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FRACC VIII REMUNERACIONES1\"/>
    </mc:Choice>
  </mc:AlternateContent>
  <xr:revisionPtr revIDLastSave="0" documentId="13_ncr:1_{BB099EBD-2535-4263-AE99-5DF99F0DF5EB}" xr6:coauthVersionLast="47" xr6:coauthVersionMax="47" xr10:uidLastSave="{00000000-0000-0000-0000-000000000000}"/>
  <bookViews>
    <workbookView xWindow="-120" yWindow="-120" windowWidth="29040" windowHeight="15720" activeTab="2" xr2:uid="{60CF00DB-E8E9-4063-B95A-6B330B4CC71A}"/>
  </bookViews>
  <sheets>
    <sheet name="MCHR_Plantilla_con_percepcione_" sheetId="2" r:id="rId1"/>
    <sheet name="CV" sheetId="8" r:id="rId2"/>
    <sheet name="REMCV" sheetId="7" r:id="rId3"/>
    <sheet name="bonos" sheetId="6" r:id="rId4"/>
    <sheet name="nombre" sheetId="4" r:id="rId5"/>
    <sheet name="compe" sheetId="3" r:id="rId6"/>
    <sheet name="prima vacac" sheetId="5" r:id="rId7"/>
  </sheets>
  <definedNames>
    <definedName name="_xlnm._FilterDatabase" localSheetId="0" hidden="1">MCHR_Plantilla_con_percepcione_!$A$1:$BH$4508</definedName>
    <definedName name="_xlnm._FilterDatabase" localSheetId="6" hidden="1">'prima vacac'!$A$1:$F$4557</definedName>
    <definedName name="_xlnm._FilterDatabase" localSheetId="2" hidden="1">REMCV!#REF!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7" l="1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D269" i="7"/>
  <c r="D270" i="7"/>
  <c r="D271" i="7"/>
  <c r="D272" i="7"/>
  <c r="D273" i="7"/>
  <c r="D27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1" i="7"/>
  <c r="D332" i="7"/>
  <c r="D333" i="7"/>
  <c r="D334" i="7"/>
  <c r="D335" i="7"/>
  <c r="D336" i="7"/>
  <c r="D337" i="7"/>
  <c r="D338" i="7"/>
  <c r="D339" i="7"/>
  <c r="D340" i="7"/>
  <c r="D341" i="7"/>
  <c r="D342" i="7"/>
  <c r="D343" i="7"/>
  <c r="D344" i="7"/>
  <c r="D345" i="7"/>
  <c r="D346" i="7"/>
  <c r="D347" i="7"/>
  <c r="D348" i="7"/>
  <c r="D349" i="7"/>
  <c r="D350" i="7"/>
  <c r="D351" i="7"/>
  <c r="D352" i="7"/>
  <c r="D353" i="7"/>
  <c r="D354" i="7"/>
  <c r="D355" i="7"/>
  <c r="D356" i="7"/>
  <c r="D357" i="7"/>
  <c r="D358" i="7"/>
  <c r="D359" i="7"/>
  <c r="D360" i="7"/>
  <c r="D361" i="7"/>
  <c r="D362" i="7"/>
  <c r="D363" i="7"/>
  <c r="D364" i="7"/>
  <c r="D365" i="7"/>
  <c r="D366" i="7"/>
  <c r="D367" i="7"/>
  <c r="D368" i="7"/>
  <c r="D369" i="7"/>
  <c r="D370" i="7"/>
  <c r="D371" i="7"/>
  <c r="D372" i="7"/>
  <c r="D373" i="7"/>
  <c r="D374" i="7"/>
  <c r="D375" i="7"/>
  <c r="D376" i="7"/>
  <c r="D377" i="7"/>
  <c r="D378" i="7"/>
  <c r="D379" i="7"/>
  <c r="D380" i="7"/>
  <c r="D381" i="7"/>
  <c r="D382" i="7"/>
  <c r="D383" i="7"/>
  <c r="D384" i="7"/>
  <c r="D385" i="7"/>
  <c r="D386" i="7"/>
  <c r="D387" i="7"/>
  <c r="D388" i="7"/>
  <c r="D389" i="7"/>
  <c r="D390" i="7"/>
  <c r="D391" i="7"/>
  <c r="D392" i="7"/>
  <c r="D393" i="7"/>
  <c r="D394" i="7"/>
  <c r="D395" i="7"/>
  <c r="D396" i="7"/>
  <c r="D397" i="7"/>
  <c r="D398" i="7"/>
  <c r="D399" i="7"/>
  <c r="D400" i="7"/>
  <c r="D401" i="7"/>
  <c r="D402" i="7"/>
  <c r="D403" i="7"/>
  <c r="D404" i="7"/>
  <c r="D405" i="7"/>
  <c r="D406" i="7"/>
  <c r="D407" i="7"/>
  <c r="D408" i="7"/>
  <c r="D409" i="7"/>
  <c r="D410" i="7"/>
  <c r="D411" i="7"/>
  <c r="D412" i="7"/>
  <c r="D413" i="7"/>
  <c r="D414" i="7"/>
  <c r="D415" i="7"/>
  <c r="D416" i="7"/>
  <c r="D417" i="7"/>
  <c r="D418" i="7"/>
  <c r="D419" i="7"/>
  <c r="D420" i="7"/>
  <c r="D421" i="7"/>
  <c r="D422" i="7"/>
  <c r="D423" i="7"/>
  <c r="D424" i="7"/>
  <c r="D425" i="7"/>
  <c r="D426" i="7"/>
  <c r="D427" i="7"/>
  <c r="D428" i="7"/>
  <c r="D429" i="7"/>
  <c r="D430" i="7"/>
  <c r="D431" i="7"/>
  <c r="D432" i="7"/>
  <c r="D433" i="7"/>
  <c r="D434" i="7"/>
  <c r="D435" i="7"/>
  <c r="D436" i="7"/>
  <c r="D437" i="7"/>
  <c r="D438" i="7"/>
  <c r="D439" i="7"/>
  <c r="D440" i="7"/>
  <c r="D441" i="7"/>
  <c r="D442" i="7"/>
  <c r="D443" i="7"/>
  <c r="D444" i="7"/>
  <c r="D445" i="7"/>
  <c r="D446" i="7"/>
  <c r="D447" i="7"/>
  <c r="D448" i="7"/>
  <c r="D449" i="7"/>
  <c r="D450" i="7"/>
  <c r="D451" i="7"/>
  <c r="D452" i="7"/>
  <c r="D453" i="7"/>
  <c r="D454" i="7"/>
  <c r="D455" i="7"/>
  <c r="D456" i="7"/>
  <c r="D457" i="7"/>
  <c r="D458" i="7"/>
  <c r="D459" i="7"/>
  <c r="D460" i="7"/>
  <c r="D461" i="7"/>
  <c r="D462" i="7"/>
  <c r="D463" i="7"/>
  <c r="D464" i="7"/>
  <c r="D465" i="7"/>
  <c r="D466" i="7"/>
  <c r="D467" i="7"/>
  <c r="D468" i="7"/>
  <c r="D469" i="7"/>
  <c r="D470" i="7"/>
  <c r="D471" i="7"/>
  <c r="D472" i="7"/>
  <c r="D473" i="7"/>
  <c r="D474" i="7"/>
  <c r="D475" i="7"/>
  <c r="D476" i="7"/>
  <c r="D477" i="7"/>
  <c r="D478" i="7"/>
  <c r="D479" i="7"/>
  <c r="D480" i="7"/>
  <c r="D481" i="7"/>
  <c r="D482" i="7"/>
  <c r="D483" i="7"/>
  <c r="D484" i="7"/>
  <c r="D485" i="7"/>
  <c r="D486" i="7"/>
  <c r="D487" i="7"/>
  <c r="D488" i="7"/>
  <c r="D489" i="7"/>
  <c r="D490" i="7"/>
  <c r="D491" i="7"/>
  <c r="D492" i="7"/>
  <c r="D493" i="7"/>
  <c r="D494" i="7"/>
  <c r="D495" i="7"/>
  <c r="D496" i="7"/>
  <c r="D497" i="7"/>
  <c r="D498" i="7"/>
  <c r="D499" i="7"/>
  <c r="D500" i="7"/>
  <c r="D501" i="7"/>
  <c r="D502" i="7"/>
  <c r="D503" i="7"/>
  <c r="D504" i="7"/>
  <c r="D505" i="7"/>
  <c r="D506" i="7"/>
  <c r="D507" i="7"/>
  <c r="D508" i="7"/>
  <c r="D509" i="7"/>
  <c r="D510" i="7"/>
  <c r="D511" i="7"/>
  <c r="D512" i="7"/>
  <c r="D513" i="7"/>
  <c r="D514" i="7"/>
  <c r="D515" i="7"/>
  <c r="D516" i="7"/>
  <c r="D517" i="7"/>
  <c r="D518" i="7"/>
  <c r="D519" i="7"/>
  <c r="D520" i="7"/>
  <c r="D521" i="7"/>
  <c r="D522" i="7"/>
  <c r="D523" i="7"/>
  <c r="D524" i="7"/>
  <c r="D525" i="7"/>
  <c r="D526" i="7"/>
  <c r="D527" i="7"/>
  <c r="D528" i="7"/>
  <c r="D529" i="7"/>
  <c r="D530" i="7"/>
  <c r="D531" i="7"/>
  <c r="D532" i="7"/>
  <c r="D533" i="7"/>
  <c r="D534" i="7"/>
  <c r="D535" i="7"/>
  <c r="D536" i="7"/>
  <c r="D537" i="7"/>
  <c r="D538" i="7"/>
  <c r="D539" i="7"/>
  <c r="D540" i="7"/>
  <c r="D541" i="7"/>
  <c r="D542" i="7"/>
  <c r="D543" i="7"/>
  <c r="D544" i="7"/>
  <c r="D545" i="7"/>
  <c r="D546" i="7"/>
  <c r="D547" i="7"/>
  <c r="D548" i="7"/>
  <c r="D549" i="7"/>
  <c r="D550" i="7"/>
  <c r="D551" i="7"/>
  <c r="D552" i="7"/>
  <c r="D553" i="7"/>
  <c r="D554" i="7"/>
  <c r="D555" i="7"/>
  <c r="D556" i="7"/>
  <c r="D557" i="7"/>
  <c r="D558" i="7"/>
  <c r="D559" i="7"/>
  <c r="D560" i="7"/>
  <c r="D561" i="7"/>
  <c r="D562" i="7"/>
  <c r="D563" i="7"/>
  <c r="D564" i="7"/>
  <c r="D565" i="7"/>
  <c r="D566" i="7"/>
  <c r="D567" i="7"/>
  <c r="D568" i="7"/>
  <c r="D569" i="7"/>
  <c r="D570" i="7"/>
  <c r="D571" i="7"/>
  <c r="D572" i="7"/>
  <c r="D573" i="7"/>
  <c r="D574" i="7"/>
  <c r="D575" i="7"/>
  <c r="D576" i="7"/>
  <c r="D577" i="7"/>
  <c r="D578" i="7"/>
  <c r="D579" i="7"/>
  <c r="D580" i="7"/>
  <c r="D581" i="7"/>
  <c r="D582" i="7"/>
  <c r="D583" i="7"/>
  <c r="D584" i="7"/>
  <c r="D585" i="7"/>
  <c r="D586" i="7"/>
  <c r="D587" i="7"/>
  <c r="D588" i="7"/>
  <c r="D589" i="7"/>
  <c r="D590" i="7"/>
  <c r="D591" i="7"/>
  <c r="D592" i="7"/>
  <c r="D593" i="7"/>
  <c r="D594" i="7"/>
  <c r="D595" i="7"/>
  <c r="D596" i="7"/>
  <c r="D597" i="7"/>
  <c r="D598" i="7"/>
  <c r="D599" i="7"/>
  <c r="D600" i="7"/>
  <c r="D601" i="7"/>
  <c r="D602" i="7"/>
  <c r="D603" i="7"/>
  <c r="D604" i="7"/>
  <c r="D605" i="7"/>
  <c r="D606" i="7"/>
  <c r="D607" i="7"/>
  <c r="D608" i="7"/>
  <c r="D609" i="7"/>
  <c r="D610" i="7"/>
  <c r="D611" i="7"/>
  <c r="D612" i="7"/>
  <c r="D613" i="7"/>
  <c r="D614" i="7"/>
  <c r="D615" i="7"/>
  <c r="D616" i="7"/>
  <c r="D617" i="7"/>
  <c r="D618" i="7"/>
  <c r="D619" i="7"/>
  <c r="D620" i="7"/>
  <c r="D621" i="7"/>
  <c r="D622" i="7"/>
  <c r="D623" i="7"/>
  <c r="D624" i="7"/>
  <c r="D625" i="7"/>
  <c r="D626" i="7"/>
  <c r="D627" i="7"/>
  <c r="D628" i="7"/>
  <c r="D629" i="7"/>
  <c r="D630" i="7"/>
  <c r="D631" i="7"/>
  <c r="D632" i="7"/>
  <c r="D633" i="7"/>
  <c r="D634" i="7"/>
  <c r="D635" i="7"/>
  <c r="D636" i="7"/>
  <c r="D637" i="7"/>
  <c r="D638" i="7"/>
  <c r="D639" i="7"/>
  <c r="D640" i="7"/>
  <c r="D641" i="7"/>
  <c r="D642" i="7"/>
  <c r="D643" i="7"/>
  <c r="D644" i="7"/>
  <c r="D645" i="7"/>
  <c r="D646" i="7"/>
  <c r="D647" i="7"/>
  <c r="D648" i="7"/>
  <c r="D649" i="7"/>
  <c r="D650" i="7"/>
  <c r="D651" i="7"/>
  <c r="D652" i="7"/>
  <c r="D653" i="7"/>
  <c r="D654" i="7"/>
  <c r="D655" i="7"/>
  <c r="D656" i="7"/>
  <c r="D657" i="7"/>
  <c r="D658" i="7"/>
  <c r="D659" i="7"/>
  <c r="D660" i="7"/>
  <c r="D661" i="7"/>
  <c r="D662" i="7"/>
  <c r="D663" i="7"/>
  <c r="D664" i="7"/>
  <c r="D665" i="7"/>
  <c r="D666" i="7"/>
  <c r="D667" i="7"/>
  <c r="D668" i="7"/>
  <c r="D669" i="7"/>
  <c r="D670" i="7"/>
  <c r="D671" i="7"/>
  <c r="D672" i="7"/>
  <c r="D673" i="7"/>
  <c r="D674" i="7"/>
  <c r="D675" i="7"/>
  <c r="D676" i="7"/>
  <c r="D677" i="7"/>
  <c r="D678" i="7"/>
  <c r="D679" i="7"/>
  <c r="D680" i="7"/>
  <c r="D681" i="7"/>
  <c r="D682" i="7"/>
  <c r="D683" i="7"/>
  <c r="D684" i="7"/>
  <c r="D685" i="7"/>
  <c r="D686" i="7"/>
  <c r="D687" i="7"/>
  <c r="D688" i="7"/>
  <c r="D689" i="7"/>
  <c r="D690" i="7"/>
  <c r="D691" i="7"/>
  <c r="D692" i="7"/>
  <c r="D693" i="7"/>
  <c r="D694" i="7"/>
  <c r="D695" i="7"/>
  <c r="D696" i="7"/>
  <c r="D697" i="7"/>
  <c r="D698" i="7"/>
  <c r="D699" i="7"/>
  <c r="D700" i="7"/>
  <c r="D701" i="7"/>
  <c r="D702" i="7"/>
  <c r="D703" i="7"/>
  <c r="D704" i="7"/>
  <c r="D705" i="7"/>
  <c r="D706" i="7"/>
  <c r="D707" i="7"/>
  <c r="D708" i="7"/>
  <c r="D709" i="7"/>
  <c r="D710" i="7"/>
  <c r="D711" i="7"/>
  <c r="D712" i="7"/>
  <c r="D713" i="7"/>
  <c r="D714" i="7"/>
  <c r="D715" i="7"/>
  <c r="D716" i="7"/>
  <c r="D717" i="7"/>
  <c r="D718" i="7"/>
  <c r="D719" i="7"/>
  <c r="D720" i="7"/>
  <c r="D721" i="7"/>
  <c r="D722" i="7"/>
  <c r="D723" i="7"/>
  <c r="D724" i="7"/>
  <c r="D725" i="7"/>
  <c r="D726" i="7"/>
  <c r="D727" i="7"/>
  <c r="D728" i="7"/>
  <c r="D729" i="7"/>
  <c r="D730" i="7"/>
  <c r="D731" i="7"/>
  <c r="D732" i="7"/>
  <c r="D733" i="7"/>
  <c r="D734" i="7"/>
  <c r="D735" i="7"/>
  <c r="D736" i="7"/>
  <c r="D737" i="7"/>
  <c r="D738" i="7"/>
  <c r="D739" i="7"/>
  <c r="D740" i="7"/>
  <c r="D741" i="7"/>
  <c r="D742" i="7"/>
  <c r="D743" i="7"/>
  <c r="D744" i="7"/>
  <c r="D745" i="7"/>
  <c r="D746" i="7"/>
  <c r="D747" i="7"/>
  <c r="D748" i="7"/>
  <c r="D749" i="7"/>
  <c r="D750" i="7"/>
  <c r="D751" i="7"/>
  <c r="D752" i="7"/>
  <c r="D753" i="7"/>
  <c r="D754" i="7"/>
  <c r="D755" i="7"/>
  <c r="D756" i="7"/>
  <c r="D757" i="7"/>
  <c r="D758" i="7"/>
  <c r="D759" i="7"/>
  <c r="D760" i="7"/>
  <c r="D761" i="7"/>
  <c r="D762" i="7"/>
  <c r="D763" i="7"/>
  <c r="D764" i="7"/>
  <c r="D765" i="7"/>
  <c r="D766" i="7"/>
  <c r="D767" i="7"/>
  <c r="D768" i="7"/>
  <c r="D769" i="7"/>
  <c r="D770" i="7"/>
  <c r="D771" i="7"/>
  <c r="D772" i="7"/>
  <c r="D773" i="7"/>
  <c r="D774" i="7"/>
  <c r="D775" i="7"/>
  <c r="D776" i="7"/>
  <c r="D777" i="7"/>
  <c r="D778" i="7"/>
  <c r="D779" i="7"/>
  <c r="D780" i="7"/>
  <c r="D781" i="7"/>
  <c r="D782" i="7"/>
  <c r="D783" i="7"/>
  <c r="D784" i="7"/>
  <c r="D785" i="7"/>
  <c r="D786" i="7"/>
  <c r="D787" i="7"/>
  <c r="D788" i="7"/>
  <c r="D789" i="7"/>
  <c r="D790" i="7"/>
  <c r="D791" i="7"/>
  <c r="D792" i="7"/>
  <c r="D793" i="7"/>
  <c r="D794" i="7"/>
  <c r="D795" i="7"/>
  <c r="D796" i="7"/>
  <c r="D797" i="7"/>
  <c r="D798" i="7"/>
  <c r="D799" i="7"/>
  <c r="D800" i="7"/>
  <c r="D801" i="7"/>
  <c r="D802" i="7"/>
  <c r="D803" i="7"/>
  <c r="D804" i="7"/>
  <c r="D805" i="7"/>
  <c r="D806" i="7"/>
  <c r="D807" i="7"/>
  <c r="D808" i="7"/>
  <c r="D809" i="7"/>
  <c r="D810" i="7"/>
  <c r="D811" i="7"/>
  <c r="D812" i="7"/>
  <c r="D813" i="7"/>
  <c r="D814" i="7"/>
  <c r="D815" i="7"/>
  <c r="D816" i="7"/>
  <c r="D817" i="7"/>
  <c r="D818" i="7"/>
  <c r="D819" i="7"/>
  <c r="D820" i="7"/>
  <c r="D821" i="7"/>
  <c r="D822" i="7"/>
  <c r="D823" i="7"/>
  <c r="D824" i="7"/>
  <c r="D825" i="7"/>
  <c r="D826" i="7"/>
  <c r="D827" i="7"/>
  <c r="D828" i="7"/>
  <c r="D829" i="7"/>
  <c r="D830" i="7"/>
  <c r="D831" i="7"/>
  <c r="D832" i="7"/>
  <c r="D833" i="7"/>
  <c r="D834" i="7"/>
  <c r="D835" i="7"/>
  <c r="D836" i="7"/>
  <c r="D837" i="7"/>
  <c r="D838" i="7"/>
  <c r="D839" i="7"/>
  <c r="D840" i="7"/>
  <c r="D841" i="7"/>
  <c r="D842" i="7"/>
  <c r="D843" i="7"/>
  <c r="D844" i="7"/>
  <c r="D845" i="7"/>
  <c r="D846" i="7"/>
  <c r="D847" i="7"/>
  <c r="D848" i="7"/>
  <c r="D849" i="7"/>
  <c r="D850" i="7"/>
  <c r="D851" i="7"/>
  <c r="D852" i="7"/>
  <c r="D853" i="7"/>
  <c r="D854" i="7"/>
  <c r="D855" i="7"/>
  <c r="D856" i="7"/>
  <c r="D857" i="7"/>
  <c r="D858" i="7"/>
  <c r="D859" i="7"/>
  <c r="D860" i="7"/>
  <c r="D861" i="7"/>
  <c r="D862" i="7"/>
  <c r="D863" i="7"/>
  <c r="D864" i="7"/>
  <c r="D865" i="7"/>
  <c r="D866" i="7"/>
  <c r="D867" i="7"/>
  <c r="D868" i="7"/>
  <c r="D869" i="7"/>
  <c r="D870" i="7"/>
  <c r="D871" i="7"/>
  <c r="D872" i="7"/>
  <c r="D873" i="7"/>
  <c r="D874" i="7"/>
  <c r="D875" i="7"/>
  <c r="D876" i="7"/>
  <c r="D877" i="7"/>
  <c r="D878" i="7"/>
  <c r="D879" i="7"/>
  <c r="D880" i="7"/>
  <c r="D881" i="7"/>
  <c r="D882" i="7"/>
  <c r="D883" i="7"/>
  <c r="D884" i="7"/>
  <c r="D885" i="7"/>
  <c r="D886" i="7"/>
  <c r="D887" i="7"/>
  <c r="D888" i="7"/>
  <c r="D889" i="7"/>
  <c r="D890" i="7"/>
  <c r="D891" i="7"/>
  <c r="D892" i="7"/>
  <c r="D893" i="7"/>
  <c r="D894" i="7"/>
  <c r="D895" i="7"/>
  <c r="D896" i="7"/>
  <c r="D897" i="7"/>
  <c r="D898" i="7"/>
  <c r="D899" i="7"/>
  <c r="D900" i="7"/>
  <c r="D901" i="7"/>
  <c r="D902" i="7"/>
  <c r="D903" i="7"/>
  <c r="D904" i="7"/>
  <c r="D905" i="7"/>
  <c r="D906" i="7"/>
  <c r="D907" i="7"/>
  <c r="D908" i="7"/>
  <c r="D909" i="7"/>
  <c r="D910" i="7"/>
  <c r="D911" i="7"/>
  <c r="D912" i="7"/>
  <c r="D913" i="7"/>
  <c r="D914" i="7"/>
  <c r="D915" i="7"/>
  <c r="D916" i="7"/>
  <c r="D917" i="7"/>
  <c r="D918" i="7"/>
  <c r="D919" i="7"/>
  <c r="D920" i="7"/>
  <c r="D921" i="7"/>
  <c r="D922" i="7"/>
  <c r="D923" i="7"/>
  <c r="D924" i="7"/>
  <c r="D925" i="7"/>
  <c r="D926" i="7"/>
  <c r="D927" i="7"/>
  <c r="D928" i="7"/>
  <c r="D929" i="7"/>
  <c r="D930" i="7"/>
  <c r="D931" i="7"/>
  <c r="D932" i="7"/>
  <c r="D933" i="7"/>
  <c r="D934" i="7"/>
  <c r="D935" i="7"/>
  <c r="D936" i="7"/>
  <c r="D937" i="7"/>
  <c r="D938" i="7"/>
  <c r="D939" i="7"/>
  <c r="D940" i="7"/>
  <c r="D941" i="7"/>
  <c r="D942" i="7"/>
  <c r="D943" i="7"/>
  <c r="D944" i="7"/>
  <c r="D945" i="7"/>
  <c r="D946" i="7"/>
  <c r="D947" i="7"/>
  <c r="D948" i="7"/>
  <c r="D949" i="7"/>
  <c r="D950" i="7"/>
  <c r="D951" i="7"/>
  <c r="D952" i="7"/>
  <c r="D953" i="7"/>
  <c r="D954" i="7"/>
  <c r="D955" i="7"/>
  <c r="D956" i="7"/>
  <c r="D957" i="7"/>
  <c r="D958" i="7"/>
  <c r="D959" i="7"/>
  <c r="D960" i="7"/>
  <c r="D961" i="7"/>
  <c r="D962" i="7"/>
  <c r="D963" i="7"/>
  <c r="D964" i="7"/>
  <c r="D965" i="7"/>
  <c r="D966" i="7"/>
  <c r="D967" i="7"/>
  <c r="D968" i="7"/>
  <c r="D969" i="7"/>
  <c r="D970" i="7"/>
  <c r="D971" i="7"/>
  <c r="D972" i="7"/>
  <c r="D973" i="7"/>
  <c r="D974" i="7"/>
  <c r="D975" i="7"/>
  <c r="D976" i="7"/>
  <c r="D977" i="7"/>
  <c r="D978" i="7"/>
  <c r="D979" i="7"/>
  <c r="D980" i="7"/>
  <c r="D981" i="7"/>
  <c r="D982" i="7"/>
  <c r="D983" i="7"/>
  <c r="D984" i="7"/>
  <c r="D985" i="7"/>
  <c r="D986" i="7"/>
  <c r="D987" i="7"/>
  <c r="D988" i="7"/>
  <c r="D989" i="7"/>
  <c r="D990" i="7"/>
  <c r="D991" i="7"/>
  <c r="D992" i="7"/>
  <c r="D993" i="7"/>
  <c r="D994" i="7"/>
  <c r="D995" i="7"/>
  <c r="D996" i="7"/>
  <c r="D997" i="7"/>
  <c r="D998" i="7"/>
  <c r="D999" i="7"/>
  <c r="D1000" i="7"/>
  <c r="D1001" i="7"/>
  <c r="D1002" i="7"/>
  <c r="D1003" i="7"/>
  <c r="D1004" i="7"/>
  <c r="D1005" i="7"/>
  <c r="D1006" i="7"/>
  <c r="D1007" i="7"/>
  <c r="D1008" i="7"/>
  <c r="D1009" i="7"/>
  <c r="D1010" i="7"/>
  <c r="D1011" i="7"/>
  <c r="D1012" i="7"/>
  <c r="D1013" i="7"/>
  <c r="D1014" i="7"/>
  <c r="D1015" i="7"/>
  <c r="D1016" i="7"/>
  <c r="D1017" i="7"/>
  <c r="D1018" i="7"/>
  <c r="D1019" i="7"/>
  <c r="D1020" i="7"/>
  <c r="D1021" i="7"/>
  <c r="D1022" i="7"/>
  <c r="D1023" i="7"/>
  <c r="D1024" i="7"/>
  <c r="D1025" i="7"/>
  <c r="D1026" i="7"/>
  <c r="D1027" i="7"/>
  <c r="D1028" i="7"/>
  <c r="D1029" i="7"/>
  <c r="D1030" i="7"/>
  <c r="D1031" i="7"/>
  <c r="D1032" i="7"/>
  <c r="D1033" i="7"/>
  <c r="D1034" i="7"/>
  <c r="D1035" i="7"/>
  <c r="D1036" i="7"/>
  <c r="D1037" i="7"/>
  <c r="D1038" i="7"/>
  <c r="D1039" i="7"/>
  <c r="D1040" i="7"/>
  <c r="D1041" i="7"/>
  <c r="D1042" i="7"/>
  <c r="D1043" i="7"/>
  <c r="D1044" i="7"/>
  <c r="D1045" i="7"/>
  <c r="D1046" i="7"/>
  <c r="D1047" i="7"/>
  <c r="D1048" i="7"/>
  <c r="D1049" i="7"/>
  <c r="D1050" i="7"/>
  <c r="D1051" i="7"/>
  <c r="D1052" i="7"/>
  <c r="D1053" i="7"/>
  <c r="D1054" i="7"/>
  <c r="D1055" i="7"/>
  <c r="D1056" i="7"/>
  <c r="D1057" i="7"/>
  <c r="D1058" i="7"/>
  <c r="D1059" i="7"/>
  <c r="D1060" i="7"/>
  <c r="D1061" i="7"/>
  <c r="D1062" i="7"/>
  <c r="D1063" i="7"/>
  <c r="D1064" i="7"/>
  <c r="D1065" i="7"/>
  <c r="D1066" i="7"/>
  <c r="D1067" i="7"/>
  <c r="D1068" i="7"/>
  <c r="D1069" i="7"/>
  <c r="D1070" i="7"/>
  <c r="D1071" i="7"/>
  <c r="D1072" i="7"/>
  <c r="D1073" i="7"/>
  <c r="D1074" i="7"/>
  <c r="D1075" i="7"/>
  <c r="D1076" i="7"/>
  <c r="D1077" i="7"/>
  <c r="D1078" i="7"/>
  <c r="D1079" i="7"/>
  <c r="D1080" i="7"/>
  <c r="D1081" i="7"/>
  <c r="D1082" i="7"/>
  <c r="D1083" i="7"/>
  <c r="D1084" i="7"/>
  <c r="D1085" i="7"/>
  <c r="D1086" i="7"/>
  <c r="D1087" i="7"/>
  <c r="D1088" i="7"/>
  <c r="D1089" i="7"/>
  <c r="D1090" i="7"/>
  <c r="D1091" i="7"/>
  <c r="D1092" i="7"/>
  <c r="D1093" i="7"/>
  <c r="D1094" i="7"/>
  <c r="D1095" i="7"/>
  <c r="D1096" i="7"/>
  <c r="D1097" i="7"/>
  <c r="D1098" i="7"/>
  <c r="D1099" i="7"/>
  <c r="D1100" i="7"/>
  <c r="D1101" i="7"/>
  <c r="D1102" i="7"/>
  <c r="D1103" i="7"/>
  <c r="D1104" i="7"/>
  <c r="D1105" i="7"/>
  <c r="D1106" i="7"/>
  <c r="D1107" i="7"/>
  <c r="D1108" i="7"/>
  <c r="D1109" i="7"/>
  <c r="D1110" i="7"/>
  <c r="D1111" i="7"/>
  <c r="D1112" i="7"/>
  <c r="D1113" i="7"/>
  <c r="D1114" i="7"/>
  <c r="D1115" i="7"/>
  <c r="D1116" i="7"/>
  <c r="D1117" i="7"/>
  <c r="D1118" i="7"/>
  <c r="D1119" i="7"/>
  <c r="D1120" i="7"/>
  <c r="D1121" i="7"/>
  <c r="D1122" i="7"/>
  <c r="D1123" i="7"/>
  <c r="D1124" i="7"/>
  <c r="D1125" i="7"/>
  <c r="D1126" i="7"/>
  <c r="D1127" i="7"/>
  <c r="D1128" i="7"/>
  <c r="D1129" i="7"/>
  <c r="D1130" i="7"/>
  <c r="D1131" i="7"/>
  <c r="D1132" i="7"/>
  <c r="D1133" i="7"/>
  <c r="D1134" i="7"/>
  <c r="D1135" i="7"/>
  <c r="D1136" i="7"/>
  <c r="D1137" i="7"/>
  <c r="D1138" i="7"/>
  <c r="D1139" i="7"/>
  <c r="D1140" i="7"/>
  <c r="D1141" i="7"/>
  <c r="D1142" i="7"/>
  <c r="D1143" i="7"/>
  <c r="D1144" i="7"/>
  <c r="D1145" i="7"/>
  <c r="D1146" i="7"/>
  <c r="D1147" i="7"/>
  <c r="D1148" i="7"/>
  <c r="D1149" i="7"/>
  <c r="D1150" i="7"/>
  <c r="D1151" i="7"/>
  <c r="D1152" i="7"/>
  <c r="D1153" i="7"/>
  <c r="D1154" i="7"/>
  <c r="D1155" i="7"/>
  <c r="D1156" i="7"/>
  <c r="D1157" i="7"/>
  <c r="D1158" i="7"/>
  <c r="D1159" i="7"/>
  <c r="D1160" i="7"/>
  <c r="D1161" i="7"/>
  <c r="D1162" i="7"/>
  <c r="D1163" i="7"/>
  <c r="D1164" i="7"/>
  <c r="D1165" i="7"/>
  <c r="D1166" i="7"/>
  <c r="D1167" i="7"/>
  <c r="D1168" i="7"/>
  <c r="D1169" i="7"/>
  <c r="D1170" i="7"/>
  <c r="D1171" i="7"/>
  <c r="D1172" i="7"/>
  <c r="D1173" i="7"/>
  <c r="D1174" i="7"/>
  <c r="D1175" i="7"/>
  <c r="D1176" i="7"/>
  <c r="D1177" i="7"/>
  <c r="D1178" i="7"/>
  <c r="D1179" i="7"/>
  <c r="D1180" i="7"/>
  <c r="D1181" i="7"/>
  <c r="D1182" i="7"/>
  <c r="D1183" i="7"/>
  <c r="D1184" i="7"/>
  <c r="D1185" i="7"/>
  <c r="D1186" i="7"/>
  <c r="D1187" i="7"/>
  <c r="D1188" i="7"/>
  <c r="D1189" i="7"/>
  <c r="D1190" i="7"/>
  <c r="D1191" i="7"/>
  <c r="D1192" i="7"/>
  <c r="D1193" i="7"/>
  <c r="D1194" i="7"/>
  <c r="D1195" i="7"/>
  <c r="D1196" i="7"/>
  <c r="D1197" i="7"/>
  <c r="D1198" i="7"/>
  <c r="D1199" i="7"/>
  <c r="D1200" i="7"/>
  <c r="D1201" i="7"/>
  <c r="D1202" i="7"/>
  <c r="D1203" i="7"/>
  <c r="D1204" i="7"/>
  <c r="D1205" i="7"/>
  <c r="D1206" i="7"/>
  <c r="D1207" i="7"/>
  <c r="D1208" i="7"/>
  <c r="D1209" i="7"/>
  <c r="D1210" i="7"/>
  <c r="D1211" i="7"/>
  <c r="D1212" i="7"/>
  <c r="D1213" i="7"/>
  <c r="D1214" i="7"/>
  <c r="D1215" i="7"/>
  <c r="D1216" i="7"/>
  <c r="D1217" i="7"/>
  <c r="D1218" i="7"/>
  <c r="D1219" i="7"/>
  <c r="D1220" i="7"/>
  <c r="D1221" i="7"/>
  <c r="D1222" i="7"/>
  <c r="D1223" i="7"/>
  <c r="D1224" i="7"/>
  <c r="D1225" i="7"/>
  <c r="D1226" i="7"/>
  <c r="D1227" i="7"/>
  <c r="D1228" i="7"/>
  <c r="D1229" i="7"/>
  <c r="D1230" i="7"/>
  <c r="D1231" i="7"/>
  <c r="D1232" i="7"/>
  <c r="D1233" i="7"/>
  <c r="D1234" i="7"/>
  <c r="D1235" i="7"/>
  <c r="D1236" i="7"/>
  <c r="D1237" i="7"/>
  <c r="D1238" i="7"/>
  <c r="D1239" i="7"/>
  <c r="D1240" i="7"/>
  <c r="D1241" i="7"/>
  <c r="D1242" i="7"/>
  <c r="D1243" i="7"/>
  <c r="D1244" i="7"/>
  <c r="D1245" i="7"/>
  <c r="D1246" i="7"/>
  <c r="D1247" i="7"/>
  <c r="D1248" i="7"/>
  <c r="D1249" i="7"/>
  <c r="D1250" i="7"/>
  <c r="D1251" i="7"/>
  <c r="D1252" i="7"/>
  <c r="D1253" i="7"/>
  <c r="D1254" i="7"/>
  <c r="D1255" i="7"/>
  <c r="D1256" i="7"/>
  <c r="D1257" i="7"/>
  <c r="D1258" i="7"/>
  <c r="D1259" i="7"/>
  <c r="D1260" i="7"/>
  <c r="D1261" i="7"/>
  <c r="D1262" i="7"/>
  <c r="D1263" i="7"/>
  <c r="D1264" i="7"/>
  <c r="D1265" i="7"/>
  <c r="D1266" i="7"/>
  <c r="D1267" i="7"/>
  <c r="D1268" i="7"/>
  <c r="D1269" i="7"/>
  <c r="D1270" i="7"/>
  <c r="D1271" i="7"/>
  <c r="D1272" i="7"/>
  <c r="D1273" i="7"/>
  <c r="D1274" i="7"/>
  <c r="D1275" i="7"/>
  <c r="D1276" i="7"/>
  <c r="D1277" i="7"/>
  <c r="D1278" i="7"/>
  <c r="D1279" i="7"/>
  <c r="D1280" i="7"/>
  <c r="D1281" i="7"/>
  <c r="D1282" i="7"/>
  <c r="D1283" i="7"/>
  <c r="D1284" i="7"/>
  <c r="D1285" i="7"/>
  <c r="D1286" i="7"/>
  <c r="D1287" i="7"/>
  <c r="D1288" i="7"/>
  <c r="D1289" i="7"/>
  <c r="D1290" i="7"/>
  <c r="D1291" i="7"/>
  <c r="D1292" i="7"/>
  <c r="D1293" i="7"/>
  <c r="D1294" i="7"/>
  <c r="D1295" i="7"/>
  <c r="D1296" i="7"/>
  <c r="D1297" i="7"/>
  <c r="D1298" i="7"/>
  <c r="D1299" i="7"/>
  <c r="D1300" i="7"/>
  <c r="D1301" i="7"/>
  <c r="D1302" i="7"/>
  <c r="D1303" i="7"/>
  <c r="D1304" i="7"/>
  <c r="D1305" i="7"/>
  <c r="D1306" i="7"/>
  <c r="D1307" i="7"/>
  <c r="D1308" i="7"/>
  <c r="D1309" i="7"/>
  <c r="D1310" i="7"/>
  <c r="D1311" i="7"/>
  <c r="D1312" i="7"/>
  <c r="D1313" i="7"/>
  <c r="D1314" i="7"/>
  <c r="D1315" i="7"/>
  <c r="D1316" i="7"/>
  <c r="D1317" i="7"/>
  <c r="D1318" i="7"/>
  <c r="D1319" i="7"/>
  <c r="D1320" i="7"/>
  <c r="D1321" i="7"/>
  <c r="D1322" i="7"/>
  <c r="D1323" i="7"/>
  <c r="D1324" i="7"/>
  <c r="D1325" i="7"/>
  <c r="D1326" i="7"/>
  <c r="D1327" i="7"/>
  <c r="D1328" i="7"/>
  <c r="D1329" i="7"/>
  <c r="D1330" i="7"/>
  <c r="D1331" i="7"/>
  <c r="D1332" i="7"/>
  <c r="D1333" i="7"/>
  <c r="D1334" i="7"/>
  <c r="D1335" i="7"/>
  <c r="D1336" i="7"/>
  <c r="D1337" i="7"/>
  <c r="D1338" i="7"/>
  <c r="D1339" i="7"/>
  <c r="D1340" i="7"/>
  <c r="D1341" i="7"/>
  <c r="D1342" i="7"/>
  <c r="D1343" i="7"/>
  <c r="D1344" i="7"/>
  <c r="D1345" i="7"/>
  <c r="D1346" i="7"/>
  <c r="D1347" i="7"/>
  <c r="D1348" i="7"/>
  <c r="D1349" i="7"/>
  <c r="D1350" i="7"/>
  <c r="D1351" i="7"/>
  <c r="D1352" i="7"/>
  <c r="D1353" i="7"/>
  <c r="D1354" i="7"/>
  <c r="D1355" i="7"/>
  <c r="D1356" i="7"/>
  <c r="D1357" i="7"/>
  <c r="D1358" i="7"/>
  <c r="D1359" i="7"/>
  <c r="D1360" i="7"/>
  <c r="D1361" i="7"/>
  <c r="D1362" i="7"/>
  <c r="D1363" i="7"/>
  <c r="D1364" i="7"/>
  <c r="D1365" i="7"/>
  <c r="D1366" i="7"/>
  <c r="D1367" i="7"/>
  <c r="D1368" i="7"/>
  <c r="D1369" i="7"/>
  <c r="D1370" i="7"/>
  <c r="D1371" i="7"/>
  <c r="D1372" i="7"/>
  <c r="D1373" i="7"/>
  <c r="D1374" i="7"/>
  <c r="D1375" i="7"/>
  <c r="D1376" i="7"/>
  <c r="D1377" i="7"/>
  <c r="D1378" i="7"/>
  <c r="D1379" i="7"/>
  <c r="D1380" i="7"/>
  <c r="D1381" i="7"/>
  <c r="D1382" i="7"/>
  <c r="D1383" i="7"/>
  <c r="D1384" i="7"/>
  <c r="D1385" i="7"/>
  <c r="D1386" i="7"/>
  <c r="D1387" i="7"/>
  <c r="D1388" i="7"/>
  <c r="D1389" i="7"/>
  <c r="D1390" i="7"/>
  <c r="D1391" i="7"/>
  <c r="D1392" i="7"/>
  <c r="D1393" i="7"/>
  <c r="D1394" i="7"/>
  <c r="D1395" i="7"/>
  <c r="D1396" i="7"/>
  <c r="D1397" i="7"/>
  <c r="D1398" i="7"/>
  <c r="D1399" i="7"/>
  <c r="D1400" i="7"/>
  <c r="D1401" i="7"/>
  <c r="D1402" i="7"/>
  <c r="D1403" i="7"/>
  <c r="D1404" i="7"/>
  <c r="D1405" i="7"/>
  <c r="D1406" i="7"/>
  <c r="D1407" i="7"/>
  <c r="D1408" i="7"/>
  <c r="D1409" i="7"/>
  <c r="D1410" i="7"/>
  <c r="D1411" i="7"/>
  <c r="D1412" i="7"/>
  <c r="D1413" i="7"/>
  <c r="D1414" i="7"/>
  <c r="D1415" i="7"/>
  <c r="D1416" i="7"/>
  <c r="D1417" i="7"/>
  <c r="D1418" i="7"/>
  <c r="D1419" i="7"/>
  <c r="D1420" i="7"/>
  <c r="D1421" i="7"/>
  <c r="D1422" i="7"/>
  <c r="D1423" i="7"/>
  <c r="D1424" i="7"/>
  <c r="D1425" i="7"/>
  <c r="D1426" i="7"/>
  <c r="D1427" i="7"/>
  <c r="D1428" i="7"/>
  <c r="D1429" i="7"/>
  <c r="D1430" i="7"/>
  <c r="D1431" i="7"/>
  <c r="D1432" i="7"/>
  <c r="D1433" i="7"/>
  <c r="D1434" i="7"/>
  <c r="D1435" i="7"/>
  <c r="D1436" i="7"/>
  <c r="D1437" i="7"/>
  <c r="D1438" i="7"/>
  <c r="D1439" i="7"/>
  <c r="D1440" i="7"/>
  <c r="D1441" i="7"/>
  <c r="D1442" i="7"/>
  <c r="D1443" i="7"/>
  <c r="D1444" i="7"/>
  <c r="D1445" i="7"/>
  <c r="D1446" i="7"/>
  <c r="D1447" i="7"/>
  <c r="D1448" i="7"/>
  <c r="D1449" i="7"/>
  <c r="D1450" i="7"/>
  <c r="D1451" i="7"/>
  <c r="D1452" i="7"/>
  <c r="D1453" i="7"/>
  <c r="D1454" i="7"/>
  <c r="D1455" i="7"/>
  <c r="D1456" i="7"/>
  <c r="D1457" i="7"/>
  <c r="D1458" i="7"/>
  <c r="D1459" i="7"/>
  <c r="D1460" i="7"/>
  <c r="D1461" i="7"/>
  <c r="D1462" i="7"/>
  <c r="D1463" i="7"/>
  <c r="D1464" i="7"/>
  <c r="D1465" i="7"/>
  <c r="D1466" i="7"/>
  <c r="D1467" i="7"/>
  <c r="D1468" i="7"/>
  <c r="D1469" i="7"/>
  <c r="D1470" i="7"/>
  <c r="D1471" i="7"/>
  <c r="D1472" i="7"/>
  <c r="D1473" i="7"/>
  <c r="D1474" i="7"/>
  <c r="D1475" i="7"/>
  <c r="D1476" i="7"/>
  <c r="D1477" i="7"/>
  <c r="D1478" i="7"/>
  <c r="D1479" i="7"/>
  <c r="D1480" i="7"/>
  <c r="D1481" i="7"/>
  <c r="D1482" i="7"/>
  <c r="D1483" i="7"/>
  <c r="D1484" i="7"/>
  <c r="D1485" i="7"/>
  <c r="D1486" i="7"/>
  <c r="D1487" i="7"/>
  <c r="D1488" i="7"/>
  <c r="D1489" i="7"/>
  <c r="D1490" i="7"/>
  <c r="D1491" i="7"/>
  <c r="D1492" i="7"/>
  <c r="D1493" i="7"/>
  <c r="D1494" i="7"/>
  <c r="D1495" i="7"/>
  <c r="D1496" i="7"/>
  <c r="D1497" i="7"/>
  <c r="D1498" i="7"/>
  <c r="D1499" i="7"/>
  <c r="D1500" i="7"/>
  <c r="D1501" i="7"/>
  <c r="D1502" i="7"/>
  <c r="D1503" i="7"/>
  <c r="D1504" i="7"/>
  <c r="D1505" i="7"/>
  <c r="D1506" i="7"/>
  <c r="D1507" i="7"/>
  <c r="D1508" i="7"/>
  <c r="D1509" i="7"/>
  <c r="D1510" i="7"/>
  <c r="D1511" i="7"/>
  <c r="D1512" i="7"/>
  <c r="D1513" i="7"/>
  <c r="D1514" i="7"/>
  <c r="D1515" i="7"/>
  <c r="D1516" i="7"/>
  <c r="D1517" i="7"/>
  <c r="D1518" i="7"/>
  <c r="D1519" i="7"/>
  <c r="D1520" i="7"/>
  <c r="D1521" i="7"/>
  <c r="D1522" i="7"/>
  <c r="D1523" i="7"/>
  <c r="D1524" i="7"/>
  <c r="D1525" i="7"/>
  <c r="D1526" i="7"/>
  <c r="D1527" i="7"/>
  <c r="D1528" i="7"/>
  <c r="D1529" i="7"/>
  <c r="D1530" i="7"/>
  <c r="D1531" i="7"/>
  <c r="D1532" i="7"/>
  <c r="D1533" i="7"/>
  <c r="D1534" i="7"/>
  <c r="D1535" i="7"/>
  <c r="D1536" i="7"/>
  <c r="D1537" i="7"/>
  <c r="D1538" i="7"/>
  <c r="D1539" i="7"/>
  <c r="D1540" i="7"/>
  <c r="D1541" i="7"/>
  <c r="D1542" i="7"/>
  <c r="D1543" i="7"/>
  <c r="D1544" i="7"/>
  <c r="D1545" i="7"/>
  <c r="D1546" i="7"/>
  <c r="D1547" i="7"/>
  <c r="D1548" i="7"/>
  <c r="D1549" i="7"/>
  <c r="D1550" i="7"/>
  <c r="D1551" i="7"/>
  <c r="D1552" i="7"/>
  <c r="D1553" i="7"/>
  <c r="D1554" i="7"/>
  <c r="D1555" i="7"/>
  <c r="D1556" i="7"/>
  <c r="D1557" i="7"/>
  <c r="D1558" i="7"/>
  <c r="D1559" i="7"/>
  <c r="D1560" i="7"/>
  <c r="D1561" i="7"/>
  <c r="D1562" i="7"/>
  <c r="D1563" i="7"/>
  <c r="D1564" i="7"/>
  <c r="D1565" i="7"/>
  <c r="D1566" i="7"/>
  <c r="D1567" i="7"/>
  <c r="D1568" i="7"/>
  <c r="D1569" i="7"/>
  <c r="D1570" i="7"/>
  <c r="D1571" i="7"/>
  <c r="D1572" i="7"/>
  <c r="D1573" i="7"/>
  <c r="D1574" i="7"/>
  <c r="D1575" i="7"/>
  <c r="D1576" i="7"/>
  <c r="D1577" i="7"/>
  <c r="D1578" i="7"/>
  <c r="D1579" i="7"/>
  <c r="D1580" i="7"/>
  <c r="D1581" i="7"/>
  <c r="D1582" i="7"/>
  <c r="D1583" i="7"/>
  <c r="D1584" i="7"/>
  <c r="D1585" i="7"/>
  <c r="D1586" i="7"/>
  <c r="D1587" i="7"/>
  <c r="D1588" i="7"/>
  <c r="D1589" i="7"/>
  <c r="D1590" i="7"/>
  <c r="D1591" i="7"/>
  <c r="D1592" i="7"/>
  <c r="D1593" i="7"/>
  <c r="D1594" i="7"/>
  <c r="D1595" i="7"/>
  <c r="D1596" i="7"/>
  <c r="D1597" i="7"/>
  <c r="D1598" i="7"/>
  <c r="D1599" i="7"/>
  <c r="D1600" i="7"/>
  <c r="D1601" i="7"/>
  <c r="D1602" i="7"/>
  <c r="D1603" i="7"/>
  <c r="D1604" i="7"/>
  <c r="D1605" i="7"/>
  <c r="D1606" i="7"/>
  <c r="D1607" i="7"/>
  <c r="D1608" i="7"/>
  <c r="D1609" i="7"/>
  <c r="D1610" i="7"/>
  <c r="D1611" i="7"/>
  <c r="D1612" i="7"/>
  <c r="D1613" i="7"/>
  <c r="D1614" i="7"/>
  <c r="D1615" i="7"/>
  <c r="D1616" i="7"/>
  <c r="D1617" i="7"/>
  <c r="D1618" i="7"/>
  <c r="D1619" i="7"/>
  <c r="D1620" i="7"/>
  <c r="D1621" i="7"/>
  <c r="D1622" i="7"/>
  <c r="D1623" i="7"/>
  <c r="D1624" i="7"/>
  <c r="D1625" i="7"/>
  <c r="D1626" i="7"/>
  <c r="D1627" i="7"/>
  <c r="D1628" i="7"/>
  <c r="D1629" i="7"/>
  <c r="D1630" i="7"/>
  <c r="D1631" i="7"/>
  <c r="D1632" i="7"/>
  <c r="D1633" i="7"/>
  <c r="D1634" i="7"/>
  <c r="D1635" i="7"/>
  <c r="D1636" i="7"/>
  <c r="D1637" i="7"/>
  <c r="D1638" i="7"/>
  <c r="D1639" i="7"/>
  <c r="D1640" i="7"/>
  <c r="D1641" i="7"/>
  <c r="D1642" i="7"/>
  <c r="D1643" i="7"/>
  <c r="D1644" i="7"/>
  <c r="D1645" i="7"/>
  <c r="D1646" i="7"/>
  <c r="D1647" i="7"/>
  <c r="D1648" i="7"/>
  <c r="D1649" i="7"/>
  <c r="D1650" i="7"/>
  <c r="D1651" i="7"/>
  <c r="D1652" i="7"/>
  <c r="D1653" i="7"/>
  <c r="D1654" i="7"/>
  <c r="D1655" i="7"/>
  <c r="D1656" i="7"/>
  <c r="D1657" i="7"/>
  <c r="D1658" i="7"/>
  <c r="D1659" i="7"/>
  <c r="D1660" i="7"/>
  <c r="D1661" i="7"/>
  <c r="D1662" i="7"/>
  <c r="D1663" i="7"/>
  <c r="D1664" i="7"/>
  <c r="D1665" i="7"/>
  <c r="D1666" i="7"/>
  <c r="D1667" i="7"/>
  <c r="D1668" i="7"/>
  <c r="D1669" i="7"/>
  <c r="D1670" i="7"/>
  <c r="D1671" i="7"/>
  <c r="D1672" i="7"/>
  <c r="D1673" i="7"/>
  <c r="D1674" i="7"/>
  <c r="D1675" i="7"/>
  <c r="D1676" i="7"/>
  <c r="D1677" i="7"/>
  <c r="D1678" i="7"/>
  <c r="D1679" i="7"/>
  <c r="D1680" i="7"/>
  <c r="D1681" i="7"/>
  <c r="D1682" i="7"/>
  <c r="D1683" i="7"/>
  <c r="D1684" i="7"/>
  <c r="D1685" i="7"/>
  <c r="D1686" i="7"/>
  <c r="D1687" i="7"/>
  <c r="D1688" i="7"/>
  <c r="D1689" i="7"/>
  <c r="D1690" i="7"/>
  <c r="D1691" i="7"/>
  <c r="D1692" i="7"/>
  <c r="D1693" i="7"/>
  <c r="D1694" i="7"/>
  <c r="D1695" i="7"/>
  <c r="D1696" i="7"/>
  <c r="D1697" i="7"/>
  <c r="D1698" i="7"/>
  <c r="D1699" i="7"/>
  <c r="D1700" i="7"/>
  <c r="D1701" i="7"/>
  <c r="D1702" i="7"/>
  <c r="D1703" i="7"/>
  <c r="D1704" i="7"/>
  <c r="D1705" i="7"/>
  <c r="D1706" i="7"/>
  <c r="D1707" i="7"/>
  <c r="D1708" i="7"/>
  <c r="D1709" i="7"/>
  <c r="D1710" i="7"/>
  <c r="D1711" i="7"/>
  <c r="D1712" i="7"/>
  <c r="D1713" i="7"/>
  <c r="D1714" i="7"/>
  <c r="D1715" i="7"/>
  <c r="D1716" i="7"/>
  <c r="D1717" i="7"/>
  <c r="D1718" i="7"/>
  <c r="D1719" i="7"/>
  <c r="D1720" i="7"/>
  <c r="D1721" i="7"/>
  <c r="D1722" i="7"/>
  <c r="D1723" i="7"/>
  <c r="D1724" i="7"/>
  <c r="D1725" i="7"/>
  <c r="D1726" i="7"/>
  <c r="D1727" i="7"/>
  <c r="D1728" i="7"/>
  <c r="D1729" i="7"/>
  <c r="D1730" i="7"/>
  <c r="D1731" i="7"/>
  <c r="D1732" i="7"/>
  <c r="D1733" i="7"/>
  <c r="D1734" i="7"/>
  <c r="D1735" i="7"/>
  <c r="D1736" i="7"/>
  <c r="D1737" i="7"/>
  <c r="D1738" i="7"/>
  <c r="D1739" i="7"/>
  <c r="D1740" i="7"/>
  <c r="D1741" i="7"/>
  <c r="D1742" i="7"/>
  <c r="D1743" i="7"/>
  <c r="D1744" i="7"/>
  <c r="D1745" i="7"/>
  <c r="D1746" i="7"/>
  <c r="D1747" i="7"/>
  <c r="D1748" i="7"/>
  <c r="D1749" i="7"/>
  <c r="D1750" i="7"/>
  <c r="D1751" i="7"/>
  <c r="D1752" i="7"/>
  <c r="D1753" i="7"/>
  <c r="D1754" i="7"/>
  <c r="D1755" i="7"/>
  <c r="D1756" i="7"/>
  <c r="D1757" i="7"/>
  <c r="D1758" i="7"/>
  <c r="D1759" i="7"/>
  <c r="D1760" i="7"/>
  <c r="D1761" i="7"/>
  <c r="D1762" i="7"/>
  <c r="D1763" i="7"/>
  <c r="D1764" i="7"/>
  <c r="D1765" i="7"/>
  <c r="D1766" i="7"/>
  <c r="D1767" i="7"/>
  <c r="D1768" i="7"/>
  <c r="D1769" i="7"/>
  <c r="D1770" i="7"/>
  <c r="D1771" i="7"/>
  <c r="D1772" i="7"/>
  <c r="D1773" i="7"/>
  <c r="D1774" i="7"/>
  <c r="D1775" i="7"/>
  <c r="D1776" i="7"/>
  <c r="D1777" i="7"/>
  <c r="D1778" i="7"/>
  <c r="D1779" i="7"/>
  <c r="D1780" i="7"/>
  <c r="D1781" i="7"/>
  <c r="D1782" i="7"/>
  <c r="D1783" i="7"/>
  <c r="D1784" i="7"/>
  <c r="D1785" i="7"/>
  <c r="D1786" i="7"/>
  <c r="D1787" i="7"/>
  <c r="D1788" i="7"/>
  <c r="D1789" i="7"/>
  <c r="D1790" i="7"/>
  <c r="D1791" i="7"/>
  <c r="D1792" i="7"/>
  <c r="D1793" i="7"/>
  <c r="D1794" i="7"/>
  <c r="D1795" i="7"/>
  <c r="D1796" i="7"/>
  <c r="D1797" i="7"/>
  <c r="D1798" i="7"/>
  <c r="D1799" i="7"/>
  <c r="D1800" i="7"/>
  <c r="D1801" i="7"/>
  <c r="D1802" i="7"/>
  <c r="D1803" i="7"/>
  <c r="D1804" i="7"/>
  <c r="D1805" i="7"/>
  <c r="D1806" i="7"/>
  <c r="D1807" i="7"/>
  <c r="D1808" i="7"/>
  <c r="D1809" i="7"/>
  <c r="D1810" i="7"/>
  <c r="D1811" i="7"/>
  <c r="D1812" i="7"/>
  <c r="D1813" i="7"/>
  <c r="D1814" i="7"/>
  <c r="D1815" i="7"/>
  <c r="D1816" i="7"/>
  <c r="D1817" i="7"/>
  <c r="D1818" i="7"/>
  <c r="D1819" i="7"/>
  <c r="D1820" i="7"/>
  <c r="D1821" i="7"/>
  <c r="D1822" i="7"/>
  <c r="D1823" i="7"/>
  <c r="D1824" i="7"/>
  <c r="D1825" i="7"/>
  <c r="D1826" i="7"/>
  <c r="D1827" i="7"/>
  <c r="D1828" i="7"/>
  <c r="D1829" i="7"/>
  <c r="D1830" i="7"/>
  <c r="D1831" i="7"/>
  <c r="D1832" i="7"/>
  <c r="D1833" i="7"/>
  <c r="D1834" i="7"/>
  <c r="D1835" i="7"/>
  <c r="D1836" i="7"/>
  <c r="D1837" i="7"/>
  <c r="D1838" i="7"/>
  <c r="D1839" i="7"/>
  <c r="D1840" i="7"/>
  <c r="D1841" i="7"/>
  <c r="D1842" i="7"/>
  <c r="D1843" i="7"/>
  <c r="D1844" i="7"/>
  <c r="D1845" i="7"/>
  <c r="D1846" i="7"/>
  <c r="D1847" i="7"/>
  <c r="D1848" i="7"/>
  <c r="D1849" i="7"/>
  <c r="D1850" i="7"/>
  <c r="D1851" i="7"/>
  <c r="D1852" i="7"/>
  <c r="D1853" i="7"/>
  <c r="D1854" i="7"/>
  <c r="D1855" i="7"/>
  <c r="D1856" i="7"/>
  <c r="D1857" i="7"/>
  <c r="D1858" i="7"/>
  <c r="D1859" i="7"/>
  <c r="D1860" i="7"/>
  <c r="D1861" i="7"/>
  <c r="D1862" i="7"/>
  <c r="D1863" i="7"/>
  <c r="D1864" i="7"/>
  <c r="D1865" i="7"/>
  <c r="D1866" i="7"/>
  <c r="D1867" i="7"/>
  <c r="D1868" i="7"/>
  <c r="D1869" i="7"/>
  <c r="D1870" i="7"/>
  <c r="D1871" i="7"/>
  <c r="D1872" i="7"/>
  <c r="D1873" i="7"/>
  <c r="D1874" i="7"/>
  <c r="D1875" i="7"/>
  <c r="D1876" i="7"/>
  <c r="D1877" i="7"/>
  <c r="D1878" i="7"/>
  <c r="D1879" i="7"/>
  <c r="D1880" i="7"/>
  <c r="D1881" i="7"/>
  <c r="D1882" i="7"/>
  <c r="D1883" i="7"/>
  <c r="D1884" i="7"/>
  <c r="D1885" i="7"/>
  <c r="D1886" i="7"/>
  <c r="D1887" i="7"/>
  <c r="D1888" i="7"/>
  <c r="D1889" i="7"/>
  <c r="D1890" i="7"/>
  <c r="D1891" i="7"/>
  <c r="D1892" i="7"/>
  <c r="D1893" i="7"/>
  <c r="D1894" i="7"/>
  <c r="D1895" i="7"/>
  <c r="D1896" i="7"/>
  <c r="D1897" i="7"/>
  <c r="D1898" i="7"/>
  <c r="D1899" i="7"/>
  <c r="D1900" i="7"/>
  <c r="D1901" i="7"/>
  <c r="D1902" i="7"/>
  <c r="D1903" i="7"/>
  <c r="D1904" i="7"/>
  <c r="D1905" i="7"/>
  <c r="D1906" i="7"/>
  <c r="D1907" i="7"/>
  <c r="D1908" i="7"/>
  <c r="D1909" i="7"/>
  <c r="D1910" i="7"/>
  <c r="D1911" i="7"/>
  <c r="D1912" i="7"/>
  <c r="D1913" i="7"/>
  <c r="D1914" i="7"/>
  <c r="D1915" i="7"/>
  <c r="D1916" i="7"/>
  <c r="D1917" i="7"/>
  <c r="D1918" i="7"/>
  <c r="D1919" i="7"/>
  <c r="D1920" i="7"/>
  <c r="D1921" i="7"/>
  <c r="D1922" i="7"/>
  <c r="D1923" i="7"/>
  <c r="D1924" i="7"/>
  <c r="D1925" i="7"/>
  <c r="D1926" i="7"/>
  <c r="D1927" i="7"/>
  <c r="D1928" i="7"/>
  <c r="D1929" i="7"/>
  <c r="D1930" i="7"/>
  <c r="D1931" i="7"/>
  <c r="D1932" i="7"/>
  <c r="D1933" i="7"/>
  <c r="D1934" i="7"/>
  <c r="D1935" i="7"/>
  <c r="D1936" i="7"/>
  <c r="D1937" i="7"/>
  <c r="D1938" i="7"/>
  <c r="D1939" i="7"/>
  <c r="D1940" i="7"/>
  <c r="D1941" i="7"/>
  <c r="D1942" i="7"/>
  <c r="D1943" i="7"/>
  <c r="D1944" i="7"/>
  <c r="D1945" i="7"/>
  <c r="D1946" i="7"/>
  <c r="D1947" i="7"/>
  <c r="D1948" i="7"/>
  <c r="D1949" i="7"/>
  <c r="D1950" i="7"/>
  <c r="D1951" i="7"/>
  <c r="D1952" i="7"/>
  <c r="D1953" i="7"/>
  <c r="D1954" i="7"/>
  <c r="D1955" i="7"/>
  <c r="D1956" i="7"/>
  <c r="D1957" i="7"/>
  <c r="D1958" i="7"/>
  <c r="D1959" i="7"/>
  <c r="D1960" i="7"/>
  <c r="D1961" i="7"/>
  <c r="D1962" i="7"/>
  <c r="D1963" i="7"/>
  <c r="D1964" i="7"/>
  <c r="D1965" i="7"/>
  <c r="D1966" i="7"/>
  <c r="D1967" i="7"/>
  <c r="D1968" i="7"/>
  <c r="D1969" i="7"/>
  <c r="D1970" i="7"/>
  <c r="D1971" i="7"/>
  <c r="D1972" i="7"/>
  <c r="D1973" i="7"/>
  <c r="D1974" i="7"/>
  <c r="D1975" i="7"/>
  <c r="D1976" i="7"/>
  <c r="D1977" i="7"/>
  <c r="D1978" i="7"/>
  <c r="D1979" i="7"/>
  <c r="D1980" i="7"/>
  <c r="D1981" i="7"/>
  <c r="D1982" i="7"/>
  <c r="D1983" i="7"/>
  <c r="D1984" i="7"/>
  <c r="D1985" i="7"/>
  <c r="D1986" i="7"/>
  <c r="D1987" i="7"/>
  <c r="D1988" i="7"/>
  <c r="D1989" i="7"/>
  <c r="D1990" i="7"/>
  <c r="D1991" i="7"/>
  <c r="D1992" i="7"/>
  <c r="D1993" i="7"/>
  <c r="D1994" i="7"/>
  <c r="D1995" i="7"/>
  <c r="D1996" i="7"/>
  <c r="D1997" i="7"/>
  <c r="D1998" i="7"/>
  <c r="D1999" i="7"/>
  <c r="D2000" i="7"/>
  <c r="D2001" i="7"/>
  <c r="D2002" i="7"/>
  <c r="D2003" i="7"/>
  <c r="D2004" i="7"/>
  <c r="D2005" i="7"/>
  <c r="D2006" i="7"/>
  <c r="D2007" i="7"/>
  <c r="D2008" i="7"/>
  <c r="D2009" i="7"/>
  <c r="D2010" i="7"/>
  <c r="D2011" i="7"/>
  <c r="D2012" i="7"/>
  <c r="D2013" i="7"/>
  <c r="D2014" i="7"/>
  <c r="D2015" i="7"/>
  <c r="D2016" i="7"/>
  <c r="D2017" i="7"/>
  <c r="D2018" i="7"/>
  <c r="D2019" i="7"/>
  <c r="D2020" i="7"/>
  <c r="D2021" i="7"/>
  <c r="D2022" i="7"/>
  <c r="D2023" i="7"/>
  <c r="D2024" i="7"/>
  <c r="D2025" i="7"/>
  <c r="D2026" i="7"/>
  <c r="D2027" i="7"/>
  <c r="D2028" i="7"/>
  <c r="D2029" i="7"/>
  <c r="D2030" i="7"/>
  <c r="D2031" i="7"/>
  <c r="D2032" i="7"/>
  <c r="D2033" i="7"/>
  <c r="D2034" i="7"/>
  <c r="D2035" i="7"/>
  <c r="D2036" i="7"/>
  <c r="D2037" i="7"/>
  <c r="D2038" i="7"/>
  <c r="D2039" i="7"/>
  <c r="D2040" i="7"/>
  <c r="D2041" i="7"/>
  <c r="D2042" i="7"/>
  <c r="D2043" i="7"/>
  <c r="D2044" i="7"/>
  <c r="D2045" i="7"/>
  <c r="D2046" i="7"/>
  <c r="D2047" i="7"/>
  <c r="D2048" i="7"/>
  <c r="D2049" i="7"/>
  <c r="D2050" i="7"/>
  <c r="D2051" i="7"/>
  <c r="D2052" i="7"/>
  <c r="D2053" i="7"/>
  <c r="D2054" i="7"/>
  <c r="D2055" i="7"/>
  <c r="D2056" i="7"/>
  <c r="D2057" i="7"/>
  <c r="D2058" i="7"/>
  <c r="D2059" i="7"/>
  <c r="D2060" i="7"/>
  <c r="D2061" i="7"/>
  <c r="D2062" i="7"/>
  <c r="D2063" i="7"/>
  <c r="D2064" i="7"/>
  <c r="D2065" i="7"/>
  <c r="D2066" i="7"/>
  <c r="D2067" i="7"/>
  <c r="D2068" i="7"/>
  <c r="D2069" i="7"/>
  <c r="D2070" i="7"/>
  <c r="D2071" i="7"/>
  <c r="D2072" i="7"/>
  <c r="D2073" i="7"/>
  <c r="D2074" i="7"/>
  <c r="D2075" i="7"/>
  <c r="D2076" i="7"/>
  <c r="D2077" i="7"/>
  <c r="D2078" i="7"/>
  <c r="D2079" i="7"/>
  <c r="D2080" i="7"/>
  <c r="D2081" i="7"/>
  <c r="D2082" i="7"/>
  <c r="D2083" i="7"/>
  <c r="D2084" i="7"/>
  <c r="D2085" i="7"/>
  <c r="D2086" i="7"/>
  <c r="D2087" i="7"/>
  <c r="D2088" i="7"/>
  <c r="D2089" i="7"/>
  <c r="D2090" i="7"/>
  <c r="D2091" i="7"/>
  <c r="D2092" i="7"/>
  <c r="D2093" i="7"/>
  <c r="D2094" i="7"/>
  <c r="D2095" i="7"/>
  <c r="D2096" i="7"/>
  <c r="D2097" i="7"/>
  <c r="D2098" i="7"/>
  <c r="D2099" i="7"/>
  <c r="D2100" i="7"/>
  <c r="D2101" i="7"/>
  <c r="D2102" i="7"/>
  <c r="D2103" i="7"/>
  <c r="D2104" i="7"/>
  <c r="D2105" i="7"/>
  <c r="D2106" i="7"/>
  <c r="D2107" i="7"/>
  <c r="D2108" i="7"/>
  <c r="D2109" i="7"/>
  <c r="D2110" i="7"/>
  <c r="D2111" i="7"/>
  <c r="D2112" i="7"/>
  <c r="D2113" i="7"/>
  <c r="D2114" i="7"/>
  <c r="D2115" i="7"/>
  <c r="D2116" i="7"/>
  <c r="D2117" i="7"/>
  <c r="D2118" i="7"/>
  <c r="D2119" i="7"/>
  <c r="D2120" i="7"/>
  <c r="D2121" i="7"/>
  <c r="D2122" i="7"/>
  <c r="D2123" i="7"/>
  <c r="D2124" i="7"/>
  <c r="D2125" i="7"/>
  <c r="D2126" i="7"/>
  <c r="D2127" i="7"/>
  <c r="D2128" i="7"/>
  <c r="D2129" i="7"/>
  <c r="D2130" i="7"/>
  <c r="D2131" i="7"/>
  <c r="D2132" i="7"/>
  <c r="D2133" i="7"/>
  <c r="D2134" i="7"/>
  <c r="D2135" i="7"/>
  <c r="D2136" i="7"/>
  <c r="D2137" i="7"/>
  <c r="D2138" i="7"/>
  <c r="D2139" i="7"/>
  <c r="D2140" i="7"/>
  <c r="D2141" i="7"/>
  <c r="D2142" i="7"/>
  <c r="D2143" i="7"/>
  <c r="D2144" i="7"/>
  <c r="D2145" i="7"/>
  <c r="D2146" i="7"/>
  <c r="D2147" i="7"/>
  <c r="D2148" i="7"/>
  <c r="D2149" i="7"/>
  <c r="D2150" i="7"/>
  <c r="D2151" i="7"/>
  <c r="D2152" i="7"/>
  <c r="D2153" i="7"/>
  <c r="D2154" i="7"/>
  <c r="D2155" i="7"/>
  <c r="D2156" i="7"/>
  <c r="D2157" i="7"/>
  <c r="D2158" i="7"/>
  <c r="D2159" i="7"/>
  <c r="D2160" i="7"/>
  <c r="D2161" i="7"/>
  <c r="D2162" i="7"/>
  <c r="D2163" i="7"/>
  <c r="D2164" i="7"/>
  <c r="D2165" i="7"/>
  <c r="D2166" i="7"/>
  <c r="D2167" i="7"/>
  <c r="D2168" i="7"/>
  <c r="D2169" i="7"/>
  <c r="D2170" i="7"/>
  <c r="D2171" i="7"/>
  <c r="D2172" i="7"/>
  <c r="D2173" i="7"/>
  <c r="D2174" i="7"/>
  <c r="D2175" i="7"/>
  <c r="D2176" i="7"/>
  <c r="D2177" i="7"/>
  <c r="D2178" i="7"/>
  <c r="D2179" i="7"/>
  <c r="D2180" i="7"/>
  <c r="D2181" i="7"/>
  <c r="D2182" i="7"/>
  <c r="D2183" i="7"/>
  <c r="D2184" i="7"/>
  <c r="D2185" i="7"/>
  <c r="D2186" i="7"/>
  <c r="D2187" i="7"/>
  <c r="D2188" i="7"/>
  <c r="D2189" i="7"/>
  <c r="D2190" i="7"/>
  <c r="D2191" i="7"/>
  <c r="D2192" i="7"/>
  <c r="D2193" i="7"/>
  <c r="D2194" i="7"/>
  <c r="D2195" i="7"/>
  <c r="D2196" i="7"/>
  <c r="D2197" i="7"/>
  <c r="D2198" i="7"/>
  <c r="D2199" i="7"/>
  <c r="D2200" i="7"/>
  <c r="D2201" i="7"/>
  <c r="D2202" i="7"/>
  <c r="D2203" i="7"/>
  <c r="D2204" i="7"/>
  <c r="D2205" i="7"/>
  <c r="D2206" i="7"/>
  <c r="D2207" i="7"/>
  <c r="D2208" i="7"/>
  <c r="D2209" i="7"/>
  <c r="D2210" i="7"/>
  <c r="D2211" i="7"/>
  <c r="D2212" i="7"/>
  <c r="D2213" i="7"/>
  <c r="D2214" i="7"/>
  <c r="D2215" i="7"/>
  <c r="D2216" i="7"/>
  <c r="D2217" i="7"/>
  <c r="D2218" i="7"/>
  <c r="D2219" i="7"/>
  <c r="D2220" i="7"/>
  <c r="D2221" i="7"/>
  <c r="D2222" i="7"/>
  <c r="D2223" i="7"/>
  <c r="D2224" i="7"/>
  <c r="D2225" i="7"/>
  <c r="D2226" i="7"/>
  <c r="D2227" i="7"/>
  <c r="D2228" i="7"/>
  <c r="D2229" i="7"/>
  <c r="D2230" i="7"/>
  <c r="D2231" i="7"/>
  <c r="D2232" i="7"/>
  <c r="D2233" i="7"/>
  <c r="D2234" i="7"/>
  <c r="D2235" i="7"/>
  <c r="D2236" i="7"/>
  <c r="D2237" i="7"/>
  <c r="D2238" i="7"/>
  <c r="D2239" i="7"/>
  <c r="D2240" i="7"/>
  <c r="D2241" i="7"/>
  <c r="D2242" i="7"/>
  <c r="D2243" i="7"/>
  <c r="D2244" i="7"/>
  <c r="D2245" i="7"/>
  <c r="D2246" i="7"/>
  <c r="D2247" i="7"/>
  <c r="D2248" i="7"/>
  <c r="D2249" i="7"/>
  <c r="D2250" i="7"/>
  <c r="D2251" i="7"/>
  <c r="D2252" i="7"/>
  <c r="D2253" i="7"/>
  <c r="D2254" i="7"/>
  <c r="D2255" i="7"/>
  <c r="D2256" i="7"/>
  <c r="D2257" i="7"/>
  <c r="D2258" i="7"/>
  <c r="D2259" i="7"/>
  <c r="D2260" i="7"/>
  <c r="D2261" i="7"/>
  <c r="D2262" i="7"/>
  <c r="D2263" i="7"/>
  <c r="D2264" i="7"/>
  <c r="D2265" i="7"/>
  <c r="D2266" i="7"/>
  <c r="D2267" i="7"/>
  <c r="D2268" i="7"/>
  <c r="D2269" i="7"/>
  <c r="D2270" i="7"/>
  <c r="D2271" i="7"/>
  <c r="D2272" i="7"/>
  <c r="D2273" i="7"/>
  <c r="D2274" i="7"/>
  <c r="D2275" i="7"/>
  <c r="D2276" i="7"/>
  <c r="D2277" i="7"/>
  <c r="D2278" i="7"/>
  <c r="D2279" i="7"/>
  <c r="D2280" i="7"/>
  <c r="D2281" i="7"/>
  <c r="D2282" i="7"/>
  <c r="D2283" i="7"/>
  <c r="D2284" i="7"/>
  <c r="D2285" i="7"/>
  <c r="D2286" i="7"/>
  <c r="D2287" i="7"/>
  <c r="D2288" i="7"/>
  <c r="D2289" i="7"/>
  <c r="D2290" i="7"/>
  <c r="D2291" i="7"/>
  <c r="D2292" i="7"/>
  <c r="D2293" i="7"/>
  <c r="D2294" i="7"/>
  <c r="D2295" i="7"/>
  <c r="D2296" i="7"/>
  <c r="D2297" i="7"/>
  <c r="D2298" i="7"/>
  <c r="D2299" i="7"/>
  <c r="D2300" i="7"/>
  <c r="D2301" i="7"/>
  <c r="D2302" i="7"/>
  <c r="D2303" i="7"/>
  <c r="D2304" i="7"/>
  <c r="D2305" i="7"/>
  <c r="D2306" i="7"/>
  <c r="D2307" i="7"/>
  <c r="D2308" i="7"/>
  <c r="D2309" i="7"/>
  <c r="D2310" i="7"/>
  <c r="D2311" i="7"/>
  <c r="D2312" i="7"/>
  <c r="D2313" i="7"/>
  <c r="D2314" i="7"/>
  <c r="D2315" i="7"/>
  <c r="D2316" i="7"/>
  <c r="D2317" i="7"/>
  <c r="D2318" i="7"/>
  <c r="D2319" i="7"/>
  <c r="D2320" i="7"/>
  <c r="D2321" i="7"/>
  <c r="D2322" i="7"/>
  <c r="D2323" i="7"/>
  <c r="D2324" i="7"/>
  <c r="D2325" i="7"/>
  <c r="D2326" i="7"/>
  <c r="D2327" i="7"/>
  <c r="D2328" i="7"/>
  <c r="D2329" i="7"/>
  <c r="D2330" i="7"/>
  <c r="D2331" i="7"/>
  <c r="D2332" i="7"/>
  <c r="D2333" i="7"/>
  <c r="D2334" i="7"/>
  <c r="D2335" i="7"/>
  <c r="D2336" i="7"/>
  <c r="D2337" i="7"/>
  <c r="D2338" i="7"/>
  <c r="D2339" i="7"/>
  <c r="D2340" i="7"/>
  <c r="D2341" i="7"/>
  <c r="D2342" i="7"/>
  <c r="D2343" i="7"/>
  <c r="D2344" i="7"/>
  <c r="D2345" i="7"/>
  <c r="D2346" i="7"/>
  <c r="D2347" i="7"/>
  <c r="D2348" i="7"/>
  <c r="D2349" i="7"/>
  <c r="D2350" i="7"/>
  <c r="D2351" i="7"/>
  <c r="D2352" i="7"/>
  <c r="D2353" i="7"/>
  <c r="D2354" i="7"/>
  <c r="D2355" i="7"/>
  <c r="D2356" i="7"/>
  <c r="D2357" i="7"/>
  <c r="D2358" i="7"/>
  <c r="D2359" i="7"/>
  <c r="D2360" i="7"/>
  <c r="D2361" i="7"/>
  <c r="D2362" i="7"/>
  <c r="D2363" i="7"/>
  <c r="D2364" i="7"/>
  <c r="D2365" i="7"/>
  <c r="D2366" i="7"/>
  <c r="D2367" i="7"/>
  <c r="D2368" i="7"/>
  <c r="D2369" i="7"/>
  <c r="D2370" i="7"/>
  <c r="D2371" i="7"/>
  <c r="D2372" i="7"/>
  <c r="D2373" i="7"/>
  <c r="D2374" i="7"/>
  <c r="D2375" i="7"/>
  <c r="D2376" i="7"/>
  <c r="D2377" i="7"/>
  <c r="D2378" i="7"/>
  <c r="D2379" i="7"/>
  <c r="D2380" i="7"/>
  <c r="D2381" i="7"/>
  <c r="D2382" i="7"/>
  <c r="D2383" i="7"/>
  <c r="D2384" i="7"/>
  <c r="D2385" i="7"/>
  <c r="D2386" i="7"/>
  <c r="D2387" i="7"/>
  <c r="D2388" i="7"/>
  <c r="D2389" i="7"/>
  <c r="D2390" i="7"/>
  <c r="D2391" i="7"/>
  <c r="D2392" i="7"/>
  <c r="D2393" i="7"/>
  <c r="D2394" i="7"/>
  <c r="D2395" i="7"/>
  <c r="D2396" i="7"/>
  <c r="D2397" i="7"/>
  <c r="D2398" i="7"/>
  <c r="D2399" i="7"/>
  <c r="D2400" i="7"/>
  <c r="D2401" i="7"/>
  <c r="D2402" i="7"/>
  <c r="D2403" i="7"/>
  <c r="D2404" i="7"/>
  <c r="D2405" i="7"/>
  <c r="D2406" i="7"/>
  <c r="D2407" i="7"/>
  <c r="D2408" i="7"/>
  <c r="D2409" i="7"/>
  <c r="D2410" i="7"/>
  <c r="D2411" i="7"/>
  <c r="D2412" i="7"/>
  <c r="D2413" i="7"/>
  <c r="D2414" i="7"/>
  <c r="D2415" i="7"/>
  <c r="D2416" i="7"/>
  <c r="D2417" i="7"/>
  <c r="D2418" i="7"/>
  <c r="D2419" i="7"/>
  <c r="D2420" i="7"/>
  <c r="D2421" i="7"/>
  <c r="D2422" i="7"/>
  <c r="D2423" i="7"/>
  <c r="D2424" i="7"/>
  <c r="D2425" i="7"/>
  <c r="D2426" i="7"/>
  <c r="D2427" i="7"/>
  <c r="D2428" i="7"/>
  <c r="D2429" i="7"/>
  <c r="D2430" i="7"/>
  <c r="D2431" i="7"/>
  <c r="D2432" i="7"/>
  <c r="D2433" i="7"/>
  <c r="D2434" i="7"/>
  <c r="D2435" i="7"/>
  <c r="D2436" i="7"/>
  <c r="D2437" i="7"/>
  <c r="D2438" i="7"/>
  <c r="D2439" i="7"/>
  <c r="D2440" i="7"/>
  <c r="D2441" i="7"/>
  <c r="D2442" i="7"/>
  <c r="D2443" i="7"/>
  <c r="D2444" i="7"/>
  <c r="D2445" i="7"/>
  <c r="D2446" i="7"/>
  <c r="D2447" i="7"/>
  <c r="D2448" i="7"/>
  <c r="D2449" i="7"/>
  <c r="D2450" i="7"/>
  <c r="D2451" i="7"/>
  <c r="D2452" i="7"/>
  <c r="D2453" i="7"/>
  <c r="D2454" i="7"/>
  <c r="D2455" i="7"/>
  <c r="D2456" i="7"/>
  <c r="D2457" i="7"/>
  <c r="D2458" i="7"/>
  <c r="D2459" i="7"/>
  <c r="D2460" i="7"/>
  <c r="D2461" i="7"/>
  <c r="D2462" i="7"/>
  <c r="D2463" i="7"/>
  <c r="D2464" i="7"/>
  <c r="D2465" i="7"/>
  <c r="D2466" i="7"/>
  <c r="D2467" i="7"/>
  <c r="D2468" i="7"/>
  <c r="D2469" i="7"/>
  <c r="D2470" i="7"/>
  <c r="D2471" i="7"/>
  <c r="D2472" i="7"/>
  <c r="D2473" i="7"/>
  <c r="D2474" i="7"/>
  <c r="D2475" i="7"/>
  <c r="D2476" i="7"/>
  <c r="D2477" i="7"/>
  <c r="D2478" i="7"/>
  <c r="D2479" i="7"/>
  <c r="D2480" i="7"/>
  <c r="D2481" i="7"/>
  <c r="D2482" i="7"/>
  <c r="D2483" i="7"/>
  <c r="D2484" i="7"/>
  <c r="D2485" i="7"/>
  <c r="D2486" i="7"/>
  <c r="D2487" i="7"/>
  <c r="D2488" i="7"/>
  <c r="D2489" i="7"/>
  <c r="D2490" i="7"/>
  <c r="D2491" i="7"/>
  <c r="D2492" i="7"/>
  <c r="D2493" i="7"/>
  <c r="D2494" i="7"/>
  <c r="D2495" i="7"/>
  <c r="D2496" i="7"/>
  <c r="D2497" i="7"/>
  <c r="D2498" i="7"/>
  <c r="D2499" i="7"/>
  <c r="D2500" i="7"/>
  <c r="D2501" i="7"/>
  <c r="D2502" i="7"/>
  <c r="D2503" i="7"/>
  <c r="D2504" i="7"/>
  <c r="D2505" i="7"/>
  <c r="D2506" i="7"/>
  <c r="D2507" i="7"/>
  <c r="D2508" i="7"/>
  <c r="D2509" i="7"/>
  <c r="D2510" i="7"/>
  <c r="D2511" i="7"/>
  <c r="D2512" i="7"/>
  <c r="D2513" i="7"/>
  <c r="D2514" i="7"/>
  <c r="D2515" i="7"/>
  <c r="D2516" i="7"/>
  <c r="D2517" i="7"/>
  <c r="D2518" i="7"/>
  <c r="D2519" i="7"/>
  <c r="D2520" i="7"/>
  <c r="D2521" i="7"/>
  <c r="D2522" i="7"/>
  <c r="D2523" i="7"/>
  <c r="D2524" i="7"/>
  <c r="D2525" i="7"/>
  <c r="D2526" i="7"/>
  <c r="D2527" i="7"/>
  <c r="D2528" i="7"/>
  <c r="D2529" i="7"/>
  <c r="D2530" i="7"/>
  <c r="D2531" i="7"/>
  <c r="D2532" i="7"/>
  <c r="D2533" i="7"/>
  <c r="D2534" i="7"/>
  <c r="D2535" i="7"/>
  <c r="D2536" i="7"/>
  <c r="D2537" i="7"/>
  <c r="D2538" i="7"/>
  <c r="D2539" i="7"/>
  <c r="D2540" i="7"/>
  <c r="D2541" i="7"/>
  <c r="D2542" i="7"/>
  <c r="D2543" i="7"/>
  <c r="D2544" i="7"/>
  <c r="D2545" i="7"/>
  <c r="D2546" i="7"/>
  <c r="D2547" i="7"/>
  <c r="D2548" i="7"/>
  <c r="D2549" i="7"/>
  <c r="D2550" i="7"/>
  <c r="D2551" i="7"/>
  <c r="D2552" i="7"/>
  <c r="D2553" i="7"/>
  <c r="D2554" i="7"/>
  <c r="D2555" i="7"/>
  <c r="D2556" i="7"/>
  <c r="D2557" i="7"/>
  <c r="D2558" i="7"/>
  <c r="D2559" i="7"/>
  <c r="D2560" i="7"/>
  <c r="D2561" i="7"/>
  <c r="D2562" i="7"/>
  <c r="D2563" i="7"/>
  <c r="D2564" i="7"/>
  <c r="D2565" i="7"/>
  <c r="D2566" i="7"/>
  <c r="D2567" i="7"/>
  <c r="D2568" i="7"/>
  <c r="D2569" i="7"/>
  <c r="D2570" i="7"/>
  <c r="D2571" i="7"/>
  <c r="D2572" i="7"/>
  <c r="D2573" i="7"/>
  <c r="D2574" i="7"/>
  <c r="D2575" i="7"/>
  <c r="D2576" i="7"/>
  <c r="D2577" i="7"/>
  <c r="D2578" i="7"/>
  <c r="D2579" i="7"/>
  <c r="D2580" i="7"/>
  <c r="D2581" i="7"/>
  <c r="D2582" i="7"/>
  <c r="D2583" i="7"/>
  <c r="D2584" i="7"/>
  <c r="D2585" i="7"/>
  <c r="D2586" i="7"/>
  <c r="D2587" i="7"/>
  <c r="D2588" i="7"/>
  <c r="D2589" i="7"/>
  <c r="D2590" i="7"/>
  <c r="D2591" i="7"/>
  <c r="D2592" i="7"/>
  <c r="D2593" i="7"/>
  <c r="D2594" i="7"/>
  <c r="D2595" i="7"/>
  <c r="D2596" i="7"/>
  <c r="D2597" i="7"/>
  <c r="D2598" i="7"/>
  <c r="D2599" i="7"/>
  <c r="D2600" i="7"/>
  <c r="D2601" i="7"/>
  <c r="D2602" i="7"/>
  <c r="D2603" i="7"/>
  <c r="D2604" i="7"/>
  <c r="D2605" i="7"/>
  <c r="D2606" i="7"/>
  <c r="D2607" i="7"/>
  <c r="D2608" i="7"/>
  <c r="D2609" i="7"/>
  <c r="D2610" i="7"/>
  <c r="D2611" i="7"/>
  <c r="D2612" i="7"/>
  <c r="D2613" i="7"/>
  <c r="D2614" i="7"/>
  <c r="D2615" i="7"/>
  <c r="D2616" i="7"/>
  <c r="D2617" i="7"/>
  <c r="D2618" i="7"/>
  <c r="D2619" i="7"/>
  <c r="D2620" i="7"/>
  <c r="D2621" i="7"/>
  <c r="D2622" i="7"/>
  <c r="D2623" i="7"/>
  <c r="D2624" i="7"/>
  <c r="D2625" i="7"/>
  <c r="D2626" i="7"/>
  <c r="D2627" i="7"/>
  <c r="D2628" i="7"/>
  <c r="D2629" i="7"/>
  <c r="D2630" i="7"/>
  <c r="D2631" i="7"/>
  <c r="D2632" i="7"/>
  <c r="D2633" i="7"/>
  <c r="D2634" i="7"/>
  <c r="D2635" i="7"/>
  <c r="D2636" i="7"/>
  <c r="D2637" i="7"/>
  <c r="D2638" i="7"/>
  <c r="D2639" i="7"/>
  <c r="D2640" i="7"/>
  <c r="D2641" i="7"/>
  <c r="D2642" i="7"/>
  <c r="D2643" i="7"/>
  <c r="D2644" i="7"/>
  <c r="D2645" i="7"/>
  <c r="D2646" i="7"/>
  <c r="D2647" i="7"/>
  <c r="D2648" i="7"/>
  <c r="D2649" i="7"/>
  <c r="D2650" i="7"/>
  <c r="D2651" i="7"/>
  <c r="D2652" i="7"/>
  <c r="D2653" i="7"/>
  <c r="D2654" i="7"/>
  <c r="D2655" i="7"/>
  <c r="D2656" i="7"/>
  <c r="D2657" i="7"/>
  <c r="D2658" i="7"/>
  <c r="D2659" i="7"/>
  <c r="D2660" i="7"/>
  <c r="D2661" i="7"/>
  <c r="D2662" i="7"/>
  <c r="D2663" i="7"/>
  <c r="D2664" i="7"/>
  <c r="D2665" i="7"/>
  <c r="D2666" i="7"/>
  <c r="D2667" i="7"/>
  <c r="D2668" i="7"/>
  <c r="D2669" i="7"/>
  <c r="D2670" i="7"/>
  <c r="D2671" i="7"/>
  <c r="D2672" i="7"/>
  <c r="D2673" i="7"/>
  <c r="D2674" i="7"/>
  <c r="D2675" i="7"/>
  <c r="D2676" i="7"/>
  <c r="D2677" i="7"/>
  <c r="D2678" i="7"/>
  <c r="D2679" i="7"/>
  <c r="D2680" i="7"/>
  <c r="D2681" i="7"/>
  <c r="D2682" i="7"/>
  <c r="D2683" i="7"/>
  <c r="D2684" i="7"/>
  <c r="D2685" i="7"/>
  <c r="D2686" i="7"/>
  <c r="D2687" i="7"/>
  <c r="D2688" i="7"/>
  <c r="D2689" i="7"/>
  <c r="D2690" i="7"/>
  <c r="D2691" i="7"/>
  <c r="D2692" i="7"/>
  <c r="D2693" i="7"/>
  <c r="D2694" i="7"/>
  <c r="D2695" i="7"/>
  <c r="D2696" i="7"/>
  <c r="D2697" i="7"/>
  <c r="D2698" i="7"/>
  <c r="D2699" i="7"/>
  <c r="D2700" i="7"/>
  <c r="D2701" i="7"/>
  <c r="D2702" i="7"/>
  <c r="D2703" i="7"/>
  <c r="D2704" i="7"/>
  <c r="D2705" i="7"/>
  <c r="D2706" i="7"/>
  <c r="D2707" i="7"/>
  <c r="D2708" i="7"/>
  <c r="D2709" i="7"/>
  <c r="D2710" i="7"/>
  <c r="D2711" i="7"/>
  <c r="D2712" i="7"/>
  <c r="D2713" i="7"/>
  <c r="D2714" i="7"/>
  <c r="D2715" i="7"/>
  <c r="D2716" i="7"/>
  <c r="D2717" i="7"/>
  <c r="D2718" i="7"/>
  <c r="D2719" i="7"/>
  <c r="D2720" i="7"/>
  <c r="D2721" i="7"/>
  <c r="D2722" i="7"/>
  <c r="D2723" i="7"/>
  <c r="D2724" i="7"/>
  <c r="D2725" i="7"/>
  <c r="D2726" i="7"/>
  <c r="D2727" i="7"/>
  <c r="D2728" i="7"/>
  <c r="D2729" i="7"/>
  <c r="D2730" i="7"/>
  <c r="D2731" i="7"/>
  <c r="D2732" i="7"/>
  <c r="D2733" i="7"/>
  <c r="D2734" i="7"/>
  <c r="D2735" i="7"/>
  <c r="D2736" i="7"/>
  <c r="D2737" i="7"/>
  <c r="D2738" i="7"/>
  <c r="D2739" i="7"/>
  <c r="D2740" i="7"/>
  <c r="D2741" i="7"/>
  <c r="D2742" i="7"/>
  <c r="D2743" i="7"/>
  <c r="D2744" i="7"/>
  <c r="D2745" i="7"/>
  <c r="D2746" i="7"/>
  <c r="D2747" i="7"/>
  <c r="D2748" i="7"/>
  <c r="D2749" i="7"/>
  <c r="D2750" i="7"/>
  <c r="D2751" i="7"/>
  <c r="D2752" i="7"/>
  <c r="D2753" i="7"/>
  <c r="D2754" i="7"/>
  <c r="D2755" i="7"/>
  <c r="D2756" i="7"/>
  <c r="D2757" i="7"/>
  <c r="D2758" i="7"/>
  <c r="D2759" i="7"/>
  <c r="D2760" i="7"/>
  <c r="D2761" i="7"/>
  <c r="D2762" i="7"/>
  <c r="D2763" i="7"/>
  <c r="D2764" i="7"/>
  <c r="D2765" i="7"/>
  <c r="D2766" i="7"/>
  <c r="D2767" i="7"/>
  <c r="D2768" i="7"/>
  <c r="D2769" i="7"/>
  <c r="D2770" i="7"/>
  <c r="D2771" i="7"/>
  <c r="D2772" i="7"/>
  <c r="D2773" i="7"/>
  <c r="D2774" i="7"/>
  <c r="D2775" i="7"/>
  <c r="D2776" i="7"/>
  <c r="D2777" i="7"/>
  <c r="D2778" i="7"/>
  <c r="D2779" i="7"/>
  <c r="D2780" i="7"/>
  <c r="D2781" i="7"/>
  <c r="D2782" i="7"/>
  <c r="D2783" i="7"/>
  <c r="D2784" i="7"/>
  <c r="D2785" i="7"/>
  <c r="D2786" i="7"/>
  <c r="D2787" i="7"/>
  <c r="D2788" i="7"/>
  <c r="D2789" i="7"/>
  <c r="D2790" i="7"/>
  <c r="D2791" i="7"/>
  <c r="D2792" i="7"/>
  <c r="D2793" i="7"/>
  <c r="D2794" i="7"/>
  <c r="D2795" i="7"/>
  <c r="D2796" i="7"/>
  <c r="D2797" i="7"/>
  <c r="D2798" i="7"/>
  <c r="D2799" i="7"/>
  <c r="D2800" i="7"/>
  <c r="D2801" i="7"/>
  <c r="D2802" i="7"/>
  <c r="D2803" i="7"/>
  <c r="D2804" i="7"/>
  <c r="D2805" i="7"/>
  <c r="D2806" i="7"/>
  <c r="D2807" i="7"/>
  <c r="D2808" i="7"/>
  <c r="D2809" i="7"/>
  <c r="D2810" i="7"/>
  <c r="D2811" i="7"/>
  <c r="D2812" i="7"/>
  <c r="D2813" i="7"/>
  <c r="D2814" i="7"/>
  <c r="D2815" i="7"/>
  <c r="D2816" i="7"/>
  <c r="D2817" i="7"/>
  <c r="D2818" i="7"/>
  <c r="D2819" i="7"/>
  <c r="D2820" i="7"/>
  <c r="D2821" i="7"/>
  <c r="D2822" i="7"/>
  <c r="D2823" i="7"/>
  <c r="D2824" i="7"/>
  <c r="D2825" i="7"/>
  <c r="D2826" i="7"/>
  <c r="D2827" i="7"/>
  <c r="D2828" i="7"/>
  <c r="D2829" i="7"/>
  <c r="D2830" i="7"/>
  <c r="D2831" i="7"/>
  <c r="D2832" i="7"/>
  <c r="D2833" i="7"/>
  <c r="D2834" i="7"/>
  <c r="D2835" i="7"/>
  <c r="D2836" i="7"/>
  <c r="D2837" i="7"/>
  <c r="D2838" i="7"/>
  <c r="D2839" i="7"/>
  <c r="D2840" i="7"/>
  <c r="D2841" i="7"/>
  <c r="D2842" i="7"/>
  <c r="D2843" i="7"/>
  <c r="D2844" i="7"/>
  <c r="D2845" i="7"/>
  <c r="D2846" i="7"/>
  <c r="D2847" i="7"/>
  <c r="D2848" i="7"/>
  <c r="D2849" i="7"/>
  <c r="D2850" i="7"/>
  <c r="D2851" i="7"/>
  <c r="D2852" i="7"/>
  <c r="D2853" i="7"/>
  <c r="D2854" i="7"/>
  <c r="D2855" i="7"/>
  <c r="D2856" i="7"/>
  <c r="D2857" i="7"/>
  <c r="D2858" i="7"/>
  <c r="D2859" i="7"/>
  <c r="D2860" i="7"/>
  <c r="D2861" i="7"/>
  <c r="D2862" i="7"/>
  <c r="D2863" i="7"/>
  <c r="D2864" i="7"/>
  <c r="D2865" i="7"/>
  <c r="D2866" i="7"/>
  <c r="D2867" i="7"/>
  <c r="D2868" i="7"/>
  <c r="D2869" i="7"/>
  <c r="D2870" i="7"/>
  <c r="D2871" i="7"/>
  <c r="D2872" i="7"/>
  <c r="D2873" i="7"/>
  <c r="D2874" i="7"/>
  <c r="D2875" i="7"/>
  <c r="D2876" i="7"/>
  <c r="D2877" i="7"/>
  <c r="D2878" i="7"/>
  <c r="D2879" i="7"/>
  <c r="D2880" i="7"/>
  <c r="D2881" i="7"/>
  <c r="D2882" i="7"/>
  <c r="D2883" i="7"/>
  <c r="D2884" i="7"/>
  <c r="D2885" i="7"/>
  <c r="D2886" i="7"/>
  <c r="D2887" i="7"/>
  <c r="D2888" i="7"/>
  <c r="D2889" i="7"/>
  <c r="D2890" i="7"/>
  <c r="D2891" i="7"/>
  <c r="D2892" i="7"/>
  <c r="D2893" i="7"/>
  <c r="D2894" i="7"/>
  <c r="D2895" i="7"/>
  <c r="D2896" i="7"/>
  <c r="D2897" i="7"/>
  <c r="D2898" i="7"/>
  <c r="D2899" i="7"/>
  <c r="D2900" i="7"/>
  <c r="D2901" i="7"/>
  <c r="D2902" i="7"/>
  <c r="D2903" i="7"/>
  <c r="D2904" i="7"/>
  <c r="D2905" i="7"/>
  <c r="D2906" i="7"/>
  <c r="D2907" i="7"/>
  <c r="D2908" i="7"/>
  <c r="D2909" i="7"/>
  <c r="D2910" i="7"/>
  <c r="D2911" i="7"/>
  <c r="D2912" i="7"/>
  <c r="D2913" i="7"/>
  <c r="D2914" i="7"/>
  <c r="D2915" i="7"/>
  <c r="D2916" i="7"/>
  <c r="D2917" i="7"/>
  <c r="D2918" i="7"/>
  <c r="D2919" i="7"/>
  <c r="D2920" i="7"/>
  <c r="D2921" i="7"/>
  <c r="D2922" i="7"/>
  <c r="D2923" i="7"/>
  <c r="D2924" i="7"/>
  <c r="D2925" i="7"/>
  <c r="D2926" i="7"/>
  <c r="D2927" i="7"/>
  <c r="D2928" i="7"/>
  <c r="D2929" i="7"/>
  <c r="D2930" i="7"/>
  <c r="D2931" i="7"/>
  <c r="D2932" i="7"/>
  <c r="D2933" i="7"/>
  <c r="D2934" i="7"/>
  <c r="D2935" i="7"/>
  <c r="D2936" i="7"/>
  <c r="D2937" i="7"/>
  <c r="D2938" i="7"/>
  <c r="D2939" i="7"/>
  <c r="D2940" i="7"/>
  <c r="D2941" i="7"/>
  <c r="D2942" i="7"/>
  <c r="D2943" i="7"/>
  <c r="D2944" i="7"/>
  <c r="D2945" i="7"/>
  <c r="D2946" i="7"/>
  <c r="D2947" i="7"/>
  <c r="D2948" i="7"/>
  <c r="D2949" i="7"/>
  <c r="D2950" i="7"/>
  <c r="D2951" i="7"/>
  <c r="D2952" i="7"/>
  <c r="D2953" i="7"/>
  <c r="D2954" i="7"/>
  <c r="D2955" i="7"/>
  <c r="D2956" i="7"/>
  <c r="D2957" i="7"/>
  <c r="D2958" i="7"/>
  <c r="D2959" i="7"/>
  <c r="D2960" i="7"/>
  <c r="D2961" i="7"/>
  <c r="D2962" i="7"/>
  <c r="D2963" i="7"/>
  <c r="D2964" i="7"/>
  <c r="D2965" i="7"/>
  <c r="D2966" i="7"/>
  <c r="D2967" i="7"/>
  <c r="D2968" i="7"/>
  <c r="D2969" i="7"/>
  <c r="D2970" i="7"/>
  <c r="D2971" i="7"/>
  <c r="D2972" i="7"/>
  <c r="D2973" i="7"/>
  <c r="D2974" i="7"/>
  <c r="D2975" i="7"/>
  <c r="D2976" i="7"/>
  <c r="D2977" i="7"/>
  <c r="D2978" i="7"/>
  <c r="D2979" i="7"/>
  <c r="D2980" i="7"/>
  <c r="D2981" i="7"/>
  <c r="D2982" i="7"/>
  <c r="D2983" i="7"/>
  <c r="D2984" i="7"/>
  <c r="D2985" i="7"/>
  <c r="D2986" i="7"/>
  <c r="D2987" i="7"/>
  <c r="D2988" i="7"/>
  <c r="D2989" i="7"/>
  <c r="D2990" i="7"/>
  <c r="D2991" i="7"/>
  <c r="D2992" i="7"/>
  <c r="D2993" i="7"/>
  <c r="D2994" i="7"/>
  <c r="D2995" i="7"/>
  <c r="D2996" i="7"/>
  <c r="D2997" i="7"/>
  <c r="D2998" i="7"/>
  <c r="D2999" i="7"/>
  <c r="D3000" i="7"/>
  <c r="D3001" i="7"/>
  <c r="D3002" i="7"/>
  <c r="D3003" i="7"/>
  <c r="D3004" i="7"/>
  <c r="D3005" i="7"/>
  <c r="D3006" i="7"/>
  <c r="D3007" i="7"/>
  <c r="D3008" i="7"/>
  <c r="D3009" i="7"/>
  <c r="D3010" i="7"/>
  <c r="D3011" i="7"/>
  <c r="D3012" i="7"/>
  <c r="D3013" i="7"/>
  <c r="D3014" i="7"/>
  <c r="D3015" i="7"/>
  <c r="D3016" i="7"/>
  <c r="D3017" i="7"/>
  <c r="D3018" i="7"/>
  <c r="D3019" i="7"/>
  <c r="D3020" i="7"/>
  <c r="D3021" i="7"/>
  <c r="D3022" i="7"/>
  <c r="D3023" i="7"/>
  <c r="D3024" i="7"/>
  <c r="D3025" i="7"/>
  <c r="D3026" i="7"/>
  <c r="D3027" i="7"/>
  <c r="D3028" i="7"/>
  <c r="D3029" i="7"/>
  <c r="D3030" i="7"/>
  <c r="D3031" i="7"/>
  <c r="D3032" i="7"/>
  <c r="D3033" i="7"/>
  <c r="D3034" i="7"/>
  <c r="D3035" i="7"/>
  <c r="D3036" i="7"/>
  <c r="D3037" i="7"/>
  <c r="D3038" i="7"/>
  <c r="D3039" i="7"/>
  <c r="D3040" i="7"/>
  <c r="D3041" i="7"/>
  <c r="D3042" i="7"/>
  <c r="D3043" i="7"/>
  <c r="D3044" i="7"/>
  <c r="D3045" i="7"/>
  <c r="D3046" i="7"/>
  <c r="D3047" i="7"/>
  <c r="D3048" i="7"/>
  <c r="D3049" i="7"/>
  <c r="D3050" i="7"/>
  <c r="D3051" i="7"/>
  <c r="D3052" i="7"/>
  <c r="D3053" i="7"/>
  <c r="D3054" i="7"/>
  <c r="D3055" i="7"/>
  <c r="D3056" i="7"/>
  <c r="D3057" i="7"/>
  <c r="D3058" i="7"/>
  <c r="D3059" i="7"/>
  <c r="D3060" i="7"/>
  <c r="D3061" i="7"/>
  <c r="D3062" i="7"/>
  <c r="D3063" i="7"/>
  <c r="D3064" i="7"/>
  <c r="D3065" i="7"/>
  <c r="D3066" i="7"/>
  <c r="D3067" i="7"/>
  <c r="D3068" i="7"/>
  <c r="D3069" i="7"/>
  <c r="D3070" i="7"/>
  <c r="D3071" i="7"/>
  <c r="D3072" i="7"/>
  <c r="D3073" i="7"/>
  <c r="D3074" i="7"/>
  <c r="D3075" i="7"/>
  <c r="D3076" i="7"/>
  <c r="D3077" i="7"/>
  <c r="D3078" i="7"/>
  <c r="D3079" i="7"/>
  <c r="D3080" i="7"/>
  <c r="D3081" i="7"/>
  <c r="D3082" i="7"/>
  <c r="D3083" i="7"/>
  <c r="D3084" i="7"/>
  <c r="D3085" i="7"/>
  <c r="D3086" i="7"/>
  <c r="D3087" i="7"/>
  <c r="D3088" i="7"/>
  <c r="D3089" i="7"/>
  <c r="D3090" i="7"/>
  <c r="D3091" i="7"/>
  <c r="D3092" i="7"/>
  <c r="D3093" i="7"/>
  <c r="D3094" i="7"/>
  <c r="D3095" i="7"/>
  <c r="D3096" i="7"/>
  <c r="D3097" i="7"/>
  <c r="D3098" i="7"/>
  <c r="D3099" i="7"/>
  <c r="D3100" i="7"/>
  <c r="D3101" i="7"/>
  <c r="D3102" i="7"/>
  <c r="D3103" i="7"/>
  <c r="D3104" i="7"/>
  <c r="D3105" i="7"/>
  <c r="D3106" i="7"/>
  <c r="D3107" i="7"/>
  <c r="D3108" i="7"/>
  <c r="D3109" i="7"/>
  <c r="D3110" i="7"/>
  <c r="D3111" i="7"/>
  <c r="D3112" i="7"/>
  <c r="D3113" i="7"/>
  <c r="D3114" i="7"/>
  <c r="D3115" i="7"/>
  <c r="D3116" i="7"/>
  <c r="D3117" i="7"/>
  <c r="D3118" i="7"/>
  <c r="D3119" i="7"/>
  <c r="D3120" i="7"/>
  <c r="D3121" i="7"/>
  <c r="D3122" i="7"/>
  <c r="D3123" i="7"/>
  <c r="D3124" i="7"/>
  <c r="D3125" i="7"/>
  <c r="D3126" i="7"/>
  <c r="D3127" i="7"/>
  <c r="D3128" i="7"/>
  <c r="D3129" i="7"/>
  <c r="D3130" i="7"/>
  <c r="D3131" i="7"/>
  <c r="D3132" i="7"/>
  <c r="D3133" i="7"/>
  <c r="D3134" i="7"/>
  <c r="D3135" i="7"/>
  <c r="D3136" i="7"/>
  <c r="D3137" i="7"/>
  <c r="D3138" i="7"/>
  <c r="D3139" i="7"/>
  <c r="D3140" i="7"/>
  <c r="D3141" i="7"/>
  <c r="D3142" i="7"/>
  <c r="D3143" i="7"/>
  <c r="D3144" i="7"/>
  <c r="D3145" i="7"/>
  <c r="D3146" i="7"/>
  <c r="D3147" i="7"/>
  <c r="D3148" i="7"/>
  <c r="D3149" i="7"/>
  <c r="D3150" i="7"/>
  <c r="D3151" i="7"/>
  <c r="D3152" i="7"/>
  <c r="D3153" i="7"/>
  <c r="D3154" i="7"/>
  <c r="D3155" i="7"/>
  <c r="D3156" i="7"/>
  <c r="D3157" i="7"/>
  <c r="D3158" i="7"/>
  <c r="D3159" i="7"/>
  <c r="D3160" i="7"/>
  <c r="D3161" i="7"/>
  <c r="D3162" i="7"/>
  <c r="D3163" i="7"/>
  <c r="D3164" i="7"/>
  <c r="D3165" i="7"/>
  <c r="D3166" i="7"/>
  <c r="D3167" i="7"/>
  <c r="D3168" i="7"/>
  <c r="D3169" i="7"/>
  <c r="D3170" i="7"/>
  <c r="D3171" i="7"/>
  <c r="D3172" i="7"/>
  <c r="D3173" i="7"/>
  <c r="D3174" i="7"/>
  <c r="D3175" i="7"/>
  <c r="D3176" i="7"/>
  <c r="D3177" i="7"/>
  <c r="D3178" i="7"/>
  <c r="D3179" i="7"/>
  <c r="D3180" i="7"/>
  <c r="D3181" i="7"/>
  <c r="D3182" i="7"/>
  <c r="D3183" i="7"/>
  <c r="D3184" i="7"/>
  <c r="D3185" i="7"/>
  <c r="D3186" i="7"/>
  <c r="D3187" i="7"/>
  <c r="D3188" i="7"/>
  <c r="D3189" i="7"/>
  <c r="D3190" i="7"/>
  <c r="D3191" i="7"/>
  <c r="D3192" i="7"/>
  <c r="D3193" i="7"/>
  <c r="D3194" i="7"/>
  <c r="D3195" i="7"/>
  <c r="D3196" i="7"/>
  <c r="D3197" i="7"/>
  <c r="D3198" i="7"/>
  <c r="D3199" i="7"/>
  <c r="D3200" i="7"/>
  <c r="D3201" i="7"/>
  <c r="D3202" i="7"/>
  <c r="D3203" i="7"/>
  <c r="D3204" i="7"/>
  <c r="D3205" i="7"/>
  <c r="D3206" i="7"/>
  <c r="D3207" i="7"/>
  <c r="D3208" i="7"/>
  <c r="D3209" i="7"/>
  <c r="D3210" i="7"/>
  <c r="D3211" i="7"/>
  <c r="D3212" i="7"/>
  <c r="D3213" i="7"/>
  <c r="D3214" i="7"/>
  <c r="D3215" i="7"/>
  <c r="D3216" i="7"/>
  <c r="D3217" i="7"/>
  <c r="D3218" i="7"/>
  <c r="D3219" i="7"/>
  <c r="D3220" i="7"/>
  <c r="D3221" i="7"/>
  <c r="D3222" i="7"/>
  <c r="D3223" i="7"/>
  <c r="D3224" i="7"/>
  <c r="D3225" i="7"/>
  <c r="D3226" i="7"/>
  <c r="D3227" i="7"/>
  <c r="D3228" i="7"/>
  <c r="D3229" i="7"/>
  <c r="D3230" i="7"/>
  <c r="D3231" i="7"/>
  <c r="D3232" i="7"/>
  <c r="D3233" i="7"/>
  <c r="D3234" i="7"/>
  <c r="D3235" i="7"/>
  <c r="D3236" i="7"/>
  <c r="D3237" i="7"/>
  <c r="D3238" i="7"/>
  <c r="D3239" i="7"/>
  <c r="D3240" i="7"/>
  <c r="D3241" i="7"/>
  <c r="D3242" i="7"/>
  <c r="D3243" i="7"/>
  <c r="D3244" i="7"/>
  <c r="D3245" i="7"/>
  <c r="D3246" i="7"/>
  <c r="D3247" i="7"/>
  <c r="D3248" i="7"/>
  <c r="D3249" i="7"/>
  <c r="D3250" i="7"/>
  <c r="D3251" i="7"/>
  <c r="D3252" i="7"/>
  <c r="D3253" i="7"/>
  <c r="D3254" i="7"/>
  <c r="D3255" i="7"/>
  <c r="D3256" i="7"/>
  <c r="D3257" i="7"/>
  <c r="D3258" i="7"/>
  <c r="D3259" i="7"/>
  <c r="D3260" i="7"/>
  <c r="D3261" i="7"/>
  <c r="D3262" i="7"/>
  <c r="D3263" i="7"/>
  <c r="D3264" i="7"/>
  <c r="D3265" i="7"/>
  <c r="D3266" i="7"/>
  <c r="D3267" i="7"/>
  <c r="D3268" i="7"/>
  <c r="D3269" i="7"/>
  <c r="D3270" i="7"/>
  <c r="D3271" i="7"/>
  <c r="D3272" i="7"/>
  <c r="D3273" i="7"/>
  <c r="D3274" i="7"/>
  <c r="D3275" i="7"/>
  <c r="D3276" i="7"/>
  <c r="D3277" i="7"/>
  <c r="D3278" i="7"/>
  <c r="D3279" i="7"/>
  <c r="D3280" i="7"/>
  <c r="D3281" i="7"/>
  <c r="D3282" i="7"/>
  <c r="D3283" i="7"/>
  <c r="D3284" i="7"/>
  <c r="D3285" i="7"/>
  <c r="D3286" i="7"/>
  <c r="D3287" i="7"/>
  <c r="D3288" i="7"/>
  <c r="D3289" i="7"/>
  <c r="D3290" i="7"/>
  <c r="D3291" i="7"/>
  <c r="D3292" i="7"/>
  <c r="D3293" i="7"/>
  <c r="D3294" i="7"/>
  <c r="D3295" i="7"/>
  <c r="D3296" i="7"/>
  <c r="D3297" i="7"/>
  <c r="D3298" i="7"/>
  <c r="D3299" i="7"/>
  <c r="D3300" i="7"/>
  <c r="D3301" i="7"/>
  <c r="D3302" i="7"/>
  <c r="D3303" i="7"/>
  <c r="D3304" i="7"/>
  <c r="D3305" i="7"/>
  <c r="D3306" i="7"/>
  <c r="D3307" i="7"/>
  <c r="D3308" i="7"/>
  <c r="D3309" i="7"/>
  <c r="D3310" i="7"/>
  <c r="D3311" i="7"/>
  <c r="D3312" i="7"/>
  <c r="D3313" i="7"/>
  <c r="D3314" i="7"/>
  <c r="D3315" i="7"/>
  <c r="D3316" i="7"/>
  <c r="D3317" i="7"/>
  <c r="D3318" i="7"/>
  <c r="D3319" i="7"/>
  <c r="D3320" i="7"/>
  <c r="D3321" i="7"/>
  <c r="D3322" i="7"/>
  <c r="D3323" i="7"/>
  <c r="D3324" i="7"/>
  <c r="D3325" i="7"/>
  <c r="D3326" i="7"/>
  <c r="D3327" i="7"/>
  <c r="D3328" i="7"/>
  <c r="D3329" i="7"/>
  <c r="D3330" i="7"/>
  <c r="D3331" i="7"/>
  <c r="D3332" i="7"/>
  <c r="D3333" i="7"/>
  <c r="D3334" i="7"/>
  <c r="D3335" i="7"/>
  <c r="D3336" i="7"/>
  <c r="D3337" i="7"/>
  <c r="D3338" i="7"/>
  <c r="D3339" i="7"/>
  <c r="D3340" i="7"/>
  <c r="D3341" i="7"/>
  <c r="D3342" i="7"/>
  <c r="D3343" i="7"/>
  <c r="D3344" i="7"/>
  <c r="D3345" i="7"/>
  <c r="D3346" i="7"/>
  <c r="D3347" i="7"/>
  <c r="D3348" i="7"/>
  <c r="D3349" i="7"/>
  <c r="D3350" i="7"/>
  <c r="D3351" i="7"/>
  <c r="D3352" i="7"/>
  <c r="D3353" i="7"/>
  <c r="D3354" i="7"/>
  <c r="D3355" i="7"/>
  <c r="D3356" i="7"/>
  <c r="D3357" i="7"/>
  <c r="D3358" i="7"/>
  <c r="D3359" i="7"/>
  <c r="D3360" i="7"/>
  <c r="D3361" i="7"/>
  <c r="D3362" i="7"/>
  <c r="D3363" i="7"/>
  <c r="D3364" i="7"/>
  <c r="D3365" i="7"/>
  <c r="D3366" i="7"/>
  <c r="D3367" i="7"/>
  <c r="D3368" i="7"/>
  <c r="D3369" i="7"/>
  <c r="D3370" i="7"/>
  <c r="D3371" i="7"/>
  <c r="D3372" i="7"/>
  <c r="D3373" i="7"/>
  <c r="D3374" i="7"/>
  <c r="D3375" i="7"/>
  <c r="D3376" i="7"/>
  <c r="D3377" i="7"/>
  <c r="D3378" i="7"/>
  <c r="D3379" i="7"/>
  <c r="D3380" i="7"/>
  <c r="D3381" i="7"/>
  <c r="D3382" i="7"/>
  <c r="D3383" i="7"/>
  <c r="D3384" i="7"/>
  <c r="D3385" i="7"/>
  <c r="D3386" i="7"/>
  <c r="D3387" i="7"/>
  <c r="D3388" i="7"/>
  <c r="D3389" i="7"/>
  <c r="D3390" i="7"/>
  <c r="D3391" i="7"/>
  <c r="D3392" i="7"/>
  <c r="D3393" i="7"/>
  <c r="D3394" i="7"/>
  <c r="D3395" i="7"/>
  <c r="D3396" i="7"/>
  <c r="D3397" i="7"/>
  <c r="D3398" i="7"/>
  <c r="D3399" i="7"/>
  <c r="D3400" i="7"/>
  <c r="D3401" i="7"/>
  <c r="D3402" i="7"/>
  <c r="D3403" i="7"/>
  <c r="D3404" i="7"/>
  <c r="D3405" i="7"/>
  <c r="D3406" i="7"/>
  <c r="D3407" i="7"/>
  <c r="D3408" i="7"/>
  <c r="D3409" i="7"/>
  <c r="D3410" i="7"/>
  <c r="D3411" i="7"/>
  <c r="D3412" i="7"/>
  <c r="D3413" i="7"/>
  <c r="D3414" i="7"/>
  <c r="D3415" i="7"/>
  <c r="D3416" i="7"/>
  <c r="D3417" i="7"/>
  <c r="D3418" i="7"/>
  <c r="D3419" i="7"/>
  <c r="D3420" i="7"/>
  <c r="D3421" i="7"/>
  <c r="D3422" i="7"/>
  <c r="D3423" i="7"/>
  <c r="D3424" i="7"/>
  <c r="D3425" i="7"/>
  <c r="D3426" i="7"/>
  <c r="D3427" i="7"/>
  <c r="D3428" i="7"/>
  <c r="D3429" i="7"/>
  <c r="D3430" i="7"/>
  <c r="D3431" i="7"/>
  <c r="D3432" i="7"/>
  <c r="D3433" i="7"/>
  <c r="D3434" i="7"/>
  <c r="D3435" i="7"/>
  <c r="D3436" i="7"/>
  <c r="D3437" i="7"/>
  <c r="D3438" i="7"/>
  <c r="D3439" i="7"/>
  <c r="D3440" i="7"/>
  <c r="D3441" i="7"/>
  <c r="D3442" i="7"/>
  <c r="D3443" i="7"/>
  <c r="D3444" i="7"/>
  <c r="D3445" i="7"/>
  <c r="D3446" i="7"/>
  <c r="D3447" i="7"/>
  <c r="D3448" i="7"/>
  <c r="D3449" i="7"/>
  <c r="D3450" i="7"/>
  <c r="D3451" i="7"/>
  <c r="D3452" i="7"/>
  <c r="D3453" i="7"/>
  <c r="D3454" i="7"/>
  <c r="D3455" i="7"/>
  <c r="D3456" i="7"/>
  <c r="D3457" i="7"/>
  <c r="D3458" i="7"/>
  <c r="D3459" i="7"/>
  <c r="D3460" i="7"/>
  <c r="D3461" i="7"/>
  <c r="D3462" i="7"/>
  <c r="D3463" i="7"/>
  <c r="D3464" i="7"/>
  <c r="D3465" i="7"/>
  <c r="D3466" i="7"/>
  <c r="D3467" i="7"/>
  <c r="D3468" i="7"/>
  <c r="D3469" i="7"/>
  <c r="D3470" i="7"/>
  <c r="D3471" i="7"/>
  <c r="D3472" i="7"/>
  <c r="D3473" i="7"/>
  <c r="D3474" i="7"/>
  <c r="D3475" i="7"/>
  <c r="D3476" i="7"/>
  <c r="D3477" i="7"/>
  <c r="D3478" i="7"/>
  <c r="D3479" i="7"/>
  <c r="D3480" i="7"/>
  <c r="D3481" i="7"/>
  <c r="D3482" i="7"/>
  <c r="D3483" i="7"/>
  <c r="D3484" i="7"/>
  <c r="D3485" i="7"/>
  <c r="D3486" i="7"/>
  <c r="D3487" i="7"/>
  <c r="D3488" i="7"/>
  <c r="D3489" i="7"/>
  <c r="D3490" i="7"/>
  <c r="D3491" i="7"/>
  <c r="D3492" i="7"/>
  <c r="D3493" i="7"/>
  <c r="D3494" i="7"/>
  <c r="D3495" i="7"/>
  <c r="D3496" i="7"/>
  <c r="D3497" i="7"/>
  <c r="D3498" i="7"/>
  <c r="D3499" i="7"/>
  <c r="D3500" i="7"/>
  <c r="D3501" i="7"/>
  <c r="D3502" i="7"/>
  <c r="D3503" i="7"/>
  <c r="D3504" i="7"/>
  <c r="D3505" i="7"/>
  <c r="D3506" i="7"/>
  <c r="D3507" i="7"/>
  <c r="D3508" i="7"/>
  <c r="D3509" i="7"/>
  <c r="D3510" i="7"/>
  <c r="D3511" i="7"/>
  <c r="D3512" i="7"/>
  <c r="D3513" i="7"/>
  <c r="D3514" i="7"/>
  <c r="D3515" i="7"/>
  <c r="D3516" i="7"/>
  <c r="D3517" i="7"/>
  <c r="D3518" i="7"/>
  <c r="D3519" i="7"/>
  <c r="D3520" i="7"/>
  <c r="D3521" i="7"/>
  <c r="D3522" i="7"/>
  <c r="D3523" i="7"/>
  <c r="D3524" i="7"/>
  <c r="D3525" i="7"/>
  <c r="D3526" i="7"/>
  <c r="D3527" i="7"/>
  <c r="D3528" i="7"/>
  <c r="D3529" i="7"/>
  <c r="D3530" i="7"/>
  <c r="D3531" i="7"/>
  <c r="D3532" i="7"/>
  <c r="D3533" i="7"/>
  <c r="D3534" i="7"/>
  <c r="D3535" i="7"/>
  <c r="D3536" i="7"/>
  <c r="D3537" i="7"/>
  <c r="D3538" i="7"/>
  <c r="D3539" i="7"/>
  <c r="D3540" i="7"/>
  <c r="D3541" i="7"/>
  <c r="D3542" i="7"/>
  <c r="D3543" i="7"/>
  <c r="D3544" i="7"/>
  <c r="D3545" i="7"/>
  <c r="D3546" i="7"/>
  <c r="D3547" i="7"/>
  <c r="D3548" i="7"/>
  <c r="D3549" i="7"/>
  <c r="D3550" i="7"/>
  <c r="D3551" i="7"/>
  <c r="D3552" i="7"/>
  <c r="D3553" i="7"/>
  <c r="D3554" i="7"/>
  <c r="D3555" i="7"/>
  <c r="D3556" i="7"/>
  <c r="D3557" i="7"/>
  <c r="D3558" i="7"/>
  <c r="D3559" i="7"/>
  <c r="D3560" i="7"/>
  <c r="D3561" i="7"/>
  <c r="D3562" i="7"/>
  <c r="D3563" i="7"/>
  <c r="D3564" i="7"/>
  <c r="D3565" i="7"/>
  <c r="D3566" i="7"/>
  <c r="D3567" i="7"/>
  <c r="D3568" i="7"/>
  <c r="D3569" i="7"/>
  <c r="D3570" i="7"/>
  <c r="D3571" i="7"/>
  <c r="D3572" i="7"/>
  <c r="D3573" i="7"/>
  <c r="D3574" i="7"/>
  <c r="D3575" i="7"/>
  <c r="D3576" i="7"/>
  <c r="D3577" i="7"/>
  <c r="D3578" i="7"/>
  <c r="D3579" i="7"/>
  <c r="D3580" i="7"/>
  <c r="D3581" i="7"/>
  <c r="D3582" i="7"/>
  <c r="D3583" i="7"/>
  <c r="D3584" i="7"/>
  <c r="D3585" i="7"/>
  <c r="D3586" i="7"/>
  <c r="D3587" i="7"/>
  <c r="D3588" i="7"/>
  <c r="D3589" i="7"/>
  <c r="D3590" i="7"/>
  <c r="D3591" i="7"/>
  <c r="D3592" i="7"/>
  <c r="D3593" i="7"/>
  <c r="D3594" i="7"/>
  <c r="D3595" i="7"/>
  <c r="D3596" i="7"/>
  <c r="D3597" i="7"/>
  <c r="D3598" i="7"/>
  <c r="D3599" i="7"/>
  <c r="D3600" i="7"/>
  <c r="D3601" i="7"/>
  <c r="D3602" i="7"/>
  <c r="D3603" i="7"/>
  <c r="D3604" i="7"/>
  <c r="D3605" i="7"/>
  <c r="D3606" i="7"/>
  <c r="D3607" i="7"/>
  <c r="D3608" i="7"/>
  <c r="D3609" i="7"/>
  <c r="D3610" i="7"/>
  <c r="D3611" i="7"/>
  <c r="D3612" i="7"/>
  <c r="D3613" i="7"/>
  <c r="D3614" i="7"/>
  <c r="D3615" i="7"/>
  <c r="D3616" i="7"/>
  <c r="D3617" i="7"/>
  <c r="D3618" i="7"/>
  <c r="D3619" i="7"/>
  <c r="D3620" i="7"/>
  <c r="D3621" i="7"/>
  <c r="D3622" i="7"/>
  <c r="D3623" i="7"/>
  <c r="D3624" i="7"/>
  <c r="D3625" i="7"/>
  <c r="D3626" i="7"/>
  <c r="D3627" i="7"/>
  <c r="D3628" i="7"/>
  <c r="D3629" i="7"/>
  <c r="D3630" i="7"/>
  <c r="D3631" i="7"/>
  <c r="D3632" i="7"/>
  <c r="D3633" i="7"/>
  <c r="D3634" i="7"/>
  <c r="D3635" i="7"/>
  <c r="D3636" i="7"/>
  <c r="D3637" i="7"/>
  <c r="D3638" i="7"/>
  <c r="D3639" i="7"/>
  <c r="D3640" i="7"/>
  <c r="D3641" i="7"/>
  <c r="D3642" i="7"/>
  <c r="D3643" i="7"/>
  <c r="D3644" i="7"/>
  <c r="D3645" i="7"/>
  <c r="D3646" i="7"/>
  <c r="D3647" i="7"/>
  <c r="D3648" i="7"/>
  <c r="D3649" i="7"/>
  <c r="D3650" i="7"/>
  <c r="D3651" i="7"/>
  <c r="D3652" i="7"/>
  <c r="D3653" i="7"/>
  <c r="D3654" i="7"/>
  <c r="D3655" i="7"/>
  <c r="D3656" i="7"/>
  <c r="D3657" i="7"/>
  <c r="D3658" i="7"/>
  <c r="D3659" i="7"/>
  <c r="D3660" i="7"/>
  <c r="D3661" i="7"/>
  <c r="D3662" i="7"/>
  <c r="D3663" i="7"/>
  <c r="D3664" i="7"/>
  <c r="D3665" i="7"/>
  <c r="D3666" i="7"/>
  <c r="D3667" i="7"/>
  <c r="D3668" i="7"/>
  <c r="D3669" i="7"/>
  <c r="D3670" i="7"/>
  <c r="D3671" i="7"/>
  <c r="D3672" i="7"/>
  <c r="D3673" i="7"/>
  <c r="D3674" i="7"/>
  <c r="D3675" i="7"/>
  <c r="D3676" i="7"/>
  <c r="D3677" i="7"/>
  <c r="D3678" i="7"/>
  <c r="D3679" i="7"/>
  <c r="D3680" i="7"/>
  <c r="D3681" i="7"/>
  <c r="D3682" i="7"/>
  <c r="D3683" i="7"/>
  <c r="D3684" i="7"/>
  <c r="D3685" i="7"/>
  <c r="D3686" i="7"/>
  <c r="D3687" i="7"/>
  <c r="D3688" i="7"/>
  <c r="D3689" i="7"/>
  <c r="D3690" i="7"/>
  <c r="D3691" i="7"/>
  <c r="D3692" i="7"/>
  <c r="D3693" i="7"/>
  <c r="D3694" i="7"/>
  <c r="D3695" i="7"/>
  <c r="D3696" i="7"/>
  <c r="D3697" i="7"/>
  <c r="D3698" i="7"/>
  <c r="D3699" i="7"/>
  <c r="D3700" i="7"/>
  <c r="D3701" i="7"/>
  <c r="D3702" i="7"/>
  <c r="D3703" i="7"/>
  <c r="D3704" i="7"/>
  <c r="D3705" i="7"/>
  <c r="D3706" i="7"/>
  <c r="D3707" i="7"/>
  <c r="D3708" i="7"/>
  <c r="D3709" i="7"/>
  <c r="D3710" i="7"/>
  <c r="D3711" i="7"/>
  <c r="D3712" i="7"/>
  <c r="D3713" i="7"/>
  <c r="D3714" i="7"/>
  <c r="D3715" i="7"/>
  <c r="D3716" i="7"/>
  <c r="D3717" i="7"/>
  <c r="D3718" i="7"/>
  <c r="D3719" i="7"/>
  <c r="D3720" i="7"/>
  <c r="D3721" i="7"/>
  <c r="D3722" i="7"/>
  <c r="D3723" i="7"/>
  <c r="D3724" i="7"/>
  <c r="D3725" i="7"/>
  <c r="D3726" i="7"/>
  <c r="D3727" i="7"/>
  <c r="D3728" i="7"/>
  <c r="D3729" i="7"/>
  <c r="D3730" i="7"/>
  <c r="D3731" i="7"/>
  <c r="D3732" i="7"/>
  <c r="D3733" i="7"/>
  <c r="D3734" i="7"/>
  <c r="D3735" i="7"/>
  <c r="D3736" i="7"/>
  <c r="D3737" i="7"/>
  <c r="D3738" i="7"/>
  <c r="D3739" i="7"/>
  <c r="D3740" i="7"/>
  <c r="D3741" i="7"/>
  <c r="D3742" i="7"/>
  <c r="D3743" i="7"/>
  <c r="D3744" i="7"/>
  <c r="D3745" i="7"/>
  <c r="D3746" i="7"/>
  <c r="D3747" i="7"/>
  <c r="D3748" i="7"/>
  <c r="D3749" i="7"/>
  <c r="D3750" i="7"/>
  <c r="D3751" i="7"/>
  <c r="D3752" i="7"/>
  <c r="D3753" i="7"/>
  <c r="D3754" i="7"/>
  <c r="D3755" i="7"/>
  <c r="D3756" i="7"/>
  <c r="D3757" i="7"/>
  <c r="D3758" i="7"/>
  <c r="D3759" i="7"/>
  <c r="D3760" i="7"/>
  <c r="D3761" i="7"/>
  <c r="D3762" i="7"/>
  <c r="D3763" i="7"/>
  <c r="D3764" i="7"/>
  <c r="D3765" i="7"/>
  <c r="D3766" i="7"/>
  <c r="D3767" i="7"/>
  <c r="D3768" i="7"/>
  <c r="D3769" i="7"/>
  <c r="D3770" i="7"/>
  <c r="D3771" i="7"/>
  <c r="D3772" i="7"/>
  <c r="D3773" i="7"/>
  <c r="D3774" i="7"/>
  <c r="D3775" i="7"/>
  <c r="D3776" i="7"/>
  <c r="D3777" i="7"/>
  <c r="D3778" i="7"/>
  <c r="D3779" i="7"/>
  <c r="D3780" i="7"/>
  <c r="D3781" i="7"/>
  <c r="D3782" i="7"/>
  <c r="D3783" i="7"/>
  <c r="D3784" i="7"/>
  <c r="D3785" i="7"/>
  <c r="D3786" i="7"/>
  <c r="D3787" i="7"/>
  <c r="D3788" i="7"/>
  <c r="D3789" i="7"/>
  <c r="D3790" i="7"/>
  <c r="D3791" i="7"/>
  <c r="D3792" i="7"/>
  <c r="D3793" i="7"/>
  <c r="D3794" i="7"/>
  <c r="D3795" i="7"/>
  <c r="D3796" i="7"/>
  <c r="D3797" i="7"/>
  <c r="D3798" i="7"/>
  <c r="D3799" i="7"/>
  <c r="D3800" i="7"/>
  <c r="D3801" i="7"/>
  <c r="D3802" i="7"/>
  <c r="D3803" i="7"/>
  <c r="D3804" i="7"/>
  <c r="D3805" i="7"/>
  <c r="D3806" i="7"/>
  <c r="D3807" i="7"/>
  <c r="D3808" i="7"/>
  <c r="D3809" i="7"/>
  <c r="D3810" i="7"/>
  <c r="D3811" i="7"/>
  <c r="D3812" i="7"/>
  <c r="D3813" i="7"/>
  <c r="D3814" i="7"/>
  <c r="D3815" i="7"/>
  <c r="D3816" i="7"/>
  <c r="D3817" i="7"/>
  <c r="D3818" i="7"/>
  <c r="D3819" i="7"/>
  <c r="D3820" i="7"/>
  <c r="D3821" i="7"/>
  <c r="D3822" i="7"/>
  <c r="D3823" i="7"/>
  <c r="D3824" i="7"/>
  <c r="D3825" i="7"/>
  <c r="D3826" i="7"/>
  <c r="D3827" i="7"/>
  <c r="D3828" i="7"/>
  <c r="D3829" i="7"/>
  <c r="D3830" i="7"/>
  <c r="D3831" i="7"/>
  <c r="D3832" i="7"/>
  <c r="D3833" i="7"/>
  <c r="D3834" i="7"/>
  <c r="D3835" i="7"/>
  <c r="D3836" i="7"/>
  <c r="D3837" i="7"/>
  <c r="D3838" i="7"/>
  <c r="D3839" i="7"/>
  <c r="D3840" i="7"/>
  <c r="D3841" i="7"/>
  <c r="D3842" i="7"/>
  <c r="D3843" i="7"/>
  <c r="D3844" i="7"/>
  <c r="D3845" i="7"/>
  <c r="D3846" i="7"/>
  <c r="D3847" i="7"/>
  <c r="D3848" i="7"/>
  <c r="D3849" i="7"/>
  <c r="D3850" i="7"/>
  <c r="D3851" i="7"/>
  <c r="D3852" i="7"/>
  <c r="D3853" i="7"/>
  <c r="D3854" i="7"/>
  <c r="D3855" i="7"/>
  <c r="D3856" i="7"/>
  <c r="D3857" i="7"/>
  <c r="D3858" i="7"/>
  <c r="D3859" i="7"/>
  <c r="D3860" i="7"/>
  <c r="D3861" i="7"/>
  <c r="D3862" i="7"/>
  <c r="D3863" i="7"/>
  <c r="D3864" i="7"/>
  <c r="D3865" i="7"/>
  <c r="D3866" i="7"/>
  <c r="D3867" i="7"/>
  <c r="D3868" i="7"/>
  <c r="D3869" i="7"/>
  <c r="D3870" i="7"/>
  <c r="D3871" i="7"/>
  <c r="D3872" i="7"/>
  <c r="D3873" i="7"/>
  <c r="D3874" i="7"/>
  <c r="D3875" i="7"/>
  <c r="D3876" i="7"/>
  <c r="D3877" i="7"/>
  <c r="D3878" i="7"/>
  <c r="D3879" i="7"/>
  <c r="D3880" i="7"/>
  <c r="D3881" i="7"/>
  <c r="D3882" i="7"/>
  <c r="D3883" i="7"/>
  <c r="D3884" i="7"/>
  <c r="D3885" i="7"/>
  <c r="D3886" i="7"/>
  <c r="D3887" i="7"/>
  <c r="D3888" i="7"/>
  <c r="D3889" i="7"/>
  <c r="D3890" i="7"/>
  <c r="D3891" i="7"/>
  <c r="D3892" i="7"/>
  <c r="D3893" i="7"/>
  <c r="D3894" i="7"/>
  <c r="D3895" i="7"/>
  <c r="D3896" i="7"/>
  <c r="D3897" i="7"/>
  <c r="D3898" i="7"/>
  <c r="D3899" i="7"/>
  <c r="D3900" i="7"/>
  <c r="D3901" i="7"/>
  <c r="D3902" i="7"/>
  <c r="D3903" i="7"/>
  <c r="D3904" i="7"/>
  <c r="D3905" i="7"/>
  <c r="D3906" i="7"/>
  <c r="D3907" i="7"/>
  <c r="D3908" i="7"/>
  <c r="D3909" i="7"/>
  <c r="D3910" i="7"/>
  <c r="D3911" i="7"/>
  <c r="D3912" i="7"/>
  <c r="D3913" i="7"/>
  <c r="D3914" i="7"/>
  <c r="D3915" i="7"/>
  <c r="D3916" i="7"/>
  <c r="D3917" i="7"/>
  <c r="D3918" i="7"/>
  <c r="D3919" i="7"/>
  <c r="D3920" i="7"/>
  <c r="D3921" i="7"/>
  <c r="D3922" i="7"/>
  <c r="D3923" i="7"/>
  <c r="D3924" i="7"/>
  <c r="D3925" i="7"/>
  <c r="D3926" i="7"/>
  <c r="D3927" i="7"/>
  <c r="D3928" i="7"/>
  <c r="D3929" i="7"/>
  <c r="D3930" i="7"/>
  <c r="D3931" i="7"/>
  <c r="D3932" i="7"/>
  <c r="D3933" i="7"/>
  <c r="D3934" i="7"/>
  <c r="D163" i="8" s="1"/>
  <c r="D3935" i="7"/>
  <c r="D3936" i="7"/>
  <c r="D3937" i="7"/>
  <c r="D3938" i="7"/>
  <c r="D3939" i="7"/>
  <c r="D3940" i="7"/>
  <c r="D3941" i="7"/>
  <c r="D3942" i="7"/>
  <c r="D3943" i="7"/>
  <c r="D3944" i="7"/>
  <c r="D3945" i="7"/>
  <c r="D3946" i="7"/>
  <c r="D3947" i="7"/>
  <c r="D3948" i="7"/>
  <c r="D3949" i="7"/>
  <c r="D3950" i="7"/>
  <c r="D3951" i="7"/>
  <c r="D3952" i="7"/>
  <c r="D3953" i="7"/>
  <c r="D3954" i="7"/>
  <c r="D3955" i="7"/>
  <c r="D3956" i="7"/>
  <c r="D3957" i="7"/>
  <c r="D3958" i="7"/>
  <c r="D3959" i="7"/>
  <c r="D3960" i="7"/>
  <c r="D3961" i="7"/>
  <c r="D3962" i="7"/>
  <c r="D3963" i="7"/>
  <c r="D3964" i="7"/>
  <c r="D3965" i="7"/>
  <c r="D3966" i="7"/>
  <c r="D3967" i="7"/>
  <c r="D3968" i="7"/>
  <c r="D3969" i="7"/>
  <c r="D3970" i="7"/>
  <c r="D3971" i="7"/>
  <c r="D3972" i="7"/>
  <c r="D3973" i="7"/>
  <c r="D3974" i="7"/>
  <c r="D3975" i="7"/>
  <c r="D3976" i="7"/>
  <c r="D3977" i="7"/>
  <c r="D3978" i="7"/>
  <c r="D3979" i="7"/>
  <c r="D3980" i="7"/>
  <c r="D3981" i="7"/>
  <c r="D3982" i="7"/>
  <c r="D3983" i="7"/>
  <c r="D3984" i="7"/>
  <c r="D3985" i="7"/>
  <c r="D3986" i="7"/>
  <c r="D3987" i="7"/>
  <c r="D3988" i="7"/>
  <c r="D3989" i="7"/>
  <c r="D3990" i="7"/>
  <c r="D3991" i="7"/>
  <c r="D3992" i="7"/>
  <c r="D3993" i="7"/>
  <c r="D3994" i="7"/>
  <c r="D3995" i="7"/>
  <c r="D3996" i="7"/>
  <c r="D3997" i="7"/>
  <c r="D3998" i="7"/>
  <c r="D3999" i="7"/>
  <c r="D4000" i="7"/>
  <c r="D4001" i="7"/>
  <c r="D4002" i="7"/>
  <c r="D4003" i="7"/>
  <c r="D4004" i="7"/>
  <c r="D4005" i="7"/>
  <c r="D4006" i="7"/>
  <c r="D4007" i="7"/>
  <c r="D4008" i="7"/>
  <c r="D4009" i="7"/>
  <c r="D4010" i="7"/>
  <c r="D4011" i="7"/>
  <c r="D4012" i="7"/>
  <c r="D4013" i="7"/>
  <c r="D4014" i="7"/>
  <c r="D4015" i="7"/>
  <c r="D4016" i="7"/>
  <c r="D4017" i="7"/>
  <c r="D4018" i="7"/>
  <c r="D4019" i="7"/>
  <c r="D4020" i="7"/>
  <c r="D4021" i="7"/>
  <c r="D4022" i="7"/>
  <c r="D4023" i="7"/>
  <c r="D4024" i="7"/>
  <c r="D4025" i="7"/>
  <c r="D4026" i="7"/>
  <c r="D4027" i="7"/>
  <c r="D4028" i="7"/>
  <c r="D4029" i="7"/>
  <c r="D4030" i="7"/>
  <c r="D4031" i="7"/>
  <c r="D4032" i="7"/>
  <c r="D4033" i="7"/>
  <c r="D4034" i="7"/>
  <c r="D4035" i="7"/>
  <c r="D4036" i="7"/>
  <c r="D4037" i="7"/>
  <c r="D4038" i="7"/>
  <c r="D4039" i="7"/>
  <c r="D4040" i="7"/>
  <c r="D4041" i="7"/>
  <c r="D4042" i="7"/>
  <c r="D4043" i="7"/>
  <c r="D4044" i="7"/>
  <c r="D4045" i="7"/>
  <c r="D4046" i="7"/>
  <c r="D4047" i="7"/>
  <c r="D4048" i="7"/>
  <c r="D4049" i="7"/>
  <c r="D4050" i="7"/>
  <c r="D4051" i="7"/>
  <c r="D4052" i="7"/>
  <c r="D4053" i="7"/>
  <c r="D4054" i="7"/>
  <c r="D4055" i="7"/>
  <c r="D4056" i="7"/>
  <c r="D4057" i="7"/>
  <c r="D4058" i="7"/>
  <c r="D4059" i="7"/>
  <c r="D4060" i="7"/>
  <c r="D4061" i="7"/>
  <c r="D4062" i="7"/>
  <c r="D4063" i="7"/>
  <c r="D4064" i="7"/>
  <c r="D4065" i="7"/>
  <c r="D4066" i="7"/>
  <c r="D4067" i="7"/>
  <c r="D4068" i="7"/>
  <c r="D4069" i="7"/>
  <c r="D4070" i="7"/>
  <c r="D4071" i="7"/>
  <c r="D4072" i="7"/>
  <c r="D4073" i="7"/>
  <c r="D4074" i="7"/>
  <c r="D4075" i="7"/>
  <c r="D4076" i="7"/>
  <c r="D4077" i="7"/>
  <c r="D4078" i="7"/>
  <c r="D4079" i="7"/>
  <c r="D4080" i="7"/>
  <c r="D4081" i="7"/>
  <c r="D4082" i="7"/>
  <c r="D4083" i="7"/>
  <c r="D4084" i="7"/>
  <c r="D4085" i="7"/>
  <c r="D4086" i="7"/>
  <c r="D4087" i="7"/>
  <c r="D4088" i="7"/>
  <c r="D4089" i="7"/>
  <c r="D4090" i="7"/>
  <c r="D4091" i="7"/>
  <c r="D4092" i="7"/>
  <c r="D4093" i="7"/>
  <c r="D4094" i="7"/>
  <c r="D4095" i="7"/>
  <c r="D4096" i="7"/>
  <c r="D4097" i="7"/>
  <c r="D4098" i="7"/>
  <c r="D4099" i="7"/>
  <c r="D4100" i="7"/>
  <c r="D4101" i="7"/>
  <c r="D4102" i="7"/>
  <c r="D4103" i="7"/>
  <c r="D4104" i="7"/>
  <c r="D4105" i="7"/>
  <c r="D4106" i="7"/>
  <c r="D4107" i="7"/>
  <c r="D4108" i="7"/>
  <c r="D4109" i="7"/>
  <c r="D4110" i="7"/>
  <c r="D4111" i="7"/>
  <c r="D4112" i="7"/>
  <c r="D4113" i="7"/>
  <c r="D4114" i="7"/>
  <c r="D4115" i="7"/>
  <c r="D4116" i="7"/>
  <c r="D4117" i="7"/>
  <c r="D4118" i="7"/>
  <c r="D4119" i="7"/>
  <c r="D4120" i="7"/>
  <c r="D4121" i="7"/>
  <c r="D4122" i="7"/>
  <c r="D4123" i="7"/>
  <c r="D4124" i="7"/>
  <c r="D4125" i="7"/>
  <c r="D4126" i="7"/>
  <c r="D4127" i="7"/>
  <c r="D4128" i="7"/>
  <c r="D4129" i="7"/>
  <c r="D4130" i="7"/>
  <c r="D4131" i="7"/>
  <c r="D4132" i="7"/>
  <c r="D4133" i="7"/>
  <c r="D4134" i="7"/>
  <c r="D4135" i="7"/>
  <c r="D4136" i="7"/>
  <c r="D4137" i="7"/>
  <c r="D4138" i="7"/>
  <c r="D212" i="8" s="1"/>
  <c r="D4139" i="7"/>
  <c r="D4140" i="7"/>
  <c r="D4141" i="7"/>
  <c r="D4142" i="7"/>
  <c r="D4143" i="7"/>
  <c r="D4144" i="7"/>
  <c r="D4145" i="7"/>
  <c r="D4146" i="7"/>
  <c r="D4147" i="7"/>
  <c r="D4148" i="7"/>
  <c r="D4149" i="7"/>
  <c r="D4150" i="7"/>
  <c r="D4151" i="7"/>
  <c r="D4152" i="7"/>
  <c r="D4153" i="7"/>
  <c r="D4154" i="7"/>
  <c r="D4155" i="7"/>
  <c r="D4156" i="7"/>
  <c r="D4157" i="7"/>
  <c r="D4158" i="7"/>
  <c r="D4159" i="7"/>
  <c r="D4160" i="7"/>
  <c r="D4161" i="7"/>
  <c r="D4162" i="7"/>
  <c r="D4163" i="7"/>
  <c r="D4164" i="7"/>
  <c r="D4165" i="7"/>
  <c r="D4166" i="7"/>
  <c r="D4167" i="7"/>
  <c r="D4168" i="7"/>
  <c r="D4169" i="7"/>
  <c r="D4170" i="7"/>
  <c r="D4171" i="7"/>
  <c r="D4172" i="7"/>
  <c r="D4173" i="7"/>
  <c r="D4174" i="7"/>
  <c r="D4175" i="7"/>
  <c r="D4176" i="7"/>
  <c r="D4177" i="7"/>
  <c r="D4178" i="7"/>
  <c r="D4179" i="7"/>
  <c r="D4180" i="7"/>
  <c r="D4181" i="7"/>
  <c r="D4182" i="7"/>
  <c r="D4183" i="7"/>
  <c r="D4184" i="7"/>
  <c r="D4185" i="7"/>
  <c r="D4186" i="7"/>
  <c r="D4187" i="7"/>
  <c r="D4188" i="7"/>
  <c r="D4189" i="7"/>
  <c r="D4190" i="7"/>
  <c r="D4191" i="7"/>
  <c r="D4192" i="7"/>
  <c r="D4193" i="7"/>
  <c r="D4194" i="7"/>
  <c r="D4195" i="7"/>
  <c r="D4196" i="7"/>
  <c r="D4197" i="7"/>
  <c r="D4198" i="7"/>
  <c r="D4199" i="7"/>
  <c r="D4200" i="7"/>
  <c r="D4201" i="7"/>
  <c r="D4202" i="7"/>
  <c r="D4203" i="7"/>
  <c r="D4204" i="7"/>
  <c r="D4205" i="7"/>
  <c r="D4206" i="7"/>
  <c r="D4207" i="7"/>
  <c r="D4208" i="7"/>
  <c r="D4209" i="7"/>
  <c r="D4210" i="7"/>
  <c r="D4211" i="7"/>
  <c r="D4212" i="7"/>
  <c r="D4213" i="7"/>
  <c r="D4214" i="7"/>
  <c r="D4215" i="7"/>
  <c r="D4216" i="7"/>
  <c r="D4217" i="7"/>
  <c r="D4218" i="7"/>
  <c r="D4219" i="7"/>
  <c r="D4220" i="7"/>
  <c r="D4221" i="7"/>
  <c r="D4222" i="7"/>
  <c r="D4223" i="7"/>
  <c r="D4224" i="7"/>
  <c r="D4225" i="7"/>
  <c r="D4226" i="7"/>
  <c r="D4227" i="7"/>
  <c r="D4228" i="7"/>
  <c r="D4229" i="7"/>
  <c r="D4230" i="7"/>
  <c r="D4231" i="7"/>
  <c r="D4232" i="7"/>
  <c r="D4233" i="7"/>
  <c r="D4234" i="7"/>
  <c r="D4235" i="7"/>
  <c r="D4236" i="7"/>
  <c r="D4237" i="7"/>
  <c r="D4238" i="7"/>
  <c r="D4239" i="7"/>
  <c r="D4240" i="7"/>
  <c r="D4241" i="7"/>
  <c r="D4242" i="7"/>
  <c r="D4243" i="7"/>
  <c r="D4244" i="7"/>
  <c r="D4245" i="7"/>
  <c r="D4246" i="7"/>
  <c r="D4247" i="7"/>
  <c r="D4248" i="7"/>
  <c r="D4249" i="7"/>
  <c r="D4250" i="7"/>
  <c r="D4251" i="7"/>
  <c r="D4252" i="7"/>
  <c r="D4253" i="7"/>
  <c r="D4254" i="7"/>
  <c r="D4255" i="7"/>
  <c r="D4256" i="7"/>
  <c r="D4257" i="7"/>
  <c r="D4258" i="7"/>
  <c r="D4259" i="7"/>
  <c r="D4260" i="7"/>
  <c r="D4261" i="7"/>
  <c r="D4262" i="7"/>
  <c r="D4263" i="7"/>
  <c r="D4264" i="7"/>
  <c r="D4265" i="7"/>
  <c r="D4266" i="7"/>
  <c r="D4267" i="7"/>
  <c r="D4268" i="7"/>
  <c r="D4269" i="7"/>
  <c r="D4270" i="7"/>
  <c r="D4271" i="7"/>
  <c r="D4272" i="7"/>
  <c r="D4273" i="7"/>
  <c r="D4274" i="7"/>
  <c r="D4275" i="7"/>
  <c r="D4276" i="7"/>
  <c r="D4277" i="7"/>
  <c r="D4278" i="7"/>
  <c r="D4279" i="7"/>
  <c r="D4280" i="7"/>
  <c r="D4281" i="7"/>
  <c r="D4282" i="7"/>
  <c r="D4283" i="7"/>
  <c r="D4284" i="7"/>
  <c r="D4285" i="7"/>
  <c r="D4286" i="7"/>
  <c r="D4287" i="7"/>
  <c r="D4288" i="7"/>
  <c r="D4289" i="7"/>
  <c r="D4290" i="7"/>
  <c r="D4291" i="7"/>
  <c r="D4292" i="7"/>
  <c r="D4293" i="7"/>
  <c r="D4294" i="7"/>
  <c r="D4295" i="7"/>
  <c r="D4296" i="7"/>
  <c r="D4297" i="7"/>
  <c r="D4298" i="7"/>
  <c r="D4299" i="7"/>
  <c r="D4300" i="7"/>
  <c r="D4301" i="7"/>
  <c r="D4302" i="7"/>
  <c r="D4303" i="7"/>
  <c r="D4304" i="7"/>
  <c r="D4305" i="7"/>
  <c r="D4306" i="7"/>
  <c r="D4307" i="7"/>
  <c r="D4308" i="7"/>
  <c r="D4309" i="7"/>
  <c r="D4310" i="7"/>
  <c r="D4311" i="7"/>
  <c r="D4312" i="7"/>
  <c r="D4313" i="7"/>
  <c r="D4314" i="7"/>
  <c r="D4315" i="7"/>
  <c r="D4316" i="7"/>
  <c r="D4317" i="7"/>
  <c r="D4318" i="7"/>
  <c r="D4319" i="7"/>
  <c r="D4320" i="7"/>
  <c r="D4321" i="7"/>
  <c r="D4322" i="7"/>
  <c r="D4323" i="7"/>
  <c r="D4324" i="7"/>
  <c r="D4325" i="7"/>
  <c r="D4326" i="7"/>
  <c r="D4327" i="7"/>
  <c r="D4328" i="7"/>
  <c r="D4329" i="7"/>
  <c r="D4330" i="7"/>
  <c r="D4331" i="7"/>
  <c r="D4332" i="7"/>
  <c r="D4333" i="7"/>
  <c r="D4334" i="7"/>
  <c r="D4335" i="7"/>
  <c r="D4336" i="7"/>
  <c r="D4337" i="7"/>
  <c r="D4338" i="7"/>
  <c r="D4339" i="7"/>
  <c r="D4340" i="7"/>
  <c r="D4341" i="7"/>
  <c r="D4342" i="7"/>
  <c r="D4343" i="7"/>
  <c r="D4344" i="7"/>
  <c r="D4345" i="7"/>
  <c r="D4346" i="7"/>
  <c r="D4347" i="7"/>
  <c r="D4348" i="7"/>
  <c r="D4349" i="7"/>
  <c r="D4350" i="7"/>
  <c r="D4351" i="7"/>
  <c r="D4352" i="7"/>
  <c r="D4353" i="7"/>
  <c r="D4354" i="7"/>
  <c r="D4355" i="7"/>
  <c r="D4356" i="7"/>
  <c r="D4357" i="7"/>
  <c r="D4358" i="7"/>
  <c r="D4359" i="7"/>
  <c r="D4360" i="7"/>
  <c r="D4361" i="7"/>
  <c r="D4362" i="7"/>
  <c r="D4363" i="7"/>
  <c r="D4364" i="7"/>
  <c r="D4365" i="7"/>
  <c r="D4366" i="7"/>
  <c r="D4367" i="7"/>
  <c r="D4368" i="7"/>
  <c r="D4369" i="7"/>
  <c r="D4370" i="7"/>
  <c r="D4371" i="7"/>
  <c r="D4372" i="7"/>
  <c r="D4373" i="7"/>
  <c r="D4374" i="7"/>
  <c r="D4375" i="7"/>
  <c r="D4376" i="7"/>
  <c r="D4377" i="7"/>
  <c r="D4378" i="7"/>
  <c r="D4379" i="7"/>
  <c r="D4380" i="7"/>
  <c r="D4381" i="7"/>
  <c r="D4382" i="7"/>
  <c r="D4383" i="7"/>
  <c r="D4384" i="7"/>
  <c r="D4385" i="7"/>
  <c r="D4386" i="7"/>
  <c r="D4387" i="7"/>
  <c r="D4388" i="7"/>
  <c r="D4389" i="7"/>
  <c r="D4390" i="7"/>
  <c r="D4391" i="7"/>
  <c r="D4392" i="7"/>
  <c r="D4393" i="7"/>
  <c r="D4394" i="7"/>
  <c r="D4395" i="7"/>
  <c r="D4396" i="7"/>
  <c r="D4397" i="7"/>
  <c r="D4398" i="7"/>
  <c r="D4399" i="7"/>
  <c r="D4400" i="7"/>
  <c r="D4401" i="7"/>
  <c r="D4402" i="7"/>
  <c r="D4403" i="7"/>
  <c r="D4404" i="7"/>
  <c r="D4405" i="7"/>
  <c r="D4406" i="7"/>
  <c r="D4407" i="7"/>
  <c r="D4408" i="7"/>
  <c r="D4409" i="7"/>
  <c r="D4410" i="7"/>
  <c r="D4411" i="7"/>
  <c r="D4412" i="7"/>
  <c r="D4413" i="7"/>
  <c r="D4414" i="7"/>
  <c r="D4415" i="7"/>
  <c r="D4416" i="7"/>
  <c r="D4417" i="7"/>
  <c r="D4418" i="7"/>
  <c r="D4419" i="7"/>
  <c r="D4420" i="7"/>
  <c r="D4421" i="7"/>
  <c r="D4422" i="7"/>
  <c r="D4423" i="7"/>
  <c r="D4424" i="7"/>
  <c r="D4425" i="7"/>
  <c r="D4426" i="7"/>
  <c r="D4427" i="7"/>
  <c r="D4428" i="7"/>
  <c r="D4429" i="7"/>
  <c r="D4430" i="7"/>
  <c r="D4431" i="7"/>
  <c r="D4432" i="7"/>
  <c r="D4433" i="7"/>
  <c r="D4434" i="7"/>
  <c r="D4435" i="7"/>
  <c r="D4436" i="7"/>
  <c r="D4437" i="7"/>
  <c r="D4438" i="7"/>
  <c r="D43" i="8" s="1"/>
  <c r="D4439" i="7"/>
  <c r="D4440" i="7"/>
  <c r="D4441" i="7"/>
  <c r="D4442" i="7"/>
  <c r="D4443" i="7"/>
  <c r="D4444" i="7"/>
  <c r="D4445" i="7"/>
  <c r="D4446" i="7"/>
  <c r="D4447" i="7"/>
  <c r="D4448" i="7"/>
  <c r="D4449" i="7"/>
  <c r="D4450" i="7"/>
  <c r="D4451" i="7"/>
  <c r="D4452" i="7"/>
  <c r="D4453" i="7"/>
  <c r="D4454" i="7"/>
  <c r="D4455" i="7"/>
  <c r="D4456" i="7"/>
  <c r="D4457" i="7"/>
  <c r="D4458" i="7"/>
  <c r="D4459" i="7"/>
  <c r="D4460" i="7"/>
  <c r="D4461" i="7"/>
  <c r="D4462" i="7"/>
  <c r="D4463" i="7"/>
  <c r="D4464" i="7"/>
  <c r="D4465" i="7"/>
  <c r="D4466" i="7"/>
  <c r="D4467" i="7"/>
  <c r="D4468" i="7"/>
  <c r="D4469" i="7"/>
  <c r="D4470" i="7"/>
  <c r="D4471" i="7"/>
  <c r="D4472" i="7"/>
  <c r="D4473" i="7"/>
  <c r="D4474" i="7"/>
  <c r="D4475" i="7"/>
  <c r="D4476" i="7"/>
  <c r="D4477" i="7"/>
  <c r="D4478" i="7"/>
  <c r="D4479" i="7"/>
  <c r="D4480" i="7"/>
  <c r="D4481" i="7"/>
  <c r="D4482" i="7"/>
  <c r="D4483" i="7"/>
  <c r="D4484" i="7"/>
  <c r="D4485" i="7"/>
  <c r="D4486" i="7"/>
  <c r="D4487" i="7"/>
  <c r="D4488" i="7"/>
  <c r="D4489" i="7"/>
  <c r="D4490" i="7"/>
  <c r="D4491" i="7"/>
  <c r="D4492" i="7"/>
  <c r="D4493" i="7"/>
  <c r="D4494" i="7"/>
  <c r="D4495" i="7"/>
  <c r="D4496" i="7"/>
  <c r="D4497" i="7"/>
  <c r="D4498" i="7"/>
  <c r="D4499" i="7"/>
  <c r="D4500" i="7"/>
  <c r="D4501" i="7"/>
  <c r="D4502" i="7"/>
  <c r="D4503" i="7"/>
  <c r="D4504" i="7"/>
  <c r="D4505" i="7"/>
  <c r="D4506" i="7"/>
  <c r="D4507" i="7"/>
  <c r="D4508" i="7"/>
  <c r="F2" i="7"/>
  <c r="G2" i="7" s="1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8" i="7"/>
  <c r="F339" i="7"/>
  <c r="F340" i="7"/>
  <c r="F341" i="7"/>
  <c r="F342" i="7"/>
  <c r="F343" i="7"/>
  <c r="F344" i="7"/>
  <c r="F345" i="7"/>
  <c r="F346" i="7"/>
  <c r="F347" i="7"/>
  <c r="F348" i="7"/>
  <c r="F349" i="7"/>
  <c r="F350" i="7"/>
  <c r="F351" i="7"/>
  <c r="F352" i="7"/>
  <c r="F353" i="7"/>
  <c r="F354" i="7"/>
  <c r="F355" i="7"/>
  <c r="F356" i="7"/>
  <c r="F357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0" i="7"/>
  <c r="F371" i="7"/>
  <c r="F372" i="7"/>
  <c r="F373" i="7"/>
  <c r="F374" i="7"/>
  <c r="F375" i="7"/>
  <c r="F376" i="7"/>
  <c r="F377" i="7"/>
  <c r="F378" i="7"/>
  <c r="F379" i="7"/>
  <c r="F380" i="7"/>
  <c r="F381" i="7"/>
  <c r="F382" i="7"/>
  <c r="F383" i="7"/>
  <c r="F384" i="7"/>
  <c r="F385" i="7"/>
  <c r="F386" i="7"/>
  <c r="F387" i="7"/>
  <c r="F388" i="7"/>
  <c r="F389" i="7"/>
  <c r="F390" i="7"/>
  <c r="F391" i="7"/>
  <c r="F392" i="7"/>
  <c r="F393" i="7"/>
  <c r="F394" i="7"/>
  <c r="F395" i="7"/>
  <c r="F396" i="7"/>
  <c r="F397" i="7"/>
  <c r="F398" i="7"/>
  <c r="F399" i="7"/>
  <c r="F400" i="7"/>
  <c r="F401" i="7"/>
  <c r="F402" i="7"/>
  <c r="F403" i="7"/>
  <c r="F404" i="7"/>
  <c r="F405" i="7"/>
  <c r="F406" i="7"/>
  <c r="F407" i="7"/>
  <c r="F408" i="7"/>
  <c r="F409" i="7"/>
  <c r="F410" i="7"/>
  <c r="F411" i="7"/>
  <c r="F412" i="7"/>
  <c r="F413" i="7"/>
  <c r="F414" i="7"/>
  <c r="F415" i="7"/>
  <c r="F416" i="7"/>
  <c r="F417" i="7"/>
  <c r="F418" i="7"/>
  <c r="F419" i="7"/>
  <c r="F420" i="7"/>
  <c r="F421" i="7"/>
  <c r="F422" i="7"/>
  <c r="F423" i="7"/>
  <c r="F424" i="7"/>
  <c r="F425" i="7"/>
  <c r="F426" i="7"/>
  <c r="F427" i="7"/>
  <c r="F428" i="7"/>
  <c r="F429" i="7"/>
  <c r="F430" i="7"/>
  <c r="F431" i="7"/>
  <c r="F432" i="7"/>
  <c r="F433" i="7"/>
  <c r="F434" i="7"/>
  <c r="F435" i="7"/>
  <c r="F436" i="7"/>
  <c r="F437" i="7"/>
  <c r="F438" i="7"/>
  <c r="F439" i="7"/>
  <c r="F440" i="7"/>
  <c r="F441" i="7"/>
  <c r="F442" i="7"/>
  <c r="F443" i="7"/>
  <c r="F444" i="7"/>
  <c r="F445" i="7"/>
  <c r="F446" i="7"/>
  <c r="F447" i="7"/>
  <c r="F448" i="7"/>
  <c r="F449" i="7"/>
  <c r="F450" i="7"/>
  <c r="F451" i="7"/>
  <c r="F452" i="7"/>
  <c r="F453" i="7"/>
  <c r="F454" i="7"/>
  <c r="F455" i="7"/>
  <c r="F456" i="7"/>
  <c r="F457" i="7"/>
  <c r="F458" i="7"/>
  <c r="F459" i="7"/>
  <c r="F460" i="7"/>
  <c r="F461" i="7"/>
  <c r="F462" i="7"/>
  <c r="F463" i="7"/>
  <c r="F464" i="7"/>
  <c r="F465" i="7"/>
  <c r="F466" i="7"/>
  <c r="F467" i="7"/>
  <c r="F468" i="7"/>
  <c r="F469" i="7"/>
  <c r="F470" i="7"/>
  <c r="F471" i="7"/>
  <c r="F472" i="7"/>
  <c r="F473" i="7"/>
  <c r="F474" i="7"/>
  <c r="F475" i="7"/>
  <c r="F476" i="7"/>
  <c r="F477" i="7"/>
  <c r="F478" i="7"/>
  <c r="F479" i="7"/>
  <c r="F480" i="7"/>
  <c r="F481" i="7"/>
  <c r="F482" i="7"/>
  <c r="F483" i="7"/>
  <c r="F484" i="7"/>
  <c r="F485" i="7"/>
  <c r="F486" i="7"/>
  <c r="F487" i="7"/>
  <c r="F488" i="7"/>
  <c r="F489" i="7"/>
  <c r="F490" i="7"/>
  <c r="F491" i="7"/>
  <c r="F492" i="7"/>
  <c r="F493" i="7"/>
  <c r="F494" i="7"/>
  <c r="F495" i="7"/>
  <c r="F496" i="7"/>
  <c r="F497" i="7"/>
  <c r="F498" i="7"/>
  <c r="F499" i="7"/>
  <c r="F500" i="7"/>
  <c r="F501" i="7"/>
  <c r="F502" i="7"/>
  <c r="F503" i="7"/>
  <c r="F504" i="7"/>
  <c r="F505" i="7"/>
  <c r="F506" i="7"/>
  <c r="F507" i="7"/>
  <c r="F508" i="7"/>
  <c r="F509" i="7"/>
  <c r="F510" i="7"/>
  <c r="F511" i="7"/>
  <c r="F512" i="7"/>
  <c r="F513" i="7"/>
  <c r="F514" i="7"/>
  <c r="F515" i="7"/>
  <c r="F516" i="7"/>
  <c r="F517" i="7"/>
  <c r="F518" i="7"/>
  <c r="F519" i="7"/>
  <c r="F520" i="7"/>
  <c r="F521" i="7"/>
  <c r="F522" i="7"/>
  <c r="F523" i="7"/>
  <c r="F524" i="7"/>
  <c r="F525" i="7"/>
  <c r="F526" i="7"/>
  <c r="F527" i="7"/>
  <c r="F528" i="7"/>
  <c r="F529" i="7"/>
  <c r="F530" i="7"/>
  <c r="F531" i="7"/>
  <c r="F532" i="7"/>
  <c r="F533" i="7"/>
  <c r="F534" i="7"/>
  <c r="F535" i="7"/>
  <c r="F536" i="7"/>
  <c r="F537" i="7"/>
  <c r="F538" i="7"/>
  <c r="F539" i="7"/>
  <c r="F540" i="7"/>
  <c r="F541" i="7"/>
  <c r="F542" i="7"/>
  <c r="F543" i="7"/>
  <c r="F544" i="7"/>
  <c r="F545" i="7"/>
  <c r="F546" i="7"/>
  <c r="F547" i="7"/>
  <c r="F548" i="7"/>
  <c r="F549" i="7"/>
  <c r="F550" i="7"/>
  <c r="F551" i="7"/>
  <c r="F552" i="7"/>
  <c r="F553" i="7"/>
  <c r="F554" i="7"/>
  <c r="F555" i="7"/>
  <c r="F556" i="7"/>
  <c r="F557" i="7"/>
  <c r="F558" i="7"/>
  <c r="F559" i="7"/>
  <c r="F560" i="7"/>
  <c r="F561" i="7"/>
  <c r="F562" i="7"/>
  <c r="F563" i="7"/>
  <c r="F564" i="7"/>
  <c r="F565" i="7"/>
  <c r="F566" i="7"/>
  <c r="F567" i="7"/>
  <c r="F568" i="7"/>
  <c r="F569" i="7"/>
  <c r="F570" i="7"/>
  <c r="F571" i="7"/>
  <c r="F572" i="7"/>
  <c r="F573" i="7"/>
  <c r="F574" i="7"/>
  <c r="F575" i="7"/>
  <c r="F576" i="7"/>
  <c r="F577" i="7"/>
  <c r="F578" i="7"/>
  <c r="F579" i="7"/>
  <c r="F580" i="7"/>
  <c r="F581" i="7"/>
  <c r="F582" i="7"/>
  <c r="F583" i="7"/>
  <c r="F584" i="7"/>
  <c r="F585" i="7"/>
  <c r="F586" i="7"/>
  <c r="F587" i="7"/>
  <c r="F588" i="7"/>
  <c r="F589" i="7"/>
  <c r="F590" i="7"/>
  <c r="F591" i="7"/>
  <c r="F592" i="7"/>
  <c r="F593" i="7"/>
  <c r="F594" i="7"/>
  <c r="F595" i="7"/>
  <c r="F596" i="7"/>
  <c r="F597" i="7"/>
  <c r="F598" i="7"/>
  <c r="F599" i="7"/>
  <c r="F600" i="7"/>
  <c r="F601" i="7"/>
  <c r="F602" i="7"/>
  <c r="F603" i="7"/>
  <c r="F604" i="7"/>
  <c r="F605" i="7"/>
  <c r="F606" i="7"/>
  <c r="F607" i="7"/>
  <c r="F608" i="7"/>
  <c r="F609" i="7"/>
  <c r="F610" i="7"/>
  <c r="F611" i="7"/>
  <c r="F612" i="7"/>
  <c r="F613" i="7"/>
  <c r="F614" i="7"/>
  <c r="F615" i="7"/>
  <c r="F616" i="7"/>
  <c r="F617" i="7"/>
  <c r="F618" i="7"/>
  <c r="F619" i="7"/>
  <c r="F620" i="7"/>
  <c r="F621" i="7"/>
  <c r="F622" i="7"/>
  <c r="F623" i="7"/>
  <c r="F624" i="7"/>
  <c r="F625" i="7"/>
  <c r="F626" i="7"/>
  <c r="F627" i="7"/>
  <c r="F628" i="7"/>
  <c r="F629" i="7"/>
  <c r="F630" i="7"/>
  <c r="F631" i="7"/>
  <c r="F632" i="7"/>
  <c r="F633" i="7"/>
  <c r="F634" i="7"/>
  <c r="F635" i="7"/>
  <c r="F636" i="7"/>
  <c r="F637" i="7"/>
  <c r="F638" i="7"/>
  <c r="F639" i="7"/>
  <c r="F640" i="7"/>
  <c r="F641" i="7"/>
  <c r="F642" i="7"/>
  <c r="F643" i="7"/>
  <c r="F644" i="7"/>
  <c r="F645" i="7"/>
  <c r="F646" i="7"/>
  <c r="F647" i="7"/>
  <c r="F648" i="7"/>
  <c r="F649" i="7"/>
  <c r="F650" i="7"/>
  <c r="F651" i="7"/>
  <c r="F652" i="7"/>
  <c r="F653" i="7"/>
  <c r="F654" i="7"/>
  <c r="F655" i="7"/>
  <c r="F656" i="7"/>
  <c r="F657" i="7"/>
  <c r="F658" i="7"/>
  <c r="F659" i="7"/>
  <c r="F660" i="7"/>
  <c r="F661" i="7"/>
  <c r="F662" i="7"/>
  <c r="F663" i="7"/>
  <c r="F664" i="7"/>
  <c r="F665" i="7"/>
  <c r="F666" i="7"/>
  <c r="F667" i="7"/>
  <c r="F668" i="7"/>
  <c r="F669" i="7"/>
  <c r="F670" i="7"/>
  <c r="F671" i="7"/>
  <c r="F672" i="7"/>
  <c r="F673" i="7"/>
  <c r="F674" i="7"/>
  <c r="F675" i="7"/>
  <c r="F676" i="7"/>
  <c r="F677" i="7"/>
  <c r="F678" i="7"/>
  <c r="F679" i="7"/>
  <c r="F680" i="7"/>
  <c r="F681" i="7"/>
  <c r="F682" i="7"/>
  <c r="F683" i="7"/>
  <c r="F684" i="7"/>
  <c r="F685" i="7"/>
  <c r="F686" i="7"/>
  <c r="F687" i="7"/>
  <c r="F688" i="7"/>
  <c r="F689" i="7"/>
  <c r="F690" i="7"/>
  <c r="F691" i="7"/>
  <c r="F692" i="7"/>
  <c r="F693" i="7"/>
  <c r="F694" i="7"/>
  <c r="F695" i="7"/>
  <c r="F696" i="7"/>
  <c r="F697" i="7"/>
  <c r="F698" i="7"/>
  <c r="F699" i="7"/>
  <c r="F700" i="7"/>
  <c r="F701" i="7"/>
  <c r="F702" i="7"/>
  <c r="F703" i="7"/>
  <c r="F704" i="7"/>
  <c r="F705" i="7"/>
  <c r="F706" i="7"/>
  <c r="F707" i="7"/>
  <c r="F708" i="7"/>
  <c r="F709" i="7"/>
  <c r="F710" i="7"/>
  <c r="F711" i="7"/>
  <c r="F712" i="7"/>
  <c r="F713" i="7"/>
  <c r="F714" i="7"/>
  <c r="F715" i="7"/>
  <c r="F716" i="7"/>
  <c r="F717" i="7"/>
  <c r="F718" i="7"/>
  <c r="F719" i="7"/>
  <c r="F720" i="7"/>
  <c r="F721" i="7"/>
  <c r="F722" i="7"/>
  <c r="F723" i="7"/>
  <c r="F724" i="7"/>
  <c r="F725" i="7"/>
  <c r="F726" i="7"/>
  <c r="F727" i="7"/>
  <c r="F728" i="7"/>
  <c r="F729" i="7"/>
  <c r="F730" i="7"/>
  <c r="F731" i="7"/>
  <c r="F732" i="7"/>
  <c r="F733" i="7"/>
  <c r="F734" i="7"/>
  <c r="F735" i="7"/>
  <c r="F736" i="7"/>
  <c r="F737" i="7"/>
  <c r="F738" i="7"/>
  <c r="F739" i="7"/>
  <c r="F740" i="7"/>
  <c r="F741" i="7"/>
  <c r="F742" i="7"/>
  <c r="F743" i="7"/>
  <c r="F744" i="7"/>
  <c r="F745" i="7"/>
  <c r="F746" i="7"/>
  <c r="F747" i="7"/>
  <c r="F748" i="7"/>
  <c r="F749" i="7"/>
  <c r="F750" i="7"/>
  <c r="F751" i="7"/>
  <c r="F752" i="7"/>
  <c r="F753" i="7"/>
  <c r="F754" i="7"/>
  <c r="F755" i="7"/>
  <c r="F756" i="7"/>
  <c r="F757" i="7"/>
  <c r="F758" i="7"/>
  <c r="F759" i="7"/>
  <c r="F760" i="7"/>
  <c r="F761" i="7"/>
  <c r="F762" i="7"/>
  <c r="F763" i="7"/>
  <c r="F764" i="7"/>
  <c r="F765" i="7"/>
  <c r="F766" i="7"/>
  <c r="F767" i="7"/>
  <c r="F768" i="7"/>
  <c r="F769" i="7"/>
  <c r="F770" i="7"/>
  <c r="F771" i="7"/>
  <c r="F772" i="7"/>
  <c r="F773" i="7"/>
  <c r="F774" i="7"/>
  <c r="F775" i="7"/>
  <c r="F776" i="7"/>
  <c r="F777" i="7"/>
  <c r="F778" i="7"/>
  <c r="F779" i="7"/>
  <c r="F780" i="7"/>
  <c r="F781" i="7"/>
  <c r="F782" i="7"/>
  <c r="F783" i="7"/>
  <c r="F784" i="7"/>
  <c r="F785" i="7"/>
  <c r="F786" i="7"/>
  <c r="F787" i="7"/>
  <c r="F788" i="7"/>
  <c r="F789" i="7"/>
  <c r="F790" i="7"/>
  <c r="F791" i="7"/>
  <c r="F792" i="7"/>
  <c r="F793" i="7"/>
  <c r="F794" i="7"/>
  <c r="F795" i="7"/>
  <c r="F796" i="7"/>
  <c r="F797" i="7"/>
  <c r="F798" i="7"/>
  <c r="F799" i="7"/>
  <c r="F800" i="7"/>
  <c r="F801" i="7"/>
  <c r="F802" i="7"/>
  <c r="F803" i="7"/>
  <c r="F804" i="7"/>
  <c r="F805" i="7"/>
  <c r="F806" i="7"/>
  <c r="F807" i="7"/>
  <c r="F808" i="7"/>
  <c r="F809" i="7"/>
  <c r="F810" i="7"/>
  <c r="F811" i="7"/>
  <c r="F812" i="7"/>
  <c r="F813" i="7"/>
  <c r="F814" i="7"/>
  <c r="F815" i="7"/>
  <c r="F816" i="7"/>
  <c r="F817" i="7"/>
  <c r="F818" i="7"/>
  <c r="F819" i="7"/>
  <c r="F820" i="7"/>
  <c r="F821" i="7"/>
  <c r="F822" i="7"/>
  <c r="F823" i="7"/>
  <c r="F824" i="7"/>
  <c r="F825" i="7"/>
  <c r="F826" i="7"/>
  <c r="F827" i="7"/>
  <c r="F828" i="7"/>
  <c r="F829" i="7"/>
  <c r="F830" i="7"/>
  <c r="F831" i="7"/>
  <c r="F832" i="7"/>
  <c r="F833" i="7"/>
  <c r="F834" i="7"/>
  <c r="F835" i="7"/>
  <c r="F836" i="7"/>
  <c r="F837" i="7"/>
  <c r="F838" i="7"/>
  <c r="F839" i="7"/>
  <c r="F840" i="7"/>
  <c r="F841" i="7"/>
  <c r="F842" i="7"/>
  <c r="F843" i="7"/>
  <c r="F844" i="7"/>
  <c r="F845" i="7"/>
  <c r="F846" i="7"/>
  <c r="F847" i="7"/>
  <c r="F848" i="7"/>
  <c r="F849" i="7"/>
  <c r="F850" i="7"/>
  <c r="F851" i="7"/>
  <c r="F852" i="7"/>
  <c r="F853" i="7"/>
  <c r="F854" i="7"/>
  <c r="F855" i="7"/>
  <c r="F856" i="7"/>
  <c r="F857" i="7"/>
  <c r="F858" i="7"/>
  <c r="F859" i="7"/>
  <c r="F860" i="7"/>
  <c r="F861" i="7"/>
  <c r="F862" i="7"/>
  <c r="F863" i="7"/>
  <c r="F864" i="7"/>
  <c r="F865" i="7"/>
  <c r="F866" i="7"/>
  <c r="F867" i="7"/>
  <c r="F868" i="7"/>
  <c r="F869" i="7"/>
  <c r="F870" i="7"/>
  <c r="F871" i="7"/>
  <c r="F872" i="7"/>
  <c r="F873" i="7"/>
  <c r="F874" i="7"/>
  <c r="F875" i="7"/>
  <c r="F876" i="7"/>
  <c r="F877" i="7"/>
  <c r="F878" i="7"/>
  <c r="F879" i="7"/>
  <c r="F880" i="7"/>
  <c r="F881" i="7"/>
  <c r="F882" i="7"/>
  <c r="F883" i="7"/>
  <c r="F884" i="7"/>
  <c r="F885" i="7"/>
  <c r="F886" i="7"/>
  <c r="F887" i="7"/>
  <c r="F888" i="7"/>
  <c r="F889" i="7"/>
  <c r="F890" i="7"/>
  <c r="F891" i="7"/>
  <c r="F892" i="7"/>
  <c r="F893" i="7"/>
  <c r="F894" i="7"/>
  <c r="F895" i="7"/>
  <c r="F896" i="7"/>
  <c r="F897" i="7"/>
  <c r="F898" i="7"/>
  <c r="F899" i="7"/>
  <c r="F900" i="7"/>
  <c r="F901" i="7"/>
  <c r="F902" i="7"/>
  <c r="F903" i="7"/>
  <c r="F904" i="7"/>
  <c r="F905" i="7"/>
  <c r="F906" i="7"/>
  <c r="F907" i="7"/>
  <c r="F908" i="7"/>
  <c r="F909" i="7"/>
  <c r="F910" i="7"/>
  <c r="F911" i="7"/>
  <c r="F912" i="7"/>
  <c r="F913" i="7"/>
  <c r="F914" i="7"/>
  <c r="F915" i="7"/>
  <c r="F916" i="7"/>
  <c r="F917" i="7"/>
  <c r="F918" i="7"/>
  <c r="F919" i="7"/>
  <c r="F920" i="7"/>
  <c r="F921" i="7"/>
  <c r="F922" i="7"/>
  <c r="F923" i="7"/>
  <c r="F924" i="7"/>
  <c r="F925" i="7"/>
  <c r="F926" i="7"/>
  <c r="F927" i="7"/>
  <c r="F928" i="7"/>
  <c r="F929" i="7"/>
  <c r="F930" i="7"/>
  <c r="F931" i="7"/>
  <c r="F932" i="7"/>
  <c r="F933" i="7"/>
  <c r="F934" i="7"/>
  <c r="F935" i="7"/>
  <c r="F936" i="7"/>
  <c r="F937" i="7"/>
  <c r="F938" i="7"/>
  <c r="F939" i="7"/>
  <c r="F940" i="7"/>
  <c r="F941" i="7"/>
  <c r="F942" i="7"/>
  <c r="F943" i="7"/>
  <c r="F944" i="7"/>
  <c r="F945" i="7"/>
  <c r="F946" i="7"/>
  <c r="F947" i="7"/>
  <c r="F948" i="7"/>
  <c r="F949" i="7"/>
  <c r="F950" i="7"/>
  <c r="F951" i="7"/>
  <c r="F952" i="7"/>
  <c r="F953" i="7"/>
  <c r="F954" i="7"/>
  <c r="F955" i="7"/>
  <c r="F956" i="7"/>
  <c r="F957" i="7"/>
  <c r="F958" i="7"/>
  <c r="F959" i="7"/>
  <c r="F960" i="7"/>
  <c r="F961" i="7"/>
  <c r="F962" i="7"/>
  <c r="F963" i="7"/>
  <c r="F964" i="7"/>
  <c r="F965" i="7"/>
  <c r="F966" i="7"/>
  <c r="F967" i="7"/>
  <c r="F968" i="7"/>
  <c r="F969" i="7"/>
  <c r="F970" i="7"/>
  <c r="F971" i="7"/>
  <c r="F972" i="7"/>
  <c r="F973" i="7"/>
  <c r="F974" i="7"/>
  <c r="F975" i="7"/>
  <c r="F976" i="7"/>
  <c r="F977" i="7"/>
  <c r="F978" i="7"/>
  <c r="F979" i="7"/>
  <c r="F980" i="7"/>
  <c r="F981" i="7"/>
  <c r="F982" i="7"/>
  <c r="F983" i="7"/>
  <c r="F984" i="7"/>
  <c r="F985" i="7"/>
  <c r="F986" i="7"/>
  <c r="F987" i="7"/>
  <c r="F988" i="7"/>
  <c r="F989" i="7"/>
  <c r="F990" i="7"/>
  <c r="F991" i="7"/>
  <c r="F992" i="7"/>
  <c r="F993" i="7"/>
  <c r="F994" i="7"/>
  <c r="F995" i="7"/>
  <c r="F996" i="7"/>
  <c r="F997" i="7"/>
  <c r="F998" i="7"/>
  <c r="F999" i="7"/>
  <c r="F1000" i="7"/>
  <c r="F1001" i="7"/>
  <c r="F1002" i="7"/>
  <c r="F1003" i="7"/>
  <c r="F1004" i="7"/>
  <c r="F1005" i="7"/>
  <c r="F1006" i="7"/>
  <c r="F1007" i="7"/>
  <c r="F1008" i="7"/>
  <c r="F1009" i="7"/>
  <c r="F1010" i="7"/>
  <c r="F1011" i="7"/>
  <c r="F1012" i="7"/>
  <c r="F1013" i="7"/>
  <c r="F1014" i="7"/>
  <c r="F1015" i="7"/>
  <c r="F1016" i="7"/>
  <c r="F1017" i="7"/>
  <c r="F1018" i="7"/>
  <c r="F1019" i="7"/>
  <c r="F1020" i="7"/>
  <c r="F1021" i="7"/>
  <c r="F1022" i="7"/>
  <c r="F1023" i="7"/>
  <c r="F1024" i="7"/>
  <c r="F1025" i="7"/>
  <c r="F1026" i="7"/>
  <c r="F1027" i="7"/>
  <c r="F1028" i="7"/>
  <c r="F1029" i="7"/>
  <c r="F1030" i="7"/>
  <c r="F1031" i="7"/>
  <c r="F1032" i="7"/>
  <c r="F1033" i="7"/>
  <c r="F1034" i="7"/>
  <c r="F1035" i="7"/>
  <c r="F1036" i="7"/>
  <c r="F1037" i="7"/>
  <c r="F1038" i="7"/>
  <c r="F1039" i="7"/>
  <c r="F1040" i="7"/>
  <c r="F1041" i="7"/>
  <c r="F1042" i="7"/>
  <c r="F1043" i="7"/>
  <c r="F1044" i="7"/>
  <c r="F1045" i="7"/>
  <c r="F1046" i="7"/>
  <c r="F1047" i="7"/>
  <c r="F1048" i="7"/>
  <c r="F1049" i="7"/>
  <c r="F1050" i="7"/>
  <c r="F1051" i="7"/>
  <c r="F1052" i="7"/>
  <c r="F1053" i="7"/>
  <c r="F1054" i="7"/>
  <c r="F1055" i="7"/>
  <c r="F1056" i="7"/>
  <c r="F1057" i="7"/>
  <c r="F1058" i="7"/>
  <c r="F1059" i="7"/>
  <c r="F1060" i="7"/>
  <c r="F1061" i="7"/>
  <c r="F1062" i="7"/>
  <c r="F1063" i="7"/>
  <c r="F1064" i="7"/>
  <c r="F1065" i="7"/>
  <c r="F1066" i="7"/>
  <c r="F1067" i="7"/>
  <c r="F1068" i="7"/>
  <c r="F1069" i="7"/>
  <c r="F1070" i="7"/>
  <c r="F1071" i="7"/>
  <c r="F1072" i="7"/>
  <c r="F1073" i="7"/>
  <c r="F1074" i="7"/>
  <c r="F1075" i="7"/>
  <c r="F1076" i="7"/>
  <c r="F1077" i="7"/>
  <c r="F1078" i="7"/>
  <c r="F1079" i="7"/>
  <c r="F1080" i="7"/>
  <c r="F1081" i="7"/>
  <c r="F1082" i="7"/>
  <c r="F1083" i="7"/>
  <c r="F1084" i="7"/>
  <c r="F1085" i="7"/>
  <c r="F1086" i="7"/>
  <c r="F1087" i="7"/>
  <c r="F1088" i="7"/>
  <c r="F1089" i="7"/>
  <c r="F1090" i="7"/>
  <c r="F1091" i="7"/>
  <c r="F1092" i="7"/>
  <c r="F1093" i="7"/>
  <c r="F1094" i="7"/>
  <c r="F1095" i="7"/>
  <c r="F1096" i="7"/>
  <c r="F1097" i="7"/>
  <c r="F1098" i="7"/>
  <c r="F1099" i="7"/>
  <c r="F1100" i="7"/>
  <c r="F1101" i="7"/>
  <c r="F1102" i="7"/>
  <c r="F1103" i="7"/>
  <c r="F1104" i="7"/>
  <c r="F1105" i="7"/>
  <c r="F1106" i="7"/>
  <c r="F1107" i="7"/>
  <c r="F1108" i="7"/>
  <c r="F1109" i="7"/>
  <c r="F1110" i="7"/>
  <c r="F1111" i="7"/>
  <c r="F1112" i="7"/>
  <c r="F1113" i="7"/>
  <c r="F1114" i="7"/>
  <c r="F1115" i="7"/>
  <c r="F1116" i="7"/>
  <c r="F1117" i="7"/>
  <c r="F1118" i="7"/>
  <c r="F1119" i="7"/>
  <c r="F1120" i="7"/>
  <c r="F1121" i="7"/>
  <c r="F1122" i="7"/>
  <c r="F1123" i="7"/>
  <c r="F1124" i="7"/>
  <c r="F1125" i="7"/>
  <c r="F1126" i="7"/>
  <c r="F1127" i="7"/>
  <c r="F1128" i="7"/>
  <c r="F1129" i="7"/>
  <c r="F1130" i="7"/>
  <c r="F1131" i="7"/>
  <c r="F1132" i="7"/>
  <c r="F1133" i="7"/>
  <c r="F1134" i="7"/>
  <c r="F1135" i="7"/>
  <c r="F1136" i="7"/>
  <c r="F1137" i="7"/>
  <c r="F1138" i="7"/>
  <c r="F1139" i="7"/>
  <c r="F1140" i="7"/>
  <c r="F1141" i="7"/>
  <c r="F1142" i="7"/>
  <c r="F1143" i="7"/>
  <c r="F1144" i="7"/>
  <c r="F1145" i="7"/>
  <c r="F1146" i="7"/>
  <c r="F1147" i="7"/>
  <c r="F1148" i="7"/>
  <c r="F1149" i="7"/>
  <c r="F1150" i="7"/>
  <c r="F1151" i="7"/>
  <c r="F1152" i="7"/>
  <c r="F1153" i="7"/>
  <c r="F1154" i="7"/>
  <c r="F1155" i="7"/>
  <c r="F1156" i="7"/>
  <c r="F1157" i="7"/>
  <c r="F1158" i="7"/>
  <c r="F1159" i="7"/>
  <c r="F1160" i="7"/>
  <c r="F1161" i="7"/>
  <c r="F1162" i="7"/>
  <c r="F1163" i="7"/>
  <c r="F1164" i="7"/>
  <c r="F1165" i="7"/>
  <c r="F1166" i="7"/>
  <c r="F1167" i="7"/>
  <c r="F1168" i="7"/>
  <c r="F1169" i="7"/>
  <c r="F1170" i="7"/>
  <c r="F1171" i="7"/>
  <c r="F1172" i="7"/>
  <c r="F1173" i="7"/>
  <c r="F1174" i="7"/>
  <c r="F1175" i="7"/>
  <c r="F1176" i="7"/>
  <c r="F1177" i="7"/>
  <c r="F1178" i="7"/>
  <c r="F1179" i="7"/>
  <c r="F1180" i="7"/>
  <c r="F1181" i="7"/>
  <c r="F1182" i="7"/>
  <c r="F1183" i="7"/>
  <c r="F1184" i="7"/>
  <c r="F1185" i="7"/>
  <c r="F1186" i="7"/>
  <c r="F1187" i="7"/>
  <c r="F1188" i="7"/>
  <c r="F1189" i="7"/>
  <c r="F1190" i="7"/>
  <c r="F1191" i="7"/>
  <c r="F1192" i="7"/>
  <c r="F1193" i="7"/>
  <c r="F1194" i="7"/>
  <c r="F1195" i="7"/>
  <c r="F1196" i="7"/>
  <c r="F1197" i="7"/>
  <c r="F1198" i="7"/>
  <c r="F1199" i="7"/>
  <c r="F1200" i="7"/>
  <c r="F1201" i="7"/>
  <c r="F1202" i="7"/>
  <c r="F1203" i="7"/>
  <c r="F1204" i="7"/>
  <c r="F1205" i="7"/>
  <c r="F1206" i="7"/>
  <c r="F1207" i="7"/>
  <c r="F1208" i="7"/>
  <c r="F1209" i="7"/>
  <c r="F1210" i="7"/>
  <c r="F1211" i="7"/>
  <c r="F1212" i="7"/>
  <c r="F1213" i="7"/>
  <c r="F1214" i="7"/>
  <c r="F1215" i="7"/>
  <c r="F1216" i="7"/>
  <c r="F1217" i="7"/>
  <c r="F1218" i="7"/>
  <c r="F1219" i="7"/>
  <c r="F1220" i="7"/>
  <c r="F1221" i="7"/>
  <c r="F1222" i="7"/>
  <c r="F1223" i="7"/>
  <c r="F1224" i="7"/>
  <c r="F1225" i="7"/>
  <c r="F1226" i="7"/>
  <c r="F1227" i="7"/>
  <c r="F1228" i="7"/>
  <c r="F1229" i="7"/>
  <c r="F1230" i="7"/>
  <c r="F1231" i="7"/>
  <c r="F1232" i="7"/>
  <c r="F1233" i="7"/>
  <c r="F1234" i="7"/>
  <c r="F1235" i="7"/>
  <c r="F1236" i="7"/>
  <c r="F1237" i="7"/>
  <c r="F1238" i="7"/>
  <c r="F1239" i="7"/>
  <c r="F1240" i="7"/>
  <c r="F1241" i="7"/>
  <c r="F1242" i="7"/>
  <c r="F1243" i="7"/>
  <c r="F1244" i="7"/>
  <c r="F1245" i="7"/>
  <c r="F1246" i="7"/>
  <c r="F1247" i="7"/>
  <c r="F1248" i="7"/>
  <c r="F1249" i="7"/>
  <c r="F1250" i="7"/>
  <c r="F1251" i="7"/>
  <c r="F1252" i="7"/>
  <c r="F1253" i="7"/>
  <c r="F1254" i="7"/>
  <c r="F1255" i="7"/>
  <c r="F1256" i="7"/>
  <c r="F1257" i="7"/>
  <c r="F1258" i="7"/>
  <c r="F1259" i="7"/>
  <c r="F1260" i="7"/>
  <c r="F1261" i="7"/>
  <c r="F1262" i="7"/>
  <c r="F1263" i="7"/>
  <c r="F1264" i="7"/>
  <c r="F1265" i="7"/>
  <c r="F1266" i="7"/>
  <c r="F1267" i="7"/>
  <c r="F1268" i="7"/>
  <c r="F1269" i="7"/>
  <c r="F1270" i="7"/>
  <c r="F1271" i="7"/>
  <c r="F1272" i="7"/>
  <c r="F1273" i="7"/>
  <c r="F1274" i="7"/>
  <c r="F1275" i="7"/>
  <c r="F1276" i="7"/>
  <c r="F1277" i="7"/>
  <c r="F1278" i="7"/>
  <c r="F1279" i="7"/>
  <c r="F1280" i="7"/>
  <c r="F1281" i="7"/>
  <c r="F1282" i="7"/>
  <c r="F1283" i="7"/>
  <c r="F1284" i="7"/>
  <c r="F1285" i="7"/>
  <c r="F1286" i="7"/>
  <c r="F1287" i="7"/>
  <c r="F1288" i="7"/>
  <c r="F1289" i="7"/>
  <c r="F1290" i="7"/>
  <c r="F1291" i="7"/>
  <c r="F1292" i="7"/>
  <c r="F1293" i="7"/>
  <c r="F1294" i="7"/>
  <c r="F1295" i="7"/>
  <c r="F1296" i="7"/>
  <c r="F1297" i="7"/>
  <c r="F1298" i="7"/>
  <c r="F1299" i="7"/>
  <c r="F1300" i="7"/>
  <c r="F1301" i="7"/>
  <c r="F1302" i="7"/>
  <c r="F1303" i="7"/>
  <c r="F1304" i="7"/>
  <c r="F1305" i="7"/>
  <c r="F1306" i="7"/>
  <c r="F1307" i="7"/>
  <c r="F1308" i="7"/>
  <c r="F1309" i="7"/>
  <c r="F1310" i="7"/>
  <c r="F1311" i="7"/>
  <c r="F1312" i="7"/>
  <c r="F1313" i="7"/>
  <c r="F1314" i="7"/>
  <c r="F1315" i="7"/>
  <c r="F1316" i="7"/>
  <c r="F1317" i="7"/>
  <c r="F1318" i="7"/>
  <c r="F1319" i="7"/>
  <c r="F1320" i="7"/>
  <c r="F1321" i="7"/>
  <c r="F1322" i="7"/>
  <c r="F1323" i="7"/>
  <c r="F1324" i="7"/>
  <c r="F1325" i="7"/>
  <c r="F1326" i="7"/>
  <c r="F1327" i="7"/>
  <c r="F1328" i="7"/>
  <c r="F1329" i="7"/>
  <c r="F1330" i="7"/>
  <c r="F1331" i="7"/>
  <c r="F1332" i="7"/>
  <c r="F1333" i="7"/>
  <c r="F1334" i="7"/>
  <c r="F1335" i="7"/>
  <c r="F1336" i="7"/>
  <c r="F1337" i="7"/>
  <c r="F1338" i="7"/>
  <c r="F1339" i="7"/>
  <c r="F1340" i="7"/>
  <c r="F1341" i="7"/>
  <c r="F1342" i="7"/>
  <c r="F1343" i="7"/>
  <c r="F1344" i="7"/>
  <c r="F1345" i="7"/>
  <c r="F1346" i="7"/>
  <c r="F1347" i="7"/>
  <c r="F1348" i="7"/>
  <c r="F1349" i="7"/>
  <c r="F1350" i="7"/>
  <c r="F1351" i="7"/>
  <c r="F1352" i="7"/>
  <c r="F1353" i="7"/>
  <c r="F1354" i="7"/>
  <c r="F1355" i="7"/>
  <c r="F1356" i="7"/>
  <c r="F1357" i="7"/>
  <c r="F1358" i="7"/>
  <c r="F1359" i="7"/>
  <c r="F1360" i="7"/>
  <c r="F1361" i="7"/>
  <c r="F1362" i="7"/>
  <c r="F1363" i="7"/>
  <c r="F1364" i="7"/>
  <c r="F1365" i="7"/>
  <c r="F1366" i="7"/>
  <c r="F1367" i="7"/>
  <c r="F1368" i="7"/>
  <c r="F1369" i="7"/>
  <c r="F1370" i="7"/>
  <c r="F1371" i="7"/>
  <c r="F1372" i="7"/>
  <c r="F1373" i="7"/>
  <c r="F1374" i="7"/>
  <c r="F1375" i="7"/>
  <c r="F1376" i="7"/>
  <c r="F1377" i="7"/>
  <c r="F1378" i="7"/>
  <c r="F1379" i="7"/>
  <c r="F1380" i="7"/>
  <c r="F1381" i="7"/>
  <c r="F1382" i="7"/>
  <c r="F1383" i="7"/>
  <c r="F1384" i="7"/>
  <c r="F1385" i="7"/>
  <c r="F1386" i="7"/>
  <c r="F1387" i="7"/>
  <c r="F1388" i="7"/>
  <c r="F1389" i="7"/>
  <c r="F1390" i="7"/>
  <c r="F1391" i="7"/>
  <c r="F1392" i="7"/>
  <c r="F1393" i="7"/>
  <c r="F1394" i="7"/>
  <c r="F1395" i="7"/>
  <c r="F1396" i="7"/>
  <c r="F1397" i="7"/>
  <c r="F1398" i="7"/>
  <c r="F1399" i="7"/>
  <c r="F1400" i="7"/>
  <c r="F1401" i="7"/>
  <c r="F1402" i="7"/>
  <c r="F1403" i="7"/>
  <c r="F1404" i="7"/>
  <c r="F1405" i="7"/>
  <c r="F1406" i="7"/>
  <c r="F1407" i="7"/>
  <c r="F1408" i="7"/>
  <c r="F1409" i="7"/>
  <c r="F1410" i="7"/>
  <c r="F1411" i="7"/>
  <c r="F1412" i="7"/>
  <c r="F1413" i="7"/>
  <c r="F1414" i="7"/>
  <c r="F1415" i="7"/>
  <c r="F1416" i="7"/>
  <c r="F1417" i="7"/>
  <c r="F1418" i="7"/>
  <c r="F1419" i="7"/>
  <c r="F1420" i="7"/>
  <c r="F1421" i="7"/>
  <c r="F1422" i="7"/>
  <c r="F1423" i="7"/>
  <c r="F1424" i="7"/>
  <c r="F1425" i="7"/>
  <c r="F1426" i="7"/>
  <c r="F1427" i="7"/>
  <c r="F1428" i="7"/>
  <c r="F1429" i="7"/>
  <c r="F1430" i="7"/>
  <c r="F1431" i="7"/>
  <c r="F1432" i="7"/>
  <c r="F1433" i="7"/>
  <c r="F1434" i="7"/>
  <c r="F1435" i="7"/>
  <c r="F1436" i="7"/>
  <c r="F1437" i="7"/>
  <c r="F1438" i="7"/>
  <c r="F1439" i="7"/>
  <c r="F1440" i="7"/>
  <c r="F1441" i="7"/>
  <c r="F1442" i="7"/>
  <c r="F1443" i="7"/>
  <c r="F1444" i="7"/>
  <c r="F1445" i="7"/>
  <c r="F1446" i="7"/>
  <c r="F1447" i="7"/>
  <c r="F1448" i="7"/>
  <c r="F1449" i="7"/>
  <c r="F1450" i="7"/>
  <c r="F1451" i="7"/>
  <c r="F1452" i="7"/>
  <c r="F1453" i="7"/>
  <c r="F1454" i="7"/>
  <c r="F1455" i="7"/>
  <c r="F1456" i="7"/>
  <c r="F1457" i="7"/>
  <c r="F1458" i="7"/>
  <c r="F1459" i="7"/>
  <c r="F1460" i="7"/>
  <c r="F1461" i="7"/>
  <c r="F1462" i="7"/>
  <c r="F1463" i="7"/>
  <c r="F1464" i="7"/>
  <c r="F1465" i="7"/>
  <c r="F1466" i="7"/>
  <c r="F1467" i="7"/>
  <c r="F1468" i="7"/>
  <c r="F1469" i="7"/>
  <c r="F1470" i="7"/>
  <c r="F1471" i="7"/>
  <c r="F1472" i="7"/>
  <c r="F1473" i="7"/>
  <c r="F1474" i="7"/>
  <c r="F1475" i="7"/>
  <c r="F1476" i="7"/>
  <c r="F1477" i="7"/>
  <c r="F1478" i="7"/>
  <c r="F1479" i="7"/>
  <c r="F1480" i="7"/>
  <c r="F1481" i="7"/>
  <c r="F1482" i="7"/>
  <c r="F1483" i="7"/>
  <c r="F1484" i="7"/>
  <c r="F1485" i="7"/>
  <c r="F1486" i="7"/>
  <c r="F1487" i="7"/>
  <c r="F1488" i="7"/>
  <c r="F1489" i="7"/>
  <c r="F1490" i="7"/>
  <c r="F1491" i="7"/>
  <c r="F1492" i="7"/>
  <c r="F1493" i="7"/>
  <c r="F1494" i="7"/>
  <c r="F1495" i="7"/>
  <c r="F1496" i="7"/>
  <c r="F1497" i="7"/>
  <c r="F1498" i="7"/>
  <c r="F1499" i="7"/>
  <c r="F1500" i="7"/>
  <c r="F1501" i="7"/>
  <c r="F1502" i="7"/>
  <c r="F1503" i="7"/>
  <c r="F1504" i="7"/>
  <c r="F1505" i="7"/>
  <c r="F1506" i="7"/>
  <c r="F1507" i="7"/>
  <c r="F1508" i="7"/>
  <c r="F1509" i="7"/>
  <c r="F1510" i="7"/>
  <c r="F1511" i="7"/>
  <c r="F1512" i="7"/>
  <c r="F1513" i="7"/>
  <c r="F1514" i="7"/>
  <c r="F1515" i="7"/>
  <c r="F1516" i="7"/>
  <c r="F1517" i="7"/>
  <c r="F1518" i="7"/>
  <c r="F1519" i="7"/>
  <c r="F1520" i="7"/>
  <c r="F1521" i="7"/>
  <c r="F1522" i="7"/>
  <c r="F1523" i="7"/>
  <c r="F1524" i="7"/>
  <c r="F1525" i="7"/>
  <c r="F1526" i="7"/>
  <c r="F1527" i="7"/>
  <c r="F1528" i="7"/>
  <c r="F1529" i="7"/>
  <c r="F1530" i="7"/>
  <c r="F1531" i="7"/>
  <c r="F1532" i="7"/>
  <c r="F1533" i="7"/>
  <c r="F1534" i="7"/>
  <c r="F1535" i="7"/>
  <c r="F1536" i="7"/>
  <c r="F1537" i="7"/>
  <c r="F1538" i="7"/>
  <c r="F1539" i="7"/>
  <c r="F1540" i="7"/>
  <c r="F1541" i="7"/>
  <c r="F1542" i="7"/>
  <c r="F1543" i="7"/>
  <c r="F1544" i="7"/>
  <c r="F1545" i="7"/>
  <c r="F1546" i="7"/>
  <c r="F1547" i="7"/>
  <c r="F1548" i="7"/>
  <c r="F1549" i="7"/>
  <c r="F1550" i="7"/>
  <c r="F1551" i="7"/>
  <c r="F1552" i="7"/>
  <c r="F1553" i="7"/>
  <c r="F1554" i="7"/>
  <c r="F1555" i="7"/>
  <c r="F1556" i="7"/>
  <c r="F1557" i="7"/>
  <c r="F1558" i="7"/>
  <c r="F1559" i="7"/>
  <c r="F1560" i="7"/>
  <c r="F1561" i="7"/>
  <c r="F1562" i="7"/>
  <c r="F1563" i="7"/>
  <c r="F1564" i="7"/>
  <c r="F1565" i="7"/>
  <c r="F1566" i="7"/>
  <c r="F1567" i="7"/>
  <c r="F1568" i="7"/>
  <c r="F1569" i="7"/>
  <c r="F1570" i="7"/>
  <c r="F1571" i="7"/>
  <c r="F1572" i="7"/>
  <c r="F1573" i="7"/>
  <c r="F1574" i="7"/>
  <c r="F1575" i="7"/>
  <c r="F1576" i="7"/>
  <c r="F1577" i="7"/>
  <c r="F1578" i="7"/>
  <c r="F1579" i="7"/>
  <c r="F1580" i="7"/>
  <c r="F1581" i="7"/>
  <c r="F1582" i="7"/>
  <c r="F1583" i="7"/>
  <c r="F1584" i="7"/>
  <c r="F1585" i="7"/>
  <c r="F1586" i="7"/>
  <c r="F1587" i="7"/>
  <c r="F1588" i="7"/>
  <c r="F1589" i="7"/>
  <c r="F1590" i="7"/>
  <c r="F1591" i="7"/>
  <c r="F1592" i="7"/>
  <c r="F1593" i="7"/>
  <c r="F1594" i="7"/>
  <c r="F1595" i="7"/>
  <c r="F1596" i="7"/>
  <c r="F1597" i="7"/>
  <c r="F1598" i="7"/>
  <c r="F1599" i="7"/>
  <c r="F1600" i="7"/>
  <c r="F1601" i="7"/>
  <c r="F1602" i="7"/>
  <c r="F1603" i="7"/>
  <c r="F1604" i="7"/>
  <c r="F1605" i="7"/>
  <c r="F1606" i="7"/>
  <c r="F1607" i="7"/>
  <c r="F1608" i="7"/>
  <c r="F1609" i="7"/>
  <c r="F1610" i="7"/>
  <c r="F1611" i="7"/>
  <c r="F1612" i="7"/>
  <c r="F1613" i="7"/>
  <c r="F1614" i="7"/>
  <c r="F1615" i="7"/>
  <c r="F1616" i="7"/>
  <c r="F1617" i="7"/>
  <c r="F1618" i="7"/>
  <c r="F1619" i="7"/>
  <c r="F1620" i="7"/>
  <c r="F1621" i="7"/>
  <c r="F1622" i="7"/>
  <c r="F1623" i="7"/>
  <c r="F1624" i="7"/>
  <c r="F1625" i="7"/>
  <c r="F1626" i="7"/>
  <c r="F1627" i="7"/>
  <c r="F1628" i="7"/>
  <c r="F1629" i="7"/>
  <c r="F1630" i="7"/>
  <c r="F1631" i="7"/>
  <c r="F1632" i="7"/>
  <c r="F1633" i="7"/>
  <c r="F1634" i="7"/>
  <c r="F1635" i="7"/>
  <c r="F1636" i="7"/>
  <c r="F1637" i="7"/>
  <c r="F1638" i="7"/>
  <c r="F1639" i="7"/>
  <c r="F1640" i="7"/>
  <c r="F1641" i="7"/>
  <c r="F1642" i="7"/>
  <c r="F1643" i="7"/>
  <c r="F1644" i="7"/>
  <c r="F1645" i="7"/>
  <c r="F1646" i="7"/>
  <c r="F1647" i="7"/>
  <c r="F1648" i="7"/>
  <c r="F1649" i="7"/>
  <c r="F1650" i="7"/>
  <c r="F1651" i="7"/>
  <c r="F1652" i="7"/>
  <c r="F1653" i="7"/>
  <c r="F1654" i="7"/>
  <c r="F1655" i="7"/>
  <c r="F1656" i="7"/>
  <c r="F1657" i="7"/>
  <c r="F1658" i="7"/>
  <c r="F1659" i="7"/>
  <c r="F1660" i="7"/>
  <c r="F1661" i="7"/>
  <c r="F1662" i="7"/>
  <c r="F1663" i="7"/>
  <c r="F1664" i="7"/>
  <c r="F1665" i="7"/>
  <c r="F1666" i="7"/>
  <c r="F1667" i="7"/>
  <c r="F1668" i="7"/>
  <c r="F1669" i="7"/>
  <c r="F1670" i="7"/>
  <c r="F1671" i="7"/>
  <c r="F1672" i="7"/>
  <c r="F1673" i="7"/>
  <c r="F1674" i="7"/>
  <c r="F1675" i="7"/>
  <c r="F1676" i="7"/>
  <c r="F1677" i="7"/>
  <c r="F1678" i="7"/>
  <c r="F1679" i="7"/>
  <c r="F1680" i="7"/>
  <c r="F1681" i="7"/>
  <c r="F1682" i="7"/>
  <c r="F1683" i="7"/>
  <c r="F1684" i="7"/>
  <c r="F1685" i="7"/>
  <c r="F1686" i="7"/>
  <c r="F1687" i="7"/>
  <c r="F1688" i="7"/>
  <c r="F1689" i="7"/>
  <c r="F1690" i="7"/>
  <c r="F1691" i="7"/>
  <c r="F1692" i="7"/>
  <c r="F1693" i="7"/>
  <c r="F1694" i="7"/>
  <c r="F1695" i="7"/>
  <c r="F1696" i="7"/>
  <c r="F1697" i="7"/>
  <c r="F1698" i="7"/>
  <c r="F1699" i="7"/>
  <c r="F1700" i="7"/>
  <c r="F1701" i="7"/>
  <c r="F1702" i="7"/>
  <c r="F1703" i="7"/>
  <c r="F1704" i="7"/>
  <c r="F1705" i="7"/>
  <c r="F1706" i="7"/>
  <c r="F1707" i="7"/>
  <c r="F1708" i="7"/>
  <c r="F1709" i="7"/>
  <c r="F1710" i="7"/>
  <c r="F1711" i="7"/>
  <c r="F1712" i="7"/>
  <c r="F1713" i="7"/>
  <c r="F1714" i="7"/>
  <c r="F1715" i="7"/>
  <c r="F1716" i="7"/>
  <c r="F1717" i="7"/>
  <c r="F1718" i="7"/>
  <c r="F1719" i="7"/>
  <c r="F1720" i="7"/>
  <c r="F1721" i="7"/>
  <c r="F1722" i="7"/>
  <c r="F1723" i="7"/>
  <c r="F1724" i="7"/>
  <c r="F1725" i="7"/>
  <c r="F1726" i="7"/>
  <c r="F1727" i="7"/>
  <c r="F1728" i="7"/>
  <c r="F1729" i="7"/>
  <c r="F1730" i="7"/>
  <c r="F1731" i="7"/>
  <c r="F1732" i="7"/>
  <c r="F1733" i="7"/>
  <c r="F1734" i="7"/>
  <c r="F1735" i="7"/>
  <c r="F1736" i="7"/>
  <c r="F1737" i="7"/>
  <c r="F1738" i="7"/>
  <c r="F1739" i="7"/>
  <c r="F1740" i="7"/>
  <c r="F1741" i="7"/>
  <c r="F1742" i="7"/>
  <c r="F1743" i="7"/>
  <c r="F1744" i="7"/>
  <c r="F1745" i="7"/>
  <c r="F1746" i="7"/>
  <c r="F1747" i="7"/>
  <c r="F1748" i="7"/>
  <c r="F1749" i="7"/>
  <c r="F1750" i="7"/>
  <c r="F1751" i="7"/>
  <c r="F1752" i="7"/>
  <c r="F1753" i="7"/>
  <c r="F1754" i="7"/>
  <c r="F1755" i="7"/>
  <c r="F1756" i="7"/>
  <c r="F1757" i="7"/>
  <c r="F1758" i="7"/>
  <c r="F1759" i="7"/>
  <c r="F1760" i="7"/>
  <c r="F1761" i="7"/>
  <c r="F1762" i="7"/>
  <c r="F1763" i="7"/>
  <c r="F1764" i="7"/>
  <c r="F1765" i="7"/>
  <c r="F1766" i="7"/>
  <c r="F1767" i="7"/>
  <c r="F1768" i="7"/>
  <c r="F1769" i="7"/>
  <c r="F1770" i="7"/>
  <c r="F1771" i="7"/>
  <c r="F1772" i="7"/>
  <c r="F1773" i="7"/>
  <c r="F1774" i="7"/>
  <c r="F1775" i="7"/>
  <c r="F1776" i="7"/>
  <c r="F1777" i="7"/>
  <c r="F1778" i="7"/>
  <c r="F1779" i="7"/>
  <c r="F1780" i="7"/>
  <c r="F1781" i="7"/>
  <c r="F1782" i="7"/>
  <c r="F1783" i="7"/>
  <c r="F1784" i="7"/>
  <c r="F1785" i="7"/>
  <c r="F1786" i="7"/>
  <c r="F1787" i="7"/>
  <c r="F1788" i="7"/>
  <c r="F1789" i="7"/>
  <c r="F1790" i="7"/>
  <c r="F1791" i="7"/>
  <c r="F1792" i="7"/>
  <c r="F1793" i="7"/>
  <c r="F1794" i="7"/>
  <c r="F1795" i="7"/>
  <c r="F1796" i="7"/>
  <c r="F1797" i="7"/>
  <c r="F1798" i="7"/>
  <c r="F1799" i="7"/>
  <c r="F1800" i="7"/>
  <c r="F1801" i="7"/>
  <c r="F1802" i="7"/>
  <c r="F1803" i="7"/>
  <c r="F1804" i="7"/>
  <c r="F1805" i="7"/>
  <c r="F1806" i="7"/>
  <c r="F1807" i="7"/>
  <c r="F1808" i="7"/>
  <c r="F1809" i="7"/>
  <c r="F1810" i="7"/>
  <c r="F1811" i="7"/>
  <c r="F1812" i="7"/>
  <c r="F1813" i="7"/>
  <c r="F1814" i="7"/>
  <c r="F1815" i="7"/>
  <c r="F1816" i="7"/>
  <c r="F1817" i="7"/>
  <c r="F1818" i="7"/>
  <c r="F1819" i="7"/>
  <c r="F1820" i="7"/>
  <c r="F1821" i="7"/>
  <c r="F1822" i="7"/>
  <c r="F1823" i="7"/>
  <c r="F1824" i="7"/>
  <c r="F1825" i="7"/>
  <c r="F1826" i="7"/>
  <c r="F1827" i="7"/>
  <c r="F1828" i="7"/>
  <c r="F1829" i="7"/>
  <c r="F1830" i="7"/>
  <c r="F1831" i="7"/>
  <c r="F1832" i="7"/>
  <c r="F1833" i="7"/>
  <c r="F1834" i="7"/>
  <c r="F1835" i="7"/>
  <c r="F1836" i="7"/>
  <c r="F1837" i="7"/>
  <c r="F1838" i="7"/>
  <c r="F1839" i="7"/>
  <c r="F1840" i="7"/>
  <c r="F1841" i="7"/>
  <c r="F1842" i="7"/>
  <c r="F1843" i="7"/>
  <c r="F1844" i="7"/>
  <c r="F1845" i="7"/>
  <c r="F1846" i="7"/>
  <c r="F1847" i="7"/>
  <c r="F1848" i="7"/>
  <c r="F1849" i="7"/>
  <c r="F1850" i="7"/>
  <c r="F1851" i="7"/>
  <c r="F1852" i="7"/>
  <c r="F1853" i="7"/>
  <c r="F1854" i="7"/>
  <c r="F1855" i="7"/>
  <c r="F1856" i="7"/>
  <c r="F1857" i="7"/>
  <c r="F1858" i="7"/>
  <c r="F1859" i="7"/>
  <c r="F1860" i="7"/>
  <c r="F1861" i="7"/>
  <c r="F1862" i="7"/>
  <c r="F1863" i="7"/>
  <c r="F1864" i="7"/>
  <c r="F1865" i="7"/>
  <c r="F1866" i="7"/>
  <c r="F1867" i="7"/>
  <c r="F1868" i="7"/>
  <c r="F1869" i="7"/>
  <c r="F1870" i="7"/>
  <c r="F1871" i="7"/>
  <c r="F1872" i="7"/>
  <c r="F1873" i="7"/>
  <c r="F1874" i="7"/>
  <c r="F1875" i="7"/>
  <c r="F1876" i="7"/>
  <c r="F1877" i="7"/>
  <c r="F1878" i="7"/>
  <c r="F1879" i="7"/>
  <c r="F1880" i="7"/>
  <c r="F1881" i="7"/>
  <c r="F1882" i="7"/>
  <c r="F1883" i="7"/>
  <c r="F1884" i="7"/>
  <c r="F1885" i="7"/>
  <c r="F1886" i="7"/>
  <c r="F1887" i="7"/>
  <c r="F1888" i="7"/>
  <c r="F1889" i="7"/>
  <c r="F1890" i="7"/>
  <c r="F1891" i="7"/>
  <c r="F1892" i="7"/>
  <c r="F1893" i="7"/>
  <c r="F1894" i="7"/>
  <c r="F1895" i="7"/>
  <c r="F1896" i="7"/>
  <c r="F1897" i="7"/>
  <c r="F1898" i="7"/>
  <c r="F1899" i="7"/>
  <c r="F1900" i="7"/>
  <c r="F1901" i="7"/>
  <c r="F1902" i="7"/>
  <c r="F1903" i="7"/>
  <c r="F1904" i="7"/>
  <c r="F1905" i="7"/>
  <c r="F1906" i="7"/>
  <c r="F1907" i="7"/>
  <c r="F1908" i="7"/>
  <c r="F1909" i="7"/>
  <c r="F1910" i="7"/>
  <c r="F1911" i="7"/>
  <c r="F1912" i="7"/>
  <c r="F1913" i="7"/>
  <c r="F1914" i="7"/>
  <c r="F1915" i="7"/>
  <c r="F1916" i="7"/>
  <c r="F1917" i="7"/>
  <c r="F1918" i="7"/>
  <c r="F1919" i="7"/>
  <c r="F1920" i="7"/>
  <c r="F1921" i="7"/>
  <c r="F1922" i="7"/>
  <c r="F1923" i="7"/>
  <c r="F1924" i="7"/>
  <c r="F1925" i="7"/>
  <c r="F1926" i="7"/>
  <c r="F1927" i="7"/>
  <c r="F1928" i="7"/>
  <c r="F1929" i="7"/>
  <c r="F1930" i="7"/>
  <c r="F1931" i="7"/>
  <c r="F1932" i="7"/>
  <c r="F1933" i="7"/>
  <c r="F1934" i="7"/>
  <c r="F1935" i="7"/>
  <c r="F1936" i="7"/>
  <c r="F1937" i="7"/>
  <c r="F1938" i="7"/>
  <c r="F1939" i="7"/>
  <c r="F1940" i="7"/>
  <c r="F1941" i="7"/>
  <c r="F1942" i="7"/>
  <c r="F1943" i="7"/>
  <c r="F1944" i="7"/>
  <c r="F1945" i="7"/>
  <c r="F1946" i="7"/>
  <c r="F1947" i="7"/>
  <c r="F1948" i="7"/>
  <c r="F1949" i="7"/>
  <c r="F1950" i="7"/>
  <c r="F1951" i="7"/>
  <c r="F1952" i="7"/>
  <c r="F1953" i="7"/>
  <c r="F1954" i="7"/>
  <c r="F1955" i="7"/>
  <c r="F1956" i="7"/>
  <c r="F1957" i="7"/>
  <c r="F1958" i="7"/>
  <c r="F1959" i="7"/>
  <c r="F1960" i="7"/>
  <c r="F1961" i="7"/>
  <c r="F1962" i="7"/>
  <c r="F1963" i="7"/>
  <c r="F1964" i="7"/>
  <c r="F1965" i="7"/>
  <c r="F1966" i="7"/>
  <c r="F1967" i="7"/>
  <c r="F1968" i="7"/>
  <c r="F1969" i="7"/>
  <c r="F1970" i="7"/>
  <c r="F1971" i="7"/>
  <c r="F1972" i="7"/>
  <c r="F1973" i="7"/>
  <c r="F1974" i="7"/>
  <c r="F1975" i="7"/>
  <c r="F1976" i="7"/>
  <c r="F1977" i="7"/>
  <c r="F1978" i="7"/>
  <c r="F1979" i="7"/>
  <c r="F1980" i="7"/>
  <c r="F1981" i="7"/>
  <c r="F1982" i="7"/>
  <c r="F1983" i="7"/>
  <c r="F1984" i="7"/>
  <c r="F1985" i="7"/>
  <c r="F1986" i="7"/>
  <c r="F1987" i="7"/>
  <c r="F1988" i="7"/>
  <c r="F1989" i="7"/>
  <c r="F1990" i="7"/>
  <c r="F1991" i="7"/>
  <c r="F1992" i="7"/>
  <c r="F1993" i="7"/>
  <c r="F1994" i="7"/>
  <c r="F1995" i="7"/>
  <c r="F1996" i="7"/>
  <c r="F1997" i="7"/>
  <c r="F1998" i="7"/>
  <c r="F1999" i="7"/>
  <c r="F2000" i="7"/>
  <c r="F2001" i="7"/>
  <c r="F2002" i="7"/>
  <c r="F2003" i="7"/>
  <c r="F2004" i="7"/>
  <c r="F2005" i="7"/>
  <c r="F2006" i="7"/>
  <c r="F2007" i="7"/>
  <c r="F2008" i="7"/>
  <c r="F2009" i="7"/>
  <c r="F2010" i="7"/>
  <c r="F2011" i="7"/>
  <c r="F2012" i="7"/>
  <c r="F2013" i="7"/>
  <c r="F2014" i="7"/>
  <c r="F2015" i="7"/>
  <c r="F2016" i="7"/>
  <c r="F2017" i="7"/>
  <c r="F2018" i="7"/>
  <c r="F2019" i="7"/>
  <c r="F2020" i="7"/>
  <c r="F2021" i="7"/>
  <c r="F2022" i="7"/>
  <c r="F2023" i="7"/>
  <c r="F2024" i="7"/>
  <c r="F2025" i="7"/>
  <c r="F2026" i="7"/>
  <c r="F2027" i="7"/>
  <c r="F2028" i="7"/>
  <c r="F2029" i="7"/>
  <c r="F2030" i="7"/>
  <c r="F2031" i="7"/>
  <c r="F2032" i="7"/>
  <c r="F2033" i="7"/>
  <c r="F2034" i="7"/>
  <c r="F2035" i="7"/>
  <c r="F2036" i="7"/>
  <c r="F2037" i="7"/>
  <c r="F2038" i="7"/>
  <c r="F2039" i="7"/>
  <c r="F2040" i="7"/>
  <c r="F2041" i="7"/>
  <c r="F2042" i="7"/>
  <c r="F2043" i="7"/>
  <c r="F2044" i="7"/>
  <c r="F2045" i="7"/>
  <c r="F2046" i="7"/>
  <c r="F2047" i="7"/>
  <c r="F2048" i="7"/>
  <c r="F2049" i="7"/>
  <c r="F2050" i="7"/>
  <c r="F2051" i="7"/>
  <c r="F2052" i="7"/>
  <c r="F2053" i="7"/>
  <c r="F2054" i="7"/>
  <c r="F2055" i="7"/>
  <c r="F2056" i="7"/>
  <c r="F2057" i="7"/>
  <c r="F2058" i="7"/>
  <c r="F2059" i="7"/>
  <c r="F2060" i="7"/>
  <c r="F2061" i="7"/>
  <c r="F2062" i="7"/>
  <c r="F2063" i="7"/>
  <c r="F2064" i="7"/>
  <c r="F2065" i="7"/>
  <c r="F2066" i="7"/>
  <c r="F2067" i="7"/>
  <c r="F2068" i="7"/>
  <c r="F2069" i="7"/>
  <c r="F2070" i="7"/>
  <c r="F2071" i="7"/>
  <c r="F2072" i="7"/>
  <c r="F2073" i="7"/>
  <c r="F2074" i="7"/>
  <c r="F2075" i="7"/>
  <c r="F2076" i="7"/>
  <c r="F2077" i="7"/>
  <c r="F2078" i="7"/>
  <c r="F2079" i="7"/>
  <c r="F2080" i="7"/>
  <c r="F2081" i="7"/>
  <c r="F2082" i="7"/>
  <c r="F2083" i="7"/>
  <c r="F2084" i="7"/>
  <c r="F2085" i="7"/>
  <c r="F2086" i="7"/>
  <c r="F2087" i="7"/>
  <c r="F2088" i="7"/>
  <c r="F2089" i="7"/>
  <c r="F2090" i="7"/>
  <c r="F2091" i="7"/>
  <c r="F2092" i="7"/>
  <c r="F2093" i="7"/>
  <c r="F2094" i="7"/>
  <c r="F2095" i="7"/>
  <c r="F2096" i="7"/>
  <c r="F2097" i="7"/>
  <c r="F2098" i="7"/>
  <c r="F2099" i="7"/>
  <c r="F2100" i="7"/>
  <c r="F2101" i="7"/>
  <c r="F2102" i="7"/>
  <c r="F2103" i="7"/>
  <c r="F2104" i="7"/>
  <c r="F2105" i="7"/>
  <c r="F2106" i="7"/>
  <c r="F2107" i="7"/>
  <c r="F2108" i="7"/>
  <c r="F2109" i="7"/>
  <c r="F2110" i="7"/>
  <c r="F2111" i="7"/>
  <c r="F2112" i="7"/>
  <c r="F2113" i="7"/>
  <c r="F2114" i="7"/>
  <c r="F2115" i="7"/>
  <c r="F2116" i="7"/>
  <c r="F2117" i="7"/>
  <c r="F2118" i="7"/>
  <c r="F2119" i="7"/>
  <c r="F2120" i="7"/>
  <c r="F2121" i="7"/>
  <c r="F2122" i="7"/>
  <c r="F2123" i="7"/>
  <c r="F2124" i="7"/>
  <c r="F2125" i="7"/>
  <c r="F2126" i="7"/>
  <c r="F2127" i="7"/>
  <c r="F2128" i="7"/>
  <c r="F2129" i="7"/>
  <c r="F2130" i="7"/>
  <c r="F2131" i="7"/>
  <c r="F2132" i="7"/>
  <c r="F2133" i="7"/>
  <c r="F2134" i="7"/>
  <c r="F2135" i="7"/>
  <c r="F2136" i="7"/>
  <c r="F2137" i="7"/>
  <c r="F2138" i="7"/>
  <c r="F2139" i="7"/>
  <c r="F2140" i="7"/>
  <c r="F2141" i="7"/>
  <c r="F2142" i="7"/>
  <c r="F2143" i="7"/>
  <c r="F2144" i="7"/>
  <c r="F2145" i="7"/>
  <c r="F2146" i="7"/>
  <c r="F2147" i="7"/>
  <c r="F2148" i="7"/>
  <c r="F2149" i="7"/>
  <c r="F2150" i="7"/>
  <c r="F2151" i="7"/>
  <c r="F2152" i="7"/>
  <c r="F2153" i="7"/>
  <c r="F2154" i="7"/>
  <c r="F2155" i="7"/>
  <c r="F2156" i="7"/>
  <c r="F2157" i="7"/>
  <c r="F2158" i="7"/>
  <c r="F2159" i="7"/>
  <c r="F2160" i="7"/>
  <c r="F2161" i="7"/>
  <c r="F2162" i="7"/>
  <c r="F2163" i="7"/>
  <c r="F2164" i="7"/>
  <c r="F2165" i="7"/>
  <c r="F2166" i="7"/>
  <c r="F2167" i="7"/>
  <c r="F2168" i="7"/>
  <c r="F2169" i="7"/>
  <c r="F2170" i="7"/>
  <c r="F2171" i="7"/>
  <c r="F2172" i="7"/>
  <c r="F2173" i="7"/>
  <c r="F2174" i="7"/>
  <c r="F2175" i="7"/>
  <c r="F2176" i="7"/>
  <c r="F2177" i="7"/>
  <c r="F2178" i="7"/>
  <c r="F2179" i="7"/>
  <c r="F2180" i="7"/>
  <c r="F2181" i="7"/>
  <c r="F2182" i="7"/>
  <c r="F2183" i="7"/>
  <c r="F2184" i="7"/>
  <c r="F2185" i="7"/>
  <c r="F2186" i="7"/>
  <c r="F2187" i="7"/>
  <c r="F2188" i="7"/>
  <c r="F2189" i="7"/>
  <c r="F2190" i="7"/>
  <c r="F2191" i="7"/>
  <c r="F2192" i="7"/>
  <c r="F2193" i="7"/>
  <c r="F2194" i="7"/>
  <c r="F2195" i="7"/>
  <c r="F2196" i="7"/>
  <c r="F2197" i="7"/>
  <c r="F2198" i="7"/>
  <c r="F2199" i="7"/>
  <c r="F2200" i="7"/>
  <c r="F2201" i="7"/>
  <c r="F2202" i="7"/>
  <c r="F2203" i="7"/>
  <c r="F2204" i="7"/>
  <c r="F2205" i="7"/>
  <c r="F2206" i="7"/>
  <c r="F2207" i="7"/>
  <c r="F2208" i="7"/>
  <c r="F2209" i="7"/>
  <c r="F2210" i="7"/>
  <c r="F2211" i="7"/>
  <c r="F2212" i="7"/>
  <c r="F2213" i="7"/>
  <c r="F2214" i="7"/>
  <c r="F2215" i="7"/>
  <c r="F2216" i="7"/>
  <c r="F2217" i="7"/>
  <c r="F2218" i="7"/>
  <c r="F2219" i="7"/>
  <c r="F2220" i="7"/>
  <c r="F2221" i="7"/>
  <c r="F2222" i="7"/>
  <c r="F2223" i="7"/>
  <c r="F2224" i="7"/>
  <c r="F2225" i="7"/>
  <c r="F2226" i="7"/>
  <c r="F2227" i="7"/>
  <c r="F2228" i="7"/>
  <c r="F2229" i="7"/>
  <c r="F2230" i="7"/>
  <c r="F2231" i="7"/>
  <c r="F2232" i="7"/>
  <c r="F2233" i="7"/>
  <c r="F2234" i="7"/>
  <c r="F2235" i="7"/>
  <c r="F2236" i="7"/>
  <c r="F2237" i="7"/>
  <c r="F2238" i="7"/>
  <c r="F2239" i="7"/>
  <c r="F2240" i="7"/>
  <c r="F2241" i="7"/>
  <c r="F2242" i="7"/>
  <c r="F2243" i="7"/>
  <c r="F2244" i="7"/>
  <c r="F2245" i="7"/>
  <c r="F2246" i="7"/>
  <c r="F2247" i="7"/>
  <c r="F2248" i="7"/>
  <c r="F2249" i="7"/>
  <c r="F2250" i="7"/>
  <c r="F2251" i="7"/>
  <c r="F2252" i="7"/>
  <c r="F2253" i="7"/>
  <c r="F2254" i="7"/>
  <c r="F2255" i="7"/>
  <c r="F2256" i="7"/>
  <c r="F2257" i="7"/>
  <c r="F2258" i="7"/>
  <c r="F2259" i="7"/>
  <c r="F2260" i="7"/>
  <c r="F2261" i="7"/>
  <c r="F2262" i="7"/>
  <c r="F2263" i="7"/>
  <c r="F2264" i="7"/>
  <c r="F2265" i="7"/>
  <c r="F2266" i="7"/>
  <c r="F2267" i="7"/>
  <c r="F2268" i="7"/>
  <c r="F2269" i="7"/>
  <c r="F2270" i="7"/>
  <c r="F2271" i="7"/>
  <c r="F2272" i="7"/>
  <c r="F2273" i="7"/>
  <c r="F2274" i="7"/>
  <c r="F2275" i="7"/>
  <c r="F2276" i="7"/>
  <c r="F2277" i="7"/>
  <c r="F2278" i="7"/>
  <c r="F2279" i="7"/>
  <c r="F2280" i="7"/>
  <c r="F2281" i="7"/>
  <c r="F2282" i="7"/>
  <c r="F2283" i="7"/>
  <c r="F2284" i="7"/>
  <c r="F2285" i="7"/>
  <c r="F2286" i="7"/>
  <c r="F2287" i="7"/>
  <c r="F2288" i="7"/>
  <c r="F2289" i="7"/>
  <c r="F2290" i="7"/>
  <c r="F2291" i="7"/>
  <c r="F2292" i="7"/>
  <c r="F2293" i="7"/>
  <c r="F2294" i="7"/>
  <c r="F2295" i="7"/>
  <c r="F2296" i="7"/>
  <c r="F2297" i="7"/>
  <c r="F2298" i="7"/>
  <c r="F2299" i="7"/>
  <c r="F2300" i="7"/>
  <c r="F2301" i="7"/>
  <c r="F2302" i="7"/>
  <c r="F2303" i="7"/>
  <c r="F2304" i="7"/>
  <c r="F2305" i="7"/>
  <c r="F2306" i="7"/>
  <c r="F2307" i="7"/>
  <c r="F2308" i="7"/>
  <c r="F2309" i="7"/>
  <c r="F2310" i="7"/>
  <c r="F2311" i="7"/>
  <c r="F2312" i="7"/>
  <c r="F2313" i="7"/>
  <c r="F2314" i="7"/>
  <c r="F2315" i="7"/>
  <c r="F2316" i="7"/>
  <c r="F2317" i="7"/>
  <c r="F2318" i="7"/>
  <c r="F2319" i="7"/>
  <c r="F2320" i="7"/>
  <c r="F2321" i="7"/>
  <c r="F2322" i="7"/>
  <c r="F2323" i="7"/>
  <c r="F2324" i="7"/>
  <c r="F2325" i="7"/>
  <c r="F2326" i="7"/>
  <c r="F2327" i="7"/>
  <c r="F2328" i="7"/>
  <c r="F2329" i="7"/>
  <c r="F2330" i="7"/>
  <c r="F2331" i="7"/>
  <c r="F2332" i="7"/>
  <c r="F2333" i="7"/>
  <c r="F2334" i="7"/>
  <c r="F2335" i="7"/>
  <c r="F2336" i="7"/>
  <c r="F2337" i="7"/>
  <c r="F2338" i="7"/>
  <c r="F2339" i="7"/>
  <c r="F2340" i="7"/>
  <c r="F2341" i="7"/>
  <c r="F2342" i="7"/>
  <c r="F2343" i="7"/>
  <c r="F2344" i="7"/>
  <c r="F2345" i="7"/>
  <c r="F2346" i="7"/>
  <c r="F2347" i="7"/>
  <c r="F2348" i="7"/>
  <c r="F2349" i="7"/>
  <c r="F2350" i="7"/>
  <c r="F2351" i="7"/>
  <c r="F2352" i="7"/>
  <c r="F2353" i="7"/>
  <c r="F2354" i="7"/>
  <c r="F2355" i="7"/>
  <c r="F2356" i="7"/>
  <c r="F2357" i="7"/>
  <c r="F2358" i="7"/>
  <c r="F2359" i="7"/>
  <c r="F2360" i="7"/>
  <c r="F2361" i="7"/>
  <c r="F2362" i="7"/>
  <c r="F2363" i="7"/>
  <c r="F2364" i="7"/>
  <c r="F2365" i="7"/>
  <c r="F2366" i="7"/>
  <c r="F2367" i="7"/>
  <c r="F2368" i="7"/>
  <c r="F2369" i="7"/>
  <c r="F2370" i="7"/>
  <c r="F2371" i="7"/>
  <c r="F2372" i="7"/>
  <c r="F2373" i="7"/>
  <c r="F2374" i="7"/>
  <c r="F2375" i="7"/>
  <c r="F2376" i="7"/>
  <c r="F2377" i="7"/>
  <c r="F2378" i="7"/>
  <c r="F2379" i="7"/>
  <c r="F2380" i="7"/>
  <c r="F2381" i="7"/>
  <c r="F2382" i="7"/>
  <c r="F2383" i="7"/>
  <c r="F2384" i="7"/>
  <c r="F2385" i="7"/>
  <c r="F2386" i="7"/>
  <c r="F2387" i="7"/>
  <c r="F2388" i="7"/>
  <c r="F2389" i="7"/>
  <c r="F2390" i="7"/>
  <c r="F2391" i="7"/>
  <c r="F2392" i="7"/>
  <c r="F2393" i="7"/>
  <c r="F2394" i="7"/>
  <c r="F2395" i="7"/>
  <c r="F2396" i="7"/>
  <c r="F2397" i="7"/>
  <c r="F2398" i="7"/>
  <c r="F2399" i="7"/>
  <c r="F2400" i="7"/>
  <c r="F2401" i="7"/>
  <c r="F2402" i="7"/>
  <c r="F2403" i="7"/>
  <c r="F2404" i="7"/>
  <c r="F2405" i="7"/>
  <c r="F2406" i="7"/>
  <c r="F2407" i="7"/>
  <c r="F2408" i="7"/>
  <c r="F2409" i="7"/>
  <c r="F2410" i="7"/>
  <c r="F2411" i="7"/>
  <c r="F2412" i="7"/>
  <c r="F2413" i="7"/>
  <c r="F2414" i="7"/>
  <c r="F2415" i="7"/>
  <c r="F2416" i="7"/>
  <c r="F2417" i="7"/>
  <c r="F2418" i="7"/>
  <c r="F2419" i="7"/>
  <c r="F2420" i="7"/>
  <c r="F2421" i="7"/>
  <c r="F2422" i="7"/>
  <c r="F2423" i="7"/>
  <c r="F2424" i="7"/>
  <c r="F2425" i="7"/>
  <c r="F2426" i="7"/>
  <c r="F2427" i="7"/>
  <c r="F2428" i="7"/>
  <c r="F2429" i="7"/>
  <c r="F2430" i="7"/>
  <c r="F2431" i="7"/>
  <c r="F2432" i="7"/>
  <c r="F2433" i="7"/>
  <c r="F2434" i="7"/>
  <c r="F2435" i="7"/>
  <c r="F2436" i="7"/>
  <c r="F2437" i="7"/>
  <c r="F2438" i="7"/>
  <c r="F2439" i="7"/>
  <c r="F2440" i="7"/>
  <c r="F2441" i="7"/>
  <c r="F2442" i="7"/>
  <c r="F2443" i="7"/>
  <c r="F2444" i="7"/>
  <c r="F2445" i="7"/>
  <c r="F2446" i="7"/>
  <c r="F2447" i="7"/>
  <c r="F2448" i="7"/>
  <c r="F2449" i="7"/>
  <c r="F2450" i="7"/>
  <c r="F2451" i="7"/>
  <c r="F2452" i="7"/>
  <c r="F2453" i="7"/>
  <c r="F2454" i="7"/>
  <c r="F2455" i="7"/>
  <c r="F2456" i="7"/>
  <c r="F2457" i="7"/>
  <c r="F2458" i="7"/>
  <c r="F2459" i="7"/>
  <c r="F2460" i="7"/>
  <c r="F2461" i="7"/>
  <c r="F2462" i="7"/>
  <c r="F2463" i="7"/>
  <c r="F2464" i="7"/>
  <c r="F2465" i="7"/>
  <c r="F2466" i="7"/>
  <c r="F2467" i="7"/>
  <c r="F2468" i="7"/>
  <c r="F2469" i="7"/>
  <c r="F2470" i="7"/>
  <c r="F2471" i="7"/>
  <c r="F2472" i="7"/>
  <c r="F2473" i="7"/>
  <c r="F2474" i="7"/>
  <c r="F2475" i="7"/>
  <c r="F2476" i="7"/>
  <c r="F2477" i="7"/>
  <c r="F2478" i="7"/>
  <c r="F2479" i="7"/>
  <c r="F2480" i="7"/>
  <c r="F2481" i="7"/>
  <c r="F2482" i="7"/>
  <c r="F2483" i="7"/>
  <c r="F2484" i="7"/>
  <c r="F2485" i="7"/>
  <c r="F2486" i="7"/>
  <c r="F2487" i="7"/>
  <c r="F2488" i="7"/>
  <c r="F2489" i="7"/>
  <c r="F2490" i="7"/>
  <c r="F2491" i="7"/>
  <c r="F2492" i="7"/>
  <c r="F2493" i="7"/>
  <c r="F2494" i="7"/>
  <c r="F2495" i="7"/>
  <c r="F2496" i="7"/>
  <c r="F2497" i="7"/>
  <c r="F2498" i="7"/>
  <c r="F2499" i="7"/>
  <c r="F2500" i="7"/>
  <c r="F2501" i="7"/>
  <c r="F2502" i="7"/>
  <c r="F2503" i="7"/>
  <c r="F2504" i="7"/>
  <c r="F2505" i="7"/>
  <c r="F2506" i="7"/>
  <c r="F2507" i="7"/>
  <c r="F2508" i="7"/>
  <c r="F2509" i="7"/>
  <c r="F2510" i="7"/>
  <c r="F2511" i="7"/>
  <c r="F2512" i="7"/>
  <c r="F2513" i="7"/>
  <c r="F2514" i="7"/>
  <c r="F2515" i="7"/>
  <c r="F2516" i="7"/>
  <c r="F2517" i="7"/>
  <c r="F2518" i="7"/>
  <c r="F2519" i="7"/>
  <c r="F2520" i="7"/>
  <c r="F2521" i="7"/>
  <c r="F2522" i="7"/>
  <c r="F2523" i="7"/>
  <c r="F2524" i="7"/>
  <c r="F2525" i="7"/>
  <c r="F2526" i="7"/>
  <c r="F2527" i="7"/>
  <c r="F2528" i="7"/>
  <c r="F2529" i="7"/>
  <c r="F2530" i="7"/>
  <c r="F2531" i="7"/>
  <c r="F2532" i="7"/>
  <c r="F2533" i="7"/>
  <c r="F2534" i="7"/>
  <c r="F2535" i="7"/>
  <c r="F2536" i="7"/>
  <c r="F2537" i="7"/>
  <c r="F2538" i="7"/>
  <c r="F2539" i="7"/>
  <c r="F2540" i="7"/>
  <c r="F2541" i="7"/>
  <c r="F2542" i="7"/>
  <c r="F2543" i="7"/>
  <c r="F2544" i="7"/>
  <c r="F2545" i="7"/>
  <c r="F2546" i="7"/>
  <c r="F2547" i="7"/>
  <c r="F2548" i="7"/>
  <c r="F2549" i="7"/>
  <c r="F2550" i="7"/>
  <c r="F2551" i="7"/>
  <c r="F2552" i="7"/>
  <c r="F2553" i="7"/>
  <c r="F2554" i="7"/>
  <c r="F2555" i="7"/>
  <c r="F2556" i="7"/>
  <c r="F2557" i="7"/>
  <c r="F2558" i="7"/>
  <c r="F2559" i="7"/>
  <c r="F2560" i="7"/>
  <c r="F2561" i="7"/>
  <c r="F2562" i="7"/>
  <c r="F2563" i="7"/>
  <c r="F2564" i="7"/>
  <c r="F2565" i="7"/>
  <c r="F2566" i="7"/>
  <c r="F2567" i="7"/>
  <c r="F2568" i="7"/>
  <c r="F2569" i="7"/>
  <c r="F2570" i="7"/>
  <c r="F2571" i="7"/>
  <c r="F2572" i="7"/>
  <c r="F2573" i="7"/>
  <c r="F2574" i="7"/>
  <c r="F2575" i="7"/>
  <c r="F2576" i="7"/>
  <c r="F2577" i="7"/>
  <c r="F2578" i="7"/>
  <c r="F2579" i="7"/>
  <c r="F2580" i="7"/>
  <c r="F2581" i="7"/>
  <c r="F2582" i="7"/>
  <c r="F2583" i="7"/>
  <c r="F2584" i="7"/>
  <c r="F2585" i="7"/>
  <c r="F2586" i="7"/>
  <c r="F2587" i="7"/>
  <c r="F2588" i="7"/>
  <c r="F2589" i="7"/>
  <c r="F2590" i="7"/>
  <c r="F2591" i="7"/>
  <c r="F2592" i="7"/>
  <c r="F2593" i="7"/>
  <c r="F2594" i="7"/>
  <c r="F2595" i="7"/>
  <c r="F2596" i="7"/>
  <c r="F2597" i="7"/>
  <c r="F2598" i="7"/>
  <c r="F2599" i="7"/>
  <c r="F2600" i="7"/>
  <c r="F2601" i="7"/>
  <c r="F2602" i="7"/>
  <c r="F2603" i="7"/>
  <c r="F2604" i="7"/>
  <c r="F2605" i="7"/>
  <c r="F2606" i="7"/>
  <c r="F2607" i="7"/>
  <c r="F2608" i="7"/>
  <c r="F2609" i="7"/>
  <c r="F2610" i="7"/>
  <c r="F2611" i="7"/>
  <c r="F2612" i="7"/>
  <c r="F2613" i="7"/>
  <c r="F2614" i="7"/>
  <c r="F2615" i="7"/>
  <c r="F2616" i="7"/>
  <c r="F2617" i="7"/>
  <c r="F2618" i="7"/>
  <c r="F2619" i="7"/>
  <c r="F2620" i="7"/>
  <c r="F2621" i="7"/>
  <c r="F2622" i="7"/>
  <c r="F2623" i="7"/>
  <c r="F2624" i="7"/>
  <c r="F2625" i="7"/>
  <c r="F2626" i="7"/>
  <c r="F2627" i="7"/>
  <c r="F2628" i="7"/>
  <c r="F2629" i="7"/>
  <c r="F2630" i="7"/>
  <c r="F2631" i="7"/>
  <c r="F2632" i="7"/>
  <c r="F2633" i="7"/>
  <c r="F2634" i="7"/>
  <c r="F2635" i="7"/>
  <c r="F2636" i="7"/>
  <c r="F2637" i="7"/>
  <c r="F2638" i="7"/>
  <c r="F2639" i="7"/>
  <c r="F2640" i="7"/>
  <c r="F2641" i="7"/>
  <c r="F2642" i="7"/>
  <c r="F2643" i="7"/>
  <c r="F2644" i="7"/>
  <c r="F2645" i="7"/>
  <c r="F2646" i="7"/>
  <c r="F2647" i="7"/>
  <c r="F2648" i="7"/>
  <c r="F2649" i="7"/>
  <c r="F2650" i="7"/>
  <c r="F2651" i="7"/>
  <c r="F2652" i="7"/>
  <c r="F2653" i="7"/>
  <c r="F2654" i="7"/>
  <c r="F2655" i="7"/>
  <c r="F2656" i="7"/>
  <c r="F2657" i="7"/>
  <c r="F2658" i="7"/>
  <c r="F2659" i="7"/>
  <c r="F2660" i="7"/>
  <c r="F2661" i="7"/>
  <c r="F2662" i="7"/>
  <c r="F2663" i="7"/>
  <c r="F2664" i="7"/>
  <c r="F2665" i="7"/>
  <c r="F2666" i="7"/>
  <c r="F2667" i="7"/>
  <c r="F2668" i="7"/>
  <c r="F2669" i="7"/>
  <c r="F2670" i="7"/>
  <c r="F2671" i="7"/>
  <c r="F2672" i="7"/>
  <c r="F2673" i="7"/>
  <c r="F2674" i="7"/>
  <c r="F2675" i="7"/>
  <c r="F2676" i="7"/>
  <c r="F2677" i="7"/>
  <c r="F2678" i="7"/>
  <c r="F2679" i="7"/>
  <c r="F2680" i="7"/>
  <c r="F2681" i="7"/>
  <c r="F2682" i="7"/>
  <c r="F2683" i="7"/>
  <c r="F2684" i="7"/>
  <c r="F2685" i="7"/>
  <c r="F2686" i="7"/>
  <c r="F2687" i="7"/>
  <c r="F2688" i="7"/>
  <c r="F2689" i="7"/>
  <c r="F2690" i="7"/>
  <c r="F2691" i="7"/>
  <c r="F2692" i="7"/>
  <c r="F2693" i="7"/>
  <c r="F2694" i="7"/>
  <c r="F2695" i="7"/>
  <c r="F2696" i="7"/>
  <c r="F2697" i="7"/>
  <c r="F2698" i="7"/>
  <c r="F2699" i="7"/>
  <c r="F2700" i="7"/>
  <c r="F2701" i="7"/>
  <c r="F2702" i="7"/>
  <c r="F2703" i="7"/>
  <c r="F2704" i="7"/>
  <c r="F2705" i="7"/>
  <c r="F2706" i="7"/>
  <c r="F2707" i="7"/>
  <c r="F2708" i="7"/>
  <c r="F2709" i="7"/>
  <c r="F2710" i="7"/>
  <c r="F2711" i="7"/>
  <c r="F2712" i="7"/>
  <c r="F2713" i="7"/>
  <c r="F2714" i="7"/>
  <c r="F2715" i="7"/>
  <c r="F2716" i="7"/>
  <c r="F2717" i="7"/>
  <c r="F2718" i="7"/>
  <c r="F2719" i="7"/>
  <c r="F2720" i="7"/>
  <c r="F2721" i="7"/>
  <c r="F2722" i="7"/>
  <c r="F2723" i="7"/>
  <c r="F2724" i="7"/>
  <c r="F2725" i="7"/>
  <c r="F2726" i="7"/>
  <c r="F2727" i="7"/>
  <c r="F2728" i="7"/>
  <c r="F2729" i="7"/>
  <c r="F2730" i="7"/>
  <c r="F2731" i="7"/>
  <c r="F2732" i="7"/>
  <c r="F2733" i="7"/>
  <c r="F2734" i="7"/>
  <c r="F2735" i="7"/>
  <c r="F2736" i="7"/>
  <c r="F2737" i="7"/>
  <c r="F2738" i="7"/>
  <c r="F2739" i="7"/>
  <c r="F2740" i="7"/>
  <c r="F2741" i="7"/>
  <c r="F2742" i="7"/>
  <c r="F2743" i="7"/>
  <c r="F2744" i="7"/>
  <c r="F2745" i="7"/>
  <c r="F2746" i="7"/>
  <c r="F2747" i="7"/>
  <c r="F2748" i="7"/>
  <c r="F2749" i="7"/>
  <c r="F2750" i="7"/>
  <c r="F2751" i="7"/>
  <c r="F2752" i="7"/>
  <c r="F2753" i="7"/>
  <c r="F2754" i="7"/>
  <c r="F2755" i="7"/>
  <c r="F2756" i="7"/>
  <c r="F2757" i="7"/>
  <c r="F2758" i="7"/>
  <c r="F2759" i="7"/>
  <c r="F2760" i="7"/>
  <c r="F2761" i="7"/>
  <c r="F2762" i="7"/>
  <c r="F2763" i="7"/>
  <c r="F2764" i="7"/>
  <c r="F2765" i="7"/>
  <c r="F2766" i="7"/>
  <c r="F2767" i="7"/>
  <c r="F2768" i="7"/>
  <c r="F2769" i="7"/>
  <c r="F2770" i="7"/>
  <c r="F2771" i="7"/>
  <c r="F2772" i="7"/>
  <c r="F2773" i="7"/>
  <c r="F2774" i="7"/>
  <c r="F2775" i="7"/>
  <c r="F2776" i="7"/>
  <c r="F2777" i="7"/>
  <c r="F2778" i="7"/>
  <c r="F2779" i="7"/>
  <c r="F2780" i="7"/>
  <c r="F2781" i="7"/>
  <c r="F2782" i="7"/>
  <c r="F2783" i="7"/>
  <c r="F2784" i="7"/>
  <c r="F2785" i="7"/>
  <c r="F2786" i="7"/>
  <c r="F2787" i="7"/>
  <c r="F2788" i="7"/>
  <c r="F2789" i="7"/>
  <c r="F2790" i="7"/>
  <c r="F2791" i="7"/>
  <c r="F2792" i="7"/>
  <c r="F2793" i="7"/>
  <c r="F2794" i="7"/>
  <c r="F2795" i="7"/>
  <c r="F2796" i="7"/>
  <c r="F2797" i="7"/>
  <c r="F2798" i="7"/>
  <c r="F2799" i="7"/>
  <c r="F2800" i="7"/>
  <c r="F2801" i="7"/>
  <c r="F2802" i="7"/>
  <c r="F2803" i="7"/>
  <c r="F2804" i="7"/>
  <c r="F2805" i="7"/>
  <c r="F2806" i="7"/>
  <c r="F2807" i="7"/>
  <c r="F2808" i="7"/>
  <c r="F2809" i="7"/>
  <c r="F2810" i="7"/>
  <c r="F2811" i="7"/>
  <c r="F2812" i="7"/>
  <c r="F2813" i="7"/>
  <c r="F2814" i="7"/>
  <c r="F2815" i="7"/>
  <c r="F2816" i="7"/>
  <c r="F2817" i="7"/>
  <c r="F2818" i="7"/>
  <c r="F2819" i="7"/>
  <c r="F2820" i="7"/>
  <c r="F2821" i="7"/>
  <c r="F2822" i="7"/>
  <c r="F2823" i="7"/>
  <c r="F2824" i="7"/>
  <c r="F2825" i="7"/>
  <c r="F2826" i="7"/>
  <c r="F2827" i="7"/>
  <c r="F2828" i="7"/>
  <c r="F2829" i="7"/>
  <c r="F2830" i="7"/>
  <c r="F2831" i="7"/>
  <c r="F2832" i="7"/>
  <c r="F2833" i="7"/>
  <c r="F2834" i="7"/>
  <c r="F2835" i="7"/>
  <c r="F2836" i="7"/>
  <c r="F2837" i="7"/>
  <c r="F2838" i="7"/>
  <c r="F2839" i="7"/>
  <c r="F2840" i="7"/>
  <c r="F2841" i="7"/>
  <c r="F2842" i="7"/>
  <c r="F2843" i="7"/>
  <c r="F2844" i="7"/>
  <c r="F2845" i="7"/>
  <c r="F2846" i="7"/>
  <c r="F2847" i="7"/>
  <c r="F2848" i="7"/>
  <c r="F2849" i="7"/>
  <c r="F2850" i="7"/>
  <c r="F2851" i="7"/>
  <c r="F2852" i="7"/>
  <c r="F2853" i="7"/>
  <c r="F2854" i="7"/>
  <c r="F2855" i="7"/>
  <c r="F2856" i="7"/>
  <c r="F2857" i="7"/>
  <c r="F2858" i="7"/>
  <c r="F2859" i="7"/>
  <c r="F2860" i="7"/>
  <c r="F2861" i="7"/>
  <c r="F2862" i="7"/>
  <c r="F2863" i="7"/>
  <c r="F2864" i="7"/>
  <c r="F2865" i="7"/>
  <c r="F2866" i="7"/>
  <c r="F2867" i="7"/>
  <c r="F2868" i="7"/>
  <c r="F2869" i="7"/>
  <c r="F2870" i="7"/>
  <c r="F2871" i="7"/>
  <c r="F2872" i="7"/>
  <c r="F2873" i="7"/>
  <c r="F2874" i="7"/>
  <c r="F2875" i="7"/>
  <c r="F2876" i="7"/>
  <c r="F2877" i="7"/>
  <c r="F2878" i="7"/>
  <c r="F2879" i="7"/>
  <c r="F2880" i="7"/>
  <c r="F2881" i="7"/>
  <c r="F2882" i="7"/>
  <c r="F2883" i="7"/>
  <c r="F2884" i="7"/>
  <c r="F2885" i="7"/>
  <c r="F2886" i="7"/>
  <c r="F2887" i="7"/>
  <c r="F2888" i="7"/>
  <c r="F2889" i="7"/>
  <c r="F2890" i="7"/>
  <c r="F2891" i="7"/>
  <c r="F2892" i="7"/>
  <c r="F2893" i="7"/>
  <c r="F2894" i="7"/>
  <c r="F2895" i="7"/>
  <c r="F2896" i="7"/>
  <c r="F2897" i="7"/>
  <c r="F2898" i="7"/>
  <c r="F2899" i="7"/>
  <c r="F2900" i="7"/>
  <c r="F2901" i="7"/>
  <c r="F2902" i="7"/>
  <c r="F2903" i="7"/>
  <c r="F2904" i="7"/>
  <c r="F2905" i="7"/>
  <c r="F2906" i="7"/>
  <c r="F2907" i="7"/>
  <c r="F2908" i="7"/>
  <c r="F2909" i="7"/>
  <c r="F2910" i="7"/>
  <c r="F2911" i="7"/>
  <c r="F2912" i="7"/>
  <c r="F2913" i="7"/>
  <c r="F2914" i="7"/>
  <c r="F2915" i="7"/>
  <c r="F2916" i="7"/>
  <c r="F2917" i="7"/>
  <c r="F2918" i="7"/>
  <c r="F2919" i="7"/>
  <c r="F2920" i="7"/>
  <c r="F2921" i="7"/>
  <c r="F2922" i="7"/>
  <c r="F2923" i="7"/>
  <c r="F2924" i="7"/>
  <c r="F2925" i="7"/>
  <c r="F2926" i="7"/>
  <c r="F2927" i="7"/>
  <c r="F2928" i="7"/>
  <c r="F2929" i="7"/>
  <c r="F2930" i="7"/>
  <c r="F2931" i="7"/>
  <c r="F2932" i="7"/>
  <c r="F2933" i="7"/>
  <c r="F2934" i="7"/>
  <c r="F2935" i="7"/>
  <c r="F2936" i="7"/>
  <c r="F2937" i="7"/>
  <c r="F2938" i="7"/>
  <c r="F2939" i="7"/>
  <c r="F2940" i="7"/>
  <c r="F2941" i="7"/>
  <c r="F2942" i="7"/>
  <c r="F2943" i="7"/>
  <c r="F2944" i="7"/>
  <c r="F2945" i="7"/>
  <c r="F2946" i="7"/>
  <c r="F2947" i="7"/>
  <c r="F2948" i="7"/>
  <c r="F2949" i="7"/>
  <c r="F2950" i="7"/>
  <c r="F2951" i="7"/>
  <c r="F2952" i="7"/>
  <c r="F2953" i="7"/>
  <c r="F2954" i="7"/>
  <c r="F2955" i="7"/>
  <c r="F2956" i="7"/>
  <c r="F2957" i="7"/>
  <c r="F2958" i="7"/>
  <c r="F2959" i="7"/>
  <c r="F2960" i="7"/>
  <c r="F2961" i="7"/>
  <c r="F2962" i="7"/>
  <c r="F2963" i="7"/>
  <c r="F2964" i="7"/>
  <c r="F2965" i="7"/>
  <c r="F2966" i="7"/>
  <c r="F2967" i="7"/>
  <c r="F2968" i="7"/>
  <c r="F2969" i="7"/>
  <c r="F2970" i="7"/>
  <c r="F2971" i="7"/>
  <c r="F2972" i="7"/>
  <c r="F2973" i="7"/>
  <c r="F2974" i="7"/>
  <c r="F2975" i="7"/>
  <c r="F2976" i="7"/>
  <c r="F2977" i="7"/>
  <c r="F2978" i="7"/>
  <c r="F2979" i="7"/>
  <c r="F2980" i="7"/>
  <c r="F2981" i="7"/>
  <c r="F2982" i="7"/>
  <c r="F2983" i="7"/>
  <c r="F2984" i="7"/>
  <c r="F2985" i="7"/>
  <c r="F2986" i="7"/>
  <c r="F2987" i="7"/>
  <c r="F2988" i="7"/>
  <c r="F2989" i="7"/>
  <c r="F2990" i="7"/>
  <c r="F2991" i="7"/>
  <c r="F2992" i="7"/>
  <c r="F2993" i="7"/>
  <c r="F2994" i="7"/>
  <c r="F2995" i="7"/>
  <c r="F2996" i="7"/>
  <c r="F2997" i="7"/>
  <c r="F2998" i="7"/>
  <c r="F2999" i="7"/>
  <c r="F3000" i="7"/>
  <c r="F3001" i="7"/>
  <c r="F3002" i="7"/>
  <c r="F3003" i="7"/>
  <c r="F3004" i="7"/>
  <c r="F3005" i="7"/>
  <c r="F3006" i="7"/>
  <c r="F3007" i="7"/>
  <c r="F3008" i="7"/>
  <c r="F3009" i="7"/>
  <c r="F3010" i="7"/>
  <c r="F3011" i="7"/>
  <c r="F3012" i="7"/>
  <c r="F3013" i="7"/>
  <c r="F3014" i="7"/>
  <c r="F3015" i="7"/>
  <c r="F3016" i="7"/>
  <c r="F3017" i="7"/>
  <c r="F3018" i="7"/>
  <c r="F3019" i="7"/>
  <c r="F3020" i="7"/>
  <c r="F3021" i="7"/>
  <c r="F3022" i="7"/>
  <c r="F3023" i="7"/>
  <c r="F3024" i="7"/>
  <c r="F3025" i="7"/>
  <c r="F3026" i="7"/>
  <c r="F3027" i="7"/>
  <c r="F3028" i="7"/>
  <c r="F3029" i="7"/>
  <c r="F3030" i="7"/>
  <c r="F3031" i="7"/>
  <c r="F3032" i="7"/>
  <c r="F3033" i="7"/>
  <c r="F3034" i="7"/>
  <c r="F3035" i="7"/>
  <c r="F3036" i="7"/>
  <c r="F3037" i="7"/>
  <c r="F3038" i="7"/>
  <c r="F3039" i="7"/>
  <c r="F3040" i="7"/>
  <c r="F3041" i="7"/>
  <c r="F3042" i="7"/>
  <c r="F3043" i="7"/>
  <c r="F3044" i="7"/>
  <c r="F3045" i="7"/>
  <c r="F3046" i="7"/>
  <c r="F3047" i="7"/>
  <c r="F3048" i="7"/>
  <c r="F3049" i="7"/>
  <c r="F3050" i="7"/>
  <c r="F3051" i="7"/>
  <c r="F3052" i="7"/>
  <c r="F3053" i="7"/>
  <c r="F3054" i="7"/>
  <c r="F3055" i="7"/>
  <c r="F3056" i="7"/>
  <c r="F3057" i="7"/>
  <c r="F3058" i="7"/>
  <c r="F3059" i="7"/>
  <c r="F3060" i="7"/>
  <c r="F3061" i="7"/>
  <c r="F3062" i="7"/>
  <c r="F3063" i="7"/>
  <c r="F3064" i="7"/>
  <c r="F3065" i="7"/>
  <c r="F3066" i="7"/>
  <c r="F3067" i="7"/>
  <c r="F3068" i="7"/>
  <c r="F3069" i="7"/>
  <c r="F3070" i="7"/>
  <c r="F3071" i="7"/>
  <c r="F3072" i="7"/>
  <c r="F3073" i="7"/>
  <c r="F3074" i="7"/>
  <c r="F3075" i="7"/>
  <c r="F3076" i="7"/>
  <c r="F3077" i="7"/>
  <c r="F3078" i="7"/>
  <c r="F3079" i="7"/>
  <c r="F3080" i="7"/>
  <c r="F3081" i="7"/>
  <c r="F3082" i="7"/>
  <c r="F3083" i="7"/>
  <c r="F3084" i="7"/>
  <c r="F3085" i="7"/>
  <c r="F3086" i="7"/>
  <c r="F3087" i="7"/>
  <c r="F3088" i="7"/>
  <c r="F3089" i="7"/>
  <c r="F3090" i="7"/>
  <c r="F3091" i="7"/>
  <c r="F3092" i="7"/>
  <c r="F3093" i="7"/>
  <c r="F3094" i="7"/>
  <c r="F3095" i="7"/>
  <c r="F3096" i="7"/>
  <c r="F3097" i="7"/>
  <c r="F3098" i="7"/>
  <c r="F3099" i="7"/>
  <c r="F3100" i="7"/>
  <c r="F3101" i="7"/>
  <c r="F3102" i="7"/>
  <c r="F3103" i="7"/>
  <c r="F3104" i="7"/>
  <c r="F3105" i="7"/>
  <c r="F3106" i="7"/>
  <c r="F3107" i="7"/>
  <c r="F3108" i="7"/>
  <c r="F3109" i="7"/>
  <c r="F3110" i="7"/>
  <c r="F3111" i="7"/>
  <c r="F3112" i="7"/>
  <c r="F3113" i="7"/>
  <c r="F3114" i="7"/>
  <c r="F3115" i="7"/>
  <c r="F3116" i="7"/>
  <c r="F3117" i="7"/>
  <c r="F3118" i="7"/>
  <c r="F3119" i="7"/>
  <c r="F3120" i="7"/>
  <c r="F3121" i="7"/>
  <c r="F3122" i="7"/>
  <c r="F3123" i="7"/>
  <c r="F3124" i="7"/>
  <c r="F3125" i="7"/>
  <c r="F3126" i="7"/>
  <c r="F3127" i="7"/>
  <c r="F3128" i="7"/>
  <c r="F3129" i="7"/>
  <c r="F3130" i="7"/>
  <c r="F3131" i="7"/>
  <c r="F3132" i="7"/>
  <c r="F3133" i="7"/>
  <c r="F3134" i="7"/>
  <c r="F3135" i="7"/>
  <c r="F3136" i="7"/>
  <c r="F3137" i="7"/>
  <c r="F3138" i="7"/>
  <c r="F3139" i="7"/>
  <c r="F3140" i="7"/>
  <c r="F3141" i="7"/>
  <c r="F3142" i="7"/>
  <c r="F3143" i="7"/>
  <c r="F3144" i="7"/>
  <c r="F3145" i="7"/>
  <c r="F3146" i="7"/>
  <c r="F3147" i="7"/>
  <c r="F3148" i="7"/>
  <c r="F3149" i="7"/>
  <c r="F3150" i="7"/>
  <c r="F3151" i="7"/>
  <c r="F3152" i="7"/>
  <c r="F3153" i="7"/>
  <c r="F3154" i="7"/>
  <c r="F3155" i="7"/>
  <c r="F3156" i="7"/>
  <c r="F3157" i="7"/>
  <c r="F3158" i="7"/>
  <c r="F3159" i="7"/>
  <c r="F3160" i="7"/>
  <c r="F3161" i="7"/>
  <c r="F3162" i="7"/>
  <c r="F3163" i="7"/>
  <c r="F3164" i="7"/>
  <c r="F3165" i="7"/>
  <c r="F3166" i="7"/>
  <c r="F3167" i="7"/>
  <c r="F3168" i="7"/>
  <c r="F3169" i="7"/>
  <c r="F3170" i="7"/>
  <c r="F3171" i="7"/>
  <c r="F3172" i="7"/>
  <c r="F3173" i="7"/>
  <c r="F3174" i="7"/>
  <c r="F3175" i="7"/>
  <c r="F3176" i="7"/>
  <c r="F3177" i="7"/>
  <c r="F3178" i="7"/>
  <c r="F3179" i="7"/>
  <c r="F3180" i="7"/>
  <c r="F3181" i="7"/>
  <c r="F3182" i="7"/>
  <c r="F3183" i="7"/>
  <c r="F3184" i="7"/>
  <c r="F3185" i="7"/>
  <c r="F3186" i="7"/>
  <c r="F3187" i="7"/>
  <c r="F3188" i="7"/>
  <c r="F3189" i="7"/>
  <c r="F3190" i="7"/>
  <c r="F3191" i="7"/>
  <c r="F3192" i="7"/>
  <c r="F3193" i="7"/>
  <c r="F3194" i="7"/>
  <c r="F3195" i="7"/>
  <c r="F3196" i="7"/>
  <c r="F3197" i="7"/>
  <c r="F3198" i="7"/>
  <c r="F3199" i="7"/>
  <c r="F3200" i="7"/>
  <c r="F3201" i="7"/>
  <c r="F3202" i="7"/>
  <c r="F3203" i="7"/>
  <c r="F3204" i="7"/>
  <c r="F3205" i="7"/>
  <c r="F3206" i="7"/>
  <c r="F3207" i="7"/>
  <c r="F3208" i="7"/>
  <c r="F3209" i="7"/>
  <c r="F3210" i="7"/>
  <c r="F3211" i="7"/>
  <c r="F3212" i="7"/>
  <c r="F3213" i="7"/>
  <c r="F3214" i="7"/>
  <c r="F3215" i="7"/>
  <c r="F3216" i="7"/>
  <c r="F3217" i="7"/>
  <c r="F3218" i="7"/>
  <c r="F3219" i="7"/>
  <c r="F3220" i="7"/>
  <c r="F3221" i="7"/>
  <c r="F3222" i="7"/>
  <c r="F3223" i="7"/>
  <c r="F3224" i="7"/>
  <c r="F3225" i="7"/>
  <c r="F3226" i="7"/>
  <c r="F3227" i="7"/>
  <c r="F3228" i="7"/>
  <c r="F3229" i="7"/>
  <c r="F3230" i="7"/>
  <c r="F3231" i="7"/>
  <c r="F3232" i="7"/>
  <c r="F3233" i="7"/>
  <c r="F3234" i="7"/>
  <c r="F3235" i="7"/>
  <c r="F3236" i="7"/>
  <c r="F3237" i="7"/>
  <c r="F3238" i="7"/>
  <c r="F3239" i="7"/>
  <c r="F3240" i="7"/>
  <c r="F3241" i="7"/>
  <c r="F3242" i="7"/>
  <c r="F3243" i="7"/>
  <c r="F3244" i="7"/>
  <c r="F3245" i="7"/>
  <c r="F3246" i="7"/>
  <c r="F3247" i="7"/>
  <c r="F3248" i="7"/>
  <c r="F3249" i="7"/>
  <c r="F3250" i="7"/>
  <c r="F3251" i="7"/>
  <c r="F3252" i="7"/>
  <c r="F3253" i="7"/>
  <c r="F3254" i="7"/>
  <c r="F3255" i="7"/>
  <c r="F3256" i="7"/>
  <c r="F3257" i="7"/>
  <c r="F3258" i="7"/>
  <c r="F3259" i="7"/>
  <c r="F3260" i="7"/>
  <c r="F3261" i="7"/>
  <c r="F3262" i="7"/>
  <c r="F3263" i="7"/>
  <c r="F3264" i="7"/>
  <c r="F3265" i="7"/>
  <c r="F3266" i="7"/>
  <c r="F3267" i="7"/>
  <c r="F3268" i="7"/>
  <c r="F3269" i="7"/>
  <c r="F3270" i="7"/>
  <c r="F3271" i="7"/>
  <c r="F3272" i="7"/>
  <c r="F3273" i="7"/>
  <c r="F3274" i="7"/>
  <c r="F3275" i="7"/>
  <c r="F3276" i="7"/>
  <c r="F3277" i="7"/>
  <c r="F3278" i="7"/>
  <c r="F3279" i="7"/>
  <c r="F3280" i="7"/>
  <c r="F3281" i="7"/>
  <c r="F3282" i="7"/>
  <c r="F3283" i="7"/>
  <c r="F3284" i="7"/>
  <c r="F3285" i="7"/>
  <c r="F3286" i="7"/>
  <c r="F3287" i="7"/>
  <c r="F3288" i="7"/>
  <c r="F3289" i="7"/>
  <c r="F3290" i="7"/>
  <c r="F3291" i="7"/>
  <c r="F3292" i="7"/>
  <c r="F3293" i="7"/>
  <c r="F3294" i="7"/>
  <c r="F3295" i="7"/>
  <c r="F3296" i="7"/>
  <c r="F3297" i="7"/>
  <c r="F3298" i="7"/>
  <c r="F3299" i="7"/>
  <c r="F3300" i="7"/>
  <c r="F3301" i="7"/>
  <c r="F3302" i="7"/>
  <c r="F3303" i="7"/>
  <c r="F3304" i="7"/>
  <c r="F3305" i="7"/>
  <c r="F3306" i="7"/>
  <c r="F3307" i="7"/>
  <c r="F3308" i="7"/>
  <c r="F3309" i="7"/>
  <c r="F3310" i="7"/>
  <c r="F3311" i="7"/>
  <c r="F3312" i="7"/>
  <c r="F3313" i="7"/>
  <c r="F3314" i="7"/>
  <c r="F3315" i="7"/>
  <c r="F3316" i="7"/>
  <c r="F3317" i="7"/>
  <c r="F3318" i="7"/>
  <c r="F3319" i="7"/>
  <c r="F3320" i="7"/>
  <c r="F3321" i="7"/>
  <c r="F3322" i="7"/>
  <c r="F3323" i="7"/>
  <c r="F3324" i="7"/>
  <c r="F3325" i="7"/>
  <c r="F3326" i="7"/>
  <c r="F3327" i="7"/>
  <c r="F3328" i="7"/>
  <c r="F3329" i="7"/>
  <c r="F3330" i="7"/>
  <c r="F3331" i="7"/>
  <c r="F3332" i="7"/>
  <c r="F3333" i="7"/>
  <c r="F3334" i="7"/>
  <c r="F3335" i="7"/>
  <c r="F3336" i="7"/>
  <c r="F3337" i="7"/>
  <c r="F3338" i="7"/>
  <c r="F3339" i="7"/>
  <c r="F3340" i="7"/>
  <c r="F3341" i="7"/>
  <c r="F3342" i="7"/>
  <c r="F3343" i="7"/>
  <c r="F3344" i="7"/>
  <c r="F3345" i="7"/>
  <c r="F3346" i="7"/>
  <c r="F3347" i="7"/>
  <c r="F3348" i="7"/>
  <c r="F3349" i="7"/>
  <c r="F3350" i="7"/>
  <c r="F3351" i="7"/>
  <c r="F3352" i="7"/>
  <c r="F3353" i="7"/>
  <c r="F3354" i="7"/>
  <c r="F3355" i="7"/>
  <c r="F3356" i="7"/>
  <c r="F3357" i="7"/>
  <c r="F3358" i="7"/>
  <c r="F3359" i="7"/>
  <c r="F3360" i="7"/>
  <c r="F3361" i="7"/>
  <c r="F3362" i="7"/>
  <c r="F3363" i="7"/>
  <c r="F3364" i="7"/>
  <c r="F3365" i="7"/>
  <c r="F3366" i="7"/>
  <c r="F3367" i="7"/>
  <c r="F3368" i="7"/>
  <c r="F3369" i="7"/>
  <c r="F3370" i="7"/>
  <c r="F3371" i="7"/>
  <c r="F3372" i="7"/>
  <c r="F3373" i="7"/>
  <c r="F3374" i="7"/>
  <c r="F3375" i="7"/>
  <c r="F3376" i="7"/>
  <c r="F3377" i="7"/>
  <c r="F3378" i="7"/>
  <c r="F3379" i="7"/>
  <c r="F3380" i="7"/>
  <c r="F3381" i="7"/>
  <c r="F3382" i="7"/>
  <c r="F3383" i="7"/>
  <c r="F3384" i="7"/>
  <c r="F3385" i="7"/>
  <c r="F3386" i="7"/>
  <c r="F3387" i="7"/>
  <c r="F3388" i="7"/>
  <c r="F3389" i="7"/>
  <c r="F3390" i="7"/>
  <c r="F3391" i="7"/>
  <c r="F3392" i="7"/>
  <c r="F3393" i="7"/>
  <c r="F3394" i="7"/>
  <c r="F3395" i="7"/>
  <c r="F3396" i="7"/>
  <c r="F3397" i="7"/>
  <c r="F3398" i="7"/>
  <c r="F3399" i="7"/>
  <c r="F3400" i="7"/>
  <c r="F3401" i="7"/>
  <c r="F3402" i="7"/>
  <c r="F3403" i="7"/>
  <c r="F3404" i="7"/>
  <c r="F3405" i="7"/>
  <c r="F3406" i="7"/>
  <c r="F3407" i="7"/>
  <c r="F3408" i="7"/>
  <c r="F3409" i="7"/>
  <c r="F3410" i="7"/>
  <c r="F3411" i="7"/>
  <c r="F3412" i="7"/>
  <c r="F3413" i="7"/>
  <c r="F3414" i="7"/>
  <c r="F3415" i="7"/>
  <c r="F3416" i="7"/>
  <c r="F3417" i="7"/>
  <c r="F3418" i="7"/>
  <c r="F3419" i="7"/>
  <c r="F3420" i="7"/>
  <c r="F3421" i="7"/>
  <c r="F3422" i="7"/>
  <c r="F3423" i="7"/>
  <c r="F3424" i="7"/>
  <c r="F3425" i="7"/>
  <c r="F3426" i="7"/>
  <c r="F3427" i="7"/>
  <c r="F3428" i="7"/>
  <c r="F3429" i="7"/>
  <c r="F3430" i="7"/>
  <c r="F3431" i="7"/>
  <c r="F3432" i="7"/>
  <c r="F3433" i="7"/>
  <c r="F3434" i="7"/>
  <c r="F3435" i="7"/>
  <c r="F3436" i="7"/>
  <c r="F3437" i="7"/>
  <c r="F3438" i="7"/>
  <c r="F3439" i="7"/>
  <c r="F3440" i="7"/>
  <c r="F3441" i="7"/>
  <c r="F3442" i="7"/>
  <c r="F3443" i="7"/>
  <c r="F3444" i="7"/>
  <c r="F3445" i="7"/>
  <c r="F3446" i="7"/>
  <c r="F3447" i="7"/>
  <c r="F3448" i="7"/>
  <c r="F3449" i="7"/>
  <c r="F3450" i="7"/>
  <c r="F3451" i="7"/>
  <c r="F3452" i="7"/>
  <c r="F3453" i="7"/>
  <c r="F3454" i="7"/>
  <c r="F3455" i="7"/>
  <c r="F3456" i="7"/>
  <c r="F3457" i="7"/>
  <c r="F3458" i="7"/>
  <c r="F3459" i="7"/>
  <c r="F3460" i="7"/>
  <c r="F3461" i="7"/>
  <c r="F3462" i="7"/>
  <c r="F3463" i="7"/>
  <c r="F3464" i="7"/>
  <c r="F3465" i="7"/>
  <c r="F3466" i="7"/>
  <c r="F3467" i="7"/>
  <c r="F3468" i="7"/>
  <c r="F3469" i="7"/>
  <c r="F3470" i="7"/>
  <c r="F3471" i="7"/>
  <c r="F3472" i="7"/>
  <c r="F3473" i="7"/>
  <c r="F3474" i="7"/>
  <c r="F3475" i="7"/>
  <c r="F3476" i="7"/>
  <c r="F3477" i="7"/>
  <c r="F3478" i="7"/>
  <c r="F3479" i="7"/>
  <c r="F3480" i="7"/>
  <c r="F3481" i="7"/>
  <c r="F3482" i="7"/>
  <c r="F3483" i="7"/>
  <c r="F3484" i="7"/>
  <c r="F3485" i="7"/>
  <c r="F3486" i="7"/>
  <c r="F3487" i="7"/>
  <c r="F3488" i="7"/>
  <c r="F3489" i="7"/>
  <c r="F3490" i="7"/>
  <c r="F3491" i="7"/>
  <c r="F3492" i="7"/>
  <c r="F3493" i="7"/>
  <c r="F3494" i="7"/>
  <c r="F3495" i="7"/>
  <c r="F3496" i="7"/>
  <c r="F3497" i="7"/>
  <c r="F3498" i="7"/>
  <c r="F3499" i="7"/>
  <c r="F3500" i="7"/>
  <c r="F3501" i="7"/>
  <c r="F3502" i="7"/>
  <c r="F3503" i="7"/>
  <c r="F3504" i="7"/>
  <c r="F3505" i="7"/>
  <c r="F3506" i="7"/>
  <c r="F3507" i="7"/>
  <c r="F3508" i="7"/>
  <c r="F3509" i="7"/>
  <c r="F3510" i="7"/>
  <c r="F3511" i="7"/>
  <c r="F3512" i="7"/>
  <c r="F3513" i="7"/>
  <c r="F3514" i="7"/>
  <c r="F3515" i="7"/>
  <c r="F3516" i="7"/>
  <c r="F3517" i="7"/>
  <c r="F3518" i="7"/>
  <c r="F3519" i="7"/>
  <c r="F3520" i="7"/>
  <c r="F3521" i="7"/>
  <c r="F3522" i="7"/>
  <c r="F3523" i="7"/>
  <c r="F3524" i="7"/>
  <c r="F3525" i="7"/>
  <c r="F3526" i="7"/>
  <c r="F3527" i="7"/>
  <c r="F3528" i="7"/>
  <c r="F3529" i="7"/>
  <c r="F3530" i="7"/>
  <c r="F3531" i="7"/>
  <c r="F3532" i="7"/>
  <c r="F3533" i="7"/>
  <c r="F3534" i="7"/>
  <c r="F3535" i="7"/>
  <c r="F3536" i="7"/>
  <c r="F3537" i="7"/>
  <c r="F3538" i="7"/>
  <c r="F3539" i="7"/>
  <c r="F3540" i="7"/>
  <c r="F3541" i="7"/>
  <c r="F3542" i="7"/>
  <c r="F3543" i="7"/>
  <c r="F3544" i="7"/>
  <c r="F3545" i="7"/>
  <c r="F3546" i="7"/>
  <c r="F3547" i="7"/>
  <c r="F3548" i="7"/>
  <c r="F3549" i="7"/>
  <c r="F3550" i="7"/>
  <c r="F3551" i="7"/>
  <c r="F3552" i="7"/>
  <c r="F3553" i="7"/>
  <c r="F3554" i="7"/>
  <c r="F3555" i="7"/>
  <c r="F3556" i="7"/>
  <c r="F3557" i="7"/>
  <c r="F3558" i="7"/>
  <c r="F3559" i="7"/>
  <c r="F3560" i="7"/>
  <c r="F3561" i="7"/>
  <c r="F3562" i="7"/>
  <c r="F3563" i="7"/>
  <c r="F3564" i="7"/>
  <c r="F3565" i="7"/>
  <c r="F3566" i="7"/>
  <c r="F3567" i="7"/>
  <c r="F3568" i="7"/>
  <c r="F3569" i="7"/>
  <c r="F3570" i="7"/>
  <c r="F3571" i="7"/>
  <c r="F3572" i="7"/>
  <c r="F3573" i="7"/>
  <c r="F3574" i="7"/>
  <c r="F3575" i="7"/>
  <c r="F3576" i="7"/>
  <c r="F3577" i="7"/>
  <c r="F3578" i="7"/>
  <c r="F3579" i="7"/>
  <c r="F3580" i="7"/>
  <c r="F3581" i="7"/>
  <c r="F3582" i="7"/>
  <c r="F3583" i="7"/>
  <c r="F3584" i="7"/>
  <c r="F3585" i="7"/>
  <c r="F3586" i="7"/>
  <c r="F3587" i="7"/>
  <c r="F3588" i="7"/>
  <c r="F3589" i="7"/>
  <c r="F3590" i="7"/>
  <c r="F3591" i="7"/>
  <c r="F3592" i="7"/>
  <c r="F3593" i="7"/>
  <c r="F3594" i="7"/>
  <c r="F3595" i="7"/>
  <c r="F3596" i="7"/>
  <c r="F3597" i="7"/>
  <c r="F3598" i="7"/>
  <c r="F3599" i="7"/>
  <c r="F3600" i="7"/>
  <c r="F3601" i="7"/>
  <c r="F3602" i="7"/>
  <c r="F3603" i="7"/>
  <c r="F3604" i="7"/>
  <c r="F3605" i="7"/>
  <c r="F3606" i="7"/>
  <c r="F3607" i="7"/>
  <c r="F3608" i="7"/>
  <c r="F3609" i="7"/>
  <c r="F3610" i="7"/>
  <c r="F3611" i="7"/>
  <c r="F3612" i="7"/>
  <c r="F3613" i="7"/>
  <c r="F3614" i="7"/>
  <c r="F3615" i="7"/>
  <c r="F3616" i="7"/>
  <c r="F3617" i="7"/>
  <c r="F3618" i="7"/>
  <c r="F3619" i="7"/>
  <c r="F3620" i="7"/>
  <c r="F3621" i="7"/>
  <c r="F3622" i="7"/>
  <c r="F3623" i="7"/>
  <c r="F3624" i="7"/>
  <c r="F3625" i="7"/>
  <c r="F3626" i="7"/>
  <c r="F3627" i="7"/>
  <c r="F3628" i="7"/>
  <c r="F3629" i="7"/>
  <c r="F3630" i="7"/>
  <c r="F3631" i="7"/>
  <c r="F3632" i="7"/>
  <c r="F3633" i="7"/>
  <c r="F3634" i="7"/>
  <c r="F3635" i="7"/>
  <c r="F3636" i="7"/>
  <c r="F3637" i="7"/>
  <c r="F3638" i="7"/>
  <c r="F3639" i="7"/>
  <c r="F3640" i="7"/>
  <c r="F3641" i="7"/>
  <c r="F3642" i="7"/>
  <c r="F3643" i="7"/>
  <c r="F3644" i="7"/>
  <c r="F3645" i="7"/>
  <c r="F3646" i="7"/>
  <c r="F3647" i="7"/>
  <c r="F3648" i="7"/>
  <c r="F3649" i="7"/>
  <c r="F3650" i="7"/>
  <c r="F3651" i="7"/>
  <c r="F3652" i="7"/>
  <c r="F3653" i="7"/>
  <c r="F3654" i="7"/>
  <c r="F3655" i="7"/>
  <c r="F3656" i="7"/>
  <c r="F3657" i="7"/>
  <c r="F3658" i="7"/>
  <c r="F3659" i="7"/>
  <c r="F3660" i="7"/>
  <c r="F3661" i="7"/>
  <c r="F3662" i="7"/>
  <c r="F3663" i="7"/>
  <c r="F3664" i="7"/>
  <c r="F3665" i="7"/>
  <c r="F3666" i="7"/>
  <c r="F3667" i="7"/>
  <c r="F3668" i="7"/>
  <c r="F3669" i="7"/>
  <c r="F3670" i="7"/>
  <c r="F3671" i="7"/>
  <c r="F3672" i="7"/>
  <c r="F3673" i="7"/>
  <c r="F3674" i="7"/>
  <c r="F3675" i="7"/>
  <c r="F3676" i="7"/>
  <c r="F3677" i="7"/>
  <c r="F3678" i="7"/>
  <c r="F3679" i="7"/>
  <c r="F3680" i="7"/>
  <c r="F3681" i="7"/>
  <c r="F3682" i="7"/>
  <c r="F3683" i="7"/>
  <c r="F3684" i="7"/>
  <c r="F3685" i="7"/>
  <c r="F3686" i="7"/>
  <c r="F3687" i="7"/>
  <c r="F3688" i="7"/>
  <c r="F3689" i="7"/>
  <c r="F3690" i="7"/>
  <c r="F3691" i="7"/>
  <c r="F3692" i="7"/>
  <c r="F3693" i="7"/>
  <c r="F3694" i="7"/>
  <c r="F3695" i="7"/>
  <c r="F3696" i="7"/>
  <c r="F3697" i="7"/>
  <c r="F3698" i="7"/>
  <c r="F3699" i="7"/>
  <c r="F3700" i="7"/>
  <c r="F3701" i="7"/>
  <c r="F3702" i="7"/>
  <c r="F3703" i="7"/>
  <c r="F3704" i="7"/>
  <c r="F3705" i="7"/>
  <c r="F3706" i="7"/>
  <c r="F3707" i="7"/>
  <c r="F3708" i="7"/>
  <c r="F3709" i="7"/>
  <c r="F3710" i="7"/>
  <c r="F3711" i="7"/>
  <c r="F3712" i="7"/>
  <c r="F3713" i="7"/>
  <c r="F3714" i="7"/>
  <c r="F3715" i="7"/>
  <c r="F3716" i="7"/>
  <c r="F3717" i="7"/>
  <c r="F3718" i="7"/>
  <c r="F3719" i="7"/>
  <c r="F3720" i="7"/>
  <c r="F3721" i="7"/>
  <c r="F3722" i="7"/>
  <c r="F3723" i="7"/>
  <c r="F3724" i="7"/>
  <c r="F3725" i="7"/>
  <c r="F3726" i="7"/>
  <c r="F3727" i="7"/>
  <c r="F3728" i="7"/>
  <c r="F3729" i="7"/>
  <c r="F3730" i="7"/>
  <c r="F3731" i="7"/>
  <c r="F3732" i="7"/>
  <c r="F3733" i="7"/>
  <c r="F3734" i="7"/>
  <c r="F3735" i="7"/>
  <c r="F3736" i="7"/>
  <c r="F3737" i="7"/>
  <c r="F3738" i="7"/>
  <c r="F3739" i="7"/>
  <c r="F3740" i="7"/>
  <c r="F3741" i="7"/>
  <c r="F3742" i="7"/>
  <c r="F3743" i="7"/>
  <c r="F3744" i="7"/>
  <c r="F3745" i="7"/>
  <c r="F3746" i="7"/>
  <c r="F3747" i="7"/>
  <c r="F3748" i="7"/>
  <c r="F3749" i="7"/>
  <c r="F3750" i="7"/>
  <c r="F3751" i="7"/>
  <c r="F3752" i="7"/>
  <c r="F3753" i="7"/>
  <c r="F3754" i="7"/>
  <c r="F3755" i="7"/>
  <c r="F3756" i="7"/>
  <c r="F3757" i="7"/>
  <c r="F3758" i="7"/>
  <c r="F3759" i="7"/>
  <c r="F3760" i="7"/>
  <c r="F3761" i="7"/>
  <c r="F3762" i="7"/>
  <c r="F3763" i="7"/>
  <c r="F3764" i="7"/>
  <c r="F3765" i="7"/>
  <c r="F3766" i="7"/>
  <c r="F3767" i="7"/>
  <c r="F3768" i="7"/>
  <c r="F3769" i="7"/>
  <c r="F3770" i="7"/>
  <c r="F3771" i="7"/>
  <c r="F3772" i="7"/>
  <c r="F3773" i="7"/>
  <c r="F3774" i="7"/>
  <c r="F3775" i="7"/>
  <c r="F3776" i="7"/>
  <c r="F3777" i="7"/>
  <c r="F3778" i="7"/>
  <c r="F3779" i="7"/>
  <c r="F3780" i="7"/>
  <c r="F3781" i="7"/>
  <c r="F3782" i="7"/>
  <c r="F3783" i="7"/>
  <c r="F3784" i="7"/>
  <c r="F3785" i="7"/>
  <c r="F3786" i="7"/>
  <c r="F3787" i="7"/>
  <c r="F3788" i="7"/>
  <c r="F3789" i="7"/>
  <c r="F3790" i="7"/>
  <c r="F3791" i="7"/>
  <c r="F3792" i="7"/>
  <c r="F3793" i="7"/>
  <c r="F3794" i="7"/>
  <c r="F3795" i="7"/>
  <c r="F3796" i="7"/>
  <c r="F3797" i="7"/>
  <c r="F3798" i="7"/>
  <c r="F3799" i="7"/>
  <c r="F3800" i="7"/>
  <c r="F3801" i="7"/>
  <c r="F3802" i="7"/>
  <c r="F3803" i="7"/>
  <c r="F3804" i="7"/>
  <c r="F3805" i="7"/>
  <c r="F3806" i="7"/>
  <c r="F3807" i="7"/>
  <c r="F3808" i="7"/>
  <c r="F3809" i="7"/>
  <c r="F3810" i="7"/>
  <c r="F3811" i="7"/>
  <c r="F3812" i="7"/>
  <c r="F3813" i="7"/>
  <c r="F3814" i="7"/>
  <c r="F3815" i="7"/>
  <c r="F3816" i="7"/>
  <c r="F3817" i="7"/>
  <c r="F3818" i="7"/>
  <c r="F3819" i="7"/>
  <c r="F3820" i="7"/>
  <c r="F3821" i="7"/>
  <c r="F3822" i="7"/>
  <c r="F3823" i="7"/>
  <c r="F3824" i="7"/>
  <c r="F3825" i="7"/>
  <c r="F3826" i="7"/>
  <c r="F3827" i="7"/>
  <c r="F3828" i="7"/>
  <c r="F3829" i="7"/>
  <c r="F3830" i="7"/>
  <c r="F3831" i="7"/>
  <c r="F3832" i="7"/>
  <c r="F3833" i="7"/>
  <c r="F3834" i="7"/>
  <c r="F3835" i="7"/>
  <c r="F3836" i="7"/>
  <c r="F3837" i="7"/>
  <c r="F3838" i="7"/>
  <c r="F3839" i="7"/>
  <c r="F3840" i="7"/>
  <c r="F3841" i="7"/>
  <c r="F3842" i="7"/>
  <c r="F3843" i="7"/>
  <c r="F3844" i="7"/>
  <c r="F3845" i="7"/>
  <c r="F3846" i="7"/>
  <c r="F3847" i="7"/>
  <c r="F3848" i="7"/>
  <c r="F3849" i="7"/>
  <c r="F3850" i="7"/>
  <c r="F3851" i="7"/>
  <c r="F3852" i="7"/>
  <c r="F3853" i="7"/>
  <c r="F3854" i="7"/>
  <c r="F3855" i="7"/>
  <c r="F3856" i="7"/>
  <c r="F3857" i="7"/>
  <c r="F3858" i="7"/>
  <c r="F3859" i="7"/>
  <c r="F3860" i="7"/>
  <c r="F3861" i="7"/>
  <c r="F3862" i="7"/>
  <c r="F3863" i="7"/>
  <c r="F3864" i="7"/>
  <c r="F3865" i="7"/>
  <c r="F3866" i="7"/>
  <c r="F3867" i="7"/>
  <c r="F3868" i="7"/>
  <c r="F3869" i="7"/>
  <c r="F3870" i="7"/>
  <c r="F3871" i="7"/>
  <c r="F3872" i="7"/>
  <c r="F3873" i="7"/>
  <c r="F3874" i="7"/>
  <c r="F3875" i="7"/>
  <c r="F3876" i="7"/>
  <c r="F3877" i="7"/>
  <c r="F3878" i="7"/>
  <c r="F3879" i="7"/>
  <c r="F3880" i="7"/>
  <c r="F3881" i="7"/>
  <c r="F3882" i="7"/>
  <c r="F3883" i="7"/>
  <c r="F3884" i="7"/>
  <c r="F3885" i="7"/>
  <c r="F3886" i="7"/>
  <c r="F3887" i="7"/>
  <c r="F3888" i="7"/>
  <c r="F3889" i="7"/>
  <c r="F3890" i="7"/>
  <c r="F3891" i="7"/>
  <c r="F3892" i="7"/>
  <c r="F3893" i="7"/>
  <c r="F3894" i="7"/>
  <c r="F3895" i="7"/>
  <c r="F3896" i="7"/>
  <c r="F3897" i="7"/>
  <c r="F3898" i="7"/>
  <c r="F3899" i="7"/>
  <c r="F3900" i="7"/>
  <c r="F3901" i="7"/>
  <c r="F3902" i="7"/>
  <c r="F3903" i="7"/>
  <c r="F3904" i="7"/>
  <c r="F3905" i="7"/>
  <c r="F3906" i="7"/>
  <c r="F3907" i="7"/>
  <c r="F3908" i="7"/>
  <c r="F3909" i="7"/>
  <c r="F3910" i="7"/>
  <c r="F3911" i="7"/>
  <c r="F3912" i="7"/>
  <c r="F3913" i="7"/>
  <c r="F3914" i="7"/>
  <c r="F3915" i="7"/>
  <c r="F3916" i="7"/>
  <c r="F3917" i="7"/>
  <c r="F3918" i="7"/>
  <c r="F3919" i="7"/>
  <c r="F3920" i="7"/>
  <c r="F3921" i="7"/>
  <c r="F3922" i="7"/>
  <c r="F3923" i="7"/>
  <c r="F3924" i="7"/>
  <c r="F3925" i="7"/>
  <c r="F3926" i="7"/>
  <c r="F3927" i="7"/>
  <c r="F3928" i="7"/>
  <c r="F3929" i="7"/>
  <c r="F3930" i="7"/>
  <c r="F3931" i="7"/>
  <c r="F3932" i="7"/>
  <c r="F3933" i="7"/>
  <c r="F3934" i="7"/>
  <c r="F3935" i="7"/>
  <c r="F3936" i="7"/>
  <c r="F3937" i="7"/>
  <c r="F3938" i="7"/>
  <c r="F3939" i="7"/>
  <c r="F3940" i="7"/>
  <c r="F3941" i="7"/>
  <c r="F3942" i="7"/>
  <c r="F3943" i="7"/>
  <c r="F3944" i="7"/>
  <c r="F3945" i="7"/>
  <c r="F3946" i="7"/>
  <c r="F3947" i="7"/>
  <c r="F3948" i="7"/>
  <c r="F3949" i="7"/>
  <c r="F3950" i="7"/>
  <c r="F3951" i="7"/>
  <c r="F3952" i="7"/>
  <c r="F3953" i="7"/>
  <c r="F3954" i="7"/>
  <c r="F3955" i="7"/>
  <c r="F3956" i="7"/>
  <c r="F3957" i="7"/>
  <c r="F3958" i="7"/>
  <c r="F3959" i="7"/>
  <c r="F3960" i="7"/>
  <c r="F3961" i="7"/>
  <c r="F3962" i="7"/>
  <c r="F3963" i="7"/>
  <c r="F3964" i="7"/>
  <c r="F3965" i="7"/>
  <c r="F3966" i="7"/>
  <c r="F3967" i="7"/>
  <c r="F3968" i="7"/>
  <c r="F3969" i="7"/>
  <c r="F3970" i="7"/>
  <c r="F3971" i="7"/>
  <c r="F3972" i="7"/>
  <c r="F3973" i="7"/>
  <c r="F3974" i="7"/>
  <c r="F3975" i="7"/>
  <c r="F3976" i="7"/>
  <c r="F3977" i="7"/>
  <c r="F3978" i="7"/>
  <c r="F3979" i="7"/>
  <c r="F3980" i="7"/>
  <c r="F3981" i="7"/>
  <c r="F3982" i="7"/>
  <c r="F3983" i="7"/>
  <c r="F3984" i="7"/>
  <c r="F3985" i="7"/>
  <c r="F3986" i="7"/>
  <c r="F3987" i="7"/>
  <c r="F3988" i="7"/>
  <c r="F3989" i="7"/>
  <c r="F3990" i="7"/>
  <c r="F3991" i="7"/>
  <c r="F3992" i="7"/>
  <c r="F3993" i="7"/>
  <c r="F3994" i="7"/>
  <c r="F3995" i="7"/>
  <c r="F3996" i="7"/>
  <c r="F3997" i="7"/>
  <c r="F3998" i="7"/>
  <c r="F3999" i="7"/>
  <c r="F4000" i="7"/>
  <c r="F4001" i="7"/>
  <c r="F4002" i="7"/>
  <c r="F4003" i="7"/>
  <c r="F4004" i="7"/>
  <c r="F4005" i="7"/>
  <c r="F4006" i="7"/>
  <c r="F4007" i="7"/>
  <c r="F4008" i="7"/>
  <c r="F4009" i="7"/>
  <c r="F4010" i="7"/>
  <c r="F4011" i="7"/>
  <c r="F4012" i="7"/>
  <c r="F4013" i="7"/>
  <c r="F4014" i="7"/>
  <c r="F4015" i="7"/>
  <c r="F4016" i="7"/>
  <c r="F4017" i="7"/>
  <c r="F4018" i="7"/>
  <c r="F4019" i="7"/>
  <c r="F4020" i="7"/>
  <c r="F4021" i="7"/>
  <c r="F4022" i="7"/>
  <c r="F4023" i="7"/>
  <c r="F4024" i="7"/>
  <c r="F4025" i="7"/>
  <c r="F4026" i="7"/>
  <c r="F4027" i="7"/>
  <c r="F4028" i="7"/>
  <c r="F4029" i="7"/>
  <c r="F4030" i="7"/>
  <c r="F4031" i="7"/>
  <c r="F4032" i="7"/>
  <c r="F4033" i="7"/>
  <c r="F4034" i="7"/>
  <c r="F4035" i="7"/>
  <c r="F4036" i="7"/>
  <c r="F4037" i="7"/>
  <c r="F4038" i="7"/>
  <c r="F4039" i="7"/>
  <c r="F4040" i="7"/>
  <c r="F4041" i="7"/>
  <c r="F4042" i="7"/>
  <c r="F4043" i="7"/>
  <c r="F4044" i="7"/>
  <c r="F4045" i="7"/>
  <c r="F4046" i="7"/>
  <c r="F4047" i="7"/>
  <c r="F4048" i="7"/>
  <c r="F4049" i="7"/>
  <c r="F4050" i="7"/>
  <c r="F4051" i="7"/>
  <c r="F4052" i="7"/>
  <c r="F4053" i="7"/>
  <c r="F4054" i="7"/>
  <c r="F4055" i="7"/>
  <c r="F4056" i="7"/>
  <c r="F4057" i="7"/>
  <c r="F4058" i="7"/>
  <c r="F4059" i="7"/>
  <c r="F4060" i="7"/>
  <c r="F4061" i="7"/>
  <c r="F4062" i="7"/>
  <c r="F4063" i="7"/>
  <c r="F4064" i="7"/>
  <c r="F4065" i="7"/>
  <c r="F4066" i="7"/>
  <c r="F4067" i="7"/>
  <c r="F4068" i="7"/>
  <c r="F4069" i="7"/>
  <c r="F4070" i="7"/>
  <c r="F4071" i="7"/>
  <c r="F4072" i="7"/>
  <c r="F4073" i="7"/>
  <c r="F4074" i="7"/>
  <c r="F4075" i="7"/>
  <c r="F4076" i="7"/>
  <c r="F4077" i="7"/>
  <c r="F4078" i="7"/>
  <c r="F4079" i="7"/>
  <c r="F4080" i="7"/>
  <c r="F4081" i="7"/>
  <c r="F4082" i="7"/>
  <c r="F4083" i="7"/>
  <c r="F4084" i="7"/>
  <c r="F4085" i="7"/>
  <c r="F4086" i="7"/>
  <c r="F4087" i="7"/>
  <c r="F4088" i="7"/>
  <c r="F4089" i="7"/>
  <c r="F4090" i="7"/>
  <c r="F4091" i="7"/>
  <c r="F4092" i="7"/>
  <c r="F4093" i="7"/>
  <c r="F4094" i="7"/>
  <c r="F4095" i="7"/>
  <c r="F4096" i="7"/>
  <c r="F4097" i="7"/>
  <c r="F4098" i="7"/>
  <c r="F4099" i="7"/>
  <c r="F4100" i="7"/>
  <c r="F4101" i="7"/>
  <c r="F4102" i="7"/>
  <c r="F4103" i="7"/>
  <c r="F4104" i="7"/>
  <c r="F4105" i="7"/>
  <c r="F4106" i="7"/>
  <c r="F4107" i="7"/>
  <c r="F4108" i="7"/>
  <c r="F4109" i="7"/>
  <c r="F4110" i="7"/>
  <c r="F4111" i="7"/>
  <c r="F4112" i="7"/>
  <c r="F4113" i="7"/>
  <c r="F4114" i="7"/>
  <c r="F4115" i="7"/>
  <c r="F4116" i="7"/>
  <c r="F4117" i="7"/>
  <c r="F4118" i="7"/>
  <c r="F4119" i="7"/>
  <c r="F4120" i="7"/>
  <c r="F4121" i="7"/>
  <c r="F4122" i="7"/>
  <c r="F4123" i="7"/>
  <c r="F4124" i="7"/>
  <c r="F4125" i="7"/>
  <c r="F4126" i="7"/>
  <c r="F4127" i="7"/>
  <c r="F4128" i="7"/>
  <c r="F4129" i="7"/>
  <c r="F4130" i="7"/>
  <c r="F4131" i="7"/>
  <c r="F4132" i="7"/>
  <c r="F4133" i="7"/>
  <c r="F4134" i="7"/>
  <c r="F4135" i="7"/>
  <c r="F4136" i="7"/>
  <c r="F4137" i="7"/>
  <c r="F4138" i="7"/>
  <c r="F4139" i="7"/>
  <c r="F4140" i="7"/>
  <c r="F4141" i="7"/>
  <c r="F4142" i="7"/>
  <c r="F4143" i="7"/>
  <c r="F4144" i="7"/>
  <c r="F4145" i="7"/>
  <c r="F4146" i="7"/>
  <c r="F4147" i="7"/>
  <c r="F4148" i="7"/>
  <c r="F4149" i="7"/>
  <c r="F4150" i="7"/>
  <c r="F4151" i="7"/>
  <c r="F4152" i="7"/>
  <c r="F4153" i="7"/>
  <c r="F4154" i="7"/>
  <c r="F4155" i="7"/>
  <c r="F4156" i="7"/>
  <c r="F4157" i="7"/>
  <c r="F4158" i="7"/>
  <c r="F4159" i="7"/>
  <c r="F4160" i="7"/>
  <c r="F4161" i="7"/>
  <c r="F4162" i="7"/>
  <c r="F4163" i="7"/>
  <c r="F4164" i="7"/>
  <c r="F4165" i="7"/>
  <c r="F4166" i="7"/>
  <c r="F4167" i="7"/>
  <c r="F4168" i="7"/>
  <c r="F4169" i="7"/>
  <c r="F4170" i="7"/>
  <c r="F4171" i="7"/>
  <c r="F4172" i="7"/>
  <c r="F4173" i="7"/>
  <c r="F4174" i="7"/>
  <c r="F4175" i="7"/>
  <c r="F4176" i="7"/>
  <c r="F4177" i="7"/>
  <c r="F4178" i="7"/>
  <c r="F4179" i="7"/>
  <c r="F4180" i="7"/>
  <c r="F4181" i="7"/>
  <c r="F4182" i="7"/>
  <c r="F4183" i="7"/>
  <c r="F4184" i="7"/>
  <c r="F4185" i="7"/>
  <c r="F4186" i="7"/>
  <c r="F4187" i="7"/>
  <c r="F4188" i="7"/>
  <c r="F4189" i="7"/>
  <c r="F4190" i="7"/>
  <c r="F4191" i="7"/>
  <c r="F4192" i="7"/>
  <c r="F4193" i="7"/>
  <c r="F4194" i="7"/>
  <c r="F4195" i="7"/>
  <c r="F4196" i="7"/>
  <c r="F4197" i="7"/>
  <c r="F4198" i="7"/>
  <c r="F4199" i="7"/>
  <c r="F4200" i="7"/>
  <c r="F4201" i="7"/>
  <c r="F4202" i="7"/>
  <c r="F4203" i="7"/>
  <c r="F4204" i="7"/>
  <c r="F4205" i="7"/>
  <c r="F4206" i="7"/>
  <c r="F4207" i="7"/>
  <c r="F4208" i="7"/>
  <c r="F4209" i="7"/>
  <c r="F4210" i="7"/>
  <c r="F4211" i="7"/>
  <c r="F4212" i="7"/>
  <c r="F4213" i="7"/>
  <c r="F4214" i="7"/>
  <c r="F4215" i="7"/>
  <c r="F4216" i="7"/>
  <c r="F4217" i="7"/>
  <c r="F4218" i="7"/>
  <c r="F4219" i="7"/>
  <c r="F4220" i="7"/>
  <c r="F4221" i="7"/>
  <c r="F4222" i="7"/>
  <c r="F4223" i="7"/>
  <c r="F4224" i="7"/>
  <c r="F4225" i="7"/>
  <c r="F4226" i="7"/>
  <c r="F4227" i="7"/>
  <c r="F4228" i="7"/>
  <c r="F4229" i="7"/>
  <c r="F4230" i="7"/>
  <c r="F4231" i="7"/>
  <c r="F4232" i="7"/>
  <c r="F4233" i="7"/>
  <c r="F4234" i="7"/>
  <c r="F4235" i="7"/>
  <c r="F4236" i="7"/>
  <c r="F4237" i="7"/>
  <c r="F4238" i="7"/>
  <c r="F4239" i="7"/>
  <c r="F4240" i="7"/>
  <c r="F4241" i="7"/>
  <c r="F4242" i="7"/>
  <c r="F4243" i="7"/>
  <c r="F4244" i="7"/>
  <c r="F4245" i="7"/>
  <c r="F4246" i="7"/>
  <c r="F4247" i="7"/>
  <c r="F4248" i="7"/>
  <c r="F4249" i="7"/>
  <c r="F4250" i="7"/>
  <c r="F4251" i="7"/>
  <c r="F4252" i="7"/>
  <c r="F4253" i="7"/>
  <c r="F4254" i="7"/>
  <c r="F4255" i="7"/>
  <c r="F4256" i="7"/>
  <c r="F4257" i="7"/>
  <c r="F4258" i="7"/>
  <c r="F4259" i="7"/>
  <c r="F4260" i="7"/>
  <c r="F4261" i="7"/>
  <c r="F4262" i="7"/>
  <c r="F4263" i="7"/>
  <c r="F4264" i="7"/>
  <c r="F4265" i="7"/>
  <c r="F4266" i="7"/>
  <c r="F4267" i="7"/>
  <c r="F4268" i="7"/>
  <c r="F4269" i="7"/>
  <c r="F4270" i="7"/>
  <c r="F4271" i="7"/>
  <c r="F4272" i="7"/>
  <c r="F4273" i="7"/>
  <c r="F4274" i="7"/>
  <c r="F4275" i="7"/>
  <c r="F4276" i="7"/>
  <c r="F4277" i="7"/>
  <c r="F4278" i="7"/>
  <c r="F4279" i="7"/>
  <c r="F4280" i="7"/>
  <c r="F4281" i="7"/>
  <c r="F4282" i="7"/>
  <c r="F4283" i="7"/>
  <c r="F4284" i="7"/>
  <c r="F4285" i="7"/>
  <c r="F4286" i="7"/>
  <c r="F4287" i="7"/>
  <c r="F4288" i="7"/>
  <c r="F4289" i="7"/>
  <c r="F4290" i="7"/>
  <c r="F4291" i="7"/>
  <c r="F4292" i="7"/>
  <c r="F4293" i="7"/>
  <c r="F4294" i="7"/>
  <c r="F4295" i="7"/>
  <c r="F4296" i="7"/>
  <c r="F4297" i="7"/>
  <c r="F4298" i="7"/>
  <c r="F4299" i="7"/>
  <c r="F4300" i="7"/>
  <c r="F4301" i="7"/>
  <c r="F4302" i="7"/>
  <c r="F4303" i="7"/>
  <c r="F4304" i="7"/>
  <c r="F4305" i="7"/>
  <c r="F4306" i="7"/>
  <c r="F4307" i="7"/>
  <c r="F4308" i="7"/>
  <c r="F4309" i="7"/>
  <c r="F4310" i="7"/>
  <c r="F4311" i="7"/>
  <c r="F4312" i="7"/>
  <c r="F4313" i="7"/>
  <c r="F4314" i="7"/>
  <c r="F4315" i="7"/>
  <c r="F4316" i="7"/>
  <c r="F4317" i="7"/>
  <c r="F4318" i="7"/>
  <c r="F4319" i="7"/>
  <c r="F4320" i="7"/>
  <c r="F4321" i="7"/>
  <c r="F4322" i="7"/>
  <c r="F4323" i="7"/>
  <c r="F4324" i="7"/>
  <c r="F4325" i="7"/>
  <c r="F4326" i="7"/>
  <c r="F4327" i="7"/>
  <c r="F4328" i="7"/>
  <c r="F4329" i="7"/>
  <c r="F4330" i="7"/>
  <c r="F4331" i="7"/>
  <c r="F4332" i="7"/>
  <c r="F4333" i="7"/>
  <c r="F4334" i="7"/>
  <c r="F4335" i="7"/>
  <c r="F4336" i="7"/>
  <c r="F4337" i="7"/>
  <c r="F4338" i="7"/>
  <c r="F4339" i="7"/>
  <c r="F4340" i="7"/>
  <c r="F4341" i="7"/>
  <c r="F4342" i="7"/>
  <c r="F4343" i="7"/>
  <c r="F4344" i="7"/>
  <c r="F4345" i="7"/>
  <c r="F4346" i="7"/>
  <c r="F4347" i="7"/>
  <c r="F4348" i="7"/>
  <c r="F4349" i="7"/>
  <c r="F4350" i="7"/>
  <c r="F4351" i="7"/>
  <c r="F4352" i="7"/>
  <c r="F4353" i="7"/>
  <c r="F4354" i="7"/>
  <c r="F4355" i="7"/>
  <c r="F4356" i="7"/>
  <c r="F4357" i="7"/>
  <c r="F4358" i="7"/>
  <c r="F4359" i="7"/>
  <c r="F4360" i="7"/>
  <c r="F4361" i="7"/>
  <c r="F4362" i="7"/>
  <c r="F4363" i="7"/>
  <c r="F4364" i="7"/>
  <c r="F4365" i="7"/>
  <c r="F4366" i="7"/>
  <c r="F4367" i="7"/>
  <c r="F4368" i="7"/>
  <c r="F4369" i="7"/>
  <c r="F4370" i="7"/>
  <c r="F4371" i="7"/>
  <c r="F4372" i="7"/>
  <c r="F4373" i="7"/>
  <c r="F4374" i="7"/>
  <c r="F4375" i="7"/>
  <c r="F4376" i="7"/>
  <c r="F4377" i="7"/>
  <c r="F4378" i="7"/>
  <c r="F4379" i="7"/>
  <c r="F4380" i="7"/>
  <c r="F4381" i="7"/>
  <c r="F4382" i="7"/>
  <c r="F4383" i="7"/>
  <c r="F4384" i="7"/>
  <c r="F4385" i="7"/>
  <c r="F4386" i="7"/>
  <c r="F4387" i="7"/>
  <c r="F4388" i="7"/>
  <c r="F4389" i="7"/>
  <c r="F4390" i="7"/>
  <c r="F4391" i="7"/>
  <c r="F4392" i="7"/>
  <c r="F4393" i="7"/>
  <c r="F4394" i="7"/>
  <c r="F4395" i="7"/>
  <c r="F4396" i="7"/>
  <c r="F4397" i="7"/>
  <c r="F4398" i="7"/>
  <c r="F4399" i="7"/>
  <c r="F4400" i="7"/>
  <c r="F4401" i="7"/>
  <c r="F4402" i="7"/>
  <c r="F4403" i="7"/>
  <c r="F4404" i="7"/>
  <c r="F4405" i="7"/>
  <c r="F4406" i="7"/>
  <c r="F4407" i="7"/>
  <c r="F4408" i="7"/>
  <c r="F4409" i="7"/>
  <c r="F4410" i="7"/>
  <c r="F4411" i="7"/>
  <c r="F4412" i="7"/>
  <c r="F4413" i="7"/>
  <c r="F4414" i="7"/>
  <c r="F4415" i="7"/>
  <c r="F4416" i="7"/>
  <c r="F4417" i="7"/>
  <c r="F4418" i="7"/>
  <c r="F4419" i="7"/>
  <c r="F4420" i="7"/>
  <c r="F4421" i="7"/>
  <c r="F4422" i="7"/>
  <c r="F4423" i="7"/>
  <c r="F4424" i="7"/>
  <c r="F4425" i="7"/>
  <c r="F4426" i="7"/>
  <c r="F4427" i="7"/>
  <c r="F4428" i="7"/>
  <c r="F4429" i="7"/>
  <c r="F4430" i="7"/>
  <c r="F4431" i="7"/>
  <c r="F4432" i="7"/>
  <c r="F4433" i="7"/>
  <c r="F4434" i="7"/>
  <c r="F4435" i="7"/>
  <c r="F4436" i="7"/>
  <c r="F4437" i="7"/>
  <c r="F4438" i="7"/>
  <c r="F4439" i="7"/>
  <c r="F4440" i="7"/>
  <c r="F4441" i="7"/>
  <c r="F4442" i="7"/>
  <c r="F4443" i="7"/>
  <c r="F4444" i="7"/>
  <c r="F4445" i="7"/>
  <c r="F4446" i="7"/>
  <c r="F4447" i="7"/>
  <c r="F4448" i="7"/>
  <c r="F4449" i="7"/>
  <c r="F4450" i="7"/>
  <c r="F4451" i="7"/>
  <c r="F4452" i="7"/>
  <c r="F4453" i="7"/>
  <c r="F4454" i="7"/>
  <c r="F4455" i="7"/>
  <c r="F4456" i="7"/>
  <c r="F4457" i="7"/>
  <c r="F4458" i="7"/>
  <c r="F4459" i="7"/>
  <c r="F4460" i="7"/>
  <c r="F4461" i="7"/>
  <c r="F4462" i="7"/>
  <c r="F4463" i="7"/>
  <c r="F4464" i="7"/>
  <c r="F4465" i="7"/>
  <c r="F4466" i="7"/>
  <c r="F4467" i="7"/>
  <c r="F4468" i="7"/>
  <c r="F4469" i="7"/>
  <c r="F4470" i="7"/>
  <c r="F4471" i="7"/>
  <c r="F4472" i="7"/>
  <c r="F4473" i="7"/>
  <c r="F4474" i="7"/>
  <c r="F4475" i="7"/>
  <c r="F4476" i="7"/>
  <c r="F4477" i="7"/>
  <c r="F4478" i="7"/>
  <c r="F4479" i="7"/>
  <c r="F4480" i="7"/>
  <c r="F4481" i="7"/>
  <c r="F4482" i="7"/>
  <c r="F4483" i="7"/>
  <c r="F4484" i="7"/>
  <c r="F4485" i="7"/>
  <c r="F4486" i="7"/>
  <c r="F4487" i="7"/>
  <c r="F4488" i="7"/>
  <c r="F4489" i="7"/>
  <c r="F4490" i="7"/>
  <c r="F4491" i="7"/>
  <c r="F4492" i="7"/>
  <c r="F4493" i="7"/>
  <c r="F4494" i="7"/>
  <c r="F4495" i="7"/>
  <c r="F4496" i="7"/>
  <c r="F4497" i="7"/>
  <c r="F4498" i="7"/>
  <c r="F4499" i="7"/>
  <c r="F4500" i="7"/>
  <c r="F4501" i="7"/>
  <c r="F4502" i="7"/>
  <c r="F4503" i="7"/>
  <c r="F4504" i="7"/>
  <c r="F4505" i="7"/>
  <c r="F4506" i="7"/>
  <c r="F4507" i="7"/>
  <c r="F4508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G338" i="7"/>
  <c r="G339" i="7"/>
  <c r="G340" i="7"/>
  <c r="G341" i="7"/>
  <c r="G342" i="7"/>
  <c r="G343" i="7"/>
  <c r="G344" i="7"/>
  <c r="G345" i="7"/>
  <c r="G346" i="7"/>
  <c r="G347" i="7"/>
  <c r="G348" i="7"/>
  <c r="G349" i="7"/>
  <c r="G350" i="7"/>
  <c r="G351" i="7"/>
  <c r="G352" i="7"/>
  <c r="G353" i="7"/>
  <c r="G354" i="7"/>
  <c r="G355" i="7"/>
  <c r="G356" i="7"/>
  <c r="G357" i="7"/>
  <c r="G358" i="7"/>
  <c r="G359" i="7"/>
  <c r="G360" i="7"/>
  <c r="G361" i="7"/>
  <c r="G362" i="7"/>
  <c r="G363" i="7"/>
  <c r="G364" i="7"/>
  <c r="G365" i="7"/>
  <c r="G366" i="7"/>
  <c r="G367" i="7"/>
  <c r="G368" i="7"/>
  <c r="G369" i="7"/>
  <c r="G370" i="7"/>
  <c r="G371" i="7"/>
  <c r="G372" i="7"/>
  <c r="G373" i="7"/>
  <c r="G374" i="7"/>
  <c r="G375" i="7"/>
  <c r="G376" i="7"/>
  <c r="G377" i="7"/>
  <c r="G378" i="7"/>
  <c r="G379" i="7"/>
  <c r="G380" i="7"/>
  <c r="G381" i="7"/>
  <c r="G382" i="7"/>
  <c r="G383" i="7"/>
  <c r="G384" i="7"/>
  <c r="G385" i="7"/>
  <c r="G386" i="7"/>
  <c r="G387" i="7"/>
  <c r="G388" i="7"/>
  <c r="G389" i="7"/>
  <c r="G390" i="7"/>
  <c r="G391" i="7"/>
  <c r="G392" i="7"/>
  <c r="G393" i="7"/>
  <c r="G394" i="7"/>
  <c r="G395" i="7"/>
  <c r="G396" i="7"/>
  <c r="G397" i="7"/>
  <c r="G398" i="7"/>
  <c r="G399" i="7"/>
  <c r="G400" i="7"/>
  <c r="G401" i="7"/>
  <c r="G402" i="7"/>
  <c r="G403" i="7"/>
  <c r="G404" i="7"/>
  <c r="G405" i="7"/>
  <c r="G406" i="7"/>
  <c r="G407" i="7"/>
  <c r="G408" i="7"/>
  <c r="G409" i="7"/>
  <c r="G410" i="7"/>
  <c r="G411" i="7"/>
  <c r="G412" i="7"/>
  <c r="G413" i="7"/>
  <c r="G414" i="7"/>
  <c r="G415" i="7"/>
  <c r="G416" i="7"/>
  <c r="G417" i="7"/>
  <c r="G418" i="7"/>
  <c r="G419" i="7"/>
  <c r="G420" i="7"/>
  <c r="G421" i="7"/>
  <c r="G422" i="7"/>
  <c r="G423" i="7"/>
  <c r="G424" i="7"/>
  <c r="G425" i="7"/>
  <c r="G426" i="7"/>
  <c r="G427" i="7"/>
  <c r="G428" i="7"/>
  <c r="G429" i="7"/>
  <c r="G430" i="7"/>
  <c r="G431" i="7"/>
  <c r="G432" i="7"/>
  <c r="G433" i="7"/>
  <c r="G434" i="7"/>
  <c r="G435" i="7"/>
  <c r="G436" i="7"/>
  <c r="G437" i="7"/>
  <c r="G438" i="7"/>
  <c r="G439" i="7"/>
  <c r="G440" i="7"/>
  <c r="G441" i="7"/>
  <c r="G442" i="7"/>
  <c r="G443" i="7"/>
  <c r="G444" i="7"/>
  <c r="G445" i="7"/>
  <c r="G446" i="7"/>
  <c r="G447" i="7"/>
  <c r="G448" i="7"/>
  <c r="G449" i="7"/>
  <c r="G450" i="7"/>
  <c r="G451" i="7"/>
  <c r="G452" i="7"/>
  <c r="G453" i="7"/>
  <c r="G454" i="7"/>
  <c r="G455" i="7"/>
  <c r="G456" i="7"/>
  <c r="G457" i="7"/>
  <c r="G458" i="7"/>
  <c r="G459" i="7"/>
  <c r="G460" i="7"/>
  <c r="G461" i="7"/>
  <c r="G462" i="7"/>
  <c r="G463" i="7"/>
  <c r="G464" i="7"/>
  <c r="G465" i="7"/>
  <c r="G466" i="7"/>
  <c r="G467" i="7"/>
  <c r="G468" i="7"/>
  <c r="G469" i="7"/>
  <c r="G470" i="7"/>
  <c r="G471" i="7"/>
  <c r="G472" i="7"/>
  <c r="G473" i="7"/>
  <c r="G474" i="7"/>
  <c r="G475" i="7"/>
  <c r="G476" i="7"/>
  <c r="G477" i="7"/>
  <c r="G478" i="7"/>
  <c r="G479" i="7"/>
  <c r="G480" i="7"/>
  <c r="G481" i="7"/>
  <c r="G482" i="7"/>
  <c r="G483" i="7"/>
  <c r="G484" i="7"/>
  <c r="G485" i="7"/>
  <c r="G486" i="7"/>
  <c r="G487" i="7"/>
  <c r="G488" i="7"/>
  <c r="G489" i="7"/>
  <c r="G490" i="7"/>
  <c r="G491" i="7"/>
  <c r="G492" i="7"/>
  <c r="G493" i="7"/>
  <c r="G494" i="7"/>
  <c r="G495" i="7"/>
  <c r="G496" i="7"/>
  <c r="G497" i="7"/>
  <c r="G498" i="7"/>
  <c r="G499" i="7"/>
  <c r="G500" i="7"/>
  <c r="G501" i="7"/>
  <c r="G502" i="7"/>
  <c r="G503" i="7"/>
  <c r="G504" i="7"/>
  <c r="G505" i="7"/>
  <c r="G506" i="7"/>
  <c r="G507" i="7"/>
  <c r="G508" i="7"/>
  <c r="G509" i="7"/>
  <c r="G510" i="7"/>
  <c r="G511" i="7"/>
  <c r="G512" i="7"/>
  <c r="G513" i="7"/>
  <c r="G514" i="7"/>
  <c r="G515" i="7"/>
  <c r="G516" i="7"/>
  <c r="G517" i="7"/>
  <c r="G518" i="7"/>
  <c r="G519" i="7"/>
  <c r="G520" i="7"/>
  <c r="G521" i="7"/>
  <c r="G522" i="7"/>
  <c r="G523" i="7"/>
  <c r="G524" i="7"/>
  <c r="G525" i="7"/>
  <c r="G526" i="7"/>
  <c r="G527" i="7"/>
  <c r="G528" i="7"/>
  <c r="G529" i="7"/>
  <c r="G530" i="7"/>
  <c r="G531" i="7"/>
  <c r="G532" i="7"/>
  <c r="G533" i="7"/>
  <c r="G534" i="7"/>
  <c r="G535" i="7"/>
  <c r="G536" i="7"/>
  <c r="G537" i="7"/>
  <c r="G538" i="7"/>
  <c r="G539" i="7"/>
  <c r="G540" i="7"/>
  <c r="G541" i="7"/>
  <c r="G542" i="7"/>
  <c r="G543" i="7"/>
  <c r="G544" i="7"/>
  <c r="G545" i="7"/>
  <c r="G546" i="7"/>
  <c r="G547" i="7"/>
  <c r="G548" i="7"/>
  <c r="G549" i="7"/>
  <c r="G550" i="7"/>
  <c r="G551" i="7"/>
  <c r="G552" i="7"/>
  <c r="G553" i="7"/>
  <c r="G554" i="7"/>
  <c r="G555" i="7"/>
  <c r="G556" i="7"/>
  <c r="G557" i="7"/>
  <c r="G558" i="7"/>
  <c r="G559" i="7"/>
  <c r="G560" i="7"/>
  <c r="G561" i="7"/>
  <c r="G562" i="7"/>
  <c r="G563" i="7"/>
  <c r="G564" i="7"/>
  <c r="G565" i="7"/>
  <c r="G566" i="7"/>
  <c r="G567" i="7"/>
  <c r="G568" i="7"/>
  <c r="G569" i="7"/>
  <c r="G570" i="7"/>
  <c r="G571" i="7"/>
  <c r="G572" i="7"/>
  <c r="G573" i="7"/>
  <c r="G574" i="7"/>
  <c r="G575" i="7"/>
  <c r="G576" i="7"/>
  <c r="G577" i="7"/>
  <c r="G578" i="7"/>
  <c r="G579" i="7"/>
  <c r="G580" i="7"/>
  <c r="G581" i="7"/>
  <c r="G582" i="7"/>
  <c r="G583" i="7"/>
  <c r="G584" i="7"/>
  <c r="G585" i="7"/>
  <c r="G586" i="7"/>
  <c r="G587" i="7"/>
  <c r="G588" i="7"/>
  <c r="G589" i="7"/>
  <c r="G590" i="7"/>
  <c r="G591" i="7"/>
  <c r="G592" i="7"/>
  <c r="G593" i="7"/>
  <c r="G594" i="7"/>
  <c r="G595" i="7"/>
  <c r="G596" i="7"/>
  <c r="G597" i="7"/>
  <c r="G598" i="7"/>
  <c r="G599" i="7"/>
  <c r="G600" i="7"/>
  <c r="G601" i="7"/>
  <c r="G602" i="7"/>
  <c r="G603" i="7"/>
  <c r="G604" i="7"/>
  <c r="G605" i="7"/>
  <c r="G606" i="7"/>
  <c r="G607" i="7"/>
  <c r="G608" i="7"/>
  <c r="G609" i="7"/>
  <c r="G610" i="7"/>
  <c r="G611" i="7"/>
  <c r="G612" i="7"/>
  <c r="G613" i="7"/>
  <c r="G614" i="7"/>
  <c r="G615" i="7"/>
  <c r="G616" i="7"/>
  <c r="G617" i="7"/>
  <c r="G618" i="7"/>
  <c r="G619" i="7"/>
  <c r="G620" i="7"/>
  <c r="G621" i="7"/>
  <c r="G622" i="7"/>
  <c r="G623" i="7"/>
  <c r="G624" i="7"/>
  <c r="G625" i="7"/>
  <c r="G626" i="7"/>
  <c r="G627" i="7"/>
  <c r="G628" i="7"/>
  <c r="G629" i="7"/>
  <c r="G630" i="7"/>
  <c r="G631" i="7"/>
  <c r="G632" i="7"/>
  <c r="G633" i="7"/>
  <c r="G634" i="7"/>
  <c r="G635" i="7"/>
  <c r="G636" i="7"/>
  <c r="G637" i="7"/>
  <c r="G638" i="7"/>
  <c r="G639" i="7"/>
  <c r="G640" i="7"/>
  <c r="G641" i="7"/>
  <c r="G642" i="7"/>
  <c r="G643" i="7"/>
  <c r="G644" i="7"/>
  <c r="G645" i="7"/>
  <c r="G646" i="7"/>
  <c r="G647" i="7"/>
  <c r="G648" i="7"/>
  <c r="G649" i="7"/>
  <c r="G650" i="7"/>
  <c r="G651" i="7"/>
  <c r="G652" i="7"/>
  <c r="G653" i="7"/>
  <c r="G654" i="7"/>
  <c r="G655" i="7"/>
  <c r="G656" i="7"/>
  <c r="G657" i="7"/>
  <c r="G658" i="7"/>
  <c r="G659" i="7"/>
  <c r="G660" i="7"/>
  <c r="G661" i="7"/>
  <c r="G662" i="7"/>
  <c r="G663" i="7"/>
  <c r="G664" i="7"/>
  <c r="G665" i="7"/>
  <c r="G666" i="7"/>
  <c r="G667" i="7"/>
  <c r="G668" i="7"/>
  <c r="G669" i="7"/>
  <c r="G670" i="7"/>
  <c r="G671" i="7"/>
  <c r="G672" i="7"/>
  <c r="G673" i="7"/>
  <c r="G674" i="7"/>
  <c r="G675" i="7"/>
  <c r="G676" i="7"/>
  <c r="G677" i="7"/>
  <c r="G678" i="7"/>
  <c r="G679" i="7"/>
  <c r="G680" i="7"/>
  <c r="G681" i="7"/>
  <c r="G682" i="7"/>
  <c r="G683" i="7"/>
  <c r="G684" i="7"/>
  <c r="G685" i="7"/>
  <c r="G686" i="7"/>
  <c r="G687" i="7"/>
  <c r="G688" i="7"/>
  <c r="G689" i="7"/>
  <c r="G690" i="7"/>
  <c r="G691" i="7"/>
  <c r="G692" i="7"/>
  <c r="G693" i="7"/>
  <c r="G694" i="7"/>
  <c r="G695" i="7"/>
  <c r="G696" i="7"/>
  <c r="G697" i="7"/>
  <c r="G698" i="7"/>
  <c r="G699" i="7"/>
  <c r="G700" i="7"/>
  <c r="G701" i="7"/>
  <c r="G702" i="7"/>
  <c r="G703" i="7"/>
  <c r="G704" i="7"/>
  <c r="G705" i="7"/>
  <c r="G706" i="7"/>
  <c r="G707" i="7"/>
  <c r="G708" i="7"/>
  <c r="G709" i="7"/>
  <c r="G710" i="7"/>
  <c r="G711" i="7"/>
  <c r="G712" i="7"/>
  <c r="G713" i="7"/>
  <c r="G714" i="7"/>
  <c r="G715" i="7"/>
  <c r="G716" i="7"/>
  <c r="G717" i="7"/>
  <c r="G718" i="7"/>
  <c r="G719" i="7"/>
  <c r="G720" i="7"/>
  <c r="G721" i="7"/>
  <c r="G722" i="7"/>
  <c r="G723" i="7"/>
  <c r="G724" i="7"/>
  <c r="G725" i="7"/>
  <c r="G726" i="7"/>
  <c r="G727" i="7"/>
  <c r="G728" i="7"/>
  <c r="G729" i="7"/>
  <c r="G730" i="7"/>
  <c r="G731" i="7"/>
  <c r="G732" i="7"/>
  <c r="G733" i="7"/>
  <c r="G734" i="7"/>
  <c r="G735" i="7"/>
  <c r="G736" i="7"/>
  <c r="G737" i="7"/>
  <c r="G738" i="7"/>
  <c r="G739" i="7"/>
  <c r="G740" i="7"/>
  <c r="G741" i="7"/>
  <c r="G742" i="7"/>
  <c r="G743" i="7"/>
  <c r="G744" i="7"/>
  <c r="G745" i="7"/>
  <c r="G746" i="7"/>
  <c r="G747" i="7"/>
  <c r="G748" i="7"/>
  <c r="G749" i="7"/>
  <c r="G750" i="7"/>
  <c r="G751" i="7"/>
  <c r="G752" i="7"/>
  <c r="G753" i="7"/>
  <c r="G754" i="7"/>
  <c r="G755" i="7"/>
  <c r="G756" i="7"/>
  <c r="G757" i="7"/>
  <c r="G758" i="7"/>
  <c r="G759" i="7"/>
  <c r="G760" i="7"/>
  <c r="G761" i="7"/>
  <c r="G762" i="7"/>
  <c r="G763" i="7"/>
  <c r="G764" i="7"/>
  <c r="G765" i="7"/>
  <c r="G766" i="7"/>
  <c r="G767" i="7"/>
  <c r="G768" i="7"/>
  <c r="G769" i="7"/>
  <c r="G770" i="7"/>
  <c r="G771" i="7"/>
  <c r="G772" i="7"/>
  <c r="G773" i="7"/>
  <c r="G774" i="7"/>
  <c r="G775" i="7"/>
  <c r="G776" i="7"/>
  <c r="G777" i="7"/>
  <c r="G778" i="7"/>
  <c r="G779" i="7"/>
  <c r="G780" i="7"/>
  <c r="G781" i="7"/>
  <c r="G782" i="7"/>
  <c r="G783" i="7"/>
  <c r="G784" i="7"/>
  <c r="G785" i="7"/>
  <c r="G786" i="7"/>
  <c r="G787" i="7"/>
  <c r="G788" i="7"/>
  <c r="G789" i="7"/>
  <c r="G790" i="7"/>
  <c r="G791" i="7"/>
  <c r="G792" i="7"/>
  <c r="G793" i="7"/>
  <c r="G794" i="7"/>
  <c r="G795" i="7"/>
  <c r="G796" i="7"/>
  <c r="G797" i="7"/>
  <c r="G798" i="7"/>
  <c r="G799" i="7"/>
  <c r="G800" i="7"/>
  <c r="G801" i="7"/>
  <c r="G802" i="7"/>
  <c r="G803" i="7"/>
  <c r="G804" i="7"/>
  <c r="G805" i="7"/>
  <c r="G806" i="7"/>
  <c r="G807" i="7"/>
  <c r="G808" i="7"/>
  <c r="G809" i="7"/>
  <c r="G810" i="7"/>
  <c r="G811" i="7"/>
  <c r="G812" i="7"/>
  <c r="G813" i="7"/>
  <c r="G814" i="7"/>
  <c r="G815" i="7"/>
  <c r="G816" i="7"/>
  <c r="G817" i="7"/>
  <c r="G818" i="7"/>
  <c r="G819" i="7"/>
  <c r="G820" i="7"/>
  <c r="G821" i="7"/>
  <c r="G822" i="7"/>
  <c r="G823" i="7"/>
  <c r="G824" i="7"/>
  <c r="G825" i="7"/>
  <c r="G826" i="7"/>
  <c r="G827" i="7"/>
  <c r="G828" i="7"/>
  <c r="G829" i="7"/>
  <c r="G830" i="7"/>
  <c r="G831" i="7"/>
  <c r="G832" i="7"/>
  <c r="G833" i="7"/>
  <c r="G834" i="7"/>
  <c r="G835" i="7"/>
  <c r="G836" i="7"/>
  <c r="G837" i="7"/>
  <c r="G838" i="7"/>
  <c r="G839" i="7"/>
  <c r="G840" i="7"/>
  <c r="G841" i="7"/>
  <c r="G842" i="7"/>
  <c r="G843" i="7"/>
  <c r="G844" i="7"/>
  <c r="G845" i="7"/>
  <c r="G846" i="7"/>
  <c r="G847" i="7"/>
  <c r="G848" i="7"/>
  <c r="G849" i="7"/>
  <c r="G850" i="7"/>
  <c r="G851" i="7"/>
  <c r="G852" i="7"/>
  <c r="G853" i="7"/>
  <c r="G854" i="7"/>
  <c r="G855" i="7"/>
  <c r="G856" i="7"/>
  <c r="G857" i="7"/>
  <c r="G858" i="7"/>
  <c r="G859" i="7"/>
  <c r="G860" i="7"/>
  <c r="G861" i="7"/>
  <c r="G862" i="7"/>
  <c r="G863" i="7"/>
  <c r="G864" i="7"/>
  <c r="G865" i="7"/>
  <c r="G866" i="7"/>
  <c r="G867" i="7"/>
  <c r="G868" i="7"/>
  <c r="G869" i="7"/>
  <c r="G870" i="7"/>
  <c r="G871" i="7"/>
  <c r="G872" i="7"/>
  <c r="G873" i="7"/>
  <c r="G874" i="7"/>
  <c r="G875" i="7"/>
  <c r="G876" i="7"/>
  <c r="G877" i="7"/>
  <c r="G878" i="7"/>
  <c r="G879" i="7"/>
  <c r="G880" i="7"/>
  <c r="G881" i="7"/>
  <c r="G882" i="7"/>
  <c r="G883" i="7"/>
  <c r="G884" i="7"/>
  <c r="G885" i="7"/>
  <c r="G886" i="7"/>
  <c r="G887" i="7"/>
  <c r="G888" i="7"/>
  <c r="G889" i="7"/>
  <c r="G890" i="7"/>
  <c r="G891" i="7"/>
  <c r="G892" i="7"/>
  <c r="G893" i="7"/>
  <c r="G894" i="7"/>
  <c r="G895" i="7"/>
  <c r="G896" i="7"/>
  <c r="G897" i="7"/>
  <c r="G898" i="7"/>
  <c r="G899" i="7"/>
  <c r="G900" i="7"/>
  <c r="G901" i="7"/>
  <c r="G902" i="7"/>
  <c r="G903" i="7"/>
  <c r="G904" i="7"/>
  <c r="G905" i="7"/>
  <c r="G906" i="7"/>
  <c r="G907" i="7"/>
  <c r="G908" i="7"/>
  <c r="G909" i="7"/>
  <c r="G910" i="7"/>
  <c r="G911" i="7"/>
  <c r="G912" i="7"/>
  <c r="G913" i="7"/>
  <c r="G914" i="7"/>
  <c r="G915" i="7"/>
  <c r="G916" i="7"/>
  <c r="G917" i="7"/>
  <c r="G918" i="7"/>
  <c r="G919" i="7"/>
  <c r="G920" i="7"/>
  <c r="G921" i="7"/>
  <c r="G922" i="7"/>
  <c r="G923" i="7"/>
  <c r="G924" i="7"/>
  <c r="G925" i="7"/>
  <c r="G926" i="7"/>
  <c r="G927" i="7"/>
  <c r="G928" i="7"/>
  <c r="G929" i="7"/>
  <c r="G930" i="7"/>
  <c r="G931" i="7"/>
  <c r="G932" i="7"/>
  <c r="G933" i="7"/>
  <c r="G934" i="7"/>
  <c r="G935" i="7"/>
  <c r="G936" i="7"/>
  <c r="G937" i="7"/>
  <c r="G938" i="7"/>
  <c r="G939" i="7"/>
  <c r="G940" i="7"/>
  <c r="G941" i="7"/>
  <c r="G942" i="7"/>
  <c r="G943" i="7"/>
  <c r="G944" i="7"/>
  <c r="G945" i="7"/>
  <c r="G946" i="7"/>
  <c r="G947" i="7"/>
  <c r="G948" i="7"/>
  <c r="G949" i="7"/>
  <c r="G950" i="7"/>
  <c r="G951" i="7"/>
  <c r="G952" i="7"/>
  <c r="G953" i="7"/>
  <c r="G954" i="7"/>
  <c r="G955" i="7"/>
  <c r="G956" i="7"/>
  <c r="G957" i="7"/>
  <c r="G958" i="7"/>
  <c r="G959" i="7"/>
  <c r="G960" i="7"/>
  <c r="G961" i="7"/>
  <c r="G962" i="7"/>
  <c r="G963" i="7"/>
  <c r="G964" i="7"/>
  <c r="G965" i="7"/>
  <c r="G966" i="7"/>
  <c r="G967" i="7"/>
  <c r="G968" i="7"/>
  <c r="G969" i="7"/>
  <c r="G970" i="7"/>
  <c r="G971" i="7"/>
  <c r="G972" i="7"/>
  <c r="G973" i="7"/>
  <c r="G974" i="7"/>
  <c r="G975" i="7"/>
  <c r="G976" i="7"/>
  <c r="G977" i="7"/>
  <c r="G978" i="7"/>
  <c r="G979" i="7"/>
  <c r="G980" i="7"/>
  <c r="G981" i="7"/>
  <c r="G982" i="7"/>
  <c r="G983" i="7"/>
  <c r="G984" i="7"/>
  <c r="G985" i="7"/>
  <c r="G986" i="7"/>
  <c r="G987" i="7"/>
  <c r="G988" i="7"/>
  <c r="G989" i="7"/>
  <c r="G990" i="7"/>
  <c r="G991" i="7"/>
  <c r="G992" i="7"/>
  <c r="G993" i="7"/>
  <c r="G994" i="7"/>
  <c r="G995" i="7"/>
  <c r="G996" i="7"/>
  <c r="G997" i="7"/>
  <c r="G998" i="7"/>
  <c r="G999" i="7"/>
  <c r="G1000" i="7"/>
  <c r="G1001" i="7"/>
  <c r="G1002" i="7"/>
  <c r="G1003" i="7"/>
  <c r="G1004" i="7"/>
  <c r="G1005" i="7"/>
  <c r="G1006" i="7"/>
  <c r="G1007" i="7"/>
  <c r="G1008" i="7"/>
  <c r="G1009" i="7"/>
  <c r="G1010" i="7"/>
  <c r="G1011" i="7"/>
  <c r="G1012" i="7"/>
  <c r="G1013" i="7"/>
  <c r="G1014" i="7"/>
  <c r="G1015" i="7"/>
  <c r="G1016" i="7"/>
  <c r="G1017" i="7"/>
  <c r="G1018" i="7"/>
  <c r="G1019" i="7"/>
  <c r="G1020" i="7"/>
  <c r="G1021" i="7"/>
  <c r="G1022" i="7"/>
  <c r="G1023" i="7"/>
  <c r="G1024" i="7"/>
  <c r="G1025" i="7"/>
  <c r="G1026" i="7"/>
  <c r="G1027" i="7"/>
  <c r="G1028" i="7"/>
  <c r="G1029" i="7"/>
  <c r="G1030" i="7"/>
  <c r="G1031" i="7"/>
  <c r="G1032" i="7"/>
  <c r="G1033" i="7"/>
  <c r="G1034" i="7"/>
  <c r="G1035" i="7"/>
  <c r="G1036" i="7"/>
  <c r="G1037" i="7"/>
  <c r="G1038" i="7"/>
  <c r="G1039" i="7"/>
  <c r="G1040" i="7"/>
  <c r="G1041" i="7"/>
  <c r="G1042" i="7"/>
  <c r="G1043" i="7"/>
  <c r="G1044" i="7"/>
  <c r="G1045" i="7"/>
  <c r="G1046" i="7"/>
  <c r="G1047" i="7"/>
  <c r="G1048" i="7"/>
  <c r="G1049" i="7"/>
  <c r="G1050" i="7"/>
  <c r="G1051" i="7"/>
  <c r="G1052" i="7"/>
  <c r="G1053" i="7"/>
  <c r="G1054" i="7"/>
  <c r="G1055" i="7"/>
  <c r="G1056" i="7"/>
  <c r="G1057" i="7"/>
  <c r="G1058" i="7"/>
  <c r="G1059" i="7"/>
  <c r="G1060" i="7"/>
  <c r="G1061" i="7"/>
  <c r="G1062" i="7"/>
  <c r="G1063" i="7"/>
  <c r="G1064" i="7"/>
  <c r="G1065" i="7"/>
  <c r="G1066" i="7"/>
  <c r="G1067" i="7"/>
  <c r="G1068" i="7"/>
  <c r="G1069" i="7"/>
  <c r="G1070" i="7"/>
  <c r="G1071" i="7"/>
  <c r="G1072" i="7"/>
  <c r="G1073" i="7"/>
  <c r="G1074" i="7"/>
  <c r="G1075" i="7"/>
  <c r="G1076" i="7"/>
  <c r="G1077" i="7"/>
  <c r="G1078" i="7"/>
  <c r="G1079" i="7"/>
  <c r="G1080" i="7"/>
  <c r="G1081" i="7"/>
  <c r="G1082" i="7"/>
  <c r="G1083" i="7"/>
  <c r="G1084" i="7"/>
  <c r="G1085" i="7"/>
  <c r="G1086" i="7"/>
  <c r="G1087" i="7"/>
  <c r="G1088" i="7"/>
  <c r="G1089" i="7"/>
  <c r="G1090" i="7"/>
  <c r="G1091" i="7"/>
  <c r="G1092" i="7"/>
  <c r="G1093" i="7"/>
  <c r="G1094" i="7"/>
  <c r="G1095" i="7"/>
  <c r="G1096" i="7"/>
  <c r="G1097" i="7"/>
  <c r="G1098" i="7"/>
  <c r="G1099" i="7"/>
  <c r="G1100" i="7"/>
  <c r="G1101" i="7"/>
  <c r="G1102" i="7"/>
  <c r="G1103" i="7"/>
  <c r="G1104" i="7"/>
  <c r="G1105" i="7"/>
  <c r="G1106" i="7"/>
  <c r="G1107" i="7"/>
  <c r="G1108" i="7"/>
  <c r="G1109" i="7"/>
  <c r="G1110" i="7"/>
  <c r="G1111" i="7"/>
  <c r="G1112" i="7"/>
  <c r="G1113" i="7"/>
  <c r="G1114" i="7"/>
  <c r="G1115" i="7"/>
  <c r="G1116" i="7"/>
  <c r="G1117" i="7"/>
  <c r="G1118" i="7"/>
  <c r="G1119" i="7"/>
  <c r="G1120" i="7"/>
  <c r="G1121" i="7"/>
  <c r="G1122" i="7"/>
  <c r="G1123" i="7"/>
  <c r="G1124" i="7"/>
  <c r="G1125" i="7"/>
  <c r="G1126" i="7"/>
  <c r="G1127" i="7"/>
  <c r="G1128" i="7"/>
  <c r="G1129" i="7"/>
  <c r="G1130" i="7"/>
  <c r="G1131" i="7"/>
  <c r="G1132" i="7"/>
  <c r="G1133" i="7"/>
  <c r="G1134" i="7"/>
  <c r="G1135" i="7"/>
  <c r="G1136" i="7"/>
  <c r="G1137" i="7"/>
  <c r="G1138" i="7"/>
  <c r="G1139" i="7"/>
  <c r="G1140" i="7"/>
  <c r="G1141" i="7"/>
  <c r="G1142" i="7"/>
  <c r="G1143" i="7"/>
  <c r="G1144" i="7"/>
  <c r="G1145" i="7"/>
  <c r="G1146" i="7"/>
  <c r="G1147" i="7"/>
  <c r="G1148" i="7"/>
  <c r="G1149" i="7"/>
  <c r="G1150" i="7"/>
  <c r="G1151" i="7"/>
  <c r="G1152" i="7"/>
  <c r="G1153" i="7"/>
  <c r="G1154" i="7"/>
  <c r="G1155" i="7"/>
  <c r="G1156" i="7"/>
  <c r="G1157" i="7"/>
  <c r="G1158" i="7"/>
  <c r="G1159" i="7"/>
  <c r="G1160" i="7"/>
  <c r="G1161" i="7"/>
  <c r="G1162" i="7"/>
  <c r="G1163" i="7"/>
  <c r="G1164" i="7"/>
  <c r="G1165" i="7"/>
  <c r="G1166" i="7"/>
  <c r="G1167" i="7"/>
  <c r="G1168" i="7"/>
  <c r="G1169" i="7"/>
  <c r="G1170" i="7"/>
  <c r="G1171" i="7"/>
  <c r="G1172" i="7"/>
  <c r="G1173" i="7"/>
  <c r="G1174" i="7"/>
  <c r="G1175" i="7"/>
  <c r="G1176" i="7"/>
  <c r="G1177" i="7"/>
  <c r="G1178" i="7"/>
  <c r="G1179" i="7"/>
  <c r="G1180" i="7"/>
  <c r="G1181" i="7"/>
  <c r="G1182" i="7"/>
  <c r="G1183" i="7"/>
  <c r="G1184" i="7"/>
  <c r="G1185" i="7"/>
  <c r="G1186" i="7"/>
  <c r="G1187" i="7"/>
  <c r="G1188" i="7"/>
  <c r="G1189" i="7"/>
  <c r="G1190" i="7"/>
  <c r="G1191" i="7"/>
  <c r="G1192" i="7"/>
  <c r="G1193" i="7"/>
  <c r="G1194" i="7"/>
  <c r="G1195" i="7"/>
  <c r="G1196" i="7"/>
  <c r="G1197" i="7"/>
  <c r="G1198" i="7"/>
  <c r="G1199" i="7"/>
  <c r="G1200" i="7"/>
  <c r="G1201" i="7"/>
  <c r="G1202" i="7"/>
  <c r="G1203" i="7"/>
  <c r="G1204" i="7"/>
  <c r="G1205" i="7"/>
  <c r="G1206" i="7"/>
  <c r="G1207" i="7"/>
  <c r="G1208" i="7"/>
  <c r="G1209" i="7"/>
  <c r="G1210" i="7"/>
  <c r="G1211" i="7"/>
  <c r="G1212" i="7"/>
  <c r="G1213" i="7"/>
  <c r="G1214" i="7"/>
  <c r="G1215" i="7"/>
  <c r="G1216" i="7"/>
  <c r="G1217" i="7"/>
  <c r="G1218" i="7"/>
  <c r="G1219" i="7"/>
  <c r="G1220" i="7"/>
  <c r="G1221" i="7"/>
  <c r="G1222" i="7"/>
  <c r="G1223" i="7"/>
  <c r="G1224" i="7"/>
  <c r="G1225" i="7"/>
  <c r="G1226" i="7"/>
  <c r="G1227" i="7"/>
  <c r="G1228" i="7"/>
  <c r="G1229" i="7"/>
  <c r="G1230" i="7"/>
  <c r="G1231" i="7"/>
  <c r="G1232" i="7"/>
  <c r="G1233" i="7"/>
  <c r="G1234" i="7"/>
  <c r="G1235" i="7"/>
  <c r="G1236" i="7"/>
  <c r="G1237" i="7"/>
  <c r="G1238" i="7"/>
  <c r="G1239" i="7"/>
  <c r="G1240" i="7"/>
  <c r="G1241" i="7"/>
  <c r="G1242" i="7"/>
  <c r="G1243" i="7"/>
  <c r="G1244" i="7"/>
  <c r="G1245" i="7"/>
  <c r="G1246" i="7"/>
  <c r="G1247" i="7"/>
  <c r="G1248" i="7"/>
  <c r="G1249" i="7"/>
  <c r="G1250" i="7"/>
  <c r="G1251" i="7"/>
  <c r="G1252" i="7"/>
  <c r="G1253" i="7"/>
  <c r="G1254" i="7"/>
  <c r="G1255" i="7"/>
  <c r="G1256" i="7"/>
  <c r="G1257" i="7"/>
  <c r="G1258" i="7"/>
  <c r="G1259" i="7"/>
  <c r="G1260" i="7"/>
  <c r="G1261" i="7"/>
  <c r="G1262" i="7"/>
  <c r="G1263" i="7"/>
  <c r="G1264" i="7"/>
  <c r="G1265" i="7"/>
  <c r="G1266" i="7"/>
  <c r="G1267" i="7"/>
  <c r="G1268" i="7"/>
  <c r="G1269" i="7"/>
  <c r="G1270" i="7"/>
  <c r="G1271" i="7"/>
  <c r="G1272" i="7"/>
  <c r="G1273" i="7"/>
  <c r="G1274" i="7"/>
  <c r="G1275" i="7"/>
  <c r="G1276" i="7"/>
  <c r="G1277" i="7"/>
  <c r="G1278" i="7"/>
  <c r="G1279" i="7"/>
  <c r="G1280" i="7"/>
  <c r="G1281" i="7"/>
  <c r="G1282" i="7"/>
  <c r="G1283" i="7"/>
  <c r="G1284" i="7"/>
  <c r="G1285" i="7"/>
  <c r="G1286" i="7"/>
  <c r="G1287" i="7"/>
  <c r="G1288" i="7"/>
  <c r="G1289" i="7"/>
  <c r="G1290" i="7"/>
  <c r="G1291" i="7"/>
  <c r="G1292" i="7"/>
  <c r="G1293" i="7"/>
  <c r="G1294" i="7"/>
  <c r="G1295" i="7"/>
  <c r="G1296" i="7"/>
  <c r="G1297" i="7"/>
  <c r="G1298" i="7"/>
  <c r="G1299" i="7"/>
  <c r="G1300" i="7"/>
  <c r="G1301" i="7"/>
  <c r="G1302" i="7"/>
  <c r="G1303" i="7"/>
  <c r="G1304" i="7"/>
  <c r="G1305" i="7"/>
  <c r="G1306" i="7"/>
  <c r="G1307" i="7"/>
  <c r="G1308" i="7"/>
  <c r="G1309" i="7"/>
  <c r="G1310" i="7"/>
  <c r="G1311" i="7"/>
  <c r="G1312" i="7"/>
  <c r="G1313" i="7"/>
  <c r="G1314" i="7"/>
  <c r="G1315" i="7"/>
  <c r="G1316" i="7"/>
  <c r="G1317" i="7"/>
  <c r="G1318" i="7"/>
  <c r="G1319" i="7"/>
  <c r="G1320" i="7"/>
  <c r="G1321" i="7"/>
  <c r="G1322" i="7"/>
  <c r="G1323" i="7"/>
  <c r="G1324" i="7"/>
  <c r="G1325" i="7"/>
  <c r="G1326" i="7"/>
  <c r="G1327" i="7"/>
  <c r="G1328" i="7"/>
  <c r="G1329" i="7"/>
  <c r="G1330" i="7"/>
  <c r="G1331" i="7"/>
  <c r="G1332" i="7"/>
  <c r="G1333" i="7"/>
  <c r="G1334" i="7"/>
  <c r="G1335" i="7"/>
  <c r="G1336" i="7"/>
  <c r="G1337" i="7"/>
  <c r="G1338" i="7"/>
  <c r="G1339" i="7"/>
  <c r="G1340" i="7"/>
  <c r="G1341" i="7"/>
  <c r="G1342" i="7"/>
  <c r="G1343" i="7"/>
  <c r="G1344" i="7"/>
  <c r="G1345" i="7"/>
  <c r="G1346" i="7"/>
  <c r="G1347" i="7"/>
  <c r="G1348" i="7"/>
  <c r="G1349" i="7"/>
  <c r="G1350" i="7"/>
  <c r="G1351" i="7"/>
  <c r="G1352" i="7"/>
  <c r="G1353" i="7"/>
  <c r="G1354" i="7"/>
  <c r="G1355" i="7"/>
  <c r="G1356" i="7"/>
  <c r="G1357" i="7"/>
  <c r="G1358" i="7"/>
  <c r="G1359" i="7"/>
  <c r="G1360" i="7"/>
  <c r="G1361" i="7"/>
  <c r="G1362" i="7"/>
  <c r="G1363" i="7"/>
  <c r="G1364" i="7"/>
  <c r="G1365" i="7"/>
  <c r="G1366" i="7"/>
  <c r="G1367" i="7"/>
  <c r="G1368" i="7"/>
  <c r="G1369" i="7"/>
  <c r="G1370" i="7"/>
  <c r="G1371" i="7"/>
  <c r="G1372" i="7"/>
  <c r="G1373" i="7"/>
  <c r="G1374" i="7"/>
  <c r="G1375" i="7"/>
  <c r="G1376" i="7"/>
  <c r="G1377" i="7"/>
  <c r="G1378" i="7"/>
  <c r="G1379" i="7"/>
  <c r="G1380" i="7"/>
  <c r="G1381" i="7"/>
  <c r="G1382" i="7"/>
  <c r="G1383" i="7"/>
  <c r="G1384" i="7"/>
  <c r="G1385" i="7"/>
  <c r="G1386" i="7"/>
  <c r="G1387" i="7"/>
  <c r="G1388" i="7"/>
  <c r="G1389" i="7"/>
  <c r="G1390" i="7"/>
  <c r="G1391" i="7"/>
  <c r="G1392" i="7"/>
  <c r="G1393" i="7"/>
  <c r="G1394" i="7"/>
  <c r="G1395" i="7"/>
  <c r="G1396" i="7"/>
  <c r="G1397" i="7"/>
  <c r="G1398" i="7"/>
  <c r="G1399" i="7"/>
  <c r="G1400" i="7"/>
  <c r="G1401" i="7"/>
  <c r="G1402" i="7"/>
  <c r="G1403" i="7"/>
  <c r="G1404" i="7"/>
  <c r="G1405" i="7"/>
  <c r="G1406" i="7"/>
  <c r="G1407" i="7"/>
  <c r="G1408" i="7"/>
  <c r="G1409" i="7"/>
  <c r="G1410" i="7"/>
  <c r="G1411" i="7"/>
  <c r="G1412" i="7"/>
  <c r="G1413" i="7"/>
  <c r="G1414" i="7"/>
  <c r="G1415" i="7"/>
  <c r="G1416" i="7"/>
  <c r="G1417" i="7"/>
  <c r="G1418" i="7"/>
  <c r="G1419" i="7"/>
  <c r="G1420" i="7"/>
  <c r="G1421" i="7"/>
  <c r="G1422" i="7"/>
  <c r="G1423" i="7"/>
  <c r="G1424" i="7"/>
  <c r="G1425" i="7"/>
  <c r="G1426" i="7"/>
  <c r="G1427" i="7"/>
  <c r="G1428" i="7"/>
  <c r="G1429" i="7"/>
  <c r="G1430" i="7"/>
  <c r="G1431" i="7"/>
  <c r="G1432" i="7"/>
  <c r="G1433" i="7"/>
  <c r="G1434" i="7"/>
  <c r="G1435" i="7"/>
  <c r="G1436" i="7"/>
  <c r="G1437" i="7"/>
  <c r="G1438" i="7"/>
  <c r="G1439" i="7"/>
  <c r="G1440" i="7"/>
  <c r="G1441" i="7"/>
  <c r="G1442" i="7"/>
  <c r="G1443" i="7"/>
  <c r="G1444" i="7"/>
  <c r="G1445" i="7"/>
  <c r="G1446" i="7"/>
  <c r="G1447" i="7"/>
  <c r="G1448" i="7"/>
  <c r="G1449" i="7"/>
  <c r="G1450" i="7"/>
  <c r="G1451" i="7"/>
  <c r="G1452" i="7"/>
  <c r="G1453" i="7"/>
  <c r="G1454" i="7"/>
  <c r="G1455" i="7"/>
  <c r="G1456" i="7"/>
  <c r="G1457" i="7"/>
  <c r="G1458" i="7"/>
  <c r="G1459" i="7"/>
  <c r="G1460" i="7"/>
  <c r="G1461" i="7"/>
  <c r="G1462" i="7"/>
  <c r="G1463" i="7"/>
  <c r="G1464" i="7"/>
  <c r="G1465" i="7"/>
  <c r="G1466" i="7"/>
  <c r="G1467" i="7"/>
  <c r="G1468" i="7"/>
  <c r="G1469" i="7"/>
  <c r="G1470" i="7"/>
  <c r="G1471" i="7"/>
  <c r="G1472" i="7"/>
  <c r="G1473" i="7"/>
  <c r="G1474" i="7"/>
  <c r="G1475" i="7"/>
  <c r="G1476" i="7"/>
  <c r="G1477" i="7"/>
  <c r="G1478" i="7"/>
  <c r="G1479" i="7"/>
  <c r="G1480" i="7"/>
  <c r="G1481" i="7"/>
  <c r="G1482" i="7"/>
  <c r="G1483" i="7"/>
  <c r="G1484" i="7"/>
  <c r="G1485" i="7"/>
  <c r="G1486" i="7"/>
  <c r="G1487" i="7"/>
  <c r="G1488" i="7"/>
  <c r="G1489" i="7"/>
  <c r="G1490" i="7"/>
  <c r="G1491" i="7"/>
  <c r="G1492" i="7"/>
  <c r="G1493" i="7"/>
  <c r="G1494" i="7"/>
  <c r="G1495" i="7"/>
  <c r="G1496" i="7"/>
  <c r="G1497" i="7"/>
  <c r="G1498" i="7"/>
  <c r="G1499" i="7"/>
  <c r="G1500" i="7"/>
  <c r="G1501" i="7"/>
  <c r="G1502" i="7"/>
  <c r="G1503" i="7"/>
  <c r="G1504" i="7"/>
  <c r="G1505" i="7"/>
  <c r="G1506" i="7"/>
  <c r="G1507" i="7"/>
  <c r="G1508" i="7"/>
  <c r="G1509" i="7"/>
  <c r="G1510" i="7"/>
  <c r="G1511" i="7"/>
  <c r="G1512" i="7"/>
  <c r="G1513" i="7"/>
  <c r="G1514" i="7"/>
  <c r="G1515" i="7"/>
  <c r="G1516" i="7"/>
  <c r="G1517" i="7"/>
  <c r="G1518" i="7"/>
  <c r="G1519" i="7"/>
  <c r="G1520" i="7"/>
  <c r="G1521" i="7"/>
  <c r="G1522" i="7"/>
  <c r="G1523" i="7"/>
  <c r="G1524" i="7"/>
  <c r="G1525" i="7"/>
  <c r="G1526" i="7"/>
  <c r="G1527" i="7"/>
  <c r="G1528" i="7"/>
  <c r="G1529" i="7"/>
  <c r="G1530" i="7"/>
  <c r="G1531" i="7"/>
  <c r="G1532" i="7"/>
  <c r="G1533" i="7"/>
  <c r="G1534" i="7"/>
  <c r="G1535" i="7"/>
  <c r="G1536" i="7"/>
  <c r="G1537" i="7"/>
  <c r="G1538" i="7"/>
  <c r="G1539" i="7"/>
  <c r="G1540" i="7"/>
  <c r="G1541" i="7"/>
  <c r="G1542" i="7"/>
  <c r="G1543" i="7"/>
  <c r="G1544" i="7"/>
  <c r="G1545" i="7"/>
  <c r="G1546" i="7"/>
  <c r="G1547" i="7"/>
  <c r="G1548" i="7"/>
  <c r="G1549" i="7"/>
  <c r="G1550" i="7"/>
  <c r="G1551" i="7"/>
  <c r="G1552" i="7"/>
  <c r="G1553" i="7"/>
  <c r="G1554" i="7"/>
  <c r="G1555" i="7"/>
  <c r="G1556" i="7"/>
  <c r="G1557" i="7"/>
  <c r="G1558" i="7"/>
  <c r="G1559" i="7"/>
  <c r="G1560" i="7"/>
  <c r="G1561" i="7"/>
  <c r="G1562" i="7"/>
  <c r="G1563" i="7"/>
  <c r="G1564" i="7"/>
  <c r="G1565" i="7"/>
  <c r="G1566" i="7"/>
  <c r="G1567" i="7"/>
  <c r="G1568" i="7"/>
  <c r="G1569" i="7"/>
  <c r="G1570" i="7"/>
  <c r="G1571" i="7"/>
  <c r="G1572" i="7"/>
  <c r="G1573" i="7"/>
  <c r="G1574" i="7"/>
  <c r="G1575" i="7"/>
  <c r="G1576" i="7"/>
  <c r="G1577" i="7"/>
  <c r="G1578" i="7"/>
  <c r="G1579" i="7"/>
  <c r="G1580" i="7"/>
  <c r="G1581" i="7"/>
  <c r="G1582" i="7"/>
  <c r="G1583" i="7"/>
  <c r="G1584" i="7"/>
  <c r="G1585" i="7"/>
  <c r="G1586" i="7"/>
  <c r="G1587" i="7"/>
  <c r="G1588" i="7"/>
  <c r="G1589" i="7"/>
  <c r="G1590" i="7"/>
  <c r="G1591" i="7"/>
  <c r="G1592" i="7"/>
  <c r="G1593" i="7"/>
  <c r="G1594" i="7"/>
  <c r="G1595" i="7"/>
  <c r="G1596" i="7"/>
  <c r="G1597" i="7"/>
  <c r="G1598" i="7"/>
  <c r="G1599" i="7"/>
  <c r="G1600" i="7"/>
  <c r="G1601" i="7"/>
  <c r="G1602" i="7"/>
  <c r="G1603" i="7"/>
  <c r="G1604" i="7"/>
  <c r="G1605" i="7"/>
  <c r="G1606" i="7"/>
  <c r="G1607" i="7"/>
  <c r="G1608" i="7"/>
  <c r="G1609" i="7"/>
  <c r="G1610" i="7"/>
  <c r="G1611" i="7"/>
  <c r="G1612" i="7"/>
  <c r="G1613" i="7"/>
  <c r="G1614" i="7"/>
  <c r="G1615" i="7"/>
  <c r="G1616" i="7"/>
  <c r="G1617" i="7"/>
  <c r="G1618" i="7"/>
  <c r="G1619" i="7"/>
  <c r="G1620" i="7"/>
  <c r="G1621" i="7"/>
  <c r="G1622" i="7"/>
  <c r="G1623" i="7"/>
  <c r="G1624" i="7"/>
  <c r="G1625" i="7"/>
  <c r="G1626" i="7"/>
  <c r="G1627" i="7"/>
  <c r="G1628" i="7"/>
  <c r="G1629" i="7"/>
  <c r="G1630" i="7"/>
  <c r="G1631" i="7"/>
  <c r="G1632" i="7"/>
  <c r="G1633" i="7"/>
  <c r="G1634" i="7"/>
  <c r="G1635" i="7"/>
  <c r="G1636" i="7"/>
  <c r="G1637" i="7"/>
  <c r="G1638" i="7"/>
  <c r="G1639" i="7"/>
  <c r="G1640" i="7"/>
  <c r="G1641" i="7"/>
  <c r="G1642" i="7"/>
  <c r="G1643" i="7"/>
  <c r="G1644" i="7"/>
  <c r="G1645" i="7"/>
  <c r="G1646" i="7"/>
  <c r="G1647" i="7"/>
  <c r="G1648" i="7"/>
  <c r="G1649" i="7"/>
  <c r="G1650" i="7"/>
  <c r="G1651" i="7"/>
  <c r="G1652" i="7"/>
  <c r="G1653" i="7"/>
  <c r="G1654" i="7"/>
  <c r="G1655" i="7"/>
  <c r="G1656" i="7"/>
  <c r="G1657" i="7"/>
  <c r="G1658" i="7"/>
  <c r="G1659" i="7"/>
  <c r="G1660" i="7"/>
  <c r="G1661" i="7"/>
  <c r="G1662" i="7"/>
  <c r="G1663" i="7"/>
  <c r="G1664" i="7"/>
  <c r="G1665" i="7"/>
  <c r="G1666" i="7"/>
  <c r="G1667" i="7"/>
  <c r="G1668" i="7"/>
  <c r="G1669" i="7"/>
  <c r="G1670" i="7"/>
  <c r="G1671" i="7"/>
  <c r="G1672" i="7"/>
  <c r="G1673" i="7"/>
  <c r="G1674" i="7"/>
  <c r="G1675" i="7"/>
  <c r="G1676" i="7"/>
  <c r="G1677" i="7"/>
  <c r="G1678" i="7"/>
  <c r="G1679" i="7"/>
  <c r="G1680" i="7"/>
  <c r="G1681" i="7"/>
  <c r="G1682" i="7"/>
  <c r="G1683" i="7"/>
  <c r="G1684" i="7"/>
  <c r="G1685" i="7"/>
  <c r="G1686" i="7"/>
  <c r="G1687" i="7"/>
  <c r="G1688" i="7"/>
  <c r="G1689" i="7"/>
  <c r="G1690" i="7"/>
  <c r="G1691" i="7"/>
  <c r="G1692" i="7"/>
  <c r="G1693" i="7"/>
  <c r="G1694" i="7"/>
  <c r="G1695" i="7"/>
  <c r="G1696" i="7"/>
  <c r="G1697" i="7"/>
  <c r="G1698" i="7"/>
  <c r="G1699" i="7"/>
  <c r="G1700" i="7"/>
  <c r="G1701" i="7"/>
  <c r="G1702" i="7"/>
  <c r="G1703" i="7"/>
  <c r="G1704" i="7"/>
  <c r="G1705" i="7"/>
  <c r="G1706" i="7"/>
  <c r="G1707" i="7"/>
  <c r="G1708" i="7"/>
  <c r="G1709" i="7"/>
  <c r="G1710" i="7"/>
  <c r="G1711" i="7"/>
  <c r="G1712" i="7"/>
  <c r="G1713" i="7"/>
  <c r="G1714" i="7"/>
  <c r="G1715" i="7"/>
  <c r="G1716" i="7"/>
  <c r="G1717" i="7"/>
  <c r="G1718" i="7"/>
  <c r="G1719" i="7"/>
  <c r="G1720" i="7"/>
  <c r="G1721" i="7"/>
  <c r="G1722" i="7"/>
  <c r="G1723" i="7"/>
  <c r="G1724" i="7"/>
  <c r="G1725" i="7"/>
  <c r="G1726" i="7"/>
  <c r="G1727" i="7"/>
  <c r="G1728" i="7"/>
  <c r="G1729" i="7"/>
  <c r="G1730" i="7"/>
  <c r="G1731" i="7"/>
  <c r="G1732" i="7"/>
  <c r="G1733" i="7"/>
  <c r="G1734" i="7"/>
  <c r="G1735" i="7"/>
  <c r="G1736" i="7"/>
  <c r="G1737" i="7"/>
  <c r="G1738" i="7"/>
  <c r="G1739" i="7"/>
  <c r="G1740" i="7"/>
  <c r="G1741" i="7"/>
  <c r="G1742" i="7"/>
  <c r="G1743" i="7"/>
  <c r="G1744" i="7"/>
  <c r="G1745" i="7"/>
  <c r="G1746" i="7"/>
  <c r="G1747" i="7"/>
  <c r="G1748" i="7"/>
  <c r="G1749" i="7"/>
  <c r="G1750" i="7"/>
  <c r="G1751" i="7"/>
  <c r="G1752" i="7"/>
  <c r="G1753" i="7"/>
  <c r="G1754" i="7"/>
  <c r="G1755" i="7"/>
  <c r="G1756" i="7"/>
  <c r="G1757" i="7"/>
  <c r="G1758" i="7"/>
  <c r="G1759" i="7"/>
  <c r="G1760" i="7"/>
  <c r="G1761" i="7"/>
  <c r="G1762" i="7"/>
  <c r="G1763" i="7"/>
  <c r="G1764" i="7"/>
  <c r="G1765" i="7"/>
  <c r="G1766" i="7"/>
  <c r="G1767" i="7"/>
  <c r="G1768" i="7"/>
  <c r="G1769" i="7"/>
  <c r="G1770" i="7"/>
  <c r="G1771" i="7"/>
  <c r="G1772" i="7"/>
  <c r="G1773" i="7"/>
  <c r="G1774" i="7"/>
  <c r="G1775" i="7"/>
  <c r="G1776" i="7"/>
  <c r="G1777" i="7"/>
  <c r="G1778" i="7"/>
  <c r="G1779" i="7"/>
  <c r="G1780" i="7"/>
  <c r="G1781" i="7"/>
  <c r="G1782" i="7"/>
  <c r="G1783" i="7"/>
  <c r="G1784" i="7"/>
  <c r="G1785" i="7"/>
  <c r="G1786" i="7"/>
  <c r="G1787" i="7"/>
  <c r="G1788" i="7"/>
  <c r="G1789" i="7"/>
  <c r="G1790" i="7"/>
  <c r="G1791" i="7"/>
  <c r="G1792" i="7"/>
  <c r="G1793" i="7"/>
  <c r="G1794" i="7"/>
  <c r="G1795" i="7"/>
  <c r="G1796" i="7"/>
  <c r="G1797" i="7"/>
  <c r="G1798" i="7"/>
  <c r="G1799" i="7"/>
  <c r="G1800" i="7"/>
  <c r="G1801" i="7"/>
  <c r="G1802" i="7"/>
  <c r="G1803" i="7"/>
  <c r="G1804" i="7"/>
  <c r="G1805" i="7"/>
  <c r="G1806" i="7"/>
  <c r="G1807" i="7"/>
  <c r="G1808" i="7"/>
  <c r="G1809" i="7"/>
  <c r="G1810" i="7"/>
  <c r="G1811" i="7"/>
  <c r="G1812" i="7"/>
  <c r="G1813" i="7"/>
  <c r="G1814" i="7"/>
  <c r="G1815" i="7"/>
  <c r="G1816" i="7"/>
  <c r="G1817" i="7"/>
  <c r="G1818" i="7"/>
  <c r="G1819" i="7"/>
  <c r="G1820" i="7"/>
  <c r="G1821" i="7"/>
  <c r="G1822" i="7"/>
  <c r="G1823" i="7"/>
  <c r="G1824" i="7"/>
  <c r="G1825" i="7"/>
  <c r="G1826" i="7"/>
  <c r="G1827" i="7"/>
  <c r="G1828" i="7"/>
  <c r="G1829" i="7"/>
  <c r="G1830" i="7"/>
  <c r="G1831" i="7"/>
  <c r="G1832" i="7"/>
  <c r="G1833" i="7"/>
  <c r="G1834" i="7"/>
  <c r="G1835" i="7"/>
  <c r="G1836" i="7"/>
  <c r="G1837" i="7"/>
  <c r="G1838" i="7"/>
  <c r="G1839" i="7"/>
  <c r="G1840" i="7"/>
  <c r="G1841" i="7"/>
  <c r="G1842" i="7"/>
  <c r="G1843" i="7"/>
  <c r="G1844" i="7"/>
  <c r="G1845" i="7"/>
  <c r="G1846" i="7"/>
  <c r="G1847" i="7"/>
  <c r="G1848" i="7"/>
  <c r="G1849" i="7"/>
  <c r="G1850" i="7"/>
  <c r="G1851" i="7"/>
  <c r="G1852" i="7"/>
  <c r="G1853" i="7"/>
  <c r="G1854" i="7"/>
  <c r="G1855" i="7"/>
  <c r="G1856" i="7"/>
  <c r="G1857" i="7"/>
  <c r="G1858" i="7"/>
  <c r="G1859" i="7"/>
  <c r="G1860" i="7"/>
  <c r="G1861" i="7"/>
  <c r="G1862" i="7"/>
  <c r="G1863" i="7"/>
  <c r="G1864" i="7"/>
  <c r="G1865" i="7"/>
  <c r="G1866" i="7"/>
  <c r="G1867" i="7"/>
  <c r="G1868" i="7"/>
  <c r="G1869" i="7"/>
  <c r="G1870" i="7"/>
  <c r="G1871" i="7"/>
  <c r="G1872" i="7"/>
  <c r="G1873" i="7"/>
  <c r="G1874" i="7"/>
  <c r="G1875" i="7"/>
  <c r="G1876" i="7"/>
  <c r="G1877" i="7"/>
  <c r="G1878" i="7"/>
  <c r="G1879" i="7"/>
  <c r="G1880" i="7"/>
  <c r="G1881" i="7"/>
  <c r="G1882" i="7"/>
  <c r="G1883" i="7"/>
  <c r="G1884" i="7"/>
  <c r="G1885" i="7"/>
  <c r="G1886" i="7"/>
  <c r="G1887" i="7"/>
  <c r="G1888" i="7"/>
  <c r="G1889" i="7"/>
  <c r="G1890" i="7"/>
  <c r="G1891" i="7"/>
  <c r="G1892" i="7"/>
  <c r="G1893" i="7"/>
  <c r="G1894" i="7"/>
  <c r="G1895" i="7"/>
  <c r="G1896" i="7"/>
  <c r="G1897" i="7"/>
  <c r="G1898" i="7"/>
  <c r="G1899" i="7"/>
  <c r="G1900" i="7"/>
  <c r="G1901" i="7"/>
  <c r="G1902" i="7"/>
  <c r="G1903" i="7"/>
  <c r="G1904" i="7"/>
  <c r="G1905" i="7"/>
  <c r="G1906" i="7"/>
  <c r="G1907" i="7"/>
  <c r="G1908" i="7"/>
  <c r="G1909" i="7"/>
  <c r="G1910" i="7"/>
  <c r="G1911" i="7"/>
  <c r="G1912" i="7"/>
  <c r="G1913" i="7"/>
  <c r="G1914" i="7"/>
  <c r="G1915" i="7"/>
  <c r="G1916" i="7"/>
  <c r="G1917" i="7"/>
  <c r="G1918" i="7"/>
  <c r="G1919" i="7"/>
  <c r="G1920" i="7"/>
  <c r="G1921" i="7"/>
  <c r="G1922" i="7"/>
  <c r="G1923" i="7"/>
  <c r="G1924" i="7"/>
  <c r="G1925" i="7"/>
  <c r="G1926" i="7"/>
  <c r="G1927" i="7"/>
  <c r="G1928" i="7"/>
  <c r="G1929" i="7"/>
  <c r="G1930" i="7"/>
  <c r="G1931" i="7"/>
  <c r="G1932" i="7"/>
  <c r="G1933" i="7"/>
  <c r="G1934" i="7"/>
  <c r="G1935" i="7"/>
  <c r="G1936" i="7"/>
  <c r="G1937" i="7"/>
  <c r="G1938" i="7"/>
  <c r="G1939" i="7"/>
  <c r="G1940" i="7"/>
  <c r="G1941" i="7"/>
  <c r="G1942" i="7"/>
  <c r="G1943" i="7"/>
  <c r="G1944" i="7"/>
  <c r="G1945" i="7"/>
  <c r="G1946" i="7"/>
  <c r="G1947" i="7"/>
  <c r="G1948" i="7"/>
  <c r="G1949" i="7"/>
  <c r="G1950" i="7"/>
  <c r="G1951" i="7"/>
  <c r="G1952" i="7"/>
  <c r="G1953" i="7"/>
  <c r="G1954" i="7"/>
  <c r="G1955" i="7"/>
  <c r="G1956" i="7"/>
  <c r="G1957" i="7"/>
  <c r="G1958" i="7"/>
  <c r="G1959" i="7"/>
  <c r="G1960" i="7"/>
  <c r="G1961" i="7"/>
  <c r="G1962" i="7"/>
  <c r="G1963" i="7"/>
  <c r="G1964" i="7"/>
  <c r="G1965" i="7"/>
  <c r="G1966" i="7"/>
  <c r="G1967" i="7"/>
  <c r="G1968" i="7"/>
  <c r="G1969" i="7"/>
  <c r="G1970" i="7"/>
  <c r="G1971" i="7"/>
  <c r="G1972" i="7"/>
  <c r="G1973" i="7"/>
  <c r="G1974" i="7"/>
  <c r="G1975" i="7"/>
  <c r="G1976" i="7"/>
  <c r="G1977" i="7"/>
  <c r="G1978" i="7"/>
  <c r="G1979" i="7"/>
  <c r="G1980" i="7"/>
  <c r="G1981" i="7"/>
  <c r="G1982" i="7"/>
  <c r="G1983" i="7"/>
  <c r="G1984" i="7"/>
  <c r="G1985" i="7"/>
  <c r="G1986" i="7"/>
  <c r="G1987" i="7"/>
  <c r="G1988" i="7"/>
  <c r="G1989" i="7"/>
  <c r="G1990" i="7"/>
  <c r="G1991" i="7"/>
  <c r="G1992" i="7"/>
  <c r="G1993" i="7"/>
  <c r="G1994" i="7"/>
  <c r="G1995" i="7"/>
  <c r="G1996" i="7"/>
  <c r="G1997" i="7"/>
  <c r="G1998" i="7"/>
  <c r="G1999" i="7"/>
  <c r="G2000" i="7"/>
  <c r="G2001" i="7"/>
  <c r="G2002" i="7"/>
  <c r="G2003" i="7"/>
  <c r="G2004" i="7"/>
  <c r="G2005" i="7"/>
  <c r="G2006" i="7"/>
  <c r="G2007" i="7"/>
  <c r="G2008" i="7"/>
  <c r="G2009" i="7"/>
  <c r="G2010" i="7"/>
  <c r="G2011" i="7"/>
  <c r="G2012" i="7"/>
  <c r="G2013" i="7"/>
  <c r="G2014" i="7"/>
  <c r="G2015" i="7"/>
  <c r="G2016" i="7"/>
  <c r="G2017" i="7"/>
  <c r="G2018" i="7"/>
  <c r="G2019" i="7"/>
  <c r="G2020" i="7"/>
  <c r="G2021" i="7"/>
  <c r="G2022" i="7"/>
  <c r="G2023" i="7"/>
  <c r="G2024" i="7"/>
  <c r="G2025" i="7"/>
  <c r="G2026" i="7"/>
  <c r="G2027" i="7"/>
  <c r="G2028" i="7"/>
  <c r="G2029" i="7"/>
  <c r="G2030" i="7"/>
  <c r="G2031" i="7"/>
  <c r="G2032" i="7"/>
  <c r="G2033" i="7"/>
  <c r="G2034" i="7"/>
  <c r="G2035" i="7"/>
  <c r="G2036" i="7"/>
  <c r="G2037" i="7"/>
  <c r="G2038" i="7"/>
  <c r="G2039" i="7"/>
  <c r="G2040" i="7"/>
  <c r="G2041" i="7"/>
  <c r="G2042" i="7"/>
  <c r="G2043" i="7"/>
  <c r="G2044" i="7"/>
  <c r="G2045" i="7"/>
  <c r="G2046" i="7"/>
  <c r="G2047" i="7"/>
  <c r="G2048" i="7"/>
  <c r="G2049" i="7"/>
  <c r="G2050" i="7"/>
  <c r="G2051" i="7"/>
  <c r="G2052" i="7"/>
  <c r="G2053" i="7"/>
  <c r="G2054" i="7"/>
  <c r="G2055" i="7"/>
  <c r="G2056" i="7"/>
  <c r="G2057" i="7"/>
  <c r="G2058" i="7"/>
  <c r="G2059" i="7"/>
  <c r="G2060" i="7"/>
  <c r="G2061" i="7"/>
  <c r="G2062" i="7"/>
  <c r="G2063" i="7"/>
  <c r="G2064" i="7"/>
  <c r="G2065" i="7"/>
  <c r="G2066" i="7"/>
  <c r="G2067" i="7"/>
  <c r="G2068" i="7"/>
  <c r="G2069" i="7"/>
  <c r="G2070" i="7"/>
  <c r="G2071" i="7"/>
  <c r="G2072" i="7"/>
  <c r="G2073" i="7"/>
  <c r="G2074" i="7"/>
  <c r="G2075" i="7"/>
  <c r="G2076" i="7"/>
  <c r="G2077" i="7"/>
  <c r="G2078" i="7"/>
  <c r="G2079" i="7"/>
  <c r="G2080" i="7"/>
  <c r="G2081" i="7"/>
  <c r="G2082" i="7"/>
  <c r="G2083" i="7"/>
  <c r="G2084" i="7"/>
  <c r="G2085" i="7"/>
  <c r="G2086" i="7"/>
  <c r="G2087" i="7"/>
  <c r="G2088" i="7"/>
  <c r="G2089" i="7"/>
  <c r="G2090" i="7"/>
  <c r="G2091" i="7"/>
  <c r="G2092" i="7"/>
  <c r="G2093" i="7"/>
  <c r="G2094" i="7"/>
  <c r="G2095" i="7"/>
  <c r="G2096" i="7"/>
  <c r="G2097" i="7"/>
  <c r="G2098" i="7"/>
  <c r="G2099" i="7"/>
  <c r="G2100" i="7"/>
  <c r="G2101" i="7"/>
  <c r="G2102" i="7"/>
  <c r="G2103" i="7"/>
  <c r="G2104" i="7"/>
  <c r="G2105" i="7"/>
  <c r="G2106" i="7"/>
  <c r="G2107" i="7"/>
  <c r="G2108" i="7"/>
  <c r="G2109" i="7"/>
  <c r="G2110" i="7"/>
  <c r="G2111" i="7"/>
  <c r="G2112" i="7"/>
  <c r="G2113" i="7"/>
  <c r="G2114" i="7"/>
  <c r="G2115" i="7"/>
  <c r="G2116" i="7"/>
  <c r="G2117" i="7"/>
  <c r="G2118" i="7"/>
  <c r="G2119" i="7"/>
  <c r="G2120" i="7"/>
  <c r="G2121" i="7"/>
  <c r="G2122" i="7"/>
  <c r="G2123" i="7"/>
  <c r="G2124" i="7"/>
  <c r="G2125" i="7"/>
  <c r="G2126" i="7"/>
  <c r="G2127" i="7"/>
  <c r="G2128" i="7"/>
  <c r="G2129" i="7"/>
  <c r="G2130" i="7"/>
  <c r="G2131" i="7"/>
  <c r="G2132" i="7"/>
  <c r="G2133" i="7"/>
  <c r="G2134" i="7"/>
  <c r="G2135" i="7"/>
  <c r="G2136" i="7"/>
  <c r="G2137" i="7"/>
  <c r="G2138" i="7"/>
  <c r="G2139" i="7"/>
  <c r="G2140" i="7"/>
  <c r="G2141" i="7"/>
  <c r="G2142" i="7"/>
  <c r="G2143" i="7"/>
  <c r="G2144" i="7"/>
  <c r="G2145" i="7"/>
  <c r="G2146" i="7"/>
  <c r="G2147" i="7"/>
  <c r="G2148" i="7"/>
  <c r="G2149" i="7"/>
  <c r="G2150" i="7"/>
  <c r="G2151" i="7"/>
  <c r="G2152" i="7"/>
  <c r="G2153" i="7"/>
  <c r="G2154" i="7"/>
  <c r="G2155" i="7"/>
  <c r="G2156" i="7"/>
  <c r="G2157" i="7"/>
  <c r="G2158" i="7"/>
  <c r="G2159" i="7"/>
  <c r="G2160" i="7"/>
  <c r="G2161" i="7"/>
  <c r="G2162" i="7"/>
  <c r="G2163" i="7"/>
  <c r="G2164" i="7"/>
  <c r="G2165" i="7"/>
  <c r="G2166" i="7"/>
  <c r="G2167" i="7"/>
  <c r="G2168" i="7"/>
  <c r="G2169" i="7"/>
  <c r="G2170" i="7"/>
  <c r="G2171" i="7"/>
  <c r="G2172" i="7"/>
  <c r="G2173" i="7"/>
  <c r="G2174" i="7"/>
  <c r="G2175" i="7"/>
  <c r="G2176" i="7"/>
  <c r="G2177" i="7"/>
  <c r="G2178" i="7"/>
  <c r="G2179" i="7"/>
  <c r="G2180" i="7"/>
  <c r="G2181" i="7"/>
  <c r="G2182" i="7"/>
  <c r="G2183" i="7"/>
  <c r="G2184" i="7"/>
  <c r="G2185" i="7"/>
  <c r="G2186" i="7"/>
  <c r="G2187" i="7"/>
  <c r="G2188" i="7"/>
  <c r="G2189" i="7"/>
  <c r="G2190" i="7"/>
  <c r="G2191" i="7"/>
  <c r="G2192" i="7"/>
  <c r="G2193" i="7"/>
  <c r="G2194" i="7"/>
  <c r="G2195" i="7"/>
  <c r="G2196" i="7"/>
  <c r="G2197" i="7"/>
  <c r="G2198" i="7"/>
  <c r="G2199" i="7"/>
  <c r="G2200" i="7"/>
  <c r="G2201" i="7"/>
  <c r="G2202" i="7"/>
  <c r="G2203" i="7"/>
  <c r="G2204" i="7"/>
  <c r="G2205" i="7"/>
  <c r="G2206" i="7"/>
  <c r="G2207" i="7"/>
  <c r="G2208" i="7"/>
  <c r="G2209" i="7"/>
  <c r="G2210" i="7"/>
  <c r="G2211" i="7"/>
  <c r="G2212" i="7"/>
  <c r="G2213" i="7"/>
  <c r="G2214" i="7"/>
  <c r="G2215" i="7"/>
  <c r="G2216" i="7"/>
  <c r="G2217" i="7"/>
  <c r="G2218" i="7"/>
  <c r="G2219" i="7"/>
  <c r="G2220" i="7"/>
  <c r="G2221" i="7"/>
  <c r="G2222" i="7"/>
  <c r="G2223" i="7"/>
  <c r="G2224" i="7"/>
  <c r="G2225" i="7"/>
  <c r="G2226" i="7"/>
  <c r="G2227" i="7"/>
  <c r="G2228" i="7"/>
  <c r="G2229" i="7"/>
  <c r="G2230" i="7"/>
  <c r="G2231" i="7"/>
  <c r="G2232" i="7"/>
  <c r="G2233" i="7"/>
  <c r="G2234" i="7"/>
  <c r="G2235" i="7"/>
  <c r="G2236" i="7"/>
  <c r="G2237" i="7"/>
  <c r="G2238" i="7"/>
  <c r="G2239" i="7"/>
  <c r="G2240" i="7"/>
  <c r="G2241" i="7"/>
  <c r="G2242" i="7"/>
  <c r="G2243" i="7"/>
  <c r="G2244" i="7"/>
  <c r="G2245" i="7"/>
  <c r="G2246" i="7"/>
  <c r="G2247" i="7"/>
  <c r="G2248" i="7"/>
  <c r="G2249" i="7"/>
  <c r="G2250" i="7"/>
  <c r="G2251" i="7"/>
  <c r="G2252" i="7"/>
  <c r="G2253" i="7"/>
  <c r="G2254" i="7"/>
  <c r="G2255" i="7"/>
  <c r="G2256" i="7"/>
  <c r="G2257" i="7"/>
  <c r="G2258" i="7"/>
  <c r="G2259" i="7"/>
  <c r="G2260" i="7"/>
  <c r="G2261" i="7"/>
  <c r="G2262" i="7"/>
  <c r="G2263" i="7"/>
  <c r="G2264" i="7"/>
  <c r="G2265" i="7"/>
  <c r="G2266" i="7"/>
  <c r="G2267" i="7"/>
  <c r="G2268" i="7"/>
  <c r="G2269" i="7"/>
  <c r="G2270" i="7"/>
  <c r="G2271" i="7"/>
  <c r="G2272" i="7"/>
  <c r="G2273" i="7"/>
  <c r="G2274" i="7"/>
  <c r="G2275" i="7"/>
  <c r="G2276" i="7"/>
  <c r="G2277" i="7"/>
  <c r="G2278" i="7"/>
  <c r="G2279" i="7"/>
  <c r="G2280" i="7"/>
  <c r="G2281" i="7"/>
  <c r="G2282" i="7"/>
  <c r="G2283" i="7"/>
  <c r="G2284" i="7"/>
  <c r="G2285" i="7"/>
  <c r="G2286" i="7"/>
  <c r="G2287" i="7"/>
  <c r="G2288" i="7"/>
  <c r="G2289" i="7"/>
  <c r="G2290" i="7"/>
  <c r="G2291" i="7"/>
  <c r="G2292" i="7"/>
  <c r="G2293" i="7"/>
  <c r="G2294" i="7"/>
  <c r="G2295" i="7"/>
  <c r="G2296" i="7"/>
  <c r="G2297" i="7"/>
  <c r="G2298" i="7"/>
  <c r="G2299" i="7"/>
  <c r="G2300" i="7"/>
  <c r="G2301" i="7"/>
  <c r="G2302" i="7"/>
  <c r="G2303" i="7"/>
  <c r="G2304" i="7"/>
  <c r="G2305" i="7"/>
  <c r="G2306" i="7"/>
  <c r="G2307" i="7"/>
  <c r="G2308" i="7"/>
  <c r="G2309" i="7"/>
  <c r="G2310" i="7"/>
  <c r="G2311" i="7"/>
  <c r="G2312" i="7"/>
  <c r="G2313" i="7"/>
  <c r="G2314" i="7"/>
  <c r="G2315" i="7"/>
  <c r="G2316" i="7"/>
  <c r="G2317" i="7"/>
  <c r="G2318" i="7"/>
  <c r="G2319" i="7"/>
  <c r="G2320" i="7"/>
  <c r="G2321" i="7"/>
  <c r="G2322" i="7"/>
  <c r="G2323" i="7"/>
  <c r="G2324" i="7"/>
  <c r="G2325" i="7"/>
  <c r="G2326" i="7"/>
  <c r="G2327" i="7"/>
  <c r="G2328" i="7"/>
  <c r="G2329" i="7"/>
  <c r="G2330" i="7"/>
  <c r="G2331" i="7"/>
  <c r="G2332" i="7"/>
  <c r="G2333" i="7"/>
  <c r="G2334" i="7"/>
  <c r="G2335" i="7"/>
  <c r="G2336" i="7"/>
  <c r="G2337" i="7"/>
  <c r="G2338" i="7"/>
  <c r="G2339" i="7"/>
  <c r="G2340" i="7"/>
  <c r="G2341" i="7"/>
  <c r="G2342" i="7"/>
  <c r="G2343" i="7"/>
  <c r="G2344" i="7"/>
  <c r="G2345" i="7"/>
  <c r="G2346" i="7"/>
  <c r="G2347" i="7"/>
  <c r="G2348" i="7"/>
  <c r="G2349" i="7"/>
  <c r="G2350" i="7"/>
  <c r="G2351" i="7"/>
  <c r="G2352" i="7"/>
  <c r="G2353" i="7"/>
  <c r="G2354" i="7"/>
  <c r="G2355" i="7"/>
  <c r="G2356" i="7"/>
  <c r="G2357" i="7"/>
  <c r="G2358" i="7"/>
  <c r="G2359" i="7"/>
  <c r="G2360" i="7"/>
  <c r="G2361" i="7"/>
  <c r="G2362" i="7"/>
  <c r="G2363" i="7"/>
  <c r="G2364" i="7"/>
  <c r="G2365" i="7"/>
  <c r="G2366" i="7"/>
  <c r="G2367" i="7"/>
  <c r="G2368" i="7"/>
  <c r="G2369" i="7"/>
  <c r="G2370" i="7"/>
  <c r="G2371" i="7"/>
  <c r="G2372" i="7"/>
  <c r="G2373" i="7"/>
  <c r="G2374" i="7"/>
  <c r="G2375" i="7"/>
  <c r="G2376" i="7"/>
  <c r="G2377" i="7"/>
  <c r="G2378" i="7"/>
  <c r="G2379" i="7"/>
  <c r="G2380" i="7"/>
  <c r="G2381" i="7"/>
  <c r="G2382" i="7"/>
  <c r="G2383" i="7"/>
  <c r="G2384" i="7"/>
  <c r="G2385" i="7"/>
  <c r="G2386" i="7"/>
  <c r="G2387" i="7"/>
  <c r="G2388" i="7"/>
  <c r="G2389" i="7"/>
  <c r="G2390" i="7"/>
  <c r="G2391" i="7"/>
  <c r="G2392" i="7"/>
  <c r="G2393" i="7"/>
  <c r="G2394" i="7"/>
  <c r="G2395" i="7"/>
  <c r="G2396" i="7"/>
  <c r="G2397" i="7"/>
  <c r="G2398" i="7"/>
  <c r="G2399" i="7"/>
  <c r="G2400" i="7"/>
  <c r="G2401" i="7"/>
  <c r="G2402" i="7"/>
  <c r="G2403" i="7"/>
  <c r="G2404" i="7"/>
  <c r="G2405" i="7"/>
  <c r="G2406" i="7"/>
  <c r="G2407" i="7"/>
  <c r="G2408" i="7"/>
  <c r="G2409" i="7"/>
  <c r="G2410" i="7"/>
  <c r="G2411" i="7"/>
  <c r="G2412" i="7"/>
  <c r="G2413" i="7"/>
  <c r="G2414" i="7"/>
  <c r="G2415" i="7"/>
  <c r="G2416" i="7"/>
  <c r="G2417" i="7"/>
  <c r="G2418" i="7"/>
  <c r="G2419" i="7"/>
  <c r="G2420" i="7"/>
  <c r="G2421" i="7"/>
  <c r="G2422" i="7"/>
  <c r="G2423" i="7"/>
  <c r="G2424" i="7"/>
  <c r="G2425" i="7"/>
  <c r="G2426" i="7"/>
  <c r="G2427" i="7"/>
  <c r="G2428" i="7"/>
  <c r="G2429" i="7"/>
  <c r="G2430" i="7"/>
  <c r="G2431" i="7"/>
  <c r="G2432" i="7"/>
  <c r="G2433" i="7"/>
  <c r="G2434" i="7"/>
  <c r="G2435" i="7"/>
  <c r="G2436" i="7"/>
  <c r="G2437" i="7"/>
  <c r="G2438" i="7"/>
  <c r="G2439" i="7"/>
  <c r="G2440" i="7"/>
  <c r="G2441" i="7"/>
  <c r="G2442" i="7"/>
  <c r="G2443" i="7"/>
  <c r="G2444" i="7"/>
  <c r="G2445" i="7"/>
  <c r="G2446" i="7"/>
  <c r="G2447" i="7"/>
  <c r="G2448" i="7"/>
  <c r="G2449" i="7"/>
  <c r="G2450" i="7"/>
  <c r="G2451" i="7"/>
  <c r="G2452" i="7"/>
  <c r="G2453" i="7"/>
  <c r="G2454" i="7"/>
  <c r="G2455" i="7"/>
  <c r="G2456" i="7"/>
  <c r="G2457" i="7"/>
  <c r="G2458" i="7"/>
  <c r="G2459" i="7"/>
  <c r="G2460" i="7"/>
  <c r="G2461" i="7"/>
  <c r="G2462" i="7"/>
  <c r="G2463" i="7"/>
  <c r="G2464" i="7"/>
  <c r="G2465" i="7"/>
  <c r="G2466" i="7"/>
  <c r="G2467" i="7"/>
  <c r="G2468" i="7"/>
  <c r="G2469" i="7"/>
  <c r="G2470" i="7"/>
  <c r="G2471" i="7"/>
  <c r="G2472" i="7"/>
  <c r="G2473" i="7"/>
  <c r="G2474" i="7"/>
  <c r="G2475" i="7"/>
  <c r="G2476" i="7"/>
  <c r="G2477" i="7"/>
  <c r="G2478" i="7"/>
  <c r="G2479" i="7"/>
  <c r="G2480" i="7"/>
  <c r="G2481" i="7"/>
  <c r="G2482" i="7"/>
  <c r="G2483" i="7"/>
  <c r="G2484" i="7"/>
  <c r="G2485" i="7"/>
  <c r="G2486" i="7"/>
  <c r="G2487" i="7"/>
  <c r="G2488" i="7"/>
  <c r="G2489" i="7"/>
  <c r="G2490" i="7"/>
  <c r="G2491" i="7"/>
  <c r="G2492" i="7"/>
  <c r="G2493" i="7"/>
  <c r="G2494" i="7"/>
  <c r="G2495" i="7"/>
  <c r="G2496" i="7"/>
  <c r="G2497" i="7"/>
  <c r="G2498" i="7"/>
  <c r="G2499" i="7"/>
  <c r="G2500" i="7"/>
  <c r="G2501" i="7"/>
  <c r="G2502" i="7"/>
  <c r="G2503" i="7"/>
  <c r="G2504" i="7"/>
  <c r="G2505" i="7"/>
  <c r="G2506" i="7"/>
  <c r="G2507" i="7"/>
  <c r="G2508" i="7"/>
  <c r="G2509" i="7"/>
  <c r="G2510" i="7"/>
  <c r="G2511" i="7"/>
  <c r="G2512" i="7"/>
  <c r="G2513" i="7"/>
  <c r="G2514" i="7"/>
  <c r="G2515" i="7"/>
  <c r="G2516" i="7"/>
  <c r="G2517" i="7"/>
  <c r="G2518" i="7"/>
  <c r="G2519" i="7"/>
  <c r="G2520" i="7"/>
  <c r="G2521" i="7"/>
  <c r="G2522" i="7"/>
  <c r="G2523" i="7"/>
  <c r="G2524" i="7"/>
  <c r="G2525" i="7"/>
  <c r="G2526" i="7"/>
  <c r="G2527" i="7"/>
  <c r="G2528" i="7"/>
  <c r="G2529" i="7"/>
  <c r="G2530" i="7"/>
  <c r="G2531" i="7"/>
  <c r="G2532" i="7"/>
  <c r="G2533" i="7"/>
  <c r="G2534" i="7"/>
  <c r="G2535" i="7"/>
  <c r="G2536" i="7"/>
  <c r="G2537" i="7"/>
  <c r="G2538" i="7"/>
  <c r="G2539" i="7"/>
  <c r="G2540" i="7"/>
  <c r="G2541" i="7"/>
  <c r="G2542" i="7"/>
  <c r="G2543" i="7"/>
  <c r="G2544" i="7"/>
  <c r="G2545" i="7"/>
  <c r="G2546" i="7"/>
  <c r="G2547" i="7"/>
  <c r="G2548" i="7"/>
  <c r="G2549" i="7"/>
  <c r="G2550" i="7"/>
  <c r="G2551" i="7"/>
  <c r="G2552" i="7"/>
  <c r="G2553" i="7"/>
  <c r="G2554" i="7"/>
  <c r="G2555" i="7"/>
  <c r="G2556" i="7"/>
  <c r="G2557" i="7"/>
  <c r="G2558" i="7"/>
  <c r="G2559" i="7"/>
  <c r="G2560" i="7"/>
  <c r="G2561" i="7"/>
  <c r="G2562" i="7"/>
  <c r="G2563" i="7"/>
  <c r="G2564" i="7"/>
  <c r="G2565" i="7"/>
  <c r="G2566" i="7"/>
  <c r="G2567" i="7"/>
  <c r="G2568" i="7"/>
  <c r="G2569" i="7"/>
  <c r="G2570" i="7"/>
  <c r="G2571" i="7"/>
  <c r="G2572" i="7"/>
  <c r="G2573" i="7"/>
  <c r="G2574" i="7"/>
  <c r="G2575" i="7"/>
  <c r="G2576" i="7"/>
  <c r="G2577" i="7"/>
  <c r="G2578" i="7"/>
  <c r="G2579" i="7"/>
  <c r="G2580" i="7"/>
  <c r="G2581" i="7"/>
  <c r="G2582" i="7"/>
  <c r="G2583" i="7"/>
  <c r="G2584" i="7"/>
  <c r="G2585" i="7"/>
  <c r="G2586" i="7"/>
  <c r="G2587" i="7"/>
  <c r="G2588" i="7"/>
  <c r="G2589" i="7"/>
  <c r="G2590" i="7"/>
  <c r="G2591" i="7"/>
  <c r="G2592" i="7"/>
  <c r="G2593" i="7"/>
  <c r="G2594" i="7"/>
  <c r="G2595" i="7"/>
  <c r="G2596" i="7"/>
  <c r="G2597" i="7"/>
  <c r="G2598" i="7"/>
  <c r="G2599" i="7"/>
  <c r="G2600" i="7"/>
  <c r="G2601" i="7"/>
  <c r="G2602" i="7"/>
  <c r="G2603" i="7"/>
  <c r="G2604" i="7"/>
  <c r="G2605" i="7"/>
  <c r="G2606" i="7"/>
  <c r="G2607" i="7"/>
  <c r="G2608" i="7"/>
  <c r="G2609" i="7"/>
  <c r="G2610" i="7"/>
  <c r="G2611" i="7"/>
  <c r="G2612" i="7"/>
  <c r="G2613" i="7"/>
  <c r="G2614" i="7"/>
  <c r="G2615" i="7"/>
  <c r="G2616" i="7"/>
  <c r="G2617" i="7"/>
  <c r="G2618" i="7"/>
  <c r="G2619" i="7"/>
  <c r="G2620" i="7"/>
  <c r="G2621" i="7"/>
  <c r="G2622" i="7"/>
  <c r="G2623" i="7"/>
  <c r="G2624" i="7"/>
  <c r="G2625" i="7"/>
  <c r="G2626" i="7"/>
  <c r="G2627" i="7"/>
  <c r="G2628" i="7"/>
  <c r="G2629" i="7"/>
  <c r="G2630" i="7"/>
  <c r="G2631" i="7"/>
  <c r="G2632" i="7"/>
  <c r="G2633" i="7"/>
  <c r="G2634" i="7"/>
  <c r="G2635" i="7"/>
  <c r="G2636" i="7"/>
  <c r="G2637" i="7"/>
  <c r="G2638" i="7"/>
  <c r="G2639" i="7"/>
  <c r="G2640" i="7"/>
  <c r="G2641" i="7"/>
  <c r="G2642" i="7"/>
  <c r="G2643" i="7"/>
  <c r="G2644" i="7"/>
  <c r="G2645" i="7"/>
  <c r="G2646" i="7"/>
  <c r="G2647" i="7"/>
  <c r="G2648" i="7"/>
  <c r="G2649" i="7"/>
  <c r="G2650" i="7"/>
  <c r="G2651" i="7"/>
  <c r="G2652" i="7"/>
  <c r="G2653" i="7"/>
  <c r="G2654" i="7"/>
  <c r="G2655" i="7"/>
  <c r="G2656" i="7"/>
  <c r="G2657" i="7"/>
  <c r="G2658" i="7"/>
  <c r="G2659" i="7"/>
  <c r="G2660" i="7"/>
  <c r="G2661" i="7"/>
  <c r="G2662" i="7"/>
  <c r="G2663" i="7"/>
  <c r="G2664" i="7"/>
  <c r="G2665" i="7"/>
  <c r="G2666" i="7"/>
  <c r="G2667" i="7"/>
  <c r="G2668" i="7"/>
  <c r="G2669" i="7"/>
  <c r="G2670" i="7"/>
  <c r="G2671" i="7"/>
  <c r="G2672" i="7"/>
  <c r="G2673" i="7"/>
  <c r="G2674" i="7"/>
  <c r="G2675" i="7"/>
  <c r="G2676" i="7"/>
  <c r="G2677" i="7"/>
  <c r="G2678" i="7"/>
  <c r="G2679" i="7"/>
  <c r="G2680" i="7"/>
  <c r="G2681" i="7"/>
  <c r="G2682" i="7"/>
  <c r="G2683" i="7"/>
  <c r="G2684" i="7"/>
  <c r="G2685" i="7"/>
  <c r="G2686" i="7"/>
  <c r="G2687" i="7"/>
  <c r="G2688" i="7"/>
  <c r="G2689" i="7"/>
  <c r="G2690" i="7"/>
  <c r="G2691" i="7"/>
  <c r="G2692" i="7"/>
  <c r="G2693" i="7"/>
  <c r="G2694" i="7"/>
  <c r="G2695" i="7"/>
  <c r="G2696" i="7"/>
  <c r="G2697" i="7"/>
  <c r="G2698" i="7"/>
  <c r="G2699" i="7"/>
  <c r="G2700" i="7"/>
  <c r="G2701" i="7"/>
  <c r="G2702" i="7"/>
  <c r="G2703" i="7"/>
  <c r="G2704" i="7"/>
  <c r="G2705" i="7"/>
  <c r="G2706" i="7"/>
  <c r="G2707" i="7"/>
  <c r="G2708" i="7"/>
  <c r="G2709" i="7"/>
  <c r="G2710" i="7"/>
  <c r="G2711" i="7"/>
  <c r="G2712" i="7"/>
  <c r="G2713" i="7"/>
  <c r="G2714" i="7"/>
  <c r="G2715" i="7"/>
  <c r="G2716" i="7"/>
  <c r="G2717" i="7"/>
  <c r="G2718" i="7"/>
  <c r="G2719" i="7"/>
  <c r="G2720" i="7"/>
  <c r="G2721" i="7"/>
  <c r="G2722" i="7"/>
  <c r="G2723" i="7"/>
  <c r="G2724" i="7"/>
  <c r="G2725" i="7"/>
  <c r="G2726" i="7"/>
  <c r="G2727" i="7"/>
  <c r="G2728" i="7"/>
  <c r="G2729" i="7"/>
  <c r="G2730" i="7"/>
  <c r="G2731" i="7"/>
  <c r="G2732" i="7"/>
  <c r="G2733" i="7"/>
  <c r="G2734" i="7"/>
  <c r="G2735" i="7"/>
  <c r="G2736" i="7"/>
  <c r="G2737" i="7"/>
  <c r="G2738" i="7"/>
  <c r="G2739" i="7"/>
  <c r="G2740" i="7"/>
  <c r="G2741" i="7"/>
  <c r="G2742" i="7"/>
  <c r="G2743" i="7"/>
  <c r="G2744" i="7"/>
  <c r="G2745" i="7"/>
  <c r="G2746" i="7"/>
  <c r="G2747" i="7"/>
  <c r="G2748" i="7"/>
  <c r="G2749" i="7"/>
  <c r="G2750" i="7"/>
  <c r="G2751" i="7"/>
  <c r="G2752" i="7"/>
  <c r="G2753" i="7"/>
  <c r="G2754" i="7"/>
  <c r="G2755" i="7"/>
  <c r="G2756" i="7"/>
  <c r="G2757" i="7"/>
  <c r="G2758" i="7"/>
  <c r="G2759" i="7"/>
  <c r="G2760" i="7"/>
  <c r="G2761" i="7"/>
  <c r="G2762" i="7"/>
  <c r="G2763" i="7"/>
  <c r="G2764" i="7"/>
  <c r="G2765" i="7"/>
  <c r="G2766" i="7"/>
  <c r="G2767" i="7"/>
  <c r="G2768" i="7"/>
  <c r="G2769" i="7"/>
  <c r="G2770" i="7"/>
  <c r="G2771" i="7"/>
  <c r="G2772" i="7"/>
  <c r="G2773" i="7"/>
  <c r="G2774" i="7"/>
  <c r="G2775" i="7"/>
  <c r="G2776" i="7"/>
  <c r="G2777" i="7"/>
  <c r="G2778" i="7"/>
  <c r="G2779" i="7"/>
  <c r="G2780" i="7"/>
  <c r="G2781" i="7"/>
  <c r="G2782" i="7"/>
  <c r="G2783" i="7"/>
  <c r="G2784" i="7"/>
  <c r="G2785" i="7"/>
  <c r="G2786" i="7"/>
  <c r="G2787" i="7"/>
  <c r="G2788" i="7"/>
  <c r="G2789" i="7"/>
  <c r="G2790" i="7"/>
  <c r="G2791" i="7"/>
  <c r="G2792" i="7"/>
  <c r="G2793" i="7"/>
  <c r="G2794" i="7"/>
  <c r="G2795" i="7"/>
  <c r="G2796" i="7"/>
  <c r="G2797" i="7"/>
  <c r="G2798" i="7"/>
  <c r="G2799" i="7"/>
  <c r="G2800" i="7"/>
  <c r="G2801" i="7"/>
  <c r="G2802" i="7"/>
  <c r="G2803" i="7"/>
  <c r="G2804" i="7"/>
  <c r="G2805" i="7"/>
  <c r="G2806" i="7"/>
  <c r="G2807" i="7"/>
  <c r="G2808" i="7"/>
  <c r="G2809" i="7"/>
  <c r="G2810" i="7"/>
  <c r="G2811" i="7"/>
  <c r="G2812" i="7"/>
  <c r="G2813" i="7"/>
  <c r="G2814" i="7"/>
  <c r="G2815" i="7"/>
  <c r="G2816" i="7"/>
  <c r="G2817" i="7"/>
  <c r="G2818" i="7"/>
  <c r="G2819" i="7"/>
  <c r="G2820" i="7"/>
  <c r="G2821" i="7"/>
  <c r="G2822" i="7"/>
  <c r="G2823" i="7"/>
  <c r="G2824" i="7"/>
  <c r="G2825" i="7"/>
  <c r="G2826" i="7"/>
  <c r="G2827" i="7"/>
  <c r="G2828" i="7"/>
  <c r="G2829" i="7"/>
  <c r="G2830" i="7"/>
  <c r="G2831" i="7"/>
  <c r="G2832" i="7"/>
  <c r="G2833" i="7"/>
  <c r="G2834" i="7"/>
  <c r="G2835" i="7"/>
  <c r="G2836" i="7"/>
  <c r="G2837" i="7"/>
  <c r="G2838" i="7"/>
  <c r="G2839" i="7"/>
  <c r="G2840" i="7"/>
  <c r="G2841" i="7"/>
  <c r="G2842" i="7"/>
  <c r="G2843" i="7"/>
  <c r="G2844" i="7"/>
  <c r="G2845" i="7"/>
  <c r="G2846" i="7"/>
  <c r="G2847" i="7"/>
  <c r="G2848" i="7"/>
  <c r="G2849" i="7"/>
  <c r="G2850" i="7"/>
  <c r="G2851" i="7"/>
  <c r="G2852" i="7"/>
  <c r="G2853" i="7"/>
  <c r="G2854" i="7"/>
  <c r="G2855" i="7"/>
  <c r="G2856" i="7"/>
  <c r="G2857" i="7"/>
  <c r="G2858" i="7"/>
  <c r="G2859" i="7"/>
  <c r="G2860" i="7"/>
  <c r="G2861" i="7"/>
  <c r="G2862" i="7"/>
  <c r="G2863" i="7"/>
  <c r="G2864" i="7"/>
  <c r="G2865" i="7"/>
  <c r="G2866" i="7"/>
  <c r="G2867" i="7"/>
  <c r="G2868" i="7"/>
  <c r="G2869" i="7"/>
  <c r="G2870" i="7"/>
  <c r="G2871" i="7"/>
  <c r="G2872" i="7"/>
  <c r="G2873" i="7"/>
  <c r="G2874" i="7"/>
  <c r="G2875" i="7"/>
  <c r="G2876" i="7"/>
  <c r="G2877" i="7"/>
  <c r="G2878" i="7"/>
  <c r="G2879" i="7"/>
  <c r="G2880" i="7"/>
  <c r="G2881" i="7"/>
  <c r="G2882" i="7"/>
  <c r="G2883" i="7"/>
  <c r="G2884" i="7"/>
  <c r="G2885" i="7"/>
  <c r="G2886" i="7"/>
  <c r="G2887" i="7"/>
  <c r="G2888" i="7"/>
  <c r="G2889" i="7"/>
  <c r="G2890" i="7"/>
  <c r="G2891" i="7"/>
  <c r="G2892" i="7"/>
  <c r="G2893" i="7"/>
  <c r="G2894" i="7"/>
  <c r="G2895" i="7"/>
  <c r="G2896" i="7"/>
  <c r="G2897" i="7"/>
  <c r="G2898" i="7"/>
  <c r="G2899" i="7"/>
  <c r="G2900" i="7"/>
  <c r="G2901" i="7"/>
  <c r="G2902" i="7"/>
  <c r="G2903" i="7"/>
  <c r="G2904" i="7"/>
  <c r="G2905" i="7"/>
  <c r="G2906" i="7"/>
  <c r="G2907" i="7"/>
  <c r="G2908" i="7"/>
  <c r="G2909" i="7"/>
  <c r="G2910" i="7"/>
  <c r="G2911" i="7"/>
  <c r="G2912" i="7"/>
  <c r="G2913" i="7"/>
  <c r="G2914" i="7"/>
  <c r="G2915" i="7"/>
  <c r="G2916" i="7"/>
  <c r="G2917" i="7"/>
  <c r="G2918" i="7"/>
  <c r="G2919" i="7"/>
  <c r="G2920" i="7"/>
  <c r="G2921" i="7"/>
  <c r="G2922" i="7"/>
  <c r="G2923" i="7"/>
  <c r="G2924" i="7"/>
  <c r="G2925" i="7"/>
  <c r="G2926" i="7"/>
  <c r="G2927" i="7"/>
  <c r="G2928" i="7"/>
  <c r="G2929" i="7"/>
  <c r="G2930" i="7"/>
  <c r="G2931" i="7"/>
  <c r="G2932" i="7"/>
  <c r="G2933" i="7"/>
  <c r="G2934" i="7"/>
  <c r="G2935" i="7"/>
  <c r="G2936" i="7"/>
  <c r="G2937" i="7"/>
  <c r="G2938" i="7"/>
  <c r="G2939" i="7"/>
  <c r="G2940" i="7"/>
  <c r="G2941" i="7"/>
  <c r="G2942" i="7"/>
  <c r="G2943" i="7"/>
  <c r="G2944" i="7"/>
  <c r="G2945" i="7"/>
  <c r="G2946" i="7"/>
  <c r="G2947" i="7"/>
  <c r="G2948" i="7"/>
  <c r="G2949" i="7"/>
  <c r="G2950" i="7"/>
  <c r="G2951" i="7"/>
  <c r="G2952" i="7"/>
  <c r="G2953" i="7"/>
  <c r="G2954" i="7"/>
  <c r="G2955" i="7"/>
  <c r="G2956" i="7"/>
  <c r="G2957" i="7"/>
  <c r="G2958" i="7"/>
  <c r="G2959" i="7"/>
  <c r="G2960" i="7"/>
  <c r="G2961" i="7"/>
  <c r="G2962" i="7"/>
  <c r="G2963" i="7"/>
  <c r="G2964" i="7"/>
  <c r="G2965" i="7"/>
  <c r="G2966" i="7"/>
  <c r="G2967" i="7"/>
  <c r="G2968" i="7"/>
  <c r="G2969" i="7"/>
  <c r="G2970" i="7"/>
  <c r="G2971" i="7"/>
  <c r="G2972" i="7"/>
  <c r="G2973" i="7"/>
  <c r="G2974" i="7"/>
  <c r="G2975" i="7"/>
  <c r="G2976" i="7"/>
  <c r="G2977" i="7"/>
  <c r="G2978" i="7"/>
  <c r="G2979" i="7"/>
  <c r="G2980" i="7"/>
  <c r="G2981" i="7"/>
  <c r="G2982" i="7"/>
  <c r="G2983" i="7"/>
  <c r="G2984" i="7"/>
  <c r="G2985" i="7"/>
  <c r="G2986" i="7"/>
  <c r="G2987" i="7"/>
  <c r="G2988" i="7"/>
  <c r="G2989" i="7"/>
  <c r="G2990" i="7"/>
  <c r="G2991" i="7"/>
  <c r="G2992" i="7"/>
  <c r="G2993" i="7"/>
  <c r="G2994" i="7"/>
  <c r="G2995" i="7"/>
  <c r="G2996" i="7"/>
  <c r="G2997" i="7"/>
  <c r="G2998" i="7"/>
  <c r="G2999" i="7"/>
  <c r="G3000" i="7"/>
  <c r="G3001" i="7"/>
  <c r="G3002" i="7"/>
  <c r="G3003" i="7"/>
  <c r="G3004" i="7"/>
  <c r="G3005" i="7"/>
  <c r="G3006" i="7"/>
  <c r="G3007" i="7"/>
  <c r="G3008" i="7"/>
  <c r="G3009" i="7"/>
  <c r="G3010" i="7"/>
  <c r="G3011" i="7"/>
  <c r="G3012" i="7"/>
  <c r="G3013" i="7"/>
  <c r="G3014" i="7"/>
  <c r="G3015" i="7"/>
  <c r="G3016" i="7"/>
  <c r="G3017" i="7"/>
  <c r="G3018" i="7"/>
  <c r="G3019" i="7"/>
  <c r="G3020" i="7"/>
  <c r="G3021" i="7"/>
  <c r="G3022" i="7"/>
  <c r="G3023" i="7"/>
  <c r="G3024" i="7"/>
  <c r="G3025" i="7"/>
  <c r="G3026" i="7"/>
  <c r="G3027" i="7"/>
  <c r="G3028" i="7"/>
  <c r="G3029" i="7"/>
  <c r="G3030" i="7"/>
  <c r="G3031" i="7"/>
  <c r="G3032" i="7"/>
  <c r="G3033" i="7"/>
  <c r="G3034" i="7"/>
  <c r="G3035" i="7"/>
  <c r="G3036" i="7"/>
  <c r="G3037" i="7"/>
  <c r="G3038" i="7"/>
  <c r="G3039" i="7"/>
  <c r="G3040" i="7"/>
  <c r="G3041" i="7"/>
  <c r="G3042" i="7"/>
  <c r="G3043" i="7"/>
  <c r="G3044" i="7"/>
  <c r="G3045" i="7"/>
  <c r="G3046" i="7"/>
  <c r="G3047" i="7"/>
  <c r="G3048" i="7"/>
  <c r="G3049" i="7"/>
  <c r="G3050" i="7"/>
  <c r="G3051" i="7"/>
  <c r="G3052" i="7"/>
  <c r="G3053" i="7"/>
  <c r="G3054" i="7"/>
  <c r="G3055" i="7"/>
  <c r="G3056" i="7"/>
  <c r="G3057" i="7"/>
  <c r="G3058" i="7"/>
  <c r="G3059" i="7"/>
  <c r="G3060" i="7"/>
  <c r="G3061" i="7"/>
  <c r="G3062" i="7"/>
  <c r="G3063" i="7"/>
  <c r="G3064" i="7"/>
  <c r="G3065" i="7"/>
  <c r="G3066" i="7"/>
  <c r="G3067" i="7"/>
  <c r="G3068" i="7"/>
  <c r="G3069" i="7"/>
  <c r="G3070" i="7"/>
  <c r="G3071" i="7"/>
  <c r="G3072" i="7"/>
  <c r="G3073" i="7"/>
  <c r="G3074" i="7"/>
  <c r="G3075" i="7"/>
  <c r="G3076" i="7"/>
  <c r="G3077" i="7"/>
  <c r="G3078" i="7"/>
  <c r="G3079" i="7"/>
  <c r="G3080" i="7"/>
  <c r="G3081" i="7"/>
  <c r="G3082" i="7"/>
  <c r="G3083" i="7"/>
  <c r="G3084" i="7"/>
  <c r="G3085" i="7"/>
  <c r="G3086" i="7"/>
  <c r="G3087" i="7"/>
  <c r="G3088" i="7"/>
  <c r="G3089" i="7"/>
  <c r="G3090" i="7"/>
  <c r="G3091" i="7"/>
  <c r="G3092" i="7"/>
  <c r="G3093" i="7"/>
  <c r="G3094" i="7"/>
  <c r="G3095" i="7"/>
  <c r="G3096" i="7"/>
  <c r="G3097" i="7"/>
  <c r="G3098" i="7"/>
  <c r="G3099" i="7"/>
  <c r="G3100" i="7"/>
  <c r="G3101" i="7"/>
  <c r="G3102" i="7"/>
  <c r="G3103" i="7"/>
  <c r="G3104" i="7"/>
  <c r="G3105" i="7"/>
  <c r="G3106" i="7"/>
  <c r="G3107" i="7"/>
  <c r="G3108" i="7"/>
  <c r="G3109" i="7"/>
  <c r="G3110" i="7"/>
  <c r="G3111" i="7"/>
  <c r="G3112" i="7"/>
  <c r="G3113" i="7"/>
  <c r="G3114" i="7"/>
  <c r="G3115" i="7"/>
  <c r="G3116" i="7"/>
  <c r="G3117" i="7"/>
  <c r="G3118" i="7"/>
  <c r="G3119" i="7"/>
  <c r="G3120" i="7"/>
  <c r="G3121" i="7"/>
  <c r="G3122" i="7"/>
  <c r="G3123" i="7"/>
  <c r="G3124" i="7"/>
  <c r="G3125" i="7"/>
  <c r="G3126" i="7"/>
  <c r="G3127" i="7"/>
  <c r="G3128" i="7"/>
  <c r="G3129" i="7"/>
  <c r="G3130" i="7"/>
  <c r="G3131" i="7"/>
  <c r="G3132" i="7"/>
  <c r="G3133" i="7"/>
  <c r="G3134" i="7"/>
  <c r="G3135" i="7"/>
  <c r="G3136" i="7"/>
  <c r="G3137" i="7"/>
  <c r="G3138" i="7"/>
  <c r="G3139" i="7"/>
  <c r="G3140" i="7"/>
  <c r="G3141" i="7"/>
  <c r="G3142" i="7"/>
  <c r="G3143" i="7"/>
  <c r="G3144" i="7"/>
  <c r="G3145" i="7"/>
  <c r="G3146" i="7"/>
  <c r="G3147" i="7"/>
  <c r="G3148" i="7"/>
  <c r="G3149" i="7"/>
  <c r="G3150" i="7"/>
  <c r="G3151" i="7"/>
  <c r="G3152" i="7"/>
  <c r="G3153" i="7"/>
  <c r="G3154" i="7"/>
  <c r="G3155" i="7"/>
  <c r="G3156" i="7"/>
  <c r="G3157" i="7"/>
  <c r="G3158" i="7"/>
  <c r="G3159" i="7"/>
  <c r="G3160" i="7"/>
  <c r="G3161" i="7"/>
  <c r="G3162" i="7"/>
  <c r="G3163" i="7"/>
  <c r="G3164" i="7"/>
  <c r="G3165" i="7"/>
  <c r="G3166" i="7"/>
  <c r="G3167" i="7"/>
  <c r="G3168" i="7"/>
  <c r="G3169" i="7"/>
  <c r="G3170" i="7"/>
  <c r="G3171" i="7"/>
  <c r="G3172" i="7"/>
  <c r="G3173" i="7"/>
  <c r="G3174" i="7"/>
  <c r="G3175" i="7"/>
  <c r="G3176" i="7"/>
  <c r="G3177" i="7"/>
  <c r="G3178" i="7"/>
  <c r="G3179" i="7"/>
  <c r="G3180" i="7"/>
  <c r="G3181" i="7"/>
  <c r="G3182" i="7"/>
  <c r="G3183" i="7"/>
  <c r="G3184" i="7"/>
  <c r="G3185" i="7"/>
  <c r="G3186" i="7"/>
  <c r="G3187" i="7"/>
  <c r="G3188" i="7"/>
  <c r="G3189" i="7"/>
  <c r="G3190" i="7"/>
  <c r="G3191" i="7"/>
  <c r="G3192" i="7"/>
  <c r="G3193" i="7"/>
  <c r="G3194" i="7"/>
  <c r="G3195" i="7"/>
  <c r="G3196" i="7"/>
  <c r="G3197" i="7"/>
  <c r="G3198" i="7"/>
  <c r="G3199" i="7"/>
  <c r="G3200" i="7"/>
  <c r="G3201" i="7"/>
  <c r="G3202" i="7"/>
  <c r="G3203" i="7"/>
  <c r="G3204" i="7"/>
  <c r="G3205" i="7"/>
  <c r="G3206" i="7"/>
  <c r="G3207" i="7"/>
  <c r="G3208" i="7"/>
  <c r="G3209" i="7"/>
  <c r="G3210" i="7"/>
  <c r="G3211" i="7"/>
  <c r="G3212" i="7"/>
  <c r="G3213" i="7"/>
  <c r="G3214" i="7"/>
  <c r="G3215" i="7"/>
  <c r="G3216" i="7"/>
  <c r="G3217" i="7"/>
  <c r="G3218" i="7"/>
  <c r="G3219" i="7"/>
  <c r="G3220" i="7"/>
  <c r="G3221" i="7"/>
  <c r="G3222" i="7"/>
  <c r="G3223" i="7"/>
  <c r="G3224" i="7"/>
  <c r="G3225" i="7"/>
  <c r="G3226" i="7"/>
  <c r="G3227" i="7"/>
  <c r="G3228" i="7"/>
  <c r="G3229" i="7"/>
  <c r="G3230" i="7"/>
  <c r="G3231" i="7"/>
  <c r="G3232" i="7"/>
  <c r="G3233" i="7"/>
  <c r="G3234" i="7"/>
  <c r="G3235" i="7"/>
  <c r="G3236" i="7"/>
  <c r="G3237" i="7"/>
  <c r="G3238" i="7"/>
  <c r="G3239" i="7"/>
  <c r="G3240" i="7"/>
  <c r="G3241" i="7"/>
  <c r="G3242" i="7"/>
  <c r="G3243" i="7"/>
  <c r="G3244" i="7"/>
  <c r="G3245" i="7"/>
  <c r="G3246" i="7"/>
  <c r="G3247" i="7"/>
  <c r="G3248" i="7"/>
  <c r="G3249" i="7"/>
  <c r="G3250" i="7"/>
  <c r="G3251" i="7"/>
  <c r="G3252" i="7"/>
  <c r="G3253" i="7"/>
  <c r="G3254" i="7"/>
  <c r="G3255" i="7"/>
  <c r="G3256" i="7"/>
  <c r="G3257" i="7"/>
  <c r="G3258" i="7"/>
  <c r="G3259" i="7"/>
  <c r="G3260" i="7"/>
  <c r="G3261" i="7"/>
  <c r="G3262" i="7"/>
  <c r="G3263" i="7"/>
  <c r="G3264" i="7"/>
  <c r="G3265" i="7"/>
  <c r="G3266" i="7"/>
  <c r="G3267" i="7"/>
  <c r="G3268" i="7"/>
  <c r="G3269" i="7"/>
  <c r="G3270" i="7"/>
  <c r="G3271" i="7"/>
  <c r="G3272" i="7"/>
  <c r="G3273" i="7"/>
  <c r="G3274" i="7"/>
  <c r="G3275" i="7"/>
  <c r="G3276" i="7"/>
  <c r="G3277" i="7"/>
  <c r="G3278" i="7"/>
  <c r="G3279" i="7"/>
  <c r="G3280" i="7"/>
  <c r="G3281" i="7"/>
  <c r="G3282" i="7"/>
  <c r="G3283" i="7"/>
  <c r="G3284" i="7"/>
  <c r="G3285" i="7"/>
  <c r="G3286" i="7"/>
  <c r="G3287" i="7"/>
  <c r="G3288" i="7"/>
  <c r="G3289" i="7"/>
  <c r="G3290" i="7"/>
  <c r="G3291" i="7"/>
  <c r="G3292" i="7"/>
  <c r="G3293" i="7"/>
  <c r="G3294" i="7"/>
  <c r="G3295" i="7"/>
  <c r="G3296" i="7"/>
  <c r="G3297" i="7"/>
  <c r="G3298" i="7"/>
  <c r="G3299" i="7"/>
  <c r="G3300" i="7"/>
  <c r="G3301" i="7"/>
  <c r="G3302" i="7"/>
  <c r="G3303" i="7"/>
  <c r="G3304" i="7"/>
  <c r="G3305" i="7"/>
  <c r="G3306" i="7"/>
  <c r="G3307" i="7"/>
  <c r="G3308" i="7"/>
  <c r="G3309" i="7"/>
  <c r="G3310" i="7"/>
  <c r="G3311" i="7"/>
  <c r="G3312" i="7"/>
  <c r="G3313" i="7"/>
  <c r="G3314" i="7"/>
  <c r="G3315" i="7"/>
  <c r="G3316" i="7"/>
  <c r="G3317" i="7"/>
  <c r="G3318" i="7"/>
  <c r="G3319" i="7"/>
  <c r="G3320" i="7"/>
  <c r="G3321" i="7"/>
  <c r="G3322" i="7"/>
  <c r="G3323" i="7"/>
  <c r="G3324" i="7"/>
  <c r="G3325" i="7"/>
  <c r="G3326" i="7"/>
  <c r="G3327" i="7"/>
  <c r="G3328" i="7"/>
  <c r="G3329" i="7"/>
  <c r="G3330" i="7"/>
  <c r="G3331" i="7"/>
  <c r="G3332" i="7"/>
  <c r="G3333" i="7"/>
  <c r="G3334" i="7"/>
  <c r="G3335" i="7"/>
  <c r="G3336" i="7"/>
  <c r="G3337" i="7"/>
  <c r="G3338" i="7"/>
  <c r="G3339" i="7"/>
  <c r="G3340" i="7"/>
  <c r="G3341" i="7"/>
  <c r="G3342" i="7"/>
  <c r="G3343" i="7"/>
  <c r="G3344" i="7"/>
  <c r="G3345" i="7"/>
  <c r="G3346" i="7"/>
  <c r="G3347" i="7"/>
  <c r="G3348" i="7"/>
  <c r="G3349" i="7"/>
  <c r="G3350" i="7"/>
  <c r="G3351" i="7"/>
  <c r="G3352" i="7"/>
  <c r="G3353" i="7"/>
  <c r="G3354" i="7"/>
  <c r="G3355" i="7"/>
  <c r="G3356" i="7"/>
  <c r="G3357" i="7"/>
  <c r="G3358" i="7"/>
  <c r="G3359" i="7"/>
  <c r="G3360" i="7"/>
  <c r="G3361" i="7"/>
  <c r="G3362" i="7"/>
  <c r="G3363" i="7"/>
  <c r="G3364" i="7"/>
  <c r="G3365" i="7"/>
  <c r="G3366" i="7"/>
  <c r="G3367" i="7"/>
  <c r="G3368" i="7"/>
  <c r="G3369" i="7"/>
  <c r="G3370" i="7"/>
  <c r="G3371" i="7"/>
  <c r="G3372" i="7"/>
  <c r="G3373" i="7"/>
  <c r="G3374" i="7"/>
  <c r="G3375" i="7"/>
  <c r="G3376" i="7"/>
  <c r="G3377" i="7"/>
  <c r="G3378" i="7"/>
  <c r="G3379" i="7"/>
  <c r="G3380" i="7"/>
  <c r="G3381" i="7"/>
  <c r="G3382" i="7"/>
  <c r="G3383" i="7"/>
  <c r="G3384" i="7"/>
  <c r="G3385" i="7"/>
  <c r="G3386" i="7"/>
  <c r="G3387" i="7"/>
  <c r="G3388" i="7"/>
  <c r="G3389" i="7"/>
  <c r="G3390" i="7"/>
  <c r="G3391" i="7"/>
  <c r="G3392" i="7"/>
  <c r="G3393" i="7"/>
  <c r="G3394" i="7"/>
  <c r="G3395" i="7"/>
  <c r="G3396" i="7"/>
  <c r="G3397" i="7"/>
  <c r="G3398" i="7"/>
  <c r="G3399" i="7"/>
  <c r="G3400" i="7"/>
  <c r="G3401" i="7"/>
  <c r="G3402" i="7"/>
  <c r="G3403" i="7"/>
  <c r="G3404" i="7"/>
  <c r="G3405" i="7"/>
  <c r="G3406" i="7"/>
  <c r="G3407" i="7"/>
  <c r="G3408" i="7"/>
  <c r="G3409" i="7"/>
  <c r="G3410" i="7"/>
  <c r="G3411" i="7"/>
  <c r="G3412" i="7"/>
  <c r="G3413" i="7"/>
  <c r="G3414" i="7"/>
  <c r="G3415" i="7"/>
  <c r="G3416" i="7"/>
  <c r="G3417" i="7"/>
  <c r="G3418" i="7"/>
  <c r="G3419" i="7"/>
  <c r="G3420" i="7"/>
  <c r="G3421" i="7"/>
  <c r="G3422" i="7"/>
  <c r="G3423" i="7"/>
  <c r="G3424" i="7"/>
  <c r="G3425" i="7"/>
  <c r="G3426" i="7"/>
  <c r="G3427" i="7"/>
  <c r="G3428" i="7"/>
  <c r="G3429" i="7"/>
  <c r="G3430" i="7"/>
  <c r="G3431" i="7"/>
  <c r="G3432" i="7"/>
  <c r="G3433" i="7"/>
  <c r="G3434" i="7"/>
  <c r="G3435" i="7"/>
  <c r="G3436" i="7"/>
  <c r="G3437" i="7"/>
  <c r="G3438" i="7"/>
  <c r="G3439" i="7"/>
  <c r="G3440" i="7"/>
  <c r="G3441" i="7"/>
  <c r="G3442" i="7"/>
  <c r="G3443" i="7"/>
  <c r="G3444" i="7"/>
  <c r="G3445" i="7"/>
  <c r="G3446" i="7"/>
  <c r="G3447" i="7"/>
  <c r="G3448" i="7"/>
  <c r="G3449" i="7"/>
  <c r="G3450" i="7"/>
  <c r="G3451" i="7"/>
  <c r="G3452" i="7"/>
  <c r="G3453" i="7"/>
  <c r="G3454" i="7"/>
  <c r="G3455" i="7"/>
  <c r="G3456" i="7"/>
  <c r="G3457" i="7"/>
  <c r="G3458" i="7"/>
  <c r="G3459" i="7"/>
  <c r="G3460" i="7"/>
  <c r="G3461" i="7"/>
  <c r="G3462" i="7"/>
  <c r="G3463" i="7"/>
  <c r="G3464" i="7"/>
  <c r="G3465" i="7"/>
  <c r="G3466" i="7"/>
  <c r="G3467" i="7"/>
  <c r="G3468" i="7"/>
  <c r="G3469" i="7"/>
  <c r="G3470" i="7"/>
  <c r="G3471" i="7"/>
  <c r="G3472" i="7"/>
  <c r="G3473" i="7"/>
  <c r="G3474" i="7"/>
  <c r="G3475" i="7"/>
  <c r="G3476" i="7"/>
  <c r="G3477" i="7"/>
  <c r="G3478" i="7"/>
  <c r="G3479" i="7"/>
  <c r="G3480" i="7"/>
  <c r="G3481" i="7"/>
  <c r="G3482" i="7"/>
  <c r="G3483" i="7"/>
  <c r="G3484" i="7"/>
  <c r="G3485" i="7"/>
  <c r="G3486" i="7"/>
  <c r="G3487" i="7"/>
  <c r="G3488" i="7"/>
  <c r="G3489" i="7"/>
  <c r="G3490" i="7"/>
  <c r="G3491" i="7"/>
  <c r="G3492" i="7"/>
  <c r="G3493" i="7"/>
  <c r="G3494" i="7"/>
  <c r="G3495" i="7"/>
  <c r="G3496" i="7"/>
  <c r="G3497" i="7"/>
  <c r="G3498" i="7"/>
  <c r="G3499" i="7"/>
  <c r="G3500" i="7"/>
  <c r="G3501" i="7"/>
  <c r="G3502" i="7"/>
  <c r="G3503" i="7"/>
  <c r="G3504" i="7"/>
  <c r="G3505" i="7"/>
  <c r="G3506" i="7"/>
  <c r="G3507" i="7"/>
  <c r="G3508" i="7"/>
  <c r="G3509" i="7"/>
  <c r="G3510" i="7"/>
  <c r="G3511" i="7"/>
  <c r="G3512" i="7"/>
  <c r="G3513" i="7"/>
  <c r="G3514" i="7"/>
  <c r="G3515" i="7"/>
  <c r="G3516" i="7"/>
  <c r="G3517" i="7"/>
  <c r="G3518" i="7"/>
  <c r="G3519" i="7"/>
  <c r="G3520" i="7"/>
  <c r="G3521" i="7"/>
  <c r="G3522" i="7"/>
  <c r="G3523" i="7"/>
  <c r="G3524" i="7"/>
  <c r="G3525" i="7"/>
  <c r="G3526" i="7"/>
  <c r="G3527" i="7"/>
  <c r="G3528" i="7"/>
  <c r="G3529" i="7"/>
  <c r="G3530" i="7"/>
  <c r="G3531" i="7"/>
  <c r="G3532" i="7"/>
  <c r="G3533" i="7"/>
  <c r="G3534" i="7"/>
  <c r="G3535" i="7"/>
  <c r="G3536" i="7"/>
  <c r="G3537" i="7"/>
  <c r="G3538" i="7"/>
  <c r="G3539" i="7"/>
  <c r="G3540" i="7"/>
  <c r="G3541" i="7"/>
  <c r="G3542" i="7"/>
  <c r="G3543" i="7"/>
  <c r="G3544" i="7"/>
  <c r="G3545" i="7"/>
  <c r="G3546" i="7"/>
  <c r="G3547" i="7"/>
  <c r="G3548" i="7"/>
  <c r="G3549" i="7"/>
  <c r="G3550" i="7"/>
  <c r="G3551" i="7"/>
  <c r="G3552" i="7"/>
  <c r="G3553" i="7"/>
  <c r="G3554" i="7"/>
  <c r="G3555" i="7"/>
  <c r="G3556" i="7"/>
  <c r="G3557" i="7"/>
  <c r="G3558" i="7"/>
  <c r="G3559" i="7"/>
  <c r="G3560" i="7"/>
  <c r="G3561" i="7"/>
  <c r="G3562" i="7"/>
  <c r="G3563" i="7"/>
  <c r="G3564" i="7"/>
  <c r="G3565" i="7"/>
  <c r="G3566" i="7"/>
  <c r="G3567" i="7"/>
  <c r="G3568" i="7"/>
  <c r="G3569" i="7"/>
  <c r="G3570" i="7"/>
  <c r="G3571" i="7"/>
  <c r="G3572" i="7"/>
  <c r="G3573" i="7"/>
  <c r="G3574" i="7"/>
  <c r="G3575" i="7"/>
  <c r="G3576" i="7"/>
  <c r="G3577" i="7"/>
  <c r="G3578" i="7"/>
  <c r="G3579" i="7"/>
  <c r="G3580" i="7"/>
  <c r="G3581" i="7"/>
  <c r="G3582" i="7"/>
  <c r="G3583" i="7"/>
  <c r="G3584" i="7"/>
  <c r="G3585" i="7"/>
  <c r="G3586" i="7"/>
  <c r="G3587" i="7"/>
  <c r="G3588" i="7"/>
  <c r="G3589" i="7"/>
  <c r="G3590" i="7"/>
  <c r="G3591" i="7"/>
  <c r="G3592" i="7"/>
  <c r="G3593" i="7"/>
  <c r="G3594" i="7"/>
  <c r="G3595" i="7"/>
  <c r="G3596" i="7"/>
  <c r="G3597" i="7"/>
  <c r="G3598" i="7"/>
  <c r="G3599" i="7"/>
  <c r="G3600" i="7"/>
  <c r="G3601" i="7"/>
  <c r="G3602" i="7"/>
  <c r="G3603" i="7"/>
  <c r="G3604" i="7"/>
  <c r="G3605" i="7"/>
  <c r="G3606" i="7"/>
  <c r="G3607" i="7"/>
  <c r="G3608" i="7"/>
  <c r="G3609" i="7"/>
  <c r="G3610" i="7"/>
  <c r="G3611" i="7"/>
  <c r="G3612" i="7"/>
  <c r="G3613" i="7"/>
  <c r="G3614" i="7"/>
  <c r="G3615" i="7"/>
  <c r="G3616" i="7"/>
  <c r="G3617" i="7"/>
  <c r="G3618" i="7"/>
  <c r="G3619" i="7"/>
  <c r="G3620" i="7"/>
  <c r="G3621" i="7"/>
  <c r="G3622" i="7"/>
  <c r="G3623" i="7"/>
  <c r="G3624" i="7"/>
  <c r="G3625" i="7"/>
  <c r="G3626" i="7"/>
  <c r="G3627" i="7"/>
  <c r="G3628" i="7"/>
  <c r="G3629" i="7"/>
  <c r="G3630" i="7"/>
  <c r="G3631" i="7"/>
  <c r="G3632" i="7"/>
  <c r="G3633" i="7"/>
  <c r="G3634" i="7"/>
  <c r="G3635" i="7"/>
  <c r="G3636" i="7"/>
  <c r="G3637" i="7"/>
  <c r="G3638" i="7"/>
  <c r="G3639" i="7"/>
  <c r="G3640" i="7"/>
  <c r="G3641" i="7"/>
  <c r="G3642" i="7"/>
  <c r="G3643" i="7"/>
  <c r="G3644" i="7"/>
  <c r="G3645" i="7"/>
  <c r="G3646" i="7"/>
  <c r="G3647" i="7"/>
  <c r="G3648" i="7"/>
  <c r="G3649" i="7"/>
  <c r="G3650" i="7"/>
  <c r="G3651" i="7"/>
  <c r="G3652" i="7"/>
  <c r="G3653" i="7"/>
  <c r="G3654" i="7"/>
  <c r="G3655" i="7"/>
  <c r="G3656" i="7"/>
  <c r="G3657" i="7"/>
  <c r="G3658" i="7"/>
  <c r="G3659" i="7"/>
  <c r="G3660" i="7"/>
  <c r="G3661" i="7"/>
  <c r="G3662" i="7"/>
  <c r="G3663" i="7"/>
  <c r="G3664" i="7"/>
  <c r="G3665" i="7"/>
  <c r="G3666" i="7"/>
  <c r="G3667" i="7"/>
  <c r="G3668" i="7"/>
  <c r="G3669" i="7"/>
  <c r="G3670" i="7"/>
  <c r="G3671" i="7"/>
  <c r="G3672" i="7"/>
  <c r="G3673" i="7"/>
  <c r="G3674" i="7"/>
  <c r="G3675" i="7"/>
  <c r="G3676" i="7"/>
  <c r="G3677" i="7"/>
  <c r="G3678" i="7"/>
  <c r="G3679" i="7"/>
  <c r="G3680" i="7"/>
  <c r="G3681" i="7"/>
  <c r="G3682" i="7"/>
  <c r="G3683" i="7"/>
  <c r="G3684" i="7"/>
  <c r="G3685" i="7"/>
  <c r="G3686" i="7"/>
  <c r="G3687" i="7"/>
  <c r="G3688" i="7"/>
  <c r="G3689" i="7"/>
  <c r="G3690" i="7"/>
  <c r="G3691" i="7"/>
  <c r="G3692" i="7"/>
  <c r="G3693" i="7"/>
  <c r="G3694" i="7"/>
  <c r="G3695" i="7"/>
  <c r="G3696" i="7"/>
  <c r="G3697" i="7"/>
  <c r="G3698" i="7"/>
  <c r="G3699" i="7"/>
  <c r="G3700" i="7"/>
  <c r="G3701" i="7"/>
  <c r="G3702" i="7"/>
  <c r="G3703" i="7"/>
  <c r="G3704" i="7"/>
  <c r="G3705" i="7"/>
  <c r="G3706" i="7"/>
  <c r="G3707" i="7"/>
  <c r="G3708" i="7"/>
  <c r="G3709" i="7"/>
  <c r="G3710" i="7"/>
  <c r="G3711" i="7"/>
  <c r="G3712" i="7"/>
  <c r="G3713" i="7"/>
  <c r="G3714" i="7"/>
  <c r="G3715" i="7"/>
  <c r="G3716" i="7"/>
  <c r="G3717" i="7"/>
  <c r="G3718" i="7"/>
  <c r="G3719" i="7"/>
  <c r="G3720" i="7"/>
  <c r="G3721" i="7"/>
  <c r="G3722" i="7"/>
  <c r="G3723" i="7"/>
  <c r="G3724" i="7"/>
  <c r="G3725" i="7"/>
  <c r="G3726" i="7"/>
  <c r="G3727" i="7"/>
  <c r="G3728" i="7"/>
  <c r="G3729" i="7"/>
  <c r="G3730" i="7"/>
  <c r="G3731" i="7"/>
  <c r="G3732" i="7"/>
  <c r="G3733" i="7"/>
  <c r="G3734" i="7"/>
  <c r="G3735" i="7"/>
  <c r="G3736" i="7"/>
  <c r="G3737" i="7"/>
  <c r="G3738" i="7"/>
  <c r="G3739" i="7"/>
  <c r="G3740" i="7"/>
  <c r="G3741" i="7"/>
  <c r="G3742" i="7"/>
  <c r="G3743" i="7"/>
  <c r="G3744" i="7"/>
  <c r="G3745" i="7"/>
  <c r="G3746" i="7"/>
  <c r="G3747" i="7"/>
  <c r="G3748" i="7"/>
  <c r="G3749" i="7"/>
  <c r="G3750" i="7"/>
  <c r="G3751" i="7"/>
  <c r="G3752" i="7"/>
  <c r="G3753" i="7"/>
  <c r="G3754" i="7"/>
  <c r="G3755" i="7"/>
  <c r="G3756" i="7"/>
  <c r="G3757" i="7"/>
  <c r="G3758" i="7"/>
  <c r="G3759" i="7"/>
  <c r="G3760" i="7"/>
  <c r="G3761" i="7"/>
  <c r="G3762" i="7"/>
  <c r="G3763" i="7"/>
  <c r="G3764" i="7"/>
  <c r="G3765" i="7"/>
  <c r="G3766" i="7"/>
  <c r="G3767" i="7"/>
  <c r="G3768" i="7"/>
  <c r="G3769" i="7"/>
  <c r="G3770" i="7"/>
  <c r="G3771" i="7"/>
  <c r="G3772" i="7"/>
  <c r="G3773" i="7"/>
  <c r="G3774" i="7"/>
  <c r="G3775" i="7"/>
  <c r="G3776" i="7"/>
  <c r="G3777" i="7"/>
  <c r="G3778" i="7"/>
  <c r="G3779" i="7"/>
  <c r="G3780" i="7"/>
  <c r="G3781" i="7"/>
  <c r="G3782" i="7"/>
  <c r="G3783" i="7"/>
  <c r="G3784" i="7"/>
  <c r="G3785" i="7"/>
  <c r="G3786" i="7"/>
  <c r="G3787" i="7"/>
  <c r="G3788" i="7"/>
  <c r="G3789" i="7"/>
  <c r="G3790" i="7"/>
  <c r="G3791" i="7"/>
  <c r="G3792" i="7"/>
  <c r="G3793" i="7"/>
  <c r="G3794" i="7"/>
  <c r="G3795" i="7"/>
  <c r="G3796" i="7"/>
  <c r="G3797" i="7"/>
  <c r="G3798" i="7"/>
  <c r="G3799" i="7"/>
  <c r="G3800" i="7"/>
  <c r="G3801" i="7"/>
  <c r="G3802" i="7"/>
  <c r="G3803" i="7"/>
  <c r="G3804" i="7"/>
  <c r="G3805" i="7"/>
  <c r="G3806" i="7"/>
  <c r="G3807" i="7"/>
  <c r="G3808" i="7"/>
  <c r="G3809" i="7"/>
  <c r="G3810" i="7"/>
  <c r="G3811" i="7"/>
  <c r="G3812" i="7"/>
  <c r="G3813" i="7"/>
  <c r="G3814" i="7"/>
  <c r="G3815" i="7"/>
  <c r="G3816" i="7"/>
  <c r="G3817" i="7"/>
  <c r="G3818" i="7"/>
  <c r="G3819" i="7"/>
  <c r="G3820" i="7"/>
  <c r="G3821" i="7"/>
  <c r="G3822" i="7"/>
  <c r="G3823" i="7"/>
  <c r="G3824" i="7"/>
  <c r="G3825" i="7"/>
  <c r="G3826" i="7"/>
  <c r="G3827" i="7"/>
  <c r="G3828" i="7"/>
  <c r="G3829" i="7"/>
  <c r="G3830" i="7"/>
  <c r="G3831" i="7"/>
  <c r="G3832" i="7"/>
  <c r="G3833" i="7"/>
  <c r="G3834" i="7"/>
  <c r="G3835" i="7"/>
  <c r="G3836" i="7"/>
  <c r="G3837" i="7"/>
  <c r="G3838" i="7"/>
  <c r="G3839" i="7"/>
  <c r="G3840" i="7"/>
  <c r="G3841" i="7"/>
  <c r="G3842" i="7"/>
  <c r="G3843" i="7"/>
  <c r="G3844" i="7"/>
  <c r="G3845" i="7"/>
  <c r="G3846" i="7"/>
  <c r="G3847" i="7"/>
  <c r="G3848" i="7"/>
  <c r="G3849" i="7"/>
  <c r="G3850" i="7"/>
  <c r="G3851" i="7"/>
  <c r="G3852" i="7"/>
  <c r="G3853" i="7"/>
  <c r="G3854" i="7"/>
  <c r="G3855" i="7"/>
  <c r="G3856" i="7"/>
  <c r="G3857" i="7"/>
  <c r="G3858" i="7"/>
  <c r="G3859" i="7"/>
  <c r="G3860" i="7"/>
  <c r="G3861" i="7"/>
  <c r="G3862" i="7"/>
  <c r="G3863" i="7"/>
  <c r="G3864" i="7"/>
  <c r="G3865" i="7"/>
  <c r="G3866" i="7"/>
  <c r="G3867" i="7"/>
  <c r="G3868" i="7"/>
  <c r="G3869" i="7"/>
  <c r="G3870" i="7"/>
  <c r="G3871" i="7"/>
  <c r="G3872" i="7"/>
  <c r="G3873" i="7"/>
  <c r="G3874" i="7"/>
  <c r="G3875" i="7"/>
  <c r="G3876" i="7"/>
  <c r="G3877" i="7"/>
  <c r="G3878" i="7"/>
  <c r="G3879" i="7"/>
  <c r="G3880" i="7"/>
  <c r="G3881" i="7"/>
  <c r="G3882" i="7"/>
  <c r="G3883" i="7"/>
  <c r="G3884" i="7"/>
  <c r="G3885" i="7"/>
  <c r="G3886" i="7"/>
  <c r="G3887" i="7"/>
  <c r="G3888" i="7"/>
  <c r="G3889" i="7"/>
  <c r="G3890" i="7"/>
  <c r="G3891" i="7"/>
  <c r="G3892" i="7"/>
  <c r="G3893" i="7"/>
  <c r="G3894" i="7"/>
  <c r="G3895" i="7"/>
  <c r="G3896" i="7"/>
  <c r="G3897" i="7"/>
  <c r="G3898" i="7"/>
  <c r="G3899" i="7"/>
  <c r="G3900" i="7"/>
  <c r="G3901" i="7"/>
  <c r="G3902" i="7"/>
  <c r="G3903" i="7"/>
  <c r="G3904" i="7"/>
  <c r="G3905" i="7"/>
  <c r="G3906" i="7"/>
  <c r="G3907" i="7"/>
  <c r="G3908" i="7"/>
  <c r="G3909" i="7"/>
  <c r="G3910" i="7"/>
  <c r="G3911" i="7"/>
  <c r="G3912" i="7"/>
  <c r="G3913" i="7"/>
  <c r="G3914" i="7"/>
  <c r="G3915" i="7"/>
  <c r="G3916" i="7"/>
  <c r="G3917" i="7"/>
  <c r="G3918" i="7"/>
  <c r="G3919" i="7"/>
  <c r="G3920" i="7"/>
  <c r="G3921" i="7"/>
  <c r="G3922" i="7"/>
  <c r="G3923" i="7"/>
  <c r="G3924" i="7"/>
  <c r="G3925" i="7"/>
  <c r="G3926" i="7"/>
  <c r="G3927" i="7"/>
  <c r="G3928" i="7"/>
  <c r="G3929" i="7"/>
  <c r="G3930" i="7"/>
  <c r="G3931" i="7"/>
  <c r="G3932" i="7"/>
  <c r="G3933" i="7"/>
  <c r="G3934" i="7"/>
  <c r="G3935" i="7"/>
  <c r="G3936" i="7"/>
  <c r="G3937" i="7"/>
  <c r="G3938" i="7"/>
  <c r="G3939" i="7"/>
  <c r="G3940" i="7"/>
  <c r="G3941" i="7"/>
  <c r="G3942" i="7"/>
  <c r="G3943" i="7"/>
  <c r="G3944" i="7"/>
  <c r="G3945" i="7"/>
  <c r="G3946" i="7"/>
  <c r="G3947" i="7"/>
  <c r="G3948" i="7"/>
  <c r="G3949" i="7"/>
  <c r="G3950" i="7"/>
  <c r="G3951" i="7"/>
  <c r="G3952" i="7"/>
  <c r="G3953" i="7"/>
  <c r="G3954" i="7"/>
  <c r="G3955" i="7"/>
  <c r="G3956" i="7"/>
  <c r="G3957" i="7"/>
  <c r="G3958" i="7"/>
  <c r="G3959" i="7"/>
  <c r="G3960" i="7"/>
  <c r="G3961" i="7"/>
  <c r="G3962" i="7"/>
  <c r="G3963" i="7"/>
  <c r="G3964" i="7"/>
  <c r="G3965" i="7"/>
  <c r="G3966" i="7"/>
  <c r="G3967" i="7"/>
  <c r="G3968" i="7"/>
  <c r="G3969" i="7"/>
  <c r="G3970" i="7"/>
  <c r="G3971" i="7"/>
  <c r="G3972" i="7"/>
  <c r="G3973" i="7"/>
  <c r="G3974" i="7"/>
  <c r="G3975" i="7"/>
  <c r="G3976" i="7"/>
  <c r="G3977" i="7"/>
  <c r="G3978" i="7"/>
  <c r="G3979" i="7"/>
  <c r="G3980" i="7"/>
  <c r="G3981" i="7"/>
  <c r="G3982" i="7"/>
  <c r="G3983" i="7"/>
  <c r="G3984" i="7"/>
  <c r="G3985" i="7"/>
  <c r="G3986" i="7"/>
  <c r="G3987" i="7"/>
  <c r="G3988" i="7"/>
  <c r="G3989" i="7"/>
  <c r="G3990" i="7"/>
  <c r="G3991" i="7"/>
  <c r="G3992" i="7"/>
  <c r="G3993" i="7"/>
  <c r="G3994" i="7"/>
  <c r="G3995" i="7"/>
  <c r="G3996" i="7"/>
  <c r="G3997" i="7"/>
  <c r="G3998" i="7"/>
  <c r="G3999" i="7"/>
  <c r="G4000" i="7"/>
  <c r="G4001" i="7"/>
  <c r="G4002" i="7"/>
  <c r="G4003" i="7"/>
  <c r="G4004" i="7"/>
  <c r="G4005" i="7"/>
  <c r="G4006" i="7"/>
  <c r="G4007" i="7"/>
  <c r="G4008" i="7"/>
  <c r="G4009" i="7"/>
  <c r="G4010" i="7"/>
  <c r="G4011" i="7"/>
  <c r="G4012" i="7"/>
  <c r="G4013" i="7"/>
  <c r="G4014" i="7"/>
  <c r="G4015" i="7"/>
  <c r="G4016" i="7"/>
  <c r="G4017" i="7"/>
  <c r="G4018" i="7"/>
  <c r="G4019" i="7"/>
  <c r="G4020" i="7"/>
  <c r="G4021" i="7"/>
  <c r="G4022" i="7"/>
  <c r="G4023" i="7"/>
  <c r="G4024" i="7"/>
  <c r="G4025" i="7"/>
  <c r="G4026" i="7"/>
  <c r="G4027" i="7"/>
  <c r="G4028" i="7"/>
  <c r="G4029" i="7"/>
  <c r="G4030" i="7"/>
  <c r="G4031" i="7"/>
  <c r="G4032" i="7"/>
  <c r="G4033" i="7"/>
  <c r="G4034" i="7"/>
  <c r="G4035" i="7"/>
  <c r="G4036" i="7"/>
  <c r="G4037" i="7"/>
  <c r="G4038" i="7"/>
  <c r="G4039" i="7"/>
  <c r="G4040" i="7"/>
  <c r="G4041" i="7"/>
  <c r="G4042" i="7"/>
  <c r="G4043" i="7"/>
  <c r="G4044" i="7"/>
  <c r="G4045" i="7"/>
  <c r="G4046" i="7"/>
  <c r="G4047" i="7"/>
  <c r="G4048" i="7"/>
  <c r="G4049" i="7"/>
  <c r="G4050" i="7"/>
  <c r="G4051" i="7"/>
  <c r="G4052" i="7"/>
  <c r="G4053" i="7"/>
  <c r="G4054" i="7"/>
  <c r="G4055" i="7"/>
  <c r="G4056" i="7"/>
  <c r="G4057" i="7"/>
  <c r="G4058" i="7"/>
  <c r="G4059" i="7"/>
  <c r="G4060" i="7"/>
  <c r="G4061" i="7"/>
  <c r="G4062" i="7"/>
  <c r="G4063" i="7"/>
  <c r="G4064" i="7"/>
  <c r="G4065" i="7"/>
  <c r="G4066" i="7"/>
  <c r="G4067" i="7"/>
  <c r="G4068" i="7"/>
  <c r="G4069" i="7"/>
  <c r="G4070" i="7"/>
  <c r="G4071" i="7"/>
  <c r="G4072" i="7"/>
  <c r="G4073" i="7"/>
  <c r="G4074" i="7"/>
  <c r="G4075" i="7"/>
  <c r="G4076" i="7"/>
  <c r="G4077" i="7"/>
  <c r="G4078" i="7"/>
  <c r="G4079" i="7"/>
  <c r="G4080" i="7"/>
  <c r="G4081" i="7"/>
  <c r="G4082" i="7"/>
  <c r="G4083" i="7"/>
  <c r="G4084" i="7"/>
  <c r="G4085" i="7"/>
  <c r="G4086" i="7"/>
  <c r="G4087" i="7"/>
  <c r="G4088" i="7"/>
  <c r="G4089" i="7"/>
  <c r="G4090" i="7"/>
  <c r="G4091" i="7"/>
  <c r="G4092" i="7"/>
  <c r="G4093" i="7"/>
  <c r="G4094" i="7"/>
  <c r="G4095" i="7"/>
  <c r="G4096" i="7"/>
  <c r="G4097" i="7"/>
  <c r="G4098" i="7"/>
  <c r="G4099" i="7"/>
  <c r="G4100" i="7"/>
  <c r="G4101" i="7"/>
  <c r="G4102" i="7"/>
  <c r="G4103" i="7"/>
  <c r="G4104" i="7"/>
  <c r="G4105" i="7"/>
  <c r="G4106" i="7"/>
  <c r="G4107" i="7"/>
  <c r="G4108" i="7"/>
  <c r="G4109" i="7"/>
  <c r="G4110" i="7"/>
  <c r="G4111" i="7"/>
  <c r="G4112" i="7"/>
  <c r="G4113" i="7"/>
  <c r="G4114" i="7"/>
  <c r="G4115" i="7"/>
  <c r="G4116" i="7"/>
  <c r="G4117" i="7"/>
  <c r="G4118" i="7"/>
  <c r="G4119" i="7"/>
  <c r="G4120" i="7"/>
  <c r="G4121" i="7"/>
  <c r="G4122" i="7"/>
  <c r="G4123" i="7"/>
  <c r="G4124" i="7"/>
  <c r="G4125" i="7"/>
  <c r="G4126" i="7"/>
  <c r="G4127" i="7"/>
  <c r="G4128" i="7"/>
  <c r="G4129" i="7"/>
  <c r="G4130" i="7"/>
  <c r="G4131" i="7"/>
  <c r="G4132" i="7"/>
  <c r="G4133" i="7"/>
  <c r="G4134" i="7"/>
  <c r="G4135" i="7"/>
  <c r="G4136" i="7"/>
  <c r="G4137" i="7"/>
  <c r="G4138" i="7"/>
  <c r="G4139" i="7"/>
  <c r="G4140" i="7"/>
  <c r="G4141" i="7"/>
  <c r="G4142" i="7"/>
  <c r="G4143" i="7"/>
  <c r="G4144" i="7"/>
  <c r="G4145" i="7"/>
  <c r="G4146" i="7"/>
  <c r="G4147" i="7"/>
  <c r="G4148" i="7"/>
  <c r="G4149" i="7"/>
  <c r="G4150" i="7"/>
  <c r="G4151" i="7"/>
  <c r="G4152" i="7"/>
  <c r="G4153" i="7"/>
  <c r="G4154" i="7"/>
  <c r="G4155" i="7"/>
  <c r="G4156" i="7"/>
  <c r="G4157" i="7"/>
  <c r="G4158" i="7"/>
  <c r="G4159" i="7"/>
  <c r="G4160" i="7"/>
  <c r="G4161" i="7"/>
  <c r="G4162" i="7"/>
  <c r="G4163" i="7"/>
  <c r="G4164" i="7"/>
  <c r="G4165" i="7"/>
  <c r="G4166" i="7"/>
  <c r="G4167" i="7"/>
  <c r="G4168" i="7"/>
  <c r="G4169" i="7"/>
  <c r="G4170" i="7"/>
  <c r="G4171" i="7"/>
  <c r="G4172" i="7"/>
  <c r="G4173" i="7"/>
  <c r="G4174" i="7"/>
  <c r="G4175" i="7"/>
  <c r="G4176" i="7"/>
  <c r="G4177" i="7"/>
  <c r="G4178" i="7"/>
  <c r="G4179" i="7"/>
  <c r="G4180" i="7"/>
  <c r="G4181" i="7"/>
  <c r="G4182" i="7"/>
  <c r="G4183" i="7"/>
  <c r="G4184" i="7"/>
  <c r="G4185" i="7"/>
  <c r="G4186" i="7"/>
  <c r="G4187" i="7"/>
  <c r="G4188" i="7"/>
  <c r="G4189" i="7"/>
  <c r="G4190" i="7"/>
  <c r="G4191" i="7"/>
  <c r="G4192" i="7"/>
  <c r="G4193" i="7"/>
  <c r="G4194" i="7"/>
  <c r="G4195" i="7"/>
  <c r="G4196" i="7"/>
  <c r="G4197" i="7"/>
  <c r="G4198" i="7"/>
  <c r="G4199" i="7"/>
  <c r="G4200" i="7"/>
  <c r="G4201" i="7"/>
  <c r="G4202" i="7"/>
  <c r="G4203" i="7"/>
  <c r="G4204" i="7"/>
  <c r="G4205" i="7"/>
  <c r="G4206" i="7"/>
  <c r="G4207" i="7"/>
  <c r="G4208" i="7"/>
  <c r="G4209" i="7"/>
  <c r="G4210" i="7"/>
  <c r="G4211" i="7"/>
  <c r="G4212" i="7"/>
  <c r="G4213" i="7"/>
  <c r="G4214" i="7"/>
  <c r="G4215" i="7"/>
  <c r="G4216" i="7"/>
  <c r="G4217" i="7"/>
  <c r="G4218" i="7"/>
  <c r="G4219" i="7"/>
  <c r="G4220" i="7"/>
  <c r="G4221" i="7"/>
  <c r="G4222" i="7"/>
  <c r="G4223" i="7"/>
  <c r="G4224" i="7"/>
  <c r="G4225" i="7"/>
  <c r="G4226" i="7"/>
  <c r="G4227" i="7"/>
  <c r="G4228" i="7"/>
  <c r="G4229" i="7"/>
  <c r="G4230" i="7"/>
  <c r="G4231" i="7"/>
  <c r="G4232" i="7"/>
  <c r="G4233" i="7"/>
  <c r="G4234" i="7"/>
  <c r="G4235" i="7"/>
  <c r="G4236" i="7"/>
  <c r="G4237" i="7"/>
  <c r="G4238" i="7"/>
  <c r="G4239" i="7"/>
  <c r="G4240" i="7"/>
  <c r="G4241" i="7"/>
  <c r="G4242" i="7"/>
  <c r="G4243" i="7"/>
  <c r="G4244" i="7"/>
  <c r="G4245" i="7"/>
  <c r="G4246" i="7"/>
  <c r="G4247" i="7"/>
  <c r="G4248" i="7"/>
  <c r="G4249" i="7"/>
  <c r="G4250" i="7"/>
  <c r="G4251" i="7"/>
  <c r="G4252" i="7"/>
  <c r="G4253" i="7"/>
  <c r="G4254" i="7"/>
  <c r="G4255" i="7"/>
  <c r="G4256" i="7"/>
  <c r="G4257" i="7"/>
  <c r="G4258" i="7"/>
  <c r="G4259" i="7"/>
  <c r="G4260" i="7"/>
  <c r="G4261" i="7"/>
  <c r="G4262" i="7"/>
  <c r="G4263" i="7"/>
  <c r="G4264" i="7"/>
  <c r="G4265" i="7"/>
  <c r="G4266" i="7"/>
  <c r="G4267" i="7"/>
  <c r="G4268" i="7"/>
  <c r="G4269" i="7"/>
  <c r="G4270" i="7"/>
  <c r="G4271" i="7"/>
  <c r="G4272" i="7"/>
  <c r="G4273" i="7"/>
  <c r="G4274" i="7"/>
  <c r="G4275" i="7"/>
  <c r="G4276" i="7"/>
  <c r="G4277" i="7"/>
  <c r="G4278" i="7"/>
  <c r="G4279" i="7"/>
  <c r="G4280" i="7"/>
  <c r="G4281" i="7"/>
  <c r="G4282" i="7"/>
  <c r="G4283" i="7"/>
  <c r="G4284" i="7"/>
  <c r="G4285" i="7"/>
  <c r="G4286" i="7"/>
  <c r="G4287" i="7"/>
  <c r="G4288" i="7"/>
  <c r="G4289" i="7"/>
  <c r="G4290" i="7"/>
  <c r="G4291" i="7"/>
  <c r="G4292" i="7"/>
  <c r="G4293" i="7"/>
  <c r="G4294" i="7"/>
  <c r="G4295" i="7"/>
  <c r="G4296" i="7"/>
  <c r="G4297" i="7"/>
  <c r="G4298" i="7"/>
  <c r="G4299" i="7"/>
  <c r="G4300" i="7"/>
  <c r="G4301" i="7"/>
  <c r="G4302" i="7"/>
  <c r="G4303" i="7"/>
  <c r="G4304" i="7"/>
  <c r="G4305" i="7"/>
  <c r="G4306" i="7"/>
  <c r="G4307" i="7"/>
  <c r="G4308" i="7"/>
  <c r="G4309" i="7"/>
  <c r="G4310" i="7"/>
  <c r="G4311" i="7"/>
  <c r="G4312" i="7"/>
  <c r="G4313" i="7"/>
  <c r="G4314" i="7"/>
  <c r="G4315" i="7"/>
  <c r="G4316" i="7"/>
  <c r="G4317" i="7"/>
  <c r="G4318" i="7"/>
  <c r="G4319" i="7"/>
  <c r="G4320" i="7"/>
  <c r="G4321" i="7"/>
  <c r="G4322" i="7"/>
  <c r="G4323" i="7"/>
  <c r="G4324" i="7"/>
  <c r="G4325" i="7"/>
  <c r="G4326" i="7"/>
  <c r="G4327" i="7"/>
  <c r="G4328" i="7"/>
  <c r="G4329" i="7"/>
  <c r="G4330" i="7"/>
  <c r="G4331" i="7"/>
  <c r="G4332" i="7"/>
  <c r="G4333" i="7"/>
  <c r="G4334" i="7"/>
  <c r="G4335" i="7"/>
  <c r="G4336" i="7"/>
  <c r="G4337" i="7"/>
  <c r="G4338" i="7"/>
  <c r="G4339" i="7"/>
  <c r="G4340" i="7"/>
  <c r="G4341" i="7"/>
  <c r="G4342" i="7"/>
  <c r="G4343" i="7"/>
  <c r="G4344" i="7"/>
  <c r="G4345" i="7"/>
  <c r="G4346" i="7"/>
  <c r="G4347" i="7"/>
  <c r="G4348" i="7"/>
  <c r="G4349" i="7"/>
  <c r="G4350" i="7"/>
  <c r="G4351" i="7"/>
  <c r="G4352" i="7"/>
  <c r="G4353" i="7"/>
  <c r="G4354" i="7"/>
  <c r="G4355" i="7"/>
  <c r="G4356" i="7"/>
  <c r="G4357" i="7"/>
  <c r="G4358" i="7"/>
  <c r="G4359" i="7"/>
  <c r="G4360" i="7"/>
  <c r="G4361" i="7"/>
  <c r="G4362" i="7"/>
  <c r="G4363" i="7"/>
  <c r="G4364" i="7"/>
  <c r="G4365" i="7"/>
  <c r="G4366" i="7"/>
  <c r="G4367" i="7"/>
  <c r="G4368" i="7"/>
  <c r="G4369" i="7"/>
  <c r="G4370" i="7"/>
  <c r="G4371" i="7"/>
  <c r="G4372" i="7"/>
  <c r="G4373" i="7"/>
  <c r="G4374" i="7"/>
  <c r="G4375" i="7"/>
  <c r="G4376" i="7"/>
  <c r="G4377" i="7"/>
  <c r="G4378" i="7"/>
  <c r="G4379" i="7"/>
  <c r="G4380" i="7"/>
  <c r="G4381" i="7"/>
  <c r="G4382" i="7"/>
  <c r="G4383" i="7"/>
  <c r="G4384" i="7"/>
  <c r="G4385" i="7"/>
  <c r="G4386" i="7"/>
  <c r="G4387" i="7"/>
  <c r="G4388" i="7"/>
  <c r="G4389" i="7"/>
  <c r="G4390" i="7"/>
  <c r="G4391" i="7"/>
  <c r="G4392" i="7"/>
  <c r="G4393" i="7"/>
  <c r="G4394" i="7"/>
  <c r="G4395" i="7"/>
  <c r="G4396" i="7"/>
  <c r="G4397" i="7"/>
  <c r="G4398" i="7"/>
  <c r="G4399" i="7"/>
  <c r="G4400" i="7"/>
  <c r="G4401" i="7"/>
  <c r="G4402" i="7"/>
  <c r="G4403" i="7"/>
  <c r="G4404" i="7"/>
  <c r="G4405" i="7"/>
  <c r="G4406" i="7"/>
  <c r="G4407" i="7"/>
  <c r="G4408" i="7"/>
  <c r="G4409" i="7"/>
  <c r="G4410" i="7"/>
  <c r="G4411" i="7"/>
  <c r="G4412" i="7"/>
  <c r="G4413" i="7"/>
  <c r="G4414" i="7"/>
  <c r="G4415" i="7"/>
  <c r="G4416" i="7"/>
  <c r="G4417" i="7"/>
  <c r="G4418" i="7"/>
  <c r="G4419" i="7"/>
  <c r="G4420" i="7"/>
  <c r="G4421" i="7"/>
  <c r="G4422" i="7"/>
  <c r="G4423" i="7"/>
  <c r="G4424" i="7"/>
  <c r="G4425" i="7"/>
  <c r="G4426" i="7"/>
  <c r="G4427" i="7"/>
  <c r="G4428" i="7"/>
  <c r="G4429" i="7"/>
  <c r="G4430" i="7"/>
  <c r="G4431" i="7"/>
  <c r="G4432" i="7"/>
  <c r="G4433" i="7"/>
  <c r="G4434" i="7"/>
  <c r="G4435" i="7"/>
  <c r="G4436" i="7"/>
  <c r="G4437" i="7"/>
  <c r="G4438" i="7"/>
  <c r="G4439" i="7"/>
  <c r="G4440" i="7"/>
  <c r="G4441" i="7"/>
  <c r="G4442" i="7"/>
  <c r="G4443" i="7"/>
  <c r="G4444" i="7"/>
  <c r="G4445" i="7"/>
  <c r="G4446" i="7"/>
  <c r="G4447" i="7"/>
  <c r="G4448" i="7"/>
  <c r="G4449" i="7"/>
  <c r="G4450" i="7"/>
  <c r="G4451" i="7"/>
  <c r="G4452" i="7"/>
  <c r="G4453" i="7"/>
  <c r="G4454" i="7"/>
  <c r="G4455" i="7"/>
  <c r="G4456" i="7"/>
  <c r="G4457" i="7"/>
  <c r="G4458" i="7"/>
  <c r="G4459" i="7"/>
  <c r="G4460" i="7"/>
  <c r="G4461" i="7"/>
  <c r="G4462" i="7"/>
  <c r="G4463" i="7"/>
  <c r="G4464" i="7"/>
  <c r="G4465" i="7"/>
  <c r="G4466" i="7"/>
  <c r="G4467" i="7"/>
  <c r="G4468" i="7"/>
  <c r="G4469" i="7"/>
  <c r="G4470" i="7"/>
  <c r="G4471" i="7"/>
  <c r="G4472" i="7"/>
  <c r="G4473" i="7"/>
  <c r="G4474" i="7"/>
  <c r="G4475" i="7"/>
  <c r="G4476" i="7"/>
  <c r="G4477" i="7"/>
  <c r="G4478" i="7"/>
  <c r="G4479" i="7"/>
  <c r="G4480" i="7"/>
  <c r="G4481" i="7"/>
  <c r="G4482" i="7"/>
  <c r="G4483" i="7"/>
  <c r="G4484" i="7"/>
  <c r="G4485" i="7"/>
  <c r="G4486" i="7"/>
  <c r="G4487" i="7"/>
  <c r="G4488" i="7"/>
  <c r="G4489" i="7"/>
  <c r="G4490" i="7"/>
  <c r="G4491" i="7"/>
  <c r="G4492" i="7"/>
  <c r="G4493" i="7"/>
  <c r="G4494" i="7"/>
  <c r="G4495" i="7"/>
  <c r="G4496" i="7"/>
  <c r="G4497" i="7"/>
  <c r="G4498" i="7"/>
  <c r="G4499" i="7"/>
  <c r="G4500" i="7"/>
  <c r="G4501" i="7"/>
  <c r="G4502" i="7"/>
  <c r="G4503" i="7"/>
  <c r="G4504" i="7"/>
  <c r="G4505" i="7"/>
  <c r="G4506" i="7"/>
  <c r="G4507" i="7"/>
  <c r="G4508" i="7"/>
  <c r="D332" i="8"/>
  <c r="D232" i="8"/>
  <c r="B2" i="7"/>
  <c r="B3" i="7"/>
  <c r="F96" i="8" s="1"/>
  <c r="B4" i="7"/>
  <c r="B5" i="7"/>
  <c r="B6" i="7"/>
  <c r="B7" i="7"/>
  <c r="B8" i="7"/>
  <c r="B9" i="7"/>
  <c r="F98" i="8" s="1"/>
  <c r="B10" i="7"/>
  <c r="B11" i="7"/>
  <c r="F85" i="8" s="1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F88" i="8" s="1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F59" i="8" s="1"/>
  <c r="B44" i="7"/>
  <c r="B45" i="7"/>
  <c r="B46" i="7"/>
  <c r="B47" i="7"/>
  <c r="F78" i="8" s="1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F106" i="8" s="1"/>
  <c r="B90" i="7"/>
  <c r="B91" i="7"/>
  <c r="B92" i="7"/>
  <c r="B93" i="7"/>
  <c r="B94" i="7"/>
  <c r="B95" i="7"/>
  <c r="B96" i="7"/>
  <c r="B97" i="7"/>
  <c r="B98" i="7"/>
  <c r="F148" i="8" s="1"/>
  <c r="B99" i="7"/>
  <c r="B100" i="7"/>
  <c r="B101" i="7"/>
  <c r="B102" i="7"/>
  <c r="B103" i="7"/>
  <c r="B104" i="7"/>
  <c r="B105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120" i="7"/>
  <c r="F52" i="8" s="1"/>
  <c r="B121" i="7"/>
  <c r="B122" i="7"/>
  <c r="B123" i="7"/>
  <c r="F79" i="8" s="1"/>
  <c r="B124" i="7"/>
  <c r="B125" i="7"/>
  <c r="F115" i="8" s="1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B151" i="7"/>
  <c r="F150" i="8" s="1"/>
  <c r="B152" i="7"/>
  <c r="B153" i="7"/>
  <c r="B154" i="7"/>
  <c r="B155" i="7"/>
  <c r="B156" i="7"/>
  <c r="B157" i="7"/>
  <c r="B158" i="7"/>
  <c r="B159" i="7"/>
  <c r="F378" i="8" s="1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F9" i="8" s="1"/>
  <c r="B182" i="7"/>
  <c r="B183" i="7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B197" i="7"/>
  <c r="B198" i="7"/>
  <c r="B199" i="7"/>
  <c r="B200" i="7"/>
  <c r="B201" i="7"/>
  <c r="B202" i="7"/>
  <c r="B203" i="7"/>
  <c r="F271" i="8" s="1"/>
  <c r="B204" i="7"/>
  <c r="B205" i="7"/>
  <c r="B206" i="7"/>
  <c r="B207" i="7"/>
  <c r="F282" i="8" s="1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F311" i="8" s="1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257" i="7"/>
  <c r="B258" i="7"/>
  <c r="B259" i="7"/>
  <c r="B260" i="7"/>
  <c r="B261" i="7"/>
  <c r="B262" i="7"/>
  <c r="B263" i="7"/>
  <c r="B264" i="7"/>
  <c r="B265" i="7"/>
  <c r="B266" i="7"/>
  <c r="B267" i="7"/>
  <c r="B268" i="7"/>
  <c r="B269" i="7"/>
  <c r="B270" i="7"/>
  <c r="B271" i="7"/>
  <c r="B272" i="7"/>
  <c r="B273" i="7"/>
  <c r="B274" i="7"/>
  <c r="B275" i="7"/>
  <c r="B276" i="7"/>
  <c r="B277" i="7"/>
  <c r="B278" i="7"/>
  <c r="B279" i="7"/>
  <c r="B280" i="7"/>
  <c r="B281" i="7"/>
  <c r="B282" i="7"/>
  <c r="B283" i="7"/>
  <c r="B284" i="7"/>
  <c r="B285" i="7"/>
  <c r="B286" i="7"/>
  <c r="B287" i="7"/>
  <c r="B288" i="7"/>
  <c r="B289" i="7"/>
  <c r="B290" i="7"/>
  <c r="B291" i="7"/>
  <c r="B292" i="7"/>
  <c r="B293" i="7"/>
  <c r="F111" i="8" s="1"/>
  <c r="B294" i="7"/>
  <c r="B295" i="7"/>
  <c r="B296" i="7"/>
  <c r="B297" i="7"/>
  <c r="B298" i="7"/>
  <c r="B299" i="7"/>
  <c r="B300" i="7"/>
  <c r="B301" i="7"/>
  <c r="B302" i="7"/>
  <c r="B303" i="7"/>
  <c r="F8" i="8" s="1"/>
  <c r="B304" i="7"/>
  <c r="B305" i="7"/>
  <c r="B306" i="7"/>
  <c r="B307" i="7"/>
  <c r="B308" i="7"/>
  <c r="F95" i="8" s="1"/>
  <c r="B309" i="7"/>
  <c r="B310" i="7"/>
  <c r="B311" i="7"/>
  <c r="B312" i="7"/>
  <c r="B313" i="7"/>
  <c r="B314" i="7"/>
  <c r="B315" i="7"/>
  <c r="B316" i="7"/>
  <c r="B317" i="7"/>
  <c r="B318" i="7"/>
  <c r="B319" i="7"/>
  <c r="B320" i="7"/>
  <c r="B321" i="7"/>
  <c r="B322" i="7"/>
  <c r="B323" i="7"/>
  <c r="B324" i="7"/>
  <c r="B325" i="7"/>
  <c r="B326" i="7"/>
  <c r="B327" i="7"/>
  <c r="B328" i="7"/>
  <c r="B329" i="7"/>
  <c r="B330" i="7"/>
  <c r="B331" i="7"/>
  <c r="B332" i="7"/>
  <c r="B333" i="7"/>
  <c r="B334" i="7"/>
  <c r="B335" i="7"/>
  <c r="B336" i="7"/>
  <c r="B337" i="7"/>
  <c r="B338" i="7"/>
  <c r="F50" i="8" s="1"/>
  <c r="B339" i="7"/>
  <c r="B340" i="7"/>
  <c r="B341" i="7"/>
  <c r="B342" i="7"/>
  <c r="B343" i="7"/>
  <c r="B344" i="7"/>
  <c r="B345" i="7"/>
  <c r="B346" i="7"/>
  <c r="B347" i="7"/>
  <c r="B348" i="7"/>
  <c r="B349" i="7"/>
  <c r="B350" i="7"/>
  <c r="B351" i="7"/>
  <c r="B352" i="7"/>
  <c r="B353" i="7"/>
  <c r="B354" i="7"/>
  <c r="B355" i="7"/>
  <c r="B356" i="7"/>
  <c r="B357" i="7"/>
  <c r="B358" i="7"/>
  <c r="B359" i="7"/>
  <c r="B360" i="7"/>
  <c r="B361" i="7"/>
  <c r="B362" i="7"/>
  <c r="B363" i="7"/>
  <c r="B364" i="7"/>
  <c r="B365" i="7"/>
  <c r="B366" i="7"/>
  <c r="B367" i="7"/>
  <c r="B368" i="7"/>
  <c r="B369" i="7"/>
  <c r="F374" i="8" s="1"/>
  <c r="B370" i="7"/>
  <c r="B371" i="7"/>
  <c r="B372" i="7"/>
  <c r="B373" i="7"/>
  <c r="B374" i="7"/>
  <c r="B375" i="7"/>
  <c r="B376" i="7"/>
  <c r="B377" i="7"/>
  <c r="F350" i="8" s="1"/>
  <c r="B378" i="7"/>
  <c r="B379" i="7"/>
  <c r="B380" i="7"/>
  <c r="B381" i="7"/>
  <c r="B382" i="7"/>
  <c r="B383" i="7"/>
  <c r="B384" i="7"/>
  <c r="B385" i="7"/>
  <c r="B386" i="7"/>
  <c r="B387" i="7"/>
  <c r="B388" i="7"/>
  <c r="B389" i="7"/>
  <c r="B390" i="7"/>
  <c r="B391" i="7"/>
  <c r="B392" i="7"/>
  <c r="B393" i="7"/>
  <c r="B394" i="7"/>
  <c r="B395" i="7"/>
  <c r="B396" i="7"/>
  <c r="B397" i="7"/>
  <c r="B398" i="7"/>
  <c r="F18" i="8" s="1"/>
  <c r="B399" i="7"/>
  <c r="B400" i="7"/>
  <c r="B401" i="7"/>
  <c r="B402" i="7"/>
  <c r="B403" i="7"/>
  <c r="B404" i="7"/>
  <c r="B405" i="7"/>
  <c r="B406" i="7"/>
  <c r="B407" i="7"/>
  <c r="B408" i="7"/>
  <c r="B409" i="7"/>
  <c r="B410" i="7"/>
  <c r="B411" i="7"/>
  <c r="F188" i="8" s="1"/>
  <c r="B412" i="7"/>
  <c r="B413" i="7"/>
  <c r="B414" i="7"/>
  <c r="B415" i="7"/>
  <c r="B416" i="7"/>
  <c r="B417" i="7"/>
  <c r="B418" i="7"/>
  <c r="B419" i="7"/>
  <c r="B420" i="7"/>
  <c r="B421" i="7"/>
  <c r="B422" i="7"/>
  <c r="B423" i="7"/>
  <c r="B424" i="7"/>
  <c r="B425" i="7"/>
  <c r="B426" i="7"/>
  <c r="B427" i="7"/>
  <c r="B428" i="7"/>
  <c r="B429" i="7"/>
  <c r="B430" i="7"/>
  <c r="B431" i="7"/>
  <c r="B432" i="7"/>
  <c r="B433" i="7"/>
  <c r="B434" i="7"/>
  <c r="B435" i="7"/>
  <c r="B436" i="7"/>
  <c r="B437" i="7"/>
  <c r="B438" i="7"/>
  <c r="B439" i="7"/>
  <c r="B440" i="7"/>
  <c r="B441" i="7"/>
  <c r="B442" i="7"/>
  <c r="B443" i="7"/>
  <c r="B444" i="7"/>
  <c r="B445" i="7"/>
  <c r="B446" i="7"/>
  <c r="B447" i="7"/>
  <c r="B448" i="7"/>
  <c r="B449" i="7"/>
  <c r="B450" i="7"/>
  <c r="B451" i="7"/>
  <c r="B452" i="7"/>
  <c r="B453" i="7"/>
  <c r="B454" i="7"/>
  <c r="B455" i="7"/>
  <c r="B456" i="7"/>
  <c r="B457" i="7"/>
  <c r="B458" i="7"/>
  <c r="B459" i="7"/>
  <c r="F264" i="8" s="1"/>
  <c r="B460" i="7"/>
  <c r="B461" i="7"/>
  <c r="B462" i="7"/>
  <c r="B463" i="7"/>
  <c r="B464" i="7"/>
  <c r="B465" i="7"/>
  <c r="B466" i="7"/>
  <c r="B467" i="7"/>
  <c r="B468" i="7"/>
  <c r="B469" i="7"/>
  <c r="B470" i="7"/>
  <c r="B471" i="7"/>
  <c r="F155" i="8" s="1"/>
  <c r="B472" i="7"/>
  <c r="B473" i="7"/>
  <c r="B474" i="7"/>
  <c r="B475" i="7"/>
  <c r="B476" i="7"/>
  <c r="B477" i="7"/>
  <c r="B478" i="7"/>
  <c r="B479" i="7"/>
  <c r="B480" i="7"/>
  <c r="B481" i="7"/>
  <c r="B482" i="7"/>
  <c r="B483" i="7"/>
  <c r="B484" i="7"/>
  <c r="B485" i="7"/>
  <c r="B486" i="7"/>
  <c r="B487" i="7"/>
  <c r="B488" i="7"/>
  <c r="B489" i="7"/>
  <c r="B490" i="7"/>
  <c r="B491" i="7"/>
  <c r="B492" i="7"/>
  <c r="B493" i="7"/>
  <c r="B494" i="7"/>
  <c r="B495" i="7"/>
  <c r="B496" i="7"/>
  <c r="B497" i="7"/>
  <c r="B498" i="7"/>
  <c r="B499" i="7"/>
  <c r="B500" i="7"/>
  <c r="B501" i="7"/>
  <c r="B502" i="7"/>
  <c r="B503" i="7"/>
  <c r="F68" i="8" s="1"/>
  <c r="B504" i="7"/>
  <c r="B505" i="7"/>
  <c r="B506" i="7"/>
  <c r="F381" i="8" s="1"/>
  <c r="B507" i="7"/>
  <c r="B508" i="7"/>
  <c r="B509" i="7"/>
  <c r="B510" i="7"/>
  <c r="B511" i="7"/>
  <c r="B512" i="7"/>
  <c r="B513" i="7"/>
  <c r="B514" i="7"/>
  <c r="B515" i="7"/>
  <c r="B516" i="7"/>
  <c r="B517" i="7"/>
  <c r="B518" i="7"/>
  <c r="B519" i="7"/>
  <c r="B520" i="7"/>
  <c r="B521" i="7"/>
  <c r="B522" i="7"/>
  <c r="B523" i="7"/>
  <c r="B524" i="7"/>
  <c r="B525" i="7"/>
  <c r="B526" i="7"/>
  <c r="B527" i="7"/>
  <c r="B528" i="7"/>
  <c r="B529" i="7"/>
  <c r="B530" i="7"/>
  <c r="B531" i="7"/>
  <c r="B532" i="7"/>
  <c r="B533" i="7"/>
  <c r="B534" i="7"/>
  <c r="B535" i="7"/>
  <c r="B536" i="7"/>
  <c r="B537" i="7"/>
  <c r="B538" i="7"/>
  <c r="B539" i="7"/>
  <c r="F340" i="8" s="1"/>
  <c r="B540" i="7"/>
  <c r="B541" i="7"/>
  <c r="B542" i="7"/>
  <c r="B543" i="7"/>
  <c r="B544" i="7"/>
  <c r="B545" i="7"/>
  <c r="B546" i="7"/>
  <c r="B547" i="7"/>
  <c r="B548" i="7"/>
  <c r="B549" i="7"/>
  <c r="B550" i="7"/>
  <c r="B551" i="7"/>
  <c r="B552" i="7"/>
  <c r="B553" i="7"/>
  <c r="B554" i="7"/>
  <c r="B555" i="7"/>
  <c r="B556" i="7"/>
  <c r="B557" i="7"/>
  <c r="B558" i="7"/>
  <c r="B559" i="7"/>
  <c r="B560" i="7"/>
  <c r="B561" i="7"/>
  <c r="B562" i="7"/>
  <c r="B563" i="7"/>
  <c r="B564" i="7"/>
  <c r="B565" i="7"/>
  <c r="B566" i="7"/>
  <c r="B567" i="7"/>
  <c r="B568" i="7"/>
  <c r="B569" i="7"/>
  <c r="B570" i="7"/>
  <c r="B571" i="7"/>
  <c r="B572" i="7"/>
  <c r="B573" i="7"/>
  <c r="B574" i="7"/>
  <c r="B575" i="7"/>
  <c r="F66" i="8" s="1"/>
  <c r="B576" i="7"/>
  <c r="B577" i="7"/>
  <c r="B578" i="7"/>
  <c r="B579" i="7"/>
  <c r="B580" i="7"/>
  <c r="B581" i="7"/>
  <c r="B582" i="7"/>
  <c r="B583" i="7"/>
  <c r="B584" i="7"/>
  <c r="B585" i="7"/>
  <c r="B586" i="7"/>
  <c r="B587" i="7"/>
  <c r="B588" i="7"/>
  <c r="B589" i="7"/>
  <c r="B590" i="7"/>
  <c r="F203" i="8" s="1"/>
  <c r="B591" i="7"/>
  <c r="B592" i="7"/>
  <c r="B593" i="7"/>
  <c r="B594" i="7"/>
  <c r="B595" i="7"/>
  <c r="B596" i="7"/>
  <c r="B597" i="7"/>
  <c r="B598" i="7"/>
  <c r="B599" i="7"/>
  <c r="B600" i="7"/>
  <c r="B601" i="7"/>
  <c r="B602" i="7"/>
  <c r="B603" i="7"/>
  <c r="B604" i="7"/>
  <c r="B605" i="7"/>
  <c r="B606" i="7"/>
  <c r="B607" i="7"/>
  <c r="B608" i="7"/>
  <c r="B609" i="7"/>
  <c r="B610" i="7"/>
  <c r="B611" i="7"/>
  <c r="B612" i="7"/>
  <c r="B613" i="7"/>
  <c r="B614" i="7"/>
  <c r="B615" i="7"/>
  <c r="B616" i="7"/>
  <c r="B617" i="7"/>
  <c r="B618" i="7"/>
  <c r="B619" i="7"/>
  <c r="F199" i="8" s="1"/>
  <c r="B620" i="7"/>
  <c r="B621" i="7"/>
  <c r="B622" i="7"/>
  <c r="B623" i="7"/>
  <c r="B624" i="7"/>
  <c r="B625" i="7"/>
  <c r="B626" i="7"/>
  <c r="B627" i="7"/>
  <c r="B628" i="7"/>
  <c r="B629" i="7"/>
  <c r="B630" i="7"/>
  <c r="B631" i="7"/>
  <c r="B632" i="7"/>
  <c r="B633" i="7"/>
  <c r="B634" i="7"/>
  <c r="B635" i="7"/>
  <c r="F13" i="8" s="1"/>
  <c r="B636" i="7"/>
  <c r="B637" i="7"/>
  <c r="B638" i="7"/>
  <c r="B639" i="7"/>
  <c r="B640" i="7"/>
  <c r="B641" i="7"/>
  <c r="B642" i="7"/>
  <c r="B643" i="7"/>
  <c r="B644" i="7"/>
  <c r="B645" i="7"/>
  <c r="B646" i="7"/>
  <c r="B647" i="7"/>
  <c r="B648" i="7"/>
  <c r="B649" i="7"/>
  <c r="B650" i="7"/>
  <c r="B651" i="7"/>
  <c r="B652" i="7"/>
  <c r="B653" i="7"/>
  <c r="B654" i="7"/>
  <c r="B655" i="7"/>
  <c r="B656" i="7"/>
  <c r="B657" i="7"/>
  <c r="B658" i="7"/>
  <c r="B659" i="7"/>
  <c r="B660" i="7"/>
  <c r="B661" i="7"/>
  <c r="B662" i="7"/>
  <c r="B663" i="7"/>
  <c r="B664" i="7"/>
  <c r="B665" i="7"/>
  <c r="B666" i="7"/>
  <c r="B667" i="7"/>
  <c r="B668" i="7"/>
  <c r="B669" i="7"/>
  <c r="B670" i="7"/>
  <c r="B671" i="7"/>
  <c r="B672" i="7"/>
  <c r="F124" i="8" s="1"/>
  <c r="B673" i="7"/>
  <c r="B674" i="7"/>
  <c r="F237" i="8" s="1"/>
  <c r="B675" i="7"/>
  <c r="B676" i="7"/>
  <c r="B677" i="7"/>
  <c r="B678" i="7"/>
  <c r="B679" i="7"/>
  <c r="B680" i="7"/>
  <c r="B681" i="7"/>
  <c r="B682" i="7"/>
  <c r="B683" i="7"/>
  <c r="B684" i="7"/>
  <c r="B685" i="7"/>
  <c r="F333" i="8" s="1"/>
  <c r="B686" i="7"/>
  <c r="B687" i="7"/>
  <c r="B688" i="7"/>
  <c r="B689" i="7"/>
  <c r="B690" i="7"/>
  <c r="B691" i="7"/>
  <c r="B692" i="7"/>
  <c r="B693" i="7"/>
  <c r="B694" i="7"/>
  <c r="B695" i="7"/>
  <c r="B696" i="7"/>
  <c r="B697" i="7"/>
  <c r="B698" i="7"/>
  <c r="F104" i="8" s="1"/>
  <c r="B699" i="7"/>
  <c r="B700" i="7"/>
  <c r="B701" i="7"/>
  <c r="B702" i="7"/>
  <c r="B703" i="7"/>
  <c r="B704" i="7"/>
  <c r="B705" i="7"/>
  <c r="B706" i="7"/>
  <c r="B707" i="7"/>
  <c r="B708" i="7"/>
  <c r="B709" i="7"/>
  <c r="B710" i="7"/>
  <c r="B711" i="7"/>
  <c r="B712" i="7"/>
  <c r="B713" i="7"/>
  <c r="B714" i="7"/>
  <c r="B715" i="7"/>
  <c r="B716" i="7"/>
  <c r="B717" i="7"/>
  <c r="B718" i="7"/>
  <c r="B719" i="7"/>
  <c r="B720" i="7"/>
  <c r="B721" i="7"/>
  <c r="B722" i="7"/>
  <c r="B723" i="7"/>
  <c r="B724" i="7"/>
  <c r="B725" i="7"/>
  <c r="B726" i="7"/>
  <c r="B727" i="7"/>
  <c r="B728" i="7"/>
  <c r="B729" i="7"/>
  <c r="B730" i="7"/>
  <c r="B731" i="7"/>
  <c r="B732" i="7"/>
  <c r="B733" i="7"/>
  <c r="B734" i="7"/>
  <c r="B735" i="7"/>
  <c r="B736" i="7"/>
  <c r="B737" i="7"/>
  <c r="B738" i="7"/>
  <c r="B739" i="7"/>
  <c r="B740" i="7"/>
  <c r="B741" i="7"/>
  <c r="B742" i="7"/>
  <c r="B743" i="7"/>
  <c r="B744" i="7"/>
  <c r="B745" i="7"/>
  <c r="B746" i="7"/>
  <c r="B747" i="7"/>
  <c r="B748" i="7"/>
  <c r="B749" i="7"/>
  <c r="B750" i="7"/>
  <c r="B751" i="7"/>
  <c r="B752" i="7"/>
  <c r="B753" i="7"/>
  <c r="B754" i="7"/>
  <c r="B755" i="7"/>
  <c r="B756" i="7"/>
  <c r="B757" i="7"/>
  <c r="B758" i="7"/>
  <c r="B759" i="7"/>
  <c r="B760" i="7"/>
  <c r="B761" i="7"/>
  <c r="B762" i="7"/>
  <c r="B763" i="7"/>
  <c r="B764" i="7"/>
  <c r="B765" i="7"/>
  <c r="B766" i="7"/>
  <c r="B767" i="7"/>
  <c r="B768" i="7"/>
  <c r="B769" i="7"/>
  <c r="B770" i="7"/>
  <c r="B771" i="7"/>
  <c r="B772" i="7"/>
  <c r="B773" i="7"/>
  <c r="B774" i="7"/>
  <c r="B775" i="7"/>
  <c r="B776" i="7"/>
  <c r="B777" i="7"/>
  <c r="B778" i="7"/>
  <c r="B779" i="7"/>
  <c r="B780" i="7"/>
  <c r="B781" i="7"/>
  <c r="B782" i="7"/>
  <c r="B783" i="7"/>
  <c r="B784" i="7"/>
  <c r="B785" i="7"/>
  <c r="B786" i="7"/>
  <c r="B787" i="7"/>
  <c r="B788" i="7"/>
  <c r="B789" i="7"/>
  <c r="B790" i="7"/>
  <c r="B791" i="7"/>
  <c r="B792" i="7"/>
  <c r="B793" i="7"/>
  <c r="B794" i="7"/>
  <c r="B795" i="7"/>
  <c r="F26" i="8" s="1"/>
  <c r="B796" i="7"/>
  <c r="B797" i="7"/>
  <c r="B798" i="7"/>
  <c r="B799" i="7"/>
  <c r="B800" i="7"/>
  <c r="F91" i="8" s="1"/>
  <c r="B801" i="7"/>
  <c r="B802" i="7"/>
  <c r="B803" i="7"/>
  <c r="B804" i="7"/>
  <c r="B805" i="7"/>
  <c r="B806" i="7"/>
  <c r="B807" i="7"/>
  <c r="B808" i="7"/>
  <c r="B809" i="7"/>
  <c r="B810" i="7"/>
  <c r="B811" i="7"/>
  <c r="B812" i="7"/>
  <c r="B813" i="7"/>
  <c r="B814" i="7"/>
  <c r="B815" i="7"/>
  <c r="B816" i="7"/>
  <c r="B817" i="7"/>
  <c r="B818" i="7"/>
  <c r="B819" i="7"/>
  <c r="B820" i="7"/>
  <c r="B821" i="7"/>
  <c r="B822" i="7"/>
  <c r="B823" i="7"/>
  <c r="B824" i="7"/>
  <c r="B825" i="7"/>
  <c r="B826" i="7"/>
  <c r="B827" i="7"/>
  <c r="B828" i="7"/>
  <c r="B829" i="7"/>
  <c r="B830" i="7"/>
  <c r="B831" i="7"/>
  <c r="B832" i="7"/>
  <c r="B833" i="7"/>
  <c r="B834" i="7"/>
  <c r="B835" i="7"/>
  <c r="B836" i="7"/>
  <c r="B837" i="7"/>
  <c r="B838" i="7"/>
  <c r="B839" i="7"/>
  <c r="B840" i="7"/>
  <c r="B841" i="7"/>
  <c r="B842" i="7"/>
  <c r="B843" i="7"/>
  <c r="B844" i="7"/>
  <c r="B845" i="7"/>
  <c r="B846" i="7"/>
  <c r="B847" i="7"/>
  <c r="B848" i="7"/>
  <c r="B849" i="7"/>
  <c r="B850" i="7"/>
  <c r="B851" i="7"/>
  <c r="B852" i="7"/>
  <c r="B853" i="7"/>
  <c r="B854" i="7"/>
  <c r="B855" i="7"/>
  <c r="B856" i="7"/>
  <c r="B857" i="7"/>
  <c r="B858" i="7"/>
  <c r="B859" i="7"/>
  <c r="B860" i="7"/>
  <c r="B861" i="7"/>
  <c r="B862" i="7"/>
  <c r="B863" i="7"/>
  <c r="B864" i="7"/>
  <c r="B865" i="7"/>
  <c r="F128" i="8" s="1"/>
  <c r="B866" i="7"/>
  <c r="B867" i="7"/>
  <c r="B868" i="7"/>
  <c r="B869" i="7"/>
  <c r="B870" i="7"/>
  <c r="B871" i="7"/>
  <c r="B872" i="7"/>
  <c r="B873" i="7"/>
  <c r="B874" i="7"/>
  <c r="B875" i="7"/>
  <c r="B876" i="7"/>
  <c r="B877" i="7"/>
  <c r="B878" i="7"/>
  <c r="B879" i="7"/>
  <c r="B880" i="7"/>
  <c r="B881" i="7"/>
  <c r="B882" i="7"/>
  <c r="B883" i="7"/>
  <c r="B884" i="7"/>
  <c r="B885" i="7"/>
  <c r="B886" i="7"/>
  <c r="B887" i="7"/>
  <c r="B888" i="7"/>
  <c r="B889" i="7"/>
  <c r="B890" i="7"/>
  <c r="B891" i="7"/>
  <c r="B892" i="7"/>
  <c r="B893" i="7"/>
  <c r="B894" i="7"/>
  <c r="B895" i="7"/>
  <c r="B896" i="7"/>
  <c r="B897" i="7"/>
  <c r="B898" i="7"/>
  <c r="B899" i="7"/>
  <c r="B900" i="7"/>
  <c r="B901" i="7"/>
  <c r="B902" i="7"/>
  <c r="B903" i="7"/>
  <c r="B904" i="7"/>
  <c r="B905" i="7"/>
  <c r="B906" i="7"/>
  <c r="B907" i="7"/>
  <c r="B908" i="7"/>
  <c r="B909" i="7"/>
  <c r="B910" i="7"/>
  <c r="B911" i="7"/>
  <c r="B912" i="7"/>
  <c r="B913" i="7"/>
  <c r="B914" i="7"/>
  <c r="B915" i="7"/>
  <c r="B916" i="7"/>
  <c r="B917" i="7"/>
  <c r="B918" i="7"/>
  <c r="B919" i="7"/>
  <c r="B920" i="7"/>
  <c r="B921" i="7"/>
  <c r="B922" i="7"/>
  <c r="B923" i="7"/>
  <c r="B924" i="7"/>
  <c r="B925" i="7"/>
  <c r="B926" i="7"/>
  <c r="B927" i="7"/>
  <c r="B928" i="7"/>
  <c r="B929" i="7"/>
  <c r="B930" i="7"/>
  <c r="B931" i="7"/>
  <c r="B932" i="7"/>
  <c r="B933" i="7"/>
  <c r="B934" i="7"/>
  <c r="B935" i="7"/>
  <c r="B936" i="7"/>
  <c r="B937" i="7"/>
  <c r="B938" i="7"/>
  <c r="B939" i="7"/>
  <c r="B940" i="7"/>
  <c r="B941" i="7"/>
  <c r="B942" i="7"/>
  <c r="B943" i="7"/>
  <c r="B944" i="7"/>
  <c r="F30" i="8" s="1"/>
  <c r="B945" i="7"/>
  <c r="B946" i="7"/>
  <c r="B947" i="7"/>
  <c r="B948" i="7"/>
  <c r="B949" i="7"/>
  <c r="B950" i="7"/>
  <c r="B951" i="7"/>
  <c r="B952" i="7"/>
  <c r="B953" i="7"/>
  <c r="B954" i="7"/>
  <c r="B955" i="7"/>
  <c r="B956" i="7"/>
  <c r="B957" i="7"/>
  <c r="B958" i="7"/>
  <c r="B959" i="7"/>
  <c r="B960" i="7"/>
  <c r="B961" i="7"/>
  <c r="B962" i="7"/>
  <c r="B963" i="7"/>
  <c r="B964" i="7"/>
  <c r="B965" i="7"/>
  <c r="B966" i="7"/>
  <c r="B967" i="7"/>
  <c r="B968" i="7"/>
  <c r="B969" i="7"/>
  <c r="B970" i="7"/>
  <c r="B971" i="7"/>
  <c r="B972" i="7"/>
  <c r="B973" i="7"/>
  <c r="B974" i="7"/>
  <c r="B975" i="7"/>
  <c r="B976" i="7"/>
  <c r="B977" i="7"/>
  <c r="B978" i="7"/>
  <c r="B979" i="7"/>
  <c r="B980" i="7"/>
  <c r="B981" i="7"/>
  <c r="B982" i="7"/>
  <c r="B983" i="7"/>
  <c r="B984" i="7"/>
  <c r="B985" i="7"/>
  <c r="B986" i="7"/>
  <c r="B987" i="7"/>
  <c r="F362" i="8" s="1"/>
  <c r="B988" i="7"/>
  <c r="B989" i="7"/>
  <c r="B990" i="7"/>
  <c r="B991" i="7"/>
  <c r="B992" i="7"/>
  <c r="B993" i="7"/>
  <c r="B994" i="7"/>
  <c r="B995" i="7"/>
  <c r="B996" i="7"/>
  <c r="B997" i="7"/>
  <c r="B998" i="7"/>
  <c r="B999" i="7"/>
  <c r="B1000" i="7"/>
  <c r="B1001" i="7"/>
  <c r="B1002" i="7"/>
  <c r="B1003" i="7"/>
  <c r="B1004" i="7"/>
  <c r="B1005" i="7"/>
  <c r="B1006" i="7"/>
  <c r="B1007" i="7"/>
  <c r="B1008" i="7"/>
  <c r="B1009" i="7"/>
  <c r="B1010" i="7"/>
  <c r="B1011" i="7"/>
  <c r="B1012" i="7"/>
  <c r="B1013" i="7"/>
  <c r="B1014" i="7"/>
  <c r="B1015" i="7"/>
  <c r="B1016" i="7"/>
  <c r="B1017" i="7"/>
  <c r="B1018" i="7"/>
  <c r="B1019" i="7"/>
  <c r="B1020" i="7"/>
  <c r="B1021" i="7"/>
  <c r="B1022" i="7"/>
  <c r="B1023" i="7"/>
  <c r="B1024" i="7"/>
  <c r="B1025" i="7"/>
  <c r="B1026" i="7"/>
  <c r="B1027" i="7"/>
  <c r="B1028" i="7"/>
  <c r="B1029" i="7"/>
  <c r="B1030" i="7"/>
  <c r="B1031" i="7"/>
  <c r="B1032" i="7"/>
  <c r="B1033" i="7"/>
  <c r="B1034" i="7"/>
  <c r="B1035" i="7"/>
  <c r="B1036" i="7"/>
  <c r="B1037" i="7"/>
  <c r="B1038" i="7"/>
  <c r="B1039" i="7"/>
  <c r="B1040" i="7"/>
  <c r="B1041" i="7"/>
  <c r="B1042" i="7"/>
  <c r="B1043" i="7"/>
  <c r="B1044" i="7"/>
  <c r="B1045" i="7"/>
  <c r="B1046" i="7"/>
  <c r="B1047" i="7"/>
  <c r="B1048" i="7"/>
  <c r="B1049" i="7"/>
  <c r="B1050" i="7"/>
  <c r="B1051" i="7"/>
  <c r="B1052" i="7"/>
  <c r="B1053" i="7"/>
  <c r="B1054" i="7"/>
  <c r="B1055" i="7"/>
  <c r="B1056" i="7"/>
  <c r="B1057" i="7"/>
  <c r="B1058" i="7"/>
  <c r="B1059" i="7"/>
  <c r="B1060" i="7"/>
  <c r="B1061" i="7"/>
  <c r="B1062" i="7"/>
  <c r="B1063" i="7"/>
  <c r="B1064" i="7"/>
  <c r="B1065" i="7"/>
  <c r="B1066" i="7"/>
  <c r="B1067" i="7"/>
  <c r="B1068" i="7"/>
  <c r="B1069" i="7"/>
  <c r="B1070" i="7"/>
  <c r="B1071" i="7"/>
  <c r="B1072" i="7"/>
  <c r="B1073" i="7"/>
  <c r="B1074" i="7"/>
  <c r="B1075" i="7"/>
  <c r="B1076" i="7"/>
  <c r="B1077" i="7"/>
  <c r="B1078" i="7"/>
  <c r="B1079" i="7"/>
  <c r="B1080" i="7"/>
  <c r="B1081" i="7"/>
  <c r="B1082" i="7"/>
  <c r="B1083" i="7"/>
  <c r="B1084" i="7"/>
  <c r="B1085" i="7"/>
  <c r="B1086" i="7"/>
  <c r="B1087" i="7"/>
  <c r="B1088" i="7"/>
  <c r="B1089" i="7"/>
  <c r="B1090" i="7"/>
  <c r="B1091" i="7"/>
  <c r="B1092" i="7"/>
  <c r="B1093" i="7"/>
  <c r="B1094" i="7"/>
  <c r="B1095" i="7"/>
  <c r="B1096" i="7"/>
  <c r="B1097" i="7"/>
  <c r="B1098" i="7"/>
  <c r="B1099" i="7"/>
  <c r="B1100" i="7"/>
  <c r="B1101" i="7"/>
  <c r="B1102" i="7"/>
  <c r="B1103" i="7"/>
  <c r="B1104" i="7"/>
  <c r="B1105" i="7"/>
  <c r="B1106" i="7"/>
  <c r="B1107" i="7"/>
  <c r="B1108" i="7"/>
  <c r="B1109" i="7"/>
  <c r="B1110" i="7"/>
  <c r="B1111" i="7"/>
  <c r="B1112" i="7"/>
  <c r="B1113" i="7"/>
  <c r="B1114" i="7"/>
  <c r="B1115" i="7"/>
  <c r="B1116" i="7"/>
  <c r="B1117" i="7"/>
  <c r="B1118" i="7"/>
  <c r="B1119" i="7"/>
  <c r="B1120" i="7"/>
  <c r="B1121" i="7"/>
  <c r="B1122" i="7"/>
  <c r="B1123" i="7"/>
  <c r="B1124" i="7"/>
  <c r="B1125" i="7"/>
  <c r="B1126" i="7"/>
  <c r="B1127" i="7"/>
  <c r="B1128" i="7"/>
  <c r="B1129" i="7"/>
  <c r="B1130" i="7"/>
  <c r="B1131" i="7"/>
  <c r="B1132" i="7"/>
  <c r="B1133" i="7"/>
  <c r="B1134" i="7"/>
  <c r="B1135" i="7"/>
  <c r="B1136" i="7"/>
  <c r="B1137" i="7"/>
  <c r="B1138" i="7"/>
  <c r="B1139" i="7"/>
  <c r="B1140" i="7"/>
  <c r="B1141" i="7"/>
  <c r="B1142" i="7"/>
  <c r="B1143" i="7"/>
  <c r="B1144" i="7"/>
  <c r="B1145" i="7"/>
  <c r="B1146" i="7"/>
  <c r="B1147" i="7"/>
  <c r="B1148" i="7"/>
  <c r="B1149" i="7"/>
  <c r="B1150" i="7"/>
  <c r="B1151" i="7"/>
  <c r="B1152" i="7"/>
  <c r="B1153" i="7"/>
  <c r="B1154" i="7"/>
  <c r="B1155" i="7"/>
  <c r="B1156" i="7"/>
  <c r="B1157" i="7"/>
  <c r="B1158" i="7"/>
  <c r="B1159" i="7"/>
  <c r="B1160" i="7"/>
  <c r="B1161" i="7"/>
  <c r="B1162" i="7"/>
  <c r="B1163" i="7"/>
  <c r="B1164" i="7"/>
  <c r="B1165" i="7"/>
  <c r="B1166" i="7"/>
  <c r="B1167" i="7"/>
  <c r="F89" i="8" s="1"/>
  <c r="B1168" i="7"/>
  <c r="B1169" i="7"/>
  <c r="B1170" i="7"/>
  <c r="B1171" i="7"/>
  <c r="B1172" i="7"/>
  <c r="B1173" i="7"/>
  <c r="B1174" i="7"/>
  <c r="B1175" i="7"/>
  <c r="B1176" i="7"/>
  <c r="B1177" i="7"/>
  <c r="B1178" i="7"/>
  <c r="B1179" i="7"/>
  <c r="B1180" i="7"/>
  <c r="B1181" i="7"/>
  <c r="B1182" i="7"/>
  <c r="B1183" i="7"/>
  <c r="B1184" i="7"/>
  <c r="B1185" i="7"/>
  <c r="B1186" i="7"/>
  <c r="B1187" i="7"/>
  <c r="B1188" i="7"/>
  <c r="B1189" i="7"/>
  <c r="B1190" i="7"/>
  <c r="B1191" i="7"/>
  <c r="B1192" i="7"/>
  <c r="B1193" i="7"/>
  <c r="B1194" i="7"/>
  <c r="B1195" i="7"/>
  <c r="B1196" i="7"/>
  <c r="B1197" i="7"/>
  <c r="B1198" i="7"/>
  <c r="B1199" i="7"/>
  <c r="B1200" i="7"/>
  <c r="B1201" i="7"/>
  <c r="B1202" i="7"/>
  <c r="B1203" i="7"/>
  <c r="B1204" i="7"/>
  <c r="B1205" i="7"/>
  <c r="B1206" i="7"/>
  <c r="B1207" i="7"/>
  <c r="F37" i="8" s="1"/>
  <c r="B1208" i="7"/>
  <c r="B1209" i="7"/>
  <c r="B1210" i="7"/>
  <c r="B1211" i="7"/>
  <c r="B1212" i="7"/>
  <c r="B1213" i="7"/>
  <c r="B1214" i="7"/>
  <c r="B1215" i="7"/>
  <c r="B1216" i="7"/>
  <c r="B1217" i="7"/>
  <c r="B1218" i="7"/>
  <c r="B1219" i="7"/>
  <c r="B1220" i="7"/>
  <c r="B1221" i="7"/>
  <c r="B1222" i="7"/>
  <c r="B1223" i="7"/>
  <c r="B1224" i="7"/>
  <c r="B1225" i="7"/>
  <c r="B1226" i="7"/>
  <c r="B1227" i="7"/>
  <c r="B1228" i="7"/>
  <c r="B1229" i="7"/>
  <c r="B1230" i="7"/>
  <c r="B1231" i="7"/>
  <c r="B1232" i="7"/>
  <c r="B1233" i="7"/>
  <c r="B1234" i="7"/>
  <c r="B1235" i="7"/>
  <c r="B1236" i="7"/>
  <c r="B1237" i="7"/>
  <c r="F44" i="8" s="1"/>
  <c r="B1238" i="7"/>
  <c r="B1239" i="7"/>
  <c r="B1240" i="7"/>
  <c r="B1241" i="7"/>
  <c r="B1242" i="7"/>
  <c r="B1243" i="7"/>
  <c r="B1244" i="7"/>
  <c r="F318" i="8" s="1"/>
  <c r="B1245" i="7"/>
  <c r="B1246" i="7"/>
  <c r="B1247" i="7"/>
  <c r="B1248" i="7"/>
  <c r="B1249" i="7"/>
  <c r="B1250" i="7"/>
  <c r="B1251" i="7"/>
  <c r="B1252" i="7"/>
  <c r="B1253" i="7"/>
  <c r="B1254" i="7"/>
  <c r="B1255" i="7"/>
  <c r="B1256" i="7"/>
  <c r="B1257" i="7"/>
  <c r="B1258" i="7"/>
  <c r="B1259" i="7"/>
  <c r="B1260" i="7"/>
  <c r="B1261" i="7"/>
  <c r="B1262" i="7"/>
  <c r="B1263" i="7"/>
  <c r="B1264" i="7"/>
  <c r="B1265" i="7"/>
  <c r="B1266" i="7"/>
  <c r="B1267" i="7"/>
  <c r="B1268" i="7"/>
  <c r="B1269" i="7"/>
  <c r="B1270" i="7"/>
  <c r="B1271" i="7"/>
  <c r="B1272" i="7"/>
  <c r="B1273" i="7"/>
  <c r="B1274" i="7"/>
  <c r="B1275" i="7"/>
  <c r="F310" i="8" s="1"/>
  <c r="B1276" i="7"/>
  <c r="B1277" i="7"/>
  <c r="B1278" i="7"/>
  <c r="B1279" i="7"/>
  <c r="B1280" i="7"/>
  <c r="B1281" i="7"/>
  <c r="B1282" i="7"/>
  <c r="B1283" i="7"/>
  <c r="B1284" i="7"/>
  <c r="B1285" i="7"/>
  <c r="B1286" i="7"/>
  <c r="B1287" i="7"/>
  <c r="B1288" i="7"/>
  <c r="B1289" i="7"/>
  <c r="B1290" i="7"/>
  <c r="B1291" i="7"/>
  <c r="B1292" i="7"/>
  <c r="B1293" i="7"/>
  <c r="B1294" i="7"/>
  <c r="B1295" i="7"/>
  <c r="B1296" i="7"/>
  <c r="B1297" i="7"/>
  <c r="B1298" i="7"/>
  <c r="B1299" i="7"/>
  <c r="B1300" i="7"/>
  <c r="B1301" i="7"/>
  <c r="B1302" i="7"/>
  <c r="B1303" i="7"/>
  <c r="B1304" i="7"/>
  <c r="B1305" i="7"/>
  <c r="B1306" i="7"/>
  <c r="B1307" i="7"/>
  <c r="B1308" i="7"/>
  <c r="B1309" i="7"/>
  <c r="B1310" i="7"/>
  <c r="B1311" i="7"/>
  <c r="B1312" i="7"/>
  <c r="B1313" i="7"/>
  <c r="B1314" i="7"/>
  <c r="B1315" i="7"/>
  <c r="B1316" i="7"/>
  <c r="B1317" i="7"/>
  <c r="B1318" i="7"/>
  <c r="B1319" i="7"/>
  <c r="B1320" i="7"/>
  <c r="B1321" i="7"/>
  <c r="B1322" i="7"/>
  <c r="B1323" i="7"/>
  <c r="B1324" i="7"/>
  <c r="B1325" i="7"/>
  <c r="B1326" i="7"/>
  <c r="B1327" i="7"/>
  <c r="B1328" i="7"/>
  <c r="B1329" i="7"/>
  <c r="B1330" i="7"/>
  <c r="B1331" i="7"/>
  <c r="B1332" i="7"/>
  <c r="B1333" i="7"/>
  <c r="B1334" i="7"/>
  <c r="B1335" i="7"/>
  <c r="B1336" i="7"/>
  <c r="B1337" i="7"/>
  <c r="B1338" i="7"/>
  <c r="B1339" i="7"/>
  <c r="B1340" i="7"/>
  <c r="B1341" i="7"/>
  <c r="B1342" i="7"/>
  <c r="B1343" i="7"/>
  <c r="B1344" i="7"/>
  <c r="B1345" i="7"/>
  <c r="B1346" i="7"/>
  <c r="B1347" i="7"/>
  <c r="B1348" i="7"/>
  <c r="B1349" i="7"/>
  <c r="B1350" i="7"/>
  <c r="B1351" i="7"/>
  <c r="B1352" i="7"/>
  <c r="F328" i="8" s="1"/>
  <c r="B1353" i="7"/>
  <c r="B1354" i="7"/>
  <c r="B1355" i="7"/>
  <c r="B1356" i="7"/>
  <c r="B1357" i="7"/>
  <c r="B1358" i="7"/>
  <c r="B1359" i="7"/>
  <c r="B1360" i="7"/>
  <c r="B1361" i="7"/>
  <c r="B1362" i="7"/>
  <c r="B1363" i="7"/>
  <c r="B1364" i="7"/>
  <c r="B1365" i="7"/>
  <c r="B1366" i="7"/>
  <c r="B1367" i="7"/>
  <c r="B1368" i="7"/>
  <c r="B1369" i="7"/>
  <c r="B1370" i="7"/>
  <c r="B1371" i="7"/>
  <c r="B1372" i="7"/>
  <c r="B1373" i="7"/>
  <c r="B1374" i="7"/>
  <c r="B1375" i="7"/>
  <c r="B1376" i="7"/>
  <c r="B1377" i="7"/>
  <c r="B1378" i="7"/>
  <c r="B1379" i="7"/>
  <c r="B1380" i="7"/>
  <c r="B1381" i="7"/>
  <c r="B1382" i="7"/>
  <c r="B1383" i="7"/>
  <c r="B1384" i="7"/>
  <c r="B1385" i="7"/>
  <c r="B1386" i="7"/>
  <c r="B1387" i="7"/>
  <c r="B1388" i="7"/>
  <c r="B1389" i="7"/>
  <c r="B1390" i="7"/>
  <c r="B1391" i="7"/>
  <c r="F345" i="8" s="1"/>
  <c r="B1392" i="7"/>
  <c r="B1393" i="7"/>
  <c r="B1394" i="7"/>
  <c r="B1395" i="7"/>
  <c r="B1396" i="7"/>
  <c r="B1397" i="7"/>
  <c r="B1398" i="7"/>
  <c r="B1399" i="7"/>
  <c r="B1400" i="7"/>
  <c r="B1401" i="7"/>
  <c r="B1402" i="7"/>
  <c r="B1403" i="7"/>
  <c r="B1404" i="7"/>
  <c r="B1405" i="7"/>
  <c r="B1406" i="7"/>
  <c r="B1407" i="7"/>
  <c r="B1408" i="7"/>
  <c r="B1409" i="7"/>
  <c r="B1410" i="7"/>
  <c r="B1411" i="7"/>
  <c r="B1412" i="7"/>
  <c r="B1413" i="7"/>
  <c r="B1414" i="7"/>
  <c r="B1415" i="7"/>
  <c r="B1416" i="7"/>
  <c r="B1417" i="7"/>
  <c r="B1418" i="7"/>
  <c r="B1419" i="7"/>
  <c r="B1420" i="7"/>
  <c r="B1421" i="7"/>
  <c r="B1422" i="7"/>
  <c r="B1423" i="7"/>
  <c r="B1424" i="7"/>
  <c r="B1425" i="7"/>
  <c r="B1426" i="7"/>
  <c r="B1427" i="7"/>
  <c r="B1428" i="7"/>
  <c r="B1429" i="7"/>
  <c r="B1430" i="7"/>
  <c r="B1431" i="7"/>
  <c r="B1432" i="7"/>
  <c r="B1433" i="7"/>
  <c r="B1434" i="7"/>
  <c r="B1435" i="7"/>
  <c r="B1436" i="7"/>
  <c r="B1437" i="7"/>
  <c r="B1438" i="7"/>
  <c r="B1439" i="7"/>
  <c r="B1440" i="7"/>
  <c r="B1441" i="7"/>
  <c r="B1442" i="7"/>
  <c r="B1443" i="7"/>
  <c r="B1444" i="7"/>
  <c r="B1445" i="7"/>
  <c r="B1446" i="7"/>
  <c r="B1447" i="7"/>
  <c r="B1448" i="7"/>
  <c r="B1449" i="7"/>
  <c r="B1450" i="7"/>
  <c r="B1451" i="7"/>
  <c r="B1452" i="7"/>
  <c r="B1453" i="7"/>
  <c r="B1454" i="7"/>
  <c r="B1455" i="7"/>
  <c r="B1456" i="7"/>
  <c r="B1457" i="7"/>
  <c r="B1458" i="7"/>
  <c r="B1459" i="7"/>
  <c r="B1460" i="7"/>
  <c r="B1461" i="7"/>
  <c r="B1462" i="7"/>
  <c r="B1463" i="7"/>
  <c r="B1464" i="7"/>
  <c r="B1465" i="7"/>
  <c r="B1466" i="7"/>
  <c r="B1467" i="7"/>
  <c r="B1468" i="7"/>
  <c r="B1469" i="7"/>
  <c r="B1470" i="7"/>
  <c r="B1471" i="7"/>
  <c r="B1472" i="7"/>
  <c r="B1473" i="7"/>
  <c r="B1474" i="7"/>
  <c r="B1475" i="7"/>
  <c r="B1476" i="7"/>
  <c r="B1477" i="7"/>
  <c r="B1478" i="7"/>
  <c r="F394" i="8" s="1"/>
  <c r="B1479" i="7"/>
  <c r="F334" i="8" s="1"/>
  <c r="B1480" i="7"/>
  <c r="B1481" i="7"/>
  <c r="B1482" i="7"/>
  <c r="B1483" i="7"/>
  <c r="B1484" i="7"/>
  <c r="B1485" i="7"/>
  <c r="B1486" i="7"/>
  <c r="B1487" i="7"/>
  <c r="B1488" i="7"/>
  <c r="B1489" i="7"/>
  <c r="B1490" i="7"/>
  <c r="B1491" i="7"/>
  <c r="B1492" i="7"/>
  <c r="B1493" i="7"/>
  <c r="B1494" i="7"/>
  <c r="B1495" i="7"/>
  <c r="B1496" i="7"/>
  <c r="B1497" i="7"/>
  <c r="B1498" i="7"/>
  <c r="B1499" i="7"/>
  <c r="B1500" i="7"/>
  <c r="B1501" i="7"/>
  <c r="B1502" i="7"/>
  <c r="B1503" i="7"/>
  <c r="B1504" i="7"/>
  <c r="B1505" i="7"/>
  <c r="B1506" i="7"/>
  <c r="B1507" i="7"/>
  <c r="B1508" i="7"/>
  <c r="B1509" i="7"/>
  <c r="B1510" i="7"/>
  <c r="B1511" i="7"/>
  <c r="B1512" i="7"/>
  <c r="B1513" i="7"/>
  <c r="B1514" i="7"/>
  <c r="B1515" i="7"/>
  <c r="B1516" i="7"/>
  <c r="B1517" i="7"/>
  <c r="B1518" i="7"/>
  <c r="B1519" i="7"/>
  <c r="B1520" i="7"/>
  <c r="B1521" i="7"/>
  <c r="B1522" i="7"/>
  <c r="B1523" i="7"/>
  <c r="B1524" i="7"/>
  <c r="B1525" i="7"/>
  <c r="B1526" i="7"/>
  <c r="B1527" i="7"/>
  <c r="B1528" i="7"/>
  <c r="B1529" i="7"/>
  <c r="B1530" i="7"/>
  <c r="B1531" i="7"/>
  <c r="B1532" i="7"/>
  <c r="B1533" i="7"/>
  <c r="B1534" i="7"/>
  <c r="B1535" i="7"/>
  <c r="B1536" i="7"/>
  <c r="B1537" i="7"/>
  <c r="B1538" i="7"/>
  <c r="B1539" i="7"/>
  <c r="B1540" i="7"/>
  <c r="B1541" i="7"/>
  <c r="B1542" i="7"/>
  <c r="B1543" i="7"/>
  <c r="B1544" i="7"/>
  <c r="B1545" i="7"/>
  <c r="B1546" i="7"/>
  <c r="B1547" i="7"/>
  <c r="B1548" i="7"/>
  <c r="B1549" i="7"/>
  <c r="B1550" i="7"/>
  <c r="B1551" i="7"/>
  <c r="B1552" i="7"/>
  <c r="B1553" i="7"/>
  <c r="B1554" i="7"/>
  <c r="B1555" i="7"/>
  <c r="B1556" i="7"/>
  <c r="B1557" i="7"/>
  <c r="B1558" i="7"/>
  <c r="B1559" i="7"/>
  <c r="B1560" i="7"/>
  <c r="B1561" i="7"/>
  <c r="B1562" i="7"/>
  <c r="B1563" i="7"/>
  <c r="B1564" i="7"/>
  <c r="B1565" i="7"/>
  <c r="B1566" i="7"/>
  <c r="B1567" i="7"/>
  <c r="B1568" i="7"/>
  <c r="B1569" i="7"/>
  <c r="B1570" i="7"/>
  <c r="B1571" i="7"/>
  <c r="B1572" i="7"/>
  <c r="B1573" i="7"/>
  <c r="B1574" i="7"/>
  <c r="B1575" i="7"/>
  <c r="B1576" i="7"/>
  <c r="B1577" i="7"/>
  <c r="B1578" i="7"/>
  <c r="B1579" i="7"/>
  <c r="B1580" i="7"/>
  <c r="B1581" i="7"/>
  <c r="B1582" i="7"/>
  <c r="B1583" i="7"/>
  <c r="B1584" i="7"/>
  <c r="B1585" i="7"/>
  <c r="B1586" i="7"/>
  <c r="B1587" i="7"/>
  <c r="B1588" i="7"/>
  <c r="B1589" i="7"/>
  <c r="B1590" i="7"/>
  <c r="B1591" i="7"/>
  <c r="B1592" i="7"/>
  <c r="B1593" i="7"/>
  <c r="B1594" i="7"/>
  <c r="B1595" i="7"/>
  <c r="B1596" i="7"/>
  <c r="B1597" i="7"/>
  <c r="B1598" i="7"/>
  <c r="B1599" i="7"/>
  <c r="B1600" i="7"/>
  <c r="B1601" i="7"/>
  <c r="B1602" i="7"/>
  <c r="B1603" i="7"/>
  <c r="B1604" i="7"/>
  <c r="B1605" i="7"/>
  <c r="B1606" i="7"/>
  <c r="B1607" i="7"/>
  <c r="B1608" i="7"/>
  <c r="B1609" i="7"/>
  <c r="B1610" i="7"/>
  <c r="B1611" i="7"/>
  <c r="B1612" i="7"/>
  <c r="B1613" i="7"/>
  <c r="B1614" i="7"/>
  <c r="B1615" i="7"/>
  <c r="B1616" i="7"/>
  <c r="B1617" i="7"/>
  <c r="B1618" i="7"/>
  <c r="B1619" i="7"/>
  <c r="B1620" i="7"/>
  <c r="B1621" i="7"/>
  <c r="B1622" i="7"/>
  <c r="B1623" i="7"/>
  <c r="B1624" i="7"/>
  <c r="B1625" i="7"/>
  <c r="B1626" i="7"/>
  <c r="B1627" i="7"/>
  <c r="B1628" i="7"/>
  <c r="B1629" i="7"/>
  <c r="B1630" i="7"/>
  <c r="B1631" i="7"/>
  <c r="B1632" i="7"/>
  <c r="B1633" i="7"/>
  <c r="B1634" i="7"/>
  <c r="B1635" i="7"/>
  <c r="B1636" i="7"/>
  <c r="B1637" i="7"/>
  <c r="B1638" i="7"/>
  <c r="B1639" i="7"/>
  <c r="B1640" i="7"/>
  <c r="B1641" i="7"/>
  <c r="B1642" i="7"/>
  <c r="B1643" i="7"/>
  <c r="B1644" i="7"/>
  <c r="B1645" i="7"/>
  <c r="B1646" i="7"/>
  <c r="B1647" i="7"/>
  <c r="B1648" i="7"/>
  <c r="B1649" i="7"/>
  <c r="B1650" i="7"/>
  <c r="B1651" i="7"/>
  <c r="B1652" i="7"/>
  <c r="B1653" i="7"/>
  <c r="B1654" i="7"/>
  <c r="B1655" i="7"/>
  <c r="B1656" i="7"/>
  <c r="B1657" i="7"/>
  <c r="B1658" i="7"/>
  <c r="B1659" i="7"/>
  <c r="B1660" i="7"/>
  <c r="B1661" i="7"/>
  <c r="B1662" i="7"/>
  <c r="B1663" i="7"/>
  <c r="B1664" i="7"/>
  <c r="B1665" i="7"/>
  <c r="B1666" i="7"/>
  <c r="B1667" i="7"/>
  <c r="B1668" i="7"/>
  <c r="B1669" i="7"/>
  <c r="B1670" i="7"/>
  <c r="B1671" i="7"/>
  <c r="B1672" i="7"/>
  <c r="B1673" i="7"/>
  <c r="B1674" i="7"/>
  <c r="B1675" i="7"/>
  <c r="B1676" i="7"/>
  <c r="B1677" i="7"/>
  <c r="B1678" i="7"/>
  <c r="B1679" i="7"/>
  <c r="B1680" i="7"/>
  <c r="B1681" i="7"/>
  <c r="B1682" i="7"/>
  <c r="B1683" i="7"/>
  <c r="B1684" i="7"/>
  <c r="B1685" i="7"/>
  <c r="B1686" i="7"/>
  <c r="B1687" i="7"/>
  <c r="B1688" i="7"/>
  <c r="B1689" i="7"/>
  <c r="B1690" i="7"/>
  <c r="B1691" i="7"/>
  <c r="B1692" i="7"/>
  <c r="B1693" i="7"/>
  <c r="B1694" i="7"/>
  <c r="B1695" i="7"/>
  <c r="B1696" i="7"/>
  <c r="B1697" i="7"/>
  <c r="B1698" i="7"/>
  <c r="B1699" i="7"/>
  <c r="B1700" i="7"/>
  <c r="B1701" i="7"/>
  <c r="B1702" i="7"/>
  <c r="B1703" i="7"/>
  <c r="B1704" i="7"/>
  <c r="B1705" i="7"/>
  <c r="B1706" i="7"/>
  <c r="B1707" i="7"/>
  <c r="B1708" i="7"/>
  <c r="B1709" i="7"/>
  <c r="B1710" i="7"/>
  <c r="B1711" i="7"/>
  <c r="B1712" i="7"/>
  <c r="B1713" i="7"/>
  <c r="B1714" i="7"/>
  <c r="B1715" i="7"/>
  <c r="B1716" i="7"/>
  <c r="B1717" i="7"/>
  <c r="B1718" i="7"/>
  <c r="B1719" i="7"/>
  <c r="B1720" i="7"/>
  <c r="B1721" i="7"/>
  <c r="B1722" i="7"/>
  <c r="B1723" i="7"/>
  <c r="B1724" i="7"/>
  <c r="B1725" i="7"/>
  <c r="B1726" i="7"/>
  <c r="B1727" i="7"/>
  <c r="B1728" i="7"/>
  <c r="B1729" i="7"/>
  <c r="B1730" i="7"/>
  <c r="B1731" i="7"/>
  <c r="B1732" i="7"/>
  <c r="B1733" i="7"/>
  <c r="B1734" i="7"/>
  <c r="B1735" i="7"/>
  <c r="B1736" i="7"/>
  <c r="B1737" i="7"/>
  <c r="B1738" i="7"/>
  <c r="B1739" i="7"/>
  <c r="B1740" i="7"/>
  <c r="B1741" i="7"/>
  <c r="B1742" i="7"/>
  <c r="B1743" i="7"/>
  <c r="B1744" i="7"/>
  <c r="B1745" i="7"/>
  <c r="B1746" i="7"/>
  <c r="B1747" i="7"/>
  <c r="B1748" i="7"/>
  <c r="B1749" i="7"/>
  <c r="B1750" i="7"/>
  <c r="B1751" i="7"/>
  <c r="B1752" i="7"/>
  <c r="B1753" i="7"/>
  <c r="B1754" i="7"/>
  <c r="B1755" i="7"/>
  <c r="B1756" i="7"/>
  <c r="B1757" i="7"/>
  <c r="B1758" i="7"/>
  <c r="B1759" i="7"/>
  <c r="B1760" i="7"/>
  <c r="B1761" i="7"/>
  <c r="B1762" i="7"/>
  <c r="B1763" i="7"/>
  <c r="B1764" i="7"/>
  <c r="B1765" i="7"/>
  <c r="B1766" i="7"/>
  <c r="B1767" i="7"/>
  <c r="B1768" i="7"/>
  <c r="B1769" i="7"/>
  <c r="B1770" i="7"/>
  <c r="B1771" i="7"/>
  <c r="B1772" i="7"/>
  <c r="B1773" i="7"/>
  <c r="B1774" i="7"/>
  <c r="B1775" i="7"/>
  <c r="B1776" i="7"/>
  <c r="B1777" i="7"/>
  <c r="B1778" i="7"/>
  <c r="B1779" i="7"/>
  <c r="B1780" i="7"/>
  <c r="B1781" i="7"/>
  <c r="B1782" i="7"/>
  <c r="B1783" i="7"/>
  <c r="B1784" i="7"/>
  <c r="B1785" i="7"/>
  <c r="B1786" i="7"/>
  <c r="B1787" i="7"/>
  <c r="B1788" i="7"/>
  <c r="B1789" i="7"/>
  <c r="B1790" i="7"/>
  <c r="B1791" i="7"/>
  <c r="B1792" i="7"/>
  <c r="B1793" i="7"/>
  <c r="B1794" i="7"/>
  <c r="B1795" i="7"/>
  <c r="B1796" i="7"/>
  <c r="B1797" i="7"/>
  <c r="B1798" i="7"/>
  <c r="B1799" i="7"/>
  <c r="B1800" i="7"/>
  <c r="B1801" i="7"/>
  <c r="B1802" i="7"/>
  <c r="B1803" i="7"/>
  <c r="B1804" i="7"/>
  <c r="B1805" i="7"/>
  <c r="B1806" i="7"/>
  <c r="B1807" i="7"/>
  <c r="B1808" i="7"/>
  <c r="B1809" i="7"/>
  <c r="B1810" i="7"/>
  <c r="B1811" i="7"/>
  <c r="B1812" i="7"/>
  <c r="B1813" i="7"/>
  <c r="B1814" i="7"/>
  <c r="B1815" i="7"/>
  <c r="B1816" i="7"/>
  <c r="B1817" i="7"/>
  <c r="B1818" i="7"/>
  <c r="B1819" i="7"/>
  <c r="B1820" i="7"/>
  <c r="B1821" i="7"/>
  <c r="B1822" i="7"/>
  <c r="B1823" i="7"/>
  <c r="B1824" i="7"/>
  <c r="B1825" i="7"/>
  <c r="B1826" i="7"/>
  <c r="B1827" i="7"/>
  <c r="B1828" i="7"/>
  <c r="B1829" i="7"/>
  <c r="B1830" i="7"/>
  <c r="B1831" i="7"/>
  <c r="B1832" i="7"/>
  <c r="B1833" i="7"/>
  <c r="B1834" i="7"/>
  <c r="B1835" i="7"/>
  <c r="B1836" i="7"/>
  <c r="B1837" i="7"/>
  <c r="B1838" i="7"/>
  <c r="B1839" i="7"/>
  <c r="B1840" i="7"/>
  <c r="B1841" i="7"/>
  <c r="B1842" i="7"/>
  <c r="B1843" i="7"/>
  <c r="B1844" i="7"/>
  <c r="B1845" i="7"/>
  <c r="B1846" i="7"/>
  <c r="B1847" i="7"/>
  <c r="B1848" i="7"/>
  <c r="B1849" i="7"/>
  <c r="B1850" i="7"/>
  <c r="B1851" i="7"/>
  <c r="B1852" i="7"/>
  <c r="B1853" i="7"/>
  <c r="B1854" i="7"/>
  <c r="B1855" i="7"/>
  <c r="B1856" i="7"/>
  <c r="B1857" i="7"/>
  <c r="F176" i="8" s="1"/>
  <c r="B1858" i="7"/>
  <c r="B1859" i="7"/>
  <c r="B1860" i="7"/>
  <c r="B1861" i="7"/>
  <c r="B1862" i="7"/>
  <c r="B1863" i="7"/>
  <c r="B1864" i="7"/>
  <c r="B1865" i="7"/>
  <c r="B1866" i="7"/>
  <c r="B1867" i="7"/>
  <c r="B1868" i="7"/>
  <c r="B1869" i="7"/>
  <c r="B1870" i="7"/>
  <c r="B1871" i="7"/>
  <c r="B1872" i="7"/>
  <c r="B1873" i="7"/>
  <c r="B1874" i="7"/>
  <c r="B1875" i="7"/>
  <c r="B1876" i="7"/>
  <c r="B1877" i="7"/>
  <c r="B1878" i="7"/>
  <c r="B1879" i="7"/>
  <c r="B1880" i="7"/>
  <c r="B1881" i="7"/>
  <c r="B1882" i="7"/>
  <c r="B1883" i="7"/>
  <c r="B1884" i="7"/>
  <c r="B1885" i="7"/>
  <c r="B1886" i="7"/>
  <c r="B1887" i="7"/>
  <c r="B1888" i="7"/>
  <c r="B1889" i="7"/>
  <c r="B1890" i="7"/>
  <c r="B1891" i="7"/>
  <c r="B1892" i="7"/>
  <c r="B1893" i="7"/>
  <c r="B1894" i="7"/>
  <c r="B1895" i="7"/>
  <c r="B1896" i="7"/>
  <c r="B1897" i="7"/>
  <c r="B1898" i="7"/>
  <c r="B1899" i="7"/>
  <c r="B1900" i="7"/>
  <c r="B1901" i="7"/>
  <c r="B1902" i="7"/>
  <c r="B1903" i="7"/>
  <c r="B1904" i="7"/>
  <c r="B1905" i="7"/>
  <c r="B1906" i="7"/>
  <c r="B1907" i="7"/>
  <c r="B1908" i="7"/>
  <c r="B1909" i="7"/>
  <c r="F36" i="8" s="1"/>
  <c r="B1910" i="7"/>
  <c r="B1911" i="7"/>
  <c r="B1912" i="7"/>
  <c r="B1913" i="7"/>
  <c r="B1914" i="7"/>
  <c r="B1915" i="7"/>
  <c r="B1916" i="7"/>
  <c r="B1917" i="7"/>
  <c r="B1918" i="7"/>
  <c r="B1919" i="7"/>
  <c r="B1920" i="7"/>
  <c r="B1921" i="7"/>
  <c r="B1922" i="7"/>
  <c r="B1923" i="7"/>
  <c r="B1924" i="7"/>
  <c r="B1925" i="7"/>
  <c r="B1926" i="7"/>
  <c r="B1927" i="7"/>
  <c r="B1928" i="7"/>
  <c r="B1929" i="7"/>
  <c r="B1930" i="7"/>
  <c r="B1931" i="7"/>
  <c r="B1932" i="7"/>
  <c r="B1933" i="7"/>
  <c r="B1934" i="7"/>
  <c r="B1935" i="7"/>
  <c r="B1936" i="7"/>
  <c r="B1937" i="7"/>
  <c r="B1938" i="7"/>
  <c r="B1939" i="7"/>
  <c r="B1940" i="7"/>
  <c r="B1941" i="7"/>
  <c r="B1942" i="7"/>
  <c r="B1943" i="7"/>
  <c r="B1944" i="7"/>
  <c r="B1945" i="7"/>
  <c r="B1946" i="7"/>
  <c r="B1947" i="7"/>
  <c r="B1948" i="7"/>
  <c r="B1949" i="7"/>
  <c r="B1950" i="7"/>
  <c r="B1951" i="7"/>
  <c r="B1952" i="7"/>
  <c r="B1953" i="7"/>
  <c r="B1954" i="7"/>
  <c r="B1955" i="7"/>
  <c r="B1956" i="7"/>
  <c r="B1957" i="7"/>
  <c r="B1958" i="7"/>
  <c r="B1959" i="7"/>
  <c r="B1960" i="7"/>
  <c r="B1961" i="7"/>
  <c r="B1962" i="7"/>
  <c r="B1963" i="7"/>
  <c r="B1964" i="7"/>
  <c r="B1965" i="7"/>
  <c r="B1966" i="7"/>
  <c r="B1967" i="7"/>
  <c r="B1968" i="7"/>
  <c r="B1969" i="7"/>
  <c r="B1970" i="7"/>
  <c r="B1971" i="7"/>
  <c r="B1972" i="7"/>
  <c r="B1973" i="7"/>
  <c r="B1974" i="7"/>
  <c r="B1975" i="7"/>
  <c r="B1976" i="7"/>
  <c r="B1977" i="7"/>
  <c r="B1978" i="7"/>
  <c r="B1979" i="7"/>
  <c r="B1980" i="7"/>
  <c r="B1981" i="7"/>
  <c r="B1982" i="7"/>
  <c r="B1983" i="7"/>
  <c r="B1984" i="7"/>
  <c r="B1985" i="7"/>
  <c r="B1986" i="7"/>
  <c r="B1987" i="7"/>
  <c r="B1988" i="7"/>
  <c r="B1989" i="7"/>
  <c r="B1990" i="7"/>
  <c r="B1991" i="7"/>
  <c r="B1992" i="7"/>
  <c r="B1993" i="7"/>
  <c r="B1994" i="7"/>
  <c r="B1995" i="7"/>
  <c r="B1996" i="7"/>
  <c r="B1997" i="7"/>
  <c r="B1998" i="7"/>
  <c r="B1999" i="7"/>
  <c r="B2000" i="7"/>
  <c r="B2001" i="7"/>
  <c r="B2002" i="7"/>
  <c r="B2003" i="7"/>
  <c r="B2004" i="7"/>
  <c r="B2005" i="7"/>
  <c r="B2006" i="7"/>
  <c r="B2007" i="7"/>
  <c r="B2008" i="7"/>
  <c r="B2009" i="7"/>
  <c r="F193" i="8" s="1"/>
  <c r="B2010" i="7"/>
  <c r="B2011" i="7"/>
  <c r="B2012" i="7"/>
  <c r="B2013" i="7"/>
  <c r="B2014" i="7"/>
  <c r="B2015" i="7"/>
  <c r="B2016" i="7"/>
  <c r="B2017" i="7"/>
  <c r="B2018" i="7"/>
  <c r="B2019" i="7"/>
  <c r="B2020" i="7"/>
  <c r="B2021" i="7"/>
  <c r="B2022" i="7"/>
  <c r="B2023" i="7"/>
  <c r="B2024" i="7"/>
  <c r="B2025" i="7"/>
  <c r="B2026" i="7"/>
  <c r="B2027" i="7"/>
  <c r="B2028" i="7"/>
  <c r="B2029" i="7"/>
  <c r="B2030" i="7"/>
  <c r="B2031" i="7"/>
  <c r="B2032" i="7"/>
  <c r="B2033" i="7"/>
  <c r="B2034" i="7"/>
  <c r="B2035" i="7"/>
  <c r="B2036" i="7"/>
  <c r="B2037" i="7"/>
  <c r="B2038" i="7"/>
  <c r="B2039" i="7"/>
  <c r="B2040" i="7"/>
  <c r="B2041" i="7"/>
  <c r="B2042" i="7"/>
  <c r="B2043" i="7"/>
  <c r="B2044" i="7"/>
  <c r="B2045" i="7"/>
  <c r="B2046" i="7"/>
  <c r="B2047" i="7"/>
  <c r="B2048" i="7"/>
  <c r="B2049" i="7"/>
  <c r="B2050" i="7"/>
  <c r="B2051" i="7"/>
  <c r="B2052" i="7"/>
  <c r="B2053" i="7"/>
  <c r="B2054" i="7"/>
  <c r="B2055" i="7"/>
  <c r="B2056" i="7"/>
  <c r="B2057" i="7"/>
  <c r="B2058" i="7"/>
  <c r="B2059" i="7"/>
  <c r="B2060" i="7"/>
  <c r="B2061" i="7"/>
  <c r="B2062" i="7"/>
  <c r="B2063" i="7"/>
  <c r="B2064" i="7"/>
  <c r="B2065" i="7"/>
  <c r="B2066" i="7"/>
  <c r="B2067" i="7"/>
  <c r="B2068" i="7"/>
  <c r="B2069" i="7"/>
  <c r="B2070" i="7"/>
  <c r="B2071" i="7"/>
  <c r="B2072" i="7"/>
  <c r="B2073" i="7"/>
  <c r="B2074" i="7"/>
  <c r="B2075" i="7"/>
  <c r="B2076" i="7"/>
  <c r="B2077" i="7"/>
  <c r="B2078" i="7"/>
  <c r="B2079" i="7"/>
  <c r="F302" i="8" s="1"/>
  <c r="B2080" i="7"/>
  <c r="B2081" i="7"/>
  <c r="B2082" i="7"/>
  <c r="B2083" i="7"/>
  <c r="B2084" i="7"/>
  <c r="F73" i="8" s="1"/>
  <c r="B2085" i="7"/>
  <c r="B2086" i="7"/>
  <c r="B2087" i="7"/>
  <c r="B2088" i="7"/>
  <c r="B2089" i="7"/>
  <c r="B2090" i="7"/>
  <c r="B2091" i="7"/>
  <c r="B2092" i="7"/>
  <c r="B2093" i="7"/>
  <c r="B2094" i="7"/>
  <c r="B2095" i="7"/>
  <c r="B2096" i="7"/>
  <c r="B2097" i="7"/>
  <c r="B2098" i="7"/>
  <c r="B2099" i="7"/>
  <c r="B2100" i="7"/>
  <c r="B2101" i="7"/>
  <c r="B2102" i="7"/>
  <c r="B2103" i="7"/>
  <c r="B2104" i="7"/>
  <c r="B2105" i="7"/>
  <c r="B2106" i="7"/>
  <c r="B2107" i="7"/>
  <c r="B2108" i="7"/>
  <c r="B2109" i="7"/>
  <c r="B2110" i="7"/>
  <c r="B2111" i="7"/>
  <c r="B2112" i="7"/>
  <c r="B2113" i="7"/>
  <c r="B2114" i="7"/>
  <c r="B2115" i="7"/>
  <c r="B2116" i="7"/>
  <c r="B2117" i="7"/>
  <c r="B2118" i="7"/>
  <c r="B2119" i="7"/>
  <c r="B2120" i="7"/>
  <c r="B2121" i="7"/>
  <c r="B2122" i="7"/>
  <c r="B2123" i="7"/>
  <c r="B2124" i="7"/>
  <c r="B2125" i="7"/>
  <c r="F175" i="8" s="1"/>
  <c r="B2126" i="7"/>
  <c r="B2127" i="7"/>
  <c r="B2128" i="7"/>
  <c r="B2129" i="7"/>
  <c r="B2130" i="7"/>
  <c r="B2131" i="7"/>
  <c r="B2132" i="7"/>
  <c r="B2133" i="7"/>
  <c r="B2134" i="7"/>
  <c r="B2135" i="7"/>
  <c r="B2136" i="7"/>
  <c r="B2137" i="7"/>
  <c r="B2138" i="7"/>
  <c r="B2139" i="7"/>
  <c r="B2140" i="7"/>
  <c r="B2141" i="7"/>
  <c r="B2142" i="7"/>
  <c r="F4" i="8" s="1"/>
  <c r="B2143" i="7"/>
  <c r="B2144" i="7"/>
  <c r="B2145" i="7"/>
  <c r="B2146" i="7"/>
  <c r="B2147" i="7"/>
  <c r="B2148" i="7"/>
  <c r="B2149" i="7"/>
  <c r="B2150" i="7"/>
  <c r="B2151" i="7"/>
  <c r="B2152" i="7"/>
  <c r="B2153" i="7"/>
  <c r="B2154" i="7"/>
  <c r="B2155" i="7"/>
  <c r="B2156" i="7"/>
  <c r="B2157" i="7"/>
  <c r="B2158" i="7"/>
  <c r="B2159" i="7"/>
  <c r="B2160" i="7"/>
  <c r="B2161" i="7"/>
  <c r="B2162" i="7"/>
  <c r="B2163" i="7"/>
  <c r="B2164" i="7"/>
  <c r="B2165" i="7"/>
  <c r="B2166" i="7"/>
  <c r="B2167" i="7"/>
  <c r="B2168" i="7"/>
  <c r="B2169" i="7"/>
  <c r="B2170" i="7"/>
  <c r="B2171" i="7"/>
  <c r="B2172" i="7"/>
  <c r="B2173" i="7"/>
  <c r="B2174" i="7"/>
  <c r="B2175" i="7"/>
  <c r="B2176" i="7"/>
  <c r="B2177" i="7"/>
  <c r="B2178" i="7"/>
  <c r="B2179" i="7"/>
  <c r="B2180" i="7"/>
  <c r="B2181" i="7"/>
  <c r="B2182" i="7"/>
  <c r="B2183" i="7"/>
  <c r="B2184" i="7"/>
  <c r="B2185" i="7"/>
  <c r="B2186" i="7"/>
  <c r="B2187" i="7"/>
  <c r="B2188" i="7"/>
  <c r="B2189" i="7"/>
  <c r="B2190" i="7"/>
  <c r="B2191" i="7"/>
  <c r="B2192" i="7"/>
  <c r="B2193" i="7"/>
  <c r="B2194" i="7"/>
  <c r="B2195" i="7"/>
  <c r="B2196" i="7"/>
  <c r="B2197" i="7"/>
  <c r="B2198" i="7"/>
  <c r="B2199" i="7"/>
  <c r="B2200" i="7"/>
  <c r="B2201" i="7"/>
  <c r="F158" i="8" s="1"/>
  <c r="B2202" i="7"/>
  <c r="B2203" i="7"/>
  <c r="B2204" i="7"/>
  <c r="B2205" i="7"/>
  <c r="B2206" i="7"/>
  <c r="B2207" i="7"/>
  <c r="B2208" i="7"/>
  <c r="B2209" i="7"/>
  <c r="B2210" i="7"/>
  <c r="B2211" i="7"/>
  <c r="B2212" i="7"/>
  <c r="B2213" i="7"/>
  <c r="B2214" i="7"/>
  <c r="B2215" i="7"/>
  <c r="B2216" i="7"/>
  <c r="B2217" i="7"/>
  <c r="B2218" i="7"/>
  <c r="B2219" i="7"/>
  <c r="B2220" i="7"/>
  <c r="B2221" i="7"/>
  <c r="B2222" i="7"/>
  <c r="B2223" i="7"/>
  <c r="B2224" i="7"/>
  <c r="B2225" i="7"/>
  <c r="B2226" i="7"/>
  <c r="B2227" i="7"/>
  <c r="B2228" i="7"/>
  <c r="B2229" i="7"/>
  <c r="B2230" i="7"/>
  <c r="B2231" i="7"/>
  <c r="B2232" i="7"/>
  <c r="B2233" i="7"/>
  <c r="B2234" i="7"/>
  <c r="B2235" i="7"/>
  <c r="B2236" i="7"/>
  <c r="B2237" i="7"/>
  <c r="B2238" i="7"/>
  <c r="B2239" i="7"/>
  <c r="B2240" i="7"/>
  <c r="B2241" i="7"/>
  <c r="B2242" i="7"/>
  <c r="B2243" i="7"/>
  <c r="B2244" i="7"/>
  <c r="B2245" i="7"/>
  <c r="B2246" i="7"/>
  <c r="B2247" i="7"/>
  <c r="B2248" i="7"/>
  <c r="B2249" i="7"/>
  <c r="B2250" i="7"/>
  <c r="B2251" i="7"/>
  <c r="B2252" i="7"/>
  <c r="B2253" i="7"/>
  <c r="B2254" i="7"/>
  <c r="B2255" i="7"/>
  <c r="B2256" i="7"/>
  <c r="B2257" i="7"/>
  <c r="F56" i="8" s="1"/>
  <c r="B2258" i="7"/>
  <c r="B2259" i="7"/>
  <c r="B2260" i="7"/>
  <c r="B2261" i="7"/>
  <c r="B2262" i="7"/>
  <c r="B2263" i="7"/>
  <c r="B2264" i="7"/>
  <c r="B2265" i="7"/>
  <c r="B2266" i="7"/>
  <c r="B2267" i="7"/>
  <c r="B2268" i="7"/>
  <c r="B2269" i="7"/>
  <c r="B2270" i="7"/>
  <c r="B2271" i="7"/>
  <c r="B2272" i="7"/>
  <c r="B2273" i="7"/>
  <c r="B2274" i="7"/>
  <c r="B2275" i="7"/>
  <c r="B2276" i="7"/>
  <c r="B2277" i="7"/>
  <c r="B2278" i="7"/>
  <c r="B2279" i="7"/>
  <c r="B2280" i="7"/>
  <c r="B2281" i="7"/>
  <c r="B2282" i="7"/>
  <c r="B2283" i="7"/>
  <c r="B2284" i="7"/>
  <c r="B2285" i="7"/>
  <c r="B2286" i="7"/>
  <c r="B2287" i="7"/>
  <c r="B2288" i="7"/>
  <c r="B2289" i="7"/>
  <c r="B2290" i="7"/>
  <c r="B2291" i="7"/>
  <c r="B2292" i="7"/>
  <c r="B2293" i="7"/>
  <c r="B2294" i="7"/>
  <c r="B2295" i="7"/>
  <c r="B2296" i="7"/>
  <c r="B2297" i="7"/>
  <c r="B2298" i="7"/>
  <c r="B2299" i="7"/>
  <c r="B2300" i="7"/>
  <c r="B2301" i="7"/>
  <c r="B2302" i="7"/>
  <c r="B2303" i="7"/>
  <c r="B2304" i="7"/>
  <c r="B2305" i="7"/>
  <c r="B2306" i="7"/>
  <c r="B2307" i="7"/>
  <c r="B2308" i="7"/>
  <c r="B2309" i="7"/>
  <c r="B2310" i="7"/>
  <c r="B2311" i="7"/>
  <c r="B2312" i="7"/>
  <c r="B2313" i="7"/>
  <c r="B2314" i="7"/>
  <c r="B2315" i="7"/>
  <c r="B2316" i="7"/>
  <c r="B2317" i="7"/>
  <c r="B2318" i="7"/>
  <c r="B2319" i="7"/>
  <c r="B2320" i="7"/>
  <c r="B2321" i="7"/>
  <c r="B2322" i="7"/>
  <c r="B2323" i="7"/>
  <c r="B2324" i="7"/>
  <c r="B2325" i="7"/>
  <c r="B2326" i="7"/>
  <c r="B2327" i="7"/>
  <c r="B2328" i="7"/>
  <c r="B2329" i="7"/>
  <c r="B2330" i="7"/>
  <c r="B2331" i="7"/>
  <c r="B2332" i="7"/>
  <c r="B2333" i="7"/>
  <c r="B2334" i="7"/>
  <c r="B2335" i="7"/>
  <c r="B2336" i="7"/>
  <c r="B2337" i="7"/>
  <c r="B2338" i="7"/>
  <c r="B2339" i="7"/>
  <c r="B2340" i="7"/>
  <c r="B2341" i="7"/>
  <c r="B2342" i="7"/>
  <c r="B2343" i="7"/>
  <c r="B2344" i="7"/>
  <c r="B2345" i="7"/>
  <c r="B2346" i="7"/>
  <c r="B2347" i="7"/>
  <c r="B2348" i="7"/>
  <c r="B2349" i="7"/>
  <c r="B2350" i="7"/>
  <c r="B2351" i="7"/>
  <c r="B2352" i="7"/>
  <c r="B2353" i="7"/>
  <c r="B2354" i="7"/>
  <c r="B2355" i="7"/>
  <c r="B2356" i="7"/>
  <c r="B2357" i="7"/>
  <c r="B2358" i="7"/>
  <c r="B2359" i="7"/>
  <c r="B2360" i="7"/>
  <c r="B2361" i="7"/>
  <c r="B2362" i="7"/>
  <c r="B2363" i="7"/>
  <c r="B2364" i="7"/>
  <c r="B2365" i="7"/>
  <c r="B2366" i="7"/>
  <c r="B2367" i="7"/>
  <c r="B2368" i="7"/>
  <c r="B2369" i="7"/>
  <c r="F100" i="8" s="1"/>
  <c r="B2370" i="7"/>
  <c r="B2371" i="7"/>
  <c r="B2372" i="7"/>
  <c r="B2373" i="7"/>
  <c r="B2374" i="7"/>
  <c r="B2375" i="7"/>
  <c r="B2376" i="7"/>
  <c r="B2377" i="7"/>
  <c r="B2378" i="7"/>
  <c r="B2379" i="7"/>
  <c r="B2380" i="7"/>
  <c r="B2381" i="7"/>
  <c r="B2382" i="7"/>
  <c r="B2383" i="7"/>
  <c r="B2384" i="7"/>
  <c r="B2385" i="7"/>
  <c r="B2386" i="7"/>
  <c r="B2387" i="7"/>
  <c r="B2388" i="7"/>
  <c r="B2389" i="7"/>
  <c r="B2390" i="7"/>
  <c r="B2391" i="7"/>
  <c r="B2392" i="7"/>
  <c r="B2393" i="7"/>
  <c r="B2394" i="7"/>
  <c r="B2395" i="7"/>
  <c r="B2396" i="7"/>
  <c r="B2397" i="7"/>
  <c r="B2398" i="7"/>
  <c r="B2399" i="7"/>
  <c r="B2400" i="7"/>
  <c r="B2401" i="7"/>
  <c r="F195" i="8" s="1"/>
  <c r="B2402" i="7"/>
  <c r="B2403" i="7"/>
  <c r="B2404" i="7"/>
  <c r="B2405" i="7"/>
  <c r="B2406" i="7"/>
  <c r="B2407" i="7"/>
  <c r="B2408" i="7"/>
  <c r="B2409" i="7"/>
  <c r="B2410" i="7"/>
  <c r="B2411" i="7"/>
  <c r="B2412" i="7"/>
  <c r="B2413" i="7"/>
  <c r="B2414" i="7"/>
  <c r="B2415" i="7"/>
  <c r="B2416" i="7"/>
  <c r="B2417" i="7"/>
  <c r="B2418" i="7"/>
  <c r="B2419" i="7"/>
  <c r="B2420" i="7"/>
  <c r="B2421" i="7"/>
  <c r="B2422" i="7"/>
  <c r="B2423" i="7"/>
  <c r="B2424" i="7"/>
  <c r="B2425" i="7"/>
  <c r="B2426" i="7"/>
  <c r="B2427" i="7"/>
  <c r="B2428" i="7"/>
  <c r="B2429" i="7"/>
  <c r="B2430" i="7"/>
  <c r="B2431" i="7"/>
  <c r="B2432" i="7"/>
  <c r="B2433" i="7"/>
  <c r="F218" i="8" s="1"/>
  <c r="B2434" i="7"/>
  <c r="B2435" i="7"/>
  <c r="B2436" i="7"/>
  <c r="B2437" i="7"/>
  <c r="B2438" i="7"/>
  <c r="B2439" i="7"/>
  <c r="B2440" i="7"/>
  <c r="B2441" i="7"/>
  <c r="B2442" i="7"/>
  <c r="B2443" i="7"/>
  <c r="B2444" i="7"/>
  <c r="B2445" i="7"/>
  <c r="B2446" i="7"/>
  <c r="B2447" i="7"/>
  <c r="B2448" i="7"/>
  <c r="B2449" i="7"/>
  <c r="B2450" i="7"/>
  <c r="B2451" i="7"/>
  <c r="B2452" i="7"/>
  <c r="B2453" i="7"/>
  <c r="B2454" i="7"/>
  <c r="B2455" i="7"/>
  <c r="B2456" i="7"/>
  <c r="B2457" i="7"/>
  <c r="B2458" i="7"/>
  <c r="B2459" i="7"/>
  <c r="B2460" i="7"/>
  <c r="B2461" i="7"/>
  <c r="B2462" i="7"/>
  <c r="B2463" i="7"/>
  <c r="B2464" i="7"/>
  <c r="B2465" i="7"/>
  <c r="B2466" i="7"/>
  <c r="B2467" i="7"/>
  <c r="B2468" i="7"/>
  <c r="B2469" i="7"/>
  <c r="B2470" i="7"/>
  <c r="B2471" i="7"/>
  <c r="B2472" i="7"/>
  <c r="B2473" i="7"/>
  <c r="B2474" i="7"/>
  <c r="B2475" i="7"/>
  <c r="B2476" i="7"/>
  <c r="B2477" i="7"/>
  <c r="B2478" i="7"/>
  <c r="B2479" i="7"/>
  <c r="B2480" i="7"/>
  <c r="B2481" i="7"/>
  <c r="B2482" i="7"/>
  <c r="B2483" i="7"/>
  <c r="B2484" i="7"/>
  <c r="B2485" i="7"/>
  <c r="B2486" i="7"/>
  <c r="B2487" i="7"/>
  <c r="B2488" i="7"/>
  <c r="B2489" i="7"/>
  <c r="B2490" i="7"/>
  <c r="B2491" i="7"/>
  <c r="B2492" i="7"/>
  <c r="B2493" i="7"/>
  <c r="B2494" i="7"/>
  <c r="B2495" i="7"/>
  <c r="B2496" i="7"/>
  <c r="B2497" i="7"/>
  <c r="B2498" i="7"/>
  <c r="B2499" i="7"/>
  <c r="B2500" i="7"/>
  <c r="B2501" i="7"/>
  <c r="B2502" i="7"/>
  <c r="B2503" i="7"/>
  <c r="B2504" i="7"/>
  <c r="B2505" i="7"/>
  <c r="B2506" i="7"/>
  <c r="B2507" i="7"/>
  <c r="B2508" i="7"/>
  <c r="B2509" i="7"/>
  <c r="B2510" i="7"/>
  <c r="B2511" i="7"/>
  <c r="B2512" i="7"/>
  <c r="B2513" i="7"/>
  <c r="B2514" i="7"/>
  <c r="B2515" i="7"/>
  <c r="B2516" i="7"/>
  <c r="B2517" i="7"/>
  <c r="B2518" i="7"/>
  <c r="B2519" i="7"/>
  <c r="B2520" i="7"/>
  <c r="B2521" i="7"/>
  <c r="B2522" i="7"/>
  <c r="B2523" i="7"/>
  <c r="B2524" i="7"/>
  <c r="B2525" i="7"/>
  <c r="B2526" i="7"/>
  <c r="B2527" i="7"/>
  <c r="B2528" i="7"/>
  <c r="B2529" i="7"/>
  <c r="B2530" i="7"/>
  <c r="B2531" i="7"/>
  <c r="B2532" i="7"/>
  <c r="B2533" i="7"/>
  <c r="B2534" i="7"/>
  <c r="B2535" i="7"/>
  <c r="B2536" i="7"/>
  <c r="B2537" i="7"/>
  <c r="B2538" i="7"/>
  <c r="B2539" i="7"/>
  <c r="B2540" i="7"/>
  <c r="B2541" i="7"/>
  <c r="B2542" i="7"/>
  <c r="B2543" i="7"/>
  <c r="B2544" i="7"/>
  <c r="B2545" i="7"/>
  <c r="B2546" i="7"/>
  <c r="F140" i="8" s="1"/>
  <c r="B2547" i="7"/>
  <c r="B2548" i="7"/>
  <c r="B2549" i="7"/>
  <c r="B2550" i="7"/>
  <c r="B2551" i="7"/>
  <c r="B2552" i="7"/>
  <c r="B2553" i="7"/>
  <c r="B2554" i="7"/>
  <c r="B2555" i="7"/>
  <c r="B2556" i="7"/>
  <c r="B2557" i="7"/>
  <c r="B2558" i="7"/>
  <c r="B2559" i="7"/>
  <c r="B2560" i="7"/>
  <c r="B2561" i="7"/>
  <c r="B2562" i="7"/>
  <c r="B2563" i="7"/>
  <c r="B2564" i="7"/>
  <c r="B2565" i="7"/>
  <c r="B2566" i="7"/>
  <c r="B2567" i="7"/>
  <c r="B2568" i="7"/>
  <c r="B2569" i="7"/>
  <c r="B2570" i="7"/>
  <c r="B2571" i="7"/>
  <c r="B2572" i="7"/>
  <c r="B2573" i="7"/>
  <c r="B2574" i="7"/>
  <c r="B2575" i="7"/>
  <c r="B2576" i="7"/>
  <c r="B2577" i="7"/>
  <c r="B2578" i="7"/>
  <c r="B2579" i="7"/>
  <c r="B2580" i="7"/>
  <c r="B2581" i="7"/>
  <c r="B2582" i="7"/>
  <c r="B2583" i="7"/>
  <c r="B2584" i="7"/>
  <c r="B2585" i="7"/>
  <c r="B2586" i="7"/>
  <c r="B2587" i="7"/>
  <c r="B2588" i="7"/>
  <c r="B2589" i="7"/>
  <c r="B2590" i="7"/>
  <c r="B2591" i="7"/>
  <c r="B2592" i="7"/>
  <c r="B2593" i="7"/>
  <c r="B2594" i="7"/>
  <c r="B2595" i="7"/>
  <c r="B2596" i="7"/>
  <c r="B2597" i="7"/>
  <c r="F370" i="8" s="1"/>
  <c r="B2598" i="7"/>
  <c r="B2599" i="7"/>
  <c r="B2600" i="7"/>
  <c r="B2601" i="7"/>
  <c r="B2602" i="7"/>
  <c r="B2603" i="7"/>
  <c r="B2604" i="7"/>
  <c r="B2605" i="7"/>
  <c r="B2606" i="7"/>
  <c r="B2607" i="7"/>
  <c r="B2608" i="7"/>
  <c r="B2609" i="7"/>
  <c r="B2610" i="7"/>
  <c r="B2611" i="7"/>
  <c r="B2612" i="7"/>
  <c r="B2613" i="7"/>
  <c r="B2614" i="7"/>
  <c r="B2615" i="7"/>
  <c r="B2616" i="7"/>
  <c r="B2617" i="7"/>
  <c r="B2618" i="7"/>
  <c r="B2619" i="7"/>
  <c r="B2620" i="7"/>
  <c r="B2621" i="7"/>
  <c r="B2622" i="7"/>
  <c r="B2623" i="7"/>
  <c r="B2624" i="7"/>
  <c r="B2625" i="7"/>
  <c r="B2626" i="7"/>
  <c r="B2627" i="7"/>
  <c r="B2628" i="7"/>
  <c r="B2629" i="7"/>
  <c r="F48" i="8" s="1"/>
  <c r="B2630" i="7"/>
  <c r="B2631" i="7"/>
  <c r="B2632" i="7"/>
  <c r="B2633" i="7"/>
  <c r="B2634" i="7"/>
  <c r="B2635" i="7"/>
  <c r="B2636" i="7"/>
  <c r="B2637" i="7"/>
  <c r="B2638" i="7"/>
  <c r="B2639" i="7"/>
  <c r="B2640" i="7"/>
  <c r="B2641" i="7"/>
  <c r="B2642" i="7"/>
  <c r="B2643" i="7"/>
  <c r="B2644" i="7"/>
  <c r="B2645" i="7"/>
  <c r="B2646" i="7"/>
  <c r="B2647" i="7"/>
  <c r="B2648" i="7"/>
  <c r="B2649" i="7"/>
  <c r="B2650" i="7"/>
  <c r="B2651" i="7"/>
  <c r="B2652" i="7"/>
  <c r="B2653" i="7"/>
  <c r="B2654" i="7"/>
  <c r="B2655" i="7"/>
  <c r="B2656" i="7"/>
  <c r="B2657" i="7"/>
  <c r="B2658" i="7"/>
  <c r="B2659" i="7"/>
  <c r="B2660" i="7"/>
  <c r="B2661" i="7"/>
  <c r="B2662" i="7"/>
  <c r="B2663" i="7"/>
  <c r="B2664" i="7"/>
  <c r="B2665" i="7"/>
  <c r="B2666" i="7"/>
  <c r="B2667" i="7"/>
  <c r="B2668" i="7"/>
  <c r="B2669" i="7"/>
  <c r="B2670" i="7"/>
  <c r="B2671" i="7"/>
  <c r="B2672" i="7"/>
  <c r="B2673" i="7"/>
  <c r="B2674" i="7"/>
  <c r="B2675" i="7"/>
  <c r="B2676" i="7"/>
  <c r="B2677" i="7"/>
  <c r="B2678" i="7"/>
  <c r="B2679" i="7"/>
  <c r="B2680" i="7"/>
  <c r="B2681" i="7"/>
  <c r="B2682" i="7"/>
  <c r="B2683" i="7"/>
  <c r="B2684" i="7"/>
  <c r="B2685" i="7"/>
  <c r="B2686" i="7"/>
  <c r="B2687" i="7"/>
  <c r="B2688" i="7"/>
  <c r="B2689" i="7"/>
  <c r="B2690" i="7"/>
  <c r="B2691" i="7"/>
  <c r="B2692" i="7"/>
  <c r="B2693" i="7"/>
  <c r="B2694" i="7"/>
  <c r="B2695" i="7"/>
  <c r="B2696" i="7"/>
  <c r="B2697" i="7"/>
  <c r="B2698" i="7"/>
  <c r="B2699" i="7"/>
  <c r="B2700" i="7"/>
  <c r="B2701" i="7"/>
  <c r="B2702" i="7"/>
  <c r="B2703" i="7"/>
  <c r="F125" i="8" s="1"/>
  <c r="B2704" i="7"/>
  <c r="B2705" i="7"/>
  <c r="B2706" i="7"/>
  <c r="B2707" i="7"/>
  <c r="F118" i="8" s="1"/>
  <c r="B2708" i="7"/>
  <c r="B2709" i="7"/>
  <c r="B2710" i="7"/>
  <c r="B2711" i="7"/>
  <c r="B2712" i="7"/>
  <c r="B2713" i="7"/>
  <c r="F204" i="8" s="1"/>
  <c r="B2714" i="7"/>
  <c r="B2715" i="7"/>
  <c r="B2716" i="7"/>
  <c r="B2717" i="7"/>
  <c r="B2718" i="7"/>
  <c r="B2719" i="7"/>
  <c r="B2720" i="7"/>
  <c r="B2721" i="7"/>
  <c r="B2722" i="7"/>
  <c r="B2723" i="7"/>
  <c r="B2724" i="7"/>
  <c r="B2725" i="7"/>
  <c r="B2726" i="7"/>
  <c r="B2727" i="7"/>
  <c r="B2728" i="7"/>
  <c r="B2729" i="7"/>
  <c r="B2730" i="7"/>
  <c r="B2731" i="7"/>
  <c r="B2732" i="7"/>
  <c r="B2733" i="7"/>
  <c r="B2734" i="7"/>
  <c r="B2735" i="7"/>
  <c r="B2736" i="7"/>
  <c r="B2737" i="7"/>
  <c r="B2738" i="7"/>
  <c r="B2739" i="7"/>
  <c r="B2740" i="7"/>
  <c r="B2741" i="7"/>
  <c r="B2742" i="7"/>
  <c r="B2743" i="7"/>
  <c r="B2744" i="7"/>
  <c r="B2745" i="7"/>
  <c r="B2746" i="7"/>
  <c r="B2747" i="7"/>
  <c r="B2748" i="7"/>
  <c r="B2749" i="7"/>
  <c r="B2750" i="7"/>
  <c r="B2751" i="7"/>
  <c r="B2752" i="7"/>
  <c r="B2753" i="7"/>
  <c r="B2754" i="7"/>
  <c r="B2755" i="7"/>
  <c r="B2756" i="7"/>
  <c r="B2757" i="7"/>
  <c r="B2758" i="7"/>
  <c r="B2759" i="7"/>
  <c r="B2760" i="7"/>
  <c r="B2761" i="7"/>
  <c r="F162" i="8" s="1"/>
  <c r="B2762" i="7"/>
  <c r="B2763" i="7"/>
  <c r="B2764" i="7"/>
  <c r="B2765" i="7"/>
  <c r="F34" i="8" s="1"/>
  <c r="B2766" i="7"/>
  <c r="B2767" i="7"/>
  <c r="B2768" i="7"/>
  <c r="B2769" i="7"/>
  <c r="B2770" i="7"/>
  <c r="B2771" i="7"/>
  <c r="F322" i="8" s="1"/>
  <c r="B2772" i="7"/>
  <c r="B2773" i="7"/>
  <c r="B2774" i="7"/>
  <c r="B2775" i="7"/>
  <c r="B2776" i="7"/>
  <c r="B2777" i="7"/>
  <c r="B2778" i="7"/>
  <c r="B2779" i="7"/>
  <c r="B2780" i="7"/>
  <c r="B2781" i="7"/>
  <c r="B2782" i="7"/>
  <c r="B2783" i="7"/>
  <c r="B2784" i="7"/>
  <c r="B2785" i="7"/>
  <c r="B2786" i="7"/>
  <c r="B2787" i="7"/>
  <c r="B2788" i="7"/>
  <c r="B2789" i="7"/>
  <c r="B2790" i="7"/>
  <c r="B2791" i="7"/>
  <c r="B2792" i="7"/>
  <c r="F323" i="8" s="1"/>
  <c r="B2793" i="7"/>
  <c r="B2794" i="7"/>
  <c r="B2795" i="7"/>
  <c r="B2796" i="7"/>
  <c r="B2797" i="7"/>
  <c r="B2798" i="7"/>
  <c r="B2799" i="7"/>
  <c r="B2800" i="7"/>
  <c r="B2801" i="7"/>
  <c r="B2802" i="7"/>
  <c r="F379" i="8" s="1"/>
  <c r="B2803" i="7"/>
  <c r="B2804" i="7"/>
  <c r="B2805" i="7"/>
  <c r="B2806" i="7"/>
  <c r="B2807" i="7"/>
  <c r="B2808" i="7"/>
  <c r="B2809" i="7"/>
  <c r="B2810" i="7"/>
  <c r="B2811" i="7"/>
  <c r="B2812" i="7"/>
  <c r="B2813" i="7"/>
  <c r="B2814" i="7"/>
  <c r="B2815" i="7"/>
  <c r="B2816" i="7"/>
  <c r="B2817" i="7"/>
  <c r="B2818" i="7"/>
  <c r="B2819" i="7"/>
  <c r="B2820" i="7"/>
  <c r="B2821" i="7"/>
  <c r="B2822" i="7"/>
  <c r="B2823" i="7"/>
  <c r="B2824" i="7"/>
  <c r="B2825" i="7"/>
  <c r="B2826" i="7"/>
  <c r="B2827" i="7"/>
  <c r="B2828" i="7"/>
  <c r="B2829" i="7"/>
  <c r="B2830" i="7"/>
  <c r="B2831" i="7"/>
  <c r="B2832" i="7"/>
  <c r="B2833" i="7"/>
  <c r="B2834" i="7"/>
  <c r="B2835" i="7"/>
  <c r="B2836" i="7"/>
  <c r="B2837" i="7"/>
  <c r="B2838" i="7"/>
  <c r="B2839" i="7"/>
  <c r="B2840" i="7"/>
  <c r="B2841" i="7"/>
  <c r="B2842" i="7"/>
  <c r="B2843" i="7"/>
  <c r="B2844" i="7"/>
  <c r="B2845" i="7"/>
  <c r="B2846" i="7"/>
  <c r="B2847" i="7"/>
  <c r="B2848" i="7"/>
  <c r="B2849" i="7"/>
  <c r="B2850" i="7"/>
  <c r="B2851" i="7"/>
  <c r="B2852" i="7"/>
  <c r="B2853" i="7"/>
  <c r="B2854" i="7"/>
  <c r="B2855" i="7"/>
  <c r="B2856" i="7"/>
  <c r="B2857" i="7"/>
  <c r="B2858" i="7"/>
  <c r="B2859" i="7"/>
  <c r="B2860" i="7"/>
  <c r="B2861" i="7"/>
  <c r="B2862" i="7"/>
  <c r="B2863" i="7"/>
  <c r="B2864" i="7"/>
  <c r="B2865" i="7"/>
  <c r="B2866" i="7"/>
  <c r="B2867" i="7"/>
  <c r="B2868" i="7"/>
  <c r="B2869" i="7"/>
  <c r="B2870" i="7"/>
  <c r="B2871" i="7"/>
  <c r="B2872" i="7"/>
  <c r="B2873" i="7"/>
  <c r="B2874" i="7"/>
  <c r="B2875" i="7"/>
  <c r="B2876" i="7"/>
  <c r="B2877" i="7"/>
  <c r="B2878" i="7"/>
  <c r="B2879" i="7"/>
  <c r="B2880" i="7"/>
  <c r="B2881" i="7"/>
  <c r="B2882" i="7"/>
  <c r="B2883" i="7"/>
  <c r="B2884" i="7"/>
  <c r="B2885" i="7"/>
  <c r="B2886" i="7"/>
  <c r="B2887" i="7"/>
  <c r="B2888" i="7"/>
  <c r="F119" i="8" s="1"/>
  <c r="B2889" i="7"/>
  <c r="B2890" i="7"/>
  <c r="B2891" i="7"/>
  <c r="B2892" i="7"/>
  <c r="B2893" i="7"/>
  <c r="B2894" i="7"/>
  <c r="B2895" i="7"/>
  <c r="B2896" i="7"/>
  <c r="B2897" i="7"/>
  <c r="B2898" i="7"/>
  <c r="B2899" i="7"/>
  <c r="B2900" i="7"/>
  <c r="B2901" i="7"/>
  <c r="B2902" i="7"/>
  <c r="B2903" i="7"/>
  <c r="B2904" i="7"/>
  <c r="B2905" i="7"/>
  <c r="B2906" i="7"/>
  <c r="B2907" i="7"/>
  <c r="B2908" i="7"/>
  <c r="B2909" i="7"/>
  <c r="B2910" i="7"/>
  <c r="B2911" i="7"/>
  <c r="B2912" i="7"/>
  <c r="B2913" i="7"/>
  <c r="B2914" i="7"/>
  <c r="B2915" i="7"/>
  <c r="B2916" i="7"/>
  <c r="B2917" i="7"/>
  <c r="B2918" i="7"/>
  <c r="B2919" i="7"/>
  <c r="B2920" i="7"/>
  <c r="B2921" i="7"/>
  <c r="B2922" i="7"/>
  <c r="B2923" i="7"/>
  <c r="B2924" i="7"/>
  <c r="B2925" i="7"/>
  <c r="B2926" i="7"/>
  <c r="B2927" i="7"/>
  <c r="B2928" i="7"/>
  <c r="B2929" i="7"/>
  <c r="B2930" i="7"/>
  <c r="B2931" i="7"/>
  <c r="B2932" i="7"/>
  <c r="B2933" i="7"/>
  <c r="B2934" i="7"/>
  <c r="B2935" i="7"/>
  <c r="B2936" i="7"/>
  <c r="B2937" i="7"/>
  <c r="B2938" i="7"/>
  <c r="B2939" i="7"/>
  <c r="B2940" i="7"/>
  <c r="B2941" i="7"/>
  <c r="B2942" i="7"/>
  <c r="B2943" i="7"/>
  <c r="B2944" i="7"/>
  <c r="B2945" i="7"/>
  <c r="B2946" i="7"/>
  <c r="B2947" i="7"/>
  <c r="F197" i="8" s="1"/>
  <c r="B2948" i="7"/>
  <c r="B2949" i="7"/>
  <c r="B2950" i="7"/>
  <c r="B2951" i="7"/>
  <c r="B2952" i="7"/>
  <c r="B2953" i="7"/>
  <c r="B2954" i="7"/>
  <c r="B2955" i="7"/>
  <c r="B2956" i="7"/>
  <c r="B2957" i="7"/>
  <c r="B2958" i="7"/>
  <c r="B2959" i="7"/>
  <c r="B2960" i="7"/>
  <c r="B2961" i="7"/>
  <c r="B2962" i="7"/>
  <c r="B2963" i="7"/>
  <c r="B2964" i="7"/>
  <c r="B2965" i="7"/>
  <c r="B2966" i="7"/>
  <c r="B2967" i="7"/>
  <c r="B2968" i="7"/>
  <c r="B2969" i="7"/>
  <c r="B2970" i="7"/>
  <c r="B2971" i="7"/>
  <c r="B2972" i="7"/>
  <c r="B2973" i="7"/>
  <c r="B2974" i="7"/>
  <c r="B2975" i="7"/>
  <c r="B2976" i="7"/>
  <c r="B2977" i="7"/>
  <c r="B2978" i="7"/>
  <c r="B2979" i="7"/>
  <c r="F178" i="8" s="1"/>
  <c r="B2980" i="7"/>
  <c r="B2981" i="7"/>
  <c r="B2982" i="7"/>
  <c r="B2983" i="7"/>
  <c r="B2984" i="7"/>
  <c r="B2985" i="7"/>
  <c r="B2986" i="7"/>
  <c r="B2987" i="7"/>
  <c r="B2988" i="7"/>
  <c r="B2989" i="7"/>
  <c r="B2990" i="7"/>
  <c r="B2991" i="7"/>
  <c r="B2992" i="7"/>
  <c r="B2993" i="7"/>
  <c r="B2994" i="7"/>
  <c r="B2995" i="7"/>
  <c r="B2996" i="7"/>
  <c r="B2997" i="7"/>
  <c r="F51" i="8" s="1"/>
  <c r="B2998" i="7"/>
  <c r="B2999" i="7"/>
  <c r="B3000" i="7"/>
  <c r="B3001" i="7"/>
  <c r="B3002" i="7"/>
  <c r="B3003" i="7"/>
  <c r="B3004" i="7"/>
  <c r="B3005" i="7"/>
  <c r="B3006" i="7"/>
  <c r="B3007" i="7"/>
  <c r="B3008" i="7"/>
  <c r="B3009" i="7"/>
  <c r="B3010" i="7"/>
  <c r="B3011" i="7"/>
  <c r="B3012" i="7"/>
  <c r="B3013" i="7"/>
  <c r="B3014" i="7"/>
  <c r="B3015" i="7"/>
  <c r="B3016" i="7"/>
  <c r="B3017" i="7"/>
  <c r="B3018" i="7"/>
  <c r="B3019" i="7"/>
  <c r="B3020" i="7"/>
  <c r="B3021" i="7"/>
  <c r="B3022" i="7"/>
  <c r="B3023" i="7"/>
  <c r="B3024" i="7"/>
  <c r="B3025" i="7"/>
  <c r="B3026" i="7"/>
  <c r="B3027" i="7"/>
  <c r="B3028" i="7"/>
  <c r="B3029" i="7"/>
  <c r="B3030" i="7"/>
  <c r="B3031" i="7"/>
  <c r="B3032" i="7"/>
  <c r="B3033" i="7"/>
  <c r="B3034" i="7"/>
  <c r="B3035" i="7"/>
  <c r="B3036" i="7"/>
  <c r="B3037" i="7"/>
  <c r="B3038" i="7"/>
  <c r="B3039" i="7"/>
  <c r="B3040" i="7"/>
  <c r="B3041" i="7"/>
  <c r="B3042" i="7"/>
  <c r="B3043" i="7"/>
  <c r="B3044" i="7"/>
  <c r="B3045" i="7"/>
  <c r="B3046" i="7"/>
  <c r="B3047" i="7"/>
  <c r="B3048" i="7"/>
  <c r="B3049" i="7"/>
  <c r="B3050" i="7"/>
  <c r="B3051" i="7"/>
  <c r="B3052" i="7"/>
  <c r="B3053" i="7"/>
  <c r="B3054" i="7"/>
  <c r="B3055" i="7"/>
  <c r="B3056" i="7"/>
  <c r="B3057" i="7"/>
  <c r="B3058" i="7"/>
  <c r="B3059" i="7"/>
  <c r="B3060" i="7"/>
  <c r="B3061" i="7"/>
  <c r="F228" i="8" s="1"/>
  <c r="B3062" i="7"/>
  <c r="B3063" i="7"/>
  <c r="B3064" i="7"/>
  <c r="B3065" i="7"/>
  <c r="B3066" i="7"/>
  <c r="B3067" i="7"/>
  <c r="B3068" i="7"/>
  <c r="B3069" i="7"/>
  <c r="B3070" i="7"/>
  <c r="B3071" i="7"/>
  <c r="B3072" i="7"/>
  <c r="B3073" i="7"/>
  <c r="B3074" i="7"/>
  <c r="B3075" i="7"/>
  <c r="B3076" i="7"/>
  <c r="B3077" i="7"/>
  <c r="B3078" i="7"/>
  <c r="B3079" i="7"/>
  <c r="B3080" i="7"/>
  <c r="B3081" i="7"/>
  <c r="B3082" i="7"/>
  <c r="B3083" i="7"/>
  <c r="B3084" i="7"/>
  <c r="B3085" i="7"/>
  <c r="B3086" i="7"/>
  <c r="B3087" i="7"/>
  <c r="B3088" i="7"/>
  <c r="B3089" i="7"/>
  <c r="B3090" i="7"/>
  <c r="B3091" i="7"/>
  <c r="B3092" i="7"/>
  <c r="B3093" i="7"/>
  <c r="B3094" i="7"/>
  <c r="B3095" i="7"/>
  <c r="B3096" i="7"/>
  <c r="B3097" i="7"/>
  <c r="B3098" i="7"/>
  <c r="B3099" i="7"/>
  <c r="B3100" i="7"/>
  <c r="B3101" i="7"/>
  <c r="B3102" i="7"/>
  <c r="B3103" i="7"/>
  <c r="B3104" i="7"/>
  <c r="B3105" i="7"/>
  <c r="B3106" i="7"/>
  <c r="B3107" i="7"/>
  <c r="B3108" i="7"/>
  <c r="B3109" i="7"/>
  <c r="B3110" i="7"/>
  <c r="B3111" i="7"/>
  <c r="B3112" i="7"/>
  <c r="B3113" i="7"/>
  <c r="B3114" i="7"/>
  <c r="B3115" i="7"/>
  <c r="B3116" i="7"/>
  <c r="B3117" i="7"/>
  <c r="B3118" i="7"/>
  <c r="B3119" i="7"/>
  <c r="B3120" i="7"/>
  <c r="B3121" i="7"/>
  <c r="B3122" i="7"/>
  <c r="B3123" i="7"/>
  <c r="B3124" i="7"/>
  <c r="B3125" i="7"/>
  <c r="B3126" i="7"/>
  <c r="B3127" i="7"/>
  <c r="B3128" i="7"/>
  <c r="B3129" i="7"/>
  <c r="B3130" i="7"/>
  <c r="B3131" i="7"/>
  <c r="B3132" i="7"/>
  <c r="B3133" i="7"/>
  <c r="B3134" i="7"/>
  <c r="B3135" i="7"/>
  <c r="B3136" i="7"/>
  <c r="B3137" i="7"/>
  <c r="B3138" i="7"/>
  <c r="B3139" i="7"/>
  <c r="B3140" i="7"/>
  <c r="B3141" i="7"/>
  <c r="B3142" i="7"/>
  <c r="B3143" i="7"/>
  <c r="B3144" i="7"/>
  <c r="B3145" i="7"/>
  <c r="B3146" i="7"/>
  <c r="B3147" i="7"/>
  <c r="B3148" i="7"/>
  <c r="B3149" i="7"/>
  <c r="B3150" i="7"/>
  <c r="B3151" i="7"/>
  <c r="B3152" i="7"/>
  <c r="B3153" i="7"/>
  <c r="B3154" i="7"/>
  <c r="B3155" i="7"/>
  <c r="B3156" i="7"/>
  <c r="B3157" i="7"/>
  <c r="B3158" i="7"/>
  <c r="B3159" i="7"/>
  <c r="B3160" i="7"/>
  <c r="B3161" i="7"/>
  <c r="B3162" i="7"/>
  <c r="B3163" i="7"/>
  <c r="B3164" i="7"/>
  <c r="F179" i="8" s="1"/>
  <c r="B3165" i="7"/>
  <c r="B3166" i="7"/>
  <c r="B3167" i="7"/>
  <c r="B3168" i="7"/>
  <c r="B3169" i="7"/>
  <c r="F196" i="8" s="1"/>
  <c r="B3170" i="7"/>
  <c r="B3171" i="7"/>
  <c r="B3172" i="7"/>
  <c r="B3173" i="7"/>
  <c r="B3174" i="7"/>
  <c r="B3175" i="7"/>
  <c r="B3176" i="7"/>
  <c r="B3177" i="7"/>
  <c r="B3178" i="7"/>
  <c r="B3179" i="7"/>
  <c r="B3180" i="7"/>
  <c r="B3181" i="7"/>
  <c r="B3182" i="7"/>
  <c r="B3183" i="7"/>
  <c r="B3184" i="7"/>
  <c r="B3185" i="7"/>
  <c r="B3186" i="7"/>
  <c r="B3187" i="7"/>
  <c r="B3188" i="7"/>
  <c r="B3189" i="7"/>
  <c r="B3190" i="7"/>
  <c r="B3191" i="7"/>
  <c r="B3192" i="7"/>
  <c r="B3193" i="7"/>
  <c r="B3194" i="7"/>
  <c r="B3195" i="7"/>
  <c r="B3196" i="7"/>
  <c r="B3197" i="7"/>
  <c r="B3198" i="7"/>
  <c r="B3199" i="7"/>
  <c r="B3200" i="7"/>
  <c r="B3201" i="7"/>
  <c r="B3202" i="7"/>
  <c r="B3203" i="7"/>
  <c r="B3204" i="7"/>
  <c r="B3205" i="7"/>
  <c r="B3206" i="7"/>
  <c r="F321" i="8" s="1"/>
  <c r="B3207" i="7"/>
  <c r="B3208" i="7"/>
  <c r="B3209" i="7"/>
  <c r="B3210" i="7"/>
  <c r="B3211" i="7"/>
  <c r="B3212" i="7"/>
  <c r="B3213" i="7"/>
  <c r="B3214" i="7"/>
  <c r="B3215" i="7"/>
  <c r="B3216" i="7"/>
  <c r="B3217" i="7"/>
  <c r="B3218" i="7"/>
  <c r="B3219" i="7"/>
  <c r="B3220" i="7"/>
  <c r="B3221" i="7"/>
  <c r="B3222" i="7"/>
  <c r="B3223" i="7"/>
  <c r="B3224" i="7"/>
  <c r="B3225" i="7"/>
  <c r="B3226" i="7"/>
  <c r="B3227" i="7"/>
  <c r="B3228" i="7"/>
  <c r="B3229" i="7"/>
  <c r="B3230" i="7"/>
  <c r="B3231" i="7"/>
  <c r="B3232" i="7"/>
  <c r="B3233" i="7"/>
  <c r="B3234" i="7"/>
  <c r="B3235" i="7"/>
  <c r="B3236" i="7"/>
  <c r="B3237" i="7"/>
  <c r="B3238" i="7"/>
  <c r="B3239" i="7"/>
  <c r="B3240" i="7"/>
  <c r="B3241" i="7"/>
  <c r="B3242" i="7"/>
  <c r="B3243" i="7"/>
  <c r="B3244" i="7"/>
  <c r="B3245" i="7"/>
  <c r="B3246" i="7"/>
  <c r="B3247" i="7"/>
  <c r="B3248" i="7"/>
  <c r="B3249" i="7"/>
  <c r="B3250" i="7"/>
  <c r="B3251" i="7"/>
  <c r="B3252" i="7"/>
  <c r="B3253" i="7"/>
  <c r="B3254" i="7"/>
  <c r="B3255" i="7"/>
  <c r="B3256" i="7"/>
  <c r="B3257" i="7"/>
  <c r="B3258" i="7"/>
  <c r="B3259" i="7"/>
  <c r="B3260" i="7"/>
  <c r="B3261" i="7"/>
  <c r="B3262" i="7"/>
  <c r="B3263" i="7"/>
  <c r="B3264" i="7"/>
  <c r="B3265" i="7"/>
  <c r="B3266" i="7"/>
  <c r="B3267" i="7"/>
  <c r="B3268" i="7"/>
  <c r="B3269" i="7"/>
  <c r="B3270" i="7"/>
  <c r="B3271" i="7"/>
  <c r="B3272" i="7"/>
  <c r="B3273" i="7"/>
  <c r="B3274" i="7"/>
  <c r="B3275" i="7"/>
  <c r="B3276" i="7"/>
  <c r="F92" i="8" s="1"/>
  <c r="B3277" i="7"/>
  <c r="B3278" i="7"/>
  <c r="B3279" i="7"/>
  <c r="B3280" i="7"/>
  <c r="B3281" i="7"/>
  <c r="B3282" i="7"/>
  <c r="B3283" i="7"/>
  <c r="B3284" i="7"/>
  <c r="B3285" i="7"/>
  <c r="B3286" i="7"/>
  <c r="B3287" i="7"/>
  <c r="B3288" i="7"/>
  <c r="B3289" i="7"/>
  <c r="B3290" i="7"/>
  <c r="B3291" i="7"/>
  <c r="B3292" i="7"/>
  <c r="B3293" i="7"/>
  <c r="B3294" i="7"/>
  <c r="B3295" i="7"/>
  <c r="B3296" i="7"/>
  <c r="B3297" i="7"/>
  <c r="F184" i="8" s="1"/>
  <c r="B3298" i="7"/>
  <c r="B3299" i="7"/>
  <c r="B3300" i="7"/>
  <c r="B3301" i="7"/>
  <c r="B3302" i="7"/>
  <c r="F57" i="8" s="1"/>
  <c r="B3303" i="7"/>
  <c r="B3304" i="7"/>
  <c r="B3305" i="7"/>
  <c r="B3306" i="7"/>
  <c r="B3307" i="7"/>
  <c r="B3308" i="7"/>
  <c r="F207" i="8" s="1"/>
  <c r="B3309" i="7"/>
  <c r="F245" i="8" s="1"/>
  <c r="B3310" i="7"/>
  <c r="B3311" i="7"/>
  <c r="B3312" i="7"/>
  <c r="B3313" i="7"/>
  <c r="B3314" i="7"/>
  <c r="B3315" i="7"/>
  <c r="B3316" i="7"/>
  <c r="B3317" i="7"/>
  <c r="B3318" i="7"/>
  <c r="B3319" i="7"/>
  <c r="F221" i="8" s="1"/>
  <c r="B3320" i="7"/>
  <c r="B3321" i="7"/>
  <c r="B3322" i="7"/>
  <c r="B3323" i="7"/>
  <c r="B3324" i="7"/>
  <c r="B3325" i="7"/>
  <c r="B3326" i="7"/>
  <c r="B3327" i="7"/>
  <c r="B3328" i="7"/>
  <c r="B3329" i="7"/>
  <c r="B3330" i="7"/>
  <c r="B3331" i="7"/>
  <c r="B3332" i="7"/>
  <c r="B3333" i="7"/>
  <c r="B3334" i="7"/>
  <c r="B3335" i="7"/>
  <c r="B3336" i="7"/>
  <c r="B3337" i="7"/>
  <c r="B3338" i="7"/>
  <c r="B3339" i="7"/>
  <c r="B3340" i="7"/>
  <c r="B3341" i="7"/>
  <c r="B3342" i="7"/>
  <c r="B3343" i="7"/>
  <c r="B3344" i="7"/>
  <c r="B3345" i="7"/>
  <c r="B3346" i="7"/>
  <c r="B3347" i="7"/>
  <c r="B3348" i="7"/>
  <c r="B3349" i="7"/>
  <c r="B3350" i="7"/>
  <c r="B3351" i="7"/>
  <c r="B3352" i="7"/>
  <c r="B3353" i="7"/>
  <c r="B3354" i="7"/>
  <c r="B3355" i="7"/>
  <c r="B3356" i="7"/>
  <c r="B3357" i="7"/>
  <c r="B3358" i="7"/>
  <c r="B3359" i="7"/>
  <c r="B3360" i="7"/>
  <c r="B3361" i="7"/>
  <c r="B3362" i="7"/>
  <c r="B3363" i="7"/>
  <c r="B3364" i="7"/>
  <c r="B3365" i="7"/>
  <c r="B3366" i="7"/>
  <c r="B3367" i="7"/>
  <c r="B3368" i="7"/>
  <c r="B3369" i="7"/>
  <c r="B3370" i="7"/>
  <c r="B3371" i="7"/>
  <c r="B3372" i="7"/>
  <c r="F39" i="8" s="1"/>
  <c r="B3373" i="7"/>
  <c r="B3374" i="7"/>
  <c r="B3375" i="7"/>
  <c r="B3376" i="7"/>
  <c r="B3377" i="7"/>
  <c r="B3378" i="7"/>
  <c r="F75" i="8" s="1"/>
  <c r="B3379" i="7"/>
  <c r="B3380" i="7"/>
  <c r="B3381" i="7"/>
  <c r="B3382" i="7"/>
  <c r="B3383" i="7"/>
  <c r="B3384" i="7"/>
  <c r="B3385" i="7"/>
  <c r="B3386" i="7"/>
  <c r="B3387" i="7"/>
  <c r="B3388" i="7"/>
  <c r="B3389" i="7"/>
  <c r="B3390" i="7"/>
  <c r="B3391" i="7"/>
  <c r="B3392" i="7"/>
  <c r="B3393" i="7"/>
  <c r="B3394" i="7"/>
  <c r="B3395" i="7"/>
  <c r="F151" i="8" s="1"/>
  <c r="B3396" i="7"/>
  <c r="B3397" i="7"/>
  <c r="B3398" i="7"/>
  <c r="F284" i="8" s="1"/>
  <c r="B3399" i="7"/>
  <c r="F70" i="8" s="1"/>
  <c r="B3400" i="7"/>
  <c r="B3401" i="7"/>
  <c r="B3402" i="7"/>
  <c r="B3403" i="7"/>
  <c r="B3404" i="7"/>
  <c r="B3405" i="7"/>
  <c r="B3406" i="7"/>
  <c r="F107" i="8" s="1"/>
  <c r="B3407" i="7"/>
  <c r="B3408" i="7"/>
  <c r="B3409" i="7"/>
  <c r="B3410" i="7"/>
  <c r="B3411" i="7"/>
  <c r="B3412" i="7"/>
  <c r="B3413" i="7"/>
  <c r="B3414" i="7"/>
  <c r="B3415" i="7"/>
  <c r="B3416" i="7"/>
  <c r="F42" i="8" s="1"/>
  <c r="B3417" i="7"/>
  <c r="B3418" i="7"/>
  <c r="B3419" i="7"/>
  <c r="B3420" i="7"/>
  <c r="B3421" i="7"/>
  <c r="B3422" i="7"/>
  <c r="F108" i="8" s="1"/>
  <c r="B3423" i="7"/>
  <c r="F267" i="8" s="1"/>
  <c r="B3424" i="7"/>
  <c r="B3425" i="7"/>
  <c r="B3426" i="7"/>
  <c r="B3427" i="7"/>
  <c r="B3428" i="7"/>
  <c r="B3429" i="7"/>
  <c r="B3430" i="7"/>
  <c r="B3431" i="7"/>
  <c r="B3432" i="7"/>
  <c r="B3433" i="7"/>
  <c r="B3434" i="7"/>
  <c r="B3435" i="7"/>
  <c r="B3436" i="7"/>
  <c r="B3437" i="7"/>
  <c r="B3438" i="7"/>
  <c r="B3439" i="7"/>
  <c r="B3440" i="7"/>
  <c r="B3441" i="7"/>
  <c r="B3442" i="7"/>
  <c r="B3443" i="7"/>
  <c r="B3444" i="7"/>
  <c r="F10" i="8" s="1"/>
  <c r="B3445" i="7"/>
  <c r="B3446" i="7"/>
  <c r="F296" i="8" s="1"/>
  <c r="B3447" i="7"/>
  <c r="B3448" i="7"/>
  <c r="B3449" i="7"/>
  <c r="B3450" i="7"/>
  <c r="B3451" i="7"/>
  <c r="B3452" i="7"/>
  <c r="B3453" i="7"/>
  <c r="B3454" i="7"/>
  <c r="B3455" i="7"/>
  <c r="B3456" i="7"/>
  <c r="B3457" i="7"/>
  <c r="F94" i="8" s="1"/>
  <c r="B3458" i="7"/>
  <c r="B3459" i="7"/>
  <c r="F113" i="8" s="1"/>
  <c r="B3460" i="7"/>
  <c r="B3461" i="7"/>
  <c r="B3462" i="7"/>
  <c r="F40" i="8" s="1"/>
  <c r="B3463" i="7"/>
  <c r="B3464" i="7"/>
  <c r="B3465" i="7"/>
  <c r="B3466" i="7"/>
  <c r="B3467" i="7"/>
  <c r="B3468" i="7"/>
  <c r="B3469" i="7"/>
  <c r="B3470" i="7"/>
  <c r="B3471" i="7"/>
  <c r="B3472" i="7"/>
  <c r="B3473" i="7"/>
  <c r="B3474" i="7"/>
  <c r="F171" i="8" s="1"/>
  <c r="B3475" i="7"/>
  <c r="B3476" i="7"/>
  <c r="B3477" i="7"/>
  <c r="B3478" i="7"/>
  <c r="B3479" i="7"/>
  <c r="B3480" i="7"/>
  <c r="B3481" i="7"/>
  <c r="B3482" i="7"/>
  <c r="B3483" i="7"/>
  <c r="B3484" i="7"/>
  <c r="B3485" i="7"/>
  <c r="B3486" i="7"/>
  <c r="F86" i="8" s="1"/>
  <c r="B3487" i="7"/>
  <c r="B3488" i="7"/>
  <c r="B3489" i="7"/>
  <c r="B3490" i="7"/>
  <c r="B3491" i="7"/>
  <c r="B3492" i="7"/>
  <c r="B3493" i="7"/>
  <c r="B3494" i="7"/>
  <c r="B3495" i="7"/>
  <c r="B3496" i="7"/>
  <c r="B3497" i="7"/>
  <c r="B3498" i="7"/>
  <c r="B3499" i="7"/>
  <c r="B3500" i="7"/>
  <c r="B3501" i="7"/>
  <c r="B3502" i="7"/>
  <c r="B3503" i="7"/>
  <c r="F388" i="8" s="1"/>
  <c r="B3504" i="7"/>
  <c r="B3505" i="7"/>
  <c r="B3506" i="7"/>
  <c r="B3507" i="7"/>
  <c r="B3508" i="7"/>
  <c r="B3509" i="7"/>
  <c r="B3510" i="7"/>
  <c r="F58" i="8" s="1"/>
  <c r="B3511" i="7"/>
  <c r="B3512" i="7"/>
  <c r="B3513" i="7"/>
  <c r="B3514" i="7"/>
  <c r="B3515" i="7"/>
  <c r="B3516" i="7"/>
  <c r="F7" i="8" s="1"/>
  <c r="B3517" i="7"/>
  <c r="B3518" i="7"/>
  <c r="B3519" i="7"/>
  <c r="B3520" i="7"/>
  <c r="B3521" i="7"/>
  <c r="B3522" i="7"/>
  <c r="B3523" i="7"/>
  <c r="B3524" i="7"/>
  <c r="B3525" i="7"/>
  <c r="F280" i="8" s="1"/>
  <c r="B3526" i="7"/>
  <c r="B3527" i="7"/>
  <c r="B3528" i="7"/>
  <c r="B3529" i="7"/>
  <c r="F371" i="8" s="1"/>
  <c r="B3530" i="7"/>
  <c r="B3531" i="7"/>
  <c r="F54" i="8" s="1"/>
  <c r="B3532" i="7"/>
  <c r="B3533" i="7"/>
  <c r="B3534" i="7"/>
  <c r="B3535" i="7"/>
  <c r="B3536" i="7"/>
  <c r="B3537" i="7"/>
  <c r="B3538" i="7"/>
  <c r="B3539" i="7"/>
  <c r="B3540" i="7"/>
  <c r="B3541" i="7"/>
  <c r="B3542" i="7"/>
  <c r="B3543" i="7"/>
  <c r="B3544" i="7"/>
  <c r="B3545" i="7"/>
  <c r="B3546" i="7"/>
  <c r="F373" i="8" s="1"/>
  <c r="B3547" i="7"/>
  <c r="B3548" i="7"/>
  <c r="B3549" i="7"/>
  <c r="B3550" i="7"/>
  <c r="B3551" i="7"/>
  <c r="B3552" i="7"/>
  <c r="B3553" i="7"/>
  <c r="B3554" i="7"/>
  <c r="B3555" i="7"/>
  <c r="F84" i="8" s="1"/>
  <c r="B3556" i="7"/>
  <c r="F31" i="8" s="1"/>
  <c r="B3557" i="7"/>
  <c r="B3558" i="7"/>
  <c r="B3559" i="7"/>
  <c r="B3560" i="7"/>
  <c r="B3561" i="7"/>
  <c r="B3562" i="7"/>
  <c r="B3563" i="7"/>
  <c r="B3564" i="7"/>
  <c r="B3565" i="7"/>
  <c r="B3566" i="7"/>
  <c r="B3567" i="7"/>
  <c r="B3568" i="7"/>
  <c r="B3569" i="7"/>
  <c r="B3570" i="7"/>
  <c r="B3571" i="7"/>
  <c r="B3572" i="7"/>
  <c r="B3573" i="7"/>
  <c r="B3574" i="7"/>
  <c r="B3575" i="7"/>
  <c r="B3576" i="7"/>
  <c r="B3577" i="7"/>
  <c r="B3578" i="7"/>
  <c r="B3579" i="7"/>
  <c r="F313" i="8" s="1"/>
  <c r="B3580" i="7"/>
  <c r="B3581" i="7"/>
  <c r="F5" i="8" s="1"/>
  <c r="B3582" i="7"/>
  <c r="B3583" i="7"/>
  <c r="B3584" i="7"/>
  <c r="B3585" i="7"/>
  <c r="B3586" i="7"/>
  <c r="B3587" i="7"/>
  <c r="B3588" i="7"/>
  <c r="B3589" i="7"/>
  <c r="B3590" i="7"/>
  <c r="B3591" i="7"/>
  <c r="F20" i="8" s="1"/>
  <c r="B3592" i="7"/>
  <c r="B3593" i="7"/>
  <c r="B3594" i="7"/>
  <c r="B3595" i="7"/>
  <c r="B3596" i="7"/>
  <c r="B3597" i="7"/>
  <c r="B3598" i="7"/>
  <c r="B3599" i="7"/>
  <c r="B3600" i="7"/>
  <c r="B3601" i="7"/>
  <c r="B3602" i="7"/>
  <c r="B3603" i="7"/>
  <c r="B3604" i="7"/>
  <c r="B3605" i="7"/>
  <c r="B3606" i="7"/>
  <c r="B3607" i="7"/>
  <c r="B3608" i="7"/>
  <c r="B3609" i="7"/>
  <c r="B3610" i="7"/>
  <c r="B3611" i="7"/>
  <c r="B3612" i="7"/>
  <c r="B3613" i="7"/>
  <c r="B3614" i="7"/>
  <c r="B3615" i="7"/>
  <c r="B3616" i="7"/>
  <c r="B3617" i="7"/>
  <c r="B3618" i="7"/>
  <c r="B3619" i="7"/>
  <c r="B3620" i="7"/>
  <c r="B3621" i="7"/>
  <c r="B3622" i="7"/>
  <c r="B3623" i="7"/>
  <c r="B3624" i="7"/>
  <c r="B3625" i="7"/>
  <c r="B3626" i="7"/>
  <c r="B3627" i="7"/>
  <c r="B3628" i="7"/>
  <c r="B3629" i="7"/>
  <c r="B3630" i="7"/>
  <c r="B3631" i="7"/>
  <c r="F154" i="8" s="1"/>
  <c r="B3632" i="7"/>
  <c r="B3633" i="7"/>
  <c r="B3634" i="7"/>
  <c r="F14" i="8" s="1"/>
  <c r="B3635" i="7"/>
  <c r="B3636" i="7"/>
  <c r="B3637" i="7"/>
  <c r="B3638" i="7"/>
  <c r="B3639" i="7"/>
  <c r="F339" i="8" s="1"/>
  <c r="B3640" i="7"/>
  <c r="B3641" i="7"/>
  <c r="B3642" i="7"/>
  <c r="F47" i="8" s="1"/>
  <c r="B3643" i="7"/>
  <c r="B3644" i="7"/>
  <c r="B3645" i="7"/>
  <c r="B3646" i="7"/>
  <c r="B3647" i="7"/>
  <c r="B3648" i="7"/>
  <c r="B3649" i="7"/>
  <c r="B3650" i="7"/>
  <c r="B3651" i="7"/>
  <c r="B3652" i="7"/>
  <c r="B3653" i="7"/>
  <c r="B3654" i="7"/>
  <c r="B3655" i="7"/>
  <c r="B3656" i="7"/>
  <c r="B3657" i="7"/>
  <c r="B3658" i="7"/>
  <c r="B3659" i="7"/>
  <c r="B3660" i="7"/>
  <c r="B3661" i="7"/>
  <c r="B3662" i="7"/>
  <c r="B3663" i="7"/>
  <c r="B3664" i="7"/>
  <c r="B3665" i="7"/>
  <c r="B3666" i="7"/>
  <c r="B3667" i="7"/>
  <c r="B3668" i="7"/>
  <c r="B3669" i="7"/>
  <c r="B3670" i="7"/>
  <c r="B3671" i="7"/>
  <c r="B3672" i="7"/>
  <c r="B3673" i="7"/>
  <c r="B3674" i="7"/>
  <c r="B3675" i="7"/>
  <c r="B3676" i="7"/>
  <c r="B3677" i="7"/>
  <c r="B3678" i="7"/>
  <c r="B3679" i="7"/>
  <c r="B3680" i="7"/>
  <c r="F306" i="8" s="1"/>
  <c r="B3681" i="7"/>
  <c r="B3682" i="7"/>
  <c r="B3683" i="7"/>
  <c r="B3684" i="7"/>
  <c r="B3685" i="7"/>
  <c r="B3686" i="7"/>
  <c r="B3687" i="7"/>
  <c r="B3688" i="7"/>
  <c r="B3689" i="7"/>
  <c r="B3690" i="7"/>
  <c r="B3691" i="7"/>
  <c r="B3692" i="7"/>
  <c r="B3693" i="7"/>
  <c r="B3694" i="7"/>
  <c r="B3695" i="7"/>
  <c r="B3696" i="7"/>
  <c r="F156" i="8" s="1"/>
  <c r="B3697" i="7"/>
  <c r="B3698" i="7"/>
  <c r="B3699" i="7"/>
  <c r="B3700" i="7"/>
  <c r="B3701" i="7"/>
  <c r="F101" i="8" s="1"/>
  <c r="B3702" i="7"/>
  <c r="B3703" i="7"/>
  <c r="B3704" i="7"/>
  <c r="B3705" i="7"/>
  <c r="B3706" i="7"/>
  <c r="F143" i="8" s="1"/>
  <c r="B3707" i="7"/>
  <c r="B3708" i="7"/>
  <c r="B3709" i="7"/>
  <c r="B3710" i="7"/>
  <c r="B3711" i="7"/>
  <c r="B3712" i="7"/>
  <c r="B3713" i="7"/>
  <c r="B3714" i="7"/>
  <c r="F300" i="8" s="1"/>
  <c r="B3715" i="7"/>
  <c r="B3716" i="7"/>
  <c r="B3717" i="7"/>
  <c r="B3718" i="7"/>
  <c r="B3719" i="7"/>
  <c r="B3720" i="7"/>
  <c r="B3721" i="7"/>
  <c r="F53" i="8" s="1"/>
  <c r="B3722" i="7"/>
  <c r="B3723" i="7"/>
  <c r="B3724" i="7"/>
  <c r="B3725" i="7"/>
  <c r="B3726" i="7"/>
  <c r="B3727" i="7"/>
  <c r="B3728" i="7"/>
  <c r="B3729" i="7"/>
  <c r="B3730" i="7"/>
  <c r="B3731" i="7"/>
  <c r="B3732" i="7"/>
  <c r="B3733" i="7"/>
  <c r="F343" i="8" s="1"/>
  <c r="B3734" i="7"/>
  <c r="B3735" i="7"/>
  <c r="B3736" i="7"/>
  <c r="B3737" i="7"/>
  <c r="B3738" i="7"/>
  <c r="F27" i="8" s="1"/>
  <c r="B3739" i="7"/>
  <c r="B3740" i="7"/>
  <c r="B3741" i="7"/>
  <c r="B3742" i="7"/>
  <c r="B3743" i="7"/>
  <c r="B3744" i="7"/>
  <c r="B3745" i="7"/>
  <c r="B3746" i="7"/>
  <c r="B3747" i="7"/>
  <c r="B3748" i="7"/>
  <c r="B3749" i="7"/>
  <c r="F367" i="8" s="1"/>
  <c r="B3750" i="7"/>
  <c r="F305" i="8" s="1"/>
  <c r="B3751" i="7"/>
  <c r="B3752" i="7"/>
  <c r="F355" i="8" s="1"/>
  <c r="B3753" i="7"/>
  <c r="B3754" i="7"/>
  <c r="B3755" i="7"/>
  <c r="B3756" i="7"/>
  <c r="B3757" i="7"/>
  <c r="B3758" i="7"/>
  <c r="B3759" i="7"/>
  <c r="B3760" i="7"/>
  <c r="B3761" i="7"/>
  <c r="B3762" i="7"/>
  <c r="B3763" i="7"/>
  <c r="B3764" i="7"/>
  <c r="B3765" i="7"/>
  <c r="B3766" i="7"/>
  <c r="B3767" i="7"/>
  <c r="B3768" i="7"/>
  <c r="B3769" i="7"/>
  <c r="B3770" i="7"/>
  <c r="B3771" i="7"/>
  <c r="B3772" i="7"/>
  <c r="B3773" i="7"/>
  <c r="B3774" i="7"/>
  <c r="B3775" i="7"/>
  <c r="B3776" i="7"/>
  <c r="B3777" i="7"/>
  <c r="B3778" i="7"/>
  <c r="B3779" i="7"/>
  <c r="B3780" i="7"/>
  <c r="B3781" i="7"/>
  <c r="B3782" i="7"/>
  <c r="B3783" i="7"/>
  <c r="B3784" i="7"/>
  <c r="B3785" i="7"/>
  <c r="B3786" i="7"/>
  <c r="B3787" i="7"/>
  <c r="F307" i="8" s="1"/>
  <c r="B3788" i="7"/>
  <c r="B3789" i="7"/>
  <c r="B3790" i="7"/>
  <c r="B3791" i="7"/>
  <c r="F247" i="8" s="1"/>
  <c r="B3792" i="7"/>
  <c r="B3793" i="7"/>
  <c r="B3794" i="7"/>
  <c r="B3795" i="7"/>
  <c r="B3796" i="7"/>
  <c r="B3797" i="7"/>
  <c r="B3798" i="7"/>
  <c r="B3799" i="7"/>
  <c r="F164" i="8" s="1"/>
  <c r="B3800" i="7"/>
  <c r="B3801" i="7"/>
  <c r="F41" i="8" s="1"/>
  <c r="B3802" i="7"/>
  <c r="B3803" i="7"/>
  <c r="B3804" i="7"/>
  <c r="B3805" i="7"/>
  <c r="B3806" i="7"/>
  <c r="B3807" i="7"/>
  <c r="B3808" i="7"/>
  <c r="B3809" i="7"/>
  <c r="B3810" i="7"/>
  <c r="B3811" i="7"/>
  <c r="B3812" i="7"/>
  <c r="B3813" i="7"/>
  <c r="B3814" i="7"/>
  <c r="B3815" i="7"/>
  <c r="B3816" i="7"/>
  <c r="B3817" i="7"/>
  <c r="B3818" i="7"/>
  <c r="F205" i="8" s="1"/>
  <c r="B3819" i="7"/>
  <c r="F167" i="8" s="1"/>
  <c r="B3820" i="7"/>
  <c r="B3821" i="7"/>
  <c r="F17" i="8" s="1"/>
  <c r="B3822" i="7"/>
  <c r="B3823" i="7"/>
  <c r="F349" i="8" s="1"/>
  <c r="B3824" i="7"/>
  <c r="B3825" i="7"/>
  <c r="F347" i="8" s="1"/>
  <c r="B3826" i="7"/>
  <c r="B3827" i="7"/>
  <c r="B3828" i="7"/>
  <c r="B3829" i="7"/>
  <c r="B3830" i="7"/>
  <c r="F69" i="8" s="1"/>
  <c r="B3831" i="7"/>
  <c r="B3832" i="7"/>
  <c r="B3833" i="7"/>
  <c r="B3834" i="7"/>
  <c r="B3835" i="7"/>
  <c r="B3836" i="7"/>
  <c r="B3837" i="7"/>
  <c r="B3838" i="7"/>
  <c r="F15" i="8" s="1"/>
  <c r="B3839" i="7"/>
  <c r="B3840" i="7"/>
  <c r="B3841" i="7"/>
  <c r="B3842" i="7"/>
  <c r="B3843" i="7"/>
  <c r="B3844" i="7"/>
  <c r="B3845" i="7"/>
  <c r="B3846" i="7"/>
  <c r="B3847" i="7"/>
  <c r="B3848" i="7"/>
  <c r="B3849" i="7"/>
  <c r="B3850" i="7"/>
  <c r="B3851" i="7"/>
  <c r="B3852" i="7"/>
  <c r="B3853" i="7"/>
  <c r="B3854" i="7"/>
  <c r="B3855" i="7"/>
  <c r="B3856" i="7"/>
  <c r="B3857" i="7"/>
  <c r="B3858" i="7"/>
  <c r="B3859" i="7"/>
  <c r="B3860" i="7"/>
  <c r="B3861" i="7"/>
  <c r="B3862" i="7"/>
  <c r="B3863" i="7"/>
  <c r="B3864" i="7"/>
  <c r="B3865" i="7"/>
  <c r="F60" i="8" s="1"/>
  <c r="B3866" i="7"/>
  <c r="B3867" i="7"/>
  <c r="B3868" i="7"/>
  <c r="B3869" i="7"/>
  <c r="B3870" i="7"/>
  <c r="B3871" i="7"/>
  <c r="B3872" i="7"/>
  <c r="B3873" i="7"/>
  <c r="B3874" i="7"/>
  <c r="B3875" i="7"/>
  <c r="F63" i="8" s="1"/>
  <c r="B3876" i="7"/>
  <c r="F361" i="8" s="1"/>
  <c r="B3877" i="7"/>
  <c r="B3878" i="7"/>
  <c r="B3879" i="7"/>
  <c r="F336" i="8" s="1"/>
  <c r="B3880" i="7"/>
  <c r="B3881" i="7"/>
  <c r="B3882" i="7"/>
  <c r="B3883" i="7"/>
  <c r="B3884" i="7"/>
  <c r="B3885" i="7"/>
  <c r="F87" i="8" s="1"/>
  <c r="B3886" i="7"/>
  <c r="B3887" i="7"/>
  <c r="B3888" i="7"/>
  <c r="B3889" i="7"/>
  <c r="F133" i="8" s="1"/>
  <c r="B3890" i="7"/>
  <c r="F146" i="8" s="1"/>
  <c r="B3891" i="7"/>
  <c r="F109" i="8" s="1"/>
  <c r="B3892" i="7"/>
  <c r="F3" i="8" s="1"/>
  <c r="B3893" i="7"/>
  <c r="B3894" i="7"/>
  <c r="B3895" i="7"/>
  <c r="F132" i="8" s="1"/>
  <c r="B3896" i="7"/>
  <c r="B3897" i="7"/>
  <c r="F65" i="8" s="1"/>
  <c r="B3898" i="7"/>
  <c r="B3899" i="7"/>
  <c r="F219" i="8" s="1"/>
  <c r="B3900" i="7"/>
  <c r="B3901" i="7"/>
  <c r="F139" i="8" s="1"/>
  <c r="B3902" i="7"/>
  <c r="F385" i="8" s="1"/>
  <c r="B3903" i="7"/>
  <c r="F157" i="8" s="1"/>
  <c r="B3904" i="7"/>
  <c r="B3905" i="7"/>
  <c r="F213" i="8" s="1"/>
  <c r="B3906" i="7"/>
  <c r="B3907" i="7"/>
  <c r="B3908" i="7"/>
  <c r="B3909" i="7"/>
  <c r="B3910" i="7"/>
  <c r="B3911" i="7"/>
  <c r="B3912" i="7"/>
  <c r="B3913" i="7"/>
  <c r="F257" i="8" s="1"/>
  <c r="B3914" i="7"/>
  <c r="B3915" i="7"/>
  <c r="F182" i="8" s="1"/>
  <c r="B3916" i="7"/>
  <c r="B3917" i="7"/>
  <c r="F165" i="8" s="1"/>
  <c r="B3918" i="7"/>
  <c r="B3919" i="7"/>
  <c r="B3920" i="7"/>
  <c r="B3921" i="7"/>
  <c r="F202" i="8" s="1"/>
  <c r="B3922" i="7"/>
  <c r="B3923" i="7"/>
  <c r="F22" i="8" s="1"/>
  <c r="B3924" i="7"/>
  <c r="B3925" i="7"/>
  <c r="B3926" i="7"/>
  <c r="B3927" i="7"/>
  <c r="B3928" i="7"/>
  <c r="B3929" i="7"/>
  <c r="B3930" i="7"/>
  <c r="F183" i="8" s="1"/>
  <c r="B3931" i="7"/>
  <c r="F134" i="8" s="1"/>
  <c r="B3932" i="7"/>
  <c r="B3933" i="7"/>
  <c r="F185" i="8" s="1"/>
  <c r="B3934" i="7"/>
  <c r="F163" i="8" s="1"/>
  <c r="B3935" i="7"/>
  <c r="B3936" i="7"/>
  <c r="B3937" i="7"/>
  <c r="B3938" i="7"/>
  <c r="B3939" i="7"/>
  <c r="F126" i="8" s="1"/>
  <c r="B3940" i="7"/>
  <c r="F16" i="8" s="1"/>
  <c r="B3941" i="7"/>
  <c r="B3942" i="7"/>
  <c r="B3943" i="7"/>
  <c r="F372" i="8" s="1"/>
  <c r="B3944" i="7"/>
  <c r="B3945" i="7"/>
  <c r="B3946" i="7"/>
  <c r="B3947" i="7"/>
  <c r="B3948" i="7"/>
  <c r="F21" i="8" s="1"/>
  <c r="B3949" i="7"/>
  <c r="B3950" i="7"/>
  <c r="B3951" i="7"/>
  <c r="B3952" i="7"/>
  <c r="B3953" i="7"/>
  <c r="B3954" i="7"/>
  <c r="B3955" i="7"/>
  <c r="B3956" i="7"/>
  <c r="B3957" i="7"/>
  <c r="B3958" i="7"/>
  <c r="B3959" i="7"/>
  <c r="F269" i="8" s="1"/>
  <c r="B3960" i="7"/>
  <c r="B3961" i="7"/>
  <c r="B3962" i="7"/>
  <c r="B3963" i="7"/>
  <c r="B3964" i="7"/>
  <c r="B3965" i="7"/>
  <c r="B3966" i="7"/>
  <c r="B3967" i="7"/>
  <c r="B3968" i="7"/>
  <c r="F25" i="8" s="1"/>
  <c r="B3969" i="7"/>
  <c r="B3970" i="7"/>
  <c r="B3971" i="7"/>
  <c r="F67" i="8" s="1"/>
  <c r="B3972" i="7"/>
  <c r="B3973" i="7"/>
  <c r="B3974" i="7"/>
  <c r="B3975" i="7"/>
  <c r="B3976" i="7"/>
  <c r="B3977" i="7"/>
  <c r="B3978" i="7"/>
  <c r="B3979" i="7"/>
  <c r="F64" i="8" s="1"/>
  <c r="B3980" i="7"/>
  <c r="B3981" i="7"/>
  <c r="B3982" i="7"/>
  <c r="B3983" i="7"/>
  <c r="F211" i="8" s="1"/>
  <c r="B3984" i="7"/>
  <c r="B3985" i="7"/>
  <c r="B3986" i="7"/>
  <c r="B3987" i="7"/>
  <c r="B3988" i="7"/>
  <c r="B3989" i="7"/>
  <c r="F248" i="8" s="1"/>
  <c r="B3990" i="7"/>
  <c r="B3991" i="7"/>
  <c r="B3992" i="7"/>
  <c r="B3993" i="7"/>
  <c r="B3994" i="7"/>
  <c r="B3995" i="7"/>
  <c r="B3996" i="7"/>
  <c r="B3997" i="7"/>
  <c r="F145" i="8" s="1"/>
  <c r="B3998" i="7"/>
  <c r="F314" i="8" s="1"/>
  <c r="B3999" i="7"/>
  <c r="F33" i="8" s="1"/>
  <c r="B4000" i="7"/>
  <c r="B4001" i="7"/>
  <c r="B4002" i="7"/>
  <c r="F82" i="8" s="1"/>
  <c r="B4003" i="7"/>
  <c r="B4004" i="7"/>
  <c r="B4005" i="7"/>
  <c r="B4006" i="7"/>
  <c r="B4007" i="7"/>
  <c r="B4008" i="7"/>
  <c r="B4009" i="7"/>
  <c r="B4010" i="7"/>
  <c r="B4011" i="7"/>
  <c r="B4012" i="7"/>
  <c r="B4013" i="7"/>
  <c r="B4014" i="7"/>
  <c r="B4015" i="7"/>
  <c r="B4016" i="7"/>
  <c r="B4017" i="7"/>
  <c r="B4018" i="7"/>
  <c r="B4019" i="7"/>
  <c r="B4020" i="7"/>
  <c r="B4021" i="7"/>
  <c r="B4022" i="7"/>
  <c r="B4023" i="7"/>
  <c r="B4024" i="7"/>
  <c r="B4025" i="7"/>
  <c r="B4026" i="7"/>
  <c r="B4027" i="7"/>
  <c r="B4028" i="7"/>
  <c r="B4029" i="7"/>
  <c r="B4030" i="7"/>
  <c r="B4031" i="7"/>
  <c r="B4032" i="7"/>
  <c r="B4033" i="7"/>
  <c r="B4034" i="7"/>
  <c r="B4035" i="7"/>
  <c r="B4036" i="7"/>
  <c r="B4037" i="7"/>
  <c r="B4038" i="7"/>
  <c r="B4039" i="7"/>
  <c r="B4040" i="7"/>
  <c r="B4041" i="7"/>
  <c r="B4042" i="7"/>
  <c r="B4043" i="7"/>
  <c r="B4044" i="7"/>
  <c r="B4045" i="7"/>
  <c r="B4046" i="7"/>
  <c r="B4047" i="7"/>
  <c r="B4048" i="7"/>
  <c r="B4049" i="7"/>
  <c r="B4050" i="7"/>
  <c r="B4051" i="7"/>
  <c r="B4052" i="7"/>
  <c r="B4053" i="7"/>
  <c r="B4054" i="7"/>
  <c r="B4055" i="7"/>
  <c r="B4056" i="7"/>
  <c r="B4057" i="7"/>
  <c r="B4058" i="7"/>
  <c r="B4059" i="7"/>
  <c r="B4060" i="7"/>
  <c r="B4061" i="7"/>
  <c r="B4062" i="7"/>
  <c r="B4063" i="7"/>
  <c r="B4064" i="7"/>
  <c r="B4065" i="7"/>
  <c r="B4066" i="7"/>
  <c r="B4067" i="7"/>
  <c r="B4068" i="7"/>
  <c r="B4069" i="7"/>
  <c r="B4070" i="7"/>
  <c r="B4071" i="7"/>
  <c r="B4072" i="7"/>
  <c r="B4073" i="7"/>
  <c r="B4074" i="7"/>
  <c r="B4075" i="7"/>
  <c r="B4076" i="7"/>
  <c r="F35" i="8" s="1"/>
  <c r="B4077" i="7"/>
  <c r="B4078" i="7"/>
  <c r="B4079" i="7"/>
  <c r="B4080" i="7"/>
  <c r="B4081" i="7"/>
  <c r="B4082" i="7"/>
  <c r="B4083" i="7"/>
  <c r="B4084" i="7"/>
  <c r="B4085" i="7"/>
  <c r="B4086" i="7"/>
  <c r="F338" i="8" s="1"/>
  <c r="B4087" i="7"/>
  <c r="B4088" i="7"/>
  <c r="B4089" i="7"/>
  <c r="B4090" i="7"/>
  <c r="B4091" i="7"/>
  <c r="B4092" i="7"/>
  <c r="B4093" i="7"/>
  <c r="B4094" i="7"/>
  <c r="B4095" i="7"/>
  <c r="B4096" i="7"/>
  <c r="B4097" i="7"/>
  <c r="B4098" i="7"/>
  <c r="B4099" i="7"/>
  <c r="B4100" i="7"/>
  <c r="B4101" i="7"/>
  <c r="B4102" i="7"/>
  <c r="B4103" i="7"/>
  <c r="B4104" i="7"/>
  <c r="B4105" i="7"/>
  <c r="B4106" i="7"/>
  <c r="B4107" i="7"/>
  <c r="F312" i="8" s="1"/>
  <c r="B4108" i="7"/>
  <c r="B4109" i="7"/>
  <c r="B4110" i="7"/>
  <c r="B4111" i="7"/>
  <c r="B4112" i="7"/>
  <c r="B4113" i="7"/>
  <c r="B4114" i="7"/>
  <c r="B4115" i="7"/>
  <c r="B4116" i="7"/>
  <c r="B4117" i="7"/>
  <c r="B4118" i="7"/>
  <c r="B4119" i="7"/>
  <c r="F354" i="8" s="1"/>
  <c r="B4120" i="7"/>
  <c r="B4121" i="7"/>
  <c r="B4122" i="7"/>
  <c r="B4123" i="7"/>
  <c r="B4124" i="7"/>
  <c r="B4125" i="7"/>
  <c r="B4126" i="7"/>
  <c r="B4127" i="7"/>
  <c r="B4128" i="7"/>
  <c r="B4129" i="7"/>
  <c r="B4130" i="7"/>
  <c r="B4131" i="7"/>
  <c r="B4132" i="7"/>
  <c r="B4133" i="7"/>
  <c r="B4134" i="7"/>
  <c r="B4135" i="7"/>
  <c r="B4136" i="7"/>
  <c r="B4137" i="7"/>
  <c r="B4138" i="7"/>
  <c r="F212" i="8" s="1"/>
  <c r="B4139" i="7"/>
  <c r="B4140" i="7"/>
  <c r="B4141" i="7"/>
  <c r="B4142" i="7"/>
  <c r="B4143" i="7"/>
  <c r="B4144" i="7"/>
  <c r="B4145" i="7"/>
  <c r="B4146" i="7"/>
  <c r="B4147" i="7"/>
  <c r="B4148" i="7"/>
  <c r="B4149" i="7"/>
  <c r="B4150" i="7"/>
  <c r="B4151" i="7"/>
  <c r="B4152" i="7"/>
  <c r="B4153" i="7"/>
  <c r="B4154" i="7"/>
  <c r="B4155" i="7"/>
  <c r="B4156" i="7"/>
  <c r="B4157" i="7"/>
  <c r="B4158" i="7"/>
  <c r="B4159" i="7"/>
  <c r="B4160" i="7"/>
  <c r="B4161" i="7"/>
  <c r="B4162" i="7"/>
  <c r="B4163" i="7"/>
  <c r="B4164" i="7"/>
  <c r="B4165" i="7"/>
  <c r="B4166" i="7"/>
  <c r="B4167" i="7"/>
  <c r="B4168" i="7"/>
  <c r="B4169" i="7"/>
  <c r="B4170" i="7"/>
  <c r="B4171" i="7"/>
  <c r="B4172" i="7"/>
  <c r="B4173" i="7"/>
  <c r="B4174" i="7"/>
  <c r="B4175" i="7"/>
  <c r="B4176" i="7"/>
  <c r="B4177" i="7"/>
  <c r="B4178" i="7"/>
  <c r="B4179" i="7"/>
  <c r="B4180" i="7"/>
  <c r="B4181" i="7"/>
  <c r="B4182" i="7"/>
  <c r="B4183" i="7"/>
  <c r="B4184" i="7"/>
  <c r="B4185" i="7"/>
  <c r="B4186" i="7"/>
  <c r="B4187" i="7"/>
  <c r="B4188" i="7"/>
  <c r="B4189" i="7"/>
  <c r="B4190" i="7"/>
  <c r="B4191" i="7"/>
  <c r="B4192" i="7"/>
  <c r="B4193" i="7"/>
  <c r="B4194" i="7"/>
  <c r="B4195" i="7"/>
  <c r="B4196" i="7"/>
  <c r="B4197" i="7"/>
  <c r="B4198" i="7"/>
  <c r="B4199" i="7"/>
  <c r="B4200" i="7"/>
  <c r="B4201" i="7"/>
  <c r="B4202" i="7"/>
  <c r="B4203" i="7"/>
  <c r="B4204" i="7"/>
  <c r="B4205" i="7"/>
  <c r="B4206" i="7"/>
  <c r="B4207" i="7"/>
  <c r="B4208" i="7"/>
  <c r="B4209" i="7"/>
  <c r="B4210" i="7"/>
  <c r="B4211" i="7"/>
  <c r="B4212" i="7"/>
  <c r="B4213" i="7"/>
  <c r="B4214" i="7"/>
  <c r="B4215" i="7"/>
  <c r="B4216" i="7"/>
  <c r="B4217" i="7"/>
  <c r="B4218" i="7"/>
  <c r="B4219" i="7"/>
  <c r="B4220" i="7"/>
  <c r="B4221" i="7"/>
  <c r="B4222" i="7"/>
  <c r="B4223" i="7"/>
  <c r="B4224" i="7"/>
  <c r="B4225" i="7"/>
  <c r="B4226" i="7"/>
  <c r="B4227" i="7"/>
  <c r="F341" i="8" s="1"/>
  <c r="B4228" i="7"/>
  <c r="B4229" i="7"/>
  <c r="B4230" i="7"/>
  <c r="B4231" i="7"/>
  <c r="B4232" i="7"/>
  <c r="B4233" i="7"/>
  <c r="B4234" i="7"/>
  <c r="B4235" i="7"/>
  <c r="B4236" i="7"/>
  <c r="B4237" i="7"/>
  <c r="B4238" i="7"/>
  <c r="B4239" i="7"/>
  <c r="B4240" i="7"/>
  <c r="F29" i="8" s="1"/>
  <c r="B4241" i="7"/>
  <c r="B4242" i="7"/>
  <c r="B4243" i="7"/>
  <c r="B4244" i="7"/>
  <c r="B4245" i="7"/>
  <c r="B4246" i="7"/>
  <c r="B4247" i="7"/>
  <c r="B4248" i="7"/>
  <c r="B4249" i="7"/>
  <c r="B4250" i="7"/>
  <c r="B4251" i="7"/>
  <c r="B4252" i="7"/>
  <c r="B4253" i="7"/>
  <c r="B4254" i="7"/>
  <c r="B4255" i="7"/>
  <c r="B4256" i="7"/>
  <c r="B4257" i="7"/>
  <c r="B4258" i="7"/>
  <c r="B4259" i="7"/>
  <c r="B4260" i="7"/>
  <c r="B4261" i="7"/>
  <c r="B4262" i="7"/>
  <c r="B4263" i="7"/>
  <c r="B4264" i="7"/>
  <c r="B4265" i="7"/>
  <c r="B4266" i="7"/>
  <c r="B4267" i="7"/>
  <c r="B4268" i="7"/>
  <c r="B4269" i="7"/>
  <c r="B4270" i="7"/>
  <c r="B4271" i="7"/>
  <c r="B4272" i="7"/>
  <c r="B4273" i="7"/>
  <c r="B4274" i="7"/>
  <c r="B4275" i="7"/>
  <c r="B4276" i="7"/>
  <c r="B4277" i="7"/>
  <c r="B4278" i="7"/>
  <c r="B4279" i="7"/>
  <c r="B4280" i="7"/>
  <c r="B4281" i="7"/>
  <c r="B4282" i="7"/>
  <c r="B4283" i="7"/>
  <c r="B4284" i="7"/>
  <c r="B4285" i="7"/>
  <c r="B4286" i="7"/>
  <c r="B4287" i="7"/>
  <c r="B4288" i="7"/>
  <c r="B4289" i="7"/>
  <c r="B4290" i="7"/>
  <c r="B4291" i="7"/>
  <c r="B4292" i="7"/>
  <c r="B4293" i="7"/>
  <c r="B4294" i="7"/>
  <c r="B4295" i="7"/>
  <c r="B4296" i="7"/>
  <c r="B4297" i="7"/>
  <c r="B4298" i="7"/>
  <c r="B4299" i="7"/>
  <c r="B4300" i="7"/>
  <c r="B4301" i="7"/>
  <c r="B4302" i="7"/>
  <c r="B4303" i="7"/>
  <c r="B4304" i="7"/>
  <c r="B4305" i="7"/>
  <c r="B4306" i="7"/>
  <c r="B4307" i="7"/>
  <c r="B4308" i="7"/>
  <c r="B4309" i="7"/>
  <c r="B4310" i="7"/>
  <c r="B4311" i="7"/>
  <c r="B4312" i="7"/>
  <c r="B4313" i="7"/>
  <c r="B4314" i="7"/>
  <c r="B4315" i="7"/>
  <c r="B4316" i="7"/>
  <c r="B4317" i="7"/>
  <c r="B4318" i="7"/>
  <c r="B4319" i="7"/>
  <c r="B4320" i="7"/>
  <c r="B4321" i="7"/>
  <c r="B4322" i="7"/>
  <c r="B4323" i="7"/>
  <c r="B4324" i="7"/>
  <c r="B4325" i="7"/>
  <c r="B4326" i="7"/>
  <c r="B4327" i="7"/>
  <c r="B4328" i="7"/>
  <c r="B4329" i="7"/>
  <c r="B4330" i="7"/>
  <c r="B4331" i="7"/>
  <c r="F289" i="8" s="1"/>
  <c r="B4332" i="7"/>
  <c r="B4333" i="7"/>
  <c r="B4334" i="7"/>
  <c r="B4335" i="7"/>
  <c r="B4336" i="7"/>
  <c r="B4337" i="7"/>
  <c r="B4338" i="7"/>
  <c r="B4339" i="7"/>
  <c r="B4340" i="7"/>
  <c r="B4341" i="7"/>
  <c r="B4342" i="7"/>
  <c r="B4343" i="7"/>
  <c r="B4344" i="7"/>
  <c r="B4345" i="7"/>
  <c r="F393" i="8" s="1"/>
  <c r="B4346" i="7"/>
  <c r="B4347" i="7"/>
  <c r="B4348" i="7"/>
  <c r="B4349" i="7"/>
  <c r="B4350" i="7"/>
  <c r="B4351" i="7"/>
  <c r="B4352" i="7"/>
  <c r="B4353" i="7"/>
  <c r="B4354" i="7"/>
  <c r="B4355" i="7"/>
  <c r="B4356" i="7"/>
  <c r="B4357" i="7"/>
  <c r="B4358" i="7"/>
  <c r="B4359" i="7"/>
  <c r="B4360" i="7"/>
  <c r="B4361" i="7"/>
  <c r="B4362" i="7"/>
  <c r="B4363" i="7"/>
  <c r="B4364" i="7"/>
  <c r="B4365" i="7"/>
  <c r="B4366" i="7"/>
  <c r="B4367" i="7"/>
  <c r="B4368" i="7"/>
  <c r="B4369" i="7"/>
  <c r="B4370" i="7"/>
  <c r="F272" i="8" s="1"/>
  <c r="B4371" i="7"/>
  <c r="B4372" i="7"/>
  <c r="B4373" i="7"/>
  <c r="B4374" i="7"/>
  <c r="B4375" i="7"/>
  <c r="B4376" i="7"/>
  <c r="B4377" i="7"/>
  <c r="B4378" i="7"/>
  <c r="B4379" i="7"/>
  <c r="B4380" i="7"/>
  <c r="B4381" i="7"/>
  <c r="B4382" i="7"/>
  <c r="B4383" i="7"/>
  <c r="B4384" i="7"/>
  <c r="B4385" i="7"/>
  <c r="B4386" i="7"/>
  <c r="B4387" i="7"/>
  <c r="B4388" i="7"/>
  <c r="B4389" i="7"/>
  <c r="B4390" i="7"/>
  <c r="B4391" i="7"/>
  <c r="B4392" i="7"/>
  <c r="B4393" i="7"/>
  <c r="B4394" i="7"/>
  <c r="B4395" i="7"/>
  <c r="B4396" i="7"/>
  <c r="B4397" i="7"/>
  <c r="B4398" i="7"/>
  <c r="B4399" i="7"/>
  <c r="B4400" i="7"/>
  <c r="B4401" i="7"/>
  <c r="B4402" i="7"/>
  <c r="B4403" i="7"/>
  <c r="B4404" i="7"/>
  <c r="B4405" i="7"/>
  <c r="B4406" i="7"/>
  <c r="B4407" i="7"/>
  <c r="F320" i="8" s="1"/>
  <c r="B4408" i="7"/>
  <c r="B4409" i="7"/>
  <c r="B4410" i="7"/>
  <c r="B4411" i="7"/>
  <c r="B4412" i="7"/>
  <c r="B4413" i="7"/>
  <c r="B4414" i="7"/>
  <c r="B4415" i="7"/>
  <c r="B4416" i="7"/>
  <c r="B4417" i="7"/>
  <c r="F187" i="8" s="1"/>
  <c r="B4418" i="7"/>
  <c r="B4419" i="7"/>
  <c r="B4420" i="7"/>
  <c r="F112" i="8" s="1"/>
  <c r="B4421" i="7"/>
  <c r="B4422" i="7"/>
  <c r="B4423" i="7"/>
  <c r="B4424" i="7"/>
  <c r="B4425" i="7"/>
  <c r="B4426" i="7"/>
  <c r="B4427" i="7"/>
  <c r="B4428" i="7"/>
  <c r="F147" i="8" s="1"/>
  <c r="B4429" i="7"/>
  <c r="F161" i="8" s="1"/>
  <c r="B4430" i="7"/>
  <c r="B4431" i="7"/>
  <c r="B4432" i="7"/>
  <c r="B4433" i="7"/>
  <c r="B4434" i="7"/>
  <c r="F189" i="8" s="1"/>
  <c r="B4435" i="7"/>
  <c r="F364" i="8" s="1"/>
  <c r="B4436" i="7"/>
  <c r="B4437" i="7"/>
  <c r="B4438" i="7"/>
  <c r="F43" i="8" s="1"/>
  <c r="B4439" i="7"/>
  <c r="B4440" i="7"/>
  <c r="B4441" i="7"/>
  <c r="B4442" i="7"/>
  <c r="F375" i="8" s="1"/>
  <c r="B4443" i="7"/>
  <c r="B4444" i="7"/>
  <c r="B4445" i="7"/>
  <c r="F220" i="8" s="1"/>
  <c r="B4446" i="7"/>
  <c r="B4447" i="7"/>
  <c r="B4448" i="7"/>
  <c r="B4449" i="7"/>
  <c r="B4450" i="7"/>
  <c r="B4451" i="7"/>
  <c r="F232" i="8" s="1"/>
  <c r="B4452" i="7"/>
  <c r="F254" i="8" s="1"/>
  <c r="B4453" i="7"/>
  <c r="F303" i="8" s="1"/>
  <c r="B4454" i="7"/>
  <c r="B4455" i="7"/>
  <c r="B4456" i="7"/>
  <c r="B4457" i="7"/>
  <c r="B4458" i="7"/>
  <c r="F358" i="8" s="1"/>
  <c r="B4459" i="7"/>
  <c r="F365" i="8" s="1"/>
  <c r="B4460" i="7"/>
  <c r="F298" i="8" s="1"/>
  <c r="B4461" i="7"/>
  <c r="F299" i="8" s="1"/>
  <c r="B4462" i="7"/>
  <c r="B4463" i="7"/>
  <c r="B4464" i="7"/>
  <c r="F286" i="8" s="1"/>
  <c r="B4465" i="7"/>
  <c r="B4466" i="7"/>
  <c r="F380" i="8" s="1"/>
  <c r="B4467" i="7"/>
  <c r="F222" i="8" s="1"/>
  <c r="B4468" i="7"/>
  <c r="B4469" i="7"/>
  <c r="B4470" i="7"/>
  <c r="B4471" i="7"/>
  <c r="F258" i="8" s="1"/>
  <c r="B4472" i="7"/>
  <c r="F359" i="8" s="1"/>
  <c r="B4473" i="7"/>
  <c r="B4474" i="7"/>
  <c r="B4475" i="7"/>
  <c r="B4476" i="7"/>
  <c r="B4477" i="7"/>
  <c r="B4478" i="7"/>
  <c r="B4479" i="7"/>
  <c r="B4480" i="7"/>
  <c r="B4481" i="7"/>
  <c r="B4482" i="7"/>
  <c r="B4483" i="7"/>
  <c r="B4484" i="7"/>
  <c r="B4485" i="7"/>
  <c r="B4486" i="7"/>
  <c r="B4487" i="7"/>
  <c r="B4488" i="7"/>
  <c r="F144" i="8" s="1"/>
  <c r="B4489" i="7"/>
  <c r="F137" i="8" s="1"/>
  <c r="B4490" i="7"/>
  <c r="B4491" i="7"/>
  <c r="B4492" i="7"/>
  <c r="B4493" i="7"/>
  <c r="B4494" i="7"/>
  <c r="F266" i="8" s="1"/>
  <c r="B4495" i="7"/>
  <c r="F136" i="8" s="1"/>
  <c r="B4496" i="7"/>
  <c r="B4497" i="7"/>
  <c r="B4498" i="7"/>
  <c r="B4499" i="7"/>
  <c r="B4500" i="7"/>
  <c r="B4501" i="7"/>
  <c r="B4502" i="7"/>
  <c r="B4503" i="7"/>
  <c r="F223" i="8" s="1"/>
  <c r="B4504" i="7"/>
  <c r="B4505" i="7"/>
  <c r="B4506" i="7"/>
  <c r="B4507" i="7"/>
  <c r="B4508" i="7"/>
  <c r="F2" i="8"/>
  <c r="F6" i="8"/>
  <c r="F11" i="8"/>
  <c r="F12" i="8"/>
  <c r="F19" i="8"/>
  <c r="F23" i="8"/>
  <c r="F24" i="8"/>
  <c r="F28" i="8"/>
  <c r="F32" i="8"/>
  <c r="F38" i="8"/>
  <c r="F45" i="8"/>
  <c r="F46" i="8"/>
  <c r="F49" i="8"/>
  <c r="F55" i="8"/>
  <c r="F61" i="8"/>
  <c r="F62" i="8"/>
  <c r="F71" i="8"/>
  <c r="F72" i="8"/>
  <c r="F74" i="8"/>
  <c r="F76" i="8"/>
  <c r="F77" i="8"/>
  <c r="F80" i="8"/>
  <c r="F81" i="8"/>
  <c r="F83" i="8"/>
  <c r="F90" i="8"/>
  <c r="F93" i="8"/>
  <c r="F97" i="8"/>
  <c r="F99" i="8"/>
  <c r="F102" i="8"/>
  <c r="F103" i="8"/>
  <c r="F105" i="8"/>
  <c r="F110" i="8"/>
  <c r="F114" i="8"/>
  <c r="F116" i="8"/>
  <c r="F117" i="8"/>
  <c r="F120" i="8"/>
  <c r="F121" i="8"/>
  <c r="F122" i="8"/>
  <c r="F123" i="8"/>
  <c r="F127" i="8"/>
  <c r="F129" i="8"/>
  <c r="F130" i="8"/>
  <c r="F131" i="8"/>
  <c r="F135" i="8"/>
  <c r="F138" i="8"/>
  <c r="F141" i="8"/>
  <c r="F142" i="8"/>
  <c r="F149" i="8"/>
  <c r="F152" i="8"/>
  <c r="F153" i="8"/>
  <c r="F159" i="8"/>
  <c r="F160" i="8"/>
  <c r="F166" i="8"/>
  <c r="F168" i="8"/>
  <c r="F169" i="8"/>
  <c r="F170" i="8"/>
  <c r="F172" i="8"/>
  <c r="F173" i="8"/>
  <c r="F174" i="8"/>
  <c r="F177" i="8"/>
  <c r="F180" i="8"/>
  <c r="F181" i="8"/>
  <c r="F186" i="8"/>
  <c r="F190" i="8"/>
  <c r="F191" i="8"/>
  <c r="F192" i="8"/>
  <c r="F194" i="8"/>
  <c r="F198" i="8"/>
  <c r="F200" i="8"/>
  <c r="F201" i="8"/>
  <c r="F206" i="8"/>
  <c r="F208" i="8"/>
  <c r="F209" i="8"/>
  <c r="F210" i="8"/>
  <c r="F214" i="8"/>
  <c r="F215" i="8"/>
  <c r="F216" i="8"/>
  <c r="F217" i="8"/>
  <c r="F224" i="8"/>
  <c r="F225" i="8"/>
  <c r="F226" i="8"/>
  <c r="F227" i="8"/>
  <c r="F229" i="8"/>
  <c r="F230" i="8"/>
  <c r="F231" i="8"/>
  <c r="F233" i="8"/>
  <c r="F234" i="8"/>
  <c r="F235" i="8"/>
  <c r="F236" i="8"/>
  <c r="F238" i="8"/>
  <c r="F239" i="8"/>
  <c r="F240" i="8"/>
  <c r="F241" i="8"/>
  <c r="F242" i="8"/>
  <c r="F243" i="8"/>
  <c r="F244" i="8"/>
  <c r="F246" i="8"/>
  <c r="F249" i="8"/>
  <c r="F250" i="8"/>
  <c r="F251" i="8"/>
  <c r="F252" i="8"/>
  <c r="F253" i="8"/>
  <c r="F255" i="8"/>
  <c r="F256" i="8"/>
  <c r="F259" i="8"/>
  <c r="F260" i="8"/>
  <c r="F261" i="8"/>
  <c r="F262" i="8"/>
  <c r="F263" i="8"/>
  <c r="F265" i="8"/>
  <c r="F268" i="8"/>
  <c r="F270" i="8"/>
  <c r="F273" i="8"/>
  <c r="F274" i="8"/>
  <c r="F275" i="8"/>
  <c r="F276" i="8"/>
  <c r="F277" i="8"/>
  <c r="F278" i="8"/>
  <c r="F279" i="8"/>
  <c r="F281" i="8"/>
  <c r="F283" i="8"/>
  <c r="F285" i="8"/>
  <c r="F287" i="8"/>
  <c r="F288" i="8"/>
  <c r="F290" i="8"/>
  <c r="F291" i="8"/>
  <c r="F292" i="8"/>
  <c r="F293" i="8"/>
  <c r="F294" i="8"/>
  <c r="F295" i="8"/>
  <c r="F297" i="8"/>
  <c r="F301" i="8"/>
  <c r="F304" i="8"/>
  <c r="F308" i="8"/>
  <c r="F309" i="8"/>
  <c r="F315" i="8"/>
  <c r="F316" i="8"/>
  <c r="F317" i="8"/>
  <c r="F319" i="8"/>
  <c r="F324" i="8"/>
  <c r="F325" i="8"/>
  <c r="F326" i="8"/>
  <c r="F327" i="8"/>
  <c r="F329" i="8"/>
  <c r="F330" i="8"/>
  <c r="F331" i="8"/>
  <c r="F332" i="8"/>
  <c r="F335" i="8"/>
  <c r="F337" i="8"/>
  <c r="F342" i="8"/>
  <c r="F344" i="8"/>
  <c r="F346" i="8"/>
  <c r="F348" i="8"/>
  <c r="F351" i="8"/>
  <c r="F352" i="8"/>
  <c r="F353" i="8"/>
  <c r="F356" i="8"/>
  <c r="F357" i="8"/>
  <c r="F360" i="8"/>
  <c r="F363" i="8"/>
  <c r="F366" i="8"/>
  <c r="F368" i="8"/>
  <c r="F369" i="8"/>
  <c r="F376" i="8"/>
  <c r="F377" i="8"/>
  <c r="F382" i="8"/>
  <c r="F383" i="8"/>
  <c r="F384" i="8"/>
  <c r="F386" i="8"/>
  <c r="F387" i="8"/>
  <c r="F389" i="8"/>
  <c r="F390" i="8"/>
  <c r="F391" i="8"/>
  <c r="F392" i="8"/>
  <c r="F395" i="8"/>
  <c r="G2" i="8"/>
  <c r="G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183" i="8"/>
  <c r="G184" i="8"/>
  <c r="G185" i="8"/>
  <c r="G186" i="8"/>
  <c r="G187" i="8"/>
  <c r="G188" i="8"/>
  <c r="G189" i="8"/>
  <c r="G190" i="8"/>
  <c r="G191" i="8"/>
  <c r="G192" i="8"/>
  <c r="G193" i="8"/>
  <c r="G194" i="8"/>
  <c r="G195" i="8"/>
  <c r="G196" i="8"/>
  <c r="G197" i="8"/>
  <c r="G198" i="8"/>
  <c r="G199" i="8"/>
  <c r="G200" i="8"/>
  <c r="G201" i="8"/>
  <c r="G202" i="8"/>
  <c r="G203" i="8"/>
  <c r="G204" i="8"/>
  <c r="G205" i="8"/>
  <c r="G206" i="8"/>
  <c r="G207" i="8"/>
  <c r="G208" i="8"/>
  <c r="G209" i="8"/>
  <c r="G210" i="8"/>
  <c r="G211" i="8"/>
  <c r="G212" i="8"/>
  <c r="G213" i="8"/>
  <c r="G214" i="8"/>
  <c r="G215" i="8"/>
  <c r="G216" i="8"/>
  <c r="G217" i="8"/>
  <c r="G218" i="8"/>
  <c r="G219" i="8"/>
  <c r="G220" i="8"/>
  <c r="G221" i="8"/>
  <c r="G222" i="8"/>
  <c r="G223" i="8"/>
  <c r="G224" i="8"/>
  <c r="G225" i="8"/>
  <c r="G226" i="8"/>
  <c r="G227" i="8"/>
  <c r="G228" i="8"/>
  <c r="G229" i="8"/>
  <c r="G230" i="8"/>
  <c r="G231" i="8"/>
  <c r="G232" i="8"/>
  <c r="G233" i="8"/>
  <c r="G234" i="8"/>
  <c r="G235" i="8"/>
  <c r="G236" i="8"/>
  <c r="G237" i="8"/>
  <c r="G238" i="8"/>
  <c r="G239" i="8"/>
  <c r="G240" i="8"/>
  <c r="G241" i="8"/>
  <c r="G242" i="8"/>
  <c r="G243" i="8"/>
  <c r="G244" i="8"/>
  <c r="G245" i="8"/>
  <c r="G246" i="8"/>
  <c r="G247" i="8"/>
  <c r="G248" i="8"/>
  <c r="G249" i="8"/>
  <c r="G250" i="8"/>
  <c r="G251" i="8"/>
  <c r="G252" i="8"/>
  <c r="G253" i="8"/>
  <c r="G254" i="8"/>
  <c r="G255" i="8"/>
  <c r="G256" i="8"/>
  <c r="G257" i="8"/>
  <c r="G258" i="8"/>
  <c r="G259" i="8"/>
  <c r="G260" i="8"/>
  <c r="G261" i="8"/>
  <c r="G262" i="8"/>
  <c r="G263" i="8"/>
  <c r="G264" i="8"/>
  <c r="G265" i="8"/>
  <c r="G266" i="8"/>
  <c r="G267" i="8"/>
  <c r="G268" i="8"/>
  <c r="G269" i="8"/>
  <c r="G270" i="8"/>
  <c r="G271" i="8"/>
  <c r="G272" i="8"/>
  <c r="G273" i="8"/>
  <c r="G274" i="8"/>
  <c r="G275" i="8"/>
  <c r="G276" i="8"/>
  <c r="G277" i="8"/>
  <c r="G278" i="8"/>
  <c r="G279" i="8"/>
  <c r="G280" i="8"/>
  <c r="G281" i="8"/>
  <c r="G282" i="8"/>
  <c r="G283" i="8"/>
  <c r="G284" i="8"/>
  <c r="G285" i="8"/>
  <c r="G286" i="8"/>
  <c r="G287" i="8"/>
  <c r="G288" i="8"/>
  <c r="G289" i="8"/>
  <c r="G290" i="8"/>
  <c r="G291" i="8"/>
  <c r="G292" i="8"/>
  <c r="G293" i="8"/>
  <c r="G294" i="8"/>
  <c r="G295" i="8"/>
  <c r="G296" i="8"/>
  <c r="G297" i="8"/>
  <c r="G298" i="8"/>
  <c r="G299" i="8"/>
  <c r="G300" i="8"/>
  <c r="G301" i="8"/>
  <c r="G302" i="8"/>
  <c r="G303" i="8"/>
  <c r="G304" i="8"/>
  <c r="G305" i="8"/>
  <c r="G306" i="8"/>
  <c r="G307" i="8"/>
  <c r="G308" i="8"/>
  <c r="G309" i="8"/>
  <c r="G310" i="8"/>
  <c r="G311" i="8"/>
  <c r="G312" i="8"/>
  <c r="G313" i="8"/>
  <c r="G314" i="8"/>
  <c r="G315" i="8"/>
  <c r="G316" i="8"/>
  <c r="G317" i="8"/>
  <c r="G318" i="8"/>
  <c r="G319" i="8"/>
  <c r="G320" i="8"/>
  <c r="G321" i="8"/>
  <c r="G322" i="8"/>
  <c r="G323" i="8"/>
  <c r="G324" i="8"/>
  <c r="G325" i="8"/>
  <c r="G326" i="8"/>
  <c r="G327" i="8"/>
  <c r="G328" i="8"/>
  <c r="G329" i="8"/>
  <c r="G330" i="8"/>
  <c r="G331" i="8"/>
  <c r="G332" i="8"/>
  <c r="G333" i="8"/>
  <c r="G334" i="8"/>
  <c r="G335" i="8"/>
  <c r="G336" i="8"/>
  <c r="G337" i="8"/>
  <c r="G338" i="8"/>
  <c r="G339" i="8"/>
  <c r="G340" i="8"/>
  <c r="G341" i="8"/>
  <c r="G342" i="8"/>
  <c r="G343" i="8"/>
  <c r="G344" i="8"/>
  <c r="G345" i="8"/>
  <c r="G346" i="8"/>
  <c r="G347" i="8"/>
  <c r="G348" i="8"/>
  <c r="G349" i="8"/>
  <c r="G350" i="8"/>
  <c r="G351" i="8"/>
  <c r="G352" i="8"/>
  <c r="G353" i="8"/>
  <c r="G354" i="8"/>
  <c r="G355" i="8"/>
  <c r="G356" i="8"/>
  <c r="G357" i="8"/>
  <c r="G358" i="8"/>
  <c r="G359" i="8"/>
  <c r="G360" i="8"/>
  <c r="G361" i="8"/>
  <c r="G362" i="8"/>
  <c r="G363" i="8"/>
  <c r="G364" i="8"/>
  <c r="G365" i="8"/>
  <c r="G366" i="8"/>
  <c r="G367" i="8"/>
  <c r="G368" i="8"/>
  <c r="G369" i="8"/>
  <c r="G370" i="8"/>
  <c r="G371" i="8"/>
  <c r="G372" i="8"/>
  <c r="G373" i="8"/>
  <c r="G374" i="8"/>
  <c r="G375" i="8"/>
  <c r="G376" i="8"/>
  <c r="G377" i="8"/>
  <c r="G378" i="8"/>
  <c r="G379" i="8"/>
  <c r="G380" i="8"/>
  <c r="G381" i="8"/>
  <c r="G382" i="8"/>
  <c r="G383" i="8"/>
  <c r="G384" i="8"/>
  <c r="G385" i="8"/>
  <c r="G386" i="8"/>
  <c r="G387" i="8"/>
  <c r="G388" i="8"/>
  <c r="G389" i="8"/>
  <c r="G390" i="8"/>
  <c r="G391" i="8"/>
  <c r="G392" i="8"/>
  <c r="G393" i="8"/>
  <c r="G394" i="8"/>
  <c r="G395" i="8"/>
  <c r="D2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14" i="8"/>
  <c r="D315" i="8"/>
  <c r="D316" i="8"/>
  <c r="D317" i="8"/>
  <c r="D318" i="8"/>
  <c r="D319" i="8"/>
  <c r="D320" i="8"/>
  <c r="D321" i="8"/>
  <c r="D322" i="8"/>
  <c r="D323" i="8"/>
  <c r="D324" i="8"/>
  <c r="D325" i="8"/>
  <c r="D326" i="8"/>
  <c r="D327" i="8"/>
  <c r="D328" i="8"/>
  <c r="D329" i="8"/>
  <c r="D330" i="8"/>
  <c r="D331" i="8"/>
  <c r="D333" i="8"/>
  <c r="D334" i="8"/>
  <c r="D335" i="8"/>
  <c r="D336" i="8"/>
  <c r="D337" i="8"/>
  <c r="D338" i="8"/>
  <c r="D339" i="8"/>
  <c r="D340" i="8"/>
  <c r="D341" i="8"/>
  <c r="D342" i="8"/>
  <c r="D343" i="8"/>
  <c r="D344" i="8"/>
  <c r="D345" i="8"/>
  <c r="D346" i="8"/>
  <c r="D347" i="8"/>
  <c r="D348" i="8"/>
  <c r="D349" i="8"/>
  <c r="D350" i="8"/>
  <c r="D351" i="8"/>
  <c r="D352" i="8"/>
  <c r="D353" i="8"/>
  <c r="D354" i="8"/>
  <c r="D355" i="8"/>
  <c r="D356" i="8"/>
  <c r="D357" i="8"/>
  <c r="D358" i="8"/>
  <c r="D359" i="8"/>
  <c r="D360" i="8"/>
  <c r="D361" i="8"/>
  <c r="D362" i="8"/>
  <c r="D363" i="8"/>
  <c r="D364" i="8"/>
  <c r="D365" i="8"/>
  <c r="D366" i="8"/>
  <c r="D367" i="8"/>
  <c r="D368" i="8"/>
  <c r="D369" i="8"/>
  <c r="D370" i="8"/>
  <c r="D371" i="8"/>
  <c r="D372" i="8"/>
  <c r="D373" i="8"/>
  <c r="D374" i="8"/>
  <c r="D375" i="8"/>
  <c r="D376" i="8"/>
  <c r="D377" i="8"/>
  <c r="D378" i="8"/>
  <c r="D379" i="8"/>
  <c r="D380" i="8"/>
  <c r="D381" i="8"/>
  <c r="D382" i="8"/>
  <c r="D383" i="8"/>
  <c r="D384" i="8"/>
  <c r="D385" i="8"/>
  <c r="D386" i="8"/>
  <c r="D387" i="8"/>
  <c r="D388" i="8"/>
  <c r="D389" i="8"/>
  <c r="D390" i="8"/>
  <c r="D391" i="8"/>
  <c r="D392" i="8"/>
  <c r="D393" i="8"/>
  <c r="D394" i="8"/>
  <c r="D395" i="8"/>
  <c r="B2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B387" i="8"/>
  <c r="B388" i="8"/>
  <c r="B389" i="8"/>
  <c r="B390" i="8"/>
  <c r="B391" i="8"/>
  <c r="B392" i="8"/>
  <c r="B393" i="8"/>
  <c r="B394" i="8"/>
  <c r="B395" i="8"/>
  <c r="AK2" i="2"/>
  <c r="AK3" i="2"/>
  <c r="AK4" i="2"/>
  <c r="AK5" i="2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K55" i="2"/>
  <c r="AK56" i="2"/>
  <c r="AK57" i="2"/>
  <c r="AK58" i="2"/>
  <c r="AK59" i="2"/>
  <c r="AK60" i="2"/>
  <c r="AK61" i="2"/>
  <c r="AK62" i="2"/>
  <c r="AK63" i="2"/>
  <c r="AK64" i="2"/>
  <c r="AK65" i="2"/>
  <c r="AK66" i="2"/>
  <c r="AK67" i="2"/>
  <c r="AK68" i="2"/>
  <c r="AK69" i="2"/>
  <c r="AK70" i="2"/>
  <c r="AK71" i="2"/>
  <c r="AK72" i="2"/>
  <c r="AK73" i="2"/>
  <c r="AK74" i="2"/>
  <c r="AK75" i="2"/>
  <c r="AK76" i="2"/>
  <c r="AK77" i="2"/>
  <c r="AK78" i="2"/>
  <c r="AK79" i="2"/>
  <c r="AK80" i="2"/>
  <c r="AK81" i="2"/>
  <c r="AK82" i="2"/>
  <c r="AK83" i="2"/>
  <c r="AK84" i="2"/>
  <c r="AK85" i="2"/>
  <c r="AK86" i="2"/>
  <c r="AK87" i="2"/>
  <c r="AK88" i="2"/>
  <c r="AK89" i="2"/>
  <c r="AK90" i="2"/>
  <c r="AK91" i="2"/>
  <c r="AK92" i="2"/>
  <c r="AK93" i="2"/>
  <c r="AK94" i="2"/>
  <c r="AK95" i="2"/>
  <c r="AK96" i="2"/>
  <c r="AK97" i="2"/>
  <c r="AK98" i="2"/>
  <c r="AK99" i="2"/>
  <c r="AK100" i="2"/>
  <c r="AK101" i="2"/>
  <c r="AK102" i="2"/>
  <c r="AK103" i="2"/>
  <c r="AK104" i="2"/>
  <c r="AK105" i="2"/>
  <c r="AK106" i="2"/>
  <c r="AK107" i="2"/>
  <c r="AK108" i="2"/>
  <c r="AK109" i="2"/>
  <c r="AK110" i="2"/>
  <c r="AK111" i="2"/>
  <c r="AK112" i="2"/>
  <c r="AK113" i="2"/>
  <c r="AK114" i="2"/>
  <c r="AK115" i="2"/>
  <c r="AK116" i="2"/>
  <c r="AK117" i="2"/>
  <c r="AK118" i="2"/>
  <c r="AK119" i="2"/>
  <c r="AK120" i="2"/>
  <c r="AK121" i="2"/>
  <c r="AK122" i="2"/>
  <c r="AK123" i="2"/>
  <c r="AK124" i="2"/>
  <c r="AK125" i="2"/>
  <c r="AK126" i="2"/>
  <c r="AK127" i="2"/>
  <c r="AK128" i="2"/>
  <c r="AK129" i="2"/>
  <c r="AK130" i="2"/>
  <c r="AK131" i="2"/>
  <c r="AK132" i="2"/>
  <c r="AK133" i="2"/>
  <c r="AK134" i="2"/>
  <c r="AK135" i="2"/>
  <c r="AK136" i="2"/>
  <c r="AK137" i="2"/>
  <c r="AK138" i="2"/>
  <c r="AK139" i="2"/>
  <c r="AK140" i="2"/>
  <c r="AK141" i="2"/>
  <c r="AK142" i="2"/>
  <c r="AK143" i="2"/>
  <c r="AK144" i="2"/>
  <c r="AK145" i="2"/>
  <c r="AK146" i="2"/>
  <c r="AK147" i="2"/>
  <c r="AK148" i="2"/>
  <c r="AK149" i="2"/>
  <c r="AK150" i="2"/>
  <c r="AK151" i="2"/>
  <c r="AK152" i="2"/>
  <c r="AK153" i="2"/>
  <c r="AK154" i="2"/>
  <c r="AK155" i="2"/>
  <c r="AK156" i="2"/>
  <c r="AK157" i="2"/>
  <c r="AK158" i="2"/>
  <c r="AK159" i="2"/>
  <c r="AK160" i="2"/>
  <c r="AK161" i="2"/>
  <c r="AK162" i="2"/>
  <c r="AK163" i="2"/>
  <c r="AK164" i="2"/>
  <c r="AK165" i="2"/>
  <c r="AK166" i="2"/>
  <c r="AK167" i="2"/>
  <c r="AK168" i="2"/>
  <c r="AK169" i="2"/>
  <c r="AK170" i="2"/>
  <c r="AK171" i="2"/>
  <c r="AK172" i="2"/>
  <c r="AK173" i="2"/>
  <c r="AK174" i="2"/>
  <c r="AK175" i="2"/>
  <c r="AK176" i="2"/>
  <c r="AK177" i="2"/>
  <c r="AK178" i="2"/>
  <c r="AK179" i="2"/>
  <c r="AK180" i="2"/>
  <c r="AK181" i="2"/>
  <c r="AK182" i="2"/>
  <c r="AK183" i="2"/>
  <c r="AK184" i="2"/>
  <c r="AK185" i="2"/>
  <c r="AK186" i="2"/>
  <c r="AK187" i="2"/>
  <c r="AK188" i="2"/>
  <c r="AK189" i="2"/>
  <c r="AK190" i="2"/>
  <c r="AK191" i="2"/>
  <c r="AK192" i="2"/>
  <c r="AK193" i="2"/>
  <c r="AK194" i="2"/>
  <c r="AK195" i="2"/>
  <c r="AK196" i="2"/>
  <c r="AK197" i="2"/>
  <c r="AK198" i="2"/>
  <c r="AK199" i="2"/>
  <c r="AK200" i="2"/>
  <c r="AK201" i="2"/>
  <c r="AK202" i="2"/>
  <c r="AK203" i="2"/>
  <c r="AK204" i="2"/>
  <c r="AK205" i="2"/>
  <c r="AK206" i="2"/>
  <c r="AK207" i="2"/>
  <c r="AK208" i="2"/>
  <c r="AK209" i="2"/>
  <c r="AK210" i="2"/>
  <c r="AK211" i="2"/>
  <c r="AK212" i="2"/>
  <c r="AK213" i="2"/>
  <c r="AK214" i="2"/>
  <c r="AK215" i="2"/>
  <c r="AK216" i="2"/>
  <c r="AK217" i="2"/>
  <c r="AK218" i="2"/>
  <c r="AK219" i="2"/>
  <c r="AK220" i="2"/>
  <c r="AK221" i="2"/>
  <c r="AK222" i="2"/>
  <c r="AK223" i="2"/>
  <c r="AK224" i="2"/>
  <c r="AK225" i="2"/>
  <c r="AK226" i="2"/>
  <c r="AK227" i="2"/>
  <c r="AK228" i="2"/>
  <c r="AK229" i="2"/>
  <c r="AK230" i="2"/>
  <c r="AK231" i="2"/>
  <c r="AK232" i="2"/>
  <c r="AK233" i="2"/>
  <c r="AK234" i="2"/>
  <c r="AK235" i="2"/>
  <c r="AK236" i="2"/>
  <c r="AK237" i="2"/>
  <c r="AK238" i="2"/>
  <c r="AK239" i="2"/>
  <c r="AK240" i="2"/>
  <c r="AK241" i="2"/>
  <c r="AK242" i="2"/>
  <c r="AK243" i="2"/>
  <c r="AK244" i="2"/>
  <c r="AK245" i="2"/>
  <c r="AK246" i="2"/>
  <c r="AK247" i="2"/>
  <c r="AK248" i="2"/>
  <c r="AK249" i="2"/>
  <c r="AK250" i="2"/>
  <c r="AK251" i="2"/>
  <c r="AK252" i="2"/>
  <c r="AK253" i="2"/>
  <c r="AK254" i="2"/>
  <c r="AK255" i="2"/>
  <c r="AK256" i="2"/>
  <c r="AK257" i="2"/>
  <c r="AK258" i="2"/>
  <c r="AK259" i="2"/>
  <c r="AK260" i="2"/>
  <c r="AK261" i="2"/>
  <c r="AK262" i="2"/>
  <c r="AK263" i="2"/>
  <c r="AK264" i="2"/>
  <c r="AK265" i="2"/>
  <c r="AK266" i="2"/>
  <c r="AK267" i="2"/>
  <c r="AK268" i="2"/>
  <c r="AK269" i="2"/>
  <c r="AK270" i="2"/>
  <c r="AK271" i="2"/>
  <c r="AK272" i="2"/>
  <c r="AK273" i="2"/>
  <c r="AK274" i="2"/>
  <c r="AK275" i="2"/>
  <c r="AK276" i="2"/>
  <c r="AK277" i="2"/>
  <c r="AK278" i="2"/>
  <c r="AK279" i="2"/>
  <c r="AK280" i="2"/>
  <c r="AK281" i="2"/>
  <c r="AK282" i="2"/>
  <c r="AK283" i="2"/>
  <c r="AK284" i="2"/>
  <c r="AK285" i="2"/>
  <c r="AK286" i="2"/>
  <c r="AK287" i="2"/>
  <c r="AK288" i="2"/>
  <c r="AK289" i="2"/>
  <c r="AK290" i="2"/>
  <c r="AK291" i="2"/>
  <c r="AK292" i="2"/>
  <c r="AK293" i="2"/>
  <c r="AK294" i="2"/>
  <c r="AK295" i="2"/>
  <c r="AK296" i="2"/>
  <c r="AK297" i="2"/>
  <c r="AK298" i="2"/>
  <c r="AK299" i="2"/>
  <c r="AK300" i="2"/>
  <c r="AK301" i="2"/>
  <c r="AK302" i="2"/>
  <c r="AK303" i="2"/>
  <c r="AK304" i="2"/>
  <c r="AK305" i="2"/>
  <c r="AK306" i="2"/>
  <c r="AK307" i="2"/>
  <c r="AK308" i="2"/>
  <c r="AK309" i="2"/>
  <c r="AK310" i="2"/>
  <c r="AK311" i="2"/>
  <c r="AK312" i="2"/>
  <c r="AK313" i="2"/>
  <c r="AK314" i="2"/>
  <c r="AK315" i="2"/>
  <c r="AK316" i="2"/>
  <c r="AK317" i="2"/>
  <c r="AK318" i="2"/>
  <c r="AK319" i="2"/>
  <c r="AK320" i="2"/>
  <c r="AK321" i="2"/>
  <c r="AK322" i="2"/>
  <c r="AK323" i="2"/>
  <c r="AK324" i="2"/>
  <c r="AK325" i="2"/>
  <c r="AK326" i="2"/>
  <c r="AK327" i="2"/>
  <c r="AK328" i="2"/>
  <c r="AK329" i="2"/>
  <c r="AK330" i="2"/>
  <c r="AK331" i="2"/>
  <c r="AK332" i="2"/>
  <c r="AK333" i="2"/>
  <c r="AK334" i="2"/>
  <c r="AK335" i="2"/>
  <c r="AK336" i="2"/>
  <c r="AK337" i="2"/>
  <c r="AK338" i="2"/>
  <c r="AK339" i="2"/>
  <c r="AK340" i="2"/>
  <c r="AK341" i="2"/>
  <c r="AK342" i="2"/>
  <c r="AK343" i="2"/>
  <c r="AK344" i="2"/>
  <c r="AK345" i="2"/>
  <c r="AK346" i="2"/>
  <c r="AK347" i="2"/>
  <c r="AK348" i="2"/>
  <c r="AK349" i="2"/>
  <c r="AK350" i="2"/>
  <c r="AK351" i="2"/>
  <c r="AK352" i="2"/>
  <c r="AK353" i="2"/>
  <c r="AK354" i="2"/>
  <c r="AK355" i="2"/>
  <c r="AK356" i="2"/>
  <c r="AK357" i="2"/>
  <c r="AK358" i="2"/>
  <c r="AK359" i="2"/>
  <c r="AK360" i="2"/>
  <c r="AK361" i="2"/>
  <c r="AK362" i="2"/>
  <c r="AK363" i="2"/>
  <c r="AK364" i="2"/>
  <c r="AK365" i="2"/>
  <c r="AK366" i="2"/>
  <c r="AK367" i="2"/>
  <c r="AK368" i="2"/>
  <c r="AK369" i="2"/>
  <c r="AK370" i="2"/>
  <c r="AK371" i="2"/>
  <c r="AK372" i="2"/>
  <c r="AK373" i="2"/>
  <c r="AK374" i="2"/>
  <c r="AK375" i="2"/>
  <c r="AK376" i="2"/>
  <c r="AK377" i="2"/>
  <c r="AK378" i="2"/>
  <c r="AK379" i="2"/>
  <c r="AK380" i="2"/>
  <c r="AK381" i="2"/>
  <c r="AK382" i="2"/>
  <c r="AK383" i="2"/>
  <c r="AK384" i="2"/>
  <c r="AK385" i="2"/>
  <c r="AK386" i="2"/>
  <c r="AK387" i="2"/>
  <c r="AK388" i="2"/>
  <c r="AK389" i="2"/>
  <c r="AK390" i="2"/>
  <c r="AK391" i="2"/>
  <c r="AK392" i="2"/>
  <c r="AK393" i="2"/>
  <c r="AK394" i="2"/>
  <c r="AK395" i="2"/>
  <c r="AK396" i="2"/>
  <c r="AK397" i="2"/>
  <c r="AK398" i="2"/>
  <c r="AK399" i="2"/>
  <c r="AK400" i="2"/>
  <c r="AK401" i="2"/>
  <c r="AK402" i="2"/>
  <c r="AK403" i="2"/>
  <c r="AK404" i="2"/>
  <c r="AK405" i="2"/>
  <c r="AK406" i="2"/>
  <c r="AK407" i="2"/>
  <c r="AK408" i="2"/>
  <c r="AK409" i="2"/>
  <c r="AK410" i="2"/>
  <c r="AK411" i="2"/>
  <c r="AK412" i="2"/>
  <c r="AK413" i="2"/>
  <c r="AK414" i="2"/>
  <c r="AK415" i="2"/>
  <c r="AK416" i="2"/>
  <c r="AK417" i="2"/>
  <c r="AK418" i="2"/>
  <c r="AK419" i="2"/>
  <c r="AK420" i="2"/>
  <c r="AK421" i="2"/>
  <c r="AK422" i="2"/>
  <c r="AK423" i="2"/>
  <c r="AK424" i="2"/>
  <c r="AK425" i="2"/>
  <c r="AK426" i="2"/>
  <c r="AK427" i="2"/>
  <c r="AK428" i="2"/>
  <c r="AK429" i="2"/>
  <c r="AK430" i="2"/>
  <c r="AK431" i="2"/>
  <c r="AK432" i="2"/>
  <c r="AK433" i="2"/>
  <c r="AK434" i="2"/>
  <c r="AK435" i="2"/>
  <c r="AK436" i="2"/>
  <c r="AK437" i="2"/>
  <c r="AK438" i="2"/>
  <c r="AK439" i="2"/>
  <c r="AK440" i="2"/>
  <c r="AK441" i="2"/>
  <c r="AK442" i="2"/>
  <c r="AK443" i="2"/>
  <c r="AK444" i="2"/>
  <c r="AK445" i="2"/>
  <c r="AK446" i="2"/>
  <c r="AK447" i="2"/>
  <c r="AK448" i="2"/>
  <c r="AK449" i="2"/>
  <c r="AK450" i="2"/>
  <c r="AK451" i="2"/>
  <c r="AK452" i="2"/>
  <c r="AK453" i="2"/>
  <c r="AK454" i="2"/>
  <c r="AK455" i="2"/>
  <c r="AK456" i="2"/>
  <c r="AK457" i="2"/>
  <c r="AK458" i="2"/>
  <c r="AK459" i="2"/>
  <c r="AK460" i="2"/>
  <c r="AK461" i="2"/>
  <c r="AK462" i="2"/>
  <c r="AK463" i="2"/>
  <c r="AK464" i="2"/>
  <c r="AK465" i="2"/>
  <c r="AK466" i="2"/>
  <c r="AK467" i="2"/>
  <c r="AK468" i="2"/>
  <c r="AK469" i="2"/>
  <c r="AK470" i="2"/>
  <c r="AK471" i="2"/>
  <c r="AK472" i="2"/>
  <c r="AK473" i="2"/>
  <c r="AK474" i="2"/>
  <c r="AK475" i="2"/>
  <c r="AK476" i="2"/>
  <c r="AK477" i="2"/>
  <c r="AK478" i="2"/>
  <c r="AK479" i="2"/>
  <c r="AK480" i="2"/>
  <c r="AK481" i="2"/>
  <c r="AK482" i="2"/>
  <c r="AK483" i="2"/>
  <c r="AK484" i="2"/>
  <c r="AK485" i="2"/>
  <c r="AK486" i="2"/>
  <c r="AK487" i="2"/>
  <c r="AK488" i="2"/>
  <c r="AK489" i="2"/>
  <c r="AK490" i="2"/>
  <c r="AK491" i="2"/>
  <c r="AK492" i="2"/>
  <c r="AK493" i="2"/>
  <c r="AK494" i="2"/>
  <c r="AK495" i="2"/>
  <c r="AK496" i="2"/>
  <c r="AK497" i="2"/>
  <c r="AK498" i="2"/>
  <c r="AK499" i="2"/>
  <c r="AK500" i="2"/>
  <c r="AK501" i="2"/>
  <c r="AK502" i="2"/>
  <c r="AK503" i="2"/>
  <c r="AK504" i="2"/>
  <c r="AK505" i="2"/>
  <c r="AK506" i="2"/>
  <c r="AK507" i="2"/>
  <c r="AK508" i="2"/>
  <c r="AK509" i="2"/>
  <c r="AK510" i="2"/>
  <c r="AK511" i="2"/>
  <c r="AK512" i="2"/>
  <c r="AK513" i="2"/>
  <c r="AK514" i="2"/>
  <c r="AK515" i="2"/>
  <c r="AK516" i="2"/>
  <c r="AK517" i="2"/>
  <c r="AK518" i="2"/>
  <c r="AK519" i="2"/>
  <c r="AK520" i="2"/>
  <c r="AK521" i="2"/>
  <c r="AK522" i="2"/>
  <c r="AK523" i="2"/>
  <c r="AK524" i="2"/>
  <c r="AK525" i="2"/>
  <c r="AK526" i="2"/>
  <c r="AK527" i="2"/>
  <c r="AK528" i="2"/>
  <c r="AK529" i="2"/>
  <c r="AK530" i="2"/>
  <c r="AK531" i="2"/>
  <c r="AK532" i="2"/>
  <c r="AK533" i="2"/>
  <c r="AK534" i="2"/>
  <c r="AK535" i="2"/>
  <c r="AK536" i="2"/>
  <c r="AK537" i="2"/>
  <c r="AK538" i="2"/>
  <c r="AK539" i="2"/>
  <c r="AK540" i="2"/>
  <c r="AK541" i="2"/>
  <c r="AK542" i="2"/>
  <c r="AK543" i="2"/>
  <c r="AK544" i="2"/>
  <c r="AK545" i="2"/>
  <c r="AK546" i="2"/>
  <c r="AK547" i="2"/>
  <c r="AK548" i="2"/>
  <c r="AK549" i="2"/>
  <c r="AK550" i="2"/>
  <c r="AK551" i="2"/>
  <c r="AK552" i="2"/>
  <c r="AK553" i="2"/>
  <c r="AK554" i="2"/>
  <c r="AK555" i="2"/>
  <c r="AK556" i="2"/>
  <c r="AK557" i="2"/>
  <c r="AK558" i="2"/>
  <c r="AK559" i="2"/>
  <c r="AK560" i="2"/>
  <c r="AK561" i="2"/>
  <c r="AK562" i="2"/>
  <c r="AK563" i="2"/>
  <c r="AK564" i="2"/>
  <c r="AK565" i="2"/>
  <c r="AK566" i="2"/>
  <c r="AK567" i="2"/>
  <c r="AK568" i="2"/>
  <c r="AK569" i="2"/>
  <c r="AK570" i="2"/>
  <c r="AK571" i="2"/>
  <c r="AK572" i="2"/>
  <c r="AK573" i="2"/>
  <c r="AK574" i="2"/>
  <c r="AK575" i="2"/>
  <c r="AK576" i="2"/>
  <c r="AK577" i="2"/>
  <c r="AK578" i="2"/>
  <c r="AK579" i="2"/>
  <c r="AK580" i="2"/>
  <c r="AK581" i="2"/>
  <c r="AK582" i="2"/>
  <c r="AK583" i="2"/>
  <c r="AK584" i="2"/>
  <c r="AK585" i="2"/>
  <c r="AK586" i="2"/>
  <c r="AK587" i="2"/>
  <c r="AK588" i="2"/>
  <c r="AK589" i="2"/>
  <c r="AK590" i="2"/>
  <c r="AK591" i="2"/>
  <c r="AK592" i="2"/>
  <c r="AK593" i="2"/>
  <c r="AK594" i="2"/>
  <c r="AK595" i="2"/>
  <c r="AK596" i="2"/>
  <c r="AK597" i="2"/>
  <c r="AK598" i="2"/>
  <c r="AK599" i="2"/>
  <c r="AK600" i="2"/>
  <c r="AK601" i="2"/>
  <c r="AK602" i="2"/>
  <c r="AK603" i="2"/>
  <c r="AK604" i="2"/>
  <c r="AK605" i="2"/>
  <c r="AK606" i="2"/>
  <c r="AK607" i="2"/>
  <c r="AK608" i="2"/>
  <c r="AK609" i="2"/>
  <c r="AK610" i="2"/>
  <c r="AK611" i="2"/>
  <c r="AK612" i="2"/>
  <c r="AK613" i="2"/>
  <c r="AK614" i="2"/>
  <c r="AK615" i="2"/>
  <c r="AK616" i="2"/>
  <c r="AK617" i="2"/>
  <c r="AK618" i="2"/>
  <c r="AK619" i="2"/>
  <c r="AK620" i="2"/>
  <c r="AK621" i="2"/>
  <c r="AK622" i="2"/>
  <c r="AK623" i="2"/>
  <c r="AK624" i="2"/>
  <c r="AK625" i="2"/>
  <c r="AK626" i="2"/>
  <c r="AK627" i="2"/>
  <c r="AK628" i="2"/>
  <c r="AK629" i="2"/>
  <c r="AK630" i="2"/>
  <c r="AK631" i="2"/>
  <c r="AK632" i="2"/>
  <c r="AK633" i="2"/>
  <c r="AK634" i="2"/>
  <c r="AK635" i="2"/>
  <c r="AK636" i="2"/>
  <c r="AK637" i="2"/>
  <c r="AK638" i="2"/>
  <c r="AK639" i="2"/>
  <c r="AK640" i="2"/>
  <c r="AK641" i="2"/>
  <c r="AK642" i="2"/>
  <c r="AK643" i="2"/>
  <c r="AK644" i="2"/>
  <c r="AK645" i="2"/>
  <c r="AK646" i="2"/>
  <c r="AK647" i="2"/>
  <c r="AK648" i="2"/>
  <c r="AK649" i="2"/>
  <c r="AK650" i="2"/>
  <c r="AK651" i="2"/>
  <c r="AK652" i="2"/>
  <c r="AK653" i="2"/>
  <c r="AK654" i="2"/>
  <c r="AK655" i="2"/>
  <c r="AK656" i="2"/>
  <c r="AK657" i="2"/>
  <c r="AK658" i="2"/>
  <c r="AK659" i="2"/>
  <c r="AK660" i="2"/>
  <c r="AK661" i="2"/>
  <c r="AK662" i="2"/>
  <c r="AK663" i="2"/>
  <c r="AK664" i="2"/>
  <c r="AK665" i="2"/>
  <c r="AK666" i="2"/>
  <c r="AK667" i="2"/>
  <c r="AK668" i="2"/>
  <c r="AK669" i="2"/>
  <c r="AK670" i="2"/>
  <c r="AK671" i="2"/>
  <c r="AK672" i="2"/>
  <c r="AK673" i="2"/>
  <c r="AK674" i="2"/>
  <c r="AK675" i="2"/>
  <c r="AK676" i="2"/>
  <c r="AK677" i="2"/>
  <c r="AK678" i="2"/>
  <c r="AK679" i="2"/>
  <c r="AK680" i="2"/>
  <c r="AK681" i="2"/>
  <c r="AK682" i="2"/>
  <c r="AK683" i="2"/>
  <c r="AK684" i="2"/>
  <c r="AK685" i="2"/>
  <c r="AK686" i="2"/>
  <c r="AK687" i="2"/>
  <c r="AK688" i="2"/>
  <c r="AK689" i="2"/>
  <c r="AK690" i="2"/>
  <c r="AK691" i="2"/>
  <c r="AK692" i="2"/>
  <c r="AK693" i="2"/>
  <c r="AK694" i="2"/>
  <c r="AK695" i="2"/>
  <c r="AK696" i="2"/>
  <c r="AK697" i="2"/>
  <c r="AK698" i="2"/>
  <c r="AK699" i="2"/>
  <c r="AK700" i="2"/>
  <c r="AK701" i="2"/>
  <c r="AK702" i="2"/>
  <c r="AK703" i="2"/>
  <c r="AK704" i="2"/>
  <c r="AK705" i="2"/>
  <c r="AK706" i="2"/>
  <c r="AK707" i="2"/>
  <c r="AK708" i="2"/>
  <c r="AK709" i="2"/>
  <c r="AK710" i="2"/>
  <c r="AK711" i="2"/>
  <c r="AK712" i="2"/>
  <c r="AK713" i="2"/>
  <c r="AK714" i="2"/>
  <c r="AK715" i="2"/>
  <c r="AK716" i="2"/>
  <c r="AK717" i="2"/>
  <c r="AK718" i="2"/>
  <c r="AK719" i="2"/>
  <c r="AK720" i="2"/>
  <c r="AK721" i="2"/>
  <c r="AK722" i="2"/>
  <c r="AK723" i="2"/>
  <c r="AK724" i="2"/>
  <c r="AK725" i="2"/>
  <c r="AK726" i="2"/>
  <c r="AK727" i="2"/>
  <c r="AK728" i="2"/>
  <c r="AK729" i="2"/>
  <c r="AK730" i="2"/>
  <c r="AK731" i="2"/>
  <c r="AK732" i="2"/>
  <c r="AK733" i="2"/>
  <c r="AK734" i="2"/>
  <c r="AK735" i="2"/>
  <c r="AK736" i="2"/>
  <c r="AK737" i="2"/>
  <c r="AK738" i="2"/>
  <c r="AK739" i="2"/>
  <c r="AK740" i="2"/>
  <c r="AK741" i="2"/>
  <c r="AK742" i="2"/>
  <c r="AK743" i="2"/>
  <c r="AK744" i="2"/>
  <c r="AK745" i="2"/>
  <c r="AK746" i="2"/>
  <c r="AK747" i="2"/>
  <c r="AK748" i="2"/>
  <c r="AK749" i="2"/>
  <c r="AK750" i="2"/>
  <c r="AK751" i="2"/>
  <c r="AK752" i="2"/>
  <c r="AK753" i="2"/>
  <c r="AK754" i="2"/>
  <c r="AK755" i="2"/>
  <c r="AK756" i="2"/>
  <c r="AK757" i="2"/>
  <c r="AK758" i="2"/>
  <c r="AK759" i="2"/>
  <c r="AK760" i="2"/>
  <c r="AK761" i="2"/>
  <c r="AK762" i="2"/>
  <c r="AK763" i="2"/>
  <c r="AK764" i="2"/>
  <c r="AK765" i="2"/>
  <c r="AK766" i="2"/>
  <c r="AK767" i="2"/>
  <c r="AK768" i="2"/>
  <c r="AK769" i="2"/>
  <c r="AK770" i="2"/>
  <c r="AK771" i="2"/>
  <c r="AK772" i="2"/>
  <c r="AK773" i="2"/>
  <c r="AK774" i="2"/>
  <c r="AK775" i="2"/>
  <c r="AK776" i="2"/>
  <c r="AK777" i="2"/>
  <c r="AK778" i="2"/>
  <c r="AK779" i="2"/>
  <c r="AK780" i="2"/>
  <c r="AK781" i="2"/>
  <c r="AK782" i="2"/>
  <c r="AK783" i="2"/>
  <c r="AK784" i="2"/>
  <c r="AK785" i="2"/>
  <c r="AK786" i="2"/>
  <c r="AK787" i="2"/>
  <c r="AK788" i="2"/>
  <c r="AK789" i="2"/>
  <c r="AK790" i="2"/>
  <c r="AK791" i="2"/>
  <c r="AK792" i="2"/>
  <c r="AK793" i="2"/>
  <c r="AK794" i="2"/>
  <c r="AK795" i="2"/>
  <c r="AK796" i="2"/>
  <c r="AK797" i="2"/>
  <c r="AK798" i="2"/>
  <c r="AK799" i="2"/>
  <c r="AK800" i="2"/>
  <c r="AK801" i="2"/>
  <c r="AK802" i="2"/>
  <c r="AK803" i="2"/>
  <c r="AK804" i="2"/>
  <c r="AK805" i="2"/>
  <c r="AK806" i="2"/>
  <c r="AK807" i="2"/>
  <c r="AK808" i="2"/>
  <c r="AK809" i="2"/>
  <c r="AK810" i="2"/>
  <c r="AK811" i="2"/>
  <c r="AK812" i="2"/>
  <c r="AK813" i="2"/>
  <c r="AK814" i="2"/>
  <c r="AK815" i="2"/>
  <c r="AK816" i="2"/>
  <c r="AK817" i="2"/>
  <c r="AK818" i="2"/>
  <c r="AK819" i="2"/>
  <c r="AK820" i="2"/>
  <c r="AK821" i="2"/>
  <c r="AK822" i="2"/>
  <c r="AK823" i="2"/>
  <c r="AK824" i="2"/>
  <c r="AK825" i="2"/>
  <c r="AK826" i="2"/>
  <c r="AK827" i="2"/>
  <c r="AK828" i="2"/>
  <c r="AK829" i="2"/>
  <c r="AK830" i="2"/>
  <c r="AK831" i="2"/>
  <c r="AK832" i="2"/>
  <c r="AK833" i="2"/>
  <c r="AK834" i="2"/>
  <c r="AK835" i="2"/>
  <c r="AK836" i="2"/>
  <c r="AK837" i="2"/>
  <c r="AK838" i="2"/>
  <c r="AK839" i="2"/>
  <c r="AK840" i="2"/>
  <c r="AK841" i="2"/>
  <c r="AK842" i="2"/>
  <c r="AK843" i="2"/>
  <c r="AK844" i="2"/>
  <c r="AK845" i="2"/>
  <c r="AK846" i="2"/>
  <c r="AK847" i="2"/>
  <c r="AK848" i="2"/>
  <c r="AK849" i="2"/>
  <c r="AK850" i="2"/>
  <c r="AK851" i="2"/>
  <c r="AK852" i="2"/>
  <c r="AK853" i="2"/>
  <c r="AK854" i="2"/>
  <c r="AK855" i="2"/>
  <c r="AK856" i="2"/>
  <c r="AK857" i="2"/>
  <c r="AK858" i="2"/>
  <c r="AK859" i="2"/>
  <c r="AK860" i="2"/>
  <c r="AK861" i="2"/>
  <c r="AK862" i="2"/>
  <c r="AK863" i="2"/>
  <c r="AK864" i="2"/>
  <c r="AK865" i="2"/>
  <c r="AK866" i="2"/>
  <c r="AK867" i="2"/>
  <c r="AK868" i="2"/>
  <c r="AK869" i="2"/>
  <c r="AK870" i="2"/>
  <c r="AK871" i="2"/>
  <c r="AK872" i="2"/>
  <c r="AK873" i="2"/>
  <c r="AK874" i="2"/>
  <c r="AK875" i="2"/>
  <c r="AK876" i="2"/>
  <c r="AK877" i="2"/>
  <c r="AK878" i="2"/>
  <c r="AK879" i="2"/>
  <c r="AK880" i="2"/>
  <c r="AK881" i="2"/>
  <c r="AK882" i="2"/>
  <c r="AK883" i="2"/>
  <c r="AK884" i="2"/>
  <c r="AK885" i="2"/>
  <c r="AK886" i="2"/>
  <c r="AK887" i="2"/>
  <c r="AK888" i="2"/>
  <c r="AK889" i="2"/>
  <c r="AK890" i="2"/>
  <c r="AK891" i="2"/>
  <c r="AK892" i="2"/>
  <c r="AK893" i="2"/>
  <c r="AK894" i="2"/>
  <c r="AK895" i="2"/>
  <c r="AK896" i="2"/>
  <c r="AK897" i="2"/>
  <c r="AK898" i="2"/>
  <c r="AK899" i="2"/>
  <c r="AK900" i="2"/>
  <c r="AK901" i="2"/>
  <c r="AK902" i="2"/>
  <c r="AK903" i="2"/>
  <c r="AK904" i="2"/>
  <c r="AK905" i="2"/>
  <c r="AK906" i="2"/>
  <c r="AK907" i="2"/>
  <c r="AK908" i="2"/>
  <c r="AK909" i="2"/>
  <c r="AK910" i="2"/>
  <c r="AK911" i="2"/>
  <c r="AK912" i="2"/>
  <c r="AK913" i="2"/>
  <c r="AK914" i="2"/>
  <c r="AK915" i="2"/>
  <c r="AK916" i="2"/>
  <c r="AK917" i="2"/>
  <c r="AK918" i="2"/>
  <c r="AK919" i="2"/>
  <c r="AK920" i="2"/>
  <c r="AK921" i="2"/>
  <c r="AK922" i="2"/>
  <c r="AK923" i="2"/>
  <c r="AK924" i="2"/>
  <c r="AK925" i="2"/>
  <c r="AK926" i="2"/>
  <c r="AK927" i="2"/>
  <c r="AK928" i="2"/>
  <c r="AK929" i="2"/>
  <c r="AK930" i="2"/>
  <c r="AK931" i="2"/>
  <c r="AK932" i="2"/>
  <c r="AK933" i="2"/>
  <c r="AK934" i="2"/>
  <c r="AK935" i="2"/>
  <c r="AK936" i="2"/>
  <c r="AK937" i="2"/>
  <c r="AK938" i="2"/>
  <c r="AK939" i="2"/>
  <c r="AK940" i="2"/>
  <c r="AK941" i="2"/>
  <c r="AK942" i="2"/>
  <c r="AK943" i="2"/>
  <c r="AK944" i="2"/>
  <c r="AK945" i="2"/>
  <c r="AK946" i="2"/>
  <c r="AK947" i="2"/>
  <c r="AK948" i="2"/>
  <c r="AK949" i="2"/>
  <c r="AK950" i="2"/>
  <c r="AK951" i="2"/>
  <c r="AK952" i="2"/>
  <c r="AK953" i="2"/>
  <c r="AK954" i="2"/>
  <c r="AK955" i="2"/>
  <c r="AK956" i="2"/>
  <c r="AK957" i="2"/>
  <c r="AK958" i="2"/>
  <c r="AK959" i="2"/>
  <c r="AK960" i="2"/>
  <c r="AK961" i="2"/>
  <c r="AK962" i="2"/>
  <c r="AK963" i="2"/>
  <c r="AK964" i="2"/>
  <c r="AK965" i="2"/>
  <c r="AK966" i="2"/>
  <c r="AK967" i="2"/>
  <c r="AK968" i="2"/>
  <c r="AK969" i="2"/>
  <c r="AK970" i="2"/>
  <c r="AK971" i="2"/>
  <c r="AK972" i="2"/>
  <c r="AK973" i="2"/>
  <c r="AK974" i="2"/>
  <c r="AK975" i="2"/>
  <c r="AK976" i="2"/>
  <c r="AK977" i="2"/>
  <c r="AK978" i="2"/>
  <c r="AK979" i="2"/>
  <c r="AK980" i="2"/>
  <c r="AK981" i="2"/>
  <c r="AK982" i="2"/>
  <c r="AK983" i="2"/>
  <c r="AK984" i="2"/>
  <c r="AK985" i="2"/>
  <c r="AK986" i="2"/>
  <c r="AK987" i="2"/>
  <c r="AK988" i="2"/>
  <c r="AK989" i="2"/>
  <c r="AK990" i="2"/>
  <c r="AK991" i="2"/>
  <c r="AK992" i="2"/>
  <c r="AK993" i="2"/>
  <c r="AK994" i="2"/>
  <c r="AK995" i="2"/>
  <c r="AK996" i="2"/>
  <c r="AK997" i="2"/>
  <c r="AK998" i="2"/>
  <c r="AK999" i="2"/>
  <c r="AK1000" i="2"/>
  <c r="AK1001" i="2"/>
  <c r="AK1002" i="2"/>
  <c r="AK1003" i="2"/>
  <c r="AK1004" i="2"/>
  <c r="AK1005" i="2"/>
  <c r="AK1006" i="2"/>
  <c r="AK1007" i="2"/>
  <c r="AK1008" i="2"/>
  <c r="AK1009" i="2"/>
  <c r="AK1010" i="2"/>
  <c r="AK1011" i="2"/>
  <c r="AK1012" i="2"/>
  <c r="AK1013" i="2"/>
  <c r="AK1014" i="2"/>
  <c r="AK1015" i="2"/>
  <c r="AK1016" i="2"/>
  <c r="AK1017" i="2"/>
  <c r="AK1018" i="2"/>
  <c r="AK1019" i="2"/>
  <c r="AK1020" i="2"/>
  <c r="AK1021" i="2"/>
  <c r="AK1022" i="2"/>
  <c r="AK1023" i="2"/>
  <c r="AK1024" i="2"/>
  <c r="AK1025" i="2"/>
  <c r="AK1026" i="2"/>
  <c r="AK1027" i="2"/>
  <c r="AK1028" i="2"/>
  <c r="AK1029" i="2"/>
  <c r="AK1030" i="2"/>
  <c r="AK1031" i="2"/>
  <c r="AK1032" i="2"/>
  <c r="AK1033" i="2"/>
  <c r="AK1034" i="2"/>
  <c r="AK1035" i="2"/>
  <c r="AK1036" i="2"/>
  <c r="AK1037" i="2"/>
  <c r="AK1038" i="2"/>
  <c r="AK1039" i="2"/>
  <c r="AK1040" i="2"/>
  <c r="AK1041" i="2"/>
  <c r="AK1042" i="2"/>
  <c r="AK1043" i="2"/>
  <c r="AK1044" i="2"/>
  <c r="AK1045" i="2"/>
  <c r="AK1046" i="2"/>
  <c r="AK1047" i="2"/>
  <c r="AK1048" i="2"/>
  <c r="AK1049" i="2"/>
  <c r="AK1050" i="2"/>
  <c r="AK1051" i="2"/>
  <c r="AK1052" i="2"/>
  <c r="AK1053" i="2"/>
  <c r="AK1054" i="2"/>
  <c r="AK1055" i="2"/>
  <c r="AK1056" i="2"/>
  <c r="AK1057" i="2"/>
  <c r="AK1058" i="2"/>
  <c r="AK1059" i="2"/>
  <c r="AK1060" i="2"/>
  <c r="AK1061" i="2"/>
  <c r="AK1062" i="2"/>
  <c r="AK1063" i="2"/>
  <c r="AK1064" i="2"/>
  <c r="AK1065" i="2"/>
  <c r="AK1066" i="2"/>
  <c r="AK1067" i="2"/>
  <c r="AK1068" i="2"/>
  <c r="AK1069" i="2"/>
  <c r="AK1070" i="2"/>
  <c r="AK1071" i="2"/>
  <c r="AK1072" i="2"/>
  <c r="AK1073" i="2"/>
  <c r="AK1074" i="2"/>
  <c r="AK1075" i="2"/>
  <c r="AK1076" i="2"/>
  <c r="AK1077" i="2"/>
  <c r="AK1078" i="2"/>
  <c r="AK1079" i="2"/>
  <c r="AK1080" i="2"/>
  <c r="AK1081" i="2"/>
  <c r="AK1082" i="2"/>
  <c r="AK1083" i="2"/>
  <c r="AK1084" i="2"/>
  <c r="AK1085" i="2"/>
  <c r="AK1086" i="2"/>
  <c r="AK1087" i="2"/>
  <c r="AK1088" i="2"/>
  <c r="AK1089" i="2"/>
  <c r="AK1090" i="2"/>
  <c r="AK1091" i="2"/>
  <c r="AK1092" i="2"/>
  <c r="AK1093" i="2"/>
  <c r="AK1094" i="2"/>
  <c r="AK1095" i="2"/>
  <c r="AK1096" i="2"/>
  <c r="AK1097" i="2"/>
  <c r="AK1098" i="2"/>
  <c r="AK1099" i="2"/>
  <c r="AK1100" i="2"/>
  <c r="AK1101" i="2"/>
  <c r="AK1102" i="2"/>
  <c r="AK1103" i="2"/>
  <c r="AK1104" i="2"/>
  <c r="AK1105" i="2"/>
  <c r="AK1106" i="2"/>
  <c r="AK1107" i="2"/>
  <c r="AK1108" i="2"/>
  <c r="AK1109" i="2"/>
  <c r="AK1110" i="2"/>
  <c r="AK1111" i="2"/>
  <c r="AK1112" i="2"/>
  <c r="AK1113" i="2"/>
  <c r="AK1114" i="2"/>
  <c r="AK1115" i="2"/>
  <c r="AK1116" i="2"/>
  <c r="AK1117" i="2"/>
  <c r="AK1118" i="2"/>
  <c r="AK1119" i="2"/>
  <c r="AK1120" i="2"/>
  <c r="AK1121" i="2"/>
  <c r="AK1122" i="2"/>
  <c r="AK1123" i="2"/>
  <c r="AK1124" i="2"/>
  <c r="AK1125" i="2"/>
  <c r="AK1126" i="2"/>
  <c r="AK1127" i="2"/>
  <c r="AK1128" i="2"/>
  <c r="AK1129" i="2"/>
  <c r="AK1130" i="2"/>
  <c r="AK1131" i="2"/>
  <c r="AK1132" i="2"/>
  <c r="AK1133" i="2"/>
  <c r="AK1134" i="2"/>
  <c r="AK1135" i="2"/>
  <c r="AK1136" i="2"/>
  <c r="AK1137" i="2"/>
  <c r="AK1138" i="2"/>
  <c r="AK1139" i="2"/>
  <c r="AK1140" i="2"/>
  <c r="AK1141" i="2"/>
  <c r="AK1142" i="2"/>
  <c r="AK1143" i="2"/>
  <c r="AK1144" i="2"/>
  <c r="AK1145" i="2"/>
  <c r="AK1146" i="2"/>
  <c r="AK1147" i="2"/>
  <c r="AK1148" i="2"/>
  <c r="AK1149" i="2"/>
  <c r="AK1150" i="2"/>
  <c r="AK1151" i="2"/>
  <c r="AK1152" i="2"/>
  <c r="AK1153" i="2"/>
  <c r="AK1154" i="2"/>
  <c r="AK1155" i="2"/>
  <c r="AK1156" i="2"/>
  <c r="AK1157" i="2"/>
  <c r="AK1158" i="2"/>
  <c r="AK1159" i="2"/>
  <c r="AK1160" i="2"/>
  <c r="AK1161" i="2"/>
  <c r="AK1162" i="2"/>
  <c r="AK1163" i="2"/>
  <c r="AK1164" i="2"/>
  <c r="AK1165" i="2"/>
  <c r="AK1166" i="2"/>
  <c r="AK1167" i="2"/>
  <c r="AK1168" i="2"/>
  <c r="AK1169" i="2"/>
  <c r="AK1170" i="2"/>
  <c r="AK1171" i="2"/>
  <c r="AK1172" i="2"/>
  <c r="AK1173" i="2"/>
  <c r="AK1174" i="2"/>
  <c r="AK1175" i="2"/>
  <c r="AK1176" i="2"/>
  <c r="AK1177" i="2"/>
  <c r="AK1178" i="2"/>
  <c r="AK1179" i="2"/>
  <c r="AK1180" i="2"/>
  <c r="AK1181" i="2"/>
  <c r="AK1182" i="2"/>
  <c r="AK1183" i="2"/>
  <c r="AK1184" i="2"/>
  <c r="AK1185" i="2"/>
  <c r="AK1186" i="2"/>
  <c r="AK1187" i="2"/>
  <c r="AK1188" i="2"/>
  <c r="AK1189" i="2"/>
  <c r="AK1190" i="2"/>
  <c r="AK1191" i="2"/>
  <c r="AK1192" i="2"/>
  <c r="AK1193" i="2"/>
  <c r="AK1194" i="2"/>
  <c r="AK1195" i="2"/>
  <c r="AK1196" i="2"/>
  <c r="AK1197" i="2"/>
  <c r="AK1198" i="2"/>
  <c r="AK1199" i="2"/>
  <c r="AK1200" i="2"/>
  <c r="AK1201" i="2"/>
  <c r="AK1202" i="2"/>
  <c r="AK1203" i="2"/>
  <c r="AK1204" i="2"/>
  <c r="AK1205" i="2"/>
  <c r="AK1206" i="2"/>
  <c r="AK1207" i="2"/>
  <c r="AK1208" i="2"/>
  <c r="AK1209" i="2"/>
  <c r="AK1210" i="2"/>
  <c r="AK1211" i="2"/>
  <c r="AK1212" i="2"/>
  <c r="AK1213" i="2"/>
  <c r="AK1214" i="2"/>
  <c r="AK1215" i="2"/>
  <c r="AK1216" i="2"/>
  <c r="AK1217" i="2"/>
  <c r="AK1218" i="2"/>
  <c r="AK1219" i="2"/>
  <c r="AK1220" i="2"/>
  <c r="AK1221" i="2"/>
  <c r="AK1222" i="2"/>
  <c r="AK1223" i="2"/>
  <c r="AK1224" i="2"/>
  <c r="AK1225" i="2"/>
  <c r="AK1226" i="2"/>
  <c r="AK1227" i="2"/>
  <c r="AK1228" i="2"/>
  <c r="AK1229" i="2"/>
  <c r="AK1230" i="2"/>
  <c r="AK1231" i="2"/>
  <c r="AK1232" i="2"/>
  <c r="AK1233" i="2"/>
  <c r="AK1234" i="2"/>
  <c r="AK1235" i="2"/>
  <c r="AK1236" i="2"/>
  <c r="AK1237" i="2"/>
  <c r="AK1238" i="2"/>
  <c r="AK1239" i="2"/>
  <c r="AK1240" i="2"/>
  <c r="AK1241" i="2"/>
  <c r="AK1242" i="2"/>
  <c r="AK1243" i="2"/>
  <c r="AK1244" i="2"/>
  <c r="AK1245" i="2"/>
  <c r="AK1246" i="2"/>
  <c r="AK1247" i="2"/>
  <c r="AK1248" i="2"/>
  <c r="AK1249" i="2"/>
  <c r="AK1250" i="2"/>
  <c r="AK1251" i="2"/>
  <c r="AK1252" i="2"/>
  <c r="AK1253" i="2"/>
  <c r="AK1254" i="2"/>
  <c r="AK1255" i="2"/>
  <c r="AK1256" i="2"/>
  <c r="AK1257" i="2"/>
  <c r="AK1258" i="2"/>
  <c r="AK1259" i="2"/>
  <c r="AK1260" i="2"/>
  <c r="AK1261" i="2"/>
  <c r="AK1262" i="2"/>
  <c r="AK1263" i="2"/>
  <c r="AK1264" i="2"/>
  <c r="AK1265" i="2"/>
  <c r="AK1266" i="2"/>
  <c r="AK1267" i="2"/>
  <c r="AK1268" i="2"/>
  <c r="AK1269" i="2"/>
  <c r="AK1270" i="2"/>
  <c r="AK1271" i="2"/>
  <c r="AK1272" i="2"/>
  <c r="AK1273" i="2"/>
  <c r="AK1274" i="2"/>
  <c r="AK1275" i="2"/>
  <c r="AK1276" i="2"/>
  <c r="AK1277" i="2"/>
  <c r="AK1278" i="2"/>
  <c r="AK1279" i="2"/>
  <c r="AK1280" i="2"/>
  <c r="AK1281" i="2"/>
  <c r="AK1282" i="2"/>
  <c r="AK1283" i="2"/>
  <c r="AK1284" i="2"/>
  <c r="AK1285" i="2"/>
  <c r="AK1286" i="2"/>
  <c r="AK1287" i="2"/>
  <c r="AK1288" i="2"/>
  <c r="AK1289" i="2"/>
  <c r="AK1290" i="2"/>
  <c r="AK1291" i="2"/>
  <c r="AK1292" i="2"/>
  <c r="AK1293" i="2"/>
  <c r="AK1294" i="2"/>
  <c r="AK1295" i="2"/>
  <c r="AK1296" i="2"/>
  <c r="AK1297" i="2"/>
  <c r="AK1298" i="2"/>
  <c r="AK1299" i="2"/>
  <c r="AK1300" i="2"/>
  <c r="AK1301" i="2"/>
  <c r="AK1302" i="2"/>
  <c r="AK1303" i="2"/>
  <c r="AK1304" i="2"/>
  <c r="AK1305" i="2"/>
  <c r="AK1306" i="2"/>
  <c r="AK1307" i="2"/>
  <c r="AK1308" i="2"/>
  <c r="AK1309" i="2"/>
  <c r="AK1310" i="2"/>
  <c r="AK1311" i="2"/>
  <c r="AK1312" i="2"/>
  <c r="AK1313" i="2"/>
  <c r="AK1314" i="2"/>
  <c r="AK1315" i="2"/>
  <c r="AK1316" i="2"/>
  <c r="AK1317" i="2"/>
  <c r="AK1318" i="2"/>
  <c r="AK1319" i="2"/>
  <c r="AK1320" i="2"/>
  <c r="AK1321" i="2"/>
  <c r="AK1322" i="2"/>
  <c r="AK1323" i="2"/>
  <c r="AK1324" i="2"/>
  <c r="AK1325" i="2"/>
  <c r="AK1326" i="2"/>
  <c r="AK1327" i="2"/>
  <c r="AK1328" i="2"/>
  <c r="AK1329" i="2"/>
  <c r="AK1330" i="2"/>
  <c r="AK1331" i="2"/>
  <c r="AK1332" i="2"/>
  <c r="AK1333" i="2"/>
  <c r="AK1334" i="2"/>
  <c r="AK1335" i="2"/>
  <c r="AK1336" i="2"/>
  <c r="AK1337" i="2"/>
  <c r="AK1338" i="2"/>
  <c r="AK1339" i="2"/>
  <c r="AK1340" i="2"/>
  <c r="AK1341" i="2"/>
  <c r="AK1342" i="2"/>
  <c r="AK1343" i="2"/>
  <c r="AK1344" i="2"/>
  <c r="AK1345" i="2"/>
  <c r="AK1346" i="2"/>
  <c r="AK1347" i="2"/>
  <c r="AK1348" i="2"/>
  <c r="AK1349" i="2"/>
  <c r="AK1350" i="2"/>
  <c r="AK1351" i="2"/>
  <c r="AK1352" i="2"/>
  <c r="AK1353" i="2"/>
  <c r="AK1354" i="2"/>
  <c r="AK1355" i="2"/>
  <c r="AK1356" i="2"/>
  <c r="AK1357" i="2"/>
  <c r="AK1358" i="2"/>
  <c r="AK1359" i="2"/>
  <c r="AK1360" i="2"/>
  <c r="AK1361" i="2"/>
  <c r="AK1362" i="2"/>
  <c r="AK1363" i="2"/>
  <c r="AK1364" i="2"/>
  <c r="AK1365" i="2"/>
  <c r="AK1366" i="2"/>
  <c r="AK1367" i="2"/>
  <c r="AK1368" i="2"/>
  <c r="AK1369" i="2"/>
  <c r="AK1370" i="2"/>
  <c r="AK1371" i="2"/>
  <c r="AK1372" i="2"/>
  <c r="AK1373" i="2"/>
  <c r="AK1374" i="2"/>
  <c r="AK1375" i="2"/>
  <c r="AK1376" i="2"/>
  <c r="AK1377" i="2"/>
  <c r="AK1378" i="2"/>
  <c r="AK1379" i="2"/>
  <c r="AK1380" i="2"/>
  <c r="AK1381" i="2"/>
  <c r="AK1382" i="2"/>
  <c r="AK1383" i="2"/>
  <c r="AK1384" i="2"/>
  <c r="AK1385" i="2"/>
  <c r="AK1386" i="2"/>
  <c r="AK1387" i="2"/>
  <c r="AK1388" i="2"/>
  <c r="AK1389" i="2"/>
  <c r="AK1390" i="2"/>
  <c r="AK1391" i="2"/>
  <c r="AK1392" i="2"/>
  <c r="AK1393" i="2"/>
  <c r="AK1394" i="2"/>
  <c r="AK1395" i="2"/>
  <c r="AK1396" i="2"/>
  <c r="AK1397" i="2"/>
  <c r="AK1398" i="2"/>
  <c r="AK1399" i="2"/>
  <c r="AK1400" i="2"/>
  <c r="AK1401" i="2"/>
  <c r="AK1402" i="2"/>
  <c r="AK1403" i="2"/>
  <c r="AK1404" i="2"/>
  <c r="AK1405" i="2"/>
  <c r="AK1406" i="2"/>
  <c r="AK1407" i="2"/>
  <c r="AK1408" i="2"/>
  <c r="AK1409" i="2"/>
  <c r="AK1410" i="2"/>
  <c r="AK1411" i="2"/>
  <c r="AK1412" i="2"/>
  <c r="AK1413" i="2"/>
  <c r="AK1414" i="2"/>
  <c r="AK1415" i="2"/>
  <c r="AK1416" i="2"/>
  <c r="AK1417" i="2"/>
  <c r="AK1418" i="2"/>
  <c r="AK1419" i="2"/>
  <c r="AK1420" i="2"/>
  <c r="AK1421" i="2"/>
  <c r="AK1422" i="2"/>
  <c r="AK1423" i="2"/>
  <c r="AK1424" i="2"/>
  <c r="AK1425" i="2"/>
  <c r="AK1426" i="2"/>
  <c r="AK1427" i="2"/>
  <c r="AK1428" i="2"/>
  <c r="AK1429" i="2"/>
  <c r="AK1430" i="2"/>
  <c r="AK1431" i="2"/>
  <c r="AK1432" i="2"/>
  <c r="AK1433" i="2"/>
  <c r="AK1434" i="2"/>
  <c r="AK1435" i="2"/>
  <c r="AK1436" i="2"/>
  <c r="AK1437" i="2"/>
  <c r="AK1438" i="2"/>
  <c r="AK1439" i="2"/>
  <c r="AK1440" i="2"/>
  <c r="AK1441" i="2"/>
  <c r="AK1442" i="2"/>
  <c r="AK1443" i="2"/>
  <c r="AK1444" i="2"/>
  <c r="AK1445" i="2"/>
  <c r="AK1446" i="2"/>
  <c r="AK1447" i="2"/>
  <c r="AK1448" i="2"/>
  <c r="AK1449" i="2"/>
  <c r="AK1450" i="2"/>
  <c r="AK1451" i="2"/>
  <c r="AK1452" i="2"/>
  <c r="AK1453" i="2"/>
  <c r="AK1454" i="2"/>
  <c r="AK1455" i="2"/>
  <c r="AK1456" i="2"/>
  <c r="AK1457" i="2"/>
  <c r="AK1458" i="2"/>
  <c r="AK1459" i="2"/>
  <c r="AK1460" i="2"/>
  <c r="AK1461" i="2"/>
  <c r="AK1462" i="2"/>
  <c r="AK1463" i="2"/>
  <c r="AK1464" i="2"/>
  <c r="AK1465" i="2"/>
  <c r="AK1466" i="2"/>
  <c r="AK1467" i="2"/>
  <c r="AK1468" i="2"/>
  <c r="AK1469" i="2"/>
  <c r="AK1470" i="2"/>
  <c r="AK1471" i="2"/>
  <c r="AK1472" i="2"/>
  <c r="AK1473" i="2"/>
  <c r="AK1474" i="2"/>
  <c r="AK1475" i="2"/>
  <c r="AK1476" i="2"/>
  <c r="AK1477" i="2"/>
  <c r="AK1478" i="2"/>
  <c r="AK1479" i="2"/>
  <c r="AK1480" i="2"/>
  <c r="AK1481" i="2"/>
  <c r="AK1482" i="2"/>
  <c r="AK1483" i="2"/>
  <c r="AK1484" i="2"/>
  <c r="AK1485" i="2"/>
  <c r="AK1486" i="2"/>
  <c r="AK1487" i="2"/>
  <c r="AK1488" i="2"/>
  <c r="AK1489" i="2"/>
  <c r="AK1490" i="2"/>
  <c r="AK1491" i="2"/>
  <c r="AK1492" i="2"/>
  <c r="AK1493" i="2"/>
  <c r="AK1494" i="2"/>
  <c r="AK1495" i="2"/>
  <c r="AK1496" i="2"/>
  <c r="AK1497" i="2"/>
  <c r="AK1498" i="2"/>
  <c r="AK1499" i="2"/>
  <c r="AK1500" i="2"/>
  <c r="AK1501" i="2"/>
  <c r="AK1502" i="2"/>
  <c r="AK1503" i="2"/>
  <c r="AK1504" i="2"/>
  <c r="AK1505" i="2"/>
  <c r="AK1506" i="2"/>
  <c r="AK1507" i="2"/>
  <c r="AK1508" i="2"/>
  <c r="AK1509" i="2"/>
  <c r="AK1510" i="2"/>
  <c r="AK1511" i="2"/>
  <c r="AK1512" i="2"/>
  <c r="AK1513" i="2"/>
  <c r="AK1514" i="2"/>
  <c r="AK1515" i="2"/>
  <c r="AK1516" i="2"/>
  <c r="AK1517" i="2"/>
  <c r="AK1518" i="2"/>
  <c r="AK1519" i="2"/>
  <c r="AK1520" i="2"/>
  <c r="AK1521" i="2"/>
  <c r="AK1522" i="2"/>
  <c r="AK1523" i="2"/>
  <c r="AK1524" i="2"/>
  <c r="AK1525" i="2"/>
  <c r="AK1526" i="2"/>
  <c r="AK1527" i="2"/>
  <c r="AK1528" i="2"/>
  <c r="AK1529" i="2"/>
  <c r="AK1530" i="2"/>
  <c r="AK1531" i="2"/>
  <c r="AK1532" i="2"/>
  <c r="AK1533" i="2"/>
  <c r="AK1534" i="2"/>
  <c r="AK1535" i="2"/>
  <c r="AK1536" i="2"/>
  <c r="AK1537" i="2"/>
  <c r="AK1538" i="2"/>
  <c r="AK1539" i="2"/>
  <c r="AK1540" i="2"/>
  <c r="AK1541" i="2"/>
  <c r="AK1542" i="2"/>
  <c r="AK1543" i="2"/>
  <c r="AK1544" i="2"/>
  <c r="AK1545" i="2"/>
  <c r="AK1546" i="2"/>
  <c r="AK1547" i="2"/>
  <c r="AK1548" i="2"/>
  <c r="AK1549" i="2"/>
  <c r="AK1550" i="2"/>
  <c r="AK1551" i="2"/>
  <c r="AK1552" i="2"/>
  <c r="AK1553" i="2"/>
  <c r="AK1554" i="2"/>
  <c r="AK1555" i="2"/>
  <c r="AK1556" i="2"/>
  <c r="AK1557" i="2"/>
  <c r="AK1558" i="2"/>
  <c r="AK1559" i="2"/>
  <c r="AK1560" i="2"/>
  <c r="AK1561" i="2"/>
  <c r="AK1562" i="2"/>
  <c r="AK1563" i="2"/>
  <c r="AK1564" i="2"/>
  <c r="AK1565" i="2"/>
  <c r="AK1566" i="2"/>
  <c r="AK1567" i="2"/>
  <c r="AK1568" i="2"/>
  <c r="AK1569" i="2"/>
  <c r="AK1570" i="2"/>
  <c r="AK1571" i="2"/>
  <c r="AK1572" i="2"/>
  <c r="AK1573" i="2"/>
  <c r="AK1574" i="2"/>
  <c r="AK1575" i="2"/>
  <c r="AK1576" i="2"/>
  <c r="AK1577" i="2"/>
  <c r="AK1578" i="2"/>
  <c r="AK1579" i="2"/>
  <c r="AK1580" i="2"/>
  <c r="AK1581" i="2"/>
  <c r="AK1582" i="2"/>
  <c r="AK1583" i="2"/>
  <c r="AK1584" i="2"/>
  <c r="AK1585" i="2"/>
  <c r="AK1586" i="2"/>
  <c r="AK1587" i="2"/>
  <c r="AK1588" i="2"/>
  <c r="AK1589" i="2"/>
  <c r="AK1590" i="2"/>
  <c r="AK1591" i="2"/>
  <c r="AK1592" i="2"/>
  <c r="AK1593" i="2"/>
  <c r="AK1594" i="2"/>
  <c r="AK1595" i="2"/>
  <c r="AK1596" i="2"/>
  <c r="AK1597" i="2"/>
  <c r="AK1598" i="2"/>
  <c r="AK1599" i="2"/>
  <c r="AK1600" i="2"/>
  <c r="AK1601" i="2"/>
  <c r="AK1602" i="2"/>
  <c r="AK1603" i="2"/>
  <c r="AK1604" i="2"/>
  <c r="AK1605" i="2"/>
  <c r="AK1606" i="2"/>
  <c r="AK1607" i="2"/>
  <c r="AK1608" i="2"/>
  <c r="AK1609" i="2"/>
  <c r="AK1610" i="2"/>
  <c r="AK1611" i="2"/>
  <c r="AK1612" i="2"/>
  <c r="AK1613" i="2"/>
  <c r="AK1614" i="2"/>
  <c r="AK1615" i="2"/>
  <c r="AK1616" i="2"/>
  <c r="AK1617" i="2"/>
  <c r="AK1618" i="2"/>
  <c r="AK1619" i="2"/>
  <c r="AK1620" i="2"/>
  <c r="AK1621" i="2"/>
  <c r="AK1622" i="2"/>
  <c r="AK1623" i="2"/>
  <c r="AK1624" i="2"/>
  <c r="AK1625" i="2"/>
  <c r="AK1626" i="2"/>
  <c r="AK1627" i="2"/>
  <c r="AK1628" i="2"/>
  <c r="AK1629" i="2"/>
  <c r="AK1630" i="2"/>
  <c r="AK1631" i="2"/>
  <c r="AK1632" i="2"/>
  <c r="AK1633" i="2"/>
  <c r="AK1634" i="2"/>
  <c r="AK1635" i="2"/>
  <c r="AK1636" i="2"/>
  <c r="AK1637" i="2"/>
  <c r="AK1638" i="2"/>
  <c r="AK1639" i="2"/>
  <c r="AK1640" i="2"/>
  <c r="AK1641" i="2"/>
  <c r="AK1642" i="2"/>
  <c r="AK1643" i="2"/>
  <c r="AK1644" i="2"/>
  <c r="AK1645" i="2"/>
  <c r="AK1646" i="2"/>
  <c r="AK1647" i="2"/>
  <c r="AK1648" i="2"/>
  <c r="AK1649" i="2"/>
  <c r="AK1650" i="2"/>
  <c r="AK1651" i="2"/>
  <c r="AK1652" i="2"/>
  <c r="AK1653" i="2"/>
  <c r="AK1654" i="2"/>
  <c r="AK1655" i="2"/>
  <c r="AK1656" i="2"/>
  <c r="AK1657" i="2"/>
  <c r="AK1658" i="2"/>
  <c r="AK1659" i="2"/>
  <c r="AK1660" i="2"/>
  <c r="AK1661" i="2"/>
  <c r="AK1662" i="2"/>
  <c r="AK1663" i="2"/>
  <c r="AK1664" i="2"/>
  <c r="AK1665" i="2"/>
  <c r="AK1666" i="2"/>
  <c r="AK1667" i="2"/>
  <c r="AK1668" i="2"/>
  <c r="AK1669" i="2"/>
  <c r="AK1670" i="2"/>
  <c r="AK1671" i="2"/>
  <c r="AK1672" i="2"/>
  <c r="AK1673" i="2"/>
  <c r="AK1674" i="2"/>
  <c r="AK1675" i="2"/>
  <c r="AK1676" i="2"/>
  <c r="AK1677" i="2"/>
  <c r="AK1678" i="2"/>
  <c r="AK1679" i="2"/>
  <c r="AK1680" i="2"/>
  <c r="AK1681" i="2"/>
  <c r="AK1682" i="2"/>
  <c r="AK1683" i="2"/>
  <c r="AK1684" i="2"/>
  <c r="AK1685" i="2"/>
  <c r="AK1686" i="2"/>
  <c r="AK1687" i="2"/>
  <c r="AK1688" i="2"/>
  <c r="AK1689" i="2"/>
  <c r="AK1690" i="2"/>
  <c r="AK1691" i="2"/>
  <c r="AK1692" i="2"/>
  <c r="AK1693" i="2"/>
  <c r="AK1694" i="2"/>
  <c r="AK1695" i="2"/>
  <c r="AK1696" i="2"/>
  <c r="AK1697" i="2"/>
  <c r="AK1698" i="2"/>
  <c r="AK1699" i="2"/>
  <c r="AK1700" i="2"/>
  <c r="AK1701" i="2"/>
  <c r="AK1702" i="2"/>
  <c r="AK1703" i="2"/>
  <c r="AK1704" i="2"/>
  <c r="AK1705" i="2"/>
  <c r="AK1706" i="2"/>
  <c r="AK1707" i="2"/>
  <c r="AK1708" i="2"/>
  <c r="AK1709" i="2"/>
  <c r="AK1710" i="2"/>
  <c r="AK1711" i="2"/>
  <c r="AK1712" i="2"/>
  <c r="AK1713" i="2"/>
  <c r="AK1714" i="2"/>
  <c r="AK1715" i="2"/>
  <c r="AK1716" i="2"/>
  <c r="AK1717" i="2"/>
  <c r="AK1718" i="2"/>
  <c r="AK1719" i="2"/>
  <c r="AK1720" i="2"/>
  <c r="AK1721" i="2"/>
  <c r="AK1722" i="2"/>
  <c r="AK1723" i="2"/>
  <c r="AK1724" i="2"/>
  <c r="AK1725" i="2"/>
  <c r="AK1726" i="2"/>
  <c r="AK1727" i="2"/>
  <c r="AK1728" i="2"/>
  <c r="AK1729" i="2"/>
  <c r="AK1730" i="2"/>
  <c r="AK1731" i="2"/>
  <c r="AK1732" i="2"/>
  <c r="AK1733" i="2"/>
  <c r="AK1734" i="2"/>
  <c r="AK1735" i="2"/>
  <c r="AK1736" i="2"/>
  <c r="AK1737" i="2"/>
  <c r="AK1738" i="2"/>
  <c r="AK1739" i="2"/>
  <c r="AK1740" i="2"/>
  <c r="AK1741" i="2"/>
  <c r="AK1742" i="2"/>
  <c r="AK1743" i="2"/>
  <c r="AK1744" i="2"/>
  <c r="AK1745" i="2"/>
  <c r="AK1746" i="2"/>
  <c r="AK1747" i="2"/>
  <c r="AK1748" i="2"/>
  <c r="AK1749" i="2"/>
  <c r="AK1750" i="2"/>
  <c r="AK1751" i="2"/>
  <c r="AK1752" i="2"/>
  <c r="AK1753" i="2"/>
  <c r="AK1754" i="2"/>
  <c r="AK1755" i="2"/>
  <c r="AK1756" i="2"/>
  <c r="AK1757" i="2"/>
  <c r="AK1758" i="2"/>
  <c r="AK1759" i="2"/>
  <c r="AK1760" i="2"/>
  <c r="AK1761" i="2"/>
  <c r="AK1762" i="2"/>
  <c r="AK1763" i="2"/>
  <c r="AK1764" i="2"/>
  <c r="AK1765" i="2"/>
  <c r="AK1766" i="2"/>
  <c r="AK1767" i="2"/>
  <c r="AK1768" i="2"/>
  <c r="AK1769" i="2"/>
  <c r="AK1770" i="2"/>
  <c r="AK1771" i="2"/>
  <c r="AK1772" i="2"/>
  <c r="AK1773" i="2"/>
  <c r="AK1774" i="2"/>
  <c r="AK1775" i="2"/>
  <c r="AK1776" i="2"/>
  <c r="AK1777" i="2"/>
  <c r="AK1778" i="2"/>
  <c r="AK1779" i="2"/>
  <c r="AK1780" i="2"/>
  <c r="AK1781" i="2"/>
  <c r="AK1782" i="2"/>
  <c r="AK1783" i="2"/>
  <c r="AK1784" i="2"/>
  <c r="AK1785" i="2"/>
  <c r="AK1786" i="2"/>
  <c r="AK1787" i="2"/>
  <c r="AK1788" i="2"/>
  <c r="AK1789" i="2"/>
  <c r="AK1790" i="2"/>
  <c r="AK1791" i="2"/>
  <c r="AK1792" i="2"/>
  <c r="AK1793" i="2"/>
  <c r="AK1794" i="2"/>
  <c r="AK1795" i="2"/>
  <c r="AK1796" i="2"/>
  <c r="AK1797" i="2"/>
  <c r="AK1798" i="2"/>
  <c r="AK1799" i="2"/>
  <c r="AK1800" i="2"/>
  <c r="AK1801" i="2"/>
  <c r="AK1802" i="2"/>
  <c r="AK1803" i="2"/>
  <c r="AK1804" i="2"/>
  <c r="AK1805" i="2"/>
  <c r="AK1806" i="2"/>
  <c r="AK1807" i="2"/>
  <c r="AK1808" i="2"/>
  <c r="AK1809" i="2"/>
  <c r="AK1810" i="2"/>
  <c r="AK1811" i="2"/>
  <c r="AK1812" i="2"/>
  <c r="AK1813" i="2"/>
  <c r="AK1814" i="2"/>
  <c r="AK1815" i="2"/>
  <c r="AK1816" i="2"/>
  <c r="AK1817" i="2"/>
  <c r="AK1818" i="2"/>
  <c r="AK1819" i="2"/>
  <c r="AK1820" i="2"/>
  <c r="AK1821" i="2"/>
  <c r="AK1822" i="2"/>
  <c r="AK1823" i="2"/>
  <c r="AK1824" i="2"/>
  <c r="AK1825" i="2"/>
  <c r="AK1826" i="2"/>
  <c r="AK1827" i="2"/>
  <c r="AK1828" i="2"/>
  <c r="AK1829" i="2"/>
  <c r="AK1830" i="2"/>
  <c r="AK1831" i="2"/>
  <c r="AK1832" i="2"/>
  <c r="AK1833" i="2"/>
  <c r="AK1834" i="2"/>
  <c r="AK1835" i="2"/>
  <c r="AK1836" i="2"/>
  <c r="AK1837" i="2"/>
  <c r="AK1838" i="2"/>
  <c r="AK1839" i="2"/>
  <c r="AK1840" i="2"/>
  <c r="AK1841" i="2"/>
  <c r="AK1842" i="2"/>
  <c r="AK1843" i="2"/>
  <c r="AK1844" i="2"/>
  <c r="AK1845" i="2"/>
  <c r="AK1846" i="2"/>
  <c r="AK1847" i="2"/>
  <c r="AK1848" i="2"/>
  <c r="AK1849" i="2"/>
  <c r="AK1850" i="2"/>
  <c r="AK1851" i="2"/>
  <c r="AK1852" i="2"/>
  <c r="AK1853" i="2"/>
  <c r="AK1854" i="2"/>
  <c r="AK1855" i="2"/>
  <c r="AK1856" i="2"/>
  <c r="AK1857" i="2"/>
  <c r="AK1858" i="2"/>
  <c r="AK1859" i="2"/>
  <c r="AK1860" i="2"/>
  <c r="AK1861" i="2"/>
  <c r="AK1862" i="2"/>
  <c r="AK1863" i="2"/>
  <c r="AK1864" i="2"/>
  <c r="AK1865" i="2"/>
  <c r="AK1866" i="2"/>
  <c r="AK1867" i="2"/>
  <c r="AK1868" i="2"/>
  <c r="AK1869" i="2"/>
  <c r="AK1870" i="2"/>
  <c r="AK1871" i="2"/>
  <c r="AK1872" i="2"/>
  <c r="AK1873" i="2"/>
  <c r="AK1874" i="2"/>
  <c r="AK1875" i="2"/>
  <c r="AK1876" i="2"/>
  <c r="AK1877" i="2"/>
  <c r="AK1878" i="2"/>
  <c r="AK1879" i="2"/>
  <c r="AK1880" i="2"/>
  <c r="AK1881" i="2"/>
  <c r="AK1882" i="2"/>
  <c r="AK1883" i="2"/>
  <c r="AK1884" i="2"/>
  <c r="AK1885" i="2"/>
  <c r="AK1886" i="2"/>
  <c r="AK1887" i="2"/>
  <c r="AK1888" i="2"/>
  <c r="AK1889" i="2"/>
  <c r="AK1890" i="2"/>
  <c r="AK1891" i="2"/>
  <c r="AK1892" i="2"/>
  <c r="AK1893" i="2"/>
  <c r="AK1894" i="2"/>
  <c r="AK1895" i="2"/>
  <c r="AK1896" i="2"/>
  <c r="AK1897" i="2"/>
  <c r="AK1898" i="2"/>
  <c r="AK1899" i="2"/>
  <c r="AK1900" i="2"/>
  <c r="AK1901" i="2"/>
  <c r="AK1902" i="2"/>
  <c r="AK1903" i="2"/>
  <c r="AK1904" i="2"/>
  <c r="AK1905" i="2"/>
  <c r="AK1906" i="2"/>
  <c r="AK1907" i="2"/>
  <c r="AK1908" i="2"/>
  <c r="AK1909" i="2"/>
  <c r="AK1910" i="2"/>
  <c r="AK1911" i="2"/>
  <c r="AK1912" i="2"/>
  <c r="AK1913" i="2"/>
  <c r="AK1914" i="2"/>
  <c r="AK1915" i="2"/>
  <c r="AK1916" i="2"/>
  <c r="AK1917" i="2"/>
  <c r="AK1918" i="2"/>
  <c r="AK1919" i="2"/>
  <c r="AK1920" i="2"/>
  <c r="AK1921" i="2"/>
  <c r="AK1922" i="2"/>
  <c r="AK1923" i="2"/>
  <c r="AK1924" i="2"/>
  <c r="AK1925" i="2"/>
  <c r="AK1926" i="2"/>
  <c r="AK1927" i="2"/>
  <c r="AK1928" i="2"/>
  <c r="AK1929" i="2"/>
  <c r="AK1930" i="2"/>
  <c r="AK1931" i="2"/>
  <c r="AK1932" i="2"/>
  <c r="AK1933" i="2"/>
  <c r="AK1934" i="2"/>
  <c r="AK1935" i="2"/>
  <c r="AK1936" i="2"/>
  <c r="AK1937" i="2"/>
  <c r="AK1938" i="2"/>
  <c r="AK1939" i="2"/>
  <c r="AK1940" i="2"/>
  <c r="AK1941" i="2"/>
  <c r="AK1942" i="2"/>
  <c r="AK1943" i="2"/>
  <c r="AK1944" i="2"/>
  <c r="AK1945" i="2"/>
  <c r="AK1946" i="2"/>
  <c r="AK1947" i="2"/>
  <c r="AK1948" i="2"/>
  <c r="AK1949" i="2"/>
  <c r="AK1950" i="2"/>
  <c r="AK1951" i="2"/>
  <c r="AK1952" i="2"/>
  <c r="AK1953" i="2"/>
  <c r="AK1954" i="2"/>
  <c r="AK1955" i="2"/>
  <c r="AK1956" i="2"/>
  <c r="AK1957" i="2"/>
  <c r="AK1958" i="2"/>
  <c r="AK1959" i="2"/>
  <c r="AK1960" i="2"/>
  <c r="AK1961" i="2"/>
  <c r="AK1962" i="2"/>
  <c r="AK1963" i="2"/>
  <c r="AK1964" i="2"/>
  <c r="AK1965" i="2"/>
  <c r="AK1966" i="2"/>
  <c r="AK1967" i="2"/>
  <c r="AK1968" i="2"/>
  <c r="AK1969" i="2"/>
  <c r="AK1970" i="2"/>
  <c r="AK1971" i="2"/>
  <c r="AK1972" i="2"/>
  <c r="AK1973" i="2"/>
  <c r="AK1974" i="2"/>
  <c r="AK1975" i="2"/>
  <c r="AK1976" i="2"/>
  <c r="AK1977" i="2"/>
  <c r="AK1978" i="2"/>
  <c r="AK1979" i="2"/>
  <c r="AK1980" i="2"/>
  <c r="AK1981" i="2"/>
  <c r="AK1982" i="2"/>
  <c r="AK1983" i="2"/>
  <c r="AK1984" i="2"/>
  <c r="AK1985" i="2"/>
  <c r="AK1986" i="2"/>
  <c r="AK1987" i="2"/>
  <c r="AK1988" i="2"/>
  <c r="AK1989" i="2"/>
  <c r="AK1990" i="2"/>
  <c r="AK1991" i="2"/>
  <c r="AK1992" i="2"/>
  <c r="AK1993" i="2"/>
  <c r="AK1994" i="2"/>
  <c r="AK1995" i="2"/>
  <c r="AK1996" i="2"/>
  <c r="AK1997" i="2"/>
  <c r="AK1998" i="2"/>
  <c r="AK1999" i="2"/>
  <c r="AK2000" i="2"/>
  <c r="AK2001" i="2"/>
  <c r="AK2002" i="2"/>
  <c r="AK2003" i="2"/>
  <c r="AK2004" i="2"/>
  <c r="AK2005" i="2"/>
  <c r="AK2006" i="2"/>
  <c r="AK2007" i="2"/>
  <c r="AK2008" i="2"/>
  <c r="AK2009" i="2"/>
  <c r="AK2010" i="2"/>
  <c r="AK2011" i="2"/>
  <c r="AK2012" i="2"/>
  <c r="AK2013" i="2"/>
  <c r="AK2014" i="2"/>
  <c r="AK2015" i="2"/>
  <c r="AK2016" i="2"/>
  <c r="AK2017" i="2"/>
  <c r="AK2018" i="2"/>
  <c r="AK2019" i="2"/>
  <c r="AK2020" i="2"/>
  <c r="AK2021" i="2"/>
  <c r="AK2022" i="2"/>
  <c r="AK2023" i="2"/>
  <c r="AK2024" i="2"/>
  <c r="AK2025" i="2"/>
  <c r="AK2026" i="2"/>
  <c r="AK2027" i="2"/>
  <c r="AK2028" i="2"/>
  <c r="AK2029" i="2"/>
  <c r="AK2030" i="2"/>
  <c r="AK2031" i="2"/>
  <c r="AK2032" i="2"/>
  <c r="AK2033" i="2"/>
  <c r="AK2034" i="2"/>
  <c r="AK2035" i="2"/>
  <c r="AK2036" i="2"/>
  <c r="AK2037" i="2"/>
  <c r="AK2038" i="2"/>
  <c r="AK2039" i="2"/>
  <c r="AK2040" i="2"/>
  <c r="AK2041" i="2"/>
  <c r="AK2042" i="2"/>
  <c r="AK2043" i="2"/>
  <c r="AK2044" i="2"/>
  <c r="AK2045" i="2"/>
  <c r="AK2046" i="2"/>
  <c r="AK2047" i="2"/>
  <c r="AK2048" i="2"/>
  <c r="AK2049" i="2"/>
  <c r="AK2050" i="2"/>
  <c r="AK2051" i="2"/>
  <c r="AK2052" i="2"/>
  <c r="AK2053" i="2"/>
  <c r="AK2054" i="2"/>
  <c r="AK2055" i="2"/>
  <c r="AK2056" i="2"/>
  <c r="AK2057" i="2"/>
  <c r="AK2058" i="2"/>
  <c r="AK2059" i="2"/>
  <c r="AK2060" i="2"/>
  <c r="AK2061" i="2"/>
  <c r="AK2062" i="2"/>
  <c r="AK2063" i="2"/>
  <c r="AK2064" i="2"/>
  <c r="AK2065" i="2"/>
  <c r="AK2066" i="2"/>
  <c r="AK2067" i="2"/>
  <c r="AK2068" i="2"/>
  <c r="AK2069" i="2"/>
  <c r="AK2070" i="2"/>
  <c r="AK2071" i="2"/>
  <c r="AK2072" i="2"/>
  <c r="AK2073" i="2"/>
  <c r="AK2074" i="2"/>
  <c r="AK2075" i="2"/>
  <c r="AK2076" i="2"/>
  <c r="AK2077" i="2"/>
  <c r="AK2078" i="2"/>
  <c r="AK2079" i="2"/>
  <c r="AK2080" i="2"/>
  <c r="AK2081" i="2"/>
  <c r="AK2082" i="2"/>
  <c r="AK2083" i="2"/>
  <c r="AK2084" i="2"/>
  <c r="AK2085" i="2"/>
  <c r="AK2086" i="2"/>
  <c r="AK2087" i="2"/>
  <c r="AK2088" i="2"/>
  <c r="AK2089" i="2"/>
  <c r="AK2090" i="2"/>
  <c r="AK2091" i="2"/>
  <c r="AK2092" i="2"/>
  <c r="AK2093" i="2"/>
  <c r="AK2094" i="2"/>
  <c r="AK2095" i="2"/>
  <c r="AK2096" i="2"/>
  <c r="AK2097" i="2"/>
  <c r="AK2098" i="2"/>
  <c r="AK2099" i="2"/>
  <c r="AK2100" i="2"/>
  <c r="AK2101" i="2"/>
  <c r="AK2102" i="2"/>
  <c r="AK2103" i="2"/>
  <c r="AK2104" i="2"/>
  <c r="AK2105" i="2"/>
  <c r="AK2106" i="2"/>
  <c r="AK2107" i="2"/>
  <c r="AK2108" i="2"/>
  <c r="AK2109" i="2"/>
  <c r="AK2110" i="2"/>
  <c r="AK2111" i="2"/>
  <c r="AK2112" i="2"/>
  <c r="AK2113" i="2"/>
  <c r="AK2114" i="2"/>
  <c r="AK2115" i="2"/>
  <c r="AK2116" i="2"/>
  <c r="AK2117" i="2"/>
  <c r="AK2118" i="2"/>
  <c r="AK2119" i="2"/>
  <c r="AK2120" i="2"/>
  <c r="AK2121" i="2"/>
  <c r="AK2122" i="2"/>
  <c r="AK2123" i="2"/>
  <c r="AK2124" i="2"/>
  <c r="AK2125" i="2"/>
  <c r="AK2126" i="2"/>
  <c r="AK2127" i="2"/>
  <c r="AK2128" i="2"/>
  <c r="AK2129" i="2"/>
  <c r="AK2130" i="2"/>
  <c r="AK2131" i="2"/>
  <c r="AK2132" i="2"/>
  <c r="AK2133" i="2"/>
  <c r="AK2134" i="2"/>
  <c r="AK2135" i="2"/>
  <c r="AK2136" i="2"/>
  <c r="AK2137" i="2"/>
  <c r="AK2138" i="2"/>
  <c r="AK2139" i="2"/>
  <c r="AK2140" i="2"/>
  <c r="AK2141" i="2"/>
  <c r="AK2142" i="2"/>
  <c r="AK2143" i="2"/>
  <c r="AK2144" i="2"/>
  <c r="AK2145" i="2"/>
  <c r="AK2146" i="2"/>
  <c r="AK2147" i="2"/>
  <c r="AK2148" i="2"/>
  <c r="AK2149" i="2"/>
  <c r="AK2150" i="2"/>
  <c r="AK2151" i="2"/>
  <c r="AK2152" i="2"/>
  <c r="AK2153" i="2"/>
  <c r="AK2154" i="2"/>
  <c r="AK2155" i="2"/>
  <c r="AK2156" i="2"/>
  <c r="AK2157" i="2"/>
  <c r="AK2158" i="2"/>
  <c r="AK2159" i="2"/>
  <c r="AK2160" i="2"/>
  <c r="AK2161" i="2"/>
  <c r="AK2162" i="2"/>
  <c r="AK2163" i="2"/>
  <c r="AK2164" i="2"/>
  <c r="AK2165" i="2"/>
  <c r="AK2166" i="2"/>
  <c r="AK2167" i="2"/>
  <c r="AK2168" i="2"/>
  <c r="AK2169" i="2"/>
  <c r="AK2170" i="2"/>
  <c r="AK2171" i="2"/>
  <c r="AK2172" i="2"/>
  <c r="AK2173" i="2"/>
  <c r="AK2174" i="2"/>
  <c r="AK2175" i="2"/>
  <c r="AK2176" i="2"/>
  <c r="AK2177" i="2"/>
  <c r="AK2178" i="2"/>
  <c r="AK2179" i="2"/>
  <c r="AK2180" i="2"/>
  <c r="AK2181" i="2"/>
  <c r="AK2182" i="2"/>
  <c r="AK2183" i="2"/>
  <c r="AK2184" i="2"/>
  <c r="AK2185" i="2"/>
  <c r="AK2186" i="2"/>
  <c r="AK2187" i="2"/>
  <c r="AK2188" i="2"/>
  <c r="AK2189" i="2"/>
  <c r="AK2190" i="2"/>
  <c r="AK2191" i="2"/>
  <c r="AK2192" i="2"/>
  <c r="AK2193" i="2"/>
  <c r="AK2194" i="2"/>
  <c r="AK2195" i="2"/>
  <c r="AK2196" i="2"/>
  <c r="AK2197" i="2"/>
  <c r="AK2198" i="2"/>
  <c r="AK2199" i="2"/>
  <c r="AK2200" i="2"/>
  <c r="AK2201" i="2"/>
  <c r="AK2202" i="2"/>
  <c r="AK2203" i="2"/>
  <c r="AK2204" i="2"/>
  <c r="AK2205" i="2"/>
  <c r="AK2206" i="2"/>
  <c r="AK2207" i="2"/>
  <c r="AK2208" i="2"/>
  <c r="AK2209" i="2"/>
  <c r="AK2210" i="2"/>
  <c r="AK2211" i="2"/>
  <c r="AK2212" i="2"/>
  <c r="AK2213" i="2"/>
  <c r="AK2214" i="2"/>
  <c r="AK2215" i="2"/>
  <c r="AK2216" i="2"/>
  <c r="AK2217" i="2"/>
  <c r="AK2218" i="2"/>
  <c r="AK2219" i="2"/>
  <c r="AK2220" i="2"/>
  <c r="AK2221" i="2"/>
  <c r="AK2222" i="2"/>
  <c r="AK2223" i="2"/>
  <c r="AK2224" i="2"/>
  <c r="AK2225" i="2"/>
  <c r="AK2226" i="2"/>
  <c r="AK2227" i="2"/>
  <c r="AK2228" i="2"/>
  <c r="AK2229" i="2"/>
  <c r="AK2230" i="2"/>
  <c r="AK2231" i="2"/>
  <c r="AK2232" i="2"/>
  <c r="AK2233" i="2"/>
  <c r="AK2234" i="2"/>
  <c r="AK2235" i="2"/>
  <c r="AK2236" i="2"/>
  <c r="AK2237" i="2"/>
  <c r="AK2238" i="2"/>
  <c r="AK2239" i="2"/>
  <c r="AK2240" i="2"/>
  <c r="AK2241" i="2"/>
  <c r="AK2242" i="2"/>
  <c r="AK2243" i="2"/>
  <c r="AK2244" i="2"/>
  <c r="AK2245" i="2"/>
  <c r="AK2246" i="2"/>
  <c r="AK2247" i="2"/>
  <c r="AK2248" i="2"/>
  <c r="AK2249" i="2"/>
  <c r="AK2250" i="2"/>
  <c r="AK2251" i="2"/>
  <c r="AK2252" i="2"/>
  <c r="AK2253" i="2"/>
  <c r="AK2254" i="2"/>
  <c r="AK2255" i="2"/>
  <c r="AK2256" i="2"/>
  <c r="AK2257" i="2"/>
  <c r="AK2258" i="2"/>
  <c r="AK2259" i="2"/>
  <c r="AK2260" i="2"/>
  <c r="AK2261" i="2"/>
  <c r="AK2262" i="2"/>
  <c r="AK2263" i="2"/>
  <c r="AK2264" i="2"/>
  <c r="AK2265" i="2"/>
  <c r="AK2266" i="2"/>
  <c r="AK2267" i="2"/>
  <c r="AK2268" i="2"/>
  <c r="AK2269" i="2"/>
  <c r="AK2270" i="2"/>
  <c r="AK2271" i="2"/>
  <c r="AK2272" i="2"/>
  <c r="AK2273" i="2"/>
  <c r="AK2274" i="2"/>
  <c r="AK2275" i="2"/>
  <c r="AK2276" i="2"/>
  <c r="AK2277" i="2"/>
  <c r="AK2278" i="2"/>
  <c r="AK2279" i="2"/>
  <c r="AK2280" i="2"/>
  <c r="AK2281" i="2"/>
  <c r="AK2282" i="2"/>
  <c r="AK2283" i="2"/>
  <c r="AK2284" i="2"/>
  <c r="AK2285" i="2"/>
  <c r="AK2286" i="2"/>
  <c r="AK2287" i="2"/>
  <c r="AK2288" i="2"/>
  <c r="AK2289" i="2"/>
  <c r="AK2290" i="2"/>
  <c r="AK2291" i="2"/>
  <c r="AK2292" i="2"/>
  <c r="AK2293" i="2"/>
  <c r="AK2294" i="2"/>
  <c r="AK2295" i="2"/>
  <c r="AK2296" i="2"/>
  <c r="AK2297" i="2"/>
  <c r="AK2298" i="2"/>
  <c r="AK2299" i="2"/>
  <c r="AK2300" i="2"/>
  <c r="AK2301" i="2"/>
  <c r="AK2302" i="2"/>
  <c r="AK2303" i="2"/>
  <c r="AK2304" i="2"/>
  <c r="AK2305" i="2"/>
  <c r="AK2306" i="2"/>
  <c r="AK2307" i="2"/>
  <c r="AK2308" i="2"/>
  <c r="AK2309" i="2"/>
  <c r="AK2310" i="2"/>
  <c r="AK2311" i="2"/>
  <c r="AK2312" i="2"/>
  <c r="AK2313" i="2"/>
  <c r="AK2314" i="2"/>
  <c r="AK2315" i="2"/>
  <c r="AK2316" i="2"/>
  <c r="AK2317" i="2"/>
  <c r="AK2318" i="2"/>
  <c r="AK2319" i="2"/>
  <c r="AK2320" i="2"/>
  <c r="AK2321" i="2"/>
  <c r="AK2322" i="2"/>
  <c r="AK2323" i="2"/>
  <c r="AK2324" i="2"/>
  <c r="AK2325" i="2"/>
  <c r="AK2326" i="2"/>
  <c r="AK2327" i="2"/>
  <c r="AK2328" i="2"/>
  <c r="AK2329" i="2"/>
  <c r="AK2330" i="2"/>
  <c r="AK2331" i="2"/>
  <c r="AK2332" i="2"/>
  <c r="AK2333" i="2"/>
  <c r="AK2334" i="2"/>
  <c r="AK2335" i="2"/>
  <c r="AK2336" i="2"/>
  <c r="AK2337" i="2"/>
  <c r="AK2338" i="2"/>
  <c r="AK2339" i="2"/>
  <c r="AK2340" i="2"/>
  <c r="AK2341" i="2"/>
  <c r="AK2342" i="2"/>
  <c r="AK2343" i="2"/>
  <c r="AK2344" i="2"/>
  <c r="AK2345" i="2"/>
  <c r="AK2346" i="2"/>
  <c r="AK2347" i="2"/>
  <c r="AK2348" i="2"/>
  <c r="AK2349" i="2"/>
  <c r="AK2350" i="2"/>
  <c r="AK2351" i="2"/>
  <c r="AK2352" i="2"/>
  <c r="AK2353" i="2"/>
  <c r="AK2354" i="2"/>
  <c r="AK2355" i="2"/>
  <c r="AK2356" i="2"/>
  <c r="AK2357" i="2"/>
  <c r="AK2358" i="2"/>
  <c r="AK2359" i="2"/>
  <c r="AK2360" i="2"/>
  <c r="AK2361" i="2"/>
  <c r="AK2362" i="2"/>
  <c r="AK2363" i="2"/>
  <c r="AK2364" i="2"/>
  <c r="AK2365" i="2"/>
  <c r="AK2366" i="2"/>
  <c r="AK2367" i="2"/>
  <c r="AK2368" i="2"/>
  <c r="AK2369" i="2"/>
  <c r="AK2370" i="2"/>
  <c r="AK2371" i="2"/>
  <c r="AK2372" i="2"/>
  <c r="AK2373" i="2"/>
  <c r="AK2374" i="2"/>
  <c r="AK2375" i="2"/>
  <c r="AK2376" i="2"/>
  <c r="AK2377" i="2"/>
  <c r="AK2378" i="2"/>
  <c r="AK2379" i="2"/>
  <c r="AK2380" i="2"/>
  <c r="AK2381" i="2"/>
  <c r="AK2382" i="2"/>
  <c r="AK2383" i="2"/>
  <c r="AK2384" i="2"/>
  <c r="AK2385" i="2"/>
  <c r="AK2386" i="2"/>
  <c r="AK2387" i="2"/>
  <c r="AK2388" i="2"/>
  <c r="AK2389" i="2"/>
  <c r="AK2390" i="2"/>
  <c r="AK2391" i="2"/>
  <c r="AK2392" i="2"/>
  <c r="AK2393" i="2"/>
  <c r="AK2394" i="2"/>
  <c r="AK2395" i="2"/>
  <c r="AK2396" i="2"/>
  <c r="AK2397" i="2"/>
  <c r="AK2398" i="2"/>
  <c r="AK2399" i="2"/>
  <c r="AK2400" i="2"/>
  <c r="AK2401" i="2"/>
  <c r="AK2402" i="2"/>
  <c r="AK2403" i="2"/>
  <c r="AK2404" i="2"/>
  <c r="AK2405" i="2"/>
  <c r="AK2406" i="2"/>
  <c r="AK2407" i="2"/>
  <c r="AK2408" i="2"/>
  <c r="AK2409" i="2"/>
  <c r="AK2410" i="2"/>
  <c r="AK2411" i="2"/>
  <c r="AK2412" i="2"/>
  <c r="AK2413" i="2"/>
  <c r="AK2414" i="2"/>
  <c r="AK2415" i="2"/>
  <c r="AK2416" i="2"/>
  <c r="AK2417" i="2"/>
  <c r="AK2418" i="2"/>
  <c r="AK2419" i="2"/>
  <c r="AK2420" i="2"/>
  <c r="AK2421" i="2"/>
  <c r="AK2422" i="2"/>
  <c r="AK2423" i="2"/>
  <c r="AK2424" i="2"/>
  <c r="AK2425" i="2"/>
  <c r="AK2426" i="2"/>
  <c r="AK2427" i="2"/>
  <c r="AK2428" i="2"/>
  <c r="AK2429" i="2"/>
  <c r="AK2430" i="2"/>
  <c r="AK2431" i="2"/>
  <c r="AK2432" i="2"/>
  <c r="AK2433" i="2"/>
  <c r="AK2434" i="2"/>
  <c r="AK2435" i="2"/>
  <c r="AK2436" i="2"/>
  <c r="AK2437" i="2"/>
  <c r="AK2438" i="2"/>
  <c r="AK2439" i="2"/>
  <c r="AK2440" i="2"/>
  <c r="AK2441" i="2"/>
  <c r="AK2442" i="2"/>
  <c r="AK2443" i="2"/>
  <c r="AK2444" i="2"/>
  <c r="AK2445" i="2"/>
  <c r="AK2446" i="2"/>
  <c r="AK2447" i="2"/>
  <c r="AK2448" i="2"/>
  <c r="AK2449" i="2"/>
  <c r="AK2450" i="2"/>
  <c r="AK2451" i="2"/>
  <c r="AK2452" i="2"/>
  <c r="AK2453" i="2"/>
  <c r="AK2454" i="2"/>
  <c r="AK2455" i="2"/>
  <c r="AK2456" i="2"/>
  <c r="AK2457" i="2"/>
  <c r="AK2458" i="2"/>
  <c r="AK2459" i="2"/>
  <c r="AK2460" i="2"/>
  <c r="AK2461" i="2"/>
  <c r="AK2462" i="2"/>
  <c r="AK2463" i="2"/>
  <c r="AK2464" i="2"/>
  <c r="AK2465" i="2"/>
  <c r="AK2466" i="2"/>
  <c r="AK2467" i="2"/>
  <c r="AK2468" i="2"/>
  <c r="AK2469" i="2"/>
  <c r="AK2470" i="2"/>
  <c r="AK2471" i="2"/>
  <c r="AK2472" i="2"/>
  <c r="AK2473" i="2"/>
  <c r="AK2474" i="2"/>
  <c r="AK2475" i="2"/>
  <c r="AK2476" i="2"/>
  <c r="AK2477" i="2"/>
  <c r="AK2478" i="2"/>
  <c r="AK2479" i="2"/>
  <c r="AK2480" i="2"/>
  <c r="AK2481" i="2"/>
  <c r="AK2482" i="2"/>
  <c r="AK2483" i="2"/>
  <c r="AK2484" i="2"/>
  <c r="AK2485" i="2"/>
  <c r="AK2486" i="2"/>
  <c r="AK2487" i="2"/>
  <c r="AK2488" i="2"/>
  <c r="AK2489" i="2"/>
  <c r="AK2490" i="2"/>
  <c r="AK2491" i="2"/>
  <c r="AK2492" i="2"/>
  <c r="AK2493" i="2"/>
  <c r="AK2494" i="2"/>
  <c r="AK2495" i="2"/>
  <c r="AK2496" i="2"/>
  <c r="AK2497" i="2"/>
  <c r="AK2498" i="2"/>
  <c r="AK2499" i="2"/>
  <c r="AK2500" i="2"/>
  <c r="AK2501" i="2"/>
  <c r="AK2502" i="2"/>
  <c r="AK2503" i="2"/>
  <c r="AK2504" i="2"/>
  <c r="AK2505" i="2"/>
  <c r="AK2506" i="2"/>
  <c r="AK2507" i="2"/>
  <c r="AK2508" i="2"/>
  <c r="AK2509" i="2"/>
  <c r="AK2510" i="2"/>
  <c r="AK2511" i="2"/>
  <c r="AK2512" i="2"/>
  <c r="AK2513" i="2"/>
  <c r="AK2514" i="2"/>
  <c r="AK2515" i="2"/>
  <c r="AK2516" i="2"/>
  <c r="AK2517" i="2"/>
  <c r="AK2518" i="2"/>
  <c r="AK2519" i="2"/>
  <c r="AK2520" i="2"/>
  <c r="AK2521" i="2"/>
  <c r="AK2522" i="2"/>
  <c r="AK2523" i="2"/>
  <c r="AK2524" i="2"/>
  <c r="AK2525" i="2"/>
  <c r="AK2526" i="2"/>
  <c r="AK2527" i="2"/>
  <c r="AK2528" i="2"/>
  <c r="AK2529" i="2"/>
  <c r="AK2530" i="2"/>
  <c r="AK2531" i="2"/>
  <c r="AK2532" i="2"/>
  <c r="AK2533" i="2"/>
  <c r="AK2534" i="2"/>
  <c r="AK2535" i="2"/>
  <c r="AK2536" i="2"/>
  <c r="AK2537" i="2"/>
  <c r="AK2538" i="2"/>
  <c r="AK2539" i="2"/>
  <c r="AK2540" i="2"/>
  <c r="AK2541" i="2"/>
  <c r="AK2542" i="2"/>
  <c r="AK2543" i="2"/>
  <c r="AK2544" i="2"/>
  <c r="AK2545" i="2"/>
  <c r="AK2546" i="2"/>
  <c r="AK2547" i="2"/>
  <c r="AK2548" i="2"/>
  <c r="AK2549" i="2"/>
  <c r="AK2550" i="2"/>
  <c r="AK2551" i="2"/>
  <c r="AK2552" i="2"/>
  <c r="AK2553" i="2"/>
  <c r="AK2554" i="2"/>
  <c r="AK2555" i="2"/>
  <c r="AK2556" i="2"/>
  <c r="AK2557" i="2"/>
  <c r="AK2558" i="2"/>
  <c r="AK2559" i="2"/>
  <c r="AK2560" i="2"/>
  <c r="AK2561" i="2"/>
  <c r="AK2562" i="2"/>
  <c r="AK2563" i="2"/>
  <c r="AK2564" i="2"/>
  <c r="AK2565" i="2"/>
  <c r="AK2566" i="2"/>
  <c r="AK2567" i="2"/>
  <c r="AK2568" i="2"/>
  <c r="AK2569" i="2"/>
  <c r="AK2570" i="2"/>
  <c r="AK2571" i="2"/>
  <c r="AK2572" i="2"/>
  <c r="AK2573" i="2"/>
  <c r="AK2574" i="2"/>
  <c r="AK2575" i="2"/>
  <c r="AK2576" i="2"/>
  <c r="AK2577" i="2"/>
  <c r="AK2578" i="2"/>
  <c r="AK2579" i="2"/>
  <c r="AK2580" i="2"/>
  <c r="AK2581" i="2"/>
  <c r="AK2582" i="2"/>
  <c r="AK2583" i="2"/>
  <c r="AK2584" i="2"/>
  <c r="AK2585" i="2"/>
  <c r="AK2586" i="2"/>
  <c r="AK2587" i="2"/>
  <c r="AK2588" i="2"/>
  <c r="AK2589" i="2"/>
  <c r="AK2590" i="2"/>
  <c r="AK2591" i="2"/>
  <c r="AK2592" i="2"/>
  <c r="AK2593" i="2"/>
  <c r="AK2594" i="2"/>
  <c r="AK2595" i="2"/>
  <c r="AK2596" i="2"/>
  <c r="AK2597" i="2"/>
  <c r="AK2598" i="2"/>
  <c r="AK2599" i="2"/>
  <c r="AK2600" i="2"/>
  <c r="AK2601" i="2"/>
  <c r="AK2602" i="2"/>
  <c r="AK2603" i="2"/>
  <c r="AK2604" i="2"/>
  <c r="AK2605" i="2"/>
  <c r="AK2606" i="2"/>
  <c r="AK2607" i="2"/>
  <c r="AK2608" i="2"/>
  <c r="AK2609" i="2"/>
  <c r="AK2610" i="2"/>
  <c r="AK2611" i="2"/>
  <c r="AK2612" i="2"/>
  <c r="AK2613" i="2"/>
  <c r="AK2614" i="2"/>
  <c r="AK2615" i="2"/>
  <c r="AK2616" i="2"/>
  <c r="AK2617" i="2"/>
  <c r="AK2618" i="2"/>
  <c r="AK2619" i="2"/>
  <c r="AK2620" i="2"/>
  <c r="AK2621" i="2"/>
  <c r="AK2622" i="2"/>
  <c r="AK2623" i="2"/>
  <c r="AK2624" i="2"/>
  <c r="AK2625" i="2"/>
  <c r="AK2626" i="2"/>
  <c r="AK2627" i="2"/>
  <c r="AK2628" i="2"/>
  <c r="AK2629" i="2"/>
  <c r="AK2630" i="2"/>
  <c r="AK2631" i="2"/>
  <c r="AK2632" i="2"/>
  <c r="AK2633" i="2"/>
  <c r="AK2634" i="2"/>
  <c r="AK2635" i="2"/>
  <c r="AK2636" i="2"/>
  <c r="AK2637" i="2"/>
  <c r="AK2638" i="2"/>
  <c r="AK2639" i="2"/>
  <c r="AK2640" i="2"/>
  <c r="AK2641" i="2"/>
  <c r="AK2642" i="2"/>
  <c r="AK2643" i="2"/>
  <c r="AK2644" i="2"/>
  <c r="AK2645" i="2"/>
  <c r="AK2646" i="2"/>
  <c r="AK2647" i="2"/>
  <c r="AK2648" i="2"/>
  <c r="AK2649" i="2"/>
  <c r="AK2650" i="2"/>
  <c r="AK2651" i="2"/>
  <c r="AK2652" i="2"/>
  <c r="AK2653" i="2"/>
  <c r="AK2654" i="2"/>
  <c r="AK2655" i="2"/>
  <c r="AK2656" i="2"/>
  <c r="AK2657" i="2"/>
  <c r="AK2658" i="2"/>
  <c r="AK2659" i="2"/>
  <c r="AK2660" i="2"/>
  <c r="AK2661" i="2"/>
  <c r="AK2662" i="2"/>
  <c r="AK2663" i="2"/>
  <c r="AK2664" i="2"/>
  <c r="AK2665" i="2"/>
  <c r="AK2666" i="2"/>
  <c r="AK2667" i="2"/>
  <c r="AK2668" i="2"/>
  <c r="AK2669" i="2"/>
  <c r="AK2670" i="2"/>
  <c r="AK2671" i="2"/>
  <c r="AK2672" i="2"/>
  <c r="AK2673" i="2"/>
  <c r="AK2674" i="2"/>
  <c r="AK2675" i="2"/>
  <c r="AK2676" i="2"/>
  <c r="AK2677" i="2"/>
  <c r="AK2678" i="2"/>
  <c r="AK2679" i="2"/>
  <c r="AK2680" i="2"/>
  <c r="AK2681" i="2"/>
  <c r="AK2682" i="2"/>
  <c r="AK2683" i="2"/>
  <c r="AK2684" i="2"/>
  <c r="AK2685" i="2"/>
  <c r="AK2686" i="2"/>
  <c r="AK2687" i="2"/>
  <c r="AK2688" i="2"/>
  <c r="AK2689" i="2"/>
  <c r="AK2690" i="2"/>
  <c r="AK2691" i="2"/>
  <c r="AK2692" i="2"/>
  <c r="AK2693" i="2"/>
  <c r="AK2694" i="2"/>
  <c r="AK2695" i="2"/>
  <c r="AK2696" i="2"/>
  <c r="AK2697" i="2"/>
  <c r="AK2698" i="2"/>
  <c r="AK2699" i="2"/>
  <c r="AK2700" i="2"/>
  <c r="AK2701" i="2"/>
  <c r="AK2702" i="2"/>
  <c r="AK2703" i="2"/>
  <c r="AK2704" i="2"/>
  <c r="AK2705" i="2"/>
  <c r="AK2706" i="2"/>
  <c r="AK2707" i="2"/>
  <c r="AK2708" i="2"/>
  <c r="AK2709" i="2"/>
  <c r="AK2710" i="2"/>
  <c r="AK2711" i="2"/>
  <c r="AK2712" i="2"/>
  <c r="AK2713" i="2"/>
  <c r="AK2714" i="2"/>
  <c r="AK2715" i="2"/>
  <c r="AK2716" i="2"/>
  <c r="AK2717" i="2"/>
  <c r="AK2718" i="2"/>
  <c r="AK2719" i="2"/>
  <c r="AK2720" i="2"/>
  <c r="AK2721" i="2"/>
  <c r="AK2722" i="2"/>
  <c r="AK2723" i="2"/>
  <c r="AK2724" i="2"/>
  <c r="AK2725" i="2"/>
  <c r="AK2726" i="2"/>
  <c r="AK2727" i="2"/>
  <c r="AK2728" i="2"/>
  <c r="AK2729" i="2"/>
  <c r="AK2730" i="2"/>
  <c r="AK2731" i="2"/>
  <c r="AK2732" i="2"/>
  <c r="AK2733" i="2"/>
  <c r="AK2734" i="2"/>
  <c r="AK2735" i="2"/>
  <c r="AK2736" i="2"/>
  <c r="AK2737" i="2"/>
  <c r="AK2738" i="2"/>
  <c r="AK2739" i="2"/>
  <c r="AK2740" i="2"/>
  <c r="AK2741" i="2"/>
  <c r="AK2742" i="2"/>
  <c r="AK2743" i="2"/>
  <c r="AK2744" i="2"/>
  <c r="AK2745" i="2"/>
  <c r="AK2746" i="2"/>
  <c r="AK2747" i="2"/>
  <c r="AK2748" i="2"/>
  <c r="AK2749" i="2"/>
  <c r="AK2750" i="2"/>
  <c r="AK2751" i="2"/>
  <c r="AK2752" i="2"/>
  <c r="AK2753" i="2"/>
  <c r="AK2754" i="2"/>
  <c r="AK2755" i="2"/>
  <c r="AK2756" i="2"/>
  <c r="AK2757" i="2"/>
  <c r="AK2758" i="2"/>
  <c r="AK2759" i="2"/>
  <c r="AK2760" i="2"/>
  <c r="AK2761" i="2"/>
  <c r="AK2762" i="2"/>
  <c r="AK2763" i="2"/>
  <c r="AK2764" i="2"/>
  <c r="AK2765" i="2"/>
  <c r="AK2766" i="2"/>
  <c r="AK2767" i="2"/>
  <c r="AK2768" i="2"/>
  <c r="AK2769" i="2"/>
  <c r="AK2770" i="2"/>
  <c r="AK2771" i="2"/>
  <c r="AK2772" i="2"/>
  <c r="AK2773" i="2"/>
  <c r="AK2774" i="2"/>
  <c r="AK2775" i="2"/>
  <c r="AK2776" i="2"/>
  <c r="AK2777" i="2"/>
  <c r="AK2778" i="2"/>
  <c r="AK2779" i="2"/>
  <c r="AK2780" i="2"/>
  <c r="AK2781" i="2"/>
  <c r="AK2782" i="2"/>
  <c r="AK2783" i="2"/>
  <c r="AK2784" i="2"/>
  <c r="AK2785" i="2"/>
  <c r="AK2786" i="2"/>
  <c r="AK2787" i="2"/>
  <c r="AK2788" i="2"/>
  <c r="AK2789" i="2"/>
  <c r="AK2790" i="2"/>
  <c r="AK2791" i="2"/>
  <c r="AK2792" i="2"/>
  <c r="AK2793" i="2"/>
  <c r="AK2794" i="2"/>
  <c r="AK2795" i="2"/>
  <c r="AK2796" i="2"/>
  <c r="AK2797" i="2"/>
  <c r="AK2798" i="2"/>
  <c r="AK2799" i="2"/>
  <c r="AK2800" i="2"/>
  <c r="AK2801" i="2"/>
  <c r="AK2802" i="2"/>
  <c r="AK2803" i="2"/>
  <c r="AK2804" i="2"/>
  <c r="AK2805" i="2"/>
  <c r="AK2806" i="2"/>
  <c r="AK2807" i="2"/>
  <c r="AK2808" i="2"/>
  <c r="AK2809" i="2"/>
  <c r="AK2810" i="2"/>
  <c r="AK2811" i="2"/>
  <c r="AK2812" i="2"/>
  <c r="AK2813" i="2"/>
  <c r="AK2814" i="2"/>
  <c r="AK2815" i="2"/>
  <c r="AK2816" i="2"/>
  <c r="AK2817" i="2"/>
  <c r="AK2818" i="2"/>
  <c r="AK2819" i="2"/>
  <c r="AK2820" i="2"/>
  <c r="AK2821" i="2"/>
  <c r="AK2822" i="2"/>
  <c r="AK2823" i="2"/>
  <c r="AK2824" i="2"/>
  <c r="AK2825" i="2"/>
  <c r="AK2826" i="2"/>
  <c r="AK2827" i="2"/>
  <c r="AK2828" i="2"/>
  <c r="AK2829" i="2"/>
  <c r="AK2830" i="2"/>
  <c r="AK2831" i="2"/>
  <c r="AK2832" i="2"/>
  <c r="AK2833" i="2"/>
  <c r="AK2834" i="2"/>
  <c r="AK2835" i="2"/>
  <c r="AK2836" i="2"/>
  <c r="AK2837" i="2"/>
  <c r="AK2838" i="2"/>
  <c r="AK2839" i="2"/>
  <c r="AK2840" i="2"/>
  <c r="AK2841" i="2"/>
  <c r="AK2842" i="2"/>
  <c r="AK2843" i="2"/>
  <c r="AK2844" i="2"/>
  <c r="AK2845" i="2"/>
  <c r="AK2846" i="2"/>
  <c r="AK2847" i="2"/>
  <c r="AK2848" i="2"/>
  <c r="AK2849" i="2"/>
  <c r="AK2850" i="2"/>
  <c r="AK2851" i="2"/>
  <c r="AK2852" i="2"/>
  <c r="AK2853" i="2"/>
  <c r="AK2854" i="2"/>
  <c r="AK2855" i="2"/>
  <c r="AK2856" i="2"/>
  <c r="AK2857" i="2"/>
  <c r="AK2858" i="2"/>
  <c r="AK2859" i="2"/>
  <c r="AK2860" i="2"/>
  <c r="AK2861" i="2"/>
  <c r="AK2862" i="2"/>
  <c r="AK2863" i="2"/>
  <c r="AK2864" i="2"/>
  <c r="AK2865" i="2"/>
  <c r="AK2866" i="2"/>
  <c r="AK2867" i="2"/>
  <c r="AK2868" i="2"/>
  <c r="AK2869" i="2"/>
  <c r="AK2870" i="2"/>
  <c r="AK2871" i="2"/>
  <c r="AK2872" i="2"/>
  <c r="AK2873" i="2"/>
  <c r="AK2874" i="2"/>
  <c r="AK2875" i="2"/>
  <c r="AK2876" i="2"/>
  <c r="AK2877" i="2"/>
  <c r="AK2878" i="2"/>
  <c r="AK2879" i="2"/>
  <c r="AK2880" i="2"/>
  <c r="AK2881" i="2"/>
  <c r="AK2882" i="2"/>
  <c r="AK2883" i="2"/>
  <c r="AK2884" i="2"/>
  <c r="AK2885" i="2"/>
  <c r="AK2886" i="2"/>
  <c r="AK2887" i="2"/>
  <c r="AK2888" i="2"/>
  <c r="AK2889" i="2"/>
  <c r="AK2890" i="2"/>
  <c r="AK2891" i="2"/>
  <c r="AK2892" i="2"/>
  <c r="AK2893" i="2"/>
  <c r="AK2894" i="2"/>
  <c r="AK2895" i="2"/>
  <c r="AK2896" i="2"/>
  <c r="AK2897" i="2"/>
  <c r="AK2898" i="2"/>
  <c r="AK2899" i="2"/>
  <c r="AK2900" i="2"/>
  <c r="AK2901" i="2"/>
  <c r="AK2902" i="2"/>
  <c r="AK2903" i="2"/>
  <c r="AK2904" i="2"/>
  <c r="AK2905" i="2"/>
  <c r="AK2906" i="2"/>
  <c r="AK2907" i="2"/>
  <c r="AK2908" i="2"/>
  <c r="AK2909" i="2"/>
  <c r="AK2910" i="2"/>
  <c r="AK2911" i="2"/>
  <c r="AK2912" i="2"/>
  <c r="AK2913" i="2"/>
  <c r="AK2914" i="2"/>
  <c r="AK2915" i="2"/>
  <c r="AK2916" i="2"/>
  <c r="AK2917" i="2"/>
  <c r="AK2918" i="2"/>
  <c r="AK2919" i="2"/>
  <c r="AK2920" i="2"/>
  <c r="AK2921" i="2"/>
  <c r="AK2922" i="2"/>
  <c r="AK2923" i="2"/>
  <c r="AK2924" i="2"/>
  <c r="AK2925" i="2"/>
  <c r="AK2926" i="2"/>
  <c r="AK2927" i="2"/>
  <c r="AK2928" i="2"/>
  <c r="AK2929" i="2"/>
  <c r="AK2930" i="2"/>
  <c r="AK2931" i="2"/>
  <c r="AK2932" i="2"/>
  <c r="AK2933" i="2"/>
  <c r="AK2934" i="2"/>
  <c r="AK2935" i="2"/>
  <c r="AK2936" i="2"/>
  <c r="AK2937" i="2"/>
  <c r="AK2938" i="2"/>
  <c r="AK2939" i="2"/>
  <c r="AK2940" i="2"/>
  <c r="AK2941" i="2"/>
  <c r="AK2942" i="2"/>
  <c r="AK2943" i="2"/>
  <c r="AK2944" i="2"/>
  <c r="AK2945" i="2"/>
  <c r="AK2946" i="2"/>
  <c r="AK2947" i="2"/>
  <c r="AK2948" i="2"/>
  <c r="AK2949" i="2"/>
  <c r="AK2950" i="2"/>
  <c r="AK2951" i="2"/>
  <c r="AK2952" i="2"/>
  <c r="AK2953" i="2"/>
  <c r="AK2954" i="2"/>
  <c r="AK2955" i="2"/>
  <c r="AK2956" i="2"/>
  <c r="AK2957" i="2"/>
  <c r="AK2958" i="2"/>
  <c r="AK2959" i="2"/>
  <c r="AK2960" i="2"/>
  <c r="AK2961" i="2"/>
  <c r="AK2962" i="2"/>
  <c r="AK2963" i="2"/>
  <c r="AK2964" i="2"/>
  <c r="AK2965" i="2"/>
  <c r="AK2966" i="2"/>
  <c r="AK2967" i="2"/>
  <c r="AK2968" i="2"/>
  <c r="AK2969" i="2"/>
  <c r="AK2970" i="2"/>
  <c r="AK2971" i="2"/>
  <c r="AK2972" i="2"/>
  <c r="AK2973" i="2"/>
  <c r="AK2974" i="2"/>
  <c r="AK2975" i="2"/>
  <c r="AK2976" i="2"/>
  <c r="AK2977" i="2"/>
  <c r="AK2978" i="2"/>
  <c r="AK2979" i="2"/>
  <c r="AK2980" i="2"/>
  <c r="AK2981" i="2"/>
  <c r="AK2982" i="2"/>
  <c r="AK2983" i="2"/>
  <c r="AK2984" i="2"/>
  <c r="AK2985" i="2"/>
  <c r="AK2986" i="2"/>
  <c r="AK2987" i="2"/>
  <c r="AK2988" i="2"/>
  <c r="AK2989" i="2"/>
  <c r="AK2990" i="2"/>
  <c r="AK2991" i="2"/>
  <c r="AK2992" i="2"/>
  <c r="AK2993" i="2"/>
  <c r="AK2994" i="2"/>
  <c r="AK2995" i="2"/>
  <c r="AK2996" i="2"/>
  <c r="AK2997" i="2"/>
  <c r="AK2998" i="2"/>
  <c r="AK2999" i="2"/>
  <c r="AK3000" i="2"/>
  <c r="AK3001" i="2"/>
  <c r="AK3002" i="2"/>
  <c r="AK3003" i="2"/>
  <c r="AK3004" i="2"/>
  <c r="AK3005" i="2"/>
  <c r="AK3006" i="2"/>
  <c r="AK3007" i="2"/>
  <c r="AK3008" i="2"/>
  <c r="AK3009" i="2"/>
  <c r="AK3010" i="2"/>
  <c r="AK3011" i="2"/>
  <c r="AK3012" i="2"/>
  <c r="AK3013" i="2"/>
  <c r="AK3014" i="2"/>
  <c r="AK3015" i="2"/>
  <c r="AK3016" i="2"/>
  <c r="AK3017" i="2"/>
  <c r="AK3018" i="2"/>
  <c r="AK3019" i="2"/>
  <c r="AK3020" i="2"/>
  <c r="AK3021" i="2"/>
  <c r="AK3022" i="2"/>
  <c r="AK3023" i="2"/>
  <c r="AK3024" i="2"/>
  <c r="AK3025" i="2"/>
  <c r="AK3026" i="2"/>
  <c r="AK3027" i="2"/>
  <c r="AK3028" i="2"/>
  <c r="AK3029" i="2"/>
  <c r="AK3030" i="2"/>
  <c r="AK3031" i="2"/>
  <c r="AK3032" i="2"/>
  <c r="AK3033" i="2"/>
  <c r="AK3034" i="2"/>
  <c r="AK3035" i="2"/>
  <c r="AK3036" i="2"/>
  <c r="AK3037" i="2"/>
  <c r="AK3038" i="2"/>
  <c r="AK3039" i="2"/>
  <c r="AK3040" i="2"/>
  <c r="AK3041" i="2"/>
  <c r="AK3042" i="2"/>
  <c r="AK3043" i="2"/>
  <c r="AK3044" i="2"/>
  <c r="AK3045" i="2"/>
  <c r="AK3046" i="2"/>
  <c r="AK3047" i="2"/>
  <c r="AK3048" i="2"/>
  <c r="AK3049" i="2"/>
  <c r="AK3050" i="2"/>
  <c r="AK3051" i="2"/>
  <c r="AK3052" i="2"/>
  <c r="AK3053" i="2"/>
  <c r="AK3054" i="2"/>
  <c r="AK3055" i="2"/>
  <c r="AK3056" i="2"/>
  <c r="AK3057" i="2"/>
  <c r="AK3058" i="2"/>
  <c r="AK3059" i="2"/>
  <c r="AK3060" i="2"/>
  <c r="AK3061" i="2"/>
  <c r="AK3062" i="2"/>
  <c r="AK3063" i="2"/>
  <c r="AK3064" i="2"/>
  <c r="AK3065" i="2"/>
  <c r="AK3066" i="2"/>
  <c r="AK3067" i="2"/>
  <c r="AK3068" i="2"/>
  <c r="AK3069" i="2"/>
  <c r="AK3070" i="2"/>
  <c r="AK3071" i="2"/>
  <c r="AK3072" i="2"/>
  <c r="AK3073" i="2"/>
  <c r="AK3074" i="2"/>
  <c r="AK3075" i="2"/>
  <c r="AK3076" i="2"/>
  <c r="AK3077" i="2"/>
  <c r="AK3078" i="2"/>
  <c r="AK3079" i="2"/>
  <c r="AK3080" i="2"/>
  <c r="AK3081" i="2"/>
  <c r="AK3082" i="2"/>
  <c r="AK3083" i="2"/>
  <c r="AK3084" i="2"/>
  <c r="AK3085" i="2"/>
  <c r="AK3086" i="2"/>
  <c r="AK3087" i="2"/>
  <c r="AK3088" i="2"/>
  <c r="AK3089" i="2"/>
  <c r="AK3090" i="2"/>
  <c r="AK3091" i="2"/>
  <c r="AK3092" i="2"/>
  <c r="AK3093" i="2"/>
  <c r="AK3094" i="2"/>
  <c r="AK3095" i="2"/>
  <c r="AK3096" i="2"/>
  <c r="AK3097" i="2"/>
  <c r="AK3098" i="2"/>
  <c r="AK3099" i="2"/>
  <c r="AK3100" i="2"/>
  <c r="AK3101" i="2"/>
  <c r="AK3102" i="2"/>
  <c r="AK3103" i="2"/>
  <c r="AK3104" i="2"/>
  <c r="AK3105" i="2"/>
  <c r="AK3106" i="2"/>
  <c r="AK3107" i="2"/>
  <c r="AK3108" i="2"/>
  <c r="AK3109" i="2"/>
  <c r="AK3110" i="2"/>
  <c r="AK3111" i="2"/>
  <c r="AK3112" i="2"/>
  <c r="AK3113" i="2"/>
  <c r="AK3114" i="2"/>
  <c r="AK3115" i="2"/>
  <c r="AK3116" i="2"/>
  <c r="AK3117" i="2"/>
  <c r="AK3118" i="2"/>
  <c r="AK3119" i="2"/>
  <c r="AK3120" i="2"/>
  <c r="AK3121" i="2"/>
  <c r="AK3122" i="2"/>
  <c r="AK3123" i="2"/>
  <c r="AK3124" i="2"/>
  <c r="AK3125" i="2"/>
  <c r="AK3126" i="2"/>
  <c r="AK3127" i="2"/>
  <c r="AK3128" i="2"/>
  <c r="AK3129" i="2"/>
  <c r="AK3130" i="2"/>
  <c r="AK3131" i="2"/>
  <c r="AK3132" i="2"/>
  <c r="AK3133" i="2"/>
  <c r="AK3134" i="2"/>
  <c r="AK3135" i="2"/>
  <c r="AK3136" i="2"/>
  <c r="AK3137" i="2"/>
  <c r="AK3138" i="2"/>
  <c r="AK3139" i="2"/>
  <c r="AK3140" i="2"/>
  <c r="AK3141" i="2"/>
  <c r="AK3142" i="2"/>
  <c r="AK3143" i="2"/>
  <c r="AK3144" i="2"/>
  <c r="AK3145" i="2"/>
  <c r="AK3146" i="2"/>
  <c r="AK3147" i="2"/>
  <c r="AK3148" i="2"/>
  <c r="AK3149" i="2"/>
  <c r="AK3150" i="2"/>
  <c r="AK3151" i="2"/>
  <c r="AK3152" i="2"/>
  <c r="AK3153" i="2"/>
  <c r="AK3154" i="2"/>
  <c r="AK3155" i="2"/>
  <c r="AK3156" i="2"/>
  <c r="AK3157" i="2"/>
  <c r="AK3158" i="2"/>
  <c r="AK3159" i="2"/>
  <c r="AK3160" i="2"/>
  <c r="AK3161" i="2"/>
  <c r="AK3162" i="2"/>
  <c r="AK3163" i="2"/>
  <c r="AK3164" i="2"/>
  <c r="AK3165" i="2"/>
  <c r="AK3166" i="2"/>
  <c r="AK3167" i="2"/>
  <c r="AK3168" i="2"/>
  <c r="AK3169" i="2"/>
  <c r="AK3170" i="2"/>
  <c r="AK3171" i="2"/>
  <c r="AK3172" i="2"/>
  <c r="AK3173" i="2"/>
  <c r="AK3174" i="2"/>
  <c r="AK3175" i="2"/>
  <c r="AK3176" i="2"/>
  <c r="AK3177" i="2"/>
  <c r="AK3178" i="2"/>
  <c r="AK3179" i="2"/>
  <c r="AK3180" i="2"/>
  <c r="AK3181" i="2"/>
  <c r="AK3182" i="2"/>
  <c r="AK3183" i="2"/>
  <c r="AK3184" i="2"/>
  <c r="AK3185" i="2"/>
  <c r="AK3186" i="2"/>
  <c r="AK3187" i="2"/>
  <c r="AK3188" i="2"/>
  <c r="AK3189" i="2"/>
  <c r="AK3190" i="2"/>
  <c r="AK3191" i="2"/>
  <c r="AK3192" i="2"/>
  <c r="AK3193" i="2"/>
  <c r="AK3194" i="2"/>
  <c r="AK3195" i="2"/>
  <c r="AK3196" i="2"/>
  <c r="AK3197" i="2"/>
  <c r="AK3198" i="2"/>
  <c r="AK3199" i="2"/>
  <c r="AK3200" i="2"/>
  <c r="AK3201" i="2"/>
  <c r="AK3202" i="2"/>
  <c r="AK3203" i="2"/>
  <c r="AK3204" i="2"/>
  <c r="AK3205" i="2"/>
  <c r="AK3206" i="2"/>
  <c r="AK3207" i="2"/>
  <c r="AK3208" i="2"/>
  <c r="AK3209" i="2"/>
  <c r="AK3210" i="2"/>
  <c r="AK3211" i="2"/>
  <c r="AK3212" i="2"/>
  <c r="AK3213" i="2"/>
  <c r="AK3214" i="2"/>
  <c r="AK3215" i="2"/>
  <c r="AK3216" i="2"/>
  <c r="AK3217" i="2"/>
  <c r="AK3218" i="2"/>
  <c r="AK3219" i="2"/>
  <c r="AK3220" i="2"/>
  <c r="AK3221" i="2"/>
  <c r="AK3222" i="2"/>
  <c r="AK3223" i="2"/>
  <c r="AK3224" i="2"/>
  <c r="AK3225" i="2"/>
  <c r="AK3226" i="2"/>
  <c r="AK3227" i="2"/>
  <c r="AK3228" i="2"/>
  <c r="AK3229" i="2"/>
  <c r="AK3230" i="2"/>
  <c r="AK3231" i="2"/>
  <c r="AK3232" i="2"/>
  <c r="AK3233" i="2"/>
  <c r="AK3234" i="2"/>
  <c r="AK3235" i="2"/>
  <c r="AK3236" i="2"/>
  <c r="AK3237" i="2"/>
  <c r="AK3238" i="2"/>
  <c r="AK3239" i="2"/>
  <c r="AK3240" i="2"/>
  <c r="AK3241" i="2"/>
  <c r="AK3242" i="2"/>
  <c r="AK3243" i="2"/>
  <c r="AK3244" i="2"/>
  <c r="AK3245" i="2"/>
  <c r="AK3246" i="2"/>
  <c r="AK3247" i="2"/>
  <c r="AK3248" i="2"/>
  <c r="AK3249" i="2"/>
  <c r="AK3250" i="2"/>
  <c r="AK3251" i="2"/>
  <c r="AK3252" i="2"/>
  <c r="AK3253" i="2"/>
  <c r="AK3254" i="2"/>
  <c r="AK3255" i="2"/>
  <c r="AK3256" i="2"/>
  <c r="AK3257" i="2"/>
  <c r="AK3258" i="2"/>
  <c r="AK3259" i="2"/>
  <c r="AK3260" i="2"/>
  <c r="AK3261" i="2"/>
  <c r="AK3262" i="2"/>
  <c r="AK3263" i="2"/>
  <c r="AK3264" i="2"/>
  <c r="AK3265" i="2"/>
  <c r="AK3266" i="2"/>
  <c r="AK3267" i="2"/>
  <c r="AK3268" i="2"/>
  <c r="AK3269" i="2"/>
  <c r="AK3270" i="2"/>
  <c r="AK3271" i="2"/>
  <c r="AK3272" i="2"/>
  <c r="AK3273" i="2"/>
  <c r="AK3274" i="2"/>
  <c r="AK3275" i="2"/>
  <c r="AK3276" i="2"/>
  <c r="AK3277" i="2"/>
  <c r="AK3278" i="2"/>
  <c r="AK3279" i="2"/>
  <c r="AK3280" i="2"/>
  <c r="AK3281" i="2"/>
  <c r="AK3282" i="2"/>
  <c r="AK3283" i="2"/>
  <c r="AK3284" i="2"/>
  <c r="AK3285" i="2"/>
  <c r="AK3286" i="2"/>
  <c r="AK3287" i="2"/>
  <c r="AK3288" i="2"/>
  <c r="AK3289" i="2"/>
  <c r="AK3290" i="2"/>
  <c r="AK3291" i="2"/>
  <c r="AK3292" i="2"/>
  <c r="AK3293" i="2"/>
  <c r="AK3294" i="2"/>
  <c r="AK3295" i="2"/>
  <c r="AK3296" i="2"/>
  <c r="AK3297" i="2"/>
  <c r="AK3298" i="2"/>
  <c r="AK3299" i="2"/>
  <c r="AK3300" i="2"/>
  <c r="AK3301" i="2"/>
  <c r="AK3302" i="2"/>
  <c r="AK3303" i="2"/>
  <c r="AK3304" i="2"/>
  <c r="AK3305" i="2"/>
  <c r="AK3306" i="2"/>
  <c r="AK3307" i="2"/>
  <c r="AK3308" i="2"/>
  <c r="AK3309" i="2"/>
  <c r="AK3310" i="2"/>
  <c r="AK3311" i="2"/>
  <c r="AK3312" i="2"/>
  <c r="AK3313" i="2"/>
  <c r="AK3314" i="2"/>
  <c r="AK3315" i="2"/>
  <c r="AK3316" i="2"/>
  <c r="AK3317" i="2"/>
  <c r="AK3318" i="2"/>
  <c r="AK3319" i="2"/>
  <c r="AK3320" i="2"/>
  <c r="AK3321" i="2"/>
  <c r="AK3322" i="2"/>
  <c r="AK3323" i="2"/>
  <c r="AK3324" i="2"/>
  <c r="AK3325" i="2"/>
  <c r="AK3326" i="2"/>
  <c r="AK3327" i="2"/>
  <c r="AK3328" i="2"/>
  <c r="AK3329" i="2"/>
  <c r="AK3330" i="2"/>
  <c r="AK3331" i="2"/>
  <c r="AK3332" i="2"/>
  <c r="AK3333" i="2"/>
  <c r="AK3334" i="2"/>
  <c r="AK3335" i="2"/>
  <c r="AK3336" i="2"/>
  <c r="AK3337" i="2"/>
  <c r="AK3338" i="2"/>
  <c r="AK3339" i="2"/>
  <c r="AK3340" i="2"/>
  <c r="AK3341" i="2"/>
  <c r="AK3342" i="2"/>
  <c r="AK3343" i="2"/>
  <c r="AK3344" i="2"/>
  <c r="AK3345" i="2"/>
  <c r="AK3346" i="2"/>
  <c r="AK3347" i="2"/>
  <c r="AK3348" i="2"/>
  <c r="AK3349" i="2"/>
  <c r="AK3350" i="2"/>
  <c r="AK3351" i="2"/>
  <c r="AK3352" i="2"/>
  <c r="AK3353" i="2"/>
  <c r="AK3354" i="2"/>
  <c r="AK3355" i="2"/>
  <c r="AK3356" i="2"/>
  <c r="AK3357" i="2"/>
  <c r="AK3358" i="2"/>
  <c r="AK3359" i="2"/>
  <c r="AK3360" i="2"/>
  <c r="AK3361" i="2"/>
  <c r="AK3362" i="2"/>
  <c r="AK3363" i="2"/>
  <c r="AK3364" i="2"/>
  <c r="AK3365" i="2"/>
  <c r="AK3366" i="2"/>
  <c r="AK3367" i="2"/>
  <c r="AK3368" i="2"/>
  <c r="AK3369" i="2"/>
  <c r="AK3370" i="2"/>
  <c r="AK3371" i="2"/>
  <c r="AK3372" i="2"/>
  <c r="AK3373" i="2"/>
  <c r="AK3374" i="2"/>
  <c r="AK3375" i="2"/>
  <c r="AK3376" i="2"/>
  <c r="AK3377" i="2"/>
  <c r="AK3378" i="2"/>
  <c r="AK3379" i="2"/>
  <c r="AK3380" i="2"/>
  <c r="AK3381" i="2"/>
  <c r="AK3382" i="2"/>
  <c r="AK3383" i="2"/>
  <c r="AK3384" i="2"/>
  <c r="AK3385" i="2"/>
  <c r="AK3386" i="2"/>
  <c r="AK3387" i="2"/>
  <c r="AK3388" i="2"/>
  <c r="AK3389" i="2"/>
  <c r="AK3390" i="2"/>
  <c r="AK3391" i="2"/>
  <c r="AK3392" i="2"/>
  <c r="AK3393" i="2"/>
  <c r="AK3394" i="2"/>
  <c r="AK3395" i="2"/>
  <c r="AK3396" i="2"/>
  <c r="AK3397" i="2"/>
  <c r="AK3398" i="2"/>
  <c r="AK3399" i="2"/>
  <c r="AK3400" i="2"/>
  <c r="AK3401" i="2"/>
  <c r="AK3402" i="2"/>
  <c r="AK3403" i="2"/>
  <c r="AK3404" i="2"/>
  <c r="AK3405" i="2"/>
  <c r="AK3406" i="2"/>
  <c r="AK3407" i="2"/>
  <c r="AK3408" i="2"/>
  <c r="AK3409" i="2"/>
  <c r="AK3410" i="2"/>
  <c r="AK3411" i="2"/>
  <c r="AK3412" i="2"/>
  <c r="AK3413" i="2"/>
  <c r="AK3414" i="2"/>
  <c r="AK3415" i="2"/>
  <c r="AK3416" i="2"/>
  <c r="AK3417" i="2"/>
  <c r="AK3418" i="2"/>
  <c r="AK3419" i="2"/>
  <c r="AK3420" i="2"/>
  <c r="AK3421" i="2"/>
  <c r="AK3422" i="2"/>
  <c r="AK3423" i="2"/>
  <c r="AK3424" i="2"/>
  <c r="AK3425" i="2"/>
  <c r="AK3426" i="2"/>
  <c r="AK3427" i="2"/>
  <c r="AK3428" i="2"/>
  <c r="AK3429" i="2"/>
  <c r="AK3430" i="2"/>
  <c r="AK3431" i="2"/>
  <c r="AK3432" i="2"/>
  <c r="AK3433" i="2"/>
  <c r="AK3434" i="2"/>
  <c r="AK3435" i="2"/>
  <c r="AK3436" i="2"/>
  <c r="AK3437" i="2"/>
  <c r="AK3438" i="2"/>
  <c r="AK3439" i="2"/>
  <c r="AK3440" i="2"/>
  <c r="AK3441" i="2"/>
  <c r="AK3442" i="2"/>
  <c r="AK3443" i="2"/>
  <c r="AK3444" i="2"/>
  <c r="AK3445" i="2"/>
  <c r="AK3446" i="2"/>
  <c r="AK3447" i="2"/>
  <c r="AK3448" i="2"/>
  <c r="AK3449" i="2"/>
  <c r="AK3450" i="2"/>
  <c r="AK3451" i="2"/>
  <c r="AK3452" i="2"/>
  <c r="AK3453" i="2"/>
  <c r="AK3454" i="2"/>
  <c r="AK3455" i="2"/>
  <c r="AK3456" i="2"/>
  <c r="AK3457" i="2"/>
  <c r="AK3458" i="2"/>
  <c r="AK3459" i="2"/>
  <c r="AK3460" i="2"/>
  <c r="AK3461" i="2"/>
  <c r="AK3462" i="2"/>
  <c r="AK3463" i="2"/>
  <c r="AK3464" i="2"/>
  <c r="AK3465" i="2"/>
  <c r="AK3466" i="2"/>
  <c r="AK3467" i="2"/>
  <c r="AK3468" i="2"/>
  <c r="AK3469" i="2"/>
  <c r="AK3470" i="2"/>
  <c r="AK3471" i="2"/>
  <c r="AK3472" i="2"/>
  <c r="AK3473" i="2"/>
  <c r="AK3474" i="2"/>
  <c r="AK3475" i="2"/>
  <c r="AK3476" i="2"/>
  <c r="AK3477" i="2"/>
  <c r="AK3478" i="2"/>
  <c r="AK3479" i="2"/>
  <c r="AK3480" i="2"/>
  <c r="AK3481" i="2"/>
  <c r="AK3482" i="2"/>
  <c r="AK3483" i="2"/>
  <c r="AK3484" i="2"/>
  <c r="AK3485" i="2"/>
  <c r="AK3486" i="2"/>
  <c r="AK3487" i="2"/>
  <c r="AK3488" i="2"/>
  <c r="AK3489" i="2"/>
  <c r="AK3490" i="2"/>
  <c r="AK3491" i="2"/>
  <c r="AK3492" i="2"/>
  <c r="AK3493" i="2"/>
  <c r="AK3494" i="2"/>
  <c r="AK3495" i="2"/>
  <c r="AK3496" i="2"/>
  <c r="AK3497" i="2"/>
  <c r="AK3498" i="2"/>
  <c r="AK3499" i="2"/>
  <c r="AK3500" i="2"/>
  <c r="AK3501" i="2"/>
  <c r="AK3502" i="2"/>
  <c r="AK3503" i="2"/>
  <c r="AK3504" i="2"/>
  <c r="AK3505" i="2"/>
  <c r="AK3506" i="2"/>
  <c r="AK3507" i="2"/>
  <c r="AK3508" i="2"/>
  <c r="AK3509" i="2"/>
  <c r="AK3510" i="2"/>
  <c r="AK3511" i="2"/>
  <c r="AK3512" i="2"/>
  <c r="AK3513" i="2"/>
  <c r="AK3514" i="2"/>
  <c r="AK3515" i="2"/>
  <c r="AK3516" i="2"/>
  <c r="AK3517" i="2"/>
  <c r="AK3518" i="2"/>
  <c r="AK3519" i="2"/>
  <c r="AK3520" i="2"/>
  <c r="AK3521" i="2"/>
  <c r="AK3522" i="2"/>
  <c r="AK3523" i="2"/>
  <c r="AK3524" i="2"/>
  <c r="AK3525" i="2"/>
  <c r="AK3526" i="2"/>
  <c r="AK3527" i="2"/>
  <c r="AK3528" i="2"/>
  <c r="AK3529" i="2"/>
  <c r="AK3530" i="2"/>
  <c r="AK3531" i="2"/>
  <c r="AK3532" i="2"/>
  <c r="AK3533" i="2"/>
  <c r="AK3534" i="2"/>
  <c r="AK3535" i="2"/>
  <c r="AK3536" i="2"/>
  <c r="AK3537" i="2"/>
  <c r="AK3538" i="2"/>
  <c r="AK3539" i="2"/>
  <c r="AK3540" i="2"/>
  <c r="AK3541" i="2"/>
  <c r="AK3542" i="2"/>
  <c r="AK3543" i="2"/>
  <c r="AK3544" i="2"/>
  <c r="AK3545" i="2"/>
  <c r="AK3546" i="2"/>
  <c r="AK3547" i="2"/>
  <c r="AK3548" i="2"/>
  <c r="AK3549" i="2"/>
  <c r="AK3550" i="2"/>
  <c r="AK3551" i="2"/>
  <c r="AK3552" i="2"/>
  <c r="AK3553" i="2"/>
  <c r="AK3554" i="2"/>
  <c r="AK3555" i="2"/>
  <c r="AK3556" i="2"/>
  <c r="AK3557" i="2"/>
  <c r="AK3558" i="2"/>
  <c r="AK3559" i="2"/>
  <c r="AK3560" i="2"/>
  <c r="AK3561" i="2"/>
  <c r="AK3562" i="2"/>
  <c r="AK3563" i="2"/>
  <c r="AK3564" i="2"/>
  <c r="AK3565" i="2"/>
  <c r="AK3566" i="2"/>
  <c r="AK3567" i="2"/>
  <c r="AK3568" i="2"/>
  <c r="AK3569" i="2"/>
  <c r="AK3570" i="2"/>
  <c r="AK3571" i="2"/>
  <c r="AK3572" i="2"/>
  <c r="AK3573" i="2"/>
  <c r="AK3574" i="2"/>
  <c r="AK3575" i="2"/>
  <c r="AK3576" i="2"/>
  <c r="AK3577" i="2"/>
  <c r="AK3578" i="2"/>
  <c r="AK3579" i="2"/>
  <c r="AK3580" i="2"/>
  <c r="AK3581" i="2"/>
  <c r="AK3582" i="2"/>
  <c r="AK3583" i="2"/>
  <c r="AK3584" i="2"/>
  <c r="AK3585" i="2"/>
  <c r="AK3586" i="2"/>
  <c r="AK3587" i="2"/>
  <c r="AK3588" i="2"/>
  <c r="AK3589" i="2"/>
  <c r="AK3590" i="2"/>
  <c r="AK3591" i="2"/>
  <c r="AK3592" i="2"/>
  <c r="AK3593" i="2"/>
  <c r="AK3594" i="2"/>
  <c r="AK3595" i="2"/>
  <c r="AK3596" i="2"/>
  <c r="AK3597" i="2"/>
  <c r="AK3598" i="2"/>
  <c r="AK3599" i="2"/>
  <c r="AK3600" i="2"/>
  <c r="AK3601" i="2"/>
  <c r="AK3602" i="2"/>
  <c r="AK3603" i="2"/>
  <c r="AK3604" i="2"/>
  <c r="AK3605" i="2"/>
  <c r="AK3606" i="2"/>
  <c r="AK3607" i="2"/>
  <c r="AK3608" i="2"/>
  <c r="AK3609" i="2"/>
  <c r="AK3610" i="2"/>
  <c r="AK3611" i="2"/>
  <c r="AK3612" i="2"/>
  <c r="AK3613" i="2"/>
  <c r="AK3614" i="2"/>
  <c r="AK3615" i="2"/>
  <c r="AK3616" i="2"/>
  <c r="AK3617" i="2"/>
  <c r="AK3618" i="2"/>
  <c r="AK3619" i="2"/>
  <c r="AK3620" i="2"/>
  <c r="AK3621" i="2"/>
  <c r="AK3622" i="2"/>
  <c r="AK3623" i="2"/>
  <c r="AK3624" i="2"/>
  <c r="AK3625" i="2"/>
  <c r="AK3626" i="2"/>
  <c r="AK3627" i="2"/>
  <c r="AK3628" i="2"/>
  <c r="AK3629" i="2"/>
  <c r="AK3630" i="2"/>
  <c r="AK3631" i="2"/>
  <c r="AK3632" i="2"/>
  <c r="AK3633" i="2"/>
  <c r="AK3634" i="2"/>
  <c r="AK3635" i="2"/>
  <c r="AK3636" i="2"/>
  <c r="AK3637" i="2"/>
  <c r="AK3638" i="2"/>
  <c r="AK3639" i="2"/>
  <c r="AK3640" i="2"/>
  <c r="AK3641" i="2"/>
  <c r="AK3642" i="2"/>
  <c r="AK3643" i="2"/>
  <c r="AK3644" i="2"/>
  <c r="AK3645" i="2"/>
  <c r="AK3646" i="2"/>
  <c r="AK3647" i="2"/>
  <c r="AK3648" i="2"/>
  <c r="AK3649" i="2"/>
  <c r="AK3650" i="2"/>
  <c r="AK3651" i="2"/>
  <c r="AK3652" i="2"/>
  <c r="AK3653" i="2"/>
  <c r="AK3654" i="2"/>
  <c r="AK3655" i="2"/>
  <c r="AK3656" i="2"/>
  <c r="AK3657" i="2"/>
  <c r="AK3658" i="2"/>
  <c r="AK3659" i="2"/>
  <c r="AK3660" i="2"/>
  <c r="AK3661" i="2"/>
  <c r="AK3662" i="2"/>
  <c r="AK3663" i="2"/>
  <c r="AK3664" i="2"/>
  <c r="AK3665" i="2"/>
  <c r="AK3666" i="2"/>
  <c r="AK3667" i="2"/>
  <c r="AK3668" i="2"/>
  <c r="AK3669" i="2"/>
  <c r="AK3670" i="2"/>
  <c r="AK3671" i="2"/>
  <c r="AK3672" i="2"/>
  <c r="AK3673" i="2"/>
  <c r="AK3674" i="2"/>
  <c r="AK3675" i="2"/>
  <c r="AK3676" i="2"/>
  <c r="AK3677" i="2"/>
  <c r="AK3678" i="2"/>
  <c r="AK3679" i="2"/>
  <c r="AK3680" i="2"/>
  <c r="AK3681" i="2"/>
  <c r="AK3682" i="2"/>
  <c r="AK3683" i="2"/>
  <c r="AK3684" i="2"/>
  <c r="AK3685" i="2"/>
  <c r="AK3686" i="2"/>
  <c r="AK3687" i="2"/>
  <c r="AK3688" i="2"/>
  <c r="AK3689" i="2"/>
  <c r="AK3690" i="2"/>
  <c r="AK3691" i="2"/>
  <c r="AK3692" i="2"/>
  <c r="AK3693" i="2"/>
  <c r="AK3694" i="2"/>
  <c r="AK3695" i="2"/>
  <c r="AK3696" i="2"/>
  <c r="AK3697" i="2"/>
  <c r="AK3698" i="2"/>
  <c r="AK3699" i="2"/>
  <c r="AK3700" i="2"/>
  <c r="AK3701" i="2"/>
  <c r="AK3702" i="2"/>
  <c r="AK3703" i="2"/>
  <c r="AK3704" i="2"/>
  <c r="AK3705" i="2"/>
  <c r="AK3706" i="2"/>
  <c r="AK3707" i="2"/>
  <c r="AK3708" i="2"/>
  <c r="AK3709" i="2"/>
  <c r="AK3710" i="2"/>
  <c r="AK3711" i="2"/>
  <c r="AK3712" i="2"/>
  <c r="AK3713" i="2"/>
  <c r="AK3714" i="2"/>
  <c r="AK3715" i="2"/>
  <c r="AK3716" i="2"/>
  <c r="AK3717" i="2"/>
  <c r="AK3718" i="2"/>
  <c r="AK3719" i="2"/>
  <c r="AK3720" i="2"/>
  <c r="AK3721" i="2"/>
  <c r="AK3722" i="2"/>
  <c r="AK3723" i="2"/>
  <c r="AK3724" i="2"/>
  <c r="AK3725" i="2"/>
  <c r="AK3726" i="2"/>
  <c r="AK3727" i="2"/>
  <c r="AK3728" i="2"/>
  <c r="AK3729" i="2"/>
  <c r="AK3730" i="2"/>
  <c r="AK3731" i="2"/>
  <c r="AK3732" i="2"/>
  <c r="AK3733" i="2"/>
  <c r="AK3734" i="2"/>
  <c r="AK3735" i="2"/>
  <c r="AK3736" i="2"/>
  <c r="AK3737" i="2"/>
  <c r="AK3738" i="2"/>
  <c r="AK3739" i="2"/>
  <c r="AK3740" i="2"/>
  <c r="AK3741" i="2"/>
  <c r="AK3742" i="2"/>
  <c r="AK3743" i="2"/>
  <c r="AK3744" i="2"/>
  <c r="AK3745" i="2"/>
  <c r="AK3746" i="2"/>
  <c r="AK3747" i="2"/>
  <c r="AK3748" i="2"/>
  <c r="AK3749" i="2"/>
  <c r="AK3750" i="2"/>
  <c r="AK3751" i="2"/>
  <c r="AK3752" i="2"/>
  <c r="AK3753" i="2"/>
  <c r="AK3754" i="2"/>
  <c r="AK3755" i="2"/>
  <c r="AK3756" i="2"/>
  <c r="AK3757" i="2"/>
  <c r="AK3758" i="2"/>
  <c r="AK3759" i="2"/>
  <c r="AK3760" i="2"/>
  <c r="AK3761" i="2"/>
  <c r="AK3762" i="2"/>
  <c r="AK3763" i="2"/>
  <c r="AK3764" i="2"/>
  <c r="AK3765" i="2"/>
  <c r="AK3766" i="2"/>
  <c r="AK3767" i="2"/>
  <c r="AK3768" i="2"/>
  <c r="AK3769" i="2"/>
  <c r="AK3770" i="2"/>
  <c r="AK3771" i="2"/>
  <c r="AK3772" i="2"/>
  <c r="AK3773" i="2"/>
  <c r="AK3774" i="2"/>
  <c r="AK3775" i="2"/>
  <c r="AK3776" i="2"/>
  <c r="AK3777" i="2"/>
  <c r="AK3778" i="2"/>
  <c r="AK3779" i="2"/>
  <c r="AK3780" i="2"/>
  <c r="AK3781" i="2"/>
  <c r="AK3782" i="2"/>
  <c r="AK3783" i="2"/>
  <c r="AK3784" i="2"/>
  <c r="AK3785" i="2"/>
  <c r="AK3786" i="2"/>
  <c r="AK3787" i="2"/>
  <c r="AK3788" i="2"/>
  <c r="AK3789" i="2"/>
  <c r="AK3790" i="2"/>
  <c r="AK3791" i="2"/>
  <c r="AK3792" i="2"/>
  <c r="AK3793" i="2"/>
  <c r="AK3794" i="2"/>
  <c r="AK3795" i="2"/>
  <c r="AK3796" i="2"/>
  <c r="AK3797" i="2"/>
  <c r="AK3798" i="2"/>
  <c r="AK3799" i="2"/>
  <c r="AK3800" i="2"/>
  <c r="AK3801" i="2"/>
  <c r="AK3802" i="2"/>
  <c r="AK3803" i="2"/>
  <c r="AK3804" i="2"/>
  <c r="AK3805" i="2"/>
  <c r="AK3806" i="2"/>
  <c r="AK3807" i="2"/>
  <c r="AK3808" i="2"/>
  <c r="AK3809" i="2"/>
  <c r="AK3810" i="2"/>
  <c r="AK3811" i="2"/>
  <c r="AK3812" i="2"/>
  <c r="AK3813" i="2"/>
  <c r="AK3814" i="2"/>
  <c r="AK3815" i="2"/>
  <c r="AK3816" i="2"/>
  <c r="AK3817" i="2"/>
  <c r="AK3818" i="2"/>
  <c r="AK3819" i="2"/>
  <c r="AK3820" i="2"/>
  <c r="AK3821" i="2"/>
  <c r="AK3822" i="2"/>
  <c r="AK3823" i="2"/>
  <c r="AK3824" i="2"/>
  <c r="AK3825" i="2"/>
  <c r="AK3826" i="2"/>
  <c r="AK3827" i="2"/>
  <c r="AK3828" i="2"/>
  <c r="AK3829" i="2"/>
  <c r="AK3830" i="2"/>
  <c r="AK3831" i="2"/>
  <c r="AK3832" i="2"/>
  <c r="AK3833" i="2"/>
  <c r="AK3834" i="2"/>
  <c r="AK3835" i="2"/>
  <c r="AK3836" i="2"/>
  <c r="AK3837" i="2"/>
  <c r="AK3838" i="2"/>
  <c r="AK3839" i="2"/>
  <c r="AK3840" i="2"/>
  <c r="AK3841" i="2"/>
  <c r="AK3842" i="2"/>
  <c r="AK3843" i="2"/>
  <c r="AK3844" i="2"/>
  <c r="AK3845" i="2"/>
  <c r="AK3846" i="2"/>
  <c r="AK3847" i="2"/>
  <c r="AK3848" i="2"/>
  <c r="AK3849" i="2"/>
  <c r="AK3850" i="2"/>
  <c r="AK3851" i="2"/>
  <c r="AK3852" i="2"/>
  <c r="AK3853" i="2"/>
  <c r="AK3854" i="2"/>
  <c r="AK3855" i="2"/>
  <c r="AK3856" i="2"/>
  <c r="AK3857" i="2"/>
  <c r="AK3858" i="2"/>
  <c r="AK3859" i="2"/>
  <c r="AK3860" i="2"/>
  <c r="AK3861" i="2"/>
  <c r="AK3862" i="2"/>
  <c r="AK3863" i="2"/>
  <c r="AK3864" i="2"/>
  <c r="AK3865" i="2"/>
  <c r="AK3866" i="2"/>
  <c r="AK3867" i="2"/>
  <c r="AK3868" i="2"/>
  <c r="AK3869" i="2"/>
  <c r="AK3870" i="2"/>
  <c r="AK3871" i="2"/>
  <c r="AK3872" i="2"/>
  <c r="AK3873" i="2"/>
  <c r="AK3874" i="2"/>
  <c r="AK3875" i="2"/>
  <c r="AK3876" i="2"/>
  <c r="AK3877" i="2"/>
  <c r="AK3878" i="2"/>
  <c r="AK3879" i="2"/>
  <c r="AK3880" i="2"/>
  <c r="AK3881" i="2"/>
  <c r="AK3882" i="2"/>
  <c r="AK3883" i="2"/>
  <c r="AK3884" i="2"/>
  <c r="AK3885" i="2"/>
  <c r="AK3886" i="2"/>
  <c r="AK3887" i="2"/>
  <c r="AK3888" i="2"/>
  <c r="AK3889" i="2"/>
  <c r="AK3890" i="2"/>
  <c r="AK3891" i="2"/>
  <c r="AK3892" i="2"/>
  <c r="AK3893" i="2"/>
  <c r="AK3894" i="2"/>
  <c r="AK3895" i="2"/>
  <c r="AK3896" i="2"/>
  <c r="AK3897" i="2"/>
  <c r="AK3898" i="2"/>
  <c r="AK3899" i="2"/>
  <c r="AK3900" i="2"/>
  <c r="AK3901" i="2"/>
  <c r="AK3902" i="2"/>
  <c r="AK3903" i="2"/>
  <c r="AK3904" i="2"/>
  <c r="AK3905" i="2"/>
  <c r="AK3906" i="2"/>
  <c r="AK3907" i="2"/>
  <c r="AK3908" i="2"/>
  <c r="AK3909" i="2"/>
  <c r="AK3910" i="2"/>
  <c r="AK3911" i="2"/>
  <c r="AK3912" i="2"/>
  <c r="AK3913" i="2"/>
  <c r="AK3914" i="2"/>
  <c r="AK3915" i="2"/>
  <c r="AK3916" i="2"/>
  <c r="AK3917" i="2"/>
  <c r="AK3918" i="2"/>
  <c r="AK3919" i="2"/>
  <c r="AK3920" i="2"/>
  <c r="AK3921" i="2"/>
  <c r="AK3922" i="2"/>
  <c r="AK3923" i="2"/>
  <c r="AK3924" i="2"/>
  <c r="AK3925" i="2"/>
  <c r="AK3926" i="2"/>
  <c r="AK3927" i="2"/>
  <c r="AK3928" i="2"/>
  <c r="AK3929" i="2"/>
  <c r="AK3930" i="2"/>
  <c r="AK3931" i="2"/>
  <c r="AK3932" i="2"/>
  <c r="AK3933" i="2"/>
  <c r="AK3934" i="2"/>
  <c r="AK3935" i="2"/>
  <c r="AK3936" i="2"/>
  <c r="AK3937" i="2"/>
  <c r="AK3938" i="2"/>
  <c r="AK3939" i="2"/>
  <c r="AK3940" i="2"/>
  <c r="AK3941" i="2"/>
  <c r="AK3942" i="2"/>
  <c r="AK3943" i="2"/>
  <c r="AK3944" i="2"/>
  <c r="AK3945" i="2"/>
  <c r="AK3946" i="2"/>
  <c r="AK3947" i="2"/>
  <c r="AK3948" i="2"/>
  <c r="AK3949" i="2"/>
  <c r="AK3950" i="2"/>
  <c r="AK3951" i="2"/>
  <c r="AK3952" i="2"/>
  <c r="AK3953" i="2"/>
  <c r="AK3954" i="2"/>
  <c r="AK3955" i="2"/>
  <c r="AK3956" i="2"/>
  <c r="AK3957" i="2"/>
  <c r="AK3958" i="2"/>
  <c r="AK3959" i="2"/>
  <c r="AK3960" i="2"/>
  <c r="AK3961" i="2"/>
  <c r="AK3962" i="2"/>
  <c r="AK3963" i="2"/>
  <c r="AK3964" i="2"/>
  <c r="AK3965" i="2"/>
  <c r="AK3966" i="2"/>
  <c r="AK3967" i="2"/>
  <c r="AK3968" i="2"/>
  <c r="AK3969" i="2"/>
  <c r="AK3970" i="2"/>
  <c r="AK3971" i="2"/>
  <c r="AK3972" i="2"/>
  <c r="AK3973" i="2"/>
  <c r="AK3974" i="2"/>
  <c r="AK3975" i="2"/>
  <c r="AK3976" i="2"/>
  <c r="AK3977" i="2"/>
  <c r="AK3978" i="2"/>
  <c r="AK3979" i="2"/>
  <c r="AK3980" i="2"/>
  <c r="AK3981" i="2"/>
  <c r="AK3982" i="2"/>
  <c r="AK3983" i="2"/>
  <c r="AK3984" i="2"/>
  <c r="AK3985" i="2"/>
  <c r="AK3986" i="2"/>
  <c r="AK3987" i="2"/>
  <c r="AK3988" i="2"/>
  <c r="AK3989" i="2"/>
  <c r="AK3990" i="2"/>
  <c r="AK3991" i="2"/>
  <c r="AK3992" i="2"/>
  <c r="AK3993" i="2"/>
  <c r="AK3994" i="2"/>
  <c r="AK3995" i="2"/>
  <c r="AK3996" i="2"/>
  <c r="AK3997" i="2"/>
  <c r="AK3998" i="2"/>
  <c r="AK3999" i="2"/>
  <c r="AK4000" i="2"/>
  <c r="AK4001" i="2"/>
  <c r="AK4002" i="2"/>
  <c r="AK4003" i="2"/>
  <c r="AK4004" i="2"/>
  <c r="AK4005" i="2"/>
  <c r="AK4006" i="2"/>
  <c r="AK4007" i="2"/>
  <c r="AK4008" i="2"/>
  <c r="AK4009" i="2"/>
  <c r="AK4010" i="2"/>
  <c r="AK4011" i="2"/>
  <c r="AK4012" i="2"/>
  <c r="AK4013" i="2"/>
  <c r="AK4014" i="2"/>
  <c r="AK4015" i="2"/>
  <c r="AK4016" i="2"/>
  <c r="AK4017" i="2"/>
  <c r="AK4018" i="2"/>
  <c r="AK4019" i="2"/>
  <c r="AK4020" i="2"/>
  <c r="AK4021" i="2"/>
  <c r="AK4022" i="2"/>
  <c r="AK4023" i="2"/>
  <c r="AK4024" i="2"/>
  <c r="AK4025" i="2"/>
  <c r="AK4026" i="2"/>
  <c r="AK4027" i="2"/>
  <c r="AK4028" i="2"/>
  <c r="AK4029" i="2"/>
  <c r="AK4030" i="2"/>
  <c r="AK4031" i="2"/>
  <c r="AK4032" i="2"/>
  <c r="AK4033" i="2"/>
  <c r="AK4034" i="2"/>
  <c r="AK4035" i="2"/>
  <c r="AK4036" i="2"/>
  <c r="AK4037" i="2"/>
  <c r="AK4038" i="2"/>
  <c r="AK4039" i="2"/>
  <c r="AK4040" i="2"/>
  <c r="AK4041" i="2"/>
  <c r="AK4042" i="2"/>
  <c r="AK4043" i="2"/>
  <c r="AK4044" i="2"/>
  <c r="AK4045" i="2"/>
  <c r="AK4046" i="2"/>
  <c r="AK4047" i="2"/>
  <c r="AK4048" i="2"/>
  <c r="AK4049" i="2"/>
  <c r="AK4050" i="2"/>
  <c r="AK4051" i="2"/>
  <c r="AK4052" i="2"/>
  <c r="AK4053" i="2"/>
  <c r="AK4054" i="2"/>
  <c r="AK4055" i="2"/>
  <c r="AK4056" i="2"/>
  <c r="AK4057" i="2"/>
  <c r="AK4058" i="2"/>
  <c r="AK4059" i="2"/>
  <c r="AK4060" i="2"/>
  <c r="AK4061" i="2"/>
  <c r="AK4062" i="2"/>
  <c r="AK4063" i="2"/>
  <c r="AK4064" i="2"/>
  <c r="AK4065" i="2"/>
  <c r="AK4066" i="2"/>
  <c r="AK4067" i="2"/>
  <c r="AK4068" i="2"/>
  <c r="AK4069" i="2"/>
  <c r="AK4070" i="2"/>
  <c r="AK4071" i="2"/>
  <c r="AK4072" i="2"/>
  <c r="AK4073" i="2"/>
  <c r="AK4074" i="2"/>
  <c r="AK4075" i="2"/>
  <c r="AK4076" i="2"/>
  <c r="AK4077" i="2"/>
  <c r="AK4078" i="2"/>
  <c r="AK4079" i="2"/>
  <c r="AK4080" i="2"/>
  <c r="AK4081" i="2"/>
  <c r="AK4082" i="2"/>
  <c r="AK4083" i="2"/>
  <c r="AK4084" i="2"/>
  <c r="AK4085" i="2"/>
  <c r="AK4086" i="2"/>
  <c r="AK4087" i="2"/>
  <c r="AK4088" i="2"/>
  <c r="AK4089" i="2"/>
  <c r="AK4090" i="2"/>
  <c r="AK4091" i="2"/>
  <c r="AK4092" i="2"/>
  <c r="AK4093" i="2"/>
  <c r="AK4094" i="2"/>
  <c r="AK4095" i="2"/>
  <c r="AK4096" i="2"/>
  <c r="AK4097" i="2"/>
  <c r="AK4098" i="2"/>
  <c r="AK4099" i="2"/>
  <c r="AK4100" i="2"/>
  <c r="AK4101" i="2"/>
  <c r="AK4102" i="2"/>
  <c r="AK4103" i="2"/>
  <c r="AK4104" i="2"/>
  <c r="AK4105" i="2"/>
  <c r="AK4106" i="2"/>
  <c r="AK4107" i="2"/>
  <c r="AK4108" i="2"/>
  <c r="AK4109" i="2"/>
  <c r="AK4110" i="2"/>
  <c r="AK4111" i="2"/>
  <c r="AK4112" i="2"/>
  <c r="AK4113" i="2"/>
  <c r="AK4114" i="2"/>
  <c r="AK4115" i="2"/>
  <c r="AK4116" i="2"/>
  <c r="AK4117" i="2"/>
  <c r="AK4118" i="2"/>
  <c r="AK4119" i="2"/>
  <c r="AK4120" i="2"/>
  <c r="AK4121" i="2"/>
  <c r="AK4122" i="2"/>
  <c r="AK4123" i="2"/>
  <c r="AK4124" i="2"/>
  <c r="AK4125" i="2"/>
  <c r="AK4126" i="2"/>
  <c r="AK4127" i="2"/>
  <c r="AK4128" i="2"/>
  <c r="AK4129" i="2"/>
  <c r="AK4130" i="2"/>
  <c r="AK4131" i="2"/>
  <c r="AK4132" i="2"/>
  <c r="AK4133" i="2"/>
  <c r="AK4134" i="2"/>
  <c r="AK4135" i="2"/>
  <c r="AK4136" i="2"/>
  <c r="AK4137" i="2"/>
  <c r="AK4138" i="2"/>
  <c r="AK4139" i="2"/>
  <c r="AK4140" i="2"/>
  <c r="AK4141" i="2"/>
  <c r="AK4142" i="2"/>
  <c r="AK4143" i="2"/>
  <c r="AK4144" i="2"/>
  <c r="AK4145" i="2"/>
  <c r="AK4146" i="2"/>
  <c r="AK4147" i="2"/>
  <c r="AK4148" i="2"/>
  <c r="AK4149" i="2"/>
  <c r="AK4150" i="2"/>
  <c r="AK4151" i="2"/>
  <c r="AK4152" i="2"/>
  <c r="AK4153" i="2"/>
  <c r="AK4154" i="2"/>
  <c r="AK4155" i="2"/>
  <c r="AK4156" i="2"/>
  <c r="AK4157" i="2"/>
  <c r="AK4158" i="2"/>
  <c r="AK4159" i="2"/>
  <c r="AK4160" i="2"/>
  <c r="AK4161" i="2"/>
  <c r="AK4162" i="2"/>
  <c r="AK4163" i="2"/>
  <c r="AK4164" i="2"/>
  <c r="AK4165" i="2"/>
  <c r="AK4166" i="2"/>
  <c r="AK4167" i="2"/>
  <c r="AK4168" i="2"/>
  <c r="AK4169" i="2"/>
  <c r="AK4170" i="2"/>
  <c r="AK4171" i="2"/>
  <c r="AK4172" i="2"/>
  <c r="AK4173" i="2"/>
  <c r="AK4174" i="2"/>
  <c r="AK4175" i="2"/>
  <c r="AK4176" i="2"/>
  <c r="AK4177" i="2"/>
  <c r="AK4178" i="2"/>
  <c r="AK4179" i="2"/>
  <c r="AK4180" i="2"/>
  <c r="AK4181" i="2"/>
  <c r="AK4182" i="2"/>
  <c r="AK4183" i="2"/>
  <c r="AK4184" i="2"/>
  <c r="AK4185" i="2"/>
  <c r="AK4186" i="2"/>
  <c r="AK4187" i="2"/>
  <c r="AK4188" i="2"/>
  <c r="AK4189" i="2"/>
  <c r="AK4190" i="2"/>
  <c r="AK4191" i="2"/>
  <c r="AK4192" i="2"/>
  <c r="AK4193" i="2"/>
  <c r="AK4194" i="2"/>
  <c r="AK4195" i="2"/>
  <c r="AK4196" i="2"/>
  <c r="AK4197" i="2"/>
  <c r="AK4198" i="2"/>
  <c r="AK4199" i="2"/>
  <c r="AK4200" i="2"/>
  <c r="AK4201" i="2"/>
  <c r="AK4202" i="2"/>
  <c r="AK4203" i="2"/>
  <c r="AK4204" i="2"/>
  <c r="AK4205" i="2"/>
  <c r="AK4206" i="2"/>
  <c r="AK4207" i="2"/>
  <c r="AK4208" i="2"/>
  <c r="AK4209" i="2"/>
  <c r="AK4210" i="2"/>
  <c r="AK4211" i="2"/>
  <c r="AK4212" i="2"/>
  <c r="AK4213" i="2"/>
  <c r="AK4214" i="2"/>
  <c r="AK4215" i="2"/>
  <c r="AK4216" i="2"/>
  <c r="AK4217" i="2"/>
  <c r="AK4218" i="2"/>
  <c r="AK4219" i="2"/>
  <c r="AK4220" i="2"/>
  <c r="AK4221" i="2"/>
  <c r="AK4222" i="2"/>
  <c r="AK4223" i="2"/>
  <c r="AK4224" i="2"/>
  <c r="AK4225" i="2"/>
  <c r="AK4226" i="2"/>
  <c r="AK4227" i="2"/>
  <c r="AK4228" i="2"/>
  <c r="AK4229" i="2"/>
  <c r="AK4230" i="2"/>
  <c r="AK4231" i="2"/>
  <c r="AK4232" i="2"/>
  <c r="AK4233" i="2"/>
  <c r="AK4234" i="2"/>
  <c r="AK4235" i="2"/>
  <c r="AK4236" i="2"/>
  <c r="AK4237" i="2"/>
  <c r="AK4238" i="2"/>
  <c r="AK4239" i="2"/>
  <c r="AK4240" i="2"/>
  <c r="AK4241" i="2"/>
  <c r="AK4242" i="2"/>
  <c r="AK4243" i="2"/>
  <c r="AK4244" i="2"/>
  <c r="AK4245" i="2"/>
  <c r="AK4246" i="2"/>
  <c r="AK4247" i="2"/>
  <c r="AK4248" i="2"/>
  <c r="AK4249" i="2"/>
  <c r="AK4250" i="2"/>
  <c r="AK4251" i="2"/>
  <c r="AK4252" i="2"/>
  <c r="AK4253" i="2"/>
  <c r="AK4254" i="2"/>
  <c r="AK4255" i="2"/>
  <c r="AK4256" i="2"/>
  <c r="AK4257" i="2"/>
  <c r="AK4258" i="2"/>
  <c r="AK4259" i="2"/>
  <c r="AK4260" i="2"/>
  <c r="AK4261" i="2"/>
  <c r="AK4262" i="2"/>
  <c r="AK4263" i="2"/>
  <c r="AK4264" i="2"/>
  <c r="AK4265" i="2"/>
  <c r="AK4266" i="2"/>
  <c r="AK4267" i="2"/>
  <c r="AK4268" i="2"/>
  <c r="AK4269" i="2"/>
  <c r="AK4270" i="2"/>
  <c r="AK4271" i="2"/>
  <c r="AK4272" i="2"/>
  <c r="AK4273" i="2"/>
  <c r="AK4274" i="2"/>
  <c r="AK4275" i="2"/>
  <c r="AK4276" i="2"/>
  <c r="AK4277" i="2"/>
  <c r="AK4278" i="2"/>
  <c r="AK4279" i="2"/>
  <c r="AK4280" i="2"/>
  <c r="AK4281" i="2"/>
  <c r="AK4282" i="2"/>
  <c r="AK4283" i="2"/>
  <c r="AK4284" i="2"/>
  <c r="AK4285" i="2"/>
  <c r="AK4286" i="2"/>
  <c r="AK4287" i="2"/>
  <c r="AK4288" i="2"/>
  <c r="AK4289" i="2"/>
  <c r="AK4290" i="2"/>
  <c r="AK4291" i="2"/>
  <c r="AK4292" i="2"/>
  <c r="AK4293" i="2"/>
  <c r="AK4294" i="2"/>
  <c r="AK4295" i="2"/>
  <c r="AK4296" i="2"/>
  <c r="AK4297" i="2"/>
  <c r="AK4298" i="2"/>
  <c r="AK4299" i="2"/>
  <c r="AK4300" i="2"/>
  <c r="AK4301" i="2"/>
  <c r="AK4302" i="2"/>
  <c r="AK4303" i="2"/>
  <c r="AK4304" i="2"/>
  <c r="AK4305" i="2"/>
  <c r="AK4306" i="2"/>
  <c r="AK4307" i="2"/>
  <c r="AK4308" i="2"/>
  <c r="AK4309" i="2"/>
  <c r="AK4310" i="2"/>
  <c r="AK4311" i="2"/>
  <c r="AK4312" i="2"/>
  <c r="AK4313" i="2"/>
  <c r="AK4314" i="2"/>
  <c r="AK4315" i="2"/>
  <c r="AK4316" i="2"/>
  <c r="AK4317" i="2"/>
  <c r="AK4318" i="2"/>
  <c r="AK4319" i="2"/>
  <c r="AK4320" i="2"/>
  <c r="AK4321" i="2"/>
  <c r="AK4322" i="2"/>
  <c r="AK4323" i="2"/>
  <c r="AK4324" i="2"/>
  <c r="AK4325" i="2"/>
  <c r="AK4326" i="2"/>
  <c r="AK4327" i="2"/>
  <c r="AK4328" i="2"/>
  <c r="AK4329" i="2"/>
  <c r="AK4330" i="2"/>
  <c r="AK4331" i="2"/>
  <c r="AK4332" i="2"/>
  <c r="AK4333" i="2"/>
  <c r="AK4334" i="2"/>
  <c r="AK4335" i="2"/>
  <c r="AK4336" i="2"/>
  <c r="AK4337" i="2"/>
  <c r="AK4338" i="2"/>
  <c r="AK4339" i="2"/>
  <c r="AK4340" i="2"/>
  <c r="AK4341" i="2"/>
  <c r="AK4342" i="2"/>
  <c r="AK4343" i="2"/>
  <c r="AK4344" i="2"/>
  <c r="AK4345" i="2"/>
  <c r="AK4346" i="2"/>
  <c r="AK4347" i="2"/>
  <c r="AK4348" i="2"/>
  <c r="AK4349" i="2"/>
  <c r="AK4350" i="2"/>
  <c r="AK4351" i="2"/>
  <c r="AK4352" i="2"/>
  <c r="AK4353" i="2"/>
  <c r="AK4354" i="2"/>
  <c r="AK4355" i="2"/>
  <c r="AK4356" i="2"/>
  <c r="AK4357" i="2"/>
  <c r="AK4358" i="2"/>
  <c r="AK4359" i="2"/>
  <c r="AK4360" i="2"/>
  <c r="AK4361" i="2"/>
  <c r="AK4362" i="2"/>
  <c r="AK4363" i="2"/>
  <c r="AK4364" i="2"/>
  <c r="AK4365" i="2"/>
  <c r="AK4366" i="2"/>
  <c r="AK4367" i="2"/>
  <c r="AK4368" i="2"/>
  <c r="AK4369" i="2"/>
  <c r="AK4370" i="2"/>
  <c r="AK4371" i="2"/>
  <c r="AK4372" i="2"/>
  <c r="AK4373" i="2"/>
  <c r="AK4374" i="2"/>
  <c r="AK4375" i="2"/>
  <c r="AK4376" i="2"/>
  <c r="AK4377" i="2"/>
  <c r="AK4378" i="2"/>
  <c r="AK4379" i="2"/>
  <c r="AK4380" i="2"/>
  <c r="AK4381" i="2"/>
  <c r="AK4382" i="2"/>
  <c r="AK4383" i="2"/>
  <c r="AK4384" i="2"/>
  <c r="AK4385" i="2"/>
  <c r="AK4386" i="2"/>
  <c r="AK4387" i="2"/>
  <c r="AK4388" i="2"/>
  <c r="AK4389" i="2"/>
  <c r="AK4390" i="2"/>
  <c r="AK4391" i="2"/>
  <c r="AK4392" i="2"/>
  <c r="AK4393" i="2"/>
  <c r="AK4394" i="2"/>
  <c r="AK4395" i="2"/>
  <c r="AK4396" i="2"/>
  <c r="AK4397" i="2"/>
  <c r="AK4398" i="2"/>
  <c r="AK4399" i="2"/>
  <c r="AK4400" i="2"/>
  <c r="AK4401" i="2"/>
  <c r="AK4402" i="2"/>
  <c r="AK4403" i="2"/>
  <c r="AK4404" i="2"/>
  <c r="AK4405" i="2"/>
  <c r="AK4406" i="2"/>
  <c r="AK4407" i="2"/>
  <c r="AK4408" i="2"/>
  <c r="AK4409" i="2"/>
  <c r="AK4410" i="2"/>
  <c r="AK4411" i="2"/>
  <c r="AK4412" i="2"/>
  <c r="AK4413" i="2"/>
  <c r="AK4414" i="2"/>
  <c r="AK4415" i="2"/>
  <c r="AK4416" i="2"/>
  <c r="AK4417" i="2"/>
  <c r="AK4418" i="2"/>
  <c r="AK4419" i="2"/>
  <c r="AK4420" i="2"/>
  <c r="AK4421" i="2"/>
  <c r="AK4422" i="2"/>
  <c r="AK4423" i="2"/>
  <c r="AK4424" i="2"/>
  <c r="AK4425" i="2"/>
  <c r="AK4426" i="2"/>
  <c r="AK4427" i="2"/>
  <c r="AK4428" i="2"/>
  <c r="AK4429" i="2"/>
  <c r="AK4430" i="2"/>
  <c r="AK4431" i="2"/>
  <c r="AK4432" i="2"/>
  <c r="AK4433" i="2"/>
  <c r="AK4434" i="2"/>
  <c r="AK4435" i="2"/>
  <c r="AK4436" i="2"/>
  <c r="AK4437" i="2"/>
  <c r="AK4438" i="2"/>
  <c r="AK4439" i="2"/>
  <c r="AK4440" i="2"/>
  <c r="AK4441" i="2"/>
  <c r="AK4442" i="2"/>
  <c r="AK4443" i="2"/>
  <c r="AK4444" i="2"/>
  <c r="AK4445" i="2"/>
  <c r="AK4446" i="2"/>
  <c r="AK4447" i="2"/>
  <c r="AK4448" i="2"/>
  <c r="AK4449" i="2"/>
  <c r="AK4450" i="2"/>
  <c r="AK4451" i="2"/>
  <c r="AK4452" i="2"/>
  <c r="AK4453" i="2"/>
  <c r="AK4454" i="2"/>
  <c r="AK4455" i="2"/>
  <c r="AK4456" i="2"/>
  <c r="AK4457" i="2"/>
  <c r="AK4458" i="2"/>
  <c r="AK4459" i="2"/>
  <c r="AK4460" i="2"/>
  <c r="AK4461" i="2"/>
  <c r="AK4462" i="2"/>
  <c r="AK4463" i="2"/>
  <c r="AK4464" i="2"/>
  <c r="AK4465" i="2"/>
  <c r="AK4466" i="2"/>
  <c r="AK4467" i="2"/>
  <c r="AK4468" i="2"/>
  <c r="AK4469" i="2"/>
  <c r="AK4470" i="2"/>
  <c r="AK4471" i="2"/>
  <c r="AK4472" i="2"/>
  <c r="AK4473" i="2"/>
  <c r="AK4474" i="2"/>
  <c r="AK4475" i="2"/>
  <c r="AK4476" i="2"/>
  <c r="AK4477" i="2"/>
  <c r="AK4478" i="2"/>
  <c r="AK4479" i="2"/>
  <c r="AK4480" i="2"/>
  <c r="AK4481" i="2"/>
  <c r="AK4482" i="2"/>
  <c r="AK4483" i="2"/>
  <c r="AK4484" i="2"/>
  <c r="AK4485" i="2"/>
  <c r="AK4486" i="2"/>
  <c r="AK4487" i="2"/>
  <c r="AK4488" i="2"/>
  <c r="AK4489" i="2"/>
  <c r="AK4490" i="2"/>
  <c r="AK4491" i="2"/>
  <c r="AK4492" i="2"/>
  <c r="AK4493" i="2"/>
  <c r="AK4494" i="2"/>
  <c r="AK4495" i="2"/>
  <c r="AK4496" i="2"/>
  <c r="AK4497" i="2"/>
  <c r="AK4498" i="2"/>
  <c r="AK4499" i="2"/>
  <c r="AK4500" i="2"/>
  <c r="AK4501" i="2"/>
  <c r="AK4502" i="2"/>
  <c r="AK4503" i="2"/>
  <c r="AK4504" i="2"/>
  <c r="AK4505" i="2"/>
  <c r="AK4506" i="2"/>
  <c r="AK4507" i="2"/>
  <c r="AK4508" i="2"/>
  <c r="AE2354" i="2"/>
  <c r="AE2513" i="2"/>
  <c r="AE2724" i="2"/>
  <c r="AE2755" i="2"/>
  <c r="AE2839" i="2"/>
  <c r="AE2899" i="2"/>
  <c r="AE2942" i="2"/>
  <c r="AE2959" i="2"/>
  <c r="AE2971" i="2"/>
  <c r="AE2990" i="2"/>
  <c r="AE3002" i="2"/>
  <c r="AE3029" i="2"/>
  <c r="AE3055" i="2"/>
  <c r="AE3086" i="2"/>
  <c r="AE3103" i="2"/>
  <c r="AE3115" i="2"/>
  <c r="AE3134" i="2"/>
  <c r="AE3145" i="2"/>
  <c r="AE3146" i="2"/>
  <c r="AE3199" i="2"/>
  <c r="AE3230" i="2"/>
  <c r="AE3247" i="2"/>
  <c r="AE3258" i="2"/>
  <c r="AE3259" i="2"/>
  <c r="AE3278" i="2"/>
  <c r="AE3290" i="2"/>
  <c r="AE3410" i="2"/>
  <c r="AE3422" i="2"/>
  <c r="AE3427" i="2"/>
  <c r="AE3662" i="2"/>
  <c r="AE3698" i="2"/>
  <c r="AE3703" i="2"/>
  <c r="AE3715" i="2"/>
  <c r="AE3763" i="2"/>
  <c r="AE3782" i="2"/>
  <c r="AE3794" i="2"/>
  <c r="AE4233" i="2"/>
  <c r="N3" i="2"/>
  <c r="O3" i="2" s="1"/>
  <c r="N4" i="2"/>
  <c r="O4" i="2" s="1"/>
  <c r="N5" i="2"/>
  <c r="O5" i="2" s="1"/>
  <c r="N6" i="2"/>
  <c r="O6" i="2" s="1"/>
  <c r="N7" i="2"/>
  <c r="O7" i="2" s="1"/>
  <c r="N8" i="2"/>
  <c r="O8" i="2" s="1"/>
  <c r="N9" i="2"/>
  <c r="O9" i="2" s="1"/>
  <c r="N10" i="2"/>
  <c r="O10" i="2" s="1"/>
  <c r="N11" i="2"/>
  <c r="O11" i="2" s="1"/>
  <c r="N12" i="2"/>
  <c r="O12" i="2" s="1"/>
  <c r="N13" i="2"/>
  <c r="O13" i="2" s="1"/>
  <c r="N14" i="2"/>
  <c r="O14" i="2" s="1"/>
  <c r="N15" i="2"/>
  <c r="O15" i="2" s="1"/>
  <c r="N16" i="2"/>
  <c r="O16" i="2" s="1"/>
  <c r="N17" i="2"/>
  <c r="O17" i="2" s="1"/>
  <c r="N18" i="2"/>
  <c r="O18" i="2" s="1"/>
  <c r="N19" i="2"/>
  <c r="O19" i="2" s="1"/>
  <c r="N20" i="2"/>
  <c r="O20" i="2" s="1"/>
  <c r="N21" i="2"/>
  <c r="O21" i="2" s="1"/>
  <c r="N22" i="2"/>
  <c r="O22" i="2" s="1"/>
  <c r="N23" i="2"/>
  <c r="O23" i="2" s="1"/>
  <c r="N24" i="2"/>
  <c r="O24" i="2" s="1"/>
  <c r="N25" i="2"/>
  <c r="O25" i="2" s="1"/>
  <c r="N26" i="2"/>
  <c r="O26" i="2" s="1"/>
  <c r="N27" i="2"/>
  <c r="O27" i="2" s="1"/>
  <c r="N28" i="2"/>
  <c r="O28" i="2" s="1"/>
  <c r="N29" i="2"/>
  <c r="O29" i="2" s="1"/>
  <c r="N30" i="2"/>
  <c r="O30" i="2" s="1"/>
  <c r="N31" i="2"/>
  <c r="O31" i="2" s="1"/>
  <c r="N32" i="2"/>
  <c r="O32" i="2" s="1"/>
  <c r="N33" i="2"/>
  <c r="O33" i="2" s="1"/>
  <c r="N34" i="2"/>
  <c r="O34" i="2" s="1"/>
  <c r="N35" i="2"/>
  <c r="O35" i="2" s="1"/>
  <c r="N36" i="2"/>
  <c r="O36" i="2" s="1"/>
  <c r="N37" i="2"/>
  <c r="O37" i="2" s="1"/>
  <c r="N38" i="2"/>
  <c r="O38" i="2" s="1"/>
  <c r="N39" i="2"/>
  <c r="O39" i="2" s="1"/>
  <c r="N40" i="2"/>
  <c r="O40" i="2" s="1"/>
  <c r="N41" i="2"/>
  <c r="O41" i="2" s="1"/>
  <c r="N42" i="2"/>
  <c r="O42" i="2" s="1"/>
  <c r="N43" i="2"/>
  <c r="O43" i="2" s="1"/>
  <c r="N44" i="2"/>
  <c r="O44" i="2" s="1"/>
  <c r="N45" i="2"/>
  <c r="O45" i="2" s="1"/>
  <c r="N46" i="2"/>
  <c r="O46" i="2" s="1"/>
  <c r="N47" i="2"/>
  <c r="O47" i="2" s="1"/>
  <c r="N48" i="2"/>
  <c r="O48" i="2" s="1"/>
  <c r="N49" i="2"/>
  <c r="O49" i="2" s="1"/>
  <c r="N50" i="2"/>
  <c r="O50" i="2" s="1"/>
  <c r="N51" i="2"/>
  <c r="O51" i="2" s="1"/>
  <c r="N52" i="2"/>
  <c r="O52" i="2" s="1"/>
  <c r="N53" i="2"/>
  <c r="O53" i="2" s="1"/>
  <c r="N54" i="2"/>
  <c r="O54" i="2" s="1"/>
  <c r="N55" i="2"/>
  <c r="O55" i="2" s="1"/>
  <c r="N56" i="2"/>
  <c r="O56" i="2" s="1"/>
  <c r="N57" i="2"/>
  <c r="O57" i="2" s="1"/>
  <c r="N58" i="2"/>
  <c r="O58" i="2" s="1"/>
  <c r="N59" i="2"/>
  <c r="O59" i="2" s="1"/>
  <c r="N60" i="2"/>
  <c r="O60" i="2" s="1"/>
  <c r="N61" i="2"/>
  <c r="O61" i="2" s="1"/>
  <c r="N62" i="2"/>
  <c r="O62" i="2" s="1"/>
  <c r="N63" i="2"/>
  <c r="O63" i="2" s="1"/>
  <c r="N64" i="2"/>
  <c r="O64" i="2" s="1"/>
  <c r="N65" i="2"/>
  <c r="O65" i="2" s="1"/>
  <c r="N66" i="2"/>
  <c r="O66" i="2" s="1"/>
  <c r="N67" i="2"/>
  <c r="O67" i="2" s="1"/>
  <c r="N68" i="2"/>
  <c r="O68" i="2" s="1"/>
  <c r="N69" i="2"/>
  <c r="O69" i="2" s="1"/>
  <c r="N70" i="2"/>
  <c r="O70" i="2" s="1"/>
  <c r="N71" i="2"/>
  <c r="O71" i="2" s="1"/>
  <c r="N72" i="2"/>
  <c r="O72" i="2" s="1"/>
  <c r="N73" i="2"/>
  <c r="O73" i="2" s="1"/>
  <c r="N74" i="2"/>
  <c r="O74" i="2" s="1"/>
  <c r="N75" i="2"/>
  <c r="O75" i="2" s="1"/>
  <c r="N76" i="2"/>
  <c r="O76" i="2" s="1"/>
  <c r="N77" i="2"/>
  <c r="O77" i="2" s="1"/>
  <c r="N78" i="2"/>
  <c r="O78" i="2" s="1"/>
  <c r="N79" i="2"/>
  <c r="O79" i="2" s="1"/>
  <c r="N80" i="2"/>
  <c r="O80" i="2" s="1"/>
  <c r="N81" i="2"/>
  <c r="O81" i="2" s="1"/>
  <c r="N82" i="2"/>
  <c r="O82" i="2" s="1"/>
  <c r="N83" i="2"/>
  <c r="O83" i="2" s="1"/>
  <c r="N84" i="2"/>
  <c r="O84" i="2" s="1"/>
  <c r="N85" i="2"/>
  <c r="O85" i="2" s="1"/>
  <c r="N86" i="2"/>
  <c r="O86" i="2" s="1"/>
  <c r="N87" i="2"/>
  <c r="O87" i="2" s="1"/>
  <c r="N88" i="2"/>
  <c r="O88" i="2" s="1"/>
  <c r="N89" i="2"/>
  <c r="O89" i="2" s="1"/>
  <c r="N90" i="2"/>
  <c r="O90" i="2" s="1"/>
  <c r="N91" i="2"/>
  <c r="O91" i="2" s="1"/>
  <c r="N92" i="2"/>
  <c r="O92" i="2" s="1"/>
  <c r="N93" i="2"/>
  <c r="O93" i="2" s="1"/>
  <c r="N94" i="2"/>
  <c r="O94" i="2" s="1"/>
  <c r="N95" i="2"/>
  <c r="O95" i="2" s="1"/>
  <c r="N96" i="2"/>
  <c r="O96" i="2" s="1"/>
  <c r="N97" i="2"/>
  <c r="O97" i="2" s="1"/>
  <c r="N98" i="2"/>
  <c r="O98" i="2" s="1"/>
  <c r="N99" i="2"/>
  <c r="O99" i="2" s="1"/>
  <c r="N100" i="2"/>
  <c r="O100" i="2" s="1"/>
  <c r="N101" i="2"/>
  <c r="O101" i="2" s="1"/>
  <c r="N102" i="2"/>
  <c r="O102" i="2" s="1"/>
  <c r="N103" i="2"/>
  <c r="O103" i="2" s="1"/>
  <c r="N104" i="2"/>
  <c r="O104" i="2" s="1"/>
  <c r="N105" i="2"/>
  <c r="O105" i="2" s="1"/>
  <c r="N106" i="2"/>
  <c r="O106" i="2" s="1"/>
  <c r="N107" i="2"/>
  <c r="O107" i="2" s="1"/>
  <c r="N108" i="2"/>
  <c r="O108" i="2" s="1"/>
  <c r="N109" i="2"/>
  <c r="O109" i="2" s="1"/>
  <c r="N110" i="2"/>
  <c r="O110" i="2" s="1"/>
  <c r="N111" i="2"/>
  <c r="O111" i="2" s="1"/>
  <c r="N112" i="2"/>
  <c r="O112" i="2" s="1"/>
  <c r="N113" i="2"/>
  <c r="O113" i="2" s="1"/>
  <c r="N114" i="2"/>
  <c r="O114" i="2" s="1"/>
  <c r="N115" i="2"/>
  <c r="O115" i="2" s="1"/>
  <c r="N116" i="2"/>
  <c r="O116" i="2" s="1"/>
  <c r="N117" i="2"/>
  <c r="O117" i="2" s="1"/>
  <c r="N118" i="2"/>
  <c r="O118" i="2" s="1"/>
  <c r="N119" i="2"/>
  <c r="O119" i="2" s="1"/>
  <c r="N120" i="2"/>
  <c r="O120" i="2" s="1"/>
  <c r="N121" i="2"/>
  <c r="O121" i="2" s="1"/>
  <c r="N122" i="2"/>
  <c r="O122" i="2" s="1"/>
  <c r="N123" i="2"/>
  <c r="O123" i="2" s="1"/>
  <c r="N124" i="2"/>
  <c r="O124" i="2" s="1"/>
  <c r="N125" i="2"/>
  <c r="O125" i="2" s="1"/>
  <c r="N126" i="2"/>
  <c r="O126" i="2" s="1"/>
  <c r="N127" i="2"/>
  <c r="O127" i="2" s="1"/>
  <c r="N128" i="2"/>
  <c r="O128" i="2" s="1"/>
  <c r="N129" i="2"/>
  <c r="O129" i="2" s="1"/>
  <c r="N130" i="2"/>
  <c r="O130" i="2" s="1"/>
  <c r="N131" i="2"/>
  <c r="O131" i="2" s="1"/>
  <c r="N132" i="2"/>
  <c r="O132" i="2" s="1"/>
  <c r="N133" i="2"/>
  <c r="O133" i="2" s="1"/>
  <c r="N134" i="2"/>
  <c r="O134" i="2" s="1"/>
  <c r="N135" i="2"/>
  <c r="O135" i="2" s="1"/>
  <c r="N136" i="2"/>
  <c r="O136" i="2" s="1"/>
  <c r="N137" i="2"/>
  <c r="O137" i="2" s="1"/>
  <c r="N138" i="2"/>
  <c r="O138" i="2" s="1"/>
  <c r="N139" i="2"/>
  <c r="O139" i="2" s="1"/>
  <c r="N140" i="2"/>
  <c r="O140" i="2" s="1"/>
  <c r="N141" i="2"/>
  <c r="O141" i="2" s="1"/>
  <c r="N142" i="2"/>
  <c r="O142" i="2" s="1"/>
  <c r="N143" i="2"/>
  <c r="O143" i="2" s="1"/>
  <c r="N144" i="2"/>
  <c r="O144" i="2" s="1"/>
  <c r="N145" i="2"/>
  <c r="O145" i="2" s="1"/>
  <c r="N146" i="2"/>
  <c r="O146" i="2" s="1"/>
  <c r="N147" i="2"/>
  <c r="O147" i="2" s="1"/>
  <c r="N148" i="2"/>
  <c r="O148" i="2" s="1"/>
  <c r="N149" i="2"/>
  <c r="O149" i="2" s="1"/>
  <c r="N150" i="2"/>
  <c r="O150" i="2" s="1"/>
  <c r="N151" i="2"/>
  <c r="O151" i="2" s="1"/>
  <c r="N152" i="2"/>
  <c r="O152" i="2" s="1"/>
  <c r="N153" i="2"/>
  <c r="O153" i="2" s="1"/>
  <c r="N154" i="2"/>
  <c r="O154" i="2" s="1"/>
  <c r="N155" i="2"/>
  <c r="O155" i="2" s="1"/>
  <c r="N156" i="2"/>
  <c r="O156" i="2" s="1"/>
  <c r="N157" i="2"/>
  <c r="O157" i="2" s="1"/>
  <c r="N158" i="2"/>
  <c r="O158" i="2" s="1"/>
  <c r="N159" i="2"/>
  <c r="O159" i="2" s="1"/>
  <c r="N160" i="2"/>
  <c r="O160" i="2" s="1"/>
  <c r="N161" i="2"/>
  <c r="O161" i="2" s="1"/>
  <c r="N162" i="2"/>
  <c r="O162" i="2" s="1"/>
  <c r="N163" i="2"/>
  <c r="O163" i="2" s="1"/>
  <c r="N164" i="2"/>
  <c r="O164" i="2" s="1"/>
  <c r="N165" i="2"/>
  <c r="O165" i="2" s="1"/>
  <c r="N166" i="2"/>
  <c r="O166" i="2" s="1"/>
  <c r="N167" i="2"/>
  <c r="O167" i="2" s="1"/>
  <c r="N168" i="2"/>
  <c r="O168" i="2" s="1"/>
  <c r="N169" i="2"/>
  <c r="O169" i="2" s="1"/>
  <c r="N170" i="2"/>
  <c r="O170" i="2" s="1"/>
  <c r="N171" i="2"/>
  <c r="O171" i="2" s="1"/>
  <c r="N172" i="2"/>
  <c r="O172" i="2" s="1"/>
  <c r="N173" i="2"/>
  <c r="O173" i="2" s="1"/>
  <c r="N174" i="2"/>
  <c r="O174" i="2" s="1"/>
  <c r="N175" i="2"/>
  <c r="O175" i="2" s="1"/>
  <c r="N176" i="2"/>
  <c r="O176" i="2" s="1"/>
  <c r="N177" i="2"/>
  <c r="O177" i="2" s="1"/>
  <c r="N178" i="2"/>
  <c r="O178" i="2" s="1"/>
  <c r="N179" i="2"/>
  <c r="O179" i="2" s="1"/>
  <c r="N180" i="2"/>
  <c r="O180" i="2" s="1"/>
  <c r="N181" i="2"/>
  <c r="O181" i="2" s="1"/>
  <c r="N182" i="2"/>
  <c r="O182" i="2" s="1"/>
  <c r="N183" i="2"/>
  <c r="O183" i="2" s="1"/>
  <c r="N184" i="2"/>
  <c r="O184" i="2" s="1"/>
  <c r="N185" i="2"/>
  <c r="O185" i="2" s="1"/>
  <c r="N186" i="2"/>
  <c r="O186" i="2" s="1"/>
  <c r="N187" i="2"/>
  <c r="O187" i="2" s="1"/>
  <c r="N188" i="2"/>
  <c r="O188" i="2" s="1"/>
  <c r="N189" i="2"/>
  <c r="O189" i="2" s="1"/>
  <c r="N190" i="2"/>
  <c r="O190" i="2" s="1"/>
  <c r="N191" i="2"/>
  <c r="O191" i="2" s="1"/>
  <c r="N192" i="2"/>
  <c r="O192" i="2" s="1"/>
  <c r="N193" i="2"/>
  <c r="O193" i="2" s="1"/>
  <c r="N194" i="2"/>
  <c r="O194" i="2" s="1"/>
  <c r="N195" i="2"/>
  <c r="O195" i="2" s="1"/>
  <c r="N196" i="2"/>
  <c r="O196" i="2" s="1"/>
  <c r="N197" i="2"/>
  <c r="O197" i="2" s="1"/>
  <c r="N198" i="2"/>
  <c r="O198" i="2" s="1"/>
  <c r="N199" i="2"/>
  <c r="O199" i="2" s="1"/>
  <c r="N200" i="2"/>
  <c r="O200" i="2" s="1"/>
  <c r="N201" i="2"/>
  <c r="O201" i="2" s="1"/>
  <c r="N202" i="2"/>
  <c r="O202" i="2" s="1"/>
  <c r="N203" i="2"/>
  <c r="O203" i="2" s="1"/>
  <c r="N204" i="2"/>
  <c r="O204" i="2" s="1"/>
  <c r="N205" i="2"/>
  <c r="O205" i="2" s="1"/>
  <c r="N206" i="2"/>
  <c r="O206" i="2" s="1"/>
  <c r="N207" i="2"/>
  <c r="O207" i="2" s="1"/>
  <c r="N208" i="2"/>
  <c r="O208" i="2" s="1"/>
  <c r="N209" i="2"/>
  <c r="O209" i="2" s="1"/>
  <c r="N210" i="2"/>
  <c r="O210" i="2" s="1"/>
  <c r="N211" i="2"/>
  <c r="O211" i="2" s="1"/>
  <c r="N212" i="2"/>
  <c r="O212" i="2" s="1"/>
  <c r="N213" i="2"/>
  <c r="O213" i="2" s="1"/>
  <c r="N214" i="2"/>
  <c r="O214" i="2" s="1"/>
  <c r="N215" i="2"/>
  <c r="O215" i="2" s="1"/>
  <c r="N216" i="2"/>
  <c r="O216" i="2" s="1"/>
  <c r="N217" i="2"/>
  <c r="O217" i="2" s="1"/>
  <c r="N218" i="2"/>
  <c r="O218" i="2" s="1"/>
  <c r="N219" i="2"/>
  <c r="O219" i="2" s="1"/>
  <c r="N220" i="2"/>
  <c r="O220" i="2" s="1"/>
  <c r="N221" i="2"/>
  <c r="O221" i="2" s="1"/>
  <c r="N222" i="2"/>
  <c r="O222" i="2" s="1"/>
  <c r="N223" i="2"/>
  <c r="O223" i="2" s="1"/>
  <c r="N224" i="2"/>
  <c r="O224" i="2" s="1"/>
  <c r="N225" i="2"/>
  <c r="O225" i="2" s="1"/>
  <c r="N226" i="2"/>
  <c r="O226" i="2" s="1"/>
  <c r="N227" i="2"/>
  <c r="O227" i="2" s="1"/>
  <c r="N228" i="2"/>
  <c r="O228" i="2" s="1"/>
  <c r="N229" i="2"/>
  <c r="O229" i="2" s="1"/>
  <c r="N230" i="2"/>
  <c r="O230" i="2" s="1"/>
  <c r="N231" i="2"/>
  <c r="O231" i="2" s="1"/>
  <c r="N232" i="2"/>
  <c r="O232" i="2" s="1"/>
  <c r="N233" i="2"/>
  <c r="O233" i="2" s="1"/>
  <c r="N234" i="2"/>
  <c r="O234" i="2" s="1"/>
  <c r="N235" i="2"/>
  <c r="O235" i="2" s="1"/>
  <c r="N236" i="2"/>
  <c r="O236" i="2" s="1"/>
  <c r="N237" i="2"/>
  <c r="O237" i="2" s="1"/>
  <c r="N238" i="2"/>
  <c r="O238" i="2" s="1"/>
  <c r="N239" i="2"/>
  <c r="O239" i="2" s="1"/>
  <c r="N240" i="2"/>
  <c r="O240" i="2" s="1"/>
  <c r="N241" i="2"/>
  <c r="O241" i="2" s="1"/>
  <c r="N242" i="2"/>
  <c r="O242" i="2" s="1"/>
  <c r="N243" i="2"/>
  <c r="O243" i="2" s="1"/>
  <c r="N244" i="2"/>
  <c r="O244" i="2" s="1"/>
  <c r="N245" i="2"/>
  <c r="O245" i="2" s="1"/>
  <c r="N246" i="2"/>
  <c r="O246" i="2" s="1"/>
  <c r="N247" i="2"/>
  <c r="O247" i="2" s="1"/>
  <c r="N248" i="2"/>
  <c r="O248" i="2" s="1"/>
  <c r="N249" i="2"/>
  <c r="O249" i="2" s="1"/>
  <c r="N250" i="2"/>
  <c r="O250" i="2" s="1"/>
  <c r="N251" i="2"/>
  <c r="O251" i="2" s="1"/>
  <c r="N252" i="2"/>
  <c r="O252" i="2" s="1"/>
  <c r="N253" i="2"/>
  <c r="O253" i="2" s="1"/>
  <c r="N254" i="2"/>
  <c r="O254" i="2" s="1"/>
  <c r="N255" i="2"/>
  <c r="O255" i="2" s="1"/>
  <c r="N256" i="2"/>
  <c r="O256" i="2" s="1"/>
  <c r="N257" i="2"/>
  <c r="O257" i="2" s="1"/>
  <c r="N258" i="2"/>
  <c r="O258" i="2" s="1"/>
  <c r="N259" i="2"/>
  <c r="O259" i="2" s="1"/>
  <c r="N260" i="2"/>
  <c r="O260" i="2" s="1"/>
  <c r="N261" i="2"/>
  <c r="O261" i="2" s="1"/>
  <c r="N262" i="2"/>
  <c r="O262" i="2" s="1"/>
  <c r="N263" i="2"/>
  <c r="O263" i="2" s="1"/>
  <c r="N264" i="2"/>
  <c r="O264" i="2" s="1"/>
  <c r="N265" i="2"/>
  <c r="O265" i="2" s="1"/>
  <c r="N266" i="2"/>
  <c r="O266" i="2" s="1"/>
  <c r="N267" i="2"/>
  <c r="O267" i="2" s="1"/>
  <c r="N268" i="2"/>
  <c r="O268" i="2" s="1"/>
  <c r="N269" i="2"/>
  <c r="O269" i="2" s="1"/>
  <c r="N270" i="2"/>
  <c r="O270" i="2" s="1"/>
  <c r="N271" i="2"/>
  <c r="O271" i="2" s="1"/>
  <c r="N272" i="2"/>
  <c r="O272" i="2" s="1"/>
  <c r="N273" i="2"/>
  <c r="O273" i="2" s="1"/>
  <c r="N274" i="2"/>
  <c r="O274" i="2" s="1"/>
  <c r="N275" i="2"/>
  <c r="O275" i="2" s="1"/>
  <c r="N276" i="2"/>
  <c r="O276" i="2" s="1"/>
  <c r="N277" i="2"/>
  <c r="O277" i="2" s="1"/>
  <c r="N278" i="2"/>
  <c r="O278" i="2" s="1"/>
  <c r="N279" i="2"/>
  <c r="O279" i="2" s="1"/>
  <c r="N280" i="2"/>
  <c r="O280" i="2" s="1"/>
  <c r="N281" i="2"/>
  <c r="O281" i="2" s="1"/>
  <c r="N282" i="2"/>
  <c r="O282" i="2" s="1"/>
  <c r="N283" i="2"/>
  <c r="O283" i="2" s="1"/>
  <c r="N284" i="2"/>
  <c r="O284" i="2" s="1"/>
  <c r="N285" i="2"/>
  <c r="O285" i="2" s="1"/>
  <c r="N286" i="2"/>
  <c r="O286" i="2" s="1"/>
  <c r="N287" i="2"/>
  <c r="O287" i="2" s="1"/>
  <c r="N288" i="2"/>
  <c r="O288" i="2" s="1"/>
  <c r="N289" i="2"/>
  <c r="O289" i="2" s="1"/>
  <c r="N290" i="2"/>
  <c r="O290" i="2" s="1"/>
  <c r="N291" i="2"/>
  <c r="O291" i="2" s="1"/>
  <c r="N292" i="2"/>
  <c r="O292" i="2" s="1"/>
  <c r="N293" i="2"/>
  <c r="O293" i="2" s="1"/>
  <c r="N294" i="2"/>
  <c r="O294" i="2" s="1"/>
  <c r="N295" i="2"/>
  <c r="O295" i="2" s="1"/>
  <c r="N296" i="2"/>
  <c r="O296" i="2" s="1"/>
  <c r="N297" i="2"/>
  <c r="O297" i="2" s="1"/>
  <c r="N298" i="2"/>
  <c r="O298" i="2" s="1"/>
  <c r="N299" i="2"/>
  <c r="O299" i="2" s="1"/>
  <c r="N300" i="2"/>
  <c r="O300" i="2" s="1"/>
  <c r="N301" i="2"/>
  <c r="O301" i="2" s="1"/>
  <c r="N302" i="2"/>
  <c r="O302" i="2" s="1"/>
  <c r="N303" i="2"/>
  <c r="O303" i="2" s="1"/>
  <c r="N304" i="2"/>
  <c r="O304" i="2" s="1"/>
  <c r="N305" i="2"/>
  <c r="O305" i="2" s="1"/>
  <c r="N306" i="2"/>
  <c r="O306" i="2" s="1"/>
  <c r="N307" i="2"/>
  <c r="O307" i="2" s="1"/>
  <c r="N308" i="2"/>
  <c r="O308" i="2" s="1"/>
  <c r="N309" i="2"/>
  <c r="O309" i="2" s="1"/>
  <c r="N310" i="2"/>
  <c r="O310" i="2" s="1"/>
  <c r="N311" i="2"/>
  <c r="O311" i="2" s="1"/>
  <c r="N312" i="2"/>
  <c r="O312" i="2" s="1"/>
  <c r="N313" i="2"/>
  <c r="O313" i="2" s="1"/>
  <c r="N314" i="2"/>
  <c r="O314" i="2" s="1"/>
  <c r="N315" i="2"/>
  <c r="O315" i="2" s="1"/>
  <c r="N316" i="2"/>
  <c r="O316" i="2" s="1"/>
  <c r="N317" i="2"/>
  <c r="O317" i="2" s="1"/>
  <c r="N318" i="2"/>
  <c r="O318" i="2" s="1"/>
  <c r="N319" i="2"/>
  <c r="O319" i="2" s="1"/>
  <c r="N320" i="2"/>
  <c r="O320" i="2" s="1"/>
  <c r="N321" i="2"/>
  <c r="O321" i="2" s="1"/>
  <c r="N322" i="2"/>
  <c r="O322" i="2" s="1"/>
  <c r="N323" i="2"/>
  <c r="O323" i="2" s="1"/>
  <c r="N324" i="2"/>
  <c r="O324" i="2" s="1"/>
  <c r="N325" i="2"/>
  <c r="O325" i="2" s="1"/>
  <c r="N326" i="2"/>
  <c r="O326" i="2" s="1"/>
  <c r="N327" i="2"/>
  <c r="O327" i="2" s="1"/>
  <c r="N328" i="2"/>
  <c r="O328" i="2" s="1"/>
  <c r="N329" i="2"/>
  <c r="O329" i="2" s="1"/>
  <c r="N330" i="2"/>
  <c r="O330" i="2" s="1"/>
  <c r="N331" i="2"/>
  <c r="O331" i="2" s="1"/>
  <c r="N332" i="2"/>
  <c r="O332" i="2" s="1"/>
  <c r="N333" i="2"/>
  <c r="O333" i="2" s="1"/>
  <c r="N334" i="2"/>
  <c r="O334" i="2" s="1"/>
  <c r="N335" i="2"/>
  <c r="O335" i="2" s="1"/>
  <c r="N336" i="2"/>
  <c r="O336" i="2" s="1"/>
  <c r="N337" i="2"/>
  <c r="O337" i="2" s="1"/>
  <c r="N338" i="2"/>
  <c r="O338" i="2" s="1"/>
  <c r="N339" i="2"/>
  <c r="O339" i="2" s="1"/>
  <c r="N340" i="2"/>
  <c r="O340" i="2" s="1"/>
  <c r="N341" i="2"/>
  <c r="O341" i="2" s="1"/>
  <c r="N342" i="2"/>
  <c r="O342" i="2" s="1"/>
  <c r="N343" i="2"/>
  <c r="O343" i="2" s="1"/>
  <c r="N344" i="2"/>
  <c r="O344" i="2" s="1"/>
  <c r="N345" i="2"/>
  <c r="O345" i="2" s="1"/>
  <c r="N346" i="2"/>
  <c r="O346" i="2" s="1"/>
  <c r="N347" i="2"/>
  <c r="O347" i="2" s="1"/>
  <c r="N348" i="2"/>
  <c r="O348" i="2" s="1"/>
  <c r="N349" i="2"/>
  <c r="O349" i="2" s="1"/>
  <c r="N350" i="2"/>
  <c r="O350" i="2" s="1"/>
  <c r="N351" i="2"/>
  <c r="O351" i="2" s="1"/>
  <c r="N352" i="2"/>
  <c r="O352" i="2" s="1"/>
  <c r="N353" i="2"/>
  <c r="O353" i="2" s="1"/>
  <c r="N354" i="2"/>
  <c r="O354" i="2" s="1"/>
  <c r="N355" i="2"/>
  <c r="O355" i="2" s="1"/>
  <c r="N356" i="2"/>
  <c r="O356" i="2" s="1"/>
  <c r="N357" i="2"/>
  <c r="O357" i="2" s="1"/>
  <c r="N358" i="2"/>
  <c r="O358" i="2" s="1"/>
  <c r="N359" i="2"/>
  <c r="O359" i="2" s="1"/>
  <c r="N360" i="2"/>
  <c r="O360" i="2" s="1"/>
  <c r="N361" i="2"/>
  <c r="O361" i="2" s="1"/>
  <c r="N362" i="2"/>
  <c r="O362" i="2" s="1"/>
  <c r="N363" i="2"/>
  <c r="O363" i="2" s="1"/>
  <c r="N364" i="2"/>
  <c r="O364" i="2" s="1"/>
  <c r="N365" i="2"/>
  <c r="O365" i="2" s="1"/>
  <c r="N366" i="2"/>
  <c r="O366" i="2" s="1"/>
  <c r="N367" i="2"/>
  <c r="O367" i="2" s="1"/>
  <c r="N368" i="2"/>
  <c r="O368" i="2" s="1"/>
  <c r="N369" i="2"/>
  <c r="O369" i="2" s="1"/>
  <c r="N370" i="2"/>
  <c r="O370" i="2" s="1"/>
  <c r="N371" i="2"/>
  <c r="O371" i="2" s="1"/>
  <c r="N372" i="2"/>
  <c r="O372" i="2" s="1"/>
  <c r="N373" i="2"/>
  <c r="O373" i="2" s="1"/>
  <c r="N374" i="2"/>
  <c r="O374" i="2" s="1"/>
  <c r="N375" i="2"/>
  <c r="O375" i="2" s="1"/>
  <c r="N376" i="2"/>
  <c r="O376" i="2" s="1"/>
  <c r="N377" i="2"/>
  <c r="O377" i="2" s="1"/>
  <c r="N378" i="2"/>
  <c r="O378" i="2" s="1"/>
  <c r="N379" i="2"/>
  <c r="O379" i="2" s="1"/>
  <c r="N380" i="2"/>
  <c r="O380" i="2" s="1"/>
  <c r="N381" i="2"/>
  <c r="O381" i="2" s="1"/>
  <c r="N382" i="2"/>
  <c r="O382" i="2" s="1"/>
  <c r="N383" i="2"/>
  <c r="O383" i="2" s="1"/>
  <c r="N384" i="2"/>
  <c r="O384" i="2" s="1"/>
  <c r="N385" i="2"/>
  <c r="O385" i="2" s="1"/>
  <c r="N386" i="2"/>
  <c r="O386" i="2" s="1"/>
  <c r="N387" i="2"/>
  <c r="O387" i="2" s="1"/>
  <c r="N388" i="2"/>
  <c r="O388" i="2" s="1"/>
  <c r="N389" i="2"/>
  <c r="O389" i="2" s="1"/>
  <c r="N390" i="2"/>
  <c r="O390" i="2" s="1"/>
  <c r="N391" i="2"/>
  <c r="O391" i="2" s="1"/>
  <c r="N392" i="2"/>
  <c r="O392" i="2" s="1"/>
  <c r="N393" i="2"/>
  <c r="O393" i="2" s="1"/>
  <c r="N394" i="2"/>
  <c r="O394" i="2" s="1"/>
  <c r="N395" i="2"/>
  <c r="O395" i="2" s="1"/>
  <c r="N396" i="2"/>
  <c r="O396" i="2" s="1"/>
  <c r="N397" i="2"/>
  <c r="O397" i="2" s="1"/>
  <c r="N398" i="2"/>
  <c r="O398" i="2" s="1"/>
  <c r="N399" i="2"/>
  <c r="O399" i="2" s="1"/>
  <c r="N400" i="2"/>
  <c r="O400" i="2" s="1"/>
  <c r="N401" i="2"/>
  <c r="O401" i="2" s="1"/>
  <c r="N402" i="2"/>
  <c r="O402" i="2" s="1"/>
  <c r="N403" i="2"/>
  <c r="O403" i="2" s="1"/>
  <c r="N404" i="2"/>
  <c r="O404" i="2" s="1"/>
  <c r="N405" i="2"/>
  <c r="O405" i="2" s="1"/>
  <c r="N406" i="2"/>
  <c r="O406" i="2" s="1"/>
  <c r="N407" i="2"/>
  <c r="O407" i="2" s="1"/>
  <c r="N408" i="2"/>
  <c r="O408" i="2" s="1"/>
  <c r="N409" i="2"/>
  <c r="O409" i="2" s="1"/>
  <c r="N410" i="2"/>
  <c r="O410" i="2" s="1"/>
  <c r="N411" i="2"/>
  <c r="O411" i="2" s="1"/>
  <c r="N412" i="2"/>
  <c r="O412" i="2" s="1"/>
  <c r="N413" i="2"/>
  <c r="O413" i="2" s="1"/>
  <c r="N414" i="2"/>
  <c r="O414" i="2" s="1"/>
  <c r="N415" i="2"/>
  <c r="O415" i="2" s="1"/>
  <c r="N416" i="2"/>
  <c r="O416" i="2" s="1"/>
  <c r="N417" i="2"/>
  <c r="O417" i="2" s="1"/>
  <c r="N418" i="2"/>
  <c r="O418" i="2" s="1"/>
  <c r="N419" i="2"/>
  <c r="O419" i="2" s="1"/>
  <c r="N420" i="2"/>
  <c r="O420" i="2" s="1"/>
  <c r="N421" i="2"/>
  <c r="O421" i="2" s="1"/>
  <c r="N422" i="2"/>
  <c r="O422" i="2" s="1"/>
  <c r="N423" i="2"/>
  <c r="O423" i="2" s="1"/>
  <c r="N424" i="2"/>
  <c r="O424" i="2" s="1"/>
  <c r="N425" i="2"/>
  <c r="O425" i="2" s="1"/>
  <c r="N426" i="2"/>
  <c r="O426" i="2" s="1"/>
  <c r="N427" i="2"/>
  <c r="O427" i="2" s="1"/>
  <c r="N428" i="2"/>
  <c r="O428" i="2" s="1"/>
  <c r="N429" i="2"/>
  <c r="O429" i="2" s="1"/>
  <c r="N430" i="2"/>
  <c r="O430" i="2" s="1"/>
  <c r="N431" i="2"/>
  <c r="O431" i="2" s="1"/>
  <c r="N432" i="2"/>
  <c r="O432" i="2" s="1"/>
  <c r="N433" i="2"/>
  <c r="O433" i="2" s="1"/>
  <c r="N434" i="2"/>
  <c r="O434" i="2" s="1"/>
  <c r="N435" i="2"/>
  <c r="O435" i="2" s="1"/>
  <c r="N436" i="2"/>
  <c r="O436" i="2" s="1"/>
  <c r="N437" i="2"/>
  <c r="O437" i="2" s="1"/>
  <c r="N438" i="2"/>
  <c r="O438" i="2" s="1"/>
  <c r="N439" i="2"/>
  <c r="O439" i="2" s="1"/>
  <c r="N440" i="2"/>
  <c r="O440" i="2" s="1"/>
  <c r="N441" i="2"/>
  <c r="O441" i="2" s="1"/>
  <c r="N442" i="2"/>
  <c r="O442" i="2" s="1"/>
  <c r="N443" i="2"/>
  <c r="O443" i="2" s="1"/>
  <c r="N444" i="2"/>
  <c r="O444" i="2" s="1"/>
  <c r="N445" i="2"/>
  <c r="O445" i="2" s="1"/>
  <c r="N446" i="2"/>
  <c r="O446" i="2" s="1"/>
  <c r="N447" i="2"/>
  <c r="O447" i="2" s="1"/>
  <c r="N448" i="2"/>
  <c r="O448" i="2" s="1"/>
  <c r="N449" i="2"/>
  <c r="O449" i="2" s="1"/>
  <c r="N450" i="2"/>
  <c r="O450" i="2" s="1"/>
  <c r="N451" i="2"/>
  <c r="O451" i="2" s="1"/>
  <c r="N452" i="2"/>
  <c r="O452" i="2" s="1"/>
  <c r="N453" i="2"/>
  <c r="O453" i="2" s="1"/>
  <c r="N454" i="2"/>
  <c r="O454" i="2" s="1"/>
  <c r="N455" i="2"/>
  <c r="O455" i="2" s="1"/>
  <c r="N456" i="2"/>
  <c r="O456" i="2" s="1"/>
  <c r="N457" i="2"/>
  <c r="O457" i="2" s="1"/>
  <c r="N458" i="2"/>
  <c r="O458" i="2" s="1"/>
  <c r="N459" i="2"/>
  <c r="O459" i="2" s="1"/>
  <c r="N460" i="2"/>
  <c r="O460" i="2" s="1"/>
  <c r="N461" i="2"/>
  <c r="O461" i="2" s="1"/>
  <c r="N462" i="2"/>
  <c r="O462" i="2" s="1"/>
  <c r="N463" i="2"/>
  <c r="O463" i="2" s="1"/>
  <c r="N464" i="2"/>
  <c r="O464" i="2" s="1"/>
  <c r="N465" i="2"/>
  <c r="O465" i="2" s="1"/>
  <c r="N466" i="2"/>
  <c r="O466" i="2" s="1"/>
  <c r="N467" i="2"/>
  <c r="O467" i="2" s="1"/>
  <c r="N468" i="2"/>
  <c r="O468" i="2" s="1"/>
  <c r="N469" i="2"/>
  <c r="O469" i="2" s="1"/>
  <c r="N470" i="2"/>
  <c r="O470" i="2" s="1"/>
  <c r="N471" i="2"/>
  <c r="O471" i="2" s="1"/>
  <c r="N472" i="2"/>
  <c r="O472" i="2" s="1"/>
  <c r="N473" i="2"/>
  <c r="O473" i="2" s="1"/>
  <c r="N474" i="2"/>
  <c r="O474" i="2" s="1"/>
  <c r="N475" i="2"/>
  <c r="O475" i="2" s="1"/>
  <c r="N476" i="2"/>
  <c r="O476" i="2" s="1"/>
  <c r="N477" i="2"/>
  <c r="O477" i="2" s="1"/>
  <c r="N478" i="2"/>
  <c r="O478" i="2" s="1"/>
  <c r="N479" i="2"/>
  <c r="O479" i="2" s="1"/>
  <c r="N480" i="2"/>
  <c r="O480" i="2" s="1"/>
  <c r="N481" i="2"/>
  <c r="O481" i="2" s="1"/>
  <c r="N482" i="2"/>
  <c r="O482" i="2" s="1"/>
  <c r="N483" i="2"/>
  <c r="O483" i="2" s="1"/>
  <c r="N484" i="2"/>
  <c r="O484" i="2" s="1"/>
  <c r="N485" i="2"/>
  <c r="O485" i="2" s="1"/>
  <c r="N486" i="2"/>
  <c r="O486" i="2" s="1"/>
  <c r="N487" i="2"/>
  <c r="O487" i="2" s="1"/>
  <c r="N488" i="2"/>
  <c r="O488" i="2" s="1"/>
  <c r="N489" i="2"/>
  <c r="O489" i="2" s="1"/>
  <c r="N490" i="2"/>
  <c r="O490" i="2" s="1"/>
  <c r="N491" i="2"/>
  <c r="O491" i="2" s="1"/>
  <c r="N492" i="2"/>
  <c r="O492" i="2" s="1"/>
  <c r="N493" i="2"/>
  <c r="O493" i="2" s="1"/>
  <c r="N494" i="2"/>
  <c r="O494" i="2" s="1"/>
  <c r="N495" i="2"/>
  <c r="O495" i="2" s="1"/>
  <c r="N496" i="2"/>
  <c r="O496" i="2" s="1"/>
  <c r="N497" i="2"/>
  <c r="O497" i="2" s="1"/>
  <c r="N498" i="2"/>
  <c r="O498" i="2" s="1"/>
  <c r="N499" i="2"/>
  <c r="O499" i="2" s="1"/>
  <c r="N500" i="2"/>
  <c r="O500" i="2" s="1"/>
  <c r="N501" i="2"/>
  <c r="O501" i="2" s="1"/>
  <c r="N502" i="2"/>
  <c r="O502" i="2" s="1"/>
  <c r="N503" i="2"/>
  <c r="O503" i="2" s="1"/>
  <c r="N504" i="2"/>
  <c r="O504" i="2" s="1"/>
  <c r="N505" i="2"/>
  <c r="O505" i="2" s="1"/>
  <c r="N506" i="2"/>
  <c r="O506" i="2" s="1"/>
  <c r="N507" i="2"/>
  <c r="O507" i="2" s="1"/>
  <c r="N508" i="2"/>
  <c r="O508" i="2" s="1"/>
  <c r="N509" i="2"/>
  <c r="O509" i="2" s="1"/>
  <c r="N510" i="2"/>
  <c r="O510" i="2" s="1"/>
  <c r="N511" i="2"/>
  <c r="O511" i="2" s="1"/>
  <c r="N512" i="2"/>
  <c r="O512" i="2" s="1"/>
  <c r="N513" i="2"/>
  <c r="O513" i="2" s="1"/>
  <c r="N514" i="2"/>
  <c r="O514" i="2" s="1"/>
  <c r="N515" i="2"/>
  <c r="O515" i="2" s="1"/>
  <c r="N516" i="2"/>
  <c r="O516" i="2" s="1"/>
  <c r="N517" i="2"/>
  <c r="O517" i="2" s="1"/>
  <c r="N518" i="2"/>
  <c r="O518" i="2" s="1"/>
  <c r="N519" i="2"/>
  <c r="O519" i="2" s="1"/>
  <c r="N520" i="2"/>
  <c r="O520" i="2" s="1"/>
  <c r="N521" i="2"/>
  <c r="O521" i="2" s="1"/>
  <c r="N522" i="2"/>
  <c r="O522" i="2" s="1"/>
  <c r="N523" i="2"/>
  <c r="O523" i="2" s="1"/>
  <c r="N524" i="2"/>
  <c r="O524" i="2" s="1"/>
  <c r="N525" i="2"/>
  <c r="O525" i="2" s="1"/>
  <c r="N526" i="2"/>
  <c r="O526" i="2" s="1"/>
  <c r="N527" i="2"/>
  <c r="O527" i="2" s="1"/>
  <c r="N528" i="2"/>
  <c r="O528" i="2" s="1"/>
  <c r="N529" i="2"/>
  <c r="O529" i="2" s="1"/>
  <c r="N530" i="2"/>
  <c r="O530" i="2" s="1"/>
  <c r="N531" i="2"/>
  <c r="O531" i="2" s="1"/>
  <c r="N532" i="2"/>
  <c r="O532" i="2" s="1"/>
  <c r="N533" i="2"/>
  <c r="O533" i="2" s="1"/>
  <c r="N534" i="2"/>
  <c r="O534" i="2" s="1"/>
  <c r="N535" i="2"/>
  <c r="O535" i="2" s="1"/>
  <c r="N536" i="2"/>
  <c r="O536" i="2" s="1"/>
  <c r="N537" i="2"/>
  <c r="O537" i="2" s="1"/>
  <c r="N538" i="2"/>
  <c r="O538" i="2" s="1"/>
  <c r="N539" i="2"/>
  <c r="O539" i="2" s="1"/>
  <c r="N540" i="2"/>
  <c r="O540" i="2" s="1"/>
  <c r="N541" i="2"/>
  <c r="O541" i="2" s="1"/>
  <c r="N542" i="2"/>
  <c r="O542" i="2" s="1"/>
  <c r="N543" i="2"/>
  <c r="O543" i="2" s="1"/>
  <c r="N544" i="2"/>
  <c r="O544" i="2" s="1"/>
  <c r="N545" i="2"/>
  <c r="O545" i="2" s="1"/>
  <c r="N546" i="2"/>
  <c r="O546" i="2" s="1"/>
  <c r="N547" i="2"/>
  <c r="O547" i="2" s="1"/>
  <c r="N548" i="2"/>
  <c r="O548" i="2" s="1"/>
  <c r="N549" i="2"/>
  <c r="O549" i="2" s="1"/>
  <c r="N550" i="2"/>
  <c r="O550" i="2" s="1"/>
  <c r="N551" i="2"/>
  <c r="O551" i="2" s="1"/>
  <c r="N552" i="2"/>
  <c r="O552" i="2" s="1"/>
  <c r="N553" i="2"/>
  <c r="O553" i="2" s="1"/>
  <c r="N554" i="2"/>
  <c r="O554" i="2" s="1"/>
  <c r="N555" i="2"/>
  <c r="O555" i="2" s="1"/>
  <c r="N556" i="2"/>
  <c r="O556" i="2" s="1"/>
  <c r="N557" i="2"/>
  <c r="O557" i="2" s="1"/>
  <c r="N558" i="2"/>
  <c r="O558" i="2" s="1"/>
  <c r="N559" i="2"/>
  <c r="O559" i="2" s="1"/>
  <c r="N560" i="2"/>
  <c r="O560" i="2" s="1"/>
  <c r="N561" i="2"/>
  <c r="O561" i="2" s="1"/>
  <c r="N562" i="2"/>
  <c r="O562" i="2" s="1"/>
  <c r="N563" i="2"/>
  <c r="O563" i="2" s="1"/>
  <c r="N564" i="2"/>
  <c r="O564" i="2" s="1"/>
  <c r="N565" i="2"/>
  <c r="O565" i="2" s="1"/>
  <c r="N566" i="2"/>
  <c r="O566" i="2" s="1"/>
  <c r="N567" i="2"/>
  <c r="O567" i="2" s="1"/>
  <c r="N568" i="2"/>
  <c r="O568" i="2" s="1"/>
  <c r="N569" i="2"/>
  <c r="O569" i="2" s="1"/>
  <c r="N570" i="2"/>
  <c r="O570" i="2" s="1"/>
  <c r="N571" i="2"/>
  <c r="O571" i="2" s="1"/>
  <c r="N572" i="2"/>
  <c r="O572" i="2" s="1"/>
  <c r="N573" i="2"/>
  <c r="O573" i="2" s="1"/>
  <c r="N574" i="2"/>
  <c r="O574" i="2" s="1"/>
  <c r="N575" i="2"/>
  <c r="O575" i="2" s="1"/>
  <c r="N576" i="2"/>
  <c r="O576" i="2" s="1"/>
  <c r="N577" i="2"/>
  <c r="O577" i="2" s="1"/>
  <c r="N578" i="2"/>
  <c r="O578" i="2" s="1"/>
  <c r="N579" i="2"/>
  <c r="O579" i="2" s="1"/>
  <c r="N580" i="2"/>
  <c r="O580" i="2" s="1"/>
  <c r="N581" i="2"/>
  <c r="O581" i="2" s="1"/>
  <c r="N582" i="2"/>
  <c r="O582" i="2" s="1"/>
  <c r="N583" i="2"/>
  <c r="O583" i="2" s="1"/>
  <c r="N584" i="2"/>
  <c r="O584" i="2" s="1"/>
  <c r="N585" i="2"/>
  <c r="O585" i="2" s="1"/>
  <c r="N586" i="2"/>
  <c r="O586" i="2" s="1"/>
  <c r="N587" i="2"/>
  <c r="O587" i="2" s="1"/>
  <c r="N588" i="2"/>
  <c r="O588" i="2" s="1"/>
  <c r="N589" i="2"/>
  <c r="O589" i="2" s="1"/>
  <c r="N590" i="2"/>
  <c r="O590" i="2" s="1"/>
  <c r="N591" i="2"/>
  <c r="O591" i="2" s="1"/>
  <c r="N592" i="2"/>
  <c r="O592" i="2" s="1"/>
  <c r="N593" i="2"/>
  <c r="O593" i="2" s="1"/>
  <c r="N594" i="2"/>
  <c r="O594" i="2" s="1"/>
  <c r="N595" i="2"/>
  <c r="O595" i="2" s="1"/>
  <c r="N596" i="2"/>
  <c r="O596" i="2" s="1"/>
  <c r="N597" i="2"/>
  <c r="O597" i="2" s="1"/>
  <c r="N598" i="2"/>
  <c r="O598" i="2" s="1"/>
  <c r="N599" i="2"/>
  <c r="O599" i="2" s="1"/>
  <c r="N600" i="2"/>
  <c r="O600" i="2" s="1"/>
  <c r="N601" i="2"/>
  <c r="O601" i="2" s="1"/>
  <c r="N602" i="2"/>
  <c r="O602" i="2" s="1"/>
  <c r="N603" i="2"/>
  <c r="O603" i="2" s="1"/>
  <c r="N604" i="2"/>
  <c r="O604" i="2" s="1"/>
  <c r="N605" i="2"/>
  <c r="O605" i="2" s="1"/>
  <c r="N606" i="2"/>
  <c r="O606" i="2" s="1"/>
  <c r="N607" i="2"/>
  <c r="O607" i="2" s="1"/>
  <c r="N608" i="2"/>
  <c r="O608" i="2" s="1"/>
  <c r="N609" i="2"/>
  <c r="O609" i="2" s="1"/>
  <c r="N610" i="2"/>
  <c r="O610" i="2" s="1"/>
  <c r="N611" i="2"/>
  <c r="O611" i="2" s="1"/>
  <c r="N612" i="2"/>
  <c r="O612" i="2" s="1"/>
  <c r="N613" i="2"/>
  <c r="O613" i="2" s="1"/>
  <c r="N614" i="2"/>
  <c r="O614" i="2" s="1"/>
  <c r="N615" i="2"/>
  <c r="O615" i="2" s="1"/>
  <c r="N616" i="2"/>
  <c r="O616" i="2" s="1"/>
  <c r="N617" i="2"/>
  <c r="O617" i="2" s="1"/>
  <c r="N618" i="2"/>
  <c r="O618" i="2" s="1"/>
  <c r="N619" i="2"/>
  <c r="O619" i="2" s="1"/>
  <c r="N620" i="2"/>
  <c r="O620" i="2" s="1"/>
  <c r="N621" i="2"/>
  <c r="O621" i="2" s="1"/>
  <c r="N622" i="2"/>
  <c r="O622" i="2" s="1"/>
  <c r="N623" i="2"/>
  <c r="O623" i="2" s="1"/>
  <c r="N624" i="2"/>
  <c r="O624" i="2" s="1"/>
  <c r="N625" i="2"/>
  <c r="O625" i="2" s="1"/>
  <c r="N626" i="2"/>
  <c r="O626" i="2" s="1"/>
  <c r="N627" i="2"/>
  <c r="O627" i="2" s="1"/>
  <c r="N628" i="2"/>
  <c r="O628" i="2" s="1"/>
  <c r="N629" i="2"/>
  <c r="O629" i="2" s="1"/>
  <c r="N630" i="2"/>
  <c r="O630" i="2" s="1"/>
  <c r="N631" i="2"/>
  <c r="O631" i="2" s="1"/>
  <c r="N632" i="2"/>
  <c r="O632" i="2" s="1"/>
  <c r="N633" i="2"/>
  <c r="O633" i="2" s="1"/>
  <c r="N634" i="2"/>
  <c r="O634" i="2" s="1"/>
  <c r="N635" i="2"/>
  <c r="O635" i="2" s="1"/>
  <c r="N636" i="2"/>
  <c r="O636" i="2" s="1"/>
  <c r="N637" i="2"/>
  <c r="O637" i="2" s="1"/>
  <c r="N638" i="2"/>
  <c r="O638" i="2" s="1"/>
  <c r="N639" i="2"/>
  <c r="O639" i="2" s="1"/>
  <c r="N640" i="2"/>
  <c r="O640" i="2" s="1"/>
  <c r="N641" i="2"/>
  <c r="O641" i="2" s="1"/>
  <c r="N642" i="2"/>
  <c r="O642" i="2" s="1"/>
  <c r="N643" i="2"/>
  <c r="O643" i="2" s="1"/>
  <c r="N644" i="2"/>
  <c r="O644" i="2" s="1"/>
  <c r="N645" i="2"/>
  <c r="O645" i="2" s="1"/>
  <c r="N646" i="2"/>
  <c r="O646" i="2" s="1"/>
  <c r="N647" i="2"/>
  <c r="O647" i="2" s="1"/>
  <c r="N648" i="2"/>
  <c r="O648" i="2" s="1"/>
  <c r="N649" i="2"/>
  <c r="O649" i="2" s="1"/>
  <c r="N650" i="2"/>
  <c r="O650" i="2" s="1"/>
  <c r="N651" i="2"/>
  <c r="O651" i="2" s="1"/>
  <c r="N652" i="2"/>
  <c r="O652" i="2" s="1"/>
  <c r="N653" i="2"/>
  <c r="O653" i="2" s="1"/>
  <c r="N654" i="2"/>
  <c r="O654" i="2" s="1"/>
  <c r="N655" i="2"/>
  <c r="O655" i="2" s="1"/>
  <c r="N656" i="2"/>
  <c r="O656" i="2" s="1"/>
  <c r="N657" i="2"/>
  <c r="O657" i="2" s="1"/>
  <c r="N658" i="2"/>
  <c r="O658" i="2" s="1"/>
  <c r="N659" i="2"/>
  <c r="O659" i="2" s="1"/>
  <c r="N660" i="2"/>
  <c r="O660" i="2" s="1"/>
  <c r="N661" i="2"/>
  <c r="O661" i="2" s="1"/>
  <c r="N662" i="2"/>
  <c r="O662" i="2" s="1"/>
  <c r="N663" i="2"/>
  <c r="O663" i="2" s="1"/>
  <c r="N664" i="2"/>
  <c r="O664" i="2" s="1"/>
  <c r="N665" i="2"/>
  <c r="O665" i="2" s="1"/>
  <c r="N666" i="2"/>
  <c r="O666" i="2" s="1"/>
  <c r="N667" i="2"/>
  <c r="O667" i="2" s="1"/>
  <c r="N668" i="2"/>
  <c r="O668" i="2" s="1"/>
  <c r="N669" i="2"/>
  <c r="O669" i="2" s="1"/>
  <c r="N670" i="2"/>
  <c r="O670" i="2" s="1"/>
  <c r="N671" i="2"/>
  <c r="O671" i="2" s="1"/>
  <c r="N672" i="2"/>
  <c r="O672" i="2" s="1"/>
  <c r="N673" i="2"/>
  <c r="O673" i="2" s="1"/>
  <c r="N674" i="2"/>
  <c r="O674" i="2" s="1"/>
  <c r="N675" i="2"/>
  <c r="O675" i="2" s="1"/>
  <c r="N676" i="2"/>
  <c r="O676" i="2" s="1"/>
  <c r="N677" i="2"/>
  <c r="O677" i="2" s="1"/>
  <c r="N678" i="2"/>
  <c r="O678" i="2" s="1"/>
  <c r="N679" i="2"/>
  <c r="O679" i="2" s="1"/>
  <c r="N680" i="2"/>
  <c r="O680" i="2" s="1"/>
  <c r="N681" i="2"/>
  <c r="O681" i="2" s="1"/>
  <c r="N682" i="2"/>
  <c r="O682" i="2" s="1"/>
  <c r="N683" i="2"/>
  <c r="O683" i="2" s="1"/>
  <c r="N684" i="2"/>
  <c r="O684" i="2" s="1"/>
  <c r="N685" i="2"/>
  <c r="O685" i="2" s="1"/>
  <c r="N686" i="2"/>
  <c r="O686" i="2" s="1"/>
  <c r="N687" i="2"/>
  <c r="O687" i="2" s="1"/>
  <c r="N688" i="2"/>
  <c r="O688" i="2" s="1"/>
  <c r="N689" i="2"/>
  <c r="O689" i="2" s="1"/>
  <c r="N690" i="2"/>
  <c r="O690" i="2" s="1"/>
  <c r="N691" i="2"/>
  <c r="O691" i="2" s="1"/>
  <c r="N692" i="2"/>
  <c r="O692" i="2" s="1"/>
  <c r="N693" i="2"/>
  <c r="O693" i="2" s="1"/>
  <c r="N694" i="2"/>
  <c r="O694" i="2" s="1"/>
  <c r="N695" i="2"/>
  <c r="O695" i="2" s="1"/>
  <c r="N696" i="2"/>
  <c r="O696" i="2" s="1"/>
  <c r="N697" i="2"/>
  <c r="O697" i="2" s="1"/>
  <c r="N698" i="2"/>
  <c r="O698" i="2" s="1"/>
  <c r="N699" i="2"/>
  <c r="O699" i="2" s="1"/>
  <c r="N700" i="2"/>
  <c r="O700" i="2" s="1"/>
  <c r="N701" i="2"/>
  <c r="O701" i="2" s="1"/>
  <c r="N702" i="2"/>
  <c r="O702" i="2" s="1"/>
  <c r="N703" i="2"/>
  <c r="O703" i="2" s="1"/>
  <c r="N704" i="2"/>
  <c r="O704" i="2" s="1"/>
  <c r="N705" i="2"/>
  <c r="O705" i="2" s="1"/>
  <c r="N706" i="2"/>
  <c r="O706" i="2" s="1"/>
  <c r="N707" i="2"/>
  <c r="O707" i="2" s="1"/>
  <c r="N708" i="2"/>
  <c r="O708" i="2" s="1"/>
  <c r="N709" i="2"/>
  <c r="O709" i="2" s="1"/>
  <c r="N710" i="2"/>
  <c r="O710" i="2" s="1"/>
  <c r="N711" i="2"/>
  <c r="O711" i="2" s="1"/>
  <c r="N712" i="2"/>
  <c r="O712" i="2" s="1"/>
  <c r="N713" i="2"/>
  <c r="O713" i="2" s="1"/>
  <c r="N714" i="2"/>
  <c r="O714" i="2" s="1"/>
  <c r="N715" i="2"/>
  <c r="O715" i="2" s="1"/>
  <c r="N716" i="2"/>
  <c r="O716" i="2" s="1"/>
  <c r="N717" i="2"/>
  <c r="O717" i="2" s="1"/>
  <c r="N718" i="2"/>
  <c r="O718" i="2" s="1"/>
  <c r="N719" i="2"/>
  <c r="O719" i="2" s="1"/>
  <c r="N720" i="2"/>
  <c r="O720" i="2" s="1"/>
  <c r="N721" i="2"/>
  <c r="O721" i="2" s="1"/>
  <c r="N722" i="2"/>
  <c r="O722" i="2" s="1"/>
  <c r="N723" i="2"/>
  <c r="O723" i="2" s="1"/>
  <c r="N724" i="2"/>
  <c r="O724" i="2" s="1"/>
  <c r="N725" i="2"/>
  <c r="O725" i="2" s="1"/>
  <c r="N726" i="2"/>
  <c r="O726" i="2" s="1"/>
  <c r="N727" i="2"/>
  <c r="O727" i="2" s="1"/>
  <c r="N728" i="2"/>
  <c r="O728" i="2" s="1"/>
  <c r="N729" i="2"/>
  <c r="O729" i="2" s="1"/>
  <c r="N730" i="2"/>
  <c r="O730" i="2" s="1"/>
  <c r="N731" i="2"/>
  <c r="O731" i="2" s="1"/>
  <c r="N732" i="2"/>
  <c r="O732" i="2" s="1"/>
  <c r="N733" i="2"/>
  <c r="O733" i="2" s="1"/>
  <c r="N734" i="2"/>
  <c r="O734" i="2" s="1"/>
  <c r="N735" i="2"/>
  <c r="O735" i="2" s="1"/>
  <c r="N736" i="2"/>
  <c r="O736" i="2" s="1"/>
  <c r="N737" i="2"/>
  <c r="O737" i="2" s="1"/>
  <c r="N738" i="2"/>
  <c r="O738" i="2" s="1"/>
  <c r="N739" i="2"/>
  <c r="O739" i="2" s="1"/>
  <c r="N740" i="2"/>
  <c r="O740" i="2" s="1"/>
  <c r="N741" i="2"/>
  <c r="O741" i="2" s="1"/>
  <c r="N742" i="2"/>
  <c r="O742" i="2" s="1"/>
  <c r="N743" i="2"/>
  <c r="O743" i="2" s="1"/>
  <c r="N744" i="2"/>
  <c r="O744" i="2" s="1"/>
  <c r="N745" i="2"/>
  <c r="O745" i="2" s="1"/>
  <c r="N746" i="2"/>
  <c r="O746" i="2" s="1"/>
  <c r="N747" i="2"/>
  <c r="O747" i="2" s="1"/>
  <c r="N748" i="2"/>
  <c r="O748" i="2" s="1"/>
  <c r="N749" i="2"/>
  <c r="O749" i="2" s="1"/>
  <c r="N750" i="2"/>
  <c r="O750" i="2" s="1"/>
  <c r="N751" i="2"/>
  <c r="O751" i="2" s="1"/>
  <c r="N752" i="2"/>
  <c r="O752" i="2" s="1"/>
  <c r="N753" i="2"/>
  <c r="O753" i="2" s="1"/>
  <c r="N754" i="2"/>
  <c r="O754" i="2" s="1"/>
  <c r="N755" i="2"/>
  <c r="O755" i="2" s="1"/>
  <c r="N756" i="2"/>
  <c r="O756" i="2" s="1"/>
  <c r="N757" i="2"/>
  <c r="O757" i="2" s="1"/>
  <c r="N758" i="2"/>
  <c r="O758" i="2" s="1"/>
  <c r="N759" i="2"/>
  <c r="O759" i="2" s="1"/>
  <c r="N760" i="2"/>
  <c r="O760" i="2" s="1"/>
  <c r="N761" i="2"/>
  <c r="O761" i="2" s="1"/>
  <c r="N762" i="2"/>
  <c r="O762" i="2" s="1"/>
  <c r="N763" i="2"/>
  <c r="O763" i="2" s="1"/>
  <c r="N764" i="2"/>
  <c r="O764" i="2" s="1"/>
  <c r="N765" i="2"/>
  <c r="O765" i="2" s="1"/>
  <c r="N766" i="2"/>
  <c r="O766" i="2" s="1"/>
  <c r="N767" i="2"/>
  <c r="O767" i="2" s="1"/>
  <c r="N768" i="2"/>
  <c r="O768" i="2" s="1"/>
  <c r="N769" i="2"/>
  <c r="O769" i="2" s="1"/>
  <c r="N770" i="2"/>
  <c r="O770" i="2" s="1"/>
  <c r="N771" i="2"/>
  <c r="O771" i="2" s="1"/>
  <c r="N772" i="2"/>
  <c r="O772" i="2" s="1"/>
  <c r="N773" i="2"/>
  <c r="O773" i="2" s="1"/>
  <c r="N774" i="2"/>
  <c r="O774" i="2" s="1"/>
  <c r="N775" i="2"/>
  <c r="O775" i="2" s="1"/>
  <c r="N776" i="2"/>
  <c r="O776" i="2" s="1"/>
  <c r="N777" i="2"/>
  <c r="O777" i="2" s="1"/>
  <c r="N778" i="2"/>
  <c r="O778" i="2" s="1"/>
  <c r="N779" i="2"/>
  <c r="O779" i="2" s="1"/>
  <c r="N780" i="2"/>
  <c r="O780" i="2" s="1"/>
  <c r="N781" i="2"/>
  <c r="O781" i="2" s="1"/>
  <c r="N782" i="2"/>
  <c r="O782" i="2" s="1"/>
  <c r="N783" i="2"/>
  <c r="O783" i="2" s="1"/>
  <c r="N784" i="2"/>
  <c r="O784" i="2" s="1"/>
  <c r="N785" i="2"/>
  <c r="O785" i="2" s="1"/>
  <c r="N786" i="2"/>
  <c r="O786" i="2" s="1"/>
  <c r="N787" i="2"/>
  <c r="O787" i="2" s="1"/>
  <c r="N788" i="2"/>
  <c r="O788" i="2" s="1"/>
  <c r="N789" i="2"/>
  <c r="O789" i="2" s="1"/>
  <c r="N790" i="2"/>
  <c r="O790" i="2" s="1"/>
  <c r="N791" i="2"/>
  <c r="O791" i="2" s="1"/>
  <c r="N792" i="2"/>
  <c r="O792" i="2" s="1"/>
  <c r="N793" i="2"/>
  <c r="O793" i="2" s="1"/>
  <c r="N794" i="2"/>
  <c r="O794" i="2" s="1"/>
  <c r="N795" i="2"/>
  <c r="O795" i="2" s="1"/>
  <c r="N796" i="2"/>
  <c r="O796" i="2" s="1"/>
  <c r="N797" i="2"/>
  <c r="O797" i="2" s="1"/>
  <c r="N798" i="2"/>
  <c r="O798" i="2" s="1"/>
  <c r="N799" i="2"/>
  <c r="O799" i="2" s="1"/>
  <c r="N800" i="2"/>
  <c r="O800" i="2" s="1"/>
  <c r="N801" i="2"/>
  <c r="O801" i="2" s="1"/>
  <c r="N802" i="2"/>
  <c r="O802" i="2" s="1"/>
  <c r="N803" i="2"/>
  <c r="O803" i="2" s="1"/>
  <c r="N804" i="2"/>
  <c r="O804" i="2" s="1"/>
  <c r="N805" i="2"/>
  <c r="O805" i="2" s="1"/>
  <c r="N806" i="2"/>
  <c r="O806" i="2" s="1"/>
  <c r="N807" i="2"/>
  <c r="O807" i="2" s="1"/>
  <c r="N808" i="2"/>
  <c r="O808" i="2" s="1"/>
  <c r="N809" i="2"/>
  <c r="O809" i="2" s="1"/>
  <c r="N810" i="2"/>
  <c r="O810" i="2" s="1"/>
  <c r="N811" i="2"/>
  <c r="O811" i="2" s="1"/>
  <c r="N812" i="2"/>
  <c r="O812" i="2" s="1"/>
  <c r="N813" i="2"/>
  <c r="O813" i="2" s="1"/>
  <c r="N814" i="2"/>
  <c r="O814" i="2" s="1"/>
  <c r="N815" i="2"/>
  <c r="O815" i="2" s="1"/>
  <c r="N816" i="2"/>
  <c r="O816" i="2" s="1"/>
  <c r="N817" i="2"/>
  <c r="O817" i="2" s="1"/>
  <c r="N818" i="2"/>
  <c r="O818" i="2" s="1"/>
  <c r="N819" i="2"/>
  <c r="O819" i="2" s="1"/>
  <c r="N820" i="2"/>
  <c r="O820" i="2" s="1"/>
  <c r="N821" i="2"/>
  <c r="O821" i="2" s="1"/>
  <c r="N822" i="2"/>
  <c r="O822" i="2" s="1"/>
  <c r="N823" i="2"/>
  <c r="O823" i="2" s="1"/>
  <c r="N824" i="2"/>
  <c r="O824" i="2" s="1"/>
  <c r="N825" i="2"/>
  <c r="O825" i="2" s="1"/>
  <c r="N826" i="2"/>
  <c r="O826" i="2" s="1"/>
  <c r="N827" i="2"/>
  <c r="O827" i="2" s="1"/>
  <c r="N828" i="2"/>
  <c r="O828" i="2" s="1"/>
  <c r="N829" i="2"/>
  <c r="O829" i="2" s="1"/>
  <c r="N830" i="2"/>
  <c r="O830" i="2" s="1"/>
  <c r="N831" i="2"/>
  <c r="O831" i="2" s="1"/>
  <c r="N832" i="2"/>
  <c r="O832" i="2" s="1"/>
  <c r="N833" i="2"/>
  <c r="O833" i="2" s="1"/>
  <c r="N834" i="2"/>
  <c r="O834" i="2" s="1"/>
  <c r="N835" i="2"/>
  <c r="O835" i="2" s="1"/>
  <c r="N836" i="2"/>
  <c r="O836" i="2" s="1"/>
  <c r="N837" i="2"/>
  <c r="O837" i="2" s="1"/>
  <c r="N838" i="2"/>
  <c r="O838" i="2" s="1"/>
  <c r="N839" i="2"/>
  <c r="O839" i="2" s="1"/>
  <c r="N840" i="2"/>
  <c r="O840" i="2" s="1"/>
  <c r="N841" i="2"/>
  <c r="O841" i="2" s="1"/>
  <c r="N842" i="2"/>
  <c r="O842" i="2" s="1"/>
  <c r="N843" i="2"/>
  <c r="O843" i="2" s="1"/>
  <c r="N844" i="2"/>
  <c r="O844" i="2" s="1"/>
  <c r="N845" i="2"/>
  <c r="O845" i="2" s="1"/>
  <c r="N846" i="2"/>
  <c r="O846" i="2" s="1"/>
  <c r="N847" i="2"/>
  <c r="O847" i="2" s="1"/>
  <c r="N848" i="2"/>
  <c r="O848" i="2" s="1"/>
  <c r="N849" i="2"/>
  <c r="O849" i="2" s="1"/>
  <c r="N850" i="2"/>
  <c r="O850" i="2" s="1"/>
  <c r="N851" i="2"/>
  <c r="O851" i="2" s="1"/>
  <c r="N852" i="2"/>
  <c r="O852" i="2" s="1"/>
  <c r="N853" i="2"/>
  <c r="O853" i="2" s="1"/>
  <c r="N854" i="2"/>
  <c r="O854" i="2" s="1"/>
  <c r="N855" i="2"/>
  <c r="O855" i="2" s="1"/>
  <c r="N856" i="2"/>
  <c r="O856" i="2" s="1"/>
  <c r="N857" i="2"/>
  <c r="O857" i="2" s="1"/>
  <c r="N858" i="2"/>
  <c r="O858" i="2" s="1"/>
  <c r="N859" i="2"/>
  <c r="O859" i="2" s="1"/>
  <c r="N860" i="2"/>
  <c r="O860" i="2" s="1"/>
  <c r="N861" i="2"/>
  <c r="O861" i="2" s="1"/>
  <c r="N862" i="2"/>
  <c r="O862" i="2" s="1"/>
  <c r="N863" i="2"/>
  <c r="O863" i="2" s="1"/>
  <c r="N864" i="2"/>
  <c r="O864" i="2" s="1"/>
  <c r="N865" i="2"/>
  <c r="O865" i="2" s="1"/>
  <c r="N866" i="2"/>
  <c r="O866" i="2" s="1"/>
  <c r="N867" i="2"/>
  <c r="O867" i="2" s="1"/>
  <c r="N868" i="2"/>
  <c r="O868" i="2" s="1"/>
  <c r="N869" i="2"/>
  <c r="O869" i="2" s="1"/>
  <c r="N870" i="2"/>
  <c r="O870" i="2" s="1"/>
  <c r="N871" i="2"/>
  <c r="O871" i="2" s="1"/>
  <c r="N872" i="2"/>
  <c r="O872" i="2" s="1"/>
  <c r="N873" i="2"/>
  <c r="O873" i="2" s="1"/>
  <c r="N874" i="2"/>
  <c r="O874" i="2" s="1"/>
  <c r="N875" i="2"/>
  <c r="O875" i="2" s="1"/>
  <c r="N876" i="2"/>
  <c r="O876" i="2" s="1"/>
  <c r="N877" i="2"/>
  <c r="O877" i="2" s="1"/>
  <c r="N878" i="2"/>
  <c r="O878" i="2" s="1"/>
  <c r="N879" i="2"/>
  <c r="O879" i="2" s="1"/>
  <c r="N880" i="2"/>
  <c r="O880" i="2" s="1"/>
  <c r="N881" i="2"/>
  <c r="O881" i="2" s="1"/>
  <c r="N882" i="2"/>
  <c r="O882" i="2" s="1"/>
  <c r="N883" i="2"/>
  <c r="O883" i="2" s="1"/>
  <c r="N884" i="2"/>
  <c r="O884" i="2" s="1"/>
  <c r="N885" i="2"/>
  <c r="O885" i="2" s="1"/>
  <c r="N886" i="2"/>
  <c r="O886" i="2" s="1"/>
  <c r="N887" i="2"/>
  <c r="O887" i="2" s="1"/>
  <c r="N888" i="2"/>
  <c r="O888" i="2" s="1"/>
  <c r="N889" i="2"/>
  <c r="O889" i="2" s="1"/>
  <c r="N890" i="2"/>
  <c r="O890" i="2" s="1"/>
  <c r="N891" i="2"/>
  <c r="O891" i="2" s="1"/>
  <c r="N892" i="2"/>
  <c r="O892" i="2" s="1"/>
  <c r="N893" i="2"/>
  <c r="O893" i="2" s="1"/>
  <c r="N894" i="2"/>
  <c r="O894" i="2" s="1"/>
  <c r="N895" i="2"/>
  <c r="O895" i="2" s="1"/>
  <c r="N896" i="2"/>
  <c r="O896" i="2" s="1"/>
  <c r="N897" i="2"/>
  <c r="O897" i="2" s="1"/>
  <c r="N898" i="2"/>
  <c r="O898" i="2" s="1"/>
  <c r="N899" i="2"/>
  <c r="O899" i="2" s="1"/>
  <c r="N900" i="2"/>
  <c r="O900" i="2" s="1"/>
  <c r="N901" i="2"/>
  <c r="O901" i="2" s="1"/>
  <c r="N902" i="2"/>
  <c r="O902" i="2" s="1"/>
  <c r="N903" i="2"/>
  <c r="O903" i="2" s="1"/>
  <c r="N904" i="2"/>
  <c r="O904" i="2" s="1"/>
  <c r="N905" i="2"/>
  <c r="O905" i="2" s="1"/>
  <c r="N906" i="2"/>
  <c r="O906" i="2" s="1"/>
  <c r="N907" i="2"/>
  <c r="O907" i="2" s="1"/>
  <c r="N908" i="2"/>
  <c r="O908" i="2" s="1"/>
  <c r="N909" i="2"/>
  <c r="O909" i="2" s="1"/>
  <c r="N910" i="2"/>
  <c r="O910" i="2" s="1"/>
  <c r="N911" i="2"/>
  <c r="O911" i="2" s="1"/>
  <c r="N912" i="2"/>
  <c r="O912" i="2" s="1"/>
  <c r="N913" i="2"/>
  <c r="O913" i="2" s="1"/>
  <c r="N914" i="2"/>
  <c r="O914" i="2" s="1"/>
  <c r="N915" i="2"/>
  <c r="O915" i="2" s="1"/>
  <c r="N916" i="2"/>
  <c r="O916" i="2" s="1"/>
  <c r="N917" i="2"/>
  <c r="O917" i="2" s="1"/>
  <c r="N918" i="2"/>
  <c r="O918" i="2" s="1"/>
  <c r="N919" i="2"/>
  <c r="O919" i="2" s="1"/>
  <c r="N920" i="2"/>
  <c r="O920" i="2" s="1"/>
  <c r="N921" i="2"/>
  <c r="O921" i="2" s="1"/>
  <c r="N922" i="2"/>
  <c r="O922" i="2" s="1"/>
  <c r="N923" i="2"/>
  <c r="O923" i="2" s="1"/>
  <c r="N924" i="2"/>
  <c r="O924" i="2" s="1"/>
  <c r="N925" i="2"/>
  <c r="O925" i="2" s="1"/>
  <c r="N926" i="2"/>
  <c r="O926" i="2" s="1"/>
  <c r="N927" i="2"/>
  <c r="O927" i="2" s="1"/>
  <c r="N928" i="2"/>
  <c r="O928" i="2" s="1"/>
  <c r="N929" i="2"/>
  <c r="O929" i="2" s="1"/>
  <c r="N930" i="2"/>
  <c r="O930" i="2" s="1"/>
  <c r="N931" i="2"/>
  <c r="O931" i="2" s="1"/>
  <c r="N932" i="2"/>
  <c r="O932" i="2" s="1"/>
  <c r="N933" i="2"/>
  <c r="O933" i="2" s="1"/>
  <c r="N934" i="2"/>
  <c r="O934" i="2" s="1"/>
  <c r="N935" i="2"/>
  <c r="O935" i="2" s="1"/>
  <c r="N936" i="2"/>
  <c r="O936" i="2" s="1"/>
  <c r="N937" i="2"/>
  <c r="O937" i="2" s="1"/>
  <c r="N938" i="2"/>
  <c r="O938" i="2" s="1"/>
  <c r="N939" i="2"/>
  <c r="O939" i="2" s="1"/>
  <c r="N940" i="2"/>
  <c r="O940" i="2" s="1"/>
  <c r="N941" i="2"/>
  <c r="O941" i="2" s="1"/>
  <c r="N942" i="2"/>
  <c r="O942" i="2" s="1"/>
  <c r="N943" i="2"/>
  <c r="O943" i="2" s="1"/>
  <c r="N944" i="2"/>
  <c r="O944" i="2" s="1"/>
  <c r="N945" i="2"/>
  <c r="O945" i="2" s="1"/>
  <c r="N946" i="2"/>
  <c r="O946" i="2" s="1"/>
  <c r="N947" i="2"/>
  <c r="O947" i="2" s="1"/>
  <c r="N948" i="2"/>
  <c r="O948" i="2" s="1"/>
  <c r="N949" i="2"/>
  <c r="O949" i="2" s="1"/>
  <c r="N950" i="2"/>
  <c r="O950" i="2" s="1"/>
  <c r="N951" i="2"/>
  <c r="O951" i="2" s="1"/>
  <c r="N952" i="2"/>
  <c r="O952" i="2" s="1"/>
  <c r="N953" i="2"/>
  <c r="O953" i="2" s="1"/>
  <c r="N954" i="2"/>
  <c r="O954" i="2" s="1"/>
  <c r="N955" i="2"/>
  <c r="O955" i="2" s="1"/>
  <c r="N956" i="2"/>
  <c r="O956" i="2" s="1"/>
  <c r="N957" i="2"/>
  <c r="O957" i="2" s="1"/>
  <c r="N958" i="2"/>
  <c r="O958" i="2" s="1"/>
  <c r="N959" i="2"/>
  <c r="O959" i="2" s="1"/>
  <c r="N960" i="2"/>
  <c r="O960" i="2" s="1"/>
  <c r="N961" i="2"/>
  <c r="O961" i="2" s="1"/>
  <c r="N962" i="2"/>
  <c r="O962" i="2" s="1"/>
  <c r="N963" i="2"/>
  <c r="O963" i="2" s="1"/>
  <c r="N964" i="2"/>
  <c r="O964" i="2" s="1"/>
  <c r="N965" i="2"/>
  <c r="O965" i="2" s="1"/>
  <c r="N966" i="2"/>
  <c r="O966" i="2" s="1"/>
  <c r="N967" i="2"/>
  <c r="O967" i="2" s="1"/>
  <c r="N968" i="2"/>
  <c r="O968" i="2" s="1"/>
  <c r="N969" i="2"/>
  <c r="O969" i="2" s="1"/>
  <c r="N970" i="2"/>
  <c r="O970" i="2" s="1"/>
  <c r="N971" i="2"/>
  <c r="O971" i="2" s="1"/>
  <c r="N972" i="2"/>
  <c r="O972" i="2" s="1"/>
  <c r="N973" i="2"/>
  <c r="O973" i="2" s="1"/>
  <c r="N974" i="2"/>
  <c r="O974" i="2" s="1"/>
  <c r="N975" i="2"/>
  <c r="O975" i="2" s="1"/>
  <c r="N976" i="2"/>
  <c r="O976" i="2" s="1"/>
  <c r="N977" i="2"/>
  <c r="O977" i="2" s="1"/>
  <c r="N978" i="2"/>
  <c r="O978" i="2" s="1"/>
  <c r="N979" i="2"/>
  <c r="O979" i="2" s="1"/>
  <c r="N980" i="2"/>
  <c r="O980" i="2" s="1"/>
  <c r="N981" i="2"/>
  <c r="O981" i="2" s="1"/>
  <c r="N982" i="2"/>
  <c r="O982" i="2" s="1"/>
  <c r="N983" i="2"/>
  <c r="O983" i="2" s="1"/>
  <c r="N984" i="2"/>
  <c r="O984" i="2" s="1"/>
  <c r="N985" i="2"/>
  <c r="O985" i="2" s="1"/>
  <c r="N986" i="2"/>
  <c r="O986" i="2" s="1"/>
  <c r="N987" i="2"/>
  <c r="O987" i="2" s="1"/>
  <c r="N988" i="2"/>
  <c r="O988" i="2" s="1"/>
  <c r="N989" i="2"/>
  <c r="O989" i="2" s="1"/>
  <c r="N990" i="2"/>
  <c r="O990" i="2" s="1"/>
  <c r="N991" i="2"/>
  <c r="O991" i="2" s="1"/>
  <c r="N992" i="2"/>
  <c r="O992" i="2" s="1"/>
  <c r="N993" i="2"/>
  <c r="O993" i="2" s="1"/>
  <c r="N994" i="2"/>
  <c r="O994" i="2" s="1"/>
  <c r="N995" i="2"/>
  <c r="O995" i="2" s="1"/>
  <c r="N996" i="2"/>
  <c r="O996" i="2" s="1"/>
  <c r="N997" i="2"/>
  <c r="O997" i="2" s="1"/>
  <c r="N998" i="2"/>
  <c r="O998" i="2" s="1"/>
  <c r="N999" i="2"/>
  <c r="O999" i="2" s="1"/>
  <c r="N1000" i="2"/>
  <c r="O1000" i="2" s="1"/>
  <c r="N1001" i="2"/>
  <c r="O1001" i="2" s="1"/>
  <c r="N1002" i="2"/>
  <c r="O1002" i="2" s="1"/>
  <c r="N1003" i="2"/>
  <c r="O1003" i="2" s="1"/>
  <c r="N1004" i="2"/>
  <c r="O1004" i="2" s="1"/>
  <c r="N1005" i="2"/>
  <c r="O1005" i="2" s="1"/>
  <c r="N1006" i="2"/>
  <c r="O1006" i="2" s="1"/>
  <c r="N1007" i="2"/>
  <c r="O1007" i="2" s="1"/>
  <c r="N1008" i="2"/>
  <c r="O1008" i="2" s="1"/>
  <c r="N1009" i="2"/>
  <c r="O1009" i="2" s="1"/>
  <c r="N1010" i="2"/>
  <c r="O1010" i="2" s="1"/>
  <c r="N1011" i="2"/>
  <c r="O1011" i="2" s="1"/>
  <c r="N1012" i="2"/>
  <c r="O1012" i="2" s="1"/>
  <c r="N1013" i="2"/>
  <c r="O1013" i="2" s="1"/>
  <c r="N1014" i="2"/>
  <c r="O1014" i="2" s="1"/>
  <c r="N1015" i="2"/>
  <c r="O1015" i="2" s="1"/>
  <c r="N1016" i="2"/>
  <c r="O1016" i="2" s="1"/>
  <c r="N1017" i="2"/>
  <c r="O1017" i="2" s="1"/>
  <c r="N1018" i="2"/>
  <c r="O1018" i="2" s="1"/>
  <c r="N1019" i="2"/>
  <c r="O1019" i="2" s="1"/>
  <c r="N1020" i="2"/>
  <c r="O1020" i="2" s="1"/>
  <c r="N1021" i="2"/>
  <c r="O1021" i="2" s="1"/>
  <c r="N1022" i="2"/>
  <c r="O1022" i="2" s="1"/>
  <c r="N1023" i="2"/>
  <c r="O1023" i="2" s="1"/>
  <c r="N1024" i="2"/>
  <c r="O1024" i="2" s="1"/>
  <c r="N1025" i="2"/>
  <c r="O1025" i="2" s="1"/>
  <c r="N1026" i="2"/>
  <c r="O1026" i="2" s="1"/>
  <c r="N1027" i="2"/>
  <c r="O1027" i="2" s="1"/>
  <c r="N1028" i="2"/>
  <c r="O1028" i="2" s="1"/>
  <c r="N1029" i="2"/>
  <c r="O1029" i="2" s="1"/>
  <c r="N1030" i="2"/>
  <c r="O1030" i="2" s="1"/>
  <c r="N1031" i="2"/>
  <c r="O1031" i="2" s="1"/>
  <c r="N1032" i="2"/>
  <c r="O1032" i="2" s="1"/>
  <c r="N1033" i="2"/>
  <c r="O1033" i="2" s="1"/>
  <c r="N1034" i="2"/>
  <c r="O1034" i="2" s="1"/>
  <c r="N1035" i="2"/>
  <c r="O1035" i="2" s="1"/>
  <c r="N1036" i="2"/>
  <c r="O1036" i="2" s="1"/>
  <c r="N1037" i="2"/>
  <c r="O1037" i="2" s="1"/>
  <c r="N1038" i="2"/>
  <c r="O1038" i="2" s="1"/>
  <c r="N1039" i="2"/>
  <c r="O1039" i="2" s="1"/>
  <c r="N1040" i="2"/>
  <c r="O1040" i="2" s="1"/>
  <c r="N1041" i="2"/>
  <c r="O1041" i="2" s="1"/>
  <c r="N1042" i="2"/>
  <c r="O1042" i="2" s="1"/>
  <c r="N1043" i="2"/>
  <c r="O1043" i="2" s="1"/>
  <c r="N1044" i="2"/>
  <c r="O1044" i="2" s="1"/>
  <c r="N1045" i="2"/>
  <c r="O1045" i="2" s="1"/>
  <c r="N1046" i="2"/>
  <c r="O1046" i="2" s="1"/>
  <c r="N1047" i="2"/>
  <c r="O1047" i="2" s="1"/>
  <c r="N1048" i="2"/>
  <c r="O1048" i="2" s="1"/>
  <c r="N1049" i="2"/>
  <c r="O1049" i="2" s="1"/>
  <c r="N1050" i="2"/>
  <c r="O1050" i="2" s="1"/>
  <c r="N1051" i="2"/>
  <c r="O1051" i="2" s="1"/>
  <c r="N1052" i="2"/>
  <c r="O1052" i="2" s="1"/>
  <c r="N1053" i="2"/>
  <c r="O1053" i="2" s="1"/>
  <c r="N1054" i="2"/>
  <c r="O1054" i="2" s="1"/>
  <c r="N1055" i="2"/>
  <c r="O1055" i="2" s="1"/>
  <c r="N1056" i="2"/>
  <c r="O1056" i="2" s="1"/>
  <c r="N1057" i="2"/>
  <c r="O1057" i="2" s="1"/>
  <c r="N1058" i="2"/>
  <c r="O1058" i="2" s="1"/>
  <c r="N1059" i="2"/>
  <c r="O1059" i="2" s="1"/>
  <c r="N1060" i="2"/>
  <c r="O1060" i="2" s="1"/>
  <c r="N1061" i="2"/>
  <c r="O1061" i="2" s="1"/>
  <c r="N1062" i="2"/>
  <c r="O1062" i="2" s="1"/>
  <c r="N1063" i="2"/>
  <c r="O1063" i="2" s="1"/>
  <c r="N1064" i="2"/>
  <c r="O1064" i="2" s="1"/>
  <c r="N1065" i="2"/>
  <c r="O1065" i="2" s="1"/>
  <c r="N1066" i="2"/>
  <c r="O1066" i="2" s="1"/>
  <c r="N1067" i="2"/>
  <c r="O1067" i="2" s="1"/>
  <c r="N1068" i="2"/>
  <c r="O1068" i="2" s="1"/>
  <c r="N1069" i="2"/>
  <c r="O1069" i="2" s="1"/>
  <c r="N1070" i="2"/>
  <c r="O1070" i="2" s="1"/>
  <c r="N1071" i="2"/>
  <c r="O1071" i="2" s="1"/>
  <c r="N1072" i="2"/>
  <c r="O1072" i="2" s="1"/>
  <c r="N1073" i="2"/>
  <c r="O1073" i="2" s="1"/>
  <c r="N1074" i="2"/>
  <c r="O1074" i="2" s="1"/>
  <c r="N1075" i="2"/>
  <c r="O1075" i="2" s="1"/>
  <c r="N1076" i="2"/>
  <c r="O1076" i="2" s="1"/>
  <c r="N1077" i="2"/>
  <c r="O1077" i="2" s="1"/>
  <c r="N1078" i="2"/>
  <c r="O1078" i="2" s="1"/>
  <c r="N1079" i="2"/>
  <c r="O1079" i="2" s="1"/>
  <c r="N1080" i="2"/>
  <c r="O1080" i="2" s="1"/>
  <c r="N1081" i="2"/>
  <c r="O1081" i="2" s="1"/>
  <c r="N1082" i="2"/>
  <c r="O1082" i="2" s="1"/>
  <c r="N1083" i="2"/>
  <c r="O1083" i="2" s="1"/>
  <c r="N1084" i="2"/>
  <c r="O1084" i="2" s="1"/>
  <c r="N1085" i="2"/>
  <c r="O1085" i="2" s="1"/>
  <c r="N1086" i="2"/>
  <c r="O1086" i="2" s="1"/>
  <c r="N1087" i="2"/>
  <c r="O1087" i="2" s="1"/>
  <c r="N1088" i="2"/>
  <c r="O1088" i="2" s="1"/>
  <c r="N1089" i="2"/>
  <c r="O1089" i="2" s="1"/>
  <c r="N1090" i="2"/>
  <c r="O1090" i="2" s="1"/>
  <c r="N1091" i="2"/>
  <c r="O1091" i="2" s="1"/>
  <c r="N1092" i="2"/>
  <c r="O1092" i="2" s="1"/>
  <c r="N1093" i="2"/>
  <c r="O1093" i="2" s="1"/>
  <c r="N1094" i="2"/>
  <c r="O1094" i="2" s="1"/>
  <c r="N1095" i="2"/>
  <c r="O1095" i="2" s="1"/>
  <c r="N1096" i="2"/>
  <c r="O1096" i="2" s="1"/>
  <c r="N1097" i="2"/>
  <c r="O1097" i="2" s="1"/>
  <c r="N1098" i="2"/>
  <c r="O1098" i="2" s="1"/>
  <c r="N1099" i="2"/>
  <c r="O1099" i="2" s="1"/>
  <c r="N1100" i="2"/>
  <c r="O1100" i="2" s="1"/>
  <c r="N1101" i="2"/>
  <c r="O1101" i="2" s="1"/>
  <c r="N1102" i="2"/>
  <c r="O1102" i="2" s="1"/>
  <c r="N1103" i="2"/>
  <c r="O1103" i="2" s="1"/>
  <c r="N1104" i="2"/>
  <c r="O1104" i="2" s="1"/>
  <c r="N1105" i="2"/>
  <c r="O1105" i="2" s="1"/>
  <c r="N1106" i="2"/>
  <c r="O1106" i="2" s="1"/>
  <c r="N1107" i="2"/>
  <c r="O1107" i="2" s="1"/>
  <c r="N1108" i="2"/>
  <c r="O1108" i="2" s="1"/>
  <c r="N1109" i="2"/>
  <c r="O1109" i="2" s="1"/>
  <c r="N1110" i="2"/>
  <c r="O1110" i="2" s="1"/>
  <c r="N1111" i="2"/>
  <c r="O1111" i="2" s="1"/>
  <c r="N1112" i="2"/>
  <c r="O1112" i="2" s="1"/>
  <c r="N1113" i="2"/>
  <c r="O1113" i="2" s="1"/>
  <c r="N1114" i="2"/>
  <c r="O1114" i="2" s="1"/>
  <c r="N1115" i="2"/>
  <c r="O1115" i="2" s="1"/>
  <c r="N1116" i="2"/>
  <c r="O1116" i="2" s="1"/>
  <c r="N1117" i="2"/>
  <c r="O1117" i="2" s="1"/>
  <c r="N1118" i="2"/>
  <c r="O1118" i="2" s="1"/>
  <c r="N1119" i="2"/>
  <c r="O1119" i="2" s="1"/>
  <c r="N1120" i="2"/>
  <c r="O1120" i="2" s="1"/>
  <c r="N1121" i="2"/>
  <c r="O1121" i="2" s="1"/>
  <c r="N1122" i="2"/>
  <c r="O1122" i="2" s="1"/>
  <c r="N1123" i="2"/>
  <c r="O1123" i="2" s="1"/>
  <c r="N1124" i="2"/>
  <c r="O1124" i="2" s="1"/>
  <c r="N1125" i="2"/>
  <c r="O1125" i="2" s="1"/>
  <c r="N1126" i="2"/>
  <c r="O1126" i="2" s="1"/>
  <c r="N1127" i="2"/>
  <c r="O1127" i="2" s="1"/>
  <c r="N1128" i="2"/>
  <c r="O1128" i="2" s="1"/>
  <c r="N1129" i="2"/>
  <c r="O1129" i="2" s="1"/>
  <c r="N1130" i="2"/>
  <c r="O1130" i="2" s="1"/>
  <c r="N1131" i="2"/>
  <c r="O1131" i="2" s="1"/>
  <c r="N1132" i="2"/>
  <c r="O1132" i="2" s="1"/>
  <c r="N1133" i="2"/>
  <c r="O1133" i="2" s="1"/>
  <c r="N1134" i="2"/>
  <c r="O1134" i="2" s="1"/>
  <c r="N1135" i="2"/>
  <c r="O1135" i="2" s="1"/>
  <c r="N1136" i="2"/>
  <c r="O1136" i="2" s="1"/>
  <c r="N1137" i="2"/>
  <c r="O1137" i="2" s="1"/>
  <c r="N1138" i="2"/>
  <c r="O1138" i="2" s="1"/>
  <c r="N1139" i="2"/>
  <c r="O1139" i="2" s="1"/>
  <c r="N1140" i="2"/>
  <c r="O1140" i="2" s="1"/>
  <c r="N1141" i="2"/>
  <c r="O1141" i="2" s="1"/>
  <c r="N1142" i="2"/>
  <c r="O1142" i="2" s="1"/>
  <c r="N1143" i="2"/>
  <c r="O1143" i="2" s="1"/>
  <c r="N1144" i="2"/>
  <c r="O1144" i="2" s="1"/>
  <c r="N1145" i="2"/>
  <c r="O1145" i="2" s="1"/>
  <c r="N1146" i="2"/>
  <c r="O1146" i="2" s="1"/>
  <c r="N1147" i="2"/>
  <c r="O1147" i="2" s="1"/>
  <c r="N1148" i="2"/>
  <c r="O1148" i="2" s="1"/>
  <c r="N1149" i="2"/>
  <c r="O1149" i="2" s="1"/>
  <c r="N1150" i="2"/>
  <c r="O1150" i="2" s="1"/>
  <c r="N1151" i="2"/>
  <c r="O1151" i="2" s="1"/>
  <c r="N1152" i="2"/>
  <c r="O1152" i="2" s="1"/>
  <c r="N1153" i="2"/>
  <c r="O1153" i="2" s="1"/>
  <c r="N1154" i="2"/>
  <c r="O1154" i="2" s="1"/>
  <c r="N1155" i="2"/>
  <c r="O1155" i="2" s="1"/>
  <c r="N1156" i="2"/>
  <c r="O1156" i="2" s="1"/>
  <c r="N1157" i="2"/>
  <c r="O1157" i="2" s="1"/>
  <c r="N1158" i="2"/>
  <c r="O1158" i="2" s="1"/>
  <c r="N1159" i="2"/>
  <c r="O1159" i="2" s="1"/>
  <c r="N1160" i="2"/>
  <c r="O1160" i="2" s="1"/>
  <c r="N1161" i="2"/>
  <c r="O1161" i="2" s="1"/>
  <c r="N1162" i="2"/>
  <c r="O1162" i="2" s="1"/>
  <c r="N1163" i="2"/>
  <c r="O1163" i="2" s="1"/>
  <c r="N1164" i="2"/>
  <c r="O1164" i="2" s="1"/>
  <c r="N1165" i="2"/>
  <c r="O1165" i="2" s="1"/>
  <c r="N1166" i="2"/>
  <c r="O1166" i="2" s="1"/>
  <c r="N1167" i="2"/>
  <c r="O1167" i="2" s="1"/>
  <c r="N1168" i="2"/>
  <c r="O1168" i="2" s="1"/>
  <c r="N1169" i="2"/>
  <c r="O1169" i="2" s="1"/>
  <c r="N1170" i="2"/>
  <c r="O1170" i="2" s="1"/>
  <c r="N1171" i="2"/>
  <c r="O1171" i="2" s="1"/>
  <c r="N1172" i="2"/>
  <c r="O1172" i="2" s="1"/>
  <c r="N1173" i="2"/>
  <c r="O1173" i="2" s="1"/>
  <c r="N1174" i="2"/>
  <c r="O1174" i="2" s="1"/>
  <c r="N1175" i="2"/>
  <c r="O1175" i="2" s="1"/>
  <c r="N1176" i="2"/>
  <c r="O1176" i="2" s="1"/>
  <c r="N1177" i="2"/>
  <c r="O1177" i="2" s="1"/>
  <c r="N1178" i="2"/>
  <c r="O1178" i="2" s="1"/>
  <c r="N1179" i="2"/>
  <c r="O1179" i="2" s="1"/>
  <c r="N1180" i="2"/>
  <c r="O1180" i="2" s="1"/>
  <c r="N1181" i="2"/>
  <c r="O1181" i="2" s="1"/>
  <c r="N1182" i="2"/>
  <c r="O1182" i="2" s="1"/>
  <c r="N1183" i="2"/>
  <c r="O1183" i="2" s="1"/>
  <c r="N1184" i="2"/>
  <c r="O1184" i="2" s="1"/>
  <c r="N1185" i="2"/>
  <c r="O1185" i="2" s="1"/>
  <c r="N1186" i="2"/>
  <c r="O1186" i="2" s="1"/>
  <c r="N1187" i="2"/>
  <c r="O1187" i="2" s="1"/>
  <c r="N1188" i="2"/>
  <c r="O1188" i="2" s="1"/>
  <c r="N1189" i="2"/>
  <c r="O1189" i="2" s="1"/>
  <c r="N1190" i="2"/>
  <c r="O1190" i="2" s="1"/>
  <c r="N1191" i="2"/>
  <c r="O1191" i="2" s="1"/>
  <c r="N1192" i="2"/>
  <c r="O1192" i="2" s="1"/>
  <c r="N1193" i="2"/>
  <c r="O1193" i="2" s="1"/>
  <c r="N1194" i="2"/>
  <c r="O1194" i="2" s="1"/>
  <c r="N1195" i="2"/>
  <c r="O1195" i="2" s="1"/>
  <c r="N1196" i="2"/>
  <c r="O1196" i="2" s="1"/>
  <c r="N1197" i="2"/>
  <c r="O1197" i="2" s="1"/>
  <c r="N1198" i="2"/>
  <c r="O1198" i="2" s="1"/>
  <c r="N1199" i="2"/>
  <c r="O1199" i="2" s="1"/>
  <c r="N1200" i="2"/>
  <c r="O1200" i="2" s="1"/>
  <c r="N1201" i="2"/>
  <c r="O1201" i="2" s="1"/>
  <c r="N1202" i="2"/>
  <c r="O1202" i="2" s="1"/>
  <c r="N1203" i="2"/>
  <c r="O1203" i="2" s="1"/>
  <c r="N1204" i="2"/>
  <c r="O1204" i="2" s="1"/>
  <c r="N1205" i="2"/>
  <c r="O1205" i="2" s="1"/>
  <c r="N1206" i="2"/>
  <c r="O1206" i="2" s="1"/>
  <c r="N1207" i="2"/>
  <c r="O1207" i="2" s="1"/>
  <c r="N1208" i="2"/>
  <c r="O1208" i="2" s="1"/>
  <c r="N1209" i="2"/>
  <c r="O1209" i="2" s="1"/>
  <c r="N1210" i="2"/>
  <c r="O1210" i="2" s="1"/>
  <c r="N1211" i="2"/>
  <c r="O1211" i="2" s="1"/>
  <c r="N1212" i="2"/>
  <c r="O1212" i="2" s="1"/>
  <c r="N1213" i="2"/>
  <c r="O1213" i="2" s="1"/>
  <c r="N1214" i="2"/>
  <c r="O1214" i="2" s="1"/>
  <c r="N1215" i="2"/>
  <c r="O1215" i="2" s="1"/>
  <c r="N1216" i="2"/>
  <c r="O1216" i="2" s="1"/>
  <c r="N1217" i="2"/>
  <c r="O1217" i="2" s="1"/>
  <c r="N1218" i="2"/>
  <c r="O1218" i="2" s="1"/>
  <c r="N1219" i="2"/>
  <c r="O1219" i="2" s="1"/>
  <c r="N1220" i="2"/>
  <c r="O1220" i="2" s="1"/>
  <c r="N1221" i="2"/>
  <c r="O1221" i="2" s="1"/>
  <c r="N1222" i="2"/>
  <c r="O1222" i="2" s="1"/>
  <c r="N1223" i="2"/>
  <c r="O1223" i="2" s="1"/>
  <c r="N1224" i="2"/>
  <c r="O1224" i="2" s="1"/>
  <c r="N1225" i="2"/>
  <c r="O1225" i="2" s="1"/>
  <c r="N1226" i="2"/>
  <c r="O1226" i="2" s="1"/>
  <c r="N1227" i="2"/>
  <c r="O1227" i="2" s="1"/>
  <c r="N1228" i="2"/>
  <c r="O1228" i="2" s="1"/>
  <c r="N1229" i="2"/>
  <c r="O1229" i="2" s="1"/>
  <c r="N1230" i="2"/>
  <c r="O1230" i="2" s="1"/>
  <c r="N1231" i="2"/>
  <c r="O1231" i="2" s="1"/>
  <c r="N1232" i="2"/>
  <c r="O1232" i="2" s="1"/>
  <c r="N1233" i="2"/>
  <c r="O1233" i="2" s="1"/>
  <c r="N1234" i="2"/>
  <c r="O1234" i="2" s="1"/>
  <c r="N1235" i="2"/>
  <c r="O1235" i="2" s="1"/>
  <c r="N1236" i="2"/>
  <c r="O1236" i="2" s="1"/>
  <c r="N1237" i="2"/>
  <c r="O1237" i="2" s="1"/>
  <c r="N1238" i="2"/>
  <c r="O1238" i="2" s="1"/>
  <c r="N1239" i="2"/>
  <c r="O1239" i="2" s="1"/>
  <c r="N1240" i="2"/>
  <c r="O1240" i="2" s="1"/>
  <c r="N1241" i="2"/>
  <c r="O1241" i="2" s="1"/>
  <c r="N1242" i="2"/>
  <c r="O1242" i="2" s="1"/>
  <c r="N1243" i="2"/>
  <c r="O1243" i="2" s="1"/>
  <c r="N1244" i="2"/>
  <c r="O1244" i="2" s="1"/>
  <c r="N1245" i="2"/>
  <c r="O1245" i="2" s="1"/>
  <c r="N1246" i="2"/>
  <c r="O1246" i="2" s="1"/>
  <c r="N1247" i="2"/>
  <c r="O1247" i="2" s="1"/>
  <c r="N1248" i="2"/>
  <c r="O1248" i="2" s="1"/>
  <c r="N1249" i="2"/>
  <c r="O1249" i="2" s="1"/>
  <c r="N1250" i="2"/>
  <c r="O1250" i="2" s="1"/>
  <c r="N1251" i="2"/>
  <c r="O1251" i="2" s="1"/>
  <c r="N1252" i="2"/>
  <c r="O1252" i="2" s="1"/>
  <c r="N1253" i="2"/>
  <c r="O1253" i="2" s="1"/>
  <c r="N1254" i="2"/>
  <c r="O1254" i="2" s="1"/>
  <c r="N1255" i="2"/>
  <c r="O1255" i="2" s="1"/>
  <c r="N1256" i="2"/>
  <c r="O1256" i="2" s="1"/>
  <c r="N1257" i="2"/>
  <c r="O1257" i="2" s="1"/>
  <c r="N1258" i="2"/>
  <c r="O1258" i="2" s="1"/>
  <c r="N1259" i="2"/>
  <c r="O1259" i="2" s="1"/>
  <c r="N1260" i="2"/>
  <c r="O1260" i="2" s="1"/>
  <c r="N1261" i="2"/>
  <c r="O1261" i="2" s="1"/>
  <c r="N1262" i="2"/>
  <c r="O1262" i="2" s="1"/>
  <c r="N1263" i="2"/>
  <c r="O1263" i="2" s="1"/>
  <c r="N1264" i="2"/>
  <c r="O1264" i="2" s="1"/>
  <c r="N1265" i="2"/>
  <c r="O1265" i="2" s="1"/>
  <c r="N1266" i="2"/>
  <c r="O1266" i="2" s="1"/>
  <c r="N1267" i="2"/>
  <c r="O1267" i="2" s="1"/>
  <c r="N1268" i="2"/>
  <c r="O1268" i="2" s="1"/>
  <c r="N1269" i="2"/>
  <c r="O1269" i="2" s="1"/>
  <c r="N1270" i="2"/>
  <c r="O1270" i="2" s="1"/>
  <c r="N1271" i="2"/>
  <c r="O1271" i="2" s="1"/>
  <c r="N1272" i="2"/>
  <c r="O1272" i="2" s="1"/>
  <c r="N1273" i="2"/>
  <c r="O1273" i="2" s="1"/>
  <c r="N1274" i="2"/>
  <c r="O1274" i="2" s="1"/>
  <c r="N1275" i="2"/>
  <c r="O1275" i="2" s="1"/>
  <c r="N1276" i="2"/>
  <c r="O1276" i="2" s="1"/>
  <c r="N1277" i="2"/>
  <c r="O1277" i="2" s="1"/>
  <c r="N1278" i="2"/>
  <c r="O1278" i="2" s="1"/>
  <c r="N1279" i="2"/>
  <c r="O1279" i="2" s="1"/>
  <c r="N1280" i="2"/>
  <c r="O1280" i="2" s="1"/>
  <c r="N1281" i="2"/>
  <c r="O1281" i="2" s="1"/>
  <c r="N1282" i="2"/>
  <c r="O1282" i="2" s="1"/>
  <c r="N1283" i="2"/>
  <c r="O1283" i="2" s="1"/>
  <c r="N1284" i="2"/>
  <c r="O1284" i="2" s="1"/>
  <c r="N1285" i="2"/>
  <c r="O1285" i="2" s="1"/>
  <c r="N1286" i="2"/>
  <c r="O1286" i="2" s="1"/>
  <c r="N1287" i="2"/>
  <c r="O1287" i="2" s="1"/>
  <c r="N1288" i="2"/>
  <c r="O1288" i="2" s="1"/>
  <c r="N1289" i="2"/>
  <c r="O1289" i="2" s="1"/>
  <c r="N1290" i="2"/>
  <c r="O1290" i="2" s="1"/>
  <c r="N1291" i="2"/>
  <c r="O1291" i="2" s="1"/>
  <c r="N1292" i="2"/>
  <c r="O1292" i="2" s="1"/>
  <c r="N1293" i="2"/>
  <c r="O1293" i="2" s="1"/>
  <c r="N1294" i="2"/>
  <c r="O1294" i="2" s="1"/>
  <c r="N1295" i="2"/>
  <c r="O1295" i="2" s="1"/>
  <c r="N1296" i="2"/>
  <c r="O1296" i="2" s="1"/>
  <c r="N1297" i="2"/>
  <c r="O1297" i="2" s="1"/>
  <c r="N1298" i="2"/>
  <c r="O1298" i="2" s="1"/>
  <c r="N1299" i="2"/>
  <c r="O1299" i="2" s="1"/>
  <c r="N1300" i="2"/>
  <c r="O1300" i="2" s="1"/>
  <c r="N1301" i="2"/>
  <c r="O1301" i="2" s="1"/>
  <c r="N1302" i="2"/>
  <c r="O1302" i="2" s="1"/>
  <c r="N1303" i="2"/>
  <c r="O1303" i="2" s="1"/>
  <c r="N1304" i="2"/>
  <c r="O1304" i="2" s="1"/>
  <c r="N1305" i="2"/>
  <c r="O1305" i="2" s="1"/>
  <c r="N1306" i="2"/>
  <c r="O1306" i="2" s="1"/>
  <c r="N1307" i="2"/>
  <c r="O1307" i="2" s="1"/>
  <c r="N1308" i="2"/>
  <c r="O1308" i="2" s="1"/>
  <c r="N1309" i="2"/>
  <c r="O1309" i="2" s="1"/>
  <c r="N1310" i="2"/>
  <c r="O1310" i="2" s="1"/>
  <c r="N1311" i="2"/>
  <c r="O1311" i="2" s="1"/>
  <c r="N1312" i="2"/>
  <c r="O1312" i="2" s="1"/>
  <c r="N1313" i="2"/>
  <c r="O1313" i="2" s="1"/>
  <c r="N1314" i="2"/>
  <c r="O1314" i="2" s="1"/>
  <c r="N1315" i="2"/>
  <c r="O1315" i="2" s="1"/>
  <c r="N1316" i="2"/>
  <c r="O1316" i="2" s="1"/>
  <c r="N1317" i="2"/>
  <c r="O1317" i="2" s="1"/>
  <c r="N1318" i="2"/>
  <c r="O1318" i="2" s="1"/>
  <c r="N1319" i="2"/>
  <c r="O1319" i="2" s="1"/>
  <c r="N1320" i="2"/>
  <c r="O1320" i="2" s="1"/>
  <c r="N1321" i="2"/>
  <c r="O1321" i="2" s="1"/>
  <c r="N1322" i="2"/>
  <c r="O1322" i="2" s="1"/>
  <c r="N1323" i="2"/>
  <c r="O1323" i="2" s="1"/>
  <c r="N1324" i="2"/>
  <c r="O1324" i="2" s="1"/>
  <c r="N1325" i="2"/>
  <c r="O1325" i="2" s="1"/>
  <c r="N1326" i="2"/>
  <c r="O1326" i="2" s="1"/>
  <c r="N1327" i="2"/>
  <c r="O1327" i="2" s="1"/>
  <c r="N1328" i="2"/>
  <c r="O1328" i="2" s="1"/>
  <c r="N1329" i="2"/>
  <c r="O1329" i="2" s="1"/>
  <c r="N1330" i="2"/>
  <c r="O1330" i="2" s="1"/>
  <c r="N1331" i="2"/>
  <c r="O1331" i="2" s="1"/>
  <c r="N1332" i="2"/>
  <c r="O1332" i="2" s="1"/>
  <c r="N1333" i="2"/>
  <c r="O1333" i="2" s="1"/>
  <c r="N1334" i="2"/>
  <c r="O1334" i="2" s="1"/>
  <c r="N1335" i="2"/>
  <c r="O1335" i="2" s="1"/>
  <c r="N1336" i="2"/>
  <c r="O1336" i="2" s="1"/>
  <c r="N1337" i="2"/>
  <c r="O1337" i="2" s="1"/>
  <c r="N1338" i="2"/>
  <c r="O1338" i="2" s="1"/>
  <c r="N1339" i="2"/>
  <c r="O1339" i="2" s="1"/>
  <c r="N1340" i="2"/>
  <c r="O1340" i="2" s="1"/>
  <c r="N1341" i="2"/>
  <c r="O1341" i="2" s="1"/>
  <c r="N1342" i="2"/>
  <c r="O1342" i="2" s="1"/>
  <c r="N1343" i="2"/>
  <c r="O1343" i="2" s="1"/>
  <c r="N1344" i="2"/>
  <c r="O1344" i="2" s="1"/>
  <c r="N1345" i="2"/>
  <c r="O1345" i="2" s="1"/>
  <c r="N1346" i="2"/>
  <c r="O1346" i="2" s="1"/>
  <c r="N1347" i="2"/>
  <c r="O1347" i="2" s="1"/>
  <c r="N1348" i="2"/>
  <c r="O1348" i="2" s="1"/>
  <c r="N1349" i="2"/>
  <c r="O1349" i="2" s="1"/>
  <c r="N1350" i="2"/>
  <c r="O1350" i="2" s="1"/>
  <c r="N1351" i="2"/>
  <c r="O1351" i="2" s="1"/>
  <c r="N1352" i="2"/>
  <c r="O1352" i="2" s="1"/>
  <c r="N1353" i="2"/>
  <c r="O1353" i="2" s="1"/>
  <c r="N1354" i="2"/>
  <c r="O1354" i="2" s="1"/>
  <c r="N1355" i="2"/>
  <c r="O1355" i="2" s="1"/>
  <c r="N1356" i="2"/>
  <c r="O1356" i="2" s="1"/>
  <c r="N1357" i="2"/>
  <c r="O1357" i="2" s="1"/>
  <c r="N1358" i="2"/>
  <c r="O1358" i="2" s="1"/>
  <c r="N1359" i="2"/>
  <c r="O1359" i="2" s="1"/>
  <c r="N1360" i="2"/>
  <c r="O1360" i="2" s="1"/>
  <c r="N1361" i="2"/>
  <c r="O1361" i="2" s="1"/>
  <c r="N1362" i="2"/>
  <c r="O1362" i="2" s="1"/>
  <c r="N1363" i="2"/>
  <c r="O1363" i="2" s="1"/>
  <c r="N1364" i="2"/>
  <c r="O1364" i="2" s="1"/>
  <c r="N1365" i="2"/>
  <c r="O1365" i="2" s="1"/>
  <c r="N1366" i="2"/>
  <c r="O1366" i="2" s="1"/>
  <c r="N1367" i="2"/>
  <c r="O1367" i="2" s="1"/>
  <c r="N1368" i="2"/>
  <c r="O1368" i="2" s="1"/>
  <c r="N1369" i="2"/>
  <c r="O1369" i="2" s="1"/>
  <c r="N1370" i="2"/>
  <c r="O1370" i="2" s="1"/>
  <c r="N1371" i="2"/>
  <c r="O1371" i="2" s="1"/>
  <c r="N1372" i="2"/>
  <c r="O1372" i="2" s="1"/>
  <c r="N1373" i="2"/>
  <c r="O1373" i="2" s="1"/>
  <c r="N1374" i="2"/>
  <c r="O1374" i="2" s="1"/>
  <c r="N1375" i="2"/>
  <c r="O1375" i="2" s="1"/>
  <c r="N1376" i="2"/>
  <c r="O1376" i="2" s="1"/>
  <c r="N1377" i="2"/>
  <c r="O1377" i="2" s="1"/>
  <c r="N1378" i="2"/>
  <c r="O1378" i="2" s="1"/>
  <c r="N1379" i="2"/>
  <c r="O1379" i="2" s="1"/>
  <c r="N1380" i="2"/>
  <c r="O1380" i="2" s="1"/>
  <c r="N1381" i="2"/>
  <c r="O1381" i="2" s="1"/>
  <c r="N1382" i="2"/>
  <c r="O1382" i="2" s="1"/>
  <c r="N1383" i="2"/>
  <c r="O1383" i="2" s="1"/>
  <c r="N1384" i="2"/>
  <c r="O1384" i="2" s="1"/>
  <c r="N1385" i="2"/>
  <c r="O1385" i="2" s="1"/>
  <c r="N1386" i="2"/>
  <c r="O1386" i="2" s="1"/>
  <c r="N1387" i="2"/>
  <c r="O1387" i="2" s="1"/>
  <c r="N1388" i="2"/>
  <c r="O1388" i="2" s="1"/>
  <c r="N1389" i="2"/>
  <c r="O1389" i="2" s="1"/>
  <c r="N1390" i="2"/>
  <c r="O1390" i="2" s="1"/>
  <c r="N1391" i="2"/>
  <c r="O1391" i="2" s="1"/>
  <c r="N1392" i="2"/>
  <c r="O1392" i="2" s="1"/>
  <c r="N1393" i="2"/>
  <c r="O1393" i="2" s="1"/>
  <c r="N1394" i="2"/>
  <c r="O1394" i="2" s="1"/>
  <c r="N1395" i="2"/>
  <c r="O1395" i="2" s="1"/>
  <c r="N1396" i="2"/>
  <c r="O1396" i="2" s="1"/>
  <c r="N1397" i="2"/>
  <c r="O1397" i="2" s="1"/>
  <c r="N1398" i="2"/>
  <c r="O1398" i="2" s="1"/>
  <c r="N1399" i="2"/>
  <c r="O1399" i="2" s="1"/>
  <c r="N1400" i="2"/>
  <c r="O1400" i="2" s="1"/>
  <c r="N1401" i="2"/>
  <c r="O1401" i="2" s="1"/>
  <c r="N1402" i="2"/>
  <c r="O1402" i="2" s="1"/>
  <c r="N1403" i="2"/>
  <c r="O1403" i="2" s="1"/>
  <c r="N1404" i="2"/>
  <c r="O1404" i="2" s="1"/>
  <c r="N1405" i="2"/>
  <c r="O1405" i="2" s="1"/>
  <c r="N1406" i="2"/>
  <c r="O1406" i="2" s="1"/>
  <c r="N1407" i="2"/>
  <c r="O1407" i="2" s="1"/>
  <c r="N1408" i="2"/>
  <c r="O1408" i="2" s="1"/>
  <c r="N1409" i="2"/>
  <c r="O1409" i="2" s="1"/>
  <c r="N1410" i="2"/>
  <c r="O1410" i="2" s="1"/>
  <c r="N1411" i="2"/>
  <c r="O1411" i="2" s="1"/>
  <c r="N1412" i="2"/>
  <c r="O1412" i="2" s="1"/>
  <c r="N1413" i="2"/>
  <c r="O1413" i="2" s="1"/>
  <c r="N1414" i="2"/>
  <c r="O1414" i="2" s="1"/>
  <c r="N1415" i="2"/>
  <c r="O1415" i="2" s="1"/>
  <c r="N1416" i="2"/>
  <c r="O1416" i="2" s="1"/>
  <c r="N1417" i="2"/>
  <c r="O1417" i="2" s="1"/>
  <c r="N1418" i="2"/>
  <c r="O1418" i="2" s="1"/>
  <c r="N1419" i="2"/>
  <c r="O1419" i="2" s="1"/>
  <c r="N1420" i="2"/>
  <c r="O1420" i="2" s="1"/>
  <c r="N1421" i="2"/>
  <c r="O1421" i="2" s="1"/>
  <c r="N1422" i="2"/>
  <c r="O1422" i="2" s="1"/>
  <c r="N1423" i="2"/>
  <c r="O1423" i="2" s="1"/>
  <c r="N1424" i="2"/>
  <c r="O1424" i="2" s="1"/>
  <c r="N1425" i="2"/>
  <c r="O1425" i="2" s="1"/>
  <c r="N1426" i="2"/>
  <c r="O1426" i="2" s="1"/>
  <c r="N1427" i="2"/>
  <c r="O1427" i="2" s="1"/>
  <c r="N1428" i="2"/>
  <c r="O1428" i="2" s="1"/>
  <c r="N1429" i="2"/>
  <c r="O1429" i="2" s="1"/>
  <c r="N1430" i="2"/>
  <c r="O1430" i="2" s="1"/>
  <c r="N1431" i="2"/>
  <c r="O1431" i="2" s="1"/>
  <c r="N1432" i="2"/>
  <c r="O1432" i="2" s="1"/>
  <c r="N1433" i="2"/>
  <c r="O1433" i="2" s="1"/>
  <c r="N1434" i="2"/>
  <c r="O1434" i="2" s="1"/>
  <c r="N1435" i="2"/>
  <c r="O1435" i="2" s="1"/>
  <c r="N1436" i="2"/>
  <c r="O1436" i="2" s="1"/>
  <c r="N1437" i="2"/>
  <c r="O1437" i="2" s="1"/>
  <c r="N1438" i="2"/>
  <c r="O1438" i="2" s="1"/>
  <c r="N1439" i="2"/>
  <c r="O1439" i="2" s="1"/>
  <c r="N1440" i="2"/>
  <c r="O1440" i="2" s="1"/>
  <c r="N1441" i="2"/>
  <c r="O1441" i="2" s="1"/>
  <c r="N1442" i="2"/>
  <c r="O1442" i="2" s="1"/>
  <c r="N1443" i="2"/>
  <c r="O1443" i="2" s="1"/>
  <c r="N1444" i="2"/>
  <c r="O1444" i="2" s="1"/>
  <c r="N1445" i="2"/>
  <c r="O1445" i="2" s="1"/>
  <c r="N1446" i="2"/>
  <c r="O1446" i="2" s="1"/>
  <c r="N1447" i="2"/>
  <c r="O1447" i="2" s="1"/>
  <c r="N1448" i="2"/>
  <c r="O1448" i="2" s="1"/>
  <c r="N1449" i="2"/>
  <c r="O1449" i="2" s="1"/>
  <c r="N1450" i="2"/>
  <c r="O1450" i="2" s="1"/>
  <c r="N1451" i="2"/>
  <c r="O1451" i="2" s="1"/>
  <c r="N1452" i="2"/>
  <c r="O1452" i="2" s="1"/>
  <c r="N1453" i="2"/>
  <c r="O1453" i="2" s="1"/>
  <c r="N1454" i="2"/>
  <c r="O1454" i="2" s="1"/>
  <c r="N1455" i="2"/>
  <c r="O1455" i="2" s="1"/>
  <c r="N1456" i="2"/>
  <c r="O1456" i="2" s="1"/>
  <c r="N1457" i="2"/>
  <c r="O1457" i="2" s="1"/>
  <c r="N1458" i="2"/>
  <c r="O1458" i="2" s="1"/>
  <c r="N1459" i="2"/>
  <c r="O1459" i="2" s="1"/>
  <c r="N1460" i="2"/>
  <c r="O1460" i="2" s="1"/>
  <c r="N1461" i="2"/>
  <c r="O1461" i="2" s="1"/>
  <c r="N1462" i="2"/>
  <c r="O1462" i="2" s="1"/>
  <c r="N1463" i="2"/>
  <c r="O1463" i="2" s="1"/>
  <c r="N1464" i="2"/>
  <c r="O1464" i="2" s="1"/>
  <c r="N1465" i="2"/>
  <c r="O1465" i="2" s="1"/>
  <c r="N1466" i="2"/>
  <c r="O1466" i="2" s="1"/>
  <c r="N1467" i="2"/>
  <c r="O1467" i="2" s="1"/>
  <c r="N1468" i="2"/>
  <c r="O1468" i="2" s="1"/>
  <c r="N1469" i="2"/>
  <c r="O1469" i="2" s="1"/>
  <c r="N1470" i="2"/>
  <c r="O1470" i="2" s="1"/>
  <c r="N1471" i="2"/>
  <c r="O1471" i="2" s="1"/>
  <c r="N1472" i="2"/>
  <c r="O1472" i="2" s="1"/>
  <c r="N1473" i="2"/>
  <c r="O1473" i="2" s="1"/>
  <c r="N1474" i="2"/>
  <c r="O1474" i="2" s="1"/>
  <c r="N1475" i="2"/>
  <c r="O1475" i="2" s="1"/>
  <c r="N1476" i="2"/>
  <c r="O1476" i="2" s="1"/>
  <c r="N1477" i="2"/>
  <c r="O1477" i="2" s="1"/>
  <c r="N1478" i="2"/>
  <c r="O1478" i="2" s="1"/>
  <c r="N1479" i="2"/>
  <c r="O1479" i="2" s="1"/>
  <c r="N1480" i="2"/>
  <c r="O1480" i="2" s="1"/>
  <c r="N1481" i="2"/>
  <c r="O1481" i="2" s="1"/>
  <c r="N1482" i="2"/>
  <c r="O1482" i="2" s="1"/>
  <c r="N1483" i="2"/>
  <c r="O1483" i="2" s="1"/>
  <c r="N1484" i="2"/>
  <c r="O1484" i="2" s="1"/>
  <c r="N1485" i="2"/>
  <c r="O1485" i="2" s="1"/>
  <c r="N1486" i="2"/>
  <c r="O1486" i="2" s="1"/>
  <c r="N1487" i="2"/>
  <c r="O1487" i="2" s="1"/>
  <c r="N1488" i="2"/>
  <c r="O1488" i="2" s="1"/>
  <c r="N1489" i="2"/>
  <c r="O1489" i="2" s="1"/>
  <c r="N1490" i="2"/>
  <c r="O1490" i="2" s="1"/>
  <c r="N1491" i="2"/>
  <c r="O1491" i="2" s="1"/>
  <c r="N1492" i="2"/>
  <c r="O1492" i="2" s="1"/>
  <c r="N1493" i="2"/>
  <c r="O1493" i="2" s="1"/>
  <c r="N1494" i="2"/>
  <c r="O1494" i="2" s="1"/>
  <c r="N1495" i="2"/>
  <c r="O1495" i="2" s="1"/>
  <c r="N1496" i="2"/>
  <c r="O1496" i="2" s="1"/>
  <c r="N1497" i="2"/>
  <c r="O1497" i="2" s="1"/>
  <c r="N1498" i="2"/>
  <c r="O1498" i="2" s="1"/>
  <c r="N1499" i="2"/>
  <c r="O1499" i="2" s="1"/>
  <c r="N1500" i="2"/>
  <c r="O1500" i="2" s="1"/>
  <c r="N1501" i="2"/>
  <c r="O1501" i="2" s="1"/>
  <c r="N1502" i="2"/>
  <c r="O1502" i="2" s="1"/>
  <c r="N1503" i="2"/>
  <c r="O1503" i="2" s="1"/>
  <c r="N1504" i="2"/>
  <c r="O1504" i="2" s="1"/>
  <c r="N1505" i="2"/>
  <c r="O1505" i="2" s="1"/>
  <c r="N1506" i="2"/>
  <c r="O1506" i="2" s="1"/>
  <c r="N1507" i="2"/>
  <c r="O1507" i="2" s="1"/>
  <c r="N1508" i="2"/>
  <c r="O1508" i="2" s="1"/>
  <c r="N1509" i="2"/>
  <c r="O1509" i="2" s="1"/>
  <c r="N1510" i="2"/>
  <c r="O1510" i="2" s="1"/>
  <c r="N1511" i="2"/>
  <c r="O1511" i="2" s="1"/>
  <c r="N1512" i="2"/>
  <c r="O1512" i="2" s="1"/>
  <c r="N1513" i="2"/>
  <c r="O1513" i="2" s="1"/>
  <c r="N1514" i="2"/>
  <c r="O1514" i="2" s="1"/>
  <c r="N1515" i="2"/>
  <c r="O1515" i="2" s="1"/>
  <c r="N1516" i="2"/>
  <c r="O1516" i="2" s="1"/>
  <c r="N1517" i="2"/>
  <c r="O1517" i="2" s="1"/>
  <c r="N1518" i="2"/>
  <c r="O1518" i="2" s="1"/>
  <c r="N1519" i="2"/>
  <c r="O1519" i="2" s="1"/>
  <c r="N1520" i="2"/>
  <c r="O1520" i="2" s="1"/>
  <c r="N1521" i="2"/>
  <c r="O1521" i="2" s="1"/>
  <c r="N1522" i="2"/>
  <c r="O1522" i="2" s="1"/>
  <c r="N1523" i="2"/>
  <c r="O1523" i="2" s="1"/>
  <c r="N1524" i="2"/>
  <c r="O1524" i="2" s="1"/>
  <c r="N1525" i="2"/>
  <c r="O1525" i="2" s="1"/>
  <c r="N1526" i="2"/>
  <c r="O1526" i="2" s="1"/>
  <c r="N1527" i="2"/>
  <c r="O1527" i="2" s="1"/>
  <c r="N1528" i="2"/>
  <c r="O1528" i="2" s="1"/>
  <c r="N1529" i="2"/>
  <c r="O1529" i="2" s="1"/>
  <c r="N1530" i="2"/>
  <c r="O1530" i="2" s="1"/>
  <c r="N1531" i="2"/>
  <c r="O1531" i="2" s="1"/>
  <c r="N1532" i="2"/>
  <c r="O1532" i="2" s="1"/>
  <c r="N1533" i="2"/>
  <c r="O1533" i="2" s="1"/>
  <c r="N1534" i="2"/>
  <c r="O1534" i="2" s="1"/>
  <c r="N1535" i="2"/>
  <c r="O1535" i="2" s="1"/>
  <c r="N1536" i="2"/>
  <c r="O1536" i="2" s="1"/>
  <c r="N1537" i="2"/>
  <c r="O1537" i="2" s="1"/>
  <c r="N1538" i="2"/>
  <c r="O1538" i="2" s="1"/>
  <c r="N1539" i="2"/>
  <c r="O1539" i="2" s="1"/>
  <c r="N1540" i="2"/>
  <c r="O1540" i="2" s="1"/>
  <c r="N1541" i="2"/>
  <c r="O1541" i="2" s="1"/>
  <c r="N1542" i="2"/>
  <c r="O1542" i="2" s="1"/>
  <c r="N1543" i="2"/>
  <c r="O1543" i="2" s="1"/>
  <c r="N1544" i="2"/>
  <c r="O1544" i="2" s="1"/>
  <c r="N1545" i="2"/>
  <c r="O1545" i="2" s="1"/>
  <c r="N1546" i="2"/>
  <c r="O1546" i="2" s="1"/>
  <c r="N1547" i="2"/>
  <c r="O1547" i="2" s="1"/>
  <c r="N1548" i="2"/>
  <c r="O1548" i="2" s="1"/>
  <c r="N1549" i="2"/>
  <c r="O1549" i="2" s="1"/>
  <c r="N1550" i="2"/>
  <c r="O1550" i="2" s="1"/>
  <c r="N1551" i="2"/>
  <c r="O1551" i="2" s="1"/>
  <c r="N1552" i="2"/>
  <c r="O1552" i="2" s="1"/>
  <c r="N1553" i="2"/>
  <c r="O1553" i="2" s="1"/>
  <c r="N1554" i="2"/>
  <c r="O1554" i="2" s="1"/>
  <c r="N1555" i="2"/>
  <c r="O1555" i="2" s="1"/>
  <c r="N1556" i="2"/>
  <c r="O1556" i="2" s="1"/>
  <c r="N1557" i="2"/>
  <c r="O1557" i="2" s="1"/>
  <c r="N1558" i="2"/>
  <c r="O1558" i="2" s="1"/>
  <c r="N1559" i="2"/>
  <c r="O1559" i="2" s="1"/>
  <c r="N1560" i="2"/>
  <c r="O1560" i="2" s="1"/>
  <c r="N1561" i="2"/>
  <c r="O1561" i="2" s="1"/>
  <c r="N1562" i="2"/>
  <c r="O1562" i="2" s="1"/>
  <c r="N1563" i="2"/>
  <c r="O1563" i="2" s="1"/>
  <c r="N1564" i="2"/>
  <c r="O1564" i="2" s="1"/>
  <c r="N1565" i="2"/>
  <c r="O1565" i="2" s="1"/>
  <c r="N1566" i="2"/>
  <c r="O1566" i="2" s="1"/>
  <c r="N1567" i="2"/>
  <c r="O1567" i="2" s="1"/>
  <c r="N1568" i="2"/>
  <c r="O1568" i="2" s="1"/>
  <c r="N1569" i="2"/>
  <c r="O1569" i="2" s="1"/>
  <c r="N1570" i="2"/>
  <c r="O1570" i="2" s="1"/>
  <c r="N1571" i="2"/>
  <c r="O1571" i="2" s="1"/>
  <c r="N1572" i="2"/>
  <c r="O1572" i="2" s="1"/>
  <c r="N1573" i="2"/>
  <c r="O1573" i="2" s="1"/>
  <c r="N1574" i="2"/>
  <c r="O1574" i="2" s="1"/>
  <c r="N1575" i="2"/>
  <c r="O1575" i="2" s="1"/>
  <c r="N1576" i="2"/>
  <c r="O1576" i="2" s="1"/>
  <c r="N1577" i="2"/>
  <c r="O1577" i="2" s="1"/>
  <c r="N1578" i="2"/>
  <c r="O1578" i="2" s="1"/>
  <c r="N1579" i="2"/>
  <c r="O1579" i="2" s="1"/>
  <c r="N1580" i="2"/>
  <c r="O1580" i="2" s="1"/>
  <c r="N1581" i="2"/>
  <c r="O1581" i="2" s="1"/>
  <c r="N1582" i="2"/>
  <c r="O1582" i="2" s="1"/>
  <c r="N1583" i="2"/>
  <c r="O1583" i="2" s="1"/>
  <c r="N1584" i="2"/>
  <c r="O1584" i="2" s="1"/>
  <c r="N1585" i="2"/>
  <c r="O1585" i="2" s="1"/>
  <c r="N1586" i="2"/>
  <c r="O1586" i="2" s="1"/>
  <c r="N1587" i="2"/>
  <c r="O1587" i="2" s="1"/>
  <c r="N1588" i="2"/>
  <c r="O1588" i="2" s="1"/>
  <c r="N1589" i="2"/>
  <c r="O1589" i="2" s="1"/>
  <c r="N1590" i="2"/>
  <c r="O1590" i="2" s="1"/>
  <c r="N1591" i="2"/>
  <c r="O1591" i="2" s="1"/>
  <c r="N1592" i="2"/>
  <c r="O1592" i="2" s="1"/>
  <c r="N1593" i="2"/>
  <c r="O1593" i="2" s="1"/>
  <c r="N1594" i="2"/>
  <c r="O1594" i="2" s="1"/>
  <c r="N1595" i="2"/>
  <c r="O1595" i="2" s="1"/>
  <c r="N1596" i="2"/>
  <c r="O1596" i="2" s="1"/>
  <c r="N1597" i="2"/>
  <c r="O1597" i="2" s="1"/>
  <c r="N1598" i="2"/>
  <c r="O1598" i="2" s="1"/>
  <c r="N1599" i="2"/>
  <c r="O1599" i="2" s="1"/>
  <c r="N1600" i="2"/>
  <c r="O1600" i="2" s="1"/>
  <c r="N1601" i="2"/>
  <c r="O1601" i="2" s="1"/>
  <c r="N1602" i="2"/>
  <c r="O1602" i="2" s="1"/>
  <c r="N1603" i="2"/>
  <c r="O1603" i="2" s="1"/>
  <c r="N1604" i="2"/>
  <c r="O1604" i="2" s="1"/>
  <c r="N1605" i="2"/>
  <c r="O1605" i="2" s="1"/>
  <c r="N1606" i="2"/>
  <c r="O1606" i="2" s="1"/>
  <c r="N1607" i="2"/>
  <c r="O1607" i="2" s="1"/>
  <c r="N1608" i="2"/>
  <c r="O1608" i="2" s="1"/>
  <c r="N1609" i="2"/>
  <c r="O1609" i="2" s="1"/>
  <c r="N1610" i="2"/>
  <c r="O1610" i="2" s="1"/>
  <c r="N1611" i="2"/>
  <c r="O1611" i="2" s="1"/>
  <c r="N1612" i="2"/>
  <c r="O1612" i="2" s="1"/>
  <c r="N1613" i="2"/>
  <c r="O1613" i="2" s="1"/>
  <c r="N1614" i="2"/>
  <c r="O1614" i="2" s="1"/>
  <c r="N1615" i="2"/>
  <c r="O1615" i="2" s="1"/>
  <c r="N1616" i="2"/>
  <c r="O1616" i="2" s="1"/>
  <c r="N1617" i="2"/>
  <c r="O1617" i="2" s="1"/>
  <c r="N1618" i="2"/>
  <c r="O1618" i="2" s="1"/>
  <c r="N1619" i="2"/>
  <c r="O1619" i="2" s="1"/>
  <c r="N1620" i="2"/>
  <c r="O1620" i="2" s="1"/>
  <c r="N1621" i="2"/>
  <c r="O1621" i="2" s="1"/>
  <c r="N1622" i="2"/>
  <c r="O1622" i="2" s="1"/>
  <c r="N1623" i="2"/>
  <c r="O1623" i="2" s="1"/>
  <c r="N1624" i="2"/>
  <c r="O1624" i="2" s="1"/>
  <c r="N1625" i="2"/>
  <c r="O1625" i="2" s="1"/>
  <c r="N1626" i="2"/>
  <c r="O1626" i="2" s="1"/>
  <c r="N1627" i="2"/>
  <c r="O1627" i="2" s="1"/>
  <c r="N1628" i="2"/>
  <c r="O1628" i="2" s="1"/>
  <c r="N1629" i="2"/>
  <c r="O1629" i="2" s="1"/>
  <c r="N1630" i="2"/>
  <c r="O1630" i="2" s="1"/>
  <c r="N1631" i="2"/>
  <c r="O1631" i="2" s="1"/>
  <c r="N1632" i="2"/>
  <c r="O1632" i="2" s="1"/>
  <c r="N1633" i="2"/>
  <c r="O1633" i="2" s="1"/>
  <c r="N1634" i="2"/>
  <c r="O1634" i="2" s="1"/>
  <c r="N1635" i="2"/>
  <c r="O1635" i="2" s="1"/>
  <c r="N1636" i="2"/>
  <c r="O1636" i="2" s="1"/>
  <c r="N1637" i="2"/>
  <c r="O1637" i="2" s="1"/>
  <c r="N1638" i="2"/>
  <c r="O1638" i="2" s="1"/>
  <c r="N1639" i="2"/>
  <c r="O1639" i="2" s="1"/>
  <c r="N1640" i="2"/>
  <c r="O1640" i="2" s="1"/>
  <c r="N1641" i="2"/>
  <c r="O1641" i="2" s="1"/>
  <c r="N1642" i="2"/>
  <c r="O1642" i="2" s="1"/>
  <c r="N1643" i="2"/>
  <c r="O1643" i="2" s="1"/>
  <c r="N1644" i="2"/>
  <c r="O1644" i="2" s="1"/>
  <c r="N1645" i="2"/>
  <c r="O1645" i="2" s="1"/>
  <c r="N1646" i="2"/>
  <c r="O1646" i="2" s="1"/>
  <c r="N1647" i="2"/>
  <c r="O1647" i="2" s="1"/>
  <c r="N1648" i="2"/>
  <c r="O1648" i="2" s="1"/>
  <c r="N1649" i="2"/>
  <c r="O1649" i="2" s="1"/>
  <c r="N1650" i="2"/>
  <c r="O1650" i="2" s="1"/>
  <c r="N1651" i="2"/>
  <c r="O1651" i="2" s="1"/>
  <c r="N1652" i="2"/>
  <c r="O1652" i="2" s="1"/>
  <c r="N1653" i="2"/>
  <c r="O1653" i="2" s="1"/>
  <c r="N1654" i="2"/>
  <c r="O1654" i="2" s="1"/>
  <c r="N1655" i="2"/>
  <c r="O1655" i="2" s="1"/>
  <c r="N1656" i="2"/>
  <c r="O1656" i="2" s="1"/>
  <c r="N1657" i="2"/>
  <c r="O1657" i="2" s="1"/>
  <c r="N1658" i="2"/>
  <c r="O1658" i="2" s="1"/>
  <c r="N1659" i="2"/>
  <c r="O1659" i="2" s="1"/>
  <c r="N1660" i="2"/>
  <c r="O1660" i="2" s="1"/>
  <c r="N1661" i="2"/>
  <c r="O1661" i="2" s="1"/>
  <c r="N1662" i="2"/>
  <c r="O1662" i="2" s="1"/>
  <c r="N1663" i="2"/>
  <c r="O1663" i="2" s="1"/>
  <c r="N1664" i="2"/>
  <c r="O1664" i="2" s="1"/>
  <c r="N1665" i="2"/>
  <c r="O1665" i="2" s="1"/>
  <c r="N1666" i="2"/>
  <c r="O1666" i="2" s="1"/>
  <c r="N1667" i="2"/>
  <c r="O1667" i="2" s="1"/>
  <c r="N1668" i="2"/>
  <c r="O1668" i="2" s="1"/>
  <c r="N1669" i="2"/>
  <c r="O1669" i="2" s="1"/>
  <c r="N1670" i="2"/>
  <c r="O1670" i="2" s="1"/>
  <c r="N1671" i="2"/>
  <c r="O1671" i="2" s="1"/>
  <c r="N1672" i="2"/>
  <c r="O1672" i="2" s="1"/>
  <c r="N1673" i="2"/>
  <c r="O1673" i="2" s="1"/>
  <c r="N1674" i="2"/>
  <c r="O1674" i="2" s="1"/>
  <c r="N1675" i="2"/>
  <c r="O1675" i="2" s="1"/>
  <c r="N1676" i="2"/>
  <c r="O1676" i="2" s="1"/>
  <c r="N1677" i="2"/>
  <c r="O1677" i="2" s="1"/>
  <c r="N1678" i="2"/>
  <c r="O1678" i="2" s="1"/>
  <c r="N1679" i="2"/>
  <c r="O1679" i="2" s="1"/>
  <c r="N1680" i="2"/>
  <c r="O1680" i="2" s="1"/>
  <c r="N1681" i="2"/>
  <c r="O1681" i="2" s="1"/>
  <c r="N1682" i="2"/>
  <c r="O1682" i="2" s="1"/>
  <c r="N1683" i="2"/>
  <c r="O1683" i="2" s="1"/>
  <c r="N1684" i="2"/>
  <c r="O1684" i="2" s="1"/>
  <c r="N1685" i="2"/>
  <c r="O1685" i="2" s="1"/>
  <c r="N1686" i="2"/>
  <c r="O1686" i="2" s="1"/>
  <c r="N1687" i="2"/>
  <c r="O1687" i="2" s="1"/>
  <c r="N1688" i="2"/>
  <c r="O1688" i="2" s="1"/>
  <c r="N1689" i="2"/>
  <c r="O1689" i="2" s="1"/>
  <c r="N1690" i="2"/>
  <c r="O1690" i="2" s="1"/>
  <c r="N1691" i="2"/>
  <c r="O1691" i="2" s="1"/>
  <c r="N1692" i="2"/>
  <c r="O1692" i="2" s="1"/>
  <c r="N1693" i="2"/>
  <c r="O1693" i="2" s="1"/>
  <c r="N1694" i="2"/>
  <c r="O1694" i="2" s="1"/>
  <c r="N1695" i="2"/>
  <c r="O1695" i="2" s="1"/>
  <c r="N1696" i="2"/>
  <c r="O1696" i="2" s="1"/>
  <c r="N1697" i="2"/>
  <c r="O1697" i="2" s="1"/>
  <c r="N1698" i="2"/>
  <c r="O1698" i="2" s="1"/>
  <c r="N1699" i="2"/>
  <c r="O1699" i="2" s="1"/>
  <c r="N1700" i="2"/>
  <c r="O1700" i="2" s="1"/>
  <c r="N1701" i="2"/>
  <c r="O1701" i="2" s="1"/>
  <c r="N1702" i="2"/>
  <c r="O1702" i="2" s="1"/>
  <c r="N1703" i="2"/>
  <c r="O1703" i="2" s="1"/>
  <c r="N1704" i="2"/>
  <c r="O1704" i="2" s="1"/>
  <c r="N1705" i="2"/>
  <c r="O1705" i="2" s="1"/>
  <c r="N1706" i="2"/>
  <c r="O1706" i="2" s="1"/>
  <c r="N1707" i="2"/>
  <c r="O1707" i="2" s="1"/>
  <c r="N1708" i="2"/>
  <c r="O1708" i="2" s="1"/>
  <c r="N1709" i="2"/>
  <c r="O1709" i="2" s="1"/>
  <c r="N1710" i="2"/>
  <c r="O1710" i="2" s="1"/>
  <c r="N1711" i="2"/>
  <c r="O1711" i="2" s="1"/>
  <c r="N1712" i="2"/>
  <c r="O1712" i="2" s="1"/>
  <c r="N1713" i="2"/>
  <c r="O1713" i="2" s="1"/>
  <c r="N1714" i="2"/>
  <c r="O1714" i="2" s="1"/>
  <c r="N1715" i="2"/>
  <c r="O1715" i="2" s="1"/>
  <c r="N1716" i="2"/>
  <c r="O1716" i="2" s="1"/>
  <c r="N1717" i="2"/>
  <c r="O1717" i="2" s="1"/>
  <c r="N1718" i="2"/>
  <c r="O1718" i="2" s="1"/>
  <c r="N1719" i="2"/>
  <c r="O1719" i="2" s="1"/>
  <c r="N1720" i="2"/>
  <c r="O1720" i="2" s="1"/>
  <c r="N1721" i="2"/>
  <c r="O1721" i="2" s="1"/>
  <c r="N1722" i="2"/>
  <c r="O1722" i="2" s="1"/>
  <c r="N1723" i="2"/>
  <c r="O1723" i="2" s="1"/>
  <c r="N1724" i="2"/>
  <c r="O1724" i="2" s="1"/>
  <c r="N1725" i="2"/>
  <c r="O1725" i="2" s="1"/>
  <c r="N1726" i="2"/>
  <c r="O1726" i="2" s="1"/>
  <c r="N1727" i="2"/>
  <c r="O1727" i="2" s="1"/>
  <c r="N1728" i="2"/>
  <c r="O1728" i="2" s="1"/>
  <c r="N1729" i="2"/>
  <c r="O1729" i="2" s="1"/>
  <c r="N1730" i="2"/>
  <c r="O1730" i="2" s="1"/>
  <c r="N1731" i="2"/>
  <c r="O1731" i="2" s="1"/>
  <c r="N1732" i="2"/>
  <c r="O1732" i="2" s="1"/>
  <c r="N1733" i="2"/>
  <c r="O1733" i="2" s="1"/>
  <c r="N1734" i="2"/>
  <c r="O1734" i="2" s="1"/>
  <c r="N1735" i="2"/>
  <c r="O1735" i="2" s="1"/>
  <c r="N1736" i="2"/>
  <c r="O1736" i="2" s="1"/>
  <c r="N1737" i="2"/>
  <c r="O1737" i="2" s="1"/>
  <c r="N1738" i="2"/>
  <c r="O1738" i="2" s="1"/>
  <c r="N1739" i="2"/>
  <c r="O1739" i="2" s="1"/>
  <c r="N1740" i="2"/>
  <c r="O1740" i="2" s="1"/>
  <c r="N1741" i="2"/>
  <c r="O1741" i="2" s="1"/>
  <c r="N1742" i="2"/>
  <c r="O1742" i="2" s="1"/>
  <c r="N1743" i="2"/>
  <c r="O1743" i="2" s="1"/>
  <c r="N1744" i="2"/>
  <c r="O1744" i="2" s="1"/>
  <c r="N1745" i="2"/>
  <c r="O1745" i="2" s="1"/>
  <c r="N1746" i="2"/>
  <c r="O1746" i="2" s="1"/>
  <c r="N1747" i="2"/>
  <c r="O1747" i="2" s="1"/>
  <c r="N1748" i="2"/>
  <c r="O1748" i="2" s="1"/>
  <c r="N1749" i="2"/>
  <c r="O1749" i="2" s="1"/>
  <c r="N1750" i="2"/>
  <c r="O1750" i="2" s="1"/>
  <c r="N1751" i="2"/>
  <c r="O1751" i="2" s="1"/>
  <c r="N1752" i="2"/>
  <c r="O1752" i="2" s="1"/>
  <c r="N1753" i="2"/>
  <c r="O1753" i="2" s="1"/>
  <c r="N1754" i="2"/>
  <c r="O1754" i="2" s="1"/>
  <c r="N1755" i="2"/>
  <c r="O1755" i="2" s="1"/>
  <c r="N1756" i="2"/>
  <c r="O1756" i="2" s="1"/>
  <c r="N1757" i="2"/>
  <c r="O1757" i="2" s="1"/>
  <c r="N1758" i="2"/>
  <c r="O1758" i="2" s="1"/>
  <c r="N1759" i="2"/>
  <c r="O1759" i="2" s="1"/>
  <c r="N1760" i="2"/>
  <c r="O1760" i="2" s="1"/>
  <c r="N1761" i="2"/>
  <c r="O1761" i="2" s="1"/>
  <c r="N1762" i="2"/>
  <c r="O1762" i="2" s="1"/>
  <c r="N1763" i="2"/>
  <c r="O1763" i="2" s="1"/>
  <c r="N1764" i="2"/>
  <c r="O1764" i="2" s="1"/>
  <c r="N1765" i="2"/>
  <c r="O1765" i="2" s="1"/>
  <c r="N1766" i="2"/>
  <c r="O1766" i="2" s="1"/>
  <c r="N1767" i="2"/>
  <c r="O1767" i="2" s="1"/>
  <c r="N1768" i="2"/>
  <c r="O1768" i="2" s="1"/>
  <c r="N1769" i="2"/>
  <c r="O1769" i="2" s="1"/>
  <c r="N1770" i="2"/>
  <c r="O1770" i="2" s="1"/>
  <c r="N1771" i="2"/>
  <c r="O1771" i="2" s="1"/>
  <c r="N1772" i="2"/>
  <c r="O1772" i="2" s="1"/>
  <c r="N1773" i="2"/>
  <c r="O1773" i="2" s="1"/>
  <c r="N1774" i="2"/>
  <c r="O1774" i="2" s="1"/>
  <c r="N1775" i="2"/>
  <c r="O1775" i="2" s="1"/>
  <c r="N1776" i="2"/>
  <c r="O1776" i="2" s="1"/>
  <c r="N1777" i="2"/>
  <c r="O1777" i="2" s="1"/>
  <c r="N1778" i="2"/>
  <c r="O1778" i="2" s="1"/>
  <c r="N1779" i="2"/>
  <c r="O1779" i="2" s="1"/>
  <c r="N1780" i="2"/>
  <c r="O1780" i="2" s="1"/>
  <c r="N1781" i="2"/>
  <c r="O1781" i="2" s="1"/>
  <c r="N1782" i="2"/>
  <c r="O1782" i="2" s="1"/>
  <c r="N1783" i="2"/>
  <c r="O1783" i="2" s="1"/>
  <c r="N1784" i="2"/>
  <c r="O1784" i="2" s="1"/>
  <c r="N1785" i="2"/>
  <c r="O1785" i="2" s="1"/>
  <c r="N1786" i="2"/>
  <c r="O1786" i="2" s="1"/>
  <c r="N1787" i="2"/>
  <c r="O1787" i="2" s="1"/>
  <c r="N1788" i="2"/>
  <c r="O1788" i="2" s="1"/>
  <c r="N1789" i="2"/>
  <c r="O1789" i="2" s="1"/>
  <c r="N1790" i="2"/>
  <c r="O1790" i="2" s="1"/>
  <c r="N1791" i="2"/>
  <c r="O1791" i="2" s="1"/>
  <c r="N1792" i="2"/>
  <c r="O1792" i="2" s="1"/>
  <c r="N1793" i="2"/>
  <c r="O1793" i="2" s="1"/>
  <c r="N1794" i="2"/>
  <c r="O1794" i="2" s="1"/>
  <c r="N1795" i="2"/>
  <c r="O1795" i="2" s="1"/>
  <c r="N1796" i="2"/>
  <c r="O1796" i="2" s="1"/>
  <c r="N1797" i="2"/>
  <c r="O1797" i="2" s="1"/>
  <c r="N1798" i="2"/>
  <c r="O1798" i="2" s="1"/>
  <c r="N1799" i="2"/>
  <c r="O1799" i="2" s="1"/>
  <c r="N1800" i="2"/>
  <c r="O1800" i="2" s="1"/>
  <c r="N1801" i="2"/>
  <c r="O1801" i="2" s="1"/>
  <c r="N1802" i="2"/>
  <c r="O1802" i="2" s="1"/>
  <c r="N1803" i="2"/>
  <c r="O1803" i="2" s="1"/>
  <c r="N1804" i="2"/>
  <c r="O1804" i="2" s="1"/>
  <c r="N1805" i="2"/>
  <c r="O1805" i="2" s="1"/>
  <c r="N1806" i="2"/>
  <c r="O1806" i="2" s="1"/>
  <c r="N1807" i="2"/>
  <c r="O1807" i="2" s="1"/>
  <c r="N1808" i="2"/>
  <c r="O1808" i="2" s="1"/>
  <c r="N1809" i="2"/>
  <c r="O1809" i="2" s="1"/>
  <c r="N1810" i="2"/>
  <c r="O1810" i="2" s="1"/>
  <c r="N1811" i="2"/>
  <c r="O1811" i="2" s="1"/>
  <c r="N1812" i="2"/>
  <c r="O1812" i="2" s="1"/>
  <c r="N1813" i="2"/>
  <c r="O1813" i="2" s="1"/>
  <c r="N1814" i="2"/>
  <c r="O1814" i="2" s="1"/>
  <c r="N1815" i="2"/>
  <c r="O1815" i="2" s="1"/>
  <c r="N1816" i="2"/>
  <c r="O1816" i="2" s="1"/>
  <c r="N1817" i="2"/>
  <c r="O1817" i="2" s="1"/>
  <c r="N1818" i="2"/>
  <c r="O1818" i="2" s="1"/>
  <c r="N1819" i="2"/>
  <c r="O1819" i="2" s="1"/>
  <c r="N1820" i="2"/>
  <c r="O1820" i="2" s="1"/>
  <c r="N1821" i="2"/>
  <c r="O1821" i="2" s="1"/>
  <c r="N1822" i="2"/>
  <c r="O1822" i="2" s="1"/>
  <c r="N1823" i="2"/>
  <c r="O1823" i="2" s="1"/>
  <c r="N1824" i="2"/>
  <c r="O1824" i="2" s="1"/>
  <c r="N1825" i="2"/>
  <c r="O1825" i="2" s="1"/>
  <c r="N1826" i="2"/>
  <c r="O1826" i="2" s="1"/>
  <c r="N1827" i="2"/>
  <c r="O1827" i="2" s="1"/>
  <c r="N1828" i="2"/>
  <c r="O1828" i="2" s="1"/>
  <c r="N1829" i="2"/>
  <c r="O1829" i="2" s="1"/>
  <c r="N1830" i="2"/>
  <c r="O1830" i="2" s="1"/>
  <c r="N1831" i="2"/>
  <c r="O1831" i="2" s="1"/>
  <c r="N1832" i="2"/>
  <c r="O1832" i="2" s="1"/>
  <c r="N1833" i="2"/>
  <c r="O1833" i="2" s="1"/>
  <c r="N1834" i="2"/>
  <c r="O1834" i="2" s="1"/>
  <c r="N1835" i="2"/>
  <c r="O1835" i="2" s="1"/>
  <c r="N1836" i="2"/>
  <c r="O1836" i="2" s="1"/>
  <c r="N1837" i="2"/>
  <c r="O1837" i="2" s="1"/>
  <c r="N1838" i="2"/>
  <c r="O1838" i="2" s="1"/>
  <c r="N1839" i="2"/>
  <c r="O1839" i="2" s="1"/>
  <c r="N1840" i="2"/>
  <c r="O1840" i="2" s="1"/>
  <c r="N1841" i="2"/>
  <c r="O1841" i="2" s="1"/>
  <c r="N1842" i="2"/>
  <c r="O1842" i="2" s="1"/>
  <c r="N1843" i="2"/>
  <c r="O1843" i="2" s="1"/>
  <c r="N1844" i="2"/>
  <c r="O1844" i="2" s="1"/>
  <c r="N1845" i="2"/>
  <c r="O1845" i="2" s="1"/>
  <c r="N1846" i="2"/>
  <c r="O1846" i="2" s="1"/>
  <c r="N1847" i="2"/>
  <c r="O1847" i="2" s="1"/>
  <c r="N1848" i="2"/>
  <c r="O1848" i="2" s="1"/>
  <c r="N1849" i="2"/>
  <c r="O1849" i="2" s="1"/>
  <c r="N1850" i="2"/>
  <c r="O1850" i="2" s="1"/>
  <c r="N1851" i="2"/>
  <c r="O1851" i="2" s="1"/>
  <c r="N1852" i="2"/>
  <c r="O1852" i="2" s="1"/>
  <c r="N1853" i="2"/>
  <c r="O1853" i="2" s="1"/>
  <c r="N1854" i="2"/>
  <c r="O1854" i="2" s="1"/>
  <c r="N1855" i="2"/>
  <c r="O1855" i="2" s="1"/>
  <c r="N1856" i="2"/>
  <c r="O1856" i="2" s="1"/>
  <c r="N1857" i="2"/>
  <c r="O1857" i="2" s="1"/>
  <c r="N1858" i="2"/>
  <c r="O1858" i="2" s="1"/>
  <c r="N1859" i="2"/>
  <c r="O1859" i="2" s="1"/>
  <c r="N1860" i="2"/>
  <c r="O1860" i="2" s="1"/>
  <c r="N1861" i="2"/>
  <c r="O1861" i="2" s="1"/>
  <c r="N1862" i="2"/>
  <c r="O1862" i="2" s="1"/>
  <c r="N1863" i="2"/>
  <c r="O1863" i="2" s="1"/>
  <c r="N1864" i="2"/>
  <c r="O1864" i="2" s="1"/>
  <c r="N1865" i="2"/>
  <c r="O1865" i="2" s="1"/>
  <c r="N1866" i="2"/>
  <c r="O1866" i="2" s="1"/>
  <c r="N1867" i="2"/>
  <c r="O1867" i="2" s="1"/>
  <c r="N1868" i="2"/>
  <c r="O1868" i="2" s="1"/>
  <c r="N1869" i="2"/>
  <c r="O1869" i="2" s="1"/>
  <c r="N1870" i="2"/>
  <c r="O1870" i="2" s="1"/>
  <c r="N1871" i="2"/>
  <c r="O1871" i="2" s="1"/>
  <c r="N1872" i="2"/>
  <c r="O1872" i="2" s="1"/>
  <c r="N1873" i="2"/>
  <c r="O1873" i="2" s="1"/>
  <c r="N1874" i="2"/>
  <c r="O1874" i="2" s="1"/>
  <c r="N1875" i="2"/>
  <c r="O1875" i="2" s="1"/>
  <c r="N1876" i="2"/>
  <c r="O1876" i="2" s="1"/>
  <c r="N1877" i="2"/>
  <c r="O1877" i="2" s="1"/>
  <c r="N1878" i="2"/>
  <c r="O1878" i="2" s="1"/>
  <c r="N1879" i="2"/>
  <c r="O1879" i="2" s="1"/>
  <c r="N1880" i="2"/>
  <c r="O1880" i="2" s="1"/>
  <c r="N1881" i="2"/>
  <c r="O1881" i="2" s="1"/>
  <c r="N1882" i="2"/>
  <c r="O1882" i="2" s="1"/>
  <c r="N1883" i="2"/>
  <c r="O1883" i="2" s="1"/>
  <c r="N1884" i="2"/>
  <c r="O1884" i="2" s="1"/>
  <c r="N1885" i="2"/>
  <c r="O1885" i="2" s="1"/>
  <c r="N1886" i="2"/>
  <c r="O1886" i="2" s="1"/>
  <c r="N1887" i="2"/>
  <c r="O1887" i="2" s="1"/>
  <c r="N1888" i="2"/>
  <c r="O1888" i="2" s="1"/>
  <c r="N1889" i="2"/>
  <c r="O1889" i="2" s="1"/>
  <c r="N1890" i="2"/>
  <c r="O1890" i="2" s="1"/>
  <c r="N1891" i="2"/>
  <c r="O1891" i="2" s="1"/>
  <c r="N1892" i="2"/>
  <c r="O1892" i="2" s="1"/>
  <c r="N1893" i="2"/>
  <c r="O1893" i="2" s="1"/>
  <c r="N1894" i="2"/>
  <c r="O1894" i="2" s="1"/>
  <c r="N1895" i="2"/>
  <c r="O1895" i="2" s="1"/>
  <c r="N1896" i="2"/>
  <c r="O1896" i="2" s="1"/>
  <c r="N1897" i="2"/>
  <c r="O1897" i="2" s="1"/>
  <c r="N1898" i="2"/>
  <c r="O1898" i="2" s="1"/>
  <c r="N1899" i="2"/>
  <c r="O1899" i="2" s="1"/>
  <c r="N1900" i="2"/>
  <c r="O1900" i="2" s="1"/>
  <c r="N1901" i="2"/>
  <c r="O1901" i="2" s="1"/>
  <c r="N1902" i="2"/>
  <c r="O1902" i="2" s="1"/>
  <c r="N1903" i="2"/>
  <c r="O1903" i="2" s="1"/>
  <c r="N1904" i="2"/>
  <c r="O1904" i="2" s="1"/>
  <c r="N1905" i="2"/>
  <c r="O1905" i="2" s="1"/>
  <c r="N1906" i="2"/>
  <c r="O1906" i="2" s="1"/>
  <c r="N1907" i="2"/>
  <c r="O1907" i="2" s="1"/>
  <c r="N1908" i="2"/>
  <c r="O1908" i="2" s="1"/>
  <c r="N1909" i="2"/>
  <c r="O1909" i="2" s="1"/>
  <c r="N1910" i="2"/>
  <c r="O1910" i="2" s="1"/>
  <c r="N1911" i="2"/>
  <c r="O1911" i="2" s="1"/>
  <c r="N1912" i="2"/>
  <c r="O1912" i="2" s="1"/>
  <c r="N1913" i="2"/>
  <c r="O1913" i="2" s="1"/>
  <c r="N1914" i="2"/>
  <c r="O1914" i="2" s="1"/>
  <c r="N1915" i="2"/>
  <c r="O1915" i="2" s="1"/>
  <c r="N1916" i="2"/>
  <c r="O1916" i="2" s="1"/>
  <c r="N1917" i="2"/>
  <c r="O1917" i="2" s="1"/>
  <c r="N1918" i="2"/>
  <c r="O1918" i="2" s="1"/>
  <c r="N1919" i="2"/>
  <c r="O1919" i="2" s="1"/>
  <c r="N1920" i="2"/>
  <c r="O1920" i="2" s="1"/>
  <c r="N1921" i="2"/>
  <c r="O1921" i="2" s="1"/>
  <c r="N1922" i="2"/>
  <c r="O1922" i="2" s="1"/>
  <c r="N1923" i="2"/>
  <c r="O1923" i="2" s="1"/>
  <c r="N1924" i="2"/>
  <c r="O1924" i="2" s="1"/>
  <c r="N1925" i="2"/>
  <c r="O1925" i="2" s="1"/>
  <c r="N1926" i="2"/>
  <c r="O1926" i="2" s="1"/>
  <c r="N1927" i="2"/>
  <c r="O1927" i="2" s="1"/>
  <c r="N1928" i="2"/>
  <c r="O1928" i="2" s="1"/>
  <c r="N1929" i="2"/>
  <c r="O1929" i="2" s="1"/>
  <c r="N1930" i="2"/>
  <c r="O1930" i="2" s="1"/>
  <c r="N1931" i="2"/>
  <c r="O1931" i="2" s="1"/>
  <c r="N1932" i="2"/>
  <c r="O1932" i="2" s="1"/>
  <c r="N1933" i="2"/>
  <c r="O1933" i="2" s="1"/>
  <c r="N1934" i="2"/>
  <c r="O1934" i="2" s="1"/>
  <c r="N1935" i="2"/>
  <c r="O1935" i="2" s="1"/>
  <c r="N1936" i="2"/>
  <c r="O1936" i="2" s="1"/>
  <c r="N1937" i="2"/>
  <c r="O1937" i="2" s="1"/>
  <c r="N1938" i="2"/>
  <c r="O1938" i="2" s="1"/>
  <c r="N1939" i="2"/>
  <c r="O1939" i="2" s="1"/>
  <c r="N1940" i="2"/>
  <c r="O1940" i="2" s="1"/>
  <c r="N1941" i="2"/>
  <c r="O1941" i="2" s="1"/>
  <c r="N1942" i="2"/>
  <c r="O1942" i="2" s="1"/>
  <c r="N1943" i="2"/>
  <c r="O1943" i="2" s="1"/>
  <c r="N1944" i="2"/>
  <c r="O1944" i="2" s="1"/>
  <c r="N1945" i="2"/>
  <c r="O1945" i="2" s="1"/>
  <c r="N1946" i="2"/>
  <c r="O1946" i="2" s="1"/>
  <c r="N1947" i="2"/>
  <c r="O1947" i="2" s="1"/>
  <c r="N1948" i="2"/>
  <c r="O1948" i="2" s="1"/>
  <c r="N1949" i="2"/>
  <c r="O1949" i="2" s="1"/>
  <c r="N1950" i="2"/>
  <c r="O1950" i="2" s="1"/>
  <c r="N1951" i="2"/>
  <c r="O1951" i="2" s="1"/>
  <c r="N1952" i="2"/>
  <c r="O1952" i="2" s="1"/>
  <c r="N1953" i="2"/>
  <c r="O1953" i="2" s="1"/>
  <c r="N1954" i="2"/>
  <c r="O1954" i="2" s="1"/>
  <c r="N1955" i="2"/>
  <c r="O1955" i="2" s="1"/>
  <c r="N1956" i="2"/>
  <c r="O1956" i="2" s="1"/>
  <c r="N1957" i="2"/>
  <c r="O1957" i="2" s="1"/>
  <c r="N1958" i="2"/>
  <c r="O1958" i="2" s="1"/>
  <c r="N1959" i="2"/>
  <c r="O1959" i="2" s="1"/>
  <c r="N1960" i="2"/>
  <c r="O1960" i="2" s="1"/>
  <c r="N1961" i="2"/>
  <c r="O1961" i="2" s="1"/>
  <c r="N1962" i="2"/>
  <c r="O1962" i="2" s="1"/>
  <c r="N1963" i="2"/>
  <c r="O1963" i="2" s="1"/>
  <c r="N1964" i="2"/>
  <c r="O1964" i="2" s="1"/>
  <c r="N1965" i="2"/>
  <c r="O1965" i="2" s="1"/>
  <c r="N1966" i="2"/>
  <c r="O1966" i="2" s="1"/>
  <c r="N1967" i="2"/>
  <c r="O1967" i="2" s="1"/>
  <c r="N1968" i="2"/>
  <c r="O1968" i="2" s="1"/>
  <c r="N1969" i="2"/>
  <c r="O1969" i="2" s="1"/>
  <c r="N1970" i="2"/>
  <c r="O1970" i="2" s="1"/>
  <c r="N1971" i="2"/>
  <c r="O1971" i="2" s="1"/>
  <c r="N1972" i="2"/>
  <c r="O1972" i="2" s="1"/>
  <c r="N1973" i="2"/>
  <c r="O1973" i="2" s="1"/>
  <c r="N1974" i="2"/>
  <c r="O1974" i="2" s="1"/>
  <c r="N1975" i="2"/>
  <c r="O1975" i="2" s="1"/>
  <c r="N1976" i="2"/>
  <c r="O1976" i="2" s="1"/>
  <c r="N1977" i="2"/>
  <c r="O1977" i="2" s="1"/>
  <c r="N1978" i="2"/>
  <c r="O1978" i="2" s="1"/>
  <c r="N1979" i="2"/>
  <c r="O1979" i="2" s="1"/>
  <c r="N1980" i="2"/>
  <c r="O1980" i="2" s="1"/>
  <c r="N1981" i="2"/>
  <c r="O1981" i="2" s="1"/>
  <c r="N1982" i="2"/>
  <c r="O1982" i="2" s="1"/>
  <c r="N1983" i="2"/>
  <c r="O1983" i="2" s="1"/>
  <c r="N1984" i="2"/>
  <c r="O1984" i="2" s="1"/>
  <c r="N1985" i="2"/>
  <c r="O1985" i="2" s="1"/>
  <c r="N1986" i="2"/>
  <c r="O1986" i="2" s="1"/>
  <c r="N1987" i="2"/>
  <c r="O1987" i="2" s="1"/>
  <c r="N1988" i="2"/>
  <c r="O1988" i="2" s="1"/>
  <c r="N1989" i="2"/>
  <c r="O1989" i="2" s="1"/>
  <c r="N1990" i="2"/>
  <c r="O1990" i="2" s="1"/>
  <c r="N1991" i="2"/>
  <c r="O1991" i="2" s="1"/>
  <c r="N1992" i="2"/>
  <c r="O1992" i="2" s="1"/>
  <c r="N1993" i="2"/>
  <c r="O1993" i="2" s="1"/>
  <c r="N1994" i="2"/>
  <c r="O1994" i="2" s="1"/>
  <c r="N1995" i="2"/>
  <c r="O1995" i="2" s="1"/>
  <c r="N1996" i="2"/>
  <c r="O1996" i="2" s="1"/>
  <c r="N1997" i="2"/>
  <c r="O1997" i="2" s="1"/>
  <c r="N1998" i="2"/>
  <c r="O1998" i="2" s="1"/>
  <c r="N1999" i="2"/>
  <c r="O1999" i="2" s="1"/>
  <c r="N2000" i="2"/>
  <c r="O2000" i="2" s="1"/>
  <c r="N2001" i="2"/>
  <c r="O2001" i="2" s="1"/>
  <c r="N2002" i="2"/>
  <c r="O2002" i="2" s="1"/>
  <c r="N2003" i="2"/>
  <c r="O2003" i="2" s="1"/>
  <c r="N2004" i="2"/>
  <c r="O2004" i="2" s="1"/>
  <c r="N2005" i="2"/>
  <c r="O2005" i="2" s="1"/>
  <c r="N2006" i="2"/>
  <c r="O2006" i="2" s="1"/>
  <c r="N2007" i="2"/>
  <c r="O2007" i="2" s="1"/>
  <c r="N2008" i="2"/>
  <c r="O2008" i="2" s="1"/>
  <c r="N2009" i="2"/>
  <c r="O2009" i="2" s="1"/>
  <c r="N2010" i="2"/>
  <c r="O2010" i="2" s="1"/>
  <c r="N2011" i="2"/>
  <c r="O2011" i="2" s="1"/>
  <c r="N2012" i="2"/>
  <c r="O2012" i="2" s="1"/>
  <c r="N2013" i="2"/>
  <c r="O2013" i="2" s="1"/>
  <c r="N2014" i="2"/>
  <c r="O2014" i="2" s="1"/>
  <c r="N2015" i="2"/>
  <c r="O2015" i="2" s="1"/>
  <c r="N2016" i="2"/>
  <c r="O2016" i="2" s="1"/>
  <c r="N2017" i="2"/>
  <c r="O2017" i="2" s="1"/>
  <c r="N2018" i="2"/>
  <c r="O2018" i="2" s="1"/>
  <c r="N2019" i="2"/>
  <c r="O2019" i="2" s="1"/>
  <c r="N2020" i="2"/>
  <c r="O2020" i="2" s="1"/>
  <c r="N2021" i="2"/>
  <c r="O2021" i="2" s="1"/>
  <c r="N2022" i="2"/>
  <c r="O2022" i="2" s="1"/>
  <c r="N2023" i="2"/>
  <c r="O2023" i="2" s="1"/>
  <c r="N2024" i="2"/>
  <c r="O2024" i="2" s="1"/>
  <c r="N2025" i="2"/>
  <c r="O2025" i="2" s="1"/>
  <c r="N2026" i="2"/>
  <c r="O2026" i="2" s="1"/>
  <c r="N2027" i="2"/>
  <c r="O2027" i="2" s="1"/>
  <c r="N2028" i="2"/>
  <c r="O2028" i="2" s="1"/>
  <c r="N2029" i="2"/>
  <c r="O2029" i="2" s="1"/>
  <c r="N2030" i="2"/>
  <c r="O2030" i="2" s="1"/>
  <c r="N2031" i="2"/>
  <c r="O2031" i="2" s="1"/>
  <c r="N2032" i="2"/>
  <c r="O2032" i="2" s="1"/>
  <c r="N2033" i="2"/>
  <c r="O2033" i="2" s="1"/>
  <c r="N2034" i="2"/>
  <c r="O2034" i="2" s="1"/>
  <c r="N2035" i="2"/>
  <c r="O2035" i="2" s="1"/>
  <c r="N2036" i="2"/>
  <c r="O2036" i="2" s="1"/>
  <c r="N2037" i="2"/>
  <c r="O2037" i="2" s="1"/>
  <c r="N2038" i="2"/>
  <c r="O2038" i="2" s="1"/>
  <c r="N2039" i="2"/>
  <c r="O2039" i="2" s="1"/>
  <c r="N2040" i="2"/>
  <c r="O2040" i="2" s="1"/>
  <c r="N2041" i="2"/>
  <c r="O2041" i="2" s="1"/>
  <c r="N2042" i="2"/>
  <c r="O2042" i="2" s="1"/>
  <c r="N2043" i="2"/>
  <c r="O2043" i="2" s="1"/>
  <c r="N2044" i="2"/>
  <c r="O2044" i="2" s="1"/>
  <c r="N2045" i="2"/>
  <c r="O2045" i="2" s="1"/>
  <c r="N2046" i="2"/>
  <c r="O2046" i="2" s="1"/>
  <c r="N2047" i="2"/>
  <c r="O2047" i="2" s="1"/>
  <c r="N2048" i="2"/>
  <c r="O2048" i="2" s="1"/>
  <c r="N2049" i="2"/>
  <c r="O2049" i="2" s="1"/>
  <c r="N2050" i="2"/>
  <c r="O2050" i="2" s="1"/>
  <c r="N2051" i="2"/>
  <c r="O2051" i="2" s="1"/>
  <c r="N2052" i="2"/>
  <c r="O2052" i="2" s="1"/>
  <c r="N2053" i="2"/>
  <c r="O2053" i="2" s="1"/>
  <c r="N2054" i="2"/>
  <c r="O2054" i="2" s="1"/>
  <c r="N2055" i="2"/>
  <c r="O2055" i="2" s="1"/>
  <c r="N2056" i="2"/>
  <c r="O2056" i="2" s="1"/>
  <c r="N2057" i="2"/>
  <c r="O2057" i="2" s="1"/>
  <c r="N2058" i="2"/>
  <c r="O2058" i="2" s="1"/>
  <c r="N2059" i="2"/>
  <c r="O2059" i="2" s="1"/>
  <c r="N2060" i="2"/>
  <c r="O2060" i="2" s="1"/>
  <c r="N2061" i="2"/>
  <c r="O2061" i="2" s="1"/>
  <c r="N2062" i="2"/>
  <c r="O2062" i="2" s="1"/>
  <c r="N2063" i="2"/>
  <c r="O2063" i="2" s="1"/>
  <c r="N2064" i="2"/>
  <c r="O2064" i="2" s="1"/>
  <c r="N2065" i="2"/>
  <c r="O2065" i="2" s="1"/>
  <c r="N2066" i="2"/>
  <c r="O2066" i="2" s="1"/>
  <c r="N2067" i="2"/>
  <c r="O2067" i="2" s="1"/>
  <c r="N2068" i="2"/>
  <c r="O2068" i="2" s="1"/>
  <c r="N2069" i="2"/>
  <c r="O2069" i="2" s="1"/>
  <c r="N2070" i="2"/>
  <c r="O2070" i="2" s="1"/>
  <c r="N2071" i="2"/>
  <c r="O2071" i="2" s="1"/>
  <c r="N2072" i="2"/>
  <c r="O2072" i="2" s="1"/>
  <c r="N2073" i="2"/>
  <c r="O2073" i="2" s="1"/>
  <c r="N2074" i="2"/>
  <c r="O2074" i="2" s="1"/>
  <c r="N2075" i="2"/>
  <c r="O2075" i="2" s="1"/>
  <c r="N2076" i="2"/>
  <c r="O2076" i="2" s="1"/>
  <c r="N2077" i="2"/>
  <c r="O2077" i="2" s="1"/>
  <c r="N2078" i="2"/>
  <c r="O2078" i="2" s="1"/>
  <c r="N2079" i="2"/>
  <c r="O2079" i="2" s="1"/>
  <c r="N2080" i="2"/>
  <c r="O2080" i="2" s="1"/>
  <c r="N2081" i="2"/>
  <c r="O2081" i="2" s="1"/>
  <c r="N2082" i="2"/>
  <c r="O2082" i="2" s="1"/>
  <c r="N2083" i="2"/>
  <c r="O2083" i="2" s="1"/>
  <c r="N2084" i="2"/>
  <c r="O2084" i="2" s="1"/>
  <c r="N2085" i="2"/>
  <c r="O2085" i="2" s="1"/>
  <c r="N2086" i="2"/>
  <c r="O2086" i="2" s="1"/>
  <c r="N2087" i="2"/>
  <c r="O2087" i="2" s="1"/>
  <c r="N2088" i="2"/>
  <c r="O2088" i="2" s="1"/>
  <c r="N2089" i="2"/>
  <c r="O2089" i="2" s="1"/>
  <c r="N2090" i="2"/>
  <c r="O2090" i="2" s="1"/>
  <c r="N2091" i="2"/>
  <c r="O2091" i="2" s="1"/>
  <c r="N2092" i="2"/>
  <c r="O2092" i="2" s="1"/>
  <c r="N2093" i="2"/>
  <c r="O2093" i="2" s="1"/>
  <c r="N2094" i="2"/>
  <c r="O2094" i="2" s="1"/>
  <c r="N2095" i="2"/>
  <c r="O2095" i="2" s="1"/>
  <c r="N2096" i="2"/>
  <c r="O2096" i="2" s="1"/>
  <c r="N2097" i="2"/>
  <c r="O2097" i="2" s="1"/>
  <c r="N2098" i="2"/>
  <c r="O2098" i="2" s="1"/>
  <c r="N2099" i="2"/>
  <c r="O2099" i="2" s="1"/>
  <c r="N2100" i="2"/>
  <c r="O2100" i="2" s="1"/>
  <c r="N2101" i="2"/>
  <c r="O2101" i="2" s="1"/>
  <c r="N2102" i="2"/>
  <c r="O2102" i="2" s="1"/>
  <c r="N2103" i="2"/>
  <c r="O2103" i="2" s="1"/>
  <c r="N2104" i="2"/>
  <c r="O2104" i="2" s="1"/>
  <c r="N2105" i="2"/>
  <c r="O2105" i="2" s="1"/>
  <c r="N2106" i="2"/>
  <c r="O2106" i="2" s="1"/>
  <c r="N2107" i="2"/>
  <c r="O2107" i="2" s="1"/>
  <c r="N2108" i="2"/>
  <c r="O2108" i="2" s="1"/>
  <c r="N2109" i="2"/>
  <c r="O2109" i="2" s="1"/>
  <c r="N2110" i="2"/>
  <c r="O2110" i="2" s="1"/>
  <c r="N2111" i="2"/>
  <c r="O2111" i="2" s="1"/>
  <c r="N2112" i="2"/>
  <c r="O2112" i="2" s="1"/>
  <c r="N2113" i="2"/>
  <c r="O2113" i="2" s="1"/>
  <c r="N2114" i="2"/>
  <c r="O2114" i="2" s="1"/>
  <c r="N2115" i="2"/>
  <c r="O2115" i="2" s="1"/>
  <c r="N2116" i="2"/>
  <c r="O2116" i="2" s="1"/>
  <c r="N2117" i="2"/>
  <c r="O2117" i="2" s="1"/>
  <c r="N2118" i="2"/>
  <c r="O2118" i="2" s="1"/>
  <c r="N2119" i="2"/>
  <c r="O2119" i="2" s="1"/>
  <c r="N2120" i="2"/>
  <c r="O2120" i="2" s="1"/>
  <c r="N2121" i="2"/>
  <c r="O2121" i="2" s="1"/>
  <c r="N2122" i="2"/>
  <c r="O2122" i="2" s="1"/>
  <c r="N2123" i="2"/>
  <c r="O2123" i="2" s="1"/>
  <c r="N2124" i="2"/>
  <c r="O2124" i="2" s="1"/>
  <c r="N2125" i="2"/>
  <c r="O2125" i="2" s="1"/>
  <c r="N2126" i="2"/>
  <c r="O2126" i="2" s="1"/>
  <c r="N2127" i="2"/>
  <c r="O2127" i="2" s="1"/>
  <c r="N2128" i="2"/>
  <c r="O2128" i="2" s="1"/>
  <c r="N2129" i="2"/>
  <c r="O2129" i="2" s="1"/>
  <c r="N2130" i="2"/>
  <c r="O2130" i="2" s="1"/>
  <c r="N2131" i="2"/>
  <c r="O2131" i="2" s="1"/>
  <c r="N2132" i="2"/>
  <c r="O2132" i="2" s="1"/>
  <c r="N2133" i="2"/>
  <c r="O2133" i="2" s="1"/>
  <c r="N2134" i="2"/>
  <c r="O2134" i="2" s="1"/>
  <c r="N2135" i="2"/>
  <c r="O2135" i="2" s="1"/>
  <c r="N2136" i="2"/>
  <c r="O2136" i="2" s="1"/>
  <c r="N2137" i="2"/>
  <c r="O2137" i="2" s="1"/>
  <c r="N2138" i="2"/>
  <c r="O2138" i="2" s="1"/>
  <c r="N2139" i="2"/>
  <c r="O2139" i="2" s="1"/>
  <c r="N2140" i="2"/>
  <c r="O2140" i="2" s="1"/>
  <c r="N2141" i="2"/>
  <c r="O2141" i="2" s="1"/>
  <c r="N2142" i="2"/>
  <c r="O2142" i="2" s="1"/>
  <c r="N2143" i="2"/>
  <c r="O2143" i="2" s="1"/>
  <c r="N2144" i="2"/>
  <c r="O2144" i="2" s="1"/>
  <c r="N2145" i="2"/>
  <c r="O2145" i="2" s="1"/>
  <c r="N2146" i="2"/>
  <c r="O2146" i="2" s="1"/>
  <c r="N2147" i="2"/>
  <c r="O2147" i="2" s="1"/>
  <c r="N2148" i="2"/>
  <c r="O2148" i="2" s="1"/>
  <c r="N2149" i="2"/>
  <c r="O2149" i="2" s="1"/>
  <c r="N2150" i="2"/>
  <c r="O2150" i="2" s="1"/>
  <c r="N2151" i="2"/>
  <c r="O2151" i="2" s="1"/>
  <c r="N2152" i="2"/>
  <c r="O2152" i="2" s="1"/>
  <c r="N2153" i="2"/>
  <c r="O2153" i="2" s="1"/>
  <c r="N2154" i="2"/>
  <c r="O2154" i="2" s="1"/>
  <c r="N2155" i="2"/>
  <c r="O2155" i="2" s="1"/>
  <c r="N2156" i="2"/>
  <c r="O2156" i="2" s="1"/>
  <c r="N2157" i="2"/>
  <c r="O2157" i="2" s="1"/>
  <c r="N2158" i="2"/>
  <c r="O2158" i="2" s="1"/>
  <c r="N2159" i="2"/>
  <c r="O2159" i="2" s="1"/>
  <c r="N2160" i="2"/>
  <c r="O2160" i="2" s="1"/>
  <c r="N2161" i="2"/>
  <c r="O2161" i="2" s="1"/>
  <c r="N2162" i="2"/>
  <c r="O2162" i="2" s="1"/>
  <c r="N2163" i="2"/>
  <c r="O2163" i="2" s="1"/>
  <c r="N2164" i="2"/>
  <c r="O2164" i="2" s="1"/>
  <c r="N2165" i="2"/>
  <c r="O2165" i="2" s="1"/>
  <c r="N2166" i="2"/>
  <c r="O2166" i="2" s="1"/>
  <c r="N2167" i="2"/>
  <c r="O2167" i="2" s="1"/>
  <c r="N2168" i="2"/>
  <c r="O2168" i="2" s="1"/>
  <c r="N2169" i="2"/>
  <c r="O2169" i="2" s="1"/>
  <c r="N2170" i="2"/>
  <c r="O2170" i="2" s="1"/>
  <c r="N2171" i="2"/>
  <c r="O2171" i="2" s="1"/>
  <c r="N2172" i="2"/>
  <c r="O2172" i="2" s="1"/>
  <c r="N2173" i="2"/>
  <c r="O2173" i="2" s="1"/>
  <c r="N2174" i="2"/>
  <c r="O2174" i="2" s="1"/>
  <c r="N2175" i="2"/>
  <c r="O2175" i="2" s="1"/>
  <c r="N2176" i="2"/>
  <c r="O2176" i="2" s="1"/>
  <c r="N2177" i="2"/>
  <c r="O2177" i="2" s="1"/>
  <c r="N2178" i="2"/>
  <c r="O2178" i="2" s="1"/>
  <c r="N2179" i="2"/>
  <c r="O2179" i="2" s="1"/>
  <c r="N2180" i="2"/>
  <c r="O2180" i="2" s="1"/>
  <c r="N2181" i="2"/>
  <c r="O2181" i="2" s="1"/>
  <c r="N2182" i="2"/>
  <c r="O2182" i="2" s="1"/>
  <c r="N2183" i="2"/>
  <c r="O2183" i="2" s="1"/>
  <c r="N2184" i="2"/>
  <c r="O2184" i="2" s="1"/>
  <c r="N2185" i="2"/>
  <c r="O2185" i="2" s="1"/>
  <c r="N2186" i="2"/>
  <c r="O2186" i="2" s="1"/>
  <c r="N2187" i="2"/>
  <c r="O2187" i="2" s="1"/>
  <c r="N2188" i="2"/>
  <c r="O2188" i="2" s="1"/>
  <c r="N2189" i="2"/>
  <c r="O2189" i="2" s="1"/>
  <c r="N2190" i="2"/>
  <c r="O2190" i="2" s="1"/>
  <c r="N2191" i="2"/>
  <c r="O2191" i="2" s="1"/>
  <c r="N2192" i="2"/>
  <c r="O2192" i="2" s="1"/>
  <c r="N2193" i="2"/>
  <c r="O2193" i="2" s="1"/>
  <c r="N2194" i="2"/>
  <c r="O2194" i="2" s="1"/>
  <c r="N2195" i="2"/>
  <c r="O2195" i="2" s="1"/>
  <c r="N2196" i="2"/>
  <c r="O2196" i="2" s="1"/>
  <c r="N2197" i="2"/>
  <c r="O2197" i="2" s="1"/>
  <c r="N2198" i="2"/>
  <c r="O2198" i="2" s="1"/>
  <c r="N2199" i="2"/>
  <c r="O2199" i="2" s="1"/>
  <c r="N2200" i="2"/>
  <c r="O2200" i="2" s="1"/>
  <c r="N2201" i="2"/>
  <c r="O2201" i="2" s="1"/>
  <c r="N2202" i="2"/>
  <c r="O2202" i="2" s="1"/>
  <c r="N2203" i="2"/>
  <c r="O2203" i="2" s="1"/>
  <c r="N2204" i="2"/>
  <c r="O2204" i="2" s="1"/>
  <c r="N2205" i="2"/>
  <c r="O2205" i="2" s="1"/>
  <c r="N2206" i="2"/>
  <c r="O2206" i="2" s="1"/>
  <c r="N2207" i="2"/>
  <c r="O2207" i="2" s="1"/>
  <c r="N2208" i="2"/>
  <c r="O2208" i="2" s="1"/>
  <c r="N2209" i="2"/>
  <c r="O2209" i="2" s="1"/>
  <c r="N2210" i="2"/>
  <c r="O2210" i="2" s="1"/>
  <c r="N2211" i="2"/>
  <c r="O2211" i="2" s="1"/>
  <c r="N2212" i="2"/>
  <c r="O2212" i="2" s="1"/>
  <c r="N2213" i="2"/>
  <c r="O2213" i="2" s="1"/>
  <c r="N2214" i="2"/>
  <c r="O2214" i="2" s="1"/>
  <c r="N2215" i="2"/>
  <c r="O2215" i="2" s="1"/>
  <c r="N2216" i="2"/>
  <c r="O2216" i="2" s="1"/>
  <c r="N2217" i="2"/>
  <c r="O2217" i="2" s="1"/>
  <c r="N2218" i="2"/>
  <c r="O2218" i="2" s="1"/>
  <c r="N2219" i="2"/>
  <c r="O2219" i="2" s="1"/>
  <c r="N2220" i="2"/>
  <c r="O2220" i="2" s="1"/>
  <c r="N2221" i="2"/>
  <c r="O2221" i="2" s="1"/>
  <c r="N2222" i="2"/>
  <c r="O2222" i="2" s="1"/>
  <c r="N2223" i="2"/>
  <c r="O2223" i="2" s="1"/>
  <c r="N2224" i="2"/>
  <c r="O2224" i="2" s="1"/>
  <c r="N2225" i="2"/>
  <c r="O2225" i="2" s="1"/>
  <c r="N2226" i="2"/>
  <c r="O2226" i="2" s="1"/>
  <c r="N2227" i="2"/>
  <c r="O2227" i="2" s="1"/>
  <c r="N2228" i="2"/>
  <c r="O2228" i="2" s="1"/>
  <c r="N2229" i="2"/>
  <c r="O2229" i="2" s="1"/>
  <c r="N2230" i="2"/>
  <c r="O2230" i="2" s="1"/>
  <c r="N2231" i="2"/>
  <c r="O2231" i="2" s="1"/>
  <c r="N2232" i="2"/>
  <c r="O2232" i="2" s="1"/>
  <c r="N2233" i="2"/>
  <c r="O2233" i="2" s="1"/>
  <c r="N2234" i="2"/>
  <c r="O2234" i="2" s="1"/>
  <c r="N2235" i="2"/>
  <c r="O2235" i="2" s="1"/>
  <c r="N2236" i="2"/>
  <c r="O2236" i="2" s="1"/>
  <c r="N2237" i="2"/>
  <c r="O2237" i="2" s="1"/>
  <c r="N2238" i="2"/>
  <c r="O2238" i="2" s="1"/>
  <c r="N2239" i="2"/>
  <c r="O2239" i="2" s="1"/>
  <c r="N2240" i="2"/>
  <c r="O2240" i="2" s="1"/>
  <c r="N2241" i="2"/>
  <c r="O2241" i="2" s="1"/>
  <c r="N2242" i="2"/>
  <c r="O2242" i="2" s="1"/>
  <c r="N2243" i="2"/>
  <c r="O2243" i="2" s="1"/>
  <c r="N2244" i="2"/>
  <c r="O2244" i="2" s="1"/>
  <c r="N2245" i="2"/>
  <c r="O2245" i="2" s="1"/>
  <c r="N2246" i="2"/>
  <c r="O2246" i="2" s="1"/>
  <c r="N2247" i="2"/>
  <c r="O2247" i="2" s="1"/>
  <c r="N2248" i="2"/>
  <c r="O2248" i="2" s="1"/>
  <c r="N2249" i="2"/>
  <c r="O2249" i="2" s="1"/>
  <c r="N2250" i="2"/>
  <c r="O2250" i="2" s="1"/>
  <c r="N2251" i="2"/>
  <c r="O2251" i="2" s="1"/>
  <c r="N2252" i="2"/>
  <c r="O2252" i="2" s="1"/>
  <c r="N2253" i="2"/>
  <c r="O2253" i="2" s="1"/>
  <c r="N2254" i="2"/>
  <c r="O2254" i="2" s="1"/>
  <c r="N2255" i="2"/>
  <c r="O2255" i="2" s="1"/>
  <c r="N2256" i="2"/>
  <c r="O2256" i="2" s="1"/>
  <c r="N2257" i="2"/>
  <c r="O2257" i="2" s="1"/>
  <c r="N2258" i="2"/>
  <c r="O2258" i="2" s="1"/>
  <c r="N2259" i="2"/>
  <c r="O2259" i="2" s="1"/>
  <c r="N2260" i="2"/>
  <c r="O2260" i="2" s="1"/>
  <c r="N2261" i="2"/>
  <c r="O2261" i="2" s="1"/>
  <c r="N2262" i="2"/>
  <c r="O2262" i="2" s="1"/>
  <c r="N2263" i="2"/>
  <c r="O2263" i="2" s="1"/>
  <c r="N2264" i="2"/>
  <c r="O2264" i="2" s="1"/>
  <c r="N2265" i="2"/>
  <c r="O2265" i="2" s="1"/>
  <c r="N2266" i="2"/>
  <c r="O2266" i="2" s="1"/>
  <c r="N2267" i="2"/>
  <c r="O2267" i="2" s="1"/>
  <c r="N2268" i="2"/>
  <c r="O2268" i="2" s="1"/>
  <c r="N2269" i="2"/>
  <c r="O2269" i="2" s="1"/>
  <c r="N2270" i="2"/>
  <c r="O2270" i="2" s="1"/>
  <c r="N2271" i="2"/>
  <c r="O2271" i="2" s="1"/>
  <c r="N2272" i="2"/>
  <c r="O2272" i="2" s="1"/>
  <c r="N2273" i="2"/>
  <c r="O2273" i="2" s="1"/>
  <c r="N2274" i="2"/>
  <c r="O2274" i="2" s="1"/>
  <c r="N2275" i="2"/>
  <c r="O2275" i="2" s="1"/>
  <c r="N2276" i="2"/>
  <c r="O2276" i="2" s="1"/>
  <c r="N2277" i="2"/>
  <c r="O2277" i="2" s="1"/>
  <c r="N2278" i="2"/>
  <c r="O2278" i="2" s="1"/>
  <c r="N2279" i="2"/>
  <c r="O2279" i="2" s="1"/>
  <c r="N2280" i="2"/>
  <c r="O2280" i="2" s="1"/>
  <c r="N2281" i="2"/>
  <c r="O2281" i="2" s="1"/>
  <c r="N2282" i="2"/>
  <c r="O2282" i="2" s="1"/>
  <c r="N2283" i="2"/>
  <c r="O2283" i="2" s="1"/>
  <c r="N2284" i="2"/>
  <c r="O2284" i="2" s="1"/>
  <c r="N2285" i="2"/>
  <c r="O2285" i="2" s="1"/>
  <c r="N2286" i="2"/>
  <c r="O2286" i="2" s="1"/>
  <c r="N2287" i="2"/>
  <c r="O2287" i="2" s="1"/>
  <c r="N2288" i="2"/>
  <c r="O2288" i="2" s="1"/>
  <c r="N2289" i="2"/>
  <c r="O2289" i="2" s="1"/>
  <c r="N2290" i="2"/>
  <c r="O2290" i="2" s="1"/>
  <c r="N2291" i="2"/>
  <c r="O2291" i="2" s="1"/>
  <c r="N2292" i="2"/>
  <c r="O2292" i="2" s="1"/>
  <c r="N2293" i="2"/>
  <c r="O2293" i="2" s="1"/>
  <c r="N2294" i="2"/>
  <c r="O2294" i="2" s="1"/>
  <c r="N2295" i="2"/>
  <c r="O2295" i="2" s="1"/>
  <c r="N2296" i="2"/>
  <c r="O2296" i="2" s="1"/>
  <c r="N2297" i="2"/>
  <c r="O2297" i="2" s="1"/>
  <c r="N2298" i="2"/>
  <c r="O2298" i="2" s="1"/>
  <c r="N2299" i="2"/>
  <c r="O2299" i="2" s="1"/>
  <c r="N2300" i="2"/>
  <c r="O2300" i="2" s="1"/>
  <c r="N2301" i="2"/>
  <c r="O2301" i="2" s="1"/>
  <c r="N2302" i="2"/>
  <c r="O2302" i="2" s="1"/>
  <c r="N2303" i="2"/>
  <c r="O2303" i="2" s="1"/>
  <c r="N2304" i="2"/>
  <c r="O2304" i="2" s="1"/>
  <c r="N2305" i="2"/>
  <c r="O2305" i="2" s="1"/>
  <c r="N2306" i="2"/>
  <c r="O2306" i="2" s="1"/>
  <c r="N2307" i="2"/>
  <c r="O2307" i="2" s="1"/>
  <c r="N2308" i="2"/>
  <c r="O2308" i="2" s="1"/>
  <c r="N2309" i="2"/>
  <c r="O2309" i="2" s="1"/>
  <c r="N2310" i="2"/>
  <c r="O2310" i="2" s="1"/>
  <c r="N2311" i="2"/>
  <c r="O2311" i="2" s="1"/>
  <c r="N2312" i="2"/>
  <c r="O2312" i="2" s="1"/>
  <c r="N2313" i="2"/>
  <c r="O2313" i="2" s="1"/>
  <c r="N2314" i="2"/>
  <c r="O2314" i="2" s="1"/>
  <c r="N2315" i="2"/>
  <c r="O2315" i="2" s="1"/>
  <c r="N2316" i="2"/>
  <c r="O2316" i="2" s="1"/>
  <c r="N2317" i="2"/>
  <c r="O2317" i="2" s="1"/>
  <c r="N2318" i="2"/>
  <c r="O2318" i="2" s="1"/>
  <c r="N2319" i="2"/>
  <c r="O2319" i="2" s="1"/>
  <c r="N2320" i="2"/>
  <c r="O2320" i="2" s="1"/>
  <c r="N2321" i="2"/>
  <c r="O2321" i="2" s="1"/>
  <c r="N2322" i="2"/>
  <c r="O2322" i="2" s="1"/>
  <c r="N2323" i="2"/>
  <c r="O2323" i="2" s="1"/>
  <c r="N2324" i="2"/>
  <c r="O2324" i="2" s="1"/>
  <c r="N2325" i="2"/>
  <c r="O2325" i="2" s="1"/>
  <c r="N2326" i="2"/>
  <c r="O2326" i="2" s="1"/>
  <c r="N2327" i="2"/>
  <c r="O2327" i="2" s="1"/>
  <c r="N2328" i="2"/>
  <c r="O2328" i="2" s="1"/>
  <c r="N2329" i="2"/>
  <c r="O2329" i="2" s="1"/>
  <c r="N2330" i="2"/>
  <c r="O2330" i="2" s="1"/>
  <c r="N2331" i="2"/>
  <c r="O2331" i="2" s="1"/>
  <c r="N2332" i="2"/>
  <c r="O2332" i="2" s="1"/>
  <c r="N2333" i="2"/>
  <c r="O2333" i="2" s="1"/>
  <c r="N2334" i="2"/>
  <c r="O2334" i="2" s="1"/>
  <c r="N2335" i="2"/>
  <c r="O2335" i="2" s="1"/>
  <c r="N2336" i="2"/>
  <c r="O2336" i="2" s="1"/>
  <c r="N2337" i="2"/>
  <c r="O2337" i="2" s="1"/>
  <c r="N2338" i="2"/>
  <c r="O2338" i="2" s="1"/>
  <c r="N2339" i="2"/>
  <c r="O2339" i="2" s="1"/>
  <c r="N2340" i="2"/>
  <c r="O2340" i="2" s="1"/>
  <c r="N2341" i="2"/>
  <c r="O2341" i="2" s="1"/>
  <c r="N2342" i="2"/>
  <c r="O2342" i="2" s="1"/>
  <c r="N2343" i="2"/>
  <c r="O2343" i="2" s="1"/>
  <c r="N2344" i="2"/>
  <c r="O2344" i="2" s="1"/>
  <c r="N2345" i="2"/>
  <c r="O2345" i="2" s="1"/>
  <c r="N2346" i="2"/>
  <c r="O2346" i="2" s="1"/>
  <c r="N2347" i="2"/>
  <c r="O2347" i="2" s="1"/>
  <c r="N2348" i="2"/>
  <c r="O2348" i="2" s="1"/>
  <c r="N2349" i="2"/>
  <c r="O2349" i="2" s="1"/>
  <c r="N2350" i="2"/>
  <c r="O2350" i="2" s="1"/>
  <c r="N2351" i="2"/>
  <c r="O2351" i="2" s="1"/>
  <c r="N2352" i="2"/>
  <c r="O2352" i="2" s="1"/>
  <c r="N2353" i="2"/>
  <c r="O2353" i="2" s="1"/>
  <c r="N2354" i="2"/>
  <c r="O2354" i="2" s="1"/>
  <c r="N2355" i="2"/>
  <c r="O2355" i="2" s="1"/>
  <c r="N2356" i="2"/>
  <c r="O2356" i="2" s="1"/>
  <c r="N2357" i="2"/>
  <c r="O2357" i="2" s="1"/>
  <c r="N2358" i="2"/>
  <c r="O2358" i="2" s="1"/>
  <c r="N2359" i="2"/>
  <c r="O2359" i="2" s="1"/>
  <c r="N2360" i="2"/>
  <c r="O2360" i="2" s="1"/>
  <c r="N2361" i="2"/>
  <c r="O2361" i="2" s="1"/>
  <c r="N2362" i="2"/>
  <c r="O2362" i="2" s="1"/>
  <c r="N2363" i="2"/>
  <c r="O2363" i="2" s="1"/>
  <c r="N2364" i="2"/>
  <c r="O2364" i="2" s="1"/>
  <c r="N2365" i="2"/>
  <c r="O2365" i="2" s="1"/>
  <c r="N2366" i="2"/>
  <c r="O2366" i="2" s="1"/>
  <c r="N2367" i="2"/>
  <c r="O2367" i="2" s="1"/>
  <c r="N2368" i="2"/>
  <c r="O2368" i="2" s="1"/>
  <c r="N2369" i="2"/>
  <c r="O2369" i="2" s="1"/>
  <c r="N2370" i="2"/>
  <c r="O2370" i="2" s="1"/>
  <c r="N2371" i="2"/>
  <c r="O2371" i="2" s="1"/>
  <c r="N2372" i="2"/>
  <c r="O2372" i="2" s="1"/>
  <c r="N2373" i="2"/>
  <c r="O2373" i="2" s="1"/>
  <c r="N2374" i="2"/>
  <c r="O2374" i="2" s="1"/>
  <c r="N2375" i="2"/>
  <c r="O2375" i="2" s="1"/>
  <c r="N2376" i="2"/>
  <c r="O2376" i="2" s="1"/>
  <c r="N2377" i="2"/>
  <c r="O2377" i="2" s="1"/>
  <c r="N2378" i="2"/>
  <c r="O2378" i="2" s="1"/>
  <c r="N2379" i="2"/>
  <c r="O2379" i="2" s="1"/>
  <c r="N2380" i="2"/>
  <c r="O2380" i="2" s="1"/>
  <c r="N2381" i="2"/>
  <c r="O2381" i="2" s="1"/>
  <c r="N2382" i="2"/>
  <c r="O2382" i="2" s="1"/>
  <c r="N2383" i="2"/>
  <c r="O2383" i="2" s="1"/>
  <c r="N2384" i="2"/>
  <c r="O2384" i="2" s="1"/>
  <c r="N2385" i="2"/>
  <c r="O2385" i="2" s="1"/>
  <c r="N2386" i="2"/>
  <c r="O2386" i="2" s="1"/>
  <c r="N2387" i="2"/>
  <c r="O2387" i="2" s="1"/>
  <c r="N2388" i="2"/>
  <c r="O2388" i="2" s="1"/>
  <c r="N2389" i="2"/>
  <c r="O2389" i="2" s="1"/>
  <c r="N2390" i="2"/>
  <c r="O2390" i="2" s="1"/>
  <c r="N2391" i="2"/>
  <c r="O2391" i="2" s="1"/>
  <c r="N2392" i="2"/>
  <c r="O2392" i="2" s="1"/>
  <c r="N2393" i="2"/>
  <c r="O2393" i="2" s="1"/>
  <c r="N2394" i="2"/>
  <c r="O2394" i="2" s="1"/>
  <c r="N2395" i="2"/>
  <c r="O2395" i="2" s="1"/>
  <c r="N2396" i="2"/>
  <c r="O2396" i="2" s="1"/>
  <c r="N2397" i="2"/>
  <c r="O2397" i="2" s="1"/>
  <c r="N2398" i="2"/>
  <c r="O2398" i="2" s="1"/>
  <c r="N2399" i="2"/>
  <c r="O2399" i="2" s="1"/>
  <c r="N2400" i="2"/>
  <c r="O2400" i="2" s="1"/>
  <c r="N2401" i="2"/>
  <c r="O2401" i="2" s="1"/>
  <c r="N2402" i="2"/>
  <c r="O2402" i="2" s="1"/>
  <c r="N2403" i="2"/>
  <c r="O2403" i="2" s="1"/>
  <c r="N2404" i="2"/>
  <c r="O2404" i="2" s="1"/>
  <c r="N2405" i="2"/>
  <c r="O2405" i="2" s="1"/>
  <c r="N2406" i="2"/>
  <c r="O2406" i="2" s="1"/>
  <c r="N2407" i="2"/>
  <c r="O2407" i="2" s="1"/>
  <c r="N2408" i="2"/>
  <c r="O2408" i="2" s="1"/>
  <c r="N2409" i="2"/>
  <c r="O2409" i="2" s="1"/>
  <c r="N2410" i="2"/>
  <c r="O2410" i="2" s="1"/>
  <c r="N2411" i="2"/>
  <c r="O2411" i="2" s="1"/>
  <c r="N2412" i="2"/>
  <c r="O2412" i="2" s="1"/>
  <c r="N2413" i="2"/>
  <c r="O2413" i="2" s="1"/>
  <c r="N2414" i="2"/>
  <c r="O2414" i="2" s="1"/>
  <c r="N2415" i="2"/>
  <c r="O2415" i="2" s="1"/>
  <c r="N2416" i="2"/>
  <c r="O2416" i="2" s="1"/>
  <c r="N2417" i="2"/>
  <c r="O2417" i="2" s="1"/>
  <c r="N2418" i="2"/>
  <c r="O2418" i="2" s="1"/>
  <c r="N2419" i="2"/>
  <c r="O2419" i="2" s="1"/>
  <c r="N2420" i="2"/>
  <c r="O2420" i="2" s="1"/>
  <c r="N2421" i="2"/>
  <c r="O2421" i="2" s="1"/>
  <c r="N2422" i="2"/>
  <c r="O2422" i="2" s="1"/>
  <c r="N2423" i="2"/>
  <c r="O2423" i="2" s="1"/>
  <c r="N2424" i="2"/>
  <c r="O2424" i="2" s="1"/>
  <c r="N2425" i="2"/>
  <c r="O2425" i="2" s="1"/>
  <c r="N2426" i="2"/>
  <c r="O2426" i="2" s="1"/>
  <c r="N2427" i="2"/>
  <c r="O2427" i="2" s="1"/>
  <c r="N2428" i="2"/>
  <c r="O2428" i="2" s="1"/>
  <c r="N2429" i="2"/>
  <c r="O2429" i="2" s="1"/>
  <c r="N2430" i="2"/>
  <c r="O2430" i="2" s="1"/>
  <c r="N2431" i="2"/>
  <c r="O2431" i="2" s="1"/>
  <c r="N2432" i="2"/>
  <c r="O2432" i="2" s="1"/>
  <c r="N2433" i="2"/>
  <c r="O2433" i="2" s="1"/>
  <c r="N2434" i="2"/>
  <c r="O2434" i="2" s="1"/>
  <c r="N2435" i="2"/>
  <c r="O2435" i="2" s="1"/>
  <c r="N2436" i="2"/>
  <c r="O2436" i="2" s="1"/>
  <c r="N2437" i="2"/>
  <c r="O2437" i="2" s="1"/>
  <c r="N2438" i="2"/>
  <c r="O2438" i="2" s="1"/>
  <c r="N2439" i="2"/>
  <c r="O2439" i="2" s="1"/>
  <c r="N2440" i="2"/>
  <c r="O2440" i="2" s="1"/>
  <c r="N2441" i="2"/>
  <c r="O2441" i="2" s="1"/>
  <c r="N2442" i="2"/>
  <c r="O2442" i="2" s="1"/>
  <c r="N2443" i="2"/>
  <c r="O2443" i="2" s="1"/>
  <c r="N2444" i="2"/>
  <c r="O2444" i="2" s="1"/>
  <c r="N2445" i="2"/>
  <c r="O2445" i="2" s="1"/>
  <c r="N2446" i="2"/>
  <c r="O2446" i="2" s="1"/>
  <c r="N2447" i="2"/>
  <c r="O2447" i="2" s="1"/>
  <c r="N2448" i="2"/>
  <c r="O2448" i="2" s="1"/>
  <c r="N2449" i="2"/>
  <c r="O2449" i="2" s="1"/>
  <c r="N2450" i="2"/>
  <c r="O2450" i="2" s="1"/>
  <c r="N2451" i="2"/>
  <c r="O2451" i="2" s="1"/>
  <c r="N2452" i="2"/>
  <c r="O2452" i="2" s="1"/>
  <c r="N2453" i="2"/>
  <c r="O2453" i="2" s="1"/>
  <c r="N2454" i="2"/>
  <c r="O2454" i="2" s="1"/>
  <c r="N2455" i="2"/>
  <c r="O2455" i="2" s="1"/>
  <c r="N2456" i="2"/>
  <c r="O2456" i="2" s="1"/>
  <c r="N2457" i="2"/>
  <c r="O2457" i="2" s="1"/>
  <c r="N2458" i="2"/>
  <c r="O2458" i="2" s="1"/>
  <c r="N2459" i="2"/>
  <c r="O2459" i="2" s="1"/>
  <c r="N2460" i="2"/>
  <c r="O2460" i="2" s="1"/>
  <c r="N2461" i="2"/>
  <c r="O2461" i="2" s="1"/>
  <c r="N2462" i="2"/>
  <c r="O2462" i="2" s="1"/>
  <c r="N2463" i="2"/>
  <c r="O2463" i="2" s="1"/>
  <c r="N2464" i="2"/>
  <c r="O2464" i="2" s="1"/>
  <c r="N2465" i="2"/>
  <c r="O2465" i="2" s="1"/>
  <c r="N2466" i="2"/>
  <c r="O2466" i="2" s="1"/>
  <c r="N2467" i="2"/>
  <c r="O2467" i="2" s="1"/>
  <c r="N2468" i="2"/>
  <c r="O2468" i="2" s="1"/>
  <c r="N2469" i="2"/>
  <c r="O2469" i="2" s="1"/>
  <c r="N2470" i="2"/>
  <c r="O2470" i="2" s="1"/>
  <c r="N2471" i="2"/>
  <c r="O2471" i="2" s="1"/>
  <c r="N2472" i="2"/>
  <c r="O2472" i="2" s="1"/>
  <c r="N2473" i="2"/>
  <c r="O2473" i="2" s="1"/>
  <c r="N2474" i="2"/>
  <c r="O2474" i="2" s="1"/>
  <c r="N2475" i="2"/>
  <c r="O2475" i="2" s="1"/>
  <c r="N2476" i="2"/>
  <c r="O2476" i="2" s="1"/>
  <c r="N2477" i="2"/>
  <c r="O2477" i="2" s="1"/>
  <c r="N2478" i="2"/>
  <c r="O2478" i="2" s="1"/>
  <c r="N2479" i="2"/>
  <c r="O2479" i="2" s="1"/>
  <c r="N2480" i="2"/>
  <c r="O2480" i="2" s="1"/>
  <c r="N2481" i="2"/>
  <c r="O2481" i="2" s="1"/>
  <c r="N2482" i="2"/>
  <c r="O2482" i="2" s="1"/>
  <c r="N2483" i="2"/>
  <c r="O2483" i="2" s="1"/>
  <c r="N2484" i="2"/>
  <c r="O2484" i="2" s="1"/>
  <c r="N2485" i="2"/>
  <c r="O2485" i="2" s="1"/>
  <c r="N2486" i="2"/>
  <c r="O2486" i="2" s="1"/>
  <c r="N2487" i="2"/>
  <c r="O2487" i="2" s="1"/>
  <c r="N2488" i="2"/>
  <c r="O2488" i="2" s="1"/>
  <c r="N2489" i="2"/>
  <c r="O2489" i="2" s="1"/>
  <c r="N2490" i="2"/>
  <c r="O2490" i="2" s="1"/>
  <c r="N2491" i="2"/>
  <c r="O2491" i="2" s="1"/>
  <c r="N2492" i="2"/>
  <c r="O2492" i="2" s="1"/>
  <c r="N2493" i="2"/>
  <c r="O2493" i="2" s="1"/>
  <c r="N2494" i="2"/>
  <c r="O2494" i="2" s="1"/>
  <c r="N2495" i="2"/>
  <c r="O2495" i="2" s="1"/>
  <c r="N2496" i="2"/>
  <c r="O2496" i="2" s="1"/>
  <c r="N2497" i="2"/>
  <c r="O2497" i="2" s="1"/>
  <c r="N2498" i="2"/>
  <c r="O2498" i="2" s="1"/>
  <c r="N2499" i="2"/>
  <c r="O2499" i="2" s="1"/>
  <c r="N2500" i="2"/>
  <c r="O2500" i="2" s="1"/>
  <c r="N2501" i="2"/>
  <c r="O2501" i="2" s="1"/>
  <c r="N2502" i="2"/>
  <c r="O2502" i="2" s="1"/>
  <c r="N2503" i="2"/>
  <c r="O2503" i="2" s="1"/>
  <c r="N2504" i="2"/>
  <c r="O2504" i="2" s="1"/>
  <c r="N2505" i="2"/>
  <c r="O2505" i="2" s="1"/>
  <c r="N2506" i="2"/>
  <c r="O2506" i="2" s="1"/>
  <c r="N2507" i="2"/>
  <c r="O2507" i="2" s="1"/>
  <c r="N2508" i="2"/>
  <c r="O2508" i="2" s="1"/>
  <c r="N2509" i="2"/>
  <c r="O2509" i="2" s="1"/>
  <c r="N2510" i="2"/>
  <c r="O2510" i="2" s="1"/>
  <c r="N2511" i="2"/>
  <c r="O2511" i="2" s="1"/>
  <c r="N2512" i="2"/>
  <c r="O2512" i="2" s="1"/>
  <c r="N2513" i="2"/>
  <c r="O2513" i="2" s="1"/>
  <c r="N2514" i="2"/>
  <c r="O2514" i="2" s="1"/>
  <c r="N2515" i="2"/>
  <c r="O2515" i="2" s="1"/>
  <c r="N2516" i="2"/>
  <c r="O2516" i="2" s="1"/>
  <c r="N2517" i="2"/>
  <c r="O2517" i="2" s="1"/>
  <c r="N2518" i="2"/>
  <c r="O2518" i="2" s="1"/>
  <c r="N2519" i="2"/>
  <c r="O2519" i="2" s="1"/>
  <c r="N2520" i="2"/>
  <c r="O2520" i="2" s="1"/>
  <c r="N2521" i="2"/>
  <c r="O2521" i="2" s="1"/>
  <c r="N2522" i="2"/>
  <c r="O2522" i="2" s="1"/>
  <c r="N2523" i="2"/>
  <c r="O2523" i="2" s="1"/>
  <c r="N2524" i="2"/>
  <c r="O2524" i="2" s="1"/>
  <c r="N2525" i="2"/>
  <c r="O2525" i="2" s="1"/>
  <c r="N2526" i="2"/>
  <c r="O2526" i="2" s="1"/>
  <c r="N2527" i="2"/>
  <c r="O2527" i="2" s="1"/>
  <c r="N2528" i="2"/>
  <c r="O2528" i="2" s="1"/>
  <c r="N2529" i="2"/>
  <c r="O2529" i="2" s="1"/>
  <c r="N2530" i="2"/>
  <c r="O2530" i="2" s="1"/>
  <c r="N2531" i="2"/>
  <c r="O2531" i="2" s="1"/>
  <c r="N2532" i="2"/>
  <c r="O2532" i="2" s="1"/>
  <c r="N2533" i="2"/>
  <c r="O2533" i="2" s="1"/>
  <c r="N2534" i="2"/>
  <c r="O2534" i="2" s="1"/>
  <c r="N2535" i="2"/>
  <c r="O2535" i="2" s="1"/>
  <c r="N2536" i="2"/>
  <c r="O2536" i="2" s="1"/>
  <c r="N2537" i="2"/>
  <c r="O2537" i="2" s="1"/>
  <c r="N2538" i="2"/>
  <c r="O2538" i="2" s="1"/>
  <c r="N2539" i="2"/>
  <c r="O2539" i="2" s="1"/>
  <c r="N2540" i="2"/>
  <c r="O2540" i="2" s="1"/>
  <c r="N2541" i="2"/>
  <c r="O2541" i="2" s="1"/>
  <c r="N2542" i="2"/>
  <c r="O2542" i="2" s="1"/>
  <c r="N2543" i="2"/>
  <c r="O2543" i="2" s="1"/>
  <c r="N2544" i="2"/>
  <c r="O2544" i="2" s="1"/>
  <c r="N2545" i="2"/>
  <c r="O2545" i="2" s="1"/>
  <c r="N2546" i="2"/>
  <c r="O2546" i="2" s="1"/>
  <c r="N2547" i="2"/>
  <c r="O2547" i="2" s="1"/>
  <c r="N2548" i="2"/>
  <c r="O2548" i="2" s="1"/>
  <c r="N2549" i="2"/>
  <c r="O2549" i="2" s="1"/>
  <c r="N2550" i="2"/>
  <c r="O2550" i="2" s="1"/>
  <c r="N2551" i="2"/>
  <c r="O2551" i="2" s="1"/>
  <c r="N2552" i="2"/>
  <c r="O2552" i="2" s="1"/>
  <c r="N2553" i="2"/>
  <c r="O2553" i="2" s="1"/>
  <c r="N2554" i="2"/>
  <c r="O2554" i="2" s="1"/>
  <c r="N2555" i="2"/>
  <c r="O2555" i="2" s="1"/>
  <c r="N2556" i="2"/>
  <c r="O2556" i="2" s="1"/>
  <c r="N2557" i="2"/>
  <c r="O2557" i="2" s="1"/>
  <c r="N2558" i="2"/>
  <c r="O2558" i="2" s="1"/>
  <c r="N2559" i="2"/>
  <c r="O2559" i="2" s="1"/>
  <c r="N2560" i="2"/>
  <c r="O2560" i="2" s="1"/>
  <c r="N2561" i="2"/>
  <c r="O2561" i="2" s="1"/>
  <c r="N2562" i="2"/>
  <c r="O2562" i="2" s="1"/>
  <c r="N2563" i="2"/>
  <c r="O2563" i="2" s="1"/>
  <c r="N2564" i="2"/>
  <c r="O2564" i="2" s="1"/>
  <c r="N2565" i="2"/>
  <c r="O2565" i="2" s="1"/>
  <c r="N2566" i="2"/>
  <c r="O2566" i="2" s="1"/>
  <c r="N2567" i="2"/>
  <c r="O2567" i="2" s="1"/>
  <c r="N2568" i="2"/>
  <c r="O2568" i="2" s="1"/>
  <c r="N2569" i="2"/>
  <c r="O2569" i="2" s="1"/>
  <c r="N2570" i="2"/>
  <c r="O2570" i="2" s="1"/>
  <c r="N2571" i="2"/>
  <c r="O2571" i="2" s="1"/>
  <c r="N2572" i="2"/>
  <c r="O2572" i="2" s="1"/>
  <c r="N2573" i="2"/>
  <c r="O2573" i="2" s="1"/>
  <c r="N2574" i="2"/>
  <c r="O2574" i="2" s="1"/>
  <c r="N2575" i="2"/>
  <c r="O2575" i="2" s="1"/>
  <c r="N2576" i="2"/>
  <c r="O2576" i="2" s="1"/>
  <c r="N2577" i="2"/>
  <c r="O2577" i="2" s="1"/>
  <c r="N2578" i="2"/>
  <c r="O2578" i="2" s="1"/>
  <c r="N2579" i="2"/>
  <c r="O2579" i="2" s="1"/>
  <c r="N2580" i="2"/>
  <c r="O2580" i="2" s="1"/>
  <c r="N2581" i="2"/>
  <c r="O2581" i="2" s="1"/>
  <c r="N2582" i="2"/>
  <c r="O2582" i="2" s="1"/>
  <c r="N2583" i="2"/>
  <c r="O2583" i="2" s="1"/>
  <c r="N2584" i="2"/>
  <c r="O2584" i="2" s="1"/>
  <c r="N2585" i="2"/>
  <c r="O2585" i="2" s="1"/>
  <c r="N2586" i="2"/>
  <c r="O2586" i="2" s="1"/>
  <c r="N2587" i="2"/>
  <c r="O2587" i="2" s="1"/>
  <c r="N2588" i="2"/>
  <c r="O2588" i="2" s="1"/>
  <c r="N2589" i="2"/>
  <c r="O2589" i="2" s="1"/>
  <c r="N2590" i="2"/>
  <c r="O2590" i="2" s="1"/>
  <c r="N2591" i="2"/>
  <c r="O2591" i="2" s="1"/>
  <c r="N2592" i="2"/>
  <c r="O2592" i="2" s="1"/>
  <c r="N2593" i="2"/>
  <c r="O2593" i="2" s="1"/>
  <c r="N2594" i="2"/>
  <c r="O2594" i="2" s="1"/>
  <c r="N2595" i="2"/>
  <c r="O2595" i="2" s="1"/>
  <c r="N2596" i="2"/>
  <c r="O2596" i="2" s="1"/>
  <c r="N2597" i="2"/>
  <c r="O2597" i="2" s="1"/>
  <c r="N2598" i="2"/>
  <c r="O2598" i="2" s="1"/>
  <c r="N2599" i="2"/>
  <c r="O2599" i="2" s="1"/>
  <c r="N2600" i="2"/>
  <c r="O2600" i="2" s="1"/>
  <c r="N2601" i="2"/>
  <c r="O2601" i="2" s="1"/>
  <c r="N2602" i="2"/>
  <c r="O2602" i="2" s="1"/>
  <c r="N2603" i="2"/>
  <c r="O2603" i="2" s="1"/>
  <c r="N2604" i="2"/>
  <c r="O2604" i="2" s="1"/>
  <c r="N2605" i="2"/>
  <c r="O2605" i="2" s="1"/>
  <c r="N2606" i="2"/>
  <c r="O2606" i="2" s="1"/>
  <c r="N2607" i="2"/>
  <c r="O2607" i="2" s="1"/>
  <c r="N2608" i="2"/>
  <c r="O2608" i="2" s="1"/>
  <c r="N2609" i="2"/>
  <c r="O2609" i="2" s="1"/>
  <c r="N2610" i="2"/>
  <c r="O2610" i="2" s="1"/>
  <c r="N2611" i="2"/>
  <c r="O2611" i="2" s="1"/>
  <c r="N2612" i="2"/>
  <c r="O2612" i="2" s="1"/>
  <c r="N2613" i="2"/>
  <c r="O2613" i="2" s="1"/>
  <c r="N2614" i="2"/>
  <c r="O2614" i="2" s="1"/>
  <c r="N2615" i="2"/>
  <c r="O2615" i="2" s="1"/>
  <c r="N2616" i="2"/>
  <c r="O2616" i="2" s="1"/>
  <c r="N2617" i="2"/>
  <c r="O2617" i="2" s="1"/>
  <c r="N2618" i="2"/>
  <c r="O2618" i="2" s="1"/>
  <c r="N2619" i="2"/>
  <c r="O2619" i="2" s="1"/>
  <c r="N2620" i="2"/>
  <c r="O2620" i="2" s="1"/>
  <c r="N2621" i="2"/>
  <c r="O2621" i="2" s="1"/>
  <c r="N2622" i="2"/>
  <c r="O2622" i="2" s="1"/>
  <c r="N2623" i="2"/>
  <c r="O2623" i="2" s="1"/>
  <c r="N2624" i="2"/>
  <c r="O2624" i="2" s="1"/>
  <c r="N2625" i="2"/>
  <c r="O2625" i="2" s="1"/>
  <c r="N2626" i="2"/>
  <c r="O2626" i="2" s="1"/>
  <c r="N2627" i="2"/>
  <c r="O2627" i="2" s="1"/>
  <c r="N2628" i="2"/>
  <c r="O2628" i="2" s="1"/>
  <c r="N2629" i="2"/>
  <c r="O2629" i="2" s="1"/>
  <c r="N2630" i="2"/>
  <c r="O2630" i="2" s="1"/>
  <c r="N2631" i="2"/>
  <c r="O2631" i="2" s="1"/>
  <c r="N2632" i="2"/>
  <c r="O2632" i="2" s="1"/>
  <c r="N2633" i="2"/>
  <c r="O2633" i="2" s="1"/>
  <c r="N2634" i="2"/>
  <c r="O2634" i="2" s="1"/>
  <c r="N2635" i="2"/>
  <c r="O2635" i="2" s="1"/>
  <c r="N2636" i="2"/>
  <c r="O2636" i="2" s="1"/>
  <c r="N2637" i="2"/>
  <c r="O2637" i="2" s="1"/>
  <c r="N2638" i="2"/>
  <c r="O2638" i="2" s="1"/>
  <c r="N2639" i="2"/>
  <c r="O2639" i="2" s="1"/>
  <c r="N2640" i="2"/>
  <c r="O2640" i="2" s="1"/>
  <c r="N2641" i="2"/>
  <c r="O2641" i="2" s="1"/>
  <c r="N2642" i="2"/>
  <c r="O2642" i="2" s="1"/>
  <c r="N2643" i="2"/>
  <c r="O2643" i="2" s="1"/>
  <c r="N2644" i="2"/>
  <c r="O2644" i="2" s="1"/>
  <c r="N2645" i="2"/>
  <c r="O2645" i="2" s="1"/>
  <c r="N2646" i="2"/>
  <c r="O2646" i="2" s="1"/>
  <c r="N2647" i="2"/>
  <c r="O2647" i="2" s="1"/>
  <c r="N2648" i="2"/>
  <c r="O2648" i="2" s="1"/>
  <c r="N2649" i="2"/>
  <c r="O2649" i="2" s="1"/>
  <c r="N2650" i="2"/>
  <c r="O2650" i="2" s="1"/>
  <c r="N2651" i="2"/>
  <c r="O2651" i="2" s="1"/>
  <c r="N2652" i="2"/>
  <c r="O2652" i="2" s="1"/>
  <c r="N2653" i="2"/>
  <c r="O2653" i="2" s="1"/>
  <c r="N2654" i="2"/>
  <c r="O2654" i="2" s="1"/>
  <c r="N2655" i="2"/>
  <c r="O2655" i="2" s="1"/>
  <c r="N2656" i="2"/>
  <c r="O2656" i="2" s="1"/>
  <c r="N2657" i="2"/>
  <c r="O2657" i="2" s="1"/>
  <c r="N2658" i="2"/>
  <c r="O2658" i="2" s="1"/>
  <c r="N2659" i="2"/>
  <c r="O2659" i="2" s="1"/>
  <c r="N2660" i="2"/>
  <c r="O2660" i="2" s="1"/>
  <c r="N2661" i="2"/>
  <c r="O2661" i="2" s="1"/>
  <c r="N2662" i="2"/>
  <c r="O2662" i="2" s="1"/>
  <c r="N2663" i="2"/>
  <c r="O2663" i="2" s="1"/>
  <c r="N2664" i="2"/>
  <c r="O2664" i="2" s="1"/>
  <c r="N2665" i="2"/>
  <c r="O2665" i="2" s="1"/>
  <c r="N2666" i="2"/>
  <c r="O2666" i="2" s="1"/>
  <c r="N2667" i="2"/>
  <c r="O2667" i="2" s="1"/>
  <c r="N2668" i="2"/>
  <c r="O2668" i="2" s="1"/>
  <c r="N2669" i="2"/>
  <c r="O2669" i="2" s="1"/>
  <c r="N2670" i="2"/>
  <c r="O2670" i="2" s="1"/>
  <c r="N2671" i="2"/>
  <c r="O2671" i="2" s="1"/>
  <c r="N2672" i="2"/>
  <c r="O2672" i="2" s="1"/>
  <c r="N2673" i="2"/>
  <c r="O2673" i="2" s="1"/>
  <c r="N2674" i="2"/>
  <c r="O2674" i="2" s="1"/>
  <c r="N2675" i="2"/>
  <c r="O2675" i="2" s="1"/>
  <c r="N2676" i="2"/>
  <c r="O2676" i="2" s="1"/>
  <c r="N2677" i="2"/>
  <c r="O2677" i="2" s="1"/>
  <c r="N2678" i="2"/>
  <c r="O2678" i="2" s="1"/>
  <c r="N2679" i="2"/>
  <c r="O2679" i="2" s="1"/>
  <c r="N2680" i="2"/>
  <c r="O2680" i="2" s="1"/>
  <c r="N2681" i="2"/>
  <c r="O2681" i="2" s="1"/>
  <c r="N2682" i="2"/>
  <c r="O2682" i="2" s="1"/>
  <c r="N2683" i="2"/>
  <c r="O2683" i="2" s="1"/>
  <c r="N2684" i="2"/>
  <c r="O2684" i="2" s="1"/>
  <c r="N2685" i="2"/>
  <c r="O2685" i="2" s="1"/>
  <c r="N2686" i="2"/>
  <c r="O2686" i="2" s="1"/>
  <c r="N2687" i="2"/>
  <c r="O2687" i="2" s="1"/>
  <c r="N2688" i="2"/>
  <c r="O2688" i="2" s="1"/>
  <c r="N2689" i="2"/>
  <c r="O2689" i="2" s="1"/>
  <c r="N2690" i="2"/>
  <c r="O2690" i="2" s="1"/>
  <c r="N2691" i="2"/>
  <c r="O2691" i="2" s="1"/>
  <c r="N2692" i="2"/>
  <c r="O2692" i="2" s="1"/>
  <c r="N2693" i="2"/>
  <c r="O2693" i="2" s="1"/>
  <c r="N2694" i="2"/>
  <c r="O2694" i="2" s="1"/>
  <c r="N2695" i="2"/>
  <c r="O2695" i="2" s="1"/>
  <c r="N2696" i="2"/>
  <c r="O2696" i="2" s="1"/>
  <c r="N2697" i="2"/>
  <c r="O2697" i="2" s="1"/>
  <c r="N2698" i="2"/>
  <c r="O2698" i="2" s="1"/>
  <c r="N2699" i="2"/>
  <c r="O2699" i="2" s="1"/>
  <c r="N2700" i="2"/>
  <c r="O2700" i="2" s="1"/>
  <c r="N2701" i="2"/>
  <c r="O2701" i="2" s="1"/>
  <c r="N2702" i="2"/>
  <c r="O2702" i="2" s="1"/>
  <c r="N2703" i="2"/>
  <c r="O2703" i="2" s="1"/>
  <c r="N2704" i="2"/>
  <c r="O2704" i="2" s="1"/>
  <c r="N2705" i="2"/>
  <c r="O2705" i="2" s="1"/>
  <c r="N2706" i="2"/>
  <c r="O2706" i="2" s="1"/>
  <c r="N2707" i="2"/>
  <c r="O2707" i="2" s="1"/>
  <c r="N2708" i="2"/>
  <c r="O2708" i="2" s="1"/>
  <c r="N2709" i="2"/>
  <c r="O2709" i="2" s="1"/>
  <c r="N2710" i="2"/>
  <c r="O2710" i="2" s="1"/>
  <c r="N2711" i="2"/>
  <c r="O2711" i="2" s="1"/>
  <c r="N2712" i="2"/>
  <c r="O2712" i="2" s="1"/>
  <c r="N2713" i="2"/>
  <c r="O2713" i="2" s="1"/>
  <c r="N2714" i="2"/>
  <c r="O2714" i="2" s="1"/>
  <c r="N2715" i="2"/>
  <c r="O2715" i="2" s="1"/>
  <c r="N2716" i="2"/>
  <c r="O2716" i="2" s="1"/>
  <c r="N2717" i="2"/>
  <c r="O2717" i="2" s="1"/>
  <c r="N2718" i="2"/>
  <c r="O2718" i="2" s="1"/>
  <c r="N2719" i="2"/>
  <c r="O2719" i="2" s="1"/>
  <c r="N2720" i="2"/>
  <c r="O2720" i="2" s="1"/>
  <c r="N2721" i="2"/>
  <c r="O2721" i="2" s="1"/>
  <c r="N2722" i="2"/>
  <c r="O2722" i="2" s="1"/>
  <c r="N2723" i="2"/>
  <c r="O2723" i="2" s="1"/>
  <c r="N2724" i="2"/>
  <c r="O2724" i="2" s="1"/>
  <c r="N2725" i="2"/>
  <c r="O2725" i="2" s="1"/>
  <c r="N2726" i="2"/>
  <c r="O2726" i="2" s="1"/>
  <c r="N2727" i="2"/>
  <c r="O2727" i="2" s="1"/>
  <c r="N2728" i="2"/>
  <c r="O2728" i="2" s="1"/>
  <c r="N2729" i="2"/>
  <c r="O2729" i="2" s="1"/>
  <c r="N2730" i="2"/>
  <c r="O2730" i="2" s="1"/>
  <c r="N2731" i="2"/>
  <c r="O2731" i="2" s="1"/>
  <c r="N2732" i="2"/>
  <c r="O2732" i="2" s="1"/>
  <c r="N2733" i="2"/>
  <c r="O2733" i="2" s="1"/>
  <c r="N2734" i="2"/>
  <c r="O2734" i="2" s="1"/>
  <c r="N2735" i="2"/>
  <c r="O2735" i="2" s="1"/>
  <c r="N2736" i="2"/>
  <c r="O2736" i="2" s="1"/>
  <c r="N2737" i="2"/>
  <c r="O2737" i="2" s="1"/>
  <c r="N2738" i="2"/>
  <c r="O2738" i="2" s="1"/>
  <c r="N2739" i="2"/>
  <c r="O2739" i="2" s="1"/>
  <c r="N2740" i="2"/>
  <c r="O2740" i="2" s="1"/>
  <c r="N2741" i="2"/>
  <c r="O2741" i="2" s="1"/>
  <c r="N2742" i="2"/>
  <c r="O2742" i="2" s="1"/>
  <c r="N2743" i="2"/>
  <c r="O2743" i="2" s="1"/>
  <c r="N2744" i="2"/>
  <c r="O2744" i="2" s="1"/>
  <c r="N2745" i="2"/>
  <c r="O2745" i="2" s="1"/>
  <c r="N2746" i="2"/>
  <c r="O2746" i="2" s="1"/>
  <c r="N2747" i="2"/>
  <c r="O2747" i="2" s="1"/>
  <c r="N2748" i="2"/>
  <c r="O2748" i="2" s="1"/>
  <c r="N2749" i="2"/>
  <c r="O2749" i="2" s="1"/>
  <c r="N2750" i="2"/>
  <c r="O2750" i="2" s="1"/>
  <c r="N2751" i="2"/>
  <c r="O2751" i="2" s="1"/>
  <c r="N2752" i="2"/>
  <c r="O2752" i="2" s="1"/>
  <c r="N2753" i="2"/>
  <c r="O2753" i="2" s="1"/>
  <c r="N2754" i="2"/>
  <c r="O2754" i="2" s="1"/>
  <c r="N2755" i="2"/>
  <c r="O2755" i="2" s="1"/>
  <c r="N2756" i="2"/>
  <c r="O2756" i="2" s="1"/>
  <c r="N2757" i="2"/>
  <c r="O2757" i="2" s="1"/>
  <c r="N2758" i="2"/>
  <c r="O2758" i="2" s="1"/>
  <c r="N2759" i="2"/>
  <c r="O2759" i="2" s="1"/>
  <c r="N2760" i="2"/>
  <c r="O2760" i="2" s="1"/>
  <c r="N2761" i="2"/>
  <c r="O2761" i="2" s="1"/>
  <c r="N2762" i="2"/>
  <c r="O2762" i="2" s="1"/>
  <c r="N2763" i="2"/>
  <c r="O2763" i="2" s="1"/>
  <c r="N2764" i="2"/>
  <c r="O2764" i="2" s="1"/>
  <c r="N2765" i="2"/>
  <c r="O2765" i="2" s="1"/>
  <c r="N2766" i="2"/>
  <c r="O2766" i="2" s="1"/>
  <c r="N2767" i="2"/>
  <c r="O2767" i="2" s="1"/>
  <c r="N2768" i="2"/>
  <c r="O2768" i="2" s="1"/>
  <c r="N2769" i="2"/>
  <c r="O2769" i="2" s="1"/>
  <c r="N2770" i="2"/>
  <c r="O2770" i="2" s="1"/>
  <c r="N2771" i="2"/>
  <c r="O2771" i="2" s="1"/>
  <c r="N2772" i="2"/>
  <c r="O2772" i="2" s="1"/>
  <c r="N2773" i="2"/>
  <c r="O2773" i="2" s="1"/>
  <c r="N2774" i="2"/>
  <c r="O2774" i="2" s="1"/>
  <c r="N2775" i="2"/>
  <c r="O2775" i="2" s="1"/>
  <c r="N2776" i="2"/>
  <c r="O2776" i="2" s="1"/>
  <c r="N2777" i="2"/>
  <c r="O2777" i="2" s="1"/>
  <c r="N2778" i="2"/>
  <c r="O2778" i="2" s="1"/>
  <c r="N2779" i="2"/>
  <c r="O2779" i="2" s="1"/>
  <c r="N2780" i="2"/>
  <c r="O2780" i="2" s="1"/>
  <c r="N2781" i="2"/>
  <c r="O2781" i="2" s="1"/>
  <c r="N2782" i="2"/>
  <c r="O2782" i="2" s="1"/>
  <c r="N2783" i="2"/>
  <c r="O2783" i="2" s="1"/>
  <c r="N2784" i="2"/>
  <c r="O2784" i="2" s="1"/>
  <c r="N2785" i="2"/>
  <c r="O2785" i="2" s="1"/>
  <c r="N2786" i="2"/>
  <c r="O2786" i="2" s="1"/>
  <c r="N2787" i="2"/>
  <c r="O2787" i="2" s="1"/>
  <c r="N2788" i="2"/>
  <c r="O2788" i="2" s="1"/>
  <c r="N2789" i="2"/>
  <c r="O2789" i="2" s="1"/>
  <c r="N2790" i="2"/>
  <c r="O2790" i="2" s="1"/>
  <c r="N2791" i="2"/>
  <c r="O2791" i="2" s="1"/>
  <c r="N2792" i="2"/>
  <c r="O2792" i="2" s="1"/>
  <c r="N2793" i="2"/>
  <c r="O2793" i="2" s="1"/>
  <c r="N2794" i="2"/>
  <c r="O2794" i="2" s="1"/>
  <c r="N2795" i="2"/>
  <c r="O2795" i="2" s="1"/>
  <c r="N2796" i="2"/>
  <c r="O2796" i="2" s="1"/>
  <c r="N2797" i="2"/>
  <c r="O2797" i="2" s="1"/>
  <c r="N2798" i="2"/>
  <c r="O2798" i="2" s="1"/>
  <c r="N2799" i="2"/>
  <c r="O2799" i="2" s="1"/>
  <c r="N2800" i="2"/>
  <c r="O2800" i="2" s="1"/>
  <c r="N2801" i="2"/>
  <c r="O2801" i="2" s="1"/>
  <c r="N2802" i="2"/>
  <c r="O2802" i="2" s="1"/>
  <c r="N2803" i="2"/>
  <c r="O2803" i="2" s="1"/>
  <c r="N2804" i="2"/>
  <c r="O2804" i="2" s="1"/>
  <c r="N2805" i="2"/>
  <c r="O2805" i="2" s="1"/>
  <c r="N2806" i="2"/>
  <c r="O2806" i="2" s="1"/>
  <c r="N2807" i="2"/>
  <c r="O2807" i="2" s="1"/>
  <c r="N2808" i="2"/>
  <c r="O2808" i="2" s="1"/>
  <c r="N2809" i="2"/>
  <c r="O2809" i="2" s="1"/>
  <c r="N2810" i="2"/>
  <c r="O2810" i="2" s="1"/>
  <c r="N2811" i="2"/>
  <c r="O2811" i="2" s="1"/>
  <c r="N2812" i="2"/>
  <c r="O2812" i="2" s="1"/>
  <c r="N2813" i="2"/>
  <c r="O2813" i="2" s="1"/>
  <c r="N2814" i="2"/>
  <c r="O2814" i="2" s="1"/>
  <c r="N2815" i="2"/>
  <c r="O2815" i="2" s="1"/>
  <c r="N2816" i="2"/>
  <c r="O2816" i="2" s="1"/>
  <c r="N2817" i="2"/>
  <c r="O2817" i="2" s="1"/>
  <c r="N2818" i="2"/>
  <c r="O2818" i="2" s="1"/>
  <c r="N2819" i="2"/>
  <c r="O2819" i="2" s="1"/>
  <c r="N2820" i="2"/>
  <c r="O2820" i="2" s="1"/>
  <c r="N2821" i="2"/>
  <c r="O2821" i="2" s="1"/>
  <c r="N2822" i="2"/>
  <c r="O2822" i="2" s="1"/>
  <c r="N2823" i="2"/>
  <c r="O2823" i="2" s="1"/>
  <c r="N2824" i="2"/>
  <c r="O2824" i="2" s="1"/>
  <c r="N2825" i="2"/>
  <c r="O2825" i="2" s="1"/>
  <c r="N2826" i="2"/>
  <c r="O2826" i="2" s="1"/>
  <c r="N2827" i="2"/>
  <c r="O2827" i="2" s="1"/>
  <c r="N2828" i="2"/>
  <c r="O2828" i="2" s="1"/>
  <c r="N2829" i="2"/>
  <c r="O2829" i="2" s="1"/>
  <c r="N2830" i="2"/>
  <c r="O2830" i="2" s="1"/>
  <c r="N2831" i="2"/>
  <c r="O2831" i="2" s="1"/>
  <c r="N2832" i="2"/>
  <c r="O2832" i="2" s="1"/>
  <c r="N2833" i="2"/>
  <c r="O2833" i="2" s="1"/>
  <c r="N2834" i="2"/>
  <c r="O2834" i="2" s="1"/>
  <c r="N2835" i="2"/>
  <c r="O2835" i="2" s="1"/>
  <c r="N2836" i="2"/>
  <c r="O2836" i="2" s="1"/>
  <c r="N2837" i="2"/>
  <c r="O2837" i="2" s="1"/>
  <c r="N2838" i="2"/>
  <c r="O2838" i="2" s="1"/>
  <c r="N2839" i="2"/>
  <c r="O2839" i="2" s="1"/>
  <c r="N2840" i="2"/>
  <c r="O2840" i="2" s="1"/>
  <c r="N2841" i="2"/>
  <c r="O2841" i="2" s="1"/>
  <c r="N2842" i="2"/>
  <c r="O2842" i="2" s="1"/>
  <c r="N2843" i="2"/>
  <c r="O2843" i="2" s="1"/>
  <c r="N2844" i="2"/>
  <c r="O2844" i="2" s="1"/>
  <c r="N2845" i="2"/>
  <c r="O2845" i="2" s="1"/>
  <c r="N2846" i="2"/>
  <c r="O2846" i="2" s="1"/>
  <c r="N2847" i="2"/>
  <c r="O2847" i="2" s="1"/>
  <c r="N2848" i="2"/>
  <c r="O2848" i="2" s="1"/>
  <c r="N2849" i="2"/>
  <c r="O2849" i="2" s="1"/>
  <c r="N2850" i="2"/>
  <c r="O2850" i="2" s="1"/>
  <c r="N2851" i="2"/>
  <c r="O2851" i="2" s="1"/>
  <c r="N2852" i="2"/>
  <c r="O2852" i="2" s="1"/>
  <c r="N2853" i="2"/>
  <c r="O2853" i="2" s="1"/>
  <c r="N2854" i="2"/>
  <c r="O2854" i="2" s="1"/>
  <c r="N2855" i="2"/>
  <c r="O2855" i="2" s="1"/>
  <c r="N2856" i="2"/>
  <c r="O2856" i="2" s="1"/>
  <c r="N2857" i="2"/>
  <c r="O2857" i="2" s="1"/>
  <c r="N2858" i="2"/>
  <c r="O2858" i="2" s="1"/>
  <c r="N2859" i="2"/>
  <c r="O2859" i="2" s="1"/>
  <c r="N2860" i="2"/>
  <c r="O2860" i="2" s="1"/>
  <c r="N2861" i="2"/>
  <c r="O2861" i="2" s="1"/>
  <c r="N2862" i="2"/>
  <c r="O2862" i="2" s="1"/>
  <c r="N2863" i="2"/>
  <c r="O2863" i="2" s="1"/>
  <c r="N2864" i="2"/>
  <c r="O2864" i="2" s="1"/>
  <c r="N2865" i="2"/>
  <c r="O2865" i="2" s="1"/>
  <c r="N2866" i="2"/>
  <c r="O2866" i="2" s="1"/>
  <c r="N2867" i="2"/>
  <c r="O2867" i="2" s="1"/>
  <c r="N2868" i="2"/>
  <c r="O2868" i="2" s="1"/>
  <c r="N2869" i="2"/>
  <c r="O2869" i="2" s="1"/>
  <c r="N2870" i="2"/>
  <c r="O2870" i="2" s="1"/>
  <c r="N2871" i="2"/>
  <c r="O2871" i="2" s="1"/>
  <c r="N2872" i="2"/>
  <c r="O2872" i="2" s="1"/>
  <c r="N2873" i="2"/>
  <c r="O2873" i="2" s="1"/>
  <c r="N2874" i="2"/>
  <c r="O2874" i="2" s="1"/>
  <c r="N2875" i="2"/>
  <c r="O2875" i="2" s="1"/>
  <c r="N2876" i="2"/>
  <c r="O2876" i="2" s="1"/>
  <c r="N2877" i="2"/>
  <c r="O2877" i="2" s="1"/>
  <c r="N2878" i="2"/>
  <c r="O2878" i="2" s="1"/>
  <c r="N2879" i="2"/>
  <c r="O2879" i="2" s="1"/>
  <c r="N2880" i="2"/>
  <c r="O2880" i="2" s="1"/>
  <c r="N2881" i="2"/>
  <c r="O2881" i="2" s="1"/>
  <c r="N2882" i="2"/>
  <c r="O2882" i="2" s="1"/>
  <c r="N2883" i="2"/>
  <c r="O2883" i="2" s="1"/>
  <c r="N2884" i="2"/>
  <c r="O2884" i="2" s="1"/>
  <c r="N2885" i="2"/>
  <c r="O2885" i="2" s="1"/>
  <c r="N2886" i="2"/>
  <c r="O2886" i="2" s="1"/>
  <c r="N2887" i="2"/>
  <c r="O2887" i="2" s="1"/>
  <c r="N2888" i="2"/>
  <c r="O2888" i="2" s="1"/>
  <c r="N2889" i="2"/>
  <c r="O2889" i="2" s="1"/>
  <c r="N2890" i="2"/>
  <c r="O2890" i="2" s="1"/>
  <c r="N2891" i="2"/>
  <c r="O2891" i="2" s="1"/>
  <c r="N2892" i="2"/>
  <c r="O2892" i="2" s="1"/>
  <c r="N2893" i="2"/>
  <c r="O2893" i="2" s="1"/>
  <c r="N2894" i="2"/>
  <c r="O2894" i="2" s="1"/>
  <c r="N2895" i="2"/>
  <c r="O2895" i="2" s="1"/>
  <c r="N2896" i="2"/>
  <c r="O2896" i="2" s="1"/>
  <c r="N2897" i="2"/>
  <c r="O2897" i="2" s="1"/>
  <c r="N2898" i="2"/>
  <c r="O2898" i="2" s="1"/>
  <c r="N2899" i="2"/>
  <c r="O2899" i="2" s="1"/>
  <c r="N2900" i="2"/>
  <c r="O2900" i="2" s="1"/>
  <c r="N2901" i="2"/>
  <c r="O2901" i="2" s="1"/>
  <c r="N2902" i="2"/>
  <c r="O2902" i="2" s="1"/>
  <c r="N2903" i="2"/>
  <c r="O2903" i="2" s="1"/>
  <c r="N2904" i="2"/>
  <c r="O2904" i="2" s="1"/>
  <c r="N2905" i="2"/>
  <c r="O2905" i="2" s="1"/>
  <c r="N2906" i="2"/>
  <c r="O2906" i="2" s="1"/>
  <c r="N2907" i="2"/>
  <c r="O2907" i="2" s="1"/>
  <c r="N2908" i="2"/>
  <c r="O2908" i="2" s="1"/>
  <c r="N2909" i="2"/>
  <c r="O2909" i="2" s="1"/>
  <c r="N2910" i="2"/>
  <c r="O2910" i="2" s="1"/>
  <c r="N2911" i="2"/>
  <c r="O2911" i="2" s="1"/>
  <c r="N2912" i="2"/>
  <c r="O2912" i="2" s="1"/>
  <c r="N2913" i="2"/>
  <c r="O2913" i="2" s="1"/>
  <c r="N2914" i="2"/>
  <c r="O2914" i="2" s="1"/>
  <c r="N2915" i="2"/>
  <c r="O2915" i="2" s="1"/>
  <c r="N2916" i="2"/>
  <c r="O2916" i="2" s="1"/>
  <c r="N2917" i="2"/>
  <c r="O2917" i="2" s="1"/>
  <c r="N2918" i="2"/>
  <c r="O2918" i="2" s="1"/>
  <c r="N2919" i="2"/>
  <c r="O2919" i="2" s="1"/>
  <c r="N2920" i="2"/>
  <c r="O2920" i="2" s="1"/>
  <c r="N2921" i="2"/>
  <c r="O2921" i="2" s="1"/>
  <c r="N2922" i="2"/>
  <c r="O2922" i="2" s="1"/>
  <c r="N2923" i="2"/>
  <c r="O2923" i="2" s="1"/>
  <c r="N2924" i="2"/>
  <c r="O2924" i="2" s="1"/>
  <c r="N2925" i="2"/>
  <c r="O2925" i="2" s="1"/>
  <c r="N2926" i="2"/>
  <c r="O2926" i="2" s="1"/>
  <c r="N2927" i="2"/>
  <c r="O2927" i="2" s="1"/>
  <c r="N2928" i="2"/>
  <c r="O2928" i="2" s="1"/>
  <c r="N2929" i="2"/>
  <c r="O2929" i="2" s="1"/>
  <c r="N2930" i="2"/>
  <c r="O2930" i="2" s="1"/>
  <c r="N2931" i="2"/>
  <c r="O2931" i="2" s="1"/>
  <c r="N2932" i="2"/>
  <c r="O2932" i="2" s="1"/>
  <c r="N2933" i="2"/>
  <c r="O2933" i="2" s="1"/>
  <c r="N2934" i="2"/>
  <c r="O2934" i="2" s="1"/>
  <c r="N2935" i="2"/>
  <c r="O2935" i="2" s="1"/>
  <c r="N2936" i="2"/>
  <c r="O2936" i="2" s="1"/>
  <c r="N2937" i="2"/>
  <c r="O2937" i="2" s="1"/>
  <c r="N2938" i="2"/>
  <c r="O2938" i="2" s="1"/>
  <c r="N2939" i="2"/>
  <c r="O2939" i="2" s="1"/>
  <c r="N2940" i="2"/>
  <c r="O2940" i="2" s="1"/>
  <c r="N2941" i="2"/>
  <c r="O2941" i="2" s="1"/>
  <c r="N2942" i="2"/>
  <c r="O2942" i="2" s="1"/>
  <c r="N2943" i="2"/>
  <c r="O2943" i="2" s="1"/>
  <c r="N2944" i="2"/>
  <c r="O2944" i="2" s="1"/>
  <c r="N2945" i="2"/>
  <c r="O2945" i="2" s="1"/>
  <c r="N2946" i="2"/>
  <c r="O2946" i="2" s="1"/>
  <c r="N2947" i="2"/>
  <c r="O2947" i="2" s="1"/>
  <c r="N2948" i="2"/>
  <c r="O2948" i="2" s="1"/>
  <c r="N2949" i="2"/>
  <c r="O2949" i="2" s="1"/>
  <c r="N2950" i="2"/>
  <c r="O2950" i="2" s="1"/>
  <c r="N2951" i="2"/>
  <c r="O2951" i="2" s="1"/>
  <c r="N2952" i="2"/>
  <c r="O2952" i="2" s="1"/>
  <c r="N2953" i="2"/>
  <c r="O2953" i="2" s="1"/>
  <c r="N2954" i="2"/>
  <c r="O2954" i="2" s="1"/>
  <c r="N2955" i="2"/>
  <c r="O2955" i="2" s="1"/>
  <c r="N2956" i="2"/>
  <c r="O2956" i="2" s="1"/>
  <c r="N2957" i="2"/>
  <c r="O2957" i="2" s="1"/>
  <c r="N2958" i="2"/>
  <c r="O2958" i="2" s="1"/>
  <c r="N2959" i="2"/>
  <c r="O2959" i="2" s="1"/>
  <c r="N2960" i="2"/>
  <c r="O2960" i="2" s="1"/>
  <c r="N2961" i="2"/>
  <c r="O2961" i="2" s="1"/>
  <c r="N2962" i="2"/>
  <c r="O2962" i="2" s="1"/>
  <c r="N2963" i="2"/>
  <c r="O2963" i="2" s="1"/>
  <c r="N2964" i="2"/>
  <c r="O2964" i="2" s="1"/>
  <c r="N2965" i="2"/>
  <c r="O2965" i="2" s="1"/>
  <c r="N2966" i="2"/>
  <c r="O2966" i="2" s="1"/>
  <c r="N2967" i="2"/>
  <c r="O2967" i="2" s="1"/>
  <c r="N2968" i="2"/>
  <c r="O2968" i="2" s="1"/>
  <c r="N2969" i="2"/>
  <c r="O2969" i="2" s="1"/>
  <c r="N2970" i="2"/>
  <c r="O2970" i="2" s="1"/>
  <c r="N2971" i="2"/>
  <c r="O2971" i="2" s="1"/>
  <c r="N2972" i="2"/>
  <c r="O2972" i="2" s="1"/>
  <c r="N2973" i="2"/>
  <c r="O2973" i="2" s="1"/>
  <c r="N2974" i="2"/>
  <c r="O2974" i="2" s="1"/>
  <c r="N2975" i="2"/>
  <c r="O2975" i="2" s="1"/>
  <c r="N2976" i="2"/>
  <c r="O2976" i="2" s="1"/>
  <c r="N2977" i="2"/>
  <c r="O2977" i="2" s="1"/>
  <c r="N2978" i="2"/>
  <c r="O2978" i="2" s="1"/>
  <c r="N2979" i="2"/>
  <c r="O2979" i="2" s="1"/>
  <c r="N2980" i="2"/>
  <c r="O2980" i="2" s="1"/>
  <c r="N2981" i="2"/>
  <c r="O2981" i="2" s="1"/>
  <c r="N2982" i="2"/>
  <c r="O2982" i="2" s="1"/>
  <c r="N2983" i="2"/>
  <c r="O2983" i="2" s="1"/>
  <c r="N2984" i="2"/>
  <c r="O2984" i="2" s="1"/>
  <c r="N2985" i="2"/>
  <c r="O2985" i="2" s="1"/>
  <c r="N2986" i="2"/>
  <c r="O2986" i="2" s="1"/>
  <c r="N2987" i="2"/>
  <c r="O2987" i="2" s="1"/>
  <c r="N2988" i="2"/>
  <c r="O2988" i="2" s="1"/>
  <c r="N2989" i="2"/>
  <c r="O2989" i="2" s="1"/>
  <c r="N2990" i="2"/>
  <c r="O2990" i="2" s="1"/>
  <c r="N2991" i="2"/>
  <c r="O2991" i="2" s="1"/>
  <c r="N2992" i="2"/>
  <c r="O2992" i="2" s="1"/>
  <c r="N2993" i="2"/>
  <c r="O2993" i="2" s="1"/>
  <c r="N2994" i="2"/>
  <c r="O2994" i="2" s="1"/>
  <c r="N2995" i="2"/>
  <c r="O2995" i="2" s="1"/>
  <c r="N2996" i="2"/>
  <c r="O2996" i="2" s="1"/>
  <c r="N2997" i="2"/>
  <c r="O2997" i="2" s="1"/>
  <c r="N2998" i="2"/>
  <c r="O2998" i="2" s="1"/>
  <c r="N2999" i="2"/>
  <c r="O2999" i="2" s="1"/>
  <c r="N3000" i="2"/>
  <c r="O3000" i="2" s="1"/>
  <c r="N3001" i="2"/>
  <c r="O3001" i="2" s="1"/>
  <c r="N3002" i="2"/>
  <c r="O3002" i="2" s="1"/>
  <c r="N3003" i="2"/>
  <c r="O3003" i="2" s="1"/>
  <c r="N3004" i="2"/>
  <c r="O3004" i="2" s="1"/>
  <c r="N3005" i="2"/>
  <c r="O3005" i="2" s="1"/>
  <c r="N3006" i="2"/>
  <c r="O3006" i="2" s="1"/>
  <c r="N3007" i="2"/>
  <c r="O3007" i="2" s="1"/>
  <c r="N3008" i="2"/>
  <c r="O3008" i="2" s="1"/>
  <c r="N3009" i="2"/>
  <c r="O3009" i="2" s="1"/>
  <c r="N3010" i="2"/>
  <c r="O3010" i="2" s="1"/>
  <c r="N3011" i="2"/>
  <c r="O3011" i="2" s="1"/>
  <c r="N3012" i="2"/>
  <c r="O3012" i="2" s="1"/>
  <c r="N3013" i="2"/>
  <c r="O3013" i="2" s="1"/>
  <c r="N3014" i="2"/>
  <c r="O3014" i="2" s="1"/>
  <c r="N3015" i="2"/>
  <c r="O3015" i="2" s="1"/>
  <c r="N3016" i="2"/>
  <c r="O3016" i="2" s="1"/>
  <c r="N3017" i="2"/>
  <c r="O3017" i="2" s="1"/>
  <c r="N3018" i="2"/>
  <c r="O3018" i="2" s="1"/>
  <c r="N3019" i="2"/>
  <c r="O3019" i="2" s="1"/>
  <c r="N3020" i="2"/>
  <c r="O3020" i="2" s="1"/>
  <c r="N3021" i="2"/>
  <c r="O3021" i="2" s="1"/>
  <c r="N3022" i="2"/>
  <c r="O3022" i="2" s="1"/>
  <c r="N3023" i="2"/>
  <c r="O3023" i="2" s="1"/>
  <c r="N3024" i="2"/>
  <c r="O3024" i="2" s="1"/>
  <c r="N3025" i="2"/>
  <c r="O3025" i="2" s="1"/>
  <c r="N3026" i="2"/>
  <c r="O3026" i="2" s="1"/>
  <c r="N3027" i="2"/>
  <c r="O3027" i="2" s="1"/>
  <c r="N3028" i="2"/>
  <c r="O3028" i="2" s="1"/>
  <c r="N3029" i="2"/>
  <c r="O3029" i="2" s="1"/>
  <c r="N3030" i="2"/>
  <c r="O3030" i="2" s="1"/>
  <c r="N3031" i="2"/>
  <c r="O3031" i="2" s="1"/>
  <c r="N3032" i="2"/>
  <c r="O3032" i="2" s="1"/>
  <c r="N3033" i="2"/>
  <c r="O3033" i="2" s="1"/>
  <c r="N3034" i="2"/>
  <c r="O3034" i="2" s="1"/>
  <c r="N3035" i="2"/>
  <c r="O3035" i="2" s="1"/>
  <c r="N3036" i="2"/>
  <c r="O3036" i="2" s="1"/>
  <c r="N3037" i="2"/>
  <c r="O3037" i="2" s="1"/>
  <c r="N3038" i="2"/>
  <c r="O3038" i="2" s="1"/>
  <c r="N3039" i="2"/>
  <c r="O3039" i="2" s="1"/>
  <c r="N3040" i="2"/>
  <c r="O3040" i="2" s="1"/>
  <c r="N3041" i="2"/>
  <c r="O3041" i="2" s="1"/>
  <c r="N3042" i="2"/>
  <c r="O3042" i="2" s="1"/>
  <c r="N3043" i="2"/>
  <c r="O3043" i="2" s="1"/>
  <c r="N3044" i="2"/>
  <c r="O3044" i="2" s="1"/>
  <c r="N3045" i="2"/>
  <c r="O3045" i="2" s="1"/>
  <c r="N3046" i="2"/>
  <c r="O3046" i="2" s="1"/>
  <c r="N3047" i="2"/>
  <c r="O3047" i="2" s="1"/>
  <c r="N3048" i="2"/>
  <c r="O3048" i="2" s="1"/>
  <c r="N3049" i="2"/>
  <c r="O3049" i="2" s="1"/>
  <c r="N3050" i="2"/>
  <c r="O3050" i="2" s="1"/>
  <c r="N3051" i="2"/>
  <c r="O3051" i="2" s="1"/>
  <c r="N3052" i="2"/>
  <c r="O3052" i="2" s="1"/>
  <c r="N3053" i="2"/>
  <c r="O3053" i="2" s="1"/>
  <c r="N3054" i="2"/>
  <c r="O3054" i="2" s="1"/>
  <c r="N3055" i="2"/>
  <c r="O3055" i="2" s="1"/>
  <c r="N3056" i="2"/>
  <c r="O3056" i="2" s="1"/>
  <c r="N3057" i="2"/>
  <c r="O3057" i="2" s="1"/>
  <c r="N3058" i="2"/>
  <c r="O3058" i="2" s="1"/>
  <c r="N3059" i="2"/>
  <c r="O3059" i="2" s="1"/>
  <c r="N3060" i="2"/>
  <c r="O3060" i="2" s="1"/>
  <c r="N3061" i="2"/>
  <c r="O3061" i="2" s="1"/>
  <c r="N3062" i="2"/>
  <c r="O3062" i="2" s="1"/>
  <c r="N3063" i="2"/>
  <c r="O3063" i="2" s="1"/>
  <c r="N3064" i="2"/>
  <c r="O3064" i="2" s="1"/>
  <c r="N3065" i="2"/>
  <c r="O3065" i="2" s="1"/>
  <c r="N3066" i="2"/>
  <c r="O3066" i="2" s="1"/>
  <c r="N3067" i="2"/>
  <c r="O3067" i="2" s="1"/>
  <c r="N3068" i="2"/>
  <c r="O3068" i="2" s="1"/>
  <c r="N3069" i="2"/>
  <c r="O3069" i="2" s="1"/>
  <c r="N3070" i="2"/>
  <c r="O3070" i="2" s="1"/>
  <c r="N3071" i="2"/>
  <c r="O3071" i="2" s="1"/>
  <c r="N3072" i="2"/>
  <c r="O3072" i="2" s="1"/>
  <c r="N3073" i="2"/>
  <c r="O3073" i="2" s="1"/>
  <c r="N3074" i="2"/>
  <c r="O3074" i="2" s="1"/>
  <c r="N3075" i="2"/>
  <c r="O3075" i="2" s="1"/>
  <c r="N3076" i="2"/>
  <c r="O3076" i="2" s="1"/>
  <c r="N3077" i="2"/>
  <c r="O3077" i="2" s="1"/>
  <c r="N3078" i="2"/>
  <c r="O3078" i="2" s="1"/>
  <c r="N3079" i="2"/>
  <c r="O3079" i="2" s="1"/>
  <c r="N3080" i="2"/>
  <c r="O3080" i="2" s="1"/>
  <c r="N3081" i="2"/>
  <c r="O3081" i="2" s="1"/>
  <c r="N3082" i="2"/>
  <c r="O3082" i="2" s="1"/>
  <c r="N3083" i="2"/>
  <c r="O3083" i="2" s="1"/>
  <c r="N3084" i="2"/>
  <c r="O3084" i="2" s="1"/>
  <c r="N3085" i="2"/>
  <c r="O3085" i="2" s="1"/>
  <c r="N3086" i="2"/>
  <c r="O3086" i="2" s="1"/>
  <c r="N3087" i="2"/>
  <c r="O3087" i="2" s="1"/>
  <c r="N3088" i="2"/>
  <c r="O3088" i="2" s="1"/>
  <c r="N3089" i="2"/>
  <c r="O3089" i="2" s="1"/>
  <c r="N3090" i="2"/>
  <c r="O3090" i="2" s="1"/>
  <c r="N3091" i="2"/>
  <c r="O3091" i="2" s="1"/>
  <c r="N3092" i="2"/>
  <c r="O3092" i="2" s="1"/>
  <c r="N3093" i="2"/>
  <c r="O3093" i="2" s="1"/>
  <c r="N3094" i="2"/>
  <c r="O3094" i="2" s="1"/>
  <c r="N3095" i="2"/>
  <c r="O3095" i="2" s="1"/>
  <c r="N3096" i="2"/>
  <c r="O3096" i="2" s="1"/>
  <c r="N3097" i="2"/>
  <c r="O3097" i="2" s="1"/>
  <c r="N3098" i="2"/>
  <c r="O3098" i="2" s="1"/>
  <c r="N3099" i="2"/>
  <c r="O3099" i="2" s="1"/>
  <c r="N3100" i="2"/>
  <c r="O3100" i="2" s="1"/>
  <c r="N3101" i="2"/>
  <c r="O3101" i="2" s="1"/>
  <c r="N3102" i="2"/>
  <c r="O3102" i="2" s="1"/>
  <c r="N3103" i="2"/>
  <c r="O3103" i="2" s="1"/>
  <c r="N3104" i="2"/>
  <c r="O3104" i="2" s="1"/>
  <c r="N3105" i="2"/>
  <c r="O3105" i="2" s="1"/>
  <c r="N3106" i="2"/>
  <c r="O3106" i="2" s="1"/>
  <c r="N3107" i="2"/>
  <c r="O3107" i="2" s="1"/>
  <c r="N3108" i="2"/>
  <c r="O3108" i="2" s="1"/>
  <c r="N3109" i="2"/>
  <c r="O3109" i="2" s="1"/>
  <c r="N3110" i="2"/>
  <c r="O3110" i="2" s="1"/>
  <c r="N3111" i="2"/>
  <c r="O3111" i="2" s="1"/>
  <c r="N3112" i="2"/>
  <c r="O3112" i="2" s="1"/>
  <c r="N3113" i="2"/>
  <c r="O3113" i="2" s="1"/>
  <c r="N3114" i="2"/>
  <c r="O3114" i="2" s="1"/>
  <c r="N3115" i="2"/>
  <c r="O3115" i="2" s="1"/>
  <c r="N3116" i="2"/>
  <c r="O3116" i="2" s="1"/>
  <c r="N3117" i="2"/>
  <c r="O3117" i="2" s="1"/>
  <c r="N3118" i="2"/>
  <c r="O3118" i="2" s="1"/>
  <c r="N3119" i="2"/>
  <c r="O3119" i="2" s="1"/>
  <c r="N3120" i="2"/>
  <c r="O3120" i="2" s="1"/>
  <c r="N3121" i="2"/>
  <c r="O3121" i="2" s="1"/>
  <c r="N3122" i="2"/>
  <c r="O3122" i="2" s="1"/>
  <c r="N3123" i="2"/>
  <c r="O3123" i="2" s="1"/>
  <c r="N3124" i="2"/>
  <c r="O3124" i="2" s="1"/>
  <c r="N3125" i="2"/>
  <c r="O3125" i="2" s="1"/>
  <c r="N3126" i="2"/>
  <c r="O3126" i="2" s="1"/>
  <c r="N3127" i="2"/>
  <c r="O3127" i="2" s="1"/>
  <c r="N3128" i="2"/>
  <c r="O3128" i="2" s="1"/>
  <c r="N3129" i="2"/>
  <c r="O3129" i="2" s="1"/>
  <c r="N3130" i="2"/>
  <c r="O3130" i="2" s="1"/>
  <c r="N3131" i="2"/>
  <c r="O3131" i="2" s="1"/>
  <c r="N3132" i="2"/>
  <c r="O3132" i="2" s="1"/>
  <c r="N3133" i="2"/>
  <c r="O3133" i="2" s="1"/>
  <c r="N3134" i="2"/>
  <c r="O3134" i="2" s="1"/>
  <c r="N3135" i="2"/>
  <c r="O3135" i="2" s="1"/>
  <c r="N3136" i="2"/>
  <c r="O3136" i="2" s="1"/>
  <c r="N3137" i="2"/>
  <c r="O3137" i="2" s="1"/>
  <c r="N3138" i="2"/>
  <c r="O3138" i="2" s="1"/>
  <c r="N3139" i="2"/>
  <c r="O3139" i="2" s="1"/>
  <c r="N3140" i="2"/>
  <c r="O3140" i="2" s="1"/>
  <c r="N3141" i="2"/>
  <c r="O3141" i="2" s="1"/>
  <c r="N3142" i="2"/>
  <c r="O3142" i="2" s="1"/>
  <c r="N3143" i="2"/>
  <c r="O3143" i="2" s="1"/>
  <c r="N3144" i="2"/>
  <c r="O3144" i="2" s="1"/>
  <c r="N3145" i="2"/>
  <c r="O3145" i="2" s="1"/>
  <c r="N3146" i="2"/>
  <c r="O3146" i="2" s="1"/>
  <c r="N3147" i="2"/>
  <c r="O3147" i="2" s="1"/>
  <c r="N3148" i="2"/>
  <c r="O3148" i="2" s="1"/>
  <c r="N3149" i="2"/>
  <c r="O3149" i="2" s="1"/>
  <c r="N3150" i="2"/>
  <c r="O3150" i="2" s="1"/>
  <c r="N3151" i="2"/>
  <c r="O3151" i="2" s="1"/>
  <c r="N3152" i="2"/>
  <c r="O3152" i="2" s="1"/>
  <c r="N3153" i="2"/>
  <c r="O3153" i="2" s="1"/>
  <c r="N3154" i="2"/>
  <c r="O3154" i="2" s="1"/>
  <c r="N3155" i="2"/>
  <c r="O3155" i="2" s="1"/>
  <c r="N3156" i="2"/>
  <c r="O3156" i="2" s="1"/>
  <c r="N3157" i="2"/>
  <c r="O3157" i="2" s="1"/>
  <c r="N3158" i="2"/>
  <c r="O3158" i="2" s="1"/>
  <c r="N3159" i="2"/>
  <c r="O3159" i="2" s="1"/>
  <c r="N3160" i="2"/>
  <c r="O3160" i="2" s="1"/>
  <c r="N3161" i="2"/>
  <c r="O3161" i="2" s="1"/>
  <c r="N3162" i="2"/>
  <c r="O3162" i="2" s="1"/>
  <c r="N3163" i="2"/>
  <c r="O3163" i="2" s="1"/>
  <c r="N3164" i="2"/>
  <c r="O3164" i="2" s="1"/>
  <c r="N3165" i="2"/>
  <c r="O3165" i="2" s="1"/>
  <c r="N3166" i="2"/>
  <c r="O3166" i="2" s="1"/>
  <c r="N3167" i="2"/>
  <c r="O3167" i="2" s="1"/>
  <c r="N3168" i="2"/>
  <c r="O3168" i="2" s="1"/>
  <c r="N3169" i="2"/>
  <c r="O3169" i="2" s="1"/>
  <c r="N3170" i="2"/>
  <c r="O3170" i="2" s="1"/>
  <c r="N3171" i="2"/>
  <c r="O3171" i="2" s="1"/>
  <c r="N3172" i="2"/>
  <c r="O3172" i="2" s="1"/>
  <c r="N3173" i="2"/>
  <c r="O3173" i="2" s="1"/>
  <c r="N3174" i="2"/>
  <c r="O3174" i="2" s="1"/>
  <c r="N3175" i="2"/>
  <c r="O3175" i="2" s="1"/>
  <c r="N3176" i="2"/>
  <c r="O3176" i="2" s="1"/>
  <c r="N3177" i="2"/>
  <c r="O3177" i="2" s="1"/>
  <c r="N3178" i="2"/>
  <c r="O3178" i="2" s="1"/>
  <c r="N3179" i="2"/>
  <c r="O3179" i="2" s="1"/>
  <c r="N3180" i="2"/>
  <c r="O3180" i="2" s="1"/>
  <c r="N3181" i="2"/>
  <c r="O3181" i="2" s="1"/>
  <c r="N3182" i="2"/>
  <c r="O3182" i="2" s="1"/>
  <c r="N3183" i="2"/>
  <c r="O3183" i="2" s="1"/>
  <c r="N3184" i="2"/>
  <c r="O3184" i="2" s="1"/>
  <c r="N3185" i="2"/>
  <c r="O3185" i="2" s="1"/>
  <c r="N3186" i="2"/>
  <c r="O3186" i="2" s="1"/>
  <c r="N3187" i="2"/>
  <c r="O3187" i="2" s="1"/>
  <c r="N3188" i="2"/>
  <c r="O3188" i="2" s="1"/>
  <c r="N3189" i="2"/>
  <c r="O3189" i="2" s="1"/>
  <c r="N3190" i="2"/>
  <c r="O3190" i="2" s="1"/>
  <c r="N3191" i="2"/>
  <c r="O3191" i="2" s="1"/>
  <c r="N3192" i="2"/>
  <c r="O3192" i="2" s="1"/>
  <c r="N3193" i="2"/>
  <c r="O3193" i="2" s="1"/>
  <c r="N3194" i="2"/>
  <c r="O3194" i="2" s="1"/>
  <c r="N3195" i="2"/>
  <c r="O3195" i="2" s="1"/>
  <c r="N3196" i="2"/>
  <c r="O3196" i="2" s="1"/>
  <c r="N3197" i="2"/>
  <c r="O3197" i="2" s="1"/>
  <c r="N3198" i="2"/>
  <c r="O3198" i="2" s="1"/>
  <c r="N3199" i="2"/>
  <c r="O3199" i="2" s="1"/>
  <c r="N3200" i="2"/>
  <c r="O3200" i="2" s="1"/>
  <c r="N3201" i="2"/>
  <c r="O3201" i="2" s="1"/>
  <c r="N3202" i="2"/>
  <c r="O3202" i="2" s="1"/>
  <c r="N3203" i="2"/>
  <c r="O3203" i="2" s="1"/>
  <c r="N3204" i="2"/>
  <c r="O3204" i="2" s="1"/>
  <c r="N3205" i="2"/>
  <c r="O3205" i="2" s="1"/>
  <c r="N3206" i="2"/>
  <c r="O3206" i="2" s="1"/>
  <c r="N3207" i="2"/>
  <c r="O3207" i="2" s="1"/>
  <c r="N3208" i="2"/>
  <c r="O3208" i="2" s="1"/>
  <c r="N3209" i="2"/>
  <c r="O3209" i="2" s="1"/>
  <c r="N3210" i="2"/>
  <c r="O3210" i="2" s="1"/>
  <c r="N3211" i="2"/>
  <c r="O3211" i="2" s="1"/>
  <c r="N3212" i="2"/>
  <c r="O3212" i="2" s="1"/>
  <c r="N3213" i="2"/>
  <c r="O3213" i="2" s="1"/>
  <c r="N3214" i="2"/>
  <c r="O3214" i="2" s="1"/>
  <c r="N3215" i="2"/>
  <c r="O3215" i="2" s="1"/>
  <c r="N3216" i="2"/>
  <c r="O3216" i="2" s="1"/>
  <c r="N3217" i="2"/>
  <c r="O3217" i="2" s="1"/>
  <c r="N3218" i="2"/>
  <c r="O3218" i="2" s="1"/>
  <c r="N3219" i="2"/>
  <c r="O3219" i="2" s="1"/>
  <c r="N3220" i="2"/>
  <c r="O3220" i="2" s="1"/>
  <c r="N3221" i="2"/>
  <c r="O3221" i="2" s="1"/>
  <c r="N3222" i="2"/>
  <c r="O3222" i="2" s="1"/>
  <c r="N3223" i="2"/>
  <c r="O3223" i="2" s="1"/>
  <c r="N3224" i="2"/>
  <c r="O3224" i="2" s="1"/>
  <c r="N3225" i="2"/>
  <c r="O3225" i="2" s="1"/>
  <c r="N3226" i="2"/>
  <c r="O3226" i="2" s="1"/>
  <c r="N3227" i="2"/>
  <c r="O3227" i="2" s="1"/>
  <c r="N3228" i="2"/>
  <c r="O3228" i="2" s="1"/>
  <c r="N3229" i="2"/>
  <c r="O3229" i="2" s="1"/>
  <c r="N3230" i="2"/>
  <c r="O3230" i="2" s="1"/>
  <c r="N3231" i="2"/>
  <c r="O3231" i="2" s="1"/>
  <c r="N3232" i="2"/>
  <c r="O3232" i="2" s="1"/>
  <c r="N3233" i="2"/>
  <c r="O3233" i="2" s="1"/>
  <c r="N3234" i="2"/>
  <c r="O3234" i="2" s="1"/>
  <c r="N3235" i="2"/>
  <c r="O3235" i="2" s="1"/>
  <c r="N3236" i="2"/>
  <c r="O3236" i="2" s="1"/>
  <c r="N3237" i="2"/>
  <c r="O3237" i="2" s="1"/>
  <c r="N3238" i="2"/>
  <c r="O3238" i="2" s="1"/>
  <c r="N3239" i="2"/>
  <c r="O3239" i="2" s="1"/>
  <c r="N3240" i="2"/>
  <c r="O3240" i="2" s="1"/>
  <c r="N3241" i="2"/>
  <c r="O3241" i="2" s="1"/>
  <c r="N3242" i="2"/>
  <c r="O3242" i="2" s="1"/>
  <c r="N3243" i="2"/>
  <c r="O3243" i="2" s="1"/>
  <c r="N3244" i="2"/>
  <c r="O3244" i="2" s="1"/>
  <c r="N3245" i="2"/>
  <c r="O3245" i="2" s="1"/>
  <c r="N3246" i="2"/>
  <c r="O3246" i="2" s="1"/>
  <c r="N3247" i="2"/>
  <c r="O3247" i="2" s="1"/>
  <c r="N3248" i="2"/>
  <c r="O3248" i="2" s="1"/>
  <c r="N3249" i="2"/>
  <c r="O3249" i="2" s="1"/>
  <c r="N3250" i="2"/>
  <c r="O3250" i="2" s="1"/>
  <c r="N3251" i="2"/>
  <c r="O3251" i="2" s="1"/>
  <c r="N3252" i="2"/>
  <c r="O3252" i="2" s="1"/>
  <c r="N3253" i="2"/>
  <c r="O3253" i="2" s="1"/>
  <c r="N3254" i="2"/>
  <c r="O3254" i="2" s="1"/>
  <c r="N3255" i="2"/>
  <c r="O3255" i="2" s="1"/>
  <c r="N3256" i="2"/>
  <c r="O3256" i="2" s="1"/>
  <c r="N3257" i="2"/>
  <c r="O3257" i="2" s="1"/>
  <c r="N3258" i="2"/>
  <c r="O3258" i="2" s="1"/>
  <c r="N3259" i="2"/>
  <c r="O3259" i="2" s="1"/>
  <c r="N3260" i="2"/>
  <c r="O3260" i="2" s="1"/>
  <c r="N3261" i="2"/>
  <c r="O3261" i="2" s="1"/>
  <c r="N3262" i="2"/>
  <c r="O3262" i="2" s="1"/>
  <c r="N3263" i="2"/>
  <c r="O3263" i="2" s="1"/>
  <c r="N3264" i="2"/>
  <c r="O3264" i="2" s="1"/>
  <c r="N3265" i="2"/>
  <c r="O3265" i="2" s="1"/>
  <c r="N3266" i="2"/>
  <c r="O3266" i="2" s="1"/>
  <c r="N3267" i="2"/>
  <c r="O3267" i="2" s="1"/>
  <c r="N3268" i="2"/>
  <c r="O3268" i="2" s="1"/>
  <c r="N3269" i="2"/>
  <c r="O3269" i="2" s="1"/>
  <c r="N3270" i="2"/>
  <c r="O3270" i="2" s="1"/>
  <c r="N3271" i="2"/>
  <c r="O3271" i="2" s="1"/>
  <c r="N3272" i="2"/>
  <c r="O3272" i="2" s="1"/>
  <c r="N3273" i="2"/>
  <c r="O3273" i="2" s="1"/>
  <c r="N3274" i="2"/>
  <c r="O3274" i="2" s="1"/>
  <c r="N3275" i="2"/>
  <c r="O3275" i="2" s="1"/>
  <c r="N3276" i="2"/>
  <c r="O3276" i="2" s="1"/>
  <c r="N3277" i="2"/>
  <c r="O3277" i="2" s="1"/>
  <c r="N3278" i="2"/>
  <c r="O3278" i="2" s="1"/>
  <c r="N3279" i="2"/>
  <c r="O3279" i="2" s="1"/>
  <c r="N3280" i="2"/>
  <c r="O3280" i="2" s="1"/>
  <c r="N3281" i="2"/>
  <c r="O3281" i="2" s="1"/>
  <c r="N3282" i="2"/>
  <c r="O3282" i="2" s="1"/>
  <c r="N3283" i="2"/>
  <c r="O3283" i="2" s="1"/>
  <c r="N3284" i="2"/>
  <c r="O3284" i="2" s="1"/>
  <c r="N3285" i="2"/>
  <c r="O3285" i="2" s="1"/>
  <c r="N3286" i="2"/>
  <c r="O3286" i="2" s="1"/>
  <c r="N3287" i="2"/>
  <c r="O3287" i="2" s="1"/>
  <c r="N3288" i="2"/>
  <c r="O3288" i="2" s="1"/>
  <c r="N3289" i="2"/>
  <c r="O3289" i="2" s="1"/>
  <c r="N3290" i="2"/>
  <c r="O3290" i="2" s="1"/>
  <c r="N3291" i="2"/>
  <c r="O3291" i="2" s="1"/>
  <c r="N3292" i="2"/>
  <c r="O3292" i="2" s="1"/>
  <c r="N3293" i="2"/>
  <c r="O3293" i="2" s="1"/>
  <c r="N3294" i="2"/>
  <c r="O3294" i="2" s="1"/>
  <c r="N3295" i="2"/>
  <c r="O3295" i="2" s="1"/>
  <c r="N3296" i="2"/>
  <c r="O3296" i="2" s="1"/>
  <c r="N3297" i="2"/>
  <c r="O3297" i="2" s="1"/>
  <c r="N3298" i="2"/>
  <c r="O3298" i="2" s="1"/>
  <c r="N3299" i="2"/>
  <c r="O3299" i="2" s="1"/>
  <c r="N3300" i="2"/>
  <c r="O3300" i="2" s="1"/>
  <c r="N3301" i="2"/>
  <c r="O3301" i="2" s="1"/>
  <c r="N3302" i="2"/>
  <c r="O3302" i="2" s="1"/>
  <c r="N3303" i="2"/>
  <c r="O3303" i="2" s="1"/>
  <c r="N3304" i="2"/>
  <c r="O3304" i="2" s="1"/>
  <c r="N3305" i="2"/>
  <c r="O3305" i="2" s="1"/>
  <c r="N3306" i="2"/>
  <c r="O3306" i="2" s="1"/>
  <c r="N3307" i="2"/>
  <c r="O3307" i="2" s="1"/>
  <c r="N3308" i="2"/>
  <c r="O3308" i="2" s="1"/>
  <c r="N3309" i="2"/>
  <c r="O3309" i="2" s="1"/>
  <c r="N3310" i="2"/>
  <c r="O3310" i="2" s="1"/>
  <c r="N3311" i="2"/>
  <c r="O3311" i="2" s="1"/>
  <c r="N3312" i="2"/>
  <c r="O3312" i="2" s="1"/>
  <c r="N3313" i="2"/>
  <c r="O3313" i="2" s="1"/>
  <c r="N3314" i="2"/>
  <c r="O3314" i="2" s="1"/>
  <c r="N3315" i="2"/>
  <c r="O3315" i="2" s="1"/>
  <c r="N3316" i="2"/>
  <c r="O3316" i="2" s="1"/>
  <c r="N3317" i="2"/>
  <c r="O3317" i="2" s="1"/>
  <c r="N3318" i="2"/>
  <c r="O3318" i="2" s="1"/>
  <c r="N3319" i="2"/>
  <c r="O3319" i="2" s="1"/>
  <c r="N3320" i="2"/>
  <c r="O3320" i="2" s="1"/>
  <c r="N3321" i="2"/>
  <c r="O3321" i="2" s="1"/>
  <c r="N3322" i="2"/>
  <c r="O3322" i="2" s="1"/>
  <c r="N3323" i="2"/>
  <c r="O3323" i="2" s="1"/>
  <c r="N3324" i="2"/>
  <c r="O3324" i="2" s="1"/>
  <c r="N3325" i="2"/>
  <c r="O3325" i="2" s="1"/>
  <c r="N3326" i="2"/>
  <c r="O3326" i="2" s="1"/>
  <c r="N3327" i="2"/>
  <c r="O3327" i="2" s="1"/>
  <c r="N3328" i="2"/>
  <c r="O3328" i="2" s="1"/>
  <c r="N3329" i="2"/>
  <c r="O3329" i="2" s="1"/>
  <c r="N3330" i="2"/>
  <c r="O3330" i="2" s="1"/>
  <c r="N3331" i="2"/>
  <c r="O3331" i="2" s="1"/>
  <c r="N3332" i="2"/>
  <c r="O3332" i="2" s="1"/>
  <c r="N3333" i="2"/>
  <c r="O3333" i="2" s="1"/>
  <c r="N3334" i="2"/>
  <c r="O3334" i="2" s="1"/>
  <c r="N3335" i="2"/>
  <c r="O3335" i="2" s="1"/>
  <c r="N3336" i="2"/>
  <c r="O3336" i="2" s="1"/>
  <c r="N3337" i="2"/>
  <c r="O3337" i="2" s="1"/>
  <c r="N3338" i="2"/>
  <c r="O3338" i="2" s="1"/>
  <c r="N3339" i="2"/>
  <c r="O3339" i="2" s="1"/>
  <c r="N3340" i="2"/>
  <c r="O3340" i="2" s="1"/>
  <c r="N3341" i="2"/>
  <c r="O3341" i="2" s="1"/>
  <c r="N3342" i="2"/>
  <c r="O3342" i="2" s="1"/>
  <c r="N3343" i="2"/>
  <c r="O3343" i="2" s="1"/>
  <c r="N3344" i="2"/>
  <c r="O3344" i="2" s="1"/>
  <c r="N3345" i="2"/>
  <c r="O3345" i="2" s="1"/>
  <c r="N3346" i="2"/>
  <c r="O3346" i="2" s="1"/>
  <c r="N3347" i="2"/>
  <c r="O3347" i="2" s="1"/>
  <c r="N3348" i="2"/>
  <c r="O3348" i="2" s="1"/>
  <c r="N3349" i="2"/>
  <c r="O3349" i="2" s="1"/>
  <c r="N3350" i="2"/>
  <c r="O3350" i="2" s="1"/>
  <c r="N3351" i="2"/>
  <c r="O3351" i="2" s="1"/>
  <c r="N3352" i="2"/>
  <c r="O3352" i="2" s="1"/>
  <c r="N3353" i="2"/>
  <c r="O3353" i="2" s="1"/>
  <c r="N3354" i="2"/>
  <c r="O3354" i="2" s="1"/>
  <c r="N3355" i="2"/>
  <c r="O3355" i="2" s="1"/>
  <c r="N3356" i="2"/>
  <c r="O3356" i="2" s="1"/>
  <c r="N3357" i="2"/>
  <c r="O3357" i="2" s="1"/>
  <c r="N3358" i="2"/>
  <c r="O3358" i="2" s="1"/>
  <c r="N3359" i="2"/>
  <c r="O3359" i="2" s="1"/>
  <c r="N3360" i="2"/>
  <c r="O3360" i="2" s="1"/>
  <c r="N3361" i="2"/>
  <c r="O3361" i="2" s="1"/>
  <c r="N3362" i="2"/>
  <c r="O3362" i="2" s="1"/>
  <c r="N3363" i="2"/>
  <c r="O3363" i="2" s="1"/>
  <c r="N3364" i="2"/>
  <c r="O3364" i="2" s="1"/>
  <c r="N3365" i="2"/>
  <c r="O3365" i="2" s="1"/>
  <c r="N3366" i="2"/>
  <c r="O3366" i="2" s="1"/>
  <c r="N3367" i="2"/>
  <c r="O3367" i="2" s="1"/>
  <c r="N3368" i="2"/>
  <c r="O3368" i="2" s="1"/>
  <c r="N3369" i="2"/>
  <c r="O3369" i="2" s="1"/>
  <c r="N3370" i="2"/>
  <c r="O3370" i="2" s="1"/>
  <c r="N3371" i="2"/>
  <c r="O3371" i="2" s="1"/>
  <c r="N3372" i="2"/>
  <c r="O3372" i="2" s="1"/>
  <c r="N3373" i="2"/>
  <c r="O3373" i="2" s="1"/>
  <c r="N3374" i="2"/>
  <c r="O3374" i="2" s="1"/>
  <c r="N3375" i="2"/>
  <c r="O3375" i="2" s="1"/>
  <c r="N3376" i="2"/>
  <c r="O3376" i="2" s="1"/>
  <c r="N3377" i="2"/>
  <c r="O3377" i="2" s="1"/>
  <c r="N3378" i="2"/>
  <c r="O3378" i="2" s="1"/>
  <c r="N3379" i="2"/>
  <c r="O3379" i="2" s="1"/>
  <c r="N3380" i="2"/>
  <c r="O3380" i="2" s="1"/>
  <c r="N3381" i="2"/>
  <c r="O3381" i="2" s="1"/>
  <c r="N3382" i="2"/>
  <c r="O3382" i="2" s="1"/>
  <c r="N3383" i="2"/>
  <c r="O3383" i="2" s="1"/>
  <c r="N3384" i="2"/>
  <c r="O3384" i="2" s="1"/>
  <c r="N3385" i="2"/>
  <c r="O3385" i="2" s="1"/>
  <c r="N3386" i="2"/>
  <c r="O3386" i="2" s="1"/>
  <c r="N3387" i="2"/>
  <c r="O3387" i="2" s="1"/>
  <c r="N3388" i="2"/>
  <c r="O3388" i="2" s="1"/>
  <c r="N3389" i="2"/>
  <c r="O3389" i="2" s="1"/>
  <c r="N3390" i="2"/>
  <c r="O3390" i="2" s="1"/>
  <c r="N3391" i="2"/>
  <c r="O3391" i="2" s="1"/>
  <c r="N3392" i="2"/>
  <c r="O3392" i="2" s="1"/>
  <c r="N3393" i="2"/>
  <c r="O3393" i="2" s="1"/>
  <c r="N3394" i="2"/>
  <c r="O3394" i="2" s="1"/>
  <c r="N3395" i="2"/>
  <c r="O3395" i="2" s="1"/>
  <c r="N3396" i="2"/>
  <c r="O3396" i="2" s="1"/>
  <c r="N3397" i="2"/>
  <c r="O3397" i="2" s="1"/>
  <c r="N3398" i="2"/>
  <c r="O3398" i="2" s="1"/>
  <c r="N3399" i="2"/>
  <c r="O3399" i="2" s="1"/>
  <c r="N3400" i="2"/>
  <c r="O3400" i="2" s="1"/>
  <c r="N3401" i="2"/>
  <c r="O3401" i="2" s="1"/>
  <c r="N3402" i="2"/>
  <c r="O3402" i="2" s="1"/>
  <c r="N3403" i="2"/>
  <c r="O3403" i="2" s="1"/>
  <c r="N3404" i="2"/>
  <c r="O3404" i="2" s="1"/>
  <c r="N3405" i="2"/>
  <c r="O3405" i="2" s="1"/>
  <c r="N3406" i="2"/>
  <c r="O3406" i="2" s="1"/>
  <c r="N3407" i="2"/>
  <c r="O3407" i="2" s="1"/>
  <c r="N3408" i="2"/>
  <c r="O3408" i="2" s="1"/>
  <c r="N3409" i="2"/>
  <c r="O3409" i="2" s="1"/>
  <c r="N3410" i="2"/>
  <c r="O3410" i="2" s="1"/>
  <c r="N3411" i="2"/>
  <c r="O3411" i="2" s="1"/>
  <c r="N3412" i="2"/>
  <c r="O3412" i="2" s="1"/>
  <c r="N3413" i="2"/>
  <c r="O3413" i="2" s="1"/>
  <c r="N3414" i="2"/>
  <c r="O3414" i="2" s="1"/>
  <c r="N3415" i="2"/>
  <c r="O3415" i="2" s="1"/>
  <c r="N3416" i="2"/>
  <c r="O3416" i="2" s="1"/>
  <c r="N3417" i="2"/>
  <c r="O3417" i="2" s="1"/>
  <c r="N3418" i="2"/>
  <c r="O3418" i="2" s="1"/>
  <c r="N3419" i="2"/>
  <c r="O3419" i="2" s="1"/>
  <c r="N3420" i="2"/>
  <c r="O3420" i="2" s="1"/>
  <c r="N3421" i="2"/>
  <c r="O3421" i="2" s="1"/>
  <c r="N3422" i="2"/>
  <c r="O3422" i="2" s="1"/>
  <c r="N3423" i="2"/>
  <c r="O3423" i="2" s="1"/>
  <c r="N3424" i="2"/>
  <c r="O3424" i="2" s="1"/>
  <c r="N3425" i="2"/>
  <c r="O3425" i="2" s="1"/>
  <c r="N3426" i="2"/>
  <c r="O3426" i="2" s="1"/>
  <c r="N3427" i="2"/>
  <c r="O3427" i="2" s="1"/>
  <c r="N3428" i="2"/>
  <c r="O3428" i="2" s="1"/>
  <c r="N3429" i="2"/>
  <c r="O3429" i="2" s="1"/>
  <c r="N3430" i="2"/>
  <c r="O3430" i="2" s="1"/>
  <c r="N3431" i="2"/>
  <c r="O3431" i="2" s="1"/>
  <c r="N3432" i="2"/>
  <c r="O3432" i="2" s="1"/>
  <c r="N3433" i="2"/>
  <c r="O3433" i="2" s="1"/>
  <c r="N3434" i="2"/>
  <c r="O3434" i="2" s="1"/>
  <c r="N3435" i="2"/>
  <c r="O3435" i="2" s="1"/>
  <c r="N3436" i="2"/>
  <c r="O3436" i="2" s="1"/>
  <c r="N3437" i="2"/>
  <c r="O3437" i="2" s="1"/>
  <c r="N3438" i="2"/>
  <c r="O3438" i="2" s="1"/>
  <c r="N3439" i="2"/>
  <c r="O3439" i="2" s="1"/>
  <c r="N3440" i="2"/>
  <c r="O3440" i="2" s="1"/>
  <c r="N3441" i="2"/>
  <c r="O3441" i="2" s="1"/>
  <c r="N3442" i="2"/>
  <c r="O3442" i="2" s="1"/>
  <c r="N3443" i="2"/>
  <c r="O3443" i="2" s="1"/>
  <c r="N3444" i="2"/>
  <c r="O3444" i="2" s="1"/>
  <c r="N3445" i="2"/>
  <c r="O3445" i="2" s="1"/>
  <c r="N3446" i="2"/>
  <c r="O3446" i="2" s="1"/>
  <c r="N3447" i="2"/>
  <c r="O3447" i="2" s="1"/>
  <c r="N3448" i="2"/>
  <c r="O3448" i="2" s="1"/>
  <c r="N3449" i="2"/>
  <c r="O3449" i="2" s="1"/>
  <c r="N3450" i="2"/>
  <c r="O3450" i="2" s="1"/>
  <c r="N3451" i="2"/>
  <c r="O3451" i="2" s="1"/>
  <c r="N3452" i="2"/>
  <c r="O3452" i="2" s="1"/>
  <c r="N3453" i="2"/>
  <c r="O3453" i="2" s="1"/>
  <c r="N3454" i="2"/>
  <c r="O3454" i="2" s="1"/>
  <c r="N3455" i="2"/>
  <c r="O3455" i="2" s="1"/>
  <c r="N3456" i="2"/>
  <c r="O3456" i="2" s="1"/>
  <c r="N3457" i="2"/>
  <c r="O3457" i="2" s="1"/>
  <c r="N3458" i="2"/>
  <c r="O3458" i="2" s="1"/>
  <c r="N3459" i="2"/>
  <c r="O3459" i="2" s="1"/>
  <c r="N3460" i="2"/>
  <c r="O3460" i="2" s="1"/>
  <c r="N3461" i="2"/>
  <c r="O3461" i="2" s="1"/>
  <c r="N3462" i="2"/>
  <c r="O3462" i="2" s="1"/>
  <c r="N3463" i="2"/>
  <c r="O3463" i="2" s="1"/>
  <c r="N3464" i="2"/>
  <c r="O3464" i="2" s="1"/>
  <c r="N3465" i="2"/>
  <c r="O3465" i="2" s="1"/>
  <c r="N3466" i="2"/>
  <c r="O3466" i="2" s="1"/>
  <c r="N3467" i="2"/>
  <c r="O3467" i="2" s="1"/>
  <c r="N3468" i="2"/>
  <c r="O3468" i="2" s="1"/>
  <c r="N3469" i="2"/>
  <c r="O3469" i="2" s="1"/>
  <c r="N3470" i="2"/>
  <c r="O3470" i="2" s="1"/>
  <c r="N3471" i="2"/>
  <c r="O3471" i="2" s="1"/>
  <c r="N3472" i="2"/>
  <c r="O3472" i="2" s="1"/>
  <c r="N3473" i="2"/>
  <c r="O3473" i="2" s="1"/>
  <c r="N3474" i="2"/>
  <c r="O3474" i="2" s="1"/>
  <c r="N3475" i="2"/>
  <c r="O3475" i="2" s="1"/>
  <c r="N3476" i="2"/>
  <c r="O3476" i="2" s="1"/>
  <c r="N3477" i="2"/>
  <c r="O3477" i="2" s="1"/>
  <c r="N3478" i="2"/>
  <c r="O3478" i="2" s="1"/>
  <c r="N3479" i="2"/>
  <c r="O3479" i="2" s="1"/>
  <c r="N3480" i="2"/>
  <c r="O3480" i="2" s="1"/>
  <c r="N3481" i="2"/>
  <c r="O3481" i="2" s="1"/>
  <c r="N3482" i="2"/>
  <c r="O3482" i="2" s="1"/>
  <c r="N3483" i="2"/>
  <c r="O3483" i="2" s="1"/>
  <c r="N3484" i="2"/>
  <c r="O3484" i="2" s="1"/>
  <c r="N3485" i="2"/>
  <c r="O3485" i="2" s="1"/>
  <c r="N3486" i="2"/>
  <c r="O3486" i="2" s="1"/>
  <c r="N3487" i="2"/>
  <c r="O3487" i="2" s="1"/>
  <c r="N3488" i="2"/>
  <c r="O3488" i="2" s="1"/>
  <c r="N3489" i="2"/>
  <c r="O3489" i="2" s="1"/>
  <c r="N3490" i="2"/>
  <c r="O3490" i="2" s="1"/>
  <c r="N3491" i="2"/>
  <c r="O3491" i="2" s="1"/>
  <c r="N3492" i="2"/>
  <c r="O3492" i="2" s="1"/>
  <c r="N3493" i="2"/>
  <c r="O3493" i="2" s="1"/>
  <c r="N3494" i="2"/>
  <c r="O3494" i="2" s="1"/>
  <c r="N3495" i="2"/>
  <c r="O3495" i="2" s="1"/>
  <c r="N3496" i="2"/>
  <c r="O3496" i="2" s="1"/>
  <c r="N3497" i="2"/>
  <c r="O3497" i="2" s="1"/>
  <c r="N3498" i="2"/>
  <c r="O3498" i="2" s="1"/>
  <c r="N3499" i="2"/>
  <c r="O3499" i="2" s="1"/>
  <c r="N3500" i="2"/>
  <c r="O3500" i="2" s="1"/>
  <c r="N3501" i="2"/>
  <c r="O3501" i="2" s="1"/>
  <c r="N3502" i="2"/>
  <c r="O3502" i="2" s="1"/>
  <c r="N3503" i="2"/>
  <c r="O3503" i="2" s="1"/>
  <c r="N3504" i="2"/>
  <c r="O3504" i="2" s="1"/>
  <c r="N3505" i="2"/>
  <c r="O3505" i="2" s="1"/>
  <c r="N3506" i="2"/>
  <c r="O3506" i="2" s="1"/>
  <c r="N3507" i="2"/>
  <c r="O3507" i="2" s="1"/>
  <c r="N3508" i="2"/>
  <c r="O3508" i="2" s="1"/>
  <c r="N3509" i="2"/>
  <c r="O3509" i="2" s="1"/>
  <c r="N3510" i="2"/>
  <c r="O3510" i="2" s="1"/>
  <c r="N3511" i="2"/>
  <c r="O3511" i="2" s="1"/>
  <c r="N3512" i="2"/>
  <c r="O3512" i="2" s="1"/>
  <c r="N3513" i="2"/>
  <c r="O3513" i="2" s="1"/>
  <c r="N3514" i="2"/>
  <c r="O3514" i="2" s="1"/>
  <c r="N3515" i="2"/>
  <c r="O3515" i="2" s="1"/>
  <c r="N3516" i="2"/>
  <c r="O3516" i="2" s="1"/>
  <c r="N3517" i="2"/>
  <c r="O3517" i="2" s="1"/>
  <c r="N3518" i="2"/>
  <c r="O3518" i="2" s="1"/>
  <c r="N3519" i="2"/>
  <c r="O3519" i="2" s="1"/>
  <c r="N3520" i="2"/>
  <c r="O3520" i="2" s="1"/>
  <c r="N3521" i="2"/>
  <c r="O3521" i="2" s="1"/>
  <c r="N3522" i="2"/>
  <c r="O3522" i="2" s="1"/>
  <c r="N3523" i="2"/>
  <c r="O3523" i="2" s="1"/>
  <c r="N3524" i="2"/>
  <c r="O3524" i="2" s="1"/>
  <c r="N3525" i="2"/>
  <c r="O3525" i="2" s="1"/>
  <c r="N3526" i="2"/>
  <c r="O3526" i="2" s="1"/>
  <c r="N3527" i="2"/>
  <c r="O3527" i="2" s="1"/>
  <c r="N3528" i="2"/>
  <c r="O3528" i="2" s="1"/>
  <c r="N3529" i="2"/>
  <c r="O3529" i="2" s="1"/>
  <c r="N3530" i="2"/>
  <c r="O3530" i="2" s="1"/>
  <c r="N3531" i="2"/>
  <c r="O3531" i="2" s="1"/>
  <c r="N3532" i="2"/>
  <c r="O3532" i="2" s="1"/>
  <c r="N3533" i="2"/>
  <c r="O3533" i="2" s="1"/>
  <c r="N3534" i="2"/>
  <c r="O3534" i="2" s="1"/>
  <c r="N3535" i="2"/>
  <c r="O3535" i="2" s="1"/>
  <c r="N3536" i="2"/>
  <c r="O3536" i="2" s="1"/>
  <c r="N3537" i="2"/>
  <c r="O3537" i="2" s="1"/>
  <c r="N3538" i="2"/>
  <c r="O3538" i="2" s="1"/>
  <c r="N3539" i="2"/>
  <c r="O3539" i="2" s="1"/>
  <c r="N3540" i="2"/>
  <c r="O3540" i="2" s="1"/>
  <c r="N3541" i="2"/>
  <c r="O3541" i="2" s="1"/>
  <c r="N3542" i="2"/>
  <c r="O3542" i="2" s="1"/>
  <c r="N3543" i="2"/>
  <c r="O3543" i="2" s="1"/>
  <c r="N3544" i="2"/>
  <c r="O3544" i="2" s="1"/>
  <c r="N3545" i="2"/>
  <c r="O3545" i="2" s="1"/>
  <c r="N3546" i="2"/>
  <c r="O3546" i="2" s="1"/>
  <c r="N3547" i="2"/>
  <c r="O3547" i="2" s="1"/>
  <c r="N3548" i="2"/>
  <c r="O3548" i="2" s="1"/>
  <c r="N3549" i="2"/>
  <c r="O3549" i="2" s="1"/>
  <c r="N3550" i="2"/>
  <c r="O3550" i="2" s="1"/>
  <c r="N3551" i="2"/>
  <c r="O3551" i="2" s="1"/>
  <c r="N3552" i="2"/>
  <c r="O3552" i="2" s="1"/>
  <c r="N3553" i="2"/>
  <c r="O3553" i="2" s="1"/>
  <c r="N3554" i="2"/>
  <c r="O3554" i="2" s="1"/>
  <c r="N3555" i="2"/>
  <c r="O3555" i="2" s="1"/>
  <c r="N3556" i="2"/>
  <c r="O3556" i="2" s="1"/>
  <c r="N3557" i="2"/>
  <c r="O3557" i="2" s="1"/>
  <c r="N3558" i="2"/>
  <c r="O3558" i="2" s="1"/>
  <c r="N3559" i="2"/>
  <c r="O3559" i="2" s="1"/>
  <c r="N3560" i="2"/>
  <c r="O3560" i="2" s="1"/>
  <c r="N3561" i="2"/>
  <c r="O3561" i="2" s="1"/>
  <c r="N3562" i="2"/>
  <c r="O3562" i="2" s="1"/>
  <c r="N3563" i="2"/>
  <c r="O3563" i="2" s="1"/>
  <c r="N3564" i="2"/>
  <c r="O3564" i="2" s="1"/>
  <c r="N3565" i="2"/>
  <c r="O3565" i="2" s="1"/>
  <c r="N3566" i="2"/>
  <c r="O3566" i="2" s="1"/>
  <c r="N3567" i="2"/>
  <c r="O3567" i="2" s="1"/>
  <c r="N3568" i="2"/>
  <c r="O3568" i="2" s="1"/>
  <c r="N3569" i="2"/>
  <c r="O3569" i="2" s="1"/>
  <c r="N3570" i="2"/>
  <c r="O3570" i="2" s="1"/>
  <c r="N3571" i="2"/>
  <c r="O3571" i="2" s="1"/>
  <c r="N3572" i="2"/>
  <c r="O3572" i="2" s="1"/>
  <c r="N3573" i="2"/>
  <c r="O3573" i="2" s="1"/>
  <c r="N3574" i="2"/>
  <c r="O3574" i="2" s="1"/>
  <c r="N3575" i="2"/>
  <c r="O3575" i="2" s="1"/>
  <c r="N3576" i="2"/>
  <c r="O3576" i="2" s="1"/>
  <c r="N3577" i="2"/>
  <c r="O3577" i="2" s="1"/>
  <c r="N3578" i="2"/>
  <c r="O3578" i="2" s="1"/>
  <c r="N3579" i="2"/>
  <c r="O3579" i="2" s="1"/>
  <c r="N3580" i="2"/>
  <c r="O3580" i="2" s="1"/>
  <c r="N3581" i="2"/>
  <c r="O3581" i="2" s="1"/>
  <c r="N3582" i="2"/>
  <c r="O3582" i="2" s="1"/>
  <c r="N3583" i="2"/>
  <c r="O3583" i="2" s="1"/>
  <c r="N3584" i="2"/>
  <c r="O3584" i="2" s="1"/>
  <c r="N3585" i="2"/>
  <c r="O3585" i="2" s="1"/>
  <c r="N3586" i="2"/>
  <c r="O3586" i="2" s="1"/>
  <c r="N3587" i="2"/>
  <c r="O3587" i="2" s="1"/>
  <c r="N3588" i="2"/>
  <c r="O3588" i="2" s="1"/>
  <c r="N3589" i="2"/>
  <c r="O3589" i="2" s="1"/>
  <c r="N3590" i="2"/>
  <c r="O3590" i="2" s="1"/>
  <c r="N3591" i="2"/>
  <c r="O3591" i="2" s="1"/>
  <c r="N3592" i="2"/>
  <c r="O3592" i="2" s="1"/>
  <c r="N3593" i="2"/>
  <c r="O3593" i="2" s="1"/>
  <c r="N3594" i="2"/>
  <c r="O3594" i="2" s="1"/>
  <c r="N3595" i="2"/>
  <c r="O3595" i="2" s="1"/>
  <c r="N3596" i="2"/>
  <c r="O3596" i="2" s="1"/>
  <c r="N3597" i="2"/>
  <c r="O3597" i="2" s="1"/>
  <c r="N3598" i="2"/>
  <c r="O3598" i="2" s="1"/>
  <c r="N3599" i="2"/>
  <c r="O3599" i="2" s="1"/>
  <c r="N3600" i="2"/>
  <c r="O3600" i="2" s="1"/>
  <c r="N3601" i="2"/>
  <c r="O3601" i="2" s="1"/>
  <c r="N3602" i="2"/>
  <c r="O3602" i="2" s="1"/>
  <c r="N3603" i="2"/>
  <c r="O3603" i="2" s="1"/>
  <c r="N3604" i="2"/>
  <c r="O3604" i="2" s="1"/>
  <c r="N3605" i="2"/>
  <c r="O3605" i="2" s="1"/>
  <c r="N3606" i="2"/>
  <c r="O3606" i="2" s="1"/>
  <c r="N3607" i="2"/>
  <c r="O3607" i="2" s="1"/>
  <c r="N3608" i="2"/>
  <c r="O3608" i="2" s="1"/>
  <c r="N3609" i="2"/>
  <c r="O3609" i="2" s="1"/>
  <c r="N3610" i="2"/>
  <c r="O3610" i="2" s="1"/>
  <c r="N3611" i="2"/>
  <c r="O3611" i="2" s="1"/>
  <c r="N3612" i="2"/>
  <c r="O3612" i="2" s="1"/>
  <c r="N3613" i="2"/>
  <c r="O3613" i="2" s="1"/>
  <c r="N3614" i="2"/>
  <c r="O3614" i="2" s="1"/>
  <c r="N3615" i="2"/>
  <c r="O3615" i="2" s="1"/>
  <c r="N3616" i="2"/>
  <c r="O3616" i="2" s="1"/>
  <c r="N3617" i="2"/>
  <c r="O3617" i="2" s="1"/>
  <c r="N3618" i="2"/>
  <c r="O3618" i="2" s="1"/>
  <c r="N3619" i="2"/>
  <c r="O3619" i="2" s="1"/>
  <c r="N3620" i="2"/>
  <c r="O3620" i="2" s="1"/>
  <c r="N3621" i="2"/>
  <c r="O3621" i="2" s="1"/>
  <c r="N3622" i="2"/>
  <c r="O3622" i="2" s="1"/>
  <c r="N3623" i="2"/>
  <c r="O3623" i="2" s="1"/>
  <c r="N3624" i="2"/>
  <c r="O3624" i="2" s="1"/>
  <c r="N3625" i="2"/>
  <c r="O3625" i="2" s="1"/>
  <c r="N3626" i="2"/>
  <c r="O3626" i="2" s="1"/>
  <c r="N3627" i="2"/>
  <c r="O3627" i="2" s="1"/>
  <c r="N3628" i="2"/>
  <c r="O3628" i="2" s="1"/>
  <c r="N3629" i="2"/>
  <c r="O3629" i="2" s="1"/>
  <c r="N3630" i="2"/>
  <c r="O3630" i="2" s="1"/>
  <c r="N3631" i="2"/>
  <c r="O3631" i="2" s="1"/>
  <c r="N3632" i="2"/>
  <c r="O3632" i="2" s="1"/>
  <c r="N3633" i="2"/>
  <c r="O3633" i="2" s="1"/>
  <c r="N3634" i="2"/>
  <c r="O3634" i="2" s="1"/>
  <c r="N3635" i="2"/>
  <c r="O3635" i="2" s="1"/>
  <c r="N3636" i="2"/>
  <c r="O3636" i="2" s="1"/>
  <c r="N3637" i="2"/>
  <c r="O3637" i="2" s="1"/>
  <c r="N3638" i="2"/>
  <c r="O3638" i="2" s="1"/>
  <c r="N3639" i="2"/>
  <c r="O3639" i="2" s="1"/>
  <c r="N3640" i="2"/>
  <c r="O3640" i="2" s="1"/>
  <c r="N3641" i="2"/>
  <c r="O3641" i="2" s="1"/>
  <c r="N3642" i="2"/>
  <c r="O3642" i="2" s="1"/>
  <c r="N3643" i="2"/>
  <c r="O3643" i="2" s="1"/>
  <c r="N3644" i="2"/>
  <c r="O3644" i="2" s="1"/>
  <c r="N3645" i="2"/>
  <c r="O3645" i="2" s="1"/>
  <c r="N3646" i="2"/>
  <c r="O3646" i="2" s="1"/>
  <c r="N3647" i="2"/>
  <c r="O3647" i="2" s="1"/>
  <c r="N3648" i="2"/>
  <c r="O3648" i="2" s="1"/>
  <c r="N3649" i="2"/>
  <c r="O3649" i="2" s="1"/>
  <c r="N3650" i="2"/>
  <c r="O3650" i="2" s="1"/>
  <c r="N3651" i="2"/>
  <c r="O3651" i="2" s="1"/>
  <c r="N3652" i="2"/>
  <c r="O3652" i="2" s="1"/>
  <c r="N3653" i="2"/>
  <c r="O3653" i="2" s="1"/>
  <c r="N3654" i="2"/>
  <c r="O3654" i="2" s="1"/>
  <c r="N3655" i="2"/>
  <c r="O3655" i="2" s="1"/>
  <c r="N3656" i="2"/>
  <c r="O3656" i="2" s="1"/>
  <c r="N3657" i="2"/>
  <c r="O3657" i="2" s="1"/>
  <c r="N3658" i="2"/>
  <c r="O3658" i="2" s="1"/>
  <c r="N3659" i="2"/>
  <c r="O3659" i="2" s="1"/>
  <c r="N3660" i="2"/>
  <c r="O3660" i="2" s="1"/>
  <c r="N3661" i="2"/>
  <c r="O3661" i="2" s="1"/>
  <c r="N3662" i="2"/>
  <c r="O3662" i="2" s="1"/>
  <c r="N3663" i="2"/>
  <c r="O3663" i="2" s="1"/>
  <c r="N3664" i="2"/>
  <c r="O3664" i="2" s="1"/>
  <c r="N3665" i="2"/>
  <c r="O3665" i="2" s="1"/>
  <c r="N3666" i="2"/>
  <c r="O3666" i="2" s="1"/>
  <c r="N3667" i="2"/>
  <c r="O3667" i="2" s="1"/>
  <c r="N3668" i="2"/>
  <c r="O3668" i="2" s="1"/>
  <c r="N3669" i="2"/>
  <c r="O3669" i="2" s="1"/>
  <c r="N3670" i="2"/>
  <c r="O3670" i="2" s="1"/>
  <c r="N3671" i="2"/>
  <c r="O3671" i="2" s="1"/>
  <c r="N3672" i="2"/>
  <c r="O3672" i="2" s="1"/>
  <c r="N3673" i="2"/>
  <c r="O3673" i="2" s="1"/>
  <c r="N3674" i="2"/>
  <c r="O3674" i="2" s="1"/>
  <c r="N3675" i="2"/>
  <c r="O3675" i="2" s="1"/>
  <c r="N3676" i="2"/>
  <c r="O3676" i="2" s="1"/>
  <c r="N3677" i="2"/>
  <c r="O3677" i="2" s="1"/>
  <c r="N3678" i="2"/>
  <c r="O3678" i="2" s="1"/>
  <c r="N3679" i="2"/>
  <c r="O3679" i="2" s="1"/>
  <c r="N3680" i="2"/>
  <c r="O3680" i="2" s="1"/>
  <c r="N3681" i="2"/>
  <c r="O3681" i="2" s="1"/>
  <c r="N3682" i="2"/>
  <c r="O3682" i="2" s="1"/>
  <c r="N3683" i="2"/>
  <c r="O3683" i="2" s="1"/>
  <c r="N3684" i="2"/>
  <c r="O3684" i="2" s="1"/>
  <c r="N3685" i="2"/>
  <c r="O3685" i="2" s="1"/>
  <c r="N3686" i="2"/>
  <c r="O3686" i="2" s="1"/>
  <c r="N3687" i="2"/>
  <c r="O3687" i="2" s="1"/>
  <c r="N3688" i="2"/>
  <c r="O3688" i="2" s="1"/>
  <c r="N3689" i="2"/>
  <c r="O3689" i="2" s="1"/>
  <c r="N3690" i="2"/>
  <c r="O3690" i="2" s="1"/>
  <c r="N3691" i="2"/>
  <c r="O3691" i="2" s="1"/>
  <c r="N3692" i="2"/>
  <c r="O3692" i="2" s="1"/>
  <c r="N3693" i="2"/>
  <c r="O3693" i="2" s="1"/>
  <c r="N3694" i="2"/>
  <c r="O3694" i="2" s="1"/>
  <c r="N3695" i="2"/>
  <c r="O3695" i="2" s="1"/>
  <c r="N3696" i="2"/>
  <c r="O3696" i="2" s="1"/>
  <c r="N3697" i="2"/>
  <c r="O3697" i="2" s="1"/>
  <c r="N3698" i="2"/>
  <c r="O3698" i="2" s="1"/>
  <c r="N3699" i="2"/>
  <c r="O3699" i="2" s="1"/>
  <c r="N3700" i="2"/>
  <c r="O3700" i="2" s="1"/>
  <c r="N3701" i="2"/>
  <c r="O3701" i="2" s="1"/>
  <c r="N3702" i="2"/>
  <c r="O3702" i="2" s="1"/>
  <c r="N3703" i="2"/>
  <c r="O3703" i="2" s="1"/>
  <c r="N3704" i="2"/>
  <c r="O3704" i="2" s="1"/>
  <c r="N3705" i="2"/>
  <c r="O3705" i="2" s="1"/>
  <c r="N3706" i="2"/>
  <c r="O3706" i="2" s="1"/>
  <c r="N3707" i="2"/>
  <c r="O3707" i="2" s="1"/>
  <c r="N3708" i="2"/>
  <c r="O3708" i="2" s="1"/>
  <c r="N3709" i="2"/>
  <c r="O3709" i="2" s="1"/>
  <c r="N3710" i="2"/>
  <c r="O3710" i="2" s="1"/>
  <c r="N3711" i="2"/>
  <c r="O3711" i="2" s="1"/>
  <c r="N3712" i="2"/>
  <c r="O3712" i="2" s="1"/>
  <c r="N3713" i="2"/>
  <c r="O3713" i="2" s="1"/>
  <c r="N3714" i="2"/>
  <c r="O3714" i="2" s="1"/>
  <c r="N3715" i="2"/>
  <c r="O3715" i="2" s="1"/>
  <c r="N3716" i="2"/>
  <c r="O3716" i="2" s="1"/>
  <c r="N3717" i="2"/>
  <c r="O3717" i="2" s="1"/>
  <c r="N3718" i="2"/>
  <c r="O3718" i="2" s="1"/>
  <c r="N3719" i="2"/>
  <c r="O3719" i="2" s="1"/>
  <c r="N3720" i="2"/>
  <c r="O3720" i="2" s="1"/>
  <c r="N3721" i="2"/>
  <c r="O3721" i="2" s="1"/>
  <c r="N3722" i="2"/>
  <c r="O3722" i="2" s="1"/>
  <c r="N3723" i="2"/>
  <c r="O3723" i="2" s="1"/>
  <c r="N3724" i="2"/>
  <c r="O3724" i="2" s="1"/>
  <c r="N3725" i="2"/>
  <c r="O3725" i="2" s="1"/>
  <c r="N3726" i="2"/>
  <c r="O3726" i="2" s="1"/>
  <c r="N3727" i="2"/>
  <c r="O3727" i="2" s="1"/>
  <c r="N3728" i="2"/>
  <c r="O3728" i="2" s="1"/>
  <c r="N3729" i="2"/>
  <c r="O3729" i="2" s="1"/>
  <c r="N3730" i="2"/>
  <c r="O3730" i="2" s="1"/>
  <c r="N3731" i="2"/>
  <c r="O3731" i="2" s="1"/>
  <c r="N3732" i="2"/>
  <c r="O3732" i="2" s="1"/>
  <c r="N3733" i="2"/>
  <c r="O3733" i="2" s="1"/>
  <c r="N3734" i="2"/>
  <c r="O3734" i="2" s="1"/>
  <c r="N3735" i="2"/>
  <c r="O3735" i="2" s="1"/>
  <c r="N3736" i="2"/>
  <c r="O3736" i="2" s="1"/>
  <c r="N3737" i="2"/>
  <c r="O3737" i="2" s="1"/>
  <c r="N3738" i="2"/>
  <c r="O3738" i="2" s="1"/>
  <c r="N3739" i="2"/>
  <c r="O3739" i="2" s="1"/>
  <c r="N3740" i="2"/>
  <c r="O3740" i="2" s="1"/>
  <c r="N3741" i="2"/>
  <c r="O3741" i="2" s="1"/>
  <c r="N3742" i="2"/>
  <c r="O3742" i="2" s="1"/>
  <c r="N3743" i="2"/>
  <c r="O3743" i="2" s="1"/>
  <c r="N3744" i="2"/>
  <c r="O3744" i="2" s="1"/>
  <c r="N3745" i="2"/>
  <c r="O3745" i="2" s="1"/>
  <c r="N3746" i="2"/>
  <c r="O3746" i="2" s="1"/>
  <c r="N3747" i="2"/>
  <c r="O3747" i="2" s="1"/>
  <c r="N3748" i="2"/>
  <c r="O3748" i="2" s="1"/>
  <c r="N3749" i="2"/>
  <c r="O3749" i="2" s="1"/>
  <c r="N3750" i="2"/>
  <c r="O3750" i="2" s="1"/>
  <c r="N3751" i="2"/>
  <c r="O3751" i="2" s="1"/>
  <c r="N3752" i="2"/>
  <c r="O3752" i="2" s="1"/>
  <c r="N3753" i="2"/>
  <c r="O3753" i="2" s="1"/>
  <c r="N3754" i="2"/>
  <c r="O3754" i="2" s="1"/>
  <c r="N3755" i="2"/>
  <c r="O3755" i="2" s="1"/>
  <c r="N3756" i="2"/>
  <c r="O3756" i="2" s="1"/>
  <c r="N3757" i="2"/>
  <c r="O3757" i="2" s="1"/>
  <c r="N3758" i="2"/>
  <c r="O3758" i="2" s="1"/>
  <c r="N3759" i="2"/>
  <c r="O3759" i="2" s="1"/>
  <c r="N3760" i="2"/>
  <c r="O3760" i="2" s="1"/>
  <c r="N3761" i="2"/>
  <c r="O3761" i="2" s="1"/>
  <c r="N3762" i="2"/>
  <c r="O3762" i="2" s="1"/>
  <c r="N3763" i="2"/>
  <c r="O3763" i="2" s="1"/>
  <c r="N3764" i="2"/>
  <c r="O3764" i="2" s="1"/>
  <c r="N3765" i="2"/>
  <c r="O3765" i="2" s="1"/>
  <c r="N3766" i="2"/>
  <c r="O3766" i="2" s="1"/>
  <c r="N3767" i="2"/>
  <c r="O3767" i="2" s="1"/>
  <c r="N3768" i="2"/>
  <c r="O3768" i="2" s="1"/>
  <c r="N3769" i="2"/>
  <c r="O3769" i="2" s="1"/>
  <c r="N3770" i="2"/>
  <c r="O3770" i="2" s="1"/>
  <c r="N3771" i="2"/>
  <c r="O3771" i="2" s="1"/>
  <c r="N3772" i="2"/>
  <c r="O3772" i="2" s="1"/>
  <c r="N3773" i="2"/>
  <c r="O3773" i="2" s="1"/>
  <c r="N3774" i="2"/>
  <c r="O3774" i="2" s="1"/>
  <c r="N3775" i="2"/>
  <c r="O3775" i="2" s="1"/>
  <c r="N3776" i="2"/>
  <c r="O3776" i="2" s="1"/>
  <c r="N3777" i="2"/>
  <c r="O3777" i="2" s="1"/>
  <c r="N3778" i="2"/>
  <c r="O3778" i="2" s="1"/>
  <c r="N3779" i="2"/>
  <c r="O3779" i="2" s="1"/>
  <c r="N3780" i="2"/>
  <c r="O3780" i="2" s="1"/>
  <c r="N3781" i="2"/>
  <c r="O3781" i="2" s="1"/>
  <c r="N3782" i="2"/>
  <c r="O3782" i="2" s="1"/>
  <c r="N3783" i="2"/>
  <c r="O3783" i="2" s="1"/>
  <c r="N3784" i="2"/>
  <c r="O3784" i="2" s="1"/>
  <c r="N3785" i="2"/>
  <c r="O3785" i="2" s="1"/>
  <c r="N3786" i="2"/>
  <c r="O3786" i="2" s="1"/>
  <c r="N3787" i="2"/>
  <c r="O3787" i="2" s="1"/>
  <c r="N3788" i="2"/>
  <c r="O3788" i="2" s="1"/>
  <c r="N3789" i="2"/>
  <c r="O3789" i="2" s="1"/>
  <c r="N3790" i="2"/>
  <c r="O3790" i="2" s="1"/>
  <c r="N3791" i="2"/>
  <c r="O3791" i="2" s="1"/>
  <c r="N3792" i="2"/>
  <c r="O3792" i="2" s="1"/>
  <c r="N3793" i="2"/>
  <c r="O3793" i="2" s="1"/>
  <c r="N3794" i="2"/>
  <c r="O3794" i="2" s="1"/>
  <c r="N3795" i="2"/>
  <c r="O3795" i="2" s="1"/>
  <c r="N3796" i="2"/>
  <c r="O3796" i="2" s="1"/>
  <c r="N3797" i="2"/>
  <c r="O3797" i="2" s="1"/>
  <c r="N3798" i="2"/>
  <c r="O3798" i="2" s="1"/>
  <c r="N3799" i="2"/>
  <c r="O3799" i="2" s="1"/>
  <c r="N3800" i="2"/>
  <c r="O3800" i="2" s="1"/>
  <c r="N3801" i="2"/>
  <c r="O3801" i="2" s="1"/>
  <c r="N3802" i="2"/>
  <c r="O3802" i="2" s="1"/>
  <c r="N3803" i="2"/>
  <c r="O3803" i="2" s="1"/>
  <c r="N3804" i="2"/>
  <c r="O3804" i="2" s="1"/>
  <c r="N3805" i="2"/>
  <c r="O3805" i="2" s="1"/>
  <c r="N3806" i="2"/>
  <c r="O3806" i="2" s="1"/>
  <c r="N3807" i="2"/>
  <c r="O3807" i="2" s="1"/>
  <c r="N3808" i="2"/>
  <c r="O3808" i="2" s="1"/>
  <c r="N3809" i="2"/>
  <c r="O3809" i="2" s="1"/>
  <c r="N3810" i="2"/>
  <c r="O3810" i="2" s="1"/>
  <c r="N3811" i="2"/>
  <c r="O3811" i="2" s="1"/>
  <c r="N3812" i="2"/>
  <c r="O3812" i="2" s="1"/>
  <c r="N3813" i="2"/>
  <c r="O3813" i="2" s="1"/>
  <c r="N3814" i="2"/>
  <c r="O3814" i="2" s="1"/>
  <c r="N3815" i="2"/>
  <c r="O3815" i="2" s="1"/>
  <c r="N3816" i="2"/>
  <c r="O3816" i="2" s="1"/>
  <c r="N3817" i="2"/>
  <c r="O3817" i="2" s="1"/>
  <c r="N3818" i="2"/>
  <c r="O3818" i="2" s="1"/>
  <c r="N3819" i="2"/>
  <c r="O3819" i="2" s="1"/>
  <c r="N3820" i="2"/>
  <c r="O3820" i="2" s="1"/>
  <c r="N3821" i="2"/>
  <c r="O3821" i="2" s="1"/>
  <c r="N3822" i="2"/>
  <c r="O3822" i="2" s="1"/>
  <c r="N3823" i="2"/>
  <c r="O3823" i="2" s="1"/>
  <c r="N3824" i="2"/>
  <c r="O3824" i="2" s="1"/>
  <c r="N3825" i="2"/>
  <c r="O3825" i="2" s="1"/>
  <c r="N3826" i="2"/>
  <c r="O3826" i="2" s="1"/>
  <c r="N3827" i="2"/>
  <c r="O3827" i="2" s="1"/>
  <c r="N3828" i="2"/>
  <c r="O3828" i="2" s="1"/>
  <c r="N3829" i="2"/>
  <c r="O3829" i="2" s="1"/>
  <c r="N3830" i="2"/>
  <c r="O3830" i="2" s="1"/>
  <c r="N3831" i="2"/>
  <c r="O3831" i="2" s="1"/>
  <c r="N3832" i="2"/>
  <c r="O3832" i="2" s="1"/>
  <c r="N3833" i="2"/>
  <c r="O3833" i="2" s="1"/>
  <c r="N3834" i="2"/>
  <c r="O3834" i="2" s="1"/>
  <c r="N3835" i="2"/>
  <c r="O3835" i="2" s="1"/>
  <c r="N3836" i="2"/>
  <c r="O3836" i="2" s="1"/>
  <c r="N3837" i="2"/>
  <c r="O3837" i="2" s="1"/>
  <c r="N3838" i="2"/>
  <c r="O3838" i="2" s="1"/>
  <c r="N3839" i="2"/>
  <c r="O3839" i="2" s="1"/>
  <c r="N3840" i="2"/>
  <c r="O3840" i="2" s="1"/>
  <c r="N3841" i="2"/>
  <c r="O3841" i="2" s="1"/>
  <c r="N3842" i="2"/>
  <c r="O3842" i="2" s="1"/>
  <c r="N3843" i="2"/>
  <c r="O3843" i="2" s="1"/>
  <c r="N3844" i="2"/>
  <c r="O3844" i="2" s="1"/>
  <c r="N3845" i="2"/>
  <c r="O3845" i="2" s="1"/>
  <c r="N3846" i="2"/>
  <c r="O3846" i="2" s="1"/>
  <c r="N3847" i="2"/>
  <c r="O3847" i="2" s="1"/>
  <c r="N3848" i="2"/>
  <c r="O3848" i="2" s="1"/>
  <c r="N3849" i="2"/>
  <c r="O3849" i="2" s="1"/>
  <c r="N3850" i="2"/>
  <c r="O3850" i="2" s="1"/>
  <c r="N3851" i="2"/>
  <c r="O3851" i="2" s="1"/>
  <c r="N3852" i="2"/>
  <c r="O3852" i="2" s="1"/>
  <c r="N3853" i="2"/>
  <c r="O3853" i="2" s="1"/>
  <c r="N3854" i="2"/>
  <c r="O3854" i="2" s="1"/>
  <c r="N3855" i="2"/>
  <c r="O3855" i="2" s="1"/>
  <c r="N3856" i="2"/>
  <c r="O3856" i="2" s="1"/>
  <c r="N3857" i="2"/>
  <c r="O3857" i="2" s="1"/>
  <c r="N3858" i="2"/>
  <c r="O3858" i="2" s="1"/>
  <c r="N3859" i="2"/>
  <c r="O3859" i="2" s="1"/>
  <c r="N3860" i="2"/>
  <c r="O3860" i="2" s="1"/>
  <c r="N3861" i="2"/>
  <c r="O3861" i="2" s="1"/>
  <c r="N3862" i="2"/>
  <c r="O3862" i="2" s="1"/>
  <c r="N3863" i="2"/>
  <c r="O3863" i="2" s="1"/>
  <c r="N3864" i="2"/>
  <c r="O3864" i="2" s="1"/>
  <c r="N3865" i="2"/>
  <c r="O3865" i="2" s="1"/>
  <c r="N3866" i="2"/>
  <c r="O3866" i="2" s="1"/>
  <c r="N3867" i="2"/>
  <c r="O3867" i="2" s="1"/>
  <c r="N3868" i="2"/>
  <c r="O3868" i="2" s="1"/>
  <c r="N3869" i="2"/>
  <c r="O3869" i="2" s="1"/>
  <c r="N3870" i="2"/>
  <c r="O3870" i="2" s="1"/>
  <c r="N3871" i="2"/>
  <c r="O3871" i="2" s="1"/>
  <c r="N3872" i="2"/>
  <c r="O3872" i="2" s="1"/>
  <c r="N3873" i="2"/>
  <c r="O3873" i="2" s="1"/>
  <c r="N3874" i="2"/>
  <c r="O3874" i="2" s="1"/>
  <c r="N3875" i="2"/>
  <c r="O3875" i="2" s="1"/>
  <c r="N3876" i="2"/>
  <c r="O3876" i="2" s="1"/>
  <c r="N3877" i="2"/>
  <c r="O3877" i="2" s="1"/>
  <c r="N3878" i="2"/>
  <c r="O3878" i="2" s="1"/>
  <c r="N3879" i="2"/>
  <c r="O3879" i="2" s="1"/>
  <c r="N3880" i="2"/>
  <c r="O3880" i="2" s="1"/>
  <c r="N3881" i="2"/>
  <c r="O3881" i="2" s="1"/>
  <c r="N3882" i="2"/>
  <c r="O3882" i="2" s="1"/>
  <c r="N3883" i="2"/>
  <c r="O3883" i="2" s="1"/>
  <c r="N3884" i="2"/>
  <c r="O3884" i="2" s="1"/>
  <c r="N3885" i="2"/>
  <c r="O3885" i="2" s="1"/>
  <c r="N3886" i="2"/>
  <c r="O3886" i="2" s="1"/>
  <c r="N3887" i="2"/>
  <c r="O3887" i="2" s="1"/>
  <c r="N3888" i="2"/>
  <c r="O3888" i="2" s="1"/>
  <c r="N3889" i="2"/>
  <c r="O3889" i="2" s="1"/>
  <c r="N3890" i="2"/>
  <c r="O3890" i="2" s="1"/>
  <c r="N3891" i="2"/>
  <c r="O3891" i="2" s="1"/>
  <c r="N3892" i="2"/>
  <c r="O3892" i="2" s="1"/>
  <c r="N3893" i="2"/>
  <c r="O3893" i="2" s="1"/>
  <c r="N3894" i="2"/>
  <c r="O3894" i="2" s="1"/>
  <c r="N3895" i="2"/>
  <c r="O3895" i="2" s="1"/>
  <c r="N3896" i="2"/>
  <c r="O3896" i="2" s="1"/>
  <c r="N3897" i="2"/>
  <c r="O3897" i="2" s="1"/>
  <c r="N3898" i="2"/>
  <c r="O3898" i="2" s="1"/>
  <c r="N3899" i="2"/>
  <c r="O3899" i="2" s="1"/>
  <c r="N3900" i="2"/>
  <c r="O3900" i="2" s="1"/>
  <c r="N3901" i="2"/>
  <c r="O3901" i="2" s="1"/>
  <c r="N3902" i="2"/>
  <c r="O3902" i="2" s="1"/>
  <c r="N3903" i="2"/>
  <c r="O3903" i="2" s="1"/>
  <c r="N3904" i="2"/>
  <c r="O3904" i="2" s="1"/>
  <c r="N3905" i="2"/>
  <c r="O3905" i="2" s="1"/>
  <c r="N3906" i="2"/>
  <c r="O3906" i="2" s="1"/>
  <c r="N3907" i="2"/>
  <c r="O3907" i="2" s="1"/>
  <c r="N3908" i="2"/>
  <c r="O3908" i="2" s="1"/>
  <c r="N3909" i="2"/>
  <c r="O3909" i="2" s="1"/>
  <c r="N3910" i="2"/>
  <c r="O3910" i="2" s="1"/>
  <c r="N3911" i="2"/>
  <c r="O3911" i="2" s="1"/>
  <c r="N3912" i="2"/>
  <c r="O3912" i="2" s="1"/>
  <c r="N3913" i="2"/>
  <c r="O3913" i="2" s="1"/>
  <c r="N3914" i="2"/>
  <c r="O3914" i="2" s="1"/>
  <c r="N3915" i="2"/>
  <c r="O3915" i="2" s="1"/>
  <c r="N3916" i="2"/>
  <c r="O3916" i="2" s="1"/>
  <c r="N3917" i="2"/>
  <c r="O3917" i="2" s="1"/>
  <c r="N3918" i="2"/>
  <c r="O3918" i="2" s="1"/>
  <c r="N3919" i="2"/>
  <c r="O3919" i="2" s="1"/>
  <c r="N3920" i="2"/>
  <c r="O3920" i="2" s="1"/>
  <c r="N3921" i="2"/>
  <c r="O3921" i="2" s="1"/>
  <c r="N3922" i="2"/>
  <c r="O3922" i="2" s="1"/>
  <c r="N3923" i="2"/>
  <c r="O3923" i="2" s="1"/>
  <c r="N3924" i="2"/>
  <c r="O3924" i="2" s="1"/>
  <c r="N3925" i="2"/>
  <c r="O3925" i="2" s="1"/>
  <c r="N3926" i="2"/>
  <c r="O3926" i="2" s="1"/>
  <c r="N3927" i="2"/>
  <c r="O3927" i="2" s="1"/>
  <c r="N3928" i="2"/>
  <c r="O3928" i="2" s="1"/>
  <c r="N3929" i="2"/>
  <c r="O3929" i="2" s="1"/>
  <c r="N3930" i="2"/>
  <c r="O3930" i="2" s="1"/>
  <c r="N3931" i="2"/>
  <c r="O3931" i="2" s="1"/>
  <c r="N3932" i="2"/>
  <c r="O3932" i="2" s="1"/>
  <c r="N3933" i="2"/>
  <c r="O3933" i="2" s="1"/>
  <c r="N3934" i="2"/>
  <c r="O3934" i="2" s="1"/>
  <c r="N3935" i="2"/>
  <c r="O3935" i="2" s="1"/>
  <c r="N3936" i="2"/>
  <c r="O3936" i="2" s="1"/>
  <c r="N3937" i="2"/>
  <c r="O3937" i="2" s="1"/>
  <c r="N3938" i="2"/>
  <c r="O3938" i="2" s="1"/>
  <c r="N3939" i="2"/>
  <c r="O3939" i="2" s="1"/>
  <c r="N3940" i="2"/>
  <c r="O3940" i="2" s="1"/>
  <c r="N3941" i="2"/>
  <c r="O3941" i="2" s="1"/>
  <c r="N3942" i="2"/>
  <c r="O3942" i="2" s="1"/>
  <c r="N3943" i="2"/>
  <c r="O3943" i="2" s="1"/>
  <c r="N3944" i="2"/>
  <c r="O3944" i="2" s="1"/>
  <c r="N3945" i="2"/>
  <c r="O3945" i="2" s="1"/>
  <c r="N3946" i="2"/>
  <c r="O3946" i="2" s="1"/>
  <c r="N3947" i="2"/>
  <c r="O3947" i="2" s="1"/>
  <c r="N3948" i="2"/>
  <c r="O3948" i="2" s="1"/>
  <c r="N3949" i="2"/>
  <c r="O3949" i="2" s="1"/>
  <c r="N3950" i="2"/>
  <c r="O3950" i="2" s="1"/>
  <c r="N3951" i="2"/>
  <c r="O3951" i="2" s="1"/>
  <c r="N3952" i="2"/>
  <c r="O3952" i="2" s="1"/>
  <c r="N3953" i="2"/>
  <c r="O3953" i="2" s="1"/>
  <c r="N3954" i="2"/>
  <c r="O3954" i="2" s="1"/>
  <c r="N3955" i="2"/>
  <c r="O3955" i="2" s="1"/>
  <c r="N3956" i="2"/>
  <c r="O3956" i="2" s="1"/>
  <c r="N3957" i="2"/>
  <c r="O3957" i="2" s="1"/>
  <c r="N3958" i="2"/>
  <c r="O3958" i="2" s="1"/>
  <c r="N3959" i="2"/>
  <c r="O3959" i="2" s="1"/>
  <c r="N3960" i="2"/>
  <c r="O3960" i="2" s="1"/>
  <c r="N3961" i="2"/>
  <c r="O3961" i="2" s="1"/>
  <c r="N3962" i="2"/>
  <c r="O3962" i="2" s="1"/>
  <c r="N3963" i="2"/>
  <c r="O3963" i="2" s="1"/>
  <c r="N3964" i="2"/>
  <c r="O3964" i="2" s="1"/>
  <c r="N3965" i="2"/>
  <c r="O3965" i="2" s="1"/>
  <c r="N3966" i="2"/>
  <c r="O3966" i="2" s="1"/>
  <c r="N3967" i="2"/>
  <c r="O3967" i="2" s="1"/>
  <c r="N3968" i="2"/>
  <c r="O3968" i="2" s="1"/>
  <c r="N3969" i="2"/>
  <c r="O3969" i="2" s="1"/>
  <c r="N3970" i="2"/>
  <c r="O3970" i="2" s="1"/>
  <c r="N3971" i="2"/>
  <c r="O3971" i="2" s="1"/>
  <c r="N3972" i="2"/>
  <c r="O3972" i="2" s="1"/>
  <c r="N3973" i="2"/>
  <c r="O3973" i="2" s="1"/>
  <c r="N3974" i="2"/>
  <c r="O3974" i="2" s="1"/>
  <c r="N3975" i="2"/>
  <c r="O3975" i="2" s="1"/>
  <c r="N3976" i="2"/>
  <c r="O3976" i="2" s="1"/>
  <c r="N3977" i="2"/>
  <c r="O3977" i="2" s="1"/>
  <c r="N3978" i="2"/>
  <c r="O3978" i="2" s="1"/>
  <c r="N3979" i="2"/>
  <c r="O3979" i="2" s="1"/>
  <c r="N3980" i="2"/>
  <c r="O3980" i="2" s="1"/>
  <c r="N3981" i="2"/>
  <c r="O3981" i="2" s="1"/>
  <c r="N3982" i="2"/>
  <c r="O3982" i="2" s="1"/>
  <c r="N3983" i="2"/>
  <c r="O3983" i="2" s="1"/>
  <c r="N3984" i="2"/>
  <c r="O3984" i="2" s="1"/>
  <c r="N3985" i="2"/>
  <c r="O3985" i="2" s="1"/>
  <c r="N3986" i="2"/>
  <c r="O3986" i="2" s="1"/>
  <c r="N3987" i="2"/>
  <c r="O3987" i="2" s="1"/>
  <c r="N3988" i="2"/>
  <c r="O3988" i="2" s="1"/>
  <c r="N3989" i="2"/>
  <c r="O3989" i="2" s="1"/>
  <c r="N3990" i="2"/>
  <c r="O3990" i="2" s="1"/>
  <c r="N3991" i="2"/>
  <c r="O3991" i="2" s="1"/>
  <c r="N3992" i="2"/>
  <c r="O3992" i="2" s="1"/>
  <c r="N3993" i="2"/>
  <c r="O3993" i="2" s="1"/>
  <c r="N3994" i="2"/>
  <c r="O3994" i="2" s="1"/>
  <c r="N3995" i="2"/>
  <c r="O3995" i="2" s="1"/>
  <c r="N3996" i="2"/>
  <c r="O3996" i="2" s="1"/>
  <c r="N3997" i="2"/>
  <c r="O3997" i="2" s="1"/>
  <c r="N3998" i="2"/>
  <c r="O3998" i="2" s="1"/>
  <c r="N3999" i="2"/>
  <c r="O3999" i="2" s="1"/>
  <c r="N4000" i="2"/>
  <c r="O4000" i="2" s="1"/>
  <c r="N4001" i="2"/>
  <c r="O4001" i="2" s="1"/>
  <c r="N4002" i="2"/>
  <c r="O4002" i="2" s="1"/>
  <c r="N4003" i="2"/>
  <c r="O4003" i="2" s="1"/>
  <c r="N4004" i="2"/>
  <c r="O4004" i="2" s="1"/>
  <c r="N4005" i="2"/>
  <c r="O4005" i="2" s="1"/>
  <c r="N4006" i="2"/>
  <c r="O4006" i="2" s="1"/>
  <c r="N4007" i="2"/>
  <c r="O4007" i="2" s="1"/>
  <c r="N4008" i="2"/>
  <c r="O4008" i="2" s="1"/>
  <c r="N4009" i="2"/>
  <c r="O4009" i="2" s="1"/>
  <c r="N4010" i="2"/>
  <c r="O4010" i="2" s="1"/>
  <c r="N4011" i="2"/>
  <c r="O4011" i="2" s="1"/>
  <c r="N4012" i="2"/>
  <c r="O4012" i="2" s="1"/>
  <c r="N4013" i="2"/>
  <c r="O4013" i="2" s="1"/>
  <c r="N4014" i="2"/>
  <c r="O4014" i="2" s="1"/>
  <c r="N4015" i="2"/>
  <c r="O4015" i="2" s="1"/>
  <c r="N4016" i="2"/>
  <c r="O4016" i="2" s="1"/>
  <c r="N4017" i="2"/>
  <c r="O4017" i="2" s="1"/>
  <c r="N4018" i="2"/>
  <c r="O4018" i="2" s="1"/>
  <c r="N4019" i="2"/>
  <c r="O4019" i="2" s="1"/>
  <c r="N4020" i="2"/>
  <c r="O4020" i="2" s="1"/>
  <c r="N4021" i="2"/>
  <c r="O4021" i="2" s="1"/>
  <c r="N4022" i="2"/>
  <c r="O4022" i="2" s="1"/>
  <c r="N4023" i="2"/>
  <c r="O4023" i="2" s="1"/>
  <c r="N4024" i="2"/>
  <c r="O4024" i="2" s="1"/>
  <c r="N4025" i="2"/>
  <c r="O4025" i="2" s="1"/>
  <c r="N4026" i="2"/>
  <c r="O4026" i="2" s="1"/>
  <c r="N4027" i="2"/>
  <c r="O4027" i="2" s="1"/>
  <c r="N4028" i="2"/>
  <c r="O4028" i="2" s="1"/>
  <c r="N4029" i="2"/>
  <c r="O4029" i="2" s="1"/>
  <c r="N4030" i="2"/>
  <c r="O4030" i="2" s="1"/>
  <c r="N4031" i="2"/>
  <c r="O4031" i="2" s="1"/>
  <c r="N4032" i="2"/>
  <c r="O4032" i="2" s="1"/>
  <c r="N4033" i="2"/>
  <c r="O4033" i="2" s="1"/>
  <c r="N4034" i="2"/>
  <c r="O4034" i="2" s="1"/>
  <c r="N4035" i="2"/>
  <c r="O4035" i="2" s="1"/>
  <c r="N4036" i="2"/>
  <c r="O4036" i="2" s="1"/>
  <c r="N4037" i="2"/>
  <c r="O4037" i="2" s="1"/>
  <c r="N4038" i="2"/>
  <c r="O4038" i="2" s="1"/>
  <c r="N4039" i="2"/>
  <c r="O4039" i="2" s="1"/>
  <c r="N4040" i="2"/>
  <c r="O4040" i="2" s="1"/>
  <c r="N4041" i="2"/>
  <c r="O4041" i="2" s="1"/>
  <c r="N4042" i="2"/>
  <c r="O4042" i="2" s="1"/>
  <c r="N4043" i="2"/>
  <c r="O4043" i="2" s="1"/>
  <c r="N4044" i="2"/>
  <c r="O4044" i="2" s="1"/>
  <c r="N4045" i="2"/>
  <c r="O4045" i="2" s="1"/>
  <c r="N4046" i="2"/>
  <c r="O4046" i="2" s="1"/>
  <c r="N4047" i="2"/>
  <c r="O4047" i="2" s="1"/>
  <c r="N4048" i="2"/>
  <c r="O4048" i="2" s="1"/>
  <c r="N4049" i="2"/>
  <c r="O4049" i="2" s="1"/>
  <c r="N4050" i="2"/>
  <c r="O4050" i="2" s="1"/>
  <c r="N4051" i="2"/>
  <c r="O4051" i="2" s="1"/>
  <c r="N4052" i="2"/>
  <c r="O4052" i="2" s="1"/>
  <c r="N4053" i="2"/>
  <c r="O4053" i="2" s="1"/>
  <c r="N4054" i="2"/>
  <c r="O4054" i="2" s="1"/>
  <c r="N4055" i="2"/>
  <c r="O4055" i="2" s="1"/>
  <c r="N4056" i="2"/>
  <c r="O4056" i="2" s="1"/>
  <c r="N4057" i="2"/>
  <c r="O4057" i="2" s="1"/>
  <c r="N4058" i="2"/>
  <c r="O4058" i="2" s="1"/>
  <c r="N4059" i="2"/>
  <c r="O4059" i="2" s="1"/>
  <c r="N4060" i="2"/>
  <c r="O4060" i="2" s="1"/>
  <c r="N4061" i="2"/>
  <c r="O4061" i="2" s="1"/>
  <c r="N4062" i="2"/>
  <c r="O4062" i="2" s="1"/>
  <c r="N4063" i="2"/>
  <c r="O4063" i="2" s="1"/>
  <c r="N4064" i="2"/>
  <c r="O4064" i="2" s="1"/>
  <c r="N4065" i="2"/>
  <c r="O4065" i="2" s="1"/>
  <c r="N4066" i="2"/>
  <c r="O4066" i="2" s="1"/>
  <c r="N4067" i="2"/>
  <c r="O4067" i="2" s="1"/>
  <c r="N4068" i="2"/>
  <c r="O4068" i="2" s="1"/>
  <c r="N4069" i="2"/>
  <c r="O4069" i="2" s="1"/>
  <c r="N4070" i="2"/>
  <c r="O4070" i="2" s="1"/>
  <c r="N4071" i="2"/>
  <c r="O4071" i="2" s="1"/>
  <c r="N4072" i="2"/>
  <c r="O4072" i="2" s="1"/>
  <c r="N4073" i="2"/>
  <c r="O4073" i="2" s="1"/>
  <c r="N4074" i="2"/>
  <c r="O4074" i="2" s="1"/>
  <c r="N4075" i="2"/>
  <c r="O4075" i="2" s="1"/>
  <c r="N4076" i="2"/>
  <c r="O4076" i="2" s="1"/>
  <c r="N4077" i="2"/>
  <c r="O4077" i="2" s="1"/>
  <c r="N4078" i="2"/>
  <c r="O4078" i="2" s="1"/>
  <c r="N4079" i="2"/>
  <c r="O4079" i="2" s="1"/>
  <c r="N4080" i="2"/>
  <c r="O4080" i="2" s="1"/>
  <c r="N4081" i="2"/>
  <c r="O4081" i="2" s="1"/>
  <c r="N4082" i="2"/>
  <c r="O4082" i="2" s="1"/>
  <c r="N4083" i="2"/>
  <c r="O4083" i="2" s="1"/>
  <c r="N4084" i="2"/>
  <c r="O4084" i="2" s="1"/>
  <c r="N4085" i="2"/>
  <c r="O4085" i="2" s="1"/>
  <c r="N4086" i="2"/>
  <c r="O4086" i="2" s="1"/>
  <c r="N4087" i="2"/>
  <c r="O4087" i="2" s="1"/>
  <c r="N4088" i="2"/>
  <c r="O4088" i="2" s="1"/>
  <c r="N4089" i="2"/>
  <c r="O4089" i="2" s="1"/>
  <c r="N4090" i="2"/>
  <c r="O4090" i="2" s="1"/>
  <c r="N4091" i="2"/>
  <c r="O4091" i="2" s="1"/>
  <c r="N4092" i="2"/>
  <c r="O4092" i="2" s="1"/>
  <c r="N4093" i="2"/>
  <c r="O4093" i="2" s="1"/>
  <c r="N4094" i="2"/>
  <c r="O4094" i="2" s="1"/>
  <c r="N4095" i="2"/>
  <c r="O4095" i="2" s="1"/>
  <c r="N4096" i="2"/>
  <c r="O4096" i="2" s="1"/>
  <c r="N4097" i="2"/>
  <c r="O4097" i="2" s="1"/>
  <c r="N4098" i="2"/>
  <c r="O4098" i="2" s="1"/>
  <c r="N4099" i="2"/>
  <c r="O4099" i="2" s="1"/>
  <c r="N4100" i="2"/>
  <c r="O4100" i="2" s="1"/>
  <c r="N4101" i="2"/>
  <c r="O4101" i="2" s="1"/>
  <c r="N4102" i="2"/>
  <c r="O4102" i="2" s="1"/>
  <c r="N4103" i="2"/>
  <c r="O4103" i="2" s="1"/>
  <c r="N4104" i="2"/>
  <c r="O4104" i="2" s="1"/>
  <c r="N4105" i="2"/>
  <c r="O4105" i="2" s="1"/>
  <c r="N4106" i="2"/>
  <c r="O4106" i="2" s="1"/>
  <c r="N4107" i="2"/>
  <c r="O4107" i="2" s="1"/>
  <c r="N4108" i="2"/>
  <c r="O4108" i="2" s="1"/>
  <c r="N4109" i="2"/>
  <c r="O4109" i="2" s="1"/>
  <c r="N4110" i="2"/>
  <c r="O4110" i="2" s="1"/>
  <c r="N4111" i="2"/>
  <c r="O4111" i="2" s="1"/>
  <c r="N4112" i="2"/>
  <c r="O4112" i="2" s="1"/>
  <c r="N4113" i="2"/>
  <c r="O4113" i="2" s="1"/>
  <c r="N4114" i="2"/>
  <c r="O4114" i="2" s="1"/>
  <c r="N4115" i="2"/>
  <c r="O4115" i="2" s="1"/>
  <c r="N4116" i="2"/>
  <c r="O4116" i="2" s="1"/>
  <c r="N4117" i="2"/>
  <c r="O4117" i="2" s="1"/>
  <c r="N4118" i="2"/>
  <c r="O4118" i="2" s="1"/>
  <c r="N4119" i="2"/>
  <c r="O4119" i="2" s="1"/>
  <c r="N4120" i="2"/>
  <c r="O4120" i="2" s="1"/>
  <c r="N4121" i="2"/>
  <c r="O4121" i="2" s="1"/>
  <c r="N4122" i="2"/>
  <c r="O4122" i="2" s="1"/>
  <c r="N4123" i="2"/>
  <c r="O4123" i="2" s="1"/>
  <c r="N4124" i="2"/>
  <c r="O4124" i="2" s="1"/>
  <c r="N4125" i="2"/>
  <c r="O4125" i="2" s="1"/>
  <c r="N4126" i="2"/>
  <c r="O4126" i="2" s="1"/>
  <c r="N4127" i="2"/>
  <c r="O4127" i="2" s="1"/>
  <c r="N4128" i="2"/>
  <c r="O4128" i="2" s="1"/>
  <c r="N4129" i="2"/>
  <c r="O4129" i="2" s="1"/>
  <c r="N4130" i="2"/>
  <c r="O4130" i="2" s="1"/>
  <c r="N4131" i="2"/>
  <c r="O4131" i="2" s="1"/>
  <c r="N4132" i="2"/>
  <c r="O4132" i="2" s="1"/>
  <c r="N4133" i="2"/>
  <c r="O4133" i="2" s="1"/>
  <c r="N4134" i="2"/>
  <c r="O4134" i="2" s="1"/>
  <c r="N4135" i="2"/>
  <c r="O4135" i="2" s="1"/>
  <c r="N4136" i="2"/>
  <c r="O4136" i="2" s="1"/>
  <c r="N4137" i="2"/>
  <c r="O4137" i="2" s="1"/>
  <c r="N4138" i="2"/>
  <c r="O4138" i="2" s="1"/>
  <c r="N4139" i="2"/>
  <c r="O4139" i="2" s="1"/>
  <c r="N4140" i="2"/>
  <c r="O4140" i="2" s="1"/>
  <c r="N4141" i="2"/>
  <c r="O4141" i="2" s="1"/>
  <c r="N4142" i="2"/>
  <c r="O4142" i="2" s="1"/>
  <c r="N4143" i="2"/>
  <c r="O4143" i="2" s="1"/>
  <c r="N4144" i="2"/>
  <c r="O4144" i="2" s="1"/>
  <c r="N4145" i="2"/>
  <c r="O4145" i="2" s="1"/>
  <c r="N4146" i="2"/>
  <c r="O4146" i="2" s="1"/>
  <c r="N4147" i="2"/>
  <c r="O4147" i="2" s="1"/>
  <c r="N4148" i="2"/>
  <c r="O4148" i="2" s="1"/>
  <c r="N4149" i="2"/>
  <c r="O4149" i="2" s="1"/>
  <c r="N4150" i="2"/>
  <c r="O4150" i="2" s="1"/>
  <c r="N4151" i="2"/>
  <c r="O4151" i="2" s="1"/>
  <c r="N4152" i="2"/>
  <c r="O4152" i="2" s="1"/>
  <c r="N4153" i="2"/>
  <c r="O4153" i="2" s="1"/>
  <c r="N4154" i="2"/>
  <c r="O4154" i="2" s="1"/>
  <c r="N4155" i="2"/>
  <c r="O4155" i="2" s="1"/>
  <c r="N4156" i="2"/>
  <c r="O4156" i="2" s="1"/>
  <c r="N4157" i="2"/>
  <c r="O4157" i="2" s="1"/>
  <c r="N4158" i="2"/>
  <c r="O4158" i="2" s="1"/>
  <c r="N4159" i="2"/>
  <c r="O4159" i="2" s="1"/>
  <c r="N4160" i="2"/>
  <c r="O4160" i="2" s="1"/>
  <c r="N4161" i="2"/>
  <c r="O4161" i="2" s="1"/>
  <c r="N4162" i="2"/>
  <c r="O4162" i="2" s="1"/>
  <c r="N4163" i="2"/>
  <c r="O4163" i="2" s="1"/>
  <c r="N4164" i="2"/>
  <c r="O4164" i="2" s="1"/>
  <c r="N4165" i="2"/>
  <c r="O4165" i="2" s="1"/>
  <c r="N4166" i="2"/>
  <c r="O4166" i="2" s="1"/>
  <c r="N4167" i="2"/>
  <c r="O4167" i="2" s="1"/>
  <c r="N4168" i="2"/>
  <c r="O4168" i="2" s="1"/>
  <c r="N4169" i="2"/>
  <c r="O4169" i="2" s="1"/>
  <c r="N4170" i="2"/>
  <c r="O4170" i="2" s="1"/>
  <c r="N4171" i="2"/>
  <c r="O4171" i="2" s="1"/>
  <c r="N4172" i="2"/>
  <c r="O4172" i="2" s="1"/>
  <c r="N4173" i="2"/>
  <c r="O4173" i="2" s="1"/>
  <c r="N4174" i="2"/>
  <c r="O4174" i="2" s="1"/>
  <c r="N4175" i="2"/>
  <c r="O4175" i="2" s="1"/>
  <c r="N4176" i="2"/>
  <c r="O4176" i="2" s="1"/>
  <c r="N4177" i="2"/>
  <c r="O4177" i="2" s="1"/>
  <c r="N4178" i="2"/>
  <c r="O4178" i="2" s="1"/>
  <c r="N4179" i="2"/>
  <c r="O4179" i="2" s="1"/>
  <c r="N4180" i="2"/>
  <c r="O4180" i="2" s="1"/>
  <c r="N4181" i="2"/>
  <c r="O4181" i="2" s="1"/>
  <c r="N4182" i="2"/>
  <c r="O4182" i="2" s="1"/>
  <c r="N4183" i="2"/>
  <c r="O4183" i="2" s="1"/>
  <c r="N4184" i="2"/>
  <c r="O4184" i="2" s="1"/>
  <c r="N4185" i="2"/>
  <c r="O4185" i="2" s="1"/>
  <c r="N4186" i="2"/>
  <c r="O4186" i="2" s="1"/>
  <c r="N4187" i="2"/>
  <c r="O4187" i="2" s="1"/>
  <c r="N4188" i="2"/>
  <c r="O4188" i="2" s="1"/>
  <c r="N4189" i="2"/>
  <c r="O4189" i="2" s="1"/>
  <c r="N4190" i="2"/>
  <c r="O4190" i="2" s="1"/>
  <c r="N4191" i="2"/>
  <c r="O4191" i="2" s="1"/>
  <c r="N4192" i="2"/>
  <c r="O4192" i="2" s="1"/>
  <c r="N4193" i="2"/>
  <c r="O4193" i="2" s="1"/>
  <c r="N4194" i="2"/>
  <c r="O4194" i="2" s="1"/>
  <c r="N4195" i="2"/>
  <c r="O4195" i="2" s="1"/>
  <c r="N4196" i="2"/>
  <c r="O4196" i="2" s="1"/>
  <c r="N4197" i="2"/>
  <c r="O4197" i="2" s="1"/>
  <c r="N4198" i="2"/>
  <c r="O4198" i="2" s="1"/>
  <c r="N4199" i="2"/>
  <c r="O4199" i="2" s="1"/>
  <c r="N4200" i="2"/>
  <c r="O4200" i="2" s="1"/>
  <c r="N4201" i="2"/>
  <c r="O4201" i="2" s="1"/>
  <c r="N4202" i="2"/>
  <c r="O4202" i="2" s="1"/>
  <c r="N4203" i="2"/>
  <c r="O4203" i="2" s="1"/>
  <c r="N4204" i="2"/>
  <c r="O4204" i="2" s="1"/>
  <c r="N4205" i="2"/>
  <c r="O4205" i="2" s="1"/>
  <c r="N4206" i="2"/>
  <c r="O4206" i="2" s="1"/>
  <c r="N4207" i="2"/>
  <c r="O4207" i="2" s="1"/>
  <c r="N4208" i="2"/>
  <c r="O4208" i="2" s="1"/>
  <c r="N4209" i="2"/>
  <c r="O4209" i="2" s="1"/>
  <c r="N4210" i="2"/>
  <c r="O4210" i="2" s="1"/>
  <c r="N4211" i="2"/>
  <c r="O4211" i="2" s="1"/>
  <c r="N4212" i="2"/>
  <c r="O4212" i="2" s="1"/>
  <c r="N4213" i="2"/>
  <c r="O4213" i="2" s="1"/>
  <c r="N4214" i="2"/>
  <c r="O4214" i="2" s="1"/>
  <c r="N4215" i="2"/>
  <c r="O4215" i="2" s="1"/>
  <c r="N4216" i="2"/>
  <c r="O4216" i="2" s="1"/>
  <c r="N4217" i="2"/>
  <c r="O4217" i="2" s="1"/>
  <c r="N4218" i="2"/>
  <c r="O4218" i="2" s="1"/>
  <c r="N4219" i="2"/>
  <c r="O4219" i="2" s="1"/>
  <c r="N4220" i="2"/>
  <c r="O4220" i="2" s="1"/>
  <c r="N4221" i="2"/>
  <c r="O4221" i="2" s="1"/>
  <c r="N4222" i="2"/>
  <c r="O4222" i="2" s="1"/>
  <c r="N4223" i="2"/>
  <c r="O4223" i="2" s="1"/>
  <c r="N4224" i="2"/>
  <c r="O4224" i="2" s="1"/>
  <c r="N4225" i="2"/>
  <c r="O4225" i="2" s="1"/>
  <c r="N4226" i="2"/>
  <c r="O4226" i="2" s="1"/>
  <c r="N4227" i="2"/>
  <c r="O4227" i="2" s="1"/>
  <c r="N4228" i="2"/>
  <c r="O4228" i="2" s="1"/>
  <c r="N4229" i="2"/>
  <c r="O4229" i="2" s="1"/>
  <c r="N4230" i="2"/>
  <c r="O4230" i="2" s="1"/>
  <c r="N4231" i="2"/>
  <c r="O4231" i="2" s="1"/>
  <c r="N4232" i="2"/>
  <c r="O4232" i="2" s="1"/>
  <c r="N4233" i="2"/>
  <c r="O4233" i="2" s="1"/>
  <c r="N4234" i="2"/>
  <c r="O4234" i="2" s="1"/>
  <c r="N4235" i="2"/>
  <c r="O4235" i="2" s="1"/>
  <c r="N4236" i="2"/>
  <c r="O4236" i="2" s="1"/>
  <c r="N4237" i="2"/>
  <c r="O4237" i="2" s="1"/>
  <c r="N4238" i="2"/>
  <c r="O4238" i="2" s="1"/>
  <c r="N4239" i="2"/>
  <c r="O4239" i="2" s="1"/>
  <c r="N4240" i="2"/>
  <c r="O4240" i="2" s="1"/>
  <c r="N4241" i="2"/>
  <c r="O4241" i="2" s="1"/>
  <c r="N4242" i="2"/>
  <c r="O4242" i="2" s="1"/>
  <c r="N4243" i="2"/>
  <c r="O4243" i="2" s="1"/>
  <c r="N4244" i="2"/>
  <c r="O4244" i="2" s="1"/>
  <c r="N4245" i="2"/>
  <c r="O4245" i="2" s="1"/>
  <c r="N4246" i="2"/>
  <c r="O4246" i="2" s="1"/>
  <c r="N4247" i="2"/>
  <c r="O4247" i="2" s="1"/>
  <c r="N4248" i="2"/>
  <c r="O4248" i="2" s="1"/>
  <c r="N4249" i="2"/>
  <c r="O4249" i="2" s="1"/>
  <c r="N4250" i="2"/>
  <c r="O4250" i="2" s="1"/>
  <c r="N4251" i="2"/>
  <c r="O4251" i="2" s="1"/>
  <c r="N4252" i="2"/>
  <c r="O4252" i="2" s="1"/>
  <c r="N4253" i="2"/>
  <c r="O4253" i="2" s="1"/>
  <c r="N4254" i="2"/>
  <c r="O4254" i="2" s="1"/>
  <c r="N4255" i="2"/>
  <c r="O4255" i="2" s="1"/>
  <c r="N4256" i="2"/>
  <c r="O4256" i="2" s="1"/>
  <c r="N4257" i="2"/>
  <c r="O4257" i="2" s="1"/>
  <c r="N4258" i="2"/>
  <c r="O4258" i="2" s="1"/>
  <c r="N4259" i="2"/>
  <c r="O4259" i="2" s="1"/>
  <c r="N4260" i="2"/>
  <c r="O4260" i="2" s="1"/>
  <c r="N4261" i="2"/>
  <c r="O4261" i="2" s="1"/>
  <c r="N4262" i="2"/>
  <c r="O4262" i="2" s="1"/>
  <c r="N4263" i="2"/>
  <c r="O4263" i="2" s="1"/>
  <c r="N4264" i="2"/>
  <c r="O4264" i="2" s="1"/>
  <c r="N4265" i="2"/>
  <c r="O4265" i="2" s="1"/>
  <c r="N4266" i="2"/>
  <c r="O4266" i="2" s="1"/>
  <c r="N4267" i="2"/>
  <c r="O4267" i="2" s="1"/>
  <c r="N4268" i="2"/>
  <c r="O4268" i="2" s="1"/>
  <c r="N4269" i="2"/>
  <c r="O4269" i="2" s="1"/>
  <c r="N4270" i="2"/>
  <c r="O4270" i="2" s="1"/>
  <c r="N4271" i="2"/>
  <c r="O4271" i="2" s="1"/>
  <c r="N4272" i="2"/>
  <c r="O4272" i="2" s="1"/>
  <c r="N4273" i="2"/>
  <c r="O4273" i="2" s="1"/>
  <c r="N4274" i="2"/>
  <c r="O4274" i="2" s="1"/>
  <c r="N4275" i="2"/>
  <c r="O4275" i="2" s="1"/>
  <c r="N4276" i="2"/>
  <c r="O4276" i="2" s="1"/>
  <c r="N4277" i="2"/>
  <c r="O4277" i="2" s="1"/>
  <c r="N4278" i="2"/>
  <c r="O4278" i="2" s="1"/>
  <c r="N4279" i="2"/>
  <c r="O4279" i="2" s="1"/>
  <c r="N4280" i="2"/>
  <c r="O4280" i="2" s="1"/>
  <c r="N4281" i="2"/>
  <c r="O4281" i="2" s="1"/>
  <c r="N4282" i="2"/>
  <c r="O4282" i="2" s="1"/>
  <c r="N4283" i="2"/>
  <c r="O4283" i="2" s="1"/>
  <c r="N4284" i="2"/>
  <c r="O4284" i="2" s="1"/>
  <c r="N4285" i="2"/>
  <c r="O4285" i="2" s="1"/>
  <c r="N4286" i="2"/>
  <c r="O4286" i="2" s="1"/>
  <c r="N4287" i="2"/>
  <c r="O4287" i="2" s="1"/>
  <c r="N4288" i="2"/>
  <c r="O4288" i="2" s="1"/>
  <c r="N4289" i="2"/>
  <c r="O4289" i="2" s="1"/>
  <c r="N4290" i="2"/>
  <c r="O4290" i="2" s="1"/>
  <c r="N4291" i="2"/>
  <c r="O4291" i="2" s="1"/>
  <c r="N4292" i="2"/>
  <c r="O4292" i="2" s="1"/>
  <c r="N4293" i="2"/>
  <c r="O4293" i="2" s="1"/>
  <c r="N4294" i="2"/>
  <c r="O4294" i="2" s="1"/>
  <c r="N4295" i="2"/>
  <c r="O4295" i="2" s="1"/>
  <c r="N4296" i="2"/>
  <c r="O4296" i="2" s="1"/>
  <c r="N4297" i="2"/>
  <c r="O4297" i="2" s="1"/>
  <c r="N4298" i="2"/>
  <c r="O4298" i="2" s="1"/>
  <c r="N4299" i="2"/>
  <c r="O4299" i="2" s="1"/>
  <c r="N4300" i="2"/>
  <c r="O4300" i="2" s="1"/>
  <c r="N4301" i="2"/>
  <c r="O4301" i="2" s="1"/>
  <c r="N4302" i="2"/>
  <c r="O4302" i="2" s="1"/>
  <c r="N4303" i="2"/>
  <c r="O4303" i="2" s="1"/>
  <c r="N4304" i="2"/>
  <c r="O4304" i="2" s="1"/>
  <c r="N4305" i="2"/>
  <c r="O4305" i="2" s="1"/>
  <c r="N4306" i="2"/>
  <c r="O4306" i="2" s="1"/>
  <c r="N4307" i="2"/>
  <c r="O4307" i="2" s="1"/>
  <c r="N4308" i="2"/>
  <c r="O4308" i="2" s="1"/>
  <c r="N4309" i="2"/>
  <c r="O4309" i="2" s="1"/>
  <c r="N4310" i="2"/>
  <c r="O4310" i="2" s="1"/>
  <c r="N4311" i="2"/>
  <c r="O4311" i="2" s="1"/>
  <c r="N4312" i="2"/>
  <c r="O4312" i="2" s="1"/>
  <c r="N4313" i="2"/>
  <c r="O4313" i="2" s="1"/>
  <c r="N4314" i="2"/>
  <c r="O4314" i="2" s="1"/>
  <c r="N4315" i="2"/>
  <c r="O4315" i="2" s="1"/>
  <c r="N4316" i="2"/>
  <c r="O4316" i="2" s="1"/>
  <c r="N4317" i="2"/>
  <c r="O4317" i="2" s="1"/>
  <c r="N4318" i="2"/>
  <c r="O4318" i="2" s="1"/>
  <c r="N4319" i="2"/>
  <c r="O4319" i="2" s="1"/>
  <c r="N4320" i="2"/>
  <c r="O4320" i="2" s="1"/>
  <c r="N4321" i="2"/>
  <c r="O4321" i="2" s="1"/>
  <c r="N4322" i="2"/>
  <c r="O4322" i="2" s="1"/>
  <c r="N4323" i="2"/>
  <c r="O4323" i="2" s="1"/>
  <c r="N4324" i="2"/>
  <c r="O4324" i="2" s="1"/>
  <c r="N4325" i="2"/>
  <c r="O4325" i="2" s="1"/>
  <c r="N4326" i="2"/>
  <c r="O4326" i="2" s="1"/>
  <c r="N4327" i="2"/>
  <c r="O4327" i="2" s="1"/>
  <c r="N4328" i="2"/>
  <c r="O4328" i="2" s="1"/>
  <c r="N4329" i="2"/>
  <c r="O4329" i="2" s="1"/>
  <c r="N4330" i="2"/>
  <c r="O4330" i="2" s="1"/>
  <c r="N4331" i="2"/>
  <c r="O4331" i="2" s="1"/>
  <c r="N4332" i="2"/>
  <c r="O4332" i="2" s="1"/>
  <c r="N4333" i="2"/>
  <c r="O4333" i="2" s="1"/>
  <c r="N4334" i="2"/>
  <c r="O4334" i="2" s="1"/>
  <c r="N4335" i="2"/>
  <c r="O4335" i="2" s="1"/>
  <c r="N4336" i="2"/>
  <c r="O4336" i="2" s="1"/>
  <c r="N4337" i="2"/>
  <c r="O4337" i="2" s="1"/>
  <c r="N4338" i="2"/>
  <c r="O4338" i="2" s="1"/>
  <c r="N4339" i="2"/>
  <c r="O4339" i="2" s="1"/>
  <c r="N4340" i="2"/>
  <c r="O4340" i="2" s="1"/>
  <c r="N4341" i="2"/>
  <c r="O4341" i="2" s="1"/>
  <c r="N4342" i="2"/>
  <c r="O4342" i="2" s="1"/>
  <c r="N4343" i="2"/>
  <c r="O4343" i="2" s="1"/>
  <c r="N4344" i="2"/>
  <c r="O4344" i="2" s="1"/>
  <c r="N4345" i="2"/>
  <c r="O4345" i="2" s="1"/>
  <c r="N4346" i="2"/>
  <c r="O4346" i="2" s="1"/>
  <c r="N4347" i="2"/>
  <c r="O4347" i="2" s="1"/>
  <c r="N4348" i="2"/>
  <c r="O4348" i="2" s="1"/>
  <c r="N4349" i="2"/>
  <c r="O4349" i="2" s="1"/>
  <c r="N4350" i="2"/>
  <c r="O4350" i="2" s="1"/>
  <c r="N4351" i="2"/>
  <c r="O4351" i="2" s="1"/>
  <c r="N4352" i="2"/>
  <c r="O4352" i="2" s="1"/>
  <c r="N4353" i="2"/>
  <c r="O4353" i="2" s="1"/>
  <c r="N4354" i="2"/>
  <c r="O4354" i="2" s="1"/>
  <c r="N4355" i="2"/>
  <c r="O4355" i="2" s="1"/>
  <c r="N4356" i="2"/>
  <c r="O4356" i="2" s="1"/>
  <c r="N4357" i="2"/>
  <c r="O4357" i="2" s="1"/>
  <c r="N4358" i="2"/>
  <c r="O4358" i="2" s="1"/>
  <c r="N4359" i="2"/>
  <c r="O4359" i="2" s="1"/>
  <c r="N4360" i="2"/>
  <c r="O4360" i="2" s="1"/>
  <c r="N4361" i="2"/>
  <c r="O4361" i="2" s="1"/>
  <c r="N4362" i="2"/>
  <c r="O4362" i="2" s="1"/>
  <c r="N4363" i="2"/>
  <c r="O4363" i="2" s="1"/>
  <c r="N4364" i="2"/>
  <c r="O4364" i="2" s="1"/>
  <c r="N4365" i="2"/>
  <c r="O4365" i="2" s="1"/>
  <c r="N4366" i="2"/>
  <c r="O4366" i="2" s="1"/>
  <c r="N4367" i="2"/>
  <c r="O4367" i="2" s="1"/>
  <c r="N4368" i="2"/>
  <c r="O4368" i="2" s="1"/>
  <c r="N4369" i="2"/>
  <c r="O4369" i="2" s="1"/>
  <c r="N4370" i="2"/>
  <c r="O4370" i="2" s="1"/>
  <c r="N4371" i="2"/>
  <c r="O4371" i="2" s="1"/>
  <c r="N4372" i="2"/>
  <c r="O4372" i="2" s="1"/>
  <c r="N4373" i="2"/>
  <c r="O4373" i="2" s="1"/>
  <c r="N4374" i="2"/>
  <c r="O4374" i="2" s="1"/>
  <c r="N4375" i="2"/>
  <c r="O4375" i="2" s="1"/>
  <c r="N4376" i="2"/>
  <c r="O4376" i="2" s="1"/>
  <c r="N4377" i="2"/>
  <c r="O4377" i="2" s="1"/>
  <c r="N4378" i="2"/>
  <c r="O4378" i="2" s="1"/>
  <c r="N4379" i="2"/>
  <c r="O4379" i="2" s="1"/>
  <c r="N4380" i="2"/>
  <c r="O4380" i="2" s="1"/>
  <c r="N4381" i="2"/>
  <c r="O4381" i="2" s="1"/>
  <c r="N4382" i="2"/>
  <c r="O4382" i="2" s="1"/>
  <c r="N4383" i="2"/>
  <c r="O4383" i="2" s="1"/>
  <c r="N4384" i="2"/>
  <c r="O4384" i="2" s="1"/>
  <c r="N4385" i="2"/>
  <c r="O4385" i="2" s="1"/>
  <c r="N4386" i="2"/>
  <c r="O4386" i="2" s="1"/>
  <c r="N4387" i="2"/>
  <c r="O4387" i="2" s="1"/>
  <c r="N4388" i="2"/>
  <c r="O4388" i="2" s="1"/>
  <c r="N4389" i="2"/>
  <c r="O4389" i="2" s="1"/>
  <c r="N4390" i="2"/>
  <c r="O4390" i="2" s="1"/>
  <c r="N4391" i="2"/>
  <c r="O4391" i="2" s="1"/>
  <c r="N4392" i="2"/>
  <c r="O4392" i="2" s="1"/>
  <c r="N4393" i="2"/>
  <c r="O4393" i="2" s="1"/>
  <c r="N4394" i="2"/>
  <c r="O4394" i="2" s="1"/>
  <c r="N4395" i="2"/>
  <c r="O4395" i="2" s="1"/>
  <c r="N4396" i="2"/>
  <c r="O4396" i="2" s="1"/>
  <c r="N4397" i="2"/>
  <c r="O4397" i="2" s="1"/>
  <c r="N4398" i="2"/>
  <c r="O4398" i="2" s="1"/>
  <c r="N4399" i="2"/>
  <c r="O4399" i="2" s="1"/>
  <c r="N4400" i="2"/>
  <c r="O4400" i="2" s="1"/>
  <c r="N4401" i="2"/>
  <c r="O4401" i="2" s="1"/>
  <c r="N4402" i="2"/>
  <c r="O4402" i="2" s="1"/>
  <c r="N4403" i="2"/>
  <c r="O4403" i="2" s="1"/>
  <c r="N4404" i="2"/>
  <c r="O4404" i="2" s="1"/>
  <c r="N4405" i="2"/>
  <c r="O4405" i="2" s="1"/>
  <c r="N4406" i="2"/>
  <c r="O4406" i="2" s="1"/>
  <c r="N4407" i="2"/>
  <c r="O4407" i="2" s="1"/>
  <c r="N4408" i="2"/>
  <c r="O4408" i="2" s="1"/>
  <c r="N4409" i="2"/>
  <c r="O4409" i="2" s="1"/>
  <c r="N4410" i="2"/>
  <c r="O4410" i="2" s="1"/>
  <c r="N4411" i="2"/>
  <c r="O4411" i="2" s="1"/>
  <c r="N4412" i="2"/>
  <c r="O4412" i="2" s="1"/>
  <c r="N4413" i="2"/>
  <c r="O4413" i="2" s="1"/>
  <c r="N4414" i="2"/>
  <c r="O4414" i="2" s="1"/>
  <c r="N4415" i="2"/>
  <c r="O4415" i="2" s="1"/>
  <c r="N4416" i="2"/>
  <c r="O4416" i="2" s="1"/>
  <c r="N4417" i="2"/>
  <c r="O4417" i="2" s="1"/>
  <c r="N4418" i="2"/>
  <c r="O4418" i="2" s="1"/>
  <c r="N4419" i="2"/>
  <c r="O4419" i="2" s="1"/>
  <c r="N4420" i="2"/>
  <c r="O4420" i="2" s="1"/>
  <c r="N4421" i="2"/>
  <c r="O4421" i="2" s="1"/>
  <c r="N4422" i="2"/>
  <c r="O4422" i="2" s="1"/>
  <c r="N4423" i="2"/>
  <c r="O4423" i="2" s="1"/>
  <c r="N4424" i="2"/>
  <c r="O4424" i="2" s="1"/>
  <c r="N4425" i="2"/>
  <c r="O4425" i="2" s="1"/>
  <c r="N4426" i="2"/>
  <c r="O4426" i="2" s="1"/>
  <c r="N4427" i="2"/>
  <c r="O4427" i="2" s="1"/>
  <c r="N4428" i="2"/>
  <c r="O4428" i="2" s="1"/>
  <c r="N4429" i="2"/>
  <c r="O4429" i="2" s="1"/>
  <c r="N4430" i="2"/>
  <c r="O4430" i="2" s="1"/>
  <c r="N4431" i="2"/>
  <c r="O4431" i="2" s="1"/>
  <c r="N4432" i="2"/>
  <c r="O4432" i="2" s="1"/>
  <c r="N4433" i="2"/>
  <c r="O4433" i="2" s="1"/>
  <c r="N4434" i="2"/>
  <c r="O4434" i="2" s="1"/>
  <c r="N4435" i="2"/>
  <c r="O4435" i="2" s="1"/>
  <c r="N4436" i="2"/>
  <c r="O4436" i="2" s="1"/>
  <c r="N4437" i="2"/>
  <c r="O4437" i="2" s="1"/>
  <c r="N4438" i="2"/>
  <c r="O4438" i="2" s="1"/>
  <c r="N4439" i="2"/>
  <c r="O4439" i="2" s="1"/>
  <c r="N4440" i="2"/>
  <c r="O4440" i="2" s="1"/>
  <c r="N4441" i="2"/>
  <c r="O4441" i="2" s="1"/>
  <c r="N4442" i="2"/>
  <c r="O4442" i="2" s="1"/>
  <c r="N4443" i="2"/>
  <c r="O4443" i="2" s="1"/>
  <c r="N4444" i="2"/>
  <c r="O4444" i="2" s="1"/>
  <c r="N4445" i="2"/>
  <c r="O4445" i="2" s="1"/>
  <c r="N4446" i="2"/>
  <c r="O4446" i="2" s="1"/>
  <c r="N4447" i="2"/>
  <c r="O4447" i="2" s="1"/>
  <c r="N4448" i="2"/>
  <c r="O4448" i="2" s="1"/>
  <c r="N4449" i="2"/>
  <c r="O4449" i="2" s="1"/>
  <c r="N4450" i="2"/>
  <c r="O4450" i="2" s="1"/>
  <c r="N4451" i="2"/>
  <c r="O4451" i="2" s="1"/>
  <c r="N4452" i="2"/>
  <c r="O4452" i="2" s="1"/>
  <c r="N4453" i="2"/>
  <c r="O4453" i="2" s="1"/>
  <c r="N4454" i="2"/>
  <c r="O4454" i="2" s="1"/>
  <c r="N4455" i="2"/>
  <c r="O4455" i="2" s="1"/>
  <c r="N4456" i="2"/>
  <c r="O4456" i="2" s="1"/>
  <c r="N4457" i="2"/>
  <c r="O4457" i="2" s="1"/>
  <c r="N4458" i="2"/>
  <c r="O4458" i="2" s="1"/>
  <c r="N4459" i="2"/>
  <c r="O4459" i="2" s="1"/>
  <c r="N4460" i="2"/>
  <c r="O4460" i="2" s="1"/>
  <c r="N4461" i="2"/>
  <c r="O4461" i="2" s="1"/>
  <c r="N4462" i="2"/>
  <c r="O4462" i="2" s="1"/>
  <c r="N4463" i="2"/>
  <c r="O4463" i="2" s="1"/>
  <c r="N4464" i="2"/>
  <c r="O4464" i="2" s="1"/>
  <c r="N4465" i="2"/>
  <c r="O4465" i="2" s="1"/>
  <c r="N4466" i="2"/>
  <c r="O4466" i="2" s="1"/>
  <c r="N4467" i="2"/>
  <c r="O4467" i="2" s="1"/>
  <c r="N4468" i="2"/>
  <c r="O4468" i="2" s="1"/>
  <c r="N4469" i="2"/>
  <c r="O4469" i="2" s="1"/>
  <c r="N4470" i="2"/>
  <c r="O4470" i="2" s="1"/>
  <c r="N4471" i="2"/>
  <c r="O4471" i="2" s="1"/>
  <c r="N4472" i="2"/>
  <c r="O4472" i="2" s="1"/>
  <c r="N4473" i="2"/>
  <c r="O4473" i="2" s="1"/>
  <c r="N4474" i="2"/>
  <c r="O4474" i="2" s="1"/>
  <c r="N4475" i="2"/>
  <c r="O4475" i="2" s="1"/>
  <c r="N4476" i="2"/>
  <c r="O4476" i="2" s="1"/>
  <c r="N4477" i="2"/>
  <c r="O4477" i="2" s="1"/>
  <c r="N4478" i="2"/>
  <c r="O4478" i="2" s="1"/>
  <c r="N4479" i="2"/>
  <c r="O4479" i="2" s="1"/>
  <c r="N4480" i="2"/>
  <c r="O4480" i="2" s="1"/>
  <c r="N4481" i="2"/>
  <c r="O4481" i="2" s="1"/>
  <c r="N4482" i="2"/>
  <c r="O4482" i="2" s="1"/>
  <c r="N4483" i="2"/>
  <c r="O4483" i="2" s="1"/>
  <c r="N4484" i="2"/>
  <c r="O4484" i="2" s="1"/>
  <c r="N4485" i="2"/>
  <c r="O4485" i="2" s="1"/>
  <c r="N4486" i="2"/>
  <c r="O4486" i="2" s="1"/>
  <c r="N4487" i="2"/>
  <c r="O4487" i="2" s="1"/>
  <c r="N4488" i="2"/>
  <c r="O4488" i="2" s="1"/>
  <c r="N4489" i="2"/>
  <c r="O4489" i="2" s="1"/>
  <c r="N4490" i="2"/>
  <c r="O4490" i="2" s="1"/>
  <c r="N4491" i="2"/>
  <c r="O4491" i="2" s="1"/>
  <c r="N4492" i="2"/>
  <c r="O4492" i="2" s="1"/>
  <c r="N4493" i="2"/>
  <c r="O4493" i="2" s="1"/>
  <c r="N4494" i="2"/>
  <c r="O4494" i="2" s="1"/>
  <c r="N4495" i="2"/>
  <c r="O4495" i="2" s="1"/>
  <c r="N4496" i="2"/>
  <c r="O4496" i="2" s="1"/>
  <c r="N4497" i="2"/>
  <c r="O4497" i="2" s="1"/>
  <c r="N4498" i="2"/>
  <c r="O4498" i="2" s="1"/>
  <c r="N4499" i="2"/>
  <c r="O4499" i="2" s="1"/>
  <c r="N4500" i="2"/>
  <c r="O4500" i="2" s="1"/>
  <c r="N4501" i="2"/>
  <c r="O4501" i="2" s="1"/>
  <c r="N4502" i="2"/>
  <c r="O4502" i="2" s="1"/>
  <c r="N4503" i="2"/>
  <c r="O4503" i="2" s="1"/>
  <c r="N4504" i="2"/>
  <c r="O4504" i="2" s="1"/>
  <c r="N4505" i="2"/>
  <c r="O4505" i="2" s="1"/>
  <c r="N4506" i="2"/>
  <c r="O4506" i="2" s="1"/>
  <c r="N4507" i="2"/>
  <c r="O4507" i="2" s="1"/>
  <c r="N4508" i="2"/>
  <c r="O4508" i="2" s="1"/>
  <c r="N2" i="2"/>
  <c r="O2" i="2" s="1"/>
  <c r="AE4497" i="2" l="1"/>
  <c r="AE4485" i="2"/>
  <c r="AE4473" i="2"/>
  <c r="AE4461" i="2"/>
  <c r="AE4449" i="2"/>
  <c r="AE4437" i="2"/>
  <c r="AE4425" i="2"/>
  <c r="AE4413" i="2"/>
  <c r="AE4401" i="2"/>
  <c r="AE4389" i="2"/>
  <c r="AE4377" i="2"/>
  <c r="AE4365" i="2"/>
  <c r="AE4353" i="2"/>
  <c r="AE4341" i="2"/>
  <c r="AE4329" i="2"/>
  <c r="AE4317" i="2"/>
  <c r="AE4305" i="2"/>
  <c r="AE4293" i="2"/>
  <c r="AE4281" i="2"/>
  <c r="AE4269" i="2"/>
  <c r="AE4257" i="2"/>
  <c r="AE4245" i="2"/>
  <c r="AE4221" i="2"/>
  <c r="AE4209" i="2"/>
  <c r="AE4197" i="2"/>
  <c r="AE4185" i="2"/>
  <c r="AE4173" i="2"/>
  <c r="AE4161" i="2"/>
  <c r="AE4149" i="2"/>
  <c r="AE4137" i="2"/>
  <c r="AE4125" i="2"/>
  <c r="AE4113" i="2"/>
  <c r="AE4101" i="2"/>
  <c r="AE4089" i="2"/>
  <c r="AE4077" i="2"/>
  <c r="AE4065" i="2"/>
  <c r="AE4053" i="2"/>
  <c r="AE4041" i="2"/>
  <c r="AE4029" i="2"/>
  <c r="AE4017" i="2"/>
  <c r="AE4005" i="2"/>
  <c r="AE3993" i="2"/>
  <c r="AE3981" i="2"/>
  <c r="AE3969" i="2"/>
  <c r="AE3957" i="2"/>
  <c r="AE3945" i="2"/>
  <c r="AE3933" i="2"/>
  <c r="AE3921" i="2"/>
  <c r="AE3909" i="2"/>
  <c r="AE3897" i="2"/>
  <c r="AE3885" i="2"/>
  <c r="AE3873" i="2"/>
  <c r="AE3861" i="2"/>
  <c r="AE3849" i="2"/>
  <c r="AE3837" i="2"/>
  <c r="AE3825" i="2"/>
  <c r="AE4508" i="2"/>
  <c r="AE4496" i="2"/>
  <c r="AE4484" i="2"/>
  <c r="AE4472" i="2"/>
  <c r="AE4460" i="2"/>
  <c r="AE4448" i="2"/>
  <c r="AE4436" i="2"/>
  <c r="AE4424" i="2"/>
  <c r="AE4412" i="2"/>
  <c r="AE4400" i="2"/>
  <c r="AE4388" i="2"/>
  <c r="AE4376" i="2"/>
  <c r="AE4364" i="2"/>
  <c r="AE4352" i="2"/>
  <c r="AE4340" i="2"/>
  <c r="AE4328" i="2"/>
  <c r="AE4316" i="2"/>
  <c r="AE4304" i="2"/>
  <c r="AE4292" i="2"/>
  <c r="AE4280" i="2"/>
  <c r="AE4268" i="2"/>
  <c r="AE4256" i="2"/>
  <c r="AE4244" i="2"/>
  <c r="AE4232" i="2"/>
  <c r="AE4220" i="2"/>
  <c r="AE4208" i="2"/>
  <c r="AE4196" i="2"/>
  <c r="AE4184" i="2"/>
  <c r="AE4172" i="2"/>
  <c r="AE4160" i="2"/>
  <c r="AE4148" i="2"/>
  <c r="AE4136" i="2"/>
  <c r="AE4124" i="2"/>
  <c r="AE4112" i="2"/>
  <c r="AE4100" i="2"/>
  <c r="AE4088" i="2"/>
  <c r="AE4076" i="2"/>
  <c r="AE4064" i="2"/>
  <c r="AE4052" i="2"/>
  <c r="AE4040" i="2"/>
  <c r="AE4028" i="2"/>
  <c r="AE4016" i="2"/>
  <c r="AE4004" i="2"/>
  <c r="AE4506" i="2"/>
  <c r="AE4494" i="2"/>
  <c r="AE4482" i="2"/>
  <c r="AE4470" i="2"/>
  <c r="AE4458" i="2"/>
  <c r="AE4446" i="2"/>
  <c r="AE4434" i="2"/>
  <c r="AE4422" i="2"/>
  <c r="AE4410" i="2"/>
  <c r="AE4398" i="2"/>
  <c r="AE4386" i="2"/>
  <c r="AE4374" i="2"/>
  <c r="AE4362" i="2"/>
  <c r="AE4350" i="2"/>
  <c r="AE4338" i="2"/>
  <c r="AE4326" i="2"/>
  <c r="AE4314" i="2"/>
  <c r="AE4302" i="2"/>
  <c r="AE4290" i="2"/>
  <c r="AE4278" i="2"/>
  <c r="AE4266" i="2"/>
  <c r="AE4254" i="2"/>
  <c r="AE4242" i="2"/>
  <c r="AE4230" i="2"/>
  <c r="AE4218" i="2"/>
  <c r="AE4206" i="2"/>
  <c r="AE4194" i="2"/>
  <c r="AE4182" i="2"/>
  <c r="AE4170" i="2"/>
  <c r="AE4158" i="2"/>
  <c r="AE4146" i="2"/>
  <c r="AE4134" i="2"/>
  <c r="AE4122" i="2"/>
  <c r="AE4110" i="2"/>
  <c r="AE4098" i="2"/>
  <c r="AE4086" i="2"/>
  <c r="AE4074" i="2"/>
  <c r="AE4062" i="2"/>
  <c r="AE4050" i="2"/>
  <c r="AE4038" i="2"/>
  <c r="AE4026" i="2"/>
  <c r="AE4014" i="2"/>
  <c r="AE4002" i="2"/>
  <c r="AE3990" i="2"/>
  <c r="AE3978" i="2"/>
  <c r="AE3966" i="2"/>
  <c r="AE3954" i="2"/>
  <c r="AE3942" i="2"/>
  <c r="AE3930" i="2"/>
  <c r="AE3918" i="2"/>
  <c r="AE3906" i="2"/>
  <c r="AE3894" i="2"/>
  <c r="AE3882" i="2"/>
  <c r="AE3870" i="2"/>
  <c r="AE3858" i="2"/>
  <c r="AE3846" i="2"/>
  <c r="AE3834" i="2"/>
  <c r="AE3822" i="2"/>
  <c r="AE3810" i="2"/>
  <c r="AE3798" i="2"/>
  <c r="AE3786" i="2"/>
  <c r="AE3774" i="2"/>
  <c r="AE3762" i="2"/>
  <c r="AE3750" i="2"/>
  <c r="AE3738" i="2"/>
  <c r="AE4013" i="2"/>
  <c r="AE4001" i="2"/>
  <c r="AE3989" i="2"/>
  <c r="AE3977" i="2"/>
  <c r="AE3965" i="2"/>
  <c r="AE3953" i="2"/>
  <c r="AE3941" i="2"/>
  <c r="AE3929" i="2"/>
  <c r="AE3917" i="2"/>
  <c r="AE3905" i="2"/>
  <c r="AE3893" i="2"/>
  <c r="AE3881" i="2"/>
  <c r="AE3869" i="2"/>
  <c r="AE3857" i="2"/>
  <c r="AE3845" i="2"/>
  <c r="AE3833" i="2"/>
  <c r="AE3821" i="2"/>
  <c r="AE3809" i="2"/>
  <c r="AE3797" i="2"/>
  <c r="AE3785" i="2"/>
  <c r="AE3773" i="2"/>
  <c r="AE3761" i="2"/>
  <c r="AE3749" i="2"/>
  <c r="AE3737" i="2"/>
  <c r="AE3725" i="2"/>
  <c r="AE3713" i="2"/>
  <c r="AE3701" i="2"/>
  <c r="AE3689" i="2"/>
  <c r="AE3677" i="2"/>
  <c r="AE3665" i="2"/>
  <c r="AE3653" i="2"/>
  <c r="AE3641" i="2"/>
  <c r="AE3629" i="2"/>
  <c r="AE3617" i="2"/>
  <c r="AE3605" i="2"/>
  <c r="AE3593" i="2"/>
  <c r="AE3581" i="2"/>
  <c r="AE3569" i="2"/>
  <c r="AE4505" i="2"/>
  <c r="AE4493" i="2"/>
  <c r="AE4481" i="2"/>
  <c r="AE4469" i="2"/>
  <c r="AE4457" i="2"/>
  <c r="AE4445" i="2"/>
  <c r="AE4433" i="2"/>
  <c r="AE4421" i="2"/>
  <c r="AE4409" i="2"/>
  <c r="AE4397" i="2"/>
  <c r="AE4385" i="2"/>
  <c r="AE4373" i="2"/>
  <c r="AE4361" i="2"/>
  <c r="AE4349" i="2"/>
  <c r="AE4337" i="2"/>
  <c r="AE4325" i="2"/>
  <c r="AE4313" i="2"/>
  <c r="AE4301" i="2"/>
  <c r="AE4289" i="2"/>
  <c r="AE4277" i="2"/>
  <c r="AE4265" i="2"/>
  <c r="AE4253" i="2"/>
  <c r="AE4241" i="2"/>
  <c r="AE4229" i="2"/>
  <c r="AE4217" i="2"/>
  <c r="AE4205" i="2"/>
  <c r="AE4193" i="2"/>
  <c r="AE4181" i="2"/>
  <c r="AE4169" i="2"/>
  <c r="AE4157" i="2"/>
  <c r="AE4145" i="2"/>
  <c r="AE4133" i="2"/>
  <c r="AE4121" i="2"/>
  <c r="AE4109" i="2"/>
  <c r="AE4097" i="2"/>
  <c r="AE4085" i="2"/>
  <c r="AE4073" i="2"/>
  <c r="AE4061" i="2"/>
  <c r="AE4049" i="2"/>
  <c r="AE4037" i="2"/>
  <c r="AE4025" i="2"/>
  <c r="AE4504" i="2"/>
  <c r="AE4492" i="2"/>
  <c r="AE4480" i="2"/>
  <c r="AE4468" i="2"/>
  <c r="AE4456" i="2"/>
  <c r="AE4444" i="2"/>
  <c r="AE4432" i="2"/>
  <c r="AE4420" i="2"/>
  <c r="AE4408" i="2"/>
  <c r="AE4396" i="2"/>
  <c r="AE4384" i="2"/>
  <c r="AE4372" i="2"/>
  <c r="AE4360" i="2"/>
  <c r="AE4348" i="2"/>
  <c r="AE4336" i="2"/>
  <c r="AE4324" i="2"/>
  <c r="AE4312" i="2"/>
  <c r="AE4300" i="2"/>
  <c r="AE4288" i="2"/>
  <c r="AE4276" i="2"/>
  <c r="AE4264" i="2"/>
  <c r="AE4252" i="2"/>
  <c r="AE4240" i="2"/>
  <c r="AE4228" i="2"/>
  <c r="AE4216" i="2"/>
  <c r="AE4204" i="2"/>
  <c r="AE4192" i="2"/>
  <c r="AE4180" i="2"/>
  <c r="AE4168" i="2"/>
  <c r="AE4156" i="2"/>
  <c r="AE4144" i="2"/>
  <c r="AE4132" i="2"/>
  <c r="AE4120" i="2"/>
  <c r="AE4108" i="2"/>
  <c r="AE4096" i="2"/>
  <c r="AE4084" i="2"/>
  <c r="AE4072" i="2"/>
  <c r="AE4060" i="2"/>
  <c r="AE4048" i="2"/>
  <c r="AE4036" i="2"/>
  <c r="AE4024" i="2"/>
  <c r="AE4012" i="2"/>
  <c r="AE4000" i="2"/>
  <c r="AE3988" i="2"/>
  <c r="AE3976" i="2"/>
  <c r="AE3964" i="2"/>
  <c r="AE3952" i="2"/>
  <c r="AE3940" i="2"/>
  <c r="AE3928" i="2"/>
  <c r="AE3916" i="2"/>
  <c r="AE3904" i="2"/>
  <c r="AE3892" i="2"/>
  <c r="AE3880" i="2"/>
  <c r="AE3868" i="2"/>
  <c r="AE3856" i="2"/>
  <c r="AE3844" i="2"/>
  <c r="AE3832" i="2"/>
  <c r="AE3820" i="2"/>
  <c r="AE3808" i="2"/>
  <c r="AE3796" i="2"/>
  <c r="AE3784" i="2"/>
  <c r="AE3772" i="2"/>
  <c r="AE3760" i="2"/>
  <c r="AE3748" i="2"/>
  <c r="AE3736" i="2"/>
  <c r="AE3724" i="2"/>
  <c r="AE3712" i="2"/>
  <c r="AE3700" i="2"/>
  <c r="AE3688" i="2"/>
  <c r="AE3676" i="2"/>
  <c r="AE3664" i="2"/>
  <c r="AE3652" i="2"/>
  <c r="AE3640" i="2"/>
  <c r="AE3628" i="2"/>
  <c r="AE3616" i="2"/>
  <c r="AE3604" i="2"/>
  <c r="AE3592" i="2"/>
  <c r="AE3580" i="2"/>
  <c r="AE3568" i="2"/>
  <c r="AE3556" i="2"/>
  <c r="AE3544" i="2"/>
  <c r="AE3532" i="2"/>
  <c r="AE3520" i="2"/>
  <c r="AE3508" i="2"/>
  <c r="AE3496" i="2"/>
  <c r="AE3484" i="2"/>
  <c r="AE3472" i="2"/>
  <c r="AE3460" i="2"/>
  <c r="AE3448" i="2"/>
  <c r="AE3436" i="2"/>
  <c r="AE3424" i="2"/>
  <c r="AE3412" i="2"/>
  <c r="AE3400" i="2"/>
  <c r="AE3388" i="2"/>
  <c r="AE3376" i="2"/>
  <c r="AE3364" i="2"/>
  <c r="AE3352" i="2"/>
  <c r="AE3340" i="2"/>
  <c r="AE3328" i="2"/>
  <c r="AE3316" i="2"/>
  <c r="AE3304" i="2"/>
  <c r="AE4503" i="2"/>
  <c r="AE4455" i="2"/>
  <c r="AE4395" i="2"/>
  <c r="AE4359" i="2"/>
  <c r="AE4287" i="2"/>
  <c r="AE4239" i="2"/>
  <c r="AE4167" i="2"/>
  <c r="AE4119" i="2"/>
  <c r="AE4023" i="2"/>
  <c r="AE3963" i="2"/>
  <c r="AE3915" i="2"/>
  <c r="AE3843" i="2"/>
  <c r="AE3759" i="2"/>
  <c r="AE3723" i="2"/>
  <c r="AE3675" i="2"/>
  <c r="AE3615" i="2"/>
  <c r="AE3555" i="2"/>
  <c r="AE3507" i="2"/>
  <c r="AE3447" i="2"/>
  <c r="AE3387" i="2"/>
  <c r="AE3375" i="2"/>
  <c r="AE3315" i="2"/>
  <c r="AE3243" i="2"/>
  <c r="AE3195" i="2"/>
  <c r="AE3159" i="2"/>
  <c r="AE3111" i="2"/>
  <c r="AE3051" i="2"/>
  <c r="AE2991" i="2"/>
  <c r="AE2931" i="2"/>
  <c r="AE2871" i="2"/>
  <c r="AE2835" i="2"/>
  <c r="AE2775" i="2"/>
  <c r="AE2751" i="2"/>
  <c r="AE2739" i="2"/>
  <c r="AE2727" i="2"/>
  <c r="AE2715" i="2"/>
  <c r="AE2703" i="2"/>
  <c r="AE2691" i="2"/>
  <c r="AE2679" i="2"/>
  <c r="AE2667" i="2"/>
  <c r="AE2655" i="2"/>
  <c r="AE2643" i="2"/>
  <c r="AE2583" i="2"/>
  <c r="AE2571" i="2"/>
  <c r="AE2559" i="2"/>
  <c r="AE2547" i="2"/>
  <c r="AE2535" i="2"/>
  <c r="AE2523" i="2"/>
  <c r="AE2511" i="2"/>
  <c r="AE2499" i="2"/>
  <c r="AE2487" i="2"/>
  <c r="AE2475" i="2"/>
  <c r="AE2463" i="2"/>
  <c r="AE2451" i="2"/>
  <c r="AE2439" i="2"/>
  <c r="AE2427" i="2"/>
  <c r="AE2415" i="2"/>
  <c r="AE2403" i="2"/>
  <c r="AE2391" i="2"/>
  <c r="AE2379" i="2"/>
  <c r="AE2367" i="2"/>
  <c r="AE2355" i="2"/>
  <c r="AE2343" i="2"/>
  <c r="AE2331" i="2"/>
  <c r="AE2319" i="2"/>
  <c r="AE2307" i="2"/>
  <c r="AE2295" i="2"/>
  <c r="AE2283" i="2"/>
  <c r="AE2271" i="2"/>
  <c r="AE2259" i="2"/>
  <c r="AE2247" i="2"/>
  <c r="AE2235" i="2"/>
  <c r="AE2223" i="2"/>
  <c r="AE2211" i="2"/>
  <c r="AE2199" i="2"/>
  <c r="AE2187" i="2"/>
  <c r="AE2175" i="2"/>
  <c r="AE2163" i="2"/>
  <c r="AE2151" i="2"/>
  <c r="AE2139" i="2"/>
  <c r="AE2127" i="2"/>
  <c r="AE2115" i="2"/>
  <c r="AE2103" i="2"/>
  <c r="AE2091" i="2"/>
  <c r="AE2079" i="2"/>
  <c r="AE2067" i="2"/>
  <c r="AE2055" i="2"/>
  <c r="AE2043" i="2"/>
  <c r="AE2031" i="2"/>
  <c r="AE2019" i="2"/>
  <c r="AE2007" i="2"/>
  <c r="AE1995" i="2"/>
  <c r="AE1983" i="2"/>
  <c r="AE1971" i="2"/>
  <c r="AE1959" i="2"/>
  <c r="AE1947" i="2"/>
  <c r="AE1935" i="2"/>
  <c r="AE1923" i="2"/>
  <c r="AE1911" i="2"/>
  <c r="AE1899" i="2"/>
  <c r="AE1887" i="2"/>
  <c r="AE1875" i="2"/>
  <c r="AE1863" i="2"/>
  <c r="AE1851" i="2"/>
  <c r="AE1839" i="2"/>
  <c r="AE1827" i="2"/>
  <c r="AE1815" i="2"/>
  <c r="AE1803" i="2"/>
  <c r="AE1791" i="2"/>
  <c r="AE1779" i="2"/>
  <c r="AE1767" i="2"/>
  <c r="AE1755" i="2"/>
  <c r="AE1743" i="2"/>
  <c r="AE1731" i="2"/>
  <c r="AE1719" i="2"/>
  <c r="AE1707" i="2"/>
  <c r="AE1695" i="2"/>
  <c r="AE1683" i="2"/>
  <c r="AE1671" i="2"/>
  <c r="AE1659" i="2"/>
  <c r="AE1647" i="2"/>
  <c r="AE1635" i="2"/>
  <c r="AE1623" i="2"/>
  <c r="AE1611" i="2"/>
  <c r="AE1599" i="2"/>
  <c r="AE1587" i="2"/>
  <c r="AE1575" i="2"/>
  <c r="AE1563" i="2"/>
  <c r="AE1551" i="2"/>
  <c r="AE1539" i="2"/>
  <c r="AE1527" i="2"/>
  <c r="AE1515" i="2"/>
  <c r="AE1503" i="2"/>
  <c r="AE1491" i="2"/>
  <c r="AE1479" i="2"/>
  <c r="AE1467" i="2"/>
  <c r="AE1455" i="2"/>
  <c r="AE1443" i="2"/>
  <c r="AE1431" i="2"/>
  <c r="AE1419" i="2"/>
  <c r="AE1407" i="2"/>
  <c r="AE1395" i="2"/>
  <c r="AE1383" i="2"/>
  <c r="AE1371" i="2"/>
  <c r="AE1359" i="2"/>
  <c r="AE1347" i="2"/>
  <c r="AE1335" i="2"/>
  <c r="AE1323" i="2"/>
  <c r="AE1311" i="2"/>
  <c r="AE1299" i="2"/>
  <c r="AE1287" i="2"/>
  <c r="AE1275" i="2"/>
  <c r="AE1263" i="2"/>
  <c r="AE1251" i="2"/>
  <c r="AE1239" i="2"/>
  <c r="AE1227" i="2"/>
  <c r="AE1215" i="2"/>
  <c r="AE1203" i="2"/>
  <c r="AE1191" i="2"/>
  <c r="AE1179" i="2"/>
  <c r="AE1167" i="2"/>
  <c r="AE1155" i="2"/>
  <c r="AE1143" i="2"/>
  <c r="AE1131" i="2"/>
  <c r="AE1119" i="2"/>
  <c r="AE1107" i="2"/>
  <c r="AE1095" i="2"/>
  <c r="AE1083" i="2"/>
  <c r="AE1071" i="2"/>
  <c r="AE1059" i="2"/>
  <c r="AE1047" i="2"/>
  <c r="AE1035" i="2"/>
  <c r="AE1023" i="2"/>
  <c r="AE1011" i="2"/>
  <c r="AE999" i="2"/>
  <c r="AE987" i="2"/>
  <c r="AE975" i="2"/>
  <c r="AE963" i="2"/>
  <c r="AE951" i="2"/>
  <c r="AE939" i="2"/>
  <c r="AE927" i="2"/>
  <c r="AE915" i="2"/>
  <c r="AE903" i="2"/>
  <c r="AE891" i="2"/>
  <c r="AE879" i="2"/>
  <c r="AE867" i="2"/>
  <c r="AE855" i="2"/>
  <c r="AE843" i="2"/>
  <c r="AE831" i="2"/>
  <c r="AE819" i="2"/>
  <c r="AE807" i="2"/>
  <c r="AE795" i="2"/>
  <c r="AE783" i="2"/>
  <c r="AE771" i="2"/>
  <c r="AE759" i="2"/>
  <c r="AE747" i="2"/>
  <c r="AE735" i="2"/>
  <c r="AE723" i="2"/>
  <c r="AE711" i="2"/>
  <c r="AE699" i="2"/>
  <c r="AE687" i="2"/>
  <c r="AE675" i="2"/>
  <c r="AE663" i="2"/>
  <c r="AE651" i="2"/>
  <c r="AE639" i="2"/>
  <c r="AE627" i="2"/>
  <c r="AE615" i="2"/>
  <c r="AE603" i="2"/>
  <c r="AE591" i="2"/>
  <c r="AE579" i="2"/>
  <c r="AE567" i="2"/>
  <c r="AE555" i="2"/>
  <c r="AE543" i="2"/>
  <c r="AE531" i="2"/>
  <c r="AE519" i="2"/>
  <c r="AE507" i="2"/>
  <c r="AE495" i="2"/>
  <c r="AE483" i="2"/>
  <c r="AE471" i="2"/>
  <c r="AE459" i="2"/>
  <c r="AE447" i="2"/>
  <c r="AE435" i="2"/>
  <c r="AE423" i="2"/>
  <c r="AE411" i="2"/>
  <c r="AE399" i="2"/>
  <c r="AE387" i="2"/>
  <c r="AE375" i="2"/>
  <c r="AE363" i="2"/>
  <c r="AE351" i="2"/>
  <c r="AE339" i="2"/>
  <c r="AE327" i="2"/>
  <c r="AE315" i="2"/>
  <c r="AE303" i="2"/>
  <c r="AE291" i="2"/>
  <c r="AE279" i="2"/>
  <c r="AE267" i="2"/>
  <c r="AE255" i="2"/>
  <c r="AE243" i="2"/>
  <c r="AE231" i="2"/>
  <c r="AE219" i="2"/>
  <c r="AE207" i="2"/>
  <c r="AE195" i="2"/>
  <c r="AE183" i="2"/>
  <c r="AE171" i="2"/>
  <c r="AE159" i="2"/>
  <c r="AE147" i="2"/>
  <c r="AE135" i="2"/>
  <c r="AE123" i="2"/>
  <c r="AE111" i="2"/>
  <c r="AE99" i="2"/>
  <c r="AE87" i="2"/>
  <c r="AE75" i="2"/>
  <c r="AE63" i="2"/>
  <c r="AE51" i="2"/>
  <c r="AE39" i="2"/>
  <c r="AE27" i="2"/>
  <c r="AE15" i="2"/>
  <c r="AE4491" i="2"/>
  <c r="AE4443" i="2"/>
  <c r="AE4383" i="2"/>
  <c r="AE4311" i="2"/>
  <c r="AE4263" i="2"/>
  <c r="AE4191" i="2"/>
  <c r="AE4131" i="2"/>
  <c r="AE4071" i="2"/>
  <c r="AE4047" i="2"/>
  <c r="AE3987" i="2"/>
  <c r="AE3879" i="2"/>
  <c r="AE3819" i="2"/>
  <c r="AE3783" i="2"/>
  <c r="AE3699" i="2"/>
  <c r="AE3639" i="2"/>
  <c r="AE3591" i="2"/>
  <c r="AE3543" i="2"/>
  <c r="AE3483" i="2"/>
  <c r="AE3411" i="2"/>
  <c r="AE3339" i="2"/>
  <c r="AE3303" i="2"/>
  <c r="AE3255" i="2"/>
  <c r="AE3183" i="2"/>
  <c r="AE3123" i="2"/>
  <c r="AE3075" i="2"/>
  <c r="AE3003" i="2"/>
  <c r="AE2967" i="2"/>
  <c r="AE2895" i="2"/>
  <c r="AE2823" i="2"/>
  <c r="AE2595" i="2"/>
  <c r="AE4502" i="2"/>
  <c r="AE4490" i="2"/>
  <c r="AE4478" i="2"/>
  <c r="AE4466" i="2"/>
  <c r="AE4454" i="2"/>
  <c r="AE4442" i="2"/>
  <c r="AE4430" i="2"/>
  <c r="AE4418" i="2"/>
  <c r="AE4406" i="2"/>
  <c r="AE4394" i="2"/>
  <c r="AE4382" i="2"/>
  <c r="AE4370" i="2"/>
  <c r="AE4358" i="2"/>
  <c r="AE4346" i="2"/>
  <c r="AE4334" i="2"/>
  <c r="AE4322" i="2"/>
  <c r="AE4310" i="2"/>
  <c r="AE4298" i="2"/>
  <c r="AE4286" i="2"/>
  <c r="AE4274" i="2"/>
  <c r="AE4262" i="2"/>
  <c r="AE4250" i="2"/>
  <c r="AE4238" i="2"/>
  <c r="AE4226" i="2"/>
  <c r="AE4214" i="2"/>
  <c r="AE4202" i="2"/>
  <c r="AE4190" i="2"/>
  <c r="AE4178" i="2"/>
  <c r="AE4166" i="2"/>
  <c r="AE4154" i="2"/>
  <c r="AE4142" i="2"/>
  <c r="AE4130" i="2"/>
  <c r="AE4118" i="2"/>
  <c r="AE4106" i="2"/>
  <c r="AE4094" i="2"/>
  <c r="AE4082" i="2"/>
  <c r="AE4070" i="2"/>
  <c r="AE4058" i="2"/>
  <c r="AE4046" i="2"/>
  <c r="AE4034" i="2"/>
  <c r="AE4022" i="2"/>
  <c r="AE4010" i="2"/>
  <c r="AE3998" i="2"/>
  <c r="AE3986" i="2"/>
  <c r="AE3974" i="2"/>
  <c r="AE3962" i="2"/>
  <c r="AE3950" i="2"/>
  <c r="AE3938" i="2"/>
  <c r="AE4467" i="2"/>
  <c r="AE4407" i="2"/>
  <c r="AE4371" i="2"/>
  <c r="AE4323" i="2"/>
  <c r="AE4227" i="2"/>
  <c r="AE4179" i="2"/>
  <c r="AE4095" i="2"/>
  <c r="AE4059" i="2"/>
  <c r="AE3999" i="2"/>
  <c r="AE3939" i="2"/>
  <c r="AE3927" i="2"/>
  <c r="AE3867" i="2"/>
  <c r="AE3807" i="2"/>
  <c r="AE3747" i="2"/>
  <c r="AE3687" i="2"/>
  <c r="AE3627" i="2"/>
  <c r="AE3567" i="2"/>
  <c r="AE3519" i="2"/>
  <c r="AE3459" i="2"/>
  <c r="AE3399" i="2"/>
  <c r="AE3363" i="2"/>
  <c r="AE3279" i="2"/>
  <c r="AE3231" i="2"/>
  <c r="AE3147" i="2"/>
  <c r="AE3099" i="2"/>
  <c r="AE3027" i="2"/>
  <c r="AE2979" i="2"/>
  <c r="AE2919" i="2"/>
  <c r="AE2859" i="2"/>
  <c r="AE2799" i="2"/>
  <c r="AE2763" i="2"/>
  <c r="AE2619" i="2"/>
  <c r="AE4501" i="2"/>
  <c r="AE4489" i="2"/>
  <c r="AE4477" i="2"/>
  <c r="AE4465" i="2"/>
  <c r="AE4453" i="2"/>
  <c r="AE4441" i="2"/>
  <c r="AE4429" i="2"/>
  <c r="AE4417" i="2"/>
  <c r="AE4405" i="2"/>
  <c r="AE4393" i="2"/>
  <c r="AE4381" i="2"/>
  <c r="AE4369" i="2"/>
  <c r="AE4357" i="2"/>
  <c r="AE4345" i="2"/>
  <c r="AE4333" i="2"/>
  <c r="AE4321" i="2"/>
  <c r="AE4309" i="2"/>
  <c r="AE4297" i="2"/>
  <c r="AE4285" i="2"/>
  <c r="AE4273" i="2"/>
  <c r="AE4261" i="2"/>
  <c r="AE4249" i="2"/>
  <c r="AE4237" i="2"/>
  <c r="AE4225" i="2"/>
  <c r="AE4213" i="2"/>
  <c r="AE4201" i="2"/>
  <c r="AE4189" i="2"/>
  <c r="AE4177" i="2"/>
  <c r="AE4165" i="2"/>
  <c r="AE4153" i="2"/>
  <c r="AE4141" i="2"/>
  <c r="AE4129" i="2"/>
  <c r="AE4117" i="2"/>
  <c r="AE4105" i="2"/>
  <c r="AE4093" i="2"/>
  <c r="AE4081" i="2"/>
  <c r="AE4069" i="2"/>
  <c r="AE4057" i="2"/>
  <c r="AE4045" i="2"/>
  <c r="AE4033" i="2"/>
  <c r="AE4021" i="2"/>
  <c r="AE4009" i="2"/>
  <c r="AE3997" i="2"/>
  <c r="AE3985" i="2"/>
  <c r="AE3973" i="2"/>
  <c r="AE3961" i="2"/>
  <c r="AE3949" i="2"/>
  <c r="AE3937" i="2"/>
  <c r="AE3925" i="2"/>
  <c r="AE3913" i="2"/>
  <c r="AE3901" i="2"/>
  <c r="AE3889" i="2"/>
  <c r="AE3877" i="2"/>
  <c r="AE3865" i="2"/>
  <c r="AE3853" i="2"/>
  <c r="AE3841" i="2"/>
  <c r="AE3829" i="2"/>
  <c r="AE3817" i="2"/>
  <c r="AE3805" i="2"/>
  <c r="AE3793" i="2"/>
  <c r="AE3781" i="2"/>
  <c r="AE3769" i="2"/>
  <c r="AE3757" i="2"/>
  <c r="AE3745" i="2"/>
  <c r="AE3733" i="2"/>
  <c r="AE3721" i="2"/>
  <c r="AE3709" i="2"/>
  <c r="AE3697" i="2"/>
  <c r="AE3685" i="2"/>
  <c r="AE3673" i="2"/>
  <c r="AE3661" i="2"/>
  <c r="AE3649" i="2"/>
  <c r="AE3637" i="2"/>
  <c r="AE3625" i="2"/>
  <c r="AE3613" i="2"/>
  <c r="AE3601" i="2"/>
  <c r="AE3589" i="2"/>
  <c r="AE3577" i="2"/>
  <c r="AE3565" i="2"/>
  <c r="AE3553" i="2"/>
  <c r="AE3541" i="2"/>
  <c r="AE3529" i="2"/>
  <c r="AE3517" i="2"/>
  <c r="AE3505" i="2"/>
  <c r="AE3493" i="2"/>
  <c r="AE3481" i="2"/>
  <c r="AE3469" i="2"/>
  <c r="AE3457" i="2"/>
  <c r="AE3445" i="2"/>
  <c r="AE3433" i="2"/>
  <c r="AE3421" i="2"/>
  <c r="AE3409" i="2"/>
  <c r="AE3397" i="2"/>
  <c r="AE3385" i="2"/>
  <c r="AE3373" i="2"/>
  <c r="AE3361" i="2"/>
  <c r="AE3349" i="2"/>
  <c r="AE3337" i="2"/>
  <c r="AE3325" i="2"/>
  <c r="AE3313" i="2"/>
  <c r="AE3301" i="2"/>
  <c r="AE3289" i="2"/>
  <c r="AE3277" i="2"/>
  <c r="AE3265" i="2"/>
  <c r="AE3253" i="2"/>
  <c r="AE3241" i="2"/>
  <c r="AE3229" i="2"/>
  <c r="AE3217" i="2"/>
  <c r="AE3205" i="2"/>
  <c r="AE3193" i="2"/>
  <c r="AE3181" i="2"/>
  <c r="AE4431" i="2"/>
  <c r="AE4335" i="2"/>
  <c r="AE4299" i="2"/>
  <c r="AE4251" i="2"/>
  <c r="AE4203" i="2"/>
  <c r="AE4143" i="2"/>
  <c r="AE4083" i="2"/>
  <c r="AE4011" i="2"/>
  <c r="AE3951" i="2"/>
  <c r="AE3903" i="2"/>
  <c r="AE3831" i="2"/>
  <c r="AE3771" i="2"/>
  <c r="AE3711" i="2"/>
  <c r="AE3663" i="2"/>
  <c r="AE3579" i="2"/>
  <c r="AE3495" i="2"/>
  <c r="AE3435" i="2"/>
  <c r="AE3327" i="2"/>
  <c r="AE3267" i="2"/>
  <c r="AE3207" i="2"/>
  <c r="AE3135" i="2"/>
  <c r="AE3063" i="2"/>
  <c r="AE3015" i="2"/>
  <c r="AE2943" i="2"/>
  <c r="AE2883" i="2"/>
  <c r="AE2811" i="2"/>
  <c r="AE2607" i="2"/>
  <c r="AE4500" i="2"/>
  <c r="AE4488" i="2"/>
  <c r="AE4476" i="2"/>
  <c r="AE4464" i="2"/>
  <c r="AE4452" i="2"/>
  <c r="AE4440" i="2"/>
  <c r="AE4428" i="2"/>
  <c r="AE4416" i="2"/>
  <c r="AE4404" i="2"/>
  <c r="AE4392" i="2"/>
  <c r="AE4380" i="2"/>
  <c r="AE4368" i="2"/>
  <c r="AE4356" i="2"/>
  <c r="AE4344" i="2"/>
  <c r="AE4332" i="2"/>
  <c r="AE4320" i="2"/>
  <c r="AE4308" i="2"/>
  <c r="AE4296" i="2"/>
  <c r="AE4284" i="2"/>
  <c r="AE4272" i="2"/>
  <c r="AE4260" i="2"/>
  <c r="AE4248" i="2"/>
  <c r="AE4236" i="2"/>
  <c r="AE4224" i="2"/>
  <c r="AE4212" i="2"/>
  <c r="AE4200" i="2"/>
  <c r="AE4188" i="2"/>
  <c r="AE4176" i="2"/>
  <c r="AE4164" i="2"/>
  <c r="AE4152" i="2"/>
  <c r="AE4140" i="2"/>
  <c r="AE4128" i="2"/>
  <c r="AE4116" i="2"/>
  <c r="AE4104" i="2"/>
  <c r="AE4092" i="2"/>
  <c r="AE4080" i="2"/>
  <c r="AE4068" i="2"/>
  <c r="AE4056" i="2"/>
  <c r="AE4044" i="2"/>
  <c r="AE4032" i="2"/>
  <c r="AE4020" i="2"/>
  <c r="AE4008" i="2"/>
  <c r="AE3996" i="2"/>
  <c r="AE3984" i="2"/>
  <c r="AE3972" i="2"/>
  <c r="AE3960" i="2"/>
  <c r="AE3948" i="2"/>
  <c r="AE3936" i="2"/>
  <c r="AE3924" i="2"/>
  <c r="AE3912" i="2"/>
  <c r="AE3900" i="2"/>
  <c r="AE3888" i="2"/>
  <c r="AE3876" i="2"/>
  <c r="AE3864" i="2"/>
  <c r="AE3852" i="2"/>
  <c r="AE3840" i="2"/>
  <c r="AE3828" i="2"/>
  <c r="AE3816" i="2"/>
  <c r="AE3804" i="2"/>
  <c r="AE3792" i="2"/>
  <c r="AE3780" i="2"/>
  <c r="AE3768" i="2"/>
  <c r="AE3756" i="2"/>
  <c r="AE3744" i="2"/>
  <c r="AE3732" i="2"/>
  <c r="AE3720" i="2"/>
  <c r="AE3708" i="2"/>
  <c r="AE3696" i="2"/>
  <c r="AE3684" i="2"/>
  <c r="AE3672" i="2"/>
  <c r="AE3660" i="2"/>
  <c r="AE3648" i="2"/>
  <c r="AE4479" i="2"/>
  <c r="AE4419" i="2"/>
  <c r="AE4347" i="2"/>
  <c r="AE4275" i="2"/>
  <c r="AE4215" i="2"/>
  <c r="AE4155" i="2"/>
  <c r="AE4107" i="2"/>
  <c r="AE4035" i="2"/>
  <c r="AE3975" i="2"/>
  <c r="AE3891" i="2"/>
  <c r="AE3855" i="2"/>
  <c r="AE3795" i="2"/>
  <c r="AE3735" i="2"/>
  <c r="AE3651" i="2"/>
  <c r="AE3603" i="2"/>
  <c r="AE3531" i="2"/>
  <c r="AE3471" i="2"/>
  <c r="AE3423" i="2"/>
  <c r="AE3351" i="2"/>
  <c r="AE3291" i="2"/>
  <c r="AE3219" i="2"/>
  <c r="AE3171" i="2"/>
  <c r="AE3087" i="2"/>
  <c r="AE3039" i="2"/>
  <c r="AE2955" i="2"/>
  <c r="AE2907" i="2"/>
  <c r="AE2847" i="2"/>
  <c r="AE2787" i="2"/>
  <c r="AE2631" i="2"/>
  <c r="AE4499" i="2"/>
  <c r="AE4487" i="2"/>
  <c r="AE4475" i="2"/>
  <c r="AE4463" i="2"/>
  <c r="AE4451" i="2"/>
  <c r="AE4439" i="2"/>
  <c r="AE4427" i="2"/>
  <c r="AE4415" i="2"/>
  <c r="AE4403" i="2"/>
  <c r="AE4391" i="2"/>
  <c r="AE4379" i="2"/>
  <c r="AE4367" i="2"/>
  <c r="AE4355" i="2"/>
  <c r="AE4343" i="2"/>
  <c r="AE4331" i="2"/>
  <c r="AE4319" i="2"/>
  <c r="AE4307" i="2"/>
  <c r="AE4295" i="2"/>
  <c r="AE4283" i="2"/>
  <c r="AE4271" i="2"/>
  <c r="AE4259" i="2"/>
  <c r="AE4247" i="2"/>
  <c r="AE4235" i="2"/>
  <c r="AE4223" i="2"/>
  <c r="AE4211" i="2"/>
  <c r="AE4199" i="2"/>
  <c r="AE4187" i="2"/>
  <c r="AE4175" i="2"/>
  <c r="AE4163" i="2"/>
  <c r="AE4151" i="2"/>
  <c r="AE4139" i="2"/>
  <c r="AE4127" i="2"/>
  <c r="AE4115" i="2"/>
  <c r="AE4103" i="2"/>
  <c r="AE4091" i="2"/>
  <c r="AE4079" i="2"/>
  <c r="AE4067" i="2"/>
  <c r="AE4055" i="2"/>
  <c r="AE4043" i="2"/>
  <c r="AE4031" i="2"/>
  <c r="AE4019" i="2"/>
  <c r="AE4007" i="2"/>
  <c r="AE3995" i="2"/>
  <c r="AE3983" i="2"/>
  <c r="AE3971" i="2"/>
  <c r="AE3959" i="2"/>
  <c r="AE3947" i="2"/>
  <c r="AE3935" i="2"/>
  <c r="AE3923" i="2"/>
  <c r="AE3911" i="2"/>
  <c r="AE3899" i="2"/>
  <c r="AE3887" i="2"/>
  <c r="AE3875" i="2"/>
  <c r="AE3863" i="2"/>
  <c r="AE3851" i="2"/>
  <c r="AE3839" i="2"/>
  <c r="AE3827" i="2"/>
  <c r="AE3815" i="2"/>
  <c r="AE4498" i="2"/>
  <c r="AE4486" i="2"/>
  <c r="AE4474" i="2"/>
  <c r="AE4462" i="2"/>
  <c r="AE4450" i="2"/>
  <c r="AE4438" i="2"/>
  <c r="AE4426" i="2"/>
  <c r="AE4414" i="2"/>
  <c r="AE4402" i="2"/>
  <c r="AE4390" i="2"/>
  <c r="AE4378" i="2"/>
  <c r="AE4366" i="2"/>
  <c r="AE4354" i="2"/>
  <c r="AE4342" i="2"/>
  <c r="AE4330" i="2"/>
  <c r="AE4318" i="2"/>
  <c r="AE4306" i="2"/>
  <c r="AE4294" i="2"/>
  <c r="AE4282" i="2"/>
  <c r="AE4270" i="2"/>
  <c r="AE4258" i="2"/>
  <c r="AE4246" i="2"/>
  <c r="AE4234" i="2"/>
  <c r="AE4222" i="2"/>
  <c r="AE4210" i="2"/>
  <c r="AE4198" i="2"/>
  <c r="AE4186" i="2"/>
  <c r="AE4174" i="2"/>
  <c r="AE4162" i="2"/>
  <c r="AE4150" i="2"/>
  <c r="AE4138" i="2"/>
  <c r="AE4126" i="2"/>
  <c r="AE4114" i="2"/>
  <c r="AE4102" i="2"/>
  <c r="AE4090" i="2"/>
  <c r="AE4078" i="2"/>
  <c r="AE4066" i="2"/>
  <c r="AE4054" i="2"/>
  <c r="AE4042" i="2"/>
  <c r="AE4030" i="2"/>
  <c r="AE4018" i="2"/>
  <c r="AE4006" i="2"/>
  <c r="AE3994" i="2"/>
  <c r="AE3982" i="2"/>
  <c r="AE3970" i="2"/>
  <c r="AE3958" i="2"/>
  <c r="AE3946" i="2"/>
  <c r="AE3934" i="2"/>
  <c r="AE3922" i="2"/>
  <c r="AE3910" i="2"/>
  <c r="AE3898" i="2"/>
  <c r="AE3886" i="2"/>
  <c r="AE3874" i="2"/>
  <c r="AE3862" i="2"/>
  <c r="AE3850" i="2"/>
  <c r="AE3838" i="2"/>
  <c r="AE3826" i="2"/>
  <c r="AE3814" i="2"/>
  <c r="AE3802" i="2"/>
  <c r="AE3790" i="2"/>
  <c r="AE3778" i="2"/>
  <c r="AE3766" i="2"/>
  <c r="AE3754" i="2"/>
  <c r="AE3742" i="2"/>
  <c r="AE3730" i="2"/>
  <c r="AE3718" i="2"/>
  <c r="AE3706" i="2"/>
  <c r="AE3694" i="2"/>
  <c r="AE3682" i="2"/>
  <c r="AE3670" i="2"/>
  <c r="AE3658" i="2"/>
  <c r="AE3646" i="2"/>
  <c r="AE3634" i="2"/>
  <c r="AE3622" i="2"/>
  <c r="AE3610" i="2"/>
  <c r="AE3598" i="2"/>
  <c r="AE3586" i="2"/>
  <c r="AE3574" i="2"/>
  <c r="AE3562" i="2"/>
  <c r="AE3550" i="2"/>
  <c r="AE3538" i="2"/>
  <c r="AE3526" i="2"/>
  <c r="AE3514" i="2"/>
  <c r="AE3502" i="2"/>
  <c r="AE3490" i="2"/>
  <c r="AE3478" i="2"/>
  <c r="AE3466" i="2"/>
  <c r="AE3454" i="2"/>
  <c r="AE3442" i="2"/>
  <c r="AE3430" i="2"/>
  <c r="AE3418" i="2"/>
  <c r="AE3406" i="2"/>
  <c r="AE3394" i="2"/>
  <c r="AE3382" i="2"/>
  <c r="AE3370" i="2"/>
  <c r="AE3358" i="2"/>
  <c r="AE3346" i="2"/>
  <c r="AE3334" i="2"/>
  <c r="AE3322" i="2"/>
  <c r="AE3310" i="2"/>
  <c r="AE3298" i="2"/>
  <c r="AE3286" i="2"/>
  <c r="AE3274" i="2"/>
  <c r="AE3262" i="2"/>
  <c r="AE3250" i="2"/>
  <c r="AE3238" i="2"/>
  <c r="AE3226" i="2"/>
  <c r="AE3214" i="2"/>
  <c r="AE3202" i="2"/>
  <c r="AE3190" i="2"/>
  <c r="AE3178" i="2"/>
  <c r="AE3166" i="2"/>
  <c r="AE3154" i="2"/>
  <c r="AE3142" i="2"/>
  <c r="AE3130" i="2"/>
  <c r="AE3118" i="2"/>
  <c r="AE3106" i="2"/>
  <c r="AE3094" i="2"/>
  <c r="AE3082" i="2"/>
  <c r="AE3070" i="2"/>
  <c r="AE3058" i="2"/>
  <c r="AE3046" i="2"/>
  <c r="AE3034" i="2"/>
  <c r="AE3022" i="2"/>
  <c r="AE3010" i="2"/>
  <c r="AE2998" i="2"/>
  <c r="AE2986" i="2"/>
  <c r="AE2974" i="2"/>
  <c r="AE2962" i="2"/>
  <c r="AE2950" i="2"/>
  <c r="AE2938" i="2"/>
  <c r="AE2926" i="2"/>
  <c r="AE2914" i="2"/>
  <c r="AE2902" i="2"/>
  <c r="AE2890" i="2"/>
  <c r="AE2878" i="2"/>
  <c r="AE2866" i="2"/>
  <c r="AE2854" i="2"/>
  <c r="AE2842" i="2"/>
  <c r="AE2830" i="2"/>
  <c r="AE2818" i="2"/>
  <c r="AE2806" i="2"/>
  <c r="AE2794" i="2"/>
  <c r="AE2782" i="2"/>
  <c r="AE2770" i="2"/>
  <c r="AE2758" i="2"/>
  <c r="AE2746" i="2"/>
  <c r="AE2734" i="2"/>
  <c r="AE2722" i="2"/>
  <c r="AE2710" i="2"/>
  <c r="AE2698" i="2"/>
  <c r="AE2686" i="2"/>
  <c r="AE2674" i="2"/>
  <c r="AE2662" i="2"/>
  <c r="AE2650" i="2"/>
  <c r="AE2638" i="2"/>
  <c r="AE2626" i="2"/>
  <c r="AE2614" i="2"/>
  <c r="AE2602" i="2"/>
  <c r="AE2590" i="2"/>
  <c r="AE2578" i="2"/>
  <c r="AE2566" i="2"/>
  <c r="AE2554" i="2"/>
  <c r="AE2542" i="2"/>
  <c r="AE2530" i="2"/>
  <c r="AE2518" i="2"/>
  <c r="AE2506" i="2"/>
  <c r="AE2494" i="2"/>
  <c r="AE2482" i="2"/>
  <c r="AE2470" i="2"/>
  <c r="AE2458" i="2"/>
  <c r="AE2446" i="2"/>
  <c r="AE2434" i="2"/>
  <c r="AE2422" i="2"/>
  <c r="AE2410" i="2"/>
  <c r="AE2398" i="2"/>
  <c r="AE2386" i="2"/>
  <c r="AE2374" i="2"/>
  <c r="AE2362" i="2"/>
  <c r="AE2350" i="2"/>
  <c r="AE2338" i="2"/>
  <c r="AE2326" i="2"/>
  <c r="AE2314" i="2"/>
  <c r="AE2302" i="2"/>
  <c r="AE2290" i="2"/>
  <c r="AE2278" i="2"/>
  <c r="AE2266" i="2"/>
  <c r="AE2254" i="2"/>
  <c r="AE2242" i="2"/>
  <c r="AE2230" i="2"/>
  <c r="AE2218" i="2"/>
  <c r="AE3292" i="2"/>
  <c r="AE3280" i="2"/>
  <c r="AE3268" i="2"/>
  <c r="AE3256" i="2"/>
  <c r="AE3244" i="2"/>
  <c r="AE3232" i="2"/>
  <c r="AE3220" i="2"/>
  <c r="AE3208" i="2"/>
  <c r="AE3196" i="2"/>
  <c r="AE3184" i="2"/>
  <c r="AE3172" i="2"/>
  <c r="AE3160" i="2"/>
  <c r="AE3148" i="2"/>
  <c r="AE3136" i="2"/>
  <c r="AE3124" i="2"/>
  <c r="AE3112" i="2"/>
  <c r="AE3100" i="2"/>
  <c r="AE3088" i="2"/>
  <c r="AE3076" i="2"/>
  <c r="AE3064" i="2"/>
  <c r="AE3052" i="2"/>
  <c r="AE3040" i="2"/>
  <c r="AE3028" i="2"/>
  <c r="AE3016" i="2"/>
  <c r="AE3004" i="2"/>
  <c r="AE2992" i="2"/>
  <c r="AE2980" i="2"/>
  <c r="AE2968" i="2"/>
  <c r="AE2956" i="2"/>
  <c r="AE2944" i="2"/>
  <c r="AE2932" i="2"/>
  <c r="AE2920" i="2"/>
  <c r="AE2908" i="2"/>
  <c r="AE2896" i="2"/>
  <c r="AE2884" i="2"/>
  <c r="AE2872" i="2"/>
  <c r="AE2860" i="2"/>
  <c r="AE2848" i="2"/>
  <c r="AE2836" i="2"/>
  <c r="AE2824" i="2"/>
  <c r="AE2812" i="2"/>
  <c r="AE2800" i="2"/>
  <c r="AE2788" i="2"/>
  <c r="AE2776" i="2"/>
  <c r="AE2764" i="2"/>
  <c r="AE2752" i="2"/>
  <c r="AE2740" i="2"/>
  <c r="AE2728" i="2"/>
  <c r="AE2716" i="2"/>
  <c r="AE2704" i="2"/>
  <c r="AE2692" i="2"/>
  <c r="AE2680" i="2"/>
  <c r="AE2668" i="2"/>
  <c r="AE2656" i="2"/>
  <c r="AE2644" i="2"/>
  <c r="AE2632" i="2"/>
  <c r="AE2620" i="2"/>
  <c r="AE2608" i="2"/>
  <c r="AE2596" i="2"/>
  <c r="AE2584" i="2"/>
  <c r="AE2572" i="2"/>
  <c r="AE2560" i="2"/>
  <c r="AE2548" i="2"/>
  <c r="AE2536" i="2"/>
  <c r="AE2524" i="2"/>
  <c r="AE2512" i="2"/>
  <c r="AE2500" i="2"/>
  <c r="AE2488" i="2"/>
  <c r="AE2476" i="2"/>
  <c r="AE2464" i="2"/>
  <c r="AE2452" i="2"/>
  <c r="AE2440" i="2"/>
  <c r="AE2428" i="2"/>
  <c r="AE2416" i="2"/>
  <c r="AE2404" i="2"/>
  <c r="AE2392" i="2"/>
  <c r="AE2380" i="2"/>
  <c r="AE2368" i="2"/>
  <c r="AE2356" i="2"/>
  <c r="AE2344" i="2"/>
  <c r="AE2332" i="2"/>
  <c r="AE2320" i="2"/>
  <c r="AE2308" i="2"/>
  <c r="AE2296" i="2"/>
  <c r="AE2284" i="2"/>
  <c r="AE2272" i="2"/>
  <c r="AE2260" i="2"/>
  <c r="AE2248" i="2"/>
  <c r="AE2236" i="2"/>
  <c r="AE2224" i="2"/>
  <c r="AE2212" i="2"/>
  <c r="AE2200" i="2"/>
  <c r="AE2188" i="2"/>
  <c r="AE2176" i="2"/>
  <c r="AE2164" i="2"/>
  <c r="AE2152" i="2"/>
  <c r="AE2140" i="2"/>
  <c r="AE2128" i="2"/>
  <c r="AE2116" i="2"/>
  <c r="AE2104" i="2"/>
  <c r="AE2092" i="2"/>
  <c r="AE2080" i="2"/>
  <c r="AE2068" i="2"/>
  <c r="AE2056" i="2"/>
  <c r="AE2044" i="2"/>
  <c r="AE2032" i="2"/>
  <c r="AE2020" i="2"/>
  <c r="AE2008" i="2"/>
  <c r="AE1996" i="2"/>
  <c r="AE1984" i="2"/>
  <c r="AE1972" i="2"/>
  <c r="AE1960" i="2"/>
  <c r="AE1948" i="2"/>
  <c r="AE1936" i="2"/>
  <c r="AE1924" i="2"/>
  <c r="AE1912" i="2"/>
  <c r="AE1900" i="2"/>
  <c r="AE1888" i="2"/>
  <c r="AE1876" i="2"/>
  <c r="AE1864" i="2"/>
  <c r="AE1852" i="2"/>
  <c r="AE1840" i="2"/>
  <c r="AE1828" i="2"/>
  <c r="AE1816" i="2"/>
  <c r="AE1804" i="2"/>
  <c r="AE1792" i="2"/>
  <c r="AE1780" i="2"/>
  <c r="AE1768" i="2"/>
  <c r="AE1756" i="2"/>
  <c r="AE1744" i="2"/>
  <c r="AE1732" i="2"/>
  <c r="AE1720" i="2"/>
  <c r="AE1708" i="2"/>
  <c r="AE1696" i="2"/>
  <c r="AE1684" i="2"/>
  <c r="AE1672" i="2"/>
  <c r="AE1660" i="2"/>
  <c r="AE1648" i="2"/>
  <c r="AE1636" i="2"/>
  <c r="AE1624" i="2"/>
  <c r="AE1612" i="2"/>
  <c r="AE1600" i="2"/>
  <c r="AE1588" i="2"/>
  <c r="AE1576" i="2"/>
  <c r="AE1564" i="2"/>
  <c r="AE1552" i="2"/>
  <c r="AE1540" i="2"/>
  <c r="AE1528" i="2"/>
  <c r="AE1516" i="2"/>
  <c r="AE1504" i="2"/>
  <c r="AE1492" i="2"/>
  <c r="AE1480" i="2"/>
  <c r="AE1468" i="2"/>
  <c r="AE1456" i="2"/>
  <c r="AE1444" i="2"/>
  <c r="AE1432" i="2"/>
  <c r="AE1420" i="2"/>
  <c r="AE1408" i="2"/>
  <c r="AE1396" i="2"/>
  <c r="AE1384" i="2"/>
  <c r="AE1372" i="2"/>
  <c r="AE1360" i="2"/>
  <c r="AE1348" i="2"/>
  <c r="AE1336" i="2"/>
  <c r="AE1324" i="2"/>
  <c r="AE1312" i="2"/>
  <c r="AE1300" i="2"/>
  <c r="AE1288" i="2"/>
  <c r="AE1276" i="2"/>
  <c r="AE1264" i="2"/>
  <c r="AE1252" i="2"/>
  <c r="AE1240" i="2"/>
  <c r="AE1228" i="2"/>
  <c r="AE1216" i="2"/>
  <c r="AE1204" i="2"/>
  <c r="AE1192" i="2"/>
  <c r="AE1180" i="2"/>
  <c r="AE1168" i="2"/>
  <c r="AE1156" i="2"/>
  <c r="AE1144" i="2"/>
  <c r="AE1132" i="2"/>
  <c r="AE1120" i="2"/>
  <c r="AE1108" i="2"/>
  <c r="AE1096" i="2"/>
  <c r="AE1084" i="2"/>
  <c r="AE1072" i="2"/>
  <c r="AE1060" i="2"/>
  <c r="AE1048" i="2"/>
  <c r="AE1036" i="2"/>
  <c r="AE1024" i="2"/>
  <c r="AE1012" i="2"/>
  <c r="AE1000" i="2"/>
  <c r="AE988" i="2"/>
  <c r="AE976" i="2"/>
  <c r="AE964" i="2"/>
  <c r="AE952" i="2"/>
  <c r="AE940" i="2"/>
  <c r="AE928" i="2"/>
  <c r="AE916" i="2"/>
  <c r="AE904" i="2"/>
  <c r="AE892" i="2"/>
  <c r="AE880" i="2"/>
  <c r="AE868" i="2"/>
  <c r="AE856" i="2"/>
  <c r="AE844" i="2"/>
  <c r="AE832" i="2"/>
  <c r="AE820" i="2"/>
  <c r="AE808" i="2"/>
  <c r="AE796" i="2"/>
  <c r="AE784" i="2"/>
  <c r="AE772" i="2"/>
  <c r="AE760" i="2"/>
  <c r="AE748" i="2"/>
  <c r="AE736" i="2"/>
  <c r="AE724" i="2"/>
  <c r="AE712" i="2"/>
  <c r="AE700" i="2"/>
  <c r="AE688" i="2"/>
  <c r="AE676" i="2"/>
  <c r="AE664" i="2"/>
  <c r="AE652" i="2"/>
  <c r="AE640" i="2"/>
  <c r="AE628" i="2"/>
  <c r="AE616" i="2"/>
  <c r="AE604" i="2"/>
  <c r="AE592" i="2"/>
  <c r="AE580" i="2"/>
  <c r="AE568" i="2"/>
  <c r="AE556" i="2"/>
  <c r="AE544" i="2"/>
  <c r="AE532" i="2"/>
  <c r="AE520" i="2"/>
  <c r="AE508" i="2"/>
  <c r="AE496" i="2"/>
  <c r="AE484" i="2"/>
  <c r="AE472" i="2"/>
  <c r="AE460" i="2"/>
  <c r="AE448" i="2"/>
  <c r="AE436" i="2"/>
  <c r="AE424" i="2"/>
  <c r="AE412" i="2"/>
  <c r="AE400" i="2"/>
  <c r="AE388" i="2"/>
  <c r="AE376" i="2"/>
  <c r="AE364" i="2"/>
  <c r="AE352" i="2"/>
  <c r="AE340" i="2"/>
  <c r="AE328" i="2"/>
  <c r="AE3926" i="2"/>
  <c r="AE3914" i="2"/>
  <c r="AE3902" i="2"/>
  <c r="AE3890" i="2"/>
  <c r="AE3878" i="2"/>
  <c r="AE3866" i="2"/>
  <c r="AE3854" i="2"/>
  <c r="AE3842" i="2"/>
  <c r="AE3830" i="2"/>
  <c r="AE3818" i="2"/>
  <c r="AE3806" i="2"/>
  <c r="AE3169" i="2"/>
  <c r="AE3157" i="2"/>
  <c r="AE3133" i="2"/>
  <c r="AE3121" i="2"/>
  <c r="AE3109" i="2"/>
  <c r="AE3097" i="2"/>
  <c r="AE3085" i="2"/>
  <c r="AE3073" i="2"/>
  <c r="AE3061" i="2"/>
  <c r="AE3049" i="2"/>
  <c r="AE3037" i="2"/>
  <c r="AE3025" i="2"/>
  <c r="AE3013" i="2"/>
  <c r="AE3001" i="2"/>
  <c r="AE2989" i="2"/>
  <c r="AE2977" i="2"/>
  <c r="AE2965" i="2"/>
  <c r="AE2953" i="2"/>
  <c r="AE2941" i="2"/>
  <c r="AE2929" i="2"/>
  <c r="AE2917" i="2"/>
  <c r="AE2905" i="2"/>
  <c r="AE2893" i="2"/>
  <c r="AE2881" i="2"/>
  <c r="AE2869" i="2"/>
  <c r="AE2857" i="2"/>
  <c r="AE2845" i="2"/>
  <c r="AE2833" i="2"/>
  <c r="AE2821" i="2"/>
  <c r="AE2809" i="2"/>
  <c r="AE2797" i="2"/>
  <c r="AE2785" i="2"/>
  <c r="AE2773" i="2"/>
  <c r="AE2761" i="2"/>
  <c r="AE2749" i="2"/>
  <c r="AE2737" i="2"/>
  <c r="AE2725" i="2"/>
  <c r="AE2713" i="2"/>
  <c r="AE2701" i="2"/>
  <c r="AE2689" i="2"/>
  <c r="AE2677" i="2"/>
  <c r="AE2665" i="2"/>
  <c r="AE2653" i="2"/>
  <c r="AE2641" i="2"/>
  <c r="AE2629" i="2"/>
  <c r="AE2617" i="2"/>
  <c r="AE2605" i="2"/>
  <c r="AE2593" i="2"/>
  <c r="AE2581" i="2"/>
  <c r="AE2569" i="2"/>
  <c r="AE2557" i="2"/>
  <c r="AE2545" i="2"/>
  <c r="AE2533" i="2"/>
  <c r="AE2521" i="2"/>
  <c r="AE2509" i="2"/>
  <c r="AE2497" i="2"/>
  <c r="AE2485" i="2"/>
  <c r="AE2473" i="2"/>
  <c r="AE2461" i="2"/>
  <c r="AE2449" i="2"/>
  <c r="AE2437" i="2"/>
  <c r="AE2425" i="2"/>
  <c r="AE2413" i="2"/>
  <c r="AE2401" i="2"/>
  <c r="AE2389" i="2"/>
  <c r="AE2377" i="2"/>
  <c r="AE2365" i="2"/>
  <c r="AE2353" i="2"/>
  <c r="AE2341" i="2"/>
  <c r="AE2329" i="2"/>
  <c r="AE2317" i="2"/>
  <c r="AE2305" i="2"/>
  <c r="AE2293" i="2"/>
  <c r="AE2281" i="2"/>
  <c r="AE2269" i="2"/>
  <c r="AE2257" i="2"/>
  <c r="AE2245" i="2"/>
  <c r="AE2233" i="2"/>
  <c r="AE2221" i="2"/>
  <c r="AE2209" i="2"/>
  <c r="AE2197" i="2"/>
  <c r="AE2185" i="2"/>
  <c r="AE2173" i="2"/>
  <c r="AE2161" i="2"/>
  <c r="AE2149" i="2"/>
  <c r="AE2137" i="2"/>
  <c r="AE2125" i="2"/>
  <c r="AE2113" i="2"/>
  <c r="AE2101" i="2"/>
  <c r="AE2089" i="2"/>
  <c r="AE2077" i="2"/>
  <c r="AE2065" i="2"/>
  <c r="AE2053" i="2"/>
  <c r="AE2041" i="2"/>
  <c r="AE2029" i="2"/>
  <c r="AE2017" i="2"/>
  <c r="AE2005" i="2"/>
  <c r="AE1993" i="2"/>
  <c r="AE1981" i="2"/>
  <c r="AE1969" i="2"/>
  <c r="AE1957" i="2"/>
  <c r="AE1945" i="2"/>
  <c r="AE1933" i="2"/>
  <c r="AE1921" i="2"/>
  <c r="AE1909" i="2"/>
  <c r="AE1897" i="2"/>
  <c r="AE1885" i="2"/>
  <c r="AE1873" i="2"/>
  <c r="AE1861" i="2"/>
  <c r="AE1849" i="2"/>
  <c r="AE1837" i="2"/>
  <c r="AE1825" i="2"/>
  <c r="AE1813" i="2"/>
  <c r="AE1801" i="2"/>
  <c r="AE1789" i="2"/>
  <c r="AE1777" i="2"/>
  <c r="AE1765" i="2"/>
  <c r="AE1753" i="2"/>
  <c r="AE1741" i="2"/>
  <c r="AE1729" i="2"/>
  <c r="AE1717" i="2"/>
  <c r="AE1705" i="2"/>
  <c r="AE1693" i="2"/>
  <c r="AE1681" i="2"/>
  <c r="AE1669" i="2"/>
  <c r="AE1657" i="2"/>
  <c r="AE1645" i="2"/>
  <c r="AE1633" i="2"/>
  <c r="AE1621" i="2"/>
  <c r="AE1609" i="2"/>
  <c r="AE1597" i="2"/>
  <c r="AE1585" i="2"/>
  <c r="AE1573" i="2"/>
  <c r="AE1561" i="2"/>
  <c r="AE1549" i="2"/>
  <c r="AE1537" i="2"/>
  <c r="AE1525" i="2"/>
  <c r="AE1513" i="2"/>
  <c r="AE1501" i="2"/>
  <c r="AE1489" i="2"/>
  <c r="AE1477" i="2"/>
  <c r="AE1465" i="2"/>
  <c r="AE1453" i="2"/>
  <c r="AE1441" i="2"/>
  <c r="AE1429" i="2"/>
  <c r="AE1417" i="2"/>
  <c r="AE1405" i="2"/>
  <c r="AE1393" i="2"/>
  <c r="AE1381" i="2"/>
  <c r="AE1369" i="2"/>
  <c r="AE1357" i="2"/>
  <c r="AE1345" i="2"/>
  <c r="AE1333" i="2"/>
  <c r="AE1321" i="2"/>
  <c r="AE1309" i="2"/>
  <c r="AE1297" i="2"/>
  <c r="AE1285" i="2"/>
  <c r="AE1273" i="2"/>
  <c r="AE1261" i="2"/>
  <c r="AE1249" i="2"/>
  <c r="AE1237" i="2"/>
  <c r="AE1225" i="2"/>
  <c r="AE1213" i="2"/>
  <c r="AE1201" i="2"/>
  <c r="AE1189" i="2"/>
  <c r="AE1177" i="2"/>
  <c r="AE1165" i="2"/>
  <c r="AE1153" i="2"/>
  <c r="AE1141" i="2"/>
  <c r="AE1129" i="2"/>
  <c r="AE1117" i="2"/>
  <c r="AE1105" i="2"/>
  <c r="AE1093" i="2"/>
  <c r="AE1081" i="2"/>
  <c r="AE1069" i="2"/>
  <c r="AE1057" i="2"/>
  <c r="AE1045" i="2"/>
  <c r="AE1033" i="2"/>
  <c r="AE1021" i="2"/>
  <c r="AE1009" i="2"/>
  <c r="AE997" i="2"/>
  <c r="AE985" i="2"/>
  <c r="AE973" i="2"/>
  <c r="AE961" i="2"/>
  <c r="AE949" i="2"/>
  <c r="AE937" i="2"/>
  <c r="AE925" i="2"/>
  <c r="AE913" i="2"/>
  <c r="AE901" i="2"/>
  <c r="AE889" i="2"/>
  <c r="AE877" i="2"/>
  <c r="AE865" i="2"/>
  <c r="AE853" i="2"/>
  <c r="AE841" i="2"/>
  <c r="AE829" i="2"/>
  <c r="AE817" i="2"/>
  <c r="AE805" i="2"/>
  <c r="AE793" i="2"/>
  <c r="AE781" i="2"/>
  <c r="AE769" i="2"/>
  <c r="AE757" i="2"/>
  <c r="AE745" i="2"/>
  <c r="AE733" i="2"/>
  <c r="AE721" i="2"/>
  <c r="AE709" i="2"/>
  <c r="AE697" i="2"/>
  <c r="AE685" i="2"/>
  <c r="AE673" i="2"/>
  <c r="AE661" i="2"/>
  <c r="AE649" i="2"/>
  <c r="AE637" i="2"/>
  <c r="AE625" i="2"/>
  <c r="AE613" i="2"/>
  <c r="AE601" i="2"/>
  <c r="AE589" i="2"/>
  <c r="AE577" i="2"/>
  <c r="AE565" i="2"/>
  <c r="AE553" i="2"/>
  <c r="AE541" i="2"/>
  <c r="AE529" i="2"/>
  <c r="AE517" i="2"/>
  <c r="AE505" i="2"/>
  <c r="AE493" i="2"/>
  <c r="AE481" i="2"/>
  <c r="AE469" i="2"/>
  <c r="AE457" i="2"/>
  <c r="AE445" i="2"/>
  <c r="AE433" i="2"/>
  <c r="AE421" i="2"/>
  <c r="AE409" i="2"/>
  <c r="AE397" i="2"/>
  <c r="AE385" i="2"/>
  <c r="AE373" i="2"/>
  <c r="AE361" i="2"/>
  <c r="AE349" i="2"/>
  <c r="AE337" i="2"/>
  <c r="AE325" i="2"/>
  <c r="AE313" i="2"/>
  <c r="AE301" i="2"/>
  <c r="AE289" i="2"/>
  <c r="AE3636" i="2"/>
  <c r="AE3624" i="2"/>
  <c r="AE3612" i="2"/>
  <c r="AE3600" i="2"/>
  <c r="AE3588" i="2"/>
  <c r="AE3576" i="2"/>
  <c r="AE3564" i="2"/>
  <c r="AE3552" i="2"/>
  <c r="AE3540" i="2"/>
  <c r="AE3528" i="2"/>
  <c r="AE3516" i="2"/>
  <c r="AE3504" i="2"/>
  <c r="AE3492" i="2"/>
  <c r="AE3480" i="2"/>
  <c r="AE3468" i="2"/>
  <c r="AE3456" i="2"/>
  <c r="AE3444" i="2"/>
  <c r="AE3432" i="2"/>
  <c r="AE3420" i="2"/>
  <c r="AE3408" i="2"/>
  <c r="AE3396" i="2"/>
  <c r="AE3384" i="2"/>
  <c r="AE3372" i="2"/>
  <c r="AE3360" i="2"/>
  <c r="AE3348" i="2"/>
  <c r="AE3336" i="2"/>
  <c r="AE3324" i="2"/>
  <c r="AE3312" i="2"/>
  <c r="AE3300" i="2"/>
  <c r="AE3288" i="2"/>
  <c r="AE3803" i="2"/>
  <c r="AE3791" i="2"/>
  <c r="AE3779" i="2"/>
  <c r="AE3767" i="2"/>
  <c r="AE3755" i="2"/>
  <c r="AE3743" i="2"/>
  <c r="AE3731" i="2"/>
  <c r="AE3719" i="2"/>
  <c r="AE3707" i="2"/>
  <c r="AE3695" i="2"/>
  <c r="AE3683" i="2"/>
  <c r="AE3671" i="2"/>
  <c r="AE3659" i="2"/>
  <c r="AE3647" i="2"/>
  <c r="AE3635" i="2"/>
  <c r="AE3623" i="2"/>
  <c r="AE3611" i="2"/>
  <c r="AE3599" i="2"/>
  <c r="AE3587" i="2"/>
  <c r="AE3575" i="2"/>
  <c r="AE3563" i="2"/>
  <c r="AE3551" i="2"/>
  <c r="AE3539" i="2"/>
  <c r="AE3527" i="2"/>
  <c r="AE3515" i="2"/>
  <c r="AE3503" i="2"/>
  <c r="AE3491" i="2"/>
  <c r="AE3479" i="2"/>
  <c r="AE3467" i="2"/>
  <c r="AE3455" i="2"/>
  <c r="AE3443" i="2"/>
  <c r="AE3431" i="2"/>
  <c r="AE3419" i="2"/>
  <c r="AE3407" i="2"/>
  <c r="AE3395" i="2"/>
  <c r="AE3383" i="2"/>
  <c r="AE3371" i="2"/>
  <c r="AE3359" i="2"/>
  <c r="AE3347" i="2"/>
  <c r="AE3335" i="2"/>
  <c r="AE3323" i="2"/>
  <c r="AE3311" i="2"/>
  <c r="AE3299" i="2"/>
  <c r="AE3287" i="2"/>
  <c r="AE3275" i="2"/>
  <c r="AE3263" i="2"/>
  <c r="AE3251" i="2"/>
  <c r="AE3239" i="2"/>
  <c r="AE3227" i="2"/>
  <c r="AE3215" i="2"/>
  <c r="AE3203" i="2"/>
  <c r="AE3191" i="2"/>
  <c r="AE3179" i="2"/>
  <c r="AE3167" i="2"/>
  <c r="AE3155" i="2"/>
  <c r="AE3143" i="2"/>
  <c r="AE3131" i="2"/>
  <c r="AE3119" i="2"/>
  <c r="AE3107" i="2"/>
  <c r="AE3095" i="2"/>
  <c r="AE3083" i="2"/>
  <c r="AE3071" i="2"/>
  <c r="AE3059" i="2"/>
  <c r="AE3047" i="2"/>
  <c r="AE3035" i="2"/>
  <c r="AE3023" i="2"/>
  <c r="AE3011" i="2"/>
  <c r="AE2999" i="2"/>
  <c r="AE2987" i="2"/>
  <c r="AE2975" i="2"/>
  <c r="AE2963" i="2"/>
  <c r="AE2951" i="2"/>
  <c r="AE2939" i="2"/>
  <c r="AE2927" i="2"/>
  <c r="AE2915" i="2"/>
  <c r="AE2903" i="2"/>
  <c r="AE2891" i="2"/>
  <c r="AE2879" i="2"/>
  <c r="AE2867" i="2"/>
  <c r="AE2855" i="2"/>
  <c r="AE2843" i="2"/>
  <c r="AE2831" i="2"/>
  <c r="AE2819" i="2"/>
  <c r="AE2807" i="2"/>
  <c r="AE2795" i="2"/>
  <c r="AE2783" i="2"/>
  <c r="AE2771" i="2"/>
  <c r="AE2759" i="2"/>
  <c r="AE2747" i="2"/>
  <c r="AE2735" i="2"/>
  <c r="AE2723" i="2"/>
  <c r="AE2711" i="2"/>
  <c r="AE2699" i="2"/>
  <c r="AE2687" i="2"/>
  <c r="AE2675" i="2"/>
  <c r="AE2663" i="2"/>
  <c r="AE2651" i="2"/>
  <c r="AE2639" i="2"/>
  <c r="AE2627" i="2"/>
  <c r="AE2615" i="2"/>
  <c r="AE2603" i="2"/>
  <c r="AE2591" i="2"/>
  <c r="AE2579" i="2"/>
  <c r="AE2567" i="2"/>
  <c r="AE2555" i="2"/>
  <c r="AE2543" i="2"/>
  <c r="AE2531" i="2"/>
  <c r="AE2519" i="2"/>
  <c r="AE2507" i="2"/>
  <c r="AE2495" i="2"/>
  <c r="AE2483" i="2"/>
  <c r="AE2471" i="2"/>
  <c r="AE2459" i="2"/>
  <c r="AE2447" i="2"/>
  <c r="AE2435" i="2"/>
  <c r="AE2423" i="2"/>
  <c r="AE2411" i="2"/>
  <c r="AE2399" i="2"/>
  <c r="AE2387" i="2"/>
  <c r="AE2375" i="2"/>
  <c r="AE2363" i="2"/>
  <c r="AE2351" i="2"/>
  <c r="AE2339" i="2"/>
  <c r="AE2327" i="2"/>
  <c r="AE2315" i="2"/>
  <c r="AE2303" i="2"/>
  <c r="AE2291" i="2"/>
  <c r="AE2279" i="2"/>
  <c r="AE2267" i="2"/>
  <c r="AE2255" i="2"/>
  <c r="AE2243" i="2"/>
  <c r="AE2231" i="2"/>
  <c r="AE2219" i="2"/>
  <c r="AE2207" i="2"/>
  <c r="AE2195" i="2"/>
  <c r="AE2183" i="2"/>
  <c r="AE2171" i="2"/>
  <c r="AE2159" i="2"/>
  <c r="AE2147" i="2"/>
  <c r="AE2135" i="2"/>
  <c r="AE2123" i="2"/>
  <c r="AE2111" i="2"/>
  <c r="AE2099" i="2"/>
  <c r="AE2087" i="2"/>
  <c r="AE2075" i="2"/>
  <c r="AE2063" i="2"/>
  <c r="AE2051" i="2"/>
  <c r="AE2039" i="2"/>
  <c r="AE2027" i="2"/>
  <c r="AE2015" i="2"/>
  <c r="AE2003" i="2"/>
  <c r="AE1991" i="2"/>
  <c r="AE1979" i="2"/>
  <c r="AE1967" i="2"/>
  <c r="AE1955" i="2"/>
  <c r="AE1943" i="2"/>
  <c r="AE1931" i="2"/>
  <c r="AE1919" i="2"/>
  <c r="AE1907" i="2"/>
  <c r="AE1895" i="2"/>
  <c r="AE1883" i="2"/>
  <c r="AE1871" i="2"/>
  <c r="AE1859" i="2"/>
  <c r="AE1847" i="2"/>
  <c r="AE1835" i="2"/>
  <c r="AE1823" i="2"/>
  <c r="AE1811" i="2"/>
  <c r="AE1799" i="2"/>
  <c r="AE1787" i="2"/>
  <c r="AE1775" i="2"/>
  <c r="AE1763" i="2"/>
  <c r="AE1751" i="2"/>
  <c r="AE1739" i="2"/>
  <c r="AE1727" i="2"/>
  <c r="AE1715" i="2"/>
  <c r="AE1703" i="2"/>
  <c r="AE1691" i="2"/>
  <c r="AE1679" i="2"/>
  <c r="AE1667" i="2"/>
  <c r="AE1655" i="2"/>
  <c r="AE1643" i="2"/>
  <c r="AE1631" i="2"/>
  <c r="AE1619" i="2"/>
  <c r="AE1607" i="2"/>
  <c r="AE1595" i="2"/>
  <c r="AE1583" i="2"/>
  <c r="AE1571" i="2"/>
  <c r="AE1559" i="2"/>
  <c r="AE1547" i="2"/>
  <c r="AE1535" i="2"/>
  <c r="AE1523" i="2"/>
  <c r="AE1511" i="2"/>
  <c r="AE1499" i="2"/>
  <c r="AE1487" i="2"/>
  <c r="AE1475" i="2"/>
  <c r="AE1463" i="2"/>
  <c r="AE1451" i="2"/>
  <c r="AE1439" i="2"/>
  <c r="AE1427" i="2"/>
  <c r="AE1415" i="2"/>
  <c r="AE1403" i="2"/>
  <c r="AE1391" i="2"/>
  <c r="AE1379" i="2"/>
  <c r="AE1367" i="2"/>
  <c r="AE1355" i="2"/>
  <c r="AE1343" i="2"/>
  <c r="AE1331" i="2"/>
  <c r="AE1319" i="2"/>
  <c r="AE1307" i="2"/>
  <c r="AE1295" i="2"/>
  <c r="AE1283" i="2"/>
  <c r="AE1271" i="2"/>
  <c r="AE1259" i="2"/>
  <c r="AE1247" i="2"/>
  <c r="AE1235" i="2"/>
  <c r="AE1223" i="2"/>
  <c r="AE1211" i="2"/>
  <c r="AE1199" i="2"/>
  <c r="AE1187" i="2"/>
  <c r="AE1175" i="2"/>
  <c r="AE1163" i="2"/>
  <c r="AE1151" i="2"/>
  <c r="AE1139" i="2"/>
  <c r="AE1127" i="2"/>
  <c r="AE1115" i="2"/>
  <c r="AE1103" i="2"/>
  <c r="AE1091" i="2"/>
  <c r="AE1079" i="2"/>
  <c r="AE1067" i="2"/>
  <c r="AE1055" i="2"/>
  <c r="AE1043" i="2"/>
  <c r="AE1031" i="2"/>
  <c r="AE1019" i="2"/>
  <c r="AE1007" i="2"/>
  <c r="AE995" i="2"/>
  <c r="AE983" i="2"/>
  <c r="AE971" i="2"/>
  <c r="AE959" i="2"/>
  <c r="AE947" i="2"/>
  <c r="AE935" i="2"/>
  <c r="AE923" i="2"/>
  <c r="AE911" i="2"/>
  <c r="AE899" i="2"/>
  <c r="AE887" i="2"/>
  <c r="AE875" i="2"/>
  <c r="AE2206" i="2"/>
  <c r="AE2194" i="2"/>
  <c r="AE2182" i="2"/>
  <c r="AE2170" i="2"/>
  <c r="AE2158" i="2"/>
  <c r="AE2146" i="2"/>
  <c r="AE2134" i="2"/>
  <c r="AE2122" i="2"/>
  <c r="AE2110" i="2"/>
  <c r="AE2098" i="2"/>
  <c r="AE2086" i="2"/>
  <c r="AE2074" i="2"/>
  <c r="AE2062" i="2"/>
  <c r="AE2050" i="2"/>
  <c r="AE2038" i="2"/>
  <c r="AE2026" i="2"/>
  <c r="AE2014" i="2"/>
  <c r="AE2002" i="2"/>
  <c r="AE1990" i="2"/>
  <c r="AE1978" i="2"/>
  <c r="AE1966" i="2"/>
  <c r="AE1954" i="2"/>
  <c r="AE1942" i="2"/>
  <c r="AE1930" i="2"/>
  <c r="AE1918" i="2"/>
  <c r="AE1906" i="2"/>
  <c r="AE1894" i="2"/>
  <c r="AE1882" i="2"/>
  <c r="AE1870" i="2"/>
  <c r="AE1858" i="2"/>
  <c r="AE1846" i="2"/>
  <c r="AE3813" i="2"/>
  <c r="AE3801" i="2"/>
  <c r="AE3789" i="2"/>
  <c r="AE3777" i="2"/>
  <c r="AE3765" i="2"/>
  <c r="AE3753" i="2"/>
  <c r="AE3741" i="2"/>
  <c r="AE3729" i="2"/>
  <c r="AE3717" i="2"/>
  <c r="AE3705" i="2"/>
  <c r="AE3693" i="2"/>
  <c r="AE3681" i="2"/>
  <c r="AE3669" i="2"/>
  <c r="AE3657" i="2"/>
  <c r="AE3645" i="2"/>
  <c r="AE3633" i="2"/>
  <c r="AE3621" i="2"/>
  <c r="AE3609" i="2"/>
  <c r="AE3597" i="2"/>
  <c r="AE3585" i="2"/>
  <c r="AE3573" i="2"/>
  <c r="AE3561" i="2"/>
  <c r="AE3549" i="2"/>
  <c r="AE3537" i="2"/>
  <c r="AE3525" i="2"/>
  <c r="AE3513" i="2"/>
  <c r="AE3501" i="2"/>
  <c r="AE3489" i="2"/>
  <c r="AE3477" i="2"/>
  <c r="AE3465" i="2"/>
  <c r="AE3453" i="2"/>
  <c r="AE3441" i="2"/>
  <c r="AE3429" i="2"/>
  <c r="AE3417" i="2"/>
  <c r="AE3405" i="2"/>
  <c r="AE3393" i="2"/>
  <c r="AE3381" i="2"/>
  <c r="AE3369" i="2"/>
  <c r="AE3357" i="2"/>
  <c r="AE3345" i="2"/>
  <c r="AE3333" i="2"/>
  <c r="AE3321" i="2"/>
  <c r="AE3309" i="2"/>
  <c r="AE3297" i="2"/>
  <c r="AE3285" i="2"/>
  <c r="AE3273" i="2"/>
  <c r="AE3261" i="2"/>
  <c r="AE3249" i="2"/>
  <c r="AE3237" i="2"/>
  <c r="AE3225" i="2"/>
  <c r="AE3213" i="2"/>
  <c r="AE3201" i="2"/>
  <c r="AE3189" i="2"/>
  <c r="AE3177" i="2"/>
  <c r="AE3165" i="2"/>
  <c r="AE3153" i="2"/>
  <c r="AE3141" i="2"/>
  <c r="AE3129" i="2"/>
  <c r="AE3117" i="2"/>
  <c r="AE3105" i="2"/>
  <c r="AE3093" i="2"/>
  <c r="AE3081" i="2"/>
  <c r="AE3069" i="2"/>
  <c r="AE3057" i="2"/>
  <c r="AE3045" i="2"/>
  <c r="AE3033" i="2"/>
  <c r="AE3021" i="2"/>
  <c r="AE3009" i="2"/>
  <c r="AE2997" i="2"/>
  <c r="AE2985" i="2"/>
  <c r="AE2973" i="2"/>
  <c r="AE2961" i="2"/>
  <c r="AE2949" i="2"/>
  <c r="AE2937" i="2"/>
  <c r="AE2925" i="2"/>
  <c r="AE2913" i="2"/>
  <c r="AE2901" i="2"/>
  <c r="AE2889" i="2"/>
  <c r="AE2877" i="2"/>
  <c r="AE2865" i="2"/>
  <c r="AE2853" i="2"/>
  <c r="AE2841" i="2"/>
  <c r="AE2829" i="2"/>
  <c r="AE2817" i="2"/>
  <c r="AE2805" i="2"/>
  <c r="AE2793" i="2"/>
  <c r="AE2781" i="2"/>
  <c r="AE2769" i="2"/>
  <c r="AE2757" i="2"/>
  <c r="AE2745" i="2"/>
  <c r="AE2733" i="2"/>
  <c r="AE2721" i="2"/>
  <c r="AE2709" i="2"/>
  <c r="AE2697" i="2"/>
  <c r="AE2685" i="2"/>
  <c r="AE2673" i="2"/>
  <c r="AE2661" i="2"/>
  <c r="AE2649" i="2"/>
  <c r="AE2637" i="2"/>
  <c r="AE2625" i="2"/>
  <c r="AE2613" i="2"/>
  <c r="AE2601" i="2"/>
  <c r="AE2589" i="2"/>
  <c r="AE2577" i="2"/>
  <c r="AE2565" i="2"/>
  <c r="AE2553" i="2"/>
  <c r="AE2541" i="2"/>
  <c r="AE2529" i="2"/>
  <c r="AE2517" i="2"/>
  <c r="AE2505" i="2"/>
  <c r="AE2493" i="2"/>
  <c r="AE2481" i="2"/>
  <c r="AE2469" i="2"/>
  <c r="AE2457" i="2"/>
  <c r="AE2445" i="2"/>
  <c r="AE2433" i="2"/>
  <c r="AE2421" i="2"/>
  <c r="AE2409" i="2"/>
  <c r="AE2397" i="2"/>
  <c r="AE2385" i="2"/>
  <c r="AE2373" i="2"/>
  <c r="AE2361" i="2"/>
  <c r="AE2349" i="2"/>
  <c r="AE2337" i="2"/>
  <c r="AE2325" i="2"/>
  <c r="AE2313" i="2"/>
  <c r="AE2301" i="2"/>
  <c r="AE2289" i="2"/>
  <c r="AE2277" i="2"/>
  <c r="AE2265" i="2"/>
  <c r="AE2253" i="2"/>
  <c r="AE2241" i="2"/>
  <c r="AE2229" i="2"/>
  <c r="AE2217" i="2"/>
  <c r="AE2205" i="2"/>
  <c r="AE2193" i="2"/>
  <c r="AE2181" i="2"/>
  <c r="AE2169" i="2"/>
  <c r="AE2157" i="2"/>
  <c r="AE2145" i="2"/>
  <c r="AE2133" i="2"/>
  <c r="AE2121" i="2"/>
  <c r="AE2109" i="2"/>
  <c r="AE2097" i="2"/>
  <c r="AE2085" i="2"/>
  <c r="AE2073" i="2"/>
  <c r="AE2061" i="2"/>
  <c r="AE2049" i="2"/>
  <c r="AE2037" i="2"/>
  <c r="AE2025" i="2"/>
  <c r="AE2013" i="2"/>
  <c r="AE2001" i="2"/>
  <c r="AE1989" i="2"/>
  <c r="AE1977" i="2"/>
  <c r="AE1965" i="2"/>
  <c r="AE1953" i="2"/>
  <c r="AE1941" i="2"/>
  <c r="AE1929" i="2"/>
  <c r="AE1917" i="2"/>
  <c r="AE1905" i="2"/>
  <c r="AE1893" i="2"/>
  <c r="AE1881" i="2"/>
  <c r="AE1869" i="2"/>
  <c r="AE1857" i="2"/>
  <c r="AE1845" i="2"/>
  <c r="AE1833" i="2"/>
  <c r="AE1821" i="2"/>
  <c r="AE1809" i="2"/>
  <c r="AE1797" i="2"/>
  <c r="AE1785" i="2"/>
  <c r="AE1773" i="2"/>
  <c r="AE1761" i="2"/>
  <c r="AE1749" i="2"/>
  <c r="AE1737" i="2"/>
  <c r="AE1725" i="2"/>
  <c r="AE1713" i="2"/>
  <c r="AE1701" i="2"/>
  <c r="AE1689" i="2"/>
  <c r="AE1677" i="2"/>
  <c r="AE1665" i="2"/>
  <c r="AE1653" i="2"/>
  <c r="AE1641" i="2"/>
  <c r="AE1629" i="2"/>
  <c r="AE1617" i="2"/>
  <c r="AE1605" i="2"/>
  <c r="AE1593" i="2"/>
  <c r="AE1581" i="2"/>
  <c r="AE1569" i="2"/>
  <c r="AE1557" i="2"/>
  <c r="AE1545" i="2"/>
  <c r="AE1533" i="2"/>
  <c r="AE1521" i="2"/>
  <c r="AE1509" i="2"/>
  <c r="AE1497" i="2"/>
  <c r="AE1485" i="2"/>
  <c r="AE1473" i="2"/>
  <c r="AE1461" i="2"/>
  <c r="AE1449" i="2"/>
  <c r="AE1437" i="2"/>
  <c r="AE1425" i="2"/>
  <c r="AE1413" i="2"/>
  <c r="AE1401" i="2"/>
  <c r="AE1389" i="2"/>
  <c r="AE1377" i="2"/>
  <c r="AE1365" i="2"/>
  <c r="AE1353" i="2"/>
  <c r="AE1341" i="2"/>
  <c r="AE1329" i="2"/>
  <c r="AE1317" i="2"/>
  <c r="AE1305" i="2"/>
  <c r="AE1293" i="2"/>
  <c r="AE1281" i="2"/>
  <c r="AE1269" i="2"/>
  <c r="AE1257" i="2"/>
  <c r="AE1245" i="2"/>
  <c r="AE1233" i="2"/>
  <c r="AE1221" i="2"/>
  <c r="AE1209" i="2"/>
  <c r="AE1197" i="2"/>
  <c r="AE1185" i="2"/>
  <c r="AE1173" i="2"/>
  <c r="AE1161" i="2"/>
  <c r="AE1149" i="2"/>
  <c r="AE1137" i="2"/>
  <c r="AE1125" i="2"/>
  <c r="AE1113" i="2"/>
  <c r="AE1101" i="2"/>
  <c r="AE1089" i="2"/>
  <c r="AE1077" i="2"/>
  <c r="AE1065" i="2"/>
  <c r="AE1053" i="2"/>
  <c r="AE1041" i="2"/>
  <c r="AE1029" i="2"/>
  <c r="AE1017" i="2"/>
  <c r="AE1005" i="2"/>
  <c r="AE993" i="2"/>
  <c r="AE981" i="2"/>
  <c r="AE969" i="2"/>
  <c r="AE957" i="2"/>
  <c r="AE945" i="2"/>
  <c r="AE933" i="2"/>
  <c r="AE921" i="2"/>
  <c r="AE909" i="2"/>
  <c r="AE897" i="2"/>
  <c r="AE885" i="2"/>
  <c r="AE873" i="2"/>
  <c r="AE861" i="2"/>
  <c r="AE849" i="2"/>
  <c r="AE837" i="2"/>
  <c r="AE825" i="2"/>
  <c r="AE813" i="2"/>
  <c r="AE2228" i="2"/>
  <c r="AE2216" i="2"/>
  <c r="AE2204" i="2"/>
  <c r="AE2192" i="2"/>
  <c r="AE2180" i="2"/>
  <c r="AE2168" i="2"/>
  <c r="AE2156" i="2"/>
  <c r="AE2144" i="2"/>
  <c r="AE2132" i="2"/>
  <c r="AE2120" i="2"/>
  <c r="AE2108" i="2"/>
  <c r="AE2096" i="2"/>
  <c r="AE2084" i="2"/>
  <c r="AE2072" i="2"/>
  <c r="AE2060" i="2"/>
  <c r="AE2036" i="2"/>
  <c r="AE2024" i="2"/>
  <c r="AE2012" i="2"/>
  <c r="AE2000" i="2"/>
  <c r="AE1988" i="2"/>
  <c r="AE1976" i="2"/>
  <c r="AE1964" i="2"/>
  <c r="AE1952" i="2"/>
  <c r="AE1940" i="2"/>
  <c r="AE1928" i="2"/>
  <c r="AE1916" i="2"/>
  <c r="AE1904" i="2"/>
  <c r="AE1892" i="2"/>
  <c r="AE1880" i="2"/>
  <c r="AE1868" i="2"/>
  <c r="AE1856" i="2"/>
  <c r="AE1844" i="2"/>
  <c r="AE1832" i="2"/>
  <c r="AE1820" i="2"/>
  <c r="AE1808" i="2"/>
  <c r="AE1796" i="2"/>
  <c r="AE1784" i="2"/>
  <c r="AE1772" i="2"/>
  <c r="AE1760" i="2"/>
  <c r="AE1748" i="2"/>
  <c r="AE1736" i="2"/>
  <c r="AE1724" i="2"/>
  <c r="AE1712" i="2"/>
  <c r="AE1700" i="2"/>
  <c r="AE1688" i="2"/>
  <c r="AE1676" i="2"/>
  <c r="AE1664" i="2"/>
  <c r="AE1652" i="2"/>
  <c r="AE1640" i="2"/>
  <c r="AE1628" i="2"/>
  <c r="AE1616" i="2"/>
  <c r="AE1604" i="2"/>
  <c r="AE1592" i="2"/>
  <c r="AE1580" i="2"/>
  <c r="AE1568" i="2"/>
  <c r="AE1556" i="2"/>
  <c r="AE1544" i="2"/>
  <c r="AE1532" i="2"/>
  <c r="AE1520" i="2"/>
  <c r="AE1508" i="2"/>
  <c r="AE1496" i="2"/>
  <c r="AE1484" i="2"/>
  <c r="AE1472" i="2"/>
  <c r="AE1460" i="2"/>
  <c r="AE1448" i="2"/>
  <c r="AE1436" i="2"/>
  <c r="AE1424" i="2"/>
  <c r="AE1412" i="2"/>
  <c r="AE1400" i="2"/>
  <c r="AE1388" i="2"/>
  <c r="AE1376" i="2"/>
  <c r="AE1364" i="2"/>
  <c r="AE1352" i="2"/>
  <c r="AE1340" i="2"/>
  <c r="AE1328" i="2"/>
  <c r="AE1316" i="2"/>
  <c r="AE1304" i="2"/>
  <c r="AE1292" i="2"/>
  <c r="AE1280" i="2"/>
  <c r="AE1268" i="2"/>
  <c r="AE1256" i="2"/>
  <c r="AE1244" i="2"/>
  <c r="AE1232" i="2"/>
  <c r="AE1220" i="2"/>
  <c r="AE3992" i="2"/>
  <c r="AE3980" i="2"/>
  <c r="AE3968" i="2"/>
  <c r="AE3956" i="2"/>
  <c r="AE3944" i="2"/>
  <c r="AE3932" i="2"/>
  <c r="AE3920" i="2"/>
  <c r="AE3908" i="2"/>
  <c r="AE3896" i="2"/>
  <c r="AE3884" i="2"/>
  <c r="AE3872" i="2"/>
  <c r="AE3860" i="2"/>
  <c r="AE3848" i="2"/>
  <c r="AE3836" i="2"/>
  <c r="AE3824" i="2"/>
  <c r="AE3812" i="2"/>
  <c r="AE3800" i="2"/>
  <c r="AE3788" i="2"/>
  <c r="AE3776" i="2"/>
  <c r="AE3764" i="2"/>
  <c r="AE3752" i="2"/>
  <c r="AE3740" i="2"/>
  <c r="AE3728" i="2"/>
  <c r="AE3716" i="2"/>
  <c r="AE3704" i="2"/>
  <c r="AE3692" i="2"/>
  <c r="AE3680" i="2"/>
  <c r="AE3668" i="2"/>
  <c r="AE3656" i="2"/>
  <c r="AE3644" i="2"/>
  <c r="AE3632" i="2"/>
  <c r="AE3620" i="2"/>
  <c r="AE3608" i="2"/>
  <c r="AE3596" i="2"/>
  <c r="AE3584" i="2"/>
  <c r="AE3572" i="2"/>
  <c r="AE3560" i="2"/>
  <c r="AE3548" i="2"/>
  <c r="AE3536" i="2"/>
  <c r="AE3524" i="2"/>
  <c r="AE3512" i="2"/>
  <c r="AE3500" i="2"/>
  <c r="AE3488" i="2"/>
  <c r="AE3476" i="2"/>
  <c r="AE3464" i="2"/>
  <c r="AE3452" i="2"/>
  <c r="AE3440" i="2"/>
  <c r="AE3428" i="2"/>
  <c r="AE3416" i="2"/>
  <c r="AE3404" i="2"/>
  <c r="AE3392" i="2"/>
  <c r="AE3380" i="2"/>
  <c r="AE3368" i="2"/>
  <c r="AE3356" i="2"/>
  <c r="AE3344" i="2"/>
  <c r="AE3332" i="2"/>
  <c r="AE3320" i="2"/>
  <c r="AE3308" i="2"/>
  <c r="AE3296" i="2"/>
  <c r="AE3284" i="2"/>
  <c r="AE3272" i="2"/>
  <c r="AE3260" i="2"/>
  <c r="AE3248" i="2"/>
  <c r="AE3236" i="2"/>
  <c r="AE3224" i="2"/>
  <c r="AE3212" i="2"/>
  <c r="AE3200" i="2"/>
  <c r="AE3188" i="2"/>
  <c r="AE3176" i="2"/>
  <c r="AE3164" i="2"/>
  <c r="AE3152" i="2"/>
  <c r="AE3140" i="2"/>
  <c r="AE3128" i="2"/>
  <c r="AE3116" i="2"/>
  <c r="AE3104" i="2"/>
  <c r="AE3092" i="2"/>
  <c r="AE3080" i="2"/>
  <c r="AE3068" i="2"/>
  <c r="AE3056" i="2"/>
  <c r="AE3044" i="2"/>
  <c r="AE3032" i="2"/>
  <c r="AE3020" i="2"/>
  <c r="AE3008" i="2"/>
  <c r="AE2996" i="2"/>
  <c r="AE2984" i="2"/>
  <c r="AE2972" i="2"/>
  <c r="AE2960" i="2"/>
  <c r="AE2948" i="2"/>
  <c r="AE2936" i="2"/>
  <c r="AE2924" i="2"/>
  <c r="AE2912" i="2"/>
  <c r="AE2900" i="2"/>
  <c r="AE2888" i="2"/>
  <c r="AE2876" i="2"/>
  <c r="AE2864" i="2"/>
  <c r="AE2852" i="2"/>
  <c r="AE2840" i="2"/>
  <c r="AE2828" i="2"/>
  <c r="AE2816" i="2"/>
  <c r="AE2804" i="2"/>
  <c r="AE2792" i="2"/>
  <c r="AE2780" i="2"/>
  <c r="AE2768" i="2"/>
  <c r="AE2756" i="2"/>
  <c r="AE2744" i="2"/>
  <c r="AE2732" i="2"/>
  <c r="AE2720" i="2"/>
  <c r="AE2708" i="2"/>
  <c r="AE2696" i="2"/>
  <c r="AE2684" i="2"/>
  <c r="AE2672" i="2"/>
  <c r="AE2660" i="2"/>
  <c r="AE2648" i="2"/>
  <c r="AE2636" i="2"/>
  <c r="AE2624" i="2"/>
  <c r="AE2612" i="2"/>
  <c r="AE2600" i="2"/>
  <c r="AE2588" i="2"/>
  <c r="AE2576" i="2"/>
  <c r="AE2564" i="2"/>
  <c r="AE2552" i="2"/>
  <c r="AE2540" i="2"/>
  <c r="AE2528" i="2"/>
  <c r="AE2516" i="2"/>
  <c r="AE2504" i="2"/>
  <c r="AE2492" i="2"/>
  <c r="AE2480" i="2"/>
  <c r="AE2468" i="2"/>
  <c r="AE2456" i="2"/>
  <c r="AE2444" i="2"/>
  <c r="AE2432" i="2"/>
  <c r="AE2420" i="2"/>
  <c r="AE2408" i="2"/>
  <c r="AE2396" i="2"/>
  <c r="AE2384" i="2"/>
  <c r="AE2372" i="2"/>
  <c r="AE2360" i="2"/>
  <c r="AE2348" i="2"/>
  <c r="AE2336" i="2"/>
  <c r="AE2324" i="2"/>
  <c r="AE2312" i="2"/>
  <c r="AE2300" i="2"/>
  <c r="AE2288" i="2"/>
  <c r="AE2276" i="2"/>
  <c r="AE2264" i="2"/>
  <c r="AE2252" i="2"/>
  <c r="AE2240" i="2"/>
  <c r="AE2048" i="2"/>
  <c r="AE3726" i="2"/>
  <c r="AE3714" i="2"/>
  <c r="AE3702" i="2"/>
  <c r="AE3690" i="2"/>
  <c r="AE3678" i="2"/>
  <c r="AE3666" i="2"/>
  <c r="AE3654" i="2"/>
  <c r="AE3642" i="2"/>
  <c r="AE3630" i="2"/>
  <c r="AE3618" i="2"/>
  <c r="AE3606" i="2"/>
  <c r="AE3594" i="2"/>
  <c r="AE3582" i="2"/>
  <c r="AE3570" i="2"/>
  <c r="AE3558" i="2"/>
  <c r="AE3546" i="2"/>
  <c r="AE3534" i="2"/>
  <c r="AE3522" i="2"/>
  <c r="AE3510" i="2"/>
  <c r="AE3498" i="2"/>
  <c r="AE3486" i="2"/>
  <c r="AE3474" i="2"/>
  <c r="AE3462" i="2"/>
  <c r="AE3450" i="2"/>
  <c r="AE3438" i="2"/>
  <c r="AE3426" i="2"/>
  <c r="AE3414" i="2"/>
  <c r="AE3402" i="2"/>
  <c r="AE3390" i="2"/>
  <c r="AE3378" i="2"/>
  <c r="AE3366" i="2"/>
  <c r="AE3354" i="2"/>
  <c r="AE3342" i="2"/>
  <c r="AE3330" i="2"/>
  <c r="AE3318" i="2"/>
  <c r="AE3306" i="2"/>
  <c r="AE3294" i="2"/>
  <c r="AE3282" i="2"/>
  <c r="AE3270" i="2"/>
  <c r="AE3246" i="2"/>
  <c r="AE3234" i="2"/>
  <c r="AE3222" i="2"/>
  <c r="AE3210" i="2"/>
  <c r="AE3198" i="2"/>
  <c r="AE3186" i="2"/>
  <c r="AE3174" i="2"/>
  <c r="AE3162" i="2"/>
  <c r="AE3150" i="2"/>
  <c r="AE3138" i="2"/>
  <c r="AE3126" i="2"/>
  <c r="AE3114" i="2"/>
  <c r="AE3102" i="2"/>
  <c r="AE3090" i="2"/>
  <c r="AE3078" i="2"/>
  <c r="AE3066" i="2"/>
  <c r="AE3054" i="2"/>
  <c r="AE3042" i="2"/>
  <c r="AE3030" i="2"/>
  <c r="AE3018" i="2"/>
  <c r="AE3006" i="2"/>
  <c r="AE2994" i="2"/>
  <c r="AE2982" i="2"/>
  <c r="AE2970" i="2"/>
  <c r="AE2958" i="2"/>
  <c r="AE2946" i="2"/>
  <c r="AE2934" i="2"/>
  <c r="AE2922" i="2"/>
  <c r="AE2910" i="2"/>
  <c r="AE2898" i="2"/>
  <c r="AE2886" i="2"/>
  <c r="AE2874" i="2"/>
  <c r="AE2862" i="2"/>
  <c r="AE2850" i="2"/>
  <c r="AE2838" i="2"/>
  <c r="AE2826" i="2"/>
  <c r="AE2814" i="2"/>
  <c r="AE2802" i="2"/>
  <c r="AE2790" i="2"/>
  <c r="AE2778" i="2"/>
  <c r="AE2766" i="2"/>
  <c r="AE2754" i="2"/>
  <c r="AE2742" i="2"/>
  <c r="AE2730" i="2"/>
  <c r="AE2718" i="2"/>
  <c r="AE2706" i="2"/>
  <c r="AE2694" i="2"/>
  <c r="AE2682" i="2"/>
  <c r="AE2670" i="2"/>
  <c r="AE2658" i="2"/>
  <c r="AE2646" i="2"/>
  <c r="AE2634" i="2"/>
  <c r="AE2622" i="2"/>
  <c r="AE2610" i="2"/>
  <c r="AE2598" i="2"/>
  <c r="AE2586" i="2"/>
  <c r="AE2574" i="2"/>
  <c r="AE2562" i="2"/>
  <c r="AE2550" i="2"/>
  <c r="AE2538" i="2"/>
  <c r="AE2526" i="2"/>
  <c r="AE2514" i="2"/>
  <c r="AE2502" i="2"/>
  <c r="AE2490" i="2"/>
  <c r="AE2478" i="2"/>
  <c r="AE2466" i="2"/>
  <c r="AE2454" i="2"/>
  <c r="AE2442" i="2"/>
  <c r="AE2430" i="2"/>
  <c r="AE2418" i="2"/>
  <c r="AE2406" i="2"/>
  <c r="AE2394" i="2"/>
  <c r="AE2382" i="2"/>
  <c r="AE2370" i="2"/>
  <c r="AE2358" i="2"/>
  <c r="AE2346" i="2"/>
  <c r="AE2334" i="2"/>
  <c r="AE2322" i="2"/>
  <c r="AE2310" i="2"/>
  <c r="AE2298" i="2"/>
  <c r="AE2286" i="2"/>
  <c r="AE2274" i="2"/>
  <c r="AE2262" i="2"/>
  <c r="AE2250" i="2"/>
  <c r="AE2238" i="2"/>
  <c r="AE2226" i="2"/>
  <c r="AE2214" i="2"/>
  <c r="AE2202" i="2"/>
  <c r="AE2190" i="2"/>
  <c r="AE2178" i="2"/>
  <c r="AE2166" i="2"/>
  <c r="AE2154" i="2"/>
  <c r="AE2142" i="2"/>
  <c r="AE2130" i="2"/>
  <c r="AE2118" i="2"/>
  <c r="AE2106" i="2"/>
  <c r="AE2094" i="2"/>
  <c r="AE2082" i="2"/>
  <c r="AE2070" i="2"/>
  <c r="AE2058" i="2"/>
  <c r="AE2046" i="2"/>
  <c r="AE2034" i="2"/>
  <c r="AE2022" i="2"/>
  <c r="AE2010" i="2"/>
  <c r="AE1998" i="2"/>
  <c r="AE1986" i="2"/>
  <c r="AE1974" i="2"/>
  <c r="AE1962" i="2"/>
  <c r="AE1950" i="2"/>
  <c r="AE1938" i="2"/>
  <c r="AE1926" i="2"/>
  <c r="AE1914" i="2"/>
  <c r="AE1902" i="2"/>
  <c r="AE1890" i="2"/>
  <c r="AE1878" i="2"/>
  <c r="AE1866" i="2"/>
  <c r="AE1854" i="2"/>
  <c r="AE1842" i="2"/>
  <c r="AE1830" i="2"/>
  <c r="AE1818" i="2"/>
  <c r="AE1806" i="2"/>
  <c r="AE1794" i="2"/>
  <c r="AE1782" i="2"/>
  <c r="AE1770" i="2"/>
  <c r="AE1758" i="2"/>
  <c r="AE1746" i="2"/>
  <c r="AE1734" i="2"/>
  <c r="AE1722" i="2"/>
  <c r="AE1710" i="2"/>
  <c r="AE1698" i="2"/>
  <c r="AE1686" i="2"/>
  <c r="AE1674" i="2"/>
  <c r="AE1662" i="2"/>
  <c r="AE1650" i="2"/>
  <c r="AE1638" i="2"/>
  <c r="AE1626" i="2"/>
  <c r="AE1614" i="2"/>
  <c r="AE1602" i="2"/>
  <c r="AE1590" i="2"/>
  <c r="AE1578" i="2"/>
  <c r="AE1566" i="2"/>
  <c r="AE1554" i="2"/>
  <c r="AE1542" i="2"/>
  <c r="AE1530" i="2"/>
  <c r="AE1518" i="2"/>
  <c r="AE1506" i="2"/>
  <c r="AE1494" i="2"/>
  <c r="AE1482" i="2"/>
  <c r="AE1470" i="2"/>
  <c r="AE1458" i="2"/>
  <c r="AE1446" i="2"/>
  <c r="AE1434" i="2"/>
  <c r="AE1422" i="2"/>
  <c r="AE1410" i="2"/>
  <c r="AE1398" i="2"/>
  <c r="AE1386" i="2"/>
  <c r="AE1374" i="2"/>
  <c r="AE1362" i="2"/>
  <c r="AE1350" i="2"/>
  <c r="AE1338" i="2"/>
  <c r="AE1326" i="2"/>
  <c r="AE1314" i="2"/>
  <c r="AE1302" i="2"/>
  <c r="AE1290" i="2"/>
  <c r="AE1278" i="2"/>
  <c r="AE1266" i="2"/>
  <c r="AE1254" i="2"/>
  <c r="AE1242" i="2"/>
  <c r="AE1230" i="2"/>
  <c r="AE1218" i="2"/>
  <c r="AE1206" i="2"/>
  <c r="AE1194" i="2"/>
  <c r="AE1182" i="2"/>
  <c r="AE1170" i="2"/>
  <c r="AE1158" i="2"/>
  <c r="AE1146" i="2"/>
  <c r="AE1134" i="2"/>
  <c r="AE1122" i="2"/>
  <c r="AE1110" i="2"/>
  <c r="AE1098" i="2"/>
  <c r="AE1086" i="2"/>
  <c r="AE1074" i="2"/>
  <c r="AE3557" i="2"/>
  <c r="AE3545" i="2"/>
  <c r="AE3533" i="2"/>
  <c r="AE3521" i="2"/>
  <c r="AE3509" i="2"/>
  <c r="AE3497" i="2"/>
  <c r="AE3485" i="2"/>
  <c r="AE3473" i="2"/>
  <c r="AE3461" i="2"/>
  <c r="AE3449" i="2"/>
  <c r="AE3437" i="2"/>
  <c r="AE3425" i="2"/>
  <c r="AE3413" i="2"/>
  <c r="AE3401" i="2"/>
  <c r="AE3389" i="2"/>
  <c r="AE3377" i="2"/>
  <c r="AE3365" i="2"/>
  <c r="AE3353" i="2"/>
  <c r="AE3341" i="2"/>
  <c r="AE3329" i="2"/>
  <c r="AE3317" i="2"/>
  <c r="AE3305" i="2"/>
  <c r="AE3293" i="2"/>
  <c r="AE3281" i="2"/>
  <c r="AE3269" i="2"/>
  <c r="AE3257" i="2"/>
  <c r="AE3245" i="2"/>
  <c r="AE3233" i="2"/>
  <c r="AE3221" i="2"/>
  <c r="AE3209" i="2"/>
  <c r="AE3197" i="2"/>
  <c r="AE3185" i="2"/>
  <c r="AE3173" i="2"/>
  <c r="AE3161" i="2"/>
  <c r="AE3149" i="2"/>
  <c r="AE3137" i="2"/>
  <c r="AE3125" i="2"/>
  <c r="AE3113" i="2"/>
  <c r="AE3101" i="2"/>
  <c r="AE3089" i="2"/>
  <c r="AE3077" i="2"/>
  <c r="AE3065" i="2"/>
  <c r="AE3053" i="2"/>
  <c r="AE3041" i="2"/>
  <c r="AE3017" i="2"/>
  <c r="AE3005" i="2"/>
  <c r="AE2993" i="2"/>
  <c r="AE2981" i="2"/>
  <c r="AE2969" i="2"/>
  <c r="AE2957" i="2"/>
  <c r="AE2945" i="2"/>
  <c r="AE2933" i="2"/>
  <c r="AE2921" i="2"/>
  <c r="AE2909" i="2"/>
  <c r="AE2897" i="2"/>
  <c r="AE2885" i="2"/>
  <c r="AE2873" i="2"/>
  <c r="AE2861" i="2"/>
  <c r="AE2849" i="2"/>
  <c r="AE2837" i="2"/>
  <c r="AE2825" i="2"/>
  <c r="AE2813" i="2"/>
  <c r="AE2801" i="2"/>
  <c r="AE2789" i="2"/>
  <c r="AE2777" i="2"/>
  <c r="AE2765" i="2"/>
  <c r="AE2753" i="2"/>
  <c r="AE2741" i="2"/>
  <c r="AE2729" i="2"/>
  <c r="AE2717" i="2"/>
  <c r="AE2705" i="2"/>
  <c r="AE2693" i="2"/>
  <c r="AE2681" i="2"/>
  <c r="AE2669" i="2"/>
  <c r="AE2657" i="2"/>
  <c r="AE2645" i="2"/>
  <c r="AE2633" i="2"/>
  <c r="AE2621" i="2"/>
  <c r="AE2609" i="2"/>
  <c r="AE2597" i="2"/>
  <c r="AE2585" i="2"/>
  <c r="AE2573" i="2"/>
  <c r="AE2561" i="2"/>
  <c r="AE2549" i="2"/>
  <c r="AE2537" i="2"/>
  <c r="AE2525" i="2"/>
  <c r="AE2501" i="2"/>
  <c r="AE2489" i="2"/>
  <c r="AE2477" i="2"/>
  <c r="AE2465" i="2"/>
  <c r="AE2453" i="2"/>
  <c r="AE2441" i="2"/>
  <c r="AE2429" i="2"/>
  <c r="AE2417" i="2"/>
  <c r="AE2405" i="2"/>
  <c r="AE2393" i="2"/>
  <c r="AE2381" i="2"/>
  <c r="AE2369" i="2"/>
  <c r="AE2357" i="2"/>
  <c r="AE2345" i="2"/>
  <c r="AE2333" i="2"/>
  <c r="AE2321" i="2"/>
  <c r="AE2309" i="2"/>
  <c r="AE2297" i="2"/>
  <c r="AE2285" i="2"/>
  <c r="AE2273" i="2"/>
  <c r="AE2261" i="2"/>
  <c r="AE2249" i="2"/>
  <c r="AE2237" i="2"/>
  <c r="AE2225" i="2"/>
  <c r="AE2213" i="2"/>
  <c r="AE2201" i="2"/>
  <c r="AE2189" i="2"/>
  <c r="AE2177" i="2"/>
  <c r="AE2165" i="2"/>
  <c r="AE2153" i="2"/>
  <c r="AE2141" i="2"/>
  <c r="AE2129" i="2"/>
  <c r="AE2117" i="2"/>
  <c r="AE2105" i="2"/>
  <c r="AE2093" i="2"/>
  <c r="AE2081" i="2"/>
  <c r="AE2069" i="2"/>
  <c r="AE2057" i="2"/>
  <c r="AE2045" i="2"/>
  <c r="AE2033" i="2"/>
  <c r="AE2021" i="2"/>
  <c r="AE2009" i="2"/>
  <c r="AE1997" i="2"/>
  <c r="AE1985" i="2"/>
  <c r="AE1973" i="2"/>
  <c r="AE1961" i="2"/>
  <c r="AE1949" i="2"/>
  <c r="AE1937" i="2"/>
  <c r="AE1925" i="2"/>
  <c r="AE1913" i="2"/>
  <c r="AE1901" i="2"/>
  <c r="AE1889" i="2"/>
  <c r="AE1877" i="2"/>
  <c r="AE1865" i="2"/>
  <c r="AE1853" i="2"/>
  <c r="AE1841" i="2"/>
  <c r="AE1829" i="2"/>
  <c r="AE1817" i="2"/>
  <c r="AE1805" i="2"/>
  <c r="AE1793" i="2"/>
  <c r="AE1781" i="2"/>
  <c r="AE1769" i="2"/>
  <c r="AE1757" i="2"/>
  <c r="AE1745" i="2"/>
  <c r="AE1733" i="2"/>
  <c r="AE1721" i="2"/>
  <c r="AE1709" i="2"/>
  <c r="AE1697" i="2"/>
  <c r="AE1685" i="2"/>
  <c r="AE1673" i="2"/>
  <c r="AE1661" i="2"/>
  <c r="AE1649" i="2"/>
  <c r="AE1637" i="2"/>
  <c r="AE1625" i="2"/>
  <c r="AE1613" i="2"/>
  <c r="AE1601" i="2"/>
  <c r="AE1589" i="2"/>
  <c r="AE1577" i="2"/>
  <c r="AE1565" i="2"/>
  <c r="AE1553" i="2"/>
  <c r="AE1541" i="2"/>
  <c r="AE1529" i="2"/>
  <c r="AE1517" i="2"/>
  <c r="AE1505" i="2"/>
  <c r="AE1493" i="2"/>
  <c r="AE1481" i="2"/>
  <c r="AE1469" i="2"/>
  <c r="AE1457" i="2"/>
  <c r="AE1445" i="2"/>
  <c r="AE1433" i="2"/>
  <c r="AE1421" i="2"/>
  <c r="AE1409" i="2"/>
  <c r="AE1397" i="2"/>
  <c r="AE1385" i="2"/>
  <c r="AE1373" i="2"/>
  <c r="AE1361" i="2"/>
  <c r="AE1349" i="2"/>
  <c r="AE1337" i="2"/>
  <c r="AE1325" i="2"/>
  <c r="AE1313" i="2"/>
  <c r="AE1301" i="2"/>
  <c r="AE1289" i="2"/>
  <c r="AE1277" i="2"/>
  <c r="AE1265" i="2"/>
  <c r="AE1253" i="2"/>
  <c r="AE1241" i="2"/>
  <c r="AE1229" i="2"/>
  <c r="AE1217" i="2"/>
  <c r="AE1205" i="2"/>
  <c r="AE1193" i="2"/>
  <c r="AE1181" i="2"/>
  <c r="AE1169" i="2"/>
  <c r="AE1157" i="2"/>
  <c r="AE1145" i="2"/>
  <c r="AE1133" i="2"/>
  <c r="AE1121" i="2"/>
  <c r="AE1109" i="2"/>
  <c r="AE1097" i="2"/>
  <c r="AE1085" i="2"/>
  <c r="AE1073" i="2"/>
  <c r="AE1061" i="2"/>
  <c r="AE1049" i="2"/>
  <c r="AE1037" i="2"/>
  <c r="AE1025" i="2"/>
  <c r="AE1013" i="2"/>
  <c r="AE1001" i="2"/>
  <c r="AE989" i="2"/>
  <c r="AE977" i="2"/>
  <c r="AE965" i="2"/>
  <c r="AE953" i="2"/>
  <c r="AE941" i="2"/>
  <c r="AE929" i="2"/>
  <c r="AE917" i="2"/>
  <c r="AE905" i="2"/>
  <c r="AE893" i="2"/>
  <c r="AE316" i="2"/>
  <c r="AE304" i="2"/>
  <c r="AE292" i="2"/>
  <c r="AE280" i="2"/>
  <c r="AE268" i="2"/>
  <c r="AE256" i="2"/>
  <c r="AE244" i="2"/>
  <c r="AE232" i="2"/>
  <c r="AE220" i="2"/>
  <c r="AE208" i="2"/>
  <c r="AE196" i="2"/>
  <c r="AE184" i="2"/>
  <c r="AE172" i="2"/>
  <c r="AE160" i="2"/>
  <c r="AE148" i="2"/>
  <c r="AE136" i="2"/>
  <c r="AE124" i="2"/>
  <c r="AE112" i="2"/>
  <c r="AE100" i="2"/>
  <c r="AE88" i="2"/>
  <c r="AE76" i="2"/>
  <c r="AE64" i="2"/>
  <c r="AE52" i="2"/>
  <c r="AE40" i="2"/>
  <c r="AE28" i="2"/>
  <c r="AE16" i="2"/>
  <c r="AE3770" i="2"/>
  <c r="AE3758" i="2"/>
  <c r="AE3746" i="2"/>
  <c r="AE3734" i="2"/>
  <c r="AE3722" i="2"/>
  <c r="AE3710" i="2"/>
  <c r="AE3686" i="2"/>
  <c r="AE3674" i="2"/>
  <c r="AE3650" i="2"/>
  <c r="AE3638" i="2"/>
  <c r="AE3626" i="2"/>
  <c r="AE3614" i="2"/>
  <c r="AE3602" i="2"/>
  <c r="AE3590" i="2"/>
  <c r="AE3578" i="2"/>
  <c r="AE3566" i="2"/>
  <c r="AE3554" i="2"/>
  <c r="AE3542" i="2"/>
  <c r="AE3530" i="2"/>
  <c r="AE3518" i="2"/>
  <c r="AE3506" i="2"/>
  <c r="AE3494" i="2"/>
  <c r="AE3482" i="2"/>
  <c r="AE3470" i="2"/>
  <c r="AE3458" i="2"/>
  <c r="AE3446" i="2"/>
  <c r="AE3434" i="2"/>
  <c r="AE3398" i="2"/>
  <c r="AE3386" i="2"/>
  <c r="AE3374" i="2"/>
  <c r="AE3362" i="2"/>
  <c r="AE3350" i="2"/>
  <c r="AE3338" i="2"/>
  <c r="AE3326" i="2"/>
  <c r="AE3314" i="2"/>
  <c r="AE3302" i="2"/>
  <c r="AE3266" i="2"/>
  <c r="AE3254" i="2"/>
  <c r="AE3242" i="2"/>
  <c r="AE3218" i="2"/>
  <c r="AE3206" i="2"/>
  <c r="AE3194" i="2"/>
  <c r="AE3182" i="2"/>
  <c r="AE3170" i="2"/>
  <c r="AE3158" i="2"/>
  <c r="AE3122" i="2"/>
  <c r="AE3110" i="2"/>
  <c r="AE3098" i="2"/>
  <c r="AE3074" i="2"/>
  <c r="AE3062" i="2"/>
  <c r="AE3050" i="2"/>
  <c r="AE3038" i="2"/>
  <c r="AE3026" i="2"/>
  <c r="AE3014" i="2"/>
  <c r="AE2978" i="2"/>
  <c r="AE2966" i="2"/>
  <c r="AE2954" i="2"/>
  <c r="AE2930" i="2"/>
  <c r="AE2918" i="2"/>
  <c r="AE2906" i="2"/>
  <c r="AE2894" i="2"/>
  <c r="AE2882" i="2"/>
  <c r="AE2870" i="2"/>
  <c r="AE2858" i="2"/>
  <c r="AE2846" i="2"/>
  <c r="AE2834" i="2"/>
  <c r="AE2822" i="2"/>
  <c r="AE2810" i="2"/>
  <c r="AE2798" i="2"/>
  <c r="AE2786" i="2"/>
  <c r="AE2774" i="2"/>
  <c r="AE2762" i="2"/>
  <c r="AE2750" i="2"/>
  <c r="AE2738" i="2"/>
  <c r="AE2726" i="2"/>
  <c r="AE2714" i="2"/>
  <c r="AE2702" i="2"/>
  <c r="AE2690" i="2"/>
  <c r="AE2678" i="2"/>
  <c r="AE2666" i="2"/>
  <c r="AE2654" i="2"/>
  <c r="AE2642" i="2"/>
  <c r="AE2630" i="2"/>
  <c r="AE2618" i="2"/>
  <c r="AE2606" i="2"/>
  <c r="AE2594" i="2"/>
  <c r="AE2582" i="2"/>
  <c r="AE2570" i="2"/>
  <c r="AE2558" i="2"/>
  <c r="AE2546" i="2"/>
  <c r="AE2534" i="2"/>
  <c r="AE2522" i="2"/>
  <c r="AE2510" i="2"/>
  <c r="AE2498" i="2"/>
  <c r="AE2486" i="2"/>
  <c r="AE2474" i="2"/>
  <c r="AE2462" i="2"/>
  <c r="AE2450" i="2"/>
  <c r="AE2438" i="2"/>
  <c r="AE2426" i="2"/>
  <c r="AE2414" i="2"/>
  <c r="AE2402" i="2"/>
  <c r="AE2390" i="2"/>
  <c r="AE2378" i="2"/>
  <c r="AE2366" i="2"/>
  <c r="AE2342" i="2"/>
  <c r="AE2330" i="2"/>
  <c r="AE2318" i="2"/>
  <c r="AE2306" i="2"/>
  <c r="AE2294" i="2"/>
  <c r="AE2282" i="2"/>
  <c r="AE2270" i="2"/>
  <c r="AE2258" i="2"/>
  <c r="AE2246" i="2"/>
  <c r="AE2234" i="2"/>
  <c r="AE2222" i="2"/>
  <c r="AE2210" i="2"/>
  <c r="AE2198" i="2"/>
  <c r="AE2186" i="2"/>
  <c r="AE2174" i="2"/>
  <c r="AE2162" i="2"/>
  <c r="AE2150" i="2"/>
  <c r="AE2138" i="2"/>
  <c r="AE2126" i="2"/>
  <c r="AE2114" i="2"/>
  <c r="AE2102" i="2"/>
  <c r="AE2090" i="2"/>
  <c r="AE2078" i="2"/>
  <c r="AE2066" i="2"/>
  <c r="AE2054" i="2"/>
  <c r="AE2042" i="2"/>
  <c r="AE2030" i="2"/>
  <c r="AE2018" i="2"/>
  <c r="AE2006" i="2"/>
  <c r="AE1994" i="2"/>
  <c r="AE1982" i="2"/>
  <c r="AE1970" i="2"/>
  <c r="AE1958" i="2"/>
  <c r="AE1946" i="2"/>
  <c r="AE1934" i="2"/>
  <c r="AE1922" i="2"/>
  <c r="AE1910" i="2"/>
  <c r="AE1898" i="2"/>
  <c r="AE1886" i="2"/>
  <c r="AE1874" i="2"/>
  <c r="AE1862" i="2"/>
  <c r="AE1850" i="2"/>
  <c r="AE1838" i="2"/>
  <c r="AE1826" i="2"/>
  <c r="AE1814" i="2"/>
  <c r="AE1802" i="2"/>
  <c r="AE1790" i="2"/>
  <c r="AE1778" i="2"/>
  <c r="AE1766" i="2"/>
  <c r="AE1754" i="2"/>
  <c r="AE1742" i="2"/>
  <c r="AE1730" i="2"/>
  <c r="AE1718" i="2"/>
  <c r="AE1706" i="2"/>
  <c r="AE1694" i="2"/>
  <c r="AE1682" i="2"/>
  <c r="AE1670" i="2"/>
  <c r="AE1658" i="2"/>
  <c r="AE1646" i="2"/>
  <c r="AE1634" i="2"/>
  <c r="AE1622" i="2"/>
  <c r="AE1610" i="2"/>
  <c r="AE1598" i="2"/>
  <c r="AE1586" i="2"/>
  <c r="AE1574" i="2"/>
  <c r="AE1562" i="2"/>
  <c r="AE1550" i="2"/>
  <c r="AE1538" i="2"/>
  <c r="AE1526" i="2"/>
  <c r="AE1514" i="2"/>
  <c r="AE1502" i="2"/>
  <c r="AE1490" i="2"/>
  <c r="AE1478" i="2"/>
  <c r="AE1466" i="2"/>
  <c r="AE1454" i="2"/>
  <c r="AE1442" i="2"/>
  <c r="AE1430" i="2"/>
  <c r="AE1418" i="2"/>
  <c r="AE1406" i="2"/>
  <c r="AE1394" i="2"/>
  <c r="AE1382" i="2"/>
  <c r="AE1370" i="2"/>
  <c r="AE1358" i="2"/>
  <c r="AE1346" i="2"/>
  <c r="AE1334" i="2"/>
  <c r="AE1322" i="2"/>
  <c r="AE1310" i="2"/>
  <c r="AE1298" i="2"/>
  <c r="AE1286" i="2"/>
  <c r="AE1274" i="2"/>
  <c r="AE1262" i="2"/>
  <c r="AE1250" i="2"/>
  <c r="AE1238" i="2"/>
  <c r="AE1226" i="2"/>
  <c r="AE1214" i="2"/>
  <c r="AE1202" i="2"/>
  <c r="AE1190" i="2"/>
  <c r="AE1178" i="2"/>
  <c r="AE1166" i="2"/>
  <c r="AE1154" i="2"/>
  <c r="AE1142" i="2"/>
  <c r="AE1130" i="2"/>
  <c r="AE1118" i="2"/>
  <c r="AE1106" i="2"/>
  <c r="AE1094" i="2"/>
  <c r="AE1082" i="2"/>
  <c r="AE1070" i="2"/>
  <c r="AE1058" i="2"/>
  <c r="AE1046" i="2"/>
  <c r="AE1034" i="2"/>
  <c r="AE1022" i="2"/>
  <c r="AE1010" i="2"/>
  <c r="AE998" i="2"/>
  <c r="AE986" i="2"/>
  <c r="AE974" i="2"/>
  <c r="AE962" i="2"/>
  <c r="AE950" i="2"/>
  <c r="AE938" i="2"/>
  <c r="AE926" i="2"/>
  <c r="AE914" i="2"/>
  <c r="AE902" i="2"/>
  <c r="AE890" i="2"/>
  <c r="AE878" i="2"/>
  <c r="AE866" i="2"/>
  <c r="AE854" i="2"/>
  <c r="AE842" i="2"/>
  <c r="AE830" i="2"/>
  <c r="AE818" i="2"/>
  <c r="AE806" i="2"/>
  <c r="AE794" i="2"/>
  <c r="AE782" i="2"/>
  <c r="AE770" i="2"/>
  <c r="AE758" i="2"/>
  <c r="AE746" i="2"/>
  <c r="AE734" i="2"/>
  <c r="AE722" i="2"/>
  <c r="AE710" i="2"/>
  <c r="AE698" i="2"/>
  <c r="AE686" i="2"/>
  <c r="AE674" i="2"/>
  <c r="AE662" i="2"/>
  <c r="AE650" i="2"/>
  <c r="AE638" i="2"/>
  <c r="AE626" i="2"/>
  <c r="AE614" i="2"/>
  <c r="AE602" i="2"/>
  <c r="AE590" i="2"/>
  <c r="AE578" i="2"/>
  <c r="AE566" i="2"/>
  <c r="AE554" i="2"/>
  <c r="AE542" i="2"/>
  <c r="AE530" i="2"/>
  <c r="AE518" i="2"/>
  <c r="AE506" i="2"/>
  <c r="AE494" i="2"/>
  <c r="AE482" i="2"/>
  <c r="AE470" i="2"/>
  <c r="AE458" i="2"/>
  <c r="AE446" i="2"/>
  <c r="AE434" i="2"/>
  <c r="AE422" i="2"/>
  <c r="AE410" i="2"/>
  <c r="AE398" i="2"/>
  <c r="AE386" i="2"/>
  <c r="AE374" i="2"/>
  <c r="AE362" i="2"/>
  <c r="AE350" i="2"/>
  <c r="AE338" i="2"/>
  <c r="AE326" i="2"/>
  <c r="AE314" i="2"/>
  <c r="AE302" i="2"/>
  <c r="AE290" i="2"/>
  <c r="AE278" i="2"/>
  <c r="AE266" i="2"/>
  <c r="AE254" i="2"/>
  <c r="AE242" i="2"/>
  <c r="AE230" i="2"/>
  <c r="AE218" i="2"/>
  <c r="AE206" i="2"/>
  <c r="AE194" i="2"/>
  <c r="AE182" i="2"/>
  <c r="AE170" i="2"/>
  <c r="AE158" i="2"/>
  <c r="AE146" i="2"/>
  <c r="AE134" i="2"/>
  <c r="AE122" i="2"/>
  <c r="AE110" i="2"/>
  <c r="AE98" i="2"/>
  <c r="AE86" i="2"/>
  <c r="AE74" i="2"/>
  <c r="AE62" i="2"/>
  <c r="AE50" i="2"/>
  <c r="AE38" i="2"/>
  <c r="AE26" i="2"/>
  <c r="AE14" i="2"/>
  <c r="AE2" i="2"/>
  <c r="AE277" i="2"/>
  <c r="AE265" i="2"/>
  <c r="AE253" i="2"/>
  <c r="AE241" i="2"/>
  <c r="AE229" i="2"/>
  <c r="AE217" i="2"/>
  <c r="AE205" i="2"/>
  <c r="AE193" i="2"/>
  <c r="AE181" i="2"/>
  <c r="AE169" i="2"/>
  <c r="AE157" i="2"/>
  <c r="AE145" i="2"/>
  <c r="AE133" i="2"/>
  <c r="AE121" i="2"/>
  <c r="AE109" i="2"/>
  <c r="AE97" i="2"/>
  <c r="AE85" i="2"/>
  <c r="AE73" i="2"/>
  <c r="AE61" i="2"/>
  <c r="AE49" i="2"/>
  <c r="AE37" i="2"/>
  <c r="AE25" i="2"/>
  <c r="AE13" i="2"/>
  <c r="AE3276" i="2"/>
  <c r="AE3264" i="2"/>
  <c r="AE3252" i="2"/>
  <c r="AE3240" i="2"/>
  <c r="AE3228" i="2"/>
  <c r="AE3216" i="2"/>
  <c r="AE3204" i="2"/>
  <c r="AE3192" i="2"/>
  <c r="AE3180" i="2"/>
  <c r="AE3168" i="2"/>
  <c r="AE3156" i="2"/>
  <c r="AE3144" i="2"/>
  <c r="AE3132" i="2"/>
  <c r="AE3120" i="2"/>
  <c r="AE3108" i="2"/>
  <c r="AE3096" i="2"/>
  <c r="AE3084" i="2"/>
  <c r="AE3072" i="2"/>
  <c r="AE3060" i="2"/>
  <c r="AE3048" i="2"/>
  <c r="AE3036" i="2"/>
  <c r="AE3024" i="2"/>
  <c r="AE3012" i="2"/>
  <c r="AE3000" i="2"/>
  <c r="AE2988" i="2"/>
  <c r="AE2976" i="2"/>
  <c r="AE2964" i="2"/>
  <c r="AE2952" i="2"/>
  <c r="AE2940" i="2"/>
  <c r="AE2928" i="2"/>
  <c r="AE2916" i="2"/>
  <c r="AE2904" i="2"/>
  <c r="AE2892" i="2"/>
  <c r="AE2880" i="2"/>
  <c r="AE2868" i="2"/>
  <c r="AE2856" i="2"/>
  <c r="AE2844" i="2"/>
  <c r="AE2832" i="2"/>
  <c r="AE2820" i="2"/>
  <c r="AE2808" i="2"/>
  <c r="AE2796" i="2"/>
  <c r="AE2784" i="2"/>
  <c r="AE2772" i="2"/>
  <c r="AE2760" i="2"/>
  <c r="AE2748" i="2"/>
  <c r="AE2736" i="2"/>
  <c r="AE2712" i="2"/>
  <c r="AE2700" i="2"/>
  <c r="AE2688" i="2"/>
  <c r="AE2676" i="2"/>
  <c r="AE2664" i="2"/>
  <c r="AE2652" i="2"/>
  <c r="AE2640" i="2"/>
  <c r="AE2628" i="2"/>
  <c r="AE2616" i="2"/>
  <c r="AE2604" i="2"/>
  <c r="AE2592" i="2"/>
  <c r="AE2580" i="2"/>
  <c r="AE2568" i="2"/>
  <c r="AE2556" i="2"/>
  <c r="AE2544" i="2"/>
  <c r="AE2532" i="2"/>
  <c r="AE2520" i="2"/>
  <c r="AE2508" i="2"/>
  <c r="AE2496" i="2"/>
  <c r="AE2484" i="2"/>
  <c r="AE2472" i="2"/>
  <c r="AE2460" i="2"/>
  <c r="AE2448" i="2"/>
  <c r="AE2436" i="2"/>
  <c r="AE2424" i="2"/>
  <c r="AE2412" i="2"/>
  <c r="AE2400" i="2"/>
  <c r="AE2388" i="2"/>
  <c r="AE2376" i="2"/>
  <c r="AE2364" i="2"/>
  <c r="AE2352" i="2"/>
  <c r="AE2340" i="2"/>
  <c r="AE2328" i="2"/>
  <c r="AE2316" i="2"/>
  <c r="AE2304" i="2"/>
  <c r="AE2292" i="2"/>
  <c r="AE2280" i="2"/>
  <c r="AE2268" i="2"/>
  <c r="AE2256" i="2"/>
  <c r="AE2244" i="2"/>
  <c r="AE2232" i="2"/>
  <c r="AE2220" i="2"/>
  <c r="AE2208" i="2"/>
  <c r="AE2196" i="2"/>
  <c r="AE2184" i="2"/>
  <c r="AE2172" i="2"/>
  <c r="AE2160" i="2"/>
  <c r="AE2148" i="2"/>
  <c r="AE2136" i="2"/>
  <c r="AE2124" i="2"/>
  <c r="AE2112" i="2"/>
  <c r="AE2100" i="2"/>
  <c r="AE2088" i="2"/>
  <c r="AE2076" i="2"/>
  <c r="AE2064" i="2"/>
  <c r="AE2052" i="2"/>
  <c r="AE2040" i="2"/>
  <c r="AE2028" i="2"/>
  <c r="AE2016" i="2"/>
  <c r="AE2004" i="2"/>
  <c r="AE1992" i="2"/>
  <c r="AE1980" i="2"/>
  <c r="AE1968" i="2"/>
  <c r="AE1956" i="2"/>
  <c r="AE1944" i="2"/>
  <c r="AE1932" i="2"/>
  <c r="AE1920" i="2"/>
  <c r="AE1908" i="2"/>
  <c r="AE1896" i="2"/>
  <c r="AE1884" i="2"/>
  <c r="AE1872" i="2"/>
  <c r="AE1860" i="2"/>
  <c r="AE1848" i="2"/>
  <c r="AE1836" i="2"/>
  <c r="AE1824" i="2"/>
  <c r="AE1812" i="2"/>
  <c r="AE1800" i="2"/>
  <c r="AE1788" i="2"/>
  <c r="AE1776" i="2"/>
  <c r="AE1764" i="2"/>
  <c r="AE1752" i="2"/>
  <c r="AE1740" i="2"/>
  <c r="AE1728" i="2"/>
  <c r="AE1716" i="2"/>
  <c r="AE1704" i="2"/>
  <c r="AE1692" i="2"/>
  <c r="AE1680" i="2"/>
  <c r="AE1668" i="2"/>
  <c r="AE1656" i="2"/>
  <c r="AE1644" i="2"/>
  <c r="AE1632" i="2"/>
  <c r="AE1620" i="2"/>
  <c r="AE1608" i="2"/>
  <c r="AE1596" i="2"/>
  <c r="AE1584" i="2"/>
  <c r="AE1572" i="2"/>
  <c r="AE1560" i="2"/>
  <c r="AE1548" i="2"/>
  <c r="AE1536" i="2"/>
  <c r="AE1524" i="2"/>
  <c r="AE1512" i="2"/>
  <c r="AE1500" i="2"/>
  <c r="AE1488" i="2"/>
  <c r="AE1476" i="2"/>
  <c r="AE1464" i="2"/>
  <c r="AE1452" i="2"/>
  <c r="AE1440" i="2"/>
  <c r="AE1428" i="2"/>
  <c r="AE1416" i="2"/>
  <c r="AE1404" i="2"/>
  <c r="AE1392" i="2"/>
  <c r="AE1380" i="2"/>
  <c r="AE1368" i="2"/>
  <c r="AE1356" i="2"/>
  <c r="AE1344" i="2"/>
  <c r="AE1332" i="2"/>
  <c r="AE1320" i="2"/>
  <c r="AE1308" i="2"/>
  <c r="AE1296" i="2"/>
  <c r="AE1284" i="2"/>
  <c r="AE1272" i="2"/>
  <c r="AE1260" i="2"/>
  <c r="AE1248" i="2"/>
  <c r="AE1236" i="2"/>
  <c r="AE1224" i="2"/>
  <c r="AE1212" i="2"/>
  <c r="AE1200" i="2"/>
  <c r="AE1188" i="2"/>
  <c r="AE1176" i="2"/>
  <c r="AE1164" i="2"/>
  <c r="AE1152" i="2"/>
  <c r="AE1140" i="2"/>
  <c r="AE1128" i="2"/>
  <c r="AE1116" i="2"/>
  <c r="AE1104" i="2"/>
  <c r="AE1092" i="2"/>
  <c r="AE1080" i="2"/>
  <c r="AE1068" i="2"/>
  <c r="AE1056" i="2"/>
  <c r="AE1044" i="2"/>
  <c r="AE1032" i="2"/>
  <c r="AE1020" i="2"/>
  <c r="AE1008" i="2"/>
  <c r="AE996" i="2"/>
  <c r="AE984" i="2"/>
  <c r="AE972" i="2"/>
  <c r="AE960" i="2"/>
  <c r="AE948" i="2"/>
  <c r="AE936" i="2"/>
  <c r="AE924" i="2"/>
  <c r="AE912" i="2"/>
  <c r="AE900" i="2"/>
  <c r="AE888" i="2"/>
  <c r="AE876" i="2"/>
  <c r="AE864" i="2"/>
  <c r="AE852" i="2"/>
  <c r="AE840" i="2"/>
  <c r="AE828" i="2"/>
  <c r="AE816" i="2"/>
  <c r="AE804" i="2"/>
  <c r="AE792" i="2"/>
  <c r="AE780" i="2"/>
  <c r="AE768" i="2"/>
  <c r="AE756" i="2"/>
  <c r="AE744" i="2"/>
  <c r="AE732" i="2"/>
  <c r="AE720" i="2"/>
  <c r="AE708" i="2"/>
  <c r="AE696" i="2"/>
  <c r="AE684" i="2"/>
  <c r="AE672" i="2"/>
  <c r="AE660" i="2"/>
  <c r="AE648" i="2"/>
  <c r="AE636" i="2"/>
  <c r="AE624" i="2"/>
  <c r="AE612" i="2"/>
  <c r="AE600" i="2"/>
  <c r="AE588" i="2"/>
  <c r="AE576" i="2"/>
  <c r="AE564" i="2"/>
  <c r="AE552" i="2"/>
  <c r="AE540" i="2"/>
  <c r="AE528" i="2"/>
  <c r="AE516" i="2"/>
  <c r="AE504" i="2"/>
  <c r="AE492" i="2"/>
  <c r="AE480" i="2"/>
  <c r="AE468" i="2"/>
  <c r="AE456" i="2"/>
  <c r="AE444" i="2"/>
  <c r="AE432" i="2"/>
  <c r="AE420" i="2"/>
  <c r="AE408" i="2"/>
  <c r="AE396" i="2"/>
  <c r="AE384" i="2"/>
  <c r="AE372" i="2"/>
  <c r="AE360" i="2"/>
  <c r="AE348" i="2"/>
  <c r="AE336" i="2"/>
  <c r="AE324" i="2"/>
  <c r="AE312" i="2"/>
  <c r="AE300" i="2"/>
  <c r="AE288" i="2"/>
  <c r="AE276" i="2"/>
  <c r="AE264" i="2"/>
  <c r="AE252" i="2"/>
  <c r="AE240" i="2"/>
  <c r="AE228" i="2"/>
  <c r="AE216" i="2"/>
  <c r="AE204" i="2"/>
  <c r="AE192" i="2"/>
  <c r="AE180" i="2"/>
  <c r="AE168" i="2"/>
  <c r="AE156" i="2"/>
  <c r="AE144" i="2"/>
  <c r="AE132" i="2"/>
  <c r="AE120" i="2"/>
  <c r="AE108" i="2"/>
  <c r="AE96" i="2"/>
  <c r="AE84" i="2"/>
  <c r="AE72" i="2"/>
  <c r="AE60" i="2"/>
  <c r="AE48" i="2"/>
  <c r="AE36" i="2"/>
  <c r="AE24" i="2"/>
  <c r="AE863" i="2"/>
  <c r="AE851" i="2"/>
  <c r="AE839" i="2"/>
  <c r="AE827" i="2"/>
  <c r="AE815" i="2"/>
  <c r="AE803" i="2"/>
  <c r="AE791" i="2"/>
  <c r="AE779" i="2"/>
  <c r="AE767" i="2"/>
  <c r="AE755" i="2"/>
  <c r="AE743" i="2"/>
  <c r="AE731" i="2"/>
  <c r="AE719" i="2"/>
  <c r="AE707" i="2"/>
  <c r="AE695" i="2"/>
  <c r="AE683" i="2"/>
  <c r="AE671" i="2"/>
  <c r="AE659" i="2"/>
  <c r="AE647" i="2"/>
  <c r="AE635" i="2"/>
  <c r="AE623" i="2"/>
  <c r="AE611" i="2"/>
  <c r="AE599" i="2"/>
  <c r="AE587" i="2"/>
  <c r="AE575" i="2"/>
  <c r="AE563" i="2"/>
  <c r="AE551" i="2"/>
  <c r="AE539" i="2"/>
  <c r="AE527" i="2"/>
  <c r="AE515" i="2"/>
  <c r="AE503" i="2"/>
  <c r="AE491" i="2"/>
  <c r="AE479" i="2"/>
  <c r="AE467" i="2"/>
  <c r="AE455" i="2"/>
  <c r="AE443" i="2"/>
  <c r="AE431" i="2"/>
  <c r="AE419" i="2"/>
  <c r="AE407" i="2"/>
  <c r="AE395" i="2"/>
  <c r="AE383" i="2"/>
  <c r="AE371" i="2"/>
  <c r="AE359" i="2"/>
  <c r="AE347" i="2"/>
  <c r="AE335" i="2"/>
  <c r="AE323" i="2"/>
  <c r="AE311" i="2"/>
  <c r="AE299" i="2"/>
  <c r="AE287" i="2"/>
  <c r="AE275" i="2"/>
  <c r="AE263" i="2"/>
  <c r="AE251" i="2"/>
  <c r="AE239" i="2"/>
  <c r="AE227" i="2"/>
  <c r="AE215" i="2"/>
  <c r="AE203" i="2"/>
  <c r="AE191" i="2"/>
  <c r="AE179" i="2"/>
  <c r="AE167" i="2"/>
  <c r="AE155" i="2"/>
  <c r="AE143" i="2"/>
  <c r="AE131" i="2"/>
  <c r="AE119" i="2"/>
  <c r="AE107" i="2"/>
  <c r="AE95" i="2"/>
  <c r="AE83" i="2"/>
  <c r="AE71" i="2"/>
  <c r="AE59" i="2"/>
  <c r="AE47" i="2"/>
  <c r="AE35" i="2"/>
  <c r="AE23" i="2"/>
  <c r="AE1834" i="2"/>
  <c r="AE1822" i="2"/>
  <c r="AE1810" i="2"/>
  <c r="AE1798" i="2"/>
  <c r="AE1786" i="2"/>
  <c r="AE1774" i="2"/>
  <c r="AE1762" i="2"/>
  <c r="AE1750" i="2"/>
  <c r="AE1738" i="2"/>
  <c r="AE1726" i="2"/>
  <c r="AE1714" i="2"/>
  <c r="AE1702" i="2"/>
  <c r="AE1690" i="2"/>
  <c r="AE1678" i="2"/>
  <c r="AE1666" i="2"/>
  <c r="AE1654" i="2"/>
  <c r="AE1642" i="2"/>
  <c r="AE1630" i="2"/>
  <c r="AE1618" i="2"/>
  <c r="AE1606" i="2"/>
  <c r="AE1594" i="2"/>
  <c r="AE1582" i="2"/>
  <c r="AE1570" i="2"/>
  <c r="AE1558" i="2"/>
  <c r="AE1546" i="2"/>
  <c r="AE1534" i="2"/>
  <c r="AE1522" i="2"/>
  <c r="AE1510" i="2"/>
  <c r="AE1498" i="2"/>
  <c r="AE1486" i="2"/>
  <c r="AE1474" i="2"/>
  <c r="AE1462" i="2"/>
  <c r="AE1450" i="2"/>
  <c r="AE1438" i="2"/>
  <c r="AE1426" i="2"/>
  <c r="AE1414" i="2"/>
  <c r="AE1402" i="2"/>
  <c r="AE1390" i="2"/>
  <c r="AE1378" i="2"/>
  <c r="AE1366" i="2"/>
  <c r="AE1354" i="2"/>
  <c r="AE1342" i="2"/>
  <c r="AE1330" i="2"/>
  <c r="AE1318" i="2"/>
  <c r="AE1306" i="2"/>
  <c r="AE1294" i="2"/>
  <c r="AE1282" i="2"/>
  <c r="AE1270" i="2"/>
  <c r="AE1258" i="2"/>
  <c r="AE1246" i="2"/>
  <c r="AE1234" i="2"/>
  <c r="AE1222" i="2"/>
  <c r="AE1210" i="2"/>
  <c r="AE1198" i="2"/>
  <c r="AE1186" i="2"/>
  <c r="AE1174" i="2"/>
  <c r="AE1162" i="2"/>
  <c r="AE1150" i="2"/>
  <c r="AE1138" i="2"/>
  <c r="AE1126" i="2"/>
  <c r="AE1114" i="2"/>
  <c r="AE1102" i="2"/>
  <c r="AE1090" i="2"/>
  <c r="AE1078" i="2"/>
  <c r="AE1066" i="2"/>
  <c r="AE1054" i="2"/>
  <c r="AE1042" i="2"/>
  <c r="AE1030" i="2"/>
  <c r="AE1018" i="2"/>
  <c r="AE1006" i="2"/>
  <c r="AE994" i="2"/>
  <c r="AE982" i="2"/>
  <c r="AE970" i="2"/>
  <c r="AE958" i="2"/>
  <c r="AE946" i="2"/>
  <c r="AE934" i="2"/>
  <c r="AE922" i="2"/>
  <c r="AE910" i="2"/>
  <c r="AE898" i="2"/>
  <c r="AE886" i="2"/>
  <c r="AE874" i="2"/>
  <c r="AE862" i="2"/>
  <c r="AE850" i="2"/>
  <c r="AE838" i="2"/>
  <c r="AE826" i="2"/>
  <c r="AE814" i="2"/>
  <c r="AE802" i="2"/>
  <c r="AE790" i="2"/>
  <c r="AE778" i="2"/>
  <c r="AE766" i="2"/>
  <c r="AE754" i="2"/>
  <c r="AE742" i="2"/>
  <c r="AE730" i="2"/>
  <c r="AE718" i="2"/>
  <c r="AE706" i="2"/>
  <c r="AE694" i="2"/>
  <c r="AE682" i="2"/>
  <c r="AE670" i="2"/>
  <c r="AE658" i="2"/>
  <c r="AE646" i="2"/>
  <c r="AE634" i="2"/>
  <c r="AE622" i="2"/>
  <c r="AE610" i="2"/>
  <c r="AE598" i="2"/>
  <c r="AE586" i="2"/>
  <c r="AE574" i="2"/>
  <c r="AE562" i="2"/>
  <c r="AE550" i="2"/>
  <c r="AE538" i="2"/>
  <c r="AE526" i="2"/>
  <c r="AE514" i="2"/>
  <c r="AE502" i="2"/>
  <c r="AE490" i="2"/>
  <c r="AE478" i="2"/>
  <c r="AE466" i="2"/>
  <c r="AE454" i="2"/>
  <c r="AE442" i="2"/>
  <c r="AE430" i="2"/>
  <c r="AE418" i="2"/>
  <c r="AE406" i="2"/>
  <c r="AE394" i="2"/>
  <c r="AE382" i="2"/>
  <c r="AE370" i="2"/>
  <c r="AE358" i="2"/>
  <c r="AE346" i="2"/>
  <c r="AE334" i="2"/>
  <c r="AE322" i="2"/>
  <c r="AE310" i="2"/>
  <c r="AE298" i="2"/>
  <c r="AE286" i="2"/>
  <c r="AE274" i="2"/>
  <c r="AE262" i="2"/>
  <c r="AE250" i="2"/>
  <c r="AE238" i="2"/>
  <c r="AE226" i="2"/>
  <c r="AE214" i="2"/>
  <c r="AE202" i="2"/>
  <c r="AE190" i="2"/>
  <c r="AE178" i="2"/>
  <c r="AE166" i="2"/>
  <c r="AE154" i="2"/>
  <c r="AE142" i="2"/>
  <c r="AE130" i="2"/>
  <c r="AE118" i="2"/>
  <c r="AE106" i="2"/>
  <c r="AE94" i="2"/>
  <c r="AE82" i="2"/>
  <c r="AE70" i="2"/>
  <c r="AE58" i="2"/>
  <c r="AE46" i="2"/>
  <c r="AE34" i="2"/>
  <c r="AE22" i="2"/>
  <c r="AE801" i="2"/>
  <c r="AE789" i="2"/>
  <c r="AE777" i="2"/>
  <c r="AE765" i="2"/>
  <c r="AE753" i="2"/>
  <c r="AE741" i="2"/>
  <c r="AE729" i="2"/>
  <c r="AE717" i="2"/>
  <c r="AE705" i="2"/>
  <c r="AE693" i="2"/>
  <c r="AE681" i="2"/>
  <c r="AE669" i="2"/>
  <c r="AE657" i="2"/>
  <c r="AE645" i="2"/>
  <c r="AE633" i="2"/>
  <c r="AE621" i="2"/>
  <c r="AE609" i="2"/>
  <c r="AE597" i="2"/>
  <c r="AE585" i="2"/>
  <c r="AE573" i="2"/>
  <c r="AE561" i="2"/>
  <c r="AE549" i="2"/>
  <c r="AE537" i="2"/>
  <c r="AE525" i="2"/>
  <c r="AE513" i="2"/>
  <c r="AE501" i="2"/>
  <c r="AE489" i="2"/>
  <c r="AE477" i="2"/>
  <c r="AE465" i="2"/>
  <c r="AE453" i="2"/>
  <c r="AE441" i="2"/>
  <c r="AE429" i="2"/>
  <c r="AE417" i="2"/>
  <c r="AE405" i="2"/>
  <c r="AE393" i="2"/>
  <c r="AE381" i="2"/>
  <c r="AE369" i="2"/>
  <c r="AE357" i="2"/>
  <c r="AE345" i="2"/>
  <c r="AE333" i="2"/>
  <c r="AE321" i="2"/>
  <c r="AE309" i="2"/>
  <c r="AE297" i="2"/>
  <c r="AE285" i="2"/>
  <c r="AE273" i="2"/>
  <c r="AE261" i="2"/>
  <c r="AE249" i="2"/>
  <c r="AE237" i="2"/>
  <c r="AE225" i="2"/>
  <c r="AE213" i="2"/>
  <c r="AE201" i="2"/>
  <c r="AE189" i="2"/>
  <c r="AE177" i="2"/>
  <c r="AE165" i="2"/>
  <c r="AE153" i="2"/>
  <c r="AE141" i="2"/>
  <c r="AE129" i="2"/>
  <c r="AE117" i="2"/>
  <c r="AE105" i="2"/>
  <c r="AE93" i="2"/>
  <c r="AE81" i="2"/>
  <c r="AE69" i="2"/>
  <c r="AE57" i="2"/>
  <c r="AE45" i="2"/>
  <c r="AE33" i="2"/>
  <c r="AE21" i="2"/>
  <c r="AE9" i="2"/>
  <c r="AE1208" i="2"/>
  <c r="AE1196" i="2"/>
  <c r="AE1184" i="2"/>
  <c r="AE1172" i="2"/>
  <c r="AE1160" i="2"/>
  <c r="AE1148" i="2"/>
  <c r="AE1136" i="2"/>
  <c r="AE1124" i="2"/>
  <c r="AE1112" i="2"/>
  <c r="AE1100" i="2"/>
  <c r="AE1088" i="2"/>
  <c r="AE1076" i="2"/>
  <c r="AE1064" i="2"/>
  <c r="AE1052" i="2"/>
  <c r="AE1040" i="2"/>
  <c r="AE1028" i="2"/>
  <c r="AE1016" i="2"/>
  <c r="AE1004" i="2"/>
  <c r="AE992" i="2"/>
  <c r="AE980" i="2"/>
  <c r="AE968" i="2"/>
  <c r="AE956" i="2"/>
  <c r="AE944" i="2"/>
  <c r="AE932" i="2"/>
  <c r="AE920" i="2"/>
  <c r="AE908" i="2"/>
  <c r="AE896" i="2"/>
  <c r="AE884" i="2"/>
  <c r="AE872" i="2"/>
  <c r="AE860" i="2"/>
  <c r="AE848" i="2"/>
  <c r="AE836" i="2"/>
  <c r="AE824" i="2"/>
  <c r="AE812" i="2"/>
  <c r="AE800" i="2"/>
  <c r="AE788" i="2"/>
  <c r="AE776" i="2"/>
  <c r="AE764" i="2"/>
  <c r="AE752" i="2"/>
  <c r="AE740" i="2"/>
  <c r="AE728" i="2"/>
  <c r="AE716" i="2"/>
  <c r="AE704" i="2"/>
  <c r="AE692" i="2"/>
  <c r="AE680" i="2"/>
  <c r="AE668" i="2"/>
  <c r="AE656" i="2"/>
  <c r="AE644" i="2"/>
  <c r="AE632" i="2"/>
  <c r="AE620" i="2"/>
  <c r="AE608" i="2"/>
  <c r="AE596" i="2"/>
  <c r="AE584" i="2"/>
  <c r="AE572" i="2"/>
  <c r="AE560" i="2"/>
  <c r="AE548" i="2"/>
  <c r="AE536" i="2"/>
  <c r="AE524" i="2"/>
  <c r="AE512" i="2"/>
  <c r="AE500" i="2"/>
  <c r="AE488" i="2"/>
  <c r="AE476" i="2"/>
  <c r="AE464" i="2"/>
  <c r="AE452" i="2"/>
  <c r="AE440" i="2"/>
  <c r="AE428" i="2"/>
  <c r="AE416" i="2"/>
  <c r="AE404" i="2"/>
  <c r="AE392" i="2"/>
  <c r="AE380" i="2"/>
  <c r="AE368" i="2"/>
  <c r="AE356" i="2"/>
  <c r="AE344" i="2"/>
  <c r="AE332" i="2"/>
  <c r="AE320" i="2"/>
  <c r="AE308" i="2"/>
  <c r="AE296" i="2"/>
  <c r="AE284" i="2"/>
  <c r="AE272" i="2"/>
  <c r="AE260" i="2"/>
  <c r="AE248" i="2"/>
  <c r="AE236" i="2"/>
  <c r="AE224" i="2"/>
  <c r="AE212" i="2"/>
  <c r="AE200" i="2"/>
  <c r="AE188" i="2"/>
  <c r="AE176" i="2"/>
  <c r="AE164" i="2"/>
  <c r="AE152" i="2"/>
  <c r="AE140" i="2"/>
  <c r="AE128" i="2"/>
  <c r="AE116" i="2"/>
  <c r="AE104" i="2"/>
  <c r="AE92" i="2"/>
  <c r="AE80" i="2"/>
  <c r="AE68" i="2"/>
  <c r="AE56" i="2"/>
  <c r="AE44" i="2"/>
  <c r="AE32" i="2"/>
  <c r="AE20" i="2"/>
  <c r="AE4507" i="2"/>
  <c r="AE4495" i="2"/>
  <c r="AE4483" i="2"/>
  <c r="AE4471" i="2"/>
  <c r="AE4459" i="2"/>
  <c r="AE4447" i="2"/>
  <c r="AE4435" i="2"/>
  <c r="AE4423" i="2"/>
  <c r="AE4411" i="2"/>
  <c r="AE4399" i="2"/>
  <c r="AE4387" i="2"/>
  <c r="AE4375" i="2"/>
  <c r="AE4363" i="2"/>
  <c r="AE4351" i="2"/>
  <c r="AE4339" i="2"/>
  <c r="AE4327" i="2"/>
  <c r="AE4315" i="2"/>
  <c r="AE4303" i="2"/>
  <c r="AE4291" i="2"/>
  <c r="AE4279" i="2"/>
  <c r="AE4267" i="2"/>
  <c r="AE4255" i="2"/>
  <c r="AE4243" i="2"/>
  <c r="AE4231" i="2"/>
  <c r="AE4219" i="2"/>
  <c r="AE4207" i="2"/>
  <c r="AE4195" i="2"/>
  <c r="AE4183" i="2"/>
  <c r="AE4171" i="2"/>
  <c r="AE4159" i="2"/>
  <c r="AE4147" i="2"/>
  <c r="AE4135" i="2"/>
  <c r="AE4123" i="2"/>
  <c r="AE4111" i="2"/>
  <c r="AE4099" i="2"/>
  <c r="AE4087" i="2"/>
  <c r="AE4075" i="2"/>
  <c r="AE4063" i="2"/>
  <c r="AE4051" i="2"/>
  <c r="AE4039" i="2"/>
  <c r="AE4027" i="2"/>
  <c r="AE4015" i="2"/>
  <c r="AE4003" i="2"/>
  <c r="AE3991" i="2"/>
  <c r="AE3979" i="2"/>
  <c r="AE3967" i="2"/>
  <c r="AE3955" i="2"/>
  <c r="AE3943" i="2"/>
  <c r="AE3931" i="2"/>
  <c r="AE3919" i="2"/>
  <c r="AE3907" i="2"/>
  <c r="AE3895" i="2"/>
  <c r="AE3883" i="2"/>
  <c r="AE3871" i="2"/>
  <c r="AE3859" i="2"/>
  <c r="AE3847" i="2"/>
  <c r="AE3835" i="2"/>
  <c r="AE3823" i="2"/>
  <c r="AE3811" i="2"/>
  <c r="AE3799" i="2"/>
  <c r="AE3787" i="2"/>
  <c r="AE3775" i="2"/>
  <c r="AE3751" i="2"/>
  <c r="AE3739" i="2"/>
  <c r="AE3727" i="2"/>
  <c r="AE3691" i="2"/>
  <c r="AE3679" i="2"/>
  <c r="AE3667" i="2"/>
  <c r="AE3655" i="2"/>
  <c r="AE3643" i="2"/>
  <c r="AE3631" i="2"/>
  <c r="AE3619" i="2"/>
  <c r="AE3607" i="2"/>
  <c r="AE3595" i="2"/>
  <c r="AE3583" i="2"/>
  <c r="AE3571" i="2"/>
  <c r="AE3559" i="2"/>
  <c r="AE3547" i="2"/>
  <c r="AE3535" i="2"/>
  <c r="AE3523" i="2"/>
  <c r="AE3511" i="2"/>
  <c r="AE3499" i="2"/>
  <c r="AE3487" i="2"/>
  <c r="AE3475" i="2"/>
  <c r="AE3463" i="2"/>
  <c r="AE3451" i="2"/>
  <c r="AE3439" i="2"/>
  <c r="AE3415" i="2"/>
  <c r="AE3403" i="2"/>
  <c r="AE3391" i="2"/>
  <c r="AE3379" i="2"/>
  <c r="AE3367" i="2"/>
  <c r="AE3355" i="2"/>
  <c r="AE3343" i="2"/>
  <c r="AE3331" i="2"/>
  <c r="AE3319" i="2"/>
  <c r="AE3307" i="2"/>
  <c r="AE3295" i="2"/>
  <c r="AE3283" i="2"/>
  <c r="AE3271" i="2"/>
  <c r="AE3235" i="2"/>
  <c r="AE3223" i="2"/>
  <c r="AE3211" i="2"/>
  <c r="AE3187" i="2"/>
  <c r="AE3175" i="2"/>
  <c r="AE3163" i="2"/>
  <c r="AE3151" i="2"/>
  <c r="AE3139" i="2"/>
  <c r="AE3127" i="2"/>
  <c r="AE3091" i="2"/>
  <c r="AE3079" i="2"/>
  <c r="AE3067" i="2"/>
  <c r="AE3043" i="2"/>
  <c r="AE3031" i="2"/>
  <c r="AE3019" i="2"/>
  <c r="AE3007" i="2"/>
  <c r="AE2995" i="2"/>
  <c r="AE2983" i="2"/>
  <c r="AE2947" i="2"/>
  <c r="AE2935" i="2"/>
  <c r="AE2923" i="2"/>
  <c r="AE2911" i="2"/>
  <c r="AE2887" i="2"/>
  <c r="AE2875" i="2"/>
  <c r="AE2863" i="2"/>
  <c r="AE2851" i="2"/>
  <c r="AE2827" i="2"/>
  <c r="AE2815" i="2"/>
  <c r="AE2803" i="2"/>
  <c r="AE2791" i="2"/>
  <c r="AE2779" i="2"/>
  <c r="AE2767" i="2"/>
  <c r="AE2743" i="2"/>
  <c r="AE2731" i="2"/>
  <c r="AE2719" i="2"/>
  <c r="AE2707" i="2"/>
  <c r="AE2695" i="2"/>
  <c r="AE2683" i="2"/>
  <c r="AE2671" i="2"/>
  <c r="AE2659" i="2"/>
  <c r="AE2647" i="2"/>
  <c r="AE2635" i="2"/>
  <c r="AE2623" i="2"/>
  <c r="AE2611" i="2"/>
  <c r="AE2599" i="2"/>
  <c r="AE2587" i="2"/>
  <c r="AE2575" i="2"/>
  <c r="AE2563" i="2"/>
  <c r="AE2551" i="2"/>
  <c r="AE2539" i="2"/>
  <c r="AE2527" i="2"/>
  <c r="AE2515" i="2"/>
  <c r="AE2503" i="2"/>
  <c r="AE2491" i="2"/>
  <c r="AE2479" i="2"/>
  <c r="AE2467" i="2"/>
  <c r="AE2455" i="2"/>
  <c r="AE2443" i="2"/>
  <c r="AE2431" i="2"/>
  <c r="AE2419" i="2"/>
  <c r="AE2407" i="2"/>
  <c r="AE2395" i="2"/>
  <c r="AE2383" i="2"/>
  <c r="AE2371" i="2"/>
  <c r="AE2359" i="2"/>
  <c r="AE2347" i="2"/>
  <c r="AE2335" i="2"/>
  <c r="AE2323" i="2"/>
  <c r="AE2311" i="2"/>
  <c r="AE2299" i="2"/>
  <c r="AE2287" i="2"/>
  <c r="AE2275" i="2"/>
  <c r="AE2263" i="2"/>
  <c r="AE2251" i="2"/>
  <c r="AE2239" i="2"/>
  <c r="AE2227" i="2"/>
  <c r="AE2215" i="2"/>
  <c r="AE2203" i="2"/>
  <c r="AE2191" i="2"/>
  <c r="AE2179" i="2"/>
  <c r="AE2167" i="2"/>
  <c r="AE2155" i="2"/>
  <c r="AE2143" i="2"/>
  <c r="AE2131" i="2"/>
  <c r="AE2119" i="2"/>
  <c r="AE2107" i="2"/>
  <c r="AE2095" i="2"/>
  <c r="AE2083" i="2"/>
  <c r="AE2071" i="2"/>
  <c r="AE2059" i="2"/>
  <c r="AE2047" i="2"/>
  <c r="AE2035" i="2"/>
  <c r="AE2023" i="2"/>
  <c r="AE2011" i="2"/>
  <c r="AE1999" i="2"/>
  <c r="AE1987" i="2"/>
  <c r="AE1975" i="2"/>
  <c r="AE1963" i="2"/>
  <c r="AE1951" i="2"/>
  <c r="AE1939" i="2"/>
  <c r="AE1927" i="2"/>
  <c r="AE1915" i="2"/>
  <c r="AE1903" i="2"/>
  <c r="AE1891" i="2"/>
  <c r="AE1879" i="2"/>
  <c r="AE1867" i="2"/>
  <c r="AE1855" i="2"/>
  <c r="AE1843" i="2"/>
  <c r="AE1831" i="2"/>
  <c r="AE1819" i="2"/>
  <c r="AE1807" i="2"/>
  <c r="AE1795" i="2"/>
  <c r="AE1783" i="2"/>
  <c r="AE1771" i="2"/>
  <c r="AE1759" i="2"/>
  <c r="AE1747" i="2"/>
  <c r="AE1735" i="2"/>
  <c r="AE1723" i="2"/>
  <c r="AE1711" i="2"/>
  <c r="AE1699" i="2"/>
  <c r="AE1687" i="2"/>
  <c r="AE1675" i="2"/>
  <c r="AE1663" i="2"/>
  <c r="AE1651" i="2"/>
  <c r="AE1639" i="2"/>
  <c r="AE1627" i="2"/>
  <c r="AE1615" i="2"/>
  <c r="AE1603" i="2"/>
  <c r="AE1591" i="2"/>
  <c r="AE1579" i="2"/>
  <c r="AE1567" i="2"/>
  <c r="AE1555" i="2"/>
  <c r="AE1543" i="2"/>
  <c r="AE1531" i="2"/>
  <c r="AE1519" i="2"/>
  <c r="AE1507" i="2"/>
  <c r="AE1495" i="2"/>
  <c r="AE1483" i="2"/>
  <c r="AE1471" i="2"/>
  <c r="AE1459" i="2"/>
  <c r="AE1447" i="2"/>
  <c r="AE1435" i="2"/>
  <c r="AE1423" i="2"/>
  <c r="AE1411" i="2"/>
  <c r="AE1399" i="2"/>
  <c r="AE1387" i="2"/>
  <c r="AE1375" i="2"/>
  <c r="AE1363" i="2"/>
  <c r="AE1351" i="2"/>
  <c r="AE1339" i="2"/>
  <c r="AE1327" i="2"/>
  <c r="AE1315" i="2"/>
  <c r="AE1303" i="2"/>
  <c r="AE1291" i="2"/>
  <c r="AE1279" i="2"/>
  <c r="AE1267" i="2"/>
  <c r="AE1255" i="2"/>
  <c r="AE1243" i="2"/>
  <c r="AE1231" i="2"/>
  <c r="AE1219" i="2"/>
  <c r="AE1207" i="2"/>
  <c r="AE1195" i="2"/>
  <c r="AE1183" i="2"/>
  <c r="AE1171" i="2"/>
  <c r="AE1159" i="2"/>
  <c r="AE1147" i="2"/>
  <c r="AE1135" i="2"/>
  <c r="AE1123" i="2"/>
  <c r="AE1111" i="2"/>
  <c r="AE1099" i="2"/>
  <c r="AE1087" i="2"/>
  <c r="AE1075" i="2"/>
  <c r="AE1063" i="2"/>
  <c r="AE1051" i="2"/>
  <c r="AE1039" i="2"/>
  <c r="AE1027" i="2"/>
  <c r="AE1015" i="2"/>
  <c r="AE1003" i="2"/>
  <c r="AE991" i="2"/>
  <c r="AE979" i="2"/>
  <c r="AE967" i="2"/>
  <c r="AE955" i="2"/>
  <c r="AE943" i="2"/>
  <c r="AE931" i="2"/>
  <c r="AE919" i="2"/>
  <c r="AE907" i="2"/>
  <c r="AE895" i="2"/>
  <c r="AE883" i="2"/>
  <c r="AE871" i="2"/>
  <c r="AE859" i="2"/>
  <c r="AE847" i="2"/>
  <c r="AE835" i="2"/>
  <c r="AE823" i="2"/>
  <c r="AE811" i="2"/>
  <c r="AE799" i="2"/>
  <c r="AE787" i="2"/>
  <c r="AE775" i="2"/>
  <c r="AE763" i="2"/>
  <c r="AE751" i="2"/>
  <c r="AE739" i="2"/>
  <c r="AE727" i="2"/>
  <c r="AE715" i="2"/>
  <c r="AE703" i="2"/>
  <c r="AE691" i="2"/>
  <c r="AE679" i="2"/>
  <c r="AE667" i="2"/>
  <c r="AE655" i="2"/>
  <c r="AE643" i="2"/>
  <c r="AE631" i="2"/>
  <c r="AE619" i="2"/>
  <c r="AE607" i="2"/>
  <c r="AE595" i="2"/>
  <c r="AE583" i="2"/>
  <c r="AE571" i="2"/>
  <c r="AE559" i="2"/>
  <c r="AE547" i="2"/>
  <c r="AE535" i="2"/>
  <c r="AE523" i="2"/>
  <c r="AE511" i="2"/>
  <c r="AE499" i="2"/>
  <c r="AE487" i="2"/>
  <c r="AE475" i="2"/>
  <c r="AE463" i="2"/>
  <c r="AE451" i="2"/>
  <c r="AE439" i="2"/>
  <c r="AE427" i="2"/>
  <c r="AE415" i="2"/>
  <c r="AE403" i="2"/>
  <c r="AE391" i="2"/>
  <c r="AE379" i="2"/>
  <c r="AE367" i="2"/>
  <c r="AE355" i="2"/>
  <c r="AE343" i="2"/>
  <c r="AE331" i="2"/>
  <c r="AE319" i="2"/>
  <c r="AE307" i="2"/>
  <c r="AE295" i="2"/>
  <c r="AE283" i="2"/>
  <c r="AE271" i="2"/>
  <c r="AE259" i="2"/>
  <c r="AE247" i="2"/>
  <c r="AE235" i="2"/>
  <c r="AE223" i="2"/>
  <c r="AE211" i="2"/>
  <c r="AE199" i="2"/>
  <c r="AE187" i="2"/>
  <c r="AE175" i="2"/>
  <c r="AE163" i="2"/>
  <c r="AE151" i="2"/>
  <c r="AE139" i="2"/>
  <c r="AE127" i="2"/>
  <c r="AE115" i="2"/>
  <c r="AE103" i="2"/>
  <c r="AE91" i="2"/>
  <c r="AE79" i="2"/>
  <c r="AE67" i="2"/>
  <c r="AE55" i="2"/>
  <c r="AE43" i="2"/>
  <c r="AE31" i="2"/>
  <c r="AE19" i="2"/>
  <c r="AE7" i="2"/>
  <c r="AE1062" i="2"/>
  <c r="AE1050" i="2"/>
  <c r="AE1038" i="2"/>
  <c r="AE1026" i="2"/>
  <c r="AE1014" i="2"/>
  <c r="AE1002" i="2"/>
  <c r="AE990" i="2"/>
  <c r="AE978" i="2"/>
  <c r="AE966" i="2"/>
  <c r="AE954" i="2"/>
  <c r="AE942" i="2"/>
  <c r="AE930" i="2"/>
  <c r="AE918" i="2"/>
  <c r="AE906" i="2"/>
  <c r="AE894" i="2"/>
  <c r="AE882" i="2"/>
  <c r="AE870" i="2"/>
  <c r="AE858" i="2"/>
  <c r="AE846" i="2"/>
  <c r="AE834" i="2"/>
  <c r="AE822" i="2"/>
  <c r="AE810" i="2"/>
  <c r="AE798" i="2"/>
  <c r="AE786" i="2"/>
  <c r="AE774" i="2"/>
  <c r="AE762" i="2"/>
  <c r="AE750" i="2"/>
  <c r="AE738" i="2"/>
  <c r="AE726" i="2"/>
  <c r="AE714" i="2"/>
  <c r="AE702" i="2"/>
  <c r="AE690" i="2"/>
  <c r="AE678" i="2"/>
  <c r="AE666" i="2"/>
  <c r="AE654" i="2"/>
  <c r="AE642" i="2"/>
  <c r="AE630" i="2"/>
  <c r="AE618" i="2"/>
  <c r="AE606" i="2"/>
  <c r="AE594" i="2"/>
  <c r="AE582" i="2"/>
  <c r="AE570" i="2"/>
  <c r="AE558" i="2"/>
  <c r="AE546" i="2"/>
  <c r="AE534" i="2"/>
  <c r="AE522" i="2"/>
  <c r="AE510" i="2"/>
  <c r="AE498" i="2"/>
  <c r="AE486" i="2"/>
  <c r="AE474" i="2"/>
  <c r="AE462" i="2"/>
  <c r="AE450" i="2"/>
  <c r="AE438" i="2"/>
  <c r="AE426" i="2"/>
  <c r="AE414" i="2"/>
  <c r="AE402" i="2"/>
  <c r="AE390" i="2"/>
  <c r="AE378" i="2"/>
  <c r="AE366" i="2"/>
  <c r="AE354" i="2"/>
  <c r="AE342" i="2"/>
  <c r="AE330" i="2"/>
  <c r="AE318" i="2"/>
  <c r="AE306" i="2"/>
  <c r="AE294" i="2"/>
  <c r="AE282" i="2"/>
  <c r="AE270" i="2"/>
  <c r="AE258" i="2"/>
  <c r="AE246" i="2"/>
  <c r="AE234" i="2"/>
  <c r="AE222" i="2"/>
  <c r="AE210" i="2"/>
  <c r="AE198" i="2"/>
  <c r="AE186" i="2"/>
  <c r="AE174" i="2"/>
  <c r="AE162" i="2"/>
  <c r="AE150" i="2"/>
  <c r="AE138" i="2"/>
  <c r="AE126" i="2"/>
  <c r="AE114" i="2"/>
  <c r="AE102" i="2"/>
  <c r="AE90" i="2"/>
  <c r="AE78" i="2"/>
  <c r="AE66" i="2"/>
  <c r="AE54" i="2"/>
  <c r="AE42" i="2"/>
  <c r="AE30" i="2"/>
  <c r="AE18" i="2"/>
  <c r="AE6" i="2"/>
  <c r="AE881" i="2"/>
  <c r="AE869" i="2"/>
  <c r="AE857" i="2"/>
  <c r="AE845" i="2"/>
  <c r="AE833" i="2"/>
  <c r="AE821" i="2"/>
  <c r="AE809" i="2"/>
  <c r="AE797" i="2"/>
  <c r="AE785" i="2"/>
  <c r="AE773" i="2"/>
  <c r="AE761" i="2"/>
  <c r="AE749" i="2"/>
  <c r="AE737" i="2"/>
  <c r="AE725" i="2"/>
  <c r="AE713" i="2"/>
  <c r="AE701" i="2"/>
  <c r="AE689" i="2"/>
  <c r="AE677" i="2"/>
  <c r="AE665" i="2"/>
  <c r="AE653" i="2"/>
  <c r="AE641" i="2"/>
  <c r="AE629" i="2"/>
  <c r="AE617" i="2"/>
  <c r="AE605" i="2"/>
  <c r="AE593" i="2"/>
  <c r="AE581" i="2"/>
  <c r="AE569" i="2"/>
  <c r="AE557" i="2"/>
  <c r="AE545" i="2"/>
  <c r="AE533" i="2"/>
  <c r="AE521" i="2"/>
  <c r="AE509" i="2"/>
  <c r="AE497" i="2"/>
  <c r="AE485" i="2"/>
  <c r="AE473" i="2"/>
  <c r="AE461" i="2"/>
  <c r="AE449" i="2"/>
  <c r="AE437" i="2"/>
  <c r="AE425" i="2"/>
  <c r="AE413" i="2"/>
  <c r="AE401" i="2"/>
  <c r="AE389" i="2"/>
  <c r="AE377" i="2"/>
  <c r="AE365" i="2"/>
  <c r="AE353" i="2"/>
  <c r="AE341" i="2"/>
  <c r="AE329" i="2"/>
  <c r="AE317" i="2"/>
  <c r="AE305" i="2"/>
  <c r="AE293" i="2"/>
  <c r="AE281" i="2"/>
  <c r="AE269" i="2"/>
  <c r="AE257" i="2"/>
  <c r="AE245" i="2"/>
  <c r="AE233" i="2"/>
  <c r="AE221" i="2"/>
  <c r="AE209" i="2"/>
  <c r="AE197" i="2"/>
  <c r="AE185" i="2"/>
  <c r="AE173" i="2"/>
  <c r="AE161" i="2"/>
  <c r="AE149" i="2"/>
  <c r="AE137" i="2"/>
  <c r="AE125" i="2"/>
  <c r="AE113" i="2"/>
  <c r="AE101" i="2"/>
  <c r="AE89" i="2"/>
  <c r="AE77" i="2"/>
  <c r="AE65" i="2"/>
  <c r="AE53" i="2"/>
  <c r="AE41" i="2"/>
  <c r="AE29" i="2"/>
  <c r="AE17" i="2"/>
  <c r="AE5" i="2"/>
  <c r="AE4" i="2"/>
  <c r="AE3" i="2"/>
  <c r="AE12" i="2"/>
  <c r="AE11" i="2"/>
  <c r="AE10" i="2"/>
  <c r="AE8" i="2"/>
</calcChain>
</file>

<file path=xl/sharedStrings.xml><?xml version="1.0" encoding="utf-8"?>
<sst xmlns="http://schemas.openxmlformats.org/spreadsheetml/2006/main" count="97589" uniqueCount="5665">
  <si>
    <t>Num Empleado</t>
  </si>
  <si>
    <t>Desc Direccion</t>
  </si>
  <si>
    <t>Desc Departamento</t>
  </si>
  <si>
    <t>Desc Puesto</t>
  </si>
  <si>
    <t>Fecha Ingreso</t>
  </si>
  <si>
    <t>Fecha Baja</t>
  </si>
  <si>
    <t>Sueldo Base</t>
  </si>
  <si>
    <t>Prest Seg Social</t>
  </si>
  <si>
    <t>Apoyo Despensa</t>
  </si>
  <si>
    <t>Quinquenio</t>
  </si>
  <si>
    <t>Excedente</t>
  </si>
  <si>
    <t>Dias Trabajados</t>
  </si>
  <si>
    <t>Tipo Nombramiento</t>
  </si>
  <si>
    <t>Bono Prod Emps Semana</t>
  </si>
  <si>
    <t>Horas Extras</t>
  </si>
  <si>
    <t>Impte Horas Extras</t>
  </si>
  <si>
    <t>Bono Punt Emps Semana</t>
  </si>
  <si>
    <t>Prima Dominical</t>
  </si>
  <si>
    <t>Bono Prod Seg Pub</t>
  </si>
  <si>
    <t>Bono Academico</t>
  </si>
  <si>
    <t>Bono Operativo</t>
  </si>
  <si>
    <t>Aguinaldo</t>
  </si>
  <si>
    <t>Aguinaldo Bono Emps Semana</t>
  </si>
  <si>
    <t>Aguinaldo Compen</t>
  </si>
  <si>
    <t>Aguinaldo Bono Seg. Pub.</t>
  </si>
  <si>
    <t>Compensacion</t>
  </si>
  <si>
    <t>Bonos De Actuacion</t>
  </si>
  <si>
    <t>Vigilancia Especial</t>
  </si>
  <si>
    <t>Grupos Especiales</t>
  </si>
  <si>
    <t>Bono Especial</t>
  </si>
  <si>
    <t>Bono Productividad</t>
  </si>
  <si>
    <t>Bono Especial Bomberos</t>
  </si>
  <si>
    <t>Bono 1er Resp Esp</t>
  </si>
  <si>
    <t>Bono Escuadron Rosa</t>
  </si>
  <si>
    <t>AYUNTAMIENTO</t>
  </si>
  <si>
    <t>DESPACHO AYUNTAMIENTO</t>
  </si>
  <si>
    <t>PERSONAL ESPECIALIZADO</t>
  </si>
  <si>
    <t>CONFIANZA</t>
  </si>
  <si>
    <t>REGIDOR</t>
  </si>
  <si>
    <t>CONFIANZA REGIDOR</t>
  </si>
  <si>
    <t>AUXILIAR</t>
  </si>
  <si>
    <t>CAPTURISTA DE DATOS</t>
  </si>
  <si>
    <t>AUXILIAR ESPECIALIZADO</t>
  </si>
  <si>
    <t>CONSULTOR JURIDICO</t>
  </si>
  <si>
    <t>LIDER DE PROYECTO</t>
  </si>
  <si>
    <t>JEFE DE OFICINA</t>
  </si>
  <si>
    <t>SINDICALIZADO</t>
  </si>
  <si>
    <t>TECESP ADMINISTRATIVO</t>
  </si>
  <si>
    <t>TECNICO SERVICIOS Y OPERACIONE</t>
  </si>
  <si>
    <t>SECRETARIA TITULAR DEPCIA</t>
  </si>
  <si>
    <t>JEFE DE DIVISION</t>
  </si>
  <si>
    <t>SECRETARIA DE SUBDIRECTOR</t>
  </si>
  <si>
    <t>SINDICATURA</t>
  </si>
  <si>
    <t>CONSULTORIA JURIDICA SINDICATURA</t>
  </si>
  <si>
    <t>DEPTO DE AUDITORIA CONTABLE</t>
  </si>
  <si>
    <t>DESPACHO SINDICATURA</t>
  </si>
  <si>
    <t>AUDITOR A</t>
  </si>
  <si>
    <t>SINDICO</t>
  </si>
  <si>
    <t>DEPTO ADMINISTRATIVO SINDICATURA</t>
  </si>
  <si>
    <t>DEPTO DE AUDITORIA DE OBRA</t>
  </si>
  <si>
    <t>JEFE DE DEPARTAMENTO</t>
  </si>
  <si>
    <t>DEPTO DE COMUNICACION</t>
  </si>
  <si>
    <t>DEPTO DE CONTRALORIA SOCIAL</t>
  </si>
  <si>
    <t>PRESIDENCIA MUNICIPAL</t>
  </si>
  <si>
    <t>DESPACHO DEL C PDTE  MUNICIPAL</t>
  </si>
  <si>
    <t>ASESOR A</t>
  </si>
  <si>
    <t>PRESIDENTE MUNICIPAL</t>
  </si>
  <si>
    <t>COORDINADOR DE UNIDAD ADMINISTRATIVA</t>
  </si>
  <si>
    <t>DEPTO ADMINISTRATIVO PRESIDENCIA MUNICIPAL</t>
  </si>
  <si>
    <t>DIRECCION DE DESARROLLO ECONOMICO Y COMPETITIVIDAD</t>
  </si>
  <si>
    <t>DEPTO DE SERVS ADMINISTRATIVOS</t>
  </si>
  <si>
    <t>DESPACHO DEL C SUBDIR DE INNOVACION Y DESARROLLO EMPRENDEDOR</t>
  </si>
  <si>
    <t>DESPACHO DEL C SUBDIR DE COMERCIO Y TURISMO</t>
  </si>
  <si>
    <t>SUBDIRECTOR</t>
  </si>
  <si>
    <t>DESPACHO DEL C DESARROLLO ECONOMICO Y TURISTICO</t>
  </si>
  <si>
    <t>DESPACHO DEL C SUBDIR DE DESARROLLO INDUSTRIAL</t>
  </si>
  <si>
    <t>DEPTO FINANCIAMIENTO</t>
  </si>
  <si>
    <t>DEPTO GESTION Y ANALISIS</t>
  </si>
  <si>
    <t>DEPTO DE PROMOCION TURISTICA</t>
  </si>
  <si>
    <t>DEPTO FINANCIAMIENTO EMPRESARIAL</t>
  </si>
  <si>
    <t>DIRECTOR GENERAL</t>
  </si>
  <si>
    <t>DEPTO DE EXPORTACIONES DIRECTAS</t>
  </si>
  <si>
    <t>DEPTO DE INCUBADORA Y CANALIZACION FINANCIERA</t>
  </si>
  <si>
    <t>DESPACHO DEL C SUBDIR DE DESARROLLO MIPYME Y EMPLEABILIDAD</t>
  </si>
  <si>
    <t>DEPTO DE VINCULACION EMPRESARIAL</t>
  </si>
  <si>
    <t>COORDINACION DE COMUNICACION SOCIAL</t>
  </si>
  <si>
    <t>UNIDAD SUBCOORDINACION DE COMUNICACION SOCIAL</t>
  </si>
  <si>
    <t>DESPACHO DEL COORDINADOR DE COMUNICACION</t>
  </si>
  <si>
    <t>DEPTO DE COORDINACION DE ENLACES</t>
  </si>
  <si>
    <t>COORDINADOR DE DEPENDENCIA</t>
  </si>
  <si>
    <t>SUBCOORDINADOR DE DEPCIA</t>
  </si>
  <si>
    <t>DEPTO ADMINISTRATIVO COMUNICACION SOCIAL</t>
  </si>
  <si>
    <t>SECRETARIA DEL AYUNTAMIENTO</t>
  </si>
  <si>
    <t>DEPTO CONTENCIOSO</t>
  </si>
  <si>
    <t>DEPTO DE ALCOHOLES</t>
  </si>
  <si>
    <t>INSPECTOR DE GOBERNACION</t>
  </si>
  <si>
    <t>DESPACHO DEL SUBDIRECTOR DE NORMATIVIDAD</t>
  </si>
  <si>
    <t>COORDINACION DE PROTECCION CIVIL</t>
  </si>
  <si>
    <t>DEPTO DE COMERCIO Y ESPECTACULOS</t>
  </si>
  <si>
    <t>DEPTO ADMINISTRATIVO SECRETARIA DEL AYUNTAMIENTO</t>
  </si>
  <si>
    <t>DEPTO DE RECLUTAMIENTO</t>
  </si>
  <si>
    <t>DESPACHO DEL C SECRETARIO DEL AYUNTAMIENTO</t>
  </si>
  <si>
    <t>DEPTO DE DICTS JURIDICOS Y REORDURB</t>
  </si>
  <si>
    <t>DEPTO DE RECURSO ADMINISTRATIVO</t>
  </si>
  <si>
    <t>DESP DEL SUBDIRECTOR JURIDICO SECRETARIA DEL AYUNTAMIENTO</t>
  </si>
  <si>
    <t>DESPACHO DEL SUBSECRETARIO DE PROPIEDAD INMOBILIARIA</t>
  </si>
  <si>
    <t>DEPTO DE ANALISIS DE LEGISLACION</t>
  </si>
  <si>
    <t>DEPTO DE REGULACION SANITARIA</t>
  </si>
  <si>
    <t>DESPACHO DEL SUBDIRECTOR DE GOBERNACION</t>
  </si>
  <si>
    <t>DEPTO DE PROPIEDAD INMOBILIARIA</t>
  </si>
  <si>
    <t>DEPTO DE CONVENIOS Y CONTRATOS</t>
  </si>
  <si>
    <t>DEPTO DE NORMATIVIDAD</t>
  </si>
  <si>
    <t>DEPTO APOYO TECNICO</t>
  </si>
  <si>
    <t>CHOFER RECOLECTOR ASEO URBANO</t>
  </si>
  <si>
    <t>SECRETARIO AYUNTAMIENTO</t>
  </si>
  <si>
    <t>SECRETARIA DEPARTAMENTO</t>
  </si>
  <si>
    <t>SUBSECRETARIO</t>
  </si>
  <si>
    <t>TECNICO EN RADIOTELEFONIA:</t>
  </si>
  <si>
    <t>SUBSECRETARIO DEL AYUNTAMIENTO</t>
  </si>
  <si>
    <t>COORDINADOR DE PROTECCION CIVIL</t>
  </si>
  <si>
    <t>TECESP AUXILIAR</t>
  </si>
  <si>
    <t>ASESORC</t>
  </si>
  <si>
    <t>TRABAJADOR SOCIAL</t>
  </si>
  <si>
    <t>DIRECCION DE OBRAS PUBLICAS</t>
  </si>
  <si>
    <t>DEPTO MAQUINARIA PESADA OBRAS PUBLICAS</t>
  </si>
  <si>
    <t>OPERADOR MAQUINARIA PESADA</t>
  </si>
  <si>
    <t>DEPTO DE ESTUDIOS Y PROYECTOS</t>
  </si>
  <si>
    <t>DEPTO DE CONSTRUCCION DE INFRAESTRUCTURA URBANA</t>
  </si>
  <si>
    <t>RESIDENTE DE OBRA</t>
  </si>
  <si>
    <t>DESPACHO DEL C DIRECTOR DE OBRAS PUBLICAS</t>
  </si>
  <si>
    <t>DEPTO DE MTTO VIAL E INFRAESTRUCTURA</t>
  </si>
  <si>
    <t>DEPTO LICITACIONES Y CONTROL DE OBRA</t>
  </si>
  <si>
    <t>CONFIANZA SEMANAL</t>
  </si>
  <si>
    <t>DEPTO JURIDICO Y AFECTACIONES</t>
  </si>
  <si>
    <t>DEPTO DE TOPOGRAFIA</t>
  </si>
  <si>
    <t>DEPTO DE CONSTRUCCION INFRAESTRUCTURA SOCIAL</t>
  </si>
  <si>
    <t>TECESP OPERADOR MAQUINARIA</t>
  </si>
  <si>
    <t>OPERADOR 5TA RUEDA</t>
  </si>
  <si>
    <t>DEPTO DE SERVICIOS ADMINISTRATIVOS OBRAS PUBLICAS</t>
  </si>
  <si>
    <t>SUPERVISOR DE OBRA</t>
  </si>
  <si>
    <t>OPERADOR DE SERVICIO 6</t>
  </si>
  <si>
    <t>DESP DEL SUBDIRECTOR DE INFRAESTRUCTURA URBANA</t>
  </si>
  <si>
    <t>TECNICO VIGILANTE</t>
  </si>
  <si>
    <t>MECANICO</t>
  </si>
  <si>
    <t>TECESP FONTANERO</t>
  </si>
  <si>
    <t>TECNICO INTENDENCIA</t>
  </si>
  <si>
    <t>TECESP SOLDADOR</t>
  </si>
  <si>
    <t>DESP DEL SUBDIRECTOR DE INFRAESTRUCTURA SOCIAL</t>
  </si>
  <si>
    <t>SUPERVISOR DE SERVICIOS</t>
  </si>
  <si>
    <t>ALBANIL</t>
  </si>
  <si>
    <t>TECESP MANTENIMIENTO</t>
  </si>
  <si>
    <t>COORDINADOR DE CUADRILLA</t>
  </si>
  <si>
    <t>DIRECCION DE DESARROLLO URBANO Y ECOLOGIA</t>
  </si>
  <si>
    <t>DESPACHO DEL SUBDIRECTOR DE ECOLOGIA</t>
  </si>
  <si>
    <t>DEPTO DE INSPECCION</t>
  </si>
  <si>
    <t>DESPACHO DEL SUBDIRECTOR DE PROGRAMACION URBANA</t>
  </si>
  <si>
    <t>DEPTO ADMINISTRATIVO DESARROLLO URBANO Y ECOLOGIA</t>
  </si>
  <si>
    <t>DEPTO DE TRAMITES Y LICENCIAS</t>
  </si>
  <si>
    <t>TECESP OPERADOR DE VEHICULO</t>
  </si>
  <si>
    <t>DEPTO DE NOMENCLATURA</t>
  </si>
  <si>
    <t>DEPTO DE ADMON PLAN DIRECTOR</t>
  </si>
  <si>
    <t>DESPACHO DEL DIRECTOR DE DESARROLLO URBANO</t>
  </si>
  <si>
    <t>DEPTO DE CONTROL Y VIGILANCIA AMBIENTAL</t>
  </si>
  <si>
    <t>DEPTO DE ANALISIS Y SEGUIMIENTO</t>
  </si>
  <si>
    <t>DEPTO DE SISTEMAS DESARROLLO URBANO Y ECOLOGIA</t>
  </si>
  <si>
    <t>TOPOGRAFO</t>
  </si>
  <si>
    <t>DEPTO JURIDICO DESARROLLO URBANO Y ECOLOGIA</t>
  </si>
  <si>
    <t>DESPACHO DEL SUBDIRECTOR DE ADMON URBANA</t>
  </si>
  <si>
    <t>JEFE DE GRUPO</t>
  </si>
  <si>
    <t>DEPTO DE PROMOCION PREV Y REST AMBIENTAL</t>
  </si>
  <si>
    <t>DEPTO DE PLANEACION AMBIENTAL (INSPECCION)</t>
  </si>
  <si>
    <t>DEPTO DE CONTROL Y EVALUACION DE FRACCIONAMIENTOS</t>
  </si>
  <si>
    <t>INSPECTOR DE OBRA</t>
  </si>
  <si>
    <t>DIRECCION DE SERVICIOS PUBLICOS MUNICIPALES</t>
  </si>
  <si>
    <t>DESPACHO DEL SUBDIRECTOR DE SERVICIOS</t>
  </si>
  <si>
    <t>DEPTO DE LIMPIEZA DEL CENTRO HISTORICO</t>
  </si>
  <si>
    <t>DEPTO DE LIMPIEZA URBANA</t>
  </si>
  <si>
    <t>DEPTO RECOLECCION HABITACIONAL</t>
  </si>
  <si>
    <t>DESP DEL C DIRECTOR DE SERVICIOS PUBLICOS MUNICIPALES</t>
  </si>
  <si>
    <t>UNIDAD ADMINISTRATIVA</t>
  </si>
  <si>
    <t>DEPTO DE LIMPIEZA MECANIZADA</t>
  </si>
  <si>
    <t>DEPTO DE PANTEONES</t>
  </si>
  <si>
    <t>DESP SUBDIRECTOR DE ASEO URBANO</t>
  </si>
  <si>
    <t>TECESP INTENDENCIA</t>
  </si>
  <si>
    <t>OPERADOR DE SERVICIO 5</t>
  </si>
  <si>
    <t>DEPTO DE DISPOSICION FINAL</t>
  </si>
  <si>
    <t>TECNICO JARDINERO</t>
  </si>
  <si>
    <t>MINISTRO EJECUTOR</t>
  </si>
  <si>
    <t>DIRECCION DE SEGURIDAD PUBLICA MUNICIPAL</t>
  </si>
  <si>
    <t>DEPTO DE CONTROL VEHICULAR</t>
  </si>
  <si>
    <t>COORDINACION DE BOMBEROS</t>
  </si>
  <si>
    <t>BOMBERO DE ACADEMIA</t>
  </si>
  <si>
    <t>DEPTO COORD DISTRITO MORELOS</t>
  </si>
  <si>
    <t>POLICIA</t>
  </si>
  <si>
    <t>DEPTO UNIDAD ASESORIA</t>
  </si>
  <si>
    <t>DEPTO DE PECUU</t>
  </si>
  <si>
    <t>DEPTO COORD DISTRITO DIANA</t>
  </si>
  <si>
    <t>DEPTO DE ANALISIS CRIMINAL</t>
  </si>
  <si>
    <t>DEPTO COORD DISTRITO ZAPATA</t>
  </si>
  <si>
    <t>COORDINACION DE EVENTOS ESPECIALES</t>
  </si>
  <si>
    <t>COORDINACION DE DISTRITO ANGEL</t>
  </si>
  <si>
    <t>POLICIA 3o</t>
  </si>
  <si>
    <t>COORDINACION DE GRUPOS DE PROXIMIDAD</t>
  </si>
  <si>
    <t>DEPTO COORD DISTRITO COLON</t>
  </si>
  <si>
    <t>DEPTO DEL COORD EJECUTIVA DE JUZGADOS CIVICOS</t>
  </si>
  <si>
    <t>DEPTO COORD DISTRITO VILLA</t>
  </si>
  <si>
    <t>DEPTO COORD DE INVESTIGACION CRIMINAL</t>
  </si>
  <si>
    <t>DEPTO JURIDICO SEGURIDAD PUBLICA MUNICIPAL</t>
  </si>
  <si>
    <t>COORDINACION DE INTELIGENCIA</t>
  </si>
  <si>
    <t>DEPTO DE SERVICIOS ADMINISTRATIVOS SEGURIDAD PUBLICA MPAL</t>
  </si>
  <si>
    <t>DEPTO DE DIFUSION SOCY PARTICIPACION CIUDAN</t>
  </si>
  <si>
    <t>DEPTO CENTRO DE DETENCION MUNICIPAL</t>
  </si>
  <si>
    <t>AGENTE DE DETENCION DE SEG P</t>
  </si>
  <si>
    <t>DEPTO DE RECURSOS HUMANOS</t>
  </si>
  <si>
    <t>COORDINACION DE GRUPOS DE REACCION</t>
  </si>
  <si>
    <t>DEPTO DE ATENCION A NIÑAS NIÑOS Y ADOLESCENTES</t>
  </si>
  <si>
    <t>BOMBERO 2o</t>
  </si>
  <si>
    <t>POLICIA 2o</t>
  </si>
  <si>
    <t>DESP DEL SUBDIRECTOR DESPLIEGUE OPERATIVO</t>
  </si>
  <si>
    <t>DESP DEL SUBDIRECTOR DE JUSTICIA CIVICA Y PREVENCION</t>
  </si>
  <si>
    <t>DESP DEL C DIRECTOR DE SEGURIDAD PUBLICA</t>
  </si>
  <si>
    <t>POLICIA 1o</t>
  </si>
  <si>
    <t>DEPTO DE ANALISIS TACTICO</t>
  </si>
  <si>
    <t>DEPTO DE PLANEACION Y ADMINISTRACION</t>
  </si>
  <si>
    <t>DEPTO DE ATENCION CIUDADANA Y ENLACE DE ORGANISMOS SOCIALES</t>
  </si>
  <si>
    <t>DEPTO DE DESARROLLO TECNOLOGICO</t>
  </si>
  <si>
    <t>DEPTO DE SEGUIMIENTO Y GESTION</t>
  </si>
  <si>
    <t>PERSONAL ESPECIALIZADO PSICOLOGO</t>
  </si>
  <si>
    <t>DEPTO UNIDAD ATENCION A LA VIOLENCIA FAMILIAR</t>
  </si>
  <si>
    <t>DEPTO DE PREVENCION</t>
  </si>
  <si>
    <t>JUEZ CIVICO</t>
  </si>
  <si>
    <t>DESPACHO DEL SUBDIRECTOR DE INTELIGENCIA</t>
  </si>
  <si>
    <t>DEPTO DE CERTIFICACION</t>
  </si>
  <si>
    <t>DESP DEL SUBDIRECTOR DE FORMACION</t>
  </si>
  <si>
    <t>DEPTO DE OPERACIONES AEREAS</t>
  </si>
  <si>
    <t>DEPTO DE COMUNICACION SOCIAL</t>
  </si>
  <si>
    <t>DEPTO ALCAIDIA</t>
  </si>
  <si>
    <t>DESPACHADOR DE VUELOS</t>
  </si>
  <si>
    <t>DESP DEL SUBDIRECTOR ADMINISTRATIVO SEGURIDAD PUBLICA</t>
  </si>
  <si>
    <t>DESP DE LA JEFATURA DEL ESTADO MAYOR</t>
  </si>
  <si>
    <t>PERSONAL ESPECIALIZADO MEDICO</t>
  </si>
  <si>
    <t>DEPTO CONSEJO DE HONOR Y JUSTICIA</t>
  </si>
  <si>
    <t>DEPTO DE SEGURIDAD CIUDADANA</t>
  </si>
  <si>
    <t>DEPTO DE CONTROL ESCOLAR</t>
  </si>
  <si>
    <t>SUB OFICIAL</t>
  </si>
  <si>
    <t>DEPTO DE RELACIONES PUBLICAS SEG PUB</t>
  </si>
  <si>
    <t>DEPTO SOPORTE TECNICO SEGURIDAD PUBLICA</t>
  </si>
  <si>
    <t>DEPTO DE RECURSO DE INVERSION</t>
  </si>
  <si>
    <t>DEPTO DE ENSEÑANZA Y SERVICIO ESCOLAR</t>
  </si>
  <si>
    <t>DEPTO DE TRABAJO SOCIAL</t>
  </si>
  <si>
    <t>TECESP COCINA</t>
  </si>
  <si>
    <t>TRABAJADOR SOCIAL A</t>
  </si>
  <si>
    <t>OFICIAL BOMBEROS</t>
  </si>
  <si>
    <t>ALMACENISTA</t>
  </si>
  <si>
    <t>JUEZ CALIFICADOR SEG PUBLICA</t>
  </si>
  <si>
    <t>DESP DEL SUBDIRECTOR JURIDICO SEGURIDAD PUBLICA MUNICIPAL</t>
  </si>
  <si>
    <t>DEPTO INFRAESTRUCTURA SEG PUBLICA</t>
  </si>
  <si>
    <t>DESP DE LA SUBDIRECCION TACTICA</t>
  </si>
  <si>
    <t>DEPTO DE ADMON DE PLATAFORMA ESCUDO CHIHUAHUA</t>
  </si>
  <si>
    <t>DEPTO DE SENSIBILIZACION Y CAPACITACION</t>
  </si>
  <si>
    <t>DESP SUBDIR ATENCION A LA VIOLENCIA FAMILIAR Y DE GENERO</t>
  </si>
  <si>
    <t>DEPTO DE SEGUIMIENTOS A PROC PENALES</t>
  </si>
  <si>
    <t>OFICIAL</t>
  </si>
  <si>
    <t>COORDINADOR DE BOMBEROS</t>
  </si>
  <si>
    <t>DEPTO DE MEDIACION</t>
  </si>
  <si>
    <t>PILOTO DE HELICOPTERO A</t>
  </si>
  <si>
    <t>DEPTO DE CONTROL INTERNO</t>
  </si>
  <si>
    <t>DEPTO DE SISTEMA DE INTERVENCION TEMPRANA</t>
  </si>
  <si>
    <t>COMISARIO</t>
  </si>
  <si>
    <t>DIRECCION DE DESARROLLO HUMANO Y EDUCACION</t>
  </si>
  <si>
    <t>DEPTO DE ATENCION Y RESPUESTA CIUDADANA</t>
  </si>
  <si>
    <t>DESP DEL C DIRECTOR DESARROLLO HUMANO Y EDUCACION</t>
  </si>
  <si>
    <t>DESP DEL SUBDIRECTOR DE DESARROLLO SOCIAL</t>
  </si>
  <si>
    <t>DEPTO ADMINISTRATIVO DESARROLLO HUMANO Y EDUCACION</t>
  </si>
  <si>
    <t>DEPTO JURIDICO GRATUITO</t>
  </si>
  <si>
    <t>DEPTO DE ATENCION A GRUPOS VULNERABLES</t>
  </si>
  <si>
    <t>DESPACHO DEL SUBDIRECTOR  PARTICIPACION CIUDADANA</t>
  </si>
  <si>
    <t>DESPACHO DEL SUBDIRECTOR DE EDUCACION</t>
  </si>
  <si>
    <t>DEPTO COMITE DE VECINOS</t>
  </si>
  <si>
    <t>DEPTO DE DE FOMENTO EDUCATIVO</t>
  </si>
  <si>
    <t>DEPTO ASUNTOS RELIGIOSOS Y ENLACE CON LA SOCIEDAD</t>
  </si>
  <si>
    <t>DEPTO DE ACCION CIVICA Y SOCIAL</t>
  </si>
  <si>
    <t>DEPTO DE CLUB DEL ABUELO</t>
  </si>
  <si>
    <t>DEPTO PRESIDENTA DE TU COLONIA</t>
  </si>
  <si>
    <t>DEPTO DE INFRAESTRUCTURA EDUCATIVA</t>
  </si>
  <si>
    <t>DESPACHO DEL SUBDIRECTOR ATENCION A LA JUVENTUD</t>
  </si>
  <si>
    <t>DESPACHO DEL COORD DE ATENCION CIUDADANA</t>
  </si>
  <si>
    <t>DESPACHO DEL SUBDIRECTOR DE GRUPOS VULNERABLES ASUNTOS DE ASOC RELIGIOSAS Y ENLANCE CON LA SOCIEDAD CIVIL</t>
  </si>
  <si>
    <t>TESORERIA MUNICIPAL</t>
  </si>
  <si>
    <t>DEPTO CAJA GENERAL</t>
  </si>
  <si>
    <t>CAJERO</t>
  </si>
  <si>
    <t>DESP DEL SUBIDRECTOR EGRESOS</t>
  </si>
  <si>
    <t>DEPTO DE INGRESOS DIVERSOS</t>
  </si>
  <si>
    <t>DEPTO ACTUALIZACION CATASTRAL</t>
  </si>
  <si>
    <t>DEPTO DE EJECUCION</t>
  </si>
  <si>
    <t>DEPTO TECNICO Y DE PADRON Y CONTROL DEL ADEUDO</t>
  </si>
  <si>
    <t>DEPTO DE PAGOS</t>
  </si>
  <si>
    <t>DEPTO DE PROCEDIMIENTOS Y CONTROL</t>
  </si>
  <si>
    <t>DESP DEL SUBDIRECTOR DE INGRESOS</t>
  </si>
  <si>
    <t>DEPTO DE CONTABILIDAD</t>
  </si>
  <si>
    <t>DEPTO DE VALUACION</t>
  </si>
  <si>
    <t>DEPTO DE TRASLACION DE DOMINIO</t>
  </si>
  <si>
    <t>DEPTO DE SERVICIOS ADMINISTRATIVOS TESORERIA MUNICIPAL</t>
  </si>
  <si>
    <t>COORDINACION ELABORACION Y CTRL PRESUP</t>
  </si>
  <si>
    <t>DEPTO DE CONTROL FINANCIERO</t>
  </si>
  <si>
    <t>DEPTO DE PROYECTOS ESPECIALES TESORERIA</t>
  </si>
  <si>
    <t>DEPTO DE FISCALIZACION JURIDICA</t>
  </si>
  <si>
    <t>DESP DEL SUBDIRECTOR DE CATASTRO</t>
  </si>
  <si>
    <t>DEPTO DE CONTROL DE PRESUPUESTO</t>
  </si>
  <si>
    <t>DESP DEL SUBDIRECTOR JURIDICO TESORERIA MUNICIPAL</t>
  </si>
  <si>
    <t>DESP DEL C TESORERO MUNICIPAL</t>
  </si>
  <si>
    <t>DEPTO DE SIGMUN</t>
  </si>
  <si>
    <t>DEPTO DE UNIDAD DE TRANSPARENCIA TESORERIA</t>
  </si>
  <si>
    <t>DEPTO DE CONTRATOS Y CONVENIOS</t>
  </si>
  <si>
    <t>VALUADOR</t>
  </si>
  <si>
    <t>OFICIALIA MAYOR</t>
  </si>
  <si>
    <t>DEPTO DE BIENES PATRIMONIALES</t>
  </si>
  <si>
    <t>DESP DEL C OFICIAL MAYOR</t>
  </si>
  <si>
    <t>DEPTO DE SERVICIOS GENERALES</t>
  </si>
  <si>
    <t>DEPTO REL LABORALES Y PRESTACIONES</t>
  </si>
  <si>
    <t>DESP DEL SUBDIRECTOR ADMINISTRATIVO OFICIALIA MAYOR</t>
  </si>
  <si>
    <t>DEPTO DE NOMINAS</t>
  </si>
  <si>
    <t>DEPTO DE SISTEMAS OFICIALIA MAYOR</t>
  </si>
  <si>
    <t>COORDINACION DE PROVEEDURIA</t>
  </si>
  <si>
    <t>DESP DEL C COORDINADOR DE CONTROL Y PROCEDIMIENTOS ADMVOS</t>
  </si>
  <si>
    <t>DEPTO DE TALLER MUNICIPAL</t>
  </si>
  <si>
    <t>CONSULTORIA JURIDICA OFICIALIA MAYOR</t>
  </si>
  <si>
    <t>DESP DEL SUBDIRECTOR DE RECURSOS MATS Y SERVICIOS</t>
  </si>
  <si>
    <t>DEPTO DE SELECCION Y CAPACITACION</t>
  </si>
  <si>
    <t>DESP DEL SUBDIRECTOR DE RECURSOS HUMANOS</t>
  </si>
  <si>
    <t>DEPTO DE PROVEEDURIA</t>
  </si>
  <si>
    <t>DIRECCION DE PLANEACION E INNOVACION GUBERNAMENTAL</t>
  </si>
  <si>
    <t>DEPARTAMENTO DE NORMATIVIDAD INTERNA</t>
  </si>
  <si>
    <t>DEPTO ADMINISTRATIVO PLANEACION Y EVALUACION</t>
  </si>
  <si>
    <t>SOPORTE TECNICO</t>
  </si>
  <si>
    <t>DEPARTAMENTO DE PROGRAMACION</t>
  </si>
  <si>
    <t>DEPARTAMENTO DE ADMINISTRACION DE APLICACIONES</t>
  </si>
  <si>
    <t>DEPTO DE PLANEACION</t>
  </si>
  <si>
    <t>DEPARTAMENTO DE SEGUIMIENTO</t>
  </si>
  <si>
    <t>DESPACHO DEL DIRECTOR DE PLANEACION E INNOVACION GUBERNAMNETAL</t>
  </si>
  <si>
    <t>DESPACHO DEL SUBDIRECTOR DE PLANEACION Y EVALUACION</t>
  </si>
  <si>
    <t>DESP SUBDIRECTOR DE PROGRAMACION Y SEGUIMIENTO DE INVERSION</t>
  </si>
  <si>
    <t>OPERADOR DE COMPUTADORA</t>
  </si>
  <si>
    <t>DESPACHO DEL SUBDIRECTOR DE INNOVACION GUBERNAMENTAL</t>
  </si>
  <si>
    <t>DEPARTAMENTO DE INGENIERIA DE SOFTWARE</t>
  </si>
  <si>
    <t>UNIDAD MUNICIPAL DE MEJORA REGULATORIA</t>
  </si>
  <si>
    <t>DEPARTAMENTO DE PROYECTOS ESPECIALES</t>
  </si>
  <si>
    <t>INFRAESTRUCTURA Y TELECOMUNICACIONES</t>
  </si>
  <si>
    <t>DEPTO DE EVALUACION</t>
  </si>
  <si>
    <t>DESPACHO DEL SUBDIRECTOR DE MODERNIZACION ADMINISTRATIVA</t>
  </si>
  <si>
    <t>ANALISTA PROGRAMADOR</t>
  </si>
  <si>
    <t>COORDINACION DE DESARROLLO TECNOLOGICO</t>
  </si>
  <si>
    <t>DIRECCION DE DESARROLLO RURAL</t>
  </si>
  <si>
    <t>DEPTO MAQUINARIA PESADA DESARROLLO RURAL</t>
  </si>
  <si>
    <t>OPERADOR RURAL DE MAQUINARIA</t>
  </si>
  <si>
    <t>DESP DEL DIRECTOR DESARROLLO RURAL</t>
  </si>
  <si>
    <t>DEPTO ORGANIZACION</t>
  </si>
  <si>
    <t>DEPTO PROYECTOS PRODUCTIVOS</t>
  </si>
  <si>
    <t>DEPTO ADMINISTRATIVO DESARROLLO RURAL</t>
  </si>
  <si>
    <t>DEPTO VINCULACION</t>
  </si>
  <si>
    <t>DESP DEL SUBDIRECTOR DE INFRAESTRUCTURA RURAL</t>
  </si>
  <si>
    <t>DEPTO INFRAESTRUCTURA</t>
  </si>
  <si>
    <t>DESP DEL SUBDIRECCION DE DESARROLLO RURAL</t>
  </si>
  <si>
    <t>DEPTO DE CUIDADO DEL AGUA</t>
  </si>
  <si>
    <t>CHOFER</t>
  </si>
  <si>
    <t>DIRECCION DE MANTENIMIENTO URBANO</t>
  </si>
  <si>
    <t>DEPTO DE PARQUES Y JARDINES</t>
  </si>
  <si>
    <t>DEPTO ADMINISTRATIVO MANTENIMIENTO URBANO</t>
  </si>
  <si>
    <t>DEPTO DE FORESTACION</t>
  </si>
  <si>
    <t>DEPARTAMENTO DE SEGUIMIENTO MTTO URBANO</t>
  </si>
  <si>
    <t>DESP DE SUBDIRECCION DE ALUMBRADO PUBLICO</t>
  </si>
  <si>
    <t>DESP DE SUBDIRECCION MTTO ESPACIOS PUBLICOS</t>
  </si>
  <si>
    <t>DEPTO DE RECURSOS MATERIALES</t>
  </si>
  <si>
    <t>DEPTO DE AREAS VERDES CONCESIONADAS</t>
  </si>
  <si>
    <t>DEPTO DE SUPERVISION MTTO URBANO</t>
  </si>
  <si>
    <t>DESP C DIRECTOR DE MANTENIMIENTO URBANO</t>
  </si>
  <si>
    <t>DEPTO DE RECURSOS HUMANOS MTTO URBANO</t>
  </si>
  <si>
    <t>TECESP CARPINTERO</t>
  </si>
  <si>
    <t>DEPTO DE SISTEMAS</t>
  </si>
  <si>
    <t>DEPTO JURIDICO</t>
  </si>
  <si>
    <t>COORDINACION DE RELACIONES PUBLICAS</t>
  </si>
  <si>
    <t>DEPTO DE EVENTOS</t>
  </si>
  <si>
    <t>DEPTO DE SERVICIOS ADMINISTRATIVOS RELACIONES PUBLICAS</t>
  </si>
  <si>
    <t>DEPTO DE RELACIONES PUBLICAS</t>
  </si>
  <si>
    <t>DESP DEL COORDINADOR  DE RELACIONES PUBLICAS</t>
  </si>
  <si>
    <t>DIRECCION DE ORGANO INTERNO DE CONTROL</t>
  </si>
  <si>
    <t>DESP DEL COORD JURIDICO</t>
  </si>
  <si>
    <t>DESP DEL DIRECTOR DE ORGANO INTERNO DE CONTROL</t>
  </si>
  <si>
    <t>DESP DEL COORD AREA INVESTIGADORA</t>
  </si>
  <si>
    <t>DESP DEL SUBDIRECCION DE AUDITORIA CONTROL Y EVALUACION</t>
  </si>
  <si>
    <t>DEPTO DE ASUNTOS INTERNOS</t>
  </si>
  <si>
    <t>DESP DEL SUBD DE RESPONSABILIDADES</t>
  </si>
  <si>
    <t>COORDINACION DE TRANSPARENCIA GOBIERNO ABIERTO Y ARCHIVOS</t>
  </si>
  <si>
    <t>DEPTO DE SISTEMA INSTITUCIONAL DE ARCHIVO</t>
  </si>
  <si>
    <t>DEPTO DE ARCHIVO HISTORICO</t>
  </si>
  <si>
    <t>DESP COORDINACION DE TRANSPARENCIA</t>
  </si>
  <si>
    <t>DEPTO DE ACCESO A LA INFORMACION</t>
  </si>
  <si>
    <t>DEPTO DE OBLIGACIONES Y DATOS PERSONALES</t>
  </si>
  <si>
    <t>DEPTO DE ARCHIVO DE CONCENTRACION</t>
  </si>
  <si>
    <t>DEPTO DE TRANSPARENCIA PROACTIVA Y FOCALIZADA</t>
  </si>
  <si>
    <t>COORDINACION DE PARTICIPACION CIUDADANA</t>
  </si>
  <si>
    <t>DESP COORDINACION DE PARTICIPACION CIUDADANA</t>
  </si>
  <si>
    <t>DESP DEL SUBCOORDINADOR DE PRESUPUESTO PARTICIPATIVO</t>
  </si>
  <si>
    <t>DEPTO ADMINISTRATIVO DE PARTICIPACION CIUDADANA</t>
  </si>
  <si>
    <t>DESP DEL SUBCOORDINACION DE VINCULACION SOCIAL</t>
  </si>
  <si>
    <t>COORDINACION DE MEDIO AMBIENTE Y PROTECCION ANIMAL</t>
  </si>
  <si>
    <t>DESP. COORDINACION DE MEDIO AMBIENTE Y PROTECCION ANIMAL</t>
  </si>
  <si>
    <t>DEPTO ADMINISTRATIVO DE MEDIO AMBIENTE Y PROTECCION ANIMAL</t>
  </si>
  <si>
    <t>DEPTO DE CONTROL Y PROTECCION ANIMAL</t>
  </si>
  <si>
    <t>DESP DEL SUBDCOORDINADOR DE PROTECCION ANIMAL</t>
  </si>
  <si>
    <t>DEPTO DE CAMBIO CLIMATICO</t>
  </si>
  <si>
    <t>Bono ISSCUU Policia</t>
  </si>
  <si>
    <t>Bono ISSCUU Bombero</t>
  </si>
  <si>
    <t>C142 Asig. Esp. Bomberos</t>
  </si>
  <si>
    <t>Bono Navideño</t>
  </si>
  <si>
    <t>Fdo Propio</t>
  </si>
  <si>
    <t>Serv Medico</t>
  </si>
  <si>
    <t>Ispt</t>
  </si>
  <si>
    <t>Liquidacion</t>
  </si>
  <si>
    <t>Ult Periodo Pagado</t>
  </si>
  <si>
    <t>Año Mes</t>
  </si>
  <si>
    <t>Nomina</t>
  </si>
  <si>
    <t>2025/03</t>
  </si>
  <si>
    <t>NOMINA QUINCENAL</t>
  </si>
  <si>
    <t>NOMINA SEMANAL 5-2</t>
  </si>
  <si>
    <t>NOMINA SEMANAL 6-1</t>
  </si>
  <si>
    <t>NOMINA SEMANAL 5-2 CONFIANZA</t>
  </si>
  <si>
    <t>NOMINA SEMANAL 6-1 CONFIANZA</t>
  </si>
  <si>
    <t>NOMINA QUINCENAL OPERATIVA</t>
  </si>
  <si>
    <t>ARAGON CASTILLO MARIA GUADALUPE</t>
  </si>
  <si>
    <t>AMPARAN VALDEZ IRMA AMALIA</t>
  </si>
  <si>
    <t>AVILA GARCIA ROSARIO GUADALUPE</t>
  </si>
  <si>
    <t>BARAJAS GONZALEZ JONI JACINTA</t>
  </si>
  <si>
    <t>BANDA RUIZ MARGARITA NALLELY</t>
  </si>
  <si>
    <t>BORRUEL BAQUERA MARIA GUADALUPE</t>
  </si>
  <si>
    <t>CASILLAS AVALOS DIANA LAURA</t>
  </si>
  <si>
    <t>CARRILLO ANDUJO KARLA MARIA</t>
  </si>
  <si>
    <t>CASTAÑEDA FRANCO MARIA FERNANDA</t>
  </si>
  <si>
    <t>CARDONA GONZALEZ NATALIA CRISTINA</t>
  </si>
  <si>
    <t>CASTILLO LAZO ANGEL ALAIN</t>
  </si>
  <si>
    <t>CORRAL CADENA DEIMY DAYANA</t>
  </si>
  <si>
    <t>FALOMIR SAENZ ELIDA ANABEL</t>
  </si>
  <si>
    <t>GALICIA CHAPARRO ADAN ISAIAS</t>
  </si>
  <si>
    <t>GARDEA FELIX ALEXA SOFIA</t>
  </si>
  <si>
    <t>GOMEZ HERNANDEZ NORMA GUADALUPE</t>
  </si>
  <si>
    <t>GONZALEZ MUÑIZ HUGO EDUARDO</t>
  </si>
  <si>
    <t>GUERRERO BARAY VELINA AIDE</t>
  </si>
  <si>
    <t>JIMENEZ VAZQUEZ SOFIA CAROLINA</t>
  </si>
  <si>
    <t>JUAREZ MUÑIZ MARIA FERNANDA</t>
  </si>
  <si>
    <t>JUAREZ MARTINEZ ROSA MARIA</t>
  </si>
  <si>
    <t>KOMABA CHAVEZ SORAYA AMALIA</t>
  </si>
  <si>
    <t>LOZANO GUTIERREZ ADRIAN ARMANDO</t>
  </si>
  <si>
    <t>LOERA MONGE ROSA LUCIA</t>
  </si>
  <si>
    <t>LOPEZ VENZOR ALAN EDUARDO</t>
  </si>
  <si>
    <t>MARTINEZ ADRIANO FELIX ARTURO</t>
  </si>
  <si>
    <t>MARTINEZ ADRIANO LIZETH ALEJANDRA</t>
  </si>
  <si>
    <t>MARTINEZ DIAZ ROSA ISELA</t>
  </si>
  <si>
    <t>MARQUEZ ESTRADA OMAR ENRIQUE</t>
  </si>
  <si>
    <t>MADRID GUTIERREZ MARIA TERESA</t>
  </si>
  <si>
    <t>MARTINEZ RODRIGUEZ ROGELIO ADRIAN EMMANUEL</t>
  </si>
  <si>
    <t>MARIÑELARENA VAZQUEZ ANDREA ALEJANDRA</t>
  </si>
  <si>
    <t>MEDINA ALTAMIRANO RAMON ANGEL</t>
  </si>
  <si>
    <t>MENDOZA GONZALEZ LUISA MARGARITA</t>
  </si>
  <si>
    <t>MENDOZA SALCEDO ROSA ESTHER</t>
  </si>
  <si>
    <t>MIRANDA VAZQUEZ MARTHA OLIVIA</t>
  </si>
  <si>
    <t>MONTES ARZAGA IVANN ALEJANDRO</t>
  </si>
  <si>
    <t>MORA MORALES DIANA GUADALUPE</t>
  </si>
  <si>
    <t>NAVARRETE PAZ JOSE ALFREDO</t>
  </si>
  <si>
    <t>OLIVAS CARREON MARIA DEL CARMEN</t>
  </si>
  <si>
    <t>ORTIZ CARRILLO CARMEN ADRIANA</t>
  </si>
  <si>
    <t>OLIVAS QUEZADA ERIKA JUDITH</t>
  </si>
  <si>
    <t>OROZCO ORTIZ ANA LILIA</t>
  </si>
  <si>
    <t>ORQUIZ MUELA JORGE ORLANDO</t>
  </si>
  <si>
    <t>ORDUÑO RODRIGUEZ LUIS CARLOS</t>
  </si>
  <si>
    <t>PORTILLO RUELAS MICHEL ABIGAIL</t>
  </si>
  <si>
    <t>RAMOS CORONADO DIVELY CAROLINA</t>
  </si>
  <si>
    <t>RAMOS GONZALEZ GUSTAVO GUADALUPE</t>
  </si>
  <si>
    <t>RAMIREZ GASSON JOSE RAMON</t>
  </si>
  <si>
    <t>REYES IBUADO SILVIA YURIDIA</t>
  </si>
  <si>
    <t>RIOS ARMENDARIZ MARCELA IVETH</t>
  </si>
  <si>
    <t>RIGGS BAEZA MIGUEL ALONSO</t>
  </si>
  <si>
    <t>RIVAS GONZALEZ ANGELA SARAHI</t>
  </si>
  <si>
    <t>ROJO ALMARAZ MARIA ELENA</t>
  </si>
  <si>
    <t>RUIZ BARRAZA MIRYAM LIVIER</t>
  </si>
  <si>
    <t>SALAS LUNA YAMILETH ALONDRA</t>
  </si>
  <si>
    <t>SOTO GARCIA LILIANA IVONNE</t>
  </si>
  <si>
    <t>TREJO SOTO BLANCA JANETH</t>
  </si>
  <si>
    <t>TORRES RAYOS AURORA ITZEL</t>
  </si>
  <si>
    <t>ULATE BERNAL BLANCA PATRICIA</t>
  </si>
  <si>
    <t>VALDEZ RODRIGUEZ BEATRIZ DESIREE</t>
  </si>
  <si>
    <t>VILLEGAS ESCANDON LUIS ABRAHAM</t>
  </si>
  <si>
    <t>ALANIZ GAMEZ CARLOS MANUEL</t>
  </si>
  <si>
    <t>FLORES MORA LUIS RAUL</t>
  </si>
  <si>
    <t>GUERRERO GANDARA JOSE LUIS</t>
  </si>
  <si>
    <t>GUTIERREZ SAENZ VICTOR MIGUEL</t>
  </si>
  <si>
    <t>HUERTA AYALA JESSICA JANETH</t>
  </si>
  <si>
    <t>MALDONADO GRANADOS MARCO ANTONIO</t>
  </si>
  <si>
    <t>MARTINEZ ORTIZ FRANCISCO ALEJANDRO</t>
  </si>
  <si>
    <t>MORALES GARCIA DAVID FRANCISCO</t>
  </si>
  <si>
    <t>MONTES JUAREZ JESUS LEVI</t>
  </si>
  <si>
    <t>ORTA ALDABA MARTHA JULIETA</t>
  </si>
  <si>
    <t>ORTIZ MENDOZA JESUS ALEJANDRO</t>
  </si>
  <si>
    <t>PIÑON NAVARRETE ELIAS GANIRI</t>
  </si>
  <si>
    <t>QUIROZ TREJO LETICIA OFELIA</t>
  </si>
  <si>
    <t>REYES NUÑEZ ANA MILEYME</t>
  </si>
  <si>
    <t>VALENZUELA MACIAS JUAN HUMBERTO</t>
  </si>
  <si>
    <t>VILLARREAL ARROYO ROSA ALEGRIA</t>
  </si>
  <si>
    <t>VIDAÑA BENCOMO PERLA ELOISA</t>
  </si>
  <si>
    <t>ALBA DE ALBA BRISSELA ALICIA</t>
  </si>
  <si>
    <t>BONILLA MENDOZA MARCO ANTONIO</t>
  </si>
  <si>
    <t>CARRILLO LOYA JUAN CARLOS</t>
  </si>
  <si>
    <t>CASTRO MIRANDA LUIS ENRIQUE</t>
  </si>
  <si>
    <t>FABELA MUÑOZ CARLOS MANUEL</t>
  </si>
  <si>
    <t>GUTIERREZ VENEGAS DAVID PETRONILO</t>
  </si>
  <si>
    <t>JUAREZ IBARRA JOSE LUIS</t>
  </si>
  <si>
    <t>MARTINEZ JAQUEZ LUIS FERNANDO</t>
  </si>
  <si>
    <t>MOLINA RODRIGUEZ MAYRA ARACELY</t>
  </si>
  <si>
    <t>ORTEGA YAÑEZ JAAZIEL ALFREDO</t>
  </si>
  <si>
    <t>RENTERIA ESPARZA MARIA DEL SOCORRO</t>
  </si>
  <si>
    <t>ROSALES RODRIGUEZ JOSE ANTONIO</t>
  </si>
  <si>
    <t>WILCHES OCHOA ANA GABRIELA</t>
  </si>
  <si>
    <t>BARRIO MIRAZO FRANCISCO ROBERTO</t>
  </si>
  <si>
    <t>BARRERA TORRES LUZ OLIVIA</t>
  </si>
  <si>
    <t>CARRASCO PORTILLO JORGE EDUARDO</t>
  </si>
  <si>
    <t>CERVANTES HERNANDEZ EZEQUIEL RICARDO</t>
  </si>
  <si>
    <t>ELIAS OGAZ JESUS GILBERTO</t>
  </si>
  <si>
    <t>GARCIA CASAS LUIS FERNANDO</t>
  </si>
  <si>
    <t>GARZA ISLAS ALMA CRISTINA</t>
  </si>
  <si>
    <t>GONZALEZ QUINTANA JESUS ANDRES</t>
  </si>
  <si>
    <t>GUERRERO MENDOZA ELISA ISELA</t>
  </si>
  <si>
    <t>HERNANDEZ MELENDEZ MARIA ANTONIA</t>
  </si>
  <si>
    <t>HERNANDEZ OSUNA CESAR EMMANUEL</t>
  </si>
  <si>
    <t>HURTADO JIMENEZ MARIA GUADALUPE</t>
  </si>
  <si>
    <t>JAQUEZ ESCARCEGA ANA LUISA</t>
  </si>
  <si>
    <t>JORDAN OROZCO JOSE JESUS</t>
  </si>
  <si>
    <t>LARA ROMERO GEORGINA THAMARA</t>
  </si>
  <si>
    <t>LOZANO BUENO CARLOS SAUL</t>
  </si>
  <si>
    <t>LUGO PONCE CYNDI LIZETH</t>
  </si>
  <si>
    <t>MORIEL RAMIREZ HECTOR ARMANDO</t>
  </si>
  <si>
    <t>NEVAREZ QUEZADA TANIA ELENA</t>
  </si>
  <si>
    <t>OSORIO THOMAE GRETCHEN MURIEL</t>
  </si>
  <si>
    <t>VARELA ESTRADA GABRIEL OMAR</t>
  </si>
  <si>
    <t>ARAGON GOMEZ JOSE ROSARIO</t>
  </si>
  <si>
    <t>BEJARANO ARREDONDO MARIA GABRIELA</t>
  </si>
  <si>
    <t>CARREON RODRIGUEZ MAREYRA SELENE</t>
  </si>
  <si>
    <t>CUEVAS VILLA JONATHAN OMAR</t>
  </si>
  <si>
    <t>GONZALEZ TARANGO CRISTAL DENISSE</t>
  </si>
  <si>
    <t>IBARRA LICON SAUL SILVESTRE</t>
  </si>
  <si>
    <t>LOPEZ GONZALEZ JUAN CARLOS</t>
  </si>
  <si>
    <t>MENDOZA PAREDES GERARDO OMAR</t>
  </si>
  <si>
    <t>MORENO AYUB FERNANDO RICARDO</t>
  </si>
  <si>
    <t>MONTELONGO SALAIS JACQUELINE VALERIA</t>
  </si>
  <si>
    <t>MOLINA VALVERDE DENNIS ALEJANDRA</t>
  </si>
  <si>
    <t>PANIAGUA RASCON BRENDA EDITH</t>
  </si>
  <si>
    <t>PEÑA PANIAGUA ANA CAROLINA</t>
  </si>
  <si>
    <t>RODRIGUEZ CARRILLO KEVIN OMAR</t>
  </si>
  <si>
    <t>ROBLEDO ROBLEDO IRVIN SOREL</t>
  </si>
  <si>
    <t>DE LA TORRE ARANDA JUAN FRANCISCO</t>
  </si>
  <si>
    <t>TORRES NOGAL BRENDA LIZETH</t>
  </si>
  <si>
    <t>ARAGON GUTIERREZ JORGE ALBERTO</t>
  </si>
  <si>
    <t>ARMENDARIZ CASTILLO MARIA LIZBETH</t>
  </si>
  <si>
    <t>ACEVEDO MUÑOZ JUAN CARLOS</t>
  </si>
  <si>
    <t>AVILA MARTINEZ ALEJANDRO ALONSO</t>
  </si>
  <si>
    <t>ACOSTA DIAZ JESSICA REBECA</t>
  </si>
  <si>
    <t>ANCHONDO RODRIGUEZ RAUL ALAN</t>
  </si>
  <si>
    <t>AGUILAR GIL NADIA HANOI</t>
  </si>
  <si>
    <t>BALDERRAMA ARAGON DANIEL ANTONIO</t>
  </si>
  <si>
    <t>BACA MAYNEZ ANA CRISTINA</t>
  </si>
  <si>
    <t>BAEZA SOLIS ANGEL RAFAEL</t>
  </si>
  <si>
    <t>BORUNDA RUIZ NANCY FRANCISCA</t>
  </si>
  <si>
    <t>CARDONA ORTEGA EDGAR ALEJANDRO</t>
  </si>
  <si>
    <t>CHAVEZ PEREA PAOLA STEPHANIE</t>
  </si>
  <si>
    <t>CABELLO RIVAS GUILLERMO ANTONIO</t>
  </si>
  <si>
    <t>CAÑEZ ROMERO MELISSA ADRIANA</t>
  </si>
  <si>
    <t>CHAVEZ VALENZUELA ADRIANA ELIZABETH</t>
  </si>
  <si>
    <t>CARMONA VENZOR HECTOR ARTURO</t>
  </si>
  <si>
    <t>CORNEJO CASTILLO DIEGO ENRIQUE</t>
  </si>
  <si>
    <t>CORDOVA CASTAÑEDA YARA VIRIDIANA</t>
  </si>
  <si>
    <t>COTA RAMIREZ JUAN ANTONIO</t>
  </si>
  <si>
    <t>DELGADO ROJERO RUTH ITSEL</t>
  </si>
  <si>
    <t>DIAZ BUSTILLOS LUIS ARMANDO</t>
  </si>
  <si>
    <t>DIAZ PEREZ ILZE ALEJANDRA</t>
  </si>
  <si>
    <t>DOMINGUEZ SAENZ ARLEN CRISTINA</t>
  </si>
  <si>
    <t>ESCARCEGA SIFUENTES CARLOS ALEJANDRO</t>
  </si>
  <si>
    <t>FLORES ESCARCEGA RICARDO ESAU</t>
  </si>
  <si>
    <t>FUENTES RASCON ROBERTO ANDRES</t>
  </si>
  <si>
    <t>GRAJEDA GUTIERREZ BLANCA MARGARITA</t>
  </si>
  <si>
    <t>GALVEZ MARTINEZ PEDRO MIGUEL</t>
  </si>
  <si>
    <t>GARCIA SANCHEZ JOSE RAUL</t>
  </si>
  <si>
    <t>GONZALEZ DELGADO LUIS IVAN</t>
  </si>
  <si>
    <t>GONZALEZ QUINTERO NAIRA CRISTINA</t>
  </si>
  <si>
    <t>GONZALEZ TERRAZAS SANDRA LORENA</t>
  </si>
  <si>
    <t>GUERRERO HERNANDEZ JUAN FRANCISCO</t>
  </si>
  <si>
    <t>HERRERA NAVARRO ANA LUCIA</t>
  </si>
  <si>
    <t>HERMOSILLO ORTEGA BRIANDA ANAHI</t>
  </si>
  <si>
    <t>HERNANDEZ VILLANUEVA LAURA PATRICIA</t>
  </si>
  <si>
    <t>HIDALGO BARRON GLORIA VALENTINA</t>
  </si>
  <si>
    <t>HUELGA CHAVIRA GUILLIAN DE LOS ANGELES</t>
  </si>
  <si>
    <t>JIMENEZ CASILLAS KEILA DANIELA</t>
  </si>
  <si>
    <t>JIMENEZ MORALES MARIA LUISA</t>
  </si>
  <si>
    <t>JURADO MUÑOZ ANA IMELDA</t>
  </si>
  <si>
    <t>LOPEZ CONTRERAS MIRIAM JANETH</t>
  </si>
  <si>
    <t>LOYA ENRIQUEZ SANDRA GUADALUPE</t>
  </si>
  <si>
    <t>LOZANO GUTIERREZ ADRIANA SARAHI</t>
  </si>
  <si>
    <t>MADRID ARROYO ALMA ROSA</t>
  </si>
  <si>
    <t>MEDINA RIOS AMANDA GUADALUPE</t>
  </si>
  <si>
    <t>MENDOZA SANCHEZ AIDE ALEJANDRA</t>
  </si>
  <si>
    <t>MIRANDA VALENZUELA MIGUEL ANGEL</t>
  </si>
  <si>
    <t>MOLINA GALLEGOS MANUEL ROBERTO</t>
  </si>
  <si>
    <t>MORALES LERMA EDUARDO ELIM</t>
  </si>
  <si>
    <t>MONTES MUÑOZ SALVADOR ALONSO</t>
  </si>
  <si>
    <t>MORALES RASCON DIANA PAHOLA</t>
  </si>
  <si>
    <t>MORALES RAMOS ROSA MARIA</t>
  </si>
  <si>
    <t>NAVARRO MARQUEZ JOSE CARLOS JACOBO</t>
  </si>
  <si>
    <t>NOGAL ANGEL CLAUDIA VIOLETA</t>
  </si>
  <si>
    <t>ORTEGA MUNDO YURI ANDREIVICH</t>
  </si>
  <si>
    <t>OLIVAS BUHAYA CARLOS ALEJANDRO</t>
  </si>
  <si>
    <t>ORTIZ FLORES CRISTIAN ARGENIS</t>
  </si>
  <si>
    <t>OLIVA JIMENEZ PEDRO GERMAN</t>
  </si>
  <si>
    <t>PARRA MONARREZ MAYELA AURORA</t>
  </si>
  <si>
    <t>PADILLA MEZA YURIDIA VANESSA</t>
  </si>
  <si>
    <t>PACHECO SALGADO LIZETH ANDREA</t>
  </si>
  <si>
    <t>PEREZ AVILA CARLO IVAN</t>
  </si>
  <si>
    <t>PEREZ PANIAGUA MARIA ROSA NANCY</t>
  </si>
  <si>
    <t>PRIETO RODRIGUEZ BLANCA VERONICA</t>
  </si>
  <si>
    <t>PORTILLO JIMENEZ KAREN VANESSA</t>
  </si>
  <si>
    <t>QUINTANA MORENO MARIA DEL CARMEN</t>
  </si>
  <si>
    <t>QUINTANA SAENZ SAUL OBED</t>
  </si>
  <si>
    <t>RAMIREZ BERNAL LUIS ANGEL</t>
  </si>
  <si>
    <t>RAMIREZ NEVAREZ CARLOS ALONSO</t>
  </si>
  <si>
    <t>DE LA RIVA BALDERRAMA LUIS ALFONSO</t>
  </si>
  <si>
    <t>RIVAS DIAZ JOSE ANTONIO</t>
  </si>
  <si>
    <t>RIVERA DURAN IVAN RICARDO</t>
  </si>
  <si>
    <t>RIVERA MACIAS IVAN JOEL</t>
  </si>
  <si>
    <t>RIVERA PEÑA AARON ARNOLDO</t>
  </si>
  <si>
    <t>RODRIGUEZ JO LINDA MARCELA</t>
  </si>
  <si>
    <t>X RODARTE LUIS CARLOS</t>
  </si>
  <si>
    <t>RUELAS HERNANDEZ ISSIS ANETH</t>
  </si>
  <si>
    <t>RUIZ MOLINA LILIAN ANDREA</t>
  </si>
  <si>
    <t>SALVATIERRA CORRALES ANA LAURA</t>
  </si>
  <si>
    <t>SAAVEDRA FERNANDEZ ARTURO JAVIER</t>
  </si>
  <si>
    <t>SAENZ LARA IVAN ALEJANDRO</t>
  </si>
  <si>
    <t>SANCHEZ LEDEZMA OSCAR FABIAN</t>
  </si>
  <si>
    <t>SANDOVAL SANDOVAL DIANA YOLANDA</t>
  </si>
  <si>
    <t>SANCHEZ VIZCARRA MELANIA GUADALUPE</t>
  </si>
  <si>
    <t>SEAÑEZ LAGOS JOSE GERARDO</t>
  </si>
  <si>
    <t>SOTO BAEZ ISABEL SARAHI</t>
  </si>
  <si>
    <t>SOLORIO ESTRADA LUIS CARLOS</t>
  </si>
  <si>
    <t>TARIN CANO KAREN PAOLA</t>
  </si>
  <si>
    <t>TERRAZAS MAPULA NORMA ALICIA</t>
  </si>
  <si>
    <t>TORRES MAGALLANES JORGE ANTONIO</t>
  </si>
  <si>
    <t>VALENCIA BACA ELOY ALONSO</t>
  </si>
  <si>
    <t>VALENZUELA COLOMO LUIS RAUL</t>
  </si>
  <si>
    <t>VALDEZ MORALES LUIS JACOBO</t>
  </si>
  <si>
    <t>VARELA RODRIGUEZ DALIA VIANEY</t>
  </si>
  <si>
    <t>VELAZQUEZ ESTRADA PEDRO FRANCISCO</t>
  </si>
  <si>
    <t>VELAZQUEZ QUEZADA GUILLERMO AURELIO</t>
  </si>
  <si>
    <t>VIDAÑA CARDENAS GUADALUPE ALEJANDRA</t>
  </si>
  <si>
    <t>VILLA CHAVIRA MARIA ISABEL</t>
  </si>
  <si>
    <t>VILLALOBOS GARCIA EVER ANTONIO</t>
  </si>
  <si>
    <t>VILCHIS HERRERIA IZA GEORGINA</t>
  </si>
  <si>
    <t>VILLARREAL POSADA CESAR ROGELIO</t>
  </si>
  <si>
    <t>VILLA PARRA HEBERT ARTURO</t>
  </si>
  <si>
    <t>VIEYRA VARELA SERGIO AMBROCIO</t>
  </si>
  <si>
    <t>ZENTENO CARAVEO LESLIE VALERIA</t>
  </si>
  <si>
    <t>ADAME BAEZA MIGUEL ANGEL</t>
  </si>
  <si>
    <t>AYALA CHAVEZ LENINN JESUS</t>
  </si>
  <si>
    <t>ALFARO MENDOZA CARLOS EDUARDO</t>
  </si>
  <si>
    <t>ALFARO VEGA ROMAN MANUEL</t>
  </si>
  <si>
    <t>ACEVES CEBALLOS DAVID ALFREDO</t>
  </si>
  <si>
    <t>ARMENDARIZ GRANADOS ADRIANA ALEJANDRA</t>
  </si>
  <si>
    <t>ARMENDARIZ GALLARDO MARCO ANTONIO</t>
  </si>
  <si>
    <t>ARMENDARIZ HERRERA ELVA CORINA</t>
  </si>
  <si>
    <t>ARENIVAS TORRES ELIAS EDUARDO</t>
  </si>
  <si>
    <t>ACOSTA ADRIANO MARIA ASUNCION</t>
  </si>
  <si>
    <t>ANCHONDO CHAVEZ JOSE ANTONIO</t>
  </si>
  <si>
    <t>ACOSTA DIAZ JOSE LUIS</t>
  </si>
  <si>
    <t>AGUILERA ACOSTA JESUS IVAN</t>
  </si>
  <si>
    <t>BAILON RAMIREZ JOSE GUADALUPE</t>
  </si>
  <si>
    <t>BECERRA MARQUEZ AARON ALBERTO</t>
  </si>
  <si>
    <t>BURROLA BRIONES AARON JOSE</t>
  </si>
  <si>
    <t>BURCIAGA VAZQUEZ CLAUDIA IVEET</t>
  </si>
  <si>
    <t>CASTILLO CORONEL GABRIELA OLIVIA</t>
  </si>
  <si>
    <t>CHAVEZ DIAZ DINORAH ISELA</t>
  </si>
  <si>
    <t>CABRERA DURAN JUAN FERNANDO</t>
  </si>
  <si>
    <t>CARDENAS ESPARZA HUGO ADRIAN</t>
  </si>
  <si>
    <t>CARREON GARCIA ROBERTO EDUARDO</t>
  </si>
  <si>
    <t>CABRERA LARA NORBERTO ALONSO</t>
  </si>
  <si>
    <t>CALAHORRA MADRID DANIELA IVETTE</t>
  </si>
  <si>
    <t>CARDOZA MORALES FRANCISCO JAVIER</t>
  </si>
  <si>
    <t>CAMPOS NEAVE MARIA ALEJANDRA</t>
  </si>
  <si>
    <t>CAMPUZANO REYES JHONATAN JOSE</t>
  </si>
  <si>
    <t>CEPEDA PANDO JULIO ANTONIO</t>
  </si>
  <si>
    <t>CORTES ESPINOZA VICENTE ALBERTO</t>
  </si>
  <si>
    <t>CORTEZ GARCIA JAVIER EDUARDO</t>
  </si>
  <si>
    <t>CORRALES MILLAN FRANCISCO JAVIER</t>
  </si>
  <si>
    <t>COTA PEREZ LUIS CARLOS</t>
  </si>
  <si>
    <t>CORRAL VALVERDE KARLA ANAHI</t>
  </si>
  <si>
    <t>CUEVAS CHAVIRA JOSE ANDRES</t>
  </si>
  <si>
    <t>DELGADO BALDERRAMA CARLOS RAUL</t>
  </si>
  <si>
    <t>DIAZ CRUZ PALOMA CECILIA</t>
  </si>
  <si>
    <t>DIAZ FRANCO JUAN DE DIOS</t>
  </si>
  <si>
    <t>DOZAL OCHOA SUSANA JENYFER</t>
  </si>
  <si>
    <t>DUARTE CONTRERAS RUTH FABIOLA</t>
  </si>
  <si>
    <t>ESCARCEGA CARRERA IVAN ALONSO</t>
  </si>
  <si>
    <t>FLORES CISNEROS JESUS GERARDO</t>
  </si>
  <si>
    <t>FLOREZ HURTADO CARMEN GABRIELA</t>
  </si>
  <si>
    <t>FLORES MORALES JOSE ESAU</t>
  </si>
  <si>
    <t>DE LA FUENTE VALERIO LORENA EDITH</t>
  </si>
  <si>
    <t>GARCIA ARCINIEGA DIANA EDITH</t>
  </si>
  <si>
    <t>GAMEZ TRILLO KAREN CONCEPCION</t>
  </si>
  <si>
    <t>GOBEA AMARO BERNARDO ANTONIO</t>
  </si>
  <si>
    <t>GOBEA RIVAS CARLOS ISRAEL</t>
  </si>
  <si>
    <t>GUTIERREZ LIRA RAFAELA VERONICA</t>
  </si>
  <si>
    <t>GUERRA MARTINEZ TANYA YANIRA</t>
  </si>
  <si>
    <t>HERNANDEZ DAVILA HECTOR FELIPE</t>
  </si>
  <si>
    <t>HERNANDEZ GARCIA FERNANDO ALBERTO</t>
  </si>
  <si>
    <t>HERNANDEZ IBARRA JOSE ANTONIO</t>
  </si>
  <si>
    <t>HERMOSILLO MEJIA BORJA ALEJANDRA PATRICIA</t>
  </si>
  <si>
    <t>HOLGUIN SANCHEZ AARON RAMON</t>
  </si>
  <si>
    <t>IRACHETA GONZALEZ NADIA KARELY</t>
  </si>
  <si>
    <t>IBARRA VILLESCAS SIXTO AMADO</t>
  </si>
  <si>
    <t>JAIME HERNANDEZ JUAN AURELIO</t>
  </si>
  <si>
    <t>LEDEZMA COSS JUAN PABLO</t>
  </si>
  <si>
    <t>LERMA FLORES JAVIER IVAN</t>
  </si>
  <si>
    <t>LEDEZMA GRAJEDA SOCORRO UBALDO</t>
  </si>
  <si>
    <t>DE LIRA BADILLO LUIS EDUARDO</t>
  </si>
  <si>
    <t>LOPEZ MONGE ANGEL YAIR</t>
  </si>
  <si>
    <t>LOZOYA OTERO JESUS ENRIQUE</t>
  </si>
  <si>
    <t>LOPEZ RIOS LUIS ARTURO</t>
  </si>
  <si>
    <t>LOPEZ REZA MANUEL OSWALDO</t>
  </si>
  <si>
    <t>LUCERO DIAZ GERARDO ISAI</t>
  </si>
  <si>
    <t>LUEVANO TORREZ JORGE HUMBERTO</t>
  </si>
  <si>
    <t>MARTINEZ CASTRO JOSE LUIS</t>
  </si>
  <si>
    <t>MACIAS GARCIA CARMEN ADRIANA</t>
  </si>
  <si>
    <t>MARTINEZ MOLINAR JUAN DAVID</t>
  </si>
  <si>
    <t>MALDONADO SOSA LUIS CARLOS</t>
  </si>
  <si>
    <t>MENDOZA RUGELIO MARIA DEL CARMEN</t>
  </si>
  <si>
    <t>MORALES AVILES FRANCISCO JAVIER</t>
  </si>
  <si>
    <t>MONTELONGO ARELLANO VICTOR DANIEL</t>
  </si>
  <si>
    <t>MOLINA FRANCO RUBEN DAVID</t>
  </si>
  <si>
    <t>MOLINAR MARTIN DEL CAMPO MYRNA ESTELA</t>
  </si>
  <si>
    <t>MONJE SAENZ SAMUEL DAVID</t>
  </si>
  <si>
    <t>ORTEGA GARCIA ALAN FERNANDO</t>
  </si>
  <si>
    <t>ORTIZ CAMARENA MIGUEL ANGEL</t>
  </si>
  <si>
    <t>ORTIZ HERNANDEZ HECTOR ISMAEL</t>
  </si>
  <si>
    <t>ORTIZ ROA GUADALUPE ISABEL</t>
  </si>
  <si>
    <t>OROZCO HERNANDEZ JUAN HUMBERTO</t>
  </si>
  <si>
    <t>ORONA TREJO JOSE RAUL</t>
  </si>
  <si>
    <t>PATIÑO CHAVEZ MARCO ANTONIO</t>
  </si>
  <si>
    <t>PARRA MARRUFO GUADALUPE LIZETH</t>
  </si>
  <si>
    <t>PACHECO PACHECO LAURA ANAIS</t>
  </si>
  <si>
    <t>PEREZ FLORES LUIS ALEJANDRO</t>
  </si>
  <si>
    <t>PEREZ MARTINEZ ISMENE VIRIDIANA</t>
  </si>
  <si>
    <t>PEREZ ORDOÑEZ ROSA LILIA</t>
  </si>
  <si>
    <t>PEINADO RUIZESPARZA EDGAR IVAN</t>
  </si>
  <si>
    <t>PRIETO ECHERIVEL SANTIAGO HUMBERTO</t>
  </si>
  <si>
    <t>PINALES MARTINEZ JUAN MANUEL</t>
  </si>
  <si>
    <t>PORTILLO SIQUEIROS CINTHYA SUSANA</t>
  </si>
  <si>
    <t>RAMIREZ CASTILLO HILDEBRANDO MIJAIL</t>
  </si>
  <si>
    <t>REZA BAUTISTA HECTOR MANUEL</t>
  </si>
  <si>
    <t>REZA FLORES ANA PATRICIA</t>
  </si>
  <si>
    <t>REYES IBARRA JESUS ARTURO</t>
  </si>
  <si>
    <t>RIVERO ANCHONDO JOSE JULIAN</t>
  </si>
  <si>
    <t>RIVAS MARTINEZ CARLOS ALBERTO</t>
  </si>
  <si>
    <t>RIOS NAJERA MANUEL ANTONIO</t>
  </si>
  <si>
    <t>RODRIGUEZ CHACON BIBIANA JANNETT</t>
  </si>
  <si>
    <t>ROBLEDO CARRASCO GUILLERMO ARTURO</t>
  </si>
  <si>
    <t>RODRIGUEZ CHACON REYNA ELIZABETH</t>
  </si>
  <si>
    <t>RODRIGUEZ JUAREZ JORGE LUIS</t>
  </si>
  <si>
    <t>ROA LUJAN AARON ALEJANDRO</t>
  </si>
  <si>
    <t>ROBLEDO LOPEZ JASON GIOVANNI</t>
  </si>
  <si>
    <t>RODRIGUEZ MARTINEZ GUSTAVO ALONSO</t>
  </si>
  <si>
    <t>RODRIGUEZ MEDELLIN TOMAS MANUEL</t>
  </si>
  <si>
    <t>ROSENDO RIVERA ANTONIO RAFAEL</t>
  </si>
  <si>
    <t>ROA RAMOS DULCE ERIKA</t>
  </si>
  <si>
    <t>RUBIO ARGUELLES SUSANA IVONNE</t>
  </si>
  <si>
    <t>SALAZAR CABALLERO LUIS CARLOS</t>
  </si>
  <si>
    <t>SALAZAR DOMINGUEZ LUIS CARLOS</t>
  </si>
  <si>
    <t>SAENZ GONZALEZ RAUL ANSELMO</t>
  </si>
  <si>
    <t>SALAS RODRIGUEZ DORA LILIA</t>
  </si>
  <si>
    <t>SILVA GASTELUM DAVID HUMBERTO</t>
  </si>
  <si>
    <t>SIGALA GALLEGOS JUAN EDUARDO</t>
  </si>
  <si>
    <t>SIFUENTES PIZAÑA BRAULIO ERNESTO</t>
  </si>
  <si>
    <t>SIGALA ROMERO JORGE ALEJANDRO</t>
  </si>
  <si>
    <t>SOTO HINOJOS AGUSTIN RICARDO</t>
  </si>
  <si>
    <t>SOSA TAPIA MIGUEL ANGEL</t>
  </si>
  <si>
    <t>TARANGO FLORES SANDRA ELISA</t>
  </si>
  <si>
    <t>TAPIA JUAREZ ERICK ARTURO</t>
  </si>
  <si>
    <t>TELLO JIMENEZ BULMARO ALAN</t>
  </si>
  <si>
    <t>TORRES BAEZA YEIMI SELENE</t>
  </si>
  <si>
    <t>TORRES MARQUEZ FLOR ALEJANDRA</t>
  </si>
  <si>
    <t>TORRES MORENO MARIA MONSERRAT</t>
  </si>
  <si>
    <t>TORRES QUEZADA HILARIO ALEJANDRO</t>
  </si>
  <si>
    <t>VAZQUEZ LIRA MARIA MAGDALENA</t>
  </si>
  <si>
    <t>VAZQUEZ LOYA PAUL ADOLFO</t>
  </si>
  <si>
    <t>VALDEZ PEREZ LUISA ANA</t>
  </si>
  <si>
    <t>VILLALBA HERNANDEZ JUAN CARLOS</t>
  </si>
  <si>
    <t>VILLASEÑOR RAMOS VICTOR MANUEL</t>
  </si>
  <si>
    <t>VILLALOBOS SAENZ BERTHA ALICIA</t>
  </si>
  <si>
    <t>ZAFIRO BATISTA VICTOR HIGINIO</t>
  </si>
  <si>
    <t>ZUBIA MARTINEZ EDGAR RODOLFO</t>
  </si>
  <si>
    <t>ALARCON ACOSTA CLAUDIA ALEJANDRA</t>
  </si>
  <si>
    <t>AYALA TERAN JESUS ADRIAN</t>
  </si>
  <si>
    <t>ALMEIDA ACOSTA MIGUEL ANGEL</t>
  </si>
  <si>
    <t>AVILA MORA LITZY VALERIA</t>
  </si>
  <si>
    <t>ACOSTA CASAS FRANCISCO JAVIER</t>
  </si>
  <si>
    <t>AGUILERA CAMPOS EVELYN ADRIANA</t>
  </si>
  <si>
    <t>AGUIRRE JAQUEZ GAEL ORLANDO</t>
  </si>
  <si>
    <t>AUDE MENDOZA VICTOR MANUEL</t>
  </si>
  <si>
    <t>BARRAZA CHAVEZ MARTHA ISABEL</t>
  </si>
  <si>
    <t>BETANCOURT QUEVEDO MIRIAM GABRIELA</t>
  </si>
  <si>
    <t>BETANCOURT VIGIL DIANA PAULINA</t>
  </si>
  <si>
    <t>BUSTILLOS VELAZQUEZ FERNANDO ALBERTO</t>
  </si>
  <si>
    <t>CABALLERO CHAVEZ MARTHA VANESSA</t>
  </si>
  <si>
    <t>CASILLAS HOLGUIN LUZ ELENA</t>
  </si>
  <si>
    <t>CHAVEZ MOLINAR JASON EDUARDO</t>
  </si>
  <si>
    <t>CHAVEZ VALDEZ AIDA LORENA</t>
  </si>
  <si>
    <t>COTA KELLY OSCAR DANIEL</t>
  </si>
  <si>
    <t>CHOREÑO POLANCO SAMUEL JHONATHAN</t>
  </si>
  <si>
    <t>CRUZ VALENZUELA JAVIER EMILIO</t>
  </si>
  <si>
    <t>DIAZ FLORES JUAN CARLOS</t>
  </si>
  <si>
    <t>DOZAL CHAPARRO MARCO ANTONIO</t>
  </si>
  <si>
    <t>DOMINGUEZ OROZCO IVONE OMILVA</t>
  </si>
  <si>
    <t>DURAN JAQUEZ JESUS ANUHAR</t>
  </si>
  <si>
    <t>ELIZALDE ASCENCIO OLGA VALERIA</t>
  </si>
  <si>
    <t>ESCOBEDO CHAVIRA MIREYA CITLALY</t>
  </si>
  <si>
    <t>GARCIA CEBALLOS CESAR ENRIQUE</t>
  </si>
  <si>
    <t>GARCIA MOLINA CESAR ENRIQUE</t>
  </si>
  <si>
    <t>GARCIA SEGOVIA FRANCISCO MANUEL</t>
  </si>
  <si>
    <t>GARCIA TERRAZAS JESUS MANUEL</t>
  </si>
  <si>
    <t>GALAVIZ ZAMARRON MIGUEL ANGEL</t>
  </si>
  <si>
    <t>GONZALEZ GRAJEDA MONICA GUADALUPE</t>
  </si>
  <si>
    <t>GONZALEZ LIMONES ANGEL MARTIN</t>
  </si>
  <si>
    <t>GUTIERREZ MAJALCA DIANA LAURA</t>
  </si>
  <si>
    <t>GUTIERREZ MORALES JOSE LUIS</t>
  </si>
  <si>
    <t>GUTIERREZ VILLALOBOS JOSE LUIS</t>
  </si>
  <si>
    <t>HERNANDEZ GUERRERO ROSA NAYELI</t>
  </si>
  <si>
    <t>HINOJOS MARQUEZ SUSANA HAYDEE</t>
  </si>
  <si>
    <t>HINOJOS MARQUEZ YESSENIA GUADALUPE</t>
  </si>
  <si>
    <t>IBARRA MENDOZA SANDRA IVETH</t>
  </si>
  <si>
    <t>JAQUEZ ESCARCEGA DIEGO ALBERTO</t>
  </si>
  <si>
    <t>LLAMAS SOLIS JUAN CARLOS</t>
  </si>
  <si>
    <t>LERMA GUTIERREZ IVAN GIOVANNI</t>
  </si>
  <si>
    <t>LICERIO HINOJOS GABRIEL JAVIER</t>
  </si>
  <si>
    <t>LOPEZ CHAVEZ LUIS RAUL</t>
  </si>
  <si>
    <t>LUEVANO GUTIERREZ IVONNE ARACELY</t>
  </si>
  <si>
    <t>MARTINEZ ESQUIVEL TERESA NAZARETH</t>
  </si>
  <si>
    <t>MENDOZA BETANCOURT VICTOR MANUEL</t>
  </si>
  <si>
    <t>MIRANDA ALVIDREZ ANA MARCELA</t>
  </si>
  <si>
    <t>MORALES GARCIA AGUSTIN EDMUNDO</t>
  </si>
  <si>
    <t>MONTIEL NAVA ALEJANDRA MARIANA</t>
  </si>
  <si>
    <t>MODESTO TERRAZAS ROBERTO RAUL</t>
  </si>
  <si>
    <t>MUÑOZ ANCHONDO JAHIR AARON</t>
  </si>
  <si>
    <t>MURILLO CHAVEZ EVA MARIA</t>
  </si>
  <si>
    <t>MUÑOZ HERNANDEZ MARIA LOURDES</t>
  </si>
  <si>
    <t>ORTEGA GUTIERREZ JESUS GUILLERMINA</t>
  </si>
  <si>
    <t>OJEDA VARELA JESUS GUADALUPE</t>
  </si>
  <si>
    <t>OLIVAS MALDONADO MIRYAM JANET</t>
  </si>
  <si>
    <t>ORTIZ MONTAÑEZ SERGIO ALEJANDRO</t>
  </si>
  <si>
    <t>PAZ MENDOZA FERNANDA EUGENIA</t>
  </si>
  <si>
    <t>PEREZ LUNA MAURO ISRAEL</t>
  </si>
  <si>
    <t>PEREA ROMERO ABRAHAM IVAN</t>
  </si>
  <si>
    <t>PEREZ SOTO MANUEL HAZHEL</t>
  </si>
  <si>
    <t>PRIETO MUÑOZ FRANCISCO JOSE JAVIER</t>
  </si>
  <si>
    <t>PORTILLO RAMOS MARTIN ANTONIO</t>
  </si>
  <si>
    <t>QUEZADA DEL RIVERO AURORA ERENDIRA</t>
  </si>
  <si>
    <t>QUIÑONES ZAPATA SYLVIA GABRIELA</t>
  </si>
  <si>
    <t>RAMOS CISNEROS MIGUEL ANGEL</t>
  </si>
  <si>
    <t>RAMIREZ GARCIA ANA MARIA</t>
  </si>
  <si>
    <t>REGALADO SIMENTAL ANA LUISA</t>
  </si>
  <si>
    <t>RICO BOVIO LUIS HUMBERTO</t>
  </si>
  <si>
    <t>RIVERA MACIAS MAYRA JANETH</t>
  </si>
  <si>
    <t>RODRIGUEZ CELIS LUIS FERNANDO</t>
  </si>
  <si>
    <t>RODRIGUEZ ESPINOZA INES ROBERTO</t>
  </si>
  <si>
    <t>RODRIGUEZ PATEN MARIO ALBERTO</t>
  </si>
  <si>
    <t>RODRIGUEZ SANDOBAL LUIS GERARDO</t>
  </si>
  <si>
    <t>RODRIGUEZ TORRES JUANA ELVIA</t>
  </si>
  <si>
    <t>RUIZ HERNANDEZ REYES ERNESTO</t>
  </si>
  <si>
    <t>RUVALCABA RODRIGUEZ RICARDO ALAN</t>
  </si>
  <si>
    <t>SANTANA CORDOVA JESUS ARMANDO</t>
  </si>
  <si>
    <t>SANDOVAL PAREDES OSCAR ELESBAN</t>
  </si>
  <si>
    <t>SALAZAR VALENZUELA IVAN ALEJANDRO</t>
  </si>
  <si>
    <t>SANCHEZ VILLALOBOS MIGUEL ANGEL</t>
  </si>
  <si>
    <t>SIMENTAL GERMES MARIA EUGENIA</t>
  </si>
  <si>
    <t>SILVA GARCIA JESUS MANUEL</t>
  </si>
  <si>
    <t>SILVA LOPEZ JESUS HUMBERTO</t>
  </si>
  <si>
    <t>SIGALA REYES OMAR ALEJANDRO</t>
  </si>
  <si>
    <t>SILERIO SANDOVAL MARIA GUADALUPE</t>
  </si>
  <si>
    <t>SOTO ESTRADA JOSE LUIS</t>
  </si>
  <si>
    <t>SOTELO PALACIOS JOSE LUIS</t>
  </si>
  <si>
    <t>TREJO MENDEZ MARTHA LUCIA</t>
  </si>
  <si>
    <t>TORRES RAMOS EDNA ROCIO</t>
  </si>
  <si>
    <t>VALDEZ BORUNDA JESUS GERARDO</t>
  </si>
  <si>
    <t>VALENZUELA LARA LAURA SAMANTHA</t>
  </si>
  <si>
    <t>VAZQUEZ DE LA RIVA SANDRA PAOLA</t>
  </si>
  <si>
    <t>VILLANUEVA MONGE CARMEN ISELA</t>
  </si>
  <si>
    <t>ZESATI DEL VILLAR JUAN BOSCO</t>
  </si>
  <si>
    <t>ANALCO BACA ELIOTH RAUL</t>
  </si>
  <si>
    <t>ANDAVAZO HERNANDEZ VICTOR MIGUEL</t>
  </si>
  <si>
    <t>X AMADOR ISIDRO CESAR</t>
  </si>
  <si>
    <t>AYALA LANGARICA EDGAR IVAN</t>
  </si>
  <si>
    <t>ALMANZA MONTES JOSE ALBERTO</t>
  </si>
  <si>
    <t>ALVAREZ MANJARREZ MARIO ALBERTO</t>
  </si>
  <si>
    <t>ANDAVAZO RAMOS MIGUEL ANGEL</t>
  </si>
  <si>
    <t>ARAIZA SIGALA BRAYAN DAVID</t>
  </si>
  <si>
    <t>ALTAMIRANO SANCHEZ JAVIER ALEJANDRO</t>
  </si>
  <si>
    <t>ALARCON SALAS SERGIO ARMANDO</t>
  </si>
  <si>
    <t>ALMEIDA GAITAN JOSE ANTONIO</t>
  </si>
  <si>
    <t>ARELLANO TORRES REYNA CAROLINA</t>
  </si>
  <si>
    <t>ALBINEDA GARCIA JOSE REYES</t>
  </si>
  <si>
    <t>AVILA MARIN JAVIER IVAN</t>
  </si>
  <si>
    <t>ARVIZU PINEDA JOSE EDGAR</t>
  </si>
  <si>
    <t>ADRIANO PEREZ JOSE ESTEBAN</t>
  </si>
  <si>
    <t>AVIÑA VELA JESUS HUMBERTO</t>
  </si>
  <si>
    <t>ACOSTA ADRIANO JOSE LUIS</t>
  </si>
  <si>
    <t>ACOSTA ADRIANO MYRNA JULIETA</t>
  </si>
  <si>
    <t>ACOSTA BARRERA CLAUDIA LORENZA</t>
  </si>
  <si>
    <t>ALONSO LOPEZ OSCAR ARMANDO</t>
  </si>
  <si>
    <t>AGUIRRE BARRIO JOSE MARIA</t>
  </si>
  <si>
    <t>AGUILAR CHAVEZ JULIO ALBERTO</t>
  </si>
  <si>
    <t>AGUIRRE GALVAN JESUS MANUEL</t>
  </si>
  <si>
    <t>AGUIRRE HERRERA JORGE JAVIER</t>
  </si>
  <si>
    <t>AHUMADA HERNANDEZ VICTOR ARMANDO</t>
  </si>
  <si>
    <t>AGUILAR LOZANO GUILLERMO ARMANDO</t>
  </si>
  <si>
    <t>AYUSO QUINTERO MYRNA MARGARITA</t>
  </si>
  <si>
    <t>AGUILAR RENTERIA CESAR FABIAN</t>
  </si>
  <si>
    <t>BALDERAS MERAZ EDMUNDO ANTONIO</t>
  </si>
  <si>
    <t>BALDERAS MERAZ RAUL ERNESTO</t>
  </si>
  <si>
    <t>BRAVO PAVIA JESUS RENE</t>
  </si>
  <si>
    <t>BANDA SAENZ JOSE ANGEL</t>
  </si>
  <si>
    <t>BELTRAN BENAVENTE CARMEN EUNICE</t>
  </si>
  <si>
    <t>BENAVENTE FABELA ALBERTO BALTAZAR</t>
  </si>
  <si>
    <t>BENCOMO GALVAN JESUS OCTAVIO</t>
  </si>
  <si>
    <t>BENCOMO HERNANDEZ JESUS OCTAVIO</t>
  </si>
  <si>
    <t>BONILLA GONZALEZ JESUS RAMON</t>
  </si>
  <si>
    <t>BONILLA MENDEZ AXEL GAFFIT</t>
  </si>
  <si>
    <t>BOSQUEZ RODRIGUEZ HILARIO MANUEL</t>
  </si>
  <si>
    <t>BOSQUEZ RODRIGUEZ LEONARDO SATURNINO</t>
  </si>
  <si>
    <t>CHAVARRIA ASTORGA FRANCISCO JAVIER</t>
  </si>
  <si>
    <t>CARREON ADAME JUAN JESUS</t>
  </si>
  <si>
    <t>CASTILLO ARCEO URIEL ABRAHAM</t>
  </si>
  <si>
    <t>CASTILLO BACA ALMA AZUCENA</t>
  </si>
  <si>
    <t>CARRASCO CARRILLO CELSA YESENIA</t>
  </si>
  <si>
    <t>CALDERON CAMPOS DAYANA ALEJANDRA</t>
  </si>
  <si>
    <t>CHAVEZ CABRERA JULIA LIZETH</t>
  </si>
  <si>
    <t>CAMPOS CORDOVA LAURA LORENA</t>
  </si>
  <si>
    <t>DE LAS CASAS DUARTE MARIA ANGELICA</t>
  </si>
  <si>
    <t>CABRERA DELGADO JUAN JOSE</t>
  </si>
  <si>
    <t>CARDENAS DOMINGUEZ JUAN ARMANDO</t>
  </si>
  <si>
    <t>CHAVEZ FONTES JUAN MANUEL</t>
  </si>
  <si>
    <t>CASTRO GALVAN MIGUEL ANGEL</t>
  </si>
  <si>
    <t>CASTRUITA GUERRERO TOMAS GUSTAVO</t>
  </si>
  <si>
    <t>CANO HERRERA JAIME OMAR</t>
  </si>
  <si>
    <t>CARRERA LONZO GABRIELA HAYDE</t>
  </si>
  <si>
    <t>CARRERA LONZO MANUEL ISIDRO</t>
  </si>
  <si>
    <t>CASTILLO LOZOYA RITO ALEJANDRO</t>
  </si>
  <si>
    <t>CHAVEZ ROJO DENISSE ADRIANA</t>
  </si>
  <si>
    <t>CARRILLO SOSA ALAN ARTURO</t>
  </si>
  <si>
    <t>CHAVARRIA SIGALA JESUS ELIAS</t>
  </si>
  <si>
    <t>CHAVEZ TREVIZO ROSA EMMA</t>
  </si>
  <si>
    <t>CARDENAS VILLALBA OSCAR JAVIER</t>
  </si>
  <si>
    <t>CHAVIRA VENZOR RENE XAVIER</t>
  </si>
  <si>
    <t>CORDOVA CAMARGO LUIS MIGUEL</t>
  </si>
  <si>
    <t>CORRAL FAUDOA JESUS ARNOLDO</t>
  </si>
  <si>
    <t>CONTRERAS RIVERA SAMARA JAEL</t>
  </si>
  <si>
    <t>CRUZ CARAVEO ERICK ADRIAN</t>
  </si>
  <si>
    <t>CUELLAR GARCIA ALEXIS ADRIAN</t>
  </si>
  <si>
    <t>CRUZ SIGALA MIGUEL ANGEL</t>
  </si>
  <si>
    <t>DELGADO COBAYASHI RICARDO LORENZO</t>
  </si>
  <si>
    <t>DELHUMEAU LUNA JUAN ROGELIO</t>
  </si>
  <si>
    <t>DELGADILLO RIVERA RENE GUADALUPE</t>
  </si>
  <si>
    <t>DIAZ GUTIERREZ MARCO JACOBO</t>
  </si>
  <si>
    <t>DIAZ MORENO MARIO ALBERTO</t>
  </si>
  <si>
    <t>DOMINGUEZ GARCIA BLANCA ROSA</t>
  </si>
  <si>
    <t>DORADO MAGALLANES JOSE ANGEL</t>
  </si>
  <si>
    <t>DORADO MAGALLANES WILLIAM ROBERTO</t>
  </si>
  <si>
    <t>DOMINGUEZ RIVERA LUIS ANTONIO</t>
  </si>
  <si>
    <t>DURAN HERNANDEZ EDGAR ANTONIO</t>
  </si>
  <si>
    <t>DURAN LUGO LUIS ARMANDO</t>
  </si>
  <si>
    <t>ECHAVARRIA LUNA ANA GRISEL</t>
  </si>
  <si>
    <t>ENRIQUEZ DE LA CRUZ JOSE JAIME</t>
  </si>
  <si>
    <t>ENRIQUEZ MALDONADO SERGIO GUADALUPE</t>
  </si>
  <si>
    <t>ENRIQUEZ SANCHEZ SERGIO OMAR</t>
  </si>
  <si>
    <t>ESCONTRIAS CARRASCO CESAR HUMBERTO</t>
  </si>
  <si>
    <t>FRAGOSO SALAS JOSE ANTONIO</t>
  </si>
  <si>
    <t>FRANCO VARELA CESAR ENRIQUE</t>
  </si>
  <si>
    <t>FIERRO GARCIA JOSE ERNESTO</t>
  </si>
  <si>
    <t>FRIAS VERGARA MIGUEL ANGEL</t>
  </si>
  <si>
    <t>FLORES GONZALEZ LUIS RAUL</t>
  </si>
  <si>
    <t>GARCIA CARNERO CARLOS ADRIAN</t>
  </si>
  <si>
    <t>GRANADOS CEBALLOS JOAN ALEXANDRO</t>
  </si>
  <si>
    <t>GARZA LEYVA ROBIN KARIM</t>
  </si>
  <si>
    <t>GARCIA NAVARRO CARLOS EDUARDO</t>
  </si>
  <si>
    <t>GARCIA ORTIZ JUAN ELIAS</t>
  </si>
  <si>
    <t>GALINDO RENTERIA CESAR ARMANDO</t>
  </si>
  <si>
    <t>GALLEGOS RIVERA JAVIER HUMBERTO</t>
  </si>
  <si>
    <t>GARCIA RUELAS JESUS ABRAHAM</t>
  </si>
  <si>
    <t>GONZALEZ CASTILLO BLANCA NIDIA</t>
  </si>
  <si>
    <t>GONZALEZ DELGADO VICTOR MANUEL</t>
  </si>
  <si>
    <t>GONZALEZ FLORES MOISES ANTONIO</t>
  </si>
  <si>
    <t>GONZALEZ FLORES PEDRO ALAN</t>
  </si>
  <si>
    <t>GONZALEZ GONZALEZ MOISES GIOVANI</t>
  </si>
  <si>
    <t>GONZALEZ ISLAS MARCOS EDUARDO</t>
  </si>
  <si>
    <t>GONZALEZ PORTILLO JESUS RAUL</t>
  </si>
  <si>
    <t>GONZALEZ PORTILLO MANUEL ENRIQUE</t>
  </si>
  <si>
    <t>GONZALEZ RAMOS JARED RAUL</t>
  </si>
  <si>
    <t>GONZALEZ RUELAS JESUS ANTONIO</t>
  </si>
  <si>
    <t>GONZALEZ RUBIO JUAN CARLOS</t>
  </si>
  <si>
    <t>GUERRERO ALCALA ERICK ALBERTO</t>
  </si>
  <si>
    <t>GUTIERREZ ARANDA JORGE ARMANDO</t>
  </si>
  <si>
    <t>GUTIERREZ ESCALANTE FRANCISCO JAVIER</t>
  </si>
  <si>
    <t>GUTIERREZ HOLGUIN IVAN ALBERTO</t>
  </si>
  <si>
    <t>X GUTIERREZ JUAN CARLOS</t>
  </si>
  <si>
    <t>GUTIERREZ TORRES MARCO ANTONIO</t>
  </si>
  <si>
    <t>HERRERA AVILA DAVID ANDRES</t>
  </si>
  <si>
    <t>HERNANDEZ CEPEDA FRANCIA JOANA</t>
  </si>
  <si>
    <t>HERRERA DOMINGUEZ DAVID HUMBERTO</t>
  </si>
  <si>
    <t>HERNANDEZ GONZALEZ SOCORRO RAMON</t>
  </si>
  <si>
    <t>HERNANDEZ JIMENEZ RAMON ALONSO</t>
  </si>
  <si>
    <t>HERMOSILLO RAMOS ALEXIS MISAEL</t>
  </si>
  <si>
    <t>HERNANDEZ VILLANUEVA JOSE LUIS</t>
  </si>
  <si>
    <t>HOLGUIN RAMOS JULIO CESAR</t>
  </si>
  <si>
    <t>IBARRA CHAVEZ MIGUEL ALEJANDRO</t>
  </si>
  <si>
    <t>IBARRA FIERRO ALAN SAMUEL</t>
  </si>
  <si>
    <t>ISLAS HERNANDEZ LUIS FERNANDO</t>
  </si>
  <si>
    <t>JAUREGUI CHAVEZ RICARDO ABDIEL</t>
  </si>
  <si>
    <t>JAIME TALAMANTES MONICA ARLETTE</t>
  </si>
  <si>
    <t>LABRA LLAMAS CARLOS FRANCISCO</t>
  </si>
  <si>
    <t>LLAMAS PARRA ALBERTO ALEJANDRO</t>
  </si>
  <si>
    <t>LLAMAS PARRA PEDRO ANTONIO</t>
  </si>
  <si>
    <t>LEOS BUSTILLOS OLGA AMAIRANI</t>
  </si>
  <si>
    <t>LECHUGA NIETO EDGAR NATIVIDAD</t>
  </si>
  <si>
    <t>LOPEZ CHAVEZ LUIS EDUARDO</t>
  </si>
  <si>
    <t>LOPEZ COLORADO LUIS CARLOS</t>
  </si>
  <si>
    <t>LOPEZ GUTIERREZ ERICK ARMANDO</t>
  </si>
  <si>
    <t>LOPEZ LOZANO TEODORO ISABEL</t>
  </si>
  <si>
    <t>LOERA PEREZ FRANCISCO DE JESUS</t>
  </si>
  <si>
    <t>LOYA RIOS LEONEL ENRIQUE</t>
  </si>
  <si>
    <t>LOPEZ SANCHEZ MARIO APOLONIO</t>
  </si>
  <si>
    <t>LOZANO VENEGAS ARY YAIR</t>
  </si>
  <si>
    <t>LUNA GUTIERREZ DAVID ALEJANDRO</t>
  </si>
  <si>
    <t>LUNA GUTIERREZ GABRIEL EDUARDO</t>
  </si>
  <si>
    <t>LUCERO LUCERO URIEL IVAN</t>
  </si>
  <si>
    <t>MARIONI ARANA GERMAN DAVID</t>
  </si>
  <si>
    <t>MARQUEZ ACOSTA JUAN CARLOS</t>
  </si>
  <si>
    <t>MARISCAL ANTILLON LUIS ALBERTO</t>
  </si>
  <si>
    <t>MARTINEZ ALFARO PAULA CARMEN</t>
  </si>
  <si>
    <t>MAR ALVAREZ RAUL ARMANDO</t>
  </si>
  <si>
    <t>MANZANO CHAVEZ HECTOR LEOBARDO</t>
  </si>
  <si>
    <t>MARQUEZ DIAZ VIRGINIA ELODIA</t>
  </si>
  <si>
    <t>MARQUEZ GARCIA EDGAR FERNANDO</t>
  </si>
  <si>
    <t>MARQUEZ GARCIA OSCAR OSWALDO</t>
  </si>
  <si>
    <t>MANZANO HERNANDEZ MANUEL ALAAN</t>
  </si>
  <si>
    <t>MARTINEZ JAUREGUI JUAN ANTONIO</t>
  </si>
  <si>
    <t>MATA LOPEZ BRYAN ARTURO</t>
  </si>
  <si>
    <t>MATA MONTES ARTURO ISMAEL</t>
  </si>
  <si>
    <t>MARTINEZ MOLINAR JUAN FERNANDO</t>
  </si>
  <si>
    <t>MARQUEZ MIRANDA ROMAN HUMBERTO</t>
  </si>
  <si>
    <t>MANZANO MARQUEZ RAMON ENRIQUE</t>
  </si>
  <si>
    <t>MARTINEZ ORTIZ HERVEY ALBERTO</t>
  </si>
  <si>
    <t>MARQUEZ PALLARES ANGEL ALBERTO</t>
  </si>
  <si>
    <t>MARQUEZ PALLARES LYN ADILENE</t>
  </si>
  <si>
    <t>MARTINEZ RODRIGUEZ DAVID ARTURO</t>
  </si>
  <si>
    <t>MARMOLEJO TORRES JOSE ANTONIO</t>
  </si>
  <si>
    <t>DE LAMADRID TELLEZ JOSE LUIS</t>
  </si>
  <si>
    <t>MARQUEZ TRILLO MAURICIO ALBERTO</t>
  </si>
  <si>
    <t>MENDEZ BERZOZA EDGAR GUERRERO</t>
  </si>
  <si>
    <t>MENDEZ BERZOZA MIGUEL ANGEL</t>
  </si>
  <si>
    <t>MEZA FAUDOA RAUL EDUARDO</t>
  </si>
  <si>
    <t>MEDINA GUTIERREZ JOSE NIEVES</t>
  </si>
  <si>
    <t>MEDINA PADILLA FRANCISCO JAVIER</t>
  </si>
  <si>
    <t>MERAZ ROMERO RUBEN EDUARDO</t>
  </si>
  <si>
    <t>MIGUEL SAENZ JESUS MANUEL</t>
  </si>
  <si>
    <t>MOLINA ALARCON DANIEL ADRIAN</t>
  </si>
  <si>
    <t>MONREAL ANDREW KEVIN ARIEL</t>
  </si>
  <si>
    <t>MOLINA ALVARADO LUIS MANUEL</t>
  </si>
  <si>
    <t>MOLINA ALARCON LUIS ENRIQUE</t>
  </si>
  <si>
    <t>MORENO CARRILLO JOSE ANGEL</t>
  </si>
  <si>
    <t>MONTES DIAZ PILAR ALBERTO</t>
  </si>
  <si>
    <t>MONTES HERNANDEZ PAMELA ALEJANDRA</t>
  </si>
  <si>
    <t>MONTAÑO NUÑEZ HECTOR ALEJANDRO</t>
  </si>
  <si>
    <t>MORALES VARGAS FRANCISCO JAVIER</t>
  </si>
  <si>
    <t>MUÑOZ LUCERO JAVIER EDUARDO</t>
  </si>
  <si>
    <t>NAVARRO ESQUIVEL JONATHAN GERARDO</t>
  </si>
  <si>
    <t>NAVARRO JAUREGUI FRANCISCO JAVIER</t>
  </si>
  <si>
    <t>NAVARRO JAUREGUI JESUS JOSE</t>
  </si>
  <si>
    <t>NAVA LOMELI RICARDO ARMANDO</t>
  </si>
  <si>
    <t>NAVARRETE RICO JAIME ERNESTO</t>
  </si>
  <si>
    <t>NAVARRETE RICO NOE ALONSO</t>
  </si>
  <si>
    <t>NIETO PONCE CESAR ALEJANDRO</t>
  </si>
  <si>
    <t>NUÑEZ MORALES JOSE MANUEL</t>
  </si>
  <si>
    <t>OLAGUE MARTINEZ YUMITZU ALEJANDRA</t>
  </si>
  <si>
    <t>ORTIZ BENITEZ JORGE ALBERTO</t>
  </si>
  <si>
    <t>OLIVAS CERECERES ALMA ROSA</t>
  </si>
  <si>
    <t>OLIVAS NUÑEZ CLAUDIA DANIELA</t>
  </si>
  <si>
    <t>ORTIZ ORTEGA AXEL ASAEL</t>
  </si>
  <si>
    <t>ORTIZ TORRES MARIA LOURDES</t>
  </si>
  <si>
    <t>OROZCO CAMPA FRANCISCO JAVIER</t>
  </si>
  <si>
    <t>ORONA LOPEZ EDGAR MAURICIO</t>
  </si>
  <si>
    <t>ORONA LOPEZ RAUL IVAN</t>
  </si>
  <si>
    <t>ORONA MARTINEZ CESAR ALEJANDRO</t>
  </si>
  <si>
    <t>OCHOA MADRID JESUS ORACIO</t>
  </si>
  <si>
    <t>ORONA MARTINEZ MARCOS ERNESTO</t>
  </si>
  <si>
    <t>ORONA MARTINEZ NOEL ANDRES</t>
  </si>
  <si>
    <t>OCHOA PORTILLO MARTHA GUADALUPE</t>
  </si>
  <si>
    <t>ORONA TREJO BRANDON IVAN</t>
  </si>
  <si>
    <t>PAEZ CARDENAS JOSE GUADALUPE</t>
  </si>
  <si>
    <t>PAEZ CARDENAS JESUS MANUEL</t>
  </si>
  <si>
    <t>PACHECO MEZA JESUS ARTURO</t>
  </si>
  <si>
    <t>PARRA MARMOLEJO MANUEL HIPOLITO</t>
  </si>
  <si>
    <t>PALOS VALENZUELA MARLENE ALICIA</t>
  </si>
  <si>
    <t>PEREZ CAMARGO JOSE ALFREDO</t>
  </si>
  <si>
    <t>PEREZ CHAVEZ IMELDA GUADALUPE</t>
  </si>
  <si>
    <t>PEREGRINO GOMEZ GREGORIO JOSE ALFREDO</t>
  </si>
  <si>
    <t>PEREZ ORTEZ MARCO ANTONIO</t>
  </si>
  <si>
    <t>PEREZ PEREZ JUAN ARTURO</t>
  </si>
  <si>
    <t>PEREZ QUEZADA JOSE ABEL</t>
  </si>
  <si>
    <t>PEREZ RODRIGUEZ JHONATAN ARTURO</t>
  </si>
  <si>
    <t>PIZARRO FAVELA JUAN CARLOS</t>
  </si>
  <si>
    <t>PIZARRO RIVERA ANGEL EDUARDO</t>
  </si>
  <si>
    <t>PIZARRO RIVERA MIGUEL ALFONSO</t>
  </si>
  <si>
    <t>PORTILLO LEAL JULIO CESAR</t>
  </si>
  <si>
    <t>QUINTANA GALAVIZ MIGUEL LUIS</t>
  </si>
  <si>
    <t>QUEZADA LOZOYA FRANCISCO JAVIER</t>
  </si>
  <si>
    <t>RAMOS GONZALEZ ALAN EDUARDO</t>
  </si>
  <si>
    <t>RAMIREZ GONZALEZ ALVARO EMMANUEL</t>
  </si>
  <si>
    <t>RASCON GRANADOS JONATHAN ALEJANDRO</t>
  </si>
  <si>
    <t>RAMIREZ SALAZU HECTOR MANUEL</t>
  </si>
  <si>
    <t>REYES ENCISO JESUS ARMANDO</t>
  </si>
  <si>
    <t>REYES MENDOZA VICTOR MANUEL</t>
  </si>
  <si>
    <t>REYES REYES BRIAN IVAN</t>
  </si>
  <si>
    <t>RIOS HERNANDEZ JUAN LUIS</t>
  </si>
  <si>
    <t>RIVERA MARQUEZ DIANA PAOLA</t>
  </si>
  <si>
    <t>RIVERA MUJICA JESUS CRISTOBAL</t>
  </si>
  <si>
    <t>RIVERA MUJICA MANUEL ISIDRO</t>
  </si>
  <si>
    <t>DEL RIO PEREZ FRANCISCO RUBEN</t>
  </si>
  <si>
    <t>RIVERA PIZARRO MIGUEL ARMANDO</t>
  </si>
  <si>
    <t>RIOS REYES PEDRO IVAN</t>
  </si>
  <si>
    <t>RIVERA SANCHEZ JESUS MANUEL</t>
  </si>
  <si>
    <t>ROBLES ALMANZA DAVID HUMBERTO</t>
  </si>
  <si>
    <t>ROBLES ALMANZA JORGE ALBERTO</t>
  </si>
  <si>
    <t>ROBLES ALMANZA JUAN DANIEL</t>
  </si>
  <si>
    <t>ROBLEDO AGUIRRE LORENA AIDA</t>
  </si>
  <si>
    <t>ROJAS AYALA MIRIAM ROCIO</t>
  </si>
  <si>
    <t>ROBLES ALMANZA OSCAR ANTONIO</t>
  </si>
  <si>
    <t>ROSALES CABRERA LUIS ALBERTO</t>
  </si>
  <si>
    <t>RODRIGUEZ CALLEROS PALOMA GUADALUPE</t>
  </si>
  <si>
    <t>ROJERO ESQUIVEL HECTOR LEONEL</t>
  </si>
  <si>
    <t>ROSALES FLORES JESUS EDUARDO</t>
  </si>
  <si>
    <t>ROJO FRIAS STEPHANIE ALEJANDRA</t>
  </si>
  <si>
    <t>RODRIGUEZ GONZALEZ ANA SELENE</t>
  </si>
  <si>
    <t>RODRIGUEZ GONZALEZ KARLA BERENICE</t>
  </si>
  <si>
    <t>ROA GUZMAN MARCO ANTONIO</t>
  </si>
  <si>
    <t>ROMERO HERNANDEZ FRANCISCO JAVIER</t>
  </si>
  <si>
    <t>RODRIGUEZ LOPEZ LUIS ALBERTO</t>
  </si>
  <si>
    <t>ROA LUJAN JOSE LUIS</t>
  </si>
  <si>
    <t>ROA PRIETO JESUS ALAN</t>
  </si>
  <si>
    <t>ROA RODRIGUEZ JESUS MANUEL</t>
  </si>
  <si>
    <t>ROSALES ROMERO JHONATAN GILBERTO</t>
  </si>
  <si>
    <t>ROA REZA LUIS RAUL</t>
  </si>
  <si>
    <t>ROA RAMOS PABLO GERARDO</t>
  </si>
  <si>
    <t>ROA VEGA EMILIO ANTONIO</t>
  </si>
  <si>
    <t>ROBLES VALLE LUIS JESUS</t>
  </si>
  <si>
    <t>ROMERO YAÑEZ PATRICIA YOLANDA</t>
  </si>
  <si>
    <t>RUBIO BARRAZA CHRISTIAN EDITH</t>
  </si>
  <si>
    <t>RUELAS ENRIQUEZ DIEGO JESUS</t>
  </si>
  <si>
    <t>RUIZ OLIVAS IVAN RAFAEL</t>
  </si>
  <si>
    <t>RUBIO OGAZ MANUEL ALBERTO</t>
  </si>
  <si>
    <t>SAPIEN AZPEITIA MARTIN ALEJANDRO</t>
  </si>
  <si>
    <t>SANCHEZ CORDOVA ADDIEL RICARDO</t>
  </si>
  <si>
    <t>SANCHEZ CASTILLO LEONEL OMAR</t>
  </si>
  <si>
    <t>SANCHEZ CORDOVA ROCIO ARLETTE</t>
  </si>
  <si>
    <t>SANCHEZ FIERRO FELIX RAMON</t>
  </si>
  <si>
    <t>SANTILLAN FAVELA MARTIN JESUS</t>
  </si>
  <si>
    <t>SALINAS GUEREQUE VICTOR ENRIQUE</t>
  </si>
  <si>
    <t>SALAS MARQUEZ JOSE ALFREDO</t>
  </si>
  <si>
    <t>SALAS MENDOZA JOEL ENRIQUE</t>
  </si>
  <si>
    <t>SALINAS OLIVAS FRANCISCO ARTURO</t>
  </si>
  <si>
    <t>SALGADO ROMERO JOSE ALFREDO</t>
  </si>
  <si>
    <t>SANCHEZ RODRIGUEZ JAZMIN AMERICA</t>
  </si>
  <si>
    <t>SALCIDO TERRAZAS PATRICIA DEL CARMEN</t>
  </si>
  <si>
    <t>SILVA ARCEO LUIS HUMBERTO</t>
  </si>
  <si>
    <t>SILERIO OROZCO JORGE ALFREDO</t>
  </si>
  <si>
    <t>SILERIO OROZCO MARTHA ALICIA</t>
  </si>
  <si>
    <t>SOTO ANCHONDO FRANCISCO ARTURO</t>
  </si>
  <si>
    <t>SOLORIO ALMANZA MIGUEL ALONSO</t>
  </si>
  <si>
    <t>SOTELO AGUILERA SAUL AARON</t>
  </si>
  <si>
    <t>SOTO BAEZ LEONARDO DANIEL</t>
  </si>
  <si>
    <t>SOLANO RAMOS ANGEL SAHIR</t>
  </si>
  <si>
    <t>TALAVERA CONTRERAS FRANCISCO JAVIER</t>
  </si>
  <si>
    <t>TARANGO OCHOA CARLOS OMAR</t>
  </si>
  <si>
    <t>TORRES GUILLEN CRISTOPHER ROOBIN</t>
  </si>
  <si>
    <t>TORRES RODRIGUEZ MIGUEL ANGEL</t>
  </si>
  <si>
    <t>TRUJILLO RAMOS SARA ESTHER</t>
  </si>
  <si>
    <t>URRUTIA SANDATE NALLELY AYERIM</t>
  </si>
  <si>
    <t>VALENZUELA ALMEIDA OSCAR IVAN</t>
  </si>
  <si>
    <t>VALLE CORONA NICOLAS JOVAN</t>
  </si>
  <si>
    <t>VARA FRANCO MARIO GUILLERMO</t>
  </si>
  <si>
    <t>VALLES MEDINA JESUS MARIA</t>
  </si>
  <si>
    <t>VALENZUELA SILERIO JUAN DANIEL</t>
  </si>
  <si>
    <t>VALENZUELA SILERIO MARTHA NALLELY</t>
  </si>
  <si>
    <t>VALENZUELA SILERIO SANDRA LIZETH</t>
  </si>
  <si>
    <t>VARELA VARGAS JAZMIN ABRIL</t>
  </si>
  <si>
    <t>VAZQUEZ VEGA WILLIAM EFRAIN</t>
  </si>
  <si>
    <t>VELAZCO CONTRERAS VELIA KARINA</t>
  </si>
  <si>
    <t>VEGA FIGUEROA WENDY SARAHI</t>
  </si>
  <si>
    <t>VELAZQUEZ GUTIERREZ MANUEL ANTONIO</t>
  </si>
  <si>
    <t>YAÑEZ MUÑOZ CESAR RENE</t>
  </si>
  <si>
    <t>ARAGON ACEVES JOSE ALBERTO</t>
  </si>
  <si>
    <t>ALVARADO AGUILAR BELEM PATRICIA</t>
  </si>
  <si>
    <t>AVALOS BACA CINTHIA ANAHI</t>
  </si>
  <si>
    <t>AVALOS BARRAZA DIANA LAURA</t>
  </si>
  <si>
    <t>ANDAZOLA CASTILLO ALAN ROBERTO</t>
  </si>
  <si>
    <t>ALARCON CHONG BLANCA ROCIO</t>
  </si>
  <si>
    <t>ARAIZA CHAPARRO MARIA ELENA</t>
  </si>
  <si>
    <t>ALVAREZ DELGADO MARIO ALBERTO</t>
  </si>
  <si>
    <t>ARRAS GURROLA BRENDA ELENA</t>
  </si>
  <si>
    <t>ARAUJO GAMEZ EDGAR CRISTOBAL</t>
  </si>
  <si>
    <t>ARZAGA LOERA BRENDA VIRIDIANA</t>
  </si>
  <si>
    <t>ARAIZA LOPEZ NANCY ALEJANDRA</t>
  </si>
  <si>
    <t>ALARCON MUÑOZ BLANCA ESTELA</t>
  </si>
  <si>
    <t>ARZATE MARTINEZ ELMER HIRAM</t>
  </si>
  <si>
    <t>ALMANZA MORALES MARIA GUADALUPE</t>
  </si>
  <si>
    <t>ANDRADE NAJERA RAUL ALBERTO</t>
  </si>
  <si>
    <t>ARAGON ORTIZ AIDA CECILIA</t>
  </si>
  <si>
    <t>DE ALBA ORONA BRENDA BERENICE</t>
  </si>
  <si>
    <t>AMATON ORTIZ EUGENIA YADIRA</t>
  </si>
  <si>
    <t>ALARCON PARADA DANIEL RAMON</t>
  </si>
  <si>
    <t>ALVAREZ PEREZ IRWIN ULISES</t>
  </si>
  <si>
    <t>ALARCON PARADA JESUS ARNOLDO</t>
  </si>
  <si>
    <t>ARRAS RUIZ HECTOR SERAFIN</t>
  </si>
  <si>
    <t>ALVAREZ SAENZ MARCO ANTONIO</t>
  </si>
  <si>
    <t>ARAGON VELADOR DANIEL PORFIRIO</t>
  </si>
  <si>
    <t>ALBA VALVERDE LUIS HUMBERTO</t>
  </si>
  <si>
    <t>ALVAREZ YAÑEZ JULIO ANTONIO</t>
  </si>
  <si>
    <t>ALEGRIA ARAGON CARLOS ALEJANDRO</t>
  </si>
  <si>
    <t>ARENIVAS BAEZA JANETH NALLELY</t>
  </si>
  <si>
    <t>ANGELES CARDENAS CLAUDIA PAOLA</t>
  </si>
  <si>
    <t>ARMENDARIZ CARO LILIANA IBETH</t>
  </si>
  <si>
    <t>ACEVEDO CABALLERO MARIO ALBERTO</t>
  </si>
  <si>
    <t>AREVALO CISNEROS NEIL EDUARDO</t>
  </si>
  <si>
    <t>AREVALO CISNEROS SALVADOR FERNANDO</t>
  </si>
  <si>
    <t>ARMENDARIZ ESTRADA JOSE ANTONIO</t>
  </si>
  <si>
    <t>ARREOLA ESQUIVEL CHRISTIAN IVAN</t>
  </si>
  <si>
    <t>ARMENDARIZ FUENTES PEDRO JOAQUIN</t>
  </si>
  <si>
    <t>ARREOLA GARAY ANGELICA AIDEE</t>
  </si>
  <si>
    <t>ARMENDARIZ GOMEZ ANTOLIN CARLOS</t>
  </si>
  <si>
    <t>ARELLANO GONZALEZ JUAN IVAN</t>
  </si>
  <si>
    <t>ACEVES GALDEAN JOEL OMAR</t>
  </si>
  <si>
    <t>ARMENTA GONZALEZ KAREN VANESSA</t>
  </si>
  <si>
    <t>ARELLANO GONZALEZ MARIO ANTONIO</t>
  </si>
  <si>
    <t>ARMENDARIZ GOMEZ PAOLA YAJAIRA</t>
  </si>
  <si>
    <t>ARREOLA X JOSE GUADALUPE</t>
  </si>
  <si>
    <t>ACEVES GOMEZ MARIA VICTORIA</t>
  </si>
  <si>
    <t>ARENAS JAQUEZ ROBERTO CARLOS</t>
  </si>
  <si>
    <t>ARREOLA LEAÑOS JOHAN ESTEBAN</t>
  </si>
  <si>
    <t>ALLENDE MARQUEZ EDGAR ARTURO</t>
  </si>
  <si>
    <t>ACEVEDO OROZCO SANDRA ANALY</t>
  </si>
  <si>
    <t>ARMENDARIZ VALDEZ MANUEL ALEJANDRO</t>
  </si>
  <si>
    <t>ALVIDRES BACA ANGELA FERNANDA</t>
  </si>
  <si>
    <t>AVILA GUTIERREZ GUADALUPE IVONNE</t>
  </si>
  <si>
    <t>AVILA GUILLEN JESUS FERNANDO</t>
  </si>
  <si>
    <t>AVILA GONZALEZ JUAN DAVID</t>
  </si>
  <si>
    <t>ALIRE GARCIA PEDRO MANUEL</t>
  </si>
  <si>
    <t>ALIRE GARCIA VERONICA LUCERO</t>
  </si>
  <si>
    <t>ARRIETA HERRERA ALAN URIEL</t>
  </si>
  <si>
    <t>AVILA LOPEZ LAURA LORENA</t>
  </si>
  <si>
    <t>ARISTI LARA SALVADOR RODOLFO</t>
  </si>
  <si>
    <t>ALVIDREZ MACIAS DANIEL ALONSO</t>
  </si>
  <si>
    <t>AVITIA PEREZ TANIA TAMARA</t>
  </si>
  <si>
    <t>AVILA QUEZADA IRVIN ADRIAN</t>
  </si>
  <si>
    <t>ARRIETA RODRIGUEZ JUAN FRANCISCO</t>
  </si>
  <si>
    <t>ARIAS ROSALES JESUS HUMBERTO</t>
  </si>
  <si>
    <t>ANCHONDO ACOSTA JESUS DANIEL</t>
  </si>
  <si>
    <t>ACOSTA ARZAGA JESUS ERNESTO</t>
  </si>
  <si>
    <t>ACOSTA BUSTILLOS RENE HERVEY</t>
  </si>
  <si>
    <t>ACOSTA CONTRERAS KARLA YARDETH</t>
  </si>
  <si>
    <t>ACOSTA CANO VICTOR MARIO</t>
  </si>
  <si>
    <t>ACOSTA DE LEON JOSE OCTAVIO</t>
  </si>
  <si>
    <t>APODACA MONTES ANA LUISA ALEJANDRA</t>
  </si>
  <si>
    <t>ACOSTA MANJARREZ ANTONIO DE JESUS</t>
  </si>
  <si>
    <t>ACOSTA MARQUEZ LUIS REY</t>
  </si>
  <si>
    <t>ACOSTA MEDINA RAMONA IVETH</t>
  </si>
  <si>
    <t>ACOSTA PAREDES PORFIRIO ALEJANDRO</t>
  </si>
  <si>
    <t>ACOSTA RODRIGUEZ LIZETH GABRIELA</t>
  </si>
  <si>
    <t>ACOSTA REZA NANCY GUADALUPE</t>
  </si>
  <si>
    <t>ANCHONDO TARANGO FELIPE DE JESUS</t>
  </si>
  <si>
    <t>ACOSTA TORRES JESUS ALEJANDRO</t>
  </si>
  <si>
    <t>AGUILAR AGUIRRE VICTOR OSWALDO</t>
  </si>
  <si>
    <t>AGUIRRE BALDERRAMA JESUS IVAN</t>
  </si>
  <si>
    <t>AGUILAR ENCINAS ERICK ALBERTO</t>
  </si>
  <si>
    <t>AGUILAR ESPINOZA FRANCISCO JOSE</t>
  </si>
  <si>
    <t>AGUILAR GUTIERREZ MARTHA SUGEY</t>
  </si>
  <si>
    <t>ACUÑA GONZALEZ SIRIA GASELLY</t>
  </si>
  <si>
    <t>AGUILA HAMPTON BLANCA MARGARITA</t>
  </si>
  <si>
    <t>AGUIRRE HERNANDEZ RICARDO ALONSO</t>
  </si>
  <si>
    <t>AGUILAR LOYA JOSE RAMON</t>
  </si>
  <si>
    <t>ARGUELLO MENDEZ DIEGO AXEL</t>
  </si>
  <si>
    <t>AGUIRRE PORRAS SAMUEL AARON</t>
  </si>
  <si>
    <t>AGUIRRE QUINTANA JANETH GUADALUPE</t>
  </si>
  <si>
    <t>AGUIRRE TORRES NORMA ANGELICA</t>
  </si>
  <si>
    <t>ARGUELLES ZAMORANO EMMA HISELL</t>
  </si>
  <si>
    <t>BACA ANGUIANO NANCY ELENA</t>
  </si>
  <si>
    <t>BARBOSA AYALA TRINIDAD MARGARITO</t>
  </si>
  <si>
    <t>BASURTO BURCIAGA ABEL OMAR</t>
  </si>
  <si>
    <t>BARRIGA BOJORQUEZ FRANCISCO JAVIER</t>
  </si>
  <si>
    <t>BARRERA CALZADILLAS MAYRA EUGENIA</t>
  </si>
  <si>
    <t>BAYLON DIAZ JAIME OSVALDO</t>
  </si>
  <si>
    <t>BRAVO MAC DONALD LAURA YADIRA</t>
  </si>
  <si>
    <t>BALAM DONATI SELENE EDITH</t>
  </si>
  <si>
    <t>BAYLON ESPINO JUAN CARLOS</t>
  </si>
  <si>
    <t>BATISTA ESCARCEGA LEONEL EDUARDO</t>
  </si>
  <si>
    <t>BAQUERA FLORES CINDY LILIANA</t>
  </si>
  <si>
    <t>BATISTA FIERRO CARINA ELIZABETH</t>
  </si>
  <si>
    <t>BAEZ GOMEZ DIANA PAOLA</t>
  </si>
  <si>
    <t>BLANCO GALAVIZ ROGELIO IVAN</t>
  </si>
  <si>
    <t>BARRIO HERNANDEZ ISAI EFRAIN</t>
  </si>
  <si>
    <t>BADILLO LOPEZ KARLA YANIN</t>
  </si>
  <si>
    <t>BAYLON MENDOZA ANDREA LIZBETH</t>
  </si>
  <si>
    <t>BAEZA MUÑIZ LAURA MONICA</t>
  </si>
  <si>
    <t>BACA MORENO LORETO LOURDES</t>
  </si>
  <si>
    <t>BAILON MOLINA LLUVIA PAOLA</t>
  </si>
  <si>
    <t>BALTAZAR ORTEGA MIGUEL ANGEL</t>
  </si>
  <si>
    <t>BALDERAS PEREZ LUIS GILBERTO</t>
  </si>
  <si>
    <t>BALDERRAMA PEÑA JOSE MANUEL</t>
  </si>
  <si>
    <t>BAILON PEÑA RICARDO IVAN</t>
  </si>
  <si>
    <t>BAUTISTA RUIZ CYNTHIA GUADALUPE</t>
  </si>
  <si>
    <t>BAYLON DE LA ROSA IRVING DANIEL</t>
  </si>
  <si>
    <t>BARRAZA RODRIGUEZ JESUS ALFREDO</t>
  </si>
  <si>
    <t>BACA RIVERA JULIO CESAR</t>
  </si>
  <si>
    <t>BLAZQUEZ RAMOS JUDITH ALEJANDRA</t>
  </si>
  <si>
    <t>BRAVO SANCHEZ MARIA DE LOS ANGELES</t>
  </si>
  <si>
    <t>BALCORTA SILVA LUIS ELIFONSO</t>
  </si>
  <si>
    <t>BAÑUELOS SIFUENTES MANUEL ALONSO</t>
  </si>
  <si>
    <t>BLANCO SALDIVAR VICTOR MANUEL</t>
  </si>
  <si>
    <t>BARRIGA VEGA HUGO ABRAHAM</t>
  </si>
  <si>
    <t>BARRADAS VALDIVIEZO JULIO CESAR</t>
  </si>
  <si>
    <t>BERMUDEZ GONZALEZ RAFAEL ANTONIO</t>
  </si>
  <si>
    <t>BECERRA HERNANDEZ MISAEL OCTAVIO</t>
  </si>
  <si>
    <t>BELTRAN DEL RIO OROZCO MIRSA DENISE</t>
  </si>
  <si>
    <t>BENAVIDES PONCE AMADO PANFILO</t>
  </si>
  <si>
    <t>BERNAL QUEZADA TANIA GRISTEL</t>
  </si>
  <si>
    <t>BEJAR RAMIREZ JAIME ARTURO</t>
  </si>
  <si>
    <t>BECERRA TORRES CESAR OMAR</t>
  </si>
  <si>
    <t>BRITO PIÑON NORMA INDALIA</t>
  </si>
  <si>
    <t>BORRUEL BAQUERA OMAR GUILLERMO</t>
  </si>
  <si>
    <t>BOTELLO DELGADO CINDY ELIZABETH</t>
  </si>
  <si>
    <t>BORUNDA DIAZ LLUVIA VICTORIA</t>
  </si>
  <si>
    <t>BOTELLO MEDINA CINTHIA BERENICE</t>
  </si>
  <si>
    <t>BORUNDA ROBLES CARLA GISELA</t>
  </si>
  <si>
    <t>BOLOS SILVA ANNA SOFIA</t>
  </si>
  <si>
    <t>BOTELLO SANCHEZ JOSE JAIME</t>
  </si>
  <si>
    <t>BOBADILLA TOLEDO CARLOS CRUZ</t>
  </si>
  <si>
    <t>BOLTOR VALDEZ JESUS ARMANDO</t>
  </si>
  <si>
    <t>BURCIAGA ARZATE JASSON MANUEL</t>
  </si>
  <si>
    <t>BURCIAGA CASTAÑEDA MAYRA SONIA</t>
  </si>
  <si>
    <t>BUSTAMANTE FLORES JOSE RICARDO</t>
  </si>
  <si>
    <t>BURCIAGA RUAN LIZBETH DANIELA</t>
  </si>
  <si>
    <t>BURROLA ROSALES ROCIO ESPERANZA</t>
  </si>
  <si>
    <t>BUSTILLOS TAPIA EDGAR ANTONIO</t>
  </si>
  <si>
    <t>BUSTILLOS TORRES NALLELY PAOLA</t>
  </si>
  <si>
    <t>CARRILLO AGUILAR ALEXANDRA AZERETH</t>
  </si>
  <si>
    <t>CHAVEZ ACOSTA ADRIANA GUADALUPE</t>
  </si>
  <si>
    <t>CHACON AU JOSE ANTONIO</t>
  </si>
  <si>
    <t>CHAPARRO ARMENDARIZ EZLY VIANNEY</t>
  </si>
  <si>
    <t>CARDENAS ANCHONDO JUAN ANGEL</t>
  </si>
  <si>
    <t>CHAVEZ ALVARADO JESUS ARMANDO</t>
  </si>
  <si>
    <t>CARRILLO AGUILAR LIZBETH OFELIA</t>
  </si>
  <si>
    <t>CARMONA ALMANZA MIRTA GUADALUPE</t>
  </si>
  <si>
    <t>CHAVEZ BAEZA ALVARO MAURICIO</t>
  </si>
  <si>
    <t>CARLOS BACA ANA GABRIELA</t>
  </si>
  <si>
    <t>CARDENAS BURROLA JOSE EDUARDO</t>
  </si>
  <si>
    <t>CASTILLO COVARRUBIAS FROYLAN JOCSAN</t>
  </si>
  <si>
    <t>CASTILLO CASTILLO JUAN DE DIOS</t>
  </si>
  <si>
    <t>CAMPOS CARAVEO JESUS ALFREDO</t>
  </si>
  <si>
    <t>CARREON CASTAÑEDA PEDRO ROBERTO</t>
  </si>
  <si>
    <t>CASTILLO CADENA SUGEY YAZMIN</t>
  </si>
  <si>
    <t>CALVILLO CUEVAS VIVIANA IVETTE</t>
  </si>
  <si>
    <t>CHAVARRIA CARRERA ANHEL ALONDRA</t>
  </si>
  <si>
    <t>CHAVEZ CASAS ALBERTO GUADALUPE</t>
  </si>
  <si>
    <t>CAMPOS CAMPOS OMAR ALEJANDRO</t>
  </si>
  <si>
    <t>CHAPARRO DOMINGUEZ DANIEL IVAN</t>
  </si>
  <si>
    <t>CAPERON DOMINGUEZ JOSE FABIAN</t>
  </si>
  <si>
    <t>CASTILLO DELGADO MYRNA ALEJANDRA</t>
  </si>
  <si>
    <t>CASTILLO ESTRADA ANGELES MARISELA</t>
  </si>
  <si>
    <t>CHAVEZ ESTRADA ARON ALFREDO</t>
  </si>
  <si>
    <t>CALDERON ESTRADA JENNIFER ITZEL</t>
  </si>
  <si>
    <t>CHAVEZ ESTRADA NORA ESTHER</t>
  </si>
  <si>
    <t>CHAVEZ ESCAMILLA ROMAN ALONSO</t>
  </si>
  <si>
    <t>CHACON FLORES DANIEL DANTE</t>
  </si>
  <si>
    <t>CASTILLO FRANCO JUAN CARLOS</t>
  </si>
  <si>
    <t>CABALLERO FLORES KARELLY JAZMIN</t>
  </si>
  <si>
    <t>CARDONA FLORES KARINA GUADALUPE</t>
  </si>
  <si>
    <t>CAMACHO GARCIA CLARA ISABEL</t>
  </si>
  <si>
    <t>CARRILLO GUTIERREZ CRISTINA FABIOLA</t>
  </si>
  <si>
    <t>CARREON GONZALEZ CINTHIA LIZETH</t>
  </si>
  <si>
    <t>CARBAJAL GARCIA EDGAR DANIEL</t>
  </si>
  <si>
    <t>CARDENAS GALLEGOS JORGE ANTONIO</t>
  </si>
  <si>
    <t>CHAVIRA GONZALEZ JUAN MANUEL</t>
  </si>
  <si>
    <t>CARDENAS GARCIA JULIETA ESPERANZA</t>
  </si>
  <si>
    <t>CARRILLO GUTIERREZ KARINA JANETH</t>
  </si>
  <si>
    <t>CAMPOS GARCIA LEONEL ALEJANDRO</t>
  </si>
  <si>
    <t>CASTILLO GONZALEZ MANUEL ARMANDO</t>
  </si>
  <si>
    <t>CANSECO GUERRERO MARCO ANTONIO</t>
  </si>
  <si>
    <t>CARBAJAL GASCA ROSA CECILIA</t>
  </si>
  <si>
    <t>CABRERA GAMEZ VICTOR LEONARDO</t>
  </si>
  <si>
    <t>CABRERA GARCIA ANGEL ANTONIO</t>
  </si>
  <si>
    <t>CHAVEZ GARCIA ARIANA PATRICIA</t>
  </si>
  <si>
    <t>CASTRO HERNANDEZ BRENDA ISABEL</t>
  </si>
  <si>
    <t>CALVILLO HERNANDEZ JESUS MANUEL</t>
  </si>
  <si>
    <t>CASAVANTES HERNANDEZ JORGE LUIS</t>
  </si>
  <si>
    <t>CHACON JAQUEZ BLANCA CECILIA</t>
  </si>
  <si>
    <t>CARRASCO JARAMILLO JORGE ALEJANDRO</t>
  </si>
  <si>
    <t>CAMPOS JUAREZ OLGA MARIA</t>
  </si>
  <si>
    <t>CHAVIRA LERMA FRANCISCO MANUEL</t>
  </si>
  <si>
    <t>CANO MEDINA ANGELICA ESMERALDA</t>
  </si>
  <si>
    <t>CHACON MARTINEZ IVAN ALEXIS</t>
  </si>
  <si>
    <t>CARAVEO MUÑOZ KARIME AZUCENA</t>
  </si>
  <si>
    <t>CHAVEZ MONTES LUIS ERNESTO</t>
  </si>
  <si>
    <t>CASTILLO MEDRANO LETICIA ISABEL</t>
  </si>
  <si>
    <t>CARDENAS MENDEZ JOSE MANUEL</t>
  </si>
  <si>
    <t>CHAPARRO MENDOZA MARIO ALFREDO</t>
  </si>
  <si>
    <t>CHAVEZ MAYNEZ MARTHA LIZETH</t>
  </si>
  <si>
    <t>CARDENAS MARTINEZ NALLELY GUADALUPE</t>
  </si>
  <si>
    <t>CASTILLO MARTINEZ SAHARAHI GUADALUPE</t>
  </si>
  <si>
    <t>CASTAÑEDA NUÑEZ ANGEL MANUEL</t>
  </si>
  <si>
    <t>CASTAÑEDA NUÑEZ JESUS ARTURO</t>
  </si>
  <si>
    <t>CASTRO NIETO VICTOR HUGO</t>
  </si>
  <si>
    <t>CHAVEZ ORTIZ ALFREDO OMAR</t>
  </si>
  <si>
    <t>CHAVIRA OROZCO IDALIA AZUCENA</t>
  </si>
  <si>
    <t>CASTILLO OLAGUE MIGUEL ANTONIO</t>
  </si>
  <si>
    <t>CASTAÑEDA PADILLA HILDA CRISTINA</t>
  </si>
  <si>
    <t>CASTILLO PEREZ RAFAEL RAMIRO</t>
  </si>
  <si>
    <t>CAYENTE ROMERO ALMA ROSA</t>
  </si>
  <si>
    <t>CASTAÑON RAMOS DAVID GERARDO</t>
  </si>
  <si>
    <t>CANO RODRIGUEZ JOSE EDUARDO</t>
  </si>
  <si>
    <t>CHAVEZ RODRIGUEZ FIDEL EDWIN</t>
  </si>
  <si>
    <t>CASTAÑON RAMOS JESUS EDUARDO</t>
  </si>
  <si>
    <t>CASTRUITA RODRIGUEZ JAVIER ALEJANDRO</t>
  </si>
  <si>
    <t>CASAS RUIZ JESUS ALBERTO</t>
  </si>
  <si>
    <t>CAZARES RODRIGUEZ JESUS ALBERTO</t>
  </si>
  <si>
    <t>CAMPOS REY KATHERINE SUJEY</t>
  </si>
  <si>
    <t>CHAPARRO RIOS JOSE LUIS</t>
  </si>
  <si>
    <t>CAMPOS RODRIGUEZ LENIN ARTURO</t>
  </si>
  <si>
    <t>CARRILLO RODRIGUEZ LUZ JANET</t>
  </si>
  <si>
    <t>CAMARENA REYES LUZ ALEJANDRA</t>
  </si>
  <si>
    <t>CAMARENA REYES MARIO ALBERTO</t>
  </si>
  <si>
    <t>CHAVEZ RUBIO SERGIO RAZIEL</t>
  </si>
  <si>
    <t>CHAPARRO SAENZ BRAYAN EMANUEL</t>
  </si>
  <si>
    <t>CHANEZ SAENZ EDGAR ISAAC</t>
  </si>
  <si>
    <t>CASTILLO SALINAS JOSELINE AYLIN</t>
  </si>
  <si>
    <t>CHAVEZ SOTO LUIS FERNANDO</t>
  </si>
  <si>
    <t>CASTILLO SOLTERO MANUEL ERNESTO</t>
  </si>
  <si>
    <t>CARBAJAL SANDOVAL MARTIN ADRIAN</t>
  </si>
  <si>
    <t>CARREON SANDOVAL PAOLA GUADALUPE</t>
  </si>
  <si>
    <t>CHACON TREJO BRISA ANALLELY</t>
  </si>
  <si>
    <t>CAMPOS TAVARES ESTRELLA AMERICA</t>
  </si>
  <si>
    <t>CAUDILLO TORRES JESUS ARMANDO</t>
  </si>
  <si>
    <t>CARREON TELLO OSCAR JOEL</t>
  </si>
  <si>
    <t>CARLOS TORRES SANDRA LETICIA</t>
  </si>
  <si>
    <t>CHACON VALDEZ GERARDO ALFONSO</t>
  </si>
  <si>
    <t>CARRILLO VARGAS RAUL RICARDO</t>
  </si>
  <si>
    <t>CASTILLO YAÑEZ CLAUDIA PAMELA</t>
  </si>
  <si>
    <t>CERVANTES CASTAÑEDA LUIS ALFREDO</t>
  </si>
  <si>
    <t>CEPEDA ESCAMILLA ERNESTO JOVANI</t>
  </si>
  <si>
    <t>CERVANTES GARCIA CARLOS ALBERTO</t>
  </si>
  <si>
    <t>CERVANTES GONZALEZ VICTOR MANUEL</t>
  </si>
  <si>
    <t>CERVANTES HIDALGO JOSE ALBERTO</t>
  </si>
  <si>
    <t>CERVANTES ISLAS FELICIANA MAYTE</t>
  </si>
  <si>
    <t>CERRILLO MARTINEZ JUAN CARLOS</t>
  </si>
  <si>
    <t>CEPEDA MARTINEZ JORGE LUIS</t>
  </si>
  <si>
    <t>CISNEROS HERNANDEZ SAUL AARON</t>
  </si>
  <si>
    <t>CISNEROS PRIETO MARIO ALBERTO</t>
  </si>
  <si>
    <t>CISNEROS RUIZ JESUS ROMAN</t>
  </si>
  <si>
    <t>CORTE ATILANO LESLY GUADALUPE</t>
  </si>
  <si>
    <t>CONTRERAS ANCHONDO OSCAR ARTURO</t>
  </si>
  <si>
    <t>COLMENERO BENG LUIS MIGUEL</t>
  </si>
  <si>
    <t>CORONADO CHAVEZ CLAUDIA IVONNE</t>
  </si>
  <si>
    <t>COTA CARRASCO DANIEL ALBERTO</t>
  </si>
  <si>
    <t>CORONADO CENOVIO SAMUEL DAVID</t>
  </si>
  <si>
    <t>CORRAL CATAÑO VICTOR ALONSO</t>
  </si>
  <si>
    <t>CORRAL ENRIQUEZ PABLO URIEL</t>
  </si>
  <si>
    <t>CORONADO GONZALEZ ADAL ALEJANDRO</t>
  </si>
  <si>
    <t>CORPUS GAMEZ VICTOR MANUEL</t>
  </si>
  <si>
    <t>CONTRERAS HERNANDEZ IVAN JOSUE</t>
  </si>
  <si>
    <t>CORDERO HERNANDEZ VICTORIA IVONNE</t>
  </si>
  <si>
    <t>CONEJO ISLAS ANA LIZETH</t>
  </si>
  <si>
    <t>CONTRERAS IZAGUIRRE LUZ DEL ALMA</t>
  </si>
  <si>
    <t>CONTRERAS JIMENEZ JORGE ALBERTO</t>
  </si>
  <si>
    <t>CONTRERAS LOYA ROGELIO ALEJANDRO</t>
  </si>
  <si>
    <t>CORONADO LOPEZ SAHIRA IVON</t>
  </si>
  <si>
    <t>CORTEZ NUÑEZ ABILENE LIZBETH</t>
  </si>
  <si>
    <t>CORTEZ NUÑEZ JENNIFER BERENICE</t>
  </si>
  <si>
    <t>CORRAL OLIVAS ANA LAURA</t>
  </si>
  <si>
    <t>CORDERO PUENTE ALI JESUS</t>
  </si>
  <si>
    <t>CONTRERAS PANDO JUAN AURELIO</t>
  </si>
  <si>
    <t>CORRAL RUIZ JESUS ALEJANDRO</t>
  </si>
  <si>
    <t>COLUNGA RODRIGUEZ JESUS URIEL</t>
  </si>
  <si>
    <t>COMPEAN RIOS JUAN GERARDO</t>
  </si>
  <si>
    <t>CONTRERAS RUBIO MARIA NIEVES</t>
  </si>
  <si>
    <t>CORRALES VAZQUEZ AUDEN IRAN</t>
  </si>
  <si>
    <t>CONTRERAS VARGAS BRENDA MARGARITA</t>
  </si>
  <si>
    <t>CORRAL VILLA GAEL SANTIAGO</t>
  </si>
  <si>
    <t>CONTRERAS VELAZQUEZ NORA IVONNE</t>
  </si>
  <si>
    <t>CRUZ ARZOLA ALEXIS EMANUEL</t>
  </si>
  <si>
    <t>CRUZ CAMARGO PAUL IVAN</t>
  </si>
  <si>
    <t>CUEVAS DOMINGUEZ ALEXIS ALI</t>
  </si>
  <si>
    <t>CUEVAS DOMINGUEZ HEIDI MARIMAR</t>
  </si>
  <si>
    <t>CRUZ GUERRA BRENDA ALEJANDRA</t>
  </si>
  <si>
    <t>CRUZ GONZALEZ JORGE LUIS</t>
  </si>
  <si>
    <t>CRUZ MOLINA CESAR GABRIEL</t>
  </si>
  <si>
    <t>CRUZ MORALES JUAN ENRIQUE</t>
  </si>
  <si>
    <t>CRUZ OLIVAS ARLETE GIOVANNA</t>
  </si>
  <si>
    <t>CRUZ PIÑA CARLOS HIRAM</t>
  </si>
  <si>
    <t>CUEVAS VEGA CARLOS HUMBERTO</t>
  </si>
  <si>
    <t>CRUZ VALOIS PAOLA LIZETTE</t>
  </si>
  <si>
    <t>CRUZ VALOIS RAMONA IVETTE</t>
  </si>
  <si>
    <t>DANIEL BATISTA KARINA AZUCENA</t>
  </si>
  <si>
    <t>DAVILA REYES MARCO ANTONIO</t>
  </si>
  <si>
    <t>DAVILA DE SANTIAGO JORGE ALBERTO</t>
  </si>
  <si>
    <t>DELGADO AGUIRRE JUAN GERARDO</t>
  </si>
  <si>
    <t>DELGADO BENITEZ CARLOS ALBERTO</t>
  </si>
  <si>
    <t>DELGADO CABRAL CARLOS ALEJANDRO</t>
  </si>
  <si>
    <t>DELGADO CHAVEZ FABIOLA ALEJANDRA</t>
  </si>
  <si>
    <t>DELGADO CARRASCO JESUS IVAN</t>
  </si>
  <si>
    <t>DELGADO ESTRADA MICHELL ALEXANDRA</t>
  </si>
  <si>
    <t>DELGADO HERRERA LUIS MANUEL</t>
  </si>
  <si>
    <t>DELGADO PEREGRINO RAUL ANTONIO</t>
  </si>
  <si>
    <t>DELGADO RAMIREZ LUIS ROBERTO</t>
  </si>
  <si>
    <t>DIAS ARREOLA FERNANDO ALONSO</t>
  </si>
  <si>
    <t>DIAZ CARO MARTIN IVAN</t>
  </si>
  <si>
    <t>DIAZ DURAN CARLOS ROGELIO</t>
  </si>
  <si>
    <t>DIAZ DIAZ GABRIEL EDUARDO</t>
  </si>
  <si>
    <t>DIAZ LIMONES KEVIN GERARDO</t>
  </si>
  <si>
    <t>DIOSDADO LEYVA LUIS ANTONIO</t>
  </si>
  <si>
    <t>DIOSDADO LEYVA MARIO ESTEBAN</t>
  </si>
  <si>
    <t>DIAZ MENDIAS CARLOS YAMMIR</t>
  </si>
  <si>
    <t>DIAZ MARQUEZ GRISSEL MAGDALENA</t>
  </si>
  <si>
    <t>DIAZ QUIÑONES JUAN PABLO</t>
  </si>
  <si>
    <t>DIEGO SANCHEZ JOSE GUADALUPE</t>
  </si>
  <si>
    <t>DIAZ VALDEZ LUIS ALBERTO</t>
  </si>
  <si>
    <t>DOMINGUEZ ARAGON EDUARDO ANTONIO</t>
  </si>
  <si>
    <t>DOMINGUEZ AVILA MARIA MAGDALENA</t>
  </si>
  <si>
    <t>DOMINGUEZ CARREON JOSE FERNANDO</t>
  </si>
  <si>
    <t>DOMINGUEZ DIAZ JOSE MARTIN</t>
  </si>
  <si>
    <t>DOMINGUEZ ENRIQUEZ MARIA DE LOS ANGELES</t>
  </si>
  <si>
    <t>DOMINGUEZ FLORES MANUEL HUMBERTO</t>
  </si>
  <si>
    <t>DOMINGUEZ GUTIERREZ JUDITH SITLALI</t>
  </si>
  <si>
    <t>DOMINGUEZ MEDINA CESAR IVAN</t>
  </si>
  <si>
    <t>DOMINGUEZ SEPULVEDA AARON JASMANY</t>
  </si>
  <si>
    <t>DOMINGUEZ SEPULVEDA NALLELY ANGELICA</t>
  </si>
  <si>
    <t>DOMINGUEZ SEPULVEDA TANIA MICHELLE</t>
  </si>
  <si>
    <t>DURAN CHACON EZEQUIEL JOHAN</t>
  </si>
  <si>
    <t>DUARTE ESTRADA OSCAR ALBERTO</t>
  </si>
  <si>
    <t>DURAN LEOS LIZETH VIRIDIANA</t>
  </si>
  <si>
    <t>DURAN LEOS SANDRA ZAYDE</t>
  </si>
  <si>
    <t>DURAN PEREZ HECTOR RAUL</t>
  </si>
  <si>
    <t>DURAN PALLARES JOSE JUAN</t>
  </si>
  <si>
    <t>DUARTE RIVAS ERICK ALONSO</t>
  </si>
  <si>
    <t>DURAN RIVERA GABRIELA NOHEMI</t>
  </si>
  <si>
    <t>DURAN TORRES EMMA AIMEE</t>
  </si>
  <si>
    <t>DURAN DEL VAL EVER GERARDO</t>
  </si>
  <si>
    <t>DURAN DEL VAL MARCO ANTONIO</t>
  </si>
  <si>
    <t>DURAN VAZQUEZ ROBERTO CARLOS</t>
  </si>
  <si>
    <t>ESCAMILLA CERNA JOSE GREGORIO</t>
  </si>
  <si>
    <t>ESTRADA DOMINGUEZ IVAN ALFREDO</t>
  </si>
  <si>
    <t>ESPARZA FLORES MARIO RAYMUNDO</t>
  </si>
  <si>
    <t>ESTRADA GONZALEZ EDGAR ALEJANDRO</t>
  </si>
  <si>
    <t>ESPARZA GARDEA ILSE VALERIA</t>
  </si>
  <si>
    <t>ESTRADA GARCIA JAIME ARTURO</t>
  </si>
  <si>
    <t>ESTRADA GALVEZ OSCAR ALFREDO</t>
  </si>
  <si>
    <t>ESTRADA MARTINEZ GUSTAVO ALONSO</t>
  </si>
  <si>
    <t>ESTRADA PORTILLO MANUEL EDUARDO</t>
  </si>
  <si>
    <t>ERRASQUIN ROQUE JOSE ALFREDO</t>
  </si>
  <si>
    <t>ESTRADA RODARTE CLAUDIA GABRIELA</t>
  </si>
  <si>
    <t>ESCALONA RODRIGUEZ DANIEL ARTURO</t>
  </si>
  <si>
    <t>ESTRADA ROJAS IVAN JOSUE</t>
  </si>
  <si>
    <t>ESTRADA SALINAS LUIS FERNANDO</t>
  </si>
  <si>
    <t>ESCARCEGA TARANGO ROY VALENTIN</t>
  </si>
  <si>
    <t>ESTRELLA BALDERRAMA CRISTIAN FERNANDO</t>
  </si>
  <si>
    <t>ECHEVERRIA RAMIREZ ERICK RICARDO</t>
  </si>
  <si>
    <t>ECHEVERRIA TERRAZAS FRANCISCO JAVIER</t>
  </si>
  <si>
    <t>ERIVES CALLEROS CARLOS HERIBERTO</t>
  </si>
  <si>
    <t>ENRIQUEZ CASTILLO ELVIS ARMANDO</t>
  </si>
  <si>
    <t>ESPINOZA CASTREJON KAREN RUBI</t>
  </si>
  <si>
    <t>ENRIQUEZ GUTIERREZ CARMEN ROSALBA</t>
  </si>
  <si>
    <t>EMILIANO LOZANO JESUS ERNESTO</t>
  </si>
  <si>
    <t>ENRIQUEZ MEDRANO ESPARTACO OMAR ALEJANDRO</t>
  </si>
  <si>
    <t>ELIAS MENDOZA JOSE STEPHEN</t>
  </si>
  <si>
    <t>ECHIVESTE OLIVAS ARMANDO ERWIN</t>
  </si>
  <si>
    <t>ENRIQUEZ SOTO MANUEL HORACIO</t>
  </si>
  <si>
    <t>ERIVES SANTOS RAMON HUMBERTO</t>
  </si>
  <si>
    <t>ENRIQUEZ VAZQUEZ HECTOR MANUEL</t>
  </si>
  <si>
    <t>ESCOBAR CERVANTES CAROLINA ISELA</t>
  </si>
  <si>
    <t>ESCUDERO ALMANZA ADRIANA GUADALUPE</t>
  </si>
  <si>
    <t>ESQUIVEL ACOSTA ANGEL EDUARDO</t>
  </si>
  <si>
    <t>ESCUDERO MEDINA DIANA ELIZABETH</t>
  </si>
  <si>
    <t>ESQUIVEL NUÑEZ FRANCISCO ANTONIO</t>
  </si>
  <si>
    <t>ESCUDERO RAMIREZ CARLOS OBETH</t>
  </si>
  <si>
    <t>FRAGOSA GUZMAN FRANCISCO JAVIER</t>
  </si>
  <si>
    <t>FRANCO MESTA TERESA ALICIA</t>
  </si>
  <si>
    <t>FERNANDEZ DE LOS ANGELES DAHEN JUDITH</t>
  </si>
  <si>
    <t>FERNANDEZ CAUDILLO CESAR ARIEL</t>
  </si>
  <si>
    <t>FERNANDEZ CHAVIRA CESAR AIRY</t>
  </si>
  <si>
    <t>FERNANDEZ CAUDILLO ELIDA MARINE</t>
  </si>
  <si>
    <t>FELIX GUTIERREZ BRANDON EDUARDO</t>
  </si>
  <si>
    <t>FERREIRO LOPEZ CARLOS MAURICIO</t>
  </si>
  <si>
    <t>FERNANDEZ VIZCARRA MARCO ANTONIO</t>
  </si>
  <si>
    <t>FRIAS ESPINO PAUL FELIPE</t>
  </si>
  <si>
    <t>FIERRO GONZALEZ JESUS ARNOLDO</t>
  </si>
  <si>
    <t>FIGUEROA GONZALEZ VICTOR DAMIAN</t>
  </si>
  <si>
    <t>FIERRO LOZANO JESUS JAVIER</t>
  </si>
  <si>
    <t>FIERRO LOZANO JORGE LUIS</t>
  </si>
  <si>
    <t>FIERRO RASCON JESUS AMHEED</t>
  </si>
  <si>
    <t>FLORES ANCHONDO JUAN CARLOS</t>
  </si>
  <si>
    <t>FLORES ARMENDARIZ ROMAN ISAAC</t>
  </si>
  <si>
    <t>FLORES BUSTAMANTE BRENDA BERENICE</t>
  </si>
  <si>
    <t>FLORES CAMPOS RITA JANNETH</t>
  </si>
  <si>
    <t>FLORES CHAVEZ MARIA SILVIA</t>
  </si>
  <si>
    <t>FLORES DURAN JOSE ELIAZAR</t>
  </si>
  <si>
    <t>FLORES ESTRADA OBED IVAN</t>
  </si>
  <si>
    <t>FLORES FLORES CLAUDIA JAQUELINE</t>
  </si>
  <si>
    <t>FLORES FLORES JESUS DANIEL</t>
  </si>
  <si>
    <t>FLORES FRANCO LUIS CARLOS</t>
  </si>
  <si>
    <t>FLORES MARISCAL JOEL ARTURO</t>
  </si>
  <si>
    <t>FLORES MEDINA LUIS MIGUEL</t>
  </si>
  <si>
    <t>FLORES ORDUÑO CESAR ISMAEL</t>
  </si>
  <si>
    <t>FLORES PUENTE BRENDA VERONICA</t>
  </si>
  <si>
    <t>FLORES ROMERO JOSE RAMON</t>
  </si>
  <si>
    <t>FLORES ZAPATA JUAN RAMON</t>
  </si>
  <si>
    <t>GRANADOS AGUIRRE CLAUDIA MIREYA</t>
  </si>
  <si>
    <t>GAYTAN AYALA ERIKA GUADALUPE</t>
  </si>
  <si>
    <t>GALAVIZ AYON JORGE ALBERTO</t>
  </si>
  <si>
    <t>GARDEA AGUIRRE JULIAN ALBERTO</t>
  </si>
  <si>
    <t>GRANILLO AGUIRRE JOSE LUIS</t>
  </si>
  <si>
    <t>GALVAN ARAIZA LUIS ALBERTO</t>
  </si>
  <si>
    <t>GARDEA ACOSTA LUIS EDUARDO</t>
  </si>
  <si>
    <t>GARCIA ADAME MANUEL ANTONIO</t>
  </si>
  <si>
    <t>GARDEA AGUIRRE OMAR ALEJANDRO</t>
  </si>
  <si>
    <t>GRADO AGUIRRE VICTOR HUGO</t>
  </si>
  <si>
    <t>GALLEGOS BORUNDA DEYSI LILIANA</t>
  </si>
  <si>
    <t>GARCIA CHAVEZ CARLOS ANTONIO</t>
  </si>
  <si>
    <t>GARCIA CORRAL EDWIN GUSTAVO</t>
  </si>
  <si>
    <t>GAYTAN CARO JUAN ANTONIO</t>
  </si>
  <si>
    <t>GARCIA CHACON PABLA ELIZABETH</t>
  </si>
  <si>
    <t>GARCIA CONTRERAS ROCIO CRISTINA</t>
  </si>
  <si>
    <t>GALLEGOS ESTRADA LUIS RAUL</t>
  </si>
  <si>
    <t>GAMEROS ESPARZA OSCAR GERARDO</t>
  </si>
  <si>
    <t>GARCIA FLORES ARELY JANETH</t>
  </si>
  <si>
    <t>GARCIA GARCIA CINTHIA YUDITH</t>
  </si>
  <si>
    <t>GARCIA GUEVARA HUMBERTO ARMANDO</t>
  </si>
  <si>
    <t>GALLEGOS GUTIERREZ IVAN ALONSO</t>
  </si>
  <si>
    <t>GAMBOA GAMBOA JAIME JESUS</t>
  </si>
  <si>
    <t>GARCIA GRANADOS JESUS JOSE</t>
  </si>
  <si>
    <t>GARCIA GONZALEZ JUAN CARLOS</t>
  </si>
  <si>
    <t>GARCIA GUTIERREZ JAVIER IVAN</t>
  </si>
  <si>
    <t>GARCIA GUEVARA JUDITH GUADALUPE</t>
  </si>
  <si>
    <t>GARCIA GONZALEZ KARLA ALEJANDRA</t>
  </si>
  <si>
    <t>GAMBOA GUILLEN LIZETH MARLENE</t>
  </si>
  <si>
    <t>GARCIA GARCIA NORMA MARCELA</t>
  </si>
  <si>
    <t>GANDARA GONZALEZ YAHIMA YANAHIT</t>
  </si>
  <si>
    <t>GALLEGOS HERNANDEZ DEISY IVETH</t>
  </si>
  <si>
    <t>GALINDO HERNANDEZ JESUS ADRIAN</t>
  </si>
  <si>
    <t>GALINDO HERNANDEZ JUAN CARLOS</t>
  </si>
  <si>
    <t>GALARZA HERNANDEZ NAYELI ZULEMA</t>
  </si>
  <si>
    <t>GARCIA IBARRA CARLOS JAIME</t>
  </si>
  <si>
    <t>GARCIA IBARRA HECTOR MANUEL</t>
  </si>
  <si>
    <t>GABALDON LOZOYA HUGO CESAR</t>
  </si>
  <si>
    <t>GARCIA LOPEZ NORMA ANGELICA</t>
  </si>
  <si>
    <t>GARCIA LOPEZ NANCY GUADALUPE</t>
  </si>
  <si>
    <t>GARDEA MOLINAR JOAQUIN ALBERTO</t>
  </si>
  <si>
    <t>GARCIA MONTALVO JESUS ALEJANDRO</t>
  </si>
  <si>
    <t>GASCA MEDINA MAURO JERONIMO</t>
  </si>
  <si>
    <t>GARCIA NUÑEZ GABRIELA LIZETH</t>
  </si>
  <si>
    <t>GANDARA OROZCO PAULO ALEJANDRO</t>
  </si>
  <si>
    <t>GARCIA ORTIZ SARA CORINA</t>
  </si>
  <si>
    <t>GARCIA PEREZ ALBA NIDIA</t>
  </si>
  <si>
    <t>GARCIA PEREZ KEVIN ARMANDO</t>
  </si>
  <si>
    <t>GARCIA PACHECO SERGIO HUGO</t>
  </si>
  <si>
    <t>GANDARA REYES JESUS MIGUEL</t>
  </si>
  <si>
    <t>GARCIA SIGALA ALEX ANTONIO</t>
  </si>
  <si>
    <t>GARCIA SANSABAS JESUS ALEJANDRO</t>
  </si>
  <si>
    <t>GARCIA TALAMANTES JESUS MANUEL</t>
  </si>
  <si>
    <t>GARDEA TINTORI JOSUE ALEJANDRO</t>
  </si>
  <si>
    <t>GARAY VALENZUELA CESAR OBET</t>
  </si>
  <si>
    <t>GARCIA VALENZUELA GABRIEL MONSERRATH</t>
  </si>
  <si>
    <t>GARCIA VALTIERRA JESUS MANUEL</t>
  </si>
  <si>
    <t>GRIMALDO BERNAL JOSE LUIS</t>
  </si>
  <si>
    <t>GINER ENRIQUEZ CARLOS ALBERTO</t>
  </si>
  <si>
    <t>GONZALEZ ARAGONEZ BRYAN ALDAIR</t>
  </si>
  <si>
    <t>GONZALEZ AVILA LEONARDO ALFONSO</t>
  </si>
  <si>
    <t>GONZALEZ AVILA LUIS RAUL</t>
  </si>
  <si>
    <t>GONZALEZ CONTRERAS MARIA ANTONIA</t>
  </si>
  <si>
    <t>GONZALEZ CRUZ ALEJANDRO ALBERTO</t>
  </si>
  <si>
    <t>GONZALEZ DE LA CRUZ ISAAC GILBERTO</t>
  </si>
  <si>
    <t>GONZALEZ CHAVIRA LINDA ANGELICA</t>
  </si>
  <si>
    <t>GONZALEZ COTA MIRIAM ARELY IVETH</t>
  </si>
  <si>
    <t>GOMEZ DURAN ENRIQUE ALBERTO</t>
  </si>
  <si>
    <t>GONZALEZ DELGADO JULIO ALONSO</t>
  </si>
  <si>
    <t>GOMEZ ESPINOZA CESAR AXEL</t>
  </si>
  <si>
    <t>GONZALEZ ESTRADA OSCAR HUMBERTO</t>
  </si>
  <si>
    <t>GONZALEZ GONZALEZ MARIA ADELA</t>
  </si>
  <si>
    <t>GONZALEZ GONZALEZ ANA LIZETH</t>
  </si>
  <si>
    <t>GONZALEZ GAMEZ CLAUDIA VERONICA</t>
  </si>
  <si>
    <t>GONZALEZ GONZALEZ GUILLERMO ALAN</t>
  </si>
  <si>
    <t>GOMEZ GONZALEZ HECTOR JAVIER</t>
  </si>
  <si>
    <t>GONZALEZ GARCIA JESUS ANTONIO</t>
  </si>
  <si>
    <t>GONZALEZ GONZALEZ JESUS ELISEO</t>
  </si>
  <si>
    <t>GONZALEZ GRIJALVA JESUS IBRAHIN</t>
  </si>
  <si>
    <t>GONZALEZ GARCIA KAREN GISSELA</t>
  </si>
  <si>
    <t>GONZALEZ GARCIA MIRNA MARIA</t>
  </si>
  <si>
    <t>GONZALEZ GONZALEZ RUTH ANGELICA</t>
  </si>
  <si>
    <t>GONZALEZ HINOSTROZA DAVID AARON</t>
  </si>
  <si>
    <t>GONZALEZ HERNANDEZ JOSE LUIS</t>
  </si>
  <si>
    <t>GONZALEZ JAIME LUZ ELISA</t>
  </si>
  <si>
    <t>GODOY LOPEZ BEATRIZ GRISELDA</t>
  </si>
  <si>
    <t>GONZALEZ LOPEZ JAVIER OMAR</t>
  </si>
  <si>
    <t>GONZALEZ MANZANO ERICK FERNANDO</t>
  </si>
  <si>
    <t>GONZALEZ MANRIQUEZ MARIA DE JESUS</t>
  </si>
  <si>
    <t>GOMEZ MELENDEZ JOEL ANTONIO</t>
  </si>
  <si>
    <t>GONZALEZ MARRUFO JESUS DANIEL</t>
  </si>
  <si>
    <t>GONZALEZ MOTA JANETH MARISSA</t>
  </si>
  <si>
    <t>GONZALEZ MARQUEZ MARTHA ALICIA</t>
  </si>
  <si>
    <t>GONZALEZ MARTINEZ OCTAVIO ALFONSO</t>
  </si>
  <si>
    <t>GONZALEZ ORONA GUSTAVO ALONSO</t>
  </si>
  <si>
    <t>GONZALEZ OLIVAS LUIS MANUEL</t>
  </si>
  <si>
    <t>GONZALEZ OLIVAS JOSE DE LA LUZ</t>
  </si>
  <si>
    <t>GONZALEZ OCHOA LUIS ALBERTO</t>
  </si>
  <si>
    <t>GONZALEZ OCHOA VICTOR SAUL</t>
  </si>
  <si>
    <t>GONZALEZ PRIETO ANDREA NAYELI</t>
  </si>
  <si>
    <t>GONZALEZ PINELA ISAAC FELIPE</t>
  </si>
  <si>
    <t>GOMEZ PUENTE JUAN CARLOS</t>
  </si>
  <si>
    <t>GONZALEZ PEREZ MAYRA GUADALUPE</t>
  </si>
  <si>
    <t>GONZALEZ QUINTANA CLAUDIA MAYELI</t>
  </si>
  <si>
    <t>GONZALEZ RUIZ ARELI MARIA</t>
  </si>
  <si>
    <t>GOMEZ RODRIGUEZ ALHFA SORAYA</t>
  </si>
  <si>
    <t>GONZALEZ RODRIGUEZ HERIBERTO ALEJANDRO</t>
  </si>
  <si>
    <t>GONZALEZ RODRIGUEZ JESSICA PRISCILA</t>
  </si>
  <si>
    <t>GONZALEZ RODRIGUEZ JESUS EDUARDO</t>
  </si>
  <si>
    <t>GONZALEZ RIOS OSCAR JAVIER</t>
  </si>
  <si>
    <t>GONZALEZ SERNAS MARIA DEL CARMEN</t>
  </si>
  <si>
    <t>GONZALEZ SERRANO IRIDIAN MARLEN</t>
  </si>
  <si>
    <t>GONZALEZ SIGALA LLUVIA ELENA</t>
  </si>
  <si>
    <t>GONZALEZ SOLIS RAMON MARCELINO</t>
  </si>
  <si>
    <t>GONZALEZ TERRAZAS ERIC GUILLERMO</t>
  </si>
  <si>
    <t>GONZALEZ TOVAR JOSE JAVIER</t>
  </si>
  <si>
    <t>GONZALEZ VILLAGRAN DAYANA MINELY</t>
  </si>
  <si>
    <t>GONZALEZ VILLASEÑOR RAUL SALVADOR</t>
  </si>
  <si>
    <t>GUTIERREZ BARRAZA MARTHA ERICKA</t>
  </si>
  <si>
    <t>GUTIERREZ BACA MIGUEL ANGEL</t>
  </si>
  <si>
    <t>GUAJARDO CHAVEZ ALAN ALONSO</t>
  </si>
  <si>
    <t>GUTIERREZ CARREON FELIPE DE JESUS</t>
  </si>
  <si>
    <t>GUTIERREZ CANO GUSTAVO ROGELIO</t>
  </si>
  <si>
    <t>GUERRERO CHACON JOSE JUAN</t>
  </si>
  <si>
    <t>GUTIERREZ CEBALLOS JAIME ALEJANDRO</t>
  </si>
  <si>
    <t>GUTIERREZ CARREON RAUL ARNOLDO</t>
  </si>
  <si>
    <t>GUTIERREZ DOMINGUEZ ANGEL SALVADOR</t>
  </si>
  <si>
    <t>GUZMAN DELGADO ALEJANDRO JAIR</t>
  </si>
  <si>
    <t>GURROLA DAVILA REYNA PAOLA</t>
  </si>
  <si>
    <t>GUTIERREZ FLORES LUIS ANGEL</t>
  </si>
  <si>
    <t>GUTIERREZ FUENTES SANDRA IVONNE</t>
  </si>
  <si>
    <t>GUTIERREZ GUTIERREZ CESAR OCTAVIO</t>
  </si>
  <si>
    <t>GUTIERREZ GARCIA EDITH MARIANA</t>
  </si>
  <si>
    <t>GUTIERREZ GONZALEZ JOCELIN ALEJANDRA</t>
  </si>
  <si>
    <t>GUTIERREZ HOLGUIN JESUS GERARDO</t>
  </si>
  <si>
    <t>GUTIERREZ LOYA DOLORES VERONICA</t>
  </si>
  <si>
    <t>GUERRA LOZOYA JORGE ADAN</t>
  </si>
  <si>
    <t>GUTIERREZ MARQUEZ LUIS EDUARDO</t>
  </si>
  <si>
    <t>GUTIERREZ MONTES VICTOR MANUEL</t>
  </si>
  <si>
    <t>GURROLA MELENDEZ VINICIO GUADALUPE</t>
  </si>
  <si>
    <t>GUERRA NUÑEZ ALAN ANTONIO</t>
  </si>
  <si>
    <t>GUTIERREZ NUÑEZ ERICK EDUARDO</t>
  </si>
  <si>
    <t>GUERRA ONTIVEROS AMALIO ANTONIO</t>
  </si>
  <si>
    <t>GUERRERO PALOMINO MANUEL SALVADOR</t>
  </si>
  <si>
    <t>GUANESPEN DE LA ROSA JUAN MANUEL</t>
  </si>
  <si>
    <t>GUARDADO SALGADO CARLOS EDUARDO</t>
  </si>
  <si>
    <t>GUARDADO SALGADO MARCO ANTONIO</t>
  </si>
  <si>
    <t>GUTIERREZ VAZQUEZ IRVING ALEJANDRO</t>
  </si>
  <si>
    <t>GUERRERO VILLALBA JUAN PABLO</t>
  </si>
  <si>
    <t>GUERRERO VILLANUEVA MARCO ANTONIO</t>
  </si>
  <si>
    <t>GUTIERREZ VENEGAS RUBEN FERNANDO</t>
  </si>
  <si>
    <t>HARMON GARCIA JESUS MANUEL</t>
  </si>
  <si>
    <t>HERNANDEZ ALLENDE ANGEL SAMUEL</t>
  </si>
  <si>
    <t>HERRERA ALVAREZ CESAR IVAN</t>
  </si>
  <si>
    <t>HERNANDEZ AGUIRRE PERLA MICHELL</t>
  </si>
  <si>
    <t>HERNANDEZ DE LOS ANGELES REY OMAR</t>
  </si>
  <si>
    <t>HERNANDEZ BARCENA CESAR IVAN</t>
  </si>
  <si>
    <t>HERNANDEZ BAUTISTA JESUS MANUEL</t>
  </si>
  <si>
    <t>HERNANDEZ BACA JOSUE RENE</t>
  </si>
  <si>
    <t>HERNANDEZ BURCIAGA LUIS ALBERTO</t>
  </si>
  <si>
    <t>HERRERA BOJORQUEZ MANUEL ALAN</t>
  </si>
  <si>
    <t>HERRERA CORRAL AXEL OMAR</t>
  </si>
  <si>
    <t>HERNANDEZ CAMARGO JOSE ALFREDO</t>
  </si>
  <si>
    <t>HEREDIA CASTRO JOSE ANTONIO</t>
  </si>
  <si>
    <t>HERRERA CORRAL BRYAN ISAAC</t>
  </si>
  <si>
    <t>HERNANDEZ CARRILLO CARLOS JAVIER</t>
  </si>
  <si>
    <t>HERNANDEZ CHACON DAVID MICHELL</t>
  </si>
  <si>
    <t>HERMOSILLO CHACON JUAN PABLO</t>
  </si>
  <si>
    <t>HERNANDEZ ESTRADA SUSANA CRISTINA</t>
  </si>
  <si>
    <t>HERNANDEZ GONZALEZ CHRISTIAN LORENZO</t>
  </si>
  <si>
    <t>HERRERA GINER CARLOS DANIEL</t>
  </si>
  <si>
    <t>HERNANDEZ GOMEZ JESUS ALBERTO</t>
  </si>
  <si>
    <t>HERRERA GARCIA JULIO DAVID</t>
  </si>
  <si>
    <t>HERRERA GARCIA SYLVIA MARGARITA</t>
  </si>
  <si>
    <t>HERNANDEZ HERRERA BRENDA ARACELY</t>
  </si>
  <si>
    <t>HERNANDEZ HERRERA EDWIN ALAN</t>
  </si>
  <si>
    <t>HERNANDEZ HUERTA LEOBARDO ANTONIO</t>
  </si>
  <si>
    <t>HERNANDEZ MEDRANO ABEL EDUARDO</t>
  </si>
  <si>
    <t>HERNANDEZ MATA GILBERTO KARLO</t>
  </si>
  <si>
    <t>HERRERA MARTINEZ JOCELYN CAROLINA</t>
  </si>
  <si>
    <t>HERNANDEZ PEREZ GRETHEL RENEE</t>
  </si>
  <si>
    <t>HERRERA PEREZ GASPAR FERNANDO</t>
  </si>
  <si>
    <t>HERRERA PAVIA JULIO CESAR</t>
  </si>
  <si>
    <t>HERNANDEZ PEREZ JOSE MANUEL</t>
  </si>
  <si>
    <t>HERNANDEZ QUINTANA AARON GILBERTO</t>
  </si>
  <si>
    <t>HERNANDEZ REYNOSA GERMAN ROGELIO</t>
  </si>
  <si>
    <t>HERNANDEZ RODRIGUEZ JUAN ANTONIO</t>
  </si>
  <si>
    <t>HERRERA RAMIREZ JUAN CARLOS</t>
  </si>
  <si>
    <t>HEREDIA RIVERA JONATHAN ALAN</t>
  </si>
  <si>
    <t>HERRERA RAMIREZ LUIS FELIPE</t>
  </si>
  <si>
    <t>HERMOSILLO RASCON MARIO ADAN</t>
  </si>
  <si>
    <t>HERNANDEZ RODRIGUEZ JOSE REFUGIO</t>
  </si>
  <si>
    <t>HERRERA RAMIREZ SERGIO RAFAEL</t>
  </si>
  <si>
    <t>HERRERA ROCHA VICTOR HUGO</t>
  </si>
  <si>
    <t>HEREDIA RIVERA YAXEL EDITH</t>
  </si>
  <si>
    <t>HERNANDEZ TREJO FRANCISCO GERARDO</t>
  </si>
  <si>
    <t>HERNANDEZ VAZQUEZ BRENDA JANNETHE</t>
  </si>
  <si>
    <t>HERRERA VILLALOBOS ELDA GABRIELA</t>
  </si>
  <si>
    <t>HERNANDEZ VILLA JAVIER ISIDRO</t>
  </si>
  <si>
    <t>HINOJOS GONZALEZ CARLOS URIEL</t>
  </si>
  <si>
    <t>HINOSTROZA MARTINEZ YURIDIA EDITH</t>
  </si>
  <si>
    <t>HIGUERA SALAZAR JOSE CARLOS</t>
  </si>
  <si>
    <t>HOLGUIN GARCIA MARTHA YOLANDA</t>
  </si>
  <si>
    <t>HOLGUIN LOPEZ EMMA YOLANDA</t>
  </si>
  <si>
    <t>HOLGUIN NAJERA CESAR IVAN</t>
  </si>
  <si>
    <t>HOLGUIN SAENZ HECTOR FIDEL</t>
  </si>
  <si>
    <t>HUITRON OMAÑA JESUS EDUARDO</t>
  </si>
  <si>
    <t>HUIZAR ORDOÑEZ LUIS EDUARDO</t>
  </si>
  <si>
    <t>ISAGUIRRE BERRELLEZA TANIA ADILENE</t>
  </si>
  <si>
    <t>IBARRA ESTRELLA JOSE LUIS</t>
  </si>
  <si>
    <t>ISLAS JUAREZ MANUELA REBECA</t>
  </si>
  <si>
    <t>ISLAS MARIÑELARENA CARLOS IVAN</t>
  </si>
  <si>
    <t>IBARRA PALMA JOSE ISMAEL</t>
  </si>
  <si>
    <t>IBARRA PAREDES JUAN FRANCISCO</t>
  </si>
  <si>
    <t>IGLESIAS GONZALEZ ZAIRA ANALI</t>
  </si>
  <si>
    <t>IRIGOYEN MONTOYA JOSUE ISAAC</t>
  </si>
  <si>
    <t>JAQUEZ BARRAGAN BRISA LIZETH</t>
  </si>
  <si>
    <t>JAQUEZ CAMPOS JESUS ALEJANDRO</t>
  </si>
  <si>
    <t>JACQUEZ CHAVEZ JESSICA SARAHI</t>
  </si>
  <si>
    <t>JACQUEZ DURAN DAVID ARMANDO</t>
  </si>
  <si>
    <t>JAUREGUI FLORES JOB ABRAHAM</t>
  </si>
  <si>
    <t>JAQUEZ GARCIA BRAYAN ALEJANDRO</t>
  </si>
  <si>
    <t>JAUREGUI MONREAL JOSE LUIS</t>
  </si>
  <si>
    <t>JAYDAR MARQUEZ XAMIR OBED</t>
  </si>
  <si>
    <t>JACQUEZ RIVAS JAVIER PILAR</t>
  </si>
  <si>
    <t>JAUREGUI RUIZ VIVIANA DANIELA</t>
  </si>
  <si>
    <t>JAQUEZ VILLALOBOS RAUL DE JESUS</t>
  </si>
  <si>
    <t>JIMENEZ JIMENEZ AZAEL ANTONIO</t>
  </si>
  <si>
    <t>JIMENEZ PEREZ CHRISTIAN EDUARDO</t>
  </si>
  <si>
    <t>JIMENEZ RODRIGUEZ ISAURA LILIANA</t>
  </si>
  <si>
    <t>JIMENEZ SOLIS JESUS ANGEL</t>
  </si>
  <si>
    <t>JUAREZ ALARCON SAID ALEJANDRO</t>
  </si>
  <si>
    <t>JUAREZ FLORES CESAR ADRIAN</t>
  </si>
  <si>
    <t>JURADO FLORES HECTOR MANUEL</t>
  </si>
  <si>
    <t>JUAREZ HERRERA GUADALUPE IVONNE</t>
  </si>
  <si>
    <t>JUAREZ RODRIGUEZ JESUS ENRIQUE</t>
  </si>
  <si>
    <t>JUAREZ RIVAS MAYRA PATRICIA</t>
  </si>
  <si>
    <t>LARA BRETON MARTIN JHOAN</t>
  </si>
  <si>
    <t>LARA CARRANZA JOSE ANGEL</t>
  </si>
  <si>
    <t>LAFON GARCIA ANA MARIA</t>
  </si>
  <si>
    <t>LARDIZABAL GARCIA CECILIA GUADALUPE</t>
  </si>
  <si>
    <t>LARA LARA ADRIAN EDUARDO</t>
  </si>
  <si>
    <t>LASTRA NOGAL JOSE MARIA</t>
  </si>
  <si>
    <t>LARA PIÑON JOSE CARLOS</t>
  </si>
  <si>
    <t>LARA PIÑON LUIS ALONSO</t>
  </si>
  <si>
    <t>LLAMAS PARRA MIGUEL ANGEL</t>
  </si>
  <si>
    <t>LAMELAS ROSALES ARTURO ANTONIO</t>
  </si>
  <si>
    <t>LANDEROS RAMIREZ KARLA YARELY</t>
  </si>
  <si>
    <t>LANDEROS SILVEYRA MAURICIO EDUARDO</t>
  </si>
  <si>
    <t>LAGUNES SANCHEZ VICENTE FERRER</t>
  </si>
  <si>
    <t>LAGUNAS VALENZUELA ANNA LAURA</t>
  </si>
  <si>
    <t>LECHUGA BACA EMMA FABIOLA</t>
  </si>
  <si>
    <t>LEOS BUSTILLOS OSCAR JASSIEL</t>
  </si>
  <si>
    <t>LEZAMA CISNEROS FRANCISCO RAMON</t>
  </si>
  <si>
    <t>LERMA DERMA ANA LUISA</t>
  </si>
  <si>
    <t>LECHUGA DURAN EDUARDO GUADALUPE</t>
  </si>
  <si>
    <t>LEYVA DUARTE JAVIER RAMIRO</t>
  </si>
  <si>
    <t>LEON FRANCO ILDA ILIANA</t>
  </si>
  <si>
    <t>LEON FRANCO NEIRA ARANZAZU</t>
  </si>
  <si>
    <t>LEDEZMA FRIAS RENE ALFONSO</t>
  </si>
  <si>
    <t>LEMUS HERMOSILLO JONATHAN EDUARDO</t>
  </si>
  <si>
    <t>LEDEZMA JUAREZ MARTIN OCTAVIO</t>
  </si>
  <si>
    <t>LEYVA LLANES CARMEN GRACIELA</t>
  </si>
  <si>
    <t>DE LEON MOLINA JESUS RAFAEL</t>
  </si>
  <si>
    <t>LEGARDA MARTINEZ JESUS MIGUEL</t>
  </si>
  <si>
    <t>LEYVA NOLASCO JOSE ALEJANDRO</t>
  </si>
  <si>
    <t>LEURA ORTEGA EDGAR ALEJANDRO</t>
  </si>
  <si>
    <t>DE LEON PORTILLO EDGAR ADRIAN</t>
  </si>
  <si>
    <t>LEOS RODRIGUEZ OMAR ALEJANDRO</t>
  </si>
  <si>
    <t>LEON TORRES AARON ADOLFO</t>
  </si>
  <si>
    <t>LEYVA TORRES BRANDON JHEOVANNY</t>
  </si>
  <si>
    <t>LIRA ALBA CYNTHIA GUADALUPE</t>
  </si>
  <si>
    <t>LIRA ALBA LESLIE PAMELA</t>
  </si>
  <si>
    <t>LINARES MONTERRUBIO ANA LIZETH</t>
  </si>
  <si>
    <t>LICON ORTIZ FRANCISCO JAVIER</t>
  </si>
  <si>
    <t>LINARES ORTIZ PEDRO ANTONIO</t>
  </si>
  <si>
    <t>LOYA ANTILLON ALMA VANESSA</t>
  </si>
  <si>
    <t>LOPEZ ALATORRE IVAN RODRIGO</t>
  </si>
  <si>
    <t>LOZOYA CARRILLO MARIA CORINA</t>
  </si>
  <si>
    <t>LOZOYA CARRILLO FERDEY ALEJANDRA</t>
  </si>
  <si>
    <t>LOPEZ CHAVEZ JACIEL ALEJANDRO</t>
  </si>
  <si>
    <t>LOPEZ CRUZ KRISNA JHANELY</t>
  </si>
  <si>
    <t>LOPEZ CASTILLO LUIS ARMANDO</t>
  </si>
  <si>
    <t>LOPEZ CONTRERAS MARTIN LEONARDO</t>
  </si>
  <si>
    <t>LOPEZ ESTRADA MARIANA ALEJANDRA</t>
  </si>
  <si>
    <t>LOZANO ESPARZA RAMON AARON</t>
  </si>
  <si>
    <t>LOYA GALINDO ALEXIS ERASMO</t>
  </si>
  <si>
    <t>LOPEZ GALAVIZ ENRIQUE ALFONSO</t>
  </si>
  <si>
    <t>LOYA GRAJEDA HUGO ANGEL</t>
  </si>
  <si>
    <t>LOPEZ GARCIA KARINA LIZETH</t>
  </si>
  <si>
    <t>LOZOYA GURROLA TERESA GUILIBALDA</t>
  </si>
  <si>
    <t>LOPEZ GABALDON TANIA MAYELA</t>
  </si>
  <si>
    <t>LOPEZ HERNANDEZ JUAN EDUARDO</t>
  </si>
  <si>
    <t>LOPEZ HERNANDEZ JAVIER EDUARDO</t>
  </si>
  <si>
    <t>LOPEZ LICON EDGAR ROGELIO</t>
  </si>
  <si>
    <t>LOAIZA LUCAS MARIA ISABEL</t>
  </si>
  <si>
    <t>LOPEZ DE LEON KAREN ROSALIA</t>
  </si>
  <si>
    <t>LOOM MARQUEZ MARIA ARELI</t>
  </si>
  <si>
    <t>LOPEZ MOLINA BRENDA AIDE</t>
  </si>
  <si>
    <t>LOPEZ MONGE DAVID JULIAN</t>
  </si>
  <si>
    <t>LOZANO MORENO JONATHAN OSWALDO</t>
  </si>
  <si>
    <t>LOYA MORENO LORENA MARIA</t>
  </si>
  <si>
    <t>LOPEZ MUÑOZ MIGUEL EZEQUIEL</t>
  </si>
  <si>
    <t>LOPEZ MIRANDA PAVEL FRANCISCO</t>
  </si>
  <si>
    <t>LOPEZ NAVA LORENZO ALBERTO</t>
  </si>
  <si>
    <t>LOPEZ NUÑEZ JOSE MANUEL</t>
  </si>
  <si>
    <t>LOPEZ OLIVAS CARLOS ROGELIO</t>
  </si>
  <si>
    <t>LOPEZ OSORIO CRISTIAN ABEL</t>
  </si>
  <si>
    <t>LOM OGAZ GLORIA JUDITH</t>
  </si>
  <si>
    <t>LOPEZ OLVERA NAYELI MEI LAN</t>
  </si>
  <si>
    <t>LOZANO PORTILLO BEATRIZ AURORA</t>
  </si>
  <si>
    <t>LOPEZ PACHECO CARLOS EDUARDO</t>
  </si>
  <si>
    <t>LOPEZ PORRAS FRANCISCO GUADALUPE</t>
  </si>
  <si>
    <t>LOPEZ PORRAS ISRAEL ELI</t>
  </si>
  <si>
    <t>LOPEZ QUINTANA JAZMIN PAOLA</t>
  </si>
  <si>
    <t>LOPEZ RODRIGUEZ BRENDA ROCIO</t>
  </si>
  <si>
    <t>LOPEZ ROBLEDO LUIS GERARDO</t>
  </si>
  <si>
    <t>LOPEZ RONQUILLO MIZAEL EFRAIN</t>
  </si>
  <si>
    <t>LOPEZ RODRIGUEZ PABLO RENE</t>
  </si>
  <si>
    <t>LOYA SAENZ CLAUDIA GABRIELA</t>
  </si>
  <si>
    <t>LOPEZ SOSA LUIS DAVID</t>
  </si>
  <si>
    <t>LOZOYA TARANGO ERICK ANDI</t>
  </si>
  <si>
    <t>LOZANO TEJEDA JONATHAN MIGUEL</t>
  </si>
  <si>
    <t>LOPEZ TRUJILLO LUIS CARLOS</t>
  </si>
  <si>
    <t>LOPEZ TORRES RUBI ALEJANDRA</t>
  </si>
  <si>
    <t>LOPEZ TAPIA SANDRA LUCERO</t>
  </si>
  <si>
    <t>LOPEZ VARGAS DANIEL ALEJANDRO</t>
  </si>
  <si>
    <t>LOPEZ VALERIO OSCAR ALEJANDRO</t>
  </si>
  <si>
    <t>LUJAN ACOSTA YERAY ANAEL</t>
  </si>
  <si>
    <t>LUJAN CARRASCO FRANCISCO ALFREDO</t>
  </si>
  <si>
    <t>DE LUNA CHAVEZ HECTOR DANIEL</t>
  </si>
  <si>
    <t>LUNA CHAVEZ JUAN MANUEL</t>
  </si>
  <si>
    <t>LUCERO CASTILLO KARLA YANET</t>
  </si>
  <si>
    <t>LUNA CHAPARRO PAULO IVAN</t>
  </si>
  <si>
    <t>LUCERO DE LA CRUZ SERGIO ALBERTO</t>
  </si>
  <si>
    <t>LUNA GUTIERREZ DANIEL ALBERTO</t>
  </si>
  <si>
    <t>LUNA HERNANDEZ JESUS ALFREDO</t>
  </si>
  <si>
    <t>LUCERO NIETO CARLOS EDUARDO</t>
  </si>
  <si>
    <t>LUNA PRIETO MANUEL GUADALUPE</t>
  </si>
  <si>
    <t>LUEVANO RIVAS HECTOR MANUEL</t>
  </si>
  <si>
    <t>LUNA RAMIREZ JENNIFER DAYANA</t>
  </si>
  <si>
    <t>LUI TARANGO YAZMIN ESTRELLA</t>
  </si>
  <si>
    <t>LUCIO VAZQUEZ JESSE ANTONIO</t>
  </si>
  <si>
    <t>MANZANO AGUIRRE ANGEL ALAN</t>
  </si>
  <si>
    <t>MARTINEZ ALMEIDA FLOR MARIA</t>
  </si>
  <si>
    <t>MARTINEZ ABREGO SANDRA VERONICA</t>
  </si>
  <si>
    <t>MARTINEZ BRITO ANGEL DE JESUS</t>
  </si>
  <si>
    <t>MARQUEZ BERZOZA CARLOS MARIO</t>
  </si>
  <si>
    <t>MACIAS BORUNDA CINTHIA LILIANA</t>
  </si>
  <si>
    <t>MARQUEZ CRUZ ERICK ALONSO</t>
  </si>
  <si>
    <t>MARMOLEJO CHAVIRA ERICK MANUEL</t>
  </si>
  <si>
    <t>MARTINEZ DAVILA ABEL ARAM</t>
  </si>
  <si>
    <t>MACIAS DOMINGUEZ HECTOR HUGO</t>
  </si>
  <si>
    <t>MARTINEZ DOMINGUEZ JUAN FRANCISCO</t>
  </si>
  <si>
    <t>MARQUEZ ESCARCEGA JOSE ANTONIO</t>
  </si>
  <si>
    <t>MADRIGAL ESCAPITA ALFONSO EDUARDO</t>
  </si>
  <si>
    <t>MARTINEZ ESQUIVEL LUIS CARLOS</t>
  </si>
  <si>
    <t>MADERA ESPARZA VICENTE MIGUEL</t>
  </si>
  <si>
    <t>MATA FRIAS GILBERTO EDUARDO</t>
  </si>
  <si>
    <t>MANQUERA GOMEZ JUAN CARLOS</t>
  </si>
  <si>
    <t>MARTINEZ GUTIERREZ NALLELY ALEJANDRA</t>
  </si>
  <si>
    <t>MARRUFO GARCIA SYLVIA BEATRIZ</t>
  </si>
  <si>
    <t>MARTINEZ HERRERA ANA YADIRA</t>
  </si>
  <si>
    <t>MARTINEZ HERMOSILLO EMILENY SABRINA</t>
  </si>
  <si>
    <t>MALDONADO HERNANDEZ IVAN ANTONIO</t>
  </si>
  <si>
    <t>MARTINEZ HERMOSILLO JOSE LUIS</t>
  </si>
  <si>
    <t>MARTINEZ HERNANDEZ MANUEL ALEJANDRO</t>
  </si>
  <si>
    <t>MARTINEZ IRACHETA EDGAR ALONSO</t>
  </si>
  <si>
    <t>X MARTINEZ ISMAEL OCTAVIO</t>
  </si>
  <si>
    <t>MARTINEZ LOPEZ ARIEL YAHIR</t>
  </si>
  <si>
    <t>MARQUEZ LOERA CARLOS ALBERTO</t>
  </si>
  <si>
    <t>MARTINEZ LOYA GRISELL BERENICE</t>
  </si>
  <si>
    <t>MARTINEZ MARTINEZ JOSE ALONSO</t>
  </si>
  <si>
    <t>MARIÑELARENA MORENO ANA CRISTINA</t>
  </si>
  <si>
    <t>MARTENS MIRAMONTES CRISTIAN ABRAHAM</t>
  </si>
  <si>
    <t>MARTINEZ MORALES DAVID ALFONSO</t>
  </si>
  <si>
    <t>MARTINEZ MENDOZA FRANCISCO JAVIER</t>
  </si>
  <si>
    <t>MARTINEZ MORALES GUSTAVO ANDRES</t>
  </si>
  <si>
    <t>MARTINEZ MARTINEZ IVAN FERNANDO</t>
  </si>
  <si>
    <t>MARTINEZ MORALES IVAN EDUARDO</t>
  </si>
  <si>
    <t>MARTINEZ MORALES JOEL ANTONIO</t>
  </si>
  <si>
    <t>MARTINEZ MORALES JESUS DANIEL</t>
  </si>
  <si>
    <t>MATA MORENO ROSA YADIRA</t>
  </si>
  <si>
    <t>MASSIRONI MONTELONGO ROBERTO ADRIAN</t>
  </si>
  <si>
    <t>MATA NUÑEZ JUAN FELIPE</t>
  </si>
  <si>
    <t>MANRIQUEZ ORONA CRISTOBAL FERNANDO</t>
  </si>
  <si>
    <t>MARTINEZ ORDOÑEZ IRVIN ALONSO</t>
  </si>
  <si>
    <t>MARTINEZ PEREZ BLANCA ALICIA</t>
  </si>
  <si>
    <t>MARTINEZ PEREZ CARLOS ABRAHAM</t>
  </si>
  <si>
    <t>MAGALLANES PEREZ DAVID ALBERTO</t>
  </si>
  <si>
    <t>MARTINEZ PAEZ JOSE DANIEL</t>
  </si>
  <si>
    <t>MANZANO PEREZ GERARDO ALONSO</t>
  </si>
  <si>
    <t>MARTINEZ PEREA LUIS DANIEL</t>
  </si>
  <si>
    <t>MARQUEZ PEDROZA LUIS ANTONIO</t>
  </si>
  <si>
    <t>MARQUEZ PARRA MARTIN ULISES</t>
  </si>
  <si>
    <t>MARTINEZ PEREYRA MARIO IVAN</t>
  </si>
  <si>
    <t>MANZANO PEREZ VALERIA JANETH</t>
  </si>
  <si>
    <t>MARIN RASCON BEATRIZ ADRIANA</t>
  </si>
  <si>
    <t>MARQUEZ RODRIGUEZ CARMEN MARISOL</t>
  </si>
  <si>
    <t>MARTINEZ RAMOS DIANA KARINA</t>
  </si>
  <si>
    <t>MACIAS RIOS DIANA ALEJANDRA</t>
  </si>
  <si>
    <t>MATA RIVAS FERMIN FERNANDO</t>
  </si>
  <si>
    <t>MARTINEZ RAMOS IRIS ANAID</t>
  </si>
  <si>
    <t>MARTINEZ REYES IVAN EMMANUEL</t>
  </si>
  <si>
    <t>MADRID ROBLES JESUS ALEJANDRO</t>
  </si>
  <si>
    <t>MARQUEZ SALGADO ANNA MARIA</t>
  </si>
  <si>
    <t>MADRID SUAREZ FIDEL ALFREDO</t>
  </si>
  <si>
    <t>MATA SOSA JUAN ANGEL</t>
  </si>
  <si>
    <t>MARTINEZ SOLIS JORGE ANTONIO</t>
  </si>
  <si>
    <t>MARTINEZ TORRES YURI YESENIA</t>
  </si>
  <si>
    <t>MANZANO VELA ERICK ARMANDO</t>
  </si>
  <si>
    <t>MARTINEZ VILCHIS MARCO ANTONIO</t>
  </si>
  <si>
    <t>MARRUFO ZOCARRO GONZALO HORACIO EMMANUEL</t>
  </si>
  <si>
    <t>MEJORADA AGUIRRE AILYN ADDAI</t>
  </si>
  <si>
    <t>MEDINA ACOSTA ANDRES JOVANNI</t>
  </si>
  <si>
    <t>MENDIAS ALTAMIRANO CARLOS AARON</t>
  </si>
  <si>
    <t>MENDOZA ALBA ERICK MANUEL</t>
  </si>
  <si>
    <t>MEDINA ARIAS FRANCISCO JULIAN</t>
  </si>
  <si>
    <t>MEJIA ACEVEDO JESUS OMAR</t>
  </si>
  <si>
    <t>MEJIA ACEVEDO LUIS FERNANDO</t>
  </si>
  <si>
    <t>MENDOZA AROSTEGUI RAUL ALBERTO</t>
  </si>
  <si>
    <t>MELENDEZ BAEZ MARTIN GUILLERMO</t>
  </si>
  <si>
    <t>MENDOZA CAMPOS CARLOS DAMIAN</t>
  </si>
  <si>
    <t>MELENDEZ CALDERON CARLOS ALBERTO</t>
  </si>
  <si>
    <t>MEDRANO CARRILLO DANIEL ANTONIO</t>
  </si>
  <si>
    <t>MENDEZ CHAPARRO EDGAR EDUARDO</t>
  </si>
  <si>
    <t>MELENDEZ CABALLERO MIGUEL ANGEL</t>
  </si>
  <si>
    <t>MERAZ CHAVEZ MANUEL RAMIRO</t>
  </si>
  <si>
    <t>MELENDEZ CALVILLO PAOLA ANGELICA</t>
  </si>
  <si>
    <t>MELENDEZ CHAIREZ YEIMI ZAMANTA</t>
  </si>
  <si>
    <t>MELENDEZ DURAN CARLOS ALEXIS</t>
  </si>
  <si>
    <t>MEZA DELGADO JESUS ARTURO</t>
  </si>
  <si>
    <t>MELENDEZ ERIVES ALAN RODRIGO</t>
  </si>
  <si>
    <t>MELENDEZ ELIZONDO JEIMY JOANA</t>
  </si>
  <si>
    <t>MENDOZA FIERRO KARLA LUCERO</t>
  </si>
  <si>
    <t>MENDOZA FERNANDEZ NANCY ANAHI</t>
  </si>
  <si>
    <t>MENDOZA FLORES REY FABIAN</t>
  </si>
  <si>
    <t>MENCHACA GONZALEZ ARTURO JOSE</t>
  </si>
  <si>
    <t>MENDOZA GONZALEZ ANUBIS URIEL</t>
  </si>
  <si>
    <t>MENESES GARCIA DIANA JAZMIN</t>
  </si>
  <si>
    <t>MENDOZA GONZALEZ EDGAR ANICETO</t>
  </si>
  <si>
    <t>MENA GARCIA IRVIN EFRAIN</t>
  </si>
  <si>
    <t>MELENDEZ HERNANDEZ CARLOS MANUEL</t>
  </si>
  <si>
    <t>MENDOZA HERNANDEZ JESUS STEVEN</t>
  </si>
  <si>
    <t>MENA JUAREZ MARIA ELENA</t>
  </si>
  <si>
    <t>MENDOZA JUAREZ HECTOR EMMANUEL</t>
  </si>
  <si>
    <t>MELENDEZ LOZOYA EDGAR ALBERTO</t>
  </si>
  <si>
    <t>MENDIAS LEON JUAN CARLOS</t>
  </si>
  <si>
    <t>MEDRANO LOPEZ LUIS EDUARDO</t>
  </si>
  <si>
    <t>MEDINA LOYA LUIS ANGEL</t>
  </si>
  <si>
    <t>MEDINA LOYA MANUEL IGNACIO</t>
  </si>
  <si>
    <t>MENDOZA MENDOZA BLANCA PAOLA</t>
  </si>
  <si>
    <t>MEDINA MACHARIGUI CLAUDIA ALEJANDRA</t>
  </si>
  <si>
    <t>MENDOZA MORENO DENISSE VALERIA</t>
  </si>
  <si>
    <t>MENDEZ MONTESINOS JOHAM EDER</t>
  </si>
  <si>
    <t>MELENDEZ MACIAS JUAN LUIS</t>
  </si>
  <si>
    <t>MENDOZA MENDOZA SAUL RENE</t>
  </si>
  <si>
    <t>MELENDEZ PORTILLO HUGO ALFREDO</t>
  </si>
  <si>
    <t>MELENDEZ PORTILLO SUJEY ELENA</t>
  </si>
  <si>
    <t>MENDOZA REYES ESTEFANIA JOSELIN</t>
  </si>
  <si>
    <t>MENDOZA REYES FERNANDA MARIBEL</t>
  </si>
  <si>
    <t>MENDOZA RAMIREZ JUAN CARLOS</t>
  </si>
  <si>
    <t>MENDOZA RAMIREZ JAVIER ALFREDO</t>
  </si>
  <si>
    <t>MENDOZA RUIZ RENE EMMANUEL</t>
  </si>
  <si>
    <t>MENDEZ SOTO JORGE ALFREDO</t>
  </si>
  <si>
    <t>MENDOZA SAUCEDO JUAN DIEGO</t>
  </si>
  <si>
    <t>MENDOZA SERNA MITZY CORINA</t>
  </si>
  <si>
    <t>MENDOZA SOTELO MARIA SANTOS</t>
  </si>
  <si>
    <t>MENDOZA VALENZUELA ALEJANDRA CONCEPCION</t>
  </si>
  <si>
    <t>MENDIAS VELAZQUEZ EDGAR RODOLFO</t>
  </si>
  <si>
    <t>MENDIAZ VELAZQUEZ EVER ROGELIO</t>
  </si>
  <si>
    <t>MEDINA VELAZQUEZ JONATHAN ADRIAN</t>
  </si>
  <si>
    <t>MENDOZA VELADOR JESUS GILBERTO</t>
  </si>
  <si>
    <t>MENDOZA VILLA MELANY VICTORIA</t>
  </si>
  <si>
    <t>MIRANDA GONZALEZ RAINIER IVAN</t>
  </si>
  <si>
    <t>MINJAREZ HERNANDEZ CRISTIAN OMAR</t>
  </si>
  <si>
    <t>MIRANDA MEDINA MANUEL LEBIT</t>
  </si>
  <si>
    <t>MIRANDA OLIVAS DIMAS JAIRO</t>
  </si>
  <si>
    <t>MIRANDA QUEZADA ANETH VALERIA</t>
  </si>
  <si>
    <t>MIRANDA VALENZUELA KEVIC ALONSO</t>
  </si>
  <si>
    <t>MORALES ALVARADO JUAN MANUEL</t>
  </si>
  <si>
    <t>MONARREZ AYALA LUIS RAUL</t>
  </si>
  <si>
    <t>MORALES ARCEO MAONRRY SAMUEL</t>
  </si>
  <si>
    <t>MORALES ARCEO PEDRO DANIEL</t>
  </si>
  <si>
    <t>MORENO BAEZA IRVING LEONEL</t>
  </si>
  <si>
    <t>MONTES BUSTILLOS JESUS ALBERTO</t>
  </si>
  <si>
    <t>MORALES CORRALES CARLA SULEMA</t>
  </si>
  <si>
    <t>MOLINA CRUZ ERUBIEL IVAN</t>
  </si>
  <si>
    <t>MORENO CHACON JULIO CESAR</t>
  </si>
  <si>
    <t>MOLINA CHACON JESUS ROBERTO</t>
  </si>
  <si>
    <t>MORENO CERVANTES LORENA GABRIELA</t>
  </si>
  <si>
    <t>MORALES CHAVIRA LUISA LIZETH</t>
  </si>
  <si>
    <t>MONTAÑEZ CARRERA SERGIO EDUARDO</t>
  </si>
  <si>
    <t>MORALES GAVALDON BLANCA LORENA</t>
  </si>
  <si>
    <t>MORENO GUEVARA GERARDO ALBERTO</t>
  </si>
  <si>
    <t>MOLINA GUTIERREZ JUAN ANTONIO</t>
  </si>
  <si>
    <t>MORENO GONZALEZ JESUS ALBERTO</t>
  </si>
  <si>
    <t>MONTOYA GARCIA LAURA VERONICA</t>
  </si>
  <si>
    <t>MONTALVO GONZALEZ JOSE MANUEL</t>
  </si>
  <si>
    <t>MORALES HERNANDEZ MARIO ELADIO</t>
  </si>
  <si>
    <t>MONGE ITURRALDE KEVIN ROBERTO</t>
  </si>
  <si>
    <t>MOLINA IBARRA MARIO ALBERTO</t>
  </si>
  <si>
    <t>MORA JUAREZ EDGAR ADRIAN</t>
  </si>
  <si>
    <t>MORALES LOYA LUIS ENRIQUE</t>
  </si>
  <si>
    <t>MONTES MEDINA ANDRES LORENZO</t>
  </si>
  <si>
    <t>MOYA MUÑOZ NOE MARLON</t>
  </si>
  <si>
    <t>MORALES MERINO OSCAR GUADALUPE</t>
  </si>
  <si>
    <t>MONTES MENDEZ TANIA AIDE</t>
  </si>
  <si>
    <t>MORENO NATIVIDAD EDGAR ANTONIO</t>
  </si>
  <si>
    <t>MORALES OROZCO HUGO GUADALUPE</t>
  </si>
  <si>
    <t>MORAN OLVERA JUAN MIGUEL</t>
  </si>
  <si>
    <t>MORALES OROZCO JAVIER ADRIAN</t>
  </si>
  <si>
    <t>MORENO ORTEGA KARLA LIZETH</t>
  </si>
  <si>
    <t>MORENO PRIETO DANIELA LIZETH</t>
  </si>
  <si>
    <t>MOLINA PEREZ JONATHAN RICARDO</t>
  </si>
  <si>
    <t>MONJARAS PORTILLO JOEL ADRIAN</t>
  </si>
  <si>
    <t>MONJARAS PORTILLO VICTOR ARTURO</t>
  </si>
  <si>
    <t>MORALES RIVERA BRYAN GILBERTO</t>
  </si>
  <si>
    <t>MORALES RAMIREZ ESGAR IVAN</t>
  </si>
  <si>
    <t>MOLINA RAMIREZ MARIA GUADALUPE</t>
  </si>
  <si>
    <t>MORALES ROMO JUAN GILBERTO</t>
  </si>
  <si>
    <t>MONTELLANO RUIZ JUAN CARLOS</t>
  </si>
  <si>
    <t>MORALES REYES LUIS FERNANDO</t>
  </si>
  <si>
    <t>MORALES RASCON SANTOS GABRIELA</t>
  </si>
  <si>
    <t>MORALES RAMIREZ YUKIO JAVIER</t>
  </si>
  <si>
    <t>MORALES SANCHEZ JOSE DE LA LUZ</t>
  </si>
  <si>
    <t>MORALES SOTO LUIS ALFONSO</t>
  </si>
  <si>
    <t>MOLINA SAENZ MANUEL FRANCISCO</t>
  </si>
  <si>
    <t>MOLINA TORRES ANA GABRIELA</t>
  </si>
  <si>
    <t>MONTES TALAVERA ALAN EDUARDO</t>
  </si>
  <si>
    <t>MOLINA TORRES KARLA YESENIA</t>
  </si>
  <si>
    <t>MOTA TREJO LUIS ANGEL</t>
  </si>
  <si>
    <t>MOCTEZUMA TORRES MARTHA MARIA</t>
  </si>
  <si>
    <t>MONREAL TELLO MARIA DE LA PAZ</t>
  </si>
  <si>
    <t>MONTES VAZQUEZ CHRISTIAN ALBERTO</t>
  </si>
  <si>
    <t>MONGE VALENCIA FRANCISCO JAVIER</t>
  </si>
  <si>
    <t>MONTES VILLA PEDRO IVAN</t>
  </si>
  <si>
    <t>MOGOLLAN ZAVALA SALVADOR ALBERTO</t>
  </si>
  <si>
    <t>MUÑOZ ALIRE GABRIELA ALEJANDRA</t>
  </si>
  <si>
    <t>MUÑOZ CARRILLO MAYRA FLOR</t>
  </si>
  <si>
    <t>MUÑOZ CARRILLO MYRIAM AYDEE</t>
  </si>
  <si>
    <t>MURILLO ESCOBAR MARCO ANTONIO</t>
  </si>
  <si>
    <t>MUÑOZ GANDARA ERICK EDUARDO</t>
  </si>
  <si>
    <t>MUÑOZ JAQUEZ HILDA GUADALUPE</t>
  </si>
  <si>
    <t>MURILLO JUAREZ JUAN CARLOS</t>
  </si>
  <si>
    <t>MUÑOZ LUEVANO CLAUDIA CRISTINA</t>
  </si>
  <si>
    <t>MURILLO LECHUGA JULIO CESAR</t>
  </si>
  <si>
    <t>MUELA OCHOA LORENA PATRICIA</t>
  </si>
  <si>
    <t>MURILLO ONTIVEROS MANUEL HUMBERTO</t>
  </si>
  <si>
    <t>MUÑOZ RODRIGUEZ CARLOS ROBERTO</t>
  </si>
  <si>
    <t>MUÑOZ RIOS CLAUDIA CRISTINA</t>
  </si>
  <si>
    <t>MUHLBERGER VAZQUEZ AARON ABRAHAM</t>
  </si>
  <si>
    <t>NAVARRO FLORES LUIS ARTURO</t>
  </si>
  <si>
    <t>NAJERA GOMEZ ISABEL GUADALUPE</t>
  </si>
  <si>
    <t>NAVARRO PORRAS JESUS ALFREDO</t>
  </si>
  <si>
    <t>NAVA QUINTANA OSCAR ALBERTO</t>
  </si>
  <si>
    <t>NAVARRETE RUBIO ISMAEL GUADALUPE</t>
  </si>
  <si>
    <t>NAVARRETE TORRES ARELY ANNABEL</t>
  </si>
  <si>
    <t>NARVAEZ TORRES DOLORES ENRIQUE</t>
  </si>
  <si>
    <t>NAVARRETE TORRES JOSE LUIS</t>
  </si>
  <si>
    <t>NAVA VARELA DIANA CECILIA</t>
  </si>
  <si>
    <t>NEVAREZ MUÑOZ LUIS RAYMUNDO</t>
  </si>
  <si>
    <t>NIETO FERNANDEZ LUIS ALBERTO</t>
  </si>
  <si>
    <t>NIETO DE LA ROSA GUADALUPE LLIRASLY</t>
  </si>
  <si>
    <t>NOGAL VAZQUEZ JUAN FRANCISCO</t>
  </si>
  <si>
    <t>NUÑEZ CHAVEZ JORGE ANTONIO</t>
  </si>
  <si>
    <t>NUÑEZ CORIA LUIS ALBERTO</t>
  </si>
  <si>
    <t>NUÑEZ GAITAN JOSE OSCAR</t>
  </si>
  <si>
    <t>NUÑEZ LECHUGA LUISA ANGELICA</t>
  </si>
  <si>
    <t>NUÑEZ MORALES BRAYAN ANDRES</t>
  </si>
  <si>
    <t>NUÑEZ MENDOZA MARIO ALBERTO</t>
  </si>
  <si>
    <t>NUÑEZ ORTIZ VICTOR HUGO</t>
  </si>
  <si>
    <t>NUÑEZ RODRIGUEZ ADOLFO ISRAEL</t>
  </si>
  <si>
    <t>NUÑEZ REYES DEISY ESTEFANY</t>
  </si>
  <si>
    <t>NUÑEZ RODRIGUEZ LEONEL ALFONSO</t>
  </si>
  <si>
    <t>NUÑEZ RIVERA LUCERO ANAHI</t>
  </si>
  <si>
    <t>NUÑEZ REYNA LUISA FERNANDA</t>
  </si>
  <si>
    <t>ORDAZ BETANCOURT ALEJANDRA JOAHNNA</t>
  </si>
  <si>
    <t>DE LA O CORRAL NYDIA AURORA</t>
  </si>
  <si>
    <t>ORTEGA AGUIRRE DIANA LIZETH</t>
  </si>
  <si>
    <t>OTERO AMADOR JOAQUIN SAUL</t>
  </si>
  <si>
    <t>ORTEGA FLORES FEDERICO OMAR</t>
  </si>
  <si>
    <t>ORTEGA HERNANDEZ JOSE ANTELMO</t>
  </si>
  <si>
    <t>ORTEGA MONSIVAIS LUIS ENRIQUE</t>
  </si>
  <si>
    <t>ORTEZ ORONA ERNESTO ISAAC</t>
  </si>
  <si>
    <t>ORTEGA OLIVAS GERARDO ALONSO</t>
  </si>
  <si>
    <t>OTERO REYES DAVID HERIBERTO</t>
  </si>
  <si>
    <t>ORTEGA RIVERO JESUS RUBEN</t>
  </si>
  <si>
    <t>ORNELAS REYES MARCO DANTE</t>
  </si>
  <si>
    <t>OTERO REYES ROSA IVONNE</t>
  </si>
  <si>
    <t>ORTEGA SERNA OMAR FRANCISCO</t>
  </si>
  <si>
    <t>ORTIZ AGUILAR ABRAHAM FERNANDO</t>
  </si>
  <si>
    <t>ORTIZ ANCHONDO IRVIN JURUEN</t>
  </si>
  <si>
    <t>OLIVAS CABRAL CARLOS IVAN</t>
  </si>
  <si>
    <t>ONTIVEROS CARRILLO JUAN UBALDO</t>
  </si>
  <si>
    <t>ORTIZ CARRERA RAMON DAVID</t>
  </si>
  <si>
    <t>ORTIZ ESPINOZA MIRNA LIZETH</t>
  </si>
  <si>
    <t>OLIVAS FALCON EVERARDO ABAD</t>
  </si>
  <si>
    <t>ORTIZ GONZALEZ MANUEL RAMON</t>
  </si>
  <si>
    <t>ORPINEL GUERRA SANDRA IBONE</t>
  </si>
  <si>
    <t>OLIVAS HERNANDEZ JAIME ALFONSO</t>
  </si>
  <si>
    <t>OLIVAS LANDEROS GISELA IVONNE</t>
  </si>
  <si>
    <t>ONTIVEROS MENDIVIL JESUS ROBERTO</t>
  </si>
  <si>
    <t>OLIVAS MOYA JESUS EMMA</t>
  </si>
  <si>
    <t>ORTIZ MORALES JANETH ESMERALDA</t>
  </si>
  <si>
    <t>OLIVAS MONTAÑEZ YARIELA IVONNE</t>
  </si>
  <si>
    <t>OLIVAS OLIVAS JASBET DIVANELLY</t>
  </si>
  <si>
    <t>OLIVAS PEREZ JUAN MANUEL</t>
  </si>
  <si>
    <t>ORTIZ PALOMINO LUIS RICARDO</t>
  </si>
  <si>
    <t>OLIVAS PEÑA TANIA MARGARITA</t>
  </si>
  <si>
    <t>ORTIZ REYES ALAN MICHEL</t>
  </si>
  <si>
    <t>OLIVAS RIOS DANIEL ALBERTO</t>
  </si>
  <si>
    <t>ORTIZ ROSALES EDGAR NERARDO</t>
  </si>
  <si>
    <t>OLIVAS RASCON HUGO ALONSO</t>
  </si>
  <si>
    <t>ORTIZ SALCEDO ANA PAOLA</t>
  </si>
  <si>
    <t>ORTIZ SALDIVAR EVELIN ALEJANDRA</t>
  </si>
  <si>
    <t>ORTIZ SOLIS SERGIO ULISES</t>
  </si>
  <si>
    <t>ORTIZ VAZQUEZ CESAR MAURICIO</t>
  </si>
  <si>
    <t>ORTIZ VILLANUEVA JORGE ENRIQUE</t>
  </si>
  <si>
    <t>OLIVAS VEGA VICTOR HUGO</t>
  </si>
  <si>
    <t>OCHOA BANDA EDUARDO LEONEL</t>
  </si>
  <si>
    <t>OROZCO BALDERRAMA JOAN ALI</t>
  </si>
  <si>
    <t>OCHOA CASTILLO DAMARIS GUADALUPE</t>
  </si>
  <si>
    <t>OSORIO CAMARENA RAFAEL ALEJANDRO</t>
  </si>
  <si>
    <t>OROZCO JURADO KAREN BELEM</t>
  </si>
  <si>
    <t>OCHOA LOPEZ SAUL ADRIAN</t>
  </si>
  <si>
    <t>OCHOA MONTELONGO ABEL GUADALUPE</t>
  </si>
  <si>
    <t>OCHOA MEZA RAMON IVAN</t>
  </si>
  <si>
    <t>OSORNIO PAVON ORLANDO ENRIQUE</t>
  </si>
  <si>
    <t>OCHOA RIOS EVER ELIAS</t>
  </si>
  <si>
    <t>OLMOS RAYGOZA MARIA GUADALUPE</t>
  </si>
  <si>
    <t>OCON REYES MERCED ELIZABETH</t>
  </si>
  <si>
    <t>ORDOÑEZ SALAS JESUS MARTIN</t>
  </si>
  <si>
    <t>OROZCO SANCHEZ MARCO ANTONIO</t>
  </si>
  <si>
    <t>OROSCO TERRASAS CRUZ BERTHA</t>
  </si>
  <si>
    <t>OROZCO VALDEZ JESUS ARMANDO</t>
  </si>
  <si>
    <t>PADREÑAN ALVAREZ ANA LUISA</t>
  </si>
  <si>
    <t>PACHECO ARAGON JAIRO RICARDO</t>
  </si>
  <si>
    <t>PALACIOS ALDAZ MIGUEL ANGEL</t>
  </si>
  <si>
    <t>PACHECO AVALOS VERONICA LIZET GUADALUPE</t>
  </si>
  <si>
    <t>PACHECO CASTILLO LUIS DAMIAN</t>
  </si>
  <si>
    <t>PACHECO DELGADO YARIM GISEL</t>
  </si>
  <si>
    <t>PAYAN GOMEZ FRANCISCO JAVIER</t>
  </si>
  <si>
    <t>PACHECO HERRERA HUGO CESAR</t>
  </si>
  <si>
    <t>PALACIOS LOPEZ BIBIANA ANGELICA</t>
  </si>
  <si>
    <t>PADRON LUJAN JORGE LUIS</t>
  </si>
  <si>
    <t>PACHECO MIRAMONTES BRISSA LUCERO</t>
  </si>
  <si>
    <t>PALOS MATA JORGE ALBERTO</t>
  </si>
  <si>
    <t>PALLARES MENDOZA MANUEL HUMBERTO</t>
  </si>
  <si>
    <t>PARRA NAVARRO JUAN CARLOS</t>
  </si>
  <si>
    <t>PAYAN QUIROZ CESAR ALFREDO</t>
  </si>
  <si>
    <t>PADILLA RAMOS CLAUDIA GERALDHIN</t>
  </si>
  <si>
    <t>PADILLA RODRIGUEZ LAURA LETICIA</t>
  </si>
  <si>
    <t>PAYAN SALDIVAR IVAN ALEJANDRO</t>
  </si>
  <si>
    <t>PACHECO VARELA RODRIGO ANTONIO</t>
  </si>
  <si>
    <t>DE LA PAZ ZARAGOZA DAVID LEOBARDO</t>
  </si>
  <si>
    <t>PEREZ AGUIRRE BEATRIZ ADRIANA</t>
  </si>
  <si>
    <t>PEREZ AVILA KEVIN EDUARDO</t>
  </si>
  <si>
    <t>PEREZ ACOSTA LUIS ALFREDO</t>
  </si>
  <si>
    <t>PEREZ ACOSTA MARCO ANTONIO</t>
  </si>
  <si>
    <t>PEREGRINO BRISEÑO LUCIA NOHEMI</t>
  </si>
  <si>
    <t>PEREZ CAMPOS BRAYAN EDUARDO</t>
  </si>
  <si>
    <t>PEREYRA CORRAL JESUS SALVADOR</t>
  </si>
  <si>
    <t>PEREZ CAMPOS KEVIN ALEJANDRO</t>
  </si>
  <si>
    <t>PEREZ CORRAL VICTOR ENRIQUE</t>
  </si>
  <si>
    <t>PEREZ DIAZ ALVARO ALAN</t>
  </si>
  <si>
    <t>PELAYO ESTRADA FRANCISCO JAVIER</t>
  </si>
  <si>
    <t>PERAZA ENRIQUEZ IBIS JULIAN</t>
  </si>
  <si>
    <t>PEREZ FLORES JOSE IGNACIO</t>
  </si>
  <si>
    <t>PEDROZA GUTIERREZ DIANA SYLVIA</t>
  </si>
  <si>
    <t>PEÑALOZA GONZALEZ JUAN CARLOS</t>
  </si>
  <si>
    <t>PEREZ HERNANDEZ MARTHA VICTORIA</t>
  </si>
  <si>
    <t>PEREZ MOLINA ALEXIS FERNANDO</t>
  </si>
  <si>
    <t>PEREZ MOLINA JOSE ALBERTO</t>
  </si>
  <si>
    <t>PEREZ MOLINA EDGAR OMAR</t>
  </si>
  <si>
    <t>PEÑA MAURICIO ILIANA EDITH</t>
  </si>
  <si>
    <t>PEREZ MIRANDA JUAN CARLOS</t>
  </si>
  <si>
    <t>PEREZ PEREZ ABRIL JOANA</t>
  </si>
  <si>
    <t>PEINADO QUEZADA RUBEN GERARDO</t>
  </si>
  <si>
    <t>PEREZ RIOS LAURA LETICIA</t>
  </si>
  <si>
    <t>PEREZ REYES MARTHA PATRICIA</t>
  </si>
  <si>
    <t>PEÑA RIOS MICHELLE DENISSE</t>
  </si>
  <si>
    <t>PEÑA SANDOVAL JONATHAN RAMSES</t>
  </si>
  <si>
    <t>PEREZ TREJO MACARIO FRANCISCO</t>
  </si>
  <si>
    <t>PEREZ VILLANUEVA BLANCA ROSSINA</t>
  </si>
  <si>
    <t>PEREYRA VILLANUEVA JULIO CESAR</t>
  </si>
  <si>
    <t>PEÑA VALVERDE OSCAR EMMANUEL</t>
  </si>
  <si>
    <t>PEREZ ZAMORA CARLOS GUADALUPE</t>
  </si>
  <si>
    <t>PINEDA AVITIA JAVIER AXEL</t>
  </si>
  <si>
    <t>PINEDO ALDAPE MIGUEL ANGEL</t>
  </si>
  <si>
    <t>PRIETO GUIGON JUAN CARLOS</t>
  </si>
  <si>
    <t>PRIETO LLANAS VIRGINIA ISABEL</t>
  </si>
  <si>
    <t>PINEDA MARTINEZ LITZY FERNANDA</t>
  </si>
  <si>
    <t>PINEDA MARTINEZ LAURA JEANETTE</t>
  </si>
  <si>
    <t>PIÑON MORA MARCO ANTONIO</t>
  </si>
  <si>
    <t>PRIETO ORTIZ EDGAR UBALDO</t>
  </si>
  <si>
    <t>PIZAÑA ORTEGA IRMA ROSAURA</t>
  </si>
  <si>
    <t>PINEDA RODRIGUEZ BRENDA KARINA</t>
  </si>
  <si>
    <t>PIÑA REY RABI EMMANUELLE</t>
  </si>
  <si>
    <t>PIÑA ROMERO ROCIO ELIZABETH</t>
  </si>
  <si>
    <t>PIZANO VALENZUELA YOLANDA BACILIZA</t>
  </si>
  <si>
    <t>PONCE ALFARO INDIRA KRISTAL</t>
  </si>
  <si>
    <t>PONCE ALFARO LUIS ALEJANDRO</t>
  </si>
  <si>
    <t>PONCE CASTRO IGNACIO IVAN</t>
  </si>
  <si>
    <t>PONCE CASTRO MARCO ANTONIO</t>
  </si>
  <si>
    <t>PORTILLO DIAZ HECTOR JOEL</t>
  </si>
  <si>
    <t>PORRAS ESPINO ERIKA ISABEL</t>
  </si>
  <si>
    <t>PORTILLO GUTIERREZ ANDRES ABELARDO</t>
  </si>
  <si>
    <t>PORTILLO HERNANDEZ LUIS ISRAEL</t>
  </si>
  <si>
    <t>PONCE LERMA ALEXIS YAIR</t>
  </si>
  <si>
    <t>PORRAS MONTES ALVARO RUBEN</t>
  </si>
  <si>
    <t>POMPA MAULAS BRISIA NOEMI</t>
  </si>
  <si>
    <t>PORRAS MARTINEZ MARIA DOLORES</t>
  </si>
  <si>
    <t>PONCE MEDINA RICARDO IVAN</t>
  </si>
  <si>
    <t>PORRAS PEDRUEZA MITZY ALEJANDRA</t>
  </si>
  <si>
    <t>PORTILLO RODRIGUEZ GUADALUPE YASBET</t>
  </si>
  <si>
    <t>PORTILLO ROJAS JESUS JOSE</t>
  </si>
  <si>
    <t>PORTILLO TREJO LUIS ANGEL</t>
  </si>
  <si>
    <t>PORTILLO VILLARREAL JORGE ANTONIO</t>
  </si>
  <si>
    <t>PORRAS VILLALOBOS YADIRA IVETH</t>
  </si>
  <si>
    <t>PUENTES CASTILLO JESUS ANTONIO</t>
  </si>
  <si>
    <t>PUENTES CASTILLO LUIS JAVIER</t>
  </si>
  <si>
    <t>PULIDO DE LEON OSCAR DANIEL</t>
  </si>
  <si>
    <t>PULIDO MARQUEZ VICTOR ADRIAN</t>
  </si>
  <si>
    <t>PUENTE RICARTE CARLOS GIOVANNI</t>
  </si>
  <si>
    <t>QUINTERO BECERRA SAUL EDUARDO</t>
  </si>
  <si>
    <t>QUIÑONES DOMINGUEZ JOSE ANGEL</t>
  </si>
  <si>
    <t>QUEZADA FLORES EDGAR DANIEL</t>
  </si>
  <si>
    <t>QUIÑONES GIL HECTOR ANTONIO</t>
  </si>
  <si>
    <t>QUINTANA HERNANDEZ JOSE CUAUHTEMOC</t>
  </si>
  <si>
    <t>QUINTANA HERNANDEZ MANUEL SALVADOR</t>
  </si>
  <si>
    <t>QUINTERO MORENO DIANA CRISTINA</t>
  </si>
  <si>
    <t>QUINTANA ROMERO CESAR ALAN</t>
  </si>
  <si>
    <t>QUEZADA REYNOVA JORGE ALEJANDRO</t>
  </si>
  <si>
    <t>QUINTANA ROSAS JAZMIN KARINA</t>
  </si>
  <si>
    <t>QUINTANA ROSAS JESSICA MICHELL</t>
  </si>
  <si>
    <t>QUIÑONES RUIZ LUIS ENRIQUE</t>
  </si>
  <si>
    <t>QUINTANA RAMIREZ MARIO ALBERTO</t>
  </si>
  <si>
    <t>QUINTANA REYES YOLANDA MARIA</t>
  </si>
  <si>
    <t>QUIROS URANGA MARIA CRISTINA</t>
  </si>
  <si>
    <t>RAMIREZ ARMENDARIZ JESUS MANUEL</t>
  </si>
  <si>
    <t>RAMIREZ BOCANEGRA NANCY EULALIA</t>
  </si>
  <si>
    <t>RAMOS CERECERES JESUS DAVID</t>
  </si>
  <si>
    <t>RAMIREZ CASTRO JESUS ANTONIO</t>
  </si>
  <si>
    <t>RAMIREZ CORDOVA JOSE LUIS</t>
  </si>
  <si>
    <t>RAYGOZA DELGADO FRANCISCO JAVIER</t>
  </si>
  <si>
    <t>RAMIREZ ESPINOZA ARACELY AIDEE</t>
  </si>
  <si>
    <t>RAMIREZ ESPINOZA AMERICA MABEL</t>
  </si>
  <si>
    <t>RAMOS FONSECA CINTHIA FABIOLA</t>
  </si>
  <si>
    <t>RAMOS GARFIO ERICK RAFAEL</t>
  </si>
  <si>
    <t>RAMOS GARCIA RAQUEL ALEJANDRA</t>
  </si>
  <si>
    <t>RAMIREZ GARCIA SAUL IVAN</t>
  </si>
  <si>
    <t>RAMIREZ HERNANDEZ ANA KAREN</t>
  </si>
  <si>
    <t>RAMIREZ HERNANDEZ DIEGO ARMANDO</t>
  </si>
  <si>
    <t>RAMOS HERRERA JORGE LUIS</t>
  </si>
  <si>
    <t>RAMOS LOZANO MARIO ALBERTO</t>
  </si>
  <si>
    <t>RAMOS MARTINEZ CHRISTIAN IVAN</t>
  </si>
  <si>
    <t>RAMOS MARTINEZ JOSE GERARDO</t>
  </si>
  <si>
    <t>RAMIREZ MEDINA LESLIE CAROLINA</t>
  </si>
  <si>
    <t>RAMIREZ ORTIZ AIDA VERONICA</t>
  </si>
  <si>
    <t>RAMOS OZAETA BLANCA YESENIA</t>
  </si>
  <si>
    <t>RAYAS ORTEGA ISAAC HUMBERTO</t>
  </si>
  <si>
    <t>RAMOS ORTEGA MAURO ALBERTO</t>
  </si>
  <si>
    <t>RAMOS PEREZ ABEL FERNANDO</t>
  </si>
  <si>
    <t>RAMOS POLVON DEISSY LISBETH</t>
  </si>
  <si>
    <t>RAMOS PEREZ RODRIGUEZ EDGAR ISAAC</t>
  </si>
  <si>
    <t>RANGEL RUIZ AARON DAVID</t>
  </si>
  <si>
    <t>RAMIREZ REYES FERNANDO JAIR</t>
  </si>
  <si>
    <t>RAMIREZ RAMIREZ JESUS ROBERTO</t>
  </si>
  <si>
    <t>RASCON RUIZ JESUS ADALBERTO</t>
  </si>
  <si>
    <t>RASCON TORRES CESAR ULISES</t>
  </si>
  <si>
    <t>RAMOS TORRES ERICK GERARDO</t>
  </si>
  <si>
    <t>RAMIREZ VELAZQUEZ KARINA OFELIA</t>
  </si>
  <si>
    <t>REZA CASTRO CRISTINA ANGELICA</t>
  </si>
  <si>
    <t>REYES DOMINGUEZ JOSE ALBERTO</t>
  </si>
  <si>
    <t>REAZA DOMINGUEZ JAVIER ROBERTO</t>
  </si>
  <si>
    <t>REYES FLORES BRENDA JUDITH</t>
  </si>
  <si>
    <t>REYES FERNANDEZ URIEL SILVIO</t>
  </si>
  <si>
    <t>REYES GONZALEZ JESUS MANUEL</t>
  </si>
  <si>
    <t>REYNOSO HINOJOS PEDRO ELIAZAR</t>
  </si>
  <si>
    <t>REYES HERNANDEZ REBECA IVONNE</t>
  </si>
  <si>
    <t>REYES LAGARDA JONATHAN ALEJANDRO</t>
  </si>
  <si>
    <t>REYES MEJIA DIANA MARIA</t>
  </si>
  <si>
    <t>REGALADO MORALES RAMON JAIME</t>
  </si>
  <si>
    <t>REZA RIOS ALAN RUBEN</t>
  </si>
  <si>
    <t>REYES SOTELO JOSE LUIS</t>
  </si>
  <si>
    <t>REVELES VALENZUELA PAOLA IVETH</t>
  </si>
  <si>
    <t>REYES WILCHIS MANUEL ALBERTO</t>
  </si>
  <si>
    <t>RIVERA AGUILAR EDGAR EDUARDO</t>
  </si>
  <si>
    <t>RIVERA ACOSTA PAMELA SELENE</t>
  </si>
  <si>
    <t>RIVERA ANCHONDO SUSANA AIDEE</t>
  </si>
  <si>
    <t>RIVERA ANCHONDO YASSARY DE JESUS</t>
  </si>
  <si>
    <t>RIVERA BUSTAMANTE MARCO ANTONIO</t>
  </si>
  <si>
    <t>RIOS BOJORQUEZ OSCAR ARMANDO</t>
  </si>
  <si>
    <t>RIVERA BUSTAMANTE RAMON MANUEL</t>
  </si>
  <si>
    <t>RIOS CARDENAS BEATRIZ VEANEI</t>
  </si>
  <si>
    <t>RIOS CERVANTES CRISTIAN JHAIR</t>
  </si>
  <si>
    <t>DEL RIVERO CHAVIRA HECTOR RUBEN</t>
  </si>
  <si>
    <t>RIVERA CASTRO MANUEL ALEJANDRO</t>
  </si>
  <si>
    <t>RIVERO DIAZ GERARDO ALBERTO</t>
  </si>
  <si>
    <t>RIOS DOMINGUEZ YAIR OMAR</t>
  </si>
  <si>
    <t>RIVAS ESPARZA JOSE ASIEL</t>
  </si>
  <si>
    <t>RIVERA ESCAMILLA PEDRO RICARDO</t>
  </si>
  <si>
    <t>RIOS GONZALEZ PERLA IRASEMA</t>
  </si>
  <si>
    <t>RIVERA GONZALEZ YADIRA ALEJANDRA</t>
  </si>
  <si>
    <t>RIOS LOPEZ AARON ELIGIO</t>
  </si>
  <si>
    <t>RIOS LOPEZ DAVID EZEQUIEL</t>
  </si>
  <si>
    <t>RICO LOYA LUCIO ARTURO</t>
  </si>
  <si>
    <t>RICO MONTES JESUS RAMON</t>
  </si>
  <si>
    <t>RIOS MERAZ JESSICA FERNANDA</t>
  </si>
  <si>
    <t>RICO MONTES LUIS RAUL</t>
  </si>
  <si>
    <t>RIVERA MENCHACA JOSE LUIS</t>
  </si>
  <si>
    <t>RIOS MENDOZA NORBERTO HERNAN</t>
  </si>
  <si>
    <t>RIOS MORENO SARA ROCIO</t>
  </si>
  <si>
    <t>RIVERA OLIVAS LUIS CARLOS</t>
  </si>
  <si>
    <t>RIOS PRIMERO JUAN PABLO</t>
  </si>
  <si>
    <t>RIVERA PERALES VICTOR MANUEL</t>
  </si>
  <si>
    <t>RIVERA RIVERA ELDA GUADALUPE</t>
  </si>
  <si>
    <t>RIOS RUBIO JESUS DANIEL</t>
  </si>
  <si>
    <t>RIOS RESENDEZ JUAN JOSE</t>
  </si>
  <si>
    <t>RIVERA REYES ROOSEVELT DAMIAN</t>
  </si>
  <si>
    <t>RIVAS TARIN EDGAR MANUEL</t>
  </si>
  <si>
    <t>RIVERA VALENZUELA DANIEL ALEJANDRO</t>
  </si>
  <si>
    <t>RODRIGUEZ AYALA MARIA ANGELICA</t>
  </si>
  <si>
    <t>RODRIGUEZ ACOSTA IVAN FERNANDO</t>
  </si>
  <si>
    <t>RODRIGUEZ ANCHONDO JULIA ISABEL</t>
  </si>
  <si>
    <t>ROBLES BLANCO DIANA LIZETH</t>
  </si>
  <si>
    <t>DE LA ROSA BARRON NUBIA MAYELA</t>
  </si>
  <si>
    <t>ROSALES CARRASCO BRENDA MAGALY</t>
  </si>
  <si>
    <t>RODRIGUEZ CHAPARRO MARIA ESTHER</t>
  </si>
  <si>
    <t>RODRIGUEZ CORRAL JOSE JUAN</t>
  </si>
  <si>
    <t>ROMERO CONTRERAS MITZY PAMELA</t>
  </si>
  <si>
    <t>ROJERO CEBALLOS VERA YUKYE</t>
  </si>
  <si>
    <t>ROMERO DOMINGUEZ KARLA IVETH</t>
  </si>
  <si>
    <t>RODRIGUEZ DELGADO SABINO ARTURO</t>
  </si>
  <si>
    <t>RODRIGUEZ ESPINO MA DE LOS ANGELES</t>
  </si>
  <si>
    <t>ROCHA ESPARZA ALEJANDRA GABRIELA</t>
  </si>
  <si>
    <t>RODRIGUEZ FERNANDEZ EDGAR ANTONIO</t>
  </si>
  <si>
    <t>RODRIGUEZ FRANCO JOSE GUADALUPE</t>
  </si>
  <si>
    <t>ROMERO GONZALEZ CARLOS ARMANDO</t>
  </si>
  <si>
    <t>ROMERO GONZALEZ DAVID ABRAHAM</t>
  </si>
  <si>
    <t>RODRIGUEZ GALAN FERNANDO ANTONIO</t>
  </si>
  <si>
    <t>ROSALES GARCIA JUAN RAMON</t>
  </si>
  <si>
    <t>RONQUILLO GALLEGOS MIGUEL ALFONSO</t>
  </si>
  <si>
    <t>RODRIGUEZ GONZALEZ PAOLA YOLANDA</t>
  </si>
  <si>
    <t>ROCHA JIMENEZ DAVID ARTURO</t>
  </si>
  <si>
    <t>RODRIGUEZ LEAL YADIR ALONSO</t>
  </si>
  <si>
    <t>RODRIGUEZ MONTOYA ALEJANDRA ANAHI</t>
  </si>
  <si>
    <t>RODRIGUEZ MEDINA CARLOS ADOLFO</t>
  </si>
  <si>
    <t>RODRIGUEZ MONJE CRISTIAN ALBERTO</t>
  </si>
  <si>
    <t>ROBLES MORENO CHRISTIAN ANTONIO</t>
  </si>
  <si>
    <t>RODRIGUEZ MENDOZA IVAN ANTONIO</t>
  </si>
  <si>
    <t>RONQUILLO MORALES JESUS HUMBERTO</t>
  </si>
  <si>
    <t>RODRIGUEZ MENDOZA JAIME SAULO</t>
  </si>
  <si>
    <t>RODRIGUEZ MORALES JORGE LUIS</t>
  </si>
  <si>
    <t>RODRIGUEZ MENDOZA JESUS ARON</t>
  </si>
  <si>
    <t>RODRIGUEZ MIRANDA MARIO ALBERTO</t>
  </si>
  <si>
    <t>RODRIGUEZ MANRIQUEZ OLGA LIDIA</t>
  </si>
  <si>
    <t>ROSALES MORENO THANIA DENISSE</t>
  </si>
  <si>
    <t>RODRIGUEZ MEDINA VELIA IVETH</t>
  </si>
  <si>
    <t>RODRIGUEZ NEVAREZ LUIS ANGEL</t>
  </si>
  <si>
    <t>RODRIGUEZ OLIVAS JESSICA IRENE</t>
  </si>
  <si>
    <t>RODRIGUEZ ORTIZ SONIA LIZBETH</t>
  </si>
  <si>
    <t>ROMERO PEREZ ANGEL ENRIQUE</t>
  </si>
  <si>
    <t>ROJAS PEREA ALAN GABRIEL</t>
  </si>
  <si>
    <t>ROJAS PERALES ERIKA PAMELA</t>
  </si>
  <si>
    <t>RODRIGUEZ RIOS JESUS DAVID</t>
  </si>
  <si>
    <t>RODRIGUEZ ROSAS JORGE ALBERTO</t>
  </si>
  <si>
    <t>DE LA ROSA SOLIS AARON ALEJANDRO</t>
  </si>
  <si>
    <t>RODRIGUEZ SALGADO CHRISTIAN ULISES</t>
  </si>
  <si>
    <t>ROSALES SANCHEZ ELVIA IVETE</t>
  </si>
  <si>
    <t>ROMERO SORIA MARIA IDALI</t>
  </si>
  <si>
    <t>RODARTE SOLIS JORGE ALBERTO</t>
  </si>
  <si>
    <t>RODRIGUEZ ZAPATA JESUS MANUEL</t>
  </si>
  <si>
    <t>ROJAS ZAVALA LUZ ROGELIA</t>
  </si>
  <si>
    <t>RUACHO ARAUJO BRENDA LIZBETH</t>
  </si>
  <si>
    <t>RUBIO ARAUJO ROCIO JOHANA</t>
  </si>
  <si>
    <t>RUIZ BURCIAGA JUAN CARLOS</t>
  </si>
  <si>
    <t>RUGELIO CONTRERAS MIGUEL ANGEL</t>
  </si>
  <si>
    <t>RUBIO CALDERON VICTOR MANUEL</t>
  </si>
  <si>
    <t>RUACHO DELGADILLO MA. DEL SOCORRO</t>
  </si>
  <si>
    <t>RUIZ FIERRO ANA BERTHA</t>
  </si>
  <si>
    <t>RUIZ GAMEZ JOSE ALFREDO</t>
  </si>
  <si>
    <t>RUIZ GONZALEZ MIGUEL FABIAN</t>
  </si>
  <si>
    <t>RUIZ GAMBOA RAMON GIL</t>
  </si>
  <si>
    <t>RUIZ HERNANDEZ JESUS JUAN</t>
  </si>
  <si>
    <t>RUEDA HINOSTROZA JASIEL EDUARDO</t>
  </si>
  <si>
    <t>RUIZ JARAMILLO ROMAN RODOLFO</t>
  </si>
  <si>
    <t>RUIZ OZAETA JOSE ALFREDO</t>
  </si>
  <si>
    <t>RUIZ OROZCO IVAN DE JESUS</t>
  </si>
  <si>
    <t>RUIZ PARDO JUAN MANUEL</t>
  </si>
  <si>
    <t>RUBIO PEREZ MANUEL ALONSO</t>
  </si>
  <si>
    <t>RUBIO RANGEL DANIEL EDUARDO</t>
  </si>
  <si>
    <t>RUIZ ROSALES GERMAN GERARDO</t>
  </si>
  <si>
    <t>RUIZ RODRIGUEZ INDRA BERENICE</t>
  </si>
  <si>
    <t>RUBIO RODRIGUEZ JORGE ARTURO</t>
  </si>
  <si>
    <t>SALAS ANDAZOLA ADRIAN ERNESTO</t>
  </si>
  <si>
    <t>SANCHEZ ARMENTA HOMAR ALEJANDRO</t>
  </si>
  <si>
    <t>SANCHEZ ALMANZA JAVIER ABRAHAM</t>
  </si>
  <si>
    <t>SAUZAMEDA ALVAREZ RICARDO FRANCISCO</t>
  </si>
  <si>
    <t>SAUCEDO BANDA LUIS ANGEL</t>
  </si>
  <si>
    <t>SANCHEZ BAEZA MITHZY ALEJANDRA</t>
  </si>
  <si>
    <t>SALDAÑA COLLAZO GUADALUPE OMAR</t>
  </si>
  <si>
    <t>SANCHEZ CASTRO JESUS ELISEO</t>
  </si>
  <si>
    <t>SAGREDO CALZADILLAS LUIS MACHBANY</t>
  </si>
  <si>
    <t>SANCHEZ CAMPOS JOSE RICARDO</t>
  </si>
  <si>
    <t>SALCEDO CASAS RAUL ADRIAN</t>
  </si>
  <si>
    <t>SANDOVAL CARRERA ROMAN JAVIER</t>
  </si>
  <si>
    <t>SANCHEZ CORRAL VICTOR HUGO</t>
  </si>
  <si>
    <t>SALAS CABALLERO VANESSA JUDITH</t>
  </si>
  <si>
    <t>SALAS CHAVEZ YOSEF GABRIEL</t>
  </si>
  <si>
    <t>SANCHEZ DOMINGUEZ EVA MARIA</t>
  </si>
  <si>
    <t>SAUZAMEDA DIAZ JESUS ALONSO</t>
  </si>
  <si>
    <t>SANCHEZ DIAZ JAVIER ALONSO</t>
  </si>
  <si>
    <t>SANCHEZ DUARTE LUISA VERENICE</t>
  </si>
  <si>
    <t>SANCHEZ DIAZ MARIANA ABIGAIL</t>
  </si>
  <si>
    <t>SAENZ DURAN MANUEL EDUARDO</t>
  </si>
  <si>
    <t>SAUZAMEDA DIAZ SERGIO ADOLFO</t>
  </si>
  <si>
    <t>SALINAS FLORES FLOR JOHANA</t>
  </si>
  <si>
    <t>SANCHEZ FERNANDEZ FABIOLA ISABEL</t>
  </si>
  <si>
    <t>SANCHEZ FRANCO VICTOR SERVANDO</t>
  </si>
  <si>
    <t>SALAS GONZALEZ ABRAHAM FERNANDO</t>
  </si>
  <si>
    <t>SANCHEZ GRANADOS CHRISTIAN OMAR</t>
  </si>
  <si>
    <t>SANCHEZ GRANADOS GUADALUPE ALEJANDRA</t>
  </si>
  <si>
    <t>SALAS GONZALEZ JULIO CESAR</t>
  </si>
  <si>
    <t>SALAS GUTIERREZ MARIA DEL JESUS</t>
  </si>
  <si>
    <t>SANTANA GAMEZ JESUS MANUEL</t>
  </si>
  <si>
    <t>SANCHEZ HERNANDEZ MIGUEL ANGEL</t>
  </si>
  <si>
    <t>SALINAS LOPEZ BLANCA HERMILA</t>
  </si>
  <si>
    <t>SANCHEZ LICON DANIEL ARTURO</t>
  </si>
  <si>
    <t>SANCHEZ LEAÑOS MARLETTHE ADRIANA</t>
  </si>
  <si>
    <t>SAUCEDO LUEVANO MARTHA ALTAGRACIA</t>
  </si>
  <si>
    <t>SAUCEDO MARTINEZ CHRISTIAN GERARDO</t>
  </si>
  <si>
    <t>SANCHEZ MORENO FRANCISCA TERESA</t>
  </si>
  <si>
    <t>SALTO MORALES IVAN ENRIQUE</t>
  </si>
  <si>
    <t>SAUCEDO MARTINEZ JAVIER ALEJANDRO</t>
  </si>
  <si>
    <t>SALAZAR MORALES JUAN MANUEL</t>
  </si>
  <si>
    <t>SALCIDO MARTINEZ LUIS ALBERTO</t>
  </si>
  <si>
    <t>SALCIDO MENDOZA MIGUEL BERNARDO</t>
  </si>
  <si>
    <t>SALAZAR MORALES MIRIAM GUADALUPE</t>
  </si>
  <si>
    <t>SALDIVAR MARQUEZ OSCAR GUILLERMO</t>
  </si>
  <si>
    <t>SALAZAR MARTINEZ ZUEYSY NALLELY</t>
  </si>
  <si>
    <t>SAGARNAGA NEVAREZ REYES JESUS</t>
  </si>
  <si>
    <t>SANDOVAL PAZ CESAR ARMANDO</t>
  </si>
  <si>
    <t>SANTIAGO PRADO ELIOTH JOHNATHAN</t>
  </si>
  <si>
    <t>SALMERON PEREZ ZULEMA YANETH</t>
  </si>
  <si>
    <t>SAENZ DE LA ROSA JOSE ALFREDO</t>
  </si>
  <si>
    <t>SALCIDO RODRIGUEZ CESAR GUSTAVO</t>
  </si>
  <si>
    <t>SALCIDO RAMOS ERNESTO ALONSO</t>
  </si>
  <si>
    <t>SANCHEZ RUBIO EDGAR LEOBARDO</t>
  </si>
  <si>
    <t>SALINAS RUIZ JUAN CARLOS</t>
  </si>
  <si>
    <t>SAENZ DE LA ROSA MIGUEL ANGEL</t>
  </si>
  <si>
    <t>SANCHEZ ROBLES SARA ITZEL</t>
  </si>
  <si>
    <t>SAUCEDO SALAZAR YADIRA GUADALUPE</t>
  </si>
  <si>
    <t>SANTIESTEBAN VELAZQUEZ REYES DAVID</t>
  </si>
  <si>
    <t>SANCHEZ ZAFIRO ELIDA AYERIM</t>
  </si>
  <si>
    <t>SERRANO ARMENDARIZ YESEFF ALEJANDRO</t>
  </si>
  <si>
    <t>SEGURA CASTRO IRVIN OMAR</t>
  </si>
  <si>
    <t>SERRANO FLORES NALLELY AIDEE</t>
  </si>
  <si>
    <t>SEPULVEDA MARQUEZ MIGUEL ANGEL</t>
  </si>
  <si>
    <t>SEGURA OLIVAS JESUS ARMANDO</t>
  </si>
  <si>
    <t>SERNA OLIVAS VALERIA ABRIL</t>
  </si>
  <si>
    <t>SERRANO RAMOS ERNESTO ILDEFONSO</t>
  </si>
  <si>
    <t>SILVA ANDAZOLA DANIEL IVAN</t>
  </si>
  <si>
    <t>SIGALA ACOSTA JAVIER ADRIAN</t>
  </si>
  <si>
    <t>SIFUENTES CHAVEZ LUIS JAVIER</t>
  </si>
  <si>
    <t>SILVA DOMINGUEZ DANIEL SALVADOR</t>
  </si>
  <si>
    <t>SIGALA LOPEZ JESUS MIGUEL</t>
  </si>
  <si>
    <t>SIQUEIROS LOPEZ JOSE LUIS</t>
  </si>
  <si>
    <t>SIAS ULLOA MARIA GUADALUPE</t>
  </si>
  <si>
    <t>SIGALA VIOLETA ROBERTA IVONNE</t>
  </si>
  <si>
    <t>SOLIS ALARCON JACQUELINE ISABEL</t>
  </si>
  <si>
    <t>SOLIS BOBADILLA EDUARDO RAYMUNDO</t>
  </si>
  <si>
    <t>SOLIS CHAVEZ FRANCISCO LORENZO</t>
  </si>
  <si>
    <t>SOTELO CASTILLO JUAN CARLOS</t>
  </si>
  <si>
    <t>SOLIS CEPEDA LUIS CANDELARIO</t>
  </si>
  <si>
    <t>SOTELO CASTILLO JOSE MANUEL</t>
  </si>
  <si>
    <t>SOTELO CHAVEZ MIGUEL ANGEL</t>
  </si>
  <si>
    <t>SOLTERO FLORES MARIO GIOVANNI</t>
  </si>
  <si>
    <t>SOLORIO GARCIA ELENA JOSEFINA</t>
  </si>
  <si>
    <t>SOTO GARDEA ERIKA ROCIO</t>
  </si>
  <si>
    <t>SOTO GONZALEZ JESUS MANUEL</t>
  </si>
  <si>
    <t>SOLIS GUTIERREZ MARLEN ALEJANDRA</t>
  </si>
  <si>
    <t>SOTO HINOJOS WENDY KORINA</t>
  </si>
  <si>
    <t>SOTO LOPEZ LUIS ORLANDO</t>
  </si>
  <si>
    <t>SOTO MOLINA BERTHA ALICIA</t>
  </si>
  <si>
    <t>SOSA MARTINEZ PAOLA MARIA</t>
  </si>
  <si>
    <t>SOLIS MONTELONGO ROBERTO ANTONIO</t>
  </si>
  <si>
    <t>SOTO MORENO YURI ADRIANA</t>
  </si>
  <si>
    <t>SOLIS NEPOTE LUZ ANAI</t>
  </si>
  <si>
    <t>SOTO RASCON BRYAN EZEQUIEL</t>
  </si>
  <si>
    <t>SOSA ROBLES MARIA MONICA</t>
  </si>
  <si>
    <t>SOSA SAPIEN ERICK NICOLAS</t>
  </si>
  <si>
    <t>SOSA SOLORIO VICTOR OMAR</t>
  </si>
  <si>
    <t>SOTELO VILLA JESSICA IVONNE</t>
  </si>
  <si>
    <t>SOTO VILLEGAS RICARDO EMANUEL</t>
  </si>
  <si>
    <t>SUAYDE SOSA JESUS ALEJANDRO</t>
  </si>
  <si>
    <t>TALAVERA ARAUJO IVAN ROLANDO</t>
  </si>
  <si>
    <t>TARANGO BALDERRAMA MANUEL FERNANDO</t>
  </si>
  <si>
    <t>TAPIA CASTILLO JAIME ALBERTO</t>
  </si>
  <si>
    <t>TARANGO DOZAL LAURA NOHEMI</t>
  </si>
  <si>
    <t>TAPIA GARCIA JAIME ALONSO</t>
  </si>
  <si>
    <t>TALAMANTES OLIVAS JORGE ANTONIO</t>
  </si>
  <si>
    <t>TARIN PEREZ FERNANDO RAFAEL</t>
  </si>
  <si>
    <t>TALAVERA PEREZ ROLANDO ANTONIO</t>
  </si>
  <si>
    <t>TERRAZA APARICIO SERGIO ALBERTO</t>
  </si>
  <si>
    <t>TERRAZAS CASTILLO CARLOS DAVID</t>
  </si>
  <si>
    <t>TREJO ESTRADA IRVING ROGELIO</t>
  </si>
  <si>
    <t>TERRAZAS FRAGA LUIS ROBERTO</t>
  </si>
  <si>
    <t>TREJO GONZALEZ CENDY VIRIANA</t>
  </si>
  <si>
    <t>TERAN JARA JOSE ANTONIO</t>
  </si>
  <si>
    <t>TENA MIRELES ANGEL EDUARDO</t>
  </si>
  <si>
    <t>TERRAZAS MELENDEZ JULIO CESAR</t>
  </si>
  <si>
    <t>TREJO MANRIQUEZ LUIS ALBERTO</t>
  </si>
  <si>
    <t>TENA MIRELES RUBEN ULISES</t>
  </si>
  <si>
    <t>TERRAZAS PAYAN ALBERTO ALFREDO</t>
  </si>
  <si>
    <t>TREJO PAYAN JORGE LUIS</t>
  </si>
  <si>
    <t>TERAN REY BRAYAN EDUARDO</t>
  </si>
  <si>
    <t>TREVIÑO REYES FERNANDO SAMUEL</t>
  </si>
  <si>
    <t>TENA RODRIGUEZ JENNIFER ANETH</t>
  </si>
  <si>
    <t>TREJO RAMIREZ JOSELIN JOHANA</t>
  </si>
  <si>
    <t>TEJEDA RETANA LAURA ANAHI</t>
  </si>
  <si>
    <t>TENORIO DE LOS REYES NANCY JANETH</t>
  </si>
  <si>
    <t>TEJEDA RETANA YAZMIN ALEJANDRA</t>
  </si>
  <si>
    <t>TERAN SANTILLAN ZAYRA MANUELA</t>
  </si>
  <si>
    <t>TREJO TRINIDAD FERNANDO ALEJANDRO</t>
  </si>
  <si>
    <t>TRILLO GONZALEZ MICHELLE PAMELA</t>
  </si>
  <si>
    <t>DE LA TORRE ACOSTA VIVIANA MARGARITA</t>
  </si>
  <si>
    <t>TORRES LOYA MARIA TERESA</t>
  </si>
  <si>
    <t>TORRES MEDRANO ALFREDO ALEJANDRO</t>
  </si>
  <si>
    <t>TOLENTINO MORENO DAYRI BERENICE</t>
  </si>
  <si>
    <t>TOPETE MARTINEZ MIGUEL IVAN</t>
  </si>
  <si>
    <t>TORRES NUÑEZ FELIPE ADRIAN</t>
  </si>
  <si>
    <t>TORRES RIOS ERIK ALEJANDRO</t>
  </si>
  <si>
    <t>TORRES RAMIREZ JESUS ALAN</t>
  </si>
  <si>
    <t>TORRES SEGURA DEISY ALEJANDRA</t>
  </si>
  <si>
    <t>TOVAR VALENZUELA CARMEN YADIRA</t>
  </si>
  <si>
    <t>TRUJILLO MELENDEZ JORGE FERNANDO</t>
  </si>
  <si>
    <t>TRUJILLO ROJAS MARIO ALBERTO</t>
  </si>
  <si>
    <t>TRUJILLO TRUJILLO PAUL EMMANUEL</t>
  </si>
  <si>
    <t>URANGA SILVA MIGUEL ANGEL</t>
  </si>
  <si>
    <t>URIBE BEJARANO LUIS ANGEL</t>
  </si>
  <si>
    <t>URIAS DIAZ AGUSTIN ALBERTO</t>
  </si>
  <si>
    <t>URIARTE MARTINEZ VICTORIA AIMEE</t>
  </si>
  <si>
    <t>URIBE SOLANO ARMIDA EDITH</t>
  </si>
  <si>
    <t>VALLES APODACA EDGAR ANTONIO</t>
  </si>
  <si>
    <t>VALLES ALVARADO MANUEL FRANCISCO</t>
  </si>
  <si>
    <t>VALENZUELA AGUILAR ROBERTO ARCADIO</t>
  </si>
  <si>
    <t>VARGAS BARRAZA PRISMA ALEIDA</t>
  </si>
  <si>
    <t>VALLES CADENA ANDRES YAREN</t>
  </si>
  <si>
    <t>VALDEZ CASTILLO ALMA ELIZABETH</t>
  </si>
  <si>
    <t>VALDEZ CAMPOS MARIA FERNANDA</t>
  </si>
  <si>
    <t>VALDEZ CISNEROS GABRIELA BRIZETH</t>
  </si>
  <si>
    <t>VAZQUEZ CORONADO LUIS ENRIQUE</t>
  </si>
  <si>
    <t>VAZQUEZ CHAVEZ RAUL DONATO</t>
  </si>
  <si>
    <t>VAQUETERO DOMINGUEZ MANUEL ANTONIO</t>
  </si>
  <si>
    <t>VASCONSELOS ESTUPIÑAN JOSE MANUEL</t>
  </si>
  <si>
    <t>VALDEZ GONZALEZ ABEL ALEJANDRO</t>
  </si>
  <si>
    <t>VALVERDE GONZALEZ ANGELICA LILIANA</t>
  </si>
  <si>
    <t>VARGAS GUEVARA FAUSTO GERARDO</t>
  </si>
  <si>
    <t>VAZQUEZ GUERRA ILEANA ARELY</t>
  </si>
  <si>
    <t>VAZQUEZ GAMEZ RAUL ALONSO</t>
  </si>
  <si>
    <t>VARGAS HERNANDEZ CYNTHIA ELENA</t>
  </si>
  <si>
    <t>VARGAS HERNANDEZ CARLOS EDUARDO</t>
  </si>
  <si>
    <t>VAZQUEZ HERNANDEZ CINTHIA NALLELY</t>
  </si>
  <si>
    <t>VAZQUEZ JAQUEZ MELCHOR IVAN</t>
  </si>
  <si>
    <t>VALDEZ LOPEZ ALAN EDUARDO</t>
  </si>
  <si>
    <t>VALENZUELA LOZOYA MARTIN ALONSO</t>
  </si>
  <si>
    <t>VAZQUEZ LOPEZ OSCAR DANIEL</t>
  </si>
  <si>
    <t>VASQUEZ MUÑOZ JOSE ALFREDO</t>
  </si>
  <si>
    <t>VALENZUELA MANJARREZ DENISSE ITZEL</t>
  </si>
  <si>
    <t>VALDEZ MARTINEZ JESUS EDUARDO</t>
  </si>
  <si>
    <t>VARGAS MERINO ROGELIO VICTORINO</t>
  </si>
  <si>
    <t>VARELA MORALES VICENTE MICHELLE</t>
  </si>
  <si>
    <t>VARGAS ORDOÑEZ MAYRA ARACELY</t>
  </si>
  <si>
    <t>VAZQUEZ PORRAS DEBANI JOHANA</t>
  </si>
  <si>
    <t>VALVERDE PEREZ JUAN MANUEL</t>
  </si>
  <si>
    <t>VALENCIA PEREZ JUAN MIGUEL</t>
  </si>
  <si>
    <t>VAZQUEZ PEREA JULIO CESAR</t>
  </si>
  <si>
    <t>VALERIO PEREZ MIGUEL ANGEL</t>
  </si>
  <si>
    <t>VALENZUELA PORTILLO VICTOR HUGO</t>
  </si>
  <si>
    <t>VARELA QUINTANA ZENYASE ALONDRA</t>
  </si>
  <si>
    <t>VARGAS RODRIGUEZ BERTHA ALICIA</t>
  </si>
  <si>
    <t>VALENZUELA RIVERA DAVID OMAR</t>
  </si>
  <si>
    <t>VAZQUEZ RODRIGUEZ JESUS ALFREDO</t>
  </si>
  <si>
    <t>VAZQUEZ RIOS MIRIAM EDITH</t>
  </si>
  <si>
    <t>VALERIO RIVERA MONICO IVAN</t>
  </si>
  <si>
    <t>VALERIO SALDIVAR IVETH BERENICE</t>
  </si>
  <si>
    <t>VAQUERA SOLTERO JUAN GERARDO</t>
  </si>
  <si>
    <t>VAZQUEZ TARANGO JULIO IVAN</t>
  </si>
  <si>
    <t>VAZQUEZ TARANGO PAMELA ANALI</t>
  </si>
  <si>
    <t>VALOIS VALOIS MARIA AZUCENA</t>
  </si>
  <si>
    <t>VEGA BALDERRAMA PEDRO ANTONIO</t>
  </si>
  <si>
    <t>VEGA CHAVIRA LUZ GABRIELA</t>
  </si>
  <si>
    <t>VERDUZCO CODINA MARTHA FAVIOLA</t>
  </si>
  <si>
    <t>VENZOR CAMPOS RAMON IVAN</t>
  </si>
  <si>
    <t>VENZOR CAMPOS SOCORRO ELIZABETH</t>
  </si>
  <si>
    <t>VENTURA GUARDADO JAIR CORNELIO</t>
  </si>
  <si>
    <t>VELAZQUEZ GONZALEZ LUIS OSCAR</t>
  </si>
  <si>
    <t>VENZOR GUTIERREZ MANUEL ANTONIO</t>
  </si>
  <si>
    <t>VEGA LOZANIA YOBANI AARON</t>
  </si>
  <si>
    <t>VENEGAS MORENO ERICK FERNANDO</t>
  </si>
  <si>
    <t>VENZOR MERAZ HUGO IVAN</t>
  </si>
  <si>
    <t>VELAZQUEZ PORTILLO PEDRO ALBERTO</t>
  </si>
  <si>
    <t>VELADOR ROJAS ALEXA SARAHI</t>
  </si>
  <si>
    <t>VENEGAS RIOS JOSE CARLOS</t>
  </si>
  <si>
    <t>VENEGAS RAMIREZ KARLA NAVELY</t>
  </si>
  <si>
    <t>VENEGAS RIOS LUIS FERNANDO</t>
  </si>
  <si>
    <t>VEGA RUIZ LUIS DANIEL</t>
  </si>
  <si>
    <t>VENEGAS SALAZAR JORGE ALEJANDRO</t>
  </si>
  <si>
    <t>DE LA VEGA URQUIDI KARLA MARIA</t>
  </si>
  <si>
    <t>VEGA VARELA JOSE LUIS</t>
  </si>
  <si>
    <t>VILLALBA ANCHONDO CESAR FERNANDO</t>
  </si>
  <si>
    <t>VILLA APARICIO DALIA IVET</t>
  </si>
  <si>
    <t>VILLEZCAS ALARDIN LUIS ANGEL</t>
  </si>
  <si>
    <t>VILLA ACOSTA MIGUEL ANGEL</t>
  </si>
  <si>
    <t>VILLA BARRIGA JOSE ARTURO</t>
  </si>
  <si>
    <t>VILLARREAL BARRERA ACXEL JOHANN</t>
  </si>
  <si>
    <t>VILLARREAL GONZALEZ GRECIA LOURDES</t>
  </si>
  <si>
    <t>VILLEZCAS GONZALEZ LUIS RAMON</t>
  </si>
  <si>
    <t>VILLALOBOS HERNANDEZ RICARDO ALONSO</t>
  </si>
  <si>
    <t>VILLASANA JAQUEZ IGMAR ARTURO</t>
  </si>
  <si>
    <t>X VILLEGAS JUANA OLIVIA</t>
  </si>
  <si>
    <t>VILLEGAS LOPEZ HECTOR MANUEL</t>
  </si>
  <si>
    <t>VILLEGAS MURO JOSE ALFREDO</t>
  </si>
  <si>
    <t>VIEZCAS MURILLO JESUS HUMBERTO</t>
  </si>
  <si>
    <t>VILLALOBOS OCHOA ERIKA LIZBETH</t>
  </si>
  <si>
    <t>VILLAGRAN OLIVAS GUILLERMO ADRIAN</t>
  </si>
  <si>
    <t>VILLARREAL PAZ JOSE ANGEL</t>
  </si>
  <si>
    <t>VILLA PACHECO DAVID ALONSO</t>
  </si>
  <si>
    <t>VILLARREAL QUEZADA KAREN ESTHER</t>
  </si>
  <si>
    <t>VILLARREAL RANGEL CYNTHIA ALEJANDRA</t>
  </si>
  <si>
    <t>VILLARREAL RUIZ JESUS ANDRES</t>
  </si>
  <si>
    <t>VILLARREAL RUIZ MAGALY GABRIELA</t>
  </si>
  <si>
    <t>VILLANUEVA SANCHEZ ANA DOMINIQUE</t>
  </si>
  <si>
    <t>VIDAL SANCHEZ JESUS HIPOLITO</t>
  </si>
  <si>
    <t>VILLALOBOS SAENZ MICHEL ESTEPHANIA</t>
  </si>
  <si>
    <t>VIDALES TORRES JOSE LUIS</t>
  </si>
  <si>
    <t>VILLAGRAN VILLAGRAN JORGE CRUZ</t>
  </si>
  <si>
    <t>VIZCARRA VERZOZA LUIS EDUARDO</t>
  </si>
  <si>
    <t>WENCES CEBALLOS ALAN EFREN</t>
  </si>
  <si>
    <t>YAÑEZ MENDOZA RUMUALDO OSWALDO</t>
  </si>
  <si>
    <t>YAÑEZ RAMIREZ JESSYCA KARINA</t>
  </si>
  <si>
    <t>YAÑEZ SALAS JAQUELINE ISABEL</t>
  </si>
  <si>
    <t>YAÑEZ YAÑEZ DAMASO CHRISTIAN</t>
  </si>
  <si>
    <t>ZAMORA AGUIRRE CRISTINA ERENDIRA</t>
  </si>
  <si>
    <t>ZAMORA AVILA MARIA ISABEL</t>
  </si>
  <si>
    <t>ZAPATA GALAVIZ CHRISTIAN YAMIR</t>
  </si>
  <si>
    <t>ZAMARRON MOLINAR ALMA VIVIANA</t>
  </si>
  <si>
    <t>ZAMORANO MELERO BERENICE ELENA</t>
  </si>
  <si>
    <t>ZAMARRON MOLINAR PAOLA JAQUELINE</t>
  </si>
  <si>
    <t>ZALETA REYES JOSE ALBERTO</t>
  </si>
  <si>
    <t>ZARAGOZA RODRIGUEZ FRANCISCO JAVIER</t>
  </si>
  <si>
    <t>ZALETA REYES VICTOR MANUEL</t>
  </si>
  <si>
    <t>ZARATE TARIN ANA MARIA</t>
  </si>
  <si>
    <t>ZAVALA VALLES LUIS ENRIQUE</t>
  </si>
  <si>
    <t>ZURA GARCIA EDNA KARELY</t>
  </si>
  <si>
    <t>ZUANY ROMERO ALICIA GABRIELA</t>
  </si>
  <si>
    <t>ARRAS BUSTAMANTE LILIANA IMELDA</t>
  </si>
  <si>
    <t>ARAGON GUTIERREZ JOSE EMMANUEL</t>
  </si>
  <si>
    <t>ADAME HERNANDEZ ABILENE CAROLINA</t>
  </si>
  <si>
    <t>AMATON ORTIZ OMAR OSVALDO</t>
  </si>
  <si>
    <t>ARAIZA RAMIREZ EDWIN ALBERTO</t>
  </si>
  <si>
    <t>ARZATE ZAMARRON RENE ALBERTO</t>
  </si>
  <si>
    <t>ACEVES CASTRO YADIRA ARLET</t>
  </si>
  <si>
    <t>ARMENDARIZ GRANADOS JUAN PABLO</t>
  </si>
  <si>
    <t>ARRIETA MANZO ANA KAREN</t>
  </si>
  <si>
    <t>AGUILAR GARCIA MANUEL ALEJANDRO</t>
  </si>
  <si>
    <t>AGUIRRE NEDER JUAN DANIEL</t>
  </si>
  <si>
    <t>AGUIRRE QUINTANA DANIEL AGUSTIN</t>
  </si>
  <si>
    <t>BELDUSEA FLORES ANA CRISTINA</t>
  </si>
  <si>
    <t>BUSTILLOS PORTILLO DAVID VIDAL</t>
  </si>
  <si>
    <t>CHAPARRO ANTUNA MARA IVONNE</t>
  </si>
  <si>
    <t>CHAPARRO HERNANDEZ JULIA YADHIRA</t>
  </si>
  <si>
    <t>CARRILLO MOLINA MARIA ELENA</t>
  </si>
  <si>
    <t>CHAVEZ REYES HILDA ORALIA</t>
  </si>
  <si>
    <t>CARRASCO VALENZUELA ADRIANA ESPERANZA</t>
  </si>
  <si>
    <t>COTA REY RAMON HECTOR</t>
  </si>
  <si>
    <t>CORRAL TORRES JAIRO ALEJANDRO</t>
  </si>
  <si>
    <t>DELGADO JAUREGUI CARLOS ALFREDO</t>
  </si>
  <si>
    <t>DIAZ HERNANDEZ CRISTINA RUBI</t>
  </si>
  <si>
    <t>DOMINGUEZ ARANDA HECTOR LUIS</t>
  </si>
  <si>
    <t>DOMINGUEZ MENDOZA LUIS JORGE</t>
  </si>
  <si>
    <t>DOMINGUEZ ROBLES CARMEN YOLANDA</t>
  </si>
  <si>
    <t>ESPARZA ROMO LAURA VANELY</t>
  </si>
  <si>
    <t>ENRIQUEZ DELGADO LUIS ALBERTO</t>
  </si>
  <si>
    <t>ESQUIVEL ENRIQUEZ MARIA ISELA</t>
  </si>
  <si>
    <t>FLORES PAYAN IRMA MARTHA</t>
  </si>
  <si>
    <t>GRAJEDA ALVAREZ ADRIANA SELENE</t>
  </si>
  <si>
    <t>GARCIA ARELLANO LIZBETH SOCORRO</t>
  </si>
  <si>
    <t>GARCIA GUERRA CARMEN DEL SOCORRO</t>
  </si>
  <si>
    <t>GAMEROS GARDEA EDUARDO HUMBERTO</t>
  </si>
  <si>
    <t>GARCIA GARCIA IRVING ALEXIS</t>
  </si>
  <si>
    <t>GALINDO HERNANDEZ CLAUDIA FLORINA</t>
  </si>
  <si>
    <t>GALINDO HERNANDEZ JOHANA ALEJANDRA</t>
  </si>
  <si>
    <t>GARCIA JIMENEZ MARIO EDUARDO</t>
  </si>
  <si>
    <t>GONZALEZ ARELLANO JESUS DAVID</t>
  </si>
  <si>
    <t>GONZALEZ CASTILLO TISBET GABRIELA</t>
  </si>
  <si>
    <t>GONZALEZ RAMIREZ VIVIANA CECILIA</t>
  </si>
  <si>
    <t>GOMEZ SOTO VIANEY NAYELI</t>
  </si>
  <si>
    <t>GUILLEN RUIZ LUIS CARLOS</t>
  </si>
  <si>
    <t>HERNANDEZ BURCIAGA RAFAEL ALEJANDRO</t>
  </si>
  <si>
    <t>HERNANDEZ ECHAVARRIA DAVID IVAN</t>
  </si>
  <si>
    <t>HERNANDEZ GONZALEZ DIEGO ARMANDO</t>
  </si>
  <si>
    <t>HERNANDEZ SOTELO GABRIELA NAYELI</t>
  </si>
  <si>
    <t>IBARRA HERNANDEZ PAULINA BERENICE</t>
  </si>
  <si>
    <t>IBARRA ROSALES MARIA ELENA</t>
  </si>
  <si>
    <t>JIMENEZ JIMENEZ KARLA ELIZABETH</t>
  </si>
  <si>
    <t>JIMENEZ ROJAS MARCO ANTONIO</t>
  </si>
  <si>
    <t>LARA HERNANDEZ JORGE LUIS</t>
  </si>
  <si>
    <t>LEVARIO CERVANTES CYNTHIA DILERY</t>
  </si>
  <si>
    <t>LOPEZ BORJA ALCALDE MARCO ANTONIO</t>
  </si>
  <si>
    <t>LOPEZ RODRIGUEZ MARTIN EDUARDO</t>
  </si>
  <si>
    <t>LOPEZ SALDIVAR ESPERANZA EMMA</t>
  </si>
  <si>
    <t>MARTINEZ ADRIANO JESSICA INES</t>
  </si>
  <si>
    <t>MANZANO CHAVEZ JENNIFER YAZMIN</t>
  </si>
  <si>
    <t>MARTINEZ CARREON MICHELLE MARIA</t>
  </si>
  <si>
    <t>MARQUEZ FERREIRO LAURA ANGELICA</t>
  </si>
  <si>
    <t>MARTINEZ GUTIERREZ CARLOS ALEJANDRO</t>
  </si>
  <si>
    <t>MALDONADO HOLGUIN MARIA DE LA LUZ</t>
  </si>
  <si>
    <t>MARTINEZ RAMOS MARIA GUADALUPE</t>
  </si>
  <si>
    <t>MEDRANO GONZALEZ JOSE FERNANDO</t>
  </si>
  <si>
    <t>MERCADO MERCADO VIRIDIANA ANGELICA</t>
  </si>
  <si>
    <t>MIRANDA PAEZ JORGE GUADALUPE</t>
  </si>
  <si>
    <t>MONTES HERNANDEZ CARMEN VIRGINIA</t>
  </si>
  <si>
    <t>MONTOYA HARO SALLY MARIANNE</t>
  </si>
  <si>
    <t>MONTAÑEZ LAGOS ANGEL JARED</t>
  </si>
  <si>
    <t>MUÑOZ IBARRA CLAUDIA GABRIELA</t>
  </si>
  <si>
    <t>MUÑOZ LUEVANO CRISTAL MAGALY</t>
  </si>
  <si>
    <t>NOGAL MARTINEZ MARIA DEL RAYO</t>
  </si>
  <si>
    <t>NUÑEZ HERNANDEZ LUZ JULIETA</t>
  </si>
  <si>
    <t>NUÑEZ MUCHARRAZ EDGAR GERARDO</t>
  </si>
  <si>
    <t>OROZCO DAVILA NAZARIO MIGUEL</t>
  </si>
  <si>
    <t>PALLARES FIERRO BLANCA JOSEL</t>
  </si>
  <si>
    <t>PAYAN FIERRO MARIA EUGENIA</t>
  </si>
  <si>
    <t>PADILLA JUAREZ MARIA LIZBETH</t>
  </si>
  <si>
    <t>PALACIOS ROJAS MARIA GUADALUPE</t>
  </si>
  <si>
    <t>PEREZ MACHADO CARLOS ROBERTO</t>
  </si>
  <si>
    <t>PIZARRO MONTES LOURDES ADRIANA</t>
  </si>
  <si>
    <t>PIÑA RODRIGUEZ MARIA DE LOS ANGELES</t>
  </si>
  <si>
    <t>QUIÑONES LLANAS ANA KAREN</t>
  </si>
  <si>
    <t>QUIÑONEZ ROMERO SANDRA MARIBEL</t>
  </si>
  <si>
    <t>QUINTANA TORRES SANTA MONCERRAT</t>
  </si>
  <si>
    <t>RAMIREZ BATISTA DANIEL GUILLERMO</t>
  </si>
  <si>
    <t>RANGEL CARRILLO MANUEL ARTURO</t>
  </si>
  <si>
    <t>RAMIREZ PEÑA JULIO CESAR</t>
  </si>
  <si>
    <t>RIVERA CABELLO ANA CECILIA</t>
  </si>
  <si>
    <t>RIVAS MARTINEZ MIRNA NOHEMI</t>
  </si>
  <si>
    <t>RIVERA ZUBIATE ANA LILIA</t>
  </si>
  <si>
    <t>RODRIGUEZ CASTAÑEDA CARLOS DANIEL</t>
  </si>
  <si>
    <t>RODRIGUEZ MEDINA DANIEL ARTURO</t>
  </si>
  <si>
    <t>RUBALCAVA SANCHEZ LUIS EFRAIN</t>
  </si>
  <si>
    <t>RUIZ VILLALOBOS MACARIO ALEJANDRO</t>
  </si>
  <si>
    <t>SANCHEZ ALVAREZ JOSE DE LA CRUZ</t>
  </si>
  <si>
    <t>X SANTILLAN MARIA DOLORES</t>
  </si>
  <si>
    <t>SALAS GONZALEZ STEPHANIE YAREK</t>
  </si>
  <si>
    <t>SANCHEZ MENDOZA YANEHT CAROLINA</t>
  </si>
  <si>
    <t>SILERIO AGUILAR JESUS ALBERTO</t>
  </si>
  <si>
    <t>SILVA MONTES JESUS ARMANDO</t>
  </si>
  <si>
    <t>SOLIS MADRID MARTHA INES</t>
  </si>
  <si>
    <t>SOTO PIÑON ANDRE ISMAEL</t>
  </si>
  <si>
    <t>TOLEDO SANCHEZ LINDA GISELA</t>
  </si>
  <si>
    <t>TOVAR TERAN OMAR ADRIAN</t>
  </si>
  <si>
    <t>ULATE BERNAL ROSA ANGELICA</t>
  </si>
  <si>
    <t>VALENZUELA APODACA FRANCISCA LYDIA</t>
  </si>
  <si>
    <t>VARELA CARDENAS FRANCISCO ARTURO</t>
  </si>
  <si>
    <t>VARGAS ESTRADA ANA KAREN</t>
  </si>
  <si>
    <t>VALENZUELA ESPINO ZUDUMY ESMERALDA</t>
  </si>
  <si>
    <t>VAZQUEZ GONZALEZ RAMON HEBERTO</t>
  </si>
  <si>
    <t>VALVERDE HERNANDEZ KEVIN ERUBIEL</t>
  </si>
  <si>
    <t>VARGAS RUIZ CARLA MARIA</t>
  </si>
  <si>
    <t>VAZQUEZ RASCON DIANA JAQUELINE</t>
  </si>
  <si>
    <t>VILLAGRAN ROJO LUIS RAUL</t>
  </si>
  <si>
    <t>ALVARADO FIERRO EVELIN GISELLE</t>
  </si>
  <si>
    <t>ALVAREZ RODRIGUEZ MANUEL VALENTIN</t>
  </si>
  <si>
    <t>ACEVEDO OROZCO JOSE GERARDO</t>
  </si>
  <si>
    <t>ARMENTA TORRES GABRIELA MAGALY</t>
  </si>
  <si>
    <t>AVILA FRIAS PERLA ESMERALDA</t>
  </si>
  <si>
    <t>AGUAYO CASTRO MIGUEL ANGEL</t>
  </si>
  <si>
    <t>AGUIRRE GONZALEZ JESSICA VANESSA</t>
  </si>
  <si>
    <t>ANDUJO GARCIA LAURA ISABEL</t>
  </si>
  <si>
    <t>AGUIRRE RODRIGUEZ RAUL MARIO</t>
  </si>
  <si>
    <t>BARRERA CERVANTES NOEMY MARICELA</t>
  </si>
  <si>
    <t>BARRERA TAPIA HECTOR ARMANDO</t>
  </si>
  <si>
    <t>BERMUDEZ CORRAL CYNTHIA LORENA</t>
  </si>
  <si>
    <t>BENCOMO LOZANO MARIA ISABEL</t>
  </si>
  <si>
    <t>BECERRA OCHOA OSCAR ALFONSO</t>
  </si>
  <si>
    <t>BERNAL TARANGO LAURA GABRIELA</t>
  </si>
  <si>
    <t>BORJA BALDERRAMA ANA LUISA</t>
  </si>
  <si>
    <t>BURCIAGA CORONA YAZMIN ALICIA</t>
  </si>
  <si>
    <t>BURCIAGA ULATE SANDRA LETICIA</t>
  </si>
  <si>
    <t>CALLEROS DURAN MARIO CESAR</t>
  </si>
  <si>
    <t>CASAS ESTRADA MAURO MANUEL</t>
  </si>
  <si>
    <t>CARRILLO ENRIQUEZ NANCY HORTENSIA</t>
  </si>
  <si>
    <t>CARDENAS GONZALEZ CLAUDIA ARACELI</t>
  </si>
  <si>
    <t>CARRASCO GARCIA MARIA LOURDES</t>
  </si>
  <si>
    <t>CRAVIOTO HERNANDEZ ADARA ODETT</t>
  </si>
  <si>
    <t>CASTILLO HERNANDEZ IAN EDUARDO</t>
  </si>
  <si>
    <t>CHAVEZ LUNA DENISSE MARISA</t>
  </si>
  <si>
    <t>CASTILLO PARRA BRISSA AIMEE</t>
  </si>
  <si>
    <t>CAZARES PALACIO SANDRA PAOLA</t>
  </si>
  <si>
    <t>CARRERA SIGALA CLAUDIA CAROLINA</t>
  </si>
  <si>
    <t>CHACON SILVA KATIA LILIANA</t>
  </si>
  <si>
    <t>CARDENAS SAENZ MARTHA INES</t>
  </si>
  <si>
    <t>CARRILLO VELETA MILTON JOAN</t>
  </si>
  <si>
    <t>CERECERES ARMENDARIZ FABIOLA ANAHI</t>
  </si>
  <si>
    <t>CERVANTES CHAVEZ HECTOR DAVID</t>
  </si>
  <si>
    <t>CORONA BELTRAN ALMA GUADALUPE</t>
  </si>
  <si>
    <t>CORDOVA CHAVEZ AIDA AMANDA</t>
  </si>
  <si>
    <t>DELGADO BRISEÑO SILVIA TERESA</t>
  </si>
  <si>
    <t>DIAZ ESTRADA LUIS CARLOS</t>
  </si>
  <si>
    <t>DOMINGUEZ BLANCO OLGA JOSEFINA</t>
  </si>
  <si>
    <t>ESTRADA CARAVEO LIDIA CRISTINA</t>
  </si>
  <si>
    <t>ESPINOZA HERNANDEZ ESAUL NEFI</t>
  </si>
  <si>
    <t>FABELA MUÑOZ SANDRA VALERIA</t>
  </si>
  <si>
    <t>FERNANDEZ GRANADOS ALMA GABRIELA</t>
  </si>
  <si>
    <t>FIERRO GONZALEZ VICTOR ALEJANDRO</t>
  </si>
  <si>
    <t>FLORES BARRERA PERLA CONCEPCION</t>
  </si>
  <si>
    <t>FONG ORTIZ HECTOR ARTURO</t>
  </si>
  <si>
    <t>FLORES PEREA ANA ERIKA</t>
  </si>
  <si>
    <t>GARCIA BOJORGE ELSA ELENA</t>
  </si>
  <si>
    <t>GAMBOA HURTADO LUZ MARIA</t>
  </si>
  <si>
    <t>GABALDON LOPEZ ANGELICA ADRIANA</t>
  </si>
  <si>
    <t>GARCIA LUJAN PERLA KARINA</t>
  </si>
  <si>
    <t>GARCIA MURILLO MARIA DE JESUS</t>
  </si>
  <si>
    <t>GARCIA NERY MILDRED IVETTE</t>
  </si>
  <si>
    <t>GARDEA OLGUIN NOHEMI ELIZABETH</t>
  </si>
  <si>
    <t>GARCIA SANCHEZ JESUS OCTAVIO</t>
  </si>
  <si>
    <t>GONZALEZ GRANADOS MARIA ANTONIETA</t>
  </si>
  <si>
    <t>GONZALEZ HERNANDEZ EDITH GABRIELA</t>
  </si>
  <si>
    <t>GONZALEZ JAQUEZ ANA CAROLINA</t>
  </si>
  <si>
    <t>GONZALEZ JUAREZ VERONICA DANIELA</t>
  </si>
  <si>
    <t>GONZALEZ NAVARRETE WENDY MIRIAM</t>
  </si>
  <si>
    <t>GONZALEZ RASCON CLAUDIA JUDITH</t>
  </si>
  <si>
    <t>GONZALEZ RAMOS JORGE LUIS</t>
  </si>
  <si>
    <t>GONZALEZ ROBLES VANESSA JUDITH</t>
  </si>
  <si>
    <t>GONZALEZ YEPIZ DULCE MARIA</t>
  </si>
  <si>
    <t>GUZMAN LARA JOSE ENRIQUE</t>
  </si>
  <si>
    <t>GUZMAN MEZA JOSE ANGEL</t>
  </si>
  <si>
    <t>GUERRERO RAMIREZ MARCO ANTONIO</t>
  </si>
  <si>
    <t>HERNANDEZ ALCALA CINTHIA KARELY</t>
  </si>
  <si>
    <t>HERNANDEZ LARA CESAR ALEJANDRO</t>
  </si>
  <si>
    <t>HERNANDEZ LUCERO PRISCILA ALEJANDRA</t>
  </si>
  <si>
    <t>HERNANDEZ ORTIZ ABAGDRA YAQUELINE</t>
  </si>
  <si>
    <t>HERNANDEZ RIVAS SILVIA LOURDES</t>
  </si>
  <si>
    <t>IBARVO RASCON JESSICA JAZMIN</t>
  </si>
  <si>
    <t>JUAREZ AGUIRRE JAVIER ENRIQUE</t>
  </si>
  <si>
    <t>JURADO ALVAREZ KORINA BERENICE</t>
  </si>
  <si>
    <t>LLAMAS ARIAS JESUS ADRIAN</t>
  </si>
  <si>
    <t>LECHUGA ORTIZ FRANCISCO JAVIER</t>
  </si>
  <si>
    <t>LOYA ANGELES DENI RUTH</t>
  </si>
  <si>
    <t>LOERA LUCERO CLAUDIA RAMONA</t>
  </si>
  <si>
    <t>LOYA MEDINA KARLA KARINA</t>
  </si>
  <si>
    <t>LOPEZ PRIETO IRERI VICTORIA</t>
  </si>
  <si>
    <t>LOYA SANTANA MARISSA FABIOLA</t>
  </si>
  <si>
    <t>LUGO LEON MIGUEL ANGEL</t>
  </si>
  <si>
    <t>MARTINEZ BARRON JOSE ANTONIO</t>
  </si>
  <si>
    <t>MARIÑELARENA BACA REYNA JOHANNA</t>
  </si>
  <si>
    <t>MANTILLA ESCOBEDO DELIA MARINA</t>
  </si>
  <si>
    <t>MARTINEZ GONZALEZ MARTIN ALEJANDRO</t>
  </si>
  <si>
    <t>MANZANO HERNANDEZ GLADYS YAMILETH</t>
  </si>
  <si>
    <t>MARRUFO RODRIGUEZ JOSE ALBERTO</t>
  </si>
  <si>
    <t>MARTINEZ SAPIEN IVONE ALEJANDRA</t>
  </si>
  <si>
    <t>MARTINEZ VILLA JUDITH ELVIRA</t>
  </si>
  <si>
    <t>MENDIOLA GOMEZ LUZ ORALIA</t>
  </si>
  <si>
    <t>MENDEZ LOYA MONICA SOLEDAD</t>
  </si>
  <si>
    <t>MEDINA DE LEON SILVIA LILIANA</t>
  </si>
  <si>
    <t>MENDOZA MEDINA GONZALO ALEJANDRO</t>
  </si>
  <si>
    <t>MENDOZA MARTINEZ SANDRA ELIZABETH</t>
  </si>
  <si>
    <t>MERAZ TENA IVONNE CRISTINA</t>
  </si>
  <si>
    <t>MIRAMONTES ARVIZO MARIO ELDER</t>
  </si>
  <si>
    <t>MIRANDA FLORES SAYDE JUDITH</t>
  </si>
  <si>
    <t>MONTES HERRERA MICHELE BERENICE</t>
  </si>
  <si>
    <t>MORENO MENDOZA JUAN CARLOS ALONSO</t>
  </si>
  <si>
    <t>MORALES ROMERO SANTOS DANIEL</t>
  </si>
  <si>
    <t>NATIVIDAD GARCIA ARACELI JOSEFINA</t>
  </si>
  <si>
    <t>NEGRETE LOPEZ LUIS ARTURO</t>
  </si>
  <si>
    <t>ORTEGA CARRASCO MARIA TERESA</t>
  </si>
  <si>
    <t>OLIVAS LOYA JORGE LUIS</t>
  </si>
  <si>
    <t>PEREZ ZERMEÑO MARIO ALEJO</t>
  </si>
  <si>
    <t>PIÑON SALINAS ANA LILIA</t>
  </si>
  <si>
    <t>PONCE LOPEZ FRANCISCO JAVIER</t>
  </si>
  <si>
    <t>QUINTANA ARMENDARIZ CARLOS ALAN</t>
  </si>
  <si>
    <t>QUEZADA HOLGUIN JOSE IRAK</t>
  </si>
  <si>
    <t>RAMIREZ CARBAJAL LIZETTE ADRIANA</t>
  </si>
  <si>
    <t>RAMOS JUAREZ LUIS CARLOS</t>
  </si>
  <si>
    <t>RAMIREZ MARTINEZ HITAN ALONSO</t>
  </si>
  <si>
    <t>RAMOS TREJO HECTOR ALBERTO</t>
  </si>
  <si>
    <t>RAMIREZ VALLES YOLANDA IVONE</t>
  </si>
  <si>
    <t>REYES VILLAGRAN CINDY CORINA</t>
  </si>
  <si>
    <t>RIVERA GUTIERREZ SANTOS ANTONIO</t>
  </si>
  <si>
    <t>RONQUILLO GONZALEZ ANA ISABEL</t>
  </si>
  <si>
    <t>RODRIGUEZ JEFFERY MA. TERESA</t>
  </si>
  <si>
    <t>ROBLES LOPEZ MANUEL RICARDO</t>
  </si>
  <si>
    <t>RUAN BUEN SERGIO LUIS</t>
  </si>
  <si>
    <t>RUIZ CHAVEZ DIANA IVETTE</t>
  </si>
  <si>
    <t>RUBIO CAZARES JESUS IBAN</t>
  </si>
  <si>
    <t>SANTIAGO GONZALEZ HUMBERTO MANUEL</t>
  </si>
  <si>
    <t>SANCHEZ HERRERA ADOLFO IVAN</t>
  </si>
  <si>
    <t>SANCHEZ MEJIA JOSE LUIS</t>
  </si>
  <si>
    <t>SAENZ MEJIA PEDRO ALBERTO</t>
  </si>
  <si>
    <t>SANDOVAL MEZA RANULFO LUIS</t>
  </si>
  <si>
    <t>SANTIESTEBAN MEJIA SERGIO IVAN</t>
  </si>
  <si>
    <t>SANTILLAN RAMIREZ ILEANA IVET</t>
  </si>
  <si>
    <t>SERRANO MARTINEZ IRIS CRISTINA</t>
  </si>
  <si>
    <t>SERNA VILLA CORINA IVONNE</t>
  </si>
  <si>
    <t>SIFUENTES HERNANDEZ MARIEL MARION</t>
  </si>
  <si>
    <t>SOTELO DELGADO MARIA IEN</t>
  </si>
  <si>
    <t>SOTELO HERNANDEZ REYES SALVADOR</t>
  </si>
  <si>
    <t>SUAREZ REYES OLGA CAROLINA</t>
  </si>
  <si>
    <t>TERRAZAS CARRASCO SAYRA SELENE</t>
  </si>
  <si>
    <t>TINAJERO CARRILLO ITZEL ARACELY</t>
  </si>
  <si>
    <t>URIARTE RASCON MARIO ALBERTO</t>
  </si>
  <si>
    <t>VALENCIA RODRIGUEZ MANUEL ZACARIAS</t>
  </si>
  <si>
    <t>VELGIS BURCIAGA KENNIA GEOVANNA</t>
  </si>
  <si>
    <t>VEGA LOZANIA LIZBETH XIOMARA</t>
  </si>
  <si>
    <t>VERA MARTINEZ JOSE ALBERTO</t>
  </si>
  <si>
    <t>VELAZQUEZ ORTEGA CLAUDIA IVETTE</t>
  </si>
  <si>
    <t>VILLALOBOS ARTALEJO AMERICA IMAIRI</t>
  </si>
  <si>
    <t>VILLANUEVA ESTRADA ANA ELIZABETH</t>
  </si>
  <si>
    <t>VILLALOBOS LOZOYA MIGUEL ALONSO</t>
  </si>
  <si>
    <t>ZUÑIGA CASTILLO MARCOS MARTIN</t>
  </si>
  <si>
    <t>ALARCON AVITIA MARIO ALBERTO</t>
  </si>
  <si>
    <t>ARBALLO DIAZ ARACELI IVONNE</t>
  </si>
  <si>
    <t>ARAGON GUTIERREZ JOSE CARLOS</t>
  </si>
  <si>
    <t>AMADOR GARCIA LAURA MARELY</t>
  </si>
  <si>
    <t>ALVAREZ GANDARA JOSE REFUGIO</t>
  </si>
  <si>
    <t>ALVARADO MUÑOZ JOSE LUIS</t>
  </si>
  <si>
    <t>AYALA PEREZ KENIA ROCIO</t>
  </si>
  <si>
    <t>AMEZQUITA DELGADO MANUEL EDUARDO</t>
  </si>
  <si>
    <t>ALDERETE GONZALEZ MARIA DE JESUS</t>
  </si>
  <si>
    <t>ALMEIDA GALVAN MARIO ALBERTO</t>
  </si>
  <si>
    <t>ALMELA MENDOZA ARLENE MIRELLE</t>
  </si>
  <si>
    <t>ACOSTA CORRAL LUIS CARLOS</t>
  </si>
  <si>
    <t>BARRERA AVILA HECTOR EFREN</t>
  </si>
  <si>
    <t>BECERRA GONZALEZ ALMA LIZETH</t>
  </si>
  <si>
    <t>BORRUEL BAQUERA LUIS ENRIQUE</t>
  </si>
  <si>
    <t>BONILLA MARTINEZ ANGELICA JUDITH</t>
  </si>
  <si>
    <t>CHAVEZ BIBIANO JOSE ARTURO</t>
  </si>
  <si>
    <t>CANO ECHAVARRIA DAFNE SOFIA</t>
  </si>
  <si>
    <t>CARRILLO GUTIERREZ SONIA CRISTINA</t>
  </si>
  <si>
    <t>CHAVARRIA HERNANDEZ PATRICIA LILIANA</t>
  </si>
  <si>
    <t>CHAVEZ LOZANO MARIA EDUWIGES</t>
  </si>
  <si>
    <t>CASTRO PORRAS MARIA VIVIANNA</t>
  </si>
  <si>
    <t>CARBAJAL SERNA LORENA NETZALY</t>
  </si>
  <si>
    <t>CARBAJAL SIGALA RAMONA ELIZABETH</t>
  </si>
  <si>
    <t>CAUDILLO VARGAS JESUS ARMANDO</t>
  </si>
  <si>
    <t>CERA GARCIA NUBIA ALEJANDRA</t>
  </si>
  <si>
    <t>CISNEROS GONZALEZ AGUSTIN ISMAEL</t>
  </si>
  <si>
    <t>COSS COSS YESSICA EDITH</t>
  </si>
  <si>
    <t>CRUZ ESTRADA MANUEL GUERRERO</t>
  </si>
  <si>
    <t>DAVIDSON CERVANTES CARLOS ENRIQUE</t>
  </si>
  <si>
    <t>DELGADO ALVARADO RICARDO JAVIER</t>
  </si>
  <si>
    <t>DIAZ LOPEZ ALEJANDRA LIZETH</t>
  </si>
  <si>
    <t>DOMINGUEZ MANJARREZ ANGEL YAIR</t>
  </si>
  <si>
    <t>ESTRADA JASCHACK PEDRO ANTONIO</t>
  </si>
  <si>
    <t>ESPARZA RODRIGUEZ JESUS DAVID</t>
  </si>
  <si>
    <t>ESPINO LOPEZ CYNTHIA LILIANA</t>
  </si>
  <si>
    <t>FRANCO AREVALO DANIELA ALEJANDRA</t>
  </si>
  <si>
    <t>FRESCAS DUARTE ERICK ARTURO</t>
  </si>
  <si>
    <t>FLORES CAMPOS JESUS ROGELIO</t>
  </si>
  <si>
    <t>FLORES RAMIREZ ROSA ISELA</t>
  </si>
  <si>
    <t>FUENTES PIÑON VICTOR EDUARDO</t>
  </si>
  <si>
    <t>GARCIA LOPEZ JESUS JAVIER</t>
  </si>
  <si>
    <t>GARCIA LICON PATRICIA IVON</t>
  </si>
  <si>
    <t>GARCIA MORALES JULIETA SOLEDAD</t>
  </si>
  <si>
    <t>GRANADOS RENDON JESUS RUBEN</t>
  </si>
  <si>
    <t>GARCIA TERAN MARTIN GUERRERO</t>
  </si>
  <si>
    <t>GRANADOS VALDIVIEZO RICARDO URIEL</t>
  </si>
  <si>
    <t>GOMEZ FLORES RAFAEL ARTURO</t>
  </si>
  <si>
    <t>X GOMEZ GABRIELA TERESA</t>
  </si>
  <si>
    <t>GOMEZ GONZALEZ MARTHA ALICIA</t>
  </si>
  <si>
    <t>GONZALEZ MARTINEZ JORGE HUMBERTO</t>
  </si>
  <si>
    <t>GONZALEZ RANGEL JASIEL ABRAHAM</t>
  </si>
  <si>
    <t>GONZALEZ VIZCAINO CRISTINA EUGENIA</t>
  </si>
  <si>
    <t>GUTIERREZ CANSECO JESUS SERGIO</t>
  </si>
  <si>
    <t>HERRERA BATISTA JESUS ENRIQUE</t>
  </si>
  <si>
    <t>HERNANDEZ CHAVEZ EDGAR ANDRES</t>
  </si>
  <si>
    <t>HERNANDEZ CASTRO THANIA VALERIA</t>
  </si>
  <si>
    <t>HERNANDEZ SIGALA FRANCISCO JAVIER</t>
  </si>
  <si>
    <t>HIGUERA CAMPOS RAUL DAVID</t>
  </si>
  <si>
    <t>IBARRA SARMIENTO PEDRO CESAR</t>
  </si>
  <si>
    <t>IBARRA TALAMANTES PABLO ARTURO</t>
  </si>
  <si>
    <t>IBARRA TALAMANTES RAUL HECTOR</t>
  </si>
  <si>
    <t>JASSO MONTELLANO JESUS IVAN</t>
  </si>
  <si>
    <t>JIMENEZ GALLEGOS ANGEL ALAN</t>
  </si>
  <si>
    <t>JIMENEZ SALAS ADRIANA JOSAFAT</t>
  </si>
  <si>
    <t>JORDAN PEREZ JOSE JESUS</t>
  </si>
  <si>
    <t>JUAREZ MARTINEZ MA DEL CARMEN</t>
  </si>
  <si>
    <t>LARA LOYA GABRIELA IVONNE</t>
  </si>
  <si>
    <t>LARA PUENTE NAIVHI STELLA</t>
  </si>
  <si>
    <t>LIMAS ACOSTA IRMA ELIZABETH</t>
  </si>
  <si>
    <t>LOPEZ BALDOVINO REYNA CRISTINA</t>
  </si>
  <si>
    <t>LUGO ARANDA LUISA REBECA</t>
  </si>
  <si>
    <t>LUNA LOERA JUAN CARLOS</t>
  </si>
  <si>
    <t>MATA GARCIA ERICK RAZIEL</t>
  </si>
  <si>
    <t>MARTINEZ JASSO FERNANDO ESTEBAN</t>
  </si>
  <si>
    <t>MACIAS MALDONADO KARLA IVETH</t>
  </si>
  <si>
    <t>MARIN MACHADO SILVIA OFELIA</t>
  </si>
  <si>
    <t>MARQUEZ PALLARES VICTOR DANIEL</t>
  </si>
  <si>
    <t>MARQUEZ SIMONS ARELY GUADALUPE</t>
  </si>
  <si>
    <t>MARTINEZ VILLA JUAN MANUEL</t>
  </si>
  <si>
    <t>MENDOZA ALVAREZ LUIS ARMANDO</t>
  </si>
  <si>
    <t>MENDOZA MARQUEZ DAYSI GABRIELA</t>
  </si>
  <si>
    <t>MEDEL MARQUEZ ELOY ENRIQUE</t>
  </si>
  <si>
    <t>MEZA ORONA JULIO ALEJANDRO</t>
  </si>
  <si>
    <t>MELENDEZ SOLIS JOEL ANTONIO</t>
  </si>
  <si>
    <t>MORENO CERVANTES VICTOR MANUEL</t>
  </si>
  <si>
    <t>MORENO GUERRERO DIANA PATRICIA</t>
  </si>
  <si>
    <t>MORALES OTERO JUAN ELEAZAR</t>
  </si>
  <si>
    <t>MORALES PEREZ BLANCA PATRICIA</t>
  </si>
  <si>
    <t>MONGE ZAMARRON OLIVIA CONCEPCION</t>
  </si>
  <si>
    <t>MUÑOZ CARREON FLOR DEL REFUGIO</t>
  </si>
  <si>
    <t>NAJERA ALVARADO MICHELLE KARINA</t>
  </si>
  <si>
    <t>NAVA HERMOSILLO JUAN FERNANDO</t>
  </si>
  <si>
    <t>NAVA SALCIDO MARTIN ALONSO</t>
  </si>
  <si>
    <t>NERI TORRES JOSE LUIS</t>
  </si>
  <si>
    <t>NUÑEZ MEZA YAZMIN EDITH</t>
  </si>
  <si>
    <t>ORRANTIA CARDONA JULIO FRANCISCO ROBERTO</t>
  </si>
  <si>
    <t>ORRANTIA MENDIAS JOSE RICARDO</t>
  </si>
  <si>
    <t>ORTEGA CASTILLO JESSICA NOHEMI</t>
  </si>
  <si>
    <t>ORTEGA FLORES KEREN SUGEY</t>
  </si>
  <si>
    <t>OJEDA HERNANDEZ LUIS OBED</t>
  </si>
  <si>
    <t>ORTIZ GAMEZ MIRIAN TEODOMIRA</t>
  </si>
  <si>
    <t>OLIVARES LOPEZ ZULEIKA JAMILETH</t>
  </si>
  <si>
    <t>OLIVAS OLIVAS CARMEN PAULINA</t>
  </si>
  <si>
    <t>ORTIZ ORTIZ MARIA GUADALUPE</t>
  </si>
  <si>
    <t>OLIVAS SAENZ ALEJANDRA MARIA</t>
  </si>
  <si>
    <t>ORDOÑEZ RODRIGUEZ FELIPE MARCOS</t>
  </si>
  <si>
    <t>PACHECO CERROS ANA PAOLA</t>
  </si>
  <si>
    <t>PADILLA FRANCO JAVIER ARTURO</t>
  </si>
  <si>
    <t>PALOMINO HUESCA LAURA ALICIA</t>
  </si>
  <si>
    <t>PEREZ RODRIGUEZ LARA ALMA ESTRELLA</t>
  </si>
  <si>
    <t>PRIETO GALLEGOS JOANNA SARAI</t>
  </si>
  <si>
    <t>PIÑA RAMIREZ JOSE ANGEL</t>
  </si>
  <si>
    <t>PIEDRA ROMERO MARCELA DEL CARMEN</t>
  </si>
  <si>
    <t>PORTILLO DIAZ MANUEL LORENZO</t>
  </si>
  <si>
    <t>X QUEZADA GRACIELA ALICIA</t>
  </si>
  <si>
    <t>QUINTANA SALDIVAR JOSE ROBERTO</t>
  </si>
  <si>
    <t>RAIGOZA GORDILLO CARMEN ELIZABETH</t>
  </si>
  <si>
    <t>RASCON GRANADOS GERARDO PILAR</t>
  </si>
  <si>
    <t>RAMOS JUAREZ JOSE ALEJANDRO</t>
  </si>
  <si>
    <t>RAMOS JUAREZ JOSE ADRIAN</t>
  </si>
  <si>
    <t>RAMIREZ LUCERO IRVIN ALEXIS</t>
  </si>
  <si>
    <t>RASCON MONDRAGON TANIA LILIANA</t>
  </si>
  <si>
    <t>RAMOS RODRIGUEZ SANDRA LUZ</t>
  </si>
  <si>
    <t>RAMOS SALAS ALVARO CESAR</t>
  </si>
  <si>
    <t>REYES BALBUENA ISABEL SARAHI</t>
  </si>
  <si>
    <t>RENTERIA MORENO HECTOR MANUEL</t>
  </si>
  <si>
    <t>REZA MENDOZA JOSE LUIS</t>
  </si>
  <si>
    <t>REYES MENDEZ LUIS CARLOS</t>
  </si>
  <si>
    <t>REVELES ROSALES LUIS ALEJANDRO</t>
  </si>
  <si>
    <t>REZA SANCHEZ LINDA LIZETH</t>
  </si>
  <si>
    <t>RIVERA LEDEZMA DIANA ELENA</t>
  </si>
  <si>
    <t>RINCON MENDOZA SERGIO FRANCISCO</t>
  </si>
  <si>
    <t>RODRIGUEZ CARBAJAL ANGELICA YOLANDA</t>
  </si>
  <si>
    <t>RODRIGUEZ LUGO DAVID RICARDO</t>
  </si>
  <si>
    <t>ROMERO MARTINEZ CRISTINA EDUVIGES</t>
  </si>
  <si>
    <t>ROA MARTINEZ MARIA ISABEL</t>
  </si>
  <si>
    <t>RODRIGUEZ NERI MANUEL GERARDO</t>
  </si>
  <si>
    <t>RONQUILLO ORTEGA ANGEL DAVID</t>
  </si>
  <si>
    <t>ROMAN RANGEL ANA CAROLINA</t>
  </si>
  <si>
    <t>RODRIGUEZ VEGA JESUS MANUEL</t>
  </si>
  <si>
    <t>RODRIGUEZ VIZCARRA ROSARIO MARLETH</t>
  </si>
  <si>
    <t>RUELAS ARELLANO JESUS IGNACIO</t>
  </si>
  <si>
    <t>RUBIO NAVARRETE DANIEL ISAAC</t>
  </si>
  <si>
    <t>RUIZ SOTELO NORMA ALEJANDRA</t>
  </si>
  <si>
    <t>SANTOS BALDERRAMA LUIS ENRIQUE</t>
  </si>
  <si>
    <t>SANCHEZ GALINDO MIGUEL ANGEL</t>
  </si>
  <si>
    <t>SANTILLAN LOPEZ EDGAR IVAN</t>
  </si>
  <si>
    <t>SANCHEZ MARCIAL JOAQUIN RODOLFO</t>
  </si>
  <si>
    <t>SAENZ PEREZ JOSE ADAN</t>
  </si>
  <si>
    <t>SANDOVAL TORRES JOSE ANTONIO</t>
  </si>
  <si>
    <t>SILERIO AGUILAR PERLA MARISOL</t>
  </si>
  <si>
    <t>SOTO BAEZ FRANCISCO ARTURO</t>
  </si>
  <si>
    <t>SOTO HUERTA PATRICIA ALEJANDRA</t>
  </si>
  <si>
    <t>TARANGO RODRIGUEZ KARINA ALEJANDRA</t>
  </si>
  <si>
    <t>TENA TARANGO JOSE LUIS</t>
  </si>
  <si>
    <t>TORRES BERUMEN CARLOS ALBERTO</t>
  </si>
  <si>
    <t>TOBIAS FLORES SAUL ALONSO</t>
  </si>
  <si>
    <t>URIARTE POMPA CYNTHIA BERENICE</t>
  </si>
  <si>
    <t>URIZA URIBE JUAN DANIEL</t>
  </si>
  <si>
    <t>VALLES CANDIA LUIS CARLOS</t>
  </si>
  <si>
    <t>VAZQUEZ ESTRADA CARMEN PAOLA</t>
  </si>
  <si>
    <t>VAZQUEZ HOLGUIN JESUS JAVIER</t>
  </si>
  <si>
    <t>VALENZUELA PEINADO JOSE MANUEL</t>
  </si>
  <si>
    <t>VAZQUEZ PRADO MIGUEL ANGEL</t>
  </si>
  <si>
    <t>VEGA ESPINOZA SUSANA CAROLINA</t>
  </si>
  <si>
    <t>ZAPATA DIAZ ERICK ARTURO</t>
  </si>
  <si>
    <t>ARAIZA GRANILLO LAURA PATRICIA</t>
  </si>
  <si>
    <t>ALFARO MENDOZA SHIRLEY NEREIDA</t>
  </si>
  <si>
    <t>ACOSTA DIAZ ROSARIO STEFANY</t>
  </si>
  <si>
    <t>BARRIOS CHAVIRA OLGA IVETH</t>
  </si>
  <si>
    <t>BOLAÑOS TORRES JOSE LUIS</t>
  </si>
  <si>
    <t>CHAVEZ DIAZ SANDRA CRISTINA</t>
  </si>
  <si>
    <t>CHAVEZ DE LA HOYA VICTOR MANUEL</t>
  </si>
  <si>
    <t>CARRASCO MENDOZA ADRIANA YAZMIN</t>
  </si>
  <si>
    <t>CARRASCO PADILLA DAVID ERNESTO</t>
  </si>
  <si>
    <t>CABALLERO RODRIGUEZ HECTOR ARTURO</t>
  </si>
  <si>
    <t>CALDERON TREVIÑO JAIME ISAAC</t>
  </si>
  <si>
    <t>CEDILLO CHACON ERIK OMAR</t>
  </si>
  <si>
    <t>DAVILA RODRIGUEZ GUADALUPE ANTONIO</t>
  </si>
  <si>
    <t>DELGADILLO AGUIRRE CARLOS EMILIO</t>
  </si>
  <si>
    <t>ENCINAS DOZAL AMIN ADRIAN</t>
  </si>
  <si>
    <t>FRANCO FLORES JOEL IVAN</t>
  </si>
  <si>
    <t>GALICIA CHAPARRO CARLOS MANUEL</t>
  </si>
  <si>
    <t>GONZALEZ DELGADO MARIA LUISA</t>
  </si>
  <si>
    <t>GONZALEZ HERRERA IVAN FERNANDO</t>
  </si>
  <si>
    <t>GONZALEZ VENEGAS BRENDA PAOLA</t>
  </si>
  <si>
    <t>LEDEZMA ESPARZA JOSE LUIS</t>
  </si>
  <si>
    <t>LIRA ALBA RAUL EDUARDO</t>
  </si>
  <si>
    <t>LIRA HERNANDEZ OSCAR ALEJANDRO</t>
  </si>
  <si>
    <t>LOPEZ SANTILLAN MIGUEL ANGEL</t>
  </si>
  <si>
    <t>LOPEZ VILLALOBOS ALEJANDRA IRAIS</t>
  </si>
  <si>
    <t>LUEVANO GRECO MARTHA ARACELY</t>
  </si>
  <si>
    <t>MAZORRA DECANINI MARIA ISABEL</t>
  </si>
  <si>
    <t>MACIAS FERNANDEZ JOSE RAYMUNDO</t>
  </si>
  <si>
    <t>MARQUEZ MIRANDA LLUVIA YISSELL</t>
  </si>
  <si>
    <t>MELENDEZ LARA JESUS MANUEL</t>
  </si>
  <si>
    <t>MEDINA RAMIREZ JESUS ALBERTO</t>
  </si>
  <si>
    <t>MEDRANO SOLIS JORGE EDUARDO</t>
  </si>
  <si>
    <t>MIRANDA VAZQUEZ MARIO ALEJANDRO</t>
  </si>
  <si>
    <t>MORA CARBAJAL IRVING IBRAHIM</t>
  </si>
  <si>
    <t>NOBLE AYUB EDNA LORENA</t>
  </si>
  <si>
    <t>OCHOA FRESCAS ANA KAREN</t>
  </si>
  <si>
    <t>PALACIOS CHAPARRO YESSICA ADELIZ</t>
  </si>
  <si>
    <t>PLASCENCIA HERNANDEZ BEATRIZ ELENA</t>
  </si>
  <si>
    <t>PEREZ MOLINA MARCO ANTONIO</t>
  </si>
  <si>
    <t>PERALES ROMERO IVAN GUSTAVO</t>
  </si>
  <si>
    <t>PORTILLO JUAREZ CRUZ ENRIQUE</t>
  </si>
  <si>
    <t>RAUDALES MACIAS CESAR REFUGIO</t>
  </si>
  <si>
    <t>REYES JUAREZ CLAUDIA ROCIO</t>
  </si>
  <si>
    <t>RIVERA ALVAREZ CAROL ARIANA</t>
  </si>
  <si>
    <t>RODULFO BORUNDA VERONICA ESTELA</t>
  </si>
  <si>
    <t>SANDOVAL MARISCAL ESTEFANIA ELVIRA</t>
  </si>
  <si>
    <t>TAPIA LOYA FELIX ARIEL</t>
  </si>
  <si>
    <t>URISTA ENCINAS ROBERTO ANTONIO</t>
  </si>
  <si>
    <t>URIBE RODRIGUEZ ALMA GRISELDA</t>
  </si>
  <si>
    <t>UNZUETA VARGAS IVAN ALEJANDRO</t>
  </si>
  <si>
    <t>VILLALOBOS HERRERA EDGAR JOSUE</t>
  </si>
  <si>
    <t>VILLALOBOS VAZQUEZ JESUS FRANCISCO</t>
  </si>
  <si>
    <t>ARZABALA CHAPARRO MANUEL ENRIQUE</t>
  </si>
  <si>
    <t>ARZAGA VILLA AMERICA IDALY</t>
  </si>
  <si>
    <t>ACOSTA LOPEZ MARIA VANESSA</t>
  </si>
  <si>
    <t>ACOSTA MORIEL FLOR ELIZABETH</t>
  </si>
  <si>
    <t>BARRON LOPEZ XOCHITL ANDREA</t>
  </si>
  <si>
    <t>BRIBIESCA MONTES CARLOS EDUARDO</t>
  </si>
  <si>
    <t>CHACON SAENZ JONATHAN ALBERTO</t>
  </si>
  <si>
    <t>CEPEDA MARTINEZ JESUS MANUEL</t>
  </si>
  <si>
    <t>COBOS VARELA RAUL IGNACIO</t>
  </si>
  <si>
    <t>CORONA VILLASEÑOR VICTOR MANUEL</t>
  </si>
  <si>
    <t>DOMINGUEZ SILVA JESUS EDUARDO</t>
  </si>
  <si>
    <t>ENRIQUEZ CARLON REYNA ISABEL</t>
  </si>
  <si>
    <t>DE LA FUENTE MARTINEZ MARIA ESTELA</t>
  </si>
  <si>
    <t>GARCIA FONSECA JESUS ANTONIO</t>
  </si>
  <si>
    <t>GONZALEZ SAENZ ANA VICTORIA</t>
  </si>
  <si>
    <t>GONZALEZ VELEZ LUZ REBECA</t>
  </si>
  <si>
    <t>GUEVARA CHAVIRA CARLOS ALBERTO</t>
  </si>
  <si>
    <t>HERNANDEZ AVILA SILVIA LIZETH</t>
  </si>
  <si>
    <t>HERNANDEZ ARZABALA VICTOR AUSENCIO</t>
  </si>
  <si>
    <t>HERNANDEZ REYES JAIME MANUEL</t>
  </si>
  <si>
    <t>JAVALERA ALFONSO SCARLETT DENISSE</t>
  </si>
  <si>
    <t>LEYVA NAVA ANGEL DANIEL</t>
  </si>
  <si>
    <t>LOPEZ PALACIOS MIGUEL ANGEL</t>
  </si>
  <si>
    <t>LOPEZ SOSA ANA REBECA</t>
  </si>
  <si>
    <t>MARTELL ARREOLA JESUS JAVIER</t>
  </si>
  <si>
    <t>MARQUEZ BURROLA JOSE DOLORES</t>
  </si>
  <si>
    <t>MARIN DOMINGUEZ JOSE MARTIN</t>
  </si>
  <si>
    <t>MORALES RIOS CRISTIAN FERNANDO</t>
  </si>
  <si>
    <t>PUGA LOYA EDNA RUTH</t>
  </si>
  <si>
    <t>RAMIREZ BENITEZ VICTOR EDUARDO</t>
  </si>
  <si>
    <t>REYES FRANCO KEVIN HIBRAIM</t>
  </si>
  <si>
    <t>REYES MANCHA JUAN ROSARIO</t>
  </si>
  <si>
    <t>RIVERA MENDOZA JUAN CARLOS</t>
  </si>
  <si>
    <t>RODRIGUEZ CRUCES VANESA RUBI</t>
  </si>
  <si>
    <t>ROMERO LOYA JULIO CESAR</t>
  </si>
  <si>
    <t>ROA PRIETO MIRIAM RUBI</t>
  </si>
  <si>
    <t>SAENZ PEREZ SAUL ADRIAN</t>
  </si>
  <si>
    <t>TRUJILLO RAMIREZ VERONICA ABIGAIL</t>
  </si>
  <si>
    <t>VASQUEZ AGUIRRE SERGIO MANUEL</t>
  </si>
  <si>
    <t>ZUÑIGA ONTIVEROS LUIS MIGUEL</t>
  </si>
  <si>
    <t>AYALA ALMANZA EDGAR ALEJANDRO</t>
  </si>
  <si>
    <t>ALARCON BACA DANIEL JESUS</t>
  </si>
  <si>
    <t>ALTAMIRANO CAMACHO MAX EZEQUIEL</t>
  </si>
  <si>
    <t>ALMANZA CHAVEZ ORALIA ELENA</t>
  </si>
  <si>
    <t>ALVAREZ ESPARZA MARTHA LOURDES</t>
  </si>
  <si>
    <t>ALVARADO MARTINEZ JOSE VICENTE</t>
  </si>
  <si>
    <t>AVALOS PIÑA JOSE ALBERTO</t>
  </si>
  <si>
    <t>ACEVEDO GURROLA CHRISTIAN JASSIEL</t>
  </si>
  <si>
    <t>AVENDAÑO LUCERO ERICK ALEJANDRO</t>
  </si>
  <si>
    <t>AVENDAÑO LUCERO JOSE RUBEN</t>
  </si>
  <si>
    <t>ACEVES VALENZUELA PABLO NATALIO</t>
  </si>
  <si>
    <t>ARMENDARIZ VAZQUEZ ROSARIO ANTOLINA</t>
  </si>
  <si>
    <t>ACOSTA ADRIANO HILDA LORENZA</t>
  </si>
  <si>
    <t>ACOSTA GUERRA OSCAR JAVIER</t>
  </si>
  <si>
    <t>AROSTEGUI LOZOYA YESENIA ANTONIA</t>
  </si>
  <si>
    <t>AGUIRRE GONZALEZ MARCOS ANTONIO</t>
  </si>
  <si>
    <t>AGUILAR RIVERA MA. DEL CARMEN</t>
  </si>
  <si>
    <t>BARRERA ALVARADO JACINTA ISABEL</t>
  </si>
  <si>
    <t>BARBA ACOSTA MELISSA ARACELY</t>
  </si>
  <si>
    <t>BRAVO DURAN JESUS JOSE</t>
  </si>
  <si>
    <t>BARCENAS RAMOS CARLOS ADALBERTO</t>
  </si>
  <si>
    <t>BACA RIOS JORGE ALBERTO</t>
  </si>
  <si>
    <t>BABONOYABA SILVA JOSE GUADALUPE</t>
  </si>
  <si>
    <t>BERMUDEZ BACA CARLOS IVAN</t>
  </si>
  <si>
    <t>BEJARANO NATIVIDAD SILVIA ELENA</t>
  </si>
  <si>
    <t>BORUNDA GUTIERREZ PAMELA MARIEL</t>
  </si>
  <si>
    <t>BORRUEL LICON JESUS ROGELIO</t>
  </si>
  <si>
    <t>BUSTILLOS CAMACHO LEINA ELIZABETH</t>
  </si>
  <si>
    <t>CARRERA CORRAL JONATHAN ALFONSO</t>
  </si>
  <si>
    <t>CALDERA CRUZ JOSE ANTONIO</t>
  </si>
  <si>
    <t>CASTILLO DURAN MARTHA CECILIA</t>
  </si>
  <si>
    <t>CHAVEZ FLORES MIGUEL ADRIAN</t>
  </si>
  <si>
    <t>CARRILLO GARCIA EDGAR IVAN</t>
  </si>
  <si>
    <t>CASTILLO GONZALEZ HUMBERTO ENRIQUE</t>
  </si>
  <si>
    <t>CABRERA LARA AARON EDUARDO</t>
  </si>
  <si>
    <t>CAMPOS MARQUEZ JESUS JOSE</t>
  </si>
  <si>
    <t>CASTILLO MORENO LUIS MIGUEL</t>
  </si>
  <si>
    <t>CASTILLO OROZCO JESUS OCTAVIO</t>
  </si>
  <si>
    <t>CARLOS PANDO SERGIO ANTONIO</t>
  </si>
  <si>
    <t>CARREON RAMOS OMAR GUADALUPE</t>
  </si>
  <si>
    <t>CHAVEZ SALAMANCA JESUS MANUEL</t>
  </si>
  <si>
    <t>CABRERA SANCHEZ SERGIO JAVIER</t>
  </si>
  <si>
    <t>CERECERES ARMENDARIZ J. FERNANDO</t>
  </si>
  <si>
    <t>CERVANTES CERVANTES GABRIEL ALBERTO</t>
  </si>
  <si>
    <t>CERECERES DURAN ELOY ALFREDO</t>
  </si>
  <si>
    <t>CEPEDA ENRIQUEZ DENISSE YAHAIRA</t>
  </si>
  <si>
    <t>CERVANTES RODRIGUEZ ADRIAN ARTURO</t>
  </si>
  <si>
    <t>CORONA SANTANA LILIA ANGELICA</t>
  </si>
  <si>
    <t>DAVILA ALFARO JOSE ARNOLDO</t>
  </si>
  <si>
    <t>DELGADO ORDAZ ELIA DEL CARMEN</t>
  </si>
  <si>
    <t>DOMINGUEZ PERALES MANUEL DE LA CRUZ</t>
  </si>
  <si>
    <t>DURAN CERA NANCY ARMIDA</t>
  </si>
  <si>
    <t>DURAN MARTINEZ CARLOS ALBERTO</t>
  </si>
  <si>
    <t>ESTRADA ALEMAN MIGUEL ANGEL</t>
  </si>
  <si>
    <t>ESPARZA MOLINA ARIEL ALBERTO</t>
  </si>
  <si>
    <t>ESTRADA MARTINEZ JOSE ALONSO</t>
  </si>
  <si>
    <t>ESTRADA NAVA NORMA KAREN</t>
  </si>
  <si>
    <t>ENRIQUEZ AMBRIZ DANIEL ANTONIO</t>
  </si>
  <si>
    <t>ENRIQUEZ MENDOZA RODRIGO IVAN</t>
  </si>
  <si>
    <t>FERNANDEZ CHACON MARTIN FELIX</t>
  </si>
  <si>
    <t>FERNANDEZ ROBLEDO ROBERTO DE JESUS</t>
  </si>
  <si>
    <t>FLORES MUÑOZ NORMA PATRICIA</t>
  </si>
  <si>
    <t>X FLORES PAULA HILDA</t>
  </si>
  <si>
    <t>FLORES SILVA MARTIN HUGO</t>
  </si>
  <si>
    <t>FLORES TORRES NAHOMI ALEJANDRA</t>
  </si>
  <si>
    <t>GARIBALDI CARBAJAL DIANA PATRICIA</t>
  </si>
  <si>
    <t>GAMBOA CARDONA MARIA DE JESUS</t>
  </si>
  <si>
    <t>GAMEZ ESCOBEDO FRANCISCO AARON</t>
  </si>
  <si>
    <t>GARCIA FLORES MARIA GUADALUPE</t>
  </si>
  <si>
    <t>GRAJEDA FUENTES IRVING ALEXIS</t>
  </si>
  <si>
    <t>GARCIA FIERRO MAIRA MAYELA</t>
  </si>
  <si>
    <t>GARFIO LOPEZ MARIA ANA PATRICIA</t>
  </si>
  <si>
    <t>GARCIA MENDOZA MARCELA IVONNE</t>
  </si>
  <si>
    <t>GRANILLO REYNOSA CESAR ENRIQUE</t>
  </si>
  <si>
    <t>GARCIA ZAMORA LUIS MANUEL</t>
  </si>
  <si>
    <t>GONZALEZ AGUILAR JESUS EVARISTO</t>
  </si>
  <si>
    <t>GONZALEZ ARMENDARIZ JESUS GABRIEL</t>
  </si>
  <si>
    <t>GONZALEZ ARELLANO MAYRA GABRIELA</t>
  </si>
  <si>
    <t>GONZALEZ BATISTA JUAN DANIEL</t>
  </si>
  <si>
    <t>GONZALEZ DE LA CRUZ PAOLA SUSANA</t>
  </si>
  <si>
    <t>GONZALEZ DELGADO JOSE GUADALUPE</t>
  </si>
  <si>
    <t>GONZALEZ ESPARZA JUAN EDUARDO</t>
  </si>
  <si>
    <t>GONZALEZ FLORES YAZMIN IVONNE</t>
  </si>
  <si>
    <t>GONZALEZ GALINDO MAYRA GUADALUPE</t>
  </si>
  <si>
    <t>GONZALEZ HOLGUIN CARLOS MANUEL</t>
  </si>
  <si>
    <t>GONZALEZ LECHUGA JESUS MANUEL</t>
  </si>
  <si>
    <t>GONZALEZ MEJIA SOCORRO ARACELY</t>
  </si>
  <si>
    <t>GONZALEZ TALAVERA ANA LIZBETH</t>
  </si>
  <si>
    <t>GONZALEZ TORRES CARMEN JOCELYNE</t>
  </si>
  <si>
    <t>GUTIERREZ FLORES JOSE SERVANDO</t>
  </si>
  <si>
    <t>GUERECA GUTIERREZ JOSE LUIS</t>
  </si>
  <si>
    <t>GUTIERREZ ORTEGA JESUS ALFREDO</t>
  </si>
  <si>
    <t>HERNANDEZ ANSUREZ SANTOS MONSERRATE</t>
  </si>
  <si>
    <t>HERNANDEZ CONTRERAS SERGIO ALEJANDRO</t>
  </si>
  <si>
    <t>HEREDIA HEREDIA LORENZO EDUARDO</t>
  </si>
  <si>
    <t>HERNANDEZ JIMENEZ CARLOS ENRIQUE</t>
  </si>
  <si>
    <t>HERNANDEZ JARAMILLO JUAN CARLOS</t>
  </si>
  <si>
    <t>HERNANDEZ MENDOZA LUIS ENRIQUE</t>
  </si>
  <si>
    <t>HERNANDEZ PEREZ JESUS MANUEL</t>
  </si>
  <si>
    <t>HERNANDEZ PACHECO JOSE MARIA ALVARO</t>
  </si>
  <si>
    <t>HERNANDEZ RODRIGUEZ LUIS ENRIQUE</t>
  </si>
  <si>
    <t>HERNANDEZ SANCHEZ ANDREA GUADALUPE</t>
  </si>
  <si>
    <t>HOLGUIN GARDEA MIGUEL ANGEL</t>
  </si>
  <si>
    <t>HOLGUIN MERAZ MA MARTHA</t>
  </si>
  <si>
    <t>HOLGUIN MORENO RICARDO IGNACIO</t>
  </si>
  <si>
    <t>HOLGUIN SANCHEZ LUIS ANGEL</t>
  </si>
  <si>
    <t>IRIGOYEN ARIAS ADAN OCTAVIO</t>
  </si>
  <si>
    <t>JAQUEZ NIETO LUIS FERNANDO</t>
  </si>
  <si>
    <t>JURADO MAGUREGUI JOSE LORENZO ALFREDO</t>
  </si>
  <si>
    <t>JURADO MUÑOZ RUBI AZUCENA</t>
  </si>
  <si>
    <t>JUAREZ PEREZ MA. DEL ROSARIO</t>
  </si>
  <si>
    <t>JUAREZ VAZQUEZ JULIO CESAR</t>
  </si>
  <si>
    <t>LAZOS VENEGAS RAMONA IRMA</t>
  </si>
  <si>
    <t>LERISTA GUTIERREZ KEVIN ALEXIS</t>
  </si>
  <si>
    <t>LEON TORRES RAMON ARTURO</t>
  </si>
  <si>
    <t>LICON ESCAMILLA CLARA ISSET</t>
  </si>
  <si>
    <t>LIRA ROBLES RUTH JOANNA</t>
  </si>
  <si>
    <t>LOPEZ AGUIRRE RICARDO IVAN</t>
  </si>
  <si>
    <t>LOERA CARREON FIDENCIO ALONSO</t>
  </si>
  <si>
    <t>LOPEZ FLORES VICTOR EDUARDO</t>
  </si>
  <si>
    <t>LOPEZ MEDRANO JORGE ROLANDO</t>
  </si>
  <si>
    <t>LOPEZ ORTIZ ALEJANDRO RICARDO</t>
  </si>
  <si>
    <t>LOM SANCHEZ FRANCISCO JAVIER</t>
  </si>
  <si>
    <t>LUEVANO SALCIDO LUIS ALAN</t>
  </si>
  <si>
    <t>MARTINEZ ADRIANO MARTHA LAURA</t>
  </si>
  <si>
    <t>MARQUEZ CRUZ JORGE EDUARDO</t>
  </si>
  <si>
    <t>MARQUEZ FIERRO FERNANDO IVAN</t>
  </si>
  <si>
    <t>MARTINEZ LUNA ENRIQUE OCTAVIO</t>
  </si>
  <si>
    <t>MARTINEZ MORENO JOSE IRVING</t>
  </si>
  <si>
    <t>MARTINEZ PACHECO JOSE HERIBERTO</t>
  </si>
  <si>
    <t>MARQUEZ PALOMINO JESUS EDUARDO</t>
  </si>
  <si>
    <t>MARQUEZ QUIROZ JUAN EDUARDO</t>
  </si>
  <si>
    <t>MARTINEZ SERRANO GERARDO ISRAEL</t>
  </si>
  <si>
    <t>MARIN TERRAZAS DAVID RAMON</t>
  </si>
  <si>
    <t>MARTINEZ VARGAS MIGUEL ANGEL</t>
  </si>
  <si>
    <t>MENDOZA BACA NALLELY JAZMIN</t>
  </si>
  <si>
    <t>MENDEZ CORONA LAZARO FRANCISCO</t>
  </si>
  <si>
    <t>MENDEZ GONZALEZ IRMA NOHEMI</t>
  </si>
  <si>
    <t>MENDOZA GARCIA OMAR ALEJANDRO</t>
  </si>
  <si>
    <t>MERINO ORTIZ WALTER ELFIDO</t>
  </si>
  <si>
    <t>MEDELLIN RUIZ JONNATHAN CHRISTIAN</t>
  </si>
  <si>
    <t>MELENDEZ REYES LEONEL DAVID</t>
  </si>
  <si>
    <t>MENDOZA VENEGAS LUIS CARLOS</t>
  </si>
  <si>
    <t>MIRANDA CHAVEZ JOSE CRUZ</t>
  </si>
  <si>
    <t>MILLAN PEREZ DAISY ROCIO</t>
  </si>
  <si>
    <t>MORALES GURROLA BLANCA IRENE</t>
  </si>
  <si>
    <t>MONCAYO LAZO LUIS CARLOS</t>
  </si>
  <si>
    <t>MORALES RODRIGUEZ ISRAEL IVAN</t>
  </si>
  <si>
    <t>MOLINA RASCON OSCAR MIGUEL</t>
  </si>
  <si>
    <t>MORA SANCHEZ YOLANDA ELIZABETH</t>
  </si>
  <si>
    <t>MOLINA VAZQUEZ MARCO ANTONIO</t>
  </si>
  <si>
    <t>MUNGUIA CHAVANDO MARIA DEL CARMEN</t>
  </si>
  <si>
    <t>MUNDO HERNANDEZ ARAM HERIBERTO</t>
  </si>
  <si>
    <t>MUÑIZ LICON LUIS JAIME</t>
  </si>
  <si>
    <t>MUÑOZ MORENO KAREN MARIA</t>
  </si>
  <si>
    <t>MUÑOZ PORRAS MIGUEL ANGEL</t>
  </si>
  <si>
    <t>MUÑOZ SANCHEZ GUILLERMO ALBERTO</t>
  </si>
  <si>
    <t>NAVARRO AMEZQUITA CYNTHIA YANETT</t>
  </si>
  <si>
    <t>NAZARIO FELIX BLANCA ESTELA</t>
  </si>
  <si>
    <t>NAVA RAMIREZ NORMA ANGELICA</t>
  </si>
  <si>
    <t>NUÑEZ BANDA SAUL ARMANDO</t>
  </si>
  <si>
    <t>OGAZ CASTAÑEDA KATHIA LORENA</t>
  </si>
  <si>
    <t>ORTIZ AYALA PEDRO HUMBERTO</t>
  </si>
  <si>
    <t>ORTIZ CASTILLO AXEL EMMANUEL</t>
  </si>
  <si>
    <t>OLIVAS CERA CARLO DAEL</t>
  </si>
  <si>
    <t>ORTIZ GUTIERREZ GILBERTO IVAN</t>
  </si>
  <si>
    <t>OLIVAS GAMBOA HUGO IVAN</t>
  </si>
  <si>
    <t>X OLIVAS JAIME ALFONSO</t>
  </si>
  <si>
    <t>OLIVAS OLEA LUIS EDGAR</t>
  </si>
  <si>
    <t>OSUNA SANCHEZ MIGUEL ANGEL</t>
  </si>
  <si>
    <t>PAYAN CASTRO ANA LUISA</t>
  </si>
  <si>
    <t>PAEZ MONTES SERGIO FERNANDO</t>
  </si>
  <si>
    <t>PALOS PALACIOS JESUS ALEJANDRO</t>
  </si>
  <si>
    <t>PALMA RAMOS JOSE MARIA</t>
  </si>
  <si>
    <t>PAYAN TORRES HECTOR CANDELARIO</t>
  </si>
  <si>
    <t>PEÑA ALVIDREZ DIANA ARACELY</t>
  </si>
  <si>
    <t>PEREZ CONTRERAS JOEL ARTURO</t>
  </si>
  <si>
    <t>PEREZ FIGUEROA RUBEN EDUARDO</t>
  </si>
  <si>
    <t>PEREZ MEZA HECTOR HERNANDO</t>
  </si>
  <si>
    <t>PEREZ PORTILLO RODOLFO ARMANDO</t>
  </si>
  <si>
    <t>PRIETO GASCA OSCAR ALEJANDRO</t>
  </si>
  <si>
    <t>PINEDO HERNANDEZ JOSE ANTONIO</t>
  </si>
  <si>
    <t>PRIETO LEDEZMA CESAR ALONSO</t>
  </si>
  <si>
    <t>PORTILLO MARTIN JOSE GABRIEL</t>
  </si>
  <si>
    <t>PORRAS PONCE JOSE RAMON</t>
  </si>
  <si>
    <t>QUINTANA SALAS JESUS GABRIEL</t>
  </si>
  <si>
    <t>QUINTANA SANDOVAL JUAN CARLOS</t>
  </si>
  <si>
    <t>QUINTANA SALDIVAR LUIS ADRIAN</t>
  </si>
  <si>
    <t>QUINTANA SALAS RAUL ALEJANDRO</t>
  </si>
  <si>
    <t>RAMIREZ BALDERRAMA LUIS ENRIQUE</t>
  </si>
  <si>
    <t>RAMIREZ BARRAZA SERGIO RAFAEL</t>
  </si>
  <si>
    <t>RAMIREZ SALAZU JESUS JOSE</t>
  </si>
  <si>
    <t>RASCON VINIEGRA CESAR ELADIO</t>
  </si>
  <si>
    <t>REZA MARTINEZ CLAUDIA ARACELY</t>
  </si>
  <si>
    <t>REZA MARTINEZ FERNANDO IVAN</t>
  </si>
  <si>
    <t>REZA MARRUFO JORGE ARTURO</t>
  </si>
  <si>
    <t>RIVAS GONZALEZ JOSE FRANCISCO</t>
  </si>
  <si>
    <t>RIVERA ORDOÑEZ FRANCISCO JAVIER</t>
  </si>
  <si>
    <t>RODRIGUEZ CASTILLO JOSE ARTURO</t>
  </si>
  <si>
    <t>ROMERO CISNEROS JUAN PABLO</t>
  </si>
  <si>
    <t>ROCHA CALZADA LUIS ALEJANDRO</t>
  </si>
  <si>
    <t>RODRIGUEZ GONZALEZ ALONDRA CELENE</t>
  </si>
  <si>
    <t>ROMERO LOYA JESUS RENE</t>
  </si>
  <si>
    <t>RODRIGUEZ MARTINEZ HECTOR MANUEL</t>
  </si>
  <si>
    <t>RUIZ MENDOZA ERNESTO ALONSO</t>
  </si>
  <si>
    <t>RUIZ PONCE BLAS ALEJANDRO</t>
  </si>
  <si>
    <t>SALAZAR CHAVEZ JOSE CAMILO</t>
  </si>
  <si>
    <t>SALAS GONZALEZ GILBERTO RUBEN</t>
  </si>
  <si>
    <t>SAENZ GOMEZ RAFAEL ALEJANDRO</t>
  </si>
  <si>
    <t>SALAZAR GUTIERREZ YATSUHIRO ANASTACIO</t>
  </si>
  <si>
    <t>SALINAS HERNANDEZ GLORIA ARACELY</t>
  </si>
  <si>
    <t>SAENZ HUERTA JUAN JAVIER</t>
  </si>
  <si>
    <t>SALCIDO LOZOYA FRANCISCO JAVIER</t>
  </si>
  <si>
    <t>SANDOVAL MENDOZA ILIANA MERCED</t>
  </si>
  <si>
    <t>SALCIDO MENDOZA ROSA LILIA</t>
  </si>
  <si>
    <t>SAENZ ORTEGA CARLOS JAVIER</t>
  </si>
  <si>
    <t>SANTILLAN ORTEGA MARCO ANTONIO</t>
  </si>
  <si>
    <t>SARMIENTO PORRAS MARIO ENRIQUE</t>
  </si>
  <si>
    <t>SARQUIS PEÑA MARBELLA LILIANA</t>
  </si>
  <si>
    <t>SANTILLAN RAMIREZ GRACIELA KARINA</t>
  </si>
  <si>
    <t>SALCEDO ROMERO YAHEL ALEJANDRO</t>
  </si>
  <si>
    <t>SALCIDO VENEGAS ELSA ELIZABETH</t>
  </si>
  <si>
    <t>SERRANO RODRIGUEZ MARTIN HUMBERTO</t>
  </si>
  <si>
    <t>SIFUENTES MEDINA SERGIO ANTONIO</t>
  </si>
  <si>
    <t>SOTO ESCARCEGA MA. ANTONIA</t>
  </si>
  <si>
    <t>DE LA TORRE QUIROZ JUAN PABLO</t>
  </si>
  <si>
    <t>URIAS FLORES VICTOR MANUEL</t>
  </si>
  <si>
    <t>URIZA REVUELTO CESAR IVAN</t>
  </si>
  <si>
    <t>VALVERDE AREVALO RAUL ARMANDO</t>
  </si>
  <si>
    <t>VARGAS FIERRO MARCO ANTONIO</t>
  </si>
  <si>
    <t>VALLES MAYEN AMILCAR JARED</t>
  </si>
  <si>
    <t>VAZQUEZ MATA JORGE ARTURO</t>
  </si>
  <si>
    <t>VARGAS ORTEGA LUIS RAUL ALBERTO</t>
  </si>
  <si>
    <t>VENZOR ACOSTA LUIS MANUEL</t>
  </si>
  <si>
    <t>VEGA MORAN MARIA FERNANDA</t>
  </si>
  <si>
    <t>VEGA RIVERA CYNTHIA GISE</t>
  </si>
  <si>
    <t>VIRAMONTES BACA JOSE GUADALUPE</t>
  </si>
  <si>
    <t>VILLA CAZARES ANDREY ARTURO</t>
  </si>
  <si>
    <t>VILLEGAS CONDE SONIA ENEDINA</t>
  </si>
  <si>
    <t>VILLALOBOS HINOJOS LUIS CARLOS</t>
  </si>
  <si>
    <t>VILLA LAZCANO ERGWIN MARTIN</t>
  </si>
  <si>
    <t>VILLAGRAN PEREZ DANIELA AYLIN</t>
  </si>
  <si>
    <t>YAÑEZ PEREZ RAUL ARMANDO</t>
  </si>
  <si>
    <t>YEPIZ SALMON JESUS MANUEL</t>
  </si>
  <si>
    <t>BLAZQUEZ RAMOS JENNIFER HAYDEE</t>
  </si>
  <si>
    <t>BUSTAMANTE ACOSTA LLUVIA VANESSA</t>
  </si>
  <si>
    <t>CAMACHO CABRERA J UBALDO</t>
  </si>
  <si>
    <t>CARMONA LOZANO BERTHA CATALINA</t>
  </si>
  <si>
    <t>DOMINGUEZ ALVAREZ ANA ISABEL</t>
  </si>
  <si>
    <t>DOMINGUEZ GOMEZ ROSA ESTHER</t>
  </si>
  <si>
    <t>GONZALEZ SEPULVEDA ANA CRISTINA</t>
  </si>
  <si>
    <t>MARQUEZ ZALDIVAR JOEL FRANCISCO</t>
  </si>
  <si>
    <t>RODRIGUEZ TORRES LORENZO AMADO</t>
  </si>
  <si>
    <t>TORRES MOLINA ALFREDO RAFAEL</t>
  </si>
  <si>
    <t>ZEA JURADO FABIOLA ANAHI</t>
  </si>
  <si>
    <t>BACA RUBIO MARTHA PALOMA</t>
  </si>
  <si>
    <t>BRIBIESCA DURAN LUIS CARLOS</t>
  </si>
  <si>
    <t>DIAZ LOPEZ SCHEILA JANNETE</t>
  </si>
  <si>
    <t>FELIX CORREA JUAN PEDRO</t>
  </si>
  <si>
    <t>GONZALEZ LECHUGA JUAN ANTONIO</t>
  </si>
  <si>
    <t>HIDALGO POSADA CARMEN YAZMIN</t>
  </si>
  <si>
    <t>LOYA RAMOS NIDIA ZULEMA</t>
  </si>
  <si>
    <t>MONTIEL NAVA EVA DELIA</t>
  </si>
  <si>
    <t>NUÑEZ BAQUERA EMMANUEL ARMANDO</t>
  </si>
  <si>
    <t>OCHOA GONZALEZ XAVIER ELIAS</t>
  </si>
  <si>
    <t>PARRA TREVIZO DENISSE STEPHANIE</t>
  </si>
  <si>
    <t>PEREZ NAJERA MARIA DE LOS ANGELES</t>
  </si>
  <si>
    <t>PEREZ ORTUÑO TERESA GORETTI</t>
  </si>
  <si>
    <t>PEREZ PEREZ KARLA DANIELA</t>
  </si>
  <si>
    <t>PONCE DE LEON TREJO JOSE DAVID</t>
  </si>
  <si>
    <t>DE LA ROSA DELGADO MARIA ALEJANDRINA</t>
  </si>
  <si>
    <t>SAUCEDO SANCHEZ RUTH ARIADNA</t>
  </si>
  <si>
    <t>VILLA CARRASCO SEBASTIAN ANDRE</t>
  </si>
  <si>
    <t>ARIAS TREVIÑO ANA GERMAIN</t>
  </si>
  <si>
    <t>AHUMADA CRUZ EMMA LUZ</t>
  </si>
  <si>
    <t>CHAIREZ ERIVES LAURA GUADALUPE</t>
  </si>
  <si>
    <t>CORONADO SEYFFERT FEDERICO DALHI</t>
  </si>
  <si>
    <t>DAVILA CHACON MIGUEL ALBERTO</t>
  </si>
  <si>
    <t>GARCIA GONZALEZ YANET LILIANA</t>
  </si>
  <si>
    <t>GRANADOS RUIZ ANA KARINA</t>
  </si>
  <si>
    <t>GUTIERREZ LARES LUIS CARLOS</t>
  </si>
  <si>
    <t>HERNANDEZ VALDEZ JAEL SARAI</t>
  </si>
  <si>
    <t>JURADO SALCIDO EDUARDO ARTURO</t>
  </si>
  <si>
    <t>LOYA CHAVEZ CLAUDIA PATRICIA</t>
  </si>
  <si>
    <t>MANZANO DOMINGUEZ JAVIER IVAN</t>
  </si>
  <si>
    <t>MARTINEZ PORTILLO AMELIA LUCIA</t>
  </si>
  <si>
    <t>NAVARRO PEREZ STEPHANIE ARACELI</t>
  </si>
  <si>
    <t>PEREZ ORTUÑO GABRIELA SOFIA</t>
  </si>
  <si>
    <t>RAMIREZ GARCIA KATHERINE GUADALUPE</t>
  </si>
  <si>
    <t>RODRIGUEZ CHAIRES RAMON EDUARDO</t>
  </si>
  <si>
    <t>ROJAS SOLIS CARLOS JOSE ANTONIO</t>
  </si>
  <si>
    <t>RODRIGUEZ VAZQUEZ JUAN CARLOS</t>
  </si>
  <si>
    <t>TENA VALENCIA SAUL EDUARDO</t>
  </si>
  <si>
    <t>ALVARADO DELGADILLO MIGUEL ANGEL</t>
  </si>
  <si>
    <t>BUENO VALLES JUAN JOSE</t>
  </si>
  <si>
    <t>CASTORENA MENCHACA RITA ALMENDRA</t>
  </si>
  <si>
    <t>CHAVEZ REY MARTIN GUILLERMO</t>
  </si>
  <si>
    <t>CONTRERAS DUARTE LAURA PATRICIA</t>
  </si>
  <si>
    <t>FLORES CERNA JUAN CARLOS</t>
  </si>
  <si>
    <t>GARCIA MONTES BRENDA NOHEMI</t>
  </si>
  <si>
    <t>GARCIA RUIZ BIBIANA DARINKA</t>
  </si>
  <si>
    <t>MARTINEZ GARCIA RAMON EDUARDO</t>
  </si>
  <si>
    <t>ORTEGA MENDOZA SELMA MARIANA</t>
  </si>
  <si>
    <t>OROZCO PEREZ OSCAR EDUARDO</t>
  </si>
  <si>
    <t>RAMIREZ NAJERA SAIRA GISSEL</t>
  </si>
  <si>
    <t>RODRIGUEZ ALAMOS CYNTHIA MARIA DE LOS ANGELES</t>
  </si>
  <si>
    <t>SAENZ VILLALOBOS MARIA FERNANDA</t>
  </si>
  <si>
    <t>VAZQUEZ ALDAMA JUAN ARTURO</t>
  </si>
  <si>
    <t>VILLA GOMEZ MANUEL ALEJANDRO</t>
  </si>
  <si>
    <t>REZA GALLEGOS ROCIO ESMERALDA</t>
  </si>
  <si>
    <t>SOTO MUÑOZ SAMIR ISMAEL</t>
  </si>
  <si>
    <t>TARIN BACA RAUL ALBERTO</t>
  </si>
  <si>
    <t>VAZQUEZ ROBLES MARTHA CRISTAL</t>
  </si>
  <si>
    <t>SUELDO NETO</t>
  </si>
  <si>
    <t>SUELDO BRUTOS</t>
  </si>
  <si>
    <t>COMPENSACION</t>
  </si>
  <si>
    <t>PESOS</t>
  </si>
  <si>
    <t>MENSUAL</t>
  </si>
  <si>
    <t>NO SE GENERÓ INFORMACIÓN</t>
  </si>
  <si>
    <t>ID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</si>
  <si>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</si>
  <si>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</si>
  <si>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</si>
  <si>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</si>
  <si>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</si>
  <si>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nombrre</t>
  </si>
  <si>
    <t>Percepciones adicionales en dinero, Monto bruto y neto, tipo de moneda y su periodicidad  
Tabla_331867</t>
  </si>
  <si>
    <t>PONCE DE LEON LOPEZ ANAYENSI</t>
  </si>
  <si>
    <t>GONZALEZ TORRES NESTOR</t>
  </si>
  <si>
    <t>MELENDEZ GUTIERREZ LUIS FERNANDO</t>
  </si>
  <si>
    <t>HERNANDEZ LUNA YARISBEL</t>
  </si>
  <si>
    <t>LOPEZ BORJA RIVAS MARIANA</t>
  </si>
  <si>
    <t>VELAZQUEZ MENDIVIL HANNA</t>
  </si>
  <si>
    <t>JIMENEZ DELGADO KARLA</t>
  </si>
  <si>
    <t>MONGE RIVERA MARTIN</t>
  </si>
  <si>
    <t>AGUILAR CORRAL AYLIN</t>
  </si>
  <si>
    <t>HERMOSILLO RAMIREZ MANUEL</t>
  </si>
  <si>
    <t>SOSA GALLEGOS NURY</t>
  </si>
  <si>
    <t>AVILA GARCIA VICTOR ELOY</t>
  </si>
  <si>
    <t>JUAREZ AGUIRRE ALONDRA</t>
  </si>
  <si>
    <t>VILLALOBOS SOTO YOSHI ALEJANDRA</t>
  </si>
  <si>
    <t>ACUÑA ALVELAIS MARIANA</t>
  </si>
  <si>
    <t>AMAVISCA AGUERO EDUARDO</t>
  </si>
  <si>
    <t>HERMOSILLO BACA MARIO</t>
  </si>
  <si>
    <t>MONGE MELENDEZ MYRNA</t>
  </si>
  <si>
    <t>DERMA RODRIGUEZ MINERVA</t>
  </si>
  <si>
    <t>DIAZ GURROLA ISSAC</t>
  </si>
  <si>
    <t>IBARRA SARMIENTO ERNESTO</t>
  </si>
  <si>
    <t>GARCIA MURILLO BERNARDINA</t>
  </si>
  <si>
    <t>CARMONA CARMONA ROSA</t>
  </si>
  <si>
    <t>NEVAREZ ESTUPIÑON SEBASTIAN</t>
  </si>
  <si>
    <t>MEDINA VAZQUEZ LETICIA</t>
  </si>
  <si>
    <t>RUVALCABA TREVIÑO CLAUDIA</t>
  </si>
  <si>
    <t>MARTINEZ COLCHADO GABRIEL</t>
  </si>
  <si>
    <t>BAÑUELOS BELTRAN FIDEL</t>
  </si>
  <si>
    <t>RASCON ESPARZA OMAR</t>
  </si>
  <si>
    <t>YAÑEZ LOOM RAUL ARMANDO</t>
  </si>
  <si>
    <t>BACA FONTES ALEJANDRINA</t>
  </si>
  <si>
    <t>FRANCO BARRAGAN OLIVIA</t>
  </si>
  <si>
    <t>GASCA MEDINA GUADALUPE</t>
  </si>
  <si>
    <t>CARDONA CAMACHO MOISES</t>
  </si>
  <si>
    <t>ALDAZ FRIAS DENISSE</t>
  </si>
  <si>
    <t>RAMOS CORONADO VANESSA</t>
  </si>
  <si>
    <t>VILLALOBOS LOZANO CARLOS</t>
  </si>
  <si>
    <t>FERNANDEZ SANCHEZ FADAIA</t>
  </si>
  <si>
    <t>MORAN QUINTANA ALEJANDRO</t>
  </si>
  <si>
    <t>MUÑOZ MUÑOZ ZULAIRAM</t>
  </si>
  <si>
    <t>TERRAZAS LARA MARIA DEL CARMEN</t>
  </si>
  <si>
    <t>LOREDO MONSIVAIS ANAKAREN</t>
  </si>
  <si>
    <t>HERNANDEZ LOPEZ MARGARITA</t>
  </si>
  <si>
    <t>RODRIGUEZ AVILA LUCIA</t>
  </si>
  <si>
    <t>VALDEZ MORALES MARTIN</t>
  </si>
  <si>
    <t>ALONSO LETAYF FRANCISCO</t>
  </si>
  <si>
    <t>TORRES CAZARES VERONICA</t>
  </si>
  <si>
    <t>GARCIA PORTILLO ARTURO</t>
  </si>
  <si>
    <t>TERRAZAS GARCIA VALENTINA</t>
  </si>
  <si>
    <t>RICO CABALLERO JULIO</t>
  </si>
  <si>
    <t>CHAVIRA LARA MARLENE</t>
  </si>
  <si>
    <t>BORUNDA GARCIA YOLANDA</t>
  </si>
  <si>
    <t>CORRALES RENTERIA CRISTINA</t>
  </si>
  <si>
    <t>BACA SALCIDO VANESA</t>
  </si>
  <si>
    <t>MANZANARES BECERRA ANDREA</t>
  </si>
  <si>
    <t>GALLARDO TARANGO JAIME</t>
  </si>
  <si>
    <t>CHAVEZ SEDANO ALFREDO</t>
  </si>
  <si>
    <t>GUERRERO GARCIA GALIL</t>
  </si>
  <si>
    <t>DAVILA MORA IGNACIO</t>
  </si>
  <si>
    <t>ZAPATA HERNANDEZ ALBERTO</t>
  </si>
  <si>
    <t>PEINADO JIMENEZ SEBASTIAN</t>
  </si>
  <si>
    <t>FERNANDEZ REYES EMMANUEL</t>
  </si>
  <si>
    <t>ALVAREZ CALDERON ALBERTO</t>
  </si>
  <si>
    <t>JAQUEZ QUEZADA LUCERO</t>
  </si>
  <si>
    <t>NEGRETE JUAREZ ADRIANA</t>
  </si>
  <si>
    <t>JURADO LOPEZ DOROTEA</t>
  </si>
  <si>
    <t>CASTRO MIRANDA JANETH</t>
  </si>
  <si>
    <t>PAREDES SALAZAR ERICK</t>
  </si>
  <si>
    <t>PIZARRO LEYVA VICTORIA</t>
  </si>
  <si>
    <t>RASCON QUEZADA ALEJANDRA</t>
  </si>
  <si>
    <t>CARRASCO SAENZ VEYRA</t>
  </si>
  <si>
    <t>HERNANDEZ CONTRERAS JOSE ANDRES</t>
  </si>
  <si>
    <t>ACOSTA DIAZ JENNIFER</t>
  </si>
  <si>
    <t>ESTRADA CERVANTES PAMELA</t>
  </si>
  <si>
    <t>VALENZUELA ANAYA ROSALBA</t>
  </si>
  <si>
    <t>DE LA TORRE BONILLA VERONICA</t>
  </si>
  <si>
    <t>QUINTANA MONRREAL FERNANDO</t>
  </si>
  <si>
    <t>BIBIANO RODRIGUEZ MIRIAM</t>
  </si>
  <si>
    <t>NEVAREZ ESCAMILLA ALFREDO</t>
  </si>
  <si>
    <t>MARTINEZ REY ELLIOT</t>
  </si>
  <si>
    <t>CORRAL LOPEZ RAUL</t>
  </si>
  <si>
    <t>BERMEO OLVERA MARCELA</t>
  </si>
  <si>
    <t>CALDERON BECERRA YOLANDA</t>
  </si>
  <si>
    <t>VALLES VIZCARRA NORMA</t>
  </si>
  <si>
    <t>DE LAS CASAS JAVALERA PRISCILLA</t>
  </si>
  <si>
    <t>BALDERRAMA BRICEÑO ROSALBA</t>
  </si>
  <si>
    <t>FACIO RIVAS ARMANDO</t>
  </si>
  <si>
    <t>AZAR GONZALEZ FEDERICO</t>
  </si>
  <si>
    <t>MURUATO CARLOS FEDERICO</t>
  </si>
  <si>
    <t>SAENZ GAUZIN YULIANA</t>
  </si>
  <si>
    <t>GARCIA GARCIA ABDIAS</t>
  </si>
  <si>
    <t>CALLEROS VARGAS ERICK</t>
  </si>
  <si>
    <t>GANDARILLA RODRIGUEZ ESLI</t>
  </si>
  <si>
    <t>GARDEA RUBIO JAVIER</t>
  </si>
  <si>
    <t>RONQUILLO MARTINEZ BENJAMIN</t>
  </si>
  <si>
    <t>AGUILAR CORONADO RAFAEL</t>
  </si>
  <si>
    <t>MARQUEZ ZEPEDA JOSEFINA</t>
  </si>
  <si>
    <t>JUAREZ BELTRAN ALEJANDRO</t>
  </si>
  <si>
    <t>RUIZ ORTIZ KARIM</t>
  </si>
  <si>
    <t>BARRAZA GARCIA ERICK</t>
  </si>
  <si>
    <t>GARCIA GAYTAN ADRIANA</t>
  </si>
  <si>
    <t>MORIEL GARCIA HECTOR</t>
  </si>
  <si>
    <t>HIDALGO MUÑOZ KARYNA</t>
  </si>
  <si>
    <t>ARABIT DEL CAMPO NORMAN</t>
  </si>
  <si>
    <t>MUÑOZ CHAVEZ MARYNEE</t>
  </si>
  <si>
    <t>MANZANO CHAVEZ AGUSTIN</t>
  </si>
  <si>
    <t>AHJUECH CHIHUAHUA DANIEL</t>
  </si>
  <si>
    <t>GANDARILLA LOYA ADILENE</t>
  </si>
  <si>
    <t>GONZALEZ CANO SEBASTIAN</t>
  </si>
  <si>
    <t>TORRES BIBIANO SAUL</t>
  </si>
  <si>
    <t>RAMOS RODRIGUEZ YAMILLETH</t>
  </si>
  <si>
    <t>CARO VILLALOBOS CLAUDIA</t>
  </si>
  <si>
    <t>DOMINGUEZ AGUILAR PAULINA</t>
  </si>
  <si>
    <t>CASTAÑEDA IBARVO MARIANA</t>
  </si>
  <si>
    <t>GARCIA LUCERO ELSA</t>
  </si>
  <si>
    <t>CHAVERO MALDONADO CRISTINA</t>
  </si>
  <si>
    <t>GUTIERREZ ROBLES YESSICA</t>
  </si>
  <si>
    <t>JUAREZ PAZOS MICHELLE</t>
  </si>
  <si>
    <t>CASTAÑEDA GONZALEZ KARISNA</t>
  </si>
  <si>
    <t>NAVA CORDOVA VERONICA</t>
  </si>
  <si>
    <t>RODARTE DE LA ROSA RICARDO</t>
  </si>
  <si>
    <t>HERNANDEZ RIVERA CASIMIRO</t>
  </si>
  <si>
    <t>RODRIGUEZ SANCHEZ CLAUDIA</t>
  </si>
  <si>
    <t>SAUCEDO REZA HUMBERTO</t>
  </si>
  <si>
    <t>BURCIAGA PALOMINO ALEJANDRO</t>
  </si>
  <si>
    <t>VEGA SUJO MARICRUZ</t>
  </si>
  <si>
    <t>HERNANDEZ LOYA CLAUDIA</t>
  </si>
  <si>
    <t>TRILLO OROZCO ARMIDA</t>
  </si>
  <si>
    <t>YAÑEZ ALVARADO GABRIELA</t>
  </si>
  <si>
    <t>MENDOZA JUAREZ ARMANDO</t>
  </si>
  <si>
    <t>PEREZ BLANCO XOCHITL</t>
  </si>
  <si>
    <t>ARELLANES DAVILA MYRNA</t>
  </si>
  <si>
    <t>CERECERES OLIVAS LAURA</t>
  </si>
  <si>
    <t>BORUNDA SANCHEZ LAURA</t>
  </si>
  <si>
    <t>GONZALEZ MONGE KENYA</t>
  </si>
  <si>
    <t>PACHECO QUINTANA GABRIELA</t>
  </si>
  <si>
    <t>DE LA RIVA GRANADOS JAIME</t>
  </si>
  <si>
    <t>CAMPOS NAVA GUILLERMO</t>
  </si>
  <si>
    <t>NAYAREZ RODRIGUEZ ROBERTO</t>
  </si>
  <si>
    <t>ESCARCEGA GUTIERREZ ANDRES</t>
  </si>
  <si>
    <t>GARCIA CARDENAS SERGIO</t>
  </si>
  <si>
    <t>MIRELES VILLEGAS VICTOR</t>
  </si>
  <si>
    <t>PEREZ BAILON ERNESTO</t>
  </si>
  <si>
    <t>VENEGAS NAKATURO ROCIO</t>
  </si>
  <si>
    <t>RAMIREZ VAZQUEZ YESSENIA</t>
  </si>
  <si>
    <t>CURIEL MORAN MARIO</t>
  </si>
  <si>
    <t>AGUIRRE MARQUEZ PERLA</t>
  </si>
  <si>
    <t>PALACIOS CEBALLOS JORGE</t>
  </si>
  <si>
    <t>RODRIGUEZ AYALA SENON</t>
  </si>
  <si>
    <t>GARCIA VENZOR JAIME</t>
  </si>
  <si>
    <t>TORRES CHAVEZ ROGELIO</t>
  </si>
  <si>
    <t>BARRETO HERNANDEZ BERNARDO</t>
  </si>
  <si>
    <t>SANTILLAN RASCON JAVIER</t>
  </si>
  <si>
    <t>DELGADO GAMEZ ARMANDO</t>
  </si>
  <si>
    <t>LARREA MEDRANO RICARDO</t>
  </si>
  <si>
    <t>PEREZ VILLARREAL ALVARO</t>
  </si>
  <si>
    <t>ACOSTA SANCHEZ ARTURO</t>
  </si>
  <si>
    <t>SAGARNAGA QUEZADA MARA</t>
  </si>
  <si>
    <t>RUGELIO FLORES EDGAR</t>
  </si>
  <si>
    <t>HERNANDEZ PIZARRO BLAS</t>
  </si>
  <si>
    <t>ANCHONDO MORALES JOSE</t>
  </si>
  <si>
    <t>RAMIREZ SINECIO ALEJANDRO</t>
  </si>
  <si>
    <t>ARTALEJO BALDERRAMA JUAN</t>
  </si>
  <si>
    <t>MORENO TALAMANTES DAVID</t>
  </si>
  <si>
    <t>MARTINEZ MORALES GREGORIO</t>
  </si>
  <si>
    <t>CHAVEZ RODRIGUEZ ZAYETSI</t>
  </si>
  <si>
    <t>RUGELIO PASILLAS EDGAR</t>
  </si>
  <si>
    <t>CHAVEZ MORALES EFREN</t>
  </si>
  <si>
    <t>OLIVAS GONZALEZ GUADALUPE</t>
  </si>
  <si>
    <t>GONZALEZ SAUCEDO MARIO</t>
  </si>
  <si>
    <t>SOSA PINEDO HORACIO</t>
  </si>
  <si>
    <t>CARREON LEDEZMA GABRIEL</t>
  </si>
  <si>
    <t>NUÑEZ MORALES GERARDO</t>
  </si>
  <si>
    <t>MARTINEZ RODRIGUEZ GLORIA</t>
  </si>
  <si>
    <t>CAMPOS LARA GERARDO</t>
  </si>
  <si>
    <t>MEJIA CALVILLO NATIVIDAD</t>
  </si>
  <si>
    <t>GARCIA HIDROGO MANUEL</t>
  </si>
  <si>
    <t>BEJARANO ADRIANO ARTURO</t>
  </si>
  <si>
    <t>HUITRON LOPEZ JOSE</t>
  </si>
  <si>
    <t>CORONEL DE LA ROSA LEV</t>
  </si>
  <si>
    <t>BARRAZA CARRASCO ADRIAN</t>
  </si>
  <si>
    <t>RODRIGUEZ DELGADO ALEJANDRINA</t>
  </si>
  <si>
    <t>DOMINGUEZ OROZCO CRISTINA</t>
  </si>
  <si>
    <t>TERAN MUÑOZ IRVING</t>
  </si>
  <si>
    <t>DOMINGUEZ WEYLANDT MOISES</t>
  </si>
  <si>
    <t>SEPULVEDA GUTIERREZ GILBERTO</t>
  </si>
  <si>
    <t>ESCOBEDO HERNANDEZ MANUEL</t>
  </si>
  <si>
    <t>LOZANO HERNANDEZ HIRAM</t>
  </si>
  <si>
    <t>LEYVA ENRIQUEZ ALAN</t>
  </si>
  <si>
    <t>LOYA CARDONA ANDREA</t>
  </si>
  <si>
    <t>GONZALEZ MARQUEZ PEDRO</t>
  </si>
  <si>
    <t>AGUIRRE HERNANDEZ ISMAEL</t>
  </si>
  <si>
    <t>DIAZ NEGRETE ADRIANA</t>
  </si>
  <si>
    <t>ORTIZ CAMARENA EDUARDO</t>
  </si>
  <si>
    <t>BARRADAS VALDIVIEZO LEOBARDO</t>
  </si>
  <si>
    <t>JIMENEZ GUEVARA ALEJANDRO</t>
  </si>
  <si>
    <t>ORTIZ DOMINGUEZ CASANDRA</t>
  </si>
  <si>
    <t>ASKINS MARIN ARMANDINA</t>
  </si>
  <si>
    <t>LEON RODRIGUEZ IRAM</t>
  </si>
  <si>
    <t>RAMOS VEGA FRANCISCO</t>
  </si>
  <si>
    <t>ESQUIVEL MUÑOZ RAFAEL</t>
  </si>
  <si>
    <t>ORTIZ GRIJALVA EDUARDO</t>
  </si>
  <si>
    <t>RAMOS ESPINOZA SERGIO</t>
  </si>
  <si>
    <t>MONTOYA SOTO OSCAR DAVID</t>
  </si>
  <si>
    <t>HERRERA AGUIRRE JESUS ALBERTO</t>
  </si>
  <si>
    <t>ACOSTA HERNANDEZ PEDRO</t>
  </si>
  <si>
    <t>MONTES CHOZET VICTOR</t>
  </si>
  <si>
    <t>MORALES MENDOZA ANTONIO</t>
  </si>
  <si>
    <t>BORJAS CHACON MARIZA</t>
  </si>
  <si>
    <t>PIÑA BUSTILLOS JOHAN</t>
  </si>
  <si>
    <t>NAVARRETE MIRAMONTES DAVID</t>
  </si>
  <si>
    <t>GOMEZ PAYAN STEPHANIE</t>
  </si>
  <si>
    <t>SIAS AGUIRRE EMMANUEL</t>
  </si>
  <si>
    <t>TERRAZAS TERRAZAS ALMA</t>
  </si>
  <si>
    <t>JUAREZ HERRERA SIGIFREDO</t>
  </si>
  <si>
    <t>SOLIS HERRERA ALEJANDRO</t>
  </si>
  <si>
    <t>GARCIA JASSO PATRICIA</t>
  </si>
  <si>
    <t>PRIETO MARQUEZ OSCAR</t>
  </si>
  <si>
    <t>CHAPA LEVARIO SERGIO</t>
  </si>
  <si>
    <t>OLAGUE BARRAZA JANETH</t>
  </si>
  <si>
    <t>RONQUILLO AYALA GUADALUPE</t>
  </si>
  <si>
    <t>CARRILLO FIERRO ADRIANA</t>
  </si>
  <si>
    <t>BARRERA HUERTA JORGE</t>
  </si>
  <si>
    <t>CORRAL CISNEROS NANCY</t>
  </si>
  <si>
    <t>VILLASEÑOR CISNEROS MARIANA</t>
  </si>
  <si>
    <t>MOURE JAQUEZ ESTEFANIA</t>
  </si>
  <si>
    <t>VILLARREAL HERNANDEZ GILBERTO</t>
  </si>
  <si>
    <t>HINOJOS VALADEZ CARMEN</t>
  </si>
  <si>
    <t>HERNANDEZ CHAVEZ ALEJANDRO</t>
  </si>
  <si>
    <t>FELIX BALBUENA RENE</t>
  </si>
  <si>
    <t>MOYA ORTEGA BRENDA</t>
  </si>
  <si>
    <t>TARANGO CERECERES HECTOR</t>
  </si>
  <si>
    <t>CHAVEZ AGUILAR ANDREA</t>
  </si>
  <si>
    <t>JAUREGUI LOPEZ OSWALDO</t>
  </si>
  <si>
    <t>AGUIRRE IÑIGUEZ FAUSTINO</t>
  </si>
  <si>
    <t>NAVARRETE RODRIGUEZ RODOLFO</t>
  </si>
  <si>
    <t>OLIVAS MARIÑELARENA DANIEL</t>
  </si>
  <si>
    <t>PONCE YAÑEZ ERNESTO</t>
  </si>
  <si>
    <t>GAYTAN DE LEON JOSEFINA</t>
  </si>
  <si>
    <t>BALDERRAMA ANCHONDO YADIRA</t>
  </si>
  <si>
    <t>ALAMILLO MENDOZA GUSTAVO</t>
  </si>
  <si>
    <t>ESQUIVEL VILLEGAS ALEJANDRO</t>
  </si>
  <si>
    <t>SANDOVAL QUIÑONES JOSE</t>
  </si>
  <si>
    <t>HERNANDEZ GUERRERO ALONDRA</t>
  </si>
  <si>
    <t>MANJARREZ PEREA IVONNE</t>
  </si>
  <si>
    <t>SANDOVAL HERNANDEZ GABINO</t>
  </si>
  <si>
    <t>CASTAÑEDA HIDALGO RAUL</t>
  </si>
  <si>
    <t>PACHECO NUÑEZ GABRIEL</t>
  </si>
  <si>
    <t>GOMEZ SARACHO RAUL</t>
  </si>
  <si>
    <t>ROMERO TORRES RAFAELA</t>
  </si>
  <si>
    <t>DURON DURON MARGARITO</t>
  </si>
  <si>
    <t>GUILLEN RASCON GEORGINA</t>
  </si>
  <si>
    <t>ZACARIAS SERRATO BENJAMIN</t>
  </si>
  <si>
    <t>AGUILAR CHAPARRO RAYMUNDO</t>
  </si>
  <si>
    <t>PIMENTEL MENDOZA DAVID</t>
  </si>
  <si>
    <t>FLORES MUÑOZ ABRAHAM</t>
  </si>
  <si>
    <t>LUEVANOS PADILLA SANTIAGO</t>
  </si>
  <si>
    <t>SIMENTAL VALENZUELA DEYANIRA</t>
  </si>
  <si>
    <t>HERNANDEZ GINEZ HUMBERTO</t>
  </si>
  <si>
    <t>MORALES ZAMARRON RAYMUNDO</t>
  </si>
  <si>
    <t>RASCON OCON HIPOLITO</t>
  </si>
  <si>
    <t>FLORES AZAR KARLA</t>
  </si>
  <si>
    <t>JIMENEZ GALLEGOS GABRIELA</t>
  </si>
  <si>
    <t>CHAIREZ MEDINA SALVADOR</t>
  </si>
  <si>
    <t>MORALES BANDA ISELA</t>
  </si>
  <si>
    <t>ZAPIEN GRADO MARTIN</t>
  </si>
  <si>
    <t>MIRANDA REZA JESUS</t>
  </si>
  <si>
    <t>FERNANDEZ CHACON OSBALDO</t>
  </si>
  <si>
    <t>RIVERA ORONA ALFREDO</t>
  </si>
  <si>
    <t>ROJAS PARRA REYDECEL</t>
  </si>
  <si>
    <t>RUIZ ESCARCEGA OMAR</t>
  </si>
  <si>
    <t>SANCHEZ CONTRERAS ALEJANDRO</t>
  </si>
  <si>
    <t>MUÑOZ TORRES SERGIO</t>
  </si>
  <si>
    <t>VAZQUEZ ANTUNEZ ANGELICA</t>
  </si>
  <si>
    <t>DELGADO COBAYASHI RICARDO</t>
  </si>
  <si>
    <t>CARLOS RODRIGUEZ PEDRO</t>
  </si>
  <si>
    <t>ROJAS PRADO GENESIS</t>
  </si>
  <si>
    <t>MENDOZA ESCOBAR DANIELA</t>
  </si>
  <si>
    <t>ARBALLO LOPEZ ABELARDO</t>
  </si>
  <si>
    <t>ALVIAR OROZCO JAVIER</t>
  </si>
  <si>
    <t>ARMENDARIZ ZUÑIGA FRANCISCO</t>
  </si>
  <si>
    <t>SOSA SERRANO SILVERIO</t>
  </si>
  <si>
    <t>HERNANDEZ MEDRANO HUMBERTO</t>
  </si>
  <si>
    <t>SANDOVAL MENDOZA LORENA</t>
  </si>
  <si>
    <t>PEREZ HOLGUIN ANASTACIO</t>
  </si>
  <si>
    <t>CANO MINORA EDITH</t>
  </si>
  <si>
    <t>JUAREZ GARCIA ALEJANDRO</t>
  </si>
  <si>
    <t>HERRERA MELENDEZ ROBERTO</t>
  </si>
  <si>
    <t>ORTIZ GARCIA VICENTE</t>
  </si>
  <si>
    <t>ROJAS ROMERO HEBER</t>
  </si>
  <si>
    <t>ACOSTA RUIZ LEOPOLDO</t>
  </si>
  <si>
    <t>MONTELONGO HERNANDEZ HUGO</t>
  </si>
  <si>
    <t>ARMENDARIZ JIMENEZ GABINO</t>
  </si>
  <si>
    <t>PRO MORALES GREGORIA</t>
  </si>
  <si>
    <t>CARDENAS VILLALBA ROGELIO</t>
  </si>
  <si>
    <t>ROJAS MACIAS RAUL</t>
  </si>
  <si>
    <t>CARBALLO BAYLON ESTEBAN</t>
  </si>
  <si>
    <t>CHAVEZ QUIROGA GRISELDA</t>
  </si>
  <si>
    <t>JAQUEZ JAQUEZ FERNANDO</t>
  </si>
  <si>
    <t>GONZALEZ CARMONA ABEL</t>
  </si>
  <si>
    <t>RASCON DOMINGUEZ PEDRO</t>
  </si>
  <si>
    <t>MIRAMONTES GARCIA VIANEY</t>
  </si>
  <si>
    <t>MENDEZ BERZOSA EMMANUEL</t>
  </si>
  <si>
    <t>OLIVAS CHAVARRIA ERNESTO</t>
  </si>
  <si>
    <t>MORALES SALAS OCTAVIO</t>
  </si>
  <si>
    <t>VENZOR ACOSTA MYRNA</t>
  </si>
  <si>
    <t>AGUAYO ESTRELLA MANUEL</t>
  </si>
  <si>
    <t>GALINDO TELLEZ RAFAELA</t>
  </si>
  <si>
    <t>ISLAS HERNANDEZ MARTIN</t>
  </si>
  <si>
    <t>HERNANDEZ SANCHEZ MIRNA</t>
  </si>
  <si>
    <t>CONTRERAS MURILLO EDUARDO</t>
  </si>
  <si>
    <t>MONTES QUINTANAR LETICIA</t>
  </si>
  <si>
    <t>MARTINEZ CASTAÑEDA PABLO</t>
  </si>
  <si>
    <t>LARA ESCARCEGA RAMON</t>
  </si>
  <si>
    <t>LUNA CERNAS MINERVA</t>
  </si>
  <si>
    <t>RODRIGUEZ QUINTANA ZULEMA</t>
  </si>
  <si>
    <t>PEREIDA SALDAÑA RICARDO</t>
  </si>
  <si>
    <t>MARTINEZ RASCON RAUL IVAN</t>
  </si>
  <si>
    <t>MORENO COSSIO ALFONSO</t>
  </si>
  <si>
    <t>SILVA ARCEO JUAN</t>
  </si>
  <si>
    <t>ARCEO HERNANDEZ RAFAEL</t>
  </si>
  <si>
    <t>VALENZUELA BLANCO OSCAR</t>
  </si>
  <si>
    <t>MENDEZ VEGA ALEJANDRO</t>
  </si>
  <si>
    <t>BORRUEL BAQUERA SERGIO</t>
  </si>
  <si>
    <t>CASTAÑEDA AGUIRRE ROBERTO</t>
  </si>
  <si>
    <t>GALEANA MEZA PATRICIA</t>
  </si>
  <si>
    <t>RAMIREZ BATISTA BALTAZAR</t>
  </si>
  <si>
    <t>AVILA RIVERA ROSALIO</t>
  </si>
  <si>
    <t>BURROLA RODRIGUEZ MARCOS</t>
  </si>
  <si>
    <t>OLIVAS ANCHONDO ELISEO</t>
  </si>
  <si>
    <t>HERNANDEZ PEREZ UBALDO</t>
  </si>
  <si>
    <t>HIDALGO MARTINEZ ANDRES</t>
  </si>
  <si>
    <t>MONTES MIRANDA LEOPOLDO</t>
  </si>
  <si>
    <t>MARQUEZ JUAREZ JOAQUIN</t>
  </si>
  <si>
    <t>JAQUEZ RIVERA ADRIAN</t>
  </si>
  <si>
    <t>LOPEZ HERNANDEZ RAFAEL</t>
  </si>
  <si>
    <t>PAEZ CARDENAS BENJAMIN</t>
  </si>
  <si>
    <t>BERMUDEZ BABONOYABA ERNESTO</t>
  </si>
  <si>
    <t>TORRES DIAZ RODOLFO</t>
  </si>
  <si>
    <t>REYES CORDERO RAFAEL</t>
  </si>
  <si>
    <t>CHAVEZ SAENZ ALFREDO</t>
  </si>
  <si>
    <t>VEGA ANGELES JAVIER</t>
  </si>
  <si>
    <t>GUZMAN VALLES ROBERTO</t>
  </si>
  <si>
    <t>CARRILLO MORENO JOSÉ ANGEL</t>
  </si>
  <si>
    <t>HERNANDEZ PEREZ FILEMON</t>
  </si>
  <si>
    <t>SALAS MATA RAFAEL</t>
  </si>
  <si>
    <t>GABALDON OROZCO RUBEN</t>
  </si>
  <si>
    <t>SOTO RAMOS RAMON</t>
  </si>
  <si>
    <t>ALBA MORENO RAFAEL</t>
  </si>
  <si>
    <t>MONTES HERRERA ARMANDO</t>
  </si>
  <si>
    <t>GUAJARDO VEGA MANUEL</t>
  </si>
  <si>
    <t>ROJO PEREA MIGUEL</t>
  </si>
  <si>
    <t>HERNANDEZ PRADO MARGARITO</t>
  </si>
  <si>
    <t>AVILA RIVERA JAVIER</t>
  </si>
  <si>
    <t>DURAN QUINTANA MAURO</t>
  </si>
  <si>
    <t>MENDEZ CORONA ALBINO</t>
  </si>
  <si>
    <t>ROA MARTINEZ GERARDO</t>
  </si>
  <si>
    <t>GRANADOS ACOSTA JAVIER</t>
  </si>
  <si>
    <t>SIGALA TORRES RAUL</t>
  </si>
  <si>
    <t>NIETO PONCE ROGELIO</t>
  </si>
  <si>
    <t>PALOS AGUILERA ALEJANDRO</t>
  </si>
  <si>
    <t>CASTILLO ARELLANO ERUBIEL</t>
  </si>
  <si>
    <t>ROMERO TORRES JUAN</t>
  </si>
  <si>
    <t>SAENZ ALMANZA RICARDO</t>
  </si>
  <si>
    <t>CORDOVA CONTRERAS ARTURO</t>
  </si>
  <si>
    <t>NAVARRETE RICO KEVIN</t>
  </si>
  <si>
    <t>QUEZADA CARMONA ALFREDO</t>
  </si>
  <si>
    <t>LERISTA RODRIGUEZ BIBIANO</t>
  </si>
  <si>
    <t>LUJAN GUZMAN MONSERRAT</t>
  </si>
  <si>
    <t>HIDALGO MARTINEZ JAVIER</t>
  </si>
  <si>
    <t>RODRIGUEZ GONZALEZ JOSE</t>
  </si>
  <si>
    <t>RODRIGUEZ TORRES ADRIAN</t>
  </si>
  <si>
    <t>SANCHEZ RAMIREZ RAYMUNDO</t>
  </si>
  <si>
    <t>GONZALEZ FLORES IVAN</t>
  </si>
  <si>
    <t>MARQUEZ ORTIZ RAUL</t>
  </si>
  <si>
    <t>SOSA CALAMACO IGNACIO</t>
  </si>
  <si>
    <t>GONZALEZ OLVERA ALONSO</t>
  </si>
  <si>
    <t>MIGUEL SAENZ JESUS M.</t>
  </si>
  <si>
    <t>ROJAS MACIAS ALFREDO</t>
  </si>
  <si>
    <t>VITAR SALINAS GERARDO</t>
  </si>
  <si>
    <t>PALOS VALENZUELA MARIANA</t>
  </si>
  <si>
    <t>SILERIO OROZCO JESUS</t>
  </si>
  <si>
    <t>CRUZ CARAVEO SAMUEL</t>
  </si>
  <si>
    <t>CHAVARRIA TRILLO ELMER</t>
  </si>
  <si>
    <t>DORADO CONTRERAS ALFREDO</t>
  </si>
  <si>
    <t>OCHOA PORTILLO DANIEL</t>
  </si>
  <si>
    <t>GONZALEZ BUSTILLOS JESUS</t>
  </si>
  <si>
    <t>CALDERON MAGALLANES PEDRO</t>
  </si>
  <si>
    <t>HIDALGO BUSTILLOZ GERARDO</t>
  </si>
  <si>
    <t>ONTIVEROS ARZAGA ALEJANDRA</t>
  </si>
  <si>
    <t>ZAMARRON HERRERA RIGOBERTO</t>
  </si>
  <si>
    <t>BORJAS MELENDEZ GABRIEL</t>
  </si>
  <si>
    <t>MAR DIAZ ARMANDO</t>
  </si>
  <si>
    <t>RODRIGUEZ CHACON EDITH</t>
  </si>
  <si>
    <t>BURCIAGA PALOMINO GUILLERMO</t>
  </si>
  <si>
    <t>GARDUÑO LOPEZ SILVIA</t>
  </si>
  <si>
    <t>SAENZ ESTRADA FERNANDO</t>
  </si>
  <si>
    <t>VALDIVIEZO FRANCO MARCOS</t>
  </si>
  <si>
    <t>DOMINGUEZ LIRA CHRISTIAN</t>
  </si>
  <si>
    <t>MOLINA JAQUEZ PEDRO</t>
  </si>
  <si>
    <t>RUIZ ORTIZ VICTOR</t>
  </si>
  <si>
    <t>SERRANO ESPARZA ALBERTO</t>
  </si>
  <si>
    <t>ROSAS FLORES ASAEL</t>
  </si>
  <si>
    <t>GARCIA PORRAS SALVADOR</t>
  </si>
  <si>
    <t>JIMENEZ LARREA EDGAR</t>
  </si>
  <si>
    <t>OJEDA CHAVEZ ERIKA</t>
  </si>
  <si>
    <t>ROBLES LIMON EVER</t>
  </si>
  <si>
    <t>BARRIOS TORRES VIVIANA</t>
  </si>
  <si>
    <t>CARO RAMOS EDGAR</t>
  </si>
  <si>
    <t>RAMOS VALLES ADRIANA</t>
  </si>
  <si>
    <t>PEREZ MORALES JAIRO</t>
  </si>
  <si>
    <t>ZUBIATE HERNANDEZ MARIO</t>
  </si>
  <si>
    <t>SAUCEDO ALEMAN GERARDO</t>
  </si>
  <si>
    <t>GARCIA CASAS GUSTAVO</t>
  </si>
  <si>
    <t>LOPEZ CORTES EDGAR</t>
  </si>
  <si>
    <t>FLORES ROBLES CECILIA</t>
  </si>
  <si>
    <t>SANCHEZ SALGADO IRMA</t>
  </si>
  <si>
    <t>FLORES RODRIGUEZ EINNER</t>
  </si>
  <si>
    <t>CARREON RASCON FERNANDO</t>
  </si>
  <si>
    <t>ESTRADA CASTILLO JOEL</t>
  </si>
  <si>
    <t>PORTILLO CALDERON RODRIGO</t>
  </si>
  <si>
    <t>NAVARRO RAMOS ELMER</t>
  </si>
  <si>
    <t>BARRADAS ALARCON FAUSTINO</t>
  </si>
  <si>
    <t>IBARRA CORONA CARLOS</t>
  </si>
  <si>
    <t>RAUDALES ALATORRE OSCAR</t>
  </si>
  <si>
    <t>MARQUEZ RASCON LEONARDO</t>
  </si>
  <si>
    <t>GONZALEZ CASTAÑON PABLO</t>
  </si>
  <si>
    <t>GONZALEZ MURO FELIPE</t>
  </si>
  <si>
    <t>MENDOZA MORALES LEODEGARIO</t>
  </si>
  <si>
    <t>RAMOS GUTIERREZ ALEJANDRO</t>
  </si>
  <si>
    <t>DUARTE MONREAL ABEL</t>
  </si>
  <si>
    <t>ESCAMILLA VILLALOBOS VICTOR</t>
  </si>
  <si>
    <t>MORALES ADAME ISAAC</t>
  </si>
  <si>
    <t>OROZCO ORTIZ JULIAN</t>
  </si>
  <si>
    <t>CASTAÑON ESPINOZA ISAAC</t>
  </si>
  <si>
    <t>CONTRERAS RAMIREZ ARACELI</t>
  </si>
  <si>
    <t>MARTINEZ TORRES CARLOS</t>
  </si>
  <si>
    <t>MONTAÑEZ MANCHA MARICELA</t>
  </si>
  <si>
    <t>NIETO GARCIA ROBERTO</t>
  </si>
  <si>
    <t>COBOS LOPEZ FIDENCIO</t>
  </si>
  <si>
    <t>FRANCO LOPEZ DANIEL</t>
  </si>
  <si>
    <t>HERNANDEZ HERNANDEZ FELIX</t>
  </si>
  <si>
    <t>VARGAS GONZALEZ ENRIQUE</t>
  </si>
  <si>
    <t>ESCARCEGA ARREOLA LUIS</t>
  </si>
  <si>
    <t>LOYA PORTILLO AARON</t>
  </si>
  <si>
    <t>OLIVAS PEREZ GUADALUPE</t>
  </si>
  <si>
    <t>MUÑOZ RIVERA CESAR</t>
  </si>
  <si>
    <t>ROSAS HERNANDEZ MIGUEL</t>
  </si>
  <si>
    <t>GARCIA LOPEZ RICARDO</t>
  </si>
  <si>
    <t>CORONA VILLA MARTE</t>
  </si>
  <si>
    <t>ESTRELLA ARANDA SALVADOR</t>
  </si>
  <si>
    <t>PAREDES BECERRA RAMON</t>
  </si>
  <si>
    <t>VILLEZCAS HERNANDEZ VICTOR RAMON</t>
  </si>
  <si>
    <t>ALIRE GARCIA GABRIELA IVONNE</t>
  </si>
  <si>
    <t>CARRERA RAMIREZ ALEJANDRA</t>
  </si>
  <si>
    <t>GARCIA MONTES JUVENAL</t>
  </si>
  <si>
    <t>VILLEGAS FONSECA ROMELIA</t>
  </si>
  <si>
    <t>SOLTERO SANCHEZ ZULEMA</t>
  </si>
  <si>
    <t>HERNANDEZ AGUILAR DIANA</t>
  </si>
  <si>
    <t>OLIVAREZ GONZALEZ CRISTINA</t>
  </si>
  <si>
    <t>ESCAMILLA VILLALOBOS CRISTINA</t>
  </si>
  <si>
    <t>CHACON SANTILLAN CLAUDIA</t>
  </si>
  <si>
    <t>ESPARZA DIAZ RAMON</t>
  </si>
  <si>
    <t>CARAVEO GRIJALVA ANGELICA</t>
  </si>
  <si>
    <t>BOTELLO HERNANDEZ SAMUEL</t>
  </si>
  <si>
    <t>MORALES LUNARES CLARA</t>
  </si>
  <si>
    <t>CHAVEZ RODRIGUEZ ALFREDO</t>
  </si>
  <si>
    <t>ARELLANES IBARRA MOISES</t>
  </si>
  <si>
    <t>PINEDO FLORES ADRIAN</t>
  </si>
  <si>
    <t>CEPEDA DE LA ROCHA SERVANDO</t>
  </si>
  <si>
    <t>CHAVEZ GONZALEZ WALTERIO</t>
  </si>
  <si>
    <t>QUINTERO JUAREZ ALONDRA</t>
  </si>
  <si>
    <t>VALDEZ MARQUEZ NORBERTO</t>
  </si>
  <si>
    <t>RAMIREZ LOPEZ FERNANDO</t>
  </si>
  <si>
    <t>SIFUENTES ALMADER GUADALUPE</t>
  </si>
  <si>
    <t>CASTILLO FUENTES WILLIAM</t>
  </si>
  <si>
    <t>RODRIGUEZ CHAVIRA ALFREDO</t>
  </si>
  <si>
    <t>URIARTE MARTINEZ PATRICIA</t>
  </si>
  <si>
    <t>SOLIS MAGDALENO FERNANDO</t>
  </si>
  <si>
    <t>CASTILLO VEGA ALBERTO</t>
  </si>
  <si>
    <t>GONZALEZ MARTINEZ ALVARO</t>
  </si>
  <si>
    <t>VENZOR ARIAS FIDENCIO</t>
  </si>
  <si>
    <t>URIBE MARTINEZ JAVIER</t>
  </si>
  <si>
    <t>CHAVEZ RAMIREZ JOEL</t>
  </si>
  <si>
    <t>CAZARES CANIZALES JOEL</t>
  </si>
  <si>
    <t>ALVAREZ HOLGUIN ADAN</t>
  </si>
  <si>
    <t>SALOMON MARQUEZ IRINEO</t>
  </si>
  <si>
    <t>MARTINEZ GUTIERREZ FRANCISCO</t>
  </si>
  <si>
    <t>CRUZ BURGOAS AHUIZOTL</t>
  </si>
  <si>
    <t>ESPINOZA SOSA ARMANDO</t>
  </si>
  <si>
    <t>HERNANDEZ GONZALEZ LUCERO</t>
  </si>
  <si>
    <t>NEVAREZ PIZARRO HILARIO FERMIN</t>
  </si>
  <si>
    <t>ORTIZ GARCIA ALI ROLDAN</t>
  </si>
  <si>
    <t>CARDONA LARA MIGUEL</t>
  </si>
  <si>
    <t>CARLOS TORRES CESAR</t>
  </si>
  <si>
    <t>TREVIZO HERNANDEZ DANIEL</t>
  </si>
  <si>
    <t>MAR ARROYO ALEJANDRO</t>
  </si>
  <si>
    <t>GRAJEDA CONTRERAS GABRIELA</t>
  </si>
  <si>
    <t>SALCEDO GONZALEZ HECTOR</t>
  </si>
  <si>
    <t>GARCIA MORAN ROGELIO</t>
  </si>
  <si>
    <t>VALLES MARTINEZ FERNANDO</t>
  </si>
  <si>
    <t>FLORES LUEVANO DAVID</t>
  </si>
  <si>
    <t>CARRASCO VEGA MANUEL</t>
  </si>
  <si>
    <t>REYES CARO NEFTALI</t>
  </si>
  <si>
    <t>TREJO DOMINGUEZ ROCIO</t>
  </si>
  <si>
    <t>CARAVEO PEREZ LEO</t>
  </si>
  <si>
    <t>HERNANDEZ ARMIJO SALVADOR</t>
  </si>
  <si>
    <t>HERMOSILLO FLORES STEPHANIE</t>
  </si>
  <si>
    <t>OLIVAS SOTELO JESUS</t>
  </si>
  <si>
    <t>LOPEZ PORRAS OSWALDO</t>
  </si>
  <si>
    <t>MURILLO CATAÑO ANILU</t>
  </si>
  <si>
    <t>DE LA GARZA BUSTILLOS LUIS</t>
  </si>
  <si>
    <t>MARTINEZ GOMEZ CESAR</t>
  </si>
  <si>
    <t>MERAZ PALLARES CIPRIANO</t>
  </si>
  <si>
    <t>MURILLO GALLARDO JOEL</t>
  </si>
  <si>
    <t>VILLALOBOS SAMANIEGO GUADALUPE</t>
  </si>
  <si>
    <t>GUTIERREZ GOMEZ ALFREDO</t>
  </si>
  <si>
    <t>GONZALEZ GONZALEZ RICARDO</t>
  </si>
  <si>
    <t>MONTES HERNANDEZ SAUL</t>
  </si>
  <si>
    <t>MADRID CANO CRYSTAL</t>
  </si>
  <si>
    <t>APARICIO TREJO MARCELINO</t>
  </si>
  <si>
    <t>ACUÑA PORTILLO LIZETH</t>
  </si>
  <si>
    <t>LOERA ARAUJO LEONARDO</t>
  </si>
  <si>
    <t>QUIÑONEZ HERRERA DAVID</t>
  </si>
  <si>
    <t>MORALES ALVARADO MARIO ANTONIO</t>
  </si>
  <si>
    <t>VARGAS JAIME MANUEL ADAN</t>
  </si>
  <si>
    <t>RODRIGUEZ RAMIREZ ALEJANDRA</t>
  </si>
  <si>
    <t>MARTINEZ MERAZ ANDRES</t>
  </si>
  <si>
    <t>MEDRANO RIVAS MELISSA</t>
  </si>
  <si>
    <t>VIEZCAS CASTAÑON ANGEL</t>
  </si>
  <si>
    <t>TREJO MURILLO MAXIMINO</t>
  </si>
  <si>
    <t>ORTEGA TORRES RAMIRO</t>
  </si>
  <si>
    <t>LUCERO CASTILLO EDUARDO</t>
  </si>
  <si>
    <t>CONTRERAS MONTES PAUL</t>
  </si>
  <si>
    <t>GAYTAN MACIAS RAMON</t>
  </si>
  <si>
    <t>DOMINGUEZ CHAVEZ FELIPE</t>
  </si>
  <si>
    <t>RAMOS DOMINGUEZ IRENE</t>
  </si>
  <si>
    <t>MONTANA ALVAREZ GERARDO</t>
  </si>
  <si>
    <t>HERRERA NAVARRETE MIGUEL ANGEL</t>
  </si>
  <si>
    <t>DOMINGUEZ RODRIGUEZ RICARDO</t>
  </si>
  <si>
    <t>HERNANDEZ TOVAR RODRIGO</t>
  </si>
  <si>
    <t>MARTINEZ GONZALEZ DANIEL</t>
  </si>
  <si>
    <t>GONZALEZ CHAVIRA EMMANUEL</t>
  </si>
  <si>
    <t>ESTRADA GARCIA FERNANDO</t>
  </si>
  <si>
    <t>MELENDEZ BAEZ OSCAR</t>
  </si>
  <si>
    <t>MENESES SALGADO CYNTHIA NALLELY</t>
  </si>
  <si>
    <t>RENTERIA PASTOR URIEL</t>
  </si>
  <si>
    <t>RAMIREZ MEDRANO ADRIAN</t>
  </si>
  <si>
    <t>MARTINEZ PALLARES ALEJANDRO</t>
  </si>
  <si>
    <t>MARRUFO LOPEZ FERNANDO</t>
  </si>
  <si>
    <t>OLAVE CARRILLO ANDRES</t>
  </si>
  <si>
    <t>CARRERA CARRERA PAMELA</t>
  </si>
  <si>
    <t>RODRIGUEZ MORENO ADRIAN ALBERTO</t>
  </si>
  <si>
    <t>GARCIA VALDEZ BERNARDINO</t>
  </si>
  <si>
    <t>CONTRERAS MARQUEZ ALEJANDRA</t>
  </si>
  <si>
    <t>TELLEZ COLORADO ANTONIO</t>
  </si>
  <si>
    <t>GUTIERREZ CEPEDA JAIME</t>
  </si>
  <si>
    <t>LEOS GARDEA RAMON</t>
  </si>
  <si>
    <t>MUÑOZ RIOS ABRAHAM</t>
  </si>
  <si>
    <t>MORENO ROJAS MIGUEL</t>
  </si>
  <si>
    <t>MELENDEZ CAMARGO ISRAEL</t>
  </si>
  <si>
    <t>HERNANDEZ ALVIDREZ JAIME</t>
  </si>
  <si>
    <t>BURGOS FRIAS CINTHIA</t>
  </si>
  <si>
    <t>RASCON GONZALEZ ALEJANDRO</t>
  </si>
  <si>
    <t>RUIZ GAMEROS GABRIELA</t>
  </si>
  <si>
    <t>SMITH CURIEL GUADALUPE</t>
  </si>
  <si>
    <t>TORRES OLIVAS ROCIO</t>
  </si>
  <si>
    <t>ADAMES ADAMES ISMAEL</t>
  </si>
  <si>
    <t>SALAIS DORADO ELISEO</t>
  </si>
  <si>
    <t>JIMENEZ FRANCO HUMBERTO</t>
  </si>
  <si>
    <t>HERNANDEZ MENDEZ JORGE</t>
  </si>
  <si>
    <t>ORTIZ RUIZ BERONICA</t>
  </si>
  <si>
    <t>CAMPOS GARCIA PAOLA</t>
  </si>
  <si>
    <t>NAVA DE LA ROSA PEDRO</t>
  </si>
  <si>
    <t>ALVAREZ LOPEZ YESSICA</t>
  </si>
  <si>
    <t>LOPEZ PEDRUEZA ARIEL</t>
  </si>
  <si>
    <t>CASTAÑON RODRIGUEZ OSCAR</t>
  </si>
  <si>
    <t>CHALACA MORENO HUMBERTO</t>
  </si>
  <si>
    <t>GARCIA ENRIQUEZ IMELDA</t>
  </si>
  <si>
    <t>DOMINGUEZ DOMINGUEZ NOEL</t>
  </si>
  <si>
    <t>VAQUERO HERNANDEZ JAVIER</t>
  </si>
  <si>
    <t>AREVALO ARAGON ARMANDO</t>
  </si>
  <si>
    <t>COTA COLUNGA JOAN</t>
  </si>
  <si>
    <t>CARNERO GONZALEZ RICARDO</t>
  </si>
  <si>
    <t>CHAVEZ BAEZA FRANCISCO</t>
  </si>
  <si>
    <t>LEON CORRALES MAGALY</t>
  </si>
  <si>
    <t>MARTINEZ ALANIS MAURO</t>
  </si>
  <si>
    <t>OCHOA BANDA CESAR</t>
  </si>
  <si>
    <t>OCHOA BANDA CRISTINA</t>
  </si>
  <si>
    <t>GUTIERREZ LOZANO ANTONIO</t>
  </si>
  <si>
    <t>PARRA PEINADO SERGIO</t>
  </si>
  <si>
    <t>PALMA DIAZ EFRAIN</t>
  </si>
  <si>
    <t>VAZQUEZ BAYLON MANUEL</t>
  </si>
  <si>
    <t>CARDENAS REZA LAZARO</t>
  </si>
  <si>
    <t>DUARTE RIVAS MARTIN</t>
  </si>
  <si>
    <t>CERNA SALINAS ROGELIO</t>
  </si>
  <si>
    <t>TORRES MORA JESUS</t>
  </si>
  <si>
    <t>RODRIGUEZ ZUBIRAN OMAR</t>
  </si>
  <si>
    <t>SAUZAMEDA ALVAREZ RAUL</t>
  </si>
  <si>
    <t>GONZALEZ RAMIREZ LORENZO</t>
  </si>
  <si>
    <t>MENDEZ VASQUEZ IVONE</t>
  </si>
  <si>
    <t>MADRID SUAREZ DANIEL</t>
  </si>
  <si>
    <t>CEPEDA ALCALA VALERIA</t>
  </si>
  <si>
    <t>CONTRERAS HERNANDEZ ROSALBA</t>
  </si>
  <si>
    <t>HERNANDEZ MARTINEZ PEDRO</t>
  </si>
  <si>
    <t>MORENO CHACON LEONEL</t>
  </si>
  <si>
    <t>JAQUEZ ARBALLO JHOANA</t>
  </si>
  <si>
    <t>COTA CABALLERO BENJAMIN</t>
  </si>
  <si>
    <t>RIOS GONZALEZ RAMON</t>
  </si>
  <si>
    <t>VELASQUEZ JOSE JUVENTINO</t>
  </si>
  <si>
    <t>RAMIREZ BARRAZA ALEJANDRO</t>
  </si>
  <si>
    <t>ZAPATA NUÑEZ HUMBERTO</t>
  </si>
  <si>
    <t>PAYEN MENDOZA MIGUEL</t>
  </si>
  <si>
    <t>NUÑEZ ALVIDREZ FERNANDO</t>
  </si>
  <si>
    <t>CASTRO RANGEL SALVADOR</t>
  </si>
  <si>
    <t>ORTEGA CHAVIRA ALEJANDRO</t>
  </si>
  <si>
    <t>MARTINEZ CISNEROS RICARDO</t>
  </si>
  <si>
    <t>HERNANDEZ MONZON DANIEL</t>
  </si>
  <si>
    <t>ESPINOZA PEÑA SAMANTHA</t>
  </si>
  <si>
    <t>DOMINGUEZ PATENA JONATHAN</t>
  </si>
  <si>
    <t>CIENFUEGOS REYES JONATHAN</t>
  </si>
  <si>
    <t>DE LA PAZ ZARAGOZA ANGEL</t>
  </si>
  <si>
    <t>MANJARREZ MANJARREZ JOHNATTAN</t>
  </si>
  <si>
    <t>DIAZ QUIÑONES CARLOS</t>
  </si>
  <si>
    <t>PEINADO DE LA CRUZ ROGELIO</t>
  </si>
  <si>
    <t>PALOMARES HERNANDEZ JOHANA</t>
  </si>
  <si>
    <t>SAUCEDO OLIVARES EFRAIN</t>
  </si>
  <si>
    <t>SANTILLAN ALCALA BIBIANA</t>
  </si>
  <si>
    <t>PALMA RUIZ ANGEL</t>
  </si>
  <si>
    <t>BASURTO BETANCOURT JONHATAN</t>
  </si>
  <si>
    <t>SALAS BOTELLO MARCELA</t>
  </si>
  <si>
    <t>VAZQUEZ GANDARA AGUSTIN</t>
  </si>
  <si>
    <t>RODRIGUEZ RUIZ FRANCISCO BENITO</t>
  </si>
  <si>
    <t>RODRIGUEZ NOGAL AMPARO</t>
  </si>
  <si>
    <t>SAENZ TORRES ALBERTO</t>
  </si>
  <si>
    <t>ZUÑIGA MORALES BRYAN</t>
  </si>
  <si>
    <t>SOLIS MORALES URIEL</t>
  </si>
  <si>
    <t>TREJO CANO LUCIA</t>
  </si>
  <si>
    <t>MENDOZA SAUCEDO FERNANDO</t>
  </si>
  <si>
    <t>MARRUFO LOPEZ ALONSO</t>
  </si>
  <si>
    <t>TREVIZO GARCIA ADRIAN</t>
  </si>
  <si>
    <t>HOLGUIN VILLALBA VICENTE</t>
  </si>
  <si>
    <t>ALDAMA FABELA SET</t>
  </si>
  <si>
    <t>CARO ALARCON DERBY</t>
  </si>
  <si>
    <t>CARREON BLANCO PAOLA</t>
  </si>
  <si>
    <t>BUSTILLOS BARRERA CHRISTOPHER</t>
  </si>
  <si>
    <t>SUAREZ RASCON MANUEL</t>
  </si>
  <si>
    <t>MEZA CHAVIRA ARACELI</t>
  </si>
  <si>
    <t>CORONA ZUBIA CLAUDIA</t>
  </si>
  <si>
    <t>CASTILLO MENDEZ ELIGIO</t>
  </si>
  <si>
    <t>MATA TERRAZAS ADAN</t>
  </si>
  <si>
    <t>GUERRA CHACON ELEAZAR</t>
  </si>
  <si>
    <t>QUINTANA RODRIGUEZ GABRIEL</t>
  </si>
  <si>
    <t>RAMIREZ FLORES ROSALIO</t>
  </si>
  <si>
    <t>CASTRUITA SOLIS BENJAMIN</t>
  </si>
  <si>
    <t>HOLGUIN CONTRERAS RAYMUNDO</t>
  </si>
  <si>
    <t>SALAZAR GARCIA LETICIA</t>
  </si>
  <si>
    <t>AMPARAN TORRES ESAU</t>
  </si>
  <si>
    <t>CERECERES OLIVAS ADRIANA</t>
  </si>
  <si>
    <t>MONTAÑO RIVERA ANAIS</t>
  </si>
  <si>
    <t>GALVAN RODRIGUEZ MA. DE LOURDES</t>
  </si>
  <si>
    <t>NATIVIDAD GARCIA MARTIN ESTEBAN</t>
  </si>
  <si>
    <t>PEREA ALBA KARINA</t>
  </si>
  <si>
    <t>CHAVEZ BECERRA RAMON</t>
  </si>
  <si>
    <t>AVILA DOMINGUEZ ENRIQUE</t>
  </si>
  <si>
    <t>RODRIGUEZ ARMENDARIZ MARISOL</t>
  </si>
  <si>
    <t>ARMENDARIZ GRANADOS LILIANA</t>
  </si>
  <si>
    <t>SEAÑEZ DOMINGUEZ LARISSA</t>
  </si>
  <si>
    <t>VAZQUEZ RIOS EMMANUEL</t>
  </si>
  <si>
    <t>ALARCON ITURRALDE MARIA DEL REFUGIO</t>
  </si>
  <si>
    <t>ANTILLON OROZCO SHARON</t>
  </si>
  <si>
    <t>QUEZADA ROSAS EDMUNDO</t>
  </si>
  <si>
    <t>MACIAS GALINDO MAGDALENA</t>
  </si>
  <si>
    <t>OROPEZA RAMIREZ ADRIANA</t>
  </si>
  <si>
    <t>ZUBIA VAZQUEZ LORENA</t>
  </si>
  <si>
    <t>ESCOBAR VALVERDE GUADALUPE</t>
  </si>
  <si>
    <t>GALAVIZ LOZANO SARA</t>
  </si>
  <si>
    <t>RIVERA NIETO OFELIA</t>
  </si>
  <si>
    <t>FLORES LECHUGA ANDRES</t>
  </si>
  <si>
    <t>CARREON MAYNEZ LILIANA</t>
  </si>
  <si>
    <t>ESTRADA CABALLERO MARIBEL</t>
  </si>
  <si>
    <t>VAZQUEZ VILLARREAL GUSTAVO</t>
  </si>
  <si>
    <t>HUERTA MACUIL DELFINO</t>
  </si>
  <si>
    <t>RUIZ QUEZADA YUDITH</t>
  </si>
  <si>
    <t>FLORES CONTRERAS AGUSTIN ENRIQUE</t>
  </si>
  <si>
    <t>SAENZ MARQUEZ HUGO</t>
  </si>
  <si>
    <t>FLORES FERNANDEZ JAVIER</t>
  </si>
  <si>
    <t>PITALUA HERNANDEZ ALEJANDRO</t>
  </si>
  <si>
    <t>RASCON FONSECA RAFAEL</t>
  </si>
  <si>
    <t>MARTINEZ POSADA HERIBERTO</t>
  </si>
  <si>
    <t>BALAGUER LARA MARIANA</t>
  </si>
  <si>
    <t>MARTINEZ CANO ARIANA</t>
  </si>
  <si>
    <t>ONTIVEROS VELO MARIO ALBERTO</t>
  </si>
  <si>
    <t>CARMONA CABALLERO SABRINA</t>
  </si>
  <si>
    <t>RAMIREZ TORRES SILVIA</t>
  </si>
  <si>
    <t>NEVAREZ BAEZA ARTURO</t>
  </si>
  <si>
    <t>SORIA CHAVIRA DEMETRIO</t>
  </si>
  <si>
    <t>ANGELES VILLEGAS ALEJANDRO</t>
  </si>
  <si>
    <t>SOTO DE LA CRUZ CLAUDIA</t>
  </si>
  <si>
    <t>CHAVEZ ROMERO TERESA</t>
  </si>
  <si>
    <t>SALCIDO CHAVEZ GABRIEL</t>
  </si>
  <si>
    <t>OCHOA QUIÑONEZ ROBERTO</t>
  </si>
  <si>
    <t>HERRERA MELENDEZ OSCAR</t>
  </si>
  <si>
    <t>LAZO SANCHEZ OSCAR</t>
  </si>
  <si>
    <t>OCHOA TORRES RAMON</t>
  </si>
  <si>
    <t>SALCIDO CUELLAR ALFONSO</t>
  </si>
  <si>
    <t>FIGUEROA TALAMANTES ALEJANDRO</t>
  </si>
  <si>
    <t>ORNELAS ANTILLON JONATHAN</t>
  </si>
  <si>
    <t>PEREZ LOYA CAROLINA</t>
  </si>
  <si>
    <t>REYES VALERIO BIBIANA</t>
  </si>
  <si>
    <t>FIERRO HINOJOS ESTEFANYA</t>
  </si>
  <si>
    <t>NUÑEZ ARANDA JOHANA</t>
  </si>
  <si>
    <t>GUEVARA RAMIREZ ELSA</t>
  </si>
  <si>
    <t>DIAZ RUBIO EVANGELINA</t>
  </si>
  <si>
    <t>TEJEDA OCHOA ARACELY</t>
  </si>
  <si>
    <t>SILVA MUÑOZ JACQUELYN</t>
  </si>
  <si>
    <t>ROJAS CHAVARRIA GUILLERMO</t>
  </si>
  <si>
    <t>LEYVA BUENO RICARDO</t>
  </si>
  <si>
    <t>RAMOS DOMINGUEZ ALFONSO</t>
  </si>
  <si>
    <t>RAMOS MALDONADO STEPHANIE</t>
  </si>
  <si>
    <t>TERAN MURILLO CORINA</t>
  </si>
  <si>
    <t>HERRERA URANGA FRANCISCO</t>
  </si>
  <si>
    <t>CARMONA CRUZ PABLO</t>
  </si>
  <si>
    <t>GUTIERREZ CHAVEZ MERCEDES</t>
  </si>
  <si>
    <t>MANCINAS RASCON MARISA</t>
  </si>
  <si>
    <t>AMPARAN REYES RICARDO</t>
  </si>
  <si>
    <t>MARTINEZ DELGADO ANGELICA</t>
  </si>
  <si>
    <t>HERRERA VILLANUEVA LILIANA</t>
  </si>
  <si>
    <t>SANCHEZ MENDOZA PAOLA</t>
  </si>
  <si>
    <t>AGUIRRE SOSA VALERIA</t>
  </si>
  <si>
    <t>ROJO GARCIA TANIA</t>
  </si>
  <si>
    <t>PRADO BUENO KARINA</t>
  </si>
  <si>
    <t>GOMEZ SALAZAR CYNTHIA</t>
  </si>
  <si>
    <t>VENEGAS ESPINOZA RENE</t>
  </si>
  <si>
    <t>LEAL BARRERA ALAN</t>
  </si>
  <si>
    <t>DIAZ PEREZ GUSTAVO</t>
  </si>
  <si>
    <t>GARCIA PALLARES SALVADOR</t>
  </si>
  <si>
    <t>CHAVEZ DOMINGUEZ MARISOL</t>
  </si>
  <si>
    <t>ESCARCEGA VELAZQUEZ RICARDO</t>
  </si>
  <si>
    <t>ARMENDARIZ DIAZ ALFREDO</t>
  </si>
  <si>
    <t>PINEDO FLORES ADAN</t>
  </si>
  <si>
    <t>CARRAZCO CHAVEZ LUCIANO</t>
  </si>
  <si>
    <t>CHACON FLORES MAYRA</t>
  </si>
  <si>
    <t>CERVANTES HIDALGO ALEXIS</t>
  </si>
  <si>
    <t>ALVAREZ NUÑEZ EVER</t>
  </si>
  <si>
    <t>CHAVEZ AMARILLAS CRISTINA</t>
  </si>
  <si>
    <t>PONCE MARTINEZ PABLO</t>
  </si>
  <si>
    <t>RIVERA CARRILLO JESUS</t>
  </si>
  <si>
    <t>MENDOZA ARRIETA ISIDRO</t>
  </si>
  <si>
    <t>SALINAS FLORES OMAR</t>
  </si>
  <si>
    <t>DOMINGUEZ FLORES BERNARDO</t>
  </si>
  <si>
    <t>CASTRO HERNANDEZ ARTURO</t>
  </si>
  <si>
    <t>SAUCEDO CASTREJON JONATAN</t>
  </si>
  <si>
    <t>FLORES CHAVEZ HUGO URIEL</t>
  </si>
  <si>
    <t>GARCIA AREVALO RUSBELINA</t>
  </si>
  <si>
    <t>RODRIGUEZ QUEZADA VIDAL</t>
  </si>
  <si>
    <t>BECERRIL GARCIA EDUARDO</t>
  </si>
  <si>
    <t>DOMINGUEZ DOMINGUEZ ALBERTO</t>
  </si>
  <si>
    <t>BALDERRAMA VALTIERRA ANTONIO</t>
  </si>
  <si>
    <t>COTA CARRASCO MANUEL</t>
  </si>
  <si>
    <t>SAENZ SIERRA ABRAHAM</t>
  </si>
  <si>
    <t>CALDERON DIAZ PABLO</t>
  </si>
  <si>
    <t>CARNERO GONZALEZ EDGAR</t>
  </si>
  <si>
    <t>VILLEGAS PEREZ RAFAEL</t>
  </si>
  <si>
    <t>GARCIA MERAZ RAUL</t>
  </si>
  <si>
    <t>DIAZ RODRIGUEZ JESUS</t>
  </si>
  <si>
    <t>CHAVEZ ARMENTA ALAN</t>
  </si>
  <si>
    <t>GONZALEZ MALDONADO RODOLFO</t>
  </si>
  <si>
    <t>SANCHEZ CANO YADIRA</t>
  </si>
  <si>
    <t>ACOSTA COVARRUBIAS OCTAVIO</t>
  </si>
  <si>
    <t>SAENZ NEVAREZ EFREN</t>
  </si>
  <si>
    <t>JAQUEZ FRIAS RAUL</t>
  </si>
  <si>
    <t>DELGADO DE LA TORRE ALONSO</t>
  </si>
  <si>
    <t>MARTINEZ MARTINEZ IVAN ANTONIO</t>
  </si>
  <si>
    <t>ROMERO ESQUIVEL LUIS</t>
  </si>
  <si>
    <t>ROBLES HERRERA GABINO</t>
  </si>
  <si>
    <t>OLIVAS BALDERAS GUADALUPE</t>
  </si>
  <si>
    <t>AYALA GUZMAN ULISES</t>
  </si>
  <si>
    <t>BALDERAS CHAVIRA ARTURO</t>
  </si>
  <si>
    <t>ACOSTA MENDIVIL MARITZA</t>
  </si>
  <si>
    <t>MARTINEZ HERRERA GILBERTO</t>
  </si>
  <si>
    <t>SILVAN GARCIA MANUEL</t>
  </si>
  <si>
    <t>MEDINA CHAPARRO ESMERALDA</t>
  </si>
  <si>
    <t>CHAVEZ MORENO HUMBERTO</t>
  </si>
  <si>
    <t>ALDRETE ENRIQUEZ ULISES</t>
  </si>
  <si>
    <t>NAVARRO DOMINGUEZ GUILLERMO</t>
  </si>
  <si>
    <t>TOVAR LOZOYA LEONEL</t>
  </si>
  <si>
    <t>REAL DIAZ ALEJANDRO</t>
  </si>
  <si>
    <t>JAIME JUAREZ ADRIAN</t>
  </si>
  <si>
    <t>MIRANDA OLIVAS PABLO</t>
  </si>
  <si>
    <t>MIRANDA SAENZ REYNALDO</t>
  </si>
  <si>
    <t>DEL VILLAR ORRANTIA ARMANDO</t>
  </si>
  <si>
    <t>CHAVIRA MARQUEZ MARIO</t>
  </si>
  <si>
    <t>MANRIQUEZ CALDERON MARIA DEL REFUGIO</t>
  </si>
  <si>
    <t>GUTIERREZ MONTES ARMANDO</t>
  </si>
  <si>
    <t>MARTINEZ GUARDIOLA SEBASTIAN</t>
  </si>
  <si>
    <t>ARELLANO MATAN JONATHAN</t>
  </si>
  <si>
    <t>BALDERRAMA FLORES GILBERTO</t>
  </si>
  <si>
    <t>SINALOA MALDONADO ALEJANDRA</t>
  </si>
  <si>
    <t>DURON VEGA JAVIER</t>
  </si>
  <si>
    <t>CHAVIRA LARA TANIA</t>
  </si>
  <si>
    <t>MORENO CORRALES ELEAZAR</t>
  </si>
  <si>
    <t>SOLIS GARCIA EDGAR</t>
  </si>
  <si>
    <t>RAMIREZ CASTAÑEDA ABEL</t>
  </si>
  <si>
    <t>ALVIAR ZUBIATE JAVIER</t>
  </si>
  <si>
    <t>CANALES TARANGO JENNIFER</t>
  </si>
  <si>
    <t>NUÑEZ ALVAREZ EDUWIGES</t>
  </si>
  <si>
    <t>AREVALO ARAGON ADRIAN</t>
  </si>
  <si>
    <t>ESTRADA BABONOYABA SALVADOR</t>
  </si>
  <si>
    <t>GARCIA NEVAREZ ESTEBAN</t>
  </si>
  <si>
    <t>GARCIA GAYTAN LEONARDO</t>
  </si>
  <si>
    <t>HERNANDEZ RODRIGUEZ MARICRUZ</t>
  </si>
  <si>
    <t>JULIAN DOMINGUEZ JULISSA</t>
  </si>
  <si>
    <t>HIDALGO GONZALEZ VALENTIN</t>
  </si>
  <si>
    <t>ACOSTA CAMPOS SERGIO</t>
  </si>
  <si>
    <t>TABURA LOM DANIELA</t>
  </si>
  <si>
    <t>ESPINOSA RODRIGUEZ ERICK</t>
  </si>
  <si>
    <t>CERVANTES CRUZ ADRIAN</t>
  </si>
  <si>
    <t>TERRAZAS PAYAN JULIO</t>
  </si>
  <si>
    <t>RODRIGUEZ GONZALEZ CARLOS</t>
  </si>
  <si>
    <t>SIERRA SALDAÑA ARTURO</t>
  </si>
  <si>
    <t>MALDONADO GRANADOS SELENE</t>
  </si>
  <si>
    <t>VILLAR MEDINA KEVIN</t>
  </si>
  <si>
    <t>DUARTE HURTADO SAUL</t>
  </si>
  <si>
    <t>IRACHETA SUAREZ MANUEL</t>
  </si>
  <si>
    <t>ORTIZ SALDIVAR ALEJANDRO</t>
  </si>
  <si>
    <t>CARREÑO FAVELA GONZALO</t>
  </si>
  <si>
    <t>AGUAYO PAZ MARTIN</t>
  </si>
  <si>
    <t>NIEVES HERNANDEZ EDGAR</t>
  </si>
  <si>
    <t>CARBAJAL GASCA BELEM</t>
  </si>
  <si>
    <t>ESTRADA PEREZ MONICA</t>
  </si>
  <si>
    <t>RIVAS PASOS HUGO</t>
  </si>
  <si>
    <t>VAZQUEZ CORONADO CRUZ</t>
  </si>
  <si>
    <t>RUIZ GAMEROS ARMANDO</t>
  </si>
  <si>
    <t>ANAYA MANQUERO LORENZO</t>
  </si>
  <si>
    <t>RAMIREZ ESPARZA EDGAR</t>
  </si>
  <si>
    <t>MOLINA MENDOZA EDITH</t>
  </si>
  <si>
    <t>ROMERO ESQUIVEL FIDEL</t>
  </si>
  <si>
    <t>VAZQUEZ RODRIGUEZ BERENICE</t>
  </si>
  <si>
    <t>PULIDO DELGADO GERARDO</t>
  </si>
  <si>
    <t>HERNANDEZ GUTIERREZ RAMIRO</t>
  </si>
  <si>
    <t>BALDERRAMA FLORES LUCERO</t>
  </si>
  <si>
    <t>MENDEZ LOPEZ MAURICIO</t>
  </si>
  <si>
    <t>MENDOZA HERNANDEZ ALEXIS</t>
  </si>
  <si>
    <t>BACA GUADERRAMA EDUARDO</t>
  </si>
  <si>
    <t>RODRIGUEZ RODRIGUEZ CARLOS</t>
  </si>
  <si>
    <t>SANTILLAN HERNANDEZ SALVADOR</t>
  </si>
  <si>
    <t>LUNA VALENZUELA SUSANA</t>
  </si>
  <si>
    <t>GALAVIZ ORTIZ DANIELA</t>
  </si>
  <si>
    <t>MENDOZA CONTRERAS FELIPE</t>
  </si>
  <si>
    <t>PRIETO MONGE ROBERTO</t>
  </si>
  <si>
    <t>AGUILAR MOLINA PEDRO</t>
  </si>
  <si>
    <t>BARRAZA CAMPOS ULISES</t>
  </si>
  <si>
    <t>MARENTES SANCHEZ FRANCISCO</t>
  </si>
  <si>
    <t>BAYLON ESPINO JAIME</t>
  </si>
  <si>
    <t>VALENZUELA PORTILLO RAFAEL</t>
  </si>
  <si>
    <t>PRIETO ORONA GUILLERMO</t>
  </si>
  <si>
    <t>MOLINA BORREDAD ESAU</t>
  </si>
  <si>
    <t>ONTIVEROS MARTINEZ LUIS</t>
  </si>
  <si>
    <t>AGUIRRE BOJORQUEZ JESUS</t>
  </si>
  <si>
    <t>HERNANDEZ RAMOS SAUL</t>
  </si>
  <si>
    <t>VASCONCELOS TORRES SANTOS</t>
  </si>
  <si>
    <t>CERVANTES CHAIREZ NOE</t>
  </si>
  <si>
    <t>LOPEZ TARANGO JORGE</t>
  </si>
  <si>
    <t>LUNA AGUIRRE EFREN</t>
  </si>
  <si>
    <t>VARGAS PORTILLO VICTOR</t>
  </si>
  <si>
    <t>VIDALES ESPARZA ESTEBAN</t>
  </si>
  <si>
    <t>DOMINGUEZ MENDOZA MARTIN</t>
  </si>
  <si>
    <t>OROZCO MONTES EFREN</t>
  </si>
  <si>
    <t>REYES ESPARZA ELIZABETH</t>
  </si>
  <si>
    <t>ERIVES GARCIA MAOR</t>
  </si>
  <si>
    <t>TARANGO MALDONADO RUTH</t>
  </si>
  <si>
    <t>BURCIAGA CASTAÑEDA JOSUE</t>
  </si>
  <si>
    <t>GONZALEZ MENDOZA LILIANA</t>
  </si>
  <si>
    <t>HERNANDEZ PIÑON JANETH</t>
  </si>
  <si>
    <t>BLANCO TARIN LETICIA</t>
  </si>
  <si>
    <t>VAZQUEZ GUTIERREZ ABRAHAM</t>
  </si>
  <si>
    <t>CHAVARRIA QUINTANA DEBANHI</t>
  </si>
  <si>
    <t>PEREZ GONZALEZ CRISTINA</t>
  </si>
  <si>
    <t>KOMABA CHAVEZ JOSHUA</t>
  </si>
  <si>
    <t>RIVAS OLIVAS CESAR</t>
  </si>
  <si>
    <t>VALLES AGUILERA ADRIANA</t>
  </si>
  <si>
    <t>ZUBIA DIAZ MARIO</t>
  </si>
  <si>
    <t>GARCIA GARCIA YAZMIN</t>
  </si>
  <si>
    <t>GURROLA SERRANO CONSUELO</t>
  </si>
  <si>
    <t>LAGOS FIERRO IVETH</t>
  </si>
  <si>
    <t>OCHOA SOTELO SERGIO</t>
  </si>
  <si>
    <t>CARMONA HERNANDEZ PATRICIA</t>
  </si>
  <si>
    <t>HERNANDEZ RODRIGUEZ FELICIANO</t>
  </si>
  <si>
    <t>SIGALA CARRIZALES MARGARITA</t>
  </si>
  <si>
    <t>RODRIGUEZ RAMOS OFELIA</t>
  </si>
  <si>
    <t>GARCIA LOPEZ ALEJANDRO</t>
  </si>
  <si>
    <t>PRADO NUÑEZ MARTHA</t>
  </si>
  <si>
    <t>PADILLA CONTRERAS RUBEN</t>
  </si>
  <si>
    <t>LAGUNAS VALENZUELA MARIANA</t>
  </si>
  <si>
    <t>MORALES LEAL HERLINDA</t>
  </si>
  <si>
    <t>ESTRADA VAZQUEZ ROQUE</t>
  </si>
  <si>
    <t>LOYA VAZQUEZ FRANCISCA</t>
  </si>
  <si>
    <t>GAYTAN AYALA GABRIELA</t>
  </si>
  <si>
    <t>VALERIO PAYAN VANESA</t>
  </si>
  <si>
    <t>ESQUIVEL HERNANDEZ MINERVA</t>
  </si>
  <si>
    <t>JIMENEZ BELTRAN ISELA</t>
  </si>
  <si>
    <t>PEREZ RAMOS INGRID</t>
  </si>
  <si>
    <t>RAMOS BECERRA PATRICIA</t>
  </si>
  <si>
    <t>RAMIREZ MAGDALENO ISMAEL</t>
  </si>
  <si>
    <t>VALENZUELA RODRIGUEZ LUCILA</t>
  </si>
  <si>
    <t>ZUÑIGA TAVAREZ BRAYAN</t>
  </si>
  <si>
    <t>ZUÑIGA GALLEGOS ELIZABETH</t>
  </si>
  <si>
    <t>AMAYA MERAS LUCIA</t>
  </si>
  <si>
    <t>OAXACA CASTILLO JESUS IRAM</t>
  </si>
  <si>
    <t>HERNANDEZ ARIAS NANCY</t>
  </si>
  <si>
    <t>HOLGUIN MORALES BALDIMIRO</t>
  </si>
  <si>
    <t>ALMANZA MORALES BEATRIZ</t>
  </si>
  <si>
    <t>BAXIN BAXIN ALEJANDRO</t>
  </si>
  <si>
    <t>HERNANDEZ DELGADILLO EUNICE</t>
  </si>
  <si>
    <t>MANTILLA GRANADOS ERIK LEVI</t>
  </si>
  <si>
    <t>ACOSTA PIÑON ANABEL</t>
  </si>
  <si>
    <t>MOLINA DELGADO BEATRIZ</t>
  </si>
  <si>
    <t>RODRIGUEZ ENRIQUEZ VANESSA</t>
  </si>
  <si>
    <t>VARGAS PORRAS FERNANDO</t>
  </si>
  <si>
    <t>MENDEZ OATES ADALBERTO</t>
  </si>
  <si>
    <t>LOYA PLIEGO VERONICA</t>
  </si>
  <si>
    <t>JUAREZ RENTERIA ZULEMA</t>
  </si>
  <si>
    <t>MARTINIE RENTERIA ANDREA</t>
  </si>
  <si>
    <t>BATISTA TERRAZAS GEORGINA</t>
  </si>
  <si>
    <t>DIAZ PORTILLO REBECA</t>
  </si>
  <si>
    <t>SALDIVAR ACEVES RAUL</t>
  </si>
  <si>
    <t>MEDINA RIOS RICARDO</t>
  </si>
  <si>
    <t>SIGALA NIETO YESSICA</t>
  </si>
  <si>
    <t>VALLES CARRASCO MA. DEL CARMEN</t>
  </si>
  <si>
    <t>DE LA O HERNANDEZ JOAQUINA</t>
  </si>
  <si>
    <t>PALMA OLIVAS ERIKA</t>
  </si>
  <si>
    <t>HERNANDEZ TREVIZO BETHZABE</t>
  </si>
  <si>
    <t>SOLIS LICERIO GALILEO</t>
  </si>
  <si>
    <t>CORTES HERNANDEZ MAGDA ELENA</t>
  </si>
  <si>
    <t>MATA MARTINEZ GUILLERMO</t>
  </si>
  <si>
    <t>HERNANDEZ PONCE EVARISTO</t>
  </si>
  <si>
    <t>RODRIGUEZ MUÑOZ ALEJANDRA</t>
  </si>
  <si>
    <t>GUTIERREZ SOLIS PEDRO</t>
  </si>
  <si>
    <t>LOPEZ CANO JESUS</t>
  </si>
  <si>
    <t>MERCADO PEREZ ANGELICA</t>
  </si>
  <si>
    <t>MARTINEZ MORALES MARIO</t>
  </si>
  <si>
    <t>GARCIA GARCIA ALBERTO</t>
  </si>
  <si>
    <t>TORRES PARRA ZULEMA</t>
  </si>
  <si>
    <t>DUARTE CONTRERAS MARICRUZ</t>
  </si>
  <si>
    <t>RENTERIA SAUCEDO ZULEMA</t>
  </si>
  <si>
    <t>ZAPIEN CHACON EDMUNDO</t>
  </si>
  <si>
    <t>TRUJILLO SCHIAFFINO SAMUEL</t>
  </si>
  <si>
    <t>FERNANDEZ ARANA VICENTE</t>
  </si>
  <si>
    <t>MOJARRO PARRA REBECA</t>
  </si>
  <si>
    <t>GARCIA ORTEGA ELIZABETH</t>
  </si>
  <si>
    <t>RODRIGUEZ OGAZ ALBERTO</t>
  </si>
  <si>
    <t>MENDOZA RODRIGUEZ SELENE</t>
  </si>
  <si>
    <t>GUERECA MIRANDA VIRGILIO</t>
  </si>
  <si>
    <t>MICHAUS RODRIGUEZ EDUARDO</t>
  </si>
  <si>
    <t>CASTRO MUÑOZ NANCY</t>
  </si>
  <si>
    <t>TELLEZ GIRON GILL HORTENCIA</t>
  </si>
  <si>
    <t>PAEZ VILLA ARMANDO</t>
  </si>
  <si>
    <t>LOZOYA TERRAZAS CARLOS</t>
  </si>
  <si>
    <t>GONZALEZ RUIZ JUDITH</t>
  </si>
  <si>
    <t>CASTILLO HERNANDEZ GUADALUPE</t>
  </si>
  <si>
    <t>SIERRA SILERIO VERONICA</t>
  </si>
  <si>
    <t>ORNELAS BEJARANO BIRIDIANA</t>
  </si>
  <si>
    <t>ALCAZAR RASCON JESUS ARMANDO</t>
  </si>
  <si>
    <t>CASTILLO RUIZ GERARDO</t>
  </si>
  <si>
    <t>VENTURA AMAYA GERARDO</t>
  </si>
  <si>
    <t>ROMERO PINEDA DANIEL</t>
  </si>
  <si>
    <t>ARBALLO MAGALLANES RENE</t>
  </si>
  <si>
    <t>CORONA CORONA LEOPOLDO</t>
  </si>
  <si>
    <t>DE LEON BRIONES ROBERTO</t>
  </si>
  <si>
    <t>GIL MANCINAS CLAUDIA IRMA</t>
  </si>
  <si>
    <t>OLIVAS MOLINA MIRNA</t>
  </si>
  <si>
    <t>GUERRERO VALOIS VIRGINIA</t>
  </si>
  <si>
    <t>FLORES MENDOZA ROCIO</t>
  </si>
  <si>
    <t>RANGEL RIVAS LIZETH</t>
  </si>
  <si>
    <t>PEREZ PINEDO VERONICA</t>
  </si>
  <si>
    <t>ALCALA CHAVEZ SILVIA</t>
  </si>
  <si>
    <t>FLORES GONZALEZ ILEANA</t>
  </si>
  <si>
    <t>CANO TORRES GEORGINA</t>
  </si>
  <si>
    <t>PEÑA SAUZAMEDA MELISSA</t>
  </si>
  <si>
    <t>RUGELIO VILLA ENRIQUE</t>
  </si>
  <si>
    <t>NUÑEZ GUTIERREZ GUADALUPE</t>
  </si>
  <si>
    <t>VEGA RODRIGUEZ CRISTINA</t>
  </si>
  <si>
    <t>GRANADOS TREVIZO NALLELY</t>
  </si>
  <si>
    <t>ESPINOZA NEVAREZ ILDA</t>
  </si>
  <si>
    <t>PEINADO VAZQUEZ GABRIELA</t>
  </si>
  <si>
    <t>OLVERA YAÑEZ FRANCISCO</t>
  </si>
  <si>
    <t>RASCON MARQUEZ LETICIA</t>
  </si>
  <si>
    <t>CARRASCO PEREZ DELIA</t>
  </si>
  <si>
    <t>MOYA VILLANUEVA ANABEL</t>
  </si>
  <si>
    <t>REYES RODRIGUEZ ANTONIO</t>
  </si>
  <si>
    <t>COVARRUBIAS SALGUEIRO MANUEL</t>
  </si>
  <si>
    <t>PONCE BETANCOURT HUMBERTO</t>
  </si>
  <si>
    <t>ARREDONDO MARTINEZ RAFAEL</t>
  </si>
  <si>
    <t>ROMAN PEREZ ADRIANA</t>
  </si>
  <si>
    <t>MARQUEZ RUELAS GABRIELA</t>
  </si>
  <si>
    <t>PEINADO VAZQUEZ HECTOR</t>
  </si>
  <si>
    <t>SILVA HERNANDEZ ERIKA</t>
  </si>
  <si>
    <t>MACIAS VALDIVIEZO FRANCISCO</t>
  </si>
  <si>
    <t>GONZALEZ MUÑOZ MARIANA</t>
  </si>
  <si>
    <t>VILLALOBOS HERNANDEZ ALEJANDRO</t>
  </si>
  <si>
    <t>SAENZ PARDO MOLINA GONZALO</t>
  </si>
  <si>
    <t>BARRAZA ONTIVEROS ALEJANDRO</t>
  </si>
  <si>
    <t>GONZALEZ RUIZ LILIANA</t>
  </si>
  <si>
    <t>TALAVERA RIVERA MARIANA</t>
  </si>
  <si>
    <t>PAEZ MONGE DENISSE</t>
  </si>
  <si>
    <t>GAYTAN PERLA ALBERTO</t>
  </si>
  <si>
    <t>URIBE BEJARANO PAMELA</t>
  </si>
  <si>
    <t>GRIJALVA CISNEROS ANABEL</t>
  </si>
  <si>
    <t>JAQUEZ ROJO HECTOR</t>
  </si>
  <si>
    <t>BACA ROJAS GILBERTO</t>
  </si>
  <si>
    <t>BONILLA ARMENDARIZ VICTOR</t>
  </si>
  <si>
    <t>BUJANDA LOYA ALFONSO</t>
  </si>
  <si>
    <t>AMPARAN SOTO ARTURO</t>
  </si>
  <si>
    <t>MERINO DELGADO PAOLA</t>
  </si>
  <si>
    <t>ARIAS RODRIGUEZ YOLANDA</t>
  </si>
  <si>
    <t>SANCHEZ PINEDA RAQUEL</t>
  </si>
  <si>
    <t>CARRILLO VELETA IVAN</t>
  </si>
  <si>
    <t>BURROLA HERNANDEZ YESSICA</t>
  </si>
  <si>
    <t>RODRIGUEZ MARTINEZ GRISELDA</t>
  </si>
  <si>
    <t>HERNANDEZ CAUDILLO EMMANUEL</t>
  </si>
  <si>
    <t>LOPEZ BELTRAN DEL RIO GUILLERMO</t>
  </si>
  <si>
    <t>POSADA VASQUEZ RITA</t>
  </si>
  <si>
    <t>HUITIMEA VEGA ANDREA</t>
  </si>
  <si>
    <t>RODRIGUEZ LUGO CARMEN</t>
  </si>
  <si>
    <t>OLIVAS GUTIERREZ DANTE</t>
  </si>
  <si>
    <t>PORTILLO DE LA FUENTE ABRIL</t>
  </si>
  <si>
    <t>VERDUGO ARMENTA GENARO</t>
  </si>
  <si>
    <t>ECHIVESTE OLIVAS YADIRA</t>
  </si>
  <si>
    <t>CARRILLO SCHIAFFINO EMMANUEL</t>
  </si>
  <si>
    <t>TERRAZAS GUERRA JAVIER</t>
  </si>
  <si>
    <t>HEREDIA YAPOR CESAR ALEJANDRO</t>
  </si>
  <si>
    <t>LUCERO CENICEROS ALFONSO</t>
  </si>
  <si>
    <t>ALZAGA HERRERA JESUS MANUEL</t>
  </si>
  <si>
    <t>LOPEZ CHAVEZ ARTURO</t>
  </si>
  <si>
    <t>PEREZ OCHOA ZAYRA</t>
  </si>
  <si>
    <t>CORRAL CADENA VIRIDIANA</t>
  </si>
  <si>
    <t>MORALES NUÑEZ MARIBEL</t>
  </si>
  <si>
    <t>GARZA JARAMILLO ERIKA</t>
  </si>
  <si>
    <t>GONZALEZ ANTUNA BEATRIZ</t>
  </si>
  <si>
    <t>BAYLON ESQUEDA GABRIELA</t>
  </si>
  <si>
    <t>VENZOR SALDIVAR ANABAENA</t>
  </si>
  <si>
    <t>URITA REYES CLAUDIA</t>
  </si>
  <si>
    <t>ESTRADA CHAVEZ RAQUEL</t>
  </si>
  <si>
    <t>ESCOBAR CHIRINO BENILIA</t>
  </si>
  <si>
    <t>VILLAR BUSTILLOS BELEN</t>
  </si>
  <si>
    <t>BARRIGA RODRIGUEZ SAMANTHA</t>
  </si>
  <si>
    <t>LUNA TERRAZAS ANAHI</t>
  </si>
  <si>
    <t>ZARATE NUÑEZ ZORAYA</t>
  </si>
  <si>
    <t>CRUZ WONG MANUEL</t>
  </si>
  <si>
    <t>ARMENDARIZ RASCON GRISELDA</t>
  </si>
  <si>
    <t>BACA OROZCO GEORGINA</t>
  </si>
  <si>
    <t>HERNANDEZ TARANGO MARIANA</t>
  </si>
  <si>
    <t>BARRANDEY PIÑON LUIS JASSIEL</t>
  </si>
  <si>
    <t>RAMIREZ MOYA AARON</t>
  </si>
  <si>
    <t>AGUILAR VASQUEZ DANIEL</t>
  </si>
  <si>
    <t>LEM ORTIZ IZTMARA</t>
  </si>
  <si>
    <t>CHAVEZ BIBIANO LILIANA</t>
  </si>
  <si>
    <t>GARCIA RODRIGUEZ GREGORIO</t>
  </si>
  <si>
    <t>ESPARZA BARRON JESUS</t>
  </si>
  <si>
    <t>HEREDIA BARRANCA EDUARDO</t>
  </si>
  <si>
    <t>JASSO BATISTA ALBERTO</t>
  </si>
  <si>
    <t>CHAVEZ TORRES GERARDO</t>
  </si>
  <si>
    <t>SANDOVAL ROBLEDO SALVADOR</t>
  </si>
  <si>
    <t>MONTES FERNANDEZ GABRIEL</t>
  </si>
  <si>
    <t>BORUNDA SANCHEZ ROGELIO</t>
  </si>
  <si>
    <t>MONTES DIAZ RAMONA</t>
  </si>
  <si>
    <t>MONTAÑEZ MONTAÑEZ JESUS</t>
  </si>
  <si>
    <t>LOZOYA BARO DANIEL</t>
  </si>
  <si>
    <t>MEDINA CHAVEZ ARACELI</t>
  </si>
  <si>
    <t>MONTOYA MARRUFO ENRIQUE</t>
  </si>
  <si>
    <t>PORTILLO MALDONADO MARISELA</t>
  </si>
  <si>
    <t>NAVA RIOS ESTHER</t>
  </si>
  <si>
    <t>ITURRALDE AVILA JESUS</t>
  </si>
  <si>
    <t>GARAY VALVERDE ARNOLDO</t>
  </si>
  <si>
    <t>CARREON JIMENEZ MOISES</t>
  </si>
  <si>
    <t>RODRIGUEZ RIOS OMAR</t>
  </si>
  <si>
    <t>HERNANDEZ CANO SILVIA</t>
  </si>
  <si>
    <t>MONTOYA VALENZUELA DANIEL</t>
  </si>
  <si>
    <t>SAENZ PEREZ JACQUELINE</t>
  </si>
  <si>
    <t>CHAVEZ TALAVERA FELICIANO</t>
  </si>
  <si>
    <t>SANCHEZ GALAVIZ RUBEN</t>
  </si>
  <si>
    <t>MORALES BARBOSA ALEJANDRO</t>
  </si>
  <si>
    <t>VENEGAS PEÑA FERNANDO</t>
  </si>
  <si>
    <t>PARADA ENRIQUEZ FERNANDO</t>
  </si>
  <si>
    <t>FIERRO BATISTA ALVARO</t>
  </si>
  <si>
    <t>FLORES SANCHEZ ADRIANA</t>
  </si>
  <si>
    <t>PAYAN FERNANDEZ IGNACIO</t>
  </si>
  <si>
    <t>RUIZ GAYTAN GRACIELA</t>
  </si>
  <si>
    <t>VALDEZ MORALES ARMANDO</t>
  </si>
  <si>
    <t>DELGADO MIRELES RICARDO</t>
  </si>
  <si>
    <t>MORALES ROSALES ALFONSO</t>
  </si>
  <si>
    <t>HERNANDEZ VEGA DANIEL</t>
  </si>
  <si>
    <t>ORTIZ DOMINGUEZ ARTURO</t>
  </si>
  <si>
    <t>MEDINA HERNANDEZ SARAH</t>
  </si>
  <si>
    <t>MARTINEZ GARCIA GERMAN</t>
  </si>
  <si>
    <t>GONZALEZ MORALES SEFERINO</t>
  </si>
  <si>
    <t>SALCIDO DOMINGUEZ EDWIN</t>
  </si>
  <si>
    <t>FLORES ARELLANO ROGELIO</t>
  </si>
  <si>
    <t>CARRANZA MARTINEZ ROBERTO</t>
  </si>
  <si>
    <t>ARAGON ANTILLON LARISSA</t>
  </si>
  <si>
    <t>MORENO RODRIGUEZ SALVADOR</t>
  </si>
  <si>
    <t>CARRILLO MAGALLANES VERONICA</t>
  </si>
  <si>
    <t>ALVIDREZ VALDEZ RUBEN</t>
  </si>
  <si>
    <t>DIAZ SIMENTAL CRISTINA</t>
  </si>
  <si>
    <t>RIVAS MEDRANO FRANCISCA</t>
  </si>
  <si>
    <t>VALENZUELA DE LA ROSA ELIZABETH</t>
  </si>
  <si>
    <t>MARIONI HOLGUIN PRISCILA</t>
  </si>
  <si>
    <t>CARRILLO NEVAREZ ABEL</t>
  </si>
  <si>
    <t>BARRAZA CHAVEZ MAYRA</t>
  </si>
  <si>
    <t>SANDOVAL RIOS YAZMINE</t>
  </si>
  <si>
    <t>CASTILLO BELTRAN SERGIO</t>
  </si>
  <si>
    <t>AVILA SOLIS FELIPE DE JESUS</t>
  </si>
  <si>
    <t>GABALDON RAMOS LORENA</t>
  </si>
  <si>
    <t>MELENDEZ NEGRETE AZUCENA</t>
  </si>
  <si>
    <t>MONGE MONGE BRENDA</t>
  </si>
  <si>
    <t>FRANCO QUEZADA LILIANA ARACELY</t>
  </si>
  <si>
    <t>OCHOA REYES ANTONIA</t>
  </si>
  <si>
    <t>GUTIERREZ MONTIEL BREATH</t>
  </si>
  <si>
    <t>MENDOZA HERNANDEZ FERNANDO</t>
  </si>
  <si>
    <t>ROCHA FLORES ROBERTO</t>
  </si>
  <si>
    <t>HINOJOS SALAZAR IRVING</t>
  </si>
  <si>
    <t>LOPEZ SOTO MIGUEL</t>
  </si>
  <si>
    <t>MONTELONGO UNZUETA ANDREA</t>
  </si>
  <si>
    <t>RUIZ RIVERA RUBEN</t>
  </si>
  <si>
    <t>MENCHACA RODRIGUEZ ROMAN</t>
  </si>
  <si>
    <t>GUTIERREZ TORRES ARMANDO</t>
  </si>
  <si>
    <t>RAMOS JUAREZ HERIBERTO</t>
  </si>
  <si>
    <t>VALDES CASTRO CARLA</t>
  </si>
  <si>
    <t>VAZQUEZ AGUIÑAGA ALBERTO</t>
  </si>
  <si>
    <t>ESCOBAR MONTANA GERARDO</t>
  </si>
  <si>
    <t>JUAREZ FERNANDEZ CECILIA</t>
  </si>
  <si>
    <t>VALENZUELA PINELA JULIETA</t>
  </si>
  <si>
    <t>ROMANO LOYA GUERRERO</t>
  </si>
  <si>
    <t>FIGUEROA PALLARES ERNESTO</t>
  </si>
  <si>
    <t>BALDERRAMA GUTIERREZ ESMERALDA</t>
  </si>
  <si>
    <t>HERNANDEZ OLMOS VICTORIA</t>
  </si>
  <si>
    <t>DELGADO FIERRO MARISSA</t>
  </si>
  <si>
    <t>GUTIERREZ MARTINEZ CARLOS</t>
  </si>
  <si>
    <t>DUARTE CHAVIRA ANDRES</t>
  </si>
  <si>
    <t>CESAR VENEGAS EDGAR</t>
  </si>
  <si>
    <t>CORONA SALCIDO GERMAN</t>
  </si>
  <si>
    <t>PARADA YAÑEZ SAUL</t>
  </si>
  <si>
    <t>GONZALEZ CONTRERAS ARMANDO</t>
  </si>
  <si>
    <t>QUEZADA CANO SUSANA</t>
  </si>
  <si>
    <t>HERNANDEZ PONCE AUSENCIO</t>
  </si>
  <si>
    <t>WISBRUN RIVERO EDUARDO</t>
  </si>
  <si>
    <t>SORIANO HERNANDEZ MARIA</t>
  </si>
  <si>
    <t>GUTIERREZ ODRIOZOLA JASYZANIA</t>
  </si>
  <si>
    <t>RUIZ BALDERRAMA RAFAELA</t>
  </si>
  <si>
    <t>ROMERO FERNANDEZ IVONNE</t>
  </si>
  <si>
    <t>VAZQUEZ CASTILLO FELIX</t>
  </si>
  <si>
    <t>MEJIA DUARTE SOFIA</t>
  </si>
  <si>
    <t>VAZQUEZ PEREZ RODOLFO</t>
  </si>
  <si>
    <t>MARTHA OCHOA NANCY</t>
  </si>
  <si>
    <t>MORAN VAZQUEZ GUILLERMO</t>
  </si>
  <si>
    <t>CORRAL MORALES HUMBERTO</t>
  </si>
  <si>
    <t>TORRES MENDOZA YADIRA</t>
  </si>
  <si>
    <t>MIRANDA BACA ANGEL</t>
  </si>
  <si>
    <t>AMAYA ITURRALDE EMMANUEL</t>
  </si>
  <si>
    <t>RUIZ PONCE ARMANDO</t>
  </si>
  <si>
    <t>ARANDA ERIVES ARTURO</t>
  </si>
  <si>
    <t>DOMINGUEZ MONTAÑO ALEJANDRO</t>
  </si>
  <si>
    <t>ESPINOZA ESTRADA RENE</t>
  </si>
  <si>
    <t>MORENO RAMIREZ MANUEL</t>
  </si>
  <si>
    <t>GUTIERREZ ESTRADA JAIME</t>
  </si>
  <si>
    <t>SANCHEZ URANGA JACOBO</t>
  </si>
  <si>
    <t>ADRIANO PEREZ FELIX</t>
  </si>
  <si>
    <t>MENDEZ HERNANDEZ INOCENTE</t>
  </si>
  <si>
    <t>HERNANDEZ AGUIRRE MANUEL</t>
  </si>
  <si>
    <t>AREVALO CHAVEZ ALFREDO</t>
  </si>
  <si>
    <t>BAEZA FLORES HERVEY</t>
  </si>
  <si>
    <t>PAYAN FERNANDEZ REYES</t>
  </si>
  <si>
    <t>CANO ARAGON JAIME</t>
  </si>
  <si>
    <t>FUENTES MARTINEZ JESUS</t>
  </si>
  <si>
    <t>ORDOÑEZ RUIZ DAVID</t>
  </si>
  <si>
    <t>RODRIGUEZ CARAVEO MANUEL</t>
  </si>
  <si>
    <t>MOLINA BOTELLO MANUELA</t>
  </si>
  <si>
    <t>GONZALEZ HERNANDEZ CARLOS</t>
  </si>
  <si>
    <t>ALONSO PACHECO GABRIEL</t>
  </si>
  <si>
    <t>MORALES BACA ELIZABETH</t>
  </si>
  <si>
    <t>MARTINEZ GONZALEZ LUIS</t>
  </si>
  <si>
    <t>MORAN DE LUNA MARISOL</t>
  </si>
  <si>
    <t>PEREZ OCHOA ALEXIS</t>
  </si>
  <si>
    <t>BRIONES MARTINEZ GERARDO</t>
  </si>
  <si>
    <t>CARAVEO RASCON PANFILO</t>
  </si>
  <si>
    <t>LUZ TAPIA MARGARITA</t>
  </si>
  <si>
    <t>VENEGAS FUENTES MARIANO</t>
  </si>
  <si>
    <t>VALENCIA DELGADO ARACELI</t>
  </si>
  <si>
    <t>GARCIA VENZOR JOSE</t>
  </si>
  <si>
    <t>TRILLO MORALES MANUEL</t>
  </si>
  <si>
    <t>CHAVARRIA AVIÑA ADAN</t>
  </si>
  <si>
    <t>CORDERO BARRON MARIA TRINIDAD</t>
  </si>
  <si>
    <t>FRIAS MUÑOZ DANIEL</t>
  </si>
  <si>
    <t>CHAVIRA SOLIS ANTONIO</t>
  </si>
  <si>
    <t>SANCHEZ ORTEGA RAMON</t>
  </si>
  <si>
    <t>QUINTANA GALAVIZ RAUL</t>
  </si>
  <si>
    <t>MEDINA GONZALEZ ANGEL</t>
  </si>
  <si>
    <t>CALDERON JURADO DAVID</t>
  </si>
  <si>
    <t>GARCIA GARCIA JUSTINO</t>
  </si>
  <si>
    <t>CANO CERVANTES ALFONSO</t>
  </si>
  <si>
    <t>FABELA IBARRA MIGUEL</t>
  </si>
  <si>
    <t>MONDRAGON SOLIS GONZALO</t>
  </si>
  <si>
    <t>HUERTA ALVARADO GILBERTO</t>
  </si>
  <si>
    <t>REYES HERNANDEZ RICARDO</t>
  </si>
  <si>
    <t>LOYA HOLGUIN ARTEMIO</t>
  </si>
  <si>
    <t>GABALDON DIAZ MANUEL</t>
  </si>
  <si>
    <t>GAYTAN HERNANDEZ ROBERTO</t>
  </si>
  <si>
    <t>CHAVEZ LEAL OCTAVIO ALONSO</t>
  </si>
  <si>
    <t>ALONSO SANCHEZ GABRIEL</t>
  </si>
  <si>
    <t>OCHOA GUAJARDO RUBEN</t>
  </si>
  <si>
    <t>ARMENDARIZ HERNANDEZ ABEL</t>
  </si>
  <si>
    <t>DOMINGUEZ DOMINGUEZ HUMBERTO</t>
  </si>
  <si>
    <t>CHAVIRA HOLGUIN ALEJO</t>
  </si>
  <si>
    <t>JAIME GOMEZ VICTOR</t>
  </si>
  <si>
    <t>YAÑEZ RAMOS MARTIN</t>
  </si>
  <si>
    <t>MARTINEZ ARANDA ROSALIO</t>
  </si>
  <si>
    <t>CHAVEZ HERNANDEZ ARTURO</t>
  </si>
  <si>
    <t>GALLEGOS LOPEZ CELSO</t>
  </si>
  <si>
    <t>BALDERRAMA ACEVES ELOY</t>
  </si>
  <si>
    <t>BORUNDA SANCHEZ GUSTAVO</t>
  </si>
  <si>
    <t>MEDELLIN CASTRO MANUEL</t>
  </si>
  <si>
    <t>ASTORGA GARCIA MARIA ESTELA</t>
  </si>
  <si>
    <t>CISNEROS CARLOS TERESA</t>
  </si>
  <si>
    <t>CAMUÑEZ MONTAÑEZ RAFAEL</t>
  </si>
  <si>
    <t>CHAVARRIA GARCIA PEDRO</t>
  </si>
  <si>
    <t>SEGURA HERNANDEZ DANIA</t>
  </si>
  <si>
    <t>CUELLAR CERVANTES ROBERTO</t>
  </si>
  <si>
    <t>GARCIA TORRES RUBEN</t>
  </si>
  <si>
    <t>DIAZ MUÑOZ BENJAMIN</t>
  </si>
  <si>
    <t>PALOMINO CASTILLO HILARIO</t>
  </si>
  <si>
    <t>PALMA RODRIGUEZ ARNALDO</t>
  </si>
  <si>
    <t>BELTRAN TORRES MIRIAM</t>
  </si>
  <si>
    <t>DOMINGUEZ CHAPARRO MARISOL</t>
  </si>
  <si>
    <t>LUNA CHAVEZ DIANA</t>
  </si>
  <si>
    <t>PEREZ FELIX GRISELDA</t>
  </si>
  <si>
    <t>SERRANO SERRANO JESUS</t>
  </si>
  <si>
    <t>ALIRE ALMANZA HERIBERTO</t>
  </si>
  <si>
    <t>CORRAL TREVIZO EDMUNDO</t>
  </si>
  <si>
    <t>REYES ORTIZ MARTIN</t>
  </si>
  <si>
    <t>HERNANDEZ ANZURES SANTOS MONSERRAT</t>
  </si>
  <si>
    <t>PEREZ ORNELAS FERNANDO</t>
  </si>
  <si>
    <t>NAZARIO FELIX ALFONSO</t>
  </si>
  <si>
    <t>ALVARADO HOLGUIN SERGIO</t>
  </si>
  <si>
    <t>MONTES CABRIALES MA DE LA PAZ</t>
  </si>
  <si>
    <t>CHALACA GARCIA ELIZABETH</t>
  </si>
  <si>
    <t>CHAVIRA BARRERA JOAQUIN</t>
  </si>
  <si>
    <t>CHAVEZ MENDOZA LIBRADO</t>
  </si>
  <si>
    <t>MONTAÑO NUÑEZ REYDESEL</t>
  </si>
  <si>
    <t>FERNANDEZ ANTUNEZ JAIME</t>
  </si>
  <si>
    <t>FAVELA OROZCO ROEL</t>
  </si>
  <si>
    <t>NAVARRETE RICO GIOVANY</t>
  </si>
  <si>
    <t>ORTUÑO CASTILLO GELACIO</t>
  </si>
  <si>
    <t>ROMERO HERNANDEZ DIANA</t>
  </si>
  <si>
    <t>GONZALEZ SAUCEDO GILBERTO</t>
  </si>
  <si>
    <t>CANELA GUERRA ENRIQUE</t>
  </si>
  <si>
    <t>TORRES SANDOVAL FAUSTO</t>
  </si>
  <si>
    <t>VELADOR NAJERA VALENTINA</t>
  </si>
  <si>
    <t>VAZQUEZ VAZQUEZ LORETO</t>
  </si>
  <si>
    <t>MARTINEZ DOMINGUEZ EDUARDO</t>
  </si>
  <si>
    <t>ESNEIDER MUÑOZ ARTURO</t>
  </si>
  <si>
    <t>CASTILLO DURAN JOSE</t>
  </si>
  <si>
    <t>MAUL PAEZ SERGIO</t>
  </si>
  <si>
    <t>VENEGAS CHAVIRA CARMEN</t>
  </si>
  <si>
    <t>SIAS BURBOA MARIA</t>
  </si>
  <si>
    <t>JIMENEZ RODRIGUEZ TERESITA</t>
  </si>
  <si>
    <t>VALDEZ SANCHEZ GUSTAVO</t>
  </si>
  <si>
    <t>HERNANDEZ GONZALEZ ABUNDIO</t>
  </si>
  <si>
    <t>DURAN CERA RAMON</t>
  </si>
  <si>
    <t>BUSTAMANTE GONZALEZ EDMUNDO</t>
  </si>
  <si>
    <t>HERNANDEZ VEGA PEDRO</t>
  </si>
  <si>
    <t>DE LA ROSA MOLINA DELFINO</t>
  </si>
  <si>
    <t>TORRES FLORES HECTOR</t>
  </si>
  <si>
    <t>GONZALEZ HERNANDEZ REMEDIOS</t>
  </si>
  <si>
    <t>LUCERO SALCIDO SANTOS</t>
  </si>
  <si>
    <t>VALDEZ LEAL CARMEN</t>
  </si>
  <si>
    <t>MEJIA HERNANDEZ JESUS</t>
  </si>
  <si>
    <t>LIMAS GONZALEZ JESUS FERNANDO</t>
  </si>
  <si>
    <t>GARCIA ALONSO MARTIN</t>
  </si>
  <si>
    <t>GARCIA LONGINES MARIO</t>
  </si>
  <si>
    <t>VARELA ZACARIAS FERNANDO</t>
  </si>
  <si>
    <t>MUÑIZ LICON ERICK</t>
  </si>
  <si>
    <t>OLIVAS ARAGON MARIO</t>
  </si>
  <si>
    <t>ARMENDARIZ VILLALBA GUMERSINDO</t>
  </si>
  <si>
    <t>GONZALEZ OCHOA FERNANDO</t>
  </si>
  <si>
    <t>RUIZ MOLINA HUMBERTO</t>
  </si>
  <si>
    <t>MOLINA RAMOS JAVIER</t>
  </si>
  <si>
    <t>CRUZ FICACHI SARA</t>
  </si>
  <si>
    <t>BOTELLO TANINO CONCEPCION</t>
  </si>
  <si>
    <t>RIVERO SIGALA BENIGNO</t>
  </si>
  <si>
    <t>SOTO DUARTE JESUS</t>
  </si>
  <si>
    <t>VALENZUELA GONZALEZ CELESTINA</t>
  </si>
  <si>
    <t>DE LA VEGA BAYLON JESUS</t>
  </si>
  <si>
    <t>FLORES MARTINEZ JAVIER</t>
  </si>
  <si>
    <t>SALGADO ROMERO ALEJANDRO</t>
  </si>
  <si>
    <t>RODRIGUEZ IBARRA ALBERTO</t>
  </si>
  <si>
    <t>ORDUÑO GASTELUM JUAN</t>
  </si>
  <si>
    <t>BUSTILLOS MARTINEZ SAUL</t>
  </si>
  <si>
    <t>AMEZCUA OLIVAS FERNANDO</t>
  </si>
  <si>
    <t>LOZANO LARA ERIKA</t>
  </si>
  <si>
    <t>PADILLA GUTIERREZ ANTONIO</t>
  </si>
  <si>
    <t>LOYA MENA ANTONIO</t>
  </si>
  <si>
    <t>NUÑEZ OCHOA SERGIO JAVIER</t>
  </si>
  <si>
    <t>RIVERA ORDOÑEZ ALEJANDRO</t>
  </si>
  <si>
    <t>LUJAN SAENZ PAOLA</t>
  </si>
  <si>
    <t>LOM JUAREZ JORGE</t>
  </si>
  <si>
    <t>FLORES TREVIÑO CONRADO</t>
  </si>
  <si>
    <t>NARVAEZ NERI MARIANA</t>
  </si>
  <si>
    <t>VILLALOBOS HERNANDEZ VELIA</t>
  </si>
  <si>
    <t>MORALES BENCOMO NOE</t>
  </si>
  <si>
    <t>GARFIO PALMA EVER</t>
  </si>
  <si>
    <t>CASTAÑEDA DE ANDA RICARDO</t>
  </si>
  <si>
    <t>HERRERA AGUIRRE JESUS</t>
  </si>
  <si>
    <t>BALDERRAMA ACEVES TOBIAS</t>
  </si>
  <si>
    <t>NAVARRETE MARQUEZ DAMASO</t>
  </si>
  <si>
    <t>GONZALEZ ALMANZA FEDERICO</t>
  </si>
  <si>
    <t>GARCIA SANTOYO ELIZABETH</t>
  </si>
  <si>
    <t>BUSTILLOS GONZALEZ LETICIA</t>
  </si>
  <si>
    <t>ARANDA BALANDRAN MONICA</t>
  </si>
  <si>
    <t>CARDENAS MARIN DUVINA</t>
  </si>
  <si>
    <t>VEGA GARCIA MINDY RUBY</t>
  </si>
  <si>
    <t>MORENO TREVIZO LAIZA</t>
  </si>
  <si>
    <t>MORENO BACA ELIZABETH</t>
  </si>
  <si>
    <t>CEPEDA ORONA BRISSA</t>
  </si>
  <si>
    <t>MENDEZ TARANGO EUNICE</t>
  </si>
  <si>
    <t>TAVIZON GALLEGOS TERESITA DE JESUS</t>
  </si>
  <si>
    <t>PEREZ VILLALBA LUISA ANDREA</t>
  </si>
  <si>
    <t>ZARAGOZA CHAVARRIA YOSELIN</t>
  </si>
  <si>
    <t>LEMUS NAVARRETE DAMIAN</t>
  </si>
  <si>
    <t>MURILLO RASCON MARCELO</t>
  </si>
  <si>
    <t>SIGALA RODRIGUEZ MARIA DE LOURDES</t>
  </si>
  <si>
    <t>MOLINA SOLTERO GABRIELA BIRIDIANA</t>
  </si>
  <si>
    <t>BORJAS ACOSTA JESUS FERNANDO</t>
  </si>
  <si>
    <t>PAREDES SALAZAR DANIELA</t>
  </si>
  <si>
    <t>ORTIZ GONZALEZ ALEJANDRA</t>
  </si>
  <si>
    <t>DOMINGUEZ JIMENEZ ERIKA</t>
  </si>
  <si>
    <t>SALINAS ZAPATA VICTOR</t>
  </si>
  <si>
    <t>SANDOVAL DIAZ ALEJANDRO</t>
  </si>
  <si>
    <t>BELTRAN ACOSTA RUBEN</t>
  </si>
  <si>
    <t>GALLEGOS RENOVA LORENA</t>
  </si>
  <si>
    <t>GARCIA MARTINEZ ANDRES</t>
  </si>
  <si>
    <t>GONZALEZ SIERRA JESUS EDUARDO</t>
  </si>
  <si>
    <t>RODRIGUEZ BONILLA CRISTINA</t>
  </si>
  <si>
    <t>CISNEROS AGUILAR FLOR</t>
  </si>
  <si>
    <t>DIAZ COLMENERO HUGO</t>
  </si>
  <si>
    <t>SANTOS ALARCON ANDRES</t>
  </si>
  <si>
    <t>CHACON VALDEZ MARIANA</t>
  </si>
  <si>
    <t>RUBIO ARZAGA ABRIL</t>
  </si>
  <si>
    <t>nombre empelado</t>
  </si>
  <si>
    <t>Columna1</t>
  </si>
  <si>
    <t>X MORALES ERIKA</t>
  </si>
  <si>
    <t>CASTRUITA OCTAVIANO</t>
  </si>
  <si>
    <t>CORDOVA JOSE LUIS</t>
  </si>
  <si>
    <t>DELGADO HECTOR</t>
  </si>
  <si>
    <t>HERNANDEZ SANCHEZ MYRNA</t>
  </si>
  <si>
    <t>X RODRIGUEZ CARLOS</t>
  </si>
  <si>
    <t>SANTILLAN RAMON GUSTAVO</t>
  </si>
  <si>
    <t>TORRES SIGIFREDO</t>
  </si>
  <si>
    <t>BETANCOURT RAYMUNDO</t>
  </si>
  <si>
    <t>CARLOS MUÑOZ SAUL</t>
  </si>
  <si>
    <t>ESTRADA KEILA YANETH</t>
  </si>
  <si>
    <t>FELIX CESAR ALBERTO</t>
  </si>
  <si>
    <t>JASSO EDGAR OMAR</t>
  </si>
  <si>
    <t>MORALES ALFONSO</t>
  </si>
  <si>
    <t>FLORES JESUS EDUARDO</t>
  </si>
  <si>
    <t>X DELGADO HUMBERTO</t>
  </si>
  <si>
    <t>X FLORES RAMON</t>
  </si>
  <si>
    <t>X MONTAÑEZ RAMONA</t>
  </si>
  <si>
    <t>VALENZUELA JAVIER</t>
  </si>
  <si>
    <t>MORALES ERIKA</t>
  </si>
  <si>
    <t>RODARTE LUIS CARLOS</t>
  </si>
  <si>
    <t>GUTIERREZ JUAN CARLOS</t>
  </si>
  <si>
    <t>RODRIGUEZ CARLOS</t>
  </si>
  <si>
    <t>AMADOR ISIDRO CESAR</t>
  </si>
  <si>
    <t>MARTINEZ ISMAEL OCTAVIO</t>
  </si>
  <si>
    <t>ARREOLA JOSE GUADALUPE</t>
  </si>
  <si>
    <t>VILLEGAS JUANA OLIVIA</t>
  </si>
  <si>
    <t>SANTILLAN MARIA DOLORES</t>
  </si>
  <si>
    <t>GOMEZ GABRIELA TERESA</t>
  </si>
  <si>
    <t>QUEZADA GRACIELA ALICIA</t>
  </si>
  <si>
    <t>MONTAÑEZ RAMONA</t>
  </si>
  <si>
    <t>FLORES PAULA HILDA</t>
  </si>
  <si>
    <t>OLIVAS JAIME ALFONSO</t>
  </si>
  <si>
    <t>DELGADO HUMBERTO</t>
  </si>
  <si>
    <t>FLORES RAMON</t>
  </si>
  <si>
    <t>Columna2</t>
  </si>
  <si>
    <t>PRIMAS VACACIONALES</t>
  </si>
  <si>
    <t>SEMESTRAL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</si>
  <si>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</si>
  <si>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</si>
  <si>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</si>
  <si>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</si>
  <si>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</si>
  <si>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</si>
  <si>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</si>
  <si>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</si>
  <si>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</si>
  <si>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</si>
  <si>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 xml:space="preserve">NO SE GENERÓ INFORMACIÓN </t>
  </si>
  <si>
    <t>BONOS</t>
  </si>
  <si>
    <t xml:space="preserve">MENSUAL </t>
  </si>
  <si>
    <t>Columna3</t>
  </si>
  <si>
    <t>LIDER DE PROYECTO DEL DESPACHO DEL C DIRECTOR DE OBRAS PUBLICAS</t>
  </si>
  <si>
    <t>Maestría</t>
  </si>
  <si>
    <t>ADMINISTRACION</t>
  </si>
  <si>
    <t xml:space="preserve">JEFE DE DEPARTAMENTO </t>
  </si>
  <si>
    <t>JEFE  DE DEPARTAMENTO DE SEGUIMIENTO</t>
  </si>
  <si>
    <t>Licenciatura</t>
  </si>
  <si>
    <t>INGENIERIA CIVIL</t>
  </si>
  <si>
    <t>JEFE DEPARTAMENTO DE SERVICIOS ADMINISTRATIVOS SEGURIDAD PUBLICA MPAL</t>
  </si>
  <si>
    <t>Bachillerato</t>
  </si>
  <si>
    <t>BACHILLERATO TECNOLOGICO</t>
  </si>
  <si>
    <t>JEFE  DE DEPARTAMENTO DE CONTABILIDAD</t>
  </si>
  <si>
    <t xml:space="preserve">FINANZAS </t>
  </si>
  <si>
    <t>JEFE  DE DEPARTAMENTO DE TRAMITES Y LICENCIAS</t>
  </si>
  <si>
    <t>JEFE  DE DEPARTAMENTO DE PAGOS</t>
  </si>
  <si>
    <t>PASANTE CONTADOR PUBLICO</t>
  </si>
  <si>
    <t>JEFE  DE DEPARTAMENTO  APOYO TECNICO</t>
  </si>
  <si>
    <t>DERECHO</t>
  </si>
  <si>
    <t>JEFE  DEL UNIDAD SUBCOORDINACION DE COMUNICACION SOCIAL</t>
  </si>
  <si>
    <t>ARTES</t>
  </si>
  <si>
    <t>COORDINADOR DE UNIDAD ADMINISTRATIVA DE DEPARTAMENTO DE SERVICIOS ADMINISTRATIVOS TESORERIA MUNICIPAL</t>
  </si>
  <si>
    <t>ADMINISTRACION DE NEGOCIOS AREA FINANZAS</t>
  </si>
  <si>
    <t>LIDER DE PROYECTO DEPTO DE CONTRATOS Y CONVENIOS</t>
  </si>
  <si>
    <t>COORDINADOR DE UNIDAD ADMINISTRATIVA DEL COORDINACION ELABORACION Y CONTROL PRESUPUESTAL</t>
  </si>
  <si>
    <t>MAESTRIA EN ADMINISTRACION DE NEGOCIOS</t>
  </si>
  <si>
    <t>JEFE  DE DEPARTAMENTO DE PROMOCION PREVENCION Y RESTAURACION AMBIENTAL</t>
  </si>
  <si>
    <t>INGENIERIA AGRONOMO ESPECIALISTA EN BOSQUES</t>
  </si>
  <si>
    <t>JEFE DE DEPARTAMENTO.DESPACHO DEL C COORDINADOR DE CONTROL Y PROCEDIMIENTOS ADMVOS</t>
  </si>
  <si>
    <t>SUBDIRECTOR DEL SUBDIRECCIÓN DE RECURSOS HUMANOS</t>
  </si>
  <si>
    <t>JEFE  DE DEPARTAMENTO DE SOPORTE TÉCNICO</t>
  </si>
  <si>
    <t>SISTEMAS COMPUTACIONALES ADMINISTRATIVOS</t>
  </si>
  <si>
    <t>LIDER DE PROYECTO DESPACHO DEL C COORDINADOR DE CONTROL Y PROCEDIMIENTOS ADMVOS</t>
  </si>
  <si>
    <t>ADMINISTRACION DE EMPRESAD</t>
  </si>
  <si>
    <t>COORDINADOR DE UNIDAD ADMINISTRATIVA DEL DEPTO JURIDICO Y AFECTACIONES</t>
  </si>
  <si>
    <t xml:space="preserve">DIRECCION DE OBRAS PUBLICAS </t>
  </si>
  <si>
    <t>JEFE  DE DEPARTAMENTO DE SISTEMAS OFICIALIA MAYOR</t>
  </si>
  <si>
    <t>JEFE  DE DEPARTAMENTO DE CONTROL FINANCIERO</t>
  </si>
  <si>
    <t>MAESTRIA EN ADMINISTRACION</t>
  </si>
  <si>
    <t>SUBDIRECTOR DESPACHO DEL SUBDIRECTOR DE INFRAESTRUCTURA RURAL</t>
  </si>
  <si>
    <t>DIRECCION DESARROLLO RURAL</t>
  </si>
  <si>
    <t>PASANTE INGENIERIA EN SISTEMAS COMPUTACIONALES</t>
  </si>
  <si>
    <t>JEFE DE DEPARTAMENTO DE NORMATIVIDAD INTERNA</t>
  </si>
  <si>
    <t>INFORMATICA ESPECIALIDAD EN E- BUSSINES</t>
  </si>
  <si>
    <t>JEFE DE DEPARTAMENTO DESPACHO DEL DIRECTOR DE DESARROLLO URBANO</t>
  </si>
  <si>
    <t>DERECHO CON ACENTUACIÓN EN DERECHO DE AMÉRICA DEL NORTE</t>
  </si>
  <si>
    <t>JEFE  DEL DESPACHO DEL DIRECTOR DE ORGANO INTERNO DE CONTROL</t>
  </si>
  <si>
    <t xml:space="preserve"> DERECHO</t>
  </si>
  <si>
    <t xml:space="preserve">COORDINADOR DE DEPENDENCIA </t>
  </si>
  <si>
    <t>COORDINADOR DE DEPENDENCIA  DEL DESP DEL DIRECTOR DESARROLLO RURAL</t>
  </si>
  <si>
    <t>CIENCIAS POLITICAS Y ADMINISTRACIÓN PÚBLICA</t>
  </si>
  <si>
    <t>JEFE  DE DEPARTAMENTO DE SERVICIOS MULTIPLES</t>
  </si>
  <si>
    <t xml:space="preserve">CERTIFICADO PREPARATORIA ABIERTA </t>
  </si>
  <si>
    <t>LIDER DE PROYECTO DEL DESP DEL SUBDIRECTOR DE RECURSOS MATS Y SERVICIOS</t>
  </si>
  <si>
    <t>ADMINISTRACION DE EMPRESAS</t>
  </si>
  <si>
    <t>CONSULTOR JURIDICO DEL DESPACHO AYUNTAMIENTO</t>
  </si>
  <si>
    <t>PASANTE MAESTRIA ADMINISTRACION  DE NEGOCIOS EN RECURSOS HUMANOS</t>
  </si>
  <si>
    <t>DIRECTOR GENERAL.DESPACHO C DIRECTOR DE MANTENIMIENTO URBANO</t>
  </si>
  <si>
    <t>MASTER EN DIRECCION DE EMPRESAS</t>
  </si>
  <si>
    <t>DIRECTOR GENERAL DESP DEL C DIRECTOR DE SERVICIOS PUBLICOS MUNICIPALES</t>
  </si>
  <si>
    <t>ECONOMIA Y GOBIERNO</t>
  </si>
  <si>
    <t xml:space="preserve">SUBDIRECTOR </t>
  </si>
  <si>
    <t>SUBDIRECTOR DEL DESP DEL SUBDIRECTOR DE CATASTRO</t>
  </si>
  <si>
    <t>SUBDIRECTOR DEL DESPACHO DEL SUBDIRECTOR DE INFRAESTRUCTURA URBANA</t>
  </si>
  <si>
    <t>PASANTE MAESTRIA EN VIAS TERRESTRES</t>
  </si>
  <si>
    <t>JEFE DE DEPARTAMENT DE CUIDADO DEL AGUA</t>
  </si>
  <si>
    <t>CIENCIAS FORESTALES</t>
  </si>
  <si>
    <t>SUBDIRECTOR.DESPACHO DEL SUBDIRECTOR JURIDICO SEGURIDAD PUBLICA MUNICIPAL</t>
  </si>
  <si>
    <t>ABOGADO</t>
  </si>
  <si>
    <t>LIDER DE PROYECTO DE DEPARTAMENTO PARQUES Y JARDINES</t>
  </si>
  <si>
    <t>CONTADOR PUBLICO</t>
  </si>
  <si>
    <t>LIDER DE PROYECTO DE DEPARTAMENTO DE PECUU</t>
  </si>
  <si>
    <t>INGENIERO EN SISTEMAS COMPUTACIONALES</t>
  </si>
  <si>
    <t>JEFE DE DEPARTAMENTO DE ATENCION A NIÑAS NIÑOS Y ADOLESCENTES</t>
  </si>
  <si>
    <t>PSICOLOGIA INFANTIL Y DEL ADOLESENTE</t>
  </si>
  <si>
    <t>JEFE DE DEPARTAMENTO ADMINISTRATIVO COMUNICACION SOCIAL</t>
  </si>
  <si>
    <t>PASANTE  LIC. EN ADMINISTRACION</t>
  </si>
  <si>
    <t>SUBDIRECTOR DEL DESPACHO DEL SUBDIRECTOR DE ASUNTOS RELIGIOSOS</t>
  </si>
  <si>
    <t>DIRECCION DE  DESARROLLO HUMANO Y EDUCACION</t>
  </si>
  <si>
    <t>Carrera técnica</t>
  </si>
  <si>
    <t>TÉCNICO EN INFORMÁTICA</t>
  </si>
  <si>
    <t>DIRECTOR GENERAL DEL DESPACHO DEL C TESORERO MUNICIPAL</t>
  </si>
  <si>
    <t>CONSULTOR JURIDICO DEL CONSULTORIA JURIDICA OFICIALIA MAYOR</t>
  </si>
  <si>
    <t>SUBDIRECTOR DEL DESPACHO DEL SUBIDRECTOR EGRESOS</t>
  </si>
  <si>
    <t>JEFE   DEL DEPTO ADMINISTRATIVO PRESIDENCIA MUNICIPAL</t>
  </si>
  <si>
    <t>PASANTE ADMINISTRACION DE EMPRESAS</t>
  </si>
  <si>
    <t>JEFE   DE DEPARTAMENTO DE NÓMINAS</t>
  </si>
  <si>
    <t>MASTER EN ADMINISTRACION</t>
  </si>
  <si>
    <t>SUBDIRECTOR.DESPACHO DEL SUBDIRECTOR DE ECOLOGIA</t>
  </si>
  <si>
    <t>MAESTRA EN SEGURIDAD CIUDADANA</t>
  </si>
  <si>
    <t>JEFE DE DEPARTAMENTO.DEPARTAMENTO DE SELECCION Y CAPACITACION</t>
  </si>
  <si>
    <t>COLEGIO DE BACHILLERES PLANTEL NUMERO 2</t>
  </si>
  <si>
    <t xml:space="preserve">INGENIERO INDUSTRIAL Y DE SISTEMAS </t>
  </si>
  <si>
    <t>LIDER PROYECTO INFRAESTRUCTURA Y TELECOMUNICACIONES</t>
  </si>
  <si>
    <t>PASANTE MAESTRIA EN SOFTWARE LIBRE</t>
  </si>
  <si>
    <t>JEFE   DEL DESPACHO  DEL C. SECRETARIO AYUNTAMIENTO</t>
  </si>
  <si>
    <t>LIDER DE PROYECTO DEL DEPARTAMETO DE PECUU</t>
  </si>
  <si>
    <t>PASANTE COMERCIO EXTERIOR</t>
  </si>
  <si>
    <t>PRESIDENTE MUNICIPAL DEL DESPACHO DEL C PDTE  MUNICIPAL</t>
  </si>
  <si>
    <t>JEFE   DE DEPARTAMENTO DE TALLER MUNICIPAL</t>
  </si>
  <si>
    <t>JEFE DE DEPARTAMENTO.DEPARTAMENTO ACTUALIZACION CATASTRAL</t>
  </si>
  <si>
    <t>MAESTRIA EN INGENIERIA EN HIDROLOGIA SUBTERRANEA</t>
  </si>
  <si>
    <t>LIDER DE PROYECTO.DESPACHO DEL SUBDIRECTOR DE INFRAESTRUCTURA URBANA</t>
  </si>
  <si>
    <t>PASANTE PUBLICIDAD Y RELACIONES PUBLICAS</t>
  </si>
  <si>
    <t>DIRECTOR GENERAL.DESPACHO DEL C DIRECTOR DESARROLLO HUMANO Y EDUCACION</t>
  </si>
  <si>
    <t>DIRECCION DE DESARROLLU HUMANO Y EDUCACION</t>
  </si>
  <si>
    <t>NEGOCIOS INTERNACIONALES</t>
  </si>
  <si>
    <t>JEFE DE DEPARTAMENTO. DEPTO DE UNIDAD DE TRANSPARENCIA TESORERIA</t>
  </si>
  <si>
    <t xml:space="preserve">REGIDOR </t>
  </si>
  <si>
    <t>REGIDOR  DEL DESPACHO AYUNTAMIENTO</t>
  </si>
  <si>
    <t>PASANTE ADMINISTRACION GUBERNAMENTAL</t>
  </si>
  <si>
    <t>LIDER DE PROYECTO CONSULTORIA JURIDICA OFICIALIA MAYOR</t>
  </si>
  <si>
    <t>JEFE DE DEPARTAMENTO. DEPARTAMENTO CONTENSIOSO</t>
  </si>
  <si>
    <t>LIDER DE PROYECTO DE DEPARTAMENTO ADMINISTRATIVO SECRETARIA DEL AYUNTAMIENTO</t>
  </si>
  <si>
    <t>JEFE DE DEPARTAMENTO DE PROGRAMACION</t>
  </si>
  <si>
    <t>ADMINISTRACION DE EMPRESAS CON ESPECILIADAD EN MERCADOTECNIA</t>
  </si>
  <si>
    <t>JEFE   DE DEPARTAMENTO ADMINISTRATIVO DESARROLLO RURAL</t>
  </si>
  <si>
    <t>LIDER DE PROYECTO COORDINACION DE DESARROLLO TECNOLOGICO</t>
  </si>
  <si>
    <t>INGENIERO EN TENOLOGIAS DE LA INFORMACION Y COMUNICACIÓN</t>
  </si>
  <si>
    <t>JEFE DEPARTAMENTO DE ANALISIS Y SEGUIMIENTO</t>
  </si>
  <si>
    <t>ARQUITECTURA</t>
  </si>
  <si>
    <t>JEFE   DE DEPARTAMENTO VINCULACION</t>
  </si>
  <si>
    <t>DIRECTOR GENERAL.DESPACHO DEL C DIRECTOR DE OBRAS PUBLICAS</t>
  </si>
  <si>
    <t>ADMINISTRATIVO</t>
  </si>
  <si>
    <t>COORDINADOR DE UNIDAD ADMINISTRATIVA.COORDINACION DE PROVEEDURIA</t>
  </si>
  <si>
    <t xml:space="preserve"> ADMINISTRACION GUBERNAMENTAL</t>
  </si>
  <si>
    <t>JEFE DE DEPARTAMENTO DE PRESIDENTA DE TU COLONIA</t>
  </si>
  <si>
    <t>INGENIERO CIVIL</t>
  </si>
  <si>
    <t>JEFE DE DEPARTAMENTO DE DISPOSICION FINAL</t>
  </si>
  <si>
    <t>PASANTE ARQUITECTURA</t>
  </si>
  <si>
    <t>JEFE DE DEPARTAMENTO.DEPARTAMENTO DE EXPORTACIONES DIRECTAS</t>
  </si>
  <si>
    <t>ADMINISTRACION DE NEGOCIOOS</t>
  </si>
  <si>
    <t>LIDER DE PROYECTO.DEPARTAMENTO DE PLANEACION Y ADMINISTRACION</t>
  </si>
  <si>
    <t>ADMINISTRACION DE EMPRESAS TURISITICAS</t>
  </si>
  <si>
    <t>CANDIDATA A MAESTRIA INTERINSTITUCIANAL EN DERECHOS HUMANOS</t>
  </si>
  <si>
    <t>SUBDIRECTOR DESPACHO DEL SUBDIRECTOR DE EDUCACION</t>
  </si>
  <si>
    <t>EDUCACION ARTISTICA</t>
  </si>
  <si>
    <t>JEFE   DE DEPARTAMENTO DE AUDITORIA CONTABLE</t>
  </si>
  <si>
    <t>JEFE   DE DEPARTAMENTO DE AUDITORIA DE OBRA</t>
  </si>
  <si>
    <t>Especialización</t>
  </si>
  <si>
    <t>ESPECIALIDAD EN VALUACION</t>
  </si>
  <si>
    <t>LIDER DE PROYECTO.DESPACHO DEL C PDTE  MUNICIPAL</t>
  </si>
  <si>
    <t>JEFE  DE DEPARTAMENTO DE SUPERVISION MTTO URBANO</t>
  </si>
  <si>
    <t>INGENIERO INDUSTRIAL</t>
  </si>
  <si>
    <t>LIDER DE PROYECTO DE DEPARTAMENTO DE PARQUES Y JARDINES</t>
  </si>
  <si>
    <t>JEFE   DE DEPARTAMENTO DE NOMENCLATURA</t>
  </si>
  <si>
    <t xml:space="preserve">TRUNCA INGENIERO INDUSTRIAL QUIMICO </t>
  </si>
  <si>
    <t>JEFE   DE DEPARTAMENTO CAJA GENERAL</t>
  </si>
  <si>
    <t>CARRERA COMERCIAL</t>
  </si>
  <si>
    <t>LIDER DE PROYECTO DEPARTAMENTO ACTUALIZACION CATASTRAL</t>
  </si>
  <si>
    <t>INGENIERIA EN SISTEMAS TOPOGRAFICOS Y GEODESICOS</t>
  </si>
  <si>
    <t>SUBDIRECTOR DEL DESPACHO DEL DIRECTOR DE PLANEACION Y EVAL</t>
  </si>
  <si>
    <t>TITULO PENDIENTE MAESTRIA EN ADMINISTRACION</t>
  </si>
  <si>
    <t>BACHILLERATO TECNICO</t>
  </si>
  <si>
    <t>JEFE DE DEPARTAMENTO  DE UNIDAD ASESORIA</t>
  </si>
  <si>
    <t>CRIMINOLOGIA</t>
  </si>
  <si>
    <t>JEFE  DE DEPARTAMENTO DE ACCION CIVICA Y SOCIAL</t>
  </si>
  <si>
    <t>PREPARATORIA MEXICO</t>
  </si>
  <si>
    <t>LIDER DE PROYECTO DEL DESPACHO DEL SUBDIRECTOR DE SERVICIOS</t>
  </si>
  <si>
    <t xml:space="preserve">PREPARATORIA CENTRO DE ESTUDIOS MEDIA BASICA PARA ADULTOS </t>
  </si>
  <si>
    <t>JEFE  DE DEPARTAMENTO DE DE FOMENTO EDUCATIVO</t>
  </si>
  <si>
    <t>BACHILLERATO TECNOLOGICO CON LA CARRERA TECNICA EN ADMINISTRACION</t>
  </si>
  <si>
    <t>JEFE DEPARTAMENTO DE CONTROL DE PRESUPUESTO</t>
  </si>
  <si>
    <t>INFORMANTICA</t>
  </si>
  <si>
    <t>JEFE DE DEPARTAMENTOADMINISTRATIVO SECRETARIA DEL AYUNTAMIENTO</t>
  </si>
  <si>
    <t>NUTRICION Y GASTRONOMIA</t>
  </si>
  <si>
    <t>PREPARATORIA DE SISTEMAS ABIERTO</t>
  </si>
  <si>
    <t>PSICOLOGIA</t>
  </si>
  <si>
    <t>TRUNCA LIC CIENCIAS DE LA EDUCACION</t>
  </si>
  <si>
    <t>LIDER DE PROYECTO DEL DESPACHO DEL COORDINADOR DE COMUNICACION</t>
  </si>
  <si>
    <t>PROFESIONAL ASOCIADO EN PROTECCION CIVIL</t>
  </si>
  <si>
    <t>JEFE  DE DEPARTAMENTO DE SERVICIOS GENERALES</t>
  </si>
  <si>
    <t>INGENIERIA EN MANTENIMIENTO INDUSTRIAL</t>
  </si>
  <si>
    <t>LIDER DE PROYECTO DE DEPARTAMENTO RECOLECCION HABITACIONAL</t>
  </si>
  <si>
    <t>CIENCIAS DE LA GERENCIA Y ADMINISTRACION</t>
  </si>
  <si>
    <t>DERECHO Y ASUNTOS INTERNACIONALES</t>
  </si>
  <si>
    <t>PASANTE MAESTRIA DERECHO Y JUICIOS ORALES MAESTRIA EN DERECHO LABORAL</t>
  </si>
  <si>
    <t>LIDER DE PROYECTO DE DEPARTAMENTO DE ATENCION A LA SALUD</t>
  </si>
  <si>
    <t>TECNICO DIRIGIDO A MAQUINADO</t>
  </si>
  <si>
    <t>JEFE  DE DEPARTAMENTO DESPACHO DEL C TESORERO MUNICIPAL</t>
  </si>
  <si>
    <t>MASTER OF BUSINESS ADMINISTRATION (MBA)</t>
  </si>
  <si>
    <t>JEFE DE DEPARTAMENTO DE ADMINISTRACION DE APLICACIONES</t>
  </si>
  <si>
    <t>INGENIERO EN TECNOLOGIAS DE LA INFORMACION Y COMUNICACIÓN AREA REDES Y TELECOMUNICACIONES</t>
  </si>
  <si>
    <t>SUBDIRETOR DEL DESPACHO DEL SUBDIRECTOR DE GOBERNACION</t>
  </si>
  <si>
    <t>ADMINSITRACION PUBLICA</t>
  </si>
  <si>
    <t xml:space="preserve">SUBCOORDINADOR DE DEPENDENCIA </t>
  </si>
  <si>
    <t>SUBCOORDINADOR DE DEPENDENCIA  DEL DESPACHO DEL COORDINADOR  DE RELACIONES PUBLICAS</t>
  </si>
  <si>
    <t>PASANTE LICENCIADA EN RELACIONES INDUSTRIALES</t>
  </si>
  <si>
    <t>JEFE  DE DEPARTAMENTO DE TRASLACION DE DOMINIO</t>
  </si>
  <si>
    <t>JEFE  DE DEPARTAMENTO FINANCIAMIENTO EMPRESARIAL</t>
  </si>
  <si>
    <t>INNOVACION PARA EL DESARROLLO EMPRESARIAL</t>
  </si>
  <si>
    <t>COORDINADOR DE UNIDAD ADMINISTRATIVA DEL DESPACHO DEL C PRESIDENTE  MUNICIPAL</t>
  </si>
  <si>
    <t>FINANZAS CORPORATIVAS</t>
  </si>
  <si>
    <t>ADMINISTRACION DE TECNOLOGIAS DE INFORMACION</t>
  </si>
  <si>
    <t>SUBCOORDINADOR DE DEPENDENCIA  DEL DESPACHO DEL SUBDIRECTOR JURIDICO</t>
  </si>
  <si>
    <t>LIDER DE PROYECTO DEPARTAMENTO DE ENSEÑANZA Y SERVICIO ESCOLAR</t>
  </si>
  <si>
    <t>TECNICO EN INFORMATICA</t>
  </si>
  <si>
    <t>JEFE  DE DEPARTAMENTO DE TRABAJO SOCIAL</t>
  </si>
  <si>
    <t>PSICOLOGIA CLINICA</t>
  </si>
  <si>
    <t>JEFE  DE DEPARTAMENTO DE GESTION Y ANALISIS</t>
  </si>
  <si>
    <t>JEFE  DEL DESPACHO DEL C DIRECTOR DESARROLLO HUMANO Y EDUCACION</t>
  </si>
  <si>
    <t>JEFE  DE DEPARTAMENTO DE PREVENCION</t>
  </si>
  <si>
    <t>PASANTE MERCADOTECNIA</t>
  </si>
  <si>
    <t>JEFE  DE DEPARTAMENTO DE CONTROL Y VIGILANCIA AMBIENTAL</t>
  </si>
  <si>
    <t>INGENIERO EN ECOLOGIA</t>
  </si>
  <si>
    <t>JEFE  DE DEPARTAMENTO DE PLANEACION AMBIENTAL (INSPECCION)</t>
  </si>
  <si>
    <t>JEFE DE DEPARTAMENTO DE SISTEMA DE INTERVENCION TEMPRANA</t>
  </si>
  <si>
    <t>PASANTE MAESTRIA EN PSICOTERAPIA GESTAL</t>
  </si>
  <si>
    <t>JEFE  DE DEPARTAMENTO ADMINISTRATIVO PLANEACION Y EVALUACION</t>
  </si>
  <si>
    <t>LICENCIADO EN ADMINISTRACION</t>
  </si>
  <si>
    <t>SUBDIRECTOR DESP SUBDIRECTOR DE ASEO URBANO</t>
  </si>
  <si>
    <t xml:space="preserve">TECNICO EN ELECTRONICA AUTOMOTRIZ </t>
  </si>
  <si>
    <t>LIDER DE PROYECTO DEL UNIDAD ADMINISTRATIVA</t>
  </si>
  <si>
    <t>MAESTRIA EN ADMINISTRACION Y PROCURACION DE JUSTICIA</t>
  </si>
  <si>
    <t>JEFE  DE DEPARTAMENTO INFRAESTRUCTURA SEG PUBLICA</t>
  </si>
  <si>
    <t>TECNICO EN ELECTRONICA</t>
  </si>
  <si>
    <t>JEFE  DE DEPARTAMENTO DE CONTROL ESCOLAR</t>
  </si>
  <si>
    <t>PSICOLOGIA INDUSTRIAL</t>
  </si>
  <si>
    <t>MATEMATICAS</t>
  </si>
  <si>
    <t>JEFE DE DEPARTAMENTO DE EVALUACION</t>
  </si>
  <si>
    <t xml:space="preserve"> TRABAJO SOCIAL</t>
  </si>
  <si>
    <t>LIDER DE PROYECTO DE DEPARTAMENTO DE INFRAESTRUCTURA Y TELECOMUNICACIONES</t>
  </si>
  <si>
    <t>PASANTE DE INGENIERO</t>
  </si>
  <si>
    <t>SISTEMAS COMPUTACION ADMINISTRATIVA</t>
  </si>
  <si>
    <t>DERECHOS HUMANOS</t>
  </si>
  <si>
    <t>SUBCOORDINADOR DE DEPENDENCIA DESPACHO DEL SUBCOORDINACION DE VINCULACION SOCIAL</t>
  </si>
  <si>
    <t>CIENCIAS DE LA COMUNICACIÓN</t>
  </si>
  <si>
    <t>COORDINADOR DE DEPENDENCIA DESPACHO COORDINACION DE PARTICIPACION CIUDADANA</t>
  </si>
  <si>
    <t>PASANTE MAESTRIA GOBIERNOY GESTION PUBLICA CON ESPECIALIDAD EN FORTALECIMIENTO INSTITUCIONAL</t>
  </si>
  <si>
    <t>JEFE  DE DEPARTAMENTO DE VALUACION</t>
  </si>
  <si>
    <t>VALUACION</t>
  </si>
  <si>
    <t xml:space="preserve">JEFE  DEL DESPACHO DEL SUBDIRECTOR MODERNIZACION ADMINISTRATIVA Y DESARROLLO TECNOLOGICO </t>
  </si>
  <si>
    <t>PASANTE INFORMÁTICA</t>
  </si>
  <si>
    <t>LIDER DE PROYECTO DEPARTAMENTO DE PLANEACION Y ADMINISTRACION</t>
  </si>
  <si>
    <t>INGENIERIA INDUSTRIAL EN PRODUCCION</t>
  </si>
  <si>
    <t>JEFE  DE DEPARTAMENTO DE ENLACE SEGUIMIENTO Y ATENCION DEL RECURSO FEDERAL</t>
  </si>
  <si>
    <t xml:space="preserve">ADMINISTRACIÓN DE EMPRESAS </t>
  </si>
  <si>
    <t>SUBDIRECTOR DESPACHO DEL C COORDINADOR DE CONTROL Y PROCEDIMIENTOS ADMVOS</t>
  </si>
  <si>
    <t>ADMINISTRACION PUBLICA</t>
  </si>
  <si>
    <t>JEFE DE DEPARTAMENTO DEPARTAMENTO ADMINISTRATIVO DE PARTICIPACION CIUDADANA</t>
  </si>
  <si>
    <t>SUBDIRECTOR DESPACHO DEL SUBDIRECCION DE DESARROLLO RURAL</t>
  </si>
  <si>
    <t>CERTIFICADO PREPARATORIA</t>
  </si>
  <si>
    <t>LIDER DE PROYECTO DE DEPARTAMENTO DE ADMON DE SERVICIOS Y PROCESAMIENTO DE DATOS</t>
  </si>
  <si>
    <t>PASANTE INGENIERO EN SISTEMAS COMPUTACIONALES</t>
  </si>
  <si>
    <t>JEFE  DEL DESPACHO DEL COORDINADOR  DE RELACIONES PUBLICAS</t>
  </si>
  <si>
    <t>JEFE  DE DEPARTAMENTO DE COMUNICACION</t>
  </si>
  <si>
    <t>TRUNCA INGENIERO GEOLOGO</t>
  </si>
  <si>
    <t>LIDER DE PROYECTO UNIDAD ADMINISTRATIVA</t>
  </si>
  <si>
    <t>PASANTE ZOOTECNIA</t>
  </si>
  <si>
    <t>LIDER DE PROYECTO DEL DESPACHO DEL SUBDIRECTOR DE DESARROLLO INDUSTRIAL</t>
  </si>
  <si>
    <t>Posdoctorado</t>
  </si>
  <si>
    <t>MASTER OF BUSNESS ADMNISTRATION</t>
  </si>
  <si>
    <t>SUBDIRECTOR DESPACHO DEL SUBDIRECTOR ATENCION A LA JUVENTUD</t>
  </si>
  <si>
    <t>ADMINISTRACION GUBERNAMENTAL</t>
  </si>
  <si>
    <t>SUBDIRECTOR DESPACHO DEL SUBDIRECTOR DE DESARROLLO SOCIAL</t>
  </si>
  <si>
    <t>SUBDIRECTOR.DESPACHO DEL SUBDIRECTOR DE PLANEACION Y EVALUACION</t>
  </si>
  <si>
    <t>LIDER DE PROYECTO DE DEPARTAMENTO DE SISTEMAS OFICIALIA MAYOR</t>
  </si>
  <si>
    <t>JEFE DE DEPARTAMENTO DESPACHO DEL C DIRECTOR DE OBRAS PUBLICAS</t>
  </si>
  <si>
    <t>Doctorado</t>
  </si>
  <si>
    <t>DESARROLLO HUMANO</t>
  </si>
  <si>
    <t xml:space="preserve">LIDER DE PROYECTO CONSULTORIA JURIDICA </t>
  </si>
  <si>
    <t>JEFE  UNIDAD MUNICIPAL DE MEJORA REGULATORIA</t>
  </si>
  <si>
    <t>ADMINISTRACION DE NEGOCIOS AREA FINANCIERO</t>
  </si>
  <si>
    <t>JEFE DE DEPARTAMENTO COMUNICACION SOCIAL</t>
  </si>
  <si>
    <t>LETRAS ESPAÑOLAS</t>
  </si>
  <si>
    <t>SUBDIRECTOR.DESPACHO DEL C SUBDIR DE INNOVACION Y DESARROLLO EMPRENDEDOR</t>
  </si>
  <si>
    <t>TECNICO MAQUINA DE COMBUSTION INTERNA</t>
  </si>
  <si>
    <t>JEFE DE DEPARTAMENTO DESP DEL DIRECTOR DE ORGANO INTERNO DE CONTROL</t>
  </si>
  <si>
    <t>INGENIERIA EN SISTEMAS COMPUTACIONALES HW</t>
  </si>
  <si>
    <t>LIDER DE PROYECTO.DEPARTAMENTO COMUNICACION SOCIAL</t>
  </si>
  <si>
    <t>PASANTE LICENCIADO EN COMUNICACIÓN GRAFICA</t>
  </si>
  <si>
    <t>LIDER DE PROYECTO DEL DESPACHO DEL SUBDIRECTOR DE PLANEACION Y EVALUACION</t>
  </si>
  <si>
    <t>ADMINISTRACION DE NEGOCIOS INTERNACIONALES</t>
  </si>
  <si>
    <t>DIRECTOR GENERAL DEL DESPACHO DEL C OFICIAL MAYOR</t>
  </si>
  <si>
    <t>JEFE DE DEPARTAMENTO DE PROYECTOS ESPECIALES</t>
  </si>
  <si>
    <t>DIRECCION DE PLANEACIONEACION E INNOVACION GUBERNAMENTAL</t>
  </si>
  <si>
    <t>CIENCIAS POLITICAS</t>
  </si>
  <si>
    <t>JEFE DEPARTAMENTO DE CONTROL VEHICULAR</t>
  </si>
  <si>
    <t>LIDER DE PROYECTO DESP DEL SUBDIRECTOR ADMINISTRATIVO OFICIALIA MAYOR</t>
  </si>
  <si>
    <t>LICENCIATURA EN ADMINISTACION</t>
  </si>
  <si>
    <t>SUBDIRECTOR.DESPACHO DEL SUBDIRECTOR DE JUSTICIA CIVICA</t>
  </si>
  <si>
    <t>LIDER DE PROYECTO DEL DEPTO DE SISTEMAS</t>
  </si>
  <si>
    <t>PREPARATORIA</t>
  </si>
  <si>
    <t>LIDER DE PROYECTO DE DEPARTAMENTO DE CONTABILIDAD</t>
  </si>
  <si>
    <t>JEFE  DE DEPARTAMENTO ADMINISTRATIVO DESARROLLO URBANO Y ECOLOGIA</t>
  </si>
  <si>
    <t>CIENCIAS EN ADMINISTRACION</t>
  </si>
  <si>
    <t>JEFE DE DEPARTAMENTO DESPACHO DEL COORD AREA INVESTIGADORA</t>
  </si>
  <si>
    <t>JEFE DEPARTAMENTO COMITE DE VECINOS</t>
  </si>
  <si>
    <t>PASANTE INGENIERIA INDUSTRIAL</t>
  </si>
  <si>
    <t xml:space="preserve">LIDER DE PROYECTO </t>
  </si>
  <si>
    <t>LIDER DE PROYECTO  DE DEPARTAMENTO DE PECUU</t>
  </si>
  <si>
    <t xml:space="preserve">PASANTE  LICENCIATURA EN INFORMATICA </t>
  </si>
  <si>
    <t xml:space="preserve">TECNICO EN ELECTRONICA </t>
  </si>
  <si>
    <t>PASANTE CIENCIAS DE LA INFORMACION</t>
  </si>
  <si>
    <t>LIDER DE PROYECTO  DE DEPARTAMENTO  DE ANALISIS TACTICO</t>
  </si>
  <si>
    <t xml:space="preserve">PASANTE PSICOLOGO CRIMINOLOGIA </t>
  </si>
  <si>
    <t>JEFE  DE DEPARTAMENTO DE SISTEMAS DESARROLLO URBANO Y ECOLOGIA</t>
  </si>
  <si>
    <t xml:space="preserve">SISTEMAS COMPUTACIONALES </t>
  </si>
  <si>
    <t>JEFE  DE DEPARTAMENTO SISTEMAS</t>
  </si>
  <si>
    <t>INGENIERIA EN PROCESOS Y OPERACIONES INDUSTRIALES</t>
  </si>
  <si>
    <t>DIRECTOR GENERAL DEL DESPACHO DEL DIRECTOR DE PLANEACION Y EVALUACION</t>
  </si>
  <si>
    <t>JEFE  DE DEPARTAMENTO DE INFRAESTRUCTURA EDUCATIVA</t>
  </si>
  <si>
    <t xml:space="preserve">PREPARATORIA ABIERTA </t>
  </si>
  <si>
    <t>SUBIDRECTOR DEL DESPACHO SUBDIRECTOR DE PROGRAMACION Y SEGUIMIENTO DE INVERSION</t>
  </si>
  <si>
    <t>ADMINISTRACION DE RECURSOS HUMANOS</t>
  </si>
  <si>
    <t>COORDINACION DE COMUNICACIÓN SOCIAL</t>
  </si>
  <si>
    <t>JEFE DE DEPARTAMENTO DE EVENTOS</t>
  </si>
  <si>
    <t>SISTEMA DE PREPARATORIA ABIERTA, AREA DE HUMANIDADES</t>
  </si>
  <si>
    <t>COORDINADOR DE UNIDAD ADMINISTRATIVA.DESPACHO DEL C DIRECTOR DE OBRAS PUBLICAS</t>
  </si>
  <si>
    <t>JEFE DE DEPARTAMENTO.DESPACHO DEL DIRECTOR DE ORGANO INTERNO DE CONTROL</t>
  </si>
  <si>
    <t>PASANTE DERECHO CON ACENTUACION EN DERECHO DE AMERICA DEL NORTE</t>
  </si>
  <si>
    <t>DEPARTAMENTO DE COORDINACION DE ENLACES</t>
  </si>
  <si>
    <t>INNOVACION DE NEGOCIOS Y MERCADOTECNIA</t>
  </si>
  <si>
    <t>LIDER DE PROYECTO DEL DESPACHO DEL C SUBDIR DE DESARROLLO INDUSTRIAL</t>
  </si>
  <si>
    <t>JEFE DE DEPARTAMENTO DEL DESPACHO DEL SUBDIRECTOR ADMINISTRATIVO</t>
  </si>
  <si>
    <t>SECRETARIADO EJECUTIVO BILINGÜE</t>
  </si>
  <si>
    <t>SUBDIRECTOR DEL DESPACHO SUBDIRECTOR ATENCION A LA VIOLENCIA FAMILIAR Y DE GENERO</t>
  </si>
  <si>
    <t>ECONOMIA</t>
  </si>
  <si>
    <t>JEFE DE DEPARTAMENTO DEPARTAMENTO DE COORDINACION DE ENLACES</t>
  </si>
  <si>
    <t>COMUNICACIÓN</t>
  </si>
  <si>
    <t>RELACIONES INDUSTRIALES</t>
  </si>
  <si>
    <t>BACHILLERATO TECNOLOGICO EN EL AREA FISICO MATEMATICO</t>
  </si>
  <si>
    <t>COMISARIO DEL DESPACHO DEL C DIRECTOR DE SEGURIDAD PUBLICA</t>
  </si>
  <si>
    <t>CURSANDO MAESTRIA DIRECCION ORGANIZACIONAL</t>
  </si>
  <si>
    <t>SINDICO DEL DESPACHO SINDICATURA</t>
  </si>
  <si>
    <t>POSTULANTE DOCTORADO DERECHO CONSTITUCIONAL</t>
  </si>
  <si>
    <t>SUBIDRECTOR DEL DESPACHO DEL SUBDIRECTOR DE ADMON URBANA</t>
  </si>
  <si>
    <t>LIDER DE PROYECTO DEL DESPACHO SINDICATURA</t>
  </si>
  <si>
    <t>SUBIDRECTOR DEL DESP DEL SUBDIRECTOR DE RECURSOS MATS Y SERVICIOS</t>
  </si>
  <si>
    <t>PASANTE DERECHO</t>
  </si>
  <si>
    <t>LIDER DE PROYECTO DELDESPACHO DEL SUBDIRECTOR DE MODERNIZACION ADMINISTRATIVA</t>
  </si>
  <si>
    <t>DIRECTOR GENERAL DEL DESPACHO DEL DIRECTOR DE DESARROLLO URBANO</t>
  </si>
  <si>
    <t>LIDER DE PROYECTO DESPACHO DEL SUBDIRECTOR DE RECURSOS MATS Y SERVICIOS</t>
  </si>
  <si>
    <t>JEFE DE DEPARTAMENTO LICITACIONES Y CONTROL DE OBRA</t>
  </si>
  <si>
    <t>JEFE DEPARTAMENTO JURIDICO GRATUITO</t>
  </si>
  <si>
    <t>JEFE  DEL DESPACHO DEL DIRECTOR DE DESARROLLO URBANO</t>
  </si>
  <si>
    <t>JEFE DE DEPARTAMENTO COORDINACION DE PROVEEDURIA</t>
  </si>
  <si>
    <t>JEFE DE DEPARTAMENTO DEPARTAMENTO DE CONSTRUCCION INFRAESTRUCTURA SOCIAL</t>
  </si>
  <si>
    <t>JEFE DEPARTAMENTO MAQUINARIA PESADA DESARROLLO RURAL</t>
  </si>
  <si>
    <t>BACHILLERATO</t>
  </si>
  <si>
    <t>COORDINADOR ADMINISTRATIVO</t>
  </si>
  <si>
    <t>COORDINADORA ADMINISTRATIVA DEPARTAMENTO ADMINISTRATIVO MANTENIMIENTO URBANO</t>
  </si>
  <si>
    <t>PASANTE LIC. INFORMATICA</t>
  </si>
  <si>
    <t>JEFE DE DEPARTAMENTO DE ENSEÑANZA Y SERVICIO ESCOLAR</t>
  </si>
  <si>
    <t>TRABAJO SOCIAL</t>
  </si>
  <si>
    <t>SUBDIRECTOR DESPACHO DEL SUBDIRECTOR DE PROPIEDAD INMOBILIARIA</t>
  </si>
  <si>
    <t>LIDER DE PROYECTO DEL DESPACHO DEL C PDTE  MUNICIPAL</t>
  </si>
  <si>
    <t>JEFE  DE DEPARTAMENTO DE RECURSOS HUMANOS</t>
  </si>
  <si>
    <t>SOCIOLOGIA</t>
  </si>
  <si>
    <t>SUBDIRECTOR DEL DESPACHO DEL SUBDIRECTOR DE FORMACION</t>
  </si>
  <si>
    <t>LIDER DE PROYECTO DEPARTAMENTO DE PROYECTOS ESPECIALES</t>
  </si>
  <si>
    <t>LIDER DE PROYECTO DEL DESP DEL DIRECTOR DE ORGANO INTERNO DE CONTROL</t>
  </si>
  <si>
    <t>JEFE  DE DEPARTAMENTO DE ATENCION Y RESPUESTA CIUDADANA</t>
  </si>
  <si>
    <t>JEFE DE DEPARTAMENTO DE TRANSPARENCIA PROACTIVA Y FOCALIZADA</t>
  </si>
  <si>
    <t>COORDINACION DE TRANSPARENCIA</t>
  </si>
  <si>
    <t>SISTEMAS DE COMPUTACION ADMINISTRATIVA</t>
  </si>
  <si>
    <t>SUBDIRECTOR DESPACHO DEL SUBCOORDINADOR DE PRESUPUESTO PARTICIPATIVO</t>
  </si>
  <si>
    <t>MERCADOTECNIA</t>
  </si>
  <si>
    <t>LIDER DE PROYECTO DEPARTAMENTO ALCAIDIA</t>
  </si>
  <si>
    <t>TRUNCO ING. ELECTRICA, MATEMATICAS</t>
  </si>
  <si>
    <t>SUBDIRECTOR DEL DESPACHO DEL SUBDIRECTOR JURIDICO SEGURIDAD PUBLICA MUNICIPAL</t>
  </si>
  <si>
    <t>KARDEX CONSTANCIA INGENIERIA INDUSTRIAL Y DE SISTEMAS</t>
  </si>
  <si>
    <t>SUBDIRECTOR DEL DESPACHO DEL SUBDIRECTOR DE SERVICIOS</t>
  </si>
  <si>
    <t xml:space="preserve">COLEGIO DE BACHILLERES PLANTEL NUMERO 4 </t>
  </si>
  <si>
    <t>SUBDIRECTOR DEL DESPACHO DEL SUBDIRECTOR ADMINISTRATIVO SEGURIDAD PUBLICA</t>
  </si>
  <si>
    <t>PASANTE INGENIERIA EN PRODUCCION</t>
  </si>
  <si>
    <t>CONSULTOR JURIDICO DE DEPARTAMENTO JURIDICO SEGURIDAD PUBLICA MUNICIPAL</t>
  </si>
  <si>
    <t>COORDINADOR DE UNIDAD ADMINISTRATIVA DEL COORDINACION DE DESARROLLO TECNOLOGICO</t>
  </si>
  <si>
    <t>PASANTE INGENIERIA OPCION HW</t>
  </si>
  <si>
    <t>LIDER DE PROYECTO DESPACHO DEL DIRECTOR DE ORGANO INTERNO DE CONTROL</t>
  </si>
  <si>
    <t>JEFE  DE DEPARTAMENTO  DE TRANSFERENCIA</t>
  </si>
  <si>
    <t>COORDINADOR DE DEPENDECIA  DE DEPARTAMENTO ADMINISTRATIVO SECRETARIA DEL AYUNTAMIENTO</t>
  </si>
  <si>
    <t>JEFE  DE DEPARTAMENTO DE EJECUCION</t>
  </si>
  <si>
    <t>ARTES/ARTES ESCENICAS</t>
  </si>
  <si>
    <t>JEFE  DE DEPARTAMENTO DE ADMINISTRACION PLAN DIRECTOR</t>
  </si>
  <si>
    <t>JEFE DE DEPARTAMENTO DEPARTAMENTO TECNICO Y DE PADRON Y CONTROL DEL ADEUDO</t>
  </si>
  <si>
    <t>SUBSECRETARIO.DESPACHO DEL SUBDIRECTOR JURIDICO SECRETARIA DEL AYUNTAMIENTO</t>
  </si>
  <si>
    <t>JEFE  DE DEPARTAMENTO DE PROPIEDAD INMOBILIARIA</t>
  </si>
  <si>
    <t xml:space="preserve">ARQUITECTURA </t>
  </si>
  <si>
    <t>JEFE  DE DEPARTAMENTO COMITE DE VECINOS</t>
  </si>
  <si>
    <t>LIDER DE PROYECTO.DESPACHO DEL SUBDIRECTOS DE PLANEACION Y EVAL</t>
  </si>
  <si>
    <t>ADMINISTRACION PUBLICA Y CUENCIAS POLITICAS</t>
  </si>
  <si>
    <t>JEFE  DEL DESPACHO DEL C SECRETARIO DEL AYUNTAMIENTO</t>
  </si>
  <si>
    <t xml:space="preserve">DERECHO Y ASUNTOS INTERNACIONALES </t>
  </si>
  <si>
    <t>JEFE  DE DEPARTAMENTO DE RECLUTAMIENTO</t>
  </si>
  <si>
    <t>INGENIERIA EN SISTEMAS EN SOFWARE Y HARDWARE</t>
  </si>
  <si>
    <t>LIDER DE PROYECTO DEL DESPACHO DEL SUBDIRECTOR DE EDUCACION</t>
  </si>
  <si>
    <t>TECNICO UNIVERSITARIO EN INFORMATICA</t>
  </si>
  <si>
    <t>SUBDIRECTOR DEL DESPACHO DEL C SUBDIRECTOR DE DESARROLLO INDUSTRIAL</t>
  </si>
  <si>
    <t>ECONOMIA EMPRESARIAL</t>
  </si>
  <si>
    <t>LIDER DE PROYECTO.DESPACHO DEL C OFICIAL MAYOR</t>
  </si>
  <si>
    <t>PASANTE LICENCIADO EN PSICOLOGIA</t>
  </si>
  <si>
    <t>JEFE DE DEPARTAMENTO ORGANIZACIÓN</t>
  </si>
  <si>
    <t>DIRRECCION DE DESARROLLO RURAL</t>
  </si>
  <si>
    <t>ADMINISTRACION DE NEGOCIOS</t>
  </si>
  <si>
    <t>JEFE  DE DEPARTAMENTO DE PARQUES Y JARDINES</t>
  </si>
  <si>
    <t>LIDER DE PROYECTO DEPARTAMENTO DE CONVENIOS Y CONTRATOS</t>
  </si>
  <si>
    <t>RELACIONES INTERNACIONALES</t>
  </si>
  <si>
    <t>JEFE  DE DEPARTAMENTO DE TOPOGRAFIA</t>
  </si>
  <si>
    <t>INGENIERIA EN SISTEMAS TOPOGRAFICOS</t>
  </si>
  <si>
    <t>LIDER DE PROYECTO DE DEPARTAMENTO DE ANALISIS TACTICO</t>
  </si>
  <si>
    <t xml:space="preserve">PASANTE LICENCIADO EN CRIMINOLOGIA </t>
  </si>
  <si>
    <t>JEFE DE DEPARTAMENTO DESPACHO DEL COORDINADOR DE COMUNICACIÓN</t>
  </si>
  <si>
    <t>COORDINADOR DE UNIDAD ADMINISTRATIVA DESP DEL DIRECTOR DE ORGANO INTERNO DE CONTROL</t>
  </si>
  <si>
    <t>IMPUESTOS</t>
  </si>
  <si>
    <t>SUBDIRECTOR DE DESP DEL SUBDIRECTOR DE INFRAESTRUCTURA SOCIAL</t>
  </si>
  <si>
    <t>LIDER DE PROYECTO DEPARTAMENTO DE ADMINISTRACION DE APLICACIONES</t>
  </si>
  <si>
    <t>SUBCOORDINADOR DEL DESPACHO COORDINACION DE TRANSPARENCIA</t>
  </si>
  <si>
    <t>CURSANDO MAESTRIA EN DERECHO LABORAL</t>
  </si>
  <si>
    <t xml:space="preserve">AUXILIAR DE ENFERMERA </t>
  </si>
  <si>
    <t>JEFE  DE DEPARTAMENTO MAQUINARIA PESADA OBRAS PUBLICAS</t>
  </si>
  <si>
    <t>JEFE  DE DEPARTAMENTO DE SERVICIOS ADMINISTRATIVOS OBRAS PUBLICAS</t>
  </si>
  <si>
    <t>LIDER DE PROYECTO DE PLANEACION Y EVALUACION</t>
  </si>
  <si>
    <t>ADMINISTRACION FINANCIERA</t>
  </si>
  <si>
    <t>SUBCOORDINADOR DE DEPENDENCIA  DEL DESPACHO DEL SUBDIRECTOR JURIDICO SECRETARIA DEL AYUNTAMIENTO</t>
  </si>
  <si>
    <t>JEFE  DE DEPARTAMENTO DE MANTENIMIENTO VIAL E INFRAESTRUCTURA</t>
  </si>
  <si>
    <t>COORDINADOR DE DEPENDENCIA DEL DESPACHO DEL COORDINADOR DE COMUNICACION</t>
  </si>
  <si>
    <t>COMUNICACIÓN POLITICA Y CORPORATIVA</t>
  </si>
  <si>
    <t>COORDINADOR DE UNIDAD ADMINISTRATIVA DESPACHO DEL COORD DE ATENCION CIUDADANA</t>
  </si>
  <si>
    <t>SUBDIRECTOR.DESPACHO DEL SUBDIRECTOR DE INGRESOS</t>
  </si>
  <si>
    <t>JEFE  DE DEPARTAMENTO DE FISCALIZACION JURIDICA</t>
  </si>
  <si>
    <t>PASANTE LICENCIADO DERECHO</t>
  </si>
  <si>
    <t>JEFE DE DEPARTAMENTO DEPARTAMENTO PROYECTOS PRODUCTIVOS</t>
  </si>
  <si>
    <t>DIRECCION DE  DESARROLLO RURAL</t>
  </si>
  <si>
    <t>INGENIERIA EN OPERACIONES Y PROCESOS INDUSTRIALES</t>
  </si>
  <si>
    <t>LIDER DE PROYECTO DEL DESPACHO DEL C SECRETARIO DEL AYUNTAMIENTO</t>
  </si>
  <si>
    <t xml:space="preserve">EDUCACION FISICA/ PASANTE PEDAGOGIA </t>
  </si>
  <si>
    <t>COORDINADOR DE DEPENDENCIA DESPACHO DEL C SECRETARIO DEL AYUNTAMIENTO</t>
  </si>
  <si>
    <t>SUBDIRECTOR DESP DE SUBDIRECCION DE ALUMBRADO PUBLICO</t>
  </si>
  <si>
    <t>EDUCACION</t>
  </si>
  <si>
    <t>JEFE DE DEPARTAMENTO ATENCION Y RESPUESTA CIUDADANA</t>
  </si>
  <si>
    <t>INGENIERIA EN SISTEMAS COMPUTACIONALES EN HARDWARE</t>
  </si>
  <si>
    <t>COORDINADOR DE UNIDAD ADMINISTRATIVA.UNIDAD ADMINISTRATIVA</t>
  </si>
  <si>
    <t>ADMINISTRACION INDUSTRIAL</t>
  </si>
  <si>
    <t>JEFE DE DEPARTAMENTODE SEGURIDAD CIUDADANA</t>
  </si>
  <si>
    <t>BACHILLERATO EN EL AREA DE HUMANIDADES</t>
  </si>
  <si>
    <t>JEFE  DE DEPARTAMENTO DE VINCULACION EMPRESARIAL</t>
  </si>
  <si>
    <t>MASTER BUSINESS ADMINISTRATION</t>
  </si>
  <si>
    <t>SUBSECRETARIO DEL AYUNTAMIENTO.DESPACHO DEL C SECRETARIO DEL AYUNTAMIENTO</t>
  </si>
  <si>
    <t>DERECHO CONSTITUCIONAL Y ADMINISTRATIVO</t>
  </si>
  <si>
    <t>SUBDIRECTOR DESPACHO DEL SUBDIRECTOR  PARTICIPACION CIUDADANA</t>
  </si>
  <si>
    <t>PRERAPATORIA</t>
  </si>
  <si>
    <t xml:space="preserve">PSICOLOGIA SOCIAL </t>
  </si>
  <si>
    <t>SUBDIRECTOR DEL DESPACHO DEL SUBDIRECTOR JURIDICO TESORERIA MUNICIPAL</t>
  </si>
  <si>
    <t xml:space="preserve">DERECHOS Y ASUNTOS INTERNACIONALES </t>
  </si>
  <si>
    <t>SUBDIRECTOR DESPACHO DEL C SUBDIR DE DESARROLLO MIPYME Y EMPLEABILIDAD</t>
  </si>
  <si>
    <t>LIDER DE PROYECTO DESPACHO DEL SUBDIRECTOR DE PROPIEDAD INMOBILIARIA</t>
  </si>
  <si>
    <t>LIDER  DE PROYECTO  DE DEPARTAMENTO DE ATENCION CIUDADANA Y ENLACE DE ORGANISMOS SOCIALES</t>
  </si>
  <si>
    <t>PROFESIONAL TECNICO EN ADMINISTRACION ESPECIALIDAD EMPRESAS COMERCIALES</t>
  </si>
  <si>
    <t>JEFE DE DEPARTAMENTO DEPARTAMENTO ADMINISTRATIVO DESARROLLO HUMANO Y EDUCACION</t>
  </si>
  <si>
    <t>PASANTE LICENCADIO EN MOTROCIDAD HUMANA</t>
  </si>
  <si>
    <t>REGIDOR DESPACHO AYUNTAMIENTO</t>
  </si>
  <si>
    <t>JEFE DE DEPARTAMENTO ARCHIVO DE CONCENTRACION</t>
  </si>
  <si>
    <t>PASANE LICENCIATURA EN ANTROPOLOGIA SOCIAL</t>
  </si>
  <si>
    <t>SUBCOORDINADOR DE DEPENDENCIA DESPACHO COORDINACION DE TRANSPARENCIA</t>
  </si>
  <si>
    <t>CURSANDO LIC. EN SEGURIDAD PUBLICA</t>
  </si>
  <si>
    <t>LIDER DE PROYECTO DESPACHO C DIRECTOR DE MANTENIMIENTO URBANO</t>
  </si>
  <si>
    <t>JEFE DE DEPARTAMENTO DEPARTAMENTO CENTRO DE DETENCION MUNICIPAL</t>
  </si>
  <si>
    <t>CONSULTOR JURIDICO DEL DESPACHO DEL C DIRECTOR DE OBRAS PUBLICAS</t>
  </si>
  <si>
    <t>SUBCOORDINADOR DE DEPCIA.DESPACHO DEL SUBDIRECTOR DE NORMATIVIDAD</t>
  </si>
  <si>
    <t>LICENCIATURA SEGURIDAD PUBLICA</t>
  </si>
  <si>
    <t>SECRETARIO AYUNTAMIENTO DESPACHO DEL C SECRETARIO DEL AYUNTAMIENTO</t>
  </si>
  <si>
    <t>JUSTICIA ELECTORAL</t>
  </si>
  <si>
    <t>JEFE  DE DEPARTAMENTO DE CONVENIOS Y CONTRATOS</t>
  </si>
  <si>
    <t>PASANTE MAESTRIA EN DERECHO CONSTITUCIONAL Y ADMINISTRATIVO</t>
  </si>
  <si>
    <t>JEFE  DEL DESPACHO DEL C TESORERO MUNICIPAL</t>
  </si>
  <si>
    <t>LIDER DE PROYECTO DESPACHO DEL C DESARROLLO ECONOMICO Y TURISTICO</t>
  </si>
  <si>
    <t>PUBLICIDAD RELACIONES PUBLICAS</t>
  </si>
  <si>
    <t>JEFE DE DE DEPARTAMENTO DE ACCESO A LA INFORMACION</t>
  </si>
  <si>
    <t>JEFE  DE DEPARTAMENTO DE OBLIGACIONES Y DATOS PERSONALES</t>
  </si>
  <si>
    <t>ING. TECNOLOGIA DE LA INFORMACION Y COMUNICACIÓN</t>
  </si>
  <si>
    <t>PASANTE MAESTRIA CIENCIAS PENALES Y CRIMINALISTICA</t>
  </si>
  <si>
    <t>LIDER DE PROYECTO DE DEPARTAMENTO DE EVENTOS</t>
  </si>
  <si>
    <t>PASANTE PSICOLOGIA CRIMINOLOGIA</t>
  </si>
  <si>
    <t>LIDER DE PROYECTO DESPACHO DEL DIRECTOR ORGANO DE CONTROL INTERNO</t>
  </si>
  <si>
    <t>JEFE DE DEPARTAMENTO DESPACHO DEL C SECRETARIO DEL AYUNTAMIENTO</t>
  </si>
  <si>
    <t>LIDER DE PROYECTO DE DEPARTAMENTO DE BIENES PATRIMONIALES</t>
  </si>
  <si>
    <t>CARRERA TRUNCA 4o TRIMESTRE LIC. DERECHO</t>
  </si>
  <si>
    <t>PASANTE CIENCIAS DE LA CULTURA FISICA Y DEPORTE</t>
  </si>
  <si>
    <t>JEFE  DE DEPARTAMENTO DE TRANSPARENCIA PROACTIVA Y FOCALIZADA</t>
  </si>
  <si>
    <t>JEFE DE DEPARTAMENTO.DESP DEL DIRECTOR DE ORGANO INTERNO DE CONTROL</t>
  </si>
  <si>
    <t>JEFE  DEL DEPTO DE ANALISIS CRIMINAL</t>
  </si>
  <si>
    <t>LIDER DE PROYECTO DE ADMINISTRATIVO SECRETARIA DEL AYUNTAMIENTO</t>
  </si>
  <si>
    <t>PASANTE LIC. PSICOLOGIA</t>
  </si>
  <si>
    <t>LIDER DE PROYECTO DEPARTAMENTO ADMINISTRATIVO MANTENIMIENTO URBANO</t>
  </si>
  <si>
    <t>PASANTE LIC DERECHO</t>
  </si>
  <si>
    <t>LIDER DE PROYECTO DEL COORDINACION ELABORACION Y CTROL PRESUPUESTAL</t>
  </si>
  <si>
    <t>JEFE  DE DEPARTAMENTO DE INFRAESTRUCTURA DESARROLLO RURAL</t>
  </si>
  <si>
    <t>INGENIERO ZOOTECNISTA</t>
  </si>
  <si>
    <t>JEFE DE DEPARTAMENTO.DESPACHO DEL C DIRECTOR DE OBRAS PUBLICAS</t>
  </si>
  <si>
    <t>ARQUITECTURA EN REGION SUSTENTABLE</t>
  </si>
  <si>
    <t>JEFE DE DEPARTAMENTO DEPARTAMENTO DE COMERCIO Y ESPECTACULOS</t>
  </si>
  <si>
    <t>LIDER DE PROYECTO DE DEPARTAMENTO DE CONSTRUCCION DE INFRAESTRUCTURA URBANA</t>
  </si>
  <si>
    <t>JEFE  DE DEPARTAMENTO DE ATENCION CIUDADANA Y ENLACE DE ORGANISMOS SOCIALES</t>
  </si>
  <si>
    <t>BACHILLERATO PLANTEL 2</t>
  </si>
  <si>
    <t>JEFE DE DEPARTAMENTO DE ADMON DE PLATAFORMA ESCUDO CHIHUAHUA</t>
  </si>
  <si>
    <t>PASANTE MAESTRIA CRIMINOLOGIA E INVESTIGACION CRIMINAL</t>
  </si>
  <si>
    <t>JEFE DE DEPARTAMENTO DE RECURSOS MATERIALES</t>
  </si>
  <si>
    <t>LIDER DE PROYECTO DE DEPARTAMENTO DE ANALISIS CRIMINAL</t>
  </si>
  <si>
    <t>JEFE  DE DEPARTAMENTO UNIDAD ATENCION A LA VIOLENCIA FAMILIAR</t>
  </si>
  <si>
    <t>PSANTE DOCTORADO EN PSICOTERAPIA FAMILIAR Y DE PAREJA</t>
  </si>
  <si>
    <t>JEFE  DE DEPARTAMENTO DE OPERACIONES AEREAS</t>
  </si>
  <si>
    <t>ADMINISTRACION DE MPRESAS</t>
  </si>
  <si>
    <t>COORDINADOR DE DEPENDENCIA DESPACHO DEL COORDINADOR  DE RELACIONES PUBLICAS</t>
  </si>
  <si>
    <t>CIENCIAS Y TECNICAS DE LA INFORMACION</t>
  </si>
  <si>
    <t>JEFE  DE DEPARTAMENTO DE CERTIFICACION</t>
  </si>
  <si>
    <t>PASANTE ADMINISTACION DE EMPRESAS</t>
  </si>
  <si>
    <t>JEFE DE DEPARTAMENTO DE ALCOHOLES</t>
  </si>
  <si>
    <t>LIDER DE PROYECTO DE DEPARTAMENTO DE COMUNICACION SOCIAL</t>
  </si>
  <si>
    <t>PASANTE EDUCACION FISICA Y CIENCIAS DEL DEPORTE</t>
  </si>
  <si>
    <t>JEFE  DE DEPARTAMENTO DE CONTROL Y EVALUACION DE FRACCIONAMIENTOS</t>
  </si>
  <si>
    <t>JEFE  DE DEPARTAMENTO JURIDICO DESARROLLO URBANO Y ECOLOGIA</t>
  </si>
  <si>
    <t>SUBDIRECTOR DESPACHO DEL SUBDIRECTOR DE PROGRAMACION URBANA</t>
  </si>
  <si>
    <t>JEFE  DE DEPARTAMENTO REL LABORALES Y PRESTACIONES</t>
  </si>
  <si>
    <t>JEFE  DE DEPARTAMENTO DE INSPECCION</t>
  </si>
  <si>
    <t>PREPARATORIA CENTRO DE ESTUDIOS COMPUTACIONALES DE CHIHUAHUA, S.C.</t>
  </si>
  <si>
    <t>LIDER DE PROYECTO DE DEPARTAMENTO SOPORTE TECNICO SEGURIDAD PUBLICA</t>
  </si>
  <si>
    <t>BACHILLERATO EN HUMANIDADES Y ARTES ESPECIALIZADO EN MUSICA</t>
  </si>
  <si>
    <t>LIDER DE PROYECTO DEL DESPACHO DEL DIRECTOR DE PLANEACION Y EVAL</t>
  </si>
  <si>
    <t>SECRETARIA Y TECNICO CAPTURISTA DE DATOS</t>
  </si>
  <si>
    <t>LIDER DE PROYECTO DESPACHO DEL C DIRECTOR DE OBRAS PUBLICAS</t>
  </si>
  <si>
    <t>INGENIERIA EN SISTEMAS COMPUTACIONALES</t>
  </si>
  <si>
    <t>LIDER DE PROYECTO DEL DEPARTANENTO DE PARQUES Y JARDINES</t>
  </si>
  <si>
    <t>LIDER DE PROYECTO DE DEPARTAMENTO REL LABORALES Y PRESTACIONES</t>
  </si>
  <si>
    <t>LIDER DE PROYECTO DEL DESPACHO DEL SUBDIRECTOR DE INFRAESTRUCTURA SOCIAL</t>
  </si>
  <si>
    <t>PASANTE DOCTORADO EN ADMINISTRACION</t>
  </si>
  <si>
    <t>JEFE DE DEPARTAMENTO.DEPARTAMENTO DE SEGUIMIENTO</t>
  </si>
  <si>
    <t>PASANTE LIC. DERECHO</t>
  </si>
  <si>
    <t>LIDER DE PROYECTO.DEPARTAMENTO DE CONVENIOS Y CONTRATOS</t>
  </si>
  <si>
    <t>LICENCIATURA CONTADOR PUBLICO</t>
  </si>
  <si>
    <t>LIDER DE PROYECTO DEPARTAMENTO DE SELECCION Y CAPACITACION</t>
  </si>
  <si>
    <t>PSICOLOGIA ORGANIZACIONAL</t>
  </si>
  <si>
    <t>LIDER DE PROYECTO DESPACHO DEL SUBDIRECTOR DE PROGRAMACION URBANA</t>
  </si>
  <si>
    <t>PASANTE INGENIERO EN DESARROLLO TERRITORIAL</t>
  </si>
  <si>
    <t>JEFE DE DEPARTAMENTO JURIDICO SEGURIDAD URIDAD PUBLICA MUNICIPAL</t>
  </si>
  <si>
    <t>JEFE DE DEPARTAMENTO.DEPARTAMENTO CONSEJO DE HONOR Y JUSTICIA</t>
  </si>
  <si>
    <t>LIDER DE PROYECTO DEPARTAMENTO DE SISTEMAS OFICIALIA MAYOR</t>
  </si>
  <si>
    <t>PASANTE ING SISTEMAS COMPUTACIOANLES DE HARDWARE</t>
  </si>
  <si>
    <t>JEFE  DE DEPARTAMENTO DE SEGUIMIENTO Y GESTION</t>
  </si>
  <si>
    <t>PASANTE EN LIC PSICOLOGIA INDUSTRIAL</t>
  </si>
  <si>
    <t>SUBDIRECTOR DEL DESPARTAMENTO DEL SUBDIRECTOR ADMINISTRATIVO OFICIALIA MAYOR</t>
  </si>
  <si>
    <t>JEFE DE DEPARTAMENTO SERVICIOS ADMINISTRATIVOS OBRAS PUBLICAS</t>
  </si>
  <si>
    <t>PASANTE LICENCIATURA DERECHO</t>
  </si>
  <si>
    <t>LIDER DE PROYECTO DEL COORDINACION DE DESARROLLO TECNOLOGICO</t>
  </si>
  <si>
    <t>LIDER DE PROYECTO DEPARTAMENTO DE PECUU</t>
  </si>
  <si>
    <t>ESPECIALIDAD CRIMINALISTICA Y TECNICAS PERICIALES</t>
  </si>
  <si>
    <t>JEFE DE DEPARTAMENTO DE PROMOCION TURISTICA</t>
  </si>
  <si>
    <t>PASANTE LICENCIATURA EN EDUCACION FISICA</t>
  </si>
  <si>
    <t>JEFE DE DEPARTAMENTO DE RECURSOS HUMANOS MANTENIMIENTO URBANO</t>
  </si>
  <si>
    <t>JEFE DE DEPARTAMENTO DE BIENES PATRIMONIALES</t>
  </si>
  <si>
    <t>NOVENO SEMESTRE LIC FINANZAS</t>
  </si>
  <si>
    <t>LIDER DE PROYECTO DESP DEL DIRECTOR DE ORGANO INTERNO DE CONTROL</t>
  </si>
  <si>
    <t>CURSANDO MAESTRIA EN POLITICA CRIMINAL PORCESO DE TESIS</t>
  </si>
  <si>
    <t>JEFE DE DEPARTAMENTO DE LIMPIEZA URBANA</t>
  </si>
  <si>
    <t>CURSANDO UNIVERSIDAD ARQUITECTURA</t>
  </si>
  <si>
    <t>JEFE DE DEPARTAMENTO DE ARCHIVO HISTORICO</t>
  </si>
  <si>
    <t>NORMALISTA</t>
  </si>
  <si>
    <t>COORDINADOR DE DEPENDENCIA DESPACHO COORDINACION DE TRANSPA</t>
  </si>
  <si>
    <t>PENDIENTE TITULACION DOCTORADO EN ADMINISTRACION PUBLICA</t>
  </si>
  <si>
    <t>LIDER DE PROYECTO  DESPACHO DEL COORDINADOR DE COMUNICACIÓN</t>
  </si>
  <si>
    <t>CURSANDO LICENCIATURA 2023</t>
  </si>
  <si>
    <t>LIDER DE PROYECTO  DE DEPARTAMENTO DE ADMINISTRACION DE SERVICIOS Y PROCESAMIENTO DE DATOS</t>
  </si>
  <si>
    <t>INGENIERO</t>
  </si>
  <si>
    <t>JEFE  DE DEPARTAMENTO RECOLECCION HABITACIONAL</t>
  </si>
  <si>
    <t>PASANTE LIC. EN SISTEMAS DE COMPUTACION ADMINISTRACION</t>
  </si>
  <si>
    <t>DIRECTOR GENERAL.DESPACHO DEL DIRECTOR ORGANO DE CONTROL INTERNO</t>
  </si>
  <si>
    <t>PASANTE MAESTRIA EN HUMANIDADES</t>
  </si>
  <si>
    <t>JEFE DE DEPARTAMENTO DESP COORDINACION DE TRANSPARENCIA</t>
  </si>
  <si>
    <t>CANDIDATO A GRADO MAESTRIA EN ADMINISTRACION DE RECURSOS HUMANOS</t>
  </si>
  <si>
    <t>PASANTE INGENIERO EN SISTEMAS COMPUTACIONALES EN SOFTWARE</t>
  </si>
  <si>
    <t>JEFE DE DEPARTAMENTO DE ESTUDIOS Y PROYECTOS</t>
  </si>
  <si>
    <t>ARQUITECTA</t>
  </si>
  <si>
    <t xml:space="preserve">LIDER DE PROYECTO DEL DESPACHO DE LA PRESIDENCIA </t>
  </si>
  <si>
    <t>PASANTE LIC. MERCADOTECNIA</t>
  </si>
  <si>
    <t>JEFE  DE DEPARTAMENTO DE DESARROLLO TECNOLOGICO</t>
  </si>
  <si>
    <t>PASANTE LICENCIATURA EN INFORMATICA</t>
  </si>
  <si>
    <t>JEFE DE DEPARTAMENTO DE INGRESOS DIVERSOS</t>
  </si>
  <si>
    <t>DERECHO Y ASUNTOS</t>
  </si>
  <si>
    <t>LIDER DE PROYECTO DESPACHO DEL DIRECTOR DESARROLLO RURAL</t>
  </si>
  <si>
    <t>FILOSOFIA</t>
  </si>
  <si>
    <t>TECNICA EN PROGRAMACION</t>
  </si>
  <si>
    <t>JEFE DE DEPARTAMENTO DE DEPARTAMENTO DE CONSTRUCCION DE INFRAESTRUCTURA URBANA</t>
  </si>
  <si>
    <t>JEFE  DE DEPARTAMENTO DE ASUNTOS INTERNOS</t>
  </si>
  <si>
    <t>BACHILLERATO PREPARATORIA HEROES DE CHAPUTEPEC</t>
  </si>
  <si>
    <t>LIDER DE PROYECTO DE DEPARTAMENTO DE LIMPIEZA MECANIZADA</t>
  </si>
  <si>
    <t>TRUNCA DERECHO</t>
  </si>
  <si>
    <t>JEFE  DE DEPARTAMENTO DE FORESTACION</t>
  </si>
  <si>
    <t>CIENCIAS DE LA PRODUCTIVIDAD FRUTICOLA</t>
  </si>
  <si>
    <t>DIRECTOR GENERAL DEL DESPACHO DEL C DESARROLLO ECONOMICO Y TURISTICO</t>
  </si>
  <si>
    <t>JEFE  DE DEPARTAMENTO SOPORTE TECNICO SEGURIDAD PUBLICA</t>
  </si>
  <si>
    <t>ADMINISTRACION Y MERCADOTECNIA</t>
  </si>
  <si>
    <t>JEFE  DE DEPARTAMENTO DE SISTEMA INSTITUCIONAL DE ARCHIVO</t>
  </si>
  <si>
    <t>ANTROPOLOGIA SOCIAL</t>
  </si>
  <si>
    <t>SECRETARIADO BILINGÜE Y CONTADOR PUBLICO</t>
  </si>
  <si>
    <t>JEFE  DE DEPARTAMENTO ADMINISTRATIVO SINDICATURA</t>
  </si>
  <si>
    <t>JEFE  DE DEPARTAMENTO DE CLUB DEL ABUELO</t>
  </si>
  <si>
    <t>SUBDIRECTOR DEL DESPACHO DEL SUBDIRECTOR DE MODERNIZACION ADMINISTRATIVA</t>
  </si>
  <si>
    <t>JEFE  DE DEPARTAMENTO ADMINISTRATIVO PRESIDENCIA MUNICIPAL</t>
  </si>
  <si>
    <t>PASANTE LICENCIATURA EN DERECHO</t>
  </si>
  <si>
    <t>PASANTE LICENCIATURA EN CIENCIAS DE LA INFORMACION</t>
  </si>
  <si>
    <t>JEFE  DE DEPARTAMENTO DE SIGMUN</t>
  </si>
  <si>
    <t>INGENIERO ZOTECNISTA</t>
  </si>
  <si>
    <t>JEFE  DEL DEPTO FINANCIAMIENTO</t>
  </si>
  <si>
    <t>JEFE  DE DEPARTAMENTO DE COMERCIO Y ESPECTACULOS</t>
  </si>
  <si>
    <t>CONSULTOR JURIDICO DEL DESPACHO SINDICATURA</t>
  </si>
  <si>
    <t>SUBDIRECTOR DEL  DESPACHO DEL C SUBDIR DE COMERCIO Y TURISMO</t>
  </si>
  <si>
    <t>SUBDIRECTOR DESPACHO DE SUBDIRECCION MTTO ESPACIOS PUBLICOS</t>
  </si>
  <si>
    <t>JEFE DE DEPARTAMENTO.DEPARTAMENTO DE RELACIONES PUBLICAS SEG PUB</t>
  </si>
  <si>
    <t>COORDINADOR DE PROTECCION CIVIL DEL COORDINADOR DE PROTECCION CIVIL</t>
  </si>
  <si>
    <t>DERECHOS HUMANOS Y PERPECTIVA DE GENERO</t>
  </si>
  <si>
    <t>AGUILERA GARCIA MARITZA</t>
  </si>
  <si>
    <t>MIRANDA ALVAREZ ANA MARCELA</t>
  </si>
  <si>
    <t>RIVERA PERALES DANIEL ALBERTO</t>
  </si>
  <si>
    <t>GAMBOA ALTAMIRANO CARLOS</t>
  </si>
  <si>
    <t>MELENDEZ HERNANDEZ ELISEO</t>
  </si>
  <si>
    <t>REAZA SUAREZ ADRIANA MIREYA</t>
  </si>
  <si>
    <t>CASTRO PORRAS MARIA VIVIANA</t>
  </si>
  <si>
    <t>DURAN REY LILIANA</t>
  </si>
  <si>
    <t>FERNANDEZ CHACON EDGAR</t>
  </si>
  <si>
    <t>Columna4</t>
  </si>
  <si>
    <t>Columna5</t>
  </si>
  <si>
    <t>Columna12</t>
  </si>
  <si>
    <t>Columna22</t>
  </si>
  <si>
    <t>Columna32</t>
  </si>
  <si>
    <t>Columna33</t>
  </si>
  <si>
    <t>Columna34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</si>
</sst>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7F3FD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33" borderId="10" xfId="0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14" fontId="18" fillId="33" borderId="10" xfId="0" applyNumberFormat="1" applyFont="1" applyFill="1" applyBorder="1" applyAlignment="1">
      <alignment vertical="top" wrapText="1"/>
    </xf>
    <xf numFmtId="4" fontId="18" fillId="33" borderId="10" xfId="0" applyNumberFormat="1" applyFont="1" applyFill="1" applyBorder="1" applyAlignment="1">
      <alignment vertical="top" wrapText="1"/>
    </xf>
    <xf numFmtId="44" fontId="0" fillId="33" borderId="10" xfId="1" applyFont="1" applyFill="1" applyBorder="1" applyAlignment="1">
      <alignment vertical="top" wrapText="1"/>
    </xf>
    <xf numFmtId="44" fontId="0" fillId="33" borderId="10" xfId="0" applyNumberFormat="1" applyFill="1" applyBorder="1" applyAlignment="1">
      <alignment vertical="top" wrapText="1"/>
    </xf>
    <xf numFmtId="0" fontId="18" fillId="33" borderId="11" xfId="0" applyFont="1" applyFill="1" applyBorder="1" applyAlignment="1">
      <alignment vertical="top" wrapText="1"/>
    </xf>
    <xf numFmtId="0" fontId="18" fillId="33" borderId="12" xfId="0" applyFont="1" applyFill="1" applyBorder="1" applyAlignment="1">
      <alignment vertical="top" wrapText="1"/>
    </xf>
    <xf numFmtId="0" fontId="19" fillId="34" borderId="13" xfId="0" applyFont="1" applyFill="1" applyBorder="1" applyAlignment="1">
      <alignment vertical="top" wrapText="1"/>
    </xf>
    <xf numFmtId="0" fontId="19" fillId="34" borderId="14" xfId="0" applyFont="1" applyFill="1" applyBorder="1" applyAlignment="1">
      <alignment vertical="top" wrapText="1"/>
    </xf>
    <xf numFmtId="0" fontId="19" fillId="34" borderId="15" xfId="0" applyFont="1" applyFill="1" applyBorder="1" applyAlignment="1">
      <alignment vertical="top" wrapText="1"/>
    </xf>
    <xf numFmtId="0" fontId="18" fillId="33" borderId="16" xfId="0" applyFont="1" applyFill="1" applyBorder="1" applyAlignment="1">
      <alignment vertical="top" wrapText="1"/>
    </xf>
    <xf numFmtId="0" fontId="18" fillId="33" borderId="17" xfId="0" applyFont="1" applyFill="1" applyBorder="1" applyAlignment="1">
      <alignment vertical="top" wrapText="1"/>
    </xf>
    <xf numFmtId="14" fontId="18" fillId="33" borderId="17" xfId="0" applyNumberFormat="1" applyFont="1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44" fontId="0" fillId="33" borderId="17" xfId="1" applyFont="1" applyFill="1" applyBorder="1" applyAlignment="1">
      <alignment vertical="top" wrapText="1"/>
    </xf>
    <xf numFmtId="44" fontId="0" fillId="33" borderId="17" xfId="0" applyNumberFormat="1" applyFill="1" applyBorder="1" applyAlignment="1">
      <alignment vertical="top" wrapText="1"/>
    </xf>
    <xf numFmtId="0" fontId="18" fillId="33" borderId="18" xfId="0" applyFont="1" applyFill="1" applyBorder="1" applyAlignment="1">
      <alignment vertical="top" wrapText="1"/>
    </xf>
    <xf numFmtId="0" fontId="21" fillId="36" borderId="19" xfId="0" applyFont="1" applyFill="1" applyBorder="1" applyAlignment="1">
      <alignment horizontal="center" wrapText="1"/>
    </xf>
    <xf numFmtId="0" fontId="20" fillId="35" borderId="19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37" borderId="0" xfId="0" applyFill="1"/>
    <xf numFmtId="0" fontId="0" fillId="38" borderId="0" xfId="0" applyFill="1"/>
    <xf numFmtId="0" fontId="0" fillId="39" borderId="0" xfId="0" applyFill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74">
    <dxf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rgb="FF33333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solid">
          <fgColor indexed="64"/>
          <bgColor rgb="FFE1E1E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rgb="FF33333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solid">
          <fgColor indexed="64"/>
          <bgColor theme="7" tint="0.79998168889431442"/>
        </patternFill>
      </fill>
    </dxf>
    <dxf>
      <numFmt numFmtId="0" formatCode="General"/>
    </dxf>
    <dxf>
      <numFmt numFmtId="0" formatCode="General"/>
      <fill>
        <patternFill patternType="solid">
          <fgColor indexed="64"/>
          <bgColor theme="7" tint="0.79998168889431442"/>
        </patternFill>
      </fill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4" formatCode="_-&quot;$&quot;* #,##0.00_-;\-&quot;$&quot;* #,##0.00_-;_-&quot;$&quot;* &quot;-&quot;??_-;_-@_-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9" formatCode="dd/mm/yyyy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E7F3FD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35C9B4-C811-42F8-AD35-D3C21A5CCD72}" name="Tabla3" displayName="Tabla3" ref="A1:AY4508" totalsRowShown="0" headerRowDxfId="73" dataDxfId="71" headerRowBorderDxfId="72" tableBorderDxfId="70" totalsRowBorderDxfId="69">
  <autoFilter ref="A1:AY4508" xr:uid="{E235C9B4-C811-42F8-AD35-D3C21A5CCD72}"/>
  <tableColumns count="51">
    <tableColumn id="1" xr3:uid="{B985AE3A-61D9-44CD-8036-890F09A376BE}" name="Num Empleado" dataDxfId="68"/>
    <tableColumn id="2" xr3:uid="{CAA94B9C-90FC-4D0B-9CBB-FD4CF150C2D0}" name="nombre empelado" dataDxfId="67"/>
    <tableColumn id="49" xr3:uid="{FEA1C28C-9AD1-4C10-9298-0AF36393BC5C}" name="Columna1" dataDxfId="66"/>
    <tableColumn id="3" xr3:uid="{1838B938-351A-4EA9-8ED5-DE8288DF3D69}" name="Desc Direccion" dataDxfId="65"/>
    <tableColumn id="4" xr3:uid="{A4765A0A-8C92-4E48-902A-BDD3A9A390A6}" name="Desc Departamento" dataDxfId="64"/>
    <tableColumn id="5" xr3:uid="{A1A21417-D4DE-4F08-AF83-AD8D40FBE474}" name="Desc Puesto" dataDxfId="63"/>
    <tableColumn id="6" xr3:uid="{79AE773D-3A36-434F-A8E8-8DA7BCD73123}" name="Fecha Ingreso" dataDxfId="62"/>
    <tableColumn id="7" xr3:uid="{B565837E-D8C0-4427-A25D-994179597B32}" name="Fecha Baja" dataDxfId="61"/>
    <tableColumn id="8" xr3:uid="{F7D7829E-9CB7-4B74-B0B1-DF5866C257F0}" name="Sueldo Base" dataDxfId="60"/>
    <tableColumn id="9" xr3:uid="{1BF4CBAF-5308-4914-8E86-FECACE9D195E}" name="Prest Seg Social" dataDxfId="59"/>
    <tableColumn id="10" xr3:uid="{9D0DBA2F-9949-4287-99B6-F96AAF9C64B8}" name="Apoyo Despensa" dataDxfId="58"/>
    <tableColumn id="11" xr3:uid="{7811E6E0-AC52-4A87-AE9A-F390CF2D01FC}" name="Quinquenio" dataDxfId="57"/>
    <tableColumn id="12" xr3:uid="{334CF340-1881-4E84-A2D8-56CC7BFC7FC9}" name="Excedente" dataDxfId="56"/>
    <tableColumn id="13" xr3:uid="{25DA436C-042A-4A60-A843-5EE3CA4D145B}" name="SUELDO BRUTOS" dataDxfId="55" dataCellStyle="Moneda">
      <calculatedColumnFormula>I2+J2+K2+L2+M2+R2+V2+W2+Y2+AD2+AG2+AJ2</calculatedColumnFormula>
    </tableColumn>
    <tableColumn id="14" xr3:uid="{6958060E-6FD6-4E96-9E41-436047683B18}" name="SUELDO NETO" dataDxfId="54">
      <calculatedColumnFormula>N2-AS2-AT2-AU2</calculatedColumnFormula>
    </tableColumn>
    <tableColumn id="15" xr3:uid="{7BD042CB-8027-4B83-BA28-DC70CECD2622}" name="Dias Trabajados" dataDxfId="53"/>
    <tableColumn id="16" xr3:uid="{E6EEC137-A147-4082-AF72-84CC302E2502}" name="Tipo Nombramiento" dataDxfId="52"/>
    <tableColumn id="17" xr3:uid="{49D2AA33-F237-4F90-B81D-A2BE0B15B33C}" name="Bono Prod Emps Semana" dataDxfId="51"/>
    <tableColumn id="18" xr3:uid="{2C7C3FA3-DD4F-493C-9D50-6E8D2DB25EE8}" name="Horas Extras" dataDxfId="50"/>
    <tableColumn id="19" xr3:uid="{8DC0C7DF-2239-42CB-9064-1F754C482B59}" name="Impte Horas Extras" dataDxfId="49"/>
    <tableColumn id="20" xr3:uid="{01035914-4BF2-4595-BCEE-4BE3AB77B764}" name="Bono Punt Emps Semana" dataDxfId="48"/>
    <tableColumn id="21" xr3:uid="{25E36A79-D04C-4FF7-A6DF-ED782E815194}" name="Prima Dominical" dataDxfId="47"/>
    <tableColumn id="22" xr3:uid="{148EB488-EA12-4757-8F8F-9452BD985854}" name="Bono Prod Seg Pub" dataDxfId="46"/>
    <tableColumn id="23" xr3:uid="{811D1B2B-B894-42C1-A73C-6081B2F33BE6}" name="Bono Academico" dataDxfId="45"/>
    <tableColumn id="24" xr3:uid="{DA868818-F0ED-414D-B009-E88884E6A5A7}" name="Bono Operativo" dataDxfId="44"/>
    <tableColumn id="25" xr3:uid="{6AB309AF-A662-4AFF-8928-D770F6F836F2}" name="Aguinaldo" dataDxfId="43"/>
    <tableColumn id="26" xr3:uid="{570C8CFC-AB05-4063-A653-068BE651A04A}" name="Aguinaldo Bono Emps Semana" dataDxfId="42"/>
    <tableColumn id="27" xr3:uid="{AF3899B0-C153-42B7-8A10-66D64AFCB654}" name="Aguinaldo Compen" dataDxfId="41"/>
    <tableColumn id="28" xr3:uid="{6E938DD5-35F5-42AE-9CA8-1B278DE57FD3}" name="Aguinaldo Bono Seg. Pub." dataDxfId="40"/>
    <tableColumn id="29" xr3:uid="{2A1391B0-BAA9-4E80-A08C-3FAEAC348147}" name="Compensacion" dataDxfId="39"/>
    <tableColumn id="50" xr3:uid="{F6B2322F-DE47-45E7-8BB8-A7F651B229A4}" name="Columna2" dataDxfId="38">
      <calculatedColumnFormula>VLOOKUP(Tabla3[[#This Row],[Columna1]],Tabla5[#All],3,0)</calculatedColumnFormula>
    </tableColumn>
    <tableColumn id="30" xr3:uid="{F57D287C-5B19-4F4F-B6E1-14DE6D83E494}" name="Bonos De Actuacion" dataDxfId="37"/>
    <tableColumn id="31" xr3:uid="{6B079198-B991-435B-A225-17A194223926}" name="Vigilancia Especial" dataDxfId="36"/>
    <tableColumn id="32" xr3:uid="{E0BF9361-F24E-4C99-B664-B735C753E69F}" name="Grupos Especiales" dataDxfId="35"/>
    <tableColumn id="33" xr3:uid="{A4E749B0-09B8-477A-96CB-B14CAB8FA77E}" name="Bono Especial" dataDxfId="34"/>
    <tableColumn id="34" xr3:uid="{F9CB8A68-F3BD-4462-925D-D3752DFB316B}" name="Bono Productividad" dataDxfId="33"/>
    <tableColumn id="53" xr3:uid="{00CEE723-30C0-47C9-89C1-8E3E79C805F4}" name="Columna3" dataDxfId="32">
      <calculatedColumnFormula>VLOOKUP(Tabla3[[#This Row],[Columna1]],Tabla7[[ID]:[Monto neto de los bonos]],3,0)</calculatedColumnFormula>
    </tableColumn>
    <tableColumn id="35" xr3:uid="{C1051152-5A89-4571-8AB5-70A528B3B21E}" name="Bono Especial Bomberos" dataDxfId="31"/>
    <tableColumn id="36" xr3:uid="{C978391A-6B44-4FDE-85E3-0BFECA27913F}" name="Bono 1er Resp Esp" dataDxfId="30"/>
    <tableColumn id="37" xr3:uid="{777898EF-AF2E-4D3C-89F1-A7D3DC6836F0}" name="Bono Escuadron Rosa" dataDxfId="29"/>
    <tableColumn id="38" xr3:uid="{75540E34-37CB-4812-A285-AF27D5AFFE0E}" name="Bono ISSCUU Policia" dataDxfId="28"/>
    <tableColumn id="39" xr3:uid="{76893DDA-A728-40DB-9B7F-6C40CF643CA9}" name="Bono ISSCUU Bombero" dataDxfId="27"/>
    <tableColumn id="40" xr3:uid="{A4A87E4C-C836-43E3-B7D5-AAE2C998EECA}" name="C142 Asig. Esp. Bomberos" dataDxfId="26"/>
    <tableColumn id="41" xr3:uid="{AF40526F-0BE2-4A44-9AAA-77DB9133A02D}" name="Bono Navideño" dataDxfId="25"/>
    <tableColumn id="42" xr3:uid="{EED1D469-A2FC-4A60-891D-4FC9BE8C18EA}" name="Fdo Propio" dataDxfId="24"/>
    <tableColumn id="43" xr3:uid="{FDDBD1D9-141A-4FDB-B14D-1B9286CE0A28}" name="Serv Medico" dataDxfId="23"/>
    <tableColumn id="44" xr3:uid="{FA25FC88-BFF5-4968-B65C-4052F150FDD2}" name="Ispt" dataDxfId="22"/>
    <tableColumn id="45" xr3:uid="{C738D2DF-9DA4-4FAE-A714-CE532DEDA164}" name="Liquidacion" dataDxfId="21"/>
    <tableColumn id="46" xr3:uid="{CC7242D5-5987-4F4B-8CBD-60655E76470A}" name="Ult Periodo Pagado" dataDxfId="20"/>
    <tableColumn id="47" xr3:uid="{A42CBE24-6898-4C86-B2BA-B39BFFD1BA53}" name="Año Mes" dataDxfId="19"/>
    <tableColumn id="48" xr3:uid="{9F011356-B17E-4534-8E7F-48E7AA35770D}" name="Nomina" dataDxfId="18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4A50D90-B620-4714-A065-B2C0ADDC2E7F}" name="Tabla9" displayName="Tabla9" ref="A1:J395" totalsRowShown="0">
  <autoFilter ref="A1:J395" xr:uid="{44A50D90-B620-4714-A065-B2C0ADDC2E7F}">
    <filterColumn colId="1">
      <filters>
        <filter val="#N/D"/>
      </filters>
    </filterColumn>
  </autoFilter>
  <tableColumns count="10">
    <tableColumn id="1" xr3:uid="{47CF611D-3AAA-4C5B-9CAA-132E8EE0CF9C}" name="Columna1"/>
    <tableColumn id="9" xr3:uid="{DBFAF0FF-7078-4A46-94BC-7D180AFDA48A}" name="Columna12" dataDxfId="17">
      <calculatedColumnFormula>VLOOKUP(Tabla9[[#This Row],[Columna1]],Tabla10[],1,0)</calculatedColumnFormula>
    </tableColumn>
    <tableColumn id="2" xr3:uid="{2B8845ED-2D71-492E-9DD0-2CAD6D2DF566}" name="Columna2"/>
    <tableColumn id="10" xr3:uid="{B3040B4F-FC38-4F40-AD8F-24A757DDE96C}" name="Columna22" dataDxfId="16">
      <calculatedColumnFormula>VLOOKUP(Tabla9[[#This Row],[Columna1]],Tabla10[],4,0)</calculatedColumnFormula>
    </tableColumn>
    <tableColumn id="3" xr3:uid="{848FF782-5B56-4780-BF4E-6F51A2D3975B}" name="Columna3"/>
    <tableColumn id="14" xr3:uid="{60B443D6-D4D1-4642-985B-ECB47E045719}" name="Columna34" dataDxfId="15">
      <calculatedColumnFormula>VLOOKUP(Tabla9[[#This Row],[Columna1]],Tabla10[],2,0)</calculatedColumnFormula>
    </tableColumn>
    <tableColumn id="12" xr3:uid="{153B0703-8DEE-487A-914F-37F2CD04CBE1}" name="Columna32" dataDxfId="14">
      <calculatedColumnFormula>VLOOKUP(Tabla9[[#This Row],[Columna1]],Tabla10[],3,0)</calculatedColumnFormula>
    </tableColumn>
    <tableColumn id="13" xr3:uid="{739508E5-D605-4F3E-ABC7-E8C617BD06A6}" name="Columna33"/>
    <tableColumn id="4" xr3:uid="{780DFE47-D79C-4E1A-B9EB-D58B12A74D6B}" name="Columna4"/>
    <tableColumn id="5" xr3:uid="{832D9BA9-085D-46A1-8377-3AB3AD9CA3AA}" name="Columna5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F53F897-C5BF-4A6A-8E53-97406E51FD56}" name="Tabla10" displayName="Tabla10" ref="A1:H4508" totalsRowShown="0">
  <autoFilter ref="A1:H4508" xr:uid="{0F53F897-C5BF-4A6A-8E53-97406E51FD56}">
    <filterColumn colId="1">
      <filters>
        <filter val="#N/D"/>
      </filters>
    </filterColumn>
    <filterColumn colId="7">
      <filters>
        <filter val="DIRECTOR GENERAL"/>
        <filter val="JEFE DE DEPARTAMENTO"/>
        <filter val="LIDER DE PROYECTO"/>
        <filter val="SUBCOORDINADOR DE DEPCIA"/>
        <filter val="SUBDIRECTOR"/>
      </filters>
    </filterColumn>
  </autoFilter>
  <tableColumns count="8">
    <tableColumn id="1" xr3:uid="{D7545C89-4FA7-4D7F-8C84-A4DD5215DD05}" name="Columna1"/>
    <tableColumn id="5" xr3:uid="{A6AB1360-AA99-4694-A5CD-8BF476CF5F50}" name="Columna12" dataDxfId="13">
      <calculatedColumnFormula>VLOOKUP(Tabla10[[#This Row],[Columna1]],Tabla9[],1,0)</calculatedColumnFormula>
    </tableColumn>
    <tableColumn id="2" xr3:uid="{FFF68688-F69D-48AB-99F0-095DA8BE68BC}" name="Columna2"/>
    <tableColumn id="6" xr3:uid="{7153AFFC-96E4-4518-BF90-3131E4AE771C}" name="Columna22" dataDxfId="12">
      <calculatedColumnFormula>VLOOKUP(Tabla10[[#This Row],[Columna1]],Tabla9[],8,0)</calculatedColumnFormula>
    </tableColumn>
    <tableColumn id="3" xr3:uid="{1CE39051-FB3C-4513-953A-50CE2D7DEFFC}" name="Columna3"/>
    <tableColumn id="8" xr3:uid="{25647CE3-916B-4BF5-9253-0FA0015C17DA}" name="Columna33" dataDxfId="11">
      <calculatedColumnFormula>VLOOKUP(Tabla10[[#This Row],[Columna1]],Tabla9[],33,3)</calculatedColumnFormula>
    </tableColumn>
    <tableColumn id="7" xr3:uid="{B767503E-DE87-45CE-9A8D-9FCBC8CF3206}" name="Columna32" dataDxfId="10">
      <calculatedColumnFormula>VLOOKUP(Tabla10[[#This Row],[Columna1]],Tabla9[],3,0)</calculatedColumnFormula>
    </tableColumn>
    <tableColumn id="4" xr3:uid="{F9E5D115-8E3C-4217-8D58-768761B80107}" name="Columna4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77C6C35-2899-4640-B832-E4309AE5C5F3}" name="Tabla7" displayName="Tabla7" ref="A1:F4557" totalsRowShown="0" headerRowDxfId="9" headerRowBorderDxfId="8" tableBorderDxfId="7">
  <autoFilter ref="A1:F4557" xr:uid="{E77C6C35-2899-4640-B832-E4309AE5C5F3}"/>
  <tableColumns count="6">
    <tableColumn id="1" xr3:uid="{147212F3-B10E-4F39-96B8-7DF20688F82E}" name="ID"/>
    <tableColumn id="2" xr3:uid="{CDB6C350-8653-463C-A674-04B2C1ABF289}" name="Denominación de los bonos"/>
    <tableColumn id="3" xr3:uid="{89EF047E-5127-412C-8DB6-12C00C540E16}" name="Monto bruto de los bonos"/>
    <tableColumn id="4" xr3:uid="{CBF4DEC1-F3D0-4EFB-B7CF-0621218DF8AA}" name="Monto neto de los bonos"/>
    <tableColumn id="5" xr3:uid="{3956F73D-44A9-4007-BD63-8A5F0B599FBC}" name="Tipo de moneda de los bonos "/>
    <tableColumn id="6" xr3:uid="{03357A9A-64DB-4DA7-9894-6FCC4FB54B87}" name="Periodicidad de los bonos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0043F08-18B9-48FE-A62C-924999BAA36D}" name="Tabla4" displayName="Tabla4" ref="A1:B4557" totalsRowShown="0" headerRowDxfId="6" headerRowBorderDxfId="5" tableBorderDxfId="4">
  <autoFilter ref="A1:B4557" xr:uid="{30043F08-18B9-48FE-A62C-924999BAA36D}"/>
  <tableColumns count="2">
    <tableColumn id="1" xr3:uid="{AF5C7274-ADAB-482A-82F1-F9152214BE01}" name="nombrre"/>
    <tableColumn id="2" xr3:uid="{A2FC051E-52DB-4EB5-9C2A-D461E0BAC557}" name="Percepciones adicionales en dinero, Monto bruto y neto, tipo de moneda y su periodicidad  _x000a_Tabla_331867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E802A7-339B-47B8-B5E1-1B86C1EEEBC7}" name="Tabla5" displayName="Tabla5" ref="A1:F4557" totalsRowShown="0" headerRowDxfId="3" headerRowBorderDxfId="2" tableBorderDxfId="1">
  <autoFilter ref="A1:F4557" xr:uid="{E6E802A7-339B-47B8-B5E1-1B86C1EEEBC7}"/>
  <tableColumns count="6">
    <tableColumn id="1" xr3:uid="{8026FABF-9D16-47FA-8DDF-D159B340DFD9}" name="ID"/>
    <tableColumn id="2" xr3:uid="{B0236446-43CF-4052-A800-9DB1D5C87FCE}" name="Denominación de los sistemas de compensación"/>
    <tableColumn id="3" xr3:uid="{F81229C2-C6C0-46AF-B91D-D535E048D795}" name="Monto bruto de los sistemas de compensación"/>
    <tableColumn id="4" xr3:uid="{519F7BF5-585D-4329-9D48-6C74632B6FE4}" name="Monto neto de los sistemas de compensación"/>
    <tableColumn id="5" xr3:uid="{F097B301-56F6-4E68-A4A0-9CCEB9934D0B}" name="Tipo de moneda de los sistemas de compensación "/>
    <tableColumn id="6" xr3:uid="{9F626BEA-20A3-4732-B6FA-3167448A5EB3}" name="Periodicidad de los sistemas de compensación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16B1AB-2679-413A-B1B2-042D1777C897}" name="Tabla6" displayName="Tabla6" ref="A1:F4557" totalsRowShown="0" headerRowDxfId="0">
  <autoFilter ref="A1:F4557" xr:uid="{6316B1AB-2679-413A-B1B2-042D1777C897}"/>
  <tableColumns count="6">
    <tableColumn id="1" xr3:uid="{91C5397E-40BA-4385-B8C7-8E7C3BADD615}" name="ID"/>
    <tableColumn id="2" xr3:uid="{ED1A0E4F-FDE9-4C6B-9AFF-8354D68C0B98}" name="Denominación de las primas"/>
    <tableColumn id="3" xr3:uid="{954C14C8-A558-44C1-ADC4-454BA86730EC}" name="Monto bruto de las primas"/>
    <tableColumn id="4" xr3:uid="{A03C03C8-E417-4526-8203-7C2D622AED0F}" name="Monto neto de las primas"/>
    <tableColumn id="5" xr3:uid="{B6A58C81-1113-4A3A-9D96-4C452C6AB18E}" name="Tipo de moneda de las primas "/>
    <tableColumn id="6" xr3:uid="{15501B62-BAA2-4707-9E2E-91225A2967BA}" name="Periodicidad de las primas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AA142-7170-41A6-8204-84DCE460011F}">
  <dimension ref="A1:AY4508"/>
  <sheetViews>
    <sheetView showGridLines="0" topLeftCell="A4468" workbookViewId="0">
      <selection activeCell="B1" sqref="B1:F4508"/>
    </sheetView>
  </sheetViews>
  <sheetFormatPr baseColWidth="10" defaultRowHeight="15" x14ac:dyDescent="0.25"/>
  <cols>
    <col min="1" max="1" width="16.7109375" customWidth="1"/>
    <col min="2" max="3" width="34.85546875" customWidth="1"/>
    <col min="4" max="5" width="45.7109375" bestFit="1" customWidth="1"/>
    <col min="6" max="6" width="41.42578125" bestFit="1" customWidth="1"/>
    <col min="7" max="7" width="15.28515625" customWidth="1"/>
    <col min="8" max="8" width="12.42578125" customWidth="1"/>
    <col min="9" max="9" width="13.85546875" customWidth="1"/>
    <col min="10" max="10" width="16.85546875" customWidth="1"/>
    <col min="11" max="11" width="17.85546875" customWidth="1"/>
    <col min="12" max="12" width="13.7109375" customWidth="1"/>
    <col min="13" max="13" width="12.42578125" customWidth="1"/>
    <col min="14" max="14" width="17.7109375" customWidth="1"/>
    <col min="15" max="15" width="15.42578125" customWidth="1"/>
    <col min="16" max="16" width="16.85546875" customWidth="1"/>
    <col min="17" max="17" width="21" customWidth="1"/>
    <col min="18" max="18" width="24.85546875" customWidth="1"/>
    <col min="19" max="19" width="13.85546875" customWidth="1"/>
    <col min="20" max="20" width="19.5703125" customWidth="1"/>
    <col min="21" max="21" width="24.85546875" customWidth="1"/>
    <col min="22" max="22" width="17.5703125" customWidth="1"/>
    <col min="23" max="23" width="19.7109375" customWidth="1"/>
    <col min="24" max="24" width="17.85546875" customWidth="1"/>
    <col min="25" max="25" width="17" customWidth="1"/>
    <col min="26" max="26" width="12.140625" customWidth="1"/>
    <col min="27" max="27" width="29.7109375" customWidth="1"/>
    <col min="28" max="28" width="20" customWidth="1"/>
    <col min="29" max="29" width="25.7109375" customWidth="1"/>
    <col min="30" max="31" width="16.140625" customWidth="1"/>
    <col min="32" max="32" width="20.5703125" customWidth="1"/>
    <col min="33" max="33" width="19.28515625" customWidth="1"/>
    <col min="34" max="34" width="19.140625" customWidth="1"/>
    <col min="35" max="35" width="15.28515625" customWidth="1"/>
    <col min="36" max="37" width="20.42578125" customWidth="1"/>
    <col min="38" max="38" width="24.7109375" customWidth="1"/>
    <col min="39" max="39" width="19.140625" customWidth="1"/>
    <col min="40" max="40" width="21.7109375" customWidth="1"/>
    <col min="41" max="41" width="21" customWidth="1"/>
    <col min="42" max="42" width="23.28515625" customWidth="1"/>
    <col min="43" max="43" width="25.42578125" customWidth="1"/>
    <col min="44" max="44" width="16.7109375" customWidth="1"/>
    <col min="45" max="45" width="12.7109375" customWidth="1"/>
    <col min="46" max="46" width="14.140625" customWidth="1"/>
    <col min="47" max="47" width="9" bestFit="1" customWidth="1"/>
    <col min="48" max="48" width="13.28515625" customWidth="1"/>
    <col min="49" max="49" width="20.140625" customWidth="1"/>
    <col min="50" max="50" width="11" customWidth="1"/>
    <col min="51" max="51" width="32.5703125" bestFit="1" customWidth="1"/>
  </cols>
  <sheetData>
    <row r="1" spans="1:51" ht="30.75" customHeight="1" x14ac:dyDescent="0.25">
      <c r="A1" s="9" t="s">
        <v>0</v>
      </c>
      <c r="B1" s="10" t="s">
        <v>4987</v>
      </c>
      <c r="C1" s="10" t="s">
        <v>4988</v>
      </c>
      <c r="D1" s="10" t="s">
        <v>1</v>
      </c>
      <c r="E1" s="10" t="s">
        <v>2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7</v>
      </c>
      <c r="K1" s="10" t="s">
        <v>8</v>
      </c>
      <c r="L1" s="10" t="s">
        <v>9</v>
      </c>
      <c r="M1" s="10" t="s">
        <v>10</v>
      </c>
      <c r="N1" s="10" t="s">
        <v>3626</v>
      </c>
      <c r="O1" s="10" t="s">
        <v>3625</v>
      </c>
      <c r="P1" s="10" t="s">
        <v>11</v>
      </c>
      <c r="Q1" s="10" t="s">
        <v>12</v>
      </c>
      <c r="R1" s="10" t="s">
        <v>13</v>
      </c>
      <c r="S1" s="10" t="s">
        <v>14</v>
      </c>
      <c r="T1" s="10" t="s">
        <v>15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20</v>
      </c>
      <c r="Z1" s="10" t="s">
        <v>21</v>
      </c>
      <c r="AA1" s="10" t="s">
        <v>22</v>
      </c>
      <c r="AB1" s="10" t="s">
        <v>23</v>
      </c>
      <c r="AC1" s="10" t="s">
        <v>24</v>
      </c>
      <c r="AD1" s="10" t="s">
        <v>25</v>
      </c>
      <c r="AE1" s="10" t="s">
        <v>5024</v>
      </c>
      <c r="AF1" s="10" t="s">
        <v>26</v>
      </c>
      <c r="AG1" s="10" t="s">
        <v>27</v>
      </c>
      <c r="AH1" s="10" t="s">
        <v>28</v>
      </c>
      <c r="AI1" s="10" t="s">
        <v>29</v>
      </c>
      <c r="AJ1" s="10" t="s">
        <v>30</v>
      </c>
      <c r="AK1" s="10" t="s">
        <v>5040</v>
      </c>
      <c r="AL1" s="10" t="s">
        <v>31</v>
      </c>
      <c r="AM1" s="10" t="s">
        <v>32</v>
      </c>
      <c r="AN1" s="10" t="s">
        <v>33</v>
      </c>
      <c r="AO1" s="10" t="s">
        <v>411</v>
      </c>
      <c r="AP1" s="10" t="s">
        <v>412</v>
      </c>
      <c r="AQ1" s="10" t="s">
        <v>413</v>
      </c>
      <c r="AR1" s="10" t="s">
        <v>414</v>
      </c>
      <c r="AS1" s="10" t="s">
        <v>415</v>
      </c>
      <c r="AT1" s="10" t="s">
        <v>416</v>
      </c>
      <c r="AU1" s="10" t="s">
        <v>417</v>
      </c>
      <c r="AV1" s="10" t="s">
        <v>418</v>
      </c>
      <c r="AW1" s="10" t="s">
        <v>419</v>
      </c>
      <c r="AX1" s="10" t="s">
        <v>420</v>
      </c>
      <c r="AY1" s="11" t="s">
        <v>421</v>
      </c>
    </row>
    <row r="2" spans="1:51" ht="13.15" customHeight="1" x14ac:dyDescent="0.25">
      <c r="A2" s="7">
        <v>25493</v>
      </c>
      <c r="B2" s="2" t="s">
        <v>3654</v>
      </c>
      <c r="C2" s="2">
        <v>6704003</v>
      </c>
      <c r="D2" s="2" t="s">
        <v>34</v>
      </c>
      <c r="E2" s="2" t="s">
        <v>35</v>
      </c>
      <c r="F2" s="2" t="s">
        <v>36</v>
      </c>
      <c r="G2" s="3">
        <v>45702</v>
      </c>
      <c r="H2" s="1"/>
      <c r="I2" s="2">
        <v>13165.89</v>
      </c>
      <c r="J2" s="2">
        <v>2789.65</v>
      </c>
      <c r="K2" s="2">
        <v>2789.65</v>
      </c>
      <c r="L2" s="2">
        <v>0</v>
      </c>
      <c r="M2" s="1"/>
      <c r="N2" s="5">
        <f t="shared" ref="N2:N65" si="0">I2+J2+K2+L2+M2+R2+V2+W2+Y2+AD2+AG2+AJ2</f>
        <v>20505.199999999997</v>
      </c>
      <c r="O2" s="6">
        <f t="shared" ref="O2:O65" si="1">N2-AS2-AT2-AU2</f>
        <v>15084.759999999998</v>
      </c>
      <c r="P2" s="2">
        <v>45</v>
      </c>
      <c r="Q2" s="2" t="s">
        <v>37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1760.01</v>
      </c>
      <c r="AE2" s="2">
        <f>VLOOKUP(Tabla3[[#This Row],[Columna1]],Tabla5[#All],3,0)</f>
        <v>1760.01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f>VLOOKUP(Tabla3[[#This Row],[Columna1]],Tabla7[[ID]:[Monto neto de los bonos]],3,0)</f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2811.78</v>
      </c>
      <c r="AU2" s="2">
        <v>2608.66</v>
      </c>
      <c r="AV2" s="2">
        <v>0</v>
      </c>
      <c r="AW2" s="1"/>
      <c r="AX2" s="2" t="s">
        <v>422</v>
      </c>
      <c r="AY2" s="8" t="s">
        <v>423</v>
      </c>
    </row>
    <row r="3" spans="1:51" ht="13.15" customHeight="1" x14ac:dyDescent="0.25">
      <c r="A3" s="7">
        <v>25171</v>
      </c>
      <c r="B3" s="2" t="s">
        <v>429</v>
      </c>
      <c r="C3" s="2">
        <v>6497803</v>
      </c>
      <c r="D3" s="2" t="s">
        <v>34</v>
      </c>
      <c r="E3" s="2" t="s">
        <v>35</v>
      </c>
      <c r="F3" s="2" t="s">
        <v>38</v>
      </c>
      <c r="G3" s="3">
        <v>45545</v>
      </c>
      <c r="H3" s="1"/>
      <c r="I3" s="2">
        <v>14091.76</v>
      </c>
      <c r="J3" s="2">
        <v>3615.51</v>
      </c>
      <c r="K3" s="2">
        <v>3615.51</v>
      </c>
      <c r="L3" s="1"/>
      <c r="M3" s="1"/>
      <c r="N3" s="5">
        <f t="shared" si="0"/>
        <v>70599.91</v>
      </c>
      <c r="O3" s="6">
        <f t="shared" si="1"/>
        <v>67514.02</v>
      </c>
      <c r="P3" s="2">
        <v>27</v>
      </c>
      <c r="Q3" s="2" t="s">
        <v>39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44465.25</v>
      </c>
      <c r="AE3" s="2">
        <f>VLOOKUP(Tabla3[[#This Row],[Columna1]],Tabla5[#All],3,0)</f>
        <v>44465.25</v>
      </c>
      <c r="AF3" s="2">
        <v>0</v>
      </c>
      <c r="AG3" s="2">
        <v>0</v>
      </c>
      <c r="AH3" s="2">
        <v>0</v>
      </c>
      <c r="AI3" s="2">
        <v>0</v>
      </c>
      <c r="AJ3" s="2">
        <v>4811.88</v>
      </c>
      <c r="AK3" s="2">
        <f>VLOOKUP(Tabla3[[#This Row],[Columna1]],Tabla7[[ID]:[Monto neto de los bonos]],3,0)</f>
        <v>4811.88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1919.05</v>
      </c>
      <c r="AU3" s="2">
        <v>1166.8399999999999</v>
      </c>
      <c r="AV3" s="2">
        <v>0</v>
      </c>
      <c r="AW3" s="1"/>
      <c r="AX3" s="2" t="s">
        <v>422</v>
      </c>
      <c r="AY3" s="8" t="s">
        <v>423</v>
      </c>
    </row>
    <row r="4" spans="1:51" ht="13.15" customHeight="1" x14ac:dyDescent="0.25">
      <c r="A4" s="7">
        <v>24226</v>
      </c>
      <c r="B4" s="2" t="s">
        <v>430</v>
      </c>
      <c r="C4" s="2">
        <v>5788003</v>
      </c>
      <c r="D4" s="2" t="s">
        <v>34</v>
      </c>
      <c r="E4" s="2" t="s">
        <v>35</v>
      </c>
      <c r="F4" s="2" t="s">
        <v>36</v>
      </c>
      <c r="G4" s="3">
        <v>44894</v>
      </c>
      <c r="H4" s="1"/>
      <c r="I4" s="2">
        <v>13165.89</v>
      </c>
      <c r="J4" s="2">
        <v>2789.65</v>
      </c>
      <c r="K4" s="2">
        <v>2789.65</v>
      </c>
      <c r="L4" s="2">
        <v>0</v>
      </c>
      <c r="M4" s="1"/>
      <c r="N4" s="5">
        <f t="shared" si="0"/>
        <v>31054.05</v>
      </c>
      <c r="O4" s="6">
        <f t="shared" si="1"/>
        <v>27940.51</v>
      </c>
      <c r="P4" s="2">
        <v>30</v>
      </c>
      <c r="Q4" s="2" t="s">
        <v>37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12308.86</v>
      </c>
      <c r="AE4" s="2">
        <f>VLOOKUP(Tabla3[[#This Row],[Columna1]],Tabla5[#All],3,0)</f>
        <v>12308.86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f>VLOOKUP(Tabla3[[#This Row],[Columna1]],Tabla7[[ID]:[Monto neto de los bonos]],3,0)</f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1874.52</v>
      </c>
      <c r="AU4" s="2">
        <v>1239.02</v>
      </c>
      <c r="AV4" s="2">
        <v>0</v>
      </c>
      <c r="AW4" s="1"/>
      <c r="AX4" s="2" t="s">
        <v>422</v>
      </c>
      <c r="AY4" s="8" t="s">
        <v>423</v>
      </c>
    </row>
    <row r="5" spans="1:51" ht="13.15" customHeight="1" x14ac:dyDescent="0.25">
      <c r="A5" s="7">
        <v>25166</v>
      </c>
      <c r="B5" s="2" t="s">
        <v>431</v>
      </c>
      <c r="C5" s="2">
        <v>6495703</v>
      </c>
      <c r="D5" s="2" t="s">
        <v>34</v>
      </c>
      <c r="E5" s="2" t="s">
        <v>35</v>
      </c>
      <c r="F5" s="2" t="s">
        <v>38</v>
      </c>
      <c r="G5" s="3">
        <v>45545</v>
      </c>
      <c r="H5" s="1"/>
      <c r="I5" s="2">
        <v>14091.76</v>
      </c>
      <c r="J5" s="2">
        <v>3615.51</v>
      </c>
      <c r="K5" s="2">
        <v>3615.51</v>
      </c>
      <c r="L5" s="1"/>
      <c r="M5" s="1"/>
      <c r="N5" s="5">
        <f t="shared" si="0"/>
        <v>77817.600000000006</v>
      </c>
      <c r="O5" s="6">
        <f t="shared" si="1"/>
        <v>74280.36</v>
      </c>
      <c r="P5" s="2">
        <v>30</v>
      </c>
      <c r="Q5" s="2" t="s">
        <v>39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44465.25</v>
      </c>
      <c r="AE5" s="2">
        <f>VLOOKUP(Tabla3[[#This Row],[Columna1]],Tabla5[#All],3,0)</f>
        <v>44465.25</v>
      </c>
      <c r="AF5" s="2">
        <v>0</v>
      </c>
      <c r="AG5" s="2">
        <v>0</v>
      </c>
      <c r="AH5" s="2">
        <v>0</v>
      </c>
      <c r="AI5" s="2">
        <v>0</v>
      </c>
      <c r="AJ5" s="2">
        <v>12029.57</v>
      </c>
      <c r="AK5" s="2">
        <f>VLOOKUP(Tabla3[[#This Row],[Columna1]],Tabla7[[ID]:[Monto neto de los bonos]],3,0)</f>
        <v>12029.57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2132.2800000000002</v>
      </c>
      <c r="AU5" s="2">
        <v>1404.96</v>
      </c>
      <c r="AV5" s="2">
        <v>0</v>
      </c>
      <c r="AW5" s="1"/>
      <c r="AX5" s="2" t="s">
        <v>422</v>
      </c>
      <c r="AY5" s="8" t="s">
        <v>423</v>
      </c>
    </row>
    <row r="6" spans="1:51" ht="13.15" customHeight="1" x14ac:dyDescent="0.25">
      <c r="A6" s="7">
        <v>23925</v>
      </c>
      <c r="B6" s="2" t="s">
        <v>3653</v>
      </c>
      <c r="C6" s="2">
        <v>5547703</v>
      </c>
      <c r="D6" s="2" t="s">
        <v>34</v>
      </c>
      <c r="E6" s="2" t="s">
        <v>35</v>
      </c>
      <c r="F6" s="2" t="s">
        <v>36</v>
      </c>
      <c r="G6" s="3">
        <v>45545</v>
      </c>
      <c r="H6" s="1"/>
      <c r="I6" s="2">
        <v>13165.89</v>
      </c>
      <c r="J6" s="2">
        <v>2789.65</v>
      </c>
      <c r="K6" s="2">
        <v>2789.65</v>
      </c>
      <c r="L6" s="2">
        <v>0</v>
      </c>
      <c r="M6" s="1"/>
      <c r="N6" s="5">
        <f t="shared" si="0"/>
        <v>26805.199999999997</v>
      </c>
      <c r="O6" s="6">
        <f t="shared" si="1"/>
        <v>23691.659999999996</v>
      </c>
      <c r="P6" s="2">
        <v>30</v>
      </c>
      <c r="Q6" s="2" t="s">
        <v>37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8060.01</v>
      </c>
      <c r="AE6" s="2">
        <f>VLOOKUP(Tabla3[[#This Row],[Columna1]],Tabla5[#All],3,0)</f>
        <v>8060.01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f>VLOOKUP(Tabla3[[#This Row],[Columna1]],Tabla7[[ID]:[Monto neto de los bonos]],3,0)</f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1874.52</v>
      </c>
      <c r="AU6" s="2">
        <v>1239.02</v>
      </c>
      <c r="AV6" s="2">
        <v>0</v>
      </c>
      <c r="AW6" s="1"/>
      <c r="AX6" s="2" t="s">
        <v>422</v>
      </c>
      <c r="AY6" s="8" t="s">
        <v>423</v>
      </c>
    </row>
    <row r="7" spans="1:51" ht="13.15" customHeight="1" x14ac:dyDescent="0.25">
      <c r="A7" s="7">
        <v>25233</v>
      </c>
      <c r="B7" s="2" t="s">
        <v>3647</v>
      </c>
      <c r="C7" s="2">
        <v>6530303</v>
      </c>
      <c r="D7" s="2" t="s">
        <v>34</v>
      </c>
      <c r="E7" s="2" t="s">
        <v>35</v>
      </c>
      <c r="F7" s="2" t="s">
        <v>36</v>
      </c>
      <c r="G7" s="3">
        <v>45568</v>
      </c>
      <c r="H7" s="1"/>
      <c r="I7" s="2">
        <v>13165.89</v>
      </c>
      <c r="J7" s="2">
        <v>2789.65</v>
      </c>
      <c r="K7" s="2">
        <v>2789.65</v>
      </c>
      <c r="L7" s="2">
        <v>0</v>
      </c>
      <c r="M7" s="1"/>
      <c r="N7" s="5">
        <f t="shared" si="0"/>
        <v>36421.39</v>
      </c>
      <c r="O7" s="6">
        <f t="shared" si="1"/>
        <v>33307.850000000006</v>
      </c>
      <c r="P7" s="2">
        <v>30</v>
      </c>
      <c r="Q7" s="2" t="s">
        <v>37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12308.86</v>
      </c>
      <c r="AE7" s="2">
        <f>VLOOKUP(Tabla3[[#This Row],[Columna1]],Tabla5[#All],3,0)</f>
        <v>12308.86</v>
      </c>
      <c r="AF7" s="2">
        <v>7156</v>
      </c>
      <c r="AG7" s="2">
        <v>0</v>
      </c>
      <c r="AH7" s="2">
        <v>0</v>
      </c>
      <c r="AI7" s="2">
        <v>0</v>
      </c>
      <c r="AJ7" s="2">
        <v>5367.34</v>
      </c>
      <c r="AK7" s="2">
        <f>VLOOKUP(Tabla3[[#This Row],[Columna1]],Tabla7[[ID]:[Monto neto de los bonos]],3,0)</f>
        <v>5367.34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1874.52</v>
      </c>
      <c r="AU7" s="2">
        <v>1239.02</v>
      </c>
      <c r="AV7" s="2">
        <v>0</v>
      </c>
      <c r="AW7" s="1"/>
      <c r="AX7" s="2" t="s">
        <v>422</v>
      </c>
      <c r="AY7" s="8" t="s">
        <v>423</v>
      </c>
    </row>
    <row r="8" spans="1:51" ht="13.15" customHeight="1" x14ac:dyDescent="0.25">
      <c r="A8" s="7">
        <v>19553</v>
      </c>
      <c r="B8" s="2" t="s">
        <v>3666</v>
      </c>
      <c r="C8" s="2">
        <v>655203</v>
      </c>
      <c r="D8" s="2" t="s">
        <v>34</v>
      </c>
      <c r="E8" s="2" t="s">
        <v>35</v>
      </c>
      <c r="F8" s="2" t="s">
        <v>36</v>
      </c>
      <c r="G8" s="3">
        <v>43383</v>
      </c>
      <c r="H8" s="1"/>
      <c r="I8" s="2">
        <v>13165.89</v>
      </c>
      <c r="J8" s="2">
        <v>2789.65</v>
      </c>
      <c r="K8" s="2">
        <v>2789.65</v>
      </c>
      <c r="L8" s="2">
        <v>1703.24</v>
      </c>
      <c r="M8" s="1"/>
      <c r="N8" s="5">
        <f t="shared" si="0"/>
        <v>28704.45</v>
      </c>
      <c r="O8" s="6">
        <f t="shared" si="1"/>
        <v>25115.37</v>
      </c>
      <c r="P8" s="2">
        <v>30</v>
      </c>
      <c r="Q8" s="2" t="s">
        <v>37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8256.02</v>
      </c>
      <c r="AE8" s="2">
        <f>VLOOKUP(Tabla3[[#This Row],[Columna1]],Tabla5[#All],3,0)</f>
        <v>8256.02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f>VLOOKUP(Tabla3[[#This Row],[Columna1]],Tabla7[[ID]:[Monto neto de los bonos]],3,0)</f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2044.84</v>
      </c>
      <c r="AU8" s="2">
        <v>1544.24</v>
      </c>
      <c r="AV8" s="2">
        <v>0</v>
      </c>
      <c r="AW8" s="1"/>
      <c r="AX8" s="2" t="s">
        <v>422</v>
      </c>
      <c r="AY8" s="8" t="s">
        <v>423</v>
      </c>
    </row>
    <row r="9" spans="1:51" ht="13.15" customHeight="1" x14ac:dyDescent="0.25">
      <c r="A9" s="7">
        <v>25167</v>
      </c>
      <c r="B9" s="2" t="s">
        <v>432</v>
      </c>
      <c r="C9" s="2">
        <v>6495803</v>
      </c>
      <c r="D9" s="2" t="s">
        <v>34</v>
      </c>
      <c r="E9" s="2" t="s">
        <v>35</v>
      </c>
      <c r="F9" s="2" t="s">
        <v>38</v>
      </c>
      <c r="G9" s="3">
        <v>45545</v>
      </c>
      <c r="H9" s="1"/>
      <c r="I9" s="2">
        <v>14091.76</v>
      </c>
      <c r="J9" s="2">
        <v>3615.51</v>
      </c>
      <c r="K9" s="2">
        <v>3615.51</v>
      </c>
      <c r="L9" s="1"/>
      <c r="M9" s="1"/>
      <c r="N9" s="5">
        <f t="shared" si="0"/>
        <v>77817.600000000006</v>
      </c>
      <c r="O9" s="6">
        <f t="shared" si="1"/>
        <v>74280.36</v>
      </c>
      <c r="P9" s="2">
        <v>30</v>
      </c>
      <c r="Q9" s="2" t="s">
        <v>39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44465.25</v>
      </c>
      <c r="AE9" s="2">
        <f>VLOOKUP(Tabla3[[#This Row],[Columna1]],Tabla5[#All],3,0)</f>
        <v>44465.25</v>
      </c>
      <c r="AF9" s="2">
        <v>0</v>
      </c>
      <c r="AG9" s="2">
        <v>0</v>
      </c>
      <c r="AH9" s="2">
        <v>0</v>
      </c>
      <c r="AI9" s="2">
        <v>0</v>
      </c>
      <c r="AJ9" s="2">
        <v>12029.57</v>
      </c>
      <c r="AK9" s="2">
        <f>VLOOKUP(Tabla3[[#This Row],[Columna1]],Tabla7[[ID]:[Monto neto de los bonos]],3,0)</f>
        <v>12029.57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2132.2800000000002</v>
      </c>
      <c r="AU9" s="2">
        <v>1404.96</v>
      </c>
      <c r="AV9" s="2">
        <v>0</v>
      </c>
      <c r="AW9" s="1"/>
      <c r="AX9" s="2" t="s">
        <v>422</v>
      </c>
      <c r="AY9" s="8" t="s">
        <v>423</v>
      </c>
    </row>
    <row r="10" spans="1:51" ht="13.15" customHeight="1" x14ac:dyDescent="0.25">
      <c r="A10" s="7">
        <v>25180</v>
      </c>
      <c r="B10" s="2" t="s">
        <v>433</v>
      </c>
      <c r="C10" s="2">
        <v>6504003</v>
      </c>
      <c r="D10" s="2" t="s">
        <v>34</v>
      </c>
      <c r="E10" s="2" t="s">
        <v>35</v>
      </c>
      <c r="F10" s="2" t="s">
        <v>36</v>
      </c>
      <c r="G10" s="3">
        <v>45545</v>
      </c>
      <c r="H10" s="1"/>
      <c r="I10" s="2">
        <v>13165.89</v>
      </c>
      <c r="J10" s="2">
        <v>2789.65</v>
      </c>
      <c r="K10" s="2">
        <v>2789.65</v>
      </c>
      <c r="L10" s="2">
        <v>0</v>
      </c>
      <c r="M10" s="1"/>
      <c r="N10" s="5">
        <f t="shared" si="0"/>
        <v>21555.199999999997</v>
      </c>
      <c r="O10" s="6">
        <f t="shared" si="1"/>
        <v>18441.659999999996</v>
      </c>
      <c r="P10" s="2">
        <v>30</v>
      </c>
      <c r="Q10" s="2" t="s">
        <v>37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2810.01</v>
      </c>
      <c r="AE10" s="2">
        <f>VLOOKUP(Tabla3[[#This Row],[Columna1]],Tabla5[#All],3,0)</f>
        <v>2810.01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f>VLOOKUP(Tabla3[[#This Row],[Columna1]],Tabla7[[ID]:[Monto neto de los bonos]],3,0)</f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1874.52</v>
      </c>
      <c r="AU10" s="2">
        <v>1239.02</v>
      </c>
      <c r="AV10" s="2">
        <v>0</v>
      </c>
      <c r="AW10" s="1"/>
      <c r="AX10" s="2" t="s">
        <v>422</v>
      </c>
      <c r="AY10" s="8" t="s">
        <v>423</v>
      </c>
    </row>
    <row r="11" spans="1:51" ht="13.15" customHeight="1" x14ac:dyDescent="0.25">
      <c r="A11" s="7">
        <v>23244</v>
      </c>
      <c r="B11" s="2" t="s">
        <v>434</v>
      </c>
      <c r="C11" s="2">
        <v>5137803</v>
      </c>
      <c r="D11" s="2" t="s">
        <v>34</v>
      </c>
      <c r="E11" s="2" t="s">
        <v>35</v>
      </c>
      <c r="F11" s="2" t="s">
        <v>38</v>
      </c>
      <c r="G11" s="3">
        <v>44449</v>
      </c>
      <c r="H11" s="1"/>
      <c r="I11" s="2">
        <v>14091.76</v>
      </c>
      <c r="J11" s="2">
        <v>3615.51</v>
      </c>
      <c r="K11" s="2">
        <v>3615.51</v>
      </c>
      <c r="L11" s="1"/>
      <c r="M11" s="1"/>
      <c r="N11" s="5">
        <f t="shared" si="0"/>
        <v>77817.600000000006</v>
      </c>
      <c r="O11" s="6">
        <f t="shared" si="1"/>
        <v>74280.36</v>
      </c>
      <c r="P11" s="2">
        <v>30</v>
      </c>
      <c r="Q11" s="2" t="s">
        <v>39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44465.25</v>
      </c>
      <c r="AE11" s="2">
        <f>VLOOKUP(Tabla3[[#This Row],[Columna1]],Tabla5[#All],3,0)</f>
        <v>44465.25</v>
      </c>
      <c r="AF11" s="2">
        <v>0</v>
      </c>
      <c r="AG11" s="2">
        <v>0</v>
      </c>
      <c r="AH11" s="2">
        <v>0</v>
      </c>
      <c r="AI11" s="2">
        <v>0</v>
      </c>
      <c r="AJ11" s="2">
        <v>12029.57</v>
      </c>
      <c r="AK11" s="2">
        <f>VLOOKUP(Tabla3[[#This Row],[Columna1]],Tabla7[[ID]:[Monto neto de los bonos]],3,0)</f>
        <v>12029.57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2132.2800000000002</v>
      </c>
      <c r="AU11" s="2">
        <v>1404.96</v>
      </c>
      <c r="AV11" s="2">
        <v>0</v>
      </c>
      <c r="AW11" s="1"/>
      <c r="AX11" s="2" t="s">
        <v>422</v>
      </c>
      <c r="AY11" s="8" t="s">
        <v>423</v>
      </c>
    </row>
    <row r="12" spans="1:51" ht="13.15" customHeight="1" x14ac:dyDescent="0.25">
      <c r="A12" s="7">
        <v>23686</v>
      </c>
      <c r="B12" s="2" t="s">
        <v>435</v>
      </c>
      <c r="C12" s="2">
        <v>5397703</v>
      </c>
      <c r="D12" s="2" t="s">
        <v>34</v>
      </c>
      <c r="E12" s="2" t="s">
        <v>35</v>
      </c>
      <c r="F12" s="2" t="s">
        <v>36</v>
      </c>
      <c r="G12" s="3">
        <v>44608</v>
      </c>
      <c r="H12" s="1"/>
      <c r="I12" s="2">
        <v>13165.89</v>
      </c>
      <c r="J12" s="2">
        <v>2789.65</v>
      </c>
      <c r="K12" s="2">
        <v>2789.65</v>
      </c>
      <c r="L12" s="2">
        <v>0</v>
      </c>
      <c r="M12" s="1"/>
      <c r="N12" s="5">
        <f t="shared" si="0"/>
        <v>27570.23</v>
      </c>
      <c r="O12" s="6">
        <f t="shared" si="1"/>
        <v>24456.69</v>
      </c>
      <c r="P12" s="2">
        <v>30</v>
      </c>
      <c r="Q12" s="2" t="s">
        <v>37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8825.0400000000009</v>
      </c>
      <c r="AE12" s="2">
        <f>VLOOKUP(Tabla3[[#This Row],[Columna1]],Tabla5[#All],3,0)</f>
        <v>8825.0400000000009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f>VLOOKUP(Tabla3[[#This Row],[Columna1]],Tabla7[[ID]:[Monto neto de los bonos]],3,0)</f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1874.52</v>
      </c>
      <c r="AU12" s="2">
        <v>1239.02</v>
      </c>
      <c r="AV12" s="2">
        <v>0</v>
      </c>
      <c r="AW12" s="1"/>
      <c r="AX12" s="2" t="s">
        <v>422</v>
      </c>
      <c r="AY12" s="8" t="s">
        <v>423</v>
      </c>
    </row>
    <row r="13" spans="1:51" ht="13.15" customHeight="1" x14ac:dyDescent="0.25">
      <c r="A13" s="7">
        <v>25494</v>
      </c>
      <c r="B13" s="2" t="s">
        <v>436</v>
      </c>
      <c r="C13" s="2">
        <v>6703903</v>
      </c>
      <c r="D13" s="2" t="s">
        <v>34</v>
      </c>
      <c r="E13" s="2" t="s">
        <v>35</v>
      </c>
      <c r="F13" s="2" t="s">
        <v>36</v>
      </c>
      <c r="G13" s="3">
        <v>45702</v>
      </c>
      <c r="H13" s="1"/>
      <c r="I13" s="2">
        <v>13165.89</v>
      </c>
      <c r="J13" s="2">
        <v>2789.65</v>
      </c>
      <c r="K13" s="2">
        <v>2789.65</v>
      </c>
      <c r="L13" s="2">
        <v>0</v>
      </c>
      <c r="M13" s="1"/>
      <c r="N13" s="5">
        <f t="shared" si="0"/>
        <v>21555.199999999997</v>
      </c>
      <c r="O13" s="6">
        <f t="shared" si="1"/>
        <v>16134.759999999998</v>
      </c>
      <c r="P13" s="2">
        <v>45</v>
      </c>
      <c r="Q13" s="2" t="s">
        <v>37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2810.01</v>
      </c>
      <c r="AE13" s="2">
        <f>VLOOKUP(Tabla3[[#This Row],[Columna1]],Tabla5[#All],3,0)</f>
        <v>2810.01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f>VLOOKUP(Tabla3[[#This Row],[Columna1]],Tabla7[[ID]:[Monto neto de los bonos]],3,0)</f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2811.78</v>
      </c>
      <c r="AU13" s="2">
        <v>2608.66</v>
      </c>
      <c r="AV13" s="2">
        <v>0</v>
      </c>
      <c r="AW13" s="1"/>
      <c r="AX13" s="2" t="s">
        <v>422</v>
      </c>
      <c r="AY13" s="8" t="s">
        <v>423</v>
      </c>
    </row>
    <row r="14" spans="1:51" ht="13.15" customHeight="1" x14ac:dyDescent="0.25">
      <c r="A14" s="7">
        <v>18047</v>
      </c>
      <c r="B14" s="2" t="s">
        <v>3661</v>
      </c>
      <c r="C14" s="2">
        <v>10203</v>
      </c>
      <c r="D14" s="2" t="s">
        <v>34</v>
      </c>
      <c r="E14" s="2" t="s">
        <v>35</v>
      </c>
      <c r="F14" s="2" t="s">
        <v>38</v>
      </c>
      <c r="G14" s="3">
        <v>45545</v>
      </c>
      <c r="H14" s="1"/>
      <c r="I14" s="2">
        <v>14091.76</v>
      </c>
      <c r="J14" s="2">
        <v>3615.51</v>
      </c>
      <c r="K14" s="2">
        <v>3615.51</v>
      </c>
      <c r="L14" s="1"/>
      <c r="M14" s="1"/>
      <c r="N14" s="5">
        <f t="shared" si="0"/>
        <v>77817.600000000006</v>
      </c>
      <c r="O14" s="6">
        <f t="shared" si="1"/>
        <v>74280.36</v>
      </c>
      <c r="P14" s="2">
        <v>30</v>
      </c>
      <c r="Q14" s="2" t="s">
        <v>39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44465.25</v>
      </c>
      <c r="AE14" s="2">
        <f>VLOOKUP(Tabla3[[#This Row],[Columna1]],Tabla5[#All],3,0)</f>
        <v>44465.25</v>
      </c>
      <c r="AF14" s="2">
        <v>0</v>
      </c>
      <c r="AG14" s="2">
        <v>0</v>
      </c>
      <c r="AH14" s="2">
        <v>0</v>
      </c>
      <c r="AI14" s="2">
        <v>0</v>
      </c>
      <c r="AJ14" s="2">
        <v>12029.57</v>
      </c>
      <c r="AK14" s="2">
        <f>VLOOKUP(Tabla3[[#This Row],[Columna1]],Tabla7[[ID]:[Monto neto de los bonos]],3,0)</f>
        <v>12029.57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2132.2800000000002</v>
      </c>
      <c r="AU14" s="2">
        <v>1404.96</v>
      </c>
      <c r="AV14" s="2">
        <v>0</v>
      </c>
      <c r="AW14" s="1"/>
      <c r="AX14" s="2" t="s">
        <v>422</v>
      </c>
      <c r="AY14" s="8" t="s">
        <v>423</v>
      </c>
    </row>
    <row r="15" spans="1:51" ht="13.15" customHeight="1" x14ac:dyDescent="0.25">
      <c r="A15" s="7">
        <v>24613</v>
      </c>
      <c r="B15" s="2" t="s">
        <v>437</v>
      </c>
      <c r="C15" s="2">
        <v>6088703</v>
      </c>
      <c r="D15" s="2" t="s">
        <v>34</v>
      </c>
      <c r="E15" s="2" t="s">
        <v>35</v>
      </c>
      <c r="F15" s="2" t="s">
        <v>36</v>
      </c>
      <c r="G15" s="3">
        <v>45114</v>
      </c>
      <c r="H15" s="1"/>
      <c r="I15" s="2">
        <v>13165.89</v>
      </c>
      <c r="J15" s="2">
        <v>2789.65</v>
      </c>
      <c r="K15" s="2">
        <v>2789.65</v>
      </c>
      <c r="L15" s="2">
        <v>0</v>
      </c>
      <c r="M15" s="1"/>
      <c r="N15" s="5">
        <f t="shared" si="0"/>
        <v>40590.28</v>
      </c>
      <c r="O15" s="6">
        <f t="shared" si="1"/>
        <v>37476.740000000005</v>
      </c>
      <c r="P15" s="2">
        <v>30</v>
      </c>
      <c r="Q15" s="2" t="s">
        <v>37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12308.47</v>
      </c>
      <c r="AE15" s="2">
        <f>VLOOKUP(Tabla3[[#This Row],[Columna1]],Tabla5[#All],3,0)</f>
        <v>12308.47</v>
      </c>
      <c r="AF15" s="2">
        <v>0</v>
      </c>
      <c r="AG15" s="2">
        <v>0</v>
      </c>
      <c r="AH15" s="2">
        <v>0</v>
      </c>
      <c r="AI15" s="2">
        <v>0</v>
      </c>
      <c r="AJ15" s="2">
        <v>9536.6200000000008</v>
      </c>
      <c r="AK15" s="2">
        <f>VLOOKUP(Tabla3[[#This Row],[Columna1]],Tabla7[[ID]:[Monto neto de los bonos]],3,0)</f>
        <v>9536.6200000000008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1874.52</v>
      </c>
      <c r="AU15" s="2">
        <v>1239.02</v>
      </c>
      <c r="AV15" s="2">
        <v>0</v>
      </c>
      <c r="AW15" s="1"/>
      <c r="AX15" s="2" t="s">
        <v>422</v>
      </c>
      <c r="AY15" s="8" t="s">
        <v>423</v>
      </c>
    </row>
    <row r="16" spans="1:51" ht="13.15" customHeight="1" x14ac:dyDescent="0.25">
      <c r="A16" s="7">
        <v>24245</v>
      </c>
      <c r="B16" s="2" t="s">
        <v>438</v>
      </c>
      <c r="C16" s="2">
        <v>5819803</v>
      </c>
      <c r="D16" s="2" t="s">
        <v>34</v>
      </c>
      <c r="E16" s="2" t="s">
        <v>35</v>
      </c>
      <c r="F16" s="2" t="s">
        <v>36</v>
      </c>
      <c r="G16" s="3">
        <v>44928</v>
      </c>
      <c r="H16" s="3">
        <v>45735</v>
      </c>
      <c r="I16" s="2">
        <v>13165.89</v>
      </c>
      <c r="J16" s="2">
        <v>2789.65</v>
      </c>
      <c r="K16" s="2">
        <v>2789.65</v>
      </c>
      <c r="L16" s="2">
        <v>0</v>
      </c>
      <c r="M16" s="1"/>
      <c r="N16" s="5">
        <f t="shared" si="0"/>
        <v>24439.439999999999</v>
      </c>
      <c r="O16" s="6">
        <f t="shared" si="1"/>
        <v>21325.899999999998</v>
      </c>
      <c r="P16" s="2">
        <v>30</v>
      </c>
      <c r="Q16" s="2" t="s">
        <v>37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5694.25</v>
      </c>
      <c r="AE16" s="2">
        <f>VLOOKUP(Tabla3[[#This Row],[Columna1]],Tabla5[#All],3,0)</f>
        <v>5694.25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f>VLOOKUP(Tabla3[[#This Row],[Columna1]],Tabla7[[ID]:[Monto neto de los bonos]],3,0)</f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1874.52</v>
      </c>
      <c r="AU16" s="2">
        <v>1239.02</v>
      </c>
      <c r="AV16" s="2">
        <v>0</v>
      </c>
      <c r="AW16" s="1"/>
      <c r="AX16" s="2" t="s">
        <v>422</v>
      </c>
      <c r="AY16" s="8" t="s">
        <v>423</v>
      </c>
    </row>
    <row r="17" spans="1:51" ht="13.15" customHeight="1" x14ac:dyDescent="0.25">
      <c r="A17" s="7">
        <v>23410</v>
      </c>
      <c r="B17" s="2" t="s">
        <v>439</v>
      </c>
      <c r="C17" s="2">
        <v>5224203</v>
      </c>
      <c r="D17" s="2" t="s">
        <v>34</v>
      </c>
      <c r="E17" s="2" t="s">
        <v>35</v>
      </c>
      <c r="F17" s="2" t="s">
        <v>42</v>
      </c>
      <c r="G17" s="3">
        <v>44452</v>
      </c>
      <c r="H17" s="1"/>
      <c r="I17" s="2">
        <v>9836.7099999999991</v>
      </c>
      <c r="J17" s="2">
        <v>3056.2150000000001</v>
      </c>
      <c r="K17" s="2">
        <v>3056.2150000000001</v>
      </c>
      <c r="L17" s="2">
        <v>0</v>
      </c>
      <c r="M17" s="1"/>
      <c r="N17" s="5">
        <f t="shared" si="0"/>
        <v>27658.94</v>
      </c>
      <c r="O17" s="6">
        <f t="shared" si="1"/>
        <v>25306.739999999998</v>
      </c>
      <c r="P17" s="2">
        <v>30</v>
      </c>
      <c r="Q17" s="2" t="s">
        <v>37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10479.74</v>
      </c>
      <c r="AE17" s="2">
        <f>VLOOKUP(Tabla3[[#This Row],[Columna1]],Tabla5[#All],3,0)</f>
        <v>10479.74</v>
      </c>
      <c r="AF17" s="2">
        <v>0</v>
      </c>
      <c r="AG17" s="2">
        <v>0</v>
      </c>
      <c r="AH17" s="2">
        <v>0</v>
      </c>
      <c r="AI17" s="2">
        <v>0</v>
      </c>
      <c r="AJ17" s="2">
        <v>1230.06</v>
      </c>
      <c r="AK17" s="2">
        <f>VLOOKUP(Tabla3[[#This Row],[Columna1]],Tabla7[[ID]:[Monto neto de los bonos]],3,0)</f>
        <v>1230.06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1594.92</v>
      </c>
      <c r="AU17" s="2">
        <v>757.28</v>
      </c>
      <c r="AV17" s="2">
        <v>0</v>
      </c>
      <c r="AW17" s="1"/>
      <c r="AX17" s="2" t="s">
        <v>422</v>
      </c>
      <c r="AY17" s="8" t="s">
        <v>423</v>
      </c>
    </row>
    <row r="18" spans="1:51" ht="13.15" customHeight="1" x14ac:dyDescent="0.25">
      <c r="A18" s="7">
        <v>25179</v>
      </c>
      <c r="B18" s="2" t="s">
        <v>440</v>
      </c>
      <c r="C18" s="2">
        <v>6503903</v>
      </c>
      <c r="D18" s="2" t="s">
        <v>34</v>
      </c>
      <c r="E18" s="2" t="s">
        <v>35</v>
      </c>
      <c r="F18" s="2" t="s">
        <v>36</v>
      </c>
      <c r="G18" s="3">
        <v>45545</v>
      </c>
      <c r="H18" s="1"/>
      <c r="I18" s="2">
        <v>13165.89</v>
      </c>
      <c r="J18" s="2">
        <v>2789.65</v>
      </c>
      <c r="K18" s="2">
        <v>2789.65</v>
      </c>
      <c r="L18" s="2">
        <v>0</v>
      </c>
      <c r="M18" s="1"/>
      <c r="N18" s="5">
        <f t="shared" si="0"/>
        <v>21555.199999999997</v>
      </c>
      <c r="O18" s="6">
        <f t="shared" si="1"/>
        <v>18441.659999999996</v>
      </c>
      <c r="P18" s="2">
        <v>30</v>
      </c>
      <c r="Q18" s="2" t="s">
        <v>37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2810.01</v>
      </c>
      <c r="AE18" s="2">
        <f>VLOOKUP(Tabla3[[#This Row],[Columna1]],Tabla5[#All],3,0)</f>
        <v>2810.01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f>VLOOKUP(Tabla3[[#This Row],[Columna1]],Tabla7[[ID]:[Monto neto de los bonos]],3,0)</f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1874.52</v>
      </c>
      <c r="AU18" s="2">
        <v>1239.02</v>
      </c>
      <c r="AV18" s="2">
        <v>0</v>
      </c>
      <c r="AW18" s="1"/>
      <c r="AX18" s="2" t="s">
        <v>422</v>
      </c>
      <c r="AY18" s="8" t="s">
        <v>423</v>
      </c>
    </row>
    <row r="19" spans="1:51" ht="13.15" customHeight="1" x14ac:dyDescent="0.25">
      <c r="A19" s="7">
        <v>13237</v>
      </c>
      <c r="B19" s="2" t="s">
        <v>3657</v>
      </c>
      <c r="C19" s="2">
        <v>101703</v>
      </c>
      <c r="D19" s="2" t="s">
        <v>34</v>
      </c>
      <c r="E19" s="2" t="s">
        <v>35</v>
      </c>
      <c r="F19" s="2" t="s">
        <v>43</v>
      </c>
      <c r="G19" s="3">
        <v>41198</v>
      </c>
      <c r="H19" s="1"/>
      <c r="I19" s="2">
        <v>14665.75</v>
      </c>
      <c r="J19" s="2">
        <v>2702.02</v>
      </c>
      <c r="K19" s="2">
        <v>2702.02</v>
      </c>
      <c r="L19" s="2">
        <v>3423.77</v>
      </c>
      <c r="M19" s="1"/>
      <c r="N19" s="5">
        <f t="shared" si="0"/>
        <v>48212.680000000008</v>
      </c>
      <c r="O19" s="6">
        <f t="shared" si="1"/>
        <v>43645.520000000011</v>
      </c>
      <c r="P19" s="2">
        <v>30</v>
      </c>
      <c r="Q19" s="2" t="s">
        <v>37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16182.92</v>
      </c>
      <c r="AE19" s="2">
        <f>VLOOKUP(Tabla3[[#This Row],[Columna1]],Tabla5[#All],3,0)</f>
        <v>16182.92</v>
      </c>
      <c r="AF19" s="2">
        <v>0</v>
      </c>
      <c r="AG19" s="2">
        <v>0</v>
      </c>
      <c r="AH19" s="2">
        <v>0</v>
      </c>
      <c r="AI19" s="2">
        <v>0</v>
      </c>
      <c r="AJ19" s="2">
        <v>8536.2000000000007</v>
      </c>
      <c r="AK19" s="2">
        <f>VLOOKUP(Tabla3[[#This Row],[Columna1]],Tabla7[[ID]:[Monto neto de los bonos]],3,0)</f>
        <v>8536.2000000000007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2349.34</v>
      </c>
      <c r="AU19" s="2">
        <v>2217.8200000000002</v>
      </c>
      <c r="AV19" s="2">
        <v>0</v>
      </c>
      <c r="AW19" s="1"/>
      <c r="AX19" s="2" t="s">
        <v>422</v>
      </c>
      <c r="AY19" s="8" t="s">
        <v>423</v>
      </c>
    </row>
    <row r="20" spans="1:51" ht="13.15" customHeight="1" x14ac:dyDescent="0.25">
      <c r="A20" s="7">
        <v>20113</v>
      </c>
      <c r="B20" s="2" t="s">
        <v>3658</v>
      </c>
      <c r="C20" s="2">
        <v>1377303</v>
      </c>
      <c r="D20" s="2" t="s">
        <v>34</v>
      </c>
      <c r="E20" s="2" t="s">
        <v>35</v>
      </c>
      <c r="F20" s="2" t="s">
        <v>38</v>
      </c>
      <c r="G20" s="3">
        <v>44449</v>
      </c>
      <c r="H20" s="1"/>
      <c r="I20" s="2">
        <v>14091.76</v>
      </c>
      <c r="J20" s="2">
        <v>3615.51</v>
      </c>
      <c r="K20" s="2">
        <v>3615.51</v>
      </c>
      <c r="L20" s="1"/>
      <c r="M20" s="1"/>
      <c r="N20" s="5">
        <f t="shared" si="0"/>
        <v>77817.600000000006</v>
      </c>
      <c r="O20" s="6">
        <f t="shared" si="1"/>
        <v>74280.36</v>
      </c>
      <c r="P20" s="2">
        <v>30</v>
      </c>
      <c r="Q20" s="2" t="s">
        <v>39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44465.25</v>
      </c>
      <c r="AE20" s="2">
        <f>VLOOKUP(Tabla3[[#This Row],[Columna1]],Tabla5[#All],3,0)</f>
        <v>44465.25</v>
      </c>
      <c r="AF20" s="2">
        <v>0</v>
      </c>
      <c r="AG20" s="2">
        <v>0</v>
      </c>
      <c r="AH20" s="2">
        <v>0</v>
      </c>
      <c r="AI20" s="2">
        <v>0</v>
      </c>
      <c r="AJ20" s="2">
        <v>12029.57</v>
      </c>
      <c r="AK20" s="2">
        <f>VLOOKUP(Tabla3[[#This Row],[Columna1]],Tabla7[[ID]:[Monto neto de los bonos]],3,0)</f>
        <v>12029.57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2132.2800000000002</v>
      </c>
      <c r="AU20" s="2">
        <v>1404.96</v>
      </c>
      <c r="AV20" s="2">
        <v>0</v>
      </c>
      <c r="AW20" s="1"/>
      <c r="AX20" s="2" t="s">
        <v>422</v>
      </c>
      <c r="AY20" s="8" t="s">
        <v>423</v>
      </c>
    </row>
    <row r="21" spans="1:51" ht="13.15" customHeight="1" x14ac:dyDescent="0.25">
      <c r="A21" s="7">
        <v>21368</v>
      </c>
      <c r="B21" s="2" t="s">
        <v>441</v>
      </c>
      <c r="C21" s="2">
        <v>2755203</v>
      </c>
      <c r="D21" s="2" t="s">
        <v>34</v>
      </c>
      <c r="E21" s="2" t="s">
        <v>35</v>
      </c>
      <c r="F21" s="2" t="s">
        <v>36</v>
      </c>
      <c r="G21" s="3">
        <v>43304</v>
      </c>
      <c r="H21" s="1"/>
      <c r="I21" s="2">
        <v>13165.89</v>
      </c>
      <c r="J21" s="2">
        <v>2789.65</v>
      </c>
      <c r="K21" s="2">
        <v>2789.65</v>
      </c>
      <c r="L21" s="2">
        <v>1703.24</v>
      </c>
      <c r="M21" s="1"/>
      <c r="N21" s="5">
        <f t="shared" si="0"/>
        <v>25646.98</v>
      </c>
      <c r="O21" s="6">
        <f t="shared" si="1"/>
        <v>22057.899999999998</v>
      </c>
      <c r="P21" s="2">
        <v>30</v>
      </c>
      <c r="Q21" s="2" t="s">
        <v>37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5198.55</v>
      </c>
      <c r="AE21" s="2">
        <f>VLOOKUP(Tabla3[[#This Row],[Columna1]],Tabla5[#All],3,0)</f>
        <v>5198.55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f>VLOOKUP(Tabla3[[#This Row],[Columna1]],Tabla7[[ID]:[Monto neto de los bonos]],3,0)</f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2044.84</v>
      </c>
      <c r="AU21" s="2">
        <v>1544.24</v>
      </c>
      <c r="AV21" s="2">
        <v>0</v>
      </c>
      <c r="AW21" s="1"/>
      <c r="AX21" s="2" t="s">
        <v>422</v>
      </c>
      <c r="AY21" s="8" t="s">
        <v>423</v>
      </c>
    </row>
    <row r="22" spans="1:51" ht="13.15" customHeight="1" x14ac:dyDescent="0.25">
      <c r="A22" s="7">
        <v>19950</v>
      </c>
      <c r="B22" s="2" t="s">
        <v>442</v>
      </c>
      <c r="C22" s="2">
        <v>1266203</v>
      </c>
      <c r="D22" s="2" t="s">
        <v>34</v>
      </c>
      <c r="E22" s="2" t="s">
        <v>35</v>
      </c>
      <c r="F22" s="2" t="s">
        <v>38</v>
      </c>
      <c r="G22" s="3">
        <v>45545</v>
      </c>
      <c r="H22" s="1"/>
      <c r="I22" s="2">
        <v>14091.76</v>
      </c>
      <c r="J22" s="2">
        <v>3615.51</v>
      </c>
      <c r="K22" s="2">
        <v>3615.51</v>
      </c>
      <c r="L22" s="1"/>
      <c r="M22" s="1"/>
      <c r="N22" s="5">
        <f t="shared" si="0"/>
        <v>77817.600000000006</v>
      </c>
      <c r="O22" s="6">
        <f t="shared" si="1"/>
        <v>74280.36</v>
      </c>
      <c r="P22" s="2">
        <v>30</v>
      </c>
      <c r="Q22" s="2" t="s">
        <v>39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44465.25</v>
      </c>
      <c r="AE22" s="2">
        <f>VLOOKUP(Tabla3[[#This Row],[Columna1]],Tabla5[#All],3,0)</f>
        <v>44465.25</v>
      </c>
      <c r="AF22" s="2">
        <v>0</v>
      </c>
      <c r="AG22" s="2">
        <v>0</v>
      </c>
      <c r="AH22" s="2">
        <v>0</v>
      </c>
      <c r="AI22" s="2">
        <v>0</v>
      </c>
      <c r="AJ22" s="2">
        <v>12029.57</v>
      </c>
      <c r="AK22" s="2">
        <f>VLOOKUP(Tabla3[[#This Row],[Columna1]],Tabla7[[ID]:[Monto neto de los bonos]],3,0)</f>
        <v>12029.57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2132.2800000000002</v>
      </c>
      <c r="AU22" s="2">
        <v>1404.96</v>
      </c>
      <c r="AV22" s="2">
        <v>0</v>
      </c>
      <c r="AW22" s="1"/>
      <c r="AX22" s="2" t="s">
        <v>422</v>
      </c>
      <c r="AY22" s="8" t="s">
        <v>423</v>
      </c>
    </row>
    <row r="23" spans="1:51" ht="13.15" customHeight="1" x14ac:dyDescent="0.25">
      <c r="A23" s="7">
        <v>25141</v>
      </c>
      <c r="B23" s="2" t="s">
        <v>443</v>
      </c>
      <c r="C23" s="2">
        <v>6457703</v>
      </c>
      <c r="D23" s="2" t="s">
        <v>34</v>
      </c>
      <c r="E23" s="2" t="s">
        <v>35</v>
      </c>
      <c r="F23" s="2" t="s">
        <v>36</v>
      </c>
      <c r="G23" s="3">
        <v>45482</v>
      </c>
      <c r="H23" s="1"/>
      <c r="I23" s="2">
        <v>13165.89</v>
      </c>
      <c r="J23" s="2">
        <v>2789.65</v>
      </c>
      <c r="K23" s="2">
        <v>2789.65</v>
      </c>
      <c r="L23" s="2">
        <v>0</v>
      </c>
      <c r="M23" s="1"/>
      <c r="N23" s="5">
        <f t="shared" si="0"/>
        <v>21958.19</v>
      </c>
      <c r="O23" s="6">
        <f t="shared" si="1"/>
        <v>18844.649999999998</v>
      </c>
      <c r="P23" s="2">
        <v>30</v>
      </c>
      <c r="Q23" s="2" t="s">
        <v>37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3213</v>
      </c>
      <c r="AE23" s="2">
        <f>VLOOKUP(Tabla3[[#This Row],[Columna1]],Tabla5[#All],3,0)</f>
        <v>3213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f>VLOOKUP(Tabla3[[#This Row],[Columna1]],Tabla7[[ID]:[Monto neto de los bonos]],3,0)</f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1874.52</v>
      </c>
      <c r="AU23" s="2">
        <v>1239.02</v>
      </c>
      <c r="AV23" s="2">
        <v>0</v>
      </c>
      <c r="AW23" s="1"/>
      <c r="AX23" s="2" t="s">
        <v>422</v>
      </c>
      <c r="AY23" s="8" t="s">
        <v>423</v>
      </c>
    </row>
    <row r="24" spans="1:51" ht="13.15" customHeight="1" x14ac:dyDescent="0.25">
      <c r="A24" s="7">
        <v>25172</v>
      </c>
      <c r="B24" s="2" t="s">
        <v>3660</v>
      </c>
      <c r="C24" s="2">
        <v>6497903</v>
      </c>
      <c r="D24" s="2" t="s">
        <v>34</v>
      </c>
      <c r="E24" s="2" t="s">
        <v>35</v>
      </c>
      <c r="F24" s="2" t="s">
        <v>38</v>
      </c>
      <c r="G24" s="3">
        <v>45545</v>
      </c>
      <c r="H24" s="1"/>
      <c r="I24" s="2">
        <v>14091.76</v>
      </c>
      <c r="J24" s="2">
        <v>3615.51</v>
      </c>
      <c r="K24" s="2">
        <v>3615.51</v>
      </c>
      <c r="L24" s="1"/>
      <c r="M24" s="1"/>
      <c r="N24" s="5">
        <f t="shared" si="0"/>
        <v>77817.600000000006</v>
      </c>
      <c r="O24" s="6">
        <f t="shared" si="1"/>
        <v>74280.36</v>
      </c>
      <c r="P24" s="2">
        <v>30</v>
      </c>
      <c r="Q24" s="2" t="s">
        <v>39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44465.25</v>
      </c>
      <c r="AE24" s="2">
        <f>VLOOKUP(Tabla3[[#This Row],[Columna1]],Tabla5[#All],3,0)</f>
        <v>44465.25</v>
      </c>
      <c r="AF24" s="2">
        <v>0</v>
      </c>
      <c r="AG24" s="2">
        <v>0</v>
      </c>
      <c r="AH24" s="2">
        <v>0</v>
      </c>
      <c r="AI24" s="2">
        <v>0</v>
      </c>
      <c r="AJ24" s="2">
        <v>12029.57</v>
      </c>
      <c r="AK24" s="2">
        <f>VLOOKUP(Tabla3[[#This Row],[Columna1]],Tabla7[[ID]:[Monto neto de los bonos]],3,0)</f>
        <v>12029.57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2132.2800000000002</v>
      </c>
      <c r="AU24" s="2">
        <v>1404.96</v>
      </c>
      <c r="AV24" s="2">
        <v>0</v>
      </c>
      <c r="AW24" s="1"/>
      <c r="AX24" s="2" t="s">
        <v>422</v>
      </c>
      <c r="AY24" s="8" t="s">
        <v>423</v>
      </c>
    </row>
    <row r="25" spans="1:51" ht="13.15" customHeight="1" x14ac:dyDescent="0.25">
      <c r="A25" s="7">
        <v>14545</v>
      </c>
      <c r="B25" s="2" t="s">
        <v>444</v>
      </c>
      <c r="C25" s="2">
        <v>153703</v>
      </c>
      <c r="D25" s="2" t="s">
        <v>34</v>
      </c>
      <c r="E25" s="2" t="s">
        <v>35</v>
      </c>
      <c r="F25" s="2" t="s">
        <v>36</v>
      </c>
      <c r="G25" s="3">
        <v>41571</v>
      </c>
      <c r="H25" s="1"/>
      <c r="I25" s="2">
        <v>13165.89</v>
      </c>
      <c r="J25" s="2">
        <v>2789.65</v>
      </c>
      <c r="K25" s="2">
        <v>2789.65</v>
      </c>
      <c r="L25" s="2">
        <v>1487.68</v>
      </c>
      <c r="M25" s="1"/>
      <c r="N25" s="5">
        <f t="shared" si="0"/>
        <v>39538.68</v>
      </c>
      <c r="O25" s="6">
        <f t="shared" si="1"/>
        <v>36009.800000000003</v>
      </c>
      <c r="P25" s="2">
        <v>30</v>
      </c>
      <c r="Q25" s="2" t="s">
        <v>37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12308.86</v>
      </c>
      <c r="AE25" s="2">
        <f>VLOOKUP(Tabla3[[#This Row],[Columna1]],Tabla5[#All],3,0)</f>
        <v>12308.86</v>
      </c>
      <c r="AF25" s="2">
        <v>0</v>
      </c>
      <c r="AG25" s="2">
        <v>0</v>
      </c>
      <c r="AH25" s="2">
        <v>0</v>
      </c>
      <c r="AI25" s="2">
        <v>0</v>
      </c>
      <c r="AJ25" s="2">
        <v>6996.95</v>
      </c>
      <c r="AK25" s="2">
        <f>VLOOKUP(Tabla3[[#This Row],[Columna1]],Tabla7[[ID]:[Monto neto de los bonos]],3,0)</f>
        <v>6996.95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2023.28</v>
      </c>
      <c r="AU25" s="2">
        <v>1505.6</v>
      </c>
      <c r="AV25" s="2">
        <v>0</v>
      </c>
      <c r="AW25" s="1"/>
      <c r="AX25" s="2" t="s">
        <v>422</v>
      </c>
      <c r="AY25" s="8" t="s">
        <v>423</v>
      </c>
    </row>
    <row r="26" spans="1:51" ht="13.15" customHeight="1" x14ac:dyDescent="0.25">
      <c r="A26" s="7">
        <v>25170</v>
      </c>
      <c r="B26" s="2" t="s">
        <v>445</v>
      </c>
      <c r="C26" s="2">
        <v>6497703</v>
      </c>
      <c r="D26" s="2" t="s">
        <v>34</v>
      </c>
      <c r="E26" s="2" t="s">
        <v>35</v>
      </c>
      <c r="F26" s="2" t="s">
        <v>38</v>
      </c>
      <c r="G26" s="3">
        <v>45545</v>
      </c>
      <c r="H26" s="1"/>
      <c r="I26" s="2">
        <v>14091.76</v>
      </c>
      <c r="J26" s="2">
        <v>3615.51</v>
      </c>
      <c r="K26" s="2">
        <v>3615.51</v>
      </c>
      <c r="L26" s="1"/>
      <c r="M26" s="1"/>
      <c r="N26" s="5">
        <f t="shared" si="0"/>
        <v>77817.600000000006</v>
      </c>
      <c r="O26" s="6">
        <f t="shared" si="1"/>
        <v>74280.36</v>
      </c>
      <c r="P26" s="2">
        <v>30</v>
      </c>
      <c r="Q26" s="2" t="s">
        <v>39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44465.25</v>
      </c>
      <c r="AE26" s="2">
        <f>VLOOKUP(Tabla3[[#This Row],[Columna1]],Tabla5[#All],3,0)</f>
        <v>44465.25</v>
      </c>
      <c r="AF26" s="2">
        <v>0</v>
      </c>
      <c r="AG26" s="2">
        <v>0</v>
      </c>
      <c r="AH26" s="2">
        <v>0</v>
      </c>
      <c r="AI26" s="2">
        <v>0</v>
      </c>
      <c r="AJ26" s="2">
        <v>12029.57</v>
      </c>
      <c r="AK26" s="2">
        <f>VLOOKUP(Tabla3[[#This Row],[Columna1]],Tabla7[[ID]:[Monto neto de los bonos]],3,0)</f>
        <v>12029.57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2132.2800000000002</v>
      </c>
      <c r="AU26" s="2">
        <v>1404.96</v>
      </c>
      <c r="AV26" s="2">
        <v>0</v>
      </c>
      <c r="AW26" s="1"/>
      <c r="AX26" s="2" t="s">
        <v>422</v>
      </c>
      <c r="AY26" s="8" t="s">
        <v>423</v>
      </c>
    </row>
    <row r="27" spans="1:51" ht="13.15" customHeight="1" x14ac:dyDescent="0.25">
      <c r="A27" s="7">
        <v>20443</v>
      </c>
      <c r="B27" s="2" t="s">
        <v>3640</v>
      </c>
      <c r="C27" s="2">
        <v>1815203</v>
      </c>
      <c r="D27" s="2" t="s">
        <v>34</v>
      </c>
      <c r="E27" s="2" t="s">
        <v>35</v>
      </c>
      <c r="F27" s="2" t="s">
        <v>36</v>
      </c>
      <c r="G27" s="3">
        <v>42767</v>
      </c>
      <c r="H27" s="1"/>
      <c r="I27" s="2">
        <v>13165.89</v>
      </c>
      <c r="J27" s="2">
        <v>2789.65</v>
      </c>
      <c r="K27" s="2">
        <v>2789.65</v>
      </c>
      <c r="L27" s="2">
        <v>1591.82</v>
      </c>
      <c r="M27" s="1"/>
      <c r="N27" s="5">
        <f t="shared" si="0"/>
        <v>24389.18</v>
      </c>
      <c r="O27" s="6">
        <f t="shared" si="1"/>
        <v>20831.22</v>
      </c>
      <c r="P27" s="2">
        <v>30</v>
      </c>
      <c r="Q27" s="2" t="s">
        <v>37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4052.17</v>
      </c>
      <c r="AE27" s="2">
        <f>VLOOKUP(Tabla3[[#This Row],[Columna1]],Tabla5[#All],3,0)</f>
        <v>4052.17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f>VLOOKUP(Tabla3[[#This Row],[Columna1]],Tabla7[[ID]:[Monto neto de los bonos]],3,0)</f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2033.7</v>
      </c>
      <c r="AU27" s="2">
        <v>1524.26</v>
      </c>
      <c r="AV27" s="2">
        <v>0</v>
      </c>
      <c r="AW27" s="1"/>
      <c r="AX27" s="2" t="s">
        <v>422</v>
      </c>
      <c r="AY27" s="8" t="s">
        <v>423</v>
      </c>
    </row>
    <row r="28" spans="1:51" ht="13.15" customHeight="1" x14ac:dyDescent="0.25">
      <c r="A28" s="7">
        <v>25333</v>
      </c>
      <c r="B28" s="2" t="s">
        <v>446</v>
      </c>
      <c r="C28" s="2">
        <v>6593903</v>
      </c>
      <c r="D28" s="2" t="s">
        <v>34</v>
      </c>
      <c r="E28" s="2" t="s">
        <v>35</v>
      </c>
      <c r="F28" s="2" t="s">
        <v>36</v>
      </c>
      <c r="G28" s="3">
        <v>45581</v>
      </c>
      <c r="H28" s="1"/>
      <c r="I28" s="2">
        <v>13165.89</v>
      </c>
      <c r="J28" s="2">
        <v>2789.65</v>
      </c>
      <c r="K28" s="2">
        <v>2789.65</v>
      </c>
      <c r="L28" s="2">
        <v>0</v>
      </c>
      <c r="M28" s="1"/>
      <c r="N28" s="5">
        <f t="shared" si="0"/>
        <v>24234.82</v>
      </c>
      <c r="O28" s="6">
        <f t="shared" si="1"/>
        <v>21121.279999999999</v>
      </c>
      <c r="P28" s="2">
        <v>30</v>
      </c>
      <c r="Q28" s="2" t="s">
        <v>37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5489.63</v>
      </c>
      <c r="AE28" s="2">
        <f>VLOOKUP(Tabla3[[#This Row],[Columna1]],Tabla5[#All],3,0)</f>
        <v>5489.63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f>VLOOKUP(Tabla3[[#This Row],[Columna1]],Tabla7[[ID]:[Monto neto de los bonos]],3,0)</f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1874.52</v>
      </c>
      <c r="AU28" s="2">
        <v>1239.02</v>
      </c>
      <c r="AV28" s="2">
        <v>0</v>
      </c>
      <c r="AW28" s="1"/>
      <c r="AX28" s="2" t="s">
        <v>422</v>
      </c>
      <c r="AY28" s="8" t="s">
        <v>423</v>
      </c>
    </row>
    <row r="29" spans="1:51" ht="13.15" customHeight="1" x14ac:dyDescent="0.25">
      <c r="A29" s="7">
        <v>20152</v>
      </c>
      <c r="B29" s="2" t="s">
        <v>3655</v>
      </c>
      <c r="C29" s="2">
        <v>1415303</v>
      </c>
      <c r="D29" s="2" t="s">
        <v>34</v>
      </c>
      <c r="E29" s="2" t="s">
        <v>35</v>
      </c>
      <c r="F29" s="2" t="s">
        <v>45</v>
      </c>
      <c r="G29" s="3">
        <v>42698</v>
      </c>
      <c r="H29" s="1"/>
      <c r="I29" s="2">
        <v>13413.65</v>
      </c>
      <c r="J29" s="2">
        <v>2841.47</v>
      </c>
      <c r="K29" s="2">
        <v>2841.47</v>
      </c>
      <c r="L29" s="2">
        <v>1265.76</v>
      </c>
      <c r="M29" s="1"/>
      <c r="N29" s="5">
        <f t="shared" si="0"/>
        <v>23671.739999999998</v>
      </c>
      <c r="O29" s="6">
        <f t="shared" si="1"/>
        <v>20125.279999999995</v>
      </c>
      <c r="P29" s="2">
        <v>30</v>
      </c>
      <c r="Q29" s="2" t="s">
        <v>37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3309.39</v>
      </c>
      <c r="AE29" s="2">
        <f>VLOOKUP(Tabla3[[#This Row],[Columna1]],Tabla5[#All],3,0)</f>
        <v>3309.39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f>VLOOKUP(Tabla3[[#This Row],[Columna1]],Tabla7[[ID]:[Monto neto de los bonos]],3,0)</f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2036.22</v>
      </c>
      <c r="AU29" s="2">
        <v>1510.24</v>
      </c>
      <c r="AV29" s="2">
        <v>0</v>
      </c>
      <c r="AW29" s="1"/>
      <c r="AX29" s="2" t="s">
        <v>422</v>
      </c>
      <c r="AY29" s="8" t="s">
        <v>423</v>
      </c>
    </row>
    <row r="30" spans="1:51" ht="13.15" customHeight="1" x14ac:dyDescent="0.25">
      <c r="A30" s="7">
        <v>23689</v>
      </c>
      <c r="B30" s="2" t="s">
        <v>3642</v>
      </c>
      <c r="C30" s="2">
        <v>5405703</v>
      </c>
      <c r="D30" s="2" t="s">
        <v>34</v>
      </c>
      <c r="E30" s="2" t="s">
        <v>35</v>
      </c>
      <c r="F30" s="2" t="s">
        <v>36</v>
      </c>
      <c r="G30" s="3">
        <v>44608</v>
      </c>
      <c r="H30" s="1"/>
      <c r="I30" s="2">
        <v>13165.89</v>
      </c>
      <c r="J30" s="2">
        <v>2789.65</v>
      </c>
      <c r="K30" s="2">
        <v>2789.65</v>
      </c>
      <c r="L30" s="2">
        <v>0</v>
      </c>
      <c r="M30" s="1"/>
      <c r="N30" s="5">
        <f t="shared" si="0"/>
        <v>24234.82</v>
      </c>
      <c r="O30" s="6">
        <f t="shared" si="1"/>
        <v>21121.279999999999</v>
      </c>
      <c r="P30" s="2">
        <v>30</v>
      </c>
      <c r="Q30" s="2" t="s">
        <v>37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5489.63</v>
      </c>
      <c r="AE30" s="2">
        <f>VLOOKUP(Tabla3[[#This Row],[Columna1]],Tabla5[#All],3,0)</f>
        <v>5489.63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f>VLOOKUP(Tabla3[[#This Row],[Columna1]],Tabla7[[ID]:[Monto neto de los bonos]],3,0)</f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1874.52</v>
      </c>
      <c r="AU30" s="2">
        <v>1239.02</v>
      </c>
      <c r="AV30" s="2">
        <v>0</v>
      </c>
      <c r="AW30" s="1"/>
      <c r="AX30" s="2" t="s">
        <v>422</v>
      </c>
      <c r="AY30" s="8" t="s">
        <v>423</v>
      </c>
    </row>
    <row r="31" spans="1:51" ht="13.15" customHeight="1" x14ac:dyDescent="0.25">
      <c r="A31" s="7">
        <v>22969</v>
      </c>
      <c r="B31" s="2" t="s">
        <v>3648</v>
      </c>
      <c r="C31" s="2">
        <v>4897203</v>
      </c>
      <c r="D31" s="2" t="s">
        <v>34</v>
      </c>
      <c r="E31" s="2" t="s">
        <v>35</v>
      </c>
      <c r="F31" s="2" t="s">
        <v>36</v>
      </c>
      <c r="G31" s="3">
        <v>45627</v>
      </c>
      <c r="H31" s="1"/>
      <c r="I31" s="2">
        <v>13165.89</v>
      </c>
      <c r="J31" s="2">
        <v>2789.65</v>
      </c>
      <c r="K31" s="2">
        <v>2789.65</v>
      </c>
      <c r="L31" s="2">
        <v>0</v>
      </c>
      <c r="M31" s="1"/>
      <c r="N31" s="5">
        <f t="shared" si="0"/>
        <v>32676.739999999998</v>
      </c>
      <c r="O31" s="6">
        <f t="shared" si="1"/>
        <v>29563.199999999997</v>
      </c>
      <c r="P31" s="2">
        <v>30</v>
      </c>
      <c r="Q31" s="2" t="s">
        <v>37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6067.22</v>
      </c>
      <c r="AE31" s="2">
        <f>VLOOKUP(Tabla3[[#This Row],[Columna1]],Tabla5[#All],3,0)</f>
        <v>6067.22</v>
      </c>
      <c r="AF31" s="2">
        <v>0</v>
      </c>
      <c r="AG31" s="2">
        <v>0</v>
      </c>
      <c r="AH31" s="2">
        <v>0</v>
      </c>
      <c r="AI31" s="2">
        <v>0</v>
      </c>
      <c r="AJ31" s="2">
        <v>7864.33</v>
      </c>
      <c r="AK31" s="2">
        <f>VLOOKUP(Tabla3[[#This Row],[Columna1]],Tabla7[[ID]:[Monto neto de los bonos]],3,0)</f>
        <v>7864.33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1874.52</v>
      </c>
      <c r="AU31" s="2">
        <v>1239.02</v>
      </c>
      <c r="AV31" s="2">
        <v>0</v>
      </c>
      <c r="AW31" s="1"/>
      <c r="AX31" s="2" t="s">
        <v>422</v>
      </c>
      <c r="AY31" s="8" t="s">
        <v>423</v>
      </c>
    </row>
    <row r="32" spans="1:51" ht="13.15" customHeight="1" x14ac:dyDescent="0.25">
      <c r="A32" s="7">
        <v>21833</v>
      </c>
      <c r="B32" s="2" t="s">
        <v>3659</v>
      </c>
      <c r="C32" s="2">
        <v>3287703</v>
      </c>
      <c r="D32" s="2" t="s">
        <v>34</v>
      </c>
      <c r="E32" s="2" t="s">
        <v>35</v>
      </c>
      <c r="F32" s="2" t="s">
        <v>38</v>
      </c>
      <c r="G32" s="3">
        <v>44449</v>
      </c>
      <c r="H32" s="1"/>
      <c r="I32" s="2">
        <v>14091.76</v>
      </c>
      <c r="J32" s="2">
        <v>3615.51</v>
      </c>
      <c r="K32" s="2">
        <v>3615.51</v>
      </c>
      <c r="L32" s="1"/>
      <c r="M32" s="1"/>
      <c r="N32" s="5">
        <f t="shared" si="0"/>
        <v>77817.600000000006</v>
      </c>
      <c r="O32" s="6">
        <f t="shared" si="1"/>
        <v>74280.36</v>
      </c>
      <c r="P32" s="2">
        <v>30</v>
      </c>
      <c r="Q32" s="2" t="s">
        <v>39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44465.25</v>
      </c>
      <c r="AE32" s="2">
        <f>VLOOKUP(Tabla3[[#This Row],[Columna1]],Tabla5[#All],3,0)</f>
        <v>44465.25</v>
      </c>
      <c r="AF32" s="2">
        <v>0</v>
      </c>
      <c r="AG32" s="2">
        <v>0</v>
      </c>
      <c r="AH32" s="2">
        <v>0</v>
      </c>
      <c r="AI32" s="2">
        <v>0</v>
      </c>
      <c r="AJ32" s="2">
        <v>12029.57</v>
      </c>
      <c r="AK32" s="2">
        <f>VLOOKUP(Tabla3[[#This Row],[Columna1]],Tabla7[[ID]:[Monto neto de los bonos]],3,0)</f>
        <v>12029.57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2132.2800000000002</v>
      </c>
      <c r="AU32" s="2">
        <v>1404.96</v>
      </c>
      <c r="AV32" s="2">
        <v>0</v>
      </c>
      <c r="AW32" s="1"/>
      <c r="AX32" s="2" t="s">
        <v>422</v>
      </c>
      <c r="AY32" s="8" t="s">
        <v>423</v>
      </c>
    </row>
    <row r="33" spans="1:51" ht="13.15" customHeight="1" x14ac:dyDescent="0.25">
      <c r="A33" s="7">
        <v>25014</v>
      </c>
      <c r="B33" s="2" t="s">
        <v>3645</v>
      </c>
      <c r="C33" s="2">
        <v>6325703</v>
      </c>
      <c r="D33" s="2" t="s">
        <v>34</v>
      </c>
      <c r="E33" s="2" t="s">
        <v>35</v>
      </c>
      <c r="F33" s="2" t="s">
        <v>36</v>
      </c>
      <c r="G33" s="3">
        <v>45350</v>
      </c>
      <c r="H33" s="1"/>
      <c r="I33" s="2">
        <v>13165.89</v>
      </c>
      <c r="J33" s="2">
        <v>2789.65</v>
      </c>
      <c r="K33" s="2">
        <v>2789.65</v>
      </c>
      <c r="L33" s="2">
        <v>0</v>
      </c>
      <c r="M33" s="1"/>
      <c r="N33" s="5">
        <f t="shared" si="0"/>
        <v>29534.69</v>
      </c>
      <c r="O33" s="6">
        <f t="shared" si="1"/>
        <v>26421.149999999998</v>
      </c>
      <c r="P33" s="2">
        <v>30</v>
      </c>
      <c r="Q33" s="2" t="s">
        <v>37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10789.5</v>
      </c>
      <c r="AE33" s="2">
        <f>VLOOKUP(Tabla3[[#This Row],[Columna1]],Tabla5[#All],3,0)</f>
        <v>10789.5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f>VLOOKUP(Tabla3[[#This Row],[Columna1]],Tabla7[[ID]:[Monto neto de los bonos]],3,0)</f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1874.52</v>
      </c>
      <c r="AU33" s="2">
        <v>1239.02</v>
      </c>
      <c r="AV33" s="2">
        <v>0</v>
      </c>
      <c r="AW33" s="1"/>
      <c r="AX33" s="2" t="s">
        <v>422</v>
      </c>
      <c r="AY33" s="8" t="s">
        <v>423</v>
      </c>
    </row>
    <row r="34" spans="1:51" ht="13.15" customHeight="1" x14ac:dyDescent="0.25">
      <c r="A34" s="7">
        <v>24633</v>
      </c>
      <c r="B34" s="2" t="s">
        <v>447</v>
      </c>
      <c r="C34" s="2">
        <v>6102703</v>
      </c>
      <c r="D34" s="2" t="s">
        <v>34</v>
      </c>
      <c r="E34" s="2" t="s">
        <v>35</v>
      </c>
      <c r="F34" s="2" t="s">
        <v>36</v>
      </c>
      <c r="G34" s="3">
        <v>45128</v>
      </c>
      <c r="H34" s="1"/>
      <c r="I34" s="2">
        <v>13165.89</v>
      </c>
      <c r="J34" s="2">
        <v>2789.65</v>
      </c>
      <c r="K34" s="2">
        <v>2789.65</v>
      </c>
      <c r="L34" s="2">
        <v>0</v>
      </c>
      <c r="M34" s="1"/>
      <c r="N34" s="5">
        <f t="shared" si="0"/>
        <v>36054.050000000003</v>
      </c>
      <c r="O34" s="6">
        <f t="shared" si="1"/>
        <v>32940.510000000009</v>
      </c>
      <c r="P34" s="2">
        <v>30</v>
      </c>
      <c r="Q34" s="2" t="s">
        <v>37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12308.86</v>
      </c>
      <c r="AE34" s="2">
        <f>VLOOKUP(Tabla3[[#This Row],[Columna1]],Tabla5[#All],3,0)</f>
        <v>12308.86</v>
      </c>
      <c r="AF34" s="2">
        <v>0</v>
      </c>
      <c r="AG34" s="2">
        <v>0</v>
      </c>
      <c r="AH34" s="2">
        <v>0</v>
      </c>
      <c r="AI34" s="2">
        <v>0</v>
      </c>
      <c r="AJ34" s="2">
        <v>5000</v>
      </c>
      <c r="AK34" s="2">
        <f>VLOOKUP(Tabla3[[#This Row],[Columna1]],Tabla7[[ID]:[Monto neto de los bonos]],3,0)</f>
        <v>5000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1874.52</v>
      </c>
      <c r="AU34" s="2">
        <v>1239.02</v>
      </c>
      <c r="AV34" s="2">
        <v>0</v>
      </c>
      <c r="AW34" s="1"/>
      <c r="AX34" s="2" t="s">
        <v>422</v>
      </c>
      <c r="AY34" s="8" t="s">
        <v>423</v>
      </c>
    </row>
    <row r="35" spans="1:51" ht="13.15" customHeight="1" x14ac:dyDescent="0.25">
      <c r="A35" s="7">
        <v>25332</v>
      </c>
      <c r="B35" s="2" t="s">
        <v>3651</v>
      </c>
      <c r="C35" s="2">
        <v>6593803</v>
      </c>
      <c r="D35" s="2" t="s">
        <v>34</v>
      </c>
      <c r="E35" s="2" t="s">
        <v>35</v>
      </c>
      <c r="F35" s="2" t="s">
        <v>36</v>
      </c>
      <c r="G35" s="3">
        <v>45596</v>
      </c>
      <c r="H35" s="1"/>
      <c r="I35" s="2">
        <v>13165.89</v>
      </c>
      <c r="J35" s="2">
        <v>2789.65</v>
      </c>
      <c r="K35" s="2">
        <v>2789.65</v>
      </c>
      <c r="L35" s="2">
        <v>0</v>
      </c>
      <c r="M35" s="1"/>
      <c r="N35" s="5">
        <f t="shared" si="0"/>
        <v>24260.839999999997</v>
      </c>
      <c r="O35" s="6">
        <f t="shared" si="1"/>
        <v>21147.299999999996</v>
      </c>
      <c r="P35" s="2">
        <v>30</v>
      </c>
      <c r="Q35" s="2" t="s">
        <v>37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5515.65</v>
      </c>
      <c r="AE35" s="2">
        <f>VLOOKUP(Tabla3[[#This Row],[Columna1]],Tabla5[#All],3,0)</f>
        <v>5515.65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f>VLOOKUP(Tabla3[[#This Row],[Columna1]],Tabla7[[ID]:[Monto neto de los bonos]],3,0)</f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1874.52</v>
      </c>
      <c r="AU35" s="2">
        <v>1239.02</v>
      </c>
      <c r="AV35" s="2">
        <v>0</v>
      </c>
      <c r="AW35" s="1"/>
      <c r="AX35" s="2" t="s">
        <v>422</v>
      </c>
      <c r="AY35" s="8" t="s">
        <v>423</v>
      </c>
    </row>
    <row r="36" spans="1:51" ht="13.15" customHeight="1" x14ac:dyDescent="0.25">
      <c r="A36" s="7">
        <v>25183</v>
      </c>
      <c r="B36" s="2" t="s">
        <v>448</v>
      </c>
      <c r="C36" s="2">
        <v>6504303</v>
      </c>
      <c r="D36" s="2" t="s">
        <v>34</v>
      </c>
      <c r="E36" s="2" t="s">
        <v>35</v>
      </c>
      <c r="F36" s="2" t="s">
        <v>36</v>
      </c>
      <c r="G36" s="3">
        <v>45545</v>
      </c>
      <c r="H36" s="1"/>
      <c r="I36" s="2">
        <v>13165.89</v>
      </c>
      <c r="J36" s="2">
        <v>2789.65</v>
      </c>
      <c r="K36" s="2">
        <v>2789.65</v>
      </c>
      <c r="L36" s="2">
        <v>0</v>
      </c>
      <c r="M36" s="1"/>
      <c r="N36" s="5">
        <f t="shared" si="0"/>
        <v>21555.199999999997</v>
      </c>
      <c r="O36" s="6">
        <f t="shared" si="1"/>
        <v>18441.659999999996</v>
      </c>
      <c r="P36" s="2">
        <v>30</v>
      </c>
      <c r="Q36" s="2" t="s">
        <v>37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2810.01</v>
      </c>
      <c r="AE36" s="2">
        <f>VLOOKUP(Tabla3[[#This Row],[Columna1]],Tabla5[#All],3,0)</f>
        <v>2810.01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f>VLOOKUP(Tabla3[[#This Row],[Columna1]],Tabla7[[ID]:[Monto neto de los bonos]],3,0)</f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1874.52</v>
      </c>
      <c r="AU36" s="2">
        <v>1239.02</v>
      </c>
      <c r="AV36" s="2">
        <v>0</v>
      </c>
      <c r="AW36" s="1"/>
      <c r="AX36" s="2" t="s">
        <v>422</v>
      </c>
      <c r="AY36" s="8" t="s">
        <v>423</v>
      </c>
    </row>
    <row r="37" spans="1:51" ht="13.15" customHeight="1" x14ac:dyDescent="0.25">
      <c r="A37" s="7">
        <v>11465</v>
      </c>
      <c r="B37" s="2" t="s">
        <v>449</v>
      </c>
      <c r="C37" s="2">
        <v>16303</v>
      </c>
      <c r="D37" s="2" t="s">
        <v>34</v>
      </c>
      <c r="E37" s="2" t="s">
        <v>35</v>
      </c>
      <c r="F37" s="2" t="s">
        <v>36</v>
      </c>
      <c r="G37" s="3">
        <v>37693</v>
      </c>
      <c r="H37" s="1"/>
      <c r="I37" s="2">
        <v>13165.89</v>
      </c>
      <c r="J37" s="2">
        <v>2789.65</v>
      </c>
      <c r="K37" s="2">
        <v>2789.65</v>
      </c>
      <c r="L37" s="2">
        <v>3884.01</v>
      </c>
      <c r="M37" s="1"/>
      <c r="N37" s="5">
        <f t="shared" si="0"/>
        <v>25387.03</v>
      </c>
      <c r="O37" s="6">
        <f t="shared" si="1"/>
        <v>21171.23</v>
      </c>
      <c r="P37" s="2">
        <v>20</v>
      </c>
      <c r="Q37" s="2" t="s">
        <v>46</v>
      </c>
      <c r="R37" s="2">
        <v>0</v>
      </c>
      <c r="S37" s="2">
        <v>0</v>
      </c>
      <c r="T37" s="2">
        <v>0</v>
      </c>
      <c r="U37" s="2">
        <v>3686.45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2757.83</v>
      </c>
      <c r="AE37" s="2">
        <f>VLOOKUP(Tabla3[[#This Row],[Columna1]],Tabla5[#All],3,0)</f>
        <v>2757.83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f>VLOOKUP(Tabla3[[#This Row],[Columna1]],Tabla7[[ID]:[Monto neto de los bonos]],3,0)</f>
        <v>3686.45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2084.2399999999998</v>
      </c>
      <c r="AU37" s="2">
        <v>2131.56</v>
      </c>
      <c r="AV37" s="2">
        <v>0</v>
      </c>
      <c r="AW37" s="1"/>
      <c r="AX37" s="2" t="s">
        <v>422</v>
      </c>
      <c r="AY37" s="8" t="s">
        <v>424</v>
      </c>
    </row>
    <row r="38" spans="1:51" ht="13.15" customHeight="1" x14ac:dyDescent="0.25">
      <c r="A38" s="7">
        <v>20855</v>
      </c>
      <c r="B38" s="2" t="s">
        <v>450</v>
      </c>
      <c r="C38" s="2">
        <v>2197503</v>
      </c>
      <c r="D38" s="2" t="s">
        <v>34</v>
      </c>
      <c r="E38" s="2" t="s">
        <v>35</v>
      </c>
      <c r="F38" s="2" t="s">
        <v>36</v>
      </c>
      <c r="G38" s="3">
        <v>42961</v>
      </c>
      <c r="H38" s="1"/>
      <c r="I38" s="2">
        <v>13165.89</v>
      </c>
      <c r="J38" s="2">
        <v>2789.65</v>
      </c>
      <c r="K38" s="2">
        <v>2789.65</v>
      </c>
      <c r="L38" s="2">
        <v>1591.82</v>
      </c>
      <c r="M38" s="1"/>
      <c r="N38" s="5">
        <f t="shared" si="0"/>
        <v>29971.75</v>
      </c>
      <c r="O38" s="6">
        <f t="shared" si="1"/>
        <v>26413.79</v>
      </c>
      <c r="P38" s="2">
        <v>30</v>
      </c>
      <c r="Q38" s="2" t="s">
        <v>37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9634.74</v>
      </c>
      <c r="AE38" s="2">
        <f>VLOOKUP(Tabla3[[#This Row],[Columna1]],Tabla5[#All],3,0)</f>
        <v>9634.74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f>VLOOKUP(Tabla3[[#This Row],[Columna1]],Tabla7[[ID]:[Monto neto de los bonos]],3,0)</f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2033.7</v>
      </c>
      <c r="AU38" s="2">
        <v>1524.26</v>
      </c>
      <c r="AV38" s="2">
        <v>0</v>
      </c>
      <c r="AW38" s="1"/>
      <c r="AX38" s="2" t="s">
        <v>422</v>
      </c>
      <c r="AY38" s="8" t="s">
        <v>423</v>
      </c>
    </row>
    <row r="39" spans="1:51" ht="13.15" customHeight="1" x14ac:dyDescent="0.25">
      <c r="A39" s="7">
        <v>20416</v>
      </c>
      <c r="B39" s="2" t="s">
        <v>451</v>
      </c>
      <c r="C39" s="2">
        <v>1765203</v>
      </c>
      <c r="D39" s="2" t="s">
        <v>34</v>
      </c>
      <c r="E39" s="2" t="s">
        <v>35</v>
      </c>
      <c r="F39" s="2" t="s">
        <v>36</v>
      </c>
      <c r="G39" s="3">
        <v>42767</v>
      </c>
      <c r="H39" s="1"/>
      <c r="I39" s="2">
        <v>13165.89</v>
      </c>
      <c r="J39" s="2">
        <v>2789.65</v>
      </c>
      <c r="K39" s="2">
        <v>2789.65</v>
      </c>
      <c r="L39" s="2">
        <v>1591.82</v>
      </c>
      <c r="M39" s="1"/>
      <c r="N39" s="5">
        <f t="shared" si="0"/>
        <v>38406</v>
      </c>
      <c r="O39" s="6">
        <f t="shared" si="1"/>
        <v>34848.04</v>
      </c>
      <c r="P39" s="2">
        <v>30</v>
      </c>
      <c r="Q39" s="2" t="s">
        <v>37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10813.98</v>
      </c>
      <c r="AE39" s="2">
        <f>VLOOKUP(Tabla3[[#This Row],[Columna1]],Tabla5[#All],3,0)</f>
        <v>10813.98</v>
      </c>
      <c r="AF39" s="2">
        <v>0</v>
      </c>
      <c r="AG39" s="2">
        <v>0</v>
      </c>
      <c r="AH39" s="2">
        <v>0</v>
      </c>
      <c r="AI39" s="2">
        <v>0</v>
      </c>
      <c r="AJ39" s="2">
        <v>7255.01</v>
      </c>
      <c r="AK39" s="2">
        <f>VLOOKUP(Tabla3[[#This Row],[Columna1]],Tabla7[[ID]:[Monto neto de los bonos]],3,0)</f>
        <v>7255.01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2033.7</v>
      </c>
      <c r="AU39" s="2">
        <v>1524.26</v>
      </c>
      <c r="AV39" s="2">
        <v>0</v>
      </c>
      <c r="AW39" s="1"/>
      <c r="AX39" s="2" t="s">
        <v>422</v>
      </c>
      <c r="AY39" s="8" t="s">
        <v>423</v>
      </c>
    </row>
    <row r="40" spans="1:51" ht="13.15" customHeight="1" x14ac:dyDescent="0.25">
      <c r="A40" s="7">
        <v>23939</v>
      </c>
      <c r="B40" s="2" t="s">
        <v>452</v>
      </c>
      <c r="C40" s="2">
        <v>5569803</v>
      </c>
      <c r="D40" s="2" t="s">
        <v>34</v>
      </c>
      <c r="E40" s="2" t="s">
        <v>35</v>
      </c>
      <c r="F40" s="2" t="s">
        <v>42</v>
      </c>
      <c r="G40" s="3">
        <v>44743</v>
      </c>
      <c r="H40" s="1"/>
      <c r="I40" s="2">
        <v>9836.7099999999991</v>
      </c>
      <c r="J40" s="2">
        <v>3056.2150000000001</v>
      </c>
      <c r="K40" s="2">
        <v>3056.2150000000001</v>
      </c>
      <c r="L40" s="2">
        <v>0</v>
      </c>
      <c r="M40" s="1"/>
      <c r="N40" s="5">
        <f t="shared" si="0"/>
        <v>33463.56</v>
      </c>
      <c r="O40" s="6">
        <f t="shared" si="1"/>
        <v>31111.360000000001</v>
      </c>
      <c r="P40" s="2">
        <v>30</v>
      </c>
      <c r="Q40" s="2" t="s">
        <v>37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9611.07</v>
      </c>
      <c r="AE40" s="2">
        <f>VLOOKUP(Tabla3[[#This Row],[Columna1]],Tabla5[#All],3,0)</f>
        <v>9611.07</v>
      </c>
      <c r="AF40" s="2">
        <v>0</v>
      </c>
      <c r="AG40" s="2">
        <v>0</v>
      </c>
      <c r="AH40" s="2">
        <v>0</v>
      </c>
      <c r="AI40" s="2">
        <v>0</v>
      </c>
      <c r="AJ40" s="2">
        <v>7903.35</v>
      </c>
      <c r="AK40" s="2">
        <f>VLOOKUP(Tabla3[[#This Row],[Columna1]],Tabla7[[ID]:[Monto neto de los bonos]],3,0)</f>
        <v>7903.35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1594.92</v>
      </c>
      <c r="AU40" s="2">
        <v>757.28</v>
      </c>
      <c r="AV40" s="2">
        <v>0</v>
      </c>
      <c r="AW40" s="1"/>
      <c r="AX40" s="2" t="s">
        <v>422</v>
      </c>
      <c r="AY40" s="8" t="s">
        <v>423</v>
      </c>
    </row>
    <row r="41" spans="1:51" ht="13.15" customHeight="1" x14ac:dyDescent="0.25">
      <c r="A41" s="7">
        <v>24244</v>
      </c>
      <c r="B41" s="2" t="s">
        <v>3643</v>
      </c>
      <c r="C41" s="2">
        <v>5819703</v>
      </c>
      <c r="D41" s="2" t="s">
        <v>34</v>
      </c>
      <c r="E41" s="2" t="s">
        <v>35</v>
      </c>
      <c r="F41" s="2" t="s">
        <v>36</v>
      </c>
      <c r="G41" s="3">
        <v>44928</v>
      </c>
      <c r="H41" s="1"/>
      <c r="I41" s="2">
        <v>13165.89</v>
      </c>
      <c r="J41" s="2">
        <v>2789.65</v>
      </c>
      <c r="K41" s="2">
        <v>2789.65</v>
      </c>
      <c r="L41" s="2">
        <v>0</v>
      </c>
      <c r="M41" s="1"/>
      <c r="N41" s="5">
        <f t="shared" si="0"/>
        <v>24235.29</v>
      </c>
      <c r="O41" s="6">
        <f t="shared" si="1"/>
        <v>21121.75</v>
      </c>
      <c r="P41" s="2">
        <v>30</v>
      </c>
      <c r="Q41" s="2" t="s">
        <v>37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5490.1</v>
      </c>
      <c r="AE41" s="2">
        <f>VLOOKUP(Tabla3[[#This Row],[Columna1]],Tabla5[#All],3,0)</f>
        <v>5490.1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f>VLOOKUP(Tabla3[[#This Row],[Columna1]],Tabla7[[ID]:[Monto neto de los bonos]],3,0)</f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1874.52</v>
      </c>
      <c r="AU41" s="2">
        <v>1239.02</v>
      </c>
      <c r="AV41" s="2">
        <v>0</v>
      </c>
      <c r="AW41" s="1"/>
      <c r="AX41" s="2" t="s">
        <v>422</v>
      </c>
      <c r="AY41" s="8" t="s">
        <v>423</v>
      </c>
    </row>
    <row r="42" spans="1:51" ht="13.15" customHeight="1" x14ac:dyDescent="0.25">
      <c r="A42" s="7">
        <v>23294</v>
      </c>
      <c r="B42" s="2" t="s">
        <v>453</v>
      </c>
      <c r="C42" s="2">
        <v>5171203</v>
      </c>
      <c r="D42" s="2" t="s">
        <v>34</v>
      </c>
      <c r="E42" s="2" t="s">
        <v>35</v>
      </c>
      <c r="F42" s="2" t="s">
        <v>36</v>
      </c>
      <c r="G42" s="3">
        <v>44459</v>
      </c>
      <c r="H42" s="1"/>
      <c r="I42" s="2">
        <v>13165.89</v>
      </c>
      <c r="J42" s="2">
        <v>2789.65</v>
      </c>
      <c r="K42" s="2">
        <v>2789.65</v>
      </c>
      <c r="L42" s="2">
        <v>0</v>
      </c>
      <c r="M42" s="1"/>
      <c r="N42" s="5">
        <f t="shared" si="0"/>
        <v>31871.47</v>
      </c>
      <c r="O42" s="6">
        <f t="shared" si="1"/>
        <v>28757.93</v>
      </c>
      <c r="P42" s="2">
        <v>30</v>
      </c>
      <c r="Q42" s="2" t="s">
        <v>37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12076.28</v>
      </c>
      <c r="AE42" s="2">
        <f>VLOOKUP(Tabla3[[#This Row],[Columna1]],Tabla5[#All],3,0)</f>
        <v>12076.28</v>
      </c>
      <c r="AF42" s="2">
        <v>0</v>
      </c>
      <c r="AG42" s="2">
        <v>0</v>
      </c>
      <c r="AH42" s="2">
        <v>0</v>
      </c>
      <c r="AI42" s="2">
        <v>0</v>
      </c>
      <c r="AJ42" s="2">
        <v>1050</v>
      </c>
      <c r="AK42" s="2">
        <f>VLOOKUP(Tabla3[[#This Row],[Columna1]],Tabla7[[ID]:[Monto neto de los bonos]],3,0)</f>
        <v>1050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1874.52</v>
      </c>
      <c r="AU42" s="2">
        <v>1239.02</v>
      </c>
      <c r="AV42" s="2">
        <v>0</v>
      </c>
      <c r="AW42" s="1"/>
      <c r="AX42" s="2" t="s">
        <v>422</v>
      </c>
      <c r="AY42" s="8" t="s">
        <v>423</v>
      </c>
    </row>
    <row r="43" spans="1:51" ht="13.15" customHeight="1" x14ac:dyDescent="0.25">
      <c r="A43" s="7">
        <v>19849</v>
      </c>
      <c r="B43" s="2" t="s">
        <v>454</v>
      </c>
      <c r="C43" s="2">
        <v>1199203</v>
      </c>
      <c r="D43" s="2" t="s">
        <v>34</v>
      </c>
      <c r="E43" s="2" t="s">
        <v>35</v>
      </c>
      <c r="F43" s="2" t="s">
        <v>38</v>
      </c>
      <c r="G43" s="3">
        <v>44449</v>
      </c>
      <c r="H43" s="1"/>
      <c r="I43" s="2">
        <v>14091.76</v>
      </c>
      <c r="J43" s="2">
        <v>3615.51</v>
      </c>
      <c r="K43" s="2">
        <v>3615.51</v>
      </c>
      <c r="L43" s="1"/>
      <c r="M43" s="1"/>
      <c r="N43" s="5">
        <f t="shared" si="0"/>
        <v>77817.600000000006</v>
      </c>
      <c r="O43" s="6">
        <f t="shared" si="1"/>
        <v>74280.36</v>
      </c>
      <c r="P43" s="2">
        <v>30</v>
      </c>
      <c r="Q43" s="2" t="s">
        <v>39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44465.25</v>
      </c>
      <c r="AE43" s="2">
        <f>VLOOKUP(Tabla3[[#This Row],[Columna1]],Tabla5[#All],3,0)</f>
        <v>44465.25</v>
      </c>
      <c r="AF43" s="2">
        <v>0</v>
      </c>
      <c r="AG43" s="2">
        <v>0</v>
      </c>
      <c r="AH43" s="2">
        <v>0</v>
      </c>
      <c r="AI43" s="2">
        <v>0</v>
      </c>
      <c r="AJ43" s="2">
        <v>12029.57</v>
      </c>
      <c r="AK43" s="2">
        <f>VLOOKUP(Tabla3[[#This Row],[Columna1]],Tabla7[[ID]:[Monto neto de los bonos]],3,0)</f>
        <v>12029.57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2132.2800000000002</v>
      </c>
      <c r="AU43" s="2">
        <v>1404.96</v>
      </c>
      <c r="AV43" s="2">
        <v>0</v>
      </c>
      <c r="AW43" s="1"/>
      <c r="AX43" s="2" t="s">
        <v>422</v>
      </c>
      <c r="AY43" s="8" t="s">
        <v>423</v>
      </c>
    </row>
    <row r="44" spans="1:51" ht="13.15" customHeight="1" x14ac:dyDescent="0.25">
      <c r="A44" s="7">
        <v>24744</v>
      </c>
      <c r="B44" s="2" t="s">
        <v>455</v>
      </c>
      <c r="C44" s="2">
        <v>6184503</v>
      </c>
      <c r="D44" s="2" t="s">
        <v>34</v>
      </c>
      <c r="E44" s="2" t="s">
        <v>35</v>
      </c>
      <c r="F44" s="2" t="s">
        <v>36</v>
      </c>
      <c r="G44" s="3">
        <v>45222</v>
      </c>
      <c r="H44" s="1"/>
      <c r="I44" s="2">
        <v>13165.89</v>
      </c>
      <c r="J44" s="2">
        <v>2789.65</v>
      </c>
      <c r="K44" s="2">
        <v>2789.65</v>
      </c>
      <c r="L44" s="2">
        <v>0</v>
      </c>
      <c r="M44" s="1"/>
      <c r="N44" s="5">
        <f t="shared" si="0"/>
        <v>23029.19</v>
      </c>
      <c r="O44" s="6">
        <f t="shared" si="1"/>
        <v>19915.649999999998</v>
      </c>
      <c r="P44" s="2">
        <v>30</v>
      </c>
      <c r="Q44" s="2" t="s">
        <v>37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4284</v>
      </c>
      <c r="AE44" s="2">
        <f>VLOOKUP(Tabla3[[#This Row],[Columna1]],Tabla5[#All],3,0)</f>
        <v>4284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f>VLOOKUP(Tabla3[[#This Row],[Columna1]],Tabla7[[ID]:[Monto neto de los bonos]],3,0)</f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1874.52</v>
      </c>
      <c r="AU44" s="2">
        <v>1239.02</v>
      </c>
      <c r="AV44" s="2">
        <v>0</v>
      </c>
      <c r="AW44" s="1"/>
      <c r="AX44" s="2" t="s">
        <v>422</v>
      </c>
      <c r="AY44" s="8" t="s">
        <v>423</v>
      </c>
    </row>
    <row r="45" spans="1:51" ht="13.15" customHeight="1" x14ac:dyDescent="0.25">
      <c r="A45" s="7">
        <v>16444</v>
      </c>
      <c r="B45" s="2" t="s">
        <v>3665</v>
      </c>
      <c r="C45" s="2">
        <v>247403</v>
      </c>
      <c r="D45" s="2" t="s">
        <v>34</v>
      </c>
      <c r="E45" s="2" t="s">
        <v>35</v>
      </c>
      <c r="F45" s="2" t="s">
        <v>36</v>
      </c>
      <c r="G45" s="3">
        <v>40595</v>
      </c>
      <c r="H45" s="1"/>
      <c r="I45" s="2">
        <v>13165.89</v>
      </c>
      <c r="J45" s="2">
        <v>2789.65</v>
      </c>
      <c r="K45" s="2">
        <v>2789.65</v>
      </c>
      <c r="L45" s="2">
        <v>2558.37</v>
      </c>
      <c r="M45" s="1"/>
      <c r="N45" s="5">
        <f t="shared" si="0"/>
        <v>35334.86</v>
      </c>
      <c r="O45" s="6">
        <f t="shared" si="1"/>
        <v>31491.960000000003</v>
      </c>
      <c r="P45" s="2">
        <v>30</v>
      </c>
      <c r="Q45" s="2" t="s">
        <v>37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12308.86</v>
      </c>
      <c r="AE45" s="2">
        <f>VLOOKUP(Tabla3[[#This Row],[Columna1]],Tabla5[#All],3,0)</f>
        <v>12308.86</v>
      </c>
      <c r="AF45" s="2">
        <v>0</v>
      </c>
      <c r="AG45" s="2">
        <v>0</v>
      </c>
      <c r="AH45" s="2">
        <v>0</v>
      </c>
      <c r="AI45" s="2">
        <v>0</v>
      </c>
      <c r="AJ45" s="2">
        <v>1722.44</v>
      </c>
      <c r="AK45" s="2">
        <f>VLOOKUP(Tabla3[[#This Row],[Columna1]],Tabla7[[ID]:[Monto neto de los bonos]],3,0)</f>
        <v>1722.44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2130.34</v>
      </c>
      <c r="AU45" s="2">
        <v>1712.56</v>
      </c>
      <c r="AV45" s="2">
        <v>0</v>
      </c>
      <c r="AW45" s="1"/>
      <c r="AX45" s="2" t="s">
        <v>422</v>
      </c>
      <c r="AY45" s="8" t="s">
        <v>423</v>
      </c>
    </row>
    <row r="46" spans="1:51" ht="13.15" customHeight="1" x14ac:dyDescent="0.25">
      <c r="A46" s="7">
        <v>25174</v>
      </c>
      <c r="B46" s="2" t="s">
        <v>456</v>
      </c>
      <c r="C46" s="2">
        <v>6499703</v>
      </c>
      <c r="D46" s="2" t="s">
        <v>34</v>
      </c>
      <c r="E46" s="2" t="s">
        <v>35</v>
      </c>
      <c r="F46" s="2" t="s">
        <v>38</v>
      </c>
      <c r="G46" s="3">
        <v>45545</v>
      </c>
      <c r="H46" s="1"/>
      <c r="I46" s="2">
        <v>14091.76</v>
      </c>
      <c r="J46" s="2">
        <v>3615.51</v>
      </c>
      <c r="K46" s="2">
        <v>3615.51</v>
      </c>
      <c r="L46" s="1"/>
      <c r="M46" s="1"/>
      <c r="N46" s="5">
        <f t="shared" si="0"/>
        <v>77817.600000000006</v>
      </c>
      <c r="O46" s="6">
        <f t="shared" si="1"/>
        <v>74280.36</v>
      </c>
      <c r="P46" s="2">
        <v>30</v>
      </c>
      <c r="Q46" s="2" t="s">
        <v>39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44465.25</v>
      </c>
      <c r="AE46" s="2">
        <f>VLOOKUP(Tabla3[[#This Row],[Columna1]],Tabla5[#All],3,0)</f>
        <v>44465.25</v>
      </c>
      <c r="AF46" s="2">
        <v>0</v>
      </c>
      <c r="AG46" s="2">
        <v>0</v>
      </c>
      <c r="AH46" s="2">
        <v>0</v>
      </c>
      <c r="AI46" s="2">
        <v>0</v>
      </c>
      <c r="AJ46" s="2">
        <v>12029.57</v>
      </c>
      <c r="AK46" s="2">
        <f>VLOOKUP(Tabla3[[#This Row],[Columna1]],Tabla7[[ID]:[Monto neto de los bonos]],3,0)</f>
        <v>12029.57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2132.2800000000002</v>
      </c>
      <c r="AU46" s="2">
        <v>1404.96</v>
      </c>
      <c r="AV46" s="2">
        <v>0</v>
      </c>
      <c r="AW46" s="1"/>
      <c r="AX46" s="2" t="s">
        <v>422</v>
      </c>
      <c r="AY46" s="8" t="s">
        <v>423</v>
      </c>
    </row>
    <row r="47" spans="1:51" ht="13.15" customHeight="1" x14ac:dyDescent="0.25">
      <c r="A47" s="7">
        <v>23860</v>
      </c>
      <c r="B47" s="2" t="s">
        <v>457</v>
      </c>
      <c r="C47" s="2">
        <v>5481703</v>
      </c>
      <c r="D47" s="2" t="s">
        <v>34</v>
      </c>
      <c r="E47" s="2" t="s">
        <v>35</v>
      </c>
      <c r="F47" s="2" t="s">
        <v>38</v>
      </c>
      <c r="G47" s="3">
        <v>45545</v>
      </c>
      <c r="H47" s="1"/>
      <c r="I47" s="2">
        <v>14091.76</v>
      </c>
      <c r="J47" s="2">
        <v>3615.51</v>
      </c>
      <c r="K47" s="2">
        <v>3615.51</v>
      </c>
      <c r="L47" s="1"/>
      <c r="M47" s="1"/>
      <c r="N47" s="5">
        <f t="shared" si="0"/>
        <v>77817.600000000006</v>
      </c>
      <c r="O47" s="6">
        <f t="shared" si="1"/>
        <v>74280.36</v>
      </c>
      <c r="P47" s="2">
        <v>30</v>
      </c>
      <c r="Q47" s="2" t="s">
        <v>39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44465.25</v>
      </c>
      <c r="AE47" s="2">
        <f>VLOOKUP(Tabla3[[#This Row],[Columna1]],Tabla5[#All],3,0)</f>
        <v>44465.25</v>
      </c>
      <c r="AF47" s="2">
        <v>0</v>
      </c>
      <c r="AG47" s="2">
        <v>0</v>
      </c>
      <c r="AH47" s="2">
        <v>0</v>
      </c>
      <c r="AI47" s="2">
        <v>0</v>
      </c>
      <c r="AJ47" s="2">
        <v>12029.57</v>
      </c>
      <c r="AK47" s="2">
        <f>VLOOKUP(Tabla3[[#This Row],[Columna1]],Tabla7[[ID]:[Monto neto de los bonos]],3,0)</f>
        <v>12029.57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2132.2800000000002</v>
      </c>
      <c r="AU47" s="2">
        <v>1404.96</v>
      </c>
      <c r="AV47" s="2">
        <v>0</v>
      </c>
      <c r="AW47" s="1"/>
      <c r="AX47" s="2" t="s">
        <v>422</v>
      </c>
      <c r="AY47" s="8" t="s">
        <v>423</v>
      </c>
    </row>
    <row r="48" spans="1:51" ht="13.15" customHeight="1" x14ac:dyDescent="0.25">
      <c r="A48" s="7">
        <v>25497</v>
      </c>
      <c r="B48" s="2" t="s">
        <v>458</v>
      </c>
      <c r="C48" s="2">
        <v>6706103</v>
      </c>
      <c r="D48" s="2" t="s">
        <v>34</v>
      </c>
      <c r="E48" s="2" t="s">
        <v>35</v>
      </c>
      <c r="F48" s="2" t="s">
        <v>36</v>
      </c>
      <c r="G48" s="3">
        <v>45714</v>
      </c>
      <c r="H48" s="1"/>
      <c r="I48" s="2">
        <v>13165.89</v>
      </c>
      <c r="J48" s="2">
        <v>2789.65</v>
      </c>
      <c r="K48" s="2">
        <v>2789.65</v>
      </c>
      <c r="L48" s="2">
        <v>0</v>
      </c>
      <c r="M48" s="1"/>
      <c r="N48" s="5">
        <f t="shared" si="0"/>
        <v>28356.26</v>
      </c>
      <c r="O48" s="6">
        <f t="shared" si="1"/>
        <v>24810.51</v>
      </c>
      <c r="P48" s="2">
        <v>33</v>
      </c>
      <c r="Q48" s="2" t="s">
        <v>37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9611.07</v>
      </c>
      <c r="AE48" s="2">
        <f>VLOOKUP(Tabla3[[#This Row],[Columna1]],Tabla5[#All],3,0)</f>
        <v>9611.07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f>VLOOKUP(Tabla3[[#This Row],[Columna1]],Tabla7[[ID]:[Monto neto de los bonos]],3,0)</f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2061.9699999999998</v>
      </c>
      <c r="AU48" s="2">
        <v>1483.78</v>
      </c>
      <c r="AV48" s="2">
        <v>0</v>
      </c>
      <c r="AW48" s="1"/>
      <c r="AX48" s="2" t="s">
        <v>422</v>
      </c>
      <c r="AY48" s="8" t="s">
        <v>423</v>
      </c>
    </row>
    <row r="49" spans="1:51" ht="13.15" customHeight="1" x14ac:dyDescent="0.25">
      <c r="A49" s="7">
        <v>25208</v>
      </c>
      <c r="B49" s="2" t="s">
        <v>459</v>
      </c>
      <c r="C49" s="2">
        <v>6511803</v>
      </c>
      <c r="D49" s="2" t="s">
        <v>34</v>
      </c>
      <c r="E49" s="2" t="s">
        <v>35</v>
      </c>
      <c r="F49" s="2" t="s">
        <v>36</v>
      </c>
      <c r="G49" s="3">
        <v>45552</v>
      </c>
      <c r="H49" s="1"/>
      <c r="I49" s="2">
        <v>13165.89</v>
      </c>
      <c r="J49" s="2">
        <v>2789.65</v>
      </c>
      <c r="K49" s="2">
        <v>2789.65</v>
      </c>
      <c r="L49" s="2">
        <v>0</v>
      </c>
      <c r="M49" s="1"/>
      <c r="N49" s="5">
        <f t="shared" si="0"/>
        <v>21555.199999999997</v>
      </c>
      <c r="O49" s="6">
        <f t="shared" si="1"/>
        <v>18441.659999999996</v>
      </c>
      <c r="P49" s="2">
        <v>30</v>
      </c>
      <c r="Q49" s="2" t="s">
        <v>37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2810.01</v>
      </c>
      <c r="AE49" s="2">
        <f>VLOOKUP(Tabla3[[#This Row],[Columna1]],Tabla5[#All],3,0)</f>
        <v>2810.01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f>VLOOKUP(Tabla3[[#This Row],[Columna1]],Tabla7[[ID]:[Monto neto de los bonos]],3,0)</f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1874.52</v>
      </c>
      <c r="AU49" s="2">
        <v>1239.02</v>
      </c>
      <c r="AV49" s="2">
        <v>0</v>
      </c>
      <c r="AW49" s="1"/>
      <c r="AX49" s="2" t="s">
        <v>422</v>
      </c>
      <c r="AY49" s="8" t="s">
        <v>423</v>
      </c>
    </row>
    <row r="50" spans="1:51" ht="13.15" customHeight="1" x14ac:dyDescent="0.25">
      <c r="A50" s="7">
        <v>25247</v>
      </c>
      <c r="B50" s="2" t="s">
        <v>460</v>
      </c>
      <c r="C50" s="2">
        <v>6539703</v>
      </c>
      <c r="D50" s="2" t="s">
        <v>34</v>
      </c>
      <c r="E50" s="2" t="s">
        <v>35</v>
      </c>
      <c r="F50" s="2" t="s">
        <v>40</v>
      </c>
      <c r="G50" s="3">
        <v>45567</v>
      </c>
      <c r="H50" s="1"/>
      <c r="I50" s="2">
        <v>8875.32</v>
      </c>
      <c r="J50" s="2">
        <v>2324.5500000000002</v>
      </c>
      <c r="K50" s="2">
        <v>2324.5500000000002</v>
      </c>
      <c r="L50" s="2">
        <v>0</v>
      </c>
      <c r="M50" s="1"/>
      <c r="N50" s="5">
        <f t="shared" si="0"/>
        <v>13524.419999999998</v>
      </c>
      <c r="O50" s="6">
        <f t="shared" si="1"/>
        <v>11519.339999999998</v>
      </c>
      <c r="P50" s="2">
        <v>30</v>
      </c>
      <c r="Q50" s="2" t="s">
        <v>37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f>VLOOKUP(Tabla3[[#This Row],[Columna1]],Tabla5[#All],3,0)</f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f>VLOOKUP(Tabla3[[#This Row],[Columna1]],Tabla7[[ID]:[Monto neto de los bonos]],3,0)</f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1352.42</v>
      </c>
      <c r="AU50" s="2">
        <v>652.66</v>
      </c>
      <c r="AV50" s="2">
        <v>0</v>
      </c>
      <c r="AW50" s="1"/>
      <c r="AX50" s="2" t="s">
        <v>422</v>
      </c>
      <c r="AY50" s="8" t="s">
        <v>423</v>
      </c>
    </row>
    <row r="51" spans="1:51" ht="13.15" customHeight="1" x14ac:dyDescent="0.25">
      <c r="A51" s="7">
        <v>14321</v>
      </c>
      <c r="B51" s="2" t="s">
        <v>461</v>
      </c>
      <c r="C51" s="2">
        <v>148003</v>
      </c>
      <c r="D51" s="2" t="s">
        <v>34</v>
      </c>
      <c r="E51" s="2" t="s">
        <v>35</v>
      </c>
      <c r="F51" s="2" t="s">
        <v>47</v>
      </c>
      <c r="G51" s="3">
        <v>40575</v>
      </c>
      <c r="H51" s="1"/>
      <c r="I51" s="2">
        <v>7320.09</v>
      </c>
      <c r="J51" s="2">
        <v>1914.615</v>
      </c>
      <c r="K51" s="2">
        <v>1914.615</v>
      </c>
      <c r="L51" s="2">
        <v>1521.67</v>
      </c>
      <c r="M51" s="1"/>
      <c r="N51" s="5">
        <f t="shared" si="0"/>
        <v>16531.95</v>
      </c>
      <c r="O51" s="6">
        <f t="shared" si="1"/>
        <v>14615.85</v>
      </c>
      <c r="P51" s="2">
        <v>30</v>
      </c>
      <c r="Q51" s="2" t="s">
        <v>37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3860.96</v>
      </c>
      <c r="AE51" s="2">
        <f>VLOOKUP(Tabla3[[#This Row],[Columna1]],Tabla5[#All],3,0)</f>
        <v>3860.96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f>VLOOKUP(Tabla3[[#This Row],[Columna1]],Tabla7[[ID]:[Monto neto de los bonos]],3,0)</f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1267.08</v>
      </c>
      <c r="AU51" s="2">
        <v>649.02</v>
      </c>
      <c r="AV51" s="2">
        <v>0</v>
      </c>
      <c r="AW51" s="1"/>
      <c r="AX51" s="2" t="s">
        <v>422</v>
      </c>
      <c r="AY51" s="8" t="s">
        <v>423</v>
      </c>
    </row>
    <row r="52" spans="1:51" ht="13.15" customHeight="1" x14ac:dyDescent="0.25">
      <c r="A52" s="7">
        <v>23412</v>
      </c>
      <c r="B52" s="2" t="s">
        <v>462</v>
      </c>
      <c r="C52" s="2">
        <v>5222403</v>
      </c>
      <c r="D52" s="2" t="s">
        <v>34</v>
      </c>
      <c r="E52" s="2" t="s">
        <v>35</v>
      </c>
      <c r="F52" s="2" t="s">
        <v>36</v>
      </c>
      <c r="G52" s="3">
        <v>44450</v>
      </c>
      <c r="H52" s="1"/>
      <c r="I52" s="2">
        <v>13165.89</v>
      </c>
      <c r="J52" s="2">
        <v>2789.65</v>
      </c>
      <c r="K52" s="2">
        <v>2789.65</v>
      </c>
      <c r="L52" s="2">
        <v>0</v>
      </c>
      <c r="M52" s="1"/>
      <c r="N52" s="5">
        <f t="shared" si="0"/>
        <v>30844.82</v>
      </c>
      <c r="O52" s="6">
        <f t="shared" si="1"/>
        <v>27731.279999999999</v>
      </c>
      <c r="P52" s="2">
        <v>30</v>
      </c>
      <c r="Q52" s="2" t="s">
        <v>37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12099.63</v>
      </c>
      <c r="AE52" s="2">
        <f>VLOOKUP(Tabla3[[#This Row],[Columna1]],Tabla5[#All],3,0)</f>
        <v>12099.63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f>VLOOKUP(Tabla3[[#This Row],[Columna1]],Tabla7[[ID]:[Monto neto de los bonos]],3,0)</f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1874.52</v>
      </c>
      <c r="AU52" s="2">
        <v>1239.02</v>
      </c>
      <c r="AV52" s="2">
        <v>0</v>
      </c>
      <c r="AW52" s="1"/>
      <c r="AX52" s="2" t="s">
        <v>422</v>
      </c>
      <c r="AY52" s="8" t="s">
        <v>423</v>
      </c>
    </row>
    <row r="53" spans="1:51" ht="13.15" customHeight="1" x14ac:dyDescent="0.25">
      <c r="A53" s="7">
        <v>23359</v>
      </c>
      <c r="B53" s="2" t="s">
        <v>463</v>
      </c>
      <c r="C53" s="2">
        <v>5211903</v>
      </c>
      <c r="D53" s="2" t="s">
        <v>34</v>
      </c>
      <c r="E53" s="2" t="s">
        <v>35</v>
      </c>
      <c r="F53" s="2" t="s">
        <v>36</v>
      </c>
      <c r="G53" s="3">
        <v>44452</v>
      </c>
      <c r="H53" s="1"/>
      <c r="I53" s="2">
        <v>13165.89</v>
      </c>
      <c r="J53" s="2">
        <v>2789.65</v>
      </c>
      <c r="K53" s="2">
        <v>2789.65</v>
      </c>
      <c r="L53" s="2">
        <v>0</v>
      </c>
      <c r="M53" s="1"/>
      <c r="N53" s="5">
        <f t="shared" si="0"/>
        <v>28942.37</v>
      </c>
      <c r="O53" s="6">
        <f t="shared" si="1"/>
        <v>25828.829999999998</v>
      </c>
      <c r="P53" s="2">
        <v>30</v>
      </c>
      <c r="Q53" s="2" t="s">
        <v>37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10197.18</v>
      </c>
      <c r="AE53" s="2">
        <f>VLOOKUP(Tabla3[[#This Row],[Columna1]],Tabla5[#All],3,0)</f>
        <v>10197.18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f>VLOOKUP(Tabla3[[#This Row],[Columna1]],Tabla7[[ID]:[Monto neto de los bonos]],3,0)</f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1874.52</v>
      </c>
      <c r="AU53" s="2">
        <v>1239.02</v>
      </c>
      <c r="AV53" s="2">
        <v>0</v>
      </c>
      <c r="AW53" s="1"/>
      <c r="AX53" s="2" t="s">
        <v>422</v>
      </c>
      <c r="AY53" s="8" t="s">
        <v>423</v>
      </c>
    </row>
    <row r="54" spans="1:51" ht="13.15" customHeight="1" x14ac:dyDescent="0.25">
      <c r="A54" s="7">
        <v>14766</v>
      </c>
      <c r="B54" s="2" t="s">
        <v>3663</v>
      </c>
      <c r="C54" s="2">
        <v>161403</v>
      </c>
      <c r="D54" s="2" t="s">
        <v>34</v>
      </c>
      <c r="E54" s="2" t="s">
        <v>35</v>
      </c>
      <c r="F54" s="2" t="s">
        <v>47</v>
      </c>
      <c r="G54" s="3">
        <v>41533</v>
      </c>
      <c r="H54" s="1"/>
      <c r="I54" s="2">
        <v>7320.09</v>
      </c>
      <c r="J54" s="2">
        <v>1914.615</v>
      </c>
      <c r="K54" s="2">
        <v>1914.615</v>
      </c>
      <c r="L54" s="2">
        <v>1735.34</v>
      </c>
      <c r="M54" s="1"/>
      <c r="N54" s="5">
        <f t="shared" si="0"/>
        <v>14459.66</v>
      </c>
      <c r="O54" s="6">
        <f t="shared" si="1"/>
        <v>12498.96</v>
      </c>
      <c r="P54" s="2">
        <v>30</v>
      </c>
      <c r="Q54" s="2" t="s">
        <v>37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1575</v>
      </c>
      <c r="AE54" s="2">
        <f>VLOOKUP(Tabla3[[#This Row],[Columna1]],Tabla5[#All],3,0)</f>
        <v>1575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f>VLOOKUP(Tabla3[[#This Row],[Columna1]],Tabla7[[ID]:[Monto neto de los bonos]],3,0)</f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1288.44</v>
      </c>
      <c r="AU54" s="2">
        <v>672.26</v>
      </c>
      <c r="AV54" s="2">
        <v>0</v>
      </c>
      <c r="AW54" s="1"/>
      <c r="AX54" s="2" t="s">
        <v>422</v>
      </c>
      <c r="AY54" s="8" t="s">
        <v>423</v>
      </c>
    </row>
    <row r="55" spans="1:51" ht="13.15" customHeight="1" x14ac:dyDescent="0.25">
      <c r="A55" s="7">
        <v>91579</v>
      </c>
      <c r="B55" s="2" t="s">
        <v>464</v>
      </c>
      <c r="C55" s="2">
        <v>396803</v>
      </c>
      <c r="D55" s="2" t="s">
        <v>34</v>
      </c>
      <c r="E55" s="2" t="s">
        <v>35</v>
      </c>
      <c r="F55" s="2" t="s">
        <v>36</v>
      </c>
      <c r="G55" s="3">
        <v>36661</v>
      </c>
      <c r="H55" s="1"/>
      <c r="I55" s="2">
        <v>13165.89</v>
      </c>
      <c r="J55" s="2">
        <v>2789.65</v>
      </c>
      <c r="K55" s="2">
        <v>2789.65</v>
      </c>
      <c r="L55" s="2">
        <v>3168.85</v>
      </c>
      <c r="M55" s="1"/>
      <c r="N55" s="5">
        <f t="shared" si="0"/>
        <v>30666.289999999997</v>
      </c>
      <c r="O55" s="6">
        <f t="shared" si="1"/>
        <v>26631.929999999997</v>
      </c>
      <c r="P55" s="2">
        <v>30</v>
      </c>
      <c r="Q55" s="2" t="s">
        <v>37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8752.25</v>
      </c>
      <c r="AE55" s="2">
        <f>VLOOKUP(Tabla3[[#This Row],[Columna1]],Tabla5[#All],3,0)</f>
        <v>8752.25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f>VLOOKUP(Tabla3[[#This Row],[Columna1]],Tabla7[[ID]:[Monto neto de los bonos]],3,0)</f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2191.4</v>
      </c>
      <c r="AU55" s="2">
        <v>1842.96</v>
      </c>
      <c r="AV55" s="2">
        <v>0</v>
      </c>
      <c r="AW55" s="1"/>
      <c r="AX55" s="2" t="s">
        <v>422</v>
      </c>
      <c r="AY55" s="8" t="s">
        <v>423</v>
      </c>
    </row>
    <row r="56" spans="1:51" ht="13.15" customHeight="1" x14ac:dyDescent="0.25">
      <c r="A56" s="7">
        <v>20199</v>
      </c>
      <c r="B56" s="2" t="s">
        <v>465</v>
      </c>
      <c r="C56" s="2">
        <v>1511203</v>
      </c>
      <c r="D56" s="2" t="s">
        <v>34</v>
      </c>
      <c r="E56" s="2" t="s">
        <v>35</v>
      </c>
      <c r="F56" s="2" t="s">
        <v>47</v>
      </c>
      <c r="G56" s="3">
        <v>42690</v>
      </c>
      <c r="H56" s="1"/>
      <c r="I56" s="2">
        <v>7320.09</v>
      </c>
      <c r="J56" s="2">
        <v>1914.615</v>
      </c>
      <c r="K56" s="2">
        <v>1914.615</v>
      </c>
      <c r="L56" s="2">
        <v>884.84</v>
      </c>
      <c r="M56" s="1"/>
      <c r="N56" s="5">
        <f t="shared" si="0"/>
        <v>20410.990000000002</v>
      </c>
      <c r="O56" s="6">
        <f t="shared" si="1"/>
        <v>18627.87</v>
      </c>
      <c r="P56" s="2">
        <v>30</v>
      </c>
      <c r="Q56" s="2" t="s">
        <v>37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6757.93</v>
      </c>
      <c r="AE56" s="2">
        <f>VLOOKUP(Tabla3[[#This Row],[Columna1]],Tabla5[#All],3,0)</f>
        <v>6757.93</v>
      </c>
      <c r="AF56" s="2">
        <v>0</v>
      </c>
      <c r="AG56" s="2">
        <v>0</v>
      </c>
      <c r="AH56" s="2">
        <v>0</v>
      </c>
      <c r="AI56" s="2">
        <v>0</v>
      </c>
      <c r="AJ56" s="2">
        <v>1618.9</v>
      </c>
      <c r="AK56" s="2">
        <f>VLOOKUP(Tabla3[[#This Row],[Columna1]],Tabla7[[ID]:[Monto neto de los bonos]],3,0)</f>
        <v>1618.9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1203.4000000000001</v>
      </c>
      <c r="AU56" s="2">
        <v>579.72</v>
      </c>
      <c r="AV56" s="2">
        <v>0</v>
      </c>
      <c r="AW56" s="1"/>
      <c r="AX56" s="2" t="s">
        <v>422</v>
      </c>
      <c r="AY56" s="8" t="s">
        <v>423</v>
      </c>
    </row>
    <row r="57" spans="1:51" ht="13.15" customHeight="1" x14ac:dyDescent="0.25">
      <c r="A57" s="7">
        <v>25230</v>
      </c>
      <c r="B57" s="2" t="s">
        <v>466</v>
      </c>
      <c r="C57" s="2">
        <v>6530003</v>
      </c>
      <c r="D57" s="2" t="s">
        <v>34</v>
      </c>
      <c r="E57" s="2" t="s">
        <v>35</v>
      </c>
      <c r="F57" s="2" t="s">
        <v>36</v>
      </c>
      <c r="G57" s="3">
        <v>45560</v>
      </c>
      <c r="H57" s="1"/>
      <c r="I57" s="2">
        <v>13165.89</v>
      </c>
      <c r="J57" s="2">
        <v>2789.65</v>
      </c>
      <c r="K57" s="2">
        <v>2789.65</v>
      </c>
      <c r="L57" s="2">
        <v>0</v>
      </c>
      <c r="M57" s="1"/>
      <c r="N57" s="5">
        <f t="shared" si="0"/>
        <v>26684.92</v>
      </c>
      <c r="O57" s="6">
        <f t="shared" si="1"/>
        <v>23571.379999999997</v>
      </c>
      <c r="P57" s="2">
        <v>30</v>
      </c>
      <c r="Q57" s="2" t="s">
        <v>37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7939.73</v>
      </c>
      <c r="AE57" s="2">
        <f>VLOOKUP(Tabla3[[#This Row],[Columna1]],Tabla5[#All],3,0)</f>
        <v>7939.73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f>VLOOKUP(Tabla3[[#This Row],[Columna1]],Tabla7[[ID]:[Monto neto de los bonos]],3,0)</f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1874.52</v>
      </c>
      <c r="AU57" s="2">
        <v>1239.02</v>
      </c>
      <c r="AV57" s="2">
        <v>0</v>
      </c>
      <c r="AW57" s="1"/>
      <c r="AX57" s="2" t="s">
        <v>422</v>
      </c>
      <c r="AY57" s="8" t="s">
        <v>423</v>
      </c>
    </row>
    <row r="58" spans="1:51" ht="13.15" customHeight="1" x14ac:dyDescent="0.25">
      <c r="A58" s="7">
        <v>19830</v>
      </c>
      <c r="B58" s="2" t="s">
        <v>3656</v>
      </c>
      <c r="C58" s="2">
        <v>1154103</v>
      </c>
      <c r="D58" s="2" t="s">
        <v>34</v>
      </c>
      <c r="E58" s="2" t="s">
        <v>35</v>
      </c>
      <c r="F58" s="2" t="s">
        <v>38</v>
      </c>
      <c r="G58" s="3">
        <v>45545</v>
      </c>
      <c r="H58" s="1"/>
      <c r="I58" s="2">
        <v>14091.76</v>
      </c>
      <c r="J58" s="2">
        <v>3615.51</v>
      </c>
      <c r="K58" s="2">
        <v>3615.51</v>
      </c>
      <c r="L58" s="1"/>
      <c r="M58" s="1"/>
      <c r="N58" s="5">
        <f t="shared" si="0"/>
        <v>77817.600000000006</v>
      </c>
      <c r="O58" s="6">
        <f t="shared" si="1"/>
        <v>74280.36</v>
      </c>
      <c r="P58" s="2">
        <v>30</v>
      </c>
      <c r="Q58" s="2" t="s">
        <v>39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44465.25</v>
      </c>
      <c r="AE58" s="2">
        <f>VLOOKUP(Tabla3[[#This Row],[Columna1]],Tabla5[#All],3,0)</f>
        <v>44465.25</v>
      </c>
      <c r="AF58" s="2">
        <v>0</v>
      </c>
      <c r="AG58" s="2">
        <v>0</v>
      </c>
      <c r="AH58" s="2">
        <v>0</v>
      </c>
      <c r="AI58" s="2">
        <v>0</v>
      </c>
      <c r="AJ58" s="2">
        <v>12029.57</v>
      </c>
      <c r="AK58" s="2">
        <f>VLOOKUP(Tabla3[[#This Row],[Columna1]],Tabla7[[ID]:[Monto neto de los bonos]],3,0)</f>
        <v>12029.57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2132.2800000000002</v>
      </c>
      <c r="AU58" s="2">
        <v>1404.96</v>
      </c>
      <c r="AV58" s="2">
        <v>0</v>
      </c>
      <c r="AW58" s="1"/>
      <c r="AX58" s="2" t="s">
        <v>422</v>
      </c>
      <c r="AY58" s="8" t="s">
        <v>423</v>
      </c>
    </row>
    <row r="59" spans="1:51" ht="13.15" customHeight="1" x14ac:dyDescent="0.25">
      <c r="A59" s="7">
        <v>25409</v>
      </c>
      <c r="B59" s="2" t="s">
        <v>3646</v>
      </c>
      <c r="C59" s="2">
        <v>6634203</v>
      </c>
      <c r="D59" s="2" t="s">
        <v>34</v>
      </c>
      <c r="E59" s="2" t="s">
        <v>35</v>
      </c>
      <c r="F59" s="2" t="s">
        <v>36</v>
      </c>
      <c r="G59" s="3">
        <v>45622</v>
      </c>
      <c r="H59" s="1"/>
      <c r="I59" s="2">
        <v>13165.89</v>
      </c>
      <c r="J59" s="2">
        <v>2789.65</v>
      </c>
      <c r="K59" s="2">
        <v>2789.65</v>
      </c>
      <c r="L59" s="2">
        <v>0</v>
      </c>
      <c r="M59" s="1"/>
      <c r="N59" s="5">
        <f t="shared" si="0"/>
        <v>24234.82</v>
      </c>
      <c r="O59" s="6">
        <f t="shared" si="1"/>
        <v>21121.279999999999</v>
      </c>
      <c r="P59" s="2">
        <v>30</v>
      </c>
      <c r="Q59" s="2" t="s">
        <v>37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5489.63</v>
      </c>
      <c r="AE59" s="2">
        <f>VLOOKUP(Tabla3[[#This Row],[Columna1]],Tabla5[#All],3,0)</f>
        <v>5489.63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f>VLOOKUP(Tabla3[[#This Row],[Columna1]],Tabla7[[ID]:[Monto neto de los bonos]],3,0)</f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1874.52</v>
      </c>
      <c r="AU59" s="2">
        <v>1239.02</v>
      </c>
      <c r="AV59" s="2">
        <v>0</v>
      </c>
      <c r="AW59" s="1"/>
      <c r="AX59" s="2" t="s">
        <v>422</v>
      </c>
      <c r="AY59" s="8" t="s">
        <v>423</v>
      </c>
    </row>
    <row r="60" spans="1:51" ht="13.15" customHeight="1" x14ac:dyDescent="0.25">
      <c r="A60" s="7">
        <v>23239</v>
      </c>
      <c r="B60" s="2" t="s">
        <v>467</v>
      </c>
      <c r="C60" s="2">
        <v>5137303</v>
      </c>
      <c r="D60" s="2" t="s">
        <v>34</v>
      </c>
      <c r="E60" s="2" t="s">
        <v>35</v>
      </c>
      <c r="F60" s="2" t="s">
        <v>38</v>
      </c>
      <c r="G60" s="3">
        <v>44449</v>
      </c>
      <c r="H60" s="1"/>
      <c r="I60" s="2">
        <v>14091.76</v>
      </c>
      <c r="J60" s="2">
        <v>3615.51</v>
      </c>
      <c r="K60" s="2">
        <v>3615.51</v>
      </c>
      <c r="L60" s="1"/>
      <c r="M60" s="1"/>
      <c r="N60" s="5">
        <f t="shared" si="0"/>
        <v>77817.600000000006</v>
      </c>
      <c r="O60" s="6">
        <f t="shared" si="1"/>
        <v>74280.36</v>
      </c>
      <c r="P60" s="2">
        <v>30</v>
      </c>
      <c r="Q60" s="2" t="s">
        <v>39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44465.25</v>
      </c>
      <c r="AE60" s="2">
        <f>VLOOKUP(Tabla3[[#This Row],[Columna1]],Tabla5[#All],3,0)</f>
        <v>44465.25</v>
      </c>
      <c r="AF60" s="2">
        <v>0</v>
      </c>
      <c r="AG60" s="2">
        <v>0</v>
      </c>
      <c r="AH60" s="2">
        <v>0</v>
      </c>
      <c r="AI60" s="2">
        <v>0</v>
      </c>
      <c r="AJ60" s="2">
        <v>12029.57</v>
      </c>
      <c r="AK60" s="2">
        <f>VLOOKUP(Tabla3[[#This Row],[Columna1]],Tabla7[[ID]:[Monto neto de los bonos]],3,0)</f>
        <v>12029.57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2132.2800000000002</v>
      </c>
      <c r="AU60" s="2">
        <v>1404.96</v>
      </c>
      <c r="AV60" s="2">
        <v>0</v>
      </c>
      <c r="AW60" s="1"/>
      <c r="AX60" s="2" t="s">
        <v>422</v>
      </c>
      <c r="AY60" s="8" t="s">
        <v>423</v>
      </c>
    </row>
    <row r="61" spans="1:51" ht="13.15" customHeight="1" x14ac:dyDescent="0.25">
      <c r="A61" s="7">
        <v>24552</v>
      </c>
      <c r="B61" s="2" t="s">
        <v>3662</v>
      </c>
      <c r="C61" s="2">
        <v>6042903</v>
      </c>
      <c r="D61" s="2" t="s">
        <v>34</v>
      </c>
      <c r="E61" s="2" t="s">
        <v>35</v>
      </c>
      <c r="F61" s="2" t="s">
        <v>48</v>
      </c>
      <c r="G61" s="3">
        <v>45099</v>
      </c>
      <c r="H61" s="1"/>
      <c r="I61" s="2">
        <v>6673.03</v>
      </c>
      <c r="J61" s="2">
        <v>1745.4849999999999</v>
      </c>
      <c r="K61" s="2">
        <v>1745.4849999999999</v>
      </c>
      <c r="L61" s="2">
        <v>0</v>
      </c>
      <c r="M61" s="1"/>
      <c r="N61" s="5">
        <f t="shared" si="0"/>
        <v>15614.71</v>
      </c>
      <c r="O61" s="6">
        <f t="shared" si="1"/>
        <v>14438.8</v>
      </c>
      <c r="P61" s="2">
        <v>30</v>
      </c>
      <c r="Q61" s="2" t="s">
        <v>37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5450.71</v>
      </c>
      <c r="AE61" s="2">
        <f>VLOOKUP(Tabla3[[#This Row],[Columna1]],Tabla5[#All],3,0)</f>
        <v>5450.71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f>VLOOKUP(Tabla3[[#This Row],[Columna1]],Tabla7[[ID]:[Monto neto de los bonos]],3,0)</f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1016.4</v>
      </c>
      <c r="AU61" s="2">
        <v>159.51</v>
      </c>
      <c r="AV61" s="2">
        <v>0</v>
      </c>
      <c r="AW61" s="1"/>
      <c r="AX61" s="2" t="s">
        <v>422</v>
      </c>
      <c r="AY61" s="8" t="s">
        <v>423</v>
      </c>
    </row>
    <row r="62" spans="1:51" ht="13.15" customHeight="1" x14ac:dyDescent="0.25">
      <c r="A62" s="7">
        <v>14738</v>
      </c>
      <c r="B62" s="2" t="s">
        <v>468</v>
      </c>
      <c r="C62" s="2">
        <v>160903</v>
      </c>
      <c r="D62" s="2" t="s">
        <v>34</v>
      </c>
      <c r="E62" s="2" t="s">
        <v>35</v>
      </c>
      <c r="F62" s="2" t="s">
        <v>36</v>
      </c>
      <c r="G62" s="3">
        <v>39432</v>
      </c>
      <c r="H62" s="1"/>
      <c r="I62" s="2">
        <v>13165.89</v>
      </c>
      <c r="J62" s="2">
        <v>2789.65</v>
      </c>
      <c r="K62" s="2">
        <v>2789.65</v>
      </c>
      <c r="L62" s="2">
        <v>3426.64</v>
      </c>
      <c r="M62" s="1"/>
      <c r="N62" s="5">
        <f t="shared" si="0"/>
        <v>30916.899999999998</v>
      </c>
      <c r="O62" s="6">
        <f t="shared" si="1"/>
        <v>26801.699999999997</v>
      </c>
      <c r="P62" s="2">
        <v>30</v>
      </c>
      <c r="Q62" s="2" t="s">
        <v>37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8745.07</v>
      </c>
      <c r="AE62" s="2">
        <f>VLOOKUP(Tabla3[[#This Row],[Columna1]],Tabla5[#All],3,0)</f>
        <v>8745.07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f>VLOOKUP(Tabla3[[#This Row],[Columna1]],Tabla7[[ID]:[Monto neto de los bonos]],3,0)</f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2217.1799999999998</v>
      </c>
      <c r="AU62" s="2">
        <v>1898.02</v>
      </c>
      <c r="AV62" s="2">
        <v>0</v>
      </c>
      <c r="AW62" s="1"/>
      <c r="AX62" s="2" t="s">
        <v>422</v>
      </c>
      <c r="AY62" s="8" t="s">
        <v>423</v>
      </c>
    </row>
    <row r="63" spans="1:51" ht="13.15" customHeight="1" x14ac:dyDescent="0.25">
      <c r="A63" s="7">
        <v>25484</v>
      </c>
      <c r="B63" s="2" t="s">
        <v>469</v>
      </c>
      <c r="C63" s="2">
        <v>6693703</v>
      </c>
      <c r="D63" s="2" t="s">
        <v>34</v>
      </c>
      <c r="E63" s="2" t="s">
        <v>35</v>
      </c>
      <c r="F63" s="2" t="s">
        <v>36</v>
      </c>
      <c r="G63" s="3">
        <v>45692</v>
      </c>
      <c r="H63" s="1"/>
      <c r="I63" s="2">
        <v>13165.89</v>
      </c>
      <c r="J63" s="2">
        <v>2789.65</v>
      </c>
      <c r="K63" s="2">
        <v>2789.65</v>
      </c>
      <c r="L63" s="2">
        <v>0</v>
      </c>
      <c r="M63" s="1"/>
      <c r="N63" s="5">
        <f t="shared" si="0"/>
        <v>18745.189999999999</v>
      </c>
      <c r="O63" s="6">
        <f t="shared" si="1"/>
        <v>11716.21</v>
      </c>
      <c r="P63" s="2">
        <v>55</v>
      </c>
      <c r="Q63" s="2" t="s">
        <v>37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f>VLOOKUP(Tabla3[[#This Row],[Columna1]],Tabla5[#All],3,0)</f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f>VLOOKUP(Tabla3[[#This Row],[Columna1]],Tabla7[[ID]:[Monto neto de los bonos]],3,0)</f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3436.62</v>
      </c>
      <c r="AU63" s="2">
        <v>3592.36</v>
      </c>
      <c r="AV63" s="2">
        <v>0</v>
      </c>
      <c r="AW63" s="1"/>
      <c r="AX63" s="2" t="s">
        <v>422</v>
      </c>
      <c r="AY63" s="8" t="s">
        <v>423</v>
      </c>
    </row>
    <row r="64" spans="1:51" ht="13.15" customHeight="1" x14ac:dyDescent="0.25">
      <c r="A64" s="7">
        <v>25318</v>
      </c>
      <c r="B64" s="2" t="s">
        <v>470</v>
      </c>
      <c r="C64" s="2">
        <v>6573703</v>
      </c>
      <c r="D64" s="2" t="s">
        <v>34</v>
      </c>
      <c r="E64" s="2" t="s">
        <v>35</v>
      </c>
      <c r="F64" s="2" t="s">
        <v>36</v>
      </c>
      <c r="G64" s="3">
        <v>45594</v>
      </c>
      <c r="H64" s="1"/>
      <c r="I64" s="2">
        <v>13165.89</v>
      </c>
      <c r="J64" s="2">
        <v>2789.65</v>
      </c>
      <c r="K64" s="2">
        <v>2789.65</v>
      </c>
      <c r="L64" s="2">
        <v>0</v>
      </c>
      <c r="M64" s="1"/>
      <c r="N64" s="5">
        <f t="shared" si="0"/>
        <v>25286.75</v>
      </c>
      <c r="O64" s="6">
        <f t="shared" si="1"/>
        <v>22173.21</v>
      </c>
      <c r="P64" s="2">
        <v>30</v>
      </c>
      <c r="Q64" s="2" t="s">
        <v>37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6541.56</v>
      </c>
      <c r="AE64" s="2">
        <f>VLOOKUP(Tabla3[[#This Row],[Columna1]],Tabla5[#All],3,0)</f>
        <v>6541.56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f>VLOOKUP(Tabla3[[#This Row],[Columna1]],Tabla7[[ID]:[Monto neto de los bonos]],3,0)</f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1874.52</v>
      </c>
      <c r="AU64" s="2">
        <v>1239.02</v>
      </c>
      <c r="AV64" s="2">
        <v>0</v>
      </c>
      <c r="AW64" s="1"/>
      <c r="AX64" s="2" t="s">
        <v>422</v>
      </c>
      <c r="AY64" s="8" t="s">
        <v>423</v>
      </c>
    </row>
    <row r="65" spans="1:51" ht="13.15" customHeight="1" x14ac:dyDescent="0.25">
      <c r="A65" s="7">
        <v>23246</v>
      </c>
      <c r="B65" s="2" t="s">
        <v>471</v>
      </c>
      <c r="C65" s="2">
        <v>5137903</v>
      </c>
      <c r="D65" s="2" t="s">
        <v>34</v>
      </c>
      <c r="E65" s="2" t="s">
        <v>35</v>
      </c>
      <c r="F65" s="2" t="s">
        <v>38</v>
      </c>
      <c r="G65" s="3">
        <v>44449</v>
      </c>
      <c r="H65" s="1"/>
      <c r="I65" s="2">
        <v>14091.76</v>
      </c>
      <c r="J65" s="2">
        <v>3615.51</v>
      </c>
      <c r="K65" s="2">
        <v>3615.51</v>
      </c>
      <c r="L65" s="1"/>
      <c r="M65" s="1"/>
      <c r="N65" s="5">
        <f t="shared" si="0"/>
        <v>77817.600000000006</v>
      </c>
      <c r="O65" s="6">
        <f t="shared" si="1"/>
        <v>74280.36</v>
      </c>
      <c r="P65" s="2">
        <v>30</v>
      </c>
      <c r="Q65" s="2" t="s">
        <v>39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44465.25</v>
      </c>
      <c r="AE65" s="2">
        <f>VLOOKUP(Tabla3[[#This Row],[Columna1]],Tabla5[#All],3,0)</f>
        <v>44465.25</v>
      </c>
      <c r="AF65" s="2">
        <v>0</v>
      </c>
      <c r="AG65" s="2">
        <v>0</v>
      </c>
      <c r="AH65" s="2">
        <v>0</v>
      </c>
      <c r="AI65" s="2">
        <v>0</v>
      </c>
      <c r="AJ65" s="2">
        <v>12029.57</v>
      </c>
      <c r="AK65" s="2">
        <f>VLOOKUP(Tabla3[[#This Row],[Columna1]],Tabla7[[ID]:[Monto neto de los bonos]],3,0)</f>
        <v>12029.57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2132.2800000000002</v>
      </c>
      <c r="AU65" s="2">
        <v>1404.96</v>
      </c>
      <c r="AV65" s="2">
        <v>0</v>
      </c>
      <c r="AW65" s="1"/>
      <c r="AX65" s="2" t="s">
        <v>422</v>
      </c>
      <c r="AY65" s="8" t="s">
        <v>423</v>
      </c>
    </row>
    <row r="66" spans="1:51" ht="13.15" customHeight="1" x14ac:dyDescent="0.25">
      <c r="A66" s="7">
        <v>23369</v>
      </c>
      <c r="B66" s="2" t="s">
        <v>472</v>
      </c>
      <c r="C66" s="2">
        <v>5211303</v>
      </c>
      <c r="D66" s="2" t="s">
        <v>34</v>
      </c>
      <c r="E66" s="2" t="s">
        <v>35</v>
      </c>
      <c r="F66" s="2" t="s">
        <v>36</v>
      </c>
      <c r="G66" s="3">
        <v>44452</v>
      </c>
      <c r="H66" s="1"/>
      <c r="I66" s="2">
        <v>13165.89</v>
      </c>
      <c r="J66" s="2">
        <v>2789.65</v>
      </c>
      <c r="K66" s="2">
        <v>2789.65</v>
      </c>
      <c r="L66" s="2">
        <v>0</v>
      </c>
      <c r="M66" s="1"/>
      <c r="N66" s="5">
        <f t="shared" ref="N66:N129" si="2">I66+J66+K66+L66+M66+R66+V66+W66+Y66+AD66+AG66+AJ66</f>
        <v>20951.449999999997</v>
      </c>
      <c r="O66" s="6">
        <f t="shared" ref="O66:O129" si="3">N66-AS66-AT66-AU66</f>
        <v>17837.909999999996</v>
      </c>
      <c r="P66" s="2">
        <v>30</v>
      </c>
      <c r="Q66" s="2" t="s">
        <v>37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2206.2600000000002</v>
      </c>
      <c r="AE66" s="2">
        <f>VLOOKUP(Tabla3[[#This Row],[Columna1]],Tabla5[#All],3,0)</f>
        <v>2206.2600000000002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f>VLOOKUP(Tabla3[[#This Row],[Columna1]],Tabla7[[ID]:[Monto neto de los bonos]],3,0)</f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1874.52</v>
      </c>
      <c r="AU66" s="2">
        <v>1239.02</v>
      </c>
      <c r="AV66" s="2">
        <v>0</v>
      </c>
      <c r="AW66" s="1"/>
      <c r="AX66" s="2" t="s">
        <v>422</v>
      </c>
      <c r="AY66" s="8" t="s">
        <v>423</v>
      </c>
    </row>
    <row r="67" spans="1:51" ht="13.15" customHeight="1" x14ac:dyDescent="0.25">
      <c r="A67" s="7">
        <v>17164</v>
      </c>
      <c r="B67" s="2" t="s">
        <v>473</v>
      </c>
      <c r="C67" s="2">
        <v>281403</v>
      </c>
      <c r="D67" s="2" t="s">
        <v>34</v>
      </c>
      <c r="E67" s="2" t="s">
        <v>35</v>
      </c>
      <c r="F67" s="2" t="s">
        <v>47</v>
      </c>
      <c r="G67" s="3">
        <v>41044</v>
      </c>
      <c r="H67" s="1"/>
      <c r="I67" s="2">
        <v>7320.09</v>
      </c>
      <c r="J67" s="2">
        <v>1914.615</v>
      </c>
      <c r="K67" s="2">
        <v>1914.615</v>
      </c>
      <c r="L67" s="2">
        <v>884.84</v>
      </c>
      <c r="M67" s="1"/>
      <c r="N67" s="5">
        <f t="shared" si="2"/>
        <v>12034.16</v>
      </c>
      <c r="O67" s="6">
        <f t="shared" si="3"/>
        <v>10251.040000000001</v>
      </c>
      <c r="P67" s="2">
        <v>30</v>
      </c>
      <c r="Q67" s="2" t="s">
        <v>37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f>VLOOKUP(Tabla3[[#This Row],[Columna1]],Tabla5[#All],3,0)</f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f>VLOOKUP(Tabla3[[#This Row],[Columna1]],Tabla7[[ID]:[Monto neto de los bonos]],3,0)</f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1203.4000000000001</v>
      </c>
      <c r="AU67" s="2">
        <v>579.72</v>
      </c>
      <c r="AV67" s="2">
        <v>0</v>
      </c>
      <c r="AW67" s="1"/>
      <c r="AX67" s="2" t="s">
        <v>422</v>
      </c>
      <c r="AY67" s="8" t="s">
        <v>423</v>
      </c>
    </row>
    <row r="68" spans="1:51" ht="13.15" customHeight="1" x14ac:dyDescent="0.25">
      <c r="A68" s="7">
        <v>23374</v>
      </c>
      <c r="B68" s="2" t="s">
        <v>3639</v>
      </c>
      <c r="C68" s="2">
        <v>5212003</v>
      </c>
      <c r="D68" s="2" t="s">
        <v>34</v>
      </c>
      <c r="E68" s="2" t="s">
        <v>35</v>
      </c>
      <c r="F68" s="2" t="s">
        <v>36</v>
      </c>
      <c r="G68" s="3">
        <v>44452</v>
      </c>
      <c r="H68" s="1"/>
      <c r="I68" s="2">
        <v>13165.89</v>
      </c>
      <c r="J68" s="2">
        <v>2789.65</v>
      </c>
      <c r="K68" s="2">
        <v>2789.65</v>
      </c>
      <c r="L68" s="2">
        <v>0</v>
      </c>
      <c r="M68" s="1"/>
      <c r="N68" s="5">
        <f t="shared" si="2"/>
        <v>24234.82</v>
      </c>
      <c r="O68" s="6">
        <f t="shared" si="3"/>
        <v>21121.279999999999</v>
      </c>
      <c r="P68" s="2">
        <v>30</v>
      </c>
      <c r="Q68" s="2" t="s">
        <v>37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5489.63</v>
      </c>
      <c r="AE68" s="2">
        <f>VLOOKUP(Tabla3[[#This Row],[Columna1]],Tabla5[#All],3,0)</f>
        <v>5489.63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f>VLOOKUP(Tabla3[[#This Row],[Columna1]],Tabla7[[ID]:[Monto neto de los bonos]],3,0)</f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1874.52</v>
      </c>
      <c r="AU68" s="2">
        <v>1239.02</v>
      </c>
      <c r="AV68" s="2">
        <v>0</v>
      </c>
      <c r="AW68" s="1"/>
      <c r="AX68" s="2" t="s">
        <v>422</v>
      </c>
      <c r="AY68" s="8" t="s">
        <v>423</v>
      </c>
    </row>
    <row r="69" spans="1:51" ht="13.15" customHeight="1" x14ac:dyDescent="0.25">
      <c r="A69" s="7">
        <v>23297</v>
      </c>
      <c r="B69" s="2" t="s">
        <v>474</v>
      </c>
      <c r="C69" s="2">
        <v>5171503</v>
      </c>
      <c r="D69" s="2" t="s">
        <v>34</v>
      </c>
      <c r="E69" s="2" t="s">
        <v>35</v>
      </c>
      <c r="F69" s="2" t="s">
        <v>36</v>
      </c>
      <c r="G69" s="3">
        <v>44461</v>
      </c>
      <c r="H69" s="1"/>
      <c r="I69" s="2">
        <v>13165.89</v>
      </c>
      <c r="J69" s="2">
        <v>2789.65</v>
      </c>
      <c r="K69" s="2">
        <v>2789.65</v>
      </c>
      <c r="L69" s="2">
        <v>0</v>
      </c>
      <c r="M69" s="1"/>
      <c r="N69" s="5">
        <f t="shared" si="2"/>
        <v>39253.599999999999</v>
      </c>
      <c r="O69" s="6">
        <f t="shared" si="3"/>
        <v>36140.060000000005</v>
      </c>
      <c r="P69" s="2">
        <v>30</v>
      </c>
      <c r="Q69" s="2" t="s">
        <v>37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12108.41</v>
      </c>
      <c r="AE69" s="2">
        <f>VLOOKUP(Tabla3[[#This Row],[Columna1]],Tabla5[#All],3,0)</f>
        <v>12108.41</v>
      </c>
      <c r="AF69" s="2">
        <v>0</v>
      </c>
      <c r="AG69" s="2">
        <v>0</v>
      </c>
      <c r="AH69" s="2">
        <v>0</v>
      </c>
      <c r="AI69" s="2">
        <v>0</v>
      </c>
      <c r="AJ69" s="2">
        <v>8400</v>
      </c>
      <c r="AK69" s="2">
        <f>VLOOKUP(Tabla3[[#This Row],[Columna1]],Tabla7[[ID]:[Monto neto de los bonos]],3,0)</f>
        <v>8400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1874.52</v>
      </c>
      <c r="AU69" s="2">
        <v>1239.02</v>
      </c>
      <c r="AV69" s="2">
        <v>0</v>
      </c>
      <c r="AW69" s="1"/>
      <c r="AX69" s="2" t="s">
        <v>422</v>
      </c>
      <c r="AY69" s="8" t="s">
        <v>423</v>
      </c>
    </row>
    <row r="70" spans="1:51" ht="13.15" customHeight="1" x14ac:dyDescent="0.25">
      <c r="A70" s="7">
        <v>25122</v>
      </c>
      <c r="B70" s="2" t="s">
        <v>475</v>
      </c>
      <c r="C70" s="2">
        <v>6417903</v>
      </c>
      <c r="D70" s="2" t="s">
        <v>34</v>
      </c>
      <c r="E70" s="2" t="s">
        <v>35</v>
      </c>
      <c r="F70" s="2" t="s">
        <v>36</v>
      </c>
      <c r="G70" s="3">
        <v>45458</v>
      </c>
      <c r="H70" s="1"/>
      <c r="I70" s="2">
        <v>13165.89</v>
      </c>
      <c r="J70" s="2">
        <v>2789.65</v>
      </c>
      <c r="K70" s="2">
        <v>2789.65</v>
      </c>
      <c r="L70" s="2">
        <v>0</v>
      </c>
      <c r="M70" s="1"/>
      <c r="N70" s="5">
        <f t="shared" si="2"/>
        <v>20845.189999999999</v>
      </c>
      <c r="O70" s="6">
        <f t="shared" si="3"/>
        <v>17731.649999999998</v>
      </c>
      <c r="P70" s="2">
        <v>30</v>
      </c>
      <c r="Q70" s="2" t="s">
        <v>37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2100</v>
      </c>
      <c r="AE70" s="2">
        <f>VLOOKUP(Tabla3[[#This Row],[Columna1]],Tabla5[#All],3,0)</f>
        <v>2100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f>VLOOKUP(Tabla3[[#This Row],[Columna1]],Tabla7[[ID]:[Monto neto de los bonos]],3,0)</f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1874.52</v>
      </c>
      <c r="AU70" s="2">
        <v>1239.02</v>
      </c>
      <c r="AV70" s="2">
        <v>0</v>
      </c>
      <c r="AW70" s="1"/>
      <c r="AX70" s="2" t="s">
        <v>422</v>
      </c>
      <c r="AY70" s="8" t="s">
        <v>423</v>
      </c>
    </row>
    <row r="71" spans="1:51" ht="13.15" customHeight="1" x14ac:dyDescent="0.25">
      <c r="A71" s="7">
        <v>23407</v>
      </c>
      <c r="B71" s="2" t="s">
        <v>3667</v>
      </c>
      <c r="C71" s="2">
        <v>5223903</v>
      </c>
      <c r="D71" s="2" t="s">
        <v>34</v>
      </c>
      <c r="E71" s="2" t="s">
        <v>35</v>
      </c>
      <c r="F71" s="2" t="s">
        <v>36</v>
      </c>
      <c r="G71" s="3">
        <v>44467</v>
      </c>
      <c r="H71" s="1"/>
      <c r="I71" s="2">
        <v>13165.89</v>
      </c>
      <c r="J71" s="2">
        <v>2789.65</v>
      </c>
      <c r="K71" s="2">
        <v>2789.65</v>
      </c>
      <c r="L71" s="2">
        <v>0</v>
      </c>
      <c r="M71" s="1"/>
      <c r="N71" s="5">
        <f t="shared" si="2"/>
        <v>29750.019999999997</v>
      </c>
      <c r="O71" s="6">
        <f t="shared" si="3"/>
        <v>26636.479999999996</v>
      </c>
      <c r="P71" s="2">
        <v>30</v>
      </c>
      <c r="Q71" s="2" t="s">
        <v>37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11004.83</v>
      </c>
      <c r="AE71" s="2">
        <f>VLOOKUP(Tabla3[[#This Row],[Columna1]],Tabla5[#All],3,0)</f>
        <v>11004.83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f>VLOOKUP(Tabla3[[#This Row],[Columna1]],Tabla7[[ID]:[Monto neto de los bonos]],3,0)</f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1874.52</v>
      </c>
      <c r="AU71" s="2">
        <v>1239.02</v>
      </c>
      <c r="AV71" s="2">
        <v>0</v>
      </c>
      <c r="AW71" s="1"/>
      <c r="AX71" s="2" t="s">
        <v>422</v>
      </c>
      <c r="AY71" s="8" t="s">
        <v>423</v>
      </c>
    </row>
    <row r="72" spans="1:51" ht="13.15" customHeight="1" x14ac:dyDescent="0.25">
      <c r="A72" s="7">
        <v>25215</v>
      </c>
      <c r="B72" s="2" t="s">
        <v>476</v>
      </c>
      <c r="C72" s="2">
        <v>6516103</v>
      </c>
      <c r="D72" s="2" t="s">
        <v>34</v>
      </c>
      <c r="E72" s="2" t="s">
        <v>35</v>
      </c>
      <c r="F72" s="2" t="s">
        <v>36</v>
      </c>
      <c r="G72" s="3">
        <v>45545</v>
      </c>
      <c r="H72" s="1"/>
      <c r="I72" s="2">
        <v>13165.89</v>
      </c>
      <c r="J72" s="2">
        <v>2789.65</v>
      </c>
      <c r="K72" s="2">
        <v>2789.65</v>
      </c>
      <c r="L72" s="2">
        <v>0</v>
      </c>
      <c r="M72" s="1"/>
      <c r="N72" s="5">
        <f t="shared" si="2"/>
        <v>38905.199999999997</v>
      </c>
      <c r="O72" s="6">
        <f t="shared" si="3"/>
        <v>35791.660000000003</v>
      </c>
      <c r="P72" s="2">
        <v>30</v>
      </c>
      <c r="Q72" s="2" t="s">
        <v>37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12308.86</v>
      </c>
      <c r="AE72" s="2">
        <f>VLOOKUP(Tabla3[[#This Row],[Columna1]],Tabla5[#All],3,0)</f>
        <v>12308.86</v>
      </c>
      <c r="AF72" s="2">
        <v>0</v>
      </c>
      <c r="AG72" s="2">
        <v>0</v>
      </c>
      <c r="AH72" s="2">
        <v>0</v>
      </c>
      <c r="AI72" s="2">
        <v>0</v>
      </c>
      <c r="AJ72" s="2">
        <v>7851.15</v>
      </c>
      <c r="AK72" s="2">
        <f>VLOOKUP(Tabla3[[#This Row],[Columna1]],Tabla7[[ID]:[Monto neto de los bonos]],3,0)</f>
        <v>7851.15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1874.52</v>
      </c>
      <c r="AU72" s="2">
        <v>1239.02</v>
      </c>
      <c r="AV72" s="2">
        <v>0</v>
      </c>
      <c r="AW72" s="1"/>
      <c r="AX72" s="2" t="s">
        <v>422</v>
      </c>
      <c r="AY72" s="8" t="s">
        <v>423</v>
      </c>
    </row>
    <row r="73" spans="1:51" ht="13.15" customHeight="1" x14ac:dyDescent="0.25">
      <c r="A73" s="7">
        <v>21529</v>
      </c>
      <c r="B73" s="2" t="s">
        <v>477</v>
      </c>
      <c r="C73" s="2">
        <v>2957203</v>
      </c>
      <c r="D73" s="2" t="s">
        <v>34</v>
      </c>
      <c r="E73" s="2" t="s">
        <v>35</v>
      </c>
      <c r="F73" s="2" t="s">
        <v>36</v>
      </c>
      <c r="G73" s="3">
        <v>43353</v>
      </c>
      <c r="H73" s="1"/>
      <c r="I73" s="2">
        <v>13165.89</v>
      </c>
      <c r="J73" s="2">
        <v>2789.65</v>
      </c>
      <c r="K73" s="2">
        <v>2789.65</v>
      </c>
      <c r="L73" s="2">
        <v>1703.24</v>
      </c>
      <c r="M73" s="1"/>
      <c r="N73" s="5">
        <f t="shared" si="2"/>
        <v>37682.9</v>
      </c>
      <c r="O73" s="6">
        <f t="shared" si="3"/>
        <v>34093.820000000007</v>
      </c>
      <c r="P73" s="2">
        <v>30</v>
      </c>
      <c r="Q73" s="2" t="s">
        <v>37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12308.86</v>
      </c>
      <c r="AE73" s="2">
        <f>VLOOKUP(Tabla3[[#This Row],[Columna1]],Tabla5[#All],3,0)</f>
        <v>12308.86</v>
      </c>
      <c r="AF73" s="2">
        <v>0</v>
      </c>
      <c r="AG73" s="2">
        <v>0</v>
      </c>
      <c r="AH73" s="2">
        <v>0</v>
      </c>
      <c r="AI73" s="2">
        <v>0</v>
      </c>
      <c r="AJ73" s="2">
        <v>4925.6099999999997</v>
      </c>
      <c r="AK73" s="2">
        <f>VLOOKUP(Tabla3[[#This Row],[Columna1]],Tabla7[[ID]:[Monto neto de los bonos]],3,0)</f>
        <v>4925.6099999999997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2044.84</v>
      </c>
      <c r="AU73" s="2">
        <v>1544.24</v>
      </c>
      <c r="AV73" s="2">
        <v>0</v>
      </c>
      <c r="AW73" s="1"/>
      <c r="AX73" s="2" t="s">
        <v>422</v>
      </c>
      <c r="AY73" s="8" t="s">
        <v>423</v>
      </c>
    </row>
    <row r="74" spans="1:51" ht="13.15" customHeight="1" x14ac:dyDescent="0.25">
      <c r="A74" s="7">
        <v>17198</v>
      </c>
      <c r="B74" s="2" t="s">
        <v>478</v>
      </c>
      <c r="C74" s="2">
        <v>282303</v>
      </c>
      <c r="D74" s="2" t="s">
        <v>34</v>
      </c>
      <c r="E74" s="2" t="s">
        <v>35</v>
      </c>
      <c r="F74" s="2" t="s">
        <v>49</v>
      </c>
      <c r="G74" s="3">
        <v>41061</v>
      </c>
      <c r="H74" s="1"/>
      <c r="I74" s="2">
        <v>10349.629999999999</v>
      </c>
      <c r="J74" s="2">
        <v>2551.5749999999998</v>
      </c>
      <c r="K74" s="2">
        <v>2551.5749999999998</v>
      </c>
      <c r="L74" s="2">
        <v>2256.63</v>
      </c>
      <c r="M74" s="1"/>
      <c r="N74" s="5">
        <f t="shared" si="2"/>
        <v>26534.45</v>
      </c>
      <c r="O74" s="6">
        <f t="shared" si="3"/>
        <v>23621.510000000002</v>
      </c>
      <c r="P74" s="2">
        <v>30</v>
      </c>
      <c r="Q74" s="2" t="s">
        <v>37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8825.0400000000009</v>
      </c>
      <c r="AE74" s="2">
        <f>VLOOKUP(Tabla3[[#This Row],[Columna1]],Tabla5[#All],3,0)</f>
        <v>8825.0400000000009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f>VLOOKUP(Tabla3[[#This Row],[Columna1]],Tabla7[[ID]:[Monto neto de los bonos]],3,0)</f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1770.96</v>
      </c>
      <c r="AU74" s="2">
        <v>1141.98</v>
      </c>
      <c r="AV74" s="2">
        <v>0</v>
      </c>
      <c r="AW74" s="1"/>
      <c r="AX74" s="2" t="s">
        <v>422</v>
      </c>
      <c r="AY74" s="8" t="s">
        <v>423</v>
      </c>
    </row>
    <row r="75" spans="1:51" ht="13.15" customHeight="1" x14ac:dyDescent="0.25">
      <c r="A75" s="7">
        <v>25177</v>
      </c>
      <c r="B75" s="2" t="s">
        <v>479</v>
      </c>
      <c r="C75" s="2">
        <v>6503703</v>
      </c>
      <c r="D75" s="2" t="s">
        <v>34</v>
      </c>
      <c r="E75" s="2" t="s">
        <v>35</v>
      </c>
      <c r="F75" s="2" t="s">
        <v>36</v>
      </c>
      <c r="G75" s="3">
        <v>45545</v>
      </c>
      <c r="H75" s="1"/>
      <c r="I75" s="2">
        <v>13165.89</v>
      </c>
      <c r="J75" s="2">
        <v>2789.65</v>
      </c>
      <c r="K75" s="2">
        <v>2789.65</v>
      </c>
      <c r="L75" s="2">
        <v>0</v>
      </c>
      <c r="M75" s="1"/>
      <c r="N75" s="5">
        <f t="shared" si="2"/>
        <v>29955.199999999997</v>
      </c>
      <c r="O75" s="6">
        <f t="shared" si="3"/>
        <v>26841.659999999996</v>
      </c>
      <c r="P75" s="2">
        <v>30</v>
      </c>
      <c r="Q75" s="2" t="s">
        <v>37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11210.01</v>
      </c>
      <c r="AE75" s="2">
        <f>VLOOKUP(Tabla3[[#This Row],[Columna1]],Tabla5[#All],3,0)</f>
        <v>11210.01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f>VLOOKUP(Tabla3[[#This Row],[Columna1]],Tabla7[[ID]:[Monto neto de los bonos]],3,0)</f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1874.52</v>
      </c>
      <c r="AU75" s="2">
        <v>1239.02</v>
      </c>
      <c r="AV75" s="2">
        <v>0</v>
      </c>
      <c r="AW75" s="1"/>
      <c r="AX75" s="2" t="s">
        <v>422</v>
      </c>
      <c r="AY75" s="8" t="s">
        <v>423</v>
      </c>
    </row>
    <row r="76" spans="1:51" ht="13.15" customHeight="1" x14ac:dyDescent="0.25">
      <c r="A76" s="7">
        <v>19791</v>
      </c>
      <c r="B76" s="2" t="s">
        <v>480</v>
      </c>
      <c r="C76" s="2">
        <v>1145303</v>
      </c>
      <c r="D76" s="2" t="s">
        <v>34</v>
      </c>
      <c r="E76" s="2" t="s">
        <v>35</v>
      </c>
      <c r="F76" s="2" t="s">
        <v>38</v>
      </c>
      <c r="G76" s="3">
        <v>45545</v>
      </c>
      <c r="H76" s="1"/>
      <c r="I76" s="2">
        <v>14091.76</v>
      </c>
      <c r="J76" s="2">
        <v>3615.51</v>
      </c>
      <c r="K76" s="2">
        <v>3615.51</v>
      </c>
      <c r="L76" s="1"/>
      <c r="M76" s="1"/>
      <c r="N76" s="5">
        <f t="shared" si="2"/>
        <v>77817.600000000006</v>
      </c>
      <c r="O76" s="6">
        <f t="shared" si="3"/>
        <v>74280.36</v>
      </c>
      <c r="P76" s="2">
        <v>30</v>
      </c>
      <c r="Q76" s="2" t="s">
        <v>39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44465.25</v>
      </c>
      <c r="AE76" s="2">
        <f>VLOOKUP(Tabla3[[#This Row],[Columna1]],Tabla5[#All],3,0)</f>
        <v>44465.25</v>
      </c>
      <c r="AF76" s="2">
        <v>0</v>
      </c>
      <c r="AG76" s="2">
        <v>0</v>
      </c>
      <c r="AH76" s="2">
        <v>0</v>
      </c>
      <c r="AI76" s="2">
        <v>0</v>
      </c>
      <c r="AJ76" s="2">
        <v>12029.57</v>
      </c>
      <c r="AK76" s="2">
        <f>VLOOKUP(Tabla3[[#This Row],[Columna1]],Tabla7[[ID]:[Monto neto de los bonos]],3,0)</f>
        <v>12029.57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2132.2800000000002</v>
      </c>
      <c r="AU76" s="2">
        <v>1404.96</v>
      </c>
      <c r="AV76" s="2">
        <v>0</v>
      </c>
      <c r="AW76" s="1"/>
      <c r="AX76" s="2" t="s">
        <v>422</v>
      </c>
      <c r="AY76" s="8" t="s">
        <v>423</v>
      </c>
    </row>
    <row r="77" spans="1:51" ht="13.15" customHeight="1" x14ac:dyDescent="0.25">
      <c r="A77" s="7">
        <v>103041</v>
      </c>
      <c r="B77" s="2" t="s">
        <v>481</v>
      </c>
      <c r="C77" s="2">
        <v>1367703</v>
      </c>
      <c r="D77" s="2" t="s">
        <v>34</v>
      </c>
      <c r="E77" s="2" t="s">
        <v>35</v>
      </c>
      <c r="F77" s="2" t="s">
        <v>36</v>
      </c>
      <c r="G77" s="3">
        <v>42685</v>
      </c>
      <c r="H77" s="1"/>
      <c r="I77" s="2">
        <v>13165.89</v>
      </c>
      <c r="J77" s="2">
        <v>2789.65</v>
      </c>
      <c r="K77" s="2">
        <v>2789.65</v>
      </c>
      <c r="L77" s="2">
        <v>1487.68</v>
      </c>
      <c r="M77" s="1"/>
      <c r="N77" s="5">
        <f t="shared" si="2"/>
        <v>29843.94</v>
      </c>
      <c r="O77" s="6">
        <f t="shared" si="3"/>
        <v>26315.06</v>
      </c>
      <c r="P77" s="2">
        <v>30</v>
      </c>
      <c r="Q77" s="2" t="s">
        <v>37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9611.07</v>
      </c>
      <c r="AE77" s="2">
        <f>VLOOKUP(Tabla3[[#This Row],[Columna1]],Tabla5[#All],3,0)</f>
        <v>9611.07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f>VLOOKUP(Tabla3[[#This Row],[Columna1]],Tabla7[[ID]:[Monto neto de los bonos]],3,0)</f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2023.28</v>
      </c>
      <c r="AU77" s="2">
        <v>1505.6</v>
      </c>
      <c r="AV77" s="2">
        <v>0</v>
      </c>
      <c r="AW77" s="1"/>
      <c r="AX77" s="2" t="s">
        <v>422</v>
      </c>
      <c r="AY77" s="8" t="s">
        <v>423</v>
      </c>
    </row>
    <row r="78" spans="1:51" ht="13.15" customHeight="1" x14ac:dyDescent="0.25">
      <c r="A78" s="7">
        <v>25173</v>
      </c>
      <c r="B78" s="2" t="s">
        <v>482</v>
      </c>
      <c r="C78" s="2">
        <v>6498003</v>
      </c>
      <c r="D78" s="2" t="s">
        <v>34</v>
      </c>
      <c r="E78" s="2" t="s">
        <v>35</v>
      </c>
      <c r="F78" s="2" t="s">
        <v>38</v>
      </c>
      <c r="G78" s="3">
        <v>45545</v>
      </c>
      <c r="H78" s="1"/>
      <c r="I78" s="2">
        <v>14091.76</v>
      </c>
      <c r="J78" s="2">
        <v>3615.51</v>
      </c>
      <c r="K78" s="2">
        <v>3615.51</v>
      </c>
      <c r="L78" s="1"/>
      <c r="M78" s="1"/>
      <c r="N78" s="5">
        <f t="shared" si="2"/>
        <v>77817.600000000006</v>
      </c>
      <c r="O78" s="6">
        <f t="shared" si="3"/>
        <v>74280.36</v>
      </c>
      <c r="P78" s="2">
        <v>30</v>
      </c>
      <c r="Q78" s="2" t="s">
        <v>39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44465.25</v>
      </c>
      <c r="AE78" s="2">
        <f>VLOOKUP(Tabla3[[#This Row],[Columna1]],Tabla5[#All],3,0)</f>
        <v>44465.25</v>
      </c>
      <c r="AF78" s="2">
        <v>0</v>
      </c>
      <c r="AG78" s="2">
        <v>0</v>
      </c>
      <c r="AH78" s="2">
        <v>0</v>
      </c>
      <c r="AI78" s="2">
        <v>0</v>
      </c>
      <c r="AJ78" s="2">
        <v>12029.57</v>
      </c>
      <c r="AK78" s="2">
        <f>VLOOKUP(Tabla3[[#This Row],[Columna1]],Tabla7[[ID]:[Monto neto de los bonos]],3,0)</f>
        <v>12029.57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2132.2800000000002</v>
      </c>
      <c r="AU78" s="2">
        <v>1404.96</v>
      </c>
      <c r="AV78" s="2">
        <v>0</v>
      </c>
      <c r="AW78" s="1"/>
      <c r="AX78" s="2" t="s">
        <v>422</v>
      </c>
      <c r="AY78" s="8" t="s">
        <v>423</v>
      </c>
    </row>
    <row r="79" spans="1:51" ht="13.15" customHeight="1" x14ac:dyDescent="0.25">
      <c r="A79" s="7">
        <v>24845</v>
      </c>
      <c r="B79" s="2" t="s">
        <v>483</v>
      </c>
      <c r="C79" s="2">
        <v>6265703</v>
      </c>
      <c r="D79" s="2" t="s">
        <v>34</v>
      </c>
      <c r="E79" s="2" t="s">
        <v>35</v>
      </c>
      <c r="F79" s="2" t="s">
        <v>50</v>
      </c>
      <c r="G79" s="3">
        <v>45293</v>
      </c>
      <c r="H79" s="1"/>
      <c r="I79" s="2">
        <v>12195.26</v>
      </c>
      <c r="J79" s="2">
        <v>3009.3249999999998</v>
      </c>
      <c r="K79" s="2">
        <v>3009.3249999999998</v>
      </c>
      <c r="L79" s="2">
        <v>0</v>
      </c>
      <c r="M79" s="1"/>
      <c r="N79" s="5">
        <f t="shared" si="2"/>
        <v>18213.91</v>
      </c>
      <c r="O79" s="6">
        <f t="shared" si="3"/>
        <v>15316.329999999998</v>
      </c>
      <c r="P79" s="2">
        <v>30</v>
      </c>
      <c r="Q79" s="2" t="s">
        <v>37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f>VLOOKUP(Tabla3[[#This Row],[Columna1]],Tabla5[#All],3,0)</f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f>VLOOKUP(Tabla3[[#This Row],[Columna1]],Tabla7[[ID]:[Monto neto de los bonos]],3,0)</f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1821.38</v>
      </c>
      <c r="AU79" s="2">
        <v>1076.2</v>
      </c>
      <c r="AV79" s="2">
        <v>0</v>
      </c>
      <c r="AW79" s="1"/>
      <c r="AX79" s="2" t="s">
        <v>422</v>
      </c>
      <c r="AY79" s="8" t="s">
        <v>423</v>
      </c>
    </row>
    <row r="80" spans="1:51" ht="13.15" customHeight="1" x14ac:dyDescent="0.25">
      <c r="A80" s="7">
        <v>15770</v>
      </c>
      <c r="B80" s="2" t="s">
        <v>3664</v>
      </c>
      <c r="C80" s="2">
        <v>122003</v>
      </c>
      <c r="D80" s="2" t="s">
        <v>34</v>
      </c>
      <c r="E80" s="2" t="s">
        <v>35</v>
      </c>
      <c r="F80" s="2" t="s">
        <v>51</v>
      </c>
      <c r="G80" s="3">
        <v>41533</v>
      </c>
      <c r="H80" s="1"/>
      <c r="I80" s="2">
        <v>8474.5300000000007</v>
      </c>
      <c r="J80" s="2">
        <v>2218.86</v>
      </c>
      <c r="K80" s="2">
        <v>2218.86</v>
      </c>
      <c r="L80" s="2">
        <v>2009.77</v>
      </c>
      <c r="M80" s="1"/>
      <c r="N80" s="5">
        <f t="shared" si="2"/>
        <v>20829.850000000002</v>
      </c>
      <c r="O80" s="6">
        <f t="shared" si="3"/>
        <v>18509.97</v>
      </c>
      <c r="P80" s="2">
        <v>30</v>
      </c>
      <c r="Q80" s="2" t="s">
        <v>37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5907.83</v>
      </c>
      <c r="AE80" s="2">
        <f>VLOOKUP(Tabla3[[#This Row],[Columna1]],Tabla5[#All],3,0)</f>
        <v>5907.83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f>VLOOKUP(Tabla3[[#This Row],[Columna1]],Tabla7[[ID]:[Monto neto de los bonos]],3,0)</f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1492.16</v>
      </c>
      <c r="AU80" s="2">
        <v>827.72</v>
      </c>
      <c r="AV80" s="2">
        <v>0</v>
      </c>
      <c r="AW80" s="1"/>
      <c r="AX80" s="2" t="s">
        <v>422</v>
      </c>
      <c r="AY80" s="8" t="s">
        <v>423</v>
      </c>
    </row>
    <row r="81" spans="1:51" ht="13.15" customHeight="1" x14ac:dyDescent="0.25">
      <c r="A81" s="7">
        <v>25184</v>
      </c>
      <c r="B81" s="2" t="s">
        <v>484</v>
      </c>
      <c r="C81" s="2">
        <v>6504403</v>
      </c>
      <c r="D81" s="2" t="s">
        <v>34</v>
      </c>
      <c r="E81" s="2" t="s">
        <v>35</v>
      </c>
      <c r="F81" s="2" t="s">
        <v>36</v>
      </c>
      <c r="G81" s="3">
        <v>45545</v>
      </c>
      <c r="H81" s="1"/>
      <c r="I81" s="2">
        <v>13165.89</v>
      </c>
      <c r="J81" s="2">
        <v>2789.65</v>
      </c>
      <c r="K81" s="2">
        <v>2789.65</v>
      </c>
      <c r="L81" s="2">
        <v>0</v>
      </c>
      <c r="M81" s="1"/>
      <c r="N81" s="5">
        <f t="shared" si="2"/>
        <v>28905.199999999997</v>
      </c>
      <c r="O81" s="6">
        <f t="shared" si="3"/>
        <v>25791.659999999996</v>
      </c>
      <c r="P81" s="2">
        <v>30</v>
      </c>
      <c r="Q81" s="2" t="s">
        <v>37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10160.01</v>
      </c>
      <c r="AE81" s="2">
        <f>VLOOKUP(Tabla3[[#This Row],[Columna1]],Tabla5[#All],3,0)</f>
        <v>10160.01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f>VLOOKUP(Tabla3[[#This Row],[Columna1]],Tabla7[[ID]:[Monto neto de los bonos]],3,0)</f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1874.52</v>
      </c>
      <c r="AU81" s="2">
        <v>1239.02</v>
      </c>
      <c r="AV81" s="2">
        <v>0</v>
      </c>
      <c r="AW81" s="1"/>
      <c r="AX81" s="2" t="s">
        <v>422</v>
      </c>
      <c r="AY81" s="8" t="s">
        <v>423</v>
      </c>
    </row>
    <row r="82" spans="1:51" ht="13.15" customHeight="1" x14ac:dyDescent="0.25">
      <c r="A82" s="7">
        <v>25181</v>
      </c>
      <c r="B82" s="2" t="s">
        <v>485</v>
      </c>
      <c r="C82" s="2">
        <v>6504103</v>
      </c>
      <c r="D82" s="2" t="s">
        <v>34</v>
      </c>
      <c r="E82" s="2" t="s">
        <v>35</v>
      </c>
      <c r="F82" s="2" t="s">
        <v>36</v>
      </c>
      <c r="G82" s="3">
        <v>45545</v>
      </c>
      <c r="H82" s="1"/>
      <c r="I82" s="2">
        <v>13165.89</v>
      </c>
      <c r="J82" s="2">
        <v>2789.65</v>
      </c>
      <c r="K82" s="2">
        <v>2789.65</v>
      </c>
      <c r="L82" s="2">
        <v>0</v>
      </c>
      <c r="M82" s="1"/>
      <c r="N82" s="5">
        <f t="shared" si="2"/>
        <v>26805.199999999997</v>
      </c>
      <c r="O82" s="6">
        <f t="shared" si="3"/>
        <v>23691.659999999996</v>
      </c>
      <c r="P82" s="2">
        <v>30</v>
      </c>
      <c r="Q82" s="2" t="s">
        <v>37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8060.01</v>
      </c>
      <c r="AE82" s="2">
        <f>VLOOKUP(Tabla3[[#This Row],[Columna1]],Tabla5[#All],3,0)</f>
        <v>8060.01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f>VLOOKUP(Tabla3[[#This Row],[Columna1]],Tabla7[[ID]:[Monto neto de los bonos]],3,0)</f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1874.52</v>
      </c>
      <c r="AU82" s="2">
        <v>1239.02</v>
      </c>
      <c r="AV82" s="2">
        <v>0</v>
      </c>
      <c r="AW82" s="1"/>
      <c r="AX82" s="2" t="s">
        <v>422</v>
      </c>
      <c r="AY82" s="8" t="s">
        <v>423</v>
      </c>
    </row>
    <row r="83" spans="1:51" ht="13.15" customHeight="1" x14ac:dyDescent="0.25">
      <c r="A83" s="7">
        <v>18924</v>
      </c>
      <c r="B83" s="2" t="s">
        <v>3649</v>
      </c>
      <c r="C83" s="2">
        <v>298003</v>
      </c>
      <c r="D83" s="2" t="s">
        <v>34</v>
      </c>
      <c r="E83" s="2" t="s">
        <v>35</v>
      </c>
      <c r="F83" s="2" t="s">
        <v>36</v>
      </c>
      <c r="G83" s="3">
        <v>45545</v>
      </c>
      <c r="H83" s="1"/>
      <c r="I83" s="2">
        <v>13165.89</v>
      </c>
      <c r="J83" s="2">
        <v>2789.65</v>
      </c>
      <c r="K83" s="2">
        <v>2789.65</v>
      </c>
      <c r="L83" s="2">
        <v>0</v>
      </c>
      <c r="M83" s="1"/>
      <c r="N83" s="5">
        <f t="shared" si="2"/>
        <v>28905.199999999997</v>
      </c>
      <c r="O83" s="6">
        <f t="shared" si="3"/>
        <v>25791.659999999996</v>
      </c>
      <c r="P83" s="2">
        <v>30</v>
      </c>
      <c r="Q83" s="2" t="s">
        <v>37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10160.01</v>
      </c>
      <c r="AE83" s="2">
        <f>VLOOKUP(Tabla3[[#This Row],[Columna1]],Tabla5[#All],3,0)</f>
        <v>10160.01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f>VLOOKUP(Tabla3[[#This Row],[Columna1]],Tabla7[[ID]:[Monto neto de los bonos]],3,0)</f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1874.52</v>
      </c>
      <c r="AU83" s="2">
        <v>1239.02</v>
      </c>
      <c r="AV83" s="2">
        <v>0</v>
      </c>
      <c r="AW83" s="1"/>
      <c r="AX83" s="2" t="s">
        <v>422</v>
      </c>
      <c r="AY83" s="8" t="s">
        <v>423</v>
      </c>
    </row>
    <row r="84" spans="1:51" ht="13.15" customHeight="1" x14ac:dyDescent="0.25">
      <c r="A84" s="7">
        <v>25206</v>
      </c>
      <c r="B84" s="2" t="s">
        <v>486</v>
      </c>
      <c r="C84" s="2">
        <v>6509803</v>
      </c>
      <c r="D84" s="2" t="s">
        <v>34</v>
      </c>
      <c r="E84" s="2" t="s">
        <v>35</v>
      </c>
      <c r="F84" s="2" t="s">
        <v>42</v>
      </c>
      <c r="G84" s="3">
        <v>45545</v>
      </c>
      <c r="H84" s="1"/>
      <c r="I84" s="2">
        <v>9836.7099999999991</v>
      </c>
      <c r="J84" s="2">
        <v>3056.2150000000001</v>
      </c>
      <c r="K84" s="2">
        <v>3056.2150000000001</v>
      </c>
      <c r="L84" s="2">
        <v>0</v>
      </c>
      <c r="M84" s="1"/>
      <c r="N84" s="5">
        <f t="shared" si="2"/>
        <v>18759.150000000001</v>
      </c>
      <c r="O84" s="6">
        <f t="shared" si="3"/>
        <v>16406.950000000004</v>
      </c>
      <c r="P84" s="2">
        <v>30</v>
      </c>
      <c r="Q84" s="2" t="s">
        <v>37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2810.01</v>
      </c>
      <c r="AE84" s="2">
        <f>VLOOKUP(Tabla3[[#This Row],[Columna1]],Tabla5[#All],3,0)</f>
        <v>2810.01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f>VLOOKUP(Tabla3[[#This Row],[Columna1]],Tabla7[[ID]:[Monto neto de los bonos]],3,0)</f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1594.92</v>
      </c>
      <c r="AU84" s="2">
        <v>757.28</v>
      </c>
      <c r="AV84" s="2">
        <v>0</v>
      </c>
      <c r="AW84" s="1"/>
      <c r="AX84" s="2" t="s">
        <v>422</v>
      </c>
      <c r="AY84" s="8" t="s">
        <v>423</v>
      </c>
    </row>
    <row r="85" spans="1:51" ht="13.15" customHeight="1" x14ac:dyDescent="0.25">
      <c r="A85" s="7">
        <v>25204</v>
      </c>
      <c r="B85" s="2" t="s">
        <v>487</v>
      </c>
      <c r="C85" s="2">
        <v>6509303</v>
      </c>
      <c r="D85" s="2" t="s">
        <v>34</v>
      </c>
      <c r="E85" s="2" t="s">
        <v>35</v>
      </c>
      <c r="F85" s="2" t="s">
        <v>36</v>
      </c>
      <c r="G85" s="3">
        <v>45545</v>
      </c>
      <c r="H85" s="1"/>
      <c r="I85" s="2">
        <v>13165.89</v>
      </c>
      <c r="J85" s="2">
        <v>2789.65</v>
      </c>
      <c r="K85" s="2">
        <v>2789.65</v>
      </c>
      <c r="L85" s="2">
        <v>0</v>
      </c>
      <c r="M85" s="1"/>
      <c r="N85" s="5">
        <f t="shared" si="2"/>
        <v>21555.199999999997</v>
      </c>
      <c r="O85" s="6">
        <f t="shared" si="3"/>
        <v>18441.659999999996</v>
      </c>
      <c r="P85" s="2">
        <v>30</v>
      </c>
      <c r="Q85" s="2" t="s">
        <v>37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2810.01</v>
      </c>
      <c r="AE85" s="2">
        <f>VLOOKUP(Tabla3[[#This Row],[Columna1]],Tabla5[#All],3,0)</f>
        <v>2810.01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f>VLOOKUP(Tabla3[[#This Row],[Columna1]],Tabla7[[ID]:[Monto neto de los bonos]],3,0)</f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1874.52</v>
      </c>
      <c r="AU85" s="2">
        <v>1239.02</v>
      </c>
      <c r="AV85" s="2">
        <v>0</v>
      </c>
      <c r="AW85" s="1"/>
      <c r="AX85" s="2" t="s">
        <v>422</v>
      </c>
      <c r="AY85" s="8" t="s">
        <v>423</v>
      </c>
    </row>
    <row r="86" spans="1:51" ht="13.15" customHeight="1" x14ac:dyDescent="0.25">
      <c r="A86" s="7">
        <v>23243</v>
      </c>
      <c r="B86" s="2" t="s">
        <v>488</v>
      </c>
      <c r="C86" s="2">
        <v>5137703</v>
      </c>
      <c r="D86" s="2" t="s">
        <v>34</v>
      </c>
      <c r="E86" s="2" t="s">
        <v>35</v>
      </c>
      <c r="F86" s="2" t="s">
        <v>38</v>
      </c>
      <c r="G86" s="3">
        <v>44449</v>
      </c>
      <c r="H86" s="1"/>
      <c r="I86" s="2">
        <v>14091.76</v>
      </c>
      <c r="J86" s="2">
        <v>3615.51</v>
      </c>
      <c r="K86" s="2">
        <v>3615.51</v>
      </c>
      <c r="L86" s="1"/>
      <c r="M86" s="1"/>
      <c r="N86" s="5">
        <f t="shared" si="2"/>
        <v>77817.600000000006</v>
      </c>
      <c r="O86" s="6">
        <f t="shared" si="3"/>
        <v>74280.36</v>
      </c>
      <c r="P86" s="2">
        <v>30</v>
      </c>
      <c r="Q86" s="2" t="s">
        <v>39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44465.25</v>
      </c>
      <c r="AE86" s="2">
        <f>VLOOKUP(Tabla3[[#This Row],[Columna1]],Tabla5[#All],3,0)</f>
        <v>44465.25</v>
      </c>
      <c r="AF86" s="2">
        <v>0</v>
      </c>
      <c r="AG86" s="2">
        <v>0</v>
      </c>
      <c r="AH86" s="2">
        <v>0</v>
      </c>
      <c r="AI86" s="2">
        <v>0</v>
      </c>
      <c r="AJ86" s="2">
        <v>12029.57</v>
      </c>
      <c r="AK86" s="2">
        <f>VLOOKUP(Tabla3[[#This Row],[Columna1]],Tabla7[[ID]:[Monto neto de los bonos]],3,0)</f>
        <v>12029.57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2132.2800000000002</v>
      </c>
      <c r="AU86" s="2">
        <v>1404.96</v>
      </c>
      <c r="AV86" s="2">
        <v>0</v>
      </c>
      <c r="AW86" s="1"/>
      <c r="AX86" s="2" t="s">
        <v>422</v>
      </c>
      <c r="AY86" s="8" t="s">
        <v>423</v>
      </c>
    </row>
    <row r="87" spans="1:51" ht="13.15" customHeight="1" x14ac:dyDescent="0.25">
      <c r="A87" s="7">
        <v>25186</v>
      </c>
      <c r="B87" s="2" t="s">
        <v>489</v>
      </c>
      <c r="C87" s="2">
        <v>6505703</v>
      </c>
      <c r="D87" s="2" t="s">
        <v>34</v>
      </c>
      <c r="E87" s="2" t="s">
        <v>35</v>
      </c>
      <c r="F87" s="2" t="s">
        <v>36</v>
      </c>
      <c r="G87" s="3">
        <v>45545</v>
      </c>
      <c r="H87" s="1"/>
      <c r="I87" s="2">
        <v>13165.89</v>
      </c>
      <c r="J87" s="2">
        <v>2789.65</v>
      </c>
      <c r="K87" s="2">
        <v>2789.65</v>
      </c>
      <c r="L87" s="2">
        <v>0</v>
      </c>
      <c r="M87" s="1"/>
      <c r="N87" s="5">
        <f t="shared" si="2"/>
        <v>21555.199999999997</v>
      </c>
      <c r="O87" s="6">
        <f t="shared" si="3"/>
        <v>18441.659999999996</v>
      </c>
      <c r="P87" s="2">
        <v>30</v>
      </c>
      <c r="Q87" s="2" t="s">
        <v>37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2810.01</v>
      </c>
      <c r="AE87" s="2">
        <f>VLOOKUP(Tabla3[[#This Row],[Columna1]],Tabla5[#All],3,0)</f>
        <v>2810.01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f>VLOOKUP(Tabla3[[#This Row],[Columna1]],Tabla7[[ID]:[Monto neto de los bonos]],3,0)</f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1874.52</v>
      </c>
      <c r="AU87" s="2">
        <v>1239.02</v>
      </c>
      <c r="AV87" s="2">
        <v>0</v>
      </c>
      <c r="AW87" s="1"/>
      <c r="AX87" s="2" t="s">
        <v>422</v>
      </c>
      <c r="AY87" s="8" t="s">
        <v>423</v>
      </c>
    </row>
    <row r="88" spans="1:51" ht="13.15" customHeight="1" x14ac:dyDescent="0.25">
      <c r="A88" s="7">
        <v>24772</v>
      </c>
      <c r="B88" s="2" t="s">
        <v>3644</v>
      </c>
      <c r="C88" s="2">
        <v>6215303</v>
      </c>
      <c r="D88" s="2" t="s">
        <v>34</v>
      </c>
      <c r="E88" s="2" t="s">
        <v>35</v>
      </c>
      <c r="F88" s="2" t="s">
        <v>36</v>
      </c>
      <c r="G88" s="3">
        <v>45240</v>
      </c>
      <c r="H88" s="1"/>
      <c r="I88" s="2">
        <v>13165.89</v>
      </c>
      <c r="J88" s="2">
        <v>2789.65</v>
      </c>
      <c r="K88" s="2">
        <v>2789.65</v>
      </c>
      <c r="L88" s="2">
        <v>0</v>
      </c>
      <c r="M88" s="1"/>
      <c r="N88" s="5">
        <f t="shared" si="2"/>
        <v>25602.969999999998</v>
      </c>
      <c r="O88" s="6">
        <f t="shared" si="3"/>
        <v>22489.429999999997</v>
      </c>
      <c r="P88" s="2">
        <v>30</v>
      </c>
      <c r="Q88" s="2" t="s">
        <v>37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6857.78</v>
      </c>
      <c r="AE88" s="2">
        <f>VLOOKUP(Tabla3[[#This Row],[Columna1]],Tabla5[#All],3,0)</f>
        <v>6857.78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f>VLOOKUP(Tabla3[[#This Row],[Columna1]],Tabla7[[ID]:[Monto neto de los bonos]],3,0)</f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1874.52</v>
      </c>
      <c r="AU88" s="2">
        <v>1239.02</v>
      </c>
      <c r="AV88" s="2">
        <v>0</v>
      </c>
      <c r="AW88" s="1"/>
      <c r="AX88" s="2" t="s">
        <v>422</v>
      </c>
      <c r="AY88" s="8" t="s">
        <v>423</v>
      </c>
    </row>
    <row r="89" spans="1:51" ht="13.15" customHeight="1" x14ac:dyDescent="0.25">
      <c r="A89" s="7">
        <v>15301</v>
      </c>
      <c r="B89" s="2" t="s">
        <v>490</v>
      </c>
      <c r="C89" s="2">
        <v>1368303</v>
      </c>
      <c r="D89" s="2" t="s">
        <v>34</v>
      </c>
      <c r="E89" s="2" t="s">
        <v>35</v>
      </c>
      <c r="F89" s="2" t="s">
        <v>38</v>
      </c>
      <c r="G89" s="3">
        <v>45545</v>
      </c>
      <c r="H89" s="1"/>
      <c r="I89" s="2">
        <v>14091.76</v>
      </c>
      <c r="J89" s="2">
        <v>3615.51</v>
      </c>
      <c r="K89" s="2">
        <v>3615.51</v>
      </c>
      <c r="L89" s="1"/>
      <c r="M89" s="1"/>
      <c r="N89" s="5">
        <f t="shared" si="2"/>
        <v>77817.600000000006</v>
      </c>
      <c r="O89" s="6">
        <f t="shared" si="3"/>
        <v>74280.36</v>
      </c>
      <c r="P89" s="2">
        <v>30</v>
      </c>
      <c r="Q89" s="2" t="s">
        <v>39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44465.25</v>
      </c>
      <c r="AE89" s="2">
        <f>VLOOKUP(Tabla3[[#This Row],[Columna1]],Tabla5[#All],3,0)</f>
        <v>44465.25</v>
      </c>
      <c r="AF89" s="2">
        <v>0</v>
      </c>
      <c r="AG89" s="2">
        <v>0</v>
      </c>
      <c r="AH89" s="2">
        <v>0</v>
      </c>
      <c r="AI89" s="2">
        <v>0</v>
      </c>
      <c r="AJ89" s="2">
        <v>12029.57</v>
      </c>
      <c r="AK89" s="2">
        <f>VLOOKUP(Tabla3[[#This Row],[Columna1]],Tabla7[[ID]:[Monto neto de los bonos]],3,0)</f>
        <v>12029.57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2132.2800000000002</v>
      </c>
      <c r="AU89" s="2">
        <v>1404.96</v>
      </c>
      <c r="AV89" s="2">
        <v>0</v>
      </c>
      <c r="AW89" s="1"/>
      <c r="AX89" s="2" t="s">
        <v>422</v>
      </c>
      <c r="AY89" s="8" t="s">
        <v>423</v>
      </c>
    </row>
    <row r="90" spans="1:51" ht="13.15" customHeight="1" x14ac:dyDescent="0.25">
      <c r="A90" s="7">
        <v>25187</v>
      </c>
      <c r="B90" s="2" t="s">
        <v>3673</v>
      </c>
      <c r="C90" s="2">
        <v>6505803</v>
      </c>
      <c r="D90" s="2" t="s">
        <v>52</v>
      </c>
      <c r="E90" s="2" t="s">
        <v>53</v>
      </c>
      <c r="F90" s="2" t="s">
        <v>42</v>
      </c>
      <c r="G90" s="3">
        <v>45567</v>
      </c>
      <c r="H90" s="1"/>
      <c r="I90" s="2">
        <v>9836.7099999999991</v>
      </c>
      <c r="J90" s="2">
        <v>3056.2150000000001</v>
      </c>
      <c r="K90" s="2">
        <v>3056.2150000000001</v>
      </c>
      <c r="L90" s="2">
        <v>0</v>
      </c>
      <c r="M90" s="1"/>
      <c r="N90" s="5">
        <f t="shared" si="2"/>
        <v>17290.22</v>
      </c>
      <c r="O90" s="6">
        <f t="shared" si="3"/>
        <v>14938.02</v>
      </c>
      <c r="P90" s="2">
        <v>30</v>
      </c>
      <c r="Q90" s="2" t="s">
        <v>37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1341.08</v>
      </c>
      <c r="AE90" s="2">
        <f>VLOOKUP(Tabla3[[#This Row],[Columna1]],Tabla5[#All],3,0)</f>
        <v>1341.08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f>VLOOKUP(Tabla3[[#This Row],[Columna1]],Tabla7[[ID]:[Monto neto de los bonos]],3,0)</f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1594.92</v>
      </c>
      <c r="AU90" s="2">
        <v>757.28</v>
      </c>
      <c r="AV90" s="2">
        <v>0</v>
      </c>
      <c r="AW90" s="1"/>
      <c r="AX90" s="2" t="s">
        <v>422</v>
      </c>
      <c r="AY90" s="8" t="s">
        <v>423</v>
      </c>
    </row>
    <row r="91" spans="1:51" ht="13.15" customHeight="1" x14ac:dyDescent="0.25">
      <c r="A91" s="7">
        <v>24457</v>
      </c>
      <c r="B91" s="2" t="s">
        <v>491</v>
      </c>
      <c r="C91" s="2">
        <v>5952503</v>
      </c>
      <c r="D91" s="2" t="s">
        <v>52</v>
      </c>
      <c r="E91" s="2" t="s">
        <v>54</v>
      </c>
      <c r="F91" s="2" t="s">
        <v>42</v>
      </c>
      <c r="G91" s="3">
        <v>45026</v>
      </c>
      <c r="H91" s="1"/>
      <c r="I91" s="2">
        <v>9836.7099999999991</v>
      </c>
      <c r="J91" s="2">
        <v>3056.2150000000001</v>
      </c>
      <c r="K91" s="2">
        <v>3056.2150000000001</v>
      </c>
      <c r="L91" s="2">
        <v>0</v>
      </c>
      <c r="M91" s="1"/>
      <c r="N91" s="5">
        <f t="shared" si="2"/>
        <v>22889.63</v>
      </c>
      <c r="O91" s="6">
        <f t="shared" si="3"/>
        <v>20537.43</v>
      </c>
      <c r="P91" s="2">
        <v>30</v>
      </c>
      <c r="Q91" s="2" t="s">
        <v>37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6621.16</v>
      </c>
      <c r="AE91" s="2">
        <f>VLOOKUP(Tabla3[[#This Row],[Columna1]],Tabla5[#All],3,0)</f>
        <v>6621.16</v>
      </c>
      <c r="AF91" s="2">
        <v>0</v>
      </c>
      <c r="AG91" s="2">
        <v>0</v>
      </c>
      <c r="AH91" s="2">
        <v>0</v>
      </c>
      <c r="AI91" s="2">
        <v>0</v>
      </c>
      <c r="AJ91" s="2">
        <v>319.33</v>
      </c>
      <c r="AK91" s="2">
        <f>VLOOKUP(Tabla3[[#This Row],[Columna1]],Tabla7[[ID]:[Monto neto de los bonos]],3,0)</f>
        <v>319.33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1594.92</v>
      </c>
      <c r="AU91" s="2">
        <v>757.28</v>
      </c>
      <c r="AV91" s="2">
        <v>0</v>
      </c>
      <c r="AW91" s="1"/>
      <c r="AX91" s="2" t="s">
        <v>422</v>
      </c>
      <c r="AY91" s="8" t="s">
        <v>423</v>
      </c>
    </row>
    <row r="92" spans="1:51" ht="13.15" customHeight="1" x14ac:dyDescent="0.25">
      <c r="A92" s="7">
        <v>23303</v>
      </c>
      <c r="B92" s="2" t="s">
        <v>3669</v>
      </c>
      <c r="C92" s="2">
        <v>5175503</v>
      </c>
      <c r="D92" s="2" t="s">
        <v>52</v>
      </c>
      <c r="E92" s="2" t="s">
        <v>55</v>
      </c>
      <c r="F92" s="2" t="s">
        <v>44</v>
      </c>
      <c r="G92" s="3">
        <v>44470</v>
      </c>
      <c r="H92" s="1"/>
      <c r="I92" s="2">
        <v>14572.07</v>
      </c>
      <c r="J92" s="2">
        <v>2683.85</v>
      </c>
      <c r="K92" s="2">
        <v>2683.85</v>
      </c>
      <c r="L92" s="2">
        <v>0</v>
      </c>
      <c r="M92" s="1"/>
      <c r="N92" s="5">
        <f t="shared" si="2"/>
        <v>30676.979999999996</v>
      </c>
      <c r="O92" s="6">
        <f t="shared" si="3"/>
        <v>27191.959999999995</v>
      </c>
      <c r="P92" s="2">
        <v>30</v>
      </c>
      <c r="Q92" s="2" t="s">
        <v>37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10737.21</v>
      </c>
      <c r="AE92" s="2">
        <f>VLOOKUP(Tabla3[[#This Row],[Columna1]],Tabla5[#All],3,0)</f>
        <v>10737.21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f>VLOOKUP(Tabla3[[#This Row],[Columna1]],Tabla7[[ID]:[Monto neto de los bonos]],3,0)</f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1993.98</v>
      </c>
      <c r="AU92" s="2">
        <v>1491.04</v>
      </c>
      <c r="AV92" s="2">
        <v>0</v>
      </c>
      <c r="AW92" s="1"/>
      <c r="AX92" s="2" t="s">
        <v>422</v>
      </c>
      <c r="AY92" s="8" t="s">
        <v>423</v>
      </c>
    </row>
    <row r="93" spans="1:51" ht="13.15" customHeight="1" x14ac:dyDescent="0.25">
      <c r="A93" s="7">
        <v>23265</v>
      </c>
      <c r="B93" s="2" t="s">
        <v>3672</v>
      </c>
      <c r="C93" s="2">
        <v>5151403</v>
      </c>
      <c r="D93" s="2" t="s">
        <v>52</v>
      </c>
      <c r="E93" s="2" t="s">
        <v>55</v>
      </c>
      <c r="F93" s="2" t="s">
        <v>56</v>
      </c>
      <c r="G93" s="3">
        <v>44459</v>
      </c>
      <c r="H93" s="1"/>
      <c r="I93" s="2">
        <v>11144.84</v>
      </c>
      <c r="J93" s="2">
        <v>3715.22</v>
      </c>
      <c r="K93" s="2">
        <v>3715.22</v>
      </c>
      <c r="L93" s="2">
        <v>0</v>
      </c>
      <c r="M93" s="1"/>
      <c r="N93" s="5">
        <f t="shared" si="2"/>
        <v>30381.57</v>
      </c>
      <c r="O93" s="6">
        <f t="shared" si="3"/>
        <v>27615.97</v>
      </c>
      <c r="P93" s="2">
        <v>30</v>
      </c>
      <c r="Q93" s="2" t="s">
        <v>37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11806.29</v>
      </c>
      <c r="AE93" s="2">
        <f>VLOOKUP(Tabla3[[#This Row],[Columna1]],Tabla5[#All],3,0)</f>
        <v>11806.29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f>VLOOKUP(Tabla3[[#This Row],[Columna1]],Tabla7[[ID]:[Monto neto de los bonos]],3,0)</f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1857.5</v>
      </c>
      <c r="AU93" s="2">
        <v>908.1</v>
      </c>
      <c r="AV93" s="2">
        <v>0</v>
      </c>
      <c r="AW93" s="1"/>
      <c r="AX93" s="2" t="s">
        <v>422</v>
      </c>
      <c r="AY93" s="8" t="s">
        <v>423</v>
      </c>
    </row>
    <row r="94" spans="1:51" ht="13.15" customHeight="1" x14ac:dyDescent="0.25">
      <c r="A94" s="7">
        <v>23237</v>
      </c>
      <c r="B94" s="2" t="s">
        <v>3670</v>
      </c>
      <c r="C94" s="2">
        <v>5133203</v>
      </c>
      <c r="D94" s="2" t="s">
        <v>52</v>
      </c>
      <c r="E94" s="2" t="s">
        <v>55</v>
      </c>
      <c r="F94" s="2" t="s">
        <v>57</v>
      </c>
      <c r="G94" s="3">
        <v>44449</v>
      </c>
      <c r="H94" s="1"/>
      <c r="I94" s="2">
        <v>21471.77</v>
      </c>
      <c r="J94" s="2">
        <v>3956.0250000000001</v>
      </c>
      <c r="K94" s="2">
        <v>3956.0250000000001</v>
      </c>
      <c r="L94" s="2">
        <v>0</v>
      </c>
      <c r="M94" s="1"/>
      <c r="N94" s="5">
        <f t="shared" si="2"/>
        <v>120812.59000000001</v>
      </c>
      <c r="O94" s="6">
        <f t="shared" si="3"/>
        <v>114933.91000000002</v>
      </c>
      <c r="P94" s="2">
        <v>30</v>
      </c>
      <c r="Q94" s="2" t="s">
        <v>37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67278.77</v>
      </c>
      <c r="AE94" s="2">
        <f>VLOOKUP(Tabla3[[#This Row],[Columna1]],Tabla5[#All],3,0)</f>
        <v>67278.77</v>
      </c>
      <c r="AF94" s="2">
        <v>0</v>
      </c>
      <c r="AG94" s="2">
        <v>0</v>
      </c>
      <c r="AH94" s="2">
        <v>0</v>
      </c>
      <c r="AI94" s="2">
        <v>0</v>
      </c>
      <c r="AJ94" s="2">
        <v>24150</v>
      </c>
      <c r="AK94" s="2">
        <f>VLOOKUP(Tabla3[[#This Row],[Columna1]],Tabla7[[ID]:[Monto neto de los bonos]],3,0)</f>
        <v>24150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2938.4</v>
      </c>
      <c r="AU94" s="2">
        <v>2940.28</v>
      </c>
      <c r="AV94" s="2">
        <v>0</v>
      </c>
      <c r="AW94" s="1"/>
      <c r="AX94" s="2" t="s">
        <v>422</v>
      </c>
      <c r="AY94" s="8" t="s">
        <v>423</v>
      </c>
    </row>
    <row r="95" spans="1:51" ht="13.15" customHeight="1" x14ac:dyDescent="0.25">
      <c r="A95" s="7">
        <v>23271</v>
      </c>
      <c r="B95" s="2" t="s">
        <v>3676</v>
      </c>
      <c r="C95" s="2">
        <v>5161203</v>
      </c>
      <c r="D95" s="2" t="s">
        <v>52</v>
      </c>
      <c r="E95" s="2" t="s">
        <v>58</v>
      </c>
      <c r="F95" s="2" t="s">
        <v>56</v>
      </c>
      <c r="G95" s="3">
        <v>44459</v>
      </c>
      <c r="H95" s="1"/>
      <c r="I95" s="2">
        <v>11144.84</v>
      </c>
      <c r="J95" s="2">
        <v>3715.22</v>
      </c>
      <c r="K95" s="2">
        <v>3715.22</v>
      </c>
      <c r="L95" s="2">
        <v>0</v>
      </c>
      <c r="M95" s="1"/>
      <c r="N95" s="5">
        <f t="shared" si="2"/>
        <v>31746.51</v>
      </c>
      <c r="O95" s="6">
        <f t="shared" si="3"/>
        <v>28980.91</v>
      </c>
      <c r="P95" s="2">
        <v>30</v>
      </c>
      <c r="Q95" s="2" t="s">
        <v>37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10546.23</v>
      </c>
      <c r="AE95" s="2">
        <f>VLOOKUP(Tabla3[[#This Row],[Columna1]],Tabla5[#All],3,0)</f>
        <v>10546.23</v>
      </c>
      <c r="AF95" s="2">
        <v>0</v>
      </c>
      <c r="AG95" s="2">
        <v>0</v>
      </c>
      <c r="AH95" s="2">
        <v>0</v>
      </c>
      <c r="AI95" s="2">
        <v>0</v>
      </c>
      <c r="AJ95" s="2">
        <v>2625</v>
      </c>
      <c r="AK95" s="2">
        <f>VLOOKUP(Tabla3[[#This Row],[Columna1]],Tabla7[[ID]:[Monto neto de los bonos]],3,0)</f>
        <v>2625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1857.5</v>
      </c>
      <c r="AU95" s="2">
        <v>908.1</v>
      </c>
      <c r="AV95" s="2">
        <v>0</v>
      </c>
      <c r="AW95" s="1"/>
      <c r="AX95" s="2" t="s">
        <v>422</v>
      </c>
      <c r="AY95" s="8" t="s">
        <v>423</v>
      </c>
    </row>
    <row r="96" spans="1:51" ht="13.15" customHeight="1" x14ac:dyDescent="0.25">
      <c r="A96" s="7">
        <v>90279</v>
      </c>
      <c r="B96" s="2" t="s">
        <v>492</v>
      </c>
      <c r="C96" s="2">
        <v>392203</v>
      </c>
      <c r="D96" s="2" t="s">
        <v>52</v>
      </c>
      <c r="E96" s="2" t="s">
        <v>59</v>
      </c>
      <c r="F96" s="2" t="s">
        <v>60</v>
      </c>
      <c r="G96" s="3">
        <v>36892</v>
      </c>
      <c r="H96" s="1"/>
      <c r="I96" s="2">
        <v>14709.55</v>
      </c>
      <c r="J96" s="2">
        <v>2709.165</v>
      </c>
      <c r="K96" s="2">
        <v>2709.165</v>
      </c>
      <c r="L96" s="2">
        <v>5391.21</v>
      </c>
      <c r="M96" s="1"/>
      <c r="N96" s="5">
        <f t="shared" si="2"/>
        <v>57873.22</v>
      </c>
      <c r="O96" s="6">
        <f t="shared" si="3"/>
        <v>52673.9</v>
      </c>
      <c r="P96" s="2">
        <v>30</v>
      </c>
      <c r="Q96" s="2" t="s">
        <v>37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14241.94</v>
      </c>
      <c r="AE96" s="2">
        <f>VLOOKUP(Tabla3[[#This Row],[Columna1]],Tabla5[#All],3,0)</f>
        <v>14241.94</v>
      </c>
      <c r="AF96" s="2">
        <v>0</v>
      </c>
      <c r="AG96" s="2">
        <v>0</v>
      </c>
      <c r="AH96" s="2">
        <v>0</v>
      </c>
      <c r="AI96" s="2">
        <v>0</v>
      </c>
      <c r="AJ96" s="2">
        <v>18112.189999999999</v>
      </c>
      <c r="AK96" s="2">
        <f>VLOOKUP(Tabla3[[#This Row],[Columna1]],Tabla7[[ID]:[Monto neto de los bonos]],3,0)</f>
        <v>18112.189999999999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2551.9</v>
      </c>
      <c r="AU96" s="2">
        <v>2647.42</v>
      </c>
      <c r="AV96" s="2">
        <v>0</v>
      </c>
      <c r="AW96" s="1"/>
      <c r="AX96" s="2" t="s">
        <v>422</v>
      </c>
      <c r="AY96" s="8" t="s">
        <v>423</v>
      </c>
    </row>
    <row r="97" spans="1:51" ht="13.15" customHeight="1" x14ac:dyDescent="0.25">
      <c r="A97" s="7">
        <v>21562</v>
      </c>
      <c r="B97" s="2" t="s">
        <v>3671</v>
      </c>
      <c r="C97" s="2">
        <v>2993203</v>
      </c>
      <c r="D97" s="2" t="s">
        <v>52</v>
      </c>
      <c r="E97" s="2" t="s">
        <v>55</v>
      </c>
      <c r="F97" s="2" t="s">
        <v>56</v>
      </c>
      <c r="G97" s="3">
        <v>43416</v>
      </c>
      <c r="H97" s="1"/>
      <c r="I97" s="2">
        <v>11144.84</v>
      </c>
      <c r="J97" s="2">
        <v>3715.22</v>
      </c>
      <c r="K97" s="2">
        <v>3715.22</v>
      </c>
      <c r="L97" s="2">
        <v>1703.71</v>
      </c>
      <c r="M97" s="1"/>
      <c r="N97" s="5">
        <f t="shared" si="2"/>
        <v>30207.159999999996</v>
      </c>
      <c r="O97" s="6">
        <f t="shared" si="3"/>
        <v>26997.139999999996</v>
      </c>
      <c r="P97" s="2">
        <v>30</v>
      </c>
      <c r="Q97" s="2" t="s">
        <v>37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9928.17</v>
      </c>
      <c r="AE97" s="2">
        <f>VLOOKUP(Tabla3[[#This Row],[Columna1]],Tabla5[#All],3,0)</f>
        <v>9928.17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f>VLOOKUP(Tabla3[[#This Row],[Columna1]],Tabla7[[ID]:[Monto neto de los bonos]],3,0)</f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2027.88</v>
      </c>
      <c r="AU97" s="2">
        <v>1182.1400000000001</v>
      </c>
      <c r="AV97" s="2">
        <v>0</v>
      </c>
      <c r="AW97" s="1"/>
      <c r="AX97" s="2" t="s">
        <v>422</v>
      </c>
      <c r="AY97" s="8" t="s">
        <v>423</v>
      </c>
    </row>
    <row r="98" spans="1:51" ht="13.15" customHeight="1" x14ac:dyDescent="0.25">
      <c r="A98" s="7">
        <v>23309</v>
      </c>
      <c r="B98" s="2" t="s">
        <v>493</v>
      </c>
      <c r="C98" s="2">
        <v>5176003</v>
      </c>
      <c r="D98" s="2" t="s">
        <v>52</v>
      </c>
      <c r="E98" s="2" t="s">
        <v>61</v>
      </c>
      <c r="F98" s="2" t="s">
        <v>60</v>
      </c>
      <c r="G98" s="3">
        <v>44456</v>
      </c>
      <c r="H98" s="1"/>
      <c r="I98" s="2">
        <v>14709.55</v>
      </c>
      <c r="J98" s="2">
        <v>2709.165</v>
      </c>
      <c r="K98" s="2">
        <v>2709.165</v>
      </c>
      <c r="L98" s="2">
        <v>0</v>
      </c>
      <c r="M98" s="1"/>
      <c r="N98" s="5">
        <f t="shared" si="2"/>
        <v>58208.74</v>
      </c>
      <c r="O98" s="6">
        <f t="shared" si="3"/>
        <v>54680.299999999996</v>
      </c>
      <c r="P98" s="2">
        <v>30</v>
      </c>
      <c r="Q98" s="2" t="s">
        <v>37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14241.94</v>
      </c>
      <c r="AE98" s="2">
        <f>VLOOKUP(Tabla3[[#This Row],[Columna1]],Tabla5[#All],3,0)</f>
        <v>14241.94</v>
      </c>
      <c r="AF98" s="2">
        <v>0</v>
      </c>
      <c r="AG98" s="2">
        <v>0</v>
      </c>
      <c r="AH98" s="2">
        <v>0</v>
      </c>
      <c r="AI98" s="2">
        <v>0</v>
      </c>
      <c r="AJ98" s="2">
        <v>23838.92</v>
      </c>
      <c r="AK98" s="2">
        <f>VLOOKUP(Tabla3[[#This Row],[Columna1]],Tabla7[[ID]:[Monto neto de los bonos]],3,0)</f>
        <v>23838.92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2012.78</v>
      </c>
      <c r="AU98" s="2">
        <v>1515.66</v>
      </c>
      <c r="AV98" s="2">
        <v>0</v>
      </c>
      <c r="AW98" s="1"/>
      <c r="AX98" s="2" t="s">
        <v>422</v>
      </c>
      <c r="AY98" s="8" t="s">
        <v>423</v>
      </c>
    </row>
    <row r="99" spans="1:51" ht="13.15" customHeight="1" x14ac:dyDescent="0.25">
      <c r="A99" s="7">
        <v>23866</v>
      </c>
      <c r="B99" s="2" t="s">
        <v>494</v>
      </c>
      <c r="C99" s="2">
        <v>5489903</v>
      </c>
      <c r="D99" s="2" t="s">
        <v>52</v>
      </c>
      <c r="E99" s="2" t="s">
        <v>53</v>
      </c>
      <c r="F99" s="2" t="s">
        <v>42</v>
      </c>
      <c r="G99" s="3">
        <v>44683</v>
      </c>
      <c r="H99" s="1"/>
      <c r="I99" s="2">
        <v>9836.7099999999991</v>
      </c>
      <c r="J99" s="2">
        <v>3056.2150000000001</v>
      </c>
      <c r="K99" s="2">
        <v>3056.2150000000001</v>
      </c>
      <c r="L99" s="2">
        <v>0</v>
      </c>
      <c r="M99" s="1"/>
      <c r="N99" s="5">
        <f t="shared" si="2"/>
        <v>23168.579999999998</v>
      </c>
      <c r="O99" s="6">
        <f t="shared" si="3"/>
        <v>20816.379999999997</v>
      </c>
      <c r="P99" s="2">
        <v>30</v>
      </c>
      <c r="Q99" s="2" t="s">
        <v>37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7219.44</v>
      </c>
      <c r="AE99" s="2">
        <f>VLOOKUP(Tabla3[[#This Row],[Columna1]],Tabla5[#All],3,0)</f>
        <v>7219.44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f>VLOOKUP(Tabla3[[#This Row],[Columna1]],Tabla7[[ID]:[Monto neto de los bonos]],3,0)</f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1594.92</v>
      </c>
      <c r="AU99" s="2">
        <v>757.28</v>
      </c>
      <c r="AV99" s="2">
        <v>0</v>
      </c>
      <c r="AW99" s="1"/>
      <c r="AX99" s="2" t="s">
        <v>422</v>
      </c>
      <c r="AY99" s="8" t="s">
        <v>423</v>
      </c>
    </row>
    <row r="100" spans="1:51" ht="13.15" customHeight="1" x14ac:dyDescent="0.25">
      <c r="A100" s="7">
        <v>24352</v>
      </c>
      <c r="B100" s="2" t="s">
        <v>495</v>
      </c>
      <c r="C100" s="2">
        <v>5865903</v>
      </c>
      <c r="D100" s="2" t="s">
        <v>52</v>
      </c>
      <c r="E100" s="2" t="s">
        <v>59</v>
      </c>
      <c r="F100" s="2" t="s">
        <v>56</v>
      </c>
      <c r="G100" s="3">
        <v>45093</v>
      </c>
      <c r="H100" s="1"/>
      <c r="I100" s="2">
        <v>11144.84</v>
      </c>
      <c r="J100" s="2">
        <v>3715.22</v>
      </c>
      <c r="K100" s="2">
        <v>3715.22</v>
      </c>
      <c r="L100" s="2">
        <v>0</v>
      </c>
      <c r="M100" s="1"/>
      <c r="N100" s="5">
        <f t="shared" si="2"/>
        <v>22023.8</v>
      </c>
      <c r="O100" s="6">
        <f t="shared" si="3"/>
        <v>19258.2</v>
      </c>
      <c r="P100" s="2">
        <v>30</v>
      </c>
      <c r="Q100" s="2" t="s">
        <v>37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3448.52</v>
      </c>
      <c r="AE100" s="2">
        <f>VLOOKUP(Tabla3[[#This Row],[Columna1]],Tabla5[#All],3,0)</f>
        <v>3448.52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f>VLOOKUP(Tabla3[[#This Row],[Columna1]],Tabla7[[ID]:[Monto neto de los bonos]],3,0)</f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1857.5</v>
      </c>
      <c r="AU100" s="2">
        <v>908.1</v>
      </c>
      <c r="AV100" s="2">
        <v>0</v>
      </c>
      <c r="AW100" s="1"/>
      <c r="AX100" s="2" t="s">
        <v>422</v>
      </c>
      <c r="AY100" s="8" t="s">
        <v>423</v>
      </c>
    </row>
    <row r="101" spans="1:51" ht="13.15" customHeight="1" x14ac:dyDescent="0.25">
      <c r="A101" s="7">
        <v>23889</v>
      </c>
      <c r="B101" s="2" t="s">
        <v>496</v>
      </c>
      <c r="C101" s="2">
        <v>5507703</v>
      </c>
      <c r="D101" s="2" t="s">
        <v>52</v>
      </c>
      <c r="E101" s="2" t="s">
        <v>54</v>
      </c>
      <c r="F101" s="2" t="s">
        <v>36</v>
      </c>
      <c r="G101" s="3">
        <v>45659</v>
      </c>
      <c r="H101" s="1"/>
      <c r="I101" s="2">
        <v>13165.89</v>
      </c>
      <c r="J101" s="2">
        <v>2789.65</v>
      </c>
      <c r="K101" s="2">
        <v>2789.65</v>
      </c>
      <c r="L101" s="2">
        <v>0</v>
      </c>
      <c r="M101" s="1"/>
      <c r="N101" s="5">
        <f t="shared" si="2"/>
        <v>34745.19</v>
      </c>
      <c r="O101" s="6">
        <f t="shared" si="3"/>
        <v>31631.650000000005</v>
      </c>
      <c r="P101" s="2">
        <v>30</v>
      </c>
      <c r="Q101" s="2" t="s">
        <v>37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11000</v>
      </c>
      <c r="AE101" s="2">
        <f>VLOOKUP(Tabla3[[#This Row],[Columna1]],Tabla5[#All],3,0)</f>
        <v>11000</v>
      </c>
      <c r="AF101" s="2">
        <v>0</v>
      </c>
      <c r="AG101" s="2">
        <v>0</v>
      </c>
      <c r="AH101" s="2">
        <v>0</v>
      </c>
      <c r="AI101" s="2">
        <v>0</v>
      </c>
      <c r="AJ101" s="2">
        <v>5000</v>
      </c>
      <c r="AK101" s="2">
        <f>VLOOKUP(Tabla3[[#This Row],[Columna1]],Tabla7[[ID]:[Monto neto de los bonos]],3,0)</f>
        <v>5000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1874.52</v>
      </c>
      <c r="AU101" s="2">
        <v>1239.02</v>
      </c>
      <c r="AV101" s="2">
        <v>0</v>
      </c>
      <c r="AW101" s="1"/>
      <c r="AX101" s="2" t="s">
        <v>422</v>
      </c>
      <c r="AY101" s="8" t="s">
        <v>423</v>
      </c>
    </row>
    <row r="102" spans="1:51" ht="13.15" customHeight="1" x14ac:dyDescent="0.25">
      <c r="A102" s="7">
        <v>23603</v>
      </c>
      <c r="B102" s="2" t="s">
        <v>497</v>
      </c>
      <c r="C102" s="2">
        <v>5345803</v>
      </c>
      <c r="D102" s="2" t="s">
        <v>52</v>
      </c>
      <c r="E102" s="2" t="s">
        <v>55</v>
      </c>
      <c r="F102" s="2" t="s">
        <v>43</v>
      </c>
      <c r="G102" s="3">
        <v>44577</v>
      </c>
      <c r="H102" s="1"/>
      <c r="I102" s="2">
        <v>14665.75</v>
      </c>
      <c r="J102" s="2">
        <v>2702.02</v>
      </c>
      <c r="K102" s="2">
        <v>2702.02</v>
      </c>
      <c r="L102" s="2">
        <v>0</v>
      </c>
      <c r="M102" s="1"/>
      <c r="N102" s="5">
        <f t="shared" si="2"/>
        <v>73231.55</v>
      </c>
      <c r="O102" s="6">
        <f t="shared" si="3"/>
        <v>69716.76999999999</v>
      </c>
      <c r="P102" s="2">
        <v>30</v>
      </c>
      <c r="Q102" s="2" t="s">
        <v>37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40669.93</v>
      </c>
      <c r="AE102" s="2">
        <f>VLOOKUP(Tabla3[[#This Row],[Columna1]],Tabla5[#All],3,0)</f>
        <v>40669.93</v>
      </c>
      <c r="AF102" s="2">
        <v>0</v>
      </c>
      <c r="AG102" s="2">
        <v>0</v>
      </c>
      <c r="AH102" s="2">
        <v>0</v>
      </c>
      <c r="AI102" s="2">
        <v>0</v>
      </c>
      <c r="AJ102" s="2">
        <v>12491.83</v>
      </c>
      <c r="AK102" s="2">
        <f>VLOOKUP(Tabla3[[#This Row],[Columna1]],Tabla7[[ID]:[Monto neto de los bonos]],3,0)</f>
        <v>12491.83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2006.96</v>
      </c>
      <c r="AU102" s="2">
        <v>1507.82</v>
      </c>
      <c r="AV102" s="2">
        <v>0</v>
      </c>
      <c r="AW102" s="1"/>
      <c r="AX102" s="2" t="s">
        <v>422</v>
      </c>
      <c r="AY102" s="8" t="s">
        <v>423</v>
      </c>
    </row>
    <row r="103" spans="1:51" ht="13.15" customHeight="1" x14ac:dyDescent="0.25">
      <c r="A103" s="7">
        <v>23304</v>
      </c>
      <c r="B103" s="2" t="s">
        <v>498</v>
      </c>
      <c r="C103" s="2">
        <v>5175603</v>
      </c>
      <c r="D103" s="2" t="s">
        <v>52</v>
      </c>
      <c r="E103" s="2" t="s">
        <v>54</v>
      </c>
      <c r="F103" s="2" t="s">
        <v>56</v>
      </c>
      <c r="G103" s="3">
        <v>44470</v>
      </c>
      <c r="H103" s="1"/>
      <c r="I103" s="2">
        <v>11144.84</v>
      </c>
      <c r="J103" s="2">
        <v>3715.22</v>
      </c>
      <c r="K103" s="2">
        <v>3715.22</v>
      </c>
      <c r="L103" s="2">
        <v>0</v>
      </c>
      <c r="M103" s="1"/>
      <c r="N103" s="5">
        <f t="shared" si="2"/>
        <v>29510.19</v>
      </c>
      <c r="O103" s="6">
        <f t="shared" si="3"/>
        <v>26744.59</v>
      </c>
      <c r="P103" s="2">
        <v>30</v>
      </c>
      <c r="Q103" s="2" t="s">
        <v>37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10934.91</v>
      </c>
      <c r="AE103" s="2">
        <f>VLOOKUP(Tabla3[[#This Row],[Columna1]],Tabla5[#All],3,0)</f>
        <v>10934.91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f>VLOOKUP(Tabla3[[#This Row],[Columna1]],Tabla7[[ID]:[Monto neto de los bonos]],3,0)</f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1857.5</v>
      </c>
      <c r="AU103" s="2">
        <v>908.1</v>
      </c>
      <c r="AV103" s="2">
        <v>0</v>
      </c>
      <c r="AW103" s="1"/>
      <c r="AX103" s="2" t="s">
        <v>422</v>
      </c>
      <c r="AY103" s="8" t="s">
        <v>423</v>
      </c>
    </row>
    <row r="104" spans="1:51" ht="13.15" customHeight="1" x14ac:dyDescent="0.25">
      <c r="A104" s="7">
        <v>22533</v>
      </c>
      <c r="B104" s="2" t="s">
        <v>499</v>
      </c>
      <c r="C104" s="2">
        <v>4325403</v>
      </c>
      <c r="D104" s="2" t="s">
        <v>52</v>
      </c>
      <c r="E104" s="2" t="s">
        <v>54</v>
      </c>
      <c r="F104" s="2" t="s">
        <v>56</v>
      </c>
      <c r="G104" s="3">
        <v>44927</v>
      </c>
      <c r="H104" s="1"/>
      <c r="I104" s="2">
        <v>11144.84</v>
      </c>
      <c r="J104" s="2">
        <v>3715.22</v>
      </c>
      <c r="K104" s="2">
        <v>3715.22</v>
      </c>
      <c r="L104" s="2">
        <v>0</v>
      </c>
      <c r="M104" s="1"/>
      <c r="N104" s="5">
        <f t="shared" si="2"/>
        <v>28422.839999999997</v>
      </c>
      <c r="O104" s="6">
        <f t="shared" si="3"/>
        <v>25657.239999999998</v>
      </c>
      <c r="P104" s="2">
        <v>30</v>
      </c>
      <c r="Q104" s="2" t="s">
        <v>37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9847.56</v>
      </c>
      <c r="AE104" s="2">
        <f>VLOOKUP(Tabla3[[#This Row],[Columna1]],Tabla5[#All],3,0)</f>
        <v>9847.56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f>VLOOKUP(Tabla3[[#This Row],[Columna1]],Tabla7[[ID]:[Monto neto de los bonos]],3,0)</f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1857.5</v>
      </c>
      <c r="AU104" s="2">
        <v>908.1</v>
      </c>
      <c r="AV104" s="2">
        <v>0</v>
      </c>
      <c r="AW104" s="1"/>
      <c r="AX104" s="2" t="s">
        <v>422</v>
      </c>
      <c r="AY104" s="8" t="s">
        <v>423</v>
      </c>
    </row>
    <row r="105" spans="1:51" ht="13.15" customHeight="1" x14ac:dyDescent="0.25">
      <c r="A105" s="7">
        <v>21421</v>
      </c>
      <c r="B105" s="2" t="s">
        <v>3677</v>
      </c>
      <c r="C105" s="2">
        <v>2817203</v>
      </c>
      <c r="D105" s="2" t="s">
        <v>52</v>
      </c>
      <c r="E105" s="2" t="s">
        <v>54</v>
      </c>
      <c r="F105" s="2" t="s">
        <v>40</v>
      </c>
      <c r="G105" s="3">
        <v>45628</v>
      </c>
      <c r="H105" s="1"/>
      <c r="I105" s="2">
        <v>8875.32</v>
      </c>
      <c r="J105" s="2">
        <v>2324.5500000000002</v>
      </c>
      <c r="K105" s="2">
        <v>2324.5500000000002</v>
      </c>
      <c r="L105" s="2">
        <v>0</v>
      </c>
      <c r="M105" s="1"/>
      <c r="N105" s="5">
        <f t="shared" si="2"/>
        <v>13524.419999999998</v>
      </c>
      <c r="O105" s="6">
        <f t="shared" si="3"/>
        <v>11519.339999999998</v>
      </c>
      <c r="P105" s="2">
        <v>30</v>
      </c>
      <c r="Q105" s="2" t="s">
        <v>37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f>VLOOKUP(Tabla3[[#This Row],[Columna1]],Tabla5[#All],3,0)</f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f>VLOOKUP(Tabla3[[#This Row],[Columna1]],Tabla7[[ID]:[Monto neto de los bonos]],3,0)</f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1352.42</v>
      </c>
      <c r="AU105" s="2">
        <v>652.66</v>
      </c>
      <c r="AV105" s="2">
        <v>0</v>
      </c>
      <c r="AW105" s="1"/>
      <c r="AX105" s="2" t="s">
        <v>422</v>
      </c>
      <c r="AY105" s="8" t="s">
        <v>423</v>
      </c>
    </row>
    <row r="106" spans="1:51" ht="13.15" customHeight="1" x14ac:dyDescent="0.25">
      <c r="A106" s="7">
        <v>23883</v>
      </c>
      <c r="B106" s="2" t="s">
        <v>3678</v>
      </c>
      <c r="C106" s="2">
        <v>5504003</v>
      </c>
      <c r="D106" s="2" t="s">
        <v>52</v>
      </c>
      <c r="E106" s="2" t="s">
        <v>59</v>
      </c>
      <c r="F106" s="2" t="s">
        <v>56</v>
      </c>
      <c r="G106" s="3">
        <v>44697</v>
      </c>
      <c r="H106" s="1"/>
      <c r="I106" s="2">
        <v>11144.84</v>
      </c>
      <c r="J106" s="2">
        <v>3715.22</v>
      </c>
      <c r="K106" s="2">
        <v>3715.22</v>
      </c>
      <c r="L106" s="2">
        <v>0</v>
      </c>
      <c r="M106" s="1"/>
      <c r="N106" s="5">
        <f t="shared" si="2"/>
        <v>30316.98</v>
      </c>
      <c r="O106" s="6">
        <f t="shared" si="3"/>
        <v>27551.38</v>
      </c>
      <c r="P106" s="2">
        <v>30</v>
      </c>
      <c r="Q106" s="2" t="s">
        <v>37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11741.7</v>
      </c>
      <c r="AE106" s="2">
        <f>VLOOKUP(Tabla3[[#This Row],[Columna1]],Tabla5[#All],3,0)</f>
        <v>11741.7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f>VLOOKUP(Tabla3[[#This Row],[Columna1]],Tabla7[[ID]:[Monto neto de los bonos]],3,0)</f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1857.5</v>
      </c>
      <c r="AU106" s="2">
        <v>908.1</v>
      </c>
      <c r="AV106" s="2">
        <v>0</v>
      </c>
      <c r="AW106" s="1"/>
      <c r="AX106" s="2" t="s">
        <v>422</v>
      </c>
      <c r="AY106" s="8" t="s">
        <v>423</v>
      </c>
    </row>
    <row r="107" spans="1:51" ht="13.15" customHeight="1" x14ac:dyDescent="0.25">
      <c r="A107" s="7">
        <v>23705</v>
      </c>
      <c r="B107" s="2" t="s">
        <v>500</v>
      </c>
      <c r="C107" s="2">
        <v>5417803</v>
      </c>
      <c r="D107" s="2" t="s">
        <v>52</v>
      </c>
      <c r="E107" s="2" t="s">
        <v>58</v>
      </c>
      <c r="F107" s="2" t="s">
        <v>36</v>
      </c>
      <c r="G107" s="3">
        <v>44942</v>
      </c>
      <c r="H107" s="1"/>
      <c r="I107" s="2">
        <v>13165.89</v>
      </c>
      <c r="J107" s="2">
        <v>2789.65</v>
      </c>
      <c r="K107" s="2">
        <v>2789.65</v>
      </c>
      <c r="L107" s="2">
        <v>0</v>
      </c>
      <c r="M107" s="1"/>
      <c r="N107" s="5">
        <f t="shared" si="2"/>
        <v>25812.41</v>
      </c>
      <c r="O107" s="6">
        <f t="shared" si="3"/>
        <v>22698.87</v>
      </c>
      <c r="P107" s="2">
        <v>30</v>
      </c>
      <c r="Q107" s="2" t="s">
        <v>37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7067.22</v>
      </c>
      <c r="AE107" s="2">
        <f>VLOOKUP(Tabla3[[#This Row],[Columna1]],Tabla5[#All],3,0)</f>
        <v>7067.22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f>VLOOKUP(Tabla3[[#This Row],[Columna1]],Tabla7[[ID]:[Monto neto de los bonos]],3,0)</f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1874.52</v>
      </c>
      <c r="AU107" s="2">
        <v>1239.02</v>
      </c>
      <c r="AV107" s="2">
        <v>0</v>
      </c>
      <c r="AW107" s="1"/>
      <c r="AX107" s="2" t="s">
        <v>422</v>
      </c>
      <c r="AY107" s="8" t="s">
        <v>423</v>
      </c>
    </row>
    <row r="108" spans="1:51" ht="13.15" customHeight="1" x14ac:dyDescent="0.25">
      <c r="A108" s="7">
        <v>23847</v>
      </c>
      <c r="B108" s="2" t="s">
        <v>501</v>
      </c>
      <c r="C108" s="2">
        <v>5471803</v>
      </c>
      <c r="D108" s="2" t="s">
        <v>52</v>
      </c>
      <c r="E108" s="2" t="s">
        <v>61</v>
      </c>
      <c r="F108" s="2" t="s">
        <v>56</v>
      </c>
      <c r="G108" s="3">
        <v>44667</v>
      </c>
      <c r="H108" s="1"/>
      <c r="I108" s="2">
        <v>11144.84</v>
      </c>
      <c r="J108" s="2">
        <v>3715.22</v>
      </c>
      <c r="K108" s="2">
        <v>3715.22</v>
      </c>
      <c r="L108" s="2">
        <v>0</v>
      </c>
      <c r="M108" s="1"/>
      <c r="N108" s="5">
        <f t="shared" si="2"/>
        <v>22149.41</v>
      </c>
      <c r="O108" s="6">
        <f t="shared" si="3"/>
        <v>19383.810000000001</v>
      </c>
      <c r="P108" s="2">
        <v>30</v>
      </c>
      <c r="Q108" s="2" t="s">
        <v>37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3574.13</v>
      </c>
      <c r="AE108" s="2">
        <f>VLOOKUP(Tabla3[[#This Row],[Columna1]],Tabla5[#All],3,0)</f>
        <v>3574.13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f>VLOOKUP(Tabla3[[#This Row],[Columna1]],Tabla7[[ID]:[Monto neto de los bonos]],3,0)</f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1857.5</v>
      </c>
      <c r="AU108" s="2">
        <v>908.1</v>
      </c>
      <c r="AV108" s="2">
        <v>0</v>
      </c>
      <c r="AW108" s="1"/>
      <c r="AX108" s="2" t="s">
        <v>422</v>
      </c>
      <c r="AY108" s="8" t="s">
        <v>423</v>
      </c>
    </row>
    <row r="109" spans="1:51" ht="13.15" customHeight="1" x14ac:dyDescent="0.25">
      <c r="A109" s="7">
        <v>24827</v>
      </c>
      <c r="B109" s="2" t="s">
        <v>502</v>
      </c>
      <c r="C109" s="2">
        <v>6247803</v>
      </c>
      <c r="D109" s="2" t="s">
        <v>52</v>
      </c>
      <c r="E109" s="2" t="s">
        <v>62</v>
      </c>
      <c r="F109" s="2" t="s">
        <v>42</v>
      </c>
      <c r="G109" s="3">
        <v>45520</v>
      </c>
      <c r="H109" s="1"/>
      <c r="I109" s="2">
        <v>9836.7099999999991</v>
      </c>
      <c r="J109" s="2">
        <v>3056.2150000000001</v>
      </c>
      <c r="K109" s="2">
        <v>3056.2150000000001</v>
      </c>
      <c r="L109" s="2">
        <v>0</v>
      </c>
      <c r="M109" s="1"/>
      <c r="N109" s="5">
        <f t="shared" si="2"/>
        <v>21496.920000000002</v>
      </c>
      <c r="O109" s="6">
        <f t="shared" si="3"/>
        <v>19144.72</v>
      </c>
      <c r="P109" s="2">
        <v>30</v>
      </c>
      <c r="Q109" s="2" t="s">
        <v>37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4418.3999999999996</v>
      </c>
      <c r="AE109" s="2">
        <f>VLOOKUP(Tabla3[[#This Row],[Columna1]],Tabla5[#All],3,0)</f>
        <v>4418.3999999999996</v>
      </c>
      <c r="AF109" s="2">
        <v>0</v>
      </c>
      <c r="AG109" s="2">
        <v>0</v>
      </c>
      <c r="AH109" s="2">
        <v>0</v>
      </c>
      <c r="AI109" s="2">
        <v>0</v>
      </c>
      <c r="AJ109" s="2">
        <v>1129.3800000000001</v>
      </c>
      <c r="AK109" s="2">
        <f>VLOOKUP(Tabla3[[#This Row],[Columna1]],Tabla7[[ID]:[Monto neto de los bonos]],3,0)</f>
        <v>1129.3800000000001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1594.92</v>
      </c>
      <c r="AU109" s="2">
        <v>757.28</v>
      </c>
      <c r="AV109" s="2">
        <v>0</v>
      </c>
      <c r="AW109" s="1"/>
      <c r="AX109" s="2" t="s">
        <v>422</v>
      </c>
      <c r="AY109" s="8" t="s">
        <v>423</v>
      </c>
    </row>
    <row r="110" spans="1:51" ht="13.15" customHeight="1" x14ac:dyDescent="0.25">
      <c r="A110" s="7">
        <v>23478</v>
      </c>
      <c r="B110" s="2" t="s">
        <v>503</v>
      </c>
      <c r="C110" s="2">
        <v>5263803</v>
      </c>
      <c r="D110" s="2" t="s">
        <v>52</v>
      </c>
      <c r="E110" s="2" t="s">
        <v>62</v>
      </c>
      <c r="F110" s="2" t="s">
        <v>42</v>
      </c>
      <c r="G110" s="3">
        <v>44652</v>
      </c>
      <c r="H110" s="1"/>
      <c r="I110" s="2">
        <v>9836.7099999999991</v>
      </c>
      <c r="J110" s="2">
        <v>3056.2150000000001</v>
      </c>
      <c r="K110" s="2">
        <v>3056.2150000000001</v>
      </c>
      <c r="L110" s="2">
        <v>0</v>
      </c>
      <c r="M110" s="1"/>
      <c r="N110" s="5">
        <f t="shared" si="2"/>
        <v>22567.919999999998</v>
      </c>
      <c r="O110" s="6">
        <f t="shared" si="3"/>
        <v>20393.399999999998</v>
      </c>
      <c r="P110" s="2">
        <v>28</v>
      </c>
      <c r="Q110" s="2" t="s">
        <v>37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6618.78</v>
      </c>
      <c r="AE110" s="2">
        <f>VLOOKUP(Tabla3[[#This Row],[Columna1]],Tabla5[#All],3,0)</f>
        <v>6618.78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f>VLOOKUP(Tabla3[[#This Row],[Columna1]],Tabla7[[ID]:[Monto neto de los bonos]],3,0)</f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1488.59</v>
      </c>
      <c r="AU110" s="2">
        <v>685.93</v>
      </c>
      <c r="AV110" s="2">
        <v>0</v>
      </c>
      <c r="AW110" s="1"/>
      <c r="AX110" s="2" t="s">
        <v>422</v>
      </c>
      <c r="AY110" s="8" t="s">
        <v>423</v>
      </c>
    </row>
    <row r="111" spans="1:51" ht="13.15" customHeight="1" x14ac:dyDescent="0.25">
      <c r="A111" s="7">
        <v>21433</v>
      </c>
      <c r="B111" s="2" t="s">
        <v>3674</v>
      </c>
      <c r="C111" s="2">
        <v>2819203</v>
      </c>
      <c r="D111" s="2" t="s">
        <v>52</v>
      </c>
      <c r="E111" s="2" t="s">
        <v>53</v>
      </c>
      <c r="F111" s="2" t="s">
        <v>36</v>
      </c>
      <c r="G111" s="3">
        <v>43353</v>
      </c>
      <c r="H111" s="1"/>
      <c r="I111" s="2">
        <v>13165.89</v>
      </c>
      <c r="J111" s="2">
        <v>2789.65</v>
      </c>
      <c r="K111" s="2">
        <v>2789.65</v>
      </c>
      <c r="L111" s="2">
        <v>1703.24</v>
      </c>
      <c r="M111" s="1"/>
      <c r="N111" s="5">
        <f t="shared" si="2"/>
        <v>26515.65</v>
      </c>
      <c r="O111" s="6">
        <f t="shared" si="3"/>
        <v>22926.57</v>
      </c>
      <c r="P111" s="2">
        <v>30</v>
      </c>
      <c r="Q111" s="2" t="s">
        <v>37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6067.22</v>
      </c>
      <c r="AE111" s="2">
        <f>VLOOKUP(Tabla3[[#This Row],[Columna1]],Tabla5[#All],3,0)</f>
        <v>6067.22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f>VLOOKUP(Tabla3[[#This Row],[Columna1]],Tabla7[[ID]:[Monto neto de los bonos]],3,0)</f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2044.84</v>
      </c>
      <c r="AU111" s="2">
        <v>1544.24</v>
      </c>
      <c r="AV111" s="2">
        <v>0</v>
      </c>
      <c r="AW111" s="1"/>
      <c r="AX111" s="2" t="s">
        <v>422</v>
      </c>
      <c r="AY111" s="8" t="s">
        <v>423</v>
      </c>
    </row>
    <row r="112" spans="1:51" ht="13.15" customHeight="1" x14ac:dyDescent="0.25">
      <c r="A112" s="7">
        <v>25321</v>
      </c>
      <c r="B112" s="2" t="s">
        <v>504</v>
      </c>
      <c r="C112" s="2">
        <v>6577703</v>
      </c>
      <c r="D112" s="2" t="s">
        <v>52</v>
      </c>
      <c r="E112" s="2" t="s">
        <v>53</v>
      </c>
      <c r="F112" s="2" t="s">
        <v>56</v>
      </c>
      <c r="G112" s="3">
        <v>45611</v>
      </c>
      <c r="H112" s="1"/>
      <c r="I112" s="2">
        <v>11144.84</v>
      </c>
      <c r="J112" s="2">
        <v>3715.22</v>
      </c>
      <c r="K112" s="2">
        <v>3715.22</v>
      </c>
      <c r="L112" s="2">
        <v>0</v>
      </c>
      <c r="M112" s="1"/>
      <c r="N112" s="5">
        <f t="shared" si="2"/>
        <v>26483.78</v>
      </c>
      <c r="O112" s="6">
        <f t="shared" si="3"/>
        <v>23718.18</v>
      </c>
      <c r="P112" s="2">
        <v>30</v>
      </c>
      <c r="Q112" s="2" t="s">
        <v>37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7908.5</v>
      </c>
      <c r="AE112" s="2">
        <f>VLOOKUP(Tabla3[[#This Row],[Columna1]],Tabla5[#All],3,0)</f>
        <v>7908.5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f>VLOOKUP(Tabla3[[#This Row],[Columna1]],Tabla7[[ID]:[Monto neto de los bonos]],3,0)</f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1857.5</v>
      </c>
      <c r="AU112" s="2">
        <v>908.1</v>
      </c>
      <c r="AV112" s="2">
        <v>0</v>
      </c>
      <c r="AW112" s="1"/>
      <c r="AX112" s="2" t="s">
        <v>422</v>
      </c>
      <c r="AY112" s="8" t="s">
        <v>423</v>
      </c>
    </row>
    <row r="113" spans="1:51" ht="13.15" customHeight="1" x14ac:dyDescent="0.25">
      <c r="A113" s="7">
        <v>25385</v>
      </c>
      <c r="B113" s="2" t="s">
        <v>3679</v>
      </c>
      <c r="C113" s="2">
        <v>6615803</v>
      </c>
      <c r="D113" s="2" t="s">
        <v>52</v>
      </c>
      <c r="E113" s="2" t="s">
        <v>61</v>
      </c>
      <c r="F113" s="2" t="s">
        <v>56</v>
      </c>
      <c r="G113" s="3">
        <v>45628</v>
      </c>
      <c r="H113" s="1"/>
      <c r="I113" s="2">
        <v>11144.84</v>
      </c>
      <c r="J113" s="2">
        <v>3715.22</v>
      </c>
      <c r="K113" s="2">
        <v>3715.22</v>
      </c>
      <c r="L113" s="2">
        <v>0</v>
      </c>
      <c r="M113" s="1"/>
      <c r="N113" s="5">
        <f t="shared" si="2"/>
        <v>93222.59</v>
      </c>
      <c r="O113" s="6">
        <f t="shared" si="3"/>
        <v>90456.989999999991</v>
      </c>
      <c r="P113" s="2">
        <v>30</v>
      </c>
      <c r="Q113" s="2" t="s">
        <v>37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39497.31</v>
      </c>
      <c r="AE113" s="2">
        <f>VLOOKUP(Tabla3[[#This Row],[Columna1]],Tabla5[#All],3,0)</f>
        <v>39497.31</v>
      </c>
      <c r="AF113" s="2">
        <v>0</v>
      </c>
      <c r="AG113" s="2">
        <v>0</v>
      </c>
      <c r="AH113" s="2">
        <v>0</v>
      </c>
      <c r="AI113" s="2">
        <v>0</v>
      </c>
      <c r="AJ113" s="2">
        <v>35150</v>
      </c>
      <c r="AK113" s="2">
        <f>VLOOKUP(Tabla3[[#This Row],[Columna1]],Tabla7[[ID]:[Monto neto de los bonos]],3,0)</f>
        <v>35150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1857.5</v>
      </c>
      <c r="AU113" s="2">
        <v>908.1</v>
      </c>
      <c r="AV113" s="2">
        <v>0</v>
      </c>
      <c r="AW113" s="1"/>
      <c r="AX113" s="2" t="s">
        <v>422</v>
      </c>
      <c r="AY113" s="8" t="s">
        <v>423</v>
      </c>
    </row>
    <row r="114" spans="1:51" ht="13.15" customHeight="1" x14ac:dyDescent="0.25">
      <c r="A114" s="7">
        <v>13638</v>
      </c>
      <c r="B114" s="2" t="s">
        <v>505</v>
      </c>
      <c r="C114" s="2">
        <v>1151103</v>
      </c>
      <c r="D114" s="2" t="s">
        <v>52</v>
      </c>
      <c r="E114" s="2" t="s">
        <v>54</v>
      </c>
      <c r="F114" s="2" t="s">
        <v>60</v>
      </c>
      <c r="G114" s="3">
        <v>42654</v>
      </c>
      <c r="H114" s="1"/>
      <c r="I114" s="2">
        <v>14709.55</v>
      </c>
      <c r="J114" s="2">
        <v>2709.165</v>
      </c>
      <c r="K114" s="2">
        <v>2709.165</v>
      </c>
      <c r="L114" s="2">
        <v>1739.34</v>
      </c>
      <c r="M114" s="1"/>
      <c r="N114" s="5">
        <f t="shared" si="2"/>
        <v>54221.350000000006</v>
      </c>
      <c r="O114" s="6">
        <f t="shared" si="3"/>
        <v>50167.270000000004</v>
      </c>
      <c r="P114" s="2">
        <v>30</v>
      </c>
      <c r="Q114" s="2" t="s">
        <v>37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14241.94</v>
      </c>
      <c r="AE114" s="2">
        <f>VLOOKUP(Tabla3[[#This Row],[Columna1]],Tabla5[#All],3,0)</f>
        <v>14241.94</v>
      </c>
      <c r="AF114" s="2">
        <v>0</v>
      </c>
      <c r="AG114" s="2">
        <v>0</v>
      </c>
      <c r="AH114" s="2">
        <v>0</v>
      </c>
      <c r="AI114" s="2">
        <v>0</v>
      </c>
      <c r="AJ114" s="2">
        <v>18112.189999999999</v>
      </c>
      <c r="AK114" s="2">
        <f>VLOOKUP(Tabla3[[#This Row],[Columna1]],Tabla7[[ID]:[Monto neto de los bonos]],3,0)</f>
        <v>18112.189999999999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2186.7199999999998</v>
      </c>
      <c r="AU114" s="2">
        <v>1867.36</v>
      </c>
      <c r="AV114" s="2">
        <v>0</v>
      </c>
      <c r="AW114" s="1"/>
      <c r="AX114" s="2" t="s">
        <v>422</v>
      </c>
      <c r="AY114" s="8" t="s">
        <v>423</v>
      </c>
    </row>
    <row r="115" spans="1:51" ht="13.15" customHeight="1" x14ac:dyDescent="0.25">
      <c r="A115" s="7">
        <v>23779</v>
      </c>
      <c r="B115" s="2" t="s">
        <v>506</v>
      </c>
      <c r="C115" s="2">
        <v>5447703</v>
      </c>
      <c r="D115" s="2" t="s">
        <v>52</v>
      </c>
      <c r="E115" s="2" t="s">
        <v>53</v>
      </c>
      <c r="F115" s="2" t="s">
        <v>56</v>
      </c>
      <c r="G115" s="3">
        <v>44652</v>
      </c>
      <c r="H115" s="1"/>
      <c r="I115" s="2">
        <v>11144.84</v>
      </c>
      <c r="J115" s="2">
        <v>3715.22</v>
      </c>
      <c r="K115" s="2">
        <v>3715.22</v>
      </c>
      <c r="L115" s="2">
        <v>0</v>
      </c>
      <c r="M115" s="1"/>
      <c r="N115" s="5">
        <f t="shared" si="2"/>
        <v>33284.339999999997</v>
      </c>
      <c r="O115" s="6">
        <f t="shared" si="3"/>
        <v>30518.739999999998</v>
      </c>
      <c r="P115" s="2">
        <v>30</v>
      </c>
      <c r="Q115" s="2" t="s">
        <v>37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9847.56</v>
      </c>
      <c r="AE115" s="2">
        <f>VLOOKUP(Tabla3[[#This Row],[Columna1]],Tabla5[#All],3,0)</f>
        <v>9847.56</v>
      </c>
      <c r="AF115" s="2">
        <v>0</v>
      </c>
      <c r="AG115" s="2">
        <v>0</v>
      </c>
      <c r="AH115" s="2">
        <v>0</v>
      </c>
      <c r="AI115" s="2">
        <v>0</v>
      </c>
      <c r="AJ115" s="2">
        <v>4861.5</v>
      </c>
      <c r="AK115" s="2">
        <f>VLOOKUP(Tabla3[[#This Row],[Columna1]],Tabla7[[ID]:[Monto neto de los bonos]],3,0)</f>
        <v>4861.5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1857.5</v>
      </c>
      <c r="AU115" s="2">
        <v>908.1</v>
      </c>
      <c r="AV115" s="2">
        <v>0</v>
      </c>
      <c r="AW115" s="1"/>
      <c r="AX115" s="2" t="s">
        <v>422</v>
      </c>
      <c r="AY115" s="8" t="s">
        <v>423</v>
      </c>
    </row>
    <row r="116" spans="1:51" ht="13.15" customHeight="1" x14ac:dyDescent="0.25">
      <c r="A116" s="7">
        <v>23264</v>
      </c>
      <c r="B116" s="2" t="s">
        <v>507</v>
      </c>
      <c r="C116" s="2">
        <v>5151303</v>
      </c>
      <c r="D116" s="2" t="s">
        <v>52</v>
      </c>
      <c r="E116" s="2" t="s">
        <v>58</v>
      </c>
      <c r="F116" s="2" t="s">
        <v>60</v>
      </c>
      <c r="G116" s="3">
        <v>44456</v>
      </c>
      <c r="H116" s="1"/>
      <c r="I116" s="2">
        <v>14709.55</v>
      </c>
      <c r="J116" s="2">
        <v>2709.165</v>
      </c>
      <c r="K116" s="2">
        <v>2709.165</v>
      </c>
      <c r="L116" s="2">
        <v>0</v>
      </c>
      <c r="M116" s="1"/>
      <c r="N116" s="5">
        <f t="shared" si="2"/>
        <v>53212.72</v>
      </c>
      <c r="O116" s="6">
        <f t="shared" si="3"/>
        <v>49684.28</v>
      </c>
      <c r="P116" s="2">
        <v>30</v>
      </c>
      <c r="Q116" s="2" t="s">
        <v>37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14241.94</v>
      </c>
      <c r="AE116" s="2">
        <f>VLOOKUP(Tabla3[[#This Row],[Columna1]],Tabla5[#All],3,0)</f>
        <v>14241.94</v>
      </c>
      <c r="AF116" s="2">
        <v>0</v>
      </c>
      <c r="AG116" s="2">
        <v>0</v>
      </c>
      <c r="AH116" s="2">
        <v>0</v>
      </c>
      <c r="AI116" s="2">
        <v>0</v>
      </c>
      <c r="AJ116" s="2">
        <v>18842.900000000001</v>
      </c>
      <c r="AK116" s="2">
        <f>VLOOKUP(Tabla3[[#This Row],[Columna1]],Tabla7[[ID]:[Monto neto de los bonos]],3,0)</f>
        <v>18842.900000000001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2012.78</v>
      </c>
      <c r="AU116" s="2">
        <v>1515.66</v>
      </c>
      <c r="AV116" s="2">
        <v>0</v>
      </c>
      <c r="AW116" s="1"/>
      <c r="AX116" s="2" t="s">
        <v>422</v>
      </c>
      <c r="AY116" s="8" t="s">
        <v>423</v>
      </c>
    </row>
    <row r="117" spans="1:51" ht="13.15" customHeight="1" x14ac:dyDescent="0.25">
      <c r="A117" s="7">
        <v>23851</v>
      </c>
      <c r="B117" s="2" t="s">
        <v>3675</v>
      </c>
      <c r="C117" s="2">
        <v>5477703</v>
      </c>
      <c r="D117" s="2" t="s">
        <v>52</v>
      </c>
      <c r="E117" s="2" t="s">
        <v>53</v>
      </c>
      <c r="F117" s="2" t="s">
        <v>42</v>
      </c>
      <c r="G117" s="3">
        <v>44667</v>
      </c>
      <c r="H117" s="1"/>
      <c r="I117" s="2">
        <v>9836.7099999999991</v>
      </c>
      <c r="J117" s="2">
        <v>3056.2150000000001</v>
      </c>
      <c r="K117" s="2">
        <v>3056.2150000000001</v>
      </c>
      <c r="L117" s="2">
        <v>0</v>
      </c>
      <c r="M117" s="1"/>
      <c r="N117" s="5">
        <f t="shared" si="2"/>
        <v>30940.22</v>
      </c>
      <c r="O117" s="6">
        <f t="shared" si="3"/>
        <v>28588.020000000004</v>
      </c>
      <c r="P117" s="2">
        <v>30</v>
      </c>
      <c r="Q117" s="2" t="s">
        <v>37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10621.95</v>
      </c>
      <c r="AE117" s="2">
        <f>VLOOKUP(Tabla3[[#This Row],[Columna1]],Tabla5[#All],3,0)</f>
        <v>10621.95</v>
      </c>
      <c r="AF117" s="2">
        <v>0</v>
      </c>
      <c r="AG117" s="2">
        <v>0</v>
      </c>
      <c r="AH117" s="2">
        <v>0</v>
      </c>
      <c r="AI117" s="2">
        <v>0</v>
      </c>
      <c r="AJ117" s="2">
        <v>4369.13</v>
      </c>
      <c r="AK117" s="2">
        <f>VLOOKUP(Tabla3[[#This Row],[Columna1]],Tabla7[[ID]:[Monto neto de los bonos]],3,0)</f>
        <v>4369.13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1594.92</v>
      </c>
      <c r="AU117" s="2">
        <v>757.28</v>
      </c>
      <c r="AV117" s="2">
        <v>0</v>
      </c>
      <c r="AW117" s="1"/>
      <c r="AX117" s="2" t="s">
        <v>422</v>
      </c>
      <c r="AY117" s="8" t="s">
        <v>423</v>
      </c>
    </row>
    <row r="118" spans="1:51" ht="13.15" customHeight="1" x14ac:dyDescent="0.25">
      <c r="A118" s="7">
        <v>13025</v>
      </c>
      <c r="B118" s="2" t="s">
        <v>508</v>
      </c>
      <c r="C118" s="2">
        <v>1324503</v>
      </c>
      <c r="D118" s="2" t="s">
        <v>63</v>
      </c>
      <c r="E118" s="2" t="s">
        <v>64</v>
      </c>
      <c r="F118" s="2" t="s">
        <v>65</v>
      </c>
      <c r="G118" s="3">
        <v>42653</v>
      </c>
      <c r="H118" s="1"/>
      <c r="I118" s="2">
        <v>16065.68</v>
      </c>
      <c r="J118" s="2">
        <v>2959.1</v>
      </c>
      <c r="K118" s="2">
        <v>2959.1</v>
      </c>
      <c r="L118" s="2">
        <v>2071.2199999999998</v>
      </c>
      <c r="M118" s="1"/>
      <c r="N118" s="5">
        <f t="shared" si="2"/>
        <v>63448.28</v>
      </c>
      <c r="O118" s="6">
        <f t="shared" si="3"/>
        <v>58814.899999999994</v>
      </c>
      <c r="P118" s="2">
        <v>30</v>
      </c>
      <c r="Q118" s="2" t="s">
        <v>37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20414.13</v>
      </c>
      <c r="AE118" s="2">
        <f>VLOOKUP(Tabla3[[#This Row],[Columna1]],Tabla5[#All],3,0)</f>
        <v>20414.13</v>
      </c>
      <c r="AF118" s="2">
        <v>0</v>
      </c>
      <c r="AG118" s="2">
        <v>0</v>
      </c>
      <c r="AH118" s="2">
        <v>0</v>
      </c>
      <c r="AI118" s="2">
        <v>0</v>
      </c>
      <c r="AJ118" s="2">
        <v>18979.05</v>
      </c>
      <c r="AK118" s="2">
        <f>VLOOKUP(Tabla3[[#This Row],[Columna1]],Tabla7[[ID]:[Monto neto de los bonos]],3,0)</f>
        <v>18979.05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2405.48</v>
      </c>
      <c r="AU118" s="2">
        <v>2227.9</v>
      </c>
      <c r="AV118" s="2">
        <v>0</v>
      </c>
      <c r="AW118" s="1"/>
      <c r="AX118" s="2" t="s">
        <v>422</v>
      </c>
      <c r="AY118" s="8" t="s">
        <v>423</v>
      </c>
    </row>
    <row r="119" spans="1:51" ht="13.15" customHeight="1" x14ac:dyDescent="0.25">
      <c r="A119" s="7">
        <v>23270</v>
      </c>
      <c r="B119" s="2" t="s">
        <v>3684</v>
      </c>
      <c r="C119" s="2">
        <v>5153303</v>
      </c>
      <c r="D119" s="2" t="s">
        <v>63</v>
      </c>
      <c r="E119" s="2" t="s">
        <v>64</v>
      </c>
      <c r="F119" s="2" t="s">
        <v>65</v>
      </c>
      <c r="G119" s="3">
        <v>44449</v>
      </c>
      <c r="H119" s="1"/>
      <c r="I119" s="2">
        <v>16065.68</v>
      </c>
      <c r="J119" s="2">
        <v>2959.1</v>
      </c>
      <c r="K119" s="2">
        <v>2959.1</v>
      </c>
      <c r="L119" s="2">
        <v>0</v>
      </c>
      <c r="M119" s="1"/>
      <c r="N119" s="5">
        <f t="shared" si="2"/>
        <v>74309.66</v>
      </c>
      <c r="O119" s="6">
        <f t="shared" si="3"/>
        <v>70325.820000000007</v>
      </c>
      <c r="P119" s="2">
        <v>30</v>
      </c>
      <c r="Q119" s="2" t="s">
        <v>37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27231.47</v>
      </c>
      <c r="AE119" s="2">
        <f>VLOOKUP(Tabla3[[#This Row],[Columna1]],Tabla5[#All],3,0)</f>
        <v>27231.47</v>
      </c>
      <c r="AF119" s="2">
        <v>0</v>
      </c>
      <c r="AG119" s="2">
        <v>0</v>
      </c>
      <c r="AH119" s="2">
        <v>0</v>
      </c>
      <c r="AI119" s="2">
        <v>0</v>
      </c>
      <c r="AJ119" s="2">
        <v>25094.31</v>
      </c>
      <c r="AK119" s="2">
        <f>VLOOKUP(Tabla3[[#This Row],[Columna1]],Tabla7[[ID]:[Monto neto de los bonos]],3,0)</f>
        <v>25094.31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2198.36</v>
      </c>
      <c r="AU119" s="2">
        <v>1785.48</v>
      </c>
      <c r="AV119" s="2">
        <v>0</v>
      </c>
      <c r="AW119" s="1"/>
      <c r="AX119" s="2" t="s">
        <v>422</v>
      </c>
      <c r="AY119" s="8" t="s">
        <v>423</v>
      </c>
    </row>
    <row r="120" spans="1:51" ht="13.15" customHeight="1" x14ac:dyDescent="0.25">
      <c r="A120" s="7">
        <v>12622</v>
      </c>
      <c r="B120" s="2" t="s">
        <v>509</v>
      </c>
      <c r="C120" s="2">
        <v>1200003</v>
      </c>
      <c r="D120" s="2" t="s">
        <v>63</v>
      </c>
      <c r="E120" s="2" t="s">
        <v>64</v>
      </c>
      <c r="F120" s="2" t="s">
        <v>66</v>
      </c>
      <c r="G120" s="3">
        <v>44449</v>
      </c>
      <c r="H120" s="1"/>
      <c r="I120" s="2">
        <v>27104.5</v>
      </c>
      <c r="J120" s="2">
        <v>4992.9949999999999</v>
      </c>
      <c r="K120" s="2">
        <v>4992.9949999999999</v>
      </c>
      <c r="L120" s="2">
        <v>0</v>
      </c>
      <c r="M120" s="1"/>
      <c r="N120" s="5">
        <f t="shared" si="2"/>
        <v>129915.25999999998</v>
      </c>
      <c r="O120" s="6">
        <f t="shared" si="3"/>
        <v>122062.83999999998</v>
      </c>
      <c r="P120" s="2">
        <v>30</v>
      </c>
      <c r="Q120" s="2" t="s">
        <v>37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69379.899999999994</v>
      </c>
      <c r="AE120" s="2">
        <f>VLOOKUP(Tabla3[[#This Row],[Columna1]],Tabla5[#All],3,0)</f>
        <v>69379.899999999994</v>
      </c>
      <c r="AF120" s="2">
        <v>0</v>
      </c>
      <c r="AG120" s="2">
        <v>0</v>
      </c>
      <c r="AH120" s="2">
        <v>0</v>
      </c>
      <c r="AI120" s="2">
        <v>0</v>
      </c>
      <c r="AJ120" s="2">
        <v>23444.87</v>
      </c>
      <c r="AK120" s="2">
        <f>VLOOKUP(Tabla3[[#This Row],[Columna1]],Tabla7[[ID]:[Monto neto de los bonos]],3,0)</f>
        <v>23444.87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3709.04</v>
      </c>
      <c r="AU120" s="2">
        <v>4143.38</v>
      </c>
      <c r="AV120" s="2">
        <v>0</v>
      </c>
      <c r="AW120" s="1"/>
      <c r="AX120" s="2" t="s">
        <v>422</v>
      </c>
      <c r="AY120" s="8" t="s">
        <v>423</v>
      </c>
    </row>
    <row r="121" spans="1:51" ht="13.15" customHeight="1" x14ac:dyDescent="0.25">
      <c r="A121" s="7">
        <v>24429</v>
      </c>
      <c r="B121" s="2" t="s">
        <v>510</v>
      </c>
      <c r="C121" s="2">
        <v>5928803</v>
      </c>
      <c r="D121" s="2" t="s">
        <v>63</v>
      </c>
      <c r="E121" s="2" t="s">
        <v>64</v>
      </c>
      <c r="F121" s="2" t="s">
        <v>49</v>
      </c>
      <c r="G121" s="3">
        <v>45001</v>
      </c>
      <c r="H121" s="1"/>
      <c r="I121" s="2">
        <v>10349.629999999999</v>
      </c>
      <c r="J121" s="2">
        <v>2551.5749999999998</v>
      </c>
      <c r="K121" s="2">
        <v>2551.5749999999998</v>
      </c>
      <c r="L121" s="2">
        <v>0</v>
      </c>
      <c r="M121" s="1"/>
      <c r="N121" s="5">
        <f t="shared" si="2"/>
        <v>23311.93</v>
      </c>
      <c r="O121" s="6">
        <f t="shared" si="3"/>
        <v>20953.55</v>
      </c>
      <c r="P121" s="2">
        <v>30</v>
      </c>
      <c r="Q121" s="2" t="s">
        <v>37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7859.15</v>
      </c>
      <c r="AE121" s="2">
        <f>VLOOKUP(Tabla3[[#This Row],[Columna1]],Tabla5[#All],3,0)</f>
        <v>7859.15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f>VLOOKUP(Tabla3[[#This Row],[Columna1]],Tabla7[[ID]:[Monto neto de los bonos]],3,0)</f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1545.3</v>
      </c>
      <c r="AU121" s="2">
        <v>813.08</v>
      </c>
      <c r="AV121" s="2">
        <v>0</v>
      </c>
      <c r="AW121" s="1"/>
      <c r="AX121" s="2" t="s">
        <v>422</v>
      </c>
      <c r="AY121" s="8" t="s">
        <v>423</v>
      </c>
    </row>
    <row r="122" spans="1:51" ht="13.15" customHeight="1" x14ac:dyDescent="0.25">
      <c r="A122" s="7">
        <v>21288</v>
      </c>
      <c r="B122" s="2" t="s">
        <v>511</v>
      </c>
      <c r="C122" s="2">
        <v>2633203</v>
      </c>
      <c r="D122" s="2" t="s">
        <v>63</v>
      </c>
      <c r="E122" s="2" t="s">
        <v>64</v>
      </c>
      <c r="F122" s="2" t="s">
        <v>44</v>
      </c>
      <c r="G122" s="3">
        <v>44354</v>
      </c>
      <c r="H122" s="1"/>
      <c r="I122" s="2">
        <v>14572.07</v>
      </c>
      <c r="J122" s="2">
        <v>2683.85</v>
      </c>
      <c r="K122" s="2">
        <v>2683.85</v>
      </c>
      <c r="L122" s="2">
        <v>0</v>
      </c>
      <c r="M122" s="1"/>
      <c r="N122" s="5">
        <f t="shared" si="2"/>
        <v>60822.709999999992</v>
      </c>
      <c r="O122" s="6">
        <f t="shared" si="3"/>
        <v>57337.689999999988</v>
      </c>
      <c r="P122" s="2">
        <v>30</v>
      </c>
      <c r="Q122" s="2" t="s">
        <v>37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14768.1</v>
      </c>
      <c r="AE122" s="2">
        <f>VLOOKUP(Tabla3[[#This Row],[Columna1]],Tabla5[#All],3,0)</f>
        <v>14768.1</v>
      </c>
      <c r="AF122" s="2">
        <v>0</v>
      </c>
      <c r="AG122" s="2">
        <v>0</v>
      </c>
      <c r="AH122" s="2">
        <v>0</v>
      </c>
      <c r="AI122" s="2">
        <v>0</v>
      </c>
      <c r="AJ122" s="2">
        <v>26114.84</v>
      </c>
      <c r="AK122" s="2">
        <f>VLOOKUP(Tabla3[[#This Row],[Columna1]],Tabla7[[ID]:[Monto neto de los bonos]],3,0)</f>
        <v>26114.84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1993.98</v>
      </c>
      <c r="AU122" s="2">
        <v>1491.04</v>
      </c>
      <c r="AV122" s="2">
        <v>0</v>
      </c>
      <c r="AW122" s="1"/>
      <c r="AX122" s="2" t="s">
        <v>422</v>
      </c>
      <c r="AY122" s="8" t="s">
        <v>423</v>
      </c>
    </row>
    <row r="123" spans="1:51" ht="13.15" customHeight="1" x14ac:dyDescent="0.25">
      <c r="A123" s="7">
        <v>23873</v>
      </c>
      <c r="B123" s="2" t="s">
        <v>512</v>
      </c>
      <c r="C123" s="2">
        <v>5495703</v>
      </c>
      <c r="D123" s="2" t="s">
        <v>63</v>
      </c>
      <c r="E123" s="2" t="s">
        <v>64</v>
      </c>
      <c r="F123" s="2" t="s">
        <v>44</v>
      </c>
      <c r="G123" s="3">
        <v>44683</v>
      </c>
      <c r="H123" s="1"/>
      <c r="I123" s="2">
        <v>14572.07</v>
      </c>
      <c r="J123" s="2">
        <v>2683.85</v>
      </c>
      <c r="K123" s="2">
        <v>2683.85</v>
      </c>
      <c r="L123" s="2">
        <v>0</v>
      </c>
      <c r="M123" s="1"/>
      <c r="N123" s="5">
        <f t="shared" si="2"/>
        <v>41191.619999999995</v>
      </c>
      <c r="O123" s="6">
        <f t="shared" si="3"/>
        <v>37706.599999999991</v>
      </c>
      <c r="P123" s="2">
        <v>30</v>
      </c>
      <c r="Q123" s="2" t="s">
        <v>37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14768.1</v>
      </c>
      <c r="AE123" s="2">
        <f>VLOOKUP(Tabla3[[#This Row],[Columna1]],Tabla5[#All],3,0)</f>
        <v>14768.1</v>
      </c>
      <c r="AF123" s="2">
        <v>0</v>
      </c>
      <c r="AG123" s="2">
        <v>0</v>
      </c>
      <c r="AH123" s="2">
        <v>0</v>
      </c>
      <c r="AI123" s="2">
        <v>0</v>
      </c>
      <c r="AJ123" s="2">
        <v>6483.75</v>
      </c>
      <c r="AK123" s="2">
        <f>VLOOKUP(Tabla3[[#This Row],[Columna1]],Tabla7[[ID]:[Monto neto de los bonos]],3,0)</f>
        <v>6483.75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1993.98</v>
      </c>
      <c r="AU123" s="2">
        <v>1491.04</v>
      </c>
      <c r="AV123" s="2">
        <v>0</v>
      </c>
      <c r="AW123" s="1"/>
      <c r="AX123" s="2" t="s">
        <v>422</v>
      </c>
      <c r="AY123" s="8" t="s">
        <v>423</v>
      </c>
    </row>
    <row r="124" spans="1:51" ht="13.15" customHeight="1" x14ac:dyDescent="0.25">
      <c r="A124" s="7">
        <v>19898</v>
      </c>
      <c r="B124" s="2" t="s">
        <v>3686</v>
      </c>
      <c r="C124" s="2">
        <v>1245203</v>
      </c>
      <c r="D124" s="2" t="s">
        <v>63</v>
      </c>
      <c r="E124" s="2" t="s">
        <v>64</v>
      </c>
      <c r="F124" s="2" t="s">
        <v>65</v>
      </c>
      <c r="G124" s="3">
        <v>45458</v>
      </c>
      <c r="H124" s="1"/>
      <c r="I124" s="2">
        <v>16065.68</v>
      </c>
      <c r="J124" s="2">
        <v>2959.1</v>
      </c>
      <c r="K124" s="2">
        <v>2959.1</v>
      </c>
      <c r="L124" s="2">
        <v>0</v>
      </c>
      <c r="M124" s="1"/>
      <c r="N124" s="5">
        <f t="shared" si="2"/>
        <v>111847.22</v>
      </c>
      <c r="O124" s="6">
        <f t="shared" si="3"/>
        <v>107863.38</v>
      </c>
      <c r="P124" s="2">
        <v>30</v>
      </c>
      <c r="Q124" s="2" t="s">
        <v>37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35663.269999999997</v>
      </c>
      <c r="AE124" s="2">
        <f>VLOOKUP(Tabla3[[#This Row],[Columna1]],Tabla5[#All],3,0)</f>
        <v>35663.269999999997</v>
      </c>
      <c r="AF124" s="2">
        <v>0</v>
      </c>
      <c r="AG124" s="2">
        <v>0</v>
      </c>
      <c r="AH124" s="2">
        <v>0</v>
      </c>
      <c r="AI124" s="2">
        <v>0</v>
      </c>
      <c r="AJ124" s="2">
        <v>54200.07</v>
      </c>
      <c r="AK124" s="2">
        <f>VLOOKUP(Tabla3[[#This Row],[Columna1]],Tabla7[[ID]:[Monto neto de los bonos]],3,0)</f>
        <v>54200.07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2198.36</v>
      </c>
      <c r="AU124" s="2">
        <v>1785.48</v>
      </c>
      <c r="AV124" s="2">
        <v>0</v>
      </c>
      <c r="AW124" s="1"/>
      <c r="AX124" s="2" t="s">
        <v>422</v>
      </c>
      <c r="AY124" s="8" t="s">
        <v>423</v>
      </c>
    </row>
    <row r="125" spans="1:51" ht="13.15" customHeight="1" x14ac:dyDescent="0.25">
      <c r="A125" s="7">
        <v>20079</v>
      </c>
      <c r="B125" s="2" t="s">
        <v>513</v>
      </c>
      <c r="C125" s="2">
        <v>1324203</v>
      </c>
      <c r="D125" s="2" t="s">
        <v>63</v>
      </c>
      <c r="E125" s="2" t="s">
        <v>64</v>
      </c>
      <c r="F125" s="2" t="s">
        <v>67</v>
      </c>
      <c r="G125" s="3">
        <v>42675</v>
      </c>
      <c r="H125" s="1"/>
      <c r="I125" s="2">
        <v>14665.75</v>
      </c>
      <c r="J125" s="2">
        <v>2702.02</v>
      </c>
      <c r="K125" s="2">
        <v>2702.02</v>
      </c>
      <c r="L125" s="2">
        <v>1734.33</v>
      </c>
      <c r="M125" s="1"/>
      <c r="N125" s="5">
        <f t="shared" si="2"/>
        <v>53123.14</v>
      </c>
      <c r="O125" s="6">
        <f t="shared" si="3"/>
        <v>49085.799999999996</v>
      </c>
      <c r="P125" s="2">
        <v>30</v>
      </c>
      <c r="Q125" s="2" t="s">
        <v>37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27760.240000000002</v>
      </c>
      <c r="AE125" s="2">
        <f>VLOOKUP(Tabla3[[#This Row],[Columna1]],Tabla5[#All],3,0)</f>
        <v>27760.240000000002</v>
      </c>
      <c r="AF125" s="2">
        <v>0</v>
      </c>
      <c r="AG125" s="2">
        <v>0</v>
      </c>
      <c r="AH125" s="2">
        <v>0</v>
      </c>
      <c r="AI125" s="2">
        <v>0</v>
      </c>
      <c r="AJ125" s="2">
        <v>3558.78</v>
      </c>
      <c r="AK125" s="2">
        <f>VLOOKUP(Tabla3[[#This Row],[Columna1]],Tabla7[[ID]:[Monto neto de los bonos]],3,0)</f>
        <v>3558.78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2180.4</v>
      </c>
      <c r="AU125" s="2">
        <v>1856.94</v>
      </c>
      <c r="AV125" s="2">
        <v>0</v>
      </c>
      <c r="AW125" s="1"/>
      <c r="AX125" s="2" t="s">
        <v>422</v>
      </c>
      <c r="AY125" s="8" t="s">
        <v>423</v>
      </c>
    </row>
    <row r="126" spans="1:51" ht="13.15" customHeight="1" x14ac:dyDescent="0.25">
      <c r="A126" s="7">
        <v>19765</v>
      </c>
      <c r="B126" s="2" t="s">
        <v>3681</v>
      </c>
      <c r="C126" s="2">
        <v>1223303</v>
      </c>
      <c r="D126" s="2" t="s">
        <v>63</v>
      </c>
      <c r="E126" s="2" t="s">
        <v>64</v>
      </c>
      <c r="F126" s="2" t="s">
        <v>49</v>
      </c>
      <c r="G126" s="3">
        <v>42653</v>
      </c>
      <c r="H126" s="1"/>
      <c r="I126" s="2">
        <v>10349.629999999999</v>
      </c>
      <c r="J126" s="2">
        <v>2551.5749999999998</v>
      </c>
      <c r="K126" s="2">
        <v>2551.5749999999998</v>
      </c>
      <c r="L126" s="2">
        <v>1226.3599999999999</v>
      </c>
      <c r="M126" s="1"/>
      <c r="N126" s="5">
        <f t="shared" si="2"/>
        <v>34895.42</v>
      </c>
      <c r="O126" s="6">
        <f t="shared" si="3"/>
        <v>32250.38</v>
      </c>
      <c r="P126" s="2">
        <v>30</v>
      </c>
      <c r="Q126" s="2" t="s">
        <v>37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12906.62</v>
      </c>
      <c r="AE126" s="2">
        <f>VLOOKUP(Tabla3[[#This Row],[Columna1]],Tabla5[#All],3,0)</f>
        <v>12906.62</v>
      </c>
      <c r="AF126" s="2">
        <v>0</v>
      </c>
      <c r="AG126" s="2">
        <v>0</v>
      </c>
      <c r="AH126" s="2">
        <v>0</v>
      </c>
      <c r="AI126" s="2">
        <v>0</v>
      </c>
      <c r="AJ126" s="2">
        <v>5309.66</v>
      </c>
      <c r="AK126" s="2">
        <f>VLOOKUP(Tabla3[[#This Row],[Columna1]],Tabla7[[ID]:[Monto neto de los bonos]],3,0)</f>
        <v>5309.66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1667.92</v>
      </c>
      <c r="AU126" s="2">
        <v>977.12</v>
      </c>
      <c r="AV126" s="2">
        <v>0</v>
      </c>
      <c r="AW126" s="1"/>
      <c r="AX126" s="2" t="s">
        <v>422</v>
      </c>
      <c r="AY126" s="8" t="s">
        <v>423</v>
      </c>
    </row>
    <row r="127" spans="1:51" ht="13.15" customHeight="1" x14ac:dyDescent="0.25">
      <c r="A127" s="7">
        <v>20406</v>
      </c>
      <c r="B127" s="2" t="s">
        <v>514</v>
      </c>
      <c r="C127" s="2">
        <v>1757603</v>
      </c>
      <c r="D127" s="2" t="s">
        <v>63</v>
      </c>
      <c r="E127" s="2" t="s">
        <v>64</v>
      </c>
      <c r="F127" s="2" t="s">
        <v>36</v>
      </c>
      <c r="G127" s="3">
        <v>45446</v>
      </c>
      <c r="H127" s="1"/>
      <c r="I127" s="2">
        <v>13165.89</v>
      </c>
      <c r="J127" s="2">
        <v>2789.65</v>
      </c>
      <c r="K127" s="2">
        <v>2789.65</v>
      </c>
      <c r="L127" s="2">
        <v>0</v>
      </c>
      <c r="M127" s="1"/>
      <c r="N127" s="5">
        <f t="shared" si="2"/>
        <v>37422.78</v>
      </c>
      <c r="O127" s="6">
        <f t="shared" si="3"/>
        <v>34309.240000000005</v>
      </c>
      <c r="P127" s="2">
        <v>30</v>
      </c>
      <c r="Q127" s="2" t="s">
        <v>37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11031.3</v>
      </c>
      <c r="AE127" s="2">
        <f>VLOOKUP(Tabla3[[#This Row],[Columna1]],Tabla5[#All],3,0)</f>
        <v>11031.3</v>
      </c>
      <c r="AF127" s="2">
        <v>0</v>
      </c>
      <c r="AG127" s="2">
        <v>0</v>
      </c>
      <c r="AH127" s="2">
        <v>0</v>
      </c>
      <c r="AI127" s="2">
        <v>0</v>
      </c>
      <c r="AJ127" s="2">
        <v>7646.29</v>
      </c>
      <c r="AK127" s="2">
        <f>VLOOKUP(Tabla3[[#This Row],[Columna1]],Tabla7[[ID]:[Monto neto de los bonos]],3,0)</f>
        <v>7646.29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1874.52</v>
      </c>
      <c r="AU127" s="2">
        <v>1239.02</v>
      </c>
      <c r="AV127" s="2">
        <v>0</v>
      </c>
      <c r="AW127" s="1"/>
      <c r="AX127" s="2" t="s">
        <v>422</v>
      </c>
      <c r="AY127" s="8" t="s">
        <v>423</v>
      </c>
    </row>
    <row r="128" spans="1:51" ht="13.15" customHeight="1" x14ac:dyDescent="0.25">
      <c r="A128" s="7">
        <v>19800</v>
      </c>
      <c r="B128" s="2" t="s">
        <v>3680</v>
      </c>
      <c r="C128" s="2">
        <v>1155703</v>
      </c>
      <c r="D128" s="2" t="s">
        <v>63</v>
      </c>
      <c r="E128" s="2" t="s">
        <v>64</v>
      </c>
      <c r="F128" s="2" t="s">
        <v>65</v>
      </c>
      <c r="G128" s="3">
        <v>42653</v>
      </c>
      <c r="H128" s="1"/>
      <c r="I128" s="2">
        <v>16065.68</v>
      </c>
      <c r="J128" s="2">
        <v>2959.1</v>
      </c>
      <c r="K128" s="2">
        <v>2959.1</v>
      </c>
      <c r="L128" s="2">
        <v>2071.2199999999998</v>
      </c>
      <c r="M128" s="1"/>
      <c r="N128" s="5">
        <f t="shared" si="2"/>
        <v>52991.149999999994</v>
      </c>
      <c r="O128" s="6">
        <f t="shared" si="3"/>
        <v>48357.76999999999</v>
      </c>
      <c r="P128" s="2">
        <v>30</v>
      </c>
      <c r="Q128" s="2" t="s">
        <v>37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21858.78</v>
      </c>
      <c r="AE128" s="2">
        <f>VLOOKUP(Tabla3[[#This Row],[Columna1]],Tabla5[#All],3,0)</f>
        <v>21858.78</v>
      </c>
      <c r="AF128" s="2">
        <v>0</v>
      </c>
      <c r="AG128" s="2">
        <v>0</v>
      </c>
      <c r="AH128" s="2">
        <v>0</v>
      </c>
      <c r="AI128" s="2">
        <v>0</v>
      </c>
      <c r="AJ128" s="2">
        <v>7077.27</v>
      </c>
      <c r="AK128" s="2">
        <f>VLOOKUP(Tabla3[[#This Row],[Columna1]],Tabla7[[ID]:[Monto neto de los bonos]],3,0)</f>
        <v>7077.27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2405.48</v>
      </c>
      <c r="AU128" s="2">
        <v>2227.9</v>
      </c>
      <c r="AV128" s="2">
        <v>0</v>
      </c>
      <c r="AW128" s="1"/>
      <c r="AX128" s="2" t="s">
        <v>422</v>
      </c>
      <c r="AY128" s="8" t="s">
        <v>423</v>
      </c>
    </row>
    <row r="129" spans="1:51" ht="13.15" customHeight="1" x14ac:dyDescent="0.25">
      <c r="A129" s="7">
        <v>25421</v>
      </c>
      <c r="B129" s="2" t="s">
        <v>515</v>
      </c>
      <c r="C129" s="2">
        <v>6647703</v>
      </c>
      <c r="D129" s="2" t="s">
        <v>63</v>
      </c>
      <c r="E129" s="2" t="s">
        <v>64</v>
      </c>
      <c r="F129" s="2" t="s">
        <v>36</v>
      </c>
      <c r="G129" s="3">
        <v>45659</v>
      </c>
      <c r="H129" s="1"/>
      <c r="I129" s="2">
        <v>13165.89</v>
      </c>
      <c r="J129" s="2">
        <v>2789.65</v>
      </c>
      <c r="K129" s="2">
        <v>2789.65</v>
      </c>
      <c r="L129" s="2">
        <v>0</v>
      </c>
      <c r="M129" s="1"/>
      <c r="N129" s="5">
        <f t="shared" si="2"/>
        <v>21745.19</v>
      </c>
      <c r="O129" s="6">
        <f t="shared" si="3"/>
        <v>18631.649999999998</v>
      </c>
      <c r="P129" s="2">
        <v>30</v>
      </c>
      <c r="Q129" s="2" t="s">
        <v>37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3000</v>
      </c>
      <c r="AE129" s="2">
        <f>VLOOKUP(Tabla3[[#This Row],[Columna1]],Tabla5[#All],3,0)</f>
        <v>3000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f>VLOOKUP(Tabla3[[#This Row],[Columna1]],Tabla7[[ID]:[Monto neto de los bonos]],3,0)</f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1874.52</v>
      </c>
      <c r="AU129" s="2">
        <v>1239.02</v>
      </c>
      <c r="AV129" s="2">
        <v>0</v>
      </c>
      <c r="AW129" s="1"/>
      <c r="AX129" s="2" t="s">
        <v>422</v>
      </c>
      <c r="AY129" s="8" t="s">
        <v>423</v>
      </c>
    </row>
    <row r="130" spans="1:51" ht="13.15" customHeight="1" x14ac:dyDescent="0.25">
      <c r="A130" s="7">
        <v>19804</v>
      </c>
      <c r="B130" s="2" t="s">
        <v>516</v>
      </c>
      <c r="C130" s="2">
        <v>1171203</v>
      </c>
      <c r="D130" s="2" t="s">
        <v>63</v>
      </c>
      <c r="E130" s="2" t="s">
        <v>68</v>
      </c>
      <c r="F130" s="2" t="s">
        <v>60</v>
      </c>
      <c r="G130" s="3">
        <v>44501</v>
      </c>
      <c r="H130" s="1"/>
      <c r="I130" s="2">
        <v>14709.55</v>
      </c>
      <c r="J130" s="2">
        <v>2709.165</v>
      </c>
      <c r="K130" s="2">
        <v>2709.165</v>
      </c>
      <c r="L130" s="2">
        <v>0</v>
      </c>
      <c r="M130" s="1"/>
      <c r="N130" s="5">
        <f t="shared" ref="N130:N193" si="4">I130+J130+K130+L130+M130+R130+V130+W130+Y130+AD130+AG130+AJ130</f>
        <v>42400.36</v>
      </c>
      <c r="O130" s="6">
        <f t="shared" ref="O130:O193" si="5">N130-AS130-AT130-AU130</f>
        <v>38871.919999999998</v>
      </c>
      <c r="P130" s="2">
        <v>30</v>
      </c>
      <c r="Q130" s="2" t="s">
        <v>37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15057.72</v>
      </c>
      <c r="AE130" s="2">
        <f>VLOOKUP(Tabla3[[#This Row],[Columna1]],Tabla5[#All],3,0)</f>
        <v>15057.72</v>
      </c>
      <c r="AF130" s="2">
        <v>0</v>
      </c>
      <c r="AG130" s="2">
        <v>0</v>
      </c>
      <c r="AH130" s="2">
        <v>0</v>
      </c>
      <c r="AI130" s="2">
        <v>0</v>
      </c>
      <c r="AJ130" s="2">
        <v>7214.76</v>
      </c>
      <c r="AK130" s="2">
        <f>VLOOKUP(Tabla3[[#This Row],[Columna1]],Tabla7[[ID]:[Monto neto de los bonos]],3,0)</f>
        <v>7214.76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2012.78</v>
      </c>
      <c r="AU130" s="2">
        <v>1515.66</v>
      </c>
      <c r="AV130" s="2">
        <v>0</v>
      </c>
      <c r="AW130" s="1"/>
      <c r="AX130" s="2" t="s">
        <v>422</v>
      </c>
      <c r="AY130" s="8" t="s">
        <v>423</v>
      </c>
    </row>
    <row r="131" spans="1:51" ht="13.15" customHeight="1" x14ac:dyDescent="0.25">
      <c r="A131" s="7">
        <v>20033</v>
      </c>
      <c r="B131" s="2" t="s">
        <v>517</v>
      </c>
      <c r="C131" s="2">
        <v>1315803</v>
      </c>
      <c r="D131" s="2" t="s">
        <v>63</v>
      </c>
      <c r="E131" s="2" t="s">
        <v>64</v>
      </c>
      <c r="F131" s="2" t="s">
        <v>44</v>
      </c>
      <c r="G131" s="3">
        <v>44354</v>
      </c>
      <c r="H131" s="1"/>
      <c r="I131" s="2">
        <v>14572.07</v>
      </c>
      <c r="J131" s="2">
        <v>2683.85</v>
      </c>
      <c r="K131" s="2">
        <v>2683.85</v>
      </c>
      <c r="L131" s="2">
        <v>0</v>
      </c>
      <c r="M131" s="1"/>
      <c r="N131" s="5">
        <f t="shared" si="4"/>
        <v>49189.149999999994</v>
      </c>
      <c r="O131" s="6">
        <f t="shared" si="5"/>
        <v>45704.12999999999</v>
      </c>
      <c r="P131" s="2">
        <v>30</v>
      </c>
      <c r="Q131" s="2" t="s">
        <v>37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14768.1</v>
      </c>
      <c r="AE131" s="2">
        <f>VLOOKUP(Tabla3[[#This Row],[Columna1]],Tabla5[#All],3,0)</f>
        <v>14768.1</v>
      </c>
      <c r="AF131" s="2">
        <v>0</v>
      </c>
      <c r="AG131" s="2">
        <v>0</v>
      </c>
      <c r="AH131" s="2">
        <v>0</v>
      </c>
      <c r="AI131" s="2">
        <v>0</v>
      </c>
      <c r="AJ131" s="2">
        <v>14481.28</v>
      </c>
      <c r="AK131" s="2">
        <f>VLOOKUP(Tabla3[[#This Row],[Columna1]],Tabla7[[ID]:[Monto neto de los bonos]],3,0)</f>
        <v>14481.28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1993.98</v>
      </c>
      <c r="AU131" s="2">
        <v>1491.04</v>
      </c>
      <c r="AV131" s="2">
        <v>0</v>
      </c>
      <c r="AW131" s="1"/>
      <c r="AX131" s="2" t="s">
        <v>422</v>
      </c>
      <c r="AY131" s="8" t="s">
        <v>423</v>
      </c>
    </row>
    <row r="132" spans="1:51" ht="13.15" customHeight="1" x14ac:dyDescent="0.25">
      <c r="A132" s="7">
        <v>24450</v>
      </c>
      <c r="B132" s="2" t="s">
        <v>518</v>
      </c>
      <c r="C132" s="2">
        <v>5942503</v>
      </c>
      <c r="D132" s="2" t="s">
        <v>63</v>
      </c>
      <c r="E132" s="2" t="s">
        <v>68</v>
      </c>
      <c r="F132" s="2" t="s">
        <v>42</v>
      </c>
      <c r="G132" s="3">
        <v>45383</v>
      </c>
      <c r="H132" s="1"/>
      <c r="I132" s="2">
        <v>9836.7099999999991</v>
      </c>
      <c r="J132" s="2">
        <v>3056.2150000000001</v>
      </c>
      <c r="K132" s="2">
        <v>3056.2150000000001</v>
      </c>
      <c r="L132" s="2">
        <v>0</v>
      </c>
      <c r="M132" s="1"/>
      <c r="N132" s="5">
        <f t="shared" si="4"/>
        <v>20075.91</v>
      </c>
      <c r="O132" s="6">
        <f t="shared" si="5"/>
        <v>17723.71</v>
      </c>
      <c r="P132" s="2">
        <v>30</v>
      </c>
      <c r="Q132" s="2" t="s">
        <v>37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4126.7700000000004</v>
      </c>
      <c r="AE132" s="2">
        <f>VLOOKUP(Tabla3[[#This Row],[Columna1]],Tabla5[#All],3,0)</f>
        <v>4126.7700000000004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f>VLOOKUP(Tabla3[[#This Row],[Columna1]],Tabla7[[ID]:[Monto neto de los bonos]],3,0)</f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1594.92</v>
      </c>
      <c r="AU132" s="2">
        <v>757.28</v>
      </c>
      <c r="AV132" s="2">
        <v>0</v>
      </c>
      <c r="AW132" s="1"/>
      <c r="AX132" s="2" t="s">
        <v>422</v>
      </c>
      <c r="AY132" s="8" t="s">
        <v>423</v>
      </c>
    </row>
    <row r="133" spans="1:51" ht="13.15" customHeight="1" x14ac:dyDescent="0.25">
      <c r="A133" s="7">
        <v>20259</v>
      </c>
      <c r="B133" s="2" t="s">
        <v>3682</v>
      </c>
      <c r="C133" s="2">
        <v>1696603</v>
      </c>
      <c r="D133" s="2" t="s">
        <v>63</v>
      </c>
      <c r="E133" s="2" t="s">
        <v>64</v>
      </c>
      <c r="F133" s="2" t="s">
        <v>42</v>
      </c>
      <c r="G133" s="3">
        <v>42745</v>
      </c>
      <c r="H133" s="1"/>
      <c r="I133" s="2">
        <v>9836.7099999999991</v>
      </c>
      <c r="J133" s="2">
        <v>3056.2150000000001</v>
      </c>
      <c r="K133" s="2">
        <v>3056.2150000000001</v>
      </c>
      <c r="L133" s="2">
        <v>1354.37</v>
      </c>
      <c r="M133" s="1"/>
      <c r="N133" s="5">
        <f t="shared" si="4"/>
        <v>20612.899999999998</v>
      </c>
      <c r="O133" s="6">
        <f t="shared" si="5"/>
        <v>17967.019999999997</v>
      </c>
      <c r="P133" s="2">
        <v>30</v>
      </c>
      <c r="Q133" s="2" t="s">
        <v>37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3309.39</v>
      </c>
      <c r="AE133" s="2">
        <f>VLOOKUP(Tabla3[[#This Row],[Columna1]],Tabla5[#All],3,0)</f>
        <v>3309.39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f>VLOOKUP(Tabla3[[#This Row],[Columna1]],Tabla7[[ID]:[Monto neto de los bonos]],3,0)</f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1730.36</v>
      </c>
      <c r="AU133" s="2">
        <v>915.52</v>
      </c>
      <c r="AV133" s="2">
        <v>0</v>
      </c>
      <c r="AW133" s="1"/>
      <c r="AX133" s="2" t="s">
        <v>422</v>
      </c>
      <c r="AY133" s="8" t="s">
        <v>423</v>
      </c>
    </row>
    <row r="134" spans="1:51" ht="13.15" customHeight="1" x14ac:dyDescent="0.25">
      <c r="A134" s="7">
        <v>19762</v>
      </c>
      <c r="B134" s="2" t="s">
        <v>519</v>
      </c>
      <c r="C134" s="2">
        <v>1119203</v>
      </c>
      <c r="D134" s="2" t="s">
        <v>63</v>
      </c>
      <c r="E134" s="2" t="s">
        <v>64</v>
      </c>
      <c r="F134" s="2" t="s">
        <v>44</v>
      </c>
      <c r="G134" s="3">
        <v>44578</v>
      </c>
      <c r="H134" s="1"/>
      <c r="I134" s="2">
        <v>14572.07</v>
      </c>
      <c r="J134" s="2">
        <v>2683.85</v>
      </c>
      <c r="K134" s="2">
        <v>2683.85</v>
      </c>
      <c r="L134" s="2">
        <v>0</v>
      </c>
      <c r="M134" s="1"/>
      <c r="N134" s="5">
        <f t="shared" si="4"/>
        <v>55167.119999999995</v>
      </c>
      <c r="O134" s="6">
        <f t="shared" si="5"/>
        <v>51682.099999999991</v>
      </c>
      <c r="P134" s="2">
        <v>30</v>
      </c>
      <c r="Q134" s="2" t="s">
        <v>37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14768.1</v>
      </c>
      <c r="AE134" s="2">
        <f>VLOOKUP(Tabla3[[#This Row],[Columna1]],Tabla5[#All],3,0)</f>
        <v>14768.1</v>
      </c>
      <c r="AF134" s="2">
        <v>0</v>
      </c>
      <c r="AG134" s="2">
        <v>0</v>
      </c>
      <c r="AH134" s="2">
        <v>0</v>
      </c>
      <c r="AI134" s="2">
        <v>0</v>
      </c>
      <c r="AJ134" s="2">
        <v>20459.25</v>
      </c>
      <c r="AK134" s="2">
        <f>VLOOKUP(Tabla3[[#This Row],[Columna1]],Tabla7[[ID]:[Monto neto de los bonos]],3,0)</f>
        <v>20459.25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1993.98</v>
      </c>
      <c r="AU134" s="2">
        <v>1491.04</v>
      </c>
      <c r="AV134" s="2">
        <v>0</v>
      </c>
      <c r="AW134" s="1"/>
      <c r="AX134" s="2" t="s">
        <v>422</v>
      </c>
      <c r="AY134" s="8" t="s">
        <v>423</v>
      </c>
    </row>
    <row r="135" spans="1:51" ht="13.15" customHeight="1" x14ac:dyDescent="0.25">
      <c r="A135" s="7">
        <v>24528</v>
      </c>
      <c r="B135" s="2" t="s">
        <v>3687</v>
      </c>
      <c r="C135" s="2">
        <v>6020603</v>
      </c>
      <c r="D135" s="2" t="s">
        <v>63</v>
      </c>
      <c r="E135" s="2" t="s">
        <v>64</v>
      </c>
      <c r="F135" s="2" t="s">
        <v>44</v>
      </c>
      <c r="G135" s="3">
        <v>45446</v>
      </c>
      <c r="H135" s="1"/>
      <c r="I135" s="2">
        <v>14572.07</v>
      </c>
      <c r="J135" s="2">
        <v>2683.85</v>
      </c>
      <c r="K135" s="2">
        <v>2683.85</v>
      </c>
      <c r="L135" s="2">
        <v>0</v>
      </c>
      <c r="M135" s="1"/>
      <c r="N135" s="5">
        <f t="shared" si="4"/>
        <v>26867.429999999997</v>
      </c>
      <c r="O135" s="6">
        <f t="shared" si="5"/>
        <v>22520.76</v>
      </c>
      <c r="P135" s="2">
        <v>30</v>
      </c>
      <c r="Q135" s="2" t="s">
        <v>37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6927.66</v>
      </c>
      <c r="AE135" s="2">
        <f>VLOOKUP(Tabla3[[#This Row],[Columna1]],Tabla5[#All],3,0)</f>
        <v>6927.66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f>VLOOKUP(Tabla3[[#This Row],[Columna1]],Tabla7[[ID]:[Monto neto de los bonos]],3,0)</f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2349.19</v>
      </c>
      <c r="AU135" s="2">
        <v>1997.48</v>
      </c>
      <c r="AV135" s="2">
        <v>0</v>
      </c>
      <c r="AW135" s="1"/>
      <c r="AX135" s="2" t="s">
        <v>422</v>
      </c>
      <c r="AY135" s="8" t="s">
        <v>423</v>
      </c>
    </row>
    <row r="136" spans="1:51" ht="13.15" customHeight="1" x14ac:dyDescent="0.25">
      <c r="A136" s="7">
        <v>23211</v>
      </c>
      <c r="B136" s="2" t="s">
        <v>3685</v>
      </c>
      <c r="C136" s="2">
        <v>5095203</v>
      </c>
      <c r="D136" s="2" t="s">
        <v>63</v>
      </c>
      <c r="E136" s="2" t="s">
        <v>64</v>
      </c>
      <c r="F136" s="2" t="s">
        <v>65</v>
      </c>
      <c r="G136" s="3">
        <v>44363</v>
      </c>
      <c r="H136" s="1"/>
      <c r="I136" s="2">
        <v>16065.68</v>
      </c>
      <c r="J136" s="2">
        <v>2959.1</v>
      </c>
      <c r="K136" s="2">
        <v>2959.1</v>
      </c>
      <c r="L136" s="2">
        <v>0</v>
      </c>
      <c r="M136" s="1"/>
      <c r="N136" s="5">
        <f t="shared" si="4"/>
        <v>45790.479999999996</v>
      </c>
      <c r="O136" s="6">
        <f t="shared" si="5"/>
        <v>41806.639999999992</v>
      </c>
      <c r="P136" s="2">
        <v>30</v>
      </c>
      <c r="Q136" s="2" t="s">
        <v>37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23806.6</v>
      </c>
      <c r="AE136" s="2">
        <f>VLOOKUP(Tabla3[[#This Row],[Columna1]],Tabla5[#All],3,0)</f>
        <v>23806.6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f>VLOOKUP(Tabla3[[#This Row],[Columna1]],Tabla7[[ID]:[Monto neto de los bonos]],3,0)</f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2198.36</v>
      </c>
      <c r="AU136" s="2">
        <v>1785.48</v>
      </c>
      <c r="AV136" s="2">
        <v>0</v>
      </c>
      <c r="AW136" s="1"/>
      <c r="AX136" s="2" t="s">
        <v>422</v>
      </c>
      <c r="AY136" s="8" t="s">
        <v>423</v>
      </c>
    </row>
    <row r="137" spans="1:51" ht="13.15" customHeight="1" x14ac:dyDescent="0.25">
      <c r="A137" s="7">
        <v>91973</v>
      </c>
      <c r="B137" s="2" t="s">
        <v>3683</v>
      </c>
      <c r="C137" s="2">
        <v>401003</v>
      </c>
      <c r="D137" s="2" t="s">
        <v>63</v>
      </c>
      <c r="E137" s="2" t="s">
        <v>64</v>
      </c>
      <c r="F137" s="2" t="s">
        <v>36</v>
      </c>
      <c r="G137" s="3">
        <v>37453</v>
      </c>
      <c r="H137" s="1"/>
      <c r="I137" s="2">
        <v>13165.89</v>
      </c>
      <c r="J137" s="2">
        <v>2789.65</v>
      </c>
      <c r="K137" s="2">
        <v>2789.65</v>
      </c>
      <c r="L137" s="2">
        <v>3353.32</v>
      </c>
      <c r="M137" s="1"/>
      <c r="N137" s="5">
        <f t="shared" si="4"/>
        <v>32015.64</v>
      </c>
      <c r="O137" s="6">
        <f t="shared" si="5"/>
        <v>27953.079999999998</v>
      </c>
      <c r="P137" s="2">
        <v>20</v>
      </c>
      <c r="Q137" s="2" t="s">
        <v>46</v>
      </c>
      <c r="R137" s="2">
        <v>0</v>
      </c>
      <c r="S137" s="2">
        <v>0</v>
      </c>
      <c r="T137" s="2">
        <v>0</v>
      </c>
      <c r="U137" s="2">
        <v>3686.45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9917.1299999999992</v>
      </c>
      <c r="AE137" s="2">
        <f>VLOOKUP(Tabla3[[#This Row],[Columna1]],Tabla5[#All],3,0)</f>
        <v>9917.1299999999992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f>VLOOKUP(Tabla3[[#This Row],[Columna1]],Tabla7[[ID]:[Monto neto de los bonos]],3,0)</f>
        <v>3686.45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2035.4</v>
      </c>
      <c r="AU137" s="2">
        <v>2027.16</v>
      </c>
      <c r="AV137" s="2">
        <v>0</v>
      </c>
      <c r="AW137" s="1"/>
      <c r="AX137" s="2" t="s">
        <v>422</v>
      </c>
      <c r="AY137" s="8" t="s">
        <v>424</v>
      </c>
    </row>
    <row r="138" spans="1:51" ht="13.15" customHeight="1" x14ac:dyDescent="0.25">
      <c r="A138" s="7">
        <v>23293</v>
      </c>
      <c r="B138" s="2" t="s">
        <v>520</v>
      </c>
      <c r="C138" s="2">
        <v>5169203</v>
      </c>
      <c r="D138" s="2" t="s">
        <v>63</v>
      </c>
      <c r="E138" s="2" t="s">
        <v>64</v>
      </c>
      <c r="F138" s="2" t="s">
        <v>49</v>
      </c>
      <c r="G138" s="3">
        <v>44449</v>
      </c>
      <c r="H138" s="1"/>
      <c r="I138" s="2">
        <v>10349.629999999999</v>
      </c>
      <c r="J138" s="2">
        <v>2551.5749999999998</v>
      </c>
      <c r="K138" s="2">
        <v>2551.5749999999998</v>
      </c>
      <c r="L138" s="2">
        <v>0</v>
      </c>
      <c r="M138" s="1"/>
      <c r="N138" s="5">
        <f t="shared" si="4"/>
        <v>17390.78</v>
      </c>
      <c r="O138" s="6">
        <f t="shared" si="5"/>
        <v>15032.4</v>
      </c>
      <c r="P138" s="2">
        <v>30</v>
      </c>
      <c r="Q138" s="2" t="s">
        <v>37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1938</v>
      </c>
      <c r="AE138" s="2">
        <f>VLOOKUP(Tabla3[[#This Row],[Columna1]],Tabla5[#All],3,0)</f>
        <v>1938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f>VLOOKUP(Tabla3[[#This Row],[Columna1]],Tabla7[[ID]:[Monto neto de los bonos]],3,0)</f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1545.3</v>
      </c>
      <c r="AU138" s="2">
        <v>813.08</v>
      </c>
      <c r="AV138" s="2">
        <v>0</v>
      </c>
      <c r="AW138" s="1"/>
      <c r="AX138" s="2" t="s">
        <v>422</v>
      </c>
      <c r="AY138" s="8" t="s">
        <v>423</v>
      </c>
    </row>
    <row r="139" spans="1:51" ht="13.15" customHeight="1" x14ac:dyDescent="0.25">
      <c r="A139" s="7">
        <v>15924</v>
      </c>
      <c r="B139" s="2" t="s">
        <v>521</v>
      </c>
      <c r="C139" s="2">
        <v>204903</v>
      </c>
      <c r="D139" s="2" t="s">
        <v>69</v>
      </c>
      <c r="E139" s="2" t="s">
        <v>72</v>
      </c>
      <c r="F139" s="2" t="s">
        <v>45</v>
      </c>
      <c r="G139" s="3">
        <v>41640</v>
      </c>
      <c r="H139" s="1"/>
      <c r="I139" s="2">
        <v>13413.65</v>
      </c>
      <c r="J139" s="2">
        <v>2841.47</v>
      </c>
      <c r="K139" s="2">
        <v>2841.47</v>
      </c>
      <c r="L139" s="2">
        <v>3231.11</v>
      </c>
      <c r="M139" s="1"/>
      <c r="N139" s="5">
        <f t="shared" si="4"/>
        <v>26118.21</v>
      </c>
      <c r="O139" s="6">
        <f t="shared" si="5"/>
        <v>21976.269999999997</v>
      </c>
      <c r="P139" s="2">
        <v>30</v>
      </c>
      <c r="Q139" s="2" t="s">
        <v>37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3790.51</v>
      </c>
      <c r="AE139" s="2">
        <f>VLOOKUP(Tabla3[[#This Row],[Columna1]],Tabla5[#All],3,0)</f>
        <v>3790.51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f>VLOOKUP(Tabla3[[#This Row],[Columna1]],Tabla7[[ID]:[Monto neto de los bonos]],3,0)</f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2232.7600000000002</v>
      </c>
      <c r="AU139" s="2">
        <v>1909.18</v>
      </c>
      <c r="AV139" s="2">
        <v>0</v>
      </c>
      <c r="AW139" s="1"/>
      <c r="AX139" s="2" t="s">
        <v>422</v>
      </c>
      <c r="AY139" s="8" t="s">
        <v>423</v>
      </c>
    </row>
    <row r="140" spans="1:51" ht="13.15" customHeight="1" x14ac:dyDescent="0.25">
      <c r="A140" s="7">
        <v>23764</v>
      </c>
      <c r="B140" s="2" t="s">
        <v>3692</v>
      </c>
      <c r="C140" s="2">
        <v>5439703</v>
      </c>
      <c r="D140" s="2" t="s">
        <v>69</v>
      </c>
      <c r="E140" s="2" t="s">
        <v>72</v>
      </c>
      <c r="F140" s="2" t="s">
        <v>73</v>
      </c>
      <c r="G140" s="3">
        <v>44652</v>
      </c>
      <c r="H140" s="1"/>
      <c r="I140" s="2">
        <v>16065.68</v>
      </c>
      <c r="J140" s="2">
        <v>2959.1</v>
      </c>
      <c r="K140" s="2">
        <v>2959.1</v>
      </c>
      <c r="L140" s="2">
        <v>0</v>
      </c>
      <c r="M140" s="1"/>
      <c r="N140" s="5">
        <f t="shared" si="4"/>
        <v>52257.17</v>
      </c>
      <c r="O140" s="6">
        <f t="shared" si="5"/>
        <v>48273.329999999994</v>
      </c>
      <c r="P140" s="2">
        <v>30</v>
      </c>
      <c r="Q140" s="2" t="s">
        <v>37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27123.29</v>
      </c>
      <c r="AE140" s="2">
        <f>VLOOKUP(Tabla3[[#This Row],[Columna1]],Tabla5[#All],3,0)</f>
        <v>27123.29</v>
      </c>
      <c r="AF140" s="2">
        <v>0</v>
      </c>
      <c r="AG140" s="2">
        <v>0</v>
      </c>
      <c r="AH140" s="2">
        <v>0</v>
      </c>
      <c r="AI140" s="2">
        <v>0</v>
      </c>
      <c r="AJ140" s="2">
        <v>3150</v>
      </c>
      <c r="AK140" s="2">
        <f>VLOOKUP(Tabla3[[#This Row],[Columna1]],Tabla7[[ID]:[Monto neto de los bonos]],3,0)</f>
        <v>3150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2198.36</v>
      </c>
      <c r="AU140" s="2">
        <v>1785.48</v>
      </c>
      <c r="AV140" s="2">
        <v>0</v>
      </c>
      <c r="AW140" s="1"/>
      <c r="AX140" s="2" t="s">
        <v>422</v>
      </c>
      <c r="AY140" s="8" t="s">
        <v>423</v>
      </c>
    </row>
    <row r="141" spans="1:51" ht="13.15" customHeight="1" x14ac:dyDescent="0.25">
      <c r="A141" s="7">
        <v>25108</v>
      </c>
      <c r="B141" s="2" t="s">
        <v>522</v>
      </c>
      <c r="C141" s="2">
        <v>6406303</v>
      </c>
      <c r="D141" s="2" t="s">
        <v>69</v>
      </c>
      <c r="E141" s="2" t="s">
        <v>74</v>
      </c>
      <c r="F141" s="2" t="s">
        <v>65</v>
      </c>
      <c r="G141" s="3">
        <v>45446</v>
      </c>
      <c r="H141" s="1"/>
      <c r="I141" s="2">
        <v>16065.68</v>
      </c>
      <c r="J141" s="2">
        <v>2959.1</v>
      </c>
      <c r="K141" s="2">
        <v>2959.1</v>
      </c>
      <c r="L141" s="2">
        <v>0</v>
      </c>
      <c r="M141" s="1"/>
      <c r="N141" s="5">
        <f t="shared" si="4"/>
        <v>27191.559999999998</v>
      </c>
      <c r="O141" s="6">
        <f t="shared" si="5"/>
        <v>23207.719999999998</v>
      </c>
      <c r="P141" s="2">
        <v>30</v>
      </c>
      <c r="Q141" s="2" t="s">
        <v>37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5207.68</v>
      </c>
      <c r="AE141" s="2">
        <f>VLOOKUP(Tabla3[[#This Row],[Columna1]],Tabla5[#All],3,0)</f>
        <v>5207.68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f>VLOOKUP(Tabla3[[#This Row],[Columna1]],Tabla7[[ID]:[Monto neto de los bonos]],3,0)</f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2198.36</v>
      </c>
      <c r="AU141" s="2">
        <v>1785.48</v>
      </c>
      <c r="AV141" s="2">
        <v>0</v>
      </c>
      <c r="AW141" s="1"/>
      <c r="AX141" s="2" t="s">
        <v>422</v>
      </c>
      <c r="AY141" s="8" t="s">
        <v>423</v>
      </c>
    </row>
    <row r="142" spans="1:51" ht="13.15" customHeight="1" x14ac:dyDescent="0.25">
      <c r="A142" s="7">
        <v>11469</v>
      </c>
      <c r="B142" s="2" t="s">
        <v>3690</v>
      </c>
      <c r="C142" s="2">
        <v>1264303</v>
      </c>
      <c r="D142" s="2" t="s">
        <v>69</v>
      </c>
      <c r="E142" s="2" t="s">
        <v>74</v>
      </c>
      <c r="F142" s="2" t="s">
        <v>36</v>
      </c>
      <c r="G142" s="3">
        <v>42672</v>
      </c>
      <c r="H142" s="1"/>
      <c r="I142" s="2">
        <v>13165.89</v>
      </c>
      <c r="J142" s="2">
        <v>2789.65</v>
      </c>
      <c r="K142" s="2">
        <v>2789.65</v>
      </c>
      <c r="L142" s="2">
        <v>1487.68</v>
      </c>
      <c r="M142" s="1"/>
      <c r="N142" s="5">
        <f t="shared" si="4"/>
        <v>31705.42</v>
      </c>
      <c r="O142" s="6">
        <f t="shared" si="5"/>
        <v>28176.54</v>
      </c>
      <c r="P142" s="2">
        <v>30</v>
      </c>
      <c r="Q142" s="2" t="s">
        <v>37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11472.55</v>
      </c>
      <c r="AE142" s="2">
        <f>VLOOKUP(Tabla3[[#This Row],[Columna1]],Tabla5[#All],3,0)</f>
        <v>11472.55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f>VLOOKUP(Tabla3[[#This Row],[Columna1]],Tabla7[[ID]:[Monto neto de los bonos]],3,0)</f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2023.28</v>
      </c>
      <c r="AU142" s="2">
        <v>1505.6</v>
      </c>
      <c r="AV142" s="2">
        <v>0</v>
      </c>
      <c r="AW142" s="1"/>
      <c r="AX142" s="2" t="s">
        <v>422</v>
      </c>
      <c r="AY142" s="8" t="s">
        <v>423</v>
      </c>
    </row>
    <row r="143" spans="1:51" ht="13.15" customHeight="1" x14ac:dyDescent="0.25">
      <c r="A143" s="7">
        <v>23682</v>
      </c>
      <c r="B143" s="2" t="s">
        <v>3689</v>
      </c>
      <c r="C143" s="2">
        <v>5395903</v>
      </c>
      <c r="D143" s="2" t="s">
        <v>69</v>
      </c>
      <c r="E143" s="2" t="s">
        <v>74</v>
      </c>
      <c r="F143" s="2" t="s">
        <v>44</v>
      </c>
      <c r="G143" s="3">
        <v>44621</v>
      </c>
      <c r="H143" s="1"/>
      <c r="I143" s="2">
        <v>14572.07</v>
      </c>
      <c r="J143" s="2">
        <v>2683.85</v>
      </c>
      <c r="K143" s="2">
        <v>2683.85</v>
      </c>
      <c r="L143" s="2">
        <v>0</v>
      </c>
      <c r="M143" s="1"/>
      <c r="N143" s="5">
        <f t="shared" si="4"/>
        <v>34004.629999999997</v>
      </c>
      <c r="O143" s="6">
        <f t="shared" si="5"/>
        <v>30519.609999999997</v>
      </c>
      <c r="P143" s="2">
        <v>30</v>
      </c>
      <c r="Q143" s="2" t="s">
        <v>37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14064.86</v>
      </c>
      <c r="AE143" s="2">
        <f>VLOOKUP(Tabla3[[#This Row],[Columna1]],Tabla5[#All],3,0)</f>
        <v>14064.86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f>VLOOKUP(Tabla3[[#This Row],[Columna1]],Tabla7[[ID]:[Monto neto de los bonos]],3,0)</f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1993.98</v>
      </c>
      <c r="AU143" s="2">
        <v>1491.04</v>
      </c>
      <c r="AV143" s="2">
        <v>0</v>
      </c>
      <c r="AW143" s="1"/>
      <c r="AX143" s="2" t="s">
        <v>422</v>
      </c>
      <c r="AY143" s="8" t="s">
        <v>423</v>
      </c>
    </row>
    <row r="144" spans="1:51" ht="13.15" customHeight="1" x14ac:dyDescent="0.25">
      <c r="A144" s="7">
        <v>21548</v>
      </c>
      <c r="B144" s="2" t="s">
        <v>523</v>
      </c>
      <c r="C144" s="2">
        <v>2979303</v>
      </c>
      <c r="D144" s="2" t="s">
        <v>69</v>
      </c>
      <c r="E144" s="2" t="s">
        <v>72</v>
      </c>
      <c r="F144" s="2" t="s">
        <v>45</v>
      </c>
      <c r="G144" s="3">
        <v>43405</v>
      </c>
      <c r="H144" s="1"/>
      <c r="I144" s="2">
        <v>13413.65</v>
      </c>
      <c r="J144" s="2">
        <v>2841.47</v>
      </c>
      <c r="K144" s="2">
        <v>2841.47</v>
      </c>
      <c r="L144" s="2">
        <v>1751.53</v>
      </c>
      <c r="M144" s="1"/>
      <c r="N144" s="5">
        <f t="shared" si="4"/>
        <v>30776.29</v>
      </c>
      <c r="O144" s="6">
        <f t="shared" si="5"/>
        <v>27094.190000000002</v>
      </c>
      <c r="P144" s="2">
        <v>30</v>
      </c>
      <c r="Q144" s="2" t="s">
        <v>37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9928.17</v>
      </c>
      <c r="AE144" s="2">
        <f>VLOOKUP(Tabla3[[#This Row],[Columna1]],Tabla5[#All],3,0)</f>
        <v>9928.17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f>VLOOKUP(Tabla3[[#This Row],[Columna1]],Tabla7[[ID]:[Monto neto de los bonos]],3,0)</f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2084.8000000000002</v>
      </c>
      <c r="AU144" s="2">
        <v>1597.3</v>
      </c>
      <c r="AV144" s="2">
        <v>0</v>
      </c>
      <c r="AW144" s="1"/>
      <c r="AX144" s="2" t="s">
        <v>422</v>
      </c>
      <c r="AY144" s="8" t="s">
        <v>423</v>
      </c>
    </row>
    <row r="145" spans="1:51" ht="13.15" customHeight="1" x14ac:dyDescent="0.25">
      <c r="A145" s="7">
        <v>24558</v>
      </c>
      <c r="B145" s="2" t="s">
        <v>3695</v>
      </c>
      <c r="C145" s="2">
        <v>6050503</v>
      </c>
      <c r="D145" s="2" t="s">
        <v>69</v>
      </c>
      <c r="E145" s="2" t="s">
        <v>71</v>
      </c>
      <c r="F145" s="2" t="s">
        <v>73</v>
      </c>
      <c r="G145" s="3">
        <v>45098</v>
      </c>
      <c r="H145" s="1"/>
      <c r="I145" s="2">
        <v>16065.68</v>
      </c>
      <c r="J145" s="2">
        <v>2959.1</v>
      </c>
      <c r="K145" s="2">
        <v>2959.1</v>
      </c>
      <c r="L145" s="2">
        <v>0</v>
      </c>
      <c r="M145" s="1"/>
      <c r="N145" s="5">
        <f t="shared" si="4"/>
        <v>52257.17</v>
      </c>
      <c r="O145" s="6">
        <f t="shared" si="5"/>
        <v>48273.329999999994</v>
      </c>
      <c r="P145" s="2">
        <v>30</v>
      </c>
      <c r="Q145" s="2" t="s">
        <v>37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27123.29</v>
      </c>
      <c r="AE145" s="2">
        <f>VLOOKUP(Tabla3[[#This Row],[Columna1]],Tabla5[#All],3,0)</f>
        <v>27123.29</v>
      </c>
      <c r="AF145" s="2">
        <v>0</v>
      </c>
      <c r="AG145" s="2">
        <v>0</v>
      </c>
      <c r="AH145" s="2">
        <v>0</v>
      </c>
      <c r="AI145" s="2">
        <v>0</v>
      </c>
      <c r="AJ145" s="2">
        <v>3150</v>
      </c>
      <c r="AK145" s="2">
        <f>VLOOKUP(Tabla3[[#This Row],[Columna1]],Tabla7[[ID]:[Monto neto de los bonos]],3,0)</f>
        <v>3150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2198.36</v>
      </c>
      <c r="AU145" s="2">
        <v>1785.48</v>
      </c>
      <c r="AV145" s="2">
        <v>0</v>
      </c>
      <c r="AW145" s="1"/>
      <c r="AX145" s="2" t="s">
        <v>422</v>
      </c>
      <c r="AY145" s="8" t="s">
        <v>423</v>
      </c>
    </row>
    <row r="146" spans="1:51" ht="13.15" customHeight="1" x14ac:dyDescent="0.25">
      <c r="A146" s="7">
        <v>23876</v>
      </c>
      <c r="B146" s="2" t="s">
        <v>524</v>
      </c>
      <c r="C146" s="2">
        <v>5498003</v>
      </c>
      <c r="D146" s="2" t="s">
        <v>69</v>
      </c>
      <c r="E146" s="2" t="s">
        <v>76</v>
      </c>
      <c r="F146" s="2" t="s">
        <v>36</v>
      </c>
      <c r="G146" s="3">
        <v>44690</v>
      </c>
      <c r="H146" s="1"/>
      <c r="I146" s="2">
        <v>13165.89</v>
      </c>
      <c r="J146" s="2">
        <v>2789.65</v>
      </c>
      <c r="K146" s="2">
        <v>2789.65</v>
      </c>
      <c r="L146" s="2">
        <v>0</v>
      </c>
      <c r="M146" s="1"/>
      <c r="N146" s="5">
        <f t="shared" si="4"/>
        <v>26777.69</v>
      </c>
      <c r="O146" s="6">
        <f t="shared" si="5"/>
        <v>24275.08</v>
      </c>
      <c r="P146" s="2">
        <v>25</v>
      </c>
      <c r="Q146" s="2" t="s">
        <v>37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8032.5</v>
      </c>
      <c r="AE146" s="2">
        <f>VLOOKUP(Tabla3[[#This Row],[Columna1]],Tabla5[#All],3,0)</f>
        <v>8032.5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f>VLOOKUP(Tabla3[[#This Row],[Columna1]],Tabla7[[ID]:[Monto neto de los bonos]],3,0)</f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1562.1</v>
      </c>
      <c r="AU146" s="2">
        <v>940.51</v>
      </c>
      <c r="AV146" s="2">
        <v>0</v>
      </c>
      <c r="AW146" s="1"/>
      <c r="AX146" s="2" t="s">
        <v>422</v>
      </c>
      <c r="AY146" s="8" t="s">
        <v>423</v>
      </c>
    </row>
    <row r="147" spans="1:51" ht="13.15" customHeight="1" x14ac:dyDescent="0.25">
      <c r="A147" s="7">
        <v>21096</v>
      </c>
      <c r="B147" s="2" t="s">
        <v>3691</v>
      </c>
      <c r="C147" s="2">
        <v>2427403</v>
      </c>
      <c r="D147" s="2" t="s">
        <v>69</v>
      </c>
      <c r="E147" s="2" t="s">
        <v>70</v>
      </c>
      <c r="F147" s="2" t="s">
        <v>50</v>
      </c>
      <c r="G147" s="3">
        <v>43102</v>
      </c>
      <c r="H147" s="1"/>
      <c r="I147" s="2">
        <v>12195.26</v>
      </c>
      <c r="J147" s="2">
        <v>3009.3249999999998</v>
      </c>
      <c r="K147" s="2">
        <v>3009.3249999999998</v>
      </c>
      <c r="L147" s="2">
        <v>1654.95</v>
      </c>
      <c r="M147" s="1"/>
      <c r="N147" s="5">
        <f t="shared" si="4"/>
        <v>30461.34</v>
      </c>
      <c r="O147" s="6">
        <f t="shared" si="5"/>
        <v>27112.799999999999</v>
      </c>
      <c r="P147" s="2">
        <v>30</v>
      </c>
      <c r="Q147" s="2" t="s">
        <v>37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10592.48</v>
      </c>
      <c r="AE147" s="2">
        <f>VLOOKUP(Tabla3[[#This Row],[Columna1]],Tabla5[#All],3,0)</f>
        <v>10592.48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f>VLOOKUP(Tabla3[[#This Row],[Columna1]],Tabla7[[ID]:[Monto neto de los bonos]],3,0)</f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1986.88</v>
      </c>
      <c r="AU147" s="2">
        <v>1361.66</v>
      </c>
      <c r="AV147" s="2">
        <v>0</v>
      </c>
      <c r="AW147" s="1"/>
      <c r="AX147" s="2" t="s">
        <v>422</v>
      </c>
      <c r="AY147" s="8" t="s">
        <v>423</v>
      </c>
    </row>
    <row r="148" spans="1:51" ht="13.15" customHeight="1" x14ac:dyDescent="0.25">
      <c r="A148" s="7">
        <v>21765</v>
      </c>
      <c r="B148" s="2" t="s">
        <v>525</v>
      </c>
      <c r="C148" s="2">
        <v>3239203</v>
      </c>
      <c r="D148" s="2" t="s">
        <v>69</v>
      </c>
      <c r="E148" s="2" t="s">
        <v>75</v>
      </c>
      <c r="F148" s="2" t="s">
        <v>73</v>
      </c>
      <c r="G148" s="3">
        <v>43481</v>
      </c>
      <c r="H148" s="1"/>
      <c r="I148" s="2">
        <v>16065.68</v>
      </c>
      <c r="J148" s="2">
        <v>2959.1</v>
      </c>
      <c r="K148" s="2">
        <v>2959.1</v>
      </c>
      <c r="L148" s="2">
        <v>2219.56</v>
      </c>
      <c r="M148" s="1"/>
      <c r="N148" s="5">
        <f t="shared" si="4"/>
        <v>72434.91</v>
      </c>
      <c r="O148" s="6">
        <f t="shared" si="5"/>
        <v>67755.009999999995</v>
      </c>
      <c r="P148" s="2">
        <v>30</v>
      </c>
      <c r="Q148" s="2" t="s">
        <v>37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27231.47</v>
      </c>
      <c r="AE148" s="2">
        <f>VLOOKUP(Tabla3[[#This Row],[Columna1]],Tabla5[#All],3,0)</f>
        <v>27231.47</v>
      </c>
      <c r="AF148" s="2">
        <v>0</v>
      </c>
      <c r="AG148" s="2">
        <v>0</v>
      </c>
      <c r="AH148" s="2">
        <v>0</v>
      </c>
      <c r="AI148" s="2">
        <v>0</v>
      </c>
      <c r="AJ148" s="2">
        <v>21000</v>
      </c>
      <c r="AK148" s="2">
        <f>VLOOKUP(Tabla3[[#This Row],[Columna1]],Tabla7[[ID]:[Monto neto de los bonos]],3,0)</f>
        <v>21000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2420.3200000000002</v>
      </c>
      <c r="AU148" s="2">
        <v>2259.58</v>
      </c>
      <c r="AV148" s="2">
        <v>0</v>
      </c>
      <c r="AW148" s="1"/>
      <c r="AX148" s="2" t="s">
        <v>422</v>
      </c>
      <c r="AY148" s="8" t="s">
        <v>423</v>
      </c>
    </row>
    <row r="149" spans="1:51" ht="13.15" customHeight="1" x14ac:dyDescent="0.25">
      <c r="A149" s="7">
        <v>24382</v>
      </c>
      <c r="B149" s="2" t="s">
        <v>526</v>
      </c>
      <c r="C149" s="2">
        <v>5881703</v>
      </c>
      <c r="D149" s="2" t="s">
        <v>69</v>
      </c>
      <c r="E149" s="2" t="s">
        <v>75</v>
      </c>
      <c r="F149" s="2" t="s">
        <v>45</v>
      </c>
      <c r="G149" s="3">
        <v>44972</v>
      </c>
      <c r="H149" s="1"/>
      <c r="I149" s="2">
        <v>13413.65</v>
      </c>
      <c r="J149" s="2">
        <v>2841.47</v>
      </c>
      <c r="K149" s="2">
        <v>2841.47</v>
      </c>
      <c r="L149" s="2">
        <v>0</v>
      </c>
      <c r="M149" s="1"/>
      <c r="N149" s="5">
        <f t="shared" si="4"/>
        <v>24170.989999999998</v>
      </c>
      <c r="O149" s="6">
        <f t="shared" si="5"/>
        <v>20977.93</v>
      </c>
      <c r="P149" s="2">
        <v>30</v>
      </c>
      <c r="Q149" s="2" t="s">
        <v>37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5074.3999999999996</v>
      </c>
      <c r="AE149" s="2">
        <f>VLOOKUP(Tabla3[[#This Row],[Columna1]],Tabla5[#All],3,0)</f>
        <v>5074.3999999999996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f>VLOOKUP(Tabla3[[#This Row],[Columna1]],Tabla7[[ID]:[Monto neto de los bonos]],3,0)</f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1909.64</v>
      </c>
      <c r="AU149" s="2">
        <v>1283.42</v>
      </c>
      <c r="AV149" s="2">
        <v>0</v>
      </c>
      <c r="AW149" s="1"/>
      <c r="AX149" s="2" t="s">
        <v>422</v>
      </c>
      <c r="AY149" s="8" t="s">
        <v>423</v>
      </c>
    </row>
    <row r="150" spans="1:51" ht="13.15" customHeight="1" x14ac:dyDescent="0.25">
      <c r="A150" s="7">
        <v>20066</v>
      </c>
      <c r="B150" s="2" t="s">
        <v>527</v>
      </c>
      <c r="C150" s="2">
        <v>1321503</v>
      </c>
      <c r="D150" s="2" t="s">
        <v>69</v>
      </c>
      <c r="E150" s="2" t="s">
        <v>77</v>
      </c>
      <c r="F150" s="2" t="s">
        <v>60</v>
      </c>
      <c r="G150" s="3">
        <v>42675</v>
      </c>
      <c r="H150" s="1"/>
      <c r="I150" s="2">
        <v>14709.55</v>
      </c>
      <c r="J150" s="2">
        <v>2709.165</v>
      </c>
      <c r="K150" s="2">
        <v>2709.165</v>
      </c>
      <c r="L150" s="2">
        <v>1739.34</v>
      </c>
      <c r="M150" s="1"/>
      <c r="N150" s="5">
        <f t="shared" si="4"/>
        <v>43224.94</v>
      </c>
      <c r="O150" s="6">
        <f t="shared" si="5"/>
        <v>39170.86</v>
      </c>
      <c r="P150" s="2">
        <v>30</v>
      </c>
      <c r="Q150" s="2" t="s">
        <v>37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15057.72</v>
      </c>
      <c r="AE150" s="2">
        <f>VLOOKUP(Tabla3[[#This Row],[Columna1]],Tabla5[#All],3,0)</f>
        <v>15057.72</v>
      </c>
      <c r="AF150" s="2">
        <v>0</v>
      </c>
      <c r="AG150" s="2">
        <v>0</v>
      </c>
      <c r="AH150" s="2">
        <v>0</v>
      </c>
      <c r="AI150" s="2">
        <v>0</v>
      </c>
      <c r="AJ150" s="2">
        <v>6300</v>
      </c>
      <c r="AK150" s="2">
        <f>VLOOKUP(Tabla3[[#This Row],[Columna1]],Tabla7[[ID]:[Monto neto de los bonos]],3,0)</f>
        <v>6300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2186.7199999999998</v>
      </c>
      <c r="AU150" s="2">
        <v>1867.36</v>
      </c>
      <c r="AV150" s="2">
        <v>0</v>
      </c>
      <c r="AW150" s="1"/>
      <c r="AX150" s="2" t="s">
        <v>422</v>
      </c>
      <c r="AY150" s="8" t="s">
        <v>423</v>
      </c>
    </row>
    <row r="151" spans="1:51" ht="13.15" customHeight="1" x14ac:dyDescent="0.25">
      <c r="A151" s="7">
        <v>23406</v>
      </c>
      <c r="B151" s="2" t="s">
        <v>3694</v>
      </c>
      <c r="C151" s="2">
        <v>5223803</v>
      </c>
      <c r="D151" s="2" t="s">
        <v>69</v>
      </c>
      <c r="E151" s="2" t="s">
        <v>75</v>
      </c>
      <c r="F151" s="2" t="s">
        <v>44</v>
      </c>
      <c r="G151" s="3">
        <v>44485</v>
      </c>
      <c r="H151" s="1"/>
      <c r="I151" s="2">
        <v>14572.07</v>
      </c>
      <c r="J151" s="2">
        <v>2683.85</v>
      </c>
      <c r="K151" s="2">
        <v>2683.85</v>
      </c>
      <c r="L151" s="2">
        <v>0</v>
      </c>
      <c r="M151" s="1"/>
      <c r="N151" s="5">
        <f t="shared" si="4"/>
        <v>53082.869999999995</v>
      </c>
      <c r="O151" s="6">
        <f t="shared" si="5"/>
        <v>49597.849999999991</v>
      </c>
      <c r="P151" s="2">
        <v>30</v>
      </c>
      <c r="Q151" s="2" t="s">
        <v>37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14768.1</v>
      </c>
      <c r="AE151" s="2">
        <f>VLOOKUP(Tabla3[[#This Row],[Columna1]],Tabla5[#All],3,0)</f>
        <v>14768.1</v>
      </c>
      <c r="AF151" s="2">
        <v>0</v>
      </c>
      <c r="AG151" s="2">
        <v>0</v>
      </c>
      <c r="AH151" s="2">
        <v>0</v>
      </c>
      <c r="AI151" s="2">
        <v>0</v>
      </c>
      <c r="AJ151" s="2">
        <v>18375</v>
      </c>
      <c r="AK151" s="2">
        <f>VLOOKUP(Tabla3[[#This Row],[Columna1]],Tabla7[[ID]:[Monto neto de los bonos]],3,0)</f>
        <v>18375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1993.98</v>
      </c>
      <c r="AU151" s="2">
        <v>1491.04</v>
      </c>
      <c r="AV151" s="2">
        <v>0</v>
      </c>
      <c r="AW151" s="1"/>
      <c r="AX151" s="2" t="s">
        <v>422</v>
      </c>
      <c r="AY151" s="8" t="s">
        <v>423</v>
      </c>
    </row>
    <row r="152" spans="1:51" ht="13.15" customHeight="1" x14ac:dyDescent="0.25">
      <c r="A152" s="7">
        <v>23341</v>
      </c>
      <c r="B152" s="2" t="s">
        <v>528</v>
      </c>
      <c r="C152" s="2">
        <v>5205303</v>
      </c>
      <c r="D152" s="2" t="s">
        <v>69</v>
      </c>
      <c r="E152" s="2" t="s">
        <v>78</v>
      </c>
      <c r="F152" s="2" t="s">
        <v>60</v>
      </c>
      <c r="G152" s="3">
        <v>44483</v>
      </c>
      <c r="H152" s="1"/>
      <c r="I152" s="2">
        <v>14709.55</v>
      </c>
      <c r="J152" s="2">
        <v>2709.165</v>
      </c>
      <c r="K152" s="2">
        <v>2709.165</v>
      </c>
      <c r="L152" s="2">
        <v>0</v>
      </c>
      <c r="M152" s="1"/>
      <c r="N152" s="5">
        <f t="shared" si="4"/>
        <v>31223.440000000002</v>
      </c>
      <c r="O152" s="6">
        <f t="shared" si="5"/>
        <v>27695.000000000004</v>
      </c>
      <c r="P152" s="2">
        <v>30</v>
      </c>
      <c r="Q152" s="2" t="s">
        <v>37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11095.56</v>
      </c>
      <c r="AE152" s="2">
        <f>VLOOKUP(Tabla3[[#This Row],[Columna1]],Tabla5[#All],3,0)</f>
        <v>11095.56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f>VLOOKUP(Tabla3[[#This Row],[Columna1]],Tabla7[[ID]:[Monto neto de los bonos]],3,0)</f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2012.78</v>
      </c>
      <c r="AU152" s="2">
        <v>1515.66</v>
      </c>
      <c r="AV152" s="2">
        <v>0</v>
      </c>
      <c r="AW152" s="1"/>
      <c r="AX152" s="2" t="s">
        <v>422</v>
      </c>
      <c r="AY152" s="8" t="s">
        <v>423</v>
      </c>
    </row>
    <row r="153" spans="1:51" ht="13.15" customHeight="1" x14ac:dyDescent="0.25">
      <c r="A153" s="7">
        <v>20027</v>
      </c>
      <c r="B153" s="2" t="s">
        <v>3696</v>
      </c>
      <c r="C153" s="2">
        <v>1309203</v>
      </c>
      <c r="D153" s="2" t="s">
        <v>69</v>
      </c>
      <c r="E153" s="2" t="s">
        <v>79</v>
      </c>
      <c r="F153" s="2" t="s">
        <v>60</v>
      </c>
      <c r="G153" s="3">
        <v>42674</v>
      </c>
      <c r="H153" s="1"/>
      <c r="I153" s="2">
        <v>14709.55</v>
      </c>
      <c r="J153" s="2">
        <v>2709.165</v>
      </c>
      <c r="K153" s="2">
        <v>2709.165</v>
      </c>
      <c r="L153" s="2">
        <v>1739.34</v>
      </c>
      <c r="M153" s="1"/>
      <c r="N153" s="5">
        <f t="shared" si="4"/>
        <v>36924.94</v>
      </c>
      <c r="O153" s="6">
        <f t="shared" si="5"/>
        <v>32870.86</v>
      </c>
      <c r="P153" s="2">
        <v>30</v>
      </c>
      <c r="Q153" s="2" t="s">
        <v>37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15057.72</v>
      </c>
      <c r="AE153" s="2">
        <f>VLOOKUP(Tabla3[[#This Row],[Columna1]],Tabla5[#All],3,0)</f>
        <v>15057.72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f>VLOOKUP(Tabla3[[#This Row],[Columna1]],Tabla7[[ID]:[Monto neto de los bonos]],3,0)</f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2186.7199999999998</v>
      </c>
      <c r="AU153" s="2">
        <v>1867.36</v>
      </c>
      <c r="AV153" s="2">
        <v>0</v>
      </c>
      <c r="AW153" s="1"/>
      <c r="AX153" s="2" t="s">
        <v>422</v>
      </c>
      <c r="AY153" s="8" t="s">
        <v>423</v>
      </c>
    </row>
    <row r="154" spans="1:51" ht="13.15" customHeight="1" x14ac:dyDescent="0.25">
      <c r="A154" s="7">
        <v>22408</v>
      </c>
      <c r="B154" s="2" t="s">
        <v>529</v>
      </c>
      <c r="C154" s="2">
        <v>4137203</v>
      </c>
      <c r="D154" s="2" t="s">
        <v>69</v>
      </c>
      <c r="E154" s="2" t="s">
        <v>76</v>
      </c>
      <c r="F154" s="2" t="s">
        <v>60</v>
      </c>
      <c r="G154" s="3">
        <v>44608</v>
      </c>
      <c r="H154" s="1"/>
      <c r="I154" s="2">
        <v>14709.55</v>
      </c>
      <c r="J154" s="2">
        <v>2709.165</v>
      </c>
      <c r="K154" s="2">
        <v>2709.165</v>
      </c>
      <c r="L154" s="2">
        <v>0</v>
      </c>
      <c r="M154" s="1"/>
      <c r="N154" s="5">
        <f t="shared" si="4"/>
        <v>33206.050000000003</v>
      </c>
      <c r="O154" s="6">
        <f t="shared" si="5"/>
        <v>29677.610000000004</v>
      </c>
      <c r="P154" s="2">
        <v>30</v>
      </c>
      <c r="Q154" s="2" t="s">
        <v>37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13078.17</v>
      </c>
      <c r="AE154" s="2">
        <f>VLOOKUP(Tabla3[[#This Row],[Columna1]],Tabla5[#All],3,0)</f>
        <v>13078.17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f>VLOOKUP(Tabla3[[#This Row],[Columna1]],Tabla7[[ID]:[Monto neto de los bonos]],3,0)</f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2012.78</v>
      </c>
      <c r="AU154" s="2">
        <v>1515.66</v>
      </c>
      <c r="AV154" s="2">
        <v>0</v>
      </c>
      <c r="AW154" s="1"/>
      <c r="AX154" s="2" t="s">
        <v>422</v>
      </c>
      <c r="AY154" s="8" t="s">
        <v>423</v>
      </c>
    </row>
    <row r="155" spans="1:51" ht="13.15" customHeight="1" x14ac:dyDescent="0.25">
      <c r="A155" s="7">
        <v>13247</v>
      </c>
      <c r="B155" s="2" t="s">
        <v>530</v>
      </c>
      <c r="C155" s="2">
        <v>102103</v>
      </c>
      <c r="D155" s="2" t="s">
        <v>69</v>
      </c>
      <c r="E155" s="2" t="s">
        <v>71</v>
      </c>
      <c r="F155" s="2" t="s">
        <v>36</v>
      </c>
      <c r="G155" s="3">
        <v>40955</v>
      </c>
      <c r="H155" s="1"/>
      <c r="I155" s="2">
        <v>13165.89</v>
      </c>
      <c r="J155" s="2">
        <v>2789.65</v>
      </c>
      <c r="K155" s="2">
        <v>2789.65</v>
      </c>
      <c r="L155" s="2">
        <v>2143.52</v>
      </c>
      <c r="M155" s="1"/>
      <c r="N155" s="5">
        <f t="shared" si="4"/>
        <v>26404.36</v>
      </c>
      <c r="O155" s="6">
        <f t="shared" si="5"/>
        <v>22691.24</v>
      </c>
      <c r="P155" s="2">
        <v>20</v>
      </c>
      <c r="Q155" s="2" t="s">
        <v>46</v>
      </c>
      <c r="R155" s="2">
        <v>0</v>
      </c>
      <c r="S155" s="2">
        <v>0</v>
      </c>
      <c r="T155" s="2">
        <v>0</v>
      </c>
      <c r="U155" s="2">
        <v>3686.45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5515.65</v>
      </c>
      <c r="AE155" s="2">
        <f>VLOOKUP(Tabla3[[#This Row],[Columna1]],Tabla5[#All],3,0)</f>
        <v>5515.65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f>VLOOKUP(Tabla3[[#This Row],[Columna1]],Tabla7[[ID]:[Monto neto de los bonos]],3,0)</f>
        <v>3686.45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1923.96</v>
      </c>
      <c r="AU155" s="2">
        <v>1789.16</v>
      </c>
      <c r="AV155" s="2">
        <v>0</v>
      </c>
      <c r="AW155" s="1"/>
      <c r="AX155" s="2" t="s">
        <v>422</v>
      </c>
      <c r="AY155" s="8" t="s">
        <v>424</v>
      </c>
    </row>
    <row r="156" spans="1:51" ht="13.15" customHeight="1" x14ac:dyDescent="0.25">
      <c r="A156" s="7">
        <v>23286</v>
      </c>
      <c r="B156" s="2" t="s">
        <v>531</v>
      </c>
      <c r="C156" s="2">
        <v>5167403</v>
      </c>
      <c r="D156" s="2" t="s">
        <v>69</v>
      </c>
      <c r="E156" s="2" t="s">
        <v>75</v>
      </c>
      <c r="F156" s="2" t="s">
        <v>44</v>
      </c>
      <c r="G156" s="3">
        <v>44453</v>
      </c>
      <c r="H156" s="1"/>
      <c r="I156" s="2">
        <v>14572.07</v>
      </c>
      <c r="J156" s="2">
        <v>2683.85</v>
      </c>
      <c r="K156" s="2">
        <v>2683.85</v>
      </c>
      <c r="L156" s="2">
        <v>0</v>
      </c>
      <c r="M156" s="1"/>
      <c r="N156" s="5">
        <f t="shared" si="4"/>
        <v>31583.309999999998</v>
      </c>
      <c r="O156" s="6">
        <f t="shared" si="5"/>
        <v>28403.929999999997</v>
      </c>
      <c r="P156" s="2">
        <v>28</v>
      </c>
      <c r="Q156" s="2" t="s">
        <v>37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11643.54</v>
      </c>
      <c r="AE156" s="2">
        <f>VLOOKUP(Tabla3[[#This Row],[Columna1]],Tabla5[#All],3,0)</f>
        <v>11643.54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f>VLOOKUP(Tabla3[[#This Row],[Columna1]],Tabla7[[ID]:[Monto neto de los bonos]],3,0)</f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1861.04</v>
      </c>
      <c r="AU156" s="2">
        <v>1318.34</v>
      </c>
      <c r="AV156" s="2">
        <v>0</v>
      </c>
      <c r="AW156" s="1"/>
      <c r="AX156" s="2" t="s">
        <v>422</v>
      </c>
      <c r="AY156" s="8" t="s">
        <v>423</v>
      </c>
    </row>
    <row r="157" spans="1:51" ht="13.15" customHeight="1" x14ac:dyDescent="0.25">
      <c r="A157" s="7">
        <v>23843</v>
      </c>
      <c r="B157" s="2" t="s">
        <v>532</v>
      </c>
      <c r="C157" s="2">
        <v>5465903</v>
      </c>
      <c r="D157" s="2" t="s">
        <v>69</v>
      </c>
      <c r="E157" s="2" t="s">
        <v>70</v>
      </c>
      <c r="F157" s="2" t="s">
        <v>36</v>
      </c>
      <c r="G157" s="3">
        <v>44652</v>
      </c>
      <c r="H157" s="1"/>
      <c r="I157" s="2">
        <v>13165.89</v>
      </c>
      <c r="J157" s="2">
        <v>2789.65</v>
      </c>
      <c r="K157" s="2">
        <v>2789.65</v>
      </c>
      <c r="L157" s="2">
        <v>0</v>
      </c>
      <c r="M157" s="1"/>
      <c r="N157" s="5">
        <f t="shared" si="4"/>
        <v>30523.82</v>
      </c>
      <c r="O157" s="6">
        <f t="shared" si="5"/>
        <v>27410.28</v>
      </c>
      <c r="P157" s="2">
        <v>30</v>
      </c>
      <c r="Q157" s="2" t="s">
        <v>37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11778.63</v>
      </c>
      <c r="AE157" s="2">
        <f>VLOOKUP(Tabla3[[#This Row],[Columna1]],Tabla5[#All],3,0)</f>
        <v>11778.63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f>VLOOKUP(Tabla3[[#This Row],[Columna1]],Tabla7[[ID]:[Monto neto de los bonos]],3,0)</f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1874.52</v>
      </c>
      <c r="AU157" s="2">
        <v>1239.02</v>
      </c>
      <c r="AV157" s="2">
        <v>0</v>
      </c>
      <c r="AW157" s="1"/>
      <c r="AX157" s="2" t="s">
        <v>422</v>
      </c>
      <c r="AY157" s="8" t="s">
        <v>423</v>
      </c>
    </row>
    <row r="158" spans="1:51" ht="13.15" customHeight="1" x14ac:dyDescent="0.25">
      <c r="A158" s="7">
        <v>21925</v>
      </c>
      <c r="B158" s="2" t="s">
        <v>533</v>
      </c>
      <c r="C158" s="2">
        <v>3407203</v>
      </c>
      <c r="D158" s="2" t="s">
        <v>69</v>
      </c>
      <c r="E158" s="2" t="s">
        <v>72</v>
      </c>
      <c r="F158" s="2" t="s">
        <v>36</v>
      </c>
      <c r="G158" s="3">
        <v>44049</v>
      </c>
      <c r="H158" s="1"/>
      <c r="I158" s="2">
        <v>13165.89</v>
      </c>
      <c r="J158" s="2">
        <v>2789.65</v>
      </c>
      <c r="K158" s="2">
        <v>2789.65</v>
      </c>
      <c r="L158" s="2">
        <v>0</v>
      </c>
      <c r="M158" s="1"/>
      <c r="N158" s="5">
        <f t="shared" si="4"/>
        <v>35288.36</v>
      </c>
      <c r="O158" s="6">
        <f t="shared" si="5"/>
        <v>32174.820000000003</v>
      </c>
      <c r="P158" s="2">
        <v>30</v>
      </c>
      <c r="Q158" s="2" t="s">
        <v>37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9928.17</v>
      </c>
      <c r="AE158" s="2">
        <f>VLOOKUP(Tabla3[[#This Row],[Columna1]],Tabla5[#All],3,0)</f>
        <v>9928.17</v>
      </c>
      <c r="AF158" s="2">
        <v>0</v>
      </c>
      <c r="AG158" s="2">
        <v>0</v>
      </c>
      <c r="AH158" s="2">
        <v>0</v>
      </c>
      <c r="AI158" s="2">
        <v>0</v>
      </c>
      <c r="AJ158" s="2">
        <v>6615</v>
      </c>
      <c r="AK158" s="2">
        <f>VLOOKUP(Tabla3[[#This Row],[Columna1]],Tabla7[[ID]:[Monto neto de los bonos]],3,0)</f>
        <v>6615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1874.52</v>
      </c>
      <c r="AU158" s="2">
        <v>1239.02</v>
      </c>
      <c r="AV158" s="2">
        <v>0</v>
      </c>
      <c r="AW158" s="1"/>
      <c r="AX158" s="2" t="s">
        <v>422</v>
      </c>
      <c r="AY158" s="8" t="s">
        <v>423</v>
      </c>
    </row>
    <row r="159" spans="1:51" ht="13.15" customHeight="1" x14ac:dyDescent="0.25">
      <c r="A159" s="7">
        <v>23235</v>
      </c>
      <c r="B159" s="2" t="s">
        <v>534</v>
      </c>
      <c r="C159" s="2">
        <v>5131303</v>
      </c>
      <c r="D159" s="2" t="s">
        <v>69</v>
      </c>
      <c r="E159" s="2" t="s">
        <v>74</v>
      </c>
      <c r="F159" s="2" t="s">
        <v>80</v>
      </c>
      <c r="G159" s="3">
        <v>44449</v>
      </c>
      <c r="H159" s="1"/>
      <c r="I159" s="2">
        <v>21471.77</v>
      </c>
      <c r="J159" s="2">
        <v>3956.0250000000001</v>
      </c>
      <c r="K159" s="2">
        <v>3956.0250000000001</v>
      </c>
      <c r="L159" s="2">
        <v>0</v>
      </c>
      <c r="M159" s="1"/>
      <c r="N159" s="5">
        <f t="shared" si="4"/>
        <v>100528.43000000001</v>
      </c>
      <c r="O159" s="6">
        <f t="shared" si="5"/>
        <v>94649.750000000015</v>
      </c>
      <c r="P159" s="2">
        <v>30</v>
      </c>
      <c r="Q159" s="2" t="s">
        <v>37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50144.61</v>
      </c>
      <c r="AE159" s="2">
        <f>VLOOKUP(Tabla3[[#This Row],[Columna1]],Tabla5[#All],3,0)</f>
        <v>50144.61</v>
      </c>
      <c r="AF159" s="2">
        <v>0</v>
      </c>
      <c r="AG159" s="2">
        <v>0</v>
      </c>
      <c r="AH159" s="2">
        <v>0</v>
      </c>
      <c r="AI159" s="2">
        <v>0</v>
      </c>
      <c r="AJ159" s="2">
        <v>21000</v>
      </c>
      <c r="AK159" s="2">
        <f>VLOOKUP(Tabla3[[#This Row],[Columna1]],Tabla7[[ID]:[Monto neto de los bonos]],3,0)</f>
        <v>21000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2938.4</v>
      </c>
      <c r="AU159" s="2">
        <v>2940.28</v>
      </c>
      <c r="AV159" s="2">
        <v>0</v>
      </c>
      <c r="AW159" s="1"/>
      <c r="AX159" s="2" t="s">
        <v>422</v>
      </c>
      <c r="AY159" s="8" t="s">
        <v>423</v>
      </c>
    </row>
    <row r="160" spans="1:51" ht="13.15" customHeight="1" x14ac:dyDescent="0.25">
      <c r="A160" s="7">
        <v>23340</v>
      </c>
      <c r="B160" s="2" t="s">
        <v>535</v>
      </c>
      <c r="C160" s="2">
        <v>5205203</v>
      </c>
      <c r="D160" s="2" t="s">
        <v>69</v>
      </c>
      <c r="E160" s="2" t="s">
        <v>72</v>
      </c>
      <c r="F160" s="2" t="s">
        <v>45</v>
      </c>
      <c r="G160" s="3">
        <v>44478</v>
      </c>
      <c r="H160" s="1"/>
      <c r="I160" s="2">
        <v>13413.65</v>
      </c>
      <c r="J160" s="2">
        <v>2841.47</v>
      </c>
      <c r="K160" s="2">
        <v>2841.47</v>
      </c>
      <c r="L160" s="2">
        <v>0</v>
      </c>
      <c r="M160" s="1"/>
      <c r="N160" s="5">
        <f t="shared" si="4"/>
        <v>29107.14</v>
      </c>
      <c r="O160" s="6">
        <f t="shared" si="5"/>
        <v>25914.080000000002</v>
      </c>
      <c r="P160" s="2">
        <v>30</v>
      </c>
      <c r="Q160" s="2" t="s">
        <v>37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10010.549999999999</v>
      </c>
      <c r="AE160" s="2">
        <f>VLOOKUP(Tabla3[[#This Row],[Columna1]],Tabla5[#All],3,0)</f>
        <v>10010.549999999999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f>VLOOKUP(Tabla3[[#This Row],[Columna1]],Tabla7[[ID]:[Monto neto de los bonos]],3,0)</f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1909.64</v>
      </c>
      <c r="AU160" s="2">
        <v>1283.42</v>
      </c>
      <c r="AV160" s="2">
        <v>0</v>
      </c>
      <c r="AW160" s="1"/>
      <c r="AX160" s="2" t="s">
        <v>422</v>
      </c>
      <c r="AY160" s="8" t="s">
        <v>423</v>
      </c>
    </row>
    <row r="161" spans="1:51" ht="13.15" customHeight="1" x14ac:dyDescent="0.25">
      <c r="A161" s="7">
        <v>24190</v>
      </c>
      <c r="B161" s="2" t="s">
        <v>536</v>
      </c>
      <c r="C161" s="2">
        <v>5769703</v>
      </c>
      <c r="D161" s="2" t="s">
        <v>69</v>
      </c>
      <c r="E161" s="2" t="s">
        <v>76</v>
      </c>
      <c r="F161" s="2" t="s">
        <v>36</v>
      </c>
      <c r="G161" s="3">
        <v>45185</v>
      </c>
      <c r="H161" s="1"/>
      <c r="I161" s="2">
        <v>13165.89</v>
      </c>
      <c r="J161" s="2">
        <v>2789.65</v>
      </c>
      <c r="K161" s="2">
        <v>2789.65</v>
      </c>
      <c r="L161" s="2">
        <v>0</v>
      </c>
      <c r="M161" s="1"/>
      <c r="N161" s="5">
        <f t="shared" si="4"/>
        <v>26490.129999999997</v>
      </c>
      <c r="O161" s="6">
        <f t="shared" si="5"/>
        <v>23376.589999999997</v>
      </c>
      <c r="P161" s="2">
        <v>30</v>
      </c>
      <c r="Q161" s="2" t="s">
        <v>37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7744.94</v>
      </c>
      <c r="AE161" s="2">
        <f>VLOOKUP(Tabla3[[#This Row],[Columna1]],Tabla5[#All],3,0)</f>
        <v>7744.94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f>VLOOKUP(Tabla3[[#This Row],[Columna1]],Tabla7[[ID]:[Monto neto de los bonos]],3,0)</f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1874.52</v>
      </c>
      <c r="AU161" s="2">
        <v>1239.02</v>
      </c>
      <c r="AV161" s="2">
        <v>0</v>
      </c>
      <c r="AW161" s="1"/>
      <c r="AX161" s="2" t="s">
        <v>422</v>
      </c>
      <c r="AY161" s="8" t="s">
        <v>423</v>
      </c>
    </row>
    <row r="162" spans="1:51" ht="13.15" customHeight="1" x14ac:dyDescent="0.25">
      <c r="A162" s="7">
        <v>20446</v>
      </c>
      <c r="B162" s="2" t="s">
        <v>537</v>
      </c>
      <c r="C162" s="2">
        <v>1821203</v>
      </c>
      <c r="D162" s="2" t="s">
        <v>69</v>
      </c>
      <c r="E162" s="2" t="s">
        <v>81</v>
      </c>
      <c r="F162" s="2" t="s">
        <v>60</v>
      </c>
      <c r="G162" s="3">
        <v>42800</v>
      </c>
      <c r="H162" s="1"/>
      <c r="I162" s="2">
        <v>14709.55</v>
      </c>
      <c r="J162" s="2">
        <v>2709.165</v>
      </c>
      <c r="K162" s="2">
        <v>2709.165</v>
      </c>
      <c r="L162" s="2">
        <v>1354.37</v>
      </c>
      <c r="M162" s="1"/>
      <c r="N162" s="5">
        <f t="shared" si="4"/>
        <v>34303.729999999996</v>
      </c>
      <c r="O162" s="6">
        <f t="shared" si="5"/>
        <v>30370.369999999995</v>
      </c>
      <c r="P162" s="2">
        <v>30</v>
      </c>
      <c r="Q162" s="2" t="s">
        <v>37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12821.48</v>
      </c>
      <c r="AE162" s="2">
        <f>VLOOKUP(Tabla3[[#This Row],[Columna1]],Tabla5[#All],3,0)</f>
        <v>12821.48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f>VLOOKUP(Tabla3[[#This Row],[Columna1]],Tabla7[[ID]:[Monto neto de los bonos]],3,0)</f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2148.2199999999998</v>
      </c>
      <c r="AU162" s="2">
        <v>1785.14</v>
      </c>
      <c r="AV162" s="2">
        <v>0</v>
      </c>
      <c r="AW162" s="1"/>
      <c r="AX162" s="2" t="s">
        <v>422</v>
      </c>
      <c r="AY162" s="8" t="s">
        <v>423</v>
      </c>
    </row>
    <row r="163" spans="1:51" ht="13.15" customHeight="1" x14ac:dyDescent="0.25">
      <c r="A163" s="7">
        <v>24611</v>
      </c>
      <c r="B163" s="2" t="s">
        <v>3693</v>
      </c>
      <c r="C163" s="2">
        <v>6088503</v>
      </c>
      <c r="D163" s="2" t="s">
        <v>69</v>
      </c>
      <c r="E163" s="2" t="s">
        <v>82</v>
      </c>
      <c r="F163" s="2" t="s">
        <v>42</v>
      </c>
      <c r="G163" s="3">
        <v>45139</v>
      </c>
      <c r="H163" s="1"/>
      <c r="I163" s="2">
        <v>9836.7099999999991</v>
      </c>
      <c r="J163" s="2">
        <v>3056.2150000000001</v>
      </c>
      <c r="K163" s="2">
        <v>3056.2150000000001</v>
      </c>
      <c r="L163" s="2">
        <v>0</v>
      </c>
      <c r="M163" s="1"/>
      <c r="N163" s="5">
        <f t="shared" si="4"/>
        <v>21839.64</v>
      </c>
      <c r="O163" s="6">
        <f t="shared" si="5"/>
        <v>19487.440000000002</v>
      </c>
      <c r="P163" s="2">
        <v>30</v>
      </c>
      <c r="Q163" s="2" t="s">
        <v>37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5890.5</v>
      </c>
      <c r="AE163" s="2">
        <f>VLOOKUP(Tabla3[[#This Row],[Columna1]],Tabla5[#All],3,0)</f>
        <v>5890.5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f>VLOOKUP(Tabla3[[#This Row],[Columna1]],Tabla7[[ID]:[Monto neto de los bonos]],3,0)</f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1594.92</v>
      </c>
      <c r="AU163" s="2">
        <v>757.28</v>
      </c>
      <c r="AV163" s="2">
        <v>0</v>
      </c>
      <c r="AW163" s="1"/>
      <c r="AX163" s="2" t="s">
        <v>422</v>
      </c>
      <c r="AY163" s="8" t="s">
        <v>423</v>
      </c>
    </row>
    <row r="164" spans="1:51" ht="13.15" customHeight="1" x14ac:dyDescent="0.25">
      <c r="A164" s="7">
        <v>23272</v>
      </c>
      <c r="B164" s="2" t="s">
        <v>538</v>
      </c>
      <c r="C164" s="2">
        <v>5161303</v>
      </c>
      <c r="D164" s="2" t="s">
        <v>69</v>
      </c>
      <c r="E164" s="2" t="s">
        <v>83</v>
      </c>
      <c r="F164" s="2" t="s">
        <v>73</v>
      </c>
      <c r="G164" s="3">
        <v>44449</v>
      </c>
      <c r="H164" s="1"/>
      <c r="I164" s="2">
        <v>16065.68</v>
      </c>
      <c r="J164" s="2">
        <v>2959.1</v>
      </c>
      <c r="K164" s="2">
        <v>2959.1</v>
      </c>
      <c r="L164" s="2">
        <v>0</v>
      </c>
      <c r="M164" s="1"/>
      <c r="N164" s="5">
        <f t="shared" si="4"/>
        <v>51068.61</v>
      </c>
      <c r="O164" s="6">
        <f t="shared" si="5"/>
        <v>47084.77</v>
      </c>
      <c r="P164" s="2">
        <v>30</v>
      </c>
      <c r="Q164" s="2" t="s">
        <v>37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25934.73</v>
      </c>
      <c r="AE164" s="2">
        <f>VLOOKUP(Tabla3[[#This Row],[Columna1]],Tabla5[#All],3,0)</f>
        <v>25934.73</v>
      </c>
      <c r="AF164" s="2">
        <v>0</v>
      </c>
      <c r="AG164" s="2">
        <v>0</v>
      </c>
      <c r="AH164" s="2">
        <v>0</v>
      </c>
      <c r="AI164" s="2">
        <v>0</v>
      </c>
      <c r="AJ164" s="2">
        <v>3150</v>
      </c>
      <c r="AK164" s="2">
        <f>VLOOKUP(Tabla3[[#This Row],[Columna1]],Tabla7[[ID]:[Monto neto de los bonos]],3,0)</f>
        <v>3150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2198.36</v>
      </c>
      <c r="AU164" s="2">
        <v>1785.48</v>
      </c>
      <c r="AV164" s="2">
        <v>0</v>
      </c>
      <c r="AW164" s="1"/>
      <c r="AX164" s="2" t="s">
        <v>422</v>
      </c>
      <c r="AY164" s="8" t="s">
        <v>423</v>
      </c>
    </row>
    <row r="165" spans="1:51" ht="13.15" customHeight="1" x14ac:dyDescent="0.25">
      <c r="A165" s="7">
        <v>22193</v>
      </c>
      <c r="B165" s="2" t="s">
        <v>539</v>
      </c>
      <c r="C165" s="2">
        <v>3877203</v>
      </c>
      <c r="D165" s="2" t="s">
        <v>69</v>
      </c>
      <c r="E165" s="2" t="s">
        <v>84</v>
      </c>
      <c r="F165" s="2" t="s">
        <v>60</v>
      </c>
      <c r="G165" s="3">
        <v>43780</v>
      </c>
      <c r="H165" s="1"/>
      <c r="I165" s="2">
        <v>14709.55</v>
      </c>
      <c r="J165" s="2">
        <v>2709.165</v>
      </c>
      <c r="K165" s="2">
        <v>2709.165</v>
      </c>
      <c r="L165" s="2">
        <v>1975.18</v>
      </c>
      <c r="M165" s="1"/>
      <c r="N165" s="5">
        <f t="shared" si="4"/>
        <v>37160.78</v>
      </c>
      <c r="O165" s="6">
        <f t="shared" si="5"/>
        <v>33032.74</v>
      </c>
      <c r="P165" s="2">
        <v>30</v>
      </c>
      <c r="Q165" s="2" t="s">
        <v>37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15057.72</v>
      </c>
      <c r="AE165" s="2">
        <f>VLOOKUP(Tabla3[[#This Row],[Columna1]],Tabla5[#All],3,0)</f>
        <v>15057.72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f>VLOOKUP(Tabla3[[#This Row],[Columna1]],Tabla7[[ID]:[Monto neto de los bonos]],3,0)</f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2210.3000000000002</v>
      </c>
      <c r="AU165" s="2">
        <v>1917.74</v>
      </c>
      <c r="AV165" s="2">
        <v>0</v>
      </c>
      <c r="AW165" s="1"/>
      <c r="AX165" s="2" t="s">
        <v>422</v>
      </c>
      <c r="AY165" s="8" t="s">
        <v>423</v>
      </c>
    </row>
    <row r="166" spans="1:51" ht="13.15" customHeight="1" x14ac:dyDescent="0.25">
      <c r="A166" s="7">
        <v>16467</v>
      </c>
      <c r="B166" s="2" t="s">
        <v>540</v>
      </c>
      <c r="C166" s="2">
        <v>248703</v>
      </c>
      <c r="D166" s="2" t="s">
        <v>69</v>
      </c>
      <c r="E166" s="2" t="s">
        <v>71</v>
      </c>
      <c r="F166" s="2" t="s">
        <v>36</v>
      </c>
      <c r="G166" s="3">
        <v>40695</v>
      </c>
      <c r="H166" s="1"/>
      <c r="I166" s="2">
        <v>13165.89</v>
      </c>
      <c r="J166" s="2">
        <v>2789.65</v>
      </c>
      <c r="K166" s="2">
        <v>2789.65</v>
      </c>
      <c r="L166" s="2">
        <v>2558.37</v>
      </c>
      <c r="M166" s="1"/>
      <c r="N166" s="5">
        <f t="shared" si="4"/>
        <v>25255.559999999998</v>
      </c>
      <c r="O166" s="6">
        <f t="shared" si="5"/>
        <v>21412.659999999996</v>
      </c>
      <c r="P166" s="2">
        <v>30</v>
      </c>
      <c r="Q166" s="2" t="s">
        <v>37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3952</v>
      </c>
      <c r="AE166" s="2">
        <f>VLOOKUP(Tabla3[[#This Row],[Columna1]],Tabla5[#All],3,0)</f>
        <v>3952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f>VLOOKUP(Tabla3[[#This Row],[Columna1]],Tabla7[[ID]:[Monto neto de los bonos]],3,0)</f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2130.34</v>
      </c>
      <c r="AU166" s="2">
        <v>1712.56</v>
      </c>
      <c r="AV166" s="2">
        <v>0</v>
      </c>
      <c r="AW166" s="1"/>
      <c r="AX166" s="2" t="s">
        <v>422</v>
      </c>
      <c r="AY166" s="8" t="s">
        <v>423</v>
      </c>
    </row>
    <row r="167" spans="1:51" ht="13.15" customHeight="1" x14ac:dyDescent="0.25">
      <c r="A167" s="7">
        <v>23492</v>
      </c>
      <c r="B167" s="2" t="s">
        <v>3688</v>
      </c>
      <c r="C167" s="2">
        <v>5279903</v>
      </c>
      <c r="D167" s="2" t="s">
        <v>69</v>
      </c>
      <c r="E167" s="2" t="s">
        <v>74</v>
      </c>
      <c r="F167" s="2" t="s">
        <v>65</v>
      </c>
      <c r="G167" s="3">
        <v>44516</v>
      </c>
      <c r="H167" s="1"/>
      <c r="I167" s="2">
        <v>16065.68</v>
      </c>
      <c r="J167" s="2">
        <v>2959.1</v>
      </c>
      <c r="K167" s="2">
        <v>2959.1</v>
      </c>
      <c r="L167" s="2">
        <v>0</v>
      </c>
      <c r="M167" s="1"/>
      <c r="N167" s="5">
        <f t="shared" si="4"/>
        <v>37081.409999999996</v>
      </c>
      <c r="O167" s="6">
        <f t="shared" si="5"/>
        <v>33097.569999999992</v>
      </c>
      <c r="P167" s="2">
        <v>30</v>
      </c>
      <c r="Q167" s="2" t="s">
        <v>37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15097.53</v>
      </c>
      <c r="AE167" s="2">
        <f>VLOOKUP(Tabla3[[#This Row],[Columna1]],Tabla5[#All],3,0)</f>
        <v>15097.53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f>VLOOKUP(Tabla3[[#This Row],[Columna1]],Tabla7[[ID]:[Monto neto de los bonos]],3,0)</f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2198.36</v>
      </c>
      <c r="AU167" s="2">
        <v>1785.48</v>
      </c>
      <c r="AV167" s="2">
        <v>0</v>
      </c>
      <c r="AW167" s="1"/>
      <c r="AX167" s="2" t="s">
        <v>422</v>
      </c>
      <c r="AY167" s="8" t="s">
        <v>423</v>
      </c>
    </row>
    <row r="168" spans="1:51" ht="13.15" customHeight="1" x14ac:dyDescent="0.25">
      <c r="A168" s="7">
        <v>23355</v>
      </c>
      <c r="B168" s="2" t="s">
        <v>541</v>
      </c>
      <c r="C168" s="2">
        <v>5210103</v>
      </c>
      <c r="D168" s="2" t="s">
        <v>69</v>
      </c>
      <c r="E168" s="2" t="s">
        <v>70</v>
      </c>
      <c r="F168" s="2" t="s">
        <v>60</v>
      </c>
      <c r="G168" s="3">
        <v>44484</v>
      </c>
      <c r="H168" s="1"/>
      <c r="I168" s="2">
        <v>14709.55</v>
      </c>
      <c r="J168" s="2">
        <v>2709.165</v>
      </c>
      <c r="K168" s="2">
        <v>2709.165</v>
      </c>
      <c r="L168" s="2">
        <v>0</v>
      </c>
      <c r="M168" s="1"/>
      <c r="N168" s="5">
        <f t="shared" si="4"/>
        <v>41306.879999999997</v>
      </c>
      <c r="O168" s="6">
        <f t="shared" si="5"/>
        <v>37778.439999999995</v>
      </c>
      <c r="P168" s="2">
        <v>30</v>
      </c>
      <c r="Q168" s="2" t="s">
        <v>37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15057.72</v>
      </c>
      <c r="AE168" s="2">
        <f>VLOOKUP(Tabla3[[#This Row],[Columna1]],Tabla5[#All],3,0)</f>
        <v>15057.72</v>
      </c>
      <c r="AF168" s="2">
        <v>0</v>
      </c>
      <c r="AG168" s="2">
        <v>0</v>
      </c>
      <c r="AH168" s="2">
        <v>0</v>
      </c>
      <c r="AI168" s="2">
        <v>0</v>
      </c>
      <c r="AJ168" s="2">
        <v>6121.28</v>
      </c>
      <c r="AK168" s="2">
        <f>VLOOKUP(Tabla3[[#This Row],[Columna1]],Tabla7[[ID]:[Monto neto de los bonos]],3,0)</f>
        <v>6121.28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2012.78</v>
      </c>
      <c r="AU168" s="2">
        <v>1515.66</v>
      </c>
      <c r="AV168" s="2">
        <v>0</v>
      </c>
      <c r="AW168" s="1"/>
      <c r="AX168" s="2" t="s">
        <v>422</v>
      </c>
      <c r="AY168" s="8" t="s">
        <v>423</v>
      </c>
    </row>
    <row r="169" spans="1:51" ht="13.15" customHeight="1" x14ac:dyDescent="0.25">
      <c r="A169" s="7">
        <v>16126</v>
      </c>
      <c r="B169" s="2" t="s">
        <v>3701</v>
      </c>
      <c r="C169" s="2">
        <v>213403</v>
      </c>
      <c r="D169" s="2" t="s">
        <v>85</v>
      </c>
      <c r="E169" s="2" t="s">
        <v>86</v>
      </c>
      <c r="F169" s="2" t="s">
        <v>45</v>
      </c>
      <c r="G169" s="3">
        <v>40513</v>
      </c>
      <c r="H169" s="1"/>
      <c r="I169" s="2">
        <v>13413.65</v>
      </c>
      <c r="J169" s="2">
        <v>2841.47</v>
      </c>
      <c r="K169" s="2">
        <v>2841.47</v>
      </c>
      <c r="L169" s="2">
        <v>2393.85</v>
      </c>
      <c r="M169" s="1"/>
      <c r="N169" s="5">
        <f t="shared" si="4"/>
        <v>30230.71</v>
      </c>
      <c r="O169" s="6">
        <f t="shared" si="5"/>
        <v>26351.35</v>
      </c>
      <c r="P169" s="2">
        <v>30</v>
      </c>
      <c r="Q169" s="2" t="s">
        <v>37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8215.27</v>
      </c>
      <c r="AE169" s="2">
        <f>VLOOKUP(Tabla3[[#This Row],[Columna1]],Tabla5[#All],3,0)</f>
        <v>8215.27</v>
      </c>
      <c r="AF169" s="2">
        <v>0</v>
      </c>
      <c r="AG169" s="2">
        <v>0</v>
      </c>
      <c r="AH169" s="2">
        <v>0</v>
      </c>
      <c r="AI169" s="2">
        <v>0</v>
      </c>
      <c r="AJ169" s="2">
        <v>525</v>
      </c>
      <c r="AK169" s="2">
        <f>VLOOKUP(Tabla3[[#This Row],[Columna1]],Tabla7[[ID]:[Monto neto de los bonos]],3,0)</f>
        <v>525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2149.02</v>
      </c>
      <c r="AU169" s="2">
        <v>1730.34</v>
      </c>
      <c r="AV169" s="2">
        <v>0</v>
      </c>
      <c r="AW169" s="1"/>
      <c r="AX169" s="2" t="s">
        <v>422</v>
      </c>
      <c r="AY169" s="8" t="s">
        <v>423</v>
      </c>
    </row>
    <row r="170" spans="1:51" ht="13.15" customHeight="1" x14ac:dyDescent="0.25">
      <c r="A170" s="7">
        <v>20524</v>
      </c>
      <c r="B170" s="2" t="s">
        <v>542</v>
      </c>
      <c r="C170" s="2">
        <v>1899503</v>
      </c>
      <c r="D170" s="2" t="s">
        <v>85</v>
      </c>
      <c r="E170" s="2" t="s">
        <v>87</v>
      </c>
      <c r="F170" s="2" t="s">
        <v>36</v>
      </c>
      <c r="G170" s="3">
        <v>42736</v>
      </c>
      <c r="H170" s="1"/>
      <c r="I170" s="2">
        <v>13165.89</v>
      </c>
      <c r="J170" s="2">
        <v>2789.65</v>
      </c>
      <c r="K170" s="2">
        <v>2789.65</v>
      </c>
      <c r="L170" s="2">
        <v>1591.82</v>
      </c>
      <c r="M170" s="1"/>
      <c r="N170" s="5">
        <f t="shared" si="4"/>
        <v>26803.559999999998</v>
      </c>
      <c r="O170" s="6">
        <f t="shared" si="5"/>
        <v>23245.599999999999</v>
      </c>
      <c r="P170" s="2">
        <v>30</v>
      </c>
      <c r="Q170" s="2" t="s">
        <v>37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6466.55</v>
      </c>
      <c r="AE170" s="2">
        <f>VLOOKUP(Tabla3[[#This Row],[Columna1]],Tabla5[#All],3,0)</f>
        <v>6466.55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f>VLOOKUP(Tabla3[[#This Row],[Columna1]],Tabla7[[ID]:[Monto neto de los bonos]],3,0)</f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2033.7</v>
      </c>
      <c r="AU170" s="2">
        <v>1524.26</v>
      </c>
      <c r="AV170" s="2">
        <v>0</v>
      </c>
      <c r="AW170" s="1"/>
      <c r="AX170" s="2" t="s">
        <v>422</v>
      </c>
      <c r="AY170" s="8" t="s">
        <v>423</v>
      </c>
    </row>
    <row r="171" spans="1:51" ht="13.15" customHeight="1" x14ac:dyDescent="0.25">
      <c r="A171" s="7">
        <v>16114</v>
      </c>
      <c r="B171" s="2" t="s">
        <v>543</v>
      </c>
      <c r="C171" s="2">
        <v>212703</v>
      </c>
      <c r="D171" s="2" t="s">
        <v>85</v>
      </c>
      <c r="E171" s="2" t="s">
        <v>87</v>
      </c>
      <c r="F171" s="2" t="s">
        <v>45</v>
      </c>
      <c r="G171" s="3">
        <v>41928</v>
      </c>
      <c r="H171" s="1"/>
      <c r="I171" s="2">
        <v>13413.65</v>
      </c>
      <c r="J171" s="2">
        <v>2841.47</v>
      </c>
      <c r="K171" s="2">
        <v>2841.47</v>
      </c>
      <c r="L171" s="2">
        <v>2629.43</v>
      </c>
      <c r="M171" s="1"/>
      <c r="N171" s="5">
        <f t="shared" si="4"/>
        <v>30492.86</v>
      </c>
      <c r="O171" s="6">
        <f t="shared" si="5"/>
        <v>26539.62</v>
      </c>
      <c r="P171" s="2">
        <v>30</v>
      </c>
      <c r="Q171" s="2" t="s">
        <v>37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8766.84</v>
      </c>
      <c r="AE171" s="2">
        <f>VLOOKUP(Tabla3[[#This Row],[Columna1]],Tabla5[#All],3,0)</f>
        <v>8766.84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f>VLOOKUP(Tabla3[[#This Row],[Columna1]],Tabla7[[ID]:[Monto neto de los bonos]],3,0)</f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2172.58</v>
      </c>
      <c r="AU171" s="2">
        <v>1780.66</v>
      </c>
      <c r="AV171" s="2">
        <v>0</v>
      </c>
      <c r="AW171" s="1"/>
      <c r="AX171" s="2" t="s">
        <v>422</v>
      </c>
      <c r="AY171" s="8" t="s">
        <v>423</v>
      </c>
    </row>
    <row r="172" spans="1:51" ht="13.15" customHeight="1" x14ac:dyDescent="0.25">
      <c r="A172" s="7">
        <v>23541</v>
      </c>
      <c r="B172" s="2" t="s">
        <v>544</v>
      </c>
      <c r="C172" s="2">
        <v>5296103</v>
      </c>
      <c r="D172" s="2" t="s">
        <v>85</v>
      </c>
      <c r="E172" s="2" t="s">
        <v>87</v>
      </c>
      <c r="F172" s="2" t="s">
        <v>65</v>
      </c>
      <c r="G172" s="3">
        <v>45460</v>
      </c>
      <c r="H172" s="1"/>
      <c r="I172" s="2">
        <v>16065.68</v>
      </c>
      <c r="J172" s="2">
        <v>2959.1</v>
      </c>
      <c r="K172" s="2">
        <v>2959.1</v>
      </c>
      <c r="L172" s="2">
        <v>0</v>
      </c>
      <c r="M172" s="1"/>
      <c r="N172" s="5">
        <f t="shared" si="4"/>
        <v>48251.96</v>
      </c>
      <c r="O172" s="6">
        <f t="shared" si="5"/>
        <v>44268.119999999995</v>
      </c>
      <c r="P172" s="2">
        <v>30</v>
      </c>
      <c r="Q172" s="2" t="s">
        <v>37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17157.71</v>
      </c>
      <c r="AE172" s="2">
        <f>VLOOKUP(Tabla3[[#This Row],[Columna1]],Tabla5[#All],3,0)</f>
        <v>17157.71</v>
      </c>
      <c r="AF172" s="2">
        <v>0</v>
      </c>
      <c r="AG172" s="2">
        <v>0</v>
      </c>
      <c r="AH172" s="2">
        <v>0</v>
      </c>
      <c r="AI172" s="2">
        <v>0</v>
      </c>
      <c r="AJ172" s="2">
        <v>9110.3700000000008</v>
      </c>
      <c r="AK172" s="2">
        <f>VLOOKUP(Tabla3[[#This Row],[Columna1]],Tabla7[[ID]:[Monto neto de los bonos]],3,0)</f>
        <v>9110.3700000000008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2198.36</v>
      </c>
      <c r="AU172" s="2">
        <v>1785.48</v>
      </c>
      <c r="AV172" s="2">
        <v>0</v>
      </c>
      <c r="AW172" s="1"/>
      <c r="AX172" s="2" t="s">
        <v>422</v>
      </c>
      <c r="AY172" s="8" t="s">
        <v>423</v>
      </c>
    </row>
    <row r="173" spans="1:51" ht="13.15" customHeight="1" x14ac:dyDescent="0.25">
      <c r="A173" s="7">
        <v>23292</v>
      </c>
      <c r="B173" s="2" t="s">
        <v>545</v>
      </c>
      <c r="C173" s="2">
        <v>5168003</v>
      </c>
      <c r="D173" s="2" t="s">
        <v>85</v>
      </c>
      <c r="E173" s="2" t="s">
        <v>88</v>
      </c>
      <c r="F173" s="2" t="s">
        <v>45</v>
      </c>
      <c r="G173" s="3">
        <v>45460</v>
      </c>
      <c r="H173" s="1"/>
      <c r="I173" s="2">
        <v>13413.65</v>
      </c>
      <c r="J173" s="2">
        <v>2841.47</v>
      </c>
      <c r="K173" s="2">
        <v>2841.47</v>
      </c>
      <c r="L173" s="2">
        <v>0</v>
      </c>
      <c r="M173" s="1"/>
      <c r="N173" s="5">
        <f t="shared" si="4"/>
        <v>33260.17</v>
      </c>
      <c r="O173" s="6">
        <f t="shared" si="5"/>
        <v>30067.11</v>
      </c>
      <c r="P173" s="2">
        <v>30</v>
      </c>
      <c r="Q173" s="2" t="s">
        <v>37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12596.64</v>
      </c>
      <c r="AE173" s="2">
        <f>VLOOKUP(Tabla3[[#This Row],[Columna1]],Tabla5[#All],3,0)</f>
        <v>12596.64</v>
      </c>
      <c r="AF173" s="2">
        <v>0</v>
      </c>
      <c r="AG173" s="2">
        <v>0</v>
      </c>
      <c r="AH173" s="2">
        <v>0</v>
      </c>
      <c r="AI173" s="2">
        <v>0</v>
      </c>
      <c r="AJ173" s="2">
        <v>1566.94</v>
      </c>
      <c r="AK173" s="2">
        <f>VLOOKUP(Tabla3[[#This Row],[Columna1]],Tabla7[[ID]:[Monto neto de los bonos]],3,0)</f>
        <v>1566.94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1909.64</v>
      </c>
      <c r="AU173" s="2">
        <v>1283.42</v>
      </c>
      <c r="AV173" s="2">
        <v>0</v>
      </c>
      <c r="AW173" s="1"/>
      <c r="AX173" s="2" t="s">
        <v>422</v>
      </c>
      <c r="AY173" s="8" t="s">
        <v>423</v>
      </c>
    </row>
    <row r="174" spans="1:51" ht="13.15" customHeight="1" x14ac:dyDescent="0.25">
      <c r="A174" s="7">
        <v>21447</v>
      </c>
      <c r="B174" s="2" t="s">
        <v>3697</v>
      </c>
      <c r="C174" s="2">
        <v>2849203</v>
      </c>
      <c r="D174" s="2" t="s">
        <v>85</v>
      </c>
      <c r="E174" s="2" t="s">
        <v>87</v>
      </c>
      <c r="F174" s="2" t="s">
        <v>89</v>
      </c>
      <c r="G174" s="3">
        <v>45460</v>
      </c>
      <c r="H174" s="1"/>
      <c r="I174" s="2">
        <v>17591.75</v>
      </c>
      <c r="J174" s="2">
        <v>3516.9650000000001</v>
      </c>
      <c r="K174" s="2">
        <v>3516.9650000000001</v>
      </c>
      <c r="L174" s="2">
        <v>0</v>
      </c>
      <c r="M174" s="1"/>
      <c r="N174" s="5">
        <f t="shared" si="4"/>
        <v>100180.29000000001</v>
      </c>
      <c r="O174" s="6">
        <f t="shared" si="5"/>
        <v>95606.290000000008</v>
      </c>
      <c r="P174" s="2">
        <v>30</v>
      </c>
      <c r="Q174" s="2" t="s">
        <v>37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50144.61</v>
      </c>
      <c r="AE174" s="2">
        <f>VLOOKUP(Tabla3[[#This Row],[Columna1]],Tabla5[#All],3,0)</f>
        <v>50144.61</v>
      </c>
      <c r="AF174" s="2">
        <v>0</v>
      </c>
      <c r="AG174" s="2">
        <v>0</v>
      </c>
      <c r="AH174" s="2">
        <v>0</v>
      </c>
      <c r="AI174" s="2">
        <v>0</v>
      </c>
      <c r="AJ174" s="2">
        <v>25410</v>
      </c>
      <c r="AK174" s="2">
        <f>VLOOKUP(Tabla3[[#This Row],[Columna1]],Tabla7[[ID]:[Monto neto de los bonos]],3,0)</f>
        <v>25410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2462.54</v>
      </c>
      <c r="AU174" s="2">
        <v>2111.46</v>
      </c>
      <c r="AV174" s="2">
        <v>0</v>
      </c>
      <c r="AW174" s="1"/>
      <c r="AX174" s="2" t="s">
        <v>422</v>
      </c>
      <c r="AY174" s="8" t="s">
        <v>423</v>
      </c>
    </row>
    <row r="175" spans="1:51" ht="13.15" customHeight="1" x14ac:dyDescent="0.25">
      <c r="A175" s="7">
        <v>23392</v>
      </c>
      <c r="B175" s="2" t="s">
        <v>3700</v>
      </c>
      <c r="C175" s="2">
        <v>5219903</v>
      </c>
      <c r="D175" s="2" t="s">
        <v>85</v>
      </c>
      <c r="E175" s="2" t="s">
        <v>88</v>
      </c>
      <c r="F175" s="2" t="s">
        <v>36</v>
      </c>
      <c r="G175" s="3">
        <v>45446</v>
      </c>
      <c r="H175" s="1"/>
      <c r="I175" s="2">
        <v>13165.89</v>
      </c>
      <c r="J175" s="2">
        <v>2789.65</v>
      </c>
      <c r="K175" s="2">
        <v>2789.65</v>
      </c>
      <c r="L175" s="2">
        <v>0</v>
      </c>
      <c r="M175" s="1"/>
      <c r="N175" s="5">
        <f t="shared" si="4"/>
        <v>25363.969999999998</v>
      </c>
      <c r="O175" s="6">
        <f t="shared" si="5"/>
        <v>22250.429999999997</v>
      </c>
      <c r="P175" s="2">
        <v>30</v>
      </c>
      <c r="Q175" s="2" t="s">
        <v>37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6618.78</v>
      </c>
      <c r="AE175" s="2">
        <f>VLOOKUP(Tabla3[[#This Row],[Columna1]],Tabla5[#All],3,0)</f>
        <v>6618.78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f>VLOOKUP(Tabla3[[#This Row],[Columna1]],Tabla7[[ID]:[Monto neto de los bonos]],3,0)</f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1874.52</v>
      </c>
      <c r="AU175" s="2">
        <v>1239.02</v>
      </c>
      <c r="AV175" s="2">
        <v>0</v>
      </c>
      <c r="AW175" s="1"/>
      <c r="AX175" s="2" t="s">
        <v>422</v>
      </c>
      <c r="AY175" s="8" t="s">
        <v>423</v>
      </c>
    </row>
    <row r="176" spans="1:51" ht="13.15" customHeight="1" x14ac:dyDescent="0.25">
      <c r="A176" s="7">
        <v>20904</v>
      </c>
      <c r="B176" s="2" t="s">
        <v>546</v>
      </c>
      <c r="C176" s="2">
        <v>2223403</v>
      </c>
      <c r="D176" s="2" t="s">
        <v>85</v>
      </c>
      <c r="E176" s="2" t="s">
        <v>87</v>
      </c>
      <c r="F176" s="2" t="s">
        <v>60</v>
      </c>
      <c r="G176" s="3">
        <v>45048</v>
      </c>
      <c r="H176" s="1"/>
      <c r="I176" s="2">
        <v>14709.55</v>
      </c>
      <c r="J176" s="2">
        <v>2709.165</v>
      </c>
      <c r="K176" s="2">
        <v>2709.165</v>
      </c>
      <c r="L176" s="2">
        <v>0</v>
      </c>
      <c r="M176" s="1"/>
      <c r="N176" s="5">
        <f t="shared" si="4"/>
        <v>38839.870000000003</v>
      </c>
      <c r="O176" s="6">
        <f t="shared" si="5"/>
        <v>35311.43</v>
      </c>
      <c r="P176" s="2">
        <v>30</v>
      </c>
      <c r="Q176" s="2" t="s">
        <v>37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15014.73</v>
      </c>
      <c r="AE176" s="2">
        <f>VLOOKUP(Tabla3[[#This Row],[Columna1]],Tabla5[#All],3,0)</f>
        <v>15014.73</v>
      </c>
      <c r="AF176" s="2">
        <v>0</v>
      </c>
      <c r="AG176" s="2">
        <v>0</v>
      </c>
      <c r="AH176" s="2">
        <v>0</v>
      </c>
      <c r="AI176" s="2">
        <v>0</v>
      </c>
      <c r="AJ176" s="2">
        <v>3697.26</v>
      </c>
      <c r="AK176" s="2">
        <f>VLOOKUP(Tabla3[[#This Row],[Columna1]],Tabla7[[ID]:[Monto neto de los bonos]],3,0)</f>
        <v>3697.26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2012.78</v>
      </c>
      <c r="AU176" s="2">
        <v>1515.66</v>
      </c>
      <c r="AV176" s="2">
        <v>0</v>
      </c>
      <c r="AW176" s="1"/>
      <c r="AX176" s="2" t="s">
        <v>422</v>
      </c>
      <c r="AY176" s="8" t="s">
        <v>423</v>
      </c>
    </row>
    <row r="177" spans="1:51" ht="13.15" customHeight="1" x14ac:dyDescent="0.25">
      <c r="A177" s="7">
        <v>19774</v>
      </c>
      <c r="B177" s="2" t="s">
        <v>547</v>
      </c>
      <c r="C177" s="2">
        <v>1137203</v>
      </c>
      <c r="D177" s="2" t="s">
        <v>85</v>
      </c>
      <c r="E177" s="2" t="s">
        <v>87</v>
      </c>
      <c r="F177" s="2" t="s">
        <v>60</v>
      </c>
      <c r="G177" s="3">
        <v>45558</v>
      </c>
      <c r="H177" s="1"/>
      <c r="I177" s="2">
        <v>14709.55</v>
      </c>
      <c r="J177" s="2">
        <v>2709.165</v>
      </c>
      <c r="K177" s="2">
        <v>2709.165</v>
      </c>
      <c r="L177" s="2">
        <v>0</v>
      </c>
      <c r="M177" s="1"/>
      <c r="N177" s="5">
        <f t="shared" si="4"/>
        <v>38839.86</v>
      </c>
      <c r="O177" s="6">
        <f t="shared" si="5"/>
        <v>35311.42</v>
      </c>
      <c r="P177" s="2">
        <v>30</v>
      </c>
      <c r="Q177" s="2" t="s">
        <v>37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15057.72</v>
      </c>
      <c r="AE177" s="2">
        <f>VLOOKUP(Tabla3[[#This Row],[Columna1]],Tabla5[#All],3,0)</f>
        <v>15057.72</v>
      </c>
      <c r="AF177" s="2">
        <v>0</v>
      </c>
      <c r="AG177" s="2">
        <v>0</v>
      </c>
      <c r="AH177" s="2">
        <v>0</v>
      </c>
      <c r="AI177" s="2">
        <v>0</v>
      </c>
      <c r="AJ177" s="2">
        <v>3654.26</v>
      </c>
      <c r="AK177" s="2">
        <f>VLOOKUP(Tabla3[[#This Row],[Columna1]],Tabla7[[ID]:[Monto neto de los bonos]],3,0)</f>
        <v>3654.26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2012.78</v>
      </c>
      <c r="AU177" s="2">
        <v>1515.66</v>
      </c>
      <c r="AV177" s="2">
        <v>0</v>
      </c>
      <c r="AW177" s="1"/>
      <c r="AX177" s="2" t="s">
        <v>422</v>
      </c>
      <c r="AY177" s="8" t="s">
        <v>423</v>
      </c>
    </row>
    <row r="178" spans="1:51" ht="13.15" customHeight="1" x14ac:dyDescent="0.25">
      <c r="A178" s="7">
        <v>21357</v>
      </c>
      <c r="B178" s="2" t="s">
        <v>3702</v>
      </c>
      <c r="C178" s="2">
        <v>2731303</v>
      </c>
      <c r="D178" s="2" t="s">
        <v>85</v>
      </c>
      <c r="E178" s="2" t="s">
        <v>86</v>
      </c>
      <c r="F178" s="2" t="s">
        <v>90</v>
      </c>
      <c r="G178" s="3">
        <v>43283</v>
      </c>
      <c r="H178" s="1"/>
      <c r="I178" s="2">
        <v>15377.09</v>
      </c>
      <c r="J178" s="2">
        <v>2808.6849999999999</v>
      </c>
      <c r="K178" s="2">
        <v>2808.6849999999999</v>
      </c>
      <c r="L178" s="2">
        <v>1751.53</v>
      </c>
      <c r="M178" s="1"/>
      <c r="N178" s="5">
        <f t="shared" si="4"/>
        <v>46348.020000000004</v>
      </c>
      <c r="O178" s="6">
        <f t="shared" si="5"/>
        <v>42060.860000000008</v>
      </c>
      <c r="P178" s="2">
        <v>30</v>
      </c>
      <c r="Q178" s="2" t="s">
        <v>37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20452.03</v>
      </c>
      <c r="AE178" s="2">
        <f>VLOOKUP(Tabla3[[#This Row],[Columna1]],Tabla5[#All],3,0)</f>
        <v>20452.03</v>
      </c>
      <c r="AF178" s="2">
        <v>0</v>
      </c>
      <c r="AG178" s="2">
        <v>0</v>
      </c>
      <c r="AH178" s="2">
        <v>0</v>
      </c>
      <c r="AI178" s="2">
        <v>0</v>
      </c>
      <c r="AJ178" s="2">
        <v>3150</v>
      </c>
      <c r="AK178" s="2">
        <f>VLOOKUP(Tabla3[[#This Row],[Columna1]],Tabla7[[ID]:[Monto neto de los bonos]],3,0)</f>
        <v>3150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2274.6</v>
      </c>
      <c r="AU178" s="2">
        <v>2012.56</v>
      </c>
      <c r="AV178" s="2">
        <v>0</v>
      </c>
      <c r="AW178" s="1"/>
      <c r="AX178" s="2" t="s">
        <v>422</v>
      </c>
      <c r="AY178" s="8" t="s">
        <v>423</v>
      </c>
    </row>
    <row r="179" spans="1:51" ht="13.15" customHeight="1" x14ac:dyDescent="0.25">
      <c r="A179" s="7">
        <v>23323</v>
      </c>
      <c r="B179" s="2" t="s">
        <v>548</v>
      </c>
      <c r="C179" s="2">
        <v>5191203</v>
      </c>
      <c r="D179" s="2" t="s">
        <v>85</v>
      </c>
      <c r="E179" s="2" t="s">
        <v>87</v>
      </c>
      <c r="F179" s="2" t="s">
        <v>47</v>
      </c>
      <c r="G179" s="3">
        <v>45446</v>
      </c>
      <c r="H179" s="1"/>
      <c r="I179" s="2">
        <v>7320.09</v>
      </c>
      <c r="J179" s="2">
        <v>1914.615</v>
      </c>
      <c r="K179" s="2">
        <v>1914.615</v>
      </c>
      <c r="L179" s="2">
        <v>0</v>
      </c>
      <c r="M179" s="1"/>
      <c r="N179" s="5">
        <f t="shared" si="4"/>
        <v>19509.37</v>
      </c>
      <c r="O179" s="6">
        <f t="shared" si="5"/>
        <v>18128.599999999999</v>
      </c>
      <c r="P179" s="2">
        <v>30</v>
      </c>
      <c r="Q179" s="2" t="s">
        <v>37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6757.93</v>
      </c>
      <c r="AE179" s="2">
        <f>VLOOKUP(Tabla3[[#This Row],[Columna1]],Tabla5[#All],3,0)</f>
        <v>6757.93</v>
      </c>
      <c r="AF179" s="2">
        <v>0</v>
      </c>
      <c r="AG179" s="2">
        <v>0</v>
      </c>
      <c r="AH179" s="2">
        <v>0</v>
      </c>
      <c r="AI179" s="2">
        <v>0</v>
      </c>
      <c r="AJ179" s="2">
        <v>1602.12</v>
      </c>
      <c r="AK179" s="2">
        <f>VLOOKUP(Tabla3[[#This Row],[Columna1]],Tabla7[[ID]:[Monto neto de los bonos]],3,0)</f>
        <v>1602.12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1114.92</v>
      </c>
      <c r="AU179" s="2">
        <v>265.85000000000002</v>
      </c>
      <c r="AV179" s="2">
        <v>0</v>
      </c>
      <c r="AW179" s="1"/>
      <c r="AX179" s="2" t="s">
        <v>422</v>
      </c>
      <c r="AY179" s="8" t="s">
        <v>423</v>
      </c>
    </row>
    <row r="180" spans="1:51" ht="13.15" customHeight="1" x14ac:dyDescent="0.25">
      <c r="A180" s="7">
        <v>18500</v>
      </c>
      <c r="B180" s="2" t="s">
        <v>549</v>
      </c>
      <c r="C180" s="2">
        <v>352603</v>
      </c>
      <c r="D180" s="2" t="s">
        <v>85</v>
      </c>
      <c r="E180" s="2" t="s">
        <v>88</v>
      </c>
      <c r="F180" s="2" t="s">
        <v>60</v>
      </c>
      <c r="G180" s="3">
        <v>41699</v>
      </c>
      <c r="H180" s="1"/>
      <c r="I180" s="2">
        <v>14709.55</v>
      </c>
      <c r="J180" s="2">
        <v>2709.165</v>
      </c>
      <c r="K180" s="2">
        <v>2709.165</v>
      </c>
      <c r="L180" s="2">
        <v>3231.11</v>
      </c>
      <c r="M180" s="1"/>
      <c r="N180" s="5">
        <f t="shared" si="4"/>
        <v>41251.71</v>
      </c>
      <c r="O180" s="6">
        <f t="shared" si="5"/>
        <v>36729.79</v>
      </c>
      <c r="P180" s="2">
        <v>30</v>
      </c>
      <c r="Q180" s="2" t="s">
        <v>37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15057.72</v>
      </c>
      <c r="AE180" s="2">
        <f>VLOOKUP(Tabla3[[#This Row],[Columna1]],Tabla5[#All],3,0)</f>
        <v>15057.72</v>
      </c>
      <c r="AF180" s="2">
        <v>0</v>
      </c>
      <c r="AG180" s="2">
        <v>0</v>
      </c>
      <c r="AH180" s="2">
        <v>0</v>
      </c>
      <c r="AI180" s="2">
        <v>0</v>
      </c>
      <c r="AJ180" s="2">
        <v>2835</v>
      </c>
      <c r="AK180" s="2">
        <f>VLOOKUP(Tabla3[[#This Row],[Columna1]],Tabla7[[ID]:[Monto neto de los bonos]],3,0)</f>
        <v>2835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2335.9</v>
      </c>
      <c r="AU180" s="2">
        <v>2186.02</v>
      </c>
      <c r="AV180" s="2">
        <v>0</v>
      </c>
      <c r="AW180" s="1"/>
      <c r="AX180" s="2" t="s">
        <v>422</v>
      </c>
      <c r="AY180" s="8" t="s">
        <v>423</v>
      </c>
    </row>
    <row r="181" spans="1:51" ht="13.15" customHeight="1" x14ac:dyDescent="0.25">
      <c r="A181" s="7">
        <v>19787</v>
      </c>
      <c r="B181" s="2" t="s">
        <v>550</v>
      </c>
      <c r="C181" s="2">
        <v>1137303</v>
      </c>
      <c r="D181" s="2" t="s">
        <v>85</v>
      </c>
      <c r="E181" s="2" t="s">
        <v>86</v>
      </c>
      <c r="F181" s="2" t="s">
        <v>60</v>
      </c>
      <c r="G181" s="3">
        <v>42655</v>
      </c>
      <c r="H181" s="1"/>
      <c r="I181" s="2">
        <v>14709.55</v>
      </c>
      <c r="J181" s="2">
        <v>2709.165</v>
      </c>
      <c r="K181" s="2">
        <v>2709.165</v>
      </c>
      <c r="L181" s="2">
        <v>1739.34</v>
      </c>
      <c r="M181" s="1"/>
      <c r="N181" s="5">
        <f t="shared" si="4"/>
        <v>40581.880000000005</v>
      </c>
      <c r="O181" s="6">
        <f t="shared" si="5"/>
        <v>36527.800000000003</v>
      </c>
      <c r="P181" s="2">
        <v>30</v>
      </c>
      <c r="Q181" s="2" t="s">
        <v>37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15057.72</v>
      </c>
      <c r="AE181" s="2">
        <f>VLOOKUP(Tabla3[[#This Row],[Columna1]],Tabla5[#All],3,0)</f>
        <v>15057.72</v>
      </c>
      <c r="AF181" s="2">
        <v>0</v>
      </c>
      <c r="AG181" s="2">
        <v>0</v>
      </c>
      <c r="AH181" s="2">
        <v>0</v>
      </c>
      <c r="AI181" s="2">
        <v>0</v>
      </c>
      <c r="AJ181" s="2">
        <v>3656.94</v>
      </c>
      <c r="AK181" s="2">
        <f>VLOOKUP(Tabla3[[#This Row],[Columna1]],Tabla7[[ID]:[Monto neto de los bonos]],3,0)</f>
        <v>3656.94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2186.7199999999998</v>
      </c>
      <c r="AU181" s="2">
        <v>1867.36</v>
      </c>
      <c r="AV181" s="2">
        <v>0</v>
      </c>
      <c r="AW181" s="1"/>
      <c r="AX181" s="2" t="s">
        <v>422</v>
      </c>
      <c r="AY181" s="8" t="s">
        <v>423</v>
      </c>
    </row>
    <row r="182" spans="1:51" ht="13.15" customHeight="1" x14ac:dyDescent="0.25">
      <c r="A182" s="7">
        <v>24823</v>
      </c>
      <c r="B182" s="2" t="s">
        <v>551</v>
      </c>
      <c r="C182" s="2">
        <v>6243803</v>
      </c>
      <c r="D182" s="2" t="s">
        <v>85</v>
      </c>
      <c r="E182" s="2" t="s">
        <v>88</v>
      </c>
      <c r="F182" s="2" t="s">
        <v>60</v>
      </c>
      <c r="G182" s="3">
        <v>45612</v>
      </c>
      <c r="H182" s="1"/>
      <c r="I182" s="2">
        <v>14709.55</v>
      </c>
      <c r="J182" s="2">
        <v>2709.165</v>
      </c>
      <c r="K182" s="2">
        <v>2709.165</v>
      </c>
      <c r="L182" s="2">
        <v>0</v>
      </c>
      <c r="M182" s="1"/>
      <c r="N182" s="5">
        <f t="shared" si="4"/>
        <v>25189.86</v>
      </c>
      <c r="O182" s="6">
        <f t="shared" si="5"/>
        <v>21661.420000000002</v>
      </c>
      <c r="P182" s="2">
        <v>30</v>
      </c>
      <c r="Q182" s="2" t="s">
        <v>37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4391.7</v>
      </c>
      <c r="AE182" s="2">
        <f>VLOOKUP(Tabla3[[#This Row],[Columna1]],Tabla5[#All],3,0)</f>
        <v>4391.7</v>
      </c>
      <c r="AF182" s="2">
        <v>0</v>
      </c>
      <c r="AG182" s="2">
        <v>0</v>
      </c>
      <c r="AH182" s="2">
        <v>0</v>
      </c>
      <c r="AI182" s="2">
        <v>0</v>
      </c>
      <c r="AJ182" s="2">
        <v>670.28</v>
      </c>
      <c r="AK182" s="2">
        <f>VLOOKUP(Tabla3[[#This Row],[Columna1]],Tabla7[[ID]:[Monto neto de los bonos]],3,0)</f>
        <v>670.28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2012.78</v>
      </c>
      <c r="AU182" s="2">
        <v>1515.66</v>
      </c>
      <c r="AV182" s="2">
        <v>0</v>
      </c>
      <c r="AW182" s="1"/>
      <c r="AX182" s="2" t="s">
        <v>422</v>
      </c>
      <c r="AY182" s="8" t="s">
        <v>423</v>
      </c>
    </row>
    <row r="183" spans="1:51" ht="13.15" customHeight="1" x14ac:dyDescent="0.25">
      <c r="A183" s="7">
        <v>21764</v>
      </c>
      <c r="B183" s="2" t="s">
        <v>552</v>
      </c>
      <c r="C183" s="2">
        <v>3239303</v>
      </c>
      <c r="D183" s="2" t="s">
        <v>85</v>
      </c>
      <c r="E183" s="2" t="s">
        <v>86</v>
      </c>
      <c r="F183" s="2" t="s">
        <v>36</v>
      </c>
      <c r="G183" s="3">
        <v>43479</v>
      </c>
      <c r="H183" s="1"/>
      <c r="I183" s="2">
        <v>13165.89</v>
      </c>
      <c r="J183" s="2">
        <v>2789.65</v>
      </c>
      <c r="K183" s="2">
        <v>2789.65</v>
      </c>
      <c r="L183" s="2">
        <v>1822.43</v>
      </c>
      <c r="M183" s="1"/>
      <c r="N183" s="5">
        <f t="shared" si="4"/>
        <v>29917.75</v>
      </c>
      <c r="O183" s="6">
        <f t="shared" si="5"/>
        <v>26295.39</v>
      </c>
      <c r="P183" s="2">
        <v>30</v>
      </c>
      <c r="Q183" s="2" t="s">
        <v>37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9350.1299999999992</v>
      </c>
      <c r="AE183" s="2">
        <f>VLOOKUP(Tabla3[[#This Row],[Columna1]],Tabla5[#All],3,0)</f>
        <v>9350.1299999999992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f>VLOOKUP(Tabla3[[#This Row],[Columna1]],Tabla7[[ID]:[Monto neto de los bonos]],3,0)</f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2056.7600000000002</v>
      </c>
      <c r="AU183" s="2">
        <v>1565.6</v>
      </c>
      <c r="AV183" s="2">
        <v>0</v>
      </c>
      <c r="AW183" s="1"/>
      <c r="AX183" s="2" t="s">
        <v>422</v>
      </c>
      <c r="AY183" s="8" t="s">
        <v>423</v>
      </c>
    </row>
    <row r="184" spans="1:51" ht="13.15" customHeight="1" x14ac:dyDescent="0.25">
      <c r="A184" s="7">
        <v>19773</v>
      </c>
      <c r="B184" s="2" t="s">
        <v>553</v>
      </c>
      <c r="C184" s="2">
        <v>1135503</v>
      </c>
      <c r="D184" s="2" t="s">
        <v>85</v>
      </c>
      <c r="E184" s="2" t="s">
        <v>87</v>
      </c>
      <c r="F184" s="2" t="s">
        <v>44</v>
      </c>
      <c r="G184" s="3">
        <v>44805</v>
      </c>
      <c r="H184" s="1"/>
      <c r="I184" s="2">
        <v>14572.07</v>
      </c>
      <c r="J184" s="2">
        <v>2683.85</v>
      </c>
      <c r="K184" s="2">
        <v>2683.85</v>
      </c>
      <c r="L184" s="2">
        <v>0</v>
      </c>
      <c r="M184" s="1"/>
      <c r="N184" s="5">
        <f t="shared" si="4"/>
        <v>39151.719999999994</v>
      </c>
      <c r="O184" s="6">
        <f t="shared" si="5"/>
        <v>35666.69999999999</v>
      </c>
      <c r="P184" s="2">
        <v>30</v>
      </c>
      <c r="Q184" s="2" t="s">
        <v>37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14768.1</v>
      </c>
      <c r="AE184" s="2">
        <f>VLOOKUP(Tabla3[[#This Row],[Columna1]],Tabla5[#All],3,0)</f>
        <v>14768.1</v>
      </c>
      <c r="AF184" s="2">
        <v>0</v>
      </c>
      <c r="AG184" s="2">
        <v>0</v>
      </c>
      <c r="AH184" s="2">
        <v>0</v>
      </c>
      <c r="AI184" s="2">
        <v>0</v>
      </c>
      <c r="AJ184" s="2">
        <v>4443.8500000000004</v>
      </c>
      <c r="AK184" s="2">
        <f>VLOOKUP(Tabla3[[#This Row],[Columna1]],Tabla7[[ID]:[Monto neto de los bonos]],3,0)</f>
        <v>4443.8500000000004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1993.98</v>
      </c>
      <c r="AU184" s="2">
        <v>1491.04</v>
      </c>
      <c r="AV184" s="2">
        <v>0</v>
      </c>
      <c r="AW184" s="1"/>
      <c r="AX184" s="2" t="s">
        <v>422</v>
      </c>
      <c r="AY184" s="8" t="s">
        <v>423</v>
      </c>
    </row>
    <row r="185" spans="1:51" ht="13.15" customHeight="1" x14ac:dyDescent="0.25">
      <c r="A185" s="7">
        <v>23288</v>
      </c>
      <c r="B185" s="2" t="s">
        <v>3699</v>
      </c>
      <c r="C185" s="2">
        <v>5167603</v>
      </c>
      <c r="D185" s="2" t="s">
        <v>85</v>
      </c>
      <c r="E185" s="2" t="s">
        <v>88</v>
      </c>
      <c r="F185" s="2" t="s">
        <v>36</v>
      </c>
      <c r="G185" s="3">
        <v>45558</v>
      </c>
      <c r="H185" s="1"/>
      <c r="I185" s="2">
        <v>13165.89</v>
      </c>
      <c r="J185" s="2">
        <v>2789.65</v>
      </c>
      <c r="K185" s="2">
        <v>2789.65</v>
      </c>
      <c r="L185" s="2">
        <v>0</v>
      </c>
      <c r="M185" s="1"/>
      <c r="N185" s="5">
        <f t="shared" si="4"/>
        <v>24100.19</v>
      </c>
      <c r="O185" s="6">
        <f t="shared" si="5"/>
        <v>20986.649999999998</v>
      </c>
      <c r="P185" s="2">
        <v>30</v>
      </c>
      <c r="Q185" s="2" t="s">
        <v>37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5355</v>
      </c>
      <c r="AE185" s="2">
        <f>VLOOKUP(Tabla3[[#This Row],[Columna1]],Tabla5[#All],3,0)</f>
        <v>5355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f>VLOOKUP(Tabla3[[#This Row],[Columna1]],Tabla7[[ID]:[Monto neto de los bonos]],3,0)</f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1874.52</v>
      </c>
      <c r="AU185" s="2">
        <v>1239.02</v>
      </c>
      <c r="AV185" s="2">
        <v>0</v>
      </c>
      <c r="AW185" s="1"/>
      <c r="AX185" s="2" t="s">
        <v>422</v>
      </c>
      <c r="AY185" s="8" t="s">
        <v>423</v>
      </c>
    </row>
    <row r="186" spans="1:51" ht="13.15" customHeight="1" x14ac:dyDescent="0.25">
      <c r="A186" s="7">
        <v>22420</v>
      </c>
      <c r="B186" s="2" t="s">
        <v>554</v>
      </c>
      <c r="C186" s="2">
        <v>4153203</v>
      </c>
      <c r="D186" s="2" t="s">
        <v>85</v>
      </c>
      <c r="E186" s="2" t="s">
        <v>87</v>
      </c>
      <c r="F186" s="2" t="s">
        <v>44</v>
      </c>
      <c r="G186" s="3">
        <v>45446</v>
      </c>
      <c r="H186" s="1"/>
      <c r="I186" s="2">
        <v>14572.07</v>
      </c>
      <c r="J186" s="2">
        <v>2683.85</v>
      </c>
      <c r="K186" s="2">
        <v>2683.85</v>
      </c>
      <c r="L186" s="2">
        <v>0</v>
      </c>
      <c r="M186" s="1"/>
      <c r="N186" s="5">
        <f t="shared" si="4"/>
        <v>22648.519999999997</v>
      </c>
      <c r="O186" s="6">
        <f t="shared" si="5"/>
        <v>19163.499999999996</v>
      </c>
      <c r="P186" s="2">
        <v>30</v>
      </c>
      <c r="Q186" s="2" t="s">
        <v>37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2708.75</v>
      </c>
      <c r="AE186" s="2">
        <f>VLOOKUP(Tabla3[[#This Row],[Columna1]],Tabla5[#All],3,0)</f>
        <v>2708.75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f>VLOOKUP(Tabla3[[#This Row],[Columna1]],Tabla7[[ID]:[Monto neto de los bonos]],3,0)</f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1993.98</v>
      </c>
      <c r="AU186" s="2">
        <v>1491.04</v>
      </c>
      <c r="AV186" s="2">
        <v>0</v>
      </c>
      <c r="AW186" s="1"/>
      <c r="AX186" s="2" t="s">
        <v>422</v>
      </c>
      <c r="AY186" s="8" t="s">
        <v>423</v>
      </c>
    </row>
    <row r="187" spans="1:51" ht="13.15" customHeight="1" x14ac:dyDescent="0.25">
      <c r="A187" s="7">
        <v>23291</v>
      </c>
      <c r="B187" s="2" t="s">
        <v>555</v>
      </c>
      <c r="C187" s="2">
        <v>5167903</v>
      </c>
      <c r="D187" s="2" t="s">
        <v>85</v>
      </c>
      <c r="E187" s="2" t="s">
        <v>88</v>
      </c>
      <c r="F187" s="2" t="s">
        <v>36</v>
      </c>
      <c r="G187" s="3">
        <v>44449</v>
      </c>
      <c r="H187" s="1"/>
      <c r="I187" s="2">
        <v>13165.89</v>
      </c>
      <c r="J187" s="2">
        <v>2789.65</v>
      </c>
      <c r="K187" s="2">
        <v>2789.65</v>
      </c>
      <c r="L187" s="2">
        <v>0</v>
      </c>
      <c r="M187" s="1"/>
      <c r="N187" s="5">
        <f t="shared" si="4"/>
        <v>23131.949999999997</v>
      </c>
      <c r="O187" s="6">
        <f t="shared" si="5"/>
        <v>20018.409999999996</v>
      </c>
      <c r="P187" s="2">
        <v>30</v>
      </c>
      <c r="Q187" s="2" t="s">
        <v>37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4386.76</v>
      </c>
      <c r="AE187" s="2">
        <f>VLOOKUP(Tabla3[[#This Row],[Columna1]],Tabla5[#All],3,0)</f>
        <v>4386.76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f>VLOOKUP(Tabla3[[#This Row],[Columna1]],Tabla7[[ID]:[Monto neto de los bonos]],3,0)</f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1874.52</v>
      </c>
      <c r="AU187" s="2">
        <v>1239.02</v>
      </c>
      <c r="AV187" s="2">
        <v>0</v>
      </c>
      <c r="AW187" s="1"/>
      <c r="AX187" s="2" t="s">
        <v>422</v>
      </c>
      <c r="AY187" s="8" t="s">
        <v>423</v>
      </c>
    </row>
    <row r="188" spans="1:51" ht="13.15" customHeight="1" x14ac:dyDescent="0.25">
      <c r="A188" s="7">
        <v>20042</v>
      </c>
      <c r="B188" s="2" t="s">
        <v>556</v>
      </c>
      <c r="C188" s="2">
        <v>1315703</v>
      </c>
      <c r="D188" s="2" t="s">
        <v>85</v>
      </c>
      <c r="E188" s="2" t="s">
        <v>87</v>
      </c>
      <c r="F188" s="2" t="s">
        <v>36</v>
      </c>
      <c r="G188" s="3">
        <v>43922</v>
      </c>
      <c r="H188" s="1"/>
      <c r="I188" s="2">
        <v>13165.89</v>
      </c>
      <c r="J188" s="2">
        <v>2789.65</v>
      </c>
      <c r="K188" s="2">
        <v>2789.65</v>
      </c>
      <c r="L188" s="2">
        <v>0</v>
      </c>
      <c r="M188" s="1"/>
      <c r="N188" s="5">
        <f t="shared" si="4"/>
        <v>33427.339999999997</v>
      </c>
      <c r="O188" s="6">
        <f t="shared" si="5"/>
        <v>30313.799999999996</v>
      </c>
      <c r="P188" s="2">
        <v>30</v>
      </c>
      <c r="Q188" s="2" t="s">
        <v>37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11031.3</v>
      </c>
      <c r="AE188" s="2">
        <f>VLOOKUP(Tabla3[[#This Row],[Columna1]],Tabla5[#All],3,0)</f>
        <v>11031.3</v>
      </c>
      <c r="AF188" s="2">
        <v>0</v>
      </c>
      <c r="AG188" s="2">
        <v>0</v>
      </c>
      <c r="AH188" s="2">
        <v>0</v>
      </c>
      <c r="AI188" s="2">
        <v>0</v>
      </c>
      <c r="AJ188" s="2">
        <v>3650.85</v>
      </c>
      <c r="AK188" s="2">
        <f>VLOOKUP(Tabla3[[#This Row],[Columna1]],Tabla7[[ID]:[Monto neto de los bonos]],3,0)</f>
        <v>3650.85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1874.52</v>
      </c>
      <c r="AU188" s="2">
        <v>1239.02</v>
      </c>
      <c r="AV188" s="2">
        <v>0</v>
      </c>
      <c r="AW188" s="1"/>
      <c r="AX188" s="2" t="s">
        <v>422</v>
      </c>
      <c r="AY188" s="8" t="s">
        <v>423</v>
      </c>
    </row>
    <row r="189" spans="1:51" ht="13.15" customHeight="1" x14ac:dyDescent="0.25">
      <c r="A189" s="7">
        <v>23335</v>
      </c>
      <c r="B189" s="2" t="s">
        <v>557</v>
      </c>
      <c r="C189" s="2">
        <v>5199603</v>
      </c>
      <c r="D189" s="2" t="s">
        <v>85</v>
      </c>
      <c r="E189" s="2" t="s">
        <v>86</v>
      </c>
      <c r="F189" s="2" t="s">
        <v>36</v>
      </c>
      <c r="G189" s="3">
        <v>44449</v>
      </c>
      <c r="H189" s="1"/>
      <c r="I189" s="2">
        <v>13165.89</v>
      </c>
      <c r="J189" s="2">
        <v>2789.65</v>
      </c>
      <c r="K189" s="2">
        <v>2789.65</v>
      </c>
      <c r="L189" s="2">
        <v>0</v>
      </c>
      <c r="M189" s="1"/>
      <c r="N189" s="5">
        <f t="shared" si="4"/>
        <v>24947.3</v>
      </c>
      <c r="O189" s="6">
        <f t="shared" si="5"/>
        <v>21833.759999999998</v>
      </c>
      <c r="P189" s="2">
        <v>30</v>
      </c>
      <c r="Q189" s="2" t="s">
        <v>37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5152.1099999999997</v>
      </c>
      <c r="AE189" s="2">
        <f>VLOOKUP(Tabla3[[#This Row],[Columna1]],Tabla5[#All],3,0)</f>
        <v>5152.1099999999997</v>
      </c>
      <c r="AF189" s="2">
        <v>0</v>
      </c>
      <c r="AG189" s="2">
        <v>0</v>
      </c>
      <c r="AH189" s="2">
        <v>0</v>
      </c>
      <c r="AI189" s="2">
        <v>0</v>
      </c>
      <c r="AJ189" s="2">
        <v>1050</v>
      </c>
      <c r="AK189" s="2">
        <f>VLOOKUP(Tabla3[[#This Row],[Columna1]],Tabla7[[ID]:[Monto neto de los bonos]],3,0)</f>
        <v>1050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1874.52</v>
      </c>
      <c r="AU189" s="2">
        <v>1239.02</v>
      </c>
      <c r="AV189" s="2">
        <v>0</v>
      </c>
      <c r="AW189" s="1"/>
      <c r="AX189" s="2" t="s">
        <v>422</v>
      </c>
      <c r="AY189" s="8" t="s">
        <v>423</v>
      </c>
    </row>
    <row r="190" spans="1:51" ht="13.15" customHeight="1" x14ac:dyDescent="0.25">
      <c r="A190" s="7">
        <v>21927</v>
      </c>
      <c r="B190" s="2" t="s">
        <v>558</v>
      </c>
      <c r="C190" s="2">
        <v>3411203</v>
      </c>
      <c r="D190" s="2" t="s">
        <v>85</v>
      </c>
      <c r="E190" s="2" t="s">
        <v>91</v>
      </c>
      <c r="F190" s="2" t="s">
        <v>60</v>
      </c>
      <c r="G190" s="3">
        <v>44378</v>
      </c>
      <c r="H190" s="1"/>
      <c r="I190" s="2">
        <v>14709.55</v>
      </c>
      <c r="J190" s="2">
        <v>2709.165</v>
      </c>
      <c r="K190" s="2">
        <v>2709.165</v>
      </c>
      <c r="L190" s="2">
        <v>0</v>
      </c>
      <c r="M190" s="1"/>
      <c r="N190" s="5">
        <f t="shared" si="4"/>
        <v>40104.759999999995</v>
      </c>
      <c r="O190" s="6">
        <f t="shared" si="5"/>
        <v>36576.319999999992</v>
      </c>
      <c r="P190" s="2">
        <v>30</v>
      </c>
      <c r="Q190" s="2" t="s">
        <v>37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15057.72</v>
      </c>
      <c r="AE190" s="2">
        <f>VLOOKUP(Tabla3[[#This Row],[Columna1]],Tabla5[#All],3,0)</f>
        <v>15057.72</v>
      </c>
      <c r="AF190" s="2">
        <v>0</v>
      </c>
      <c r="AG190" s="2">
        <v>0</v>
      </c>
      <c r="AH190" s="2">
        <v>0</v>
      </c>
      <c r="AI190" s="2">
        <v>0</v>
      </c>
      <c r="AJ190" s="2">
        <v>4919.16</v>
      </c>
      <c r="AK190" s="2">
        <f>VLOOKUP(Tabla3[[#This Row],[Columna1]],Tabla7[[ID]:[Monto neto de los bonos]],3,0)</f>
        <v>4919.16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2012.78</v>
      </c>
      <c r="AU190" s="2">
        <v>1515.66</v>
      </c>
      <c r="AV190" s="2">
        <v>0</v>
      </c>
      <c r="AW190" s="1"/>
      <c r="AX190" s="2" t="s">
        <v>422</v>
      </c>
      <c r="AY190" s="8" t="s">
        <v>423</v>
      </c>
    </row>
    <row r="191" spans="1:51" ht="13.15" customHeight="1" x14ac:dyDescent="0.25">
      <c r="A191" s="7">
        <v>22200</v>
      </c>
      <c r="B191" s="2" t="s">
        <v>3698</v>
      </c>
      <c r="C191" s="2">
        <v>3891303</v>
      </c>
      <c r="D191" s="2" t="s">
        <v>85</v>
      </c>
      <c r="E191" s="2" t="s">
        <v>87</v>
      </c>
      <c r="F191" s="2" t="s">
        <v>42</v>
      </c>
      <c r="G191" s="3">
        <v>44466</v>
      </c>
      <c r="H191" s="1"/>
      <c r="I191" s="2">
        <v>9836.7099999999991</v>
      </c>
      <c r="J191" s="2">
        <v>3056.2150000000001</v>
      </c>
      <c r="K191" s="2">
        <v>3056.2150000000001</v>
      </c>
      <c r="L191" s="2">
        <v>0</v>
      </c>
      <c r="M191" s="1"/>
      <c r="N191" s="5">
        <f t="shared" si="4"/>
        <v>20235.64</v>
      </c>
      <c r="O191" s="6">
        <f t="shared" si="5"/>
        <v>17883.440000000002</v>
      </c>
      <c r="P191" s="2">
        <v>30</v>
      </c>
      <c r="Q191" s="2" t="s">
        <v>37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4286.5</v>
      </c>
      <c r="AE191" s="2">
        <f>VLOOKUP(Tabla3[[#This Row],[Columna1]],Tabla5[#All],3,0)</f>
        <v>4286.5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f>VLOOKUP(Tabla3[[#This Row],[Columna1]],Tabla7[[ID]:[Monto neto de los bonos]],3,0)</f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1594.92</v>
      </c>
      <c r="AU191" s="2">
        <v>757.28</v>
      </c>
      <c r="AV191" s="2">
        <v>0</v>
      </c>
      <c r="AW191" s="1"/>
      <c r="AX191" s="2" t="s">
        <v>422</v>
      </c>
      <c r="AY191" s="8" t="s">
        <v>423</v>
      </c>
    </row>
    <row r="192" spans="1:51" ht="13.15" customHeight="1" x14ac:dyDescent="0.25">
      <c r="A192" s="7">
        <v>23663</v>
      </c>
      <c r="B192" s="2" t="s">
        <v>3742</v>
      </c>
      <c r="C192" s="2">
        <v>5381903</v>
      </c>
      <c r="D192" s="2" t="s">
        <v>92</v>
      </c>
      <c r="E192" s="2" t="s">
        <v>93</v>
      </c>
      <c r="F192" s="2" t="s">
        <v>60</v>
      </c>
      <c r="G192" s="3">
        <v>44578</v>
      </c>
      <c r="H192" s="1"/>
      <c r="I192" s="2">
        <v>14709.55</v>
      </c>
      <c r="J192" s="2">
        <v>2709.165</v>
      </c>
      <c r="K192" s="2">
        <v>2709.165</v>
      </c>
      <c r="L192" s="2">
        <v>0</v>
      </c>
      <c r="M192" s="1"/>
      <c r="N192" s="5">
        <f t="shared" si="4"/>
        <v>35185.07</v>
      </c>
      <c r="O192" s="6">
        <f t="shared" si="5"/>
        <v>31656.63</v>
      </c>
      <c r="P192" s="2">
        <v>30</v>
      </c>
      <c r="Q192" s="2" t="s">
        <v>37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15057.19</v>
      </c>
      <c r="AE192" s="2">
        <f>VLOOKUP(Tabla3[[#This Row],[Columna1]],Tabla5[#All],3,0)</f>
        <v>15057.19</v>
      </c>
      <c r="AF192" s="2">
        <v>4000</v>
      </c>
      <c r="AG192" s="2">
        <v>0</v>
      </c>
      <c r="AH192" s="2">
        <v>0</v>
      </c>
      <c r="AI192" s="2">
        <v>0</v>
      </c>
      <c r="AJ192" s="2">
        <v>0</v>
      </c>
      <c r="AK192" s="2">
        <f>VLOOKUP(Tabla3[[#This Row],[Columna1]],Tabla7[[ID]:[Monto neto de los bonos]],3,0)</f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2012.78</v>
      </c>
      <c r="AU192" s="2">
        <v>1515.66</v>
      </c>
      <c r="AV192" s="2">
        <v>0</v>
      </c>
      <c r="AW192" s="1"/>
      <c r="AX192" s="2" t="s">
        <v>422</v>
      </c>
      <c r="AY192" s="8" t="s">
        <v>423</v>
      </c>
    </row>
    <row r="193" spans="1:51" ht="13.15" customHeight="1" x14ac:dyDescent="0.25">
      <c r="A193" s="7">
        <v>24779</v>
      </c>
      <c r="B193" s="2" t="s">
        <v>3726</v>
      </c>
      <c r="C193" s="2">
        <v>6219603</v>
      </c>
      <c r="D193" s="2" t="s">
        <v>92</v>
      </c>
      <c r="E193" s="2" t="s">
        <v>94</v>
      </c>
      <c r="F193" s="2" t="s">
        <v>95</v>
      </c>
      <c r="G193" s="3">
        <v>45246</v>
      </c>
      <c r="H193" s="1"/>
      <c r="I193" s="2">
        <v>12198.94</v>
      </c>
      <c r="J193" s="2">
        <v>3009.3249999999998</v>
      </c>
      <c r="K193" s="2">
        <v>3009.3249999999998</v>
      </c>
      <c r="L193" s="2">
        <v>0</v>
      </c>
      <c r="M193" s="1"/>
      <c r="N193" s="5">
        <f t="shared" si="4"/>
        <v>21430.59</v>
      </c>
      <c r="O193" s="6">
        <f t="shared" si="5"/>
        <v>18532.07</v>
      </c>
      <c r="P193" s="2">
        <v>30</v>
      </c>
      <c r="Q193" s="2" t="s">
        <v>37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3213</v>
      </c>
      <c r="AE193" s="2">
        <f>VLOOKUP(Tabla3[[#This Row],[Columna1]],Tabla5[#All],3,0)</f>
        <v>3213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f>VLOOKUP(Tabla3[[#This Row],[Columna1]],Tabla7[[ID]:[Monto neto de los bonos]],3,0)</f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1821.74</v>
      </c>
      <c r="AU193" s="2">
        <v>1076.78</v>
      </c>
      <c r="AV193" s="2">
        <v>0</v>
      </c>
      <c r="AW193" s="1"/>
      <c r="AX193" s="2" t="s">
        <v>422</v>
      </c>
      <c r="AY193" s="8" t="s">
        <v>423</v>
      </c>
    </row>
    <row r="194" spans="1:51" ht="13.15" customHeight="1" x14ac:dyDescent="0.25">
      <c r="A194" s="7">
        <v>19784</v>
      </c>
      <c r="B194" s="2" t="s">
        <v>559</v>
      </c>
      <c r="C194" s="2">
        <v>1149203</v>
      </c>
      <c r="D194" s="2" t="s">
        <v>92</v>
      </c>
      <c r="E194" s="2" t="s">
        <v>96</v>
      </c>
      <c r="F194" s="2" t="s">
        <v>73</v>
      </c>
      <c r="G194" s="3">
        <v>44450</v>
      </c>
      <c r="H194" s="1"/>
      <c r="I194" s="2">
        <v>16065.68</v>
      </c>
      <c r="J194" s="2">
        <v>2959.1</v>
      </c>
      <c r="K194" s="2">
        <v>2959.1</v>
      </c>
      <c r="L194" s="2">
        <v>0</v>
      </c>
      <c r="M194" s="1"/>
      <c r="N194" s="5">
        <f t="shared" ref="N194:N257" si="6">I194+J194+K194+L194+M194+R194+V194+W194+Y194+AD194+AG194+AJ194</f>
        <v>58507.85</v>
      </c>
      <c r="O194" s="6">
        <f t="shared" ref="O194:O257" si="7">N194-AS194-AT194-AU194</f>
        <v>54524.009999999995</v>
      </c>
      <c r="P194" s="2">
        <v>30</v>
      </c>
      <c r="Q194" s="2" t="s">
        <v>37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27231.47</v>
      </c>
      <c r="AE194" s="2">
        <f>VLOOKUP(Tabla3[[#This Row],[Columna1]],Tabla5[#All],3,0)</f>
        <v>27231.47</v>
      </c>
      <c r="AF194" s="2">
        <v>0</v>
      </c>
      <c r="AG194" s="2">
        <v>0</v>
      </c>
      <c r="AH194" s="2">
        <v>0</v>
      </c>
      <c r="AI194" s="2">
        <v>0</v>
      </c>
      <c r="AJ194" s="2">
        <v>9292.5</v>
      </c>
      <c r="AK194" s="2">
        <f>VLOOKUP(Tabla3[[#This Row],[Columna1]],Tabla7[[ID]:[Monto neto de los bonos]],3,0)</f>
        <v>9292.5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2198.36</v>
      </c>
      <c r="AU194" s="2">
        <v>1785.48</v>
      </c>
      <c r="AV194" s="2">
        <v>0</v>
      </c>
      <c r="AW194" s="1"/>
      <c r="AX194" s="2" t="s">
        <v>422</v>
      </c>
      <c r="AY194" s="8" t="s">
        <v>423</v>
      </c>
    </row>
    <row r="195" spans="1:51" ht="13.15" customHeight="1" x14ac:dyDescent="0.25">
      <c r="A195" s="7">
        <v>20434</v>
      </c>
      <c r="B195" s="2" t="s">
        <v>560</v>
      </c>
      <c r="C195" s="2">
        <v>1809403</v>
      </c>
      <c r="D195" s="2" t="s">
        <v>92</v>
      </c>
      <c r="E195" s="2" t="s">
        <v>96</v>
      </c>
      <c r="F195" s="2" t="s">
        <v>42</v>
      </c>
      <c r="G195" s="3">
        <v>42796</v>
      </c>
      <c r="H195" s="1"/>
      <c r="I195" s="2">
        <v>9836.7099999999991</v>
      </c>
      <c r="J195" s="2">
        <v>3056.2150000000001</v>
      </c>
      <c r="K195" s="2">
        <v>3056.2150000000001</v>
      </c>
      <c r="L195" s="2">
        <v>1354.37</v>
      </c>
      <c r="M195" s="1"/>
      <c r="N195" s="5">
        <f t="shared" si="6"/>
        <v>20612.899999999998</v>
      </c>
      <c r="O195" s="6">
        <f t="shared" si="7"/>
        <v>18070.729999999996</v>
      </c>
      <c r="P195" s="2">
        <v>29</v>
      </c>
      <c r="Q195" s="2" t="s">
        <v>37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3309.39</v>
      </c>
      <c r="AE195" s="2">
        <f>VLOOKUP(Tabla3[[#This Row],[Columna1]],Tabla5[#All],3,0)</f>
        <v>3309.39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f>VLOOKUP(Tabla3[[#This Row],[Columna1]],Tabla7[[ID]:[Monto neto de los bonos]],3,0)</f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1672.68</v>
      </c>
      <c r="AU195" s="2">
        <v>869.49</v>
      </c>
      <c r="AV195" s="2">
        <v>0</v>
      </c>
      <c r="AW195" s="1"/>
      <c r="AX195" s="2" t="s">
        <v>422</v>
      </c>
      <c r="AY195" s="8" t="s">
        <v>423</v>
      </c>
    </row>
    <row r="196" spans="1:51" ht="13.15" customHeight="1" x14ac:dyDescent="0.25">
      <c r="A196" s="7">
        <v>20389</v>
      </c>
      <c r="B196" s="2" t="s">
        <v>561</v>
      </c>
      <c r="C196" s="2">
        <v>1751603</v>
      </c>
      <c r="D196" s="2" t="s">
        <v>92</v>
      </c>
      <c r="E196" s="2" t="s">
        <v>98</v>
      </c>
      <c r="F196" s="2" t="s">
        <v>95</v>
      </c>
      <c r="G196" s="3">
        <v>45352</v>
      </c>
      <c r="H196" s="1"/>
      <c r="I196" s="2">
        <v>12198.94</v>
      </c>
      <c r="J196" s="2">
        <v>3009.3249999999998</v>
      </c>
      <c r="K196" s="2">
        <v>3009.3249999999998</v>
      </c>
      <c r="L196" s="2">
        <v>0</v>
      </c>
      <c r="M196" s="1"/>
      <c r="N196" s="5">
        <f t="shared" si="6"/>
        <v>21430.59</v>
      </c>
      <c r="O196" s="6">
        <f t="shared" si="7"/>
        <v>18532.07</v>
      </c>
      <c r="P196" s="2">
        <v>30</v>
      </c>
      <c r="Q196" s="2" t="s">
        <v>37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3213</v>
      </c>
      <c r="AE196" s="2">
        <f>VLOOKUP(Tabla3[[#This Row],[Columna1]],Tabla5[#All],3,0)</f>
        <v>3213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f>VLOOKUP(Tabla3[[#This Row],[Columna1]],Tabla7[[ID]:[Monto neto de los bonos]],3,0)</f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1821.74</v>
      </c>
      <c r="AU196" s="2">
        <v>1076.78</v>
      </c>
      <c r="AV196" s="2">
        <v>0</v>
      </c>
      <c r="AW196" s="1"/>
      <c r="AX196" s="2" t="s">
        <v>422</v>
      </c>
      <c r="AY196" s="8" t="s">
        <v>423</v>
      </c>
    </row>
    <row r="197" spans="1:51" ht="13.15" customHeight="1" x14ac:dyDescent="0.25">
      <c r="A197" s="7">
        <v>23893</v>
      </c>
      <c r="B197" s="2" t="s">
        <v>562</v>
      </c>
      <c r="C197" s="2">
        <v>5513803</v>
      </c>
      <c r="D197" s="2" t="s">
        <v>92</v>
      </c>
      <c r="E197" s="2" t="s">
        <v>99</v>
      </c>
      <c r="F197" s="2" t="s">
        <v>45</v>
      </c>
      <c r="G197" s="3">
        <v>45001</v>
      </c>
      <c r="H197" s="1"/>
      <c r="I197" s="2">
        <v>13413.65</v>
      </c>
      <c r="J197" s="2">
        <v>2841.47</v>
      </c>
      <c r="K197" s="2">
        <v>2841.47</v>
      </c>
      <c r="L197" s="2">
        <v>0</v>
      </c>
      <c r="M197" s="1"/>
      <c r="N197" s="5">
        <f t="shared" si="6"/>
        <v>25116.71</v>
      </c>
      <c r="O197" s="6">
        <f t="shared" si="7"/>
        <v>21923.65</v>
      </c>
      <c r="P197" s="2">
        <v>30</v>
      </c>
      <c r="Q197" s="2" t="s">
        <v>37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6020.12</v>
      </c>
      <c r="AE197" s="2">
        <f>VLOOKUP(Tabla3[[#This Row],[Columna1]],Tabla5[#All],3,0)</f>
        <v>6020.12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f>VLOOKUP(Tabla3[[#This Row],[Columna1]],Tabla7[[ID]:[Monto neto de los bonos]],3,0)</f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1909.64</v>
      </c>
      <c r="AU197" s="2">
        <v>1283.42</v>
      </c>
      <c r="AV197" s="2">
        <v>0</v>
      </c>
      <c r="AW197" s="1"/>
      <c r="AX197" s="2" t="s">
        <v>422</v>
      </c>
      <c r="AY197" s="8" t="s">
        <v>423</v>
      </c>
    </row>
    <row r="198" spans="1:51" ht="13.15" customHeight="1" x14ac:dyDescent="0.25">
      <c r="A198" s="7">
        <v>16810</v>
      </c>
      <c r="B198" s="2" t="s">
        <v>3711</v>
      </c>
      <c r="C198" s="2">
        <v>263903</v>
      </c>
      <c r="D198" s="2" t="s">
        <v>92</v>
      </c>
      <c r="E198" s="2" t="s">
        <v>99</v>
      </c>
      <c r="F198" s="2" t="s">
        <v>36</v>
      </c>
      <c r="G198" s="3">
        <v>41032</v>
      </c>
      <c r="H198" s="1"/>
      <c r="I198" s="2">
        <v>13165.89</v>
      </c>
      <c r="J198" s="2">
        <v>2789.65</v>
      </c>
      <c r="K198" s="2">
        <v>2789.65</v>
      </c>
      <c r="L198" s="2">
        <v>2737.41</v>
      </c>
      <c r="M198" s="1"/>
      <c r="N198" s="5">
        <f t="shared" si="6"/>
        <v>30446.69</v>
      </c>
      <c r="O198" s="6">
        <f t="shared" si="7"/>
        <v>26562.05</v>
      </c>
      <c r="P198" s="2">
        <v>20</v>
      </c>
      <c r="Q198" s="2" t="s">
        <v>46</v>
      </c>
      <c r="R198" s="2">
        <v>0</v>
      </c>
      <c r="S198" s="2">
        <v>0</v>
      </c>
      <c r="T198" s="2">
        <v>0</v>
      </c>
      <c r="U198" s="2">
        <v>3686.45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8964.09</v>
      </c>
      <c r="AE198" s="2">
        <f>VLOOKUP(Tabla3[[#This Row],[Columna1]],Tabla5[#All],3,0)</f>
        <v>8964.09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f>VLOOKUP(Tabla3[[#This Row],[Columna1]],Tabla7[[ID]:[Monto neto de los bonos]],3,0)</f>
        <v>3686.45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1978.64</v>
      </c>
      <c r="AU198" s="2">
        <v>1906</v>
      </c>
      <c r="AV198" s="2">
        <v>0</v>
      </c>
      <c r="AW198" s="1"/>
      <c r="AX198" s="2" t="s">
        <v>422</v>
      </c>
      <c r="AY198" s="8" t="s">
        <v>424</v>
      </c>
    </row>
    <row r="199" spans="1:51" ht="13.15" customHeight="1" x14ac:dyDescent="0.25">
      <c r="A199" s="7">
        <v>22205</v>
      </c>
      <c r="B199" s="2" t="s">
        <v>563</v>
      </c>
      <c r="C199" s="2">
        <v>3892003</v>
      </c>
      <c r="D199" s="2" t="s">
        <v>92</v>
      </c>
      <c r="E199" s="2" t="s">
        <v>100</v>
      </c>
      <c r="F199" s="2" t="s">
        <v>36</v>
      </c>
      <c r="G199" s="3">
        <v>44365</v>
      </c>
      <c r="H199" s="1"/>
      <c r="I199" s="2">
        <v>13165.89</v>
      </c>
      <c r="J199" s="2">
        <v>2789.65</v>
      </c>
      <c r="K199" s="2">
        <v>2789.65</v>
      </c>
      <c r="L199" s="2">
        <v>0</v>
      </c>
      <c r="M199" s="1"/>
      <c r="N199" s="5">
        <f t="shared" si="6"/>
        <v>19745.189999999999</v>
      </c>
      <c r="O199" s="6">
        <f t="shared" si="7"/>
        <v>16628.109999999997</v>
      </c>
      <c r="P199" s="2">
        <v>20</v>
      </c>
      <c r="Q199" s="2" t="s">
        <v>46</v>
      </c>
      <c r="R199" s="2">
        <v>0</v>
      </c>
      <c r="S199" s="2">
        <v>0</v>
      </c>
      <c r="T199" s="2">
        <v>0</v>
      </c>
      <c r="U199" s="2">
        <v>3686.45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1000</v>
      </c>
      <c r="AE199" s="2">
        <f>VLOOKUP(Tabla3[[#This Row],[Columna1]],Tabla5[#All],3,0)</f>
        <v>1000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f>VLOOKUP(Tabla3[[#This Row],[Columna1]],Tabla7[[ID]:[Monto neto de los bonos]],3,0)</f>
        <v>3686.45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1726.52</v>
      </c>
      <c r="AU199" s="2">
        <v>1390.56</v>
      </c>
      <c r="AV199" s="2">
        <v>0</v>
      </c>
      <c r="AW199" s="1"/>
      <c r="AX199" s="2" t="s">
        <v>422</v>
      </c>
      <c r="AY199" s="8" t="s">
        <v>424</v>
      </c>
    </row>
    <row r="200" spans="1:51" ht="13.15" customHeight="1" x14ac:dyDescent="0.25">
      <c r="A200" s="7">
        <v>20842</v>
      </c>
      <c r="B200" s="2" t="s">
        <v>564</v>
      </c>
      <c r="C200" s="2">
        <v>2173503</v>
      </c>
      <c r="D200" s="2" t="s">
        <v>92</v>
      </c>
      <c r="E200" s="2" t="s">
        <v>102</v>
      </c>
      <c r="F200" s="2" t="s">
        <v>45</v>
      </c>
      <c r="G200" s="3">
        <v>42965</v>
      </c>
      <c r="H200" s="1"/>
      <c r="I200" s="2">
        <v>13413.65</v>
      </c>
      <c r="J200" s="2">
        <v>2841.47</v>
      </c>
      <c r="K200" s="2">
        <v>2841.47</v>
      </c>
      <c r="L200" s="2">
        <v>1668.12</v>
      </c>
      <c r="M200" s="1"/>
      <c r="N200" s="5">
        <f t="shared" si="6"/>
        <v>29038.19</v>
      </c>
      <c r="O200" s="6">
        <f t="shared" si="7"/>
        <v>25379.39</v>
      </c>
      <c r="P200" s="2">
        <v>30</v>
      </c>
      <c r="Q200" s="2" t="s">
        <v>37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8273.48</v>
      </c>
      <c r="AE200" s="2">
        <f>VLOOKUP(Tabla3[[#This Row],[Columna1]],Tabla5[#All],3,0)</f>
        <v>8273.48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f>VLOOKUP(Tabla3[[#This Row],[Columna1]],Tabla7[[ID]:[Monto neto de los bonos]],3,0)</f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2076.46</v>
      </c>
      <c r="AU200" s="2">
        <v>1582.34</v>
      </c>
      <c r="AV200" s="2">
        <v>0</v>
      </c>
      <c r="AW200" s="1"/>
      <c r="AX200" s="2" t="s">
        <v>422</v>
      </c>
      <c r="AY200" s="8" t="s">
        <v>423</v>
      </c>
    </row>
    <row r="201" spans="1:51" ht="13.15" customHeight="1" x14ac:dyDescent="0.25">
      <c r="A201" s="7">
        <v>21652</v>
      </c>
      <c r="B201" s="2" t="s">
        <v>3745</v>
      </c>
      <c r="C201" s="2">
        <v>3147203</v>
      </c>
      <c r="D201" s="2" t="s">
        <v>92</v>
      </c>
      <c r="E201" s="2" t="s">
        <v>103</v>
      </c>
      <c r="F201" s="2" t="s">
        <v>45</v>
      </c>
      <c r="G201" s="3">
        <v>43432</v>
      </c>
      <c r="H201" s="1"/>
      <c r="I201" s="2">
        <v>13413.65</v>
      </c>
      <c r="J201" s="2">
        <v>2841.47</v>
      </c>
      <c r="K201" s="2">
        <v>2841.47</v>
      </c>
      <c r="L201" s="2">
        <v>1751.53</v>
      </c>
      <c r="M201" s="1"/>
      <c r="N201" s="5">
        <f t="shared" si="6"/>
        <v>49436.509999999995</v>
      </c>
      <c r="O201" s="6">
        <f t="shared" si="7"/>
        <v>45754.409999999989</v>
      </c>
      <c r="P201" s="2">
        <v>30</v>
      </c>
      <c r="Q201" s="2" t="s">
        <v>37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13568.5</v>
      </c>
      <c r="AE201" s="2">
        <f>VLOOKUP(Tabla3[[#This Row],[Columna1]],Tabla5[#All],3,0)</f>
        <v>13568.5</v>
      </c>
      <c r="AF201" s="2">
        <v>0</v>
      </c>
      <c r="AG201" s="2">
        <v>0</v>
      </c>
      <c r="AH201" s="2">
        <v>0</v>
      </c>
      <c r="AI201" s="2">
        <v>0</v>
      </c>
      <c r="AJ201" s="2">
        <v>15019.89</v>
      </c>
      <c r="AK201" s="2">
        <f>VLOOKUP(Tabla3[[#This Row],[Columna1]],Tabla7[[ID]:[Monto neto de los bonos]],3,0)</f>
        <v>15019.89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2084.8000000000002</v>
      </c>
      <c r="AU201" s="2">
        <v>1597.3</v>
      </c>
      <c r="AV201" s="2">
        <v>0</v>
      </c>
      <c r="AW201" s="1"/>
      <c r="AX201" s="2" t="s">
        <v>422</v>
      </c>
      <c r="AY201" s="8" t="s">
        <v>423</v>
      </c>
    </row>
    <row r="202" spans="1:51" ht="13.15" customHeight="1" x14ac:dyDescent="0.25">
      <c r="A202" s="7">
        <v>22109</v>
      </c>
      <c r="B202" s="2" t="s">
        <v>3734</v>
      </c>
      <c r="C202" s="2">
        <v>3715703</v>
      </c>
      <c r="D202" s="2" t="s">
        <v>92</v>
      </c>
      <c r="E202" s="2" t="s">
        <v>98</v>
      </c>
      <c r="F202" s="2" t="s">
        <v>95</v>
      </c>
      <c r="G202" s="3">
        <v>43700</v>
      </c>
      <c r="H202" s="1"/>
      <c r="I202" s="2">
        <v>12198.94</v>
      </c>
      <c r="J202" s="2">
        <v>3009.3249999999998</v>
      </c>
      <c r="K202" s="2">
        <v>3009.3249999999998</v>
      </c>
      <c r="L202" s="2">
        <v>1771.15</v>
      </c>
      <c r="M202" s="1"/>
      <c r="N202" s="5">
        <f t="shared" si="6"/>
        <v>24272.74</v>
      </c>
      <c r="O202" s="6">
        <f t="shared" si="7"/>
        <v>20890.740000000002</v>
      </c>
      <c r="P202" s="2">
        <v>30</v>
      </c>
      <c r="Q202" s="2" t="s">
        <v>37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4284</v>
      </c>
      <c r="AE202" s="2">
        <f>VLOOKUP(Tabla3[[#This Row],[Columna1]],Tabla5[#All],3,0)</f>
        <v>4284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f>VLOOKUP(Tabla3[[#This Row],[Columna1]],Tabla7[[ID]:[Monto neto de los bonos]],3,0)</f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1998.86</v>
      </c>
      <c r="AU202" s="2">
        <v>1383.14</v>
      </c>
      <c r="AV202" s="2">
        <v>0</v>
      </c>
      <c r="AW202" s="1"/>
      <c r="AX202" s="2" t="s">
        <v>422</v>
      </c>
      <c r="AY202" s="8" t="s">
        <v>423</v>
      </c>
    </row>
    <row r="203" spans="1:51" ht="13.15" customHeight="1" x14ac:dyDescent="0.25">
      <c r="A203" s="7">
        <v>23251</v>
      </c>
      <c r="B203" s="2" t="s">
        <v>565</v>
      </c>
      <c r="C203" s="2">
        <v>5138703</v>
      </c>
      <c r="D203" s="2" t="s">
        <v>92</v>
      </c>
      <c r="E203" s="2" t="s">
        <v>101</v>
      </c>
      <c r="F203" s="2" t="s">
        <v>89</v>
      </c>
      <c r="G203" s="3">
        <v>45545</v>
      </c>
      <c r="H203" s="1"/>
      <c r="I203" s="2">
        <v>17591.75</v>
      </c>
      <c r="J203" s="2">
        <v>3516.9650000000001</v>
      </c>
      <c r="K203" s="2">
        <v>3516.9650000000001</v>
      </c>
      <c r="L203" s="2">
        <v>0</v>
      </c>
      <c r="M203" s="1"/>
      <c r="N203" s="5">
        <f t="shared" si="6"/>
        <v>60582.15</v>
      </c>
      <c r="O203" s="6">
        <f t="shared" si="7"/>
        <v>56008.15</v>
      </c>
      <c r="P203" s="2">
        <v>30</v>
      </c>
      <c r="Q203" s="2" t="s">
        <v>37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31231.47</v>
      </c>
      <c r="AE203" s="2">
        <f>VLOOKUP(Tabla3[[#This Row],[Columna1]],Tabla5[#All],3,0)</f>
        <v>31231.47</v>
      </c>
      <c r="AF203" s="2">
        <v>0</v>
      </c>
      <c r="AG203" s="2">
        <v>0</v>
      </c>
      <c r="AH203" s="2">
        <v>0</v>
      </c>
      <c r="AI203" s="2">
        <v>0</v>
      </c>
      <c r="AJ203" s="2">
        <v>4725</v>
      </c>
      <c r="AK203" s="2">
        <f>VLOOKUP(Tabla3[[#This Row],[Columna1]],Tabla7[[ID]:[Monto neto de los bonos]],3,0)</f>
        <v>4725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2462.54</v>
      </c>
      <c r="AU203" s="2">
        <v>2111.46</v>
      </c>
      <c r="AV203" s="2">
        <v>0</v>
      </c>
      <c r="AW203" s="1"/>
      <c r="AX203" s="2" t="s">
        <v>422</v>
      </c>
      <c r="AY203" s="8" t="s">
        <v>423</v>
      </c>
    </row>
    <row r="204" spans="1:51" ht="13.15" customHeight="1" x14ac:dyDescent="0.25">
      <c r="A204" s="7">
        <v>22732</v>
      </c>
      <c r="B204" s="2" t="s">
        <v>566</v>
      </c>
      <c r="C204" s="2">
        <v>4579203</v>
      </c>
      <c r="D204" s="2" t="s">
        <v>92</v>
      </c>
      <c r="E204" s="2" t="s">
        <v>98</v>
      </c>
      <c r="F204" s="2" t="s">
        <v>95</v>
      </c>
      <c r="G204" s="3">
        <v>44165</v>
      </c>
      <c r="H204" s="1"/>
      <c r="I204" s="2">
        <v>12198.94</v>
      </c>
      <c r="J204" s="2">
        <v>3009.3249999999998</v>
      </c>
      <c r="K204" s="2">
        <v>3009.3249999999998</v>
      </c>
      <c r="L204" s="2">
        <v>0</v>
      </c>
      <c r="M204" s="1"/>
      <c r="N204" s="5">
        <f t="shared" si="6"/>
        <v>21430.59</v>
      </c>
      <c r="O204" s="6">
        <f t="shared" si="7"/>
        <v>18532.07</v>
      </c>
      <c r="P204" s="2">
        <v>30</v>
      </c>
      <c r="Q204" s="2" t="s">
        <v>37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3213</v>
      </c>
      <c r="AE204" s="2">
        <f>VLOOKUP(Tabla3[[#This Row],[Columna1]],Tabla5[#All],3,0)</f>
        <v>3213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f>VLOOKUP(Tabla3[[#This Row],[Columna1]],Tabla7[[ID]:[Monto neto de los bonos]],3,0)</f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1821.74</v>
      </c>
      <c r="AU204" s="2">
        <v>1076.78</v>
      </c>
      <c r="AV204" s="2">
        <v>0</v>
      </c>
      <c r="AW204" s="1"/>
      <c r="AX204" s="2" t="s">
        <v>422</v>
      </c>
      <c r="AY204" s="8" t="s">
        <v>423</v>
      </c>
    </row>
    <row r="205" spans="1:51" ht="13.15" customHeight="1" x14ac:dyDescent="0.25">
      <c r="A205" s="7">
        <v>20732</v>
      </c>
      <c r="B205" s="2" t="s">
        <v>3724</v>
      </c>
      <c r="C205" s="2">
        <v>2047403</v>
      </c>
      <c r="D205" s="2" t="s">
        <v>92</v>
      </c>
      <c r="E205" s="2" t="s">
        <v>94</v>
      </c>
      <c r="F205" s="2" t="s">
        <v>95</v>
      </c>
      <c r="G205" s="3">
        <v>44928</v>
      </c>
      <c r="H205" s="1"/>
      <c r="I205" s="2">
        <v>12198.94</v>
      </c>
      <c r="J205" s="2">
        <v>3009.3249999999998</v>
      </c>
      <c r="K205" s="2">
        <v>3009.3249999999998</v>
      </c>
      <c r="L205" s="2">
        <v>0</v>
      </c>
      <c r="M205" s="1"/>
      <c r="N205" s="5">
        <f t="shared" si="6"/>
        <v>26822</v>
      </c>
      <c r="O205" s="6">
        <f t="shared" si="7"/>
        <v>23923.48</v>
      </c>
      <c r="P205" s="2">
        <v>30</v>
      </c>
      <c r="Q205" s="2" t="s">
        <v>37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8604.41</v>
      </c>
      <c r="AE205" s="2">
        <f>VLOOKUP(Tabla3[[#This Row],[Columna1]],Tabla5[#All],3,0)</f>
        <v>8604.41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f>VLOOKUP(Tabla3[[#This Row],[Columna1]],Tabla7[[ID]:[Monto neto de los bonos]],3,0)</f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1821.74</v>
      </c>
      <c r="AU205" s="2">
        <v>1076.78</v>
      </c>
      <c r="AV205" s="2">
        <v>0</v>
      </c>
      <c r="AW205" s="1"/>
      <c r="AX205" s="2" t="s">
        <v>422</v>
      </c>
      <c r="AY205" s="8" t="s">
        <v>423</v>
      </c>
    </row>
    <row r="206" spans="1:51" ht="13.15" customHeight="1" x14ac:dyDescent="0.25">
      <c r="A206" s="7">
        <v>20108</v>
      </c>
      <c r="B206" s="2" t="s">
        <v>3738</v>
      </c>
      <c r="C206" s="2">
        <v>1373203</v>
      </c>
      <c r="D206" s="2" t="s">
        <v>92</v>
      </c>
      <c r="E206" s="2" t="s">
        <v>104</v>
      </c>
      <c r="F206" s="2" t="s">
        <v>90</v>
      </c>
      <c r="G206" s="3">
        <v>42675</v>
      </c>
      <c r="H206" s="1"/>
      <c r="I206" s="2">
        <v>15377.09</v>
      </c>
      <c r="J206" s="2">
        <v>2808.6849999999999</v>
      </c>
      <c r="K206" s="2">
        <v>2808.6849999999999</v>
      </c>
      <c r="L206" s="2">
        <v>1849.46</v>
      </c>
      <c r="M206" s="1"/>
      <c r="N206" s="5">
        <f t="shared" si="6"/>
        <v>51907.240000000005</v>
      </c>
      <c r="O206" s="6">
        <f t="shared" si="7"/>
        <v>47589.380000000005</v>
      </c>
      <c r="P206" s="2">
        <v>30</v>
      </c>
      <c r="Q206" s="2" t="s">
        <v>37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26438.32</v>
      </c>
      <c r="AE206" s="2">
        <f>VLOOKUP(Tabla3[[#This Row],[Columna1]],Tabla5[#All],3,0)</f>
        <v>26438.32</v>
      </c>
      <c r="AF206" s="2">
        <v>0</v>
      </c>
      <c r="AG206" s="2">
        <v>0</v>
      </c>
      <c r="AH206" s="2">
        <v>0</v>
      </c>
      <c r="AI206" s="2">
        <v>0</v>
      </c>
      <c r="AJ206" s="2">
        <v>2625</v>
      </c>
      <c r="AK206" s="2">
        <f>VLOOKUP(Tabla3[[#This Row],[Columna1]],Tabla7[[ID]:[Monto neto de los bonos]],3,0)</f>
        <v>2625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2284.4</v>
      </c>
      <c r="AU206" s="2">
        <v>2033.46</v>
      </c>
      <c r="AV206" s="2">
        <v>0</v>
      </c>
      <c r="AW206" s="1"/>
      <c r="AX206" s="2" t="s">
        <v>422</v>
      </c>
      <c r="AY206" s="8" t="s">
        <v>423</v>
      </c>
    </row>
    <row r="207" spans="1:51" ht="13.15" customHeight="1" x14ac:dyDescent="0.25">
      <c r="A207" s="7">
        <v>20882</v>
      </c>
      <c r="B207" s="2" t="s">
        <v>567</v>
      </c>
      <c r="C207" s="2">
        <v>2215203</v>
      </c>
      <c r="D207" s="2" t="s">
        <v>92</v>
      </c>
      <c r="E207" s="2" t="s">
        <v>105</v>
      </c>
      <c r="F207" s="2" t="s">
        <v>44</v>
      </c>
      <c r="G207" s="3">
        <v>42976</v>
      </c>
      <c r="H207" s="1"/>
      <c r="I207" s="2">
        <v>14572.07</v>
      </c>
      <c r="J207" s="2">
        <v>2683.85</v>
      </c>
      <c r="K207" s="2">
        <v>2683.85</v>
      </c>
      <c r="L207" s="2">
        <v>1591.82</v>
      </c>
      <c r="M207" s="1"/>
      <c r="N207" s="5">
        <f t="shared" si="6"/>
        <v>33681.85</v>
      </c>
      <c r="O207" s="6">
        <f t="shared" si="7"/>
        <v>29722.17</v>
      </c>
      <c r="P207" s="2">
        <v>30</v>
      </c>
      <c r="Q207" s="2" t="s">
        <v>37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12150.26</v>
      </c>
      <c r="AE207" s="2">
        <f>VLOOKUP(Tabla3[[#This Row],[Columna1]],Tabla5[#All],3,0)</f>
        <v>12150.26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f>VLOOKUP(Tabla3[[#This Row],[Columna1]],Tabla7[[ID]:[Monto neto de los bonos]],3,0)</f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2153.16</v>
      </c>
      <c r="AU207" s="2">
        <v>1806.52</v>
      </c>
      <c r="AV207" s="2">
        <v>0</v>
      </c>
      <c r="AW207" s="1"/>
      <c r="AX207" s="2" t="s">
        <v>422</v>
      </c>
      <c r="AY207" s="8" t="s">
        <v>423</v>
      </c>
    </row>
    <row r="208" spans="1:51" ht="13.15" customHeight="1" x14ac:dyDescent="0.25">
      <c r="A208" s="7">
        <v>24419</v>
      </c>
      <c r="B208" s="2" t="s">
        <v>568</v>
      </c>
      <c r="C208" s="2">
        <v>5914103</v>
      </c>
      <c r="D208" s="2" t="s">
        <v>92</v>
      </c>
      <c r="E208" s="2" t="s">
        <v>106</v>
      </c>
      <c r="F208" s="2" t="s">
        <v>36</v>
      </c>
      <c r="G208" s="3">
        <v>44986</v>
      </c>
      <c r="H208" s="1"/>
      <c r="I208" s="2">
        <v>13165.89</v>
      </c>
      <c r="J208" s="2">
        <v>2789.65</v>
      </c>
      <c r="K208" s="2">
        <v>2789.65</v>
      </c>
      <c r="L208" s="2">
        <v>0</v>
      </c>
      <c r="M208" s="1"/>
      <c r="N208" s="5">
        <f t="shared" si="6"/>
        <v>20464.149999999998</v>
      </c>
      <c r="O208" s="6">
        <f t="shared" si="7"/>
        <v>17350.609999999997</v>
      </c>
      <c r="P208" s="2">
        <v>30</v>
      </c>
      <c r="Q208" s="2" t="s">
        <v>37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1718.96</v>
      </c>
      <c r="AE208" s="2">
        <f>VLOOKUP(Tabla3[[#This Row],[Columna1]],Tabla5[#All],3,0)</f>
        <v>1718.96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f>VLOOKUP(Tabla3[[#This Row],[Columna1]],Tabla7[[ID]:[Monto neto de los bonos]],3,0)</f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1874.52</v>
      </c>
      <c r="AU208" s="2">
        <v>1239.02</v>
      </c>
      <c r="AV208" s="2">
        <v>0</v>
      </c>
      <c r="AW208" s="1"/>
      <c r="AX208" s="2" t="s">
        <v>422</v>
      </c>
      <c r="AY208" s="8" t="s">
        <v>423</v>
      </c>
    </row>
    <row r="209" spans="1:51" ht="13.15" customHeight="1" x14ac:dyDescent="0.25">
      <c r="A209" s="7">
        <v>25178</v>
      </c>
      <c r="B209" s="2" t="s">
        <v>3720</v>
      </c>
      <c r="C209" s="2">
        <v>6503803</v>
      </c>
      <c r="D209" s="2" t="s">
        <v>92</v>
      </c>
      <c r="E209" s="2" t="s">
        <v>108</v>
      </c>
      <c r="F209" s="2" t="s">
        <v>36</v>
      </c>
      <c r="G209" s="3">
        <v>45545</v>
      </c>
      <c r="H209" s="1"/>
      <c r="I209" s="2">
        <v>13165.89</v>
      </c>
      <c r="J209" s="2">
        <v>2789.65</v>
      </c>
      <c r="K209" s="2">
        <v>2789.65</v>
      </c>
      <c r="L209" s="2">
        <v>0</v>
      </c>
      <c r="M209" s="1"/>
      <c r="N209" s="5">
        <f t="shared" si="6"/>
        <v>26805.199999999997</v>
      </c>
      <c r="O209" s="6">
        <f t="shared" si="7"/>
        <v>23691.659999999996</v>
      </c>
      <c r="P209" s="2">
        <v>30</v>
      </c>
      <c r="Q209" s="2" t="s">
        <v>37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8060.01</v>
      </c>
      <c r="AE209" s="2">
        <f>VLOOKUP(Tabla3[[#This Row],[Columna1]],Tabla5[#All],3,0)</f>
        <v>8060.01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f>VLOOKUP(Tabla3[[#This Row],[Columna1]],Tabla7[[ID]:[Monto neto de los bonos]],3,0)</f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1874.52</v>
      </c>
      <c r="AU209" s="2">
        <v>1239.02</v>
      </c>
      <c r="AV209" s="2">
        <v>0</v>
      </c>
      <c r="AW209" s="1"/>
      <c r="AX209" s="2" t="s">
        <v>422</v>
      </c>
      <c r="AY209" s="8" t="s">
        <v>423</v>
      </c>
    </row>
    <row r="210" spans="1:51" ht="13.15" customHeight="1" x14ac:dyDescent="0.25">
      <c r="A210" s="7">
        <v>14763</v>
      </c>
      <c r="B210" s="2" t="s">
        <v>3716</v>
      </c>
      <c r="C210" s="2">
        <v>161303</v>
      </c>
      <c r="D210" s="2" t="s">
        <v>92</v>
      </c>
      <c r="E210" s="2" t="s">
        <v>97</v>
      </c>
      <c r="F210" s="2" t="s">
        <v>36</v>
      </c>
      <c r="G210" s="3">
        <v>44501</v>
      </c>
      <c r="H210" s="1"/>
      <c r="I210" s="2">
        <v>13165.89</v>
      </c>
      <c r="J210" s="2">
        <v>2789.65</v>
      </c>
      <c r="K210" s="2">
        <v>2789.65</v>
      </c>
      <c r="L210" s="2">
        <v>0</v>
      </c>
      <c r="M210" s="1"/>
      <c r="N210" s="5">
        <f t="shared" si="6"/>
        <v>28356.26</v>
      </c>
      <c r="O210" s="6">
        <f t="shared" si="7"/>
        <v>25242.719999999998</v>
      </c>
      <c r="P210" s="2">
        <v>30</v>
      </c>
      <c r="Q210" s="2" t="s">
        <v>37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9611.07</v>
      </c>
      <c r="AE210" s="2">
        <f>VLOOKUP(Tabla3[[#This Row],[Columna1]],Tabla5[#All],3,0)</f>
        <v>9611.07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f>VLOOKUP(Tabla3[[#This Row],[Columna1]],Tabla7[[ID]:[Monto neto de los bonos]],3,0)</f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1874.52</v>
      </c>
      <c r="AU210" s="2">
        <v>1239.02</v>
      </c>
      <c r="AV210" s="2">
        <v>0</v>
      </c>
      <c r="AW210" s="1"/>
      <c r="AX210" s="2" t="s">
        <v>422</v>
      </c>
      <c r="AY210" s="8" t="s">
        <v>423</v>
      </c>
    </row>
    <row r="211" spans="1:51" ht="13.15" customHeight="1" x14ac:dyDescent="0.25">
      <c r="A211" s="7">
        <v>90533</v>
      </c>
      <c r="B211" s="2" t="s">
        <v>569</v>
      </c>
      <c r="C211" s="2">
        <v>392903</v>
      </c>
      <c r="D211" s="2" t="s">
        <v>92</v>
      </c>
      <c r="E211" s="2" t="s">
        <v>109</v>
      </c>
      <c r="F211" s="2" t="s">
        <v>45</v>
      </c>
      <c r="G211" s="3">
        <v>36892</v>
      </c>
      <c r="H211" s="1"/>
      <c r="I211" s="2">
        <v>13413.65</v>
      </c>
      <c r="J211" s="2">
        <v>2841.47</v>
      </c>
      <c r="K211" s="2">
        <v>2841.47</v>
      </c>
      <c r="L211" s="2">
        <v>4315.43</v>
      </c>
      <c r="M211" s="1"/>
      <c r="N211" s="5">
        <f t="shared" si="6"/>
        <v>31835.52</v>
      </c>
      <c r="O211" s="6">
        <f t="shared" si="7"/>
        <v>27353.54</v>
      </c>
      <c r="P211" s="2">
        <v>30</v>
      </c>
      <c r="Q211" s="2" t="s">
        <v>37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8423.5</v>
      </c>
      <c r="AE211" s="2">
        <f>VLOOKUP(Tabla3[[#This Row],[Columna1]],Tabla5[#All],3,0)</f>
        <v>8423.5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f>VLOOKUP(Tabla3[[#This Row],[Columna1]],Tabla7[[ID]:[Monto neto de los bonos]],3,0)</f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2341.1799999999998</v>
      </c>
      <c r="AU211" s="2">
        <v>2140.8000000000002</v>
      </c>
      <c r="AV211" s="2">
        <v>0</v>
      </c>
      <c r="AW211" s="1"/>
      <c r="AX211" s="2" t="s">
        <v>422</v>
      </c>
      <c r="AY211" s="8" t="s">
        <v>423</v>
      </c>
    </row>
    <row r="212" spans="1:51" ht="13.15" customHeight="1" x14ac:dyDescent="0.25">
      <c r="A212" s="7">
        <v>15379</v>
      </c>
      <c r="B212" s="2" t="s">
        <v>3721</v>
      </c>
      <c r="C212" s="2">
        <v>182203</v>
      </c>
      <c r="D212" s="2" t="s">
        <v>92</v>
      </c>
      <c r="E212" s="2" t="s">
        <v>107</v>
      </c>
      <c r="F212" s="2" t="s">
        <v>36</v>
      </c>
      <c r="G212" s="3">
        <v>39895</v>
      </c>
      <c r="H212" s="1"/>
      <c r="I212" s="2">
        <v>13165.89</v>
      </c>
      <c r="J212" s="2">
        <v>2789.65</v>
      </c>
      <c r="K212" s="2">
        <v>2789.65</v>
      </c>
      <c r="L212" s="2">
        <v>3737.03</v>
      </c>
      <c r="M212" s="1"/>
      <c r="N212" s="5">
        <f t="shared" si="6"/>
        <v>23300.749999999996</v>
      </c>
      <c r="O212" s="6">
        <f t="shared" si="7"/>
        <v>19127.389999999996</v>
      </c>
      <c r="P212" s="2">
        <v>20</v>
      </c>
      <c r="Q212" s="2" t="s">
        <v>46</v>
      </c>
      <c r="R212" s="2">
        <v>0</v>
      </c>
      <c r="S212" s="2">
        <v>0</v>
      </c>
      <c r="T212" s="2">
        <v>0</v>
      </c>
      <c r="U212" s="2">
        <v>3686.45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818.53</v>
      </c>
      <c r="AE212" s="2">
        <f>VLOOKUP(Tabla3[[#This Row],[Columna1]],Tabla5[#All],3,0)</f>
        <v>818.53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f>VLOOKUP(Tabla3[[#This Row],[Columna1]],Tabla7[[ID]:[Monto neto de los bonos]],3,0)</f>
        <v>3686.45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2070.7199999999998</v>
      </c>
      <c r="AU212" s="2">
        <v>2102.64</v>
      </c>
      <c r="AV212" s="2">
        <v>0</v>
      </c>
      <c r="AW212" s="1"/>
      <c r="AX212" s="2" t="s">
        <v>422</v>
      </c>
      <c r="AY212" s="8" t="s">
        <v>424</v>
      </c>
    </row>
    <row r="213" spans="1:51" ht="13.15" customHeight="1" x14ac:dyDescent="0.25">
      <c r="A213" s="7">
        <v>21063</v>
      </c>
      <c r="B213" s="2" t="s">
        <v>3757</v>
      </c>
      <c r="C213" s="2">
        <v>2399203</v>
      </c>
      <c r="D213" s="2" t="s">
        <v>92</v>
      </c>
      <c r="E213" s="2" t="s">
        <v>109</v>
      </c>
      <c r="F213" s="2" t="s">
        <v>60</v>
      </c>
      <c r="G213" s="3">
        <v>43467</v>
      </c>
      <c r="H213" s="1"/>
      <c r="I213" s="2">
        <v>14709.55</v>
      </c>
      <c r="J213" s="2">
        <v>2709.165</v>
      </c>
      <c r="K213" s="2">
        <v>2709.165</v>
      </c>
      <c r="L213" s="2">
        <v>1975.18</v>
      </c>
      <c r="M213" s="1"/>
      <c r="N213" s="5">
        <f t="shared" si="6"/>
        <v>41043.339999999997</v>
      </c>
      <c r="O213" s="6">
        <f t="shared" si="7"/>
        <v>36915.299999999996</v>
      </c>
      <c r="P213" s="2">
        <v>30</v>
      </c>
      <c r="Q213" s="2" t="s">
        <v>37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15057.72</v>
      </c>
      <c r="AE213" s="2">
        <f>VLOOKUP(Tabla3[[#This Row],[Columna1]],Tabla5[#All],3,0)</f>
        <v>15057.72</v>
      </c>
      <c r="AF213" s="2">
        <v>0</v>
      </c>
      <c r="AG213" s="2">
        <v>0</v>
      </c>
      <c r="AH213" s="2">
        <v>0</v>
      </c>
      <c r="AI213" s="2">
        <v>0</v>
      </c>
      <c r="AJ213" s="2">
        <v>3882.56</v>
      </c>
      <c r="AK213" s="2">
        <f>VLOOKUP(Tabla3[[#This Row],[Columna1]],Tabla7[[ID]:[Monto neto de los bonos]],3,0)</f>
        <v>3882.56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2210.3000000000002</v>
      </c>
      <c r="AU213" s="2">
        <v>1917.74</v>
      </c>
      <c r="AV213" s="2">
        <v>0</v>
      </c>
      <c r="AW213" s="1"/>
      <c r="AX213" s="2" t="s">
        <v>422</v>
      </c>
      <c r="AY213" s="8" t="s">
        <v>423</v>
      </c>
    </row>
    <row r="214" spans="1:51" ht="13.15" customHeight="1" x14ac:dyDescent="0.25">
      <c r="A214" s="7">
        <v>21887</v>
      </c>
      <c r="B214" s="2" t="s">
        <v>3752</v>
      </c>
      <c r="C214" s="2">
        <v>3345203</v>
      </c>
      <c r="D214" s="2" t="s">
        <v>92</v>
      </c>
      <c r="E214" s="2" t="s">
        <v>109</v>
      </c>
      <c r="F214" s="2" t="s">
        <v>42</v>
      </c>
      <c r="G214" s="3">
        <v>45612</v>
      </c>
      <c r="H214" s="1"/>
      <c r="I214" s="2">
        <v>9836.7099999999991</v>
      </c>
      <c r="J214" s="2">
        <v>3056.2150000000001</v>
      </c>
      <c r="K214" s="2">
        <v>3056.2150000000001</v>
      </c>
      <c r="L214" s="2">
        <v>0</v>
      </c>
      <c r="M214" s="1"/>
      <c r="N214" s="5">
        <f t="shared" si="6"/>
        <v>21288.579999999998</v>
      </c>
      <c r="O214" s="6">
        <f t="shared" si="7"/>
        <v>18936.379999999997</v>
      </c>
      <c r="P214" s="2">
        <v>30</v>
      </c>
      <c r="Q214" s="2" t="s">
        <v>37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5339.44</v>
      </c>
      <c r="AE214" s="2">
        <f>VLOOKUP(Tabla3[[#This Row],[Columna1]],Tabla5[#All],3,0)</f>
        <v>5339.44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f>VLOOKUP(Tabla3[[#This Row],[Columna1]],Tabla7[[ID]:[Monto neto de los bonos]],3,0)</f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1594.92</v>
      </c>
      <c r="AU214" s="2">
        <v>757.28</v>
      </c>
      <c r="AV214" s="2">
        <v>0</v>
      </c>
      <c r="AW214" s="1"/>
      <c r="AX214" s="2" t="s">
        <v>422</v>
      </c>
      <c r="AY214" s="8" t="s">
        <v>423</v>
      </c>
    </row>
    <row r="215" spans="1:51" ht="13.15" customHeight="1" x14ac:dyDescent="0.25">
      <c r="A215" s="7">
        <v>21124</v>
      </c>
      <c r="B215" s="2" t="s">
        <v>3723</v>
      </c>
      <c r="C215" s="2">
        <v>2447203</v>
      </c>
      <c r="D215" s="2" t="s">
        <v>92</v>
      </c>
      <c r="E215" s="2" t="s">
        <v>94</v>
      </c>
      <c r="F215" s="2" t="s">
        <v>95</v>
      </c>
      <c r="G215" s="3">
        <v>44636</v>
      </c>
      <c r="H215" s="1"/>
      <c r="I215" s="2">
        <v>12198.94</v>
      </c>
      <c r="J215" s="2">
        <v>3009.3249999999998</v>
      </c>
      <c r="K215" s="2">
        <v>3009.3249999999998</v>
      </c>
      <c r="L215" s="2">
        <v>0</v>
      </c>
      <c r="M215" s="1"/>
      <c r="N215" s="5">
        <f t="shared" si="6"/>
        <v>23572.59</v>
      </c>
      <c r="O215" s="6">
        <f t="shared" si="7"/>
        <v>20674.07</v>
      </c>
      <c r="P215" s="2">
        <v>30</v>
      </c>
      <c r="Q215" s="2" t="s">
        <v>37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5355</v>
      </c>
      <c r="AE215" s="2">
        <f>VLOOKUP(Tabla3[[#This Row],[Columna1]],Tabla5[#All],3,0)</f>
        <v>5355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f>VLOOKUP(Tabla3[[#This Row],[Columna1]],Tabla7[[ID]:[Monto neto de los bonos]],3,0)</f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1821.74</v>
      </c>
      <c r="AU215" s="2">
        <v>1076.78</v>
      </c>
      <c r="AV215" s="2">
        <v>0</v>
      </c>
      <c r="AW215" s="1"/>
      <c r="AX215" s="2" t="s">
        <v>422</v>
      </c>
      <c r="AY215" s="8" t="s">
        <v>423</v>
      </c>
    </row>
    <row r="216" spans="1:51" ht="13.15" customHeight="1" x14ac:dyDescent="0.25">
      <c r="A216" s="7">
        <v>22129</v>
      </c>
      <c r="B216" s="2" t="s">
        <v>3754</v>
      </c>
      <c r="C216" s="2">
        <v>3749303</v>
      </c>
      <c r="D216" s="2" t="s">
        <v>92</v>
      </c>
      <c r="E216" s="2" t="s">
        <v>109</v>
      </c>
      <c r="F216" s="2" t="s">
        <v>36</v>
      </c>
      <c r="G216" s="3">
        <v>43678</v>
      </c>
      <c r="H216" s="1"/>
      <c r="I216" s="2">
        <v>13165.89</v>
      </c>
      <c r="J216" s="2">
        <v>2789.65</v>
      </c>
      <c r="K216" s="2">
        <v>2789.65</v>
      </c>
      <c r="L216" s="2">
        <v>1822.43</v>
      </c>
      <c r="M216" s="1"/>
      <c r="N216" s="5">
        <f t="shared" si="6"/>
        <v>27481.519999999997</v>
      </c>
      <c r="O216" s="6">
        <f t="shared" si="7"/>
        <v>23859.159999999996</v>
      </c>
      <c r="P216" s="2">
        <v>30</v>
      </c>
      <c r="Q216" s="2" t="s">
        <v>37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3483.82</v>
      </c>
      <c r="AE216" s="2">
        <f>VLOOKUP(Tabla3[[#This Row],[Columna1]],Tabla5[#All],3,0)</f>
        <v>3483.82</v>
      </c>
      <c r="AF216" s="2">
        <v>0</v>
      </c>
      <c r="AG216" s="2">
        <v>0</v>
      </c>
      <c r="AH216" s="2">
        <v>0</v>
      </c>
      <c r="AI216" s="2">
        <v>0</v>
      </c>
      <c r="AJ216" s="2">
        <v>3430.08</v>
      </c>
      <c r="AK216" s="2">
        <f>VLOOKUP(Tabla3[[#This Row],[Columna1]],Tabla7[[ID]:[Monto neto de los bonos]],3,0)</f>
        <v>3430.08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2056.7600000000002</v>
      </c>
      <c r="AU216" s="2">
        <v>1565.6</v>
      </c>
      <c r="AV216" s="2">
        <v>0</v>
      </c>
      <c r="AW216" s="1"/>
      <c r="AX216" s="2" t="s">
        <v>422</v>
      </c>
      <c r="AY216" s="8" t="s">
        <v>423</v>
      </c>
    </row>
    <row r="217" spans="1:51" ht="13.15" customHeight="1" x14ac:dyDescent="0.25">
      <c r="A217" s="7">
        <v>23357</v>
      </c>
      <c r="B217" s="2" t="s">
        <v>3705</v>
      </c>
      <c r="C217" s="2">
        <v>5210203</v>
      </c>
      <c r="D217" s="2" t="s">
        <v>92</v>
      </c>
      <c r="E217" s="2" t="s">
        <v>101</v>
      </c>
      <c r="F217" s="2" t="s">
        <v>42</v>
      </c>
      <c r="G217" s="3">
        <v>45566</v>
      </c>
      <c r="H217" s="1"/>
      <c r="I217" s="2">
        <v>9836.7099999999991</v>
      </c>
      <c r="J217" s="2">
        <v>3056.2150000000001</v>
      </c>
      <c r="K217" s="2">
        <v>3056.2150000000001</v>
      </c>
      <c r="L217" s="2">
        <v>0</v>
      </c>
      <c r="M217" s="1"/>
      <c r="N217" s="5">
        <f t="shared" si="6"/>
        <v>18025.219999999998</v>
      </c>
      <c r="O217" s="6">
        <f t="shared" si="7"/>
        <v>15673.019999999995</v>
      </c>
      <c r="P217" s="2">
        <v>30</v>
      </c>
      <c r="Q217" s="2" t="s">
        <v>37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551.57000000000005</v>
      </c>
      <c r="AE217" s="2">
        <f>VLOOKUP(Tabla3[[#This Row],[Columna1]],Tabla5[#All],3,0)</f>
        <v>551.57000000000005</v>
      </c>
      <c r="AF217" s="2">
        <v>0</v>
      </c>
      <c r="AG217" s="2">
        <v>0</v>
      </c>
      <c r="AH217" s="2">
        <v>0</v>
      </c>
      <c r="AI217" s="2">
        <v>0</v>
      </c>
      <c r="AJ217" s="2">
        <v>1524.51</v>
      </c>
      <c r="AK217" s="2">
        <f>VLOOKUP(Tabla3[[#This Row],[Columna1]],Tabla7[[ID]:[Monto neto de los bonos]],3,0)</f>
        <v>1524.51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1594.92</v>
      </c>
      <c r="AU217" s="2">
        <v>757.28</v>
      </c>
      <c r="AV217" s="2">
        <v>0</v>
      </c>
      <c r="AW217" s="1"/>
      <c r="AX217" s="2" t="s">
        <v>422</v>
      </c>
      <c r="AY217" s="8" t="s">
        <v>423</v>
      </c>
    </row>
    <row r="218" spans="1:51" ht="13.15" customHeight="1" x14ac:dyDescent="0.25">
      <c r="A218" s="7">
        <v>22141</v>
      </c>
      <c r="B218" s="2" t="s">
        <v>570</v>
      </c>
      <c r="C218" s="2">
        <v>3765303</v>
      </c>
      <c r="D218" s="2" t="s">
        <v>92</v>
      </c>
      <c r="E218" s="2" t="s">
        <v>98</v>
      </c>
      <c r="F218" s="2" t="s">
        <v>36</v>
      </c>
      <c r="G218" s="3">
        <v>43743</v>
      </c>
      <c r="H218" s="1"/>
      <c r="I218" s="2">
        <v>13165.89</v>
      </c>
      <c r="J218" s="2">
        <v>2789.65</v>
      </c>
      <c r="K218" s="2">
        <v>2789.65</v>
      </c>
      <c r="L218" s="2">
        <v>1822.43</v>
      </c>
      <c r="M218" s="1"/>
      <c r="N218" s="5">
        <f t="shared" si="6"/>
        <v>23780.62</v>
      </c>
      <c r="O218" s="6">
        <f t="shared" si="7"/>
        <v>20158.260000000002</v>
      </c>
      <c r="P218" s="2">
        <v>30</v>
      </c>
      <c r="Q218" s="2" t="s">
        <v>37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3213</v>
      </c>
      <c r="AE218" s="2">
        <f>VLOOKUP(Tabla3[[#This Row],[Columna1]],Tabla5[#All],3,0)</f>
        <v>3213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f>VLOOKUP(Tabla3[[#This Row],[Columna1]],Tabla7[[ID]:[Monto neto de los bonos]],3,0)</f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2056.7600000000002</v>
      </c>
      <c r="AU218" s="2">
        <v>1565.6</v>
      </c>
      <c r="AV218" s="2">
        <v>0</v>
      </c>
      <c r="AW218" s="1"/>
      <c r="AX218" s="2" t="s">
        <v>422</v>
      </c>
      <c r="AY218" s="8" t="s">
        <v>423</v>
      </c>
    </row>
    <row r="219" spans="1:51" ht="13.15" customHeight="1" x14ac:dyDescent="0.25">
      <c r="A219" s="7">
        <v>22344</v>
      </c>
      <c r="B219" s="2" t="s">
        <v>571</v>
      </c>
      <c r="C219" s="2">
        <v>4071303</v>
      </c>
      <c r="D219" s="2" t="s">
        <v>92</v>
      </c>
      <c r="E219" s="2" t="s">
        <v>107</v>
      </c>
      <c r="F219" s="2" t="s">
        <v>41</v>
      </c>
      <c r="G219" s="3">
        <v>43850</v>
      </c>
      <c r="H219" s="1"/>
      <c r="I219" s="2">
        <v>8542.57</v>
      </c>
      <c r="J219" s="2">
        <v>2234.4899999999998</v>
      </c>
      <c r="K219" s="2">
        <v>2234.4899999999998</v>
      </c>
      <c r="L219" s="2">
        <v>1366.25</v>
      </c>
      <c r="M219" s="1"/>
      <c r="N219" s="5">
        <f t="shared" si="6"/>
        <v>14377.8</v>
      </c>
      <c r="O219" s="6">
        <f t="shared" si="7"/>
        <v>12221.8</v>
      </c>
      <c r="P219" s="2">
        <v>20</v>
      </c>
      <c r="Q219" s="2" t="s">
        <v>46</v>
      </c>
      <c r="R219" s="2">
        <v>0</v>
      </c>
      <c r="S219" s="2">
        <v>0</v>
      </c>
      <c r="T219" s="2">
        <v>0</v>
      </c>
      <c r="U219" s="2">
        <v>2391.92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f>VLOOKUP(Tabla3[[#This Row],[Columna1]],Tabla5[#All],3,0)</f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f>VLOOKUP(Tabla3[[#This Row],[Columna1]],Tabla7[[ID]:[Monto neto de los bonos]],3,0)</f>
        <v>2391.92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1324.28</v>
      </c>
      <c r="AU219" s="2">
        <v>831.72</v>
      </c>
      <c r="AV219" s="2">
        <v>0</v>
      </c>
      <c r="AW219" s="1"/>
      <c r="AX219" s="2" t="s">
        <v>422</v>
      </c>
      <c r="AY219" s="8" t="s">
        <v>424</v>
      </c>
    </row>
    <row r="220" spans="1:51" ht="13.15" customHeight="1" x14ac:dyDescent="0.25">
      <c r="A220" s="7">
        <v>24031</v>
      </c>
      <c r="B220" s="2" t="s">
        <v>572</v>
      </c>
      <c r="C220" s="2">
        <v>5651703</v>
      </c>
      <c r="D220" s="2" t="s">
        <v>92</v>
      </c>
      <c r="E220" s="2" t="s">
        <v>98</v>
      </c>
      <c r="F220" s="2" t="s">
        <v>42</v>
      </c>
      <c r="G220" s="3">
        <v>44791</v>
      </c>
      <c r="H220" s="1"/>
      <c r="I220" s="2">
        <v>9836.7099999999991</v>
      </c>
      <c r="J220" s="2">
        <v>3056.2150000000001</v>
      </c>
      <c r="K220" s="2">
        <v>3056.2150000000001</v>
      </c>
      <c r="L220" s="2">
        <v>0</v>
      </c>
      <c r="M220" s="1"/>
      <c r="N220" s="5">
        <f t="shared" si="6"/>
        <v>20233.14</v>
      </c>
      <c r="O220" s="6">
        <f t="shared" si="7"/>
        <v>17880.940000000002</v>
      </c>
      <c r="P220" s="2">
        <v>30</v>
      </c>
      <c r="Q220" s="2" t="s">
        <v>37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4284</v>
      </c>
      <c r="AE220" s="2">
        <f>VLOOKUP(Tabla3[[#This Row],[Columna1]],Tabla5[#All],3,0)</f>
        <v>4284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f>VLOOKUP(Tabla3[[#This Row],[Columna1]],Tabla7[[ID]:[Monto neto de los bonos]],3,0)</f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1594.92</v>
      </c>
      <c r="AU220" s="2">
        <v>757.28</v>
      </c>
      <c r="AV220" s="2">
        <v>0</v>
      </c>
      <c r="AW220" s="1"/>
      <c r="AX220" s="2" t="s">
        <v>422</v>
      </c>
      <c r="AY220" s="8" t="s">
        <v>423</v>
      </c>
    </row>
    <row r="221" spans="1:51" ht="13.15" customHeight="1" x14ac:dyDescent="0.25">
      <c r="A221" s="7">
        <v>23295</v>
      </c>
      <c r="B221" s="2" t="s">
        <v>573</v>
      </c>
      <c r="C221" s="2">
        <v>5171303</v>
      </c>
      <c r="D221" s="2" t="s">
        <v>92</v>
      </c>
      <c r="E221" s="2" t="s">
        <v>99</v>
      </c>
      <c r="F221" s="2" t="s">
        <v>44</v>
      </c>
      <c r="G221" s="3">
        <v>44957</v>
      </c>
      <c r="H221" s="1"/>
      <c r="I221" s="2">
        <v>14572.07</v>
      </c>
      <c r="J221" s="2">
        <v>2683.85</v>
      </c>
      <c r="K221" s="2">
        <v>2683.85</v>
      </c>
      <c r="L221" s="2">
        <v>0</v>
      </c>
      <c r="M221" s="1"/>
      <c r="N221" s="5">
        <f t="shared" si="6"/>
        <v>33973.899999999994</v>
      </c>
      <c r="O221" s="6">
        <f t="shared" si="7"/>
        <v>30488.879999999994</v>
      </c>
      <c r="P221" s="2">
        <v>30</v>
      </c>
      <c r="Q221" s="2" t="s">
        <v>37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14034.13</v>
      </c>
      <c r="AE221" s="2">
        <f>VLOOKUP(Tabla3[[#This Row],[Columna1]],Tabla5[#All],3,0)</f>
        <v>14034.13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f>VLOOKUP(Tabla3[[#This Row],[Columna1]],Tabla7[[ID]:[Monto neto de los bonos]],3,0)</f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1993.98</v>
      </c>
      <c r="AU221" s="2">
        <v>1491.04</v>
      </c>
      <c r="AV221" s="2">
        <v>0</v>
      </c>
      <c r="AW221" s="1"/>
      <c r="AX221" s="2" t="s">
        <v>422</v>
      </c>
      <c r="AY221" s="8" t="s">
        <v>423</v>
      </c>
    </row>
    <row r="222" spans="1:51" ht="13.15" customHeight="1" x14ac:dyDescent="0.25">
      <c r="A222" s="7">
        <v>24686</v>
      </c>
      <c r="B222" s="2" t="s">
        <v>3709</v>
      </c>
      <c r="C222" s="2">
        <v>6130703</v>
      </c>
      <c r="D222" s="2" t="s">
        <v>92</v>
      </c>
      <c r="E222" s="2" t="s">
        <v>99</v>
      </c>
      <c r="F222" s="2" t="s">
        <v>36</v>
      </c>
      <c r="G222" s="3">
        <v>45673</v>
      </c>
      <c r="H222" s="1"/>
      <c r="I222" s="2">
        <v>13165.89</v>
      </c>
      <c r="J222" s="2">
        <v>2789.65</v>
      </c>
      <c r="K222" s="2">
        <v>2789.65</v>
      </c>
      <c r="L222" s="2">
        <v>0</v>
      </c>
      <c r="M222" s="1"/>
      <c r="N222" s="5">
        <f t="shared" si="6"/>
        <v>28354.07</v>
      </c>
      <c r="O222" s="6">
        <f t="shared" si="7"/>
        <v>25240.53</v>
      </c>
      <c r="P222" s="2">
        <v>30</v>
      </c>
      <c r="Q222" s="2" t="s">
        <v>37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6856.38</v>
      </c>
      <c r="AE222" s="2">
        <f>VLOOKUP(Tabla3[[#This Row],[Columna1]],Tabla5[#All],3,0)</f>
        <v>6856.38</v>
      </c>
      <c r="AF222" s="2">
        <v>0</v>
      </c>
      <c r="AG222" s="2">
        <v>0</v>
      </c>
      <c r="AH222" s="2">
        <v>0</v>
      </c>
      <c r="AI222" s="2">
        <v>0</v>
      </c>
      <c r="AJ222" s="2">
        <v>2752.5</v>
      </c>
      <c r="AK222" s="2">
        <f>VLOOKUP(Tabla3[[#This Row],[Columna1]],Tabla7[[ID]:[Monto neto de los bonos]],3,0)</f>
        <v>2752.5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1874.52</v>
      </c>
      <c r="AU222" s="2">
        <v>1239.02</v>
      </c>
      <c r="AV222" s="2">
        <v>0</v>
      </c>
      <c r="AW222" s="1"/>
      <c r="AX222" s="2" t="s">
        <v>422</v>
      </c>
      <c r="AY222" s="8" t="s">
        <v>423</v>
      </c>
    </row>
    <row r="223" spans="1:51" ht="13.15" customHeight="1" x14ac:dyDescent="0.25">
      <c r="A223" s="7">
        <v>24775</v>
      </c>
      <c r="B223" s="2" t="s">
        <v>574</v>
      </c>
      <c r="C223" s="2">
        <v>6217303</v>
      </c>
      <c r="D223" s="2" t="s">
        <v>92</v>
      </c>
      <c r="E223" s="2" t="s">
        <v>110</v>
      </c>
      <c r="F223" s="2" t="s">
        <v>36</v>
      </c>
      <c r="G223" s="3">
        <v>45489</v>
      </c>
      <c r="H223" s="1"/>
      <c r="I223" s="2">
        <v>13165.89</v>
      </c>
      <c r="J223" s="2">
        <v>2789.65</v>
      </c>
      <c r="K223" s="2">
        <v>2789.65</v>
      </c>
      <c r="L223" s="2">
        <v>0</v>
      </c>
      <c r="M223" s="1"/>
      <c r="N223" s="5">
        <f t="shared" si="6"/>
        <v>18745.189999999999</v>
      </c>
      <c r="O223" s="6">
        <f t="shared" si="7"/>
        <v>15631.649999999998</v>
      </c>
      <c r="P223" s="2">
        <v>30</v>
      </c>
      <c r="Q223" s="2" t="s">
        <v>37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f>VLOOKUP(Tabla3[[#This Row],[Columna1]],Tabla5[#All],3,0)</f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f>VLOOKUP(Tabla3[[#This Row],[Columna1]],Tabla7[[ID]:[Monto neto de los bonos]],3,0)</f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1874.52</v>
      </c>
      <c r="AU223" s="2">
        <v>1239.02</v>
      </c>
      <c r="AV223" s="2">
        <v>0</v>
      </c>
      <c r="AW223" s="1"/>
      <c r="AX223" s="2" t="s">
        <v>422</v>
      </c>
      <c r="AY223" s="8" t="s">
        <v>423</v>
      </c>
    </row>
    <row r="224" spans="1:51" ht="13.15" customHeight="1" x14ac:dyDescent="0.25">
      <c r="A224" s="7">
        <v>21650</v>
      </c>
      <c r="B224" s="2" t="s">
        <v>3750</v>
      </c>
      <c r="C224" s="2">
        <v>3141203</v>
      </c>
      <c r="D224" s="2" t="s">
        <v>92</v>
      </c>
      <c r="E224" s="2" t="s">
        <v>111</v>
      </c>
      <c r="F224" s="2" t="s">
        <v>60</v>
      </c>
      <c r="G224" s="3">
        <v>43416</v>
      </c>
      <c r="H224" s="1"/>
      <c r="I224" s="2">
        <v>14709.55</v>
      </c>
      <c r="J224" s="2">
        <v>2709.165</v>
      </c>
      <c r="K224" s="2">
        <v>2709.165</v>
      </c>
      <c r="L224" s="2">
        <v>1881.12</v>
      </c>
      <c r="M224" s="1"/>
      <c r="N224" s="5">
        <f t="shared" si="6"/>
        <v>29730.91</v>
      </c>
      <c r="O224" s="6">
        <f t="shared" si="7"/>
        <v>25632.35</v>
      </c>
      <c r="P224" s="2">
        <v>30</v>
      </c>
      <c r="Q224" s="2" t="s">
        <v>37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7721.91</v>
      </c>
      <c r="AE224" s="2">
        <f>VLOOKUP(Tabla3[[#This Row],[Columna1]],Tabla5[#All],3,0)</f>
        <v>7721.91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f>VLOOKUP(Tabla3[[#This Row],[Columna1]],Tabla7[[ID]:[Monto neto de los bonos]],3,0)</f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2200.9</v>
      </c>
      <c r="AU224" s="2">
        <v>1897.66</v>
      </c>
      <c r="AV224" s="2">
        <v>0</v>
      </c>
      <c r="AW224" s="1"/>
      <c r="AX224" s="2" t="s">
        <v>422</v>
      </c>
      <c r="AY224" s="8" t="s">
        <v>423</v>
      </c>
    </row>
    <row r="225" spans="1:51" ht="13.15" customHeight="1" x14ac:dyDescent="0.25">
      <c r="A225" s="7">
        <v>20062</v>
      </c>
      <c r="B225" s="2" t="s">
        <v>3730</v>
      </c>
      <c r="C225" s="2">
        <v>1320603</v>
      </c>
      <c r="D225" s="2" t="s">
        <v>92</v>
      </c>
      <c r="E225" s="2" t="s">
        <v>98</v>
      </c>
      <c r="F225" s="2" t="s">
        <v>95</v>
      </c>
      <c r="G225" s="3">
        <v>42676</v>
      </c>
      <c r="H225" s="1"/>
      <c r="I225" s="2">
        <v>12198.94</v>
      </c>
      <c r="J225" s="2">
        <v>3009.3249999999998</v>
      </c>
      <c r="K225" s="2">
        <v>3009.3249999999998</v>
      </c>
      <c r="L225" s="2">
        <v>1445.82</v>
      </c>
      <c r="M225" s="1"/>
      <c r="N225" s="5">
        <f t="shared" si="6"/>
        <v>30382.03</v>
      </c>
      <c r="O225" s="6">
        <f t="shared" si="7"/>
        <v>27090.87</v>
      </c>
      <c r="P225" s="2">
        <v>30</v>
      </c>
      <c r="Q225" s="2" t="s">
        <v>37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8031.64</v>
      </c>
      <c r="AE225" s="2">
        <f>VLOOKUP(Tabla3[[#This Row],[Columna1]],Tabla5[#All],3,0)</f>
        <v>8031.64</v>
      </c>
      <c r="AF225" s="2">
        <v>0</v>
      </c>
      <c r="AG225" s="2">
        <v>0</v>
      </c>
      <c r="AH225" s="2">
        <v>0</v>
      </c>
      <c r="AI225" s="2">
        <v>0</v>
      </c>
      <c r="AJ225" s="2">
        <v>2686.98</v>
      </c>
      <c r="AK225" s="2">
        <f>VLOOKUP(Tabla3[[#This Row],[Columna1]],Tabla7[[ID]:[Monto neto de los bonos]],3,0)</f>
        <v>2686.98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1966.32</v>
      </c>
      <c r="AU225" s="2">
        <v>1324.84</v>
      </c>
      <c r="AV225" s="2">
        <v>0</v>
      </c>
      <c r="AW225" s="1"/>
      <c r="AX225" s="2" t="s">
        <v>422</v>
      </c>
      <c r="AY225" s="8" t="s">
        <v>423</v>
      </c>
    </row>
    <row r="226" spans="1:51" ht="13.15" customHeight="1" x14ac:dyDescent="0.25">
      <c r="A226" s="7">
        <v>21705</v>
      </c>
      <c r="B226" s="2" t="s">
        <v>575</v>
      </c>
      <c r="C226" s="2">
        <v>3189203</v>
      </c>
      <c r="D226" s="2" t="s">
        <v>92</v>
      </c>
      <c r="E226" s="2" t="s">
        <v>94</v>
      </c>
      <c r="F226" s="2" t="s">
        <v>95</v>
      </c>
      <c r="G226" s="3">
        <v>43647</v>
      </c>
      <c r="H226" s="1"/>
      <c r="I226" s="2">
        <v>12198.94</v>
      </c>
      <c r="J226" s="2">
        <v>3009.3249999999998</v>
      </c>
      <c r="K226" s="2">
        <v>3009.3249999999998</v>
      </c>
      <c r="L226" s="2">
        <v>1771.15</v>
      </c>
      <c r="M226" s="1"/>
      <c r="N226" s="5">
        <f t="shared" si="6"/>
        <v>21532.02</v>
      </c>
      <c r="O226" s="6">
        <f t="shared" si="7"/>
        <v>18150.02</v>
      </c>
      <c r="P226" s="2">
        <v>30</v>
      </c>
      <c r="Q226" s="2" t="s">
        <v>37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1543.28</v>
      </c>
      <c r="AE226" s="2">
        <f>VLOOKUP(Tabla3[[#This Row],[Columna1]],Tabla5[#All],3,0)</f>
        <v>1543.28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f>VLOOKUP(Tabla3[[#This Row],[Columna1]],Tabla7[[ID]:[Monto neto de los bonos]],3,0)</f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1998.86</v>
      </c>
      <c r="AU226" s="2">
        <v>1383.14</v>
      </c>
      <c r="AV226" s="2">
        <v>0</v>
      </c>
      <c r="AW226" s="1"/>
      <c r="AX226" s="2" t="s">
        <v>422</v>
      </c>
      <c r="AY226" s="8" t="s">
        <v>423</v>
      </c>
    </row>
    <row r="227" spans="1:51" ht="13.15" customHeight="1" x14ac:dyDescent="0.25">
      <c r="A227" s="7">
        <v>24533</v>
      </c>
      <c r="B227" s="2" t="s">
        <v>576</v>
      </c>
      <c r="C227" s="2">
        <v>6025003</v>
      </c>
      <c r="D227" s="2" t="s">
        <v>92</v>
      </c>
      <c r="E227" s="2" t="s">
        <v>94</v>
      </c>
      <c r="F227" s="2" t="s">
        <v>95</v>
      </c>
      <c r="G227" s="3">
        <v>45064</v>
      </c>
      <c r="H227" s="1"/>
      <c r="I227" s="2">
        <v>12198.94</v>
      </c>
      <c r="J227" s="2">
        <v>3009.3249999999998</v>
      </c>
      <c r="K227" s="2">
        <v>3009.3249999999998</v>
      </c>
      <c r="L227" s="2">
        <v>0</v>
      </c>
      <c r="M227" s="1"/>
      <c r="N227" s="5">
        <f t="shared" si="6"/>
        <v>21430.59</v>
      </c>
      <c r="O227" s="6">
        <f t="shared" si="7"/>
        <v>18532.07</v>
      </c>
      <c r="P227" s="2">
        <v>30</v>
      </c>
      <c r="Q227" s="2" t="s">
        <v>37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3213</v>
      </c>
      <c r="AE227" s="2">
        <f>VLOOKUP(Tabla3[[#This Row],[Columna1]],Tabla5[#All],3,0)</f>
        <v>3213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f>VLOOKUP(Tabla3[[#This Row],[Columna1]],Tabla7[[ID]:[Monto neto de los bonos]],3,0)</f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1821.74</v>
      </c>
      <c r="AU227" s="2">
        <v>1076.78</v>
      </c>
      <c r="AV227" s="2">
        <v>0</v>
      </c>
      <c r="AW227" s="1"/>
      <c r="AX227" s="2" t="s">
        <v>422</v>
      </c>
      <c r="AY227" s="8" t="s">
        <v>423</v>
      </c>
    </row>
    <row r="228" spans="1:51" ht="13.15" customHeight="1" x14ac:dyDescent="0.25">
      <c r="A228" s="7">
        <v>20780</v>
      </c>
      <c r="B228" s="2" t="s">
        <v>577</v>
      </c>
      <c r="C228" s="2">
        <v>2105203</v>
      </c>
      <c r="D228" s="2" t="s">
        <v>92</v>
      </c>
      <c r="E228" s="2" t="s">
        <v>112</v>
      </c>
      <c r="F228" s="2" t="s">
        <v>36</v>
      </c>
      <c r="G228" s="3">
        <v>42919</v>
      </c>
      <c r="H228" s="1"/>
      <c r="I228" s="2">
        <v>13165.89</v>
      </c>
      <c r="J228" s="2">
        <v>2789.65</v>
      </c>
      <c r="K228" s="2">
        <v>2789.65</v>
      </c>
      <c r="L228" s="2">
        <v>1591.82</v>
      </c>
      <c r="M228" s="1"/>
      <c r="N228" s="5">
        <f t="shared" si="6"/>
        <v>34596.119999999995</v>
      </c>
      <c r="O228" s="6">
        <f t="shared" si="7"/>
        <v>31038.159999999996</v>
      </c>
      <c r="P228" s="2">
        <v>30</v>
      </c>
      <c r="Q228" s="2" t="s">
        <v>37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12308.86</v>
      </c>
      <c r="AE228" s="2">
        <f>VLOOKUP(Tabla3[[#This Row],[Columna1]],Tabla5[#All],3,0)</f>
        <v>12308.86</v>
      </c>
      <c r="AF228" s="2">
        <v>0</v>
      </c>
      <c r="AG228" s="2">
        <v>0</v>
      </c>
      <c r="AH228" s="2">
        <v>0</v>
      </c>
      <c r="AI228" s="2">
        <v>0</v>
      </c>
      <c r="AJ228" s="2">
        <v>1950.25</v>
      </c>
      <c r="AK228" s="2">
        <f>VLOOKUP(Tabla3[[#This Row],[Columna1]],Tabla7[[ID]:[Monto neto de los bonos]],3,0)</f>
        <v>1950.25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2033.7</v>
      </c>
      <c r="AU228" s="2">
        <v>1524.26</v>
      </c>
      <c r="AV228" s="2">
        <v>0</v>
      </c>
      <c r="AW228" s="1"/>
      <c r="AX228" s="2" t="s">
        <v>422</v>
      </c>
      <c r="AY228" s="8" t="s">
        <v>423</v>
      </c>
    </row>
    <row r="229" spans="1:51" ht="13.15" customHeight="1" x14ac:dyDescent="0.25">
      <c r="A229" s="7">
        <v>23926</v>
      </c>
      <c r="B229" s="2" t="s">
        <v>3719</v>
      </c>
      <c r="C229" s="2">
        <v>5547803</v>
      </c>
      <c r="D229" s="2" t="s">
        <v>92</v>
      </c>
      <c r="E229" s="2" t="s">
        <v>108</v>
      </c>
      <c r="F229" s="2" t="s">
        <v>36</v>
      </c>
      <c r="G229" s="3">
        <v>44728</v>
      </c>
      <c r="H229" s="1"/>
      <c r="I229" s="2">
        <v>13165.89</v>
      </c>
      <c r="J229" s="2">
        <v>2789.65</v>
      </c>
      <c r="K229" s="2">
        <v>2789.65</v>
      </c>
      <c r="L229" s="2">
        <v>0</v>
      </c>
      <c r="M229" s="1"/>
      <c r="N229" s="5">
        <f t="shared" si="6"/>
        <v>34736.54</v>
      </c>
      <c r="O229" s="6">
        <f t="shared" si="7"/>
        <v>31623.000000000004</v>
      </c>
      <c r="P229" s="2">
        <v>30</v>
      </c>
      <c r="Q229" s="2" t="s">
        <v>37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12308.86</v>
      </c>
      <c r="AE229" s="2">
        <f>VLOOKUP(Tabla3[[#This Row],[Columna1]],Tabla5[#All],3,0)</f>
        <v>12308.86</v>
      </c>
      <c r="AF229" s="2">
        <v>0</v>
      </c>
      <c r="AG229" s="2">
        <v>0</v>
      </c>
      <c r="AH229" s="2">
        <v>0</v>
      </c>
      <c r="AI229" s="2">
        <v>0</v>
      </c>
      <c r="AJ229" s="2">
        <v>3682.49</v>
      </c>
      <c r="AK229" s="2">
        <f>VLOOKUP(Tabla3[[#This Row],[Columna1]],Tabla7[[ID]:[Monto neto de los bonos]],3,0)</f>
        <v>3682.49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1874.52</v>
      </c>
      <c r="AU229" s="2">
        <v>1239.02</v>
      </c>
      <c r="AV229" s="2">
        <v>0</v>
      </c>
      <c r="AW229" s="1"/>
      <c r="AX229" s="2" t="s">
        <v>422</v>
      </c>
      <c r="AY229" s="8" t="s">
        <v>423</v>
      </c>
    </row>
    <row r="230" spans="1:51" ht="13.15" customHeight="1" x14ac:dyDescent="0.25">
      <c r="A230" s="7">
        <v>21653</v>
      </c>
      <c r="B230" s="2" t="s">
        <v>578</v>
      </c>
      <c r="C230" s="2">
        <v>3149203</v>
      </c>
      <c r="D230" s="2" t="s">
        <v>92</v>
      </c>
      <c r="E230" s="2" t="s">
        <v>94</v>
      </c>
      <c r="F230" s="2" t="s">
        <v>95</v>
      </c>
      <c r="G230" s="3">
        <v>43420</v>
      </c>
      <c r="H230" s="1"/>
      <c r="I230" s="2">
        <v>12198.94</v>
      </c>
      <c r="J230" s="2">
        <v>3009.3249999999998</v>
      </c>
      <c r="K230" s="2">
        <v>3009.3249999999998</v>
      </c>
      <c r="L230" s="2">
        <v>1655.3</v>
      </c>
      <c r="M230" s="1"/>
      <c r="N230" s="5">
        <f t="shared" si="6"/>
        <v>23085.89</v>
      </c>
      <c r="O230" s="6">
        <f t="shared" si="7"/>
        <v>19736.23</v>
      </c>
      <c r="P230" s="2">
        <v>30</v>
      </c>
      <c r="Q230" s="2" t="s">
        <v>37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3213</v>
      </c>
      <c r="AE230" s="2">
        <f>VLOOKUP(Tabla3[[#This Row],[Columna1]],Tabla5[#All],3,0)</f>
        <v>3213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f>VLOOKUP(Tabla3[[#This Row],[Columna1]],Tabla7[[ID]:[Monto neto de los bonos]],3,0)</f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1987.28</v>
      </c>
      <c r="AU230" s="2">
        <v>1362.38</v>
      </c>
      <c r="AV230" s="2">
        <v>0</v>
      </c>
      <c r="AW230" s="1"/>
      <c r="AX230" s="2" t="s">
        <v>422</v>
      </c>
      <c r="AY230" s="8" t="s">
        <v>423</v>
      </c>
    </row>
    <row r="231" spans="1:51" ht="13.15" customHeight="1" x14ac:dyDescent="0.25">
      <c r="A231" s="7">
        <v>22319</v>
      </c>
      <c r="B231" s="2" t="s">
        <v>579</v>
      </c>
      <c r="C231" s="2">
        <v>4025203</v>
      </c>
      <c r="D231" s="2" t="s">
        <v>92</v>
      </c>
      <c r="E231" s="2" t="s">
        <v>99</v>
      </c>
      <c r="F231" s="2" t="s">
        <v>36</v>
      </c>
      <c r="G231" s="3">
        <v>44805</v>
      </c>
      <c r="H231" s="1"/>
      <c r="I231" s="2">
        <v>13165.89</v>
      </c>
      <c r="J231" s="2">
        <v>2789.65</v>
      </c>
      <c r="K231" s="2">
        <v>2789.65</v>
      </c>
      <c r="L231" s="2">
        <v>0</v>
      </c>
      <c r="M231" s="1"/>
      <c r="N231" s="5">
        <f t="shared" si="6"/>
        <v>30959.739999999998</v>
      </c>
      <c r="O231" s="6">
        <f t="shared" si="7"/>
        <v>27846.199999999997</v>
      </c>
      <c r="P231" s="2">
        <v>30</v>
      </c>
      <c r="Q231" s="2" t="s">
        <v>37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12214.55</v>
      </c>
      <c r="AE231" s="2">
        <f>VLOOKUP(Tabla3[[#This Row],[Columna1]],Tabla5[#All],3,0)</f>
        <v>12214.55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f>VLOOKUP(Tabla3[[#This Row],[Columna1]],Tabla7[[ID]:[Monto neto de los bonos]],3,0)</f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1874.52</v>
      </c>
      <c r="AU231" s="2">
        <v>1239.02</v>
      </c>
      <c r="AV231" s="2">
        <v>0</v>
      </c>
      <c r="AW231" s="1"/>
      <c r="AX231" s="2" t="s">
        <v>422</v>
      </c>
      <c r="AY231" s="8" t="s">
        <v>423</v>
      </c>
    </row>
    <row r="232" spans="1:51" ht="13.15" customHeight="1" x14ac:dyDescent="0.25">
      <c r="A232" s="7">
        <v>20192</v>
      </c>
      <c r="B232" s="2" t="s">
        <v>580</v>
      </c>
      <c r="C232" s="2">
        <v>1497203</v>
      </c>
      <c r="D232" s="2" t="s">
        <v>92</v>
      </c>
      <c r="E232" s="2" t="s">
        <v>101</v>
      </c>
      <c r="F232" s="2" t="s">
        <v>42</v>
      </c>
      <c r="G232" s="3">
        <v>42916</v>
      </c>
      <c r="H232" s="1"/>
      <c r="I232" s="2">
        <v>9836.7099999999991</v>
      </c>
      <c r="J232" s="2">
        <v>3056.2150000000001</v>
      </c>
      <c r="K232" s="2">
        <v>3056.2150000000001</v>
      </c>
      <c r="L232" s="2">
        <v>1354.37</v>
      </c>
      <c r="M232" s="1"/>
      <c r="N232" s="5">
        <f t="shared" si="6"/>
        <v>23729.51</v>
      </c>
      <c r="O232" s="6">
        <f t="shared" si="7"/>
        <v>21083.629999999997</v>
      </c>
      <c r="P232" s="2">
        <v>30</v>
      </c>
      <c r="Q232" s="2" t="s">
        <v>37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6426</v>
      </c>
      <c r="AE232" s="2">
        <f>VLOOKUP(Tabla3[[#This Row],[Columna1]],Tabla5[#All],3,0)</f>
        <v>6426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f>VLOOKUP(Tabla3[[#This Row],[Columna1]],Tabla7[[ID]:[Monto neto de los bonos]],3,0)</f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1730.36</v>
      </c>
      <c r="AU232" s="2">
        <v>915.52</v>
      </c>
      <c r="AV232" s="2">
        <v>0</v>
      </c>
      <c r="AW232" s="1"/>
      <c r="AX232" s="2" t="s">
        <v>422</v>
      </c>
      <c r="AY232" s="8" t="s">
        <v>423</v>
      </c>
    </row>
    <row r="233" spans="1:51" ht="13.15" customHeight="1" x14ac:dyDescent="0.25">
      <c r="A233" s="7">
        <v>22993</v>
      </c>
      <c r="B233" s="2" t="s">
        <v>581</v>
      </c>
      <c r="C233" s="2">
        <v>4937203</v>
      </c>
      <c r="D233" s="2" t="s">
        <v>92</v>
      </c>
      <c r="E233" s="2" t="s">
        <v>109</v>
      </c>
      <c r="F233" s="2" t="s">
        <v>36</v>
      </c>
      <c r="G233" s="3">
        <v>45252</v>
      </c>
      <c r="H233" s="1"/>
      <c r="I233" s="2">
        <v>13165.89</v>
      </c>
      <c r="J233" s="2">
        <v>2789.65</v>
      </c>
      <c r="K233" s="2">
        <v>2789.65</v>
      </c>
      <c r="L233" s="2">
        <v>0</v>
      </c>
      <c r="M233" s="1"/>
      <c r="N233" s="5">
        <f t="shared" si="6"/>
        <v>22489.699999999997</v>
      </c>
      <c r="O233" s="6">
        <f t="shared" si="7"/>
        <v>19376.159999999996</v>
      </c>
      <c r="P233" s="2">
        <v>30</v>
      </c>
      <c r="Q233" s="2" t="s">
        <v>37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3744.51</v>
      </c>
      <c r="AE233" s="2">
        <f>VLOOKUP(Tabla3[[#This Row],[Columna1]],Tabla5[#All],3,0)</f>
        <v>3744.51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f>VLOOKUP(Tabla3[[#This Row],[Columna1]],Tabla7[[ID]:[Monto neto de los bonos]],3,0)</f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1874.52</v>
      </c>
      <c r="AU233" s="2">
        <v>1239.02</v>
      </c>
      <c r="AV233" s="2">
        <v>0</v>
      </c>
      <c r="AW233" s="1"/>
      <c r="AX233" s="2" t="s">
        <v>422</v>
      </c>
      <c r="AY233" s="8" t="s">
        <v>423</v>
      </c>
    </row>
    <row r="234" spans="1:51" ht="13.15" customHeight="1" x14ac:dyDescent="0.25">
      <c r="A234" s="7">
        <v>23922</v>
      </c>
      <c r="B234" s="2" t="s">
        <v>3751</v>
      </c>
      <c r="C234" s="2">
        <v>5543803</v>
      </c>
      <c r="D234" s="2" t="s">
        <v>92</v>
      </c>
      <c r="E234" s="2" t="s">
        <v>111</v>
      </c>
      <c r="F234" s="2" t="s">
        <v>36</v>
      </c>
      <c r="G234" s="3">
        <v>44713</v>
      </c>
      <c r="H234" s="1"/>
      <c r="I234" s="2">
        <v>13165.89</v>
      </c>
      <c r="J234" s="2">
        <v>2789.65</v>
      </c>
      <c r="K234" s="2">
        <v>2789.65</v>
      </c>
      <c r="L234" s="2">
        <v>0</v>
      </c>
      <c r="M234" s="1"/>
      <c r="N234" s="5">
        <f t="shared" si="6"/>
        <v>27824.739999999998</v>
      </c>
      <c r="O234" s="6">
        <f t="shared" si="7"/>
        <v>24980.37</v>
      </c>
      <c r="P234" s="2">
        <v>28</v>
      </c>
      <c r="Q234" s="2" t="s">
        <v>37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9079.5499999999993</v>
      </c>
      <c r="AE234" s="2">
        <f>VLOOKUP(Tabla3[[#This Row],[Columna1]],Tabla5[#All],3,0)</f>
        <v>9079.5499999999993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f>VLOOKUP(Tabla3[[#This Row],[Columna1]],Tabla7[[ID]:[Monto neto de los bonos]],3,0)</f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1749.55</v>
      </c>
      <c r="AU234" s="2">
        <v>1094.82</v>
      </c>
      <c r="AV234" s="2">
        <v>0</v>
      </c>
      <c r="AW234" s="1"/>
      <c r="AX234" s="2" t="s">
        <v>422</v>
      </c>
      <c r="AY234" s="8" t="s">
        <v>423</v>
      </c>
    </row>
    <row r="235" spans="1:51" ht="13.15" customHeight="1" x14ac:dyDescent="0.25">
      <c r="A235" s="7">
        <v>23539</v>
      </c>
      <c r="B235" s="2" t="s">
        <v>582</v>
      </c>
      <c r="C235" s="2">
        <v>5294103</v>
      </c>
      <c r="D235" s="2" t="s">
        <v>92</v>
      </c>
      <c r="E235" s="2" t="s">
        <v>104</v>
      </c>
      <c r="F235" s="2" t="s">
        <v>49</v>
      </c>
      <c r="G235" s="3">
        <v>44509</v>
      </c>
      <c r="H235" s="1"/>
      <c r="I235" s="2">
        <v>10349.629999999999</v>
      </c>
      <c r="J235" s="2">
        <v>2551.5749999999998</v>
      </c>
      <c r="K235" s="2">
        <v>2551.5749999999998</v>
      </c>
      <c r="L235" s="2">
        <v>0</v>
      </c>
      <c r="M235" s="1"/>
      <c r="N235" s="5">
        <f t="shared" si="6"/>
        <v>17659.04</v>
      </c>
      <c r="O235" s="6">
        <f t="shared" si="7"/>
        <v>15300.660000000002</v>
      </c>
      <c r="P235" s="2">
        <v>30</v>
      </c>
      <c r="Q235" s="2" t="s">
        <v>37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2206.2600000000002</v>
      </c>
      <c r="AE235" s="2">
        <f>VLOOKUP(Tabla3[[#This Row],[Columna1]],Tabla5[#All],3,0)</f>
        <v>2206.2600000000002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f>VLOOKUP(Tabla3[[#This Row],[Columna1]],Tabla7[[ID]:[Monto neto de los bonos]],3,0)</f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1545.3</v>
      </c>
      <c r="AU235" s="2">
        <v>813.08</v>
      </c>
      <c r="AV235" s="2">
        <v>0</v>
      </c>
      <c r="AW235" s="1"/>
      <c r="AX235" s="2" t="s">
        <v>422</v>
      </c>
      <c r="AY235" s="8" t="s">
        <v>423</v>
      </c>
    </row>
    <row r="236" spans="1:51" ht="13.15" customHeight="1" x14ac:dyDescent="0.25">
      <c r="A236" s="7">
        <v>20294</v>
      </c>
      <c r="B236" s="2" t="s">
        <v>3712</v>
      </c>
      <c r="C236" s="2">
        <v>1735403</v>
      </c>
      <c r="D236" s="2" t="s">
        <v>92</v>
      </c>
      <c r="E236" s="2" t="s">
        <v>99</v>
      </c>
      <c r="F236" s="2" t="s">
        <v>36</v>
      </c>
      <c r="G236" s="3">
        <v>42766</v>
      </c>
      <c r="H236" s="1"/>
      <c r="I236" s="2">
        <v>13165.89</v>
      </c>
      <c r="J236" s="2">
        <v>2789.65</v>
      </c>
      <c r="K236" s="2">
        <v>2789.65</v>
      </c>
      <c r="L236" s="2">
        <v>1591.82</v>
      </c>
      <c r="M236" s="1"/>
      <c r="N236" s="5">
        <f t="shared" si="6"/>
        <v>28055.949999999997</v>
      </c>
      <c r="O236" s="6">
        <f t="shared" si="7"/>
        <v>24497.989999999998</v>
      </c>
      <c r="P236" s="2">
        <v>30</v>
      </c>
      <c r="Q236" s="2" t="s">
        <v>37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7718.94</v>
      </c>
      <c r="AE236" s="2">
        <f>VLOOKUP(Tabla3[[#This Row],[Columna1]],Tabla5[#All],3,0)</f>
        <v>7718.94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f>VLOOKUP(Tabla3[[#This Row],[Columna1]],Tabla7[[ID]:[Monto neto de los bonos]],3,0)</f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2033.7</v>
      </c>
      <c r="AU236" s="2">
        <v>1524.26</v>
      </c>
      <c r="AV236" s="2">
        <v>0</v>
      </c>
      <c r="AW236" s="1"/>
      <c r="AX236" s="2" t="s">
        <v>422</v>
      </c>
      <c r="AY236" s="8" t="s">
        <v>423</v>
      </c>
    </row>
    <row r="237" spans="1:51" ht="13.15" customHeight="1" x14ac:dyDescent="0.25">
      <c r="A237" s="7">
        <v>21025</v>
      </c>
      <c r="B237" s="2" t="s">
        <v>583</v>
      </c>
      <c r="C237" s="2">
        <v>2349503</v>
      </c>
      <c r="D237" s="2" t="s">
        <v>92</v>
      </c>
      <c r="E237" s="2" t="s">
        <v>109</v>
      </c>
      <c r="F237" s="2" t="s">
        <v>113</v>
      </c>
      <c r="G237" s="3">
        <v>43069</v>
      </c>
      <c r="H237" s="1"/>
      <c r="I237" s="2">
        <v>8862.42</v>
      </c>
      <c r="J237" s="2">
        <v>2318.1350000000002</v>
      </c>
      <c r="K237" s="2">
        <v>2318.1350000000002</v>
      </c>
      <c r="L237" s="2">
        <v>1226.5</v>
      </c>
      <c r="M237" s="1"/>
      <c r="N237" s="5">
        <f t="shared" si="6"/>
        <v>19179.82</v>
      </c>
      <c r="O237" s="6">
        <f t="shared" si="7"/>
        <v>16958.22</v>
      </c>
      <c r="P237" s="2">
        <v>20</v>
      </c>
      <c r="Q237" s="2" t="s">
        <v>46</v>
      </c>
      <c r="R237" s="2">
        <v>4454.63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f>VLOOKUP(Tabla3[[#This Row],[Columna1]],Tabla5[#All],3,0)</f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f>VLOOKUP(Tabla3[[#This Row],[Columna1]],Tabla7[[ID]:[Monto neto de los bonos]],3,0)</f>
        <v>8909.26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1356.28</v>
      </c>
      <c r="AU237" s="2">
        <v>865.32</v>
      </c>
      <c r="AV237" s="2">
        <v>0</v>
      </c>
      <c r="AW237" s="1"/>
      <c r="AX237" s="2" t="s">
        <v>422</v>
      </c>
      <c r="AY237" s="8" t="s">
        <v>424</v>
      </c>
    </row>
    <row r="238" spans="1:51" ht="13.15" customHeight="1" x14ac:dyDescent="0.25">
      <c r="A238" s="7">
        <v>23938</v>
      </c>
      <c r="B238" s="2" t="s">
        <v>3725</v>
      </c>
      <c r="C238" s="2">
        <v>5569703</v>
      </c>
      <c r="D238" s="2" t="s">
        <v>92</v>
      </c>
      <c r="E238" s="2" t="s">
        <v>94</v>
      </c>
      <c r="F238" s="2" t="s">
        <v>95</v>
      </c>
      <c r="G238" s="3">
        <v>45064</v>
      </c>
      <c r="H238" s="1"/>
      <c r="I238" s="2">
        <v>12198.94</v>
      </c>
      <c r="J238" s="2">
        <v>3009.3249999999998</v>
      </c>
      <c r="K238" s="2">
        <v>3009.3249999999998</v>
      </c>
      <c r="L238" s="2">
        <v>0</v>
      </c>
      <c r="M238" s="1"/>
      <c r="N238" s="5">
        <f t="shared" si="6"/>
        <v>24972.92</v>
      </c>
      <c r="O238" s="6">
        <f t="shared" si="7"/>
        <v>22074.399999999998</v>
      </c>
      <c r="P238" s="2">
        <v>30</v>
      </c>
      <c r="Q238" s="2" t="s">
        <v>37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6755.33</v>
      </c>
      <c r="AE238" s="2">
        <f>VLOOKUP(Tabla3[[#This Row],[Columna1]],Tabla5[#All],3,0)</f>
        <v>6755.33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f>VLOOKUP(Tabla3[[#This Row],[Columna1]],Tabla7[[ID]:[Monto neto de los bonos]],3,0)</f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1821.74</v>
      </c>
      <c r="AU238" s="2">
        <v>1076.78</v>
      </c>
      <c r="AV238" s="2">
        <v>0</v>
      </c>
      <c r="AW238" s="1"/>
      <c r="AX238" s="2" t="s">
        <v>422</v>
      </c>
      <c r="AY238" s="8" t="s">
        <v>423</v>
      </c>
    </row>
    <row r="239" spans="1:51" ht="13.15" customHeight="1" x14ac:dyDescent="0.25">
      <c r="A239" s="7">
        <v>22733</v>
      </c>
      <c r="B239" s="2" t="s">
        <v>584</v>
      </c>
      <c r="C239" s="2">
        <v>4581203</v>
      </c>
      <c r="D239" s="2" t="s">
        <v>92</v>
      </c>
      <c r="E239" s="2" t="s">
        <v>94</v>
      </c>
      <c r="F239" s="2" t="s">
        <v>95</v>
      </c>
      <c r="G239" s="3">
        <v>44501</v>
      </c>
      <c r="H239" s="1"/>
      <c r="I239" s="2">
        <v>12198.94</v>
      </c>
      <c r="J239" s="2">
        <v>3009.3249999999998</v>
      </c>
      <c r="K239" s="2">
        <v>3009.3249999999998</v>
      </c>
      <c r="L239" s="2">
        <v>0</v>
      </c>
      <c r="M239" s="1"/>
      <c r="N239" s="5">
        <f t="shared" si="6"/>
        <v>21430.59</v>
      </c>
      <c r="O239" s="6">
        <f t="shared" si="7"/>
        <v>18657.849999999999</v>
      </c>
      <c r="P239" s="2">
        <v>29</v>
      </c>
      <c r="Q239" s="2" t="s">
        <v>37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3213</v>
      </c>
      <c r="AE239" s="2">
        <f>VLOOKUP(Tabla3[[#This Row],[Columna1]],Tabla5[#All],3,0)</f>
        <v>3213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f>VLOOKUP(Tabla3[[#This Row],[Columna1]],Tabla7[[ID]:[Monto neto de los bonos]],3,0)</f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1761.02</v>
      </c>
      <c r="AU239" s="2">
        <v>1011.72</v>
      </c>
      <c r="AV239" s="2">
        <v>0</v>
      </c>
      <c r="AW239" s="1"/>
      <c r="AX239" s="2" t="s">
        <v>422</v>
      </c>
      <c r="AY239" s="8" t="s">
        <v>423</v>
      </c>
    </row>
    <row r="240" spans="1:51" ht="13.15" customHeight="1" x14ac:dyDescent="0.25">
      <c r="A240" s="7">
        <v>23276</v>
      </c>
      <c r="B240" s="2" t="s">
        <v>585</v>
      </c>
      <c r="C240" s="2">
        <v>5164003</v>
      </c>
      <c r="D240" s="2" t="s">
        <v>92</v>
      </c>
      <c r="E240" s="2" t="s">
        <v>101</v>
      </c>
      <c r="F240" s="2" t="s">
        <v>114</v>
      </c>
      <c r="G240" s="3">
        <v>44449</v>
      </c>
      <c r="H240" s="1"/>
      <c r="I240" s="2">
        <v>21471.77</v>
      </c>
      <c r="J240" s="2">
        <v>3956.0250000000001</v>
      </c>
      <c r="K240" s="2">
        <v>3956.0250000000001</v>
      </c>
      <c r="L240" s="2">
        <v>0</v>
      </c>
      <c r="M240" s="1"/>
      <c r="N240" s="5">
        <f t="shared" si="6"/>
        <v>109376.73000000001</v>
      </c>
      <c r="O240" s="6">
        <f t="shared" si="7"/>
        <v>103498.05000000002</v>
      </c>
      <c r="P240" s="2">
        <v>30</v>
      </c>
      <c r="Q240" s="2" t="s">
        <v>37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50144.61</v>
      </c>
      <c r="AE240" s="2">
        <f>VLOOKUP(Tabla3[[#This Row],[Columna1]],Tabla5[#All],3,0)</f>
        <v>50144.61</v>
      </c>
      <c r="AF240" s="2">
        <v>0</v>
      </c>
      <c r="AG240" s="2">
        <v>0</v>
      </c>
      <c r="AH240" s="2">
        <v>0</v>
      </c>
      <c r="AI240" s="2">
        <v>0</v>
      </c>
      <c r="AJ240" s="2">
        <v>29848.3</v>
      </c>
      <c r="AK240" s="2">
        <f>VLOOKUP(Tabla3[[#This Row],[Columna1]],Tabla7[[ID]:[Monto neto de los bonos]],3,0)</f>
        <v>29848.3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2938.4</v>
      </c>
      <c r="AU240" s="2">
        <v>2940.28</v>
      </c>
      <c r="AV240" s="2">
        <v>0</v>
      </c>
      <c r="AW240" s="1"/>
      <c r="AX240" s="2" t="s">
        <v>422</v>
      </c>
      <c r="AY240" s="8" t="s">
        <v>423</v>
      </c>
    </row>
    <row r="241" spans="1:51" ht="13.15" customHeight="1" x14ac:dyDescent="0.25">
      <c r="A241" s="7">
        <v>21416</v>
      </c>
      <c r="B241" s="2" t="s">
        <v>3729</v>
      </c>
      <c r="C241" s="2">
        <v>2807403</v>
      </c>
      <c r="D241" s="2" t="s">
        <v>92</v>
      </c>
      <c r="E241" s="2" t="s">
        <v>98</v>
      </c>
      <c r="F241" s="2" t="s">
        <v>95</v>
      </c>
      <c r="G241" s="3">
        <v>43311</v>
      </c>
      <c r="H241" s="1"/>
      <c r="I241" s="2">
        <v>12198.94</v>
      </c>
      <c r="J241" s="2">
        <v>3009.3249999999998</v>
      </c>
      <c r="K241" s="2">
        <v>3009.3249999999998</v>
      </c>
      <c r="L241" s="2">
        <v>1655.3</v>
      </c>
      <c r="M241" s="1"/>
      <c r="N241" s="5">
        <f t="shared" si="6"/>
        <v>23085.89</v>
      </c>
      <c r="O241" s="6">
        <f t="shared" si="7"/>
        <v>19736.23</v>
      </c>
      <c r="P241" s="2">
        <v>30</v>
      </c>
      <c r="Q241" s="2" t="s">
        <v>37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3213</v>
      </c>
      <c r="AE241" s="2">
        <f>VLOOKUP(Tabla3[[#This Row],[Columna1]],Tabla5[#All],3,0)</f>
        <v>3213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f>VLOOKUP(Tabla3[[#This Row],[Columna1]],Tabla7[[ID]:[Monto neto de los bonos]],3,0)</f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1987.28</v>
      </c>
      <c r="AU241" s="2">
        <v>1362.38</v>
      </c>
      <c r="AV241" s="2">
        <v>0</v>
      </c>
      <c r="AW241" s="1"/>
      <c r="AX241" s="2" t="s">
        <v>422</v>
      </c>
      <c r="AY241" s="8" t="s">
        <v>423</v>
      </c>
    </row>
    <row r="242" spans="1:51" ht="13.15" customHeight="1" x14ac:dyDescent="0.25">
      <c r="A242" s="7">
        <v>92400</v>
      </c>
      <c r="B242" s="2" t="s">
        <v>3739</v>
      </c>
      <c r="C242" s="2">
        <v>405703</v>
      </c>
      <c r="D242" s="2" t="s">
        <v>92</v>
      </c>
      <c r="E242" s="2" t="s">
        <v>104</v>
      </c>
      <c r="F242" s="2" t="s">
        <v>36</v>
      </c>
      <c r="G242" s="3">
        <v>41365</v>
      </c>
      <c r="H242" s="1"/>
      <c r="I242" s="2">
        <v>13165.89</v>
      </c>
      <c r="J242" s="2">
        <v>2789.65</v>
      </c>
      <c r="K242" s="2">
        <v>2789.65</v>
      </c>
      <c r="L242" s="2">
        <v>2736.44</v>
      </c>
      <c r="M242" s="1"/>
      <c r="N242" s="5">
        <f t="shared" si="6"/>
        <v>23687.89</v>
      </c>
      <c r="O242" s="6">
        <f t="shared" si="7"/>
        <v>19803.53</v>
      </c>
      <c r="P242" s="2">
        <v>20</v>
      </c>
      <c r="Q242" s="2" t="s">
        <v>46</v>
      </c>
      <c r="R242" s="2">
        <v>0</v>
      </c>
      <c r="S242" s="2">
        <v>0</v>
      </c>
      <c r="T242" s="2">
        <v>0</v>
      </c>
      <c r="U242" s="2">
        <v>3686.45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2206.2600000000002</v>
      </c>
      <c r="AE242" s="2">
        <f>VLOOKUP(Tabla3[[#This Row],[Columna1]],Tabla5[#All],3,0)</f>
        <v>2206.2600000000002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f>VLOOKUP(Tabla3[[#This Row],[Columna1]],Tabla7[[ID]:[Monto neto de los bonos]],3,0)</f>
        <v>3686.45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1978.56</v>
      </c>
      <c r="AU242" s="2">
        <v>1905.8</v>
      </c>
      <c r="AV242" s="2">
        <v>0</v>
      </c>
      <c r="AW242" s="1"/>
      <c r="AX242" s="2" t="s">
        <v>422</v>
      </c>
      <c r="AY242" s="8" t="s">
        <v>424</v>
      </c>
    </row>
    <row r="243" spans="1:51" ht="13.15" customHeight="1" x14ac:dyDescent="0.25">
      <c r="A243" s="7">
        <v>22464</v>
      </c>
      <c r="B243" s="2" t="s">
        <v>586</v>
      </c>
      <c r="C243" s="2">
        <v>4241203</v>
      </c>
      <c r="D243" s="2" t="s">
        <v>92</v>
      </c>
      <c r="E243" s="2" t="s">
        <v>109</v>
      </c>
      <c r="F243" s="2" t="s">
        <v>115</v>
      </c>
      <c r="G243" s="3">
        <v>44577</v>
      </c>
      <c r="H243" s="1"/>
      <c r="I243" s="2">
        <v>7373.41</v>
      </c>
      <c r="J243" s="2">
        <v>1930.25</v>
      </c>
      <c r="K243" s="2">
        <v>1930.25</v>
      </c>
      <c r="L243" s="2">
        <v>0</v>
      </c>
      <c r="M243" s="1"/>
      <c r="N243" s="5">
        <f t="shared" si="6"/>
        <v>17852.689999999999</v>
      </c>
      <c r="O243" s="6">
        <f t="shared" si="7"/>
        <v>16457.659999999996</v>
      </c>
      <c r="P243" s="2">
        <v>30</v>
      </c>
      <c r="Q243" s="2" t="s">
        <v>37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6618.78</v>
      </c>
      <c r="AE243" s="2">
        <f>VLOOKUP(Tabla3[[#This Row],[Columna1]],Tabla5[#All],3,0)</f>
        <v>6618.78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f>VLOOKUP(Tabla3[[#This Row],[Columna1]],Tabla7[[ID]:[Monto neto de los bonos]],3,0)</f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1123.3800000000001</v>
      </c>
      <c r="AU243" s="2">
        <v>271.64999999999998</v>
      </c>
      <c r="AV243" s="2">
        <v>0</v>
      </c>
      <c r="AW243" s="1"/>
      <c r="AX243" s="2" t="s">
        <v>422</v>
      </c>
      <c r="AY243" s="8" t="s">
        <v>423</v>
      </c>
    </row>
    <row r="244" spans="1:51" ht="13.15" customHeight="1" x14ac:dyDescent="0.25">
      <c r="A244" s="7">
        <v>20839</v>
      </c>
      <c r="B244" s="2" t="s">
        <v>3746</v>
      </c>
      <c r="C244" s="2">
        <v>2173203</v>
      </c>
      <c r="D244" s="2" t="s">
        <v>92</v>
      </c>
      <c r="E244" s="2" t="s">
        <v>103</v>
      </c>
      <c r="F244" s="2" t="s">
        <v>36</v>
      </c>
      <c r="G244" s="3">
        <v>42956</v>
      </c>
      <c r="H244" s="1"/>
      <c r="I244" s="2">
        <v>13165.89</v>
      </c>
      <c r="J244" s="2">
        <v>2789.65</v>
      </c>
      <c r="K244" s="2">
        <v>2789.65</v>
      </c>
      <c r="L244" s="2">
        <v>1591.82</v>
      </c>
      <c r="M244" s="1"/>
      <c r="N244" s="5">
        <f t="shared" si="6"/>
        <v>29067.55</v>
      </c>
      <c r="O244" s="6">
        <f t="shared" si="7"/>
        <v>25509.59</v>
      </c>
      <c r="P244" s="2">
        <v>30</v>
      </c>
      <c r="Q244" s="2" t="s">
        <v>37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8730.5400000000009</v>
      </c>
      <c r="AE244" s="2">
        <f>VLOOKUP(Tabla3[[#This Row],[Columna1]],Tabla5[#All],3,0)</f>
        <v>8730.5400000000009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f>VLOOKUP(Tabla3[[#This Row],[Columna1]],Tabla7[[ID]:[Monto neto de los bonos]],3,0)</f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2033.7</v>
      </c>
      <c r="AU244" s="2">
        <v>1524.26</v>
      </c>
      <c r="AV244" s="2">
        <v>0</v>
      </c>
      <c r="AW244" s="1"/>
      <c r="AX244" s="2" t="s">
        <v>422</v>
      </c>
      <c r="AY244" s="8" t="s">
        <v>423</v>
      </c>
    </row>
    <row r="245" spans="1:51" ht="13.15" customHeight="1" x14ac:dyDescent="0.25">
      <c r="A245" s="7">
        <v>20202</v>
      </c>
      <c r="B245" s="2" t="s">
        <v>3753</v>
      </c>
      <c r="C245" s="2">
        <v>1517203</v>
      </c>
      <c r="D245" s="2" t="s">
        <v>92</v>
      </c>
      <c r="E245" s="2" t="s">
        <v>109</v>
      </c>
      <c r="F245" s="2" t="s">
        <v>36</v>
      </c>
      <c r="G245" s="3">
        <v>42703</v>
      </c>
      <c r="H245" s="1"/>
      <c r="I245" s="2">
        <v>13165.89</v>
      </c>
      <c r="J245" s="2">
        <v>2789.65</v>
      </c>
      <c r="K245" s="2">
        <v>2789.65</v>
      </c>
      <c r="L245" s="2">
        <v>1487.68</v>
      </c>
      <c r="M245" s="1"/>
      <c r="N245" s="5">
        <f t="shared" si="6"/>
        <v>25335.21</v>
      </c>
      <c r="O245" s="6">
        <f t="shared" si="7"/>
        <v>21806.33</v>
      </c>
      <c r="P245" s="2">
        <v>30</v>
      </c>
      <c r="Q245" s="2" t="s">
        <v>37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3952</v>
      </c>
      <c r="AE245" s="2">
        <f>VLOOKUP(Tabla3[[#This Row],[Columna1]],Tabla5[#All],3,0)</f>
        <v>3952</v>
      </c>
      <c r="AF245" s="2">
        <v>0</v>
      </c>
      <c r="AG245" s="2">
        <v>0</v>
      </c>
      <c r="AH245" s="2">
        <v>0</v>
      </c>
      <c r="AI245" s="2">
        <v>0</v>
      </c>
      <c r="AJ245" s="2">
        <v>1150.3399999999999</v>
      </c>
      <c r="AK245" s="2">
        <f>VLOOKUP(Tabla3[[#This Row],[Columna1]],Tabla7[[ID]:[Monto neto de los bonos]],3,0)</f>
        <v>1150.3399999999999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2023.28</v>
      </c>
      <c r="AU245" s="2">
        <v>1505.6</v>
      </c>
      <c r="AV245" s="2">
        <v>0</v>
      </c>
      <c r="AW245" s="1"/>
      <c r="AX245" s="2" t="s">
        <v>422</v>
      </c>
      <c r="AY245" s="8" t="s">
        <v>423</v>
      </c>
    </row>
    <row r="246" spans="1:51" ht="13.15" customHeight="1" x14ac:dyDescent="0.25">
      <c r="A246" s="7">
        <v>24247</v>
      </c>
      <c r="B246" s="2" t="s">
        <v>587</v>
      </c>
      <c r="C246" s="2">
        <v>5823803</v>
      </c>
      <c r="D246" s="2" t="s">
        <v>92</v>
      </c>
      <c r="E246" s="2" t="s">
        <v>97</v>
      </c>
      <c r="F246" s="2" t="s">
        <v>36</v>
      </c>
      <c r="G246" s="3">
        <v>44928</v>
      </c>
      <c r="H246" s="1"/>
      <c r="I246" s="2">
        <v>13165.89</v>
      </c>
      <c r="J246" s="2">
        <v>2789.65</v>
      </c>
      <c r="K246" s="2">
        <v>2789.65</v>
      </c>
      <c r="L246" s="2">
        <v>0</v>
      </c>
      <c r="M246" s="1"/>
      <c r="N246" s="5">
        <f t="shared" si="6"/>
        <v>22548.21</v>
      </c>
      <c r="O246" s="6">
        <f t="shared" si="7"/>
        <v>19434.669999999998</v>
      </c>
      <c r="P246" s="2">
        <v>30</v>
      </c>
      <c r="Q246" s="2" t="s">
        <v>37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3803.02</v>
      </c>
      <c r="AE246" s="2">
        <f>VLOOKUP(Tabla3[[#This Row],[Columna1]],Tabla5[#All],3,0)</f>
        <v>3803.02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f>VLOOKUP(Tabla3[[#This Row],[Columna1]],Tabla7[[ID]:[Monto neto de los bonos]],3,0)</f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1874.52</v>
      </c>
      <c r="AU246" s="2">
        <v>1239.02</v>
      </c>
      <c r="AV246" s="2">
        <v>0</v>
      </c>
      <c r="AW246" s="1"/>
      <c r="AX246" s="2" t="s">
        <v>422</v>
      </c>
      <c r="AY246" s="8" t="s">
        <v>423</v>
      </c>
    </row>
    <row r="247" spans="1:51" ht="13.15" customHeight="1" x14ac:dyDescent="0.25">
      <c r="A247" s="7">
        <v>20527</v>
      </c>
      <c r="B247" s="2" t="s">
        <v>3731</v>
      </c>
      <c r="C247" s="2">
        <v>1899403</v>
      </c>
      <c r="D247" s="2" t="s">
        <v>92</v>
      </c>
      <c r="E247" s="2" t="s">
        <v>98</v>
      </c>
      <c r="F247" s="2" t="s">
        <v>95</v>
      </c>
      <c r="G247" s="3">
        <v>42842</v>
      </c>
      <c r="H247" s="1"/>
      <c r="I247" s="2">
        <v>12198.94</v>
      </c>
      <c r="J247" s="2">
        <v>3009.3249999999998</v>
      </c>
      <c r="K247" s="2">
        <v>3009.3249999999998</v>
      </c>
      <c r="L247" s="2">
        <v>1547</v>
      </c>
      <c r="M247" s="1"/>
      <c r="N247" s="5">
        <f t="shared" si="6"/>
        <v>22977.59</v>
      </c>
      <c r="O247" s="6">
        <f t="shared" si="7"/>
        <v>19658.190000000002</v>
      </c>
      <c r="P247" s="2">
        <v>30</v>
      </c>
      <c r="Q247" s="2" t="s">
        <v>37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3213</v>
      </c>
      <c r="AE247" s="2">
        <f>VLOOKUP(Tabla3[[#This Row],[Columna1]],Tabla5[#All],3,0)</f>
        <v>3213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f>VLOOKUP(Tabla3[[#This Row],[Columna1]],Tabla7[[ID]:[Monto neto de los bonos]],3,0)</f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1976.44</v>
      </c>
      <c r="AU247" s="2">
        <v>1342.96</v>
      </c>
      <c r="AV247" s="2">
        <v>0</v>
      </c>
      <c r="AW247" s="1"/>
      <c r="AX247" s="2" t="s">
        <v>422</v>
      </c>
      <c r="AY247" s="8" t="s">
        <v>423</v>
      </c>
    </row>
    <row r="248" spans="1:51" ht="13.15" customHeight="1" x14ac:dyDescent="0.25">
      <c r="A248" s="7">
        <v>14759</v>
      </c>
      <c r="B248" s="2" t="s">
        <v>3732</v>
      </c>
      <c r="C248" s="2">
        <v>2063203</v>
      </c>
      <c r="D248" s="2" t="s">
        <v>92</v>
      </c>
      <c r="E248" s="2" t="s">
        <v>98</v>
      </c>
      <c r="F248" s="2" t="s">
        <v>95</v>
      </c>
      <c r="G248" s="3">
        <v>42896</v>
      </c>
      <c r="H248" s="1"/>
      <c r="I248" s="2">
        <v>12198.94</v>
      </c>
      <c r="J248" s="2">
        <v>3009.3249999999998</v>
      </c>
      <c r="K248" s="2">
        <v>3009.3249999999998</v>
      </c>
      <c r="L248" s="2">
        <v>1547</v>
      </c>
      <c r="M248" s="1"/>
      <c r="N248" s="5">
        <f t="shared" si="6"/>
        <v>22977.59</v>
      </c>
      <c r="O248" s="6">
        <f t="shared" si="7"/>
        <v>19658.190000000002</v>
      </c>
      <c r="P248" s="2">
        <v>30</v>
      </c>
      <c r="Q248" s="2" t="s">
        <v>37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3213</v>
      </c>
      <c r="AE248" s="2">
        <f>VLOOKUP(Tabla3[[#This Row],[Columna1]],Tabla5[#All],3,0)</f>
        <v>3213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f>VLOOKUP(Tabla3[[#This Row],[Columna1]],Tabla7[[ID]:[Monto neto de los bonos]],3,0)</f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1976.44</v>
      </c>
      <c r="AU248" s="2">
        <v>1342.96</v>
      </c>
      <c r="AV248" s="2">
        <v>0</v>
      </c>
      <c r="AW248" s="1"/>
      <c r="AX248" s="2" t="s">
        <v>422</v>
      </c>
      <c r="AY248" s="8" t="s">
        <v>423</v>
      </c>
    </row>
    <row r="249" spans="1:51" ht="13.15" customHeight="1" x14ac:dyDescent="0.25">
      <c r="A249" s="7">
        <v>22655</v>
      </c>
      <c r="B249" s="2" t="s">
        <v>588</v>
      </c>
      <c r="C249" s="2">
        <v>4471203</v>
      </c>
      <c r="D249" s="2" t="s">
        <v>92</v>
      </c>
      <c r="E249" s="2" t="s">
        <v>98</v>
      </c>
      <c r="F249" s="2" t="s">
        <v>41</v>
      </c>
      <c r="G249" s="3">
        <v>44013</v>
      </c>
      <c r="H249" s="1"/>
      <c r="I249" s="2">
        <v>8542.57</v>
      </c>
      <c r="J249" s="2">
        <v>2234.4899999999998</v>
      </c>
      <c r="K249" s="2">
        <v>2234.4899999999998</v>
      </c>
      <c r="L249" s="2">
        <v>0</v>
      </c>
      <c r="M249" s="1"/>
      <c r="N249" s="5">
        <f t="shared" si="6"/>
        <v>16224.55</v>
      </c>
      <c r="O249" s="6">
        <f t="shared" si="7"/>
        <v>14334.189999999999</v>
      </c>
      <c r="P249" s="2">
        <v>20</v>
      </c>
      <c r="Q249" s="2" t="s">
        <v>46</v>
      </c>
      <c r="R249" s="2">
        <v>0</v>
      </c>
      <c r="S249" s="2">
        <v>0</v>
      </c>
      <c r="T249" s="2">
        <v>0</v>
      </c>
      <c r="U249" s="2">
        <v>2391.92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3213</v>
      </c>
      <c r="AE249" s="2">
        <f>VLOOKUP(Tabla3[[#This Row],[Columna1]],Tabla5[#All],3,0)</f>
        <v>3213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f>VLOOKUP(Tabla3[[#This Row],[Columna1]],Tabla7[[ID]:[Monto neto de los bonos]],3,0)</f>
        <v>2391.92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1198.44</v>
      </c>
      <c r="AU249" s="2">
        <v>691.92</v>
      </c>
      <c r="AV249" s="2">
        <v>0</v>
      </c>
      <c r="AW249" s="1"/>
      <c r="AX249" s="2" t="s">
        <v>422</v>
      </c>
      <c r="AY249" s="8" t="s">
        <v>424</v>
      </c>
    </row>
    <row r="250" spans="1:51" ht="13.15" customHeight="1" x14ac:dyDescent="0.25">
      <c r="A250" s="7">
        <v>21893</v>
      </c>
      <c r="B250" s="2" t="s">
        <v>3747</v>
      </c>
      <c r="C250" s="2">
        <v>3353203</v>
      </c>
      <c r="D250" s="2" t="s">
        <v>92</v>
      </c>
      <c r="E250" s="2" t="s">
        <v>103</v>
      </c>
      <c r="F250" s="2" t="s">
        <v>60</v>
      </c>
      <c r="G250" s="3">
        <v>43512</v>
      </c>
      <c r="H250" s="1"/>
      <c r="I250" s="2">
        <v>14709.55</v>
      </c>
      <c r="J250" s="2">
        <v>2709.165</v>
      </c>
      <c r="K250" s="2">
        <v>2709.165</v>
      </c>
      <c r="L250" s="2">
        <v>1975.18</v>
      </c>
      <c r="M250" s="1"/>
      <c r="N250" s="5">
        <f t="shared" si="6"/>
        <v>37058.33</v>
      </c>
      <c r="O250" s="6">
        <f t="shared" si="7"/>
        <v>32930.29</v>
      </c>
      <c r="P250" s="2">
        <v>30</v>
      </c>
      <c r="Q250" s="2" t="s">
        <v>37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14955.27</v>
      </c>
      <c r="AE250" s="2">
        <f>VLOOKUP(Tabla3[[#This Row],[Columna1]],Tabla5[#All],3,0)</f>
        <v>14955.27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f>VLOOKUP(Tabla3[[#This Row],[Columna1]],Tabla7[[ID]:[Monto neto de los bonos]],3,0)</f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2210.3000000000002</v>
      </c>
      <c r="AU250" s="2">
        <v>1917.74</v>
      </c>
      <c r="AV250" s="2">
        <v>0</v>
      </c>
      <c r="AW250" s="1"/>
      <c r="AX250" s="2" t="s">
        <v>422</v>
      </c>
      <c r="AY250" s="8" t="s">
        <v>423</v>
      </c>
    </row>
    <row r="251" spans="1:51" ht="13.15" customHeight="1" x14ac:dyDescent="0.25">
      <c r="A251" s="7">
        <v>21950</v>
      </c>
      <c r="B251" s="2" t="s">
        <v>589</v>
      </c>
      <c r="C251" s="2">
        <v>3449203</v>
      </c>
      <c r="D251" s="2" t="s">
        <v>92</v>
      </c>
      <c r="E251" s="2" t="s">
        <v>98</v>
      </c>
      <c r="F251" s="2" t="s">
        <v>95</v>
      </c>
      <c r="G251" s="3">
        <v>43600</v>
      </c>
      <c r="H251" s="1"/>
      <c r="I251" s="2">
        <v>12198.94</v>
      </c>
      <c r="J251" s="2">
        <v>3009.3249999999998</v>
      </c>
      <c r="K251" s="2">
        <v>3009.3249999999998</v>
      </c>
      <c r="L251" s="2">
        <v>1771.15</v>
      </c>
      <c r="M251" s="1"/>
      <c r="N251" s="5">
        <f t="shared" si="6"/>
        <v>23201.74</v>
      </c>
      <c r="O251" s="6">
        <f t="shared" si="7"/>
        <v>19819.740000000002</v>
      </c>
      <c r="P251" s="2">
        <v>30</v>
      </c>
      <c r="Q251" s="2" t="s">
        <v>37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3213</v>
      </c>
      <c r="AE251" s="2">
        <f>VLOOKUP(Tabla3[[#This Row],[Columna1]],Tabla5[#All],3,0)</f>
        <v>3213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f>VLOOKUP(Tabla3[[#This Row],[Columna1]],Tabla7[[ID]:[Monto neto de los bonos]],3,0)</f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1998.86</v>
      </c>
      <c r="AU251" s="2">
        <v>1383.14</v>
      </c>
      <c r="AV251" s="2">
        <v>0</v>
      </c>
      <c r="AW251" s="1"/>
      <c r="AX251" s="2" t="s">
        <v>422</v>
      </c>
      <c r="AY251" s="8" t="s">
        <v>423</v>
      </c>
    </row>
    <row r="252" spans="1:51" ht="13.15" customHeight="1" x14ac:dyDescent="0.25">
      <c r="A252" s="7">
        <v>24778</v>
      </c>
      <c r="B252" s="2" t="s">
        <v>590</v>
      </c>
      <c r="C252" s="2">
        <v>6219503</v>
      </c>
      <c r="D252" s="2" t="s">
        <v>92</v>
      </c>
      <c r="E252" s="2" t="s">
        <v>98</v>
      </c>
      <c r="F252" s="2" t="s">
        <v>95</v>
      </c>
      <c r="G252" s="3">
        <v>45245</v>
      </c>
      <c r="H252" s="1"/>
      <c r="I252" s="2">
        <v>12198.94</v>
      </c>
      <c r="J252" s="2">
        <v>3009.3249999999998</v>
      </c>
      <c r="K252" s="2">
        <v>3009.3249999999998</v>
      </c>
      <c r="L252" s="2">
        <v>0</v>
      </c>
      <c r="M252" s="1"/>
      <c r="N252" s="5">
        <f t="shared" si="6"/>
        <v>21430.59</v>
      </c>
      <c r="O252" s="6">
        <f t="shared" si="7"/>
        <v>18532.07</v>
      </c>
      <c r="P252" s="2">
        <v>30</v>
      </c>
      <c r="Q252" s="2" t="s">
        <v>37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3213</v>
      </c>
      <c r="AE252" s="2">
        <f>VLOOKUP(Tabla3[[#This Row],[Columna1]],Tabla5[#All],3,0)</f>
        <v>3213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f>VLOOKUP(Tabla3[[#This Row],[Columna1]],Tabla7[[ID]:[Monto neto de los bonos]],3,0)</f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1821.74</v>
      </c>
      <c r="AU252" s="2">
        <v>1076.78</v>
      </c>
      <c r="AV252" s="2">
        <v>0</v>
      </c>
      <c r="AW252" s="1"/>
      <c r="AX252" s="2" t="s">
        <v>422</v>
      </c>
      <c r="AY252" s="8" t="s">
        <v>423</v>
      </c>
    </row>
    <row r="253" spans="1:51" ht="13.15" customHeight="1" x14ac:dyDescent="0.25">
      <c r="A253" s="7">
        <v>21978</v>
      </c>
      <c r="B253" s="2" t="s">
        <v>591</v>
      </c>
      <c r="C253" s="2">
        <v>3493303</v>
      </c>
      <c r="D253" s="2" t="s">
        <v>92</v>
      </c>
      <c r="E253" s="2" t="s">
        <v>98</v>
      </c>
      <c r="F253" s="2" t="s">
        <v>36</v>
      </c>
      <c r="G253" s="3">
        <v>45444</v>
      </c>
      <c r="H253" s="1"/>
      <c r="I253" s="2">
        <v>13165.89</v>
      </c>
      <c r="J253" s="2">
        <v>2789.65</v>
      </c>
      <c r="K253" s="2">
        <v>2789.65</v>
      </c>
      <c r="L253" s="2">
        <v>0</v>
      </c>
      <c r="M253" s="1"/>
      <c r="N253" s="5">
        <f t="shared" si="6"/>
        <v>23332.14</v>
      </c>
      <c r="O253" s="6">
        <f t="shared" si="7"/>
        <v>20218.599999999999</v>
      </c>
      <c r="P253" s="2">
        <v>30</v>
      </c>
      <c r="Q253" s="2" t="s">
        <v>37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4586.95</v>
      </c>
      <c r="AE253" s="2">
        <f>VLOOKUP(Tabla3[[#This Row],[Columna1]],Tabla5[#All],3,0)</f>
        <v>4586.95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f>VLOOKUP(Tabla3[[#This Row],[Columna1]],Tabla7[[ID]:[Monto neto de los bonos]],3,0)</f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1874.52</v>
      </c>
      <c r="AU253" s="2">
        <v>1239.02</v>
      </c>
      <c r="AV253" s="2">
        <v>0</v>
      </c>
      <c r="AW253" s="1"/>
      <c r="AX253" s="2" t="s">
        <v>422</v>
      </c>
      <c r="AY253" s="8" t="s">
        <v>423</v>
      </c>
    </row>
    <row r="254" spans="1:51" ht="13.15" customHeight="1" x14ac:dyDescent="0.25">
      <c r="A254" s="7">
        <v>16452</v>
      </c>
      <c r="B254" s="2" t="s">
        <v>592</v>
      </c>
      <c r="C254" s="2">
        <v>247903</v>
      </c>
      <c r="D254" s="2" t="s">
        <v>92</v>
      </c>
      <c r="E254" s="2" t="s">
        <v>98</v>
      </c>
      <c r="F254" s="2" t="s">
        <v>95</v>
      </c>
      <c r="G254" s="3">
        <v>44728</v>
      </c>
      <c r="H254" s="1"/>
      <c r="I254" s="2">
        <v>12198.94</v>
      </c>
      <c r="J254" s="2">
        <v>3009.3249999999998</v>
      </c>
      <c r="K254" s="2">
        <v>3009.3249999999998</v>
      </c>
      <c r="L254" s="2">
        <v>0</v>
      </c>
      <c r="M254" s="1"/>
      <c r="N254" s="5">
        <f t="shared" si="6"/>
        <v>21430.59</v>
      </c>
      <c r="O254" s="6">
        <f t="shared" si="7"/>
        <v>18532.07</v>
      </c>
      <c r="P254" s="2">
        <v>30</v>
      </c>
      <c r="Q254" s="2" t="s">
        <v>37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3213</v>
      </c>
      <c r="AE254" s="2">
        <f>VLOOKUP(Tabla3[[#This Row],[Columna1]],Tabla5[#All],3,0)</f>
        <v>3213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f>VLOOKUP(Tabla3[[#This Row],[Columna1]],Tabla7[[ID]:[Monto neto de los bonos]],3,0)</f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1821.74</v>
      </c>
      <c r="AU254" s="2">
        <v>1076.78</v>
      </c>
      <c r="AV254" s="2">
        <v>0</v>
      </c>
      <c r="AW254" s="1"/>
      <c r="AX254" s="2" t="s">
        <v>422</v>
      </c>
      <c r="AY254" s="8" t="s">
        <v>423</v>
      </c>
    </row>
    <row r="255" spans="1:51" ht="13.15" customHeight="1" x14ac:dyDescent="0.25">
      <c r="A255" s="7">
        <v>23238</v>
      </c>
      <c r="B255" s="2" t="s">
        <v>593</v>
      </c>
      <c r="C255" s="2">
        <v>5135203</v>
      </c>
      <c r="D255" s="2" t="s">
        <v>92</v>
      </c>
      <c r="E255" s="2" t="s">
        <v>104</v>
      </c>
      <c r="F255" s="2" t="s">
        <v>65</v>
      </c>
      <c r="G255" s="3">
        <v>44449</v>
      </c>
      <c r="H255" s="1"/>
      <c r="I255" s="2">
        <v>16065.68</v>
      </c>
      <c r="J255" s="2">
        <v>2959.1</v>
      </c>
      <c r="K255" s="2">
        <v>2959.1</v>
      </c>
      <c r="L255" s="2">
        <v>0</v>
      </c>
      <c r="M255" s="1"/>
      <c r="N255" s="5">
        <f t="shared" si="6"/>
        <v>97567.349999999991</v>
      </c>
      <c r="O255" s="6">
        <f t="shared" si="7"/>
        <v>93583.51</v>
      </c>
      <c r="P255" s="2">
        <v>30</v>
      </c>
      <c r="Q255" s="2" t="s">
        <v>37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35663.269999999997</v>
      </c>
      <c r="AE255" s="2">
        <f>VLOOKUP(Tabla3[[#This Row],[Columna1]],Tabla5[#All],3,0)</f>
        <v>35663.269999999997</v>
      </c>
      <c r="AF255" s="2">
        <v>14300</v>
      </c>
      <c r="AG255" s="2">
        <v>0</v>
      </c>
      <c r="AH255" s="2">
        <v>0</v>
      </c>
      <c r="AI255" s="2">
        <v>0</v>
      </c>
      <c r="AJ255" s="2">
        <v>39920.199999999997</v>
      </c>
      <c r="AK255" s="2">
        <f>VLOOKUP(Tabla3[[#This Row],[Columna1]],Tabla7[[ID]:[Monto neto de los bonos]],3,0)</f>
        <v>39920.199999999997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2198.36</v>
      </c>
      <c r="AU255" s="2">
        <v>1785.48</v>
      </c>
      <c r="AV255" s="2">
        <v>0</v>
      </c>
      <c r="AW255" s="1"/>
      <c r="AX255" s="2" t="s">
        <v>422</v>
      </c>
      <c r="AY255" s="8" t="s">
        <v>423</v>
      </c>
    </row>
    <row r="256" spans="1:51" ht="13.15" customHeight="1" x14ac:dyDescent="0.25">
      <c r="A256" s="7">
        <v>21089</v>
      </c>
      <c r="B256" s="2" t="s">
        <v>594</v>
      </c>
      <c r="C256" s="2">
        <v>2421303</v>
      </c>
      <c r="D256" s="2" t="s">
        <v>92</v>
      </c>
      <c r="E256" s="2" t="s">
        <v>99</v>
      </c>
      <c r="F256" s="2" t="s">
        <v>36</v>
      </c>
      <c r="G256" s="3">
        <v>43102</v>
      </c>
      <c r="H256" s="1"/>
      <c r="I256" s="2">
        <v>13165.89</v>
      </c>
      <c r="J256" s="2">
        <v>2789.65</v>
      </c>
      <c r="K256" s="2">
        <v>2789.65</v>
      </c>
      <c r="L256" s="2">
        <v>1703.22</v>
      </c>
      <c r="M256" s="1"/>
      <c r="N256" s="5">
        <f t="shared" si="6"/>
        <v>28170.32</v>
      </c>
      <c r="O256" s="6">
        <f t="shared" si="7"/>
        <v>24584.359999999997</v>
      </c>
      <c r="P256" s="2">
        <v>20</v>
      </c>
      <c r="Q256" s="2" t="s">
        <v>46</v>
      </c>
      <c r="R256" s="2">
        <v>0</v>
      </c>
      <c r="S256" s="2">
        <v>0</v>
      </c>
      <c r="T256" s="2">
        <v>0</v>
      </c>
      <c r="U256" s="2">
        <v>3686.45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7721.91</v>
      </c>
      <c r="AE256" s="2">
        <f>VLOOKUP(Tabla3[[#This Row],[Columna1]],Tabla5[#All],3,0)</f>
        <v>7721.91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f>VLOOKUP(Tabla3[[#This Row],[Columna1]],Tabla7[[ID]:[Monto neto de los bonos]],3,0)</f>
        <v>3686.45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1883.4</v>
      </c>
      <c r="AU256" s="2">
        <v>1702.56</v>
      </c>
      <c r="AV256" s="2">
        <v>0</v>
      </c>
      <c r="AW256" s="1"/>
      <c r="AX256" s="2" t="s">
        <v>422</v>
      </c>
      <c r="AY256" s="8" t="s">
        <v>424</v>
      </c>
    </row>
    <row r="257" spans="1:51" ht="13.15" customHeight="1" x14ac:dyDescent="0.25">
      <c r="A257" s="7">
        <v>19681</v>
      </c>
      <c r="B257" s="2" t="s">
        <v>595</v>
      </c>
      <c r="C257" s="2">
        <v>921203</v>
      </c>
      <c r="D257" s="2" t="s">
        <v>92</v>
      </c>
      <c r="E257" s="2" t="s">
        <v>107</v>
      </c>
      <c r="F257" s="2" t="s">
        <v>42</v>
      </c>
      <c r="G257" s="3">
        <v>42570</v>
      </c>
      <c r="H257" s="1"/>
      <c r="I257" s="2">
        <v>9836.7099999999991</v>
      </c>
      <c r="J257" s="2">
        <v>3056.2150000000001</v>
      </c>
      <c r="K257" s="2">
        <v>3056.2150000000001</v>
      </c>
      <c r="L257" s="2">
        <v>1265.76</v>
      </c>
      <c r="M257" s="1"/>
      <c r="N257" s="5">
        <f t="shared" si="6"/>
        <v>17214.899999999998</v>
      </c>
      <c r="O257" s="6">
        <f t="shared" si="7"/>
        <v>14552.499999999998</v>
      </c>
      <c r="P257" s="2">
        <v>20</v>
      </c>
      <c r="Q257" s="2" t="s">
        <v>46</v>
      </c>
      <c r="R257" s="2">
        <v>0</v>
      </c>
      <c r="S257" s="2">
        <v>0</v>
      </c>
      <c r="T257" s="2">
        <v>0</v>
      </c>
      <c r="U257" s="2">
        <v>2754.28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f>VLOOKUP(Tabla3[[#This Row],[Columna1]],Tabla5[#All],3,0)</f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f>VLOOKUP(Tabla3[[#This Row],[Columna1]],Tabla7[[ID]:[Monto neto de los bonos]],3,0)</f>
        <v>2754.28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1585.6</v>
      </c>
      <c r="AU257" s="2">
        <v>1076.8</v>
      </c>
      <c r="AV257" s="2">
        <v>0</v>
      </c>
      <c r="AW257" s="1"/>
      <c r="AX257" s="2" t="s">
        <v>422</v>
      </c>
      <c r="AY257" s="8" t="s">
        <v>424</v>
      </c>
    </row>
    <row r="258" spans="1:51" ht="13.15" customHeight="1" x14ac:dyDescent="0.25">
      <c r="A258" s="7">
        <v>14089</v>
      </c>
      <c r="B258" s="2" t="s">
        <v>596</v>
      </c>
      <c r="C258" s="2">
        <v>139003</v>
      </c>
      <c r="D258" s="2" t="s">
        <v>92</v>
      </c>
      <c r="E258" s="2" t="s">
        <v>109</v>
      </c>
      <c r="F258" s="2" t="s">
        <v>36</v>
      </c>
      <c r="G258" s="3">
        <v>39128</v>
      </c>
      <c r="H258" s="1"/>
      <c r="I258" s="2">
        <v>13165.89</v>
      </c>
      <c r="J258" s="2">
        <v>2789.65</v>
      </c>
      <c r="K258" s="2">
        <v>2789.65</v>
      </c>
      <c r="L258" s="2">
        <v>3018.31</v>
      </c>
      <c r="M258" s="1"/>
      <c r="N258" s="5">
        <f t="shared" ref="N258:N321" si="8">I258+J258+K258+L258+M258+R258+V258+W258+Y258+AD258+AG258+AJ258</f>
        <v>27279.15</v>
      </c>
      <c r="O258" s="6">
        <f t="shared" ref="O258:O321" si="9">N258-AS258-AT258-AU258</f>
        <v>23313.350000000002</v>
      </c>
      <c r="P258" s="2">
        <v>20</v>
      </c>
      <c r="Q258" s="2" t="s">
        <v>46</v>
      </c>
      <c r="R258" s="2">
        <v>0</v>
      </c>
      <c r="S258" s="2">
        <v>0</v>
      </c>
      <c r="T258" s="2">
        <v>0</v>
      </c>
      <c r="U258" s="2">
        <v>3686.45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5515.65</v>
      </c>
      <c r="AE258" s="2">
        <f>VLOOKUP(Tabla3[[#This Row],[Columna1]],Tabla5[#All],3,0)</f>
        <v>5515.65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f>VLOOKUP(Tabla3[[#This Row],[Columna1]],Tabla7[[ID]:[Monto neto de los bonos]],3,0)</f>
        <v>3686.45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2004.52</v>
      </c>
      <c r="AU258" s="2">
        <v>1961.28</v>
      </c>
      <c r="AV258" s="2">
        <v>0</v>
      </c>
      <c r="AW258" s="1"/>
      <c r="AX258" s="2" t="s">
        <v>422</v>
      </c>
      <c r="AY258" s="8" t="s">
        <v>424</v>
      </c>
    </row>
    <row r="259" spans="1:51" ht="13.15" customHeight="1" x14ac:dyDescent="0.25">
      <c r="A259" s="7">
        <v>19251</v>
      </c>
      <c r="B259" s="2" t="s">
        <v>3741</v>
      </c>
      <c r="C259" s="2">
        <v>380503</v>
      </c>
      <c r="D259" s="2" t="s">
        <v>92</v>
      </c>
      <c r="E259" s="2" t="s">
        <v>104</v>
      </c>
      <c r="F259" s="2" t="s">
        <v>42</v>
      </c>
      <c r="G259" s="3">
        <v>42217</v>
      </c>
      <c r="H259" s="1"/>
      <c r="I259" s="2">
        <v>9836.7099999999991</v>
      </c>
      <c r="J259" s="2">
        <v>3056.2150000000001</v>
      </c>
      <c r="K259" s="2">
        <v>3056.2150000000001</v>
      </c>
      <c r="L259" s="2">
        <v>1182.95</v>
      </c>
      <c r="M259" s="1"/>
      <c r="N259" s="5">
        <f t="shared" si="8"/>
        <v>19567.59</v>
      </c>
      <c r="O259" s="6">
        <f t="shared" si="9"/>
        <v>16966.29</v>
      </c>
      <c r="P259" s="2">
        <v>30</v>
      </c>
      <c r="Q259" s="2" t="s">
        <v>37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2435.5</v>
      </c>
      <c r="AE259" s="2">
        <f>VLOOKUP(Tabla3[[#This Row],[Columna1]],Tabla5[#All],3,0)</f>
        <v>2435.5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f>VLOOKUP(Tabla3[[#This Row],[Columna1]],Tabla7[[ID]:[Monto neto de los bonos]],3,0)</f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1713.2</v>
      </c>
      <c r="AU259" s="2">
        <v>888.1</v>
      </c>
      <c r="AV259" s="2">
        <v>0</v>
      </c>
      <c r="AW259" s="1"/>
      <c r="AX259" s="2" t="s">
        <v>422</v>
      </c>
      <c r="AY259" s="8" t="s">
        <v>423</v>
      </c>
    </row>
    <row r="260" spans="1:51" ht="13.15" customHeight="1" x14ac:dyDescent="0.25">
      <c r="A260" s="7">
        <v>21826</v>
      </c>
      <c r="B260" s="2" t="s">
        <v>597</v>
      </c>
      <c r="C260" s="2">
        <v>3277503</v>
      </c>
      <c r="D260" s="2" t="s">
        <v>92</v>
      </c>
      <c r="E260" s="2" t="s">
        <v>112</v>
      </c>
      <c r="F260" s="2" t="s">
        <v>51</v>
      </c>
      <c r="G260" s="3">
        <v>43501</v>
      </c>
      <c r="H260" s="1"/>
      <c r="I260" s="2">
        <v>8474.5300000000007</v>
      </c>
      <c r="J260" s="2">
        <v>2218.86</v>
      </c>
      <c r="K260" s="2">
        <v>2218.86</v>
      </c>
      <c r="L260" s="2">
        <v>1255.3699999999999</v>
      </c>
      <c r="M260" s="1"/>
      <c r="N260" s="5">
        <f t="shared" si="8"/>
        <v>19523.880000000005</v>
      </c>
      <c r="O260" s="6">
        <f t="shared" si="9"/>
        <v>17361.520000000004</v>
      </c>
      <c r="P260" s="2">
        <v>30</v>
      </c>
      <c r="Q260" s="2" t="s">
        <v>37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2206.2600000000002</v>
      </c>
      <c r="AE260" s="2">
        <f>VLOOKUP(Tabla3[[#This Row],[Columna1]],Tabla5[#All],3,0)</f>
        <v>2206.2600000000002</v>
      </c>
      <c r="AF260" s="2">
        <v>0</v>
      </c>
      <c r="AG260" s="2">
        <v>0</v>
      </c>
      <c r="AH260" s="2">
        <v>0</v>
      </c>
      <c r="AI260" s="2">
        <v>0</v>
      </c>
      <c r="AJ260" s="2">
        <v>3150</v>
      </c>
      <c r="AK260" s="2">
        <f>VLOOKUP(Tabla3[[#This Row],[Columna1]],Tabla7[[ID]:[Monto neto de los bonos]],3,0)</f>
        <v>3150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1416.72</v>
      </c>
      <c r="AU260" s="2">
        <v>745.64</v>
      </c>
      <c r="AV260" s="2">
        <v>0</v>
      </c>
      <c r="AW260" s="1"/>
      <c r="AX260" s="2" t="s">
        <v>422</v>
      </c>
      <c r="AY260" s="8" t="s">
        <v>423</v>
      </c>
    </row>
    <row r="261" spans="1:51" ht="13.15" customHeight="1" x14ac:dyDescent="0.25">
      <c r="A261" s="7">
        <v>23932</v>
      </c>
      <c r="B261" s="2" t="s">
        <v>598</v>
      </c>
      <c r="C261" s="2">
        <v>5563703</v>
      </c>
      <c r="D261" s="2" t="s">
        <v>92</v>
      </c>
      <c r="E261" s="2" t="s">
        <v>111</v>
      </c>
      <c r="F261" s="2" t="s">
        <v>36</v>
      </c>
      <c r="G261" s="3">
        <v>44713</v>
      </c>
      <c r="H261" s="1"/>
      <c r="I261" s="2">
        <v>13165.89</v>
      </c>
      <c r="J261" s="2">
        <v>2789.65</v>
      </c>
      <c r="K261" s="2">
        <v>2789.65</v>
      </c>
      <c r="L261" s="2">
        <v>0</v>
      </c>
      <c r="M261" s="1"/>
      <c r="N261" s="5">
        <f t="shared" si="8"/>
        <v>25363.969999999998</v>
      </c>
      <c r="O261" s="6">
        <f t="shared" si="9"/>
        <v>22250.429999999997</v>
      </c>
      <c r="P261" s="2">
        <v>30</v>
      </c>
      <c r="Q261" s="2" t="s">
        <v>37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6618.78</v>
      </c>
      <c r="AE261" s="2">
        <f>VLOOKUP(Tabla3[[#This Row],[Columna1]],Tabla5[#All],3,0)</f>
        <v>6618.78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f>VLOOKUP(Tabla3[[#This Row],[Columna1]],Tabla7[[ID]:[Monto neto de los bonos]],3,0)</f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1874.52</v>
      </c>
      <c r="AU261" s="2">
        <v>1239.02</v>
      </c>
      <c r="AV261" s="2">
        <v>0</v>
      </c>
      <c r="AW261" s="1"/>
      <c r="AX261" s="2" t="s">
        <v>422</v>
      </c>
      <c r="AY261" s="8" t="s">
        <v>423</v>
      </c>
    </row>
    <row r="262" spans="1:51" ht="13.15" customHeight="1" x14ac:dyDescent="0.25">
      <c r="A262" s="7">
        <v>21686</v>
      </c>
      <c r="B262" s="2" t="s">
        <v>599</v>
      </c>
      <c r="C262" s="2">
        <v>3183803</v>
      </c>
      <c r="D262" s="2" t="s">
        <v>92</v>
      </c>
      <c r="E262" s="2" t="s">
        <v>109</v>
      </c>
      <c r="F262" s="2" t="s">
        <v>36</v>
      </c>
      <c r="G262" s="3">
        <v>43376</v>
      </c>
      <c r="H262" s="1"/>
      <c r="I262" s="2">
        <v>13165.89</v>
      </c>
      <c r="J262" s="2">
        <v>2789.65</v>
      </c>
      <c r="K262" s="2">
        <v>2789.65</v>
      </c>
      <c r="L262" s="2">
        <v>1703.24</v>
      </c>
      <c r="M262" s="1"/>
      <c r="N262" s="5">
        <f t="shared" si="8"/>
        <v>22337.59</v>
      </c>
      <c r="O262" s="6">
        <f t="shared" si="9"/>
        <v>18748.509999999998</v>
      </c>
      <c r="P262" s="2">
        <v>30</v>
      </c>
      <c r="Q262" s="2" t="s">
        <v>37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1889.16</v>
      </c>
      <c r="AE262" s="2">
        <f>VLOOKUP(Tabla3[[#This Row],[Columna1]],Tabla5[#All],3,0)</f>
        <v>1889.16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f>VLOOKUP(Tabla3[[#This Row],[Columna1]],Tabla7[[ID]:[Monto neto de los bonos]],3,0)</f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2044.84</v>
      </c>
      <c r="AU262" s="2">
        <v>1544.24</v>
      </c>
      <c r="AV262" s="2">
        <v>0</v>
      </c>
      <c r="AW262" s="1"/>
      <c r="AX262" s="2" t="s">
        <v>422</v>
      </c>
      <c r="AY262" s="8" t="s">
        <v>423</v>
      </c>
    </row>
    <row r="263" spans="1:51" ht="13.15" customHeight="1" x14ac:dyDescent="0.25">
      <c r="A263" s="7">
        <v>22728</v>
      </c>
      <c r="B263" s="2" t="s">
        <v>3736</v>
      </c>
      <c r="C263" s="2">
        <v>4571203</v>
      </c>
      <c r="D263" s="2" t="s">
        <v>92</v>
      </c>
      <c r="E263" s="2" t="s">
        <v>98</v>
      </c>
      <c r="F263" s="2" t="s">
        <v>95</v>
      </c>
      <c r="G263" s="3">
        <v>44501</v>
      </c>
      <c r="H263" s="1"/>
      <c r="I263" s="2">
        <v>12198.94</v>
      </c>
      <c r="J263" s="2">
        <v>3009.3249999999998</v>
      </c>
      <c r="K263" s="2">
        <v>3009.3249999999998</v>
      </c>
      <c r="L263" s="2">
        <v>0</v>
      </c>
      <c r="M263" s="1"/>
      <c r="N263" s="5">
        <f t="shared" si="8"/>
        <v>21430.59</v>
      </c>
      <c r="O263" s="6">
        <f t="shared" si="9"/>
        <v>18657.849999999999</v>
      </c>
      <c r="P263" s="2">
        <v>29</v>
      </c>
      <c r="Q263" s="2" t="s">
        <v>37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3213</v>
      </c>
      <c r="AE263" s="2">
        <f>VLOOKUP(Tabla3[[#This Row],[Columna1]],Tabla5[#All],3,0)</f>
        <v>3213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f>VLOOKUP(Tabla3[[#This Row],[Columna1]],Tabla7[[ID]:[Monto neto de los bonos]],3,0)</f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1761.02</v>
      </c>
      <c r="AU263" s="2">
        <v>1011.72</v>
      </c>
      <c r="AV263" s="2">
        <v>0</v>
      </c>
      <c r="AW263" s="1"/>
      <c r="AX263" s="2" t="s">
        <v>422</v>
      </c>
      <c r="AY263" s="8" t="s">
        <v>423</v>
      </c>
    </row>
    <row r="264" spans="1:51" ht="13.15" customHeight="1" x14ac:dyDescent="0.25">
      <c r="A264" s="7">
        <v>25248</v>
      </c>
      <c r="B264" s="2" t="s">
        <v>3704</v>
      </c>
      <c r="C264" s="2">
        <v>6539803</v>
      </c>
      <c r="D264" s="2" t="s">
        <v>92</v>
      </c>
      <c r="E264" s="2" t="s">
        <v>101</v>
      </c>
      <c r="F264" s="2" t="s">
        <v>36</v>
      </c>
      <c r="G264" s="3">
        <v>45567</v>
      </c>
      <c r="H264" s="1"/>
      <c r="I264" s="2">
        <v>13165.89</v>
      </c>
      <c r="J264" s="2">
        <v>2789.65</v>
      </c>
      <c r="K264" s="2">
        <v>2789.65</v>
      </c>
      <c r="L264" s="2">
        <v>0</v>
      </c>
      <c r="M264" s="1"/>
      <c r="N264" s="5">
        <f t="shared" si="8"/>
        <v>18745.189999999999</v>
      </c>
      <c r="O264" s="6">
        <f t="shared" si="9"/>
        <v>15631.649999999998</v>
      </c>
      <c r="P264" s="2">
        <v>30</v>
      </c>
      <c r="Q264" s="2" t="s">
        <v>37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f>VLOOKUP(Tabla3[[#This Row],[Columna1]],Tabla5[#All],3,0)</f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f>VLOOKUP(Tabla3[[#This Row],[Columna1]],Tabla7[[ID]:[Monto neto de los bonos]],3,0)</f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1874.52</v>
      </c>
      <c r="AU264" s="2">
        <v>1239.02</v>
      </c>
      <c r="AV264" s="2">
        <v>0</v>
      </c>
      <c r="AW264" s="1"/>
      <c r="AX264" s="2" t="s">
        <v>422</v>
      </c>
      <c r="AY264" s="8" t="s">
        <v>423</v>
      </c>
    </row>
    <row r="265" spans="1:51" ht="13.15" customHeight="1" x14ac:dyDescent="0.25">
      <c r="A265" s="7">
        <v>15901</v>
      </c>
      <c r="B265" s="2" t="s">
        <v>600</v>
      </c>
      <c r="C265" s="2">
        <v>204603</v>
      </c>
      <c r="D265" s="2" t="s">
        <v>92</v>
      </c>
      <c r="E265" s="2" t="s">
        <v>96</v>
      </c>
      <c r="F265" s="2" t="s">
        <v>90</v>
      </c>
      <c r="G265" s="3">
        <v>44460</v>
      </c>
      <c r="H265" s="1"/>
      <c r="I265" s="2">
        <v>15377.09</v>
      </c>
      <c r="J265" s="2">
        <v>2808.6849999999999</v>
      </c>
      <c r="K265" s="2">
        <v>2808.6849999999999</v>
      </c>
      <c r="L265" s="2">
        <v>0</v>
      </c>
      <c r="M265" s="1"/>
      <c r="N265" s="5">
        <f t="shared" si="8"/>
        <v>45883.960000000006</v>
      </c>
      <c r="O265" s="6">
        <f t="shared" si="9"/>
        <v>42146.080000000009</v>
      </c>
      <c r="P265" s="2">
        <v>30</v>
      </c>
      <c r="Q265" s="2" t="s">
        <v>37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24889.5</v>
      </c>
      <c r="AE265" s="2">
        <f>VLOOKUP(Tabla3[[#This Row],[Columna1]],Tabla5[#All],3,0)</f>
        <v>24889.5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f>VLOOKUP(Tabla3[[#This Row],[Columna1]],Tabla7[[ID]:[Monto neto de los bonos]],3,0)</f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2099.46</v>
      </c>
      <c r="AU265" s="2">
        <v>1638.42</v>
      </c>
      <c r="AV265" s="2">
        <v>0</v>
      </c>
      <c r="AW265" s="1"/>
      <c r="AX265" s="2" t="s">
        <v>422</v>
      </c>
      <c r="AY265" s="8" t="s">
        <v>423</v>
      </c>
    </row>
    <row r="266" spans="1:51" ht="13.15" customHeight="1" x14ac:dyDescent="0.25">
      <c r="A266" s="7">
        <v>23518</v>
      </c>
      <c r="B266" s="2" t="s">
        <v>3756</v>
      </c>
      <c r="C266" s="2">
        <v>5287803</v>
      </c>
      <c r="D266" s="2" t="s">
        <v>92</v>
      </c>
      <c r="E266" s="2" t="s">
        <v>109</v>
      </c>
      <c r="F266" s="2" t="s">
        <v>36</v>
      </c>
      <c r="G266" s="3">
        <v>44501</v>
      </c>
      <c r="H266" s="1"/>
      <c r="I266" s="2">
        <v>13165.89</v>
      </c>
      <c r="J266" s="2">
        <v>2789.65</v>
      </c>
      <c r="K266" s="2">
        <v>2789.65</v>
      </c>
      <c r="L266" s="2">
        <v>0</v>
      </c>
      <c r="M266" s="1"/>
      <c r="N266" s="5">
        <f t="shared" si="8"/>
        <v>25915.54</v>
      </c>
      <c r="O266" s="6">
        <f t="shared" si="9"/>
        <v>22802</v>
      </c>
      <c r="P266" s="2">
        <v>30</v>
      </c>
      <c r="Q266" s="2" t="s">
        <v>37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7170.35</v>
      </c>
      <c r="AE266" s="2">
        <f>VLOOKUP(Tabla3[[#This Row],[Columna1]],Tabla5[#All],3,0)</f>
        <v>7170.35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f>VLOOKUP(Tabla3[[#This Row],[Columna1]],Tabla7[[ID]:[Monto neto de los bonos]],3,0)</f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1874.52</v>
      </c>
      <c r="AU266" s="2">
        <v>1239.02</v>
      </c>
      <c r="AV266" s="2">
        <v>0</v>
      </c>
      <c r="AW266" s="1"/>
      <c r="AX266" s="2" t="s">
        <v>422</v>
      </c>
      <c r="AY266" s="8" t="s">
        <v>423</v>
      </c>
    </row>
    <row r="267" spans="1:51" ht="13.15" customHeight="1" x14ac:dyDescent="0.25">
      <c r="A267" s="7">
        <v>22343</v>
      </c>
      <c r="B267" s="2" t="s">
        <v>601</v>
      </c>
      <c r="C267" s="2">
        <v>4071203</v>
      </c>
      <c r="D267" s="2" t="s">
        <v>92</v>
      </c>
      <c r="E267" s="2" t="s">
        <v>98</v>
      </c>
      <c r="F267" s="2" t="s">
        <v>41</v>
      </c>
      <c r="G267" s="3">
        <v>43850</v>
      </c>
      <c r="H267" s="1"/>
      <c r="I267" s="2">
        <v>8542.57</v>
      </c>
      <c r="J267" s="2">
        <v>2234.4899999999998</v>
      </c>
      <c r="K267" s="2">
        <v>2234.4899999999998</v>
      </c>
      <c r="L267" s="2">
        <v>1366.25</v>
      </c>
      <c r="M267" s="1"/>
      <c r="N267" s="5">
        <f t="shared" si="8"/>
        <v>14377.8</v>
      </c>
      <c r="O267" s="6">
        <f t="shared" si="9"/>
        <v>12221.8</v>
      </c>
      <c r="P267" s="2">
        <v>20</v>
      </c>
      <c r="Q267" s="2" t="s">
        <v>46</v>
      </c>
      <c r="R267" s="2">
        <v>0</v>
      </c>
      <c r="S267" s="2">
        <v>0</v>
      </c>
      <c r="T267" s="2">
        <v>0</v>
      </c>
      <c r="U267" s="2">
        <v>2391.92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f>VLOOKUP(Tabla3[[#This Row],[Columna1]],Tabla5[#All],3,0)</f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f>VLOOKUP(Tabla3[[#This Row],[Columna1]],Tabla7[[ID]:[Monto neto de los bonos]],3,0)</f>
        <v>2391.92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1324.28</v>
      </c>
      <c r="AU267" s="2">
        <v>831.72</v>
      </c>
      <c r="AV267" s="2">
        <v>0</v>
      </c>
      <c r="AW267" s="1"/>
      <c r="AX267" s="2" t="s">
        <v>422</v>
      </c>
      <c r="AY267" s="8" t="s">
        <v>424</v>
      </c>
    </row>
    <row r="268" spans="1:51" ht="13.15" customHeight="1" x14ac:dyDescent="0.25">
      <c r="A268" s="7">
        <v>20778</v>
      </c>
      <c r="B268" s="2" t="s">
        <v>602</v>
      </c>
      <c r="C268" s="2">
        <v>2099403</v>
      </c>
      <c r="D268" s="2" t="s">
        <v>92</v>
      </c>
      <c r="E268" s="2" t="s">
        <v>101</v>
      </c>
      <c r="F268" s="2" t="s">
        <v>42</v>
      </c>
      <c r="G268" s="3">
        <v>43012</v>
      </c>
      <c r="H268" s="1"/>
      <c r="I268" s="2">
        <v>9836.7099999999991</v>
      </c>
      <c r="J268" s="2">
        <v>3056.2150000000001</v>
      </c>
      <c r="K268" s="2">
        <v>3056.2150000000001</v>
      </c>
      <c r="L268" s="2">
        <v>1354.37</v>
      </c>
      <c r="M268" s="1"/>
      <c r="N268" s="5">
        <f t="shared" si="8"/>
        <v>20612.899999999998</v>
      </c>
      <c r="O268" s="6">
        <f t="shared" si="9"/>
        <v>17967.019999999997</v>
      </c>
      <c r="P268" s="2">
        <v>30</v>
      </c>
      <c r="Q268" s="2" t="s">
        <v>37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3309.39</v>
      </c>
      <c r="AE268" s="2">
        <f>VLOOKUP(Tabla3[[#This Row],[Columna1]],Tabla5[#All],3,0)</f>
        <v>3309.39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f>VLOOKUP(Tabla3[[#This Row],[Columna1]],Tabla7[[ID]:[Monto neto de los bonos]],3,0)</f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1730.36</v>
      </c>
      <c r="AU268" s="2">
        <v>915.52</v>
      </c>
      <c r="AV268" s="2">
        <v>0</v>
      </c>
      <c r="AW268" s="1"/>
      <c r="AX268" s="2" t="s">
        <v>422</v>
      </c>
      <c r="AY268" s="8" t="s">
        <v>423</v>
      </c>
    </row>
    <row r="269" spans="1:51" ht="13.15" customHeight="1" x14ac:dyDescent="0.25">
      <c r="A269" s="7">
        <v>22121</v>
      </c>
      <c r="B269" s="2" t="s">
        <v>603</v>
      </c>
      <c r="C269" s="2">
        <v>3743303</v>
      </c>
      <c r="D269" s="2" t="s">
        <v>92</v>
      </c>
      <c r="E269" s="2" t="s">
        <v>112</v>
      </c>
      <c r="F269" s="2" t="s">
        <v>36</v>
      </c>
      <c r="G269" s="3">
        <v>43717</v>
      </c>
      <c r="H269" s="1"/>
      <c r="I269" s="2">
        <v>13165.89</v>
      </c>
      <c r="J269" s="2">
        <v>2789.65</v>
      </c>
      <c r="K269" s="2">
        <v>2789.65</v>
      </c>
      <c r="L269" s="2">
        <v>1822.43</v>
      </c>
      <c r="M269" s="1"/>
      <c r="N269" s="5">
        <f t="shared" si="8"/>
        <v>30178.69</v>
      </c>
      <c r="O269" s="6">
        <f t="shared" si="9"/>
        <v>26556.33</v>
      </c>
      <c r="P269" s="2">
        <v>30</v>
      </c>
      <c r="Q269" s="2" t="s">
        <v>37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9611.07</v>
      </c>
      <c r="AE269" s="2">
        <f>VLOOKUP(Tabla3[[#This Row],[Columna1]],Tabla5[#All],3,0)</f>
        <v>9611.07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f>VLOOKUP(Tabla3[[#This Row],[Columna1]],Tabla7[[ID]:[Monto neto de los bonos]],3,0)</f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2056.7600000000002</v>
      </c>
      <c r="AU269" s="2">
        <v>1565.6</v>
      </c>
      <c r="AV269" s="2">
        <v>0</v>
      </c>
      <c r="AW269" s="1"/>
      <c r="AX269" s="2" t="s">
        <v>422</v>
      </c>
      <c r="AY269" s="8" t="s">
        <v>423</v>
      </c>
    </row>
    <row r="270" spans="1:51" ht="13.15" customHeight="1" x14ac:dyDescent="0.25">
      <c r="A270" s="7">
        <v>24006</v>
      </c>
      <c r="B270" s="2" t="s">
        <v>604</v>
      </c>
      <c r="C270" s="2">
        <v>5633703</v>
      </c>
      <c r="D270" s="2" t="s">
        <v>92</v>
      </c>
      <c r="E270" s="2" t="s">
        <v>112</v>
      </c>
      <c r="F270" s="2" t="s">
        <v>49</v>
      </c>
      <c r="G270" s="3">
        <v>44781</v>
      </c>
      <c r="H270" s="1"/>
      <c r="I270" s="2">
        <v>10349.629999999999</v>
      </c>
      <c r="J270" s="2">
        <v>2551.5749999999998</v>
      </c>
      <c r="K270" s="2">
        <v>2551.5749999999998</v>
      </c>
      <c r="L270" s="2">
        <v>0</v>
      </c>
      <c r="M270" s="1"/>
      <c r="N270" s="5">
        <f t="shared" si="8"/>
        <v>17889.86</v>
      </c>
      <c r="O270" s="6">
        <f t="shared" si="9"/>
        <v>15531.480000000001</v>
      </c>
      <c r="P270" s="2">
        <v>30</v>
      </c>
      <c r="Q270" s="2" t="s">
        <v>37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2437.08</v>
      </c>
      <c r="AE270" s="2">
        <f>VLOOKUP(Tabla3[[#This Row],[Columna1]],Tabla5[#All],3,0)</f>
        <v>2437.08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f>VLOOKUP(Tabla3[[#This Row],[Columna1]],Tabla7[[ID]:[Monto neto de los bonos]],3,0)</f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1545.3</v>
      </c>
      <c r="AU270" s="2">
        <v>813.08</v>
      </c>
      <c r="AV270" s="2">
        <v>0</v>
      </c>
      <c r="AW270" s="1"/>
      <c r="AX270" s="2" t="s">
        <v>422</v>
      </c>
      <c r="AY270" s="8" t="s">
        <v>423</v>
      </c>
    </row>
    <row r="271" spans="1:51" ht="13.15" customHeight="1" x14ac:dyDescent="0.25">
      <c r="A271" s="7">
        <v>24058</v>
      </c>
      <c r="B271" s="2" t="s">
        <v>3744</v>
      </c>
      <c r="C271" s="2">
        <v>5679803</v>
      </c>
      <c r="D271" s="2" t="s">
        <v>92</v>
      </c>
      <c r="E271" s="2" t="s">
        <v>93</v>
      </c>
      <c r="F271" s="2" t="s">
        <v>40</v>
      </c>
      <c r="G271" s="3">
        <v>44820</v>
      </c>
      <c r="H271" s="1"/>
      <c r="I271" s="2">
        <v>8875.32</v>
      </c>
      <c r="J271" s="2">
        <v>2324.5500000000002</v>
      </c>
      <c r="K271" s="2">
        <v>2324.5500000000002</v>
      </c>
      <c r="L271" s="2">
        <v>0</v>
      </c>
      <c r="M271" s="1"/>
      <c r="N271" s="5">
        <f t="shared" si="8"/>
        <v>20143.199999999997</v>
      </c>
      <c r="O271" s="6">
        <f t="shared" si="9"/>
        <v>18138.12</v>
      </c>
      <c r="P271" s="2">
        <v>30</v>
      </c>
      <c r="Q271" s="2" t="s">
        <v>37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6618.78</v>
      </c>
      <c r="AE271" s="2">
        <f>VLOOKUP(Tabla3[[#This Row],[Columna1]],Tabla5[#All],3,0)</f>
        <v>6618.78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f>VLOOKUP(Tabla3[[#This Row],[Columna1]],Tabla7[[ID]:[Monto neto de los bonos]],3,0)</f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1352.42</v>
      </c>
      <c r="AU271" s="2">
        <v>652.66</v>
      </c>
      <c r="AV271" s="2">
        <v>0</v>
      </c>
      <c r="AW271" s="1"/>
      <c r="AX271" s="2" t="s">
        <v>422</v>
      </c>
      <c r="AY271" s="8" t="s">
        <v>423</v>
      </c>
    </row>
    <row r="272" spans="1:51" ht="13.15" customHeight="1" x14ac:dyDescent="0.25">
      <c r="A272" s="7">
        <v>17397</v>
      </c>
      <c r="B272" s="2" t="s">
        <v>3718</v>
      </c>
      <c r="C272" s="2">
        <v>289403</v>
      </c>
      <c r="D272" s="2" t="s">
        <v>92</v>
      </c>
      <c r="E272" s="2" t="s">
        <v>97</v>
      </c>
      <c r="F272" s="2" t="s">
        <v>45</v>
      </c>
      <c r="G272" s="3">
        <v>41227</v>
      </c>
      <c r="H272" s="1"/>
      <c r="I272" s="2">
        <v>13413.65</v>
      </c>
      <c r="J272" s="2">
        <v>2841.47</v>
      </c>
      <c r="K272" s="2">
        <v>2841.47</v>
      </c>
      <c r="L272" s="2">
        <v>2813.75</v>
      </c>
      <c r="M272" s="1"/>
      <c r="N272" s="5">
        <f t="shared" si="8"/>
        <v>27851.8</v>
      </c>
      <c r="O272" s="6">
        <f t="shared" si="9"/>
        <v>23840.739999999998</v>
      </c>
      <c r="P272" s="2">
        <v>30</v>
      </c>
      <c r="Q272" s="2" t="s">
        <v>37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5941.46</v>
      </c>
      <c r="AE272" s="2">
        <f>VLOOKUP(Tabla3[[#This Row],[Columna1]],Tabla5[#All],3,0)</f>
        <v>5941.46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f>VLOOKUP(Tabla3[[#This Row],[Columna1]],Tabla7[[ID]:[Monto neto de los bonos]],3,0)</f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2191.02</v>
      </c>
      <c r="AU272" s="2">
        <v>1820.04</v>
      </c>
      <c r="AV272" s="2">
        <v>0</v>
      </c>
      <c r="AW272" s="1"/>
      <c r="AX272" s="2" t="s">
        <v>422</v>
      </c>
      <c r="AY272" s="8" t="s">
        <v>423</v>
      </c>
    </row>
    <row r="273" spans="1:51" ht="13.15" customHeight="1" x14ac:dyDescent="0.25">
      <c r="A273" s="7">
        <v>21886</v>
      </c>
      <c r="B273" s="2" t="s">
        <v>3735</v>
      </c>
      <c r="C273" s="2">
        <v>3343203</v>
      </c>
      <c r="D273" s="2" t="s">
        <v>92</v>
      </c>
      <c r="E273" s="2" t="s">
        <v>98</v>
      </c>
      <c r="F273" s="2" t="s">
        <v>95</v>
      </c>
      <c r="G273" s="3">
        <v>44409</v>
      </c>
      <c r="H273" s="1"/>
      <c r="I273" s="2">
        <v>12198.94</v>
      </c>
      <c r="J273" s="2">
        <v>3009.3249999999998</v>
      </c>
      <c r="K273" s="2">
        <v>3009.3249999999998</v>
      </c>
      <c r="L273" s="2">
        <v>0</v>
      </c>
      <c r="M273" s="1"/>
      <c r="N273" s="5">
        <f t="shared" si="8"/>
        <v>28729.79</v>
      </c>
      <c r="O273" s="6">
        <f t="shared" si="9"/>
        <v>25831.27</v>
      </c>
      <c r="P273" s="2">
        <v>30</v>
      </c>
      <c r="Q273" s="2" t="s">
        <v>37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8031.64</v>
      </c>
      <c r="AE273" s="2">
        <f>VLOOKUP(Tabla3[[#This Row],[Columna1]],Tabla5[#All],3,0)</f>
        <v>8031.64</v>
      </c>
      <c r="AF273" s="2">
        <v>0</v>
      </c>
      <c r="AG273" s="2">
        <v>0</v>
      </c>
      <c r="AH273" s="2">
        <v>0</v>
      </c>
      <c r="AI273" s="2">
        <v>0</v>
      </c>
      <c r="AJ273" s="2">
        <v>2480.56</v>
      </c>
      <c r="AK273" s="2">
        <f>VLOOKUP(Tabla3[[#This Row],[Columna1]],Tabla7[[ID]:[Monto neto de los bonos]],3,0)</f>
        <v>2480.56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1821.74</v>
      </c>
      <c r="AU273" s="2">
        <v>1076.78</v>
      </c>
      <c r="AV273" s="2">
        <v>0</v>
      </c>
      <c r="AW273" s="1"/>
      <c r="AX273" s="2" t="s">
        <v>422</v>
      </c>
      <c r="AY273" s="8" t="s">
        <v>423</v>
      </c>
    </row>
    <row r="274" spans="1:51" ht="13.15" customHeight="1" x14ac:dyDescent="0.25">
      <c r="A274" s="7">
        <v>20890</v>
      </c>
      <c r="B274" s="2" t="s">
        <v>605</v>
      </c>
      <c r="C274" s="2">
        <v>2221503</v>
      </c>
      <c r="D274" s="2" t="s">
        <v>92</v>
      </c>
      <c r="E274" s="2" t="s">
        <v>93</v>
      </c>
      <c r="F274" s="2" t="s">
        <v>42</v>
      </c>
      <c r="G274" s="3">
        <v>43497</v>
      </c>
      <c r="H274" s="1"/>
      <c r="I274" s="2">
        <v>9836.7099999999991</v>
      </c>
      <c r="J274" s="2">
        <v>3056.2150000000001</v>
      </c>
      <c r="K274" s="2">
        <v>3056.2150000000001</v>
      </c>
      <c r="L274" s="2">
        <v>1550.62</v>
      </c>
      <c r="M274" s="1"/>
      <c r="N274" s="5">
        <f t="shared" si="8"/>
        <v>21998.699999999997</v>
      </c>
      <c r="O274" s="6">
        <f t="shared" si="9"/>
        <v>19301.8</v>
      </c>
      <c r="P274" s="2">
        <v>30</v>
      </c>
      <c r="Q274" s="2" t="s">
        <v>37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4498.9399999999996</v>
      </c>
      <c r="AE274" s="2">
        <f>VLOOKUP(Tabla3[[#This Row],[Columna1]],Tabla5[#All],3,0)</f>
        <v>4498.9399999999996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f>VLOOKUP(Tabla3[[#This Row],[Columna1]],Tabla7[[ID]:[Monto neto de los bonos]],3,0)</f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1749.98</v>
      </c>
      <c r="AU274" s="2">
        <v>946.92</v>
      </c>
      <c r="AV274" s="2">
        <v>0</v>
      </c>
      <c r="AW274" s="1"/>
      <c r="AX274" s="2" t="s">
        <v>422</v>
      </c>
      <c r="AY274" s="8" t="s">
        <v>423</v>
      </c>
    </row>
    <row r="275" spans="1:51" ht="13.15" customHeight="1" x14ac:dyDescent="0.25">
      <c r="A275" s="7">
        <v>21003</v>
      </c>
      <c r="B275" s="2" t="s">
        <v>606</v>
      </c>
      <c r="C275" s="2">
        <v>2331203</v>
      </c>
      <c r="D275" s="2" t="s">
        <v>92</v>
      </c>
      <c r="E275" s="2" t="s">
        <v>99</v>
      </c>
      <c r="F275" s="2" t="s">
        <v>36</v>
      </c>
      <c r="G275" s="3">
        <v>42979</v>
      </c>
      <c r="H275" s="1"/>
      <c r="I275" s="2">
        <v>13165.89</v>
      </c>
      <c r="J275" s="2">
        <v>2789.65</v>
      </c>
      <c r="K275" s="2">
        <v>2789.65</v>
      </c>
      <c r="L275" s="2">
        <v>1591.82</v>
      </c>
      <c r="M275" s="1"/>
      <c r="N275" s="5">
        <f t="shared" si="8"/>
        <v>20337.009999999998</v>
      </c>
      <c r="O275" s="6">
        <f t="shared" si="9"/>
        <v>16779.05</v>
      </c>
      <c r="P275" s="2">
        <v>30</v>
      </c>
      <c r="Q275" s="2" t="s">
        <v>37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f>VLOOKUP(Tabla3[[#This Row],[Columna1]],Tabla5[#All],3,0)</f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f>VLOOKUP(Tabla3[[#This Row],[Columna1]],Tabla7[[ID]:[Monto neto de los bonos]],3,0)</f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2033.7</v>
      </c>
      <c r="AU275" s="2">
        <v>1524.26</v>
      </c>
      <c r="AV275" s="2">
        <v>0</v>
      </c>
      <c r="AW275" s="1"/>
      <c r="AX275" s="2" t="s">
        <v>422</v>
      </c>
      <c r="AY275" s="8" t="s">
        <v>423</v>
      </c>
    </row>
    <row r="276" spans="1:51" ht="13.15" customHeight="1" x14ac:dyDescent="0.25">
      <c r="A276" s="7">
        <v>21921</v>
      </c>
      <c r="B276" s="2" t="s">
        <v>607</v>
      </c>
      <c r="C276" s="2">
        <v>3403503</v>
      </c>
      <c r="D276" s="2" t="s">
        <v>92</v>
      </c>
      <c r="E276" s="2" t="s">
        <v>94</v>
      </c>
      <c r="F276" s="2" t="s">
        <v>45</v>
      </c>
      <c r="G276" s="3">
        <v>43545</v>
      </c>
      <c r="H276" s="1"/>
      <c r="I276" s="2">
        <v>13413.65</v>
      </c>
      <c r="J276" s="2">
        <v>2841.47</v>
      </c>
      <c r="K276" s="2">
        <v>2841.47</v>
      </c>
      <c r="L276" s="2">
        <v>1856.61</v>
      </c>
      <c r="M276" s="1"/>
      <c r="N276" s="5">
        <f t="shared" si="8"/>
        <v>31937.08</v>
      </c>
      <c r="O276" s="6">
        <f t="shared" si="9"/>
        <v>28225.660000000003</v>
      </c>
      <c r="P276" s="2">
        <v>30</v>
      </c>
      <c r="Q276" s="2" t="s">
        <v>37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8031.64</v>
      </c>
      <c r="AE276" s="2">
        <f>VLOOKUP(Tabla3[[#This Row],[Columna1]],Tabla5[#All],3,0)</f>
        <v>8031.64</v>
      </c>
      <c r="AF276" s="2">
        <v>0</v>
      </c>
      <c r="AG276" s="2">
        <v>0</v>
      </c>
      <c r="AH276" s="2">
        <v>0</v>
      </c>
      <c r="AI276" s="2">
        <v>0</v>
      </c>
      <c r="AJ276" s="2">
        <v>2952.24</v>
      </c>
      <c r="AK276" s="2">
        <f>VLOOKUP(Tabla3[[#This Row],[Columna1]],Tabla7[[ID]:[Monto neto de los bonos]],3,0)</f>
        <v>2952.24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2095.3000000000002</v>
      </c>
      <c r="AU276" s="2">
        <v>1616.12</v>
      </c>
      <c r="AV276" s="2">
        <v>0</v>
      </c>
      <c r="AW276" s="1"/>
      <c r="AX276" s="2" t="s">
        <v>422</v>
      </c>
      <c r="AY276" s="8" t="s">
        <v>423</v>
      </c>
    </row>
    <row r="277" spans="1:51" ht="13.15" customHeight="1" x14ac:dyDescent="0.25">
      <c r="A277" s="7">
        <v>14827</v>
      </c>
      <c r="B277" s="2" t="s">
        <v>4989</v>
      </c>
      <c r="C277" s="2" t="e">
        <v>#N/A</v>
      </c>
      <c r="D277" s="2" t="s">
        <v>92</v>
      </c>
      <c r="E277" s="2" t="s">
        <v>112</v>
      </c>
      <c r="F277" s="2" t="s">
        <v>42</v>
      </c>
      <c r="G277" s="3">
        <v>39798</v>
      </c>
      <c r="H277" s="1"/>
      <c r="I277" s="2">
        <v>9836.7099999999991</v>
      </c>
      <c r="J277" s="2">
        <v>3056.2150000000001</v>
      </c>
      <c r="K277" s="2">
        <v>3056.2150000000001</v>
      </c>
      <c r="L277" s="2">
        <v>3212.98</v>
      </c>
      <c r="M277" s="1"/>
      <c r="N277" s="5">
        <f t="shared" si="8"/>
        <v>22863.69</v>
      </c>
      <c r="O277" s="6">
        <f t="shared" si="9"/>
        <v>19729.269999999997</v>
      </c>
      <c r="P277" s="2">
        <v>30</v>
      </c>
      <c r="Q277" s="2" t="s">
        <v>37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551.57000000000005</v>
      </c>
      <c r="AE277" s="2" t="e">
        <f>VLOOKUP(Tabla3[[#This Row],[Columna1]],Tabla5[#All],3,0)</f>
        <v>#N/A</v>
      </c>
      <c r="AF277" s="2">
        <v>0</v>
      </c>
      <c r="AG277" s="2">
        <v>0</v>
      </c>
      <c r="AH277" s="2">
        <v>0</v>
      </c>
      <c r="AI277" s="2">
        <v>0</v>
      </c>
      <c r="AJ277" s="2">
        <v>3150</v>
      </c>
      <c r="AK277" s="2" t="e">
        <f>VLOOKUP(Tabla3[[#This Row],[Columna1]],Tabla7[[ID]:[Monto neto de los bonos]],3,0)</f>
        <v>#N/A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1916.22</v>
      </c>
      <c r="AU277" s="2">
        <v>1218.2</v>
      </c>
      <c r="AV277" s="2">
        <v>0</v>
      </c>
      <c r="AW277" s="1"/>
      <c r="AX277" s="2" t="s">
        <v>422</v>
      </c>
      <c r="AY277" s="8" t="s">
        <v>423</v>
      </c>
    </row>
    <row r="278" spans="1:51" ht="13.15" customHeight="1" x14ac:dyDescent="0.25">
      <c r="A278" s="7">
        <v>22986</v>
      </c>
      <c r="B278" s="2" t="s">
        <v>3740</v>
      </c>
      <c r="C278" s="2">
        <v>4921403</v>
      </c>
      <c r="D278" s="2" t="s">
        <v>92</v>
      </c>
      <c r="E278" s="2" t="s">
        <v>104</v>
      </c>
      <c r="F278" s="2" t="s">
        <v>42</v>
      </c>
      <c r="G278" s="3">
        <v>44257</v>
      </c>
      <c r="H278" s="1"/>
      <c r="I278" s="2">
        <v>9836.7099999999991</v>
      </c>
      <c r="J278" s="2">
        <v>3056.2150000000001</v>
      </c>
      <c r="K278" s="2">
        <v>3056.2150000000001</v>
      </c>
      <c r="L278" s="2">
        <v>0</v>
      </c>
      <c r="M278" s="1"/>
      <c r="N278" s="5">
        <f t="shared" si="8"/>
        <v>15949.14</v>
      </c>
      <c r="O278" s="6">
        <f t="shared" si="9"/>
        <v>13596.939999999999</v>
      </c>
      <c r="P278" s="2">
        <v>30</v>
      </c>
      <c r="Q278" s="2" t="s">
        <v>37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f>VLOOKUP(Tabla3[[#This Row],[Columna1]],Tabla5[#All],3,0)</f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f>VLOOKUP(Tabla3[[#This Row],[Columna1]],Tabla7[[ID]:[Monto neto de los bonos]],3,0)</f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1594.92</v>
      </c>
      <c r="AU278" s="2">
        <v>757.28</v>
      </c>
      <c r="AV278" s="2">
        <v>0</v>
      </c>
      <c r="AW278" s="1"/>
      <c r="AX278" s="2" t="s">
        <v>422</v>
      </c>
      <c r="AY278" s="8" t="s">
        <v>423</v>
      </c>
    </row>
    <row r="279" spans="1:51" ht="13.15" customHeight="1" x14ac:dyDescent="0.25">
      <c r="A279" s="7">
        <v>24258</v>
      </c>
      <c r="B279" s="2" t="s">
        <v>608</v>
      </c>
      <c r="C279" s="2">
        <v>5831703</v>
      </c>
      <c r="D279" s="2" t="s">
        <v>92</v>
      </c>
      <c r="E279" s="2" t="s">
        <v>97</v>
      </c>
      <c r="F279" s="2" t="s">
        <v>36</v>
      </c>
      <c r="G279" s="3">
        <v>44928</v>
      </c>
      <c r="H279" s="1"/>
      <c r="I279" s="2">
        <v>13165.89</v>
      </c>
      <c r="J279" s="2">
        <v>2789.65</v>
      </c>
      <c r="K279" s="2">
        <v>2789.65</v>
      </c>
      <c r="L279" s="2">
        <v>0</v>
      </c>
      <c r="M279" s="1"/>
      <c r="N279" s="5">
        <f t="shared" si="8"/>
        <v>22548.21</v>
      </c>
      <c r="O279" s="6">
        <f t="shared" si="9"/>
        <v>19434.669999999998</v>
      </c>
      <c r="P279" s="2">
        <v>30</v>
      </c>
      <c r="Q279" s="2" t="s">
        <v>37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3803.02</v>
      </c>
      <c r="AE279" s="2">
        <f>VLOOKUP(Tabla3[[#This Row],[Columna1]],Tabla5[#All],3,0)</f>
        <v>3803.02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f>VLOOKUP(Tabla3[[#This Row],[Columna1]],Tabla7[[ID]:[Monto neto de los bonos]],3,0)</f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1874.52</v>
      </c>
      <c r="AU279" s="2">
        <v>1239.02</v>
      </c>
      <c r="AV279" s="2">
        <v>0</v>
      </c>
      <c r="AW279" s="1"/>
      <c r="AX279" s="2" t="s">
        <v>422</v>
      </c>
      <c r="AY279" s="8" t="s">
        <v>423</v>
      </c>
    </row>
    <row r="280" spans="1:51" ht="13.15" customHeight="1" x14ac:dyDescent="0.25">
      <c r="A280" s="7">
        <v>21819</v>
      </c>
      <c r="B280" s="2" t="s">
        <v>609</v>
      </c>
      <c r="C280" s="2">
        <v>3271403</v>
      </c>
      <c r="D280" s="2" t="s">
        <v>92</v>
      </c>
      <c r="E280" s="2" t="s">
        <v>105</v>
      </c>
      <c r="F280" s="2" t="s">
        <v>116</v>
      </c>
      <c r="G280" s="3">
        <v>44494</v>
      </c>
      <c r="H280" s="1"/>
      <c r="I280" s="2">
        <v>17591.75</v>
      </c>
      <c r="J280" s="2">
        <v>3516.9650000000001</v>
      </c>
      <c r="K280" s="2">
        <v>3516.9650000000001</v>
      </c>
      <c r="L280" s="2">
        <v>0</v>
      </c>
      <c r="M280" s="1"/>
      <c r="N280" s="5">
        <f t="shared" si="8"/>
        <v>76570.25</v>
      </c>
      <c r="O280" s="6">
        <f t="shared" si="9"/>
        <v>71996.25</v>
      </c>
      <c r="P280" s="2">
        <v>30</v>
      </c>
      <c r="Q280" s="2" t="s">
        <v>37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27231.47</v>
      </c>
      <c r="AE280" s="2">
        <f>VLOOKUP(Tabla3[[#This Row],[Columna1]],Tabla5[#All],3,0)</f>
        <v>27231.47</v>
      </c>
      <c r="AF280" s="2">
        <v>0</v>
      </c>
      <c r="AG280" s="2">
        <v>0</v>
      </c>
      <c r="AH280" s="2">
        <v>0</v>
      </c>
      <c r="AI280" s="2">
        <v>0</v>
      </c>
      <c r="AJ280" s="2">
        <v>24713.1</v>
      </c>
      <c r="AK280" s="2">
        <f>VLOOKUP(Tabla3[[#This Row],[Columna1]],Tabla7[[ID]:[Monto neto de los bonos]],3,0)</f>
        <v>24713.1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2462.54</v>
      </c>
      <c r="AU280" s="2">
        <v>2111.46</v>
      </c>
      <c r="AV280" s="2">
        <v>0</v>
      </c>
      <c r="AW280" s="1"/>
      <c r="AX280" s="2" t="s">
        <v>422</v>
      </c>
      <c r="AY280" s="8" t="s">
        <v>423</v>
      </c>
    </row>
    <row r="281" spans="1:51" ht="13.15" customHeight="1" x14ac:dyDescent="0.25">
      <c r="A281" s="7">
        <v>20134</v>
      </c>
      <c r="B281" s="2" t="s">
        <v>610</v>
      </c>
      <c r="C281" s="2">
        <v>1387203</v>
      </c>
      <c r="D281" s="2" t="s">
        <v>92</v>
      </c>
      <c r="E281" s="2" t="s">
        <v>108</v>
      </c>
      <c r="F281" s="2" t="s">
        <v>36</v>
      </c>
      <c r="G281" s="3">
        <v>42675</v>
      </c>
      <c r="H281" s="1"/>
      <c r="I281" s="2">
        <v>13165.89</v>
      </c>
      <c r="J281" s="2">
        <v>2789.65</v>
      </c>
      <c r="K281" s="2">
        <v>2789.65</v>
      </c>
      <c r="L281" s="2">
        <v>1073.33</v>
      </c>
      <c r="M281" s="1"/>
      <c r="N281" s="5">
        <f t="shared" si="8"/>
        <v>25334.17</v>
      </c>
      <c r="O281" s="6">
        <f t="shared" si="9"/>
        <v>21920.969999999998</v>
      </c>
      <c r="P281" s="2">
        <v>30</v>
      </c>
      <c r="Q281" s="2" t="s">
        <v>37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5515.65</v>
      </c>
      <c r="AE281" s="2">
        <f>VLOOKUP(Tabla3[[#This Row],[Columna1]],Tabla5[#All],3,0)</f>
        <v>5515.65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f>VLOOKUP(Tabla3[[#This Row],[Columna1]],Tabla7[[ID]:[Monto neto de los bonos]],3,0)</f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1981.84</v>
      </c>
      <c r="AU281" s="2">
        <v>1431.36</v>
      </c>
      <c r="AV281" s="2">
        <v>0</v>
      </c>
      <c r="AW281" s="1"/>
      <c r="AX281" s="2" t="s">
        <v>422</v>
      </c>
      <c r="AY281" s="8" t="s">
        <v>423</v>
      </c>
    </row>
    <row r="282" spans="1:51" ht="13.15" customHeight="1" x14ac:dyDescent="0.25">
      <c r="A282" s="7">
        <v>22366</v>
      </c>
      <c r="B282" s="2" t="s">
        <v>611</v>
      </c>
      <c r="C282" s="2">
        <v>4083203</v>
      </c>
      <c r="D282" s="2" t="s">
        <v>92</v>
      </c>
      <c r="E282" s="2" t="s">
        <v>98</v>
      </c>
      <c r="F282" s="2" t="s">
        <v>36</v>
      </c>
      <c r="G282" s="3">
        <v>43831</v>
      </c>
      <c r="H282" s="1"/>
      <c r="I282" s="2">
        <v>13165.89</v>
      </c>
      <c r="J282" s="2">
        <v>2789.65</v>
      </c>
      <c r="K282" s="2">
        <v>2789.65</v>
      </c>
      <c r="L282" s="2">
        <v>1968.25</v>
      </c>
      <c r="M282" s="1"/>
      <c r="N282" s="5">
        <f t="shared" si="8"/>
        <v>23614.67</v>
      </c>
      <c r="O282" s="6">
        <f t="shared" si="9"/>
        <v>19951.609999999997</v>
      </c>
      <c r="P282" s="2">
        <v>30</v>
      </c>
      <c r="Q282" s="2" t="s">
        <v>37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2901.23</v>
      </c>
      <c r="AE282" s="2">
        <f>VLOOKUP(Tabla3[[#This Row],[Columna1]],Tabla5[#All],3,0)</f>
        <v>2901.23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f>VLOOKUP(Tabla3[[#This Row],[Columna1]],Tabla7[[ID]:[Monto neto de los bonos]],3,0)</f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2071.34</v>
      </c>
      <c r="AU282" s="2">
        <v>1591.72</v>
      </c>
      <c r="AV282" s="2">
        <v>0</v>
      </c>
      <c r="AW282" s="1"/>
      <c r="AX282" s="2" t="s">
        <v>422</v>
      </c>
      <c r="AY282" s="8" t="s">
        <v>423</v>
      </c>
    </row>
    <row r="283" spans="1:51" ht="13.15" customHeight="1" x14ac:dyDescent="0.25">
      <c r="A283" s="7">
        <v>23571</v>
      </c>
      <c r="B283" s="2" t="s">
        <v>612</v>
      </c>
      <c r="C283" s="2">
        <v>5327703</v>
      </c>
      <c r="D283" s="2" t="s">
        <v>92</v>
      </c>
      <c r="E283" s="2" t="s">
        <v>97</v>
      </c>
      <c r="F283" s="2" t="s">
        <v>117</v>
      </c>
      <c r="G283" s="3">
        <v>44617</v>
      </c>
      <c r="H283" s="1"/>
      <c r="I283" s="2">
        <v>7825.63</v>
      </c>
      <c r="J283" s="2">
        <v>2096.5949999999998</v>
      </c>
      <c r="K283" s="2">
        <v>2096.5949999999998</v>
      </c>
      <c r="L283" s="2">
        <v>0</v>
      </c>
      <c r="M283" s="1"/>
      <c r="N283" s="5">
        <f t="shared" si="8"/>
        <v>16431.34</v>
      </c>
      <c r="O283" s="6">
        <f t="shared" si="9"/>
        <v>14691.02</v>
      </c>
      <c r="P283" s="2">
        <v>30</v>
      </c>
      <c r="Q283" s="2" t="s">
        <v>37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4412.5200000000004</v>
      </c>
      <c r="AE283" s="2">
        <f>VLOOKUP(Tabla3[[#This Row],[Columna1]],Tabla5[#All],3,0)</f>
        <v>4412.5200000000004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f>VLOOKUP(Tabla3[[#This Row],[Columna1]],Tabla7[[ID]:[Monto neto de los bonos]],3,0)</f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1201.8599999999999</v>
      </c>
      <c r="AU283" s="2">
        <v>538.46</v>
      </c>
      <c r="AV283" s="2">
        <v>0</v>
      </c>
      <c r="AW283" s="1"/>
      <c r="AX283" s="2" t="s">
        <v>422</v>
      </c>
      <c r="AY283" s="8" t="s">
        <v>423</v>
      </c>
    </row>
    <row r="284" spans="1:51" ht="13.15" customHeight="1" x14ac:dyDescent="0.25">
      <c r="A284" s="7">
        <v>25130</v>
      </c>
      <c r="B284" s="2" t="s">
        <v>3727</v>
      </c>
      <c r="C284" s="2">
        <v>6433703</v>
      </c>
      <c r="D284" s="2" t="s">
        <v>92</v>
      </c>
      <c r="E284" s="2" t="s">
        <v>94</v>
      </c>
      <c r="F284" s="2" t="s">
        <v>60</v>
      </c>
      <c r="G284" s="3">
        <v>45474</v>
      </c>
      <c r="H284" s="1"/>
      <c r="I284" s="2">
        <v>14709.55</v>
      </c>
      <c r="J284" s="2">
        <v>2709.165</v>
      </c>
      <c r="K284" s="2">
        <v>2709.165</v>
      </c>
      <c r="L284" s="2">
        <v>0</v>
      </c>
      <c r="M284" s="1"/>
      <c r="N284" s="5">
        <f t="shared" si="8"/>
        <v>41127.880000000005</v>
      </c>
      <c r="O284" s="6">
        <f t="shared" si="9"/>
        <v>37599.440000000002</v>
      </c>
      <c r="P284" s="2">
        <v>30</v>
      </c>
      <c r="Q284" s="2" t="s">
        <v>37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14700</v>
      </c>
      <c r="AE284" s="2">
        <f>VLOOKUP(Tabla3[[#This Row],[Columna1]],Tabla5[#All],3,0)</f>
        <v>14700</v>
      </c>
      <c r="AF284" s="2">
        <v>0</v>
      </c>
      <c r="AG284" s="2">
        <v>0</v>
      </c>
      <c r="AH284" s="2">
        <v>0</v>
      </c>
      <c r="AI284" s="2">
        <v>0</v>
      </c>
      <c r="AJ284" s="2">
        <v>6300</v>
      </c>
      <c r="AK284" s="2">
        <f>VLOOKUP(Tabla3[[#This Row],[Columna1]],Tabla7[[ID]:[Monto neto de los bonos]],3,0)</f>
        <v>6300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2012.78</v>
      </c>
      <c r="AU284" s="2">
        <v>1515.66</v>
      </c>
      <c r="AV284" s="2">
        <v>0</v>
      </c>
      <c r="AW284" s="1"/>
      <c r="AX284" s="2" t="s">
        <v>422</v>
      </c>
      <c r="AY284" s="8" t="s">
        <v>423</v>
      </c>
    </row>
    <row r="285" spans="1:51" ht="13.15" customHeight="1" x14ac:dyDescent="0.25">
      <c r="A285" s="7">
        <v>23417</v>
      </c>
      <c r="B285" s="2" t="s">
        <v>3743</v>
      </c>
      <c r="C285" s="2">
        <v>5222903</v>
      </c>
      <c r="D285" s="2" t="s">
        <v>92</v>
      </c>
      <c r="E285" s="2" t="s">
        <v>93</v>
      </c>
      <c r="F285" s="2" t="s">
        <v>36</v>
      </c>
      <c r="G285" s="3">
        <v>44461</v>
      </c>
      <c r="H285" s="1"/>
      <c r="I285" s="2">
        <v>13165.89</v>
      </c>
      <c r="J285" s="2">
        <v>2789.65</v>
      </c>
      <c r="K285" s="2">
        <v>2789.65</v>
      </c>
      <c r="L285" s="2">
        <v>0</v>
      </c>
      <c r="M285" s="1"/>
      <c r="N285" s="5">
        <f t="shared" si="8"/>
        <v>27867.97</v>
      </c>
      <c r="O285" s="6">
        <f t="shared" si="9"/>
        <v>24890.910000000003</v>
      </c>
      <c r="P285" s="2">
        <v>29</v>
      </c>
      <c r="Q285" s="2" t="s">
        <v>37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9122.7800000000007</v>
      </c>
      <c r="AE285" s="2">
        <f>VLOOKUP(Tabla3[[#This Row],[Columna1]],Tabla5[#All],3,0)</f>
        <v>9122.7800000000007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f>VLOOKUP(Tabla3[[#This Row],[Columna1]],Tabla7[[ID]:[Monto neto de los bonos]],3,0)</f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1812.03</v>
      </c>
      <c r="AU285" s="2">
        <v>1165.03</v>
      </c>
      <c r="AV285" s="2">
        <v>0</v>
      </c>
      <c r="AW285" s="1"/>
      <c r="AX285" s="2" t="s">
        <v>422</v>
      </c>
      <c r="AY285" s="8" t="s">
        <v>423</v>
      </c>
    </row>
    <row r="286" spans="1:51" ht="13.15" customHeight="1" x14ac:dyDescent="0.25">
      <c r="A286" s="7">
        <v>18002</v>
      </c>
      <c r="B286" s="2" t="s">
        <v>613</v>
      </c>
      <c r="C286" s="2">
        <v>242103</v>
      </c>
      <c r="D286" s="2" t="s">
        <v>92</v>
      </c>
      <c r="E286" s="2" t="s">
        <v>101</v>
      </c>
      <c r="F286" s="2" t="s">
        <v>42</v>
      </c>
      <c r="G286" s="3">
        <v>41519</v>
      </c>
      <c r="H286" s="1"/>
      <c r="I286" s="2">
        <v>9836.7099999999991</v>
      </c>
      <c r="J286" s="2">
        <v>3056.2150000000001</v>
      </c>
      <c r="K286" s="2">
        <v>3056.2150000000001</v>
      </c>
      <c r="L286" s="2">
        <v>2482.39</v>
      </c>
      <c r="M286" s="1"/>
      <c r="N286" s="5">
        <f t="shared" si="8"/>
        <v>20931.53</v>
      </c>
      <c r="O286" s="6">
        <f t="shared" si="9"/>
        <v>17992.349999999999</v>
      </c>
      <c r="P286" s="2">
        <v>30</v>
      </c>
      <c r="Q286" s="2" t="s">
        <v>37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2500</v>
      </c>
      <c r="AE286" s="2">
        <f>VLOOKUP(Tabla3[[#This Row],[Columna1]],Tabla5[#All],3,0)</f>
        <v>2500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f>VLOOKUP(Tabla3[[#This Row],[Columna1]],Tabla7[[ID]:[Monto neto de los bonos]],3,0)</f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1843.16</v>
      </c>
      <c r="AU286" s="2">
        <v>1096.02</v>
      </c>
      <c r="AV286" s="2">
        <v>0</v>
      </c>
      <c r="AW286" s="1"/>
      <c r="AX286" s="2" t="s">
        <v>422</v>
      </c>
      <c r="AY286" s="8" t="s">
        <v>423</v>
      </c>
    </row>
    <row r="287" spans="1:51" ht="13.15" customHeight="1" x14ac:dyDescent="0.25">
      <c r="A287" s="7">
        <v>20755</v>
      </c>
      <c r="B287" s="2" t="s">
        <v>3717</v>
      </c>
      <c r="C287" s="2">
        <v>2077903</v>
      </c>
      <c r="D287" s="2" t="s">
        <v>92</v>
      </c>
      <c r="E287" s="2" t="s">
        <v>97</v>
      </c>
      <c r="F287" s="2" t="s">
        <v>36</v>
      </c>
      <c r="G287" s="3">
        <v>42920</v>
      </c>
      <c r="H287" s="1"/>
      <c r="I287" s="2">
        <v>13165.89</v>
      </c>
      <c r="J287" s="2">
        <v>2789.65</v>
      </c>
      <c r="K287" s="2">
        <v>2789.65</v>
      </c>
      <c r="L287" s="2">
        <v>1591.82</v>
      </c>
      <c r="M287" s="1"/>
      <c r="N287" s="5">
        <f t="shared" si="8"/>
        <v>23507.399999999998</v>
      </c>
      <c r="O287" s="6">
        <f t="shared" si="9"/>
        <v>19949.439999999999</v>
      </c>
      <c r="P287" s="2">
        <v>30</v>
      </c>
      <c r="Q287" s="2" t="s">
        <v>37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3170.39</v>
      </c>
      <c r="AE287" s="2">
        <f>VLOOKUP(Tabla3[[#This Row],[Columna1]],Tabla5[#All],3,0)</f>
        <v>3170.39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f>VLOOKUP(Tabla3[[#This Row],[Columna1]],Tabla7[[ID]:[Monto neto de los bonos]],3,0)</f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2033.7</v>
      </c>
      <c r="AU287" s="2">
        <v>1524.26</v>
      </c>
      <c r="AV287" s="2">
        <v>0</v>
      </c>
      <c r="AW287" s="1"/>
      <c r="AX287" s="2" t="s">
        <v>422</v>
      </c>
      <c r="AY287" s="8" t="s">
        <v>423</v>
      </c>
    </row>
    <row r="288" spans="1:51" ht="13.15" customHeight="1" x14ac:dyDescent="0.25">
      <c r="A288" s="7">
        <v>24488</v>
      </c>
      <c r="B288" s="2" t="s">
        <v>3703</v>
      </c>
      <c r="C288" s="2">
        <v>5980903</v>
      </c>
      <c r="D288" s="2" t="s">
        <v>92</v>
      </c>
      <c r="E288" s="2" t="s">
        <v>101</v>
      </c>
      <c r="F288" s="2" t="s">
        <v>60</v>
      </c>
      <c r="G288" s="3">
        <v>45110</v>
      </c>
      <c r="H288" s="1"/>
      <c r="I288" s="2">
        <v>14709.55</v>
      </c>
      <c r="J288" s="2">
        <v>2709.165</v>
      </c>
      <c r="K288" s="2">
        <v>2709.165</v>
      </c>
      <c r="L288" s="2">
        <v>0</v>
      </c>
      <c r="M288" s="1"/>
      <c r="N288" s="5">
        <f t="shared" si="8"/>
        <v>56246.5</v>
      </c>
      <c r="O288" s="6">
        <f t="shared" si="9"/>
        <v>52718.06</v>
      </c>
      <c r="P288" s="2">
        <v>30</v>
      </c>
      <c r="Q288" s="2" t="s">
        <v>37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15057.72</v>
      </c>
      <c r="AE288" s="2">
        <f>VLOOKUP(Tabla3[[#This Row],[Columna1]],Tabla5[#All],3,0)</f>
        <v>15057.72</v>
      </c>
      <c r="AF288" s="2">
        <v>7768.1</v>
      </c>
      <c r="AG288" s="2">
        <v>0</v>
      </c>
      <c r="AH288" s="2">
        <v>0</v>
      </c>
      <c r="AI288" s="2">
        <v>0</v>
      </c>
      <c r="AJ288" s="2">
        <v>21060.9</v>
      </c>
      <c r="AK288" s="2">
        <f>VLOOKUP(Tabla3[[#This Row],[Columna1]],Tabla7[[ID]:[Monto neto de los bonos]],3,0)</f>
        <v>21060.9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2012.78</v>
      </c>
      <c r="AU288" s="2">
        <v>1515.66</v>
      </c>
      <c r="AV288" s="2">
        <v>0</v>
      </c>
      <c r="AW288" s="1"/>
      <c r="AX288" s="2" t="s">
        <v>422</v>
      </c>
      <c r="AY288" s="8" t="s">
        <v>423</v>
      </c>
    </row>
    <row r="289" spans="1:51" ht="13.15" customHeight="1" x14ac:dyDescent="0.25">
      <c r="A289" s="7">
        <v>13579</v>
      </c>
      <c r="B289" s="2" t="s">
        <v>614</v>
      </c>
      <c r="C289" s="2">
        <v>83703</v>
      </c>
      <c r="D289" s="2" t="s">
        <v>92</v>
      </c>
      <c r="E289" s="2" t="s">
        <v>107</v>
      </c>
      <c r="F289" s="2" t="s">
        <v>36</v>
      </c>
      <c r="G289" s="3">
        <v>38736</v>
      </c>
      <c r="H289" s="1"/>
      <c r="I289" s="2">
        <v>13165.89</v>
      </c>
      <c r="J289" s="2">
        <v>2789.65</v>
      </c>
      <c r="K289" s="2">
        <v>2789.65</v>
      </c>
      <c r="L289" s="2">
        <v>2769.69</v>
      </c>
      <c r="M289" s="1"/>
      <c r="N289" s="5">
        <f t="shared" si="8"/>
        <v>22333.409999999996</v>
      </c>
      <c r="O289" s="6">
        <f t="shared" si="9"/>
        <v>18439.409999999996</v>
      </c>
      <c r="P289" s="2">
        <v>20</v>
      </c>
      <c r="Q289" s="2" t="s">
        <v>46</v>
      </c>
      <c r="R289" s="2">
        <v>0</v>
      </c>
      <c r="S289" s="2">
        <v>0</v>
      </c>
      <c r="T289" s="2">
        <v>0</v>
      </c>
      <c r="U289" s="2">
        <v>3686.45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818.53</v>
      </c>
      <c r="AE289" s="2">
        <f>VLOOKUP(Tabla3[[#This Row],[Columna1]],Tabla5[#All],3,0)</f>
        <v>818.53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f>VLOOKUP(Tabla3[[#This Row],[Columna1]],Tabla7[[ID]:[Monto neto de los bonos]],3,0)</f>
        <v>3686.45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1981.64</v>
      </c>
      <c r="AU289" s="2">
        <v>1912.36</v>
      </c>
      <c r="AV289" s="2">
        <v>0</v>
      </c>
      <c r="AW289" s="1"/>
      <c r="AX289" s="2" t="s">
        <v>422</v>
      </c>
      <c r="AY289" s="8" t="s">
        <v>424</v>
      </c>
    </row>
    <row r="290" spans="1:51" ht="13.15" customHeight="1" x14ac:dyDescent="0.25">
      <c r="A290" s="7">
        <v>16185</v>
      </c>
      <c r="B290" s="2" t="s">
        <v>615</v>
      </c>
      <c r="C290" s="2">
        <v>214903</v>
      </c>
      <c r="D290" s="2" t="s">
        <v>92</v>
      </c>
      <c r="E290" s="2" t="s">
        <v>98</v>
      </c>
      <c r="F290" s="2" t="s">
        <v>60</v>
      </c>
      <c r="G290" s="3">
        <v>45183</v>
      </c>
      <c r="H290" s="1"/>
      <c r="I290" s="2">
        <v>14709.55</v>
      </c>
      <c r="J290" s="2">
        <v>2709.165</v>
      </c>
      <c r="K290" s="2">
        <v>2709.165</v>
      </c>
      <c r="L290" s="2">
        <v>0</v>
      </c>
      <c r="M290" s="1"/>
      <c r="N290" s="5">
        <f t="shared" si="8"/>
        <v>41485.599999999999</v>
      </c>
      <c r="O290" s="6">
        <f t="shared" si="9"/>
        <v>37957.159999999996</v>
      </c>
      <c r="P290" s="2">
        <v>30</v>
      </c>
      <c r="Q290" s="2" t="s">
        <v>37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15057.72</v>
      </c>
      <c r="AE290" s="2">
        <f>VLOOKUP(Tabla3[[#This Row],[Columna1]],Tabla5[#All],3,0)</f>
        <v>15057.72</v>
      </c>
      <c r="AF290" s="2">
        <v>0</v>
      </c>
      <c r="AG290" s="2">
        <v>0</v>
      </c>
      <c r="AH290" s="2">
        <v>0</v>
      </c>
      <c r="AI290" s="2">
        <v>0</v>
      </c>
      <c r="AJ290" s="2">
        <v>6300</v>
      </c>
      <c r="AK290" s="2">
        <f>VLOOKUP(Tabla3[[#This Row],[Columna1]],Tabla7[[ID]:[Monto neto de los bonos]],3,0)</f>
        <v>6300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2012.78</v>
      </c>
      <c r="AU290" s="2">
        <v>1515.66</v>
      </c>
      <c r="AV290" s="2">
        <v>0</v>
      </c>
      <c r="AW290" s="1"/>
      <c r="AX290" s="2" t="s">
        <v>422</v>
      </c>
      <c r="AY290" s="8" t="s">
        <v>423</v>
      </c>
    </row>
    <row r="291" spans="1:51" ht="13.15" customHeight="1" x14ac:dyDescent="0.25">
      <c r="A291" s="7">
        <v>23279</v>
      </c>
      <c r="B291" s="2" t="s">
        <v>616</v>
      </c>
      <c r="C291" s="2">
        <v>5163903</v>
      </c>
      <c r="D291" s="2" t="s">
        <v>92</v>
      </c>
      <c r="E291" s="2" t="s">
        <v>101</v>
      </c>
      <c r="F291" s="2" t="s">
        <v>118</v>
      </c>
      <c r="G291" s="3">
        <v>44452</v>
      </c>
      <c r="H291" s="1"/>
      <c r="I291" s="2">
        <v>17591.75</v>
      </c>
      <c r="J291" s="2">
        <v>3516.9650000000001</v>
      </c>
      <c r="K291" s="2">
        <v>3516.9650000000001</v>
      </c>
      <c r="L291" s="2">
        <v>0</v>
      </c>
      <c r="M291" s="1"/>
      <c r="N291" s="5">
        <f t="shared" si="8"/>
        <v>76007.149999999994</v>
      </c>
      <c r="O291" s="6">
        <f t="shared" si="9"/>
        <v>71433.149999999994</v>
      </c>
      <c r="P291" s="2">
        <v>30</v>
      </c>
      <c r="Q291" s="2" t="s">
        <v>37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27231.47</v>
      </c>
      <c r="AE291" s="2">
        <f>VLOOKUP(Tabla3[[#This Row],[Columna1]],Tabla5[#All],3,0)</f>
        <v>27231.47</v>
      </c>
      <c r="AF291" s="2">
        <v>0</v>
      </c>
      <c r="AG291" s="2">
        <v>0</v>
      </c>
      <c r="AH291" s="2">
        <v>0</v>
      </c>
      <c r="AI291" s="2">
        <v>0</v>
      </c>
      <c r="AJ291" s="2">
        <v>24150</v>
      </c>
      <c r="AK291" s="2">
        <f>VLOOKUP(Tabla3[[#This Row],[Columna1]],Tabla7[[ID]:[Monto neto de los bonos]],3,0)</f>
        <v>24150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2462.54</v>
      </c>
      <c r="AU291" s="2">
        <v>2111.46</v>
      </c>
      <c r="AV291" s="2">
        <v>0</v>
      </c>
      <c r="AW291" s="1"/>
      <c r="AX291" s="2" t="s">
        <v>422</v>
      </c>
      <c r="AY291" s="8" t="s">
        <v>423</v>
      </c>
    </row>
    <row r="292" spans="1:51" ht="13.15" customHeight="1" x14ac:dyDescent="0.25">
      <c r="A292" s="7">
        <v>22691</v>
      </c>
      <c r="B292" s="2" t="s">
        <v>617</v>
      </c>
      <c r="C292" s="2">
        <v>4535203</v>
      </c>
      <c r="D292" s="2" t="s">
        <v>92</v>
      </c>
      <c r="E292" s="2" t="s">
        <v>99</v>
      </c>
      <c r="F292" s="2" t="s">
        <v>44</v>
      </c>
      <c r="G292" s="3">
        <v>44697</v>
      </c>
      <c r="H292" s="1"/>
      <c r="I292" s="2">
        <v>14572.07</v>
      </c>
      <c r="J292" s="2">
        <v>2683.85</v>
      </c>
      <c r="K292" s="2">
        <v>2683.85</v>
      </c>
      <c r="L292" s="2">
        <v>0</v>
      </c>
      <c r="M292" s="1"/>
      <c r="N292" s="5">
        <f t="shared" si="8"/>
        <v>33973.899999999994</v>
      </c>
      <c r="O292" s="6">
        <f t="shared" si="9"/>
        <v>30488.879999999994</v>
      </c>
      <c r="P292" s="2">
        <v>30</v>
      </c>
      <c r="Q292" s="2" t="s">
        <v>37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14034.13</v>
      </c>
      <c r="AE292" s="2">
        <f>VLOOKUP(Tabla3[[#This Row],[Columna1]],Tabla5[#All],3,0)</f>
        <v>14034.13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f>VLOOKUP(Tabla3[[#This Row],[Columna1]],Tabla7[[ID]:[Monto neto de los bonos]],3,0)</f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1993.98</v>
      </c>
      <c r="AU292" s="2">
        <v>1491.04</v>
      </c>
      <c r="AV292" s="2">
        <v>0</v>
      </c>
      <c r="AW292" s="1"/>
      <c r="AX292" s="2" t="s">
        <v>422</v>
      </c>
      <c r="AY292" s="8" t="s">
        <v>423</v>
      </c>
    </row>
    <row r="293" spans="1:51" ht="13.15" customHeight="1" x14ac:dyDescent="0.25">
      <c r="A293" s="7">
        <v>23560</v>
      </c>
      <c r="B293" s="2" t="s">
        <v>618</v>
      </c>
      <c r="C293" s="2">
        <v>5317803</v>
      </c>
      <c r="D293" s="2" t="s">
        <v>92</v>
      </c>
      <c r="E293" s="2" t="s">
        <v>108</v>
      </c>
      <c r="F293" s="2" t="s">
        <v>73</v>
      </c>
      <c r="G293" s="3">
        <v>44544</v>
      </c>
      <c r="H293" s="1"/>
      <c r="I293" s="2">
        <v>16065.68</v>
      </c>
      <c r="J293" s="2">
        <v>2959.1</v>
      </c>
      <c r="K293" s="2">
        <v>2959.1</v>
      </c>
      <c r="L293" s="2">
        <v>0</v>
      </c>
      <c r="M293" s="1"/>
      <c r="N293" s="5">
        <f t="shared" si="8"/>
        <v>65768.61</v>
      </c>
      <c r="O293" s="6">
        <f t="shared" si="9"/>
        <v>61784.77</v>
      </c>
      <c r="P293" s="2">
        <v>30</v>
      </c>
      <c r="Q293" s="2" t="s">
        <v>37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25934.73</v>
      </c>
      <c r="AE293" s="2">
        <f>VLOOKUP(Tabla3[[#This Row],[Columna1]],Tabla5[#All],3,0)</f>
        <v>25934.73</v>
      </c>
      <c r="AF293" s="2">
        <v>0</v>
      </c>
      <c r="AG293" s="2">
        <v>0</v>
      </c>
      <c r="AH293" s="2">
        <v>0</v>
      </c>
      <c r="AI293" s="2">
        <v>0</v>
      </c>
      <c r="AJ293" s="2">
        <v>17850</v>
      </c>
      <c r="AK293" s="2">
        <f>VLOOKUP(Tabla3[[#This Row],[Columna1]],Tabla7[[ID]:[Monto neto de los bonos]],3,0)</f>
        <v>17850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2198.36</v>
      </c>
      <c r="AU293" s="2">
        <v>1785.48</v>
      </c>
      <c r="AV293" s="2">
        <v>0</v>
      </c>
      <c r="AW293" s="1"/>
      <c r="AX293" s="2" t="s">
        <v>422</v>
      </c>
      <c r="AY293" s="8" t="s">
        <v>423</v>
      </c>
    </row>
    <row r="294" spans="1:51" ht="13.15" customHeight="1" x14ac:dyDescent="0.25">
      <c r="A294" s="7">
        <v>20863</v>
      </c>
      <c r="B294" s="2" t="s">
        <v>619</v>
      </c>
      <c r="C294" s="2">
        <v>2199203</v>
      </c>
      <c r="D294" s="2" t="s">
        <v>92</v>
      </c>
      <c r="E294" s="2" t="s">
        <v>112</v>
      </c>
      <c r="F294" s="2" t="s">
        <v>45</v>
      </c>
      <c r="G294" s="3">
        <v>42984</v>
      </c>
      <c r="H294" s="1"/>
      <c r="I294" s="2">
        <v>13413.65</v>
      </c>
      <c r="J294" s="2">
        <v>2841.47</v>
      </c>
      <c r="K294" s="2">
        <v>2841.47</v>
      </c>
      <c r="L294" s="2">
        <v>1668.12</v>
      </c>
      <c r="M294" s="1"/>
      <c r="N294" s="5">
        <f t="shared" si="8"/>
        <v>31984.71</v>
      </c>
      <c r="O294" s="6">
        <f t="shared" si="9"/>
        <v>28325.91</v>
      </c>
      <c r="P294" s="2">
        <v>30</v>
      </c>
      <c r="Q294" s="2" t="s">
        <v>37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11220</v>
      </c>
      <c r="AE294" s="2">
        <f>VLOOKUP(Tabla3[[#This Row],[Columna1]],Tabla5[#All],3,0)</f>
        <v>11220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f>VLOOKUP(Tabla3[[#This Row],[Columna1]],Tabla7[[ID]:[Monto neto de los bonos]],3,0)</f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2076.46</v>
      </c>
      <c r="AU294" s="2">
        <v>1582.34</v>
      </c>
      <c r="AV294" s="2">
        <v>0</v>
      </c>
      <c r="AW294" s="1"/>
      <c r="AX294" s="2" t="s">
        <v>422</v>
      </c>
      <c r="AY294" s="8" t="s">
        <v>423</v>
      </c>
    </row>
    <row r="295" spans="1:51" ht="13.15" customHeight="1" x14ac:dyDescent="0.25">
      <c r="A295" s="7">
        <v>25211</v>
      </c>
      <c r="B295" s="2" t="s">
        <v>620</v>
      </c>
      <c r="C295" s="2">
        <v>6513703</v>
      </c>
      <c r="D295" s="2" t="s">
        <v>92</v>
      </c>
      <c r="E295" s="2" t="s">
        <v>101</v>
      </c>
      <c r="F295" s="2" t="s">
        <v>42</v>
      </c>
      <c r="G295" s="3">
        <v>45545</v>
      </c>
      <c r="H295" s="1"/>
      <c r="I295" s="2">
        <v>9836.7099999999991</v>
      </c>
      <c r="J295" s="2">
        <v>3056.2150000000001</v>
      </c>
      <c r="K295" s="2">
        <v>3056.2150000000001</v>
      </c>
      <c r="L295" s="2">
        <v>0</v>
      </c>
      <c r="M295" s="1"/>
      <c r="N295" s="5">
        <f t="shared" si="8"/>
        <v>15949.14</v>
      </c>
      <c r="O295" s="6">
        <f t="shared" si="9"/>
        <v>13596.939999999999</v>
      </c>
      <c r="P295" s="2">
        <v>30</v>
      </c>
      <c r="Q295" s="2" t="s">
        <v>37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f>VLOOKUP(Tabla3[[#This Row],[Columna1]],Tabla5[#All],3,0)</f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f>VLOOKUP(Tabla3[[#This Row],[Columna1]],Tabla7[[ID]:[Monto neto de los bonos]],3,0)</f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1594.92</v>
      </c>
      <c r="AU295" s="2">
        <v>757.28</v>
      </c>
      <c r="AV295" s="2">
        <v>0</v>
      </c>
      <c r="AW295" s="1"/>
      <c r="AX295" s="2" t="s">
        <v>422</v>
      </c>
      <c r="AY295" s="8" t="s">
        <v>423</v>
      </c>
    </row>
    <row r="296" spans="1:51" ht="13.15" customHeight="1" x14ac:dyDescent="0.25">
      <c r="A296" s="7">
        <v>20107</v>
      </c>
      <c r="B296" s="2" t="s">
        <v>3706</v>
      </c>
      <c r="C296" s="2">
        <v>1371203</v>
      </c>
      <c r="D296" s="2" t="s">
        <v>92</v>
      </c>
      <c r="E296" s="2" t="s">
        <v>99</v>
      </c>
      <c r="F296" s="2" t="s">
        <v>89</v>
      </c>
      <c r="G296" s="3">
        <v>42683</v>
      </c>
      <c r="H296" s="1"/>
      <c r="I296" s="2">
        <v>17591.75</v>
      </c>
      <c r="J296" s="2">
        <v>3516.9650000000001</v>
      </c>
      <c r="K296" s="2">
        <v>3516.9650000000001</v>
      </c>
      <c r="L296" s="2">
        <v>2365.62</v>
      </c>
      <c r="M296" s="1"/>
      <c r="N296" s="5">
        <f t="shared" si="8"/>
        <v>65251.46</v>
      </c>
      <c r="O296" s="6">
        <f t="shared" si="9"/>
        <v>59935.6</v>
      </c>
      <c r="P296" s="2">
        <v>30</v>
      </c>
      <c r="Q296" s="2" t="s">
        <v>37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32485.16</v>
      </c>
      <c r="AE296" s="2">
        <f>VLOOKUP(Tabla3[[#This Row],[Columna1]],Tabla5[#All],3,0)</f>
        <v>32485.16</v>
      </c>
      <c r="AF296" s="2">
        <v>0</v>
      </c>
      <c r="AG296" s="2">
        <v>0</v>
      </c>
      <c r="AH296" s="2">
        <v>0</v>
      </c>
      <c r="AI296" s="2">
        <v>0</v>
      </c>
      <c r="AJ296" s="2">
        <v>5775</v>
      </c>
      <c r="AK296" s="2">
        <f>VLOOKUP(Tabla3[[#This Row],[Columna1]],Tabla7[[ID]:[Monto neto de los bonos]],3,0)</f>
        <v>5775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2699.1</v>
      </c>
      <c r="AU296" s="2">
        <v>2616.7600000000002</v>
      </c>
      <c r="AV296" s="2">
        <v>0</v>
      </c>
      <c r="AW296" s="1"/>
      <c r="AX296" s="2" t="s">
        <v>422</v>
      </c>
      <c r="AY296" s="8" t="s">
        <v>423</v>
      </c>
    </row>
    <row r="297" spans="1:51" ht="13.15" customHeight="1" x14ac:dyDescent="0.25">
      <c r="A297" s="7">
        <v>19556</v>
      </c>
      <c r="B297" s="2" t="s">
        <v>621</v>
      </c>
      <c r="C297" s="2">
        <v>663203</v>
      </c>
      <c r="D297" s="2" t="s">
        <v>92</v>
      </c>
      <c r="E297" s="2" t="s">
        <v>112</v>
      </c>
      <c r="F297" s="2" t="s">
        <v>49</v>
      </c>
      <c r="G297" s="3">
        <v>42430</v>
      </c>
      <c r="H297" s="1"/>
      <c r="I297" s="2">
        <v>10349.629999999999</v>
      </c>
      <c r="J297" s="2">
        <v>2551.5749999999998</v>
      </c>
      <c r="K297" s="2">
        <v>2551.5749999999998</v>
      </c>
      <c r="L297" s="2">
        <v>1226.3599999999999</v>
      </c>
      <c r="M297" s="1"/>
      <c r="N297" s="5">
        <f t="shared" si="8"/>
        <v>21094.97</v>
      </c>
      <c r="O297" s="6">
        <f t="shared" si="9"/>
        <v>18449.930000000004</v>
      </c>
      <c r="P297" s="2">
        <v>30</v>
      </c>
      <c r="Q297" s="2" t="s">
        <v>37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4415.83</v>
      </c>
      <c r="AE297" s="2">
        <f>VLOOKUP(Tabla3[[#This Row],[Columna1]],Tabla5[#All],3,0)</f>
        <v>4415.83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f>VLOOKUP(Tabla3[[#This Row],[Columna1]],Tabla7[[ID]:[Monto neto de los bonos]],3,0)</f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1667.92</v>
      </c>
      <c r="AU297" s="2">
        <v>977.12</v>
      </c>
      <c r="AV297" s="2">
        <v>0</v>
      </c>
      <c r="AW297" s="1"/>
      <c r="AX297" s="2" t="s">
        <v>422</v>
      </c>
      <c r="AY297" s="8" t="s">
        <v>423</v>
      </c>
    </row>
    <row r="298" spans="1:51" ht="13.15" customHeight="1" x14ac:dyDescent="0.25">
      <c r="A298" s="7">
        <v>22342</v>
      </c>
      <c r="B298" s="2" t="s">
        <v>622</v>
      </c>
      <c r="C298" s="2">
        <v>4071803</v>
      </c>
      <c r="D298" s="2" t="s">
        <v>92</v>
      </c>
      <c r="E298" s="2" t="s">
        <v>98</v>
      </c>
      <c r="F298" s="2" t="s">
        <v>95</v>
      </c>
      <c r="G298" s="3">
        <v>43840</v>
      </c>
      <c r="H298" s="1"/>
      <c r="I298" s="2">
        <v>12198.94</v>
      </c>
      <c r="J298" s="2">
        <v>3009.3249999999998</v>
      </c>
      <c r="K298" s="2">
        <v>3009.3249999999998</v>
      </c>
      <c r="L298" s="2">
        <v>1912.84</v>
      </c>
      <c r="M298" s="1"/>
      <c r="N298" s="5">
        <f t="shared" si="8"/>
        <v>24414.43</v>
      </c>
      <c r="O298" s="6">
        <f t="shared" si="9"/>
        <v>20992.89</v>
      </c>
      <c r="P298" s="2">
        <v>30</v>
      </c>
      <c r="Q298" s="2" t="s">
        <v>37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4284</v>
      </c>
      <c r="AE298" s="2">
        <f>VLOOKUP(Tabla3[[#This Row],[Columna1]],Tabla5[#All],3,0)</f>
        <v>4284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f>VLOOKUP(Tabla3[[#This Row],[Columna1]],Tabla7[[ID]:[Monto neto de los bonos]],3,0)</f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2013.02</v>
      </c>
      <c r="AU298" s="2">
        <v>1408.52</v>
      </c>
      <c r="AV298" s="2">
        <v>0</v>
      </c>
      <c r="AW298" s="1"/>
      <c r="AX298" s="2" t="s">
        <v>422</v>
      </c>
      <c r="AY298" s="8" t="s">
        <v>423</v>
      </c>
    </row>
    <row r="299" spans="1:51" ht="13.15" customHeight="1" x14ac:dyDescent="0.25">
      <c r="A299" s="7">
        <v>12760</v>
      </c>
      <c r="B299" s="2" t="s">
        <v>623</v>
      </c>
      <c r="C299" s="2">
        <v>87403</v>
      </c>
      <c r="D299" s="2" t="s">
        <v>92</v>
      </c>
      <c r="E299" s="2" t="s">
        <v>108</v>
      </c>
      <c r="F299" s="2" t="s">
        <v>36</v>
      </c>
      <c r="G299" s="3">
        <v>38314</v>
      </c>
      <c r="H299" s="1"/>
      <c r="I299" s="2">
        <v>13165.89</v>
      </c>
      <c r="J299" s="2">
        <v>2789.65</v>
      </c>
      <c r="K299" s="2">
        <v>2789.65</v>
      </c>
      <c r="L299" s="2">
        <v>4779.45</v>
      </c>
      <c r="M299" s="1"/>
      <c r="N299" s="5">
        <f t="shared" si="8"/>
        <v>27808.639999999999</v>
      </c>
      <c r="O299" s="6">
        <f t="shared" si="9"/>
        <v>23269.200000000001</v>
      </c>
      <c r="P299" s="2">
        <v>30</v>
      </c>
      <c r="Q299" s="2" t="s">
        <v>37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4284</v>
      </c>
      <c r="AE299" s="2">
        <f>VLOOKUP(Tabla3[[#This Row],[Columna1]],Tabla5[#All],3,0)</f>
        <v>4284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f>VLOOKUP(Tabla3[[#This Row],[Columna1]],Tabla7[[ID]:[Monto neto de los bonos]],3,0)</f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2352.46</v>
      </c>
      <c r="AU299" s="2">
        <v>2186.98</v>
      </c>
      <c r="AV299" s="2">
        <v>0</v>
      </c>
      <c r="AW299" s="1"/>
      <c r="AX299" s="2" t="s">
        <v>422</v>
      </c>
      <c r="AY299" s="8" t="s">
        <v>423</v>
      </c>
    </row>
    <row r="300" spans="1:51" ht="13.15" customHeight="1" x14ac:dyDescent="0.25">
      <c r="A300" s="7">
        <v>21677</v>
      </c>
      <c r="B300" s="2" t="s">
        <v>3707</v>
      </c>
      <c r="C300" s="2">
        <v>3175503</v>
      </c>
      <c r="D300" s="2" t="s">
        <v>92</v>
      </c>
      <c r="E300" s="2" t="s">
        <v>99</v>
      </c>
      <c r="F300" s="2" t="s">
        <v>44</v>
      </c>
      <c r="G300" s="3">
        <v>43437</v>
      </c>
      <c r="H300" s="1"/>
      <c r="I300" s="2">
        <v>14572.07</v>
      </c>
      <c r="J300" s="2">
        <v>2683.85</v>
      </c>
      <c r="K300" s="2">
        <v>2683.85</v>
      </c>
      <c r="L300" s="2">
        <v>1881.12</v>
      </c>
      <c r="M300" s="1"/>
      <c r="N300" s="5">
        <f t="shared" si="8"/>
        <v>42605.75</v>
      </c>
      <c r="O300" s="6">
        <f t="shared" si="9"/>
        <v>38555.369999999995</v>
      </c>
      <c r="P300" s="2">
        <v>30</v>
      </c>
      <c r="Q300" s="2" t="s">
        <v>37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14064.86</v>
      </c>
      <c r="AE300" s="2">
        <f>VLOOKUP(Tabla3[[#This Row],[Columna1]],Tabla5[#All],3,0)</f>
        <v>14064.86</v>
      </c>
      <c r="AF300" s="2">
        <v>0</v>
      </c>
      <c r="AG300" s="2">
        <v>0</v>
      </c>
      <c r="AH300" s="2">
        <v>0</v>
      </c>
      <c r="AI300" s="2">
        <v>0</v>
      </c>
      <c r="AJ300" s="2">
        <v>6720</v>
      </c>
      <c r="AK300" s="2">
        <f>VLOOKUP(Tabla3[[#This Row],[Columna1]],Tabla7[[ID]:[Monto neto de los bonos]],3,0)</f>
        <v>6720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2182.08</v>
      </c>
      <c r="AU300" s="2">
        <v>1868.3</v>
      </c>
      <c r="AV300" s="2">
        <v>0</v>
      </c>
      <c r="AW300" s="1"/>
      <c r="AX300" s="2" t="s">
        <v>422</v>
      </c>
      <c r="AY300" s="8" t="s">
        <v>423</v>
      </c>
    </row>
    <row r="301" spans="1:51" ht="13.15" customHeight="1" x14ac:dyDescent="0.25">
      <c r="A301" s="7">
        <v>20067</v>
      </c>
      <c r="B301" s="2" t="s">
        <v>624</v>
      </c>
      <c r="C301" s="2">
        <v>1321303</v>
      </c>
      <c r="D301" s="2" t="s">
        <v>92</v>
      </c>
      <c r="E301" s="2" t="s">
        <v>94</v>
      </c>
      <c r="F301" s="2" t="s">
        <v>95</v>
      </c>
      <c r="G301" s="3">
        <v>42682</v>
      </c>
      <c r="H301" s="1"/>
      <c r="I301" s="2">
        <v>12198.94</v>
      </c>
      <c r="J301" s="2">
        <v>3009.3249999999998</v>
      </c>
      <c r="K301" s="2">
        <v>3009.3249999999998</v>
      </c>
      <c r="L301" s="2">
        <v>1445.82</v>
      </c>
      <c r="M301" s="1"/>
      <c r="N301" s="5">
        <f t="shared" si="8"/>
        <v>24616.46</v>
      </c>
      <c r="O301" s="6">
        <f t="shared" si="9"/>
        <v>21325.3</v>
      </c>
      <c r="P301" s="2">
        <v>30</v>
      </c>
      <c r="Q301" s="2" t="s">
        <v>37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4953.05</v>
      </c>
      <c r="AE301" s="2">
        <f>VLOOKUP(Tabla3[[#This Row],[Columna1]],Tabla5[#All],3,0)</f>
        <v>4953.05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f>VLOOKUP(Tabla3[[#This Row],[Columna1]],Tabla7[[ID]:[Monto neto de los bonos]],3,0)</f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1966.32</v>
      </c>
      <c r="AU301" s="2">
        <v>1324.84</v>
      </c>
      <c r="AV301" s="2">
        <v>0</v>
      </c>
      <c r="AW301" s="1"/>
      <c r="AX301" s="2" t="s">
        <v>422</v>
      </c>
      <c r="AY301" s="8" t="s">
        <v>423</v>
      </c>
    </row>
    <row r="302" spans="1:51" ht="13.15" customHeight="1" x14ac:dyDescent="0.25">
      <c r="A302" s="7">
        <v>25004</v>
      </c>
      <c r="B302" s="2" t="s">
        <v>625</v>
      </c>
      <c r="C302" s="2">
        <v>6319803</v>
      </c>
      <c r="D302" s="2" t="s">
        <v>92</v>
      </c>
      <c r="E302" s="2" t="s">
        <v>110</v>
      </c>
      <c r="F302" s="2" t="s">
        <v>115</v>
      </c>
      <c r="G302" s="3">
        <v>45343</v>
      </c>
      <c r="H302" s="1"/>
      <c r="I302" s="2">
        <v>7373.41</v>
      </c>
      <c r="J302" s="2">
        <v>1930.25</v>
      </c>
      <c r="K302" s="2">
        <v>1930.25</v>
      </c>
      <c r="L302" s="2">
        <v>0</v>
      </c>
      <c r="M302" s="1"/>
      <c r="N302" s="5">
        <f t="shared" si="8"/>
        <v>16898.489999999998</v>
      </c>
      <c r="O302" s="6">
        <f t="shared" si="9"/>
        <v>15503.459999999997</v>
      </c>
      <c r="P302" s="2">
        <v>30</v>
      </c>
      <c r="Q302" s="2" t="s">
        <v>37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5664.58</v>
      </c>
      <c r="AE302" s="2">
        <f>VLOOKUP(Tabla3[[#This Row],[Columna1]],Tabla5[#All],3,0)</f>
        <v>5664.58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f>VLOOKUP(Tabla3[[#This Row],[Columna1]],Tabla7[[ID]:[Monto neto de los bonos]],3,0)</f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1123.3800000000001</v>
      </c>
      <c r="AU302" s="2">
        <v>271.64999999999998</v>
      </c>
      <c r="AV302" s="2">
        <v>0</v>
      </c>
      <c r="AW302" s="1"/>
      <c r="AX302" s="2" t="s">
        <v>422</v>
      </c>
      <c r="AY302" s="8" t="s">
        <v>423</v>
      </c>
    </row>
    <row r="303" spans="1:51" ht="13.15" customHeight="1" x14ac:dyDescent="0.25">
      <c r="A303" s="7">
        <v>15922</v>
      </c>
      <c r="B303" s="2" t="s">
        <v>626</v>
      </c>
      <c r="C303" s="2">
        <v>204703</v>
      </c>
      <c r="D303" s="2" t="s">
        <v>92</v>
      </c>
      <c r="E303" s="2" t="s">
        <v>112</v>
      </c>
      <c r="F303" s="2" t="s">
        <v>60</v>
      </c>
      <c r="G303" s="3">
        <v>40461</v>
      </c>
      <c r="H303" s="1"/>
      <c r="I303" s="2">
        <v>14709.55</v>
      </c>
      <c r="J303" s="2">
        <v>2709.165</v>
      </c>
      <c r="K303" s="2">
        <v>2709.165</v>
      </c>
      <c r="L303" s="2">
        <v>3171.84</v>
      </c>
      <c r="M303" s="1"/>
      <c r="N303" s="5">
        <f t="shared" si="8"/>
        <v>40457.440000000002</v>
      </c>
      <c r="O303" s="6">
        <f t="shared" si="9"/>
        <v>35954.120000000003</v>
      </c>
      <c r="P303" s="2">
        <v>30</v>
      </c>
      <c r="Q303" s="2" t="s">
        <v>37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15057.72</v>
      </c>
      <c r="AE303" s="2">
        <f>VLOOKUP(Tabla3[[#This Row],[Columna1]],Tabla5[#All],3,0)</f>
        <v>15057.72</v>
      </c>
      <c r="AF303" s="2">
        <v>0</v>
      </c>
      <c r="AG303" s="2">
        <v>0</v>
      </c>
      <c r="AH303" s="2">
        <v>0</v>
      </c>
      <c r="AI303" s="2">
        <v>0</v>
      </c>
      <c r="AJ303" s="2">
        <v>2100</v>
      </c>
      <c r="AK303" s="2">
        <f>VLOOKUP(Tabla3[[#This Row],[Columna1]],Tabla7[[ID]:[Monto neto de los bonos]],3,0)</f>
        <v>2100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2329.96</v>
      </c>
      <c r="AU303" s="2">
        <v>2173.36</v>
      </c>
      <c r="AV303" s="2">
        <v>0</v>
      </c>
      <c r="AW303" s="1"/>
      <c r="AX303" s="2" t="s">
        <v>422</v>
      </c>
      <c r="AY303" s="8" t="s">
        <v>423</v>
      </c>
    </row>
    <row r="304" spans="1:51" ht="13.15" customHeight="1" x14ac:dyDescent="0.25">
      <c r="A304" s="7">
        <v>24246</v>
      </c>
      <c r="B304" s="2" t="s">
        <v>3715</v>
      </c>
      <c r="C304" s="2">
        <v>5823703</v>
      </c>
      <c r="D304" s="2" t="s">
        <v>92</v>
      </c>
      <c r="E304" s="2" t="s">
        <v>97</v>
      </c>
      <c r="F304" s="2" t="s">
        <v>36</v>
      </c>
      <c r="G304" s="3">
        <v>44928</v>
      </c>
      <c r="H304" s="1"/>
      <c r="I304" s="2">
        <v>13165.89</v>
      </c>
      <c r="J304" s="2">
        <v>2789.65</v>
      </c>
      <c r="K304" s="2">
        <v>2789.65</v>
      </c>
      <c r="L304" s="2">
        <v>0</v>
      </c>
      <c r="M304" s="1"/>
      <c r="N304" s="5">
        <f t="shared" si="8"/>
        <v>22548.21</v>
      </c>
      <c r="O304" s="6">
        <f t="shared" si="9"/>
        <v>19434.669999999998</v>
      </c>
      <c r="P304" s="2">
        <v>30</v>
      </c>
      <c r="Q304" s="2" t="s">
        <v>37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3803.02</v>
      </c>
      <c r="AE304" s="2">
        <f>VLOOKUP(Tabla3[[#This Row],[Columna1]],Tabla5[#All],3,0)</f>
        <v>3803.02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f>VLOOKUP(Tabla3[[#This Row],[Columna1]],Tabla7[[ID]:[Monto neto de los bonos]],3,0)</f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1874.52</v>
      </c>
      <c r="AU304" s="2">
        <v>1239.02</v>
      </c>
      <c r="AV304" s="2">
        <v>0</v>
      </c>
      <c r="AW304" s="1"/>
      <c r="AX304" s="2" t="s">
        <v>422</v>
      </c>
      <c r="AY304" s="8" t="s">
        <v>423</v>
      </c>
    </row>
    <row r="305" spans="1:51" ht="13.15" customHeight="1" x14ac:dyDescent="0.25">
      <c r="A305" s="7">
        <v>24428</v>
      </c>
      <c r="B305" s="2" t="s">
        <v>627</v>
      </c>
      <c r="C305" s="2">
        <v>5928703</v>
      </c>
      <c r="D305" s="2" t="s">
        <v>92</v>
      </c>
      <c r="E305" s="2" t="s">
        <v>97</v>
      </c>
      <c r="F305" s="2" t="s">
        <v>36</v>
      </c>
      <c r="G305" s="3">
        <v>45000</v>
      </c>
      <c r="H305" s="1"/>
      <c r="I305" s="2">
        <v>13165.89</v>
      </c>
      <c r="J305" s="2">
        <v>2789.65</v>
      </c>
      <c r="K305" s="2">
        <v>2789.65</v>
      </c>
      <c r="L305" s="2">
        <v>0</v>
      </c>
      <c r="M305" s="1"/>
      <c r="N305" s="5">
        <f t="shared" si="8"/>
        <v>27832.94</v>
      </c>
      <c r="O305" s="6">
        <f t="shared" si="9"/>
        <v>24719.399999999998</v>
      </c>
      <c r="P305" s="2">
        <v>30</v>
      </c>
      <c r="Q305" s="2" t="s">
        <v>37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9087.75</v>
      </c>
      <c r="AE305" s="2">
        <f>VLOOKUP(Tabla3[[#This Row],[Columna1]],Tabla5[#All],3,0)</f>
        <v>9087.75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f>VLOOKUP(Tabla3[[#This Row],[Columna1]],Tabla7[[ID]:[Monto neto de los bonos]],3,0)</f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1874.52</v>
      </c>
      <c r="AU305" s="2">
        <v>1239.02</v>
      </c>
      <c r="AV305" s="2">
        <v>0</v>
      </c>
      <c r="AW305" s="1"/>
      <c r="AX305" s="2" t="s">
        <v>422</v>
      </c>
      <c r="AY305" s="8" t="s">
        <v>423</v>
      </c>
    </row>
    <row r="306" spans="1:51" ht="13.15" customHeight="1" x14ac:dyDescent="0.25">
      <c r="A306" s="7">
        <v>24532</v>
      </c>
      <c r="B306" s="2" t="s">
        <v>628</v>
      </c>
      <c r="C306" s="2">
        <v>6024903</v>
      </c>
      <c r="D306" s="2" t="s">
        <v>92</v>
      </c>
      <c r="E306" s="2" t="s">
        <v>94</v>
      </c>
      <c r="F306" s="2" t="s">
        <v>36</v>
      </c>
      <c r="G306" s="3">
        <v>45064</v>
      </c>
      <c r="H306" s="1"/>
      <c r="I306" s="2">
        <v>13165.89</v>
      </c>
      <c r="J306" s="2">
        <v>2789.65</v>
      </c>
      <c r="K306" s="2">
        <v>2789.65</v>
      </c>
      <c r="L306" s="2">
        <v>0</v>
      </c>
      <c r="M306" s="1"/>
      <c r="N306" s="5">
        <f t="shared" si="8"/>
        <v>23029.19</v>
      </c>
      <c r="O306" s="6">
        <f t="shared" si="9"/>
        <v>19915.649999999998</v>
      </c>
      <c r="P306" s="2">
        <v>30</v>
      </c>
      <c r="Q306" s="2" t="s">
        <v>37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4284</v>
      </c>
      <c r="AE306" s="2">
        <f>VLOOKUP(Tabla3[[#This Row],[Columna1]],Tabla5[#All],3,0)</f>
        <v>4284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f>VLOOKUP(Tabla3[[#This Row],[Columna1]],Tabla7[[ID]:[Monto neto de los bonos]],3,0)</f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1874.52</v>
      </c>
      <c r="AU306" s="2">
        <v>1239.02</v>
      </c>
      <c r="AV306" s="2">
        <v>0</v>
      </c>
      <c r="AW306" s="1"/>
      <c r="AX306" s="2" t="s">
        <v>422</v>
      </c>
      <c r="AY306" s="8" t="s">
        <v>423</v>
      </c>
    </row>
    <row r="307" spans="1:51" ht="13.15" customHeight="1" x14ac:dyDescent="0.25">
      <c r="A307" s="7">
        <v>20114</v>
      </c>
      <c r="B307" s="2" t="s">
        <v>629</v>
      </c>
      <c r="C307" s="2">
        <v>1377203</v>
      </c>
      <c r="D307" s="2" t="s">
        <v>92</v>
      </c>
      <c r="E307" s="2" t="s">
        <v>109</v>
      </c>
      <c r="F307" s="2" t="s">
        <v>36</v>
      </c>
      <c r="G307" s="3">
        <v>44531</v>
      </c>
      <c r="H307" s="1"/>
      <c r="I307" s="2">
        <v>13165.89</v>
      </c>
      <c r="J307" s="2">
        <v>2789.65</v>
      </c>
      <c r="K307" s="2">
        <v>2789.65</v>
      </c>
      <c r="L307" s="2">
        <v>0</v>
      </c>
      <c r="M307" s="1"/>
      <c r="N307" s="5">
        <f t="shared" si="8"/>
        <v>28966.989999999998</v>
      </c>
      <c r="O307" s="6">
        <f t="shared" si="9"/>
        <v>25853.449999999997</v>
      </c>
      <c r="P307" s="2">
        <v>30</v>
      </c>
      <c r="Q307" s="2" t="s">
        <v>37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10221.799999999999</v>
      </c>
      <c r="AE307" s="2">
        <f>VLOOKUP(Tabla3[[#This Row],[Columna1]],Tabla5[#All],3,0)</f>
        <v>10221.799999999999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f>VLOOKUP(Tabla3[[#This Row],[Columna1]],Tabla7[[ID]:[Monto neto de los bonos]],3,0)</f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1874.52</v>
      </c>
      <c r="AU307" s="2">
        <v>1239.02</v>
      </c>
      <c r="AV307" s="2">
        <v>0</v>
      </c>
      <c r="AW307" s="1"/>
      <c r="AX307" s="2" t="s">
        <v>422</v>
      </c>
      <c r="AY307" s="8" t="s">
        <v>423</v>
      </c>
    </row>
    <row r="308" spans="1:51" ht="13.15" customHeight="1" x14ac:dyDescent="0.25">
      <c r="A308" s="7">
        <v>23894</v>
      </c>
      <c r="B308" s="2" t="s">
        <v>3708</v>
      </c>
      <c r="C308" s="2">
        <v>5513903</v>
      </c>
      <c r="D308" s="2" t="s">
        <v>92</v>
      </c>
      <c r="E308" s="2" t="s">
        <v>99</v>
      </c>
      <c r="F308" s="2" t="s">
        <v>60</v>
      </c>
      <c r="G308" s="3">
        <v>44684</v>
      </c>
      <c r="H308" s="1"/>
      <c r="I308" s="2">
        <v>14709.55</v>
      </c>
      <c r="J308" s="2">
        <v>2709.165</v>
      </c>
      <c r="K308" s="2">
        <v>2709.165</v>
      </c>
      <c r="L308" s="2">
        <v>0</v>
      </c>
      <c r="M308" s="1"/>
      <c r="N308" s="5">
        <f t="shared" si="8"/>
        <v>35185.599999999999</v>
      </c>
      <c r="O308" s="6">
        <f t="shared" si="9"/>
        <v>31657.16</v>
      </c>
      <c r="P308" s="2">
        <v>30</v>
      </c>
      <c r="Q308" s="2" t="s">
        <v>37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15057.72</v>
      </c>
      <c r="AE308" s="2">
        <f>VLOOKUP(Tabla3[[#This Row],[Columna1]],Tabla5[#All],3,0)</f>
        <v>15057.72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f>VLOOKUP(Tabla3[[#This Row],[Columna1]],Tabla7[[ID]:[Monto neto de los bonos]],3,0)</f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2012.78</v>
      </c>
      <c r="AU308" s="2">
        <v>1515.66</v>
      </c>
      <c r="AV308" s="2">
        <v>0</v>
      </c>
      <c r="AW308" s="1"/>
      <c r="AX308" s="2" t="s">
        <v>422</v>
      </c>
      <c r="AY308" s="8" t="s">
        <v>423</v>
      </c>
    </row>
    <row r="309" spans="1:51" ht="13.15" customHeight="1" x14ac:dyDescent="0.25">
      <c r="A309" s="7">
        <v>14780</v>
      </c>
      <c r="B309" s="2" t="s">
        <v>3749</v>
      </c>
      <c r="C309" s="2">
        <v>161803</v>
      </c>
      <c r="D309" s="2" t="s">
        <v>92</v>
      </c>
      <c r="E309" s="2" t="s">
        <v>110</v>
      </c>
      <c r="F309" s="2" t="s">
        <v>45</v>
      </c>
      <c r="G309" s="3">
        <v>39845</v>
      </c>
      <c r="H309" s="1"/>
      <c r="I309" s="2">
        <v>13413.65</v>
      </c>
      <c r="J309" s="2">
        <v>2841.47</v>
      </c>
      <c r="K309" s="2">
        <v>2841.47</v>
      </c>
      <c r="L309" s="2">
        <v>4313.66</v>
      </c>
      <c r="M309" s="1"/>
      <c r="N309" s="5">
        <f t="shared" si="8"/>
        <v>31728.95</v>
      </c>
      <c r="O309" s="6">
        <f t="shared" si="9"/>
        <v>27247.510000000002</v>
      </c>
      <c r="P309" s="2">
        <v>30</v>
      </c>
      <c r="Q309" s="2" t="s">
        <v>37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8318.7000000000007</v>
      </c>
      <c r="AE309" s="2">
        <f>VLOOKUP(Tabla3[[#This Row],[Columna1]],Tabla5[#All],3,0)</f>
        <v>8318.7000000000007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f>VLOOKUP(Tabla3[[#This Row],[Columna1]],Tabla7[[ID]:[Monto neto de los bonos]],3,0)</f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2341.02</v>
      </c>
      <c r="AU309" s="2">
        <v>2140.42</v>
      </c>
      <c r="AV309" s="2">
        <v>0</v>
      </c>
      <c r="AW309" s="1"/>
      <c r="AX309" s="2" t="s">
        <v>422</v>
      </c>
      <c r="AY309" s="8" t="s">
        <v>423</v>
      </c>
    </row>
    <row r="310" spans="1:51" ht="13.15" customHeight="1" x14ac:dyDescent="0.25">
      <c r="A310" s="7">
        <v>20804</v>
      </c>
      <c r="B310" s="2" t="s">
        <v>630</v>
      </c>
      <c r="C310" s="2">
        <v>2129603</v>
      </c>
      <c r="D310" s="2" t="s">
        <v>92</v>
      </c>
      <c r="E310" s="2" t="s">
        <v>98</v>
      </c>
      <c r="F310" s="2" t="s">
        <v>95</v>
      </c>
      <c r="G310" s="3">
        <v>42947</v>
      </c>
      <c r="H310" s="1"/>
      <c r="I310" s="2">
        <v>12198.94</v>
      </c>
      <c r="J310" s="2">
        <v>3009.3249999999998</v>
      </c>
      <c r="K310" s="2">
        <v>3009.3249999999998</v>
      </c>
      <c r="L310" s="2">
        <v>1547</v>
      </c>
      <c r="M310" s="1"/>
      <c r="N310" s="5">
        <f t="shared" si="8"/>
        <v>40382.04</v>
      </c>
      <c r="O310" s="6">
        <f t="shared" si="9"/>
        <v>37062.639999999999</v>
      </c>
      <c r="P310" s="2">
        <v>30</v>
      </c>
      <c r="Q310" s="2" t="s">
        <v>37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6967.45</v>
      </c>
      <c r="AE310" s="2">
        <f>VLOOKUP(Tabla3[[#This Row],[Columna1]],Tabla5[#All],3,0)</f>
        <v>6967.45</v>
      </c>
      <c r="AF310" s="2">
        <v>0</v>
      </c>
      <c r="AG310" s="2">
        <v>0</v>
      </c>
      <c r="AH310" s="2">
        <v>0</v>
      </c>
      <c r="AI310" s="2">
        <v>0</v>
      </c>
      <c r="AJ310" s="2">
        <v>13650</v>
      </c>
      <c r="AK310" s="2">
        <f>VLOOKUP(Tabla3[[#This Row],[Columna1]],Tabla7[[ID]:[Monto neto de los bonos]],3,0)</f>
        <v>13650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1976.44</v>
      </c>
      <c r="AU310" s="2">
        <v>1342.96</v>
      </c>
      <c r="AV310" s="2">
        <v>0</v>
      </c>
      <c r="AW310" s="1"/>
      <c r="AX310" s="2" t="s">
        <v>422</v>
      </c>
      <c r="AY310" s="8" t="s">
        <v>423</v>
      </c>
    </row>
    <row r="311" spans="1:51" ht="13.15" customHeight="1" x14ac:dyDescent="0.25">
      <c r="A311" s="7">
        <v>24681</v>
      </c>
      <c r="B311" s="2" t="s">
        <v>631</v>
      </c>
      <c r="C311" s="2">
        <v>6126703</v>
      </c>
      <c r="D311" s="2" t="s">
        <v>92</v>
      </c>
      <c r="E311" s="2" t="s">
        <v>98</v>
      </c>
      <c r="F311" s="2" t="s">
        <v>95</v>
      </c>
      <c r="G311" s="3">
        <v>45170</v>
      </c>
      <c r="H311" s="1"/>
      <c r="I311" s="2">
        <v>12198.94</v>
      </c>
      <c r="J311" s="2">
        <v>3009.3249999999998</v>
      </c>
      <c r="K311" s="2">
        <v>3009.3249999999998</v>
      </c>
      <c r="L311" s="2">
        <v>0</v>
      </c>
      <c r="M311" s="1"/>
      <c r="N311" s="5">
        <f t="shared" si="8"/>
        <v>21430.59</v>
      </c>
      <c r="O311" s="6">
        <f t="shared" si="9"/>
        <v>18532.07</v>
      </c>
      <c r="P311" s="2">
        <v>30</v>
      </c>
      <c r="Q311" s="2" t="s">
        <v>37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3213</v>
      </c>
      <c r="AE311" s="2">
        <f>VLOOKUP(Tabla3[[#This Row],[Columna1]],Tabla5[#All],3,0)</f>
        <v>3213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f>VLOOKUP(Tabla3[[#This Row],[Columna1]],Tabla7[[ID]:[Monto neto de los bonos]],3,0)</f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1821.74</v>
      </c>
      <c r="AU311" s="2">
        <v>1076.78</v>
      </c>
      <c r="AV311" s="2">
        <v>0</v>
      </c>
      <c r="AW311" s="1"/>
      <c r="AX311" s="2" t="s">
        <v>422</v>
      </c>
      <c r="AY311" s="8" t="s">
        <v>423</v>
      </c>
    </row>
    <row r="312" spans="1:51" ht="13.15" customHeight="1" x14ac:dyDescent="0.25">
      <c r="A312" s="7">
        <v>20424</v>
      </c>
      <c r="B312" s="2" t="s">
        <v>632</v>
      </c>
      <c r="C312" s="2">
        <v>1799203</v>
      </c>
      <c r="D312" s="2" t="s">
        <v>92</v>
      </c>
      <c r="E312" s="2" t="s">
        <v>97</v>
      </c>
      <c r="F312" s="2" t="s">
        <v>36</v>
      </c>
      <c r="G312" s="3">
        <v>42789</v>
      </c>
      <c r="H312" s="1"/>
      <c r="I312" s="2">
        <v>13165.89</v>
      </c>
      <c r="J312" s="2">
        <v>2789.65</v>
      </c>
      <c r="K312" s="2">
        <v>2789.65</v>
      </c>
      <c r="L312" s="2">
        <v>1591.82</v>
      </c>
      <c r="M312" s="1"/>
      <c r="N312" s="5">
        <f t="shared" si="8"/>
        <v>23646.399999999998</v>
      </c>
      <c r="O312" s="6">
        <f t="shared" si="9"/>
        <v>20088.439999999999</v>
      </c>
      <c r="P312" s="2">
        <v>30</v>
      </c>
      <c r="Q312" s="2" t="s">
        <v>37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3309.39</v>
      </c>
      <c r="AE312" s="2">
        <f>VLOOKUP(Tabla3[[#This Row],[Columna1]],Tabla5[#All],3,0)</f>
        <v>3309.39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f>VLOOKUP(Tabla3[[#This Row],[Columna1]],Tabla7[[ID]:[Monto neto de los bonos]],3,0)</f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2033.7</v>
      </c>
      <c r="AU312" s="2">
        <v>1524.26</v>
      </c>
      <c r="AV312" s="2">
        <v>0</v>
      </c>
      <c r="AW312" s="1"/>
      <c r="AX312" s="2" t="s">
        <v>422</v>
      </c>
      <c r="AY312" s="8" t="s">
        <v>423</v>
      </c>
    </row>
    <row r="313" spans="1:51" ht="13.15" customHeight="1" x14ac:dyDescent="0.25">
      <c r="A313" s="7">
        <v>23702</v>
      </c>
      <c r="B313" s="2" t="s">
        <v>633</v>
      </c>
      <c r="C313" s="2">
        <v>5413703</v>
      </c>
      <c r="D313" s="2" t="s">
        <v>92</v>
      </c>
      <c r="E313" s="2" t="s">
        <v>97</v>
      </c>
      <c r="F313" s="2" t="s">
        <v>119</v>
      </c>
      <c r="G313" s="3">
        <v>44621</v>
      </c>
      <c r="H313" s="1"/>
      <c r="I313" s="2">
        <v>16065.68</v>
      </c>
      <c r="J313" s="2">
        <v>2959.1</v>
      </c>
      <c r="K313" s="2">
        <v>2959.1</v>
      </c>
      <c r="L313" s="2">
        <v>0</v>
      </c>
      <c r="M313" s="1"/>
      <c r="N313" s="5">
        <f t="shared" si="8"/>
        <v>55293.609999999993</v>
      </c>
      <c r="O313" s="6">
        <f t="shared" si="9"/>
        <v>51309.76999999999</v>
      </c>
      <c r="P313" s="2">
        <v>30</v>
      </c>
      <c r="Q313" s="2" t="s">
        <v>37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21752.880000000001</v>
      </c>
      <c r="AE313" s="2">
        <f>VLOOKUP(Tabla3[[#This Row],[Columna1]],Tabla5[#All],3,0)</f>
        <v>21752.880000000001</v>
      </c>
      <c r="AF313" s="2">
        <v>0</v>
      </c>
      <c r="AG313" s="2">
        <v>0</v>
      </c>
      <c r="AH313" s="2">
        <v>0</v>
      </c>
      <c r="AI313" s="2">
        <v>0</v>
      </c>
      <c r="AJ313" s="2">
        <v>11556.85</v>
      </c>
      <c r="AK313" s="2">
        <f>VLOOKUP(Tabla3[[#This Row],[Columna1]],Tabla7[[ID]:[Monto neto de los bonos]],3,0)</f>
        <v>11556.85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2198.36</v>
      </c>
      <c r="AU313" s="2">
        <v>1785.48</v>
      </c>
      <c r="AV313" s="2">
        <v>0</v>
      </c>
      <c r="AW313" s="1"/>
      <c r="AX313" s="2" t="s">
        <v>422</v>
      </c>
      <c r="AY313" s="8" t="s">
        <v>423</v>
      </c>
    </row>
    <row r="314" spans="1:51" ht="13.15" customHeight="1" x14ac:dyDescent="0.25">
      <c r="A314" s="7">
        <v>91897</v>
      </c>
      <c r="B314" s="2" t="s">
        <v>634</v>
      </c>
      <c r="C314" s="2">
        <v>400503</v>
      </c>
      <c r="D314" s="2" t="s">
        <v>92</v>
      </c>
      <c r="E314" s="2" t="s">
        <v>109</v>
      </c>
      <c r="F314" s="2" t="s">
        <v>36</v>
      </c>
      <c r="G314" s="3">
        <v>38139</v>
      </c>
      <c r="H314" s="1"/>
      <c r="I314" s="2">
        <v>13165.89</v>
      </c>
      <c r="J314" s="2">
        <v>2789.65</v>
      </c>
      <c r="K314" s="2">
        <v>2789.65</v>
      </c>
      <c r="L314" s="2">
        <v>4779.47</v>
      </c>
      <c r="M314" s="1"/>
      <c r="N314" s="5">
        <f t="shared" si="8"/>
        <v>28314.46</v>
      </c>
      <c r="O314" s="6">
        <f t="shared" si="9"/>
        <v>23839.979999999996</v>
      </c>
      <c r="P314" s="2">
        <v>20</v>
      </c>
      <c r="Q314" s="2" t="s">
        <v>46</v>
      </c>
      <c r="R314" s="2">
        <v>0</v>
      </c>
      <c r="S314" s="2">
        <v>0</v>
      </c>
      <c r="T314" s="2">
        <v>0</v>
      </c>
      <c r="U314" s="2">
        <v>3686.45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4789.8</v>
      </c>
      <c r="AE314" s="2">
        <f>VLOOKUP(Tabla3[[#This Row],[Columna1]],Tabla5[#All],3,0)</f>
        <v>4789.8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f>VLOOKUP(Tabla3[[#This Row],[Columna1]],Tabla7[[ID]:[Monto neto de los bonos]],3,0)</f>
        <v>3686.45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2166.7199999999998</v>
      </c>
      <c r="AU314" s="2">
        <v>2307.7600000000002</v>
      </c>
      <c r="AV314" s="2">
        <v>0</v>
      </c>
      <c r="AW314" s="1"/>
      <c r="AX314" s="2" t="s">
        <v>422</v>
      </c>
      <c r="AY314" s="8" t="s">
        <v>424</v>
      </c>
    </row>
    <row r="315" spans="1:51" ht="13.15" customHeight="1" x14ac:dyDescent="0.25">
      <c r="A315" s="7">
        <v>21488</v>
      </c>
      <c r="B315" s="2" t="s">
        <v>635</v>
      </c>
      <c r="C315" s="2">
        <v>2899203</v>
      </c>
      <c r="D315" s="2" t="s">
        <v>92</v>
      </c>
      <c r="E315" s="2" t="s">
        <v>100</v>
      </c>
      <c r="F315" s="2" t="s">
        <v>42</v>
      </c>
      <c r="G315" s="3">
        <v>43389</v>
      </c>
      <c r="H315" s="1"/>
      <c r="I315" s="2">
        <v>9836.7099999999991</v>
      </c>
      <c r="J315" s="2">
        <v>3056.2150000000001</v>
      </c>
      <c r="K315" s="2">
        <v>3056.2150000000001</v>
      </c>
      <c r="L315" s="2">
        <v>1182.26</v>
      </c>
      <c r="M315" s="1"/>
      <c r="N315" s="5">
        <f t="shared" si="8"/>
        <v>17131.399999999998</v>
      </c>
      <c r="O315" s="6">
        <f t="shared" si="9"/>
        <v>14762.259999999998</v>
      </c>
      <c r="P315" s="2">
        <v>20</v>
      </c>
      <c r="Q315" s="2" t="s">
        <v>46</v>
      </c>
      <c r="R315" s="2">
        <v>0</v>
      </c>
      <c r="S315" s="2">
        <v>0</v>
      </c>
      <c r="T315" s="2">
        <v>0</v>
      </c>
      <c r="U315" s="2">
        <v>2391.92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f>VLOOKUP(Tabla3[[#This Row],[Columna1]],Tabla5[#All],3,0)</f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f>VLOOKUP(Tabla3[[#This Row],[Columna1]],Tabla7[[ID]:[Monto neto de los bonos]],3,0)</f>
        <v>2391.92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1442.6</v>
      </c>
      <c r="AU315" s="2">
        <v>926.54</v>
      </c>
      <c r="AV315" s="2">
        <v>0</v>
      </c>
      <c r="AW315" s="1"/>
      <c r="AX315" s="2" t="s">
        <v>422</v>
      </c>
      <c r="AY315" s="8" t="s">
        <v>424</v>
      </c>
    </row>
    <row r="316" spans="1:51" ht="13.15" customHeight="1" x14ac:dyDescent="0.25">
      <c r="A316" s="7">
        <v>21242</v>
      </c>
      <c r="B316" s="2" t="s">
        <v>636</v>
      </c>
      <c r="C316" s="2" t="e">
        <v>#N/A</v>
      </c>
      <c r="D316" s="2" t="s">
        <v>92</v>
      </c>
      <c r="E316" s="2" t="s">
        <v>93</v>
      </c>
      <c r="F316" s="2" t="s">
        <v>36</v>
      </c>
      <c r="G316" s="3">
        <v>43267</v>
      </c>
      <c r="H316" s="1"/>
      <c r="I316" s="2">
        <v>13165.89</v>
      </c>
      <c r="J316" s="2">
        <v>2789.65</v>
      </c>
      <c r="K316" s="2">
        <v>2789.65</v>
      </c>
      <c r="L316" s="2">
        <v>1703.24</v>
      </c>
      <c r="M316" s="1"/>
      <c r="N316" s="5">
        <f t="shared" si="8"/>
        <v>25732.42</v>
      </c>
      <c r="O316" s="6">
        <f t="shared" si="9"/>
        <v>22143.339999999997</v>
      </c>
      <c r="P316" s="2">
        <v>30</v>
      </c>
      <c r="Q316" s="2" t="s">
        <v>37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5283.99</v>
      </c>
      <c r="AE316" s="2" t="e">
        <f>VLOOKUP(Tabla3[[#This Row],[Columna1]],Tabla5[#All],3,0)</f>
        <v>#N/A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 t="e">
        <f>VLOOKUP(Tabla3[[#This Row],[Columna1]],Tabla7[[ID]:[Monto neto de los bonos]],3,0)</f>
        <v>#N/A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2044.84</v>
      </c>
      <c r="AU316" s="2">
        <v>1544.24</v>
      </c>
      <c r="AV316" s="2">
        <v>0</v>
      </c>
      <c r="AW316" s="1"/>
      <c r="AX316" s="2" t="s">
        <v>422</v>
      </c>
      <c r="AY316" s="8" t="s">
        <v>423</v>
      </c>
    </row>
    <row r="317" spans="1:51" ht="13.15" customHeight="1" x14ac:dyDescent="0.25">
      <c r="A317" s="7">
        <v>22039</v>
      </c>
      <c r="B317" s="2" t="s">
        <v>3733</v>
      </c>
      <c r="C317" s="2">
        <v>3583503</v>
      </c>
      <c r="D317" s="2" t="s">
        <v>92</v>
      </c>
      <c r="E317" s="2" t="s">
        <v>98</v>
      </c>
      <c r="F317" s="2" t="s">
        <v>95</v>
      </c>
      <c r="G317" s="3">
        <v>43644</v>
      </c>
      <c r="H317" s="1"/>
      <c r="I317" s="2">
        <v>12198.94</v>
      </c>
      <c r="J317" s="2">
        <v>3009.3249999999998</v>
      </c>
      <c r="K317" s="2">
        <v>3009.3249999999998</v>
      </c>
      <c r="L317" s="2">
        <v>1771.15</v>
      </c>
      <c r="M317" s="1"/>
      <c r="N317" s="5">
        <f t="shared" si="8"/>
        <v>23201.74</v>
      </c>
      <c r="O317" s="6">
        <f t="shared" si="9"/>
        <v>19819.740000000002</v>
      </c>
      <c r="P317" s="2">
        <v>30</v>
      </c>
      <c r="Q317" s="2" t="s">
        <v>37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3213</v>
      </c>
      <c r="AE317" s="2">
        <f>VLOOKUP(Tabla3[[#This Row],[Columna1]],Tabla5[#All],3,0)</f>
        <v>3213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f>VLOOKUP(Tabla3[[#This Row],[Columna1]],Tabla7[[ID]:[Monto neto de los bonos]],3,0)</f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1998.86</v>
      </c>
      <c r="AU317" s="2">
        <v>1383.14</v>
      </c>
      <c r="AV317" s="2">
        <v>0</v>
      </c>
      <c r="AW317" s="1"/>
      <c r="AX317" s="2" t="s">
        <v>422</v>
      </c>
      <c r="AY317" s="8" t="s">
        <v>423</v>
      </c>
    </row>
    <row r="318" spans="1:51" ht="13.15" customHeight="1" x14ac:dyDescent="0.25">
      <c r="A318" s="7">
        <v>23481</v>
      </c>
      <c r="B318" s="2" t="s">
        <v>637</v>
      </c>
      <c r="C318" s="2">
        <v>5265903</v>
      </c>
      <c r="D318" s="2" t="s">
        <v>92</v>
      </c>
      <c r="E318" s="2" t="s">
        <v>97</v>
      </c>
      <c r="F318" s="2" t="s">
        <v>36</v>
      </c>
      <c r="G318" s="3">
        <v>44503</v>
      </c>
      <c r="H318" s="1"/>
      <c r="I318" s="2">
        <v>13165.89</v>
      </c>
      <c r="J318" s="2">
        <v>2789.65</v>
      </c>
      <c r="K318" s="2">
        <v>2789.65</v>
      </c>
      <c r="L318" s="2">
        <v>0</v>
      </c>
      <c r="M318" s="1"/>
      <c r="N318" s="5">
        <f t="shared" si="8"/>
        <v>25363.969999999998</v>
      </c>
      <c r="O318" s="6">
        <f t="shared" si="9"/>
        <v>22250.429999999997</v>
      </c>
      <c r="P318" s="2">
        <v>30</v>
      </c>
      <c r="Q318" s="2" t="s">
        <v>37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6618.78</v>
      </c>
      <c r="AE318" s="2">
        <f>VLOOKUP(Tabla3[[#This Row],[Columna1]],Tabla5[#All],3,0)</f>
        <v>6618.78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f>VLOOKUP(Tabla3[[#This Row],[Columna1]],Tabla7[[ID]:[Monto neto de los bonos]],3,0)</f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1874.52</v>
      </c>
      <c r="AU318" s="2">
        <v>1239.02</v>
      </c>
      <c r="AV318" s="2">
        <v>0</v>
      </c>
      <c r="AW318" s="1"/>
      <c r="AX318" s="2" t="s">
        <v>422</v>
      </c>
      <c r="AY318" s="8" t="s">
        <v>423</v>
      </c>
    </row>
    <row r="319" spans="1:51" ht="13.15" customHeight="1" x14ac:dyDescent="0.25">
      <c r="A319" s="7">
        <v>22373</v>
      </c>
      <c r="B319" s="2" t="s">
        <v>638</v>
      </c>
      <c r="C319" s="2">
        <v>4087403</v>
      </c>
      <c r="D319" s="2" t="s">
        <v>92</v>
      </c>
      <c r="E319" s="2" t="s">
        <v>106</v>
      </c>
      <c r="F319" s="2" t="s">
        <v>45</v>
      </c>
      <c r="G319" s="3">
        <v>45068</v>
      </c>
      <c r="H319" s="1"/>
      <c r="I319" s="2">
        <v>13413.65</v>
      </c>
      <c r="J319" s="2">
        <v>2841.47</v>
      </c>
      <c r="K319" s="2">
        <v>2841.47</v>
      </c>
      <c r="L319" s="2">
        <v>0</v>
      </c>
      <c r="M319" s="1"/>
      <c r="N319" s="5">
        <f t="shared" si="8"/>
        <v>31894.5</v>
      </c>
      <c r="O319" s="6">
        <f t="shared" si="9"/>
        <v>28701.440000000002</v>
      </c>
      <c r="P319" s="2">
        <v>30</v>
      </c>
      <c r="Q319" s="2" t="s">
        <v>37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12797.91</v>
      </c>
      <c r="AE319" s="2">
        <f>VLOOKUP(Tabla3[[#This Row],[Columna1]],Tabla5[#All],3,0)</f>
        <v>12797.91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f>VLOOKUP(Tabla3[[#This Row],[Columna1]],Tabla7[[ID]:[Monto neto de los bonos]],3,0)</f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1909.64</v>
      </c>
      <c r="AU319" s="2">
        <v>1283.42</v>
      </c>
      <c r="AV319" s="2">
        <v>0</v>
      </c>
      <c r="AW319" s="1"/>
      <c r="AX319" s="2" t="s">
        <v>422</v>
      </c>
      <c r="AY319" s="8" t="s">
        <v>423</v>
      </c>
    </row>
    <row r="320" spans="1:51" ht="13.15" customHeight="1" x14ac:dyDescent="0.25">
      <c r="A320" s="7">
        <v>20700</v>
      </c>
      <c r="B320" s="2" t="s">
        <v>3737</v>
      </c>
      <c r="C320" s="2">
        <v>2005403</v>
      </c>
      <c r="D320" s="2" t="s">
        <v>92</v>
      </c>
      <c r="E320" s="2" t="s">
        <v>104</v>
      </c>
      <c r="F320" s="2" t="s">
        <v>90</v>
      </c>
      <c r="G320" s="3">
        <v>42881</v>
      </c>
      <c r="H320" s="1"/>
      <c r="I320" s="2">
        <v>15377.09</v>
      </c>
      <c r="J320" s="2">
        <v>2808.6849999999999</v>
      </c>
      <c r="K320" s="2">
        <v>2808.6849999999999</v>
      </c>
      <c r="L320" s="2">
        <v>1904.96</v>
      </c>
      <c r="M320" s="1"/>
      <c r="N320" s="5">
        <f t="shared" si="8"/>
        <v>41338.420000000006</v>
      </c>
      <c r="O320" s="6">
        <f t="shared" si="9"/>
        <v>37003.160000000003</v>
      </c>
      <c r="P320" s="2">
        <v>30</v>
      </c>
      <c r="Q320" s="2" t="s">
        <v>37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13332.43</v>
      </c>
      <c r="AE320" s="2">
        <f>VLOOKUP(Tabla3[[#This Row],[Columna1]],Tabla5[#All],3,0)</f>
        <v>13332.43</v>
      </c>
      <c r="AF320" s="2">
        <v>0</v>
      </c>
      <c r="AG320" s="2">
        <v>0</v>
      </c>
      <c r="AH320" s="2">
        <v>0</v>
      </c>
      <c r="AI320" s="2">
        <v>0</v>
      </c>
      <c r="AJ320" s="2">
        <v>5106.57</v>
      </c>
      <c r="AK320" s="2">
        <f>VLOOKUP(Tabla3[[#This Row],[Columna1]],Tabla7[[ID]:[Monto neto de los bonos]],3,0)</f>
        <v>5106.57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2289.94</v>
      </c>
      <c r="AU320" s="2">
        <v>2045.32</v>
      </c>
      <c r="AV320" s="2">
        <v>0</v>
      </c>
      <c r="AW320" s="1"/>
      <c r="AX320" s="2" t="s">
        <v>422</v>
      </c>
      <c r="AY320" s="8" t="s">
        <v>423</v>
      </c>
    </row>
    <row r="321" spans="1:51" ht="13.15" customHeight="1" x14ac:dyDescent="0.25">
      <c r="A321" s="7">
        <v>25121</v>
      </c>
      <c r="B321" s="2" t="s">
        <v>639</v>
      </c>
      <c r="C321" s="2">
        <v>6417703</v>
      </c>
      <c r="D321" s="2" t="s">
        <v>92</v>
      </c>
      <c r="E321" s="2" t="s">
        <v>109</v>
      </c>
      <c r="F321" s="2" t="s">
        <v>36</v>
      </c>
      <c r="G321" s="3">
        <v>45436</v>
      </c>
      <c r="H321" s="1"/>
      <c r="I321" s="2">
        <v>13165.89</v>
      </c>
      <c r="J321" s="2">
        <v>2789.65</v>
      </c>
      <c r="K321" s="2">
        <v>2789.65</v>
      </c>
      <c r="L321" s="2">
        <v>0</v>
      </c>
      <c r="M321" s="1"/>
      <c r="N321" s="5">
        <f t="shared" si="8"/>
        <v>24324.05</v>
      </c>
      <c r="O321" s="6">
        <f t="shared" si="9"/>
        <v>21210.51</v>
      </c>
      <c r="P321" s="2">
        <v>30</v>
      </c>
      <c r="Q321" s="2" t="s">
        <v>37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5578.86</v>
      </c>
      <c r="AE321" s="2">
        <f>VLOOKUP(Tabla3[[#This Row],[Columna1]],Tabla5[#All],3,0)</f>
        <v>5578.86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f>VLOOKUP(Tabla3[[#This Row],[Columna1]],Tabla7[[ID]:[Monto neto de los bonos]],3,0)</f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1874.52</v>
      </c>
      <c r="AU321" s="2">
        <v>1239.02</v>
      </c>
      <c r="AV321" s="2">
        <v>0</v>
      </c>
      <c r="AW321" s="1"/>
      <c r="AX321" s="2" t="s">
        <v>422</v>
      </c>
      <c r="AY321" s="8" t="s">
        <v>423</v>
      </c>
    </row>
    <row r="322" spans="1:51" ht="13.15" customHeight="1" x14ac:dyDescent="0.25">
      <c r="A322" s="7">
        <v>22021</v>
      </c>
      <c r="B322" s="2" t="s">
        <v>640</v>
      </c>
      <c r="C322" s="2">
        <v>3565203</v>
      </c>
      <c r="D322" s="2" t="s">
        <v>92</v>
      </c>
      <c r="E322" s="2" t="s">
        <v>101</v>
      </c>
      <c r="F322" s="2" t="s">
        <v>44</v>
      </c>
      <c r="G322" s="3">
        <v>43662</v>
      </c>
      <c r="H322" s="1"/>
      <c r="I322" s="2">
        <v>14572.07</v>
      </c>
      <c r="J322" s="2">
        <v>2683.85</v>
      </c>
      <c r="K322" s="2">
        <v>2683.85</v>
      </c>
      <c r="L322" s="2">
        <v>1975.18</v>
      </c>
      <c r="M322" s="1"/>
      <c r="N322" s="5">
        <f t="shared" ref="N322:N385" si="10">I322+J322+K322+L322+M322+R322+V322+W322+Y322+AD322+AG322+AJ322</f>
        <v>31784.149999999998</v>
      </c>
      <c r="O322" s="6">
        <f t="shared" ref="O322:O385" si="11">N322-AS322-AT322-AU322</f>
        <v>27704.269999999997</v>
      </c>
      <c r="P322" s="2">
        <v>30</v>
      </c>
      <c r="Q322" s="2" t="s">
        <v>37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9869.2000000000007</v>
      </c>
      <c r="AE322" s="2">
        <f>VLOOKUP(Tabla3[[#This Row],[Columna1]],Tabla5[#All],3,0)</f>
        <v>9869.2000000000007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f>VLOOKUP(Tabla3[[#This Row],[Columna1]],Tabla7[[ID]:[Monto neto de los bonos]],3,0)</f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2191.48</v>
      </c>
      <c r="AU322" s="2">
        <v>1888.4</v>
      </c>
      <c r="AV322" s="2">
        <v>0</v>
      </c>
      <c r="AW322" s="1"/>
      <c r="AX322" s="2" t="s">
        <v>422</v>
      </c>
      <c r="AY322" s="8" t="s">
        <v>423</v>
      </c>
    </row>
    <row r="323" spans="1:51" ht="13.15" customHeight="1" x14ac:dyDescent="0.25">
      <c r="A323" s="7">
        <v>23573</v>
      </c>
      <c r="B323" s="2" t="s">
        <v>3728</v>
      </c>
      <c r="C323" s="2">
        <v>5331703</v>
      </c>
      <c r="D323" s="2" t="s">
        <v>92</v>
      </c>
      <c r="E323" s="2" t="s">
        <v>98</v>
      </c>
      <c r="F323" s="2" t="s">
        <v>60</v>
      </c>
      <c r="G323" s="3">
        <v>44564</v>
      </c>
      <c r="H323" s="1"/>
      <c r="I323" s="2">
        <v>14709.55</v>
      </c>
      <c r="J323" s="2">
        <v>2709.165</v>
      </c>
      <c r="K323" s="2">
        <v>2709.165</v>
      </c>
      <c r="L323" s="2">
        <v>0</v>
      </c>
      <c r="M323" s="1"/>
      <c r="N323" s="5">
        <f t="shared" si="10"/>
        <v>35185.599999999999</v>
      </c>
      <c r="O323" s="6">
        <f t="shared" si="11"/>
        <v>31657.16</v>
      </c>
      <c r="P323" s="2">
        <v>30</v>
      </c>
      <c r="Q323" s="2" t="s">
        <v>37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15057.72</v>
      </c>
      <c r="AE323" s="2">
        <f>VLOOKUP(Tabla3[[#This Row],[Columna1]],Tabla5[#All],3,0)</f>
        <v>15057.72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f>VLOOKUP(Tabla3[[#This Row],[Columna1]],Tabla7[[ID]:[Monto neto de los bonos]],3,0)</f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2012.78</v>
      </c>
      <c r="AU323" s="2">
        <v>1515.66</v>
      </c>
      <c r="AV323" s="2">
        <v>0</v>
      </c>
      <c r="AW323" s="1"/>
      <c r="AX323" s="2" t="s">
        <v>422</v>
      </c>
      <c r="AY323" s="8" t="s">
        <v>423</v>
      </c>
    </row>
    <row r="324" spans="1:51" ht="13.15" customHeight="1" x14ac:dyDescent="0.25">
      <c r="A324" s="7">
        <v>22341</v>
      </c>
      <c r="B324" s="2" t="s">
        <v>641</v>
      </c>
      <c r="C324" s="2">
        <v>4071703</v>
      </c>
      <c r="D324" s="2" t="s">
        <v>92</v>
      </c>
      <c r="E324" s="2" t="s">
        <v>94</v>
      </c>
      <c r="F324" s="2" t="s">
        <v>95</v>
      </c>
      <c r="G324" s="3">
        <v>43840</v>
      </c>
      <c r="H324" s="1"/>
      <c r="I324" s="2">
        <v>12198.94</v>
      </c>
      <c r="J324" s="2">
        <v>3009.3249999999998</v>
      </c>
      <c r="K324" s="2">
        <v>3009.3249999999998</v>
      </c>
      <c r="L324" s="2">
        <v>1912.84</v>
      </c>
      <c r="M324" s="1"/>
      <c r="N324" s="5">
        <f t="shared" si="10"/>
        <v>23343.43</v>
      </c>
      <c r="O324" s="6">
        <f t="shared" si="11"/>
        <v>19921.89</v>
      </c>
      <c r="P324" s="2">
        <v>30</v>
      </c>
      <c r="Q324" s="2" t="s">
        <v>37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3213</v>
      </c>
      <c r="AE324" s="2">
        <f>VLOOKUP(Tabla3[[#This Row],[Columna1]],Tabla5[#All],3,0)</f>
        <v>3213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f>VLOOKUP(Tabla3[[#This Row],[Columna1]],Tabla7[[ID]:[Monto neto de los bonos]],3,0)</f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2013.02</v>
      </c>
      <c r="AU324" s="2">
        <v>1408.52</v>
      </c>
      <c r="AV324" s="2">
        <v>0</v>
      </c>
      <c r="AW324" s="1"/>
      <c r="AX324" s="2" t="s">
        <v>422</v>
      </c>
      <c r="AY324" s="8" t="s">
        <v>423</v>
      </c>
    </row>
    <row r="325" spans="1:51" ht="13.15" customHeight="1" x14ac:dyDescent="0.25">
      <c r="A325" s="7">
        <v>20132</v>
      </c>
      <c r="B325" s="2" t="s">
        <v>642</v>
      </c>
      <c r="C325" s="2">
        <v>1381203</v>
      </c>
      <c r="D325" s="2" t="s">
        <v>92</v>
      </c>
      <c r="E325" s="2" t="s">
        <v>98</v>
      </c>
      <c r="F325" s="2" t="s">
        <v>95</v>
      </c>
      <c r="G325" s="3">
        <v>44866</v>
      </c>
      <c r="H325" s="1"/>
      <c r="I325" s="2">
        <v>12198.94</v>
      </c>
      <c r="J325" s="2">
        <v>3009.3249999999998</v>
      </c>
      <c r="K325" s="2">
        <v>3009.3249999999998</v>
      </c>
      <c r="L325" s="2">
        <v>0</v>
      </c>
      <c r="M325" s="1"/>
      <c r="N325" s="5">
        <f t="shared" si="10"/>
        <v>21430.59</v>
      </c>
      <c r="O325" s="6">
        <f t="shared" si="11"/>
        <v>18532.07</v>
      </c>
      <c r="P325" s="2">
        <v>30</v>
      </c>
      <c r="Q325" s="2" t="s">
        <v>37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3213</v>
      </c>
      <c r="AE325" s="2">
        <f>VLOOKUP(Tabla3[[#This Row],[Columna1]],Tabla5[#All],3,0)</f>
        <v>3213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f>VLOOKUP(Tabla3[[#This Row],[Columna1]],Tabla7[[ID]:[Monto neto de los bonos]],3,0)</f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1821.74</v>
      </c>
      <c r="AU325" s="2">
        <v>1076.78</v>
      </c>
      <c r="AV325" s="2">
        <v>0</v>
      </c>
      <c r="AW325" s="1"/>
      <c r="AX325" s="2" t="s">
        <v>422</v>
      </c>
      <c r="AY325" s="8" t="s">
        <v>423</v>
      </c>
    </row>
    <row r="326" spans="1:51" ht="13.15" customHeight="1" x14ac:dyDescent="0.25">
      <c r="A326" s="7">
        <v>16243</v>
      </c>
      <c r="B326" s="2" t="s">
        <v>643</v>
      </c>
      <c r="C326" s="2">
        <v>217503</v>
      </c>
      <c r="D326" s="2" t="s">
        <v>92</v>
      </c>
      <c r="E326" s="2" t="s">
        <v>107</v>
      </c>
      <c r="F326" s="2" t="s">
        <v>36</v>
      </c>
      <c r="G326" s="3">
        <v>40556</v>
      </c>
      <c r="H326" s="1"/>
      <c r="I326" s="2">
        <v>13165.89</v>
      </c>
      <c r="J326" s="2">
        <v>2789.65</v>
      </c>
      <c r="K326" s="2">
        <v>2789.65</v>
      </c>
      <c r="L326" s="2">
        <v>1962.33</v>
      </c>
      <c r="M326" s="1"/>
      <c r="N326" s="5">
        <f t="shared" si="10"/>
        <v>21526.049999999996</v>
      </c>
      <c r="O326" s="6">
        <f t="shared" si="11"/>
        <v>17865.249999999996</v>
      </c>
      <c r="P326" s="2">
        <v>20</v>
      </c>
      <c r="Q326" s="2" t="s">
        <v>46</v>
      </c>
      <c r="R326" s="2">
        <v>0</v>
      </c>
      <c r="S326" s="2">
        <v>0</v>
      </c>
      <c r="T326" s="2">
        <v>0</v>
      </c>
      <c r="U326" s="2">
        <v>3686.45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818.53</v>
      </c>
      <c r="AE326" s="2">
        <f>VLOOKUP(Tabla3[[#This Row],[Columna1]],Tabla5[#All],3,0)</f>
        <v>818.53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f>VLOOKUP(Tabla3[[#This Row],[Columna1]],Tabla7[[ID]:[Monto neto de los bonos]],3,0)</f>
        <v>3686.45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1907.28</v>
      </c>
      <c r="AU326" s="2">
        <v>1753.52</v>
      </c>
      <c r="AV326" s="2">
        <v>0</v>
      </c>
      <c r="AW326" s="1"/>
      <c r="AX326" s="2" t="s">
        <v>422</v>
      </c>
      <c r="AY326" s="8" t="s">
        <v>424</v>
      </c>
    </row>
    <row r="327" spans="1:51" ht="13.15" customHeight="1" x14ac:dyDescent="0.25">
      <c r="A327" s="7">
        <v>22854</v>
      </c>
      <c r="B327" s="2" t="s">
        <v>644</v>
      </c>
      <c r="C327" s="2">
        <v>4741203</v>
      </c>
      <c r="D327" s="2" t="s">
        <v>92</v>
      </c>
      <c r="E327" s="2" t="s">
        <v>103</v>
      </c>
      <c r="F327" s="2" t="s">
        <v>36</v>
      </c>
      <c r="G327" s="3">
        <v>44151</v>
      </c>
      <c r="H327" s="1"/>
      <c r="I327" s="2">
        <v>13165.89</v>
      </c>
      <c r="J327" s="2">
        <v>2789.65</v>
      </c>
      <c r="K327" s="2">
        <v>2789.65</v>
      </c>
      <c r="L327" s="2">
        <v>0</v>
      </c>
      <c r="M327" s="1"/>
      <c r="N327" s="5">
        <f t="shared" si="10"/>
        <v>24922.719999999998</v>
      </c>
      <c r="O327" s="6">
        <f t="shared" si="11"/>
        <v>21809.179999999997</v>
      </c>
      <c r="P327" s="2">
        <v>30</v>
      </c>
      <c r="Q327" s="2" t="s">
        <v>37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6177.53</v>
      </c>
      <c r="AE327" s="2">
        <f>VLOOKUP(Tabla3[[#This Row],[Columna1]],Tabla5[#All],3,0)</f>
        <v>6177.53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f>VLOOKUP(Tabla3[[#This Row],[Columna1]],Tabla7[[ID]:[Monto neto de los bonos]],3,0)</f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1874.52</v>
      </c>
      <c r="AU327" s="2">
        <v>1239.02</v>
      </c>
      <c r="AV327" s="2">
        <v>0</v>
      </c>
      <c r="AW327" s="1"/>
      <c r="AX327" s="2" t="s">
        <v>422</v>
      </c>
      <c r="AY327" s="8" t="s">
        <v>423</v>
      </c>
    </row>
    <row r="328" spans="1:51" ht="13.15" customHeight="1" x14ac:dyDescent="0.25">
      <c r="A328" s="7">
        <v>22402</v>
      </c>
      <c r="B328" s="2" t="s">
        <v>645</v>
      </c>
      <c r="C328" s="2">
        <v>4123203</v>
      </c>
      <c r="D328" s="2" t="s">
        <v>92</v>
      </c>
      <c r="E328" s="2" t="s">
        <v>98</v>
      </c>
      <c r="F328" s="2" t="s">
        <v>95</v>
      </c>
      <c r="G328" s="3">
        <v>43865</v>
      </c>
      <c r="H328" s="1"/>
      <c r="I328" s="2">
        <v>12198.94</v>
      </c>
      <c r="J328" s="2">
        <v>3009.3249999999998</v>
      </c>
      <c r="K328" s="2">
        <v>3009.3249999999998</v>
      </c>
      <c r="L328" s="2">
        <v>1912.84</v>
      </c>
      <c r="M328" s="1"/>
      <c r="N328" s="5">
        <f t="shared" si="10"/>
        <v>23343.43</v>
      </c>
      <c r="O328" s="6">
        <f t="shared" si="11"/>
        <v>19921.89</v>
      </c>
      <c r="P328" s="2">
        <v>30</v>
      </c>
      <c r="Q328" s="2" t="s">
        <v>37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3213</v>
      </c>
      <c r="AE328" s="2">
        <f>VLOOKUP(Tabla3[[#This Row],[Columna1]],Tabla5[#All],3,0)</f>
        <v>3213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f>VLOOKUP(Tabla3[[#This Row],[Columna1]],Tabla7[[ID]:[Monto neto de los bonos]],3,0)</f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2013.02</v>
      </c>
      <c r="AU328" s="2">
        <v>1408.52</v>
      </c>
      <c r="AV328" s="2">
        <v>0</v>
      </c>
      <c r="AW328" s="1"/>
      <c r="AX328" s="2" t="s">
        <v>422</v>
      </c>
      <c r="AY328" s="8" t="s">
        <v>423</v>
      </c>
    </row>
    <row r="329" spans="1:51" ht="13.15" customHeight="1" x14ac:dyDescent="0.25">
      <c r="A329" s="7">
        <v>21263</v>
      </c>
      <c r="B329" s="2" t="s">
        <v>646</v>
      </c>
      <c r="C329" s="2">
        <v>2577203</v>
      </c>
      <c r="D329" s="2" t="s">
        <v>92</v>
      </c>
      <c r="E329" s="2" t="s">
        <v>94</v>
      </c>
      <c r="F329" s="2" t="s">
        <v>36</v>
      </c>
      <c r="G329" s="3">
        <v>43202</v>
      </c>
      <c r="H329" s="1"/>
      <c r="I329" s="2">
        <v>13165.89</v>
      </c>
      <c r="J329" s="2">
        <v>2789.65</v>
      </c>
      <c r="K329" s="2">
        <v>2789.65</v>
      </c>
      <c r="L329" s="2">
        <v>1654.92</v>
      </c>
      <c r="M329" s="1"/>
      <c r="N329" s="5">
        <f t="shared" si="10"/>
        <v>22503.24</v>
      </c>
      <c r="O329" s="6">
        <f t="shared" si="11"/>
        <v>18931.240000000002</v>
      </c>
      <c r="P329" s="2">
        <v>20</v>
      </c>
      <c r="Q329" s="2" t="s">
        <v>46</v>
      </c>
      <c r="R329" s="2">
        <v>0</v>
      </c>
      <c r="S329" s="2">
        <v>0</v>
      </c>
      <c r="T329" s="2">
        <v>0</v>
      </c>
      <c r="U329" s="2">
        <v>3686.45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2103.13</v>
      </c>
      <c r="AE329" s="2">
        <f>VLOOKUP(Tabla3[[#This Row],[Columna1]],Tabla5[#All],3,0)</f>
        <v>2103.13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f>VLOOKUP(Tabla3[[#This Row],[Columna1]],Tabla7[[ID]:[Monto neto de los bonos]],3,0)</f>
        <v>3686.45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1878.96</v>
      </c>
      <c r="AU329" s="2">
        <v>1693.04</v>
      </c>
      <c r="AV329" s="2">
        <v>0</v>
      </c>
      <c r="AW329" s="1"/>
      <c r="AX329" s="2" t="s">
        <v>422</v>
      </c>
      <c r="AY329" s="8" t="s">
        <v>424</v>
      </c>
    </row>
    <row r="330" spans="1:51" ht="13.15" customHeight="1" x14ac:dyDescent="0.25">
      <c r="A330" s="7">
        <v>15571</v>
      </c>
      <c r="B330" s="2" t="s">
        <v>647</v>
      </c>
      <c r="C330" s="2">
        <v>190303</v>
      </c>
      <c r="D330" s="2" t="s">
        <v>92</v>
      </c>
      <c r="E330" s="2" t="s">
        <v>109</v>
      </c>
      <c r="F330" s="2" t="s">
        <v>113</v>
      </c>
      <c r="G330" s="3">
        <v>40115</v>
      </c>
      <c r="H330" s="1"/>
      <c r="I330" s="2">
        <v>8862.42</v>
      </c>
      <c r="J330" s="2">
        <v>2318.1350000000002</v>
      </c>
      <c r="K330" s="2">
        <v>2318.1350000000002</v>
      </c>
      <c r="L330" s="2">
        <v>2532.7600000000002</v>
      </c>
      <c r="M330" s="1"/>
      <c r="N330" s="5">
        <f t="shared" si="10"/>
        <v>20486.060000000001</v>
      </c>
      <c r="O330" s="6">
        <f t="shared" si="11"/>
        <v>18049.22</v>
      </c>
      <c r="P330" s="2">
        <v>24</v>
      </c>
      <c r="Q330" s="2" t="s">
        <v>46</v>
      </c>
      <c r="R330" s="2">
        <v>4454.6099999999997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f>VLOOKUP(Tabla3[[#This Row],[Columna1]],Tabla5[#All],3,0)</f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f>VLOOKUP(Tabla3[[#This Row],[Columna1]],Tabla7[[ID]:[Monto neto de los bonos]],3,0)</f>
        <v>8909.2199999999993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1476.6</v>
      </c>
      <c r="AU330" s="2">
        <v>960.24</v>
      </c>
      <c r="AV330" s="2">
        <v>0</v>
      </c>
      <c r="AW330" s="1"/>
      <c r="AX330" s="2" t="s">
        <v>422</v>
      </c>
      <c r="AY330" s="8" t="s">
        <v>425</v>
      </c>
    </row>
    <row r="331" spans="1:51" ht="13.15" customHeight="1" x14ac:dyDescent="0.25">
      <c r="A331" s="7">
        <v>22436</v>
      </c>
      <c r="B331" s="2" t="s">
        <v>648</v>
      </c>
      <c r="C331" s="2">
        <v>4193203</v>
      </c>
      <c r="D331" s="2" t="s">
        <v>92</v>
      </c>
      <c r="E331" s="2" t="s">
        <v>93</v>
      </c>
      <c r="F331" s="2" t="s">
        <v>36</v>
      </c>
      <c r="G331" s="3">
        <v>44820</v>
      </c>
      <c r="H331" s="1"/>
      <c r="I331" s="2">
        <v>13165.89</v>
      </c>
      <c r="J331" s="2">
        <v>2789.65</v>
      </c>
      <c r="K331" s="2">
        <v>2789.65</v>
      </c>
      <c r="L331" s="2">
        <v>0</v>
      </c>
      <c r="M331" s="1"/>
      <c r="N331" s="5">
        <f t="shared" si="10"/>
        <v>21422.69</v>
      </c>
      <c r="O331" s="6">
        <f t="shared" si="11"/>
        <v>18309.149999999998</v>
      </c>
      <c r="P331" s="2">
        <v>30</v>
      </c>
      <c r="Q331" s="2" t="s">
        <v>37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2677.5</v>
      </c>
      <c r="AE331" s="2">
        <f>VLOOKUP(Tabla3[[#This Row],[Columna1]],Tabla5[#All],3,0)</f>
        <v>2677.5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f>VLOOKUP(Tabla3[[#This Row],[Columna1]],Tabla7[[ID]:[Monto neto de los bonos]],3,0)</f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1874.52</v>
      </c>
      <c r="AU331" s="2">
        <v>1239.02</v>
      </c>
      <c r="AV331" s="2">
        <v>0</v>
      </c>
      <c r="AW331" s="1"/>
      <c r="AX331" s="2" t="s">
        <v>422</v>
      </c>
      <c r="AY331" s="8" t="s">
        <v>423</v>
      </c>
    </row>
    <row r="332" spans="1:51" ht="13.15" customHeight="1" x14ac:dyDescent="0.25">
      <c r="A332" s="7">
        <v>20976</v>
      </c>
      <c r="B332" s="2" t="s">
        <v>649</v>
      </c>
      <c r="C332" s="2">
        <v>2297203</v>
      </c>
      <c r="D332" s="2" t="s">
        <v>92</v>
      </c>
      <c r="E332" s="2" t="s">
        <v>100</v>
      </c>
      <c r="F332" s="2" t="s">
        <v>115</v>
      </c>
      <c r="G332" s="3">
        <v>43070</v>
      </c>
      <c r="H332" s="1"/>
      <c r="I332" s="2">
        <v>7373.41</v>
      </c>
      <c r="J332" s="2">
        <v>1930.25</v>
      </c>
      <c r="K332" s="2">
        <v>1930.25</v>
      </c>
      <c r="L332" s="2">
        <v>953.95</v>
      </c>
      <c r="M332" s="1"/>
      <c r="N332" s="5">
        <f t="shared" si="10"/>
        <v>12187.86</v>
      </c>
      <c r="O332" s="6">
        <f t="shared" si="11"/>
        <v>10376.040000000001</v>
      </c>
      <c r="P332" s="2">
        <v>30</v>
      </c>
      <c r="Q332" s="2" t="s">
        <v>37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f>VLOOKUP(Tabla3[[#This Row],[Columna1]],Tabla5[#All],3,0)</f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f>VLOOKUP(Tabla3[[#This Row],[Columna1]],Tabla7[[ID]:[Monto neto de los bonos]],3,0)</f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1218.76</v>
      </c>
      <c r="AU332" s="2">
        <v>593.05999999999995</v>
      </c>
      <c r="AV332" s="2">
        <v>0</v>
      </c>
      <c r="AW332" s="1"/>
      <c r="AX332" s="2" t="s">
        <v>422</v>
      </c>
      <c r="AY332" s="8" t="s">
        <v>423</v>
      </c>
    </row>
    <row r="333" spans="1:51" ht="13.15" customHeight="1" x14ac:dyDescent="0.25">
      <c r="A333" s="7">
        <v>24398</v>
      </c>
      <c r="B333" s="2" t="s">
        <v>3748</v>
      </c>
      <c r="C333" s="2">
        <v>5888203</v>
      </c>
      <c r="D333" s="2" t="s">
        <v>92</v>
      </c>
      <c r="E333" s="2" t="s">
        <v>103</v>
      </c>
      <c r="F333" s="2" t="s">
        <v>45</v>
      </c>
      <c r="G333" s="3">
        <v>44973</v>
      </c>
      <c r="H333" s="1"/>
      <c r="I333" s="2">
        <v>13413.65</v>
      </c>
      <c r="J333" s="2">
        <v>2841.47</v>
      </c>
      <c r="K333" s="2">
        <v>2841.47</v>
      </c>
      <c r="L333" s="2">
        <v>0</v>
      </c>
      <c r="M333" s="1"/>
      <c r="N333" s="5">
        <f t="shared" si="10"/>
        <v>24614.47</v>
      </c>
      <c r="O333" s="6">
        <f t="shared" si="11"/>
        <v>21421.410000000003</v>
      </c>
      <c r="P333" s="2">
        <v>30</v>
      </c>
      <c r="Q333" s="2" t="s">
        <v>37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5517.88</v>
      </c>
      <c r="AE333" s="2">
        <f>VLOOKUP(Tabla3[[#This Row],[Columna1]],Tabla5[#All],3,0)</f>
        <v>5517.88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f>VLOOKUP(Tabla3[[#This Row],[Columna1]],Tabla7[[ID]:[Monto neto de los bonos]],3,0)</f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1909.64</v>
      </c>
      <c r="AU333" s="2">
        <v>1283.42</v>
      </c>
      <c r="AV333" s="2">
        <v>0</v>
      </c>
      <c r="AW333" s="1"/>
      <c r="AX333" s="2" t="s">
        <v>422</v>
      </c>
      <c r="AY333" s="8" t="s">
        <v>423</v>
      </c>
    </row>
    <row r="334" spans="1:51" ht="13.15" customHeight="1" x14ac:dyDescent="0.25">
      <c r="A334" s="7">
        <v>92057</v>
      </c>
      <c r="B334" s="2" t="s">
        <v>3714</v>
      </c>
      <c r="C334" s="2">
        <v>402303</v>
      </c>
      <c r="D334" s="2" t="s">
        <v>92</v>
      </c>
      <c r="E334" s="2" t="s">
        <v>112</v>
      </c>
      <c r="F334" s="2" t="s">
        <v>51</v>
      </c>
      <c r="G334" s="3">
        <v>38215</v>
      </c>
      <c r="H334" s="1"/>
      <c r="I334" s="2">
        <v>8474.5300000000007</v>
      </c>
      <c r="J334" s="2">
        <v>2218.86</v>
      </c>
      <c r="K334" s="2">
        <v>2218.86</v>
      </c>
      <c r="L334" s="2">
        <v>3274.03</v>
      </c>
      <c r="M334" s="1"/>
      <c r="N334" s="5">
        <f t="shared" si="10"/>
        <v>21716.300000000003</v>
      </c>
      <c r="O334" s="6">
        <f t="shared" si="11"/>
        <v>19092.980000000003</v>
      </c>
      <c r="P334" s="2">
        <v>30</v>
      </c>
      <c r="Q334" s="2" t="s">
        <v>37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5530.02</v>
      </c>
      <c r="AE334" s="2">
        <f>VLOOKUP(Tabla3[[#This Row],[Columna1]],Tabla5[#All],3,0)</f>
        <v>5530.02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f>VLOOKUP(Tabla3[[#This Row],[Columna1]],Tabla7[[ID]:[Monto neto de los bonos]],3,0)</f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1618.6</v>
      </c>
      <c r="AU334" s="2">
        <v>1004.72</v>
      </c>
      <c r="AV334" s="2">
        <v>0</v>
      </c>
      <c r="AW334" s="1"/>
      <c r="AX334" s="2" t="s">
        <v>422</v>
      </c>
      <c r="AY334" s="8" t="s">
        <v>423</v>
      </c>
    </row>
    <row r="335" spans="1:51" ht="13.15" customHeight="1" x14ac:dyDescent="0.25">
      <c r="A335" s="7">
        <v>13734</v>
      </c>
      <c r="B335" s="2" t="s">
        <v>650</v>
      </c>
      <c r="C335" s="2">
        <v>86003</v>
      </c>
      <c r="D335" s="2" t="s">
        <v>92</v>
      </c>
      <c r="E335" s="2" t="s">
        <v>94</v>
      </c>
      <c r="F335" s="2" t="s">
        <v>95</v>
      </c>
      <c r="G335" s="3">
        <v>45293</v>
      </c>
      <c r="H335" s="1"/>
      <c r="I335" s="2">
        <v>12198.94</v>
      </c>
      <c r="J335" s="2">
        <v>3009.3249999999998</v>
      </c>
      <c r="K335" s="2">
        <v>3009.3249999999998</v>
      </c>
      <c r="L335" s="2">
        <v>0</v>
      </c>
      <c r="M335" s="1"/>
      <c r="N335" s="5">
        <f t="shared" si="10"/>
        <v>25501.59</v>
      </c>
      <c r="O335" s="6">
        <f t="shared" si="11"/>
        <v>22603.07</v>
      </c>
      <c r="P335" s="2">
        <v>30</v>
      </c>
      <c r="Q335" s="2" t="s">
        <v>37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7284</v>
      </c>
      <c r="AE335" s="2">
        <f>VLOOKUP(Tabla3[[#This Row],[Columna1]],Tabla5[#All],3,0)</f>
        <v>7284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f>VLOOKUP(Tabla3[[#This Row],[Columna1]],Tabla7[[ID]:[Monto neto de los bonos]],3,0)</f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1821.74</v>
      </c>
      <c r="AU335" s="2">
        <v>1076.78</v>
      </c>
      <c r="AV335" s="2">
        <v>0</v>
      </c>
      <c r="AW335" s="1"/>
      <c r="AX335" s="2" t="s">
        <v>422</v>
      </c>
      <c r="AY335" s="8" t="s">
        <v>423</v>
      </c>
    </row>
    <row r="336" spans="1:51" ht="13.15" customHeight="1" x14ac:dyDescent="0.25">
      <c r="A336" s="7">
        <v>17298</v>
      </c>
      <c r="B336" s="2" t="s">
        <v>3713</v>
      </c>
      <c r="C336" s="2">
        <v>285903</v>
      </c>
      <c r="D336" s="2" t="s">
        <v>92</v>
      </c>
      <c r="E336" s="2" t="s">
        <v>112</v>
      </c>
      <c r="F336" s="2" t="s">
        <v>120</v>
      </c>
      <c r="G336" s="3">
        <v>41142</v>
      </c>
      <c r="H336" s="1"/>
      <c r="I336" s="2">
        <v>7320.09</v>
      </c>
      <c r="J336" s="2">
        <v>1914.615</v>
      </c>
      <c r="K336" s="2">
        <v>1914.615</v>
      </c>
      <c r="L336" s="2">
        <v>884.84</v>
      </c>
      <c r="M336" s="1"/>
      <c r="N336" s="5">
        <f t="shared" si="10"/>
        <v>15735.73</v>
      </c>
      <c r="O336" s="6">
        <f t="shared" si="11"/>
        <v>13952.61</v>
      </c>
      <c r="P336" s="2">
        <v>30</v>
      </c>
      <c r="Q336" s="2" t="s">
        <v>37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551.57000000000005</v>
      </c>
      <c r="AE336" s="2">
        <f>VLOOKUP(Tabla3[[#This Row],[Columna1]],Tabla5[#All],3,0)</f>
        <v>551.57000000000005</v>
      </c>
      <c r="AF336" s="2">
        <v>0</v>
      </c>
      <c r="AG336" s="2">
        <v>0</v>
      </c>
      <c r="AH336" s="2">
        <v>0</v>
      </c>
      <c r="AI336" s="2">
        <v>0</v>
      </c>
      <c r="AJ336" s="2">
        <v>3150</v>
      </c>
      <c r="AK336" s="2">
        <f>VLOOKUP(Tabla3[[#This Row],[Columna1]],Tabla7[[ID]:[Monto neto de los bonos]],3,0)</f>
        <v>3150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1203.4000000000001</v>
      </c>
      <c r="AU336" s="2">
        <v>579.72</v>
      </c>
      <c r="AV336" s="2">
        <v>0</v>
      </c>
      <c r="AW336" s="1"/>
      <c r="AX336" s="2" t="s">
        <v>422</v>
      </c>
      <c r="AY336" s="8" t="s">
        <v>423</v>
      </c>
    </row>
    <row r="337" spans="1:51" ht="13.15" customHeight="1" x14ac:dyDescent="0.25">
      <c r="A337" s="7">
        <v>21241</v>
      </c>
      <c r="B337" s="2" t="s">
        <v>651</v>
      </c>
      <c r="C337" s="2">
        <v>2561203</v>
      </c>
      <c r="D337" s="2" t="s">
        <v>92</v>
      </c>
      <c r="E337" s="2" t="s">
        <v>93</v>
      </c>
      <c r="F337" s="2" t="s">
        <v>45</v>
      </c>
      <c r="G337" s="3">
        <v>43282</v>
      </c>
      <c r="H337" s="1"/>
      <c r="I337" s="2">
        <v>13413.65</v>
      </c>
      <c r="J337" s="2">
        <v>2841.47</v>
      </c>
      <c r="K337" s="2">
        <v>2841.47</v>
      </c>
      <c r="L337" s="2">
        <v>1751.53</v>
      </c>
      <c r="M337" s="1"/>
      <c r="N337" s="5">
        <f t="shared" si="10"/>
        <v>28279.899999999998</v>
      </c>
      <c r="O337" s="6">
        <f t="shared" si="11"/>
        <v>24597.8</v>
      </c>
      <c r="P337" s="2">
        <v>30</v>
      </c>
      <c r="Q337" s="2" t="s">
        <v>37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7431.78</v>
      </c>
      <c r="AE337" s="2">
        <f>VLOOKUP(Tabla3[[#This Row],[Columna1]],Tabla5[#All],3,0)</f>
        <v>7431.78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f>VLOOKUP(Tabla3[[#This Row],[Columna1]],Tabla7[[ID]:[Monto neto de los bonos]],3,0)</f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2084.8000000000002</v>
      </c>
      <c r="AU337" s="2">
        <v>1597.3</v>
      </c>
      <c r="AV337" s="2">
        <v>0</v>
      </c>
      <c r="AW337" s="1"/>
      <c r="AX337" s="2" t="s">
        <v>422</v>
      </c>
      <c r="AY337" s="8" t="s">
        <v>423</v>
      </c>
    </row>
    <row r="338" spans="1:51" ht="13.15" customHeight="1" x14ac:dyDescent="0.25">
      <c r="A338" s="7">
        <v>19854</v>
      </c>
      <c r="B338" s="2" t="s">
        <v>652</v>
      </c>
      <c r="C338" s="2">
        <v>1201403</v>
      </c>
      <c r="D338" s="2" t="s">
        <v>92</v>
      </c>
      <c r="E338" s="2" t="s">
        <v>106</v>
      </c>
      <c r="F338" s="2" t="s">
        <v>60</v>
      </c>
      <c r="G338" s="3">
        <v>42653</v>
      </c>
      <c r="H338" s="1"/>
      <c r="I338" s="2">
        <v>14709.55</v>
      </c>
      <c r="J338" s="2">
        <v>2709.165</v>
      </c>
      <c r="K338" s="2">
        <v>2709.165</v>
      </c>
      <c r="L338" s="2">
        <v>1739.34</v>
      </c>
      <c r="M338" s="1"/>
      <c r="N338" s="5">
        <f t="shared" si="10"/>
        <v>36924.94</v>
      </c>
      <c r="O338" s="6">
        <f t="shared" si="11"/>
        <v>32870.86</v>
      </c>
      <c r="P338" s="2">
        <v>30</v>
      </c>
      <c r="Q338" s="2" t="s">
        <v>37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15057.72</v>
      </c>
      <c r="AE338" s="2">
        <f>VLOOKUP(Tabla3[[#This Row],[Columna1]],Tabla5[#All],3,0)</f>
        <v>15057.72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f>VLOOKUP(Tabla3[[#This Row],[Columna1]],Tabla7[[ID]:[Monto neto de los bonos]],3,0)</f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2186.7199999999998</v>
      </c>
      <c r="AU338" s="2">
        <v>1867.36</v>
      </c>
      <c r="AV338" s="2">
        <v>0</v>
      </c>
      <c r="AW338" s="1"/>
      <c r="AX338" s="2" t="s">
        <v>422</v>
      </c>
      <c r="AY338" s="8" t="s">
        <v>423</v>
      </c>
    </row>
    <row r="339" spans="1:51" ht="13.15" customHeight="1" x14ac:dyDescent="0.25">
      <c r="A339" s="7">
        <v>24129</v>
      </c>
      <c r="B339" s="2" t="s">
        <v>653</v>
      </c>
      <c r="C339" s="2">
        <v>5754103</v>
      </c>
      <c r="D339" s="2" t="s">
        <v>92</v>
      </c>
      <c r="E339" s="2" t="s">
        <v>104</v>
      </c>
      <c r="F339" s="2" t="s">
        <v>40</v>
      </c>
      <c r="G339" s="3">
        <v>44851</v>
      </c>
      <c r="H339" s="1"/>
      <c r="I339" s="2">
        <v>8875.32</v>
      </c>
      <c r="J339" s="2">
        <v>2324.5500000000002</v>
      </c>
      <c r="K339" s="2">
        <v>2324.5500000000002</v>
      </c>
      <c r="L339" s="2">
        <v>0</v>
      </c>
      <c r="M339" s="1"/>
      <c r="N339" s="5">
        <f t="shared" si="10"/>
        <v>13524.419999999998</v>
      </c>
      <c r="O339" s="6">
        <f t="shared" si="11"/>
        <v>11898.239999999998</v>
      </c>
      <c r="P339" s="2">
        <v>25</v>
      </c>
      <c r="Q339" s="2" t="s">
        <v>37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f>VLOOKUP(Tabla3[[#This Row],[Columna1]],Tabla5[#All],3,0)</f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f>VLOOKUP(Tabla3[[#This Row],[Columna1]],Tabla7[[ID]:[Monto neto de los bonos]],3,0)</f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1127.02</v>
      </c>
      <c r="AU339" s="2">
        <v>499.16</v>
      </c>
      <c r="AV339" s="2">
        <v>0</v>
      </c>
      <c r="AW339" s="1"/>
      <c r="AX339" s="2" t="s">
        <v>422</v>
      </c>
      <c r="AY339" s="8" t="s">
        <v>423</v>
      </c>
    </row>
    <row r="340" spans="1:51" ht="13.15" customHeight="1" x14ac:dyDescent="0.25">
      <c r="A340" s="7">
        <v>19866</v>
      </c>
      <c r="B340" s="2" t="s">
        <v>654</v>
      </c>
      <c r="C340" s="2">
        <v>1227403</v>
      </c>
      <c r="D340" s="2" t="s">
        <v>92</v>
      </c>
      <c r="E340" s="2" t="s">
        <v>110</v>
      </c>
      <c r="F340" s="2" t="s">
        <v>60</v>
      </c>
      <c r="G340" s="3">
        <v>42654</v>
      </c>
      <c r="H340" s="1"/>
      <c r="I340" s="2">
        <v>14709.55</v>
      </c>
      <c r="J340" s="2">
        <v>2709.165</v>
      </c>
      <c r="K340" s="2">
        <v>2709.165</v>
      </c>
      <c r="L340" s="2">
        <v>1487.68</v>
      </c>
      <c r="M340" s="1"/>
      <c r="N340" s="5">
        <f t="shared" si="10"/>
        <v>38773.279999999999</v>
      </c>
      <c r="O340" s="6">
        <f t="shared" si="11"/>
        <v>34798.1</v>
      </c>
      <c r="P340" s="2">
        <v>30</v>
      </c>
      <c r="Q340" s="2" t="s">
        <v>37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15057.72</v>
      </c>
      <c r="AE340" s="2">
        <f>VLOOKUP(Tabla3[[#This Row],[Columna1]],Tabla5[#All],3,0)</f>
        <v>15057.72</v>
      </c>
      <c r="AF340" s="2">
        <v>0</v>
      </c>
      <c r="AG340" s="2">
        <v>0</v>
      </c>
      <c r="AH340" s="2">
        <v>0</v>
      </c>
      <c r="AI340" s="2">
        <v>0</v>
      </c>
      <c r="AJ340" s="2">
        <v>2100</v>
      </c>
      <c r="AK340" s="2">
        <f>VLOOKUP(Tabla3[[#This Row],[Columna1]],Tabla7[[ID]:[Monto neto de los bonos]],3,0)</f>
        <v>2100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2161.56</v>
      </c>
      <c r="AU340" s="2">
        <v>1813.62</v>
      </c>
      <c r="AV340" s="2">
        <v>0</v>
      </c>
      <c r="AW340" s="1"/>
      <c r="AX340" s="2" t="s">
        <v>422</v>
      </c>
      <c r="AY340" s="8" t="s">
        <v>423</v>
      </c>
    </row>
    <row r="341" spans="1:51" ht="13.15" customHeight="1" x14ac:dyDescent="0.25">
      <c r="A341" s="7">
        <v>20912</v>
      </c>
      <c r="B341" s="2" t="s">
        <v>3722</v>
      </c>
      <c r="C341" s="2">
        <v>2235303</v>
      </c>
      <c r="D341" s="2" t="s">
        <v>92</v>
      </c>
      <c r="E341" s="2" t="s">
        <v>94</v>
      </c>
      <c r="F341" s="2" t="s">
        <v>95</v>
      </c>
      <c r="G341" s="3">
        <v>44531</v>
      </c>
      <c r="H341" s="1"/>
      <c r="I341" s="2">
        <v>12198.94</v>
      </c>
      <c r="J341" s="2">
        <v>3009.3249999999998</v>
      </c>
      <c r="K341" s="2">
        <v>3009.3249999999998</v>
      </c>
      <c r="L341" s="2">
        <v>0</v>
      </c>
      <c r="M341" s="1"/>
      <c r="N341" s="5">
        <f t="shared" si="10"/>
        <v>22630.11</v>
      </c>
      <c r="O341" s="6">
        <f t="shared" si="11"/>
        <v>19731.59</v>
      </c>
      <c r="P341" s="2">
        <v>30</v>
      </c>
      <c r="Q341" s="2" t="s">
        <v>37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4412.5200000000004</v>
      </c>
      <c r="AE341" s="2">
        <f>VLOOKUP(Tabla3[[#This Row],[Columna1]],Tabla5[#All],3,0)</f>
        <v>4412.5200000000004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f>VLOOKUP(Tabla3[[#This Row],[Columna1]],Tabla7[[ID]:[Monto neto de los bonos]],3,0)</f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1821.74</v>
      </c>
      <c r="AU341" s="2">
        <v>1076.78</v>
      </c>
      <c r="AV341" s="2">
        <v>0</v>
      </c>
      <c r="AW341" s="1"/>
      <c r="AX341" s="2" t="s">
        <v>422</v>
      </c>
      <c r="AY341" s="8" t="s">
        <v>423</v>
      </c>
    </row>
    <row r="342" spans="1:51" ht="13.15" customHeight="1" x14ac:dyDescent="0.25">
      <c r="A342" s="7">
        <v>22031</v>
      </c>
      <c r="B342" s="2" t="s">
        <v>655</v>
      </c>
      <c r="C342" s="2">
        <v>3581203</v>
      </c>
      <c r="D342" s="2" t="s">
        <v>92</v>
      </c>
      <c r="E342" s="2" t="s">
        <v>99</v>
      </c>
      <c r="F342" s="2" t="s">
        <v>44</v>
      </c>
      <c r="G342" s="3">
        <v>44697</v>
      </c>
      <c r="H342" s="1"/>
      <c r="I342" s="2">
        <v>14572.07</v>
      </c>
      <c r="J342" s="2">
        <v>2683.85</v>
      </c>
      <c r="K342" s="2">
        <v>2683.85</v>
      </c>
      <c r="L342" s="2">
        <v>0</v>
      </c>
      <c r="M342" s="1"/>
      <c r="N342" s="5">
        <f t="shared" si="10"/>
        <v>29157.659999999996</v>
      </c>
      <c r="O342" s="6">
        <f t="shared" si="11"/>
        <v>25672.639999999996</v>
      </c>
      <c r="P342" s="2">
        <v>30</v>
      </c>
      <c r="Q342" s="2" t="s">
        <v>37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9217.89</v>
      </c>
      <c r="AE342" s="2">
        <f>VLOOKUP(Tabla3[[#This Row],[Columna1]],Tabla5[#All],3,0)</f>
        <v>9217.89</v>
      </c>
      <c r="AF342" s="2">
        <v>6183.35</v>
      </c>
      <c r="AG342" s="2">
        <v>0</v>
      </c>
      <c r="AH342" s="2">
        <v>0</v>
      </c>
      <c r="AI342" s="2">
        <v>0</v>
      </c>
      <c r="AJ342" s="2">
        <v>0</v>
      </c>
      <c r="AK342" s="2">
        <f>VLOOKUP(Tabla3[[#This Row],[Columna1]],Tabla7[[ID]:[Monto neto de los bonos]],3,0)</f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1993.98</v>
      </c>
      <c r="AU342" s="2">
        <v>1491.04</v>
      </c>
      <c r="AV342" s="2">
        <v>0</v>
      </c>
      <c r="AW342" s="1"/>
      <c r="AX342" s="2" t="s">
        <v>422</v>
      </c>
      <c r="AY342" s="8" t="s">
        <v>423</v>
      </c>
    </row>
    <row r="343" spans="1:51" ht="13.15" customHeight="1" x14ac:dyDescent="0.25">
      <c r="A343" s="7">
        <v>23345</v>
      </c>
      <c r="B343" s="2" t="s">
        <v>656</v>
      </c>
      <c r="C343" s="2">
        <v>5207203</v>
      </c>
      <c r="D343" s="2" t="s">
        <v>92</v>
      </c>
      <c r="E343" s="2" t="s">
        <v>104</v>
      </c>
      <c r="F343" s="2" t="s">
        <v>121</v>
      </c>
      <c r="G343" s="3">
        <v>44449</v>
      </c>
      <c r="H343" s="1"/>
      <c r="I343" s="2">
        <v>14891.37</v>
      </c>
      <c r="J343" s="2">
        <v>2742.915</v>
      </c>
      <c r="K343" s="2">
        <v>2742.915</v>
      </c>
      <c r="L343" s="2">
        <v>0</v>
      </c>
      <c r="M343" s="1"/>
      <c r="N343" s="5">
        <f t="shared" si="10"/>
        <v>36151.96</v>
      </c>
      <c r="O343" s="6">
        <f t="shared" si="11"/>
        <v>32565.999999999996</v>
      </c>
      <c r="P343" s="2">
        <v>30</v>
      </c>
      <c r="Q343" s="2" t="s">
        <v>37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15774.76</v>
      </c>
      <c r="AE343" s="2">
        <f>VLOOKUP(Tabla3[[#This Row],[Columna1]],Tabla5[#All],3,0)</f>
        <v>15774.76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f>VLOOKUP(Tabla3[[#This Row],[Columna1]],Tabla7[[ID]:[Monto neto de los bonos]],3,0)</f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2037.72</v>
      </c>
      <c r="AU343" s="2">
        <v>1548.24</v>
      </c>
      <c r="AV343" s="2">
        <v>0</v>
      </c>
      <c r="AW343" s="1"/>
      <c r="AX343" s="2" t="s">
        <v>422</v>
      </c>
      <c r="AY343" s="8" t="s">
        <v>423</v>
      </c>
    </row>
    <row r="344" spans="1:51" ht="13.15" customHeight="1" x14ac:dyDescent="0.25">
      <c r="A344" s="7">
        <v>21829</v>
      </c>
      <c r="B344" s="2" t="s">
        <v>657</v>
      </c>
      <c r="C344" s="2">
        <v>3283303</v>
      </c>
      <c r="D344" s="2" t="s">
        <v>92</v>
      </c>
      <c r="E344" s="2" t="s">
        <v>106</v>
      </c>
      <c r="F344" s="2" t="s">
        <v>36</v>
      </c>
      <c r="G344" s="3">
        <v>44433</v>
      </c>
      <c r="H344" s="1"/>
      <c r="I344" s="2">
        <v>13165.89</v>
      </c>
      <c r="J344" s="2">
        <v>2789.65</v>
      </c>
      <c r="K344" s="2">
        <v>2789.65</v>
      </c>
      <c r="L344" s="2">
        <v>0</v>
      </c>
      <c r="M344" s="1"/>
      <c r="N344" s="5">
        <f t="shared" si="10"/>
        <v>22606.149999999998</v>
      </c>
      <c r="O344" s="6">
        <f t="shared" si="11"/>
        <v>19492.609999999997</v>
      </c>
      <c r="P344" s="2">
        <v>30</v>
      </c>
      <c r="Q344" s="2" t="s">
        <v>37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3860.96</v>
      </c>
      <c r="AE344" s="2">
        <f>VLOOKUP(Tabla3[[#This Row],[Columna1]],Tabla5[#All],3,0)</f>
        <v>3860.96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f>VLOOKUP(Tabla3[[#This Row],[Columna1]],Tabla7[[ID]:[Monto neto de los bonos]],3,0)</f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1874.52</v>
      </c>
      <c r="AU344" s="2">
        <v>1239.02</v>
      </c>
      <c r="AV344" s="2">
        <v>0</v>
      </c>
      <c r="AW344" s="1"/>
      <c r="AX344" s="2" t="s">
        <v>422</v>
      </c>
      <c r="AY344" s="8" t="s">
        <v>423</v>
      </c>
    </row>
    <row r="345" spans="1:51" ht="13.15" customHeight="1" x14ac:dyDescent="0.25">
      <c r="A345" s="7">
        <v>12981</v>
      </c>
      <c r="B345" s="2" t="s">
        <v>658</v>
      </c>
      <c r="C345" s="2">
        <v>93503</v>
      </c>
      <c r="D345" s="2" t="s">
        <v>92</v>
      </c>
      <c r="E345" s="2" t="s">
        <v>99</v>
      </c>
      <c r="F345" s="2" t="s">
        <v>36</v>
      </c>
      <c r="G345" s="3">
        <v>38519</v>
      </c>
      <c r="H345" s="1"/>
      <c r="I345" s="2">
        <v>13165.89</v>
      </c>
      <c r="J345" s="2">
        <v>2789.65</v>
      </c>
      <c r="K345" s="2">
        <v>2789.65</v>
      </c>
      <c r="L345" s="2">
        <v>2573.38</v>
      </c>
      <c r="M345" s="1"/>
      <c r="N345" s="5">
        <f t="shared" si="10"/>
        <v>29592.05</v>
      </c>
      <c r="O345" s="6">
        <f t="shared" si="11"/>
        <v>25744.43</v>
      </c>
      <c r="P345" s="2">
        <v>30</v>
      </c>
      <c r="Q345" s="2" t="s">
        <v>37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8273.48</v>
      </c>
      <c r="AE345" s="2">
        <f>VLOOKUP(Tabla3[[#This Row],[Columna1]],Tabla5[#All],3,0)</f>
        <v>8273.48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f>VLOOKUP(Tabla3[[#This Row],[Columna1]],Tabla7[[ID]:[Monto neto de los bonos]],3,0)</f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2131.86</v>
      </c>
      <c r="AU345" s="2">
        <v>1715.76</v>
      </c>
      <c r="AV345" s="2">
        <v>0</v>
      </c>
      <c r="AW345" s="1"/>
      <c r="AX345" s="2" t="s">
        <v>422</v>
      </c>
      <c r="AY345" s="8" t="s">
        <v>423</v>
      </c>
    </row>
    <row r="346" spans="1:51" ht="13.15" customHeight="1" x14ac:dyDescent="0.25">
      <c r="A346" s="7">
        <v>18209</v>
      </c>
      <c r="B346" s="2" t="s">
        <v>659</v>
      </c>
      <c r="C346" s="2">
        <v>333903</v>
      </c>
      <c r="D346" s="2" t="s">
        <v>92</v>
      </c>
      <c r="E346" s="2" t="s">
        <v>104</v>
      </c>
      <c r="F346" s="2" t="s">
        <v>116</v>
      </c>
      <c r="G346" s="3">
        <v>43467</v>
      </c>
      <c r="H346" s="1"/>
      <c r="I346" s="2">
        <v>17591.75</v>
      </c>
      <c r="J346" s="2">
        <v>3516.9650000000001</v>
      </c>
      <c r="K346" s="2">
        <v>3516.9650000000001</v>
      </c>
      <c r="L346" s="2">
        <v>2219.56</v>
      </c>
      <c r="M346" s="1"/>
      <c r="N346" s="5">
        <f t="shared" si="10"/>
        <v>76925.340000000011</v>
      </c>
      <c r="O346" s="6">
        <f t="shared" si="11"/>
        <v>71655.280000000013</v>
      </c>
      <c r="P346" s="2">
        <v>30</v>
      </c>
      <c r="Q346" s="2" t="s">
        <v>37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27231.47</v>
      </c>
      <c r="AE346" s="2">
        <f>VLOOKUP(Tabla3[[#This Row],[Columna1]],Tabla5[#All],3,0)</f>
        <v>27231.47</v>
      </c>
      <c r="AF346" s="2">
        <v>0</v>
      </c>
      <c r="AG346" s="2">
        <v>0</v>
      </c>
      <c r="AH346" s="2">
        <v>0</v>
      </c>
      <c r="AI346" s="2">
        <v>0</v>
      </c>
      <c r="AJ346" s="2">
        <v>22848.63</v>
      </c>
      <c r="AK346" s="2">
        <f>VLOOKUP(Tabla3[[#This Row],[Columna1]],Tabla7[[ID]:[Monto neto de los bonos]],3,0)</f>
        <v>22848.63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2684.5</v>
      </c>
      <c r="AU346" s="2">
        <v>2585.56</v>
      </c>
      <c r="AV346" s="2">
        <v>0</v>
      </c>
      <c r="AW346" s="1"/>
      <c r="AX346" s="2" t="s">
        <v>422</v>
      </c>
      <c r="AY346" s="8" t="s">
        <v>423</v>
      </c>
    </row>
    <row r="347" spans="1:51" ht="13.15" customHeight="1" x14ac:dyDescent="0.25">
      <c r="A347" s="7">
        <v>23948</v>
      </c>
      <c r="B347" s="2" t="s">
        <v>660</v>
      </c>
      <c r="C347" s="2">
        <v>5584203</v>
      </c>
      <c r="D347" s="2" t="s">
        <v>92</v>
      </c>
      <c r="E347" s="2" t="s">
        <v>104</v>
      </c>
      <c r="F347" s="2" t="s">
        <v>42</v>
      </c>
      <c r="G347" s="3">
        <v>44743</v>
      </c>
      <c r="H347" s="1"/>
      <c r="I347" s="2">
        <v>9836.7099999999991</v>
      </c>
      <c r="J347" s="2">
        <v>3056.2150000000001</v>
      </c>
      <c r="K347" s="2">
        <v>3056.2150000000001</v>
      </c>
      <c r="L347" s="2">
        <v>0</v>
      </c>
      <c r="M347" s="1"/>
      <c r="N347" s="5">
        <f t="shared" si="10"/>
        <v>22854.42</v>
      </c>
      <c r="O347" s="6">
        <f t="shared" si="11"/>
        <v>20502.22</v>
      </c>
      <c r="P347" s="2">
        <v>30</v>
      </c>
      <c r="Q347" s="2" t="s">
        <v>37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6905.28</v>
      </c>
      <c r="AE347" s="2">
        <f>VLOOKUP(Tabla3[[#This Row],[Columna1]],Tabla5[#All],3,0)</f>
        <v>6905.28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f>VLOOKUP(Tabla3[[#This Row],[Columna1]],Tabla7[[ID]:[Monto neto de los bonos]],3,0)</f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1594.92</v>
      </c>
      <c r="AU347" s="2">
        <v>757.28</v>
      </c>
      <c r="AV347" s="2">
        <v>0</v>
      </c>
      <c r="AW347" s="1"/>
      <c r="AX347" s="2" t="s">
        <v>422</v>
      </c>
      <c r="AY347" s="8" t="s">
        <v>423</v>
      </c>
    </row>
    <row r="348" spans="1:51" ht="13.15" customHeight="1" x14ac:dyDescent="0.25">
      <c r="A348" s="7">
        <v>20756</v>
      </c>
      <c r="B348" s="2" t="s">
        <v>661</v>
      </c>
      <c r="C348" s="2">
        <v>2077803</v>
      </c>
      <c r="D348" s="2" t="s">
        <v>92</v>
      </c>
      <c r="E348" s="2" t="s">
        <v>102</v>
      </c>
      <c r="F348" s="2" t="s">
        <v>36</v>
      </c>
      <c r="G348" s="3">
        <v>42909</v>
      </c>
      <c r="H348" s="1"/>
      <c r="I348" s="2">
        <v>13165.89</v>
      </c>
      <c r="J348" s="2">
        <v>2789.65</v>
      </c>
      <c r="K348" s="2">
        <v>2789.65</v>
      </c>
      <c r="L348" s="2">
        <v>1591.82</v>
      </c>
      <c r="M348" s="1"/>
      <c r="N348" s="5">
        <f t="shared" si="10"/>
        <v>24749.53</v>
      </c>
      <c r="O348" s="6">
        <f t="shared" si="11"/>
        <v>21191.57</v>
      </c>
      <c r="P348" s="2">
        <v>30</v>
      </c>
      <c r="Q348" s="2" t="s">
        <v>37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4412.5200000000004</v>
      </c>
      <c r="AE348" s="2">
        <f>VLOOKUP(Tabla3[[#This Row],[Columna1]],Tabla5[#All],3,0)</f>
        <v>4412.5200000000004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f>VLOOKUP(Tabla3[[#This Row],[Columna1]],Tabla7[[ID]:[Monto neto de los bonos]],3,0)</f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2033.7</v>
      </c>
      <c r="AU348" s="2">
        <v>1524.26</v>
      </c>
      <c r="AV348" s="2">
        <v>0</v>
      </c>
      <c r="AW348" s="1"/>
      <c r="AX348" s="2" t="s">
        <v>422</v>
      </c>
      <c r="AY348" s="8" t="s">
        <v>423</v>
      </c>
    </row>
    <row r="349" spans="1:51" ht="13.15" customHeight="1" x14ac:dyDescent="0.25">
      <c r="A349" s="7">
        <v>21889</v>
      </c>
      <c r="B349" s="2" t="s">
        <v>662</v>
      </c>
      <c r="C349" s="2">
        <v>3351203</v>
      </c>
      <c r="D349" s="2" t="s">
        <v>92</v>
      </c>
      <c r="E349" s="2" t="s">
        <v>100</v>
      </c>
      <c r="F349" s="2" t="s">
        <v>60</v>
      </c>
      <c r="G349" s="3">
        <v>43512</v>
      </c>
      <c r="H349" s="1"/>
      <c r="I349" s="2">
        <v>14709.55</v>
      </c>
      <c r="J349" s="2">
        <v>2709.165</v>
      </c>
      <c r="K349" s="2">
        <v>2709.165</v>
      </c>
      <c r="L349" s="2">
        <v>1975.18</v>
      </c>
      <c r="M349" s="1"/>
      <c r="N349" s="5">
        <f t="shared" si="10"/>
        <v>37160.78</v>
      </c>
      <c r="O349" s="6">
        <f t="shared" si="11"/>
        <v>33032.74</v>
      </c>
      <c r="P349" s="2">
        <v>30</v>
      </c>
      <c r="Q349" s="2" t="s">
        <v>37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15057.72</v>
      </c>
      <c r="AE349" s="2">
        <f>VLOOKUP(Tabla3[[#This Row],[Columna1]],Tabla5[#All],3,0)</f>
        <v>15057.72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f>VLOOKUP(Tabla3[[#This Row],[Columna1]],Tabla7[[ID]:[Monto neto de los bonos]],3,0)</f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2210.3000000000002</v>
      </c>
      <c r="AU349" s="2">
        <v>1917.74</v>
      </c>
      <c r="AV349" s="2">
        <v>0</v>
      </c>
      <c r="AW349" s="1"/>
      <c r="AX349" s="2" t="s">
        <v>422</v>
      </c>
      <c r="AY349" s="8" t="s">
        <v>423</v>
      </c>
    </row>
    <row r="350" spans="1:51" ht="13.15" customHeight="1" x14ac:dyDescent="0.25">
      <c r="A350" s="7">
        <v>20109</v>
      </c>
      <c r="B350" s="2" t="s">
        <v>663</v>
      </c>
      <c r="C350" s="2">
        <v>1369303</v>
      </c>
      <c r="D350" s="2" t="s">
        <v>92</v>
      </c>
      <c r="E350" s="2" t="s">
        <v>109</v>
      </c>
      <c r="F350" s="2" t="s">
        <v>50</v>
      </c>
      <c r="G350" s="3">
        <v>44501</v>
      </c>
      <c r="H350" s="1"/>
      <c r="I350" s="2">
        <v>12195.26</v>
      </c>
      <c r="J350" s="2">
        <v>3009.3249999999998</v>
      </c>
      <c r="K350" s="2">
        <v>3009.3249999999998</v>
      </c>
      <c r="L350" s="2">
        <v>0</v>
      </c>
      <c r="M350" s="1"/>
      <c r="N350" s="5">
        <f t="shared" si="10"/>
        <v>23950.19</v>
      </c>
      <c r="O350" s="6">
        <f t="shared" si="11"/>
        <v>21052.609999999997</v>
      </c>
      <c r="P350" s="2">
        <v>30</v>
      </c>
      <c r="Q350" s="2" t="s">
        <v>37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5736.28</v>
      </c>
      <c r="AE350" s="2">
        <f>VLOOKUP(Tabla3[[#This Row],[Columna1]],Tabla5[#All],3,0)</f>
        <v>5736.28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f>VLOOKUP(Tabla3[[#This Row],[Columna1]],Tabla7[[ID]:[Monto neto de los bonos]],3,0)</f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1821.38</v>
      </c>
      <c r="AU350" s="2">
        <v>1076.2</v>
      </c>
      <c r="AV350" s="2">
        <v>0</v>
      </c>
      <c r="AW350" s="1"/>
      <c r="AX350" s="2" t="s">
        <v>422</v>
      </c>
      <c r="AY350" s="8" t="s">
        <v>423</v>
      </c>
    </row>
    <row r="351" spans="1:51" ht="13.15" customHeight="1" x14ac:dyDescent="0.25">
      <c r="A351" s="7">
        <v>25410</v>
      </c>
      <c r="B351" s="2" t="s">
        <v>664</v>
      </c>
      <c r="C351" s="2">
        <v>6634303</v>
      </c>
      <c r="D351" s="2" t="s">
        <v>92</v>
      </c>
      <c r="E351" s="2" t="s">
        <v>94</v>
      </c>
      <c r="F351" s="2" t="s">
        <v>95</v>
      </c>
      <c r="G351" s="3">
        <v>45624</v>
      </c>
      <c r="H351" s="1"/>
      <c r="I351" s="2">
        <v>12198.94</v>
      </c>
      <c r="J351" s="2">
        <v>3009.3249999999998</v>
      </c>
      <c r="K351" s="2">
        <v>3009.3249999999998</v>
      </c>
      <c r="L351" s="2">
        <v>0</v>
      </c>
      <c r="M351" s="1"/>
      <c r="N351" s="5">
        <f t="shared" si="10"/>
        <v>23290.880000000001</v>
      </c>
      <c r="O351" s="6">
        <f t="shared" si="11"/>
        <v>20392.36</v>
      </c>
      <c r="P351" s="2">
        <v>30</v>
      </c>
      <c r="Q351" s="2" t="s">
        <v>37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5073.29</v>
      </c>
      <c r="AE351" s="2">
        <f>VLOOKUP(Tabla3[[#This Row],[Columna1]],Tabla5[#All],3,0)</f>
        <v>5073.29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f>VLOOKUP(Tabla3[[#This Row],[Columna1]],Tabla7[[ID]:[Monto neto de los bonos]],3,0)</f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1821.74</v>
      </c>
      <c r="AU351" s="2">
        <v>1076.78</v>
      </c>
      <c r="AV351" s="2">
        <v>0</v>
      </c>
      <c r="AW351" s="1"/>
      <c r="AX351" s="2" t="s">
        <v>422</v>
      </c>
      <c r="AY351" s="8" t="s">
        <v>423</v>
      </c>
    </row>
    <row r="352" spans="1:51" ht="13.15" customHeight="1" x14ac:dyDescent="0.25">
      <c r="A352" s="7">
        <v>17234</v>
      </c>
      <c r="B352" s="2" t="s">
        <v>3801</v>
      </c>
      <c r="C352" s="2">
        <v>283803</v>
      </c>
      <c r="D352" s="2" t="s">
        <v>123</v>
      </c>
      <c r="E352" s="2" t="s">
        <v>124</v>
      </c>
      <c r="F352" s="2" t="s">
        <v>125</v>
      </c>
      <c r="G352" s="3">
        <v>41529</v>
      </c>
      <c r="H352" s="1"/>
      <c r="I352" s="2">
        <v>8862.42</v>
      </c>
      <c r="J352" s="2">
        <v>2318.1350000000002</v>
      </c>
      <c r="K352" s="2">
        <v>2318.1350000000002</v>
      </c>
      <c r="L352" s="2">
        <v>1948.82</v>
      </c>
      <c r="M352" s="1"/>
      <c r="N352" s="5">
        <f t="shared" si="10"/>
        <v>15447.51</v>
      </c>
      <c r="O352" s="6">
        <f t="shared" si="11"/>
        <v>12866.45</v>
      </c>
      <c r="P352" s="2">
        <v>20</v>
      </c>
      <c r="Q352" s="2" t="s">
        <v>46</v>
      </c>
      <c r="R352" s="2">
        <v>0</v>
      </c>
      <c r="S352" s="2">
        <v>12</v>
      </c>
      <c r="T352" s="2">
        <v>1332.24</v>
      </c>
      <c r="U352" s="2">
        <v>2481.48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f>VLOOKUP(Tabla3[[#This Row],[Columna1]],Tabla5[#All],3,0)</f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f>VLOOKUP(Tabla3[[#This Row],[Columna1]],Tabla7[[ID]:[Monto neto de los bonos]],3,0)</f>
        <v>2481.48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1556.02</v>
      </c>
      <c r="AU352" s="2">
        <v>1025.04</v>
      </c>
      <c r="AV352" s="2">
        <v>0</v>
      </c>
      <c r="AW352" s="1"/>
      <c r="AX352" s="2" t="s">
        <v>422</v>
      </c>
      <c r="AY352" s="8" t="s">
        <v>424</v>
      </c>
    </row>
    <row r="353" spans="1:51" ht="13.15" customHeight="1" x14ac:dyDescent="0.25">
      <c r="A353" s="7">
        <v>25308</v>
      </c>
      <c r="B353" s="2" t="s">
        <v>665</v>
      </c>
      <c r="C353" s="2">
        <v>6567703</v>
      </c>
      <c r="D353" s="2" t="s">
        <v>123</v>
      </c>
      <c r="E353" s="2" t="s">
        <v>126</v>
      </c>
      <c r="F353" s="2" t="s">
        <v>45</v>
      </c>
      <c r="G353" s="3">
        <v>45588</v>
      </c>
      <c r="H353" s="1"/>
      <c r="I353" s="2">
        <v>13413.65</v>
      </c>
      <c r="J353" s="2">
        <v>2841.47</v>
      </c>
      <c r="K353" s="2">
        <v>2841.47</v>
      </c>
      <c r="L353" s="2">
        <v>0</v>
      </c>
      <c r="M353" s="1"/>
      <c r="N353" s="5">
        <f t="shared" si="10"/>
        <v>24612.239999999998</v>
      </c>
      <c r="O353" s="6">
        <f t="shared" si="11"/>
        <v>21419.18</v>
      </c>
      <c r="P353" s="2">
        <v>30</v>
      </c>
      <c r="Q353" s="2" t="s">
        <v>37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5515.65</v>
      </c>
      <c r="AE353" s="2">
        <f>VLOOKUP(Tabla3[[#This Row],[Columna1]],Tabla5[#All],3,0)</f>
        <v>5515.65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f>VLOOKUP(Tabla3[[#This Row],[Columna1]],Tabla7[[ID]:[Monto neto de los bonos]],3,0)</f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1909.64</v>
      </c>
      <c r="AU353" s="2">
        <v>1283.42</v>
      </c>
      <c r="AV353" s="2">
        <v>0</v>
      </c>
      <c r="AW353" s="1"/>
      <c r="AX353" s="2" t="s">
        <v>422</v>
      </c>
      <c r="AY353" s="8" t="s">
        <v>423</v>
      </c>
    </row>
    <row r="354" spans="1:51" ht="13.15" customHeight="1" x14ac:dyDescent="0.25">
      <c r="A354" s="7">
        <v>20787</v>
      </c>
      <c r="B354" s="2" t="s">
        <v>666</v>
      </c>
      <c r="C354" s="2">
        <v>2105403</v>
      </c>
      <c r="D354" s="2" t="s">
        <v>123</v>
      </c>
      <c r="E354" s="2" t="s">
        <v>127</v>
      </c>
      <c r="F354" s="2" t="s">
        <v>128</v>
      </c>
      <c r="G354" s="3">
        <v>42933</v>
      </c>
      <c r="H354" s="1"/>
      <c r="I354" s="2">
        <v>12680.59</v>
      </c>
      <c r="J354" s="2">
        <v>2687.61</v>
      </c>
      <c r="K354" s="2">
        <v>2687.61</v>
      </c>
      <c r="L354" s="2">
        <v>1533.26</v>
      </c>
      <c r="M354" s="1"/>
      <c r="N354" s="5">
        <f t="shared" si="10"/>
        <v>29424.02</v>
      </c>
      <c r="O354" s="6">
        <f t="shared" si="11"/>
        <v>26038.28</v>
      </c>
      <c r="P354" s="2">
        <v>30</v>
      </c>
      <c r="Q354" s="2" t="s">
        <v>37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9834.9500000000007</v>
      </c>
      <c r="AE354" s="2">
        <f>VLOOKUP(Tabla3[[#This Row],[Columna1]],Tabla5[#All],3,0)</f>
        <v>9834.9500000000007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f>VLOOKUP(Tabla3[[#This Row],[Columna1]],Tabla7[[ID]:[Monto neto de los bonos]],3,0)</f>
        <v>3800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1958.9</v>
      </c>
      <c r="AU354" s="2">
        <v>1426.84</v>
      </c>
      <c r="AV354" s="2">
        <v>0</v>
      </c>
      <c r="AW354" s="1"/>
      <c r="AX354" s="2" t="s">
        <v>422</v>
      </c>
      <c r="AY354" s="8" t="s">
        <v>423</v>
      </c>
    </row>
    <row r="355" spans="1:51" ht="13.15" customHeight="1" x14ac:dyDescent="0.25">
      <c r="A355" s="7">
        <v>20097</v>
      </c>
      <c r="B355" s="2" t="s">
        <v>667</v>
      </c>
      <c r="C355" s="2">
        <v>1359303</v>
      </c>
      <c r="D355" s="2" t="s">
        <v>123</v>
      </c>
      <c r="E355" s="2" t="s">
        <v>130</v>
      </c>
      <c r="F355" s="2" t="s">
        <v>128</v>
      </c>
      <c r="G355" s="3">
        <v>42675</v>
      </c>
      <c r="H355" s="1"/>
      <c r="I355" s="2">
        <v>12680.59</v>
      </c>
      <c r="J355" s="2">
        <v>2687.61</v>
      </c>
      <c r="K355" s="2">
        <v>2687.61</v>
      </c>
      <c r="L355" s="2">
        <v>1265.76</v>
      </c>
      <c r="M355" s="1"/>
      <c r="N355" s="5">
        <f t="shared" si="10"/>
        <v>28170.879999999997</v>
      </c>
      <c r="O355" s="6">
        <f t="shared" si="11"/>
        <v>24859.839999999997</v>
      </c>
      <c r="P355" s="2">
        <v>30</v>
      </c>
      <c r="Q355" s="2" t="s">
        <v>37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8849.31</v>
      </c>
      <c r="AE355" s="2">
        <f>VLOOKUP(Tabla3[[#This Row],[Columna1]],Tabla5[#All],3,0)</f>
        <v>8849.31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f>VLOOKUP(Tabla3[[#This Row],[Columna1]],Tabla7[[ID]:[Monto neto de los bonos]],3,0)</f>
        <v>2400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1932.14</v>
      </c>
      <c r="AU355" s="2">
        <v>1378.9</v>
      </c>
      <c r="AV355" s="2">
        <v>0</v>
      </c>
      <c r="AW355" s="1"/>
      <c r="AX355" s="2" t="s">
        <v>422</v>
      </c>
      <c r="AY355" s="8" t="s">
        <v>423</v>
      </c>
    </row>
    <row r="356" spans="1:51" ht="13.15" customHeight="1" x14ac:dyDescent="0.25">
      <c r="A356" s="7">
        <v>17264</v>
      </c>
      <c r="B356" s="2" t="s">
        <v>668</v>
      </c>
      <c r="C356" s="2">
        <v>284503</v>
      </c>
      <c r="D356" s="2" t="s">
        <v>123</v>
      </c>
      <c r="E356" s="2" t="s">
        <v>124</v>
      </c>
      <c r="F356" s="2" t="s">
        <v>113</v>
      </c>
      <c r="G356" s="3">
        <v>41162</v>
      </c>
      <c r="H356" s="1"/>
      <c r="I356" s="2">
        <v>8862.42</v>
      </c>
      <c r="J356" s="2">
        <v>2318.1350000000002</v>
      </c>
      <c r="K356" s="2">
        <v>2318.1350000000002</v>
      </c>
      <c r="L356" s="2">
        <v>1971.29</v>
      </c>
      <c r="M356" s="1"/>
      <c r="N356" s="5">
        <f t="shared" si="10"/>
        <v>17676.239999999998</v>
      </c>
      <c r="O356" s="6">
        <f t="shared" si="11"/>
        <v>15089.779999999997</v>
      </c>
      <c r="P356" s="2">
        <v>20</v>
      </c>
      <c r="Q356" s="2" t="s">
        <v>46</v>
      </c>
      <c r="R356" s="2">
        <v>0</v>
      </c>
      <c r="S356" s="2">
        <v>12</v>
      </c>
      <c r="T356" s="2">
        <v>1332.24</v>
      </c>
      <c r="U356" s="2">
        <v>2481.48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2206.2600000000002</v>
      </c>
      <c r="AE356" s="2">
        <f>VLOOKUP(Tabla3[[#This Row],[Columna1]],Tabla5[#All],3,0)</f>
        <v>2206.2600000000002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f>VLOOKUP(Tabla3[[#This Row],[Columna1]],Tabla7[[ID]:[Monto neto de los bonos]],3,0)</f>
        <v>3781.48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1558.1</v>
      </c>
      <c r="AU356" s="2">
        <v>1028.3599999999999</v>
      </c>
      <c r="AV356" s="2">
        <v>0</v>
      </c>
      <c r="AW356" s="1"/>
      <c r="AX356" s="2" t="s">
        <v>422</v>
      </c>
      <c r="AY356" s="8" t="s">
        <v>424</v>
      </c>
    </row>
    <row r="357" spans="1:51" ht="13.15" customHeight="1" x14ac:dyDescent="0.25">
      <c r="A357" s="7">
        <v>23089</v>
      </c>
      <c r="B357" s="2" t="s">
        <v>669</v>
      </c>
      <c r="C357" s="2">
        <v>4991403</v>
      </c>
      <c r="D357" s="2" t="s">
        <v>123</v>
      </c>
      <c r="E357" s="2" t="s">
        <v>127</v>
      </c>
      <c r="F357" s="2" t="s">
        <v>128</v>
      </c>
      <c r="G357" s="3">
        <v>44319</v>
      </c>
      <c r="H357" s="1"/>
      <c r="I357" s="2">
        <v>12680.59</v>
      </c>
      <c r="J357" s="2">
        <v>2687.61</v>
      </c>
      <c r="K357" s="2">
        <v>2687.61</v>
      </c>
      <c r="L357" s="2">
        <v>0</v>
      </c>
      <c r="M357" s="1"/>
      <c r="N357" s="5">
        <f t="shared" si="10"/>
        <v>24123.030000000002</v>
      </c>
      <c r="O357" s="6">
        <f t="shared" si="11"/>
        <v>21163.590000000004</v>
      </c>
      <c r="P357" s="2">
        <v>30</v>
      </c>
      <c r="Q357" s="2" t="s">
        <v>37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6067.22</v>
      </c>
      <c r="AE357" s="2">
        <f>VLOOKUP(Tabla3[[#This Row],[Columna1]],Tabla5[#All],3,0)</f>
        <v>6067.22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f>VLOOKUP(Tabla3[[#This Row],[Columna1]],Tabla7[[ID]:[Monto neto de los bonos]],3,0)</f>
        <v>3400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1805.58</v>
      </c>
      <c r="AU357" s="2">
        <v>1153.8599999999999</v>
      </c>
      <c r="AV357" s="2">
        <v>0</v>
      </c>
      <c r="AW357" s="1"/>
      <c r="AX357" s="2" t="s">
        <v>422</v>
      </c>
      <c r="AY357" s="8" t="s">
        <v>423</v>
      </c>
    </row>
    <row r="358" spans="1:51" ht="13.15" customHeight="1" x14ac:dyDescent="0.25">
      <c r="A358" s="7">
        <v>24400</v>
      </c>
      <c r="B358" s="2" t="s">
        <v>3770</v>
      </c>
      <c r="C358" s="2">
        <v>5892103</v>
      </c>
      <c r="D358" s="2" t="s">
        <v>123</v>
      </c>
      <c r="E358" s="2" t="s">
        <v>131</v>
      </c>
      <c r="F358" s="2" t="s">
        <v>47</v>
      </c>
      <c r="G358" s="3">
        <v>44974</v>
      </c>
      <c r="H358" s="1"/>
      <c r="I358" s="2">
        <v>7320.09</v>
      </c>
      <c r="J358" s="2">
        <v>1914.615</v>
      </c>
      <c r="K358" s="2">
        <v>1914.615</v>
      </c>
      <c r="L358" s="2">
        <v>0</v>
      </c>
      <c r="M358" s="1"/>
      <c r="N358" s="5">
        <f t="shared" si="10"/>
        <v>17906.68</v>
      </c>
      <c r="O358" s="6">
        <f t="shared" si="11"/>
        <v>16328.72</v>
      </c>
      <c r="P358" s="2">
        <v>20</v>
      </c>
      <c r="Q358" s="2" t="s">
        <v>132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6757.36</v>
      </c>
      <c r="AE358" s="2">
        <f>VLOOKUP(Tabla3[[#This Row],[Columna1]],Tabla5[#All],3,0)</f>
        <v>6757.36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f>VLOOKUP(Tabla3[[#This Row],[Columna1]],Tabla7[[ID]:[Monto neto de los bonos]],3,0)</f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1026.8800000000001</v>
      </c>
      <c r="AU358" s="2">
        <v>551.08000000000004</v>
      </c>
      <c r="AV358" s="2">
        <v>0</v>
      </c>
      <c r="AW358" s="1"/>
      <c r="AX358" s="2" t="s">
        <v>422</v>
      </c>
      <c r="AY358" s="8" t="s">
        <v>426</v>
      </c>
    </row>
    <row r="359" spans="1:51" ht="13.15" customHeight="1" x14ac:dyDescent="0.25">
      <c r="A359" s="7">
        <v>15125</v>
      </c>
      <c r="B359" s="2" t="s">
        <v>670</v>
      </c>
      <c r="C359" s="2">
        <v>174103</v>
      </c>
      <c r="D359" s="2" t="s">
        <v>123</v>
      </c>
      <c r="E359" s="2" t="s">
        <v>126</v>
      </c>
      <c r="F359" s="2" t="s">
        <v>36</v>
      </c>
      <c r="G359" s="3">
        <v>43886</v>
      </c>
      <c r="H359" s="1"/>
      <c r="I359" s="2">
        <v>13165.89</v>
      </c>
      <c r="J359" s="2">
        <v>2789.65</v>
      </c>
      <c r="K359" s="2">
        <v>2789.65</v>
      </c>
      <c r="L359" s="2">
        <v>1968.25</v>
      </c>
      <c r="M359" s="1"/>
      <c r="N359" s="5">
        <f t="shared" si="10"/>
        <v>31744.739999999998</v>
      </c>
      <c r="O359" s="6">
        <f t="shared" si="11"/>
        <v>28081.679999999997</v>
      </c>
      <c r="P359" s="2">
        <v>30</v>
      </c>
      <c r="Q359" s="2" t="s">
        <v>37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11031.3</v>
      </c>
      <c r="AE359" s="2">
        <f>VLOOKUP(Tabla3[[#This Row],[Columna1]],Tabla5[#All],3,0)</f>
        <v>11031.3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f>VLOOKUP(Tabla3[[#This Row],[Columna1]],Tabla7[[ID]:[Monto neto de los bonos]],3,0)</f>
        <v>8000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2071.34</v>
      </c>
      <c r="AU359" s="2">
        <v>1591.72</v>
      </c>
      <c r="AV359" s="2">
        <v>0</v>
      </c>
      <c r="AW359" s="1"/>
      <c r="AX359" s="2" t="s">
        <v>422</v>
      </c>
      <c r="AY359" s="8" t="s">
        <v>423</v>
      </c>
    </row>
    <row r="360" spans="1:51" ht="13.15" customHeight="1" x14ac:dyDescent="0.25">
      <c r="A360" s="7">
        <v>12279</v>
      </c>
      <c r="B360" s="2" t="s">
        <v>671</v>
      </c>
      <c r="C360" s="2">
        <v>76603</v>
      </c>
      <c r="D360" s="2" t="s">
        <v>123</v>
      </c>
      <c r="E360" s="2" t="s">
        <v>130</v>
      </c>
      <c r="F360" s="2" t="s">
        <v>36</v>
      </c>
      <c r="G360" s="3">
        <v>37651</v>
      </c>
      <c r="H360" s="1"/>
      <c r="I360" s="2">
        <v>13165.89</v>
      </c>
      <c r="J360" s="2">
        <v>2789.65</v>
      </c>
      <c r="K360" s="2">
        <v>2789.65</v>
      </c>
      <c r="L360" s="2">
        <v>3627.57</v>
      </c>
      <c r="M360" s="1"/>
      <c r="N360" s="5">
        <f t="shared" si="10"/>
        <v>22372.76</v>
      </c>
      <c r="O360" s="6">
        <f t="shared" si="11"/>
        <v>18387.64</v>
      </c>
      <c r="P360" s="2">
        <v>24</v>
      </c>
      <c r="Q360" s="2" t="s">
        <v>46</v>
      </c>
      <c r="R360" s="2">
        <v>0</v>
      </c>
      <c r="S360" s="2">
        <v>0</v>
      </c>
      <c r="T360" s="2">
        <v>0</v>
      </c>
      <c r="U360" s="2">
        <v>3686.45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f>VLOOKUP(Tabla3[[#This Row],[Columna1]],Tabla5[#All],3,0)</f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f>VLOOKUP(Tabla3[[#This Row],[Columna1]],Tabla7[[ID]:[Monto neto de los bonos]],3,0)</f>
        <v>3686.45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2060.6799999999998</v>
      </c>
      <c r="AU360" s="2">
        <v>1924.44</v>
      </c>
      <c r="AV360" s="2">
        <v>0</v>
      </c>
      <c r="AW360" s="1"/>
      <c r="AX360" s="2" t="s">
        <v>422</v>
      </c>
      <c r="AY360" s="8" t="s">
        <v>425</v>
      </c>
    </row>
    <row r="361" spans="1:51" ht="13.15" customHeight="1" x14ac:dyDescent="0.25">
      <c r="A361" s="7">
        <v>24175</v>
      </c>
      <c r="B361" s="2" t="s">
        <v>672</v>
      </c>
      <c r="C361" s="2">
        <v>5763803</v>
      </c>
      <c r="D361" s="2" t="s">
        <v>123</v>
      </c>
      <c r="E361" s="2" t="s">
        <v>131</v>
      </c>
      <c r="F361" s="2" t="s">
        <v>36</v>
      </c>
      <c r="G361" s="3">
        <v>45307</v>
      </c>
      <c r="H361" s="1"/>
      <c r="I361" s="2">
        <v>13165.89</v>
      </c>
      <c r="J361" s="2">
        <v>2789.65</v>
      </c>
      <c r="K361" s="2">
        <v>2789.65</v>
      </c>
      <c r="L361" s="2">
        <v>0</v>
      </c>
      <c r="M361" s="1"/>
      <c r="N361" s="5">
        <f t="shared" si="10"/>
        <v>24699.23</v>
      </c>
      <c r="O361" s="6">
        <f t="shared" si="11"/>
        <v>21585.69</v>
      </c>
      <c r="P361" s="2">
        <v>30</v>
      </c>
      <c r="Q361" s="2" t="s">
        <v>37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5954.04</v>
      </c>
      <c r="AE361" s="2">
        <f>VLOOKUP(Tabla3[[#This Row],[Columna1]],Tabla5[#All],3,0)</f>
        <v>5954.04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f>VLOOKUP(Tabla3[[#This Row],[Columna1]],Tabla7[[ID]:[Monto neto de los bonos]],3,0)</f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1874.52</v>
      </c>
      <c r="AU361" s="2">
        <v>1239.02</v>
      </c>
      <c r="AV361" s="2">
        <v>0</v>
      </c>
      <c r="AW361" s="1"/>
      <c r="AX361" s="2" t="s">
        <v>422</v>
      </c>
      <c r="AY361" s="8" t="s">
        <v>423</v>
      </c>
    </row>
    <row r="362" spans="1:51" ht="13.15" customHeight="1" x14ac:dyDescent="0.25">
      <c r="A362" s="7">
        <v>24255</v>
      </c>
      <c r="B362" s="2" t="s">
        <v>673</v>
      </c>
      <c r="C362" s="2">
        <v>5829703</v>
      </c>
      <c r="D362" s="2" t="s">
        <v>123</v>
      </c>
      <c r="E362" s="2" t="s">
        <v>133</v>
      </c>
      <c r="F362" s="2" t="s">
        <v>40</v>
      </c>
      <c r="G362" s="3">
        <v>44931</v>
      </c>
      <c r="H362" s="1"/>
      <c r="I362" s="2">
        <v>8875.32</v>
      </c>
      <c r="J362" s="2">
        <v>2324.5500000000002</v>
      </c>
      <c r="K362" s="2">
        <v>2324.5500000000002</v>
      </c>
      <c r="L362" s="2">
        <v>0</v>
      </c>
      <c r="M362" s="1"/>
      <c r="N362" s="5">
        <f t="shared" si="10"/>
        <v>19414.919999999998</v>
      </c>
      <c r="O362" s="6">
        <f t="shared" si="11"/>
        <v>17409.84</v>
      </c>
      <c r="P362" s="2">
        <v>30</v>
      </c>
      <c r="Q362" s="2" t="s">
        <v>37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5890.5</v>
      </c>
      <c r="AE362" s="2">
        <f>VLOOKUP(Tabla3[[#This Row],[Columna1]],Tabla5[#All],3,0)</f>
        <v>5890.5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f>VLOOKUP(Tabla3[[#This Row],[Columna1]],Tabla7[[ID]:[Monto neto de los bonos]],3,0)</f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1352.42</v>
      </c>
      <c r="AU362" s="2">
        <v>652.66</v>
      </c>
      <c r="AV362" s="2">
        <v>0</v>
      </c>
      <c r="AW362" s="1"/>
      <c r="AX362" s="2" t="s">
        <v>422</v>
      </c>
      <c r="AY362" s="8" t="s">
        <v>423</v>
      </c>
    </row>
    <row r="363" spans="1:51" ht="13.15" customHeight="1" x14ac:dyDescent="0.25">
      <c r="A363" s="7">
        <v>18332</v>
      </c>
      <c r="B363" s="2" t="s">
        <v>674</v>
      </c>
      <c r="C363" s="2">
        <v>342303</v>
      </c>
      <c r="D363" s="2" t="s">
        <v>123</v>
      </c>
      <c r="E363" s="2" t="s">
        <v>130</v>
      </c>
      <c r="F363" s="2" t="s">
        <v>40</v>
      </c>
      <c r="G363" s="3">
        <v>41683</v>
      </c>
      <c r="H363" s="1"/>
      <c r="I363" s="2">
        <v>8875.32</v>
      </c>
      <c r="J363" s="2">
        <v>2324.5500000000002</v>
      </c>
      <c r="K363" s="2">
        <v>2324.5500000000002</v>
      </c>
      <c r="L363" s="2">
        <v>1856.82</v>
      </c>
      <c r="M363" s="1"/>
      <c r="N363" s="5">
        <f t="shared" si="10"/>
        <v>15381.239999999998</v>
      </c>
      <c r="O363" s="6">
        <f t="shared" si="11"/>
        <v>13101.72</v>
      </c>
      <c r="P363" s="2">
        <v>24</v>
      </c>
      <c r="Q363" s="2" t="s">
        <v>46</v>
      </c>
      <c r="R363" s="2">
        <v>0</v>
      </c>
      <c r="S363" s="2">
        <v>0</v>
      </c>
      <c r="T363" s="2">
        <v>0</v>
      </c>
      <c r="U363" s="2">
        <v>2485.09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f>VLOOKUP(Tabla3[[#This Row],[Columna1]],Tabla5[#All],3,0)</f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f>VLOOKUP(Tabla3[[#This Row],[Columna1]],Tabla7[[ID]:[Monto neto de los bonos]],3,0)</f>
        <v>2485.09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1416.72</v>
      </c>
      <c r="AU363" s="2">
        <v>862.8</v>
      </c>
      <c r="AV363" s="2">
        <v>0</v>
      </c>
      <c r="AW363" s="1"/>
      <c r="AX363" s="2" t="s">
        <v>422</v>
      </c>
      <c r="AY363" s="8" t="s">
        <v>425</v>
      </c>
    </row>
    <row r="364" spans="1:51" ht="13.15" customHeight="1" x14ac:dyDescent="0.25">
      <c r="A364" s="7">
        <v>21229</v>
      </c>
      <c r="B364" s="2" t="s">
        <v>675</v>
      </c>
      <c r="C364" s="2">
        <v>2547203</v>
      </c>
      <c r="D364" s="2" t="s">
        <v>123</v>
      </c>
      <c r="E364" s="2" t="s">
        <v>124</v>
      </c>
      <c r="F364" s="2" t="s">
        <v>113</v>
      </c>
      <c r="G364" s="3">
        <v>43199</v>
      </c>
      <c r="H364" s="1"/>
      <c r="I364" s="2">
        <v>8862.42</v>
      </c>
      <c r="J364" s="2">
        <v>2318.1350000000002</v>
      </c>
      <c r="K364" s="2">
        <v>2318.1350000000002</v>
      </c>
      <c r="L364" s="2">
        <v>1226.5</v>
      </c>
      <c r="M364" s="1"/>
      <c r="N364" s="5">
        <f t="shared" si="10"/>
        <v>14725.19</v>
      </c>
      <c r="O364" s="6">
        <f t="shared" si="11"/>
        <v>12288.23</v>
      </c>
      <c r="P364" s="2">
        <v>20</v>
      </c>
      <c r="Q364" s="2" t="s">
        <v>46</v>
      </c>
      <c r="R364" s="2">
        <v>0</v>
      </c>
      <c r="S364" s="2">
        <v>13</v>
      </c>
      <c r="T364" s="2">
        <v>1443.26</v>
      </c>
      <c r="U364" s="2">
        <v>2481.48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f>VLOOKUP(Tabla3[[#This Row],[Columna1]],Tabla5[#All],3,0)</f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f>VLOOKUP(Tabla3[[#This Row],[Columna1]],Tabla7[[ID]:[Monto neto de los bonos]],3,0)</f>
        <v>2481.48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1500.6</v>
      </c>
      <c r="AU364" s="2">
        <v>936.36</v>
      </c>
      <c r="AV364" s="2">
        <v>0</v>
      </c>
      <c r="AW364" s="1"/>
      <c r="AX364" s="2" t="s">
        <v>422</v>
      </c>
      <c r="AY364" s="8" t="s">
        <v>424</v>
      </c>
    </row>
    <row r="365" spans="1:51" ht="13.15" customHeight="1" x14ac:dyDescent="0.25">
      <c r="A365" s="7">
        <v>22687</v>
      </c>
      <c r="B365" s="2" t="s">
        <v>676</v>
      </c>
      <c r="C365" s="2">
        <v>4525203</v>
      </c>
      <c r="D365" s="2" t="s">
        <v>123</v>
      </c>
      <c r="E365" s="2" t="s">
        <v>134</v>
      </c>
      <c r="F365" s="2" t="s">
        <v>36</v>
      </c>
      <c r="G365" s="3">
        <v>44050</v>
      </c>
      <c r="H365" s="1"/>
      <c r="I365" s="2">
        <v>13165.89</v>
      </c>
      <c r="J365" s="2">
        <v>2789.65</v>
      </c>
      <c r="K365" s="2">
        <v>2789.65</v>
      </c>
      <c r="L365" s="2">
        <v>0</v>
      </c>
      <c r="M365" s="1"/>
      <c r="N365" s="5">
        <f t="shared" si="10"/>
        <v>19745.189999999999</v>
      </c>
      <c r="O365" s="6">
        <f t="shared" si="11"/>
        <v>16759.549999999996</v>
      </c>
      <c r="P365" s="2">
        <v>24</v>
      </c>
      <c r="Q365" s="2" t="s">
        <v>46</v>
      </c>
      <c r="R365" s="2">
        <v>0</v>
      </c>
      <c r="S365" s="2">
        <v>0</v>
      </c>
      <c r="T365" s="2">
        <v>0</v>
      </c>
      <c r="U365" s="2">
        <v>3686.45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1000</v>
      </c>
      <c r="AE365" s="2">
        <f>VLOOKUP(Tabla3[[#This Row],[Columna1]],Tabla5[#All],3,0)</f>
        <v>1000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f>VLOOKUP(Tabla3[[#This Row],[Columna1]],Tabla7[[ID]:[Monto neto de los bonos]],3,0)</f>
        <v>4786.45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1726.56</v>
      </c>
      <c r="AU365" s="2">
        <v>1259.08</v>
      </c>
      <c r="AV365" s="2">
        <v>0</v>
      </c>
      <c r="AW365" s="1"/>
      <c r="AX365" s="2" t="s">
        <v>422</v>
      </c>
      <c r="AY365" s="8" t="s">
        <v>425</v>
      </c>
    </row>
    <row r="366" spans="1:51" ht="13.15" customHeight="1" x14ac:dyDescent="0.25">
      <c r="A366" s="7">
        <v>92688</v>
      </c>
      <c r="B366" s="2" t="s">
        <v>3799</v>
      </c>
      <c r="C366" s="2">
        <v>407903</v>
      </c>
      <c r="D366" s="2" t="s">
        <v>123</v>
      </c>
      <c r="E366" s="2" t="s">
        <v>124</v>
      </c>
      <c r="F366" s="2" t="s">
        <v>113</v>
      </c>
      <c r="G366" s="3">
        <v>38215</v>
      </c>
      <c r="H366" s="1"/>
      <c r="I366" s="2">
        <v>8862.42</v>
      </c>
      <c r="J366" s="2">
        <v>2318.1350000000002</v>
      </c>
      <c r="K366" s="2">
        <v>2318.1350000000002</v>
      </c>
      <c r="L366" s="2">
        <v>3422.74</v>
      </c>
      <c r="M366" s="1"/>
      <c r="N366" s="5">
        <f t="shared" si="10"/>
        <v>16921.43</v>
      </c>
      <c r="O366" s="6">
        <f t="shared" si="11"/>
        <v>14174.900000000001</v>
      </c>
      <c r="P366" s="2">
        <v>24</v>
      </c>
      <c r="Q366" s="2" t="s">
        <v>46</v>
      </c>
      <c r="R366" s="2">
        <v>0</v>
      </c>
      <c r="S366" s="2">
        <v>6</v>
      </c>
      <c r="T366" s="2">
        <v>666.12</v>
      </c>
      <c r="U366" s="2">
        <v>2481.48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f>VLOOKUP(Tabla3[[#This Row],[Columna1]],Tabla5[#All],3,0)</f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f>VLOOKUP(Tabla3[[#This Row],[Columna1]],Tabla7[[ID]:[Monto neto de los bonos]],3,0)</f>
        <v>2481.48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1625.21</v>
      </c>
      <c r="AU366" s="2">
        <v>1121.32</v>
      </c>
      <c r="AV366" s="2">
        <v>0</v>
      </c>
      <c r="AW366" s="1"/>
      <c r="AX366" s="2" t="s">
        <v>422</v>
      </c>
      <c r="AY366" s="8" t="s">
        <v>425</v>
      </c>
    </row>
    <row r="367" spans="1:51" ht="13.15" customHeight="1" x14ac:dyDescent="0.25">
      <c r="A367" s="7">
        <v>91875</v>
      </c>
      <c r="B367" s="2" t="s">
        <v>3795</v>
      </c>
      <c r="C367" s="2">
        <v>400103</v>
      </c>
      <c r="D367" s="2" t="s">
        <v>123</v>
      </c>
      <c r="E367" s="2" t="s">
        <v>134</v>
      </c>
      <c r="F367" s="2" t="s">
        <v>42</v>
      </c>
      <c r="G367" s="3">
        <v>38018</v>
      </c>
      <c r="H367" s="1"/>
      <c r="I367" s="2">
        <v>9836.7099999999991</v>
      </c>
      <c r="J367" s="2">
        <v>3056.2150000000001</v>
      </c>
      <c r="K367" s="2">
        <v>3056.2150000000001</v>
      </c>
      <c r="L367" s="2">
        <v>3109.6</v>
      </c>
      <c r="M367" s="1"/>
      <c r="N367" s="5">
        <f t="shared" si="10"/>
        <v>19058.739999999998</v>
      </c>
      <c r="O367" s="6">
        <f t="shared" si="11"/>
        <v>15923.859999999997</v>
      </c>
      <c r="P367" s="2">
        <v>20</v>
      </c>
      <c r="Q367" s="2" t="s">
        <v>46</v>
      </c>
      <c r="R367" s="2">
        <v>0</v>
      </c>
      <c r="S367" s="2">
        <v>0</v>
      </c>
      <c r="T367" s="2">
        <v>0</v>
      </c>
      <c r="U367" s="2">
        <v>2754.28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f>VLOOKUP(Tabla3[[#This Row],[Columna1]],Tabla5[#All],3,0)</f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f>VLOOKUP(Tabla3[[#This Row],[Columna1]],Tabla7[[ID]:[Monto neto de los bonos]],3,0)</f>
        <v>3854.28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1755.4</v>
      </c>
      <c r="AU367" s="2">
        <v>1379.48</v>
      </c>
      <c r="AV367" s="2">
        <v>0</v>
      </c>
      <c r="AW367" s="1"/>
      <c r="AX367" s="2" t="s">
        <v>422</v>
      </c>
      <c r="AY367" s="8" t="s">
        <v>424</v>
      </c>
    </row>
    <row r="368" spans="1:51" ht="13.15" customHeight="1" x14ac:dyDescent="0.25">
      <c r="A368" s="7">
        <v>15093</v>
      </c>
      <c r="B368" s="2" t="s">
        <v>677</v>
      </c>
      <c r="C368" s="2">
        <v>173403</v>
      </c>
      <c r="D368" s="2" t="s">
        <v>123</v>
      </c>
      <c r="E368" s="2" t="s">
        <v>130</v>
      </c>
      <c r="F368" s="2" t="s">
        <v>113</v>
      </c>
      <c r="G368" s="3">
        <v>39741</v>
      </c>
      <c r="H368" s="1"/>
      <c r="I368" s="2">
        <v>8862.42</v>
      </c>
      <c r="J368" s="2">
        <v>2318.1350000000002</v>
      </c>
      <c r="K368" s="2">
        <v>2318.1350000000002</v>
      </c>
      <c r="L368" s="2">
        <v>2459.54</v>
      </c>
      <c r="M368" s="1"/>
      <c r="N368" s="5">
        <f t="shared" si="10"/>
        <v>15958.23</v>
      </c>
      <c r="O368" s="6">
        <f t="shared" si="11"/>
        <v>12967.83</v>
      </c>
      <c r="P368" s="2">
        <v>20</v>
      </c>
      <c r="Q368" s="2" t="s">
        <v>46</v>
      </c>
      <c r="R368" s="2">
        <v>0</v>
      </c>
      <c r="S368" s="2">
        <v>27</v>
      </c>
      <c r="T368" s="2">
        <v>2997.54</v>
      </c>
      <c r="U368" s="2">
        <v>2481.48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f>VLOOKUP(Tabla3[[#This Row],[Columna1]],Tabla5[#All],3,0)</f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f>VLOOKUP(Tabla3[[#This Row],[Columna1]],Tabla7[[ID]:[Monto neto de los bonos]],3,0)</f>
        <v>2481.48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1769.59</v>
      </c>
      <c r="AU368" s="2">
        <v>1220.81</v>
      </c>
      <c r="AV368" s="2">
        <v>0</v>
      </c>
      <c r="AW368" s="1"/>
      <c r="AX368" s="2" t="s">
        <v>422</v>
      </c>
      <c r="AY368" s="8" t="s">
        <v>424</v>
      </c>
    </row>
    <row r="369" spans="1:51" ht="13.15" customHeight="1" x14ac:dyDescent="0.25">
      <c r="A369" s="7">
        <v>13628</v>
      </c>
      <c r="B369" s="2" t="s">
        <v>3785</v>
      </c>
      <c r="C369" s="2">
        <v>84603</v>
      </c>
      <c r="D369" s="2" t="s">
        <v>123</v>
      </c>
      <c r="E369" s="2" t="s">
        <v>127</v>
      </c>
      <c r="F369" s="2" t="s">
        <v>60</v>
      </c>
      <c r="G369" s="3">
        <v>39845</v>
      </c>
      <c r="H369" s="1"/>
      <c r="I369" s="2">
        <v>14709.55</v>
      </c>
      <c r="J369" s="2">
        <v>2709.165</v>
      </c>
      <c r="K369" s="2">
        <v>2709.165</v>
      </c>
      <c r="L369" s="2">
        <v>4432.2299999999996</v>
      </c>
      <c r="M369" s="1"/>
      <c r="N369" s="5">
        <f t="shared" si="10"/>
        <v>38900.800000000003</v>
      </c>
      <c r="O369" s="6">
        <f t="shared" si="11"/>
        <v>34002.22</v>
      </c>
      <c r="P369" s="2">
        <v>30</v>
      </c>
      <c r="Q369" s="2" t="s">
        <v>37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14340.69</v>
      </c>
      <c r="AE369" s="2">
        <f>VLOOKUP(Tabla3[[#This Row],[Columna1]],Tabla5[#All],3,0)</f>
        <v>14340.69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f>VLOOKUP(Tabla3[[#This Row],[Columna1]],Tabla7[[ID]:[Monto neto de los bonos]],3,0)</f>
        <v>8900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2456</v>
      </c>
      <c r="AU369" s="2">
        <v>2442.58</v>
      </c>
      <c r="AV369" s="2">
        <v>0</v>
      </c>
      <c r="AW369" s="1"/>
      <c r="AX369" s="2" t="s">
        <v>422</v>
      </c>
      <c r="AY369" s="8" t="s">
        <v>423</v>
      </c>
    </row>
    <row r="370" spans="1:51" ht="13.15" customHeight="1" x14ac:dyDescent="0.25">
      <c r="A370" s="7">
        <v>20605</v>
      </c>
      <c r="B370" s="2" t="s">
        <v>3819</v>
      </c>
      <c r="C370" s="2">
        <v>1945303</v>
      </c>
      <c r="D370" s="2" t="s">
        <v>123</v>
      </c>
      <c r="E370" s="2" t="s">
        <v>135</v>
      </c>
      <c r="F370" s="2" t="s">
        <v>128</v>
      </c>
      <c r="G370" s="3">
        <v>42857</v>
      </c>
      <c r="H370" s="1"/>
      <c r="I370" s="2">
        <v>12680.59</v>
      </c>
      <c r="J370" s="2">
        <v>2687.61</v>
      </c>
      <c r="K370" s="2">
        <v>2687.61</v>
      </c>
      <c r="L370" s="2">
        <v>1533.26</v>
      </c>
      <c r="M370" s="1"/>
      <c r="N370" s="5">
        <f t="shared" si="10"/>
        <v>25140.02</v>
      </c>
      <c r="O370" s="6">
        <f t="shared" si="11"/>
        <v>21754.28</v>
      </c>
      <c r="P370" s="2">
        <v>30</v>
      </c>
      <c r="Q370" s="2" t="s">
        <v>37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5550.95</v>
      </c>
      <c r="AE370" s="2">
        <f>VLOOKUP(Tabla3[[#This Row],[Columna1]],Tabla5[#All],3,0)</f>
        <v>5550.95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f>VLOOKUP(Tabla3[[#This Row],[Columna1]],Tabla7[[ID]:[Monto neto de los bonos]],3,0)</f>
        <v>3900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1958.9</v>
      </c>
      <c r="AU370" s="2">
        <v>1426.84</v>
      </c>
      <c r="AV370" s="2">
        <v>0</v>
      </c>
      <c r="AW370" s="1"/>
      <c r="AX370" s="2" t="s">
        <v>422</v>
      </c>
      <c r="AY370" s="8" t="s">
        <v>423</v>
      </c>
    </row>
    <row r="371" spans="1:51" ht="13.15" customHeight="1" x14ac:dyDescent="0.25">
      <c r="A371" s="7">
        <v>104009</v>
      </c>
      <c r="B371" s="2" t="s">
        <v>3790</v>
      </c>
      <c r="C371" s="2">
        <v>427103</v>
      </c>
      <c r="D371" s="2" t="s">
        <v>123</v>
      </c>
      <c r="E371" s="2" t="s">
        <v>130</v>
      </c>
      <c r="F371" s="2" t="s">
        <v>136</v>
      </c>
      <c r="G371" s="3">
        <v>40660</v>
      </c>
      <c r="H371" s="1"/>
      <c r="I371" s="2">
        <v>7320.09</v>
      </c>
      <c r="J371" s="2">
        <v>1914.615</v>
      </c>
      <c r="K371" s="2">
        <v>1914.615</v>
      </c>
      <c r="L371" s="2">
        <v>1428.96</v>
      </c>
      <c r="M371" s="1"/>
      <c r="N371" s="5">
        <f t="shared" si="10"/>
        <v>12578.279999999999</v>
      </c>
      <c r="O371" s="6">
        <f t="shared" si="11"/>
        <v>10611.609999999999</v>
      </c>
      <c r="P371" s="2">
        <v>24</v>
      </c>
      <c r="Q371" s="2" t="s">
        <v>46</v>
      </c>
      <c r="R371" s="2">
        <v>0</v>
      </c>
      <c r="S371" s="2">
        <v>13.5</v>
      </c>
      <c r="T371" s="2">
        <v>1237.68</v>
      </c>
      <c r="U371" s="2">
        <v>2049.63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f>VLOOKUP(Tabla3[[#This Row],[Columna1]],Tabla5[#All],3,0)</f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f>VLOOKUP(Tabla3[[#This Row],[Columna1]],Tabla7[[ID]:[Monto neto de los bonos]],3,0)</f>
        <v>2049.63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1282.3</v>
      </c>
      <c r="AU371" s="2">
        <v>684.37</v>
      </c>
      <c r="AV371" s="2">
        <v>0</v>
      </c>
      <c r="AW371" s="1"/>
      <c r="AX371" s="2" t="s">
        <v>422</v>
      </c>
      <c r="AY371" s="8" t="s">
        <v>425</v>
      </c>
    </row>
    <row r="372" spans="1:51" ht="13.15" customHeight="1" x14ac:dyDescent="0.25">
      <c r="A372" s="7">
        <v>14394</v>
      </c>
      <c r="B372" s="2" t="s">
        <v>678</v>
      </c>
      <c r="C372" s="2">
        <v>149603</v>
      </c>
      <c r="D372" s="2" t="s">
        <v>123</v>
      </c>
      <c r="E372" s="2" t="s">
        <v>130</v>
      </c>
      <c r="F372" s="2" t="s">
        <v>113</v>
      </c>
      <c r="G372" s="3">
        <v>39314</v>
      </c>
      <c r="H372" s="1"/>
      <c r="I372" s="2">
        <v>8862.42</v>
      </c>
      <c r="J372" s="2">
        <v>2318.1350000000002</v>
      </c>
      <c r="K372" s="2">
        <v>2318.1350000000002</v>
      </c>
      <c r="L372" s="2">
        <v>2309.52</v>
      </c>
      <c r="M372" s="1"/>
      <c r="N372" s="5">
        <f t="shared" si="10"/>
        <v>15808.210000000001</v>
      </c>
      <c r="O372" s="6">
        <f t="shared" si="11"/>
        <v>13327.29</v>
      </c>
      <c r="P372" s="2">
        <v>20</v>
      </c>
      <c r="Q372" s="2" t="s">
        <v>46</v>
      </c>
      <c r="R372" s="2">
        <v>0</v>
      </c>
      <c r="S372" s="2">
        <v>0</v>
      </c>
      <c r="T372" s="2">
        <v>0</v>
      </c>
      <c r="U372" s="2">
        <v>2481.48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f>VLOOKUP(Tabla3[[#This Row],[Columna1]],Tabla5[#All],3,0)</f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f>VLOOKUP(Tabla3[[#This Row],[Columna1]],Tabla7[[ID]:[Monto neto de los bonos]],3,0)</f>
        <v>2481.48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1456</v>
      </c>
      <c r="AU372" s="2">
        <v>1024.92</v>
      </c>
      <c r="AV372" s="2">
        <v>0</v>
      </c>
      <c r="AW372" s="1"/>
      <c r="AX372" s="2" t="s">
        <v>422</v>
      </c>
      <c r="AY372" s="8" t="s">
        <v>424</v>
      </c>
    </row>
    <row r="373" spans="1:51" ht="13.15" customHeight="1" x14ac:dyDescent="0.25">
      <c r="A373" s="7">
        <v>16696</v>
      </c>
      <c r="B373" s="2" t="s">
        <v>3816</v>
      </c>
      <c r="C373" s="2">
        <v>259003</v>
      </c>
      <c r="D373" s="2" t="s">
        <v>123</v>
      </c>
      <c r="E373" s="2" t="s">
        <v>124</v>
      </c>
      <c r="F373" s="2" t="s">
        <v>136</v>
      </c>
      <c r="G373" s="3">
        <v>40717</v>
      </c>
      <c r="H373" s="1"/>
      <c r="I373" s="2">
        <v>7320.09</v>
      </c>
      <c r="J373" s="2">
        <v>1914.615</v>
      </c>
      <c r="K373" s="2">
        <v>1914.615</v>
      </c>
      <c r="L373" s="2">
        <v>1387.22</v>
      </c>
      <c r="M373" s="1"/>
      <c r="N373" s="5">
        <f t="shared" si="10"/>
        <v>12536.539999999999</v>
      </c>
      <c r="O373" s="6">
        <f t="shared" si="11"/>
        <v>10582.73</v>
      </c>
      <c r="P373" s="2">
        <v>20</v>
      </c>
      <c r="Q373" s="2" t="s">
        <v>46</v>
      </c>
      <c r="R373" s="2">
        <v>0</v>
      </c>
      <c r="S373" s="2">
        <v>8</v>
      </c>
      <c r="T373" s="2">
        <v>733.44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f>VLOOKUP(Tabla3[[#This Row],[Columna1]],Tabla5[#All],3,0)</f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f>VLOOKUP(Tabla3[[#This Row],[Columna1]],Tabla7[[ID]:[Monto neto de los bonos]],3,0)</f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1227.99</v>
      </c>
      <c r="AU373" s="2">
        <v>725.82</v>
      </c>
      <c r="AV373" s="2">
        <v>0</v>
      </c>
      <c r="AW373" s="1"/>
      <c r="AX373" s="2" t="s">
        <v>422</v>
      </c>
      <c r="AY373" s="8" t="s">
        <v>424</v>
      </c>
    </row>
    <row r="374" spans="1:51" ht="13.15" customHeight="1" x14ac:dyDescent="0.25">
      <c r="A374" s="7">
        <v>22480</v>
      </c>
      <c r="B374" s="2" t="s">
        <v>679</v>
      </c>
      <c r="C374" s="2">
        <v>4263203</v>
      </c>
      <c r="D374" s="2" t="s">
        <v>123</v>
      </c>
      <c r="E374" s="2" t="s">
        <v>124</v>
      </c>
      <c r="F374" s="2" t="s">
        <v>137</v>
      </c>
      <c r="G374" s="3">
        <v>44526</v>
      </c>
      <c r="H374" s="1"/>
      <c r="I374" s="2">
        <v>9129</v>
      </c>
      <c r="J374" s="2">
        <v>2387.08</v>
      </c>
      <c r="K374" s="2">
        <v>2387.08</v>
      </c>
      <c r="L374" s="2">
        <v>0</v>
      </c>
      <c r="M374" s="1"/>
      <c r="N374" s="5">
        <f t="shared" si="10"/>
        <v>13903.16</v>
      </c>
      <c r="O374" s="6">
        <f t="shared" si="11"/>
        <v>11931.48</v>
      </c>
      <c r="P374" s="2">
        <v>24</v>
      </c>
      <c r="Q374" s="2" t="s">
        <v>46</v>
      </c>
      <c r="R374" s="2">
        <v>0</v>
      </c>
      <c r="S374" s="2">
        <v>0</v>
      </c>
      <c r="T374" s="2">
        <v>0</v>
      </c>
      <c r="U374" s="2">
        <v>2556.12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f>VLOOKUP(Tabla3[[#This Row],[Columna1]],Tabla5[#All],3,0)</f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f>VLOOKUP(Tabla3[[#This Row],[Columna1]],Tabla7[[ID]:[Monto neto de los bonos]],3,0)</f>
        <v>2556.12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1280.56</v>
      </c>
      <c r="AU374" s="2">
        <v>691.12</v>
      </c>
      <c r="AV374" s="2">
        <v>0</v>
      </c>
      <c r="AW374" s="1"/>
      <c r="AX374" s="2" t="s">
        <v>422</v>
      </c>
      <c r="AY374" s="8" t="s">
        <v>425</v>
      </c>
    </row>
    <row r="375" spans="1:51" ht="13.15" customHeight="1" x14ac:dyDescent="0.25">
      <c r="A375" s="7">
        <v>93102</v>
      </c>
      <c r="B375" s="2" t="s">
        <v>3772</v>
      </c>
      <c r="C375" s="2">
        <v>411103</v>
      </c>
      <c r="D375" s="2" t="s">
        <v>123</v>
      </c>
      <c r="E375" s="2" t="s">
        <v>133</v>
      </c>
      <c r="F375" s="2" t="s">
        <v>36</v>
      </c>
      <c r="G375" s="3">
        <v>38246</v>
      </c>
      <c r="H375" s="1"/>
      <c r="I375" s="2">
        <v>13165.89</v>
      </c>
      <c r="J375" s="2">
        <v>2789.65</v>
      </c>
      <c r="K375" s="2">
        <v>2789.65</v>
      </c>
      <c r="L375" s="2">
        <v>4069.74</v>
      </c>
      <c r="M375" s="1"/>
      <c r="N375" s="5">
        <f t="shared" si="10"/>
        <v>22814.93</v>
      </c>
      <c r="O375" s="6">
        <f t="shared" si="11"/>
        <v>18545.45</v>
      </c>
      <c r="P375" s="2">
        <v>20</v>
      </c>
      <c r="Q375" s="2" t="s">
        <v>46</v>
      </c>
      <c r="R375" s="2">
        <v>0</v>
      </c>
      <c r="S375" s="2">
        <v>0</v>
      </c>
      <c r="T375" s="2">
        <v>0</v>
      </c>
      <c r="U375" s="2">
        <v>3686.45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f>VLOOKUP(Tabla3[[#This Row],[Columna1]],Tabla5[#All],3,0)</f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f>VLOOKUP(Tabla3[[#This Row],[Columna1]],Tabla7[[ID]:[Monto neto de los bonos]],3,0)</f>
        <v>3686.45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2101.36</v>
      </c>
      <c r="AU375" s="2">
        <v>2168.12</v>
      </c>
      <c r="AV375" s="2">
        <v>0</v>
      </c>
      <c r="AW375" s="1"/>
      <c r="AX375" s="2" t="s">
        <v>422</v>
      </c>
      <c r="AY375" s="8" t="s">
        <v>424</v>
      </c>
    </row>
    <row r="376" spans="1:51" ht="13.15" customHeight="1" x14ac:dyDescent="0.25">
      <c r="A376" s="7">
        <v>21327</v>
      </c>
      <c r="B376" s="2" t="s">
        <v>680</v>
      </c>
      <c r="C376" s="2">
        <v>2683203</v>
      </c>
      <c r="D376" s="2" t="s">
        <v>123</v>
      </c>
      <c r="E376" s="2" t="s">
        <v>124</v>
      </c>
      <c r="F376" s="2" t="s">
        <v>113</v>
      </c>
      <c r="G376" s="3">
        <v>43258</v>
      </c>
      <c r="H376" s="1"/>
      <c r="I376" s="2">
        <v>8862.42</v>
      </c>
      <c r="J376" s="2">
        <v>2318.1350000000002</v>
      </c>
      <c r="K376" s="2">
        <v>2318.1350000000002</v>
      </c>
      <c r="L376" s="2">
        <v>1226.5</v>
      </c>
      <c r="M376" s="1"/>
      <c r="N376" s="5">
        <f t="shared" si="10"/>
        <v>16931.45</v>
      </c>
      <c r="O376" s="6">
        <f t="shared" si="11"/>
        <v>14709.85</v>
      </c>
      <c r="P376" s="2">
        <v>20</v>
      </c>
      <c r="Q376" s="2" t="s">
        <v>46</v>
      </c>
      <c r="R376" s="2">
        <v>0</v>
      </c>
      <c r="S376" s="2">
        <v>0</v>
      </c>
      <c r="T376" s="2">
        <v>0</v>
      </c>
      <c r="U376" s="2">
        <v>2481.48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2206.2600000000002</v>
      </c>
      <c r="AE376" s="2">
        <f>VLOOKUP(Tabla3[[#This Row],[Columna1]],Tabla5[#All],3,0)</f>
        <v>2206.2600000000002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f>VLOOKUP(Tabla3[[#This Row],[Columna1]],Tabla7[[ID]:[Monto neto de los bonos]],3,0)</f>
        <v>4481.4799999999996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1356.28</v>
      </c>
      <c r="AU376" s="2">
        <v>865.32</v>
      </c>
      <c r="AV376" s="2">
        <v>0</v>
      </c>
      <c r="AW376" s="1"/>
      <c r="AX376" s="2" t="s">
        <v>422</v>
      </c>
      <c r="AY376" s="8" t="s">
        <v>424</v>
      </c>
    </row>
    <row r="377" spans="1:51" ht="13.15" customHeight="1" x14ac:dyDescent="0.25">
      <c r="A377" s="7">
        <v>25223</v>
      </c>
      <c r="B377" s="2" t="s">
        <v>3763</v>
      </c>
      <c r="C377" s="2">
        <v>6525703</v>
      </c>
      <c r="D377" s="2" t="s">
        <v>123</v>
      </c>
      <c r="E377" s="2" t="s">
        <v>138</v>
      </c>
      <c r="F377" s="2" t="s">
        <v>60</v>
      </c>
      <c r="G377" s="3">
        <v>45574</v>
      </c>
      <c r="H377" s="1"/>
      <c r="I377" s="2">
        <v>14709.55</v>
      </c>
      <c r="J377" s="2">
        <v>2709.165</v>
      </c>
      <c r="K377" s="2">
        <v>2709.165</v>
      </c>
      <c r="L377" s="2">
        <v>0</v>
      </c>
      <c r="M377" s="1"/>
      <c r="N377" s="5">
        <f t="shared" si="10"/>
        <v>35037.990000000005</v>
      </c>
      <c r="O377" s="6">
        <f t="shared" si="11"/>
        <v>31509.550000000007</v>
      </c>
      <c r="P377" s="2">
        <v>30</v>
      </c>
      <c r="Q377" s="2" t="s">
        <v>37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14910.11</v>
      </c>
      <c r="AE377" s="2">
        <f>VLOOKUP(Tabla3[[#This Row],[Columna1]],Tabla5[#All],3,0)</f>
        <v>14910.11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f>VLOOKUP(Tabla3[[#This Row],[Columna1]],Tabla7[[ID]:[Monto neto de los bonos]],3,0)</f>
        <v>10000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2012.78</v>
      </c>
      <c r="AU377" s="2">
        <v>1515.66</v>
      </c>
      <c r="AV377" s="2">
        <v>0</v>
      </c>
      <c r="AW377" s="1"/>
      <c r="AX377" s="2" t="s">
        <v>422</v>
      </c>
      <c r="AY377" s="8" t="s">
        <v>423</v>
      </c>
    </row>
    <row r="378" spans="1:51" ht="13.15" customHeight="1" x14ac:dyDescent="0.25">
      <c r="A378" s="7">
        <v>14341</v>
      </c>
      <c r="B378" s="2" t="s">
        <v>681</v>
      </c>
      <c r="C378" s="2">
        <v>148303</v>
      </c>
      <c r="D378" s="2" t="s">
        <v>123</v>
      </c>
      <c r="E378" s="2" t="s">
        <v>134</v>
      </c>
      <c r="F378" s="2" t="s">
        <v>36</v>
      </c>
      <c r="G378" s="3">
        <v>39432</v>
      </c>
      <c r="H378" s="1"/>
      <c r="I378" s="2">
        <v>13165.89</v>
      </c>
      <c r="J378" s="2">
        <v>2789.65</v>
      </c>
      <c r="K378" s="2">
        <v>2789.65</v>
      </c>
      <c r="L378" s="2">
        <v>3255.78</v>
      </c>
      <c r="M378" s="1"/>
      <c r="N378" s="5">
        <f t="shared" si="10"/>
        <v>22000.969999999998</v>
      </c>
      <c r="O378" s="6">
        <f t="shared" si="11"/>
        <v>17735.339999999997</v>
      </c>
      <c r="P378" s="2">
        <v>20</v>
      </c>
      <c r="Q378" s="2" t="s">
        <v>46</v>
      </c>
      <c r="R378" s="2">
        <v>0</v>
      </c>
      <c r="S378" s="2">
        <v>15</v>
      </c>
      <c r="T378" s="2">
        <v>2312.4</v>
      </c>
      <c r="U378" s="2">
        <v>3686.45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f>VLOOKUP(Tabla3[[#This Row],[Columna1]],Tabla5[#All],3,0)</f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f>VLOOKUP(Tabla3[[#This Row],[Columna1]],Tabla7[[ID]:[Monto neto de los bonos]],3,0)</f>
        <v>3686.45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2257.63</v>
      </c>
      <c r="AU378" s="2">
        <v>2008</v>
      </c>
      <c r="AV378" s="2">
        <v>0</v>
      </c>
      <c r="AW378" s="1"/>
      <c r="AX378" s="2" t="s">
        <v>422</v>
      </c>
      <c r="AY378" s="8" t="s">
        <v>424</v>
      </c>
    </row>
    <row r="379" spans="1:51" ht="13.15" customHeight="1" x14ac:dyDescent="0.25">
      <c r="A379" s="7">
        <v>18018</v>
      </c>
      <c r="B379" s="2" t="s">
        <v>682</v>
      </c>
      <c r="C379" s="2">
        <v>243303</v>
      </c>
      <c r="D379" s="2" t="s">
        <v>123</v>
      </c>
      <c r="E379" s="2" t="s">
        <v>138</v>
      </c>
      <c r="F379" s="2" t="s">
        <v>50</v>
      </c>
      <c r="G379" s="3">
        <v>41547</v>
      </c>
      <c r="H379" s="1"/>
      <c r="I379" s="2">
        <v>12195.26</v>
      </c>
      <c r="J379" s="2">
        <v>3009.3249999999998</v>
      </c>
      <c r="K379" s="2">
        <v>3009.3249999999998</v>
      </c>
      <c r="L379" s="2">
        <v>2688.14</v>
      </c>
      <c r="M379" s="1"/>
      <c r="N379" s="5">
        <f t="shared" si="10"/>
        <v>24211.439999999999</v>
      </c>
      <c r="O379" s="6">
        <f t="shared" si="11"/>
        <v>20556.239999999998</v>
      </c>
      <c r="P379" s="2">
        <v>20</v>
      </c>
      <c r="Q379" s="2" t="s">
        <v>46</v>
      </c>
      <c r="R379" s="2">
        <v>0</v>
      </c>
      <c r="S379" s="2">
        <v>0</v>
      </c>
      <c r="T379" s="2">
        <v>0</v>
      </c>
      <c r="U379" s="2">
        <v>3414.67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3309.39</v>
      </c>
      <c r="AE379" s="2">
        <f>VLOOKUP(Tabla3[[#This Row],[Columna1]],Tabla5[#All],3,0)</f>
        <v>3309.39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f>VLOOKUP(Tabla3[[#This Row],[Columna1]],Tabla7[[ID]:[Monto neto de los bonos]],3,0)</f>
        <v>4414.67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1925.16</v>
      </c>
      <c r="AU379" s="2">
        <v>1730.04</v>
      </c>
      <c r="AV379" s="2">
        <v>0</v>
      </c>
      <c r="AW379" s="1"/>
      <c r="AX379" s="2" t="s">
        <v>422</v>
      </c>
      <c r="AY379" s="8" t="s">
        <v>424</v>
      </c>
    </row>
    <row r="380" spans="1:51" ht="13.15" customHeight="1" x14ac:dyDescent="0.25">
      <c r="A380" s="7">
        <v>92786</v>
      </c>
      <c r="B380" s="2" t="s">
        <v>683</v>
      </c>
      <c r="C380" s="2">
        <v>11303</v>
      </c>
      <c r="D380" s="2" t="s">
        <v>123</v>
      </c>
      <c r="E380" s="2" t="s">
        <v>138</v>
      </c>
      <c r="F380" s="2" t="s">
        <v>45</v>
      </c>
      <c r="G380" s="3">
        <v>38215</v>
      </c>
      <c r="H380" s="1"/>
      <c r="I380" s="2">
        <v>13413.65</v>
      </c>
      <c r="J380" s="2">
        <v>2841.47</v>
      </c>
      <c r="K380" s="2">
        <v>2841.47</v>
      </c>
      <c r="L380" s="2">
        <v>4888.72</v>
      </c>
      <c r="M380" s="1"/>
      <c r="N380" s="5">
        <f t="shared" si="10"/>
        <v>30604.09</v>
      </c>
      <c r="O380" s="6">
        <f t="shared" si="11"/>
        <v>25942.309999999998</v>
      </c>
      <c r="P380" s="2">
        <v>30</v>
      </c>
      <c r="Q380" s="2" t="s">
        <v>37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6618.78</v>
      </c>
      <c r="AE380" s="2">
        <f>VLOOKUP(Tabla3[[#This Row],[Columna1]],Tabla5[#All],3,0)</f>
        <v>6618.78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f>VLOOKUP(Tabla3[[#This Row],[Columna1]],Tabla7[[ID]:[Monto neto de los bonos]],3,0)</f>
        <v>1000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2398.52</v>
      </c>
      <c r="AU380" s="2">
        <v>2263.2600000000002</v>
      </c>
      <c r="AV380" s="2">
        <v>0</v>
      </c>
      <c r="AW380" s="1"/>
      <c r="AX380" s="2" t="s">
        <v>422</v>
      </c>
      <c r="AY380" s="8" t="s">
        <v>423</v>
      </c>
    </row>
    <row r="381" spans="1:51" ht="13.15" customHeight="1" x14ac:dyDescent="0.25">
      <c r="A381" s="7">
        <v>23132</v>
      </c>
      <c r="B381" s="2" t="s">
        <v>684</v>
      </c>
      <c r="C381" s="2">
        <v>5023503</v>
      </c>
      <c r="D381" s="2" t="s">
        <v>123</v>
      </c>
      <c r="E381" s="2" t="s">
        <v>124</v>
      </c>
      <c r="F381" s="2" t="s">
        <v>136</v>
      </c>
      <c r="G381" s="3">
        <v>44344</v>
      </c>
      <c r="H381" s="1"/>
      <c r="I381" s="2">
        <v>7320.09</v>
      </c>
      <c r="J381" s="2">
        <v>1914.615</v>
      </c>
      <c r="K381" s="2">
        <v>1914.615</v>
      </c>
      <c r="L381" s="2">
        <v>0</v>
      </c>
      <c r="M381" s="1"/>
      <c r="N381" s="5">
        <f t="shared" si="10"/>
        <v>11149.32</v>
      </c>
      <c r="O381" s="6">
        <f t="shared" si="11"/>
        <v>9486.16</v>
      </c>
      <c r="P381" s="2">
        <v>24</v>
      </c>
      <c r="Q381" s="2" t="s">
        <v>46</v>
      </c>
      <c r="R381" s="2">
        <v>0</v>
      </c>
      <c r="S381" s="2">
        <v>12</v>
      </c>
      <c r="T381" s="2">
        <v>1100.1600000000001</v>
      </c>
      <c r="U381" s="2">
        <v>2049.63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f>VLOOKUP(Tabla3[[#This Row],[Columna1]],Tabla5[#All],3,0)</f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f>VLOOKUP(Tabla3[[#This Row],[Columna1]],Tabla7[[ID]:[Monto neto de los bonos]],3,0)</f>
        <v>2049.63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1136.94</v>
      </c>
      <c r="AU381" s="2">
        <v>526.22</v>
      </c>
      <c r="AV381" s="2">
        <v>0</v>
      </c>
      <c r="AW381" s="1"/>
      <c r="AX381" s="2" t="s">
        <v>422</v>
      </c>
      <c r="AY381" s="8" t="s">
        <v>425</v>
      </c>
    </row>
    <row r="382" spans="1:51" ht="13.15" customHeight="1" x14ac:dyDescent="0.25">
      <c r="A382" s="7">
        <v>15844</v>
      </c>
      <c r="B382" s="2" t="s">
        <v>685</v>
      </c>
      <c r="C382" s="2">
        <v>202703</v>
      </c>
      <c r="D382" s="2" t="s">
        <v>123</v>
      </c>
      <c r="E382" s="2" t="s">
        <v>124</v>
      </c>
      <c r="F382" s="2" t="s">
        <v>125</v>
      </c>
      <c r="G382" s="3">
        <v>40381</v>
      </c>
      <c r="H382" s="1"/>
      <c r="I382" s="2">
        <v>8862.42</v>
      </c>
      <c r="J382" s="2">
        <v>2318.1350000000002</v>
      </c>
      <c r="K382" s="2">
        <v>2318.1350000000002</v>
      </c>
      <c r="L382" s="2">
        <v>1723.81</v>
      </c>
      <c r="M382" s="1"/>
      <c r="N382" s="5">
        <f t="shared" si="10"/>
        <v>15222.5</v>
      </c>
      <c r="O382" s="6">
        <f t="shared" si="11"/>
        <v>12788.57</v>
      </c>
      <c r="P382" s="2">
        <v>20</v>
      </c>
      <c r="Q382" s="2" t="s">
        <v>46</v>
      </c>
      <c r="R382" s="2">
        <v>0</v>
      </c>
      <c r="S382" s="2">
        <v>6</v>
      </c>
      <c r="T382" s="2">
        <v>666.12</v>
      </c>
      <c r="U382" s="2">
        <v>2481.48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f>VLOOKUP(Tabla3[[#This Row],[Columna1]],Tabla5[#All],3,0)</f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f>VLOOKUP(Tabla3[[#This Row],[Columna1]],Tabla7[[ID]:[Monto neto de los bonos]],3,0)</f>
        <v>2481.48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1468.69</v>
      </c>
      <c r="AU382" s="2">
        <v>965.24</v>
      </c>
      <c r="AV382" s="2">
        <v>0</v>
      </c>
      <c r="AW382" s="1"/>
      <c r="AX382" s="2" t="s">
        <v>422</v>
      </c>
      <c r="AY382" s="8" t="s">
        <v>424</v>
      </c>
    </row>
    <row r="383" spans="1:51" ht="13.15" customHeight="1" x14ac:dyDescent="0.25">
      <c r="A383" s="7">
        <v>22654</v>
      </c>
      <c r="B383" s="2" t="s">
        <v>686</v>
      </c>
      <c r="C383" s="2">
        <v>4469203</v>
      </c>
      <c r="D383" s="2" t="s">
        <v>123</v>
      </c>
      <c r="E383" s="2" t="s">
        <v>127</v>
      </c>
      <c r="F383" s="2" t="s">
        <v>139</v>
      </c>
      <c r="G383" s="3">
        <v>44531</v>
      </c>
      <c r="H383" s="1"/>
      <c r="I383" s="2">
        <v>9836.7099999999991</v>
      </c>
      <c r="J383" s="2">
        <v>3056.2150000000001</v>
      </c>
      <c r="K383" s="2">
        <v>3056.2150000000001</v>
      </c>
      <c r="L383" s="2">
        <v>0</v>
      </c>
      <c r="M383" s="1"/>
      <c r="N383" s="5">
        <f t="shared" si="10"/>
        <v>21347.4</v>
      </c>
      <c r="O383" s="6">
        <f t="shared" si="11"/>
        <v>18995.200000000004</v>
      </c>
      <c r="P383" s="2">
        <v>30</v>
      </c>
      <c r="Q383" s="2" t="s">
        <v>37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5398.26</v>
      </c>
      <c r="AE383" s="2">
        <f>VLOOKUP(Tabla3[[#This Row],[Columna1]],Tabla5[#All],3,0)</f>
        <v>5398.26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f>VLOOKUP(Tabla3[[#This Row],[Columna1]],Tabla7[[ID]:[Monto neto de los bonos]],3,0)</f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1594.92</v>
      </c>
      <c r="AU383" s="2">
        <v>757.28</v>
      </c>
      <c r="AV383" s="2">
        <v>0</v>
      </c>
      <c r="AW383" s="1"/>
      <c r="AX383" s="2" t="s">
        <v>422</v>
      </c>
      <c r="AY383" s="8" t="s">
        <v>423</v>
      </c>
    </row>
    <row r="384" spans="1:51" ht="13.15" customHeight="1" x14ac:dyDescent="0.25">
      <c r="A384" s="7">
        <v>90984</v>
      </c>
      <c r="B384" s="2" t="s">
        <v>3810</v>
      </c>
      <c r="C384" s="2">
        <v>393703</v>
      </c>
      <c r="D384" s="2" t="s">
        <v>123</v>
      </c>
      <c r="E384" s="2" t="s">
        <v>124</v>
      </c>
      <c r="F384" s="2" t="s">
        <v>36</v>
      </c>
      <c r="G384" s="3">
        <v>36404</v>
      </c>
      <c r="H384" s="1"/>
      <c r="I384" s="2">
        <v>13165.89</v>
      </c>
      <c r="J384" s="2">
        <v>2789.65</v>
      </c>
      <c r="K384" s="2">
        <v>2789.65</v>
      </c>
      <c r="L384" s="2">
        <v>4253.3599999999997</v>
      </c>
      <c r="M384" s="1"/>
      <c r="N384" s="5">
        <f t="shared" si="10"/>
        <v>22998.55</v>
      </c>
      <c r="O384" s="6">
        <f t="shared" si="11"/>
        <v>18615.55</v>
      </c>
      <c r="P384" s="2">
        <v>20</v>
      </c>
      <c r="Q384" s="2" t="s">
        <v>46</v>
      </c>
      <c r="R384" s="2">
        <v>0</v>
      </c>
      <c r="S384" s="2">
        <v>12</v>
      </c>
      <c r="T384" s="2">
        <v>1797.36</v>
      </c>
      <c r="U384" s="2">
        <v>3414.67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f>VLOOKUP(Tabla3[[#This Row],[Columna1]],Tabla5[#All],3,0)</f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f>VLOOKUP(Tabla3[[#This Row],[Columna1]],Tabla7[[ID]:[Monto neto de los bonos]],3,0)</f>
        <v>5414.67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2249.06</v>
      </c>
      <c r="AU384" s="2">
        <v>2133.94</v>
      </c>
      <c r="AV384" s="2">
        <v>0</v>
      </c>
      <c r="AW384" s="1"/>
      <c r="AX384" s="2" t="s">
        <v>422</v>
      </c>
      <c r="AY384" s="8" t="s">
        <v>424</v>
      </c>
    </row>
    <row r="385" spans="1:51" ht="13.15" customHeight="1" x14ac:dyDescent="0.25">
      <c r="A385" s="7">
        <v>24407</v>
      </c>
      <c r="B385" s="2" t="s">
        <v>3813</v>
      </c>
      <c r="C385" s="2">
        <v>5900103</v>
      </c>
      <c r="D385" s="2" t="s">
        <v>123</v>
      </c>
      <c r="E385" s="2" t="s">
        <v>124</v>
      </c>
      <c r="F385" s="2" t="s">
        <v>140</v>
      </c>
      <c r="G385" s="3">
        <v>44985</v>
      </c>
      <c r="H385" s="1"/>
      <c r="I385" s="2">
        <v>6673.03</v>
      </c>
      <c r="J385" s="2">
        <v>1745.4849999999999</v>
      </c>
      <c r="K385" s="2">
        <v>1745.4849999999999</v>
      </c>
      <c r="L385" s="2">
        <v>0</v>
      </c>
      <c r="M385" s="1"/>
      <c r="N385" s="5">
        <f t="shared" si="10"/>
        <v>10164</v>
      </c>
      <c r="O385" s="6">
        <f t="shared" si="11"/>
        <v>9001.65</v>
      </c>
      <c r="P385" s="2">
        <v>24</v>
      </c>
      <c r="Q385" s="2" t="s">
        <v>46</v>
      </c>
      <c r="R385" s="2">
        <v>0</v>
      </c>
      <c r="S385" s="2">
        <v>0</v>
      </c>
      <c r="T385" s="2">
        <v>0</v>
      </c>
      <c r="U385" s="2">
        <v>1868.45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f>VLOOKUP(Tabla3[[#This Row],[Columna1]],Tabla5[#All],3,0)</f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f>VLOOKUP(Tabla3[[#This Row],[Columna1]],Tabla7[[ID]:[Monto neto de los bonos]],3,0)</f>
        <v>1868.45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936.16</v>
      </c>
      <c r="AU385" s="2">
        <v>226.19</v>
      </c>
      <c r="AV385" s="2">
        <v>0</v>
      </c>
      <c r="AW385" s="1"/>
      <c r="AX385" s="2" t="s">
        <v>422</v>
      </c>
      <c r="AY385" s="8" t="s">
        <v>425</v>
      </c>
    </row>
    <row r="386" spans="1:51" ht="13.15" customHeight="1" x14ac:dyDescent="0.25">
      <c r="A386" s="7">
        <v>15858</v>
      </c>
      <c r="B386" s="2" t="s">
        <v>687</v>
      </c>
      <c r="C386" s="2">
        <v>203703</v>
      </c>
      <c r="D386" s="2" t="s">
        <v>123</v>
      </c>
      <c r="E386" s="2" t="s">
        <v>124</v>
      </c>
      <c r="F386" s="2" t="s">
        <v>113</v>
      </c>
      <c r="G386" s="3">
        <v>40388</v>
      </c>
      <c r="H386" s="1"/>
      <c r="I386" s="2">
        <v>8862.42</v>
      </c>
      <c r="J386" s="2">
        <v>2318.1350000000002</v>
      </c>
      <c r="K386" s="2">
        <v>2318.1350000000002</v>
      </c>
      <c r="L386" s="2">
        <v>1723.8</v>
      </c>
      <c r="M386" s="1"/>
      <c r="N386" s="5">
        <f t="shared" ref="N386:N449" si="12">I386+J386+K386+L386+M386+R386+V386+W386+Y386+AD386+AG386+AJ386</f>
        <v>19677.099999999999</v>
      </c>
      <c r="O386" s="6">
        <f t="shared" ref="O386:O449" si="13">N386-AS386-AT386-AU386</f>
        <v>17340.68</v>
      </c>
      <c r="P386" s="2">
        <v>24</v>
      </c>
      <c r="Q386" s="2" t="s">
        <v>46</v>
      </c>
      <c r="R386" s="2">
        <v>4454.6099999999997</v>
      </c>
      <c r="S386" s="2">
        <v>6</v>
      </c>
      <c r="T386" s="2">
        <v>666.12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f>VLOOKUP(Tabla3[[#This Row],[Columna1]],Tabla5[#All],3,0)</f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f>VLOOKUP(Tabla3[[#This Row],[Columna1]],Tabla7[[ID]:[Monto neto de los bonos]],3,0)</f>
        <v>8909.2199999999993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1468.73</v>
      </c>
      <c r="AU386" s="2">
        <v>867.69</v>
      </c>
      <c r="AV386" s="2">
        <v>0</v>
      </c>
      <c r="AW386" s="1"/>
      <c r="AX386" s="2" t="s">
        <v>422</v>
      </c>
      <c r="AY386" s="8" t="s">
        <v>425</v>
      </c>
    </row>
    <row r="387" spans="1:51" ht="13.15" customHeight="1" x14ac:dyDescent="0.25">
      <c r="A387" s="7">
        <v>23420</v>
      </c>
      <c r="B387" s="2" t="s">
        <v>688</v>
      </c>
      <c r="C387" s="2">
        <v>5223203</v>
      </c>
      <c r="D387" s="2" t="s">
        <v>123</v>
      </c>
      <c r="E387" s="2" t="s">
        <v>135</v>
      </c>
      <c r="F387" s="2" t="s">
        <v>42</v>
      </c>
      <c r="G387" s="3">
        <v>45558</v>
      </c>
      <c r="H387" s="1"/>
      <c r="I387" s="2">
        <v>9836.7099999999991</v>
      </c>
      <c r="J387" s="2">
        <v>3056.2150000000001</v>
      </c>
      <c r="K387" s="2">
        <v>3056.2150000000001</v>
      </c>
      <c r="L387" s="2">
        <v>0</v>
      </c>
      <c r="M387" s="1"/>
      <c r="N387" s="5">
        <f t="shared" si="12"/>
        <v>23824.14</v>
      </c>
      <c r="O387" s="6">
        <f t="shared" si="13"/>
        <v>21471.940000000002</v>
      </c>
      <c r="P387" s="2">
        <v>30</v>
      </c>
      <c r="Q387" s="2" t="s">
        <v>37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7875</v>
      </c>
      <c r="AE387" s="2">
        <f>VLOOKUP(Tabla3[[#This Row],[Columna1]],Tabla5[#All],3,0)</f>
        <v>7875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f>VLOOKUP(Tabla3[[#This Row],[Columna1]],Tabla7[[ID]:[Monto neto de los bonos]],3,0)</f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0</v>
      </c>
      <c r="AT387" s="2">
        <v>1594.92</v>
      </c>
      <c r="AU387" s="2">
        <v>757.28</v>
      </c>
      <c r="AV387" s="2">
        <v>0</v>
      </c>
      <c r="AW387" s="1"/>
      <c r="AX387" s="2" t="s">
        <v>422</v>
      </c>
      <c r="AY387" s="8" t="s">
        <v>423</v>
      </c>
    </row>
    <row r="388" spans="1:51" ht="13.15" customHeight="1" x14ac:dyDescent="0.25">
      <c r="A388" s="7">
        <v>13399</v>
      </c>
      <c r="B388" s="2" t="s">
        <v>3806</v>
      </c>
      <c r="C388" s="2">
        <v>106403</v>
      </c>
      <c r="D388" s="2" t="s">
        <v>123</v>
      </c>
      <c r="E388" s="2" t="s">
        <v>124</v>
      </c>
      <c r="F388" s="2" t="s">
        <v>113</v>
      </c>
      <c r="G388" s="3">
        <v>40634</v>
      </c>
      <c r="H388" s="1"/>
      <c r="I388" s="2">
        <v>8862.42</v>
      </c>
      <c r="J388" s="2">
        <v>2318.1350000000002</v>
      </c>
      <c r="K388" s="2">
        <v>2318.1350000000002</v>
      </c>
      <c r="L388" s="2">
        <v>1350.76</v>
      </c>
      <c r="M388" s="1"/>
      <c r="N388" s="5">
        <f t="shared" si="12"/>
        <v>14849.45</v>
      </c>
      <c r="O388" s="6">
        <f t="shared" si="13"/>
        <v>12411.61</v>
      </c>
      <c r="P388" s="2">
        <v>20</v>
      </c>
      <c r="Q388" s="2" t="s">
        <v>46</v>
      </c>
      <c r="R388" s="2">
        <v>0</v>
      </c>
      <c r="S388" s="2">
        <v>12</v>
      </c>
      <c r="T388" s="2">
        <v>1332.24</v>
      </c>
      <c r="U388" s="2">
        <v>2481.48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f>VLOOKUP(Tabla3[[#This Row],[Columna1]],Tabla5[#All],3,0)</f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f>VLOOKUP(Tabla3[[#This Row],[Columna1]],Tabla7[[ID]:[Monto neto de los bonos]],3,0)</f>
        <v>2481.48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1500.94</v>
      </c>
      <c r="AU388" s="2">
        <v>936.9</v>
      </c>
      <c r="AV388" s="2">
        <v>0</v>
      </c>
      <c r="AW388" s="1"/>
      <c r="AX388" s="2" t="s">
        <v>422</v>
      </c>
      <c r="AY388" s="8" t="s">
        <v>424</v>
      </c>
    </row>
    <row r="389" spans="1:51" ht="13.15" customHeight="1" x14ac:dyDescent="0.25">
      <c r="A389" s="7">
        <v>23766</v>
      </c>
      <c r="B389" s="2" t="s">
        <v>689</v>
      </c>
      <c r="C389" s="2">
        <v>5441803</v>
      </c>
      <c r="D389" s="2" t="s">
        <v>123</v>
      </c>
      <c r="E389" s="2" t="s">
        <v>124</v>
      </c>
      <c r="F389" s="2" t="s">
        <v>125</v>
      </c>
      <c r="G389" s="3">
        <v>44648</v>
      </c>
      <c r="H389" s="1"/>
      <c r="I389" s="2">
        <v>8862.42</v>
      </c>
      <c r="J389" s="2">
        <v>2318.1350000000002</v>
      </c>
      <c r="K389" s="2">
        <v>2318.1350000000002</v>
      </c>
      <c r="L389" s="2">
        <v>0</v>
      </c>
      <c r="M389" s="1"/>
      <c r="N389" s="5">
        <f t="shared" si="12"/>
        <v>13498.69</v>
      </c>
      <c r="O389" s="6">
        <f t="shared" si="13"/>
        <v>11508.2</v>
      </c>
      <c r="P389" s="2">
        <v>24</v>
      </c>
      <c r="Q389" s="2" t="s">
        <v>46</v>
      </c>
      <c r="R389" s="2">
        <v>0</v>
      </c>
      <c r="S389" s="2">
        <v>6</v>
      </c>
      <c r="T389" s="2">
        <v>666.12</v>
      </c>
      <c r="U389" s="2">
        <v>2481.48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f>VLOOKUP(Tabla3[[#This Row],[Columna1]],Tabla5[#All],3,0)</f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f>VLOOKUP(Tabla3[[#This Row],[Columna1]],Tabla7[[ID]:[Monto neto de los bonos]],3,0)</f>
        <v>2481.48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1309.93</v>
      </c>
      <c r="AU389" s="2">
        <v>680.56</v>
      </c>
      <c r="AV389" s="2">
        <v>0</v>
      </c>
      <c r="AW389" s="1"/>
      <c r="AX389" s="2" t="s">
        <v>422</v>
      </c>
      <c r="AY389" s="8" t="s">
        <v>425</v>
      </c>
    </row>
    <row r="390" spans="1:51" ht="13.15" customHeight="1" x14ac:dyDescent="0.25">
      <c r="A390" s="7">
        <v>14190</v>
      </c>
      <c r="B390" s="2" t="s">
        <v>690</v>
      </c>
      <c r="C390" s="2">
        <v>143703</v>
      </c>
      <c r="D390" s="2" t="s">
        <v>123</v>
      </c>
      <c r="E390" s="2" t="s">
        <v>138</v>
      </c>
      <c r="F390" s="2" t="s">
        <v>40</v>
      </c>
      <c r="G390" s="3">
        <v>39148</v>
      </c>
      <c r="H390" s="1"/>
      <c r="I390" s="2">
        <v>8875.32</v>
      </c>
      <c r="J390" s="2">
        <v>2324.5500000000002</v>
      </c>
      <c r="K390" s="2">
        <v>2324.5500000000002</v>
      </c>
      <c r="L390" s="2">
        <v>2269.23</v>
      </c>
      <c r="M390" s="1"/>
      <c r="N390" s="5">
        <f t="shared" si="12"/>
        <v>15793.649999999998</v>
      </c>
      <c r="O390" s="6">
        <f t="shared" si="13"/>
        <v>13317.609999999999</v>
      </c>
      <c r="P390" s="2">
        <v>20</v>
      </c>
      <c r="Q390" s="2" t="s">
        <v>46</v>
      </c>
      <c r="R390" s="2">
        <v>0</v>
      </c>
      <c r="S390" s="2">
        <v>0</v>
      </c>
      <c r="T390" s="2">
        <v>0</v>
      </c>
      <c r="U390" s="2">
        <v>2485.09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f>VLOOKUP(Tabla3[[#This Row],[Columna1]],Tabla5[#All],3,0)</f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f>VLOOKUP(Tabla3[[#This Row],[Columna1]],Tabla7[[ID]:[Monto neto de los bonos]],3,0)</f>
        <v>2485.09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1454.64</v>
      </c>
      <c r="AU390" s="2">
        <v>1021.4</v>
      </c>
      <c r="AV390" s="2">
        <v>0</v>
      </c>
      <c r="AW390" s="1"/>
      <c r="AX390" s="2" t="s">
        <v>422</v>
      </c>
      <c r="AY390" s="8" t="s">
        <v>424</v>
      </c>
    </row>
    <row r="391" spans="1:51" ht="13.15" customHeight="1" x14ac:dyDescent="0.25">
      <c r="A391" s="7">
        <v>13214</v>
      </c>
      <c r="B391" s="2" t="s">
        <v>3776</v>
      </c>
      <c r="C391" s="2">
        <v>101003</v>
      </c>
      <c r="D391" s="2" t="s">
        <v>123</v>
      </c>
      <c r="E391" s="2" t="s">
        <v>141</v>
      </c>
      <c r="F391" s="2" t="s">
        <v>73</v>
      </c>
      <c r="G391" s="3">
        <v>41743</v>
      </c>
      <c r="H391" s="1"/>
      <c r="I391" s="2">
        <v>16065.68</v>
      </c>
      <c r="J391" s="2">
        <v>2959.1</v>
      </c>
      <c r="K391" s="2">
        <v>2959.1</v>
      </c>
      <c r="L391" s="2">
        <v>3859.07</v>
      </c>
      <c r="M391" s="1"/>
      <c r="N391" s="5">
        <f t="shared" si="12"/>
        <v>51777.679999999993</v>
      </c>
      <c r="O391" s="6">
        <f t="shared" si="13"/>
        <v>46583.619999999995</v>
      </c>
      <c r="P391" s="2">
        <v>30</v>
      </c>
      <c r="Q391" s="2" t="s">
        <v>37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25934.73</v>
      </c>
      <c r="AE391" s="2">
        <f>VLOOKUP(Tabla3[[#This Row],[Columna1]],Tabla5[#All],3,0)</f>
        <v>25934.73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f>VLOOKUP(Tabla3[[#This Row],[Columna1]],Tabla7[[ID]:[Monto neto de los bonos]],3,0)</f>
        <v>8900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2584.2800000000002</v>
      </c>
      <c r="AU391" s="2">
        <v>2609.7800000000002</v>
      </c>
      <c r="AV391" s="2">
        <v>0</v>
      </c>
      <c r="AW391" s="1"/>
      <c r="AX391" s="2" t="s">
        <v>422</v>
      </c>
      <c r="AY391" s="8" t="s">
        <v>423</v>
      </c>
    </row>
    <row r="392" spans="1:51" ht="13.15" customHeight="1" x14ac:dyDescent="0.25">
      <c r="A392" s="7">
        <v>23163</v>
      </c>
      <c r="B392" s="2" t="s">
        <v>691</v>
      </c>
      <c r="C392" s="2">
        <v>5063303</v>
      </c>
      <c r="D392" s="2" t="s">
        <v>123</v>
      </c>
      <c r="E392" s="2" t="s">
        <v>124</v>
      </c>
      <c r="F392" s="2" t="s">
        <v>136</v>
      </c>
      <c r="G392" s="3">
        <v>44378</v>
      </c>
      <c r="H392" s="1"/>
      <c r="I392" s="2">
        <v>7320.09</v>
      </c>
      <c r="J392" s="2">
        <v>1914.615</v>
      </c>
      <c r="K392" s="2">
        <v>1914.615</v>
      </c>
      <c r="L392" s="2">
        <v>0</v>
      </c>
      <c r="M392" s="1"/>
      <c r="N392" s="5">
        <f t="shared" si="12"/>
        <v>11149.32</v>
      </c>
      <c r="O392" s="6">
        <f t="shared" si="13"/>
        <v>8117.4399999999987</v>
      </c>
      <c r="P392" s="2">
        <v>24</v>
      </c>
      <c r="Q392" s="2" t="s">
        <v>46</v>
      </c>
      <c r="R392" s="2">
        <v>0</v>
      </c>
      <c r="S392" s="2">
        <v>80</v>
      </c>
      <c r="T392" s="2">
        <v>7334.4</v>
      </c>
      <c r="U392" s="2">
        <v>2049.63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f>VLOOKUP(Tabla3[[#This Row],[Columna1]],Tabla5[#All],3,0)</f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f>VLOOKUP(Tabla3[[#This Row],[Columna1]],Tabla7[[ID]:[Monto neto de los bonos]],3,0)</f>
        <v>2049.63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0</v>
      </c>
      <c r="AT392" s="2">
        <v>1760.36</v>
      </c>
      <c r="AU392" s="2">
        <v>1271.52</v>
      </c>
      <c r="AV392" s="2">
        <v>0</v>
      </c>
      <c r="AW392" s="1"/>
      <c r="AX392" s="2" t="s">
        <v>422</v>
      </c>
      <c r="AY392" s="8" t="s">
        <v>425</v>
      </c>
    </row>
    <row r="393" spans="1:51" ht="13.15" customHeight="1" x14ac:dyDescent="0.25">
      <c r="A393" s="7">
        <v>22215</v>
      </c>
      <c r="B393" s="2" t="s">
        <v>3804</v>
      </c>
      <c r="C393" s="2">
        <v>3893003</v>
      </c>
      <c r="D393" s="2" t="s">
        <v>123</v>
      </c>
      <c r="E393" s="2" t="s">
        <v>124</v>
      </c>
      <c r="F393" s="2" t="s">
        <v>40</v>
      </c>
      <c r="G393" s="3">
        <v>44711</v>
      </c>
      <c r="H393" s="1"/>
      <c r="I393" s="2">
        <v>8875.32</v>
      </c>
      <c r="J393" s="2">
        <v>2324.5500000000002</v>
      </c>
      <c r="K393" s="2">
        <v>2324.5500000000002</v>
      </c>
      <c r="L393" s="2">
        <v>0</v>
      </c>
      <c r="M393" s="1"/>
      <c r="N393" s="5">
        <f t="shared" si="12"/>
        <v>13524.419999999998</v>
      </c>
      <c r="O393" s="6">
        <f t="shared" si="13"/>
        <v>11548.38</v>
      </c>
      <c r="P393" s="2">
        <v>20</v>
      </c>
      <c r="Q393" s="2" t="s">
        <v>46</v>
      </c>
      <c r="R393" s="2">
        <v>0</v>
      </c>
      <c r="S393" s="2">
        <v>0</v>
      </c>
      <c r="T393" s="2">
        <v>0</v>
      </c>
      <c r="U393" s="2">
        <v>2485.09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f>VLOOKUP(Tabla3[[#This Row],[Columna1]],Tabla5[#All],3,0)</f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f>VLOOKUP(Tabla3[[#This Row],[Columna1]],Tabla7[[ID]:[Monto neto de los bonos]],3,0)</f>
        <v>2485.09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  <c r="AT393" s="2">
        <v>1245.6400000000001</v>
      </c>
      <c r="AU393" s="2">
        <v>730.4</v>
      </c>
      <c r="AV393" s="2">
        <v>0</v>
      </c>
      <c r="AW393" s="1"/>
      <c r="AX393" s="2" t="s">
        <v>422</v>
      </c>
      <c r="AY393" s="8" t="s">
        <v>424</v>
      </c>
    </row>
    <row r="394" spans="1:51" ht="13.15" customHeight="1" x14ac:dyDescent="0.25">
      <c r="A394" s="7">
        <v>16459</v>
      </c>
      <c r="B394" s="2" t="s">
        <v>3771</v>
      </c>
      <c r="C394" s="2">
        <v>1320303</v>
      </c>
      <c r="D394" s="2" t="s">
        <v>123</v>
      </c>
      <c r="E394" s="2" t="s">
        <v>133</v>
      </c>
      <c r="F394" s="2" t="s">
        <v>36</v>
      </c>
      <c r="G394" s="3">
        <v>45323</v>
      </c>
      <c r="H394" s="1"/>
      <c r="I394" s="2">
        <v>13165.89</v>
      </c>
      <c r="J394" s="2">
        <v>2789.65</v>
      </c>
      <c r="K394" s="2">
        <v>2789.65</v>
      </c>
      <c r="L394" s="2">
        <v>0</v>
      </c>
      <c r="M394" s="1"/>
      <c r="N394" s="5">
        <f t="shared" si="12"/>
        <v>28899.79</v>
      </c>
      <c r="O394" s="6">
        <f t="shared" si="13"/>
        <v>25786.25</v>
      </c>
      <c r="P394" s="2">
        <v>30</v>
      </c>
      <c r="Q394" s="2" t="s">
        <v>37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10154.6</v>
      </c>
      <c r="AE394" s="2">
        <f>VLOOKUP(Tabla3[[#This Row],[Columna1]],Tabla5[#All],3,0)</f>
        <v>10154.6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f>VLOOKUP(Tabla3[[#This Row],[Columna1]],Tabla7[[ID]:[Monto neto de los bonos]],3,0)</f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1874.52</v>
      </c>
      <c r="AU394" s="2">
        <v>1239.02</v>
      </c>
      <c r="AV394" s="2">
        <v>0</v>
      </c>
      <c r="AW394" s="1"/>
      <c r="AX394" s="2" t="s">
        <v>422</v>
      </c>
      <c r="AY394" s="8" t="s">
        <v>423</v>
      </c>
    </row>
    <row r="395" spans="1:51" ht="13.15" customHeight="1" x14ac:dyDescent="0.25">
      <c r="A395" s="7">
        <v>104167</v>
      </c>
      <c r="B395" s="2" t="s">
        <v>692</v>
      </c>
      <c r="C395" s="2">
        <v>378303</v>
      </c>
      <c r="D395" s="2" t="s">
        <v>123</v>
      </c>
      <c r="E395" s="2" t="s">
        <v>124</v>
      </c>
      <c r="F395" s="2" t="s">
        <v>142</v>
      </c>
      <c r="G395" s="3">
        <v>41515</v>
      </c>
      <c r="H395" s="1"/>
      <c r="I395" s="2">
        <v>6673.03</v>
      </c>
      <c r="J395" s="2">
        <v>1745.4849999999999</v>
      </c>
      <c r="K395" s="2">
        <v>1745.4849999999999</v>
      </c>
      <c r="L395" s="2">
        <v>2138.2399999999998</v>
      </c>
      <c r="M395" s="2">
        <v>2649</v>
      </c>
      <c r="N395" s="5">
        <f t="shared" si="12"/>
        <v>15965.02</v>
      </c>
      <c r="O395" s="6">
        <f t="shared" si="13"/>
        <v>13642.220000000001</v>
      </c>
      <c r="P395" s="2">
        <v>24</v>
      </c>
      <c r="Q395" s="2" t="s">
        <v>132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1013.78</v>
      </c>
      <c r="AE395" s="2">
        <f>VLOOKUP(Tabla3[[#This Row],[Columna1]],Tabla5[#All],3,0)</f>
        <v>1013.78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f>VLOOKUP(Tabla3[[#This Row],[Columna1]],Tabla7[[ID]:[Monto neto de los bonos]],3,0)</f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1377.08</v>
      </c>
      <c r="AU395" s="2">
        <v>945.72</v>
      </c>
      <c r="AV395" s="2">
        <v>0</v>
      </c>
      <c r="AW395" s="1"/>
      <c r="AX395" s="2" t="s">
        <v>422</v>
      </c>
      <c r="AY395" s="8" t="s">
        <v>427</v>
      </c>
    </row>
    <row r="396" spans="1:51" ht="13.15" customHeight="1" x14ac:dyDescent="0.25">
      <c r="A396" s="7">
        <v>14951</v>
      </c>
      <c r="B396" s="2" t="s">
        <v>693</v>
      </c>
      <c r="C396" s="2">
        <v>164703</v>
      </c>
      <c r="D396" s="2" t="s">
        <v>123</v>
      </c>
      <c r="E396" s="2" t="s">
        <v>134</v>
      </c>
      <c r="F396" s="2" t="s">
        <v>42</v>
      </c>
      <c r="G396" s="3">
        <v>40771</v>
      </c>
      <c r="H396" s="1"/>
      <c r="I396" s="2">
        <v>9836.7099999999991</v>
      </c>
      <c r="J396" s="2">
        <v>3056.2150000000001</v>
      </c>
      <c r="K396" s="2">
        <v>3056.2150000000001</v>
      </c>
      <c r="L396" s="2">
        <v>1653.9</v>
      </c>
      <c r="M396" s="1"/>
      <c r="N396" s="5">
        <f t="shared" si="12"/>
        <v>17603.04</v>
      </c>
      <c r="O396" s="6">
        <f t="shared" si="13"/>
        <v>14976.28</v>
      </c>
      <c r="P396" s="2">
        <v>24</v>
      </c>
      <c r="Q396" s="2" t="s">
        <v>46</v>
      </c>
      <c r="R396" s="2">
        <v>0</v>
      </c>
      <c r="S396" s="2">
        <v>0</v>
      </c>
      <c r="T396" s="2">
        <v>0</v>
      </c>
      <c r="U396" s="2">
        <v>2754.28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f>VLOOKUP(Tabla3[[#This Row],[Columna1]],Tabla5[#All],3,0)</f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f>VLOOKUP(Tabla3[[#This Row],[Columna1]],Tabla7[[ID]:[Monto neto de los bonos]],3,0)</f>
        <v>5754.28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1621.36</v>
      </c>
      <c r="AU396" s="2">
        <v>1005.4</v>
      </c>
      <c r="AV396" s="2">
        <v>0</v>
      </c>
      <c r="AW396" s="1"/>
      <c r="AX396" s="2" t="s">
        <v>422</v>
      </c>
      <c r="AY396" s="8" t="s">
        <v>425</v>
      </c>
    </row>
    <row r="397" spans="1:51" ht="13.15" customHeight="1" x14ac:dyDescent="0.25">
      <c r="A397" s="7">
        <v>19726</v>
      </c>
      <c r="B397" s="2" t="s">
        <v>694</v>
      </c>
      <c r="C397" s="2">
        <v>1023203</v>
      </c>
      <c r="D397" s="2" t="s">
        <v>123</v>
      </c>
      <c r="E397" s="2" t="s">
        <v>134</v>
      </c>
      <c r="F397" s="2" t="s">
        <v>40</v>
      </c>
      <c r="G397" s="3">
        <v>42600</v>
      </c>
      <c r="H397" s="1"/>
      <c r="I397" s="2">
        <v>8875.32</v>
      </c>
      <c r="J397" s="2">
        <v>2324.5500000000002</v>
      </c>
      <c r="K397" s="2">
        <v>2324.5500000000002</v>
      </c>
      <c r="L397" s="2">
        <v>1073.3399999999999</v>
      </c>
      <c r="M397" s="1"/>
      <c r="N397" s="5">
        <f t="shared" si="12"/>
        <v>14597.759999999998</v>
      </c>
      <c r="O397" s="6">
        <f t="shared" si="13"/>
        <v>12481.759999999998</v>
      </c>
      <c r="P397" s="2">
        <v>24</v>
      </c>
      <c r="Q397" s="2" t="s">
        <v>46</v>
      </c>
      <c r="R397" s="2">
        <v>0</v>
      </c>
      <c r="S397" s="2">
        <v>0</v>
      </c>
      <c r="T397" s="2">
        <v>0</v>
      </c>
      <c r="U397" s="2">
        <v>2485.09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f>VLOOKUP(Tabla3[[#This Row],[Columna1]],Tabla5[#All],3,0)</f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f>VLOOKUP(Tabla3[[#This Row],[Columna1]],Tabla7[[ID]:[Monto neto de los bonos]],3,0)</f>
        <v>3585.09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1344.56</v>
      </c>
      <c r="AU397" s="2">
        <v>771.44</v>
      </c>
      <c r="AV397" s="2">
        <v>0</v>
      </c>
      <c r="AW397" s="1"/>
      <c r="AX397" s="2" t="s">
        <v>422</v>
      </c>
      <c r="AY397" s="8" t="s">
        <v>425</v>
      </c>
    </row>
    <row r="398" spans="1:51" ht="13.15" customHeight="1" x14ac:dyDescent="0.25">
      <c r="A398" s="7">
        <v>24349</v>
      </c>
      <c r="B398" s="2" t="s">
        <v>695</v>
      </c>
      <c r="C398" s="2">
        <v>5863803</v>
      </c>
      <c r="D398" s="2" t="s">
        <v>123</v>
      </c>
      <c r="E398" s="2" t="s">
        <v>133</v>
      </c>
      <c r="F398" s="2" t="s">
        <v>67</v>
      </c>
      <c r="G398" s="3">
        <v>45048</v>
      </c>
      <c r="H398" s="1"/>
      <c r="I398" s="2">
        <v>14665.75</v>
      </c>
      <c r="J398" s="2">
        <v>2702.02</v>
      </c>
      <c r="K398" s="2">
        <v>2702.02</v>
      </c>
      <c r="L398" s="2">
        <v>0</v>
      </c>
      <c r="M398" s="1"/>
      <c r="N398" s="5">
        <f t="shared" si="12"/>
        <v>52658.43</v>
      </c>
      <c r="O398" s="6">
        <f t="shared" si="13"/>
        <v>49143.65</v>
      </c>
      <c r="P398" s="2">
        <v>30</v>
      </c>
      <c r="Q398" s="2" t="s">
        <v>37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32588.639999999999</v>
      </c>
      <c r="AE398" s="2">
        <f>VLOOKUP(Tabla3[[#This Row],[Columna1]],Tabla5[#All],3,0)</f>
        <v>32588.639999999999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f>VLOOKUP(Tabla3[[#This Row],[Columna1]],Tabla7[[ID]:[Monto neto de los bonos]],3,0)</f>
        <v>8900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2">
        <v>2006.96</v>
      </c>
      <c r="AU398" s="2">
        <v>1507.82</v>
      </c>
      <c r="AV398" s="2">
        <v>0</v>
      </c>
      <c r="AW398" s="1"/>
      <c r="AX398" s="2" t="s">
        <v>422</v>
      </c>
      <c r="AY398" s="8" t="s">
        <v>423</v>
      </c>
    </row>
    <row r="399" spans="1:51" ht="13.15" customHeight="1" x14ac:dyDescent="0.25">
      <c r="A399" s="7">
        <v>19604</v>
      </c>
      <c r="B399" s="2" t="s">
        <v>696</v>
      </c>
      <c r="C399" s="2">
        <v>793203</v>
      </c>
      <c r="D399" s="2" t="s">
        <v>123</v>
      </c>
      <c r="E399" s="2" t="s">
        <v>124</v>
      </c>
      <c r="F399" s="2" t="s">
        <v>113</v>
      </c>
      <c r="G399" s="3">
        <v>42502</v>
      </c>
      <c r="H399" s="1"/>
      <c r="I399" s="2">
        <v>8862.42</v>
      </c>
      <c r="J399" s="2">
        <v>2318.1350000000002</v>
      </c>
      <c r="K399" s="2">
        <v>2318.1350000000002</v>
      </c>
      <c r="L399" s="2">
        <v>806.65</v>
      </c>
      <c r="M399" s="1"/>
      <c r="N399" s="5">
        <f t="shared" si="12"/>
        <v>14305.34</v>
      </c>
      <c r="O399" s="6">
        <f t="shared" si="13"/>
        <v>12046.93</v>
      </c>
      <c r="P399" s="2">
        <v>24</v>
      </c>
      <c r="Q399" s="2" t="s">
        <v>46</v>
      </c>
      <c r="R399" s="2">
        <v>0</v>
      </c>
      <c r="S399" s="2">
        <v>13</v>
      </c>
      <c r="T399" s="2">
        <v>1443.26</v>
      </c>
      <c r="U399" s="2">
        <v>2481.48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f>VLOOKUP(Tabla3[[#This Row],[Columna1]],Tabla5[#All],3,0)</f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f>VLOOKUP(Tabla3[[#This Row],[Columna1]],Tabla7[[ID]:[Monto neto de los bonos]],3,0)</f>
        <v>2481.48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1461.96</v>
      </c>
      <c r="AU399" s="2">
        <v>796.45</v>
      </c>
      <c r="AV399" s="2">
        <v>0</v>
      </c>
      <c r="AW399" s="1"/>
      <c r="AX399" s="2" t="s">
        <v>422</v>
      </c>
      <c r="AY399" s="8" t="s">
        <v>425</v>
      </c>
    </row>
    <row r="400" spans="1:51" ht="13.15" customHeight="1" x14ac:dyDescent="0.25">
      <c r="A400" s="7">
        <v>13469</v>
      </c>
      <c r="B400" s="2" t="s">
        <v>3818</v>
      </c>
      <c r="C400" s="2">
        <v>1369103</v>
      </c>
      <c r="D400" s="2" t="s">
        <v>123</v>
      </c>
      <c r="E400" s="2" t="s">
        <v>135</v>
      </c>
      <c r="F400" s="2" t="s">
        <v>128</v>
      </c>
      <c r="G400" s="3">
        <v>42688</v>
      </c>
      <c r="H400" s="1"/>
      <c r="I400" s="2">
        <v>12680.59</v>
      </c>
      <c r="J400" s="2">
        <v>2687.61</v>
      </c>
      <c r="K400" s="2">
        <v>2687.61</v>
      </c>
      <c r="L400" s="2">
        <v>1432.97</v>
      </c>
      <c r="M400" s="1"/>
      <c r="N400" s="5">
        <f t="shared" si="12"/>
        <v>29416.300000000003</v>
      </c>
      <c r="O400" s="6">
        <f t="shared" si="13"/>
        <v>26058.54</v>
      </c>
      <c r="P400" s="2">
        <v>30</v>
      </c>
      <c r="Q400" s="2" t="s">
        <v>37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9927.52</v>
      </c>
      <c r="AE400" s="2">
        <f>VLOOKUP(Tabla3[[#This Row],[Columna1]],Tabla5[#All],3,0)</f>
        <v>9927.52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f>VLOOKUP(Tabla3[[#This Row],[Columna1]],Tabla7[[ID]:[Monto neto de los bonos]],3,0)</f>
        <v>5000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1948.88</v>
      </c>
      <c r="AU400" s="2">
        <v>1408.88</v>
      </c>
      <c r="AV400" s="2">
        <v>0</v>
      </c>
      <c r="AW400" s="1"/>
      <c r="AX400" s="2" t="s">
        <v>422</v>
      </c>
      <c r="AY400" s="8" t="s">
        <v>423</v>
      </c>
    </row>
    <row r="401" spans="1:51" ht="13.15" customHeight="1" x14ac:dyDescent="0.25">
      <c r="A401" s="7">
        <v>22719</v>
      </c>
      <c r="B401" s="2" t="s">
        <v>697</v>
      </c>
      <c r="C401" s="2">
        <v>4549203</v>
      </c>
      <c r="D401" s="2" t="s">
        <v>123</v>
      </c>
      <c r="E401" s="2" t="s">
        <v>126</v>
      </c>
      <c r="F401" s="2" t="s">
        <v>60</v>
      </c>
      <c r="G401" s="3">
        <v>45370</v>
      </c>
      <c r="H401" s="1"/>
      <c r="I401" s="2">
        <v>14709.55</v>
      </c>
      <c r="J401" s="2">
        <v>2709.165</v>
      </c>
      <c r="K401" s="2">
        <v>2709.165</v>
      </c>
      <c r="L401" s="2">
        <v>0</v>
      </c>
      <c r="M401" s="1"/>
      <c r="N401" s="5">
        <f t="shared" si="12"/>
        <v>34468.57</v>
      </c>
      <c r="O401" s="6">
        <f t="shared" si="13"/>
        <v>30940.13</v>
      </c>
      <c r="P401" s="2">
        <v>30</v>
      </c>
      <c r="Q401" s="2" t="s">
        <v>37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14340.69</v>
      </c>
      <c r="AE401" s="2">
        <f>VLOOKUP(Tabla3[[#This Row],[Columna1]],Tabla5[#All],3,0)</f>
        <v>14340.69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f>VLOOKUP(Tabla3[[#This Row],[Columna1]],Tabla7[[ID]:[Monto neto de los bonos]],3,0)</f>
        <v>4900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2">
        <v>0</v>
      </c>
      <c r="AS401" s="2">
        <v>0</v>
      </c>
      <c r="AT401" s="2">
        <v>2012.78</v>
      </c>
      <c r="AU401" s="2">
        <v>1515.66</v>
      </c>
      <c r="AV401" s="2">
        <v>0</v>
      </c>
      <c r="AW401" s="1"/>
      <c r="AX401" s="2" t="s">
        <v>422</v>
      </c>
      <c r="AY401" s="8" t="s">
        <v>423</v>
      </c>
    </row>
    <row r="402" spans="1:51" ht="13.15" customHeight="1" x14ac:dyDescent="0.25">
      <c r="A402" s="7">
        <v>24819</v>
      </c>
      <c r="B402" s="2" t="s">
        <v>698</v>
      </c>
      <c r="C402" s="2">
        <v>6241703</v>
      </c>
      <c r="D402" s="2" t="s">
        <v>123</v>
      </c>
      <c r="E402" s="2" t="s">
        <v>130</v>
      </c>
      <c r="F402" s="2" t="s">
        <v>140</v>
      </c>
      <c r="G402" s="3">
        <v>45261</v>
      </c>
      <c r="H402" s="1"/>
      <c r="I402" s="2">
        <v>6673.03</v>
      </c>
      <c r="J402" s="2">
        <v>1745.4849999999999</v>
      </c>
      <c r="K402" s="2">
        <v>1745.4849999999999</v>
      </c>
      <c r="L402" s="2">
        <v>0</v>
      </c>
      <c r="M402" s="1"/>
      <c r="N402" s="5">
        <f t="shared" si="12"/>
        <v>13774.95</v>
      </c>
      <c r="O402" s="6">
        <f t="shared" si="13"/>
        <v>12612.6</v>
      </c>
      <c r="P402" s="2">
        <v>24</v>
      </c>
      <c r="Q402" s="2" t="s">
        <v>132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3610.95</v>
      </c>
      <c r="AE402" s="2">
        <f>VLOOKUP(Tabla3[[#This Row],[Columna1]],Tabla5[#All],3,0)</f>
        <v>3610.95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f>VLOOKUP(Tabla3[[#This Row],[Columna1]],Tabla7[[ID]:[Monto neto de los bonos]],3,0)</f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936.16</v>
      </c>
      <c r="AU402" s="2">
        <v>226.19</v>
      </c>
      <c r="AV402" s="2">
        <v>0</v>
      </c>
      <c r="AW402" s="1"/>
      <c r="AX402" s="2" t="s">
        <v>422</v>
      </c>
      <c r="AY402" s="8" t="s">
        <v>427</v>
      </c>
    </row>
    <row r="403" spans="1:51" ht="13.15" customHeight="1" x14ac:dyDescent="0.25">
      <c r="A403" s="7">
        <v>18003</v>
      </c>
      <c r="B403" s="2" t="s">
        <v>3784</v>
      </c>
      <c r="C403" s="2">
        <v>242203</v>
      </c>
      <c r="D403" s="2" t="s">
        <v>123</v>
      </c>
      <c r="E403" s="2" t="s">
        <v>127</v>
      </c>
      <c r="F403" s="2" t="s">
        <v>45</v>
      </c>
      <c r="G403" s="3">
        <v>42476</v>
      </c>
      <c r="H403" s="1"/>
      <c r="I403" s="2">
        <v>13413.65</v>
      </c>
      <c r="J403" s="2">
        <v>2841.47</v>
      </c>
      <c r="K403" s="2">
        <v>2841.47</v>
      </c>
      <c r="L403" s="2">
        <v>1487.68</v>
      </c>
      <c r="M403" s="1"/>
      <c r="N403" s="5">
        <f t="shared" si="12"/>
        <v>28049.98</v>
      </c>
      <c r="O403" s="6">
        <f t="shared" si="13"/>
        <v>24441.539999999997</v>
      </c>
      <c r="P403" s="2">
        <v>30</v>
      </c>
      <c r="Q403" s="2" t="s">
        <v>37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7465.71</v>
      </c>
      <c r="AE403" s="2">
        <f>VLOOKUP(Tabla3[[#This Row],[Columna1]],Tabla5[#All],3,0)</f>
        <v>7465.71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f>VLOOKUP(Tabla3[[#This Row],[Columna1]],Tabla7[[ID]:[Monto neto de los bonos]],3,0)</f>
        <v>5200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2058.42</v>
      </c>
      <c r="AU403" s="2">
        <v>1550.02</v>
      </c>
      <c r="AV403" s="2">
        <v>0</v>
      </c>
      <c r="AW403" s="1"/>
      <c r="AX403" s="2" t="s">
        <v>422</v>
      </c>
      <c r="AY403" s="8" t="s">
        <v>423</v>
      </c>
    </row>
    <row r="404" spans="1:51" ht="13.15" customHeight="1" x14ac:dyDescent="0.25">
      <c r="A404" s="7">
        <v>10823</v>
      </c>
      <c r="B404" s="2" t="s">
        <v>699</v>
      </c>
      <c r="C404" s="2">
        <v>68003</v>
      </c>
      <c r="D404" s="2" t="s">
        <v>123</v>
      </c>
      <c r="E404" s="2" t="s">
        <v>124</v>
      </c>
      <c r="F404" s="2" t="s">
        <v>36</v>
      </c>
      <c r="G404" s="3">
        <v>34204</v>
      </c>
      <c r="H404" s="1"/>
      <c r="I404" s="2">
        <v>13165.89</v>
      </c>
      <c r="J404" s="2">
        <v>2789.65</v>
      </c>
      <c r="K404" s="2">
        <v>2789.65</v>
      </c>
      <c r="L404" s="2">
        <v>4123.67</v>
      </c>
      <c r="M404" s="1"/>
      <c r="N404" s="5">
        <f t="shared" si="12"/>
        <v>22868.86</v>
      </c>
      <c r="O404" s="6">
        <f t="shared" si="13"/>
        <v>18740.46</v>
      </c>
      <c r="P404" s="2">
        <v>24</v>
      </c>
      <c r="Q404" s="2" t="s">
        <v>46</v>
      </c>
      <c r="R404" s="2">
        <v>0</v>
      </c>
      <c r="S404" s="2">
        <v>0</v>
      </c>
      <c r="T404" s="2">
        <v>0</v>
      </c>
      <c r="U404" s="2">
        <v>3686.45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f>VLOOKUP(Tabla3[[#This Row],[Columna1]],Tabla5[#All],3,0)</f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f>VLOOKUP(Tabla3[[#This Row],[Columna1]],Tabla7[[ID]:[Monto neto de los bonos]],3,0)</f>
        <v>3686.45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2106.36</v>
      </c>
      <c r="AU404" s="2">
        <v>2022.04</v>
      </c>
      <c r="AV404" s="2">
        <v>0</v>
      </c>
      <c r="AW404" s="1"/>
      <c r="AX404" s="2" t="s">
        <v>422</v>
      </c>
      <c r="AY404" s="8" t="s">
        <v>425</v>
      </c>
    </row>
    <row r="405" spans="1:51" ht="13.15" customHeight="1" x14ac:dyDescent="0.25">
      <c r="A405" s="7">
        <v>15403</v>
      </c>
      <c r="B405" s="2" t="s">
        <v>3792</v>
      </c>
      <c r="C405" s="2">
        <v>183403</v>
      </c>
      <c r="D405" s="2" t="s">
        <v>123</v>
      </c>
      <c r="E405" s="2" t="s">
        <v>130</v>
      </c>
      <c r="F405" s="2" t="s">
        <v>113</v>
      </c>
      <c r="G405" s="3">
        <v>39912</v>
      </c>
      <c r="H405" s="1"/>
      <c r="I405" s="2">
        <v>8862.42</v>
      </c>
      <c r="J405" s="2">
        <v>2318.1350000000002</v>
      </c>
      <c r="K405" s="2">
        <v>2318.1350000000002</v>
      </c>
      <c r="L405" s="2">
        <v>2814.07</v>
      </c>
      <c r="M405" s="1"/>
      <c r="N405" s="5">
        <f t="shared" si="12"/>
        <v>16312.76</v>
      </c>
      <c r="O405" s="6">
        <f t="shared" si="13"/>
        <v>13231.2</v>
      </c>
      <c r="P405" s="2">
        <v>20</v>
      </c>
      <c r="Q405" s="2" t="s">
        <v>46</v>
      </c>
      <c r="R405" s="2">
        <v>0</v>
      </c>
      <c r="S405" s="2">
        <v>27</v>
      </c>
      <c r="T405" s="2">
        <v>2997.54</v>
      </c>
      <c r="U405" s="2">
        <v>2481.48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f>VLOOKUP(Tabla3[[#This Row],[Columna1]],Tabla5[#All],3,0)</f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f>VLOOKUP(Tabla3[[#This Row],[Columna1]],Tabla7[[ID]:[Monto neto de los bonos]],3,0)</f>
        <v>5481.48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1802.23</v>
      </c>
      <c r="AU405" s="2">
        <v>1279.33</v>
      </c>
      <c r="AV405" s="2">
        <v>0</v>
      </c>
      <c r="AW405" s="1"/>
      <c r="AX405" s="2" t="s">
        <v>422</v>
      </c>
      <c r="AY405" s="8" t="s">
        <v>424</v>
      </c>
    </row>
    <row r="406" spans="1:51" ht="13.15" customHeight="1" x14ac:dyDescent="0.25">
      <c r="A406" s="7">
        <v>23683</v>
      </c>
      <c r="B406" s="2" t="s">
        <v>700</v>
      </c>
      <c r="C406" s="2">
        <v>5396003</v>
      </c>
      <c r="D406" s="2" t="s">
        <v>123</v>
      </c>
      <c r="E406" s="2" t="s">
        <v>135</v>
      </c>
      <c r="F406" s="2" t="s">
        <v>42</v>
      </c>
      <c r="G406" s="3">
        <v>44621</v>
      </c>
      <c r="H406" s="1"/>
      <c r="I406" s="2">
        <v>9836.7099999999991</v>
      </c>
      <c r="J406" s="2">
        <v>3056.2150000000001</v>
      </c>
      <c r="K406" s="2">
        <v>3056.2150000000001</v>
      </c>
      <c r="L406" s="2">
        <v>0</v>
      </c>
      <c r="M406" s="1"/>
      <c r="N406" s="5">
        <f t="shared" si="12"/>
        <v>24508.53</v>
      </c>
      <c r="O406" s="6">
        <f t="shared" si="13"/>
        <v>22156.33</v>
      </c>
      <c r="P406" s="2">
        <v>30</v>
      </c>
      <c r="Q406" s="2" t="s">
        <v>37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8559.39</v>
      </c>
      <c r="AE406" s="2">
        <f>VLOOKUP(Tabla3[[#This Row],[Columna1]],Tabla5[#All],3,0)</f>
        <v>8559.39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f>VLOOKUP(Tabla3[[#This Row],[Columna1]],Tabla7[[ID]:[Monto neto de los bonos]],3,0)</f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1594.92</v>
      </c>
      <c r="AU406" s="2">
        <v>757.28</v>
      </c>
      <c r="AV406" s="2">
        <v>0</v>
      </c>
      <c r="AW406" s="1"/>
      <c r="AX406" s="2" t="s">
        <v>422</v>
      </c>
      <c r="AY406" s="8" t="s">
        <v>423</v>
      </c>
    </row>
    <row r="407" spans="1:51" ht="13.15" customHeight="1" x14ac:dyDescent="0.25">
      <c r="A407" s="7">
        <v>12372</v>
      </c>
      <c r="B407" s="2" t="s">
        <v>701</v>
      </c>
      <c r="C407" s="2">
        <v>80503</v>
      </c>
      <c r="D407" s="2" t="s">
        <v>123</v>
      </c>
      <c r="E407" s="2" t="s">
        <v>124</v>
      </c>
      <c r="F407" s="2" t="s">
        <v>36</v>
      </c>
      <c r="G407" s="3">
        <v>38047</v>
      </c>
      <c r="H407" s="1"/>
      <c r="I407" s="2">
        <v>13165.89</v>
      </c>
      <c r="J407" s="2">
        <v>2789.65</v>
      </c>
      <c r="K407" s="2">
        <v>2789.65</v>
      </c>
      <c r="L407" s="2">
        <v>4112.16</v>
      </c>
      <c r="M407" s="1"/>
      <c r="N407" s="5">
        <f t="shared" si="12"/>
        <v>22857.35</v>
      </c>
      <c r="O407" s="6">
        <f t="shared" si="13"/>
        <v>18590.389999999996</v>
      </c>
      <c r="P407" s="2">
        <v>24</v>
      </c>
      <c r="Q407" s="2" t="s">
        <v>46</v>
      </c>
      <c r="R407" s="2">
        <v>0</v>
      </c>
      <c r="S407" s="2">
        <v>6</v>
      </c>
      <c r="T407" s="2">
        <v>924.96</v>
      </c>
      <c r="U407" s="2">
        <v>3686.45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f>VLOOKUP(Tabla3[[#This Row],[Columna1]],Tabla5[#All],3,0)</f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f>VLOOKUP(Tabla3[[#This Row],[Columna1]],Tabla7[[ID]:[Monto neto de los bonos]],3,0)</f>
        <v>3686.45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2197.81</v>
      </c>
      <c r="AU407" s="2">
        <v>2069.15</v>
      </c>
      <c r="AV407" s="2">
        <v>0</v>
      </c>
      <c r="AW407" s="1"/>
      <c r="AX407" s="2" t="s">
        <v>422</v>
      </c>
      <c r="AY407" s="8" t="s">
        <v>425</v>
      </c>
    </row>
    <row r="408" spans="1:51" ht="13.15" customHeight="1" x14ac:dyDescent="0.25">
      <c r="A408" s="7">
        <v>23461</v>
      </c>
      <c r="B408" s="2" t="s">
        <v>3821</v>
      </c>
      <c r="C408" s="2">
        <v>5249703</v>
      </c>
      <c r="D408" s="2" t="s">
        <v>123</v>
      </c>
      <c r="E408" s="2" t="s">
        <v>135</v>
      </c>
      <c r="F408" s="2" t="s">
        <v>36</v>
      </c>
      <c r="G408" s="3">
        <v>44531</v>
      </c>
      <c r="H408" s="1"/>
      <c r="I408" s="2">
        <v>13165.89</v>
      </c>
      <c r="J408" s="2">
        <v>2789.65</v>
      </c>
      <c r="K408" s="2">
        <v>2789.65</v>
      </c>
      <c r="L408" s="2">
        <v>0</v>
      </c>
      <c r="M408" s="1"/>
      <c r="N408" s="5">
        <f t="shared" si="12"/>
        <v>22054.579999999998</v>
      </c>
      <c r="O408" s="6">
        <f t="shared" si="13"/>
        <v>18941.039999999997</v>
      </c>
      <c r="P408" s="2">
        <v>30</v>
      </c>
      <c r="Q408" s="2" t="s">
        <v>37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3309.39</v>
      </c>
      <c r="AE408" s="2">
        <f>VLOOKUP(Tabla3[[#This Row],[Columna1]],Tabla5[#All],3,0)</f>
        <v>3309.39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f>VLOOKUP(Tabla3[[#This Row],[Columna1]],Tabla7[[ID]:[Monto neto de los bonos]],3,0)</f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1874.52</v>
      </c>
      <c r="AU408" s="2">
        <v>1239.02</v>
      </c>
      <c r="AV408" s="2">
        <v>0</v>
      </c>
      <c r="AW408" s="1"/>
      <c r="AX408" s="2" t="s">
        <v>422</v>
      </c>
      <c r="AY408" s="8" t="s">
        <v>423</v>
      </c>
    </row>
    <row r="409" spans="1:51" ht="13.15" customHeight="1" x14ac:dyDescent="0.25">
      <c r="A409" s="7">
        <v>24103</v>
      </c>
      <c r="B409" s="2" t="s">
        <v>702</v>
      </c>
      <c r="C409" s="2">
        <v>5726403</v>
      </c>
      <c r="D409" s="2" t="s">
        <v>123</v>
      </c>
      <c r="E409" s="2" t="s">
        <v>131</v>
      </c>
      <c r="F409" s="2" t="s">
        <v>36</v>
      </c>
      <c r="G409" s="3">
        <v>44860</v>
      </c>
      <c r="H409" s="1"/>
      <c r="I409" s="2">
        <v>13165.89</v>
      </c>
      <c r="J409" s="2">
        <v>2789.65</v>
      </c>
      <c r="K409" s="2">
        <v>2789.65</v>
      </c>
      <c r="L409" s="2">
        <v>0</v>
      </c>
      <c r="M409" s="1"/>
      <c r="N409" s="5">
        <f t="shared" si="12"/>
        <v>24529.85</v>
      </c>
      <c r="O409" s="6">
        <f t="shared" si="13"/>
        <v>21416.309999999998</v>
      </c>
      <c r="P409" s="2">
        <v>30</v>
      </c>
      <c r="Q409" s="2" t="s">
        <v>37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5784.66</v>
      </c>
      <c r="AE409" s="2">
        <f>VLOOKUP(Tabla3[[#This Row],[Columna1]],Tabla5[#All],3,0)</f>
        <v>5784.66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f>VLOOKUP(Tabla3[[#This Row],[Columna1]],Tabla7[[ID]:[Monto neto de los bonos]],3,0)</f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1874.52</v>
      </c>
      <c r="AU409" s="2">
        <v>1239.02</v>
      </c>
      <c r="AV409" s="2">
        <v>0</v>
      </c>
      <c r="AW409" s="1"/>
      <c r="AX409" s="2" t="s">
        <v>422</v>
      </c>
      <c r="AY409" s="8" t="s">
        <v>423</v>
      </c>
    </row>
    <row r="410" spans="1:51" ht="13.15" customHeight="1" x14ac:dyDescent="0.25">
      <c r="A410" s="7">
        <v>22195</v>
      </c>
      <c r="B410" s="2" t="s">
        <v>3823</v>
      </c>
      <c r="C410" s="2">
        <v>3883203</v>
      </c>
      <c r="D410" s="2" t="s">
        <v>123</v>
      </c>
      <c r="E410" s="2" t="s">
        <v>135</v>
      </c>
      <c r="F410" s="2" t="s">
        <v>45</v>
      </c>
      <c r="G410" s="3">
        <v>43788</v>
      </c>
      <c r="H410" s="1"/>
      <c r="I410" s="2">
        <v>13413.65</v>
      </c>
      <c r="J410" s="2">
        <v>2841.47</v>
      </c>
      <c r="K410" s="2">
        <v>2841.47</v>
      </c>
      <c r="L410" s="2">
        <v>1856.61</v>
      </c>
      <c r="M410" s="1"/>
      <c r="N410" s="5">
        <f t="shared" si="12"/>
        <v>25551.050000000003</v>
      </c>
      <c r="O410" s="6">
        <f t="shared" si="13"/>
        <v>21839.630000000005</v>
      </c>
      <c r="P410" s="2">
        <v>30</v>
      </c>
      <c r="Q410" s="2" t="s">
        <v>37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4597.8500000000004</v>
      </c>
      <c r="AE410" s="2">
        <f>VLOOKUP(Tabla3[[#This Row],[Columna1]],Tabla5[#All],3,0)</f>
        <v>4597.8500000000004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f>VLOOKUP(Tabla3[[#This Row],[Columna1]],Tabla7[[ID]:[Monto neto de los bonos]],3,0)</f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2095.3000000000002</v>
      </c>
      <c r="AU410" s="2">
        <v>1616.12</v>
      </c>
      <c r="AV410" s="2">
        <v>0</v>
      </c>
      <c r="AW410" s="1"/>
      <c r="AX410" s="2" t="s">
        <v>422</v>
      </c>
      <c r="AY410" s="8" t="s">
        <v>423</v>
      </c>
    </row>
    <row r="411" spans="1:51" ht="13.15" customHeight="1" x14ac:dyDescent="0.25">
      <c r="A411" s="7">
        <v>24102</v>
      </c>
      <c r="B411" s="2" t="s">
        <v>703</v>
      </c>
      <c r="C411" s="2">
        <v>5726303</v>
      </c>
      <c r="D411" s="2" t="s">
        <v>123</v>
      </c>
      <c r="E411" s="2" t="s">
        <v>129</v>
      </c>
      <c r="F411" s="2" t="s">
        <v>67</v>
      </c>
      <c r="G411" s="3">
        <v>45170</v>
      </c>
      <c r="H411" s="1"/>
      <c r="I411" s="2">
        <v>14665.75</v>
      </c>
      <c r="J411" s="2">
        <v>2702.02</v>
      </c>
      <c r="K411" s="2">
        <v>2702.02</v>
      </c>
      <c r="L411" s="2">
        <v>0</v>
      </c>
      <c r="M411" s="1"/>
      <c r="N411" s="5">
        <f t="shared" si="12"/>
        <v>57532.570000000007</v>
      </c>
      <c r="O411" s="6">
        <f t="shared" si="13"/>
        <v>54017.790000000008</v>
      </c>
      <c r="P411" s="2">
        <v>30</v>
      </c>
      <c r="Q411" s="2" t="s">
        <v>37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17506.59</v>
      </c>
      <c r="AE411" s="2">
        <f>VLOOKUP(Tabla3[[#This Row],[Columna1]],Tabla5[#All],3,0)</f>
        <v>17506.59</v>
      </c>
      <c r="AF411" s="2">
        <v>0</v>
      </c>
      <c r="AG411" s="2">
        <v>0</v>
      </c>
      <c r="AH411" s="2">
        <v>0</v>
      </c>
      <c r="AI411" s="2">
        <v>0</v>
      </c>
      <c r="AJ411" s="2">
        <v>19956.189999999999</v>
      </c>
      <c r="AK411" s="2">
        <f>VLOOKUP(Tabla3[[#This Row],[Columna1]],Tabla7[[ID]:[Monto neto de los bonos]],3,0)</f>
        <v>19956.189999999999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2006.96</v>
      </c>
      <c r="AU411" s="2">
        <v>1507.82</v>
      </c>
      <c r="AV411" s="2">
        <v>0</v>
      </c>
      <c r="AW411" s="1"/>
      <c r="AX411" s="2" t="s">
        <v>422</v>
      </c>
      <c r="AY411" s="8" t="s">
        <v>423</v>
      </c>
    </row>
    <row r="412" spans="1:51" ht="13.15" customHeight="1" x14ac:dyDescent="0.25">
      <c r="A412" s="7">
        <v>21976</v>
      </c>
      <c r="B412" s="2" t="s">
        <v>704</v>
      </c>
      <c r="C412" s="2">
        <v>3493703</v>
      </c>
      <c r="D412" s="2" t="s">
        <v>123</v>
      </c>
      <c r="E412" s="2" t="s">
        <v>127</v>
      </c>
      <c r="F412" s="2" t="s">
        <v>42</v>
      </c>
      <c r="G412" s="3">
        <v>44713</v>
      </c>
      <c r="H412" s="1"/>
      <c r="I412" s="2">
        <v>9836.7099999999991</v>
      </c>
      <c r="J412" s="2">
        <v>3056.2150000000001</v>
      </c>
      <c r="K412" s="2">
        <v>3056.2150000000001</v>
      </c>
      <c r="L412" s="2">
        <v>0</v>
      </c>
      <c r="M412" s="1"/>
      <c r="N412" s="5">
        <f t="shared" si="12"/>
        <v>20255.400000000001</v>
      </c>
      <c r="O412" s="6">
        <f t="shared" si="13"/>
        <v>17903.200000000004</v>
      </c>
      <c r="P412" s="2">
        <v>30</v>
      </c>
      <c r="Q412" s="2" t="s">
        <v>37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4306.26</v>
      </c>
      <c r="AE412" s="2">
        <f>VLOOKUP(Tabla3[[#This Row],[Columna1]],Tabla5[#All],3,0)</f>
        <v>4306.26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f>VLOOKUP(Tabla3[[#This Row],[Columna1]],Tabla7[[ID]:[Monto neto de los bonos]],3,0)</f>
        <v>1900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1594.92</v>
      </c>
      <c r="AU412" s="2">
        <v>757.28</v>
      </c>
      <c r="AV412" s="2">
        <v>0</v>
      </c>
      <c r="AW412" s="1"/>
      <c r="AX412" s="2" t="s">
        <v>422</v>
      </c>
      <c r="AY412" s="8" t="s">
        <v>423</v>
      </c>
    </row>
    <row r="413" spans="1:51" ht="13.15" customHeight="1" x14ac:dyDescent="0.25">
      <c r="A413" s="7">
        <v>10373</v>
      </c>
      <c r="B413" s="2" t="s">
        <v>3778</v>
      </c>
      <c r="C413" s="2">
        <v>62803</v>
      </c>
      <c r="D413" s="2" t="s">
        <v>123</v>
      </c>
      <c r="E413" s="2" t="s">
        <v>127</v>
      </c>
      <c r="F413" s="2" t="s">
        <v>128</v>
      </c>
      <c r="G413" s="3">
        <v>33887</v>
      </c>
      <c r="H413" s="1"/>
      <c r="I413" s="2">
        <v>12680.59</v>
      </c>
      <c r="J413" s="2">
        <v>2687.61</v>
      </c>
      <c r="K413" s="2">
        <v>2687.61</v>
      </c>
      <c r="L413" s="2">
        <v>4681.75</v>
      </c>
      <c r="M413" s="1"/>
      <c r="N413" s="5">
        <f t="shared" si="12"/>
        <v>28573.11</v>
      </c>
      <c r="O413" s="6">
        <f t="shared" si="13"/>
        <v>24236.85</v>
      </c>
      <c r="P413" s="2">
        <v>30</v>
      </c>
      <c r="Q413" s="2" t="s">
        <v>37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5835.55</v>
      </c>
      <c r="AE413" s="2">
        <f>VLOOKUP(Tabla3[[#This Row],[Columna1]],Tabla5[#All],3,0)</f>
        <v>5835.55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f>VLOOKUP(Tabla3[[#This Row],[Columna1]],Tabla7[[ID]:[Monto neto de los bonos]],3,0)</f>
        <v>3900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2273.7600000000002</v>
      </c>
      <c r="AU413" s="2">
        <v>2062.5</v>
      </c>
      <c r="AV413" s="2">
        <v>0</v>
      </c>
      <c r="AW413" s="1"/>
      <c r="AX413" s="2" t="s">
        <v>422</v>
      </c>
      <c r="AY413" s="8" t="s">
        <v>423</v>
      </c>
    </row>
    <row r="414" spans="1:51" ht="13.15" customHeight="1" x14ac:dyDescent="0.25">
      <c r="A414" s="7">
        <v>93024</v>
      </c>
      <c r="B414" s="2" t="s">
        <v>3825</v>
      </c>
      <c r="C414" s="2">
        <v>410903</v>
      </c>
      <c r="D414" s="2" t="s">
        <v>123</v>
      </c>
      <c r="E414" s="2" t="s">
        <v>135</v>
      </c>
      <c r="F414" s="2" t="s">
        <v>60</v>
      </c>
      <c r="G414" s="3">
        <v>38215</v>
      </c>
      <c r="H414" s="1"/>
      <c r="I414" s="2">
        <v>14709.55</v>
      </c>
      <c r="J414" s="2">
        <v>2709.165</v>
      </c>
      <c r="K414" s="2">
        <v>2709.165</v>
      </c>
      <c r="L414" s="2">
        <v>4823.5</v>
      </c>
      <c r="M414" s="1"/>
      <c r="N414" s="5">
        <f t="shared" si="12"/>
        <v>39292.07</v>
      </c>
      <c r="O414" s="6">
        <f t="shared" si="13"/>
        <v>34270.79</v>
      </c>
      <c r="P414" s="2">
        <v>30</v>
      </c>
      <c r="Q414" s="2" t="s">
        <v>37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14340.69</v>
      </c>
      <c r="AE414" s="2">
        <f>VLOOKUP(Tabla3[[#This Row],[Columna1]],Tabla5[#All],3,0)</f>
        <v>14340.69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f>VLOOKUP(Tabla3[[#This Row],[Columna1]],Tabla7[[ID]:[Monto neto de los bonos]],3,0)</f>
        <v>6900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2495.14</v>
      </c>
      <c r="AU414" s="2">
        <v>2526.14</v>
      </c>
      <c r="AV414" s="2">
        <v>0</v>
      </c>
      <c r="AW414" s="1"/>
      <c r="AX414" s="2" t="s">
        <v>422</v>
      </c>
      <c r="AY414" s="8" t="s">
        <v>423</v>
      </c>
    </row>
    <row r="415" spans="1:51" ht="13.15" customHeight="1" x14ac:dyDescent="0.25">
      <c r="A415" s="7">
        <v>22362</v>
      </c>
      <c r="B415" s="2" t="s">
        <v>705</v>
      </c>
      <c r="C415" s="2">
        <v>4081503</v>
      </c>
      <c r="D415" s="2" t="s">
        <v>123</v>
      </c>
      <c r="E415" s="2" t="s">
        <v>130</v>
      </c>
      <c r="F415" s="2" t="s">
        <v>128</v>
      </c>
      <c r="G415" s="3">
        <v>44531</v>
      </c>
      <c r="H415" s="1"/>
      <c r="I415" s="2">
        <v>12680.59</v>
      </c>
      <c r="J415" s="2">
        <v>2687.61</v>
      </c>
      <c r="K415" s="2">
        <v>2687.61</v>
      </c>
      <c r="L415" s="2">
        <v>0</v>
      </c>
      <c r="M415" s="1"/>
      <c r="N415" s="5">
        <f t="shared" si="12"/>
        <v>21916.77</v>
      </c>
      <c r="O415" s="6">
        <f t="shared" si="13"/>
        <v>18957.330000000002</v>
      </c>
      <c r="P415" s="2">
        <v>30</v>
      </c>
      <c r="Q415" s="2" t="s">
        <v>37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3860.96</v>
      </c>
      <c r="AE415" s="2">
        <f>VLOOKUP(Tabla3[[#This Row],[Columna1]],Tabla5[#All],3,0)</f>
        <v>3860.96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f>VLOOKUP(Tabla3[[#This Row],[Columna1]],Tabla7[[ID]:[Monto neto de los bonos]],3,0)</f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1805.58</v>
      </c>
      <c r="AU415" s="2">
        <v>1153.8599999999999</v>
      </c>
      <c r="AV415" s="2">
        <v>0</v>
      </c>
      <c r="AW415" s="1"/>
      <c r="AX415" s="2" t="s">
        <v>422</v>
      </c>
      <c r="AY415" s="8" t="s">
        <v>423</v>
      </c>
    </row>
    <row r="416" spans="1:51" ht="13.15" customHeight="1" x14ac:dyDescent="0.25">
      <c r="A416" s="7">
        <v>14915</v>
      </c>
      <c r="B416" s="2" t="s">
        <v>706</v>
      </c>
      <c r="C416" s="2">
        <v>164003</v>
      </c>
      <c r="D416" s="2" t="s">
        <v>123</v>
      </c>
      <c r="E416" s="2" t="s">
        <v>130</v>
      </c>
      <c r="F416" s="2" t="s">
        <v>128</v>
      </c>
      <c r="G416" s="3">
        <v>39617</v>
      </c>
      <c r="H416" s="1"/>
      <c r="I416" s="2">
        <v>12680.59</v>
      </c>
      <c r="J416" s="2">
        <v>2687.61</v>
      </c>
      <c r="K416" s="2">
        <v>2687.61</v>
      </c>
      <c r="L416" s="2">
        <v>3637.38</v>
      </c>
      <c r="M416" s="1"/>
      <c r="N416" s="5">
        <f t="shared" si="12"/>
        <v>28532.600000000002</v>
      </c>
      <c r="O416" s="6">
        <f t="shared" si="13"/>
        <v>24523.86</v>
      </c>
      <c r="P416" s="2">
        <v>30</v>
      </c>
      <c r="Q416" s="2" t="s">
        <v>37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6839.41</v>
      </c>
      <c r="AE416" s="2">
        <f>VLOOKUP(Tabla3[[#This Row],[Columna1]],Tabla5[#All],3,0)</f>
        <v>6839.41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f>VLOOKUP(Tabla3[[#This Row],[Columna1]],Tabla7[[ID]:[Monto neto de los bonos]],3,0)</f>
        <v>2000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2169.3200000000002</v>
      </c>
      <c r="AU416" s="2">
        <v>1839.42</v>
      </c>
      <c r="AV416" s="2">
        <v>0</v>
      </c>
      <c r="AW416" s="1"/>
      <c r="AX416" s="2" t="s">
        <v>422</v>
      </c>
      <c r="AY416" s="8" t="s">
        <v>423</v>
      </c>
    </row>
    <row r="417" spans="1:51" ht="13.15" customHeight="1" x14ac:dyDescent="0.25">
      <c r="A417" s="7">
        <v>25237</v>
      </c>
      <c r="B417" s="2" t="s">
        <v>707</v>
      </c>
      <c r="C417" s="2">
        <v>6534003</v>
      </c>
      <c r="D417" s="2" t="s">
        <v>123</v>
      </c>
      <c r="E417" s="2" t="s">
        <v>124</v>
      </c>
      <c r="F417" s="2" t="s">
        <v>36</v>
      </c>
      <c r="G417" s="3">
        <v>45574</v>
      </c>
      <c r="H417" s="1"/>
      <c r="I417" s="2">
        <v>13165.89</v>
      </c>
      <c r="J417" s="2">
        <v>2789.65</v>
      </c>
      <c r="K417" s="2">
        <v>2789.65</v>
      </c>
      <c r="L417" s="2">
        <v>0</v>
      </c>
      <c r="M417" s="1"/>
      <c r="N417" s="5">
        <f t="shared" si="12"/>
        <v>25889.059999999998</v>
      </c>
      <c r="O417" s="6">
        <f t="shared" si="13"/>
        <v>22775.519999999997</v>
      </c>
      <c r="P417" s="2">
        <v>30</v>
      </c>
      <c r="Q417" s="2" t="s">
        <v>37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7143.87</v>
      </c>
      <c r="AE417" s="2">
        <f>VLOOKUP(Tabla3[[#This Row],[Columna1]],Tabla5[#All],3,0)</f>
        <v>7143.87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f>VLOOKUP(Tabla3[[#This Row],[Columna1]],Tabla7[[ID]:[Monto neto de los bonos]],3,0)</f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1874.52</v>
      </c>
      <c r="AU417" s="2">
        <v>1239.02</v>
      </c>
      <c r="AV417" s="2">
        <v>0</v>
      </c>
      <c r="AW417" s="1"/>
      <c r="AX417" s="2" t="s">
        <v>422</v>
      </c>
      <c r="AY417" s="8" t="s">
        <v>423</v>
      </c>
    </row>
    <row r="418" spans="1:51" ht="13.15" customHeight="1" x14ac:dyDescent="0.25">
      <c r="A418" s="7">
        <v>20191</v>
      </c>
      <c r="B418" s="2" t="s">
        <v>708</v>
      </c>
      <c r="C418" s="2">
        <v>1495203</v>
      </c>
      <c r="D418" s="2" t="s">
        <v>123</v>
      </c>
      <c r="E418" s="2" t="s">
        <v>129</v>
      </c>
      <c r="F418" s="2" t="s">
        <v>60</v>
      </c>
      <c r="G418" s="3">
        <v>42698</v>
      </c>
      <c r="H418" s="1"/>
      <c r="I418" s="2">
        <v>14709.55</v>
      </c>
      <c r="J418" s="2">
        <v>2709.165</v>
      </c>
      <c r="K418" s="2">
        <v>2709.165</v>
      </c>
      <c r="L418" s="2">
        <v>1265.76</v>
      </c>
      <c r="M418" s="1"/>
      <c r="N418" s="5">
        <f t="shared" si="12"/>
        <v>34359.97</v>
      </c>
      <c r="O418" s="6">
        <f t="shared" si="13"/>
        <v>30454.39</v>
      </c>
      <c r="P418" s="2">
        <v>30</v>
      </c>
      <c r="Q418" s="2" t="s">
        <v>37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12966.33</v>
      </c>
      <c r="AE418" s="2">
        <f>VLOOKUP(Tabla3[[#This Row],[Columna1]],Tabla5[#All],3,0)</f>
        <v>12966.33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f>VLOOKUP(Tabla3[[#This Row],[Columna1]],Tabla7[[ID]:[Monto neto de los bonos]],3,0)</f>
        <v>4900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2139.36</v>
      </c>
      <c r="AU418" s="2">
        <v>1766.22</v>
      </c>
      <c r="AV418" s="2">
        <v>0</v>
      </c>
      <c r="AW418" s="1"/>
      <c r="AX418" s="2" t="s">
        <v>422</v>
      </c>
      <c r="AY418" s="8" t="s">
        <v>423</v>
      </c>
    </row>
    <row r="419" spans="1:51" ht="13.15" customHeight="1" x14ac:dyDescent="0.25">
      <c r="A419" s="7">
        <v>19678</v>
      </c>
      <c r="B419" s="2" t="s">
        <v>709</v>
      </c>
      <c r="C419" s="2">
        <v>913203</v>
      </c>
      <c r="D419" s="2" t="s">
        <v>123</v>
      </c>
      <c r="E419" s="2" t="s">
        <v>127</v>
      </c>
      <c r="F419" s="2" t="s">
        <v>45</v>
      </c>
      <c r="G419" s="3">
        <v>42552</v>
      </c>
      <c r="H419" s="1"/>
      <c r="I419" s="2">
        <v>13413.65</v>
      </c>
      <c r="J419" s="2">
        <v>2841.47</v>
      </c>
      <c r="K419" s="2">
        <v>2841.47</v>
      </c>
      <c r="L419" s="2">
        <v>1487.68</v>
      </c>
      <c r="M419" s="1"/>
      <c r="N419" s="5">
        <f t="shared" si="12"/>
        <v>23349.81</v>
      </c>
      <c r="O419" s="6">
        <f t="shared" si="13"/>
        <v>19741.37</v>
      </c>
      <c r="P419" s="2">
        <v>30</v>
      </c>
      <c r="Q419" s="2" t="s">
        <v>37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2765.54</v>
      </c>
      <c r="AE419" s="2">
        <f>VLOOKUP(Tabla3[[#This Row],[Columna1]],Tabla5[#All],3,0)</f>
        <v>2765.54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f>VLOOKUP(Tabla3[[#This Row],[Columna1]],Tabla7[[ID]:[Monto neto de los bonos]],3,0)</f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2058.42</v>
      </c>
      <c r="AU419" s="2">
        <v>1550.02</v>
      </c>
      <c r="AV419" s="2">
        <v>0</v>
      </c>
      <c r="AW419" s="1"/>
      <c r="AX419" s="2" t="s">
        <v>422</v>
      </c>
      <c r="AY419" s="8" t="s">
        <v>423</v>
      </c>
    </row>
    <row r="420" spans="1:51" ht="13.15" customHeight="1" x14ac:dyDescent="0.25">
      <c r="A420" s="7">
        <v>12397</v>
      </c>
      <c r="B420" s="2" t="s">
        <v>3779</v>
      </c>
      <c r="C420" s="2">
        <v>81503</v>
      </c>
      <c r="D420" s="2" t="s">
        <v>123</v>
      </c>
      <c r="E420" s="2" t="s">
        <v>127</v>
      </c>
      <c r="F420" s="2" t="s">
        <v>128</v>
      </c>
      <c r="G420" s="3">
        <v>38200</v>
      </c>
      <c r="H420" s="1"/>
      <c r="I420" s="2">
        <v>12680.59</v>
      </c>
      <c r="J420" s="2">
        <v>2687.61</v>
      </c>
      <c r="K420" s="2">
        <v>2687.61</v>
      </c>
      <c r="L420" s="2">
        <v>4603.75</v>
      </c>
      <c r="M420" s="1"/>
      <c r="N420" s="5">
        <f t="shared" si="12"/>
        <v>32587.730000000003</v>
      </c>
      <c r="O420" s="6">
        <f t="shared" si="13"/>
        <v>28275.950000000004</v>
      </c>
      <c r="P420" s="2">
        <v>30</v>
      </c>
      <c r="Q420" s="2" t="s">
        <v>37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9928.17</v>
      </c>
      <c r="AE420" s="2">
        <f>VLOOKUP(Tabla3[[#This Row],[Columna1]],Tabla5[#All],3,0)</f>
        <v>9928.17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f>VLOOKUP(Tabla3[[#This Row],[Columna1]],Tabla7[[ID]:[Monto neto de los bonos]],3,0)</f>
        <v>7900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2265.94</v>
      </c>
      <c r="AU420" s="2">
        <v>2045.84</v>
      </c>
      <c r="AV420" s="2">
        <v>0</v>
      </c>
      <c r="AW420" s="1"/>
      <c r="AX420" s="2" t="s">
        <v>422</v>
      </c>
      <c r="AY420" s="8" t="s">
        <v>423</v>
      </c>
    </row>
    <row r="421" spans="1:51" ht="13.15" customHeight="1" x14ac:dyDescent="0.25">
      <c r="A421" s="7">
        <v>24859</v>
      </c>
      <c r="B421" s="2" t="s">
        <v>3815</v>
      </c>
      <c r="C421" s="2">
        <v>6274203</v>
      </c>
      <c r="D421" s="2" t="s">
        <v>123</v>
      </c>
      <c r="E421" s="2" t="s">
        <v>124</v>
      </c>
      <c r="F421" s="2" t="s">
        <v>142</v>
      </c>
      <c r="G421" s="3">
        <v>45316</v>
      </c>
      <c r="H421" s="1"/>
      <c r="I421" s="2">
        <v>6673.03</v>
      </c>
      <c r="J421" s="2">
        <v>1745.4849999999999</v>
      </c>
      <c r="K421" s="2">
        <v>1745.4849999999999</v>
      </c>
      <c r="L421" s="2">
        <v>0</v>
      </c>
      <c r="M421" s="1"/>
      <c r="N421" s="5">
        <f t="shared" si="12"/>
        <v>14154</v>
      </c>
      <c r="O421" s="6">
        <f t="shared" si="13"/>
        <v>12978.09</v>
      </c>
      <c r="P421" s="2">
        <v>30</v>
      </c>
      <c r="Q421" s="2" t="s">
        <v>37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3990</v>
      </c>
      <c r="AE421" s="2">
        <f>VLOOKUP(Tabla3[[#This Row],[Columna1]],Tabla5[#All],3,0)</f>
        <v>3990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f>VLOOKUP(Tabla3[[#This Row],[Columna1]],Tabla7[[ID]:[Monto neto de los bonos]],3,0)</f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1016.4</v>
      </c>
      <c r="AU421" s="2">
        <v>159.51</v>
      </c>
      <c r="AV421" s="2">
        <v>0</v>
      </c>
      <c r="AW421" s="1"/>
      <c r="AX421" s="2" t="s">
        <v>422</v>
      </c>
      <c r="AY421" s="8" t="s">
        <v>423</v>
      </c>
    </row>
    <row r="422" spans="1:51" ht="13.15" customHeight="1" x14ac:dyDescent="0.25">
      <c r="A422" s="7">
        <v>23317</v>
      </c>
      <c r="B422" s="2" t="s">
        <v>710</v>
      </c>
      <c r="C422" s="2">
        <v>5183203</v>
      </c>
      <c r="D422" s="2" t="s">
        <v>123</v>
      </c>
      <c r="E422" s="2" t="s">
        <v>130</v>
      </c>
      <c r="F422" s="2" t="s">
        <v>41</v>
      </c>
      <c r="G422" s="3">
        <v>44470</v>
      </c>
      <c r="H422" s="1"/>
      <c r="I422" s="2">
        <v>8542.57</v>
      </c>
      <c r="J422" s="2">
        <v>2234.4899999999998</v>
      </c>
      <c r="K422" s="2">
        <v>2234.4899999999998</v>
      </c>
      <c r="L422" s="2">
        <v>0</v>
      </c>
      <c r="M422" s="1"/>
      <c r="N422" s="5">
        <f t="shared" si="12"/>
        <v>17305.189999999999</v>
      </c>
      <c r="O422" s="6">
        <f t="shared" si="13"/>
        <v>15387.57</v>
      </c>
      <c r="P422" s="2">
        <v>30</v>
      </c>
      <c r="Q422" s="2" t="s">
        <v>37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4293.6400000000003</v>
      </c>
      <c r="AE422" s="2">
        <f>VLOOKUP(Tabla3[[#This Row],[Columna1]],Tabla5[#All],3,0)</f>
        <v>4293.6400000000003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f>VLOOKUP(Tabla3[[#This Row],[Columna1]],Tabla7[[ID]:[Monto neto de los bonos]],3,0)</f>
        <v>1400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1301.1600000000001</v>
      </c>
      <c r="AU422" s="2">
        <v>616.46</v>
      </c>
      <c r="AV422" s="2">
        <v>0</v>
      </c>
      <c r="AW422" s="1"/>
      <c r="AX422" s="2" t="s">
        <v>422</v>
      </c>
      <c r="AY422" s="8" t="s">
        <v>423</v>
      </c>
    </row>
    <row r="423" spans="1:51" ht="13.15" customHeight="1" x14ac:dyDescent="0.25">
      <c r="A423" s="7">
        <v>22102</v>
      </c>
      <c r="B423" s="2" t="s">
        <v>711</v>
      </c>
      <c r="C423" s="2">
        <v>3703203</v>
      </c>
      <c r="D423" s="2" t="s">
        <v>123</v>
      </c>
      <c r="E423" s="2" t="s">
        <v>124</v>
      </c>
      <c r="F423" s="2" t="s">
        <v>144</v>
      </c>
      <c r="G423" s="3">
        <v>43710</v>
      </c>
      <c r="H423" s="1"/>
      <c r="I423" s="2">
        <v>7538.85</v>
      </c>
      <c r="J423" s="2">
        <v>1971.605</v>
      </c>
      <c r="K423" s="2">
        <v>1971.605</v>
      </c>
      <c r="L423" s="2">
        <v>1116.31</v>
      </c>
      <c r="M423" s="1"/>
      <c r="N423" s="5">
        <f t="shared" si="12"/>
        <v>12598.369999999999</v>
      </c>
      <c r="O423" s="6">
        <f t="shared" si="13"/>
        <v>10749.849999999999</v>
      </c>
      <c r="P423" s="2">
        <v>20</v>
      </c>
      <c r="Q423" s="2" t="s">
        <v>46</v>
      </c>
      <c r="R423" s="2">
        <v>0</v>
      </c>
      <c r="S423" s="2">
        <v>0</v>
      </c>
      <c r="T423" s="2">
        <v>0</v>
      </c>
      <c r="U423" s="2">
        <v>2110.88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f>VLOOKUP(Tabla3[[#This Row],[Columna1]],Tabla5[#All],3,0)</f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f>VLOOKUP(Tabla3[[#This Row],[Columna1]],Tabla7[[ID]:[Monto neto de los bonos]],3,0)</f>
        <v>2110.88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1160.3599999999999</v>
      </c>
      <c r="AU423" s="2">
        <v>688.16</v>
      </c>
      <c r="AV423" s="2">
        <v>0</v>
      </c>
      <c r="AW423" s="1"/>
      <c r="AX423" s="2" t="s">
        <v>422</v>
      </c>
      <c r="AY423" s="8" t="s">
        <v>424</v>
      </c>
    </row>
    <row r="424" spans="1:51" ht="13.15" customHeight="1" x14ac:dyDescent="0.25">
      <c r="A424" s="7">
        <v>25150</v>
      </c>
      <c r="B424" s="2" t="s">
        <v>3773</v>
      </c>
      <c r="C424" s="2">
        <v>6467803</v>
      </c>
      <c r="D424" s="2" t="s">
        <v>123</v>
      </c>
      <c r="E424" s="2" t="s">
        <v>126</v>
      </c>
      <c r="F424" s="2" t="s">
        <v>42</v>
      </c>
      <c r="G424" s="3">
        <v>45509</v>
      </c>
      <c r="H424" s="1"/>
      <c r="I424" s="2">
        <v>9836.7099999999991</v>
      </c>
      <c r="J424" s="2">
        <v>3056.2150000000001</v>
      </c>
      <c r="K424" s="2">
        <v>3056.2150000000001</v>
      </c>
      <c r="L424" s="2">
        <v>0</v>
      </c>
      <c r="M424" s="1"/>
      <c r="N424" s="5">
        <f t="shared" si="12"/>
        <v>23723.72</v>
      </c>
      <c r="O424" s="6">
        <f t="shared" si="13"/>
        <v>21371.520000000004</v>
      </c>
      <c r="P424" s="2">
        <v>30</v>
      </c>
      <c r="Q424" s="2" t="s">
        <v>37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7774.58</v>
      </c>
      <c r="AE424" s="2">
        <f>VLOOKUP(Tabla3[[#This Row],[Columna1]],Tabla5[#All],3,0)</f>
        <v>7774.58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f>VLOOKUP(Tabla3[[#This Row],[Columna1]],Tabla7[[ID]:[Monto neto de los bonos]],3,0)</f>
        <v>7900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1594.92</v>
      </c>
      <c r="AU424" s="2">
        <v>757.28</v>
      </c>
      <c r="AV424" s="2">
        <v>0</v>
      </c>
      <c r="AW424" s="1"/>
      <c r="AX424" s="2" t="s">
        <v>422</v>
      </c>
      <c r="AY424" s="8" t="s">
        <v>423</v>
      </c>
    </row>
    <row r="425" spans="1:51" ht="13.15" customHeight="1" x14ac:dyDescent="0.25">
      <c r="A425" s="7">
        <v>22103</v>
      </c>
      <c r="B425" s="2" t="s">
        <v>712</v>
      </c>
      <c r="C425" s="2">
        <v>3701203</v>
      </c>
      <c r="D425" s="2" t="s">
        <v>123</v>
      </c>
      <c r="E425" s="2" t="s">
        <v>124</v>
      </c>
      <c r="F425" s="2" t="s">
        <v>125</v>
      </c>
      <c r="G425" s="3">
        <v>43710</v>
      </c>
      <c r="H425" s="1"/>
      <c r="I425" s="2">
        <v>8862.42</v>
      </c>
      <c r="J425" s="2">
        <v>2318.1350000000002</v>
      </c>
      <c r="K425" s="2">
        <v>2318.1350000000002</v>
      </c>
      <c r="L425" s="2">
        <v>1312.37</v>
      </c>
      <c r="M425" s="1"/>
      <c r="N425" s="5">
        <f t="shared" si="12"/>
        <v>14811.060000000001</v>
      </c>
      <c r="O425" s="6">
        <f t="shared" si="13"/>
        <v>12371.310000000001</v>
      </c>
      <c r="P425" s="2">
        <v>20</v>
      </c>
      <c r="Q425" s="2" t="s">
        <v>46</v>
      </c>
      <c r="R425" s="2">
        <v>0</v>
      </c>
      <c r="S425" s="2">
        <v>13</v>
      </c>
      <c r="T425" s="2">
        <v>1443.26</v>
      </c>
      <c r="U425" s="2">
        <v>2481.48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f>VLOOKUP(Tabla3[[#This Row],[Columna1]],Tabla5[#All],3,0)</f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f>VLOOKUP(Tabla3[[#This Row],[Columna1]],Tabla7[[ID]:[Monto neto de los bonos]],3,0)</f>
        <v>2481.48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1508.51</v>
      </c>
      <c r="AU425" s="2">
        <v>931.24</v>
      </c>
      <c r="AV425" s="2">
        <v>0</v>
      </c>
      <c r="AW425" s="1"/>
      <c r="AX425" s="2" t="s">
        <v>422</v>
      </c>
      <c r="AY425" s="8" t="s">
        <v>424</v>
      </c>
    </row>
    <row r="426" spans="1:51" ht="13.15" customHeight="1" x14ac:dyDescent="0.25">
      <c r="A426" s="7">
        <v>18131</v>
      </c>
      <c r="B426" s="2" t="s">
        <v>3808</v>
      </c>
      <c r="C426" s="2">
        <v>328903</v>
      </c>
      <c r="D426" s="2" t="s">
        <v>123</v>
      </c>
      <c r="E426" s="2" t="s">
        <v>124</v>
      </c>
      <c r="F426" s="2" t="s">
        <v>42</v>
      </c>
      <c r="G426" s="3">
        <v>42103</v>
      </c>
      <c r="H426" s="1"/>
      <c r="I426" s="2">
        <v>9836.7099999999991</v>
      </c>
      <c r="J426" s="2">
        <v>3056.2150000000001</v>
      </c>
      <c r="K426" s="2">
        <v>3056.2150000000001</v>
      </c>
      <c r="L426" s="2">
        <v>1001.2</v>
      </c>
      <c r="M426" s="1"/>
      <c r="N426" s="5">
        <f t="shared" si="12"/>
        <v>20805.78</v>
      </c>
      <c r="O426" s="6">
        <f t="shared" si="13"/>
        <v>18335.339999999997</v>
      </c>
      <c r="P426" s="2">
        <v>24</v>
      </c>
      <c r="Q426" s="2" t="s">
        <v>46</v>
      </c>
      <c r="R426" s="2">
        <v>0</v>
      </c>
      <c r="S426" s="2">
        <v>0</v>
      </c>
      <c r="T426" s="2">
        <v>0</v>
      </c>
      <c r="U426" s="2">
        <v>2754.28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3855.44</v>
      </c>
      <c r="AE426" s="2">
        <f>VLOOKUP(Tabla3[[#This Row],[Columna1]],Tabla5[#All],3,0)</f>
        <v>3855.44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f>VLOOKUP(Tabla3[[#This Row],[Columna1]],Tabla7[[ID]:[Monto neto de los bonos]],3,0)</f>
        <v>5554.28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1561.24</v>
      </c>
      <c r="AU426" s="2">
        <v>909.2</v>
      </c>
      <c r="AV426" s="2">
        <v>0</v>
      </c>
      <c r="AW426" s="1"/>
      <c r="AX426" s="2" t="s">
        <v>422</v>
      </c>
      <c r="AY426" s="8" t="s">
        <v>425</v>
      </c>
    </row>
    <row r="427" spans="1:51" ht="13.15" customHeight="1" x14ac:dyDescent="0.25">
      <c r="A427" s="7">
        <v>23150</v>
      </c>
      <c r="B427" s="2" t="s">
        <v>713</v>
      </c>
      <c r="C427" s="2">
        <v>5045203</v>
      </c>
      <c r="D427" s="2" t="s">
        <v>123</v>
      </c>
      <c r="E427" s="2" t="s">
        <v>130</v>
      </c>
      <c r="F427" s="2" t="s">
        <v>145</v>
      </c>
      <c r="G427" s="3">
        <v>44369</v>
      </c>
      <c r="H427" s="1"/>
      <c r="I427" s="2">
        <v>7320.09</v>
      </c>
      <c r="J427" s="2">
        <v>1914.615</v>
      </c>
      <c r="K427" s="2">
        <v>1914.615</v>
      </c>
      <c r="L427" s="2">
        <v>0</v>
      </c>
      <c r="M427" s="1"/>
      <c r="N427" s="5">
        <f t="shared" si="12"/>
        <v>11149.32</v>
      </c>
      <c r="O427" s="6">
        <f t="shared" si="13"/>
        <v>9713.0899999999983</v>
      </c>
      <c r="P427" s="2">
        <v>24</v>
      </c>
      <c r="Q427" s="2" t="s">
        <v>46</v>
      </c>
      <c r="R427" s="2">
        <v>0</v>
      </c>
      <c r="S427" s="2">
        <v>0</v>
      </c>
      <c r="T427" s="2">
        <v>0</v>
      </c>
      <c r="U427" s="2">
        <v>1868.45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f>VLOOKUP(Tabla3[[#This Row],[Columna1]],Tabla5[#All],3,0)</f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f>VLOOKUP(Tabla3[[#This Row],[Columna1]],Tabla7[[ID]:[Monto neto de los bonos]],3,0)</f>
        <v>1868.45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978.29</v>
      </c>
      <c r="AU427" s="2">
        <v>457.94</v>
      </c>
      <c r="AV427" s="2">
        <v>0</v>
      </c>
      <c r="AW427" s="1"/>
      <c r="AX427" s="2" t="s">
        <v>422</v>
      </c>
      <c r="AY427" s="8" t="s">
        <v>425</v>
      </c>
    </row>
    <row r="428" spans="1:51" ht="13.15" customHeight="1" x14ac:dyDescent="0.25">
      <c r="A428" s="7">
        <v>22322</v>
      </c>
      <c r="B428" s="2" t="s">
        <v>714</v>
      </c>
      <c r="C428" s="2">
        <v>4031203</v>
      </c>
      <c r="D428" s="2" t="s">
        <v>123</v>
      </c>
      <c r="E428" s="2" t="s">
        <v>127</v>
      </c>
      <c r="F428" s="2" t="s">
        <v>128</v>
      </c>
      <c r="G428" s="3">
        <v>45048</v>
      </c>
      <c r="H428" s="1"/>
      <c r="I428" s="2">
        <v>12680.59</v>
      </c>
      <c r="J428" s="2">
        <v>2687.61</v>
      </c>
      <c r="K428" s="2">
        <v>2687.61</v>
      </c>
      <c r="L428" s="2">
        <v>0</v>
      </c>
      <c r="M428" s="1"/>
      <c r="N428" s="5">
        <f t="shared" si="12"/>
        <v>25358.63</v>
      </c>
      <c r="O428" s="6">
        <f t="shared" si="13"/>
        <v>22399.190000000002</v>
      </c>
      <c r="P428" s="2">
        <v>30</v>
      </c>
      <c r="Q428" s="2" t="s">
        <v>37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7302.82</v>
      </c>
      <c r="AE428" s="2">
        <f>VLOOKUP(Tabla3[[#This Row],[Columna1]],Tabla5[#All],3,0)</f>
        <v>7302.82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f>VLOOKUP(Tabla3[[#This Row],[Columna1]],Tabla7[[ID]:[Monto neto de los bonos]],3,0)</f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1805.58</v>
      </c>
      <c r="AU428" s="2">
        <v>1153.8599999999999</v>
      </c>
      <c r="AV428" s="2">
        <v>0</v>
      </c>
      <c r="AW428" s="1"/>
      <c r="AX428" s="2" t="s">
        <v>422</v>
      </c>
      <c r="AY428" s="8" t="s">
        <v>423</v>
      </c>
    </row>
    <row r="429" spans="1:51" ht="13.15" customHeight="1" x14ac:dyDescent="0.25">
      <c r="A429" s="7">
        <v>15455</v>
      </c>
      <c r="B429" s="2" t="s">
        <v>715</v>
      </c>
      <c r="C429" s="2">
        <v>185103</v>
      </c>
      <c r="D429" s="2" t="s">
        <v>123</v>
      </c>
      <c r="E429" s="2" t="s">
        <v>130</v>
      </c>
      <c r="F429" s="2" t="s">
        <v>40</v>
      </c>
      <c r="G429" s="3">
        <v>39979</v>
      </c>
      <c r="H429" s="1"/>
      <c r="I429" s="2">
        <v>8875.32</v>
      </c>
      <c r="J429" s="2">
        <v>2324.5500000000002</v>
      </c>
      <c r="K429" s="2">
        <v>2324.5500000000002</v>
      </c>
      <c r="L429" s="2">
        <v>2653.38</v>
      </c>
      <c r="M429" s="1"/>
      <c r="N429" s="5">
        <f t="shared" si="12"/>
        <v>16177.8</v>
      </c>
      <c r="O429" s="6">
        <f t="shared" si="13"/>
        <v>13576.39</v>
      </c>
      <c r="P429" s="2">
        <v>20</v>
      </c>
      <c r="Q429" s="2" t="s">
        <v>46</v>
      </c>
      <c r="R429" s="2">
        <v>0</v>
      </c>
      <c r="S429" s="2">
        <v>3</v>
      </c>
      <c r="T429" s="2">
        <v>333.66</v>
      </c>
      <c r="U429" s="2">
        <v>2485.09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f>VLOOKUP(Tabla3[[#This Row],[Columna1]],Tabla5[#All],3,0)</f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f>VLOOKUP(Tabla3[[#This Row],[Columna1]],Tabla7[[ID]:[Monto neto de los bonos]],3,0)</f>
        <v>2485.09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1523.41</v>
      </c>
      <c r="AU429" s="2">
        <v>1078</v>
      </c>
      <c r="AV429" s="2">
        <v>0</v>
      </c>
      <c r="AW429" s="1"/>
      <c r="AX429" s="2" t="s">
        <v>422</v>
      </c>
      <c r="AY429" s="8" t="s">
        <v>424</v>
      </c>
    </row>
    <row r="430" spans="1:51" ht="13.15" customHeight="1" x14ac:dyDescent="0.25">
      <c r="A430" s="7">
        <v>91742</v>
      </c>
      <c r="B430" s="2" t="s">
        <v>716</v>
      </c>
      <c r="C430" s="2">
        <v>398203</v>
      </c>
      <c r="D430" s="2" t="s">
        <v>123</v>
      </c>
      <c r="E430" s="2" t="s">
        <v>134</v>
      </c>
      <c r="F430" s="2" t="s">
        <v>40</v>
      </c>
      <c r="G430" s="3">
        <v>37150</v>
      </c>
      <c r="H430" s="1"/>
      <c r="I430" s="2">
        <v>8875.32</v>
      </c>
      <c r="J430" s="2">
        <v>2324.5500000000002</v>
      </c>
      <c r="K430" s="2">
        <v>2324.5500000000002</v>
      </c>
      <c r="L430" s="2">
        <v>2297.4699999999998</v>
      </c>
      <c r="M430" s="1"/>
      <c r="N430" s="5">
        <f t="shared" si="12"/>
        <v>21337.539999999997</v>
      </c>
      <c r="O430" s="6">
        <f t="shared" si="13"/>
        <v>18854.739999999994</v>
      </c>
      <c r="P430" s="2">
        <v>20</v>
      </c>
      <c r="Q430" s="2" t="s">
        <v>46</v>
      </c>
      <c r="R430" s="2">
        <v>0</v>
      </c>
      <c r="S430" s="2">
        <v>0</v>
      </c>
      <c r="T430" s="2">
        <v>0</v>
      </c>
      <c r="U430" s="2">
        <v>2485.09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5515.65</v>
      </c>
      <c r="AE430" s="2">
        <f>VLOOKUP(Tabla3[[#This Row],[Columna1]],Tabla5[#All],3,0)</f>
        <v>5515.65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f>VLOOKUP(Tabla3[[#This Row],[Columna1]],Tabla7[[ID]:[Monto neto de los bonos]],3,0)</f>
        <v>5519.09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1457.24</v>
      </c>
      <c r="AU430" s="2">
        <v>1025.56</v>
      </c>
      <c r="AV430" s="2">
        <v>0</v>
      </c>
      <c r="AW430" s="1"/>
      <c r="AX430" s="2" t="s">
        <v>422</v>
      </c>
      <c r="AY430" s="8" t="s">
        <v>424</v>
      </c>
    </row>
    <row r="431" spans="1:51" ht="13.15" customHeight="1" x14ac:dyDescent="0.25">
      <c r="A431" s="7">
        <v>2964</v>
      </c>
      <c r="B431" s="2" t="s">
        <v>717</v>
      </c>
      <c r="C431" s="2">
        <v>32003</v>
      </c>
      <c r="D431" s="2" t="s">
        <v>123</v>
      </c>
      <c r="E431" s="2" t="s">
        <v>124</v>
      </c>
      <c r="F431" s="2" t="s">
        <v>50</v>
      </c>
      <c r="G431" s="3">
        <v>36997</v>
      </c>
      <c r="H431" s="1"/>
      <c r="I431" s="2">
        <v>12195.26</v>
      </c>
      <c r="J431" s="2">
        <v>3009.3249999999998</v>
      </c>
      <c r="K431" s="2">
        <v>3009.3249999999998</v>
      </c>
      <c r="L431" s="2">
        <v>2747.92</v>
      </c>
      <c r="M431" s="1"/>
      <c r="N431" s="5">
        <f t="shared" si="12"/>
        <v>20961.830000000002</v>
      </c>
      <c r="O431" s="6">
        <f t="shared" si="13"/>
        <v>17320.5</v>
      </c>
      <c r="P431" s="2">
        <v>24</v>
      </c>
      <c r="Q431" s="2" t="s">
        <v>46</v>
      </c>
      <c r="R431" s="2">
        <v>0</v>
      </c>
      <c r="S431" s="2">
        <v>6</v>
      </c>
      <c r="T431" s="2">
        <v>898.68</v>
      </c>
      <c r="U431" s="2">
        <v>3414.67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f>VLOOKUP(Tabla3[[#This Row],[Columna1]],Tabla5[#All],3,0)</f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f>VLOOKUP(Tabla3[[#This Row],[Columna1]],Tabla7[[ID]:[Monto neto de los bonos]],3,0)</f>
        <v>3414.67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2020.59</v>
      </c>
      <c r="AU431" s="2">
        <v>1620.74</v>
      </c>
      <c r="AV431" s="2">
        <v>0</v>
      </c>
      <c r="AW431" s="1"/>
      <c r="AX431" s="2" t="s">
        <v>422</v>
      </c>
      <c r="AY431" s="8" t="s">
        <v>425</v>
      </c>
    </row>
    <row r="432" spans="1:51" ht="13.15" customHeight="1" x14ac:dyDescent="0.25">
      <c r="A432" s="7">
        <v>92142</v>
      </c>
      <c r="B432" s="2" t="s">
        <v>3765</v>
      </c>
      <c r="C432" s="2">
        <v>403603</v>
      </c>
      <c r="D432" s="2" t="s">
        <v>123</v>
      </c>
      <c r="E432" s="2" t="s">
        <v>131</v>
      </c>
      <c r="F432" s="2" t="s">
        <v>36</v>
      </c>
      <c r="G432" s="3">
        <v>38078</v>
      </c>
      <c r="H432" s="1"/>
      <c r="I432" s="2">
        <v>13165.89</v>
      </c>
      <c r="J432" s="2">
        <v>2789.65</v>
      </c>
      <c r="K432" s="2">
        <v>2789.65</v>
      </c>
      <c r="L432" s="2">
        <v>4509.54</v>
      </c>
      <c r="M432" s="1"/>
      <c r="N432" s="5">
        <f t="shared" si="12"/>
        <v>27667.25</v>
      </c>
      <c r="O432" s="6">
        <f t="shared" si="13"/>
        <v>23270.73</v>
      </c>
      <c r="P432" s="2">
        <v>20</v>
      </c>
      <c r="Q432" s="2" t="s">
        <v>46</v>
      </c>
      <c r="R432" s="2">
        <v>0</v>
      </c>
      <c r="S432" s="2">
        <v>0</v>
      </c>
      <c r="T432" s="2">
        <v>0</v>
      </c>
      <c r="U432" s="2">
        <v>3686.45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4412.5200000000004</v>
      </c>
      <c r="AE432" s="2">
        <f>VLOOKUP(Tabla3[[#This Row],[Columna1]],Tabla5[#All],3,0)</f>
        <v>4412.5200000000004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f>VLOOKUP(Tabla3[[#This Row],[Columna1]],Tabla7[[ID]:[Monto neto de los bonos]],3,0)</f>
        <v>6186.45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2141.88</v>
      </c>
      <c r="AU432" s="2">
        <v>2254.64</v>
      </c>
      <c r="AV432" s="2">
        <v>0</v>
      </c>
      <c r="AW432" s="1"/>
      <c r="AX432" s="2" t="s">
        <v>422</v>
      </c>
      <c r="AY432" s="8" t="s">
        <v>424</v>
      </c>
    </row>
    <row r="433" spans="1:51" ht="13.15" customHeight="1" x14ac:dyDescent="0.25">
      <c r="A433" s="7">
        <v>20761</v>
      </c>
      <c r="B433" s="2" t="s">
        <v>718</v>
      </c>
      <c r="C433" s="2">
        <v>2089203</v>
      </c>
      <c r="D433" s="2" t="s">
        <v>123</v>
      </c>
      <c r="E433" s="2" t="s">
        <v>126</v>
      </c>
      <c r="F433" s="2" t="s">
        <v>36</v>
      </c>
      <c r="G433" s="3">
        <v>43010</v>
      </c>
      <c r="H433" s="1"/>
      <c r="I433" s="2">
        <v>13165.89</v>
      </c>
      <c r="J433" s="2">
        <v>2789.65</v>
      </c>
      <c r="K433" s="2">
        <v>2789.65</v>
      </c>
      <c r="L433" s="2">
        <v>1591.82</v>
      </c>
      <c r="M433" s="1"/>
      <c r="N433" s="5">
        <f t="shared" si="12"/>
        <v>27286.73</v>
      </c>
      <c r="O433" s="6">
        <f t="shared" si="13"/>
        <v>23728.77</v>
      </c>
      <c r="P433" s="2">
        <v>30</v>
      </c>
      <c r="Q433" s="2" t="s">
        <v>37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6949.72</v>
      </c>
      <c r="AE433" s="2">
        <f>VLOOKUP(Tabla3[[#This Row],[Columna1]],Tabla5[#All],3,0)</f>
        <v>6949.72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f>VLOOKUP(Tabla3[[#This Row],[Columna1]],Tabla7[[ID]:[Monto neto de los bonos]],3,0)</f>
        <v>4000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2033.7</v>
      </c>
      <c r="AU433" s="2">
        <v>1524.26</v>
      </c>
      <c r="AV433" s="2">
        <v>0</v>
      </c>
      <c r="AW433" s="1"/>
      <c r="AX433" s="2" t="s">
        <v>422</v>
      </c>
      <c r="AY433" s="8" t="s">
        <v>423</v>
      </c>
    </row>
    <row r="434" spans="1:51" ht="13.15" customHeight="1" x14ac:dyDescent="0.25">
      <c r="A434" s="7">
        <v>17708</v>
      </c>
      <c r="B434" s="2" t="s">
        <v>3798</v>
      </c>
      <c r="C434" s="2">
        <v>230903</v>
      </c>
      <c r="D434" s="2" t="s">
        <v>123</v>
      </c>
      <c r="E434" s="2" t="s">
        <v>124</v>
      </c>
      <c r="F434" s="2" t="s">
        <v>146</v>
      </c>
      <c r="G434" s="3">
        <v>42523</v>
      </c>
      <c r="H434" s="1"/>
      <c r="I434" s="2">
        <v>7320.09</v>
      </c>
      <c r="J434" s="2">
        <v>1914.615</v>
      </c>
      <c r="K434" s="2">
        <v>1914.615</v>
      </c>
      <c r="L434" s="2">
        <v>884.86</v>
      </c>
      <c r="M434" s="1"/>
      <c r="N434" s="5">
        <f t="shared" si="12"/>
        <v>12034.18</v>
      </c>
      <c r="O434" s="6">
        <f t="shared" si="13"/>
        <v>9313.2799999999988</v>
      </c>
      <c r="P434" s="2">
        <v>20</v>
      </c>
      <c r="Q434" s="2" t="s">
        <v>46</v>
      </c>
      <c r="R434" s="2">
        <v>0</v>
      </c>
      <c r="S434" s="2">
        <v>49.5</v>
      </c>
      <c r="T434" s="2">
        <v>4538.16</v>
      </c>
      <c r="U434" s="2">
        <v>2049.63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f>VLOOKUP(Tabla3[[#This Row],[Columna1]],Tabla5[#All],3,0)</f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f>VLOOKUP(Tabla3[[#This Row],[Columna1]],Tabla7[[ID]:[Monto neto de los bonos]],3,0)</f>
        <v>3049.63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1562.2</v>
      </c>
      <c r="AU434" s="2">
        <v>1158.7</v>
      </c>
      <c r="AV434" s="2">
        <v>0</v>
      </c>
      <c r="AW434" s="1"/>
      <c r="AX434" s="2" t="s">
        <v>422</v>
      </c>
      <c r="AY434" s="8" t="s">
        <v>424</v>
      </c>
    </row>
    <row r="435" spans="1:51" ht="13.15" customHeight="1" x14ac:dyDescent="0.25">
      <c r="A435" s="7">
        <v>92592</v>
      </c>
      <c r="B435" s="2" t="s">
        <v>3760</v>
      </c>
      <c r="C435" s="2">
        <v>407503</v>
      </c>
      <c r="D435" s="2" t="s">
        <v>123</v>
      </c>
      <c r="E435" s="2" t="s">
        <v>138</v>
      </c>
      <c r="F435" s="2" t="s">
        <v>50</v>
      </c>
      <c r="G435" s="3">
        <v>38215</v>
      </c>
      <c r="H435" s="1"/>
      <c r="I435" s="2">
        <v>12195.26</v>
      </c>
      <c r="J435" s="2">
        <v>3009.3249999999998</v>
      </c>
      <c r="K435" s="2">
        <v>3009.3249999999998</v>
      </c>
      <c r="L435" s="2">
        <v>4264.3599999999997</v>
      </c>
      <c r="M435" s="1"/>
      <c r="N435" s="5">
        <f t="shared" si="12"/>
        <v>26339.23</v>
      </c>
      <c r="O435" s="6">
        <f t="shared" si="13"/>
        <v>22228.71</v>
      </c>
      <c r="P435" s="2">
        <v>20</v>
      </c>
      <c r="Q435" s="2" t="s">
        <v>46</v>
      </c>
      <c r="R435" s="2">
        <v>0</v>
      </c>
      <c r="S435" s="2">
        <v>0</v>
      </c>
      <c r="T435" s="2">
        <v>0</v>
      </c>
      <c r="U435" s="2">
        <v>3414.67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3860.96</v>
      </c>
      <c r="AE435" s="2">
        <f>VLOOKUP(Tabla3[[#This Row],[Columna1]],Tabla5[#All],3,0)</f>
        <v>3860.96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f>VLOOKUP(Tabla3[[#This Row],[Columna1]],Tabla7[[ID]:[Monto neto de los bonos]],3,0)</f>
        <v>4914.67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2070.36</v>
      </c>
      <c r="AU435" s="2">
        <v>2040.16</v>
      </c>
      <c r="AV435" s="2">
        <v>0</v>
      </c>
      <c r="AW435" s="1"/>
      <c r="AX435" s="2" t="s">
        <v>422</v>
      </c>
      <c r="AY435" s="8" t="s">
        <v>424</v>
      </c>
    </row>
    <row r="436" spans="1:51" ht="13.15" customHeight="1" x14ac:dyDescent="0.25">
      <c r="A436" s="7">
        <v>25109</v>
      </c>
      <c r="B436" s="2" t="s">
        <v>719</v>
      </c>
      <c r="C436" s="2">
        <v>6405703</v>
      </c>
      <c r="D436" s="2" t="s">
        <v>123</v>
      </c>
      <c r="E436" s="2" t="s">
        <v>147</v>
      </c>
      <c r="F436" s="2" t="s">
        <v>40</v>
      </c>
      <c r="G436" s="3">
        <v>45442</v>
      </c>
      <c r="H436" s="1"/>
      <c r="I436" s="2">
        <v>8875.32</v>
      </c>
      <c r="J436" s="2">
        <v>2324.5500000000002</v>
      </c>
      <c r="K436" s="2">
        <v>2324.5500000000002</v>
      </c>
      <c r="L436" s="2">
        <v>0</v>
      </c>
      <c r="M436" s="1"/>
      <c r="N436" s="5">
        <f t="shared" si="12"/>
        <v>17115.269999999997</v>
      </c>
      <c r="O436" s="6">
        <f t="shared" si="13"/>
        <v>15110.189999999997</v>
      </c>
      <c r="P436" s="2">
        <v>30</v>
      </c>
      <c r="Q436" s="2" t="s">
        <v>37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3590.85</v>
      </c>
      <c r="AE436" s="2">
        <f>VLOOKUP(Tabla3[[#This Row],[Columna1]],Tabla5[#All],3,0)</f>
        <v>3590.85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f>VLOOKUP(Tabla3[[#This Row],[Columna1]],Tabla7[[ID]:[Monto neto de los bonos]],3,0)</f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1352.42</v>
      </c>
      <c r="AU436" s="2">
        <v>652.66</v>
      </c>
      <c r="AV436" s="2">
        <v>0</v>
      </c>
      <c r="AW436" s="1"/>
      <c r="AX436" s="2" t="s">
        <v>422</v>
      </c>
      <c r="AY436" s="8" t="s">
        <v>423</v>
      </c>
    </row>
    <row r="437" spans="1:51" ht="13.15" customHeight="1" x14ac:dyDescent="0.25">
      <c r="A437" s="7">
        <v>91589</v>
      </c>
      <c r="B437" s="2" t="s">
        <v>3817</v>
      </c>
      <c r="C437" s="2">
        <v>396903</v>
      </c>
      <c r="D437" s="2" t="s">
        <v>123</v>
      </c>
      <c r="E437" s="2" t="s">
        <v>135</v>
      </c>
      <c r="F437" s="2" t="s">
        <v>128</v>
      </c>
      <c r="G437" s="3">
        <v>36951</v>
      </c>
      <c r="H437" s="1"/>
      <c r="I437" s="2">
        <v>12680.59</v>
      </c>
      <c r="J437" s="2">
        <v>2687.61</v>
      </c>
      <c r="K437" s="2">
        <v>2687.61</v>
      </c>
      <c r="L437" s="2">
        <v>3696.39</v>
      </c>
      <c r="M437" s="1"/>
      <c r="N437" s="5">
        <f t="shared" si="12"/>
        <v>27303.15</v>
      </c>
      <c r="O437" s="6">
        <f t="shared" si="13"/>
        <v>23275.91</v>
      </c>
      <c r="P437" s="2">
        <v>30</v>
      </c>
      <c r="Q437" s="2" t="s">
        <v>37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5550.95</v>
      </c>
      <c r="AE437" s="2">
        <f>VLOOKUP(Tabla3[[#This Row],[Columna1]],Tabla5[#All],3,0)</f>
        <v>5550.95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f>VLOOKUP(Tabla3[[#This Row],[Columna1]],Tabla7[[ID]:[Monto neto de los bonos]],3,0)</f>
        <v>2000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2175.2199999999998</v>
      </c>
      <c r="AU437" s="2">
        <v>1852.02</v>
      </c>
      <c r="AV437" s="2">
        <v>0</v>
      </c>
      <c r="AW437" s="1"/>
      <c r="AX437" s="2" t="s">
        <v>422</v>
      </c>
      <c r="AY437" s="8" t="s">
        <v>423</v>
      </c>
    </row>
    <row r="438" spans="1:51" ht="13.15" customHeight="1" x14ac:dyDescent="0.25">
      <c r="A438" s="7">
        <v>19570</v>
      </c>
      <c r="B438" s="2" t="s">
        <v>720</v>
      </c>
      <c r="C438" s="2">
        <v>697203</v>
      </c>
      <c r="D438" s="2" t="s">
        <v>123</v>
      </c>
      <c r="E438" s="2" t="s">
        <v>138</v>
      </c>
      <c r="F438" s="2" t="s">
        <v>45</v>
      </c>
      <c r="G438" s="3">
        <v>45583</v>
      </c>
      <c r="H438" s="1"/>
      <c r="I438" s="2">
        <v>13413.65</v>
      </c>
      <c r="J438" s="2">
        <v>2841.47</v>
      </c>
      <c r="K438" s="2">
        <v>2841.47</v>
      </c>
      <c r="L438" s="2">
        <v>0</v>
      </c>
      <c r="M438" s="1"/>
      <c r="N438" s="5">
        <f t="shared" si="12"/>
        <v>32665.09</v>
      </c>
      <c r="O438" s="6">
        <f t="shared" si="13"/>
        <v>29472.03</v>
      </c>
      <c r="P438" s="2">
        <v>30</v>
      </c>
      <c r="Q438" s="2" t="s">
        <v>37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13568.5</v>
      </c>
      <c r="AE438" s="2">
        <f>VLOOKUP(Tabla3[[#This Row],[Columna1]],Tabla5[#All],3,0)</f>
        <v>13568.5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f>VLOOKUP(Tabla3[[#This Row],[Columna1]],Tabla7[[ID]:[Monto neto de los bonos]],3,0)</f>
        <v>7900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1909.64</v>
      </c>
      <c r="AU438" s="2">
        <v>1283.42</v>
      </c>
      <c r="AV438" s="2">
        <v>0</v>
      </c>
      <c r="AW438" s="1"/>
      <c r="AX438" s="2" t="s">
        <v>422</v>
      </c>
      <c r="AY438" s="8" t="s">
        <v>423</v>
      </c>
    </row>
    <row r="439" spans="1:51" ht="13.15" customHeight="1" x14ac:dyDescent="0.25">
      <c r="A439" s="7">
        <v>103558</v>
      </c>
      <c r="B439" s="2" t="s">
        <v>721</v>
      </c>
      <c r="C439" s="2">
        <v>423403</v>
      </c>
      <c r="D439" s="2" t="s">
        <v>123</v>
      </c>
      <c r="E439" s="2" t="s">
        <v>124</v>
      </c>
      <c r="F439" s="2" t="s">
        <v>125</v>
      </c>
      <c r="G439" s="3">
        <v>40906</v>
      </c>
      <c r="H439" s="1"/>
      <c r="I439" s="2">
        <v>8862.42</v>
      </c>
      <c r="J439" s="2">
        <v>2318.1350000000002</v>
      </c>
      <c r="K439" s="2">
        <v>2318.1350000000002</v>
      </c>
      <c r="L439" s="2">
        <v>1842.34</v>
      </c>
      <c r="M439" s="1"/>
      <c r="N439" s="5">
        <f t="shared" si="12"/>
        <v>15341.03</v>
      </c>
      <c r="O439" s="6">
        <f t="shared" si="13"/>
        <v>12971.990000000002</v>
      </c>
      <c r="P439" s="2">
        <v>20</v>
      </c>
      <c r="Q439" s="2" t="s">
        <v>46</v>
      </c>
      <c r="R439" s="2">
        <v>0</v>
      </c>
      <c r="S439" s="2">
        <v>0</v>
      </c>
      <c r="T439" s="2">
        <v>0</v>
      </c>
      <c r="U439" s="2">
        <v>2481.48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f>VLOOKUP(Tabla3[[#This Row],[Columna1]],Tabla5[#All],3,0)</f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f>VLOOKUP(Tabla3[[#This Row],[Columna1]],Tabla7[[ID]:[Monto neto de los bonos]],3,0)</f>
        <v>2481.48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1413</v>
      </c>
      <c r="AU439" s="2">
        <v>956.04</v>
      </c>
      <c r="AV439" s="2">
        <v>0</v>
      </c>
      <c r="AW439" s="1"/>
      <c r="AX439" s="2" t="s">
        <v>422</v>
      </c>
      <c r="AY439" s="8" t="s">
        <v>424</v>
      </c>
    </row>
    <row r="440" spans="1:51" ht="13.15" customHeight="1" x14ac:dyDescent="0.25">
      <c r="A440" s="7">
        <v>22756</v>
      </c>
      <c r="B440" s="2" t="s">
        <v>722</v>
      </c>
      <c r="C440" s="2">
        <v>4627203</v>
      </c>
      <c r="D440" s="2" t="s">
        <v>123</v>
      </c>
      <c r="E440" s="2" t="s">
        <v>135</v>
      </c>
      <c r="F440" s="2" t="s">
        <v>128</v>
      </c>
      <c r="G440" s="3">
        <v>44120</v>
      </c>
      <c r="H440" s="1"/>
      <c r="I440" s="2">
        <v>12680.59</v>
      </c>
      <c r="J440" s="2">
        <v>2687.61</v>
      </c>
      <c r="K440" s="2">
        <v>2687.61</v>
      </c>
      <c r="L440" s="2">
        <v>0</v>
      </c>
      <c r="M440" s="1"/>
      <c r="N440" s="5">
        <f t="shared" si="12"/>
        <v>28701.08</v>
      </c>
      <c r="O440" s="6">
        <f t="shared" si="13"/>
        <v>25741.64</v>
      </c>
      <c r="P440" s="2">
        <v>30</v>
      </c>
      <c r="Q440" s="2" t="s">
        <v>37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8635.32</v>
      </c>
      <c r="AE440" s="2">
        <f>VLOOKUP(Tabla3[[#This Row],[Columna1]],Tabla5[#All],3,0)</f>
        <v>8635.32</v>
      </c>
      <c r="AF440" s="2">
        <v>0</v>
      </c>
      <c r="AG440" s="2">
        <v>0</v>
      </c>
      <c r="AH440" s="2">
        <v>0</v>
      </c>
      <c r="AI440" s="2">
        <v>0</v>
      </c>
      <c r="AJ440" s="2">
        <v>2009.95</v>
      </c>
      <c r="AK440" s="2">
        <f>VLOOKUP(Tabla3[[#This Row],[Columna1]],Tabla7[[ID]:[Monto neto de los bonos]],3,0)</f>
        <v>2009.95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1805.58</v>
      </c>
      <c r="AU440" s="2">
        <v>1153.8599999999999</v>
      </c>
      <c r="AV440" s="2">
        <v>0</v>
      </c>
      <c r="AW440" s="1"/>
      <c r="AX440" s="2" t="s">
        <v>422</v>
      </c>
      <c r="AY440" s="8" t="s">
        <v>423</v>
      </c>
    </row>
    <row r="441" spans="1:51" ht="13.15" customHeight="1" x14ac:dyDescent="0.25">
      <c r="A441" s="7">
        <v>17316</v>
      </c>
      <c r="B441" s="2" t="s">
        <v>3793</v>
      </c>
      <c r="C441" s="2">
        <v>286803</v>
      </c>
      <c r="D441" s="2" t="s">
        <v>123</v>
      </c>
      <c r="E441" s="2" t="s">
        <v>134</v>
      </c>
      <c r="F441" s="2" t="s">
        <v>48</v>
      </c>
      <c r="G441" s="3">
        <v>41197</v>
      </c>
      <c r="H441" s="1"/>
      <c r="I441" s="2">
        <v>6673.03</v>
      </c>
      <c r="J441" s="2">
        <v>1745.4849999999999</v>
      </c>
      <c r="K441" s="2">
        <v>1745.4849999999999</v>
      </c>
      <c r="L441" s="2">
        <v>806.65</v>
      </c>
      <c r="M441" s="1"/>
      <c r="N441" s="5">
        <f t="shared" si="12"/>
        <v>10970.65</v>
      </c>
      <c r="O441" s="6">
        <f t="shared" si="13"/>
        <v>9402.81</v>
      </c>
      <c r="P441" s="2">
        <v>20</v>
      </c>
      <c r="Q441" s="2" t="s">
        <v>132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f>VLOOKUP(Tabla3[[#This Row],[Columna1]],Tabla5[#All],3,0)</f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f>VLOOKUP(Tabla3[[#This Row],[Columna1]],Tabla7[[ID]:[Monto neto de los bonos]],3,0)</f>
        <v>1000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1010.44</v>
      </c>
      <c r="AU441" s="2">
        <v>557.4</v>
      </c>
      <c r="AV441" s="2">
        <v>0</v>
      </c>
      <c r="AW441" s="1"/>
      <c r="AX441" s="2" t="s">
        <v>422</v>
      </c>
      <c r="AY441" s="8" t="s">
        <v>426</v>
      </c>
    </row>
    <row r="442" spans="1:51" ht="13.15" customHeight="1" x14ac:dyDescent="0.25">
      <c r="A442" s="7">
        <v>23185</v>
      </c>
      <c r="B442" s="2" t="s">
        <v>723</v>
      </c>
      <c r="C442" s="2">
        <v>5087803</v>
      </c>
      <c r="D442" s="2" t="s">
        <v>123</v>
      </c>
      <c r="E442" s="2" t="s">
        <v>124</v>
      </c>
      <c r="F442" s="2" t="s">
        <v>48</v>
      </c>
      <c r="G442" s="3">
        <v>44382</v>
      </c>
      <c r="H442" s="1"/>
      <c r="I442" s="2">
        <v>6673.03</v>
      </c>
      <c r="J442" s="2">
        <v>1745.4849999999999</v>
      </c>
      <c r="K442" s="2">
        <v>1745.4849999999999</v>
      </c>
      <c r="L442" s="2">
        <v>0</v>
      </c>
      <c r="M442" s="1"/>
      <c r="N442" s="5">
        <f t="shared" si="12"/>
        <v>10164</v>
      </c>
      <c r="O442" s="6">
        <f t="shared" si="13"/>
        <v>9001.65</v>
      </c>
      <c r="P442" s="2">
        <v>24</v>
      </c>
      <c r="Q442" s="2" t="s">
        <v>46</v>
      </c>
      <c r="R442" s="2">
        <v>0</v>
      </c>
      <c r="S442" s="2">
        <v>0</v>
      </c>
      <c r="T442" s="2">
        <v>0</v>
      </c>
      <c r="U442" s="2">
        <v>1868.45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f>VLOOKUP(Tabla3[[#This Row],[Columna1]],Tabla5[#All],3,0)</f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f>VLOOKUP(Tabla3[[#This Row],[Columna1]],Tabla7[[ID]:[Monto neto de los bonos]],3,0)</f>
        <v>1868.45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936.16</v>
      </c>
      <c r="AU442" s="2">
        <v>226.19</v>
      </c>
      <c r="AV442" s="2">
        <v>0</v>
      </c>
      <c r="AW442" s="1"/>
      <c r="AX442" s="2" t="s">
        <v>422</v>
      </c>
      <c r="AY442" s="8" t="s">
        <v>425</v>
      </c>
    </row>
    <row r="443" spans="1:51" ht="13.15" customHeight="1" x14ac:dyDescent="0.25">
      <c r="A443" s="7">
        <v>22032</v>
      </c>
      <c r="B443" s="2" t="s">
        <v>3827</v>
      </c>
      <c r="C443" s="2">
        <v>3581303</v>
      </c>
      <c r="D443" s="2" t="s">
        <v>123</v>
      </c>
      <c r="E443" s="2" t="s">
        <v>135</v>
      </c>
      <c r="F443" s="2" t="s">
        <v>128</v>
      </c>
      <c r="G443" s="3">
        <v>43654</v>
      </c>
      <c r="H443" s="1"/>
      <c r="I443" s="2">
        <v>12680.59</v>
      </c>
      <c r="J443" s="2">
        <v>2687.61</v>
      </c>
      <c r="K443" s="2">
        <v>2687.61</v>
      </c>
      <c r="L443" s="2">
        <v>1755.43</v>
      </c>
      <c r="M443" s="1"/>
      <c r="N443" s="5">
        <f t="shared" si="12"/>
        <v>26540.33</v>
      </c>
      <c r="O443" s="6">
        <f t="shared" si="13"/>
        <v>23092.550000000003</v>
      </c>
      <c r="P443" s="2">
        <v>30</v>
      </c>
      <c r="Q443" s="2" t="s">
        <v>37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6729.09</v>
      </c>
      <c r="AE443" s="2">
        <f>VLOOKUP(Tabla3[[#This Row],[Columna1]],Tabla5[#All],3,0)</f>
        <v>6729.09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f>VLOOKUP(Tabla3[[#This Row],[Columna1]],Tabla7[[ID]:[Monto neto de los bonos]],3,0)</f>
        <v>1300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1981.12</v>
      </c>
      <c r="AU443" s="2">
        <v>1466.66</v>
      </c>
      <c r="AV443" s="2">
        <v>0</v>
      </c>
      <c r="AW443" s="1"/>
      <c r="AX443" s="2" t="s">
        <v>422</v>
      </c>
      <c r="AY443" s="8" t="s">
        <v>423</v>
      </c>
    </row>
    <row r="444" spans="1:51" ht="13.15" customHeight="1" x14ac:dyDescent="0.25">
      <c r="A444" s="7">
        <v>15845</v>
      </c>
      <c r="B444" s="2" t="s">
        <v>724</v>
      </c>
      <c r="C444" s="2">
        <v>202803</v>
      </c>
      <c r="D444" s="2" t="s">
        <v>123</v>
      </c>
      <c r="E444" s="2" t="s">
        <v>124</v>
      </c>
      <c r="F444" s="2" t="s">
        <v>113</v>
      </c>
      <c r="G444" s="3">
        <v>40381</v>
      </c>
      <c r="H444" s="1"/>
      <c r="I444" s="2">
        <v>8862.42</v>
      </c>
      <c r="J444" s="2">
        <v>2318.1350000000002</v>
      </c>
      <c r="K444" s="2">
        <v>2318.1350000000002</v>
      </c>
      <c r="L444" s="2">
        <v>1723.8</v>
      </c>
      <c r="M444" s="1"/>
      <c r="N444" s="5">
        <f t="shared" si="12"/>
        <v>15222.49</v>
      </c>
      <c r="O444" s="6">
        <f t="shared" si="13"/>
        <v>12792.81</v>
      </c>
      <c r="P444" s="2">
        <v>24</v>
      </c>
      <c r="Q444" s="2" t="s">
        <v>46</v>
      </c>
      <c r="R444" s="2">
        <v>0</v>
      </c>
      <c r="S444" s="2">
        <v>12</v>
      </c>
      <c r="T444" s="2">
        <v>1332.24</v>
      </c>
      <c r="U444" s="2">
        <v>2481.48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f>VLOOKUP(Tabla3[[#This Row],[Columna1]],Tabla5[#All],3,0)</f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f>VLOOKUP(Tabla3[[#This Row],[Columna1]],Tabla7[[ID]:[Monto neto de los bonos]],3,0)</f>
        <v>2481.48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1535.34</v>
      </c>
      <c r="AU444" s="2">
        <v>894.34</v>
      </c>
      <c r="AV444" s="2">
        <v>0</v>
      </c>
      <c r="AW444" s="1"/>
      <c r="AX444" s="2" t="s">
        <v>422</v>
      </c>
      <c r="AY444" s="8" t="s">
        <v>425</v>
      </c>
    </row>
    <row r="445" spans="1:51" ht="13.15" customHeight="1" x14ac:dyDescent="0.25">
      <c r="A445" s="7">
        <v>13758</v>
      </c>
      <c r="B445" s="2" t="s">
        <v>725</v>
      </c>
      <c r="C445" s="2">
        <v>126603</v>
      </c>
      <c r="D445" s="2" t="s">
        <v>123</v>
      </c>
      <c r="E445" s="2" t="s">
        <v>130</v>
      </c>
      <c r="F445" s="2" t="s">
        <v>113</v>
      </c>
      <c r="G445" s="3">
        <v>38922</v>
      </c>
      <c r="H445" s="1"/>
      <c r="I445" s="2">
        <v>8862.42</v>
      </c>
      <c r="J445" s="2">
        <v>2318.1350000000002</v>
      </c>
      <c r="K445" s="2">
        <v>2318.1350000000002</v>
      </c>
      <c r="L445" s="2">
        <v>2162.69</v>
      </c>
      <c r="M445" s="1"/>
      <c r="N445" s="5">
        <f t="shared" si="12"/>
        <v>15661.380000000001</v>
      </c>
      <c r="O445" s="6">
        <f t="shared" si="13"/>
        <v>12840.34</v>
      </c>
      <c r="P445" s="2">
        <v>20</v>
      </c>
      <c r="Q445" s="2" t="s">
        <v>46</v>
      </c>
      <c r="R445" s="2">
        <v>0</v>
      </c>
      <c r="S445" s="2">
        <v>24</v>
      </c>
      <c r="T445" s="2">
        <v>2664.48</v>
      </c>
      <c r="U445" s="2">
        <v>2481.48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f>VLOOKUP(Tabla3[[#This Row],[Columna1]],Tabla5[#All],3,0)</f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f>VLOOKUP(Tabla3[[#This Row],[Columna1]],Tabla7[[ID]:[Monto neto de los bonos]],3,0)</f>
        <v>3981.48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1708.92</v>
      </c>
      <c r="AU445" s="2">
        <v>1112.1199999999999</v>
      </c>
      <c r="AV445" s="2">
        <v>0</v>
      </c>
      <c r="AW445" s="1"/>
      <c r="AX445" s="2" t="s">
        <v>422</v>
      </c>
      <c r="AY445" s="8" t="s">
        <v>424</v>
      </c>
    </row>
    <row r="446" spans="1:51" ht="13.15" customHeight="1" x14ac:dyDescent="0.25">
      <c r="A446" s="7">
        <v>22520</v>
      </c>
      <c r="B446" s="2" t="s">
        <v>726</v>
      </c>
      <c r="C446" s="2">
        <v>4317203</v>
      </c>
      <c r="D446" s="2" t="s">
        <v>123</v>
      </c>
      <c r="E446" s="2" t="s">
        <v>124</v>
      </c>
      <c r="F446" s="2" t="s">
        <v>136</v>
      </c>
      <c r="G446" s="3">
        <v>44755</v>
      </c>
      <c r="H446" s="1"/>
      <c r="I446" s="2">
        <v>7320.09</v>
      </c>
      <c r="J446" s="2">
        <v>1914.615</v>
      </c>
      <c r="K446" s="2">
        <v>1914.615</v>
      </c>
      <c r="L446" s="2">
        <v>0</v>
      </c>
      <c r="M446" s="1"/>
      <c r="N446" s="5">
        <f t="shared" si="12"/>
        <v>11149.32</v>
      </c>
      <c r="O446" s="6">
        <f t="shared" si="13"/>
        <v>9431.42</v>
      </c>
      <c r="P446" s="2">
        <v>20</v>
      </c>
      <c r="Q446" s="2" t="s">
        <v>46</v>
      </c>
      <c r="R446" s="2">
        <v>0</v>
      </c>
      <c r="S446" s="2">
        <v>12</v>
      </c>
      <c r="T446" s="2">
        <v>1100.1600000000001</v>
      </c>
      <c r="U446" s="2">
        <v>2049.63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f>VLOOKUP(Tabla3[[#This Row],[Columna1]],Tabla5[#All],3,0)</f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f>VLOOKUP(Tabla3[[#This Row],[Columna1]],Tabla7[[ID]:[Monto neto de los bonos]],3,0)</f>
        <v>2049.63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1136.9000000000001</v>
      </c>
      <c r="AU446" s="2">
        <v>581</v>
      </c>
      <c r="AV446" s="2">
        <v>0</v>
      </c>
      <c r="AW446" s="1"/>
      <c r="AX446" s="2" t="s">
        <v>422</v>
      </c>
      <c r="AY446" s="8" t="s">
        <v>424</v>
      </c>
    </row>
    <row r="447" spans="1:51" ht="13.15" customHeight="1" x14ac:dyDescent="0.25">
      <c r="A447" s="7">
        <v>23963</v>
      </c>
      <c r="B447" s="2" t="s">
        <v>3828</v>
      </c>
      <c r="C447" s="2">
        <v>5599703</v>
      </c>
      <c r="D447" s="2" t="s">
        <v>123</v>
      </c>
      <c r="E447" s="2" t="s">
        <v>135</v>
      </c>
      <c r="F447" s="2" t="s">
        <v>128</v>
      </c>
      <c r="G447" s="3">
        <v>44858</v>
      </c>
      <c r="H447" s="1"/>
      <c r="I447" s="2">
        <v>12680.59</v>
      </c>
      <c r="J447" s="2">
        <v>2687.61</v>
      </c>
      <c r="K447" s="2">
        <v>2687.61</v>
      </c>
      <c r="L447" s="2">
        <v>0</v>
      </c>
      <c r="M447" s="1"/>
      <c r="N447" s="5">
        <f t="shared" si="12"/>
        <v>21554.47</v>
      </c>
      <c r="O447" s="6">
        <f t="shared" si="13"/>
        <v>18595.03</v>
      </c>
      <c r="P447" s="2">
        <v>30</v>
      </c>
      <c r="Q447" s="2" t="s">
        <v>37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3498.66</v>
      </c>
      <c r="AE447" s="2">
        <f>VLOOKUP(Tabla3[[#This Row],[Columna1]],Tabla5[#All],3,0)</f>
        <v>3498.66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f>VLOOKUP(Tabla3[[#This Row],[Columna1]],Tabla7[[ID]:[Monto neto de los bonos]],3,0)</f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1805.58</v>
      </c>
      <c r="AU447" s="2">
        <v>1153.8599999999999</v>
      </c>
      <c r="AV447" s="2">
        <v>0</v>
      </c>
      <c r="AW447" s="1"/>
      <c r="AX447" s="2" t="s">
        <v>422</v>
      </c>
      <c r="AY447" s="8" t="s">
        <v>423</v>
      </c>
    </row>
    <row r="448" spans="1:51" ht="13.15" customHeight="1" x14ac:dyDescent="0.25">
      <c r="A448" s="7">
        <v>20920</v>
      </c>
      <c r="B448" s="2" t="s">
        <v>3826</v>
      </c>
      <c r="C448" s="2">
        <v>2243303</v>
      </c>
      <c r="D448" s="2" t="s">
        <v>123</v>
      </c>
      <c r="E448" s="2" t="s">
        <v>135</v>
      </c>
      <c r="F448" s="2" t="s">
        <v>128</v>
      </c>
      <c r="G448" s="3">
        <v>43027</v>
      </c>
      <c r="H448" s="1"/>
      <c r="I448" s="2">
        <v>12680.59</v>
      </c>
      <c r="J448" s="2">
        <v>2687.61</v>
      </c>
      <c r="K448" s="2">
        <v>2687.61</v>
      </c>
      <c r="L448" s="2">
        <v>1533.26</v>
      </c>
      <c r="M448" s="1"/>
      <c r="N448" s="5">
        <f t="shared" si="12"/>
        <v>25140.02</v>
      </c>
      <c r="O448" s="6">
        <f t="shared" si="13"/>
        <v>21754.28</v>
      </c>
      <c r="P448" s="2">
        <v>30</v>
      </c>
      <c r="Q448" s="2" t="s">
        <v>37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5550.95</v>
      </c>
      <c r="AE448" s="2">
        <f>VLOOKUP(Tabla3[[#This Row],[Columna1]],Tabla5[#All],3,0)</f>
        <v>5550.95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f>VLOOKUP(Tabla3[[#This Row],[Columna1]],Tabla7[[ID]:[Monto neto de los bonos]],3,0)</f>
        <v>3400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1958.9</v>
      </c>
      <c r="AU448" s="2">
        <v>1426.84</v>
      </c>
      <c r="AV448" s="2">
        <v>0</v>
      </c>
      <c r="AW448" s="1"/>
      <c r="AX448" s="2" t="s">
        <v>422</v>
      </c>
      <c r="AY448" s="8" t="s">
        <v>423</v>
      </c>
    </row>
    <row r="449" spans="1:51" ht="13.15" customHeight="1" x14ac:dyDescent="0.25">
      <c r="A449" s="7">
        <v>22446</v>
      </c>
      <c r="B449" s="2" t="s">
        <v>727</v>
      </c>
      <c r="C449" s="2">
        <v>4213203</v>
      </c>
      <c r="D449" s="2" t="s">
        <v>123</v>
      </c>
      <c r="E449" s="2" t="s">
        <v>131</v>
      </c>
      <c r="F449" s="2" t="s">
        <v>36</v>
      </c>
      <c r="G449" s="3">
        <v>44789</v>
      </c>
      <c r="H449" s="1"/>
      <c r="I449" s="2">
        <v>13165.89</v>
      </c>
      <c r="J449" s="2">
        <v>2789.65</v>
      </c>
      <c r="K449" s="2">
        <v>2789.65</v>
      </c>
      <c r="L449" s="2">
        <v>0</v>
      </c>
      <c r="M449" s="1"/>
      <c r="N449" s="5">
        <f t="shared" si="12"/>
        <v>20951.449999999997</v>
      </c>
      <c r="O449" s="6">
        <f t="shared" si="13"/>
        <v>17837.909999999996</v>
      </c>
      <c r="P449" s="2">
        <v>30</v>
      </c>
      <c r="Q449" s="2" t="s">
        <v>37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2206.2600000000002</v>
      </c>
      <c r="AE449" s="2">
        <f>VLOOKUP(Tabla3[[#This Row],[Columna1]],Tabla5[#All],3,0)</f>
        <v>2206.2600000000002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f>VLOOKUP(Tabla3[[#This Row],[Columna1]],Tabla7[[ID]:[Monto neto de los bonos]],3,0)</f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1874.52</v>
      </c>
      <c r="AU449" s="2">
        <v>1239.02</v>
      </c>
      <c r="AV449" s="2">
        <v>0</v>
      </c>
      <c r="AW449" s="1"/>
      <c r="AX449" s="2" t="s">
        <v>422</v>
      </c>
      <c r="AY449" s="8" t="s">
        <v>423</v>
      </c>
    </row>
    <row r="450" spans="1:51" ht="13.15" customHeight="1" x14ac:dyDescent="0.25">
      <c r="A450" s="7">
        <v>11931</v>
      </c>
      <c r="B450" s="2" t="s">
        <v>728</v>
      </c>
      <c r="C450" s="2">
        <v>114203</v>
      </c>
      <c r="D450" s="2" t="s">
        <v>123</v>
      </c>
      <c r="E450" s="2" t="s">
        <v>124</v>
      </c>
      <c r="F450" s="2" t="s">
        <v>36</v>
      </c>
      <c r="G450" s="3">
        <v>36748</v>
      </c>
      <c r="H450" s="1"/>
      <c r="I450" s="2">
        <v>13165.89</v>
      </c>
      <c r="J450" s="2">
        <v>2789.65</v>
      </c>
      <c r="K450" s="2">
        <v>2789.65</v>
      </c>
      <c r="L450" s="2">
        <v>2264.35</v>
      </c>
      <c r="M450" s="1"/>
      <c r="N450" s="5">
        <f t="shared" ref="N450:N513" si="14">I450+J450+K450+L450+M450+R450+V450+W450+Y450+AD450+AG450+AJ450</f>
        <v>21009.539999999997</v>
      </c>
      <c r="O450" s="6">
        <f t="shared" ref="O450:O513" si="15">N450-AS450-AT450-AU450</f>
        <v>17261.54</v>
      </c>
      <c r="P450" s="2">
        <v>20</v>
      </c>
      <c r="Q450" s="2" t="s">
        <v>46</v>
      </c>
      <c r="R450" s="2">
        <v>0</v>
      </c>
      <c r="S450" s="2">
        <v>0</v>
      </c>
      <c r="T450" s="2">
        <v>0</v>
      </c>
      <c r="U450" s="2">
        <v>3686.45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f>VLOOKUP(Tabla3[[#This Row],[Columna1]],Tabla5[#All],3,0)</f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f>VLOOKUP(Tabla3[[#This Row],[Columna1]],Tabla7[[ID]:[Monto neto de los bonos]],3,0)</f>
        <v>3686.45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1935.08</v>
      </c>
      <c r="AU450" s="2">
        <v>1812.92</v>
      </c>
      <c r="AV450" s="2">
        <v>0</v>
      </c>
      <c r="AW450" s="1"/>
      <c r="AX450" s="2" t="s">
        <v>422</v>
      </c>
      <c r="AY450" s="8" t="s">
        <v>424</v>
      </c>
    </row>
    <row r="451" spans="1:51" ht="13.15" customHeight="1" x14ac:dyDescent="0.25">
      <c r="A451" s="7">
        <v>12398</v>
      </c>
      <c r="B451" s="2" t="s">
        <v>729</v>
      </c>
      <c r="C451" s="2">
        <v>81603</v>
      </c>
      <c r="D451" s="2" t="s">
        <v>123</v>
      </c>
      <c r="E451" s="2" t="s">
        <v>127</v>
      </c>
      <c r="F451" s="2" t="s">
        <v>128</v>
      </c>
      <c r="G451" s="3">
        <v>38200</v>
      </c>
      <c r="H451" s="1"/>
      <c r="I451" s="2">
        <v>12680.59</v>
      </c>
      <c r="J451" s="2">
        <v>2687.61</v>
      </c>
      <c r="K451" s="2">
        <v>2687.61</v>
      </c>
      <c r="L451" s="2">
        <v>4603.75</v>
      </c>
      <c r="M451" s="1"/>
      <c r="N451" s="5">
        <f t="shared" si="14"/>
        <v>28210.510000000002</v>
      </c>
      <c r="O451" s="6">
        <f t="shared" si="15"/>
        <v>23898.730000000003</v>
      </c>
      <c r="P451" s="2">
        <v>30</v>
      </c>
      <c r="Q451" s="2" t="s">
        <v>37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5550.95</v>
      </c>
      <c r="AE451" s="2">
        <f>VLOOKUP(Tabla3[[#This Row],[Columna1]],Tabla5[#All],3,0)</f>
        <v>5550.95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f>VLOOKUP(Tabla3[[#This Row],[Columna1]],Tabla7[[ID]:[Monto neto de los bonos]],3,0)</f>
        <v>6900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2265.94</v>
      </c>
      <c r="AU451" s="2">
        <v>2045.84</v>
      </c>
      <c r="AV451" s="2">
        <v>0</v>
      </c>
      <c r="AW451" s="1"/>
      <c r="AX451" s="2" t="s">
        <v>422</v>
      </c>
      <c r="AY451" s="8" t="s">
        <v>423</v>
      </c>
    </row>
    <row r="452" spans="1:51" ht="13.15" customHeight="1" x14ac:dyDescent="0.25">
      <c r="A452" s="7">
        <v>91884</v>
      </c>
      <c r="B452" s="2" t="s">
        <v>730</v>
      </c>
      <c r="C452" s="2">
        <v>400303</v>
      </c>
      <c r="D452" s="2" t="s">
        <v>123</v>
      </c>
      <c r="E452" s="2" t="s">
        <v>134</v>
      </c>
      <c r="F452" s="2" t="s">
        <v>36</v>
      </c>
      <c r="G452" s="3">
        <v>38018</v>
      </c>
      <c r="H452" s="1"/>
      <c r="I452" s="2">
        <v>13165.89</v>
      </c>
      <c r="J452" s="2">
        <v>2789.65</v>
      </c>
      <c r="K452" s="2">
        <v>2789.65</v>
      </c>
      <c r="L452" s="2">
        <v>3260.29</v>
      </c>
      <c r="M452" s="1"/>
      <c r="N452" s="5">
        <f t="shared" si="14"/>
        <v>22005.48</v>
      </c>
      <c r="O452" s="6">
        <f t="shared" si="15"/>
        <v>17969.8</v>
      </c>
      <c r="P452" s="2">
        <v>20</v>
      </c>
      <c r="Q452" s="2" t="s">
        <v>46</v>
      </c>
      <c r="R452" s="2">
        <v>0</v>
      </c>
      <c r="S452" s="2">
        <v>0</v>
      </c>
      <c r="T452" s="2">
        <v>0</v>
      </c>
      <c r="U452" s="2">
        <v>3686.45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f>VLOOKUP(Tabla3[[#This Row],[Columna1]],Tabla5[#All],3,0)</f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f>VLOOKUP(Tabla3[[#This Row],[Columna1]],Tabla7[[ID]:[Monto neto de los bonos]],3,0)</f>
        <v>5186.45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2026.8</v>
      </c>
      <c r="AU452" s="2">
        <v>2008.88</v>
      </c>
      <c r="AV452" s="2">
        <v>0</v>
      </c>
      <c r="AW452" s="1"/>
      <c r="AX452" s="2" t="s">
        <v>422</v>
      </c>
      <c r="AY452" s="8" t="s">
        <v>424</v>
      </c>
    </row>
    <row r="453" spans="1:51" ht="13.15" customHeight="1" x14ac:dyDescent="0.25">
      <c r="A453" s="7">
        <v>14580</v>
      </c>
      <c r="B453" s="2" t="s">
        <v>731</v>
      </c>
      <c r="C453" s="2">
        <v>154003</v>
      </c>
      <c r="D453" s="2" t="s">
        <v>123</v>
      </c>
      <c r="E453" s="2" t="s">
        <v>131</v>
      </c>
      <c r="F453" s="2" t="s">
        <v>45</v>
      </c>
      <c r="G453" s="3">
        <v>39407</v>
      </c>
      <c r="H453" s="1"/>
      <c r="I453" s="2">
        <v>13413.65</v>
      </c>
      <c r="J453" s="2">
        <v>2841.47</v>
      </c>
      <c r="K453" s="2">
        <v>2841.47</v>
      </c>
      <c r="L453" s="2">
        <v>3536.17</v>
      </c>
      <c r="M453" s="1"/>
      <c r="N453" s="5">
        <f t="shared" si="14"/>
        <v>29775.530000000002</v>
      </c>
      <c r="O453" s="6">
        <f t="shared" si="15"/>
        <v>25537.930000000004</v>
      </c>
      <c r="P453" s="2">
        <v>30</v>
      </c>
      <c r="Q453" s="2" t="s">
        <v>37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7142.77</v>
      </c>
      <c r="AE453" s="2">
        <f>VLOOKUP(Tabla3[[#This Row],[Columna1]],Tabla5[#All],3,0)</f>
        <v>7142.77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f>VLOOKUP(Tabla3[[#This Row],[Columna1]],Tabla7[[ID]:[Monto neto de los bonos]],3,0)</f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2263.2600000000002</v>
      </c>
      <c r="AU453" s="2">
        <v>1974.34</v>
      </c>
      <c r="AV453" s="2">
        <v>0</v>
      </c>
      <c r="AW453" s="1"/>
      <c r="AX453" s="2" t="s">
        <v>422</v>
      </c>
      <c r="AY453" s="8" t="s">
        <v>423</v>
      </c>
    </row>
    <row r="454" spans="1:51" ht="13.15" customHeight="1" x14ac:dyDescent="0.25">
      <c r="A454" s="7">
        <v>23460</v>
      </c>
      <c r="B454" s="2" t="s">
        <v>732</v>
      </c>
      <c r="C454" s="2">
        <v>5247703</v>
      </c>
      <c r="D454" s="2" t="s">
        <v>123</v>
      </c>
      <c r="E454" s="2" t="s">
        <v>138</v>
      </c>
      <c r="F454" s="2" t="s">
        <v>42</v>
      </c>
      <c r="G454" s="3">
        <v>44501</v>
      </c>
      <c r="H454" s="1"/>
      <c r="I454" s="2">
        <v>9836.7099999999991</v>
      </c>
      <c r="J454" s="2">
        <v>3056.2150000000001</v>
      </c>
      <c r="K454" s="2">
        <v>3056.2150000000001</v>
      </c>
      <c r="L454" s="2">
        <v>0</v>
      </c>
      <c r="M454" s="1"/>
      <c r="N454" s="5">
        <f t="shared" si="14"/>
        <v>19457.099999999999</v>
      </c>
      <c r="O454" s="6">
        <f t="shared" si="15"/>
        <v>17104.900000000001</v>
      </c>
      <c r="P454" s="2">
        <v>30</v>
      </c>
      <c r="Q454" s="2" t="s">
        <v>37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3507.96</v>
      </c>
      <c r="AE454" s="2">
        <f>VLOOKUP(Tabla3[[#This Row],[Columna1]],Tabla5[#All],3,0)</f>
        <v>3507.96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f>VLOOKUP(Tabla3[[#This Row],[Columna1]],Tabla7[[ID]:[Monto neto de los bonos]],3,0)</f>
        <v>1000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1594.92</v>
      </c>
      <c r="AU454" s="2">
        <v>757.28</v>
      </c>
      <c r="AV454" s="2">
        <v>0</v>
      </c>
      <c r="AW454" s="1"/>
      <c r="AX454" s="2" t="s">
        <v>422</v>
      </c>
      <c r="AY454" s="8" t="s">
        <v>423</v>
      </c>
    </row>
    <row r="455" spans="1:51" ht="13.15" customHeight="1" x14ac:dyDescent="0.25">
      <c r="A455" s="7">
        <v>17167</v>
      </c>
      <c r="B455" s="2" t="s">
        <v>733</v>
      </c>
      <c r="C455" s="2">
        <v>281703</v>
      </c>
      <c r="D455" s="2" t="s">
        <v>123</v>
      </c>
      <c r="E455" s="2" t="s">
        <v>130</v>
      </c>
      <c r="F455" s="2" t="s">
        <v>40</v>
      </c>
      <c r="G455" s="3">
        <v>41088</v>
      </c>
      <c r="H455" s="1"/>
      <c r="I455" s="2">
        <v>8875.32</v>
      </c>
      <c r="J455" s="2">
        <v>2324.5500000000002</v>
      </c>
      <c r="K455" s="2">
        <v>2324.5500000000002</v>
      </c>
      <c r="L455" s="2">
        <v>1586.72</v>
      </c>
      <c r="M455" s="1"/>
      <c r="N455" s="5">
        <f t="shared" si="14"/>
        <v>15111.139999999998</v>
      </c>
      <c r="O455" s="6">
        <f t="shared" si="15"/>
        <v>12798.539999999999</v>
      </c>
      <c r="P455" s="2">
        <v>20</v>
      </c>
      <c r="Q455" s="2" t="s">
        <v>46</v>
      </c>
      <c r="R455" s="2">
        <v>0</v>
      </c>
      <c r="S455" s="2">
        <v>0</v>
      </c>
      <c r="T455" s="2">
        <v>0</v>
      </c>
      <c r="U455" s="2">
        <v>2485.09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f>VLOOKUP(Tabla3[[#This Row],[Columna1]],Tabla5[#All],3,0)</f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f>VLOOKUP(Tabla3[[#This Row],[Columna1]],Tabla7[[ID]:[Monto neto de los bonos]],3,0)</f>
        <v>2485.09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1391.8</v>
      </c>
      <c r="AU455" s="2">
        <v>920.8</v>
      </c>
      <c r="AV455" s="2">
        <v>0</v>
      </c>
      <c r="AW455" s="1"/>
      <c r="AX455" s="2" t="s">
        <v>422</v>
      </c>
      <c r="AY455" s="8" t="s">
        <v>424</v>
      </c>
    </row>
    <row r="456" spans="1:51" ht="13.15" customHeight="1" x14ac:dyDescent="0.25">
      <c r="A456" s="7">
        <v>17275</v>
      </c>
      <c r="B456" s="2" t="s">
        <v>734</v>
      </c>
      <c r="C456" s="2">
        <v>284903</v>
      </c>
      <c r="D456" s="2" t="s">
        <v>123</v>
      </c>
      <c r="E456" s="2" t="s">
        <v>135</v>
      </c>
      <c r="F456" s="2" t="s">
        <v>36</v>
      </c>
      <c r="G456" s="3">
        <v>41395</v>
      </c>
      <c r="H456" s="1"/>
      <c r="I456" s="2">
        <v>13165.89</v>
      </c>
      <c r="J456" s="2">
        <v>2789.65</v>
      </c>
      <c r="K456" s="2">
        <v>2789.65</v>
      </c>
      <c r="L456" s="2">
        <v>2736.47</v>
      </c>
      <c r="M456" s="1"/>
      <c r="N456" s="5">
        <f t="shared" si="14"/>
        <v>31409.83</v>
      </c>
      <c r="O456" s="6">
        <f t="shared" si="15"/>
        <v>27511.070000000003</v>
      </c>
      <c r="P456" s="2">
        <v>30</v>
      </c>
      <c r="Q456" s="2" t="s">
        <v>37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9928.17</v>
      </c>
      <c r="AE456" s="2">
        <f>VLOOKUP(Tabla3[[#This Row],[Columna1]],Tabla5[#All],3,0)</f>
        <v>9928.17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f>VLOOKUP(Tabla3[[#This Row],[Columna1]],Tabla7[[ID]:[Monto neto de los bonos]],3,0)</f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2148.16</v>
      </c>
      <c r="AU456" s="2">
        <v>1750.6</v>
      </c>
      <c r="AV456" s="2">
        <v>0</v>
      </c>
      <c r="AW456" s="1"/>
      <c r="AX456" s="2" t="s">
        <v>422</v>
      </c>
      <c r="AY456" s="8" t="s">
        <v>423</v>
      </c>
    </row>
    <row r="457" spans="1:51" ht="13.15" customHeight="1" x14ac:dyDescent="0.25">
      <c r="A457" s="7">
        <v>19647</v>
      </c>
      <c r="B457" s="2" t="s">
        <v>3803</v>
      </c>
      <c r="C457" s="2">
        <v>851303</v>
      </c>
      <c r="D457" s="2" t="s">
        <v>123</v>
      </c>
      <c r="E457" s="2" t="s">
        <v>124</v>
      </c>
      <c r="F457" s="2" t="s">
        <v>40</v>
      </c>
      <c r="G457" s="3">
        <v>42516</v>
      </c>
      <c r="H457" s="1"/>
      <c r="I457" s="2">
        <v>8875.32</v>
      </c>
      <c r="J457" s="2">
        <v>2324.5500000000002</v>
      </c>
      <c r="K457" s="2">
        <v>2324.5500000000002</v>
      </c>
      <c r="L457" s="2">
        <v>1073.3399999999999</v>
      </c>
      <c r="M457" s="1"/>
      <c r="N457" s="5">
        <f t="shared" si="14"/>
        <v>14597.759999999998</v>
      </c>
      <c r="O457" s="6">
        <f t="shared" si="15"/>
        <v>12481.759999999998</v>
      </c>
      <c r="P457" s="2">
        <v>24</v>
      </c>
      <c r="Q457" s="2" t="s">
        <v>46</v>
      </c>
      <c r="R457" s="2">
        <v>0</v>
      </c>
      <c r="S457" s="2">
        <v>0</v>
      </c>
      <c r="T457" s="2">
        <v>0</v>
      </c>
      <c r="U457" s="2">
        <v>2485.09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f>VLOOKUP(Tabla3[[#This Row],[Columna1]],Tabla5[#All],3,0)</f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f>VLOOKUP(Tabla3[[#This Row],[Columna1]],Tabla7[[ID]:[Monto neto de los bonos]],3,0)</f>
        <v>2485.09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1344.56</v>
      </c>
      <c r="AU457" s="2">
        <v>771.44</v>
      </c>
      <c r="AV457" s="2">
        <v>0</v>
      </c>
      <c r="AW457" s="1"/>
      <c r="AX457" s="2" t="s">
        <v>422</v>
      </c>
      <c r="AY457" s="8" t="s">
        <v>425</v>
      </c>
    </row>
    <row r="458" spans="1:51" ht="13.15" customHeight="1" x14ac:dyDescent="0.25">
      <c r="A458" s="7">
        <v>12366</v>
      </c>
      <c r="B458" s="2" t="s">
        <v>735</v>
      </c>
      <c r="C458" s="2">
        <v>80203</v>
      </c>
      <c r="D458" s="2" t="s">
        <v>123</v>
      </c>
      <c r="E458" s="2" t="s">
        <v>130</v>
      </c>
      <c r="F458" s="2" t="s">
        <v>125</v>
      </c>
      <c r="G458" s="3">
        <v>37896</v>
      </c>
      <c r="H458" s="1"/>
      <c r="I458" s="2">
        <v>8862.42</v>
      </c>
      <c r="J458" s="2">
        <v>2318.1350000000002</v>
      </c>
      <c r="K458" s="2">
        <v>2318.1350000000002</v>
      </c>
      <c r="L458" s="2">
        <v>2830.72</v>
      </c>
      <c r="M458" s="1"/>
      <c r="N458" s="5">
        <f t="shared" si="14"/>
        <v>16329.41</v>
      </c>
      <c r="O458" s="6">
        <f t="shared" si="15"/>
        <v>13689.029999999999</v>
      </c>
      <c r="P458" s="2">
        <v>20</v>
      </c>
      <c r="Q458" s="2" t="s">
        <v>46</v>
      </c>
      <c r="R458" s="2">
        <v>0</v>
      </c>
      <c r="S458" s="2">
        <v>3</v>
      </c>
      <c r="T458" s="2">
        <v>333.06</v>
      </c>
      <c r="U458" s="2">
        <v>2481.48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f>VLOOKUP(Tabla3[[#This Row],[Columna1]],Tabla5[#All],3,0)</f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f>VLOOKUP(Tabla3[[#This Row],[Columna1]],Tabla7[[ID]:[Monto neto de los bonos]],3,0)</f>
        <v>2481.48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1537.34</v>
      </c>
      <c r="AU458" s="2">
        <v>1103.04</v>
      </c>
      <c r="AV458" s="2">
        <v>0</v>
      </c>
      <c r="AW458" s="1"/>
      <c r="AX458" s="2" t="s">
        <v>422</v>
      </c>
      <c r="AY458" s="8" t="s">
        <v>424</v>
      </c>
    </row>
    <row r="459" spans="1:51" ht="13.15" customHeight="1" x14ac:dyDescent="0.25">
      <c r="A459" s="7">
        <v>91871</v>
      </c>
      <c r="B459" s="2" t="s">
        <v>3812</v>
      </c>
      <c r="C459" s="2">
        <v>400003</v>
      </c>
      <c r="D459" s="2" t="s">
        <v>123</v>
      </c>
      <c r="E459" s="2" t="s">
        <v>124</v>
      </c>
      <c r="F459" s="2" t="s">
        <v>60</v>
      </c>
      <c r="G459" s="3">
        <v>38018</v>
      </c>
      <c r="H459" s="1"/>
      <c r="I459" s="2">
        <v>14709.55</v>
      </c>
      <c r="J459" s="2">
        <v>2709.165</v>
      </c>
      <c r="K459" s="2">
        <v>2709.165</v>
      </c>
      <c r="L459" s="2">
        <v>4791.0600000000004</v>
      </c>
      <c r="M459" s="1"/>
      <c r="N459" s="5">
        <f t="shared" si="14"/>
        <v>39259.630000000005</v>
      </c>
      <c r="O459" s="6">
        <f t="shared" si="15"/>
        <v>34248.51</v>
      </c>
      <c r="P459" s="2">
        <v>30</v>
      </c>
      <c r="Q459" s="2" t="s">
        <v>37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14340.69</v>
      </c>
      <c r="AE459" s="2">
        <f>VLOOKUP(Tabla3[[#This Row],[Columna1]],Tabla5[#All],3,0)</f>
        <v>14340.69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f>VLOOKUP(Tabla3[[#This Row],[Columna1]],Tabla7[[ID]:[Monto neto de los bonos]],3,0)</f>
        <v>1900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2491.9</v>
      </c>
      <c r="AU459" s="2">
        <v>2519.2199999999998</v>
      </c>
      <c r="AV459" s="2">
        <v>0</v>
      </c>
      <c r="AW459" s="1"/>
      <c r="AX459" s="2" t="s">
        <v>422</v>
      </c>
      <c r="AY459" s="8" t="s">
        <v>423</v>
      </c>
    </row>
    <row r="460" spans="1:51" ht="13.15" customHeight="1" x14ac:dyDescent="0.25">
      <c r="A460" s="7">
        <v>13838</v>
      </c>
      <c r="B460" s="2" t="s">
        <v>736</v>
      </c>
      <c r="C460" s="2">
        <v>128803</v>
      </c>
      <c r="D460" s="2" t="s">
        <v>123</v>
      </c>
      <c r="E460" s="2" t="s">
        <v>124</v>
      </c>
      <c r="F460" s="2" t="s">
        <v>42</v>
      </c>
      <c r="G460" s="3">
        <v>39013</v>
      </c>
      <c r="H460" s="1"/>
      <c r="I460" s="2">
        <v>9836.7099999999991</v>
      </c>
      <c r="J460" s="2">
        <v>3056.2150000000001</v>
      </c>
      <c r="K460" s="2">
        <v>3056.2150000000001</v>
      </c>
      <c r="L460" s="2">
        <v>2392.64</v>
      </c>
      <c r="M460" s="1"/>
      <c r="N460" s="5">
        <f t="shared" si="14"/>
        <v>18341.78</v>
      </c>
      <c r="O460" s="6">
        <f t="shared" si="15"/>
        <v>15840.939999999999</v>
      </c>
      <c r="P460" s="2">
        <v>20</v>
      </c>
      <c r="Q460" s="2" t="s">
        <v>46</v>
      </c>
      <c r="R460" s="2">
        <v>0</v>
      </c>
      <c r="S460" s="2">
        <v>0</v>
      </c>
      <c r="T460" s="2">
        <v>0</v>
      </c>
      <c r="U460" s="2">
        <v>2481.48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f>VLOOKUP(Tabla3[[#This Row],[Columna1]],Tabla5[#All],3,0)</f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f>VLOOKUP(Tabla3[[#This Row],[Columna1]],Tabla7[[ID]:[Monto neto de los bonos]],3,0)</f>
        <v>2481.48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1463.68</v>
      </c>
      <c r="AU460" s="2">
        <v>1037.1600000000001</v>
      </c>
      <c r="AV460" s="2">
        <v>0</v>
      </c>
      <c r="AW460" s="1"/>
      <c r="AX460" s="2" t="s">
        <v>422</v>
      </c>
      <c r="AY460" s="8" t="s">
        <v>424</v>
      </c>
    </row>
    <row r="461" spans="1:51" ht="13.15" customHeight="1" x14ac:dyDescent="0.25">
      <c r="A461" s="7">
        <v>22768</v>
      </c>
      <c r="B461" s="2" t="s">
        <v>3814</v>
      </c>
      <c r="C461" s="2">
        <v>4657203</v>
      </c>
      <c r="D461" s="2" t="s">
        <v>123</v>
      </c>
      <c r="E461" s="2" t="s">
        <v>124</v>
      </c>
      <c r="F461" s="2" t="s">
        <v>140</v>
      </c>
      <c r="G461" s="3">
        <v>44095</v>
      </c>
      <c r="H461" s="1"/>
      <c r="I461" s="2">
        <v>6673.03</v>
      </c>
      <c r="J461" s="2">
        <v>1745.4849999999999</v>
      </c>
      <c r="K461" s="2">
        <v>1745.4849999999999</v>
      </c>
      <c r="L461" s="2">
        <v>0</v>
      </c>
      <c r="M461" s="1"/>
      <c r="N461" s="5">
        <f t="shared" si="14"/>
        <v>10164</v>
      </c>
      <c r="O461" s="6">
        <f t="shared" si="15"/>
        <v>8602.2300000000014</v>
      </c>
      <c r="P461" s="2">
        <v>24</v>
      </c>
      <c r="Q461" s="2" t="s">
        <v>132</v>
      </c>
      <c r="R461" s="2">
        <v>0</v>
      </c>
      <c r="S461" s="2">
        <v>20</v>
      </c>
      <c r="T461" s="2">
        <v>1671.6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f>VLOOKUP(Tabla3[[#This Row],[Columna1]],Tabla5[#All],3,0)</f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f>VLOOKUP(Tabla3[[#This Row],[Columna1]],Tabla7[[ID]:[Monto neto de los bonos]],3,0)</f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1103.31</v>
      </c>
      <c r="AU461" s="2">
        <v>458.46</v>
      </c>
      <c r="AV461" s="2">
        <v>0</v>
      </c>
      <c r="AW461" s="1"/>
      <c r="AX461" s="2" t="s">
        <v>422</v>
      </c>
      <c r="AY461" s="8" t="s">
        <v>427</v>
      </c>
    </row>
    <row r="462" spans="1:51" ht="13.15" customHeight="1" x14ac:dyDescent="0.25">
      <c r="A462" s="7">
        <v>92139</v>
      </c>
      <c r="B462" s="2" t="s">
        <v>3768</v>
      </c>
      <c r="C462" s="2">
        <v>403503</v>
      </c>
      <c r="D462" s="2" t="s">
        <v>123</v>
      </c>
      <c r="E462" s="2" t="s">
        <v>131</v>
      </c>
      <c r="F462" s="2" t="s">
        <v>45</v>
      </c>
      <c r="G462" s="3">
        <v>41423</v>
      </c>
      <c r="H462" s="1"/>
      <c r="I462" s="2">
        <v>13413.65</v>
      </c>
      <c r="J462" s="2">
        <v>2841.47</v>
      </c>
      <c r="K462" s="2">
        <v>2841.47</v>
      </c>
      <c r="L462" s="2">
        <v>3001.11</v>
      </c>
      <c r="M462" s="1"/>
      <c r="N462" s="5">
        <f t="shared" si="14"/>
        <v>29090.440000000002</v>
      </c>
      <c r="O462" s="6">
        <f t="shared" si="15"/>
        <v>25020.62</v>
      </c>
      <c r="P462" s="2">
        <v>30</v>
      </c>
      <c r="Q462" s="2" t="s">
        <v>37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6992.74</v>
      </c>
      <c r="AE462" s="2">
        <f>VLOOKUP(Tabla3[[#This Row],[Columna1]],Tabla5[#All],3,0)</f>
        <v>6992.74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f>VLOOKUP(Tabla3[[#This Row],[Columna1]],Tabla7[[ID]:[Monto neto de los bonos]],3,0)</f>
        <v>2900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2209.7600000000002</v>
      </c>
      <c r="AU462" s="2">
        <v>1860.06</v>
      </c>
      <c r="AV462" s="2">
        <v>0</v>
      </c>
      <c r="AW462" s="1"/>
      <c r="AX462" s="2" t="s">
        <v>422</v>
      </c>
      <c r="AY462" s="8" t="s">
        <v>423</v>
      </c>
    </row>
    <row r="463" spans="1:51" ht="13.15" customHeight="1" x14ac:dyDescent="0.25">
      <c r="A463" s="7">
        <v>91703</v>
      </c>
      <c r="B463" s="2" t="s">
        <v>737</v>
      </c>
      <c r="C463" s="2">
        <v>397503</v>
      </c>
      <c r="D463" s="2" t="s">
        <v>123</v>
      </c>
      <c r="E463" s="2" t="s">
        <v>141</v>
      </c>
      <c r="F463" s="2" t="s">
        <v>44</v>
      </c>
      <c r="G463" s="3">
        <v>37104</v>
      </c>
      <c r="H463" s="1"/>
      <c r="I463" s="2">
        <v>14572.07</v>
      </c>
      <c r="J463" s="2">
        <v>2683.85</v>
      </c>
      <c r="K463" s="2">
        <v>2683.85</v>
      </c>
      <c r="L463" s="2">
        <v>5678.88</v>
      </c>
      <c r="M463" s="1"/>
      <c r="N463" s="5">
        <f t="shared" si="14"/>
        <v>39822.759999999995</v>
      </c>
      <c r="O463" s="6">
        <f t="shared" si="15"/>
        <v>34581.379999999997</v>
      </c>
      <c r="P463" s="2">
        <v>30</v>
      </c>
      <c r="Q463" s="2" t="s">
        <v>37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14204.11</v>
      </c>
      <c r="AE463" s="2">
        <f>VLOOKUP(Tabla3[[#This Row],[Columna1]],Tabla5[#All],3,0)</f>
        <v>14204.11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f>VLOOKUP(Tabla3[[#This Row],[Columna1]],Tabla7[[ID]:[Monto neto de los bonos]],3,0)</f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2561.86</v>
      </c>
      <c r="AU463" s="2">
        <v>2679.52</v>
      </c>
      <c r="AV463" s="2">
        <v>0</v>
      </c>
      <c r="AW463" s="1"/>
      <c r="AX463" s="2" t="s">
        <v>422</v>
      </c>
      <c r="AY463" s="8" t="s">
        <v>423</v>
      </c>
    </row>
    <row r="464" spans="1:51" ht="13.15" customHeight="1" x14ac:dyDescent="0.25">
      <c r="A464" s="7">
        <v>18689</v>
      </c>
      <c r="B464" s="2" t="s">
        <v>3780</v>
      </c>
      <c r="C464" s="2">
        <v>368203</v>
      </c>
      <c r="D464" s="2" t="s">
        <v>123</v>
      </c>
      <c r="E464" s="2" t="s">
        <v>127</v>
      </c>
      <c r="F464" s="2" t="s">
        <v>128</v>
      </c>
      <c r="G464" s="3">
        <v>41792</v>
      </c>
      <c r="H464" s="1"/>
      <c r="I464" s="2">
        <v>12680.59</v>
      </c>
      <c r="J464" s="2">
        <v>2687.61</v>
      </c>
      <c r="K464" s="2">
        <v>2687.61</v>
      </c>
      <c r="L464" s="2">
        <v>3007.05</v>
      </c>
      <c r="M464" s="1"/>
      <c r="N464" s="5">
        <f t="shared" si="14"/>
        <v>30871.9</v>
      </c>
      <c r="O464" s="6">
        <f t="shared" si="15"/>
        <v>27060.840000000004</v>
      </c>
      <c r="P464" s="2">
        <v>30</v>
      </c>
      <c r="Q464" s="2" t="s">
        <v>37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9809.0400000000009</v>
      </c>
      <c r="AE464" s="2">
        <f>VLOOKUP(Tabla3[[#This Row],[Columna1]],Tabla5[#All],3,0)</f>
        <v>9809.0400000000009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f>VLOOKUP(Tabla3[[#This Row],[Columna1]],Tabla7[[ID]:[Monto neto de los bonos]],3,0)</f>
        <v>1900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2106.2800000000002</v>
      </c>
      <c r="AU464" s="2">
        <v>1704.78</v>
      </c>
      <c r="AV464" s="2">
        <v>0</v>
      </c>
      <c r="AW464" s="1"/>
      <c r="AX464" s="2" t="s">
        <v>422</v>
      </c>
      <c r="AY464" s="8" t="s">
        <v>423</v>
      </c>
    </row>
    <row r="465" spans="1:51" ht="13.15" customHeight="1" x14ac:dyDescent="0.25">
      <c r="A465" s="7">
        <v>92242</v>
      </c>
      <c r="B465" s="2" t="s">
        <v>738</v>
      </c>
      <c r="C465" s="2">
        <v>404203</v>
      </c>
      <c r="D465" s="2" t="s">
        <v>123</v>
      </c>
      <c r="E465" s="2" t="s">
        <v>124</v>
      </c>
      <c r="F465" s="2" t="s">
        <v>125</v>
      </c>
      <c r="G465" s="3">
        <v>38108</v>
      </c>
      <c r="H465" s="1"/>
      <c r="I465" s="2">
        <v>8862.42</v>
      </c>
      <c r="J465" s="2">
        <v>2318.1350000000002</v>
      </c>
      <c r="K465" s="2">
        <v>2318.1350000000002</v>
      </c>
      <c r="L465" s="2">
        <v>3422.75</v>
      </c>
      <c r="M465" s="1"/>
      <c r="N465" s="5">
        <f t="shared" si="14"/>
        <v>16921.440000000002</v>
      </c>
      <c r="O465" s="6">
        <f t="shared" si="15"/>
        <v>14162.120000000003</v>
      </c>
      <c r="P465" s="2">
        <v>20</v>
      </c>
      <c r="Q465" s="2" t="s">
        <v>46</v>
      </c>
      <c r="R465" s="2">
        <v>0</v>
      </c>
      <c r="S465" s="2">
        <v>0</v>
      </c>
      <c r="T465" s="2">
        <v>0</v>
      </c>
      <c r="U465" s="2">
        <v>2481.48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f>VLOOKUP(Tabla3[[#This Row],[Columna1]],Tabla5[#All],3,0)</f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f>VLOOKUP(Tabla3[[#This Row],[Columna1]],Tabla7[[ID]:[Monto neto de los bonos]],3,0)</f>
        <v>3981.48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1558.56</v>
      </c>
      <c r="AU465" s="2">
        <v>1200.76</v>
      </c>
      <c r="AV465" s="2">
        <v>0</v>
      </c>
      <c r="AW465" s="1"/>
      <c r="AX465" s="2" t="s">
        <v>422</v>
      </c>
      <c r="AY465" s="8" t="s">
        <v>424</v>
      </c>
    </row>
    <row r="466" spans="1:51" ht="13.15" customHeight="1" x14ac:dyDescent="0.25">
      <c r="A466" s="7">
        <v>17770</v>
      </c>
      <c r="B466" s="2" t="s">
        <v>739</v>
      </c>
      <c r="C466" s="2">
        <v>233503</v>
      </c>
      <c r="D466" s="2" t="s">
        <v>123</v>
      </c>
      <c r="E466" s="2" t="s">
        <v>127</v>
      </c>
      <c r="F466" s="2" t="s">
        <v>148</v>
      </c>
      <c r="G466" s="3">
        <v>44642</v>
      </c>
      <c r="H466" s="1"/>
      <c r="I466" s="2">
        <v>9836.7099999999991</v>
      </c>
      <c r="J466" s="2">
        <v>3056.2150000000001</v>
      </c>
      <c r="K466" s="2">
        <v>3056.2150000000001</v>
      </c>
      <c r="L466" s="2">
        <v>0</v>
      </c>
      <c r="M466" s="1"/>
      <c r="N466" s="5">
        <f t="shared" si="14"/>
        <v>15949.14</v>
      </c>
      <c r="O466" s="6">
        <f t="shared" si="15"/>
        <v>13332.09</v>
      </c>
      <c r="P466" s="2">
        <v>24</v>
      </c>
      <c r="Q466" s="2" t="s">
        <v>132</v>
      </c>
      <c r="R466" s="2">
        <v>0</v>
      </c>
      <c r="S466" s="2">
        <v>19</v>
      </c>
      <c r="T466" s="2">
        <v>2492.04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f>VLOOKUP(Tabla3[[#This Row],[Columna1]],Tabla5[#All],3,0)</f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f>VLOOKUP(Tabla3[[#This Row],[Columna1]],Tabla7[[ID]:[Monto neto de los bonos]],3,0)</f>
        <v>1000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1718.24</v>
      </c>
      <c r="AU466" s="2">
        <v>898.81</v>
      </c>
      <c r="AV466" s="2">
        <v>0</v>
      </c>
      <c r="AW466" s="1"/>
      <c r="AX466" s="2" t="s">
        <v>422</v>
      </c>
      <c r="AY466" s="8" t="s">
        <v>427</v>
      </c>
    </row>
    <row r="467" spans="1:51" ht="13.15" customHeight="1" x14ac:dyDescent="0.25">
      <c r="A467" s="7">
        <v>17555</v>
      </c>
      <c r="B467" s="2" t="s">
        <v>740</v>
      </c>
      <c r="C467" s="2">
        <v>221803</v>
      </c>
      <c r="D467" s="2" t="s">
        <v>123</v>
      </c>
      <c r="E467" s="2" t="s">
        <v>124</v>
      </c>
      <c r="F467" s="2" t="s">
        <v>113</v>
      </c>
      <c r="G467" s="3">
        <v>41508</v>
      </c>
      <c r="H467" s="1"/>
      <c r="I467" s="2">
        <v>8862.42</v>
      </c>
      <c r="J467" s="2">
        <v>2318.1350000000002</v>
      </c>
      <c r="K467" s="2">
        <v>2318.1350000000002</v>
      </c>
      <c r="L467" s="2">
        <v>1948.82</v>
      </c>
      <c r="M467" s="1"/>
      <c r="N467" s="5">
        <f t="shared" si="14"/>
        <v>15447.51</v>
      </c>
      <c r="O467" s="6">
        <f t="shared" si="15"/>
        <v>12866.45</v>
      </c>
      <c r="P467" s="2">
        <v>20</v>
      </c>
      <c r="Q467" s="2" t="s">
        <v>46</v>
      </c>
      <c r="R467" s="2">
        <v>0</v>
      </c>
      <c r="S467" s="2">
        <v>12</v>
      </c>
      <c r="T467" s="2">
        <v>1332.24</v>
      </c>
      <c r="U467" s="2">
        <v>2481.48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f>VLOOKUP(Tabla3[[#This Row],[Columna1]],Tabla5[#All],3,0)</f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f>VLOOKUP(Tabla3[[#This Row],[Columna1]],Tabla7[[ID]:[Monto neto de los bonos]],3,0)</f>
        <v>2481.48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1556.02</v>
      </c>
      <c r="AU467" s="2">
        <v>1025.04</v>
      </c>
      <c r="AV467" s="2">
        <v>0</v>
      </c>
      <c r="AW467" s="1"/>
      <c r="AX467" s="2" t="s">
        <v>422</v>
      </c>
      <c r="AY467" s="8" t="s">
        <v>424</v>
      </c>
    </row>
    <row r="468" spans="1:51" ht="13.15" customHeight="1" x14ac:dyDescent="0.25">
      <c r="A468" s="7">
        <v>24090</v>
      </c>
      <c r="B468" s="2" t="s">
        <v>741</v>
      </c>
      <c r="C468" s="2">
        <v>5721903</v>
      </c>
      <c r="D468" s="2" t="s">
        <v>123</v>
      </c>
      <c r="E468" s="2" t="s">
        <v>127</v>
      </c>
      <c r="F468" s="2" t="s">
        <v>128</v>
      </c>
      <c r="G468" s="3">
        <v>44858</v>
      </c>
      <c r="H468" s="1"/>
      <c r="I468" s="2">
        <v>12680.59</v>
      </c>
      <c r="J468" s="2">
        <v>2687.61</v>
      </c>
      <c r="K468" s="2">
        <v>2687.61</v>
      </c>
      <c r="L468" s="2">
        <v>0</v>
      </c>
      <c r="M468" s="1"/>
      <c r="N468" s="5">
        <f t="shared" si="14"/>
        <v>21554.47</v>
      </c>
      <c r="O468" s="6">
        <f t="shared" si="15"/>
        <v>18595.03</v>
      </c>
      <c r="P468" s="2">
        <v>30</v>
      </c>
      <c r="Q468" s="2" t="s">
        <v>37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3498.66</v>
      </c>
      <c r="AE468" s="2">
        <f>VLOOKUP(Tabla3[[#This Row],[Columna1]],Tabla5[#All],3,0)</f>
        <v>3498.66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f>VLOOKUP(Tabla3[[#This Row],[Columna1]],Tabla7[[ID]:[Monto neto de los bonos]],3,0)</f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1805.58</v>
      </c>
      <c r="AU468" s="2">
        <v>1153.8599999999999</v>
      </c>
      <c r="AV468" s="2">
        <v>0</v>
      </c>
      <c r="AW468" s="1"/>
      <c r="AX468" s="2" t="s">
        <v>422</v>
      </c>
      <c r="AY468" s="8" t="s">
        <v>423</v>
      </c>
    </row>
    <row r="469" spans="1:51" ht="13.15" customHeight="1" x14ac:dyDescent="0.25">
      <c r="A469" s="7">
        <v>20100</v>
      </c>
      <c r="B469" s="2" t="s">
        <v>742</v>
      </c>
      <c r="C469" s="2">
        <v>1357203</v>
      </c>
      <c r="D469" s="2" t="s">
        <v>123</v>
      </c>
      <c r="E469" s="2" t="s">
        <v>124</v>
      </c>
      <c r="F469" s="2" t="s">
        <v>125</v>
      </c>
      <c r="G469" s="3">
        <v>42688</v>
      </c>
      <c r="H469" s="1"/>
      <c r="I469" s="2">
        <v>8862.42</v>
      </c>
      <c r="J469" s="2">
        <v>2318.1350000000002</v>
      </c>
      <c r="K469" s="2">
        <v>2318.1350000000002</v>
      </c>
      <c r="L469" s="2">
        <v>1071.3</v>
      </c>
      <c r="M469" s="1"/>
      <c r="N469" s="5">
        <f t="shared" si="14"/>
        <v>18425.43</v>
      </c>
      <c r="O469" s="6">
        <f t="shared" si="15"/>
        <v>16313.630000000001</v>
      </c>
      <c r="P469" s="2">
        <v>24</v>
      </c>
      <c r="Q469" s="2" t="s">
        <v>46</v>
      </c>
      <c r="R469" s="2">
        <v>0</v>
      </c>
      <c r="S469" s="2">
        <v>0</v>
      </c>
      <c r="T469" s="2">
        <v>0</v>
      </c>
      <c r="U469" s="2">
        <v>2481.48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3855.44</v>
      </c>
      <c r="AE469" s="2">
        <f>VLOOKUP(Tabla3[[#This Row],[Columna1]],Tabla5[#All],3,0)</f>
        <v>3855.44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f>VLOOKUP(Tabla3[[#This Row],[Columna1]],Tabla7[[ID]:[Monto neto de los bonos]],3,0)</f>
        <v>6981.48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1342</v>
      </c>
      <c r="AU469" s="2">
        <v>769.8</v>
      </c>
      <c r="AV469" s="2">
        <v>0</v>
      </c>
      <c r="AW469" s="1"/>
      <c r="AX469" s="2" t="s">
        <v>422</v>
      </c>
      <c r="AY469" s="8" t="s">
        <v>425</v>
      </c>
    </row>
    <row r="470" spans="1:51" ht="13.15" customHeight="1" x14ac:dyDescent="0.25">
      <c r="A470" s="7">
        <v>103431</v>
      </c>
      <c r="B470" s="2" t="s">
        <v>3802</v>
      </c>
      <c r="C470" s="2">
        <v>421903</v>
      </c>
      <c r="D470" s="2" t="s">
        <v>123</v>
      </c>
      <c r="E470" s="2" t="s">
        <v>124</v>
      </c>
      <c r="F470" s="2" t="s">
        <v>125</v>
      </c>
      <c r="G470" s="3">
        <v>41340</v>
      </c>
      <c r="H470" s="1"/>
      <c r="I470" s="2">
        <v>8862.42</v>
      </c>
      <c r="J470" s="2">
        <v>2318.1350000000002</v>
      </c>
      <c r="K470" s="2">
        <v>2318.1350000000002</v>
      </c>
      <c r="L470" s="2">
        <v>1884.95</v>
      </c>
      <c r="M470" s="1"/>
      <c r="N470" s="5">
        <f t="shared" si="14"/>
        <v>15383.640000000001</v>
      </c>
      <c r="O470" s="6">
        <f t="shared" si="15"/>
        <v>12787.52</v>
      </c>
      <c r="P470" s="2">
        <v>20</v>
      </c>
      <c r="Q470" s="2" t="s">
        <v>46</v>
      </c>
      <c r="R470" s="2">
        <v>0</v>
      </c>
      <c r="S470" s="2">
        <v>13</v>
      </c>
      <c r="T470" s="2">
        <v>1443.26</v>
      </c>
      <c r="U470" s="2">
        <v>2481.48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f>VLOOKUP(Tabla3[[#This Row],[Columna1]],Tabla5[#All],3,0)</f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f>VLOOKUP(Tabla3[[#This Row],[Columna1]],Tabla7[[ID]:[Monto neto de los bonos]],3,0)</f>
        <v>2481.48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1561.24</v>
      </c>
      <c r="AU470" s="2">
        <v>1034.8800000000001</v>
      </c>
      <c r="AV470" s="2">
        <v>0</v>
      </c>
      <c r="AW470" s="1"/>
      <c r="AX470" s="2" t="s">
        <v>422</v>
      </c>
      <c r="AY470" s="8" t="s">
        <v>424</v>
      </c>
    </row>
    <row r="471" spans="1:51" ht="13.15" customHeight="1" x14ac:dyDescent="0.25">
      <c r="A471" s="7">
        <v>24494</v>
      </c>
      <c r="B471" s="2" t="s">
        <v>3758</v>
      </c>
      <c r="C471" s="2">
        <v>5984503</v>
      </c>
      <c r="D471" s="2" t="s">
        <v>123</v>
      </c>
      <c r="E471" s="2" t="s">
        <v>129</v>
      </c>
      <c r="F471" s="2" t="s">
        <v>60</v>
      </c>
      <c r="G471" s="3">
        <v>45338</v>
      </c>
      <c r="H471" s="1"/>
      <c r="I471" s="2">
        <v>14709.55</v>
      </c>
      <c r="J471" s="2">
        <v>2709.165</v>
      </c>
      <c r="K471" s="2">
        <v>2709.165</v>
      </c>
      <c r="L471" s="2">
        <v>0</v>
      </c>
      <c r="M471" s="1"/>
      <c r="N471" s="5">
        <f t="shared" si="14"/>
        <v>34428.94</v>
      </c>
      <c r="O471" s="6">
        <f t="shared" si="15"/>
        <v>30900.500000000004</v>
      </c>
      <c r="P471" s="2">
        <v>30</v>
      </c>
      <c r="Q471" s="2" t="s">
        <v>37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14301.06</v>
      </c>
      <c r="AE471" s="2">
        <f>VLOOKUP(Tabla3[[#This Row],[Columna1]],Tabla5[#All],3,0)</f>
        <v>14301.06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f>VLOOKUP(Tabla3[[#This Row],[Columna1]],Tabla7[[ID]:[Monto neto de los bonos]],3,0)</f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2012.78</v>
      </c>
      <c r="AU471" s="2">
        <v>1515.66</v>
      </c>
      <c r="AV471" s="2">
        <v>0</v>
      </c>
      <c r="AW471" s="1"/>
      <c r="AX471" s="2" t="s">
        <v>422</v>
      </c>
      <c r="AY471" s="8" t="s">
        <v>423</v>
      </c>
    </row>
    <row r="472" spans="1:51" ht="13.15" customHeight="1" x14ac:dyDescent="0.25">
      <c r="A472" s="7">
        <v>23079</v>
      </c>
      <c r="B472" s="2" t="s">
        <v>3777</v>
      </c>
      <c r="C472" s="2">
        <v>4987203</v>
      </c>
      <c r="D472" s="2" t="s">
        <v>123</v>
      </c>
      <c r="E472" s="2" t="s">
        <v>127</v>
      </c>
      <c r="F472" s="2" t="s">
        <v>128</v>
      </c>
      <c r="G472" s="3">
        <v>44713</v>
      </c>
      <c r="H472" s="1"/>
      <c r="I472" s="2">
        <v>12680.59</v>
      </c>
      <c r="J472" s="2">
        <v>2687.61</v>
      </c>
      <c r="K472" s="2">
        <v>2687.61</v>
      </c>
      <c r="L472" s="2">
        <v>0</v>
      </c>
      <c r="M472" s="1"/>
      <c r="N472" s="5">
        <f t="shared" si="14"/>
        <v>23605.660000000003</v>
      </c>
      <c r="O472" s="6">
        <f t="shared" si="15"/>
        <v>20646.22</v>
      </c>
      <c r="P472" s="2">
        <v>30</v>
      </c>
      <c r="Q472" s="2" t="s">
        <v>37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5549.85</v>
      </c>
      <c r="AE472" s="2">
        <f>VLOOKUP(Tabla3[[#This Row],[Columna1]],Tabla5[#All],3,0)</f>
        <v>5549.85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f>VLOOKUP(Tabla3[[#This Row],[Columna1]],Tabla7[[ID]:[Monto neto de los bonos]],3,0)</f>
        <v>1400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1805.58</v>
      </c>
      <c r="AU472" s="2">
        <v>1153.8599999999999</v>
      </c>
      <c r="AV472" s="2">
        <v>0</v>
      </c>
      <c r="AW472" s="1"/>
      <c r="AX472" s="2" t="s">
        <v>422</v>
      </c>
      <c r="AY472" s="8" t="s">
        <v>423</v>
      </c>
    </row>
    <row r="473" spans="1:51" ht="13.15" customHeight="1" x14ac:dyDescent="0.25">
      <c r="A473" s="7">
        <v>91027</v>
      </c>
      <c r="B473" s="2" t="s">
        <v>3811</v>
      </c>
      <c r="C473" s="2">
        <v>393903</v>
      </c>
      <c r="D473" s="2" t="s">
        <v>123</v>
      </c>
      <c r="E473" s="2" t="s">
        <v>124</v>
      </c>
      <c r="F473" s="2" t="s">
        <v>36</v>
      </c>
      <c r="G473" s="3">
        <v>36404</v>
      </c>
      <c r="H473" s="1"/>
      <c r="I473" s="2">
        <v>13165.89</v>
      </c>
      <c r="J473" s="2">
        <v>2789.65</v>
      </c>
      <c r="K473" s="2">
        <v>2789.65</v>
      </c>
      <c r="L473" s="2">
        <v>4305.0200000000004</v>
      </c>
      <c r="M473" s="1"/>
      <c r="N473" s="5">
        <f t="shared" si="14"/>
        <v>23050.21</v>
      </c>
      <c r="O473" s="6">
        <f t="shared" si="15"/>
        <v>18138.91</v>
      </c>
      <c r="P473" s="2">
        <v>20</v>
      </c>
      <c r="Q473" s="2" t="s">
        <v>46</v>
      </c>
      <c r="R473" s="2">
        <v>0</v>
      </c>
      <c r="S473" s="2">
        <v>18</v>
      </c>
      <c r="T473" s="2">
        <v>2774.88</v>
      </c>
      <c r="U473" s="2">
        <v>3686.45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f>VLOOKUP(Tabla3[[#This Row],[Columna1]],Tabla5[#All],3,0)</f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f>VLOOKUP(Tabla3[[#This Row],[Columna1]],Tabla7[[ID]:[Monto neto de los bonos]],3,0)</f>
        <v>3686.45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2400.5300000000002</v>
      </c>
      <c r="AU473" s="2">
        <v>2510.77</v>
      </c>
      <c r="AV473" s="2">
        <v>0</v>
      </c>
      <c r="AW473" s="1"/>
      <c r="AX473" s="2" t="s">
        <v>422</v>
      </c>
      <c r="AY473" s="8" t="s">
        <v>424</v>
      </c>
    </row>
    <row r="474" spans="1:51" ht="13.15" customHeight="1" x14ac:dyDescent="0.25">
      <c r="A474" s="7">
        <v>13612</v>
      </c>
      <c r="B474" s="2" t="s">
        <v>743</v>
      </c>
      <c r="C474" s="2">
        <v>84303</v>
      </c>
      <c r="D474" s="2" t="s">
        <v>123</v>
      </c>
      <c r="E474" s="2" t="s">
        <v>124</v>
      </c>
      <c r="F474" s="2" t="s">
        <v>42</v>
      </c>
      <c r="G474" s="3">
        <v>41550</v>
      </c>
      <c r="H474" s="1"/>
      <c r="I474" s="2">
        <v>9836.7099999999991</v>
      </c>
      <c r="J474" s="2">
        <v>3056.2150000000001</v>
      </c>
      <c r="K474" s="2">
        <v>3056.2150000000001</v>
      </c>
      <c r="L474" s="2">
        <v>2482.39</v>
      </c>
      <c r="M474" s="1"/>
      <c r="N474" s="5">
        <f t="shared" si="14"/>
        <v>18431.53</v>
      </c>
      <c r="O474" s="6">
        <f t="shared" si="15"/>
        <v>14777.06</v>
      </c>
      <c r="P474" s="2">
        <v>20</v>
      </c>
      <c r="Q474" s="2" t="s">
        <v>46</v>
      </c>
      <c r="R474" s="2">
        <v>0</v>
      </c>
      <c r="S474" s="2">
        <v>28</v>
      </c>
      <c r="T474" s="2">
        <v>3672.48</v>
      </c>
      <c r="U474" s="2">
        <v>2754.28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f>VLOOKUP(Tabla3[[#This Row],[Columna1]],Tabla5[#All],3,0)</f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f>VLOOKUP(Tabla3[[#This Row],[Columna1]],Tabla7[[ID]:[Monto neto de los bonos]],3,0)</f>
        <v>5754.28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2064.89</v>
      </c>
      <c r="AU474" s="2">
        <v>1589.58</v>
      </c>
      <c r="AV474" s="2">
        <v>0</v>
      </c>
      <c r="AW474" s="1"/>
      <c r="AX474" s="2" t="s">
        <v>422</v>
      </c>
      <c r="AY474" s="8" t="s">
        <v>424</v>
      </c>
    </row>
    <row r="475" spans="1:51" ht="13.15" customHeight="1" x14ac:dyDescent="0.25">
      <c r="A475" s="7">
        <v>103561</v>
      </c>
      <c r="B475" s="2" t="s">
        <v>744</v>
      </c>
      <c r="C475" s="2">
        <v>423503</v>
      </c>
      <c r="D475" s="2" t="s">
        <v>123</v>
      </c>
      <c r="E475" s="2" t="s">
        <v>124</v>
      </c>
      <c r="F475" s="2" t="s">
        <v>113</v>
      </c>
      <c r="G475" s="3">
        <v>41522</v>
      </c>
      <c r="H475" s="1"/>
      <c r="I475" s="2">
        <v>8862.42</v>
      </c>
      <c r="J475" s="2">
        <v>2318.1350000000002</v>
      </c>
      <c r="K475" s="2">
        <v>2318.1350000000002</v>
      </c>
      <c r="L475" s="2">
        <v>2100.9899999999998</v>
      </c>
      <c r="M475" s="1"/>
      <c r="N475" s="5">
        <f t="shared" si="14"/>
        <v>15599.68</v>
      </c>
      <c r="O475" s="6">
        <f t="shared" si="15"/>
        <v>12981.6</v>
      </c>
      <c r="P475" s="2">
        <v>20</v>
      </c>
      <c r="Q475" s="2" t="s">
        <v>46</v>
      </c>
      <c r="R475" s="2">
        <v>0</v>
      </c>
      <c r="S475" s="2">
        <v>12</v>
      </c>
      <c r="T475" s="2">
        <v>1332.24</v>
      </c>
      <c r="U475" s="2">
        <v>2481.48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f>VLOOKUP(Tabla3[[#This Row],[Columna1]],Tabla5[#All],3,0)</f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f>VLOOKUP(Tabla3[[#This Row],[Columna1]],Tabla7[[ID]:[Monto neto de los bonos]],3,0)</f>
        <v>2481.48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1570.02</v>
      </c>
      <c r="AU475" s="2">
        <v>1048.06</v>
      </c>
      <c r="AV475" s="2">
        <v>0</v>
      </c>
      <c r="AW475" s="1"/>
      <c r="AX475" s="2" t="s">
        <v>422</v>
      </c>
      <c r="AY475" s="8" t="s">
        <v>424</v>
      </c>
    </row>
    <row r="476" spans="1:51" ht="13.15" customHeight="1" x14ac:dyDescent="0.25">
      <c r="A476" s="7">
        <v>90255</v>
      </c>
      <c r="B476" s="2" t="s">
        <v>3807</v>
      </c>
      <c r="C476" s="2">
        <v>391603</v>
      </c>
      <c r="D476" s="2" t="s">
        <v>123</v>
      </c>
      <c r="E476" s="2" t="s">
        <v>124</v>
      </c>
      <c r="F476" s="2" t="s">
        <v>50</v>
      </c>
      <c r="G476" s="3">
        <v>36326</v>
      </c>
      <c r="H476" s="1"/>
      <c r="I476" s="2">
        <v>12195.26</v>
      </c>
      <c r="J476" s="2">
        <v>3009.3249999999998</v>
      </c>
      <c r="K476" s="2">
        <v>3009.3249999999998</v>
      </c>
      <c r="L476" s="2">
        <v>4141.3900000000003</v>
      </c>
      <c r="M476" s="1"/>
      <c r="N476" s="5">
        <f t="shared" si="14"/>
        <v>22355.3</v>
      </c>
      <c r="O476" s="6">
        <f t="shared" si="15"/>
        <v>18449.300000000003</v>
      </c>
      <c r="P476" s="2">
        <v>24</v>
      </c>
      <c r="Q476" s="2" t="s">
        <v>46</v>
      </c>
      <c r="R476" s="2">
        <v>0</v>
      </c>
      <c r="S476" s="2">
        <v>0</v>
      </c>
      <c r="T476" s="2">
        <v>0</v>
      </c>
      <c r="U476" s="2">
        <v>3414.67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f>VLOOKUP(Tabla3[[#This Row],[Columna1]],Tabla5[#All],3,0)</f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f>VLOOKUP(Tabla3[[#This Row],[Columna1]],Tabla7[[ID]:[Monto neto de los bonos]],3,0)</f>
        <v>3414.67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2059.08</v>
      </c>
      <c r="AU476" s="2">
        <v>1846.92</v>
      </c>
      <c r="AV476" s="2">
        <v>0</v>
      </c>
      <c r="AW476" s="1"/>
      <c r="AX476" s="2" t="s">
        <v>422</v>
      </c>
      <c r="AY476" s="8" t="s">
        <v>425</v>
      </c>
    </row>
    <row r="477" spans="1:51" ht="13.15" customHeight="1" x14ac:dyDescent="0.25">
      <c r="A477" s="7">
        <v>20103</v>
      </c>
      <c r="B477" s="2" t="s">
        <v>745</v>
      </c>
      <c r="C477" s="2">
        <v>1353203</v>
      </c>
      <c r="D477" s="2" t="s">
        <v>123</v>
      </c>
      <c r="E477" s="2" t="s">
        <v>130</v>
      </c>
      <c r="F477" s="2" t="s">
        <v>148</v>
      </c>
      <c r="G477" s="3">
        <v>42688</v>
      </c>
      <c r="H477" s="1"/>
      <c r="I477" s="2">
        <v>9836.7099999999991</v>
      </c>
      <c r="J477" s="2">
        <v>3056.2150000000001</v>
      </c>
      <c r="K477" s="2">
        <v>3056.2150000000001</v>
      </c>
      <c r="L477" s="2">
        <v>1265.76</v>
      </c>
      <c r="M477" s="1"/>
      <c r="N477" s="5">
        <f t="shared" si="14"/>
        <v>21513.049999999996</v>
      </c>
      <c r="O477" s="6">
        <f t="shared" si="15"/>
        <v>18979.209999999995</v>
      </c>
      <c r="P477" s="2">
        <v>24</v>
      </c>
      <c r="Q477" s="2" t="s">
        <v>132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4298.1499999999996</v>
      </c>
      <c r="AE477" s="2">
        <f>VLOOKUP(Tabla3[[#This Row],[Columna1]],Tabla5[#All],3,0)</f>
        <v>4298.1499999999996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f>VLOOKUP(Tabla3[[#This Row],[Columna1]],Tabla7[[ID]:[Monto neto de los bonos]],3,0)</f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1585.64</v>
      </c>
      <c r="AU477" s="2">
        <v>948.2</v>
      </c>
      <c r="AV477" s="2">
        <v>0</v>
      </c>
      <c r="AW477" s="1"/>
      <c r="AX477" s="2" t="s">
        <v>422</v>
      </c>
      <c r="AY477" s="8" t="s">
        <v>427</v>
      </c>
    </row>
    <row r="478" spans="1:51" ht="13.15" customHeight="1" x14ac:dyDescent="0.25">
      <c r="A478" s="7">
        <v>14228</v>
      </c>
      <c r="B478" s="2" t="s">
        <v>746</v>
      </c>
      <c r="C478" s="2">
        <v>144503</v>
      </c>
      <c r="D478" s="2" t="s">
        <v>123</v>
      </c>
      <c r="E478" s="2" t="s">
        <v>124</v>
      </c>
      <c r="F478" s="2" t="s">
        <v>40</v>
      </c>
      <c r="G478" s="3">
        <v>39181</v>
      </c>
      <c r="H478" s="1"/>
      <c r="I478" s="2">
        <v>8875.32</v>
      </c>
      <c r="J478" s="2">
        <v>2324.5500000000002</v>
      </c>
      <c r="K478" s="2">
        <v>2324.5500000000002</v>
      </c>
      <c r="L478" s="2">
        <v>2209.0300000000002</v>
      </c>
      <c r="M478" s="1"/>
      <c r="N478" s="5">
        <f t="shared" si="14"/>
        <v>15733.449999999999</v>
      </c>
      <c r="O478" s="6">
        <f t="shared" si="15"/>
        <v>13271.809999999998</v>
      </c>
      <c r="P478" s="2">
        <v>20</v>
      </c>
      <c r="Q478" s="2" t="s">
        <v>46</v>
      </c>
      <c r="R478" s="2">
        <v>0</v>
      </c>
      <c r="S478" s="2">
        <v>0</v>
      </c>
      <c r="T478" s="2">
        <v>0</v>
      </c>
      <c r="U478" s="2">
        <v>2485.09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f>VLOOKUP(Tabla3[[#This Row],[Columna1]],Tabla5[#All],3,0)</f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f>VLOOKUP(Tabla3[[#This Row],[Columna1]],Tabla7[[ID]:[Monto neto de los bonos]],3,0)</f>
        <v>2485.09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1449.12</v>
      </c>
      <c r="AU478" s="2">
        <v>1012.52</v>
      </c>
      <c r="AV478" s="2">
        <v>0</v>
      </c>
      <c r="AW478" s="1"/>
      <c r="AX478" s="2" t="s">
        <v>422</v>
      </c>
      <c r="AY478" s="8" t="s">
        <v>424</v>
      </c>
    </row>
    <row r="479" spans="1:51" ht="13.15" customHeight="1" x14ac:dyDescent="0.25">
      <c r="A479" s="7">
        <v>23765</v>
      </c>
      <c r="B479" s="2" t="s">
        <v>747</v>
      </c>
      <c r="C479" s="2">
        <v>5441703</v>
      </c>
      <c r="D479" s="2" t="s">
        <v>123</v>
      </c>
      <c r="E479" s="2" t="s">
        <v>124</v>
      </c>
      <c r="F479" s="2" t="s">
        <v>113</v>
      </c>
      <c r="G479" s="3">
        <v>44648</v>
      </c>
      <c r="H479" s="1"/>
      <c r="I479" s="2">
        <v>8862.42</v>
      </c>
      <c r="J479" s="2">
        <v>2318.1350000000002</v>
      </c>
      <c r="K479" s="2">
        <v>2318.1350000000002</v>
      </c>
      <c r="L479" s="2">
        <v>0</v>
      </c>
      <c r="M479" s="1"/>
      <c r="N479" s="5">
        <f t="shared" si="14"/>
        <v>13498.69</v>
      </c>
      <c r="O479" s="6">
        <f t="shared" si="15"/>
        <v>11423.470000000001</v>
      </c>
      <c r="P479" s="2">
        <v>24</v>
      </c>
      <c r="Q479" s="2" t="s">
        <v>46</v>
      </c>
      <c r="R479" s="2">
        <v>0</v>
      </c>
      <c r="S479" s="2">
        <v>12</v>
      </c>
      <c r="T479" s="2">
        <v>1332.24</v>
      </c>
      <c r="U479" s="2">
        <v>2481.48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f>VLOOKUP(Tabla3[[#This Row],[Columna1]],Tabla5[#All],3,0)</f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f>VLOOKUP(Tabla3[[#This Row],[Columna1]],Tabla7[[ID]:[Monto neto de los bonos]],3,0)</f>
        <v>2481.48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1376.54</v>
      </c>
      <c r="AU479" s="2">
        <v>698.68</v>
      </c>
      <c r="AV479" s="2">
        <v>0</v>
      </c>
      <c r="AW479" s="1"/>
      <c r="AX479" s="2" t="s">
        <v>422</v>
      </c>
      <c r="AY479" s="8" t="s">
        <v>425</v>
      </c>
    </row>
    <row r="480" spans="1:51" ht="13.15" customHeight="1" x14ac:dyDescent="0.25">
      <c r="A480" s="7">
        <v>23217</v>
      </c>
      <c r="B480" s="2" t="s">
        <v>748</v>
      </c>
      <c r="C480" s="2">
        <v>5101403</v>
      </c>
      <c r="D480" s="2" t="s">
        <v>123</v>
      </c>
      <c r="E480" s="2" t="s">
        <v>124</v>
      </c>
      <c r="F480" s="2" t="s">
        <v>140</v>
      </c>
      <c r="G480" s="3">
        <v>44399</v>
      </c>
      <c r="H480" s="1"/>
      <c r="I480" s="2">
        <v>6673.03</v>
      </c>
      <c r="J480" s="2">
        <v>1745.4849999999999</v>
      </c>
      <c r="K480" s="2">
        <v>1745.4849999999999</v>
      </c>
      <c r="L480" s="2">
        <v>0</v>
      </c>
      <c r="M480" s="1"/>
      <c r="N480" s="5">
        <f t="shared" si="14"/>
        <v>10164</v>
      </c>
      <c r="O480" s="6">
        <f t="shared" si="15"/>
        <v>9100.0400000000009</v>
      </c>
      <c r="P480" s="2">
        <v>23</v>
      </c>
      <c r="Q480" s="2" t="s">
        <v>46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f>VLOOKUP(Tabla3[[#This Row],[Columna1]],Tabla5[#All],3,0)</f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f>VLOOKUP(Tabla3[[#This Row],[Columna1]],Tabla7[[ID]:[Monto neto de los bonos]],3,0)</f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897.15</v>
      </c>
      <c r="AU480" s="2">
        <v>166.81</v>
      </c>
      <c r="AV480" s="2">
        <v>0</v>
      </c>
      <c r="AW480" s="1"/>
      <c r="AX480" s="2" t="s">
        <v>422</v>
      </c>
      <c r="AY480" s="8" t="s">
        <v>425</v>
      </c>
    </row>
    <row r="481" spans="1:51" ht="13.15" customHeight="1" x14ac:dyDescent="0.25">
      <c r="A481" s="7">
        <v>14366</v>
      </c>
      <c r="B481" s="2" t="s">
        <v>3786</v>
      </c>
      <c r="C481" s="2">
        <v>149003</v>
      </c>
      <c r="D481" s="2" t="s">
        <v>123</v>
      </c>
      <c r="E481" s="2" t="s">
        <v>127</v>
      </c>
      <c r="F481" s="2" t="s">
        <v>128</v>
      </c>
      <c r="G481" s="3">
        <v>43770</v>
      </c>
      <c r="H481" s="1"/>
      <c r="I481" s="2">
        <v>12680.59</v>
      </c>
      <c r="J481" s="2">
        <v>2687.61</v>
      </c>
      <c r="K481" s="2">
        <v>2687.61</v>
      </c>
      <c r="L481" s="2">
        <v>1755.43</v>
      </c>
      <c r="M481" s="1"/>
      <c r="N481" s="5">
        <f t="shared" si="14"/>
        <v>26209.39</v>
      </c>
      <c r="O481" s="6">
        <f t="shared" si="15"/>
        <v>22761.61</v>
      </c>
      <c r="P481" s="2">
        <v>30</v>
      </c>
      <c r="Q481" s="2" t="s">
        <v>37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6398.15</v>
      </c>
      <c r="AE481" s="2">
        <f>VLOOKUP(Tabla3[[#This Row],[Columna1]],Tabla5[#All],3,0)</f>
        <v>6398.15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f>VLOOKUP(Tabla3[[#This Row],[Columna1]],Tabla7[[ID]:[Monto neto de los bonos]],3,0)</f>
        <v>4700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1981.12</v>
      </c>
      <c r="AU481" s="2">
        <v>1466.66</v>
      </c>
      <c r="AV481" s="2">
        <v>0</v>
      </c>
      <c r="AW481" s="1"/>
      <c r="AX481" s="2" t="s">
        <v>422</v>
      </c>
      <c r="AY481" s="8" t="s">
        <v>423</v>
      </c>
    </row>
    <row r="482" spans="1:51" ht="13.15" customHeight="1" x14ac:dyDescent="0.25">
      <c r="A482" s="7">
        <v>13602</v>
      </c>
      <c r="B482" s="2" t="s">
        <v>749</v>
      </c>
      <c r="C482" s="2">
        <v>1203203</v>
      </c>
      <c r="D482" s="2" t="s">
        <v>123</v>
      </c>
      <c r="E482" s="2" t="s">
        <v>135</v>
      </c>
      <c r="F482" s="2" t="s">
        <v>128</v>
      </c>
      <c r="G482" s="3">
        <v>42656</v>
      </c>
      <c r="H482" s="1"/>
      <c r="I482" s="2">
        <v>12680.59</v>
      </c>
      <c r="J482" s="2">
        <v>2687.61</v>
      </c>
      <c r="K482" s="2">
        <v>2687.61</v>
      </c>
      <c r="L482" s="2">
        <v>1432.97</v>
      </c>
      <c r="M482" s="1"/>
      <c r="N482" s="5">
        <f t="shared" si="14"/>
        <v>24452.870000000003</v>
      </c>
      <c r="O482" s="6">
        <f t="shared" si="15"/>
        <v>21095.11</v>
      </c>
      <c r="P482" s="2">
        <v>30</v>
      </c>
      <c r="Q482" s="2" t="s">
        <v>37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4964.09</v>
      </c>
      <c r="AE482" s="2">
        <f>VLOOKUP(Tabla3[[#This Row],[Columna1]],Tabla5[#All],3,0)</f>
        <v>4964.09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f>VLOOKUP(Tabla3[[#This Row],[Columna1]],Tabla7[[ID]:[Monto neto de los bonos]],3,0)</f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1948.88</v>
      </c>
      <c r="AU482" s="2">
        <v>1408.88</v>
      </c>
      <c r="AV482" s="2">
        <v>0</v>
      </c>
      <c r="AW482" s="1"/>
      <c r="AX482" s="2" t="s">
        <v>422</v>
      </c>
      <c r="AY482" s="8" t="s">
        <v>423</v>
      </c>
    </row>
    <row r="483" spans="1:51" ht="13.15" customHeight="1" x14ac:dyDescent="0.25">
      <c r="A483" s="7">
        <v>23482</v>
      </c>
      <c r="B483" s="2" t="s">
        <v>750</v>
      </c>
      <c r="C483" s="2">
        <v>5267703</v>
      </c>
      <c r="D483" s="2" t="s">
        <v>123</v>
      </c>
      <c r="E483" s="2" t="s">
        <v>138</v>
      </c>
      <c r="F483" s="2" t="s">
        <v>42</v>
      </c>
      <c r="G483" s="3">
        <v>44529</v>
      </c>
      <c r="H483" s="1"/>
      <c r="I483" s="2">
        <v>9836.7099999999991</v>
      </c>
      <c r="J483" s="2">
        <v>3056.2150000000001</v>
      </c>
      <c r="K483" s="2">
        <v>3056.2150000000001</v>
      </c>
      <c r="L483" s="2">
        <v>0</v>
      </c>
      <c r="M483" s="1"/>
      <c r="N483" s="5">
        <f t="shared" si="14"/>
        <v>15949.14</v>
      </c>
      <c r="O483" s="6">
        <f t="shared" si="15"/>
        <v>12765.98</v>
      </c>
      <c r="P483" s="2">
        <v>20</v>
      </c>
      <c r="Q483" s="2" t="s">
        <v>46</v>
      </c>
      <c r="R483" s="2">
        <v>0</v>
      </c>
      <c r="S483" s="2">
        <v>34</v>
      </c>
      <c r="T483" s="2">
        <v>4459.4399999999996</v>
      </c>
      <c r="U483" s="2">
        <v>2754.28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f>VLOOKUP(Tabla3[[#This Row],[Columna1]],Tabla5[#All],3,0)</f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f>VLOOKUP(Tabla3[[#This Row],[Columna1]],Tabla7[[ID]:[Monto neto de los bonos]],3,0)</f>
        <v>3620.28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1914.94</v>
      </c>
      <c r="AU483" s="2">
        <v>1268.22</v>
      </c>
      <c r="AV483" s="2">
        <v>0</v>
      </c>
      <c r="AW483" s="1"/>
      <c r="AX483" s="2" t="s">
        <v>422</v>
      </c>
      <c r="AY483" s="8" t="s">
        <v>424</v>
      </c>
    </row>
    <row r="484" spans="1:51" ht="13.15" customHeight="1" x14ac:dyDescent="0.25">
      <c r="A484" s="7">
        <v>24115</v>
      </c>
      <c r="B484" s="2" t="s">
        <v>751</v>
      </c>
      <c r="C484" s="2">
        <v>5734003</v>
      </c>
      <c r="D484" s="2" t="s">
        <v>123</v>
      </c>
      <c r="E484" s="2" t="s">
        <v>135</v>
      </c>
      <c r="F484" s="2" t="s">
        <v>128</v>
      </c>
      <c r="G484" s="3">
        <v>44868</v>
      </c>
      <c r="H484" s="1"/>
      <c r="I484" s="2">
        <v>12680.59</v>
      </c>
      <c r="J484" s="2">
        <v>2687.61</v>
      </c>
      <c r="K484" s="2">
        <v>2687.61</v>
      </c>
      <c r="L484" s="2">
        <v>0</v>
      </c>
      <c r="M484" s="1"/>
      <c r="N484" s="5">
        <f t="shared" si="14"/>
        <v>27003.940000000002</v>
      </c>
      <c r="O484" s="6">
        <f t="shared" si="15"/>
        <v>24044.5</v>
      </c>
      <c r="P484" s="2">
        <v>30</v>
      </c>
      <c r="Q484" s="2" t="s">
        <v>37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8948.1299999999992</v>
      </c>
      <c r="AE484" s="2">
        <f>VLOOKUP(Tabla3[[#This Row],[Columna1]],Tabla5[#All],3,0)</f>
        <v>8948.1299999999992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f>VLOOKUP(Tabla3[[#This Row],[Columna1]],Tabla7[[ID]:[Monto neto de los bonos]],3,0)</f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1805.58</v>
      </c>
      <c r="AU484" s="2">
        <v>1153.8599999999999</v>
      </c>
      <c r="AV484" s="2">
        <v>0</v>
      </c>
      <c r="AW484" s="1"/>
      <c r="AX484" s="2" t="s">
        <v>422</v>
      </c>
      <c r="AY484" s="8" t="s">
        <v>423</v>
      </c>
    </row>
    <row r="485" spans="1:51" ht="13.15" customHeight="1" x14ac:dyDescent="0.25">
      <c r="A485" s="7">
        <v>20681</v>
      </c>
      <c r="B485" s="2" t="s">
        <v>3781</v>
      </c>
      <c r="C485" s="2">
        <v>1984803</v>
      </c>
      <c r="D485" s="2" t="s">
        <v>123</v>
      </c>
      <c r="E485" s="2" t="s">
        <v>127</v>
      </c>
      <c r="F485" s="2" t="s">
        <v>128</v>
      </c>
      <c r="G485" s="3">
        <v>42877</v>
      </c>
      <c r="H485" s="1"/>
      <c r="I485" s="2">
        <v>12680.59</v>
      </c>
      <c r="J485" s="2">
        <v>2687.61</v>
      </c>
      <c r="K485" s="2">
        <v>2687.61</v>
      </c>
      <c r="L485" s="2">
        <v>1533.26</v>
      </c>
      <c r="M485" s="1"/>
      <c r="N485" s="5">
        <f t="shared" si="14"/>
        <v>26211.16</v>
      </c>
      <c r="O485" s="6">
        <f t="shared" si="15"/>
        <v>22825.42</v>
      </c>
      <c r="P485" s="2">
        <v>30</v>
      </c>
      <c r="Q485" s="2" t="s">
        <v>37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6622.09</v>
      </c>
      <c r="AE485" s="2">
        <f>VLOOKUP(Tabla3[[#This Row],[Columna1]],Tabla5[#All],3,0)</f>
        <v>6622.09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f>VLOOKUP(Tabla3[[#This Row],[Columna1]],Tabla7[[ID]:[Monto neto de los bonos]],3,0)</f>
        <v>4400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1958.9</v>
      </c>
      <c r="AU485" s="2">
        <v>1426.84</v>
      </c>
      <c r="AV485" s="2">
        <v>0</v>
      </c>
      <c r="AW485" s="1"/>
      <c r="AX485" s="2" t="s">
        <v>422</v>
      </c>
      <c r="AY485" s="8" t="s">
        <v>423</v>
      </c>
    </row>
    <row r="486" spans="1:51" ht="13.15" customHeight="1" x14ac:dyDescent="0.25">
      <c r="A486" s="7">
        <v>10375</v>
      </c>
      <c r="B486" s="2" t="s">
        <v>3769</v>
      </c>
      <c r="C486" s="2">
        <v>62903</v>
      </c>
      <c r="D486" s="2" t="s">
        <v>123</v>
      </c>
      <c r="E486" s="2" t="s">
        <v>131</v>
      </c>
      <c r="F486" s="2" t="s">
        <v>60</v>
      </c>
      <c r="G486" s="3">
        <v>45323</v>
      </c>
      <c r="H486" s="1"/>
      <c r="I486" s="2">
        <v>14709.55</v>
      </c>
      <c r="J486" s="2">
        <v>2709.165</v>
      </c>
      <c r="K486" s="2">
        <v>2709.165</v>
      </c>
      <c r="L486" s="2">
        <v>0</v>
      </c>
      <c r="M486" s="1"/>
      <c r="N486" s="5">
        <f t="shared" si="14"/>
        <v>53189.369999999995</v>
      </c>
      <c r="O486" s="6">
        <f t="shared" si="15"/>
        <v>49660.929999999993</v>
      </c>
      <c r="P486" s="2">
        <v>30</v>
      </c>
      <c r="Q486" s="2" t="s">
        <v>37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15057.72</v>
      </c>
      <c r="AE486" s="2">
        <f>VLOOKUP(Tabla3[[#This Row],[Columna1]],Tabla5[#All],3,0)</f>
        <v>15057.72</v>
      </c>
      <c r="AF486" s="2">
        <v>0</v>
      </c>
      <c r="AG486" s="2">
        <v>0</v>
      </c>
      <c r="AH486" s="2">
        <v>0</v>
      </c>
      <c r="AI486" s="2">
        <v>0</v>
      </c>
      <c r="AJ486" s="2">
        <v>18003.77</v>
      </c>
      <c r="AK486" s="2">
        <f>VLOOKUP(Tabla3[[#This Row],[Columna1]],Tabla7[[ID]:[Monto neto de los bonos]],3,0)</f>
        <v>18003.77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2012.78</v>
      </c>
      <c r="AU486" s="2">
        <v>1515.66</v>
      </c>
      <c r="AV486" s="2">
        <v>0</v>
      </c>
      <c r="AW486" s="1"/>
      <c r="AX486" s="2" t="s">
        <v>422</v>
      </c>
      <c r="AY486" s="8" t="s">
        <v>423</v>
      </c>
    </row>
    <row r="487" spans="1:51" ht="13.15" customHeight="1" x14ac:dyDescent="0.25">
      <c r="A487" s="7">
        <v>22041</v>
      </c>
      <c r="B487" s="2" t="s">
        <v>752</v>
      </c>
      <c r="C487" s="2">
        <v>3591203</v>
      </c>
      <c r="D487" s="2" t="s">
        <v>123</v>
      </c>
      <c r="E487" s="2" t="s">
        <v>124</v>
      </c>
      <c r="F487" s="2" t="s">
        <v>149</v>
      </c>
      <c r="G487" s="3">
        <v>43668</v>
      </c>
      <c r="H487" s="1"/>
      <c r="I487" s="2">
        <v>6873.41</v>
      </c>
      <c r="J487" s="2">
        <v>1798.8050000000001</v>
      </c>
      <c r="K487" s="2">
        <v>1798.8050000000001</v>
      </c>
      <c r="L487" s="2">
        <v>1018.02</v>
      </c>
      <c r="M487" s="1"/>
      <c r="N487" s="5">
        <f t="shared" si="14"/>
        <v>11489.04</v>
      </c>
      <c r="O487" s="6">
        <f t="shared" si="15"/>
        <v>9796.8900000000012</v>
      </c>
      <c r="P487" s="2">
        <v>24</v>
      </c>
      <c r="Q487" s="2" t="s">
        <v>46</v>
      </c>
      <c r="R487" s="2">
        <v>0</v>
      </c>
      <c r="S487" s="2">
        <v>7</v>
      </c>
      <c r="T487" s="2">
        <v>602.84</v>
      </c>
      <c r="U487" s="2">
        <v>1924.55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f>VLOOKUP(Tabla3[[#This Row],[Columna1]],Tabla5[#All],3,0)</f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f>VLOOKUP(Tabla3[[#This Row],[Columna1]],Tabla7[[ID]:[Monto neto de los bonos]],3,0)</f>
        <v>1924.55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1118.49</v>
      </c>
      <c r="AU487" s="2">
        <v>573.66</v>
      </c>
      <c r="AV487" s="2">
        <v>0</v>
      </c>
      <c r="AW487" s="1"/>
      <c r="AX487" s="2" t="s">
        <v>422</v>
      </c>
      <c r="AY487" s="8" t="s">
        <v>425</v>
      </c>
    </row>
    <row r="488" spans="1:51" ht="13.15" customHeight="1" x14ac:dyDescent="0.25">
      <c r="A488" s="7">
        <v>24104</v>
      </c>
      <c r="B488" s="2" t="s">
        <v>753</v>
      </c>
      <c r="C488" s="2">
        <v>5726503</v>
      </c>
      <c r="D488" s="2" t="s">
        <v>123</v>
      </c>
      <c r="E488" s="2" t="s">
        <v>127</v>
      </c>
      <c r="F488" s="2" t="s">
        <v>128</v>
      </c>
      <c r="G488" s="3">
        <v>44858</v>
      </c>
      <c r="H488" s="1"/>
      <c r="I488" s="2">
        <v>12680.59</v>
      </c>
      <c r="J488" s="2">
        <v>2687.61</v>
      </c>
      <c r="K488" s="2">
        <v>2687.61</v>
      </c>
      <c r="L488" s="2">
        <v>0</v>
      </c>
      <c r="M488" s="1"/>
      <c r="N488" s="5">
        <f t="shared" si="14"/>
        <v>23758.59</v>
      </c>
      <c r="O488" s="6">
        <f t="shared" si="15"/>
        <v>20799.150000000001</v>
      </c>
      <c r="P488" s="2">
        <v>30</v>
      </c>
      <c r="Q488" s="2" t="s">
        <v>37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5702.78</v>
      </c>
      <c r="AE488" s="2">
        <f>VLOOKUP(Tabla3[[#This Row],[Columna1]],Tabla5[#All],3,0)</f>
        <v>5702.78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f>VLOOKUP(Tabla3[[#This Row],[Columna1]],Tabla7[[ID]:[Monto neto de los bonos]],3,0)</f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1805.58</v>
      </c>
      <c r="AU488" s="2">
        <v>1153.8599999999999</v>
      </c>
      <c r="AV488" s="2">
        <v>0</v>
      </c>
      <c r="AW488" s="1"/>
      <c r="AX488" s="2" t="s">
        <v>422</v>
      </c>
      <c r="AY488" s="8" t="s">
        <v>423</v>
      </c>
    </row>
    <row r="489" spans="1:51" ht="13.15" customHeight="1" x14ac:dyDescent="0.25">
      <c r="A489" s="7">
        <v>20153</v>
      </c>
      <c r="B489" s="2" t="s">
        <v>754</v>
      </c>
      <c r="C489" s="2">
        <v>1417203</v>
      </c>
      <c r="D489" s="2" t="s">
        <v>123</v>
      </c>
      <c r="E489" s="2" t="s">
        <v>138</v>
      </c>
      <c r="F489" s="2" t="s">
        <v>45</v>
      </c>
      <c r="G489" s="3">
        <v>42688</v>
      </c>
      <c r="H489" s="1"/>
      <c r="I489" s="2">
        <v>13413.65</v>
      </c>
      <c r="J489" s="2">
        <v>2841.47</v>
      </c>
      <c r="K489" s="2">
        <v>2841.47</v>
      </c>
      <c r="L489" s="2">
        <v>1487.66</v>
      </c>
      <c r="M489" s="1"/>
      <c r="N489" s="5">
        <f t="shared" si="14"/>
        <v>27203.03</v>
      </c>
      <c r="O489" s="6">
        <f t="shared" si="15"/>
        <v>23594.629999999997</v>
      </c>
      <c r="P489" s="2">
        <v>30</v>
      </c>
      <c r="Q489" s="2" t="s">
        <v>37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6618.78</v>
      </c>
      <c r="AE489" s="2">
        <f>VLOOKUP(Tabla3[[#This Row],[Columna1]],Tabla5[#All],3,0)</f>
        <v>6618.78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f>VLOOKUP(Tabla3[[#This Row],[Columna1]],Tabla7[[ID]:[Monto neto de los bonos]],3,0)</f>
        <v>1900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2058.4</v>
      </c>
      <c r="AU489" s="2">
        <v>1550</v>
      </c>
      <c r="AV489" s="2">
        <v>0</v>
      </c>
      <c r="AW489" s="1"/>
      <c r="AX489" s="2" t="s">
        <v>422</v>
      </c>
      <c r="AY489" s="8" t="s">
        <v>423</v>
      </c>
    </row>
    <row r="490" spans="1:51" ht="13.15" customHeight="1" x14ac:dyDescent="0.25">
      <c r="A490" s="7">
        <v>20694</v>
      </c>
      <c r="B490" s="2" t="s">
        <v>755</v>
      </c>
      <c r="C490" s="2">
        <v>1997203</v>
      </c>
      <c r="D490" s="2" t="s">
        <v>123</v>
      </c>
      <c r="E490" s="2" t="s">
        <v>130</v>
      </c>
      <c r="F490" s="2" t="s">
        <v>60</v>
      </c>
      <c r="G490" s="3">
        <v>43891</v>
      </c>
      <c r="H490" s="1"/>
      <c r="I490" s="2">
        <v>14709.55</v>
      </c>
      <c r="J490" s="2">
        <v>2709.165</v>
      </c>
      <c r="K490" s="2">
        <v>2709.165</v>
      </c>
      <c r="L490" s="2">
        <v>2113.4299999999998</v>
      </c>
      <c r="M490" s="1"/>
      <c r="N490" s="5">
        <f t="shared" si="14"/>
        <v>36582</v>
      </c>
      <c r="O490" s="6">
        <f t="shared" si="15"/>
        <v>32410.6</v>
      </c>
      <c r="P490" s="2">
        <v>30</v>
      </c>
      <c r="Q490" s="2" t="s">
        <v>37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14340.69</v>
      </c>
      <c r="AE490" s="2">
        <f>VLOOKUP(Tabla3[[#This Row],[Columna1]],Tabla5[#All],3,0)</f>
        <v>14340.69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f>VLOOKUP(Tabla3[[#This Row],[Columna1]],Tabla7[[ID]:[Monto neto de los bonos]],3,0)</f>
        <v>3900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2224.12</v>
      </c>
      <c r="AU490" s="2">
        <v>1947.28</v>
      </c>
      <c r="AV490" s="2">
        <v>0</v>
      </c>
      <c r="AW490" s="1"/>
      <c r="AX490" s="2" t="s">
        <v>422</v>
      </c>
      <c r="AY490" s="8" t="s">
        <v>423</v>
      </c>
    </row>
    <row r="491" spans="1:51" ht="13.15" customHeight="1" x14ac:dyDescent="0.25">
      <c r="A491" s="7">
        <v>103562</v>
      </c>
      <c r="B491" s="2" t="s">
        <v>3794</v>
      </c>
      <c r="C491" s="2">
        <v>423603</v>
      </c>
      <c r="D491" s="2" t="s">
        <v>123</v>
      </c>
      <c r="E491" s="2" t="s">
        <v>134</v>
      </c>
      <c r="F491" s="2" t="s">
        <v>40</v>
      </c>
      <c r="G491" s="3">
        <v>41550</v>
      </c>
      <c r="H491" s="1"/>
      <c r="I491" s="2">
        <v>8875.32</v>
      </c>
      <c r="J491" s="2">
        <v>2324.5500000000002</v>
      </c>
      <c r="K491" s="2">
        <v>2324.5500000000002</v>
      </c>
      <c r="L491" s="2">
        <v>1951.18</v>
      </c>
      <c r="M491" s="1"/>
      <c r="N491" s="5">
        <f t="shared" si="14"/>
        <v>16689.039999999997</v>
      </c>
      <c r="O491" s="6">
        <f t="shared" si="15"/>
        <v>14289.159999999996</v>
      </c>
      <c r="P491" s="2">
        <v>20</v>
      </c>
      <c r="Q491" s="2" t="s">
        <v>46</v>
      </c>
      <c r="R491" s="2">
        <v>0</v>
      </c>
      <c r="S491" s="2">
        <v>0</v>
      </c>
      <c r="T491" s="2">
        <v>0</v>
      </c>
      <c r="U491" s="2">
        <v>2485.09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1213.44</v>
      </c>
      <c r="AE491" s="2">
        <f>VLOOKUP(Tabla3[[#This Row],[Columna1]],Tabla5[#All],3,0)</f>
        <v>1213.44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f>VLOOKUP(Tabla3[[#This Row],[Columna1]],Tabla7[[ID]:[Monto neto de los bonos]],3,0)</f>
        <v>2485.09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1425.36</v>
      </c>
      <c r="AU491" s="2">
        <v>974.52</v>
      </c>
      <c r="AV491" s="2">
        <v>0</v>
      </c>
      <c r="AW491" s="1"/>
      <c r="AX491" s="2" t="s">
        <v>422</v>
      </c>
      <c r="AY491" s="8" t="s">
        <v>424</v>
      </c>
    </row>
    <row r="492" spans="1:51" ht="13.15" customHeight="1" x14ac:dyDescent="0.25">
      <c r="A492" s="7">
        <v>12394</v>
      </c>
      <c r="B492" s="2" t="s">
        <v>756</v>
      </c>
      <c r="C492" s="2">
        <v>81403</v>
      </c>
      <c r="D492" s="2" t="s">
        <v>123</v>
      </c>
      <c r="E492" s="2" t="s">
        <v>135</v>
      </c>
      <c r="F492" s="2" t="s">
        <v>128</v>
      </c>
      <c r="G492" s="3">
        <v>38200</v>
      </c>
      <c r="H492" s="1"/>
      <c r="I492" s="2">
        <v>12680.59</v>
      </c>
      <c r="J492" s="2">
        <v>2687.61</v>
      </c>
      <c r="K492" s="2">
        <v>2687.61</v>
      </c>
      <c r="L492" s="2">
        <v>4603.75</v>
      </c>
      <c r="M492" s="1"/>
      <c r="N492" s="5">
        <f t="shared" si="14"/>
        <v>28210.510000000002</v>
      </c>
      <c r="O492" s="6">
        <f t="shared" si="15"/>
        <v>23898.730000000003</v>
      </c>
      <c r="P492" s="2">
        <v>30</v>
      </c>
      <c r="Q492" s="2" t="s">
        <v>37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5550.95</v>
      </c>
      <c r="AE492" s="2">
        <f>VLOOKUP(Tabla3[[#This Row],[Columna1]],Tabla5[#All],3,0)</f>
        <v>5550.95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f>VLOOKUP(Tabla3[[#This Row],[Columna1]],Tabla7[[ID]:[Monto neto de los bonos]],3,0)</f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2265.94</v>
      </c>
      <c r="AU492" s="2">
        <v>2045.84</v>
      </c>
      <c r="AV492" s="2">
        <v>0</v>
      </c>
      <c r="AW492" s="1"/>
      <c r="AX492" s="2" t="s">
        <v>422</v>
      </c>
      <c r="AY492" s="8" t="s">
        <v>423</v>
      </c>
    </row>
    <row r="493" spans="1:51" ht="13.15" customHeight="1" x14ac:dyDescent="0.25">
      <c r="A493" s="7">
        <v>23396</v>
      </c>
      <c r="B493" s="2" t="s">
        <v>757</v>
      </c>
      <c r="C493" s="2">
        <v>5220203</v>
      </c>
      <c r="D493" s="2" t="s">
        <v>123</v>
      </c>
      <c r="E493" s="2" t="s">
        <v>124</v>
      </c>
      <c r="F493" s="2" t="s">
        <v>149</v>
      </c>
      <c r="G493" s="3">
        <v>44496</v>
      </c>
      <c r="H493" s="1"/>
      <c r="I493" s="2">
        <v>6873.41</v>
      </c>
      <c r="J493" s="2">
        <v>1798.8050000000001</v>
      </c>
      <c r="K493" s="2">
        <v>1798.8050000000001</v>
      </c>
      <c r="L493" s="2">
        <v>0</v>
      </c>
      <c r="M493" s="1"/>
      <c r="N493" s="5">
        <f t="shared" si="14"/>
        <v>10471.02</v>
      </c>
      <c r="O493" s="6">
        <f t="shared" si="15"/>
        <v>8875.4600000000009</v>
      </c>
      <c r="P493" s="2">
        <v>20</v>
      </c>
      <c r="Q493" s="2" t="s">
        <v>46</v>
      </c>
      <c r="R493" s="2">
        <v>0</v>
      </c>
      <c r="S493" s="2">
        <v>12</v>
      </c>
      <c r="T493" s="2">
        <v>1033.44</v>
      </c>
      <c r="U493" s="2">
        <v>1924.55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f>VLOOKUP(Tabla3[[#This Row],[Columna1]],Tabla5[#All],3,0)</f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f>VLOOKUP(Tabla3[[#This Row],[Columna1]],Tabla7[[ID]:[Monto neto de los bonos]],3,0)</f>
        <v>1924.55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1067.76</v>
      </c>
      <c r="AU493" s="2">
        <v>527.79999999999995</v>
      </c>
      <c r="AV493" s="2">
        <v>0</v>
      </c>
      <c r="AW493" s="1"/>
      <c r="AX493" s="2" t="s">
        <v>422</v>
      </c>
      <c r="AY493" s="8" t="s">
        <v>424</v>
      </c>
    </row>
    <row r="494" spans="1:51" ht="13.15" customHeight="1" x14ac:dyDescent="0.25">
      <c r="A494" s="7">
        <v>24087</v>
      </c>
      <c r="B494" s="2" t="s">
        <v>758</v>
      </c>
      <c r="C494" s="2">
        <v>5719903</v>
      </c>
      <c r="D494" s="2" t="s">
        <v>123</v>
      </c>
      <c r="E494" s="2" t="s">
        <v>131</v>
      </c>
      <c r="F494" s="2" t="s">
        <v>36</v>
      </c>
      <c r="G494" s="3">
        <v>44851</v>
      </c>
      <c r="H494" s="1"/>
      <c r="I494" s="2">
        <v>13165.89</v>
      </c>
      <c r="J494" s="2">
        <v>2789.65</v>
      </c>
      <c r="K494" s="2">
        <v>2789.65</v>
      </c>
      <c r="L494" s="2">
        <v>0</v>
      </c>
      <c r="M494" s="1"/>
      <c r="N494" s="5">
        <f t="shared" si="14"/>
        <v>23426.719999999998</v>
      </c>
      <c r="O494" s="6">
        <f t="shared" si="15"/>
        <v>20313.179999999997</v>
      </c>
      <c r="P494" s="2">
        <v>30</v>
      </c>
      <c r="Q494" s="2" t="s">
        <v>37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4681.53</v>
      </c>
      <c r="AE494" s="2">
        <f>VLOOKUP(Tabla3[[#This Row],[Columna1]],Tabla5[#All],3,0)</f>
        <v>4681.53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f>VLOOKUP(Tabla3[[#This Row],[Columna1]],Tabla7[[ID]:[Monto neto de los bonos]],3,0)</f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1874.52</v>
      </c>
      <c r="AU494" s="2">
        <v>1239.02</v>
      </c>
      <c r="AV494" s="2">
        <v>0</v>
      </c>
      <c r="AW494" s="1"/>
      <c r="AX494" s="2" t="s">
        <v>422</v>
      </c>
      <c r="AY494" s="8" t="s">
        <v>423</v>
      </c>
    </row>
    <row r="495" spans="1:51" ht="13.15" customHeight="1" x14ac:dyDescent="0.25">
      <c r="A495" s="7">
        <v>23960</v>
      </c>
      <c r="B495" s="2" t="s">
        <v>759</v>
      </c>
      <c r="C495" s="2">
        <v>5597703</v>
      </c>
      <c r="D495" s="2" t="s">
        <v>123</v>
      </c>
      <c r="E495" s="2" t="s">
        <v>126</v>
      </c>
      <c r="F495" s="2" t="s">
        <v>42</v>
      </c>
      <c r="G495" s="3">
        <v>44756</v>
      </c>
      <c r="H495" s="1"/>
      <c r="I495" s="2">
        <v>9836.7099999999991</v>
      </c>
      <c r="J495" s="2">
        <v>3056.2150000000001</v>
      </c>
      <c r="K495" s="2">
        <v>3056.2150000000001</v>
      </c>
      <c r="L495" s="2">
        <v>0</v>
      </c>
      <c r="M495" s="1"/>
      <c r="N495" s="5">
        <f t="shared" si="14"/>
        <v>24774.18</v>
      </c>
      <c r="O495" s="6">
        <f t="shared" si="15"/>
        <v>22421.980000000003</v>
      </c>
      <c r="P495" s="2">
        <v>30</v>
      </c>
      <c r="Q495" s="2" t="s">
        <v>37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8825.0400000000009</v>
      </c>
      <c r="AE495" s="2">
        <f>VLOOKUP(Tabla3[[#This Row],[Columna1]],Tabla5[#All],3,0)</f>
        <v>8825.0400000000009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f>VLOOKUP(Tabla3[[#This Row],[Columna1]],Tabla7[[ID]:[Monto neto de los bonos]],3,0)</f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1594.92</v>
      </c>
      <c r="AU495" s="2">
        <v>757.28</v>
      </c>
      <c r="AV495" s="2">
        <v>0</v>
      </c>
      <c r="AW495" s="1"/>
      <c r="AX495" s="2" t="s">
        <v>422</v>
      </c>
      <c r="AY495" s="8" t="s">
        <v>423</v>
      </c>
    </row>
    <row r="496" spans="1:51" ht="13.15" customHeight="1" x14ac:dyDescent="0.25">
      <c r="A496" s="7">
        <v>12379</v>
      </c>
      <c r="B496" s="2" t="s">
        <v>3800</v>
      </c>
      <c r="C496" s="2">
        <v>80803</v>
      </c>
      <c r="D496" s="2" t="s">
        <v>123</v>
      </c>
      <c r="E496" s="2" t="s">
        <v>124</v>
      </c>
      <c r="F496" s="2" t="s">
        <v>125</v>
      </c>
      <c r="G496" s="3">
        <v>38113</v>
      </c>
      <c r="H496" s="1"/>
      <c r="I496" s="2">
        <v>8862.42</v>
      </c>
      <c r="J496" s="2">
        <v>2318.1350000000002</v>
      </c>
      <c r="K496" s="2">
        <v>2318.1350000000002</v>
      </c>
      <c r="L496" s="2">
        <v>3210.9</v>
      </c>
      <c r="M496" s="1"/>
      <c r="N496" s="5">
        <f t="shared" si="14"/>
        <v>16709.59</v>
      </c>
      <c r="O496" s="6">
        <f t="shared" si="15"/>
        <v>13908.33</v>
      </c>
      <c r="P496" s="2">
        <v>20</v>
      </c>
      <c r="Q496" s="2" t="s">
        <v>46</v>
      </c>
      <c r="R496" s="2">
        <v>0</v>
      </c>
      <c r="S496" s="2">
        <v>6</v>
      </c>
      <c r="T496" s="2">
        <v>666.12</v>
      </c>
      <c r="U496" s="2">
        <v>2481.48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f>VLOOKUP(Tabla3[[#This Row],[Columna1]],Tabla5[#All],3,0)</f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f>VLOOKUP(Tabla3[[#This Row],[Columna1]],Tabla7[[ID]:[Monto neto de los bonos]],3,0)</f>
        <v>2481.48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1605.65</v>
      </c>
      <c r="AU496" s="2">
        <v>1195.6099999999999</v>
      </c>
      <c r="AV496" s="2">
        <v>0</v>
      </c>
      <c r="AW496" s="1"/>
      <c r="AX496" s="2" t="s">
        <v>422</v>
      </c>
      <c r="AY496" s="8" t="s">
        <v>424</v>
      </c>
    </row>
    <row r="497" spans="1:51" ht="13.15" customHeight="1" x14ac:dyDescent="0.25">
      <c r="A497" s="7">
        <v>23172</v>
      </c>
      <c r="B497" s="2" t="s">
        <v>3783</v>
      </c>
      <c r="C497" s="2">
        <v>5073203</v>
      </c>
      <c r="D497" s="2" t="s">
        <v>123</v>
      </c>
      <c r="E497" s="2" t="s">
        <v>127</v>
      </c>
      <c r="F497" s="2" t="s">
        <v>36</v>
      </c>
      <c r="G497" s="3">
        <v>44382</v>
      </c>
      <c r="H497" s="1"/>
      <c r="I497" s="2">
        <v>13165.89</v>
      </c>
      <c r="J497" s="2">
        <v>2789.65</v>
      </c>
      <c r="K497" s="2">
        <v>2789.65</v>
      </c>
      <c r="L497" s="2">
        <v>0</v>
      </c>
      <c r="M497" s="1"/>
      <c r="N497" s="5">
        <f t="shared" si="14"/>
        <v>26467.1</v>
      </c>
      <c r="O497" s="6">
        <f t="shared" si="15"/>
        <v>23353.559999999998</v>
      </c>
      <c r="P497" s="2">
        <v>30</v>
      </c>
      <c r="Q497" s="2" t="s">
        <v>37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7721.91</v>
      </c>
      <c r="AE497" s="2">
        <f>VLOOKUP(Tabla3[[#This Row],[Columna1]],Tabla5[#All],3,0)</f>
        <v>7721.91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f>VLOOKUP(Tabla3[[#This Row],[Columna1]],Tabla7[[ID]:[Monto neto de los bonos]],3,0)</f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1874.52</v>
      </c>
      <c r="AU497" s="2">
        <v>1239.02</v>
      </c>
      <c r="AV497" s="2">
        <v>0</v>
      </c>
      <c r="AW497" s="1"/>
      <c r="AX497" s="2" t="s">
        <v>422</v>
      </c>
      <c r="AY497" s="8" t="s">
        <v>423</v>
      </c>
    </row>
    <row r="498" spans="1:51" ht="13.15" customHeight="1" x14ac:dyDescent="0.25">
      <c r="A498" s="7">
        <v>24464</v>
      </c>
      <c r="B498" s="2" t="s">
        <v>760</v>
      </c>
      <c r="C498" s="2">
        <v>5958803</v>
      </c>
      <c r="D498" s="2" t="s">
        <v>123</v>
      </c>
      <c r="E498" s="2" t="s">
        <v>147</v>
      </c>
      <c r="F498" s="2" t="s">
        <v>36</v>
      </c>
      <c r="G498" s="3">
        <v>45033</v>
      </c>
      <c r="H498" s="1"/>
      <c r="I498" s="2">
        <v>13165.89</v>
      </c>
      <c r="J498" s="2">
        <v>2789.65</v>
      </c>
      <c r="K498" s="2">
        <v>2789.65</v>
      </c>
      <c r="L498" s="2">
        <v>0</v>
      </c>
      <c r="M498" s="1"/>
      <c r="N498" s="5">
        <f t="shared" si="14"/>
        <v>25477.82</v>
      </c>
      <c r="O498" s="6">
        <f t="shared" si="15"/>
        <v>22364.28</v>
      </c>
      <c r="P498" s="2">
        <v>30</v>
      </c>
      <c r="Q498" s="2" t="s">
        <v>37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6732.63</v>
      </c>
      <c r="AE498" s="2">
        <f>VLOOKUP(Tabla3[[#This Row],[Columna1]],Tabla5[#All],3,0)</f>
        <v>6732.63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f>VLOOKUP(Tabla3[[#This Row],[Columna1]],Tabla7[[ID]:[Monto neto de los bonos]],3,0)</f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1874.52</v>
      </c>
      <c r="AU498" s="2">
        <v>1239.02</v>
      </c>
      <c r="AV498" s="2">
        <v>0</v>
      </c>
      <c r="AW498" s="1"/>
      <c r="AX498" s="2" t="s">
        <v>422</v>
      </c>
      <c r="AY498" s="8" t="s">
        <v>423</v>
      </c>
    </row>
    <row r="499" spans="1:51" ht="13.15" customHeight="1" x14ac:dyDescent="0.25">
      <c r="A499" s="7">
        <v>23516</v>
      </c>
      <c r="B499" s="2" t="s">
        <v>761</v>
      </c>
      <c r="C499" s="2">
        <v>5285803</v>
      </c>
      <c r="D499" s="2" t="s">
        <v>123</v>
      </c>
      <c r="E499" s="2" t="s">
        <v>129</v>
      </c>
      <c r="F499" s="2" t="s">
        <v>60</v>
      </c>
      <c r="G499" s="3">
        <v>44501</v>
      </c>
      <c r="H499" s="1"/>
      <c r="I499" s="2">
        <v>14709.55</v>
      </c>
      <c r="J499" s="2">
        <v>2709.165</v>
      </c>
      <c r="K499" s="2">
        <v>2709.165</v>
      </c>
      <c r="L499" s="2">
        <v>0</v>
      </c>
      <c r="M499" s="1"/>
      <c r="N499" s="5">
        <f t="shared" si="14"/>
        <v>27849.79</v>
      </c>
      <c r="O499" s="6">
        <f t="shared" si="15"/>
        <v>24321.350000000002</v>
      </c>
      <c r="P499" s="2">
        <v>30</v>
      </c>
      <c r="Q499" s="2" t="s">
        <v>37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7721.91</v>
      </c>
      <c r="AE499" s="2">
        <f>VLOOKUP(Tabla3[[#This Row],[Columna1]],Tabla5[#All],3,0)</f>
        <v>7721.91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f>VLOOKUP(Tabla3[[#This Row],[Columna1]],Tabla7[[ID]:[Monto neto de los bonos]],3,0)</f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2012.78</v>
      </c>
      <c r="AU499" s="2">
        <v>1515.66</v>
      </c>
      <c r="AV499" s="2">
        <v>0</v>
      </c>
      <c r="AW499" s="1"/>
      <c r="AX499" s="2" t="s">
        <v>422</v>
      </c>
      <c r="AY499" s="8" t="s">
        <v>423</v>
      </c>
    </row>
    <row r="500" spans="1:51" ht="13.15" customHeight="1" x14ac:dyDescent="0.25">
      <c r="A500" s="7">
        <v>18484</v>
      </c>
      <c r="B500" s="2" t="s">
        <v>762</v>
      </c>
      <c r="C500" s="2">
        <v>351503</v>
      </c>
      <c r="D500" s="2" t="s">
        <v>123</v>
      </c>
      <c r="E500" s="2" t="s">
        <v>134</v>
      </c>
      <c r="F500" s="2" t="s">
        <v>40</v>
      </c>
      <c r="G500" s="3">
        <v>41736</v>
      </c>
      <c r="H500" s="1"/>
      <c r="I500" s="2">
        <v>8875.32</v>
      </c>
      <c r="J500" s="2">
        <v>2324.5500000000002</v>
      </c>
      <c r="K500" s="2">
        <v>2324.5500000000002</v>
      </c>
      <c r="L500" s="2">
        <v>2019.42</v>
      </c>
      <c r="M500" s="1"/>
      <c r="N500" s="5">
        <f t="shared" si="14"/>
        <v>15543.839999999998</v>
      </c>
      <c r="O500" s="6">
        <f t="shared" si="15"/>
        <v>13127.64</v>
      </c>
      <c r="P500" s="2">
        <v>20</v>
      </c>
      <c r="Q500" s="2" t="s">
        <v>46</v>
      </c>
      <c r="R500" s="2">
        <v>0</v>
      </c>
      <c r="S500" s="2">
        <v>0</v>
      </c>
      <c r="T500" s="2">
        <v>0</v>
      </c>
      <c r="U500" s="2">
        <v>2485.09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f>VLOOKUP(Tabla3[[#This Row],[Columna1]],Tabla5[#All],3,0)</f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f>VLOOKUP(Tabla3[[#This Row],[Columna1]],Tabla7[[ID]:[Monto neto de los bonos]],3,0)</f>
        <v>3585.09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1431.64</v>
      </c>
      <c r="AU500" s="2">
        <v>984.56</v>
      </c>
      <c r="AV500" s="2">
        <v>0</v>
      </c>
      <c r="AW500" s="1"/>
      <c r="AX500" s="2" t="s">
        <v>422</v>
      </c>
      <c r="AY500" s="8" t="s">
        <v>424</v>
      </c>
    </row>
    <row r="501" spans="1:51" ht="13.15" customHeight="1" x14ac:dyDescent="0.25">
      <c r="A501" s="7">
        <v>20948</v>
      </c>
      <c r="B501" s="2" t="s">
        <v>763</v>
      </c>
      <c r="C501" s="2">
        <v>2271203</v>
      </c>
      <c r="D501" s="2" t="s">
        <v>123</v>
      </c>
      <c r="E501" s="2" t="s">
        <v>134</v>
      </c>
      <c r="F501" s="2" t="s">
        <v>60</v>
      </c>
      <c r="G501" s="3">
        <v>43045</v>
      </c>
      <c r="H501" s="1"/>
      <c r="I501" s="2">
        <v>14709.55</v>
      </c>
      <c r="J501" s="2">
        <v>2709.165</v>
      </c>
      <c r="K501" s="2">
        <v>2709.165</v>
      </c>
      <c r="L501" s="2">
        <v>1826.31</v>
      </c>
      <c r="M501" s="1"/>
      <c r="N501" s="5">
        <f t="shared" si="14"/>
        <v>36294.880000000005</v>
      </c>
      <c r="O501" s="6">
        <f t="shared" si="15"/>
        <v>32213.520000000008</v>
      </c>
      <c r="P501" s="2">
        <v>30</v>
      </c>
      <c r="Q501" s="2" t="s">
        <v>37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14340.69</v>
      </c>
      <c r="AE501" s="2">
        <f>VLOOKUP(Tabla3[[#This Row],[Columna1]],Tabla5[#All],3,0)</f>
        <v>14340.69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f>VLOOKUP(Tabla3[[#This Row],[Columna1]],Tabla7[[ID]:[Monto neto de los bonos]],3,0)</f>
        <v>5700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2195.42</v>
      </c>
      <c r="AU501" s="2">
        <v>1885.94</v>
      </c>
      <c r="AV501" s="2">
        <v>0</v>
      </c>
      <c r="AW501" s="1"/>
      <c r="AX501" s="2" t="s">
        <v>422</v>
      </c>
      <c r="AY501" s="8" t="s">
        <v>423</v>
      </c>
    </row>
    <row r="502" spans="1:51" ht="13.15" customHeight="1" x14ac:dyDescent="0.25">
      <c r="A502" s="7">
        <v>24471</v>
      </c>
      <c r="B502" s="2" t="s">
        <v>3775</v>
      </c>
      <c r="C502" s="2">
        <v>5968503</v>
      </c>
      <c r="D502" s="2" t="s">
        <v>123</v>
      </c>
      <c r="E502" s="2" t="s">
        <v>126</v>
      </c>
      <c r="F502" s="2" t="s">
        <v>45</v>
      </c>
      <c r="G502" s="3">
        <v>45307</v>
      </c>
      <c r="H502" s="1"/>
      <c r="I502" s="2">
        <v>13413.65</v>
      </c>
      <c r="J502" s="2">
        <v>2841.47</v>
      </c>
      <c r="K502" s="2">
        <v>2841.47</v>
      </c>
      <c r="L502" s="2">
        <v>0</v>
      </c>
      <c r="M502" s="1"/>
      <c r="N502" s="5">
        <f t="shared" si="14"/>
        <v>30150.02</v>
      </c>
      <c r="O502" s="6">
        <f t="shared" si="15"/>
        <v>26956.959999999999</v>
      </c>
      <c r="P502" s="2">
        <v>30</v>
      </c>
      <c r="Q502" s="2" t="s">
        <v>37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11053.43</v>
      </c>
      <c r="AE502" s="2">
        <f>VLOOKUP(Tabla3[[#This Row],[Columna1]],Tabla5[#All],3,0)</f>
        <v>11053.43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f>VLOOKUP(Tabla3[[#This Row],[Columna1]],Tabla7[[ID]:[Monto neto de los bonos]],3,0)</f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1909.64</v>
      </c>
      <c r="AU502" s="2">
        <v>1283.42</v>
      </c>
      <c r="AV502" s="2">
        <v>0</v>
      </c>
      <c r="AW502" s="1"/>
      <c r="AX502" s="2" t="s">
        <v>422</v>
      </c>
      <c r="AY502" s="8" t="s">
        <v>423</v>
      </c>
    </row>
    <row r="503" spans="1:51" ht="13.15" customHeight="1" x14ac:dyDescent="0.25">
      <c r="A503" s="7">
        <v>14941</v>
      </c>
      <c r="B503" s="2" t="s">
        <v>764</v>
      </c>
      <c r="C503" s="2">
        <v>23003</v>
      </c>
      <c r="D503" s="2" t="s">
        <v>123</v>
      </c>
      <c r="E503" s="2" t="s">
        <v>129</v>
      </c>
      <c r="F503" s="2" t="s">
        <v>80</v>
      </c>
      <c r="G503" s="3">
        <v>45545</v>
      </c>
      <c r="H503" s="1"/>
      <c r="I503" s="2">
        <v>21471.77</v>
      </c>
      <c r="J503" s="2">
        <v>3956.0250000000001</v>
      </c>
      <c r="K503" s="2">
        <v>3956.0250000000001</v>
      </c>
      <c r="L503" s="2">
        <v>0</v>
      </c>
      <c r="M503" s="1"/>
      <c r="N503" s="5">
        <f t="shared" si="14"/>
        <v>103174.85</v>
      </c>
      <c r="O503" s="6">
        <f t="shared" si="15"/>
        <v>97296.170000000013</v>
      </c>
      <c r="P503" s="2">
        <v>30</v>
      </c>
      <c r="Q503" s="2" t="s">
        <v>37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47331.11</v>
      </c>
      <c r="AE503" s="2">
        <f>VLOOKUP(Tabla3[[#This Row],[Columna1]],Tabla5[#All],3,0)</f>
        <v>47331.11</v>
      </c>
      <c r="AF503" s="2">
        <v>0</v>
      </c>
      <c r="AG503" s="2">
        <v>0</v>
      </c>
      <c r="AH503" s="2">
        <v>0</v>
      </c>
      <c r="AI503" s="2">
        <v>0</v>
      </c>
      <c r="AJ503" s="2">
        <v>26459.919999999998</v>
      </c>
      <c r="AK503" s="2">
        <f>VLOOKUP(Tabla3[[#This Row],[Columna1]],Tabla7[[ID]:[Monto neto de los bonos]],3,0)</f>
        <v>26459.919999999998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2938.4</v>
      </c>
      <c r="AU503" s="2">
        <v>2940.28</v>
      </c>
      <c r="AV503" s="2">
        <v>0</v>
      </c>
      <c r="AW503" s="1"/>
      <c r="AX503" s="2" t="s">
        <v>422</v>
      </c>
      <c r="AY503" s="8" t="s">
        <v>423</v>
      </c>
    </row>
    <row r="504" spans="1:51" ht="13.15" customHeight="1" x14ac:dyDescent="0.25">
      <c r="A504" s="7">
        <v>17564</v>
      </c>
      <c r="B504" s="2" t="s">
        <v>765</v>
      </c>
      <c r="C504" s="2">
        <v>222203</v>
      </c>
      <c r="D504" s="2" t="s">
        <v>123</v>
      </c>
      <c r="E504" s="2" t="s">
        <v>129</v>
      </c>
      <c r="F504" s="2" t="s">
        <v>40</v>
      </c>
      <c r="G504" s="3">
        <v>41337</v>
      </c>
      <c r="H504" s="1"/>
      <c r="I504" s="2">
        <v>8875.32</v>
      </c>
      <c r="J504" s="2">
        <v>2324.5500000000002</v>
      </c>
      <c r="K504" s="2">
        <v>2324.5500000000002</v>
      </c>
      <c r="L504" s="2">
        <v>1887.31</v>
      </c>
      <c r="M504" s="1"/>
      <c r="N504" s="5">
        <f t="shared" si="14"/>
        <v>15411.729999999998</v>
      </c>
      <c r="O504" s="6">
        <f t="shared" si="15"/>
        <v>13124.929999999997</v>
      </c>
      <c r="P504" s="2">
        <v>24</v>
      </c>
      <c r="Q504" s="2" t="s">
        <v>46</v>
      </c>
      <c r="R504" s="2">
        <v>0</v>
      </c>
      <c r="S504" s="2">
        <v>0</v>
      </c>
      <c r="T504" s="2">
        <v>0</v>
      </c>
      <c r="U504" s="2">
        <v>2485.09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f>VLOOKUP(Tabla3[[#This Row],[Columna1]],Tabla5[#All],3,0)</f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f>VLOOKUP(Tabla3[[#This Row],[Columna1]],Tabla7[[ID]:[Monto neto de los bonos]],3,0)</f>
        <v>3985.09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0</v>
      </c>
      <c r="AR504" s="2">
        <v>0</v>
      </c>
      <c r="AS504" s="2">
        <v>0</v>
      </c>
      <c r="AT504" s="2">
        <v>1419.52</v>
      </c>
      <c r="AU504" s="2">
        <v>867.28</v>
      </c>
      <c r="AV504" s="2">
        <v>0</v>
      </c>
      <c r="AW504" s="1"/>
      <c r="AX504" s="2" t="s">
        <v>422</v>
      </c>
      <c r="AY504" s="8" t="s">
        <v>425</v>
      </c>
    </row>
    <row r="505" spans="1:51" ht="13.15" customHeight="1" x14ac:dyDescent="0.25">
      <c r="A505" s="7">
        <v>18476</v>
      </c>
      <c r="B505" s="2" t="s">
        <v>3787</v>
      </c>
      <c r="C505" s="2">
        <v>351303</v>
      </c>
      <c r="D505" s="2" t="s">
        <v>123</v>
      </c>
      <c r="E505" s="2" t="s">
        <v>130</v>
      </c>
      <c r="F505" s="2" t="s">
        <v>42</v>
      </c>
      <c r="G505" s="3">
        <v>41673</v>
      </c>
      <c r="H505" s="1"/>
      <c r="I505" s="2">
        <v>9836.7099999999991</v>
      </c>
      <c r="J505" s="2">
        <v>3056.2150000000001</v>
      </c>
      <c r="K505" s="2">
        <v>3056.2150000000001</v>
      </c>
      <c r="L505" s="2">
        <v>1265.76</v>
      </c>
      <c r="M505" s="1"/>
      <c r="N505" s="5">
        <f t="shared" si="14"/>
        <v>17214.899999999998</v>
      </c>
      <c r="O505" s="6">
        <f t="shared" si="15"/>
        <v>14552.499999999998</v>
      </c>
      <c r="P505" s="2">
        <v>20</v>
      </c>
      <c r="Q505" s="2" t="s">
        <v>46</v>
      </c>
      <c r="R505" s="2">
        <v>0</v>
      </c>
      <c r="S505" s="2">
        <v>0</v>
      </c>
      <c r="T505" s="2">
        <v>0</v>
      </c>
      <c r="U505" s="2">
        <v>2754.28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f>VLOOKUP(Tabla3[[#This Row],[Columna1]],Tabla5[#All],3,0)</f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f>VLOOKUP(Tabla3[[#This Row],[Columna1]],Tabla7[[ID]:[Monto neto de los bonos]],3,0)</f>
        <v>2754.28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1585.6</v>
      </c>
      <c r="AU505" s="2">
        <v>1076.8</v>
      </c>
      <c r="AV505" s="2">
        <v>0</v>
      </c>
      <c r="AW505" s="1"/>
      <c r="AX505" s="2" t="s">
        <v>422</v>
      </c>
      <c r="AY505" s="8" t="s">
        <v>424</v>
      </c>
    </row>
    <row r="506" spans="1:51" ht="13.15" customHeight="1" x14ac:dyDescent="0.25">
      <c r="A506" s="7">
        <v>92062</v>
      </c>
      <c r="B506" s="2" t="s">
        <v>766</v>
      </c>
      <c r="C506" s="2">
        <v>402403</v>
      </c>
      <c r="D506" s="2" t="s">
        <v>123</v>
      </c>
      <c r="E506" s="2" t="s">
        <v>127</v>
      </c>
      <c r="F506" s="2" t="s">
        <v>44</v>
      </c>
      <c r="G506" s="3">
        <v>38047</v>
      </c>
      <c r="H506" s="1"/>
      <c r="I506" s="2">
        <v>14572.07</v>
      </c>
      <c r="J506" s="2">
        <v>2683.85</v>
      </c>
      <c r="K506" s="2">
        <v>2683.85</v>
      </c>
      <c r="L506" s="2">
        <v>4398.24</v>
      </c>
      <c r="M506" s="1"/>
      <c r="N506" s="5">
        <f t="shared" si="14"/>
        <v>32140.759999999995</v>
      </c>
      <c r="O506" s="6">
        <f t="shared" si="15"/>
        <v>27300.999999999996</v>
      </c>
      <c r="P506" s="2">
        <v>30</v>
      </c>
      <c r="Q506" s="2" t="s">
        <v>37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7802.75</v>
      </c>
      <c r="AE506" s="2">
        <f>VLOOKUP(Tabla3[[#This Row],[Columna1]],Tabla5[#All],3,0)</f>
        <v>7802.75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f>VLOOKUP(Tabla3[[#This Row],[Columna1]],Tabla7[[ID]:[Monto neto de los bonos]],3,0)</f>
        <v>2000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0</v>
      </c>
      <c r="AR506" s="2">
        <v>0</v>
      </c>
      <c r="AS506" s="2">
        <v>0</v>
      </c>
      <c r="AT506" s="2">
        <v>2433.8000000000002</v>
      </c>
      <c r="AU506" s="2">
        <v>2405.96</v>
      </c>
      <c r="AV506" s="2">
        <v>0</v>
      </c>
      <c r="AW506" s="1"/>
      <c r="AX506" s="2" t="s">
        <v>422</v>
      </c>
      <c r="AY506" s="8" t="s">
        <v>423</v>
      </c>
    </row>
    <row r="507" spans="1:51" ht="13.15" customHeight="1" x14ac:dyDescent="0.25">
      <c r="A507" s="7">
        <v>13584</v>
      </c>
      <c r="B507" s="2" t="s">
        <v>767</v>
      </c>
      <c r="C507" s="2">
        <v>83803</v>
      </c>
      <c r="D507" s="2" t="s">
        <v>123</v>
      </c>
      <c r="E507" s="2" t="s">
        <v>134</v>
      </c>
      <c r="F507" s="2" t="s">
        <v>36</v>
      </c>
      <c r="G507" s="3">
        <v>38740</v>
      </c>
      <c r="H507" s="1"/>
      <c r="I507" s="2">
        <v>13165.89</v>
      </c>
      <c r="J507" s="2">
        <v>2789.65</v>
      </c>
      <c r="K507" s="2">
        <v>2789.65</v>
      </c>
      <c r="L507" s="2">
        <v>2860.71</v>
      </c>
      <c r="M507" s="1"/>
      <c r="N507" s="5">
        <f t="shared" si="14"/>
        <v>23812.159999999996</v>
      </c>
      <c r="O507" s="6">
        <f t="shared" si="15"/>
        <v>19891.919999999995</v>
      </c>
      <c r="P507" s="2">
        <v>20</v>
      </c>
      <c r="Q507" s="2" t="s">
        <v>46</v>
      </c>
      <c r="R507" s="2">
        <v>0</v>
      </c>
      <c r="S507" s="2">
        <v>0</v>
      </c>
      <c r="T507" s="2">
        <v>0</v>
      </c>
      <c r="U507" s="2">
        <v>3686.45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2206.2600000000002</v>
      </c>
      <c r="AE507" s="2">
        <f>VLOOKUP(Tabla3[[#This Row],[Columna1]],Tabla5[#All],3,0)</f>
        <v>2206.2600000000002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f>VLOOKUP(Tabla3[[#This Row],[Columna1]],Tabla7[[ID]:[Monto neto de los bonos]],3,0)</f>
        <v>4686.45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0</v>
      </c>
      <c r="AT507" s="2">
        <v>1990</v>
      </c>
      <c r="AU507" s="2">
        <v>1930.24</v>
      </c>
      <c r="AV507" s="2">
        <v>0</v>
      </c>
      <c r="AW507" s="1"/>
      <c r="AX507" s="2" t="s">
        <v>422</v>
      </c>
      <c r="AY507" s="8" t="s">
        <v>424</v>
      </c>
    </row>
    <row r="508" spans="1:51" ht="13.15" customHeight="1" x14ac:dyDescent="0.25">
      <c r="A508" s="7">
        <v>23137</v>
      </c>
      <c r="B508" s="2" t="s">
        <v>768</v>
      </c>
      <c r="C508" s="2">
        <v>5031203</v>
      </c>
      <c r="D508" s="2" t="s">
        <v>123</v>
      </c>
      <c r="E508" s="2" t="s">
        <v>131</v>
      </c>
      <c r="F508" s="2" t="s">
        <v>45</v>
      </c>
      <c r="G508" s="3">
        <v>44355</v>
      </c>
      <c r="H508" s="1"/>
      <c r="I508" s="2">
        <v>13413.65</v>
      </c>
      <c r="J508" s="2">
        <v>2841.47</v>
      </c>
      <c r="K508" s="2">
        <v>2841.47</v>
      </c>
      <c r="L508" s="2">
        <v>0</v>
      </c>
      <c r="M508" s="1"/>
      <c r="N508" s="5">
        <f t="shared" si="14"/>
        <v>24336.46</v>
      </c>
      <c r="O508" s="6">
        <f t="shared" si="15"/>
        <v>21143.4</v>
      </c>
      <c r="P508" s="2">
        <v>30</v>
      </c>
      <c r="Q508" s="2" t="s">
        <v>37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5239.87</v>
      </c>
      <c r="AE508" s="2">
        <f>VLOOKUP(Tabla3[[#This Row],[Columna1]],Tabla5[#All],3,0)</f>
        <v>5239.87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f>VLOOKUP(Tabla3[[#This Row],[Columna1]],Tabla7[[ID]:[Monto neto de los bonos]],3,0)</f>
        <v>3500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0</v>
      </c>
      <c r="AR508" s="2">
        <v>0</v>
      </c>
      <c r="AS508" s="2">
        <v>0</v>
      </c>
      <c r="AT508" s="2">
        <v>1909.64</v>
      </c>
      <c r="AU508" s="2">
        <v>1283.42</v>
      </c>
      <c r="AV508" s="2">
        <v>0</v>
      </c>
      <c r="AW508" s="1"/>
      <c r="AX508" s="2" t="s">
        <v>422</v>
      </c>
      <c r="AY508" s="8" t="s">
        <v>423</v>
      </c>
    </row>
    <row r="509" spans="1:51" ht="13.15" customHeight="1" x14ac:dyDescent="0.25">
      <c r="A509" s="7">
        <v>24064</v>
      </c>
      <c r="B509" s="2" t="s">
        <v>3820</v>
      </c>
      <c r="C509" s="2">
        <v>5689903</v>
      </c>
      <c r="D509" s="2" t="s">
        <v>123</v>
      </c>
      <c r="E509" s="2" t="s">
        <v>135</v>
      </c>
      <c r="F509" s="2" t="s">
        <v>139</v>
      </c>
      <c r="G509" s="3">
        <v>44837</v>
      </c>
      <c r="H509" s="1"/>
      <c r="I509" s="2">
        <v>9836.7099999999991</v>
      </c>
      <c r="J509" s="2">
        <v>3056.2150000000001</v>
      </c>
      <c r="K509" s="2">
        <v>3056.2150000000001</v>
      </c>
      <c r="L509" s="2">
        <v>0</v>
      </c>
      <c r="M509" s="1"/>
      <c r="N509" s="5">
        <f t="shared" si="14"/>
        <v>15949.14</v>
      </c>
      <c r="O509" s="6">
        <f t="shared" si="15"/>
        <v>13596.939999999999</v>
      </c>
      <c r="P509" s="2">
        <v>30</v>
      </c>
      <c r="Q509" s="2" t="s">
        <v>37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f>VLOOKUP(Tabla3[[#This Row],[Columna1]],Tabla5[#All],3,0)</f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f>VLOOKUP(Tabla3[[#This Row],[Columna1]],Tabla7[[ID]:[Monto neto de los bonos]],3,0)</f>
        <v>1900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2">
        <v>1594.92</v>
      </c>
      <c r="AU509" s="2">
        <v>757.28</v>
      </c>
      <c r="AV509" s="2">
        <v>0</v>
      </c>
      <c r="AW509" s="1"/>
      <c r="AX509" s="2" t="s">
        <v>422</v>
      </c>
      <c r="AY509" s="8" t="s">
        <v>423</v>
      </c>
    </row>
    <row r="510" spans="1:51" ht="13.15" customHeight="1" x14ac:dyDescent="0.25">
      <c r="A510" s="7">
        <v>13682</v>
      </c>
      <c r="B510" s="2" t="s">
        <v>769</v>
      </c>
      <c r="C510" s="2">
        <v>85003</v>
      </c>
      <c r="D510" s="2" t="s">
        <v>123</v>
      </c>
      <c r="E510" s="2" t="s">
        <v>130</v>
      </c>
      <c r="F510" s="2" t="s">
        <v>128</v>
      </c>
      <c r="G510" s="3">
        <v>43619</v>
      </c>
      <c r="H510" s="1"/>
      <c r="I510" s="2">
        <v>12680.59</v>
      </c>
      <c r="J510" s="2">
        <v>2687.61</v>
      </c>
      <c r="K510" s="2">
        <v>2687.61</v>
      </c>
      <c r="L510" s="2">
        <v>1755.43</v>
      </c>
      <c r="M510" s="1"/>
      <c r="N510" s="5">
        <f t="shared" si="14"/>
        <v>26209.39</v>
      </c>
      <c r="O510" s="6">
        <f t="shared" si="15"/>
        <v>22761.61</v>
      </c>
      <c r="P510" s="2">
        <v>30</v>
      </c>
      <c r="Q510" s="2" t="s">
        <v>37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6398.15</v>
      </c>
      <c r="AE510" s="2">
        <f>VLOOKUP(Tabla3[[#This Row],[Columna1]],Tabla5[#All],3,0)</f>
        <v>6398.15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f>VLOOKUP(Tabla3[[#This Row],[Columna1]],Tabla7[[ID]:[Monto neto de los bonos]],3,0)</f>
        <v>2900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2">
        <v>0</v>
      </c>
      <c r="AS510" s="2">
        <v>0</v>
      </c>
      <c r="AT510" s="2">
        <v>1981.12</v>
      </c>
      <c r="AU510" s="2">
        <v>1466.66</v>
      </c>
      <c r="AV510" s="2">
        <v>0</v>
      </c>
      <c r="AW510" s="1"/>
      <c r="AX510" s="2" t="s">
        <v>422</v>
      </c>
      <c r="AY510" s="8" t="s">
        <v>423</v>
      </c>
    </row>
    <row r="511" spans="1:51" ht="13.15" customHeight="1" x14ac:dyDescent="0.25">
      <c r="A511" s="7">
        <v>21854</v>
      </c>
      <c r="B511" s="2" t="s">
        <v>770</v>
      </c>
      <c r="C511" s="2">
        <v>3307403</v>
      </c>
      <c r="D511" s="2" t="s">
        <v>123</v>
      </c>
      <c r="E511" s="2" t="s">
        <v>130</v>
      </c>
      <c r="F511" s="2" t="s">
        <v>136</v>
      </c>
      <c r="G511" s="3">
        <v>43521</v>
      </c>
      <c r="H511" s="1"/>
      <c r="I511" s="2">
        <v>7320.09</v>
      </c>
      <c r="J511" s="2">
        <v>1914.615</v>
      </c>
      <c r="K511" s="2">
        <v>1914.615</v>
      </c>
      <c r="L511" s="2">
        <v>1083.97</v>
      </c>
      <c r="M511" s="1"/>
      <c r="N511" s="5">
        <f t="shared" si="14"/>
        <v>12233.289999999999</v>
      </c>
      <c r="O511" s="6">
        <f t="shared" si="15"/>
        <v>10474.109999999999</v>
      </c>
      <c r="P511" s="2">
        <v>24</v>
      </c>
      <c r="Q511" s="2" t="s">
        <v>46</v>
      </c>
      <c r="R511" s="2">
        <v>0</v>
      </c>
      <c r="S511" s="2">
        <v>3</v>
      </c>
      <c r="T511" s="2">
        <v>275.04000000000002</v>
      </c>
      <c r="U511" s="2">
        <v>2049.63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f>VLOOKUP(Tabla3[[#This Row],[Columna1]],Tabla5[#All],3,0)</f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f>VLOOKUP(Tabla3[[#This Row],[Columna1]],Tabla7[[ID]:[Monto neto de los bonos]],3,0)</f>
        <v>2549.63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0</v>
      </c>
      <c r="AR511" s="2">
        <v>0</v>
      </c>
      <c r="AS511" s="2">
        <v>0</v>
      </c>
      <c r="AT511" s="2">
        <v>1154.26</v>
      </c>
      <c r="AU511" s="2">
        <v>604.91999999999996</v>
      </c>
      <c r="AV511" s="2">
        <v>0</v>
      </c>
      <c r="AW511" s="1"/>
      <c r="AX511" s="2" t="s">
        <v>422</v>
      </c>
      <c r="AY511" s="8" t="s">
        <v>425</v>
      </c>
    </row>
    <row r="512" spans="1:51" ht="13.15" customHeight="1" x14ac:dyDescent="0.25">
      <c r="A512" s="7">
        <v>24093</v>
      </c>
      <c r="B512" s="2" t="s">
        <v>771</v>
      </c>
      <c r="C512" s="2">
        <v>5722103</v>
      </c>
      <c r="D512" s="2" t="s">
        <v>123</v>
      </c>
      <c r="E512" s="2" t="s">
        <v>134</v>
      </c>
      <c r="F512" s="2" t="s">
        <v>140</v>
      </c>
      <c r="G512" s="3">
        <v>44854</v>
      </c>
      <c r="H512" s="1"/>
      <c r="I512" s="2">
        <v>6673.03</v>
      </c>
      <c r="J512" s="2">
        <v>1745.4849999999999</v>
      </c>
      <c r="K512" s="2">
        <v>1745.4849999999999</v>
      </c>
      <c r="L512" s="2">
        <v>0</v>
      </c>
      <c r="M512" s="1"/>
      <c r="N512" s="5">
        <f t="shared" si="14"/>
        <v>10164</v>
      </c>
      <c r="O512" s="6">
        <f t="shared" si="15"/>
        <v>9001.65</v>
      </c>
      <c r="P512" s="2">
        <v>24</v>
      </c>
      <c r="Q512" s="2" t="s">
        <v>46</v>
      </c>
      <c r="R512" s="2">
        <v>0</v>
      </c>
      <c r="S512" s="2">
        <v>0</v>
      </c>
      <c r="T512" s="2">
        <v>0</v>
      </c>
      <c r="U512" s="2">
        <v>1868.45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f>VLOOKUP(Tabla3[[#This Row],[Columna1]],Tabla5[#All],3,0)</f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f>VLOOKUP(Tabla3[[#This Row],[Columna1]],Tabla7[[ID]:[Monto neto de los bonos]],3,0)</f>
        <v>1868.45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2">
        <v>0</v>
      </c>
      <c r="AS512" s="2">
        <v>0</v>
      </c>
      <c r="AT512" s="2">
        <v>936.16</v>
      </c>
      <c r="AU512" s="2">
        <v>226.19</v>
      </c>
      <c r="AV512" s="2">
        <v>0</v>
      </c>
      <c r="AW512" s="1"/>
      <c r="AX512" s="2" t="s">
        <v>422</v>
      </c>
      <c r="AY512" s="8" t="s">
        <v>425</v>
      </c>
    </row>
    <row r="513" spans="1:51" ht="13.15" customHeight="1" x14ac:dyDescent="0.25">
      <c r="A513" s="7">
        <v>23898</v>
      </c>
      <c r="B513" s="2" t="s">
        <v>772</v>
      </c>
      <c r="C513" s="2">
        <v>5516003</v>
      </c>
      <c r="D513" s="2" t="s">
        <v>123</v>
      </c>
      <c r="E513" s="2" t="s">
        <v>124</v>
      </c>
      <c r="F513" s="2" t="s">
        <v>149</v>
      </c>
      <c r="G513" s="3">
        <v>44711</v>
      </c>
      <c r="H513" s="1"/>
      <c r="I513" s="2">
        <v>6873.41</v>
      </c>
      <c r="J513" s="2">
        <v>1798.8050000000001</v>
      </c>
      <c r="K513" s="2">
        <v>1798.8050000000001</v>
      </c>
      <c r="L513" s="2">
        <v>0</v>
      </c>
      <c r="M513" s="1"/>
      <c r="N513" s="5">
        <f t="shared" si="14"/>
        <v>10471.02</v>
      </c>
      <c r="O513" s="6">
        <f t="shared" si="15"/>
        <v>8941.2000000000007</v>
      </c>
      <c r="P513" s="2">
        <v>20</v>
      </c>
      <c r="Q513" s="2" t="s">
        <v>46</v>
      </c>
      <c r="R513" s="2">
        <v>0</v>
      </c>
      <c r="S513" s="2">
        <v>6</v>
      </c>
      <c r="T513" s="2">
        <v>516.72</v>
      </c>
      <c r="U513" s="2">
        <v>1924.55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f>VLOOKUP(Tabla3[[#This Row],[Columna1]],Tabla5[#All],3,0)</f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f>VLOOKUP(Tabla3[[#This Row],[Columna1]],Tabla7[[ID]:[Monto neto de los bonos]],3,0)</f>
        <v>1924.55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  <c r="AR513" s="2">
        <v>0</v>
      </c>
      <c r="AS513" s="2">
        <v>0</v>
      </c>
      <c r="AT513" s="2">
        <v>1016.08</v>
      </c>
      <c r="AU513" s="2">
        <v>513.74</v>
      </c>
      <c r="AV513" s="2">
        <v>0</v>
      </c>
      <c r="AW513" s="1"/>
      <c r="AX513" s="2" t="s">
        <v>422</v>
      </c>
      <c r="AY513" s="8" t="s">
        <v>424</v>
      </c>
    </row>
    <row r="514" spans="1:51" ht="13.15" customHeight="1" x14ac:dyDescent="0.25">
      <c r="A514" s="7">
        <v>103505</v>
      </c>
      <c r="B514" s="2" t="s">
        <v>773</v>
      </c>
      <c r="C514" s="2">
        <v>422603</v>
      </c>
      <c r="D514" s="2" t="s">
        <v>123</v>
      </c>
      <c r="E514" s="2" t="s">
        <v>131</v>
      </c>
      <c r="F514" s="2" t="s">
        <v>113</v>
      </c>
      <c r="G514" s="3">
        <v>42523</v>
      </c>
      <c r="H514" s="1"/>
      <c r="I514" s="2">
        <v>8862.42</v>
      </c>
      <c r="J514" s="2">
        <v>2318.1350000000002</v>
      </c>
      <c r="K514" s="2">
        <v>2318.1350000000002</v>
      </c>
      <c r="L514" s="2">
        <v>1071.31</v>
      </c>
      <c r="M514" s="1"/>
      <c r="N514" s="5">
        <f t="shared" ref="N514:N577" si="16">I514+J514+K514+L514+M514+R514+V514+W514+Y514+AD514+AG514+AJ514</f>
        <v>14570</v>
      </c>
      <c r="O514" s="6">
        <f t="shared" ref="O514:O577" si="17">N514-AS514-AT514-AU514</f>
        <v>12199.1</v>
      </c>
      <c r="P514" s="2">
        <v>20</v>
      </c>
      <c r="Q514" s="2" t="s">
        <v>132</v>
      </c>
      <c r="R514" s="2">
        <v>0</v>
      </c>
      <c r="S514" s="2">
        <v>12</v>
      </c>
      <c r="T514" s="2">
        <v>1332.24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f>VLOOKUP(Tabla3[[#This Row],[Columna1]],Tabla5[#All],3,0)</f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f>VLOOKUP(Tabla3[[#This Row],[Columna1]],Tabla7[[ID]:[Monto neto de los bonos]],3,0)</f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0</v>
      </c>
      <c r="AQ514" s="2">
        <v>0</v>
      </c>
      <c r="AR514" s="2">
        <v>0</v>
      </c>
      <c r="AS514" s="2">
        <v>0</v>
      </c>
      <c r="AT514" s="2">
        <v>1475.18</v>
      </c>
      <c r="AU514" s="2">
        <v>895.72</v>
      </c>
      <c r="AV514" s="2">
        <v>0</v>
      </c>
      <c r="AW514" s="1"/>
      <c r="AX514" s="2" t="s">
        <v>422</v>
      </c>
      <c r="AY514" s="8" t="s">
        <v>426</v>
      </c>
    </row>
    <row r="515" spans="1:51" ht="13.15" customHeight="1" x14ac:dyDescent="0.25">
      <c r="A515" s="7">
        <v>25239</v>
      </c>
      <c r="B515" s="2" t="s">
        <v>774</v>
      </c>
      <c r="C515" s="2">
        <v>6534203</v>
      </c>
      <c r="D515" s="2" t="s">
        <v>123</v>
      </c>
      <c r="E515" s="2" t="s">
        <v>130</v>
      </c>
      <c r="F515" s="2" t="s">
        <v>128</v>
      </c>
      <c r="G515" s="3">
        <v>45574</v>
      </c>
      <c r="H515" s="1"/>
      <c r="I515" s="2">
        <v>12680.59</v>
      </c>
      <c r="J515" s="2">
        <v>2687.61</v>
      </c>
      <c r="K515" s="2">
        <v>2687.61</v>
      </c>
      <c r="L515" s="2">
        <v>0</v>
      </c>
      <c r="M515" s="1"/>
      <c r="N515" s="5">
        <f t="shared" si="16"/>
        <v>25243.81</v>
      </c>
      <c r="O515" s="6">
        <f t="shared" si="17"/>
        <v>22284.370000000003</v>
      </c>
      <c r="P515" s="2">
        <v>30</v>
      </c>
      <c r="Q515" s="2" t="s">
        <v>37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7188</v>
      </c>
      <c r="AE515" s="2">
        <f>VLOOKUP(Tabla3[[#This Row],[Columna1]],Tabla5[#All],3,0)</f>
        <v>7188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f>VLOOKUP(Tabla3[[#This Row],[Columna1]],Tabla7[[ID]:[Monto neto de los bonos]],3,0)</f>
        <v>3400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1805.58</v>
      </c>
      <c r="AU515" s="2">
        <v>1153.8599999999999</v>
      </c>
      <c r="AV515" s="2">
        <v>0</v>
      </c>
      <c r="AW515" s="1"/>
      <c r="AX515" s="2" t="s">
        <v>422</v>
      </c>
      <c r="AY515" s="8" t="s">
        <v>423</v>
      </c>
    </row>
    <row r="516" spans="1:51" ht="13.15" customHeight="1" x14ac:dyDescent="0.25">
      <c r="A516" s="7">
        <v>15705</v>
      </c>
      <c r="B516" s="2" t="s">
        <v>775</v>
      </c>
      <c r="C516" s="2">
        <v>194903</v>
      </c>
      <c r="D516" s="2" t="s">
        <v>123</v>
      </c>
      <c r="E516" s="2" t="s">
        <v>138</v>
      </c>
      <c r="F516" s="2" t="s">
        <v>40</v>
      </c>
      <c r="G516" s="3">
        <v>40231</v>
      </c>
      <c r="H516" s="1"/>
      <c r="I516" s="2">
        <v>8875.32</v>
      </c>
      <c r="J516" s="2">
        <v>2324.5500000000002</v>
      </c>
      <c r="K516" s="2">
        <v>2324.5500000000002</v>
      </c>
      <c r="L516" s="2">
        <v>2939.04</v>
      </c>
      <c r="M516" s="1"/>
      <c r="N516" s="5">
        <f t="shared" si="16"/>
        <v>16463.46</v>
      </c>
      <c r="O516" s="6">
        <f t="shared" si="17"/>
        <v>13924.779999999999</v>
      </c>
      <c r="P516" s="2">
        <v>24</v>
      </c>
      <c r="Q516" s="2" t="s">
        <v>46</v>
      </c>
      <c r="R516" s="2">
        <v>0</v>
      </c>
      <c r="S516" s="2">
        <v>0</v>
      </c>
      <c r="T516" s="2">
        <v>0</v>
      </c>
      <c r="U516" s="2">
        <v>2485.09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f>VLOOKUP(Tabla3[[#This Row],[Columna1]],Tabla5[#All],3,0)</f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f>VLOOKUP(Tabla3[[#This Row],[Columna1]],Tabla7[[ID]:[Monto neto de los bonos]],3,0)</f>
        <v>2485.09</v>
      </c>
      <c r="AL516" s="2">
        <v>0</v>
      </c>
      <c r="AM516" s="2">
        <v>0</v>
      </c>
      <c r="AN516" s="2">
        <v>0</v>
      </c>
      <c r="AO516" s="2">
        <v>0</v>
      </c>
      <c r="AP516" s="2">
        <v>0</v>
      </c>
      <c r="AQ516" s="2">
        <v>0</v>
      </c>
      <c r="AR516" s="2">
        <v>0</v>
      </c>
      <c r="AS516" s="2">
        <v>0</v>
      </c>
      <c r="AT516" s="2">
        <v>1516.4</v>
      </c>
      <c r="AU516" s="2">
        <v>1022.28</v>
      </c>
      <c r="AV516" s="2">
        <v>0</v>
      </c>
      <c r="AW516" s="1"/>
      <c r="AX516" s="2" t="s">
        <v>422</v>
      </c>
      <c r="AY516" s="8" t="s">
        <v>425</v>
      </c>
    </row>
    <row r="517" spans="1:51" ht="13.15" customHeight="1" x14ac:dyDescent="0.25">
      <c r="A517" s="7">
        <v>25242</v>
      </c>
      <c r="B517" s="2" t="s">
        <v>3759</v>
      </c>
      <c r="C517" s="2">
        <v>6534403</v>
      </c>
      <c r="D517" s="2" t="s">
        <v>123</v>
      </c>
      <c r="E517" s="2" t="s">
        <v>129</v>
      </c>
      <c r="F517" s="2" t="s">
        <v>44</v>
      </c>
      <c r="G517" s="3">
        <v>45628</v>
      </c>
      <c r="H517" s="1"/>
      <c r="I517" s="2">
        <v>14572.07</v>
      </c>
      <c r="J517" s="2">
        <v>2683.85</v>
      </c>
      <c r="K517" s="2">
        <v>2683.85</v>
      </c>
      <c r="L517" s="2">
        <v>0</v>
      </c>
      <c r="M517" s="1"/>
      <c r="N517" s="5">
        <f t="shared" si="16"/>
        <v>34707.869999999995</v>
      </c>
      <c r="O517" s="6">
        <f t="shared" si="17"/>
        <v>31222.849999999995</v>
      </c>
      <c r="P517" s="2">
        <v>30</v>
      </c>
      <c r="Q517" s="2" t="s">
        <v>37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14768.1</v>
      </c>
      <c r="AE517" s="2">
        <f>VLOOKUP(Tabla3[[#This Row],[Columna1]],Tabla5[#All],3,0)</f>
        <v>14768.1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f>VLOOKUP(Tabla3[[#This Row],[Columna1]],Tabla7[[ID]:[Monto neto de los bonos]],3,0)</f>
        <v>8900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0</v>
      </c>
      <c r="AR517" s="2">
        <v>0</v>
      </c>
      <c r="AS517" s="2">
        <v>0</v>
      </c>
      <c r="AT517" s="2">
        <v>1993.98</v>
      </c>
      <c r="AU517" s="2">
        <v>1491.04</v>
      </c>
      <c r="AV517" s="2">
        <v>0</v>
      </c>
      <c r="AW517" s="1"/>
      <c r="AX517" s="2" t="s">
        <v>422</v>
      </c>
      <c r="AY517" s="8" t="s">
        <v>423</v>
      </c>
    </row>
    <row r="518" spans="1:51" ht="13.15" customHeight="1" x14ac:dyDescent="0.25">
      <c r="A518" s="7">
        <v>23548</v>
      </c>
      <c r="B518" s="2" t="s">
        <v>3761</v>
      </c>
      <c r="C518" s="2">
        <v>5303703</v>
      </c>
      <c r="D518" s="2" t="s">
        <v>123</v>
      </c>
      <c r="E518" s="2" t="s">
        <v>138</v>
      </c>
      <c r="F518" s="2" t="s">
        <v>45</v>
      </c>
      <c r="G518" s="3">
        <v>44546</v>
      </c>
      <c r="H518" s="1"/>
      <c r="I518" s="2">
        <v>13413.65</v>
      </c>
      <c r="J518" s="2">
        <v>2841.47</v>
      </c>
      <c r="K518" s="2">
        <v>2841.47</v>
      </c>
      <c r="L518" s="2">
        <v>0</v>
      </c>
      <c r="M518" s="1"/>
      <c r="N518" s="5">
        <f t="shared" si="16"/>
        <v>32665.09</v>
      </c>
      <c r="O518" s="6">
        <f t="shared" si="17"/>
        <v>29472.03</v>
      </c>
      <c r="P518" s="2">
        <v>30</v>
      </c>
      <c r="Q518" s="2" t="s">
        <v>37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13568.5</v>
      </c>
      <c r="AE518" s="2">
        <f>VLOOKUP(Tabla3[[#This Row],[Columna1]],Tabla5[#All],3,0)</f>
        <v>13568.5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f>VLOOKUP(Tabla3[[#This Row],[Columna1]],Tabla7[[ID]:[Monto neto de los bonos]],3,0)</f>
        <v>4400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  <c r="AQ518" s="2">
        <v>0</v>
      </c>
      <c r="AR518" s="2">
        <v>0</v>
      </c>
      <c r="AS518" s="2">
        <v>0</v>
      </c>
      <c r="AT518" s="2">
        <v>1909.64</v>
      </c>
      <c r="AU518" s="2">
        <v>1283.42</v>
      </c>
      <c r="AV518" s="2">
        <v>0</v>
      </c>
      <c r="AW518" s="1"/>
      <c r="AX518" s="2" t="s">
        <v>422</v>
      </c>
      <c r="AY518" s="8" t="s">
        <v>423</v>
      </c>
    </row>
    <row r="519" spans="1:51" ht="13.15" customHeight="1" x14ac:dyDescent="0.25">
      <c r="A519" s="7">
        <v>25238</v>
      </c>
      <c r="B519" s="2" t="s">
        <v>776</v>
      </c>
      <c r="C519" s="2">
        <v>6534103</v>
      </c>
      <c r="D519" s="2" t="s">
        <v>123</v>
      </c>
      <c r="E519" s="2" t="s">
        <v>131</v>
      </c>
      <c r="F519" s="2" t="s">
        <v>36</v>
      </c>
      <c r="G519" s="3">
        <v>45574</v>
      </c>
      <c r="H519" s="1"/>
      <c r="I519" s="2">
        <v>13165.89</v>
      </c>
      <c r="J519" s="2">
        <v>2789.65</v>
      </c>
      <c r="K519" s="2">
        <v>2789.65</v>
      </c>
      <c r="L519" s="2">
        <v>0</v>
      </c>
      <c r="M519" s="1"/>
      <c r="N519" s="5">
        <f t="shared" si="16"/>
        <v>23470.19</v>
      </c>
      <c r="O519" s="6">
        <f t="shared" si="17"/>
        <v>20356.649999999998</v>
      </c>
      <c r="P519" s="2">
        <v>30</v>
      </c>
      <c r="Q519" s="2" t="s">
        <v>37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4725</v>
      </c>
      <c r="AE519" s="2">
        <f>VLOOKUP(Tabla3[[#This Row],[Columna1]],Tabla5[#All],3,0)</f>
        <v>4725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f>VLOOKUP(Tabla3[[#This Row],[Columna1]],Tabla7[[ID]:[Monto neto de los bonos]],3,0)</f>
        <v>2700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2">
        <v>0</v>
      </c>
      <c r="AT519" s="2">
        <v>1874.52</v>
      </c>
      <c r="AU519" s="2">
        <v>1239.02</v>
      </c>
      <c r="AV519" s="2">
        <v>0</v>
      </c>
      <c r="AW519" s="1"/>
      <c r="AX519" s="2" t="s">
        <v>422</v>
      </c>
      <c r="AY519" s="8" t="s">
        <v>423</v>
      </c>
    </row>
    <row r="520" spans="1:51" ht="13.15" customHeight="1" x14ac:dyDescent="0.25">
      <c r="A520" s="7">
        <v>23902</v>
      </c>
      <c r="B520" s="2" t="s">
        <v>3797</v>
      </c>
      <c r="C520" s="2">
        <v>5523703</v>
      </c>
      <c r="D520" s="2" t="s">
        <v>123</v>
      </c>
      <c r="E520" s="2" t="s">
        <v>124</v>
      </c>
      <c r="F520" s="2" t="s">
        <v>150</v>
      </c>
      <c r="G520" s="3">
        <v>44711</v>
      </c>
      <c r="H520" s="1"/>
      <c r="I520" s="2">
        <v>7320.09</v>
      </c>
      <c r="J520" s="2">
        <v>1914.615</v>
      </c>
      <c r="K520" s="2">
        <v>1914.615</v>
      </c>
      <c r="L520" s="2">
        <v>0</v>
      </c>
      <c r="M520" s="1"/>
      <c r="N520" s="5">
        <f t="shared" si="16"/>
        <v>11149.32</v>
      </c>
      <c r="O520" s="6">
        <f t="shared" si="17"/>
        <v>9609.06</v>
      </c>
      <c r="P520" s="2">
        <v>20</v>
      </c>
      <c r="Q520" s="2" t="s">
        <v>46</v>
      </c>
      <c r="R520" s="2">
        <v>0</v>
      </c>
      <c r="S520" s="2">
        <v>12</v>
      </c>
      <c r="T520" s="2">
        <v>1002.96</v>
      </c>
      <c r="U520" s="2">
        <v>1868.45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f>VLOOKUP(Tabla3[[#This Row],[Columna1]],Tabla5[#All],3,0)</f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f>VLOOKUP(Tabla3[[#This Row],[Columna1]],Tabla7[[ID]:[Monto neto de los bonos]],3,0)</f>
        <v>1868.45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  <c r="AQ520" s="2">
        <v>0</v>
      </c>
      <c r="AR520" s="2">
        <v>0</v>
      </c>
      <c r="AS520" s="2">
        <v>0</v>
      </c>
      <c r="AT520" s="2">
        <v>1036.42</v>
      </c>
      <c r="AU520" s="2">
        <v>503.84</v>
      </c>
      <c r="AV520" s="2">
        <v>0</v>
      </c>
      <c r="AW520" s="1"/>
      <c r="AX520" s="2" t="s">
        <v>422</v>
      </c>
      <c r="AY520" s="8" t="s">
        <v>424</v>
      </c>
    </row>
    <row r="521" spans="1:51" ht="13.15" customHeight="1" x14ac:dyDescent="0.25">
      <c r="A521" s="7">
        <v>13596</v>
      </c>
      <c r="B521" s="2" t="s">
        <v>3805</v>
      </c>
      <c r="C521" s="2">
        <v>83903</v>
      </c>
      <c r="D521" s="2" t="s">
        <v>123</v>
      </c>
      <c r="E521" s="2" t="s">
        <v>124</v>
      </c>
      <c r="F521" s="2" t="s">
        <v>113</v>
      </c>
      <c r="G521" s="3">
        <v>38740</v>
      </c>
      <c r="H521" s="1"/>
      <c r="I521" s="2">
        <v>8862.42</v>
      </c>
      <c r="J521" s="2">
        <v>2318.1350000000002</v>
      </c>
      <c r="K521" s="2">
        <v>2318.1350000000002</v>
      </c>
      <c r="L521" s="2">
        <v>2201.56</v>
      </c>
      <c r="M521" s="1"/>
      <c r="N521" s="5">
        <f t="shared" si="16"/>
        <v>15700.25</v>
      </c>
      <c r="O521" s="6">
        <f t="shared" si="17"/>
        <v>13342.69</v>
      </c>
      <c r="P521" s="2">
        <v>24</v>
      </c>
      <c r="Q521" s="2" t="s">
        <v>46</v>
      </c>
      <c r="R521" s="2">
        <v>0</v>
      </c>
      <c r="S521" s="2">
        <v>0</v>
      </c>
      <c r="T521" s="2">
        <v>0</v>
      </c>
      <c r="U521" s="2">
        <v>2481.48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f>VLOOKUP(Tabla3[[#This Row],[Columna1]],Tabla5[#All],3,0)</f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f>VLOOKUP(Tabla3[[#This Row],[Columna1]],Tabla7[[ID]:[Monto neto de los bonos]],3,0)</f>
        <v>2481.48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2">
        <v>0</v>
      </c>
      <c r="AT521" s="2">
        <v>1446.12</v>
      </c>
      <c r="AU521" s="2">
        <v>911.44</v>
      </c>
      <c r="AV521" s="2">
        <v>0</v>
      </c>
      <c r="AW521" s="1"/>
      <c r="AX521" s="2" t="s">
        <v>422</v>
      </c>
      <c r="AY521" s="8" t="s">
        <v>425</v>
      </c>
    </row>
    <row r="522" spans="1:51" ht="13.15" customHeight="1" x14ac:dyDescent="0.25">
      <c r="A522" s="7">
        <v>12729</v>
      </c>
      <c r="B522" s="2" t="s">
        <v>777</v>
      </c>
      <c r="C522" s="2">
        <v>87203</v>
      </c>
      <c r="D522" s="2" t="s">
        <v>123</v>
      </c>
      <c r="E522" s="2" t="s">
        <v>124</v>
      </c>
      <c r="F522" s="2" t="s">
        <v>139</v>
      </c>
      <c r="G522" s="3">
        <v>41316</v>
      </c>
      <c r="H522" s="1"/>
      <c r="I522" s="2">
        <v>9836.7099999999991</v>
      </c>
      <c r="J522" s="2">
        <v>3056.2150000000001</v>
      </c>
      <c r="K522" s="2">
        <v>3056.2150000000001</v>
      </c>
      <c r="L522" s="2">
        <v>2482.4</v>
      </c>
      <c r="M522" s="1"/>
      <c r="N522" s="5">
        <f t="shared" si="16"/>
        <v>23083.440000000002</v>
      </c>
      <c r="O522" s="6">
        <f t="shared" si="17"/>
        <v>20253.88</v>
      </c>
      <c r="P522" s="2">
        <v>24</v>
      </c>
      <c r="Q522" s="2" t="s">
        <v>46</v>
      </c>
      <c r="R522" s="2">
        <v>0</v>
      </c>
      <c r="S522" s="2">
        <v>0</v>
      </c>
      <c r="T522" s="2">
        <v>0</v>
      </c>
      <c r="U522" s="2">
        <v>2754.28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4651.8999999999996</v>
      </c>
      <c r="AE522" s="2">
        <f>VLOOKUP(Tabla3[[#This Row],[Columna1]],Tabla5[#All],3,0)</f>
        <v>4651.8999999999996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f>VLOOKUP(Tabla3[[#This Row],[Columna1]],Tabla7[[ID]:[Monto neto de los bonos]],3,0)</f>
        <v>3254.28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1697.68</v>
      </c>
      <c r="AU522" s="2">
        <v>1131.8800000000001</v>
      </c>
      <c r="AV522" s="2">
        <v>0</v>
      </c>
      <c r="AW522" s="1"/>
      <c r="AX522" s="2" t="s">
        <v>422</v>
      </c>
      <c r="AY522" s="8" t="s">
        <v>425</v>
      </c>
    </row>
    <row r="523" spans="1:51" ht="13.15" customHeight="1" x14ac:dyDescent="0.25">
      <c r="A523" s="7">
        <v>18948</v>
      </c>
      <c r="B523" s="2" t="s">
        <v>778</v>
      </c>
      <c r="C523" s="2">
        <v>300103</v>
      </c>
      <c r="D523" s="2" t="s">
        <v>123</v>
      </c>
      <c r="E523" s="2" t="s">
        <v>135</v>
      </c>
      <c r="F523" s="2" t="s">
        <v>36</v>
      </c>
      <c r="G523" s="3">
        <v>42051</v>
      </c>
      <c r="H523" s="1"/>
      <c r="I523" s="2">
        <v>13165.89</v>
      </c>
      <c r="J523" s="2">
        <v>2789.65</v>
      </c>
      <c r="K523" s="2">
        <v>2789.65</v>
      </c>
      <c r="L523" s="2">
        <v>3358.6</v>
      </c>
      <c r="M523" s="1"/>
      <c r="N523" s="5">
        <f t="shared" si="16"/>
        <v>28262.049999999996</v>
      </c>
      <c r="O523" s="6">
        <f t="shared" si="17"/>
        <v>24197.969999999994</v>
      </c>
      <c r="P523" s="2">
        <v>20</v>
      </c>
      <c r="Q523" s="2" t="s">
        <v>46</v>
      </c>
      <c r="R523" s="2">
        <v>0</v>
      </c>
      <c r="S523" s="2">
        <v>0</v>
      </c>
      <c r="T523" s="2">
        <v>0</v>
      </c>
      <c r="U523" s="2">
        <v>3686.45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6158.26</v>
      </c>
      <c r="AE523" s="2">
        <f>VLOOKUP(Tabla3[[#This Row],[Columna1]],Tabla5[#All],3,0)</f>
        <v>6158.26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f>VLOOKUP(Tabla3[[#This Row],[Columna1]],Tabla7[[ID]:[Monto neto de los bonos]],3,0)</f>
        <v>6286.45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2">
        <v>0</v>
      </c>
      <c r="AT523" s="2">
        <v>2035.88</v>
      </c>
      <c r="AU523" s="2">
        <v>2028.2</v>
      </c>
      <c r="AV523" s="2">
        <v>0</v>
      </c>
      <c r="AW523" s="1"/>
      <c r="AX523" s="2" t="s">
        <v>422</v>
      </c>
      <c r="AY523" s="8" t="s">
        <v>424</v>
      </c>
    </row>
    <row r="524" spans="1:51" ht="13.15" customHeight="1" x14ac:dyDescent="0.25">
      <c r="A524" s="7">
        <v>23863</v>
      </c>
      <c r="B524" s="2" t="s">
        <v>779</v>
      </c>
      <c r="C524" s="2">
        <v>5485703</v>
      </c>
      <c r="D524" s="2" t="s">
        <v>123</v>
      </c>
      <c r="E524" s="2" t="s">
        <v>131</v>
      </c>
      <c r="F524" s="2" t="s">
        <v>36</v>
      </c>
      <c r="G524" s="3">
        <v>44683</v>
      </c>
      <c r="H524" s="1"/>
      <c r="I524" s="2">
        <v>13165.89</v>
      </c>
      <c r="J524" s="2">
        <v>2789.65</v>
      </c>
      <c r="K524" s="2">
        <v>2789.65</v>
      </c>
      <c r="L524" s="2">
        <v>0</v>
      </c>
      <c r="M524" s="1"/>
      <c r="N524" s="5">
        <f t="shared" si="16"/>
        <v>24663.48</v>
      </c>
      <c r="O524" s="6">
        <f t="shared" si="17"/>
        <v>21549.94</v>
      </c>
      <c r="P524" s="2">
        <v>30</v>
      </c>
      <c r="Q524" s="2" t="s">
        <v>37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5918.29</v>
      </c>
      <c r="AE524" s="2">
        <f>VLOOKUP(Tabla3[[#This Row],[Columna1]],Tabla5[#All],3,0)</f>
        <v>5918.29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f>VLOOKUP(Tabla3[[#This Row],[Columna1]],Tabla7[[ID]:[Monto neto de los bonos]],3,0)</f>
        <v>5900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0</v>
      </c>
      <c r="AR524" s="2">
        <v>0</v>
      </c>
      <c r="AS524" s="2">
        <v>0</v>
      </c>
      <c r="AT524" s="2">
        <v>1874.52</v>
      </c>
      <c r="AU524" s="2">
        <v>1239.02</v>
      </c>
      <c r="AV524" s="2">
        <v>0</v>
      </c>
      <c r="AW524" s="1"/>
      <c r="AX524" s="2" t="s">
        <v>422</v>
      </c>
      <c r="AY524" s="8" t="s">
        <v>423</v>
      </c>
    </row>
    <row r="525" spans="1:51" ht="13.15" customHeight="1" x14ac:dyDescent="0.25">
      <c r="A525" s="7">
        <v>21974</v>
      </c>
      <c r="B525" s="2" t="s">
        <v>3796</v>
      </c>
      <c r="C525" s="2">
        <v>3493503</v>
      </c>
      <c r="D525" s="2" t="s">
        <v>123</v>
      </c>
      <c r="E525" s="2" t="s">
        <v>147</v>
      </c>
      <c r="F525" s="2" t="s">
        <v>40</v>
      </c>
      <c r="G525" s="3">
        <v>43587</v>
      </c>
      <c r="H525" s="1"/>
      <c r="I525" s="2">
        <v>8875.32</v>
      </c>
      <c r="J525" s="2">
        <v>2324.5500000000002</v>
      </c>
      <c r="K525" s="2">
        <v>2324.5500000000002</v>
      </c>
      <c r="L525" s="2">
        <v>1314.88</v>
      </c>
      <c r="M525" s="1"/>
      <c r="N525" s="5">
        <f t="shared" si="16"/>
        <v>18700.259999999998</v>
      </c>
      <c r="O525" s="6">
        <f t="shared" si="17"/>
        <v>16452.740000000002</v>
      </c>
      <c r="P525" s="2">
        <v>20</v>
      </c>
      <c r="Q525" s="2" t="s">
        <v>132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3860.96</v>
      </c>
      <c r="AE525" s="2">
        <f>VLOOKUP(Tabla3[[#This Row],[Columna1]],Tabla5[#All],3,0)</f>
        <v>3860.96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f>VLOOKUP(Tabla3[[#This Row],[Columna1]],Tabla7[[ID]:[Monto neto de los bonos]],3,0)</f>
        <v>3400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1366.76</v>
      </c>
      <c r="AU525" s="2">
        <v>880.76</v>
      </c>
      <c r="AV525" s="2">
        <v>0</v>
      </c>
      <c r="AW525" s="1"/>
      <c r="AX525" s="2" t="s">
        <v>422</v>
      </c>
      <c r="AY525" s="8" t="s">
        <v>426</v>
      </c>
    </row>
    <row r="526" spans="1:51" ht="13.15" customHeight="1" x14ac:dyDescent="0.25">
      <c r="A526" s="7">
        <v>23546</v>
      </c>
      <c r="B526" s="2" t="s">
        <v>780</v>
      </c>
      <c r="C526" s="2">
        <v>5298003</v>
      </c>
      <c r="D526" s="2" t="s">
        <v>123</v>
      </c>
      <c r="E526" s="2" t="s">
        <v>138</v>
      </c>
      <c r="F526" s="2" t="s">
        <v>36</v>
      </c>
      <c r="G526" s="3">
        <v>44546</v>
      </c>
      <c r="H526" s="1"/>
      <c r="I526" s="2">
        <v>13165.89</v>
      </c>
      <c r="J526" s="2">
        <v>2789.65</v>
      </c>
      <c r="K526" s="2">
        <v>2789.65</v>
      </c>
      <c r="L526" s="2">
        <v>0</v>
      </c>
      <c r="M526" s="1"/>
      <c r="N526" s="5">
        <f t="shared" si="16"/>
        <v>20951.449999999997</v>
      </c>
      <c r="O526" s="6">
        <f t="shared" si="17"/>
        <v>17834.369999999995</v>
      </c>
      <c r="P526" s="2">
        <v>20</v>
      </c>
      <c r="Q526" s="2" t="s">
        <v>132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2206.2600000000002</v>
      </c>
      <c r="AE526" s="2">
        <f>VLOOKUP(Tabla3[[#This Row],[Columna1]],Tabla5[#All],3,0)</f>
        <v>2206.2600000000002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f>VLOOKUP(Tabla3[[#This Row],[Columna1]],Tabla7[[ID]:[Monto neto de los bonos]],3,0)</f>
        <v>2400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1726.52</v>
      </c>
      <c r="AU526" s="2">
        <v>1390.56</v>
      </c>
      <c r="AV526" s="2">
        <v>0</v>
      </c>
      <c r="AW526" s="1"/>
      <c r="AX526" s="2" t="s">
        <v>422</v>
      </c>
      <c r="AY526" s="8" t="s">
        <v>426</v>
      </c>
    </row>
    <row r="527" spans="1:51" ht="13.15" customHeight="1" x14ac:dyDescent="0.25">
      <c r="A527" s="7">
        <v>19575</v>
      </c>
      <c r="B527" s="2" t="s">
        <v>3762</v>
      </c>
      <c r="C527" s="2">
        <v>715203</v>
      </c>
      <c r="D527" s="2" t="s">
        <v>123</v>
      </c>
      <c r="E527" s="2" t="s">
        <v>138</v>
      </c>
      <c r="F527" s="2" t="s">
        <v>45</v>
      </c>
      <c r="G527" s="3">
        <v>42523</v>
      </c>
      <c r="H527" s="1"/>
      <c r="I527" s="2">
        <v>13413.65</v>
      </c>
      <c r="J527" s="2">
        <v>2841.47</v>
      </c>
      <c r="K527" s="2">
        <v>2841.47</v>
      </c>
      <c r="L527" s="2">
        <v>884.84</v>
      </c>
      <c r="M527" s="1"/>
      <c r="N527" s="5">
        <f t="shared" si="16"/>
        <v>26600.21</v>
      </c>
      <c r="O527" s="6">
        <f t="shared" si="17"/>
        <v>23160.11</v>
      </c>
      <c r="P527" s="2">
        <v>30</v>
      </c>
      <c r="Q527" s="2" t="s">
        <v>37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6618.78</v>
      </c>
      <c r="AE527" s="2">
        <f>VLOOKUP(Tabla3[[#This Row],[Columna1]],Tabla5[#All],3,0)</f>
        <v>6618.78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f>VLOOKUP(Tabla3[[#This Row],[Columna1]],Tabla7[[ID]:[Monto neto de los bonos]],3,0)</f>
        <v>900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1998.12</v>
      </c>
      <c r="AU527" s="2">
        <v>1441.98</v>
      </c>
      <c r="AV527" s="2">
        <v>0</v>
      </c>
      <c r="AW527" s="1"/>
      <c r="AX527" s="2" t="s">
        <v>422</v>
      </c>
      <c r="AY527" s="8" t="s">
        <v>423</v>
      </c>
    </row>
    <row r="528" spans="1:51" ht="13.15" customHeight="1" x14ac:dyDescent="0.25">
      <c r="A528" s="7">
        <v>15866</v>
      </c>
      <c r="B528" s="2" t="s">
        <v>3791</v>
      </c>
      <c r="C528" s="2">
        <v>204003</v>
      </c>
      <c r="D528" s="2" t="s">
        <v>123</v>
      </c>
      <c r="E528" s="2" t="s">
        <v>130</v>
      </c>
      <c r="F528" s="2" t="s">
        <v>151</v>
      </c>
      <c r="G528" s="3">
        <v>40395</v>
      </c>
      <c r="H528" s="1"/>
      <c r="I528" s="2">
        <v>7320.09</v>
      </c>
      <c r="J528" s="2">
        <v>1914.615</v>
      </c>
      <c r="K528" s="2">
        <v>1914.615</v>
      </c>
      <c r="L528" s="2">
        <v>1298.03</v>
      </c>
      <c r="M528" s="1"/>
      <c r="N528" s="5">
        <f t="shared" si="16"/>
        <v>12447.35</v>
      </c>
      <c r="O528" s="6">
        <f t="shared" si="17"/>
        <v>10674.51</v>
      </c>
      <c r="P528" s="2">
        <v>24</v>
      </c>
      <c r="Q528" s="2" t="s">
        <v>46</v>
      </c>
      <c r="R528" s="2">
        <v>0</v>
      </c>
      <c r="S528" s="2">
        <v>0</v>
      </c>
      <c r="T528" s="2">
        <v>0</v>
      </c>
      <c r="U528" s="2">
        <v>2049.63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f>VLOOKUP(Tabla3[[#This Row],[Columna1]],Tabla5[#All],3,0)</f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f>VLOOKUP(Tabla3[[#This Row],[Columna1]],Tabla7[[ID]:[Monto neto de los bonos]],3,0)</f>
        <v>2049.63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1146.48</v>
      </c>
      <c r="AU528" s="2">
        <v>626.36</v>
      </c>
      <c r="AV528" s="2">
        <v>0</v>
      </c>
      <c r="AW528" s="1"/>
      <c r="AX528" s="2" t="s">
        <v>422</v>
      </c>
      <c r="AY528" s="8" t="s">
        <v>425</v>
      </c>
    </row>
    <row r="529" spans="1:51" ht="13.15" customHeight="1" x14ac:dyDescent="0.25">
      <c r="A529" s="7">
        <v>91656</v>
      </c>
      <c r="B529" s="2" t="s">
        <v>3824</v>
      </c>
      <c r="C529" s="2">
        <v>397103</v>
      </c>
      <c r="D529" s="2" t="s">
        <v>123</v>
      </c>
      <c r="E529" s="2" t="s">
        <v>135</v>
      </c>
      <c r="F529" s="2" t="s">
        <v>45</v>
      </c>
      <c r="G529" s="3">
        <v>37012</v>
      </c>
      <c r="H529" s="1"/>
      <c r="I529" s="2">
        <v>13413.65</v>
      </c>
      <c r="J529" s="2">
        <v>2841.47</v>
      </c>
      <c r="K529" s="2">
        <v>2841.47</v>
      </c>
      <c r="L529" s="2">
        <v>4358.25</v>
      </c>
      <c r="M529" s="1"/>
      <c r="N529" s="5">
        <f t="shared" si="16"/>
        <v>30162.98</v>
      </c>
      <c r="O529" s="6">
        <f t="shared" si="17"/>
        <v>25667.58</v>
      </c>
      <c r="P529" s="2">
        <v>30</v>
      </c>
      <c r="Q529" s="2" t="s">
        <v>37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6708.14</v>
      </c>
      <c r="AE529" s="2">
        <f>VLOOKUP(Tabla3[[#This Row],[Columna1]],Tabla5[#All],3,0)</f>
        <v>6708.14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f>VLOOKUP(Tabla3[[#This Row],[Columna1]],Tabla7[[ID]:[Monto neto de los bonos]],3,0)</f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2345.46</v>
      </c>
      <c r="AU529" s="2">
        <v>2149.94</v>
      </c>
      <c r="AV529" s="2">
        <v>0</v>
      </c>
      <c r="AW529" s="1"/>
      <c r="AX529" s="2" t="s">
        <v>422</v>
      </c>
      <c r="AY529" s="8" t="s">
        <v>423</v>
      </c>
    </row>
    <row r="530" spans="1:51" ht="13.15" customHeight="1" x14ac:dyDescent="0.25">
      <c r="A530" s="7">
        <v>25310</v>
      </c>
      <c r="B530" s="2" t="s">
        <v>781</v>
      </c>
      <c r="C530" s="2">
        <v>6567903</v>
      </c>
      <c r="D530" s="2" t="s">
        <v>123</v>
      </c>
      <c r="E530" s="2" t="s">
        <v>138</v>
      </c>
      <c r="F530" s="2" t="s">
        <v>42</v>
      </c>
      <c r="G530" s="3">
        <v>45593</v>
      </c>
      <c r="H530" s="1"/>
      <c r="I530" s="2">
        <v>9836.7099999999991</v>
      </c>
      <c r="J530" s="2">
        <v>3056.2150000000001</v>
      </c>
      <c r="K530" s="2">
        <v>3056.2150000000001</v>
      </c>
      <c r="L530" s="2">
        <v>0</v>
      </c>
      <c r="M530" s="1"/>
      <c r="N530" s="5">
        <f t="shared" si="16"/>
        <v>16999.14</v>
      </c>
      <c r="O530" s="6">
        <f t="shared" si="17"/>
        <v>14646.939999999999</v>
      </c>
      <c r="P530" s="2">
        <v>30</v>
      </c>
      <c r="Q530" s="2" t="s">
        <v>37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1050</v>
      </c>
      <c r="AE530" s="2">
        <f>VLOOKUP(Tabla3[[#This Row],[Columna1]],Tabla5[#All],3,0)</f>
        <v>1050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f>VLOOKUP(Tabla3[[#This Row],[Columna1]],Tabla7[[ID]:[Monto neto de los bonos]],3,0)</f>
        <v>7000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1594.92</v>
      </c>
      <c r="AU530" s="2">
        <v>757.28</v>
      </c>
      <c r="AV530" s="2">
        <v>0</v>
      </c>
      <c r="AW530" s="1"/>
      <c r="AX530" s="2" t="s">
        <v>422</v>
      </c>
      <c r="AY530" s="8" t="s">
        <v>423</v>
      </c>
    </row>
    <row r="531" spans="1:51" ht="13.15" customHeight="1" x14ac:dyDescent="0.25">
      <c r="A531" s="7">
        <v>19735</v>
      </c>
      <c r="B531" s="2" t="s">
        <v>782</v>
      </c>
      <c r="C531" s="2">
        <v>1059203</v>
      </c>
      <c r="D531" s="2" t="s">
        <v>123</v>
      </c>
      <c r="E531" s="2" t="s">
        <v>130</v>
      </c>
      <c r="F531" s="2" t="s">
        <v>40</v>
      </c>
      <c r="G531" s="3">
        <v>42614</v>
      </c>
      <c r="H531" s="1"/>
      <c r="I531" s="2">
        <v>8875.32</v>
      </c>
      <c r="J531" s="2">
        <v>2324.5500000000002</v>
      </c>
      <c r="K531" s="2">
        <v>2324.5500000000002</v>
      </c>
      <c r="L531" s="2">
        <v>884.85</v>
      </c>
      <c r="M531" s="1"/>
      <c r="N531" s="5">
        <f t="shared" si="16"/>
        <v>14409.269999999999</v>
      </c>
      <c r="O531" s="6">
        <f t="shared" si="17"/>
        <v>11588.269999999999</v>
      </c>
      <c r="P531" s="2">
        <v>24</v>
      </c>
      <c r="Q531" s="2" t="s">
        <v>46</v>
      </c>
      <c r="R531" s="2">
        <v>0</v>
      </c>
      <c r="S531" s="2">
        <v>37.5</v>
      </c>
      <c r="T531" s="2">
        <v>4170.75</v>
      </c>
      <c r="U531" s="2">
        <v>2485.09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f>VLOOKUP(Tabla3[[#This Row],[Columna1]],Tabla5[#All],3,0)</f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f>VLOOKUP(Tabla3[[#This Row],[Columna1]],Tabla7[[ID]:[Monto neto de los bonos]],3,0)</f>
        <v>2485.09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  <c r="AT531" s="2">
        <v>1744.26</v>
      </c>
      <c r="AU531" s="2">
        <v>1076.74</v>
      </c>
      <c r="AV531" s="2">
        <v>0</v>
      </c>
      <c r="AW531" s="1"/>
      <c r="AX531" s="2" t="s">
        <v>422</v>
      </c>
      <c r="AY531" s="8" t="s">
        <v>425</v>
      </c>
    </row>
    <row r="532" spans="1:51" ht="13.15" customHeight="1" x14ac:dyDescent="0.25">
      <c r="A532" s="7">
        <v>12280</v>
      </c>
      <c r="B532" s="2" t="s">
        <v>783</v>
      </c>
      <c r="C532" s="2">
        <v>76703</v>
      </c>
      <c r="D532" s="2" t="s">
        <v>123</v>
      </c>
      <c r="E532" s="2" t="s">
        <v>124</v>
      </c>
      <c r="F532" s="2" t="s">
        <v>42</v>
      </c>
      <c r="G532" s="3">
        <v>37651</v>
      </c>
      <c r="H532" s="1"/>
      <c r="I532" s="2">
        <v>9836.7099999999991</v>
      </c>
      <c r="J532" s="2">
        <v>3056.2150000000001</v>
      </c>
      <c r="K532" s="2">
        <v>3056.2150000000001</v>
      </c>
      <c r="L532" s="2">
        <v>3150.86</v>
      </c>
      <c r="M532" s="1"/>
      <c r="N532" s="5">
        <f t="shared" si="16"/>
        <v>19100</v>
      </c>
      <c r="O532" s="6">
        <f t="shared" si="17"/>
        <v>15725.04</v>
      </c>
      <c r="P532" s="2">
        <v>20</v>
      </c>
      <c r="Q532" s="2" t="s">
        <v>46</v>
      </c>
      <c r="R532" s="2">
        <v>0</v>
      </c>
      <c r="S532" s="2">
        <v>12</v>
      </c>
      <c r="T532" s="2">
        <v>1573.92</v>
      </c>
      <c r="U532" s="2">
        <v>2754.28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f>VLOOKUP(Tabla3[[#This Row],[Columna1]],Tabla5[#All],3,0)</f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f>VLOOKUP(Tabla3[[#This Row],[Columna1]],Tabla7[[ID]:[Monto neto de los bonos]],3,0)</f>
        <v>2754.28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1916.6</v>
      </c>
      <c r="AU532" s="2">
        <v>1458.36</v>
      </c>
      <c r="AV532" s="2">
        <v>0</v>
      </c>
      <c r="AW532" s="1"/>
      <c r="AX532" s="2" t="s">
        <v>422</v>
      </c>
      <c r="AY532" s="8" t="s">
        <v>424</v>
      </c>
    </row>
    <row r="533" spans="1:51" ht="13.15" customHeight="1" x14ac:dyDescent="0.25">
      <c r="A533" s="7">
        <v>15772</v>
      </c>
      <c r="B533" s="2" t="s">
        <v>784</v>
      </c>
      <c r="C533" s="2">
        <v>122203</v>
      </c>
      <c r="D533" s="2" t="s">
        <v>123</v>
      </c>
      <c r="E533" s="2" t="s">
        <v>124</v>
      </c>
      <c r="F533" s="2" t="s">
        <v>125</v>
      </c>
      <c r="G533" s="3">
        <v>40304</v>
      </c>
      <c r="H533" s="1"/>
      <c r="I533" s="2">
        <v>8862.42</v>
      </c>
      <c r="J533" s="2">
        <v>2318.1350000000002</v>
      </c>
      <c r="K533" s="2">
        <v>2318.1350000000002</v>
      </c>
      <c r="L533" s="2">
        <v>1686.02</v>
      </c>
      <c r="M533" s="1"/>
      <c r="N533" s="5">
        <f t="shared" si="16"/>
        <v>15184.710000000001</v>
      </c>
      <c r="O533" s="6">
        <f t="shared" si="17"/>
        <v>12666.570000000002</v>
      </c>
      <c r="P533" s="2">
        <v>20</v>
      </c>
      <c r="Q533" s="2" t="s">
        <v>46</v>
      </c>
      <c r="R533" s="2">
        <v>0</v>
      </c>
      <c r="S533" s="2">
        <v>12</v>
      </c>
      <c r="T533" s="2">
        <v>1332.24</v>
      </c>
      <c r="U533" s="2">
        <v>2481.48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f>VLOOKUP(Tabla3[[#This Row],[Columna1]],Tabla5[#All],3,0)</f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f>VLOOKUP(Tabla3[[#This Row],[Columna1]],Tabla7[[ID]:[Monto neto de los bonos]],3,0)</f>
        <v>2481.48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0</v>
      </c>
      <c r="AR533" s="2">
        <v>0</v>
      </c>
      <c r="AS533" s="2">
        <v>0</v>
      </c>
      <c r="AT533" s="2">
        <v>1531.82</v>
      </c>
      <c r="AU533" s="2">
        <v>986.32</v>
      </c>
      <c r="AV533" s="2">
        <v>0</v>
      </c>
      <c r="AW533" s="1"/>
      <c r="AX533" s="2" t="s">
        <v>422</v>
      </c>
      <c r="AY533" s="8" t="s">
        <v>424</v>
      </c>
    </row>
    <row r="534" spans="1:51" ht="13.15" customHeight="1" x14ac:dyDescent="0.25">
      <c r="A534" s="7">
        <v>23181</v>
      </c>
      <c r="B534" s="2" t="s">
        <v>785</v>
      </c>
      <c r="C534" s="2">
        <v>5087503</v>
      </c>
      <c r="D534" s="2" t="s">
        <v>123</v>
      </c>
      <c r="E534" s="2" t="s">
        <v>130</v>
      </c>
      <c r="F534" s="2" t="s">
        <v>136</v>
      </c>
      <c r="G534" s="3">
        <v>44396</v>
      </c>
      <c r="H534" s="1"/>
      <c r="I534" s="2">
        <v>7320.09</v>
      </c>
      <c r="J534" s="2">
        <v>1914.615</v>
      </c>
      <c r="K534" s="2">
        <v>1914.615</v>
      </c>
      <c r="L534" s="2">
        <v>0</v>
      </c>
      <c r="M534" s="1"/>
      <c r="N534" s="5">
        <f t="shared" si="16"/>
        <v>11149.32</v>
      </c>
      <c r="O534" s="6">
        <f t="shared" si="17"/>
        <v>9626.119999999999</v>
      </c>
      <c r="P534" s="2">
        <v>24</v>
      </c>
      <c r="Q534" s="2" t="s">
        <v>46</v>
      </c>
      <c r="R534" s="2">
        <v>0</v>
      </c>
      <c r="S534" s="2">
        <v>0</v>
      </c>
      <c r="T534" s="2">
        <v>0</v>
      </c>
      <c r="U534" s="2">
        <v>2049.63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f>VLOOKUP(Tabla3[[#This Row],[Columna1]],Tabla5[#All],3,0)</f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f>VLOOKUP(Tabla3[[#This Row],[Columna1]],Tabla7[[ID]:[Monto neto de los bonos]],3,0)</f>
        <v>2049.63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1026.92</v>
      </c>
      <c r="AU534" s="2">
        <v>496.28</v>
      </c>
      <c r="AV534" s="2">
        <v>0</v>
      </c>
      <c r="AW534" s="1"/>
      <c r="AX534" s="2" t="s">
        <v>422</v>
      </c>
      <c r="AY534" s="8" t="s">
        <v>425</v>
      </c>
    </row>
    <row r="535" spans="1:51" ht="13.15" customHeight="1" x14ac:dyDescent="0.25">
      <c r="A535" s="7">
        <v>366</v>
      </c>
      <c r="B535" s="2" t="s">
        <v>3809</v>
      </c>
      <c r="C535" s="2">
        <v>24303</v>
      </c>
      <c r="D535" s="2" t="s">
        <v>123</v>
      </c>
      <c r="E535" s="2" t="s">
        <v>124</v>
      </c>
      <c r="F535" s="2" t="s">
        <v>36</v>
      </c>
      <c r="G535" s="3">
        <v>36404</v>
      </c>
      <c r="H535" s="1"/>
      <c r="I535" s="2">
        <v>13165.89</v>
      </c>
      <c r="J535" s="2">
        <v>2789.65</v>
      </c>
      <c r="K535" s="2">
        <v>2789.65</v>
      </c>
      <c r="L535" s="2">
        <v>4305.01</v>
      </c>
      <c r="M535" s="1"/>
      <c r="N535" s="5">
        <f t="shared" si="16"/>
        <v>23050.199999999997</v>
      </c>
      <c r="O535" s="6">
        <f t="shared" si="17"/>
        <v>18585.619999999995</v>
      </c>
      <c r="P535" s="2">
        <v>24</v>
      </c>
      <c r="Q535" s="2" t="s">
        <v>46</v>
      </c>
      <c r="R535" s="2">
        <v>0</v>
      </c>
      <c r="S535" s="2">
        <v>12</v>
      </c>
      <c r="T535" s="2">
        <v>1849.92</v>
      </c>
      <c r="U535" s="2">
        <v>3686.45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f>VLOOKUP(Tabla3[[#This Row],[Columna1]],Tabla5[#All],3,0)</f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f>VLOOKUP(Tabla3[[#This Row],[Columna1]],Tabla7[[ID]:[Monto neto de los bonos]],3,0)</f>
        <v>3686.45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2308.08</v>
      </c>
      <c r="AU535" s="2">
        <v>2156.5</v>
      </c>
      <c r="AV535" s="2">
        <v>0</v>
      </c>
      <c r="AW535" s="1"/>
      <c r="AX535" s="2" t="s">
        <v>422</v>
      </c>
      <c r="AY535" s="8" t="s">
        <v>425</v>
      </c>
    </row>
    <row r="536" spans="1:51" ht="13.15" customHeight="1" x14ac:dyDescent="0.25">
      <c r="A536" s="7">
        <v>13791</v>
      </c>
      <c r="B536" s="2" t="s">
        <v>786</v>
      </c>
      <c r="C536" s="2">
        <v>127203</v>
      </c>
      <c r="D536" s="2" t="s">
        <v>123</v>
      </c>
      <c r="E536" s="2" t="s">
        <v>124</v>
      </c>
      <c r="F536" s="2" t="s">
        <v>113</v>
      </c>
      <c r="G536" s="3">
        <v>38960</v>
      </c>
      <c r="H536" s="1"/>
      <c r="I536" s="2">
        <v>8862.42</v>
      </c>
      <c r="J536" s="2">
        <v>2318.1350000000002</v>
      </c>
      <c r="K536" s="2">
        <v>2318.1350000000002</v>
      </c>
      <c r="L536" s="2">
        <v>2181.6799999999998</v>
      </c>
      <c r="M536" s="1"/>
      <c r="N536" s="5">
        <f t="shared" si="16"/>
        <v>15680.37</v>
      </c>
      <c r="O536" s="6">
        <f t="shared" si="17"/>
        <v>13136.150000000001</v>
      </c>
      <c r="P536" s="2">
        <v>20</v>
      </c>
      <c r="Q536" s="2" t="s">
        <v>46</v>
      </c>
      <c r="R536" s="2">
        <v>0</v>
      </c>
      <c r="S536" s="2">
        <v>6</v>
      </c>
      <c r="T536" s="2">
        <v>666.12</v>
      </c>
      <c r="U536" s="2">
        <v>2481.48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f>VLOOKUP(Tabla3[[#This Row],[Columna1]],Tabla5[#All],3,0)</f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f>VLOOKUP(Tabla3[[#This Row],[Columna1]],Tabla7[[ID]:[Monto neto de los bonos]],3,0)</f>
        <v>2481.48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1510.85</v>
      </c>
      <c r="AU536" s="2">
        <v>1033.3699999999999</v>
      </c>
      <c r="AV536" s="2">
        <v>0</v>
      </c>
      <c r="AW536" s="1"/>
      <c r="AX536" s="2" t="s">
        <v>422</v>
      </c>
      <c r="AY536" s="8" t="s">
        <v>424</v>
      </c>
    </row>
    <row r="537" spans="1:51" ht="13.15" customHeight="1" x14ac:dyDescent="0.25">
      <c r="A537" s="7">
        <v>24723</v>
      </c>
      <c r="B537" s="2" t="s">
        <v>787</v>
      </c>
      <c r="C537" s="2">
        <v>6162503</v>
      </c>
      <c r="D537" s="2" t="s">
        <v>123</v>
      </c>
      <c r="E537" s="2" t="s">
        <v>133</v>
      </c>
      <c r="F537" s="2" t="s">
        <v>36</v>
      </c>
      <c r="G537" s="3">
        <v>45202</v>
      </c>
      <c r="H537" s="1"/>
      <c r="I537" s="2">
        <v>13165.89</v>
      </c>
      <c r="J537" s="2">
        <v>2789.65</v>
      </c>
      <c r="K537" s="2">
        <v>2789.65</v>
      </c>
      <c r="L537" s="2">
        <v>0</v>
      </c>
      <c r="M537" s="1"/>
      <c r="N537" s="5">
        <f t="shared" si="16"/>
        <v>23709.279999999999</v>
      </c>
      <c r="O537" s="6">
        <f t="shared" si="17"/>
        <v>20595.739999999998</v>
      </c>
      <c r="P537" s="2">
        <v>30</v>
      </c>
      <c r="Q537" s="2" t="s">
        <v>37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4964.09</v>
      </c>
      <c r="AE537" s="2">
        <f>VLOOKUP(Tabla3[[#This Row],[Columna1]],Tabla5[#All],3,0)</f>
        <v>4964.09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f>VLOOKUP(Tabla3[[#This Row],[Columna1]],Tabla7[[ID]:[Monto neto de los bonos]],3,0)</f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0</v>
      </c>
      <c r="AR537" s="2">
        <v>0</v>
      </c>
      <c r="AS537" s="2">
        <v>0</v>
      </c>
      <c r="AT537" s="2">
        <v>1874.52</v>
      </c>
      <c r="AU537" s="2">
        <v>1239.02</v>
      </c>
      <c r="AV537" s="2">
        <v>0</v>
      </c>
      <c r="AW537" s="1"/>
      <c r="AX537" s="2" t="s">
        <v>422</v>
      </c>
      <c r="AY537" s="8" t="s">
        <v>423</v>
      </c>
    </row>
    <row r="538" spans="1:51" ht="13.15" customHeight="1" x14ac:dyDescent="0.25">
      <c r="A538" s="7">
        <v>23091</v>
      </c>
      <c r="B538" s="2" t="s">
        <v>788</v>
      </c>
      <c r="C538" s="2">
        <v>4991203</v>
      </c>
      <c r="D538" s="2" t="s">
        <v>123</v>
      </c>
      <c r="E538" s="2" t="s">
        <v>127</v>
      </c>
      <c r="F538" s="2" t="s">
        <v>139</v>
      </c>
      <c r="G538" s="3">
        <v>44319</v>
      </c>
      <c r="H538" s="1"/>
      <c r="I538" s="2">
        <v>9836.7099999999991</v>
      </c>
      <c r="J538" s="2">
        <v>3056.2150000000001</v>
      </c>
      <c r="K538" s="2">
        <v>3056.2150000000001</v>
      </c>
      <c r="L538" s="2">
        <v>0</v>
      </c>
      <c r="M538" s="1"/>
      <c r="N538" s="5">
        <f t="shared" si="16"/>
        <v>18984.39</v>
      </c>
      <c r="O538" s="6">
        <f t="shared" si="17"/>
        <v>16632.190000000002</v>
      </c>
      <c r="P538" s="2">
        <v>30</v>
      </c>
      <c r="Q538" s="2" t="s">
        <v>37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3035.25</v>
      </c>
      <c r="AE538" s="2">
        <f>VLOOKUP(Tabla3[[#This Row],[Columna1]],Tabla5[#All],3,0)</f>
        <v>3035.25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f>VLOOKUP(Tabla3[[#This Row],[Columna1]],Tabla7[[ID]:[Monto neto de los bonos]],3,0)</f>
        <v>4300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1594.92</v>
      </c>
      <c r="AU538" s="2">
        <v>757.28</v>
      </c>
      <c r="AV538" s="2">
        <v>0</v>
      </c>
      <c r="AW538" s="1"/>
      <c r="AX538" s="2" t="s">
        <v>422</v>
      </c>
      <c r="AY538" s="8" t="s">
        <v>423</v>
      </c>
    </row>
    <row r="539" spans="1:51" ht="13.15" customHeight="1" x14ac:dyDescent="0.25">
      <c r="A539" s="7">
        <v>19960</v>
      </c>
      <c r="B539" s="2" t="s">
        <v>789</v>
      </c>
      <c r="C539" s="2">
        <v>1281203</v>
      </c>
      <c r="D539" s="2" t="s">
        <v>123</v>
      </c>
      <c r="E539" s="2" t="s">
        <v>147</v>
      </c>
      <c r="F539" s="2" t="s">
        <v>44</v>
      </c>
      <c r="G539" s="3">
        <v>42653</v>
      </c>
      <c r="H539" s="1"/>
      <c r="I539" s="2">
        <v>14572.07</v>
      </c>
      <c r="J539" s="2">
        <v>2683.85</v>
      </c>
      <c r="K539" s="2">
        <v>2683.85</v>
      </c>
      <c r="L539" s="2">
        <v>1739.34</v>
      </c>
      <c r="M539" s="1"/>
      <c r="N539" s="5">
        <f t="shared" si="16"/>
        <v>38212.21</v>
      </c>
      <c r="O539" s="6">
        <f t="shared" si="17"/>
        <v>34206.29</v>
      </c>
      <c r="P539" s="2">
        <v>30</v>
      </c>
      <c r="Q539" s="2" t="s">
        <v>37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14768.1</v>
      </c>
      <c r="AE539" s="2">
        <f>VLOOKUP(Tabla3[[#This Row],[Columna1]],Tabla5[#All],3,0)</f>
        <v>14768.1</v>
      </c>
      <c r="AF539" s="2">
        <v>0</v>
      </c>
      <c r="AG539" s="2">
        <v>0</v>
      </c>
      <c r="AH539" s="2">
        <v>0</v>
      </c>
      <c r="AI539" s="2">
        <v>0</v>
      </c>
      <c r="AJ539" s="2">
        <v>1765</v>
      </c>
      <c r="AK539" s="2">
        <f>VLOOKUP(Tabla3[[#This Row],[Columna1]],Tabla7[[ID]:[Monto neto de los bonos]],3,0)</f>
        <v>3665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2167.9</v>
      </c>
      <c r="AU539" s="2">
        <v>1838.02</v>
      </c>
      <c r="AV539" s="2">
        <v>0</v>
      </c>
      <c r="AW539" s="1"/>
      <c r="AX539" s="2" t="s">
        <v>422</v>
      </c>
      <c r="AY539" s="8" t="s">
        <v>423</v>
      </c>
    </row>
    <row r="540" spans="1:51" ht="13.15" customHeight="1" x14ac:dyDescent="0.25">
      <c r="A540" s="7">
        <v>24088</v>
      </c>
      <c r="B540" s="2" t="s">
        <v>3822</v>
      </c>
      <c r="C540" s="2">
        <v>5721703</v>
      </c>
      <c r="D540" s="2" t="s">
        <v>123</v>
      </c>
      <c r="E540" s="2" t="s">
        <v>135</v>
      </c>
      <c r="F540" s="2" t="s">
        <v>36</v>
      </c>
      <c r="G540" s="3">
        <v>44858</v>
      </c>
      <c r="H540" s="1"/>
      <c r="I540" s="2">
        <v>13165.89</v>
      </c>
      <c r="J540" s="2">
        <v>2789.65</v>
      </c>
      <c r="K540" s="2">
        <v>2789.65</v>
      </c>
      <c r="L540" s="2">
        <v>0</v>
      </c>
      <c r="M540" s="1"/>
      <c r="N540" s="5">
        <f t="shared" si="16"/>
        <v>23426.719999999998</v>
      </c>
      <c r="O540" s="6">
        <f t="shared" si="17"/>
        <v>20313.179999999997</v>
      </c>
      <c r="P540" s="2">
        <v>30</v>
      </c>
      <c r="Q540" s="2" t="s">
        <v>37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4681.53</v>
      </c>
      <c r="AE540" s="2">
        <f>VLOOKUP(Tabla3[[#This Row],[Columna1]],Tabla5[#All],3,0)</f>
        <v>4681.53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f>VLOOKUP(Tabla3[[#This Row],[Columna1]],Tabla7[[ID]:[Monto neto de los bonos]],3,0)</f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1874.52</v>
      </c>
      <c r="AU540" s="2">
        <v>1239.02</v>
      </c>
      <c r="AV540" s="2">
        <v>0</v>
      </c>
      <c r="AW540" s="1"/>
      <c r="AX540" s="2" t="s">
        <v>422</v>
      </c>
      <c r="AY540" s="8" t="s">
        <v>423</v>
      </c>
    </row>
    <row r="541" spans="1:51" ht="13.15" customHeight="1" x14ac:dyDescent="0.25">
      <c r="A541" s="7">
        <v>16503</v>
      </c>
      <c r="B541" s="2" t="s">
        <v>3766</v>
      </c>
      <c r="C541" s="2">
        <v>250303</v>
      </c>
      <c r="D541" s="2" t="s">
        <v>123</v>
      </c>
      <c r="E541" s="2" t="s">
        <v>131</v>
      </c>
      <c r="F541" s="2" t="s">
        <v>42</v>
      </c>
      <c r="G541" s="3">
        <v>40955</v>
      </c>
      <c r="H541" s="1"/>
      <c r="I541" s="2">
        <v>9836.7099999999991</v>
      </c>
      <c r="J541" s="2">
        <v>3056.2150000000001</v>
      </c>
      <c r="K541" s="2">
        <v>3056.2150000000001</v>
      </c>
      <c r="L541" s="2">
        <v>2329.12</v>
      </c>
      <c r="M541" s="1"/>
      <c r="N541" s="5">
        <f t="shared" si="16"/>
        <v>20994.17</v>
      </c>
      <c r="O541" s="6">
        <f t="shared" si="17"/>
        <v>18094.849999999999</v>
      </c>
      <c r="P541" s="2">
        <v>30</v>
      </c>
      <c r="Q541" s="2" t="s">
        <v>37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2715.91</v>
      </c>
      <c r="AE541" s="2">
        <f>VLOOKUP(Tabla3[[#This Row],[Columna1]],Tabla5[#All],3,0)</f>
        <v>2715.91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f>VLOOKUP(Tabla3[[#This Row],[Columna1]],Tabla7[[ID]:[Monto neto de los bonos]],3,0)</f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2">
        <v>0</v>
      </c>
      <c r="AT541" s="2">
        <v>1827.82</v>
      </c>
      <c r="AU541" s="2">
        <v>1071.5</v>
      </c>
      <c r="AV541" s="2">
        <v>0</v>
      </c>
      <c r="AW541" s="1"/>
      <c r="AX541" s="2" t="s">
        <v>422</v>
      </c>
      <c r="AY541" s="8" t="s">
        <v>423</v>
      </c>
    </row>
    <row r="542" spans="1:51" ht="13.15" customHeight="1" x14ac:dyDescent="0.25">
      <c r="A542" s="7">
        <v>18156</v>
      </c>
      <c r="B542" s="2" t="s">
        <v>790</v>
      </c>
      <c r="C542" s="2">
        <v>331003</v>
      </c>
      <c r="D542" s="2" t="s">
        <v>123</v>
      </c>
      <c r="E542" s="2" t="s">
        <v>131</v>
      </c>
      <c r="F542" s="2" t="s">
        <v>47</v>
      </c>
      <c r="G542" s="3">
        <v>44532</v>
      </c>
      <c r="H542" s="1"/>
      <c r="I542" s="2">
        <v>7320.09</v>
      </c>
      <c r="J542" s="2">
        <v>1914.615</v>
      </c>
      <c r="K542" s="2">
        <v>1914.615</v>
      </c>
      <c r="L542" s="2">
        <v>0</v>
      </c>
      <c r="M542" s="1"/>
      <c r="N542" s="5">
        <f t="shared" si="16"/>
        <v>13312.32</v>
      </c>
      <c r="O542" s="6">
        <f t="shared" si="17"/>
        <v>11734.359999999999</v>
      </c>
      <c r="P542" s="2">
        <v>20</v>
      </c>
      <c r="Q542" s="2" t="s">
        <v>132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2163</v>
      </c>
      <c r="AE542" s="2">
        <f>VLOOKUP(Tabla3[[#This Row],[Columna1]],Tabla5[#All],3,0)</f>
        <v>2163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f>VLOOKUP(Tabla3[[#This Row],[Columna1]],Tabla7[[ID]:[Monto neto de los bonos]],3,0)</f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1026.8800000000001</v>
      </c>
      <c r="AU542" s="2">
        <v>551.08000000000004</v>
      </c>
      <c r="AV542" s="2">
        <v>0</v>
      </c>
      <c r="AW542" s="1"/>
      <c r="AX542" s="2" t="s">
        <v>422</v>
      </c>
      <c r="AY542" s="8" t="s">
        <v>426</v>
      </c>
    </row>
    <row r="543" spans="1:51" ht="13.15" customHeight="1" x14ac:dyDescent="0.25">
      <c r="A543" s="7">
        <v>92114</v>
      </c>
      <c r="B543" s="2" t="s">
        <v>3789</v>
      </c>
      <c r="C543" s="2">
        <v>403203</v>
      </c>
      <c r="D543" s="2" t="s">
        <v>123</v>
      </c>
      <c r="E543" s="2" t="s">
        <v>130</v>
      </c>
      <c r="F543" s="2" t="s">
        <v>36</v>
      </c>
      <c r="G543" s="3">
        <v>38078</v>
      </c>
      <c r="H543" s="1"/>
      <c r="I543" s="2">
        <v>13165.89</v>
      </c>
      <c r="J543" s="2">
        <v>2789.65</v>
      </c>
      <c r="K543" s="2">
        <v>2789.65</v>
      </c>
      <c r="L543" s="2">
        <v>4509.54</v>
      </c>
      <c r="M543" s="1"/>
      <c r="N543" s="5">
        <f t="shared" si="16"/>
        <v>25984.98</v>
      </c>
      <c r="O543" s="6">
        <f t="shared" si="17"/>
        <v>21588.46</v>
      </c>
      <c r="P543" s="2">
        <v>20</v>
      </c>
      <c r="Q543" s="2" t="s">
        <v>132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2730.25</v>
      </c>
      <c r="AE543" s="2">
        <f>VLOOKUP(Tabla3[[#This Row],[Columna1]],Tabla5[#All],3,0)</f>
        <v>2730.25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f>VLOOKUP(Tabla3[[#This Row],[Columna1]],Tabla7[[ID]:[Monto neto de los bonos]],3,0)</f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0</v>
      </c>
      <c r="AT543" s="2">
        <v>2141.88</v>
      </c>
      <c r="AU543" s="2">
        <v>2254.64</v>
      </c>
      <c r="AV543" s="2">
        <v>0</v>
      </c>
      <c r="AW543" s="1"/>
      <c r="AX543" s="2" t="s">
        <v>422</v>
      </c>
      <c r="AY543" s="8" t="s">
        <v>426</v>
      </c>
    </row>
    <row r="544" spans="1:51" ht="13.15" customHeight="1" x14ac:dyDescent="0.25">
      <c r="A544" s="7">
        <v>23706</v>
      </c>
      <c r="B544" s="2" t="s">
        <v>791</v>
      </c>
      <c r="C544" s="2">
        <v>5417903</v>
      </c>
      <c r="D544" s="2" t="s">
        <v>123</v>
      </c>
      <c r="E544" s="2" t="s">
        <v>127</v>
      </c>
      <c r="F544" s="2" t="s">
        <v>36</v>
      </c>
      <c r="G544" s="3">
        <v>44628</v>
      </c>
      <c r="H544" s="1"/>
      <c r="I544" s="2">
        <v>13165.89</v>
      </c>
      <c r="J544" s="2">
        <v>2789.65</v>
      </c>
      <c r="K544" s="2">
        <v>2789.65</v>
      </c>
      <c r="L544" s="2">
        <v>0</v>
      </c>
      <c r="M544" s="1"/>
      <c r="N544" s="5">
        <f t="shared" si="16"/>
        <v>22562.019999999997</v>
      </c>
      <c r="O544" s="6">
        <f t="shared" si="17"/>
        <v>19448.479999999996</v>
      </c>
      <c r="P544" s="2">
        <v>30</v>
      </c>
      <c r="Q544" s="2" t="s">
        <v>37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3816.83</v>
      </c>
      <c r="AE544" s="2">
        <f>VLOOKUP(Tabla3[[#This Row],[Columna1]],Tabla5[#All],3,0)</f>
        <v>3816.83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f>VLOOKUP(Tabla3[[#This Row],[Columna1]],Tabla7[[ID]:[Monto neto de los bonos]],3,0)</f>
        <v>1900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1874.52</v>
      </c>
      <c r="AU544" s="2">
        <v>1239.02</v>
      </c>
      <c r="AV544" s="2">
        <v>0</v>
      </c>
      <c r="AW544" s="1"/>
      <c r="AX544" s="2" t="s">
        <v>422</v>
      </c>
      <c r="AY544" s="8" t="s">
        <v>423</v>
      </c>
    </row>
    <row r="545" spans="1:51" ht="13.15" customHeight="1" x14ac:dyDescent="0.25">
      <c r="A545" s="7">
        <v>20068</v>
      </c>
      <c r="B545" s="2" t="s">
        <v>792</v>
      </c>
      <c r="C545" s="2">
        <v>1323303</v>
      </c>
      <c r="D545" s="2" t="s">
        <v>123</v>
      </c>
      <c r="E545" s="2" t="s">
        <v>135</v>
      </c>
      <c r="F545" s="2" t="s">
        <v>128</v>
      </c>
      <c r="G545" s="3">
        <v>42681</v>
      </c>
      <c r="H545" s="1"/>
      <c r="I545" s="2">
        <v>12680.59</v>
      </c>
      <c r="J545" s="2">
        <v>2687.61</v>
      </c>
      <c r="K545" s="2">
        <v>2687.61</v>
      </c>
      <c r="L545" s="2">
        <v>1432.97</v>
      </c>
      <c r="M545" s="1"/>
      <c r="N545" s="5">
        <f t="shared" si="16"/>
        <v>27772.74</v>
      </c>
      <c r="O545" s="6">
        <f t="shared" si="17"/>
        <v>24414.98</v>
      </c>
      <c r="P545" s="2">
        <v>30</v>
      </c>
      <c r="Q545" s="2" t="s">
        <v>37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8283.9599999999991</v>
      </c>
      <c r="AE545" s="2">
        <f>VLOOKUP(Tabla3[[#This Row],[Columna1]],Tabla5[#All],3,0)</f>
        <v>8283.9599999999991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f>VLOOKUP(Tabla3[[#This Row],[Columna1]],Tabla7[[ID]:[Monto neto de los bonos]],3,0)</f>
        <v>4100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1948.88</v>
      </c>
      <c r="AU545" s="2">
        <v>1408.88</v>
      </c>
      <c r="AV545" s="2">
        <v>0</v>
      </c>
      <c r="AW545" s="1"/>
      <c r="AX545" s="2" t="s">
        <v>422</v>
      </c>
      <c r="AY545" s="8" t="s">
        <v>423</v>
      </c>
    </row>
    <row r="546" spans="1:51" ht="13.15" customHeight="1" x14ac:dyDescent="0.25">
      <c r="A546" s="7">
        <v>21876</v>
      </c>
      <c r="B546" s="2" t="s">
        <v>793</v>
      </c>
      <c r="C546" s="2">
        <v>3323303</v>
      </c>
      <c r="D546" s="2" t="s">
        <v>123</v>
      </c>
      <c r="E546" s="2" t="s">
        <v>147</v>
      </c>
      <c r="F546" s="2" t="s">
        <v>73</v>
      </c>
      <c r="G546" s="3">
        <v>43525</v>
      </c>
      <c r="H546" s="1"/>
      <c r="I546" s="2">
        <v>16065.68</v>
      </c>
      <c r="J546" s="2">
        <v>2959.1</v>
      </c>
      <c r="K546" s="2">
        <v>2959.1</v>
      </c>
      <c r="L546" s="2">
        <v>2219.56</v>
      </c>
      <c r="M546" s="1"/>
      <c r="N546" s="5">
        <f t="shared" si="16"/>
        <v>50138.17</v>
      </c>
      <c r="O546" s="6">
        <f t="shared" si="17"/>
        <v>45458.27</v>
      </c>
      <c r="P546" s="2">
        <v>30</v>
      </c>
      <c r="Q546" s="2" t="s">
        <v>37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25934.73</v>
      </c>
      <c r="AE546" s="2">
        <f>VLOOKUP(Tabla3[[#This Row],[Columna1]],Tabla5[#All],3,0)</f>
        <v>25934.73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f>VLOOKUP(Tabla3[[#This Row],[Columna1]],Tabla7[[ID]:[Monto neto de los bonos]],3,0)</f>
        <v>9000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2420.3200000000002</v>
      </c>
      <c r="AU546" s="2">
        <v>2259.58</v>
      </c>
      <c r="AV546" s="2">
        <v>0</v>
      </c>
      <c r="AW546" s="1"/>
      <c r="AX546" s="2" t="s">
        <v>422</v>
      </c>
      <c r="AY546" s="8" t="s">
        <v>423</v>
      </c>
    </row>
    <row r="547" spans="1:51" ht="13.15" customHeight="1" x14ac:dyDescent="0.25">
      <c r="A547" s="7">
        <v>25095</v>
      </c>
      <c r="B547" s="2" t="s">
        <v>794</v>
      </c>
      <c r="C547" s="2">
        <v>6385903</v>
      </c>
      <c r="D547" s="2" t="s">
        <v>123</v>
      </c>
      <c r="E547" s="2" t="s">
        <v>138</v>
      </c>
      <c r="F547" s="2" t="s">
        <v>140</v>
      </c>
      <c r="G547" s="3">
        <v>45420</v>
      </c>
      <c r="H547" s="1"/>
      <c r="I547" s="2">
        <v>6673.03</v>
      </c>
      <c r="J547" s="2">
        <v>1745.4849999999999</v>
      </c>
      <c r="K547" s="2">
        <v>1745.4849999999999</v>
      </c>
      <c r="L547" s="2">
        <v>0</v>
      </c>
      <c r="M547" s="1"/>
      <c r="N547" s="5">
        <f t="shared" si="16"/>
        <v>10164</v>
      </c>
      <c r="O547" s="6">
        <f t="shared" si="17"/>
        <v>8751.32</v>
      </c>
      <c r="P547" s="2">
        <v>20</v>
      </c>
      <c r="Q547" s="2" t="s">
        <v>46</v>
      </c>
      <c r="R547" s="2">
        <v>0</v>
      </c>
      <c r="S547" s="2">
        <v>0</v>
      </c>
      <c r="T547" s="2">
        <v>0</v>
      </c>
      <c r="U547" s="2">
        <v>1868.45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f>VLOOKUP(Tabla3[[#This Row],[Columna1]],Tabla5[#All],3,0)</f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f>VLOOKUP(Tabla3[[#This Row],[Columna1]],Tabla7[[ID]:[Monto neto de los bonos]],3,0)</f>
        <v>1868.45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936.12</v>
      </c>
      <c r="AU547" s="2">
        <v>476.56</v>
      </c>
      <c r="AV547" s="2">
        <v>0</v>
      </c>
      <c r="AW547" s="1"/>
      <c r="AX547" s="2" t="s">
        <v>422</v>
      </c>
      <c r="AY547" s="8" t="s">
        <v>424</v>
      </c>
    </row>
    <row r="548" spans="1:51" ht="13.15" customHeight="1" x14ac:dyDescent="0.25">
      <c r="A548" s="7">
        <v>22160</v>
      </c>
      <c r="B548" s="2" t="s">
        <v>795</v>
      </c>
      <c r="C548" s="2">
        <v>3811203</v>
      </c>
      <c r="D548" s="2" t="s">
        <v>123</v>
      </c>
      <c r="E548" s="2" t="s">
        <v>131</v>
      </c>
      <c r="F548" s="2" t="s">
        <v>36</v>
      </c>
      <c r="G548" s="3">
        <v>44789</v>
      </c>
      <c r="H548" s="1"/>
      <c r="I548" s="2">
        <v>13165.89</v>
      </c>
      <c r="J548" s="2">
        <v>2789.65</v>
      </c>
      <c r="K548" s="2">
        <v>2789.65</v>
      </c>
      <c r="L548" s="2">
        <v>0</v>
      </c>
      <c r="M548" s="1"/>
      <c r="N548" s="5">
        <f t="shared" si="16"/>
        <v>20951.449999999997</v>
      </c>
      <c r="O548" s="6">
        <f t="shared" si="17"/>
        <v>17837.909999999996</v>
      </c>
      <c r="P548" s="2">
        <v>30</v>
      </c>
      <c r="Q548" s="2" t="s">
        <v>37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2206.2600000000002</v>
      </c>
      <c r="AE548" s="2">
        <f>VLOOKUP(Tabla3[[#This Row],[Columna1]],Tabla5[#All],3,0)</f>
        <v>2206.2600000000002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f>VLOOKUP(Tabla3[[#This Row],[Columna1]],Tabla7[[ID]:[Monto neto de los bonos]],3,0)</f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  <c r="AQ548" s="2">
        <v>0</v>
      </c>
      <c r="AR548" s="2">
        <v>0</v>
      </c>
      <c r="AS548" s="2">
        <v>0</v>
      </c>
      <c r="AT548" s="2">
        <v>1874.52</v>
      </c>
      <c r="AU548" s="2">
        <v>1239.02</v>
      </c>
      <c r="AV548" s="2">
        <v>0</v>
      </c>
      <c r="AW548" s="1"/>
      <c r="AX548" s="2" t="s">
        <v>422</v>
      </c>
      <c r="AY548" s="8" t="s">
        <v>423</v>
      </c>
    </row>
    <row r="549" spans="1:51" ht="13.15" customHeight="1" x14ac:dyDescent="0.25">
      <c r="A549" s="7">
        <v>23090</v>
      </c>
      <c r="B549" s="2" t="s">
        <v>796</v>
      </c>
      <c r="C549" s="2">
        <v>4991303</v>
      </c>
      <c r="D549" s="2" t="s">
        <v>123</v>
      </c>
      <c r="E549" s="2" t="s">
        <v>130</v>
      </c>
      <c r="F549" s="2" t="s">
        <v>128</v>
      </c>
      <c r="G549" s="3">
        <v>44319</v>
      </c>
      <c r="H549" s="1"/>
      <c r="I549" s="2">
        <v>12680.59</v>
      </c>
      <c r="J549" s="2">
        <v>2687.61</v>
      </c>
      <c r="K549" s="2">
        <v>2687.61</v>
      </c>
      <c r="L549" s="2">
        <v>0</v>
      </c>
      <c r="M549" s="1"/>
      <c r="N549" s="5">
        <f t="shared" si="16"/>
        <v>20861.480000000003</v>
      </c>
      <c r="O549" s="6">
        <f t="shared" si="17"/>
        <v>17902.04</v>
      </c>
      <c r="P549" s="2">
        <v>30</v>
      </c>
      <c r="Q549" s="2" t="s">
        <v>37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2805.67</v>
      </c>
      <c r="AE549" s="2">
        <f>VLOOKUP(Tabla3[[#This Row],[Columna1]],Tabla5[#All],3,0)</f>
        <v>2805.67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f>VLOOKUP(Tabla3[[#This Row],[Columna1]],Tabla7[[ID]:[Monto neto de los bonos]],3,0)</f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0</v>
      </c>
      <c r="AR549" s="2">
        <v>0</v>
      </c>
      <c r="AS549" s="2">
        <v>0</v>
      </c>
      <c r="AT549" s="2">
        <v>1805.58</v>
      </c>
      <c r="AU549" s="2">
        <v>1153.8599999999999</v>
      </c>
      <c r="AV549" s="2">
        <v>0</v>
      </c>
      <c r="AW549" s="1"/>
      <c r="AX549" s="2" t="s">
        <v>422</v>
      </c>
      <c r="AY549" s="8" t="s">
        <v>423</v>
      </c>
    </row>
    <row r="550" spans="1:51" ht="13.15" customHeight="1" x14ac:dyDescent="0.25">
      <c r="A550" s="7">
        <v>24634</v>
      </c>
      <c r="B550" s="2" t="s">
        <v>3782</v>
      </c>
      <c r="C550" s="2">
        <v>6102603</v>
      </c>
      <c r="D550" s="2" t="s">
        <v>123</v>
      </c>
      <c r="E550" s="2" t="s">
        <v>127</v>
      </c>
      <c r="F550" s="2" t="s">
        <v>148</v>
      </c>
      <c r="G550" s="3">
        <v>45145</v>
      </c>
      <c r="H550" s="1"/>
      <c r="I550" s="2">
        <v>9836.7099999999991</v>
      </c>
      <c r="J550" s="2">
        <v>3056.2150000000001</v>
      </c>
      <c r="K550" s="2">
        <v>3056.2150000000001</v>
      </c>
      <c r="L550" s="2">
        <v>0</v>
      </c>
      <c r="M550" s="1"/>
      <c r="N550" s="5">
        <f t="shared" si="16"/>
        <v>19810.099999999999</v>
      </c>
      <c r="O550" s="6">
        <f t="shared" si="17"/>
        <v>17457.900000000001</v>
      </c>
      <c r="P550" s="2">
        <v>30</v>
      </c>
      <c r="Q550" s="2" t="s">
        <v>37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3860.96</v>
      </c>
      <c r="AE550" s="2">
        <f>VLOOKUP(Tabla3[[#This Row],[Columna1]],Tabla5[#All],3,0)</f>
        <v>3860.96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f>VLOOKUP(Tabla3[[#This Row],[Columna1]],Tabla7[[ID]:[Monto neto de los bonos]],3,0)</f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0</v>
      </c>
      <c r="AR550" s="2">
        <v>0</v>
      </c>
      <c r="AS550" s="2">
        <v>0</v>
      </c>
      <c r="AT550" s="2">
        <v>1594.92</v>
      </c>
      <c r="AU550" s="2">
        <v>757.28</v>
      </c>
      <c r="AV550" s="2">
        <v>0</v>
      </c>
      <c r="AW550" s="1"/>
      <c r="AX550" s="2" t="s">
        <v>422</v>
      </c>
      <c r="AY550" s="8" t="s">
        <v>423</v>
      </c>
    </row>
    <row r="551" spans="1:51" ht="13.15" customHeight="1" x14ac:dyDescent="0.25">
      <c r="A551" s="7">
        <v>24399</v>
      </c>
      <c r="B551" s="2" t="s">
        <v>3764</v>
      </c>
      <c r="C551" s="2">
        <v>5890103</v>
      </c>
      <c r="D551" s="2" t="s">
        <v>123</v>
      </c>
      <c r="E551" s="2" t="s">
        <v>131</v>
      </c>
      <c r="F551" s="2" t="s">
        <v>36</v>
      </c>
      <c r="G551" s="3">
        <v>44974</v>
      </c>
      <c r="H551" s="1"/>
      <c r="I551" s="2">
        <v>13165.89</v>
      </c>
      <c r="J551" s="2">
        <v>2789.65</v>
      </c>
      <c r="K551" s="2">
        <v>2789.65</v>
      </c>
      <c r="L551" s="2">
        <v>0</v>
      </c>
      <c r="M551" s="1"/>
      <c r="N551" s="5">
        <f t="shared" si="16"/>
        <v>19816.189999999999</v>
      </c>
      <c r="O551" s="6">
        <f t="shared" si="17"/>
        <v>16702.649999999998</v>
      </c>
      <c r="P551" s="2">
        <v>30</v>
      </c>
      <c r="Q551" s="2" t="s">
        <v>37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1071</v>
      </c>
      <c r="AE551" s="2">
        <f>VLOOKUP(Tabla3[[#This Row],[Columna1]],Tabla5[#All],3,0)</f>
        <v>1071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f>VLOOKUP(Tabla3[[#This Row],[Columna1]],Tabla7[[ID]:[Monto neto de los bonos]],3,0)</f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0</v>
      </c>
      <c r="AR551" s="2">
        <v>0</v>
      </c>
      <c r="AS551" s="2">
        <v>0</v>
      </c>
      <c r="AT551" s="2">
        <v>1874.52</v>
      </c>
      <c r="AU551" s="2">
        <v>1239.02</v>
      </c>
      <c r="AV551" s="2">
        <v>0</v>
      </c>
      <c r="AW551" s="1"/>
      <c r="AX551" s="2" t="s">
        <v>422</v>
      </c>
      <c r="AY551" s="8" t="s">
        <v>423</v>
      </c>
    </row>
    <row r="552" spans="1:51" ht="13.15" customHeight="1" x14ac:dyDescent="0.25">
      <c r="A552" s="7">
        <v>22576</v>
      </c>
      <c r="B552" s="2" t="s">
        <v>797</v>
      </c>
      <c r="C552" s="2">
        <v>4379203</v>
      </c>
      <c r="D552" s="2" t="s">
        <v>123</v>
      </c>
      <c r="E552" s="2" t="s">
        <v>130</v>
      </c>
      <c r="F552" s="2" t="s">
        <v>150</v>
      </c>
      <c r="G552" s="3">
        <v>44526</v>
      </c>
      <c r="H552" s="1"/>
      <c r="I552" s="2">
        <v>7320.09</v>
      </c>
      <c r="J552" s="2">
        <v>1914.615</v>
      </c>
      <c r="K552" s="2">
        <v>1914.615</v>
      </c>
      <c r="L552" s="2">
        <v>0</v>
      </c>
      <c r="M552" s="1"/>
      <c r="N552" s="5">
        <f t="shared" si="16"/>
        <v>11149.32</v>
      </c>
      <c r="O552" s="6">
        <f t="shared" si="17"/>
        <v>9161.14</v>
      </c>
      <c r="P552" s="2">
        <v>24</v>
      </c>
      <c r="Q552" s="2" t="s">
        <v>46</v>
      </c>
      <c r="R552" s="2">
        <v>0</v>
      </c>
      <c r="S552" s="2">
        <v>31</v>
      </c>
      <c r="T552" s="2">
        <v>2842.08</v>
      </c>
      <c r="U552" s="2">
        <v>2049.63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f>VLOOKUP(Tabla3[[#This Row],[Columna1]],Tabla5[#All],3,0)</f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f>VLOOKUP(Tabla3[[#This Row],[Columna1]],Tabla7[[ID]:[Monto neto de los bonos]],3,0)</f>
        <v>4049.63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1311.13</v>
      </c>
      <c r="AU552" s="2">
        <v>677.05</v>
      </c>
      <c r="AV552" s="2">
        <v>0</v>
      </c>
      <c r="AW552" s="1"/>
      <c r="AX552" s="2" t="s">
        <v>422</v>
      </c>
      <c r="AY552" s="8" t="s">
        <v>425</v>
      </c>
    </row>
    <row r="553" spans="1:51" ht="13.15" customHeight="1" x14ac:dyDescent="0.25">
      <c r="A553" s="7">
        <v>19919</v>
      </c>
      <c r="B553" s="2" t="s">
        <v>798</v>
      </c>
      <c r="C553" s="2">
        <v>1259603</v>
      </c>
      <c r="D553" s="2" t="s">
        <v>123</v>
      </c>
      <c r="E553" s="2" t="s">
        <v>124</v>
      </c>
      <c r="F553" s="2" t="s">
        <v>113</v>
      </c>
      <c r="G553" s="3">
        <v>42670</v>
      </c>
      <c r="H553" s="1"/>
      <c r="I553" s="2">
        <v>8862.42</v>
      </c>
      <c r="J553" s="2">
        <v>2318.1350000000002</v>
      </c>
      <c r="K553" s="2">
        <v>2318.1350000000002</v>
      </c>
      <c r="L553" s="2">
        <v>1071.3</v>
      </c>
      <c r="M553" s="1"/>
      <c r="N553" s="5">
        <f t="shared" si="16"/>
        <v>14569.99</v>
      </c>
      <c r="O553" s="6">
        <f t="shared" si="17"/>
        <v>12458.19</v>
      </c>
      <c r="P553" s="2">
        <v>24</v>
      </c>
      <c r="Q553" s="2" t="s">
        <v>46</v>
      </c>
      <c r="R553" s="2">
        <v>0</v>
      </c>
      <c r="S553" s="2">
        <v>0</v>
      </c>
      <c r="T553" s="2">
        <v>0</v>
      </c>
      <c r="U553" s="2">
        <v>2481.48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f>VLOOKUP(Tabla3[[#This Row],[Columna1]],Tabla5[#All],3,0)</f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f>VLOOKUP(Tabla3[[#This Row],[Columna1]],Tabla7[[ID]:[Monto neto de los bonos]],3,0)</f>
        <v>2481.48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0</v>
      </c>
      <c r="AR553" s="2">
        <v>0</v>
      </c>
      <c r="AS553" s="2">
        <v>0</v>
      </c>
      <c r="AT553" s="2">
        <v>1342</v>
      </c>
      <c r="AU553" s="2">
        <v>769.8</v>
      </c>
      <c r="AV553" s="2">
        <v>0</v>
      </c>
      <c r="AW553" s="1"/>
      <c r="AX553" s="2" t="s">
        <v>422</v>
      </c>
      <c r="AY553" s="8" t="s">
        <v>425</v>
      </c>
    </row>
    <row r="554" spans="1:51" ht="13.15" customHeight="1" x14ac:dyDescent="0.25">
      <c r="A554" s="7">
        <v>91740</v>
      </c>
      <c r="B554" s="2" t="s">
        <v>799</v>
      </c>
      <c r="C554" s="2">
        <v>398103</v>
      </c>
      <c r="D554" s="2" t="s">
        <v>123</v>
      </c>
      <c r="E554" s="2" t="s">
        <v>124</v>
      </c>
      <c r="F554" s="2" t="s">
        <v>36</v>
      </c>
      <c r="G554" s="3">
        <v>36708</v>
      </c>
      <c r="H554" s="1"/>
      <c r="I554" s="2">
        <v>13165.89</v>
      </c>
      <c r="J554" s="2">
        <v>2789.65</v>
      </c>
      <c r="K554" s="2">
        <v>2789.65</v>
      </c>
      <c r="L554" s="2">
        <v>3499.92</v>
      </c>
      <c r="M554" s="1"/>
      <c r="N554" s="5">
        <f t="shared" si="16"/>
        <v>26197.11</v>
      </c>
      <c r="O554" s="6">
        <f t="shared" si="17"/>
        <v>22058.93</v>
      </c>
      <c r="P554" s="2">
        <v>30</v>
      </c>
      <c r="Q554" s="2" t="s">
        <v>37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3952</v>
      </c>
      <c r="AE554" s="2">
        <f>VLOOKUP(Tabla3[[#This Row],[Columna1]],Tabla5[#All],3,0)</f>
        <v>3952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f>VLOOKUP(Tabla3[[#This Row],[Columna1]],Tabla7[[ID]:[Monto neto de los bonos]],3,0)</f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2224.5</v>
      </c>
      <c r="AU554" s="2">
        <v>1913.68</v>
      </c>
      <c r="AV554" s="2">
        <v>0</v>
      </c>
      <c r="AW554" s="1"/>
      <c r="AX554" s="2" t="s">
        <v>422</v>
      </c>
      <c r="AY554" s="8" t="s">
        <v>423</v>
      </c>
    </row>
    <row r="555" spans="1:51" ht="13.15" customHeight="1" x14ac:dyDescent="0.25">
      <c r="A555" s="7">
        <v>24240</v>
      </c>
      <c r="B555" s="2" t="s">
        <v>3767</v>
      </c>
      <c r="C555" s="2">
        <v>5809703</v>
      </c>
      <c r="D555" s="2" t="s">
        <v>123</v>
      </c>
      <c r="E555" s="2" t="s">
        <v>131</v>
      </c>
      <c r="F555" s="2" t="s">
        <v>45</v>
      </c>
      <c r="G555" s="3">
        <v>44909</v>
      </c>
      <c r="H555" s="1"/>
      <c r="I555" s="2">
        <v>13413.65</v>
      </c>
      <c r="J555" s="2">
        <v>2841.47</v>
      </c>
      <c r="K555" s="2">
        <v>2841.47</v>
      </c>
      <c r="L555" s="2">
        <v>0</v>
      </c>
      <c r="M555" s="1"/>
      <c r="N555" s="5">
        <f t="shared" si="16"/>
        <v>32665.09</v>
      </c>
      <c r="O555" s="6">
        <f t="shared" si="17"/>
        <v>29472.03</v>
      </c>
      <c r="P555" s="2">
        <v>30</v>
      </c>
      <c r="Q555" s="2" t="s">
        <v>37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13568.5</v>
      </c>
      <c r="AE555" s="2">
        <f>VLOOKUP(Tabla3[[#This Row],[Columna1]],Tabla5[#All],3,0)</f>
        <v>13568.5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f>VLOOKUP(Tabla3[[#This Row],[Columna1]],Tabla7[[ID]:[Monto neto de los bonos]],3,0)</f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1909.64</v>
      </c>
      <c r="AU555" s="2">
        <v>1283.42</v>
      </c>
      <c r="AV555" s="2">
        <v>0</v>
      </c>
      <c r="AW555" s="1"/>
      <c r="AX555" s="2" t="s">
        <v>422</v>
      </c>
      <c r="AY555" s="8" t="s">
        <v>423</v>
      </c>
    </row>
    <row r="556" spans="1:51" ht="13.15" customHeight="1" x14ac:dyDescent="0.25">
      <c r="A556" s="7">
        <v>17314</v>
      </c>
      <c r="B556" s="2" t="s">
        <v>800</v>
      </c>
      <c r="C556" s="2">
        <v>286703</v>
      </c>
      <c r="D556" s="2" t="s">
        <v>123</v>
      </c>
      <c r="E556" s="2" t="s">
        <v>124</v>
      </c>
      <c r="F556" s="2" t="s">
        <v>42</v>
      </c>
      <c r="G556" s="3">
        <v>42023</v>
      </c>
      <c r="H556" s="1"/>
      <c r="I556" s="2">
        <v>9836.7099999999991</v>
      </c>
      <c r="J556" s="2">
        <v>3056.2150000000001</v>
      </c>
      <c r="K556" s="2">
        <v>3056.2150000000001</v>
      </c>
      <c r="L556" s="2">
        <v>1265.76</v>
      </c>
      <c r="M556" s="1"/>
      <c r="N556" s="5">
        <f t="shared" si="16"/>
        <v>17214.899999999998</v>
      </c>
      <c r="O556" s="6">
        <f t="shared" si="17"/>
        <v>14552.499999999998</v>
      </c>
      <c r="P556" s="2">
        <v>20</v>
      </c>
      <c r="Q556" s="2" t="s">
        <v>46</v>
      </c>
      <c r="R556" s="2">
        <v>0</v>
      </c>
      <c r="S556" s="2">
        <v>0</v>
      </c>
      <c r="T556" s="2">
        <v>0</v>
      </c>
      <c r="U556" s="2">
        <v>2754.28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f>VLOOKUP(Tabla3[[#This Row],[Columna1]],Tabla5[#All],3,0)</f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f>VLOOKUP(Tabla3[[#This Row],[Columna1]],Tabla7[[ID]:[Monto neto de los bonos]],3,0)</f>
        <v>2754.28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1585.6</v>
      </c>
      <c r="AU556" s="2">
        <v>1076.8</v>
      </c>
      <c r="AV556" s="2">
        <v>0</v>
      </c>
      <c r="AW556" s="1"/>
      <c r="AX556" s="2" t="s">
        <v>422</v>
      </c>
      <c r="AY556" s="8" t="s">
        <v>424</v>
      </c>
    </row>
    <row r="557" spans="1:51" ht="13.15" customHeight="1" x14ac:dyDescent="0.25">
      <c r="A557" s="7">
        <v>22338</v>
      </c>
      <c r="B557" s="2" t="s">
        <v>801</v>
      </c>
      <c r="C557" s="2">
        <v>4071403</v>
      </c>
      <c r="D557" s="2" t="s">
        <v>123</v>
      </c>
      <c r="E557" s="2" t="s">
        <v>129</v>
      </c>
      <c r="F557" s="2" t="s">
        <v>43</v>
      </c>
      <c r="G557" s="3">
        <v>43850</v>
      </c>
      <c r="H557" s="1"/>
      <c r="I557" s="2">
        <v>14665.75</v>
      </c>
      <c r="J557" s="2">
        <v>2702.02</v>
      </c>
      <c r="K557" s="2">
        <v>2702.02</v>
      </c>
      <c r="L557" s="2">
        <v>2107.3200000000002</v>
      </c>
      <c r="M557" s="1"/>
      <c r="N557" s="5">
        <f t="shared" si="16"/>
        <v>22177.11</v>
      </c>
      <c r="O557" s="6">
        <f t="shared" si="17"/>
        <v>18022.79</v>
      </c>
      <c r="P557" s="2">
        <v>30</v>
      </c>
      <c r="Q557" s="2" t="s">
        <v>37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f>VLOOKUP(Tabla3[[#This Row],[Columna1]],Tabla5[#All],3,0)</f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f>VLOOKUP(Tabla3[[#This Row],[Columna1]],Tabla7[[ID]:[Monto neto de los bonos]],3,0)</f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2217.6999999999998</v>
      </c>
      <c r="AU557" s="2">
        <v>1936.62</v>
      </c>
      <c r="AV557" s="2">
        <v>0</v>
      </c>
      <c r="AW557" s="1"/>
      <c r="AX557" s="2" t="s">
        <v>422</v>
      </c>
      <c r="AY557" s="8" t="s">
        <v>423</v>
      </c>
    </row>
    <row r="558" spans="1:51" ht="13.15" customHeight="1" x14ac:dyDescent="0.25">
      <c r="A558" s="7">
        <v>16465</v>
      </c>
      <c r="B558" s="2" t="s">
        <v>802</v>
      </c>
      <c r="C558" s="2">
        <v>248603</v>
      </c>
      <c r="D558" s="2" t="s">
        <v>152</v>
      </c>
      <c r="E558" s="2" t="s">
        <v>153</v>
      </c>
      <c r="F558" s="2" t="s">
        <v>73</v>
      </c>
      <c r="G558" s="3">
        <v>45439</v>
      </c>
      <c r="H558" s="1"/>
      <c r="I558" s="2">
        <v>16065.68</v>
      </c>
      <c r="J558" s="2">
        <v>2959.1</v>
      </c>
      <c r="K558" s="2">
        <v>2959.1</v>
      </c>
      <c r="L558" s="2">
        <v>0</v>
      </c>
      <c r="M558" s="1"/>
      <c r="N558" s="5">
        <f t="shared" si="16"/>
        <v>55240.749999999993</v>
      </c>
      <c r="O558" s="6">
        <f t="shared" si="17"/>
        <v>51256.909999999989</v>
      </c>
      <c r="P558" s="2">
        <v>30</v>
      </c>
      <c r="Q558" s="2" t="s">
        <v>37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26697.52</v>
      </c>
      <c r="AE558" s="2">
        <f>VLOOKUP(Tabla3[[#This Row],[Columna1]],Tabla5[#All],3,0)</f>
        <v>26697.52</v>
      </c>
      <c r="AF558" s="2">
        <v>0</v>
      </c>
      <c r="AG558" s="2">
        <v>0</v>
      </c>
      <c r="AH558" s="2">
        <v>0</v>
      </c>
      <c r="AI558" s="2">
        <v>0</v>
      </c>
      <c r="AJ558" s="2">
        <v>6559.35</v>
      </c>
      <c r="AK558" s="2">
        <f>VLOOKUP(Tabla3[[#This Row],[Columna1]],Tabla7[[ID]:[Monto neto de los bonos]],3,0)</f>
        <v>6559.35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2198.36</v>
      </c>
      <c r="AU558" s="2">
        <v>1785.48</v>
      </c>
      <c r="AV558" s="2">
        <v>0</v>
      </c>
      <c r="AW558" s="1"/>
      <c r="AX558" s="2" t="s">
        <v>422</v>
      </c>
      <c r="AY558" s="8" t="s">
        <v>423</v>
      </c>
    </row>
    <row r="559" spans="1:51" ht="13.15" customHeight="1" x14ac:dyDescent="0.25">
      <c r="A559" s="7">
        <v>22084</v>
      </c>
      <c r="B559" s="2" t="s">
        <v>803</v>
      </c>
      <c r="C559" s="2">
        <v>3655203</v>
      </c>
      <c r="D559" s="2" t="s">
        <v>152</v>
      </c>
      <c r="E559" s="2" t="s">
        <v>154</v>
      </c>
      <c r="F559" s="2" t="s">
        <v>36</v>
      </c>
      <c r="G559" s="3">
        <v>45246</v>
      </c>
      <c r="H559" s="1"/>
      <c r="I559" s="2">
        <v>13165.89</v>
      </c>
      <c r="J559" s="2">
        <v>2789.65</v>
      </c>
      <c r="K559" s="2">
        <v>2789.65</v>
      </c>
      <c r="L559" s="2">
        <v>0</v>
      </c>
      <c r="M559" s="1"/>
      <c r="N559" s="5">
        <f t="shared" si="16"/>
        <v>22697.19</v>
      </c>
      <c r="O559" s="6">
        <f t="shared" si="17"/>
        <v>19852.82</v>
      </c>
      <c r="P559" s="2">
        <v>28</v>
      </c>
      <c r="Q559" s="2" t="s">
        <v>37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3952</v>
      </c>
      <c r="AE559" s="2">
        <f>VLOOKUP(Tabla3[[#This Row],[Columna1]],Tabla5[#All],3,0)</f>
        <v>3952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f>VLOOKUP(Tabla3[[#This Row],[Columna1]],Tabla7[[ID]:[Monto neto de los bonos]],3,0)</f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0</v>
      </c>
      <c r="AR559" s="2">
        <v>0</v>
      </c>
      <c r="AS559" s="2">
        <v>0</v>
      </c>
      <c r="AT559" s="2">
        <v>1749.55</v>
      </c>
      <c r="AU559" s="2">
        <v>1094.82</v>
      </c>
      <c r="AV559" s="2">
        <v>0</v>
      </c>
      <c r="AW559" s="1"/>
      <c r="AX559" s="2" t="s">
        <v>422</v>
      </c>
      <c r="AY559" s="8" t="s">
        <v>423</v>
      </c>
    </row>
    <row r="560" spans="1:51" ht="13.15" customHeight="1" x14ac:dyDescent="0.25">
      <c r="A560" s="7">
        <v>10770</v>
      </c>
      <c r="B560" s="2" t="s">
        <v>804</v>
      </c>
      <c r="C560" s="2">
        <v>66603</v>
      </c>
      <c r="D560" s="2" t="s">
        <v>152</v>
      </c>
      <c r="E560" s="2" t="s">
        <v>155</v>
      </c>
      <c r="F560" s="2" t="s">
        <v>45</v>
      </c>
      <c r="G560" s="3">
        <v>34104</v>
      </c>
      <c r="H560" s="1"/>
      <c r="I560" s="2">
        <v>13413.65</v>
      </c>
      <c r="J560" s="2">
        <v>2841.47</v>
      </c>
      <c r="K560" s="2">
        <v>2841.47</v>
      </c>
      <c r="L560" s="2">
        <v>5137.68</v>
      </c>
      <c r="M560" s="1"/>
      <c r="N560" s="5">
        <f t="shared" si="16"/>
        <v>29127.91</v>
      </c>
      <c r="O560" s="6">
        <f t="shared" si="17"/>
        <v>24388.05</v>
      </c>
      <c r="P560" s="2">
        <v>30</v>
      </c>
      <c r="Q560" s="2" t="s">
        <v>37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4893.6400000000003</v>
      </c>
      <c r="AE560" s="2">
        <f>VLOOKUP(Tabla3[[#This Row],[Columna1]],Tabla5[#All],3,0)</f>
        <v>4893.6400000000003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f>VLOOKUP(Tabla3[[#This Row],[Columna1]],Tabla7[[ID]:[Monto neto de los bonos]],3,0)</f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2">
        <v>0</v>
      </c>
      <c r="AT560" s="2">
        <v>2423.42</v>
      </c>
      <c r="AU560" s="2">
        <v>2316.44</v>
      </c>
      <c r="AV560" s="2">
        <v>0</v>
      </c>
      <c r="AW560" s="1"/>
      <c r="AX560" s="2" t="s">
        <v>422</v>
      </c>
      <c r="AY560" s="8" t="s">
        <v>423</v>
      </c>
    </row>
    <row r="561" spans="1:51" ht="13.15" customHeight="1" x14ac:dyDescent="0.25">
      <c r="A561" s="7">
        <v>23559</v>
      </c>
      <c r="B561" s="2" t="s">
        <v>3836</v>
      </c>
      <c r="C561" s="2">
        <v>5317703</v>
      </c>
      <c r="D561" s="2" t="s">
        <v>152</v>
      </c>
      <c r="E561" s="2" t="s">
        <v>156</v>
      </c>
      <c r="F561" s="2" t="s">
        <v>36</v>
      </c>
      <c r="G561" s="3">
        <v>44536</v>
      </c>
      <c r="H561" s="1"/>
      <c r="I561" s="2">
        <v>13165.89</v>
      </c>
      <c r="J561" s="2">
        <v>2789.65</v>
      </c>
      <c r="K561" s="2">
        <v>2789.65</v>
      </c>
      <c r="L561" s="2">
        <v>0</v>
      </c>
      <c r="M561" s="1"/>
      <c r="N561" s="5">
        <f t="shared" si="16"/>
        <v>22777.19</v>
      </c>
      <c r="O561" s="6">
        <f t="shared" si="17"/>
        <v>19663.649999999998</v>
      </c>
      <c r="P561" s="2">
        <v>30</v>
      </c>
      <c r="Q561" s="2" t="s">
        <v>37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4032</v>
      </c>
      <c r="AE561" s="2">
        <f>VLOOKUP(Tabla3[[#This Row],[Columna1]],Tabla5[#All],3,0)</f>
        <v>4032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f>VLOOKUP(Tabla3[[#This Row],[Columna1]],Tabla7[[ID]:[Monto neto de los bonos]],3,0)</f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0</v>
      </c>
      <c r="AR561" s="2">
        <v>0</v>
      </c>
      <c r="AS561" s="2">
        <v>0</v>
      </c>
      <c r="AT561" s="2">
        <v>1874.52</v>
      </c>
      <c r="AU561" s="2">
        <v>1239.02</v>
      </c>
      <c r="AV561" s="2">
        <v>0</v>
      </c>
      <c r="AW561" s="1"/>
      <c r="AX561" s="2" t="s">
        <v>422</v>
      </c>
      <c r="AY561" s="8" t="s">
        <v>423</v>
      </c>
    </row>
    <row r="562" spans="1:51" ht="13.15" customHeight="1" x14ac:dyDescent="0.25">
      <c r="A562" s="7">
        <v>24971</v>
      </c>
      <c r="B562" s="2" t="s">
        <v>805</v>
      </c>
      <c r="C562" s="2">
        <v>6302503</v>
      </c>
      <c r="D562" s="2" t="s">
        <v>152</v>
      </c>
      <c r="E562" s="2" t="s">
        <v>157</v>
      </c>
      <c r="F562" s="2" t="s">
        <v>36</v>
      </c>
      <c r="G562" s="3">
        <v>45323</v>
      </c>
      <c r="H562" s="1"/>
      <c r="I562" s="2">
        <v>13165.89</v>
      </c>
      <c r="J562" s="2">
        <v>2789.65</v>
      </c>
      <c r="K562" s="2">
        <v>2789.65</v>
      </c>
      <c r="L562" s="2">
        <v>0</v>
      </c>
      <c r="M562" s="1"/>
      <c r="N562" s="5">
        <f t="shared" si="16"/>
        <v>22619.69</v>
      </c>
      <c r="O562" s="6">
        <f t="shared" si="17"/>
        <v>19506.149999999998</v>
      </c>
      <c r="P562" s="2">
        <v>30</v>
      </c>
      <c r="Q562" s="2" t="s">
        <v>37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3874.5</v>
      </c>
      <c r="AE562" s="2">
        <f>VLOOKUP(Tabla3[[#This Row],[Columna1]],Tabla5[#All],3,0)</f>
        <v>3874.5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f>VLOOKUP(Tabla3[[#This Row],[Columna1]],Tabla7[[ID]:[Monto neto de los bonos]],3,0)</f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1874.52</v>
      </c>
      <c r="AU562" s="2">
        <v>1239.02</v>
      </c>
      <c r="AV562" s="2">
        <v>0</v>
      </c>
      <c r="AW562" s="1"/>
      <c r="AX562" s="2" t="s">
        <v>422</v>
      </c>
      <c r="AY562" s="8" t="s">
        <v>423</v>
      </c>
    </row>
    <row r="563" spans="1:51" ht="13.15" customHeight="1" x14ac:dyDescent="0.25">
      <c r="A563" s="7">
        <v>14808</v>
      </c>
      <c r="B563" s="2" t="s">
        <v>806</v>
      </c>
      <c r="C563" s="2">
        <v>162603</v>
      </c>
      <c r="D563" s="2" t="s">
        <v>152</v>
      </c>
      <c r="E563" s="2" t="s">
        <v>153</v>
      </c>
      <c r="F563" s="2" t="s">
        <v>158</v>
      </c>
      <c r="G563" s="3">
        <v>39919</v>
      </c>
      <c r="H563" s="1"/>
      <c r="I563" s="2">
        <v>7320.09</v>
      </c>
      <c r="J563" s="2">
        <v>1914.615</v>
      </c>
      <c r="K563" s="2">
        <v>1914.615</v>
      </c>
      <c r="L563" s="2">
        <v>2422.4299999999998</v>
      </c>
      <c r="M563" s="1"/>
      <c r="N563" s="5">
        <f t="shared" si="16"/>
        <v>19741.560000000001</v>
      </c>
      <c r="O563" s="6">
        <f t="shared" si="17"/>
        <v>17637.38</v>
      </c>
      <c r="P563" s="2">
        <v>30</v>
      </c>
      <c r="Q563" s="2" t="s">
        <v>37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6169.81</v>
      </c>
      <c r="AE563" s="2">
        <f>VLOOKUP(Tabla3[[#This Row],[Columna1]],Tabla5[#All],3,0)</f>
        <v>6169.81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f>VLOOKUP(Tabla3[[#This Row],[Columna1]],Tabla7[[ID]:[Monto neto de los bonos]],3,0)</f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2">
        <v>0</v>
      </c>
      <c r="AT563" s="2">
        <v>1357.16</v>
      </c>
      <c r="AU563" s="2">
        <v>747.02</v>
      </c>
      <c r="AV563" s="2">
        <v>0</v>
      </c>
      <c r="AW563" s="1"/>
      <c r="AX563" s="2" t="s">
        <v>422</v>
      </c>
      <c r="AY563" s="8" t="s">
        <v>423</v>
      </c>
    </row>
    <row r="564" spans="1:51" ht="13.15" customHeight="1" x14ac:dyDescent="0.25">
      <c r="A564" s="7">
        <v>13709</v>
      </c>
      <c r="B564" s="2" t="s">
        <v>3844</v>
      </c>
      <c r="C564" s="2">
        <v>85903</v>
      </c>
      <c r="D564" s="2" t="s">
        <v>152</v>
      </c>
      <c r="E564" s="2" t="s">
        <v>159</v>
      </c>
      <c r="F564" s="2" t="s">
        <v>42</v>
      </c>
      <c r="G564" s="3">
        <v>38859</v>
      </c>
      <c r="H564" s="1"/>
      <c r="I564" s="2">
        <v>9836.7099999999991</v>
      </c>
      <c r="J564" s="2">
        <v>3056.2150000000001</v>
      </c>
      <c r="K564" s="2">
        <v>3056.2150000000001</v>
      </c>
      <c r="L564" s="2">
        <v>2357.13</v>
      </c>
      <c r="M564" s="1"/>
      <c r="N564" s="5">
        <f t="shared" si="16"/>
        <v>26857.57</v>
      </c>
      <c r="O564" s="6">
        <f t="shared" si="17"/>
        <v>23916.170000000002</v>
      </c>
      <c r="P564" s="2">
        <v>20</v>
      </c>
      <c r="Q564" s="2" t="s">
        <v>46</v>
      </c>
      <c r="R564" s="2">
        <v>5263.31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3287.99</v>
      </c>
      <c r="AE564" s="2">
        <f>VLOOKUP(Tabla3[[#This Row],[Columna1]],Tabla5[#All],3,0)</f>
        <v>3287.99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f>VLOOKUP(Tabla3[[#This Row],[Columna1]],Tabla7[[ID]:[Monto neto de los bonos]],3,0)</f>
        <v>10526.62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1686.12</v>
      </c>
      <c r="AU564" s="2">
        <v>1255.28</v>
      </c>
      <c r="AV564" s="2">
        <v>0</v>
      </c>
      <c r="AW564" s="1"/>
      <c r="AX564" s="2" t="s">
        <v>422</v>
      </c>
      <c r="AY564" s="8" t="s">
        <v>424</v>
      </c>
    </row>
    <row r="565" spans="1:51" ht="13.15" customHeight="1" x14ac:dyDescent="0.25">
      <c r="A565" s="7">
        <v>24865</v>
      </c>
      <c r="B565" s="2" t="s">
        <v>807</v>
      </c>
      <c r="C565" s="2">
        <v>6279803</v>
      </c>
      <c r="D565" s="2" t="s">
        <v>152</v>
      </c>
      <c r="E565" s="2" t="s">
        <v>160</v>
      </c>
      <c r="F565" s="2" t="s">
        <v>36</v>
      </c>
      <c r="G565" s="3">
        <v>45323</v>
      </c>
      <c r="H565" s="1"/>
      <c r="I565" s="2">
        <v>13165.89</v>
      </c>
      <c r="J565" s="2">
        <v>2789.65</v>
      </c>
      <c r="K565" s="2">
        <v>2789.65</v>
      </c>
      <c r="L565" s="2">
        <v>0</v>
      </c>
      <c r="M565" s="1"/>
      <c r="N565" s="5">
        <f t="shared" si="16"/>
        <v>22619.69</v>
      </c>
      <c r="O565" s="6">
        <f t="shared" si="17"/>
        <v>19506.149999999998</v>
      </c>
      <c r="P565" s="2">
        <v>30</v>
      </c>
      <c r="Q565" s="2" t="s">
        <v>37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3874.5</v>
      </c>
      <c r="AE565" s="2">
        <f>VLOOKUP(Tabla3[[#This Row],[Columna1]],Tabla5[#All],3,0)</f>
        <v>3874.5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f>VLOOKUP(Tabla3[[#This Row],[Columna1]],Tabla7[[ID]:[Monto neto de los bonos]],3,0)</f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1874.52</v>
      </c>
      <c r="AU565" s="2">
        <v>1239.02</v>
      </c>
      <c r="AV565" s="2">
        <v>0</v>
      </c>
      <c r="AW565" s="1"/>
      <c r="AX565" s="2" t="s">
        <v>422</v>
      </c>
      <c r="AY565" s="8" t="s">
        <v>423</v>
      </c>
    </row>
    <row r="566" spans="1:51" ht="13.15" customHeight="1" x14ac:dyDescent="0.25">
      <c r="A566" s="7">
        <v>13253</v>
      </c>
      <c r="B566" s="2" t="s">
        <v>3830</v>
      </c>
      <c r="C566" s="2">
        <v>102403</v>
      </c>
      <c r="D566" s="2" t="s">
        <v>152</v>
      </c>
      <c r="E566" s="2" t="s">
        <v>161</v>
      </c>
      <c r="F566" s="2" t="s">
        <v>142</v>
      </c>
      <c r="G566" s="3">
        <v>39814</v>
      </c>
      <c r="H566" s="1"/>
      <c r="I566" s="2">
        <v>6673.03</v>
      </c>
      <c r="J566" s="2">
        <v>1745.4849999999999</v>
      </c>
      <c r="K566" s="2">
        <v>1745.4849999999999</v>
      </c>
      <c r="L566" s="2">
        <v>2208.58</v>
      </c>
      <c r="M566" s="1"/>
      <c r="N566" s="5">
        <f t="shared" si="16"/>
        <v>12372.58</v>
      </c>
      <c r="O566" s="6">
        <f t="shared" si="17"/>
        <v>10411.24</v>
      </c>
      <c r="P566" s="2">
        <v>30</v>
      </c>
      <c r="Q566" s="2" t="s">
        <v>37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f>VLOOKUP(Tabla3[[#This Row],[Columna1]],Tabla5[#All],3,0)</f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f>VLOOKUP(Tabla3[[#This Row],[Columna1]],Tabla7[[ID]:[Monto neto de los bonos]],3,0)</f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2">
        <v>0</v>
      </c>
      <c r="AT566" s="2">
        <v>1271.1400000000001</v>
      </c>
      <c r="AU566" s="2">
        <v>690.2</v>
      </c>
      <c r="AV566" s="2">
        <v>0</v>
      </c>
      <c r="AW566" s="1"/>
      <c r="AX566" s="2" t="s">
        <v>422</v>
      </c>
      <c r="AY566" s="8" t="s">
        <v>423</v>
      </c>
    </row>
    <row r="567" spans="1:51" ht="13.15" customHeight="1" x14ac:dyDescent="0.25">
      <c r="A567" s="7">
        <v>91045</v>
      </c>
      <c r="B567" s="2" t="s">
        <v>3873</v>
      </c>
      <c r="C567" s="2">
        <v>394103</v>
      </c>
      <c r="D567" s="2" t="s">
        <v>152</v>
      </c>
      <c r="E567" s="2" t="s">
        <v>162</v>
      </c>
      <c r="F567" s="2" t="s">
        <v>36</v>
      </c>
      <c r="G567" s="3">
        <v>36892</v>
      </c>
      <c r="H567" s="1"/>
      <c r="I567" s="2">
        <v>13165.89</v>
      </c>
      <c r="J567" s="2">
        <v>2789.65</v>
      </c>
      <c r="K567" s="2">
        <v>2789.65</v>
      </c>
      <c r="L567" s="2">
        <v>3587.34</v>
      </c>
      <c r="M567" s="1"/>
      <c r="N567" s="5">
        <f t="shared" si="16"/>
        <v>26284.53</v>
      </c>
      <c r="O567" s="6">
        <f t="shared" si="17"/>
        <v>22118.93</v>
      </c>
      <c r="P567" s="2">
        <v>30</v>
      </c>
      <c r="Q567" s="2" t="s">
        <v>37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3952</v>
      </c>
      <c r="AE567" s="2">
        <f>VLOOKUP(Tabla3[[#This Row],[Columna1]],Tabla5[#All],3,0)</f>
        <v>3952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f>VLOOKUP(Tabla3[[#This Row],[Columna1]],Tabla7[[ID]:[Monto neto de los bonos]],3,0)</f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0</v>
      </c>
      <c r="AR567" s="2">
        <v>0</v>
      </c>
      <c r="AS567" s="2">
        <v>0</v>
      </c>
      <c r="AT567" s="2">
        <v>2233.2399999999998</v>
      </c>
      <c r="AU567" s="2">
        <v>1932.36</v>
      </c>
      <c r="AV567" s="2">
        <v>0</v>
      </c>
      <c r="AW567" s="1"/>
      <c r="AX567" s="2" t="s">
        <v>422</v>
      </c>
      <c r="AY567" s="8" t="s">
        <v>423</v>
      </c>
    </row>
    <row r="568" spans="1:51" ht="13.15" customHeight="1" x14ac:dyDescent="0.25">
      <c r="A568" s="7">
        <v>24661</v>
      </c>
      <c r="B568" s="2" t="s">
        <v>808</v>
      </c>
      <c r="C568" s="2">
        <v>6112503</v>
      </c>
      <c r="D568" s="2" t="s">
        <v>152</v>
      </c>
      <c r="E568" s="2" t="s">
        <v>155</v>
      </c>
      <c r="F568" s="2" t="s">
        <v>42</v>
      </c>
      <c r="G568" s="3">
        <v>45162</v>
      </c>
      <c r="H568" s="1"/>
      <c r="I568" s="2">
        <v>9836.7099999999991</v>
      </c>
      <c r="J568" s="2">
        <v>3056.2150000000001</v>
      </c>
      <c r="K568" s="2">
        <v>3056.2150000000001</v>
      </c>
      <c r="L568" s="2">
        <v>0</v>
      </c>
      <c r="M568" s="1"/>
      <c r="N568" s="5">
        <f t="shared" si="16"/>
        <v>15949.14</v>
      </c>
      <c r="O568" s="6">
        <f t="shared" si="17"/>
        <v>13589.859999999999</v>
      </c>
      <c r="P568" s="2">
        <v>20</v>
      </c>
      <c r="Q568" s="2" t="s">
        <v>46</v>
      </c>
      <c r="R568" s="2">
        <v>0</v>
      </c>
      <c r="S568" s="2">
        <v>0</v>
      </c>
      <c r="T568" s="2">
        <v>0</v>
      </c>
      <c r="U568" s="2">
        <v>2754.28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f>VLOOKUP(Tabla3[[#This Row],[Columna1]],Tabla5[#All],3,0)</f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f>VLOOKUP(Tabla3[[#This Row],[Columna1]],Tabla7[[ID]:[Monto neto de los bonos]],3,0)</f>
        <v>2754.28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1469</v>
      </c>
      <c r="AU568" s="2">
        <v>890.28</v>
      </c>
      <c r="AV568" s="2">
        <v>0</v>
      </c>
      <c r="AW568" s="1"/>
      <c r="AX568" s="2" t="s">
        <v>422</v>
      </c>
      <c r="AY568" s="8" t="s">
        <v>424</v>
      </c>
    </row>
    <row r="569" spans="1:51" ht="13.15" customHeight="1" x14ac:dyDescent="0.25">
      <c r="A569" s="7">
        <v>24866</v>
      </c>
      <c r="B569" s="2" t="s">
        <v>809</v>
      </c>
      <c r="C569" s="2">
        <v>6279903</v>
      </c>
      <c r="D569" s="2" t="s">
        <v>152</v>
      </c>
      <c r="E569" s="2" t="s">
        <v>160</v>
      </c>
      <c r="F569" s="2" t="s">
        <v>36</v>
      </c>
      <c r="G569" s="3">
        <v>45323</v>
      </c>
      <c r="H569" s="1"/>
      <c r="I569" s="2">
        <v>13165.89</v>
      </c>
      <c r="J569" s="2">
        <v>2789.65</v>
      </c>
      <c r="K569" s="2">
        <v>2789.65</v>
      </c>
      <c r="L569" s="2">
        <v>0</v>
      </c>
      <c r="M569" s="1"/>
      <c r="N569" s="5">
        <f t="shared" si="16"/>
        <v>22619.69</v>
      </c>
      <c r="O569" s="6">
        <f t="shared" si="17"/>
        <v>19506.149999999998</v>
      </c>
      <c r="P569" s="2">
        <v>30</v>
      </c>
      <c r="Q569" s="2" t="s">
        <v>37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3874.5</v>
      </c>
      <c r="AE569" s="2">
        <f>VLOOKUP(Tabla3[[#This Row],[Columna1]],Tabla5[#All],3,0)</f>
        <v>3874.5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f>VLOOKUP(Tabla3[[#This Row],[Columna1]],Tabla7[[ID]:[Monto neto de los bonos]],3,0)</f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1874.52</v>
      </c>
      <c r="AU569" s="2">
        <v>1239.02</v>
      </c>
      <c r="AV569" s="2">
        <v>0</v>
      </c>
      <c r="AW569" s="1"/>
      <c r="AX569" s="2" t="s">
        <v>422</v>
      </c>
      <c r="AY569" s="8" t="s">
        <v>423</v>
      </c>
    </row>
    <row r="570" spans="1:51" ht="13.15" customHeight="1" x14ac:dyDescent="0.25">
      <c r="A570" s="7">
        <v>14794</v>
      </c>
      <c r="B570" s="2" t="s">
        <v>810</v>
      </c>
      <c r="C570" s="2">
        <v>162303</v>
      </c>
      <c r="D570" s="2" t="s">
        <v>152</v>
      </c>
      <c r="E570" s="2" t="s">
        <v>155</v>
      </c>
      <c r="F570" s="2" t="s">
        <v>36</v>
      </c>
      <c r="G570" s="3">
        <v>39645</v>
      </c>
      <c r="H570" s="1"/>
      <c r="I570" s="2">
        <v>13165.89</v>
      </c>
      <c r="J570" s="2">
        <v>2789.65</v>
      </c>
      <c r="K570" s="2">
        <v>2789.65</v>
      </c>
      <c r="L570" s="2">
        <v>3625.41</v>
      </c>
      <c r="M570" s="1"/>
      <c r="N570" s="5">
        <f t="shared" si="16"/>
        <v>28837.149999999998</v>
      </c>
      <c r="O570" s="6">
        <f t="shared" si="17"/>
        <v>24696.03</v>
      </c>
      <c r="P570" s="2">
        <v>20</v>
      </c>
      <c r="Q570" s="2" t="s">
        <v>46</v>
      </c>
      <c r="R570" s="2">
        <v>0</v>
      </c>
      <c r="S570" s="2">
        <v>0</v>
      </c>
      <c r="T570" s="2">
        <v>0</v>
      </c>
      <c r="U570" s="2">
        <v>3686.45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6466.55</v>
      </c>
      <c r="AE570" s="2">
        <f>VLOOKUP(Tabla3[[#This Row],[Columna1]],Tabla5[#All],3,0)</f>
        <v>6466.55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f>VLOOKUP(Tabla3[[#This Row],[Columna1]],Tabla7[[ID]:[Monto neto de los bonos]],3,0)</f>
        <v>3686.45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2060.44</v>
      </c>
      <c r="AU570" s="2">
        <v>2080.6799999999998</v>
      </c>
      <c r="AV570" s="2">
        <v>0</v>
      </c>
      <c r="AW570" s="1"/>
      <c r="AX570" s="2" t="s">
        <v>422</v>
      </c>
      <c r="AY570" s="8" t="s">
        <v>424</v>
      </c>
    </row>
    <row r="571" spans="1:51" ht="13.15" customHeight="1" x14ac:dyDescent="0.25">
      <c r="A571" s="7">
        <v>15487</v>
      </c>
      <c r="B571" s="2" t="s">
        <v>3861</v>
      </c>
      <c r="C571" s="2">
        <v>186003</v>
      </c>
      <c r="D571" s="2" t="s">
        <v>152</v>
      </c>
      <c r="E571" s="2" t="s">
        <v>160</v>
      </c>
      <c r="F571" s="2" t="s">
        <v>36</v>
      </c>
      <c r="G571" s="3">
        <v>40024</v>
      </c>
      <c r="H571" s="1"/>
      <c r="I571" s="2">
        <v>13165.89</v>
      </c>
      <c r="J571" s="2">
        <v>2789.65</v>
      </c>
      <c r="K571" s="2">
        <v>2789.65</v>
      </c>
      <c r="L571" s="2">
        <v>3442.95</v>
      </c>
      <c r="M571" s="1"/>
      <c r="N571" s="5">
        <f t="shared" si="16"/>
        <v>30905.64</v>
      </c>
      <c r="O571" s="6">
        <f t="shared" si="17"/>
        <v>26973.84</v>
      </c>
      <c r="P571" s="2">
        <v>24</v>
      </c>
      <c r="Q571" s="2" t="s">
        <v>46</v>
      </c>
      <c r="R571" s="2">
        <v>0</v>
      </c>
      <c r="S571" s="2">
        <v>0</v>
      </c>
      <c r="T571" s="2">
        <v>0</v>
      </c>
      <c r="U571" s="2">
        <v>3686.45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8717.5</v>
      </c>
      <c r="AE571" s="2">
        <f>VLOOKUP(Tabla3[[#This Row],[Columna1]],Tabla5[#All],3,0)</f>
        <v>8717.5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f>VLOOKUP(Tabla3[[#This Row],[Columna1]],Tabla7[[ID]:[Monto neto de los bonos]],3,0)</f>
        <v>3686.45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2043.68</v>
      </c>
      <c r="AU571" s="2">
        <v>1888.12</v>
      </c>
      <c r="AV571" s="2">
        <v>0</v>
      </c>
      <c r="AW571" s="1"/>
      <c r="AX571" s="2" t="s">
        <v>422</v>
      </c>
      <c r="AY571" s="8" t="s">
        <v>425</v>
      </c>
    </row>
    <row r="572" spans="1:51" ht="13.15" customHeight="1" x14ac:dyDescent="0.25">
      <c r="A572" s="7">
        <v>22407</v>
      </c>
      <c r="B572" s="2" t="s">
        <v>3833</v>
      </c>
      <c r="C572" s="2">
        <v>4133203</v>
      </c>
      <c r="D572" s="2" t="s">
        <v>152</v>
      </c>
      <c r="E572" s="2" t="s">
        <v>161</v>
      </c>
      <c r="F572" s="2" t="s">
        <v>36</v>
      </c>
      <c r="G572" s="3">
        <v>44099</v>
      </c>
      <c r="H572" s="1"/>
      <c r="I572" s="2">
        <v>13165.89</v>
      </c>
      <c r="J572" s="2">
        <v>2789.65</v>
      </c>
      <c r="K572" s="2">
        <v>2789.65</v>
      </c>
      <c r="L572" s="2">
        <v>0</v>
      </c>
      <c r="M572" s="1"/>
      <c r="N572" s="5">
        <f t="shared" si="16"/>
        <v>22022.449999999997</v>
      </c>
      <c r="O572" s="6">
        <f t="shared" si="17"/>
        <v>18908.909999999996</v>
      </c>
      <c r="P572" s="2">
        <v>30</v>
      </c>
      <c r="Q572" s="2" t="s">
        <v>37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3277.26</v>
      </c>
      <c r="AE572" s="2">
        <f>VLOOKUP(Tabla3[[#This Row],[Columna1]],Tabla5[#All],3,0)</f>
        <v>3277.26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f>VLOOKUP(Tabla3[[#This Row],[Columna1]],Tabla7[[ID]:[Monto neto de los bonos]],3,0)</f>
        <v>0</v>
      </c>
      <c r="AL572" s="2">
        <v>0</v>
      </c>
      <c r="AM572" s="2">
        <v>0</v>
      </c>
      <c r="AN572" s="2">
        <v>0</v>
      </c>
      <c r="AO572" s="2">
        <v>0</v>
      </c>
      <c r="AP572" s="2">
        <v>0</v>
      </c>
      <c r="AQ572" s="2">
        <v>0</v>
      </c>
      <c r="AR572" s="2">
        <v>0</v>
      </c>
      <c r="AS572" s="2">
        <v>0</v>
      </c>
      <c r="AT572" s="2">
        <v>1874.52</v>
      </c>
      <c r="AU572" s="2">
        <v>1239.02</v>
      </c>
      <c r="AV572" s="2">
        <v>0</v>
      </c>
      <c r="AW572" s="1"/>
      <c r="AX572" s="2" t="s">
        <v>422</v>
      </c>
      <c r="AY572" s="8" t="s">
        <v>423</v>
      </c>
    </row>
    <row r="573" spans="1:51" ht="13.15" customHeight="1" x14ac:dyDescent="0.25">
      <c r="A573" s="7">
        <v>22425</v>
      </c>
      <c r="B573" s="2" t="s">
        <v>811</v>
      </c>
      <c r="C573" s="2">
        <v>4163203</v>
      </c>
      <c r="D573" s="2" t="s">
        <v>152</v>
      </c>
      <c r="E573" s="2" t="s">
        <v>156</v>
      </c>
      <c r="F573" s="2" t="s">
        <v>45</v>
      </c>
      <c r="G573" s="3">
        <v>44487</v>
      </c>
      <c r="H573" s="1"/>
      <c r="I573" s="2">
        <v>13413.65</v>
      </c>
      <c r="J573" s="2">
        <v>2841.47</v>
      </c>
      <c r="K573" s="2">
        <v>2841.47</v>
      </c>
      <c r="L573" s="2">
        <v>0</v>
      </c>
      <c r="M573" s="1"/>
      <c r="N573" s="5">
        <f t="shared" si="16"/>
        <v>40368.75</v>
      </c>
      <c r="O573" s="6">
        <f t="shared" si="17"/>
        <v>37175.69</v>
      </c>
      <c r="P573" s="2">
        <v>30</v>
      </c>
      <c r="Q573" s="2" t="s">
        <v>37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13568.31</v>
      </c>
      <c r="AE573" s="2">
        <f>VLOOKUP(Tabla3[[#This Row],[Columna1]],Tabla5[#All],3,0)</f>
        <v>13568.31</v>
      </c>
      <c r="AF573" s="2">
        <v>0</v>
      </c>
      <c r="AG573" s="2">
        <v>0</v>
      </c>
      <c r="AH573" s="2">
        <v>0</v>
      </c>
      <c r="AI573" s="2">
        <v>0</v>
      </c>
      <c r="AJ573" s="2">
        <v>7703.85</v>
      </c>
      <c r="AK573" s="2">
        <f>VLOOKUP(Tabla3[[#This Row],[Columna1]],Tabla7[[ID]:[Monto neto de los bonos]],3,0)</f>
        <v>7703.85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1909.64</v>
      </c>
      <c r="AU573" s="2">
        <v>1283.42</v>
      </c>
      <c r="AV573" s="2">
        <v>0</v>
      </c>
      <c r="AW573" s="1"/>
      <c r="AX573" s="2" t="s">
        <v>422</v>
      </c>
      <c r="AY573" s="8" t="s">
        <v>423</v>
      </c>
    </row>
    <row r="574" spans="1:51" ht="13.15" customHeight="1" x14ac:dyDescent="0.25">
      <c r="A574" s="7">
        <v>23698</v>
      </c>
      <c r="B574" s="2" t="s">
        <v>812</v>
      </c>
      <c r="C574" s="2">
        <v>5409903</v>
      </c>
      <c r="D574" s="2" t="s">
        <v>152</v>
      </c>
      <c r="E574" s="2" t="s">
        <v>163</v>
      </c>
      <c r="F574" s="2" t="s">
        <v>36</v>
      </c>
      <c r="G574" s="3">
        <v>45446</v>
      </c>
      <c r="H574" s="1"/>
      <c r="I574" s="2">
        <v>13165.89</v>
      </c>
      <c r="J574" s="2">
        <v>2789.65</v>
      </c>
      <c r="K574" s="2">
        <v>2789.65</v>
      </c>
      <c r="L574" s="2">
        <v>0</v>
      </c>
      <c r="M574" s="1"/>
      <c r="N574" s="5">
        <f t="shared" si="16"/>
        <v>22696.6</v>
      </c>
      <c r="O574" s="6">
        <f t="shared" si="17"/>
        <v>19583.059999999998</v>
      </c>
      <c r="P574" s="2">
        <v>30</v>
      </c>
      <c r="Q574" s="2" t="s">
        <v>37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3951.41</v>
      </c>
      <c r="AE574" s="2">
        <f>VLOOKUP(Tabla3[[#This Row],[Columna1]],Tabla5[#All],3,0)</f>
        <v>3951.41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f>VLOOKUP(Tabla3[[#This Row],[Columna1]],Tabla7[[ID]:[Monto neto de los bonos]],3,0)</f>
        <v>0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1874.52</v>
      </c>
      <c r="AU574" s="2">
        <v>1239.02</v>
      </c>
      <c r="AV574" s="2">
        <v>0</v>
      </c>
      <c r="AW574" s="1"/>
      <c r="AX574" s="2" t="s">
        <v>422</v>
      </c>
      <c r="AY574" s="8" t="s">
        <v>423</v>
      </c>
    </row>
    <row r="575" spans="1:51" ht="13.15" customHeight="1" x14ac:dyDescent="0.25">
      <c r="A575" s="7">
        <v>14019</v>
      </c>
      <c r="B575" s="2" t="s">
        <v>3847</v>
      </c>
      <c r="C575" s="2">
        <v>136603</v>
      </c>
      <c r="D575" s="2" t="s">
        <v>152</v>
      </c>
      <c r="E575" s="2" t="s">
        <v>163</v>
      </c>
      <c r="F575" s="2" t="s">
        <v>60</v>
      </c>
      <c r="G575" s="3">
        <v>42186</v>
      </c>
      <c r="H575" s="1"/>
      <c r="I575" s="2">
        <v>14709.55</v>
      </c>
      <c r="J575" s="2">
        <v>2709.165</v>
      </c>
      <c r="K575" s="2">
        <v>2709.165</v>
      </c>
      <c r="L575" s="2">
        <v>1390.35</v>
      </c>
      <c r="M575" s="1"/>
      <c r="N575" s="5">
        <f t="shared" si="16"/>
        <v>35241.49</v>
      </c>
      <c r="O575" s="6">
        <f t="shared" si="17"/>
        <v>31296.85</v>
      </c>
      <c r="P575" s="2">
        <v>30</v>
      </c>
      <c r="Q575" s="2" t="s">
        <v>37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13723.26</v>
      </c>
      <c r="AE575" s="2">
        <f>VLOOKUP(Tabla3[[#This Row],[Columna1]],Tabla5[#All],3,0)</f>
        <v>13723.26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f>VLOOKUP(Tabla3[[#This Row],[Columna1]],Tabla7[[ID]:[Monto neto de los bonos]],3,0)</f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  <c r="AQ575" s="2">
        <v>0</v>
      </c>
      <c r="AR575" s="2">
        <v>0</v>
      </c>
      <c r="AS575" s="2">
        <v>0</v>
      </c>
      <c r="AT575" s="2">
        <v>2151.8200000000002</v>
      </c>
      <c r="AU575" s="2">
        <v>1792.82</v>
      </c>
      <c r="AV575" s="2">
        <v>0</v>
      </c>
      <c r="AW575" s="1"/>
      <c r="AX575" s="2" t="s">
        <v>422</v>
      </c>
      <c r="AY575" s="8" t="s">
        <v>423</v>
      </c>
    </row>
    <row r="576" spans="1:51" ht="13.15" customHeight="1" x14ac:dyDescent="0.25">
      <c r="A576" s="7">
        <v>21297</v>
      </c>
      <c r="B576" s="2" t="s">
        <v>813</v>
      </c>
      <c r="C576" s="2">
        <v>2639303</v>
      </c>
      <c r="D576" s="2" t="s">
        <v>152</v>
      </c>
      <c r="E576" s="2" t="s">
        <v>164</v>
      </c>
      <c r="F576" s="2" t="s">
        <v>60</v>
      </c>
      <c r="G576" s="3">
        <v>43241</v>
      </c>
      <c r="H576" s="1"/>
      <c r="I576" s="2">
        <v>14709.55</v>
      </c>
      <c r="J576" s="2">
        <v>2709.165</v>
      </c>
      <c r="K576" s="2">
        <v>2709.165</v>
      </c>
      <c r="L576" s="2">
        <v>1881.12</v>
      </c>
      <c r="M576" s="1"/>
      <c r="N576" s="5">
        <f t="shared" si="16"/>
        <v>35732.26</v>
      </c>
      <c r="O576" s="6">
        <f t="shared" si="17"/>
        <v>31633.7</v>
      </c>
      <c r="P576" s="2">
        <v>30</v>
      </c>
      <c r="Q576" s="2" t="s">
        <v>37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13723.26</v>
      </c>
      <c r="AE576" s="2">
        <f>VLOOKUP(Tabla3[[#This Row],[Columna1]],Tabla5[#All],3,0)</f>
        <v>13723.26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f>VLOOKUP(Tabla3[[#This Row],[Columna1]],Tabla7[[ID]:[Monto neto de los bonos]],3,0)</f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2200.9</v>
      </c>
      <c r="AU576" s="2">
        <v>1897.66</v>
      </c>
      <c r="AV576" s="2">
        <v>0</v>
      </c>
      <c r="AW576" s="1"/>
      <c r="AX576" s="2" t="s">
        <v>422</v>
      </c>
      <c r="AY576" s="8" t="s">
        <v>423</v>
      </c>
    </row>
    <row r="577" spans="1:51" ht="13.15" customHeight="1" x14ac:dyDescent="0.25">
      <c r="A577" s="7">
        <v>18438</v>
      </c>
      <c r="B577" s="2" t="s">
        <v>3871</v>
      </c>
      <c r="C577" s="2">
        <v>348803</v>
      </c>
      <c r="D577" s="2" t="s">
        <v>152</v>
      </c>
      <c r="E577" s="2" t="s">
        <v>162</v>
      </c>
      <c r="F577" s="2" t="s">
        <v>36</v>
      </c>
      <c r="G577" s="3">
        <v>44124</v>
      </c>
      <c r="H577" s="1"/>
      <c r="I577" s="2">
        <v>13165.89</v>
      </c>
      <c r="J577" s="2">
        <v>2789.65</v>
      </c>
      <c r="K577" s="2">
        <v>2789.65</v>
      </c>
      <c r="L577" s="2">
        <v>0</v>
      </c>
      <c r="M577" s="1"/>
      <c r="N577" s="5">
        <f t="shared" si="16"/>
        <v>22696.6</v>
      </c>
      <c r="O577" s="6">
        <f t="shared" si="17"/>
        <v>19583.059999999998</v>
      </c>
      <c r="P577" s="2">
        <v>30</v>
      </c>
      <c r="Q577" s="2" t="s">
        <v>37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3951.41</v>
      </c>
      <c r="AE577" s="2">
        <f>VLOOKUP(Tabla3[[#This Row],[Columna1]],Tabla5[#All],3,0)</f>
        <v>3951.41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f>VLOOKUP(Tabla3[[#This Row],[Columna1]],Tabla7[[ID]:[Monto neto de los bonos]],3,0)</f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1874.52</v>
      </c>
      <c r="AU577" s="2">
        <v>1239.02</v>
      </c>
      <c r="AV577" s="2">
        <v>0</v>
      </c>
      <c r="AW577" s="1"/>
      <c r="AX577" s="2" t="s">
        <v>422</v>
      </c>
      <c r="AY577" s="8" t="s">
        <v>423</v>
      </c>
    </row>
    <row r="578" spans="1:51" ht="13.15" customHeight="1" x14ac:dyDescent="0.25">
      <c r="A578" s="7">
        <v>22184</v>
      </c>
      <c r="B578" s="2" t="s">
        <v>814</v>
      </c>
      <c r="C578" s="2">
        <v>3863203</v>
      </c>
      <c r="D578" s="2" t="s">
        <v>152</v>
      </c>
      <c r="E578" s="2" t="s">
        <v>161</v>
      </c>
      <c r="F578" s="2" t="s">
        <v>60</v>
      </c>
      <c r="G578" s="3">
        <v>43773</v>
      </c>
      <c r="H578" s="1"/>
      <c r="I578" s="2">
        <v>14709.55</v>
      </c>
      <c r="J578" s="2">
        <v>2709.165</v>
      </c>
      <c r="K578" s="2">
        <v>2709.165</v>
      </c>
      <c r="L578" s="2">
        <v>1975.18</v>
      </c>
      <c r="M578" s="1"/>
      <c r="N578" s="5">
        <f t="shared" ref="N578:N641" si="18">I578+J578+K578+L578+M578+R578+V578+W578+Y578+AD578+AG578+AJ578</f>
        <v>22103.06</v>
      </c>
      <c r="O578" s="6">
        <f t="shared" ref="O578:O641" si="19">N578-AS578-AT578-AU578</f>
        <v>17975.02</v>
      </c>
      <c r="P578" s="2">
        <v>30</v>
      </c>
      <c r="Q578" s="2" t="s">
        <v>37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f>VLOOKUP(Tabla3[[#This Row],[Columna1]],Tabla5[#All],3,0)</f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f>VLOOKUP(Tabla3[[#This Row],[Columna1]],Tabla7[[ID]:[Monto neto de los bonos]],3,0)</f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0</v>
      </c>
      <c r="AT578" s="2">
        <v>2210.3000000000002</v>
      </c>
      <c r="AU578" s="2">
        <v>1917.74</v>
      </c>
      <c r="AV578" s="2">
        <v>0</v>
      </c>
      <c r="AW578" s="1"/>
      <c r="AX578" s="2" t="s">
        <v>422</v>
      </c>
      <c r="AY578" s="8" t="s">
        <v>423</v>
      </c>
    </row>
    <row r="579" spans="1:51" ht="13.15" customHeight="1" x14ac:dyDescent="0.25">
      <c r="A579" s="7">
        <v>25240</v>
      </c>
      <c r="B579" s="2" t="s">
        <v>3860</v>
      </c>
      <c r="C579" s="2">
        <v>6534303</v>
      </c>
      <c r="D579" s="2" t="s">
        <v>152</v>
      </c>
      <c r="E579" s="2" t="s">
        <v>160</v>
      </c>
      <c r="F579" s="2" t="s">
        <v>36</v>
      </c>
      <c r="G579" s="3">
        <v>45581</v>
      </c>
      <c r="H579" s="1"/>
      <c r="I579" s="2">
        <v>13165.89</v>
      </c>
      <c r="J579" s="2">
        <v>2789.65</v>
      </c>
      <c r="K579" s="2">
        <v>2789.65</v>
      </c>
      <c r="L579" s="2">
        <v>0</v>
      </c>
      <c r="M579" s="1"/>
      <c r="N579" s="5">
        <f t="shared" si="18"/>
        <v>22630.76</v>
      </c>
      <c r="O579" s="6">
        <f t="shared" si="19"/>
        <v>19653.7</v>
      </c>
      <c r="P579" s="2">
        <v>29</v>
      </c>
      <c r="Q579" s="2" t="s">
        <v>37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3885.57</v>
      </c>
      <c r="AE579" s="2">
        <f>VLOOKUP(Tabla3[[#This Row],[Columna1]],Tabla5[#All],3,0)</f>
        <v>3885.57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f>VLOOKUP(Tabla3[[#This Row],[Columna1]],Tabla7[[ID]:[Monto neto de los bonos]],3,0)</f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1812.03</v>
      </c>
      <c r="AU579" s="2">
        <v>1165.03</v>
      </c>
      <c r="AV579" s="2">
        <v>0</v>
      </c>
      <c r="AW579" s="1"/>
      <c r="AX579" s="2" t="s">
        <v>422</v>
      </c>
      <c r="AY579" s="8" t="s">
        <v>423</v>
      </c>
    </row>
    <row r="580" spans="1:51" ht="13.15" customHeight="1" x14ac:dyDescent="0.25">
      <c r="A580" s="7">
        <v>25185</v>
      </c>
      <c r="B580" s="2" t="s">
        <v>815</v>
      </c>
      <c r="C580" s="2">
        <v>6504503</v>
      </c>
      <c r="D580" s="2" t="s">
        <v>152</v>
      </c>
      <c r="E580" s="2" t="s">
        <v>159</v>
      </c>
      <c r="F580" s="2" t="s">
        <v>36</v>
      </c>
      <c r="G580" s="3">
        <v>45567</v>
      </c>
      <c r="H580" s="1"/>
      <c r="I580" s="2">
        <v>13165.89</v>
      </c>
      <c r="J580" s="2">
        <v>2789.65</v>
      </c>
      <c r="K580" s="2">
        <v>2789.65</v>
      </c>
      <c r="L580" s="2">
        <v>0</v>
      </c>
      <c r="M580" s="1"/>
      <c r="N580" s="5">
        <f t="shared" si="18"/>
        <v>22435.19</v>
      </c>
      <c r="O580" s="6">
        <f t="shared" si="19"/>
        <v>19321.649999999998</v>
      </c>
      <c r="P580" s="2">
        <v>30</v>
      </c>
      <c r="Q580" s="2" t="s">
        <v>37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3690</v>
      </c>
      <c r="AE580" s="2">
        <f>VLOOKUP(Tabla3[[#This Row],[Columna1]],Tabla5[#All],3,0)</f>
        <v>3690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f>VLOOKUP(Tabla3[[#This Row],[Columna1]],Tabla7[[ID]:[Monto neto de los bonos]],3,0)</f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1874.52</v>
      </c>
      <c r="AU580" s="2">
        <v>1239.02</v>
      </c>
      <c r="AV580" s="2">
        <v>0</v>
      </c>
      <c r="AW580" s="1"/>
      <c r="AX580" s="2" t="s">
        <v>422</v>
      </c>
      <c r="AY580" s="8" t="s">
        <v>423</v>
      </c>
    </row>
    <row r="581" spans="1:51" ht="13.15" customHeight="1" x14ac:dyDescent="0.25">
      <c r="A581" s="7">
        <v>23958</v>
      </c>
      <c r="B581" s="2" t="s">
        <v>3857</v>
      </c>
      <c r="C581" s="2">
        <v>5593903</v>
      </c>
      <c r="D581" s="2" t="s">
        <v>152</v>
      </c>
      <c r="E581" s="2" t="s">
        <v>154</v>
      </c>
      <c r="F581" s="2" t="s">
        <v>36</v>
      </c>
      <c r="G581" s="3">
        <v>45246</v>
      </c>
      <c r="H581" s="1"/>
      <c r="I581" s="2">
        <v>13165.89</v>
      </c>
      <c r="J581" s="2">
        <v>2789.65</v>
      </c>
      <c r="K581" s="2">
        <v>2789.65</v>
      </c>
      <c r="L581" s="2">
        <v>0</v>
      </c>
      <c r="M581" s="1"/>
      <c r="N581" s="5">
        <f t="shared" si="18"/>
        <v>22697.19</v>
      </c>
      <c r="O581" s="6">
        <f t="shared" si="19"/>
        <v>19583.649999999998</v>
      </c>
      <c r="P581" s="2">
        <v>30</v>
      </c>
      <c r="Q581" s="2" t="s">
        <v>37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3952</v>
      </c>
      <c r="AE581" s="2">
        <f>VLOOKUP(Tabla3[[#This Row],[Columna1]],Tabla5[#All],3,0)</f>
        <v>3952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f>VLOOKUP(Tabla3[[#This Row],[Columna1]],Tabla7[[ID]:[Monto neto de los bonos]],3,0)</f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1874.52</v>
      </c>
      <c r="AU581" s="2">
        <v>1239.02</v>
      </c>
      <c r="AV581" s="2">
        <v>0</v>
      </c>
      <c r="AW581" s="1"/>
      <c r="AX581" s="2" t="s">
        <v>422</v>
      </c>
      <c r="AY581" s="8" t="s">
        <v>423</v>
      </c>
    </row>
    <row r="582" spans="1:51" ht="13.15" customHeight="1" x14ac:dyDescent="0.25">
      <c r="A582" s="7">
        <v>19682</v>
      </c>
      <c r="B582" s="2" t="s">
        <v>816</v>
      </c>
      <c r="C582" s="2">
        <v>923203</v>
      </c>
      <c r="D582" s="2" t="s">
        <v>152</v>
      </c>
      <c r="E582" s="2" t="s">
        <v>155</v>
      </c>
      <c r="F582" s="2" t="s">
        <v>165</v>
      </c>
      <c r="G582" s="3">
        <v>42572</v>
      </c>
      <c r="H582" s="1"/>
      <c r="I582" s="2">
        <v>9836.7099999999991</v>
      </c>
      <c r="J582" s="2">
        <v>3056.2150000000001</v>
      </c>
      <c r="K582" s="2">
        <v>3056.2150000000001</v>
      </c>
      <c r="L582" s="2">
        <v>1073.3499999999999</v>
      </c>
      <c r="M582" s="1"/>
      <c r="N582" s="5">
        <f t="shared" si="18"/>
        <v>17022.489999999998</v>
      </c>
      <c r="O582" s="6">
        <f t="shared" si="19"/>
        <v>14406.169999999998</v>
      </c>
      <c r="P582" s="2">
        <v>20</v>
      </c>
      <c r="Q582" s="2" t="s">
        <v>46</v>
      </c>
      <c r="R582" s="2">
        <v>0</v>
      </c>
      <c r="S582" s="2">
        <v>0</v>
      </c>
      <c r="T582" s="2">
        <v>0</v>
      </c>
      <c r="U582" s="2">
        <v>2754.28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f>VLOOKUP(Tabla3[[#This Row],[Columna1]],Tabla5[#All],3,0)</f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f>VLOOKUP(Tabla3[[#This Row],[Columna1]],Tabla7[[ID]:[Monto neto de los bonos]],3,0)</f>
        <v>2754.28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1567.84</v>
      </c>
      <c r="AU582" s="2">
        <v>1048.48</v>
      </c>
      <c r="AV582" s="2">
        <v>0</v>
      </c>
      <c r="AW582" s="1"/>
      <c r="AX582" s="2" t="s">
        <v>422</v>
      </c>
      <c r="AY582" s="8" t="s">
        <v>424</v>
      </c>
    </row>
    <row r="583" spans="1:51" ht="13.15" customHeight="1" x14ac:dyDescent="0.25">
      <c r="A583" s="7">
        <v>3175</v>
      </c>
      <c r="B583" s="2" t="s">
        <v>4990</v>
      </c>
      <c r="C583" s="2">
        <v>32903</v>
      </c>
      <c r="D583" s="2" t="s">
        <v>152</v>
      </c>
      <c r="E583" s="2" t="s">
        <v>155</v>
      </c>
      <c r="F583" s="2" t="s">
        <v>36</v>
      </c>
      <c r="G583" s="3">
        <v>33563</v>
      </c>
      <c r="H583" s="1"/>
      <c r="I583" s="2">
        <v>13165.89</v>
      </c>
      <c r="J583" s="2">
        <v>2789.65</v>
      </c>
      <c r="K583" s="2">
        <v>2789.65</v>
      </c>
      <c r="L583" s="2">
        <v>3026.18</v>
      </c>
      <c r="M583" s="1"/>
      <c r="N583" s="5">
        <f t="shared" si="18"/>
        <v>21771.37</v>
      </c>
      <c r="O583" s="6">
        <f t="shared" si="19"/>
        <v>17803.329999999998</v>
      </c>
      <c r="P583" s="2">
        <v>20</v>
      </c>
      <c r="Q583" s="2" t="s">
        <v>46</v>
      </c>
      <c r="R583" s="2">
        <v>0</v>
      </c>
      <c r="S583" s="2">
        <v>0</v>
      </c>
      <c r="T583" s="2">
        <v>0</v>
      </c>
      <c r="U583" s="2">
        <v>3686.45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f>VLOOKUP(Tabla3[[#This Row],[Columna1]],Tabla5[#All],3,0)</f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f>VLOOKUP(Tabla3[[#This Row],[Columna1]],Tabla7[[ID]:[Monto neto de los bonos]],3,0)</f>
        <v>3686.45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2005.24</v>
      </c>
      <c r="AU583" s="2">
        <v>1962.8</v>
      </c>
      <c r="AV583" s="2">
        <v>0</v>
      </c>
      <c r="AW583" s="1"/>
      <c r="AX583" s="2" t="s">
        <v>422</v>
      </c>
      <c r="AY583" s="8" t="s">
        <v>424</v>
      </c>
    </row>
    <row r="584" spans="1:51" ht="13.15" customHeight="1" x14ac:dyDescent="0.25">
      <c r="A584" s="7">
        <v>14761</v>
      </c>
      <c r="B584" s="2" t="s">
        <v>817</v>
      </c>
      <c r="C584" s="2">
        <v>161203</v>
      </c>
      <c r="D584" s="2" t="s">
        <v>152</v>
      </c>
      <c r="E584" s="2" t="s">
        <v>166</v>
      </c>
      <c r="F584" s="2" t="s">
        <v>36</v>
      </c>
      <c r="G584" s="3">
        <v>41487</v>
      </c>
      <c r="H584" s="1"/>
      <c r="I584" s="2">
        <v>13165.89</v>
      </c>
      <c r="J584" s="2">
        <v>2789.65</v>
      </c>
      <c r="K584" s="2">
        <v>2789.65</v>
      </c>
      <c r="L584" s="2">
        <v>2917.6</v>
      </c>
      <c r="M584" s="1"/>
      <c r="N584" s="5">
        <f t="shared" si="18"/>
        <v>25505.289999999997</v>
      </c>
      <c r="O584" s="6">
        <f t="shared" si="19"/>
        <v>21549.71</v>
      </c>
      <c r="P584" s="2">
        <v>30</v>
      </c>
      <c r="Q584" s="2" t="s">
        <v>37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3842.5</v>
      </c>
      <c r="AE584" s="2">
        <f>VLOOKUP(Tabla3[[#This Row],[Columna1]],Tabla5[#All],3,0)</f>
        <v>3842.5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f>VLOOKUP(Tabla3[[#This Row],[Columna1]],Tabla7[[ID]:[Monto neto de los bonos]],3,0)</f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0</v>
      </c>
      <c r="AR584" s="2">
        <v>0</v>
      </c>
      <c r="AS584" s="2">
        <v>0</v>
      </c>
      <c r="AT584" s="2">
        <v>2166.2800000000002</v>
      </c>
      <c r="AU584" s="2">
        <v>1789.3</v>
      </c>
      <c r="AV584" s="2">
        <v>0</v>
      </c>
      <c r="AW584" s="1"/>
      <c r="AX584" s="2" t="s">
        <v>422</v>
      </c>
      <c r="AY584" s="8" t="s">
        <v>423</v>
      </c>
    </row>
    <row r="585" spans="1:51" ht="13.15" customHeight="1" x14ac:dyDescent="0.25">
      <c r="A585" s="7">
        <v>20771</v>
      </c>
      <c r="B585" s="2" t="s">
        <v>3862</v>
      </c>
      <c r="C585" s="2">
        <v>2099703</v>
      </c>
      <c r="D585" s="2" t="s">
        <v>152</v>
      </c>
      <c r="E585" s="2" t="s">
        <v>160</v>
      </c>
      <c r="F585" s="2" t="s">
        <v>36</v>
      </c>
      <c r="G585" s="3">
        <v>42908</v>
      </c>
      <c r="H585" s="1"/>
      <c r="I585" s="2">
        <v>13165.89</v>
      </c>
      <c r="J585" s="2">
        <v>2789.65</v>
      </c>
      <c r="K585" s="2">
        <v>2789.65</v>
      </c>
      <c r="L585" s="2">
        <v>1591.82</v>
      </c>
      <c r="M585" s="1"/>
      <c r="N585" s="5">
        <f t="shared" si="18"/>
        <v>27324.219999999998</v>
      </c>
      <c r="O585" s="6">
        <f t="shared" si="19"/>
        <v>23766.26</v>
      </c>
      <c r="P585" s="2">
        <v>30</v>
      </c>
      <c r="Q585" s="2" t="s">
        <v>37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6987.21</v>
      </c>
      <c r="AE585" s="2">
        <f>VLOOKUP(Tabla3[[#This Row],[Columna1]],Tabla5[#All],3,0)</f>
        <v>6987.21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f>VLOOKUP(Tabla3[[#This Row],[Columna1]],Tabla7[[ID]:[Monto neto de los bonos]],3,0)</f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2033.7</v>
      </c>
      <c r="AU585" s="2">
        <v>1524.26</v>
      </c>
      <c r="AV585" s="2">
        <v>0</v>
      </c>
      <c r="AW585" s="1"/>
      <c r="AX585" s="2" t="s">
        <v>422</v>
      </c>
      <c r="AY585" s="8" t="s">
        <v>423</v>
      </c>
    </row>
    <row r="586" spans="1:51" ht="13.15" customHeight="1" x14ac:dyDescent="0.25">
      <c r="A586" s="7">
        <v>25467</v>
      </c>
      <c r="B586" s="2" t="s">
        <v>818</v>
      </c>
      <c r="C586" s="2">
        <v>6667703</v>
      </c>
      <c r="D586" s="2" t="s">
        <v>152</v>
      </c>
      <c r="E586" s="2" t="s">
        <v>154</v>
      </c>
      <c r="F586" s="2" t="s">
        <v>36</v>
      </c>
      <c r="G586" s="3">
        <v>45692</v>
      </c>
      <c r="H586" s="1"/>
      <c r="I586" s="2">
        <v>13165.89</v>
      </c>
      <c r="J586" s="2">
        <v>2789.65</v>
      </c>
      <c r="K586" s="2">
        <v>2789.65</v>
      </c>
      <c r="L586" s="2">
        <v>0</v>
      </c>
      <c r="M586" s="1"/>
      <c r="N586" s="5">
        <f t="shared" si="18"/>
        <v>22508.19</v>
      </c>
      <c r="O586" s="6">
        <f t="shared" si="19"/>
        <v>19394.649999999998</v>
      </c>
      <c r="P586" s="2">
        <v>30</v>
      </c>
      <c r="Q586" s="2" t="s">
        <v>37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3763</v>
      </c>
      <c r="AE586" s="2">
        <f>VLOOKUP(Tabla3[[#This Row],[Columna1]],Tabla5[#All],3,0)</f>
        <v>3763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>
        <f>VLOOKUP(Tabla3[[#This Row],[Columna1]],Tabla7[[ID]:[Monto neto de los bonos]],3,0)</f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  <c r="AQ586" s="2">
        <v>0</v>
      </c>
      <c r="AR586" s="2">
        <v>0</v>
      </c>
      <c r="AS586" s="2">
        <v>0</v>
      </c>
      <c r="AT586" s="2">
        <v>1874.52</v>
      </c>
      <c r="AU586" s="2">
        <v>1239.02</v>
      </c>
      <c r="AV586" s="2">
        <v>0</v>
      </c>
      <c r="AW586" s="1"/>
      <c r="AX586" s="2" t="s">
        <v>422</v>
      </c>
      <c r="AY586" s="8" t="s">
        <v>423</v>
      </c>
    </row>
    <row r="587" spans="1:51" ht="13.15" customHeight="1" x14ac:dyDescent="0.25">
      <c r="A587" s="7">
        <v>17312</v>
      </c>
      <c r="B587" s="2" t="s">
        <v>819</v>
      </c>
      <c r="C587" s="2">
        <v>286603</v>
      </c>
      <c r="D587" s="2" t="s">
        <v>152</v>
      </c>
      <c r="E587" s="2" t="s">
        <v>154</v>
      </c>
      <c r="F587" s="2" t="s">
        <v>36</v>
      </c>
      <c r="G587" s="3">
        <v>41185</v>
      </c>
      <c r="H587" s="1"/>
      <c r="I587" s="2">
        <v>13165.89</v>
      </c>
      <c r="J587" s="2">
        <v>2789.65</v>
      </c>
      <c r="K587" s="2">
        <v>2789.65</v>
      </c>
      <c r="L587" s="2">
        <v>1487.68</v>
      </c>
      <c r="M587" s="1"/>
      <c r="N587" s="5">
        <f t="shared" si="18"/>
        <v>24184.87</v>
      </c>
      <c r="O587" s="6">
        <f t="shared" si="19"/>
        <v>20810.96</v>
      </c>
      <c r="P587" s="2">
        <v>29</v>
      </c>
      <c r="Q587" s="2" t="s">
        <v>37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3952</v>
      </c>
      <c r="AE587" s="2">
        <f>VLOOKUP(Tabla3[[#This Row],[Columna1]],Tabla5[#All],3,0)</f>
        <v>3952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f>VLOOKUP(Tabla3[[#This Row],[Columna1]],Tabla7[[ID]:[Monto neto de los bonos]],3,0)</f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1955.84</v>
      </c>
      <c r="AU587" s="2">
        <v>1418.07</v>
      </c>
      <c r="AV587" s="2">
        <v>0</v>
      </c>
      <c r="AW587" s="1"/>
      <c r="AX587" s="2" t="s">
        <v>422</v>
      </c>
      <c r="AY587" s="8" t="s">
        <v>423</v>
      </c>
    </row>
    <row r="588" spans="1:51" ht="13.15" customHeight="1" x14ac:dyDescent="0.25">
      <c r="A588" s="7">
        <v>14901</v>
      </c>
      <c r="B588" s="2" t="s">
        <v>820</v>
      </c>
      <c r="C588" s="2">
        <v>163903</v>
      </c>
      <c r="D588" s="2" t="s">
        <v>152</v>
      </c>
      <c r="E588" s="2" t="s">
        <v>155</v>
      </c>
      <c r="F588" s="2" t="s">
        <v>73</v>
      </c>
      <c r="G588" s="3">
        <v>39814</v>
      </c>
      <c r="H588" s="1"/>
      <c r="I588" s="2">
        <v>16065.68</v>
      </c>
      <c r="J588" s="2">
        <v>2959.1</v>
      </c>
      <c r="K588" s="2">
        <v>2959.1</v>
      </c>
      <c r="L588" s="2">
        <v>4423.92</v>
      </c>
      <c r="M588" s="1"/>
      <c r="N588" s="5">
        <f t="shared" si="18"/>
        <v>60198.619999999995</v>
      </c>
      <c r="O588" s="6">
        <f t="shared" si="19"/>
        <v>54827.419999999991</v>
      </c>
      <c r="P588" s="2">
        <v>30</v>
      </c>
      <c r="Q588" s="2" t="s">
        <v>37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27231.47</v>
      </c>
      <c r="AE588" s="2">
        <f>VLOOKUP(Tabla3[[#This Row],[Columna1]],Tabla5[#All],3,0)</f>
        <v>27231.47</v>
      </c>
      <c r="AF588" s="2">
        <v>0</v>
      </c>
      <c r="AG588" s="2">
        <v>0</v>
      </c>
      <c r="AH588" s="2">
        <v>0</v>
      </c>
      <c r="AI588" s="2">
        <v>0</v>
      </c>
      <c r="AJ588" s="2">
        <v>6559.35</v>
      </c>
      <c r="AK588" s="2">
        <f>VLOOKUP(Tabla3[[#This Row],[Columna1]],Tabla7[[ID]:[Monto neto de los bonos]],3,0)</f>
        <v>6559.35</v>
      </c>
      <c r="AL588" s="2">
        <v>0</v>
      </c>
      <c r="AM588" s="2">
        <v>0</v>
      </c>
      <c r="AN588" s="2">
        <v>0</v>
      </c>
      <c r="AO588" s="2">
        <v>0</v>
      </c>
      <c r="AP588" s="2">
        <v>0</v>
      </c>
      <c r="AQ588" s="2">
        <v>0</v>
      </c>
      <c r="AR588" s="2">
        <v>0</v>
      </c>
      <c r="AS588" s="2">
        <v>0</v>
      </c>
      <c r="AT588" s="2">
        <v>2640.76</v>
      </c>
      <c r="AU588" s="2">
        <v>2730.44</v>
      </c>
      <c r="AV588" s="2">
        <v>0</v>
      </c>
      <c r="AW588" s="1"/>
      <c r="AX588" s="2" t="s">
        <v>422</v>
      </c>
      <c r="AY588" s="8" t="s">
        <v>423</v>
      </c>
    </row>
    <row r="589" spans="1:51" ht="13.15" customHeight="1" x14ac:dyDescent="0.25">
      <c r="A589" s="7">
        <v>24265</v>
      </c>
      <c r="B589" s="2" t="s">
        <v>821</v>
      </c>
      <c r="C589" s="2">
        <v>5839803</v>
      </c>
      <c r="D589" s="2" t="s">
        <v>152</v>
      </c>
      <c r="E589" s="2" t="s">
        <v>163</v>
      </c>
      <c r="F589" s="2" t="s">
        <v>41</v>
      </c>
      <c r="G589" s="3">
        <v>44943</v>
      </c>
      <c r="H589" s="1"/>
      <c r="I589" s="2">
        <v>8542.57</v>
      </c>
      <c r="J589" s="2">
        <v>2234.4899999999998</v>
      </c>
      <c r="K589" s="2">
        <v>2234.4899999999998</v>
      </c>
      <c r="L589" s="2">
        <v>0</v>
      </c>
      <c r="M589" s="1"/>
      <c r="N589" s="5">
        <f t="shared" si="18"/>
        <v>13011.55</v>
      </c>
      <c r="O589" s="6">
        <f t="shared" si="19"/>
        <v>11185.07</v>
      </c>
      <c r="P589" s="2">
        <v>24</v>
      </c>
      <c r="Q589" s="2" t="s">
        <v>46</v>
      </c>
      <c r="R589" s="2">
        <v>0</v>
      </c>
      <c r="S589" s="2">
        <v>0</v>
      </c>
      <c r="T589" s="2">
        <v>0</v>
      </c>
      <c r="U589" s="2">
        <v>2391.92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f>VLOOKUP(Tabla3[[#This Row],[Columna1]],Tabla5[#All],3,0)</f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f>VLOOKUP(Tabla3[[#This Row],[Columna1]],Tabla7[[ID]:[Monto neto de los bonos]],3,0)</f>
        <v>2391.92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1198.48</v>
      </c>
      <c r="AU589" s="2">
        <v>628</v>
      </c>
      <c r="AV589" s="2">
        <v>0</v>
      </c>
      <c r="AW589" s="1"/>
      <c r="AX589" s="2" t="s">
        <v>422</v>
      </c>
      <c r="AY589" s="8" t="s">
        <v>425</v>
      </c>
    </row>
    <row r="590" spans="1:51" ht="13.15" customHeight="1" x14ac:dyDescent="0.25">
      <c r="A590" s="7">
        <v>12651</v>
      </c>
      <c r="B590" s="2" t="s">
        <v>3831</v>
      </c>
      <c r="C590" s="2">
        <v>1211303</v>
      </c>
      <c r="D590" s="2" t="s">
        <v>152</v>
      </c>
      <c r="E590" s="2" t="s">
        <v>161</v>
      </c>
      <c r="F590" s="2" t="s">
        <v>80</v>
      </c>
      <c r="G590" s="3">
        <v>44449</v>
      </c>
      <c r="H590" s="1"/>
      <c r="I590" s="2">
        <v>21471.77</v>
      </c>
      <c r="J590" s="2">
        <v>3956.0250000000001</v>
      </c>
      <c r="K590" s="2">
        <v>3956.0250000000001</v>
      </c>
      <c r="L590" s="2">
        <v>0</v>
      </c>
      <c r="M590" s="1"/>
      <c r="N590" s="5">
        <f t="shared" si="18"/>
        <v>103258.43000000001</v>
      </c>
      <c r="O590" s="6">
        <f t="shared" si="19"/>
        <v>97379.750000000015</v>
      </c>
      <c r="P590" s="2">
        <v>30</v>
      </c>
      <c r="Q590" s="2" t="s">
        <v>37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50144.61</v>
      </c>
      <c r="AE590" s="2">
        <f>VLOOKUP(Tabla3[[#This Row],[Columna1]],Tabla5[#All],3,0)</f>
        <v>50144.61</v>
      </c>
      <c r="AF590" s="2">
        <v>0</v>
      </c>
      <c r="AG590" s="2">
        <v>0</v>
      </c>
      <c r="AH590" s="2">
        <v>0</v>
      </c>
      <c r="AI590" s="2">
        <v>0</v>
      </c>
      <c r="AJ590" s="2">
        <v>23730</v>
      </c>
      <c r="AK590" s="2">
        <f>VLOOKUP(Tabla3[[#This Row],[Columna1]],Tabla7[[ID]:[Monto neto de los bonos]],3,0)</f>
        <v>23730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2938.4</v>
      </c>
      <c r="AU590" s="2">
        <v>2940.28</v>
      </c>
      <c r="AV590" s="2">
        <v>0</v>
      </c>
      <c r="AW590" s="1"/>
      <c r="AX590" s="2" t="s">
        <v>422</v>
      </c>
      <c r="AY590" s="8" t="s">
        <v>423</v>
      </c>
    </row>
    <row r="591" spans="1:51" ht="13.15" customHeight="1" x14ac:dyDescent="0.25">
      <c r="A591" s="7">
        <v>18208</v>
      </c>
      <c r="B591" s="2" t="s">
        <v>822</v>
      </c>
      <c r="C591" s="2">
        <v>333803</v>
      </c>
      <c r="D591" s="2" t="s">
        <v>152</v>
      </c>
      <c r="E591" s="2" t="s">
        <v>155</v>
      </c>
      <c r="F591" s="2" t="s">
        <v>45</v>
      </c>
      <c r="G591" s="3">
        <v>42936</v>
      </c>
      <c r="H591" s="1"/>
      <c r="I591" s="2">
        <v>13413.65</v>
      </c>
      <c r="J591" s="2">
        <v>2841.47</v>
      </c>
      <c r="K591" s="2">
        <v>2841.47</v>
      </c>
      <c r="L591" s="2">
        <v>1668.12</v>
      </c>
      <c r="M591" s="1"/>
      <c r="N591" s="5">
        <f t="shared" si="18"/>
        <v>30667</v>
      </c>
      <c r="O591" s="6">
        <f t="shared" si="19"/>
        <v>27167.5</v>
      </c>
      <c r="P591" s="2">
        <v>29</v>
      </c>
      <c r="Q591" s="2" t="s">
        <v>37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9902.2900000000009</v>
      </c>
      <c r="AE591" s="2">
        <f>VLOOKUP(Tabla3[[#This Row],[Columna1]],Tabla5[#All],3,0)</f>
        <v>9902.2900000000009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f>VLOOKUP(Tabla3[[#This Row],[Columna1]],Tabla7[[ID]:[Monto neto de los bonos]],3,0)</f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2007.24</v>
      </c>
      <c r="AU591" s="2">
        <v>1492.26</v>
      </c>
      <c r="AV591" s="2">
        <v>0</v>
      </c>
      <c r="AW591" s="1"/>
      <c r="AX591" s="2" t="s">
        <v>422</v>
      </c>
      <c r="AY591" s="8" t="s">
        <v>423</v>
      </c>
    </row>
    <row r="592" spans="1:51" ht="13.15" customHeight="1" x14ac:dyDescent="0.25">
      <c r="A592" s="7">
        <v>24833</v>
      </c>
      <c r="B592" s="2" t="s">
        <v>823</v>
      </c>
      <c r="C592" s="2">
        <v>6255703</v>
      </c>
      <c r="D592" s="2" t="s">
        <v>152</v>
      </c>
      <c r="E592" s="2" t="s">
        <v>157</v>
      </c>
      <c r="F592" s="2" t="s">
        <v>36</v>
      </c>
      <c r="G592" s="3">
        <v>45293</v>
      </c>
      <c r="H592" s="1"/>
      <c r="I592" s="2">
        <v>13165.89</v>
      </c>
      <c r="J592" s="2">
        <v>2789.65</v>
      </c>
      <c r="K592" s="2">
        <v>2789.65</v>
      </c>
      <c r="L592" s="2">
        <v>0</v>
      </c>
      <c r="M592" s="1"/>
      <c r="N592" s="5">
        <f t="shared" si="18"/>
        <v>22697.19</v>
      </c>
      <c r="O592" s="6">
        <f t="shared" si="19"/>
        <v>19583.649999999998</v>
      </c>
      <c r="P592" s="2">
        <v>30</v>
      </c>
      <c r="Q592" s="2" t="s">
        <v>37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3952</v>
      </c>
      <c r="AE592" s="2">
        <f>VLOOKUP(Tabla3[[#This Row],[Columna1]],Tabla5[#All],3,0)</f>
        <v>3952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f>VLOOKUP(Tabla3[[#This Row],[Columna1]],Tabla7[[ID]:[Monto neto de los bonos]],3,0)</f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1874.52</v>
      </c>
      <c r="AU592" s="2">
        <v>1239.02</v>
      </c>
      <c r="AV592" s="2">
        <v>0</v>
      </c>
      <c r="AW592" s="1"/>
      <c r="AX592" s="2" t="s">
        <v>422</v>
      </c>
      <c r="AY592" s="8" t="s">
        <v>423</v>
      </c>
    </row>
    <row r="593" spans="1:51" ht="13.15" customHeight="1" x14ac:dyDescent="0.25">
      <c r="A593" s="7">
        <v>22942</v>
      </c>
      <c r="B593" s="2" t="s">
        <v>824</v>
      </c>
      <c r="C593" s="2">
        <v>4845203</v>
      </c>
      <c r="D593" s="2" t="s">
        <v>152</v>
      </c>
      <c r="E593" s="2" t="s">
        <v>160</v>
      </c>
      <c r="F593" s="2" t="s">
        <v>36</v>
      </c>
      <c r="G593" s="3">
        <v>44221</v>
      </c>
      <c r="H593" s="1"/>
      <c r="I593" s="2">
        <v>13165.89</v>
      </c>
      <c r="J593" s="2">
        <v>2789.65</v>
      </c>
      <c r="K593" s="2">
        <v>2789.65</v>
      </c>
      <c r="L593" s="1"/>
      <c r="M593" s="1"/>
      <c r="N593" s="5">
        <f t="shared" si="18"/>
        <v>18745.189999999999</v>
      </c>
      <c r="O593" s="6">
        <f t="shared" si="19"/>
        <v>17082.63</v>
      </c>
      <c r="P593" s="2">
        <v>0</v>
      </c>
      <c r="Q593" s="2" t="s">
        <v>46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f>VLOOKUP(Tabla3[[#This Row],[Columna1]],Tabla5[#All],3,0)</f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f>VLOOKUP(Tabla3[[#This Row],[Columna1]],Tabla7[[ID]:[Monto neto de los bonos]],3,0)</f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936.12</v>
      </c>
      <c r="AU593" s="2">
        <v>726.44</v>
      </c>
      <c r="AV593" s="2">
        <v>0</v>
      </c>
      <c r="AW593" s="1"/>
      <c r="AX593" s="2" t="s">
        <v>422</v>
      </c>
      <c r="AY593" s="8" t="s">
        <v>424</v>
      </c>
    </row>
    <row r="594" spans="1:51" ht="13.15" customHeight="1" x14ac:dyDescent="0.25">
      <c r="A594" s="7">
        <v>23572</v>
      </c>
      <c r="B594" s="2" t="s">
        <v>825</v>
      </c>
      <c r="C594" s="2">
        <v>5329703</v>
      </c>
      <c r="D594" s="2" t="s">
        <v>152</v>
      </c>
      <c r="E594" s="2" t="s">
        <v>163</v>
      </c>
      <c r="F594" s="2" t="s">
        <v>45</v>
      </c>
      <c r="G594" s="3">
        <v>44536</v>
      </c>
      <c r="H594" s="1"/>
      <c r="I594" s="2">
        <v>13413.65</v>
      </c>
      <c r="J594" s="2">
        <v>2841.47</v>
      </c>
      <c r="K594" s="2">
        <v>2841.47</v>
      </c>
      <c r="L594" s="2">
        <v>0</v>
      </c>
      <c r="M594" s="1"/>
      <c r="N594" s="5">
        <f t="shared" si="18"/>
        <v>25586.3</v>
      </c>
      <c r="O594" s="6">
        <f t="shared" si="19"/>
        <v>22393.239999999998</v>
      </c>
      <c r="P594" s="2">
        <v>30</v>
      </c>
      <c r="Q594" s="2" t="s">
        <v>37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6489.71</v>
      </c>
      <c r="AE594" s="2">
        <f>VLOOKUP(Tabla3[[#This Row],[Columna1]],Tabla5[#All],3,0)</f>
        <v>6489.71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f>VLOOKUP(Tabla3[[#This Row],[Columna1]],Tabla7[[ID]:[Monto neto de los bonos]],3,0)</f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1909.64</v>
      </c>
      <c r="AU594" s="2">
        <v>1283.42</v>
      </c>
      <c r="AV594" s="2">
        <v>0</v>
      </c>
      <c r="AW594" s="1"/>
      <c r="AX594" s="2" t="s">
        <v>422</v>
      </c>
      <c r="AY594" s="8" t="s">
        <v>423</v>
      </c>
    </row>
    <row r="595" spans="1:51" ht="13.15" customHeight="1" x14ac:dyDescent="0.25">
      <c r="A595" s="7">
        <v>22087</v>
      </c>
      <c r="B595" s="2" t="s">
        <v>826</v>
      </c>
      <c r="C595" s="2">
        <v>3659203</v>
      </c>
      <c r="D595" s="2" t="s">
        <v>152</v>
      </c>
      <c r="E595" s="2" t="s">
        <v>162</v>
      </c>
      <c r="F595" s="2" t="s">
        <v>36</v>
      </c>
      <c r="G595" s="3">
        <v>44942</v>
      </c>
      <c r="H595" s="1"/>
      <c r="I595" s="2">
        <v>13165.89</v>
      </c>
      <c r="J595" s="2">
        <v>2789.65</v>
      </c>
      <c r="K595" s="2">
        <v>2789.65</v>
      </c>
      <c r="L595" s="2">
        <v>0</v>
      </c>
      <c r="M595" s="1"/>
      <c r="N595" s="5">
        <f t="shared" si="18"/>
        <v>22697.19</v>
      </c>
      <c r="O595" s="6">
        <f t="shared" si="19"/>
        <v>19583.649999999998</v>
      </c>
      <c r="P595" s="2">
        <v>30</v>
      </c>
      <c r="Q595" s="2" t="s">
        <v>37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3952</v>
      </c>
      <c r="AE595" s="2">
        <f>VLOOKUP(Tabla3[[#This Row],[Columna1]],Tabla5[#All],3,0)</f>
        <v>3952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f>VLOOKUP(Tabla3[[#This Row],[Columna1]],Tabla7[[ID]:[Monto neto de los bonos]],3,0)</f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1874.52</v>
      </c>
      <c r="AU595" s="2">
        <v>1239.02</v>
      </c>
      <c r="AV595" s="2">
        <v>0</v>
      </c>
      <c r="AW595" s="1"/>
      <c r="AX595" s="2" t="s">
        <v>422</v>
      </c>
      <c r="AY595" s="8" t="s">
        <v>423</v>
      </c>
    </row>
    <row r="596" spans="1:51" ht="13.15" customHeight="1" x14ac:dyDescent="0.25">
      <c r="A596" s="7">
        <v>12369</v>
      </c>
      <c r="B596" s="2" t="s">
        <v>3839</v>
      </c>
      <c r="C596" s="2">
        <v>80403</v>
      </c>
      <c r="D596" s="2" t="s">
        <v>152</v>
      </c>
      <c r="E596" s="2" t="s">
        <v>155</v>
      </c>
      <c r="F596" s="2" t="s">
        <v>36</v>
      </c>
      <c r="G596" s="3">
        <v>38020</v>
      </c>
      <c r="H596" s="1"/>
      <c r="I596" s="2">
        <v>13165.89</v>
      </c>
      <c r="J596" s="2">
        <v>2789.65</v>
      </c>
      <c r="K596" s="2">
        <v>2789.65</v>
      </c>
      <c r="L596" s="2">
        <v>4288.18</v>
      </c>
      <c r="M596" s="1"/>
      <c r="N596" s="5">
        <f t="shared" si="18"/>
        <v>23033.37</v>
      </c>
      <c r="O596" s="6">
        <f t="shared" si="19"/>
        <v>18700.809999999998</v>
      </c>
      <c r="P596" s="2">
        <v>20</v>
      </c>
      <c r="Q596" s="2" t="s">
        <v>46</v>
      </c>
      <c r="R596" s="2">
        <v>0</v>
      </c>
      <c r="S596" s="2">
        <v>0</v>
      </c>
      <c r="T596" s="2">
        <v>0</v>
      </c>
      <c r="U596" s="2">
        <v>3686.45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f>VLOOKUP(Tabla3[[#This Row],[Columna1]],Tabla5[#All],3,0)</f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f>VLOOKUP(Tabla3[[#This Row],[Columna1]],Tabla7[[ID]:[Monto neto de los bonos]],3,0)</f>
        <v>3686.45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2">
        <v>0</v>
      </c>
      <c r="AT596" s="2">
        <v>2121.48</v>
      </c>
      <c r="AU596" s="2">
        <v>2211.08</v>
      </c>
      <c r="AV596" s="2">
        <v>0</v>
      </c>
      <c r="AW596" s="1"/>
      <c r="AX596" s="2" t="s">
        <v>422</v>
      </c>
      <c r="AY596" s="8" t="s">
        <v>424</v>
      </c>
    </row>
    <row r="597" spans="1:51" ht="13.15" customHeight="1" x14ac:dyDescent="0.25">
      <c r="A597" s="7">
        <v>13450</v>
      </c>
      <c r="B597" s="2" t="s">
        <v>3868</v>
      </c>
      <c r="C597" s="2">
        <v>108103</v>
      </c>
      <c r="D597" s="2" t="s">
        <v>152</v>
      </c>
      <c r="E597" s="2" t="s">
        <v>157</v>
      </c>
      <c r="F597" s="2" t="s">
        <v>45</v>
      </c>
      <c r="G597" s="3">
        <v>38642</v>
      </c>
      <c r="H597" s="1"/>
      <c r="I597" s="2">
        <v>13413.65</v>
      </c>
      <c r="J597" s="2">
        <v>2841.47</v>
      </c>
      <c r="K597" s="2">
        <v>2841.47</v>
      </c>
      <c r="L597" s="2">
        <v>3458.41</v>
      </c>
      <c r="M597" s="1"/>
      <c r="N597" s="5">
        <f t="shared" si="18"/>
        <v>30130.19</v>
      </c>
      <c r="O597" s="6">
        <f t="shared" si="19"/>
        <v>25916.969999999998</v>
      </c>
      <c r="P597" s="2">
        <v>30</v>
      </c>
      <c r="Q597" s="2" t="s">
        <v>37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7575.19</v>
      </c>
      <c r="AE597" s="2">
        <f>VLOOKUP(Tabla3[[#This Row],[Columna1]],Tabla5[#All],3,0)</f>
        <v>7575.19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f>VLOOKUP(Tabla3[[#This Row],[Columna1]],Tabla7[[ID]:[Monto neto de los bonos]],3,0)</f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2255.48</v>
      </c>
      <c r="AU597" s="2">
        <v>1957.74</v>
      </c>
      <c r="AV597" s="2">
        <v>0</v>
      </c>
      <c r="AW597" s="1"/>
      <c r="AX597" s="2" t="s">
        <v>422</v>
      </c>
      <c r="AY597" s="8" t="s">
        <v>423</v>
      </c>
    </row>
    <row r="598" spans="1:51" ht="13.15" customHeight="1" x14ac:dyDescent="0.25">
      <c r="A598" s="7">
        <v>23694</v>
      </c>
      <c r="B598" s="2" t="s">
        <v>827</v>
      </c>
      <c r="C598" s="2">
        <v>5407703</v>
      </c>
      <c r="D598" s="2" t="s">
        <v>152</v>
      </c>
      <c r="E598" s="2" t="s">
        <v>160</v>
      </c>
      <c r="F598" s="2" t="s">
        <v>45</v>
      </c>
      <c r="G598" s="3">
        <v>44835</v>
      </c>
      <c r="H598" s="1"/>
      <c r="I598" s="2">
        <v>13413.65</v>
      </c>
      <c r="J598" s="2">
        <v>2841.47</v>
      </c>
      <c r="K598" s="2">
        <v>2841.47</v>
      </c>
      <c r="L598" s="2">
        <v>0</v>
      </c>
      <c r="M598" s="1"/>
      <c r="N598" s="5">
        <f t="shared" si="18"/>
        <v>23269.239999999998</v>
      </c>
      <c r="O598" s="6">
        <f t="shared" si="19"/>
        <v>20217.509999999995</v>
      </c>
      <c r="P598" s="2">
        <v>29</v>
      </c>
      <c r="Q598" s="2" t="s">
        <v>37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4172.6499999999996</v>
      </c>
      <c r="AE598" s="2">
        <f>VLOOKUP(Tabla3[[#This Row],[Columna1]],Tabla5[#All],3,0)</f>
        <v>4172.6499999999996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f>VLOOKUP(Tabla3[[#This Row],[Columna1]],Tabla7[[ID]:[Monto neto de los bonos]],3,0)</f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0</v>
      </c>
      <c r="AR598" s="2">
        <v>0</v>
      </c>
      <c r="AS598" s="2">
        <v>0</v>
      </c>
      <c r="AT598" s="2">
        <v>1845.99</v>
      </c>
      <c r="AU598" s="2">
        <v>1205.74</v>
      </c>
      <c r="AV598" s="2">
        <v>0</v>
      </c>
      <c r="AW598" s="1"/>
      <c r="AX598" s="2" t="s">
        <v>422</v>
      </c>
      <c r="AY598" s="8" t="s">
        <v>423</v>
      </c>
    </row>
    <row r="599" spans="1:51" ht="13.15" customHeight="1" x14ac:dyDescent="0.25">
      <c r="A599" s="7">
        <v>17055</v>
      </c>
      <c r="B599" s="2" t="s">
        <v>3855</v>
      </c>
      <c r="C599" s="2">
        <v>276003</v>
      </c>
      <c r="D599" s="2" t="s">
        <v>152</v>
      </c>
      <c r="E599" s="2" t="s">
        <v>154</v>
      </c>
      <c r="F599" s="2" t="s">
        <v>45</v>
      </c>
      <c r="G599" s="3">
        <v>41730</v>
      </c>
      <c r="H599" s="1"/>
      <c r="I599" s="2">
        <v>13413.65</v>
      </c>
      <c r="J599" s="2">
        <v>2841.47</v>
      </c>
      <c r="K599" s="2">
        <v>2841.47</v>
      </c>
      <c r="L599" s="2">
        <v>3156.02</v>
      </c>
      <c r="M599" s="1"/>
      <c r="N599" s="5">
        <f t="shared" si="18"/>
        <v>24569.18</v>
      </c>
      <c r="O599" s="6">
        <f t="shared" si="19"/>
        <v>20642.93</v>
      </c>
      <c r="P599" s="2">
        <v>29</v>
      </c>
      <c r="Q599" s="2" t="s">
        <v>37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2316.5700000000002</v>
      </c>
      <c r="AE599" s="2">
        <f>VLOOKUP(Tabla3[[#This Row],[Columna1]],Tabla5[#All],3,0)</f>
        <v>2316.5700000000002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f>VLOOKUP(Tabla3[[#This Row],[Columna1]],Tabla7[[ID]:[Monto neto de los bonos]],3,0)</f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2151.0700000000002</v>
      </c>
      <c r="AU599" s="2">
        <v>1775.18</v>
      </c>
      <c r="AV599" s="2">
        <v>0</v>
      </c>
      <c r="AW599" s="1"/>
      <c r="AX599" s="2" t="s">
        <v>422</v>
      </c>
      <c r="AY599" s="8" t="s">
        <v>423</v>
      </c>
    </row>
    <row r="600" spans="1:51" ht="13.15" customHeight="1" x14ac:dyDescent="0.25">
      <c r="A600" s="7">
        <v>20860</v>
      </c>
      <c r="B600" s="2" t="s">
        <v>828</v>
      </c>
      <c r="C600" s="2">
        <v>2199103</v>
      </c>
      <c r="D600" s="2" t="s">
        <v>152</v>
      </c>
      <c r="E600" s="2" t="s">
        <v>162</v>
      </c>
      <c r="F600" s="2" t="s">
        <v>36</v>
      </c>
      <c r="G600" s="3">
        <v>42968</v>
      </c>
      <c r="H600" s="1"/>
      <c r="I600" s="2">
        <v>13165.89</v>
      </c>
      <c r="J600" s="2">
        <v>2789.65</v>
      </c>
      <c r="K600" s="2">
        <v>2789.65</v>
      </c>
      <c r="L600" s="2">
        <v>1771.15</v>
      </c>
      <c r="M600" s="1"/>
      <c r="N600" s="5">
        <f t="shared" si="18"/>
        <v>27957.64</v>
      </c>
      <c r="O600" s="6">
        <f t="shared" si="19"/>
        <v>24349.62</v>
      </c>
      <c r="P600" s="2">
        <v>30</v>
      </c>
      <c r="Q600" s="2" t="s">
        <v>37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7441.3</v>
      </c>
      <c r="AE600" s="2">
        <f>VLOOKUP(Tabla3[[#This Row],[Columna1]],Tabla5[#All],3,0)</f>
        <v>7441.3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f>VLOOKUP(Tabla3[[#This Row],[Columna1]],Tabla7[[ID]:[Monto neto de los bonos]],3,0)</f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0</v>
      </c>
      <c r="AR600" s="2">
        <v>0</v>
      </c>
      <c r="AS600" s="2">
        <v>0</v>
      </c>
      <c r="AT600" s="2">
        <v>2051.62</v>
      </c>
      <c r="AU600" s="2">
        <v>1556.4</v>
      </c>
      <c r="AV600" s="2">
        <v>0</v>
      </c>
      <c r="AW600" s="1"/>
      <c r="AX600" s="2" t="s">
        <v>422</v>
      </c>
      <c r="AY600" s="8" t="s">
        <v>423</v>
      </c>
    </row>
    <row r="601" spans="1:51" ht="13.15" customHeight="1" x14ac:dyDescent="0.25">
      <c r="A601" s="7">
        <v>21912</v>
      </c>
      <c r="B601" s="2" t="s">
        <v>829</v>
      </c>
      <c r="C601" s="2">
        <v>3409303</v>
      </c>
      <c r="D601" s="2" t="s">
        <v>152</v>
      </c>
      <c r="E601" s="2" t="s">
        <v>162</v>
      </c>
      <c r="F601" s="2" t="s">
        <v>45</v>
      </c>
      <c r="G601" s="3">
        <v>43601</v>
      </c>
      <c r="H601" s="1"/>
      <c r="I601" s="2">
        <v>13413.65</v>
      </c>
      <c r="J601" s="2">
        <v>2841.47</v>
      </c>
      <c r="K601" s="2">
        <v>2841.47</v>
      </c>
      <c r="L601" s="2">
        <v>1856.61</v>
      </c>
      <c r="M601" s="1"/>
      <c r="N601" s="5">
        <f t="shared" si="18"/>
        <v>24905.200000000001</v>
      </c>
      <c r="O601" s="6">
        <f t="shared" si="19"/>
        <v>21193.780000000002</v>
      </c>
      <c r="P601" s="2">
        <v>30</v>
      </c>
      <c r="Q601" s="2" t="s">
        <v>37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3952</v>
      </c>
      <c r="AE601" s="2">
        <f>VLOOKUP(Tabla3[[#This Row],[Columna1]],Tabla5[#All],3,0)</f>
        <v>3952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f>VLOOKUP(Tabla3[[#This Row],[Columna1]],Tabla7[[ID]:[Monto neto de los bonos]],3,0)</f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0</v>
      </c>
      <c r="AR601" s="2">
        <v>0</v>
      </c>
      <c r="AS601" s="2">
        <v>0</v>
      </c>
      <c r="AT601" s="2">
        <v>2095.3000000000002</v>
      </c>
      <c r="AU601" s="2">
        <v>1616.12</v>
      </c>
      <c r="AV601" s="2">
        <v>0</v>
      </c>
      <c r="AW601" s="1"/>
      <c r="AX601" s="2" t="s">
        <v>422</v>
      </c>
      <c r="AY601" s="8" t="s">
        <v>423</v>
      </c>
    </row>
    <row r="602" spans="1:51" ht="13.15" customHeight="1" x14ac:dyDescent="0.25">
      <c r="A602" s="7">
        <v>92626</v>
      </c>
      <c r="B602" s="2" t="s">
        <v>830</v>
      </c>
      <c r="C602" s="2">
        <v>407803</v>
      </c>
      <c r="D602" s="2" t="s">
        <v>152</v>
      </c>
      <c r="E602" s="2" t="s">
        <v>167</v>
      </c>
      <c r="F602" s="2" t="s">
        <v>45</v>
      </c>
      <c r="G602" s="3">
        <v>37956</v>
      </c>
      <c r="H602" s="1"/>
      <c r="I602" s="2">
        <v>13413.65</v>
      </c>
      <c r="J602" s="2">
        <v>2841.47</v>
      </c>
      <c r="K602" s="2">
        <v>2841.47</v>
      </c>
      <c r="L602" s="2">
        <v>4808.01</v>
      </c>
      <c r="M602" s="1"/>
      <c r="N602" s="5">
        <f t="shared" si="18"/>
        <v>31617.69</v>
      </c>
      <c r="O602" s="6">
        <f t="shared" si="19"/>
        <v>26981.23</v>
      </c>
      <c r="P602" s="2">
        <v>30</v>
      </c>
      <c r="Q602" s="2" t="s">
        <v>37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7713.09</v>
      </c>
      <c r="AE602" s="2">
        <f>VLOOKUP(Tabla3[[#This Row],[Columna1]],Tabla5[#All],3,0)</f>
        <v>7713.09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f>VLOOKUP(Tabla3[[#This Row],[Columna1]],Tabla7[[ID]:[Monto neto de los bonos]],3,0)</f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2390.44</v>
      </c>
      <c r="AU602" s="2">
        <v>2246.02</v>
      </c>
      <c r="AV602" s="2">
        <v>0</v>
      </c>
      <c r="AW602" s="1"/>
      <c r="AX602" s="2" t="s">
        <v>422</v>
      </c>
      <c r="AY602" s="8" t="s">
        <v>423</v>
      </c>
    </row>
    <row r="603" spans="1:51" ht="13.15" customHeight="1" x14ac:dyDescent="0.25">
      <c r="A603" s="7">
        <v>12921</v>
      </c>
      <c r="B603" s="2" t="s">
        <v>831</v>
      </c>
      <c r="C603" s="2">
        <v>91003</v>
      </c>
      <c r="D603" s="2" t="s">
        <v>152</v>
      </c>
      <c r="E603" s="2" t="s">
        <v>157</v>
      </c>
      <c r="F603" s="2" t="s">
        <v>45</v>
      </c>
      <c r="G603" s="3">
        <v>38369</v>
      </c>
      <c r="H603" s="1"/>
      <c r="I603" s="2">
        <v>13413.65</v>
      </c>
      <c r="J603" s="2">
        <v>2841.47</v>
      </c>
      <c r="K603" s="2">
        <v>2841.47</v>
      </c>
      <c r="L603" s="2">
        <v>5168.78</v>
      </c>
      <c r="M603" s="1"/>
      <c r="N603" s="5">
        <f t="shared" si="18"/>
        <v>29091.57</v>
      </c>
      <c r="O603" s="6">
        <f t="shared" si="19"/>
        <v>24341.97</v>
      </c>
      <c r="P603" s="2">
        <v>30</v>
      </c>
      <c r="Q603" s="2" t="s">
        <v>37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4826.2</v>
      </c>
      <c r="AE603" s="2">
        <f>VLOOKUP(Tabla3[[#This Row],[Columna1]],Tabla5[#All],3,0)</f>
        <v>4826.2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f>VLOOKUP(Tabla3[[#This Row],[Columna1]],Tabla7[[ID]:[Monto neto de los bonos]],3,0)</f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2426.52</v>
      </c>
      <c r="AU603" s="2">
        <v>2323.08</v>
      </c>
      <c r="AV603" s="2">
        <v>0</v>
      </c>
      <c r="AW603" s="1"/>
      <c r="AX603" s="2" t="s">
        <v>422</v>
      </c>
      <c r="AY603" s="8" t="s">
        <v>423</v>
      </c>
    </row>
    <row r="604" spans="1:51" ht="13.15" customHeight="1" x14ac:dyDescent="0.25">
      <c r="A604" s="7">
        <v>17309</v>
      </c>
      <c r="B604" s="2" t="s">
        <v>832</v>
      </c>
      <c r="C604" s="2">
        <v>286403</v>
      </c>
      <c r="D604" s="2" t="s">
        <v>152</v>
      </c>
      <c r="E604" s="2" t="s">
        <v>162</v>
      </c>
      <c r="F604" s="2" t="s">
        <v>45</v>
      </c>
      <c r="G604" s="3">
        <v>41155</v>
      </c>
      <c r="H604" s="1"/>
      <c r="I604" s="2">
        <v>13413.65</v>
      </c>
      <c r="J604" s="2">
        <v>2841.47</v>
      </c>
      <c r="K604" s="2">
        <v>2841.47</v>
      </c>
      <c r="L604" s="2">
        <v>1487.68</v>
      </c>
      <c r="M604" s="1"/>
      <c r="N604" s="5">
        <f t="shared" si="18"/>
        <v>27259.31</v>
      </c>
      <c r="O604" s="6">
        <f t="shared" si="19"/>
        <v>23650.87</v>
      </c>
      <c r="P604" s="2">
        <v>30</v>
      </c>
      <c r="Q604" s="2" t="s">
        <v>37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6675.04</v>
      </c>
      <c r="AE604" s="2">
        <f>VLOOKUP(Tabla3[[#This Row],[Columna1]],Tabla5[#All],3,0)</f>
        <v>6675.04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f>VLOOKUP(Tabla3[[#This Row],[Columna1]],Tabla7[[ID]:[Monto neto de los bonos]],3,0)</f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2058.42</v>
      </c>
      <c r="AU604" s="2">
        <v>1550.02</v>
      </c>
      <c r="AV604" s="2">
        <v>0</v>
      </c>
      <c r="AW604" s="1"/>
      <c r="AX604" s="2" t="s">
        <v>422</v>
      </c>
      <c r="AY604" s="8" t="s">
        <v>423</v>
      </c>
    </row>
    <row r="605" spans="1:51" ht="13.15" customHeight="1" x14ac:dyDescent="0.25">
      <c r="A605" s="7">
        <v>22006</v>
      </c>
      <c r="B605" s="2" t="s">
        <v>833</v>
      </c>
      <c r="C605" s="2">
        <v>3535203</v>
      </c>
      <c r="D605" s="2" t="s">
        <v>152</v>
      </c>
      <c r="E605" s="2" t="s">
        <v>159</v>
      </c>
      <c r="F605" s="2" t="s">
        <v>45</v>
      </c>
      <c r="G605" s="3">
        <v>43628</v>
      </c>
      <c r="H605" s="1"/>
      <c r="I605" s="2">
        <v>13413.65</v>
      </c>
      <c r="J605" s="2">
        <v>2841.47</v>
      </c>
      <c r="K605" s="2">
        <v>2841.47</v>
      </c>
      <c r="L605" s="2">
        <v>1856.61</v>
      </c>
      <c r="M605" s="1"/>
      <c r="N605" s="5">
        <f t="shared" si="18"/>
        <v>25108.89</v>
      </c>
      <c r="O605" s="6">
        <f t="shared" si="19"/>
        <v>21397.47</v>
      </c>
      <c r="P605" s="2">
        <v>30</v>
      </c>
      <c r="Q605" s="2" t="s">
        <v>37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4155.6899999999996</v>
      </c>
      <c r="AE605" s="2">
        <f>VLOOKUP(Tabla3[[#This Row],[Columna1]],Tabla5[#All],3,0)</f>
        <v>4155.6899999999996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f>VLOOKUP(Tabla3[[#This Row],[Columna1]],Tabla7[[ID]:[Monto neto de los bonos]],3,0)</f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2">
        <v>0</v>
      </c>
      <c r="AT605" s="2">
        <v>2095.3000000000002</v>
      </c>
      <c r="AU605" s="2">
        <v>1616.12</v>
      </c>
      <c r="AV605" s="2">
        <v>0</v>
      </c>
      <c r="AW605" s="1"/>
      <c r="AX605" s="2" t="s">
        <v>422</v>
      </c>
      <c r="AY605" s="8" t="s">
        <v>423</v>
      </c>
    </row>
    <row r="606" spans="1:51" ht="13.15" customHeight="1" x14ac:dyDescent="0.25">
      <c r="A606" s="7">
        <v>19516</v>
      </c>
      <c r="B606" s="2" t="s">
        <v>3829</v>
      </c>
      <c r="C606" s="2">
        <v>563203</v>
      </c>
      <c r="D606" s="2" t="s">
        <v>152</v>
      </c>
      <c r="E606" s="2" t="s">
        <v>161</v>
      </c>
      <c r="F606" s="2" t="s">
        <v>142</v>
      </c>
      <c r="G606" s="3">
        <v>42401</v>
      </c>
      <c r="H606" s="1"/>
      <c r="I606" s="2">
        <v>6673.03</v>
      </c>
      <c r="J606" s="2">
        <v>1745.4849999999999</v>
      </c>
      <c r="K606" s="2">
        <v>1745.4849999999999</v>
      </c>
      <c r="L606" s="2">
        <v>806.62</v>
      </c>
      <c r="M606" s="1"/>
      <c r="N606" s="5">
        <f t="shared" si="18"/>
        <v>10970.62</v>
      </c>
      <c r="O606" s="6">
        <f t="shared" si="19"/>
        <v>9372.7400000000016</v>
      </c>
      <c r="P606" s="2">
        <v>30</v>
      </c>
      <c r="Q606" s="2" t="s">
        <v>37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f>VLOOKUP(Tabla3[[#This Row],[Columna1]],Tabla5[#All],3,0)</f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f>VLOOKUP(Tabla3[[#This Row],[Columna1]],Tabla7[[ID]:[Monto neto de los bonos]],3,0)</f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1097.06</v>
      </c>
      <c r="AU606" s="2">
        <v>500.82</v>
      </c>
      <c r="AV606" s="2">
        <v>0</v>
      </c>
      <c r="AW606" s="1"/>
      <c r="AX606" s="2" t="s">
        <v>422</v>
      </c>
      <c r="AY606" s="8" t="s">
        <v>423</v>
      </c>
    </row>
    <row r="607" spans="1:51" ht="13.15" customHeight="1" x14ac:dyDescent="0.25">
      <c r="A607" s="7">
        <v>24781</v>
      </c>
      <c r="B607" s="2" t="s">
        <v>834</v>
      </c>
      <c r="C607" s="2">
        <v>6219803</v>
      </c>
      <c r="D607" s="2" t="s">
        <v>152</v>
      </c>
      <c r="E607" s="2" t="s">
        <v>161</v>
      </c>
      <c r="F607" s="2" t="s">
        <v>36</v>
      </c>
      <c r="G607" s="3">
        <v>45246</v>
      </c>
      <c r="H607" s="1"/>
      <c r="I607" s="2">
        <v>13165.89</v>
      </c>
      <c r="J607" s="2">
        <v>2789.65</v>
      </c>
      <c r="K607" s="2">
        <v>2789.65</v>
      </c>
      <c r="L607" s="2">
        <v>0</v>
      </c>
      <c r="M607" s="1"/>
      <c r="N607" s="5">
        <f t="shared" si="18"/>
        <v>22619.69</v>
      </c>
      <c r="O607" s="6">
        <f t="shared" si="19"/>
        <v>19506.149999999998</v>
      </c>
      <c r="P607" s="2">
        <v>30</v>
      </c>
      <c r="Q607" s="2" t="s">
        <v>37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3874.5</v>
      </c>
      <c r="AE607" s="2">
        <f>VLOOKUP(Tabla3[[#This Row],[Columna1]],Tabla5[#All],3,0)</f>
        <v>3874.5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f>VLOOKUP(Tabla3[[#This Row],[Columna1]],Tabla7[[ID]:[Monto neto de los bonos]],3,0)</f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1874.52</v>
      </c>
      <c r="AU607" s="2">
        <v>1239.02</v>
      </c>
      <c r="AV607" s="2">
        <v>0</v>
      </c>
      <c r="AW607" s="1"/>
      <c r="AX607" s="2" t="s">
        <v>422</v>
      </c>
      <c r="AY607" s="8" t="s">
        <v>423</v>
      </c>
    </row>
    <row r="608" spans="1:51" ht="13.15" customHeight="1" x14ac:dyDescent="0.25">
      <c r="A608" s="7">
        <v>24180</v>
      </c>
      <c r="B608" s="2" t="s">
        <v>835</v>
      </c>
      <c r="C608" s="2">
        <v>5765903</v>
      </c>
      <c r="D608" s="2" t="s">
        <v>152</v>
      </c>
      <c r="E608" s="2" t="s">
        <v>161</v>
      </c>
      <c r="F608" s="2" t="s">
        <v>142</v>
      </c>
      <c r="G608" s="3">
        <v>45246</v>
      </c>
      <c r="H608" s="1"/>
      <c r="I608" s="2">
        <v>6673.03</v>
      </c>
      <c r="J608" s="2">
        <v>1745.4849999999999</v>
      </c>
      <c r="K608" s="2">
        <v>1745.4849999999999</v>
      </c>
      <c r="L608" s="2">
        <v>0</v>
      </c>
      <c r="M608" s="1"/>
      <c r="N608" s="5">
        <f t="shared" si="18"/>
        <v>10164</v>
      </c>
      <c r="O608" s="6">
        <f t="shared" si="19"/>
        <v>8917.3499999999985</v>
      </c>
      <c r="P608" s="2">
        <v>30</v>
      </c>
      <c r="Q608" s="2" t="s">
        <v>37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f>VLOOKUP(Tabla3[[#This Row],[Columna1]],Tabla5[#All],3,0)</f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f>VLOOKUP(Tabla3[[#This Row],[Columna1]],Tabla7[[ID]:[Monto neto de los bonos]],3,0)</f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1050.28</v>
      </c>
      <c r="AU608" s="2">
        <v>196.37</v>
      </c>
      <c r="AV608" s="2">
        <v>0</v>
      </c>
      <c r="AW608" s="1"/>
      <c r="AX608" s="2" t="s">
        <v>422</v>
      </c>
      <c r="AY608" s="8" t="s">
        <v>423</v>
      </c>
    </row>
    <row r="609" spans="1:51" ht="13.15" customHeight="1" x14ac:dyDescent="0.25">
      <c r="A609" s="7">
        <v>19154</v>
      </c>
      <c r="B609" s="2" t="s">
        <v>836</v>
      </c>
      <c r="C609" s="2">
        <v>318303</v>
      </c>
      <c r="D609" s="2" t="s">
        <v>152</v>
      </c>
      <c r="E609" s="2" t="s">
        <v>154</v>
      </c>
      <c r="F609" s="2" t="s">
        <v>36</v>
      </c>
      <c r="G609" s="3">
        <v>43493</v>
      </c>
      <c r="H609" s="1"/>
      <c r="I609" s="2">
        <v>13165.89</v>
      </c>
      <c r="J609" s="2">
        <v>2789.65</v>
      </c>
      <c r="K609" s="2">
        <v>2789.65</v>
      </c>
      <c r="L609" s="2">
        <v>1822.43</v>
      </c>
      <c r="M609" s="1"/>
      <c r="N609" s="5">
        <f t="shared" si="18"/>
        <v>24519.62</v>
      </c>
      <c r="O609" s="6">
        <f t="shared" si="19"/>
        <v>20897.260000000002</v>
      </c>
      <c r="P609" s="2">
        <v>30</v>
      </c>
      <c r="Q609" s="2" t="s">
        <v>37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3952</v>
      </c>
      <c r="AE609" s="2">
        <f>VLOOKUP(Tabla3[[#This Row],[Columna1]],Tabla5[#All],3,0)</f>
        <v>3952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f>VLOOKUP(Tabla3[[#This Row],[Columna1]],Tabla7[[ID]:[Monto neto de los bonos]],3,0)</f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2056.7600000000002</v>
      </c>
      <c r="AU609" s="2">
        <v>1565.6</v>
      </c>
      <c r="AV609" s="2">
        <v>0</v>
      </c>
      <c r="AW609" s="1"/>
      <c r="AX609" s="2" t="s">
        <v>422</v>
      </c>
      <c r="AY609" s="8" t="s">
        <v>423</v>
      </c>
    </row>
    <row r="610" spans="1:51" ht="13.15" customHeight="1" x14ac:dyDescent="0.25">
      <c r="A610" s="7">
        <v>21078</v>
      </c>
      <c r="B610" s="2" t="s">
        <v>3867</v>
      </c>
      <c r="C610" s="2">
        <v>2415203</v>
      </c>
      <c r="D610" s="2" t="s">
        <v>152</v>
      </c>
      <c r="E610" s="2" t="s">
        <v>157</v>
      </c>
      <c r="F610" s="2" t="s">
        <v>36</v>
      </c>
      <c r="G610" s="3">
        <v>43103</v>
      </c>
      <c r="H610" s="1"/>
      <c r="I610" s="2">
        <v>13165.89</v>
      </c>
      <c r="J610" s="2">
        <v>2789.65</v>
      </c>
      <c r="K610" s="2">
        <v>2789.65</v>
      </c>
      <c r="L610" s="2">
        <v>1703.24</v>
      </c>
      <c r="M610" s="1"/>
      <c r="N610" s="5">
        <f t="shared" si="18"/>
        <v>24303.87</v>
      </c>
      <c r="O610" s="6">
        <f t="shared" si="19"/>
        <v>20714.789999999997</v>
      </c>
      <c r="P610" s="2">
        <v>30</v>
      </c>
      <c r="Q610" s="2" t="s">
        <v>37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3855.44</v>
      </c>
      <c r="AE610" s="2">
        <f>VLOOKUP(Tabla3[[#This Row],[Columna1]],Tabla5[#All],3,0)</f>
        <v>3855.44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f>VLOOKUP(Tabla3[[#This Row],[Columna1]],Tabla7[[ID]:[Monto neto de los bonos]],3,0)</f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2044.84</v>
      </c>
      <c r="AU610" s="2">
        <v>1544.24</v>
      </c>
      <c r="AV610" s="2">
        <v>0</v>
      </c>
      <c r="AW610" s="1"/>
      <c r="AX610" s="2" t="s">
        <v>422</v>
      </c>
      <c r="AY610" s="8" t="s">
        <v>423</v>
      </c>
    </row>
    <row r="611" spans="1:51" ht="13.15" customHeight="1" x14ac:dyDescent="0.25">
      <c r="A611" s="7">
        <v>23875</v>
      </c>
      <c r="B611" s="2" t="s">
        <v>837</v>
      </c>
      <c r="C611" s="2">
        <v>5497803</v>
      </c>
      <c r="D611" s="2" t="s">
        <v>152</v>
      </c>
      <c r="E611" s="2" t="s">
        <v>159</v>
      </c>
      <c r="F611" s="2" t="s">
        <v>36</v>
      </c>
      <c r="G611" s="3">
        <v>45414</v>
      </c>
      <c r="H611" s="1"/>
      <c r="I611" s="2">
        <v>13165.89</v>
      </c>
      <c r="J611" s="2">
        <v>2789.65</v>
      </c>
      <c r="K611" s="2">
        <v>2789.65</v>
      </c>
      <c r="L611" s="2">
        <v>0</v>
      </c>
      <c r="M611" s="1"/>
      <c r="N611" s="5">
        <f t="shared" si="18"/>
        <v>22619.69</v>
      </c>
      <c r="O611" s="6">
        <f t="shared" si="19"/>
        <v>19506.149999999998</v>
      </c>
      <c r="P611" s="2">
        <v>30</v>
      </c>
      <c r="Q611" s="2" t="s">
        <v>37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3874.5</v>
      </c>
      <c r="AE611" s="2">
        <f>VLOOKUP(Tabla3[[#This Row],[Columna1]],Tabla5[#All],3,0)</f>
        <v>3874.5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f>VLOOKUP(Tabla3[[#This Row],[Columna1]],Tabla7[[ID]:[Monto neto de los bonos]],3,0)</f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2">
        <v>0</v>
      </c>
      <c r="AT611" s="2">
        <v>1874.52</v>
      </c>
      <c r="AU611" s="2">
        <v>1239.02</v>
      </c>
      <c r="AV611" s="2">
        <v>0</v>
      </c>
      <c r="AW611" s="1"/>
      <c r="AX611" s="2" t="s">
        <v>422</v>
      </c>
      <c r="AY611" s="8" t="s">
        <v>423</v>
      </c>
    </row>
    <row r="612" spans="1:51" ht="13.15" customHeight="1" x14ac:dyDescent="0.25">
      <c r="A612" s="7">
        <v>21328</v>
      </c>
      <c r="B612" s="2" t="s">
        <v>838</v>
      </c>
      <c r="C612" s="2">
        <v>2683303</v>
      </c>
      <c r="D612" s="2" t="s">
        <v>152</v>
      </c>
      <c r="E612" s="2" t="s">
        <v>163</v>
      </c>
      <c r="F612" s="2" t="s">
        <v>40</v>
      </c>
      <c r="G612" s="3">
        <v>43257</v>
      </c>
      <c r="H612" s="1"/>
      <c r="I612" s="2">
        <v>8875.32</v>
      </c>
      <c r="J612" s="2">
        <v>2324.5500000000002</v>
      </c>
      <c r="K612" s="2">
        <v>2324.5500000000002</v>
      </c>
      <c r="L612" s="2">
        <v>1182.26</v>
      </c>
      <c r="M612" s="1"/>
      <c r="N612" s="5">
        <f t="shared" si="18"/>
        <v>14706.679999999998</v>
      </c>
      <c r="O612" s="6">
        <f t="shared" si="19"/>
        <v>12490.919999999998</v>
      </c>
      <c r="P612" s="2">
        <v>20</v>
      </c>
      <c r="Q612" s="2" t="s">
        <v>46</v>
      </c>
      <c r="R612" s="2">
        <v>0</v>
      </c>
      <c r="S612" s="2">
        <v>0</v>
      </c>
      <c r="T612" s="2">
        <v>0</v>
      </c>
      <c r="U612" s="2">
        <v>2485.09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f>VLOOKUP(Tabla3[[#This Row],[Columna1]],Tabla5[#All],3,0)</f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f>VLOOKUP(Tabla3[[#This Row],[Columna1]],Tabla7[[ID]:[Monto neto de los bonos]],3,0)</f>
        <v>2485.09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2">
        <v>0</v>
      </c>
      <c r="AT612" s="2">
        <v>1354.56</v>
      </c>
      <c r="AU612" s="2">
        <v>861.2</v>
      </c>
      <c r="AV612" s="2">
        <v>0</v>
      </c>
      <c r="AW612" s="1"/>
      <c r="AX612" s="2" t="s">
        <v>422</v>
      </c>
      <c r="AY612" s="8" t="s">
        <v>424</v>
      </c>
    </row>
    <row r="613" spans="1:51" ht="13.15" customHeight="1" x14ac:dyDescent="0.25">
      <c r="A613" s="7">
        <v>23209</v>
      </c>
      <c r="B613" s="2" t="s">
        <v>839</v>
      </c>
      <c r="C613" s="2">
        <v>5093403</v>
      </c>
      <c r="D613" s="2" t="s">
        <v>152</v>
      </c>
      <c r="E613" s="2" t="s">
        <v>159</v>
      </c>
      <c r="F613" s="2" t="s">
        <v>36</v>
      </c>
      <c r="G613" s="3">
        <v>44743</v>
      </c>
      <c r="H613" s="1"/>
      <c r="I613" s="2">
        <v>13165.89</v>
      </c>
      <c r="J613" s="2">
        <v>2789.65</v>
      </c>
      <c r="K613" s="2">
        <v>2789.65</v>
      </c>
      <c r="L613" s="2">
        <v>0</v>
      </c>
      <c r="M613" s="1"/>
      <c r="N613" s="5">
        <f t="shared" si="18"/>
        <v>22619.69</v>
      </c>
      <c r="O613" s="6">
        <f t="shared" si="19"/>
        <v>19506.149999999998</v>
      </c>
      <c r="P613" s="2">
        <v>30</v>
      </c>
      <c r="Q613" s="2" t="s">
        <v>37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3874.5</v>
      </c>
      <c r="AE613" s="2">
        <f>VLOOKUP(Tabla3[[#This Row],[Columna1]],Tabla5[#All],3,0)</f>
        <v>3874.5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f>VLOOKUP(Tabla3[[#This Row],[Columna1]],Tabla7[[ID]:[Monto neto de los bonos]],3,0)</f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1874.52</v>
      </c>
      <c r="AU613" s="2">
        <v>1239.02</v>
      </c>
      <c r="AV613" s="2">
        <v>0</v>
      </c>
      <c r="AW613" s="1"/>
      <c r="AX613" s="2" t="s">
        <v>422</v>
      </c>
      <c r="AY613" s="8" t="s">
        <v>423</v>
      </c>
    </row>
    <row r="614" spans="1:51" ht="13.15" customHeight="1" x14ac:dyDescent="0.25">
      <c r="A614" s="7">
        <v>12380</v>
      </c>
      <c r="B614" s="2" t="s">
        <v>3866</v>
      </c>
      <c r="C614" s="2">
        <v>80903</v>
      </c>
      <c r="D614" s="2" t="s">
        <v>152</v>
      </c>
      <c r="E614" s="2" t="s">
        <v>157</v>
      </c>
      <c r="F614" s="2" t="s">
        <v>36</v>
      </c>
      <c r="G614" s="3">
        <v>38112</v>
      </c>
      <c r="H614" s="1"/>
      <c r="I614" s="2">
        <v>13165.89</v>
      </c>
      <c r="J614" s="2">
        <v>2789.65</v>
      </c>
      <c r="K614" s="2">
        <v>2789.65</v>
      </c>
      <c r="L614" s="2">
        <v>3883.59</v>
      </c>
      <c r="M614" s="1"/>
      <c r="N614" s="5">
        <f t="shared" si="18"/>
        <v>24835.040000000001</v>
      </c>
      <c r="O614" s="6">
        <f t="shared" si="19"/>
        <v>20619.280000000002</v>
      </c>
      <c r="P614" s="2">
        <v>20</v>
      </c>
      <c r="Q614" s="2" t="s">
        <v>46</v>
      </c>
      <c r="R614" s="2">
        <v>0</v>
      </c>
      <c r="S614" s="2">
        <v>0</v>
      </c>
      <c r="T614" s="2">
        <v>0</v>
      </c>
      <c r="U614" s="2">
        <v>3686.45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2206.2600000000002</v>
      </c>
      <c r="AE614" s="2">
        <f>VLOOKUP(Tabla3[[#This Row],[Columna1]],Tabla5[#All],3,0)</f>
        <v>2206.2600000000002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f>VLOOKUP(Tabla3[[#This Row],[Columna1]],Tabla7[[ID]:[Monto neto de los bonos]],3,0)</f>
        <v>3686.45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2">
        <v>2084.2399999999998</v>
      </c>
      <c r="AU614" s="2">
        <v>2131.52</v>
      </c>
      <c r="AV614" s="2">
        <v>0</v>
      </c>
      <c r="AW614" s="1"/>
      <c r="AX614" s="2" t="s">
        <v>422</v>
      </c>
      <c r="AY614" s="8" t="s">
        <v>424</v>
      </c>
    </row>
    <row r="615" spans="1:51" ht="13.15" customHeight="1" x14ac:dyDescent="0.25">
      <c r="A615" s="7">
        <v>24508</v>
      </c>
      <c r="B615" s="2" t="s">
        <v>840</v>
      </c>
      <c r="C615" s="2">
        <v>5998603</v>
      </c>
      <c r="D615" s="2" t="s">
        <v>152</v>
      </c>
      <c r="E615" s="2" t="s">
        <v>155</v>
      </c>
      <c r="F615" s="2" t="s">
        <v>36</v>
      </c>
      <c r="G615" s="3">
        <v>45055</v>
      </c>
      <c r="H615" s="1"/>
      <c r="I615" s="2">
        <v>13165.89</v>
      </c>
      <c r="J615" s="2">
        <v>2789.65</v>
      </c>
      <c r="K615" s="2">
        <v>2789.65</v>
      </c>
      <c r="L615" s="2">
        <v>0</v>
      </c>
      <c r="M615" s="1"/>
      <c r="N615" s="5">
        <f t="shared" si="18"/>
        <v>24058.19</v>
      </c>
      <c r="O615" s="6">
        <f t="shared" si="19"/>
        <v>20944.649999999998</v>
      </c>
      <c r="P615" s="2">
        <v>30</v>
      </c>
      <c r="Q615" s="2" t="s">
        <v>37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5313</v>
      </c>
      <c r="AE615" s="2">
        <f>VLOOKUP(Tabla3[[#This Row],[Columna1]],Tabla5[#All],3,0)</f>
        <v>5313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f>VLOOKUP(Tabla3[[#This Row],[Columna1]],Tabla7[[ID]:[Monto neto de los bonos]],3,0)</f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0</v>
      </c>
      <c r="AR615" s="2">
        <v>0</v>
      </c>
      <c r="AS615" s="2">
        <v>0</v>
      </c>
      <c r="AT615" s="2">
        <v>1874.52</v>
      </c>
      <c r="AU615" s="2">
        <v>1239.02</v>
      </c>
      <c r="AV615" s="2">
        <v>0</v>
      </c>
      <c r="AW615" s="1"/>
      <c r="AX615" s="2" t="s">
        <v>422</v>
      </c>
      <c r="AY615" s="8" t="s">
        <v>423</v>
      </c>
    </row>
    <row r="616" spans="1:51" ht="13.15" customHeight="1" x14ac:dyDescent="0.25">
      <c r="A616" s="7">
        <v>18279</v>
      </c>
      <c r="B616" s="2" t="s">
        <v>841</v>
      </c>
      <c r="C616" s="2">
        <v>338603</v>
      </c>
      <c r="D616" s="2" t="s">
        <v>152</v>
      </c>
      <c r="E616" s="2" t="s">
        <v>157</v>
      </c>
      <c r="F616" s="2" t="s">
        <v>45</v>
      </c>
      <c r="G616" s="3">
        <v>43195</v>
      </c>
      <c r="H616" s="1"/>
      <c r="I616" s="2">
        <v>13413.65</v>
      </c>
      <c r="J616" s="2">
        <v>2841.47</v>
      </c>
      <c r="K616" s="2">
        <v>2841.47</v>
      </c>
      <c r="L616" s="2">
        <v>1751.53</v>
      </c>
      <c r="M616" s="1"/>
      <c r="N616" s="5">
        <f t="shared" si="18"/>
        <v>43377.55</v>
      </c>
      <c r="O616" s="6">
        <f t="shared" si="19"/>
        <v>39695.449999999997</v>
      </c>
      <c r="P616" s="2">
        <v>30</v>
      </c>
      <c r="Q616" s="2" t="s">
        <v>37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12134.43</v>
      </c>
      <c r="AE616" s="2">
        <f>VLOOKUP(Tabla3[[#This Row],[Columna1]],Tabla5[#All],3,0)</f>
        <v>12134.43</v>
      </c>
      <c r="AF616" s="2">
        <v>0</v>
      </c>
      <c r="AG616" s="2">
        <v>0</v>
      </c>
      <c r="AH616" s="2">
        <v>0</v>
      </c>
      <c r="AI616" s="2">
        <v>0</v>
      </c>
      <c r="AJ616" s="2">
        <v>10395</v>
      </c>
      <c r="AK616" s="2">
        <f>VLOOKUP(Tabla3[[#This Row],[Columna1]],Tabla7[[ID]:[Monto neto de los bonos]],3,0)</f>
        <v>10395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2084.8000000000002</v>
      </c>
      <c r="AU616" s="2">
        <v>1597.3</v>
      </c>
      <c r="AV616" s="2">
        <v>0</v>
      </c>
      <c r="AW616" s="1"/>
      <c r="AX616" s="2" t="s">
        <v>422</v>
      </c>
      <c r="AY616" s="8" t="s">
        <v>423</v>
      </c>
    </row>
    <row r="617" spans="1:51" ht="13.15" customHeight="1" x14ac:dyDescent="0.25">
      <c r="A617" s="7">
        <v>16576</v>
      </c>
      <c r="B617" s="2" t="s">
        <v>3872</v>
      </c>
      <c r="C617" s="2">
        <v>252603</v>
      </c>
      <c r="D617" s="2" t="s">
        <v>152</v>
      </c>
      <c r="E617" s="2" t="s">
        <v>162</v>
      </c>
      <c r="F617" s="2" t="s">
        <v>36</v>
      </c>
      <c r="G617" s="3">
        <v>40644</v>
      </c>
      <c r="H617" s="1"/>
      <c r="I617" s="2">
        <v>13165.89</v>
      </c>
      <c r="J617" s="2">
        <v>2789.65</v>
      </c>
      <c r="K617" s="2">
        <v>2789.65</v>
      </c>
      <c r="L617" s="2">
        <v>1487.68</v>
      </c>
      <c r="M617" s="1"/>
      <c r="N617" s="5">
        <f t="shared" si="18"/>
        <v>24184.87</v>
      </c>
      <c r="O617" s="6">
        <f t="shared" si="19"/>
        <v>20655.990000000002</v>
      </c>
      <c r="P617" s="2">
        <v>30</v>
      </c>
      <c r="Q617" s="2" t="s">
        <v>37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3952</v>
      </c>
      <c r="AE617" s="2">
        <f>VLOOKUP(Tabla3[[#This Row],[Columna1]],Tabla5[#All],3,0)</f>
        <v>3952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f>VLOOKUP(Tabla3[[#This Row],[Columna1]],Tabla7[[ID]:[Monto neto de los bonos]],3,0)</f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2">
        <v>2023.28</v>
      </c>
      <c r="AU617" s="2">
        <v>1505.6</v>
      </c>
      <c r="AV617" s="2">
        <v>0</v>
      </c>
      <c r="AW617" s="1"/>
      <c r="AX617" s="2" t="s">
        <v>422</v>
      </c>
      <c r="AY617" s="8" t="s">
        <v>423</v>
      </c>
    </row>
    <row r="618" spans="1:51" ht="13.15" customHeight="1" x14ac:dyDescent="0.25">
      <c r="A618" s="7">
        <v>20415</v>
      </c>
      <c r="B618" s="2" t="s">
        <v>3834</v>
      </c>
      <c r="C618" s="2">
        <v>1763203</v>
      </c>
      <c r="D618" s="2" t="s">
        <v>152</v>
      </c>
      <c r="E618" s="2" t="s">
        <v>161</v>
      </c>
      <c r="F618" s="2" t="s">
        <v>60</v>
      </c>
      <c r="G618" s="3">
        <v>42767</v>
      </c>
      <c r="H618" s="1"/>
      <c r="I618" s="2">
        <v>14709.55</v>
      </c>
      <c r="J618" s="2">
        <v>2709.165</v>
      </c>
      <c r="K618" s="2">
        <v>2709.165</v>
      </c>
      <c r="L618" s="2">
        <v>1826.31</v>
      </c>
      <c r="M618" s="1"/>
      <c r="N618" s="5">
        <f t="shared" si="18"/>
        <v>44627.61</v>
      </c>
      <c r="O618" s="6">
        <f t="shared" si="19"/>
        <v>40546.25</v>
      </c>
      <c r="P618" s="2">
        <v>30</v>
      </c>
      <c r="Q618" s="2" t="s">
        <v>37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15057.72</v>
      </c>
      <c r="AE618" s="2">
        <f>VLOOKUP(Tabla3[[#This Row],[Columna1]],Tabla5[#All],3,0)</f>
        <v>15057.72</v>
      </c>
      <c r="AF618" s="2">
        <v>0</v>
      </c>
      <c r="AG618" s="2">
        <v>0</v>
      </c>
      <c r="AH618" s="2">
        <v>0</v>
      </c>
      <c r="AI618" s="2">
        <v>0</v>
      </c>
      <c r="AJ618" s="2">
        <v>7615.7</v>
      </c>
      <c r="AK618" s="2">
        <f>VLOOKUP(Tabla3[[#This Row],[Columna1]],Tabla7[[ID]:[Monto neto de los bonos]],3,0)</f>
        <v>7615.7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2195.42</v>
      </c>
      <c r="AU618" s="2">
        <v>1885.94</v>
      </c>
      <c r="AV618" s="2">
        <v>0</v>
      </c>
      <c r="AW618" s="1"/>
      <c r="AX618" s="2" t="s">
        <v>422</v>
      </c>
      <c r="AY618" s="8" t="s">
        <v>423</v>
      </c>
    </row>
    <row r="619" spans="1:51" ht="13.15" customHeight="1" x14ac:dyDescent="0.25">
      <c r="A619" s="7">
        <v>23262</v>
      </c>
      <c r="B619" s="2" t="s">
        <v>3853</v>
      </c>
      <c r="C619" s="2">
        <v>5147203</v>
      </c>
      <c r="D619" s="2" t="s">
        <v>152</v>
      </c>
      <c r="E619" s="2" t="s">
        <v>167</v>
      </c>
      <c r="F619" s="2" t="s">
        <v>73</v>
      </c>
      <c r="G619" s="3">
        <v>44448</v>
      </c>
      <c r="H619" s="1"/>
      <c r="I619" s="2">
        <v>16065.68</v>
      </c>
      <c r="J619" s="2">
        <v>2959.1</v>
      </c>
      <c r="K619" s="2">
        <v>2959.1</v>
      </c>
      <c r="L619" s="2">
        <v>0</v>
      </c>
      <c r="M619" s="1"/>
      <c r="N619" s="5">
        <f t="shared" si="18"/>
        <v>67774.7</v>
      </c>
      <c r="O619" s="6">
        <f t="shared" si="19"/>
        <v>63790.859999999993</v>
      </c>
      <c r="P619" s="2">
        <v>30</v>
      </c>
      <c r="Q619" s="2" t="s">
        <v>37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27231.47</v>
      </c>
      <c r="AE619" s="2">
        <f>VLOOKUP(Tabla3[[#This Row],[Columna1]],Tabla5[#All],3,0)</f>
        <v>27231.47</v>
      </c>
      <c r="AF619" s="2">
        <v>0</v>
      </c>
      <c r="AG619" s="2">
        <v>0</v>
      </c>
      <c r="AH619" s="2">
        <v>0</v>
      </c>
      <c r="AI619" s="2">
        <v>0</v>
      </c>
      <c r="AJ619" s="2">
        <v>18559.349999999999</v>
      </c>
      <c r="AK619" s="2">
        <f>VLOOKUP(Tabla3[[#This Row],[Columna1]],Tabla7[[ID]:[Monto neto de los bonos]],3,0)</f>
        <v>18559.349999999999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0</v>
      </c>
      <c r="AR619" s="2">
        <v>0</v>
      </c>
      <c r="AS619" s="2">
        <v>0</v>
      </c>
      <c r="AT619" s="2">
        <v>2198.36</v>
      </c>
      <c r="AU619" s="2">
        <v>1785.48</v>
      </c>
      <c r="AV619" s="2">
        <v>0</v>
      </c>
      <c r="AW619" s="1"/>
      <c r="AX619" s="2" t="s">
        <v>422</v>
      </c>
      <c r="AY619" s="8" t="s">
        <v>423</v>
      </c>
    </row>
    <row r="620" spans="1:51" ht="13.15" customHeight="1" x14ac:dyDescent="0.25">
      <c r="A620" s="7">
        <v>23122</v>
      </c>
      <c r="B620" s="2" t="s">
        <v>842</v>
      </c>
      <c r="C620" s="2">
        <v>5017203</v>
      </c>
      <c r="D620" s="2" t="s">
        <v>152</v>
      </c>
      <c r="E620" s="2" t="s">
        <v>155</v>
      </c>
      <c r="F620" s="2" t="s">
        <v>40</v>
      </c>
      <c r="G620" s="3">
        <v>44343</v>
      </c>
      <c r="H620" s="1"/>
      <c r="I620" s="2">
        <v>8875.32</v>
      </c>
      <c r="J620" s="2">
        <v>2324.5500000000002</v>
      </c>
      <c r="K620" s="2">
        <v>2324.5500000000002</v>
      </c>
      <c r="L620" s="2">
        <v>0</v>
      </c>
      <c r="M620" s="1"/>
      <c r="N620" s="5">
        <f t="shared" si="18"/>
        <v>13524.419999999998</v>
      </c>
      <c r="O620" s="6">
        <f t="shared" si="19"/>
        <v>11548.38</v>
      </c>
      <c r="P620" s="2">
        <v>20</v>
      </c>
      <c r="Q620" s="2" t="s">
        <v>46</v>
      </c>
      <c r="R620" s="2">
        <v>0</v>
      </c>
      <c r="S620" s="2">
        <v>0</v>
      </c>
      <c r="T620" s="2">
        <v>0</v>
      </c>
      <c r="U620" s="2">
        <v>2485.09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f>VLOOKUP(Tabla3[[#This Row],[Columna1]],Tabla5[#All],3,0)</f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f>VLOOKUP(Tabla3[[#This Row],[Columna1]],Tabla7[[ID]:[Monto neto de los bonos]],3,0)</f>
        <v>2485.09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0</v>
      </c>
      <c r="AR620" s="2">
        <v>0</v>
      </c>
      <c r="AS620" s="2">
        <v>0</v>
      </c>
      <c r="AT620" s="2">
        <v>1245.6400000000001</v>
      </c>
      <c r="AU620" s="2">
        <v>730.4</v>
      </c>
      <c r="AV620" s="2">
        <v>0</v>
      </c>
      <c r="AW620" s="1"/>
      <c r="AX620" s="2" t="s">
        <v>422</v>
      </c>
      <c r="AY620" s="8" t="s">
        <v>424</v>
      </c>
    </row>
    <row r="621" spans="1:51" ht="13.15" customHeight="1" x14ac:dyDescent="0.25">
      <c r="A621" s="7">
        <v>21346</v>
      </c>
      <c r="B621" s="2" t="s">
        <v>843</v>
      </c>
      <c r="C621" s="2">
        <v>2707203</v>
      </c>
      <c r="D621" s="2" t="s">
        <v>152</v>
      </c>
      <c r="E621" s="2" t="s">
        <v>155</v>
      </c>
      <c r="F621" s="2" t="s">
        <v>42</v>
      </c>
      <c r="G621" s="3">
        <v>43263</v>
      </c>
      <c r="H621" s="1"/>
      <c r="I621" s="2">
        <v>9836.7099999999991</v>
      </c>
      <c r="J621" s="2">
        <v>3056.2150000000001</v>
      </c>
      <c r="K621" s="2">
        <v>3056.2150000000001</v>
      </c>
      <c r="L621" s="2">
        <v>1449.17</v>
      </c>
      <c r="M621" s="1"/>
      <c r="N621" s="5">
        <f t="shared" si="18"/>
        <v>17398.309999999998</v>
      </c>
      <c r="O621" s="6">
        <f t="shared" si="19"/>
        <v>14690.429999999998</v>
      </c>
      <c r="P621" s="2">
        <v>20</v>
      </c>
      <c r="Q621" s="2" t="s">
        <v>46</v>
      </c>
      <c r="R621" s="2">
        <v>0</v>
      </c>
      <c r="S621" s="2">
        <v>0</v>
      </c>
      <c r="T621" s="2">
        <v>0</v>
      </c>
      <c r="U621" s="2">
        <v>2754.28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f>VLOOKUP(Tabla3[[#This Row],[Columna1]],Tabla5[#All],3,0)</f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f>VLOOKUP(Tabla3[[#This Row],[Columna1]],Tabla7[[ID]:[Monto neto de los bonos]],3,0)</f>
        <v>2754.28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1602.48</v>
      </c>
      <c r="AU621" s="2">
        <v>1105.4000000000001</v>
      </c>
      <c r="AV621" s="2">
        <v>0</v>
      </c>
      <c r="AW621" s="1"/>
      <c r="AX621" s="2" t="s">
        <v>422</v>
      </c>
      <c r="AY621" s="8" t="s">
        <v>424</v>
      </c>
    </row>
    <row r="622" spans="1:51" ht="13.15" customHeight="1" x14ac:dyDescent="0.25">
      <c r="A622" s="7">
        <v>21363</v>
      </c>
      <c r="B622" s="2" t="s">
        <v>3837</v>
      </c>
      <c r="C622" s="2">
        <v>2749203</v>
      </c>
      <c r="D622" s="2" t="s">
        <v>152</v>
      </c>
      <c r="E622" s="2" t="s">
        <v>166</v>
      </c>
      <c r="F622" s="2" t="s">
        <v>45</v>
      </c>
      <c r="G622" s="3">
        <v>43298</v>
      </c>
      <c r="H622" s="1"/>
      <c r="I622" s="2">
        <v>13413.65</v>
      </c>
      <c r="J622" s="2">
        <v>2841.47</v>
      </c>
      <c r="K622" s="2">
        <v>2841.47</v>
      </c>
      <c r="L622" s="1"/>
      <c r="M622" s="1"/>
      <c r="N622" s="5">
        <f t="shared" si="18"/>
        <v>19096.59</v>
      </c>
      <c r="O622" s="6">
        <f t="shared" si="19"/>
        <v>18180.429999999997</v>
      </c>
      <c r="P622" s="2">
        <v>0</v>
      </c>
      <c r="Q622" s="2" t="s">
        <v>37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f>VLOOKUP(Tabla3[[#This Row],[Columna1]],Tabla5[#All],3,0)</f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f>VLOOKUP(Tabla3[[#This Row],[Columna1]],Tabla7[[ID]:[Monto neto de los bonos]],3,0)</f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710.08</v>
      </c>
      <c r="AU622" s="2">
        <v>206.08</v>
      </c>
      <c r="AV622" s="2">
        <v>0</v>
      </c>
      <c r="AW622" s="1"/>
      <c r="AX622" s="2" t="s">
        <v>422</v>
      </c>
      <c r="AY622" s="8" t="s">
        <v>423</v>
      </c>
    </row>
    <row r="623" spans="1:51" ht="13.15" customHeight="1" x14ac:dyDescent="0.25">
      <c r="A623" s="7">
        <v>17042</v>
      </c>
      <c r="B623" s="2" t="s">
        <v>844</v>
      </c>
      <c r="C623" s="2">
        <v>275203</v>
      </c>
      <c r="D623" s="2" t="s">
        <v>152</v>
      </c>
      <c r="E623" s="2" t="s">
        <v>159</v>
      </c>
      <c r="F623" s="2" t="s">
        <v>165</v>
      </c>
      <c r="G623" s="3">
        <v>40959</v>
      </c>
      <c r="H623" s="1"/>
      <c r="I623" s="2">
        <v>9836.7099999999991</v>
      </c>
      <c r="J623" s="2">
        <v>3056.2150000000001</v>
      </c>
      <c r="K623" s="2">
        <v>3056.2150000000001</v>
      </c>
      <c r="L623" s="2">
        <v>2329.12</v>
      </c>
      <c r="M623" s="1"/>
      <c r="N623" s="5">
        <f t="shared" si="18"/>
        <v>18278.259999999998</v>
      </c>
      <c r="O623" s="6">
        <f t="shared" si="19"/>
        <v>15344.099999999999</v>
      </c>
      <c r="P623" s="2">
        <v>20</v>
      </c>
      <c r="Q623" s="2" t="s">
        <v>46</v>
      </c>
      <c r="R623" s="2">
        <v>0</v>
      </c>
      <c r="S623" s="2">
        <v>0</v>
      </c>
      <c r="T623" s="2">
        <v>0</v>
      </c>
      <c r="U623" s="2">
        <v>2754.28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f>VLOOKUP(Tabla3[[#This Row],[Columna1]],Tabla5[#All],3,0)</f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f>VLOOKUP(Tabla3[[#This Row],[Columna1]],Tabla7[[ID]:[Monto neto de los bonos]],3,0)</f>
        <v>2754.28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0</v>
      </c>
      <c r="AR623" s="2">
        <v>0</v>
      </c>
      <c r="AS623" s="2">
        <v>0</v>
      </c>
      <c r="AT623" s="2">
        <v>1683.52</v>
      </c>
      <c r="AU623" s="2">
        <v>1250.6400000000001</v>
      </c>
      <c r="AV623" s="2">
        <v>0</v>
      </c>
      <c r="AW623" s="1"/>
      <c r="AX623" s="2" t="s">
        <v>422</v>
      </c>
      <c r="AY623" s="8" t="s">
        <v>424</v>
      </c>
    </row>
    <row r="624" spans="1:51" ht="13.15" customHeight="1" x14ac:dyDescent="0.25">
      <c r="A624" s="7">
        <v>22478</v>
      </c>
      <c r="B624" s="2" t="s">
        <v>845</v>
      </c>
      <c r="C624" s="2">
        <v>4259703</v>
      </c>
      <c r="D624" s="2" t="s">
        <v>152</v>
      </c>
      <c r="E624" s="2" t="s">
        <v>154</v>
      </c>
      <c r="F624" s="2" t="s">
        <v>36</v>
      </c>
      <c r="G624" s="3">
        <v>43902</v>
      </c>
      <c r="H624" s="1"/>
      <c r="I624" s="2">
        <v>13165.89</v>
      </c>
      <c r="J624" s="2">
        <v>2789.65</v>
      </c>
      <c r="K624" s="2">
        <v>2789.65</v>
      </c>
      <c r="L624" s="2">
        <v>1968.25</v>
      </c>
      <c r="M624" s="1"/>
      <c r="N624" s="5">
        <f t="shared" si="18"/>
        <v>24665.439999999999</v>
      </c>
      <c r="O624" s="6">
        <f t="shared" si="19"/>
        <v>21203.879999999997</v>
      </c>
      <c r="P624" s="2">
        <v>30</v>
      </c>
      <c r="Q624" s="2" t="s">
        <v>37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3952</v>
      </c>
      <c r="AE624" s="2">
        <f>VLOOKUP(Tabla3[[#This Row],[Columna1]],Tabla5[#All],3,0)</f>
        <v>3952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f>VLOOKUP(Tabla3[[#This Row],[Columna1]],Tabla7[[ID]:[Monto neto de los bonos]],3,0)</f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0</v>
      </c>
      <c r="AR624" s="2">
        <v>0</v>
      </c>
      <c r="AS624" s="2">
        <v>0</v>
      </c>
      <c r="AT624" s="2">
        <v>1999.17</v>
      </c>
      <c r="AU624" s="2">
        <v>1462.39</v>
      </c>
      <c r="AV624" s="2">
        <v>0</v>
      </c>
      <c r="AW624" s="1"/>
      <c r="AX624" s="2" t="s">
        <v>422</v>
      </c>
      <c r="AY624" s="8" t="s">
        <v>423</v>
      </c>
    </row>
    <row r="625" spans="1:51" ht="13.15" customHeight="1" x14ac:dyDescent="0.25">
      <c r="A625" s="7">
        <v>13321</v>
      </c>
      <c r="B625" s="2" t="s">
        <v>846</v>
      </c>
      <c r="C625" s="2">
        <v>103103</v>
      </c>
      <c r="D625" s="2" t="s">
        <v>152</v>
      </c>
      <c r="E625" s="2" t="s">
        <v>154</v>
      </c>
      <c r="F625" s="2" t="s">
        <v>168</v>
      </c>
      <c r="G625" s="3">
        <v>39463</v>
      </c>
      <c r="H625" s="1"/>
      <c r="I625" s="2">
        <v>13301.45</v>
      </c>
      <c r="J625" s="2">
        <v>2633.86</v>
      </c>
      <c r="K625" s="2">
        <v>2633.86</v>
      </c>
      <c r="L625" s="2">
        <v>3927.61</v>
      </c>
      <c r="M625" s="1"/>
      <c r="N625" s="5">
        <f t="shared" si="18"/>
        <v>27615.300000000003</v>
      </c>
      <c r="O625" s="6">
        <f t="shared" si="19"/>
        <v>23331.640000000003</v>
      </c>
      <c r="P625" s="2">
        <v>30</v>
      </c>
      <c r="Q625" s="2" t="s">
        <v>37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5118.5200000000004</v>
      </c>
      <c r="AE625" s="2">
        <f>VLOOKUP(Tabla3[[#This Row],[Columna1]],Tabla5[#All],3,0)</f>
        <v>5118.5200000000004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f>VLOOKUP(Tabla3[[#This Row],[Columna1]],Tabla7[[ID]:[Monto neto de los bonos]],3,0)</f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2">
        <v>0</v>
      </c>
      <c r="AS625" s="2">
        <v>0</v>
      </c>
      <c r="AT625" s="2">
        <v>2249.66</v>
      </c>
      <c r="AU625" s="2">
        <v>2034</v>
      </c>
      <c r="AV625" s="2">
        <v>0</v>
      </c>
      <c r="AW625" s="1"/>
      <c r="AX625" s="2" t="s">
        <v>422</v>
      </c>
      <c r="AY625" s="8" t="s">
        <v>423</v>
      </c>
    </row>
    <row r="626" spans="1:51" ht="13.15" customHeight="1" x14ac:dyDescent="0.25">
      <c r="A626" s="7">
        <v>21157</v>
      </c>
      <c r="B626" s="2" t="s">
        <v>847</v>
      </c>
      <c r="C626" s="2">
        <v>2487203</v>
      </c>
      <c r="D626" s="2" t="s">
        <v>152</v>
      </c>
      <c r="E626" s="2" t="s">
        <v>154</v>
      </c>
      <c r="F626" s="2" t="s">
        <v>45</v>
      </c>
      <c r="G626" s="3">
        <v>43160</v>
      </c>
      <c r="H626" s="1"/>
      <c r="I626" s="2">
        <v>13413.65</v>
      </c>
      <c r="J626" s="2">
        <v>2841.47</v>
      </c>
      <c r="K626" s="2">
        <v>2841.47</v>
      </c>
      <c r="L626" s="2">
        <v>1751.53</v>
      </c>
      <c r="M626" s="1"/>
      <c r="N626" s="5">
        <f t="shared" si="18"/>
        <v>23054.379999999997</v>
      </c>
      <c r="O626" s="6">
        <f t="shared" si="19"/>
        <v>19372.28</v>
      </c>
      <c r="P626" s="2">
        <v>30</v>
      </c>
      <c r="Q626" s="2" t="s">
        <v>37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2206.2600000000002</v>
      </c>
      <c r="AE626" s="2">
        <f>VLOOKUP(Tabla3[[#This Row],[Columna1]],Tabla5[#All],3,0)</f>
        <v>2206.2600000000002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f>VLOOKUP(Tabla3[[#This Row],[Columna1]],Tabla7[[ID]:[Monto neto de los bonos]],3,0)</f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0</v>
      </c>
      <c r="AR626" s="2">
        <v>0</v>
      </c>
      <c r="AS626" s="2">
        <v>0</v>
      </c>
      <c r="AT626" s="2">
        <v>2084.8000000000002</v>
      </c>
      <c r="AU626" s="2">
        <v>1597.3</v>
      </c>
      <c r="AV626" s="2">
        <v>0</v>
      </c>
      <c r="AW626" s="1"/>
      <c r="AX626" s="2" t="s">
        <v>422</v>
      </c>
      <c r="AY626" s="8" t="s">
        <v>423</v>
      </c>
    </row>
    <row r="627" spans="1:51" ht="13.15" customHeight="1" x14ac:dyDescent="0.25">
      <c r="A627" s="7">
        <v>21215</v>
      </c>
      <c r="B627" s="2" t="s">
        <v>848</v>
      </c>
      <c r="C627" s="2">
        <v>2529203</v>
      </c>
      <c r="D627" s="2" t="s">
        <v>152</v>
      </c>
      <c r="E627" s="2" t="s">
        <v>157</v>
      </c>
      <c r="F627" s="2" t="s">
        <v>36</v>
      </c>
      <c r="G627" s="3">
        <v>43174</v>
      </c>
      <c r="H627" s="1"/>
      <c r="I627" s="2">
        <v>13165.89</v>
      </c>
      <c r="J627" s="2">
        <v>2789.65</v>
      </c>
      <c r="K627" s="2">
        <v>2789.65</v>
      </c>
      <c r="L627" s="2">
        <v>1703.24</v>
      </c>
      <c r="M627" s="1"/>
      <c r="N627" s="5">
        <f t="shared" si="18"/>
        <v>20448.43</v>
      </c>
      <c r="O627" s="6">
        <f t="shared" si="19"/>
        <v>16859.349999999999</v>
      </c>
      <c r="P627" s="2">
        <v>30</v>
      </c>
      <c r="Q627" s="2" t="s">
        <v>37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f>VLOOKUP(Tabla3[[#This Row],[Columna1]],Tabla5[#All],3,0)</f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f>VLOOKUP(Tabla3[[#This Row],[Columna1]],Tabla7[[ID]:[Monto neto de los bonos]],3,0)</f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2044.84</v>
      </c>
      <c r="AU627" s="2">
        <v>1544.24</v>
      </c>
      <c r="AV627" s="2">
        <v>0</v>
      </c>
      <c r="AW627" s="1"/>
      <c r="AX627" s="2" t="s">
        <v>422</v>
      </c>
      <c r="AY627" s="8" t="s">
        <v>423</v>
      </c>
    </row>
    <row r="628" spans="1:51" ht="13.15" customHeight="1" x14ac:dyDescent="0.25">
      <c r="A628" s="7">
        <v>23278</v>
      </c>
      <c r="B628" s="2" t="s">
        <v>849</v>
      </c>
      <c r="C628" s="2">
        <v>5163803</v>
      </c>
      <c r="D628" s="2" t="s">
        <v>152</v>
      </c>
      <c r="E628" s="2" t="s">
        <v>161</v>
      </c>
      <c r="F628" s="2" t="s">
        <v>60</v>
      </c>
      <c r="G628" s="3">
        <v>45558</v>
      </c>
      <c r="H628" s="1"/>
      <c r="I628" s="2">
        <v>14709.55</v>
      </c>
      <c r="J628" s="2">
        <v>2709.165</v>
      </c>
      <c r="K628" s="2">
        <v>2709.165</v>
      </c>
      <c r="L628" s="2">
        <v>0</v>
      </c>
      <c r="M628" s="1"/>
      <c r="N628" s="5">
        <f t="shared" si="18"/>
        <v>42903.1</v>
      </c>
      <c r="O628" s="6">
        <f t="shared" si="19"/>
        <v>39374.659999999996</v>
      </c>
      <c r="P628" s="2">
        <v>30</v>
      </c>
      <c r="Q628" s="2" t="s">
        <v>37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15057.72</v>
      </c>
      <c r="AE628" s="2">
        <f>VLOOKUP(Tabla3[[#This Row],[Columna1]],Tabla5[#All],3,0)</f>
        <v>15057.72</v>
      </c>
      <c r="AF628" s="2">
        <v>0</v>
      </c>
      <c r="AG628" s="2">
        <v>0</v>
      </c>
      <c r="AH628" s="2">
        <v>0</v>
      </c>
      <c r="AI628" s="2">
        <v>0</v>
      </c>
      <c r="AJ628" s="2">
        <v>7717.5</v>
      </c>
      <c r="AK628" s="2">
        <f>VLOOKUP(Tabla3[[#This Row],[Columna1]],Tabla7[[ID]:[Monto neto de los bonos]],3,0)</f>
        <v>7717.5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0</v>
      </c>
      <c r="AR628" s="2">
        <v>0</v>
      </c>
      <c r="AS628" s="2">
        <v>0</v>
      </c>
      <c r="AT628" s="2">
        <v>2012.78</v>
      </c>
      <c r="AU628" s="2">
        <v>1515.66</v>
      </c>
      <c r="AV628" s="2">
        <v>0</v>
      </c>
      <c r="AW628" s="1"/>
      <c r="AX628" s="2" t="s">
        <v>422</v>
      </c>
      <c r="AY628" s="8" t="s">
        <v>423</v>
      </c>
    </row>
    <row r="629" spans="1:51" ht="13.15" customHeight="1" x14ac:dyDescent="0.25">
      <c r="A629" s="7">
        <v>90210</v>
      </c>
      <c r="B629" s="2" t="s">
        <v>3845</v>
      </c>
      <c r="C629" s="2">
        <v>391203</v>
      </c>
      <c r="D629" s="2" t="s">
        <v>152</v>
      </c>
      <c r="E629" s="2" t="s">
        <v>159</v>
      </c>
      <c r="F629" s="2" t="s">
        <v>36</v>
      </c>
      <c r="G629" s="3">
        <v>36892</v>
      </c>
      <c r="H629" s="1"/>
      <c r="I629" s="2">
        <v>13165.89</v>
      </c>
      <c r="J629" s="2">
        <v>2789.65</v>
      </c>
      <c r="K629" s="2">
        <v>2789.65</v>
      </c>
      <c r="L629" s="2">
        <v>3646.89</v>
      </c>
      <c r="M629" s="1"/>
      <c r="N629" s="5">
        <f t="shared" si="18"/>
        <v>22392.079999999998</v>
      </c>
      <c r="O629" s="6">
        <f t="shared" si="19"/>
        <v>18244.759999999995</v>
      </c>
      <c r="P629" s="2">
        <v>20</v>
      </c>
      <c r="Q629" s="2" t="s">
        <v>46</v>
      </c>
      <c r="R629" s="2">
        <v>0</v>
      </c>
      <c r="S629" s="2">
        <v>0</v>
      </c>
      <c r="T629" s="2">
        <v>0</v>
      </c>
      <c r="U629" s="2">
        <v>3686.45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f>VLOOKUP(Tabla3[[#This Row],[Columna1]],Tabla5[#All],3,0)</f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f>VLOOKUP(Tabla3[[#This Row],[Columna1]],Tabla7[[ID]:[Monto neto de los bonos]],3,0)</f>
        <v>3686.45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0</v>
      </c>
      <c r="AR629" s="2">
        <v>0</v>
      </c>
      <c r="AS629" s="2">
        <v>0</v>
      </c>
      <c r="AT629" s="2">
        <v>2062.4</v>
      </c>
      <c r="AU629" s="2">
        <v>2084.92</v>
      </c>
      <c r="AV629" s="2">
        <v>0</v>
      </c>
      <c r="AW629" s="1"/>
      <c r="AX629" s="2" t="s">
        <v>422</v>
      </c>
      <c r="AY629" s="8" t="s">
        <v>424</v>
      </c>
    </row>
    <row r="630" spans="1:51" ht="13.15" customHeight="1" x14ac:dyDescent="0.25">
      <c r="A630" s="7">
        <v>16579</v>
      </c>
      <c r="B630" s="2" t="s">
        <v>850</v>
      </c>
      <c r="C630" s="2">
        <v>252703</v>
      </c>
      <c r="D630" s="2" t="s">
        <v>152</v>
      </c>
      <c r="E630" s="2" t="s">
        <v>169</v>
      </c>
      <c r="F630" s="2" t="s">
        <v>36</v>
      </c>
      <c r="G630" s="3">
        <v>40645</v>
      </c>
      <c r="H630" s="1"/>
      <c r="I630" s="2">
        <v>13165.89</v>
      </c>
      <c r="J630" s="2">
        <v>2789.65</v>
      </c>
      <c r="K630" s="2">
        <v>2789.65</v>
      </c>
      <c r="L630" s="2">
        <v>1487.68</v>
      </c>
      <c r="M630" s="1"/>
      <c r="N630" s="5">
        <f t="shared" si="18"/>
        <v>20232.87</v>
      </c>
      <c r="O630" s="6">
        <f t="shared" si="19"/>
        <v>16703.990000000002</v>
      </c>
      <c r="P630" s="2">
        <v>30</v>
      </c>
      <c r="Q630" s="2" t="s">
        <v>37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f>VLOOKUP(Tabla3[[#This Row],[Columna1]],Tabla5[#All],3,0)</f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f>VLOOKUP(Tabla3[[#This Row],[Columna1]],Tabla7[[ID]:[Monto neto de los bonos]],3,0)</f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2023.28</v>
      </c>
      <c r="AU630" s="2">
        <v>1505.6</v>
      </c>
      <c r="AV630" s="2">
        <v>0</v>
      </c>
      <c r="AW630" s="1"/>
      <c r="AX630" s="2" t="s">
        <v>422</v>
      </c>
      <c r="AY630" s="8" t="s">
        <v>423</v>
      </c>
    </row>
    <row r="631" spans="1:51" ht="13.15" customHeight="1" x14ac:dyDescent="0.25">
      <c r="A631" s="7">
        <v>24177</v>
      </c>
      <c r="B631" s="2" t="s">
        <v>3864</v>
      </c>
      <c r="C631" s="2">
        <v>5764003</v>
      </c>
      <c r="D631" s="2" t="s">
        <v>152</v>
      </c>
      <c r="E631" s="2" t="s">
        <v>160</v>
      </c>
      <c r="F631" s="2" t="s">
        <v>36</v>
      </c>
      <c r="G631" s="3">
        <v>45307</v>
      </c>
      <c r="H631" s="1"/>
      <c r="I631" s="2">
        <v>13165.89</v>
      </c>
      <c r="J631" s="2">
        <v>2789.65</v>
      </c>
      <c r="K631" s="2">
        <v>2789.65</v>
      </c>
      <c r="L631" s="2">
        <v>0</v>
      </c>
      <c r="M631" s="1"/>
      <c r="N631" s="5">
        <f t="shared" si="18"/>
        <v>18745.189999999999</v>
      </c>
      <c r="O631" s="6">
        <f t="shared" si="19"/>
        <v>15900.82</v>
      </c>
      <c r="P631" s="2">
        <v>28</v>
      </c>
      <c r="Q631" s="2" t="s">
        <v>37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f>VLOOKUP(Tabla3[[#This Row],[Columna1]],Tabla5[#All],3,0)</f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f>VLOOKUP(Tabla3[[#This Row],[Columna1]],Tabla7[[ID]:[Monto neto de los bonos]],3,0)</f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0</v>
      </c>
      <c r="AR631" s="2">
        <v>0</v>
      </c>
      <c r="AS631" s="2">
        <v>0</v>
      </c>
      <c r="AT631" s="2">
        <v>1749.55</v>
      </c>
      <c r="AU631" s="2">
        <v>1094.82</v>
      </c>
      <c r="AV631" s="2">
        <v>0</v>
      </c>
      <c r="AW631" s="1"/>
      <c r="AX631" s="2" t="s">
        <v>422</v>
      </c>
      <c r="AY631" s="8" t="s">
        <v>423</v>
      </c>
    </row>
    <row r="632" spans="1:51" ht="13.15" customHeight="1" x14ac:dyDescent="0.25">
      <c r="A632" s="7">
        <v>14597</v>
      </c>
      <c r="B632" s="2" t="s">
        <v>3846</v>
      </c>
      <c r="C632" s="2">
        <v>1319603</v>
      </c>
      <c r="D632" s="2" t="s">
        <v>152</v>
      </c>
      <c r="E632" s="2" t="s">
        <v>159</v>
      </c>
      <c r="F632" s="2" t="s">
        <v>60</v>
      </c>
      <c r="G632" s="3">
        <v>42654</v>
      </c>
      <c r="H632" s="1"/>
      <c r="I632" s="2">
        <v>14709.55</v>
      </c>
      <c r="J632" s="2">
        <v>2709.165</v>
      </c>
      <c r="K632" s="2">
        <v>2709.165</v>
      </c>
      <c r="L632" s="2">
        <v>1739.34</v>
      </c>
      <c r="M632" s="1"/>
      <c r="N632" s="5">
        <f t="shared" si="18"/>
        <v>37627.910000000003</v>
      </c>
      <c r="O632" s="6">
        <f t="shared" si="19"/>
        <v>33763.83</v>
      </c>
      <c r="P632" s="2">
        <v>29</v>
      </c>
      <c r="Q632" s="2" t="s">
        <v>37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15057.72</v>
      </c>
      <c r="AE632" s="2">
        <f>VLOOKUP(Tabla3[[#This Row],[Columna1]],Tabla5[#All],3,0)</f>
        <v>15057.72</v>
      </c>
      <c r="AF632" s="2">
        <v>0</v>
      </c>
      <c r="AG632" s="2">
        <v>0</v>
      </c>
      <c r="AH632" s="2">
        <v>0</v>
      </c>
      <c r="AI632" s="2">
        <v>0</v>
      </c>
      <c r="AJ632" s="2">
        <v>702.97</v>
      </c>
      <c r="AK632" s="2">
        <f>VLOOKUP(Tabla3[[#This Row],[Columna1]],Tabla7[[ID]:[Monto neto de los bonos]],3,0)</f>
        <v>702.97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2113.83</v>
      </c>
      <c r="AU632" s="2">
        <v>1750.25</v>
      </c>
      <c r="AV632" s="2">
        <v>0</v>
      </c>
      <c r="AW632" s="1"/>
      <c r="AX632" s="2" t="s">
        <v>422</v>
      </c>
      <c r="AY632" s="8" t="s">
        <v>423</v>
      </c>
    </row>
    <row r="633" spans="1:51" ht="13.15" customHeight="1" x14ac:dyDescent="0.25">
      <c r="A633" s="7">
        <v>24509</v>
      </c>
      <c r="B633" s="2" t="s">
        <v>851</v>
      </c>
      <c r="C633" s="2">
        <v>5998703</v>
      </c>
      <c r="D633" s="2" t="s">
        <v>152</v>
      </c>
      <c r="E633" s="2" t="s">
        <v>162</v>
      </c>
      <c r="F633" s="2" t="s">
        <v>36</v>
      </c>
      <c r="G633" s="3">
        <v>45056</v>
      </c>
      <c r="H633" s="1"/>
      <c r="I633" s="2">
        <v>13165.89</v>
      </c>
      <c r="J633" s="2">
        <v>2789.65</v>
      </c>
      <c r="K633" s="2">
        <v>2789.65</v>
      </c>
      <c r="L633" s="2">
        <v>0</v>
      </c>
      <c r="M633" s="1"/>
      <c r="N633" s="5">
        <f t="shared" si="18"/>
        <v>21958.19</v>
      </c>
      <c r="O633" s="6">
        <f t="shared" si="19"/>
        <v>18844.649999999998</v>
      </c>
      <c r="P633" s="2">
        <v>30</v>
      </c>
      <c r="Q633" s="2" t="s">
        <v>37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3213</v>
      </c>
      <c r="AE633" s="2">
        <f>VLOOKUP(Tabla3[[#This Row],[Columna1]],Tabla5[#All],3,0)</f>
        <v>3213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f>VLOOKUP(Tabla3[[#This Row],[Columna1]],Tabla7[[ID]:[Monto neto de los bonos]],3,0)</f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1874.52</v>
      </c>
      <c r="AU633" s="2">
        <v>1239.02</v>
      </c>
      <c r="AV633" s="2">
        <v>0</v>
      </c>
      <c r="AW633" s="1"/>
      <c r="AX633" s="2" t="s">
        <v>422</v>
      </c>
      <c r="AY633" s="8" t="s">
        <v>423</v>
      </c>
    </row>
    <row r="634" spans="1:51" ht="13.15" customHeight="1" x14ac:dyDescent="0.25">
      <c r="A634" s="7">
        <v>25216</v>
      </c>
      <c r="B634" s="2" t="s">
        <v>3869</v>
      </c>
      <c r="C634" s="2">
        <v>6516203</v>
      </c>
      <c r="D634" s="2" t="s">
        <v>152</v>
      </c>
      <c r="E634" s="2" t="s">
        <v>153</v>
      </c>
      <c r="F634" s="2" t="s">
        <v>36</v>
      </c>
      <c r="G634" s="3">
        <v>45567</v>
      </c>
      <c r="H634" s="1"/>
      <c r="I634" s="2">
        <v>13165.89</v>
      </c>
      <c r="J634" s="2">
        <v>2789.65</v>
      </c>
      <c r="K634" s="2">
        <v>2789.65</v>
      </c>
      <c r="L634" s="2">
        <v>0</v>
      </c>
      <c r="M634" s="1"/>
      <c r="N634" s="5">
        <f t="shared" si="18"/>
        <v>22619.69</v>
      </c>
      <c r="O634" s="6">
        <f t="shared" si="19"/>
        <v>19642.63</v>
      </c>
      <c r="P634" s="2">
        <v>29</v>
      </c>
      <c r="Q634" s="2" t="s">
        <v>37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3874.5</v>
      </c>
      <c r="AE634" s="2">
        <f>VLOOKUP(Tabla3[[#This Row],[Columna1]],Tabla5[#All],3,0)</f>
        <v>3874.5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f>VLOOKUP(Tabla3[[#This Row],[Columna1]],Tabla7[[ID]:[Monto neto de los bonos]],3,0)</f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1812.03</v>
      </c>
      <c r="AU634" s="2">
        <v>1165.03</v>
      </c>
      <c r="AV634" s="2">
        <v>0</v>
      </c>
      <c r="AW634" s="1"/>
      <c r="AX634" s="2" t="s">
        <v>422</v>
      </c>
      <c r="AY634" s="8" t="s">
        <v>423</v>
      </c>
    </row>
    <row r="635" spans="1:51" ht="13.15" customHeight="1" x14ac:dyDescent="0.25">
      <c r="A635" s="7">
        <v>16381</v>
      </c>
      <c r="B635" s="2" t="s">
        <v>852</v>
      </c>
      <c r="C635" s="2">
        <v>200103</v>
      </c>
      <c r="D635" s="2" t="s">
        <v>152</v>
      </c>
      <c r="E635" s="2" t="s">
        <v>169</v>
      </c>
      <c r="F635" s="2" t="s">
        <v>60</v>
      </c>
      <c r="G635" s="3">
        <v>40575</v>
      </c>
      <c r="H635" s="1"/>
      <c r="I635" s="2">
        <v>14709.55</v>
      </c>
      <c r="J635" s="2">
        <v>2709.165</v>
      </c>
      <c r="K635" s="2">
        <v>2709.165</v>
      </c>
      <c r="L635" s="2">
        <v>3284.73</v>
      </c>
      <c r="M635" s="1"/>
      <c r="N635" s="5">
        <f t="shared" si="18"/>
        <v>23412.61</v>
      </c>
      <c r="O635" s="6">
        <f t="shared" si="19"/>
        <v>18873.89</v>
      </c>
      <c r="P635" s="2">
        <v>30</v>
      </c>
      <c r="Q635" s="2" t="s">
        <v>37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f>VLOOKUP(Tabla3[[#This Row],[Columna1]],Tabla5[#All],3,0)</f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f>VLOOKUP(Tabla3[[#This Row],[Columna1]],Tabla7[[ID]:[Monto neto de los bonos]],3,0)</f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2341.2600000000002</v>
      </c>
      <c r="AU635" s="2">
        <v>2197.46</v>
      </c>
      <c r="AV635" s="2">
        <v>0</v>
      </c>
      <c r="AW635" s="1"/>
      <c r="AX635" s="2" t="s">
        <v>422</v>
      </c>
      <c r="AY635" s="8" t="s">
        <v>423</v>
      </c>
    </row>
    <row r="636" spans="1:51" ht="13.15" customHeight="1" x14ac:dyDescent="0.25">
      <c r="A636" s="7">
        <v>16574</v>
      </c>
      <c r="B636" s="2" t="s">
        <v>853</v>
      </c>
      <c r="C636" s="2">
        <v>252503</v>
      </c>
      <c r="D636" s="2" t="s">
        <v>152</v>
      </c>
      <c r="E636" s="2" t="s">
        <v>154</v>
      </c>
      <c r="F636" s="2" t="s">
        <v>36</v>
      </c>
      <c r="G636" s="3">
        <v>40644</v>
      </c>
      <c r="H636" s="1"/>
      <c r="I636" s="2">
        <v>13165.89</v>
      </c>
      <c r="J636" s="2">
        <v>2789.65</v>
      </c>
      <c r="K636" s="2">
        <v>2789.65</v>
      </c>
      <c r="L636" s="2">
        <v>1487.68</v>
      </c>
      <c r="M636" s="1"/>
      <c r="N636" s="5">
        <f t="shared" si="18"/>
        <v>24184.87</v>
      </c>
      <c r="O636" s="6">
        <f t="shared" si="19"/>
        <v>20655.990000000002</v>
      </c>
      <c r="P636" s="2">
        <v>30</v>
      </c>
      <c r="Q636" s="2" t="s">
        <v>37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3952</v>
      </c>
      <c r="AE636" s="2">
        <f>VLOOKUP(Tabla3[[#This Row],[Columna1]],Tabla5[#All],3,0)</f>
        <v>3952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f>VLOOKUP(Tabla3[[#This Row],[Columna1]],Tabla7[[ID]:[Monto neto de los bonos]],3,0)</f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0</v>
      </c>
      <c r="AT636" s="2">
        <v>2023.28</v>
      </c>
      <c r="AU636" s="2">
        <v>1505.6</v>
      </c>
      <c r="AV636" s="2">
        <v>0</v>
      </c>
      <c r="AW636" s="1"/>
      <c r="AX636" s="2" t="s">
        <v>422</v>
      </c>
      <c r="AY636" s="8" t="s">
        <v>423</v>
      </c>
    </row>
    <row r="637" spans="1:51" ht="13.15" customHeight="1" x14ac:dyDescent="0.25">
      <c r="A637" s="7">
        <v>24462</v>
      </c>
      <c r="B637" s="2" t="s">
        <v>854</v>
      </c>
      <c r="C637" s="2">
        <v>5958603</v>
      </c>
      <c r="D637" s="2" t="s">
        <v>152</v>
      </c>
      <c r="E637" s="2" t="s">
        <v>170</v>
      </c>
      <c r="F637" s="2" t="s">
        <v>36</v>
      </c>
      <c r="G637" s="3">
        <v>45019</v>
      </c>
      <c r="H637" s="1"/>
      <c r="I637" s="2">
        <v>13165.89</v>
      </c>
      <c r="J637" s="2">
        <v>2789.65</v>
      </c>
      <c r="K637" s="2">
        <v>2789.65</v>
      </c>
      <c r="L637" s="2">
        <v>0</v>
      </c>
      <c r="M637" s="1"/>
      <c r="N637" s="5">
        <f t="shared" si="18"/>
        <v>22619.69</v>
      </c>
      <c r="O637" s="6">
        <f t="shared" si="19"/>
        <v>19506.149999999998</v>
      </c>
      <c r="P637" s="2">
        <v>30</v>
      </c>
      <c r="Q637" s="2" t="s">
        <v>37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3874.5</v>
      </c>
      <c r="AE637" s="2">
        <f>VLOOKUP(Tabla3[[#This Row],[Columna1]],Tabla5[#All],3,0)</f>
        <v>3874.5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f>VLOOKUP(Tabla3[[#This Row],[Columna1]],Tabla7[[ID]:[Monto neto de los bonos]],3,0)</f>
        <v>0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  <c r="AQ637" s="2">
        <v>0</v>
      </c>
      <c r="AR637" s="2">
        <v>0</v>
      </c>
      <c r="AS637" s="2">
        <v>0</v>
      </c>
      <c r="AT637" s="2">
        <v>1874.52</v>
      </c>
      <c r="AU637" s="2">
        <v>1239.02</v>
      </c>
      <c r="AV637" s="2">
        <v>0</v>
      </c>
      <c r="AW637" s="1"/>
      <c r="AX637" s="2" t="s">
        <v>422</v>
      </c>
      <c r="AY637" s="8" t="s">
        <v>423</v>
      </c>
    </row>
    <row r="638" spans="1:51" ht="13.15" customHeight="1" x14ac:dyDescent="0.25">
      <c r="A638" s="7">
        <v>18249</v>
      </c>
      <c r="B638" s="2" t="s">
        <v>855</v>
      </c>
      <c r="C638" s="2">
        <v>18703</v>
      </c>
      <c r="D638" s="2" t="s">
        <v>152</v>
      </c>
      <c r="E638" s="2" t="s">
        <v>167</v>
      </c>
      <c r="F638" s="2" t="s">
        <v>36</v>
      </c>
      <c r="G638" s="3">
        <v>41645</v>
      </c>
      <c r="H638" s="1"/>
      <c r="I638" s="2">
        <v>13165.89</v>
      </c>
      <c r="J638" s="2">
        <v>2789.65</v>
      </c>
      <c r="K638" s="2">
        <v>2789.65</v>
      </c>
      <c r="L638" s="2">
        <v>1487.68</v>
      </c>
      <c r="M638" s="1"/>
      <c r="N638" s="5">
        <f t="shared" si="18"/>
        <v>24093.829999999998</v>
      </c>
      <c r="O638" s="6">
        <f t="shared" si="19"/>
        <v>20564.95</v>
      </c>
      <c r="P638" s="2">
        <v>30</v>
      </c>
      <c r="Q638" s="2" t="s">
        <v>37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3860.96</v>
      </c>
      <c r="AE638" s="2">
        <f>VLOOKUP(Tabla3[[#This Row],[Columna1]],Tabla5[#All],3,0)</f>
        <v>3860.96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f>VLOOKUP(Tabla3[[#This Row],[Columna1]],Tabla7[[ID]:[Monto neto de los bonos]],3,0)</f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2023.28</v>
      </c>
      <c r="AU638" s="2">
        <v>1505.6</v>
      </c>
      <c r="AV638" s="2">
        <v>0</v>
      </c>
      <c r="AW638" s="1"/>
      <c r="AX638" s="2" t="s">
        <v>422</v>
      </c>
      <c r="AY638" s="8" t="s">
        <v>423</v>
      </c>
    </row>
    <row r="639" spans="1:51" ht="13.15" customHeight="1" x14ac:dyDescent="0.25">
      <c r="A639" s="7">
        <v>22953</v>
      </c>
      <c r="B639" s="2" t="s">
        <v>3849</v>
      </c>
      <c r="C639" s="2">
        <v>4865203</v>
      </c>
      <c r="D639" s="2" t="s">
        <v>152</v>
      </c>
      <c r="E639" s="2" t="s">
        <v>164</v>
      </c>
      <c r="F639" s="2" t="s">
        <v>50</v>
      </c>
      <c r="G639" s="3">
        <v>44230</v>
      </c>
      <c r="H639" s="1"/>
      <c r="I639" s="2">
        <v>12195.26</v>
      </c>
      <c r="J639" s="2">
        <v>3009.3249999999998</v>
      </c>
      <c r="K639" s="2">
        <v>3009.3249999999998</v>
      </c>
      <c r="L639" s="2">
        <v>0</v>
      </c>
      <c r="M639" s="1"/>
      <c r="N639" s="5">
        <f t="shared" si="18"/>
        <v>27038.95</v>
      </c>
      <c r="O639" s="6">
        <f t="shared" si="19"/>
        <v>24110.309999999998</v>
      </c>
      <c r="P639" s="2">
        <v>20</v>
      </c>
      <c r="Q639" s="2" t="s">
        <v>46</v>
      </c>
      <c r="R639" s="2">
        <v>0</v>
      </c>
      <c r="S639" s="2">
        <v>0</v>
      </c>
      <c r="T639" s="2">
        <v>0</v>
      </c>
      <c r="U639" s="2">
        <v>3414.67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8825.0400000000009</v>
      </c>
      <c r="AE639" s="2">
        <f>VLOOKUP(Tabla3[[#This Row],[Columna1]],Tabla5[#All],3,0)</f>
        <v>8825.0400000000009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f>VLOOKUP(Tabla3[[#This Row],[Columna1]],Tabla7[[ID]:[Monto neto de los bonos]],3,0)</f>
        <v>3414.67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1677.56</v>
      </c>
      <c r="AU639" s="2">
        <v>1251.08</v>
      </c>
      <c r="AV639" s="2">
        <v>0</v>
      </c>
      <c r="AW639" s="1"/>
      <c r="AX639" s="2" t="s">
        <v>422</v>
      </c>
      <c r="AY639" s="8" t="s">
        <v>424</v>
      </c>
    </row>
    <row r="640" spans="1:51" ht="13.15" customHeight="1" x14ac:dyDescent="0.25">
      <c r="A640" s="7">
        <v>20135</v>
      </c>
      <c r="B640" s="2" t="s">
        <v>3874</v>
      </c>
      <c r="C640" s="2">
        <v>1389203</v>
      </c>
      <c r="D640" s="2" t="s">
        <v>152</v>
      </c>
      <c r="E640" s="2" t="s">
        <v>162</v>
      </c>
      <c r="F640" s="2" t="s">
        <v>60</v>
      </c>
      <c r="G640" s="3">
        <v>42681</v>
      </c>
      <c r="H640" s="1"/>
      <c r="I640" s="2">
        <v>14709.55</v>
      </c>
      <c r="J640" s="2">
        <v>2709.165</v>
      </c>
      <c r="K640" s="2">
        <v>2709.165</v>
      </c>
      <c r="L640" s="2">
        <v>1739.34</v>
      </c>
      <c r="M640" s="1"/>
      <c r="N640" s="5">
        <f t="shared" si="18"/>
        <v>36040.83</v>
      </c>
      <c r="O640" s="6">
        <f t="shared" si="19"/>
        <v>31986.75</v>
      </c>
      <c r="P640" s="2">
        <v>30</v>
      </c>
      <c r="Q640" s="2" t="s">
        <v>37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14173.61</v>
      </c>
      <c r="AE640" s="2">
        <f>VLOOKUP(Tabla3[[#This Row],[Columna1]],Tabla5[#All],3,0)</f>
        <v>14173.61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f>VLOOKUP(Tabla3[[#This Row],[Columna1]],Tabla7[[ID]:[Monto neto de los bonos]],3,0)</f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s="2">
        <v>0</v>
      </c>
      <c r="AR640" s="2">
        <v>0</v>
      </c>
      <c r="AS640" s="2">
        <v>0</v>
      </c>
      <c r="AT640" s="2">
        <v>2186.7199999999998</v>
      </c>
      <c r="AU640" s="2">
        <v>1867.36</v>
      </c>
      <c r="AV640" s="2">
        <v>0</v>
      </c>
      <c r="AW640" s="1"/>
      <c r="AX640" s="2" t="s">
        <v>422</v>
      </c>
      <c r="AY640" s="8" t="s">
        <v>423</v>
      </c>
    </row>
    <row r="641" spans="1:51" ht="13.15" customHeight="1" x14ac:dyDescent="0.25">
      <c r="A641" s="7">
        <v>23697</v>
      </c>
      <c r="B641" s="2" t="s">
        <v>3858</v>
      </c>
      <c r="C641" s="2">
        <v>5409803</v>
      </c>
      <c r="D641" s="2" t="s">
        <v>152</v>
      </c>
      <c r="E641" s="2" t="s">
        <v>154</v>
      </c>
      <c r="F641" s="2" t="s">
        <v>36</v>
      </c>
      <c r="G641" s="3">
        <v>44620</v>
      </c>
      <c r="H641" s="1"/>
      <c r="I641" s="2">
        <v>13165.89</v>
      </c>
      <c r="J641" s="2">
        <v>2789.65</v>
      </c>
      <c r="K641" s="2">
        <v>2789.65</v>
      </c>
      <c r="L641" s="2">
        <v>0</v>
      </c>
      <c r="M641" s="1"/>
      <c r="N641" s="5">
        <f t="shared" si="18"/>
        <v>22697.19</v>
      </c>
      <c r="O641" s="6">
        <f t="shared" si="19"/>
        <v>19583.649999999998</v>
      </c>
      <c r="P641" s="2">
        <v>30</v>
      </c>
      <c r="Q641" s="2" t="s">
        <v>37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3952</v>
      </c>
      <c r="AE641" s="2">
        <f>VLOOKUP(Tabla3[[#This Row],[Columna1]],Tabla5[#All],3,0)</f>
        <v>3952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f>VLOOKUP(Tabla3[[#This Row],[Columna1]],Tabla7[[ID]:[Monto neto de los bonos]],3,0)</f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0</v>
      </c>
      <c r="AR641" s="2">
        <v>0</v>
      </c>
      <c r="AS641" s="2">
        <v>0</v>
      </c>
      <c r="AT641" s="2">
        <v>1874.52</v>
      </c>
      <c r="AU641" s="2">
        <v>1239.02</v>
      </c>
      <c r="AV641" s="2">
        <v>0</v>
      </c>
      <c r="AW641" s="1"/>
      <c r="AX641" s="2" t="s">
        <v>422</v>
      </c>
      <c r="AY641" s="8" t="s">
        <v>423</v>
      </c>
    </row>
    <row r="642" spans="1:51" ht="13.15" customHeight="1" x14ac:dyDescent="0.25">
      <c r="A642" s="7">
        <v>24042</v>
      </c>
      <c r="B642" s="2" t="s">
        <v>856</v>
      </c>
      <c r="C642" s="2">
        <v>5659703</v>
      </c>
      <c r="D642" s="2" t="s">
        <v>152</v>
      </c>
      <c r="E642" s="2" t="s">
        <v>167</v>
      </c>
      <c r="F642" s="2" t="s">
        <v>36</v>
      </c>
      <c r="G642" s="3">
        <v>44881</v>
      </c>
      <c r="H642" s="1"/>
      <c r="I642" s="2">
        <v>13165.89</v>
      </c>
      <c r="J642" s="2">
        <v>2789.65</v>
      </c>
      <c r="K642" s="2">
        <v>2789.65</v>
      </c>
      <c r="L642" s="2">
        <v>0</v>
      </c>
      <c r="M642" s="1"/>
      <c r="N642" s="5">
        <f t="shared" ref="N642:N705" si="20">I642+J642+K642+L642+M642+R642+V642+W642+Y642+AD642+AG642+AJ642</f>
        <v>22777.19</v>
      </c>
      <c r="O642" s="6">
        <f t="shared" ref="O642:O705" si="21">N642-AS642-AT642-AU642</f>
        <v>19663.649999999998</v>
      </c>
      <c r="P642" s="2">
        <v>30</v>
      </c>
      <c r="Q642" s="2" t="s">
        <v>37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4032</v>
      </c>
      <c r="AE642" s="2">
        <f>VLOOKUP(Tabla3[[#This Row],[Columna1]],Tabla5[#All],3,0)</f>
        <v>4032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f>VLOOKUP(Tabla3[[#This Row],[Columna1]],Tabla7[[ID]:[Monto neto de los bonos]],3,0)</f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  <c r="AQ642" s="2">
        <v>0</v>
      </c>
      <c r="AR642" s="2">
        <v>0</v>
      </c>
      <c r="AS642" s="2">
        <v>0</v>
      </c>
      <c r="AT642" s="2">
        <v>1874.52</v>
      </c>
      <c r="AU642" s="2">
        <v>1239.02</v>
      </c>
      <c r="AV642" s="2">
        <v>0</v>
      </c>
      <c r="AW642" s="1"/>
      <c r="AX642" s="2" t="s">
        <v>422</v>
      </c>
      <c r="AY642" s="8" t="s">
        <v>423</v>
      </c>
    </row>
    <row r="643" spans="1:51" ht="13.15" customHeight="1" x14ac:dyDescent="0.25">
      <c r="A643" s="7">
        <v>25464</v>
      </c>
      <c r="B643" s="2" t="s">
        <v>857</v>
      </c>
      <c r="C643" s="2">
        <v>6666503</v>
      </c>
      <c r="D643" s="2" t="s">
        <v>152</v>
      </c>
      <c r="E643" s="2" t="s">
        <v>160</v>
      </c>
      <c r="F643" s="2" t="s">
        <v>36</v>
      </c>
      <c r="G643" s="3">
        <v>45692</v>
      </c>
      <c r="H643" s="1"/>
      <c r="I643" s="2">
        <v>13165.89</v>
      </c>
      <c r="J643" s="2">
        <v>2789.65</v>
      </c>
      <c r="K643" s="2">
        <v>2789.65</v>
      </c>
      <c r="L643" s="2">
        <v>0</v>
      </c>
      <c r="M643" s="1"/>
      <c r="N643" s="5">
        <f t="shared" si="20"/>
        <v>21896.989999999998</v>
      </c>
      <c r="O643" s="6">
        <f t="shared" si="21"/>
        <v>18783.449999999997</v>
      </c>
      <c r="P643" s="2">
        <v>30</v>
      </c>
      <c r="Q643" s="2" t="s">
        <v>37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3151.8</v>
      </c>
      <c r="AE643" s="2">
        <f>VLOOKUP(Tabla3[[#This Row],[Columna1]],Tabla5[#All],3,0)</f>
        <v>3151.8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f>VLOOKUP(Tabla3[[#This Row],[Columna1]],Tabla7[[ID]:[Monto neto de los bonos]],3,0)</f>
        <v>0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0</v>
      </c>
      <c r="AR643" s="2">
        <v>0</v>
      </c>
      <c r="AS643" s="2">
        <v>0</v>
      </c>
      <c r="AT643" s="2">
        <v>1874.52</v>
      </c>
      <c r="AU643" s="2">
        <v>1239.02</v>
      </c>
      <c r="AV643" s="2">
        <v>0</v>
      </c>
      <c r="AW643" s="1"/>
      <c r="AX643" s="2" t="s">
        <v>422</v>
      </c>
      <c r="AY643" s="8" t="s">
        <v>423</v>
      </c>
    </row>
    <row r="644" spans="1:51" ht="13.15" customHeight="1" x14ac:dyDescent="0.25">
      <c r="A644" s="7">
        <v>22409</v>
      </c>
      <c r="B644" s="2" t="s">
        <v>3832</v>
      </c>
      <c r="C644" s="2">
        <v>4139203</v>
      </c>
      <c r="D644" s="2" t="s">
        <v>152</v>
      </c>
      <c r="E644" s="2" t="s">
        <v>161</v>
      </c>
      <c r="F644" s="2" t="s">
        <v>36</v>
      </c>
      <c r="G644" s="3">
        <v>43873</v>
      </c>
      <c r="H644" s="1"/>
      <c r="I644" s="2">
        <v>13165.89</v>
      </c>
      <c r="J644" s="2">
        <v>2789.65</v>
      </c>
      <c r="K644" s="2">
        <v>2789.65</v>
      </c>
      <c r="L644" s="2">
        <v>1968.25</v>
      </c>
      <c r="M644" s="1"/>
      <c r="N644" s="5">
        <f t="shared" si="20"/>
        <v>22855.439999999999</v>
      </c>
      <c r="O644" s="6">
        <f t="shared" si="21"/>
        <v>19192.379999999997</v>
      </c>
      <c r="P644" s="2">
        <v>30</v>
      </c>
      <c r="Q644" s="2" t="s">
        <v>37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2142</v>
      </c>
      <c r="AE644" s="2">
        <f>VLOOKUP(Tabla3[[#This Row],[Columna1]],Tabla5[#All],3,0)</f>
        <v>2142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f>VLOOKUP(Tabla3[[#This Row],[Columna1]],Tabla7[[ID]:[Monto neto de los bonos]],3,0)</f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  <c r="AQ644" s="2">
        <v>0</v>
      </c>
      <c r="AR644" s="2">
        <v>0</v>
      </c>
      <c r="AS644" s="2">
        <v>0</v>
      </c>
      <c r="AT644" s="2">
        <v>2071.34</v>
      </c>
      <c r="AU644" s="2">
        <v>1591.72</v>
      </c>
      <c r="AV644" s="2">
        <v>0</v>
      </c>
      <c r="AW644" s="1"/>
      <c r="AX644" s="2" t="s">
        <v>422</v>
      </c>
      <c r="AY644" s="8" t="s">
        <v>423</v>
      </c>
    </row>
    <row r="645" spans="1:51" ht="13.15" customHeight="1" x14ac:dyDescent="0.25">
      <c r="A645" s="7">
        <v>20487</v>
      </c>
      <c r="B645" s="2" t="s">
        <v>3835</v>
      </c>
      <c r="C645" s="2">
        <v>1869203</v>
      </c>
      <c r="D645" s="2" t="s">
        <v>152</v>
      </c>
      <c r="E645" s="2" t="s">
        <v>161</v>
      </c>
      <c r="F645" s="2" t="s">
        <v>36</v>
      </c>
      <c r="G645" s="3">
        <v>45631</v>
      </c>
      <c r="H645" s="1"/>
      <c r="I645" s="2">
        <v>13165.89</v>
      </c>
      <c r="J645" s="2">
        <v>2789.65</v>
      </c>
      <c r="K645" s="2">
        <v>2789.65</v>
      </c>
      <c r="L645" s="2">
        <v>0</v>
      </c>
      <c r="M645" s="1"/>
      <c r="N645" s="5">
        <f t="shared" si="20"/>
        <v>22619.69</v>
      </c>
      <c r="O645" s="6">
        <f t="shared" si="21"/>
        <v>19506.149999999998</v>
      </c>
      <c r="P645" s="2">
        <v>30</v>
      </c>
      <c r="Q645" s="2" t="s">
        <v>37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3874.5</v>
      </c>
      <c r="AE645" s="2">
        <f>VLOOKUP(Tabla3[[#This Row],[Columna1]],Tabla5[#All],3,0)</f>
        <v>3874.5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f>VLOOKUP(Tabla3[[#This Row],[Columna1]],Tabla7[[ID]:[Monto neto de los bonos]],3,0)</f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0</v>
      </c>
      <c r="AQ645" s="2">
        <v>0</v>
      </c>
      <c r="AR645" s="2">
        <v>0</v>
      </c>
      <c r="AS645" s="2">
        <v>0</v>
      </c>
      <c r="AT645" s="2">
        <v>1874.52</v>
      </c>
      <c r="AU645" s="2">
        <v>1239.02</v>
      </c>
      <c r="AV645" s="2">
        <v>0</v>
      </c>
      <c r="AW645" s="1"/>
      <c r="AX645" s="2" t="s">
        <v>422</v>
      </c>
      <c r="AY645" s="8" t="s">
        <v>423</v>
      </c>
    </row>
    <row r="646" spans="1:51" ht="13.15" customHeight="1" x14ac:dyDescent="0.25">
      <c r="A646" s="7">
        <v>17334</v>
      </c>
      <c r="B646" s="2" t="s">
        <v>3840</v>
      </c>
      <c r="C646" s="2">
        <v>287603</v>
      </c>
      <c r="D646" s="2" t="s">
        <v>152</v>
      </c>
      <c r="E646" s="2" t="s">
        <v>155</v>
      </c>
      <c r="F646" s="2" t="s">
        <v>42</v>
      </c>
      <c r="G646" s="3">
        <v>41207</v>
      </c>
      <c r="H646" s="1"/>
      <c r="I646" s="2">
        <v>9836.7099999999991</v>
      </c>
      <c r="J646" s="2">
        <v>3056.2150000000001</v>
      </c>
      <c r="K646" s="2">
        <v>3056.2150000000001</v>
      </c>
      <c r="L646" s="2">
        <v>1769.65</v>
      </c>
      <c r="M646" s="1"/>
      <c r="N646" s="5">
        <f t="shared" si="20"/>
        <v>17718.79</v>
      </c>
      <c r="O646" s="6">
        <f t="shared" si="21"/>
        <v>14928.470000000001</v>
      </c>
      <c r="P646" s="2">
        <v>20</v>
      </c>
      <c r="Q646" s="2" t="s">
        <v>46</v>
      </c>
      <c r="R646" s="2">
        <v>0</v>
      </c>
      <c r="S646" s="2">
        <v>0</v>
      </c>
      <c r="T646" s="2">
        <v>0</v>
      </c>
      <c r="U646" s="2">
        <v>2754.28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f>VLOOKUP(Tabla3[[#This Row],[Columna1]],Tabla5[#All],3,0)</f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f>VLOOKUP(Tabla3[[#This Row],[Columna1]],Tabla7[[ID]:[Monto neto de los bonos]],3,0)</f>
        <v>2754.28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0</v>
      </c>
      <c r="AR646" s="2">
        <v>0</v>
      </c>
      <c r="AS646" s="2">
        <v>0</v>
      </c>
      <c r="AT646" s="2">
        <v>1632</v>
      </c>
      <c r="AU646" s="2">
        <v>1158.32</v>
      </c>
      <c r="AV646" s="2">
        <v>0</v>
      </c>
      <c r="AW646" s="1"/>
      <c r="AX646" s="2" t="s">
        <v>422</v>
      </c>
      <c r="AY646" s="8" t="s">
        <v>424</v>
      </c>
    </row>
    <row r="647" spans="1:51" ht="13.15" customHeight="1" x14ac:dyDescent="0.25">
      <c r="A647" s="7">
        <v>15562</v>
      </c>
      <c r="B647" s="2" t="s">
        <v>858</v>
      </c>
      <c r="C647" s="2">
        <v>190203</v>
      </c>
      <c r="D647" s="2" t="s">
        <v>152</v>
      </c>
      <c r="E647" s="2" t="s">
        <v>166</v>
      </c>
      <c r="F647" s="2" t="s">
        <v>60</v>
      </c>
      <c r="G647" s="3">
        <v>40084</v>
      </c>
      <c r="H647" s="1"/>
      <c r="I647" s="2">
        <v>14709.55</v>
      </c>
      <c r="J647" s="2">
        <v>2709.165</v>
      </c>
      <c r="K647" s="2">
        <v>2709.165</v>
      </c>
      <c r="L647" s="2">
        <v>4565.8599999999997</v>
      </c>
      <c r="M647" s="1"/>
      <c r="N647" s="5">
        <f t="shared" si="20"/>
        <v>41179.99</v>
      </c>
      <c r="O647" s="6">
        <f t="shared" si="21"/>
        <v>36459.06</v>
      </c>
      <c r="P647" s="2">
        <v>29</v>
      </c>
      <c r="Q647" s="2" t="s">
        <v>37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15057.72</v>
      </c>
      <c r="AE647" s="2">
        <f>VLOOKUP(Tabla3[[#This Row],[Columna1]],Tabla5[#All],3,0)</f>
        <v>15057.72</v>
      </c>
      <c r="AF647" s="2">
        <v>0</v>
      </c>
      <c r="AG647" s="2">
        <v>0</v>
      </c>
      <c r="AH647" s="2">
        <v>0</v>
      </c>
      <c r="AI647" s="2">
        <v>0</v>
      </c>
      <c r="AJ647" s="2">
        <v>1428.53</v>
      </c>
      <c r="AK647" s="2">
        <f>VLOOKUP(Tabla3[[#This Row],[Columna1]],Tabla7[[ID]:[Monto neto de los bonos]],3,0)</f>
        <v>1428.53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  <c r="AT647" s="2">
        <v>2387.06</v>
      </c>
      <c r="AU647" s="2">
        <v>2333.87</v>
      </c>
      <c r="AV647" s="2">
        <v>0</v>
      </c>
      <c r="AW647" s="1"/>
      <c r="AX647" s="2" t="s">
        <v>422</v>
      </c>
      <c r="AY647" s="8" t="s">
        <v>423</v>
      </c>
    </row>
    <row r="648" spans="1:51" ht="13.15" customHeight="1" x14ac:dyDescent="0.25">
      <c r="A648" s="7">
        <v>6807</v>
      </c>
      <c r="B648" s="2" t="s">
        <v>859</v>
      </c>
      <c r="C648" s="2">
        <v>43903</v>
      </c>
      <c r="D648" s="2" t="s">
        <v>152</v>
      </c>
      <c r="E648" s="2" t="s">
        <v>155</v>
      </c>
      <c r="F648" s="2" t="s">
        <v>36</v>
      </c>
      <c r="G648" s="3">
        <v>30217</v>
      </c>
      <c r="H648" s="1"/>
      <c r="I648" s="2">
        <v>13165.89</v>
      </c>
      <c r="J648" s="2">
        <v>2789.65</v>
      </c>
      <c r="K648" s="2">
        <v>2789.65</v>
      </c>
      <c r="L648" s="2">
        <v>1903.37</v>
      </c>
      <c r="M648" s="2">
        <v>172.98</v>
      </c>
      <c r="N648" s="5">
        <f t="shared" si="20"/>
        <v>20821.539999999997</v>
      </c>
      <c r="O648" s="6">
        <f t="shared" si="21"/>
        <v>16337.139999999996</v>
      </c>
      <c r="P648" s="2">
        <v>20</v>
      </c>
      <c r="Q648" s="2" t="s">
        <v>46</v>
      </c>
      <c r="R648" s="2">
        <v>0</v>
      </c>
      <c r="S648" s="2">
        <v>0</v>
      </c>
      <c r="T648" s="2">
        <v>0</v>
      </c>
      <c r="U648" s="2">
        <v>3686.45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f>VLOOKUP(Tabla3[[#This Row],[Columna1]],Tabla5[#All],3,0)</f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f>VLOOKUP(Tabla3[[#This Row],[Columna1]],Tabla7[[ID]:[Monto neto de los bonos]],3,0)</f>
        <v>3686.45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0</v>
      </c>
      <c r="AR648" s="2">
        <v>0</v>
      </c>
      <c r="AS648" s="2">
        <v>0</v>
      </c>
      <c r="AT648" s="2">
        <v>2169.88</v>
      </c>
      <c r="AU648" s="2">
        <v>2314.52</v>
      </c>
      <c r="AV648" s="2">
        <v>0</v>
      </c>
      <c r="AW648" s="1"/>
      <c r="AX648" s="2" t="s">
        <v>422</v>
      </c>
      <c r="AY648" s="8" t="s">
        <v>424</v>
      </c>
    </row>
    <row r="649" spans="1:51" ht="13.15" customHeight="1" x14ac:dyDescent="0.25">
      <c r="A649" s="7">
        <v>22185</v>
      </c>
      <c r="B649" s="2" t="s">
        <v>860</v>
      </c>
      <c r="C649" s="2">
        <v>3865203</v>
      </c>
      <c r="D649" s="2" t="s">
        <v>152</v>
      </c>
      <c r="E649" s="2" t="s">
        <v>161</v>
      </c>
      <c r="F649" s="2" t="s">
        <v>36</v>
      </c>
      <c r="G649" s="3">
        <v>44881</v>
      </c>
      <c r="H649" s="1"/>
      <c r="I649" s="2">
        <v>13165.89</v>
      </c>
      <c r="J649" s="2">
        <v>2789.65</v>
      </c>
      <c r="K649" s="2">
        <v>2789.65</v>
      </c>
      <c r="L649" s="2">
        <v>0</v>
      </c>
      <c r="M649" s="1"/>
      <c r="N649" s="5">
        <f t="shared" si="20"/>
        <v>28167.379999999997</v>
      </c>
      <c r="O649" s="6">
        <f t="shared" si="21"/>
        <v>25053.839999999997</v>
      </c>
      <c r="P649" s="2">
        <v>30</v>
      </c>
      <c r="Q649" s="2" t="s">
        <v>37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9422.19</v>
      </c>
      <c r="AE649" s="2">
        <f>VLOOKUP(Tabla3[[#This Row],[Columna1]],Tabla5[#All],3,0)</f>
        <v>9422.19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f>VLOOKUP(Tabla3[[#This Row],[Columna1]],Tabla7[[ID]:[Monto neto de los bonos]],3,0)</f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1874.52</v>
      </c>
      <c r="AU649" s="2">
        <v>1239.02</v>
      </c>
      <c r="AV649" s="2">
        <v>0</v>
      </c>
      <c r="AW649" s="1"/>
      <c r="AX649" s="2" t="s">
        <v>422</v>
      </c>
      <c r="AY649" s="8" t="s">
        <v>423</v>
      </c>
    </row>
    <row r="650" spans="1:51" ht="13.15" customHeight="1" x14ac:dyDescent="0.25">
      <c r="A650" s="7">
        <v>20760</v>
      </c>
      <c r="B650" s="2" t="s">
        <v>861</v>
      </c>
      <c r="C650" s="2">
        <v>2085303</v>
      </c>
      <c r="D650" s="2" t="s">
        <v>152</v>
      </c>
      <c r="E650" s="2" t="s">
        <v>157</v>
      </c>
      <c r="F650" s="2" t="s">
        <v>36</v>
      </c>
      <c r="G650" s="3">
        <v>42913</v>
      </c>
      <c r="H650" s="1"/>
      <c r="I650" s="2">
        <v>13165.89</v>
      </c>
      <c r="J650" s="2">
        <v>2789.65</v>
      </c>
      <c r="K650" s="2">
        <v>2789.65</v>
      </c>
      <c r="L650" s="2">
        <v>1591.82</v>
      </c>
      <c r="M650" s="1"/>
      <c r="N650" s="5">
        <f t="shared" si="20"/>
        <v>23646.399999999998</v>
      </c>
      <c r="O650" s="6">
        <f t="shared" si="21"/>
        <v>20088.439999999999</v>
      </c>
      <c r="P650" s="2">
        <v>30</v>
      </c>
      <c r="Q650" s="2" t="s">
        <v>37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3309.39</v>
      </c>
      <c r="AE650" s="2">
        <f>VLOOKUP(Tabla3[[#This Row],[Columna1]],Tabla5[#All],3,0)</f>
        <v>3309.39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f>VLOOKUP(Tabla3[[#This Row],[Columna1]],Tabla7[[ID]:[Monto neto de los bonos]],3,0)</f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0</v>
      </c>
      <c r="AR650" s="2">
        <v>0</v>
      </c>
      <c r="AS650" s="2">
        <v>0</v>
      </c>
      <c r="AT650" s="2">
        <v>2033.7</v>
      </c>
      <c r="AU650" s="2">
        <v>1524.26</v>
      </c>
      <c r="AV650" s="2">
        <v>0</v>
      </c>
      <c r="AW650" s="1"/>
      <c r="AX650" s="2" t="s">
        <v>422</v>
      </c>
      <c r="AY650" s="8" t="s">
        <v>423</v>
      </c>
    </row>
    <row r="651" spans="1:51" ht="13.15" customHeight="1" x14ac:dyDescent="0.25">
      <c r="A651" s="7">
        <v>13245</v>
      </c>
      <c r="B651" s="2" t="s">
        <v>862</v>
      </c>
      <c r="C651" s="2">
        <v>102003</v>
      </c>
      <c r="D651" s="2" t="s">
        <v>152</v>
      </c>
      <c r="E651" s="2" t="s">
        <v>154</v>
      </c>
      <c r="F651" s="2" t="s">
        <v>36</v>
      </c>
      <c r="G651" s="3">
        <v>38509</v>
      </c>
      <c r="H651" s="1"/>
      <c r="I651" s="2">
        <v>13165.89</v>
      </c>
      <c r="J651" s="2">
        <v>2789.65</v>
      </c>
      <c r="K651" s="2">
        <v>2789.65</v>
      </c>
      <c r="L651" s="2">
        <v>3013.08</v>
      </c>
      <c r="M651" s="1"/>
      <c r="N651" s="5">
        <f t="shared" si="20"/>
        <v>27364.969999999998</v>
      </c>
      <c r="O651" s="6">
        <f t="shared" si="21"/>
        <v>23379.469999999998</v>
      </c>
      <c r="P651" s="2">
        <v>30</v>
      </c>
      <c r="Q651" s="2" t="s">
        <v>37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5606.7</v>
      </c>
      <c r="AE651" s="2">
        <f>VLOOKUP(Tabla3[[#This Row],[Columna1]],Tabla5[#All],3,0)</f>
        <v>5606.7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f>VLOOKUP(Tabla3[[#This Row],[Columna1]],Tabla7[[ID]:[Monto neto de los bonos]],3,0)</f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0</v>
      </c>
      <c r="AR651" s="2">
        <v>0</v>
      </c>
      <c r="AS651" s="2">
        <v>0</v>
      </c>
      <c r="AT651" s="2">
        <v>2175.8200000000002</v>
      </c>
      <c r="AU651" s="2">
        <v>1809.68</v>
      </c>
      <c r="AV651" s="2">
        <v>0</v>
      </c>
      <c r="AW651" s="1"/>
      <c r="AX651" s="2" t="s">
        <v>422</v>
      </c>
      <c r="AY651" s="8" t="s">
        <v>423</v>
      </c>
    </row>
    <row r="652" spans="1:51" ht="13.15" customHeight="1" x14ac:dyDescent="0.25">
      <c r="A652" s="7">
        <v>24238</v>
      </c>
      <c r="B652" s="2" t="s">
        <v>863</v>
      </c>
      <c r="C652" s="2">
        <v>5805703</v>
      </c>
      <c r="D652" s="2" t="s">
        <v>152</v>
      </c>
      <c r="E652" s="2" t="s">
        <v>155</v>
      </c>
      <c r="F652" s="2" t="s">
        <v>44</v>
      </c>
      <c r="G652" s="3">
        <v>45307</v>
      </c>
      <c r="H652" s="1"/>
      <c r="I652" s="2">
        <v>14572.07</v>
      </c>
      <c r="J652" s="2">
        <v>2683.85</v>
      </c>
      <c r="K652" s="2">
        <v>2683.85</v>
      </c>
      <c r="L652" s="2">
        <v>0</v>
      </c>
      <c r="M652" s="1"/>
      <c r="N652" s="5">
        <f t="shared" si="20"/>
        <v>19939.769999999997</v>
      </c>
      <c r="O652" s="6">
        <f t="shared" si="21"/>
        <v>16760.389999999996</v>
      </c>
      <c r="P652" s="2">
        <v>28</v>
      </c>
      <c r="Q652" s="2" t="s">
        <v>37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f>VLOOKUP(Tabla3[[#This Row],[Columna1]],Tabla5[#All],3,0)</f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f>VLOOKUP(Tabla3[[#This Row],[Columna1]],Tabla7[[ID]:[Monto neto de los bonos]],3,0)</f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0</v>
      </c>
      <c r="AR652" s="2">
        <v>0</v>
      </c>
      <c r="AS652" s="2">
        <v>0</v>
      </c>
      <c r="AT652" s="2">
        <v>1861.04</v>
      </c>
      <c r="AU652" s="2">
        <v>1318.34</v>
      </c>
      <c r="AV652" s="2">
        <v>0</v>
      </c>
      <c r="AW652" s="1"/>
      <c r="AX652" s="2" t="s">
        <v>422</v>
      </c>
      <c r="AY652" s="8" t="s">
        <v>423</v>
      </c>
    </row>
    <row r="653" spans="1:51" ht="13.15" customHeight="1" x14ac:dyDescent="0.25">
      <c r="A653" s="7">
        <v>16835</v>
      </c>
      <c r="B653" s="2" t="s">
        <v>3848</v>
      </c>
      <c r="C653" s="2">
        <v>265003</v>
      </c>
      <c r="D653" s="2" t="s">
        <v>152</v>
      </c>
      <c r="E653" s="2" t="s">
        <v>164</v>
      </c>
      <c r="F653" s="2" t="s">
        <v>45</v>
      </c>
      <c r="G653" s="3">
        <v>40806</v>
      </c>
      <c r="H653" s="1"/>
      <c r="I653" s="2">
        <v>13413.65</v>
      </c>
      <c r="J653" s="2">
        <v>2841.47</v>
      </c>
      <c r="K653" s="2">
        <v>2841.47</v>
      </c>
      <c r="L653" s="2">
        <v>2752.54</v>
      </c>
      <c r="M653" s="1"/>
      <c r="N653" s="5">
        <f t="shared" si="20"/>
        <v>23525.89</v>
      </c>
      <c r="O653" s="6">
        <f t="shared" si="21"/>
        <v>19534.03</v>
      </c>
      <c r="P653" s="2">
        <v>30</v>
      </c>
      <c r="Q653" s="2" t="s">
        <v>37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1676.76</v>
      </c>
      <c r="AE653" s="2">
        <f>VLOOKUP(Tabla3[[#This Row],[Columna1]],Tabla5[#All],3,0)</f>
        <v>1676.76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f>VLOOKUP(Tabla3[[#This Row],[Columna1]],Tabla7[[ID]:[Monto neto de los bonos]],3,0)</f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0</v>
      </c>
      <c r="AR653" s="2">
        <v>0</v>
      </c>
      <c r="AS653" s="2">
        <v>0</v>
      </c>
      <c r="AT653" s="2">
        <v>2184.9</v>
      </c>
      <c r="AU653" s="2">
        <v>1806.96</v>
      </c>
      <c r="AV653" s="2">
        <v>0</v>
      </c>
      <c r="AW653" s="1"/>
      <c r="AX653" s="2" t="s">
        <v>422</v>
      </c>
      <c r="AY653" s="8" t="s">
        <v>423</v>
      </c>
    </row>
    <row r="654" spans="1:51" ht="13.15" customHeight="1" x14ac:dyDescent="0.25">
      <c r="A654" s="7">
        <v>21370</v>
      </c>
      <c r="B654" s="2" t="s">
        <v>864</v>
      </c>
      <c r="C654" s="2">
        <v>2759203</v>
      </c>
      <c r="D654" s="2" t="s">
        <v>152</v>
      </c>
      <c r="E654" s="2" t="s">
        <v>161</v>
      </c>
      <c r="F654" s="2" t="s">
        <v>65</v>
      </c>
      <c r="G654" s="3">
        <v>43374</v>
      </c>
      <c r="H654" s="1"/>
      <c r="I654" s="2">
        <v>16065.68</v>
      </c>
      <c r="J654" s="2">
        <v>2959.1</v>
      </c>
      <c r="K654" s="2">
        <v>2959.1</v>
      </c>
      <c r="L654" s="2">
        <v>2176.02</v>
      </c>
      <c r="M654" s="1"/>
      <c r="N654" s="5">
        <f t="shared" si="20"/>
        <v>43222.49</v>
      </c>
      <c r="O654" s="6">
        <f t="shared" si="21"/>
        <v>38556.25</v>
      </c>
      <c r="P654" s="2">
        <v>30</v>
      </c>
      <c r="Q654" s="2" t="s">
        <v>37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19062.59</v>
      </c>
      <c r="AE654" s="2">
        <f>VLOOKUP(Tabla3[[#This Row],[Columna1]],Tabla5[#All],3,0)</f>
        <v>19062.59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f>VLOOKUP(Tabla3[[#This Row],[Columna1]],Tabla7[[ID]:[Monto neto de los bonos]],3,0)</f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2415.96</v>
      </c>
      <c r="AU654" s="2">
        <v>2250.2800000000002</v>
      </c>
      <c r="AV654" s="2">
        <v>0</v>
      </c>
      <c r="AW654" s="1"/>
      <c r="AX654" s="2" t="s">
        <v>422</v>
      </c>
      <c r="AY654" s="8" t="s">
        <v>423</v>
      </c>
    </row>
    <row r="655" spans="1:51" ht="13.15" customHeight="1" x14ac:dyDescent="0.25">
      <c r="A655" s="7">
        <v>22088</v>
      </c>
      <c r="B655" s="2" t="s">
        <v>3856</v>
      </c>
      <c r="C655" s="2">
        <v>3661203</v>
      </c>
      <c r="D655" s="2" t="s">
        <v>152</v>
      </c>
      <c r="E655" s="2" t="s">
        <v>154</v>
      </c>
      <c r="F655" s="2" t="s">
        <v>36</v>
      </c>
      <c r="G655" s="3">
        <v>45307</v>
      </c>
      <c r="H655" s="1"/>
      <c r="I655" s="2">
        <v>13165.89</v>
      </c>
      <c r="J655" s="2">
        <v>2789.65</v>
      </c>
      <c r="K655" s="2">
        <v>2789.65</v>
      </c>
      <c r="L655" s="2">
        <v>0</v>
      </c>
      <c r="M655" s="1"/>
      <c r="N655" s="5">
        <f t="shared" si="20"/>
        <v>22697.19</v>
      </c>
      <c r="O655" s="6">
        <f t="shared" si="21"/>
        <v>19583.649999999998</v>
      </c>
      <c r="P655" s="2">
        <v>30</v>
      </c>
      <c r="Q655" s="2" t="s">
        <v>37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3952</v>
      </c>
      <c r="AE655" s="2">
        <f>VLOOKUP(Tabla3[[#This Row],[Columna1]],Tabla5[#All],3,0)</f>
        <v>3952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f>VLOOKUP(Tabla3[[#This Row],[Columna1]],Tabla7[[ID]:[Monto neto de los bonos]],3,0)</f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  <c r="AQ655" s="2">
        <v>0</v>
      </c>
      <c r="AR655" s="2">
        <v>0</v>
      </c>
      <c r="AS655" s="2">
        <v>0</v>
      </c>
      <c r="AT655" s="2">
        <v>1874.52</v>
      </c>
      <c r="AU655" s="2">
        <v>1239.02</v>
      </c>
      <c r="AV655" s="2">
        <v>0</v>
      </c>
      <c r="AW655" s="1"/>
      <c r="AX655" s="2" t="s">
        <v>422</v>
      </c>
      <c r="AY655" s="8" t="s">
        <v>423</v>
      </c>
    </row>
    <row r="656" spans="1:51" ht="13.15" customHeight="1" x14ac:dyDescent="0.25">
      <c r="A656" s="7">
        <v>14347</v>
      </c>
      <c r="B656" s="2" t="s">
        <v>865</v>
      </c>
      <c r="C656" s="2">
        <v>148403</v>
      </c>
      <c r="D656" s="2" t="s">
        <v>152</v>
      </c>
      <c r="E656" s="2" t="s">
        <v>155</v>
      </c>
      <c r="F656" s="2" t="s">
        <v>36</v>
      </c>
      <c r="G656" s="3">
        <v>39252</v>
      </c>
      <c r="H656" s="1"/>
      <c r="I656" s="2">
        <v>13165.89</v>
      </c>
      <c r="J656" s="2">
        <v>2789.65</v>
      </c>
      <c r="K656" s="2">
        <v>2789.65</v>
      </c>
      <c r="L656" s="2">
        <v>2768.52</v>
      </c>
      <c r="M656" s="1"/>
      <c r="N656" s="5">
        <f t="shared" si="20"/>
        <v>21513.71</v>
      </c>
      <c r="O656" s="6">
        <f t="shared" si="21"/>
        <v>17743.14</v>
      </c>
      <c r="P656" s="2">
        <v>20</v>
      </c>
      <c r="Q656" s="2" t="s">
        <v>46</v>
      </c>
      <c r="R656" s="2">
        <v>0</v>
      </c>
      <c r="S656" s="2">
        <v>0</v>
      </c>
      <c r="T656" s="2">
        <v>0</v>
      </c>
      <c r="U656" s="2">
        <v>3414.67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f>VLOOKUP(Tabla3[[#This Row],[Columna1]],Tabla5[#All],3,0)</f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f>VLOOKUP(Tabla3[[#This Row],[Columna1]],Tabla7[[ID]:[Monto neto de los bonos]],3,0)</f>
        <v>3414.67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  <c r="AT656" s="2">
        <v>1957.03</v>
      </c>
      <c r="AU656" s="2">
        <v>1813.54</v>
      </c>
      <c r="AV656" s="2">
        <v>0</v>
      </c>
      <c r="AW656" s="1"/>
      <c r="AX656" s="2" t="s">
        <v>422</v>
      </c>
      <c r="AY656" s="8" t="s">
        <v>424</v>
      </c>
    </row>
    <row r="657" spans="1:51" ht="13.15" customHeight="1" x14ac:dyDescent="0.25">
      <c r="A657" s="7">
        <v>13824</v>
      </c>
      <c r="B657" s="2" t="s">
        <v>866</v>
      </c>
      <c r="C657" s="2">
        <v>128503</v>
      </c>
      <c r="D657" s="2" t="s">
        <v>152</v>
      </c>
      <c r="E657" s="2" t="s">
        <v>166</v>
      </c>
      <c r="F657" s="2" t="s">
        <v>45</v>
      </c>
      <c r="G657" s="3">
        <v>38978</v>
      </c>
      <c r="H657" s="1"/>
      <c r="I657" s="2">
        <v>13413.65</v>
      </c>
      <c r="J657" s="2">
        <v>2841.47</v>
      </c>
      <c r="K657" s="2">
        <v>2841.47</v>
      </c>
      <c r="L657" s="2">
        <v>3423.2</v>
      </c>
      <c r="M657" s="1"/>
      <c r="N657" s="5">
        <f t="shared" si="20"/>
        <v>27574.920000000002</v>
      </c>
      <c r="O657" s="6">
        <f t="shared" si="21"/>
        <v>23372.74</v>
      </c>
      <c r="P657" s="2">
        <v>30</v>
      </c>
      <c r="Q657" s="2" t="s">
        <v>37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5055.13</v>
      </c>
      <c r="AE657" s="2">
        <f>VLOOKUP(Tabla3[[#This Row],[Columna1]],Tabla5[#All],3,0)</f>
        <v>5055.13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f>VLOOKUP(Tabla3[[#This Row],[Columna1]],Tabla7[[ID]:[Monto neto de los bonos]],3,0)</f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0</v>
      </c>
      <c r="AR657" s="2">
        <v>0</v>
      </c>
      <c r="AS657" s="2">
        <v>0</v>
      </c>
      <c r="AT657" s="2">
        <v>2251.96</v>
      </c>
      <c r="AU657" s="2">
        <v>1950.22</v>
      </c>
      <c r="AV657" s="2">
        <v>0</v>
      </c>
      <c r="AW657" s="1"/>
      <c r="AX657" s="2" t="s">
        <v>422</v>
      </c>
      <c r="AY657" s="8" t="s">
        <v>423</v>
      </c>
    </row>
    <row r="658" spans="1:51" ht="13.15" customHeight="1" x14ac:dyDescent="0.25">
      <c r="A658" s="7">
        <v>18892</v>
      </c>
      <c r="B658" s="2" t="s">
        <v>867</v>
      </c>
      <c r="C658" s="2">
        <v>295803</v>
      </c>
      <c r="D658" s="2" t="s">
        <v>152</v>
      </c>
      <c r="E658" s="2" t="s">
        <v>171</v>
      </c>
      <c r="F658" s="2" t="s">
        <v>45</v>
      </c>
      <c r="G658" s="3">
        <v>43466</v>
      </c>
      <c r="H658" s="1"/>
      <c r="I658" s="2">
        <v>13413.65</v>
      </c>
      <c r="J658" s="2">
        <v>2841.47</v>
      </c>
      <c r="K658" s="2">
        <v>2841.47</v>
      </c>
      <c r="L658" s="2">
        <v>1822.43</v>
      </c>
      <c r="M658" s="1"/>
      <c r="N658" s="5">
        <f t="shared" si="20"/>
        <v>28960.080000000002</v>
      </c>
      <c r="O658" s="6">
        <f t="shared" si="21"/>
        <v>25258.2</v>
      </c>
      <c r="P658" s="2">
        <v>30</v>
      </c>
      <c r="Q658" s="2" t="s">
        <v>37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8041.06</v>
      </c>
      <c r="AE658" s="2">
        <f>VLOOKUP(Tabla3[[#This Row],[Columna1]],Tabla5[#All],3,0)</f>
        <v>8041.06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f>VLOOKUP(Tabla3[[#This Row],[Columna1]],Tabla7[[ID]:[Monto neto de los bonos]],3,0)</f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0</v>
      </c>
      <c r="AR658" s="2">
        <v>0</v>
      </c>
      <c r="AS658" s="2">
        <v>0</v>
      </c>
      <c r="AT658" s="2">
        <v>2091.88</v>
      </c>
      <c r="AU658" s="2">
        <v>1610</v>
      </c>
      <c r="AV658" s="2">
        <v>0</v>
      </c>
      <c r="AW658" s="1"/>
      <c r="AX658" s="2" t="s">
        <v>422</v>
      </c>
      <c r="AY658" s="8" t="s">
        <v>423</v>
      </c>
    </row>
    <row r="659" spans="1:51" ht="13.15" customHeight="1" x14ac:dyDescent="0.25">
      <c r="A659" s="7">
        <v>23995</v>
      </c>
      <c r="B659" s="2" t="s">
        <v>868</v>
      </c>
      <c r="C659" s="2">
        <v>5628103</v>
      </c>
      <c r="D659" s="2" t="s">
        <v>152</v>
      </c>
      <c r="E659" s="2" t="s">
        <v>163</v>
      </c>
      <c r="F659" s="2" t="s">
        <v>140</v>
      </c>
      <c r="G659" s="3">
        <v>44776</v>
      </c>
      <c r="H659" s="1"/>
      <c r="I659" s="2">
        <v>6673.03</v>
      </c>
      <c r="J659" s="2">
        <v>1745.4849999999999</v>
      </c>
      <c r="K659" s="2">
        <v>1745.4849999999999</v>
      </c>
      <c r="L659" s="2">
        <v>0</v>
      </c>
      <c r="M659" s="1"/>
      <c r="N659" s="5">
        <f t="shared" si="20"/>
        <v>10164</v>
      </c>
      <c r="O659" s="6">
        <f t="shared" si="21"/>
        <v>9001.65</v>
      </c>
      <c r="P659" s="2">
        <v>24</v>
      </c>
      <c r="Q659" s="2" t="s">
        <v>46</v>
      </c>
      <c r="R659" s="2">
        <v>0</v>
      </c>
      <c r="S659" s="2">
        <v>0</v>
      </c>
      <c r="T659" s="2">
        <v>0</v>
      </c>
      <c r="U659" s="2">
        <v>1868.45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f>VLOOKUP(Tabla3[[#This Row],[Columna1]],Tabla5[#All],3,0)</f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f>VLOOKUP(Tabla3[[#This Row],[Columna1]],Tabla7[[ID]:[Monto neto de los bonos]],3,0)</f>
        <v>1868.45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936.16</v>
      </c>
      <c r="AU659" s="2">
        <v>226.19</v>
      </c>
      <c r="AV659" s="2">
        <v>0</v>
      </c>
      <c r="AW659" s="1"/>
      <c r="AX659" s="2" t="s">
        <v>422</v>
      </c>
      <c r="AY659" s="8" t="s">
        <v>425</v>
      </c>
    </row>
    <row r="660" spans="1:51" ht="13.15" customHeight="1" x14ac:dyDescent="0.25">
      <c r="A660" s="7">
        <v>16162</v>
      </c>
      <c r="B660" s="2" t="s">
        <v>3841</v>
      </c>
      <c r="C660" s="2">
        <v>214603</v>
      </c>
      <c r="D660" s="2" t="s">
        <v>152</v>
      </c>
      <c r="E660" s="2" t="s">
        <v>155</v>
      </c>
      <c r="F660" s="2" t="s">
        <v>165</v>
      </c>
      <c r="G660" s="3">
        <v>40535</v>
      </c>
      <c r="H660" s="1"/>
      <c r="I660" s="2">
        <v>9836.7099999999991</v>
      </c>
      <c r="J660" s="2">
        <v>3056.2150000000001</v>
      </c>
      <c r="K660" s="2">
        <v>3056.2150000000001</v>
      </c>
      <c r="L660" s="2">
        <v>1547.26</v>
      </c>
      <c r="M660" s="1"/>
      <c r="N660" s="5">
        <f t="shared" si="20"/>
        <v>17496.399999999998</v>
      </c>
      <c r="O660" s="6">
        <f t="shared" si="21"/>
        <v>14895.159999999998</v>
      </c>
      <c r="P660" s="2">
        <v>24</v>
      </c>
      <c r="Q660" s="2" t="s">
        <v>46</v>
      </c>
      <c r="R660" s="2">
        <v>0</v>
      </c>
      <c r="S660" s="2">
        <v>0</v>
      </c>
      <c r="T660" s="2">
        <v>0</v>
      </c>
      <c r="U660" s="2">
        <v>2754.28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f>VLOOKUP(Tabla3[[#This Row],[Columna1]],Tabla5[#All],3,0)</f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f>VLOOKUP(Tabla3[[#This Row],[Columna1]],Tabla7[[ID]:[Monto neto de los bonos]],3,0)</f>
        <v>2754.28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1611.56</v>
      </c>
      <c r="AU660" s="2">
        <v>989.68</v>
      </c>
      <c r="AV660" s="2">
        <v>0</v>
      </c>
      <c r="AW660" s="1"/>
      <c r="AX660" s="2" t="s">
        <v>422</v>
      </c>
      <c r="AY660" s="8" t="s">
        <v>425</v>
      </c>
    </row>
    <row r="661" spans="1:51" ht="13.15" customHeight="1" x14ac:dyDescent="0.25">
      <c r="A661" s="7">
        <v>25084</v>
      </c>
      <c r="B661" s="2" t="s">
        <v>869</v>
      </c>
      <c r="C661" s="2">
        <v>6376003</v>
      </c>
      <c r="D661" s="2" t="s">
        <v>152</v>
      </c>
      <c r="E661" s="2" t="s">
        <v>163</v>
      </c>
      <c r="F661" s="2" t="s">
        <v>36</v>
      </c>
      <c r="G661" s="3">
        <v>45414</v>
      </c>
      <c r="H661" s="1"/>
      <c r="I661" s="2">
        <v>13165.89</v>
      </c>
      <c r="J661" s="2">
        <v>2789.65</v>
      </c>
      <c r="K661" s="2">
        <v>2789.65</v>
      </c>
      <c r="L661" s="2">
        <v>0</v>
      </c>
      <c r="M661" s="1"/>
      <c r="N661" s="5">
        <f t="shared" si="20"/>
        <v>22619.69</v>
      </c>
      <c r="O661" s="6">
        <f t="shared" si="21"/>
        <v>19642.63</v>
      </c>
      <c r="P661" s="2">
        <v>29</v>
      </c>
      <c r="Q661" s="2" t="s">
        <v>37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3874.5</v>
      </c>
      <c r="AE661" s="2">
        <f>VLOOKUP(Tabla3[[#This Row],[Columna1]],Tabla5[#All],3,0)</f>
        <v>3874.5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f>VLOOKUP(Tabla3[[#This Row],[Columna1]],Tabla7[[ID]:[Monto neto de los bonos]],3,0)</f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s="2">
        <v>0</v>
      </c>
      <c r="AR661" s="2">
        <v>0</v>
      </c>
      <c r="AS661" s="2">
        <v>0</v>
      </c>
      <c r="AT661" s="2">
        <v>1812.03</v>
      </c>
      <c r="AU661" s="2">
        <v>1165.03</v>
      </c>
      <c r="AV661" s="2">
        <v>0</v>
      </c>
      <c r="AW661" s="1"/>
      <c r="AX661" s="2" t="s">
        <v>422</v>
      </c>
      <c r="AY661" s="8" t="s">
        <v>423</v>
      </c>
    </row>
    <row r="662" spans="1:51" ht="13.15" customHeight="1" x14ac:dyDescent="0.25">
      <c r="A662" s="7">
        <v>90154</v>
      </c>
      <c r="B662" s="2" t="s">
        <v>3838</v>
      </c>
      <c r="C662" s="2">
        <v>390503</v>
      </c>
      <c r="D662" s="2" t="s">
        <v>152</v>
      </c>
      <c r="E662" s="2" t="s">
        <v>155</v>
      </c>
      <c r="F662" s="2" t="s">
        <v>36</v>
      </c>
      <c r="G662" s="3">
        <v>35482</v>
      </c>
      <c r="H662" s="1"/>
      <c r="I662" s="2">
        <v>13165.89</v>
      </c>
      <c r="J662" s="2">
        <v>2789.65</v>
      </c>
      <c r="K662" s="2">
        <v>2789.65</v>
      </c>
      <c r="L662" s="2">
        <v>4350.84</v>
      </c>
      <c r="M662" s="1"/>
      <c r="N662" s="5">
        <f t="shared" si="20"/>
        <v>23096.03</v>
      </c>
      <c r="O662" s="6">
        <f t="shared" si="21"/>
        <v>18745.310000000001</v>
      </c>
      <c r="P662" s="2">
        <v>20</v>
      </c>
      <c r="Q662" s="2" t="s">
        <v>46</v>
      </c>
      <c r="R662" s="2">
        <v>0</v>
      </c>
      <c r="S662" s="2">
        <v>0</v>
      </c>
      <c r="T662" s="2">
        <v>0</v>
      </c>
      <c r="U662" s="2">
        <v>3686.45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f>VLOOKUP(Tabla3[[#This Row],[Columna1]],Tabla5[#All],3,0)</f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f>VLOOKUP(Tabla3[[#This Row],[Columna1]],Tabla7[[ID]:[Monto neto de los bonos]],3,0)</f>
        <v>3686.45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2">
        <v>0</v>
      </c>
      <c r="AS662" s="2">
        <v>0</v>
      </c>
      <c r="AT662" s="2">
        <v>2127.2800000000002</v>
      </c>
      <c r="AU662" s="2">
        <v>2223.44</v>
      </c>
      <c r="AV662" s="2">
        <v>0</v>
      </c>
      <c r="AW662" s="1"/>
      <c r="AX662" s="2" t="s">
        <v>422</v>
      </c>
      <c r="AY662" s="8" t="s">
        <v>424</v>
      </c>
    </row>
    <row r="663" spans="1:51" ht="13.15" customHeight="1" x14ac:dyDescent="0.25">
      <c r="A663" s="7">
        <v>24237</v>
      </c>
      <c r="B663" s="2" t="s">
        <v>870</v>
      </c>
      <c r="C663" s="2">
        <v>5803703</v>
      </c>
      <c r="D663" s="2" t="s">
        <v>152</v>
      </c>
      <c r="E663" s="2" t="s">
        <v>166</v>
      </c>
      <c r="F663" s="2" t="s">
        <v>45</v>
      </c>
      <c r="G663" s="3">
        <v>45352</v>
      </c>
      <c r="H663" s="1"/>
      <c r="I663" s="2">
        <v>13413.65</v>
      </c>
      <c r="J663" s="2">
        <v>2841.47</v>
      </c>
      <c r="K663" s="2">
        <v>2841.47</v>
      </c>
      <c r="L663" s="2">
        <v>0</v>
      </c>
      <c r="M663" s="1"/>
      <c r="N663" s="5">
        <f t="shared" si="20"/>
        <v>23757.32</v>
      </c>
      <c r="O663" s="6">
        <f t="shared" si="21"/>
        <v>20564.260000000002</v>
      </c>
      <c r="P663" s="2">
        <v>30</v>
      </c>
      <c r="Q663" s="2" t="s">
        <v>37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4660.7299999999996</v>
      </c>
      <c r="AE663" s="2">
        <f>VLOOKUP(Tabla3[[#This Row],[Columna1]],Tabla5[#All],3,0)</f>
        <v>4660.7299999999996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f>VLOOKUP(Tabla3[[#This Row],[Columna1]],Tabla7[[ID]:[Monto neto de los bonos]],3,0)</f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0</v>
      </c>
      <c r="AR663" s="2">
        <v>0</v>
      </c>
      <c r="AS663" s="2">
        <v>0</v>
      </c>
      <c r="AT663" s="2">
        <v>1909.64</v>
      </c>
      <c r="AU663" s="2">
        <v>1283.42</v>
      </c>
      <c r="AV663" s="2">
        <v>0</v>
      </c>
      <c r="AW663" s="1"/>
      <c r="AX663" s="2" t="s">
        <v>422</v>
      </c>
      <c r="AY663" s="8" t="s">
        <v>423</v>
      </c>
    </row>
    <row r="664" spans="1:51" ht="13.15" customHeight="1" x14ac:dyDescent="0.25">
      <c r="A664" s="7">
        <v>11094</v>
      </c>
      <c r="B664" s="2" t="s">
        <v>871</v>
      </c>
      <c r="C664" s="2">
        <v>71303</v>
      </c>
      <c r="D664" s="2" t="s">
        <v>152</v>
      </c>
      <c r="E664" s="2" t="s">
        <v>157</v>
      </c>
      <c r="F664" s="2" t="s">
        <v>60</v>
      </c>
      <c r="G664" s="3">
        <v>34982</v>
      </c>
      <c r="H664" s="1"/>
      <c r="I664" s="2">
        <v>14709.55</v>
      </c>
      <c r="J664" s="2">
        <v>2709.165</v>
      </c>
      <c r="K664" s="2">
        <v>2709.165</v>
      </c>
      <c r="L664" s="2">
        <v>6291.33</v>
      </c>
      <c r="M664" s="1"/>
      <c r="N664" s="5">
        <f t="shared" si="20"/>
        <v>40142.47</v>
      </c>
      <c r="O664" s="6">
        <f t="shared" si="21"/>
        <v>34660.870000000003</v>
      </c>
      <c r="P664" s="2">
        <v>30</v>
      </c>
      <c r="Q664" s="2" t="s">
        <v>37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13723.26</v>
      </c>
      <c r="AE664" s="2">
        <f>VLOOKUP(Tabla3[[#This Row],[Columna1]],Tabla5[#All],3,0)</f>
        <v>13723.26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f>VLOOKUP(Tabla3[[#This Row],[Columna1]],Tabla7[[ID]:[Monto neto de los bonos]],3,0)</f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  <c r="AQ664" s="2">
        <v>0</v>
      </c>
      <c r="AR664" s="2">
        <v>0</v>
      </c>
      <c r="AS664" s="2">
        <v>0</v>
      </c>
      <c r="AT664" s="2">
        <v>2641.92</v>
      </c>
      <c r="AU664" s="2">
        <v>2839.68</v>
      </c>
      <c r="AV664" s="2">
        <v>0</v>
      </c>
      <c r="AW664" s="1"/>
      <c r="AX664" s="2" t="s">
        <v>422</v>
      </c>
      <c r="AY664" s="8" t="s">
        <v>423</v>
      </c>
    </row>
    <row r="665" spans="1:51" ht="13.15" customHeight="1" x14ac:dyDescent="0.25">
      <c r="A665" s="7">
        <v>18891</v>
      </c>
      <c r="B665" s="2" t="s">
        <v>872</v>
      </c>
      <c r="C665" s="2">
        <v>295703</v>
      </c>
      <c r="D665" s="2" t="s">
        <v>152</v>
      </c>
      <c r="E665" s="2" t="s">
        <v>156</v>
      </c>
      <c r="F665" s="2" t="s">
        <v>36</v>
      </c>
      <c r="G665" s="3">
        <v>42005</v>
      </c>
      <c r="H665" s="1"/>
      <c r="I665" s="2">
        <v>13165.89</v>
      </c>
      <c r="J665" s="2">
        <v>2789.65</v>
      </c>
      <c r="K665" s="2">
        <v>2789.65</v>
      </c>
      <c r="L665" s="2">
        <v>3358.6</v>
      </c>
      <c r="M665" s="1"/>
      <c r="N665" s="5">
        <f t="shared" si="20"/>
        <v>26135.789999999997</v>
      </c>
      <c r="O665" s="6">
        <f t="shared" si="21"/>
        <v>22041.909999999996</v>
      </c>
      <c r="P665" s="2">
        <v>30</v>
      </c>
      <c r="Q665" s="2" t="s">
        <v>37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4032</v>
      </c>
      <c r="AE665" s="2">
        <f>VLOOKUP(Tabla3[[#This Row],[Columna1]],Tabla5[#All],3,0)</f>
        <v>4032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f>VLOOKUP(Tabla3[[#This Row],[Columna1]],Tabla7[[ID]:[Monto neto de los bonos]],3,0)</f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2">
        <v>0</v>
      </c>
      <c r="AS665" s="2">
        <v>0</v>
      </c>
      <c r="AT665" s="2">
        <v>2210.38</v>
      </c>
      <c r="AU665" s="2">
        <v>1883.5</v>
      </c>
      <c r="AV665" s="2">
        <v>0</v>
      </c>
      <c r="AW665" s="1"/>
      <c r="AX665" s="2" t="s">
        <v>422</v>
      </c>
      <c r="AY665" s="8" t="s">
        <v>423</v>
      </c>
    </row>
    <row r="666" spans="1:51" ht="13.15" customHeight="1" x14ac:dyDescent="0.25">
      <c r="A666" s="7">
        <v>18006</v>
      </c>
      <c r="B666" s="2" t="s">
        <v>3859</v>
      </c>
      <c r="C666" s="2">
        <v>242503</v>
      </c>
      <c r="D666" s="2" t="s">
        <v>152</v>
      </c>
      <c r="E666" s="2" t="s">
        <v>154</v>
      </c>
      <c r="F666" s="2" t="s">
        <v>36</v>
      </c>
      <c r="G666" s="3">
        <v>41540</v>
      </c>
      <c r="H666" s="1"/>
      <c r="I666" s="2">
        <v>13165.89</v>
      </c>
      <c r="J666" s="2">
        <v>2789.65</v>
      </c>
      <c r="K666" s="2">
        <v>2789.65</v>
      </c>
      <c r="L666" s="2">
        <v>2917.6</v>
      </c>
      <c r="M666" s="1"/>
      <c r="N666" s="5">
        <f t="shared" si="20"/>
        <v>25614.789999999997</v>
      </c>
      <c r="O666" s="6">
        <f t="shared" si="21"/>
        <v>21659.21</v>
      </c>
      <c r="P666" s="2">
        <v>30</v>
      </c>
      <c r="Q666" s="2" t="s">
        <v>37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3952</v>
      </c>
      <c r="AE666" s="2">
        <f>VLOOKUP(Tabla3[[#This Row],[Columna1]],Tabla5[#All],3,0)</f>
        <v>3952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f>VLOOKUP(Tabla3[[#This Row],[Columna1]],Tabla7[[ID]:[Monto neto de los bonos]],3,0)</f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2166.2800000000002</v>
      </c>
      <c r="AU666" s="2">
        <v>1789.3</v>
      </c>
      <c r="AV666" s="2">
        <v>0</v>
      </c>
      <c r="AW666" s="1"/>
      <c r="AX666" s="2" t="s">
        <v>422</v>
      </c>
      <c r="AY666" s="8" t="s">
        <v>423</v>
      </c>
    </row>
    <row r="667" spans="1:51" ht="13.15" customHeight="1" x14ac:dyDescent="0.25">
      <c r="A667" s="7">
        <v>23208</v>
      </c>
      <c r="B667" s="2" t="s">
        <v>873</v>
      </c>
      <c r="C667" s="2">
        <v>5093303</v>
      </c>
      <c r="D667" s="2" t="s">
        <v>152</v>
      </c>
      <c r="E667" s="2" t="s">
        <v>154</v>
      </c>
      <c r="F667" s="2" t="s">
        <v>36</v>
      </c>
      <c r="G667" s="3">
        <v>45307</v>
      </c>
      <c r="H667" s="1"/>
      <c r="I667" s="2">
        <v>13165.89</v>
      </c>
      <c r="J667" s="2">
        <v>2789.65</v>
      </c>
      <c r="K667" s="2">
        <v>2789.65</v>
      </c>
      <c r="L667" s="2">
        <v>0</v>
      </c>
      <c r="M667" s="1"/>
      <c r="N667" s="5">
        <f t="shared" si="20"/>
        <v>22697.19</v>
      </c>
      <c r="O667" s="6">
        <f t="shared" si="21"/>
        <v>19583.649999999998</v>
      </c>
      <c r="P667" s="2">
        <v>30</v>
      </c>
      <c r="Q667" s="2" t="s">
        <v>37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3952</v>
      </c>
      <c r="AE667" s="2">
        <f>VLOOKUP(Tabla3[[#This Row],[Columna1]],Tabla5[#All],3,0)</f>
        <v>3952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f>VLOOKUP(Tabla3[[#This Row],[Columna1]],Tabla7[[ID]:[Monto neto de los bonos]],3,0)</f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2">
        <v>0</v>
      </c>
      <c r="AR667" s="2">
        <v>0</v>
      </c>
      <c r="AS667" s="2">
        <v>0</v>
      </c>
      <c r="AT667" s="2">
        <v>1874.52</v>
      </c>
      <c r="AU667" s="2">
        <v>1239.02</v>
      </c>
      <c r="AV667" s="2">
        <v>0</v>
      </c>
      <c r="AW667" s="1"/>
      <c r="AX667" s="2" t="s">
        <v>422</v>
      </c>
      <c r="AY667" s="8" t="s">
        <v>423</v>
      </c>
    </row>
    <row r="668" spans="1:51" ht="13.15" customHeight="1" x14ac:dyDescent="0.25">
      <c r="A668" s="7">
        <v>16573</v>
      </c>
      <c r="B668" s="2" t="s">
        <v>874</v>
      </c>
      <c r="C668" s="2">
        <v>252403</v>
      </c>
      <c r="D668" s="2" t="s">
        <v>152</v>
      </c>
      <c r="E668" s="2" t="s">
        <v>154</v>
      </c>
      <c r="F668" s="2" t="s">
        <v>36</v>
      </c>
      <c r="G668" s="3">
        <v>40644</v>
      </c>
      <c r="H668" s="1"/>
      <c r="I668" s="2">
        <v>13165.89</v>
      </c>
      <c r="J668" s="2">
        <v>2789.65</v>
      </c>
      <c r="K668" s="2">
        <v>2789.65</v>
      </c>
      <c r="L668" s="2">
        <v>1487.68</v>
      </c>
      <c r="M668" s="1"/>
      <c r="N668" s="5">
        <f t="shared" si="20"/>
        <v>24184.87</v>
      </c>
      <c r="O668" s="6">
        <f t="shared" si="21"/>
        <v>20655.990000000002</v>
      </c>
      <c r="P668" s="2">
        <v>30</v>
      </c>
      <c r="Q668" s="2" t="s">
        <v>37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3952</v>
      </c>
      <c r="AE668" s="2">
        <f>VLOOKUP(Tabla3[[#This Row],[Columna1]],Tabla5[#All],3,0)</f>
        <v>3952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f>VLOOKUP(Tabla3[[#This Row],[Columna1]],Tabla7[[ID]:[Monto neto de los bonos]],3,0)</f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  <c r="AQ668" s="2">
        <v>0</v>
      </c>
      <c r="AR668" s="2">
        <v>0</v>
      </c>
      <c r="AS668" s="2">
        <v>0</v>
      </c>
      <c r="AT668" s="2">
        <v>2023.28</v>
      </c>
      <c r="AU668" s="2">
        <v>1505.6</v>
      </c>
      <c r="AV668" s="2">
        <v>0</v>
      </c>
      <c r="AW668" s="1"/>
      <c r="AX668" s="2" t="s">
        <v>422</v>
      </c>
      <c r="AY668" s="8" t="s">
        <v>423</v>
      </c>
    </row>
    <row r="669" spans="1:51" ht="13.15" customHeight="1" x14ac:dyDescent="0.25">
      <c r="A669" s="7">
        <v>90205</v>
      </c>
      <c r="B669" s="2" t="s">
        <v>875</v>
      </c>
      <c r="C669" s="2">
        <v>391103</v>
      </c>
      <c r="D669" s="2" t="s">
        <v>152</v>
      </c>
      <c r="E669" s="2" t="s">
        <v>159</v>
      </c>
      <c r="F669" s="2" t="s">
        <v>36</v>
      </c>
      <c r="G669" s="3">
        <v>36892</v>
      </c>
      <c r="H669" s="1"/>
      <c r="I669" s="2">
        <v>13165.89</v>
      </c>
      <c r="J669" s="2">
        <v>2789.65</v>
      </c>
      <c r="K669" s="2">
        <v>2789.65</v>
      </c>
      <c r="L669" s="2">
        <v>3753.71</v>
      </c>
      <c r="M669" s="1"/>
      <c r="N669" s="5">
        <f t="shared" si="20"/>
        <v>22498.899999999998</v>
      </c>
      <c r="O669" s="6">
        <f t="shared" si="21"/>
        <v>18320.699999999997</v>
      </c>
      <c r="P669" s="2">
        <v>20</v>
      </c>
      <c r="Q669" s="2" t="s">
        <v>46</v>
      </c>
      <c r="R669" s="2">
        <v>0</v>
      </c>
      <c r="S669" s="2">
        <v>0</v>
      </c>
      <c r="T669" s="2">
        <v>0</v>
      </c>
      <c r="U669" s="2">
        <v>3686.45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f>VLOOKUP(Tabla3[[#This Row],[Columna1]],Tabla5[#All],3,0)</f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f>VLOOKUP(Tabla3[[#This Row],[Columna1]],Tabla7[[ID]:[Monto neto de los bonos]],3,0)</f>
        <v>3686.45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0</v>
      </c>
      <c r="AR669" s="2">
        <v>0</v>
      </c>
      <c r="AS669" s="2">
        <v>0</v>
      </c>
      <c r="AT669" s="2">
        <v>2072.2399999999998</v>
      </c>
      <c r="AU669" s="2">
        <v>2105.96</v>
      </c>
      <c r="AV669" s="2">
        <v>0</v>
      </c>
      <c r="AW669" s="1"/>
      <c r="AX669" s="2" t="s">
        <v>422</v>
      </c>
      <c r="AY669" s="8" t="s">
        <v>424</v>
      </c>
    </row>
    <row r="670" spans="1:51" ht="13.15" customHeight="1" x14ac:dyDescent="0.25">
      <c r="A670" s="7">
        <v>25160</v>
      </c>
      <c r="B670" s="2" t="s">
        <v>876</v>
      </c>
      <c r="C670" s="2">
        <v>6481703</v>
      </c>
      <c r="D670" s="2" t="s">
        <v>152</v>
      </c>
      <c r="E670" s="2" t="s">
        <v>154</v>
      </c>
      <c r="F670" s="2" t="s">
        <v>36</v>
      </c>
      <c r="G670" s="3">
        <v>45519</v>
      </c>
      <c r="H670" s="1"/>
      <c r="I670" s="2">
        <v>13165.89</v>
      </c>
      <c r="J670" s="2">
        <v>2789.65</v>
      </c>
      <c r="K670" s="2">
        <v>2789.65</v>
      </c>
      <c r="L670" s="2">
        <v>0</v>
      </c>
      <c r="M670" s="1"/>
      <c r="N670" s="5">
        <f t="shared" si="20"/>
        <v>22435.19</v>
      </c>
      <c r="O670" s="6">
        <f t="shared" si="21"/>
        <v>19590.82</v>
      </c>
      <c r="P670" s="2">
        <v>28</v>
      </c>
      <c r="Q670" s="2" t="s">
        <v>37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3690</v>
      </c>
      <c r="AE670" s="2">
        <f>VLOOKUP(Tabla3[[#This Row],[Columna1]],Tabla5[#All],3,0)</f>
        <v>3690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f>VLOOKUP(Tabla3[[#This Row],[Columna1]],Tabla7[[ID]:[Monto neto de los bonos]],3,0)</f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  <c r="AQ670" s="2">
        <v>0</v>
      </c>
      <c r="AR670" s="2">
        <v>0</v>
      </c>
      <c r="AS670" s="2">
        <v>0</v>
      </c>
      <c r="AT670" s="2">
        <v>1749.55</v>
      </c>
      <c r="AU670" s="2">
        <v>1094.82</v>
      </c>
      <c r="AV670" s="2">
        <v>0</v>
      </c>
      <c r="AW670" s="1"/>
      <c r="AX670" s="2" t="s">
        <v>422</v>
      </c>
      <c r="AY670" s="8" t="s">
        <v>423</v>
      </c>
    </row>
    <row r="671" spans="1:51" ht="13.15" customHeight="1" x14ac:dyDescent="0.25">
      <c r="A671" s="7">
        <v>92361</v>
      </c>
      <c r="B671" s="2" t="s">
        <v>877</v>
      </c>
      <c r="C671" s="2">
        <v>405203</v>
      </c>
      <c r="D671" s="2" t="s">
        <v>152</v>
      </c>
      <c r="E671" s="2" t="s">
        <v>161</v>
      </c>
      <c r="F671" s="2" t="s">
        <v>36</v>
      </c>
      <c r="G671" s="3">
        <v>38078</v>
      </c>
      <c r="H671" s="1"/>
      <c r="I671" s="2">
        <v>13165.89</v>
      </c>
      <c r="J671" s="2">
        <v>2789.65</v>
      </c>
      <c r="K671" s="2">
        <v>2789.65</v>
      </c>
      <c r="L671" s="2">
        <v>4644.5</v>
      </c>
      <c r="M671" s="1"/>
      <c r="N671" s="5">
        <f t="shared" si="20"/>
        <v>29569.239999999998</v>
      </c>
      <c r="O671" s="6">
        <f t="shared" si="21"/>
        <v>25072.12</v>
      </c>
      <c r="P671" s="2">
        <v>30</v>
      </c>
      <c r="Q671" s="2" t="s">
        <v>37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6179.55</v>
      </c>
      <c r="AE671" s="2">
        <f>VLOOKUP(Tabla3[[#This Row],[Columna1]],Tabla5[#All],3,0)</f>
        <v>6179.55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f>VLOOKUP(Tabla3[[#This Row],[Columna1]],Tabla7[[ID]:[Monto neto de los bonos]],3,0)</f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0</v>
      </c>
      <c r="AR671" s="2">
        <v>0</v>
      </c>
      <c r="AS671" s="2">
        <v>0</v>
      </c>
      <c r="AT671" s="2">
        <v>2338.96</v>
      </c>
      <c r="AU671" s="2">
        <v>2158.16</v>
      </c>
      <c r="AV671" s="2">
        <v>0</v>
      </c>
      <c r="AW671" s="1"/>
      <c r="AX671" s="2" t="s">
        <v>422</v>
      </c>
      <c r="AY671" s="8" t="s">
        <v>423</v>
      </c>
    </row>
    <row r="672" spans="1:51" ht="13.15" customHeight="1" x14ac:dyDescent="0.25">
      <c r="A672" s="7">
        <v>92443</v>
      </c>
      <c r="B672" s="2" t="s">
        <v>878</v>
      </c>
      <c r="C672" s="2">
        <v>405903</v>
      </c>
      <c r="D672" s="2" t="s">
        <v>152</v>
      </c>
      <c r="E672" s="2" t="s">
        <v>170</v>
      </c>
      <c r="F672" s="2" t="s">
        <v>60</v>
      </c>
      <c r="G672" s="3">
        <v>38215</v>
      </c>
      <c r="H672" s="1"/>
      <c r="I672" s="2">
        <v>14709.55</v>
      </c>
      <c r="J672" s="2">
        <v>2709.165</v>
      </c>
      <c r="K672" s="2">
        <v>2709.165</v>
      </c>
      <c r="L672" s="2">
        <v>5890.27</v>
      </c>
      <c r="M672" s="1"/>
      <c r="N672" s="5">
        <f t="shared" si="20"/>
        <v>41075.15</v>
      </c>
      <c r="O672" s="6">
        <f t="shared" si="21"/>
        <v>35719.310000000005</v>
      </c>
      <c r="P672" s="2">
        <v>30</v>
      </c>
      <c r="Q672" s="2" t="s">
        <v>37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15057</v>
      </c>
      <c r="AE672" s="2">
        <f>VLOOKUP(Tabla3[[#This Row],[Columna1]],Tabla5[#All],3,0)</f>
        <v>15057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f>VLOOKUP(Tabla3[[#This Row],[Columna1]],Tabla7[[ID]:[Monto neto de los bonos]],3,0)</f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2601.8200000000002</v>
      </c>
      <c r="AU672" s="2">
        <v>2754.02</v>
      </c>
      <c r="AV672" s="2">
        <v>0</v>
      </c>
      <c r="AW672" s="1"/>
      <c r="AX672" s="2" t="s">
        <v>422</v>
      </c>
      <c r="AY672" s="8" t="s">
        <v>423</v>
      </c>
    </row>
    <row r="673" spans="1:51" ht="13.15" customHeight="1" x14ac:dyDescent="0.25">
      <c r="A673" s="7">
        <v>24602</v>
      </c>
      <c r="B673" s="2" t="s">
        <v>879</v>
      </c>
      <c r="C673" s="2">
        <v>6072503</v>
      </c>
      <c r="D673" s="2" t="s">
        <v>152</v>
      </c>
      <c r="E673" s="2" t="s">
        <v>155</v>
      </c>
      <c r="F673" s="2" t="s">
        <v>36</v>
      </c>
      <c r="G673" s="3">
        <v>45111</v>
      </c>
      <c r="H673" s="1"/>
      <c r="I673" s="2">
        <v>13165.89</v>
      </c>
      <c r="J673" s="2">
        <v>2789.65</v>
      </c>
      <c r="K673" s="2">
        <v>2789.65</v>
      </c>
      <c r="L673" s="2">
        <v>0</v>
      </c>
      <c r="M673" s="1"/>
      <c r="N673" s="5">
        <f t="shared" si="20"/>
        <v>18745.189999999999</v>
      </c>
      <c r="O673" s="6">
        <f t="shared" si="21"/>
        <v>15628.109999999999</v>
      </c>
      <c r="P673" s="2">
        <v>20</v>
      </c>
      <c r="Q673" s="2" t="s">
        <v>46</v>
      </c>
      <c r="R673" s="2">
        <v>0</v>
      </c>
      <c r="S673" s="2">
        <v>0</v>
      </c>
      <c r="T673" s="2">
        <v>0</v>
      </c>
      <c r="U673" s="2">
        <v>3686.45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f>VLOOKUP(Tabla3[[#This Row],[Columna1]],Tabla5[#All],3,0)</f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f>VLOOKUP(Tabla3[[#This Row],[Columna1]],Tabla7[[ID]:[Monto neto de los bonos]],3,0)</f>
        <v>3686.45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0</v>
      </c>
      <c r="AR673" s="2">
        <v>0</v>
      </c>
      <c r="AS673" s="2">
        <v>0</v>
      </c>
      <c r="AT673" s="2">
        <v>1726.52</v>
      </c>
      <c r="AU673" s="2">
        <v>1390.56</v>
      </c>
      <c r="AV673" s="2">
        <v>0</v>
      </c>
      <c r="AW673" s="1"/>
      <c r="AX673" s="2" t="s">
        <v>422</v>
      </c>
      <c r="AY673" s="8" t="s">
        <v>424</v>
      </c>
    </row>
    <row r="674" spans="1:51" ht="13.15" customHeight="1" x14ac:dyDescent="0.25">
      <c r="A674" s="7">
        <v>21721</v>
      </c>
      <c r="B674" s="2" t="s">
        <v>880</v>
      </c>
      <c r="C674" s="2">
        <v>3197603</v>
      </c>
      <c r="D674" s="2" t="s">
        <v>152</v>
      </c>
      <c r="E674" s="2" t="s">
        <v>160</v>
      </c>
      <c r="F674" s="2" t="s">
        <v>60</v>
      </c>
      <c r="G674" s="3">
        <v>43437</v>
      </c>
      <c r="H674" s="1"/>
      <c r="I674" s="2">
        <v>14709.55</v>
      </c>
      <c r="J674" s="2">
        <v>2709.165</v>
      </c>
      <c r="K674" s="2">
        <v>2709.165</v>
      </c>
      <c r="L674" s="2">
        <v>1881.12</v>
      </c>
      <c r="M674" s="1"/>
      <c r="N674" s="5">
        <f t="shared" si="20"/>
        <v>39520.68</v>
      </c>
      <c r="O674" s="6">
        <f t="shared" si="21"/>
        <v>35422.119999999995</v>
      </c>
      <c r="P674" s="2">
        <v>30</v>
      </c>
      <c r="Q674" s="2" t="s">
        <v>37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15057.72</v>
      </c>
      <c r="AE674" s="2">
        <f>VLOOKUP(Tabla3[[#This Row],[Columna1]],Tabla5[#All],3,0)</f>
        <v>15057.72</v>
      </c>
      <c r="AF674" s="2">
        <v>0</v>
      </c>
      <c r="AG674" s="2">
        <v>0</v>
      </c>
      <c r="AH674" s="2">
        <v>0</v>
      </c>
      <c r="AI674" s="2">
        <v>0</v>
      </c>
      <c r="AJ674" s="2">
        <v>2453.96</v>
      </c>
      <c r="AK674" s="2">
        <f>VLOOKUP(Tabla3[[#This Row],[Columna1]],Tabla7[[ID]:[Monto neto de los bonos]],3,0)</f>
        <v>2453.96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2">
        <v>0</v>
      </c>
      <c r="AT674" s="2">
        <v>2200.9</v>
      </c>
      <c r="AU674" s="2">
        <v>1897.66</v>
      </c>
      <c r="AV674" s="2">
        <v>0</v>
      </c>
      <c r="AW674" s="1"/>
      <c r="AX674" s="2" t="s">
        <v>422</v>
      </c>
      <c r="AY674" s="8" t="s">
        <v>423</v>
      </c>
    </row>
    <row r="675" spans="1:51" ht="13.15" customHeight="1" x14ac:dyDescent="0.25">
      <c r="A675" s="7">
        <v>14129</v>
      </c>
      <c r="B675" s="2" t="s">
        <v>881</v>
      </c>
      <c r="C675" s="2">
        <v>140103</v>
      </c>
      <c r="D675" s="2" t="s">
        <v>152</v>
      </c>
      <c r="E675" s="2" t="s">
        <v>154</v>
      </c>
      <c r="F675" s="2" t="s">
        <v>36</v>
      </c>
      <c r="G675" s="3">
        <v>43891</v>
      </c>
      <c r="H675" s="1"/>
      <c r="I675" s="2">
        <v>13165.89</v>
      </c>
      <c r="J675" s="2">
        <v>2789.65</v>
      </c>
      <c r="K675" s="2">
        <v>2789.65</v>
      </c>
      <c r="L675" s="2">
        <v>1968.25</v>
      </c>
      <c r="M675" s="1"/>
      <c r="N675" s="5">
        <f t="shared" si="20"/>
        <v>24665.439999999999</v>
      </c>
      <c r="O675" s="6">
        <f t="shared" si="21"/>
        <v>21002.379999999997</v>
      </c>
      <c r="P675" s="2">
        <v>30</v>
      </c>
      <c r="Q675" s="2" t="s">
        <v>37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3952</v>
      </c>
      <c r="AE675" s="2">
        <f>VLOOKUP(Tabla3[[#This Row],[Columna1]],Tabla5[#All],3,0)</f>
        <v>3952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f>VLOOKUP(Tabla3[[#This Row],[Columna1]],Tabla7[[ID]:[Monto neto de los bonos]],3,0)</f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2">
        <v>0</v>
      </c>
      <c r="AT675" s="2">
        <v>2071.34</v>
      </c>
      <c r="AU675" s="2">
        <v>1591.72</v>
      </c>
      <c r="AV675" s="2">
        <v>0</v>
      </c>
      <c r="AW675" s="1"/>
      <c r="AX675" s="2" t="s">
        <v>422</v>
      </c>
      <c r="AY675" s="8" t="s">
        <v>423</v>
      </c>
    </row>
    <row r="676" spans="1:51" ht="13.15" customHeight="1" x14ac:dyDescent="0.25">
      <c r="A676" s="7">
        <v>24356</v>
      </c>
      <c r="B676" s="2" t="s">
        <v>882</v>
      </c>
      <c r="C676" s="2">
        <v>5871703</v>
      </c>
      <c r="D676" s="2" t="s">
        <v>152</v>
      </c>
      <c r="E676" s="2" t="s">
        <v>157</v>
      </c>
      <c r="F676" s="2" t="s">
        <v>36</v>
      </c>
      <c r="G676" s="3">
        <v>45307</v>
      </c>
      <c r="H676" s="1"/>
      <c r="I676" s="2">
        <v>13165.89</v>
      </c>
      <c r="J676" s="2">
        <v>2789.65</v>
      </c>
      <c r="K676" s="2">
        <v>2789.65</v>
      </c>
      <c r="L676" s="2">
        <v>0</v>
      </c>
      <c r="M676" s="1"/>
      <c r="N676" s="5">
        <f t="shared" si="20"/>
        <v>22582.1</v>
      </c>
      <c r="O676" s="6">
        <f t="shared" si="21"/>
        <v>19468.559999999998</v>
      </c>
      <c r="P676" s="2">
        <v>30</v>
      </c>
      <c r="Q676" s="2" t="s">
        <v>37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3836.91</v>
      </c>
      <c r="AE676" s="2">
        <f>VLOOKUP(Tabla3[[#This Row],[Columna1]],Tabla5[#All],3,0)</f>
        <v>3836.91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f>VLOOKUP(Tabla3[[#This Row],[Columna1]],Tabla7[[ID]:[Monto neto de los bonos]],3,0)</f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1874.52</v>
      </c>
      <c r="AU676" s="2">
        <v>1239.02</v>
      </c>
      <c r="AV676" s="2">
        <v>0</v>
      </c>
      <c r="AW676" s="1"/>
      <c r="AX676" s="2" t="s">
        <v>422</v>
      </c>
      <c r="AY676" s="8" t="s">
        <v>423</v>
      </c>
    </row>
    <row r="677" spans="1:51" ht="13.15" customHeight="1" x14ac:dyDescent="0.25">
      <c r="A677" s="7">
        <v>16599</v>
      </c>
      <c r="B677" s="2" t="s">
        <v>883</v>
      </c>
      <c r="C677" s="2">
        <v>253703</v>
      </c>
      <c r="D677" s="2" t="s">
        <v>152</v>
      </c>
      <c r="E677" s="2" t="s">
        <v>154</v>
      </c>
      <c r="F677" s="2" t="s">
        <v>36</v>
      </c>
      <c r="G677" s="3">
        <v>41259</v>
      </c>
      <c r="H677" s="1"/>
      <c r="I677" s="2">
        <v>13165.89</v>
      </c>
      <c r="J677" s="2">
        <v>2789.65</v>
      </c>
      <c r="K677" s="2">
        <v>2789.65</v>
      </c>
      <c r="L677" s="2">
        <v>2737.45</v>
      </c>
      <c r="M677" s="1"/>
      <c r="N677" s="5">
        <f t="shared" si="20"/>
        <v>25434.639999999999</v>
      </c>
      <c r="O677" s="6">
        <f t="shared" si="21"/>
        <v>21535.559999999998</v>
      </c>
      <c r="P677" s="2">
        <v>30</v>
      </c>
      <c r="Q677" s="2" t="s">
        <v>37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3952</v>
      </c>
      <c r="AE677" s="2">
        <f>VLOOKUP(Tabla3[[#This Row],[Columna1]],Tabla5[#All],3,0)</f>
        <v>3952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f>VLOOKUP(Tabla3[[#This Row],[Columna1]],Tabla7[[ID]:[Monto neto de los bonos]],3,0)</f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2148.2600000000002</v>
      </c>
      <c r="AU677" s="2">
        <v>1750.82</v>
      </c>
      <c r="AV677" s="2">
        <v>0</v>
      </c>
      <c r="AW677" s="1"/>
      <c r="AX677" s="2" t="s">
        <v>422</v>
      </c>
      <c r="AY677" s="8" t="s">
        <v>423</v>
      </c>
    </row>
    <row r="678" spans="1:51" ht="13.15" customHeight="1" x14ac:dyDescent="0.25">
      <c r="A678" s="7">
        <v>24066</v>
      </c>
      <c r="B678" s="2" t="s">
        <v>3851</v>
      </c>
      <c r="C678" s="2">
        <v>5691803</v>
      </c>
      <c r="D678" s="2" t="s">
        <v>152</v>
      </c>
      <c r="E678" s="2" t="s">
        <v>171</v>
      </c>
      <c r="F678" s="2" t="s">
        <v>36</v>
      </c>
      <c r="G678" s="3">
        <v>44837</v>
      </c>
      <c r="H678" s="1"/>
      <c r="I678" s="2">
        <v>13165.89</v>
      </c>
      <c r="J678" s="2">
        <v>2789.65</v>
      </c>
      <c r="K678" s="2">
        <v>2789.65</v>
      </c>
      <c r="L678" s="2">
        <v>0</v>
      </c>
      <c r="M678" s="1"/>
      <c r="N678" s="5">
        <f t="shared" si="20"/>
        <v>26786.25</v>
      </c>
      <c r="O678" s="6">
        <f t="shared" si="21"/>
        <v>23672.71</v>
      </c>
      <c r="P678" s="2">
        <v>30</v>
      </c>
      <c r="Q678" s="2" t="s">
        <v>37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8041.06</v>
      </c>
      <c r="AE678" s="2">
        <f>VLOOKUP(Tabla3[[#This Row],[Columna1]],Tabla5[#All],3,0)</f>
        <v>8041.06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f>VLOOKUP(Tabla3[[#This Row],[Columna1]],Tabla7[[ID]:[Monto neto de los bonos]],3,0)</f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1874.52</v>
      </c>
      <c r="AU678" s="2">
        <v>1239.02</v>
      </c>
      <c r="AV678" s="2">
        <v>0</v>
      </c>
      <c r="AW678" s="1"/>
      <c r="AX678" s="2" t="s">
        <v>422</v>
      </c>
      <c r="AY678" s="8" t="s">
        <v>423</v>
      </c>
    </row>
    <row r="679" spans="1:51" ht="13.15" customHeight="1" x14ac:dyDescent="0.25">
      <c r="A679" s="7">
        <v>22038</v>
      </c>
      <c r="B679" s="2" t="s">
        <v>884</v>
      </c>
      <c r="C679" s="2">
        <v>3583403</v>
      </c>
      <c r="D679" s="2" t="s">
        <v>152</v>
      </c>
      <c r="E679" s="2" t="s">
        <v>160</v>
      </c>
      <c r="F679" s="2" t="s">
        <v>172</v>
      </c>
      <c r="G679" s="3">
        <v>43654</v>
      </c>
      <c r="H679" s="1"/>
      <c r="I679" s="2">
        <v>9836.7099999999991</v>
      </c>
      <c r="J679" s="2">
        <v>3056.2150000000001</v>
      </c>
      <c r="K679" s="2">
        <v>3056.2150000000001</v>
      </c>
      <c r="L679" s="2">
        <v>1550.62</v>
      </c>
      <c r="M679" s="1"/>
      <c r="N679" s="5">
        <f t="shared" si="20"/>
        <v>20809.149999999998</v>
      </c>
      <c r="O679" s="6">
        <f t="shared" si="21"/>
        <v>18112.25</v>
      </c>
      <c r="P679" s="2">
        <v>30</v>
      </c>
      <c r="Q679" s="2" t="s">
        <v>37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3309.39</v>
      </c>
      <c r="AE679" s="2">
        <f>VLOOKUP(Tabla3[[#This Row],[Columna1]],Tabla5[#All],3,0)</f>
        <v>3309.39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f>VLOOKUP(Tabla3[[#This Row],[Columna1]],Tabla7[[ID]:[Monto neto de los bonos]],3,0)</f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1749.98</v>
      </c>
      <c r="AU679" s="2">
        <v>946.92</v>
      </c>
      <c r="AV679" s="2">
        <v>0</v>
      </c>
      <c r="AW679" s="1"/>
      <c r="AX679" s="2" t="s">
        <v>422</v>
      </c>
      <c r="AY679" s="8" t="s">
        <v>423</v>
      </c>
    </row>
    <row r="680" spans="1:51" ht="13.15" customHeight="1" x14ac:dyDescent="0.25">
      <c r="A680" s="7">
        <v>18899</v>
      </c>
      <c r="B680" s="2" t="s">
        <v>885</v>
      </c>
      <c r="C680" s="2">
        <v>296503</v>
      </c>
      <c r="D680" s="2" t="s">
        <v>152</v>
      </c>
      <c r="E680" s="2" t="s">
        <v>171</v>
      </c>
      <c r="F680" s="2" t="s">
        <v>60</v>
      </c>
      <c r="G680" s="3">
        <v>42020</v>
      </c>
      <c r="H680" s="1"/>
      <c r="I680" s="2">
        <v>14709.55</v>
      </c>
      <c r="J680" s="2">
        <v>2709.165</v>
      </c>
      <c r="K680" s="2">
        <v>2709.165</v>
      </c>
      <c r="L680" s="2">
        <v>3802.12</v>
      </c>
      <c r="M680" s="1"/>
      <c r="N680" s="5">
        <f t="shared" si="20"/>
        <v>37638.800000000003</v>
      </c>
      <c r="O680" s="6">
        <f t="shared" si="21"/>
        <v>32937.82</v>
      </c>
      <c r="P680" s="2">
        <v>30</v>
      </c>
      <c r="Q680" s="2" t="s">
        <v>37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13708.8</v>
      </c>
      <c r="AE680" s="2">
        <f>VLOOKUP(Tabla3[[#This Row],[Columna1]],Tabla5[#All],3,0)</f>
        <v>13708.8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f>VLOOKUP(Tabla3[[#This Row],[Columna1]],Tabla7[[ID]:[Monto neto de los bonos]],3,0)</f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0</v>
      </c>
      <c r="AR680" s="2">
        <v>0</v>
      </c>
      <c r="AS680" s="2">
        <v>0</v>
      </c>
      <c r="AT680" s="2">
        <v>2393</v>
      </c>
      <c r="AU680" s="2">
        <v>2307.98</v>
      </c>
      <c r="AV680" s="2">
        <v>0</v>
      </c>
      <c r="AW680" s="1"/>
      <c r="AX680" s="2" t="s">
        <v>422</v>
      </c>
      <c r="AY680" s="8" t="s">
        <v>423</v>
      </c>
    </row>
    <row r="681" spans="1:51" ht="13.15" customHeight="1" x14ac:dyDescent="0.25">
      <c r="A681" s="7">
        <v>13558</v>
      </c>
      <c r="B681" s="2" t="s">
        <v>886</v>
      </c>
      <c r="C681" s="2">
        <v>83403</v>
      </c>
      <c r="D681" s="2" t="s">
        <v>152</v>
      </c>
      <c r="E681" s="2" t="s">
        <v>157</v>
      </c>
      <c r="F681" s="2" t="s">
        <v>36</v>
      </c>
      <c r="G681" s="3">
        <v>39279</v>
      </c>
      <c r="H681" s="1"/>
      <c r="I681" s="2">
        <v>13165.89</v>
      </c>
      <c r="J681" s="2">
        <v>2789.65</v>
      </c>
      <c r="K681" s="2">
        <v>2789.65</v>
      </c>
      <c r="L681" s="2">
        <v>3563.02</v>
      </c>
      <c r="M681" s="1"/>
      <c r="N681" s="5">
        <f t="shared" si="20"/>
        <v>23851.489999999998</v>
      </c>
      <c r="O681" s="6">
        <f t="shared" si="21"/>
        <v>19693.509999999998</v>
      </c>
      <c r="P681" s="2">
        <v>30</v>
      </c>
      <c r="Q681" s="2" t="s">
        <v>37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1543.28</v>
      </c>
      <c r="AE681" s="2">
        <f>VLOOKUP(Tabla3[[#This Row],[Columna1]],Tabla5[#All],3,0)</f>
        <v>1543.28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f>VLOOKUP(Tabla3[[#This Row],[Columna1]],Tabla7[[ID]:[Monto neto de los bonos]],3,0)</f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2">
        <v>2230.8200000000002</v>
      </c>
      <c r="AU681" s="2">
        <v>1927.16</v>
      </c>
      <c r="AV681" s="2">
        <v>0</v>
      </c>
      <c r="AW681" s="1"/>
      <c r="AX681" s="2" t="s">
        <v>422</v>
      </c>
      <c r="AY681" s="8" t="s">
        <v>423</v>
      </c>
    </row>
    <row r="682" spans="1:51" ht="13.15" customHeight="1" x14ac:dyDescent="0.25">
      <c r="A682" s="7">
        <v>21111</v>
      </c>
      <c r="B682" s="2" t="s">
        <v>887</v>
      </c>
      <c r="C682" s="2">
        <v>2443603</v>
      </c>
      <c r="D682" s="2" t="s">
        <v>152</v>
      </c>
      <c r="E682" s="2" t="s">
        <v>154</v>
      </c>
      <c r="F682" s="2" t="s">
        <v>36</v>
      </c>
      <c r="G682" s="3">
        <v>43129</v>
      </c>
      <c r="H682" s="1"/>
      <c r="I682" s="2">
        <v>13165.89</v>
      </c>
      <c r="J682" s="2">
        <v>2789.65</v>
      </c>
      <c r="K682" s="2">
        <v>2789.65</v>
      </c>
      <c r="L682" s="2">
        <v>1703.24</v>
      </c>
      <c r="M682" s="1"/>
      <c r="N682" s="5">
        <f t="shared" si="20"/>
        <v>24400.43</v>
      </c>
      <c r="O682" s="6">
        <f t="shared" si="21"/>
        <v>20811.349999999999</v>
      </c>
      <c r="P682" s="2">
        <v>30</v>
      </c>
      <c r="Q682" s="2" t="s">
        <v>37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3952</v>
      </c>
      <c r="AE682" s="2">
        <f>VLOOKUP(Tabla3[[#This Row],[Columna1]],Tabla5[#All],3,0)</f>
        <v>3952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f>VLOOKUP(Tabla3[[#This Row],[Columna1]],Tabla7[[ID]:[Monto neto de los bonos]],3,0)</f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2">
        <v>0</v>
      </c>
      <c r="AT682" s="2">
        <v>2044.84</v>
      </c>
      <c r="AU682" s="2">
        <v>1544.24</v>
      </c>
      <c r="AV682" s="2">
        <v>0</v>
      </c>
      <c r="AW682" s="1"/>
      <c r="AX682" s="2" t="s">
        <v>422</v>
      </c>
      <c r="AY682" s="8" t="s">
        <v>423</v>
      </c>
    </row>
    <row r="683" spans="1:51" ht="13.15" customHeight="1" x14ac:dyDescent="0.25">
      <c r="A683" s="7">
        <v>19344</v>
      </c>
      <c r="B683" s="2" t="s">
        <v>888</v>
      </c>
      <c r="C683" s="2">
        <v>387703</v>
      </c>
      <c r="D683" s="2" t="s">
        <v>152</v>
      </c>
      <c r="E683" s="2" t="s">
        <v>155</v>
      </c>
      <c r="F683" s="2" t="s">
        <v>42</v>
      </c>
      <c r="G683" s="3">
        <v>42291</v>
      </c>
      <c r="H683" s="1"/>
      <c r="I683" s="2">
        <v>9836.7099999999991</v>
      </c>
      <c r="J683" s="2">
        <v>3056.2150000000001</v>
      </c>
      <c r="K683" s="2">
        <v>3056.2150000000001</v>
      </c>
      <c r="L683" s="2">
        <v>1182.96</v>
      </c>
      <c r="M683" s="1"/>
      <c r="N683" s="5">
        <f t="shared" si="20"/>
        <v>17132.099999999999</v>
      </c>
      <c r="O683" s="6">
        <f t="shared" si="21"/>
        <v>14489.539999999999</v>
      </c>
      <c r="P683" s="2">
        <v>20</v>
      </c>
      <c r="Q683" s="2" t="s">
        <v>46</v>
      </c>
      <c r="R683" s="2">
        <v>0</v>
      </c>
      <c r="S683" s="2">
        <v>0</v>
      </c>
      <c r="T683" s="2">
        <v>0</v>
      </c>
      <c r="U683" s="2">
        <v>2754.28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f>VLOOKUP(Tabla3[[#This Row],[Columna1]],Tabla5[#All],3,0)</f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f>VLOOKUP(Tabla3[[#This Row],[Columna1]],Tabla7[[ID]:[Monto neto de los bonos]],3,0)</f>
        <v>2754.28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0</v>
      </c>
      <c r="AR683" s="2">
        <v>0</v>
      </c>
      <c r="AS683" s="2">
        <v>0</v>
      </c>
      <c r="AT683" s="2">
        <v>1577.96</v>
      </c>
      <c r="AU683" s="2">
        <v>1064.5999999999999</v>
      </c>
      <c r="AV683" s="2">
        <v>0</v>
      </c>
      <c r="AW683" s="1"/>
      <c r="AX683" s="2" t="s">
        <v>422</v>
      </c>
      <c r="AY683" s="8" t="s">
        <v>424</v>
      </c>
    </row>
    <row r="684" spans="1:51" ht="13.15" customHeight="1" x14ac:dyDescent="0.25">
      <c r="A684" s="7">
        <v>19908</v>
      </c>
      <c r="B684" s="2" t="s">
        <v>889</v>
      </c>
      <c r="C684" s="2">
        <v>1257703</v>
      </c>
      <c r="D684" s="2" t="s">
        <v>152</v>
      </c>
      <c r="E684" s="2" t="s">
        <v>169</v>
      </c>
      <c r="F684" s="2" t="s">
        <v>36</v>
      </c>
      <c r="G684" s="3">
        <v>45444</v>
      </c>
      <c r="H684" s="1"/>
      <c r="I684" s="2">
        <v>13165.89</v>
      </c>
      <c r="J684" s="2">
        <v>2789.65</v>
      </c>
      <c r="K684" s="2">
        <v>2789.65</v>
      </c>
      <c r="L684" s="2">
        <v>0</v>
      </c>
      <c r="M684" s="1"/>
      <c r="N684" s="5">
        <f t="shared" si="20"/>
        <v>18745.189999999999</v>
      </c>
      <c r="O684" s="6">
        <f t="shared" si="21"/>
        <v>15631.649999999998</v>
      </c>
      <c r="P684" s="2">
        <v>30</v>
      </c>
      <c r="Q684" s="2" t="s">
        <v>37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f>VLOOKUP(Tabla3[[#This Row],[Columna1]],Tabla5[#All],3,0)</f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f>VLOOKUP(Tabla3[[#This Row],[Columna1]],Tabla7[[ID]:[Monto neto de los bonos]],3,0)</f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1874.52</v>
      </c>
      <c r="AU684" s="2">
        <v>1239.02</v>
      </c>
      <c r="AV684" s="2">
        <v>0</v>
      </c>
      <c r="AW684" s="1"/>
      <c r="AX684" s="2" t="s">
        <v>422</v>
      </c>
      <c r="AY684" s="8" t="s">
        <v>423</v>
      </c>
    </row>
    <row r="685" spans="1:51" ht="13.15" customHeight="1" x14ac:dyDescent="0.25">
      <c r="A685" s="7">
        <v>3173</v>
      </c>
      <c r="B685" s="2" t="s">
        <v>3854</v>
      </c>
      <c r="C685" s="2">
        <v>32803</v>
      </c>
      <c r="D685" s="2" t="s">
        <v>152</v>
      </c>
      <c r="E685" s="2" t="s">
        <v>154</v>
      </c>
      <c r="F685" s="2" t="s">
        <v>60</v>
      </c>
      <c r="G685" s="3">
        <v>41897</v>
      </c>
      <c r="H685" s="1"/>
      <c r="I685" s="2">
        <v>14709.55</v>
      </c>
      <c r="J685" s="2">
        <v>2709.165</v>
      </c>
      <c r="K685" s="2">
        <v>2709.165</v>
      </c>
      <c r="L685" s="2">
        <v>3614.69</v>
      </c>
      <c r="M685" s="1"/>
      <c r="N685" s="5">
        <f t="shared" si="20"/>
        <v>37515.629999999997</v>
      </c>
      <c r="O685" s="6">
        <f t="shared" si="21"/>
        <v>32873.429999999993</v>
      </c>
      <c r="P685" s="2">
        <v>30</v>
      </c>
      <c r="Q685" s="2" t="s">
        <v>37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13773.06</v>
      </c>
      <c r="AE685" s="2">
        <f>VLOOKUP(Tabla3[[#This Row],[Columna1]],Tabla5[#All],3,0)</f>
        <v>13773.06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f>VLOOKUP(Tabla3[[#This Row],[Columna1]],Tabla7[[ID]:[Monto neto de los bonos]],3,0)</f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0</v>
      </c>
      <c r="AR685" s="2">
        <v>0</v>
      </c>
      <c r="AS685" s="2">
        <v>0</v>
      </c>
      <c r="AT685" s="2">
        <v>2374.2600000000002</v>
      </c>
      <c r="AU685" s="2">
        <v>2267.94</v>
      </c>
      <c r="AV685" s="2">
        <v>0</v>
      </c>
      <c r="AW685" s="1"/>
      <c r="AX685" s="2" t="s">
        <v>422</v>
      </c>
      <c r="AY685" s="8" t="s">
        <v>423</v>
      </c>
    </row>
    <row r="686" spans="1:51" ht="13.15" customHeight="1" x14ac:dyDescent="0.25">
      <c r="A686" s="7">
        <v>21316</v>
      </c>
      <c r="B686" s="2" t="s">
        <v>890</v>
      </c>
      <c r="C686" s="2">
        <v>2669603</v>
      </c>
      <c r="D686" s="2" t="s">
        <v>152</v>
      </c>
      <c r="E686" s="2" t="s">
        <v>160</v>
      </c>
      <c r="F686" s="2" t="s">
        <v>36</v>
      </c>
      <c r="G686" s="3">
        <v>43238</v>
      </c>
      <c r="H686" s="1"/>
      <c r="I686" s="2">
        <v>13165.89</v>
      </c>
      <c r="J686" s="2">
        <v>2789.65</v>
      </c>
      <c r="K686" s="2">
        <v>2789.65</v>
      </c>
      <c r="L686" s="2">
        <v>1449.16</v>
      </c>
      <c r="M686" s="1"/>
      <c r="N686" s="5">
        <f t="shared" si="20"/>
        <v>20194.349999999999</v>
      </c>
      <c r="O686" s="6">
        <f t="shared" si="21"/>
        <v>16676.23</v>
      </c>
      <c r="P686" s="2">
        <v>30</v>
      </c>
      <c r="Q686" s="2" t="s">
        <v>37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f>VLOOKUP(Tabla3[[#This Row],[Columna1]],Tabla5[#All],3,0)</f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f>VLOOKUP(Tabla3[[#This Row],[Columna1]],Tabla7[[ID]:[Monto neto de los bonos]],3,0)</f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2">
        <v>0</v>
      </c>
      <c r="AT686" s="2">
        <v>2019.42</v>
      </c>
      <c r="AU686" s="2">
        <v>1498.7</v>
      </c>
      <c r="AV686" s="2">
        <v>0</v>
      </c>
      <c r="AW686" s="1"/>
      <c r="AX686" s="2" t="s">
        <v>422</v>
      </c>
      <c r="AY686" s="8" t="s">
        <v>423</v>
      </c>
    </row>
    <row r="687" spans="1:51" ht="13.15" customHeight="1" x14ac:dyDescent="0.25">
      <c r="A687" s="7">
        <v>18512</v>
      </c>
      <c r="B687" s="2" t="s">
        <v>3870</v>
      </c>
      <c r="C687" s="2">
        <v>353603</v>
      </c>
      <c r="D687" s="2" t="s">
        <v>152</v>
      </c>
      <c r="E687" s="2" t="s">
        <v>170</v>
      </c>
      <c r="F687" s="2" t="s">
        <v>45</v>
      </c>
      <c r="G687" s="3">
        <v>44531</v>
      </c>
      <c r="H687" s="1"/>
      <c r="I687" s="2">
        <v>13413.65</v>
      </c>
      <c r="J687" s="2">
        <v>2841.47</v>
      </c>
      <c r="K687" s="2">
        <v>2841.47</v>
      </c>
      <c r="L687" s="2">
        <v>0</v>
      </c>
      <c r="M687" s="1"/>
      <c r="N687" s="5">
        <f t="shared" si="20"/>
        <v>44419.020000000004</v>
      </c>
      <c r="O687" s="6">
        <f t="shared" si="21"/>
        <v>41225.960000000006</v>
      </c>
      <c r="P687" s="2">
        <v>30</v>
      </c>
      <c r="Q687" s="2" t="s">
        <v>37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12134.43</v>
      </c>
      <c r="AE687" s="2">
        <f>VLOOKUP(Tabla3[[#This Row],[Columna1]],Tabla5[#All],3,0)</f>
        <v>12134.43</v>
      </c>
      <c r="AF687" s="2">
        <v>0</v>
      </c>
      <c r="AG687" s="2">
        <v>0</v>
      </c>
      <c r="AH687" s="2">
        <v>0</v>
      </c>
      <c r="AI687" s="2">
        <v>0</v>
      </c>
      <c r="AJ687" s="2">
        <v>13188</v>
      </c>
      <c r="AK687" s="2">
        <f>VLOOKUP(Tabla3[[#This Row],[Columna1]],Tabla7[[ID]:[Monto neto de los bonos]],3,0)</f>
        <v>13188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1909.64</v>
      </c>
      <c r="AU687" s="2">
        <v>1283.42</v>
      </c>
      <c r="AV687" s="2">
        <v>0</v>
      </c>
      <c r="AW687" s="1"/>
      <c r="AX687" s="2" t="s">
        <v>422</v>
      </c>
      <c r="AY687" s="8" t="s">
        <v>423</v>
      </c>
    </row>
    <row r="688" spans="1:51" ht="13.15" customHeight="1" x14ac:dyDescent="0.25">
      <c r="A688" s="7">
        <v>20502</v>
      </c>
      <c r="B688" s="2" t="s">
        <v>891</v>
      </c>
      <c r="C688" s="2">
        <v>1881903</v>
      </c>
      <c r="D688" s="2" t="s">
        <v>152</v>
      </c>
      <c r="E688" s="2" t="s">
        <v>160</v>
      </c>
      <c r="F688" s="2" t="s">
        <v>36</v>
      </c>
      <c r="G688" s="3">
        <v>42830</v>
      </c>
      <c r="H688" s="1"/>
      <c r="I688" s="2">
        <v>13165.89</v>
      </c>
      <c r="J688" s="2">
        <v>2789.65</v>
      </c>
      <c r="K688" s="2">
        <v>2789.65</v>
      </c>
      <c r="L688" s="2">
        <v>1591.82</v>
      </c>
      <c r="M688" s="1"/>
      <c r="N688" s="5">
        <f t="shared" si="20"/>
        <v>21501.399999999998</v>
      </c>
      <c r="O688" s="6">
        <f t="shared" si="21"/>
        <v>17943.439999999999</v>
      </c>
      <c r="P688" s="2">
        <v>30</v>
      </c>
      <c r="Q688" s="2" t="s">
        <v>37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1164.3900000000001</v>
      </c>
      <c r="AE688" s="2">
        <f>VLOOKUP(Tabla3[[#This Row],[Columna1]],Tabla5[#All],3,0)</f>
        <v>1164.3900000000001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f>VLOOKUP(Tabla3[[#This Row],[Columna1]],Tabla7[[ID]:[Monto neto de los bonos]],3,0)</f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2033.7</v>
      </c>
      <c r="AU688" s="2">
        <v>1524.26</v>
      </c>
      <c r="AV688" s="2">
        <v>0</v>
      </c>
      <c r="AW688" s="1"/>
      <c r="AX688" s="2" t="s">
        <v>422</v>
      </c>
      <c r="AY688" s="8" t="s">
        <v>423</v>
      </c>
    </row>
    <row r="689" spans="1:51" ht="13.15" customHeight="1" x14ac:dyDescent="0.25">
      <c r="A689" s="7">
        <v>21759</v>
      </c>
      <c r="B689" s="2" t="s">
        <v>3852</v>
      </c>
      <c r="C689" s="2">
        <v>3235303</v>
      </c>
      <c r="D689" s="2" t="s">
        <v>152</v>
      </c>
      <c r="E689" s="2" t="s">
        <v>171</v>
      </c>
      <c r="F689" s="2" t="s">
        <v>172</v>
      </c>
      <c r="G689" s="3">
        <v>43467</v>
      </c>
      <c r="H689" s="1"/>
      <c r="I689" s="2">
        <v>9836.7099999999991</v>
      </c>
      <c r="J689" s="2">
        <v>3056.2150000000001</v>
      </c>
      <c r="K689" s="2">
        <v>3056.2150000000001</v>
      </c>
      <c r="L689" s="2">
        <v>1550.62</v>
      </c>
      <c r="M689" s="1"/>
      <c r="N689" s="5">
        <f t="shared" si="20"/>
        <v>25475.39</v>
      </c>
      <c r="O689" s="6">
        <f t="shared" si="21"/>
        <v>22778.49</v>
      </c>
      <c r="P689" s="2">
        <v>30</v>
      </c>
      <c r="Q689" s="2" t="s">
        <v>37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7975.63</v>
      </c>
      <c r="AE689" s="2">
        <f>VLOOKUP(Tabla3[[#This Row],[Columna1]],Tabla5[#All],3,0)</f>
        <v>7975.63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f>VLOOKUP(Tabla3[[#This Row],[Columna1]],Tabla7[[ID]:[Monto neto de los bonos]],3,0)</f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  <c r="AQ689" s="2">
        <v>0</v>
      </c>
      <c r="AR689" s="2">
        <v>0</v>
      </c>
      <c r="AS689" s="2">
        <v>0</v>
      </c>
      <c r="AT689" s="2">
        <v>1749.98</v>
      </c>
      <c r="AU689" s="2">
        <v>946.92</v>
      </c>
      <c r="AV689" s="2">
        <v>0</v>
      </c>
      <c r="AW689" s="1"/>
      <c r="AX689" s="2" t="s">
        <v>422</v>
      </c>
      <c r="AY689" s="8" t="s">
        <v>423</v>
      </c>
    </row>
    <row r="690" spans="1:51" ht="13.15" customHeight="1" x14ac:dyDescent="0.25">
      <c r="A690" s="7">
        <v>23409</v>
      </c>
      <c r="B690" s="2" t="s">
        <v>892</v>
      </c>
      <c r="C690" s="2">
        <v>5224103</v>
      </c>
      <c r="D690" s="2" t="s">
        <v>152</v>
      </c>
      <c r="E690" s="2" t="s">
        <v>166</v>
      </c>
      <c r="F690" s="2" t="s">
        <v>36</v>
      </c>
      <c r="G690" s="3">
        <v>44480</v>
      </c>
      <c r="H690" s="1"/>
      <c r="I690" s="2">
        <v>13165.89</v>
      </c>
      <c r="J690" s="2">
        <v>2789.65</v>
      </c>
      <c r="K690" s="2">
        <v>2789.65</v>
      </c>
      <c r="L690" s="2">
        <v>0</v>
      </c>
      <c r="M690" s="1"/>
      <c r="N690" s="5">
        <f t="shared" si="20"/>
        <v>25391.55</v>
      </c>
      <c r="O690" s="6">
        <f t="shared" si="21"/>
        <v>22414.49</v>
      </c>
      <c r="P690" s="2">
        <v>29</v>
      </c>
      <c r="Q690" s="2" t="s">
        <v>37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6646.36</v>
      </c>
      <c r="AE690" s="2">
        <f>VLOOKUP(Tabla3[[#This Row],[Columna1]],Tabla5[#All],3,0)</f>
        <v>6646.36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f>VLOOKUP(Tabla3[[#This Row],[Columna1]],Tabla7[[ID]:[Monto neto de los bonos]],3,0)</f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1812.03</v>
      </c>
      <c r="AU690" s="2">
        <v>1165.03</v>
      </c>
      <c r="AV690" s="2">
        <v>0</v>
      </c>
      <c r="AW690" s="1"/>
      <c r="AX690" s="2" t="s">
        <v>422</v>
      </c>
      <c r="AY690" s="8" t="s">
        <v>423</v>
      </c>
    </row>
    <row r="691" spans="1:51" ht="13.15" customHeight="1" x14ac:dyDescent="0.25">
      <c r="A691" s="7">
        <v>21364</v>
      </c>
      <c r="B691" s="2" t="s">
        <v>893</v>
      </c>
      <c r="C691" s="2">
        <v>2749303</v>
      </c>
      <c r="D691" s="2" t="s">
        <v>152</v>
      </c>
      <c r="E691" s="2" t="s">
        <v>161</v>
      </c>
      <c r="F691" s="2" t="s">
        <v>36</v>
      </c>
      <c r="G691" s="3">
        <v>43297</v>
      </c>
      <c r="H691" s="1"/>
      <c r="I691" s="2">
        <v>13165.89</v>
      </c>
      <c r="J691" s="2">
        <v>2789.65</v>
      </c>
      <c r="K691" s="2">
        <v>2789.65</v>
      </c>
      <c r="L691" s="2">
        <v>1703.24</v>
      </c>
      <c r="M691" s="1"/>
      <c r="N691" s="5">
        <f t="shared" si="20"/>
        <v>28603.87</v>
      </c>
      <c r="O691" s="6">
        <f t="shared" si="21"/>
        <v>25014.789999999997</v>
      </c>
      <c r="P691" s="2">
        <v>30</v>
      </c>
      <c r="Q691" s="2" t="s">
        <v>37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8155.44</v>
      </c>
      <c r="AE691" s="2">
        <f>VLOOKUP(Tabla3[[#This Row],[Columna1]],Tabla5[#All],3,0)</f>
        <v>8155.44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f>VLOOKUP(Tabla3[[#This Row],[Columna1]],Tabla7[[ID]:[Monto neto de los bonos]],3,0)</f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2044.84</v>
      </c>
      <c r="AU691" s="2">
        <v>1544.24</v>
      </c>
      <c r="AV691" s="2">
        <v>0</v>
      </c>
      <c r="AW691" s="1"/>
      <c r="AX691" s="2" t="s">
        <v>422</v>
      </c>
      <c r="AY691" s="8" t="s">
        <v>423</v>
      </c>
    </row>
    <row r="692" spans="1:51" ht="13.15" customHeight="1" x14ac:dyDescent="0.25">
      <c r="A692" s="7">
        <v>15108</v>
      </c>
      <c r="B692" s="2" t="s">
        <v>894</v>
      </c>
      <c r="C692" s="2">
        <v>173603</v>
      </c>
      <c r="D692" s="2" t="s">
        <v>152</v>
      </c>
      <c r="E692" s="2" t="s">
        <v>170</v>
      </c>
      <c r="F692" s="2" t="s">
        <v>36</v>
      </c>
      <c r="G692" s="3">
        <v>39748</v>
      </c>
      <c r="H692" s="1"/>
      <c r="I692" s="2">
        <v>13165.89</v>
      </c>
      <c r="J692" s="2">
        <v>2789.65</v>
      </c>
      <c r="K692" s="2">
        <v>2789.65</v>
      </c>
      <c r="L692" s="2">
        <v>1487.68</v>
      </c>
      <c r="M692" s="1"/>
      <c r="N692" s="5">
        <f t="shared" si="20"/>
        <v>25700.329999999998</v>
      </c>
      <c r="O692" s="6">
        <f t="shared" si="21"/>
        <v>22171.45</v>
      </c>
      <c r="P692" s="2">
        <v>30</v>
      </c>
      <c r="Q692" s="2" t="s">
        <v>37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5467.46</v>
      </c>
      <c r="AE692" s="2">
        <f>VLOOKUP(Tabla3[[#This Row],[Columna1]],Tabla5[#All],3,0)</f>
        <v>5467.46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f>VLOOKUP(Tabla3[[#This Row],[Columna1]],Tabla7[[ID]:[Monto neto de los bonos]],3,0)</f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2023.28</v>
      </c>
      <c r="AU692" s="2">
        <v>1505.6</v>
      </c>
      <c r="AV692" s="2">
        <v>0</v>
      </c>
      <c r="AW692" s="1"/>
      <c r="AX692" s="2" t="s">
        <v>422</v>
      </c>
      <c r="AY692" s="8" t="s">
        <v>423</v>
      </c>
    </row>
    <row r="693" spans="1:51" ht="13.15" customHeight="1" x14ac:dyDescent="0.25">
      <c r="A693" s="7">
        <v>16144</v>
      </c>
      <c r="B693" s="2" t="s">
        <v>895</v>
      </c>
      <c r="C693" s="2">
        <v>214103</v>
      </c>
      <c r="D693" s="2" t="s">
        <v>152</v>
      </c>
      <c r="E693" s="2" t="s">
        <v>169</v>
      </c>
      <c r="F693" s="2" t="s">
        <v>45</v>
      </c>
      <c r="G693" s="3">
        <v>40520</v>
      </c>
      <c r="H693" s="1"/>
      <c r="I693" s="2">
        <v>13413.65</v>
      </c>
      <c r="J693" s="2">
        <v>2841.47</v>
      </c>
      <c r="K693" s="2">
        <v>2841.47</v>
      </c>
      <c r="L693" s="2">
        <v>2474.2399999999998</v>
      </c>
      <c r="M693" s="1"/>
      <c r="N693" s="5">
        <f t="shared" si="20"/>
        <v>32280.83</v>
      </c>
      <c r="O693" s="6">
        <f t="shared" si="21"/>
        <v>28376.25</v>
      </c>
      <c r="P693" s="2">
        <v>30</v>
      </c>
      <c r="Q693" s="2" t="s">
        <v>37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10710</v>
      </c>
      <c r="AE693" s="2">
        <f>VLOOKUP(Tabla3[[#This Row],[Columna1]],Tabla5[#All],3,0)</f>
        <v>10710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f>VLOOKUP(Tabla3[[#This Row],[Columna1]],Tabla7[[ID]:[Monto neto de los bonos]],3,0)</f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2157.06</v>
      </c>
      <c r="AU693" s="2">
        <v>1747.52</v>
      </c>
      <c r="AV693" s="2">
        <v>0</v>
      </c>
      <c r="AW693" s="1"/>
      <c r="AX693" s="2" t="s">
        <v>422</v>
      </c>
      <c r="AY693" s="8" t="s">
        <v>423</v>
      </c>
    </row>
    <row r="694" spans="1:51" ht="13.15" customHeight="1" x14ac:dyDescent="0.25">
      <c r="A694" s="7">
        <v>21057</v>
      </c>
      <c r="B694" s="2" t="s">
        <v>3863</v>
      </c>
      <c r="C694" s="2">
        <v>2383203</v>
      </c>
      <c r="D694" s="2" t="s">
        <v>152</v>
      </c>
      <c r="E694" s="2" t="s">
        <v>160</v>
      </c>
      <c r="F694" s="2" t="s">
        <v>36</v>
      </c>
      <c r="G694" s="3">
        <v>43070</v>
      </c>
      <c r="H694" s="1"/>
      <c r="I694" s="2">
        <v>13165.89</v>
      </c>
      <c r="J694" s="2">
        <v>2789.65</v>
      </c>
      <c r="K694" s="2">
        <v>2789.65</v>
      </c>
      <c r="L694" s="2">
        <v>1591.82</v>
      </c>
      <c r="M694" s="1"/>
      <c r="N694" s="5">
        <f t="shared" si="20"/>
        <v>23646.399999999998</v>
      </c>
      <c r="O694" s="6">
        <f t="shared" si="21"/>
        <v>20088.439999999999</v>
      </c>
      <c r="P694" s="2">
        <v>30</v>
      </c>
      <c r="Q694" s="2" t="s">
        <v>37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3309.39</v>
      </c>
      <c r="AE694" s="2">
        <f>VLOOKUP(Tabla3[[#This Row],[Columna1]],Tabla5[#All],3,0)</f>
        <v>3309.39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f>VLOOKUP(Tabla3[[#This Row],[Columna1]],Tabla7[[ID]:[Monto neto de los bonos]],3,0)</f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0</v>
      </c>
      <c r="AR694" s="2">
        <v>0</v>
      </c>
      <c r="AS694" s="2">
        <v>0</v>
      </c>
      <c r="AT694" s="2">
        <v>2033.7</v>
      </c>
      <c r="AU694" s="2">
        <v>1524.26</v>
      </c>
      <c r="AV694" s="2">
        <v>0</v>
      </c>
      <c r="AW694" s="1"/>
      <c r="AX694" s="2" t="s">
        <v>422</v>
      </c>
      <c r="AY694" s="8" t="s">
        <v>423</v>
      </c>
    </row>
    <row r="695" spans="1:51" ht="13.15" customHeight="1" x14ac:dyDescent="0.25">
      <c r="A695" s="7">
        <v>13451</v>
      </c>
      <c r="B695" s="2" t="s">
        <v>3865</v>
      </c>
      <c r="C695" s="2">
        <v>108203</v>
      </c>
      <c r="D695" s="2" t="s">
        <v>152</v>
      </c>
      <c r="E695" s="2" t="s">
        <v>157</v>
      </c>
      <c r="F695" s="2" t="s">
        <v>36</v>
      </c>
      <c r="G695" s="3">
        <v>38642</v>
      </c>
      <c r="H695" s="1"/>
      <c r="I695" s="2">
        <v>13165.89</v>
      </c>
      <c r="J695" s="2">
        <v>2789.65</v>
      </c>
      <c r="K695" s="2">
        <v>2789.65</v>
      </c>
      <c r="L695" s="2">
        <v>3013.08</v>
      </c>
      <c r="M695" s="1"/>
      <c r="N695" s="5">
        <f t="shared" si="20"/>
        <v>24488.519999999997</v>
      </c>
      <c r="O695" s="6">
        <f t="shared" si="21"/>
        <v>20503.019999999997</v>
      </c>
      <c r="P695" s="2">
        <v>30</v>
      </c>
      <c r="Q695" s="2" t="s">
        <v>37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2730.25</v>
      </c>
      <c r="AE695" s="2">
        <f>VLOOKUP(Tabla3[[#This Row],[Columna1]],Tabla5[#All],3,0)</f>
        <v>2730.25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f>VLOOKUP(Tabla3[[#This Row],[Columna1]],Tabla7[[ID]:[Monto neto de los bonos]],3,0)</f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0</v>
      </c>
      <c r="AR695" s="2">
        <v>0</v>
      </c>
      <c r="AS695" s="2">
        <v>0</v>
      </c>
      <c r="AT695" s="2">
        <v>2175.8200000000002</v>
      </c>
      <c r="AU695" s="2">
        <v>1809.68</v>
      </c>
      <c r="AV695" s="2">
        <v>0</v>
      </c>
      <c r="AW695" s="1"/>
      <c r="AX695" s="2" t="s">
        <v>422</v>
      </c>
      <c r="AY695" s="8" t="s">
        <v>423</v>
      </c>
    </row>
    <row r="696" spans="1:51" ht="13.15" customHeight="1" x14ac:dyDescent="0.25">
      <c r="A696" s="7">
        <v>21090</v>
      </c>
      <c r="B696" s="2" t="s">
        <v>896</v>
      </c>
      <c r="C696" s="2">
        <v>2421403</v>
      </c>
      <c r="D696" s="2" t="s">
        <v>152</v>
      </c>
      <c r="E696" s="2" t="s">
        <v>159</v>
      </c>
      <c r="F696" s="2" t="s">
        <v>36</v>
      </c>
      <c r="G696" s="3">
        <v>43102</v>
      </c>
      <c r="H696" s="1"/>
      <c r="I696" s="2">
        <v>13165.89</v>
      </c>
      <c r="J696" s="2">
        <v>2789.65</v>
      </c>
      <c r="K696" s="2">
        <v>2789.65</v>
      </c>
      <c r="L696" s="2">
        <v>1703.22</v>
      </c>
      <c r="M696" s="1"/>
      <c r="N696" s="5">
        <f t="shared" si="20"/>
        <v>28170.32</v>
      </c>
      <c r="O696" s="6">
        <f t="shared" si="21"/>
        <v>24584.359999999997</v>
      </c>
      <c r="P696" s="2">
        <v>20</v>
      </c>
      <c r="Q696" s="2" t="s">
        <v>46</v>
      </c>
      <c r="R696" s="2">
        <v>0</v>
      </c>
      <c r="S696" s="2">
        <v>0</v>
      </c>
      <c r="T696" s="2">
        <v>0</v>
      </c>
      <c r="U696" s="2">
        <v>3686.45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7721.91</v>
      </c>
      <c r="AE696" s="2">
        <f>VLOOKUP(Tabla3[[#This Row],[Columna1]],Tabla5[#All],3,0)</f>
        <v>7721.91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f>VLOOKUP(Tabla3[[#This Row],[Columna1]],Tabla7[[ID]:[Monto neto de los bonos]],3,0)</f>
        <v>3686.45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1883.4</v>
      </c>
      <c r="AU696" s="2">
        <v>1702.56</v>
      </c>
      <c r="AV696" s="2">
        <v>0</v>
      </c>
      <c r="AW696" s="1"/>
      <c r="AX696" s="2" t="s">
        <v>422</v>
      </c>
      <c r="AY696" s="8" t="s">
        <v>424</v>
      </c>
    </row>
    <row r="697" spans="1:51" ht="13.15" customHeight="1" x14ac:dyDescent="0.25">
      <c r="A697" s="7">
        <v>91040</v>
      </c>
      <c r="B697" s="2" t="s">
        <v>897</v>
      </c>
      <c r="C697" s="2">
        <v>394003</v>
      </c>
      <c r="D697" s="2" t="s">
        <v>152</v>
      </c>
      <c r="E697" s="2" t="s">
        <v>163</v>
      </c>
      <c r="F697" s="2" t="s">
        <v>36</v>
      </c>
      <c r="G697" s="3">
        <v>36892</v>
      </c>
      <c r="H697" s="1"/>
      <c r="I697" s="2">
        <v>13165.89</v>
      </c>
      <c r="J697" s="2">
        <v>2789.65</v>
      </c>
      <c r="K697" s="2">
        <v>2789.65</v>
      </c>
      <c r="L697" s="2">
        <v>3395.41</v>
      </c>
      <c r="M697" s="1"/>
      <c r="N697" s="5">
        <f t="shared" si="20"/>
        <v>22140.6</v>
      </c>
      <c r="O697" s="6">
        <f t="shared" si="21"/>
        <v>18065.919999999998</v>
      </c>
      <c r="P697" s="2">
        <v>20</v>
      </c>
      <c r="Q697" s="2" t="s">
        <v>46</v>
      </c>
      <c r="R697" s="2">
        <v>0</v>
      </c>
      <c r="S697" s="2">
        <v>0</v>
      </c>
      <c r="T697" s="2">
        <v>0</v>
      </c>
      <c r="U697" s="2">
        <v>3686.45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f>VLOOKUP(Tabla3[[#This Row],[Columna1]],Tabla5[#All],3,0)</f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f>VLOOKUP(Tabla3[[#This Row],[Columna1]],Tabla7[[ID]:[Monto neto de los bonos]],3,0)</f>
        <v>3686.45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2039.24</v>
      </c>
      <c r="AU697" s="2">
        <v>2035.44</v>
      </c>
      <c r="AV697" s="2">
        <v>0</v>
      </c>
      <c r="AW697" s="1"/>
      <c r="AX697" s="2" t="s">
        <v>422</v>
      </c>
      <c r="AY697" s="8" t="s">
        <v>424</v>
      </c>
    </row>
    <row r="698" spans="1:51" ht="13.15" customHeight="1" x14ac:dyDescent="0.25">
      <c r="A698" s="7">
        <v>20716</v>
      </c>
      <c r="B698" s="2" t="s">
        <v>898</v>
      </c>
      <c r="C698" s="2">
        <v>2023203</v>
      </c>
      <c r="D698" s="2" t="s">
        <v>173</v>
      </c>
      <c r="E698" s="2" t="s">
        <v>174</v>
      </c>
      <c r="F698" s="2" t="s">
        <v>44</v>
      </c>
      <c r="G698" s="3">
        <v>42873</v>
      </c>
      <c r="H698" s="1"/>
      <c r="I698" s="2">
        <v>14572.07</v>
      </c>
      <c r="J698" s="2">
        <v>2683.85</v>
      </c>
      <c r="K698" s="2">
        <v>2683.85</v>
      </c>
      <c r="L698" s="2">
        <v>1826.31</v>
      </c>
      <c r="M698" s="1"/>
      <c r="N698" s="5">
        <f t="shared" si="20"/>
        <v>32477.01</v>
      </c>
      <c r="O698" s="6">
        <f t="shared" si="21"/>
        <v>28443.81</v>
      </c>
      <c r="P698" s="2">
        <v>30</v>
      </c>
      <c r="Q698" s="2" t="s">
        <v>37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10710.93</v>
      </c>
      <c r="AE698" s="2">
        <f>VLOOKUP(Tabla3[[#This Row],[Columna1]],Tabla5[#All],3,0)</f>
        <v>10710.93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f>VLOOKUP(Tabla3[[#This Row],[Columna1]],Tabla7[[ID]:[Monto neto de los bonos]],3,0)</f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2176.6</v>
      </c>
      <c r="AU698" s="2">
        <v>1856.6</v>
      </c>
      <c r="AV698" s="2">
        <v>0</v>
      </c>
      <c r="AW698" s="1"/>
      <c r="AX698" s="2" t="s">
        <v>422</v>
      </c>
      <c r="AY698" s="8" t="s">
        <v>423</v>
      </c>
    </row>
    <row r="699" spans="1:51" ht="13.15" customHeight="1" x14ac:dyDescent="0.25">
      <c r="A699" s="7">
        <v>24431</v>
      </c>
      <c r="B699" s="2" t="s">
        <v>899</v>
      </c>
      <c r="C699" s="2">
        <v>5928603</v>
      </c>
      <c r="D699" s="2" t="s">
        <v>173</v>
      </c>
      <c r="E699" s="2" t="s">
        <v>177</v>
      </c>
      <c r="F699" s="2" t="s">
        <v>140</v>
      </c>
      <c r="G699" s="3">
        <v>44981</v>
      </c>
      <c r="H699" s="1"/>
      <c r="I699" s="2">
        <v>6673.03</v>
      </c>
      <c r="J699" s="2">
        <v>1745.4849999999999</v>
      </c>
      <c r="K699" s="2">
        <v>1745.4849999999999</v>
      </c>
      <c r="L699" s="2">
        <v>0</v>
      </c>
      <c r="M699" s="1"/>
      <c r="N699" s="5">
        <f t="shared" si="20"/>
        <v>10164</v>
      </c>
      <c r="O699" s="6">
        <f t="shared" si="21"/>
        <v>9001.65</v>
      </c>
      <c r="P699" s="2">
        <v>24</v>
      </c>
      <c r="Q699" s="2" t="s">
        <v>46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f>VLOOKUP(Tabla3[[#This Row],[Columna1]],Tabla5[#All],3,0)</f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f>VLOOKUP(Tabla3[[#This Row],[Columna1]],Tabla7[[ID]:[Monto neto de los bonos]],3,0)</f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0</v>
      </c>
      <c r="AR699" s="2">
        <v>0</v>
      </c>
      <c r="AS699" s="2">
        <v>0</v>
      </c>
      <c r="AT699" s="2">
        <v>936.16</v>
      </c>
      <c r="AU699" s="2">
        <v>226.19</v>
      </c>
      <c r="AV699" s="2">
        <v>0</v>
      </c>
      <c r="AW699" s="1"/>
      <c r="AX699" s="2" t="s">
        <v>422</v>
      </c>
      <c r="AY699" s="8" t="s">
        <v>425</v>
      </c>
    </row>
    <row r="700" spans="1:51" ht="13.15" customHeight="1" x14ac:dyDescent="0.25">
      <c r="A700" s="7">
        <v>15828</v>
      </c>
      <c r="B700" s="2" t="s">
        <v>900</v>
      </c>
      <c r="C700" s="2" t="e">
        <v>#N/A</v>
      </c>
      <c r="D700" s="2" t="s">
        <v>173</v>
      </c>
      <c r="E700" s="2" t="s">
        <v>177</v>
      </c>
      <c r="F700" s="2" t="s">
        <v>140</v>
      </c>
      <c r="G700" s="3">
        <v>38901</v>
      </c>
      <c r="H700" s="1"/>
      <c r="I700" s="2">
        <v>6673.03</v>
      </c>
      <c r="J700" s="2">
        <v>1745.4849999999999</v>
      </c>
      <c r="K700" s="2">
        <v>1745.4849999999999</v>
      </c>
      <c r="L700" s="2">
        <v>1729.64</v>
      </c>
      <c r="M700" s="1"/>
      <c r="N700" s="5">
        <f t="shared" si="20"/>
        <v>15247.74</v>
      </c>
      <c r="O700" s="6">
        <f t="shared" si="21"/>
        <v>13552.3</v>
      </c>
      <c r="P700" s="2">
        <v>24</v>
      </c>
      <c r="Q700" s="2" t="s">
        <v>46</v>
      </c>
      <c r="R700" s="2">
        <v>3354.1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 t="e">
        <f>VLOOKUP(Tabla3[[#This Row],[Columna1]],Tabla5[#All],3,0)</f>
        <v>#N/A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 t="e">
        <f>VLOOKUP(Tabla3[[#This Row],[Columna1]],Tabla7[[ID]:[Monto neto de los bonos]],3,0)</f>
        <v>#N/A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1095.48</v>
      </c>
      <c r="AU700" s="2">
        <v>599.96</v>
      </c>
      <c r="AV700" s="2">
        <v>0</v>
      </c>
      <c r="AW700" s="1"/>
      <c r="AX700" s="2" t="s">
        <v>422</v>
      </c>
      <c r="AY700" s="8" t="s">
        <v>425</v>
      </c>
    </row>
    <row r="701" spans="1:51" ht="13.15" customHeight="1" x14ac:dyDescent="0.25">
      <c r="A701" s="7">
        <v>13912</v>
      </c>
      <c r="B701" s="2" t="s">
        <v>3917</v>
      </c>
      <c r="C701" s="2">
        <v>132503</v>
      </c>
      <c r="D701" s="2" t="s">
        <v>173</v>
      </c>
      <c r="E701" s="2" t="s">
        <v>176</v>
      </c>
      <c r="F701" s="2" t="s">
        <v>113</v>
      </c>
      <c r="G701" s="3">
        <v>39055</v>
      </c>
      <c r="H701" s="1"/>
      <c r="I701" s="2">
        <v>8862.42</v>
      </c>
      <c r="J701" s="2">
        <v>2318.1350000000002</v>
      </c>
      <c r="K701" s="2">
        <v>2318.1350000000002</v>
      </c>
      <c r="L701" s="2">
        <v>2066.36</v>
      </c>
      <c r="M701" s="1"/>
      <c r="N701" s="5">
        <f t="shared" si="20"/>
        <v>20019.66</v>
      </c>
      <c r="O701" s="6">
        <f t="shared" si="21"/>
        <v>16588.66</v>
      </c>
      <c r="P701" s="2">
        <v>24</v>
      </c>
      <c r="Q701" s="2" t="s">
        <v>46</v>
      </c>
      <c r="R701" s="2">
        <v>4454.6099999999997</v>
      </c>
      <c r="S701" s="2">
        <v>48</v>
      </c>
      <c r="T701" s="2">
        <v>5328.96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f>VLOOKUP(Tabla3[[#This Row],[Columna1]],Tabla5[#All],3,0)</f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f>VLOOKUP(Tabla3[[#This Row],[Columna1]],Tabla7[[ID]:[Monto neto de los bonos]],3,0)</f>
        <v>8909.2199999999993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2">
        <v>0</v>
      </c>
      <c r="AT701" s="2">
        <v>1966.56</v>
      </c>
      <c r="AU701" s="2">
        <v>1464.44</v>
      </c>
      <c r="AV701" s="2">
        <v>0</v>
      </c>
      <c r="AW701" s="1"/>
      <c r="AX701" s="2" t="s">
        <v>422</v>
      </c>
      <c r="AY701" s="8" t="s">
        <v>425</v>
      </c>
    </row>
    <row r="702" spans="1:51" ht="13.15" customHeight="1" x14ac:dyDescent="0.25">
      <c r="A702" s="7">
        <v>17792</v>
      </c>
      <c r="B702" s="2" t="s">
        <v>901</v>
      </c>
      <c r="C702" s="2">
        <v>234403</v>
      </c>
      <c r="D702" s="2" t="s">
        <v>173</v>
      </c>
      <c r="E702" s="2" t="s">
        <v>177</v>
      </c>
      <c r="F702" s="2" t="s">
        <v>113</v>
      </c>
      <c r="G702" s="3">
        <v>41466</v>
      </c>
      <c r="H702" s="1"/>
      <c r="I702" s="2">
        <v>8862.42</v>
      </c>
      <c r="J702" s="2">
        <v>2318.1350000000002</v>
      </c>
      <c r="K702" s="2">
        <v>2318.1350000000002</v>
      </c>
      <c r="L702" s="2">
        <v>1581.96</v>
      </c>
      <c r="M702" s="1"/>
      <c r="N702" s="5">
        <f t="shared" si="20"/>
        <v>19535.260000000002</v>
      </c>
      <c r="O702" s="6">
        <f t="shared" si="21"/>
        <v>17325.260000000002</v>
      </c>
      <c r="P702" s="2">
        <v>24</v>
      </c>
      <c r="Q702" s="2" t="s">
        <v>46</v>
      </c>
      <c r="R702" s="2">
        <v>4454.6099999999997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f>VLOOKUP(Tabla3[[#This Row],[Columna1]],Tabla5[#All],3,0)</f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f>VLOOKUP(Tabla3[[#This Row],[Columna1]],Tabla7[[ID]:[Monto neto de los bonos]],3,0)</f>
        <v>8909.2199999999993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2">
        <v>0</v>
      </c>
      <c r="AT702" s="2">
        <v>1389.04</v>
      </c>
      <c r="AU702" s="2">
        <v>820.96</v>
      </c>
      <c r="AV702" s="2">
        <v>0</v>
      </c>
      <c r="AW702" s="1"/>
      <c r="AX702" s="2" t="s">
        <v>422</v>
      </c>
      <c r="AY702" s="8" t="s">
        <v>425</v>
      </c>
    </row>
    <row r="703" spans="1:51" ht="13.15" customHeight="1" x14ac:dyDescent="0.25">
      <c r="A703" s="7">
        <v>16595</v>
      </c>
      <c r="B703" s="2" t="s">
        <v>902</v>
      </c>
      <c r="C703" s="2">
        <v>253403</v>
      </c>
      <c r="D703" s="2" t="s">
        <v>173</v>
      </c>
      <c r="E703" s="2" t="s">
        <v>177</v>
      </c>
      <c r="F703" s="2" t="s">
        <v>140</v>
      </c>
      <c r="G703" s="3">
        <v>42523</v>
      </c>
      <c r="H703" s="1"/>
      <c r="I703" s="2">
        <v>6673.03</v>
      </c>
      <c r="J703" s="2">
        <v>1745.4849999999999</v>
      </c>
      <c r="K703" s="2">
        <v>1745.4849999999999</v>
      </c>
      <c r="L703" s="2">
        <v>806.65</v>
      </c>
      <c r="M703" s="1"/>
      <c r="N703" s="5">
        <f t="shared" si="20"/>
        <v>10970.65</v>
      </c>
      <c r="O703" s="6">
        <f t="shared" si="21"/>
        <v>9909.7599999999984</v>
      </c>
      <c r="P703" s="2">
        <v>21</v>
      </c>
      <c r="Q703" s="2" t="s">
        <v>46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f>VLOOKUP(Tabla3[[#This Row],[Columna1]],Tabla5[#All],3,0)</f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f>VLOOKUP(Tabla3[[#This Row],[Columna1]],Tabla7[[ID]:[Monto neto de los bonos]],3,0)</f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  <c r="AR703" s="2">
        <v>0</v>
      </c>
      <c r="AS703" s="2">
        <v>0</v>
      </c>
      <c r="AT703" s="2">
        <v>885.46</v>
      </c>
      <c r="AU703" s="2">
        <v>175.43</v>
      </c>
      <c r="AV703" s="2">
        <v>0</v>
      </c>
      <c r="AW703" s="1"/>
      <c r="AX703" s="2" t="s">
        <v>422</v>
      </c>
      <c r="AY703" s="8" t="s">
        <v>425</v>
      </c>
    </row>
    <row r="704" spans="1:51" ht="13.15" customHeight="1" x14ac:dyDescent="0.25">
      <c r="A704" s="7">
        <v>20291</v>
      </c>
      <c r="B704" s="2" t="s">
        <v>3879</v>
      </c>
      <c r="C704" s="2">
        <v>1684003</v>
      </c>
      <c r="D704" s="2" t="s">
        <v>173</v>
      </c>
      <c r="E704" s="2" t="s">
        <v>178</v>
      </c>
      <c r="F704" s="2" t="s">
        <v>36</v>
      </c>
      <c r="G704" s="3">
        <v>42737</v>
      </c>
      <c r="H704" s="1"/>
      <c r="I704" s="2">
        <v>13165.89</v>
      </c>
      <c r="J704" s="2">
        <v>2789.65</v>
      </c>
      <c r="K704" s="2">
        <v>2789.65</v>
      </c>
      <c r="L704" s="2">
        <v>1591.82</v>
      </c>
      <c r="M704" s="1"/>
      <c r="N704" s="5">
        <f t="shared" si="20"/>
        <v>29581.239999999998</v>
      </c>
      <c r="O704" s="6">
        <f t="shared" si="21"/>
        <v>25836.409999999996</v>
      </c>
      <c r="P704" s="2">
        <v>30</v>
      </c>
      <c r="Q704" s="2" t="s">
        <v>37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9244.23</v>
      </c>
      <c r="AE704" s="2">
        <f>VLOOKUP(Tabla3[[#This Row],[Columna1]],Tabla5[#All],3,0)</f>
        <v>9244.23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f>VLOOKUP(Tabla3[[#This Row],[Columna1]],Tabla7[[ID]:[Monto neto de los bonos]],3,0)</f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0</v>
      </c>
      <c r="AR704" s="2">
        <v>0</v>
      </c>
      <c r="AS704" s="2">
        <v>0</v>
      </c>
      <c r="AT704" s="2">
        <v>2096.1799999999998</v>
      </c>
      <c r="AU704" s="2">
        <v>1648.65</v>
      </c>
      <c r="AV704" s="2">
        <v>0</v>
      </c>
      <c r="AW704" s="1"/>
      <c r="AX704" s="2" t="s">
        <v>422</v>
      </c>
      <c r="AY704" s="8" t="s">
        <v>423</v>
      </c>
    </row>
    <row r="705" spans="1:51" ht="13.15" customHeight="1" x14ac:dyDescent="0.25">
      <c r="A705" s="7">
        <v>15164</v>
      </c>
      <c r="B705" s="2" t="s">
        <v>903</v>
      </c>
      <c r="C705" s="2">
        <v>174803</v>
      </c>
      <c r="D705" s="2" t="s">
        <v>173</v>
      </c>
      <c r="E705" s="2" t="s">
        <v>177</v>
      </c>
      <c r="F705" s="2" t="s">
        <v>142</v>
      </c>
      <c r="G705" s="3">
        <v>39814</v>
      </c>
      <c r="H705" s="1"/>
      <c r="I705" s="2">
        <v>6673.03</v>
      </c>
      <c r="J705" s="2">
        <v>1745.4849999999999</v>
      </c>
      <c r="K705" s="2">
        <v>1745.4849999999999</v>
      </c>
      <c r="L705" s="2">
        <v>2208.7199999999998</v>
      </c>
      <c r="M705" s="1"/>
      <c r="N705" s="5">
        <f t="shared" si="20"/>
        <v>15726.82</v>
      </c>
      <c r="O705" s="6">
        <f t="shared" si="21"/>
        <v>13939.259999999998</v>
      </c>
      <c r="P705" s="2">
        <v>24</v>
      </c>
      <c r="Q705" s="2" t="s">
        <v>46</v>
      </c>
      <c r="R705" s="2">
        <v>3354.1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f>VLOOKUP(Tabla3[[#This Row],[Columna1]],Tabla5[#All],3,0)</f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f>VLOOKUP(Tabla3[[#This Row],[Columna1]],Tabla7[[ID]:[Monto neto de los bonos]],3,0)</f>
        <v>6708.2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1139.5999999999999</v>
      </c>
      <c r="AU705" s="2">
        <v>647.96</v>
      </c>
      <c r="AV705" s="2">
        <v>0</v>
      </c>
      <c r="AW705" s="1"/>
      <c r="AX705" s="2" t="s">
        <v>422</v>
      </c>
      <c r="AY705" s="8" t="s">
        <v>425</v>
      </c>
    </row>
    <row r="706" spans="1:51" ht="13.15" customHeight="1" x14ac:dyDescent="0.25">
      <c r="A706" s="7">
        <v>21392</v>
      </c>
      <c r="B706" s="2" t="s">
        <v>3987</v>
      </c>
      <c r="C706" s="2">
        <v>2779203</v>
      </c>
      <c r="D706" s="2" t="s">
        <v>173</v>
      </c>
      <c r="E706" s="2" t="s">
        <v>177</v>
      </c>
      <c r="F706" s="2" t="s">
        <v>140</v>
      </c>
      <c r="G706" s="3">
        <v>45722</v>
      </c>
      <c r="H706" s="1"/>
      <c r="I706" s="2">
        <v>6673.03</v>
      </c>
      <c r="J706" s="2">
        <v>1745.4849999999999</v>
      </c>
      <c r="K706" s="2">
        <v>1745.4849999999999</v>
      </c>
      <c r="L706" s="2">
        <v>0</v>
      </c>
      <c r="M706" s="1"/>
      <c r="N706" s="5">
        <f t="shared" ref="N706:N769" si="22">I706+J706+K706+L706+M706+R706+V706+W706+Y706+AD706+AG706+AJ706</f>
        <v>10164</v>
      </c>
      <c r="O706" s="6">
        <f t="shared" ref="O706:O769" si="23">N706-AS706-AT706-AU706</f>
        <v>9024.7300000000014</v>
      </c>
      <c r="P706" s="2">
        <v>11</v>
      </c>
      <c r="Q706" s="2" t="s">
        <v>46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f>VLOOKUP(Tabla3[[#This Row],[Columna1]],Tabla5[#All],3,0)</f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f>VLOOKUP(Tabla3[[#This Row],[Columna1]],Tabla7[[ID]:[Monto neto de los bonos]],3,0)</f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2">
        <v>0</v>
      </c>
      <c r="AT706" s="2">
        <v>702.13</v>
      </c>
      <c r="AU706" s="2">
        <v>437.14</v>
      </c>
      <c r="AV706" s="2">
        <v>0</v>
      </c>
      <c r="AW706" s="1"/>
      <c r="AX706" s="2" t="s">
        <v>422</v>
      </c>
      <c r="AY706" s="8" t="s">
        <v>425</v>
      </c>
    </row>
    <row r="707" spans="1:51" ht="13.15" customHeight="1" x14ac:dyDescent="0.25">
      <c r="A707" s="7">
        <v>14092</v>
      </c>
      <c r="B707" s="2" t="s">
        <v>904</v>
      </c>
      <c r="C707" s="2">
        <v>139303</v>
      </c>
      <c r="D707" s="2" t="s">
        <v>173</v>
      </c>
      <c r="E707" s="2" t="s">
        <v>177</v>
      </c>
      <c r="F707" s="2" t="s">
        <v>113</v>
      </c>
      <c r="G707" s="3">
        <v>39125</v>
      </c>
      <c r="H707" s="1"/>
      <c r="I707" s="2">
        <v>8862.42</v>
      </c>
      <c r="J707" s="2">
        <v>2318.1350000000002</v>
      </c>
      <c r="K707" s="2">
        <v>2318.1350000000002</v>
      </c>
      <c r="L707" s="2">
        <v>2410.66</v>
      </c>
      <c r="M707" s="1"/>
      <c r="N707" s="5">
        <f t="shared" si="22"/>
        <v>20363.96</v>
      </c>
      <c r="O707" s="6">
        <f t="shared" si="23"/>
        <v>17956.32</v>
      </c>
      <c r="P707" s="2">
        <v>24</v>
      </c>
      <c r="Q707" s="2" t="s">
        <v>46</v>
      </c>
      <c r="R707" s="2">
        <v>4454.6099999999997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f>VLOOKUP(Tabla3[[#This Row],[Columna1]],Tabla5[#All],3,0)</f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f>VLOOKUP(Tabla3[[#This Row],[Columna1]],Tabla7[[ID]:[Monto neto de los bonos]],3,0)</f>
        <v>8909.2199999999993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1465.36</v>
      </c>
      <c r="AU707" s="2">
        <v>942.28</v>
      </c>
      <c r="AV707" s="2">
        <v>0</v>
      </c>
      <c r="AW707" s="1"/>
      <c r="AX707" s="2" t="s">
        <v>422</v>
      </c>
      <c r="AY707" s="8" t="s">
        <v>425</v>
      </c>
    </row>
    <row r="708" spans="1:51" ht="13.15" customHeight="1" x14ac:dyDescent="0.25">
      <c r="A708" s="7">
        <v>22545</v>
      </c>
      <c r="B708" s="2" t="s">
        <v>905</v>
      </c>
      <c r="C708" s="2">
        <v>4341203</v>
      </c>
      <c r="D708" s="2" t="s">
        <v>173</v>
      </c>
      <c r="E708" s="2" t="s">
        <v>177</v>
      </c>
      <c r="F708" s="2" t="s">
        <v>140</v>
      </c>
      <c r="G708" s="3">
        <v>44278</v>
      </c>
      <c r="H708" s="1"/>
      <c r="I708" s="2">
        <v>6673.03</v>
      </c>
      <c r="J708" s="2">
        <v>1745.4849999999999</v>
      </c>
      <c r="K708" s="2">
        <v>1745.4849999999999</v>
      </c>
      <c r="L708" s="2">
        <v>0</v>
      </c>
      <c r="M708" s="1"/>
      <c r="N708" s="5">
        <f t="shared" si="22"/>
        <v>13518.1</v>
      </c>
      <c r="O708" s="6">
        <f t="shared" si="23"/>
        <v>9175.69</v>
      </c>
      <c r="P708" s="2">
        <v>24</v>
      </c>
      <c r="Q708" s="2" t="s">
        <v>46</v>
      </c>
      <c r="R708" s="2">
        <v>3354.1</v>
      </c>
      <c r="S708" s="2">
        <v>147</v>
      </c>
      <c r="T708" s="2">
        <v>12286.26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f>VLOOKUP(Tabla3[[#This Row],[Columna1]],Tabla5[#All],3,0)</f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f>VLOOKUP(Tabla3[[#This Row],[Columna1]],Tabla7[[ID]:[Monto neto de los bonos]],3,0)</f>
        <v>6708.2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0</v>
      </c>
      <c r="AR708" s="2">
        <v>0</v>
      </c>
      <c r="AS708" s="2">
        <v>0</v>
      </c>
      <c r="AT708" s="2">
        <v>2164.77</v>
      </c>
      <c r="AU708" s="2">
        <v>2177.64</v>
      </c>
      <c r="AV708" s="2">
        <v>0</v>
      </c>
      <c r="AW708" s="1"/>
      <c r="AX708" s="2" t="s">
        <v>422</v>
      </c>
      <c r="AY708" s="8" t="s">
        <v>425</v>
      </c>
    </row>
    <row r="709" spans="1:51" ht="13.15" customHeight="1" x14ac:dyDescent="0.25">
      <c r="A709" s="7">
        <v>21817</v>
      </c>
      <c r="B709" s="2" t="s">
        <v>906</v>
      </c>
      <c r="C709" s="2">
        <v>3271603</v>
      </c>
      <c r="D709" s="2" t="s">
        <v>173</v>
      </c>
      <c r="E709" s="2" t="s">
        <v>174</v>
      </c>
      <c r="F709" s="2" t="s">
        <v>148</v>
      </c>
      <c r="G709" s="3">
        <v>43502</v>
      </c>
      <c r="H709" s="1"/>
      <c r="I709" s="2">
        <v>9836.7099999999991</v>
      </c>
      <c r="J709" s="2">
        <v>3056.2150000000001</v>
      </c>
      <c r="K709" s="2">
        <v>3056.2150000000001</v>
      </c>
      <c r="L709" s="2">
        <v>1550.62</v>
      </c>
      <c r="M709" s="1"/>
      <c r="N709" s="5">
        <f t="shared" si="22"/>
        <v>17499.759999999998</v>
      </c>
      <c r="O709" s="6">
        <f t="shared" si="23"/>
        <v>10444.859999999997</v>
      </c>
      <c r="P709" s="2">
        <v>30</v>
      </c>
      <c r="Q709" s="2" t="s">
        <v>37</v>
      </c>
      <c r="R709" s="2">
        <v>0</v>
      </c>
      <c r="S709" s="2">
        <v>120</v>
      </c>
      <c r="T709" s="2">
        <v>15950.4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f>VLOOKUP(Tabla3[[#This Row],[Columna1]],Tabla5[#All],3,0)</f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f>VLOOKUP(Tabla3[[#This Row],[Columna1]],Tabla7[[ID]:[Monto neto de los bonos]],3,0)</f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0</v>
      </c>
      <c r="AR709" s="2">
        <v>0</v>
      </c>
      <c r="AS709" s="2">
        <v>0</v>
      </c>
      <c r="AT709" s="2">
        <v>3345.02</v>
      </c>
      <c r="AU709" s="2">
        <v>3709.88</v>
      </c>
      <c r="AV709" s="2">
        <v>0</v>
      </c>
      <c r="AW709" s="1"/>
      <c r="AX709" s="2" t="s">
        <v>422</v>
      </c>
      <c r="AY709" s="8" t="s">
        <v>423</v>
      </c>
    </row>
    <row r="710" spans="1:51" ht="13.15" customHeight="1" x14ac:dyDescent="0.25">
      <c r="A710" s="7">
        <v>19320</v>
      </c>
      <c r="B710" s="2" t="s">
        <v>907</v>
      </c>
      <c r="C710" s="2">
        <v>385603</v>
      </c>
      <c r="D710" s="2" t="s">
        <v>173</v>
      </c>
      <c r="E710" s="2" t="s">
        <v>177</v>
      </c>
      <c r="F710" s="2" t="s">
        <v>140</v>
      </c>
      <c r="G710" s="3">
        <v>42523</v>
      </c>
      <c r="H710" s="1"/>
      <c r="I710" s="2">
        <v>6673.03</v>
      </c>
      <c r="J710" s="2">
        <v>1745.4849999999999</v>
      </c>
      <c r="K710" s="2">
        <v>1745.4849999999999</v>
      </c>
      <c r="L710" s="2">
        <v>666.59</v>
      </c>
      <c r="M710" s="1"/>
      <c r="N710" s="5">
        <f t="shared" si="22"/>
        <v>14184.69</v>
      </c>
      <c r="O710" s="6">
        <f t="shared" si="23"/>
        <v>12693.730000000001</v>
      </c>
      <c r="P710" s="2">
        <v>24</v>
      </c>
      <c r="Q710" s="2" t="s">
        <v>46</v>
      </c>
      <c r="R710" s="2">
        <v>3354.1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f>VLOOKUP(Tabla3[[#This Row],[Columna1]],Tabla5[#All],3,0)</f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f>VLOOKUP(Tabla3[[#This Row],[Columna1]],Tabla7[[ID]:[Monto neto de los bonos]],3,0)</f>
        <v>6708.2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0</v>
      </c>
      <c r="AR710" s="2">
        <v>0</v>
      </c>
      <c r="AS710" s="2">
        <v>0</v>
      </c>
      <c r="AT710" s="2">
        <v>997.56</v>
      </c>
      <c r="AU710" s="2">
        <v>493.4</v>
      </c>
      <c r="AV710" s="2">
        <v>0</v>
      </c>
      <c r="AW710" s="1"/>
      <c r="AX710" s="2" t="s">
        <v>422</v>
      </c>
      <c r="AY710" s="8" t="s">
        <v>425</v>
      </c>
    </row>
    <row r="711" spans="1:51" ht="13.15" customHeight="1" x14ac:dyDescent="0.25">
      <c r="A711" s="7">
        <v>22374</v>
      </c>
      <c r="B711" s="2" t="s">
        <v>908</v>
      </c>
      <c r="C711" s="2">
        <v>4089203</v>
      </c>
      <c r="D711" s="2" t="s">
        <v>173</v>
      </c>
      <c r="E711" s="2" t="s">
        <v>179</v>
      </c>
      <c r="F711" s="2" t="s">
        <v>136</v>
      </c>
      <c r="G711" s="3">
        <v>44711</v>
      </c>
      <c r="H711" s="1"/>
      <c r="I711" s="2">
        <v>7320.09</v>
      </c>
      <c r="J711" s="2">
        <v>1914.615</v>
      </c>
      <c r="K711" s="2">
        <v>1914.615</v>
      </c>
      <c r="L711" s="2">
        <v>0</v>
      </c>
      <c r="M711" s="1"/>
      <c r="N711" s="5">
        <f t="shared" si="22"/>
        <v>14828.56</v>
      </c>
      <c r="O711" s="6">
        <f t="shared" si="23"/>
        <v>10117.599999999999</v>
      </c>
      <c r="P711" s="2">
        <v>24</v>
      </c>
      <c r="Q711" s="2" t="s">
        <v>46</v>
      </c>
      <c r="R711" s="2">
        <v>3679.24</v>
      </c>
      <c r="S711" s="2">
        <v>140</v>
      </c>
      <c r="T711" s="2">
        <v>12835.2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f>VLOOKUP(Tabla3[[#This Row],[Columna1]],Tabla5[#All],3,0)</f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f>VLOOKUP(Tabla3[[#This Row],[Columna1]],Tabla7[[ID]:[Monto neto de los bonos]],3,0)</f>
        <v>7358.48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0</v>
      </c>
      <c r="AR711" s="2">
        <v>0</v>
      </c>
      <c r="AS711" s="2">
        <v>0</v>
      </c>
      <c r="AT711" s="2">
        <v>2310.44</v>
      </c>
      <c r="AU711" s="2">
        <v>2400.52</v>
      </c>
      <c r="AV711" s="2">
        <v>0</v>
      </c>
      <c r="AW711" s="1"/>
      <c r="AX711" s="2" t="s">
        <v>422</v>
      </c>
      <c r="AY711" s="8" t="s">
        <v>425</v>
      </c>
    </row>
    <row r="712" spans="1:51" ht="13.15" customHeight="1" x14ac:dyDescent="0.25">
      <c r="A712" s="7">
        <v>15165</v>
      </c>
      <c r="B712" s="2" t="s">
        <v>3959</v>
      </c>
      <c r="C712" s="2">
        <v>2021303</v>
      </c>
      <c r="D712" s="2" t="s">
        <v>173</v>
      </c>
      <c r="E712" s="2" t="s">
        <v>180</v>
      </c>
      <c r="F712" s="2" t="s">
        <v>125</v>
      </c>
      <c r="G712" s="3">
        <v>42886</v>
      </c>
      <c r="H712" s="1"/>
      <c r="I712" s="2">
        <v>8862.42</v>
      </c>
      <c r="J712" s="2">
        <v>2318.1350000000002</v>
      </c>
      <c r="K712" s="2">
        <v>2318.1350000000002</v>
      </c>
      <c r="L712" s="2">
        <v>1146.28</v>
      </c>
      <c r="M712" s="1"/>
      <c r="N712" s="5">
        <f t="shared" si="22"/>
        <v>19099.580000000002</v>
      </c>
      <c r="O712" s="6">
        <f t="shared" si="23"/>
        <v>12740.18</v>
      </c>
      <c r="P712" s="2">
        <v>24</v>
      </c>
      <c r="Q712" s="2" t="s">
        <v>46</v>
      </c>
      <c r="R712" s="2">
        <v>4454.6099999999997</v>
      </c>
      <c r="S712" s="2">
        <v>140</v>
      </c>
      <c r="T712" s="2">
        <v>15542.8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f>VLOOKUP(Tabla3[[#This Row],[Columna1]],Tabla5[#All],3,0)</f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f>VLOOKUP(Tabla3[[#This Row],[Columna1]],Tabla7[[ID]:[Monto neto de los bonos]],3,0)</f>
        <v>8909.2199999999993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2">
        <v>0</v>
      </c>
      <c r="AS712" s="2">
        <v>0</v>
      </c>
      <c r="AT712" s="2">
        <v>2903.2</v>
      </c>
      <c r="AU712" s="2">
        <v>3456.2</v>
      </c>
      <c r="AV712" s="2">
        <v>0</v>
      </c>
      <c r="AW712" s="1"/>
      <c r="AX712" s="2" t="s">
        <v>422</v>
      </c>
      <c r="AY712" s="8" t="s">
        <v>425</v>
      </c>
    </row>
    <row r="713" spans="1:51" ht="13.15" customHeight="1" x14ac:dyDescent="0.25">
      <c r="A713" s="7">
        <v>102861</v>
      </c>
      <c r="B713" s="2" t="s">
        <v>3931</v>
      </c>
      <c r="C713" s="2">
        <v>417503</v>
      </c>
      <c r="D713" s="2" t="s">
        <v>173</v>
      </c>
      <c r="E713" s="2" t="s">
        <v>176</v>
      </c>
      <c r="F713" s="2" t="s">
        <v>140</v>
      </c>
      <c r="G713" s="3">
        <v>42523</v>
      </c>
      <c r="H713" s="1"/>
      <c r="I713" s="2">
        <v>6673.03</v>
      </c>
      <c r="J713" s="2">
        <v>1745.4849999999999</v>
      </c>
      <c r="K713" s="2">
        <v>1745.4849999999999</v>
      </c>
      <c r="L713" s="2">
        <v>806.65</v>
      </c>
      <c r="M713" s="1"/>
      <c r="N713" s="5">
        <f t="shared" si="22"/>
        <v>10970.65</v>
      </c>
      <c r="O713" s="6">
        <f t="shared" si="23"/>
        <v>9452.7699999999986</v>
      </c>
      <c r="P713" s="2">
        <v>24</v>
      </c>
      <c r="Q713" s="2" t="s">
        <v>132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f>VLOOKUP(Tabla3[[#This Row],[Columna1]],Tabla5[#All],3,0)</f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f>VLOOKUP(Tabla3[[#This Row],[Columna1]],Tabla7[[ID]:[Monto neto de los bonos]],3,0)</f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2">
        <v>0</v>
      </c>
      <c r="AT713" s="2">
        <v>1010.44</v>
      </c>
      <c r="AU713" s="2">
        <v>507.44</v>
      </c>
      <c r="AV713" s="2">
        <v>0</v>
      </c>
      <c r="AW713" s="1"/>
      <c r="AX713" s="2" t="s">
        <v>422</v>
      </c>
      <c r="AY713" s="8" t="s">
        <v>427</v>
      </c>
    </row>
    <row r="714" spans="1:51" ht="13.15" customHeight="1" x14ac:dyDescent="0.25">
      <c r="A714" s="7">
        <v>17949</v>
      </c>
      <c r="B714" s="2" t="s">
        <v>909</v>
      </c>
      <c r="C714" s="2">
        <v>237303</v>
      </c>
      <c r="D714" s="2" t="s">
        <v>173</v>
      </c>
      <c r="E714" s="2" t="s">
        <v>179</v>
      </c>
      <c r="F714" s="2" t="s">
        <v>140</v>
      </c>
      <c r="G714" s="3">
        <v>43411</v>
      </c>
      <c r="H714" s="1"/>
      <c r="I714" s="2">
        <v>6673.03</v>
      </c>
      <c r="J714" s="2">
        <v>1745.4849999999999</v>
      </c>
      <c r="K714" s="2">
        <v>1745.4849999999999</v>
      </c>
      <c r="L714" s="2">
        <v>923.52</v>
      </c>
      <c r="M714" s="1"/>
      <c r="N714" s="5">
        <f t="shared" si="22"/>
        <v>11087.52</v>
      </c>
      <c r="O714" s="6">
        <f t="shared" si="23"/>
        <v>7088.0000000000009</v>
      </c>
      <c r="P714" s="2">
        <v>20</v>
      </c>
      <c r="Q714" s="2" t="s">
        <v>132</v>
      </c>
      <c r="R714" s="2">
        <v>0</v>
      </c>
      <c r="S714" s="2">
        <v>120</v>
      </c>
      <c r="T714" s="2">
        <v>10029.6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f>VLOOKUP(Tabla3[[#This Row],[Columna1]],Tabla5[#All],3,0)</f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f>VLOOKUP(Tabla3[[#This Row],[Columna1]],Tabla7[[ID]:[Monto neto de los bonos]],3,0)</f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2">
        <v>0</v>
      </c>
      <c r="AT714" s="2">
        <v>2024.16</v>
      </c>
      <c r="AU714" s="2">
        <v>1975.36</v>
      </c>
      <c r="AV714" s="2">
        <v>0</v>
      </c>
      <c r="AW714" s="1"/>
      <c r="AX714" s="2" t="s">
        <v>422</v>
      </c>
      <c r="AY714" s="8" t="s">
        <v>426</v>
      </c>
    </row>
    <row r="715" spans="1:51" ht="13.15" customHeight="1" x14ac:dyDescent="0.25">
      <c r="A715" s="7">
        <v>10705</v>
      </c>
      <c r="B715" s="2" t="s">
        <v>3919</v>
      </c>
      <c r="C715" s="2">
        <v>1397203</v>
      </c>
      <c r="D715" s="2" t="s">
        <v>173</v>
      </c>
      <c r="E715" s="2" t="s">
        <v>176</v>
      </c>
      <c r="F715" s="2" t="s">
        <v>50</v>
      </c>
      <c r="G715" s="3">
        <v>42675</v>
      </c>
      <c r="H715" s="1"/>
      <c r="I715" s="2">
        <v>12195.26</v>
      </c>
      <c r="J715" s="2">
        <v>3009.3249999999998</v>
      </c>
      <c r="K715" s="2">
        <v>3009.3249999999998</v>
      </c>
      <c r="L715" s="2">
        <v>1445.5</v>
      </c>
      <c r="M715" s="1"/>
      <c r="N715" s="5">
        <f t="shared" si="22"/>
        <v>24217.54</v>
      </c>
      <c r="O715" s="6">
        <f t="shared" si="23"/>
        <v>20757.96</v>
      </c>
      <c r="P715" s="2">
        <v>30</v>
      </c>
      <c r="Q715" s="2" t="s">
        <v>37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4558.13</v>
      </c>
      <c r="AE715" s="2">
        <f>VLOOKUP(Tabla3[[#This Row],[Columna1]],Tabla5[#All],3,0)</f>
        <v>4558.13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f>VLOOKUP(Tabla3[[#This Row],[Columna1]],Tabla7[[ID]:[Monto neto de los bonos]],3,0)</f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2">
        <v>0</v>
      </c>
      <c r="AT715" s="2">
        <v>2026.65</v>
      </c>
      <c r="AU715" s="2">
        <v>1432.93</v>
      </c>
      <c r="AV715" s="2">
        <v>0</v>
      </c>
      <c r="AW715" s="1"/>
      <c r="AX715" s="2" t="s">
        <v>422</v>
      </c>
      <c r="AY715" s="8" t="s">
        <v>423</v>
      </c>
    </row>
    <row r="716" spans="1:51" ht="13.15" customHeight="1" x14ac:dyDescent="0.25">
      <c r="A716" s="7">
        <v>22412</v>
      </c>
      <c r="B716" s="2" t="s">
        <v>910</v>
      </c>
      <c r="C716" s="2">
        <v>4141303</v>
      </c>
      <c r="D716" s="2" t="s">
        <v>173</v>
      </c>
      <c r="E716" s="2" t="s">
        <v>181</v>
      </c>
      <c r="F716" s="2" t="s">
        <v>140</v>
      </c>
      <c r="G716" s="3">
        <v>43880</v>
      </c>
      <c r="H716" s="1"/>
      <c r="I716" s="2">
        <v>6673.03</v>
      </c>
      <c r="J716" s="2">
        <v>1745.4849999999999</v>
      </c>
      <c r="K716" s="2">
        <v>1745.4849999999999</v>
      </c>
      <c r="L716" s="2">
        <v>1067.21</v>
      </c>
      <c r="M716" s="1"/>
      <c r="N716" s="5">
        <f t="shared" si="22"/>
        <v>11231.21</v>
      </c>
      <c r="O716" s="6">
        <f t="shared" si="23"/>
        <v>6764.0499999999993</v>
      </c>
      <c r="P716" s="2">
        <v>24</v>
      </c>
      <c r="Q716" s="2" t="s">
        <v>132</v>
      </c>
      <c r="R716" s="2">
        <v>0</v>
      </c>
      <c r="S716" s="2">
        <v>140</v>
      </c>
      <c r="T716" s="2">
        <v>11701.2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f>VLOOKUP(Tabla3[[#This Row],[Columna1]],Tabla5[#All],3,0)</f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f>VLOOKUP(Tabla3[[#This Row],[Columna1]],Tabla7[[ID]:[Monto neto de los bonos]],3,0)</f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0</v>
      </c>
      <c r="AR716" s="2">
        <v>0</v>
      </c>
      <c r="AS716" s="2">
        <v>0</v>
      </c>
      <c r="AT716" s="2">
        <v>2204.56</v>
      </c>
      <c r="AU716" s="2">
        <v>2262.6</v>
      </c>
      <c r="AV716" s="2">
        <v>0</v>
      </c>
      <c r="AW716" s="1"/>
      <c r="AX716" s="2" t="s">
        <v>422</v>
      </c>
      <c r="AY716" s="8" t="s">
        <v>427</v>
      </c>
    </row>
    <row r="717" spans="1:51" ht="13.15" customHeight="1" x14ac:dyDescent="0.25">
      <c r="A717" s="7">
        <v>23162</v>
      </c>
      <c r="B717" s="2" t="s">
        <v>911</v>
      </c>
      <c r="C717" s="2">
        <v>5061203</v>
      </c>
      <c r="D717" s="2" t="s">
        <v>173</v>
      </c>
      <c r="E717" s="2" t="s">
        <v>181</v>
      </c>
      <c r="F717" s="2" t="s">
        <v>140</v>
      </c>
      <c r="G717" s="3">
        <v>44378</v>
      </c>
      <c r="H717" s="1"/>
      <c r="I717" s="2">
        <v>6673.03</v>
      </c>
      <c r="J717" s="2">
        <v>1745.4849999999999</v>
      </c>
      <c r="K717" s="2">
        <v>1745.4849999999999</v>
      </c>
      <c r="L717" s="2">
        <v>0</v>
      </c>
      <c r="M717" s="1"/>
      <c r="N717" s="5">
        <f t="shared" si="22"/>
        <v>10164</v>
      </c>
      <c r="O717" s="6">
        <f t="shared" si="23"/>
        <v>9000.93</v>
      </c>
      <c r="P717" s="2">
        <v>19</v>
      </c>
      <c r="Q717" s="2" t="s">
        <v>46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f>VLOOKUP(Tabla3[[#This Row],[Columna1]],Tabla5[#All],3,0)</f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f>VLOOKUP(Tabla3[[#This Row],[Columna1]],Tabla7[[ID]:[Monto neto de los bonos]],3,0)</f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  <c r="AQ717" s="2">
        <v>0</v>
      </c>
      <c r="AR717" s="2">
        <v>0</v>
      </c>
      <c r="AS717" s="2">
        <v>0</v>
      </c>
      <c r="AT717" s="2">
        <v>889.32</v>
      </c>
      <c r="AU717" s="2">
        <v>273.75</v>
      </c>
      <c r="AV717" s="2">
        <v>0</v>
      </c>
      <c r="AW717" s="1"/>
      <c r="AX717" s="2" t="s">
        <v>422</v>
      </c>
      <c r="AY717" s="8" t="s">
        <v>424</v>
      </c>
    </row>
    <row r="718" spans="1:51" ht="13.15" customHeight="1" x14ac:dyDescent="0.25">
      <c r="A718" s="7">
        <v>14109</v>
      </c>
      <c r="B718" s="2" t="s">
        <v>3918</v>
      </c>
      <c r="C718" s="2">
        <v>139703</v>
      </c>
      <c r="D718" s="2" t="s">
        <v>173</v>
      </c>
      <c r="E718" s="2" t="s">
        <v>176</v>
      </c>
      <c r="F718" s="2" t="s">
        <v>113</v>
      </c>
      <c r="G718" s="3">
        <v>39139</v>
      </c>
      <c r="H718" s="1"/>
      <c r="I718" s="2">
        <v>8862.42</v>
      </c>
      <c r="J718" s="2">
        <v>2318.1350000000002</v>
      </c>
      <c r="K718" s="2">
        <v>2318.1350000000002</v>
      </c>
      <c r="L718" s="2">
        <v>2554.62</v>
      </c>
      <c r="M718" s="1"/>
      <c r="N718" s="5">
        <f t="shared" si="22"/>
        <v>20507.920000000002</v>
      </c>
      <c r="O718" s="6">
        <f t="shared" si="23"/>
        <v>13741.72</v>
      </c>
      <c r="P718" s="2">
        <v>24</v>
      </c>
      <c r="Q718" s="2" t="s">
        <v>46</v>
      </c>
      <c r="R718" s="2">
        <v>4454.6099999999997</v>
      </c>
      <c r="S718" s="2">
        <v>140</v>
      </c>
      <c r="T718" s="2">
        <v>15542.8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f>VLOOKUP(Tabla3[[#This Row],[Columna1]],Tabla5[#All],3,0)</f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f>VLOOKUP(Tabla3[[#This Row],[Columna1]],Tabla7[[ID]:[Monto neto de los bonos]],3,0)</f>
        <v>8909.2199999999993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0</v>
      </c>
      <c r="AS718" s="2">
        <v>0</v>
      </c>
      <c r="AT718" s="2">
        <v>3032.92</v>
      </c>
      <c r="AU718" s="2">
        <v>3733.28</v>
      </c>
      <c r="AV718" s="2">
        <v>0</v>
      </c>
      <c r="AW718" s="1"/>
      <c r="AX718" s="2" t="s">
        <v>422</v>
      </c>
      <c r="AY718" s="8" t="s">
        <v>425</v>
      </c>
    </row>
    <row r="719" spans="1:51" ht="13.15" customHeight="1" x14ac:dyDescent="0.25">
      <c r="A719" s="7">
        <v>11711</v>
      </c>
      <c r="B719" s="2" t="s">
        <v>912</v>
      </c>
      <c r="C719" s="2">
        <v>1781203</v>
      </c>
      <c r="D719" s="2" t="s">
        <v>173</v>
      </c>
      <c r="E719" s="2" t="s">
        <v>182</v>
      </c>
      <c r="F719" s="2" t="s">
        <v>36</v>
      </c>
      <c r="G719" s="3">
        <v>42782</v>
      </c>
      <c r="H719" s="1"/>
      <c r="I719" s="2">
        <v>13165.89</v>
      </c>
      <c r="J719" s="2">
        <v>2789.65</v>
      </c>
      <c r="K719" s="2">
        <v>2789.65</v>
      </c>
      <c r="L719" s="2">
        <v>1591.82</v>
      </c>
      <c r="M719" s="1"/>
      <c r="N719" s="5">
        <f t="shared" si="22"/>
        <v>32329</v>
      </c>
      <c r="O719" s="6">
        <f t="shared" si="23"/>
        <v>28771.040000000001</v>
      </c>
      <c r="P719" s="2">
        <v>30</v>
      </c>
      <c r="Q719" s="2" t="s">
        <v>37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11991.99</v>
      </c>
      <c r="AE719" s="2">
        <f>VLOOKUP(Tabla3[[#This Row],[Columna1]],Tabla5[#All],3,0)</f>
        <v>11991.99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f>VLOOKUP(Tabla3[[#This Row],[Columna1]],Tabla7[[ID]:[Monto neto de los bonos]],3,0)</f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0</v>
      </c>
      <c r="AR719" s="2">
        <v>0</v>
      </c>
      <c r="AS719" s="2">
        <v>0</v>
      </c>
      <c r="AT719" s="2">
        <v>2033.7</v>
      </c>
      <c r="AU719" s="2">
        <v>1524.26</v>
      </c>
      <c r="AV719" s="2">
        <v>0</v>
      </c>
      <c r="AW719" s="1"/>
      <c r="AX719" s="2" t="s">
        <v>422</v>
      </c>
      <c r="AY719" s="8" t="s">
        <v>423</v>
      </c>
    </row>
    <row r="720" spans="1:51" ht="13.15" customHeight="1" x14ac:dyDescent="0.25">
      <c r="A720" s="7">
        <v>92778</v>
      </c>
      <c r="B720" s="2" t="s">
        <v>913</v>
      </c>
      <c r="C720" s="2">
        <v>1407203</v>
      </c>
      <c r="D720" s="2" t="s">
        <v>173</v>
      </c>
      <c r="E720" s="2" t="s">
        <v>179</v>
      </c>
      <c r="F720" s="2" t="s">
        <v>148</v>
      </c>
      <c r="G720" s="3">
        <v>42653</v>
      </c>
      <c r="H720" s="1"/>
      <c r="I720" s="2">
        <v>9836.7099999999991</v>
      </c>
      <c r="J720" s="2">
        <v>3056.2150000000001</v>
      </c>
      <c r="K720" s="2">
        <v>3056.2150000000001</v>
      </c>
      <c r="L720" s="2">
        <v>1265.76</v>
      </c>
      <c r="M720" s="1"/>
      <c r="N720" s="5">
        <f t="shared" si="22"/>
        <v>28865.42</v>
      </c>
      <c r="O720" s="6">
        <f t="shared" si="23"/>
        <v>26203.02</v>
      </c>
      <c r="P720" s="2">
        <v>20</v>
      </c>
      <c r="Q720" s="2" t="s">
        <v>46</v>
      </c>
      <c r="R720" s="2">
        <v>5263.31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6387.21</v>
      </c>
      <c r="AE720" s="2">
        <f>VLOOKUP(Tabla3[[#This Row],[Columna1]],Tabla5[#All],3,0)</f>
        <v>6387.21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f>VLOOKUP(Tabla3[[#This Row],[Columna1]],Tabla7[[ID]:[Monto neto de los bonos]],3,0)</f>
        <v>10526.62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2">
        <v>1585.6</v>
      </c>
      <c r="AU720" s="2">
        <v>1076.8</v>
      </c>
      <c r="AV720" s="2">
        <v>0</v>
      </c>
      <c r="AW720" s="1"/>
      <c r="AX720" s="2" t="s">
        <v>422</v>
      </c>
      <c r="AY720" s="8" t="s">
        <v>424</v>
      </c>
    </row>
    <row r="721" spans="1:51" ht="13.15" customHeight="1" x14ac:dyDescent="0.25">
      <c r="A721" s="7">
        <v>15871</v>
      </c>
      <c r="B721" s="2" t="s">
        <v>3992</v>
      </c>
      <c r="C721" s="2">
        <v>204203</v>
      </c>
      <c r="D721" s="2" t="s">
        <v>173</v>
      </c>
      <c r="E721" s="2" t="s">
        <v>177</v>
      </c>
      <c r="F721" s="2" t="s">
        <v>140</v>
      </c>
      <c r="G721" s="3">
        <v>40409</v>
      </c>
      <c r="H721" s="1"/>
      <c r="I721" s="2">
        <v>6673.03</v>
      </c>
      <c r="J721" s="2">
        <v>1745.4849999999999</v>
      </c>
      <c r="K721" s="2">
        <v>1745.4849999999999</v>
      </c>
      <c r="L721" s="2">
        <v>1298</v>
      </c>
      <c r="M721" s="1"/>
      <c r="N721" s="5">
        <f t="shared" si="22"/>
        <v>14816.1</v>
      </c>
      <c r="O721" s="6">
        <f t="shared" si="23"/>
        <v>13203.7</v>
      </c>
      <c r="P721" s="2">
        <v>24</v>
      </c>
      <c r="Q721" s="2" t="s">
        <v>46</v>
      </c>
      <c r="R721" s="2">
        <v>3354.1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f>VLOOKUP(Tabla3[[#This Row],[Columna1]],Tabla5[#All],3,0)</f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f>VLOOKUP(Tabla3[[#This Row],[Columna1]],Tabla7[[ID]:[Monto neto de los bonos]],3,0)</f>
        <v>6708.2</v>
      </c>
      <c r="AL721" s="2">
        <v>0</v>
      </c>
      <c r="AM721" s="2">
        <v>0</v>
      </c>
      <c r="AN721" s="2">
        <v>0</v>
      </c>
      <c r="AO721" s="2">
        <v>0</v>
      </c>
      <c r="AP721" s="2">
        <v>0</v>
      </c>
      <c r="AQ721" s="2">
        <v>0</v>
      </c>
      <c r="AR721" s="2">
        <v>0</v>
      </c>
      <c r="AS721" s="2">
        <v>0</v>
      </c>
      <c r="AT721" s="2">
        <v>1055.72</v>
      </c>
      <c r="AU721" s="2">
        <v>556.67999999999995</v>
      </c>
      <c r="AV721" s="2">
        <v>0</v>
      </c>
      <c r="AW721" s="1"/>
      <c r="AX721" s="2" t="s">
        <v>422</v>
      </c>
      <c r="AY721" s="8" t="s">
        <v>425</v>
      </c>
    </row>
    <row r="722" spans="1:51" ht="13.15" customHeight="1" x14ac:dyDescent="0.25">
      <c r="A722" s="7">
        <v>23743</v>
      </c>
      <c r="B722" s="2" t="s">
        <v>3966</v>
      </c>
      <c r="C722" s="2">
        <v>5434003</v>
      </c>
      <c r="D722" s="2" t="s">
        <v>173</v>
      </c>
      <c r="E722" s="2" t="s">
        <v>182</v>
      </c>
      <c r="F722" s="2" t="s">
        <v>140</v>
      </c>
      <c r="G722" s="3">
        <v>45498</v>
      </c>
      <c r="H722" s="1"/>
      <c r="I722" s="2">
        <v>6673.03</v>
      </c>
      <c r="J722" s="2">
        <v>1745.4849999999999</v>
      </c>
      <c r="K722" s="2">
        <v>1745.4849999999999</v>
      </c>
      <c r="L722" s="2">
        <v>0</v>
      </c>
      <c r="M722" s="1"/>
      <c r="N722" s="5">
        <f t="shared" si="22"/>
        <v>13518.1</v>
      </c>
      <c r="O722" s="6">
        <f t="shared" si="23"/>
        <v>11195.87</v>
      </c>
      <c r="P722" s="2">
        <v>24</v>
      </c>
      <c r="Q722" s="2" t="s">
        <v>46</v>
      </c>
      <c r="R722" s="2">
        <v>3354.1</v>
      </c>
      <c r="S722" s="2">
        <v>53</v>
      </c>
      <c r="T722" s="2">
        <v>4429.74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f>VLOOKUP(Tabla3[[#This Row],[Columna1]],Tabla5[#All],3,0)</f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f>VLOOKUP(Tabla3[[#This Row],[Columna1]],Tabla7[[ID]:[Monto neto de los bonos]],3,0)</f>
        <v>6708.2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0</v>
      </c>
      <c r="AR722" s="2">
        <v>0</v>
      </c>
      <c r="AS722" s="2">
        <v>0</v>
      </c>
      <c r="AT722" s="2">
        <v>1379.13</v>
      </c>
      <c r="AU722" s="2">
        <v>943.1</v>
      </c>
      <c r="AV722" s="2">
        <v>0</v>
      </c>
      <c r="AW722" s="1"/>
      <c r="AX722" s="2" t="s">
        <v>422</v>
      </c>
      <c r="AY722" s="8" t="s">
        <v>425</v>
      </c>
    </row>
    <row r="723" spans="1:51" ht="13.15" customHeight="1" x14ac:dyDescent="0.25">
      <c r="A723" s="7">
        <v>16438</v>
      </c>
      <c r="B723" s="2" t="s">
        <v>914</v>
      </c>
      <c r="C723" s="2">
        <v>247103</v>
      </c>
      <c r="D723" s="2" t="s">
        <v>173</v>
      </c>
      <c r="E723" s="2" t="s">
        <v>177</v>
      </c>
      <c r="F723" s="2" t="s">
        <v>113</v>
      </c>
      <c r="G723" s="3">
        <v>41974</v>
      </c>
      <c r="H723" s="1"/>
      <c r="I723" s="2">
        <v>8862.42</v>
      </c>
      <c r="J723" s="2">
        <v>2318.1350000000002</v>
      </c>
      <c r="K723" s="2">
        <v>2318.1350000000002</v>
      </c>
      <c r="L723" s="2">
        <v>2016.9</v>
      </c>
      <c r="M723" s="1"/>
      <c r="N723" s="5">
        <f t="shared" si="22"/>
        <v>19970.2</v>
      </c>
      <c r="O723" s="6">
        <f t="shared" si="23"/>
        <v>16551.920000000002</v>
      </c>
      <c r="P723" s="2">
        <v>24</v>
      </c>
      <c r="Q723" s="2" t="s">
        <v>46</v>
      </c>
      <c r="R723" s="2">
        <v>4454.6099999999997</v>
      </c>
      <c r="S723" s="2">
        <v>48</v>
      </c>
      <c r="T723" s="2">
        <v>5328.96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f>VLOOKUP(Tabla3[[#This Row],[Columna1]],Tabla5[#All],3,0)</f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f>VLOOKUP(Tabla3[[#This Row],[Columna1]],Tabla7[[ID]:[Monto neto de los bonos]],3,0)</f>
        <v>8909.2199999999993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0</v>
      </c>
      <c r="AR723" s="2">
        <v>0</v>
      </c>
      <c r="AS723" s="2">
        <v>0</v>
      </c>
      <c r="AT723" s="2">
        <v>1962</v>
      </c>
      <c r="AU723" s="2">
        <v>1456.28</v>
      </c>
      <c r="AV723" s="2">
        <v>0</v>
      </c>
      <c r="AW723" s="1"/>
      <c r="AX723" s="2" t="s">
        <v>422</v>
      </c>
      <c r="AY723" s="8" t="s">
        <v>425</v>
      </c>
    </row>
    <row r="724" spans="1:51" ht="13.15" customHeight="1" x14ac:dyDescent="0.25">
      <c r="A724" s="7">
        <v>2453</v>
      </c>
      <c r="B724" s="2" t="s">
        <v>915</v>
      </c>
      <c r="C724" s="2">
        <v>27403</v>
      </c>
      <c r="D724" s="2" t="s">
        <v>173</v>
      </c>
      <c r="E724" s="2" t="s">
        <v>177</v>
      </c>
      <c r="F724" s="2" t="s">
        <v>36</v>
      </c>
      <c r="G724" s="3">
        <v>32884</v>
      </c>
      <c r="H724" s="1"/>
      <c r="I724" s="2">
        <v>13165.89</v>
      </c>
      <c r="J724" s="2">
        <v>2789.65</v>
      </c>
      <c r="K724" s="2">
        <v>2789.65</v>
      </c>
      <c r="L724" s="2">
        <v>4493.55</v>
      </c>
      <c r="M724" s="2">
        <v>5786.13</v>
      </c>
      <c r="N724" s="5">
        <f t="shared" si="22"/>
        <v>54695.880000000005</v>
      </c>
      <c r="O724" s="6">
        <f t="shared" si="23"/>
        <v>48045.320000000007</v>
      </c>
      <c r="P724" s="2">
        <v>24</v>
      </c>
      <c r="Q724" s="2" t="s">
        <v>46</v>
      </c>
      <c r="R724" s="2">
        <v>6185.93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12308.86</v>
      </c>
      <c r="AE724" s="2">
        <f>VLOOKUP(Tabla3[[#This Row],[Columna1]],Tabla5[#All],3,0)</f>
        <v>12308.86</v>
      </c>
      <c r="AF724" s="2">
        <v>0</v>
      </c>
      <c r="AG724" s="2">
        <v>0</v>
      </c>
      <c r="AH724" s="2">
        <v>0</v>
      </c>
      <c r="AI724" s="2">
        <v>0</v>
      </c>
      <c r="AJ724" s="2">
        <v>7176.22</v>
      </c>
      <c r="AK724" s="2">
        <f>VLOOKUP(Tabla3[[#This Row],[Columna1]],Tabla7[[ID]:[Monto neto de los bonos]],3,0)</f>
        <v>19548.080000000002</v>
      </c>
      <c r="AL724" s="2">
        <v>0</v>
      </c>
      <c r="AM724" s="2">
        <v>0</v>
      </c>
      <c r="AN724" s="2">
        <v>0</v>
      </c>
      <c r="AO724" s="2">
        <v>0</v>
      </c>
      <c r="AP724" s="2">
        <v>0</v>
      </c>
      <c r="AQ724" s="2">
        <v>0</v>
      </c>
      <c r="AR724" s="2">
        <v>0</v>
      </c>
      <c r="AS724" s="2">
        <v>0</v>
      </c>
      <c r="AT724" s="2">
        <v>2910.64</v>
      </c>
      <c r="AU724" s="2">
        <v>3739.92</v>
      </c>
      <c r="AV724" s="2">
        <v>0</v>
      </c>
      <c r="AW724" s="1"/>
      <c r="AX724" s="2" t="s">
        <v>422</v>
      </c>
      <c r="AY724" s="8" t="s">
        <v>425</v>
      </c>
    </row>
    <row r="725" spans="1:51" ht="13.15" customHeight="1" x14ac:dyDescent="0.25">
      <c r="A725" s="7">
        <v>22950</v>
      </c>
      <c r="B725" s="2" t="s">
        <v>916</v>
      </c>
      <c r="C725" s="2">
        <v>4859203</v>
      </c>
      <c r="D725" s="2" t="s">
        <v>173</v>
      </c>
      <c r="E725" s="2" t="s">
        <v>179</v>
      </c>
      <c r="F725" s="2" t="s">
        <v>183</v>
      </c>
      <c r="G725" s="3">
        <v>44235</v>
      </c>
      <c r="H725" s="1"/>
      <c r="I725" s="2">
        <v>7320.09</v>
      </c>
      <c r="J725" s="2">
        <v>1914.615</v>
      </c>
      <c r="K725" s="2">
        <v>1914.615</v>
      </c>
      <c r="L725" s="2">
        <v>0</v>
      </c>
      <c r="M725" s="1"/>
      <c r="N725" s="5">
        <f t="shared" si="22"/>
        <v>14828.56</v>
      </c>
      <c r="O725" s="6">
        <f t="shared" si="23"/>
        <v>10117.599999999999</v>
      </c>
      <c r="P725" s="2">
        <v>24</v>
      </c>
      <c r="Q725" s="2" t="s">
        <v>46</v>
      </c>
      <c r="R725" s="2">
        <v>3679.24</v>
      </c>
      <c r="S725" s="2">
        <v>140</v>
      </c>
      <c r="T725" s="2">
        <v>12835.2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f>VLOOKUP(Tabla3[[#This Row],[Columna1]],Tabla5[#All],3,0)</f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f>VLOOKUP(Tabla3[[#This Row],[Columna1]],Tabla7[[ID]:[Monto neto de los bonos]],3,0)</f>
        <v>7358.48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  <c r="AQ725" s="2">
        <v>0</v>
      </c>
      <c r="AR725" s="2">
        <v>0</v>
      </c>
      <c r="AS725" s="2">
        <v>0</v>
      </c>
      <c r="AT725" s="2">
        <v>2310.44</v>
      </c>
      <c r="AU725" s="2">
        <v>2400.52</v>
      </c>
      <c r="AV725" s="2">
        <v>0</v>
      </c>
      <c r="AW725" s="1"/>
      <c r="AX725" s="2" t="s">
        <v>422</v>
      </c>
      <c r="AY725" s="8" t="s">
        <v>425</v>
      </c>
    </row>
    <row r="726" spans="1:51" ht="13.15" customHeight="1" x14ac:dyDescent="0.25">
      <c r="A726" s="7">
        <v>24074</v>
      </c>
      <c r="B726" s="2" t="s">
        <v>917</v>
      </c>
      <c r="C726" s="2">
        <v>5701703</v>
      </c>
      <c r="D726" s="2" t="s">
        <v>173</v>
      </c>
      <c r="E726" s="2" t="s">
        <v>179</v>
      </c>
      <c r="F726" s="2" t="s">
        <v>140</v>
      </c>
      <c r="G726" s="3">
        <v>44839</v>
      </c>
      <c r="H726" s="1"/>
      <c r="I726" s="2">
        <v>6673.03</v>
      </c>
      <c r="J726" s="2">
        <v>1745.4849999999999</v>
      </c>
      <c r="K726" s="2">
        <v>1745.4849999999999</v>
      </c>
      <c r="L726" s="2">
        <v>0</v>
      </c>
      <c r="M726" s="1"/>
      <c r="N726" s="5">
        <f t="shared" si="22"/>
        <v>13518.1</v>
      </c>
      <c r="O726" s="6">
        <f t="shared" si="23"/>
        <v>12355.75</v>
      </c>
      <c r="P726" s="2">
        <v>24</v>
      </c>
      <c r="Q726" s="2" t="s">
        <v>46</v>
      </c>
      <c r="R726" s="2">
        <v>3354.1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f>VLOOKUP(Tabla3[[#This Row],[Columna1]],Tabla5[#All],3,0)</f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f>VLOOKUP(Tabla3[[#This Row],[Columna1]],Tabla7[[ID]:[Monto neto de los bonos]],3,0)</f>
        <v>6708.2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  <c r="AQ726" s="2">
        <v>0</v>
      </c>
      <c r="AR726" s="2">
        <v>0</v>
      </c>
      <c r="AS726" s="2">
        <v>0</v>
      </c>
      <c r="AT726" s="2">
        <v>936.16</v>
      </c>
      <c r="AU726" s="2">
        <v>226.19</v>
      </c>
      <c r="AV726" s="2">
        <v>0</v>
      </c>
      <c r="AW726" s="1"/>
      <c r="AX726" s="2" t="s">
        <v>422</v>
      </c>
      <c r="AY726" s="8" t="s">
        <v>425</v>
      </c>
    </row>
    <row r="727" spans="1:51" ht="13.15" customHeight="1" x14ac:dyDescent="0.25">
      <c r="A727" s="7">
        <v>23716</v>
      </c>
      <c r="B727" s="2" t="s">
        <v>918</v>
      </c>
      <c r="C727" s="2">
        <v>5427803</v>
      </c>
      <c r="D727" s="2" t="s">
        <v>173</v>
      </c>
      <c r="E727" s="2" t="s">
        <v>177</v>
      </c>
      <c r="F727" s="2" t="s">
        <v>140</v>
      </c>
      <c r="G727" s="3">
        <v>44622</v>
      </c>
      <c r="H727" s="1"/>
      <c r="I727" s="2">
        <v>6673.03</v>
      </c>
      <c r="J727" s="2">
        <v>1745.4849999999999</v>
      </c>
      <c r="K727" s="2">
        <v>1745.4849999999999</v>
      </c>
      <c r="L727" s="2">
        <v>0</v>
      </c>
      <c r="M727" s="1"/>
      <c r="N727" s="5">
        <f t="shared" si="22"/>
        <v>13518.1</v>
      </c>
      <c r="O727" s="6">
        <f t="shared" si="23"/>
        <v>11859.26</v>
      </c>
      <c r="P727" s="2">
        <v>24</v>
      </c>
      <c r="Q727" s="2" t="s">
        <v>46</v>
      </c>
      <c r="R727" s="2">
        <v>3354.1</v>
      </c>
      <c r="S727" s="2">
        <v>24</v>
      </c>
      <c r="T727" s="2">
        <v>2005.92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f>VLOOKUP(Tabla3[[#This Row],[Columna1]],Tabla5[#All],3,0)</f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f>VLOOKUP(Tabla3[[#This Row],[Columna1]],Tabla7[[ID]:[Monto neto de los bonos]],3,0)</f>
        <v>6708.2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1136.74</v>
      </c>
      <c r="AU727" s="2">
        <v>522.1</v>
      </c>
      <c r="AV727" s="2">
        <v>0</v>
      </c>
      <c r="AW727" s="1"/>
      <c r="AX727" s="2" t="s">
        <v>422</v>
      </c>
      <c r="AY727" s="8" t="s">
        <v>425</v>
      </c>
    </row>
    <row r="728" spans="1:51" ht="13.15" customHeight="1" x14ac:dyDescent="0.25">
      <c r="A728" s="7">
        <v>15160</v>
      </c>
      <c r="B728" s="2" t="s">
        <v>3929</v>
      </c>
      <c r="C728" s="2">
        <v>174503</v>
      </c>
      <c r="D728" s="2" t="s">
        <v>173</v>
      </c>
      <c r="E728" s="2" t="s">
        <v>176</v>
      </c>
      <c r="F728" s="2" t="s">
        <v>184</v>
      </c>
      <c r="G728" s="3">
        <v>39814</v>
      </c>
      <c r="H728" s="1"/>
      <c r="I728" s="2">
        <v>5516.73</v>
      </c>
      <c r="J728" s="2">
        <v>1441.28</v>
      </c>
      <c r="K728" s="2">
        <v>1441.28</v>
      </c>
      <c r="L728" s="2">
        <v>1824.83</v>
      </c>
      <c r="M728" s="1"/>
      <c r="N728" s="5">
        <f t="shared" si="22"/>
        <v>10224.119999999999</v>
      </c>
      <c r="O728" s="6">
        <f t="shared" si="23"/>
        <v>8797.56</v>
      </c>
      <c r="P728" s="2">
        <v>24</v>
      </c>
      <c r="Q728" s="2" t="s">
        <v>132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f>VLOOKUP(Tabla3[[#This Row],[Columna1]],Tabla5[#All],3,0)</f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f>VLOOKUP(Tabla3[[#This Row],[Columna1]],Tabla7[[ID]:[Monto neto de los bonos]],3,0)</f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  <c r="AQ728" s="2">
        <v>0</v>
      </c>
      <c r="AR728" s="2">
        <v>0</v>
      </c>
      <c r="AS728" s="2">
        <v>0</v>
      </c>
      <c r="AT728" s="2">
        <v>941.68</v>
      </c>
      <c r="AU728" s="2">
        <v>484.88</v>
      </c>
      <c r="AV728" s="2">
        <v>0</v>
      </c>
      <c r="AW728" s="1"/>
      <c r="AX728" s="2" t="s">
        <v>422</v>
      </c>
      <c r="AY728" s="8" t="s">
        <v>427</v>
      </c>
    </row>
    <row r="729" spans="1:51" ht="13.15" customHeight="1" x14ac:dyDescent="0.25">
      <c r="A729" s="7">
        <v>13244</v>
      </c>
      <c r="B729" s="2" t="s">
        <v>919</v>
      </c>
      <c r="C729" s="2">
        <v>1259503</v>
      </c>
      <c r="D729" s="2" t="s">
        <v>173</v>
      </c>
      <c r="E729" s="2" t="s">
        <v>178</v>
      </c>
      <c r="F729" s="2" t="s">
        <v>45</v>
      </c>
      <c r="G729" s="3">
        <v>42653</v>
      </c>
      <c r="H729" s="1"/>
      <c r="I729" s="2">
        <v>13413.65</v>
      </c>
      <c r="J729" s="2">
        <v>2841.47</v>
      </c>
      <c r="K729" s="2">
        <v>2841.47</v>
      </c>
      <c r="L729" s="2">
        <v>1573.68</v>
      </c>
      <c r="M729" s="1"/>
      <c r="N729" s="5">
        <f t="shared" si="22"/>
        <v>34446.130000000005</v>
      </c>
      <c r="O729" s="6">
        <f t="shared" si="23"/>
        <v>30813.690000000002</v>
      </c>
      <c r="P729" s="2">
        <v>30</v>
      </c>
      <c r="Q729" s="2" t="s">
        <v>37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12725.86</v>
      </c>
      <c r="AE729" s="2">
        <f>VLOOKUP(Tabla3[[#This Row],[Columna1]],Tabla5[#All],3,0)</f>
        <v>12725.86</v>
      </c>
      <c r="AF729" s="2">
        <v>0</v>
      </c>
      <c r="AG729" s="2">
        <v>0</v>
      </c>
      <c r="AH729" s="2">
        <v>0</v>
      </c>
      <c r="AI729" s="2">
        <v>0</v>
      </c>
      <c r="AJ729" s="2">
        <v>1050</v>
      </c>
      <c r="AK729" s="2">
        <f>VLOOKUP(Tabla3[[#This Row],[Columna1]],Tabla7[[ID]:[Monto neto de los bonos]],3,0)</f>
        <v>1050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2067.02</v>
      </c>
      <c r="AU729" s="2">
        <v>1565.42</v>
      </c>
      <c r="AV729" s="2">
        <v>0</v>
      </c>
      <c r="AW729" s="1"/>
      <c r="AX729" s="2" t="s">
        <v>422</v>
      </c>
      <c r="AY729" s="8" t="s">
        <v>423</v>
      </c>
    </row>
    <row r="730" spans="1:51" ht="13.15" customHeight="1" x14ac:dyDescent="0.25">
      <c r="A730" s="7">
        <v>13766</v>
      </c>
      <c r="B730" s="2" t="s">
        <v>920</v>
      </c>
      <c r="C730" s="2">
        <v>1260803</v>
      </c>
      <c r="D730" s="2" t="s">
        <v>173</v>
      </c>
      <c r="E730" s="2" t="s">
        <v>174</v>
      </c>
      <c r="F730" s="2" t="s">
        <v>73</v>
      </c>
      <c r="G730" s="3">
        <v>42653</v>
      </c>
      <c r="H730" s="1"/>
      <c r="I730" s="2">
        <v>16065.68</v>
      </c>
      <c r="J730" s="2">
        <v>2959.1</v>
      </c>
      <c r="K730" s="2">
        <v>2959.1</v>
      </c>
      <c r="L730" s="2">
        <v>2071.2199999999998</v>
      </c>
      <c r="M730" s="1"/>
      <c r="N730" s="5">
        <f t="shared" si="22"/>
        <v>66786.67</v>
      </c>
      <c r="O730" s="6">
        <f t="shared" si="23"/>
        <v>62153.289999999994</v>
      </c>
      <c r="P730" s="2">
        <v>30</v>
      </c>
      <c r="Q730" s="2" t="s">
        <v>37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27231.47</v>
      </c>
      <c r="AE730" s="2">
        <f>VLOOKUP(Tabla3[[#This Row],[Columna1]],Tabla5[#All],3,0)</f>
        <v>27231.47</v>
      </c>
      <c r="AF730" s="2">
        <v>0</v>
      </c>
      <c r="AG730" s="2">
        <v>0</v>
      </c>
      <c r="AH730" s="2">
        <v>0</v>
      </c>
      <c r="AI730" s="2">
        <v>0</v>
      </c>
      <c r="AJ730" s="2">
        <v>15500.1</v>
      </c>
      <c r="AK730" s="2">
        <f>VLOOKUP(Tabla3[[#This Row],[Columna1]],Tabla7[[ID]:[Monto neto de los bonos]],3,0)</f>
        <v>15500.1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0</v>
      </c>
      <c r="AR730" s="2">
        <v>0</v>
      </c>
      <c r="AS730" s="2">
        <v>0</v>
      </c>
      <c r="AT730" s="2">
        <v>2405.48</v>
      </c>
      <c r="AU730" s="2">
        <v>2227.9</v>
      </c>
      <c r="AV730" s="2">
        <v>0</v>
      </c>
      <c r="AW730" s="1"/>
      <c r="AX730" s="2" t="s">
        <v>422</v>
      </c>
      <c r="AY730" s="8" t="s">
        <v>423</v>
      </c>
    </row>
    <row r="731" spans="1:51" ht="13.15" customHeight="1" x14ac:dyDescent="0.25">
      <c r="A731" s="7">
        <v>15162</v>
      </c>
      <c r="B731" s="2" t="s">
        <v>3892</v>
      </c>
      <c r="C731" s="2">
        <v>174703</v>
      </c>
      <c r="D731" s="2" t="s">
        <v>173</v>
      </c>
      <c r="E731" s="2" t="s">
        <v>179</v>
      </c>
      <c r="F731" s="2" t="s">
        <v>125</v>
      </c>
      <c r="G731" s="3">
        <v>41204</v>
      </c>
      <c r="H731" s="1"/>
      <c r="I731" s="2">
        <v>8862.42</v>
      </c>
      <c r="J731" s="2">
        <v>2318.1350000000002</v>
      </c>
      <c r="K731" s="2">
        <v>2318.1350000000002</v>
      </c>
      <c r="L731" s="2">
        <v>1971.28</v>
      </c>
      <c r="M731" s="1"/>
      <c r="N731" s="5">
        <f t="shared" si="22"/>
        <v>19924.580000000002</v>
      </c>
      <c r="O731" s="6">
        <f t="shared" si="23"/>
        <v>15415.86</v>
      </c>
      <c r="P731" s="2">
        <v>24</v>
      </c>
      <c r="Q731" s="2" t="s">
        <v>46</v>
      </c>
      <c r="R731" s="2">
        <v>4454.6099999999997</v>
      </c>
      <c r="S731" s="2">
        <v>80</v>
      </c>
      <c r="T731" s="2">
        <v>8881.6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f>VLOOKUP(Tabla3[[#This Row],[Columna1]],Tabla5[#All],3,0)</f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f>VLOOKUP(Tabla3[[#This Row],[Columna1]],Tabla7[[ID]:[Monto neto de los bonos]],3,0)</f>
        <v>8909.2199999999993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  <c r="AQ731" s="2">
        <v>0</v>
      </c>
      <c r="AR731" s="2">
        <v>0</v>
      </c>
      <c r="AS731" s="2">
        <v>0</v>
      </c>
      <c r="AT731" s="2">
        <v>2313.04</v>
      </c>
      <c r="AU731" s="2">
        <v>2195.6799999999998</v>
      </c>
      <c r="AV731" s="2">
        <v>0</v>
      </c>
      <c r="AW731" s="1"/>
      <c r="AX731" s="2" t="s">
        <v>422</v>
      </c>
      <c r="AY731" s="8" t="s">
        <v>425</v>
      </c>
    </row>
    <row r="732" spans="1:51" ht="13.15" customHeight="1" x14ac:dyDescent="0.25">
      <c r="A732" s="7">
        <v>15161</v>
      </c>
      <c r="B732" s="2" t="s">
        <v>3945</v>
      </c>
      <c r="C732" s="2">
        <v>174603</v>
      </c>
      <c r="D732" s="2" t="s">
        <v>173</v>
      </c>
      <c r="E732" s="2" t="s">
        <v>176</v>
      </c>
      <c r="F732" s="2" t="s">
        <v>125</v>
      </c>
      <c r="G732" s="3">
        <v>39814</v>
      </c>
      <c r="H732" s="1"/>
      <c r="I732" s="2">
        <v>8862.42</v>
      </c>
      <c r="J732" s="2">
        <v>2318.1350000000002</v>
      </c>
      <c r="K732" s="2">
        <v>2318.1350000000002</v>
      </c>
      <c r="L732" s="2">
        <v>2933.06</v>
      </c>
      <c r="M732" s="1"/>
      <c r="N732" s="5">
        <f t="shared" si="22"/>
        <v>16431.75</v>
      </c>
      <c r="O732" s="6">
        <f t="shared" si="23"/>
        <v>13899.03</v>
      </c>
      <c r="P732" s="2">
        <v>24</v>
      </c>
      <c r="Q732" s="2" t="s">
        <v>132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f>VLOOKUP(Tabla3[[#This Row],[Columna1]],Tabla5[#All],3,0)</f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f>VLOOKUP(Tabla3[[#This Row],[Columna1]],Tabla7[[ID]:[Monto neto de los bonos]],3,0)</f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  <c r="AQ732" s="2">
        <v>0</v>
      </c>
      <c r="AR732" s="2">
        <v>0</v>
      </c>
      <c r="AS732" s="2">
        <v>0</v>
      </c>
      <c r="AT732" s="2">
        <v>1513.48</v>
      </c>
      <c r="AU732" s="2">
        <v>1019.24</v>
      </c>
      <c r="AV732" s="2">
        <v>0</v>
      </c>
      <c r="AW732" s="1"/>
      <c r="AX732" s="2" t="s">
        <v>422</v>
      </c>
      <c r="AY732" s="8" t="s">
        <v>427</v>
      </c>
    </row>
    <row r="733" spans="1:51" ht="13.15" customHeight="1" x14ac:dyDescent="0.25">
      <c r="A733" s="7">
        <v>15859</v>
      </c>
      <c r="B733" s="2" t="s">
        <v>921</v>
      </c>
      <c r="C733" s="2">
        <v>203803</v>
      </c>
      <c r="D733" s="2" t="s">
        <v>173</v>
      </c>
      <c r="E733" s="2" t="s">
        <v>177</v>
      </c>
      <c r="F733" s="2" t="s">
        <v>113</v>
      </c>
      <c r="G733" s="3">
        <v>40381</v>
      </c>
      <c r="H733" s="1"/>
      <c r="I733" s="2">
        <v>8862.42</v>
      </c>
      <c r="J733" s="2">
        <v>2318.1350000000002</v>
      </c>
      <c r="K733" s="2">
        <v>2318.1350000000002</v>
      </c>
      <c r="L733" s="2">
        <v>1545.34</v>
      </c>
      <c r="M733" s="1"/>
      <c r="N733" s="5">
        <f t="shared" si="22"/>
        <v>19498.64</v>
      </c>
      <c r="O733" s="6">
        <f t="shared" si="23"/>
        <v>17295.68</v>
      </c>
      <c r="P733" s="2">
        <v>24</v>
      </c>
      <c r="Q733" s="2" t="s">
        <v>46</v>
      </c>
      <c r="R733" s="2">
        <v>4454.6099999999997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f>VLOOKUP(Tabla3[[#This Row],[Columna1]],Tabla5[#All],3,0)</f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f>VLOOKUP(Tabla3[[#This Row],[Columna1]],Tabla7[[ID]:[Monto neto de los bonos]],3,0)</f>
        <v>8909.2199999999993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0</v>
      </c>
      <c r="AR733" s="2">
        <v>0</v>
      </c>
      <c r="AS733" s="2">
        <v>0</v>
      </c>
      <c r="AT733" s="2">
        <v>1385.68</v>
      </c>
      <c r="AU733" s="2">
        <v>817.28</v>
      </c>
      <c r="AV733" s="2">
        <v>0</v>
      </c>
      <c r="AW733" s="1"/>
      <c r="AX733" s="2" t="s">
        <v>422</v>
      </c>
      <c r="AY733" s="8" t="s">
        <v>425</v>
      </c>
    </row>
    <row r="734" spans="1:51" ht="13.15" customHeight="1" x14ac:dyDescent="0.25">
      <c r="A734" s="7">
        <v>100439</v>
      </c>
      <c r="B734" s="2" t="s">
        <v>922</v>
      </c>
      <c r="C734" s="2">
        <v>412703</v>
      </c>
      <c r="D734" s="2" t="s">
        <v>173</v>
      </c>
      <c r="E734" s="2" t="s">
        <v>176</v>
      </c>
      <c r="F734" s="2" t="s">
        <v>36</v>
      </c>
      <c r="G734" s="3">
        <v>40815</v>
      </c>
      <c r="H734" s="1"/>
      <c r="I734" s="2">
        <v>13165.89</v>
      </c>
      <c r="J734" s="2">
        <v>2789.65</v>
      </c>
      <c r="K734" s="2">
        <v>2789.65</v>
      </c>
      <c r="L734" s="2">
        <v>2558.35</v>
      </c>
      <c r="M734" s="1"/>
      <c r="N734" s="5">
        <f t="shared" si="22"/>
        <v>36324.46</v>
      </c>
      <c r="O734" s="6">
        <f t="shared" si="23"/>
        <v>32491.539999999997</v>
      </c>
      <c r="P734" s="2">
        <v>20</v>
      </c>
      <c r="Q734" s="2" t="s">
        <v>46</v>
      </c>
      <c r="R734" s="2">
        <v>6185.95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8834.9699999999993</v>
      </c>
      <c r="AE734" s="2">
        <f>VLOOKUP(Tabla3[[#This Row],[Columna1]],Tabla5[#All],3,0)</f>
        <v>8834.9699999999993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f>VLOOKUP(Tabla3[[#This Row],[Columna1]],Tabla7[[ID]:[Monto neto de los bonos]],3,0)</f>
        <v>12371.9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  <c r="AT734" s="2">
        <v>1962.16</v>
      </c>
      <c r="AU734" s="2">
        <v>1870.76</v>
      </c>
      <c r="AV734" s="2">
        <v>0</v>
      </c>
      <c r="AW734" s="1"/>
      <c r="AX734" s="2" t="s">
        <v>422</v>
      </c>
      <c r="AY734" s="8" t="s">
        <v>424</v>
      </c>
    </row>
    <row r="735" spans="1:51" ht="13.15" customHeight="1" x14ac:dyDescent="0.25">
      <c r="A735" s="7">
        <v>102944</v>
      </c>
      <c r="B735" s="2" t="s">
        <v>923</v>
      </c>
      <c r="C735" s="2">
        <v>418103</v>
      </c>
      <c r="D735" s="2" t="s">
        <v>173</v>
      </c>
      <c r="E735" s="2" t="s">
        <v>176</v>
      </c>
      <c r="F735" s="2" t="s">
        <v>158</v>
      </c>
      <c r="G735" s="3">
        <v>42523</v>
      </c>
      <c r="H735" s="1"/>
      <c r="I735" s="2">
        <v>7320.09</v>
      </c>
      <c r="J735" s="2">
        <v>1914.615</v>
      </c>
      <c r="K735" s="2">
        <v>1914.615</v>
      </c>
      <c r="L735" s="2">
        <v>666.59</v>
      </c>
      <c r="M735" s="1"/>
      <c r="N735" s="5">
        <f t="shared" si="22"/>
        <v>11815.91</v>
      </c>
      <c r="O735" s="6">
        <f t="shared" si="23"/>
        <v>10244.719999999999</v>
      </c>
      <c r="P735" s="2">
        <v>23</v>
      </c>
      <c r="Q735" s="2" t="s">
        <v>46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f>VLOOKUP(Tabla3[[#This Row],[Columna1]],Tabla5[#All],3,0)</f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f>VLOOKUP(Tabla3[[#This Row],[Columna1]],Tabla7[[ID]:[Monto neto de los bonos]],3,0)</f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0</v>
      </c>
      <c r="AR735" s="2">
        <v>0</v>
      </c>
      <c r="AS735" s="2">
        <v>0</v>
      </c>
      <c r="AT735" s="2">
        <v>1043.3399999999999</v>
      </c>
      <c r="AU735" s="2">
        <v>527.85</v>
      </c>
      <c r="AV735" s="2">
        <v>0</v>
      </c>
      <c r="AW735" s="1"/>
      <c r="AX735" s="2" t="s">
        <v>422</v>
      </c>
      <c r="AY735" s="8" t="s">
        <v>425</v>
      </c>
    </row>
    <row r="736" spans="1:51" ht="13.15" customHeight="1" x14ac:dyDescent="0.25">
      <c r="A736" s="7">
        <v>23953</v>
      </c>
      <c r="B736" s="2" t="s">
        <v>924</v>
      </c>
      <c r="C736" s="2">
        <v>5591803</v>
      </c>
      <c r="D736" s="2" t="s">
        <v>173</v>
      </c>
      <c r="E736" s="2" t="s">
        <v>176</v>
      </c>
      <c r="F736" s="2" t="s">
        <v>148</v>
      </c>
      <c r="G736" s="3">
        <v>45071</v>
      </c>
      <c r="H736" s="1"/>
      <c r="I736" s="2">
        <v>9836.7099999999991</v>
      </c>
      <c r="J736" s="2">
        <v>3056.2150000000001</v>
      </c>
      <c r="K736" s="2">
        <v>3056.2150000000001</v>
      </c>
      <c r="L736" s="2">
        <v>0</v>
      </c>
      <c r="M736" s="1"/>
      <c r="N736" s="5">
        <f t="shared" si="22"/>
        <v>15949.14</v>
      </c>
      <c r="O736" s="6">
        <f t="shared" si="23"/>
        <v>8655.1799999999985</v>
      </c>
      <c r="P736" s="2">
        <v>24</v>
      </c>
      <c r="Q736" s="2" t="s">
        <v>132</v>
      </c>
      <c r="R736" s="2">
        <v>0</v>
      </c>
      <c r="S736" s="2">
        <v>140</v>
      </c>
      <c r="T736" s="2">
        <v>18362.400000000001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f>VLOOKUP(Tabla3[[#This Row],[Columna1]],Tabla5[#All],3,0)</f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f>VLOOKUP(Tabla3[[#This Row],[Columna1]],Tabla7[[ID]:[Monto neto de los bonos]],3,0)</f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0</v>
      </c>
      <c r="AR736" s="2">
        <v>0</v>
      </c>
      <c r="AS736" s="2">
        <v>0</v>
      </c>
      <c r="AT736" s="2">
        <v>3305.28</v>
      </c>
      <c r="AU736" s="2">
        <v>3988.68</v>
      </c>
      <c r="AV736" s="2">
        <v>0</v>
      </c>
      <c r="AW736" s="1"/>
      <c r="AX736" s="2" t="s">
        <v>422</v>
      </c>
      <c r="AY736" s="8" t="s">
        <v>427</v>
      </c>
    </row>
    <row r="737" spans="1:51" ht="13.15" customHeight="1" x14ac:dyDescent="0.25">
      <c r="A737" s="7">
        <v>21302</v>
      </c>
      <c r="B737" s="2" t="s">
        <v>925</v>
      </c>
      <c r="C737" s="2">
        <v>2649203</v>
      </c>
      <c r="D737" s="2" t="s">
        <v>173</v>
      </c>
      <c r="E737" s="2" t="s">
        <v>174</v>
      </c>
      <c r="F737" s="2" t="s">
        <v>42</v>
      </c>
      <c r="G737" s="3">
        <v>43235</v>
      </c>
      <c r="H737" s="1"/>
      <c r="I737" s="2">
        <v>9836.7099999999991</v>
      </c>
      <c r="J737" s="2">
        <v>3056.2150000000001</v>
      </c>
      <c r="K737" s="2">
        <v>3056.2150000000001</v>
      </c>
      <c r="L737" s="2">
        <v>1449.17</v>
      </c>
      <c r="M737" s="1"/>
      <c r="N737" s="5">
        <f t="shared" si="22"/>
        <v>17398.309999999998</v>
      </c>
      <c r="O737" s="6">
        <f t="shared" si="23"/>
        <v>9514.1099999999988</v>
      </c>
      <c r="P737" s="2">
        <v>20</v>
      </c>
      <c r="Q737" s="2" t="s">
        <v>132</v>
      </c>
      <c r="R737" s="2">
        <v>0</v>
      </c>
      <c r="S737" s="2">
        <v>140</v>
      </c>
      <c r="T737" s="2">
        <v>18362.400000000001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f>VLOOKUP(Tabla3[[#This Row],[Columna1]],Tabla5[#All],3,0)</f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f>VLOOKUP(Tabla3[[#This Row],[Columna1]],Tabla7[[ID]:[Monto neto de los bonos]],3,0)</f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3438.72</v>
      </c>
      <c r="AU737" s="2">
        <v>4445.4799999999996</v>
      </c>
      <c r="AV737" s="2">
        <v>0</v>
      </c>
      <c r="AW737" s="1"/>
      <c r="AX737" s="2" t="s">
        <v>422</v>
      </c>
      <c r="AY737" s="8" t="s">
        <v>426</v>
      </c>
    </row>
    <row r="738" spans="1:51" ht="13.15" customHeight="1" x14ac:dyDescent="0.25">
      <c r="A738" s="7">
        <v>21456</v>
      </c>
      <c r="B738" s="2" t="s">
        <v>926</v>
      </c>
      <c r="C738" s="2">
        <v>2873203</v>
      </c>
      <c r="D738" s="2" t="s">
        <v>173</v>
      </c>
      <c r="E738" s="2" t="s">
        <v>177</v>
      </c>
      <c r="F738" s="2" t="s">
        <v>140</v>
      </c>
      <c r="G738" s="3">
        <v>44637</v>
      </c>
      <c r="H738" s="1"/>
      <c r="I738" s="2">
        <v>6673.03</v>
      </c>
      <c r="J738" s="2">
        <v>1745.4849999999999</v>
      </c>
      <c r="K738" s="2">
        <v>1745.4849999999999</v>
      </c>
      <c r="L738" s="2">
        <v>0</v>
      </c>
      <c r="M738" s="1"/>
      <c r="N738" s="5">
        <f t="shared" si="22"/>
        <v>13518.1</v>
      </c>
      <c r="O738" s="6">
        <f t="shared" si="23"/>
        <v>12056.62</v>
      </c>
      <c r="P738" s="2">
        <v>24</v>
      </c>
      <c r="Q738" s="2" t="s">
        <v>46</v>
      </c>
      <c r="R738" s="2">
        <v>3354.1</v>
      </c>
      <c r="S738" s="2">
        <v>8</v>
      </c>
      <c r="T738" s="2">
        <v>668.64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f>VLOOKUP(Tabla3[[#This Row],[Columna1]],Tabla5[#All],3,0)</f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f>VLOOKUP(Tabla3[[#This Row],[Columna1]],Tabla7[[ID]:[Monto neto de los bonos]],3,0)</f>
        <v>6708.2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  <c r="AR738" s="2">
        <v>0</v>
      </c>
      <c r="AS738" s="2">
        <v>0</v>
      </c>
      <c r="AT738" s="2">
        <v>1003.02</v>
      </c>
      <c r="AU738" s="2">
        <v>458.46</v>
      </c>
      <c r="AV738" s="2">
        <v>0</v>
      </c>
      <c r="AW738" s="1"/>
      <c r="AX738" s="2" t="s">
        <v>422</v>
      </c>
      <c r="AY738" s="8" t="s">
        <v>425</v>
      </c>
    </row>
    <row r="739" spans="1:51" ht="13.15" customHeight="1" x14ac:dyDescent="0.25">
      <c r="A739" s="7">
        <v>22370</v>
      </c>
      <c r="B739" s="2" t="s">
        <v>3878</v>
      </c>
      <c r="C739" s="2">
        <v>4085303</v>
      </c>
      <c r="D739" s="2" t="s">
        <v>173</v>
      </c>
      <c r="E739" s="2" t="s">
        <v>178</v>
      </c>
      <c r="F739" s="2" t="s">
        <v>42</v>
      </c>
      <c r="G739" s="3">
        <v>43857</v>
      </c>
      <c r="H739" s="1"/>
      <c r="I739" s="2">
        <v>9836.7099999999991</v>
      </c>
      <c r="J739" s="2">
        <v>3056.2150000000001</v>
      </c>
      <c r="K739" s="2">
        <v>3056.2150000000001</v>
      </c>
      <c r="L739" s="2">
        <v>1674.69</v>
      </c>
      <c r="M739" s="1"/>
      <c r="N739" s="5">
        <f t="shared" si="22"/>
        <v>17623.829999999998</v>
      </c>
      <c r="O739" s="6">
        <f t="shared" si="23"/>
        <v>9674.5099999999984</v>
      </c>
      <c r="P739" s="2">
        <v>20</v>
      </c>
      <c r="Q739" s="2" t="s">
        <v>132</v>
      </c>
      <c r="R739" s="2">
        <v>0</v>
      </c>
      <c r="S739" s="2">
        <v>140</v>
      </c>
      <c r="T739" s="2">
        <v>18362.400000000001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f>VLOOKUP(Tabla3[[#This Row],[Columna1]],Tabla5[#All],3,0)</f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f>VLOOKUP(Tabla3[[#This Row],[Columna1]],Tabla7[[ID]:[Monto neto de los bonos]],3,0)</f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0</v>
      </c>
      <c r="AR739" s="2">
        <v>0</v>
      </c>
      <c r="AS739" s="2">
        <v>0</v>
      </c>
      <c r="AT739" s="2">
        <v>3459.48</v>
      </c>
      <c r="AU739" s="2">
        <v>4489.84</v>
      </c>
      <c r="AV739" s="2">
        <v>0</v>
      </c>
      <c r="AW739" s="1"/>
      <c r="AX739" s="2" t="s">
        <v>422</v>
      </c>
      <c r="AY739" s="8" t="s">
        <v>426</v>
      </c>
    </row>
    <row r="740" spans="1:51" ht="13.15" customHeight="1" x14ac:dyDescent="0.25">
      <c r="A740" s="7">
        <v>15473</v>
      </c>
      <c r="B740" s="2" t="s">
        <v>927</v>
      </c>
      <c r="C740" s="2">
        <v>185503</v>
      </c>
      <c r="D740" s="2" t="s">
        <v>173</v>
      </c>
      <c r="E740" s="2" t="s">
        <v>177</v>
      </c>
      <c r="F740" s="2" t="s">
        <v>113</v>
      </c>
      <c r="G740" s="3">
        <v>39982</v>
      </c>
      <c r="H740" s="1"/>
      <c r="I740" s="2">
        <v>8862.42</v>
      </c>
      <c r="J740" s="2">
        <v>2318.1350000000002</v>
      </c>
      <c r="K740" s="2">
        <v>2318.1350000000002</v>
      </c>
      <c r="L740" s="2">
        <v>2532.7600000000002</v>
      </c>
      <c r="M740" s="1"/>
      <c r="N740" s="5">
        <f t="shared" si="22"/>
        <v>20486.060000000001</v>
      </c>
      <c r="O740" s="6">
        <f t="shared" si="23"/>
        <v>18049.22</v>
      </c>
      <c r="P740" s="2">
        <v>24</v>
      </c>
      <c r="Q740" s="2" t="s">
        <v>46</v>
      </c>
      <c r="R740" s="2">
        <v>4454.6099999999997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f>VLOOKUP(Tabla3[[#This Row],[Columna1]],Tabla5[#All],3,0)</f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f>VLOOKUP(Tabla3[[#This Row],[Columna1]],Tabla7[[ID]:[Monto neto de los bonos]],3,0)</f>
        <v>8909.2199999999993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1476.6</v>
      </c>
      <c r="AU740" s="2">
        <v>960.24</v>
      </c>
      <c r="AV740" s="2">
        <v>0</v>
      </c>
      <c r="AW740" s="1"/>
      <c r="AX740" s="2" t="s">
        <v>422</v>
      </c>
      <c r="AY740" s="8" t="s">
        <v>425</v>
      </c>
    </row>
    <row r="741" spans="1:51" ht="13.15" customHeight="1" x14ac:dyDescent="0.25">
      <c r="A741" s="7">
        <v>13234</v>
      </c>
      <c r="B741" s="2" t="s">
        <v>928</v>
      </c>
      <c r="C741" s="2">
        <v>101603</v>
      </c>
      <c r="D741" s="2" t="s">
        <v>173</v>
      </c>
      <c r="E741" s="2" t="s">
        <v>177</v>
      </c>
      <c r="F741" s="2" t="s">
        <v>113</v>
      </c>
      <c r="G741" s="3">
        <v>40710</v>
      </c>
      <c r="H741" s="1"/>
      <c r="I741" s="2">
        <v>8862.42</v>
      </c>
      <c r="J741" s="2">
        <v>2318.1350000000002</v>
      </c>
      <c r="K741" s="2">
        <v>2318.1350000000002</v>
      </c>
      <c r="L741" s="2">
        <v>1387.21</v>
      </c>
      <c r="M741" s="1"/>
      <c r="N741" s="5">
        <f t="shared" si="22"/>
        <v>19340.510000000002</v>
      </c>
      <c r="O741" s="6">
        <f t="shared" si="23"/>
        <v>17167.990000000002</v>
      </c>
      <c r="P741" s="2">
        <v>24</v>
      </c>
      <c r="Q741" s="2" t="s">
        <v>46</v>
      </c>
      <c r="R741" s="2">
        <v>4454.6099999999997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f>VLOOKUP(Tabla3[[#This Row],[Columna1]],Tabla5[#All],3,0)</f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f>VLOOKUP(Tabla3[[#This Row],[Columna1]],Tabla7[[ID]:[Monto neto de los bonos]],3,0)</f>
        <v>8909.2199999999993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0</v>
      </c>
      <c r="AR741" s="2">
        <v>0</v>
      </c>
      <c r="AS741" s="2">
        <v>0</v>
      </c>
      <c r="AT741" s="2">
        <v>1371.08</v>
      </c>
      <c r="AU741" s="2">
        <v>801.44</v>
      </c>
      <c r="AV741" s="2">
        <v>0</v>
      </c>
      <c r="AW741" s="1"/>
      <c r="AX741" s="2" t="s">
        <v>422</v>
      </c>
      <c r="AY741" s="8" t="s">
        <v>425</v>
      </c>
    </row>
    <row r="742" spans="1:51" ht="13.15" customHeight="1" x14ac:dyDescent="0.25">
      <c r="A742" s="7">
        <v>25060</v>
      </c>
      <c r="B742" s="2" t="s">
        <v>929</v>
      </c>
      <c r="C742" s="2">
        <v>6355703</v>
      </c>
      <c r="D742" s="2" t="s">
        <v>173</v>
      </c>
      <c r="E742" s="2" t="s">
        <v>177</v>
      </c>
      <c r="F742" s="2" t="s">
        <v>140</v>
      </c>
      <c r="G742" s="3">
        <v>45394</v>
      </c>
      <c r="H742" s="1"/>
      <c r="I742" s="2">
        <v>6673.03</v>
      </c>
      <c r="J742" s="2">
        <v>1745.4849999999999</v>
      </c>
      <c r="K742" s="2">
        <v>1745.4849999999999</v>
      </c>
      <c r="L742" s="2">
        <v>0</v>
      </c>
      <c r="M742" s="1"/>
      <c r="N742" s="5">
        <f t="shared" si="22"/>
        <v>13518.1</v>
      </c>
      <c r="O742" s="6">
        <f t="shared" si="23"/>
        <v>9359.18</v>
      </c>
      <c r="P742" s="2">
        <v>24</v>
      </c>
      <c r="Q742" s="2" t="s">
        <v>46</v>
      </c>
      <c r="R742" s="2">
        <v>3354.1</v>
      </c>
      <c r="S742" s="2">
        <v>140</v>
      </c>
      <c r="T742" s="2">
        <v>11701.2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f>VLOOKUP(Tabla3[[#This Row],[Columna1]],Tabla5[#All],3,0)</f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f>VLOOKUP(Tabla3[[#This Row],[Columna1]],Tabla7[[ID]:[Monto neto de los bonos]],3,0)</f>
        <v>6708.2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0</v>
      </c>
      <c r="AR742" s="2">
        <v>0</v>
      </c>
      <c r="AS742" s="2">
        <v>0</v>
      </c>
      <c r="AT742" s="2">
        <v>2106.2800000000002</v>
      </c>
      <c r="AU742" s="2">
        <v>2052.64</v>
      </c>
      <c r="AV742" s="2">
        <v>0</v>
      </c>
      <c r="AW742" s="1"/>
      <c r="AX742" s="2" t="s">
        <v>422</v>
      </c>
      <c r="AY742" s="8" t="s">
        <v>425</v>
      </c>
    </row>
    <row r="743" spans="1:51" ht="13.15" customHeight="1" x14ac:dyDescent="0.25">
      <c r="A743" s="7">
        <v>24477</v>
      </c>
      <c r="B743" s="2" t="s">
        <v>930</v>
      </c>
      <c r="C743" s="2">
        <v>5976603</v>
      </c>
      <c r="D743" s="2" t="s">
        <v>173</v>
      </c>
      <c r="E743" s="2" t="s">
        <v>177</v>
      </c>
      <c r="F743" s="2" t="s">
        <v>140</v>
      </c>
      <c r="G743" s="3">
        <v>45040</v>
      </c>
      <c r="H743" s="1"/>
      <c r="I743" s="2">
        <v>6673.03</v>
      </c>
      <c r="J743" s="2">
        <v>1745.4849999999999</v>
      </c>
      <c r="K743" s="2">
        <v>1745.4849999999999</v>
      </c>
      <c r="L743" s="2">
        <v>0</v>
      </c>
      <c r="M743" s="1"/>
      <c r="N743" s="5">
        <f t="shared" si="22"/>
        <v>10164</v>
      </c>
      <c r="O743" s="6">
        <f t="shared" si="23"/>
        <v>9001.65</v>
      </c>
      <c r="P743" s="2">
        <v>24</v>
      </c>
      <c r="Q743" s="2" t="s">
        <v>46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f>VLOOKUP(Tabla3[[#This Row],[Columna1]],Tabla5[#All],3,0)</f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f>VLOOKUP(Tabla3[[#This Row],[Columna1]],Tabla7[[ID]:[Monto neto de los bonos]],3,0)</f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  <c r="AQ743" s="2">
        <v>0</v>
      </c>
      <c r="AR743" s="2">
        <v>0</v>
      </c>
      <c r="AS743" s="2">
        <v>0</v>
      </c>
      <c r="AT743" s="2">
        <v>936.16</v>
      </c>
      <c r="AU743" s="2">
        <v>226.19</v>
      </c>
      <c r="AV743" s="2">
        <v>0</v>
      </c>
      <c r="AW743" s="1"/>
      <c r="AX743" s="2" t="s">
        <v>422</v>
      </c>
      <c r="AY743" s="8" t="s">
        <v>425</v>
      </c>
    </row>
    <row r="744" spans="1:51" ht="13.15" customHeight="1" x14ac:dyDescent="0.25">
      <c r="A744" s="7">
        <v>16917</v>
      </c>
      <c r="B744" s="2" t="s">
        <v>931</v>
      </c>
      <c r="C744" s="2">
        <v>268203</v>
      </c>
      <c r="D744" s="2" t="s">
        <v>173</v>
      </c>
      <c r="E744" s="2" t="s">
        <v>176</v>
      </c>
      <c r="F744" s="2" t="s">
        <v>184</v>
      </c>
      <c r="G744" s="3">
        <v>42523</v>
      </c>
      <c r="H744" s="1"/>
      <c r="I744" s="2">
        <v>5516.73</v>
      </c>
      <c r="J744" s="2">
        <v>1441.28</v>
      </c>
      <c r="K744" s="2">
        <v>1441.28</v>
      </c>
      <c r="L744" s="2">
        <v>666.59</v>
      </c>
      <c r="M744" s="1"/>
      <c r="N744" s="5">
        <f t="shared" si="22"/>
        <v>9065.8799999999992</v>
      </c>
      <c r="O744" s="6">
        <f t="shared" si="23"/>
        <v>7548.45</v>
      </c>
      <c r="P744" s="2">
        <v>23</v>
      </c>
      <c r="Q744" s="2" t="s">
        <v>132</v>
      </c>
      <c r="R744" s="2">
        <v>0</v>
      </c>
      <c r="S744" s="2">
        <v>30</v>
      </c>
      <c r="T744" s="2">
        <v>2072.4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f>VLOOKUP(Tabla3[[#This Row],[Columna1]],Tabla5[#All],3,0)</f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f>VLOOKUP(Tabla3[[#This Row],[Columna1]],Tabla7[[ID]:[Monto neto de los bonos]],3,0)</f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1007.82</v>
      </c>
      <c r="AU744" s="2">
        <v>509.61</v>
      </c>
      <c r="AV744" s="2">
        <v>0</v>
      </c>
      <c r="AW744" s="1"/>
      <c r="AX744" s="2" t="s">
        <v>422</v>
      </c>
      <c r="AY744" s="8" t="s">
        <v>427</v>
      </c>
    </row>
    <row r="745" spans="1:51" ht="13.15" customHeight="1" x14ac:dyDescent="0.25">
      <c r="A745" s="7">
        <v>10882</v>
      </c>
      <c r="B745" s="2" t="s">
        <v>3976</v>
      </c>
      <c r="C745" s="2">
        <v>69503</v>
      </c>
      <c r="D745" s="2" t="s">
        <v>173</v>
      </c>
      <c r="E745" s="2" t="s">
        <v>177</v>
      </c>
      <c r="F745" s="2" t="s">
        <v>36</v>
      </c>
      <c r="G745" s="3">
        <v>34232</v>
      </c>
      <c r="H745" s="1"/>
      <c r="I745" s="2">
        <v>13165.89</v>
      </c>
      <c r="J745" s="2">
        <v>2789.65</v>
      </c>
      <c r="K745" s="2">
        <v>2789.65</v>
      </c>
      <c r="L745" s="2">
        <v>3862.13</v>
      </c>
      <c r="M745" s="1"/>
      <c r="N745" s="5">
        <f t="shared" si="22"/>
        <v>28793.25</v>
      </c>
      <c r="O745" s="6">
        <f t="shared" si="23"/>
        <v>20692.010000000002</v>
      </c>
      <c r="P745" s="2">
        <v>24</v>
      </c>
      <c r="Q745" s="2" t="s">
        <v>46</v>
      </c>
      <c r="R745" s="2">
        <v>6185.93</v>
      </c>
      <c r="S745" s="2">
        <v>96</v>
      </c>
      <c r="T745" s="2">
        <v>14799.36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f>VLOOKUP(Tabla3[[#This Row],[Columna1]],Tabla5[#All],3,0)</f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f>VLOOKUP(Tabla3[[#This Row],[Columna1]],Tabla7[[ID]:[Monto neto de los bonos]],3,0)</f>
        <v>12371.86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3562.24</v>
      </c>
      <c r="AU745" s="2">
        <v>4539</v>
      </c>
      <c r="AV745" s="2">
        <v>0</v>
      </c>
      <c r="AW745" s="1"/>
      <c r="AX745" s="2" t="s">
        <v>422</v>
      </c>
      <c r="AY745" s="8" t="s">
        <v>425</v>
      </c>
    </row>
    <row r="746" spans="1:51" ht="13.15" customHeight="1" x14ac:dyDescent="0.25">
      <c r="A746" s="7">
        <v>20719</v>
      </c>
      <c r="B746" s="2" t="s">
        <v>932</v>
      </c>
      <c r="C746" s="2">
        <v>2035203</v>
      </c>
      <c r="D746" s="2" t="s">
        <v>173</v>
      </c>
      <c r="E746" s="2" t="s">
        <v>176</v>
      </c>
      <c r="F746" s="2" t="s">
        <v>184</v>
      </c>
      <c r="G746" s="3">
        <v>44287</v>
      </c>
      <c r="H746" s="1"/>
      <c r="I746" s="2">
        <v>5516.73</v>
      </c>
      <c r="J746" s="2">
        <v>1441.28</v>
      </c>
      <c r="K746" s="2">
        <v>1441.28</v>
      </c>
      <c r="L746" s="2">
        <v>0</v>
      </c>
      <c r="M746" s="1"/>
      <c r="N746" s="5">
        <f t="shared" si="22"/>
        <v>8399.2899999999991</v>
      </c>
      <c r="O746" s="6">
        <f t="shared" si="23"/>
        <v>5147.4099999999989</v>
      </c>
      <c r="P746" s="2">
        <v>20</v>
      </c>
      <c r="Q746" s="2" t="s">
        <v>132</v>
      </c>
      <c r="R746" s="2">
        <v>0</v>
      </c>
      <c r="S746" s="2">
        <v>140</v>
      </c>
      <c r="T746" s="2">
        <v>9671.2000000000007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f>VLOOKUP(Tabla3[[#This Row],[Columna1]],Tabla5[#All],3,0)</f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f>VLOOKUP(Tabla3[[#This Row],[Columna1]],Tabla7[[ID]:[Monto neto de los bonos]],3,0)</f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0</v>
      </c>
      <c r="AR746" s="2">
        <v>0</v>
      </c>
      <c r="AS746" s="2">
        <v>0</v>
      </c>
      <c r="AT746" s="2">
        <v>1740.72</v>
      </c>
      <c r="AU746" s="2">
        <v>1511.16</v>
      </c>
      <c r="AV746" s="2">
        <v>0</v>
      </c>
      <c r="AW746" s="1"/>
      <c r="AX746" s="2" t="s">
        <v>422</v>
      </c>
      <c r="AY746" s="8" t="s">
        <v>426</v>
      </c>
    </row>
    <row r="747" spans="1:51" ht="13.15" customHeight="1" x14ac:dyDescent="0.25">
      <c r="A747" s="7">
        <v>1460</v>
      </c>
      <c r="B747" s="2" t="s">
        <v>933</v>
      </c>
      <c r="C747" s="2">
        <v>25103</v>
      </c>
      <c r="D747" s="2" t="s">
        <v>173</v>
      </c>
      <c r="E747" s="2" t="s">
        <v>177</v>
      </c>
      <c r="F747" s="2" t="s">
        <v>36</v>
      </c>
      <c r="G747" s="3">
        <v>36955</v>
      </c>
      <c r="H747" s="1"/>
      <c r="I747" s="2">
        <v>13165.89</v>
      </c>
      <c r="J747" s="2">
        <v>2789.65</v>
      </c>
      <c r="K747" s="2">
        <v>2789.65</v>
      </c>
      <c r="L747" s="2">
        <v>2648.87</v>
      </c>
      <c r="M747" s="1"/>
      <c r="N747" s="5">
        <f t="shared" si="22"/>
        <v>27404.629999999997</v>
      </c>
      <c r="O747" s="6">
        <f t="shared" si="23"/>
        <v>23834.499999999996</v>
      </c>
      <c r="P747" s="2">
        <v>24</v>
      </c>
      <c r="Q747" s="2" t="s">
        <v>46</v>
      </c>
      <c r="R747" s="2">
        <v>6010.57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f>VLOOKUP(Tabla3[[#This Row],[Columna1]],Tabla5[#All],3,0)</f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f>VLOOKUP(Tabla3[[#This Row],[Columna1]],Tabla7[[ID]:[Monto neto de los bonos]],3,0)</f>
        <v>12021.14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0</v>
      </c>
      <c r="AR747" s="2">
        <v>0</v>
      </c>
      <c r="AS747" s="2">
        <v>0</v>
      </c>
      <c r="AT747" s="2">
        <v>1946.07</v>
      </c>
      <c r="AU747" s="2">
        <v>1624.06</v>
      </c>
      <c r="AV747" s="2">
        <v>0</v>
      </c>
      <c r="AW747" s="1"/>
      <c r="AX747" s="2" t="s">
        <v>422</v>
      </c>
      <c r="AY747" s="8" t="s">
        <v>425</v>
      </c>
    </row>
    <row r="748" spans="1:51" ht="13.15" customHeight="1" x14ac:dyDescent="0.25">
      <c r="A748" s="7">
        <v>20937</v>
      </c>
      <c r="B748" s="2" t="s">
        <v>934</v>
      </c>
      <c r="C748" s="2">
        <v>2253203</v>
      </c>
      <c r="D748" s="2" t="s">
        <v>173</v>
      </c>
      <c r="E748" s="2" t="s">
        <v>180</v>
      </c>
      <c r="F748" s="2" t="s">
        <v>148</v>
      </c>
      <c r="G748" s="3">
        <v>43027</v>
      </c>
      <c r="H748" s="1"/>
      <c r="I748" s="2">
        <v>9836.7099999999991</v>
      </c>
      <c r="J748" s="2">
        <v>3056.2150000000001</v>
      </c>
      <c r="K748" s="2">
        <v>3056.2150000000001</v>
      </c>
      <c r="L748" s="2">
        <v>1354.37</v>
      </c>
      <c r="M748" s="1"/>
      <c r="N748" s="5">
        <f t="shared" si="22"/>
        <v>22566.799999999999</v>
      </c>
      <c r="O748" s="6">
        <f t="shared" si="23"/>
        <v>14881.64</v>
      </c>
      <c r="P748" s="2">
        <v>24</v>
      </c>
      <c r="Q748" s="2" t="s">
        <v>46</v>
      </c>
      <c r="R748" s="2">
        <v>5263.29</v>
      </c>
      <c r="S748" s="2">
        <v>140</v>
      </c>
      <c r="T748" s="2">
        <v>18362.400000000001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f>VLOOKUP(Tabla3[[#This Row],[Columna1]],Tabla5[#All],3,0)</f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f>VLOOKUP(Tabla3[[#This Row],[Columna1]],Tabla7[[ID]:[Monto neto de los bonos]],3,0)</f>
        <v>10526.58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0</v>
      </c>
      <c r="AR748" s="2">
        <v>0</v>
      </c>
      <c r="AS748" s="2">
        <v>0</v>
      </c>
      <c r="AT748" s="2">
        <v>3430.04</v>
      </c>
      <c r="AU748" s="2">
        <v>4255.12</v>
      </c>
      <c r="AV748" s="2">
        <v>0</v>
      </c>
      <c r="AW748" s="1"/>
      <c r="AX748" s="2" t="s">
        <v>422</v>
      </c>
      <c r="AY748" s="8" t="s">
        <v>425</v>
      </c>
    </row>
    <row r="749" spans="1:51" ht="13.15" customHeight="1" x14ac:dyDescent="0.25">
      <c r="A749" s="7">
        <v>23988</v>
      </c>
      <c r="B749" s="2" t="s">
        <v>3962</v>
      </c>
      <c r="C749" s="2">
        <v>5620903</v>
      </c>
      <c r="D749" s="2" t="s">
        <v>173</v>
      </c>
      <c r="E749" s="2" t="s">
        <v>182</v>
      </c>
      <c r="F749" s="2" t="s">
        <v>42</v>
      </c>
      <c r="G749" s="3">
        <v>44767</v>
      </c>
      <c r="H749" s="1"/>
      <c r="I749" s="2">
        <v>9836.7099999999991</v>
      </c>
      <c r="J749" s="2">
        <v>3056.2150000000001</v>
      </c>
      <c r="K749" s="2">
        <v>3056.2150000000001</v>
      </c>
      <c r="L749" s="2">
        <v>0</v>
      </c>
      <c r="M749" s="1"/>
      <c r="N749" s="5">
        <f t="shared" si="22"/>
        <v>15949.14</v>
      </c>
      <c r="O749" s="6">
        <f t="shared" si="23"/>
        <v>9380.52</v>
      </c>
      <c r="P749" s="2">
        <v>30</v>
      </c>
      <c r="Q749" s="2" t="s">
        <v>37</v>
      </c>
      <c r="R749" s="2">
        <v>0</v>
      </c>
      <c r="S749" s="2">
        <v>120</v>
      </c>
      <c r="T749" s="2">
        <v>15950.4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f>VLOOKUP(Tabla3[[#This Row],[Columna1]],Tabla5[#All],3,0)</f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f>VLOOKUP(Tabla3[[#This Row],[Columna1]],Tabla7[[ID]:[Monto neto de los bonos]],3,0)</f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3189.96</v>
      </c>
      <c r="AU749" s="2">
        <v>3378.66</v>
      </c>
      <c r="AV749" s="2">
        <v>0</v>
      </c>
      <c r="AW749" s="1"/>
      <c r="AX749" s="2" t="s">
        <v>422</v>
      </c>
      <c r="AY749" s="8" t="s">
        <v>423</v>
      </c>
    </row>
    <row r="750" spans="1:51" ht="13.15" customHeight="1" x14ac:dyDescent="0.25">
      <c r="A750" s="7">
        <v>20714</v>
      </c>
      <c r="B750" s="2" t="s">
        <v>935</v>
      </c>
      <c r="C750" s="2">
        <v>2021403</v>
      </c>
      <c r="D750" s="2" t="s">
        <v>173</v>
      </c>
      <c r="E750" s="2" t="s">
        <v>176</v>
      </c>
      <c r="F750" s="2" t="s">
        <v>140</v>
      </c>
      <c r="G750" s="3">
        <v>45576</v>
      </c>
      <c r="H750" s="1"/>
      <c r="I750" s="2">
        <v>6673.03</v>
      </c>
      <c r="J750" s="2">
        <v>1745.4849999999999</v>
      </c>
      <c r="K750" s="2">
        <v>1745.4849999999999</v>
      </c>
      <c r="L750" s="2">
        <v>0</v>
      </c>
      <c r="M750" s="1"/>
      <c r="N750" s="5">
        <f t="shared" si="22"/>
        <v>10164</v>
      </c>
      <c r="O750" s="6">
        <f t="shared" si="23"/>
        <v>6483.2600000000011</v>
      </c>
      <c r="P750" s="2">
        <v>24</v>
      </c>
      <c r="Q750" s="2" t="s">
        <v>132</v>
      </c>
      <c r="R750" s="2">
        <v>0</v>
      </c>
      <c r="S750" s="2">
        <v>120</v>
      </c>
      <c r="T750" s="2">
        <v>10029.6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f>VLOOKUP(Tabla3[[#This Row],[Columna1]],Tabla5[#All],3,0)</f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f>VLOOKUP(Tabla3[[#This Row],[Columna1]],Tabla7[[ID]:[Monto neto de los bonos]],3,0)</f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1939.12</v>
      </c>
      <c r="AU750" s="2">
        <v>1741.62</v>
      </c>
      <c r="AV750" s="2">
        <v>0</v>
      </c>
      <c r="AW750" s="1"/>
      <c r="AX750" s="2" t="s">
        <v>422</v>
      </c>
      <c r="AY750" s="8" t="s">
        <v>427</v>
      </c>
    </row>
    <row r="751" spans="1:51" ht="13.15" customHeight="1" x14ac:dyDescent="0.25">
      <c r="A751" s="7">
        <v>24513</v>
      </c>
      <c r="B751" s="2" t="s">
        <v>936</v>
      </c>
      <c r="C751" s="2">
        <v>6004503</v>
      </c>
      <c r="D751" s="2" t="s">
        <v>173</v>
      </c>
      <c r="E751" s="2" t="s">
        <v>185</v>
      </c>
      <c r="F751" s="2" t="s">
        <v>184</v>
      </c>
      <c r="G751" s="3">
        <v>45068</v>
      </c>
      <c r="H751" s="1"/>
      <c r="I751" s="2">
        <v>5516.73</v>
      </c>
      <c r="J751" s="2">
        <v>1441.28</v>
      </c>
      <c r="K751" s="2">
        <v>1441.28</v>
      </c>
      <c r="L751" s="2">
        <v>0</v>
      </c>
      <c r="M751" s="1"/>
      <c r="N751" s="5">
        <f t="shared" si="22"/>
        <v>8399.2899999999991</v>
      </c>
      <c r="O751" s="6">
        <f t="shared" si="23"/>
        <v>5215.369999999999</v>
      </c>
      <c r="P751" s="2">
        <v>24</v>
      </c>
      <c r="Q751" s="2" t="s">
        <v>132</v>
      </c>
      <c r="R751" s="2">
        <v>0</v>
      </c>
      <c r="S751" s="2">
        <v>140</v>
      </c>
      <c r="T751" s="2">
        <v>9671.2000000000007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f>VLOOKUP(Tabla3[[#This Row],[Columna1]],Tabla5[#All],3,0)</f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f>VLOOKUP(Tabla3[[#This Row],[Columna1]],Tabla7[[ID]:[Monto neto de los bonos]],3,0)</f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  <c r="AQ751" s="2">
        <v>0</v>
      </c>
      <c r="AR751" s="2">
        <v>0</v>
      </c>
      <c r="AS751" s="2">
        <v>0</v>
      </c>
      <c r="AT751" s="2">
        <v>1740.72</v>
      </c>
      <c r="AU751" s="2">
        <v>1443.2</v>
      </c>
      <c r="AV751" s="2">
        <v>0</v>
      </c>
      <c r="AW751" s="1"/>
      <c r="AX751" s="2" t="s">
        <v>422</v>
      </c>
      <c r="AY751" s="8" t="s">
        <v>427</v>
      </c>
    </row>
    <row r="752" spans="1:51" ht="13.15" customHeight="1" x14ac:dyDescent="0.25">
      <c r="A752" s="7">
        <v>15168</v>
      </c>
      <c r="B752" s="2" t="s">
        <v>937</v>
      </c>
      <c r="C752" s="2">
        <v>175003</v>
      </c>
      <c r="D752" s="2" t="s">
        <v>173</v>
      </c>
      <c r="E752" s="2" t="s">
        <v>176</v>
      </c>
      <c r="F752" s="2" t="s">
        <v>125</v>
      </c>
      <c r="G752" s="3">
        <v>39814</v>
      </c>
      <c r="H752" s="1"/>
      <c r="I752" s="2">
        <v>8862.42</v>
      </c>
      <c r="J752" s="2">
        <v>2318.1350000000002</v>
      </c>
      <c r="K752" s="2">
        <v>2318.1350000000002</v>
      </c>
      <c r="L752" s="2">
        <v>2933.06</v>
      </c>
      <c r="M752" s="1"/>
      <c r="N752" s="5">
        <f t="shared" si="22"/>
        <v>16431.75</v>
      </c>
      <c r="O752" s="6">
        <f t="shared" si="23"/>
        <v>13244.13</v>
      </c>
      <c r="P752" s="2">
        <v>24</v>
      </c>
      <c r="Q752" s="2" t="s">
        <v>132</v>
      </c>
      <c r="R752" s="2">
        <v>0</v>
      </c>
      <c r="S752" s="2">
        <v>30</v>
      </c>
      <c r="T752" s="2">
        <v>3330.6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f>VLOOKUP(Tabla3[[#This Row],[Columna1]],Tabla5[#All],3,0)</f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f>VLOOKUP(Tabla3[[#This Row],[Columna1]],Tabla7[[ID]:[Monto neto de los bonos]],3,0)</f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1846.54</v>
      </c>
      <c r="AU752" s="2">
        <v>1341.08</v>
      </c>
      <c r="AV752" s="2">
        <v>0</v>
      </c>
      <c r="AW752" s="1"/>
      <c r="AX752" s="2" t="s">
        <v>422</v>
      </c>
      <c r="AY752" s="8" t="s">
        <v>427</v>
      </c>
    </row>
    <row r="753" spans="1:51" ht="13.15" customHeight="1" x14ac:dyDescent="0.25">
      <c r="A753" s="7">
        <v>15167</v>
      </c>
      <c r="B753" s="2" t="s">
        <v>938</v>
      </c>
      <c r="C753" s="2">
        <v>174903</v>
      </c>
      <c r="D753" s="2" t="s">
        <v>173</v>
      </c>
      <c r="E753" s="2" t="s">
        <v>176</v>
      </c>
      <c r="F753" s="2" t="s">
        <v>125</v>
      </c>
      <c r="G753" s="3">
        <v>39814</v>
      </c>
      <c r="H753" s="1"/>
      <c r="I753" s="2">
        <v>8862.42</v>
      </c>
      <c r="J753" s="2">
        <v>2318.1350000000002</v>
      </c>
      <c r="K753" s="2">
        <v>2318.1350000000002</v>
      </c>
      <c r="L753" s="2">
        <v>2933.06</v>
      </c>
      <c r="M753" s="1"/>
      <c r="N753" s="5">
        <f t="shared" si="22"/>
        <v>16431.75</v>
      </c>
      <c r="O753" s="6">
        <f t="shared" si="23"/>
        <v>12341.55</v>
      </c>
      <c r="P753" s="2">
        <v>24</v>
      </c>
      <c r="Q753" s="2" t="s">
        <v>132</v>
      </c>
      <c r="R753" s="2">
        <v>0</v>
      </c>
      <c r="S753" s="2">
        <v>60</v>
      </c>
      <c r="T753" s="2">
        <v>6661.2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f>VLOOKUP(Tabla3[[#This Row],[Columna1]],Tabla5[#All],3,0)</f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f>VLOOKUP(Tabla3[[#This Row],[Columna1]],Tabla7[[ID]:[Monto neto de los bonos]],3,0)</f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  <c r="AQ753" s="2">
        <v>0</v>
      </c>
      <c r="AR753" s="2">
        <v>0</v>
      </c>
      <c r="AS753" s="2">
        <v>0</v>
      </c>
      <c r="AT753" s="2">
        <v>2179.6</v>
      </c>
      <c r="AU753" s="2">
        <v>1910.6</v>
      </c>
      <c r="AV753" s="2">
        <v>0</v>
      </c>
      <c r="AW753" s="1"/>
      <c r="AX753" s="2" t="s">
        <v>422</v>
      </c>
      <c r="AY753" s="8" t="s">
        <v>427</v>
      </c>
    </row>
    <row r="754" spans="1:51" ht="13.15" customHeight="1" x14ac:dyDescent="0.25">
      <c r="A754" s="7">
        <v>103622</v>
      </c>
      <c r="B754" s="2" t="s">
        <v>3967</v>
      </c>
      <c r="C754" s="2">
        <v>424003</v>
      </c>
      <c r="D754" s="2" t="s">
        <v>173</v>
      </c>
      <c r="E754" s="2" t="s">
        <v>182</v>
      </c>
      <c r="F754" s="2" t="s">
        <v>158</v>
      </c>
      <c r="G754" s="3">
        <v>42523</v>
      </c>
      <c r="H754" s="1"/>
      <c r="I754" s="2">
        <v>7320.09</v>
      </c>
      <c r="J754" s="2">
        <v>1914.615</v>
      </c>
      <c r="K754" s="2">
        <v>1914.615</v>
      </c>
      <c r="L754" s="2">
        <v>884.85</v>
      </c>
      <c r="M754" s="1"/>
      <c r="N754" s="5">
        <f t="shared" si="22"/>
        <v>15713.41</v>
      </c>
      <c r="O754" s="6">
        <f t="shared" si="23"/>
        <v>11178.15</v>
      </c>
      <c r="P754" s="2">
        <v>24</v>
      </c>
      <c r="Q754" s="2" t="s">
        <v>46</v>
      </c>
      <c r="R754" s="2">
        <v>3679.24</v>
      </c>
      <c r="S754" s="2">
        <v>125</v>
      </c>
      <c r="T754" s="2">
        <v>11460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f>VLOOKUP(Tabla3[[#This Row],[Columna1]],Tabla5[#All],3,0)</f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f>VLOOKUP(Tabla3[[#This Row],[Columna1]],Tabla7[[ID]:[Monto neto de los bonos]],3,0)</f>
        <v>7358.48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2254.4</v>
      </c>
      <c r="AU754" s="2">
        <v>2280.86</v>
      </c>
      <c r="AV754" s="2">
        <v>0</v>
      </c>
      <c r="AW754" s="1"/>
      <c r="AX754" s="2" t="s">
        <v>422</v>
      </c>
      <c r="AY754" s="8" t="s">
        <v>425</v>
      </c>
    </row>
    <row r="755" spans="1:51" ht="13.15" customHeight="1" x14ac:dyDescent="0.25">
      <c r="A755" s="7">
        <v>11551</v>
      </c>
      <c r="B755" s="2" t="s">
        <v>4000</v>
      </c>
      <c r="C755" s="2">
        <v>39003</v>
      </c>
      <c r="D755" s="2" t="s">
        <v>173</v>
      </c>
      <c r="E755" s="2" t="s">
        <v>177</v>
      </c>
      <c r="F755" s="2" t="s">
        <v>36</v>
      </c>
      <c r="G755" s="3">
        <v>35506</v>
      </c>
      <c r="H755" s="1"/>
      <c r="I755" s="2">
        <v>13165.89</v>
      </c>
      <c r="J755" s="2">
        <v>2789.65</v>
      </c>
      <c r="K755" s="2">
        <v>2789.65</v>
      </c>
      <c r="L755" s="2">
        <v>2953.94</v>
      </c>
      <c r="M755" s="1"/>
      <c r="N755" s="5">
        <f t="shared" si="22"/>
        <v>27885.059999999998</v>
      </c>
      <c r="O755" s="6">
        <f t="shared" si="23"/>
        <v>22366.699999999997</v>
      </c>
      <c r="P755" s="2">
        <v>24</v>
      </c>
      <c r="Q755" s="2" t="s">
        <v>46</v>
      </c>
      <c r="R755" s="2">
        <v>6185.93</v>
      </c>
      <c r="S755" s="2">
        <v>48</v>
      </c>
      <c r="T755" s="2">
        <v>7399.68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f>VLOOKUP(Tabla3[[#This Row],[Columna1]],Tabla5[#All],3,0)</f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f>VLOOKUP(Tabla3[[#This Row],[Columna1]],Tabla7[[ID]:[Monto neto de los bonos]],3,0)</f>
        <v>12371.86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  <c r="AQ755" s="2">
        <v>0</v>
      </c>
      <c r="AR755" s="2">
        <v>0</v>
      </c>
      <c r="AS755" s="2">
        <v>0</v>
      </c>
      <c r="AT755" s="2">
        <v>2738.6</v>
      </c>
      <c r="AU755" s="2">
        <v>2779.76</v>
      </c>
      <c r="AV755" s="2">
        <v>0</v>
      </c>
      <c r="AW755" s="1"/>
      <c r="AX755" s="2" t="s">
        <v>422</v>
      </c>
      <c r="AY755" s="8" t="s">
        <v>425</v>
      </c>
    </row>
    <row r="756" spans="1:51" ht="13.15" customHeight="1" x14ac:dyDescent="0.25">
      <c r="A756" s="7">
        <v>22676</v>
      </c>
      <c r="B756" s="2" t="s">
        <v>939</v>
      </c>
      <c r="C756" s="2">
        <v>4509203</v>
      </c>
      <c r="D756" s="2" t="s">
        <v>173</v>
      </c>
      <c r="E756" s="2" t="s">
        <v>177</v>
      </c>
      <c r="F756" s="2" t="s">
        <v>140</v>
      </c>
      <c r="G756" s="3">
        <v>44543</v>
      </c>
      <c r="H756" s="1"/>
      <c r="I756" s="2">
        <v>6673.03</v>
      </c>
      <c r="J756" s="2">
        <v>1745.4849999999999</v>
      </c>
      <c r="K756" s="2">
        <v>1745.4849999999999</v>
      </c>
      <c r="L756" s="2">
        <v>0</v>
      </c>
      <c r="M756" s="1"/>
      <c r="N756" s="5">
        <f t="shared" si="22"/>
        <v>13518.1</v>
      </c>
      <c r="O756" s="6">
        <f t="shared" si="23"/>
        <v>9773.84</v>
      </c>
      <c r="P756" s="2">
        <v>24</v>
      </c>
      <c r="Q756" s="2" t="s">
        <v>46</v>
      </c>
      <c r="R756" s="2">
        <v>3354.1</v>
      </c>
      <c r="S756" s="2">
        <v>123</v>
      </c>
      <c r="T756" s="2">
        <v>10280.34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f>VLOOKUP(Tabla3[[#This Row],[Columna1]],Tabla5[#All],3,0)</f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f>VLOOKUP(Tabla3[[#This Row],[Columna1]],Tabla7[[ID]:[Monto neto de los bonos]],3,0)</f>
        <v>6708.2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2">
        <v>0</v>
      </c>
      <c r="AR756" s="2">
        <v>0</v>
      </c>
      <c r="AS756" s="2">
        <v>0</v>
      </c>
      <c r="AT756" s="2">
        <v>1964.19</v>
      </c>
      <c r="AU756" s="2">
        <v>1780.07</v>
      </c>
      <c r="AV756" s="2">
        <v>0</v>
      </c>
      <c r="AW756" s="1"/>
      <c r="AX756" s="2" t="s">
        <v>422</v>
      </c>
      <c r="AY756" s="8" t="s">
        <v>425</v>
      </c>
    </row>
    <row r="757" spans="1:51" ht="13.15" customHeight="1" x14ac:dyDescent="0.25">
      <c r="A757" s="7">
        <v>20672</v>
      </c>
      <c r="B757" s="2" t="s">
        <v>940</v>
      </c>
      <c r="C757" s="2">
        <v>1984303</v>
      </c>
      <c r="D757" s="2" t="s">
        <v>173</v>
      </c>
      <c r="E757" s="2" t="s">
        <v>177</v>
      </c>
      <c r="F757" s="2" t="s">
        <v>140</v>
      </c>
      <c r="G757" s="3">
        <v>44414</v>
      </c>
      <c r="H757" s="1"/>
      <c r="I757" s="2">
        <v>6673.03</v>
      </c>
      <c r="J757" s="2">
        <v>1745.4849999999999</v>
      </c>
      <c r="K757" s="2">
        <v>1745.4849999999999</v>
      </c>
      <c r="L757" s="2">
        <v>0</v>
      </c>
      <c r="M757" s="1"/>
      <c r="N757" s="5">
        <f t="shared" si="22"/>
        <v>13518.1</v>
      </c>
      <c r="O757" s="6">
        <f t="shared" si="23"/>
        <v>12355.75</v>
      </c>
      <c r="P757" s="2">
        <v>24</v>
      </c>
      <c r="Q757" s="2" t="s">
        <v>46</v>
      </c>
      <c r="R757" s="2">
        <v>3354.1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f>VLOOKUP(Tabla3[[#This Row],[Columna1]],Tabla5[#All],3,0)</f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f>VLOOKUP(Tabla3[[#This Row],[Columna1]],Tabla7[[ID]:[Monto neto de los bonos]],3,0)</f>
        <v>6708.2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936.16</v>
      </c>
      <c r="AU757" s="2">
        <v>226.19</v>
      </c>
      <c r="AV757" s="2">
        <v>0</v>
      </c>
      <c r="AW757" s="1"/>
      <c r="AX757" s="2" t="s">
        <v>422</v>
      </c>
      <c r="AY757" s="8" t="s">
        <v>425</v>
      </c>
    </row>
    <row r="758" spans="1:51" ht="13.15" customHeight="1" x14ac:dyDescent="0.25">
      <c r="A758" s="7">
        <v>15204</v>
      </c>
      <c r="B758" s="2" t="s">
        <v>3963</v>
      </c>
      <c r="C758" s="2">
        <v>176303</v>
      </c>
      <c r="D758" s="2" t="s">
        <v>173</v>
      </c>
      <c r="E758" s="2" t="s">
        <v>182</v>
      </c>
      <c r="F758" s="2" t="s">
        <v>42</v>
      </c>
      <c r="G758" s="3">
        <v>39814</v>
      </c>
      <c r="H758" s="1"/>
      <c r="I758" s="2">
        <v>9836.7099999999991</v>
      </c>
      <c r="J758" s="2">
        <v>3056.2150000000001</v>
      </c>
      <c r="K758" s="2">
        <v>3056.2150000000001</v>
      </c>
      <c r="L758" s="2">
        <v>2422.8200000000002</v>
      </c>
      <c r="M758" s="1"/>
      <c r="N758" s="5">
        <f t="shared" si="22"/>
        <v>23635.25</v>
      </c>
      <c r="O758" s="6">
        <f t="shared" si="23"/>
        <v>20820.97</v>
      </c>
      <c r="P758" s="2">
        <v>24</v>
      </c>
      <c r="Q758" s="2" t="s">
        <v>46</v>
      </c>
      <c r="R758" s="2">
        <v>5263.29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f>VLOOKUP(Tabla3[[#This Row],[Columna1]],Tabla5[#All],3,0)</f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f>VLOOKUP(Tabla3[[#This Row],[Columna1]],Tabla7[[ID]:[Monto neto de los bonos]],3,0)</f>
        <v>10526.58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0</v>
      </c>
      <c r="AR758" s="2">
        <v>0</v>
      </c>
      <c r="AS758" s="2">
        <v>0</v>
      </c>
      <c r="AT758" s="2">
        <v>1692.2</v>
      </c>
      <c r="AU758" s="2">
        <v>1122.08</v>
      </c>
      <c r="AV758" s="2">
        <v>0</v>
      </c>
      <c r="AW758" s="1"/>
      <c r="AX758" s="2" t="s">
        <v>422</v>
      </c>
      <c r="AY758" s="8" t="s">
        <v>425</v>
      </c>
    </row>
    <row r="759" spans="1:51" ht="13.15" customHeight="1" x14ac:dyDescent="0.25">
      <c r="A759" s="7">
        <v>103304</v>
      </c>
      <c r="B759" s="2" t="s">
        <v>941</v>
      </c>
      <c r="C759" s="2">
        <v>420103</v>
      </c>
      <c r="D759" s="2" t="s">
        <v>173</v>
      </c>
      <c r="E759" s="2" t="s">
        <v>177</v>
      </c>
      <c r="F759" s="2" t="s">
        <v>113</v>
      </c>
      <c r="G759" s="3">
        <v>40969</v>
      </c>
      <c r="H759" s="1"/>
      <c r="I759" s="2">
        <v>8862.42</v>
      </c>
      <c r="J759" s="2">
        <v>2318.1350000000002</v>
      </c>
      <c r="K759" s="2">
        <v>2318.1350000000002</v>
      </c>
      <c r="L759" s="2">
        <v>1484.19</v>
      </c>
      <c r="M759" s="1"/>
      <c r="N759" s="5">
        <f t="shared" si="22"/>
        <v>19437.490000000002</v>
      </c>
      <c r="O759" s="6">
        <f t="shared" si="23"/>
        <v>17246.29</v>
      </c>
      <c r="P759" s="2">
        <v>24</v>
      </c>
      <c r="Q759" s="2" t="s">
        <v>46</v>
      </c>
      <c r="R759" s="2">
        <v>4454.6099999999997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f>VLOOKUP(Tabla3[[#This Row],[Columna1]],Tabla5[#All],3,0)</f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f>VLOOKUP(Tabla3[[#This Row],[Columna1]],Tabla7[[ID]:[Monto neto de los bonos]],3,0)</f>
        <v>8909.2199999999993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1380.04</v>
      </c>
      <c r="AU759" s="2">
        <v>811.16</v>
      </c>
      <c r="AV759" s="2">
        <v>0</v>
      </c>
      <c r="AW759" s="1"/>
      <c r="AX759" s="2" t="s">
        <v>422</v>
      </c>
      <c r="AY759" s="8" t="s">
        <v>425</v>
      </c>
    </row>
    <row r="760" spans="1:51" ht="13.15" customHeight="1" x14ac:dyDescent="0.25">
      <c r="A760" s="7">
        <v>19906</v>
      </c>
      <c r="B760" s="2" t="s">
        <v>942</v>
      </c>
      <c r="C760" s="2">
        <v>1257403</v>
      </c>
      <c r="D760" s="2" t="s">
        <v>173</v>
      </c>
      <c r="E760" s="2" t="s">
        <v>174</v>
      </c>
      <c r="F760" s="2" t="s">
        <v>148</v>
      </c>
      <c r="G760" s="3">
        <v>42660</v>
      </c>
      <c r="H760" s="1"/>
      <c r="I760" s="2">
        <v>9836.7099999999991</v>
      </c>
      <c r="J760" s="2">
        <v>3056.2150000000001</v>
      </c>
      <c r="K760" s="2">
        <v>3056.2150000000001</v>
      </c>
      <c r="L760" s="2">
        <v>1265.76</v>
      </c>
      <c r="M760" s="1"/>
      <c r="N760" s="5">
        <f t="shared" si="22"/>
        <v>20965.539999999997</v>
      </c>
      <c r="O760" s="6">
        <f t="shared" si="23"/>
        <v>18342.699999999997</v>
      </c>
      <c r="P760" s="2">
        <v>30</v>
      </c>
      <c r="Q760" s="2" t="s">
        <v>37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3750.64</v>
      </c>
      <c r="AE760" s="2">
        <f>VLOOKUP(Tabla3[[#This Row],[Columna1]],Tabla5[#All],3,0)</f>
        <v>3750.64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f>VLOOKUP(Tabla3[[#This Row],[Columna1]],Tabla7[[ID]:[Monto neto de los bonos]],3,0)</f>
        <v>0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  <c r="AQ760" s="2">
        <v>0</v>
      </c>
      <c r="AR760" s="2">
        <v>0</v>
      </c>
      <c r="AS760" s="2">
        <v>0</v>
      </c>
      <c r="AT760" s="2">
        <v>1721.48</v>
      </c>
      <c r="AU760" s="2">
        <v>901.36</v>
      </c>
      <c r="AV760" s="2">
        <v>0</v>
      </c>
      <c r="AW760" s="1"/>
      <c r="AX760" s="2" t="s">
        <v>422</v>
      </c>
      <c r="AY760" s="8" t="s">
        <v>423</v>
      </c>
    </row>
    <row r="761" spans="1:51" ht="13.15" customHeight="1" x14ac:dyDescent="0.25">
      <c r="A761" s="7">
        <v>102873</v>
      </c>
      <c r="B761" s="2" t="s">
        <v>3935</v>
      </c>
      <c r="C761" s="2">
        <v>417703</v>
      </c>
      <c r="D761" s="2" t="s">
        <v>173</v>
      </c>
      <c r="E761" s="2" t="s">
        <v>176</v>
      </c>
      <c r="F761" s="2" t="s">
        <v>184</v>
      </c>
      <c r="G761" s="3">
        <v>42523</v>
      </c>
      <c r="H761" s="1"/>
      <c r="I761" s="2">
        <v>5516.73</v>
      </c>
      <c r="J761" s="2">
        <v>1441.28</v>
      </c>
      <c r="K761" s="2">
        <v>1441.28</v>
      </c>
      <c r="L761" s="2">
        <v>666.59</v>
      </c>
      <c r="M761" s="1"/>
      <c r="N761" s="5">
        <f t="shared" si="22"/>
        <v>9065.8799999999992</v>
      </c>
      <c r="O761" s="6">
        <f t="shared" si="23"/>
        <v>6837.7199999999993</v>
      </c>
      <c r="P761" s="2">
        <v>24</v>
      </c>
      <c r="Q761" s="2" t="s">
        <v>132</v>
      </c>
      <c r="R761" s="2">
        <v>0</v>
      </c>
      <c r="S761" s="2">
        <v>80</v>
      </c>
      <c r="T761" s="2">
        <v>5526.4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f>VLOOKUP(Tabla3[[#This Row],[Columna1]],Tabla5[#All],3,0)</f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f>VLOOKUP(Tabla3[[#This Row],[Columna1]],Tabla7[[ID]:[Monto neto de los bonos]],3,0)</f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0</v>
      </c>
      <c r="AR761" s="2">
        <v>0</v>
      </c>
      <c r="AS761" s="2">
        <v>0</v>
      </c>
      <c r="AT761" s="2">
        <v>1387.64</v>
      </c>
      <c r="AU761" s="2">
        <v>840.52</v>
      </c>
      <c r="AV761" s="2">
        <v>0</v>
      </c>
      <c r="AW761" s="1"/>
      <c r="AX761" s="2" t="s">
        <v>422</v>
      </c>
      <c r="AY761" s="8" t="s">
        <v>427</v>
      </c>
    </row>
    <row r="762" spans="1:51" ht="13.15" customHeight="1" x14ac:dyDescent="0.25">
      <c r="A762" s="7">
        <v>16960</v>
      </c>
      <c r="B762" s="2" t="s">
        <v>943</v>
      </c>
      <c r="C762" s="2">
        <v>269403</v>
      </c>
      <c r="D762" s="2" t="s">
        <v>173</v>
      </c>
      <c r="E762" s="2" t="s">
        <v>176</v>
      </c>
      <c r="F762" s="2" t="s">
        <v>36</v>
      </c>
      <c r="G762" s="3">
        <v>42523</v>
      </c>
      <c r="H762" s="1"/>
      <c r="I762" s="2">
        <v>13165.89</v>
      </c>
      <c r="J762" s="2">
        <v>2789.65</v>
      </c>
      <c r="K762" s="2">
        <v>2789.65</v>
      </c>
      <c r="L762" s="2">
        <v>806.65</v>
      </c>
      <c r="M762" s="1"/>
      <c r="N762" s="5">
        <f t="shared" si="22"/>
        <v>25737.77</v>
      </c>
      <c r="O762" s="6">
        <f t="shared" si="23"/>
        <v>18032.599999999999</v>
      </c>
      <c r="P762" s="2">
        <v>24</v>
      </c>
      <c r="Q762" s="2" t="s">
        <v>46</v>
      </c>
      <c r="R762" s="2">
        <v>6185.93</v>
      </c>
      <c r="S762" s="2">
        <v>106</v>
      </c>
      <c r="T762" s="2">
        <v>16340.96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f>VLOOKUP(Tabla3[[#This Row],[Columna1]],Tabla5[#All],3,0)</f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f>VLOOKUP(Tabla3[[#This Row],[Columna1]],Tabla7[[ID]:[Monto neto de los bonos]],3,0)</f>
        <v>12371.86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3434.97</v>
      </c>
      <c r="AU762" s="2">
        <v>4270.2</v>
      </c>
      <c r="AV762" s="2">
        <v>0</v>
      </c>
      <c r="AW762" s="1"/>
      <c r="AX762" s="2" t="s">
        <v>422</v>
      </c>
      <c r="AY762" s="8" t="s">
        <v>425</v>
      </c>
    </row>
    <row r="763" spans="1:51" ht="13.15" customHeight="1" x14ac:dyDescent="0.25">
      <c r="A763" s="7">
        <v>23880</v>
      </c>
      <c r="B763" s="2" t="s">
        <v>944</v>
      </c>
      <c r="C763" s="2">
        <v>5503703</v>
      </c>
      <c r="D763" s="2" t="s">
        <v>173</v>
      </c>
      <c r="E763" s="2" t="s">
        <v>178</v>
      </c>
      <c r="F763" s="2" t="s">
        <v>45</v>
      </c>
      <c r="G763" s="3">
        <v>45079</v>
      </c>
      <c r="H763" s="1"/>
      <c r="I763" s="2">
        <v>13413.65</v>
      </c>
      <c r="J763" s="2">
        <v>2841.47</v>
      </c>
      <c r="K763" s="2">
        <v>2841.47</v>
      </c>
      <c r="L763" s="2">
        <v>0</v>
      </c>
      <c r="M763" s="1"/>
      <c r="N763" s="5">
        <f t="shared" si="22"/>
        <v>32664.690000000002</v>
      </c>
      <c r="O763" s="6">
        <f t="shared" si="23"/>
        <v>29471.630000000005</v>
      </c>
      <c r="P763" s="2">
        <v>30</v>
      </c>
      <c r="Q763" s="2" t="s">
        <v>37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13568.1</v>
      </c>
      <c r="AE763" s="2">
        <f>VLOOKUP(Tabla3[[#This Row],[Columna1]],Tabla5[#All],3,0)</f>
        <v>13568.1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f>VLOOKUP(Tabla3[[#This Row],[Columna1]],Tabla7[[ID]:[Monto neto de los bonos]],3,0)</f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1909.64</v>
      </c>
      <c r="AU763" s="2">
        <v>1283.42</v>
      </c>
      <c r="AV763" s="2">
        <v>0</v>
      </c>
      <c r="AW763" s="1"/>
      <c r="AX763" s="2" t="s">
        <v>422</v>
      </c>
      <c r="AY763" s="8" t="s">
        <v>423</v>
      </c>
    </row>
    <row r="764" spans="1:51" ht="13.15" customHeight="1" x14ac:dyDescent="0.25">
      <c r="A764" s="7">
        <v>19718</v>
      </c>
      <c r="B764" s="2" t="s">
        <v>945</v>
      </c>
      <c r="C764" s="2">
        <v>1009203</v>
      </c>
      <c r="D764" s="2" t="s">
        <v>173</v>
      </c>
      <c r="E764" s="2" t="s">
        <v>181</v>
      </c>
      <c r="F764" s="2" t="s">
        <v>36</v>
      </c>
      <c r="G764" s="3">
        <v>42590</v>
      </c>
      <c r="H764" s="1"/>
      <c r="I764" s="2">
        <v>13165.89</v>
      </c>
      <c r="J764" s="2">
        <v>2789.65</v>
      </c>
      <c r="K764" s="2">
        <v>2789.65</v>
      </c>
      <c r="L764" s="2">
        <v>1265.76</v>
      </c>
      <c r="M764" s="1"/>
      <c r="N764" s="5">
        <f t="shared" si="22"/>
        <v>26196.899999999998</v>
      </c>
      <c r="O764" s="6">
        <f t="shared" si="23"/>
        <v>19462.459999999995</v>
      </c>
      <c r="P764" s="2">
        <v>20</v>
      </c>
      <c r="Q764" s="2" t="s">
        <v>46</v>
      </c>
      <c r="R764" s="2">
        <v>6185.95</v>
      </c>
      <c r="S764" s="2">
        <v>80</v>
      </c>
      <c r="T764" s="2">
        <v>12332.8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f>VLOOKUP(Tabla3[[#This Row],[Columna1]],Tabla5[#All],3,0)</f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f>VLOOKUP(Tabla3[[#This Row],[Columna1]],Tabla7[[ID]:[Monto neto de los bonos]],3,0)</f>
        <v>12371.9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3076.4</v>
      </c>
      <c r="AU764" s="2">
        <v>3658.04</v>
      </c>
      <c r="AV764" s="2">
        <v>0</v>
      </c>
      <c r="AW764" s="1"/>
      <c r="AX764" s="2" t="s">
        <v>422</v>
      </c>
      <c r="AY764" s="8" t="s">
        <v>424</v>
      </c>
    </row>
    <row r="765" spans="1:51" ht="13.15" customHeight="1" x14ac:dyDescent="0.25">
      <c r="A765" s="7">
        <v>19194</v>
      </c>
      <c r="B765" s="2" t="s">
        <v>946</v>
      </c>
      <c r="C765" s="2">
        <v>321403</v>
      </c>
      <c r="D765" s="2" t="s">
        <v>173</v>
      </c>
      <c r="E765" s="2" t="s">
        <v>181</v>
      </c>
      <c r="F765" s="2" t="s">
        <v>36</v>
      </c>
      <c r="G765" s="3">
        <v>42173</v>
      </c>
      <c r="H765" s="1"/>
      <c r="I765" s="2">
        <v>13165.89</v>
      </c>
      <c r="J765" s="2">
        <v>2789.65</v>
      </c>
      <c r="K765" s="2">
        <v>2789.65</v>
      </c>
      <c r="L765" s="2">
        <v>1182.96</v>
      </c>
      <c r="M765" s="1"/>
      <c r="N765" s="5">
        <f t="shared" si="22"/>
        <v>26114.1</v>
      </c>
      <c r="O765" s="6">
        <f t="shared" si="23"/>
        <v>16400.859999999997</v>
      </c>
      <c r="P765" s="2">
        <v>20</v>
      </c>
      <c r="Q765" s="2" t="s">
        <v>46</v>
      </c>
      <c r="R765" s="2">
        <v>6185.95</v>
      </c>
      <c r="S765" s="2">
        <v>140</v>
      </c>
      <c r="T765" s="2">
        <v>21582.400000000001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f>VLOOKUP(Tabla3[[#This Row],[Columna1]],Tabla5[#All],3,0)</f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f>VLOOKUP(Tabla3[[#This Row],[Columna1]],Tabla7[[ID]:[Monto neto de los bonos]],3,0)</f>
        <v>12371.9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3993.72</v>
      </c>
      <c r="AU765" s="2">
        <v>5719.52</v>
      </c>
      <c r="AV765" s="2">
        <v>0</v>
      </c>
      <c r="AW765" s="1"/>
      <c r="AX765" s="2" t="s">
        <v>422</v>
      </c>
      <c r="AY765" s="8" t="s">
        <v>424</v>
      </c>
    </row>
    <row r="766" spans="1:51" ht="13.15" customHeight="1" x14ac:dyDescent="0.25">
      <c r="A766" s="7">
        <v>24480</v>
      </c>
      <c r="B766" s="2" t="s">
        <v>947</v>
      </c>
      <c r="C766" s="2">
        <v>5976503</v>
      </c>
      <c r="D766" s="2" t="s">
        <v>173</v>
      </c>
      <c r="E766" s="2" t="s">
        <v>176</v>
      </c>
      <c r="F766" s="2" t="s">
        <v>184</v>
      </c>
      <c r="G766" s="3">
        <v>45048</v>
      </c>
      <c r="H766" s="1"/>
      <c r="I766" s="2">
        <v>5516.73</v>
      </c>
      <c r="J766" s="2">
        <v>1441.28</v>
      </c>
      <c r="K766" s="2">
        <v>1441.28</v>
      </c>
      <c r="L766" s="2">
        <v>0</v>
      </c>
      <c r="M766" s="1"/>
      <c r="N766" s="5">
        <f t="shared" si="22"/>
        <v>8399.2899999999991</v>
      </c>
      <c r="O766" s="6">
        <f t="shared" si="23"/>
        <v>7515.9699999999984</v>
      </c>
      <c r="P766" s="2">
        <v>20</v>
      </c>
      <c r="Q766" s="2" t="s">
        <v>132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f>VLOOKUP(Tabla3[[#This Row],[Columna1]],Tabla5[#All],3,0)</f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f>VLOOKUP(Tabla3[[#This Row],[Columna1]],Tabla7[[ID]:[Monto neto de los bonos]],3,0)</f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0</v>
      </c>
      <c r="AR766" s="2">
        <v>0</v>
      </c>
      <c r="AS766" s="2">
        <v>0</v>
      </c>
      <c r="AT766" s="2">
        <v>773.6</v>
      </c>
      <c r="AU766" s="2">
        <v>109.72</v>
      </c>
      <c r="AV766" s="2">
        <v>0</v>
      </c>
      <c r="AW766" s="1"/>
      <c r="AX766" s="2" t="s">
        <v>422</v>
      </c>
      <c r="AY766" s="8" t="s">
        <v>426</v>
      </c>
    </row>
    <row r="767" spans="1:51" ht="13.15" customHeight="1" x14ac:dyDescent="0.25">
      <c r="A767" s="7">
        <v>15853</v>
      </c>
      <c r="B767" s="2" t="s">
        <v>948</v>
      </c>
      <c r="C767" s="2">
        <v>203203</v>
      </c>
      <c r="D767" s="2" t="s">
        <v>173</v>
      </c>
      <c r="E767" s="2" t="s">
        <v>177</v>
      </c>
      <c r="F767" s="2" t="s">
        <v>113</v>
      </c>
      <c r="G767" s="3">
        <v>40375</v>
      </c>
      <c r="H767" s="1"/>
      <c r="I767" s="2">
        <v>8862.42</v>
      </c>
      <c r="J767" s="2">
        <v>2318.1350000000002</v>
      </c>
      <c r="K767" s="2">
        <v>2318.1350000000002</v>
      </c>
      <c r="L767" s="2">
        <v>1723.8</v>
      </c>
      <c r="M767" s="1"/>
      <c r="N767" s="5">
        <f t="shared" si="22"/>
        <v>19677.099999999999</v>
      </c>
      <c r="O767" s="6">
        <f t="shared" si="23"/>
        <v>16981.09</v>
      </c>
      <c r="P767" s="2">
        <v>24</v>
      </c>
      <c r="Q767" s="2" t="s">
        <v>46</v>
      </c>
      <c r="R767" s="2">
        <v>4454.6099999999997</v>
      </c>
      <c r="S767" s="2">
        <v>24</v>
      </c>
      <c r="T767" s="2">
        <v>2664.48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f>VLOOKUP(Tabla3[[#This Row],[Columna1]],Tabla5[#All],3,0)</f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f>VLOOKUP(Tabla3[[#This Row],[Columna1]],Tabla7[[ID]:[Monto neto de los bonos]],3,0)</f>
        <v>8909.2199999999993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1668.55</v>
      </c>
      <c r="AU767" s="2">
        <v>1027.46</v>
      </c>
      <c r="AV767" s="2">
        <v>0</v>
      </c>
      <c r="AW767" s="1"/>
      <c r="AX767" s="2" t="s">
        <v>422</v>
      </c>
      <c r="AY767" s="8" t="s">
        <v>425</v>
      </c>
    </row>
    <row r="768" spans="1:51" ht="13.15" customHeight="1" x14ac:dyDescent="0.25">
      <c r="A768" s="7">
        <v>15180</v>
      </c>
      <c r="B768" s="2" t="s">
        <v>949</v>
      </c>
      <c r="C768" s="2">
        <v>175403</v>
      </c>
      <c r="D768" s="2" t="s">
        <v>173</v>
      </c>
      <c r="E768" s="2" t="s">
        <v>177</v>
      </c>
      <c r="F768" s="2" t="s">
        <v>140</v>
      </c>
      <c r="G768" s="3">
        <v>39814</v>
      </c>
      <c r="H768" s="1"/>
      <c r="I768" s="2">
        <v>6673.03</v>
      </c>
      <c r="J768" s="2">
        <v>1745.4849999999999</v>
      </c>
      <c r="K768" s="2">
        <v>1745.4849999999999</v>
      </c>
      <c r="L768" s="2">
        <v>2208.7199999999998</v>
      </c>
      <c r="M768" s="1"/>
      <c r="N768" s="5">
        <f t="shared" si="22"/>
        <v>15726.82</v>
      </c>
      <c r="O768" s="6">
        <f t="shared" si="23"/>
        <v>14023.38</v>
      </c>
      <c r="P768" s="2">
        <v>23</v>
      </c>
      <c r="Q768" s="2" t="s">
        <v>46</v>
      </c>
      <c r="R768" s="2">
        <v>3354.1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f>VLOOKUP(Tabla3[[#This Row],[Columna1]],Tabla5[#All],3,0)</f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f>VLOOKUP(Tabla3[[#This Row],[Columna1]],Tabla7[[ID]:[Monto neto de los bonos]],3,0)</f>
        <v>6708.2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2">
        <v>0</v>
      </c>
      <c r="AT768" s="2">
        <v>1093.33</v>
      </c>
      <c r="AU768" s="2">
        <v>610.11</v>
      </c>
      <c r="AV768" s="2">
        <v>0</v>
      </c>
      <c r="AW768" s="1"/>
      <c r="AX768" s="2" t="s">
        <v>422</v>
      </c>
      <c r="AY768" s="8" t="s">
        <v>425</v>
      </c>
    </row>
    <row r="769" spans="1:51" ht="13.15" customHeight="1" x14ac:dyDescent="0.25">
      <c r="A769" s="7">
        <v>12143</v>
      </c>
      <c r="B769" s="2" t="s">
        <v>950</v>
      </c>
      <c r="C769" s="2">
        <v>119903</v>
      </c>
      <c r="D769" s="2" t="s">
        <v>173</v>
      </c>
      <c r="E769" s="2" t="s">
        <v>177</v>
      </c>
      <c r="F769" s="2" t="s">
        <v>36</v>
      </c>
      <c r="G769" s="3">
        <v>37316</v>
      </c>
      <c r="H769" s="1"/>
      <c r="I769" s="2">
        <v>13165.89</v>
      </c>
      <c r="J769" s="2">
        <v>2789.65</v>
      </c>
      <c r="K769" s="2">
        <v>2789.65</v>
      </c>
      <c r="L769" s="2">
        <v>3034.61</v>
      </c>
      <c r="M769" s="1"/>
      <c r="N769" s="5">
        <f t="shared" si="22"/>
        <v>27965.73</v>
      </c>
      <c r="O769" s="6">
        <f t="shared" si="23"/>
        <v>23197.57</v>
      </c>
      <c r="P769" s="2">
        <v>24</v>
      </c>
      <c r="Q769" s="2" t="s">
        <v>46</v>
      </c>
      <c r="R769" s="2">
        <v>6185.93</v>
      </c>
      <c r="S769" s="2">
        <v>32</v>
      </c>
      <c r="T769" s="2">
        <v>4933.12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f>VLOOKUP(Tabla3[[#This Row],[Columna1]],Tabla5[#All],3,0)</f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f>VLOOKUP(Tabla3[[#This Row],[Columna1]],Tabla7[[ID]:[Monto neto de los bonos]],3,0)</f>
        <v>12371.86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  <c r="AR769" s="2">
        <v>0</v>
      </c>
      <c r="AS769" s="2">
        <v>0</v>
      </c>
      <c r="AT769" s="2">
        <v>2499.4</v>
      </c>
      <c r="AU769" s="2">
        <v>2268.7600000000002</v>
      </c>
      <c r="AV769" s="2">
        <v>0</v>
      </c>
      <c r="AW769" s="1"/>
      <c r="AX769" s="2" t="s">
        <v>422</v>
      </c>
      <c r="AY769" s="8" t="s">
        <v>425</v>
      </c>
    </row>
    <row r="770" spans="1:51" ht="13.15" customHeight="1" x14ac:dyDescent="0.25">
      <c r="A770" s="7">
        <v>25300</v>
      </c>
      <c r="B770" s="2" t="s">
        <v>951</v>
      </c>
      <c r="C770" s="2">
        <v>6556203</v>
      </c>
      <c r="D770" s="2" t="s">
        <v>173</v>
      </c>
      <c r="E770" s="2" t="s">
        <v>176</v>
      </c>
      <c r="F770" s="2" t="s">
        <v>184</v>
      </c>
      <c r="G770" s="3">
        <v>45575</v>
      </c>
      <c r="H770" s="1"/>
      <c r="I770" s="2">
        <v>5516.73</v>
      </c>
      <c r="J770" s="2">
        <v>1441.28</v>
      </c>
      <c r="K770" s="2">
        <v>1441.28</v>
      </c>
      <c r="L770" s="2">
        <v>0</v>
      </c>
      <c r="M770" s="1"/>
      <c r="N770" s="5">
        <f t="shared" ref="N770:N833" si="24">I770+J770+K770+L770+M770+R770+V770+W770+Y770+AD770+AG770+AJ770</f>
        <v>8399.2899999999991</v>
      </c>
      <c r="O770" s="6">
        <f t="shared" ref="O770:O833" si="25">N770-AS770-AT770-AU770</f>
        <v>6375.3799999999992</v>
      </c>
      <c r="P770" s="2">
        <v>22</v>
      </c>
      <c r="Q770" s="2" t="s">
        <v>132</v>
      </c>
      <c r="R770" s="2">
        <v>0</v>
      </c>
      <c r="S770" s="2">
        <v>82</v>
      </c>
      <c r="T770" s="2">
        <v>5664.56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f>VLOOKUP(Tabla3[[#This Row],[Columna1]],Tabla5[#All],3,0)</f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f>VLOOKUP(Tabla3[[#This Row],[Columna1]],Tabla7[[ID]:[Monto neto de los bonos]],3,0)</f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0</v>
      </c>
      <c r="AR770" s="2">
        <v>0</v>
      </c>
      <c r="AS770" s="2">
        <v>0</v>
      </c>
      <c r="AT770" s="2">
        <v>1275.5999999999999</v>
      </c>
      <c r="AU770" s="2">
        <v>748.31</v>
      </c>
      <c r="AV770" s="2">
        <v>0</v>
      </c>
      <c r="AW770" s="1"/>
      <c r="AX770" s="2" t="s">
        <v>422</v>
      </c>
      <c r="AY770" s="8" t="s">
        <v>427</v>
      </c>
    </row>
    <row r="771" spans="1:51" ht="13.15" customHeight="1" x14ac:dyDescent="0.25">
      <c r="A771" s="7">
        <v>22351</v>
      </c>
      <c r="B771" s="2" t="s">
        <v>952</v>
      </c>
      <c r="C771" s="2">
        <v>4079203</v>
      </c>
      <c r="D771" s="2" t="s">
        <v>173</v>
      </c>
      <c r="E771" s="2" t="s">
        <v>176</v>
      </c>
      <c r="F771" s="2" t="s">
        <v>186</v>
      </c>
      <c r="G771" s="3">
        <v>43852</v>
      </c>
      <c r="H771" s="1"/>
      <c r="I771" s="2">
        <v>6673.03</v>
      </c>
      <c r="J771" s="2">
        <v>1745.4849999999999</v>
      </c>
      <c r="K771" s="2">
        <v>1745.4849999999999</v>
      </c>
      <c r="L771" s="2">
        <v>1067.21</v>
      </c>
      <c r="M771" s="1"/>
      <c r="N771" s="5">
        <f t="shared" si="24"/>
        <v>14585.31</v>
      </c>
      <c r="O771" s="6">
        <f t="shared" si="25"/>
        <v>13017.31</v>
      </c>
      <c r="P771" s="2">
        <v>24</v>
      </c>
      <c r="Q771" s="2" t="s">
        <v>46</v>
      </c>
      <c r="R771" s="2">
        <v>3354.1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f>VLOOKUP(Tabla3[[#This Row],[Columna1]],Tabla5[#All],3,0)</f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f>VLOOKUP(Tabla3[[#This Row],[Columna1]],Tabla7[[ID]:[Monto neto de los bonos]],3,0)</f>
        <v>6708.2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1034.44</v>
      </c>
      <c r="AU771" s="2">
        <v>533.55999999999995</v>
      </c>
      <c r="AV771" s="2">
        <v>0</v>
      </c>
      <c r="AW771" s="1"/>
      <c r="AX771" s="2" t="s">
        <v>422</v>
      </c>
      <c r="AY771" s="8" t="s">
        <v>425</v>
      </c>
    </row>
    <row r="772" spans="1:51" ht="13.15" customHeight="1" x14ac:dyDescent="0.25">
      <c r="A772" s="7">
        <v>13803</v>
      </c>
      <c r="B772" s="2" t="s">
        <v>953</v>
      </c>
      <c r="C772" s="2">
        <v>127403</v>
      </c>
      <c r="D772" s="2" t="s">
        <v>173</v>
      </c>
      <c r="E772" s="2" t="s">
        <v>177</v>
      </c>
      <c r="F772" s="2" t="s">
        <v>113</v>
      </c>
      <c r="G772" s="3">
        <v>38964</v>
      </c>
      <c r="H772" s="1"/>
      <c r="I772" s="2">
        <v>8862.42</v>
      </c>
      <c r="J772" s="2">
        <v>2318.1350000000002</v>
      </c>
      <c r="K772" s="2">
        <v>2318.1350000000002</v>
      </c>
      <c r="L772" s="2">
        <v>2066.36</v>
      </c>
      <c r="M772" s="1"/>
      <c r="N772" s="5">
        <f t="shared" si="24"/>
        <v>20019.66</v>
      </c>
      <c r="O772" s="6">
        <f t="shared" si="25"/>
        <v>17694.5</v>
      </c>
      <c r="P772" s="2">
        <v>24</v>
      </c>
      <c r="Q772" s="2" t="s">
        <v>46</v>
      </c>
      <c r="R772" s="2">
        <v>4454.6099999999997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f>VLOOKUP(Tabla3[[#This Row],[Columna1]],Tabla5[#All],3,0)</f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f>VLOOKUP(Tabla3[[#This Row],[Columna1]],Tabla7[[ID]:[Monto neto de los bonos]],3,0)</f>
        <v>8909.2199999999993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0</v>
      </c>
      <c r="AR772" s="2">
        <v>0</v>
      </c>
      <c r="AS772" s="2">
        <v>0</v>
      </c>
      <c r="AT772" s="2">
        <v>1433.64</v>
      </c>
      <c r="AU772" s="2">
        <v>891.52</v>
      </c>
      <c r="AV772" s="2">
        <v>0</v>
      </c>
      <c r="AW772" s="1"/>
      <c r="AX772" s="2" t="s">
        <v>422</v>
      </c>
      <c r="AY772" s="8" t="s">
        <v>425</v>
      </c>
    </row>
    <row r="773" spans="1:51" ht="13.15" customHeight="1" x14ac:dyDescent="0.25">
      <c r="A773" s="7">
        <v>18166</v>
      </c>
      <c r="B773" s="2" t="s">
        <v>3885</v>
      </c>
      <c r="C773" s="2">
        <v>331803</v>
      </c>
      <c r="D773" s="2" t="s">
        <v>173</v>
      </c>
      <c r="E773" s="2" t="s">
        <v>179</v>
      </c>
      <c r="F773" s="2" t="s">
        <v>121</v>
      </c>
      <c r="G773" s="3">
        <v>41557</v>
      </c>
      <c r="H773" s="1"/>
      <c r="I773" s="2">
        <v>14891.37</v>
      </c>
      <c r="J773" s="2">
        <v>2742.915</v>
      </c>
      <c r="K773" s="2">
        <v>2742.915</v>
      </c>
      <c r="L773" s="2">
        <v>3485.19</v>
      </c>
      <c r="M773" s="1"/>
      <c r="N773" s="5">
        <f t="shared" si="24"/>
        <v>35603.07</v>
      </c>
      <c r="O773" s="6">
        <f t="shared" si="25"/>
        <v>30937.710000000003</v>
      </c>
      <c r="P773" s="2">
        <v>30</v>
      </c>
      <c r="Q773" s="2" t="s">
        <v>37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11740.68</v>
      </c>
      <c r="AE773" s="2">
        <f>VLOOKUP(Tabla3[[#This Row],[Columna1]],Tabla5[#All],3,0)</f>
        <v>11740.68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f>VLOOKUP(Tabla3[[#This Row],[Columna1]],Tabla7[[ID]:[Monto neto de los bonos]],3,0)</f>
        <v>0</v>
      </c>
      <c r="AL773" s="2">
        <v>0</v>
      </c>
      <c r="AM773" s="2">
        <v>0</v>
      </c>
      <c r="AN773" s="2">
        <v>0</v>
      </c>
      <c r="AO773" s="2">
        <v>0</v>
      </c>
      <c r="AP773" s="2">
        <v>0</v>
      </c>
      <c r="AQ773" s="2">
        <v>0</v>
      </c>
      <c r="AR773" s="2">
        <v>0</v>
      </c>
      <c r="AS773" s="2">
        <v>0</v>
      </c>
      <c r="AT773" s="2">
        <v>2386.2399999999998</v>
      </c>
      <c r="AU773" s="2">
        <v>2279.12</v>
      </c>
      <c r="AV773" s="2">
        <v>0</v>
      </c>
      <c r="AW773" s="1"/>
      <c r="AX773" s="2" t="s">
        <v>422</v>
      </c>
      <c r="AY773" s="8" t="s">
        <v>423</v>
      </c>
    </row>
    <row r="774" spans="1:51" ht="13.15" customHeight="1" x14ac:dyDescent="0.25">
      <c r="A774" s="7">
        <v>21068</v>
      </c>
      <c r="B774" s="2" t="s">
        <v>954</v>
      </c>
      <c r="C774" s="2">
        <v>2401503</v>
      </c>
      <c r="D774" s="2" t="s">
        <v>173</v>
      </c>
      <c r="E774" s="2" t="s">
        <v>176</v>
      </c>
      <c r="F774" s="2" t="s">
        <v>140</v>
      </c>
      <c r="G774" s="3">
        <v>43108</v>
      </c>
      <c r="H774" s="1"/>
      <c r="I774" s="2">
        <v>6673.03</v>
      </c>
      <c r="J774" s="2">
        <v>1745.4849999999999</v>
      </c>
      <c r="K774" s="2">
        <v>1745.4849999999999</v>
      </c>
      <c r="L774" s="2">
        <v>923.51</v>
      </c>
      <c r="M774" s="1"/>
      <c r="N774" s="5">
        <f t="shared" si="24"/>
        <v>14441.61</v>
      </c>
      <c r="O774" s="6">
        <f t="shared" si="25"/>
        <v>11182.820000000002</v>
      </c>
      <c r="P774" s="2">
        <v>24</v>
      </c>
      <c r="Q774" s="2" t="s">
        <v>46</v>
      </c>
      <c r="R774" s="2">
        <v>3354.1</v>
      </c>
      <c r="S774" s="2">
        <v>88</v>
      </c>
      <c r="T774" s="2">
        <v>7355.04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f>VLOOKUP(Tabla3[[#This Row],[Columna1]],Tabla5[#All],3,0)</f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f>VLOOKUP(Tabla3[[#This Row],[Columna1]],Tabla7[[ID]:[Monto neto de los bonos]],3,0)</f>
        <v>6708.2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0</v>
      </c>
      <c r="AR774" s="2">
        <v>0</v>
      </c>
      <c r="AS774" s="2">
        <v>0</v>
      </c>
      <c r="AT774" s="2">
        <v>1756.74</v>
      </c>
      <c r="AU774" s="2">
        <v>1502.05</v>
      </c>
      <c r="AV774" s="2">
        <v>0</v>
      </c>
      <c r="AW774" s="1"/>
      <c r="AX774" s="2" t="s">
        <v>422</v>
      </c>
      <c r="AY774" s="8" t="s">
        <v>425</v>
      </c>
    </row>
    <row r="775" spans="1:51" ht="13.15" customHeight="1" x14ac:dyDescent="0.25">
      <c r="A775" s="7">
        <v>14093</v>
      </c>
      <c r="B775" s="2" t="s">
        <v>955</v>
      </c>
      <c r="C775" s="2">
        <v>139403</v>
      </c>
      <c r="D775" s="2" t="s">
        <v>173</v>
      </c>
      <c r="E775" s="2" t="s">
        <v>176</v>
      </c>
      <c r="F775" s="2" t="s">
        <v>42</v>
      </c>
      <c r="G775" s="3">
        <v>39132</v>
      </c>
      <c r="H775" s="1"/>
      <c r="I775" s="2">
        <v>9836.7099999999991</v>
      </c>
      <c r="J775" s="2">
        <v>3056.2150000000001</v>
      </c>
      <c r="K775" s="2">
        <v>3056.2150000000001</v>
      </c>
      <c r="L775" s="2">
        <v>2762.71</v>
      </c>
      <c r="M775" s="1"/>
      <c r="N775" s="5">
        <f t="shared" si="24"/>
        <v>23975.14</v>
      </c>
      <c r="O775" s="6">
        <f t="shared" si="25"/>
        <v>17880.03</v>
      </c>
      <c r="P775" s="2">
        <v>24</v>
      </c>
      <c r="Q775" s="2" t="s">
        <v>46</v>
      </c>
      <c r="R775" s="2">
        <v>5263.29</v>
      </c>
      <c r="S775" s="2">
        <v>88</v>
      </c>
      <c r="T775" s="2">
        <v>11542.08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f>VLOOKUP(Tabla3[[#This Row],[Columna1]],Tabla5[#All],3,0)</f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f>VLOOKUP(Tabla3[[#This Row],[Columna1]],Tabla7[[ID]:[Monto neto de los bonos]],3,0)</f>
        <v>10526.58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0</v>
      </c>
      <c r="AR775" s="2">
        <v>0</v>
      </c>
      <c r="AS775" s="2">
        <v>0</v>
      </c>
      <c r="AT775" s="2">
        <v>2877.69</v>
      </c>
      <c r="AU775" s="2">
        <v>3217.42</v>
      </c>
      <c r="AV775" s="2">
        <v>0</v>
      </c>
      <c r="AW775" s="1"/>
      <c r="AX775" s="2" t="s">
        <v>422</v>
      </c>
      <c r="AY775" s="8" t="s">
        <v>425</v>
      </c>
    </row>
    <row r="776" spans="1:51" ht="13.15" customHeight="1" x14ac:dyDescent="0.25">
      <c r="A776" s="7">
        <v>24414</v>
      </c>
      <c r="B776" s="2" t="s">
        <v>956</v>
      </c>
      <c r="C776" s="2">
        <v>5912103</v>
      </c>
      <c r="D776" s="2" t="s">
        <v>173</v>
      </c>
      <c r="E776" s="2" t="s">
        <v>179</v>
      </c>
      <c r="F776" s="2" t="s">
        <v>143</v>
      </c>
      <c r="G776" s="3">
        <v>45113</v>
      </c>
      <c r="H776" s="1"/>
      <c r="I776" s="2">
        <v>8809.1299999999992</v>
      </c>
      <c r="J776" s="2">
        <v>2304.33</v>
      </c>
      <c r="K776" s="2">
        <v>2304.33</v>
      </c>
      <c r="L776" s="2">
        <v>0</v>
      </c>
      <c r="M776" s="1"/>
      <c r="N776" s="5">
        <f t="shared" si="24"/>
        <v>17845.61</v>
      </c>
      <c r="O776" s="6">
        <f t="shared" si="25"/>
        <v>11863.37</v>
      </c>
      <c r="P776" s="2">
        <v>24</v>
      </c>
      <c r="Q776" s="2" t="s">
        <v>46</v>
      </c>
      <c r="R776" s="2">
        <v>4427.82</v>
      </c>
      <c r="S776" s="2">
        <v>140</v>
      </c>
      <c r="T776" s="2">
        <v>15447.6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f>VLOOKUP(Tabla3[[#This Row],[Columna1]],Tabla5[#All],3,0)</f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0</v>
      </c>
      <c r="AK776" s="2">
        <f>VLOOKUP(Tabla3[[#This Row],[Columna1]],Tabla7[[ID]:[Monto neto de los bonos]],3,0)</f>
        <v>8855.64</v>
      </c>
      <c r="AL776" s="2">
        <v>0</v>
      </c>
      <c r="AM776" s="2">
        <v>0</v>
      </c>
      <c r="AN776" s="2">
        <v>0</v>
      </c>
      <c r="AO776" s="2">
        <v>0</v>
      </c>
      <c r="AP776" s="2">
        <v>0</v>
      </c>
      <c r="AQ776" s="2">
        <v>0</v>
      </c>
      <c r="AR776" s="2">
        <v>0</v>
      </c>
      <c r="AS776" s="2">
        <v>0</v>
      </c>
      <c r="AT776" s="2">
        <v>2780.6</v>
      </c>
      <c r="AU776" s="2">
        <v>3201.64</v>
      </c>
      <c r="AV776" s="2">
        <v>0</v>
      </c>
      <c r="AW776" s="1"/>
      <c r="AX776" s="2" t="s">
        <v>422</v>
      </c>
      <c r="AY776" s="8" t="s">
        <v>425</v>
      </c>
    </row>
    <row r="777" spans="1:51" ht="13.15" customHeight="1" x14ac:dyDescent="0.25">
      <c r="A777" s="7">
        <v>18761</v>
      </c>
      <c r="B777" s="2" t="s">
        <v>3924</v>
      </c>
      <c r="C777" s="2">
        <v>372503</v>
      </c>
      <c r="D777" s="2" t="s">
        <v>173</v>
      </c>
      <c r="E777" s="2" t="s">
        <v>176</v>
      </c>
      <c r="F777" s="2" t="s">
        <v>36</v>
      </c>
      <c r="G777" s="3">
        <v>41914</v>
      </c>
      <c r="H777" s="1"/>
      <c r="I777" s="2">
        <v>13165.89</v>
      </c>
      <c r="J777" s="2">
        <v>2789.65</v>
      </c>
      <c r="K777" s="2">
        <v>2789.65</v>
      </c>
      <c r="L777" s="2">
        <v>2724.37</v>
      </c>
      <c r="M777" s="1"/>
      <c r="N777" s="5">
        <f t="shared" si="24"/>
        <v>27655.489999999998</v>
      </c>
      <c r="O777" s="6">
        <f t="shared" si="25"/>
        <v>17638.889999999996</v>
      </c>
      <c r="P777" s="2">
        <v>24</v>
      </c>
      <c r="Q777" s="2" t="s">
        <v>46</v>
      </c>
      <c r="R777" s="2">
        <v>6185.93</v>
      </c>
      <c r="S777" s="2">
        <v>140</v>
      </c>
      <c r="T777" s="2">
        <v>21582.400000000001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f>VLOOKUP(Tabla3[[#This Row],[Columna1]],Tabla5[#All],3,0)</f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f>VLOOKUP(Tabla3[[#This Row],[Columna1]],Tabla7[[ID]:[Monto neto de los bonos]],3,0)</f>
        <v>12371.86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4135.72</v>
      </c>
      <c r="AU777" s="2">
        <v>5880.88</v>
      </c>
      <c r="AV777" s="2">
        <v>0</v>
      </c>
      <c r="AW777" s="1"/>
      <c r="AX777" s="2" t="s">
        <v>422</v>
      </c>
      <c r="AY777" s="8" t="s">
        <v>425</v>
      </c>
    </row>
    <row r="778" spans="1:51" ht="13.15" customHeight="1" x14ac:dyDescent="0.25">
      <c r="A778" s="7">
        <v>15169</v>
      </c>
      <c r="B778" s="2" t="s">
        <v>4026</v>
      </c>
      <c r="C778" s="2">
        <v>175103</v>
      </c>
      <c r="D778" s="2" t="s">
        <v>173</v>
      </c>
      <c r="E778" s="2" t="s">
        <v>185</v>
      </c>
      <c r="F778" s="2" t="s">
        <v>142</v>
      </c>
      <c r="G778" s="3">
        <v>39814</v>
      </c>
      <c r="H778" s="1"/>
      <c r="I778" s="2">
        <v>6673.03</v>
      </c>
      <c r="J778" s="2">
        <v>1745.4849999999999</v>
      </c>
      <c r="K778" s="2">
        <v>1745.4849999999999</v>
      </c>
      <c r="L778" s="2">
        <v>2208.7199999999998</v>
      </c>
      <c r="M778" s="1"/>
      <c r="N778" s="5">
        <f t="shared" si="24"/>
        <v>12372.72</v>
      </c>
      <c r="O778" s="6">
        <f t="shared" si="25"/>
        <v>7575.8</v>
      </c>
      <c r="P778" s="2">
        <v>24</v>
      </c>
      <c r="Q778" s="2" t="s">
        <v>132</v>
      </c>
      <c r="R778" s="2">
        <v>0</v>
      </c>
      <c r="S778" s="2">
        <v>140</v>
      </c>
      <c r="T778" s="2">
        <v>11701.2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f>VLOOKUP(Tabla3[[#This Row],[Columna1]],Tabla5[#All],3,0)</f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f>VLOOKUP(Tabla3[[#This Row],[Columna1]],Tabla7[[ID]:[Monto neto de los bonos]],3,0)</f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  <c r="AQ778" s="2">
        <v>0</v>
      </c>
      <c r="AR778" s="2">
        <v>0</v>
      </c>
      <c r="AS778" s="2">
        <v>0</v>
      </c>
      <c r="AT778" s="2">
        <v>2309.7199999999998</v>
      </c>
      <c r="AU778" s="2">
        <v>2487.1999999999998</v>
      </c>
      <c r="AV778" s="2">
        <v>0</v>
      </c>
      <c r="AW778" s="1"/>
      <c r="AX778" s="2" t="s">
        <v>422</v>
      </c>
      <c r="AY778" s="8" t="s">
        <v>427</v>
      </c>
    </row>
    <row r="779" spans="1:51" ht="13.15" customHeight="1" x14ac:dyDescent="0.25">
      <c r="A779" s="7">
        <v>21161</v>
      </c>
      <c r="B779" s="2" t="s">
        <v>3902</v>
      </c>
      <c r="C779" s="2">
        <v>2495303</v>
      </c>
      <c r="D779" s="2" t="s">
        <v>173</v>
      </c>
      <c r="E779" s="2" t="s">
        <v>174</v>
      </c>
      <c r="F779" s="2" t="s">
        <v>148</v>
      </c>
      <c r="G779" s="3">
        <v>43167</v>
      </c>
      <c r="H779" s="1"/>
      <c r="I779" s="2">
        <v>9836.7099999999991</v>
      </c>
      <c r="J779" s="2">
        <v>3056.2150000000001</v>
      </c>
      <c r="K779" s="2">
        <v>3056.2150000000001</v>
      </c>
      <c r="L779" s="2">
        <v>1449.17</v>
      </c>
      <c r="M779" s="1"/>
      <c r="N779" s="5">
        <f t="shared" si="24"/>
        <v>17398.309999999998</v>
      </c>
      <c r="O779" s="6">
        <f t="shared" si="25"/>
        <v>9514.1099999999988</v>
      </c>
      <c r="P779" s="2">
        <v>20</v>
      </c>
      <c r="Q779" s="2" t="s">
        <v>132</v>
      </c>
      <c r="R779" s="2">
        <v>0</v>
      </c>
      <c r="S779" s="2">
        <v>140</v>
      </c>
      <c r="T779" s="2">
        <v>18362.400000000001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f>VLOOKUP(Tabla3[[#This Row],[Columna1]],Tabla5[#All],3,0)</f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f>VLOOKUP(Tabla3[[#This Row],[Columna1]],Tabla7[[ID]:[Monto neto de los bonos]],3,0)</f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0</v>
      </c>
      <c r="AR779" s="2">
        <v>0</v>
      </c>
      <c r="AS779" s="2">
        <v>0</v>
      </c>
      <c r="AT779" s="2">
        <v>3438.72</v>
      </c>
      <c r="AU779" s="2">
        <v>4445.4799999999996</v>
      </c>
      <c r="AV779" s="2">
        <v>0</v>
      </c>
      <c r="AW779" s="1"/>
      <c r="AX779" s="2" t="s">
        <v>422</v>
      </c>
      <c r="AY779" s="8" t="s">
        <v>426</v>
      </c>
    </row>
    <row r="780" spans="1:51" ht="13.15" customHeight="1" x14ac:dyDescent="0.25">
      <c r="A780" s="7">
        <v>21222</v>
      </c>
      <c r="B780" s="2" t="s">
        <v>3936</v>
      </c>
      <c r="C780" s="2">
        <v>2539203</v>
      </c>
      <c r="D780" s="2" t="s">
        <v>173</v>
      </c>
      <c r="E780" s="2" t="s">
        <v>176</v>
      </c>
      <c r="F780" s="2" t="s">
        <v>140</v>
      </c>
      <c r="G780" s="3">
        <v>43180</v>
      </c>
      <c r="H780" s="1"/>
      <c r="I780" s="2">
        <v>6673.03</v>
      </c>
      <c r="J780" s="2">
        <v>1745.4849999999999</v>
      </c>
      <c r="K780" s="2">
        <v>1745.4849999999999</v>
      </c>
      <c r="L780" s="2">
        <v>988.18</v>
      </c>
      <c r="M780" s="1"/>
      <c r="N780" s="5">
        <f t="shared" si="24"/>
        <v>11152.18</v>
      </c>
      <c r="O780" s="6">
        <f t="shared" si="25"/>
        <v>6707.82</v>
      </c>
      <c r="P780" s="2">
        <v>24</v>
      </c>
      <c r="Q780" s="2" t="s">
        <v>132</v>
      </c>
      <c r="R780" s="2">
        <v>0</v>
      </c>
      <c r="S780" s="2">
        <v>140</v>
      </c>
      <c r="T780" s="2">
        <v>11701.2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f>VLOOKUP(Tabla3[[#This Row],[Columna1]],Tabla5[#All],3,0)</f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f>VLOOKUP(Tabla3[[#This Row],[Columna1]],Tabla7[[ID]:[Monto neto de los bonos]],3,0)</f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2197.2800000000002</v>
      </c>
      <c r="AU780" s="2">
        <v>2247.08</v>
      </c>
      <c r="AV780" s="2">
        <v>0</v>
      </c>
      <c r="AW780" s="1"/>
      <c r="AX780" s="2" t="s">
        <v>422</v>
      </c>
      <c r="AY780" s="8" t="s">
        <v>427</v>
      </c>
    </row>
    <row r="781" spans="1:51" ht="13.15" customHeight="1" x14ac:dyDescent="0.25">
      <c r="A781" s="7">
        <v>100710</v>
      </c>
      <c r="B781" s="2" t="s">
        <v>957</v>
      </c>
      <c r="C781" s="2">
        <v>413103</v>
      </c>
      <c r="D781" s="2" t="s">
        <v>173</v>
      </c>
      <c r="E781" s="2" t="s">
        <v>175</v>
      </c>
      <c r="F781" s="2" t="s">
        <v>113</v>
      </c>
      <c r="G781" s="3">
        <v>44980</v>
      </c>
      <c r="H781" s="1"/>
      <c r="I781" s="2">
        <v>8862.42</v>
      </c>
      <c r="J781" s="2">
        <v>2318.1350000000002</v>
      </c>
      <c r="K781" s="2">
        <v>2318.1350000000002</v>
      </c>
      <c r="L781" s="2">
        <v>0</v>
      </c>
      <c r="M781" s="1"/>
      <c r="N781" s="5">
        <f t="shared" si="24"/>
        <v>13498.69</v>
      </c>
      <c r="O781" s="6">
        <f t="shared" si="25"/>
        <v>8386.85</v>
      </c>
      <c r="P781" s="2">
        <v>20</v>
      </c>
      <c r="Q781" s="2" t="s">
        <v>132</v>
      </c>
      <c r="R781" s="2">
        <v>0</v>
      </c>
      <c r="S781" s="2">
        <v>105</v>
      </c>
      <c r="T781" s="2">
        <v>11657.1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f>VLOOKUP(Tabla3[[#This Row],[Columna1]],Tabla5[#All],3,0)</f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f>VLOOKUP(Tabla3[[#This Row],[Columna1]],Tabla7[[ID]:[Monto neto de los bonos]],3,0)</f>
        <v>0</v>
      </c>
      <c r="AL781" s="2">
        <v>0</v>
      </c>
      <c r="AM781" s="2">
        <v>0</v>
      </c>
      <c r="AN781" s="2">
        <v>0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2408.9899999999998</v>
      </c>
      <c r="AU781" s="2">
        <v>2702.85</v>
      </c>
      <c r="AV781" s="2">
        <v>0</v>
      </c>
      <c r="AW781" s="1"/>
      <c r="AX781" s="2" t="s">
        <v>422</v>
      </c>
      <c r="AY781" s="8" t="s">
        <v>426</v>
      </c>
    </row>
    <row r="782" spans="1:51" ht="13.15" customHeight="1" x14ac:dyDescent="0.25">
      <c r="A782" s="7">
        <v>102792</v>
      </c>
      <c r="B782" s="2" t="s">
        <v>3914</v>
      </c>
      <c r="C782" s="2">
        <v>416603</v>
      </c>
      <c r="D782" s="2" t="s">
        <v>173</v>
      </c>
      <c r="E782" s="2" t="s">
        <v>176</v>
      </c>
      <c r="F782" s="2" t="s">
        <v>158</v>
      </c>
      <c r="G782" s="3">
        <v>42523</v>
      </c>
      <c r="H782" s="1"/>
      <c r="I782" s="2">
        <v>7320.09</v>
      </c>
      <c r="J782" s="2">
        <v>1914.615</v>
      </c>
      <c r="K782" s="2">
        <v>1914.615</v>
      </c>
      <c r="L782" s="2">
        <v>884.85</v>
      </c>
      <c r="M782" s="1"/>
      <c r="N782" s="5">
        <f t="shared" si="24"/>
        <v>12034.17</v>
      </c>
      <c r="O782" s="6">
        <f t="shared" si="25"/>
        <v>10340.810000000001</v>
      </c>
      <c r="P782" s="2">
        <v>24</v>
      </c>
      <c r="Q782" s="2" t="s">
        <v>132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f>VLOOKUP(Tabla3[[#This Row],[Columna1]],Tabla5[#All],3,0)</f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f>VLOOKUP(Tabla3[[#This Row],[Columna1]],Tabla7[[ID]:[Monto neto de los bonos]],3,0)</f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0</v>
      </c>
      <c r="AR782" s="2">
        <v>0</v>
      </c>
      <c r="AS782" s="2">
        <v>0</v>
      </c>
      <c r="AT782" s="2">
        <v>1108.4000000000001</v>
      </c>
      <c r="AU782" s="2">
        <v>584.96</v>
      </c>
      <c r="AV782" s="2">
        <v>0</v>
      </c>
      <c r="AW782" s="1"/>
      <c r="AX782" s="2" t="s">
        <v>422</v>
      </c>
      <c r="AY782" s="8" t="s">
        <v>427</v>
      </c>
    </row>
    <row r="783" spans="1:51" ht="13.15" customHeight="1" x14ac:dyDescent="0.25">
      <c r="A783" s="7">
        <v>23871</v>
      </c>
      <c r="B783" s="2" t="s">
        <v>3979</v>
      </c>
      <c r="C783" s="2">
        <v>5493903</v>
      </c>
      <c r="D783" s="2" t="s">
        <v>173</v>
      </c>
      <c r="E783" s="2" t="s">
        <v>177</v>
      </c>
      <c r="F783" s="2" t="s">
        <v>140</v>
      </c>
      <c r="G783" s="3">
        <v>44683</v>
      </c>
      <c r="H783" s="1"/>
      <c r="I783" s="2">
        <v>6673.03</v>
      </c>
      <c r="J783" s="2">
        <v>1745.4849999999999</v>
      </c>
      <c r="K783" s="2">
        <v>1745.4849999999999</v>
      </c>
      <c r="L783" s="2">
        <v>0</v>
      </c>
      <c r="M783" s="1"/>
      <c r="N783" s="5">
        <f t="shared" si="24"/>
        <v>13518.1</v>
      </c>
      <c r="O783" s="6">
        <f t="shared" si="25"/>
        <v>11760.58</v>
      </c>
      <c r="P783" s="2">
        <v>24</v>
      </c>
      <c r="Q783" s="2" t="s">
        <v>46</v>
      </c>
      <c r="R783" s="2">
        <v>3354.1</v>
      </c>
      <c r="S783" s="2">
        <v>32</v>
      </c>
      <c r="T783" s="2">
        <v>2674.56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f>VLOOKUP(Tabla3[[#This Row],[Columna1]],Tabla5[#All],3,0)</f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f>VLOOKUP(Tabla3[[#This Row],[Columna1]],Tabla7[[ID]:[Monto neto de los bonos]],3,0)</f>
        <v>6708.2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0</v>
      </c>
      <c r="AR783" s="2">
        <v>0</v>
      </c>
      <c r="AS783" s="2">
        <v>0</v>
      </c>
      <c r="AT783" s="2">
        <v>1203.5999999999999</v>
      </c>
      <c r="AU783" s="2">
        <v>553.91999999999996</v>
      </c>
      <c r="AV783" s="2">
        <v>0</v>
      </c>
      <c r="AW783" s="1"/>
      <c r="AX783" s="2" t="s">
        <v>422</v>
      </c>
      <c r="AY783" s="8" t="s">
        <v>425</v>
      </c>
    </row>
    <row r="784" spans="1:51" ht="13.15" customHeight="1" x14ac:dyDescent="0.25">
      <c r="A784" s="7">
        <v>23978</v>
      </c>
      <c r="B784" s="2" t="s">
        <v>958</v>
      </c>
      <c r="C784" s="2">
        <v>5619703</v>
      </c>
      <c r="D784" s="2" t="s">
        <v>173</v>
      </c>
      <c r="E784" s="2" t="s">
        <v>176</v>
      </c>
      <c r="F784" s="2" t="s">
        <v>113</v>
      </c>
      <c r="G784" s="3">
        <v>44769</v>
      </c>
      <c r="H784" s="1"/>
      <c r="I784" s="2">
        <v>8862.42</v>
      </c>
      <c r="J784" s="2">
        <v>2318.1350000000002</v>
      </c>
      <c r="K784" s="2">
        <v>2318.1350000000002</v>
      </c>
      <c r="L784" s="2">
        <v>0</v>
      </c>
      <c r="M784" s="1"/>
      <c r="N784" s="5">
        <f t="shared" si="24"/>
        <v>17953.32</v>
      </c>
      <c r="O784" s="6">
        <f t="shared" si="25"/>
        <v>12908.98</v>
      </c>
      <c r="P784" s="2">
        <v>20</v>
      </c>
      <c r="Q784" s="2" t="s">
        <v>46</v>
      </c>
      <c r="R784" s="2">
        <v>4454.63</v>
      </c>
      <c r="S784" s="2">
        <v>108</v>
      </c>
      <c r="T784" s="2">
        <v>11990.16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f>VLOOKUP(Tabla3[[#This Row],[Columna1]],Tabla5[#All],3,0)</f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f>VLOOKUP(Tabla3[[#This Row],[Columna1]],Tabla7[[ID]:[Monto neto de los bonos]],3,0)</f>
        <v>8909.26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2442.3000000000002</v>
      </c>
      <c r="AU784" s="2">
        <v>2602.04</v>
      </c>
      <c r="AV784" s="2">
        <v>0</v>
      </c>
      <c r="AW784" s="1"/>
      <c r="AX784" s="2" t="s">
        <v>422</v>
      </c>
      <c r="AY784" s="8" t="s">
        <v>424</v>
      </c>
    </row>
    <row r="785" spans="1:51" ht="13.15" customHeight="1" x14ac:dyDescent="0.25">
      <c r="A785" s="7">
        <v>18425</v>
      </c>
      <c r="B785" s="2" t="s">
        <v>959</v>
      </c>
      <c r="C785" s="2">
        <v>347903</v>
      </c>
      <c r="D785" s="2" t="s">
        <v>173</v>
      </c>
      <c r="E785" s="2" t="s">
        <v>177</v>
      </c>
      <c r="F785" s="2" t="s">
        <v>148</v>
      </c>
      <c r="G785" s="3">
        <v>42523</v>
      </c>
      <c r="H785" s="1"/>
      <c r="I785" s="2">
        <v>9836.7099999999991</v>
      </c>
      <c r="J785" s="2">
        <v>3056.2150000000001</v>
      </c>
      <c r="K785" s="2">
        <v>3056.2150000000001</v>
      </c>
      <c r="L785" s="2">
        <v>1265.76</v>
      </c>
      <c r="M785" s="1"/>
      <c r="N785" s="5">
        <f t="shared" si="24"/>
        <v>17214.899999999998</v>
      </c>
      <c r="O785" s="6">
        <f t="shared" si="25"/>
        <v>9555.3399999999965</v>
      </c>
      <c r="P785" s="2">
        <v>24</v>
      </c>
      <c r="Q785" s="2" t="s">
        <v>132</v>
      </c>
      <c r="R785" s="2">
        <v>0</v>
      </c>
      <c r="S785" s="2">
        <v>140</v>
      </c>
      <c r="T785" s="2">
        <v>18362.400000000001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f>VLOOKUP(Tabla3[[#This Row],[Columna1]],Tabla5[#All],3,0)</f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f>VLOOKUP(Tabla3[[#This Row],[Columna1]],Tabla7[[ID]:[Monto neto de los bonos]],3,0)</f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3421.88</v>
      </c>
      <c r="AU785" s="2">
        <v>4237.68</v>
      </c>
      <c r="AV785" s="2">
        <v>0</v>
      </c>
      <c r="AW785" s="1"/>
      <c r="AX785" s="2" t="s">
        <v>422</v>
      </c>
      <c r="AY785" s="8" t="s">
        <v>427</v>
      </c>
    </row>
    <row r="786" spans="1:51" ht="13.15" customHeight="1" x14ac:dyDescent="0.25">
      <c r="A786" s="7">
        <v>103986</v>
      </c>
      <c r="B786" s="2" t="s">
        <v>4022</v>
      </c>
      <c r="C786" s="2">
        <v>426703</v>
      </c>
      <c r="D786" s="2" t="s">
        <v>173</v>
      </c>
      <c r="E786" s="2" t="s">
        <v>185</v>
      </c>
      <c r="F786" s="2" t="s">
        <v>113</v>
      </c>
      <c r="G786" s="3">
        <v>41844</v>
      </c>
      <c r="H786" s="1"/>
      <c r="I786" s="2">
        <v>8862.42</v>
      </c>
      <c r="J786" s="2">
        <v>2318.1350000000002</v>
      </c>
      <c r="K786" s="2">
        <v>2318.1350000000002</v>
      </c>
      <c r="L786" s="2">
        <v>2248.0700000000002</v>
      </c>
      <c r="M786" s="1"/>
      <c r="N786" s="5">
        <f t="shared" si="24"/>
        <v>20201.39</v>
      </c>
      <c r="O786" s="6">
        <f t="shared" si="25"/>
        <v>14089.91</v>
      </c>
      <c r="P786" s="2">
        <v>20</v>
      </c>
      <c r="Q786" s="2" t="s">
        <v>46</v>
      </c>
      <c r="R786" s="2">
        <v>4454.63</v>
      </c>
      <c r="S786" s="2">
        <v>120</v>
      </c>
      <c r="T786" s="2">
        <v>13322.4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f>VLOOKUP(Tabla3[[#This Row],[Columna1]],Tabla5[#All],3,0)</f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f>VLOOKUP(Tabla3[[#This Row],[Columna1]],Tabla7[[ID]:[Monto neto de los bonos]],3,0)</f>
        <v>8909.26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0</v>
      </c>
      <c r="AR786" s="2">
        <v>0</v>
      </c>
      <c r="AS786" s="2">
        <v>0</v>
      </c>
      <c r="AT786" s="2">
        <v>2782.6</v>
      </c>
      <c r="AU786" s="2">
        <v>3328.88</v>
      </c>
      <c r="AV786" s="2">
        <v>0</v>
      </c>
      <c r="AW786" s="1"/>
      <c r="AX786" s="2" t="s">
        <v>422</v>
      </c>
      <c r="AY786" s="8" t="s">
        <v>424</v>
      </c>
    </row>
    <row r="787" spans="1:51" ht="13.15" customHeight="1" x14ac:dyDescent="0.25">
      <c r="A787" s="7">
        <v>15265</v>
      </c>
      <c r="B787" s="2" t="s">
        <v>960</v>
      </c>
      <c r="C787" s="2">
        <v>179503</v>
      </c>
      <c r="D787" s="2" t="s">
        <v>173</v>
      </c>
      <c r="E787" s="2" t="s">
        <v>179</v>
      </c>
      <c r="F787" s="2" t="s">
        <v>140</v>
      </c>
      <c r="G787" s="3">
        <v>39814</v>
      </c>
      <c r="H787" s="1"/>
      <c r="I787" s="2">
        <v>6673.03</v>
      </c>
      <c r="J787" s="2">
        <v>1745.4849999999999</v>
      </c>
      <c r="K787" s="2">
        <v>1745.4849999999999</v>
      </c>
      <c r="L787" s="2">
        <v>2208.7199999999998</v>
      </c>
      <c r="M787" s="1"/>
      <c r="N787" s="5">
        <f t="shared" si="24"/>
        <v>12372.72</v>
      </c>
      <c r="O787" s="6">
        <f t="shared" si="25"/>
        <v>9599.8799999999992</v>
      </c>
      <c r="P787" s="2">
        <v>24</v>
      </c>
      <c r="Q787" s="2" t="s">
        <v>132</v>
      </c>
      <c r="R787" s="2">
        <v>0</v>
      </c>
      <c r="S787" s="2">
        <v>60</v>
      </c>
      <c r="T787" s="2">
        <v>5014.8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f>VLOOKUP(Tabla3[[#This Row],[Columna1]],Tabla5[#All],3,0)</f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f>VLOOKUP(Tabla3[[#This Row],[Columna1]],Tabla7[[ID]:[Monto neto de los bonos]],3,0)</f>
        <v>0</v>
      </c>
      <c r="AL787" s="2">
        <v>0</v>
      </c>
      <c r="AM787" s="2">
        <v>0</v>
      </c>
      <c r="AN787" s="2">
        <v>0</v>
      </c>
      <c r="AO787" s="2">
        <v>0</v>
      </c>
      <c r="AP787" s="2">
        <v>0</v>
      </c>
      <c r="AQ787" s="2">
        <v>0</v>
      </c>
      <c r="AR787" s="2">
        <v>0</v>
      </c>
      <c r="AS787" s="2">
        <v>0</v>
      </c>
      <c r="AT787" s="2">
        <v>1641.08</v>
      </c>
      <c r="AU787" s="2">
        <v>1131.76</v>
      </c>
      <c r="AV787" s="2">
        <v>0</v>
      </c>
      <c r="AW787" s="1"/>
      <c r="AX787" s="2" t="s">
        <v>422</v>
      </c>
      <c r="AY787" s="8" t="s">
        <v>427</v>
      </c>
    </row>
    <row r="788" spans="1:51" ht="13.15" customHeight="1" x14ac:dyDescent="0.25">
      <c r="A788" s="7">
        <v>16982</v>
      </c>
      <c r="B788" s="2" t="s">
        <v>961</v>
      </c>
      <c r="C788" s="2">
        <v>270403</v>
      </c>
      <c r="D788" s="2" t="s">
        <v>173</v>
      </c>
      <c r="E788" s="2" t="s">
        <v>176</v>
      </c>
      <c r="F788" s="2" t="s">
        <v>140</v>
      </c>
      <c r="G788" s="3">
        <v>42523</v>
      </c>
      <c r="H788" s="1"/>
      <c r="I788" s="2">
        <v>6673.03</v>
      </c>
      <c r="J788" s="2">
        <v>1745.4849999999999</v>
      </c>
      <c r="K788" s="2">
        <v>1745.4849999999999</v>
      </c>
      <c r="L788" s="2">
        <v>666.59</v>
      </c>
      <c r="M788" s="1"/>
      <c r="N788" s="5">
        <f t="shared" si="24"/>
        <v>14184.69</v>
      </c>
      <c r="O788" s="6">
        <f t="shared" si="25"/>
        <v>12629.93</v>
      </c>
      <c r="P788" s="2">
        <v>24</v>
      </c>
      <c r="Q788" s="2" t="s">
        <v>46</v>
      </c>
      <c r="R788" s="2">
        <v>3354.1</v>
      </c>
      <c r="S788" s="2">
        <v>6</v>
      </c>
      <c r="T788" s="2">
        <v>501.48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f>VLOOKUP(Tabla3[[#This Row],[Columna1]],Tabla5[#All],3,0)</f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f>VLOOKUP(Tabla3[[#This Row],[Columna1]],Tabla7[[ID]:[Monto neto de los bonos]],3,0)</f>
        <v>6708.2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  <c r="AQ788" s="2">
        <v>0</v>
      </c>
      <c r="AR788" s="2">
        <v>0</v>
      </c>
      <c r="AS788" s="2">
        <v>0</v>
      </c>
      <c r="AT788" s="2">
        <v>1047.71</v>
      </c>
      <c r="AU788" s="2">
        <v>507.05</v>
      </c>
      <c r="AV788" s="2">
        <v>0</v>
      </c>
      <c r="AW788" s="1"/>
      <c r="AX788" s="2" t="s">
        <v>422</v>
      </c>
      <c r="AY788" s="8" t="s">
        <v>425</v>
      </c>
    </row>
    <row r="789" spans="1:51" ht="13.15" customHeight="1" x14ac:dyDescent="0.25">
      <c r="A789" s="7">
        <v>25135</v>
      </c>
      <c r="B789" s="2" t="s">
        <v>962</v>
      </c>
      <c r="C789" s="2">
        <v>6443703</v>
      </c>
      <c r="D789" s="2" t="s">
        <v>173</v>
      </c>
      <c r="E789" s="2" t="s">
        <v>182</v>
      </c>
      <c r="F789" s="2" t="s">
        <v>65</v>
      </c>
      <c r="G789" s="3">
        <v>45488</v>
      </c>
      <c r="H789" s="1"/>
      <c r="I789" s="2">
        <v>16065.68</v>
      </c>
      <c r="J789" s="2">
        <v>2959.1</v>
      </c>
      <c r="K789" s="2">
        <v>2959.1</v>
      </c>
      <c r="L789" s="2">
        <v>0</v>
      </c>
      <c r="M789" s="1"/>
      <c r="N789" s="5">
        <f t="shared" si="24"/>
        <v>79392.62999999999</v>
      </c>
      <c r="O789" s="6">
        <f t="shared" si="25"/>
        <v>75408.789999999994</v>
      </c>
      <c r="P789" s="2">
        <v>30</v>
      </c>
      <c r="Q789" s="2" t="s">
        <v>37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35663.269999999997</v>
      </c>
      <c r="AE789" s="2">
        <f>VLOOKUP(Tabla3[[#This Row],[Columna1]],Tabla5[#All],3,0)</f>
        <v>35663.269999999997</v>
      </c>
      <c r="AF789" s="2">
        <v>0</v>
      </c>
      <c r="AG789" s="2">
        <v>0</v>
      </c>
      <c r="AH789" s="2">
        <v>0</v>
      </c>
      <c r="AI789" s="2">
        <v>0</v>
      </c>
      <c r="AJ789" s="2">
        <v>21745.48</v>
      </c>
      <c r="AK789" s="2">
        <f>VLOOKUP(Tabla3[[#This Row],[Columna1]],Tabla7[[ID]:[Monto neto de los bonos]],3,0)</f>
        <v>21745.48</v>
      </c>
      <c r="AL789" s="2">
        <v>0</v>
      </c>
      <c r="AM789" s="2">
        <v>0</v>
      </c>
      <c r="AN789" s="2">
        <v>0</v>
      </c>
      <c r="AO789" s="2">
        <v>0</v>
      </c>
      <c r="AP789" s="2">
        <v>0</v>
      </c>
      <c r="AQ789" s="2">
        <v>0</v>
      </c>
      <c r="AR789" s="2">
        <v>0</v>
      </c>
      <c r="AS789" s="2">
        <v>0</v>
      </c>
      <c r="AT789" s="2">
        <v>2198.36</v>
      </c>
      <c r="AU789" s="2">
        <v>1785.48</v>
      </c>
      <c r="AV789" s="2">
        <v>0</v>
      </c>
      <c r="AW789" s="1"/>
      <c r="AX789" s="2" t="s">
        <v>422</v>
      </c>
      <c r="AY789" s="8" t="s">
        <v>423</v>
      </c>
    </row>
    <row r="790" spans="1:51" ht="13.15" customHeight="1" x14ac:dyDescent="0.25">
      <c r="A790" s="7">
        <v>16962</v>
      </c>
      <c r="B790" s="2" t="s">
        <v>3933</v>
      </c>
      <c r="C790" s="2">
        <v>269603</v>
      </c>
      <c r="D790" s="2" t="s">
        <v>173</v>
      </c>
      <c r="E790" s="2" t="s">
        <v>176</v>
      </c>
      <c r="F790" s="2" t="s">
        <v>184</v>
      </c>
      <c r="G790" s="3">
        <v>42523</v>
      </c>
      <c r="H790" s="1"/>
      <c r="I790" s="2">
        <v>5516.73</v>
      </c>
      <c r="J790" s="2">
        <v>1441.28</v>
      </c>
      <c r="K790" s="2">
        <v>1441.28</v>
      </c>
      <c r="L790" s="2">
        <v>666.59</v>
      </c>
      <c r="M790" s="1"/>
      <c r="N790" s="5">
        <f t="shared" si="24"/>
        <v>9065.8799999999992</v>
      </c>
      <c r="O790" s="6">
        <f t="shared" si="25"/>
        <v>8095.5999999999995</v>
      </c>
      <c r="P790" s="2">
        <v>24</v>
      </c>
      <c r="Q790" s="2" t="s">
        <v>132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f>VLOOKUP(Tabla3[[#This Row],[Columna1]],Tabla5[#All],3,0)</f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f>VLOOKUP(Tabla3[[#This Row],[Columna1]],Tabla7[[ID]:[Monto neto de los bonos]],3,0)</f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835</v>
      </c>
      <c r="AU790" s="2">
        <v>135.28</v>
      </c>
      <c r="AV790" s="2">
        <v>0</v>
      </c>
      <c r="AW790" s="1"/>
      <c r="AX790" s="2" t="s">
        <v>422</v>
      </c>
      <c r="AY790" s="8" t="s">
        <v>427</v>
      </c>
    </row>
    <row r="791" spans="1:51" ht="13.15" customHeight="1" x14ac:dyDescent="0.25">
      <c r="A791" s="7">
        <v>22048</v>
      </c>
      <c r="B791" s="2" t="s">
        <v>4003</v>
      </c>
      <c r="C791" s="2">
        <v>3593803</v>
      </c>
      <c r="D791" s="2" t="s">
        <v>173</v>
      </c>
      <c r="E791" s="2" t="s">
        <v>177</v>
      </c>
      <c r="F791" s="2" t="s">
        <v>140</v>
      </c>
      <c r="G791" s="3">
        <v>43678</v>
      </c>
      <c r="H791" s="1"/>
      <c r="I791" s="2">
        <v>6673.03</v>
      </c>
      <c r="J791" s="2">
        <v>1745.4849999999999</v>
      </c>
      <c r="K791" s="2">
        <v>1745.4849999999999</v>
      </c>
      <c r="L791" s="2">
        <v>988.18</v>
      </c>
      <c r="M791" s="1"/>
      <c r="N791" s="5">
        <f t="shared" si="24"/>
        <v>14506.28</v>
      </c>
      <c r="O791" s="6">
        <f t="shared" si="25"/>
        <v>10795.8</v>
      </c>
      <c r="P791" s="2">
        <v>24</v>
      </c>
      <c r="Q791" s="2" t="s">
        <v>46</v>
      </c>
      <c r="R791" s="2">
        <v>3354.1</v>
      </c>
      <c r="S791" s="2">
        <v>112</v>
      </c>
      <c r="T791" s="2">
        <v>9360.9599999999991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f>VLOOKUP(Tabla3[[#This Row],[Columna1]],Tabla5[#All],3,0)</f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f>VLOOKUP(Tabla3[[#This Row],[Columna1]],Tabla7[[ID]:[Monto neto de los bonos]],3,0)</f>
        <v>6708.2</v>
      </c>
      <c r="AL791" s="2">
        <v>0</v>
      </c>
      <c r="AM791" s="2">
        <v>0</v>
      </c>
      <c r="AN791" s="2">
        <v>0</v>
      </c>
      <c r="AO791" s="2">
        <v>0</v>
      </c>
      <c r="AP791" s="2">
        <v>0</v>
      </c>
      <c r="AQ791" s="2">
        <v>0</v>
      </c>
      <c r="AR791" s="2">
        <v>0</v>
      </c>
      <c r="AS791" s="2">
        <v>0</v>
      </c>
      <c r="AT791" s="2">
        <v>1963.28</v>
      </c>
      <c r="AU791" s="2">
        <v>1747.2</v>
      </c>
      <c r="AV791" s="2">
        <v>0</v>
      </c>
      <c r="AW791" s="1"/>
      <c r="AX791" s="2" t="s">
        <v>422</v>
      </c>
      <c r="AY791" s="8" t="s">
        <v>425</v>
      </c>
    </row>
    <row r="792" spans="1:51" ht="13.15" customHeight="1" x14ac:dyDescent="0.25">
      <c r="A792" s="7">
        <v>13777</v>
      </c>
      <c r="B792" s="2" t="s">
        <v>963</v>
      </c>
      <c r="C792" s="2">
        <v>126803</v>
      </c>
      <c r="D792" s="2" t="s">
        <v>173</v>
      </c>
      <c r="E792" s="2" t="s">
        <v>177</v>
      </c>
      <c r="F792" s="2" t="s">
        <v>113</v>
      </c>
      <c r="G792" s="3">
        <v>38936</v>
      </c>
      <c r="H792" s="1"/>
      <c r="I792" s="2">
        <v>8862.42</v>
      </c>
      <c r="J792" s="2">
        <v>2318.1350000000002</v>
      </c>
      <c r="K792" s="2">
        <v>2318.1350000000002</v>
      </c>
      <c r="L792" s="2">
        <v>2066.36</v>
      </c>
      <c r="M792" s="1"/>
      <c r="N792" s="5">
        <f t="shared" si="24"/>
        <v>20019.66</v>
      </c>
      <c r="O792" s="6">
        <f t="shared" si="25"/>
        <v>17694.5</v>
      </c>
      <c r="P792" s="2">
        <v>24</v>
      </c>
      <c r="Q792" s="2" t="s">
        <v>46</v>
      </c>
      <c r="R792" s="2">
        <v>4454.6099999999997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f>VLOOKUP(Tabla3[[#This Row],[Columna1]],Tabla5[#All],3,0)</f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f>VLOOKUP(Tabla3[[#This Row],[Columna1]],Tabla7[[ID]:[Monto neto de los bonos]],3,0)</f>
        <v>8909.2199999999993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  <c r="AT792" s="2">
        <v>1433.64</v>
      </c>
      <c r="AU792" s="2">
        <v>891.52</v>
      </c>
      <c r="AV792" s="2">
        <v>0</v>
      </c>
      <c r="AW792" s="1"/>
      <c r="AX792" s="2" t="s">
        <v>422</v>
      </c>
      <c r="AY792" s="8" t="s">
        <v>425</v>
      </c>
    </row>
    <row r="793" spans="1:51" ht="13.15" customHeight="1" x14ac:dyDescent="0.25">
      <c r="A793" s="7">
        <v>19297</v>
      </c>
      <c r="B793" s="2" t="s">
        <v>964</v>
      </c>
      <c r="C793" s="2">
        <v>383703</v>
      </c>
      <c r="D793" s="2" t="s">
        <v>173</v>
      </c>
      <c r="E793" s="2" t="s">
        <v>185</v>
      </c>
      <c r="F793" s="2" t="s">
        <v>36</v>
      </c>
      <c r="G793" s="3">
        <v>42523</v>
      </c>
      <c r="H793" s="1"/>
      <c r="I793" s="2">
        <v>13165.89</v>
      </c>
      <c r="J793" s="2">
        <v>2789.65</v>
      </c>
      <c r="K793" s="2">
        <v>2789.65</v>
      </c>
      <c r="L793" s="2">
        <v>1487.68</v>
      </c>
      <c r="M793" s="1"/>
      <c r="N793" s="5">
        <f t="shared" si="24"/>
        <v>20232.87</v>
      </c>
      <c r="O793" s="6">
        <f t="shared" si="25"/>
        <v>10066.649999999998</v>
      </c>
      <c r="P793" s="2">
        <v>30</v>
      </c>
      <c r="Q793" s="2" t="s">
        <v>37</v>
      </c>
      <c r="R793" s="2">
        <v>0</v>
      </c>
      <c r="S793" s="2">
        <v>140</v>
      </c>
      <c r="T793" s="2">
        <v>21870.799999999999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f>VLOOKUP(Tabla3[[#This Row],[Columna1]],Tabla5[#All],3,0)</f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f>VLOOKUP(Tabla3[[#This Row],[Columna1]],Tabla7[[ID]:[Monto neto de los bonos]],3,0)</f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  <c r="AQ793" s="2">
        <v>0</v>
      </c>
      <c r="AR793" s="2">
        <v>0</v>
      </c>
      <c r="AS793" s="2">
        <v>0</v>
      </c>
      <c r="AT793" s="2">
        <v>4272.84</v>
      </c>
      <c r="AU793" s="2">
        <v>5893.38</v>
      </c>
      <c r="AV793" s="2">
        <v>0</v>
      </c>
      <c r="AW793" s="1"/>
      <c r="AX793" s="2" t="s">
        <v>422</v>
      </c>
      <c r="AY793" s="8" t="s">
        <v>423</v>
      </c>
    </row>
    <row r="794" spans="1:51" ht="13.15" customHeight="1" x14ac:dyDescent="0.25">
      <c r="A794" s="7">
        <v>23351</v>
      </c>
      <c r="B794" s="2" t="s">
        <v>4991</v>
      </c>
      <c r="C794" s="2">
        <v>5209703</v>
      </c>
      <c r="D794" s="2" t="s">
        <v>173</v>
      </c>
      <c r="E794" s="2" t="s">
        <v>177</v>
      </c>
      <c r="F794" s="2" t="s">
        <v>45</v>
      </c>
      <c r="G794" s="3">
        <v>44480</v>
      </c>
      <c r="H794" s="1"/>
      <c r="I794" s="2">
        <v>13413.65</v>
      </c>
      <c r="J794" s="2">
        <v>2841.47</v>
      </c>
      <c r="K794" s="2">
        <v>2841.47</v>
      </c>
      <c r="L794" s="2">
        <v>0</v>
      </c>
      <c r="M794" s="1"/>
      <c r="N794" s="5">
        <f t="shared" si="24"/>
        <v>30877.59</v>
      </c>
      <c r="O794" s="6">
        <f t="shared" si="25"/>
        <v>27506.799999999999</v>
      </c>
      <c r="P794" s="2">
        <v>30</v>
      </c>
      <c r="Q794" s="2" t="s">
        <v>37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11781</v>
      </c>
      <c r="AE794" s="2">
        <f>VLOOKUP(Tabla3[[#This Row],[Columna1]],Tabla5[#All],3,0)</f>
        <v>11781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f>VLOOKUP(Tabla3[[#This Row],[Columna1]],Tabla7[[ID]:[Monto neto de los bonos]],3,0)</f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0</v>
      </c>
      <c r="AR794" s="2">
        <v>0</v>
      </c>
      <c r="AS794" s="2">
        <v>0</v>
      </c>
      <c r="AT794" s="2">
        <v>1973.3</v>
      </c>
      <c r="AU794" s="2">
        <v>1397.49</v>
      </c>
      <c r="AV794" s="2">
        <v>0</v>
      </c>
      <c r="AW794" s="1"/>
      <c r="AX794" s="2" t="s">
        <v>422</v>
      </c>
      <c r="AY794" s="8" t="s">
        <v>423</v>
      </c>
    </row>
    <row r="795" spans="1:51" ht="13.15" customHeight="1" x14ac:dyDescent="0.25">
      <c r="A795" s="7">
        <v>19869</v>
      </c>
      <c r="B795" s="2" t="s">
        <v>3949</v>
      </c>
      <c r="C795" s="2">
        <v>1228203</v>
      </c>
      <c r="D795" s="2" t="s">
        <v>173</v>
      </c>
      <c r="E795" s="2" t="s">
        <v>181</v>
      </c>
      <c r="F795" s="2" t="s">
        <v>60</v>
      </c>
      <c r="G795" s="3">
        <v>43367</v>
      </c>
      <c r="H795" s="1"/>
      <c r="I795" s="2">
        <v>14709.55</v>
      </c>
      <c r="J795" s="2">
        <v>2709.165</v>
      </c>
      <c r="K795" s="2">
        <v>2709.165</v>
      </c>
      <c r="L795" s="2">
        <v>1881.12</v>
      </c>
      <c r="M795" s="1"/>
      <c r="N795" s="5">
        <f t="shared" si="24"/>
        <v>37066.720000000001</v>
      </c>
      <c r="O795" s="6">
        <f t="shared" si="25"/>
        <v>32968.159999999996</v>
      </c>
      <c r="P795" s="2">
        <v>30</v>
      </c>
      <c r="Q795" s="2" t="s">
        <v>37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15057.72</v>
      </c>
      <c r="AE795" s="2">
        <f>VLOOKUP(Tabla3[[#This Row],[Columna1]],Tabla5[#All],3,0)</f>
        <v>15057.72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f>VLOOKUP(Tabla3[[#This Row],[Columna1]],Tabla7[[ID]:[Monto neto de los bonos]],3,0)</f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0</v>
      </c>
      <c r="AR795" s="2">
        <v>0</v>
      </c>
      <c r="AS795" s="2">
        <v>0</v>
      </c>
      <c r="AT795" s="2">
        <v>2200.9</v>
      </c>
      <c r="AU795" s="2">
        <v>1897.66</v>
      </c>
      <c r="AV795" s="2">
        <v>0</v>
      </c>
      <c r="AW795" s="1"/>
      <c r="AX795" s="2" t="s">
        <v>422</v>
      </c>
      <c r="AY795" s="8" t="s">
        <v>423</v>
      </c>
    </row>
    <row r="796" spans="1:51" ht="13.15" customHeight="1" x14ac:dyDescent="0.25">
      <c r="A796" s="7">
        <v>24075</v>
      </c>
      <c r="B796" s="2" t="s">
        <v>965</v>
      </c>
      <c r="C796" s="2">
        <v>5705703</v>
      </c>
      <c r="D796" s="2" t="s">
        <v>173</v>
      </c>
      <c r="E796" s="2" t="s">
        <v>179</v>
      </c>
      <c r="F796" s="2" t="s">
        <v>41</v>
      </c>
      <c r="G796" s="3">
        <v>44841</v>
      </c>
      <c r="H796" s="1"/>
      <c r="I796" s="2">
        <v>8542.57</v>
      </c>
      <c r="J796" s="2">
        <v>2234.4899999999998</v>
      </c>
      <c r="K796" s="2">
        <v>2234.4899999999998</v>
      </c>
      <c r="L796" s="2">
        <v>0</v>
      </c>
      <c r="M796" s="1"/>
      <c r="N796" s="5">
        <f t="shared" si="24"/>
        <v>17305.47</v>
      </c>
      <c r="O796" s="6">
        <f t="shared" si="25"/>
        <v>11425.23</v>
      </c>
      <c r="P796" s="2">
        <v>20</v>
      </c>
      <c r="Q796" s="2" t="s">
        <v>46</v>
      </c>
      <c r="R796" s="2">
        <v>4293.92</v>
      </c>
      <c r="S796" s="2">
        <v>140</v>
      </c>
      <c r="T796" s="2">
        <v>14980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f>VLOOKUP(Tabla3[[#This Row],[Columna1]],Tabla5[#All],3,0)</f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f>VLOOKUP(Tabla3[[#This Row],[Columna1]],Tabla7[[ID]:[Monto neto de los bonos]],3,0)</f>
        <v>8587.84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2696.44</v>
      </c>
      <c r="AU796" s="2">
        <v>3183.8</v>
      </c>
      <c r="AV796" s="2">
        <v>0</v>
      </c>
      <c r="AW796" s="1"/>
      <c r="AX796" s="2" t="s">
        <v>422</v>
      </c>
      <c r="AY796" s="8" t="s">
        <v>424</v>
      </c>
    </row>
    <row r="797" spans="1:51" ht="13.15" customHeight="1" x14ac:dyDescent="0.25">
      <c r="A797" s="7">
        <v>21965</v>
      </c>
      <c r="B797" s="2" t="s">
        <v>966</v>
      </c>
      <c r="C797" s="2">
        <v>3467303</v>
      </c>
      <c r="D797" s="2" t="s">
        <v>173</v>
      </c>
      <c r="E797" s="2" t="s">
        <v>177</v>
      </c>
      <c r="F797" s="2" t="s">
        <v>140</v>
      </c>
      <c r="G797" s="3">
        <v>43605</v>
      </c>
      <c r="H797" s="1"/>
      <c r="I797" s="2">
        <v>6673.03</v>
      </c>
      <c r="J797" s="2">
        <v>1745.4849999999999</v>
      </c>
      <c r="K797" s="2">
        <v>1745.4849999999999</v>
      </c>
      <c r="L797" s="2">
        <v>988.18</v>
      </c>
      <c r="M797" s="1"/>
      <c r="N797" s="5">
        <f t="shared" si="24"/>
        <v>14506.28</v>
      </c>
      <c r="O797" s="6">
        <f t="shared" si="25"/>
        <v>12953.480000000001</v>
      </c>
      <c r="P797" s="2">
        <v>24</v>
      </c>
      <c r="Q797" s="2" t="s">
        <v>46</v>
      </c>
      <c r="R797" s="2">
        <v>3354.1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f>VLOOKUP(Tabla3[[#This Row],[Columna1]],Tabla5[#All],3,0)</f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f>VLOOKUP(Tabla3[[#This Row],[Columna1]],Tabla7[[ID]:[Monto neto de los bonos]],3,0)</f>
        <v>6708.2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0</v>
      </c>
      <c r="AR797" s="2">
        <v>0</v>
      </c>
      <c r="AS797" s="2">
        <v>0</v>
      </c>
      <c r="AT797" s="2">
        <v>1027.1600000000001</v>
      </c>
      <c r="AU797" s="2">
        <v>525.64</v>
      </c>
      <c r="AV797" s="2">
        <v>0</v>
      </c>
      <c r="AW797" s="1"/>
      <c r="AX797" s="2" t="s">
        <v>422</v>
      </c>
      <c r="AY797" s="8" t="s">
        <v>425</v>
      </c>
    </row>
    <row r="798" spans="1:51" ht="13.15" customHeight="1" x14ac:dyDescent="0.25">
      <c r="A798" s="7">
        <v>19530</v>
      </c>
      <c r="B798" s="2" t="s">
        <v>4021</v>
      </c>
      <c r="C798" s="2">
        <v>617303</v>
      </c>
      <c r="D798" s="2" t="s">
        <v>173</v>
      </c>
      <c r="E798" s="2" t="s">
        <v>177</v>
      </c>
      <c r="F798" s="2" t="s">
        <v>113</v>
      </c>
      <c r="G798" s="3">
        <v>42523</v>
      </c>
      <c r="H798" s="1"/>
      <c r="I798" s="2">
        <v>8862.42</v>
      </c>
      <c r="J798" s="2">
        <v>2318.1350000000002</v>
      </c>
      <c r="K798" s="2">
        <v>2318.1350000000002</v>
      </c>
      <c r="L798" s="2">
        <v>1071.3</v>
      </c>
      <c r="M798" s="1"/>
      <c r="N798" s="5">
        <f t="shared" si="24"/>
        <v>19024.599999999999</v>
      </c>
      <c r="O798" s="6">
        <f t="shared" si="25"/>
        <v>14775.839999999998</v>
      </c>
      <c r="P798" s="2">
        <v>24</v>
      </c>
      <c r="Q798" s="2" t="s">
        <v>46</v>
      </c>
      <c r="R798" s="2">
        <v>4454.6099999999997</v>
      </c>
      <c r="S798" s="2">
        <v>80</v>
      </c>
      <c r="T798" s="2">
        <v>8881.6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f>VLOOKUP(Tabla3[[#This Row],[Columna1]],Tabla5[#All],3,0)</f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f>VLOOKUP(Tabla3[[#This Row],[Columna1]],Tabla7[[ID]:[Monto neto de los bonos]],3,0)</f>
        <v>8909.2199999999993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2230.16</v>
      </c>
      <c r="AU798" s="2">
        <v>2018.6</v>
      </c>
      <c r="AV798" s="2">
        <v>0</v>
      </c>
      <c r="AW798" s="1"/>
      <c r="AX798" s="2" t="s">
        <v>422</v>
      </c>
      <c r="AY798" s="8" t="s">
        <v>425</v>
      </c>
    </row>
    <row r="799" spans="1:51" ht="13.15" customHeight="1" x14ac:dyDescent="0.25">
      <c r="A799" s="7">
        <v>19915</v>
      </c>
      <c r="B799" s="2" t="s">
        <v>967</v>
      </c>
      <c r="C799" s="2">
        <v>1259003</v>
      </c>
      <c r="D799" s="2" t="s">
        <v>173</v>
      </c>
      <c r="E799" s="2" t="s">
        <v>176</v>
      </c>
      <c r="F799" s="2" t="s">
        <v>36</v>
      </c>
      <c r="G799" s="3">
        <v>42660</v>
      </c>
      <c r="H799" s="1"/>
      <c r="I799" s="2">
        <v>13165.89</v>
      </c>
      <c r="J799" s="2">
        <v>2789.65</v>
      </c>
      <c r="K799" s="2">
        <v>2789.65</v>
      </c>
      <c r="L799" s="2">
        <v>1265.76</v>
      </c>
      <c r="M799" s="1"/>
      <c r="N799" s="5">
        <f t="shared" si="24"/>
        <v>35840.14</v>
      </c>
      <c r="O799" s="6">
        <f t="shared" si="25"/>
        <v>32528.979999999996</v>
      </c>
      <c r="P799" s="2">
        <v>24</v>
      </c>
      <c r="Q799" s="2" t="s">
        <v>46</v>
      </c>
      <c r="R799" s="2">
        <v>6185.93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9643.26</v>
      </c>
      <c r="AE799" s="2">
        <f>VLOOKUP(Tabla3[[#This Row],[Columna1]],Tabla5[#All],3,0)</f>
        <v>9643.26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f>VLOOKUP(Tabla3[[#This Row],[Columna1]],Tabla7[[ID]:[Monto neto de los bonos]],3,0)</f>
        <v>12371.86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0</v>
      </c>
      <c r="AR799" s="2">
        <v>0</v>
      </c>
      <c r="AS799" s="2">
        <v>0</v>
      </c>
      <c r="AT799" s="2">
        <v>1843.16</v>
      </c>
      <c r="AU799" s="2">
        <v>1468</v>
      </c>
      <c r="AV799" s="2">
        <v>0</v>
      </c>
      <c r="AW799" s="1"/>
      <c r="AX799" s="2" t="s">
        <v>422</v>
      </c>
      <c r="AY799" s="8" t="s">
        <v>425</v>
      </c>
    </row>
    <row r="800" spans="1:51" ht="13.15" customHeight="1" x14ac:dyDescent="0.25">
      <c r="A800" s="7">
        <v>20281</v>
      </c>
      <c r="B800" s="2" t="s">
        <v>968</v>
      </c>
      <c r="C800" s="2">
        <v>1659203</v>
      </c>
      <c r="D800" s="2" t="s">
        <v>173</v>
      </c>
      <c r="E800" s="2" t="s">
        <v>174</v>
      </c>
      <c r="F800" s="2" t="s">
        <v>44</v>
      </c>
      <c r="G800" s="3">
        <v>42705</v>
      </c>
      <c r="H800" s="1"/>
      <c r="I800" s="2">
        <v>14572.07</v>
      </c>
      <c r="J800" s="2">
        <v>2683.85</v>
      </c>
      <c r="K800" s="2">
        <v>2683.85</v>
      </c>
      <c r="L800" s="2">
        <v>1739.34</v>
      </c>
      <c r="M800" s="1"/>
      <c r="N800" s="5">
        <f t="shared" si="24"/>
        <v>29252.489999999998</v>
      </c>
      <c r="O800" s="6">
        <f t="shared" si="25"/>
        <v>25246.569999999996</v>
      </c>
      <c r="P800" s="2">
        <v>30</v>
      </c>
      <c r="Q800" s="2" t="s">
        <v>37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7573.38</v>
      </c>
      <c r="AE800" s="2">
        <f>VLOOKUP(Tabla3[[#This Row],[Columna1]],Tabla5[#All],3,0)</f>
        <v>7573.38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f>VLOOKUP(Tabla3[[#This Row],[Columna1]],Tabla7[[ID]:[Monto neto de los bonos]],3,0)</f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  <c r="AQ800" s="2">
        <v>0</v>
      </c>
      <c r="AR800" s="2">
        <v>0</v>
      </c>
      <c r="AS800" s="2">
        <v>0</v>
      </c>
      <c r="AT800" s="2">
        <v>2167.9</v>
      </c>
      <c r="AU800" s="2">
        <v>1838.02</v>
      </c>
      <c r="AV800" s="2">
        <v>0</v>
      </c>
      <c r="AW800" s="1"/>
      <c r="AX800" s="2" t="s">
        <v>422</v>
      </c>
      <c r="AY800" s="8" t="s">
        <v>423</v>
      </c>
    </row>
    <row r="801" spans="1:51" ht="13.15" customHeight="1" x14ac:dyDescent="0.25">
      <c r="A801" s="7">
        <v>103557</v>
      </c>
      <c r="B801" s="2" t="s">
        <v>969</v>
      </c>
      <c r="C801" s="2" t="e">
        <v>#N/A</v>
      </c>
      <c r="D801" s="2" t="s">
        <v>173</v>
      </c>
      <c r="E801" s="2" t="s">
        <v>176</v>
      </c>
      <c r="F801" s="2" t="s">
        <v>158</v>
      </c>
      <c r="G801" s="3">
        <v>42523</v>
      </c>
      <c r="H801" s="1"/>
      <c r="I801" s="2">
        <v>7320.09</v>
      </c>
      <c r="J801" s="2">
        <v>1914.615</v>
      </c>
      <c r="K801" s="2">
        <v>1914.615</v>
      </c>
      <c r="L801" s="2">
        <v>884.85</v>
      </c>
      <c r="M801" s="1"/>
      <c r="N801" s="5">
        <f t="shared" si="24"/>
        <v>12034.17</v>
      </c>
      <c r="O801" s="6">
        <f t="shared" si="25"/>
        <v>9047.24</v>
      </c>
      <c r="P801" s="2">
        <v>20</v>
      </c>
      <c r="Q801" s="2" t="s">
        <v>132</v>
      </c>
      <c r="R801" s="2">
        <v>0</v>
      </c>
      <c r="S801" s="2">
        <v>60</v>
      </c>
      <c r="T801" s="2">
        <v>5500.8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 t="e">
        <f>VLOOKUP(Tabla3[[#This Row],[Columna1]],Tabla5[#All],3,0)</f>
        <v>#N/A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 t="e">
        <f>VLOOKUP(Tabla3[[#This Row],[Columna1]],Tabla7[[ID]:[Monto neto de los bonos]],3,0)</f>
        <v>#N/A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  <c r="AQ801" s="2">
        <v>0</v>
      </c>
      <c r="AR801" s="2">
        <v>0</v>
      </c>
      <c r="AS801" s="2">
        <v>0</v>
      </c>
      <c r="AT801" s="2">
        <v>1658.48</v>
      </c>
      <c r="AU801" s="2">
        <v>1328.45</v>
      </c>
      <c r="AV801" s="2">
        <v>0</v>
      </c>
      <c r="AW801" s="1"/>
      <c r="AX801" s="2" t="s">
        <v>422</v>
      </c>
      <c r="AY801" s="8" t="s">
        <v>426</v>
      </c>
    </row>
    <row r="802" spans="1:51" ht="13.15" customHeight="1" x14ac:dyDescent="0.25">
      <c r="A802" s="7">
        <v>12971</v>
      </c>
      <c r="B802" s="2" t="s">
        <v>4992</v>
      </c>
      <c r="C802" s="2">
        <v>93403</v>
      </c>
      <c r="D802" s="2" t="s">
        <v>173</v>
      </c>
      <c r="E802" s="2" t="s">
        <v>182</v>
      </c>
      <c r="F802" s="2" t="s">
        <v>42</v>
      </c>
      <c r="G802" s="3">
        <v>38387</v>
      </c>
      <c r="H802" s="1"/>
      <c r="I802" s="2">
        <v>9836.7099999999991</v>
      </c>
      <c r="J802" s="2">
        <v>3056.2150000000001</v>
      </c>
      <c r="K802" s="2">
        <v>3056.2150000000001</v>
      </c>
      <c r="L802" s="2">
        <v>3881.59</v>
      </c>
      <c r="M802" s="1"/>
      <c r="N802" s="5">
        <f t="shared" si="24"/>
        <v>25094.02</v>
      </c>
      <c r="O802" s="6">
        <f t="shared" si="25"/>
        <v>16664.34</v>
      </c>
      <c r="P802" s="2">
        <v>24</v>
      </c>
      <c r="Q802" s="2" t="s">
        <v>46</v>
      </c>
      <c r="R802" s="2">
        <v>5263.29</v>
      </c>
      <c r="S802" s="2">
        <v>140</v>
      </c>
      <c r="T802" s="2">
        <v>18362.400000000001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f>VLOOKUP(Tabla3[[#This Row],[Columna1]],Tabla5[#All],3,0)</f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f>VLOOKUP(Tabla3[[#This Row],[Columna1]],Tabla7[[ID]:[Monto neto de los bonos]],3,0)</f>
        <v>10526.58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3662.8</v>
      </c>
      <c r="AU802" s="2">
        <v>4766.88</v>
      </c>
      <c r="AV802" s="2">
        <v>0</v>
      </c>
      <c r="AW802" s="1"/>
      <c r="AX802" s="2" t="s">
        <v>422</v>
      </c>
      <c r="AY802" s="8" t="s">
        <v>425</v>
      </c>
    </row>
    <row r="803" spans="1:51" ht="13.15" customHeight="1" x14ac:dyDescent="0.25">
      <c r="A803" s="7">
        <v>21345</v>
      </c>
      <c r="B803" s="2" t="s">
        <v>970</v>
      </c>
      <c r="C803" s="2">
        <v>2709203</v>
      </c>
      <c r="D803" s="2" t="s">
        <v>173</v>
      </c>
      <c r="E803" s="2" t="s">
        <v>177</v>
      </c>
      <c r="F803" s="2" t="s">
        <v>142</v>
      </c>
      <c r="G803" s="3">
        <v>43259</v>
      </c>
      <c r="H803" s="1"/>
      <c r="I803" s="2">
        <v>6673.03</v>
      </c>
      <c r="J803" s="2">
        <v>1745.4849999999999</v>
      </c>
      <c r="K803" s="2">
        <v>1745.4849999999999</v>
      </c>
      <c r="L803" s="2">
        <v>923.51</v>
      </c>
      <c r="M803" s="1"/>
      <c r="N803" s="5">
        <f t="shared" si="24"/>
        <v>14441.61</v>
      </c>
      <c r="O803" s="6">
        <f t="shared" si="25"/>
        <v>11532.529999999999</v>
      </c>
      <c r="P803" s="2">
        <v>24</v>
      </c>
      <c r="Q803" s="2" t="s">
        <v>46</v>
      </c>
      <c r="R803" s="2">
        <v>3354.1</v>
      </c>
      <c r="S803" s="2">
        <v>80</v>
      </c>
      <c r="T803" s="2">
        <v>6686.4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f>VLOOKUP(Tabla3[[#This Row],[Columna1]],Tabla5[#All],3,0)</f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f>VLOOKUP(Tabla3[[#This Row],[Columna1]],Tabla7[[ID]:[Monto neto de los bonos]],3,0)</f>
        <v>6708.2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  <c r="AQ803" s="2">
        <v>0</v>
      </c>
      <c r="AR803" s="2">
        <v>0</v>
      </c>
      <c r="AS803" s="2">
        <v>0</v>
      </c>
      <c r="AT803" s="2">
        <v>1689.88</v>
      </c>
      <c r="AU803" s="2">
        <v>1219.2</v>
      </c>
      <c r="AV803" s="2">
        <v>0</v>
      </c>
      <c r="AW803" s="1"/>
      <c r="AX803" s="2" t="s">
        <v>422</v>
      </c>
      <c r="AY803" s="8" t="s">
        <v>425</v>
      </c>
    </row>
    <row r="804" spans="1:51" ht="13.15" customHeight="1" x14ac:dyDescent="0.25">
      <c r="A804" s="7">
        <v>14929</v>
      </c>
      <c r="B804" s="2" t="s">
        <v>971</v>
      </c>
      <c r="C804" s="2">
        <v>164403</v>
      </c>
      <c r="D804" s="2" t="s">
        <v>173</v>
      </c>
      <c r="E804" s="2" t="s">
        <v>177</v>
      </c>
      <c r="F804" s="2" t="s">
        <v>140</v>
      </c>
      <c r="G804" s="3">
        <v>39643</v>
      </c>
      <c r="H804" s="1"/>
      <c r="I804" s="2">
        <v>6673.03</v>
      </c>
      <c r="J804" s="2">
        <v>1745.4849999999999</v>
      </c>
      <c r="K804" s="2">
        <v>1745.4849999999999</v>
      </c>
      <c r="L804" s="2">
        <v>2047.69</v>
      </c>
      <c r="M804" s="1"/>
      <c r="N804" s="5">
        <f t="shared" si="24"/>
        <v>15565.79</v>
      </c>
      <c r="O804" s="6">
        <f t="shared" si="25"/>
        <v>13809.19</v>
      </c>
      <c r="P804" s="2">
        <v>24</v>
      </c>
      <c r="Q804" s="2" t="s">
        <v>46</v>
      </c>
      <c r="R804" s="2">
        <v>3354.1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f>VLOOKUP(Tabla3[[#This Row],[Columna1]],Tabla5[#All],3,0)</f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f>VLOOKUP(Tabla3[[#This Row],[Columna1]],Tabla7[[ID]:[Monto neto de los bonos]],3,0)</f>
        <v>6708.2</v>
      </c>
      <c r="AL804" s="2">
        <v>0</v>
      </c>
      <c r="AM804" s="2">
        <v>0</v>
      </c>
      <c r="AN804" s="2">
        <v>0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2">
        <v>1124.76</v>
      </c>
      <c r="AU804" s="2">
        <v>631.84</v>
      </c>
      <c r="AV804" s="2">
        <v>0</v>
      </c>
      <c r="AW804" s="1"/>
      <c r="AX804" s="2" t="s">
        <v>422</v>
      </c>
      <c r="AY804" s="8" t="s">
        <v>425</v>
      </c>
    </row>
    <row r="805" spans="1:51" ht="13.15" customHeight="1" x14ac:dyDescent="0.25">
      <c r="A805" s="7">
        <v>22095</v>
      </c>
      <c r="B805" s="2" t="s">
        <v>972</v>
      </c>
      <c r="C805" s="2">
        <v>3683203</v>
      </c>
      <c r="D805" s="2" t="s">
        <v>173</v>
      </c>
      <c r="E805" s="2" t="s">
        <v>185</v>
      </c>
      <c r="F805" s="2" t="s">
        <v>45</v>
      </c>
      <c r="G805" s="3">
        <v>44487</v>
      </c>
      <c r="H805" s="1"/>
      <c r="I805" s="2">
        <v>13413.65</v>
      </c>
      <c r="J805" s="2">
        <v>2841.47</v>
      </c>
      <c r="K805" s="2">
        <v>2841.47</v>
      </c>
      <c r="L805" s="2">
        <v>0</v>
      </c>
      <c r="M805" s="1"/>
      <c r="N805" s="5">
        <f t="shared" si="24"/>
        <v>19096.59</v>
      </c>
      <c r="O805" s="6">
        <f t="shared" si="25"/>
        <v>9194.67</v>
      </c>
      <c r="P805" s="2">
        <v>30</v>
      </c>
      <c r="Q805" s="2" t="s">
        <v>37</v>
      </c>
      <c r="R805" s="2">
        <v>0</v>
      </c>
      <c r="S805" s="2">
        <v>140</v>
      </c>
      <c r="T805" s="2">
        <v>22279.599999999999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f>VLOOKUP(Tabla3[[#This Row],[Columna1]],Tabla5[#All],3,0)</f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f>VLOOKUP(Tabla3[[#This Row],[Columna1]],Tabla7[[ID]:[Monto neto de los bonos]],3,0)</f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4201.26</v>
      </c>
      <c r="AU805" s="2">
        <v>5700.66</v>
      </c>
      <c r="AV805" s="2">
        <v>0</v>
      </c>
      <c r="AW805" s="1"/>
      <c r="AX805" s="2" t="s">
        <v>422</v>
      </c>
      <c r="AY805" s="8" t="s">
        <v>423</v>
      </c>
    </row>
    <row r="806" spans="1:51" ht="13.15" customHeight="1" x14ac:dyDescent="0.25">
      <c r="A806" s="7">
        <v>24717</v>
      </c>
      <c r="B806" s="2" t="s">
        <v>973</v>
      </c>
      <c r="C806" s="2">
        <v>6160503</v>
      </c>
      <c r="D806" s="2" t="s">
        <v>173</v>
      </c>
      <c r="E806" s="2" t="s">
        <v>177</v>
      </c>
      <c r="F806" s="2" t="s">
        <v>140</v>
      </c>
      <c r="G806" s="3">
        <v>45208</v>
      </c>
      <c r="H806" s="1"/>
      <c r="I806" s="2">
        <v>6673.03</v>
      </c>
      <c r="J806" s="2">
        <v>1745.4849999999999</v>
      </c>
      <c r="K806" s="2">
        <v>1745.4849999999999</v>
      </c>
      <c r="L806" s="2">
        <v>0</v>
      </c>
      <c r="M806" s="1"/>
      <c r="N806" s="5">
        <f t="shared" si="24"/>
        <v>13518.1</v>
      </c>
      <c r="O806" s="6">
        <f t="shared" si="25"/>
        <v>12355.75</v>
      </c>
      <c r="P806" s="2">
        <v>24</v>
      </c>
      <c r="Q806" s="2" t="s">
        <v>46</v>
      </c>
      <c r="R806" s="2">
        <v>3354.1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f>VLOOKUP(Tabla3[[#This Row],[Columna1]],Tabla5[#All],3,0)</f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f>VLOOKUP(Tabla3[[#This Row],[Columna1]],Tabla7[[ID]:[Monto neto de los bonos]],3,0)</f>
        <v>6708.2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  <c r="AQ806" s="2">
        <v>0</v>
      </c>
      <c r="AR806" s="2">
        <v>0</v>
      </c>
      <c r="AS806" s="2">
        <v>0</v>
      </c>
      <c r="AT806" s="2">
        <v>936.16</v>
      </c>
      <c r="AU806" s="2">
        <v>226.19</v>
      </c>
      <c r="AV806" s="2">
        <v>0</v>
      </c>
      <c r="AW806" s="1"/>
      <c r="AX806" s="2" t="s">
        <v>422</v>
      </c>
      <c r="AY806" s="8" t="s">
        <v>425</v>
      </c>
    </row>
    <row r="807" spans="1:51" ht="13.15" customHeight="1" x14ac:dyDescent="0.25">
      <c r="A807" s="7">
        <v>15208</v>
      </c>
      <c r="B807" s="2" t="s">
        <v>4023</v>
      </c>
      <c r="C807" s="2">
        <v>176503</v>
      </c>
      <c r="D807" s="2" t="s">
        <v>173</v>
      </c>
      <c r="E807" s="2" t="s">
        <v>185</v>
      </c>
      <c r="F807" s="2" t="s">
        <v>36</v>
      </c>
      <c r="G807" s="3">
        <v>39814</v>
      </c>
      <c r="H807" s="1"/>
      <c r="I807" s="2">
        <v>13165.89</v>
      </c>
      <c r="J807" s="2">
        <v>2789.65</v>
      </c>
      <c r="K807" s="2">
        <v>2789.65</v>
      </c>
      <c r="L807" s="2">
        <v>3930.82</v>
      </c>
      <c r="M807" s="1"/>
      <c r="N807" s="5">
        <f t="shared" si="24"/>
        <v>28861.96</v>
      </c>
      <c r="O807" s="6">
        <f t="shared" si="25"/>
        <v>18300.36</v>
      </c>
      <c r="P807" s="2">
        <v>20</v>
      </c>
      <c r="Q807" s="2" t="s">
        <v>46</v>
      </c>
      <c r="R807" s="2">
        <v>6185.95</v>
      </c>
      <c r="S807" s="2">
        <v>140</v>
      </c>
      <c r="T807" s="2">
        <v>21582.400000000001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f>VLOOKUP(Tabla3[[#This Row],[Columna1]],Tabla5[#All],3,0)</f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f>VLOOKUP(Tabla3[[#This Row],[Columna1]],Tabla7[[ID]:[Monto neto de los bonos]],3,0)</f>
        <v>12371.9</v>
      </c>
      <c r="AL807" s="2">
        <v>0</v>
      </c>
      <c r="AM807" s="2">
        <v>0</v>
      </c>
      <c r="AN807" s="2">
        <v>0</v>
      </c>
      <c r="AO807" s="2">
        <v>0</v>
      </c>
      <c r="AP807" s="2">
        <v>0</v>
      </c>
      <c r="AQ807" s="2">
        <v>0</v>
      </c>
      <c r="AR807" s="2">
        <v>0</v>
      </c>
      <c r="AS807" s="2">
        <v>0</v>
      </c>
      <c r="AT807" s="2">
        <v>4246.8</v>
      </c>
      <c r="AU807" s="2">
        <v>6314.8</v>
      </c>
      <c r="AV807" s="2">
        <v>0</v>
      </c>
      <c r="AW807" s="1"/>
      <c r="AX807" s="2" t="s">
        <v>422</v>
      </c>
      <c r="AY807" s="8" t="s">
        <v>424</v>
      </c>
    </row>
    <row r="808" spans="1:51" ht="13.15" customHeight="1" x14ac:dyDescent="0.25">
      <c r="A808" s="7">
        <v>20090</v>
      </c>
      <c r="B808" s="2" t="s">
        <v>974</v>
      </c>
      <c r="C808" s="2">
        <v>1343203</v>
      </c>
      <c r="D808" s="2" t="s">
        <v>173</v>
      </c>
      <c r="E808" s="2" t="s">
        <v>179</v>
      </c>
      <c r="F808" s="2" t="s">
        <v>41</v>
      </c>
      <c r="G808" s="3">
        <v>42684</v>
      </c>
      <c r="H808" s="1"/>
      <c r="I808" s="2">
        <v>8542.57</v>
      </c>
      <c r="J808" s="2">
        <v>2234.4899999999998</v>
      </c>
      <c r="K808" s="2">
        <v>2234.4899999999998</v>
      </c>
      <c r="L808" s="2">
        <v>666.59</v>
      </c>
      <c r="M808" s="1"/>
      <c r="N808" s="5">
        <f t="shared" si="24"/>
        <v>19745.36</v>
      </c>
      <c r="O808" s="6">
        <f t="shared" si="25"/>
        <v>17726.8</v>
      </c>
      <c r="P808" s="2">
        <v>20</v>
      </c>
      <c r="Q808" s="2" t="s">
        <v>132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6067.22</v>
      </c>
      <c r="AE808" s="2">
        <f>VLOOKUP(Tabla3[[#This Row],[Columna1]],Tabla5[#All],3,0)</f>
        <v>6067.22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f>VLOOKUP(Tabla3[[#This Row],[Columna1]],Tabla7[[ID]:[Monto neto de los bonos]],3,0)</f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2">
        <v>0</v>
      </c>
      <c r="AR808" s="2">
        <v>0</v>
      </c>
      <c r="AS808" s="2">
        <v>0</v>
      </c>
      <c r="AT808" s="2">
        <v>1259.8399999999999</v>
      </c>
      <c r="AU808" s="2">
        <v>758.72</v>
      </c>
      <c r="AV808" s="2">
        <v>0</v>
      </c>
      <c r="AW808" s="1"/>
      <c r="AX808" s="2" t="s">
        <v>422</v>
      </c>
      <c r="AY808" s="8" t="s">
        <v>426</v>
      </c>
    </row>
    <row r="809" spans="1:51" ht="13.15" customHeight="1" x14ac:dyDescent="0.25">
      <c r="A809" s="7">
        <v>103460</v>
      </c>
      <c r="B809" s="2" t="s">
        <v>975</v>
      </c>
      <c r="C809" s="2">
        <v>422303</v>
      </c>
      <c r="D809" s="2" t="s">
        <v>173</v>
      </c>
      <c r="E809" s="2" t="s">
        <v>185</v>
      </c>
      <c r="F809" s="2" t="s">
        <v>184</v>
      </c>
      <c r="G809" s="3">
        <v>42958</v>
      </c>
      <c r="H809" s="1"/>
      <c r="I809" s="2">
        <v>5516.73</v>
      </c>
      <c r="J809" s="2">
        <v>1441.28</v>
      </c>
      <c r="K809" s="2">
        <v>1441.28</v>
      </c>
      <c r="L809" s="2">
        <v>713.22</v>
      </c>
      <c r="M809" s="1"/>
      <c r="N809" s="5">
        <f t="shared" si="24"/>
        <v>9112.5099999999984</v>
      </c>
      <c r="O809" s="6">
        <f t="shared" si="25"/>
        <v>6996.4699999999984</v>
      </c>
      <c r="P809" s="2">
        <v>24</v>
      </c>
      <c r="Q809" s="2" t="s">
        <v>132</v>
      </c>
      <c r="R809" s="2">
        <v>0</v>
      </c>
      <c r="S809" s="2">
        <v>72</v>
      </c>
      <c r="T809" s="2">
        <v>4973.76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f>VLOOKUP(Tabla3[[#This Row],[Columna1]],Tabla5[#All],3,0)</f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f>VLOOKUP(Tabla3[[#This Row],[Columna1]],Tabla7[[ID]:[Monto neto de los bonos]],3,0)</f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2">
        <v>1336.68</v>
      </c>
      <c r="AU809" s="2">
        <v>779.36</v>
      </c>
      <c r="AV809" s="2">
        <v>0</v>
      </c>
      <c r="AW809" s="1"/>
      <c r="AX809" s="2" t="s">
        <v>422</v>
      </c>
      <c r="AY809" s="8" t="s">
        <v>427</v>
      </c>
    </row>
    <row r="810" spans="1:51" ht="13.15" customHeight="1" x14ac:dyDescent="0.25">
      <c r="A810" s="7">
        <v>13890</v>
      </c>
      <c r="B810" s="2" t="s">
        <v>976</v>
      </c>
      <c r="C810" s="2">
        <v>131703</v>
      </c>
      <c r="D810" s="2" t="s">
        <v>173</v>
      </c>
      <c r="E810" s="2" t="s">
        <v>176</v>
      </c>
      <c r="F810" s="2" t="s">
        <v>148</v>
      </c>
      <c r="G810" s="3">
        <v>39027</v>
      </c>
      <c r="H810" s="1"/>
      <c r="I810" s="2">
        <v>9836.7099999999991</v>
      </c>
      <c r="J810" s="2">
        <v>3056.2150000000001</v>
      </c>
      <c r="K810" s="2">
        <v>3056.2150000000001</v>
      </c>
      <c r="L810" s="2">
        <v>2826.92</v>
      </c>
      <c r="M810" s="1"/>
      <c r="N810" s="5">
        <f t="shared" si="24"/>
        <v>24039.35</v>
      </c>
      <c r="O810" s="6">
        <f t="shared" si="25"/>
        <v>19512.190000000002</v>
      </c>
      <c r="P810" s="2">
        <v>24</v>
      </c>
      <c r="Q810" s="2" t="s">
        <v>46</v>
      </c>
      <c r="R810" s="2">
        <v>5263.29</v>
      </c>
      <c r="S810" s="2">
        <v>46</v>
      </c>
      <c r="T810" s="2">
        <v>6033.36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f>VLOOKUP(Tabla3[[#This Row],[Columna1]],Tabla5[#All],3,0)</f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f>VLOOKUP(Tabla3[[#This Row],[Columna1]],Tabla7[[ID]:[Monto neto de los bonos]],3,0)</f>
        <v>10526.58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2332.7399999999998</v>
      </c>
      <c r="AU810" s="2">
        <v>2194.42</v>
      </c>
      <c r="AV810" s="2">
        <v>0</v>
      </c>
      <c r="AW810" s="1"/>
      <c r="AX810" s="2" t="s">
        <v>422</v>
      </c>
      <c r="AY810" s="8" t="s">
        <v>425</v>
      </c>
    </row>
    <row r="811" spans="1:51" ht="13.15" customHeight="1" x14ac:dyDescent="0.25">
      <c r="A811" s="7">
        <v>17513</v>
      </c>
      <c r="B811" s="2" t="s">
        <v>977</v>
      </c>
      <c r="C811" s="2">
        <v>220203</v>
      </c>
      <c r="D811" s="2" t="s">
        <v>173</v>
      </c>
      <c r="E811" s="2" t="s">
        <v>177</v>
      </c>
      <c r="F811" s="2" t="s">
        <v>140</v>
      </c>
      <c r="G811" s="3">
        <v>42523</v>
      </c>
      <c r="H811" s="1"/>
      <c r="I811" s="2">
        <v>6673.03</v>
      </c>
      <c r="J811" s="2">
        <v>1745.4849999999999</v>
      </c>
      <c r="K811" s="2">
        <v>1745.4849999999999</v>
      </c>
      <c r="L811" s="2">
        <v>806.65</v>
      </c>
      <c r="M811" s="1"/>
      <c r="N811" s="5">
        <f t="shared" si="24"/>
        <v>14324.75</v>
      </c>
      <c r="O811" s="6">
        <f t="shared" si="25"/>
        <v>12806.869999999999</v>
      </c>
      <c r="P811" s="2">
        <v>24</v>
      </c>
      <c r="Q811" s="2" t="s">
        <v>46</v>
      </c>
      <c r="R811" s="2">
        <v>3354.1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f>VLOOKUP(Tabla3[[#This Row],[Columna1]],Tabla5[#All],3,0)</f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f>VLOOKUP(Tabla3[[#This Row],[Columna1]],Tabla7[[ID]:[Monto neto de los bonos]],3,0)</f>
        <v>6708.2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2">
        <v>0</v>
      </c>
      <c r="AR811" s="2">
        <v>0</v>
      </c>
      <c r="AS811" s="2">
        <v>0</v>
      </c>
      <c r="AT811" s="2">
        <v>1010.44</v>
      </c>
      <c r="AU811" s="2">
        <v>507.44</v>
      </c>
      <c r="AV811" s="2">
        <v>0</v>
      </c>
      <c r="AW811" s="1"/>
      <c r="AX811" s="2" t="s">
        <v>422</v>
      </c>
      <c r="AY811" s="8" t="s">
        <v>425</v>
      </c>
    </row>
    <row r="812" spans="1:51" ht="13.15" customHeight="1" x14ac:dyDescent="0.25">
      <c r="A812" s="7">
        <v>20091</v>
      </c>
      <c r="B812" s="2" t="s">
        <v>3889</v>
      </c>
      <c r="C812" s="2">
        <v>1349203</v>
      </c>
      <c r="D812" s="2" t="s">
        <v>173</v>
      </c>
      <c r="E812" s="2" t="s">
        <v>179</v>
      </c>
      <c r="F812" s="2" t="s">
        <v>140</v>
      </c>
      <c r="G812" s="3">
        <v>42684</v>
      </c>
      <c r="H812" s="1"/>
      <c r="I812" s="2">
        <v>6673.03</v>
      </c>
      <c r="J812" s="2">
        <v>1745.4849999999999</v>
      </c>
      <c r="K812" s="2">
        <v>1745.4849999999999</v>
      </c>
      <c r="L812" s="2">
        <v>806.65</v>
      </c>
      <c r="M812" s="1"/>
      <c r="N812" s="5">
        <f t="shared" si="24"/>
        <v>10970.65</v>
      </c>
      <c r="O812" s="6">
        <f t="shared" si="25"/>
        <v>9452.7699999999986</v>
      </c>
      <c r="P812" s="2">
        <v>24</v>
      </c>
      <c r="Q812" s="2" t="s">
        <v>132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f>VLOOKUP(Tabla3[[#This Row],[Columna1]],Tabla5[#All],3,0)</f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f>VLOOKUP(Tabla3[[#This Row],[Columna1]],Tabla7[[ID]:[Monto neto de los bonos]],3,0)</f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  <c r="AQ812" s="2">
        <v>0</v>
      </c>
      <c r="AR812" s="2">
        <v>0</v>
      </c>
      <c r="AS812" s="2">
        <v>0</v>
      </c>
      <c r="AT812" s="2">
        <v>1010.44</v>
      </c>
      <c r="AU812" s="2">
        <v>507.44</v>
      </c>
      <c r="AV812" s="2">
        <v>0</v>
      </c>
      <c r="AW812" s="1"/>
      <c r="AX812" s="2" t="s">
        <v>422</v>
      </c>
      <c r="AY812" s="8" t="s">
        <v>427</v>
      </c>
    </row>
    <row r="813" spans="1:51" ht="13.15" customHeight="1" x14ac:dyDescent="0.25">
      <c r="A813" s="7">
        <v>21061</v>
      </c>
      <c r="B813" s="2" t="s">
        <v>978</v>
      </c>
      <c r="C813" s="2">
        <v>2393203</v>
      </c>
      <c r="D813" s="2" t="s">
        <v>173</v>
      </c>
      <c r="E813" s="2" t="s">
        <v>177</v>
      </c>
      <c r="F813" s="2" t="s">
        <v>50</v>
      </c>
      <c r="G813" s="3">
        <v>43104</v>
      </c>
      <c r="H813" s="1"/>
      <c r="I813" s="2">
        <v>12195.26</v>
      </c>
      <c r="J813" s="2">
        <v>3009.3249999999998</v>
      </c>
      <c r="K813" s="2">
        <v>3009.3249999999998</v>
      </c>
      <c r="L813" s="2">
        <v>1654.92</v>
      </c>
      <c r="M813" s="1"/>
      <c r="N813" s="5">
        <f t="shared" si="24"/>
        <v>25879.4</v>
      </c>
      <c r="O813" s="6">
        <f t="shared" si="25"/>
        <v>22666.959999999999</v>
      </c>
      <c r="P813" s="2">
        <v>24</v>
      </c>
      <c r="Q813" s="2" t="s">
        <v>46</v>
      </c>
      <c r="R813" s="2">
        <v>6010.57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f>VLOOKUP(Tabla3[[#This Row],[Columna1]],Tabla5[#All],3,0)</f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f>VLOOKUP(Tabla3[[#This Row],[Columna1]],Tabla7[[ID]:[Monto neto de los bonos]],3,0)</f>
        <v>12021.14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  <c r="AQ813" s="2">
        <v>0</v>
      </c>
      <c r="AR813" s="2">
        <v>0</v>
      </c>
      <c r="AS813" s="2">
        <v>0</v>
      </c>
      <c r="AT813" s="2">
        <v>1830.04</v>
      </c>
      <c r="AU813" s="2">
        <v>1382.4</v>
      </c>
      <c r="AV813" s="2">
        <v>0</v>
      </c>
      <c r="AW813" s="1"/>
      <c r="AX813" s="2" t="s">
        <v>422</v>
      </c>
      <c r="AY813" s="8" t="s">
        <v>425</v>
      </c>
    </row>
    <row r="814" spans="1:51" ht="13.15" customHeight="1" x14ac:dyDescent="0.25">
      <c r="A814" s="7">
        <v>18320</v>
      </c>
      <c r="B814" s="2" t="s">
        <v>979</v>
      </c>
      <c r="C814" s="2">
        <v>341303</v>
      </c>
      <c r="D814" s="2" t="s">
        <v>173</v>
      </c>
      <c r="E814" s="2" t="s">
        <v>177</v>
      </c>
      <c r="F814" s="2" t="s">
        <v>140</v>
      </c>
      <c r="G814" s="3">
        <v>42523</v>
      </c>
      <c r="H814" s="1"/>
      <c r="I814" s="2">
        <v>6673.03</v>
      </c>
      <c r="J814" s="2">
        <v>1745.4849999999999</v>
      </c>
      <c r="K814" s="2">
        <v>1745.4849999999999</v>
      </c>
      <c r="L814" s="2">
        <v>806.65</v>
      </c>
      <c r="M814" s="1"/>
      <c r="N814" s="5">
        <f t="shared" si="24"/>
        <v>14324.75</v>
      </c>
      <c r="O814" s="6">
        <f t="shared" si="25"/>
        <v>12806.869999999999</v>
      </c>
      <c r="P814" s="2">
        <v>24</v>
      </c>
      <c r="Q814" s="2" t="s">
        <v>46</v>
      </c>
      <c r="R814" s="2">
        <v>3354.1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f>VLOOKUP(Tabla3[[#This Row],[Columna1]],Tabla5[#All],3,0)</f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f>VLOOKUP(Tabla3[[#This Row],[Columna1]],Tabla7[[ID]:[Monto neto de los bonos]],3,0)</f>
        <v>6708.2</v>
      </c>
      <c r="AL814" s="2">
        <v>0</v>
      </c>
      <c r="AM814" s="2">
        <v>0</v>
      </c>
      <c r="AN814" s="2">
        <v>0</v>
      </c>
      <c r="AO814" s="2">
        <v>0</v>
      </c>
      <c r="AP814" s="2">
        <v>0</v>
      </c>
      <c r="AQ814" s="2">
        <v>0</v>
      </c>
      <c r="AR814" s="2">
        <v>0</v>
      </c>
      <c r="AS814" s="2">
        <v>0</v>
      </c>
      <c r="AT814" s="2">
        <v>1010.44</v>
      </c>
      <c r="AU814" s="2">
        <v>507.44</v>
      </c>
      <c r="AV814" s="2">
        <v>0</v>
      </c>
      <c r="AW814" s="1"/>
      <c r="AX814" s="2" t="s">
        <v>422</v>
      </c>
      <c r="AY814" s="8" t="s">
        <v>425</v>
      </c>
    </row>
    <row r="815" spans="1:51" ht="13.15" customHeight="1" x14ac:dyDescent="0.25">
      <c r="A815" s="7">
        <v>17685</v>
      </c>
      <c r="B815" s="2" t="s">
        <v>3993</v>
      </c>
      <c r="C815" s="2">
        <v>229703</v>
      </c>
      <c r="D815" s="2" t="s">
        <v>173</v>
      </c>
      <c r="E815" s="2" t="s">
        <v>177</v>
      </c>
      <c r="F815" s="2" t="s">
        <v>140</v>
      </c>
      <c r="G815" s="3">
        <v>42523</v>
      </c>
      <c r="H815" s="1"/>
      <c r="I815" s="2">
        <v>6673.03</v>
      </c>
      <c r="J815" s="2">
        <v>1745.4849999999999</v>
      </c>
      <c r="K815" s="2">
        <v>1745.4849999999999</v>
      </c>
      <c r="L815" s="2">
        <v>806.65</v>
      </c>
      <c r="M815" s="1"/>
      <c r="N815" s="5">
        <f t="shared" si="24"/>
        <v>14324.75</v>
      </c>
      <c r="O815" s="6">
        <f t="shared" si="25"/>
        <v>12806.869999999999</v>
      </c>
      <c r="P815" s="2">
        <v>24</v>
      </c>
      <c r="Q815" s="2" t="s">
        <v>46</v>
      </c>
      <c r="R815" s="2">
        <v>3354.1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f>VLOOKUP(Tabla3[[#This Row],[Columna1]],Tabla5[#All],3,0)</f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f>VLOOKUP(Tabla3[[#This Row],[Columna1]],Tabla7[[ID]:[Monto neto de los bonos]],3,0)</f>
        <v>6708.2</v>
      </c>
      <c r="AL815" s="2">
        <v>0</v>
      </c>
      <c r="AM815" s="2">
        <v>0</v>
      </c>
      <c r="AN815" s="2">
        <v>0</v>
      </c>
      <c r="AO815" s="2">
        <v>0</v>
      </c>
      <c r="AP815" s="2">
        <v>0</v>
      </c>
      <c r="AQ815" s="2">
        <v>0</v>
      </c>
      <c r="AR815" s="2">
        <v>0</v>
      </c>
      <c r="AS815" s="2">
        <v>0</v>
      </c>
      <c r="AT815" s="2">
        <v>1010.44</v>
      </c>
      <c r="AU815" s="2">
        <v>507.44</v>
      </c>
      <c r="AV815" s="2">
        <v>0</v>
      </c>
      <c r="AW815" s="1"/>
      <c r="AX815" s="2" t="s">
        <v>422</v>
      </c>
      <c r="AY815" s="8" t="s">
        <v>425</v>
      </c>
    </row>
    <row r="816" spans="1:51" ht="13.15" customHeight="1" x14ac:dyDescent="0.25">
      <c r="A816" s="7">
        <v>21344</v>
      </c>
      <c r="B816" s="2" t="s">
        <v>980</v>
      </c>
      <c r="C816" s="2">
        <v>2711203</v>
      </c>
      <c r="D816" s="2" t="s">
        <v>173</v>
      </c>
      <c r="E816" s="2" t="s">
        <v>177</v>
      </c>
      <c r="F816" s="2" t="s">
        <v>140</v>
      </c>
      <c r="G816" s="3">
        <v>43631</v>
      </c>
      <c r="H816" s="1"/>
      <c r="I816" s="2">
        <v>6673.03</v>
      </c>
      <c r="J816" s="2">
        <v>1745.4849999999999</v>
      </c>
      <c r="K816" s="2">
        <v>1745.4849999999999</v>
      </c>
      <c r="L816" s="2">
        <v>988.19</v>
      </c>
      <c r="M816" s="1"/>
      <c r="N816" s="5">
        <f t="shared" si="24"/>
        <v>11152.19</v>
      </c>
      <c r="O816" s="6">
        <f t="shared" si="25"/>
        <v>6609.79</v>
      </c>
      <c r="P816" s="2">
        <v>20</v>
      </c>
      <c r="Q816" s="2" t="s">
        <v>132</v>
      </c>
      <c r="R816" s="2">
        <v>0</v>
      </c>
      <c r="S816" s="2">
        <v>140</v>
      </c>
      <c r="T816" s="2">
        <v>11701.2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f>VLOOKUP(Tabla3[[#This Row],[Columna1]],Tabla5[#All],3,0)</f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f>VLOOKUP(Tabla3[[#This Row],[Columna1]],Tabla7[[ID]:[Monto neto de los bonos]],3,0)</f>
        <v>0</v>
      </c>
      <c r="AL816" s="2">
        <v>0</v>
      </c>
      <c r="AM816" s="2">
        <v>0</v>
      </c>
      <c r="AN816" s="2">
        <v>0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2">
        <v>2197.2800000000002</v>
      </c>
      <c r="AU816" s="2">
        <v>2345.12</v>
      </c>
      <c r="AV816" s="2">
        <v>0</v>
      </c>
      <c r="AW816" s="1"/>
      <c r="AX816" s="2" t="s">
        <v>422</v>
      </c>
      <c r="AY816" s="8" t="s">
        <v>426</v>
      </c>
    </row>
    <row r="817" spans="1:51" ht="13.15" customHeight="1" x14ac:dyDescent="0.25">
      <c r="A817" s="7">
        <v>15247</v>
      </c>
      <c r="B817" s="2" t="s">
        <v>981</v>
      </c>
      <c r="C817" s="2">
        <v>178503</v>
      </c>
      <c r="D817" s="2" t="s">
        <v>173</v>
      </c>
      <c r="E817" s="2" t="s">
        <v>185</v>
      </c>
      <c r="F817" s="2" t="s">
        <v>125</v>
      </c>
      <c r="G817" s="3">
        <v>39814</v>
      </c>
      <c r="H817" s="1"/>
      <c r="I817" s="2">
        <v>8862.42</v>
      </c>
      <c r="J817" s="2">
        <v>2318.1350000000002</v>
      </c>
      <c r="K817" s="2">
        <v>2318.1350000000002</v>
      </c>
      <c r="L817" s="2">
        <v>2674.06</v>
      </c>
      <c r="M817" s="1"/>
      <c r="N817" s="5">
        <f t="shared" si="24"/>
        <v>20627.36</v>
      </c>
      <c r="O817" s="6">
        <f t="shared" si="25"/>
        <v>13826.680000000002</v>
      </c>
      <c r="P817" s="2">
        <v>24</v>
      </c>
      <c r="Q817" s="2" t="s">
        <v>46</v>
      </c>
      <c r="R817" s="2">
        <v>4454.6099999999997</v>
      </c>
      <c r="S817" s="2">
        <v>140</v>
      </c>
      <c r="T817" s="2">
        <v>15542.8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f>VLOOKUP(Tabla3[[#This Row],[Columna1]],Tabla5[#All],3,0)</f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f>VLOOKUP(Tabla3[[#This Row],[Columna1]],Tabla7[[ID]:[Monto neto de los bonos]],3,0)</f>
        <v>8909.2199999999993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2">
        <v>3043.92</v>
      </c>
      <c r="AU817" s="2">
        <v>3756.76</v>
      </c>
      <c r="AV817" s="2">
        <v>0</v>
      </c>
      <c r="AW817" s="1"/>
      <c r="AX817" s="2" t="s">
        <v>422</v>
      </c>
      <c r="AY817" s="8" t="s">
        <v>425</v>
      </c>
    </row>
    <row r="818" spans="1:51" ht="13.15" customHeight="1" x14ac:dyDescent="0.25">
      <c r="A818" s="7">
        <v>12281</v>
      </c>
      <c r="B818" s="2" t="s">
        <v>982</v>
      </c>
      <c r="C818" s="2">
        <v>76803</v>
      </c>
      <c r="D818" s="2" t="s">
        <v>173</v>
      </c>
      <c r="E818" s="2" t="s">
        <v>177</v>
      </c>
      <c r="F818" s="2" t="s">
        <v>36</v>
      </c>
      <c r="G818" s="3">
        <v>37665</v>
      </c>
      <c r="H818" s="1"/>
      <c r="I818" s="2">
        <v>13165.89</v>
      </c>
      <c r="J818" s="2">
        <v>2789.65</v>
      </c>
      <c r="K818" s="2">
        <v>2789.65</v>
      </c>
      <c r="L818" s="2">
        <v>3245.44</v>
      </c>
      <c r="M818" s="1"/>
      <c r="N818" s="5">
        <f t="shared" si="24"/>
        <v>27253.919999999998</v>
      </c>
      <c r="O818" s="6">
        <f t="shared" si="25"/>
        <v>23813.989999999998</v>
      </c>
      <c r="P818" s="2">
        <v>24</v>
      </c>
      <c r="Q818" s="2" t="s">
        <v>46</v>
      </c>
      <c r="R818" s="2">
        <v>5263.29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f>VLOOKUP(Tabla3[[#This Row],[Columna1]],Tabla5[#All],3,0)</f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f>VLOOKUP(Tabla3[[#This Row],[Columna1]],Tabla7[[ID]:[Monto neto de los bonos]],3,0)</f>
        <v>10526.58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  <c r="AQ818" s="2">
        <v>0</v>
      </c>
      <c r="AR818" s="2">
        <v>0</v>
      </c>
      <c r="AS818" s="2">
        <v>0</v>
      </c>
      <c r="AT818" s="2">
        <v>1896.72</v>
      </c>
      <c r="AU818" s="2">
        <v>1543.21</v>
      </c>
      <c r="AV818" s="2">
        <v>0</v>
      </c>
      <c r="AW818" s="1"/>
      <c r="AX818" s="2" t="s">
        <v>422</v>
      </c>
      <c r="AY818" s="8" t="s">
        <v>425</v>
      </c>
    </row>
    <row r="819" spans="1:51" ht="13.15" customHeight="1" x14ac:dyDescent="0.25">
      <c r="A819" s="7">
        <v>22995</v>
      </c>
      <c r="B819" s="2" t="s">
        <v>983</v>
      </c>
      <c r="C819" s="2">
        <v>4939403</v>
      </c>
      <c r="D819" s="2" t="s">
        <v>173</v>
      </c>
      <c r="E819" s="2" t="s">
        <v>177</v>
      </c>
      <c r="F819" s="2" t="s">
        <v>140</v>
      </c>
      <c r="G819" s="3">
        <v>44278</v>
      </c>
      <c r="H819" s="1"/>
      <c r="I819" s="2">
        <v>6673.03</v>
      </c>
      <c r="J819" s="2">
        <v>1745.4849999999999</v>
      </c>
      <c r="K819" s="2">
        <v>1745.4849999999999</v>
      </c>
      <c r="L819" s="2">
        <v>0</v>
      </c>
      <c r="M819" s="1"/>
      <c r="N819" s="5">
        <f t="shared" si="24"/>
        <v>13518.1</v>
      </c>
      <c r="O819" s="6">
        <f t="shared" si="25"/>
        <v>12355.75</v>
      </c>
      <c r="P819" s="2">
        <v>24</v>
      </c>
      <c r="Q819" s="2" t="s">
        <v>46</v>
      </c>
      <c r="R819" s="2">
        <v>3354.1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f>VLOOKUP(Tabla3[[#This Row],[Columna1]],Tabla5[#All],3,0)</f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f>VLOOKUP(Tabla3[[#This Row],[Columna1]],Tabla7[[ID]:[Monto neto de los bonos]],3,0)</f>
        <v>6708.2</v>
      </c>
      <c r="AL819" s="2">
        <v>0</v>
      </c>
      <c r="AM819" s="2">
        <v>0</v>
      </c>
      <c r="AN819" s="2">
        <v>0</v>
      </c>
      <c r="AO819" s="2">
        <v>0</v>
      </c>
      <c r="AP819" s="2">
        <v>0</v>
      </c>
      <c r="AQ819" s="2">
        <v>0</v>
      </c>
      <c r="AR819" s="2">
        <v>0</v>
      </c>
      <c r="AS819" s="2">
        <v>0</v>
      </c>
      <c r="AT819" s="2">
        <v>936.16</v>
      </c>
      <c r="AU819" s="2">
        <v>226.19</v>
      </c>
      <c r="AV819" s="2">
        <v>0</v>
      </c>
      <c r="AW819" s="1"/>
      <c r="AX819" s="2" t="s">
        <v>422</v>
      </c>
      <c r="AY819" s="8" t="s">
        <v>425</v>
      </c>
    </row>
    <row r="820" spans="1:51" ht="13.15" customHeight="1" x14ac:dyDescent="0.25">
      <c r="A820" s="7">
        <v>22179</v>
      </c>
      <c r="B820" s="2" t="s">
        <v>984</v>
      </c>
      <c r="C820" s="2">
        <v>3853203</v>
      </c>
      <c r="D820" s="2" t="s">
        <v>173</v>
      </c>
      <c r="E820" s="2" t="s">
        <v>177</v>
      </c>
      <c r="F820" s="2" t="s">
        <v>140</v>
      </c>
      <c r="G820" s="3">
        <v>43768</v>
      </c>
      <c r="H820" s="1"/>
      <c r="I820" s="2">
        <v>6673.03</v>
      </c>
      <c r="J820" s="2">
        <v>1745.4849999999999</v>
      </c>
      <c r="K820" s="2">
        <v>1745.4849999999999</v>
      </c>
      <c r="L820" s="2">
        <v>1067.21</v>
      </c>
      <c r="M820" s="1"/>
      <c r="N820" s="5">
        <f t="shared" si="24"/>
        <v>11231.21</v>
      </c>
      <c r="O820" s="6">
        <f t="shared" si="25"/>
        <v>9663.2099999999991</v>
      </c>
      <c r="P820" s="2">
        <v>24</v>
      </c>
      <c r="Q820" s="2" t="s">
        <v>46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f>VLOOKUP(Tabla3[[#This Row],[Columna1]],Tabla5[#All],3,0)</f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f>VLOOKUP(Tabla3[[#This Row],[Columna1]],Tabla7[[ID]:[Monto neto de los bonos]],3,0)</f>
        <v>0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  <c r="AQ820" s="2">
        <v>0</v>
      </c>
      <c r="AR820" s="2">
        <v>0</v>
      </c>
      <c r="AS820" s="2">
        <v>0</v>
      </c>
      <c r="AT820" s="2">
        <v>1034.44</v>
      </c>
      <c r="AU820" s="2">
        <v>533.55999999999995</v>
      </c>
      <c r="AV820" s="2">
        <v>0</v>
      </c>
      <c r="AW820" s="1"/>
      <c r="AX820" s="2" t="s">
        <v>422</v>
      </c>
      <c r="AY820" s="8" t="s">
        <v>425</v>
      </c>
    </row>
    <row r="821" spans="1:51" ht="13.15" customHeight="1" x14ac:dyDescent="0.25">
      <c r="A821" s="7">
        <v>22495</v>
      </c>
      <c r="B821" s="2" t="s">
        <v>3880</v>
      </c>
      <c r="C821" s="2">
        <v>4279203</v>
      </c>
      <c r="D821" s="2" t="s">
        <v>173</v>
      </c>
      <c r="E821" s="2" t="s">
        <v>178</v>
      </c>
      <c r="F821" s="2" t="s">
        <v>36</v>
      </c>
      <c r="G821" s="3">
        <v>43942</v>
      </c>
      <c r="H821" s="1"/>
      <c r="I821" s="2">
        <v>13165.89</v>
      </c>
      <c r="J821" s="2">
        <v>2789.65</v>
      </c>
      <c r="K821" s="2">
        <v>2789.65</v>
      </c>
      <c r="L821" s="2">
        <v>0</v>
      </c>
      <c r="M821" s="1"/>
      <c r="N821" s="5">
        <f t="shared" si="24"/>
        <v>24931.14</v>
      </c>
      <c r="O821" s="6">
        <f t="shared" si="25"/>
        <v>15583.139999999998</v>
      </c>
      <c r="P821" s="2">
        <v>20</v>
      </c>
      <c r="Q821" s="2" t="s">
        <v>46</v>
      </c>
      <c r="R821" s="2">
        <v>6185.95</v>
      </c>
      <c r="S821" s="2">
        <v>140</v>
      </c>
      <c r="T821" s="2">
        <v>21582.400000000001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f>VLOOKUP(Tabla3[[#This Row],[Columna1]],Tabla5[#All],3,0)</f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f>VLOOKUP(Tabla3[[#This Row],[Columna1]],Tabla7[[ID]:[Monto neto de los bonos]],3,0)</f>
        <v>12371.9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  <c r="AT821" s="2">
        <v>3884.76</v>
      </c>
      <c r="AU821" s="2">
        <v>5463.24</v>
      </c>
      <c r="AV821" s="2">
        <v>0</v>
      </c>
      <c r="AW821" s="1"/>
      <c r="AX821" s="2" t="s">
        <v>422</v>
      </c>
      <c r="AY821" s="8" t="s">
        <v>424</v>
      </c>
    </row>
    <row r="822" spans="1:51" ht="13.15" customHeight="1" x14ac:dyDescent="0.25">
      <c r="A822" s="7">
        <v>11762</v>
      </c>
      <c r="B822" s="2" t="s">
        <v>985</v>
      </c>
      <c r="C822" s="2">
        <v>42703</v>
      </c>
      <c r="D822" s="2" t="s">
        <v>173</v>
      </c>
      <c r="E822" s="2" t="s">
        <v>180</v>
      </c>
      <c r="F822" s="2" t="s">
        <v>36</v>
      </c>
      <c r="G822" s="3">
        <v>36122</v>
      </c>
      <c r="H822" s="1"/>
      <c r="I822" s="2">
        <v>13165.89</v>
      </c>
      <c r="J822" s="2">
        <v>2789.65</v>
      </c>
      <c r="K822" s="2">
        <v>2789.65</v>
      </c>
      <c r="L822" s="2">
        <v>3638.67</v>
      </c>
      <c r="M822" s="1"/>
      <c r="N822" s="5">
        <f t="shared" si="24"/>
        <v>28569.79</v>
      </c>
      <c r="O822" s="6">
        <f t="shared" si="25"/>
        <v>21306.59</v>
      </c>
      <c r="P822" s="2">
        <v>24</v>
      </c>
      <c r="Q822" s="2" t="s">
        <v>46</v>
      </c>
      <c r="R822" s="2">
        <v>6185.93</v>
      </c>
      <c r="S822" s="2">
        <v>80</v>
      </c>
      <c r="T822" s="2">
        <v>12332.8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f>VLOOKUP(Tabla3[[#This Row],[Columna1]],Tabla5[#All],3,0)</f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f>VLOOKUP(Tabla3[[#This Row],[Columna1]],Tabla7[[ID]:[Monto neto de los bonos]],3,0)</f>
        <v>12371.86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0</v>
      </c>
      <c r="AR822" s="2">
        <v>0</v>
      </c>
      <c r="AS822" s="2">
        <v>0</v>
      </c>
      <c r="AT822" s="2">
        <v>3295</v>
      </c>
      <c r="AU822" s="2">
        <v>3968.2</v>
      </c>
      <c r="AV822" s="2">
        <v>0</v>
      </c>
      <c r="AW822" s="1"/>
      <c r="AX822" s="2" t="s">
        <v>422</v>
      </c>
      <c r="AY822" s="8" t="s">
        <v>425</v>
      </c>
    </row>
    <row r="823" spans="1:51" ht="13.15" customHeight="1" x14ac:dyDescent="0.25">
      <c r="A823" s="7">
        <v>22689</v>
      </c>
      <c r="B823" s="2" t="s">
        <v>986</v>
      </c>
      <c r="C823" s="2">
        <v>4533203</v>
      </c>
      <c r="D823" s="2" t="s">
        <v>173</v>
      </c>
      <c r="E823" s="2" t="s">
        <v>179</v>
      </c>
      <c r="F823" s="2" t="s">
        <v>146</v>
      </c>
      <c r="G823" s="3">
        <v>44054</v>
      </c>
      <c r="H823" s="1"/>
      <c r="I823" s="2">
        <v>7320.09</v>
      </c>
      <c r="J823" s="2">
        <v>1914.615</v>
      </c>
      <c r="K823" s="2">
        <v>1914.615</v>
      </c>
      <c r="L823" s="2">
        <v>0</v>
      </c>
      <c r="M823" s="1"/>
      <c r="N823" s="5">
        <f t="shared" si="24"/>
        <v>14828.56</v>
      </c>
      <c r="O823" s="6">
        <f t="shared" si="25"/>
        <v>10010.08</v>
      </c>
      <c r="P823" s="2">
        <v>20</v>
      </c>
      <c r="Q823" s="2" t="s">
        <v>46</v>
      </c>
      <c r="R823" s="2">
        <v>3679.24</v>
      </c>
      <c r="S823" s="2">
        <v>140</v>
      </c>
      <c r="T823" s="2">
        <v>12835.2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f>VLOOKUP(Tabla3[[#This Row],[Columna1]],Tabla5[#All],3,0)</f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f>VLOOKUP(Tabla3[[#This Row],[Columna1]],Tabla7[[ID]:[Monto neto de los bonos]],3,0)</f>
        <v>7358.48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2">
        <v>2310.4</v>
      </c>
      <c r="AU823" s="2">
        <v>2508.08</v>
      </c>
      <c r="AV823" s="2">
        <v>0</v>
      </c>
      <c r="AW823" s="1"/>
      <c r="AX823" s="2" t="s">
        <v>422</v>
      </c>
      <c r="AY823" s="8" t="s">
        <v>424</v>
      </c>
    </row>
    <row r="824" spans="1:51" ht="13.15" customHeight="1" x14ac:dyDescent="0.25">
      <c r="A824" s="7">
        <v>13402</v>
      </c>
      <c r="B824" s="2" t="s">
        <v>3906</v>
      </c>
      <c r="C824" s="2">
        <v>1257203</v>
      </c>
      <c r="D824" s="2" t="s">
        <v>173</v>
      </c>
      <c r="E824" s="2" t="s">
        <v>174</v>
      </c>
      <c r="F824" s="2" t="s">
        <v>148</v>
      </c>
      <c r="G824" s="3">
        <v>42660</v>
      </c>
      <c r="H824" s="1"/>
      <c r="I824" s="2">
        <v>9836.7099999999991</v>
      </c>
      <c r="J824" s="2">
        <v>3056.2150000000001</v>
      </c>
      <c r="K824" s="2">
        <v>3056.2150000000001</v>
      </c>
      <c r="L824" s="2">
        <v>1265.76</v>
      </c>
      <c r="M824" s="1"/>
      <c r="N824" s="5">
        <f t="shared" si="24"/>
        <v>24098.429999999997</v>
      </c>
      <c r="O824" s="6">
        <f t="shared" si="25"/>
        <v>21564.589999999997</v>
      </c>
      <c r="P824" s="2">
        <v>24</v>
      </c>
      <c r="Q824" s="2" t="s">
        <v>132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6883.53</v>
      </c>
      <c r="AE824" s="2">
        <f>VLOOKUP(Tabla3[[#This Row],[Columna1]],Tabla5[#All],3,0)</f>
        <v>6883.53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f>VLOOKUP(Tabla3[[#This Row],[Columna1]],Tabla7[[ID]:[Monto neto de los bonos]],3,0)</f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0</v>
      </c>
      <c r="AR824" s="2">
        <v>0</v>
      </c>
      <c r="AS824" s="2">
        <v>0</v>
      </c>
      <c r="AT824" s="2">
        <v>1585.64</v>
      </c>
      <c r="AU824" s="2">
        <v>948.2</v>
      </c>
      <c r="AV824" s="2">
        <v>0</v>
      </c>
      <c r="AW824" s="1"/>
      <c r="AX824" s="2" t="s">
        <v>422</v>
      </c>
      <c r="AY824" s="8" t="s">
        <v>427</v>
      </c>
    </row>
    <row r="825" spans="1:51" ht="13.15" customHeight="1" x14ac:dyDescent="0.25">
      <c r="A825" s="7">
        <v>15855</v>
      </c>
      <c r="B825" s="2" t="s">
        <v>987</v>
      </c>
      <c r="C825" s="2">
        <v>203403</v>
      </c>
      <c r="D825" s="2" t="s">
        <v>173</v>
      </c>
      <c r="E825" s="2" t="s">
        <v>177</v>
      </c>
      <c r="F825" s="2" t="s">
        <v>113</v>
      </c>
      <c r="G825" s="3">
        <v>40375</v>
      </c>
      <c r="H825" s="1"/>
      <c r="I825" s="2">
        <v>8862.42</v>
      </c>
      <c r="J825" s="2">
        <v>2318.1350000000002</v>
      </c>
      <c r="K825" s="2">
        <v>2318.1350000000002</v>
      </c>
      <c r="L825" s="2">
        <v>1298.03</v>
      </c>
      <c r="M825" s="1"/>
      <c r="N825" s="5">
        <f t="shared" si="24"/>
        <v>19251.330000000002</v>
      </c>
      <c r="O825" s="6">
        <f t="shared" si="25"/>
        <v>17095.93</v>
      </c>
      <c r="P825" s="2">
        <v>24</v>
      </c>
      <c r="Q825" s="2" t="s">
        <v>46</v>
      </c>
      <c r="R825" s="2">
        <v>4454.6099999999997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f>VLOOKUP(Tabla3[[#This Row],[Columna1]],Tabla5[#All],3,0)</f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f>VLOOKUP(Tabla3[[#This Row],[Columna1]],Tabla7[[ID]:[Monto neto de los bonos]],3,0)</f>
        <v>8909.2199999999993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  <c r="AQ825" s="2">
        <v>0</v>
      </c>
      <c r="AR825" s="2">
        <v>0</v>
      </c>
      <c r="AS825" s="2">
        <v>0</v>
      </c>
      <c r="AT825" s="2">
        <v>1362.88</v>
      </c>
      <c r="AU825" s="2">
        <v>792.52</v>
      </c>
      <c r="AV825" s="2">
        <v>0</v>
      </c>
      <c r="AW825" s="1"/>
      <c r="AX825" s="2" t="s">
        <v>422</v>
      </c>
      <c r="AY825" s="8" t="s">
        <v>425</v>
      </c>
    </row>
    <row r="826" spans="1:51" ht="13.15" customHeight="1" x14ac:dyDescent="0.25">
      <c r="A826" s="7">
        <v>102862</v>
      </c>
      <c r="B826" s="2" t="s">
        <v>988</v>
      </c>
      <c r="C826" s="2">
        <v>417603</v>
      </c>
      <c r="D826" s="2" t="s">
        <v>173</v>
      </c>
      <c r="E826" s="2" t="s">
        <v>180</v>
      </c>
      <c r="F826" s="2" t="s">
        <v>125</v>
      </c>
      <c r="G826" s="3">
        <v>42033</v>
      </c>
      <c r="H826" s="1"/>
      <c r="I826" s="2">
        <v>8862.42</v>
      </c>
      <c r="J826" s="2">
        <v>2318.1350000000002</v>
      </c>
      <c r="K826" s="2">
        <v>2318.1350000000002</v>
      </c>
      <c r="L826" s="2">
        <v>2418.58</v>
      </c>
      <c r="M826" s="1"/>
      <c r="N826" s="5">
        <f t="shared" si="24"/>
        <v>15917.27</v>
      </c>
      <c r="O826" s="6">
        <f t="shared" si="25"/>
        <v>9190.43</v>
      </c>
      <c r="P826" s="2">
        <v>24</v>
      </c>
      <c r="Q826" s="2" t="s">
        <v>132</v>
      </c>
      <c r="R826" s="2">
        <v>0</v>
      </c>
      <c r="S826" s="2">
        <v>140</v>
      </c>
      <c r="T826" s="2">
        <v>15542.8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f>VLOOKUP(Tabla3[[#This Row],[Columna1]],Tabla5[#All],3,0)</f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f>VLOOKUP(Tabla3[[#This Row],[Columna1]],Tabla7[[ID]:[Monto neto de los bonos]],3,0)</f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0</v>
      </c>
      <c r="AR826" s="2">
        <v>0</v>
      </c>
      <c r="AS826" s="2">
        <v>0</v>
      </c>
      <c r="AT826" s="2">
        <v>3020.36</v>
      </c>
      <c r="AU826" s="2">
        <v>3706.48</v>
      </c>
      <c r="AV826" s="2">
        <v>0</v>
      </c>
      <c r="AW826" s="1"/>
      <c r="AX826" s="2" t="s">
        <v>422</v>
      </c>
      <c r="AY826" s="8" t="s">
        <v>427</v>
      </c>
    </row>
    <row r="827" spans="1:51" ht="13.15" customHeight="1" x14ac:dyDescent="0.25">
      <c r="A827" s="7">
        <v>12905</v>
      </c>
      <c r="B827" s="2" t="s">
        <v>3900</v>
      </c>
      <c r="C827" s="2">
        <v>90803</v>
      </c>
      <c r="D827" s="2" t="s">
        <v>173</v>
      </c>
      <c r="E827" s="2" t="s">
        <v>179</v>
      </c>
      <c r="F827" s="2" t="s">
        <v>36</v>
      </c>
      <c r="G827" s="3">
        <v>38384</v>
      </c>
      <c r="H827" s="1"/>
      <c r="I827" s="2">
        <v>13165.89</v>
      </c>
      <c r="J827" s="2">
        <v>2789.65</v>
      </c>
      <c r="K827" s="2">
        <v>2789.65</v>
      </c>
      <c r="L827" s="2">
        <v>4950.6499999999996</v>
      </c>
      <c r="M827" s="1"/>
      <c r="N827" s="5">
        <f t="shared" si="24"/>
        <v>35236.789999999994</v>
      </c>
      <c r="O827" s="6">
        <f t="shared" si="25"/>
        <v>30712.829999999998</v>
      </c>
      <c r="P827" s="2">
        <v>20</v>
      </c>
      <c r="Q827" s="2" t="s">
        <v>46</v>
      </c>
      <c r="R827" s="2">
        <v>6185.95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5355</v>
      </c>
      <c r="AE827" s="2">
        <f>VLOOKUP(Tabla3[[#This Row],[Columna1]],Tabla5[#All],3,0)</f>
        <v>5355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f>VLOOKUP(Tabla3[[#This Row],[Columna1]],Tabla7[[ID]:[Monto neto de los bonos]],3,0)</f>
        <v>12371.9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2182.52</v>
      </c>
      <c r="AU827" s="2">
        <v>2341.44</v>
      </c>
      <c r="AV827" s="2">
        <v>0</v>
      </c>
      <c r="AW827" s="1"/>
      <c r="AX827" s="2" t="s">
        <v>422</v>
      </c>
      <c r="AY827" s="8" t="s">
        <v>424</v>
      </c>
    </row>
    <row r="828" spans="1:51" ht="13.15" customHeight="1" x14ac:dyDescent="0.25">
      <c r="A828" s="7">
        <v>24166</v>
      </c>
      <c r="B828" s="2" t="s">
        <v>989</v>
      </c>
      <c r="C828" s="2">
        <v>5757703</v>
      </c>
      <c r="D828" s="2" t="s">
        <v>173</v>
      </c>
      <c r="E828" s="2" t="s">
        <v>179</v>
      </c>
      <c r="F828" s="2" t="s">
        <v>67</v>
      </c>
      <c r="G828" s="3">
        <v>44881</v>
      </c>
      <c r="H828" s="1"/>
      <c r="I828" s="2">
        <v>14665.75</v>
      </c>
      <c r="J828" s="2">
        <v>2702.02</v>
      </c>
      <c r="K828" s="2">
        <v>2702.02</v>
      </c>
      <c r="L828" s="2">
        <v>0</v>
      </c>
      <c r="M828" s="1"/>
      <c r="N828" s="5">
        <f t="shared" si="24"/>
        <v>58605.15</v>
      </c>
      <c r="O828" s="6">
        <f t="shared" si="25"/>
        <v>55090.37</v>
      </c>
      <c r="P828" s="2">
        <v>30</v>
      </c>
      <c r="Q828" s="2" t="s">
        <v>37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33349.120000000003</v>
      </c>
      <c r="AE828" s="2">
        <f>VLOOKUP(Tabla3[[#This Row],[Columna1]],Tabla5[#All],3,0)</f>
        <v>33349.120000000003</v>
      </c>
      <c r="AF828" s="2">
        <v>0</v>
      </c>
      <c r="AG828" s="2">
        <v>0</v>
      </c>
      <c r="AH828" s="2">
        <v>0</v>
      </c>
      <c r="AI828" s="2">
        <v>0</v>
      </c>
      <c r="AJ828" s="2">
        <v>5186.24</v>
      </c>
      <c r="AK828" s="2">
        <f>VLOOKUP(Tabla3[[#This Row],[Columna1]],Tabla7[[ID]:[Monto neto de los bonos]],3,0)</f>
        <v>5186.24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0</v>
      </c>
      <c r="AR828" s="2">
        <v>0</v>
      </c>
      <c r="AS828" s="2">
        <v>0</v>
      </c>
      <c r="AT828" s="2">
        <v>2006.96</v>
      </c>
      <c r="AU828" s="2">
        <v>1507.82</v>
      </c>
      <c r="AV828" s="2">
        <v>0</v>
      </c>
      <c r="AW828" s="1"/>
      <c r="AX828" s="2" t="s">
        <v>422</v>
      </c>
      <c r="AY828" s="8" t="s">
        <v>423</v>
      </c>
    </row>
    <row r="829" spans="1:51" ht="13.15" customHeight="1" x14ac:dyDescent="0.25">
      <c r="A829" s="7">
        <v>21279</v>
      </c>
      <c r="B829" s="2" t="s">
        <v>3894</v>
      </c>
      <c r="C829" s="2">
        <v>2621203</v>
      </c>
      <c r="D829" s="2" t="s">
        <v>173</v>
      </c>
      <c r="E829" s="2" t="s">
        <v>179</v>
      </c>
      <c r="F829" s="2" t="s">
        <v>143</v>
      </c>
      <c r="G829" s="3">
        <v>43231</v>
      </c>
      <c r="H829" s="1"/>
      <c r="I829" s="2">
        <v>8809.1299999999992</v>
      </c>
      <c r="J829" s="2">
        <v>2304.33</v>
      </c>
      <c r="K829" s="2">
        <v>2304.33</v>
      </c>
      <c r="L829" s="2">
        <v>1219.19</v>
      </c>
      <c r="M829" s="1"/>
      <c r="N829" s="5">
        <f t="shared" si="24"/>
        <v>19064.8</v>
      </c>
      <c r="O829" s="6">
        <f t="shared" si="25"/>
        <v>13666.1</v>
      </c>
      <c r="P829" s="2">
        <v>20</v>
      </c>
      <c r="Q829" s="2" t="s">
        <v>46</v>
      </c>
      <c r="R829" s="2">
        <v>4427.82</v>
      </c>
      <c r="S829" s="2">
        <v>105</v>
      </c>
      <c r="T829" s="2">
        <v>11585.7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f>VLOOKUP(Tabla3[[#This Row],[Columna1]],Tabla5[#All],3,0)</f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f>VLOOKUP(Tabla3[[#This Row],[Columna1]],Tabla7[[ID]:[Monto neto de los bonos]],3,0)</f>
        <v>8855.64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2506.69</v>
      </c>
      <c r="AU829" s="2">
        <v>2892.01</v>
      </c>
      <c r="AV829" s="2">
        <v>0</v>
      </c>
      <c r="AW829" s="1"/>
      <c r="AX829" s="2" t="s">
        <v>422</v>
      </c>
      <c r="AY829" s="8" t="s">
        <v>424</v>
      </c>
    </row>
    <row r="830" spans="1:51" ht="13.15" customHeight="1" x14ac:dyDescent="0.25">
      <c r="A830" s="7">
        <v>3448</v>
      </c>
      <c r="B830" s="2" t="s">
        <v>3996</v>
      </c>
      <c r="C830" s="2">
        <v>34403</v>
      </c>
      <c r="D830" s="2" t="s">
        <v>173</v>
      </c>
      <c r="E830" s="2" t="s">
        <v>177</v>
      </c>
      <c r="F830" s="2" t="s">
        <v>36</v>
      </c>
      <c r="G830" s="3">
        <v>35236</v>
      </c>
      <c r="H830" s="1"/>
      <c r="I830" s="2">
        <v>13165.89</v>
      </c>
      <c r="J830" s="2">
        <v>2789.65</v>
      </c>
      <c r="K830" s="2">
        <v>2789.65</v>
      </c>
      <c r="L830" s="2">
        <v>3096.72</v>
      </c>
      <c r="M830" s="1"/>
      <c r="N830" s="5">
        <f t="shared" si="24"/>
        <v>28027.86</v>
      </c>
      <c r="O830" s="6">
        <f t="shared" si="25"/>
        <v>23993.18</v>
      </c>
      <c r="P830" s="2">
        <v>20</v>
      </c>
      <c r="Q830" s="2" t="s">
        <v>46</v>
      </c>
      <c r="R830" s="2">
        <v>6185.95</v>
      </c>
      <c r="S830" s="2">
        <v>3</v>
      </c>
      <c r="T830" s="2">
        <v>462.48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f>VLOOKUP(Tabla3[[#This Row],[Columna1]],Tabla5[#All],3,0)</f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f>VLOOKUP(Tabla3[[#This Row],[Columna1]],Tabla7[[ID]:[Monto neto de los bonos]],3,0)</f>
        <v>12371.9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0</v>
      </c>
      <c r="AR830" s="2">
        <v>0</v>
      </c>
      <c r="AS830" s="2">
        <v>0</v>
      </c>
      <c r="AT830" s="2">
        <v>2058</v>
      </c>
      <c r="AU830" s="2">
        <v>1976.68</v>
      </c>
      <c r="AV830" s="2">
        <v>0</v>
      </c>
      <c r="AW830" s="1"/>
      <c r="AX830" s="2" t="s">
        <v>422</v>
      </c>
      <c r="AY830" s="8" t="s">
        <v>424</v>
      </c>
    </row>
    <row r="831" spans="1:51" ht="13.15" customHeight="1" x14ac:dyDescent="0.25">
      <c r="A831" s="7">
        <v>15256</v>
      </c>
      <c r="B831" s="2" t="s">
        <v>990</v>
      </c>
      <c r="C831" s="2">
        <v>179003</v>
      </c>
      <c r="D831" s="2" t="s">
        <v>173</v>
      </c>
      <c r="E831" s="2" t="s">
        <v>176</v>
      </c>
      <c r="F831" s="2" t="s">
        <v>140</v>
      </c>
      <c r="G831" s="3">
        <v>39814</v>
      </c>
      <c r="H831" s="1"/>
      <c r="I831" s="2">
        <v>6673.03</v>
      </c>
      <c r="J831" s="2">
        <v>1745.4849999999999</v>
      </c>
      <c r="K831" s="2">
        <v>1745.4849999999999</v>
      </c>
      <c r="L831" s="2">
        <v>1996.4</v>
      </c>
      <c r="M831" s="1"/>
      <c r="N831" s="5">
        <f t="shared" si="24"/>
        <v>15514.5</v>
      </c>
      <c r="O831" s="6">
        <f t="shared" si="25"/>
        <v>11303.14</v>
      </c>
      <c r="P831" s="2">
        <v>24</v>
      </c>
      <c r="Q831" s="2" t="s">
        <v>46</v>
      </c>
      <c r="R831" s="2">
        <v>3354.1</v>
      </c>
      <c r="S831" s="2">
        <v>120</v>
      </c>
      <c r="T831" s="2">
        <v>10029.6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f>VLOOKUP(Tabla3[[#This Row],[Columna1]],Tabla5[#All],3,0)</f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f>VLOOKUP(Tabla3[[#This Row],[Columna1]],Tabla7[[ID]:[Monto neto de los bonos]],3,0)</f>
        <v>6708.2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  <c r="AQ831" s="2">
        <v>0</v>
      </c>
      <c r="AR831" s="2">
        <v>0</v>
      </c>
      <c r="AS831" s="2">
        <v>0</v>
      </c>
      <c r="AT831" s="2">
        <v>2123</v>
      </c>
      <c r="AU831" s="2">
        <v>2088.36</v>
      </c>
      <c r="AV831" s="2">
        <v>0</v>
      </c>
      <c r="AW831" s="1"/>
      <c r="AX831" s="2" t="s">
        <v>422</v>
      </c>
      <c r="AY831" s="8" t="s">
        <v>425</v>
      </c>
    </row>
    <row r="832" spans="1:51" ht="13.15" customHeight="1" x14ac:dyDescent="0.25">
      <c r="A832" s="7">
        <v>21789</v>
      </c>
      <c r="B832" s="2" t="s">
        <v>991</v>
      </c>
      <c r="C832" s="2">
        <v>3251203</v>
      </c>
      <c r="D832" s="2" t="s">
        <v>173</v>
      </c>
      <c r="E832" s="2" t="s">
        <v>176</v>
      </c>
      <c r="F832" s="2" t="s">
        <v>184</v>
      </c>
      <c r="G832" s="3">
        <v>43486</v>
      </c>
      <c r="H832" s="1"/>
      <c r="I832" s="2">
        <v>5516.73</v>
      </c>
      <c r="J832" s="2">
        <v>1441.28</v>
      </c>
      <c r="K832" s="2">
        <v>1441.28</v>
      </c>
      <c r="L832" s="2">
        <v>816.61</v>
      </c>
      <c r="M832" s="1"/>
      <c r="N832" s="5">
        <f t="shared" si="24"/>
        <v>9215.9</v>
      </c>
      <c r="O832" s="6">
        <f t="shared" si="25"/>
        <v>5809.0999999999995</v>
      </c>
      <c r="P832" s="2">
        <v>24</v>
      </c>
      <c r="Q832" s="2" t="s">
        <v>132</v>
      </c>
      <c r="R832" s="2">
        <v>0</v>
      </c>
      <c r="S832" s="2">
        <v>140</v>
      </c>
      <c r="T832" s="2">
        <v>9671.2000000000007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f>VLOOKUP(Tabla3[[#This Row],[Columna1]],Tabla5[#All],3,0)</f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f>VLOOKUP(Tabla3[[#This Row],[Columna1]],Tabla7[[ID]:[Monto neto de los bonos]],3,0)</f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0</v>
      </c>
      <c r="AR832" s="2">
        <v>0</v>
      </c>
      <c r="AS832" s="2">
        <v>0</v>
      </c>
      <c r="AT832" s="2">
        <v>1815.96</v>
      </c>
      <c r="AU832" s="2">
        <v>1590.84</v>
      </c>
      <c r="AV832" s="2">
        <v>0</v>
      </c>
      <c r="AW832" s="1"/>
      <c r="AX832" s="2" t="s">
        <v>422</v>
      </c>
      <c r="AY832" s="8" t="s">
        <v>427</v>
      </c>
    </row>
    <row r="833" spans="1:51" ht="13.15" customHeight="1" x14ac:dyDescent="0.25">
      <c r="A833" s="7">
        <v>19288</v>
      </c>
      <c r="B833" s="2" t="s">
        <v>3877</v>
      </c>
      <c r="C833" s="2">
        <v>383103</v>
      </c>
      <c r="D833" s="2" t="s">
        <v>173</v>
      </c>
      <c r="E833" s="2" t="s">
        <v>178</v>
      </c>
      <c r="F833" s="2" t="s">
        <v>148</v>
      </c>
      <c r="G833" s="3">
        <v>42523</v>
      </c>
      <c r="H833" s="1"/>
      <c r="I833" s="2">
        <v>9836.7099999999991</v>
      </c>
      <c r="J833" s="2">
        <v>3056.2150000000001</v>
      </c>
      <c r="K833" s="2">
        <v>3056.2150000000001</v>
      </c>
      <c r="L833" s="2">
        <v>1265.76</v>
      </c>
      <c r="M833" s="1"/>
      <c r="N833" s="5">
        <f t="shared" si="24"/>
        <v>21848.049999999996</v>
      </c>
      <c r="O833" s="6">
        <f t="shared" si="25"/>
        <v>19185.649999999998</v>
      </c>
      <c r="P833" s="2">
        <v>20</v>
      </c>
      <c r="Q833" s="2" t="s">
        <v>132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4633.1499999999996</v>
      </c>
      <c r="AE833" s="2">
        <f>VLOOKUP(Tabla3[[#This Row],[Columna1]],Tabla5[#All],3,0)</f>
        <v>4633.1499999999996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f>VLOOKUP(Tabla3[[#This Row],[Columna1]],Tabla7[[ID]:[Monto neto de los bonos]],3,0)</f>
        <v>0</v>
      </c>
      <c r="AL833" s="2">
        <v>0</v>
      </c>
      <c r="AM833" s="2">
        <v>0</v>
      </c>
      <c r="AN833" s="2">
        <v>0</v>
      </c>
      <c r="AO833" s="2">
        <v>0</v>
      </c>
      <c r="AP833" s="2">
        <v>0</v>
      </c>
      <c r="AQ833" s="2">
        <v>0</v>
      </c>
      <c r="AR833" s="2">
        <v>0</v>
      </c>
      <c r="AS833" s="2">
        <v>0</v>
      </c>
      <c r="AT833" s="2">
        <v>1585.6</v>
      </c>
      <c r="AU833" s="2">
        <v>1076.8</v>
      </c>
      <c r="AV833" s="2">
        <v>0</v>
      </c>
      <c r="AW833" s="1"/>
      <c r="AX833" s="2" t="s">
        <v>422</v>
      </c>
      <c r="AY833" s="8" t="s">
        <v>426</v>
      </c>
    </row>
    <row r="834" spans="1:51" ht="13.15" customHeight="1" x14ac:dyDescent="0.25">
      <c r="A834" s="7">
        <v>23531</v>
      </c>
      <c r="B834" s="2" t="s">
        <v>992</v>
      </c>
      <c r="C834" s="2">
        <v>5291903</v>
      </c>
      <c r="D834" s="2" t="s">
        <v>173</v>
      </c>
      <c r="E834" s="2" t="s">
        <v>174</v>
      </c>
      <c r="F834" s="2" t="s">
        <v>148</v>
      </c>
      <c r="G834" s="3">
        <v>44530</v>
      </c>
      <c r="H834" s="1"/>
      <c r="I834" s="2">
        <v>9836.7099999999991</v>
      </c>
      <c r="J834" s="2">
        <v>3056.2150000000001</v>
      </c>
      <c r="K834" s="2">
        <v>3056.2150000000001</v>
      </c>
      <c r="L834" s="2">
        <v>0</v>
      </c>
      <c r="M834" s="1"/>
      <c r="N834" s="5">
        <f t="shared" ref="N834:N897" si="26">I834+J834+K834+L834+M834+R834+V834+W834+Y834+AD834+AG834+AJ834</f>
        <v>15949.14</v>
      </c>
      <c r="O834" s="6">
        <f t="shared" ref="O834:O897" si="27">N834-AS834-AT834-AU834</f>
        <v>8483.5400000000009</v>
      </c>
      <c r="P834" s="2">
        <v>20</v>
      </c>
      <c r="Q834" s="2" t="s">
        <v>132</v>
      </c>
      <c r="R834" s="2">
        <v>0</v>
      </c>
      <c r="S834" s="2">
        <v>140</v>
      </c>
      <c r="T834" s="2">
        <v>18362.400000000001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f>VLOOKUP(Tabla3[[#This Row],[Columna1]],Tabla5[#All],3,0)</f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f>VLOOKUP(Tabla3[[#This Row],[Columna1]],Tabla7[[ID]:[Monto neto de los bonos]],3,0)</f>
        <v>0</v>
      </c>
      <c r="AL834" s="2">
        <v>0</v>
      </c>
      <c r="AM834" s="2">
        <v>0</v>
      </c>
      <c r="AN834" s="2">
        <v>0</v>
      </c>
      <c r="AO834" s="2">
        <v>0</v>
      </c>
      <c r="AP834" s="2">
        <v>0</v>
      </c>
      <c r="AQ834" s="2">
        <v>0</v>
      </c>
      <c r="AR834" s="2">
        <v>0</v>
      </c>
      <c r="AS834" s="2">
        <v>0</v>
      </c>
      <c r="AT834" s="2">
        <v>3305.24</v>
      </c>
      <c r="AU834" s="2">
        <v>4160.3599999999997</v>
      </c>
      <c r="AV834" s="2">
        <v>0</v>
      </c>
      <c r="AW834" s="1"/>
      <c r="AX834" s="2" t="s">
        <v>422</v>
      </c>
      <c r="AY834" s="8" t="s">
        <v>426</v>
      </c>
    </row>
    <row r="835" spans="1:51" ht="13.15" customHeight="1" x14ac:dyDescent="0.25">
      <c r="A835" s="7">
        <v>23937</v>
      </c>
      <c r="B835" s="2" t="s">
        <v>3964</v>
      </c>
      <c r="C835" s="2">
        <v>5565703</v>
      </c>
      <c r="D835" s="2" t="s">
        <v>173</v>
      </c>
      <c r="E835" s="2" t="s">
        <v>182</v>
      </c>
      <c r="F835" s="2" t="s">
        <v>36</v>
      </c>
      <c r="G835" s="3">
        <v>44725</v>
      </c>
      <c r="H835" s="1"/>
      <c r="I835" s="2">
        <v>13165.89</v>
      </c>
      <c r="J835" s="2">
        <v>2789.65</v>
      </c>
      <c r="K835" s="2">
        <v>2789.65</v>
      </c>
      <c r="L835" s="2">
        <v>0</v>
      </c>
      <c r="M835" s="1"/>
      <c r="N835" s="5">
        <f t="shared" si="26"/>
        <v>29712.23</v>
      </c>
      <c r="O835" s="6">
        <f t="shared" si="27"/>
        <v>26598.69</v>
      </c>
      <c r="P835" s="2">
        <v>30</v>
      </c>
      <c r="Q835" s="2" t="s">
        <v>37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10967.04</v>
      </c>
      <c r="AE835" s="2">
        <f>VLOOKUP(Tabla3[[#This Row],[Columna1]],Tabla5[#All],3,0)</f>
        <v>10967.04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>
        <f>VLOOKUP(Tabla3[[#This Row],[Columna1]],Tabla7[[ID]:[Monto neto de los bonos]],3,0)</f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1874.52</v>
      </c>
      <c r="AU835" s="2">
        <v>1239.02</v>
      </c>
      <c r="AV835" s="2">
        <v>0</v>
      </c>
      <c r="AW835" s="1"/>
      <c r="AX835" s="2" t="s">
        <v>422</v>
      </c>
      <c r="AY835" s="8" t="s">
        <v>423</v>
      </c>
    </row>
    <row r="836" spans="1:51" ht="13.15" customHeight="1" x14ac:dyDescent="0.25">
      <c r="A836" s="7">
        <v>25148</v>
      </c>
      <c r="B836" s="2" t="s">
        <v>993</v>
      </c>
      <c r="C836" s="2">
        <v>6463703</v>
      </c>
      <c r="D836" s="2" t="s">
        <v>173</v>
      </c>
      <c r="E836" s="2" t="s">
        <v>177</v>
      </c>
      <c r="F836" s="2" t="s">
        <v>140</v>
      </c>
      <c r="G836" s="3">
        <v>45499</v>
      </c>
      <c r="H836" s="1"/>
      <c r="I836" s="2">
        <v>6673.03</v>
      </c>
      <c r="J836" s="2">
        <v>1745.4849999999999</v>
      </c>
      <c r="K836" s="2">
        <v>1745.4849999999999</v>
      </c>
      <c r="L836" s="2">
        <v>0</v>
      </c>
      <c r="M836" s="1"/>
      <c r="N836" s="5">
        <f t="shared" si="26"/>
        <v>10164</v>
      </c>
      <c r="O836" s="6">
        <f t="shared" si="27"/>
        <v>8390.9499999999989</v>
      </c>
      <c r="P836" s="2">
        <v>23</v>
      </c>
      <c r="Q836" s="2" t="s">
        <v>46</v>
      </c>
      <c r="R836" s="2">
        <v>0</v>
      </c>
      <c r="S836" s="2">
        <v>32</v>
      </c>
      <c r="T836" s="2">
        <v>2674.56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f>VLOOKUP(Tabla3[[#This Row],[Columna1]],Tabla5[#All],3,0)</f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f>VLOOKUP(Tabla3[[#This Row],[Columna1]],Tabla7[[ID]:[Monto neto de los bonos]],3,0)</f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2">
        <v>1164.6099999999999</v>
      </c>
      <c r="AU836" s="2">
        <v>608.44000000000005</v>
      </c>
      <c r="AV836" s="2">
        <v>0</v>
      </c>
      <c r="AW836" s="1"/>
      <c r="AX836" s="2" t="s">
        <v>422</v>
      </c>
      <c r="AY836" s="8" t="s">
        <v>425</v>
      </c>
    </row>
    <row r="837" spans="1:51" ht="13.15" customHeight="1" x14ac:dyDescent="0.25">
      <c r="A837" s="7">
        <v>103394</v>
      </c>
      <c r="B837" s="2" t="s">
        <v>994</v>
      </c>
      <c r="C837" s="2">
        <v>421503</v>
      </c>
      <c r="D837" s="2" t="s">
        <v>173</v>
      </c>
      <c r="E837" s="2" t="s">
        <v>176</v>
      </c>
      <c r="F837" s="2" t="s">
        <v>113</v>
      </c>
      <c r="G837" s="3">
        <v>41172</v>
      </c>
      <c r="H837" s="1"/>
      <c r="I837" s="2">
        <v>8862.42</v>
      </c>
      <c r="J837" s="2">
        <v>2318.1350000000002</v>
      </c>
      <c r="K837" s="2">
        <v>2318.1350000000002</v>
      </c>
      <c r="L837" s="2">
        <v>1484.28</v>
      </c>
      <c r="M837" s="1"/>
      <c r="N837" s="5">
        <f t="shared" si="26"/>
        <v>19437.580000000002</v>
      </c>
      <c r="O837" s="6">
        <f t="shared" si="27"/>
        <v>15473.640000000001</v>
      </c>
      <c r="P837" s="2">
        <v>24</v>
      </c>
      <c r="Q837" s="2" t="s">
        <v>46</v>
      </c>
      <c r="R837" s="2">
        <v>4454.6099999999997</v>
      </c>
      <c r="S837" s="2">
        <v>68</v>
      </c>
      <c r="T837" s="2">
        <v>7549.36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f>VLOOKUP(Tabla3[[#This Row],[Columna1]],Tabla5[#All],3,0)</f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f>VLOOKUP(Tabla3[[#This Row],[Columna1]],Tabla7[[ID]:[Monto neto de los bonos]],3,0)</f>
        <v>8909.2199999999993</v>
      </c>
      <c r="AL837" s="2">
        <v>0</v>
      </c>
      <c r="AM837" s="2">
        <v>0</v>
      </c>
      <c r="AN837" s="2">
        <v>0</v>
      </c>
      <c r="AO837" s="2">
        <v>0</v>
      </c>
      <c r="AP837" s="2">
        <v>0</v>
      </c>
      <c r="AQ837" s="2">
        <v>0</v>
      </c>
      <c r="AR837" s="2">
        <v>0</v>
      </c>
      <c r="AS837" s="2">
        <v>0</v>
      </c>
      <c r="AT837" s="2">
        <v>2134.9699999999998</v>
      </c>
      <c r="AU837" s="2">
        <v>1828.97</v>
      </c>
      <c r="AV837" s="2">
        <v>0</v>
      </c>
      <c r="AW837" s="1"/>
      <c r="AX837" s="2" t="s">
        <v>422</v>
      </c>
      <c r="AY837" s="8" t="s">
        <v>425</v>
      </c>
    </row>
    <row r="838" spans="1:51" ht="13.15" customHeight="1" x14ac:dyDescent="0.25">
      <c r="A838" s="7">
        <v>14110</v>
      </c>
      <c r="B838" s="2" t="s">
        <v>3985</v>
      </c>
      <c r="C838" s="2">
        <v>139803</v>
      </c>
      <c r="D838" s="2" t="s">
        <v>173</v>
      </c>
      <c r="E838" s="2" t="s">
        <v>177</v>
      </c>
      <c r="F838" s="2" t="s">
        <v>113</v>
      </c>
      <c r="G838" s="3">
        <v>39139</v>
      </c>
      <c r="H838" s="1"/>
      <c r="I838" s="2">
        <v>8862.42</v>
      </c>
      <c r="J838" s="2">
        <v>2318.1350000000002</v>
      </c>
      <c r="K838" s="2">
        <v>2318.1350000000002</v>
      </c>
      <c r="L838" s="2">
        <v>2554.62</v>
      </c>
      <c r="M838" s="1"/>
      <c r="N838" s="5">
        <f t="shared" si="26"/>
        <v>20507.920000000002</v>
      </c>
      <c r="O838" s="6">
        <f t="shared" si="27"/>
        <v>13741.72</v>
      </c>
      <c r="P838" s="2">
        <v>24</v>
      </c>
      <c r="Q838" s="2" t="s">
        <v>46</v>
      </c>
      <c r="R838" s="2">
        <v>4454.6099999999997</v>
      </c>
      <c r="S838" s="2">
        <v>140</v>
      </c>
      <c r="T838" s="2">
        <v>15542.8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f>VLOOKUP(Tabla3[[#This Row],[Columna1]],Tabla5[#All],3,0)</f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f>VLOOKUP(Tabla3[[#This Row],[Columna1]],Tabla7[[ID]:[Monto neto de los bonos]],3,0)</f>
        <v>8909.2199999999993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2">
        <v>3032.92</v>
      </c>
      <c r="AU838" s="2">
        <v>3733.28</v>
      </c>
      <c r="AV838" s="2">
        <v>0</v>
      </c>
      <c r="AW838" s="1"/>
      <c r="AX838" s="2" t="s">
        <v>422</v>
      </c>
      <c r="AY838" s="8" t="s">
        <v>425</v>
      </c>
    </row>
    <row r="839" spans="1:51" ht="13.15" customHeight="1" x14ac:dyDescent="0.25">
      <c r="A839" s="7">
        <v>23681</v>
      </c>
      <c r="B839" s="2" t="s">
        <v>995</v>
      </c>
      <c r="C839" s="2">
        <v>5395803</v>
      </c>
      <c r="D839" s="2" t="s">
        <v>173</v>
      </c>
      <c r="E839" s="2" t="s">
        <v>185</v>
      </c>
      <c r="F839" s="2" t="s">
        <v>50</v>
      </c>
      <c r="G839" s="3">
        <v>44832</v>
      </c>
      <c r="H839" s="1"/>
      <c r="I839" s="2">
        <v>12195.26</v>
      </c>
      <c r="J839" s="2">
        <v>3009.3249999999998</v>
      </c>
      <c r="K839" s="2">
        <v>3009.3249999999998</v>
      </c>
      <c r="L839" s="2">
        <v>0</v>
      </c>
      <c r="M839" s="1"/>
      <c r="N839" s="5">
        <f t="shared" si="26"/>
        <v>18213.91</v>
      </c>
      <c r="O839" s="6">
        <f t="shared" si="27"/>
        <v>8065.2699999999995</v>
      </c>
      <c r="P839" s="2">
        <v>24</v>
      </c>
      <c r="Q839" s="2" t="s">
        <v>132</v>
      </c>
      <c r="R839" s="2">
        <v>0</v>
      </c>
      <c r="S839" s="2">
        <v>168</v>
      </c>
      <c r="T839" s="2">
        <v>25163.040000000001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f>VLOOKUP(Tabla3[[#This Row],[Columna1]],Tabla5[#All],3,0)</f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f>VLOOKUP(Tabla3[[#This Row],[Columna1]],Tabla7[[ID]:[Monto neto de los bonos]],3,0)</f>
        <v>0</v>
      </c>
      <c r="AL839" s="2">
        <v>0</v>
      </c>
      <c r="AM839" s="2">
        <v>0</v>
      </c>
      <c r="AN839" s="2">
        <v>0</v>
      </c>
      <c r="AO839" s="2">
        <v>0</v>
      </c>
      <c r="AP839" s="2">
        <v>0</v>
      </c>
      <c r="AQ839" s="2">
        <v>0</v>
      </c>
      <c r="AR839" s="2">
        <v>0</v>
      </c>
      <c r="AS839" s="2">
        <v>0</v>
      </c>
      <c r="AT839" s="2">
        <v>4193.92</v>
      </c>
      <c r="AU839" s="2">
        <v>5954.72</v>
      </c>
      <c r="AV839" s="2">
        <v>0</v>
      </c>
      <c r="AW839" s="1"/>
      <c r="AX839" s="2" t="s">
        <v>422</v>
      </c>
      <c r="AY839" s="8" t="s">
        <v>427</v>
      </c>
    </row>
    <row r="840" spans="1:51" ht="13.15" customHeight="1" x14ac:dyDescent="0.25">
      <c r="A840" s="7">
        <v>102285</v>
      </c>
      <c r="B840" s="2" t="s">
        <v>996</v>
      </c>
      <c r="C840" s="2">
        <v>414703</v>
      </c>
      <c r="D840" s="2" t="s">
        <v>173</v>
      </c>
      <c r="E840" s="2" t="s">
        <v>176</v>
      </c>
      <c r="F840" s="2" t="s">
        <v>184</v>
      </c>
      <c r="G840" s="3">
        <v>42523</v>
      </c>
      <c r="H840" s="1"/>
      <c r="I840" s="2">
        <v>5516.73</v>
      </c>
      <c r="J840" s="2">
        <v>1441.28</v>
      </c>
      <c r="K840" s="2">
        <v>1441.28</v>
      </c>
      <c r="L840" s="2">
        <v>666.59</v>
      </c>
      <c r="M840" s="1"/>
      <c r="N840" s="5">
        <f t="shared" si="26"/>
        <v>9065.8799999999992</v>
      </c>
      <c r="O840" s="6">
        <f t="shared" si="27"/>
        <v>5781.61</v>
      </c>
      <c r="P840" s="2">
        <v>24</v>
      </c>
      <c r="Q840" s="2" t="s">
        <v>132</v>
      </c>
      <c r="R840" s="2">
        <v>0</v>
      </c>
      <c r="S840" s="2">
        <v>136</v>
      </c>
      <c r="T840" s="2">
        <v>9394.8799999999992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f>VLOOKUP(Tabla3[[#This Row],[Columna1]],Tabla5[#All],3,0)</f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>
        <f>VLOOKUP(Tabla3[[#This Row],[Columna1]],Tabla7[[ID]:[Monto neto de los bonos]],3,0)</f>
        <v>0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1774.49</v>
      </c>
      <c r="AU840" s="2">
        <v>1509.78</v>
      </c>
      <c r="AV840" s="2">
        <v>0</v>
      </c>
      <c r="AW840" s="1"/>
      <c r="AX840" s="2" t="s">
        <v>422</v>
      </c>
      <c r="AY840" s="8" t="s">
        <v>427</v>
      </c>
    </row>
    <row r="841" spans="1:51" ht="13.15" customHeight="1" x14ac:dyDescent="0.25">
      <c r="A841" s="7">
        <v>14931</v>
      </c>
      <c r="B841" s="2" t="s">
        <v>997</v>
      </c>
      <c r="C841" s="2">
        <v>164603</v>
      </c>
      <c r="D841" s="2" t="s">
        <v>173</v>
      </c>
      <c r="E841" s="2" t="s">
        <v>177</v>
      </c>
      <c r="F841" s="2" t="s">
        <v>113</v>
      </c>
      <c r="G841" s="3">
        <v>39643</v>
      </c>
      <c r="H841" s="1"/>
      <c r="I841" s="2">
        <v>8862.42</v>
      </c>
      <c r="J841" s="2">
        <v>2318.1350000000002</v>
      </c>
      <c r="K841" s="2">
        <v>2318.1350000000002</v>
      </c>
      <c r="L841" s="2">
        <v>2350.67</v>
      </c>
      <c r="M841" s="1"/>
      <c r="N841" s="5">
        <f t="shared" si="26"/>
        <v>20303.97</v>
      </c>
      <c r="O841" s="6">
        <f t="shared" si="27"/>
        <v>17910.690000000002</v>
      </c>
      <c r="P841" s="2">
        <v>24</v>
      </c>
      <c r="Q841" s="2" t="s">
        <v>46</v>
      </c>
      <c r="R841" s="2">
        <v>4454.6099999999997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f>VLOOKUP(Tabla3[[#This Row],[Columna1]],Tabla5[#All],3,0)</f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f>VLOOKUP(Tabla3[[#This Row],[Columna1]],Tabla7[[ID]:[Monto neto de los bonos]],3,0)</f>
        <v>8909.2199999999993</v>
      </c>
      <c r="AL841" s="2">
        <v>0</v>
      </c>
      <c r="AM841" s="2">
        <v>0</v>
      </c>
      <c r="AN841" s="2">
        <v>0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1459.84</v>
      </c>
      <c r="AU841" s="2">
        <v>933.44</v>
      </c>
      <c r="AV841" s="2">
        <v>0</v>
      </c>
      <c r="AW841" s="1"/>
      <c r="AX841" s="2" t="s">
        <v>422</v>
      </c>
      <c r="AY841" s="8" t="s">
        <v>425</v>
      </c>
    </row>
    <row r="842" spans="1:51" ht="13.15" customHeight="1" x14ac:dyDescent="0.25">
      <c r="A842" s="7">
        <v>20280</v>
      </c>
      <c r="B842" s="2" t="s">
        <v>3946</v>
      </c>
      <c r="C842" s="2">
        <v>1661203</v>
      </c>
      <c r="D842" s="2" t="s">
        <v>173</v>
      </c>
      <c r="E842" s="2" t="s">
        <v>181</v>
      </c>
      <c r="F842" s="2" t="s">
        <v>41</v>
      </c>
      <c r="G842" s="3">
        <v>42689</v>
      </c>
      <c r="H842" s="1"/>
      <c r="I842" s="2">
        <v>8542.57</v>
      </c>
      <c r="J842" s="2">
        <v>2234.4899999999998</v>
      </c>
      <c r="K842" s="2">
        <v>2234.4899999999998</v>
      </c>
      <c r="L842" s="2">
        <v>1032.6199999999999</v>
      </c>
      <c r="M842" s="1"/>
      <c r="N842" s="5">
        <f t="shared" si="26"/>
        <v>21733.64</v>
      </c>
      <c r="O842" s="6">
        <f t="shared" si="27"/>
        <v>19644.679999999997</v>
      </c>
      <c r="P842" s="2">
        <v>20</v>
      </c>
      <c r="Q842" s="2" t="s">
        <v>132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6067.22</v>
      </c>
      <c r="AE842" s="2">
        <f>VLOOKUP(Tabla3[[#This Row],[Columna1]],Tabla5[#All],3,0)</f>
        <v>6067.22</v>
      </c>
      <c r="AF842" s="2">
        <v>0</v>
      </c>
      <c r="AG842" s="2">
        <v>0</v>
      </c>
      <c r="AH842" s="2">
        <v>0</v>
      </c>
      <c r="AI842" s="2">
        <v>0</v>
      </c>
      <c r="AJ842" s="2">
        <v>1622.25</v>
      </c>
      <c r="AK842" s="2">
        <f>VLOOKUP(Tabla3[[#This Row],[Columna1]],Tabla7[[ID]:[Monto neto de los bonos]],3,0)</f>
        <v>1622.25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  <c r="AQ842" s="2">
        <v>0</v>
      </c>
      <c r="AR842" s="2">
        <v>0</v>
      </c>
      <c r="AS842" s="2">
        <v>0</v>
      </c>
      <c r="AT842" s="2">
        <v>1293.56</v>
      </c>
      <c r="AU842" s="2">
        <v>795.4</v>
      </c>
      <c r="AV842" s="2">
        <v>0</v>
      </c>
      <c r="AW842" s="1"/>
      <c r="AX842" s="2" t="s">
        <v>422</v>
      </c>
      <c r="AY842" s="8" t="s">
        <v>426</v>
      </c>
    </row>
    <row r="843" spans="1:51" ht="13.15" customHeight="1" x14ac:dyDescent="0.25">
      <c r="A843" s="7">
        <v>23117</v>
      </c>
      <c r="B843" s="2" t="s">
        <v>4025</v>
      </c>
      <c r="C843" s="2">
        <v>5012003</v>
      </c>
      <c r="D843" s="2" t="s">
        <v>173</v>
      </c>
      <c r="E843" s="2" t="s">
        <v>185</v>
      </c>
      <c r="F843" s="2" t="s">
        <v>140</v>
      </c>
      <c r="G843" s="3">
        <v>44776</v>
      </c>
      <c r="H843" s="1"/>
      <c r="I843" s="2">
        <v>6673.03</v>
      </c>
      <c r="J843" s="2">
        <v>1745.4849999999999</v>
      </c>
      <c r="K843" s="2">
        <v>1745.4849999999999</v>
      </c>
      <c r="L843" s="2">
        <v>0</v>
      </c>
      <c r="M843" s="1"/>
      <c r="N843" s="5">
        <f t="shared" si="26"/>
        <v>13518.1</v>
      </c>
      <c r="O843" s="6">
        <f t="shared" si="27"/>
        <v>9359.18</v>
      </c>
      <c r="P843" s="2">
        <v>24</v>
      </c>
      <c r="Q843" s="2" t="s">
        <v>46</v>
      </c>
      <c r="R843" s="2">
        <v>3354.1</v>
      </c>
      <c r="S843" s="2">
        <v>140</v>
      </c>
      <c r="T843" s="2">
        <v>11701.2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f>VLOOKUP(Tabla3[[#This Row],[Columna1]],Tabla5[#All],3,0)</f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f>VLOOKUP(Tabla3[[#This Row],[Columna1]],Tabla7[[ID]:[Monto neto de los bonos]],3,0)</f>
        <v>6708.2</v>
      </c>
      <c r="AL843" s="2">
        <v>0</v>
      </c>
      <c r="AM843" s="2">
        <v>0</v>
      </c>
      <c r="AN843" s="2">
        <v>0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2106.2800000000002</v>
      </c>
      <c r="AU843" s="2">
        <v>2052.64</v>
      </c>
      <c r="AV843" s="2">
        <v>0</v>
      </c>
      <c r="AW843" s="1"/>
      <c r="AX843" s="2" t="s">
        <v>422</v>
      </c>
      <c r="AY843" s="8" t="s">
        <v>425</v>
      </c>
    </row>
    <row r="844" spans="1:51" ht="13.15" customHeight="1" x14ac:dyDescent="0.25">
      <c r="A844" s="7">
        <v>19606</v>
      </c>
      <c r="B844" s="2" t="s">
        <v>3938</v>
      </c>
      <c r="C844" s="2">
        <v>799203</v>
      </c>
      <c r="D844" s="2" t="s">
        <v>173</v>
      </c>
      <c r="E844" s="2" t="s">
        <v>176</v>
      </c>
      <c r="F844" s="2" t="s">
        <v>184</v>
      </c>
      <c r="G844" s="3">
        <v>42523</v>
      </c>
      <c r="H844" s="1"/>
      <c r="I844" s="2">
        <v>5516.73</v>
      </c>
      <c r="J844" s="2">
        <v>1441.28</v>
      </c>
      <c r="K844" s="2">
        <v>1441.28</v>
      </c>
      <c r="L844" s="2">
        <v>666.59</v>
      </c>
      <c r="M844" s="1"/>
      <c r="N844" s="5">
        <f t="shared" si="26"/>
        <v>9065.8799999999992</v>
      </c>
      <c r="O844" s="6">
        <f t="shared" si="27"/>
        <v>5702.44</v>
      </c>
      <c r="P844" s="2">
        <v>24</v>
      </c>
      <c r="Q844" s="2" t="s">
        <v>132</v>
      </c>
      <c r="R844" s="2">
        <v>0</v>
      </c>
      <c r="S844" s="2">
        <v>140</v>
      </c>
      <c r="T844" s="2">
        <v>9671.2000000000007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f>VLOOKUP(Tabla3[[#This Row],[Columna1]],Tabla5[#All],3,0)</f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f>VLOOKUP(Tabla3[[#This Row],[Columna1]],Tabla7[[ID]:[Monto neto de los bonos]],3,0)</f>
        <v>0</v>
      </c>
      <c r="AL844" s="2">
        <v>0</v>
      </c>
      <c r="AM844" s="2">
        <v>0</v>
      </c>
      <c r="AN844" s="2">
        <v>0</v>
      </c>
      <c r="AO844" s="2">
        <v>0</v>
      </c>
      <c r="AP844" s="2">
        <v>0</v>
      </c>
      <c r="AQ844" s="2">
        <v>0</v>
      </c>
      <c r="AR844" s="2">
        <v>0</v>
      </c>
      <c r="AS844" s="2">
        <v>0</v>
      </c>
      <c r="AT844" s="2">
        <v>1802.12</v>
      </c>
      <c r="AU844" s="2">
        <v>1561.32</v>
      </c>
      <c r="AV844" s="2">
        <v>0</v>
      </c>
      <c r="AW844" s="1"/>
      <c r="AX844" s="2" t="s">
        <v>422</v>
      </c>
      <c r="AY844" s="8" t="s">
        <v>427</v>
      </c>
    </row>
    <row r="845" spans="1:51" ht="13.15" customHeight="1" x14ac:dyDescent="0.25">
      <c r="A845" s="7">
        <v>24777</v>
      </c>
      <c r="B845" s="2" t="s">
        <v>998</v>
      </c>
      <c r="C845" s="2">
        <v>6217503</v>
      </c>
      <c r="D845" s="2" t="s">
        <v>173</v>
      </c>
      <c r="E845" s="2" t="s">
        <v>176</v>
      </c>
      <c r="F845" s="2" t="s">
        <v>140</v>
      </c>
      <c r="G845" s="3">
        <v>45243</v>
      </c>
      <c r="H845" s="1"/>
      <c r="I845" s="2">
        <v>6673.03</v>
      </c>
      <c r="J845" s="2">
        <v>1745.4849999999999</v>
      </c>
      <c r="K845" s="2">
        <v>1745.4849999999999</v>
      </c>
      <c r="L845" s="2">
        <v>0</v>
      </c>
      <c r="M845" s="1"/>
      <c r="N845" s="5">
        <f t="shared" si="26"/>
        <v>13518.1</v>
      </c>
      <c r="O845" s="6">
        <f t="shared" si="27"/>
        <v>11620.94</v>
      </c>
      <c r="P845" s="2">
        <v>24</v>
      </c>
      <c r="Q845" s="2" t="s">
        <v>46</v>
      </c>
      <c r="R845" s="2">
        <v>3354.1</v>
      </c>
      <c r="S845" s="2">
        <v>40</v>
      </c>
      <c r="T845" s="2">
        <v>3343.2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f>VLOOKUP(Tabla3[[#This Row],[Columna1]],Tabla5[#All],3,0)</f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f>VLOOKUP(Tabla3[[#This Row],[Columna1]],Tabla7[[ID]:[Monto neto de los bonos]],3,0)</f>
        <v>6708.2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  <c r="AQ845" s="2">
        <v>0</v>
      </c>
      <c r="AR845" s="2">
        <v>0</v>
      </c>
      <c r="AS845" s="2">
        <v>0</v>
      </c>
      <c r="AT845" s="2">
        <v>1270.48</v>
      </c>
      <c r="AU845" s="2">
        <v>626.67999999999995</v>
      </c>
      <c r="AV845" s="2">
        <v>0</v>
      </c>
      <c r="AW845" s="1"/>
      <c r="AX845" s="2" t="s">
        <v>422</v>
      </c>
      <c r="AY845" s="8" t="s">
        <v>425</v>
      </c>
    </row>
    <row r="846" spans="1:51" ht="13.15" customHeight="1" x14ac:dyDescent="0.25">
      <c r="A846" s="7">
        <v>91736</v>
      </c>
      <c r="B846" s="2" t="s">
        <v>999</v>
      </c>
      <c r="C846" s="2">
        <v>398003</v>
      </c>
      <c r="D846" s="2" t="s">
        <v>173</v>
      </c>
      <c r="E846" s="2" t="s">
        <v>177</v>
      </c>
      <c r="F846" s="2" t="s">
        <v>36</v>
      </c>
      <c r="G846" s="3">
        <v>36451</v>
      </c>
      <c r="H846" s="1"/>
      <c r="I846" s="2">
        <v>13165.89</v>
      </c>
      <c r="J846" s="2">
        <v>2789.65</v>
      </c>
      <c r="K846" s="2">
        <v>2789.65</v>
      </c>
      <c r="L846" s="2">
        <v>4193.1400000000003</v>
      </c>
      <c r="M846" s="1"/>
      <c r="N846" s="5">
        <f t="shared" si="26"/>
        <v>29124.26</v>
      </c>
      <c r="O846" s="6">
        <f t="shared" si="27"/>
        <v>21700.94</v>
      </c>
      <c r="P846" s="2">
        <v>24</v>
      </c>
      <c r="Q846" s="2" t="s">
        <v>46</v>
      </c>
      <c r="R846" s="2">
        <v>6185.93</v>
      </c>
      <c r="S846" s="2">
        <v>80</v>
      </c>
      <c r="T846" s="2">
        <v>12332.8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f>VLOOKUP(Tabla3[[#This Row],[Columna1]],Tabla5[#All],3,0)</f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f>VLOOKUP(Tabla3[[#This Row],[Columna1]],Tabla7[[ID]:[Monto neto de los bonos]],3,0)</f>
        <v>12371.86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2">
        <v>3346.04</v>
      </c>
      <c r="AU846" s="2">
        <v>4077.28</v>
      </c>
      <c r="AV846" s="2">
        <v>0</v>
      </c>
      <c r="AW846" s="1"/>
      <c r="AX846" s="2" t="s">
        <v>422</v>
      </c>
      <c r="AY846" s="8" t="s">
        <v>425</v>
      </c>
    </row>
    <row r="847" spans="1:51" ht="13.15" customHeight="1" x14ac:dyDescent="0.25">
      <c r="A847" s="7">
        <v>17741</v>
      </c>
      <c r="B847" s="2" t="s">
        <v>4012</v>
      </c>
      <c r="C847" s="2">
        <v>232203</v>
      </c>
      <c r="D847" s="2" t="s">
        <v>173</v>
      </c>
      <c r="E847" s="2" t="s">
        <v>177</v>
      </c>
      <c r="F847" s="2" t="s">
        <v>113</v>
      </c>
      <c r="G847" s="3">
        <v>41557</v>
      </c>
      <c r="H847" s="1"/>
      <c r="I847" s="2">
        <v>8862.42</v>
      </c>
      <c r="J847" s="2">
        <v>2318.1350000000002</v>
      </c>
      <c r="K847" s="2">
        <v>2318.1350000000002</v>
      </c>
      <c r="L847" s="2">
        <v>1581.96</v>
      </c>
      <c r="M847" s="1"/>
      <c r="N847" s="5">
        <f t="shared" si="26"/>
        <v>15080.650000000001</v>
      </c>
      <c r="O847" s="6">
        <f t="shared" si="27"/>
        <v>12870.650000000001</v>
      </c>
      <c r="P847" s="2">
        <v>24</v>
      </c>
      <c r="Q847" s="2" t="s">
        <v>46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f>VLOOKUP(Tabla3[[#This Row],[Columna1]],Tabla5[#All],3,0)</f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f>VLOOKUP(Tabla3[[#This Row],[Columna1]],Tabla7[[ID]:[Monto neto de los bonos]],3,0)</f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2">
        <v>1389.04</v>
      </c>
      <c r="AU847" s="2">
        <v>820.96</v>
      </c>
      <c r="AV847" s="2">
        <v>0</v>
      </c>
      <c r="AW847" s="1"/>
      <c r="AX847" s="2" t="s">
        <v>422</v>
      </c>
      <c r="AY847" s="8" t="s">
        <v>425</v>
      </c>
    </row>
    <row r="848" spans="1:51" ht="13.15" customHeight="1" x14ac:dyDescent="0.25">
      <c r="A848" s="7">
        <v>12285</v>
      </c>
      <c r="B848" s="2" t="s">
        <v>1000</v>
      </c>
      <c r="C848" s="2">
        <v>77103</v>
      </c>
      <c r="D848" s="2" t="s">
        <v>173</v>
      </c>
      <c r="E848" s="2" t="s">
        <v>177</v>
      </c>
      <c r="F848" s="2" t="s">
        <v>36</v>
      </c>
      <c r="G848" s="3">
        <v>37672</v>
      </c>
      <c r="H848" s="1"/>
      <c r="I848" s="2">
        <v>13165.89</v>
      </c>
      <c r="J848" s="2">
        <v>2789.65</v>
      </c>
      <c r="K848" s="2">
        <v>2789.65</v>
      </c>
      <c r="L848" s="2">
        <v>3658.23</v>
      </c>
      <c r="M848" s="1"/>
      <c r="N848" s="5">
        <f t="shared" si="26"/>
        <v>42169.09</v>
      </c>
      <c r="O848" s="6">
        <f t="shared" si="27"/>
        <v>38175.129999999997</v>
      </c>
      <c r="P848" s="2">
        <v>24</v>
      </c>
      <c r="Q848" s="2" t="s">
        <v>46</v>
      </c>
      <c r="R848" s="2">
        <v>6185.93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11479.74</v>
      </c>
      <c r="AE848" s="2">
        <f>VLOOKUP(Tabla3[[#This Row],[Columna1]],Tabla5[#All],3,0)</f>
        <v>11479.74</v>
      </c>
      <c r="AF848" s="2">
        <v>0</v>
      </c>
      <c r="AG848" s="2">
        <v>0</v>
      </c>
      <c r="AH848" s="2">
        <v>0</v>
      </c>
      <c r="AI848" s="2">
        <v>0</v>
      </c>
      <c r="AJ848" s="2">
        <v>2100</v>
      </c>
      <c r="AK848" s="2">
        <f>VLOOKUP(Tabla3[[#This Row],[Columna1]],Tabla7[[ID]:[Monto neto de los bonos]],3,0)</f>
        <v>14471.86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2">
        <v>0</v>
      </c>
      <c r="AS848" s="2">
        <v>0</v>
      </c>
      <c r="AT848" s="2">
        <v>2063.52</v>
      </c>
      <c r="AU848" s="2">
        <v>1930.44</v>
      </c>
      <c r="AV848" s="2">
        <v>0</v>
      </c>
      <c r="AW848" s="1"/>
      <c r="AX848" s="2" t="s">
        <v>422</v>
      </c>
      <c r="AY848" s="8" t="s">
        <v>425</v>
      </c>
    </row>
    <row r="849" spans="1:51" ht="13.15" customHeight="1" x14ac:dyDescent="0.25">
      <c r="A849" s="7">
        <v>22922</v>
      </c>
      <c r="B849" s="2" t="s">
        <v>1001</v>
      </c>
      <c r="C849" s="2">
        <v>4819203</v>
      </c>
      <c r="D849" s="2" t="s">
        <v>173</v>
      </c>
      <c r="E849" s="2" t="s">
        <v>177</v>
      </c>
      <c r="F849" s="2" t="s">
        <v>140</v>
      </c>
      <c r="G849" s="3">
        <v>44197</v>
      </c>
      <c r="H849" s="1"/>
      <c r="I849" s="2">
        <v>6673.03</v>
      </c>
      <c r="J849" s="2">
        <v>1745.4849999999999</v>
      </c>
      <c r="K849" s="2">
        <v>1745.4849999999999</v>
      </c>
      <c r="L849" s="2">
        <v>0</v>
      </c>
      <c r="M849" s="1"/>
      <c r="N849" s="5">
        <f t="shared" si="26"/>
        <v>13518.1</v>
      </c>
      <c r="O849" s="6">
        <f t="shared" si="27"/>
        <v>11986.8</v>
      </c>
      <c r="P849" s="2">
        <v>24</v>
      </c>
      <c r="Q849" s="2" t="s">
        <v>46</v>
      </c>
      <c r="R849" s="2">
        <v>3354.1</v>
      </c>
      <c r="S849" s="2">
        <v>12</v>
      </c>
      <c r="T849" s="2">
        <v>1002.96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f>VLOOKUP(Tabla3[[#This Row],[Columna1]],Tabla5[#All],3,0)</f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f>VLOOKUP(Tabla3[[#This Row],[Columna1]],Tabla7[[ID]:[Monto neto de los bonos]],3,0)</f>
        <v>6708.2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2">
        <v>1036.46</v>
      </c>
      <c r="AU849" s="2">
        <v>494.84</v>
      </c>
      <c r="AV849" s="2">
        <v>0</v>
      </c>
      <c r="AW849" s="1"/>
      <c r="AX849" s="2" t="s">
        <v>422</v>
      </c>
      <c r="AY849" s="8" t="s">
        <v>425</v>
      </c>
    </row>
    <row r="850" spans="1:51" ht="13.15" customHeight="1" x14ac:dyDescent="0.25">
      <c r="A850" s="7">
        <v>23441</v>
      </c>
      <c r="B850" s="2" t="s">
        <v>1002</v>
      </c>
      <c r="C850" s="2">
        <v>5238103</v>
      </c>
      <c r="D850" s="2" t="s">
        <v>173</v>
      </c>
      <c r="E850" s="2" t="s">
        <v>179</v>
      </c>
      <c r="F850" s="2" t="s">
        <v>36</v>
      </c>
      <c r="G850" s="3">
        <v>44510</v>
      </c>
      <c r="H850" s="1"/>
      <c r="I850" s="2">
        <v>13165.89</v>
      </c>
      <c r="J850" s="2">
        <v>2789.65</v>
      </c>
      <c r="K850" s="2">
        <v>2789.65</v>
      </c>
      <c r="L850" s="2">
        <v>0</v>
      </c>
      <c r="M850" s="1"/>
      <c r="N850" s="5">
        <f t="shared" si="26"/>
        <v>24931.14</v>
      </c>
      <c r="O850" s="6">
        <f t="shared" si="27"/>
        <v>15583.139999999998</v>
      </c>
      <c r="P850" s="2">
        <v>20</v>
      </c>
      <c r="Q850" s="2" t="s">
        <v>46</v>
      </c>
      <c r="R850" s="2">
        <v>6185.95</v>
      </c>
      <c r="S850" s="2">
        <v>140</v>
      </c>
      <c r="T850" s="2">
        <v>21582.400000000001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f>VLOOKUP(Tabla3[[#This Row],[Columna1]],Tabla5[#All],3,0)</f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f>VLOOKUP(Tabla3[[#This Row],[Columna1]],Tabla7[[ID]:[Monto neto de los bonos]],3,0)</f>
        <v>12371.9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  <c r="AT850" s="2">
        <v>3884.76</v>
      </c>
      <c r="AU850" s="2">
        <v>5463.24</v>
      </c>
      <c r="AV850" s="2">
        <v>0</v>
      </c>
      <c r="AW850" s="1"/>
      <c r="AX850" s="2" t="s">
        <v>422</v>
      </c>
      <c r="AY850" s="8" t="s">
        <v>424</v>
      </c>
    </row>
    <row r="851" spans="1:51" ht="13.15" customHeight="1" x14ac:dyDescent="0.25">
      <c r="A851" s="7">
        <v>103122</v>
      </c>
      <c r="B851" s="2" t="s">
        <v>1003</v>
      </c>
      <c r="C851" s="2">
        <v>418703</v>
      </c>
      <c r="D851" s="2" t="s">
        <v>173</v>
      </c>
      <c r="E851" s="2" t="s">
        <v>176</v>
      </c>
      <c r="F851" s="2" t="s">
        <v>125</v>
      </c>
      <c r="G851" s="3">
        <v>42292</v>
      </c>
      <c r="H851" s="1"/>
      <c r="I851" s="2">
        <v>8862.42</v>
      </c>
      <c r="J851" s="2">
        <v>2318.1350000000002</v>
      </c>
      <c r="K851" s="2">
        <v>2318.1350000000002</v>
      </c>
      <c r="L851" s="2">
        <v>1001.2</v>
      </c>
      <c r="M851" s="1"/>
      <c r="N851" s="5">
        <f t="shared" si="26"/>
        <v>14499.890000000001</v>
      </c>
      <c r="O851" s="6">
        <f t="shared" si="27"/>
        <v>8182.4100000000017</v>
      </c>
      <c r="P851" s="2">
        <v>24</v>
      </c>
      <c r="Q851" s="2" t="s">
        <v>132</v>
      </c>
      <c r="R851" s="2">
        <v>0</v>
      </c>
      <c r="S851" s="2">
        <v>140</v>
      </c>
      <c r="T851" s="2">
        <v>15542.8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f>VLOOKUP(Tabla3[[#This Row],[Columna1]],Tabla5[#All],3,0)</f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f>VLOOKUP(Tabla3[[#This Row],[Columna1]],Tabla7[[ID]:[Monto neto de los bonos]],3,0)</f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2889.84</v>
      </c>
      <c r="AU851" s="2">
        <v>3427.64</v>
      </c>
      <c r="AV851" s="2">
        <v>0</v>
      </c>
      <c r="AW851" s="1"/>
      <c r="AX851" s="2" t="s">
        <v>422</v>
      </c>
      <c r="AY851" s="8" t="s">
        <v>427</v>
      </c>
    </row>
    <row r="852" spans="1:51" ht="13.15" customHeight="1" x14ac:dyDescent="0.25">
      <c r="A852" s="7">
        <v>15702</v>
      </c>
      <c r="B852" s="2" t="s">
        <v>4015</v>
      </c>
      <c r="C852" s="2">
        <v>194603</v>
      </c>
      <c r="D852" s="2" t="s">
        <v>173</v>
      </c>
      <c r="E852" s="2" t="s">
        <v>177</v>
      </c>
      <c r="F852" s="2" t="s">
        <v>113</v>
      </c>
      <c r="G852" s="3">
        <v>40234</v>
      </c>
      <c r="H852" s="1"/>
      <c r="I852" s="2">
        <v>8862.42</v>
      </c>
      <c r="J852" s="2">
        <v>2318.1350000000002</v>
      </c>
      <c r="K852" s="2">
        <v>2318.1350000000002</v>
      </c>
      <c r="L852" s="2">
        <v>2687.13</v>
      </c>
      <c r="M852" s="1"/>
      <c r="N852" s="5">
        <f t="shared" si="26"/>
        <v>20640.43</v>
      </c>
      <c r="O852" s="6">
        <f t="shared" si="27"/>
        <v>18166.59</v>
      </c>
      <c r="P852" s="2">
        <v>24</v>
      </c>
      <c r="Q852" s="2" t="s">
        <v>46</v>
      </c>
      <c r="R852" s="2">
        <v>4454.6099999999997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f>VLOOKUP(Tabla3[[#This Row],[Columna1]],Tabla5[#All],3,0)</f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f>VLOOKUP(Tabla3[[#This Row],[Columna1]],Tabla7[[ID]:[Monto neto de los bonos]],3,0)</f>
        <v>8909.2199999999993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0</v>
      </c>
      <c r="AR852" s="2">
        <v>0</v>
      </c>
      <c r="AS852" s="2">
        <v>0</v>
      </c>
      <c r="AT852" s="2">
        <v>1490.84</v>
      </c>
      <c r="AU852" s="2">
        <v>983</v>
      </c>
      <c r="AV852" s="2">
        <v>0</v>
      </c>
      <c r="AW852" s="1"/>
      <c r="AX852" s="2" t="s">
        <v>422</v>
      </c>
      <c r="AY852" s="8" t="s">
        <v>425</v>
      </c>
    </row>
    <row r="853" spans="1:51" ht="13.15" customHeight="1" x14ac:dyDescent="0.25">
      <c r="A853" s="7">
        <v>15814</v>
      </c>
      <c r="B853" s="2" t="s">
        <v>1004</v>
      </c>
      <c r="C853" s="2">
        <v>125503</v>
      </c>
      <c r="D853" s="2" t="s">
        <v>173</v>
      </c>
      <c r="E853" s="2" t="s">
        <v>177</v>
      </c>
      <c r="F853" s="2" t="s">
        <v>113</v>
      </c>
      <c r="G853" s="3">
        <v>40308</v>
      </c>
      <c r="H853" s="1"/>
      <c r="I853" s="2">
        <v>8862.42</v>
      </c>
      <c r="J853" s="2">
        <v>2318.1350000000002</v>
      </c>
      <c r="K853" s="2">
        <v>2318.1350000000002</v>
      </c>
      <c r="L853" s="2">
        <v>1545.34</v>
      </c>
      <c r="M853" s="1"/>
      <c r="N853" s="5">
        <f t="shared" si="26"/>
        <v>19498.64</v>
      </c>
      <c r="O853" s="6">
        <f t="shared" si="27"/>
        <v>17295.68</v>
      </c>
      <c r="P853" s="2">
        <v>24</v>
      </c>
      <c r="Q853" s="2" t="s">
        <v>46</v>
      </c>
      <c r="R853" s="2">
        <v>4454.6099999999997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f>VLOOKUP(Tabla3[[#This Row],[Columna1]],Tabla5[#All],3,0)</f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f>VLOOKUP(Tabla3[[#This Row],[Columna1]],Tabla7[[ID]:[Monto neto de los bonos]],3,0)</f>
        <v>8909.2199999999993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0</v>
      </c>
      <c r="AR853" s="2">
        <v>0</v>
      </c>
      <c r="AS853" s="2">
        <v>0</v>
      </c>
      <c r="AT853" s="2">
        <v>1385.68</v>
      </c>
      <c r="AU853" s="2">
        <v>817.28</v>
      </c>
      <c r="AV853" s="2">
        <v>0</v>
      </c>
      <c r="AW853" s="1"/>
      <c r="AX853" s="2" t="s">
        <v>422</v>
      </c>
      <c r="AY853" s="8" t="s">
        <v>425</v>
      </c>
    </row>
    <row r="854" spans="1:51" ht="13.15" customHeight="1" x14ac:dyDescent="0.25">
      <c r="A854" s="7">
        <v>11895</v>
      </c>
      <c r="B854" s="2" t="s">
        <v>1005</v>
      </c>
      <c r="C854" s="2">
        <v>112803</v>
      </c>
      <c r="D854" s="2" t="s">
        <v>173</v>
      </c>
      <c r="E854" s="2" t="s">
        <v>177</v>
      </c>
      <c r="F854" s="2" t="s">
        <v>36</v>
      </c>
      <c r="G854" s="3">
        <v>36465</v>
      </c>
      <c r="H854" s="1"/>
      <c r="I854" s="2">
        <v>13165.89</v>
      </c>
      <c r="J854" s="2">
        <v>2789.65</v>
      </c>
      <c r="K854" s="2">
        <v>2789.65</v>
      </c>
      <c r="L854" s="2">
        <v>3896.48</v>
      </c>
      <c r="M854" s="1"/>
      <c r="N854" s="5">
        <f t="shared" si="26"/>
        <v>28827.599999999999</v>
      </c>
      <c r="O854" s="6">
        <f t="shared" si="27"/>
        <v>24764.84</v>
      </c>
      <c r="P854" s="2">
        <v>24</v>
      </c>
      <c r="Q854" s="2" t="s">
        <v>46</v>
      </c>
      <c r="R854" s="2">
        <v>6185.93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f>VLOOKUP(Tabla3[[#This Row],[Columna1]],Tabla5[#All],3,0)</f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f>VLOOKUP(Tabla3[[#This Row],[Columna1]],Tabla7[[ID]:[Monto neto de los bonos]],3,0)</f>
        <v>12371.86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2085.44</v>
      </c>
      <c r="AU854" s="2">
        <v>1977.32</v>
      </c>
      <c r="AV854" s="2">
        <v>0</v>
      </c>
      <c r="AW854" s="1"/>
      <c r="AX854" s="2" t="s">
        <v>422</v>
      </c>
      <c r="AY854" s="8" t="s">
        <v>425</v>
      </c>
    </row>
    <row r="855" spans="1:51" ht="13.15" customHeight="1" x14ac:dyDescent="0.25">
      <c r="A855" s="7">
        <v>24571</v>
      </c>
      <c r="B855" s="2" t="s">
        <v>1006</v>
      </c>
      <c r="C855" s="2">
        <v>6064603</v>
      </c>
      <c r="D855" s="2" t="s">
        <v>173</v>
      </c>
      <c r="E855" s="2" t="s">
        <v>177</v>
      </c>
      <c r="F855" s="2" t="s">
        <v>140</v>
      </c>
      <c r="G855" s="3">
        <v>45104</v>
      </c>
      <c r="H855" s="1"/>
      <c r="I855" s="2">
        <v>6673.03</v>
      </c>
      <c r="J855" s="2">
        <v>1745.4849999999999</v>
      </c>
      <c r="K855" s="2">
        <v>1745.4849999999999</v>
      </c>
      <c r="L855" s="2">
        <v>0</v>
      </c>
      <c r="M855" s="1"/>
      <c r="N855" s="5">
        <f t="shared" si="26"/>
        <v>13518.1</v>
      </c>
      <c r="O855" s="6">
        <f t="shared" si="27"/>
        <v>12355.75</v>
      </c>
      <c r="P855" s="2">
        <v>24</v>
      </c>
      <c r="Q855" s="2" t="s">
        <v>46</v>
      </c>
      <c r="R855" s="2">
        <v>3354.1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f>VLOOKUP(Tabla3[[#This Row],[Columna1]],Tabla5[#All],3,0)</f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f>VLOOKUP(Tabla3[[#This Row],[Columna1]],Tabla7[[ID]:[Monto neto de los bonos]],3,0)</f>
        <v>6708.2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936.16</v>
      </c>
      <c r="AU855" s="2">
        <v>226.19</v>
      </c>
      <c r="AV855" s="2">
        <v>0</v>
      </c>
      <c r="AW855" s="1"/>
      <c r="AX855" s="2" t="s">
        <v>422</v>
      </c>
      <c r="AY855" s="8" t="s">
        <v>425</v>
      </c>
    </row>
    <row r="856" spans="1:51" ht="13.15" customHeight="1" x14ac:dyDescent="0.25">
      <c r="A856" s="7">
        <v>24909</v>
      </c>
      <c r="B856" s="2" t="s">
        <v>1007</v>
      </c>
      <c r="C856" s="2">
        <v>6290303</v>
      </c>
      <c r="D856" s="2" t="s">
        <v>173</v>
      </c>
      <c r="E856" s="2" t="s">
        <v>177</v>
      </c>
      <c r="F856" s="2" t="s">
        <v>184</v>
      </c>
      <c r="G856" s="3">
        <v>45341</v>
      </c>
      <c r="H856" s="1"/>
      <c r="I856" s="2">
        <v>5516.73</v>
      </c>
      <c r="J856" s="2">
        <v>1441.28</v>
      </c>
      <c r="K856" s="2">
        <v>1441.28</v>
      </c>
      <c r="L856" s="2">
        <v>0</v>
      </c>
      <c r="M856" s="1"/>
      <c r="N856" s="5">
        <f t="shared" si="26"/>
        <v>8399.2899999999991</v>
      </c>
      <c r="O856" s="6">
        <f t="shared" si="27"/>
        <v>5215.369999999999</v>
      </c>
      <c r="P856" s="2">
        <v>24</v>
      </c>
      <c r="Q856" s="2" t="s">
        <v>132</v>
      </c>
      <c r="R856" s="2">
        <v>0</v>
      </c>
      <c r="S856" s="2">
        <v>140</v>
      </c>
      <c r="T856" s="2">
        <v>9671.2000000000007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f>VLOOKUP(Tabla3[[#This Row],[Columna1]],Tabla5[#All],3,0)</f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f>VLOOKUP(Tabla3[[#This Row],[Columna1]],Tabla7[[ID]:[Monto neto de los bonos]],3,0)</f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0</v>
      </c>
      <c r="AR856" s="2">
        <v>0</v>
      </c>
      <c r="AS856" s="2">
        <v>0</v>
      </c>
      <c r="AT856" s="2">
        <v>1740.72</v>
      </c>
      <c r="AU856" s="2">
        <v>1443.2</v>
      </c>
      <c r="AV856" s="2">
        <v>0</v>
      </c>
      <c r="AW856" s="1"/>
      <c r="AX856" s="2" t="s">
        <v>422</v>
      </c>
      <c r="AY856" s="8" t="s">
        <v>427</v>
      </c>
    </row>
    <row r="857" spans="1:51" ht="13.15" customHeight="1" x14ac:dyDescent="0.25">
      <c r="A857" s="7">
        <v>21822</v>
      </c>
      <c r="B857" s="2" t="s">
        <v>1008</v>
      </c>
      <c r="C857" s="2">
        <v>3273203</v>
      </c>
      <c r="D857" s="2" t="s">
        <v>173</v>
      </c>
      <c r="E857" s="2" t="s">
        <v>179</v>
      </c>
      <c r="F857" s="2" t="s">
        <v>140</v>
      </c>
      <c r="G857" s="3">
        <v>44279</v>
      </c>
      <c r="H857" s="1"/>
      <c r="I857" s="2">
        <v>6673.03</v>
      </c>
      <c r="J857" s="2">
        <v>1745.4849999999999</v>
      </c>
      <c r="K857" s="2">
        <v>1745.4849999999999</v>
      </c>
      <c r="L857" s="2">
        <v>0</v>
      </c>
      <c r="M857" s="1"/>
      <c r="N857" s="5">
        <f t="shared" si="26"/>
        <v>13518.1</v>
      </c>
      <c r="O857" s="6">
        <f t="shared" si="27"/>
        <v>9359.18</v>
      </c>
      <c r="P857" s="2">
        <v>24</v>
      </c>
      <c r="Q857" s="2" t="s">
        <v>46</v>
      </c>
      <c r="R857" s="2">
        <v>3354.1</v>
      </c>
      <c r="S857" s="2">
        <v>140</v>
      </c>
      <c r="T857" s="2">
        <v>11701.2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f>VLOOKUP(Tabla3[[#This Row],[Columna1]],Tabla5[#All],3,0)</f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f>VLOOKUP(Tabla3[[#This Row],[Columna1]],Tabla7[[ID]:[Monto neto de los bonos]],3,0)</f>
        <v>6708.2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0</v>
      </c>
      <c r="AR857" s="2">
        <v>0</v>
      </c>
      <c r="AS857" s="2">
        <v>0</v>
      </c>
      <c r="AT857" s="2">
        <v>2106.2800000000002</v>
      </c>
      <c r="AU857" s="2">
        <v>2052.64</v>
      </c>
      <c r="AV857" s="2">
        <v>0</v>
      </c>
      <c r="AW857" s="1"/>
      <c r="AX857" s="2" t="s">
        <v>422</v>
      </c>
      <c r="AY857" s="8" t="s">
        <v>425</v>
      </c>
    </row>
    <row r="858" spans="1:51" ht="13.15" customHeight="1" x14ac:dyDescent="0.25">
      <c r="A858" s="7">
        <v>24446</v>
      </c>
      <c r="B858" s="2" t="s">
        <v>3887</v>
      </c>
      <c r="C858" s="2">
        <v>5936803</v>
      </c>
      <c r="D858" s="2" t="s">
        <v>173</v>
      </c>
      <c r="E858" s="2" t="s">
        <v>179</v>
      </c>
      <c r="F858" s="2" t="s">
        <v>44</v>
      </c>
      <c r="G858" s="3">
        <v>45006</v>
      </c>
      <c r="H858" s="1"/>
      <c r="I858" s="2">
        <v>14572.07</v>
      </c>
      <c r="J858" s="2">
        <v>2683.85</v>
      </c>
      <c r="K858" s="2">
        <v>2683.85</v>
      </c>
      <c r="L858" s="2">
        <v>0</v>
      </c>
      <c r="M858" s="1"/>
      <c r="N858" s="5">
        <f t="shared" si="26"/>
        <v>19939.769999999997</v>
      </c>
      <c r="O858" s="6">
        <f t="shared" si="27"/>
        <v>9342.1599999999962</v>
      </c>
      <c r="P858" s="2">
        <v>30</v>
      </c>
      <c r="Q858" s="2" t="s">
        <v>37</v>
      </c>
      <c r="R858" s="2">
        <v>0</v>
      </c>
      <c r="S858" s="2">
        <v>140</v>
      </c>
      <c r="T858" s="2">
        <v>23262.400000000001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f>VLOOKUP(Tabla3[[#This Row],[Columna1]],Tabla5[#All],3,0)</f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f>VLOOKUP(Tabla3[[#This Row],[Columna1]],Tabla7[[ID]:[Monto neto de los bonos]],3,0)</f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0</v>
      </c>
      <c r="AT858" s="2">
        <v>4386.68</v>
      </c>
      <c r="AU858" s="2">
        <v>6210.93</v>
      </c>
      <c r="AV858" s="2">
        <v>0</v>
      </c>
      <c r="AW858" s="1"/>
      <c r="AX858" s="2" t="s">
        <v>422</v>
      </c>
      <c r="AY858" s="8" t="s">
        <v>423</v>
      </c>
    </row>
    <row r="859" spans="1:51" ht="13.15" customHeight="1" x14ac:dyDescent="0.25">
      <c r="A859" s="7">
        <v>103160</v>
      </c>
      <c r="B859" s="2" t="s">
        <v>1009</v>
      </c>
      <c r="C859" s="2">
        <v>419103</v>
      </c>
      <c r="D859" s="2" t="s">
        <v>173</v>
      </c>
      <c r="E859" s="2" t="s">
        <v>177</v>
      </c>
      <c r="F859" s="2" t="s">
        <v>113</v>
      </c>
      <c r="G859" s="3">
        <v>41137</v>
      </c>
      <c r="H859" s="1"/>
      <c r="I859" s="2">
        <v>8862.42</v>
      </c>
      <c r="J859" s="2">
        <v>2318.1350000000002</v>
      </c>
      <c r="K859" s="2">
        <v>2318.1350000000002</v>
      </c>
      <c r="L859" s="2">
        <v>1484.28</v>
      </c>
      <c r="M859" s="1"/>
      <c r="N859" s="5">
        <f t="shared" si="26"/>
        <v>19437.580000000002</v>
      </c>
      <c r="O859" s="6">
        <f t="shared" si="27"/>
        <v>17246.38</v>
      </c>
      <c r="P859" s="2">
        <v>24</v>
      </c>
      <c r="Q859" s="2" t="s">
        <v>46</v>
      </c>
      <c r="R859" s="2">
        <v>4454.6099999999997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f>VLOOKUP(Tabla3[[#This Row],[Columna1]],Tabla5[#All],3,0)</f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f>VLOOKUP(Tabla3[[#This Row],[Columna1]],Tabla7[[ID]:[Monto neto de los bonos]],3,0)</f>
        <v>8909.2199999999993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2">
        <v>1380.04</v>
      </c>
      <c r="AU859" s="2">
        <v>811.16</v>
      </c>
      <c r="AV859" s="2">
        <v>0</v>
      </c>
      <c r="AW859" s="1"/>
      <c r="AX859" s="2" t="s">
        <v>422</v>
      </c>
      <c r="AY859" s="8" t="s">
        <v>425</v>
      </c>
    </row>
    <row r="860" spans="1:51" ht="13.15" customHeight="1" x14ac:dyDescent="0.25">
      <c r="A860" s="7">
        <v>22174</v>
      </c>
      <c r="B860" s="2" t="s">
        <v>1010</v>
      </c>
      <c r="C860" s="2">
        <v>3843203</v>
      </c>
      <c r="D860" s="2" t="s">
        <v>173</v>
      </c>
      <c r="E860" s="2" t="s">
        <v>176</v>
      </c>
      <c r="F860" s="2" t="s">
        <v>140</v>
      </c>
      <c r="G860" s="3">
        <v>44310</v>
      </c>
      <c r="H860" s="1"/>
      <c r="I860" s="2">
        <v>6673.03</v>
      </c>
      <c r="J860" s="2">
        <v>1745.4849999999999</v>
      </c>
      <c r="K860" s="2">
        <v>1745.4849999999999</v>
      </c>
      <c r="L860" s="2">
        <v>0</v>
      </c>
      <c r="M860" s="1"/>
      <c r="N860" s="5">
        <f t="shared" si="26"/>
        <v>13518.1</v>
      </c>
      <c r="O860" s="6">
        <f t="shared" si="27"/>
        <v>12355.75</v>
      </c>
      <c r="P860" s="2">
        <v>24</v>
      </c>
      <c r="Q860" s="2" t="s">
        <v>46</v>
      </c>
      <c r="R860" s="2">
        <v>3354.1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f>VLOOKUP(Tabla3[[#This Row],[Columna1]],Tabla5[#All],3,0)</f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f>VLOOKUP(Tabla3[[#This Row],[Columna1]],Tabla7[[ID]:[Monto neto de los bonos]],3,0)</f>
        <v>6708.2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0</v>
      </c>
      <c r="AR860" s="2">
        <v>0</v>
      </c>
      <c r="AS860" s="2">
        <v>0</v>
      </c>
      <c r="AT860" s="2">
        <v>936.16</v>
      </c>
      <c r="AU860" s="2">
        <v>226.19</v>
      </c>
      <c r="AV860" s="2">
        <v>0</v>
      </c>
      <c r="AW860" s="1"/>
      <c r="AX860" s="2" t="s">
        <v>422</v>
      </c>
      <c r="AY860" s="8" t="s">
        <v>425</v>
      </c>
    </row>
    <row r="861" spans="1:51" ht="13.15" customHeight="1" x14ac:dyDescent="0.25">
      <c r="A861" s="7">
        <v>23736</v>
      </c>
      <c r="B861" s="2" t="s">
        <v>1011</v>
      </c>
      <c r="C861" s="2">
        <v>5431803</v>
      </c>
      <c r="D861" s="2" t="s">
        <v>173</v>
      </c>
      <c r="E861" s="2" t="s">
        <v>177</v>
      </c>
      <c r="F861" s="2" t="s">
        <v>140</v>
      </c>
      <c r="G861" s="3">
        <v>44637</v>
      </c>
      <c r="H861" s="1"/>
      <c r="I861" s="2">
        <v>6673.03</v>
      </c>
      <c r="J861" s="2">
        <v>1745.4849999999999</v>
      </c>
      <c r="K861" s="2">
        <v>1745.4849999999999</v>
      </c>
      <c r="L861" s="2">
        <v>0</v>
      </c>
      <c r="M861" s="1"/>
      <c r="N861" s="5">
        <f t="shared" si="26"/>
        <v>13518.1</v>
      </c>
      <c r="O861" s="6">
        <f t="shared" si="27"/>
        <v>12355.75</v>
      </c>
      <c r="P861" s="2">
        <v>24</v>
      </c>
      <c r="Q861" s="2" t="s">
        <v>46</v>
      </c>
      <c r="R861" s="2">
        <v>3354.1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f>VLOOKUP(Tabla3[[#This Row],[Columna1]],Tabla5[#All],3,0)</f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f>VLOOKUP(Tabla3[[#This Row],[Columna1]],Tabla7[[ID]:[Monto neto de los bonos]],3,0)</f>
        <v>6708.2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2">
        <v>936.16</v>
      </c>
      <c r="AU861" s="2">
        <v>226.19</v>
      </c>
      <c r="AV861" s="2">
        <v>0</v>
      </c>
      <c r="AW861" s="1"/>
      <c r="AX861" s="2" t="s">
        <v>422</v>
      </c>
      <c r="AY861" s="8" t="s">
        <v>425</v>
      </c>
    </row>
    <row r="862" spans="1:51" ht="13.15" customHeight="1" x14ac:dyDescent="0.25">
      <c r="A862" s="7">
        <v>22996</v>
      </c>
      <c r="B862" s="2" t="s">
        <v>1012</v>
      </c>
      <c r="C862" s="2">
        <v>4939303</v>
      </c>
      <c r="D862" s="2" t="s">
        <v>173</v>
      </c>
      <c r="E862" s="2" t="s">
        <v>177</v>
      </c>
      <c r="F862" s="2" t="s">
        <v>140</v>
      </c>
      <c r="G862" s="3">
        <v>44278</v>
      </c>
      <c r="H862" s="1"/>
      <c r="I862" s="2">
        <v>6673.03</v>
      </c>
      <c r="J862" s="2">
        <v>1745.4849999999999</v>
      </c>
      <c r="K862" s="2">
        <v>1745.4849999999999</v>
      </c>
      <c r="L862" s="2">
        <v>0</v>
      </c>
      <c r="M862" s="1"/>
      <c r="N862" s="5">
        <f t="shared" si="26"/>
        <v>10164</v>
      </c>
      <c r="O862" s="6">
        <f t="shared" si="27"/>
        <v>9165.32</v>
      </c>
      <c r="P862" s="2">
        <v>22</v>
      </c>
      <c r="Q862" s="2" t="s">
        <v>46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f>VLOOKUP(Tabla3[[#This Row],[Columna1]],Tabla5[#All],3,0)</f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f>VLOOKUP(Tabla3[[#This Row],[Columna1]],Tabla7[[ID]:[Monto neto de los bonos]],3,0)</f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  <c r="AR862" s="2">
        <v>0</v>
      </c>
      <c r="AS862" s="2">
        <v>0</v>
      </c>
      <c r="AT862" s="2">
        <v>858.14</v>
      </c>
      <c r="AU862" s="2">
        <v>140.54</v>
      </c>
      <c r="AV862" s="2">
        <v>0</v>
      </c>
      <c r="AW862" s="1"/>
      <c r="AX862" s="2" t="s">
        <v>422</v>
      </c>
      <c r="AY862" s="8" t="s">
        <v>425</v>
      </c>
    </row>
    <row r="863" spans="1:51" ht="13.15" customHeight="1" x14ac:dyDescent="0.25">
      <c r="A863" s="7">
        <v>19188</v>
      </c>
      <c r="B863" s="2" t="s">
        <v>1013</v>
      </c>
      <c r="C863" s="2" t="e">
        <v>#N/A</v>
      </c>
      <c r="D863" s="2" t="s">
        <v>173</v>
      </c>
      <c r="E863" s="2" t="s">
        <v>181</v>
      </c>
      <c r="F863" s="2" t="s">
        <v>40</v>
      </c>
      <c r="G863" s="3">
        <v>42523</v>
      </c>
      <c r="H863" s="1"/>
      <c r="I863" s="2">
        <v>8875.32</v>
      </c>
      <c r="J863" s="2">
        <v>2324.5500000000002</v>
      </c>
      <c r="K863" s="2">
        <v>2324.5500000000002</v>
      </c>
      <c r="L863" s="2">
        <v>1073.3399999999999</v>
      </c>
      <c r="M863" s="1"/>
      <c r="N863" s="5">
        <f t="shared" si="26"/>
        <v>14597.759999999998</v>
      </c>
      <c r="O863" s="6">
        <f t="shared" si="27"/>
        <v>10338.919999999998</v>
      </c>
      <c r="P863" s="2">
        <v>24</v>
      </c>
      <c r="Q863" s="2" t="s">
        <v>46</v>
      </c>
      <c r="R863" s="2">
        <v>0</v>
      </c>
      <c r="S863" s="2">
        <v>80</v>
      </c>
      <c r="T863" s="2">
        <v>8897.6</v>
      </c>
      <c r="U863" s="2">
        <v>2485.09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 t="e">
        <f>VLOOKUP(Tabla3[[#This Row],[Columna1]],Tabla5[#All],3,0)</f>
        <v>#N/A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 t="e">
        <f>VLOOKUP(Tabla3[[#This Row],[Columna1]],Tabla7[[ID]:[Monto neto de los bonos]],3,0)</f>
        <v>#N/A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2234.3200000000002</v>
      </c>
      <c r="AU863" s="2">
        <v>2024.52</v>
      </c>
      <c r="AV863" s="2">
        <v>0</v>
      </c>
      <c r="AW863" s="1"/>
      <c r="AX863" s="2" t="s">
        <v>422</v>
      </c>
      <c r="AY863" s="8" t="s">
        <v>425</v>
      </c>
    </row>
    <row r="864" spans="1:51" ht="13.15" customHeight="1" x14ac:dyDescent="0.25">
      <c r="A864" s="7">
        <v>21092</v>
      </c>
      <c r="B864" s="2" t="s">
        <v>3890</v>
      </c>
      <c r="C864" s="2">
        <v>2425303</v>
      </c>
      <c r="D864" s="2" t="s">
        <v>173</v>
      </c>
      <c r="E864" s="2" t="s">
        <v>179</v>
      </c>
      <c r="F864" s="2" t="s">
        <v>140</v>
      </c>
      <c r="G864" s="3">
        <v>43117</v>
      </c>
      <c r="H864" s="1"/>
      <c r="I864" s="2">
        <v>6673.03</v>
      </c>
      <c r="J864" s="2">
        <v>1745.4849999999999</v>
      </c>
      <c r="K864" s="2">
        <v>1745.4849999999999</v>
      </c>
      <c r="L864" s="2">
        <v>923.51</v>
      </c>
      <c r="M864" s="1"/>
      <c r="N864" s="5">
        <f t="shared" si="26"/>
        <v>14441.61</v>
      </c>
      <c r="O864" s="6">
        <f t="shared" si="27"/>
        <v>10507.14</v>
      </c>
      <c r="P864" s="2">
        <v>24</v>
      </c>
      <c r="Q864" s="2" t="s">
        <v>46</v>
      </c>
      <c r="R864" s="2">
        <v>3354.1</v>
      </c>
      <c r="S864" s="2">
        <v>120</v>
      </c>
      <c r="T864" s="2">
        <v>10029.6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f>VLOOKUP(Tabla3[[#This Row],[Columna1]],Tabla5[#All],3,0)</f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f>VLOOKUP(Tabla3[[#This Row],[Columna1]],Tabla7[[ID]:[Monto neto de los bonos]],3,0)</f>
        <v>6708.2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2">
        <v>2024.2</v>
      </c>
      <c r="AU864" s="2">
        <v>1910.27</v>
      </c>
      <c r="AV864" s="2">
        <v>0</v>
      </c>
      <c r="AW864" s="1"/>
      <c r="AX864" s="2" t="s">
        <v>422</v>
      </c>
      <c r="AY864" s="8" t="s">
        <v>425</v>
      </c>
    </row>
    <row r="865" spans="1:51" ht="13.15" customHeight="1" x14ac:dyDescent="0.25">
      <c r="A865" s="7">
        <v>103311</v>
      </c>
      <c r="B865" s="2" t="s">
        <v>1014</v>
      </c>
      <c r="C865" s="2">
        <v>1197703</v>
      </c>
      <c r="D865" s="2" t="s">
        <v>173</v>
      </c>
      <c r="E865" s="2" t="s">
        <v>179</v>
      </c>
      <c r="F865" s="2" t="s">
        <v>44</v>
      </c>
      <c r="G865" s="3">
        <v>42653</v>
      </c>
      <c r="H865" s="1"/>
      <c r="I865" s="2">
        <v>14572.07</v>
      </c>
      <c r="J865" s="2">
        <v>2683.85</v>
      </c>
      <c r="K865" s="2">
        <v>2683.85</v>
      </c>
      <c r="L865" s="2">
        <v>1739.34</v>
      </c>
      <c r="M865" s="1"/>
      <c r="N865" s="5">
        <f t="shared" si="26"/>
        <v>36447.21</v>
      </c>
      <c r="O865" s="6">
        <f t="shared" si="27"/>
        <v>32441.289999999997</v>
      </c>
      <c r="P865" s="2">
        <v>30</v>
      </c>
      <c r="Q865" s="2" t="s">
        <v>37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14768.1</v>
      </c>
      <c r="AE865" s="2">
        <f>VLOOKUP(Tabla3[[#This Row],[Columna1]],Tabla5[#All],3,0)</f>
        <v>14768.1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f>VLOOKUP(Tabla3[[#This Row],[Columna1]],Tabla7[[ID]:[Monto neto de los bonos]],3,0)</f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2167.9</v>
      </c>
      <c r="AU865" s="2">
        <v>1838.02</v>
      </c>
      <c r="AV865" s="2">
        <v>0</v>
      </c>
      <c r="AW865" s="1"/>
      <c r="AX865" s="2" t="s">
        <v>422</v>
      </c>
      <c r="AY865" s="8" t="s">
        <v>423</v>
      </c>
    </row>
    <row r="866" spans="1:51" ht="13.15" customHeight="1" x14ac:dyDescent="0.25">
      <c r="A866" s="7">
        <v>23399</v>
      </c>
      <c r="B866" s="2" t="s">
        <v>3989</v>
      </c>
      <c r="C866" s="2">
        <v>5216403</v>
      </c>
      <c r="D866" s="2" t="s">
        <v>173</v>
      </c>
      <c r="E866" s="2" t="s">
        <v>177</v>
      </c>
      <c r="F866" s="2" t="s">
        <v>142</v>
      </c>
      <c r="G866" s="3">
        <v>44496</v>
      </c>
      <c r="H866" s="1"/>
      <c r="I866" s="2">
        <v>6673.03</v>
      </c>
      <c r="J866" s="2">
        <v>1745.4849999999999</v>
      </c>
      <c r="K866" s="2">
        <v>1745.4849999999999</v>
      </c>
      <c r="L866" s="2">
        <v>0</v>
      </c>
      <c r="M866" s="1"/>
      <c r="N866" s="5">
        <f t="shared" si="26"/>
        <v>13518.1</v>
      </c>
      <c r="O866" s="6">
        <f t="shared" si="27"/>
        <v>9359.18</v>
      </c>
      <c r="P866" s="2">
        <v>24</v>
      </c>
      <c r="Q866" s="2" t="s">
        <v>46</v>
      </c>
      <c r="R866" s="2">
        <v>3354.1</v>
      </c>
      <c r="S866" s="2">
        <v>140</v>
      </c>
      <c r="T866" s="2">
        <v>11701.2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f>VLOOKUP(Tabla3[[#This Row],[Columna1]],Tabla5[#All],3,0)</f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f>VLOOKUP(Tabla3[[#This Row],[Columna1]],Tabla7[[ID]:[Monto neto de los bonos]],3,0)</f>
        <v>6708.2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0</v>
      </c>
      <c r="AR866" s="2">
        <v>0</v>
      </c>
      <c r="AS866" s="2">
        <v>0</v>
      </c>
      <c r="AT866" s="2">
        <v>2106.2800000000002</v>
      </c>
      <c r="AU866" s="2">
        <v>2052.64</v>
      </c>
      <c r="AV866" s="2">
        <v>0</v>
      </c>
      <c r="AW866" s="1"/>
      <c r="AX866" s="2" t="s">
        <v>422</v>
      </c>
      <c r="AY866" s="8" t="s">
        <v>425</v>
      </c>
    </row>
    <row r="867" spans="1:51" ht="13.15" customHeight="1" x14ac:dyDescent="0.25">
      <c r="A867" s="7">
        <v>103307</v>
      </c>
      <c r="B867" s="2" t="s">
        <v>3981</v>
      </c>
      <c r="C867" s="2">
        <v>420203</v>
      </c>
      <c r="D867" s="2" t="s">
        <v>173</v>
      </c>
      <c r="E867" s="2" t="s">
        <v>177</v>
      </c>
      <c r="F867" s="2" t="s">
        <v>140</v>
      </c>
      <c r="G867" s="3">
        <v>44663</v>
      </c>
      <c r="H867" s="1"/>
      <c r="I867" s="2">
        <v>6673.03</v>
      </c>
      <c r="J867" s="2">
        <v>1745.4849999999999</v>
      </c>
      <c r="K867" s="2">
        <v>1745.4849999999999</v>
      </c>
      <c r="L867" s="2">
        <v>0</v>
      </c>
      <c r="M867" s="1"/>
      <c r="N867" s="5">
        <f t="shared" si="26"/>
        <v>10164</v>
      </c>
      <c r="O867" s="6">
        <f t="shared" si="27"/>
        <v>8702.5299999999988</v>
      </c>
      <c r="P867" s="2">
        <v>24</v>
      </c>
      <c r="Q867" s="2" t="s">
        <v>46</v>
      </c>
      <c r="R867" s="2">
        <v>0</v>
      </c>
      <c r="S867" s="2">
        <v>8</v>
      </c>
      <c r="T867" s="2">
        <v>668.64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f>VLOOKUP(Tabla3[[#This Row],[Columna1]],Tabla5[#All],3,0)</f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f>VLOOKUP(Tabla3[[#This Row],[Columna1]],Tabla7[[ID]:[Monto neto de los bonos]],3,0)</f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0</v>
      </c>
      <c r="AR867" s="2">
        <v>0</v>
      </c>
      <c r="AS867" s="2">
        <v>0</v>
      </c>
      <c r="AT867" s="2">
        <v>1003.02</v>
      </c>
      <c r="AU867" s="2">
        <v>458.45</v>
      </c>
      <c r="AV867" s="2">
        <v>0</v>
      </c>
      <c r="AW867" s="1"/>
      <c r="AX867" s="2" t="s">
        <v>422</v>
      </c>
      <c r="AY867" s="8" t="s">
        <v>425</v>
      </c>
    </row>
    <row r="868" spans="1:51" ht="13.15" customHeight="1" x14ac:dyDescent="0.25">
      <c r="A868" s="7">
        <v>23734</v>
      </c>
      <c r="B868" s="2" t="s">
        <v>1015</v>
      </c>
      <c r="C868" s="2">
        <v>5431503</v>
      </c>
      <c r="D868" s="2" t="s">
        <v>173</v>
      </c>
      <c r="E868" s="2" t="s">
        <v>177</v>
      </c>
      <c r="F868" s="2" t="s">
        <v>140</v>
      </c>
      <c r="G868" s="3">
        <v>44629</v>
      </c>
      <c r="H868" s="1"/>
      <c r="I868" s="2">
        <v>6673.03</v>
      </c>
      <c r="J868" s="2">
        <v>1745.4849999999999</v>
      </c>
      <c r="K868" s="2">
        <v>1745.4849999999999</v>
      </c>
      <c r="L868" s="2">
        <v>0</v>
      </c>
      <c r="M868" s="1"/>
      <c r="N868" s="5">
        <f t="shared" si="26"/>
        <v>10164</v>
      </c>
      <c r="O868" s="6">
        <f t="shared" si="27"/>
        <v>9144.48</v>
      </c>
      <c r="P868" s="2">
        <v>22</v>
      </c>
      <c r="Q868" s="2" t="s">
        <v>46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f>VLOOKUP(Tabla3[[#This Row],[Columna1]],Tabla5[#All],3,0)</f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f>VLOOKUP(Tabla3[[#This Row],[Columna1]],Tabla7[[ID]:[Monto neto de los bonos]],3,0)</f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  <c r="AQ868" s="2">
        <v>0</v>
      </c>
      <c r="AR868" s="2">
        <v>0</v>
      </c>
      <c r="AS868" s="2">
        <v>0</v>
      </c>
      <c r="AT868" s="2">
        <v>858.15</v>
      </c>
      <c r="AU868" s="2">
        <v>161.37</v>
      </c>
      <c r="AV868" s="2">
        <v>0</v>
      </c>
      <c r="AW868" s="1"/>
      <c r="AX868" s="2" t="s">
        <v>422</v>
      </c>
      <c r="AY868" s="8" t="s">
        <v>425</v>
      </c>
    </row>
    <row r="869" spans="1:51" ht="13.15" customHeight="1" x14ac:dyDescent="0.25">
      <c r="A869" s="7">
        <v>22028</v>
      </c>
      <c r="B869" s="2" t="s">
        <v>1016</v>
      </c>
      <c r="C869" s="2">
        <v>3579303</v>
      </c>
      <c r="D869" s="2" t="s">
        <v>173</v>
      </c>
      <c r="E869" s="2" t="s">
        <v>176</v>
      </c>
      <c r="F869" s="2" t="s">
        <v>140</v>
      </c>
      <c r="G869" s="3">
        <v>43648</v>
      </c>
      <c r="H869" s="1"/>
      <c r="I869" s="2">
        <v>6673.03</v>
      </c>
      <c r="J869" s="2">
        <v>1745.4849999999999</v>
      </c>
      <c r="K869" s="2">
        <v>1745.4849999999999</v>
      </c>
      <c r="L869" s="2">
        <v>988.18</v>
      </c>
      <c r="M869" s="1"/>
      <c r="N869" s="5">
        <f t="shared" si="26"/>
        <v>14506.28</v>
      </c>
      <c r="O869" s="6">
        <f t="shared" si="27"/>
        <v>12686.28</v>
      </c>
      <c r="P869" s="2">
        <v>24</v>
      </c>
      <c r="Q869" s="2" t="s">
        <v>46</v>
      </c>
      <c r="R869" s="2">
        <v>3354.1</v>
      </c>
      <c r="S869" s="2">
        <v>20</v>
      </c>
      <c r="T869" s="2">
        <v>1671.6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f>VLOOKUP(Tabla3[[#This Row],[Columna1]],Tabla5[#All],3,0)</f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f>VLOOKUP(Tabla3[[#This Row],[Columna1]],Tabla7[[ID]:[Monto neto de los bonos]],3,0)</f>
        <v>6708.2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1194.33</v>
      </c>
      <c r="AU869" s="2">
        <v>625.66999999999996</v>
      </c>
      <c r="AV869" s="2">
        <v>0</v>
      </c>
      <c r="AW869" s="1"/>
      <c r="AX869" s="2" t="s">
        <v>422</v>
      </c>
      <c r="AY869" s="8" t="s">
        <v>425</v>
      </c>
    </row>
    <row r="870" spans="1:51" ht="13.15" customHeight="1" x14ac:dyDescent="0.25">
      <c r="A870" s="7">
        <v>16304</v>
      </c>
      <c r="B870" s="2" t="s">
        <v>1017</v>
      </c>
      <c r="C870" s="2">
        <v>196503</v>
      </c>
      <c r="D870" s="2" t="s">
        <v>173</v>
      </c>
      <c r="E870" s="2" t="s">
        <v>177</v>
      </c>
      <c r="F870" s="2" t="s">
        <v>113</v>
      </c>
      <c r="G870" s="3">
        <v>40570</v>
      </c>
      <c r="H870" s="1"/>
      <c r="I870" s="2">
        <v>8862.42</v>
      </c>
      <c r="J870" s="2">
        <v>2318.1350000000002</v>
      </c>
      <c r="K870" s="2">
        <v>2318.1350000000002</v>
      </c>
      <c r="L870" s="2">
        <v>1350.76</v>
      </c>
      <c r="M870" s="1"/>
      <c r="N870" s="5">
        <f t="shared" si="26"/>
        <v>19304.060000000001</v>
      </c>
      <c r="O870" s="6">
        <f t="shared" si="27"/>
        <v>17138.500000000004</v>
      </c>
      <c r="P870" s="2">
        <v>24</v>
      </c>
      <c r="Q870" s="2" t="s">
        <v>46</v>
      </c>
      <c r="R870" s="2">
        <v>4454.6099999999997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f>VLOOKUP(Tabla3[[#This Row],[Columna1]],Tabla5[#All],3,0)</f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f>VLOOKUP(Tabla3[[#This Row],[Columna1]],Tabla7[[ID]:[Monto neto de los bonos]],3,0)</f>
        <v>8909.2199999999993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1367.76</v>
      </c>
      <c r="AU870" s="2">
        <v>797.8</v>
      </c>
      <c r="AV870" s="2">
        <v>0</v>
      </c>
      <c r="AW870" s="1"/>
      <c r="AX870" s="2" t="s">
        <v>422</v>
      </c>
      <c r="AY870" s="8" t="s">
        <v>425</v>
      </c>
    </row>
    <row r="871" spans="1:51" ht="13.15" customHeight="1" x14ac:dyDescent="0.25">
      <c r="A871" s="7">
        <v>24076</v>
      </c>
      <c r="B871" s="2" t="s">
        <v>3882</v>
      </c>
      <c r="C871" s="2">
        <v>5707703</v>
      </c>
      <c r="D871" s="2" t="s">
        <v>173</v>
      </c>
      <c r="E871" s="2" t="s">
        <v>179</v>
      </c>
      <c r="F871" s="2" t="s">
        <v>36</v>
      </c>
      <c r="G871" s="3">
        <v>44841</v>
      </c>
      <c r="H871" s="1"/>
      <c r="I871" s="2">
        <v>13165.89</v>
      </c>
      <c r="J871" s="2">
        <v>2789.65</v>
      </c>
      <c r="K871" s="2">
        <v>2789.65</v>
      </c>
      <c r="L871" s="2">
        <v>0</v>
      </c>
      <c r="M871" s="1"/>
      <c r="N871" s="5">
        <f t="shared" si="26"/>
        <v>24931.14</v>
      </c>
      <c r="O871" s="6">
        <f t="shared" si="27"/>
        <v>15583.139999999998</v>
      </c>
      <c r="P871" s="2">
        <v>20</v>
      </c>
      <c r="Q871" s="2" t="s">
        <v>46</v>
      </c>
      <c r="R871" s="2">
        <v>6185.95</v>
      </c>
      <c r="S871" s="2">
        <v>140</v>
      </c>
      <c r="T871" s="2">
        <v>21582.400000000001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f>VLOOKUP(Tabla3[[#This Row],[Columna1]],Tabla5[#All],3,0)</f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f>VLOOKUP(Tabla3[[#This Row],[Columna1]],Tabla7[[ID]:[Monto neto de los bonos]],3,0)</f>
        <v>12371.9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2">
        <v>0</v>
      </c>
      <c r="AS871" s="2">
        <v>0</v>
      </c>
      <c r="AT871" s="2">
        <v>3884.76</v>
      </c>
      <c r="AU871" s="2">
        <v>5463.24</v>
      </c>
      <c r="AV871" s="2">
        <v>0</v>
      </c>
      <c r="AW871" s="1"/>
      <c r="AX871" s="2" t="s">
        <v>422</v>
      </c>
      <c r="AY871" s="8" t="s">
        <v>424</v>
      </c>
    </row>
    <row r="872" spans="1:51" ht="13.15" customHeight="1" x14ac:dyDescent="0.25">
      <c r="A872" s="7">
        <v>92034</v>
      </c>
      <c r="B872" s="2" t="s">
        <v>3897</v>
      </c>
      <c r="C872" s="2">
        <v>401903</v>
      </c>
      <c r="D872" s="2" t="s">
        <v>173</v>
      </c>
      <c r="E872" s="2" t="s">
        <v>179</v>
      </c>
      <c r="F872" s="2" t="s">
        <v>148</v>
      </c>
      <c r="G872" s="3">
        <v>38139</v>
      </c>
      <c r="H872" s="1"/>
      <c r="I872" s="2">
        <v>9836.7099999999991</v>
      </c>
      <c r="J872" s="2">
        <v>3056.2150000000001</v>
      </c>
      <c r="K872" s="2">
        <v>3056.2150000000001</v>
      </c>
      <c r="L872" s="2">
        <v>4044.19</v>
      </c>
      <c r="M872" s="1"/>
      <c r="N872" s="5">
        <f t="shared" si="26"/>
        <v>28459.77</v>
      </c>
      <c r="O872" s="6">
        <f t="shared" si="27"/>
        <v>25080.21</v>
      </c>
      <c r="P872" s="2">
        <v>20</v>
      </c>
      <c r="Q872" s="2" t="s">
        <v>46</v>
      </c>
      <c r="R872" s="2">
        <v>5263.31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3203.13</v>
      </c>
      <c r="AE872" s="2">
        <f>VLOOKUP(Tabla3[[#This Row],[Columna1]],Tabla5[#All],3,0)</f>
        <v>3203.13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f>VLOOKUP(Tabla3[[#This Row],[Columna1]],Tabla7[[ID]:[Monto neto de los bonos]],3,0)</f>
        <v>10526.62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2">
        <v>0</v>
      </c>
      <c r="AS872" s="2">
        <v>0</v>
      </c>
      <c r="AT872" s="2">
        <v>1841.48</v>
      </c>
      <c r="AU872" s="2">
        <v>1538.08</v>
      </c>
      <c r="AV872" s="2">
        <v>0</v>
      </c>
      <c r="AW872" s="1"/>
      <c r="AX872" s="2" t="s">
        <v>422</v>
      </c>
      <c r="AY872" s="8" t="s">
        <v>424</v>
      </c>
    </row>
    <row r="873" spans="1:51" ht="13.15" customHeight="1" x14ac:dyDescent="0.25">
      <c r="A873" s="7">
        <v>102732</v>
      </c>
      <c r="B873" s="2" t="s">
        <v>1018</v>
      </c>
      <c r="C873" s="2">
        <v>416103</v>
      </c>
      <c r="D873" s="2" t="s">
        <v>173</v>
      </c>
      <c r="E873" s="2" t="s">
        <v>182</v>
      </c>
      <c r="F873" s="2" t="s">
        <v>125</v>
      </c>
      <c r="G873" s="3">
        <v>42523</v>
      </c>
      <c r="H873" s="1"/>
      <c r="I873" s="2">
        <v>8862.42</v>
      </c>
      <c r="J873" s="2">
        <v>2318.1350000000002</v>
      </c>
      <c r="K873" s="2">
        <v>2318.1350000000002</v>
      </c>
      <c r="L873" s="2">
        <v>1071.3</v>
      </c>
      <c r="M873" s="1"/>
      <c r="N873" s="5">
        <f t="shared" si="26"/>
        <v>19024.599999999999</v>
      </c>
      <c r="O873" s="6">
        <f t="shared" si="27"/>
        <v>16584.98</v>
      </c>
      <c r="P873" s="2">
        <v>24</v>
      </c>
      <c r="Q873" s="2" t="s">
        <v>46</v>
      </c>
      <c r="R873" s="2">
        <v>4454.6099999999997</v>
      </c>
      <c r="S873" s="2">
        <v>14</v>
      </c>
      <c r="T873" s="2">
        <v>1554.28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f>VLOOKUP(Tabla3[[#This Row],[Columna1]],Tabla5[#All],3,0)</f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f>VLOOKUP(Tabla3[[#This Row],[Columna1]],Tabla7[[ID]:[Monto neto de los bonos]],3,0)</f>
        <v>8909.2199999999993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0</v>
      </c>
      <c r="AR873" s="2">
        <v>0</v>
      </c>
      <c r="AS873" s="2">
        <v>0</v>
      </c>
      <c r="AT873" s="2">
        <v>1497.43</v>
      </c>
      <c r="AU873" s="2">
        <v>942.19</v>
      </c>
      <c r="AV873" s="2">
        <v>0</v>
      </c>
      <c r="AW873" s="1"/>
      <c r="AX873" s="2" t="s">
        <v>422</v>
      </c>
      <c r="AY873" s="8" t="s">
        <v>425</v>
      </c>
    </row>
    <row r="874" spans="1:51" ht="13.15" customHeight="1" x14ac:dyDescent="0.25">
      <c r="A874" s="7">
        <v>14053</v>
      </c>
      <c r="B874" s="2" t="s">
        <v>1019</v>
      </c>
      <c r="C874" s="2">
        <v>137703</v>
      </c>
      <c r="D874" s="2" t="s">
        <v>173</v>
      </c>
      <c r="E874" s="2" t="s">
        <v>180</v>
      </c>
      <c r="F874" s="2" t="s">
        <v>36</v>
      </c>
      <c r="G874" s="3">
        <v>39111</v>
      </c>
      <c r="H874" s="1"/>
      <c r="I874" s="2">
        <v>13165.89</v>
      </c>
      <c r="J874" s="2">
        <v>2789.65</v>
      </c>
      <c r="K874" s="2">
        <v>2789.65</v>
      </c>
      <c r="L874" s="2">
        <v>3432.94</v>
      </c>
      <c r="M874" s="1"/>
      <c r="N874" s="5">
        <f t="shared" si="26"/>
        <v>45075.32</v>
      </c>
      <c r="O874" s="6">
        <f t="shared" si="27"/>
        <v>41146.399999999994</v>
      </c>
      <c r="P874" s="2">
        <v>24</v>
      </c>
      <c r="Q874" s="2" t="s">
        <v>46</v>
      </c>
      <c r="R874" s="2">
        <v>6185.93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12036.26</v>
      </c>
      <c r="AE874" s="2">
        <f>VLOOKUP(Tabla3[[#This Row],[Columna1]],Tabla5[#All],3,0)</f>
        <v>12036.26</v>
      </c>
      <c r="AF874" s="2">
        <v>0</v>
      </c>
      <c r="AG874" s="2">
        <v>0</v>
      </c>
      <c r="AH874" s="2">
        <v>0</v>
      </c>
      <c r="AI874" s="2">
        <v>0</v>
      </c>
      <c r="AJ874" s="2">
        <v>4675</v>
      </c>
      <c r="AK874" s="2">
        <f>VLOOKUP(Tabla3[[#This Row],[Columna1]],Tabla7[[ID]:[Monto neto de los bonos]],3,0)</f>
        <v>17046.86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  <c r="AQ874" s="2">
        <v>0</v>
      </c>
      <c r="AR874" s="2">
        <v>0</v>
      </c>
      <c r="AS874" s="2">
        <v>0</v>
      </c>
      <c r="AT874" s="2">
        <v>2042.76</v>
      </c>
      <c r="AU874" s="2">
        <v>1886.16</v>
      </c>
      <c r="AV874" s="2">
        <v>0</v>
      </c>
      <c r="AW874" s="1"/>
      <c r="AX874" s="2" t="s">
        <v>422</v>
      </c>
      <c r="AY874" s="8" t="s">
        <v>425</v>
      </c>
    </row>
    <row r="875" spans="1:51" ht="13.15" customHeight="1" x14ac:dyDescent="0.25">
      <c r="A875" s="7">
        <v>22983</v>
      </c>
      <c r="B875" s="2" t="s">
        <v>3921</v>
      </c>
      <c r="C875" s="2">
        <v>4921203</v>
      </c>
      <c r="D875" s="2" t="s">
        <v>173</v>
      </c>
      <c r="E875" s="2" t="s">
        <v>176</v>
      </c>
      <c r="F875" s="2" t="s">
        <v>148</v>
      </c>
      <c r="G875" s="3">
        <v>45608</v>
      </c>
      <c r="H875" s="1"/>
      <c r="I875" s="2">
        <v>9836.7099999999991</v>
      </c>
      <c r="J875" s="2">
        <v>3056.2150000000001</v>
      </c>
      <c r="K875" s="2">
        <v>3056.2150000000001</v>
      </c>
      <c r="L875" s="2">
        <v>0</v>
      </c>
      <c r="M875" s="1"/>
      <c r="N875" s="5">
        <f t="shared" si="26"/>
        <v>15949.14</v>
      </c>
      <c r="O875" s="6">
        <f t="shared" si="27"/>
        <v>8483.5400000000009</v>
      </c>
      <c r="P875" s="2">
        <v>20</v>
      </c>
      <c r="Q875" s="2" t="s">
        <v>132</v>
      </c>
      <c r="R875" s="2">
        <v>0</v>
      </c>
      <c r="S875" s="2">
        <v>140</v>
      </c>
      <c r="T875" s="2">
        <v>18362.400000000001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f>VLOOKUP(Tabla3[[#This Row],[Columna1]],Tabla5[#All],3,0)</f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f>VLOOKUP(Tabla3[[#This Row],[Columna1]],Tabla7[[ID]:[Monto neto de los bonos]],3,0)</f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0</v>
      </c>
      <c r="AR875" s="2">
        <v>0</v>
      </c>
      <c r="AS875" s="2">
        <v>0</v>
      </c>
      <c r="AT875" s="2">
        <v>3305.24</v>
      </c>
      <c r="AU875" s="2">
        <v>4160.3599999999997</v>
      </c>
      <c r="AV875" s="2">
        <v>0</v>
      </c>
      <c r="AW875" s="1"/>
      <c r="AX875" s="2" t="s">
        <v>422</v>
      </c>
      <c r="AY875" s="8" t="s">
        <v>426</v>
      </c>
    </row>
    <row r="876" spans="1:51" ht="13.15" customHeight="1" x14ac:dyDescent="0.25">
      <c r="A876" s="7">
        <v>20794</v>
      </c>
      <c r="B876" s="2" t="s">
        <v>3926</v>
      </c>
      <c r="C876" s="2">
        <v>2125803</v>
      </c>
      <c r="D876" s="2" t="s">
        <v>173</v>
      </c>
      <c r="E876" s="2" t="s">
        <v>176</v>
      </c>
      <c r="F876" s="2" t="s">
        <v>60</v>
      </c>
      <c r="G876" s="3">
        <v>42940</v>
      </c>
      <c r="H876" s="1"/>
      <c r="I876" s="2">
        <v>14709.55</v>
      </c>
      <c r="J876" s="2">
        <v>2709.165</v>
      </c>
      <c r="K876" s="2">
        <v>2709.165</v>
      </c>
      <c r="L876" s="2">
        <v>1751.53</v>
      </c>
      <c r="M876" s="1"/>
      <c r="N876" s="5">
        <f t="shared" si="26"/>
        <v>37987.129999999997</v>
      </c>
      <c r="O876" s="6">
        <f t="shared" si="27"/>
        <v>33929.209999999992</v>
      </c>
      <c r="P876" s="2">
        <v>30</v>
      </c>
      <c r="Q876" s="2" t="s">
        <v>37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15057.72</v>
      </c>
      <c r="AE876" s="2">
        <f>VLOOKUP(Tabla3[[#This Row],[Columna1]],Tabla5[#All],3,0)</f>
        <v>15057.72</v>
      </c>
      <c r="AF876" s="2">
        <v>0</v>
      </c>
      <c r="AG876" s="2">
        <v>0</v>
      </c>
      <c r="AH876" s="2">
        <v>0</v>
      </c>
      <c r="AI876" s="2">
        <v>0</v>
      </c>
      <c r="AJ876" s="2">
        <v>1050</v>
      </c>
      <c r="AK876" s="2">
        <f>VLOOKUP(Tabla3[[#This Row],[Columna1]],Tabla7[[ID]:[Monto neto de los bonos]],3,0)</f>
        <v>1050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2">
        <v>0</v>
      </c>
      <c r="AS876" s="2">
        <v>0</v>
      </c>
      <c r="AT876" s="2">
        <v>2187.94</v>
      </c>
      <c r="AU876" s="2">
        <v>1869.98</v>
      </c>
      <c r="AV876" s="2">
        <v>0</v>
      </c>
      <c r="AW876" s="1"/>
      <c r="AX876" s="2" t="s">
        <v>422</v>
      </c>
      <c r="AY876" s="8" t="s">
        <v>423</v>
      </c>
    </row>
    <row r="877" spans="1:51" ht="13.15" customHeight="1" x14ac:dyDescent="0.25">
      <c r="A877" s="7">
        <v>25145</v>
      </c>
      <c r="B877" s="2" t="s">
        <v>3983</v>
      </c>
      <c r="C877" s="2">
        <v>6461903</v>
      </c>
      <c r="D877" s="2" t="s">
        <v>173</v>
      </c>
      <c r="E877" s="2" t="s">
        <v>177</v>
      </c>
      <c r="F877" s="2" t="s">
        <v>140</v>
      </c>
      <c r="G877" s="3">
        <v>45499</v>
      </c>
      <c r="H877" s="1"/>
      <c r="I877" s="2">
        <v>6673.03</v>
      </c>
      <c r="J877" s="2">
        <v>1745.4849999999999</v>
      </c>
      <c r="K877" s="2">
        <v>1745.4849999999999</v>
      </c>
      <c r="L877" s="2">
        <v>0</v>
      </c>
      <c r="M877" s="1"/>
      <c r="N877" s="5">
        <f t="shared" si="26"/>
        <v>13518.1</v>
      </c>
      <c r="O877" s="6">
        <f t="shared" si="27"/>
        <v>12355.75</v>
      </c>
      <c r="P877" s="2">
        <v>24</v>
      </c>
      <c r="Q877" s="2" t="s">
        <v>46</v>
      </c>
      <c r="R877" s="2">
        <v>3354.1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f>VLOOKUP(Tabla3[[#This Row],[Columna1]],Tabla5[#All],3,0)</f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f>VLOOKUP(Tabla3[[#This Row],[Columna1]],Tabla7[[ID]:[Monto neto de los bonos]],3,0)</f>
        <v>6708.2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0</v>
      </c>
      <c r="AR877" s="2">
        <v>0</v>
      </c>
      <c r="AS877" s="2">
        <v>0</v>
      </c>
      <c r="AT877" s="2">
        <v>936.16</v>
      </c>
      <c r="AU877" s="2">
        <v>226.19</v>
      </c>
      <c r="AV877" s="2">
        <v>0</v>
      </c>
      <c r="AW877" s="1"/>
      <c r="AX877" s="2" t="s">
        <v>422</v>
      </c>
      <c r="AY877" s="8" t="s">
        <v>425</v>
      </c>
    </row>
    <row r="878" spans="1:51" ht="13.15" customHeight="1" x14ac:dyDescent="0.25">
      <c r="A878" s="7">
        <v>14040</v>
      </c>
      <c r="B878" s="2" t="s">
        <v>3991</v>
      </c>
      <c r="C878" s="2">
        <v>137303</v>
      </c>
      <c r="D878" s="2" t="s">
        <v>173</v>
      </c>
      <c r="E878" s="2" t="s">
        <v>177</v>
      </c>
      <c r="F878" s="2" t="s">
        <v>140</v>
      </c>
      <c r="G878" s="3">
        <v>39104</v>
      </c>
      <c r="H878" s="1"/>
      <c r="I878" s="2">
        <v>6673.03</v>
      </c>
      <c r="J878" s="2">
        <v>1745.4849999999999</v>
      </c>
      <c r="K878" s="2">
        <v>1745.4849999999999</v>
      </c>
      <c r="L878" s="2">
        <v>1923.57</v>
      </c>
      <c r="M878" s="1"/>
      <c r="N878" s="5">
        <f t="shared" si="26"/>
        <v>15441.67</v>
      </c>
      <c r="O878" s="6">
        <f t="shared" si="27"/>
        <v>13708.95</v>
      </c>
      <c r="P878" s="2">
        <v>24</v>
      </c>
      <c r="Q878" s="2" t="s">
        <v>46</v>
      </c>
      <c r="R878" s="2">
        <v>3354.1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f>VLOOKUP(Tabla3[[#This Row],[Columna1]],Tabla5[#All],3,0)</f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f>VLOOKUP(Tabla3[[#This Row],[Columna1]],Tabla7[[ID]:[Monto neto de los bonos]],3,0)</f>
        <v>6708.2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0</v>
      </c>
      <c r="AR878" s="2">
        <v>0</v>
      </c>
      <c r="AS878" s="2">
        <v>0</v>
      </c>
      <c r="AT878" s="2">
        <v>1113.32</v>
      </c>
      <c r="AU878" s="2">
        <v>619.4</v>
      </c>
      <c r="AV878" s="2">
        <v>0</v>
      </c>
      <c r="AW878" s="1"/>
      <c r="AX878" s="2" t="s">
        <v>422</v>
      </c>
      <c r="AY878" s="8" t="s">
        <v>425</v>
      </c>
    </row>
    <row r="879" spans="1:51" ht="13.15" customHeight="1" x14ac:dyDescent="0.25">
      <c r="A879" s="7">
        <v>14111</v>
      </c>
      <c r="B879" s="2" t="s">
        <v>3969</v>
      </c>
      <c r="C879" s="2">
        <v>139903</v>
      </c>
      <c r="D879" s="2" t="s">
        <v>173</v>
      </c>
      <c r="E879" s="2" t="s">
        <v>182</v>
      </c>
      <c r="F879" s="2" t="s">
        <v>113</v>
      </c>
      <c r="G879" s="3">
        <v>39139</v>
      </c>
      <c r="H879" s="1"/>
      <c r="I879" s="2">
        <v>8862.42</v>
      </c>
      <c r="J879" s="2">
        <v>2318.1350000000002</v>
      </c>
      <c r="K879" s="2">
        <v>2318.1350000000002</v>
      </c>
      <c r="L879" s="2">
        <v>2554.62</v>
      </c>
      <c r="M879" s="1"/>
      <c r="N879" s="5">
        <f t="shared" si="26"/>
        <v>16053.310000000001</v>
      </c>
      <c r="O879" s="6">
        <f t="shared" si="27"/>
        <v>9287.11</v>
      </c>
      <c r="P879" s="2">
        <v>24</v>
      </c>
      <c r="Q879" s="2" t="s">
        <v>132</v>
      </c>
      <c r="R879" s="2">
        <v>0</v>
      </c>
      <c r="S879" s="2">
        <v>140</v>
      </c>
      <c r="T879" s="2">
        <v>15542.8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f>VLOOKUP(Tabla3[[#This Row],[Columna1]],Tabla5[#All],3,0)</f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f>VLOOKUP(Tabla3[[#This Row],[Columna1]],Tabla7[[ID]:[Monto neto de los bonos]],3,0)</f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  <c r="AT879" s="2">
        <v>3032.92</v>
      </c>
      <c r="AU879" s="2">
        <v>3733.28</v>
      </c>
      <c r="AV879" s="2">
        <v>0</v>
      </c>
      <c r="AW879" s="1"/>
      <c r="AX879" s="2" t="s">
        <v>422</v>
      </c>
      <c r="AY879" s="8" t="s">
        <v>427</v>
      </c>
    </row>
    <row r="880" spans="1:51" ht="13.15" customHeight="1" x14ac:dyDescent="0.25">
      <c r="A880" s="7">
        <v>22994</v>
      </c>
      <c r="B880" s="2" t="s">
        <v>1020</v>
      </c>
      <c r="C880" s="2">
        <v>4939203</v>
      </c>
      <c r="D880" s="2" t="s">
        <v>173</v>
      </c>
      <c r="E880" s="2" t="s">
        <v>177</v>
      </c>
      <c r="F880" s="2" t="s">
        <v>140</v>
      </c>
      <c r="G880" s="3">
        <v>44278</v>
      </c>
      <c r="H880" s="1"/>
      <c r="I880" s="2">
        <v>6673.03</v>
      </c>
      <c r="J880" s="2">
        <v>1745.4849999999999</v>
      </c>
      <c r="K880" s="2">
        <v>1745.4849999999999</v>
      </c>
      <c r="L880" s="2">
        <v>0</v>
      </c>
      <c r="M880" s="1"/>
      <c r="N880" s="5">
        <f t="shared" si="26"/>
        <v>13518.1</v>
      </c>
      <c r="O880" s="6">
        <f t="shared" si="27"/>
        <v>12454.130000000001</v>
      </c>
      <c r="P880" s="2">
        <v>23</v>
      </c>
      <c r="Q880" s="2" t="s">
        <v>46</v>
      </c>
      <c r="R880" s="2">
        <v>3354.1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f>VLOOKUP(Tabla3[[#This Row],[Columna1]],Tabla5[#All],3,0)</f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f>VLOOKUP(Tabla3[[#This Row],[Columna1]],Tabla7[[ID]:[Monto neto de los bonos]],3,0)</f>
        <v>6708.2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0</v>
      </c>
      <c r="AR880" s="2">
        <v>0</v>
      </c>
      <c r="AS880" s="2">
        <v>0</v>
      </c>
      <c r="AT880" s="2">
        <v>897.15</v>
      </c>
      <c r="AU880" s="2">
        <v>166.82</v>
      </c>
      <c r="AV880" s="2">
        <v>0</v>
      </c>
      <c r="AW880" s="1"/>
      <c r="AX880" s="2" t="s">
        <v>422</v>
      </c>
      <c r="AY880" s="8" t="s">
        <v>425</v>
      </c>
    </row>
    <row r="881" spans="1:51" ht="13.15" customHeight="1" x14ac:dyDescent="0.25">
      <c r="A881" s="7">
        <v>15213</v>
      </c>
      <c r="B881" s="2" t="s">
        <v>4993</v>
      </c>
      <c r="C881" s="2" t="e">
        <v>#N/A</v>
      </c>
      <c r="D881" s="2" t="s">
        <v>173</v>
      </c>
      <c r="E881" s="2" t="s">
        <v>181</v>
      </c>
      <c r="F881" s="2" t="s">
        <v>36</v>
      </c>
      <c r="G881" s="3">
        <v>39940</v>
      </c>
      <c r="H881" s="1"/>
      <c r="I881" s="2">
        <v>13165.89</v>
      </c>
      <c r="J881" s="2">
        <v>2789.65</v>
      </c>
      <c r="K881" s="2">
        <v>2789.65</v>
      </c>
      <c r="L881" s="2">
        <v>3588.39</v>
      </c>
      <c r="M881" s="1"/>
      <c r="N881" s="5">
        <f t="shared" si="26"/>
        <v>22333.579999999998</v>
      </c>
      <c r="O881" s="6">
        <f t="shared" si="27"/>
        <v>17532.599999999999</v>
      </c>
      <c r="P881" s="2">
        <v>20</v>
      </c>
      <c r="Q881" s="2" t="s">
        <v>46</v>
      </c>
      <c r="R881" s="2">
        <v>0</v>
      </c>
      <c r="S881" s="2">
        <v>20</v>
      </c>
      <c r="T881" s="2">
        <v>3083.2</v>
      </c>
      <c r="U881" s="2">
        <v>3686.45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 t="e">
        <f>VLOOKUP(Tabla3[[#This Row],[Columna1]],Tabla5[#All],3,0)</f>
        <v>#N/A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 t="e">
        <f>VLOOKUP(Tabla3[[#This Row],[Columna1]],Tabla7[[ID]:[Monto neto de los bonos]],3,0)</f>
        <v>#N/A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0</v>
      </c>
      <c r="AR881" s="2">
        <v>0</v>
      </c>
      <c r="AS881" s="2">
        <v>0</v>
      </c>
      <c r="AT881" s="2">
        <v>2365.36</v>
      </c>
      <c r="AU881" s="2">
        <v>2435.62</v>
      </c>
      <c r="AV881" s="2">
        <v>0</v>
      </c>
      <c r="AW881" s="1"/>
      <c r="AX881" s="2" t="s">
        <v>422</v>
      </c>
      <c r="AY881" s="8" t="s">
        <v>424</v>
      </c>
    </row>
    <row r="882" spans="1:51" ht="13.15" customHeight="1" x14ac:dyDescent="0.25">
      <c r="A882" s="7">
        <v>13804</v>
      </c>
      <c r="B882" s="2" t="s">
        <v>1021</v>
      </c>
      <c r="C882" s="2">
        <v>127503</v>
      </c>
      <c r="D882" s="2" t="s">
        <v>173</v>
      </c>
      <c r="E882" s="2" t="s">
        <v>177</v>
      </c>
      <c r="F882" s="2" t="s">
        <v>113</v>
      </c>
      <c r="G882" s="3">
        <v>38964</v>
      </c>
      <c r="H882" s="1"/>
      <c r="I882" s="2">
        <v>8862.42</v>
      </c>
      <c r="J882" s="2">
        <v>2318.1350000000002</v>
      </c>
      <c r="K882" s="2">
        <v>2318.1350000000002</v>
      </c>
      <c r="L882" s="2">
        <v>2256.83</v>
      </c>
      <c r="M882" s="1"/>
      <c r="N882" s="5">
        <f t="shared" si="26"/>
        <v>20210.13</v>
      </c>
      <c r="O882" s="6">
        <f t="shared" si="27"/>
        <v>17839.330000000002</v>
      </c>
      <c r="P882" s="2">
        <v>24</v>
      </c>
      <c r="Q882" s="2" t="s">
        <v>46</v>
      </c>
      <c r="R882" s="2">
        <v>4454.6099999999997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f>VLOOKUP(Tabla3[[#This Row],[Columna1]],Tabla5[#All],3,0)</f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f>VLOOKUP(Tabla3[[#This Row],[Columna1]],Tabla7[[ID]:[Monto neto de los bonos]],3,0)</f>
        <v>8909.2199999999993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0</v>
      </c>
      <c r="AR882" s="2">
        <v>0</v>
      </c>
      <c r="AS882" s="2">
        <v>0</v>
      </c>
      <c r="AT882" s="2">
        <v>1451.2</v>
      </c>
      <c r="AU882" s="2">
        <v>919.6</v>
      </c>
      <c r="AV882" s="2">
        <v>0</v>
      </c>
      <c r="AW882" s="1"/>
      <c r="AX882" s="2" t="s">
        <v>422</v>
      </c>
      <c r="AY882" s="8" t="s">
        <v>425</v>
      </c>
    </row>
    <row r="883" spans="1:51" ht="13.15" customHeight="1" x14ac:dyDescent="0.25">
      <c r="A883" s="7">
        <v>20762</v>
      </c>
      <c r="B883" s="2" t="s">
        <v>4027</v>
      </c>
      <c r="C883" s="2">
        <v>2091303</v>
      </c>
      <c r="D883" s="2" t="s">
        <v>173</v>
      </c>
      <c r="E883" s="2" t="s">
        <v>185</v>
      </c>
      <c r="F883" s="2" t="s">
        <v>41</v>
      </c>
      <c r="G883" s="3">
        <v>42892</v>
      </c>
      <c r="H883" s="1"/>
      <c r="I883" s="2">
        <v>8542.57</v>
      </c>
      <c r="J883" s="2">
        <v>2234.4899999999998</v>
      </c>
      <c r="K883" s="2">
        <v>2234.4899999999998</v>
      </c>
      <c r="L883" s="2">
        <v>1104.9000000000001</v>
      </c>
      <c r="M883" s="1"/>
      <c r="N883" s="5">
        <f t="shared" si="26"/>
        <v>14116.449999999999</v>
      </c>
      <c r="O883" s="6">
        <f t="shared" si="27"/>
        <v>8490.36</v>
      </c>
      <c r="P883" s="2">
        <v>30</v>
      </c>
      <c r="Q883" s="2" t="s">
        <v>37</v>
      </c>
      <c r="R883" s="2">
        <v>0</v>
      </c>
      <c r="S883" s="2">
        <v>120</v>
      </c>
      <c r="T883" s="2">
        <v>13012.8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f>VLOOKUP(Tabla3[[#This Row],[Columna1]],Tabla5[#All],3,0)</f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f>VLOOKUP(Tabla3[[#This Row],[Columna1]],Tabla7[[ID]:[Monto neto de los bonos]],3,0)</f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2756.29</v>
      </c>
      <c r="AU883" s="2">
        <v>2869.8</v>
      </c>
      <c r="AV883" s="2">
        <v>0</v>
      </c>
      <c r="AW883" s="1"/>
      <c r="AX883" s="2" t="s">
        <v>422</v>
      </c>
      <c r="AY883" s="8" t="s">
        <v>423</v>
      </c>
    </row>
    <row r="884" spans="1:51" ht="13.15" customHeight="1" x14ac:dyDescent="0.25">
      <c r="A884" s="7">
        <v>15214</v>
      </c>
      <c r="B884" s="2" t="s">
        <v>3970</v>
      </c>
      <c r="C884" s="2">
        <v>176903</v>
      </c>
      <c r="D884" s="2" t="s">
        <v>173</v>
      </c>
      <c r="E884" s="2" t="s">
        <v>182</v>
      </c>
      <c r="F884" s="2" t="s">
        <v>125</v>
      </c>
      <c r="G884" s="3">
        <v>39814</v>
      </c>
      <c r="H884" s="1"/>
      <c r="I884" s="2">
        <v>8862.42</v>
      </c>
      <c r="J884" s="2">
        <v>2318.1350000000002</v>
      </c>
      <c r="K884" s="2">
        <v>2318.1350000000002</v>
      </c>
      <c r="L884" s="2">
        <v>2651.21</v>
      </c>
      <c r="M884" s="1"/>
      <c r="N884" s="5">
        <f t="shared" si="26"/>
        <v>20604.510000000002</v>
      </c>
      <c r="O884" s="6">
        <f t="shared" si="27"/>
        <v>13810.430000000002</v>
      </c>
      <c r="P884" s="2">
        <v>24</v>
      </c>
      <c r="Q884" s="2" t="s">
        <v>46</v>
      </c>
      <c r="R884" s="2">
        <v>4454.6099999999997</v>
      </c>
      <c r="S884" s="2">
        <v>140</v>
      </c>
      <c r="T884" s="2">
        <v>15542.8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f>VLOOKUP(Tabla3[[#This Row],[Columna1]],Tabla5[#All],3,0)</f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f>VLOOKUP(Tabla3[[#This Row],[Columna1]],Tabla7[[ID]:[Monto neto de los bonos]],3,0)</f>
        <v>8909.2199999999993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2">
        <v>3041.8</v>
      </c>
      <c r="AU884" s="2">
        <v>3752.28</v>
      </c>
      <c r="AV884" s="2">
        <v>0</v>
      </c>
      <c r="AW884" s="1"/>
      <c r="AX884" s="2" t="s">
        <v>422</v>
      </c>
      <c r="AY884" s="8" t="s">
        <v>425</v>
      </c>
    </row>
    <row r="885" spans="1:51" ht="13.15" customHeight="1" x14ac:dyDescent="0.25">
      <c r="A885" s="7">
        <v>14207</v>
      </c>
      <c r="B885" s="2" t="s">
        <v>4008</v>
      </c>
      <c r="C885" s="2">
        <v>144103</v>
      </c>
      <c r="D885" s="2" t="s">
        <v>173</v>
      </c>
      <c r="E885" s="2" t="s">
        <v>177</v>
      </c>
      <c r="F885" s="2" t="s">
        <v>113</v>
      </c>
      <c r="G885" s="3">
        <v>39167</v>
      </c>
      <c r="H885" s="1"/>
      <c r="I885" s="2">
        <v>8862.42</v>
      </c>
      <c r="J885" s="2">
        <v>2318.1350000000002</v>
      </c>
      <c r="K885" s="2">
        <v>2318.1350000000002</v>
      </c>
      <c r="L885" s="2">
        <v>1923.59</v>
      </c>
      <c r="M885" s="1"/>
      <c r="N885" s="5">
        <f t="shared" si="26"/>
        <v>19876.89</v>
      </c>
      <c r="O885" s="6">
        <f t="shared" si="27"/>
        <v>14824.890000000001</v>
      </c>
      <c r="P885" s="2">
        <v>24</v>
      </c>
      <c r="Q885" s="2" t="s">
        <v>46</v>
      </c>
      <c r="R885" s="2">
        <v>4454.6099999999997</v>
      </c>
      <c r="S885" s="2">
        <v>96</v>
      </c>
      <c r="T885" s="2">
        <v>10657.92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f>VLOOKUP(Tabla3[[#This Row],[Columna1]],Tabla5[#All],3,0)</f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f>VLOOKUP(Tabla3[[#This Row],[Columna1]],Tabla7[[ID]:[Monto neto de los bonos]],3,0)</f>
        <v>8909.2199999999993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  <c r="AR885" s="2">
        <v>0</v>
      </c>
      <c r="AS885" s="2">
        <v>0</v>
      </c>
      <c r="AT885" s="2">
        <v>2486.2800000000002</v>
      </c>
      <c r="AU885" s="2">
        <v>2565.7199999999998</v>
      </c>
      <c r="AV885" s="2">
        <v>0</v>
      </c>
      <c r="AW885" s="1"/>
      <c r="AX885" s="2" t="s">
        <v>422</v>
      </c>
      <c r="AY885" s="8" t="s">
        <v>425</v>
      </c>
    </row>
    <row r="886" spans="1:51" ht="13.15" customHeight="1" x14ac:dyDescent="0.25">
      <c r="A886" s="7">
        <v>22350</v>
      </c>
      <c r="B886" s="2" t="s">
        <v>1022</v>
      </c>
      <c r="C886" s="2">
        <v>4079303</v>
      </c>
      <c r="D886" s="2" t="s">
        <v>173</v>
      </c>
      <c r="E886" s="2" t="s">
        <v>177</v>
      </c>
      <c r="F886" s="2" t="s">
        <v>140</v>
      </c>
      <c r="G886" s="3">
        <v>43852</v>
      </c>
      <c r="H886" s="1"/>
      <c r="I886" s="2">
        <v>6673.03</v>
      </c>
      <c r="J886" s="2">
        <v>1745.4849999999999</v>
      </c>
      <c r="K886" s="2">
        <v>1745.4849999999999</v>
      </c>
      <c r="L886" s="2">
        <v>1067.21</v>
      </c>
      <c r="M886" s="1"/>
      <c r="N886" s="5">
        <f t="shared" si="26"/>
        <v>14585.31</v>
      </c>
      <c r="O886" s="6">
        <f t="shared" si="27"/>
        <v>13017.31</v>
      </c>
      <c r="P886" s="2">
        <v>24</v>
      </c>
      <c r="Q886" s="2" t="s">
        <v>46</v>
      </c>
      <c r="R886" s="2">
        <v>3354.1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f>VLOOKUP(Tabla3[[#This Row],[Columna1]],Tabla5[#All],3,0)</f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f>VLOOKUP(Tabla3[[#This Row],[Columna1]],Tabla7[[ID]:[Monto neto de los bonos]],3,0)</f>
        <v>6708.2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1034.44</v>
      </c>
      <c r="AU886" s="2">
        <v>533.55999999999995</v>
      </c>
      <c r="AV886" s="2">
        <v>0</v>
      </c>
      <c r="AW886" s="1"/>
      <c r="AX886" s="2" t="s">
        <v>422</v>
      </c>
      <c r="AY886" s="8" t="s">
        <v>425</v>
      </c>
    </row>
    <row r="887" spans="1:51" ht="13.15" customHeight="1" x14ac:dyDescent="0.25">
      <c r="A887" s="7">
        <v>92402</v>
      </c>
      <c r="B887" s="2" t="s">
        <v>1023</v>
      </c>
      <c r="C887" s="2">
        <v>405803</v>
      </c>
      <c r="D887" s="2" t="s">
        <v>173</v>
      </c>
      <c r="E887" s="2" t="s">
        <v>177</v>
      </c>
      <c r="F887" s="2" t="s">
        <v>42</v>
      </c>
      <c r="G887" s="3">
        <v>37377</v>
      </c>
      <c r="H887" s="1"/>
      <c r="I887" s="2">
        <v>9836.7099999999991</v>
      </c>
      <c r="J887" s="2">
        <v>3056.2150000000001</v>
      </c>
      <c r="K887" s="2">
        <v>3056.2150000000001</v>
      </c>
      <c r="L887" s="2">
        <v>2511.8200000000002</v>
      </c>
      <c r="M887" s="1"/>
      <c r="N887" s="5">
        <f t="shared" si="26"/>
        <v>23724.25</v>
      </c>
      <c r="O887" s="6">
        <f t="shared" si="27"/>
        <v>20887.09</v>
      </c>
      <c r="P887" s="2">
        <v>24</v>
      </c>
      <c r="Q887" s="2" t="s">
        <v>46</v>
      </c>
      <c r="R887" s="2">
        <v>5263.29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f>VLOOKUP(Tabla3[[#This Row],[Columna1]],Tabla5[#All],3,0)</f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f>VLOOKUP(Tabla3[[#This Row],[Columna1]],Tabla7[[ID]:[Monto neto de los bonos]],3,0)</f>
        <v>10526.58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0</v>
      </c>
      <c r="AR887" s="2">
        <v>0</v>
      </c>
      <c r="AS887" s="2">
        <v>0</v>
      </c>
      <c r="AT887" s="2">
        <v>1700.4</v>
      </c>
      <c r="AU887" s="2">
        <v>1136.76</v>
      </c>
      <c r="AV887" s="2">
        <v>0</v>
      </c>
      <c r="AW887" s="1"/>
      <c r="AX887" s="2" t="s">
        <v>422</v>
      </c>
      <c r="AY887" s="8" t="s">
        <v>425</v>
      </c>
    </row>
    <row r="888" spans="1:51" ht="13.15" customHeight="1" x14ac:dyDescent="0.25">
      <c r="A888" s="7">
        <v>16385</v>
      </c>
      <c r="B888" s="2" t="s">
        <v>1024</v>
      </c>
      <c r="C888" s="2">
        <v>200403</v>
      </c>
      <c r="D888" s="2" t="s">
        <v>173</v>
      </c>
      <c r="E888" s="2" t="s">
        <v>177</v>
      </c>
      <c r="F888" s="2" t="s">
        <v>50</v>
      </c>
      <c r="G888" s="3">
        <v>40588</v>
      </c>
      <c r="H888" s="1"/>
      <c r="I888" s="2">
        <v>12195.26</v>
      </c>
      <c r="J888" s="2">
        <v>3009.3249999999998</v>
      </c>
      <c r="K888" s="2">
        <v>3009.3249999999998</v>
      </c>
      <c r="L888" s="2">
        <v>2485.84</v>
      </c>
      <c r="M888" s="1"/>
      <c r="N888" s="5">
        <f t="shared" si="26"/>
        <v>31292.239999999998</v>
      </c>
      <c r="O888" s="6">
        <f t="shared" si="27"/>
        <v>27711.719999999998</v>
      </c>
      <c r="P888" s="2">
        <v>30</v>
      </c>
      <c r="Q888" s="2" t="s">
        <v>37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10592.49</v>
      </c>
      <c r="AE888" s="2">
        <f>VLOOKUP(Tabla3[[#This Row],[Columna1]],Tabla5[#All],3,0)</f>
        <v>10592.49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f>VLOOKUP(Tabla3[[#This Row],[Columna1]],Tabla7[[ID]:[Monto neto de los bonos]],3,0)</f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0</v>
      </c>
      <c r="AR888" s="2">
        <v>0</v>
      </c>
      <c r="AS888" s="2">
        <v>0</v>
      </c>
      <c r="AT888" s="2">
        <v>2069.96</v>
      </c>
      <c r="AU888" s="2">
        <v>1510.56</v>
      </c>
      <c r="AV888" s="2">
        <v>0</v>
      </c>
      <c r="AW888" s="1"/>
      <c r="AX888" s="2" t="s">
        <v>422</v>
      </c>
      <c r="AY888" s="8" t="s">
        <v>423</v>
      </c>
    </row>
    <row r="889" spans="1:51" ht="13.15" customHeight="1" x14ac:dyDescent="0.25">
      <c r="A889" s="7">
        <v>15177</v>
      </c>
      <c r="B889" s="2" t="s">
        <v>1025</v>
      </c>
      <c r="C889" s="2">
        <v>175203</v>
      </c>
      <c r="D889" s="2" t="s">
        <v>173</v>
      </c>
      <c r="E889" s="2" t="s">
        <v>177</v>
      </c>
      <c r="F889" s="2" t="s">
        <v>142</v>
      </c>
      <c r="G889" s="3">
        <v>39814</v>
      </c>
      <c r="H889" s="1"/>
      <c r="I889" s="2">
        <v>6673.03</v>
      </c>
      <c r="J889" s="2">
        <v>1745.4849999999999</v>
      </c>
      <c r="K889" s="2">
        <v>1745.4849999999999</v>
      </c>
      <c r="L889" s="2">
        <v>2208.7199999999998</v>
      </c>
      <c r="M889" s="1"/>
      <c r="N889" s="5">
        <f t="shared" si="26"/>
        <v>15726.82</v>
      </c>
      <c r="O889" s="6">
        <f t="shared" si="27"/>
        <v>13939.259999999998</v>
      </c>
      <c r="P889" s="2">
        <v>24</v>
      </c>
      <c r="Q889" s="2" t="s">
        <v>46</v>
      </c>
      <c r="R889" s="2">
        <v>3354.1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f>VLOOKUP(Tabla3[[#This Row],[Columna1]],Tabla5[#All],3,0)</f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f>VLOOKUP(Tabla3[[#This Row],[Columna1]],Tabla7[[ID]:[Monto neto de los bonos]],3,0)</f>
        <v>6708.2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0</v>
      </c>
      <c r="AR889" s="2">
        <v>0</v>
      </c>
      <c r="AS889" s="2">
        <v>0</v>
      </c>
      <c r="AT889" s="2">
        <v>1139.5999999999999</v>
      </c>
      <c r="AU889" s="2">
        <v>647.96</v>
      </c>
      <c r="AV889" s="2">
        <v>0</v>
      </c>
      <c r="AW889" s="1"/>
      <c r="AX889" s="2" t="s">
        <v>422</v>
      </c>
      <c r="AY889" s="8" t="s">
        <v>425</v>
      </c>
    </row>
    <row r="890" spans="1:51" ht="13.15" customHeight="1" x14ac:dyDescent="0.25">
      <c r="A890" s="7">
        <v>20428</v>
      </c>
      <c r="B890" s="2" t="s">
        <v>3947</v>
      </c>
      <c r="C890" s="2">
        <v>1779203</v>
      </c>
      <c r="D890" s="2" t="s">
        <v>173</v>
      </c>
      <c r="E890" s="2" t="s">
        <v>181</v>
      </c>
      <c r="F890" s="2" t="s">
        <v>148</v>
      </c>
      <c r="G890" s="3">
        <v>42787</v>
      </c>
      <c r="H890" s="1"/>
      <c r="I890" s="2">
        <v>9836.7099999999991</v>
      </c>
      <c r="J890" s="2">
        <v>3056.2150000000001</v>
      </c>
      <c r="K890" s="2">
        <v>3056.2150000000001</v>
      </c>
      <c r="L890" s="2">
        <v>1354.37</v>
      </c>
      <c r="M890" s="1"/>
      <c r="N890" s="5">
        <f t="shared" si="26"/>
        <v>23140.46</v>
      </c>
      <c r="O890" s="6">
        <f t="shared" si="27"/>
        <v>20585.38</v>
      </c>
      <c r="P890" s="2">
        <v>24</v>
      </c>
      <c r="Q890" s="2" t="s">
        <v>46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5836.95</v>
      </c>
      <c r="AE890" s="2">
        <f>VLOOKUP(Tabla3[[#This Row],[Columna1]],Tabla5[#All],3,0)</f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f>VLOOKUP(Tabla3[[#This Row],[Columna1]],Tabla7[[ID]:[Monto neto de los bonos]],3,0)</f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0</v>
      </c>
      <c r="AR890" s="2">
        <v>0</v>
      </c>
      <c r="AS890" s="2">
        <v>0</v>
      </c>
      <c r="AT890" s="2">
        <v>1593.8</v>
      </c>
      <c r="AU890" s="2">
        <v>961.28</v>
      </c>
      <c r="AV890" s="2">
        <v>0</v>
      </c>
      <c r="AW890" s="1"/>
      <c r="AX890" s="2" t="s">
        <v>422</v>
      </c>
      <c r="AY890" s="8" t="s">
        <v>425</v>
      </c>
    </row>
    <row r="891" spans="1:51" ht="13.15" customHeight="1" x14ac:dyDescent="0.25">
      <c r="A891" s="7">
        <v>17128</v>
      </c>
      <c r="B891" s="2" t="s">
        <v>1026</v>
      </c>
      <c r="C891" s="2">
        <v>280303</v>
      </c>
      <c r="D891" s="2" t="s">
        <v>173</v>
      </c>
      <c r="E891" s="2" t="s">
        <v>177</v>
      </c>
      <c r="F891" s="2" t="s">
        <v>125</v>
      </c>
      <c r="G891" s="3">
        <v>42495</v>
      </c>
      <c r="H891" s="1"/>
      <c r="I891" s="2">
        <v>8862.42</v>
      </c>
      <c r="J891" s="2">
        <v>2318.1350000000002</v>
      </c>
      <c r="K891" s="2">
        <v>2318.1350000000002</v>
      </c>
      <c r="L891" s="2">
        <v>884.86</v>
      </c>
      <c r="M891" s="1"/>
      <c r="N891" s="5">
        <f t="shared" si="26"/>
        <v>18838.18</v>
      </c>
      <c r="O891" s="6">
        <f t="shared" si="27"/>
        <v>16695.940000000002</v>
      </c>
      <c r="P891" s="2">
        <v>20</v>
      </c>
      <c r="Q891" s="2" t="s">
        <v>46</v>
      </c>
      <c r="R891" s="2">
        <v>4454.63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f>VLOOKUP(Tabla3[[#This Row],[Columna1]],Tabla5[#All],3,0)</f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f>VLOOKUP(Tabla3[[#This Row],[Columna1]],Tabla7[[ID]:[Monto neto de los bonos]],3,0)</f>
        <v>8909.26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1324.8</v>
      </c>
      <c r="AU891" s="2">
        <v>817.44</v>
      </c>
      <c r="AV891" s="2">
        <v>0</v>
      </c>
      <c r="AW891" s="1"/>
      <c r="AX891" s="2" t="s">
        <v>422</v>
      </c>
      <c r="AY891" s="8" t="s">
        <v>424</v>
      </c>
    </row>
    <row r="892" spans="1:51" ht="13.15" customHeight="1" x14ac:dyDescent="0.25">
      <c r="A892" s="7">
        <v>21451</v>
      </c>
      <c r="B892" s="2" t="s">
        <v>3937</v>
      </c>
      <c r="C892" s="2">
        <v>2855203</v>
      </c>
      <c r="D892" s="2" t="s">
        <v>173</v>
      </c>
      <c r="E892" s="2" t="s">
        <v>176</v>
      </c>
      <c r="F892" s="2" t="s">
        <v>140</v>
      </c>
      <c r="G892" s="3">
        <v>43691</v>
      </c>
      <c r="H892" s="1"/>
      <c r="I892" s="2">
        <v>6673.03</v>
      </c>
      <c r="J892" s="2">
        <v>1745.4849999999999</v>
      </c>
      <c r="K892" s="2">
        <v>1745.4849999999999</v>
      </c>
      <c r="L892" s="2">
        <v>988.18</v>
      </c>
      <c r="M892" s="1"/>
      <c r="N892" s="5">
        <f t="shared" si="26"/>
        <v>11152.18</v>
      </c>
      <c r="O892" s="6">
        <f t="shared" si="27"/>
        <v>6707.82</v>
      </c>
      <c r="P892" s="2">
        <v>24</v>
      </c>
      <c r="Q892" s="2" t="s">
        <v>132</v>
      </c>
      <c r="R892" s="2">
        <v>0</v>
      </c>
      <c r="S892" s="2">
        <v>140</v>
      </c>
      <c r="T892" s="2">
        <v>11701.2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f>VLOOKUP(Tabla3[[#This Row],[Columna1]],Tabla5[#All],3,0)</f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f>VLOOKUP(Tabla3[[#This Row],[Columna1]],Tabla7[[ID]:[Monto neto de los bonos]],3,0)</f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0</v>
      </c>
      <c r="AR892" s="2">
        <v>0</v>
      </c>
      <c r="AS892" s="2">
        <v>0</v>
      </c>
      <c r="AT892" s="2">
        <v>2197.2800000000002</v>
      </c>
      <c r="AU892" s="2">
        <v>2247.08</v>
      </c>
      <c r="AV892" s="2">
        <v>0</v>
      </c>
      <c r="AW892" s="1"/>
      <c r="AX892" s="2" t="s">
        <v>422</v>
      </c>
      <c r="AY892" s="8" t="s">
        <v>427</v>
      </c>
    </row>
    <row r="893" spans="1:51" ht="13.15" customHeight="1" x14ac:dyDescent="0.25">
      <c r="A893" s="7">
        <v>15178</v>
      </c>
      <c r="B893" s="2" t="s">
        <v>3973</v>
      </c>
      <c r="C893" s="2">
        <v>175303</v>
      </c>
      <c r="D893" s="2" t="s">
        <v>173</v>
      </c>
      <c r="E893" s="2" t="s">
        <v>182</v>
      </c>
      <c r="F893" s="2" t="s">
        <v>42</v>
      </c>
      <c r="G893" s="3">
        <v>39814</v>
      </c>
      <c r="H893" s="1"/>
      <c r="I893" s="2">
        <v>9836.7099999999991</v>
      </c>
      <c r="J893" s="2">
        <v>3056.2150000000001</v>
      </c>
      <c r="K893" s="2">
        <v>3056.2150000000001</v>
      </c>
      <c r="L893" s="2">
        <v>2933.06</v>
      </c>
      <c r="M893" s="1"/>
      <c r="N893" s="5">
        <f t="shared" si="26"/>
        <v>23336.81</v>
      </c>
      <c r="O893" s="6">
        <f t="shared" si="27"/>
        <v>17337.190000000002</v>
      </c>
      <c r="P893" s="2">
        <v>24</v>
      </c>
      <c r="Q893" s="2" t="s">
        <v>46</v>
      </c>
      <c r="R893" s="2">
        <v>4454.6099999999997</v>
      </c>
      <c r="S893" s="2">
        <v>105</v>
      </c>
      <c r="T893" s="2">
        <v>12160.6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f>VLOOKUP(Tabla3[[#This Row],[Columna1]],Tabla5[#All],3,0)</f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f>VLOOKUP(Tabla3[[#This Row],[Columna1]],Tabla7[[ID]:[Monto neto de los bonos]],3,0)</f>
        <v>8909.2199999999993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0</v>
      </c>
      <c r="AR893" s="2">
        <v>0</v>
      </c>
      <c r="AS893" s="2">
        <v>0</v>
      </c>
      <c r="AT893" s="2">
        <v>2834.33</v>
      </c>
      <c r="AU893" s="2">
        <v>3165.29</v>
      </c>
      <c r="AV893" s="2">
        <v>0</v>
      </c>
      <c r="AW893" s="1"/>
      <c r="AX893" s="2" t="s">
        <v>422</v>
      </c>
      <c r="AY893" s="8" t="s">
        <v>425</v>
      </c>
    </row>
    <row r="894" spans="1:51" ht="13.15" customHeight="1" x14ac:dyDescent="0.25">
      <c r="A894" s="7">
        <v>22493</v>
      </c>
      <c r="B894" s="2" t="s">
        <v>1027</v>
      </c>
      <c r="C894" s="2">
        <v>4273203</v>
      </c>
      <c r="D894" s="2" t="s">
        <v>173</v>
      </c>
      <c r="E894" s="2" t="s">
        <v>177</v>
      </c>
      <c r="F894" s="2" t="s">
        <v>45</v>
      </c>
      <c r="G894" s="3">
        <v>44487</v>
      </c>
      <c r="H894" s="1"/>
      <c r="I894" s="2">
        <v>13413.65</v>
      </c>
      <c r="J894" s="2">
        <v>2841.47</v>
      </c>
      <c r="K894" s="2">
        <v>2841.47</v>
      </c>
      <c r="L894" s="2">
        <v>0</v>
      </c>
      <c r="M894" s="1"/>
      <c r="N894" s="5">
        <f t="shared" si="26"/>
        <v>32664.690000000002</v>
      </c>
      <c r="O894" s="6">
        <f t="shared" si="27"/>
        <v>29293.9</v>
      </c>
      <c r="P894" s="2">
        <v>30</v>
      </c>
      <c r="Q894" s="2" t="s">
        <v>37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13568.1</v>
      </c>
      <c r="AE894" s="2">
        <f>VLOOKUP(Tabla3[[#This Row],[Columna1]],Tabla5[#All],3,0)</f>
        <v>13568.1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f>VLOOKUP(Tabla3[[#This Row],[Columna1]],Tabla7[[ID]:[Monto neto de los bonos]],3,0)</f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s="2">
        <v>0</v>
      </c>
      <c r="AR894" s="2">
        <v>0</v>
      </c>
      <c r="AS894" s="2">
        <v>0</v>
      </c>
      <c r="AT894" s="2">
        <v>1973.3</v>
      </c>
      <c r="AU894" s="2">
        <v>1397.49</v>
      </c>
      <c r="AV894" s="2">
        <v>0</v>
      </c>
      <c r="AW894" s="1"/>
      <c r="AX894" s="2" t="s">
        <v>422</v>
      </c>
      <c r="AY894" s="8" t="s">
        <v>423</v>
      </c>
    </row>
    <row r="895" spans="1:51" ht="13.15" customHeight="1" x14ac:dyDescent="0.25">
      <c r="A895" s="7">
        <v>17047</v>
      </c>
      <c r="B895" s="2" t="s">
        <v>3901</v>
      </c>
      <c r="C895" s="2">
        <v>275603</v>
      </c>
      <c r="D895" s="2" t="s">
        <v>173</v>
      </c>
      <c r="E895" s="2" t="s">
        <v>179</v>
      </c>
      <c r="F895" s="2" t="s">
        <v>36</v>
      </c>
      <c r="G895" s="3">
        <v>40969</v>
      </c>
      <c r="H895" s="1"/>
      <c r="I895" s="2">
        <v>13165.89</v>
      </c>
      <c r="J895" s="2">
        <v>2789.65</v>
      </c>
      <c r="K895" s="2">
        <v>2789.65</v>
      </c>
      <c r="L895" s="2">
        <v>2035.77</v>
      </c>
      <c r="M895" s="1"/>
      <c r="N895" s="5">
        <f t="shared" si="26"/>
        <v>26966.91</v>
      </c>
      <c r="O895" s="6">
        <f t="shared" si="27"/>
        <v>18023.870000000003</v>
      </c>
      <c r="P895" s="2">
        <v>20</v>
      </c>
      <c r="Q895" s="2" t="s">
        <v>46</v>
      </c>
      <c r="R895" s="2">
        <v>6185.95</v>
      </c>
      <c r="S895" s="2">
        <v>120</v>
      </c>
      <c r="T895" s="2">
        <v>18499.2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f>VLOOKUP(Tabla3[[#This Row],[Columna1]],Tabla5[#All],3,0)</f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f>VLOOKUP(Tabla3[[#This Row],[Columna1]],Tabla7[[ID]:[Monto neto de los bonos]],3,0)</f>
        <v>12371.9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0</v>
      </c>
      <c r="AR895" s="2">
        <v>0</v>
      </c>
      <c r="AS895" s="2">
        <v>0</v>
      </c>
      <c r="AT895" s="2">
        <v>3763.96</v>
      </c>
      <c r="AU895" s="2">
        <v>5179.08</v>
      </c>
      <c r="AV895" s="2">
        <v>0</v>
      </c>
      <c r="AW895" s="1"/>
      <c r="AX895" s="2" t="s">
        <v>422</v>
      </c>
      <c r="AY895" s="8" t="s">
        <v>424</v>
      </c>
    </row>
    <row r="896" spans="1:51" ht="13.15" customHeight="1" x14ac:dyDescent="0.25">
      <c r="A896" s="7">
        <v>91678</v>
      </c>
      <c r="B896" s="2" t="s">
        <v>3925</v>
      </c>
      <c r="C896" s="2">
        <v>397203</v>
      </c>
      <c r="D896" s="2" t="s">
        <v>173</v>
      </c>
      <c r="E896" s="2" t="s">
        <v>176</v>
      </c>
      <c r="F896" s="2" t="s">
        <v>36</v>
      </c>
      <c r="G896" s="3">
        <v>36955</v>
      </c>
      <c r="H896" s="1"/>
      <c r="I896" s="2">
        <v>13165.89</v>
      </c>
      <c r="J896" s="2">
        <v>2789.65</v>
      </c>
      <c r="K896" s="2">
        <v>2789.65</v>
      </c>
      <c r="L896" s="2">
        <v>2770.26</v>
      </c>
      <c r="M896" s="1"/>
      <c r="N896" s="5">
        <f t="shared" si="26"/>
        <v>27701.379999999997</v>
      </c>
      <c r="O896" s="6">
        <f t="shared" si="27"/>
        <v>18704.099999999999</v>
      </c>
      <c r="P896" s="2">
        <v>24</v>
      </c>
      <c r="Q896" s="2" t="s">
        <v>46</v>
      </c>
      <c r="R896" s="2">
        <v>6185.93</v>
      </c>
      <c r="S896" s="2">
        <v>120</v>
      </c>
      <c r="T896" s="2">
        <v>18499.2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f>VLOOKUP(Tabla3[[#This Row],[Columna1]],Tabla5[#All],3,0)</f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f>VLOOKUP(Tabla3[[#This Row],[Columna1]],Tabla7[[ID]:[Monto neto de los bonos]],3,0)</f>
        <v>12371.86</v>
      </c>
      <c r="AL896" s="2">
        <v>0</v>
      </c>
      <c r="AM896" s="2">
        <v>0</v>
      </c>
      <c r="AN896" s="2">
        <v>0</v>
      </c>
      <c r="AO896" s="2">
        <v>0</v>
      </c>
      <c r="AP896" s="2">
        <v>0</v>
      </c>
      <c r="AQ896" s="2">
        <v>0</v>
      </c>
      <c r="AR896" s="2">
        <v>0</v>
      </c>
      <c r="AS896" s="2">
        <v>0</v>
      </c>
      <c r="AT896" s="2">
        <v>3831.64</v>
      </c>
      <c r="AU896" s="2">
        <v>5165.6400000000003</v>
      </c>
      <c r="AV896" s="2">
        <v>0</v>
      </c>
      <c r="AW896" s="1"/>
      <c r="AX896" s="2" t="s">
        <v>422</v>
      </c>
      <c r="AY896" s="8" t="s">
        <v>425</v>
      </c>
    </row>
    <row r="897" spans="1:51" ht="13.15" customHeight="1" x14ac:dyDescent="0.25">
      <c r="A897" s="7">
        <v>21225</v>
      </c>
      <c r="B897" s="2" t="s">
        <v>3952</v>
      </c>
      <c r="C897" s="2">
        <v>2541203</v>
      </c>
      <c r="D897" s="2" t="s">
        <v>173</v>
      </c>
      <c r="E897" s="2" t="s">
        <v>181</v>
      </c>
      <c r="F897" s="2" t="s">
        <v>184</v>
      </c>
      <c r="G897" s="3">
        <v>43181</v>
      </c>
      <c r="H897" s="1"/>
      <c r="I897" s="2">
        <v>5516.73</v>
      </c>
      <c r="J897" s="2">
        <v>1441.28</v>
      </c>
      <c r="K897" s="2">
        <v>1441.28</v>
      </c>
      <c r="L897" s="2">
        <v>763.18</v>
      </c>
      <c r="M897" s="1"/>
      <c r="N897" s="5">
        <f t="shared" si="26"/>
        <v>9162.4699999999993</v>
      </c>
      <c r="O897" s="6">
        <f t="shared" si="27"/>
        <v>5771.11</v>
      </c>
      <c r="P897" s="2">
        <v>24</v>
      </c>
      <c r="Q897" s="2" t="s">
        <v>132</v>
      </c>
      <c r="R897" s="2">
        <v>0</v>
      </c>
      <c r="S897" s="2">
        <v>140</v>
      </c>
      <c r="T897" s="2">
        <v>9671.2000000000007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f>VLOOKUP(Tabla3[[#This Row],[Columna1]],Tabla5[#All],3,0)</f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f>VLOOKUP(Tabla3[[#This Row],[Columna1]],Tabla7[[ID]:[Monto neto de los bonos]],3,0)</f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0</v>
      </c>
      <c r="AQ897" s="2">
        <v>0</v>
      </c>
      <c r="AR897" s="2">
        <v>0</v>
      </c>
      <c r="AS897" s="2">
        <v>0</v>
      </c>
      <c r="AT897" s="2">
        <v>1811.04</v>
      </c>
      <c r="AU897" s="2">
        <v>1580.32</v>
      </c>
      <c r="AV897" s="2">
        <v>0</v>
      </c>
      <c r="AW897" s="1"/>
      <c r="AX897" s="2" t="s">
        <v>422</v>
      </c>
      <c r="AY897" s="8" t="s">
        <v>427</v>
      </c>
    </row>
    <row r="898" spans="1:51" ht="13.15" customHeight="1" x14ac:dyDescent="0.25">
      <c r="A898" s="7">
        <v>20210</v>
      </c>
      <c r="B898" s="2" t="s">
        <v>1028</v>
      </c>
      <c r="C898" s="2">
        <v>1535303</v>
      </c>
      <c r="D898" s="2" t="s">
        <v>173</v>
      </c>
      <c r="E898" s="2" t="s">
        <v>179</v>
      </c>
      <c r="F898" s="2" t="s">
        <v>140</v>
      </c>
      <c r="G898" s="3">
        <v>42685</v>
      </c>
      <c r="H898" s="3">
        <v>45730</v>
      </c>
      <c r="I898" s="2">
        <v>6673.03</v>
      </c>
      <c r="J898" s="2">
        <v>1745.4849999999999</v>
      </c>
      <c r="K898" s="2">
        <v>1745.4849999999999</v>
      </c>
      <c r="L898" s="1"/>
      <c r="M898" s="1"/>
      <c r="N898" s="5">
        <f t="shared" ref="N898:N961" si="28">I898+J898+K898+L898+M898+R898+V898+W898+Y898+AD898+AG898+AJ898</f>
        <v>13518.1</v>
      </c>
      <c r="O898" s="6">
        <f t="shared" ref="O898:O961" si="29">N898-AS898-AT898-AU898</f>
        <v>10224.16</v>
      </c>
      <c r="P898" s="2">
        <v>18</v>
      </c>
      <c r="Q898" s="2" t="s">
        <v>46</v>
      </c>
      <c r="R898" s="2">
        <v>3354.1</v>
      </c>
      <c r="S898" s="2">
        <v>105</v>
      </c>
      <c r="T898" s="2">
        <v>8775.9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f>VLOOKUP(Tabla3[[#This Row],[Columna1]],Tabla5[#All],3,0)</f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f>VLOOKUP(Tabla3[[#This Row],[Columna1]],Tabla7[[ID]:[Monto neto de los bonos]],3,0)</f>
        <v>6708.2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2">
        <v>0</v>
      </c>
      <c r="AS898" s="2">
        <v>0</v>
      </c>
      <c r="AT898" s="2">
        <v>1635.42</v>
      </c>
      <c r="AU898" s="2">
        <v>1658.52</v>
      </c>
      <c r="AV898" s="2">
        <v>0</v>
      </c>
      <c r="AW898" s="1"/>
      <c r="AX898" s="2" t="s">
        <v>422</v>
      </c>
      <c r="AY898" s="8" t="s">
        <v>425</v>
      </c>
    </row>
    <row r="899" spans="1:51" ht="13.15" customHeight="1" x14ac:dyDescent="0.25">
      <c r="A899" s="7">
        <v>16074</v>
      </c>
      <c r="B899" s="2" t="s">
        <v>1029</v>
      </c>
      <c r="C899" s="2">
        <v>211303</v>
      </c>
      <c r="D899" s="2" t="s">
        <v>173</v>
      </c>
      <c r="E899" s="2" t="s">
        <v>177</v>
      </c>
      <c r="F899" s="2" t="s">
        <v>113</v>
      </c>
      <c r="G899" s="3">
        <v>40452</v>
      </c>
      <c r="H899" s="1"/>
      <c r="I899" s="2">
        <v>8862.42</v>
      </c>
      <c r="J899" s="2">
        <v>2318.1350000000002</v>
      </c>
      <c r="K899" s="2">
        <v>2318.1350000000002</v>
      </c>
      <c r="L899" s="2">
        <v>1298.03</v>
      </c>
      <c r="M899" s="1"/>
      <c r="N899" s="5">
        <f t="shared" si="28"/>
        <v>19251.330000000002</v>
      </c>
      <c r="O899" s="6">
        <f t="shared" si="29"/>
        <v>17095.93</v>
      </c>
      <c r="P899" s="2">
        <v>24</v>
      </c>
      <c r="Q899" s="2" t="s">
        <v>46</v>
      </c>
      <c r="R899" s="2">
        <v>4454.6099999999997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f>VLOOKUP(Tabla3[[#This Row],[Columna1]],Tabla5[#All],3,0)</f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f>VLOOKUP(Tabla3[[#This Row],[Columna1]],Tabla7[[ID]:[Monto neto de los bonos]],3,0)</f>
        <v>8909.2199999999993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0</v>
      </c>
      <c r="AS899" s="2">
        <v>0</v>
      </c>
      <c r="AT899" s="2">
        <v>1362.88</v>
      </c>
      <c r="AU899" s="2">
        <v>792.52</v>
      </c>
      <c r="AV899" s="2">
        <v>0</v>
      </c>
      <c r="AW899" s="1"/>
      <c r="AX899" s="2" t="s">
        <v>422</v>
      </c>
      <c r="AY899" s="8" t="s">
        <v>425</v>
      </c>
    </row>
    <row r="900" spans="1:51" ht="13.15" customHeight="1" x14ac:dyDescent="0.25">
      <c r="A900" s="7">
        <v>23732</v>
      </c>
      <c r="B900" s="2" t="s">
        <v>1030</v>
      </c>
      <c r="C900" s="2">
        <v>5431403</v>
      </c>
      <c r="D900" s="2" t="s">
        <v>173</v>
      </c>
      <c r="E900" s="2" t="s">
        <v>177</v>
      </c>
      <c r="F900" s="2" t="s">
        <v>140</v>
      </c>
      <c r="G900" s="3">
        <v>44636</v>
      </c>
      <c r="H900" s="1"/>
      <c r="I900" s="2">
        <v>6673.03</v>
      </c>
      <c r="J900" s="2">
        <v>1745.4849999999999</v>
      </c>
      <c r="K900" s="2">
        <v>1745.4849999999999</v>
      </c>
      <c r="L900" s="2">
        <v>0</v>
      </c>
      <c r="M900" s="1"/>
      <c r="N900" s="5">
        <f t="shared" si="28"/>
        <v>13518.1</v>
      </c>
      <c r="O900" s="6">
        <f t="shared" si="29"/>
        <v>12355.75</v>
      </c>
      <c r="P900" s="2">
        <v>24</v>
      </c>
      <c r="Q900" s="2" t="s">
        <v>46</v>
      </c>
      <c r="R900" s="2">
        <v>3354.1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f>VLOOKUP(Tabla3[[#This Row],[Columna1]],Tabla5[#All],3,0)</f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f>VLOOKUP(Tabla3[[#This Row],[Columna1]],Tabla7[[ID]:[Monto neto de los bonos]],3,0)</f>
        <v>6708.2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2">
        <v>0</v>
      </c>
      <c r="AR900" s="2">
        <v>0</v>
      </c>
      <c r="AS900" s="2">
        <v>0</v>
      </c>
      <c r="AT900" s="2">
        <v>936.16</v>
      </c>
      <c r="AU900" s="2">
        <v>226.19</v>
      </c>
      <c r="AV900" s="2">
        <v>0</v>
      </c>
      <c r="AW900" s="1"/>
      <c r="AX900" s="2" t="s">
        <v>422</v>
      </c>
      <c r="AY900" s="8" t="s">
        <v>425</v>
      </c>
    </row>
    <row r="901" spans="1:51" ht="13.15" customHeight="1" x14ac:dyDescent="0.25">
      <c r="A901" s="7">
        <v>23980</v>
      </c>
      <c r="B901" s="2" t="s">
        <v>1031</v>
      </c>
      <c r="C901" s="2">
        <v>5619903</v>
      </c>
      <c r="D901" s="2" t="s">
        <v>173</v>
      </c>
      <c r="E901" s="2" t="s">
        <v>174</v>
      </c>
      <c r="F901" s="2" t="s">
        <v>148</v>
      </c>
      <c r="G901" s="3">
        <v>45442</v>
      </c>
      <c r="H901" s="1"/>
      <c r="I901" s="2">
        <v>9836.7099999999991</v>
      </c>
      <c r="J901" s="2">
        <v>3056.2150000000001</v>
      </c>
      <c r="K901" s="2">
        <v>3056.2150000000001</v>
      </c>
      <c r="L901" s="2">
        <v>0</v>
      </c>
      <c r="M901" s="1"/>
      <c r="N901" s="5">
        <f t="shared" si="28"/>
        <v>15949.14</v>
      </c>
      <c r="O901" s="6">
        <f t="shared" si="29"/>
        <v>8483.5400000000009</v>
      </c>
      <c r="P901" s="2">
        <v>20</v>
      </c>
      <c r="Q901" s="2" t="s">
        <v>132</v>
      </c>
      <c r="R901" s="2">
        <v>0</v>
      </c>
      <c r="S901" s="2">
        <v>140</v>
      </c>
      <c r="T901" s="2">
        <v>18362.400000000001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f>VLOOKUP(Tabla3[[#This Row],[Columna1]],Tabla5[#All],3,0)</f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f>VLOOKUP(Tabla3[[#This Row],[Columna1]],Tabla7[[ID]:[Monto neto de los bonos]],3,0)</f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2">
        <v>0</v>
      </c>
      <c r="AR901" s="2">
        <v>0</v>
      </c>
      <c r="AS901" s="2">
        <v>0</v>
      </c>
      <c r="AT901" s="2">
        <v>3305.24</v>
      </c>
      <c r="AU901" s="2">
        <v>4160.3599999999997</v>
      </c>
      <c r="AV901" s="2">
        <v>0</v>
      </c>
      <c r="AW901" s="1"/>
      <c r="AX901" s="2" t="s">
        <v>422</v>
      </c>
      <c r="AY901" s="8" t="s">
        <v>426</v>
      </c>
    </row>
    <row r="902" spans="1:51" ht="13.15" customHeight="1" x14ac:dyDescent="0.25">
      <c r="A902" s="7">
        <v>19179</v>
      </c>
      <c r="B902" s="2" t="s">
        <v>1032</v>
      </c>
      <c r="C902" s="2">
        <v>320203</v>
      </c>
      <c r="D902" s="2" t="s">
        <v>173</v>
      </c>
      <c r="E902" s="2" t="s">
        <v>176</v>
      </c>
      <c r="F902" s="2" t="s">
        <v>113</v>
      </c>
      <c r="G902" s="3">
        <v>42096</v>
      </c>
      <c r="H902" s="1"/>
      <c r="I902" s="2">
        <v>8862.42</v>
      </c>
      <c r="J902" s="2">
        <v>2318.1350000000002</v>
      </c>
      <c r="K902" s="2">
        <v>2318.1350000000002</v>
      </c>
      <c r="L902" s="2">
        <v>1001.2</v>
      </c>
      <c r="M902" s="1"/>
      <c r="N902" s="5">
        <f t="shared" si="28"/>
        <v>18954.5</v>
      </c>
      <c r="O902" s="6">
        <f t="shared" si="29"/>
        <v>12637.02</v>
      </c>
      <c r="P902" s="2">
        <v>24</v>
      </c>
      <c r="Q902" s="2" t="s">
        <v>46</v>
      </c>
      <c r="R902" s="2">
        <v>4454.6099999999997</v>
      </c>
      <c r="S902" s="2">
        <v>140</v>
      </c>
      <c r="T902" s="2">
        <v>15542.8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f>VLOOKUP(Tabla3[[#This Row],[Columna1]],Tabla5[#All],3,0)</f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f>VLOOKUP(Tabla3[[#This Row],[Columna1]],Tabla7[[ID]:[Monto neto de los bonos]],3,0)</f>
        <v>8909.2199999999993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2">
        <v>0</v>
      </c>
      <c r="AR902" s="2">
        <v>0</v>
      </c>
      <c r="AS902" s="2">
        <v>0</v>
      </c>
      <c r="AT902" s="2">
        <v>2889.84</v>
      </c>
      <c r="AU902" s="2">
        <v>3427.64</v>
      </c>
      <c r="AV902" s="2">
        <v>0</v>
      </c>
      <c r="AW902" s="1"/>
      <c r="AX902" s="2" t="s">
        <v>422</v>
      </c>
      <c r="AY902" s="8" t="s">
        <v>425</v>
      </c>
    </row>
    <row r="903" spans="1:51" ht="13.15" customHeight="1" x14ac:dyDescent="0.25">
      <c r="A903" s="7">
        <v>2309</v>
      </c>
      <c r="B903" s="2" t="s">
        <v>4006</v>
      </c>
      <c r="C903" s="2">
        <v>26703</v>
      </c>
      <c r="D903" s="2" t="s">
        <v>173</v>
      </c>
      <c r="E903" s="2" t="s">
        <v>177</v>
      </c>
      <c r="F903" s="2" t="s">
        <v>113</v>
      </c>
      <c r="G903" s="3">
        <v>38908</v>
      </c>
      <c r="H903" s="1"/>
      <c r="I903" s="2">
        <v>8862.42</v>
      </c>
      <c r="J903" s="2">
        <v>2318.1350000000002</v>
      </c>
      <c r="K903" s="2">
        <v>2318.1350000000002</v>
      </c>
      <c r="L903" s="2">
        <v>2066.36</v>
      </c>
      <c r="M903" s="1"/>
      <c r="N903" s="5">
        <f t="shared" si="28"/>
        <v>20019.66</v>
      </c>
      <c r="O903" s="6">
        <f t="shared" si="29"/>
        <v>17694.5</v>
      </c>
      <c r="P903" s="2">
        <v>24</v>
      </c>
      <c r="Q903" s="2" t="s">
        <v>46</v>
      </c>
      <c r="R903" s="2">
        <v>4454.6099999999997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f>VLOOKUP(Tabla3[[#This Row],[Columna1]],Tabla5[#All],3,0)</f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f>VLOOKUP(Tabla3[[#This Row],[Columna1]],Tabla7[[ID]:[Monto neto de los bonos]],3,0)</f>
        <v>8909.2199999999993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2">
        <v>0</v>
      </c>
      <c r="AS903" s="2">
        <v>0</v>
      </c>
      <c r="AT903" s="2">
        <v>1433.64</v>
      </c>
      <c r="AU903" s="2">
        <v>891.52</v>
      </c>
      <c r="AV903" s="2">
        <v>0</v>
      </c>
      <c r="AW903" s="1"/>
      <c r="AX903" s="2" t="s">
        <v>422</v>
      </c>
      <c r="AY903" s="8" t="s">
        <v>425</v>
      </c>
    </row>
    <row r="904" spans="1:51" ht="13.15" customHeight="1" x14ac:dyDescent="0.25">
      <c r="A904" s="7">
        <v>23869</v>
      </c>
      <c r="B904" s="2" t="s">
        <v>1033</v>
      </c>
      <c r="C904" s="2">
        <v>5493703</v>
      </c>
      <c r="D904" s="2" t="s">
        <v>173</v>
      </c>
      <c r="E904" s="2" t="s">
        <v>177</v>
      </c>
      <c r="F904" s="2" t="s">
        <v>140</v>
      </c>
      <c r="G904" s="3">
        <v>44683</v>
      </c>
      <c r="H904" s="1"/>
      <c r="I904" s="2">
        <v>6673.03</v>
      </c>
      <c r="J904" s="2">
        <v>1745.4849999999999</v>
      </c>
      <c r="K904" s="2">
        <v>1745.4849999999999</v>
      </c>
      <c r="L904" s="2">
        <v>0</v>
      </c>
      <c r="M904" s="1"/>
      <c r="N904" s="5">
        <f t="shared" si="28"/>
        <v>13518.1</v>
      </c>
      <c r="O904" s="6">
        <f t="shared" si="29"/>
        <v>12355.75</v>
      </c>
      <c r="P904" s="2">
        <v>24</v>
      </c>
      <c r="Q904" s="2" t="s">
        <v>46</v>
      </c>
      <c r="R904" s="2">
        <v>3354.1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f>VLOOKUP(Tabla3[[#This Row],[Columna1]],Tabla5[#All],3,0)</f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f>VLOOKUP(Tabla3[[#This Row],[Columna1]],Tabla7[[ID]:[Monto neto de los bonos]],3,0)</f>
        <v>6708.2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936.16</v>
      </c>
      <c r="AU904" s="2">
        <v>226.19</v>
      </c>
      <c r="AV904" s="2">
        <v>0</v>
      </c>
      <c r="AW904" s="1"/>
      <c r="AX904" s="2" t="s">
        <v>422</v>
      </c>
      <c r="AY904" s="8" t="s">
        <v>425</v>
      </c>
    </row>
    <row r="905" spans="1:51" ht="13.15" customHeight="1" x14ac:dyDescent="0.25">
      <c r="A905" s="7">
        <v>12142</v>
      </c>
      <c r="B905" s="2" t="s">
        <v>1034</v>
      </c>
      <c r="C905" s="2">
        <v>119803</v>
      </c>
      <c r="D905" s="2" t="s">
        <v>173</v>
      </c>
      <c r="E905" s="2" t="s">
        <v>177</v>
      </c>
      <c r="F905" s="2" t="s">
        <v>36</v>
      </c>
      <c r="G905" s="3">
        <v>37316</v>
      </c>
      <c r="H905" s="1"/>
      <c r="I905" s="2">
        <v>13165.89</v>
      </c>
      <c r="J905" s="2">
        <v>2789.65</v>
      </c>
      <c r="K905" s="2">
        <v>2789.65</v>
      </c>
      <c r="L905" s="2">
        <v>2486.83</v>
      </c>
      <c r="M905" s="1"/>
      <c r="N905" s="5">
        <f t="shared" si="28"/>
        <v>26495.309999999998</v>
      </c>
      <c r="O905" s="6">
        <f t="shared" si="29"/>
        <v>23256.46</v>
      </c>
      <c r="P905" s="2">
        <v>24</v>
      </c>
      <c r="Q905" s="2" t="s">
        <v>46</v>
      </c>
      <c r="R905" s="2">
        <v>5263.29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f>VLOOKUP(Tabla3[[#This Row],[Columna1]],Tabla5[#All],3,0)</f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f>VLOOKUP(Tabla3[[#This Row],[Columna1]],Tabla7[[ID]:[Monto neto de los bonos]],3,0)</f>
        <v>10526.58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2">
        <v>0</v>
      </c>
      <c r="AS905" s="2">
        <v>0</v>
      </c>
      <c r="AT905" s="2">
        <v>1826.85</v>
      </c>
      <c r="AU905" s="2">
        <v>1412</v>
      </c>
      <c r="AV905" s="2">
        <v>0</v>
      </c>
      <c r="AW905" s="1"/>
      <c r="AX905" s="2" t="s">
        <v>422</v>
      </c>
      <c r="AY905" s="8" t="s">
        <v>425</v>
      </c>
    </row>
    <row r="906" spans="1:51" ht="13.15" customHeight="1" x14ac:dyDescent="0.25">
      <c r="A906" s="7">
        <v>23717</v>
      </c>
      <c r="B906" s="2" t="s">
        <v>1035</v>
      </c>
      <c r="C906" s="2">
        <v>5427903</v>
      </c>
      <c r="D906" s="2" t="s">
        <v>173</v>
      </c>
      <c r="E906" s="2" t="s">
        <v>177</v>
      </c>
      <c r="F906" s="2" t="s">
        <v>140</v>
      </c>
      <c r="G906" s="3">
        <v>44622</v>
      </c>
      <c r="H906" s="1"/>
      <c r="I906" s="2">
        <v>6673.03</v>
      </c>
      <c r="J906" s="2">
        <v>1745.4849999999999</v>
      </c>
      <c r="K906" s="2">
        <v>1745.4849999999999</v>
      </c>
      <c r="L906" s="2">
        <v>0</v>
      </c>
      <c r="M906" s="1"/>
      <c r="N906" s="5">
        <f t="shared" si="28"/>
        <v>13518.1</v>
      </c>
      <c r="O906" s="6">
        <f t="shared" si="29"/>
        <v>11859.26</v>
      </c>
      <c r="P906" s="2">
        <v>24</v>
      </c>
      <c r="Q906" s="2" t="s">
        <v>46</v>
      </c>
      <c r="R906" s="2">
        <v>3354.1</v>
      </c>
      <c r="S906" s="2">
        <v>24</v>
      </c>
      <c r="T906" s="2">
        <v>2005.92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f>VLOOKUP(Tabla3[[#This Row],[Columna1]],Tabla5[#All],3,0)</f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f>VLOOKUP(Tabla3[[#This Row],[Columna1]],Tabla7[[ID]:[Monto neto de los bonos]],3,0)</f>
        <v>6708.2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2">
        <v>1136.74</v>
      </c>
      <c r="AU906" s="2">
        <v>522.1</v>
      </c>
      <c r="AV906" s="2">
        <v>0</v>
      </c>
      <c r="AW906" s="1"/>
      <c r="AX906" s="2" t="s">
        <v>422</v>
      </c>
      <c r="AY906" s="8" t="s">
        <v>425</v>
      </c>
    </row>
    <row r="907" spans="1:51" ht="13.15" customHeight="1" x14ac:dyDescent="0.25">
      <c r="A907" s="7">
        <v>10807</v>
      </c>
      <c r="B907" s="2" t="s">
        <v>3974</v>
      </c>
      <c r="C907" s="2">
        <v>67003</v>
      </c>
      <c r="D907" s="2" t="s">
        <v>173</v>
      </c>
      <c r="E907" s="2" t="s">
        <v>177</v>
      </c>
      <c r="F907" s="2" t="s">
        <v>36</v>
      </c>
      <c r="G907" s="3">
        <v>34204</v>
      </c>
      <c r="H907" s="1"/>
      <c r="I907" s="2">
        <v>13165.89</v>
      </c>
      <c r="J907" s="2">
        <v>2789.65</v>
      </c>
      <c r="K907" s="2">
        <v>2789.65</v>
      </c>
      <c r="L907" s="2">
        <v>3990.21</v>
      </c>
      <c r="M907" s="1"/>
      <c r="N907" s="5">
        <f t="shared" si="28"/>
        <v>28921.329999999998</v>
      </c>
      <c r="O907" s="6">
        <f t="shared" si="29"/>
        <v>22807.289999999997</v>
      </c>
      <c r="P907" s="2">
        <v>24</v>
      </c>
      <c r="Q907" s="2" t="s">
        <v>46</v>
      </c>
      <c r="R907" s="2">
        <v>6185.93</v>
      </c>
      <c r="S907" s="2">
        <v>48</v>
      </c>
      <c r="T907" s="2">
        <v>7399.68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f>VLOOKUP(Tabla3[[#This Row],[Columna1]],Tabla5[#All],3,0)</f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f>VLOOKUP(Tabla3[[#This Row],[Columna1]],Tabla7[[ID]:[Monto neto de los bonos]],3,0)</f>
        <v>12371.86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2834.06</v>
      </c>
      <c r="AU907" s="2">
        <v>3279.98</v>
      </c>
      <c r="AV907" s="2">
        <v>0</v>
      </c>
      <c r="AW907" s="1"/>
      <c r="AX907" s="2" t="s">
        <v>422</v>
      </c>
      <c r="AY907" s="8" t="s">
        <v>425</v>
      </c>
    </row>
    <row r="908" spans="1:51" ht="13.15" customHeight="1" x14ac:dyDescent="0.25">
      <c r="A908" s="7">
        <v>20378</v>
      </c>
      <c r="B908" s="2" t="s">
        <v>1036</v>
      </c>
      <c r="C908" s="2">
        <v>1741203</v>
      </c>
      <c r="D908" s="2" t="s">
        <v>173</v>
      </c>
      <c r="E908" s="2" t="s">
        <v>185</v>
      </c>
      <c r="F908" s="2" t="s">
        <v>142</v>
      </c>
      <c r="G908" s="3">
        <v>42765</v>
      </c>
      <c r="H908" s="1"/>
      <c r="I908" s="2">
        <v>6673.03</v>
      </c>
      <c r="J908" s="2">
        <v>1745.4849999999999</v>
      </c>
      <c r="K908" s="2">
        <v>1745.4849999999999</v>
      </c>
      <c r="L908" s="2">
        <v>863.1</v>
      </c>
      <c r="M908" s="1"/>
      <c r="N908" s="5">
        <f t="shared" si="28"/>
        <v>11027.1</v>
      </c>
      <c r="O908" s="6">
        <f t="shared" si="29"/>
        <v>6567.82</v>
      </c>
      <c r="P908" s="2">
        <v>30</v>
      </c>
      <c r="Q908" s="2" t="s">
        <v>37</v>
      </c>
      <c r="R908" s="2">
        <v>0</v>
      </c>
      <c r="S908" s="2">
        <v>140</v>
      </c>
      <c r="T908" s="2">
        <v>11858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f>VLOOKUP(Tabla3[[#This Row],[Columna1]],Tabla5[#All],3,0)</f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f>VLOOKUP(Tabla3[[#This Row],[Columna1]],Tabla7[[ID]:[Monto neto de los bonos]],3,0)</f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2288.5</v>
      </c>
      <c r="AU908" s="2">
        <v>2170.7800000000002</v>
      </c>
      <c r="AV908" s="2">
        <v>0</v>
      </c>
      <c r="AW908" s="1"/>
      <c r="AX908" s="2" t="s">
        <v>422</v>
      </c>
      <c r="AY908" s="8" t="s">
        <v>423</v>
      </c>
    </row>
    <row r="909" spans="1:51" ht="13.15" customHeight="1" x14ac:dyDescent="0.25">
      <c r="A909" s="7">
        <v>12282</v>
      </c>
      <c r="B909" s="2" t="s">
        <v>1037</v>
      </c>
      <c r="C909" s="2">
        <v>76903</v>
      </c>
      <c r="D909" s="2" t="s">
        <v>173</v>
      </c>
      <c r="E909" s="2" t="s">
        <v>177</v>
      </c>
      <c r="F909" s="2" t="s">
        <v>42</v>
      </c>
      <c r="G909" s="3">
        <v>37665</v>
      </c>
      <c r="H909" s="1"/>
      <c r="I909" s="2">
        <v>9836.7099999999991</v>
      </c>
      <c r="J909" s="2">
        <v>3056.2150000000001</v>
      </c>
      <c r="K909" s="2">
        <v>3056.2150000000001</v>
      </c>
      <c r="L909" s="2">
        <v>3245.44</v>
      </c>
      <c r="M909" s="1"/>
      <c r="N909" s="5">
        <f t="shared" si="28"/>
        <v>24457.87</v>
      </c>
      <c r="O909" s="6">
        <f t="shared" si="29"/>
        <v>21432.07</v>
      </c>
      <c r="P909" s="2">
        <v>24</v>
      </c>
      <c r="Q909" s="2" t="s">
        <v>46</v>
      </c>
      <c r="R909" s="2">
        <v>5263.29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f>VLOOKUP(Tabla3[[#This Row],[Columna1]],Tabla5[#All],3,0)</f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f>VLOOKUP(Tabla3[[#This Row],[Columna1]],Tabla7[[ID]:[Monto neto de los bonos]],3,0)</f>
        <v>10526.58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0</v>
      </c>
      <c r="AR909" s="2">
        <v>0</v>
      </c>
      <c r="AS909" s="2">
        <v>0</v>
      </c>
      <c r="AT909" s="2">
        <v>1767.96</v>
      </c>
      <c r="AU909" s="2">
        <v>1257.8399999999999</v>
      </c>
      <c r="AV909" s="2">
        <v>0</v>
      </c>
      <c r="AW909" s="1"/>
      <c r="AX909" s="2" t="s">
        <v>422</v>
      </c>
      <c r="AY909" s="8" t="s">
        <v>425</v>
      </c>
    </row>
    <row r="910" spans="1:51" ht="13.15" customHeight="1" x14ac:dyDescent="0.25">
      <c r="A910" s="7">
        <v>14544</v>
      </c>
      <c r="B910" s="2" t="s">
        <v>1038</v>
      </c>
      <c r="C910" s="2">
        <v>153603</v>
      </c>
      <c r="D910" s="2" t="s">
        <v>173</v>
      </c>
      <c r="E910" s="2" t="s">
        <v>177</v>
      </c>
      <c r="F910" s="2" t="s">
        <v>113</v>
      </c>
      <c r="G910" s="3">
        <v>39412</v>
      </c>
      <c r="H910" s="1"/>
      <c r="I910" s="2">
        <v>8862.42</v>
      </c>
      <c r="J910" s="2">
        <v>2318.1350000000002</v>
      </c>
      <c r="K910" s="2">
        <v>2318.1350000000002</v>
      </c>
      <c r="L910" s="2">
        <v>1923.68</v>
      </c>
      <c r="M910" s="1"/>
      <c r="N910" s="5">
        <f t="shared" si="28"/>
        <v>19876.98</v>
      </c>
      <c r="O910" s="6">
        <f t="shared" si="29"/>
        <v>17585.939999999999</v>
      </c>
      <c r="P910" s="2">
        <v>24</v>
      </c>
      <c r="Q910" s="2" t="s">
        <v>46</v>
      </c>
      <c r="R910" s="2">
        <v>4454.6099999999997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f>VLOOKUP(Tabla3[[#This Row],[Columna1]],Tabla5[#All],3,0)</f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f>VLOOKUP(Tabla3[[#This Row],[Columna1]],Tabla7[[ID]:[Monto neto de los bonos]],3,0)</f>
        <v>8909.2199999999993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2">
        <v>0</v>
      </c>
      <c r="AS910" s="2">
        <v>0</v>
      </c>
      <c r="AT910" s="2">
        <v>1420.52</v>
      </c>
      <c r="AU910" s="2">
        <v>870.52</v>
      </c>
      <c r="AV910" s="2">
        <v>0</v>
      </c>
      <c r="AW910" s="1"/>
      <c r="AX910" s="2" t="s">
        <v>422</v>
      </c>
      <c r="AY910" s="8" t="s">
        <v>425</v>
      </c>
    </row>
    <row r="911" spans="1:51" ht="13.15" customHeight="1" x14ac:dyDescent="0.25">
      <c r="A911" s="7">
        <v>15269</v>
      </c>
      <c r="B911" s="2" t="s">
        <v>1039</v>
      </c>
      <c r="C911" s="2">
        <v>179603</v>
      </c>
      <c r="D911" s="2" t="s">
        <v>173</v>
      </c>
      <c r="E911" s="2" t="s">
        <v>180</v>
      </c>
      <c r="F911" s="2" t="s">
        <v>143</v>
      </c>
      <c r="G911" s="3">
        <v>39814</v>
      </c>
      <c r="H911" s="1"/>
      <c r="I911" s="2">
        <v>8809.1299999999992</v>
      </c>
      <c r="J911" s="2">
        <v>2304.33</v>
      </c>
      <c r="K911" s="2">
        <v>2304.33</v>
      </c>
      <c r="L911" s="2">
        <v>2435.0500000000002</v>
      </c>
      <c r="M911" s="1"/>
      <c r="N911" s="5">
        <f t="shared" si="28"/>
        <v>15852.84</v>
      </c>
      <c r="O911" s="6">
        <f t="shared" si="29"/>
        <v>10897.4</v>
      </c>
      <c r="P911" s="2">
        <v>24</v>
      </c>
      <c r="Q911" s="2" t="s">
        <v>46</v>
      </c>
      <c r="R911" s="2">
        <v>0</v>
      </c>
      <c r="S911" s="2">
        <v>90</v>
      </c>
      <c r="T911" s="2">
        <v>9930.6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f>VLOOKUP(Tabla3[[#This Row],[Columna1]],Tabla5[#All],3,0)</f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f>VLOOKUP(Tabla3[[#This Row],[Columna1]],Tabla7[[ID]:[Monto neto de los bonos]],3,0)</f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2453.1799999999998</v>
      </c>
      <c r="AU911" s="2">
        <v>2502.2600000000002</v>
      </c>
      <c r="AV911" s="2">
        <v>0</v>
      </c>
      <c r="AW911" s="1"/>
      <c r="AX911" s="2" t="s">
        <v>422</v>
      </c>
      <c r="AY911" s="8" t="s">
        <v>425</v>
      </c>
    </row>
    <row r="912" spans="1:51" ht="13.15" customHeight="1" x14ac:dyDescent="0.25">
      <c r="A912" s="7">
        <v>22070</v>
      </c>
      <c r="B912" s="2" t="s">
        <v>1040</v>
      </c>
      <c r="C912" s="2">
        <v>3621303</v>
      </c>
      <c r="D912" s="2" t="s">
        <v>173</v>
      </c>
      <c r="E912" s="2" t="s">
        <v>177</v>
      </c>
      <c r="F912" s="2" t="s">
        <v>140</v>
      </c>
      <c r="G912" s="3">
        <v>43685</v>
      </c>
      <c r="H912" s="1"/>
      <c r="I912" s="2">
        <v>6673.03</v>
      </c>
      <c r="J912" s="2">
        <v>1745.4849999999999</v>
      </c>
      <c r="K912" s="2">
        <v>1745.4849999999999</v>
      </c>
      <c r="L912" s="2">
        <v>988.18</v>
      </c>
      <c r="M912" s="1"/>
      <c r="N912" s="5">
        <f t="shared" si="28"/>
        <v>14506.28</v>
      </c>
      <c r="O912" s="6">
        <f t="shared" si="29"/>
        <v>12953.480000000001</v>
      </c>
      <c r="P912" s="2">
        <v>24</v>
      </c>
      <c r="Q912" s="2" t="s">
        <v>46</v>
      </c>
      <c r="R912" s="2">
        <v>3354.1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f>VLOOKUP(Tabla3[[#This Row],[Columna1]],Tabla5[#All],3,0)</f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f>VLOOKUP(Tabla3[[#This Row],[Columna1]],Tabla7[[ID]:[Monto neto de los bonos]],3,0)</f>
        <v>6708.2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1027.1600000000001</v>
      </c>
      <c r="AU912" s="2">
        <v>525.64</v>
      </c>
      <c r="AV912" s="2">
        <v>0</v>
      </c>
      <c r="AW912" s="1"/>
      <c r="AX912" s="2" t="s">
        <v>422</v>
      </c>
      <c r="AY912" s="8" t="s">
        <v>425</v>
      </c>
    </row>
    <row r="913" spans="1:51" ht="13.15" customHeight="1" x14ac:dyDescent="0.25">
      <c r="A913" s="7">
        <v>23224</v>
      </c>
      <c r="B913" s="2" t="s">
        <v>3953</v>
      </c>
      <c r="C913" s="2">
        <v>5119203</v>
      </c>
      <c r="D913" s="2" t="s">
        <v>173</v>
      </c>
      <c r="E913" s="2" t="s">
        <v>181</v>
      </c>
      <c r="F913" s="2" t="s">
        <v>184</v>
      </c>
      <c r="G913" s="3">
        <v>44417</v>
      </c>
      <c r="H913" s="1"/>
      <c r="I913" s="2">
        <v>5516.73</v>
      </c>
      <c r="J913" s="2">
        <v>1441.28</v>
      </c>
      <c r="K913" s="2">
        <v>1441.28</v>
      </c>
      <c r="L913" s="2">
        <v>0</v>
      </c>
      <c r="M913" s="1"/>
      <c r="N913" s="5">
        <f t="shared" si="28"/>
        <v>8399.2899999999991</v>
      </c>
      <c r="O913" s="6">
        <f t="shared" si="29"/>
        <v>5215.369999999999</v>
      </c>
      <c r="P913" s="2">
        <v>24</v>
      </c>
      <c r="Q913" s="2" t="s">
        <v>132</v>
      </c>
      <c r="R913" s="2">
        <v>0</v>
      </c>
      <c r="S913" s="2">
        <v>140</v>
      </c>
      <c r="T913" s="2">
        <v>9671.2000000000007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f>VLOOKUP(Tabla3[[#This Row],[Columna1]],Tabla5[#All],3,0)</f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f>VLOOKUP(Tabla3[[#This Row],[Columna1]],Tabla7[[ID]:[Monto neto de los bonos]],3,0)</f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1740.72</v>
      </c>
      <c r="AU913" s="2">
        <v>1443.2</v>
      </c>
      <c r="AV913" s="2">
        <v>0</v>
      </c>
      <c r="AW913" s="1"/>
      <c r="AX913" s="2" t="s">
        <v>422</v>
      </c>
      <c r="AY913" s="8" t="s">
        <v>427</v>
      </c>
    </row>
    <row r="914" spans="1:51" ht="13.15" customHeight="1" x14ac:dyDescent="0.25">
      <c r="A914" s="7">
        <v>102583</v>
      </c>
      <c r="B914" s="2" t="s">
        <v>1041</v>
      </c>
      <c r="C914" s="2">
        <v>415603</v>
      </c>
      <c r="D914" s="2" t="s">
        <v>173</v>
      </c>
      <c r="E914" s="2" t="s">
        <v>182</v>
      </c>
      <c r="F914" s="2" t="s">
        <v>36</v>
      </c>
      <c r="G914" s="3">
        <v>40787</v>
      </c>
      <c r="H914" s="1"/>
      <c r="I914" s="2">
        <v>13165.89</v>
      </c>
      <c r="J914" s="2">
        <v>2789.65</v>
      </c>
      <c r="K914" s="2">
        <v>2789.65</v>
      </c>
      <c r="L914" s="2">
        <v>2032.16</v>
      </c>
      <c r="M914" s="1"/>
      <c r="N914" s="5">
        <f t="shared" si="28"/>
        <v>26963.279999999999</v>
      </c>
      <c r="O914" s="6">
        <f t="shared" si="29"/>
        <v>17160.400000000001</v>
      </c>
      <c r="P914" s="2">
        <v>24</v>
      </c>
      <c r="Q914" s="2" t="s">
        <v>46</v>
      </c>
      <c r="R914" s="2">
        <v>6185.93</v>
      </c>
      <c r="S914" s="2">
        <v>140</v>
      </c>
      <c r="T914" s="2">
        <v>21582.400000000001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f>VLOOKUP(Tabla3[[#This Row],[Columna1]],Tabla5[#All],3,0)</f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f>VLOOKUP(Tabla3[[#This Row],[Columna1]],Tabla7[[ID]:[Monto neto de los bonos]],3,0)</f>
        <v>12371.86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0</v>
      </c>
      <c r="AS914" s="2">
        <v>0</v>
      </c>
      <c r="AT914" s="2">
        <v>4071.96</v>
      </c>
      <c r="AU914" s="2">
        <v>5730.92</v>
      </c>
      <c r="AV914" s="2">
        <v>0</v>
      </c>
      <c r="AW914" s="1"/>
      <c r="AX914" s="2" t="s">
        <v>422</v>
      </c>
      <c r="AY914" s="8" t="s">
        <v>425</v>
      </c>
    </row>
    <row r="915" spans="1:51" ht="13.15" customHeight="1" x14ac:dyDescent="0.25">
      <c r="A915" s="7">
        <v>22058</v>
      </c>
      <c r="B915" s="2" t="s">
        <v>1042</v>
      </c>
      <c r="C915" s="2">
        <v>3605203</v>
      </c>
      <c r="D915" s="2" t="s">
        <v>173</v>
      </c>
      <c r="E915" s="2" t="s">
        <v>176</v>
      </c>
      <c r="F915" s="2" t="s">
        <v>140</v>
      </c>
      <c r="G915" s="3">
        <v>43679</v>
      </c>
      <c r="H915" s="1"/>
      <c r="I915" s="2">
        <v>6673.03</v>
      </c>
      <c r="J915" s="2">
        <v>1745.4849999999999</v>
      </c>
      <c r="K915" s="2">
        <v>1745.4849999999999</v>
      </c>
      <c r="L915" s="2">
        <v>988.18</v>
      </c>
      <c r="M915" s="1"/>
      <c r="N915" s="5">
        <f t="shared" si="28"/>
        <v>14506.28</v>
      </c>
      <c r="O915" s="6">
        <f t="shared" si="29"/>
        <v>10061.92</v>
      </c>
      <c r="P915" s="2">
        <v>24</v>
      </c>
      <c r="Q915" s="2" t="s">
        <v>46</v>
      </c>
      <c r="R915" s="2">
        <v>3354.1</v>
      </c>
      <c r="S915" s="2">
        <v>140</v>
      </c>
      <c r="T915" s="2">
        <v>11701.2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f>VLOOKUP(Tabla3[[#This Row],[Columna1]],Tabla5[#All],3,0)</f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f>VLOOKUP(Tabla3[[#This Row],[Columna1]],Tabla7[[ID]:[Monto neto de los bonos]],3,0)</f>
        <v>6708.2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2197.2800000000002</v>
      </c>
      <c r="AU915" s="2">
        <v>2247.08</v>
      </c>
      <c r="AV915" s="2">
        <v>0</v>
      </c>
      <c r="AW915" s="1"/>
      <c r="AX915" s="2" t="s">
        <v>422</v>
      </c>
      <c r="AY915" s="8" t="s">
        <v>425</v>
      </c>
    </row>
    <row r="916" spans="1:51" ht="13.15" customHeight="1" x14ac:dyDescent="0.25">
      <c r="A916" s="7">
        <v>12657</v>
      </c>
      <c r="B916" s="2" t="s">
        <v>4007</v>
      </c>
      <c r="C916" s="2">
        <v>86603</v>
      </c>
      <c r="D916" s="2" t="s">
        <v>173</v>
      </c>
      <c r="E916" s="2" t="s">
        <v>177</v>
      </c>
      <c r="F916" s="2" t="s">
        <v>113</v>
      </c>
      <c r="G916" s="3">
        <v>39153</v>
      </c>
      <c r="H916" s="1"/>
      <c r="I916" s="2">
        <v>8862.42</v>
      </c>
      <c r="J916" s="2">
        <v>2318.1350000000002</v>
      </c>
      <c r="K916" s="2">
        <v>2318.1350000000002</v>
      </c>
      <c r="L916" s="2">
        <v>2206.77</v>
      </c>
      <c r="M916" s="1"/>
      <c r="N916" s="5">
        <f t="shared" si="28"/>
        <v>20160.07</v>
      </c>
      <c r="O916" s="6">
        <f t="shared" si="29"/>
        <v>15026.31</v>
      </c>
      <c r="P916" s="2">
        <v>24</v>
      </c>
      <c r="Q916" s="2" t="s">
        <v>46</v>
      </c>
      <c r="R916" s="2">
        <v>4454.6099999999997</v>
      </c>
      <c r="S916" s="2">
        <v>96</v>
      </c>
      <c r="T916" s="2">
        <v>10657.92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f>VLOOKUP(Tabla3[[#This Row],[Columna1]],Tabla5[#All],3,0)</f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f>VLOOKUP(Tabla3[[#This Row],[Columna1]],Tabla7[[ID]:[Monto neto de los bonos]],3,0)</f>
        <v>8909.2199999999993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2">
        <v>2512.36</v>
      </c>
      <c r="AU916" s="2">
        <v>2621.4</v>
      </c>
      <c r="AV916" s="2">
        <v>0</v>
      </c>
      <c r="AW916" s="1"/>
      <c r="AX916" s="2" t="s">
        <v>422</v>
      </c>
      <c r="AY916" s="8" t="s">
        <v>425</v>
      </c>
    </row>
    <row r="917" spans="1:51" ht="13.15" customHeight="1" x14ac:dyDescent="0.25">
      <c r="A917" s="7">
        <v>22002</v>
      </c>
      <c r="B917" s="2" t="s">
        <v>1043</v>
      </c>
      <c r="C917" s="2">
        <v>3531503</v>
      </c>
      <c r="D917" s="2" t="s">
        <v>173</v>
      </c>
      <c r="E917" s="2" t="s">
        <v>177</v>
      </c>
      <c r="F917" s="2" t="s">
        <v>140</v>
      </c>
      <c r="G917" s="3">
        <v>43633</v>
      </c>
      <c r="H917" s="1"/>
      <c r="I917" s="2">
        <v>6673.03</v>
      </c>
      <c r="J917" s="2">
        <v>1745.4849999999999</v>
      </c>
      <c r="K917" s="2">
        <v>1745.4849999999999</v>
      </c>
      <c r="L917" s="2">
        <v>988.18</v>
      </c>
      <c r="M917" s="1"/>
      <c r="N917" s="5">
        <f t="shared" si="28"/>
        <v>14506.28</v>
      </c>
      <c r="O917" s="6">
        <f t="shared" si="29"/>
        <v>12953.480000000001</v>
      </c>
      <c r="P917" s="2">
        <v>24</v>
      </c>
      <c r="Q917" s="2" t="s">
        <v>46</v>
      </c>
      <c r="R917" s="2">
        <v>3354.1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f>VLOOKUP(Tabla3[[#This Row],[Columna1]],Tabla5[#All],3,0)</f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f>VLOOKUP(Tabla3[[#This Row],[Columna1]],Tabla7[[ID]:[Monto neto de los bonos]],3,0)</f>
        <v>6708.2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0</v>
      </c>
      <c r="AR917" s="2">
        <v>0</v>
      </c>
      <c r="AS917" s="2">
        <v>0</v>
      </c>
      <c r="AT917" s="2">
        <v>1027.1600000000001</v>
      </c>
      <c r="AU917" s="2">
        <v>525.64</v>
      </c>
      <c r="AV917" s="2">
        <v>0</v>
      </c>
      <c r="AW917" s="1"/>
      <c r="AX917" s="2" t="s">
        <v>422</v>
      </c>
      <c r="AY917" s="8" t="s">
        <v>425</v>
      </c>
    </row>
    <row r="918" spans="1:51" ht="13.15" customHeight="1" x14ac:dyDescent="0.25">
      <c r="A918" s="7">
        <v>17689</v>
      </c>
      <c r="B918" s="2" t="s">
        <v>3895</v>
      </c>
      <c r="C918" s="2">
        <v>229803</v>
      </c>
      <c r="D918" s="2" t="s">
        <v>173</v>
      </c>
      <c r="E918" s="2" t="s">
        <v>179</v>
      </c>
      <c r="F918" s="2" t="s">
        <v>42</v>
      </c>
      <c r="G918" s="3">
        <v>41515</v>
      </c>
      <c r="H918" s="1"/>
      <c r="I918" s="2">
        <v>9836.7099999999991</v>
      </c>
      <c r="J918" s="2">
        <v>3056.2150000000001</v>
      </c>
      <c r="K918" s="2">
        <v>3056.2150000000001</v>
      </c>
      <c r="L918" s="2">
        <v>2482.39</v>
      </c>
      <c r="M918" s="1"/>
      <c r="N918" s="5">
        <f t="shared" si="28"/>
        <v>23694.82</v>
      </c>
      <c r="O918" s="6">
        <f t="shared" si="29"/>
        <v>20865.259999999998</v>
      </c>
      <c r="P918" s="2">
        <v>24</v>
      </c>
      <c r="Q918" s="2" t="s">
        <v>46</v>
      </c>
      <c r="R918" s="2">
        <v>5263.29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f>VLOOKUP(Tabla3[[#This Row],[Columna1]],Tabla5[#All],3,0)</f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f>VLOOKUP(Tabla3[[#This Row],[Columna1]],Tabla7[[ID]:[Monto neto de los bonos]],3,0)</f>
        <v>10526.58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1697.68</v>
      </c>
      <c r="AU918" s="2">
        <v>1131.8800000000001</v>
      </c>
      <c r="AV918" s="2">
        <v>0</v>
      </c>
      <c r="AW918" s="1"/>
      <c r="AX918" s="2" t="s">
        <v>422</v>
      </c>
      <c r="AY918" s="8" t="s">
        <v>425</v>
      </c>
    </row>
    <row r="919" spans="1:51" ht="13.15" customHeight="1" x14ac:dyDescent="0.25">
      <c r="A919" s="7">
        <v>20421</v>
      </c>
      <c r="B919" s="2" t="s">
        <v>1044</v>
      </c>
      <c r="C919" s="2">
        <v>1791203</v>
      </c>
      <c r="D919" s="2" t="s">
        <v>173</v>
      </c>
      <c r="E919" s="2" t="s">
        <v>185</v>
      </c>
      <c r="F919" s="2" t="s">
        <v>50</v>
      </c>
      <c r="G919" s="3">
        <v>42787</v>
      </c>
      <c r="H919" s="1"/>
      <c r="I919" s="2">
        <v>12195.26</v>
      </c>
      <c r="J919" s="2">
        <v>3009.3249999999998</v>
      </c>
      <c r="K919" s="2">
        <v>3009.3249999999998</v>
      </c>
      <c r="L919" s="2">
        <v>1546.68</v>
      </c>
      <c r="M919" s="1"/>
      <c r="N919" s="5">
        <f t="shared" si="28"/>
        <v>19760.59</v>
      </c>
      <c r="O919" s="6">
        <f t="shared" si="29"/>
        <v>10070.290000000001</v>
      </c>
      <c r="P919" s="2">
        <v>30</v>
      </c>
      <c r="Q919" s="2" t="s">
        <v>37</v>
      </c>
      <c r="R919" s="2">
        <v>0</v>
      </c>
      <c r="S919" s="2">
        <v>140</v>
      </c>
      <c r="T919" s="2">
        <v>21249.200000000001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f>VLOOKUP(Tabla3[[#This Row],[Columna1]],Tabla5[#All],3,0)</f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f>VLOOKUP(Tabla3[[#This Row],[Columna1]],Tabla7[[ID]:[Monto neto de los bonos]],3,0)</f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0</v>
      </c>
      <c r="AR919" s="2">
        <v>0</v>
      </c>
      <c r="AS919" s="2">
        <v>0</v>
      </c>
      <c r="AT919" s="2">
        <v>4161.68</v>
      </c>
      <c r="AU919" s="2">
        <v>5528.62</v>
      </c>
      <c r="AV919" s="2">
        <v>0</v>
      </c>
      <c r="AW919" s="1"/>
      <c r="AX919" s="2" t="s">
        <v>422</v>
      </c>
      <c r="AY919" s="8" t="s">
        <v>423</v>
      </c>
    </row>
    <row r="920" spans="1:51" ht="13.15" customHeight="1" x14ac:dyDescent="0.25">
      <c r="A920" s="7">
        <v>23164</v>
      </c>
      <c r="B920" s="2" t="s">
        <v>1045</v>
      </c>
      <c r="C920" s="2">
        <v>5063203</v>
      </c>
      <c r="D920" s="2" t="s">
        <v>173</v>
      </c>
      <c r="E920" s="2" t="s">
        <v>177</v>
      </c>
      <c r="F920" s="2" t="s">
        <v>140</v>
      </c>
      <c r="G920" s="3">
        <v>44378</v>
      </c>
      <c r="H920" s="1"/>
      <c r="I920" s="2">
        <v>6673.03</v>
      </c>
      <c r="J920" s="2">
        <v>1745.4849999999999</v>
      </c>
      <c r="K920" s="2">
        <v>1745.4849999999999</v>
      </c>
      <c r="L920" s="2">
        <v>0</v>
      </c>
      <c r="M920" s="1"/>
      <c r="N920" s="5">
        <f t="shared" si="28"/>
        <v>13518.119999999999</v>
      </c>
      <c r="O920" s="6">
        <f t="shared" si="29"/>
        <v>12105.439999999999</v>
      </c>
      <c r="P920" s="2">
        <v>20</v>
      </c>
      <c r="Q920" s="2" t="s">
        <v>46</v>
      </c>
      <c r="R920" s="2">
        <v>3354.12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f>VLOOKUP(Tabla3[[#This Row],[Columna1]],Tabla5[#All],3,0)</f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f>VLOOKUP(Tabla3[[#This Row],[Columna1]],Tabla7[[ID]:[Monto neto de los bonos]],3,0)</f>
        <v>6708.24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0</v>
      </c>
      <c r="AR920" s="2">
        <v>0</v>
      </c>
      <c r="AS920" s="2">
        <v>0</v>
      </c>
      <c r="AT920" s="2">
        <v>936.12</v>
      </c>
      <c r="AU920" s="2">
        <v>476.56</v>
      </c>
      <c r="AV920" s="2">
        <v>0</v>
      </c>
      <c r="AW920" s="1"/>
      <c r="AX920" s="2" t="s">
        <v>422</v>
      </c>
      <c r="AY920" s="8" t="s">
        <v>424</v>
      </c>
    </row>
    <row r="921" spans="1:51" ht="13.15" customHeight="1" x14ac:dyDescent="0.25">
      <c r="A921" s="7">
        <v>20098</v>
      </c>
      <c r="B921" s="2" t="s">
        <v>1046</v>
      </c>
      <c r="C921" s="2">
        <v>1361203</v>
      </c>
      <c r="D921" s="2" t="s">
        <v>173</v>
      </c>
      <c r="E921" s="2" t="s">
        <v>174</v>
      </c>
      <c r="F921" s="2" t="s">
        <v>148</v>
      </c>
      <c r="G921" s="3">
        <v>42786</v>
      </c>
      <c r="H921" s="1"/>
      <c r="I921" s="2">
        <v>9836.7099999999991</v>
      </c>
      <c r="J921" s="2">
        <v>3056.2150000000001</v>
      </c>
      <c r="K921" s="2">
        <v>3056.2150000000001</v>
      </c>
      <c r="L921" s="2">
        <v>1354.37</v>
      </c>
      <c r="M921" s="1"/>
      <c r="N921" s="5">
        <f t="shared" si="28"/>
        <v>17303.509999999998</v>
      </c>
      <c r="O921" s="6">
        <f t="shared" si="29"/>
        <v>9618.3499999999985</v>
      </c>
      <c r="P921" s="2">
        <v>24</v>
      </c>
      <c r="Q921" s="2" t="s">
        <v>132</v>
      </c>
      <c r="R921" s="2">
        <v>0</v>
      </c>
      <c r="S921" s="2">
        <v>140</v>
      </c>
      <c r="T921" s="2">
        <v>18362.400000000001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f>VLOOKUP(Tabla3[[#This Row],[Columna1]],Tabla5[#All],3,0)</f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f>VLOOKUP(Tabla3[[#This Row],[Columna1]],Tabla7[[ID]:[Monto neto de los bonos]],3,0)</f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3430.04</v>
      </c>
      <c r="AU921" s="2">
        <v>4255.12</v>
      </c>
      <c r="AV921" s="2">
        <v>0</v>
      </c>
      <c r="AW921" s="1"/>
      <c r="AX921" s="2" t="s">
        <v>422</v>
      </c>
      <c r="AY921" s="8" t="s">
        <v>427</v>
      </c>
    </row>
    <row r="922" spans="1:51" ht="13.15" customHeight="1" x14ac:dyDescent="0.25">
      <c r="A922" s="7">
        <v>104072</v>
      </c>
      <c r="B922" s="2" t="s">
        <v>1047</v>
      </c>
      <c r="C922" s="2">
        <v>428003</v>
      </c>
      <c r="D922" s="2" t="s">
        <v>173</v>
      </c>
      <c r="E922" s="2" t="s">
        <v>181</v>
      </c>
      <c r="F922" s="2" t="s">
        <v>184</v>
      </c>
      <c r="G922" s="3">
        <v>42628</v>
      </c>
      <c r="H922" s="1"/>
      <c r="I922" s="2">
        <v>5516.73</v>
      </c>
      <c r="J922" s="2">
        <v>1441.28</v>
      </c>
      <c r="K922" s="2">
        <v>1441.28</v>
      </c>
      <c r="L922" s="2">
        <v>666.59</v>
      </c>
      <c r="M922" s="1"/>
      <c r="N922" s="5">
        <f t="shared" si="28"/>
        <v>9065.8799999999992</v>
      </c>
      <c r="O922" s="6">
        <f t="shared" si="29"/>
        <v>8095.5999999999995</v>
      </c>
      <c r="P922" s="2">
        <v>24</v>
      </c>
      <c r="Q922" s="2" t="s">
        <v>132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f>VLOOKUP(Tabla3[[#This Row],[Columna1]],Tabla5[#All],3,0)</f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f>VLOOKUP(Tabla3[[#This Row],[Columna1]],Tabla7[[ID]:[Monto neto de los bonos]],3,0)</f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835</v>
      </c>
      <c r="AU922" s="2">
        <v>135.28</v>
      </c>
      <c r="AV922" s="2">
        <v>0</v>
      </c>
      <c r="AW922" s="1"/>
      <c r="AX922" s="2" t="s">
        <v>422</v>
      </c>
      <c r="AY922" s="8" t="s">
        <v>427</v>
      </c>
    </row>
    <row r="923" spans="1:51" ht="13.15" customHeight="1" x14ac:dyDescent="0.25">
      <c r="A923" s="7">
        <v>20871</v>
      </c>
      <c r="B923" s="2" t="s">
        <v>1048</v>
      </c>
      <c r="C923" s="2">
        <v>2198903</v>
      </c>
      <c r="D923" s="2" t="s">
        <v>173</v>
      </c>
      <c r="E923" s="2" t="s">
        <v>177</v>
      </c>
      <c r="F923" s="2" t="s">
        <v>140</v>
      </c>
      <c r="G923" s="3">
        <v>43259</v>
      </c>
      <c r="H923" s="1"/>
      <c r="I923" s="2">
        <v>6673.03</v>
      </c>
      <c r="J923" s="2">
        <v>1745.4849999999999</v>
      </c>
      <c r="K923" s="2">
        <v>1745.4849999999999</v>
      </c>
      <c r="L923" s="2">
        <v>923.51</v>
      </c>
      <c r="M923" s="1"/>
      <c r="N923" s="5">
        <f t="shared" si="28"/>
        <v>14441.61</v>
      </c>
      <c r="O923" s="6">
        <f t="shared" si="29"/>
        <v>12901.210000000001</v>
      </c>
      <c r="P923" s="2">
        <v>24</v>
      </c>
      <c r="Q923" s="2" t="s">
        <v>46</v>
      </c>
      <c r="R923" s="2">
        <v>3354.1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f>VLOOKUP(Tabla3[[#This Row],[Columna1]],Tabla5[#All],3,0)</f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f>VLOOKUP(Tabla3[[#This Row],[Columna1]],Tabla7[[ID]:[Monto neto de los bonos]],3,0)</f>
        <v>6708.2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  <c r="AQ923" s="2">
        <v>0</v>
      </c>
      <c r="AR923" s="2">
        <v>0</v>
      </c>
      <c r="AS923" s="2">
        <v>0</v>
      </c>
      <c r="AT923" s="2">
        <v>1021.24</v>
      </c>
      <c r="AU923" s="2">
        <v>519.16</v>
      </c>
      <c r="AV923" s="2">
        <v>0</v>
      </c>
      <c r="AW923" s="1"/>
      <c r="AX923" s="2" t="s">
        <v>422</v>
      </c>
      <c r="AY923" s="8" t="s">
        <v>425</v>
      </c>
    </row>
    <row r="924" spans="1:51" ht="13.15" customHeight="1" x14ac:dyDescent="0.25">
      <c r="A924" s="7">
        <v>20514</v>
      </c>
      <c r="B924" s="2" t="s">
        <v>1049</v>
      </c>
      <c r="C924" s="2">
        <v>1889303</v>
      </c>
      <c r="D924" s="2" t="s">
        <v>173</v>
      </c>
      <c r="E924" s="2" t="s">
        <v>181</v>
      </c>
      <c r="F924" s="2" t="s">
        <v>148</v>
      </c>
      <c r="G924" s="3">
        <v>42822</v>
      </c>
      <c r="H924" s="1"/>
      <c r="I924" s="2">
        <v>9836.7099999999991</v>
      </c>
      <c r="J924" s="2">
        <v>3056.2150000000001</v>
      </c>
      <c r="K924" s="2">
        <v>3056.2150000000001</v>
      </c>
      <c r="L924" s="2">
        <v>1354.37</v>
      </c>
      <c r="M924" s="1"/>
      <c r="N924" s="5">
        <f t="shared" si="28"/>
        <v>17303.509999999998</v>
      </c>
      <c r="O924" s="6">
        <f t="shared" si="29"/>
        <v>9618.3499999999985</v>
      </c>
      <c r="P924" s="2">
        <v>24</v>
      </c>
      <c r="Q924" s="2" t="s">
        <v>132</v>
      </c>
      <c r="R924" s="2">
        <v>0</v>
      </c>
      <c r="S924" s="2">
        <v>140</v>
      </c>
      <c r="T924" s="2">
        <v>18362.400000000001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f>VLOOKUP(Tabla3[[#This Row],[Columna1]],Tabla5[#All],3,0)</f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0</v>
      </c>
      <c r="AK924" s="2">
        <f>VLOOKUP(Tabla3[[#This Row],[Columna1]],Tabla7[[ID]:[Monto neto de los bonos]],3,0)</f>
        <v>0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  <c r="AQ924" s="2">
        <v>0</v>
      </c>
      <c r="AR924" s="2">
        <v>0</v>
      </c>
      <c r="AS924" s="2">
        <v>0</v>
      </c>
      <c r="AT924" s="2">
        <v>3430.04</v>
      </c>
      <c r="AU924" s="2">
        <v>4255.12</v>
      </c>
      <c r="AV924" s="2">
        <v>0</v>
      </c>
      <c r="AW924" s="1"/>
      <c r="AX924" s="2" t="s">
        <v>422</v>
      </c>
      <c r="AY924" s="8" t="s">
        <v>427</v>
      </c>
    </row>
    <row r="925" spans="1:51" ht="13.15" customHeight="1" x14ac:dyDescent="0.25">
      <c r="A925" s="7">
        <v>102793</v>
      </c>
      <c r="B925" s="2" t="s">
        <v>3951</v>
      </c>
      <c r="C925" s="2">
        <v>416703</v>
      </c>
      <c r="D925" s="2" t="s">
        <v>173</v>
      </c>
      <c r="E925" s="2" t="s">
        <v>181</v>
      </c>
      <c r="F925" s="2" t="s">
        <v>184</v>
      </c>
      <c r="G925" s="3">
        <v>42523</v>
      </c>
      <c r="H925" s="1"/>
      <c r="I925" s="2">
        <v>5516.73</v>
      </c>
      <c r="J925" s="2">
        <v>1441.28</v>
      </c>
      <c r="K925" s="2">
        <v>1441.28</v>
      </c>
      <c r="L925" s="2">
        <v>666.59</v>
      </c>
      <c r="M925" s="1"/>
      <c r="N925" s="5">
        <f t="shared" si="28"/>
        <v>9065.8799999999992</v>
      </c>
      <c r="O925" s="6">
        <f t="shared" si="29"/>
        <v>8095.5999999999995</v>
      </c>
      <c r="P925" s="2">
        <v>24</v>
      </c>
      <c r="Q925" s="2" t="s">
        <v>132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f>VLOOKUP(Tabla3[[#This Row],[Columna1]],Tabla5[#All],3,0)</f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f>VLOOKUP(Tabla3[[#This Row],[Columna1]],Tabla7[[ID]:[Monto neto de los bonos]],3,0)</f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  <c r="AQ925" s="2">
        <v>0</v>
      </c>
      <c r="AR925" s="2">
        <v>0</v>
      </c>
      <c r="AS925" s="2">
        <v>0</v>
      </c>
      <c r="AT925" s="2">
        <v>835</v>
      </c>
      <c r="AU925" s="2">
        <v>135.28</v>
      </c>
      <c r="AV925" s="2">
        <v>0</v>
      </c>
      <c r="AW925" s="1"/>
      <c r="AX925" s="2" t="s">
        <v>422</v>
      </c>
      <c r="AY925" s="8" t="s">
        <v>427</v>
      </c>
    </row>
    <row r="926" spans="1:51" ht="13.15" customHeight="1" x14ac:dyDescent="0.25">
      <c r="A926" s="7">
        <v>16473</v>
      </c>
      <c r="B926" s="2" t="s">
        <v>1050</v>
      </c>
      <c r="C926" s="2">
        <v>249003</v>
      </c>
      <c r="D926" s="2" t="s">
        <v>173</v>
      </c>
      <c r="E926" s="2" t="s">
        <v>176</v>
      </c>
      <c r="F926" s="2" t="s">
        <v>140</v>
      </c>
      <c r="G926" s="3">
        <v>42684</v>
      </c>
      <c r="H926" s="1"/>
      <c r="I926" s="2">
        <v>6673.03</v>
      </c>
      <c r="J926" s="2">
        <v>1745.4849999999999</v>
      </c>
      <c r="K926" s="2">
        <v>1745.4849999999999</v>
      </c>
      <c r="L926" s="2">
        <v>666.59</v>
      </c>
      <c r="M926" s="1"/>
      <c r="N926" s="5">
        <f t="shared" si="28"/>
        <v>10830.59</v>
      </c>
      <c r="O926" s="6">
        <f t="shared" si="29"/>
        <v>6479.11</v>
      </c>
      <c r="P926" s="2">
        <v>24</v>
      </c>
      <c r="Q926" s="2" t="s">
        <v>132</v>
      </c>
      <c r="R926" s="2">
        <v>0</v>
      </c>
      <c r="S926" s="2">
        <v>140</v>
      </c>
      <c r="T926" s="2">
        <v>11701.2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f>VLOOKUP(Tabla3[[#This Row],[Columna1]],Tabla5[#All],3,0)</f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f>VLOOKUP(Tabla3[[#This Row],[Columna1]],Tabla7[[ID]:[Monto neto de los bonos]],3,0)</f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0</v>
      </c>
      <c r="AR926" s="2">
        <v>0</v>
      </c>
      <c r="AS926" s="2">
        <v>0</v>
      </c>
      <c r="AT926" s="2">
        <v>2167.6799999999998</v>
      </c>
      <c r="AU926" s="2">
        <v>2183.8000000000002</v>
      </c>
      <c r="AV926" s="2">
        <v>0</v>
      </c>
      <c r="AW926" s="1"/>
      <c r="AX926" s="2" t="s">
        <v>422</v>
      </c>
      <c r="AY926" s="8" t="s">
        <v>427</v>
      </c>
    </row>
    <row r="927" spans="1:51" ht="13.15" customHeight="1" x14ac:dyDescent="0.25">
      <c r="A927" s="7">
        <v>15742</v>
      </c>
      <c r="B927" s="2" t="s">
        <v>1051</v>
      </c>
      <c r="C927" s="2">
        <v>121803</v>
      </c>
      <c r="D927" s="2" t="s">
        <v>173</v>
      </c>
      <c r="E927" s="2" t="s">
        <v>177</v>
      </c>
      <c r="F927" s="2" t="s">
        <v>113</v>
      </c>
      <c r="G927" s="3">
        <v>40276</v>
      </c>
      <c r="H927" s="1"/>
      <c r="I927" s="2">
        <v>8862.42</v>
      </c>
      <c r="J927" s="2">
        <v>2318.1350000000002</v>
      </c>
      <c r="K927" s="2">
        <v>2318.1350000000002</v>
      </c>
      <c r="L927" s="2">
        <v>1269.75</v>
      </c>
      <c r="M927" s="1"/>
      <c r="N927" s="5">
        <f t="shared" si="28"/>
        <v>19223.05</v>
      </c>
      <c r="O927" s="6">
        <f t="shared" si="29"/>
        <v>16925.990000000002</v>
      </c>
      <c r="P927" s="2">
        <v>24</v>
      </c>
      <c r="Q927" s="2" t="s">
        <v>46</v>
      </c>
      <c r="R927" s="2">
        <v>4454.6099999999997</v>
      </c>
      <c r="S927" s="2">
        <v>8</v>
      </c>
      <c r="T927" s="2">
        <v>888.16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f>VLOOKUP(Tabla3[[#This Row],[Columna1]],Tabla5[#All],3,0)</f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f>VLOOKUP(Tabla3[[#This Row],[Columna1]],Tabla7[[ID]:[Monto neto de los bonos]],3,0)</f>
        <v>8909.2199999999993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1449.1</v>
      </c>
      <c r="AU927" s="2">
        <v>847.96</v>
      </c>
      <c r="AV927" s="2">
        <v>0</v>
      </c>
      <c r="AW927" s="1"/>
      <c r="AX927" s="2" t="s">
        <v>422</v>
      </c>
      <c r="AY927" s="8" t="s">
        <v>425</v>
      </c>
    </row>
    <row r="928" spans="1:51" ht="13.15" customHeight="1" x14ac:dyDescent="0.25">
      <c r="A928" s="7">
        <v>14543</v>
      </c>
      <c r="B928" s="2" t="s">
        <v>1052</v>
      </c>
      <c r="C928" s="2">
        <v>153503</v>
      </c>
      <c r="D928" s="2" t="s">
        <v>173</v>
      </c>
      <c r="E928" s="2" t="s">
        <v>177</v>
      </c>
      <c r="F928" s="2" t="s">
        <v>113</v>
      </c>
      <c r="G928" s="3">
        <v>39412</v>
      </c>
      <c r="H928" s="1"/>
      <c r="I928" s="2">
        <v>8862.42</v>
      </c>
      <c r="J928" s="2">
        <v>2318.1350000000002</v>
      </c>
      <c r="K928" s="2">
        <v>2318.1350000000002</v>
      </c>
      <c r="L928" s="2">
        <v>2206.88</v>
      </c>
      <c r="M928" s="1"/>
      <c r="N928" s="5">
        <f t="shared" si="28"/>
        <v>20160.18</v>
      </c>
      <c r="O928" s="6">
        <f t="shared" si="29"/>
        <v>17648.250000000004</v>
      </c>
      <c r="P928" s="2">
        <v>24</v>
      </c>
      <c r="Q928" s="2" t="s">
        <v>46</v>
      </c>
      <c r="R928" s="2">
        <v>4454.6099999999997</v>
      </c>
      <c r="S928" s="2">
        <v>8</v>
      </c>
      <c r="T928" s="2">
        <v>888.16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f>VLOOKUP(Tabla3[[#This Row],[Columna1]],Tabla5[#All],3,0)</f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f>VLOOKUP(Tabla3[[#This Row],[Columna1]],Tabla7[[ID]:[Monto neto de los bonos]],3,0)</f>
        <v>8909.2199999999993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  <c r="AQ928" s="2">
        <v>0</v>
      </c>
      <c r="AR928" s="2">
        <v>0</v>
      </c>
      <c r="AS928" s="2">
        <v>0</v>
      </c>
      <c r="AT928" s="2">
        <v>1535.42</v>
      </c>
      <c r="AU928" s="2">
        <v>976.51</v>
      </c>
      <c r="AV928" s="2">
        <v>0</v>
      </c>
      <c r="AW928" s="1"/>
      <c r="AX928" s="2" t="s">
        <v>422</v>
      </c>
      <c r="AY928" s="8" t="s">
        <v>425</v>
      </c>
    </row>
    <row r="929" spans="1:51" ht="13.15" customHeight="1" x14ac:dyDescent="0.25">
      <c r="A929" s="7">
        <v>21329</v>
      </c>
      <c r="B929" s="2" t="s">
        <v>1053</v>
      </c>
      <c r="C929" s="2">
        <v>2685203</v>
      </c>
      <c r="D929" s="2" t="s">
        <v>173</v>
      </c>
      <c r="E929" s="2" t="s">
        <v>177</v>
      </c>
      <c r="F929" s="2" t="s">
        <v>140</v>
      </c>
      <c r="G929" s="3">
        <v>43257</v>
      </c>
      <c r="H929" s="1"/>
      <c r="I929" s="2">
        <v>6673.03</v>
      </c>
      <c r="J929" s="2">
        <v>1745.4849999999999</v>
      </c>
      <c r="K929" s="2">
        <v>1745.4849999999999</v>
      </c>
      <c r="L929" s="2">
        <v>923.52</v>
      </c>
      <c r="M929" s="1"/>
      <c r="N929" s="5">
        <f t="shared" si="28"/>
        <v>14441.64</v>
      </c>
      <c r="O929" s="6">
        <f t="shared" si="29"/>
        <v>12851.319999999998</v>
      </c>
      <c r="P929" s="2">
        <v>20</v>
      </c>
      <c r="Q929" s="2" t="s">
        <v>46</v>
      </c>
      <c r="R929" s="2">
        <v>3354.12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f>VLOOKUP(Tabla3[[#This Row],[Columna1]],Tabla5[#All],3,0)</f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f>VLOOKUP(Tabla3[[#This Row],[Columna1]],Tabla7[[ID]:[Monto neto de los bonos]],3,0)</f>
        <v>6708.24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1021.2</v>
      </c>
      <c r="AU929" s="2">
        <v>569.12</v>
      </c>
      <c r="AV929" s="2">
        <v>0</v>
      </c>
      <c r="AW929" s="1"/>
      <c r="AX929" s="2" t="s">
        <v>422</v>
      </c>
      <c r="AY929" s="8" t="s">
        <v>424</v>
      </c>
    </row>
    <row r="930" spans="1:51" ht="13.15" customHeight="1" x14ac:dyDescent="0.25">
      <c r="A930" s="7">
        <v>103451</v>
      </c>
      <c r="B930" s="2" t="s">
        <v>3972</v>
      </c>
      <c r="C930" s="2">
        <v>422203</v>
      </c>
      <c r="D930" s="2" t="s">
        <v>173</v>
      </c>
      <c r="E930" s="2" t="s">
        <v>182</v>
      </c>
      <c r="F930" s="2" t="s">
        <v>125</v>
      </c>
      <c r="G930" s="3">
        <v>42523</v>
      </c>
      <c r="H930" s="1"/>
      <c r="I930" s="2">
        <v>8862.42</v>
      </c>
      <c r="J930" s="2">
        <v>2318.1350000000002</v>
      </c>
      <c r="K930" s="2">
        <v>2318.1350000000002</v>
      </c>
      <c r="L930" s="2">
        <v>1071.3</v>
      </c>
      <c r="M930" s="1"/>
      <c r="N930" s="5">
        <f t="shared" si="28"/>
        <v>19024.599999999999</v>
      </c>
      <c r="O930" s="6">
        <f t="shared" si="29"/>
        <v>14253.6</v>
      </c>
      <c r="P930" s="2">
        <v>24</v>
      </c>
      <c r="Q930" s="2" t="s">
        <v>46</v>
      </c>
      <c r="R930" s="2">
        <v>4454.6099999999997</v>
      </c>
      <c r="S930" s="2">
        <v>95</v>
      </c>
      <c r="T930" s="2">
        <v>10546.9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f>VLOOKUP(Tabla3[[#This Row],[Columna1]],Tabla5[#All],3,0)</f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f>VLOOKUP(Tabla3[[#This Row],[Columna1]],Tabla7[[ID]:[Monto neto de los bonos]],3,0)</f>
        <v>8909.2199999999993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2396.69</v>
      </c>
      <c r="AU930" s="2">
        <v>2374.31</v>
      </c>
      <c r="AV930" s="2">
        <v>0</v>
      </c>
      <c r="AW930" s="1"/>
      <c r="AX930" s="2" t="s">
        <v>422</v>
      </c>
      <c r="AY930" s="8" t="s">
        <v>425</v>
      </c>
    </row>
    <row r="931" spans="1:51" ht="13.15" customHeight="1" x14ac:dyDescent="0.25">
      <c r="A931" s="7">
        <v>103743</v>
      </c>
      <c r="B931" s="2" t="s">
        <v>1054</v>
      </c>
      <c r="C931" s="2">
        <v>424303</v>
      </c>
      <c r="D931" s="2" t="s">
        <v>173</v>
      </c>
      <c r="E931" s="2" t="s">
        <v>177</v>
      </c>
      <c r="F931" s="2" t="s">
        <v>113</v>
      </c>
      <c r="G931" s="3">
        <v>41557</v>
      </c>
      <c r="H931" s="1"/>
      <c r="I931" s="2">
        <v>8862.42</v>
      </c>
      <c r="J931" s="2">
        <v>2318.1350000000002</v>
      </c>
      <c r="K931" s="2">
        <v>2318.1350000000002</v>
      </c>
      <c r="L931" s="2">
        <v>1581.96</v>
      </c>
      <c r="M931" s="1"/>
      <c r="N931" s="5">
        <f t="shared" si="28"/>
        <v>19535.260000000002</v>
      </c>
      <c r="O931" s="6">
        <f t="shared" si="29"/>
        <v>17427.700000000004</v>
      </c>
      <c r="P931" s="2">
        <v>23</v>
      </c>
      <c r="Q931" s="2" t="s">
        <v>46</v>
      </c>
      <c r="R931" s="2">
        <v>4454.6099999999997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f>VLOOKUP(Tabla3[[#This Row],[Columna1]],Tabla5[#All],3,0)</f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f>VLOOKUP(Tabla3[[#This Row],[Columna1]],Tabla7[[ID]:[Monto neto de los bonos]],3,0)</f>
        <v>8909.2199999999993</v>
      </c>
      <c r="AL931" s="2">
        <v>0</v>
      </c>
      <c r="AM931" s="2">
        <v>0</v>
      </c>
      <c r="AN931" s="2">
        <v>0</v>
      </c>
      <c r="AO931" s="2">
        <v>0</v>
      </c>
      <c r="AP931" s="2">
        <v>0</v>
      </c>
      <c r="AQ931" s="2">
        <v>0</v>
      </c>
      <c r="AR931" s="2">
        <v>0</v>
      </c>
      <c r="AS931" s="2">
        <v>0</v>
      </c>
      <c r="AT931" s="2">
        <v>1332.03</v>
      </c>
      <c r="AU931" s="2">
        <v>775.53</v>
      </c>
      <c r="AV931" s="2">
        <v>0</v>
      </c>
      <c r="AW931" s="1"/>
      <c r="AX931" s="2" t="s">
        <v>422</v>
      </c>
      <c r="AY931" s="8" t="s">
        <v>425</v>
      </c>
    </row>
    <row r="932" spans="1:51" ht="13.15" customHeight="1" x14ac:dyDescent="0.25">
      <c r="A932" s="7">
        <v>25147</v>
      </c>
      <c r="B932" s="2" t="s">
        <v>1055</v>
      </c>
      <c r="C932" s="2">
        <v>6462103</v>
      </c>
      <c r="D932" s="2" t="s">
        <v>173</v>
      </c>
      <c r="E932" s="2" t="s">
        <v>177</v>
      </c>
      <c r="F932" s="2" t="s">
        <v>140</v>
      </c>
      <c r="G932" s="3">
        <v>45499</v>
      </c>
      <c r="H932" s="1"/>
      <c r="I932" s="2">
        <v>6673.03</v>
      </c>
      <c r="J932" s="2">
        <v>1745.4849999999999</v>
      </c>
      <c r="K932" s="2">
        <v>1745.4849999999999</v>
      </c>
      <c r="L932" s="2">
        <v>0</v>
      </c>
      <c r="M932" s="1"/>
      <c r="N932" s="5">
        <f t="shared" si="28"/>
        <v>13518.1</v>
      </c>
      <c r="O932" s="6">
        <f t="shared" si="29"/>
        <v>12355.75</v>
      </c>
      <c r="P932" s="2">
        <v>24</v>
      </c>
      <c r="Q932" s="2" t="s">
        <v>46</v>
      </c>
      <c r="R932" s="2">
        <v>3354.1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f>VLOOKUP(Tabla3[[#This Row],[Columna1]],Tabla5[#All],3,0)</f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f>VLOOKUP(Tabla3[[#This Row],[Columna1]],Tabla7[[ID]:[Monto neto de los bonos]],3,0)</f>
        <v>6708.2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  <c r="AQ932" s="2">
        <v>0</v>
      </c>
      <c r="AR932" s="2">
        <v>0</v>
      </c>
      <c r="AS932" s="2">
        <v>0</v>
      </c>
      <c r="AT932" s="2">
        <v>936.16</v>
      </c>
      <c r="AU932" s="2">
        <v>226.19</v>
      </c>
      <c r="AV932" s="2">
        <v>0</v>
      </c>
      <c r="AW932" s="1"/>
      <c r="AX932" s="2" t="s">
        <v>422</v>
      </c>
      <c r="AY932" s="8" t="s">
        <v>425</v>
      </c>
    </row>
    <row r="933" spans="1:51" ht="13.15" customHeight="1" x14ac:dyDescent="0.25">
      <c r="A933" s="7">
        <v>12363</v>
      </c>
      <c r="B933" s="2" t="s">
        <v>1056</v>
      </c>
      <c r="C933" s="2">
        <v>80003</v>
      </c>
      <c r="D933" s="2" t="s">
        <v>173</v>
      </c>
      <c r="E933" s="2" t="s">
        <v>177</v>
      </c>
      <c r="F933" s="2" t="s">
        <v>42</v>
      </c>
      <c r="G933" s="3">
        <v>37826</v>
      </c>
      <c r="H933" s="1"/>
      <c r="I933" s="2">
        <v>9836.7099999999991</v>
      </c>
      <c r="J933" s="2">
        <v>3056.2150000000001</v>
      </c>
      <c r="K933" s="2">
        <v>3056.2150000000001</v>
      </c>
      <c r="L933" s="2">
        <v>2689.11</v>
      </c>
      <c r="M933" s="1"/>
      <c r="N933" s="5">
        <f t="shared" si="28"/>
        <v>18638.25</v>
      </c>
      <c r="O933" s="6">
        <f t="shared" si="29"/>
        <v>15166.3</v>
      </c>
      <c r="P933" s="2">
        <v>23</v>
      </c>
      <c r="Q933" s="2" t="s">
        <v>46</v>
      </c>
      <c r="R933" s="2">
        <v>0</v>
      </c>
      <c r="S933" s="2">
        <v>32</v>
      </c>
      <c r="T933" s="2">
        <v>4197.12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f>VLOOKUP(Tabla3[[#This Row],[Columna1]],Tabla5[#All],3,0)</f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f>VLOOKUP(Tabla3[[#This Row],[Columna1]],Tabla7[[ID]:[Monto neto de los bonos]],3,0)</f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2066.38</v>
      </c>
      <c r="AU933" s="2">
        <v>1405.57</v>
      </c>
      <c r="AV933" s="2">
        <v>0</v>
      </c>
      <c r="AW933" s="1"/>
      <c r="AX933" s="2" t="s">
        <v>422</v>
      </c>
      <c r="AY933" s="8" t="s">
        <v>425</v>
      </c>
    </row>
    <row r="934" spans="1:51" ht="13.15" customHeight="1" x14ac:dyDescent="0.25">
      <c r="A934" s="7">
        <v>14084</v>
      </c>
      <c r="B934" s="2" t="s">
        <v>1057</v>
      </c>
      <c r="C934" s="2">
        <v>138603</v>
      </c>
      <c r="D934" s="2" t="s">
        <v>173</v>
      </c>
      <c r="E934" s="2" t="s">
        <v>176</v>
      </c>
      <c r="F934" s="2" t="s">
        <v>125</v>
      </c>
      <c r="G934" s="3">
        <v>39118</v>
      </c>
      <c r="H934" s="1"/>
      <c r="I934" s="2">
        <v>8862.42</v>
      </c>
      <c r="J934" s="2">
        <v>2318.1350000000002</v>
      </c>
      <c r="K934" s="2">
        <v>2318.1350000000002</v>
      </c>
      <c r="L934" s="2">
        <v>2206.77</v>
      </c>
      <c r="M934" s="1"/>
      <c r="N934" s="5">
        <f t="shared" si="28"/>
        <v>20160.07</v>
      </c>
      <c r="O934" s="6">
        <f t="shared" si="29"/>
        <v>15304.789999999999</v>
      </c>
      <c r="P934" s="2">
        <v>24</v>
      </c>
      <c r="Q934" s="2" t="s">
        <v>46</v>
      </c>
      <c r="R934" s="2">
        <v>4454.6099999999997</v>
      </c>
      <c r="S934" s="2">
        <v>88</v>
      </c>
      <c r="T934" s="2">
        <v>9769.76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f>VLOOKUP(Tabla3[[#This Row],[Columna1]],Tabla5[#All],3,0)</f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f>VLOOKUP(Tabla3[[#This Row],[Columna1]],Tabla7[[ID]:[Monto neto de los bonos]],3,0)</f>
        <v>8909.2199999999993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0</v>
      </c>
      <c r="AR934" s="2">
        <v>0</v>
      </c>
      <c r="AS934" s="2">
        <v>0</v>
      </c>
      <c r="AT934" s="2">
        <v>2423.56</v>
      </c>
      <c r="AU934" s="2">
        <v>2431.7199999999998</v>
      </c>
      <c r="AV934" s="2">
        <v>0</v>
      </c>
      <c r="AW934" s="1"/>
      <c r="AX934" s="2" t="s">
        <v>422</v>
      </c>
      <c r="AY934" s="8" t="s">
        <v>425</v>
      </c>
    </row>
    <row r="935" spans="1:51" ht="13.15" customHeight="1" x14ac:dyDescent="0.25">
      <c r="A935" s="7">
        <v>103448</v>
      </c>
      <c r="B935" s="2" t="s">
        <v>1058</v>
      </c>
      <c r="C935" s="2">
        <v>422103</v>
      </c>
      <c r="D935" s="2" t="s">
        <v>173</v>
      </c>
      <c r="E935" s="2" t="s">
        <v>176</v>
      </c>
      <c r="F935" s="2" t="s">
        <v>125</v>
      </c>
      <c r="G935" s="3">
        <v>41092</v>
      </c>
      <c r="H935" s="1"/>
      <c r="I935" s="2">
        <v>8862.42</v>
      </c>
      <c r="J935" s="2">
        <v>2318.1350000000002</v>
      </c>
      <c r="K935" s="2">
        <v>2318.1350000000002</v>
      </c>
      <c r="L935" s="2">
        <v>1971.29</v>
      </c>
      <c r="M935" s="1"/>
      <c r="N935" s="5">
        <f t="shared" si="28"/>
        <v>19924.61</v>
      </c>
      <c r="O935" s="6">
        <f t="shared" si="29"/>
        <v>14937.529999999999</v>
      </c>
      <c r="P935" s="2">
        <v>20</v>
      </c>
      <c r="Q935" s="2" t="s">
        <v>46</v>
      </c>
      <c r="R935" s="2">
        <v>4454.63</v>
      </c>
      <c r="S935" s="2">
        <v>90</v>
      </c>
      <c r="T935" s="2">
        <v>9991.7999999999993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f>VLOOKUP(Tabla3[[#This Row],[Columna1]],Tabla5[#All],3,0)</f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f>VLOOKUP(Tabla3[[#This Row],[Columna1]],Tabla7[[ID]:[Monto neto de los bonos]],3,0)</f>
        <v>8909.26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2424.06</v>
      </c>
      <c r="AU935" s="2">
        <v>2563.02</v>
      </c>
      <c r="AV935" s="2">
        <v>0</v>
      </c>
      <c r="AW935" s="1"/>
      <c r="AX935" s="2" t="s">
        <v>422</v>
      </c>
      <c r="AY935" s="8" t="s">
        <v>424</v>
      </c>
    </row>
    <row r="936" spans="1:51" ht="13.15" customHeight="1" x14ac:dyDescent="0.25">
      <c r="A936" s="7">
        <v>103894</v>
      </c>
      <c r="B936" s="2" t="s">
        <v>1059</v>
      </c>
      <c r="C936" s="2">
        <v>17003</v>
      </c>
      <c r="D936" s="2" t="s">
        <v>173</v>
      </c>
      <c r="E936" s="2" t="s">
        <v>177</v>
      </c>
      <c r="F936" s="2" t="s">
        <v>36</v>
      </c>
      <c r="G936" s="3">
        <v>41518</v>
      </c>
      <c r="H936" s="1"/>
      <c r="I936" s="2">
        <v>13165.89</v>
      </c>
      <c r="J936" s="2">
        <v>2789.65</v>
      </c>
      <c r="K936" s="2">
        <v>2789.65</v>
      </c>
      <c r="L936" s="2">
        <v>2577.6999999999998</v>
      </c>
      <c r="M936" s="1"/>
      <c r="N936" s="5">
        <f t="shared" si="28"/>
        <v>27508.82</v>
      </c>
      <c r="O936" s="6">
        <f t="shared" si="29"/>
        <v>23826.94</v>
      </c>
      <c r="P936" s="2">
        <v>24</v>
      </c>
      <c r="Q936" s="2" t="s">
        <v>46</v>
      </c>
      <c r="R936" s="2">
        <v>6185.93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f>VLOOKUP(Tabla3[[#This Row],[Columna1]],Tabla5[#All],3,0)</f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f>VLOOKUP(Tabla3[[#This Row],[Columna1]],Tabla7[[ID]:[Monto neto de los bonos]],3,0)</f>
        <v>12371.86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0</v>
      </c>
      <c r="AR936" s="2">
        <v>0</v>
      </c>
      <c r="AS936" s="2">
        <v>0</v>
      </c>
      <c r="AT936" s="2">
        <v>1964</v>
      </c>
      <c r="AU936" s="2">
        <v>1717.88</v>
      </c>
      <c r="AV936" s="2">
        <v>0</v>
      </c>
      <c r="AW936" s="1"/>
      <c r="AX936" s="2" t="s">
        <v>422</v>
      </c>
      <c r="AY936" s="8" t="s">
        <v>425</v>
      </c>
    </row>
    <row r="937" spans="1:51" ht="13.15" customHeight="1" x14ac:dyDescent="0.25">
      <c r="A937" s="7">
        <v>23141</v>
      </c>
      <c r="B937" s="2" t="s">
        <v>1060</v>
      </c>
      <c r="C937" s="2">
        <v>5035203</v>
      </c>
      <c r="D937" s="2" t="s">
        <v>173</v>
      </c>
      <c r="E937" s="2" t="s">
        <v>177</v>
      </c>
      <c r="F937" s="2" t="s">
        <v>140</v>
      </c>
      <c r="G937" s="3">
        <v>44683</v>
      </c>
      <c r="H937" s="1"/>
      <c r="I937" s="2">
        <v>6673.03</v>
      </c>
      <c r="J937" s="2">
        <v>1745.4849999999999</v>
      </c>
      <c r="K937" s="2">
        <v>1745.4849999999999</v>
      </c>
      <c r="L937" s="2">
        <v>0</v>
      </c>
      <c r="M937" s="1"/>
      <c r="N937" s="5">
        <f t="shared" si="28"/>
        <v>10164</v>
      </c>
      <c r="O937" s="6">
        <f t="shared" si="29"/>
        <v>9001.65</v>
      </c>
      <c r="P937" s="2">
        <v>24</v>
      </c>
      <c r="Q937" s="2" t="s">
        <v>46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f>VLOOKUP(Tabla3[[#This Row],[Columna1]],Tabla5[#All],3,0)</f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f>VLOOKUP(Tabla3[[#This Row],[Columna1]],Tabla7[[ID]:[Monto neto de los bonos]],3,0)</f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  <c r="AT937" s="2">
        <v>936.16</v>
      </c>
      <c r="AU937" s="2">
        <v>226.19</v>
      </c>
      <c r="AV937" s="2">
        <v>0</v>
      </c>
      <c r="AW937" s="1"/>
      <c r="AX937" s="2" t="s">
        <v>422</v>
      </c>
      <c r="AY937" s="8" t="s">
        <v>425</v>
      </c>
    </row>
    <row r="938" spans="1:51" ht="13.15" customHeight="1" x14ac:dyDescent="0.25">
      <c r="A938" s="7">
        <v>15429</v>
      </c>
      <c r="B938" s="2" t="s">
        <v>4013</v>
      </c>
      <c r="C938" s="2">
        <v>184303</v>
      </c>
      <c r="D938" s="2" t="s">
        <v>173</v>
      </c>
      <c r="E938" s="2" t="s">
        <v>177</v>
      </c>
      <c r="F938" s="2" t="s">
        <v>113</v>
      </c>
      <c r="G938" s="3">
        <v>39923</v>
      </c>
      <c r="H938" s="1"/>
      <c r="I938" s="2">
        <v>8862.42</v>
      </c>
      <c r="J938" s="2">
        <v>2318.1350000000002</v>
      </c>
      <c r="K938" s="2">
        <v>2318.1350000000002</v>
      </c>
      <c r="L938" s="2">
        <v>2532.9</v>
      </c>
      <c r="M938" s="1"/>
      <c r="N938" s="5">
        <f t="shared" si="28"/>
        <v>20486.2</v>
      </c>
      <c r="O938" s="6">
        <f t="shared" si="29"/>
        <v>18049.280000000002</v>
      </c>
      <c r="P938" s="2">
        <v>24</v>
      </c>
      <c r="Q938" s="2" t="s">
        <v>46</v>
      </c>
      <c r="R938" s="2">
        <v>4454.6099999999997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f>VLOOKUP(Tabla3[[#This Row],[Columna1]],Tabla5[#All],3,0)</f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f>VLOOKUP(Tabla3[[#This Row],[Columna1]],Tabla7[[ID]:[Monto neto de los bonos]],3,0)</f>
        <v>8909.2199999999993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0</v>
      </c>
      <c r="AR938" s="2">
        <v>0</v>
      </c>
      <c r="AS938" s="2">
        <v>0</v>
      </c>
      <c r="AT938" s="2">
        <v>1476.64</v>
      </c>
      <c r="AU938" s="2">
        <v>960.28</v>
      </c>
      <c r="AV938" s="2">
        <v>0</v>
      </c>
      <c r="AW938" s="1"/>
      <c r="AX938" s="2" t="s">
        <v>422</v>
      </c>
      <c r="AY938" s="8" t="s">
        <v>425</v>
      </c>
    </row>
    <row r="939" spans="1:51" ht="13.15" customHeight="1" x14ac:dyDescent="0.25">
      <c r="A939" s="7">
        <v>21303</v>
      </c>
      <c r="B939" s="2" t="s">
        <v>1061</v>
      </c>
      <c r="C939" s="2">
        <v>2647303</v>
      </c>
      <c r="D939" s="2" t="s">
        <v>173</v>
      </c>
      <c r="E939" s="2" t="s">
        <v>176</v>
      </c>
      <c r="F939" s="2" t="s">
        <v>140</v>
      </c>
      <c r="G939" s="3">
        <v>43249</v>
      </c>
      <c r="H939" s="1"/>
      <c r="I939" s="2">
        <v>6673.03</v>
      </c>
      <c r="J939" s="2">
        <v>1745.4849999999999</v>
      </c>
      <c r="K939" s="2">
        <v>1745.4849999999999</v>
      </c>
      <c r="L939" s="2">
        <v>923.51</v>
      </c>
      <c r="M939" s="1"/>
      <c r="N939" s="5">
        <f t="shared" si="28"/>
        <v>14441.61</v>
      </c>
      <c r="O939" s="6">
        <f t="shared" si="29"/>
        <v>11774.43</v>
      </c>
      <c r="P939" s="2">
        <v>24</v>
      </c>
      <c r="Q939" s="2" t="s">
        <v>46</v>
      </c>
      <c r="R939" s="2">
        <v>3354.1</v>
      </c>
      <c r="S939" s="2">
        <v>64</v>
      </c>
      <c r="T939" s="2">
        <v>5349.12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f>VLOOKUP(Tabla3[[#This Row],[Columna1]],Tabla5[#All],3,0)</f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f>VLOOKUP(Tabla3[[#This Row],[Columna1]],Tabla7[[ID]:[Monto neto de los bonos]],3,0)</f>
        <v>6708.2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0</v>
      </c>
      <c r="AR939" s="2">
        <v>0</v>
      </c>
      <c r="AS939" s="2">
        <v>0</v>
      </c>
      <c r="AT939" s="2">
        <v>1556.15</v>
      </c>
      <c r="AU939" s="2">
        <v>1111.03</v>
      </c>
      <c r="AV939" s="2">
        <v>0</v>
      </c>
      <c r="AW939" s="1"/>
      <c r="AX939" s="2" t="s">
        <v>422</v>
      </c>
      <c r="AY939" s="8" t="s">
        <v>425</v>
      </c>
    </row>
    <row r="940" spans="1:51" ht="13.15" customHeight="1" x14ac:dyDescent="0.25">
      <c r="A940" s="7">
        <v>20812</v>
      </c>
      <c r="B940" s="2" t="s">
        <v>3883</v>
      </c>
      <c r="C940" s="2">
        <v>2143203</v>
      </c>
      <c r="D940" s="2" t="s">
        <v>173</v>
      </c>
      <c r="E940" s="2" t="s">
        <v>179</v>
      </c>
      <c r="F940" s="2" t="s">
        <v>45</v>
      </c>
      <c r="G940" s="3">
        <v>42948</v>
      </c>
      <c r="H940" s="1"/>
      <c r="I940" s="2">
        <v>13413.65</v>
      </c>
      <c r="J940" s="2">
        <v>2841.47</v>
      </c>
      <c r="K940" s="2">
        <v>2841.47</v>
      </c>
      <c r="L940" s="2">
        <v>1751.53</v>
      </c>
      <c r="M940" s="1"/>
      <c r="N940" s="5">
        <f t="shared" si="28"/>
        <v>36130.219999999994</v>
      </c>
      <c r="O940" s="6">
        <f t="shared" si="29"/>
        <v>32448.119999999992</v>
      </c>
      <c r="P940" s="2">
        <v>30</v>
      </c>
      <c r="Q940" s="2" t="s">
        <v>37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13568.5</v>
      </c>
      <c r="AE940" s="2">
        <f>VLOOKUP(Tabla3[[#This Row],[Columna1]],Tabla5[#All],3,0)</f>
        <v>13568.5</v>
      </c>
      <c r="AF940" s="2">
        <v>0</v>
      </c>
      <c r="AG940" s="2">
        <v>0</v>
      </c>
      <c r="AH940" s="2">
        <v>0</v>
      </c>
      <c r="AI940" s="2">
        <v>0</v>
      </c>
      <c r="AJ940" s="2">
        <v>1713.6</v>
      </c>
      <c r="AK940" s="2">
        <f>VLOOKUP(Tabla3[[#This Row],[Columna1]],Tabla7[[ID]:[Monto neto de los bonos]],3,0)</f>
        <v>1713.6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0</v>
      </c>
      <c r="AR940" s="2">
        <v>0</v>
      </c>
      <c r="AS940" s="2">
        <v>0</v>
      </c>
      <c r="AT940" s="2">
        <v>2084.8000000000002</v>
      </c>
      <c r="AU940" s="2">
        <v>1597.3</v>
      </c>
      <c r="AV940" s="2">
        <v>0</v>
      </c>
      <c r="AW940" s="1"/>
      <c r="AX940" s="2" t="s">
        <v>422</v>
      </c>
      <c r="AY940" s="8" t="s">
        <v>423</v>
      </c>
    </row>
    <row r="941" spans="1:51" ht="13.15" customHeight="1" x14ac:dyDescent="0.25">
      <c r="A941" s="7">
        <v>22496</v>
      </c>
      <c r="B941" s="2" t="s">
        <v>1062</v>
      </c>
      <c r="C941" s="2">
        <v>4275203</v>
      </c>
      <c r="D941" s="2" t="s">
        <v>173</v>
      </c>
      <c r="E941" s="2" t="s">
        <v>176</v>
      </c>
      <c r="F941" s="2" t="s">
        <v>140</v>
      </c>
      <c r="G941" s="3">
        <v>43943</v>
      </c>
      <c r="H941" s="1"/>
      <c r="I941" s="2">
        <v>6673.03</v>
      </c>
      <c r="J941" s="2">
        <v>1745.4849999999999</v>
      </c>
      <c r="K941" s="2">
        <v>1745.4849999999999</v>
      </c>
      <c r="L941" s="2">
        <v>0</v>
      </c>
      <c r="M941" s="1"/>
      <c r="N941" s="5">
        <f t="shared" si="28"/>
        <v>13518.1</v>
      </c>
      <c r="O941" s="6">
        <f t="shared" si="29"/>
        <v>10058.210000000001</v>
      </c>
      <c r="P941" s="2">
        <v>24</v>
      </c>
      <c r="Q941" s="2" t="s">
        <v>46</v>
      </c>
      <c r="R941" s="2">
        <v>3354.1</v>
      </c>
      <c r="S941" s="2">
        <v>105</v>
      </c>
      <c r="T941" s="2">
        <v>8775.9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f>VLOOKUP(Tabla3[[#This Row],[Columna1]],Tabla5[#All],3,0)</f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f>VLOOKUP(Tabla3[[#This Row],[Columna1]],Tabla7[[ID]:[Monto neto de los bonos]],3,0)</f>
        <v>6708.2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2">
        <v>0</v>
      </c>
      <c r="AS941" s="2">
        <v>0</v>
      </c>
      <c r="AT941" s="2">
        <v>1813.75</v>
      </c>
      <c r="AU941" s="2">
        <v>1646.14</v>
      </c>
      <c r="AV941" s="2">
        <v>0</v>
      </c>
      <c r="AW941" s="1"/>
      <c r="AX941" s="2" t="s">
        <v>422</v>
      </c>
      <c r="AY941" s="8" t="s">
        <v>425</v>
      </c>
    </row>
    <row r="942" spans="1:51" ht="13.15" customHeight="1" x14ac:dyDescent="0.25">
      <c r="A942" s="7">
        <v>21319</v>
      </c>
      <c r="B942" s="2" t="s">
        <v>1063</v>
      </c>
      <c r="C942" s="2">
        <v>2677203</v>
      </c>
      <c r="D942" s="2" t="s">
        <v>173</v>
      </c>
      <c r="E942" s="2" t="s">
        <v>177</v>
      </c>
      <c r="F942" s="2" t="s">
        <v>140</v>
      </c>
      <c r="G942" s="3">
        <v>43251</v>
      </c>
      <c r="H942" s="1"/>
      <c r="I942" s="2">
        <v>6673.03</v>
      </c>
      <c r="J942" s="2">
        <v>1745.4849999999999</v>
      </c>
      <c r="K942" s="2">
        <v>1745.4849999999999</v>
      </c>
      <c r="L942" s="2">
        <v>923.51</v>
      </c>
      <c r="M942" s="1"/>
      <c r="N942" s="5">
        <f t="shared" si="28"/>
        <v>14441.630000000001</v>
      </c>
      <c r="O942" s="6">
        <f t="shared" si="29"/>
        <v>13051.830000000002</v>
      </c>
      <c r="P942" s="2">
        <v>22</v>
      </c>
      <c r="Q942" s="2" t="s">
        <v>46</v>
      </c>
      <c r="R942" s="2">
        <v>3354.12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f>VLOOKUP(Tabla3[[#This Row],[Columna1]],Tabla5[#All],3,0)</f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f>VLOOKUP(Tabla3[[#This Row],[Columna1]],Tabla7[[ID]:[Monto neto de los bonos]],3,0)</f>
        <v>6708.24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937.14</v>
      </c>
      <c r="AU942" s="2">
        <v>452.66</v>
      </c>
      <c r="AV942" s="2">
        <v>0</v>
      </c>
      <c r="AW942" s="1"/>
      <c r="AX942" s="2" t="s">
        <v>422</v>
      </c>
      <c r="AY942" s="8" t="s">
        <v>425</v>
      </c>
    </row>
    <row r="943" spans="1:51" ht="13.15" customHeight="1" x14ac:dyDescent="0.25">
      <c r="A943" s="7">
        <v>20282</v>
      </c>
      <c r="B943" s="2" t="s">
        <v>1064</v>
      </c>
      <c r="C943" s="2">
        <v>1663203</v>
      </c>
      <c r="D943" s="2" t="s">
        <v>173</v>
      </c>
      <c r="E943" s="2" t="s">
        <v>182</v>
      </c>
      <c r="F943" s="2" t="s">
        <v>125</v>
      </c>
      <c r="G943" s="3">
        <v>43745</v>
      </c>
      <c r="H943" s="1"/>
      <c r="I943" s="2">
        <v>8862.42</v>
      </c>
      <c r="J943" s="2">
        <v>2318.1350000000002</v>
      </c>
      <c r="K943" s="2">
        <v>2318.1350000000002</v>
      </c>
      <c r="L943" s="2">
        <v>1312.36</v>
      </c>
      <c r="M943" s="1"/>
      <c r="N943" s="5">
        <f t="shared" si="28"/>
        <v>19265.66</v>
      </c>
      <c r="O943" s="6">
        <f t="shared" si="29"/>
        <v>12858.3</v>
      </c>
      <c r="P943" s="2">
        <v>24</v>
      </c>
      <c r="Q943" s="2" t="s">
        <v>46</v>
      </c>
      <c r="R943" s="2">
        <v>4454.6099999999997</v>
      </c>
      <c r="S943" s="2">
        <v>140</v>
      </c>
      <c r="T943" s="2">
        <v>15542.8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f>VLOOKUP(Tabla3[[#This Row],[Columna1]],Tabla5[#All],3,0)</f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f>VLOOKUP(Tabla3[[#This Row],[Columna1]],Tabla7[[ID]:[Monto neto de los bonos]],3,0)</f>
        <v>8909.2199999999993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2918.48</v>
      </c>
      <c r="AU943" s="2">
        <v>3488.88</v>
      </c>
      <c r="AV943" s="2">
        <v>0</v>
      </c>
      <c r="AW943" s="1"/>
      <c r="AX943" s="2" t="s">
        <v>422</v>
      </c>
      <c r="AY943" s="8" t="s">
        <v>425</v>
      </c>
    </row>
    <row r="944" spans="1:51" ht="13.15" customHeight="1" x14ac:dyDescent="0.25">
      <c r="A944" s="7">
        <v>23256</v>
      </c>
      <c r="B944" s="2" t="s">
        <v>1065</v>
      </c>
      <c r="C944" s="2">
        <v>5143203</v>
      </c>
      <c r="D944" s="2" t="s">
        <v>173</v>
      </c>
      <c r="E944" s="2" t="s">
        <v>178</v>
      </c>
      <c r="F944" s="2" t="s">
        <v>80</v>
      </c>
      <c r="G944" s="3">
        <v>44449</v>
      </c>
      <c r="H944" s="1"/>
      <c r="I944" s="2">
        <v>21471.77</v>
      </c>
      <c r="J944" s="2">
        <v>3956.0250000000001</v>
      </c>
      <c r="K944" s="2">
        <v>3956.0250000000001</v>
      </c>
      <c r="L944" s="2">
        <v>0</v>
      </c>
      <c r="M944" s="1"/>
      <c r="N944" s="5">
        <f t="shared" si="28"/>
        <v>103258.43000000001</v>
      </c>
      <c r="O944" s="6">
        <f t="shared" si="29"/>
        <v>97379.750000000015</v>
      </c>
      <c r="P944" s="2">
        <v>30</v>
      </c>
      <c r="Q944" s="2" t="s">
        <v>37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50144.61</v>
      </c>
      <c r="AE944" s="2">
        <f>VLOOKUP(Tabla3[[#This Row],[Columna1]],Tabla5[#All],3,0)</f>
        <v>50144.61</v>
      </c>
      <c r="AF944" s="2">
        <v>0</v>
      </c>
      <c r="AG944" s="2">
        <v>0</v>
      </c>
      <c r="AH944" s="2">
        <v>0</v>
      </c>
      <c r="AI944" s="2">
        <v>0</v>
      </c>
      <c r="AJ944" s="2">
        <v>23730</v>
      </c>
      <c r="AK944" s="2">
        <f>VLOOKUP(Tabla3[[#This Row],[Columna1]],Tabla7[[ID]:[Monto neto de los bonos]],3,0)</f>
        <v>23730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2938.4</v>
      </c>
      <c r="AU944" s="2">
        <v>2940.28</v>
      </c>
      <c r="AV944" s="2">
        <v>0</v>
      </c>
      <c r="AW944" s="1"/>
      <c r="AX944" s="2" t="s">
        <v>422</v>
      </c>
      <c r="AY944" s="8" t="s">
        <v>423</v>
      </c>
    </row>
    <row r="945" spans="1:51" ht="13.15" customHeight="1" x14ac:dyDescent="0.25">
      <c r="A945" s="7">
        <v>21800</v>
      </c>
      <c r="B945" s="2" t="s">
        <v>1066</v>
      </c>
      <c r="C945" s="2">
        <v>3255903</v>
      </c>
      <c r="D945" s="2" t="s">
        <v>173</v>
      </c>
      <c r="E945" s="2" t="s">
        <v>181</v>
      </c>
      <c r="F945" s="2" t="s">
        <v>148</v>
      </c>
      <c r="G945" s="3">
        <v>43482</v>
      </c>
      <c r="H945" s="1"/>
      <c r="I945" s="2">
        <v>9836.7099999999991</v>
      </c>
      <c r="J945" s="2">
        <v>3056.2150000000001</v>
      </c>
      <c r="K945" s="2">
        <v>3056.2150000000001</v>
      </c>
      <c r="L945" s="2">
        <v>1550.61</v>
      </c>
      <c r="M945" s="1"/>
      <c r="N945" s="5">
        <f t="shared" si="28"/>
        <v>17499.75</v>
      </c>
      <c r="O945" s="6">
        <f t="shared" si="29"/>
        <v>9757.9500000000007</v>
      </c>
      <c r="P945" s="2">
        <v>24</v>
      </c>
      <c r="Q945" s="2" t="s">
        <v>132</v>
      </c>
      <c r="R945" s="2">
        <v>0</v>
      </c>
      <c r="S945" s="2">
        <v>140</v>
      </c>
      <c r="T945" s="2">
        <v>18362.400000000001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f>VLOOKUP(Tabla3[[#This Row],[Columna1]],Tabla5[#All],3,0)</f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f>VLOOKUP(Tabla3[[#This Row],[Columna1]],Tabla7[[ID]:[Monto neto de los bonos]],3,0)</f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3448.08</v>
      </c>
      <c r="AU945" s="2">
        <v>4293.72</v>
      </c>
      <c r="AV945" s="2">
        <v>0</v>
      </c>
      <c r="AW945" s="1"/>
      <c r="AX945" s="2" t="s">
        <v>422</v>
      </c>
      <c r="AY945" s="8" t="s">
        <v>427</v>
      </c>
    </row>
    <row r="946" spans="1:51" ht="13.15" customHeight="1" x14ac:dyDescent="0.25">
      <c r="A946" s="7">
        <v>20648</v>
      </c>
      <c r="B946" s="2" t="s">
        <v>1067</v>
      </c>
      <c r="C946" s="2">
        <v>1960103</v>
      </c>
      <c r="D946" s="2" t="s">
        <v>173</v>
      </c>
      <c r="E946" s="2" t="s">
        <v>176</v>
      </c>
      <c r="F946" s="2" t="s">
        <v>140</v>
      </c>
      <c r="G946" s="3">
        <v>43952</v>
      </c>
      <c r="H946" s="1"/>
      <c r="I946" s="2">
        <v>6673.03</v>
      </c>
      <c r="J946" s="2">
        <v>1745.4849999999999</v>
      </c>
      <c r="K946" s="2">
        <v>1745.4849999999999</v>
      </c>
      <c r="L946" s="2">
        <v>0</v>
      </c>
      <c r="M946" s="1"/>
      <c r="N946" s="5">
        <f t="shared" si="28"/>
        <v>13518.1</v>
      </c>
      <c r="O946" s="6">
        <f t="shared" si="29"/>
        <v>12355.75</v>
      </c>
      <c r="P946" s="2">
        <v>24</v>
      </c>
      <c r="Q946" s="2" t="s">
        <v>46</v>
      </c>
      <c r="R946" s="2">
        <v>3354.1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f>VLOOKUP(Tabla3[[#This Row],[Columna1]],Tabla5[#All],3,0)</f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f>VLOOKUP(Tabla3[[#This Row],[Columna1]],Tabla7[[ID]:[Monto neto de los bonos]],3,0)</f>
        <v>6708.2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936.16</v>
      </c>
      <c r="AU946" s="2">
        <v>226.19</v>
      </c>
      <c r="AV946" s="2">
        <v>0</v>
      </c>
      <c r="AW946" s="1"/>
      <c r="AX946" s="2" t="s">
        <v>422</v>
      </c>
      <c r="AY946" s="8" t="s">
        <v>425</v>
      </c>
    </row>
    <row r="947" spans="1:51" ht="13.15" customHeight="1" x14ac:dyDescent="0.25">
      <c r="A947" s="7">
        <v>20870</v>
      </c>
      <c r="B947" s="2" t="s">
        <v>3941</v>
      </c>
      <c r="C947" s="2">
        <v>2198803</v>
      </c>
      <c r="D947" s="2" t="s">
        <v>173</v>
      </c>
      <c r="E947" s="2" t="s">
        <v>176</v>
      </c>
      <c r="F947" s="2" t="s">
        <v>140</v>
      </c>
      <c r="G947" s="3">
        <v>44013</v>
      </c>
      <c r="H947" s="1"/>
      <c r="I947" s="2">
        <v>6673.03</v>
      </c>
      <c r="J947" s="2">
        <v>1745.4849999999999</v>
      </c>
      <c r="K947" s="2">
        <v>1745.4849999999999</v>
      </c>
      <c r="L947" s="2">
        <v>0</v>
      </c>
      <c r="M947" s="1"/>
      <c r="N947" s="5">
        <f t="shared" si="28"/>
        <v>13518.1</v>
      </c>
      <c r="O947" s="6">
        <f t="shared" si="29"/>
        <v>9883.3799999999992</v>
      </c>
      <c r="P947" s="2">
        <v>24</v>
      </c>
      <c r="Q947" s="2" t="s">
        <v>46</v>
      </c>
      <c r="R947" s="2">
        <v>3354.1</v>
      </c>
      <c r="S947" s="2">
        <v>120</v>
      </c>
      <c r="T947" s="2">
        <v>10029.6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f>VLOOKUP(Tabla3[[#This Row],[Columna1]],Tabla5[#All],3,0)</f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f>VLOOKUP(Tabla3[[#This Row],[Columna1]],Tabla7[[ID]:[Monto neto de los bonos]],3,0)</f>
        <v>6708.2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1939.12</v>
      </c>
      <c r="AU947" s="2">
        <v>1695.6</v>
      </c>
      <c r="AV947" s="2">
        <v>0</v>
      </c>
      <c r="AW947" s="1"/>
      <c r="AX947" s="2" t="s">
        <v>422</v>
      </c>
      <c r="AY947" s="8" t="s">
        <v>425</v>
      </c>
    </row>
    <row r="948" spans="1:51" ht="13.15" customHeight="1" x14ac:dyDescent="0.25">
      <c r="A948" s="7">
        <v>100400</v>
      </c>
      <c r="B948" s="2" t="s">
        <v>1068</v>
      </c>
      <c r="C948" s="2">
        <v>412603</v>
      </c>
      <c r="D948" s="2" t="s">
        <v>173</v>
      </c>
      <c r="E948" s="2" t="s">
        <v>177</v>
      </c>
      <c r="F948" s="2" t="s">
        <v>113</v>
      </c>
      <c r="G948" s="3">
        <v>41144</v>
      </c>
      <c r="H948" s="1"/>
      <c r="I948" s="2">
        <v>8862.42</v>
      </c>
      <c r="J948" s="2">
        <v>2318.1350000000002</v>
      </c>
      <c r="K948" s="2">
        <v>2318.1350000000002</v>
      </c>
      <c r="L948" s="2">
        <v>1484.28</v>
      </c>
      <c r="M948" s="1"/>
      <c r="N948" s="5">
        <f t="shared" si="28"/>
        <v>19437.580000000002</v>
      </c>
      <c r="O948" s="6">
        <f t="shared" si="29"/>
        <v>17246.38</v>
      </c>
      <c r="P948" s="2">
        <v>24</v>
      </c>
      <c r="Q948" s="2" t="s">
        <v>46</v>
      </c>
      <c r="R948" s="2">
        <v>4454.6099999999997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f>VLOOKUP(Tabla3[[#This Row],[Columna1]],Tabla5[#All],3,0)</f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f>VLOOKUP(Tabla3[[#This Row],[Columna1]],Tabla7[[ID]:[Monto neto de los bonos]],3,0)</f>
        <v>8909.2199999999993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0</v>
      </c>
      <c r="AR948" s="2">
        <v>0</v>
      </c>
      <c r="AS948" s="2">
        <v>0</v>
      </c>
      <c r="AT948" s="2">
        <v>1380.04</v>
      </c>
      <c r="AU948" s="2">
        <v>811.16</v>
      </c>
      <c r="AV948" s="2">
        <v>0</v>
      </c>
      <c r="AW948" s="1"/>
      <c r="AX948" s="2" t="s">
        <v>422</v>
      </c>
      <c r="AY948" s="8" t="s">
        <v>425</v>
      </c>
    </row>
    <row r="949" spans="1:51" ht="13.15" customHeight="1" x14ac:dyDescent="0.25">
      <c r="A949" s="7">
        <v>103273</v>
      </c>
      <c r="B949" s="2" t="s">
        <v>3994</v>
      </c>
      <c r="C949" s="2">
        <v>419603</v>
      </c>
      <c r="D949" s="2" t="s">
        <v>173</v>
      </c>
      <c r="E949" s="2" t="s">
        <v>177</v>
      </c>
      <c r="F949" s="2" t="s">
        <v>140</v>
      </c>
      <c r="G949" s="3">
        <v>42523</v>
      </c>
      <c r="H949" s="1"/>
      <c r="I949" s="2">
        <v>6673.03</v>
      </c>
      <c r="J949" s="2">
        <v>1745.4849999999999</v>
      </c>
      <c r="K949" s="2">
        <v>1745.4849999999999</v>
      </c>
      <c r="L949" s="2">
        <v>666.59</v>
      </c>
      <c r="M949" s="1"/>
      <c r="N949" s="5">
        <f t="shared" si="28"/>
        <v>14184.69</v>
      </c>
      <c r="O949" s="6">
        <f t="shared" si="29"/>
        <v>12693.730000000001</v>
      </c>
      <c r="P949" s="2">
        <v>24</v>
      </c>
      <c r="Q949" s="2" t="s">
        <v>46</v>
      </c>
      <c r="R949" s="2">
        <v>3354.1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f>VLOOKUP(Tabla3[[#This Row],[Columna1]],Tabla5[#All],3,0)</f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f>VLOOKUP(Tabla3[[#This Row],[Columna1]],Tabla7[[ID]:[Monto neto de los bonos]],3,0)</f>
        <v>6708.2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  <c r="AQ949" s="2">
        <v>0</v>
      </c>
      <c r="AR949" s="2">
        <v>0</v>
      </c>
      <c r="AS949" s="2">
        <v>0</v>
      </c>
      <c r="AT949" s="2">
        <v>997.56</v>
      </c>
      <c r="AU949" s="2">
        <v>493.4</v>
      </c>
      <c r="AV949" s="2">
        <v>0</v>
      </c>
      <c r="AW949" s="1"/>
      <c r="AX949" s="2" t="s">
        <v>422</v>
      </c>
      <c r="AY949" s="8" t="s">
        <v>425</v>
      </c>
    </row>
    <row r="950" spans="1:51" ht="13.15" customHeight="1" x14ac:dyDescent="0.25">
      <c r="A950" s="7">
        <v>23506</v>
      </c>
      <c r="B950" s="2" t="s">
        <v>3916</v>
      </c>
      <c r="C950" s="2">
        <v>5282503</v>
      </c>
      <c r="D950" s="2" t="s">
        <v>173</v>
      </c>
      <c r="E950" s="2" t="s">
        <v>176</v>
      </c>
      <c r="F950" s="2" t="s">
        <v>125</v>
      </c>
      <c r="G950" s="3">
        <v>45194</v>
      </c>
      <c r="H950" s="1"/>
      <c r="I950" s="2">
        <v>8862.42</v>
      </c>
      <c r="J950" s="2">
        <v>2318.1350000000002</v>
      </c>
      <c r="K950" s="2">
        <v>2318.1350000000002</v>
      </c>
      <c r="L950" s="2">
        <v>0</v>
      </c>
      <c r="M950" s="1"/>
      <c r="N950" s="5">
        <f t="shared" si="28"/>
        <v>13498.69</v>
      </c>
      <c r="O950" s="6">
        <f t="shared" si="29"/>
        <v>10314.77</v>
      </c>
      <c r="P950" s="2">
        <v>24</v>
      </c>
      <c r="Q950" s="2" t="s">
        <v>132</v>
      </c>
      <c r="R950" s="2">
        <v>0</v>
      </c>
      <c r="S950" s="2">
        <v>140</v>
      </c>
      <c r="T950" s="2">
        <v>9671.2000000000007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f>VLOOKUP(Tabla3[[#This Row],[Columna1]],Tabla5[#All],3,0)</f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f>VLOOKUP(Tabla3[[#This Row],[Columna1]],Tabla7[[ID]:[Monto neto de los bonos]],3,0)</f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  <c r="AQ950" s="2">
        <v>0</v>
      </c>
      <c r="AR950" s="2">
        <v>0</v>
      </c>
      <c r="AS950" s="2">
        <v>0</v>
      </c>
      <c r="AT950" s="2">
        <v>1740.72</v>
      </c>
      <c r="AU950" s="2">
        <v>1443.2</v>
      </c>
      <c r="AV950" s="2">
        <v>0</v>
      </c>
      <c r="AW950" s="1"/>
      <c r="AX950" s="2" t="s">
        <v>422</v>
      </c>
      <c r="AY950" s="8" t="s">
        <v>426</v>
      </c>
    </row>
    <row r="951" spans="1:51" ht="13.15" customHeight="1" x14ac:dyDescent="0.25">
      <c r="A951" s="7">
        <v>18416</v>
      </c>
      <c r="B951" s="2" t="s">
        <v>1069</v>
      </c>
      <c r="C951" s="2">
        <v>347303</v>
      </c>
      <c r="D951" s="2" t="s">
        <v>173</v>
      </c>
      <c r="E951" s="2" t="s">
        <v>179</v>
      </c>
      <c r="F951" s="2" t="s">
        <v>113</v>
      </c>
      <c r="G951" s="3">
        <v>42523</v>
      </c>
      <c r="H951" s="1"/>
      <c r="I951" s="2">
        <v>8862.42</v>
      </c>
      <c r="J951" s="2">
        <v>2318.1350000000002</v>
      </c>
      <c r="K951" s="2">
        <v>2318.1350000000002</v>
      </c>
      <c r="L951" s="2">
        <v>806.65</v>
      </c>
      <c r="M951" s="1"/>
      <c r="N951" s="5">
        <f t="shared" si="28"/>
        <v>14305.34</v>
      </c>
      <c r="O951" s="6">
        <f t="shared" si="29"/>
        <v>14305.34</v>
      </c>
      <c r="P951" s="2">
        <v>0</v>
      </c>
      <c r="Q951" s="2" t="s">
        <v>46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f>VLOOKUP(Tabla3[[#This Row],[Columna1]],Tabla5[#All],3,0)</f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f>VLOOKUP(Tabla3[[#This Row],[Columna1]],Tabla7[[ID]:[Monto neto de los bonos]],3,0)</f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0</v>
      </c>
      <c r="AS951" s="2">
        <v>0</v>
      </c>
      <c r="AT951" s="2">
        <v>0</v>
      </c>
      <c r="AU951" s="2">
        <v>0</v>
      </c>
      <c r="AV951" s="2">
        <v>0</v>
      </c>
      <c r="AW951" s="1"/>
      <c r="AX951" s="2" t="s">
        <v>422</v>
      </c>
      <c r="AY951" s="8" t="s">
        <v>425</v>
      </c>
    </row>
    <row r="952" spans="1:51" ht="13.15" customHeight="1" x14ac:dyDescent="0.25">
      <c r="A952" s="7">
        <v>22737</v>
      </c>
      <c r="B952" s="2" t="s">
        <v>1070</v>
      </c>
      <c r="C952" s="2">
        <v>4593203</v>
      </c>
      <c r="D952" s="2" t="s">
        <v>173</v>
      </c>
      <c r="E952" s="2" t="s">
        <v>177</v>
      </c>
      <c r="F952" s="2" t="s">
        <v>44</v>
      </c>
      <c r="G952" s="3">
        <v>44475</v>
      </c>
      <c r="H952" s="1"/>
      <c r="I952" s="2">
        <v>14572.07</v>
      </c>
      <c r="J952" s="2">
        <v>2683.85</v>
      </c>
      <c r="K952" s="2">
        <v>2683.85</v>
      </c>
      <c r="L952" s="2">
        <v>0</v>
      </c>
      <c r="M952" s="1"/>
      <c r="N952" s="5">
        <f t="shared" si="28"/>
        <v>61336.39</v>
      </c>
      <c r="O952" s="6">
        <f t="shared" si="29"/>
        <v>57851.369999999995</v>
      </c>
      <c r="P952" s="2">
        <v>30</v>
      </c>
      <c r="Q952" s="2" t="s">
        <v>37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14768.1</v>
      </c>
      <c r="AE952" s="2">
        <f>VLOOKUP(Tabla3[[#This Row],[Columna1]],Tabla5[#All],3,0)</f>
        <v>14768.1</v>
      </c>
      <c r="AF952" s="2">
        <v>0</v>
      </c>
      <c r="AG952" s="2">
        <v>0</v>
      </c>
      <c r="AH952" s="2">
        <v>0</v>
      </c>
      <c r="AI952" s="2">
        <v>0</v>
      </c>
      <c r="AJ952" s="2">
        <v>26628.52</v>
      </c>
      <c r="AK952" s="2">
        <f>VLOOKUP(Tabla3[[#This Row],[Columna1]],Tabla7[[ID]:[Monto neto de los bonos]],3,0)</f>
        <v>26628.52</v>
      </c>
      <c r="AL952" s="2">
        <v>0</v>
      </c>
      <c r="AM952" s="2">
        <v>0</v>
      </c>
      <c r="AN952" s="2">
        <v>0</v>
      </c>
      <c r="AO952" s="2">
        <v>0</v>
      </c>
      <c r="AP952" s="2">
        <v>0</v>
      </c>
      <c r="AQ952" s="2">
        <v>0</v>
      </c>
      <c r="AR952" s="2">
        <v>0</v>
      </c>
      <c r="AS952" s="2">
        <v>0</v>
      </c>
      <c r="AT952" s="2">
        <v>1993.98</v>
      </c>
      <c r="AU952" s="2">
        <v>1491.04</v>
      </c>
      <c r="AV952" s="2">
        <v>0</v>
      </c>
      <c r="AW952" s="1"/>
      <c r="AX952" s="2" t="s">
        <v>422</v>
      </c>
      <c r="AY952" s="8" t="s">
        <v>423</v>
      </c>
    </row>
    <row r="953" spans="1:51" ht="13.15" customHeight="1" x14ac:dyDescent="0.25">
      <c r="A953" s="7">
        <v>15200</v>
      </c>
      <c r="B953" s="2" t="s">
        <v>1071</v>
      </c>
      <c r="C953" s="2">
        <v>176103</v>
      </c>
      <c r="D953" s="2" t="s">
        <v>173</v>
      </c>
      <c r="E953" s="2" t="s">
        <v>176</v>
      </c>
      <c r="F953" s="2" t="s">
        <v>125</v>
      </c>
      <c r="G953" s="3">
        <v>39814</v>
      </c>
      <c r="H953" s="1"/>
      <c r="I953" s="2">
        <v>8862.42</v>
      </c>
      <c r="J953" s="2">
        <v>2318.1350000000002</v>
      </c>
      <c r="K953" s="2">
        <v>2318.1350000000002</v>
      </c>
      <c r="L953" s="2">
        <v>2933.06</v>
      </c>
      <c r="M953" s="1"/>
      <c r="N953" s="5">
        <f t="shared" si="28"/>
        <v>20886.36</v>
      </c>
      <c r="O953" s="6">
        <f t="shared" si="29"/>
        <v>18353.64</v>
      </c>
      <c r="P953" s="2">
        <v>24</v>
      </c>
      <c r="Q953" s="2" t="s">
        <v>46</v>
      </c>
      <c r="R953" s="2">
        <v>4454.6099999999997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f>VLOOKUP(Tabla3[[#This Row],[Columna1]],Tabla5[#All],3,0)</f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f>VLOOKUP(Tabla3[[#This Row],[Columna1]],Tabla7[[ID]:[Monto neto de los bonos]],3,0)</f>
        <v>8909.2199999999993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s="2">
        <v>0</v>
      </c>
      <c r="AR953" s="2">
        <v>0</v>
      </c>
      <c r="AS953" s="2">
        <v>0</v>
      </c>
      <c r="AT953" s="2">
        <v>1513.48</v>
      </c>
      <c r="AU953" s="2">
        <v>1019.24</v>
      </c>
      <c r="AV953" s="2">
        <v>0</v>
      </c>
      <c r="AW953" s="1"/>
      <c r="AX953" s="2" t="s">
        <v>422</v>
      </c>
      <c r="AY953" s="8" t="s">
        <v>425</v>
      </c>
    </row>
    <row r="954" spans="1:51" ht="13.15" customHeight="1" x14ac:dyDescent="0.25">
      <c r="A954" s="7">
        <v>103170</v>
      </c>
      <c r="B954" s="2" t="s">
        <v>1072</v>
      </c>
      <c r="C954" s="2">
        <v>419203</v>
      </c>
      <c r="D954" s="2" t="s">
        <v>173</v>
      </c>
      <c r="E954" s="2" t="s">
        <v>177</v>
      </c>
      <c r="F954" s="2" t="s">
        <v>140</v>
      </c>
      <c r="G954" s="3">
        <v>43320</v>
      </c>
      <c r="H954" s="1"/>
      <c r="I954" s="2">
        <v>6673.03</v>
      </c>
      <c r="J954" s="2">
        <v>1745.4849999999999</v>
      </c>
      <c r="K954" s="2">
        <v>1745.4849999999999</v>
      </c>
      <c r="L954" s="2">
        <v>923.51</v>
      </c>
      <c r="M954" s="1"/>
      <c r="N954" s="5">
        <f t="shared" si="28"/>
        <v>14441.61</v>
      </c>
      <c r="O954" s="6">
        <f t="shared" si="29"/>
        <v>12901.210000000001</v>
      </c>
      <c r="P954" s="2">
        <v>24</v>
      </c>
      <c r="Q954" s="2" t="s">
        <v>46</v>
      </c>
      <c r="R954" s="2">
        <v>3354.1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f>VLOOKUP(Tabla3[[#This Row],[Columna1]],Tabla5[#All],3,0)</f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f>VLOOKUP(Tabla3[[#This Row],[Columna1]],Tabla7[[ID]:[Monto neto de los bonos]],3,0)</f>
        <v>6708.2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  <c r="AQ954" s="2">
        <v>0</v>
      </c>
      <c r="AR954" s="2">
        <v>0</v>
      </c>
      <c r="AS954" s="2">
        <v>0</v>
      </c>
      <c r="AT954" s="2">
        <v>1021.24</v>
      </c>
      <c r="AU954" s="2">
        <v>519.16</v>
      </c>
      <c r="AV954" s="2">
        <v>0</v>
      </c>
      <c r="AW954" s="1"/>
      <c r="AX954" s="2" t="s">
        <v>422</v>
      </c>
      <c r="AY954" s="8" t="s">
        <v>425</v>
      </c>
    </row>
    <row r="955" spans="1:51" ht="13.15" customHeight="1" x14ac:dyDescent="0.25">
      <c r="A955" s="7">
        <v>20454</v>
      </c>
      <c r="B955" s="2" t="s">
        <v>3961</v>
      </c>
      <c r="C955" s="2">
        <v>1829203</v>
      </c>
      <c r="D955" s="2" t="s">
        <v>173</v>
      </c>
      <c r="E955" s="2" t="s">
        <v>180</v>
      </c>
      <c r="F955" s="2" t="s">
        <v>36</v>
      </c>
      <c r="G955" s="3">
        <v>42804</v>
      </c>
      <c r="H955" s="1"/>
      <c r="I955" s="2">
        <v>13165.89</v>
      </c>
      <c r="J955" s="2">
        <v>2789.65</v>
      </c>
      <c r="K955" s="2">
        <v>2789.65</v>
      </c>
      <c r="L955" s="2">
        <v>1591.82</v>
      </c>
      <c r="M955" s="1"/>
      <c r="N955" s="5">
        <f t="shared" si="28"/>
        <v>31805.809999999998</v>
      </c>
      <c r="O955" s="6">
        <f t="shared" si="29"/>
        <v>28252.05</v>
      </c>
      <c r="P955" s="2">
        <v>20</v>
      </c>
      <c r="Q955" s="2" t="s">
        <v>132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11468.8</v>
      </c>
      <c r="AE955" s="2">
        <f>VLOOKUP(Tabla3[[#This Row],[Columna1]],Tabla5[#All],3,0)</f>
        <v>11468.8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f>VLOOKUP(Tabla3[[#This Row],[Columna1]],Tabla7[[ID]:[Monto neto de los bonos]],3,0)</f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0</v>
      </c>
      <c r="AR955" s="2">
        <v>0</v>
      </c>
      <c r="AS955" s="2">
        <v>0</v>
      </c>
      <c r="AT955" s="2">
        <v>1873.12</v>
      </c>
      <c r="AU955" s="2">
        <v>1680.64</v>
      </c>
      <c r="AV955" s="2">
        <v>0</v>
      </c>
      <c r="AW955" s="1"/>
      <c r="AX955" s="2" t="s">
        <v>422</v>
      </c>
      <c r="AY955" s="8" t="s">
        <v>426</v>
      </c>
    </row>
    <row r="956" spans="1:51" ht="13.15" customHeight="1" x14ac:dyDescent="0.25">
      <c r="A956" s="7">
        <v>22855</v>
      </c>
      <c r="B956" s="2" t="s">
        <v>3940</v>
      </c>
      <c r="C956" s="2">
        <v>4743203</v>
      </c>
      <c r="D956" s="2" t="s">
        <v>173</v>
      </c>
      <c r="E956" s="2" t="s">
        <v>176</v>
      </c>
      <c r="F956" s="2" t="s">
        <v>184</v>
      </c>
      <c r="G956" s="3">
        <v>44153</v>
      </c>
      <c r="H956" s="1"/>
      <c r="I956" s="2">
        <v>5516.73</v>
      </c>
      <c r="J956" s="2">
        <v>1441.28</v>
      </c>
      <c r="K956" s="2">
        <v>1441.28</v>
      </c>
      <c r="L956" s="2">
        <v>0</v>
      </c>
      <c r="M956" s="1"/>
      <c r="N956" s="5">
        <f t="shared" si="28"/>
        <v>8399.2899999999991</v>
      </c>
      <c r="O956" s="6">
        <f t="shared" si="29"/>
        <v>5147.4099999999989</v>
      </c>
      <c r="P956" s="2">
        <v>20</v>
      </c>
      <c r="Q956" s="2" t="s">
        <v>132</v>
      </c>
      <c r="R956" s="2">
        <v>0</v>
      </c>
      <c r="S956" s="2">
        <v>140</v>
      </c>
      <c r="T956" s="2">
        <v>9671.2000000000007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f>VLOOKUP(Tabla3[[#This Row],[Columna1]],Tabla5[#All],3,0)</f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f>VLOOKUP(Tabla3[[#This Row],[Columna1]],Tabla7[[ID]:[Monto neto de los bonos]],3,0)</f>
        <v>0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  <c r="AQ956" s="2">
        <v>0</v>
      </c>
      <c r="AR956" s="2">
        <v>0</v>
      </c>
      <c r="AS956" s="2">
        <v>0</v>
      </c>
      <c r="AT956" s="2">
        <v>1740.72</v>
      </c>
      <c r="AU956" s="2">
        <v>1511.16</v>
      </c>
      <c r="AV956" s="2">
        <v>0</v>
      </c>
      <c r="AW956" s="1"/>
      <c r="AX956" s="2" t="s">
        <v>422</v>
      </c>
      <c r="AY956" s="8" t="s">
        <v>426</v>
      </c>
    </row>
    <row r="957" spans="1:51" ht="13.15" customHeight="1" x14ac:dyDescent="0.25">
      <c r="A957" s="7">
        <v>23529</v>
      </c>
      <c r="B957" s="2" t="s">
        <v>3905</v>
      </c>
      <c r="C957" s="2">
        <v>5291703</v>
      </c>
      <c r="D957" s="2" t="s">
        <v>173</v>
      </c>
      <c r="E957" s="2" t="s">
        <v>174</v>
      </c>
      <c r="F957" s="2" t="s">
        <v>44</v>
      </c>
      <c r="G957" s="3">
        <v>44530</v>
      </c>
      <c r="H957" s="1"/>
      <c r="I957" s="2">
        <v>14572.07</v>
      </c>
      <c r="J957" s="2">
        <v>2683.85</v>
      </c>
      <c r="K957" s="2">
        <v>2683.85</v>
      </c>
      <c r="L957" s="2">
        <v>0</v>
      </c>
      <c r="M957" s="1"/>
      <c r="N957" s="5">
        <f t="shared" si="28"/>
        <v>19939.769999999997</v>
      </c>
      <c r="O957" s="6">
        <f t="shared" si="29"/>
        <v>9564.9499999999953</v>
      </c>
      <c r="P957" s="2">
        <v>30</v>
      </c>
      <c r="Q957" s="2" t="s">
        <v>37</v>
      </c>
      <c r="R957" s="2">
        <v>0</v>
      </c>
      <c r="S957" s="2">
        <v>140</v>
      </c>
      <c r="T957" s="2">
        <v>23262.400000000001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f>VLOOKUP(Tabla3[[#This Row],[Columna1]],Tabla5[#All],3,0)</f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f>VLOOKUP(Tabla3[[#This Row],[Columna1]],Tabla7[[ID]:[Monto neto de los bonos]],3,0)</f>
        <v>0</v>
      </c>
      <c r="AL957" s="2">
        <v>0</v>
      </c>
      <c r="AM957" s="2">
        <v>0</v>
      </c>
      <c r="AN957" s="2">
        <v>0</v>
      </c>
      <c r="AO957" s="2">
        <v>0</v>
      </c>
      <c r="AP957" s="2">
        <v>0</v>
      </c>
      <c r="AQ957" s="2">
        <v>0</v>
      </c>
      <c r="AR957" s="2">
        <v>0</v>
      </c>
      <c r="AS957" s="2">
        <v>0</v>
      </c>
      <c r="AT957" s="2">
        <v>4320.22</v>
      </c>
      <c r="AU957" s="2">
        <v>6054.6</v>
      </c>
      <c r="AV957" s="2">
        <v>0</v>
      </c>
      <c r="AW957" s="1"/>
      <c r="AX957" s="2" t="s">
        <v>422</v>
      </c>
      <c r="AY957" s="8" t="s">
        <v>423</v>
      </c>
    </row>
    <row r="958" spans="1:51" ht="13.15" customHeight="1" x14ac:dyDescent="0.25">
      <c r="A958" s="7">
        <v>103288</v>
      </c>
      <c r="B958" s="2" t="s">
        <v>1073</v>
      </c>
      <c r="C958" s="2" t="e">
        <v>#N/A</v>
      </c>
      <c r="D958" s="2" t="s">
        <v>173</v>
      </c>
      <c r="E958" s="2" t="s">
        <v>177</v>
      </c>
      <c r="F958" s="2" t="s">
        <v>113</v>
      </c>
      <c r="G958" s="3">
        <v>40752</v>
      </c>
      <c r="H958" s="1"/>
      <c r="I958" s="2">
        <v>8862.42</v>
      </c>
      <c r="J958" s="2">
        <v>2318.1350000000002</v>
      </c>
      <c r="K958" s="2">
        <v>2318.1350000000002</v>
      </c>
      <c r="L958" s="2">
        <v>1387.21</v>
      </c>
      <c r="M958" s="1"/>
      <c r="N958" s="5">
        <f t="shared" si="28"/>
        <v>19340.510000000002</v>
      </c>
      <c r="O958" s="6">
        <f t="shared" si="29"/>
        <v>17167.990000000002</v>
      </c>
      <c r="P958" s="2">
        <v>24</v>
      </c>
      <c r="Q958" s="2" t="s">
        <v>46</v>
      </c>
      <c r="R958" s="2">
        <v>4454.6099999999997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 t="e">
        <f>VLOOKUP(Tabla3[[#This Row],[Columna1]],Tabla5[#All],3,0)</f>
        <v>#N/A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 t="e">
        <f>VLOOKUP(Tabla3[[#This Row],[Columna1]],Tabla7[[ID]:[Monto neto de los bonos]],3,0)</f>
        <v>#N/A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  <c r="AQ958" s="2">
        <v>0</v>
      </c>
      <c r="AR958" s="2">
        <v>0</v>
      </c>
      <c r="AS958" s="2">
        <v>0</v>
      </c>
      <c r="AT958" s="2">
        <v>1371.08</v>
      </c>
      <c r="AU958" s="2">
        <v>801.44</v>
      </c>
      <c r="AV958" s="2">
        <v>0</v>
      </c>
      <c r="AW958" s="1"/>
      <c r="AX958" s="2" t="s">
        <v>422</v>
      </c>
      <c r="AY958" s="8" t="s">
        <v>425</v>
      </c>
    </row>
    <row r="959" spans="1:51" ht="13.15" customHeight="1" x14ac:dyDescent="0.25">
      <c r="A959" s="7">
        <v>22482</v>
      </c>
      <c r="B959" s="2" t="s">
        <v>1074</v>
      </c>
      <c r="C959" s="2">
        <v>4263403</v>
      </c>
      <c r="D959" s="2" t="s">
        <v>173</v>
      </c>
      <c r="E959" s="2" t="s">
        <v>177</v>
      </c>
      <c r="F959" s="2" t="s">
        <v>140</v>
      </c>
      <c r="G959" s="3">
        <v>44622</v>
      </c>
      <c r="H959" s="1"/>
      <c r="I959" s="2">
        <v>6673.03</v>
      </c>
      <c r="J959" s="2">
        <v>1745.4849999999999</v>
      </c>
      <c r="K959" s="2">
        <v>1745.4849999999999</v>
      </c>
      <c r="L959" s="2">
        <v>0</v>
      </c>
      <c r="M959" s="1"/>
      <c r="N959" s="5">
        <f t="shared" si="28"/>
        <v>13518.1</v>
      </c>
      <c r="O959" s="6">
        <f t="shared" si="29"/>
        <v>12355.75</v>
      </c>
      <c r="P959" s="2">
        <v>24</v>
      </c>
      <c r="Q959" s="2" t="s">
        <v>46</v>
      </c>
      <c r="R959" s="2">
        <v>3354.1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f>VLOOKUP(Tabla3[[#This Row],[Columna1]],Tabla5[#All],3,0)</f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f>VLOOKUP(Tabla3[[#This Row],[Columna1]],Tabla7[[ID]:[Monto neto de los bonos]],3,0)</f>
        <v>6708.2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2">
        <v>936.16</v>
      </c>
      <c r="AU959" s="2">
        <v>226.19</v>
      </c>
      <c r="AV959" s="2">
        <v>0</v>
      </c>
      <c r="AW959" s="1"/>
      <c r="AX959" s="2" t="s">
        <v>422</v>
      </c>
      <c r="AY959" s="8" t="s">
        <v>425</v>
      </c>
    </row>
    <row r="960" spans="1:51" ht="13.15" customHeight="1" x14ac:dyDescent="0.25">
      <c r="A960" s="7">
        <v>25207</v>
      </c>
      <c r="B960" s="2" t="s">
        <v>1075</v>
      </c>
      <c r="C960" s="2">
        <v>6511703</v>
      </c>
      <c r="D960" s="2" t="s">
        <v>173</v>
      </c>
      <c r="E960" s="2" t="s">
        <v>176</v>
      </c>
      <c r="F960" s="2" t="s">
        <v>184</v>
      </c>
      <c r="G960" s="3">
        <v>45558</v>
      </c>
      <c r="H960" s="1"/>
      <c r="I960" s="2">
        <v>5516.73</v>
      </c>
      <c r="J960" s="2">
        <v>1441.28</v>
      </c>
      <c r="K960" s="2">
        <v>1441.28</v>
      </c>
      <c r="L960" s="2">
        <v>0</v>
      </c>
      <c r="M960" s="1"/>
      <c r="N960" s="5">
        <f t="shared" si="28"/>
        <v>8399.2899999999991</v>
      </c>
      <c r="O960" s="6">
        <f t="shared" si="29"/>
        <v>5485.3899999999985</v>
      </c>
      <c r="P960" s="2">
        <v>24</v>
      </c>
      <c r="Q960" s="2" t="s">
        <v>132</v>
      </c>
      <c r="R960" s="2">
        <v>0</v>
      </c>
      <c r="S960" s="2">
        <v>126</v>
      </c>
      <c r="T960" s="2">
        <v>8704.08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f>VLOOKUP(Tabla3[[#This Row],[Columna1]],Tabla5[#All],3,0)</f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f>VLOOKUP(Tabla3[[#This Row],[Columna1]],Tabla7[[ID]:[Monto neto de los bonos]],3,0)</f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1644.02</v>
      </c>
      <c r="AU960" s="2">
        <v>1269.8800000000001</v>
      </c>
      <c r="AV960" s="2">
        <v>0</v>
      </c>
      <c r="AW960" s="1"/>
      <c r="AX960" s="2" t="s">
        <v>422</v>
      </c>
      <c r="AY960" s="8" t="s">
        <v>427</v>
      </c>
    </row>
    <row r="961" spans="1:51" ht="13.15" customHeight="1" x14ac:dyDescent="0.25">
      <c r="A961" s="7">
        <v>10160</v>
      </c>
      <c r="B961" s="2" t="s">
        <v>1076</v>
      </c>
      <c r="C961" s="2">
        <v>61403</v>
      </c>
      <c r="D961" s="2" t="s">
        <v>173</v>
      </c>
      <c r="E961" s="2" t="s">
        <v>177</v>
      </c>
      <c r="F961" s="2" t="s">
        <v>42</v>
      </c>
      <c r="G961" s="3">
        <v>38642</v>
      </c>
      <c r="H961" s="1"/>
      <c r="I961" s="2">
        <v>9836.7099999999991</v>
      </c>
      <c r="J961" s="2">
        <v>3056.2150000000001</v>
      </c>
      <c r="K961" s="2">
        <v>3056.2150000000001</v>
      </c>
      <c r="L961" s="2">
        <v>2118.6</v>
      </c>
      <c r="M961" s="1"/>
      <c r="N961" s="5">
        <f t="shared" si="28"/>
        <v>23331.03</v>
      </c>
      <c r="O961" s="6">
        <f t="shared" si="29"/>
        <v>20592.989999999998</v>
      </c>
      <c r="P961" s="2">
        <v>24</v>
      </c>
      <c r="Q961" s="2" t="s">
        <v>46</v>
      </c>
      <c r="R961" s="2">
        <v>5263.29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f>VLOOKUP(Tabla3[[#This Row],[Columna1]],Tabla5[#All],3,0)</f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f>VLOOKUP(Tabla3[[#This Row],[Columna1]],Tabla7[[ID]:[Monto neto de los bonos]],3,0)</f>
        <v>10526.58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  <c r="AQ961" s="2">
        <v>0</v>
      </c>
      <c r="AR961" s="2">
        <v>0</v>
      </c>
      <c r="AS961" s="2">
        <v>0</v>
      </c>
      <c r="AT961" s="2">
        <v>1664.16</v>
      </c>
      <c r="AU961" s="2">
        <v>1073.8800000000001</v>
      </c>
      <c r="AV961" s="2">
        <v>0</v>
      </c>
      <c r="AW961" s="1"/>
      <c r="AX961" s="2" t="s">
        <v>422</v>
      </c>
      <c r="AY961" s="8" t="s">
        <v>425</v>
      </c>
    </row>
    <row r="962" spans="1:51" ht="13.15" customHeight="1" x14ac:dyDescent="0.25">
      <c r="A962" s="7">
        <v>22469</v>
      </c>
      <c r="B962" s="2" t="s">
        <v>1077</v>
      </c>
      <c r="C962" s="2">
        <v>4251203</v>
      </c>
      <c r="D962" s="2" t="s">
        <v>173</v>
      </c>
      <c r="E962" s="2" t="s">
        <v>177</v>
      </c>
      <c r="F962" s="2" t="s">
        <v>140</v>
      </c>
      <c r="G962" s="3">
        <v>43915</v>
      </c>
      <c r="H962" s="1"/>
      <c r="I962" s="2">
        <v>6673.03</v>
      </c>
      <c r="J962" s="2">
        <v>1745.4849999999999</v>
      </c>
      <c r="K962" s="2">
        <v>1745.4849999999999</v>
      </c>
      <c r="L962" s="2">
        <v>1067.21</v>
      </c>
      <c r="M962" s="1"/>
      <c r="N962" s="5">
        <f t="shared" ref="N962:N1025" si="30">I962+J962+K962+L962+M962+R962+V962+W962+Y962+AD962+AG962+AJ962</f>
        <v>14585.31</v>
      </c>
      <c r="O962" s="6">
        <f t="shared" ref="O962:O1025" si="31">N962-AS962-AT962-AU962</f>
        <v>13075.259999999998</v>
      </c>
      <c r="P962" s="2">
        <v>24</v>
      </c>
      <c r="Q962" s="2" t="s">
        <v>46</v>
      </c>
      <c r="R962" s="2">
        <v>3354.1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f>VLOOKUP(Tabla3[[#This Row],[Columna1]],Tabla5[#All],3,0)</f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f>VLOOKUP(Tabla3[[#This Row],[Columna1]],Tabla7[[ID]:[Monto neto de los bonos]],3,0)</f>
        <v>6708.2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  <c r="AQ962" s="2">
        <v>0</v>
      </c>
      <c r="AR962" s="2">
        <v>0</v>
      </c>
      <c r="AS962" s="2">
        <v>0</v>
      </c>
      <c r="AT962" s="2">
        <v>943.18</v>
      </c>
      <c r="AU962" s="2">
        <v>566.87</v>
      </c>
      <c r="AV962" s="2">
        <v>0</v>
      </c>
      <c r="AW962" s="1"/>
      <c r="AX962" s="2" t="s">
        <v>422</v>
      </c>
      <c r="AY962" s="8" t="s">
        <v>425</v>
      </c>
    </row>
    <row r="963" spans="1:51" ht="13.15" customHeight="1" x14ac:dyDescent="0.25">
      <c r="A963" s="7">
        <v>22225</v>
      </c>
      <c r="B963" s="2" t="s">
        <v>3903</v>
      </c>
      <c r="C963" s="2">
        <v>3895803</v>
      </c>
      <c r="D963" s="2" t="s">
        <v>173</v>
      </c>
      <c r="E963" s="2" t="s">
        <v>174</v>
      </c>
      <c r="F963" s="2" t="s">
        <v>36</v>
      </c>
      <c r="G963" s="3">
        <v>45071</v>
      </c>
      <c r="H963" s="1"/>
      <c r="I963" s="2">
        <v>13165.89</v>
      </c>
      <c r="J963" s="2">
        <v>2789.65</v>
      </c>
      <c r="K963" s="2">
        <v>2789.65</v>
      </c>
      <c r="L963" s="2">
        <v>0</v>
      </c>
      <c r="M963" s="1"/>
      <c r="N963" s="5">
        <f t="shared" si="30"/>
        <v>18745.189999999999</v>
      </c>
      <c r="O963" s="6">
        <f t="shared" si="31"/>
        <v>12258.22</v>
      </c>
      <c r="P963" s="2">
        <v>30</v>
      </c>
      <c r="Q963" s="2" t="s">
        <v>37</v>
      </c>
      <c r="R963" s="2">
        <v>0</v>
      </c>
      <c r="S963" s="2">
        <v>105</v>
      </c>
      <c r="T963" s="2">
        <v>11657.1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f>VLOOKUP(Tabla3[[#This Row],[Columna1]],Tabla5[#All],3,0)</f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f>VLOOKUP(Tabla3[[#This Row],[Columna1]],Tabla7[[ID]:[Monto neto de los bonos]],3,0)</f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0</v>
      </c>
      <c r="AR963" s="2">
        <v>0</v>
      </c>
      <c r="AS963" s="2">
        <v>0</v>
      </c>
      <c r="AT963" s="2">
        <v>3161.99</v>
      </c>
      <c r="AU963" s="2">
        <v>3324.98</v>
      </c>
      <c r="AV963" s="2">
        <v>0</v>
      </c>
      <c r="AW963" s="1"/>
      <c r="AX963" s="2" t="s">
        <v>422</v>
      </c>
      <c r="AY963" s="8" t="s">
        <v>423</v>
      </c>
    </row>
    <row r="964" spans="1:51" ht="13.15" customHeight="1" x14ac:dyDescent="0.25">
      <c r="A964" s="7">
        <v>24378</v>
      </c>
      <c r="B964" s="2" t="s">
        <v>1078</v>
      </c>
      <c r="C964" s="2" t="e">
        <v>#N/A</v>
      </c>
      <c r="D964" s="2" t="s">
        <v>173</v>
      </c>
      <c r="E964" s="2" t="s">
        <v>177</v>
      </c>
      <c r="F964" s="2" t="s">
        <v>140</v>
      </c>
      <c r="G964" s="3">
        <v>44960</v>
      </c>
      <c r="H964" s="1"/>
      <c r="I964" s="2">
        <v>6673.03</v>
      </c>
      <c r="J964" s="2">
        <v>1745.4849999999999</v>
      </c>
      <c r="K964" s="2">
        <v>1745.4849999999999</v>
      </c>
      <c r="L964" s="2">
        <v>0</v>
      </c>
      <c r="M964" s="1"/>
      <c r="N964" s="5">
        <f t="shared" si="30"/>
        <v>13518.1</v>
      </c>
      <c r="O964" s="6">
        <f t="shared" si="31"/>
        <v>12355.75</v>
      </c>
      <c r="P964" s="2">
        <v>24</v>
      </c>
      <c r="Q964" s="2" t="s">
        <v>46</v>
      </c>
      <c r="R964" s="2">
        <v>3354.1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 t="e">
        <f>VLOOKUP(Tabla3[[#This Row],[Columna1]],Tabla5[#All],3,0)</f>
        <v>#N/A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 t="e">
        <f>VLOOKUP(Tabla3[[#This Row],[Columna1]],Tabla7[[ID]:[Monto neto de los bonos]],3,0)</f>
        <v>#N/A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2">
        <v>936.16</v>
      </c>
      <c r="AU964" s="2">
        <v>226.19</v>
      </c>
      <c r="AV964" s="2">
        <v>0</v>
      </c>
      <c r="AW964" s="1"/>
      <c r="AX964" s="2" t="s">
        <v>422</v>
      </c>
      <c r="AY964" s="8" t="s">
        <v>425</v>
      </c>
    </row>
    <row r="965" spans="1:51" ht="13.15" customHeight="1" x14ac:dyDescent="0.25">
      <c r="A965" s="7">
        <v>12919</v>
      </c>
      <c r="B965" s="2" t="s">
        <v>3957</v>
      </c>
      <c r="C965" s="2">
        <v>1263903</v>
      </c>
      <c r="D965" s="2" t="s">
        <v>173</v>
      </c>
      <c r="E965" s="2" t="s">
        <v>180</v>
      </c>
      <c r="F965" s="2" t="s">
        <v>44</v>
      </c>
      <c r="G965" s="3">
        <v>42653</v>
      </c>
      <c r="H965" s="1"/>
      <c r="I965" s="2">
        <v>14572.07</v>
      </c>
      <c r="J965" s="2">
        <v>2683.85</v>
      </c>
      <c r="K965" s="2">
        <v>2683.85</v>
      </c>
      <c r="L965" s="2">
        <v>1739.34</v>
      </c>
      <c r="M965" s="1"/>
      <c r="N965" s="5">
        <f t="shared" si="30"/>
        <v>33201.479999999996</v>
      </c>
      <c r="O965" s="6">
        <f t="shared" si="31"/>
        <v>29195.559999999994</v>
      </c>
      <c r="P965" s="2">
        <v>30</v>
      </c>
      <c r="Q965" s="2" t="s">
        <v>37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11522.37</v>
      </c>
      <c r="AE965" s="2">
        <f>VLOOKUP(Tabla3[[#This Row],[Columna1]],Tabla5[#All],3,0)</f>
        <v>11522.37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f>VLOOKUP(Tabla3[[#This Row],[Columna1]],Tabla7[[ID]:[Monto neto de los bonos]],3,0)</f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2">
        <v>2167.9</v>
      </c>
      <c r="AU965" s="2">
        <v>1838.02</v>
      </c>
      <c r="AV965" s="2">
        <v>0</v>
      </c>
      <c r="AW965" s="1"/>
      <c r="AX965" s="2" t="s">
        <v>422</v>
      </c>
      <c r="AY965" s="8" t="s">
        <v>423</v>
      </c>
    </row>
    <row r="966" spans="1:51" ht="13.15" customHeight="1" x14ac:dyDescent="0.25">
      <c r="A966" s="7">
        <v>11974</v>
      </c>
      <c r="B966" s="2" t="s">
        <v>1079</v>
      </c>
      <c r="C966" s="2">
        <v>116003</v>
      </c>
      <c r="D966" s="2" t="s">
        <v>173</v>
      </c>
      <c r="E966" s="2" t="s">
        <v>177</v>
      </c>
      <c r="F966" s="2" t="s">
        <v>36</v>
      </c>
      <c r="G966" s="3">
        <v>36955</v>
      </c>
      <c r="H966" s="1"/>
      <c r="I966" s="2">
        <v>13165.89</v>
      </c>
      <c r="J966" s="2">
        <v>2789.65</v>
      </c>
      <c r="K966" s="2">
        <v>2789.65</v>
      </c>
      <c r="L966" s="2">
        <v>2328.96</v>
      </c>
      <c r="M966" s="1"/>
      <c r="N966" s="5">
        <f t="shared" si="30"/>
        <v>26337.439999999999</v>
      </c>
      <c r="O966" s="6">
        <f t="shared" si="31"/>
        <v>23547.319999999996</v>
      </c>
      <c r="P966" s="2">
        <v>24</v>
      </c>
      <c r="Q966" s="2" t="s">
        <v>46</v>
      </c>
      <c r="R966" s="2">
        <v>5263.29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f>VLOOKUP(Tabla3[[#This Row],[Columna1]],Tabla5[#All],3,0)</f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f>VLOOKUP(Tabla3[[#This Row],[Columna1]],Tabla7[[ID]:[Monto neto de los bonos]],3,0)</f>
        <v>10526.58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  <c r="AT966" s="2">
        <v>1683.56</v>
      </c>
      <c r="AU966" s="2">
        <v>1106.56</v>
      </c>
      <c r="AV966" s="2">
        <v>0</v>
      </c>
      <c r="AW966" s="1"/>
      <c r="AX966" s="2" t="s">
        <v>422</v>
      </c>
      <c r="AY966" s="8" t="s">
        <v>425</v>
      </c>
    </row>
    <row r="967" spans="1:51" ht="13.15" customHeight="1" x14ac:dyDescent="0.25">
      <c r="A967" s="7">
        <v>21853</v>
      </c>
      <c r="B967" s="2" t="s">
        <v>3988</v>
      </c>
      <c r="C967" s="2">
        <v>3297303</v>
      </c>
      <c r="D967" s="2" t="s">
        <v>173</v>
      </c>
      <c r="E967" s="2" t="s">
        <v>177</v>
      </c>
      <c r="F967" s="2" t="s">
        <v>142</v>
      </c>
      <c r="G967" s="3">
        <v>43516</v>
      </c>
      <c r="H967" s="1"/>
      <c r="I967" s="2">
        <v>6673.03</v>
      </c>
      <c r="J967" s="2">
        <v>1745.4849999999999</v>
      </c>
      <c r="K967" s="2">
        <v>1745.4849999999999</v>
      </c>
      <c r="L967" s="2">
        <v>988.19</v>
      </c>
      <c r="M967" s="1"/>
      <c r="N967" s="5">
        <f t="shared" si="30"/>
        <v>14506.310000000001</v>
      </c>
      <c r="O967" s="6">
        <f t="shared" si="31"/>
        <v>12903.550000000001</v>
      </c>
      <c r="P967" s="2">
        <v>20</v>
      </c>
      <c r="Q967" s="2" t="s">
        <v>46</v>
      </c>
      <c r="R967" s="2">
        <v>3354.12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f>VLOOKUP(Tabla3[[#This Row],[Columna1]],Tabla5[#All],3,0)</f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f>VLOOKUP(Tabla3[[#This Row],[Columna1]],Tabla7[[ID]:[Monto neto de los bonos]],3,0)</f>
        <v>6708.24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0</v>
      </c>
      <c r="AS967" s="2">
        <v>0</v>
      </c>
      <c r="AT967" s="2">
        <v>1027.1600000000001</v>
      </c>
      <c r="AU967" s="2">
        <v>575.6</v>
      </c>
      <c r="AV967" s="2">
        <v>0</v>
      </c>
      <c r="AW967" s="1"/>
      <c r="AX967" s="2" t="s">
        <v>422</v>
      </c>
      <c r="AY967" s="8" t="s">
        <v>424</v>
      </c>
    </row>
    <row r="968" spans="1:51" ht="13.15" customHeight="1" x14ac:dyDescent="0.25">
      <c r="A968" s="7">
        <v>17227</v>
      </c>
      <c r="B968" s="2" t="s">
        <v>3930</v>
      </c>
      <c r="C968" s="2">
        <v>283403</v>
      </c>
      <c r="D968" s="2" t="s">
        <v>173</v>
      </c>
      <c r="E968" s="2" t="s">
        <v>176</v>
      </c>
      <c r="F968" s="2" t="s">
        <v>140</v>
      </c>
      <c r="G968" s="3">
        <v>42523</v>
      </c>
      <c r="H968" s="1"/>
      <c r="I968" s="2">
        <v>6673.03</v>
      </c>
      <c r="J968" s="2">
        <v>1745.4849999999999</v>
      </c>
      <c r="K968" s="2">
        <v>1745.4849999999999</v>
      </c>
      <c r="L968" s="2">
        <v>666.59</v>
      </c>
      <c r="M968" s="1"/>
      <c r="N968" s="5">
        <f t="shared" si="30"/>
        <v>14184.69</v>
      </c>
      <c r="O968" s="6">
        <f t="shared" si="31"/>
        <v>12693.730000000001</v>
      </c>
      <c r="P968" s="2">
        <v>24</v>
      </c>
      <c r="Q968" s="2" t="s">
        <v>46</v>
      </c>
      <c r="R968" s="2">
        <v>3354.1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f>VLOOKUP(Tabla3[[#This Row],[Columna1]],Tabla5[#All],3,0)</f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f>VLOOKUP(Tabla3[[#This Row],[Columna1]],Tabla7[[ID]:[Monto neto de los bonos]],3,0)</f>
        <v>6708.2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0</v>
      </c>
      <c r="AR968" s="2">
        <v>0</v>
      </c>
      <c r="AS968" s="2">
        <v>0</v>
      </c>
      <c r="AT968" s="2">
        <v>997.56</v>
      </c>
      <c r="AU968" s="2">
        <v>493.4</v>
      </c>
      <c r="AV968" s="2">
        <v>0</v>
      </c>
      <c r="AW968" s="1"/>
      <c r="AX968" s="2" t="s">
        <v>422</v>
      </c>
      <c r="AY968" s="8" t="s">
        <v>425</v>
      </c>
    </row>
    <row r="969" spans="1:51" ht="13.15" customHeight="1" x14ac:dyDescent="0.25">
      <c r="A969" s="7">
        <v>22004</v>
      </c>
      <c r="B969" s="2" t="s">
        <v>1080</v>
      </c>
      <c r="C969" s="2">
        <v>3535403</v>
      </c>
      <c r="D969" s="2" t="s">
        <v>173</v>
      </c>
      <c r="E969" s="2" t="s">
        <v>179</v>
      </c>
      <c r="F969" s="2" t="s">
        <v>65</v>
      </c>
      <c r="G969" s="3">
        <v>43626</v>
      </c>
      <c r="H969" s="1"/>
      <c r="I969" s="2">
        <v>16065.68</v>
      </c>
      <c r="J969" s="2">
        <v>2959.1</v>
      </c>
      <c r="K969" s="2">
        <v>2959.1</v>
      </c>
      <c r="L969" s="2">
        <v>2219.56</v>
      </c>
      <c r="M969" s="1"/>
      <c r="N969" s="5">
        <f t="shared" si="30"/>
        <v>55657.919999999998</v>
      </c>
      <c r="O969" s="6">
        <f t="shared" si="31"/>
        <v>50978.02</v>
      </c>
      <c r="P969" s="2">
        <v>30</v>
      </c>
      <c r="Q969" s="2" t="s">
        <v>37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31454.48</v>
      </c>
      <c r="AE969" s="2">
        <f>VLOOKUP(Tabla3[[#This Row],[Columna1]],Tabla5[#All],3,0)</f>
        <v>31454.48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f>VLOOKUP(Tabla3[[#This Row],[Columna1]],Tabla7[[ID]:[Monto neto de los bonos]],3,0)</f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2420.3200000000002</v>
      </c>
      <c r="AU969" s="2">
        <v>2259.58</v>
      </c>
      <c r="AV969" s="2">
        <v>0</v>
      </c>
      <c r="AW969" s="1"/>
      <c r="AX969" s="2" t="s">
        <v>422</v>
      </c>
      <c r="AY969" s="8" t="s">
        <v>423</v>
      </c>
    </row>
    <row r="970" spans="1:51" ht="13.15" customHeight="1" x14ac:dyDescent="0.25">
      <c r="A970" s="7">
        <v>103334</v>
      </c>
      <c r="B970" s="2" t="s">
        <v>3971</v>
      </c>
      <c r="C970" s="2">
        <v>420703</v>
      </c>
      <c r="D970" s="2" t="s">
        <v>173</v>
      </c>
      <c r="E970" s="2" t="s">
        <v>182</v>
      </c>
      <c r="F970" s="2" t="s">
        <v>125</v>
      </c>
      <c r="G970" s="3">
        <v>42523</v>
      </c>
      <c r="H970" s="1"/>
      <c r="I970" s="2">
        <v>8862.42</v>
      </c>
      <c r="J970" s="2">
        <v>2318.1350000000002</v>
      </c>
      <c r="K970" s="2">
        <v>2318.1350000000002</v>
      </c>
      <c r="L970" s="2">
        <v>1071.3</v>
      </c>
      <c r="M970" s="1"/>
      <c r="N970" s="5">
        <f t="shared" si="30"/>
        <v>19024.599999999999</v>
      </c>
      <c r="O970" s="6">
        <f t="shared" si="31"/>
        <v>13731.359999999997</v>
      </c>
      <c r="P970" s="2">
        <v>24</v>
      </c>
      <c r="Q970" s="2" t="s">
        <v>46</v>
      </c>
      <c r="R970" s="2">
        <v>4454.6099999999997</v>
      </c>
      <c r="S970" s="2">
        <v>110</v>
      </c>
      <c r="T970" s="2">
        <v>12212.2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f>VLOOKUP(Tabla3[[#This Row],[Columna1]],Tabla5[#All],3,0)</f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f>VLOOKUP(Tabla3[[#This Row],[Columna1]],Tabla7[[ID]:[Monto neto de los bonos]],3,0)</f>
        <v>8909.2199999999993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  <c r="AT970" s="2">
        <v>2563.2199999999998</v>
      </c>
      <c r="AU970" s="2">
        <v>2730.02</v>
      </c>
      <c r="AV970" s="2">
        <v>0</v>
      </c>
      <c r="AW970" s="1"/>
      <c r="AX970" s="2" t="s">
        <v>422</v>
      </c>
      <c r="AY970" s="8" t="s">
        <v>425</v>
      </c>
    </row>
    <row r="971" spans="1:51" ht="13.15" customHeight="1" x14ac:dyDescent="0.25">
      <c r="A971" s="7">
        <v>22240</v>
      </c>
      <c r="B971" s="2" t="s">
        <v>1081</v>
      </c>
      <c r="C971" s="2">
        <v>3903303</v>
      </c>
      <c r="D971" s="2" t="s">
        <v>173</v>
      </c>
      <c r="E971" s="2" t="s">
        <v>179</v>
      </c>
      <c r="F971" s="2" t="s">
        <v>40</v>
      </c>
      <c r="G971" s="3">
        <v>43803</v>
      </c>
      <c r="H971" s="1"/>
      <c r="I971" s="2">
        <v>8875.32</v>
      </c>
      <c r="J971" s="2">
        <v>2324.5500000000002</v>
      </c>
      <c r="K971" s="2">
        <v>2324.5500000000002</v>
      </c>
      <c r="L971" s="2">
        <v>1314.88</v>
      </c>
      <c r="M971" s="1"/>
      <c r="N971" s="5">
        <f t="shared" si="30"/>
        <v>19302.34</v>
      </c>
      <c r="O971" s="6">
        <f t="shared" si="31"/>
        <v>12881.019999999999</v>
      </c>
      <c r="P971" s="2">
        <v>24</v>
      </c>
      <c r="Q971" s="2" t="s">
        <v>46</v>
      </c>
      <c r="R971" s="2">
        <v>4463.04</v>
      </c>
      <c r="S971" s="2">
        <v>140</v>
      </c>
      <c r="T971" s="2">
        <v>15570.8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f>VLOOKUP(Tabla3[[#This Row],[Columna1]],Tabla5[#All],3,0)</f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f>VLOOKUP(Tabla3[[#This Row],[Columna1]],Tabla7[[ID]:[Monto neto de los bonos]],3,0)</f>
        <v>8926.08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2">
        <v>0</v>
      </c>
      <c r="AT971" s="2">
        <v>2923.88</v>
      </c>
      <c r="AU971" s="2">
        <v>3497.44</v>
      </c>
      <c r="AV971" s="2">
        <v>0</v>
      </c>
      <c r="AW971" s="1"/>
      <c r="AX971" s="2" t="s">
        <v>422</v>
      </c>
      <c r="AY971" s="8" t="s">
        <v>425</v>
      </c>
    </row>
    <row r="972" spans="1:51" ht="13.15" customHeight="1" x14ac:dyDescent="0.25">
      <c r="A972" s="7">
        <v>20485</v>
      </c>
      <c r="B972" s="2" t="s">
        <v>3950</v>
      </c>
      <c r="C972" s="2">
        <v>1863203</v>
      </c>
      <c r="D972" s="2" t="s">
        <v>173</v>
      </c>
      <c r="E972" s="2" t="s">
        <v>181</v>
      </c>
      <c r="F972" s="2" t="s">
        <v>140</v>
      </c>
      <c r="G972" s="3">
        <v>42822</v>
      </c>
      <c r="H972" s="1"/>
      <c r="I972" s="2">
        <v>6673.03</v>
      </c>
      <c r="J972" s="2">
        <v>1745.4849999999999</v>
      </c>
      <c r="K972" s="2">
        <v>1745.4849999999999</v>
      </c>
      <c r="L972" s="2">
        <v>863.08</v>
      </c>
      <c r="M972" s="1"/>
      <c r="N972" s="5">
        <f t="shared" si="30"/>
        <v>11027.08</v>
      </c>
      <c r="O972" s="6">
        <f t="shared" si="31"/>
        <v>9448.4000000000015</v>
      </c>
      <c r="P972" s="2">
        <v>20</v>
      </c>
      <c r="Q972" s="2" t="s">
        <v>132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f>VLOOKUP(Tabla3[[#This Row],[Columna1]],Tabla5[#All],3,0)</f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f>VLOOKUP(Tabla3[[#This Row],[Columna1]],Tabla7[[ID]:[Monto neto de los bonos]],3,0)</f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2">
        <v>1015.64</v>
      </c>
      <c r="AU972" s="2">
        <v>563.04</v>
      </c>
      <c r="AV972" s="2">
        <v>0</v>
      </c>
      <c r="AW972" s="1"/>
      <c r="AX972" s="2" t="s">
        <v>422</v>
      </c>
      <c r="AY972" s="8" t="s">
        <v>426</v>
      </c>
    </row>
    <row r="973" spans="1:51" ht="13.15" customHeight="1" x14ac:dyDescent="0.25">
      <c r="A973" s="7">
        <v>104006</v>
      </c>
      <c r="B973" s="2" t="s">
        <v>3943</v>
      </c>
      <c r="C973" s="2">
        <v>427003</v>
      </c>
      <c r="D973" s="2" t="s">
        <v>173</v>
      </c>
      <c r="E973" s="2" t="s">
        <v>176</v>
      </c>
      <c r="F973" s="2" t="s">
        <v>113</v>
      </c>
      <c r="G973" s="3">
        <v>41557</v>
      </c>
      <c r="H973" s="1"/>
      <c r="I973" s="2">
        <v>8862.42</v>
      </c>
      <c r="J973" s="2">
        <v>2318.1350000000002</v>
      </c>
      <c r="K973" s="2">
        <v>2318.1350000000002</v>
      </c>
      <c r="L973" s="2">
        <v>1581.96</v>
      </c>
      <c r="M973" s="1"/>
      <c r="N973" s="5">
        <f t="shared" si="30"/>
        <v>19535.260000000002</v>
      </c>
      <c r="O973" s="6">
        <f t="shared" si="31"/>
        <v>13050.020000000002</v>
      </c>
      <c r="P973" s="2">
        <v>24</v>
      </c>
      <c r="Q973" s="2" t="s">
        <v>46</v>
      </c>
      <c r="R973" s="2">
        <v>4454.6099999999997</v>
      </c>
      <c r="S973" s="2">
        <v>140</v>
      </c>
      <c r="T973" s="2">
        <v>15542.8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f>VLOOKUP(Tabla3[[#This Row],[Columna1]],Tabla5[#All],3,0)</f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f>VLOOKUP(Tabla3[[#This Row],[Columna1]],Tabla7[[ID]:[Monto neto de los bonos]],3,0)</f>
        <v>8909.2199999999993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0</v>
      </c>
      <c r="AR973" s="2">
        <v>0</v>
      </c>
      <c r="AS973" s="2">
        <v>0</v>
      </c>
      <c r="AT973" s="2">
        <v>2943.32</v>
      </c>
      <c r="AU973" s="2">
        <v>3541.92</v>
      </c>
      <c r="AV973" s="2">
        <v>0</v>
      </c>
      <c r="AW973" s="1"/>
      <c r="AX973" s="2" t="s">
        <v>422</v>
      </c>
      <c r="AY973" s="8" t="s">
        <v>425</v>
      </c>
    </row>
    <row r="974" spans="1:51" ht="13.15" customHeight="1" x14ac:dyDescent="0.25">
      <c r="A974" s="7">
        <v>23961</v>
      </c>
      <c r="B974" s="2" t="s">
        <v>1082</v>
      </c>
      <c r="C974" s="2">
        <v>5597803</v>
      </c>
      <c r="D974" s="2" t="s">
        <v>173</v>
      </c>
      <c r="E974" s="2" t="s">
        <v>177</v>
      </c>
      <c r="F974" s="2" t="s">
        <v>140</v>
      </c>
      <c r="G974" s="3">
        <v>44754</v>
      </c>
      <c r="H974" s="1"/>
      <c r="I974" s="2">
        <v>6673.03</v>
      </c>
      <c r="J974" s="2">
        <v>1745.4849999999999</v>
      </c>
      <c r="K974" s="2">
        <v>1745.4849999999999</v>
      </c>
      <c r="L974" s="2">
        <v>0</v>
      </c>
      <c r="M974" s="1"/>
      <c r="N974" s="5">
        <f t="shared" si="30"/>
        <v>13518.1</v>
      </c>
      <c r="O974" s="6">
        <f t="shared" si="31"/>
        <v>12355.75</v>
      </c>
      <c r="P974" s="2">
        <v>24</v>
      </c>
      <c r="Q974" s="2" t="s">
        <v>46</v>
      </c>
      <c r="R974" s="2">
        <v>3354.1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f>VLOOKUP(Tabla3[[#This Row],[Columna1]],Tabla5[#All],3,0)</f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f>VLOOKUP(Tabla3[[#This Row],[Columna1]],Tabla7[[ID]:[Monto neto de los bonos]],3,0)</f>
        <v>6708.2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2">
        <v>936.16</v>
      </c>
      <c r="AU974" s="2">
        <v>226.19</v>
      </c>
      <c r="AV974" s="2">
        <v>0</v>
      </c>
      <c r="AW974" s="1"/>
      <c r="AX974" s="2" t="s">
        <v>422</v>
      </c>
      <c r="AY974" s="8" t="s">
        <v>425</v>
      </c>
    </row>
    <row r="975" spans="1:51" ht="13.15" customHeight="1" x14ac:dyDescent="0.25">
      <c r="A975" s="7">
        <v>20157</v>
      </c>
      <c r="B975" s="2" t="s">
        <v>3898</v>
      </c>
      <c r="C975" s="2">
        <v>1429303</v>
      </c>
      <c r="D975" s="2" t="s">
        <v>173</v>
      </c>
      <c r="E975" s="2" t="s">
        <v>179</v>
      </c>
      <c r="F975" s="2" t="s">
        <v>50</v>
      </c>
      <c r="G975" s="3">
        <v>42684</v>
      </c>
      <c r="H975" s="1"/>
      <c r="I975" s="2">
        <v>12195.26</v>
      </c>
      <c r="J975" s="2">
        <v>3009.3249999999998</v>
      </c>
      <c r="K975" s="2">
        <v>3009.3249999999998</v>
      </c>
      <c r="L975" s="2">
        <v>1445.5</v>
      </c>
      <c r="M975" s="1"/>
      <c r="N975" s="5">
        <f t="shared" si="30"/>
        <v>19659.41</v>
      </c>
      <c r="O975" s="6">
        <f t="shared" si="31"/>
        <v>10003.01</v>
      </c>
      <c r="P975" s="2">
        <v>30</v>
      </c>
      <c r="Q975" s="2" t="s">
        <v>37</v>
      </c>
      <c r="R975" s="2">
        <v>0</v>
      </c>
      <c r="S975" s="2">
        <v>140</v>
      </c>
      <c r="T975" s="2">
        <v>21249.200000000001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f>VLOOKUP(Tabla3[[#This Row],[Columna1]],Tabla5[#All],3,0)</f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f>VLOOKUP(Tabla3[[#This Row],[Columna1]],Tabla7[[ID]:[Monto neto de los bonos]],3,0)</f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4151.57</v>
      </c>
      <c r="AU975" s="2">
        <v>5504.83</v>
      </c>
      <c r="AV975" s="2">
        <v>0</v>
      </c>
      <c r="AW975" s="1"/>
      <c r="AX975" s="2" t="s">
        <v>422</v>
      </c>
      <c r="AY975" s="8" t="s">
        <v>423</v>
      </c>
    </row>
    <row r="976" spans="1:51" ht="13.15" customHeight="1" x14ac:dyDescent="0.25">
      <c r="A976" s="7">
        <v>18680</v>
      </c>
      <c r="B976" s="2" t="s">
        <v>1083</v>
      </c>
      <c r="C976" s="2">
        <v>367503</v>
      </c>
      <c r="D976" s="2" t="s">
        <v>173</v>
      </c>
      <c r="E976" s="2" t="s">
        <v>177</v>
      </c>
      <c r="F976" s="2" t="s">
        <v>113</v>
      </c>
      <c r="G976" s="3">
        <v>41837</v>
      </c>
      <c r="H976" s="1"/>
      <c r="I976" s="2">
        <v>8862.42</v>
      </c>
      <c r="J976" s="2">
        <v>2318.1350000000002</v>
      </c>
      <c r="K976" s="2">
        <v>2318.1350000000002</v>
      </c>
      <c r="L976" s="2">
        <v>2016.9</v>
      </c>
      <c r="M976" s="1"/>
      <c r="N976" s="5">
        <f t="shared" si="30"/>
        <v>19970.2</v>
      </c>
      <c r="O976" s="6">
        <f t="shared" si="31"/>
        <v>17656.88</v>
      </c>
      <c r="P976" s="2">
        <v>24</v>
      </c>
      <c r="Q976" s="2" t="s">
        <v>46</v>
      </c>
      <c r="R976" s="2">
        <v>4454.6099999999997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f>VLOOKUP(Tabla3[[#This Row],[Columna1]],Tabla5[#All],3,0)</f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f>VLOOKUP(Tabla3[[#This Row],[Columna1]],Tabla7[[ID]:[Monto neto de los bonos]],3,0)</f>
        <v>8909.2199999999993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1429.08</v>
      </c>
      <c r="AU976" s="2">
        <v>884.24</v>
      </c>
      <c r="AV976" s="2">
        <v>0</v>
      </c>
      <c r="AW976" s="1"/>
      <c r="AX976" s="2" t="s">
        <v>422</v>
      </c>
      <c r="AY976" s="8" t="s">
        <v>425</v>
      </c>
    </row>
    <row r="977" spans="1:51" ht="13.15" customHeight="1" x14ac:dyDescent="0.25">
      <c r="A977" s="7">
        <v>23387</v>
      </c>
      <c r="B977" s="2" t="s">
        <v>3911</v>
      </c>
      <c r="C977" s="2">
        <v>5215803</v>
      </c>
      <c r="D977" s="2" t="s">
        <v>173</v>
      </c>
      <c r="E977" s="2" t="s">
        <v>176</v>
      </c>
      <c r="F977" s="2" t="s">
        <v>140</v>
      </c>
      <c r="G977" s="3">
        <v>44496</v>
      </c>
      <c r="H977" s="1"/>
      <c r="I977" s="2">
        <v>6673.03</v>
      </c>
      <c r="J977" s="2">
        <v>1745.4849999999999</v>
      </c>
      <c r="K977" s="2">
        <v>1745.4849999999999</v>
      </c>
      <c r="L977" s="2">
        <v>0</v>
      </c>
      <c r="M977" s="1"/>
      <c r="N977" s="5">
        <f t="shared" si="30"/>
        <v>13518.1</v>
      </c>
      <c r="O977" s="6">
        <f t="shared" si="31"/>
        <v>12355.75</v>
      </c>
      <c r="P977" s="2">
        <v>24</v>
      </c>
      <c r="Q977" s="2" t="s">
        <v>46</v>
      </c>
      <c r="R977" s="2">
        <v>3354.1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f>VLOOKUP(Tabla3[[#This Row],[Columna1]],Tabla5[#All],3,0)</f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f>VLOOKUP(Tabla3[[#This Row],[Columna1]],Tabla7[[ID]:[Monto neto de los bonos]],3,0)</f>
        <v>6708.2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0</v>
      </c>
      <c r="AR977" s="2">
        <v>0</v>
      </c>
      <c r="AS977" s="2">
        <v>0</v>
      </c>
      <c r="AT977" s="2">
        <v>936.16</v>
      </c>
      <c r="AU977" s="2">
        <v>226.19</v>
      </c>
      <c r="AV977" s="2">
        <v>0</v>
      </c>
      <c r="AW977" s="1"/>
      <c r="AX977" s="2" t="s">
        <v>422</v>
      </c>
      <c r="AY977" s="8" t="s">
        <v>425</v>
      </c>
    </row>
    <row r="978" spans="1:51" ht="13.15" customHeight="1" x14ac:dyDescent="0.25">
      <c r="A978" s="7">
        <v>25146</v>
      </c>
      <c r="B978" s="2" t="s">
        <v>1084</v>
      </c>
      <c r="C978" s="2">
        <v>6462003</v>
      </c>
      <c r="D978" s="2" t="s">
        <v>173</v>
      </c>
      <c r="E978" s="2" t="s">
        <v>177</v>
      </c>
      <c r="F978" s="2" t="s">
        <v>140</v>
      </c>
      <c r="G978" s="3">
        <v>45499</v>
      </c>
      <c r="H978" s="1"/>
      <c r="I978" s="2">
        <v>6673.03</v>
      </c>
      <c r="J978" s="2">
        <v>1745.4849999999999</v>
      </c>
      <c r="K978" s="2">
        <v>1745.4849999999999</v>
      </c>
      <c r="L978" s="2">
        <v>0</v>
      </c>
      <c r="M978" s="1"/>
      <c r="N978" s="5">
        <f t="shared" si="30"/>
        <v>13518.1</v>
      </c>
      <c r="O978" s="6">
        <f t="shared" si="31"/>
        <v>12355.75</v>
      </c>
      <c r="P978" s="2">
        <v>24</v>
      </c>
      <c r="Q978" s="2" t="s">
        <v>46</v>
      </c>
      <c r="R978" s="2">
        <v>3354.1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f>VLOOKUP(Tabla3[[#This Row],[Columna1]],Tabla5[#All],3,0)</f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f>VLOOKUP(Tabla3[[#This Row],[Columna1]],Tabla7[[ID]:[Monto neto de los bonos]],3,0)</f>
        <v>6708.2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0</v>
      </c>
      <c r="AR978" s="2">
        <v>0</v>
      </c>
      <c r="AS978" s="2">
        <v>0</v>
      </c>
      <c r="AT978" s="2">
        <v>936.16</v>
      </c>
      <c r="AU978" s="2">
        <v>226.19</v>
      </c>
      <c r="AV978" s="2">
        <v>0</v>
      </c>
      <c r="AW978" s="1"/>
      <c r="AX978" s="2" t="s">
        <v>422</v>
      </c>
      <c r="AY978" s="8" t="s">
        <v>425</v>
      </c>
    </row>
    <row r="979" spans="1:51" ht="13.15" customHeight="1" x14ac:dyDescent="0.25">
      <c r="A979" s="7">
        <v>15877</v>
      </c>
      <c r="B979" s="2" t="s">
        <v>1085</v>
      </c>
      <c r="C979" s="2">
        <v>204303</v>
      </c>
      <c r="D979" s="2" t="s">
        <v>173</v>
      </c>
      <c r="E979" s="2" t="s">
        <v>177</v>
      </c>
      <c r="F979" s="2" t="s">
        <v>113</v>
      </c>
      <c r="G979" s="3">
        <v>40448</v>
      </c>
      <c r="H979" s="1"/>
      <c r="I979" s="2">
        <v>8862.42</v>
      </c>
      <c r="J979" s="2">
        <v>2318.1350000000002</v>
      </c>
      <c r="K979" s="2">
        <v>2318.1350000000002</v>
      </c>
      <c r="L979" s="2">
        <v>1298.03</v>
      </c>
      <c r="M979" s="1"/>
      <c r="N979" s="5">
        <f t="shared" si="30"/>
        <v>19251.330000000002</v>
      </c>
      <c r="O979" s="6">
        <f t="shared" si="31"/>
        <v>17095.93</v>
      </c>
      <c r="P979" s="2">
        <v>24</v>
      </c>
      <c r="Q979" s="2" t="s">
        <v>46</v>
      </c>
      <c r="R979" s="2">
        <v>4454.6099999999997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f>VLOOKUP(Tabla3[[#This Row],[Columna1]],Tabla5[#All],3,0)</f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f>VLOOKUP(Tabla3[[#This Row],[Columna1]],Tabla7[[ID]:[Monto neto de los bonos]],3,0)</f>
        <v>8909.2199999999993</v>
      </c>
      <c r="AL979" s="2">
        <v>0</v>
      </c>
      <c r="AM979" s="2">
        <v>0</v>
      </c>
      <c r="AN979" s="2">
        <v>0</v>
      </c>
      <c r="AO979" s="2">
        <v>0</v>
      </c>
      <c r="AP979" s="2">
        <v>0</v>
      </c>
      <c r="AQ979" s="2">
        <v>0</v>
      </c>
      <c r="AR979" s="2">
        <v>0</v>
      </c>
      <c r="AS979" s="2">
        <v>0</v>
      </c>
      <c r="AT979" s="2">
        <v>1362.88</v>
      </c>
      <c r="AU979" s="2">
        <v>792.52</v>
      </c>
      <c r="AV979" s="2">
        <v>0</v>
      </c>
      <c r="AW979" s="1"/>
      <c r="AX979" s="2" t="s">
        <v>422</v>
      </c>
      <c r="AY979" s="8" t="s">
        <v>425</v>
      </c>
    </row>
    <row r="980" spans="1:51" ht="13.15" customHeight="1" x14ac:dyDescent="0.25">
      <c r="A980" s="7">
        <v>18909</v>
      </c>
      <c r="B980" s="2" t="s">
        <v>1086</v>
      </c>
      <c r="C980" s="2">
        <v>297003</v>
      </c>
      <c r="D980" s="2" t="s">
        <v>173</v>
      </c>
      <c r="E980" s="2" t="s">
        <v>177</v>
      </c>
      <c r="F980" s="2" t="s">
        <v>113</v>
      </c>
      <c r="G980" s="3">
        <v>42040</v>
      </c>
      <c r="H980" s="1"/>
      <c r="I980" s="2">
        <v>8862.42</v>
      </c>
      <c r="J980" s="2">
        <v>2318.1350000000002</v>
      </c>
      <c r="K980" s="2">
        <v>2318.1350000000002</v>
      </c>
      <c r="L980" s="2">
        <v>2171.27</v>
      </c>
      <c r="M980" s="1"/>
      <c r="N980" s="5">
        <f t="shared" si="30"/>
        <v>20124.57</v>
      </c>
      <c r="O980" s="6">
        <f t="shared" si="31"/>
        <v>14444.009999999998</v>
      </c>
      <c r="P980" s="2">
        <v>24</v>
      </c>
      <c r="Q980" s="2" t="s">
        <v>46</v>
      </c>
      <c r="R980" s="2">
        <v>4454.6099999999997</v>
      </c>
      <c r="S980" s="2">
        <v>112</v>
      </c>
      <c r="T980" s="2">
        <v>12434.24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f>VLOOKUP(Tabla3[[#This Row],[Columna1]],Tabla5[#All],3,0)</f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f>VLOOKUP(Tabla3[[#This Row],[Columna1]],Tabla7[[ID]:[Monto neto de los bonos]],3,0)</f>
        <v>8909.2199999999993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2686.72</v>
      </c>
      <c r="AU980" s="2">
        <v>2993.84</v>
      </c>
      <c r="AV980" s="2">
        <v>0</v>
      </c>
      <c r="AW980" s="1"/>
      <c r="AX980" s="2" t="s">
        <v>422</v>
      </c>
      <c r="AY980" s="8" t="s">
        <v>425</v>
      </c>
    </row>
    <row r="981" spans="1:51" ht="13.15" customHeight="1" x14ac:dyDescent="0.25">
      <c r="A981" s="7">
        <v>22955</v>
      </c>
      <c r="B981" s="2" t="s">
        <v>1087</v>
      </c>
      <c r="C981" s="2">
        <v>4871203</v>
      </c>
      <c r="D981" s="2" t="s">
        <v>173</v>
      </c>
      <c r="E981" s="2" t="s">
        <v>177</v>
      </c>
      <c r="F981" s="2" t="s">
        <v>140</v>
      </c>
      <c r="G981" s="3">
        <v>44244</v>
      </c>
      <c r="H981" s="1"/>
      <c r="I981" s="2">
        <v>6673.03</v>
      </c>
      <c r="J981" s="2">
        <v>1745.4849999999999</v>
      </c>
      <c r="K981" s="2">
        <v>1745.4849999999999</v>
      </c>
      <c r="L981" s="2">
        <v>0</v>
      </c>
      <c r="M981" s="1"/>
      <c r="N981" s="5">
        <f t="shared" si="30"/>
        <v>13518.1</v>
      </c>
      <c r="O981" s="6">
        <f t="shared" si="31"/>
        <v>12056.62</v>
      </c>
      <c r="P981" s="2">
        <v>24</v>
      </c>
      <c r="Q981" s="2" t="s">
        <v>46</v>
      </c>
      <c r="R981" s="2">
        <v>3354.1</v>
      </c>
      <c r="S981" s="2">
        <v>8</v>
      </c>
      <c r="T981" s="2">
        <v>668.64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f>VLOOKUP(Tabla3[[#This Row],[Columna1]],Tabla5[#All],3,0)</f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f>VLOOKUP(Tabla3[[#This Row],[Columna1]],Tabla7[[ID]:[Monto neto de los bonos]],3,0)</f>
        <v>6708.2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0</v>
      </c>
      <c r="AR981" s="2">
        <v>0</v>
      </c>
      <c r="AS981" s="2">
        <v>0</v>
      </c>
      <c r="AT981" s="2">
        <v>1003.02</v>
      </c>
      <c r="AU981" s="2">
        <v>458.46</v>
      </c>
      <c r="AV981" s="2">
        <v>0</v>
      </c>
      <c r="AW981" s="1"/>
      <c r="AX981" s="2" t="s">
        <v>422</v>
      </c>
      <c r="AY981" s="8" t="s">
        <v>425</v>
      </c>
    </row>
    <row r="982" spans="1:51" ht="13.15" customHeight="1" x14ac:dyDescent="0.25">
      <c r="A982" s="7">
        <v>12399</v>
      </c>
      <c r="B982" s="2" t="s">
        <v>1088</v>
      </c>
      <c r="C982" s="2">
        <v>81703</v>
      </c>
      <c r="D982" s="2" t="s">
        <v>173</v>
      </c>
      <c r="E982" s="2" t="s">
        <v>177</v>
      </c>
      <c r="F982" s="2" t="s">
        <v>42</v>
      </c>
      <c r="G982" s="3">
        <v>38211</v>
      </c>
      <c r="H982" s="1"/>
      <c r="I982" s="2">
        <v>9836.7099999999991</v>
      </c>
      <c r="J982" s="2">
        <v>3056.2150000000001</v>
      </c>
      <c r="K982" s="2">
        <v>3056.2150000000001</v>
      </c>
      <c r="L982" s="2">
        <v>3295.03</v>
      </c>
      <c r="M982" s="1"/>
      <c r="N982" s="5">
        <f t="shared" si="30"/>
        <v>23698.78</v>
      </c>
      <c r="O982" s="6">
        <f t="shared" si="31"/>
        <v>20877.93</v>
      </c>
      <c r="P982" s="2">
        <v>24</v>
      </c>
      <c r="Q982" s="2" t="s">
        <v>46</v>
      </c>
      <c r="R982" s="2">
        <v>4454.6099999999997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f>VLOOKUP(Tabla3[[#This Row],[Columna1]],Tabla5[#All],3,0)</f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f>VLOOKUP(Tabla3[[#This Row],[Columna1]],Tabla7[[ID]:[Monto neto de los bonos]],3,0)</f>
        <v>8909.2199999999993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0</v>
      </c>
      <c r="AR982" s="2">
        <v>0</v>
      </c>
      <c r="AS982" s="2">
        <v>0</v>
      </c>
      <c r="AT982" s="2">
        <v>1659.69</v>
      </c>
      <c r="AU982" s="2">
        <v>1161.1600000000001</v>
      </c>
      <c r="AV982" s="2">
        <v>0</v>
      </c>
      <c r="AW982" s="1"/>
      <c r="AX982" s="2" t="s">
        <v>422</v>
      </c>
      <c r="AY982" s="8" t="s">
        <v>425</v>
      </c>
    </row>
    <row r="983" spans="1:51" ht="13.15" customHeight="1" x14ac:dyDescent="0.25">
      <c r="A983" s="7">
        <v>22638</v>
      </c>
      <c r="B983" s="2" t="s">
        <v>4004</v>
      </c>
      <c r="C983" s="2">
        <v>4451203</v>
      </c>
      <c r="D983" s="2" t="s">
        <v>173</v>
      </c>
      <c r="E983" s="2" t="s">
        <v>177</v>
      </c>
      <c r="F983" s="2" t="s">
        <v>140</v>
      </c>
      <c r="G983" s="3">
        <v>44007</v>
      </c>
      <c r="H983" s="1"/>
      <c r="I983" s="2">
        <v>6673.03</v>
      </c>
      <c r="J983" s="2">
        <v>1745.4849999999999</v>
      </c>
      <c r="K983" s="2">
        <v>1745.4849999999999</v>
      </c>
      <c r="L983" s="2">
        <v>0</v>
      </c>
      <c r="M983" s="1"/>
      <c r="N983" s="5">
        <f t="shared" si="30"/>
        <v>13518.1</v>
      </c>
      <c r="O983" s="6">
        <f t="shared" si="31"/>
        <v>11760.58</v>
      </c>
      <c r="P983" s="2">
        <v>24</v>
      </c>
      <c r="Q983" s="2" t="s">
        <v>46</v>
      </c>
      <c r="R983" s="2">
        <v>3354.1</v>
      </c>
      <c r="S983" s="2">
        <v>32</v>
      </c>
      <c r="T983" s="2">
        <v>2674.56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f>VLOOKUP(Tabla3[[#This Row],[Columna1]],Tabla5[#All],3,0)</f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f>VLOOKUP(Tabla3[[#This Row],[Columna1]],Tabla7[[ID]:[Monto neto de los bonos]],3,0)</f>
        <v>6708.2</v>
      </c>
      <c r="AL983" s="2">
        <v>0</v>
      </c>
      <c r="AM983" s="2">
        <v>0</v>
      </c>
      <c r="AN983" s="2">
        <v>0</v>
      </c>
      <c r="AO983" s="2">
        <v>0</v>
      </c>
      <c r="AP983" s="2">
        <v>0</v>
      </c>
      <c r="AQ983" s="2">
        <v>0</v>
      </c>
      <c r="AR983" s="2">
        <v>0</v>
      </c>
      <c r="AS983" s="2">
        <v>0</v>
      </c>
      <c r="AT983" s="2">
        <v>1203.5999999999999</v>
      </c>
      <c r="AU983" s="2">
        <v>553.91999999999996</v>
      </c>
      <c r="AV983" s="2">
        <v>0</v>
      </c>
      <c r="AW983" s="1"/>
      <c r="AX983" s="2" t="s">
        <v>422</v>
      </c>
      <c r="AY983" s="8" t="s">
        <v>425</v>
      </c>
    </row>
    <row r="984" spans="1:51" ht="13.15" customHeight="1" x14ac:dyDescent="0.25">
      <c r="A984" s="7">
        <v>14191</v>
      </c>
      <c r="B984" s="2" t="s">
        <v>1089</v>
      </c>
      <c r="C984" s="2">
        <v>143803</v>
      </c>
      <c r="D984" s="2" t="s">
        <v>173</v>
      </c>
      <c r="E984" s="2" t="s">
        <v>177</v>
      </c>
      <c r="F984" s="2" t="s">
        <v>113</v>
      </c>
      <c r="G984" s="3">
        <v>39153</v>
      </c>
      <c r="H984" s="1"/>
      <c r="I984" s="2">
        <v>8862.42</v>
      </c>
      <c r="J984" s="2">
        <v>2318.1350000000002</v>
      </c>
      <c r="K984" s="2">
        <v>2318.1350000000002</v>
      </c>
      <c r="L984" s="2">
        <v>2206.77</v>
      </c>
      <c r="M984" s="1"/>
      <c r="N984" s="5">
        <f t="shared" si="30"/>
        <v>20160.07</v>
      </c>
      <c r="O984" s="6">
        <f t="shared" si="31"/>
        <v>17801.27</v>
      </c>
      <c r="P984" s="2">
        <v>24</v>
      </c>
      <c r="Q984" s="2" t="s">
        <v>46</v>
      </c>
      <c r="R984" s="2">
        <v>4454.6099999999997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f>VLOOKUP(Tabla3[[#This Row],[Columna1]],Tabla5[#All],3,0)</f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f>VLOOKUP(Tabla3[[#This Row],[Columna1]],Tabla7[[ID]:[Monto neto de los bonos]],3,0)</f>
        <v>8909.2199999999993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0</v>
      </c>
      <c r="AR984" s="2">
        <v>0</v>
      </c>
      <c r="AS984" s="2">
        <v>0</v>
      </c>
      <c r="AT984" s="2">
        <v>1446.6</v>
      </c>
      <c r="AU984" s="2">
        <v>912.2</v>
      </c>
      <c r="AV984" s="2">
        <v>0</v>
      </c>
      <c r="AW984" s="1"/>
      <c r="AX984" s="2" t="s">
        <v>422</v>
      </c>
      <c r="AY984" s="8" t="s">
        <v>425</v>
      </c>
    </row>
    <row r="985" spans="1:51" ht="13.15" customHeight="1" x14ac:dyDescent="0.25">
      <c r="A985" s="7">
        <v>14930</v>
      </c>
      <c r="B985" s="2" t="s">
        <v>1090</v>
      </c>
      <c r="C985" s="2">
        <v>164503</v>
      </c>
      <c r="D985" s="2" t="s">
        <v>173</v>
      </c>
      <c r="E985" s="2" t="s">
        <v>177</v>
      </c>
      <c r="F985" s="2" t="s">
        <v>113</v>
      </c>
      <c r="G985" s="3">
        <v>39643</v>
      </c>
      <c r="H985" s="1"/>
      <c r="I985" s="2">
        <v>8862.42</v>
      </c>
      <c r="J985" s="2">
        <v>2318.1350000000002</v>
      </c>
      <c r="K985" s="2">
        <v>2318.1350000000002</v>
      </c>
      <c r="L985" s="2">
        <v>2350.67</v>
      </c>
      <c r="M985" s="1"/>
      <c r="N985" s="5">
        <f t="shared" si="30"/>
        <v>20303.97</v>
      </c>
      <c r="O985" s="6">
        <f t="shared" si="31"/>
        <v>15685.650000000001</v>
      </c>
      <c r="P985" s="2">
        <v>24</v>
      </c>
      <c r="Q985" s="2" t="s">
        <v>46</v>
      </c>
      <c r="R985" s="2">
        <v>4454.6099999999997</v>
      </c>
      <c r="S985" s="2">
        <v>80</v>
      </c>
      <c r="T985" s="2">
        <v>8881.6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f>VLOOKUP(Tabla3[[#This Row],[Columna1]],Tabla5[#All],3,0)</f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f>VLOOKUP(Tabla3[[#This Row],[Columna1]],Tabla7[[ID]:[Monto neto de los bonos]],3,0)</f>
        <v>8909.2199999999993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  <c r="AQ985" s="2">
        <v>0</v>
      </c>
      <c r="AR985" s="2">
        <v>0</v>
      </c>
      <c r="AS985" s="2">
        <v>0</v>
      </c>
      <c r="AT985" s="2">
        <v>2348</v>
      </c>
      <c r="AU985" s="2">
        <v>2270.3200000000002</v>
      </c>
      <c r="AV985" s="2">
        <v>0</v>
      </c>
      <c r="AW985" s="1"/>
      <c r="AX985" s="2" t="s">
        <v>422</v>
      </c>
      <c r="AY985" s="8" t="s">
        <v>425</v>
      </c>
    </row>
    <row r="986" spans="1:51" ht="13.15" customHeight="1" x14ac:dyDescent="0.25">
      <c r="A986" s="7">
        <v>2863</v>
      </c>
      <c r="B986" s="2" t="s">
        <v>3998</v>
      </c>
      <c r="C986" s="2">
        <v>31003</v>
      </c>
      <c r="D986" s="2" t="s">
        <v>173</v>
      </c>
      <c r="E986" s="2" t="s">
        <v>177</v>
      </c>
      <c r="F986" s="2" t="s">
        <v>36</v>
      </c>
      <c r="G986" s="3">
        <v>32597</v>
      </c>
      <c r="H986" s="1"/>
      <c r="I986" s="2">
        <v>13165.89</v>
      </c>
      <c r="J986" s="2">
        <v>2789.65</v>
      </c>
      <c r="K986" s="2">
        <v>2789.65</v>
      </c>
      <c r="L986" s="2">
        <v>2928.88</v>
      </c>
      <c r="M986" s="1"/>
      <c r="N986" s="5">
        <f t="shared" si="30"/>
        <v>27860</v>
      </c>
      <c r="O986" s="6">
        <f t="shared" si="31"/>
        <v>22596</v>
      </c>
      <c r="P986" s="2">
        <v>24</v>
      </c>
      <c r="Q986" s="2" t="s">
        <v>46</v>
      </c>
      <c r="R986" s="2">
        <v>6185.93</v>
      </c>
      <c r="S986" s="2">
        <v>32</v>
      </c>
      <c r="T986" s="2">
        <v>4933.12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f>VLOOKUP(Tabla3[[#This Row],[Columna1]],Tabla5[#All],3,0)</f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f>VLOOKUP(Tabla3[[#This Row],[Columna1]],Tabla7[[ID]:[Monto neto de los bonos]],3,0)</f>
        <v>12371.86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0</v>
      </c>
      <c r="AR986" s="2">
        <v>0</v>
      </c>
      <c r="AS986" s="2">
        <v>0</v>
      </c>
      <c r="AT986" s="2">
        <v>2657.48</v>
      </c>
      <c r="AU986" s="2">
        <v>2606.52</v>
      </c>
      <c r="AV986" s="2">
        <v>0</v>
      </c>
      <c r="AW986" s="1"/>
      <c r="AX986" s="2" t="s">
        <v>422</v>
      </c>
      <c r="AY986" s="8" t="s">
        <v>425</v>
      </c>
    </row>
    <row r="987" spans="1:51" ht="13.15" customHeight="1" x14ac:dyDescent="0.25">
      <c r="A987" s="7">
        <v>10414</v>
      </c>
      <c r="B987" s="2" t="s">
        <v>1091</v>
      </c>
      <c r="C987" s="2">
        <v>63303</v>
      </c>
      <c r="D987" s="2" t="s">
        <v>173</v>
      </c>
      <c r="E987" s="2" t="s">
        <v>177</v>
      </c>
      <c r="F987" s="2" t="s">
        <v>60</v>
      </c>
      <c r="G987" s="3">
        <v>33896</v>
      </c>
      <c r="H987" s="1"/>
      <c r="I987" s="2">
        <v>14709.55</v>
      </c>
      <c r="J987" s="2">
        <v>2709.165</v>
      </c>
      <c r="K987" s="2">
        <v>2709.165</v>
      </c>
      <c r="L987" s="2">
        <v>7156.38</v>
      </c>
      <c r="M987" s="1"/>
      <c r="N987" s="5">
        <f t="shared" si="30"/>
        <v>42341.98</v>
      </c>
      <c r="O987" s="6">
        <f t="shared" si="31"/>
        <v>36589.100000000006</v>
      </c>
      <c r="P987" s="2">
        <v>30</v>
      </c>
      <c r="Q987" s="2" t="s">
        <v>37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15057.72</v>
      </c>
      <c r="AE987" s="2">
        <f>VLOOKUP(Tabla3[[#This Row],[Columna1]],Tabla5[#All],3,0)</f>
        <v>15057.72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f>VLOOKUP(Tabla3[[#This Row],[Columna1]],Tabla7[[ID]:[Monto neto de los bonos]],3,0)</f>
        <v>0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  <c r="AQ987" s="2">
        <v>0</v>
      </c>
      <c r="AR987" s="2">
        <v>0</v>
      </c>
      <c r="AS987" s="2">
        <v>0</v>
      </c>
      <c r="AT987" s="2">
        <v>2728.42</v>
      </c>
      <c r="AU987" s="2">
        <v>3024.46</v>
      </c>
      <c r="AV987" s="2">
        <v>0</v>
      </c>
      <c r="AW987" s="1"/>
      <c r="AX987" s="2" t="s">
        <v>422</v>
      </c>
      <c r="AY987" s="8" t="s">
        <v>423</v>
      </c>
    </row>
    <row r="988" spans="1:51" ht="13.15" customHeight="1" x14ac:dyDescent="0.25">
      <c r="A988" s="7">
        <v>25302</v>
      </c>
      <c r="B988" s="2" t="s">
        <v>1092</v>
      </c>
      <c r="C988" s="2">
        <v>6557703</v>
      </c>
      <c r="D988" s="2" t="s">
        <v>173</v>
      </c>
      <c r="E988" s="2" t="s">
        <v>176</v>
      </c>
      <c r="F988" s="2" t="s">
        <v>184</v>
      </c>
      <c r="G988" s="3">
        <v>45575</v>
      </c>
      <c r="H988" s="1"/>
      <c r="I988" s="2">
        <v>5516.73</v>
      </c>
      <c r="J988" s="2">
        <v>1441.28</v>
      </c>
      <c r="K988" s="2">
        <v>1441.28</v>
      </c>
      <c r="L988" s="2">
        <v>0</v>
      </c>
      <c r="M988" s="1"/>
      <c r="N988" s="5">
        <f t="shared" si="30"/>
        <v>8399.2899999999991</v>
      </c>
      <c r="O988" s="6">
        <f t="shared" si="31"/>
        <v>7698.74</v>
      </c>
      <c r="P988" s="2">
        <v>21</v>
      </c>
      <c r="Q988" s="2" t="s">
        <v>132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f>VLOOKUP(Tabla3[[#This Row],[Columna1]],Tabla5[#All],3,0)</f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f>VLOOKUP(Tabla3[[#This Row],[Columna1]],Tabla7[[ID]:[Monto neto de los bonos]],3,0)</f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0</v>
      </c>
      <c r="AR988" s="2">
        <v>0</v>
      </c>
      <c r="AS988" s="2">
        <v>0</v>
      </c>
      <c r="AT988" s="2">
        <v>676.9</v>
      </c>
      <c r="AU988" s="2">
        <v>23.65</v>
      </c>
      <c r="AV988" s="2">
        <v>0</v>
      </c>
      <c r="AW988" s="1"/>
      <c r="AX988" s="2" t="s">
        <v>422</v>
      </c>
      <c r="AY988" s="8" t="s">
        <v>427</v>
      </c>
    </row>
    <row r="989" spans="1:51" ht="13.15" customHeight="1" x14ac:dyDescent="0.25">
      <c r="A989" s="7">
        <v>101961</v>
      </c>
      <c r="B989" s="2" t="s">
        <v>3968</v>
      </c>
      <c r="C989" s="2">
        <v>414403</v>
      </c>
      <c r="D989" s="2" t="s">
        <v>173</v>
      </c>
      <c r="E989" s="2" t="s">
        <v>182</v>
      </c>
      <c r="F989" s="2" t="s">
        <v>158</v>
      </c>
      <c r="G989" s="3">
        <v>42523</v>
      </c>
      <c r="H989" s="1"/>
      <c r="I989" s="2">
        <v>7320.09</v>
      </c>
      <c r="J989" s="2">
        <v>1914.615</v>
      </c>
      <c r="K989" s="2">
        <v>1914.615</v>
      </c>
      <c r="L989" s="2">
        <v>884.85</v>
      </c>
      <c r="M989" s="1"/>
      <c r="N989" s="5">
        <f t="shared" si="30"/>
        <v>15713.41</v>
      </c>
      <c r="O989" s="6">
        <f t="shared" si="31"/>
        <v>11896.929999999998</v>
      </c>
      <c r="P989" s="2">
        <v>24</v>
      </c>
      <c r="Q989" s="2" t="s">
        <v>46</v>
      </c>
      <c r="R989" s="2">
        <v>3679.24</v>
      </c>
      <c r="S989" s="2">
        <v>100</v>
      </c>
      <c r="T989" s="2">
        <v>9168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f>VLOOKUP(Tabla3[[#This Row],[Columna1]],Tabla5[#All],3,0)</f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f>VLOOKUP(Tabla3[[#This Row],[Columna1]],Tabla7[[ID]:[Monto neto de los bonos]],3,0)</f>
        <v>7358.48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0</v>
      </c>
      <c r="AR989" s="2">
        <v>0</v>
      </c>
      <c r="AS989" s="2">
        <v>0</v>
      </c>
      <c r="AT989" s="2">
        <v>2025.2</v>
      </c>
      <c r="AU989" s="2">
        <v>1791.28</v>
      </c>
      <c r="AV989" s="2">
        <v>0</v>
      </c>
      <c r="AW989" s="1"/>
      <c r="AX989" s="2" t="s">
        <v>422</v>
      </c>
      <c r="AY989" s="8" t="s">
        <v>425</v>
      </c>
    </row>
    <row r="990" spans="1:51" ht="13.15" customHeight="1" x14ac:dyDescent="0.25">
      <c r="A990" s="7">
        <v>101102</v>
      </c>
      <c r="B990" s="2" t="s">
        <v>1093</v>
      </c>
      <c r="C990" s="2">
        <v>413603</v>
      </c>
      <c r="D990" s="2" t="s">
        <v>173</v>
      </c>
      <c r="E990" s="2" t="s">
        <v>176</v>
      </c>
      <c r="F990" s="2" t="s">
        <v>140</v>
      </c>
      <c r="G990" s="3">
        <v>42523</v>
      </c>
      <c r="H990" s="1"/>
      <c r="I990" s="2">
        <v>6673.03</v>
      </c>
      <c r="J990" s="2">
        <v>1745.4849999999999</v>
      </c>
      <c r="K990" s="2">
        <v>1745.4849999999999</v>
      </c>
      <c r="L990" s="2">
        <v>666.59</v>
      </c>
      <c r="M990" s="1"/>
      <c r="N990" s="5">
        <f t="shared" si="30"/>
        <v>14184.69</v>
      </c>
      <c r="O990" s="6">
        <f t="shared" si="31"/>
        <v>11412.52</v>
      </c>
      <c r="P990" s="2">
        <v>24</v>
      </c>
      <c r="Q990" s="2" t="s">
        <v>46</v>
      </c>
      <c r="R990" s="2">
        <v>3354.1</v>
      </c>
      <c r="S990" s="2">
        <v>76</v>
      </c>
      <c r="T990" s="2">
        <v>6352.08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f>VLOOKUP(Tabla3[[#This Row],[Columna1]],Tabla5[#All],3,0)</f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f>VLOOKUP(Tabla3[[#This Row],[Columna1]],Tabla7[[ID]:[Monto neto de los bonos]],3,0)</f>
        <v>6708.2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1632.78</v>
      </c>
      <c r="AU990" s="2">
        <v>1139.3900000000001</v>
      </c>
      <c r="AV990" s="2">
        <v>0</v>
      </c>
      <c r="AW990" s="1"/>
      <c r="AX990" s="2" t="s">
        <v>422</v>
      </c>
      <c r="AY990" s="8" t="s">
        <v>425</v>
      </c>
    </row>
    <row r="991" spans="1:51" ht="13.15" customHeight="1" x14ac:dyDescent="0.25">
      <c r="A991" s="7">
        <v>21366</v>
      </c>
      <c r="B991" s="2" t="s">
        <v>1094</v>
      </c>
      <c r="C991" s="2">
        <v>2753303</v>
      </c>
      <c r="D991" s="2" t="s">
        <v>173</v>
      </c>
      <c r="E991" s="2" t="s">
        <v>176</v>
      </c>
      <c r="F991" s="2" t="s">
        <v>184</v>
      </c>
      <c r="G991" s="3">
        <v>44224</v>
      </c>
      <c r="H991" s="1"/>
      <c r="I991" s="2">
        <v>5516.73</v>
      </c>
      <c r="J991" s="2">
        <v>1441.28</v>
      </c>
      <c r="K991" s="2">
        <v>1441.28</v>
      </c>
      <c r="L991" s="2">
        <v>0</v>
      </c>
      <c r="M991" s="1"/>
      <c r="N991" s="5">
        <f t="shared" si="30"/>
        <v>8399.2899999999991</v>
      </c>
      <c r="O991" s="6">
        <f t="shared" si="31"/>
        <v>5787.9799999999987</v>
      </c>
      <c r="P991" s="2">
        <v>20</v>
      </c>
      <c r="Q991" s="2" t="s">
        <v>132</v>
      </c>
      <c r="R991" s="2">
        <v>0</v>
      </c>
      <c r="S991" s="2">
        <v>105</v>
      </c>
      <c r="T991" s="2">
        <v>7253.4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f>VLOOKUP(Tabla3[[#This Row],[Columna1]],Tabla5[#All],3,0)</f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f>VLOOKUP(Tabla3[[#This Row],[Columna1]],Tabla7[[ID]:[Monto neto de los bonos]],3,0)</f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1498.94</v>
      </c>
      <c r="AU991" s="2">
        <v>1112.3699999999999</v>
      </c>
      <c r="AV991" s="2">
        <v>0</v>
      </c>
      <c r="AW991" s="1"/>
      <c r="AX991" s="2" t="s">
        <v>422</v>
      </c>
      <c r="AY991" s="8" t="s">
        <v>426</v>
      </c>
    </row>
    <row r="992" spans="1:51" ht="13.15" customHeight="1" x14ac:dyDescent="0.25">
      <c r="A992" s="7">
        <v>103149</v>
      </c>
      <c r="B992" s="2" t="s">
        <v>3942</v>
      </c>
      <c r="C992" s="2">
        <v>418903</v>
      </c>
      <c r="D992" s="2" t="s">
        <v>173</v>
      </c>
      <c r="E992" s="2" t="s">
        <v>176</v>
      </c>
      <c r="F992" s="2" t="s">
        <v>113</v>
      </c>
      <c r="G992" s="3">
        <v>41564</v>
      </c>
      <c r="H992" s="1"/>
      <c r="I992" s="2">
        <v>8862.42</v>
      </c>
      <c r="J992" s="2">
        <v>2318.1350000000002</v>
      </c>
      <c r="K992" s="2">
        <v>2318.1350000000002</v>
      </c>
      <c r="L992" s="2">
        <v>1581.96</v>
      </c>
      <c r="M992" s="1"/>
      <c r="N992" s="5">
        <f t="shared" si="30"/>
        <v>19535.260000000002</v>
      </c>
      <c r="O992" s="6">
        <f t="shared" si="31"/>
        <v>17325.260000000002</v>
      </c>
      <c r="P992" s="2">
        <v>24</v>
      </c>
      <c r="Q992" s="2" t="s">
        <v>46</v>
      </c>
      <c r="R992" s="2">
        <v>4454.6099999999997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f>VLOOKUP(Tabla3[[#This Row],[Columna1]],Tabla5[#All],3,0)</f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f>VLOOKUP(Tabla3[[#This Row],[Columna1]],Tabla7[[ID]:[Monto neto de los bonos]],3,0)</f>
        <v>8909.2199999999993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0</v>
      </c>
      <c r="AR992" s="2">
        <v>0</v>
      </c>
      <c r="AS992" s="2">
        <v>0</v>
      </c>
      <c r="AT992" s="2">
        <v>1389.04</v>
      </c>
      <c r="AU992" s="2">
        <v>820.96</v>
      </c>
      <c r="AV992" s="2">
        <v>0</v>
      </c>
      <c r="AW992" s="1"/>
      <c r="AX992" s="2" t="s">
        <v>422</v>
      </c>
      <c r="AY992" s="8" t="s">
        <v>425</v>
      </c>
    </row>
    <row r="993" spans="1:51" ht="13.15" customHeight="1" x14ac:dyDescent="0.25">
      <c r="A993" s="7">
        <v>103892</v>
      </c>
      <c r="B993" s="2" t="s">
        <v>3927</v>
      </c>
      <c r="C993" s="2">
        <v>426003</v>
      </c>
      <c r="D993" s="2" t="s">
        <v>173</v>
      </c>
      <c r="E993" s="2" t="s">
        <v>176</v>
      </c>
      <c r="F993" s="2" t="s">
        <v>140</v>
      </c>
      <c r="G993" s="3">
        <v>40787</v>
      </c>
      <c r="H993" s="1"/>
      <c r="I993" s="2">
        <v>6673.03</v>
      </c>
      <c r="J993" s="2">
        <v>1745.4849999999999</v>
      </c>
      <c r="K993" s="2">
        <v>1745.4849999999999</v>
      </c>
      <c r="L993" s="2">
        <v>1481.71</v>
      </c>
      <c r="M993" s="2">
        <v>450.02</v>
      </c>
      <c r="N993" s="5">
        <f t="shared" si="30"/>
        <v>15449.83</v>
      </c>
      <c r="O993" s="6">
        <f t="shared" si="31"/>
        <v>12036.63</v>
      </c>
      <c r="P993" s="2">
        <v>24</v>
      </c>
      <c r="Q993" s="2" t="s">
        <v>46</v>
      </c>
      <c r="R993" s="2">
        <v>3354.1</v>
      </c>
      <c r="S993" s="2">
        <v>86</v>
      </c>
      <c r="T993" s="2">
        <v>7506.08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f>VLOOKUP(Tabla3[[#This Row],[Columna1]],Tabla5[#All],3,0)</f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f>VLOOKUP(Tabla3[[#This Row],[Columna1]],Tabla7[[ID]:[Monto neto de los bonos]],3,0)</f>
        <v>6708.2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  <c r="AT993" s="2">
        <v>1864.69</v>
      </c>
      <c r="AU993" s="2">
        <v>1548.51</v>
      </c>
      <c r="AV993" s="2">
        <v>0</v>
      </c>
      <c r="AW993" s="1"/>
      <c r="AX993" s="2" t="s">
        <v>422</v>
      </c>
      <c r="AY993" s="8" t="s">
        <v>425</v>
      </c>
    </row>
    <row r="994" spans="1:51" ht="13.15" customHeight="1" x14ac:dyDescent="0.25">
      <c r="A994" s="7">
        <v>23275</v>
      </c>
      <c r="B994" s="2" t="s">
        <v>3875</v>
      </c>
      <c r="C994" s="2">
        <v>5163503</v>
      </c>
      <c r="D994" s="2" t="s">
        <v>173</v>
      </c>
      <c r="E994" s="2" t="s">
        <v>178</v>
      </c>
      <c r="F994" s="2" t="s">
        <v>65</v>
      </c>
      <c r="G994" s="3">
        <v>44449</v>
      </c>
      <c r="H994" s="1"/>
      <c r="I994" s="2">
        <v>16065.68</v>
      </c>
      <c r="J994" s="2">
        <v>2959.1</v>
      </c>
      <c r="K994" s="2">
        <v>2959.1</v>
      </c>
      <c r="L994" s="2">
        <v>0</v>
      </c>
      <c r="M994" s="1"/>
      <c r="N994" s="5">
        <f t="shared" si="30"/>
        <v>55906.73</v>
      </c>
      <c r="O994" s="6">
        <f t="shared" si="31"/>
        <v>51922.89</v>
      </c>
      <c r="P994" s="2">
        <v>30</v>
      </c>
      <c r="Q994" s="2" t="s">
        <v>37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25934.73</v>
      </c>
      <c r="AE994" s="2">
        <f>VLOOKUP(Tabla3[[#This Row],[Columna1]],Tabla5[#All],3,0)</f>
        <v>25934.73</v>
      </c>
      <c r="AF994" s="2">
        <v>0</v>
      </c>
      <c r="AG994" s="2">
        <v>0</v>
      </c>
      <c r="AH994" s="2">
        <v>0</v>
      </c>
      <c r="AI994" s="2">
        <v>0</v>
      </c>
      <c r="AJ994" s="2">
        <v>7988.12</v>
      </c>
      <c r="AK994" s="2">
        <f>VLOOKUP(Tabla3[[#This Row],[Columna1]],Tabla7[[ID]:[Monto neto de los bonos]],3,0)</f>
        <v>7988.12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  <c r="AQ994" s="2">
        <v>0</v>
      </c>
      <c r="AR994" s="2">
        <v>0</v>
      </c>
      <c r="AS994" s="2">
        <v>0</v>
      </c>
      <c r="AT994" s="2">
        <v>2198.36</v>
      </c>
      <c r="AU994" s="2">
        <v>1785.48</v>
      </c>
      <c r="AV994" s="2">
        <v>0</v>
      </c>
      <c r="AW994" s="1"/>
      <c r="AX994" s="2" t="s">
        <v>422</v>
      </c>
      <c r="AY994" s="8" t="s">
        <v>423</v>
      </c>
    </row>
    <row r="995" spans="1:51" ht="13.15" customHeight="1" x14ac:dyDescent="0.25">
      <c r="A995" s="7">
        <v>22403</v>
      </c>
      <c r="B995" s="2" t="s">
        <v>1095</v>
      </c>
      <c r="C995" s="2">
        <v>4125203</v>
      </c>
      <c r="D995" s="2" t="s">
        <v>173</v>
      </c>
      <c r="E995" s="2" t="s">
        <v>179</v>
      </c>
      <c r="F995" s="2" t="s">
        <v>148</v>
      </c>
      <c r="G995" s="3">
        <v>43878</v>
      </c>
      <c r="H995" s="1"/>
      <c r="I995" s="2">
        <v>9836.7099999999991</v>
      </c>
      <c r="J995" s="2">
        <v>3056.2150000000001</v>
      </c>
      <c r="K995" s="2">
        <v>3056.2150000000001</v>
      </c>
      <c r="L995" s="2">
        <v>1674.69</v>
      </c>
      <c r="M995" s="1"/>
      <c r="N995" s="5">
        <f t="shared" si="30"/>
        <v>26868.059999999998</v>
      </c>
      <c r="O995" s="6">
        <f t="shared" si="31"/>
        <v>24102.179999999997</v>
      </c>
      <c r="P995" s="2">
        <v>20</v>
      </c>
      <c r="Q995" s="2" t="s">
        <v>132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9244.23</v>
      </c>
      <c r="AE995" s="2">
        <f>VLOOKUP(Tabla3[[#This Row],[Columna1]],Tabla5[#All],3,0)</f>
        <v>9244.23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f>VLOOKUP(Tabla3[[#This Row],[Columna1]],Tabla7[[ID]:[Monto neto de los bonos]],3,0)</f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  <c r="AT995" s="2">
        <v>1623.24</v>
      </c>
      <c r="AU995" s="2">
        <v>1142.6400000000001</v>
      </c>
      <c r="AV995" s="2">
        <v>0</v>
      </c>
      <c r="AW995" s="1"/>
      <c r="AX995" s="2" t="s">
        <v>422</v>
      </c>
      <c r="AY995" s="8" t="s">
        <v>426</v>
      </c>
    </row>
    <row r="996" spans="1:51" ht="13.15" customHeight="1" x14ac:dyDescent="0.25">
      <c r="A996" s="7">
        <v>24864</v>
      </c>
      <c r="B996" s="2" t="s">
        <v>1096</v>
      </c>
      <c r="C996" s="2">
        <v>6279703</v>
      </c>
      <c r="D996" s="2" t="s">
        <v>173</v>
      </c>
      <c r="E996" s="2" t="s">
        <v>176</v>
      </c>
      <c r="F996" s="2" t="s">
        <v>184</v>
      </c>
      <c r="G996" s="3">
        <v>45328</v>
      </c>
      <c r="H996" s="1"/>
      <c r="I996" s="2">
        <v>5516.73</v>
      </c>
      <c r="J996" s="2">
        <v>1441.28</v>
      </c>
      <c r="K996" s="2">
        <v>1441.28</v>
      </c>
      <c r="L996" s="2">
        <v>0</v>
      </c>
      <c r="M996" s="1"/>
      <c r="N996" s="5">
        <f t="shared" si="30"/>
        <v>8399.2899999999991</v>
      </c>
      <c r="O996" s="6">
        <f t="shared" si="31"/>
        <v>5215.369999999999</v>
      </c>
      <c r="P996" s="2">
        <v>24</v>
      </c>
      <c r="Q996" s="2" t="s">
        <v>132</v>
      </c>
      <c r="R996" s="2">
        <v>0</v>
      </c>
      <c r="S996" s="2">
        <v>140</v>
      </c>
      <c r="T996" s="2">
        <v>9671.2000000000007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f>VLOOKUP(Tabla3[[#This Row],[Columna1]],Tabla5[#All],3,0)</f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f>VLOOKUP(Tabla3[[#This Row],[Columna1]],Tabla7[[ID]:[Monto neto de los bonos]],3,0)</f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0</v>
      </c>
      <c r="AR996" s="2">
        <v>0</v>
      </c>
      <c r="AS996" s="2">
        <v>0</v>
      </c>
      <c r="AT996" s="2">
        <v>1740.72</v>
      </c>
      <c r="AU996" s="2">
        <v>1443.2</v>
      </c>
      <c r="AV996" s="2">
        <v>0</v>
      </c>
      <c r="AW996" s="1"/>
      <c r="AX996" s="2" t="s">
        <v>422</v>
      </c>
      <c r="AY996" s="8" t="s">
        <v>427</v>
      </c>
    </row>
    <row r="997" spans="1:51" ht="13.15" customHeight="1" x14ac:dyDescent="0.25">
      <c r="A997" s="7">
        <v>24977</v>
      </c>
      <c r="B997" s="2" t="s">
        <v>1097</v>
      </c>
      <c r="C997" s="2">
        <v>6309803</v>
      </c>
      <c r="D997" s="2" t="s">
        <v>173</v>
      </c>
      <c r="E997" s="2" t="s">
        <v>177</v>
      </c>
      <c r="F997" s="2" t="s">
        <v>140</v>
      </c>
      <c r="G997" s="3">
        <v>45341</v>
      </c>
      <c r="H997" s="1"/>
      <c r="I997" s="2">
        <v>6673.03</v>
      </c>
      <c r="J997" s="2">
        <v>1745.4849999999999</v>
      </c>
      <c r="K997" s="2">
        <v>1745.4849999999999</v>
      </c>
      <c r="L997" s="2">
        <v>0</v>
      </c>
      <c r="M997" s="1"/>
      <c r="N997" s="5">
        <f t="shared" si="30"/>
        <v>13518.1</v>
      </c>
      <c r="O997" s="6">
        <f t="shared" si="31"/>
        <v>12355.75</v>
      </c>
      <c r="P997" s="2">
        <v>24</v>
      </c>
      <c r="Q997" s="2" t="s">
        <v>46</v>
      </c>
      <c r="R997" s="2">
        <v>3354.1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f>VLOOKUP(Tabla3[[#This Row],[Columna1]],Tabla5[#All],3,0)</f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f>VLOOKUP(Tabla3[[#This Row],[Columna1]],Tabla7[[ID]:[Monto neto de los bonos]],3,0)</f>
        <v>6708.2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0</v>
      </c>
      <c r="AR997" s="2">
        <v>0</v>
      </c>
      <c r="AS997" s="2">
        <v>0</v>
      </c>
      <c r="AT997" s="2">
        <v>936.16</v>
      </c>
      <c r="AU997" s="2">
        <v>226.19</v>
      </c>
      <c r="AV997" s="2">
        <v>0</v>
      </c>
      <c r="AW997" s="1"/>
      <c r="AX997" s="2" t="s">
        <v>422</v>
      </c>
      <c r="AY997" s="8" t="s">
        <v>425</v>
      </c>
    </row>
    <row r="998" spans="1:51" ht="13.15" customHeight="1" x14ac:dyDescent="0.25">
      <c r="A998" s="7">
        <v>17166</v>
      </c>
      <c r="B998" s="2" t="s">
        <v>1098</v>
      </c>
      <c r="C998" s="2">
        <v>281603</v>
      </c>
      <c r="D998" s="2" t="s">
        <v>173</v>
      </c>
      <c r="E998" s="2" t="s">
        <v>177</v>
      </c>
      <c r="F998" s="2" t="s">
        <v>113</v>
      </c>
      <c r="G998" s="3">
        <v>41088</v>
      </c>
      <c r="H998" s="1"/>
      <c r="I998" s="2">
        <v>8862.42</v>
      </c>
      <c r="J998" s="2">
        <v>2318.1350000000002</v>
      </c>
      <c r="K998" s="2">
        <v>2318.1350000000002</v>
      </c>
      <c r="L998" s="2">
        <v>1484.28</v>
      </c>
      <c r="M998" s="1"/>
      <c r="N998" s="5">
        <f t="shared" si="30"/>
        <v>19437.580000000002</v>
      </c>
      <c r="O998" s="6">
        <f t="shared" si="31"/>
        <v>17246.38</v>
      </c>
      <c r="P998" s="2">
        <v>24</v>
      </c>
      <c r="Q998" s="2" t="s">
        <v>46</v>
      </c>
      <c r="R998" s="2">
        <v>4454.6099999999997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f>VLOOKUP(Tabla3[[#This Row],[Columna1]],Tabla5[#All],3,0)</f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f>VLOOKUP(Tabla3[[#This Row],[Columna1]],Tabla7[[ID]:[Monto neto de los bonos]],3,0)</f>
        <v>8909.2199999999993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0</v>
      </c>
      <c r="AR998" s="2">
        <v>0</v>
      </c>
      <c r="AS998" s="2">
        <v>0</v>
      </c>
      <c r="AT998" s="2">
        <v>1380.04</v>
      </c>
      <c r="AU998" s="2">
        <v>811.16</v>
      </c>
      <c r="AV998" s="2">
        <v>0</v>
      </c>
      <c r="AW998" s="1"/>
      <c r="AX998" s="2" t="s">
        <v>422</v>
      </c>
      <c r="AY998" s="8" t="s">
        <v>425</v>
      </c>
    </row>
    <row r="999" spans="1:51" ht="13.15" customHeight="1" x14ac:dyDescent="0.25">
      <c r="A999" s="7">
        <v>15614</v>
      </c>
      <c r="B999" s="2" t="s">
        <v>1099</v>
      </c>
      <c r="C999" s="2">
        <v>191503</v>
      </c>
      <c r="D999" s="2" t="s">
        <v>173</v>
      </c>
      <c r="E999" s="2" t="s">
        <v>177</v>
      </c>
      <c r="F999" s="2" t="s">
        <v>113</v>
      </c>
      <c r="G999" s="3">
        <v>40164</v>
      </c>
      <c r="H999" s="1"/>
      <c r="I999" s="2">
        <v>8862.42</v>
      </c>
      <c r="J999" s="2">
        <v>2318.1350000000002</v>
      </c>
      <c r="K999" s="2">
        <v>2318.1350000000002</v>
      </c>
      <c r="L999" s="2">
        <v>2532.7600000000002</v>
      </c>
      <c r="M999" s="1"/>
      <c r="N999" s="5">
        <f t="shared" si="30"/>
        <v>20486.060000000001</v>
      </c>
      <c r="O999" s="6">
        <f t="shared" si="31"/>
        <v>18049.22</v>
      </c>
      <c r="P999" s="2">
        <v>24</v>
      </c>
      <c r="Q999" s="2" t="s">
        <v>46</v>
      </c>
      <c r="R999" s="2">
        <v>4454.6099999999997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f>VLOOKUP(Tabla3[[#This Row],[Columna1]],Tabla5[#All],3,0)</f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f>VLOOKUP(Tabla3[[#This Row],[Columna1]],Tabla7[[ID]:[Monto neto de los bonos]],3,0)</f>
        <v>8909.2199999999993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  <c r="AT999" s="2">
        <v>1476.6</v>
      </c>
      <c r="AU999" s="2">
        <v>960.24</v>
      </c>
      <c r="AV999" s="2">
        <v>0</v>
      </c>
      <c r="AW999" s="1"/>
      <c r="AX999" s="2" t="s">
        <v>422</v>
      </c>
      <c r="AY999" s="8" t="s">
        <v>425</v>
      </c>
    </row>
    <row r="1000" spans="1:51" ht="13.15" customHeight="1" x14ac:dyDescent="0.25">
      <c r="A1000" s="7">
        <v>12367</v>
      </c>
      <c r="B1000" s="2" t="s">
        <v>1100</v>
      </c>
      <c r="C1000" s="2">
        <v>80303</v>
      </c>
      <c r="D1000" s="2" t="s">
        <v>173</v>
      </c>
      <c r="E1000" s="2" t="s">
        <v>177</v>
      </c>
      <c r="F1000" s="2" t="s">
        <v>42</v>
      </c>
      <c r="G1000" s="3">
        <v>37903</v>
      </c>
      <c r="H1000" s="1"/>
      <c r="I1000" s="2">
        <v>9836.7099999999991</v>
      </c>
      <c r="J1000" s="2">
        <v>3056.2150000000001</v>
      </c>
      <c r="K1000" s="2">
        <v>3056.2150000000001</v>
      </c>
      <c r="L1000" s="2">
        <v>3057.69</v>
      </c>
      <c r="M1000" s="1"/>
      <c r="N1000" s="5">
        <f t="shared" si="30"/>
        <v>24270.12</v>
      </c>
      <c r="O1000" s="6">
        <f t="shared" si="31"/>
        <v>21292.6</v>
      </c>
      <c r="P1000" s="2">
        <v>24</v>
      </c>
      <c r="Q1000" s="2" t="s">
        <v>46</v>
      </c>
      <c r="R1000" s="2">
        <v>5263.29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f>VLOOKUP(Tabla3[[#This Row],[Columna1]],Tabla5[#All],3,0)</f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f>VLOOKUP(Tabla3[[#This Row],[Columna1]],Tabla7[[ID]:[Monto neto de los bonos]],3,0)</f>
        <v>10526.58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2">
        <v>0</v>
      </c>
      <c r="AS1000" s="2">
        <v>0</v>
      </c>
      <c r="AT1000" s="2">
        <v>1750.68</v>
      </c>
      <c r="AU1000" s="2">
        <v>1226.8399999999999</v>
      </c>
      <c r="AV1000" s="2">
        <v>0</v>
      </c>
      <c r="AW1000" s="1"/>
      <c r="AX1000" s="2" t="s">
        <v>422</v>
      </c>
      <c r="AY1000" s="8" t="s">
        <v>425</v>
      </c>
    </row>
    <row r="1001" spans="1:51" ht="13.15" customHeight="1" x14ac:dyDescent="0.25">
      <c r="A1001" s="7">
        <v>17851</v>
      </c>
      <c r="B1001" s="2" t="s">
        <v>1101</v>
      </c>
      <c r="C1001" s="2">
        <v>235203</v>
      </c>
      <c r="D1001" s="2" t="s">
        <v>173</v>
      </c>
      <c r="E1001" s="2" t="s">
        <v>177</v>
      </c>
      <c r="F1001" s="2" t="s">
        <v>140</v>
      </c>
      <c r="G1001" s="3">
        <v>42523</v>
      </c>
      <c r="H1001" s="1"/>
      <c r="I1001" s="2">
        <v>6673.03</v>
      </c>
      <c r="J1001" s="2">
        <v>1745.4849999999999</v>
      </c>
      <c r="K1001" s="2">
        <v>1745.4849999999999</v>
      </c>
      <c r="L1001" s="2">
        <v>806.65</v>
      </c>
      <c r="M1001" s="1"/>
      <c r="N1001" s="5">
        <f t="shared" si="30"/>
        <v>10970.65</v>
      </c>
      <c r="O1001" s="6">
        <f t="shared" si="31"/>
        <v>9964.34</v>
      </c>
      <c r="P1001" s="2">
        <v>20</v>
      </c>
      <c r="Q1001" s="2" t="s">
        <v>46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f>VLOOKUP(Tabla3[[#This Row],[Columna1]],Tabla5[#All],3,0)</f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f>VLOOKUP(Tabla3[[#This Row],[Columna1]],Tabla7[[ID]:[Monto neto de los bonos]],3,0)</f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0</v>
      </c>
      <c r="AR1001" s="2">
        <v>0</v>
      </c>
      <c r="AS1001" s="2">
        <v>0</v>
      </c>
      <c r="AT1001" s="2">
        <v>843.8</v>
      </c>
      <c r="AU1001" s="2">
        <v>162.51</v>
      </c>
      <c r="AV1001" s="2">
        <v>0</v>
      </c>
      <c r="AW1001" s="1"/>
      <c r="AX1001" s="2" t="s">
        <v>422</v>
      </c>
      <c r="AY1001" s="8" t="s">
        <v>425</v>
      </c>
    </row>
    <row r="1002" spans="1:51" ht="13.15" customHeight="1" x14ac:dyDescent="0.25">
      <c r="A1002" s="7">
        <v>20411</v>
      </c>
      <c r="B1002" s="2" t="s">
        <v>1102</v>
      </c>
      <c r="C1002" s="2">
        <v>1759403</v>
      </c>
      <c r="D1002" s="2" t="s">
        <v>173</v>
      </c>
      <c r="E1002" s="2" t="s">
        <v>174</v>
      </c>
      <c r="F1002" s="2" t="s">
        <v>148</v>
      </c>
      <c r="G1002" s="3">
        <v>42767</v>
      </c>
      <c r="H1002" s="1"/>
      <c r="I1002" s="2">
        <v>9836.7099999999991</v>
      </c>
      <c r="J1002" s="2">
        <v>3056.2150000000001</v>
      </c>
      <c r="K1002" s="2">
        <v>3056.2150000000001</v>
      </c>
      <c r="L1002" s="2">
        <v>1354.37</v>
      </c>
      <c r="M1002" s="1"/>
      <c r="N1002" s="5">
        <f t="shared" si="30"/>
        <v>25025.42</v>
      </c>
      <c r="O1002" s="6">
        <f t="shared" si="31"/>
        <v>22241.309999999998</v>
      </c>
      <c r="P1002" s="2">
        <v>30</v>
      </c>
      <c r="Q1002" s="2" t="s">
        <v>37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7721.91</v>
      </c>
      <c r="AE1002" s="2">
        <f>VLOOKUP(Tabla3[[#This Row],[Columna1]],Tabla5[#All],3,0)</f>
        <v>7721.91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f>VLOOKUP(Tabla3[[#This Row],[Columna1]],Tabla7[[ID]:[Monto neto de los bonos]],3,0)</f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0</v>
      </c>
      <c r="AR1002" s="2">
        <v>0</v>
      </c>
      <c r="AS1002" s="2">
        <v>0</v>
      </c>
      <c r="AT1002" s="2">
        <v>1783.52</v>
      </c>
      <c r="AU1002" s="2">
        <v>1000.59</v>
      </c>
      <c r="AV1002" s="2">
        <v>0</v>
      </c>
      <c r="AW1002" s="1"/>
      <c r="AX1002" s="2" t="s">
        <v>422</v>
      </c>
      <c r="AY1002" s="8" t="s">
        <v>423</v>
      </c>
    </row>
    <row r="1003" spans="1:51" ht="13.15" customHeight="1" x14ac:dyDescent="0.25">
      <c r="A1003" s="7">
        <v>17043</v>
      </c>
      <c r="B1003" s="2" t="s">
        <v>1103</v>
      </c>
      <c r="C1003" s="2">
        <v>275303</v>
      </c>
      <c r="D1003" s="2" t="s">
        <v>173</v>
      </c>
      <c r="E1003" s="2" t="s">
        <v>177</v>
      </c>
      <c r="F1003" s="2" t="s">
        <v>113</v>
      </c>
      <c r="G1003" s="3">
        <v>40955</v>
      </c>
      <c r="H1003" s="1"/>
      <c r="I1003" s="2">
        <v>8862.42</v>
      </c>
      <c r="J1003" s="2">
        <v>2318.1350000000002</v>
      </c>
      <c r="K1003" s="2">
        <v>2318.1350000000002</v>
      </c>
      <c r="L1003" s="2">
        <v>1767.39</v>
      </c>
      <c r="M1003" s="1"/>
      <c r="N1003" s="5">
        <f t="shared" si="30"/>
        <v>19720.689999999999</v>
      </c>
      <c r="O1003" s="6">
        <f t="shared" si="31"/>
        <v>17315.939999999999</v>
      </c>
      <c r="P1003" s="2">
        <v>24</v>
      </c>
      <c r="Q1003" s="2" t="s">
        <v>46</v>
      </c>
      <c r="R1003" s="2">
        <v>4454.6099999999997</v>
      </c>
      <c r="S1003" s="2">
        <v>8</v>
      </c>
      <c r="T1003" s="2">
        <v>888.16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f>VLOOKUP(Tabla3[[#This Row],[Columna1]],Tabla5[#All],3,0)</f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f>VLOOKUP(Tabla3[[#This Row],[Columna1]],Tabla7[[ID]:[Monto neto de los bonos]],3,0)</f>
        <v>8909.2199999999993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  <c r="AR1003" s="2">
        <v>0</v>
      </c>
      <c r="AS1003" s="2">
        <v>0</v>
      </c>
      <c r="AT1003" s="2">
        <v>1494.94</v>
      </c>
      <c r="AU1003" s="2">
        <v>909.81</v>
      </c>
      <c r="AV1003" s="2">
        <v>0</v>
      </c>
      <c r="AW1003" s="1"/>
      <c r="AX1003" s="2" t="s">
        <v>422</v>
      </c>
      <c r="AY1003" s="8" t="s">
        <v>425</v>
      </c>
    </row>
    <row r="1004" spans="1:51" ht="13.15" customHeight="1" x14ac:dyDescent="0.25">
      <c r="A1004" s="7">
        <v>23749</v>
      </c>
      <c r="B1004" s="2" t="s">
        <v>1104</v>
      </c>
      <c r="C1004" s="2">
        <v>5434603</v>
      </c>
      <c r="D1004" s="2" t="s">
        <v>173</v>
      </c>
      <c r="E1004" s="2" t="s">
        <v>177</v>
      </c>
      <c r="F1004" s="2" t="s">
        <v>140</v>
      </c>
      <c r="G1004" s="3">
        <v>45499</v>
      </c>
      <c r="H1004" s="1"/>
      <c r="I1004" s="2">
        <v>6673.03</v>
      </c>
      <c r="J1004" s="2">
        <v>1745.4849999999999</v>
      </c>
      <c r="K1004" s="2">
        <v>1745.4849999999999</v>
      </c>
      <c r="L1004" s="2">
        <v>0</v>
      </c>
      <c r="M1004" s="1"/>
      <c r="N1004" s="5">
        <f t="shared" si="30"/>
        <v>13518.1</v>
      </c>
      <c r="O1004" s="6">
        <f t="shared" si="31"/>
        <v>12355.75</v>
      </c>
      <c r="P1004" s="2">
        <v>24</v>
      </c>
      <c r="Q1004" s="2" t="s">
        <v>46</v>
      </c>
      <c r="R1004" s="2">
        <v>3354.1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f>VLOOKUP(Tabla3[[#This Row],[Columna1]],Tabla5[#All],3,0)</f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f>VLOOKUP(Tabla3[[#This Row],[Columna1]],Tabla7[[ID]:[Monto neto de los bonos]],3,0)</f>
        <v>6708.2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  <c r="AQ1004" s="2">
        <v>0</v>
      </c>
      <c r="AR1004" s="2">
        <v>0</v>
      </c>
      <c r="AS1004" s="2">
        <v>0</v>
      </c>
      <c r="AT1004" s="2">
        <v>936.16</v>
      </c>
      <c r="AU1004" s="2">
        <v>226.19</v>
      </c>
      <c r="AV1004" s="2">
        <v>0</v>
      </c>
      <c r="AW1004" s="1"/>
      <c r="AX1004" s="2" t="s">
        <v>422</v>
      </c>
      <c r="AY1004" s="8" t="s">
        <v>425</v>
      </c>
    </row>
    <row r="1005" spans="1:51" ht="13.15" customHeight="1" x14ac:dyDescent="0.25">
      <c r="A1005" s="7">
        <v>21565</v>
      </c>
      <c r="B1005" s="2" t="s">
        <v>4024</v>
      </c>
      <c r="C1005" s="2">
        <v>2987403</v>
      </c>
      <c r="D1005" s="2" t="s">
        <v>173</v>
      </c>
      <c r="E1005" s="2" t="s">
        <v>185</v>
      </c>
      <c r="F1005" s="2" t="s">
        <v>140</v>
      </c>
      <c r="G1005" s="3">
        <v>43412</v>
      </c>
      <c r="H1005" s="1"/>
      <c r="I1005" s="2">
        <v>6673.03</v>
      </c>
      <c r="J1005" s="2">
        <v>1745.4849999999999</v>
      </c>
      <c r="K1005" s="2">
        <v>1745.4849999999999</v>
      </c>
      <c r="L1005" s="2">
        <v>923.51</v>
      </c>
      <c r="M1005" s="1"/>
      <c r="N1005" s="5">
        <f t="shared" si="30"/>
        <v>14441.61</v>
      </c>
      <c r="O1005" s="6">
        <f t="shared" si="31"/>
        <v>11093.050000000001</v>
      </c>
      <c r="P1005" s="2">
        <v>24</v>
      </c>
      <c r="Q1005" s="2" t="s">
        <v>46</v>
      </c>
      <c r="R1005" s="2">
        <v>3354.1</v>
      </c>
      <c r="S1005" s="2">
        <v>91</v>
      </c>
      <c r="T1005" s="2">
        <v>7605.78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f>VLOOKUP(Tabla3[[#This Row],[Columna1]],Tabla5[#All],3,0)</f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f>VLOOKUP(Tabla3[[#This Row],[Columna1]],Tabla7[[ID]:[Monto neto de los bonos]],3,0)</f>
        <v>6708.2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  <c r="AQ1005" s="2">
        <v>0</v>
      </c>
      <c r="AR1005" s="2">
        <v>0</v>
      </c>
      <c r="AS1005" s="2">
        <v>0</v>
      </c>
      <c r="AT1005" s="2">
        <v>1781.81</v>
      </c>
      <c r="AU1005" s="2">
        <v>1566.75</v>
      </c>
      <c r="AV1005" s="2">
        <v>0</v>
      </c>
      <c r="AW1005" s="1"/>
      <c r="AX1005" s="2" t="s">
        <v>422</v>
      </c>
      <c r="AY1005" s="8" t="s">
        <v>425</v>
      </c>
    </row>
    <row r="1006" spans="1:51" ht="13.15" customHeight="1" x14ac:dyDescent="0.25">
      <c r="A1006" s="7">
        <v>16830</v>
      </c>
      <c r="B1006" s="2" t="s">
        <v>1105</v>
      </c>
      <c r="C1006" s="2">
        <v>264903</v>
      </c>
      <c r="D1006" s="2" t="s">
        <v>173</v>
      </c>
      <c r="E1006" s="2" t="s">
        <v>179</v>
      </c>
      <c r="F1006" s="2" t="s">
        <v>42</v>
      </c>
      <c r="G1006" s="3">
        <v>41186</v>
      </c>
      <c r="H1006" s="1"/>
      <c r="I1006" s="2">
        <v>9836.7099999999991</v>
      </c>
      <c r="J1006" s="2">
        <v>3056.2150000000001</v>
      </c>
      <c r="K1006" s="2">
        <v>3056.2150000000001</v>
      </c>
      <c r="L1006" s="2">
        <v>1975.57</v>
      </c>
      <c r="M1006" s="1"/>
      <c r="N1006" s="5">
        <f t="shared" si="30"/>
        <v>23188</v>
      </c>
      <c r="O1006" s="6">
        <f t="shared" si="31"/>
        <v>15323.400000000001</v>
      </c>
      <c r="P1006" s="2">
        <v>24</v>
      </c>
      <c r="Q1006" s="2" t="s">
        <v>46</v>
      </c>
      <c r="R1006" s="2">
        <v>5263.29</v>
      </c>
      <c r="S1006" s="2">
        <v>140</v>
      </c>
      <c r="T1006" s="2">
        <v>18362.400000000001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f>VLOOKUP(Tabla3[[#This Row],[Columna1]],Tabla5[#All],3,0)</f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f>VLOOKUP(Tabla3[[#This Row],[Columna1]],Tabla7[[ID]:[Monto neto de los bonos]],3,0)</f>
        <v>10526.58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0</v>
      </c>
      <c r="AR1006" s="2">
        <v>0</v>
      </c>
      <c r="AS1006" s="2">
        <v>0</v>
      </c>
      <c r="AT1006" s="2">
        <v>3487.24</v>
      </c>
      <c r="AU1006" s="2">
        <v>4377.3599999999997</v>
      </c>
      <c r="AV1006" s="2">
        <v>0</v>
      </c>
      <c r="AW1006" s="1"/>
      <c r="AX1006" s="2" t="s">
        <v>422</v>
      </c>
      <c r="AY1006" s="8" t="s">
        <v>425</v>
      </c>
    </row>
    <row r="1007" spans="1:51" ht="13.15" customHeight="1" x14ac:dyDescent="0.25">
      <c r="A1007" s="7">
        <v>21469</v>
      </c>
      <c r="B1007" s="2" t="s">
        <v>1106</v>
      </c>
      <c r="C1007" s="2">
        <v>2879403</v>
      </c>
      <c r="D1007" s="2" t="s">
        <v>173</v>
      </c>
      <c r="E1007" s="2" t="s">
        <v>177</v>
      </c>
      <c r="F1007" s="2" t="s">
        <v>140</v>
      </c>
      <c r="G1007" s="3">
        <v>43381</v>
      </c>
      <c r="H1007" s="1"/>
      <c r="I1007" s="2">
        <v>6673.03</v>
      </c>
      <c r="J1007" s="2">
        <v>1745.4849999999999</v>
      </c>
      <c r="K1007" s="2">
        <v>1745.4849999999999</v>
      </c>
      <c r="L1007" s="2">
        <v>923.51</v>
      </c>
      <c r="M1007" s="1"/>
      <c r="N1007" s="5">
        <f t="shared" si="30"/>
        <v>11087.51</v>
      </c>
      <c r="O1007" s="6">
        <f t="shared" si="31"/>
        <v>9936.7200000000012</v>
      </c>
      <c r="P1007" s="2">
        <v>20</v>
      </c>
      <c r="Q1007" s="2" t="s">
        <v>46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f>VLOOKUP(Tabla3[[#This Row],[Columna1]],Tabla5[#All],3,0)</f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f>VLOOKUP(Tabla3[[#This Row],[Columna1]],Tabla7[[ID]:[Monto neto de los bonos]],3,0)</f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  <c r="AQ1007" s="2">
        <v>0</v>
      </c>
      <c r="AR1007" s="2">
        <v>0</v>
      </c>
      <c r="AS1007" s="2">
        <v>0</v>
      </c>
      <c r="AT1007" s="2">
        <v>853.05</v>
      </c>
      <c r="AU1007" s="2">
        <v>297.74</v>
      </c>
      <c r="AV1007" s="2">
        <v>0</v>
      </c>
      <c r="AW1007" s="1"/>
      <c r="AX1007" s="2" t="s">
        <v>422</v>
      </c>
      <c r="AY1007" s="8" t="s">
        <v>425</v>
      </c>
    </row>
    <row r="1008" spans="1:51" ht="13.15" customHeight="1" x14ac:dyDescent="0.25">
      <c r="A1008" s="7">
        <v>2913</v>
      </c>
      <c r="B1008" s="2" t="s">
        <v>3999</v>
      </c>
      <c r="C1008" s="2">
        <v>31503</v>
      </c>
      <c r="D1008" s="2" t="s">
        <v>173</v>
      </c>
      <c r="E1008" s="2" t="s">
        <v>177</v>
      </c>
      <c r="F1008" s="2" t="s">
        <v>36</v>
      </c>
      <c r="G1008" s="3">
        <v>32688</v>
      </c>
      <c r="H1008" s="1"/>
      <c r="I1008" s="2">
        <v>13165.89</v>
      </c>
      <c r="J1008" s="2">
        <v>2789.65</v>
      </c>
      <c r="K1008" s="2">
        <v>2789.65</v>
      </c>
      <c r="L1008" s="2">
        <v>2740.2</v>
      </c>
      <c r="M1008" s="1"/>
      <c r="N1008" s="5">
        <f t="shared" si="30"/>
        <v>27671.32</v>
      </c>
      <c r="O1008" s="6">
        <f t="shared" si="31"/>
        <v>23416.12</v>
      </c>
      <c r="P1008" s="2">
        <v>24</v>
      </c>
      <c r="Q1008" s="2" t="s">
        <v>46</v>
      </c>
      <c r="R1008" s="2">
        <v>6185.93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f>VLOOKUP(Tabla3[[#This Row],[Columna1]],Tabla5[#All],3,0)</f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f>VLOOKUP(Tabla3[[#This Row],[Columna1]],Tabla7[[ID]:[Monto neto de los bonos]],3,0)</f>
        <v>12371.86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2">
        <v>0</v>
      </c>
      <c r="AS1008" s="2">
        <v>0</v>
      </c>
      <c r="AT1008" s="2">
        <v>2146.8000000000002</v>
      </c>
      <c r="AU1008" s="2">
        <v>2108.4</v>
      </c>
      <c r="AV1008" s="2">
        <v>0</v>
      </c>
      <c r="AW1008" s="1"/>
      <c r="AX1008" s="2" t="s">
        <v>422</v>
      </c>
      <c r="AY1008" s="8" t="s">
        <v>425</v>
      </c>
    </row>
    <row r="1009" spans="1:51" ht="13.15" customHeight="1" x14ac:dyDescent="0.25">
      <c r="A1009" s="7">
        <v>10819</v>
      </c>
      <c r="B1009" s="2" t="s">
        <v>3975</v>
      </c>
      <c r="C1009" s="2">
        <v>67803</v>
      </c>
      <c r="D1009" s="2" t="s">
        <v>173</v>
      </c>
      <c r="E1009" s="2" t="s">
        <v>177</v>
      </c>
      <c r="F1009" s="2" t="s">
        <v>36</v>
      </c>
      <c r="G1009" s="3">
        <v>34204</v>
      </c>
      <c r="H1009" s="1"/>
      <c r="I1009" s="2">
        <v>13165.89</v>
      </c>
      <c r="J1009" s="2">
        <v>2789.65</v>
      </c>
      <c r="K1009" s="2">
        <v>2789.65</v>
      </c>
      <c r="L1009" s="2">
        <v>3990.21</v>
      </c>
      <c r="M1009" s="1"/>
      <c r="N1009" s="5">
        <f t="shared" si="30"/>
        <v>28921.329999999998</v>
      </c>
      <c r="O1009" s="6">
        <f t="shared" si="31"/>
        <v>24831.49</v>
      </c>
      <c r="P1009" s="2">
        <v>24</v>
      </c>
      <c r="Q1009" s="2" t="s">
        <v>46</v>
      </c>
      <c r="R1009" s="2">
        <v>6185.93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f>VLOOKUP(Tabla3[[#This Row],[Columna1]],Tabla5[#All],3,0)</f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f>VLOOKUP(Tabla3[[#This Row],[Columna1]],Tabla7[[ID]:[Monto neto de los bonos]],3,0)</f>
        <v>12371.86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0</v>
      </c>
      <c r="AR1009" s="2">
        <v>0</v>
      </c>
      <c r="AS1009" s="2">
        <v>0</v>
      </c>
      <c r="AT1009" s="2">
        <v>2094.08</v>
      </c>
      <c r="AU1009" s="2">
        <v>1995.76</v>
      </c>
      <c r="AV1009" s="2">
        <v>0</v>
      </c>
      <c r="AW1009" s="1"/>
      <c r="AX1009" s="2" t="s">
        <v>422</v>
      </c>
      <c r="AY1009" s="8" t="s">
        <v>425</v>
      </c>
    </row>
    <row r="1010" spans="1:51" ht="13.15" customHeight="1" x14ac:dyDescent="0.25">
      <c r="A1010" s="7">
        <v>13892</v>
      </c>
      <c r="B1010" s="2" t="s">
        <v>1107</v>
      </c>
      <c r="C1010" s="2">
        <v>131903</v>
      </c>
      <c r="D1010" s="2" t="s">
        <v>173</v>
      </c>
      <c r="E1010" s="2" t="s">
        <v>177</v>
      </c>
      <c r="F1010" s="2" t="s">
        <v>113</v>
      </c>
      <c r="G1010" s="3">
        <v>39027</v>
      </c>
      <c r="H1010" s="1"/>
      <c r="I1010" s="2">
        <v>8862.42</v>
      </c>
      <c r="J1010" s="2">
        <v>2318.1350000000002</v>
      </c>
      <c r="K1010" s="2">
        <v>2318.1350000000002</v>
      </c>
      <c r="L1010" s="2">
        <v>1801.71</v>
      </c>
      <c r="M1010" s="1"/>
      <c r="N1010" s="5">
        <f t="shared" si="30"/>
        <v>15300.400000000001</v>
      </c>
      <c r="O1010" s="6">
        <f t="shared" si="31"/>
        <v>14050.250000000002</v>
      </c>
      <c r="P1010" s="2">
        <v>15</v>
      </c>
      <c r="Q1010" s="2" t="s">
        <v>46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f>VLOOKUP(Tabla3[[#This Row],[Columna1]],Tabla5[#All],3,0)</f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f>VLOOKUP(Tabla3[[#This Row],[Columna1]],Tabla7[[ID]:[Monto neto de los bonos]],3,0)</f>
        <v>0</v>
      </c>
      <c r="AL1010" s="2">
        <v>0</v>
      </c>
      <c r="AM1010" s="2">
        <v>0</v>
      </c>
      <c r="AN1010" s="2">
        <v>0</v>
      </c>
      <c r="AO1010" s="2">
        <v>0</v>
      </c>
      <c r="AP1010" s="2">
        <v>0</v>
      </c>
      <c r="AQ1010" s="2">
        <v>0</v>
      </c>
      <c r="AR1010" s="2">
        <v>0</v>
      </c>
      <c r="AS1010" s="2">
        <v>0</v>
      </c>
      <c r="AT1010" s="2">
        <v>889.68</v>
      </c>
      <c r="AU1010" s="2">
        <v>360.47</v>
      </c>
      <c r="AV1010" s="2">
        <v>0</v>
      </c>
      <c r="AW1010" s="1"/>
      <c r="AX1010" s="2" t="s">
        <v>422</v>
      </c>
      <c r="AY1010" s="8" t="s">
        <v>425</v>
      </c>
    </row>
    <row r="1011" spans="1:51" ht="13.15" customHeight="1" x14ac:dyDescent="0.25">
      <c r="A1011" s="7">
        <v>11904</v>
      </c>
      <c r="B1011" s="2" t="s">
        <v>1108</v>
      </c>
      <c r="C1011" s="2">
        <v>113203</v>
      </c>
      <c r="D1011" s="2" t="s">
        <v>173</v>
      </c>
      <c r="E1011" s="2" t="s">
        <v>177</v>
      </c>
      <c r="F1011" s="2" t="s">
        <v>36</v>
      </c>
      <c r="G1011" s="3">
        <v>36636</v>
      </c>
      <c r="H1011" s="1"/>
      <c r="I1011" s="2">
        <v>13165.89</v>
      </c>
      <c r="J1011" s="2">
        <v>2789.65</v>
      </c>
      <c r="K1011" s="2">
        <v>2789.65</v>
      </c>
      <c r="L1011" s="2">
        <v>1936.05</v>
      </c>
      <c r="M1011" s="1"/>
      <c r="N1011" s="5">
        <f t="shared" si="30"/>
        <v>25944.55</v>
      </c>
      <c r="O1011" s="6">
        <f t="shared" si="31"/>
        <v>23387.37</v>
      </c>
      <c r="P1011" s="2">
        <v>23</v>
      </c>
      <c r="Q1011" s="2" t="s">
        <v>46</v>
      </c>
      <c r="R1011" s="2">
        <v>5263.31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f>VLOOKUP(Tabla3[[#This Row],[Columna1]],Tabla5[#All],3,0)</f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f>VLOOKUP(Tabla3[[#This Row],[Columna1]],Tabla7[[ID]:[Monto neto de los bonos]],3,0)</f>
        <v>10526.62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  <c r="AQ1011" s="2">
        <v>0</v>
      </c>
      <c r="AR1011" s="2">
        <v>0</v>
      </c>
      <c r="AS1011" s="2">
        <v>0</v>
      </c>
      <c r="AT1011" s="2">
        <v>1579.78</v>
      </c>
      <c r="AU1011" s="2">
        <v>977.4</v>
      </c>
      <c r="AV1011" s="2">
        <v>0</v>
      </c>
      <c r="AW1011" s="1"/>
      <c r="AX1011" s="2" t="s">
        <v>422</v>
      </c>
      <c r="AY1011" s="8" t="s">
        <v>425</v>
      </c>
    </row>
    <row r="1012" spans="1:51" ht="13.15" customHeight="1" x14ac:dyDescent="0.25">
      <c r="A1012" s="7">
        <v>19277</v>
      </c>
      <c r="B1012" s="2" t="s">
        <v>1109</v>
      </c>
      <c r="C1012" s="2">
        <v>382303</v>
      </c>
      <c r="D1012" s="2" t="s">
        <v>173</v>
      </c>
      <c r="E1012" s="2" t="s">
        <v>177</v>
      </c>
      <c r="F1012" s="2" t="s">
        <v>140</v>
      </c>
      <c r="G1012" s="3">
        <v>42523</v>
      </c>
      <c r="H1012" s="1"/>
      <c r="I1012" s="2">
        <v>6673.03</v>
      </c>
      <c r="J1012" s="2">
        <v>1745.4849999999999</v>
      </c>
      <c r="K1012" s="2">
        <v>1745.4849999999999</v>
      </c>
      <c r="L1012" s="2">
        <v>806.65</v>
      </c>
      <c r="M1012" s="1"/>
      <c r="N1012" s="5">
        <f t="shared" si="30"/>
        <v>14324.75</v>
      </c>
      <c r="O1012" s="6">
        <f t="shared" si="31"/>
        <v>12806.869999999999</v>
      </c>
      <c r="P1012" s="2">
        <v>24</v>
      </c>
      <c r="Q1012" s="2" t="s">
        <v>46</v>
      </c>
      <c r="R1012" s="2">
        <v>3354.1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f>VLOOKUP(Tabla3[[#This Row],[Columna1]],Tabla5[#All],3,0)</f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f>VLOOKUP(Tabla3[[#This Row],[Columna1]],Tabla7[[ID]:[Monto neto de los bonos]],3,0)</f>
        <v>6708.2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1010.44</v>
      </c>
      <c r="AU1012" s="2">
        <v>507.44</v>
      </c>
      <c r="AV1012" s="2">
        <v>0</v>
      </c>
      <c r="AW1012" s="1"/>
      <c r="AX1012" s="2" t="s">
        <v>422</v>
      </c>
      <c r="AY1012" s="8" t="s">
        <v>425</v>
      </c>
    </row>
    <row r="1013" spans="1:51" ht="13.15" customHeight="1" x14ac:dyDescent="0.25">
      <c r="A1013" s="7">
        <v>103883</v>
      </c>
      <c r="B1013" s="2" t="s">
        <v>1110</v>
      </c>
      <c r="C1013" s="2">
        <v>1316203</v>
      </c>
      <c r="D1013" s="2" t="s">
        <v>173</v>
      </c>
      <c r="E1013" s="2" t="s">
        <v>185</v>
      </c>
      <c r="F1013" s="2" t="s">
        <v>45</v>
      </c>
      <c r="G1013" s="3">
        <v>42653</v>
      </c>
      <c r="H1013" s="1"/>
      <c r="I1013" s="2">
        <v>13413.65</v>
      </c>
      <c r="J1013" s="2">
        <v>2841.47</v>
      </c>
      <c r="K1013" s="2">
        <v>2841.47</v>
      </c>
      <c r="L1013" s="2">
        <v>1573.68</v>
      </c>
      <c r="M1013" s="1"/>
      <c r="N1013" s="5">
        <f t="shared" si="30"/>
        <v>37273.79</v>
      </c>
      <c r="O1013" s="6">
        <f t="shared" si="31"/>
        <v>33641.350000000006</v>
      </c>
      <c r="P1013" s="2">
        <v>30</v>
      </c>
      <c r="Q1013" s="2" t="s">
        <v>37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13568.5</v>
      </c>
      <c r="AE1013" s="2">
        <f>VLOOKUP(Tabla3[[#This Row],[Columna1]],Tabla5[#All],3,0)</f>
        <v>13568.5</v>
      </c>
      <c r="AF1013" s="2">
        <v>0</v>
      </c>
      <c r="AG1013" s="2">
        <v>0</v>
      </c>
      <c r="AH1013" s="2">
        <v>0</v>
      </c>
      <c r="AI1013" s="2">
        <v>0</v>
      </c>
      <c r="AJ1013" s="2">
        <v>3035.02</v>
      </c>
      <c r="AK1013" s="2">
        <f>VLOOKUP(Tabla3[[#This Row],[Columna1]],Tabla7[[ID]:[Monto neto de los bonos]],3,0)</f>
        <v>3035.02</v>
      </c>
      <c r="AL1013" s="2">
        <v>0</v>
      </c>
      <c r="AM1013" s="2">
        <v>0</v>
      </c>
      <c r="AN1013" s="2">
        <v>0</v>
      </c>
      <c r="AO1013" s="2">
        <v>0</v>
      </c>
      <c r="AP1013" s="2">
        <v>0</v>
      </c>
      <c r="AQ1013" s="2">
        <v>0</v>
      </c>
      <c r="AR1013" s="2">
        <v>0</v>
      </c>
      <c r="AS1013" s="2">
        <v>0</v>
      </c>
      <c r="AT1013" s="2">
        <v>2067.02</v>
      </c>
      <c r="AU1013" s="2">
        <v>1565.42</v>
      </c>
      <c r="AV1013" s="2">
        <v>0</v>
      </c>
      <c r="AW1013" s="1"/>
      <c r="AX1013" s="2" t="s">
        <v>422</v>
      </c>
      <c r="AY1013" s="8" t="s">
        <v>423</v>
      </c>
    </row>
    <row r="1014" spans="1:51" ht="13.15" customHeight="1" x14ac:dyDescent="0.25">
      <c r="A1014" s="7">
        <v>92202</v>
      </c>
      <c r="B1014" s="2" t="s">
        <v>3886</v>
      </c>
      <c r="C1014" s="2">
        <v>404003</v>
      </c>
      <c r="D1014" s="2" t="s">
        <v>173</v>
      </c>
      <c r="E1014" s="2" t="s">
        <v>179</v>
      </c>
      <c r="F1014" s="2" t="s">
        <v>121</v>
      </c>
      <c r="G1014" s="3">
        <v>38215</v>
      </c>
      <c r="H1014" s="1"/>
      <c r="I1014" s="2">
        <v>14891.37</v>
      </c>
      <c r="J1014" s="2">
        <v>2742.915</v>
      </c>
      <c r="K1014" s="2">
        <v>2742.915</v>
      </c>
      <c r="L1014" s="2">
        <v>5637.06</v>
      </c>
      <c r="M1014" s="1"/>
      <c r="N1014" s="5">
        <f t="shared" si="30"/>
        <v>47678.880000000005</v>
      </c>
      <c r="O1014" s="6">
        <f t="shared" si="31"/>
        <v>42338.700000000004</v>
      </c>
      <c r="P1014" s="2">
        <v>30</v>
      </c>
      <c r="Q1014" s="2" t="s">
        <v>37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17464.62</v>
      </c>
      <c r="AE1014" s="2">
        <f>VLOOKUP(Tabla3[[#This Row],[Columna1]],Tabla5[#All],3,0)</f>
        <v>17464.62</v>
      </c>
      <c r="AF1014" s="2">
        <v>0</v>
      </c>
      <c r="AG1014" s="2">
        <v>0</v>
      </c>
      <c r="AH1014" s="2">
        <v>0</v>
      </c>
      <c r="AI1014" s="2">
        <v>0</v>
      </c>
      <c r="AJ1014" s="2">
        <v>4200</v>
      </c>
      <c r="AK1014" s="2">
        <f>VLOOKUP(Tabla3[[#This Row],[Columna1]],Tabla7[[ID]:[Monto neto de los bonos]],3,0)</f>
        <v>4200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2601.42</v>
      </c>
      <c r="AU1014" s="2">
        <v>2738.76</v>
      </c>
      <c r="AV1014" s="2">
        <v>0</v>
      </c>
      <c r="AW1014" s="1"/>
      <c r="AX1014" s="2" t="s">
        <v>422</v>
      </c>
      <c r="AY1014" s="8" t="s">
        <v>423</v>
      </c>
    </row>
    <row r="1015" spans="1:51" ht="13.15" customHeight="1" x14ac:dyDescent="0.25">
      <c r="A1015" s="7">
        <v>23844</v>
      </c>
      <c r="B1015" s="2" t="s">
        <v>1111</v>
      </c>
      <c r="C1015" s="2">
        <v>5467803</v>
      </c>
      <c r="D1015" s="2" t="s">
        <v>173</v>
      </c>
      <c r="E1015" s="2" t="s">
        <v>178</v>
      </c>
      <c r="F1015" s="2" t="s">
        <v>36</v>
      </c>
      <c r="G1015" s="3">
        <v>44663</v>
      </c>
      <c r="H1015" s="1"/>
      <c r="I1015" s="2">
        <v>13165.89</v>
      </c>
      <c r="J1015" s="2">
        <v>2789.65</v>
      </c>
      <c r="K1015" s="2">
        <v>2789.65</v>
      </c>
      <c r="L1015" s="2">
        <v>0</v>
      </c>
      <c r="M1015" s="1"/>
      <c r="N1015" s="5">
        <f t="shared" si="30"/>
        <v>24931.14</v>
      </c>
      <c r="O1015" s="6">
        <f t="shared" si="31"/>
        <v>15583.139999999998</v>
      </c>
      <c r="P1015" s="2">
        <v>20</v>
      </c>
      <c r="Q1015" s="2" t="s">
        <v>46</v>
      </c>
      <c r="R1015" s="2">
        <v>6185.95</v>
      </c>
      <c r="S1015" s="2">
        <v>140</v>
      </c>
      <c r="T1015" s="2">
        <v>21582.400000000001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f>VLOOKUP(Tabla3[[#This Row],[Columna1]],Tabla5[#All],3,0)</f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f>VLOOKUP(Tabla3[[#This Row],[Columna1]],Tabla7[[ID]:[Monto neto de los bonos]],3,0)</f>
        <v>12371.9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0</v>
      </c>
      <c r="AR1015" s="2">
        <v>0</v>
      </c>
      <c r="AS1015" s="2">
        <v>0</v>
      </c>
      <c r="AT1015" s="2">
        <v>3884.76</v>
      </c>
      <c r="AU1015" s="2">
        <v>5463.24</v>
      </c>
      <c r="AV1015" s="2">
        <v>0</v>
      </c>
      <c r="AW1015" s="1"/>
      <c r="AX1015" s="2" t="s">
        <v>422</v>
      </c>
      <c r="AY1015" s="8" t="s">
        <v>424</v>
      </c>
    </row>
    <row r="1016" spans="1:51" ht="13.15" customHeight="1" x14ac:dyDescent="0.25">
      <c r="A1016" s="7">
        <v>25377</v>
      </c>
      <c r="B1016" s="2" t="s">
        <v>4019</v>
      </c>
      <c r="C1016" s="2">
        <v>6611903</v>
      </c>
      <c r="D1016" s="2" t="s">
        <v>173</v>
      </c>
      <c r="E1016" s="2" t="s">
        <v>177</v>
      </c>
      <c r="F1016" s="2" t="s">
        <v>42</v>
      </c>
      <c r="G1016" s="3">
        <v>45617</v>
      </c>
      <c r="H1016" s="1"/>
      <c r="I1016" s="2">
        <v>9836.7099999999991</v>
      </c>
      <c r="J1016" s="2">
        <v>3056.2150000000001</v>
      </c>
      <c r="K1016" s="2">
        <v>3056.2150000000001</v>
      </c>
      <c r="L1016" s="2">
        <v>0</v>
      </c>
      <c r="M1016" s="1"/>
      <c r="N1016" s="5">
        <f t="shared" si="30"/>
        <v>21212.43</v>
      </c>
      <c r="O1016" s="6">
        <f t="shared" si="31"/>
        <v>18962.189999999999</v>
      </c>
      <c r="P1016" s="2">
        <v>24</v>
      </c>
      <c r="Q1016" s="2" t="s">
        <v>46</v>
      </c>
      <c r="R1016" s="2">
        <v>5263.29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f>VLOOKUP(Tabla3[[#This Row],[Columna1]],Tabla5[#All],3,0)</f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f>VLOOKUP(Tabla3[[#This Row],[Columna1]],Tabla7[[ID]:[Monto neto de los bonos]],3,0)</f>
        <v>10526.58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0</v>
      </c>
      <c r="AR1016" s="2">
        <v>0</v>
      </c>
      <c r="AS1016" s="2">
        <v>0</v>
      </c>
      <c r="AT1016" s="2">
        <v>1469.04</v>
      </c>
      <c r="AU1016" s="2">
        <v>781.2</v>
      </c>
      <c r="AV1016" s="2">
        <v>0</v>
      </c>
      <c r="AW1016" s="1"/>
      <c r="AX1016" s="2" t="s">
        <v>422</v>
      </c>
      <c r="AY1016" s="8" t="s">
        <v>425</v>
      </c>
    </row>
    <row r="1017" spans="1:51" ht="13.15" customHeight="1" x14ac:dyDescent="0.25">
      <c r="A1017" s="7">
        <v>16979</v>
      </c>
      <c r="B1017" s="2" t="s">
        <v>1112</v>
      </c>
      <c r="C1017" s="2">
        <v>270303</v>
      </c>
      <c r="D1017" s="2" t="s">
        <v>173</v>
      </c>
      <c r="E1017" s="2" t="s">
        <v>177</v>
      </c>
      <c r="F1017" s="2" t="s">
        <v>140</v>
      </c>
      <c r="G1017" s="3">
        <v>42523</v>
      </c>
      <c r="H1017" s="1"/>
      <c r="I1017" s="2">
        <v>6673.03</v>
      </c>
      <c r="J1017" s="2">
        <v>1745.4849999999999</v>
      </c>
      <c r="K1017" s="2">
        <v>1745.4849999999999</v>
      </c>
      <c r="L1017" s="2">
        <v>806.65</v>
      </c>
      <c r="M1017" s="1"/>
      <c r="N1017" s="5">
        <f t="shared" si="30"/>
        <v>14324.75</v>
      </c>
      <c r="O1017" s="6">
        <f t="shared" si="31"/>
        <v>12806.869999999999</v>
      </c>
      <c r="P1017" s="2">
        <v>24</v>
      </c>
      <c r="Q1017" s="2" t="s">
        <v>46</v>
      </c>
      <c r="R1017" s="2">
        <v>3354.1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f>VLOOKUP(Tabla3[[#This Row],[Columna1]],Tabla5[#All],3,0)</f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f>VLOOKUP(Tabla3[[#This Row],[Columna1]],Tabla7[[ID]:[Monto neto de los bonos]],3,0)</f>
        <v>6708.2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2">
        <v>0</v>
      </c>
      <c r="AT1017" s="2">
        <v>1010.44</v>
      </c>
      <c r="AU1017" s="2">
        <v>507.44</v>
      </c>
      <c r="AV1017" s="2">
        <v>0</v>
      </c>
      <c r="AW1017" s="1"/>
      <c r="AX1017" s="2" t="s">
        <v>422</v>
      </c>
      <c r="AY1017" s="8" t="s">
        <v>425</v>
      </c>
    </row>
    <row r="1018" spans="1:51" ht="13.15" customHeight="1" x14ac:dyDescent="0.25">
      <c r="A1018" s="7">
        <v>24024</v>
      </c>
      <c r="B1018" s="2" t="s">
        <v>1113</v>
      </c>
      <c r="C1018" s="2">
        <v>5643703</v>
      </c>
      <c r="D1018" s="2" t="s">
        <v>173</v>
      </c>
      <c r="E1018" s="2" t="s">
        <v>176</v>
      </c>
      <c r="F1018" s="2" t="s">
        <v>184</v>
      </c>
      <c r="G1018" s="3">
        <v>44784</v>
      </c>
      <c r="H1018" s="1"/>
      <c r="I1018" s="2">
        <v>5516.73</v>
      </c>
      <c r="J1018" s="2">
        <v>1441.28</v>
      </c>
      <c r="K1018" s="2">
        <v>1441.28</v>
      </c>
      <c r="L1018" s="2">
        <v>0</v>
      </c>
      <c r="M1018" s="1"/>
      <c r="N1018" s="5">
        <f t="shared" si="30"/>
        <v>8399.2899999999991</v>
      </c>
      <c r="O1018" s="6">
        <f t="shared" si="31"/>
        <v>6263.8099999999995</v>
      </c>
      <c r="P1018" s="2">
        <v>20</v>
      </c>
      <c r="Q1018" s="2" t="s">
        <v>132</v>
      </c>
      <c r="R1018" s="2">
        <v>0</v>
      </c>
      <c r="S1018" s="2">
        <v>80</v>
      </c>
      <c r="T1018" s="2">
        <v>5526.4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f>VLOOKUP(Tabla3[[#This Row],[Columna1]],Tabla5[#All],3,0)</f>
        <v>0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f>VLOOKUP(Tabla3[[#This Row],[Columna1]],Tabla7[[ID]:[Monto neto de los bonos]],3,0)</f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  <c r="AQ1018" s="2">
        <v>0</v>
      </c>
      <c r="AR1018" s="2">
        <v>0</v>
      </c>
      <c r="AS1018" s="2">
        <v>0</v>
      </c>
      <c r="AT1018" s="2">
        <v>1326.24</v>
      </c>
      <c r="AU1018" s="2">
        <v>809.24</v>
      </c>
      <c r="AV1018" s="2">
        <v>0</v>
      </c>
      <c r="AW1018" s="1"/>
      <c r="AX1018" s="2" t="s">
        <v>422</v>
      </c>
      <c r="AY1018" s="8" t="s">
        <v>426</v>
      </c>
    </row>
    <row r="1019" spans="1:51" ht="13.15" customHeight="1" x14ac:dyDescent="0.25">
      <c r="A1019" s="7">
        <v>15188</v>
      </c>
      <c r="B1019" s="2" t="s">
        <v>1114</v>
      </c>
      <c r="C1019" s="2">
        <v>175603</v>
      </c>
      <c r="D1019" s="2" t="s">
        <v>173</v>
      </c>
      <c r="E1019" s="2" t="s">
        <v>180</v>
      </c>
      <c r="F1019" s="2" t="s">
        <v>125</v>
      </c>
      <c r="G1019" s="3">
        <v>39814</v>
      </c>
      <c r="H1019" s="1"/>
      <c r="I1019" s="2">
        <v>8862.42</v>
      </c>
      <c r="J1019" s="2">
        <v>2318.1350000000002</v>
      </c>
      <c r="K1019" s="2">
        <v>2318.1350000000002</v>
      </c>
      <c r="L1019" s="2">
        <v>2933.06</v>
      </c>
      <c r="M1019" s="1"/>
      <c r="N1019" s="5">
        <f t="shared" si="30"/>
        <v>16431.75</v>
      </c>
      <c r="O1019" s="6">
        <f t="shared" si="31"/>
        <v>9556.27</v>
      </c>
      <c r="P1019" s="2">
        <v>24</v>
      </c>
      <c r="Q1019" s="2" t="s">
        <v>132</v>
      </c>
      <c r="R1019" s="2">
        <v>0</v>
      </c>
      <c r="S1019" s="2">
        <v>140</v>
      </c>
      <c r="T1019" s="2">
        <v>15542.8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f>VLOOKUP(Tabla3[[#This Row],[Columna1]],Tabla5[#All],3,0)</f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f>VLOOKUP(Tabla3[[#This Row],[Columna1]],Tabla7[[ID]:[Monto neto de los bonos]],3,0)</f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0</v>
      </c>
      <c r="AR1019" s="2">
        <v>0</v>
      </c>
      <c r="AS1019" s="2">
        <v>0</v>
      </c>
      <c r="AT1019" s="2">
        <v>3067.76</v>
      </c>
      <c r="AU1019" s="2">
        <v>3807.72</v>
      </c>
      <c r="AV1019" s="2">
        <v>0</v>
      </c>
      <c r="AW1019" s="1"/>
      <c r="AX1019" s="2" t="s">
        <v>422</v>
      </c>
      <c r="AY1019" s="8" t="s">
        <v>427</v>
      </c>
    </row>
    <row r="1020" spans="1:51" ht="13.15" customHeight="1" x14ac:dyDescent="0.25">
      <c r="A1020" s="7">
        <v>11658</v>
      </c>
      <c r="B1020" s="2" t="s">
        <v>3923</v>
      </c>
      <c r="C1020" s="2">
        <v>41503</v>
      </c>
      <c r="D1020" s="2" t="s">
        <v>173</v>
      </c>
      <c r="E1020" s="2" t="s">
        <v>176</v>
      </c>
      <c r="F1020" s="2" t="s">
        <v>36</v>
      </c>
      <c r="G1020" s="3">
        <v>35961</v>
      </c>
      <c r="H1020" s="1"/>
      <c r="I1020" s="2">
        <v>13165.89</v>
      </c>
      <c r="J1020" s="2">
        <v>2789.65</v>
      </c>
      <c r="K1020" s="2">
        <v>2789.65</v>
      </c>
      <c r="L1020" s="2">
        <v>3817.69</v>
      </c>
      <c r="M1020" s="1"/>
      <c r="N1020" s="5">
        <f t="shared" si="30"/>
        <v>35225.299999999996</v>
      </c>
      <c r="O1020" s="6">
        <f t="shared" si="31"/>
        <v>31028.62</v>
      </c>
      <c r="P1020" s="2">
        <v>20</v>
      </c>
      <c r="Q1020" s="2" t="s">
        <v>46</v>
      </c>
      <c r="R1020" s="2">
        <v>6185.95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6476.47</v>
      </c>
      <c r="AE1020" s="2">
        <f>VLOOKUP(Tabla3[[#This Row],[Columna1]],Tabla5[#All],3,0)</f>
        <v>6476.47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f>VLOOKUP(Tabla3[[#This Row],[Columna1]],Tabla7[[ID]:[Monto neto de los bonos]],3,0)</f>
        <v>12371.9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  <c r="AT1020" s="2">
        <v>2078.16</v>
      </c>
      <c r="AU1020" s="2">
        <v>2118.52</v>
      </c>
      <c r="AV1020" s="2">
        <v>0</v>
      </c>
      <c r="AW1020" s="1"/>
      <c r="AX1020" s="2" t="s">
        <v>422</v>
      </c>
      <c r="AY1020" s="8" t="s">
        <v>424</v>
      </c>
    </row>
    <row r="1021" spans="1:51" ht="13.15" customHeight="1" x14ac:dyDescent="0.25">
      <c r="A1021" s="7">
        <v>102603</v>
      </c>
      <c r="B1021" s="2" t="s">
        <v>1115</v>
      </c>
      <c r="C1021" s="2">
        <v>415903</v>
      </c>
      <c r="D1021" s="2" t="s">
        <v>173</v>
      </c>
      <c r="E1021" s="2" t="s">
        <v>176</v>
      </c>
      <c r="F1021" s="2" t="s">
        <v>140</v>
      </c>
      <c r="G1021" s="3">
        <v>42523</v>
      </c>
      <c r="H1021" s="1"/>
      <c r="I1021" s="2">
        <v>6673.03</v>
      </c>
      <c r="J1021" s="2">
        <v>1745.4849999999999</v>
      </c>
      <c r="K1021" s="2">
        <v>1745.4849999999999</v>
      </c>
      <c r="L1021" s="2">
        <v>666.59</v>
      </c>
      <c r="M1021" s="1"/>
      <c r="N1021" s="5">
        <f t="shared" si="30"/>
        <v>14184.69</v>
      </c>
      <c r="O1021" s="6">
        <f t="shared" si="31"/>
        <v>11474.160000000002</v>
      </c>
      <c r="P1021" s="2">
        <v>24</v>
      </c>
      <c r="Q1021" s="2" t="s">
        <v>46</v>
      </c>
      <c r="R1021" s="2">
        <v>3354.1</v>
      </c>
      <c r="S1021" s="2">
        <v>74</v>
      </c>
      <c r="T1021" s="2">
        <v>6184.92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f>VLOOKUP(Tabla3[[#This Row],[Columna1]],Tabla5[#All],3,0)</f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f>VLOOKUP(Tabla3[[#This Row],[Columna1]],Tabla7[[ID]:[Monto neto de los bonos]],3,0)</f>
        <v>6708.2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  <c r="AQ1021" s="2">
        <v>0</v>
      </c>
      <c r="AR1021" s="2">
        <v>0</v>
      </c>
      <c r="AS1021" s="2">
        <v>0</v>
      </c>
      <c r="AT1021" s="2">
        <v>1616.06</v>
      </c>
      <c r="AU1021" s="2">
        <v>1094.47</v>
      </c>
      <c r="AV1021" s="2">
        <v>0</v>
      </c>
      <c r="AW1021" s="1"/>
      <c r="AX1021" s="2" t="s">
        <v>422</v>
      </c>
      <c r="AY1021" s="8" t="s">
        <v>425</v>
      </c>
    </row>
    <row r="1022" spans="1:51" ht="13.15" customHeight="1" x14ac:dyDescent="0.25">
      <c r="A1022" s="7">
        <v>12373</v>
      </c>
      <c r="B1022" s="2" t="s">
        <v>1116</v>
      </c>
      <c r="C1022" s="2">
        <v>80603</v>
      </c>
      <c r="D1022" s="2" t="s">
        <v>173</v>
      </c>
      <c r="E1022" s="2" t="s">
        <v>177</v>
      </c>
      <c r="F1022" s="2" t="s">
        <v>36</v>
      </c>
      <c r="G1022" s="3">
        <v>38078</v>
      </c>
      <c r="H1022" s="1"/>
      <c r="I1022" s="2">
        <v>13165.89</v>
      </c>
      <c r="J1022" s="2">
        <v>2789.65</v>
      </c>
      <c r="K1022" s="2">
        <v>2789.65</v>
      </c>
      <c r="L1022" s="2">
        <v>3533.47</v>
      </c>
      <c r="M1022" s="1"/>
      <c r="N1022" s="5">
        <f t="shared" si="30"/>
        <v>28464.59</v>
      </c>
      <c r="O1022" s="6">
        <f t="shared" si="31"/>
        <v>20458.27</v>
      </c>
      <c r="P1022" s="2">
        <v>24</v>
      </c>
      <c r="Q1022" s="2" t="s">
        <v>46</v>
      </c>
      <c r="R1022" s="2">
        <v>6185.93</v>
      </c>
      <c r="S1022" s="2">
        <v>96</v>
      </c>
      <c r="T1022" s="2">
        <v>14799.36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f>VLOOKUP(Tabla3[[#This Row],[Columna1]],Tabla5[#All],3,0)</f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f>VLOOKUP(Tabla3[[#This Row],[Columna1]],Tabla7[[ID]:[Monto neto de los bonos]],3,0)</f>
        <v>12371.86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0</v>
      </c>
      <c r="AR1022" s="2">
        <v>0</v>
      </c>
      <c r="AS1022" s="2">
        <v>0</v>
      </c>
      <c r="AT1022" s="2">
        <v>3531.96</v>
      </c>
      <c r="AU1022" s="2">
        <v>4474.3599999999997</v>
      </c>
      <c r="AV1022" s="2">
        <v>0</v>
      </c>
      <c r="AW1022" s="1"/>
      <c r="AX1022" s="2" t="s">
        <v>422</v>
      </c>
      <c r="AY1022" s="8" t="s">
        <v>425</v>
      </c>
    </row>
    <row r="1023" spans="1:51" ht="13.15" customHeight="1" x14ac:dyDescent="0.25">
      <c r="A1023" s="7">
        <v>24738</v>
      </c>
      <c r="B1023" s="2" t="s">
        <v>1117</v>
      </c>
      <c r="C1023" s="2">
        <v>6168503</v>
      </c>
      <c r="D1023" s="2" t="s">
        <v>173</v>
      </c>
      <c r="E1023" s="2" t="s">
        <v>177</v>
      </c>
      <c r="F1023" s="2" t="s">
        <v>140</v>
      </c>
      <c r="G1023" s="3">
        <v>45210</v>
      </c>
      <c r="H1023" s="1"/>
      <c r="I1023" s="2">
        <v>6673.03</v>
      </c>
      <c r="J1023" s="2">
        <v>1745.4849999999999</v>
      </c>
      <c r="K1023" s="2">
        <v>1745.4849999999999</v>
      </c>
      <c r="L1023" s="2">
        <v>0</v>
      </c>
      <c r="M1023" s="1"/>
      <c r="N1023" s="5">
        <f t="shared" si="30"/>
        <v>13518.1</v>
      </c>
      <c r="O1023" s="6">
        <f t="shared" si="31"/>
        <v>12355.75</v>
      </c>
      <c r="P1023" s="2">
        <v>24</v>
      </c>
      <c r="Q1023" s="2" t="s">
        <v>46</v>
      </c>
      <c r="R1023" s="2">
        <v>3354.1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f>VLOOKUP(Tabla3[[#This Row],[Columna1]],Tabla5[#All],3,0)</f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f>VLOOKUP(Tabla3[[#This Row],[Columna1]],Tabla7[[ID]:[Monto neto de los bonos]],3,0)</f>
        <v>6708.2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0</v>
      </c>
      <c r="AR1023" s="2">
        <v>0</v>
      </c>
      <c r="AS1023" s="2">
        <v>0</v>
      </c>
      <c r="AT1023" s="2">
        <v>936.16</v>
      </c>
      <c r="AU1023" s="2">
        <v>226.19</v>
      </c>
      <c r="AV1023" s="2">
        <v>0</v>
      </c>
      <c r="AW1023" s="1"/>
      <c r="AX1023" s="2" t="s">
        <v>422</v>
      </c>
      <c r="AY1023" s="8" t="s">
        <v>425</v>
      </c>
    </row>
    <row r="1024" spans="1:51" ht="13.15" customHeight="1" x14ac:dyDescent="0.25">
      <c r="A1024" s="7">
        <v>21287</v>
      </c>
      <c r="B1024" s="2" t="s">
        <v>1118</v>
      </c>
      <c r="C1024" s="2">
        <v>2631203</v>
      </c>
      <c r="D1024" s="2" t="s">
        <v>173</v>
      </c>
      <c r="E1024" s="2" t="s">
        <v>177</v>
      </c>
      <c r="F1024" s="2" t="s">
        <v>140</v>
      </c>
      <c r="G1024" s="3">
        <v>43241</v>
      </c>
      <c r="H1024" s="1"/>
      <c r="I1024" s="2">
        <v>6673.03</v>
      </c>
      <c r="J1024" s="2">
        <v>1745.4849999999999</v>
      </c>
      <c r="K1024" s="2">
        <v>1745.4849999999999</v>
      </c>
      <c r="L1024" s="2">
        <v>923.51</v>
      </c>
      <c r="M1024" s="1"/>
      <c r="N1024" s="5">
        <f t="shared" si="30"/>
        <v>14441.61</v>
      </c>
      <c r="O1024" s="6">
        <f t="shared" si="31"/>
        <v>12901.210000000001</v>
      </c>
      <c r="P1024" s="2">
        <v>24</v>
      </c>
      <c r="Q1024" s="2" t="s">
        <v>46</v>
      </c>
      <c r="R1024" s="2">
        <v>3354.1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f>VLOOKUP(Tabla3[[#This Row],[Columna1]],Tabla5[#All],3,0)</f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f>VLOOKUP(Tabla3[[#This Row],[Columna1]],Tabla7[[ID]:[Monto neto de los bonos]],3,0)</f>
        <v>6708.2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2">
        <v>0</v>
      </c>
      <c r="AT1024" s="2">
        <v>1021.24</v>
      </c>
      <c r="AU1024" s="2">
        <v>519.16</v>
      </c>
      <c r="AV1024" s="2">
        <v>0</v>
      </c>
      <c r="AW1024" s="1"/>
      <c r="AX1024" s="2" t="s">
        <v>422</v>
      </c>
      <c r="AY1024" s="8" t="s">
        <v>425</v>
      </c>
    </row>
    <row r="1025" spans="1:51" ht="13.15" customHeight="1" x14ac:dyDescent="0.25">
      <c r="A1025" s="7">
        <v>18807</v>
      </c>
      <c r="B1025" s="2" t="s">
        <v>3955</v>
      </c>
      <c r="C1025" s="2">
        <v>291803</v>
      </c>
      <c r="D1025" s="2" t="s">
        <v>173</v>
      </c>
      <c r="E1025" s="2" t="s">
        <v>181</v>
      </c>
      <c r="F1025" s="2" t="s">
        <v>184</v>
      </c>
      <c r="G1025" s="3">
        <v>45040</v>
      </c>
      <c r="H1025" s="1"/>
      <c r="I1025" s="2">
        <v>5516.73</v>
      </c>
      <c r="J1025" s="2">
        <v>1441.28</v>
      </c>
      <c r="K1025" s="2">
        <v>1441.28</v>
      </c>
      <c r="L1025" s="2">
        <v>0</v>
      </c>
      <c r="M1025" s="1"/>
      <c r="N1025" s="5">
        <f t="shared" si="30"/>
        <v>8399.2899999999991</v>
      </c>
      <c r="O1025" s="6">
        <f t="shared" si="31"/>
        <v>5215.369999999999</v>
      </c>
      <c r="P1025" s="2">
        <v>24</v>
      </c>
      <c r="Q1025" s="2" t="s">
        <v>132</v>
      </c>
      <c r="R1025" s="2">
        <v>0</v>
      </c>
      <c r="S1025" s="2">
        <v>140</v>
      </c>
      <c r="T1025" s="2">
        <v>9671.2000000000007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f>VLOOKUP(Tabla3[[#This Row],[Columna1]],Tabla5[#All],3,0)</f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f>VLOOKUP(Tabla3[[#This Row],[Columna1]],Tabla7[[ID]:[Monto neto de los bonos]],3,0)</f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2">
        <v>0</v>
      </c>
      <c r="AT1025" s="2">
        <v>1740.72</v>
      </c>
      <c r="AU1025" s="2">
        <v>1443.2</v>
      </c>
      <c r="AV1025" s="2">
        <v>0</v>
      </c>
      <c r="AW1025" s="1"/>
      <c r="AX1025" s="2" t="s">
        <v>422</v>
      </c>
      <c r="AY1025" s="8" t="s">
        <v>427</v>
      </c>
    </row>
    <row r="1026" spans="1:51" ht="13.15" customHeight="1" x14ac:dyDescent="0.25">
      <c r="A1026" s="7">
        <v>15133</v>
      </c>
      <c r="B1026" s="2" t="s">
        <v>1119</v>
      </c>
      <c r="C1026" s="2">
        <v>174303</v>
      </c>
      <c r="D1026" s="2" t="s">
        <v>173</v>
      </c>
      <c r="E1026" s="2" t="s">
        <v>177</v>
      </c>
      <c r="F1026" s="2" t="s">
        <v>113</v>
      </c>
      <c r="G1026" s="3">
        <v>39762</v>
      </c>
      <c r="H1026" s="1"/>
      <c r="I1026" s="2">
        <v>8862.42</v>
      </c>
      <c r="J1026" s="2">
        <v>2318.1350000000002</v>
      </c>
      <c r="K1026" s="2">
        <v>2318.1350000000002</v>
      </c>
      <c r="L1026" s="2">
        <v>2350.67</v>
      </c>
      <c r="M1026" s="1"/>
      <c r="N1026" s="5">
        <f t="shared" ref="N1026:N1089" si="32">I1026+J1026+K1026+L1026+M1026+R1026+V1026+W1026+Y1026+AD1026+AG1026+AJ1026</f>
        <v>20303.97</v>
      </c>
      <c r="O1026" s="6">
        <f t="shared" ref="O1026:O1089" si="33">N1026-AS1026-AT1026-AU1026</f>
        <v>17910.690000000002</v>
      </c>
      <c r="P1026" s="2">
        <v>24</v>
      </c>
      <c r="Q1026" s="2" t="s">
        <v>46</v>
      </c>
      <c r="R1026" s="2">
        <v>4454.6099999999997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f>VLOOKUP(Tabla3[[#This Row],[Columna1]],Tabla5[#All],3,0)</f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f>VLOOKUP(Tabla3[[#This Row],[Columna1]],Tabla7[[ID]:[Monto neto de los bonos]],3,0)</f>
        <v>8909.2199999999993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0</v>
      </c>
      <c r="AR1026" s="2">
        <v>0</v>
      </c>
      <c r="AS1026" s="2">
        <v>0</v>
      </c>
      <c r="AT1026" s="2">
        <v>1459.84</v>
      </c>
      <c r="AU1026" s="2">
        <v>933.44</v>
      </c>
      <c r="AV1026" s="2">
        <v>0</v>
      </c>
      <c r="AW1026" s="1"/>
      <c r="AX1026" s="2" t="s">
        <v>422</v>
      </c>
      <c r="AY1026" s="8" t="s">
        <v>425</v>
      </c>
    </row>
    <row r="1027" spans="1:51" ht="13.15" customHeight="1" x14ac:dyDescent="0.25">
      <c r="A1027" s="7">
        <v>13400</v>
      </c>
      <c r="B1027" s="2" t="s">
        <v>3893</v>
      </c>
      <c r="C1027" s="2">
        <v>106503</v>
      </c>
      <c r="D1027" s="2" t="s">
        <v>173</v>
      </c>
      <c r="E1027" s="2" t="s">
        <v>179</v>
      </c>
      <c r="F1027" s="2" t="s">
        <v>40</v>
      </c>
      <c r="G1027" s="3">
        <v>38621</v>
      </c>
      <c r="H1027" s="1"/>
      <c r="I1027" s="2">
        <v>8875.32</v>
      </c>
      <c r="J1027" s="2">
        <v>2324.5500000000002</v>
      </c>
      <c r="K1027" s="2">
        <v>2324.5500000000002</v>
      </c>
      <c r="L1027" s="2">
        <v>1942.06</v>
      </c>
      <c r="M1027" s="1"/>
      <c r="N1027" s="5">
        <f t="shared" si="32"/>
        <v>19929.519999999997</v>
      </c>
      <c r="O1027" s="6">
        <f t="shared" si="33"/>
        <v>15419.759999999997</v>
      </c>
      <c r="P1027" s="2">
        <v>24</v>
      </c>
      <c r="Q1027" s="2" t="s">
        <v>46</v>
      </c>
      <c r="R1027" s="2">
        <v>4463.04</v>
      </c>
      <c r="S1027" s="2">
        <v>80</v>
      </c>
      <c r="T1027" s="2">
        <v>8897.6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f>VLOOKUP(Tabla3[[#This Row],[Columna1]],Tabla5[#All],3,0)</f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f>VLOOKUP(Tabla3[[#This Row],[Columna1]],Tabla7[[ID]:[Monto neto de los bonos]],3,0)</f>
        <v>8926.08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2">
        <v>0</v>
      </c>
      <c r="AS1027" s="2">
        <v>0</v>
      </c>
      <c r="AT1027" s="2">
        <v>2314.3200000000002</v>
      </c>
      <c r="AU1027" s="2">
        <v>2195.44</v>
      </c>
      <c r="AV1027" s="2">
        <v>0</v>
      </c>
      <c r="AW1027" s="1"/>
      <c r="AX1027" s="2" t="s">
        <v>422</v>
      </c>
      <c r="AY1027" s="8" t="s">
        <v>425</v>
      </c>
    </row>
    <row r="1028" spans="1:51" ht="13.15" customHeight="1" x14ac:dyDescent="0.25">
      <c r="A1028" s="7">
        <v>22956</v>
      </c>
      <c r="B1028" s="2" t="s">
        <v>1120</v>
      </c>
      <c r="C1028" s="2">
        <v>4875303</v>
      </c>
      <c r="D1028" s="2" t="s">
        <v>173</v>
      </c>
      <c r="E1028" s="2" t="s">
        <v>177</v>
      </c>
      <c r="F1028" s="2" t="s">
        <v>140</v>
      </c>
      <c r="G1028" s="3">
        <v>44249</v>
      </c>
      <c r="H1028" s="1"/>
      <c r="I1028" s="2">
        <v>6673.03</v>
      </c>
      <c r="J1028" s="2">
        <v>1745.4849999999999</v>
      </c>
      <c r="K1028" s="2">
        <v>1745.4849999999999</v>
      </c>
      <c r="L1028" s="2">
        <v>0</v>
      </c>
      <c r="M1028" s="1"/>
      <c r="N1028" s="5">
        <f t="shared" si="32"/>
        <v>13518.1</v>
      </c>
      <c r="O1028" s="6">
        <f t="shared" si="33"/>
        <v>10757.240000000002</v>
      </c>
      <c r="P1028" s="2">
        <v>24</v>
      </c>
      <c r="Q1028" s="2" t="s">
        <v>46</v>
      </c>
      <c r="R1028" s="2">
        <v>3354.1</v>
      </c>
      <c r="S1028" s="2">
        <v>70</v>
      </c>
      <c r="T1028" s="2">
        <v>5850.6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f>VLOOKUP(Tabla3[[#This Row],[Columna1]],Tabla5[#All],3,0)</f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f>VLOOKUP(Tabla3[[#This Row],[Columna1]],Tabla7[[ID]:[Monto neto de los bonos]],3,0)</f>
        <v>6708.2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  <c r="AT1028" s="2">
        <v>1521.22</v>
      </c>
      <c r="AU1028" s="2">
        <v>1239.6400000000001</v>
      </c>
      <c r="AV1028" s="2">
        <v>0</v>
      </c>
      <c r="AW1028" s="1"/>
      <c r="AX1028" s="2" t="s">
        <v>422</v>
      </c>
      <c r="AY1028" s="8" t="s">
        <v>425</v>
      </c>
    </row>
    <row r="1029" spans="1:51" ht="13.15" customHeight="1" x14ac:dyDescent="0.25">
      <c r="A1029" s="7">
        <v>15812</v>
      </c>
      <c r="B1029" s="2" t="s">
        <v>1121</v>
      </c>
      <c r="C1029" s="2">
        <v>125403</v>
      </c>
      <c r="D1029" s="2" t="s">
        <v>173</v>
      </c>
      <c r="E1029" s="2" t="s">
        <v>177</v>
      </c>
      <c r="F1029" s="2" t="s">
        <v>113</v>
      </c>
      <c r="G1029" s="3">
        <v>40322</v>
      </c>
      <c r="H1029" s="1"/>
      <c r="I1029" s="2">
        <v>8862.42</v>
      </c>
      <c r="J1029" s="2">
        <v>2318.1350000000002</v>
      </c>
      <c r="K1029" s="2">
        <v>2318.1350000000002</v>
      </c>
      <c r="L1029" s="2">
        <v>1298.03</v>
      </c>
      <c r="M1029" s="1"/>
      <c r="N1029" s="5">
        <f t="shared" si="32"/>
        <v>19251.330000000002</v>
      </c>
      <c r="O1029" s="6">
        <f t="shared" si="33"/>
        <v>12848.130000000001</v>
      </c>
      <c r="P1029" s="2">
        <v>24</v>
      </c>
      <c r="Q1029" s="2" t="s">
        <v>46</v>
      </c>
      <c r="R1029" s="2">
        <v>4454.6099999999997</v>
      </c>
      <c r="S1029" s="2">
        <v>140</v>
      </c>
      <c r="T1029" s="2">
        <v>15542.8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f>VLOOKUP(Tabla3[[#This Row],[Columna1]],Tabla5[#All],3,0)</f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f>VLOOKUP(Tabla3[[#This Row],[Columna1]],Tabla7[[ID]:[Monto neto de los bonos]],3,0)</f>
        <v>8909.2199999999993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0</v>
      </c>
      <c r="AR1029" s="2">
        <v>0</v>
      </c>
      <c r="AS1029" s="2">
        <v>0</v>
      </c>
      <c r="AT1029" s="2">
        <v>2917.16</v>
      </c>
      <c r="AU1029" s="2">
        <v>3486.04</v>
      </c>
      <c r="AV1029" s="2">
        <v>0</v>
      </c>
      <c r="AW1029" s="1"/>
      <c r="AX1029" s="2" t="s">
        <v>422</v>
      </c>
      <c r="AY1029" s="8" t="s">
        <v>425</v>
      </c>
    </row>
    <row r="1030" spans="1:51" ht="13.15" customHeight="1" x14ac:dyDescent="0.25">
      <c r="A1030" s="7">
        <v>14086</v>
      </c>
      <c r="B1030" s="2" t="s">
        <v>1122</v>
      </c>
      <c r="C1030" s="2">
        <v>138803</v>
      </c>
      <c r="D1030" s="2" t="s">
        <v>173</v>
      </c>
      <c r="E1030" s="2" t="s">
        <v>176</v>
      </c>
      <c r="F1030" s="2" t="s">
        <v>36</v>
      </c>
      <c r="G1030" s="3">
        <v>39132</v>
      </c>
      <c r="H1030" s="1"/>
      <c r="I1030" s="2">
        <v>13165.89</v>
      </c>
      <c r="J1030" s="2">
        <v>2789.65</v>
      </c>
      <c r="K1030" s="2">
        <v>2789.65</v>
      </c>
      <c r="L1030" s="2">
        <v>2618.75</v>
      </c>
      <c r="M1030" s="1"/>
      <c r="N1030" s="5">
        <f t="shared" si="32"/>
        <v>27549.87</v>
      </c>
      <c r="O1030" s="6">
        <f t="shared" si="33"/>
        <v>17565.87</v>
      </c>
      <c r="P1030" s="2">
        <v>24</v>
      </c>
      <c r="Q1030" s="2" t="s">
        <v>46</v>
      </c>
      <c r="R1030" s="2">
        <v>6185.93</v>
      </c>
      <c r="S1030" s="2">
        <v>140</v>
      </c>
      <c r="T1030" s="2">
        <v>21582.400000000001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f>VLOOKUP(Tabla3[[#This Row],[Columna1]],Tabla5[#All],3,0)</f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f>VLOOKUP(Tabla3[[#This Row],[Columna1]],Tabla7[[ID]:[Monto neto de los bonos]],3,0)</f>
        <v>12371.86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2">
        <v>0</v>
      </c>
      <c r="AT1030" s="2">
        <v>4126</v>
      </c>
      <c r="AU1030" s="2">
        <v>5858</v>
      </c>
      <c r="AV1030" s="2">
        <v>0</v>
      </c>
      <c r="AW1030" s="1"/>
      <c r="AX1030" s="2" t="s">
        <v>422</v>
      </c>
      <c r="AY1030" s="8" t="s">
        <v>425</v>
      </c>
    </row>
    <row r="1031" spans="1:51" ht="13.15" customHeight="1" x14ac:dyDescent="0.25">
      <c r="A1031" s="7">
        <v>16961</v>
      </c>
      <c r="B1031" s="2" t="s">
        <v>3932</v>
      </c>
      <c r="C1031" s="2">
        <v>269503</v>
      </c>
      <c r="D1031" s="2" t="s">
        <v>173</v>
      </c>
      <c r="E1031" s="2" t="s">
        <v>176</v>
      </c>
      <c r="F1031" s="2" t="s">
        <v>184</v>
      </c>
      <c r="G1031" s="3">
        <v>42523</v>
      </c>
      <c r="H1031" s="1"/>
      <c r="I1031" s="2">
        <v>5516.73</v>
      </c>
      <c r="J1031" s="2">
        <v>1441.28</v>
      </c>
      <c r="K1031" s="2">
        <v>1441.28</v>
      </c>
      <c r="L1031" s="2">
        <v>666.59</v>
      </c>
      <c r="M1031" s="1"/>
      <c r="N1031" s="5">
        <f t="shared" si="32"/>
        <v>9065.8799999999992</v>
      </c>
      <c r="O1031" s="6">
        <f t="shared" si="33"/>
        <v>6997.3899999999994</v>
      </c>
      <c r="P1031" s="2">
        <v>24</v>
      </c>
      <c r="Q1031" s="2" t="s">
        <v>132</v>
      </c>
      <c r="R1031" s="2">
        <v>0</v>
      </c>
      <c r="S1031" s="2">
        <v>68</v>
      </c>
      <c r="T1031" s="2">
        <v>4697.4399999999996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f>VLOOKUP(Tabla3[[#This Row],[Columna1]],Tabla5[#All],3,0)</f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f>VLOOKUP(Tabla3[[#This Row],[Columna1]],Tabla7[[ID]:[Monto neto de los bonos]],3,0)</f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2">
        <v>0</v>
      </c>
      <c r="AS1031" s="2">
        <v>0</v>
      </c>
      <c r="AT1031" s="2">
        <v>1304.76</v>
      </c>
      <c r="AU1031" s="2">
        <v>763.73</v>
      </c>
      <c r="AV1031" s="2">
        <v>0</v>
      </c>
      <c r="AW1031" s="1"/>
      <c r="AX1031" s="2" t="s">
        <v>422</v>
      </c>
      <c r="AY1031" s="8" t="s">
        <v>427</v>
      </c>
    </row>
    <row r="1032" spans="1:51" ht="13.15" customHeight="1" x14ac:dyDescent="0.25">
      <c r="A1032" s="7">
        <v>20480</v>
      </c>
      <c r="B1032" s="2" t="s">
        <v>3876</v>
      </c>
      <c r="C1032" s="2">
        <v>1859203</v>
      </c>
      <c r="D1032" s="2" t="s">
        <v>173</v>
      </c>
      <c r="E1032" s="2" t="s">
        <v>178</v>
      </c>
      <c r="F1032" s="2" t="s">
        <v>41</v>
      </c>
      <c r="G1032" s="3">
        <v>42807</v>
      </c>
      <c r="H1032" s="1"/>
      <c r="I1032" s="2">
        <v>8542.57</v>
      </c>
      <c r="J1032" s="2">
        <v>2234.4899999999998</v>
      </c>
      <c r="K1032" s="2">
        <v>2234.4899999999998</v>
      </c>
      <c r="L1032" s="2">
        <v>1104.9100000000001</v>
      </c>
      <c r="M1032" s="1"/>
      <c r="N1032" s="5">
        <f t="shared" si="32"/>
        <v>14116.46</v>
      </c>
      <c r="O1032" s="6">
        <f t="shared" si="33"/>
        <v>7917.0599999999986</v>
      </c>
      <c r="P1032" s="2">
        <v>20</v>
      </c>
      <c r="Q1032" s="2" t="s">
        <v>132</v>
      </c>
      <c r="R1032" s="2">
        <v>0</v>
      </c>
      <c r="S1032" s="2">
        <v>140</v>
      </c>
      <c r="T1032" s="2">
        <v>14980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f>VLOOKUP(Tabla3[[#This Row],[Columna1]],Tabla5[#All],3,0)</f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f>VLOOKUP(Tabla3[[#This Row],[Columna1]],Tabla7[[ID]:[Monto neto de los bonos]],3,0)</f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0</v>
      </c>
      <c r="AR1032" s="2">
        <v>0</v>
      </c>
      <c r="AS1032" s="2">
        <v>0</v>
      </c>
      <c r="AT1032" s="2">
        <v>2798.2</v>
      </c>
      <c r="AU1032" s="2">
        <v>3401.2</v>
      </c>
      <c r="AV1032" s="2">
        <v>0</v>
      </c>
      <c r="AW1032" s="1"/>
      <c r="AX1032" s="2" t="s">
        <v>422</v>
      </c>
      <c r="AY1032" s="8" t="s">
        <v>426</v>
      </c>
    </row>
    <row r="1033" spans="1:51" ht="13.15" customHeight="1" x14ac:dyDescent="0.25">
      <c r="A1033" s="7">
        <v>18779</v>
      </c>
      <c r="B1033" s="2" t="s">
        <v>4005</v>
      </c>
      <c r="C1033" s="2">
        <v>373703</v>
      </c>
      <c r="D1033" s="2" t="s">
        <v>173</v>
      </c>
      <c r="E1033" s="2" t="s">
        <v>177</v>
      </c>
      <c r="F1033" s="2" t="s">
        <v>140</v>
      </c>
      <c r="G1033" s="3">
        <v>44249</v>
      </c>
      <c r="H1033" s="1"/>
      <c r="I1033" s="2">
        <v>6673.03</v>
      </c>
      <c r="J1033" s="2">
        <v>1745.4849999999999</v>
      </c>
      <c r="K1033" s="2">
        <v>1745.4849999999999</v>
      </c>
      <c r="L1033" s="2">
        <v>0</v>
      </c>
      <c r="M1033" s="1"/>
      <c r="N1033" s="5">
        <f t="shared" si="32"/>
        <v>13518.1</v>
      </c>
      <c r="O1033" s="6">
        <f t="shared" si="33"/>
        <v>12355.75</v>
      </c>
      <c r="P1033" s="2">
        <v>24</v>
      </c>
      <c r="Q1033" s="2" t="s">
        <v>46</v>
      </c>
      <c r="R1033" s="2">
        <v>3354.1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f>VLOOKUP(Tabla3[[#This Row],[Columna1]],Tabla5[#All],3,0)</f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f>VLOOKUP(Tabla3[[#This Row],[Columna1]],Tabla7[[ID]:[Monto neto de los bonos]],3,0)</f>
        <v>6708.2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2">
        <v>0</v>
      </c>
      <c r="AS1033" s="2">
        <v>0</v>
      </c>
      <c r="AT1033" s="2">
        <v>936.16</v>
      </c>
      <c r="AU1033" s="2">
        <v>226.19</v>
      </c>
      <c r="AV1033" s="2">
        <v>0</v>
      </c>
      <c r="AW1033" s="1"/>
      <c r="AX1033" s="2" t="s">
        <v>422</v>
      </c>
      <c r="AY1033" s="8" t="s">
        <v>425</v>
      </c>
    </row>
    <row r="1034" spans="1:51" ht="13.15" customHeight="1" x14ac:dyDescent="0.25">
      <c r="A1034" s="7">
        <v>15703</v>
      </c>
      <c r="B1034" s="2" t="s">
        <v>1123</v>
      </c>
      <c r="C1034" s="2">
        <v>194703</v>
      </c>
      <c r="D1034" s="2" t="s">
        <v>173</v>
      </c>
      <c r="E1034" s="2" t="s">
        <v>181</v>
      </c>
      <c r="F1034" s="2" t="s">
        <v>40</v>
      </c>
      <c r="G1034" s="3">
        <v>40227</v>
      </c>
      <c r="H1034" s="1"/>
      <c r="I1034" s="2">
        <v>8875.32</v>
      </c>
      <c r="J1034" s="2">
        <v>2324.5500000000002</v>
      </c>
      <c r="K1034" s="2">
        <v>2324.5500000000002</v>
      </c>
      <c r="L1034" s="2">
        <v>2689.81</v>
      </c>
      <c r="M1034" s="1"/>
      <c r="N1034" s="5">
        <f t="shared" si="32"/>
        <v>16214.229999999998</v>
      </c>
      <c r="O1034" s="6">
        <f t="shared" si="33"/>
        <v>11685.339999999998</v>
      </c>
      <c r="P1034" s="2">
        <v>24</v>
      </c>
      <c r="Q1034" s="2" t="s">
        <v>46</v>
      </c>
      <c r="R1034" s="2">
        <v>0</v>
      </c>
      <c r="S1034" s="2">
        <v>74</v>
      </c>
      <c r="T1034" s="2">
        <v>8230.2800000000007</v>
      </c>
      <c r="U1034" s="2">
        <v>2485.09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f>VLOOKUP(Tabla3[[#This Row],[Columna1]],Tabla5[#All],3,0)</f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f>VLOOKUP(Tabla3[[#This Row],[Columna1]],Tabla7[[ID]:[Monto neto de los bonos]],3,0)</f>
        <v>2485.09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0</v>
      </c>
      <c r="AR1034" s="2">
        <v>0</v>
      </c>
      <c r="AS1034" s="2">
        <v>0</v>
      </c>
      <c r="AT1034" s="2">
        <v>2316.4499999999998</v>
      </c>
      <c r="AU1034" s="2">
        <v>2212.44</v>
      </c>
      <c r="AV1034" s="2">
        <v>0</v>
      </c>
      <c r="AW1034" s="1"/>
      <c r="AX1034" s="2" t="s">
        <v>422</v>
      </c>
      <c r="AY1034" s="8" t="s">
        <v>425</v>
      </c>
    </row>
    <row r="1035" spans="1:51" ht="13.15" customHeight="1" x14ac:dyDescent="0.25">
      <c r="A1035" s="7">
        <v>22000</v>
      </c>
      <c r="B1035" s="2" t="s">
        <v>1124</v>
      </c>
      <c r="C1035" s="2">
        <v>3531303</v>
      </c>
      <c r="D1035" s="2" t="s">
        <v>173</v>
      </c>
      <c r="E1035" s="2" t="s">
        <v>176</v>
      </c>
      <c r="F1035" s="2" t="s">
        <v>184</v>
      </c>
      <c r="G1035" s="3">
        <v>43633</v>
      </c>
      <c r="H1035" s="1"/>
      <c r="I1035" s="2">
        <v>5516.73</v>
      </c>
      <c r="J1035" s="2">
        <v>1441.28</v>
      </c>
      <c r="K1035" s="2">
        <v>1441.28</v>
      </c>
      <c r="L1035" s="2">
        <v>816.61</v>
      </c>
      <c r="M1035" s="1"/>
      <c r="N1035" s="5">
        <f t="shared" si="32"/>
        <v>9215.9</v>
      </c>
      <c r="O1035" s="6">
        <f t="shared" si="33"/>
        <v>8216.74</v>
      </c>
      <c r="P1035" s="2">
        <v>24</v>
      </c>
      <c r="Q1035" s="2" t="s">
        <v>132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f>VLOOKUP(Tabla3[[#This Row],[Columna1]],Tabla5[#All],3,0)</f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f>VLOOKUP(Tabla3[[#This Row],[Columna1]],Tabla7[[ID]:[Monto neto de los bonos]],3,0)</f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0</v>
      </c>
      <c r="AR1035" s="2">
        <v>0</v>
      </c>
      <c r="AS1035" s="2">
        <v>0</v>
      </c>
      <c r="AT1035" s="2">
        <v>848.84</v>
      </c>
      <c r="AU1035" s="2">
        <v>150.32</v>
      </c>
      <c r="AV1035" s="2">
        <v>0</v>
      </c>
      <c r="AW1035" s="1"/>
      <c r="AX1035" s="2" t="s">
        <v>422</v>
      </c>
      <c r="AY1035" s="8" t="s">
        <v>427</v>
      </c>
    </row>
    <row r="1036" spans="1:51" ht="13.15" customHeight="1" x14ac:dyDescent="0.25">
      <c r="A1036" s="7">
        <v>20221</v>
      </c>
      <c r="B1036" s="2" t="s">
        <v>3965</v>
      </c>
      <c r="C1036" s="2">
        <v>1563203</v>
      </c>
      <c r="D1036" s="2" t="s">
        <v>173</v>
      </c>
      <c r="E1036" s="2" t="s">
        <v>182</v>
      </c>
      <c r="F1036" s="2" t="s">
        <v>73</v>
      </c>
      <c r="G1036" s="3">
        <v>42685</v>
      </c>
      <c r="H1036" s="1"/>
      <c r="I1036" s="2">
        <v>16065.68</v>
      </c>
      <c r="J1036" s="2">
        <v>2959.1</v>
      </c>
      <c r="K1036" s="2">
        <v>2959.1</v>
      </c>
      <c r="L1036" s="2">
        <v>2071.2199999999998</v>
      </c>
      <c r="M1036" s="1"/>
      <c r="N1036" s="5">
        <f t="shared" si="32"/>
        <v>58361.99</v>
      </c>
      <c r="O1036" s="6">
        <f t="shared" si="33"/>
        <v>53728.609999999993</v>
      </c>
      <c r="P1036" s="2">
        <v>30</v>
      </c>
      <c r="Q1036" s="2" t="s">
        <v>37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27231.47</v>
      </c>
      <c r="AE1036" s="2">
        <f>VLOOKUP(Tabla3[[#This Row],[Columna1]],Tabla5[#All],3,0)</f>
        <v>27231.47</v>
      </c>
      <c r="AF1036" s="2">
        <v>0</v>
      </c>
      <c r="AG1036" s="2">
        <v>0</v>
      </c>
      <c r="AH1036" s="2">
        <v>0</v>
      </c>
      <c r="AI1036" s="2">
        <v>0</v>
      </c>
      <c r="AJ1036" s="2">
        <v>7075.42</v>
      </c>
      <c r="AK1036" s="2">
        <f>VLOOKUP(Tabla3[[#This Row],[Columna1]],Tabla7[[ID]:[Monto neto de los bonos]],3,0)</f>
        <v>7075.42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  <c r="AQ1036" s="2">
        <v>0</v>
      </c>
      <c r="AR1036" s="2">
        <v>0</v>
      </c>
      <c r="AS1036" s="2">
        <v>0</v>
      </c>
      <c r="AT1036" s="2">
        <v>2405.48</v>
      </c>
      <c r="AU1036" s="2">
        <v>2227.9</v>
      </c>
      <c r="AV1036" s="2">
        <v>0</v>
      </c>
      <c r="AW1036" s="1"/>
      <c r="AX1036" s="2" t="s">
        <v>422</v>
      </c>
      <c r="AY1036" s="8" t="s">
        <v>423</v>
      </c>
    </row>
    <row r="1037" spans="1:51" ht="13.15" customHeight="1" x14ac:dyDescent="0.25">
      <c r="A1037" s="7">
        <v>21665</v>
      </c>
      <c r="B1037" s="2" t="s">
        <v>3939</v>
      </c>
      <c r="C1037" s="2">
        <v>3161403</v>
      </c>
      <c r="D1037" s="2" t="s">
        <v>173</v>
      </c>
      <c r="E1037" s="2" t="s">
        <v>176</v>
      </c>
      <c r="F1037" s="2" t="s">
        <v>184</v>
      </c>
      <c r="G1037" s="3">
        <v>43433</v>
      </c>
      <c r="H1037" s="1"/>
      <c r="I1037" s="2">
        <v>5516.73</v>
      </c>
      <c r="J1037" s="2">
        <v>1441.28</v>
      </c>
      <c r="K1037" s="2">
        <v>1441.28</v>
      </c>
      <c r="L1037" s="2">
        <v>763.18</v>
      </c>
      <c r="M1037" s="1"/>
      <c r="N1037" s="5">
        <f t="shared" si="32"/>
        <v>9162.4699999999993</v>
      </c>
      <c r="O1037" s="6">
        <f t="shared" si="33"/>
        <v>8173.5899999999992</v>
      </c>
      <c r="P1037" s="2">
        <v>24</v>
      </c>
      <c r="Q1037" s="2" t="s">
        <v>132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f>VLOOKUP(Tabla3[[#This Row],[Columna1]],Tabla5[#All],3,0)</f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f>VLOOKUP(Tabla3[[#This Row],[Columna1]],Tabla7[[ID]:[Monto neto de los bonos]],3,0)</f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0</v>
      </c>
      <c r="AR1037" s="2">
        <v>0</v>
      </c>
      <c r="AS1037" s="2">
        <v>0</v>
      </c>
      <c r="AT1037" s="2">
        <v>843.92</v>
      </c>
      <c r="AU1037" s="2">
        <v>144.96</v>
      </c>
      <c r="AV1037" s="2">
        <v>0</v>
      </c>
      <c r="AW1037" s="1"/>
      <c r="AX1037" s="2" t="s">
        <v>422</v>
      </c>
      <c r="AY1037" s="8" t="s">
        <v>427</v>
      </c>
    </row>
    <row r="1038" spans="1:51" ht="13.15" customHeight="1" x14ac:dyDescent="0.25">
      <c r="A1038" s="7">
        <v>15854</v>
      </c>
      <c r="B1038" s="2" t="s">
        <v>1125</v>
      </c>
      <c r="C1038" s="2">
        <v>203303</v>
      </c>
      <c r="D1038" s="2" t="s">
        <v>173</v>
      </c>
      <c r="E1038" s="2" t="s">
        <v>177</v>
      </c>
      <c r="F1038" s="2" t="s">
        <v>113</v>
      </c>
      <c r="G1038" s="3">
        <v>40381</v>
      </c>
      <c r="H1038" s="1"/>
      <c r="I1038" s="2">
        <v>8862.42</v>
      </c>
      <c r="J1038" s="2">
        <v>2318.1350000000002</v>
      </c>
      <c r="K1038" s="2">
        <v>2318.1350000000002</v>
      </c>
      <c r="L1038" s="2">
        <v>544.14</v>
      </c>
      <c r="M1038" s="1"/>
      <c r="N1038" s="5">
        <f t="shared" si="32"/>
        <v>18497.439999999999</v>
      </c>
      <c r="O1038" s="6">
        <f t="shared" si="33"/>
        <v>16487.04</v>
      </c>
      <c r="P1038" s="2">
        <v>24</v>
      </c>
      <c r="Q1038" s="2" t="s">
        <v>46</v>
      </c>
      <c r="R1038" s="2">
        <v>4454.6099999999997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f>VLOOKUP(Tabla3[[#This Row],[Columna1]],Tabla5[#All],3,0)</f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f>VLOOKUP(Tabla3[[#This Row],[Columna1]],Tabla7[[ID]:[Monto neto de los bonos]],3,0)</f>
        <v>8909.2199999999993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0</v>
      </c>
      <c r="AR1038" s="2">
        <v>0</v>
      </c>
      <c r="AS1038" s="2">
        <v>0</v>
      </c>
      <c r="AT1038" s="2">
        <v>1293.44</v>
      </c>
      <c r="AU1038" s="2">
        <v>716.96</v>
      </c>
      <c r="AV1038" s="2">
        <v>0</v>
      </c>
      <c r="AW1038" s="1"/>
      <c r="AX1038" s="2" t="s">
        <v>422</v>
      </c>
      <c r="AY1038" s="8" t="s">
        <v>425</v>
      </c>
    </row>
    <row r="1039" spans="1:51" ht="13.15" customHeight="1" x14ac:dyDescent="0.25">
      <c r="A1039" s="7">
        <v>22720</v>
      </c>
      <c r="B1039" s="2" t="s">
        <v>1126</v>
      </c>
      <c r="C1039" s="2">
        <v>4551203</v>
      </c>
      <c r="D1039" s="2" t="s">
        <v>173</v>
      </c>
      <c r="E1039" s="2" t="s">
        <v>177</v>
      </c>
      <c r="F1039" s="2" t="s">
        <v>140</v>
      </c>
      <c r="G1039" s="3">
        <v>44054</v>
      </c>
      <c r="H1039" s="1"/>
      <c r="I1039" s="2">
        <v>6673.03</v>
      </c>
      <c r="J1039" s="2">
        <v>1745.4849999999999</v>
      </c>
      <c r="K1039" s="2">
        <v>1745.4849999999999</v>
      </c>
      <c r="L1039" s="2">
        <v>0</v>
      </c>
      <c r="M1039" s="1"/>
      <c r="N1039" s="5">
        <f t="shared" si="32"/>
        <v>13518.1</v>
      </c>
      <c r="O1039" s="6">
        <f t="shared" si="33"/>
        <v>12355.75</v>
      </c>
      <c r="P1039" s="2">
        <v>24</v>
      </c>
      <c r="Q1039" s="2" t="s">
        <v>46</v>
      </c>
      <c r="R1039" s="2">
        <v>3354.1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f>VLOOKUP(Tabla3[[#This Row],[Columna1]],Tabla5[#All],3,0)</f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f>VLOOKUP(Tabla3[[#This Row],[Columna1]],Tabla7[[ID]:[Monto neto de los bonos]],3,0)</f>
        <v>6708.2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0</v>
      </c>
      <c r="AR1039" s="2">
        <v>0</v>
      </c>
      <c r="AS1039" s="2">
        <v>0</v>
      </c>
      <c r="AT1039" s="2">
        <v>936.16</v>
      </c>
      <c r="AU1039" s="2">
        <v>226.19</v>
      </c>
      <c r="AV1039" s="2">
        <v>0</v>
      </c>
      <c r="AW1039" s="1"/>
      <c r="AX1039" s="2" t="s">
        <v>422</v>
      </c>
      <c r="AY1039" s="8" t="s">
        <v>425</v>
      </c>
    </row>
    <row r="1040" spans="1:51" ht="13.15" customHeight="1" x14ac:dyDescent="0.25">
      <c r="A1040" s="7">
        <v>22182</v>
      </c>
      <c r="B1040" s="2" t="s">
        <v>1127</v>
      </c>
      <c r="C1040" s="2">
        <v>3859203</v>
      </c>
      <c r="D1040" s="2" t="s">
        <v>173</v>
      </c>
      <c r="E1040" s="2" t="s">
        <v>179</v>
      </c>
      <c r="F1040" s="2" t="s">
        <v>140</v>
      </c>
      <c r="G1040" s="3">
        <v>43922</v>
      </c>
      <c r="H1040" s="1"/>
      <c r="I1040" s="2">
        <v>6673.03</v>
      </c>
      <c r="J1040" s="2">
        <v>1745.4849999999999</v>
      </c>
      <c r="K1040" s="2">
        <v>1745.4849999999999</v>
      </c>
      <c r="L1040" s="2">
        <v>0</v>
      </c>
      <c r="M1040" s="1"/>
      <c r="N1040" s="5">
        <f t="shared" si="32"/>
        <v>13518.1</v>
      </c>
      <c r="O1040" s="6">
        <f t="shared" si="33"/>
        <v>9359.18</v>
      </c>
      <c r="P1040" s="2">
        <v>24</v>
      </c>
      <c r="Q1040" s="2" t="s">
        <v>46</v>
      </c>
      <c r="R1040" s="2">
        <v>3354.1</v>
      </c>
      <c r="S1040" s="2">
        <v>140</v>
      </c>
      <c r="T1040" s="2">
        <v>11701.2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f>VLOOKUP(Tabla3[[#This Row],[Columna1]],Tabla5[#All],3,0)</f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f>VLOOKUP(Tabla3[[#This Row],[Columna1]],Tabla7[[ID]:[Monto neto de los bonos]],3,0)</f>
        <v>6708.2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  <c r="AQ1040" s="2">
        <v>0</v>
      </c>
      <c r="AR1040" s="2">
        <v>0</v>
      </c>
      <c r="AS1040" s="2">
        <v>0</v>
      </c>
      <c r="AT1040" s="2">
        <v>2106.2800000000002</v>
      </c>
      <c r="AU1040" s="2">
        <v>2052.64</v>
      </c>
      <c r="AV1040" s="2">
        <v>0</v>
      </c>
      <c r="AW1040" s="1"/>
      <c r="AX1040" s="2" t="s">
        <v>422</v>
      </c>
      <c r="AY1040" s="8" t="s">
        <v>425</v>
      </c>
    </row>
    <row r="1041" spans="1:51" ht="13.15" customHeight="1" x14ac:dyDescent="0.25">
      <c r="A1041" s="7">
        <v>11542</v>
      </c>
      <c r="B1041" s="2" t="s">
        <v>3899</v>
      </c>
      <c r="C1041" s="2">
        <v>38803</v>
      </c>
      <c r="D1041" s="2" t="s">
        <v>173</v>
      </c>
      <c r="E1041" s="2" t="s">
        <v>179</v>
      </c>
      <c r="F1041" s="2" t="s">
        <v>36</v>
      </c>
      <c r="G1041" s="3">
        <v>35499</v>
      </c>
      <c r="H1041" s="1"/>
      <c r="I1041" s="2">
        <v>13165.89</v>
      </c>
      <c r="J1041" s="2">
        <v>2789.65</v>
      </c>
      <c r="K1041" s="2">
        <v>2789.65</v>
      </c>
      <c r="L1041" s="2">
        <v>3353.68</v>
      </c>
      <c r="M1041" s="1"/>
      <c r="N1041" s="5">
        <f t="shared" si="32"/>
        <v>33244.479999999996</v>
      </c>
      <c r="O1041" s="6">
        <f t="shared" si="33"/>
        <v>29338.479999999996</v>
      </c>
      <c r="P1041" s="2">
        <v>24</v>
      </c>
      <c r="Q1041" s="2" t="s">
        <v>46</v>
      </c>
      <c r="R1041" s="2">
        <v>6185.93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4959.68</v>
      </c>
      <c r="AE1041" s="2">
        <f>VLOOKUP(Tabla3[[#This Row],[Columna1]],Tabla5[#All],3,0)</f>
        <v>4959.68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f>VLOOKUP(Tabla3[[#This Row],[Columna1]],Tabla7[[ID]:[Monto neto de los bonos]],3,0)</f>
        <v>12371.86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  <c r="AQ1041" s="2">
        <v>0</v>
      </c>
      <c r="AR1041" s="2">
        <v>0</v>
      </c>
      <c r="AS1041" s="2">
        <v>0</v>
      </c>
      <c r="AT1041" s="2">
        <v>2035.44</v>
      </c>
      <c r="AU1041" s="2">
        <v>1870.56</v>
      </c>
      <c r="AV1041" s="2">
        <v>0</v>
      </c>
      <c r="AW1041" s="1"/>
      <c r="AX1041" s="2" t="s">
        <v>422</v>
      </c>
      <c r="AY1041" s="8" t="s">
        <v>425</v>
      </c>
    </row>
    <row r="1042" spans="1:51" ht="13.15" customHeight="1" x14ac:dyDescent="0.25">
      <c r="A1042" s="7">
        <v>20216</v>
      </c>
      <c r="B1042" s="2" t="s">
        <v>1128</v>
      </c>
      <c r="C1042" s="2">
        <v>1549203</v>
      </c>
      <c r="D1042" s="2" t="s">
        <v>173</v>
      </c>
      <c r="E1042" s="2" t="s">
        <v>179</v>
      </c>
      <c r="F1042" s="2" t="s">
        <v>45</v>
      </c>
      <c r="G1042" s="3">
        <v>42684</v>
      </c>
      <c r="H1042" s="1"/>
      <c r="I1042" s="2">
        <v>13413.65</v>
      </c>
      <c r="J1042" s="2">
        <v>2841.47</v>
      </c>
      <c r="K1042" s="2">
        <v>2841.47</v>
      </c>
      <c r="L1042" s="2">
        <v>1573.68</v>
      </c>
      <c r="M1042" s="1"/>
      <c r="N1042" s="5">
        <f t="shared" si="32"/>
        <v>25082.79</v>
      </c>
      <c r="O1042" s="6">
        <f t="shared" si="33"/>
        <v>21450.35</v>
      </c>
      <c r="P1042" s="2">
        <v>30</v>
      </c>
      <c r="Q1042" s="2" t="s">
        <v>37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4412.5200000000004</v>
      </c>
      <c r="AE1042" s="2">
        <f>VLOOKUP(Tabla3[[#This Row],[Columna1]],Tabla5[#All],3,0)</f>
        <v>4412.5200000000004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f>VLOOKUP(Tabla3[[#This Row],[Columna1]],Tabla7[[ID]:[Monto neto de los bonos]],3,0)</f>
        <v>0</v>
      </c>
      <c r="AL1042" s="2">
        <v>0</v>
      </c>
      <c r="AM1042" s="2">
        <v>0</v>
      </c>
      <c r="AN1042" s="2">
        <v>0</v>
      </c>
      <c r="AO1042" s="2">
        <v>0</v>
      </c>
      <c r="AP1042" s="2">
        <v>0</v>
      </c>
      <c r="AQ1042" s="2">
        <v>0</v>
      </c>
      <c r="AR1042" s="2">
        <v>0</v>
      </c>
      <c r="AS1042" s="2">
        <v>0</v>
      </c>
      <c r="AT1042" s="2">
        <v>2067.02</v>
      </c>
      <c r="AU1042" s="2">
        <v>1565.42</v>
      </c>
      <c r="AV1042" s="2">
        <v>0</v>
      </c>
      <c r="AW1042" s="1"/>
      <c r="AX1042" s="2" t="s">
        <v>422</v>
      </c>
      <c r="AY1042" s="8" t="s">
        <v>423</v>
      </c>
    </row>
    <row r="1043" spans="1:51" ht="13.15" customHeight="1" x14ac:dyDescent="0.25">
      <c r="A1043" s="7">
        <v>23738</v>
      </c>
      <c r="B1043" s="2" t="s">
        <v>3978</v>
      </c>
      <c r="C1043" s="2">
        <v>5432003</v>
      </c>
      <c r="D1043" s="2" t="s">
        <v>173</v>
      </c>
      <c r="E1043" s="2" t="s">
        <v>177</v>
      </c>
      <c r="F1043" s="2" t="s">
        <v>140</v>
      </c>
      <c r="G1043" s="3">
        <v>44637</v>
      </c>
      <c r="H1043" s="1"/>
      <c r="I1043" s="2">
        <v>6673.03</v>
      </c>
      <c r="J1043" s="2">
        <v>1745.4849999999999</v>
      </c>
      <c r="K1043" s="2">
        <v>1745.4849999999999</v>
      </c>
      <c r="L1043" s="2">
        <v>0</v>
      </c>
      <c r="M1043" s="1"/>
      <c r="N1043" s="5">
        <f t="shared" si="32"/>
        <v>13518.1</v>
      </c>
      <c r="O1043" s="6">
        <f t="shared" si="33"/>
        <v>12355.75</v>
      </c>
      <c r="P1043" s="2">
        <v>24</v>
      </c>
      <c r="Q1043" s="2" t="s">
        <v>46</v>
      </c>
      <c r="R1043" s="2">
        <v>3354.1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f>VLOOKUP(Tabla3[[#This Row],[Columna1]],Tabla5[#All],3,0)</f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f>VLOOKUP(Tabla3[[#This Row],[Columna1]],Tabla7[[ID]:[Monto neto de los bonos]],3,0)</f>
        <v>6708.2</v>
      </c>
      <c r="AL1043" s="2">
        <v>0</v>
      </c>
      <c r="AM1043" s="2">
        <v>0</v>
      </c>
      <c r="AN1043" s="2">
        <v>0</v>
      </c>
      <c r="AO1043" s="2">
        <v>0</v>
      </c>
      <c r="AP1043" s="2">
        <v>0</v>
      </c>
      <c r="AQ1043" s="2">
        <v>0</v>
      </c>
      <c r="AR1043" s="2">
        <v>0</v>
      </c>
      <c r="AS1043" s="2">
        <v>0</v>
      </c>
      <c r="AT1043" s="2">
        <v>936.16</v>
      </c>
      <c r="AU1043" s="2">
        <v>226.19</v>
      </c>
      <c r="AV1043" s="2">
        <v>0</v>
      </c>
      <c r="AW1043" s="1"/>
      <c r="AX1043" s="2" t="s">
        <v>422</v>
      </c>
      <c r="AY1043" s="8" t="s">
        <v>425</v>
      </c>
    </row>
    <row r="1044" spans="1:51" ht="13.15" customHeight="1" x14ac:dyDescent="0.25">
      <c r="A1044" s="7">
        <v>22850</v>
      </c>
      <c r="B1044" s="2" t="s">
        <v>1129</v>
      </c>
      <c r="C1044" s="2">
        <v>4740603</v>
      </c>
      <c r="D1044" s="2" t="s">
        <v>173</v>
      </c>
      <c r="E1044" s="2" t="s">
        <v>185</v>
      </c>
      <c r="F1044" s="2" t="s">
        <v>125</v>
      </c>
      <c r="G1044" s="3">
        <v>45442</v>
      </c>
      <c r="H1044" s="1"/>
      <c r="I1044" s="2">
        <v>8862.42</v>
      </c>
      <c r="J1044" s="2">
        <v>2318.1350000000002</v>
      </c>
      <c r="K1044" s="2">
        <v>2318.1350000000002</v>
      </c>
      <c r="L1044" s="2">
        <v>0</v>
      </c>
      <c r="M1044" s="1"/>
      <c r="N1044" s="5">
        <f t="shared" si="32"/>
        <v>13498.69</v>
      </c>
      <c r="O1044" s="6">
        <f t="shared" si="33"/>
        <v>7470.41</v>
      </c>
      <c r="P1044" s="2">
        <v>24</v>
      </c>
      <c r="Q1044" s="2" t="s">
        <v>132</v>
      </c>
      <c r="R1044" s="2">
        <v>0</v>
      </c>
      <c r="S1044" s="2">
        <v>140</v>
      </c>
      <c r="T1044" s="2">
        <v>15542.8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f>VLOOKUP(Tabla3[[#This Row],[Columna1]],Tabla5[#All],3,0)</f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f>VLOOKUP(Tabla3[[#This Row],[Columna1]],Tabla7[[ID]:[Monto neto de los bonos]],3,0)</f>
        <v>0</v>
      </c>
      <c r="AL1044" s="2">
        <v>0</v>
      </c>
      <c r="AM1044" s="2">
        <v>0</v>
      </c>
      <c r="AN1044" s="2">
        <v>0</v>
      </c>
      <c r="AO1044" s="2">
        <v>0</v>
      </c>
      <c r="AP1044" s="2">
        <v>0</v>
      </c>
      <c r="AQ1044" s="2">
        <v>0</v>
      </c>
      <c r="AR1044" s="2">
        <v>0</v>
      </c>
      <c r="AS1044" s="2">
        <v>0</v>
      </c>
      <c r="AT1044" s="2">
        <v>2797.6</v>
      </c>
      <c r="AU1044" s="2">
        <v>3230.68</v>
      </c>
      <c r="AV1044" s="2">
        <v>0</v>
      </c>
      <c r="AW1044" s="1"/>
      <c r="AX1044" s="2" t="s">
        <v>422</v>
      </c>
      <c r="AY1044" s="8" t="s">
        <v>427</v>
      </c>
    </row>
    <row r="1045" spans="1:51" ht="13.15" customHeight="1" x14ac:dyDescent="0.25">
      <c r="A1045" s="7">
        <v>22930</v>
      </c>
      <c r="B1045" s="2" t="s">
        <v>1130</v>
      </c>
      <c r="C1045" s="2">
        <v>4831203</v>
      </c>
      <c r="D1045" s="2" t="s">
        <v>173</v>
      </c>
      <c r="E1045" s="2" t="s">
        <v>176</v>
      </c>
      <c r="F1045" s="2" t="s">
        <v>184</v>
      </c>
      <c r="G1045" s="3">
        <v>44200</v>
      </c>
      <c r="H1045" s="1"/>
      <c r="I1045" s="2">
        <v>5516.73</v>
      </c>
      <c r="J1045" s="2">
        <v>1441.28</v>
      </c>
      <c r="K1045" s="2">
        <v>1441.28</v>
      </c>
      <c r="L1045" s="2">
        <v>0</v>
      </c>
      <c r="M1045" s="1"/>
      <c r="N1045" s="5">
        <f t="shared" si="32"/>
        <v>8399.2899999999991</v>
      </c>
      <c r="O1045" s="6">
        <f t="shared" si="33"/>
        <v>5147.4099999999989</v>
      </c>
      <c r="P1045" s="2">
        <v>20</v>
      </c>
      <c r="Q1045" s="2" t="s">
        <v>132</v>
      </c>
      <c r="R1045" s="2">
        <v>0</v>
      </c>
      <c r="S1045" s="2">
        <v>140</v>
      </c>
      <c r="T1045" s="2">
        <v>9671.2000000000007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f>VLOOKUP(Tabla3[[#This Row],[Columna1]],Tabla5[#All],3,0)</f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f>VLOOKUP(Tabla3[[#This Row],[Columna1]],Tabla7[[ID]:[Monto neto de los bonos]],3,0)</f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  <c r="AQ1045" s="2">
        <v>0</v>
      </c>
      <c r="AR1045" s="2">
        <v>0</v>
      </c>
      <c r="AS1045" s="2">
        <v>0</v>
      </c>
      <c r="AT1045" s="2">
        <v>1740.72</v>
      </c>
      <c r="AU1045" s="2">
        <v>1511.16</v>
      </c>
      <c r="AV1045" s="2">
        <v>0</v>
      </c>
      <c r="AW1045" s="1"/>
      <c r="AX1045" s="2" t="s">
        <v>422</v>
      </c>
      <c r="AY1045" s="8" t="s">
        <v>426</v>
      </c>
    </row>
    <row r="1046" spans="1:51" ht="13.15" customHeight="1" x14ac:dyDescent="0.25">
      <c r="A1046" s="7">
        <v>25144</v>
      </c>
      <c r="B1046" s="2" t="s">
        <v>1131</v>
      </c>
      <c r="C1046" s="2">
        <v>6461803</v>
      </c>
      <c r="D1046" s="2" t="s">
        <v>173</v>
      </c>
      <c r="E1046" s="2" t="s">
        <v>177</v>
      </c>
      <c r="F1046" s="2" t="s">
        <v>140</v>
      </c>
      <c r="G1046" s="3">
        <v>45498</v>
      </c>
      <c r="H1046" s="1"/>
      <c r="I1046" s="2">
        <v>6673.03</v>
      </c>
      <c r="J1046" s="2">
        <v>1745.4849999999999</v>
      </c>
      <c r="K1046" s="2">
        <v>1745.4849999999999</v>
      </c>
      <c r="L1046" s="2">
        <v>0</v>
      </c>
      <c r="M1046" s="1"/>
      <c r="N1046" s="5">
        <f t="shared" si="32"/>
        <v>13518.1</v>
      </c>
      <c r="O1046" s="6">
        <f t="shared" si="33"/>
        <v>12355.75</v>
      </c>
      <c r="P1046" s="2">
        <v>24</v>
      </c>
      <c r="Q1046" s="2" t="s">
        <v>46</v>
      </c>
      <c r="R1046" s="2">
        <v>3354.1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f>VLOOKUP(Tabla3[[#This Row],[Columna1]],Tabla5[#All],3,0)</f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f>VLOOKUP(Tabla3[[#This Row],[Columna1]],Tabla7[[ID]:[Monto neto de los bonos]],3,0)</f>
        <v>6708.2</v>
      </c>
      <c r="AL1046" s="2">
        <v>0</v>
      </c>
      <c r="AM1046" s="2">
        <v>0</v>
      </c>
      <c r="AN1046" s="2">
        <v>0</v>
      </c>
      <c r="AO1046" s="2">
        <v>0</v>
      </c>
      <c r="AP1046" s="2">
        <v>0</v>
      </c>
      <c r="AQ1046" s="2">
        <v>0</v>
      </c>
      <c r="AR1046" s="2">
        <v>0</v>
      </c>
      <c r="AS1046" s="2">
        <v>0</v>
      </c>
      <c r="AT1046" s="2">
        <v>936.16</v>
      </c>
      <c r="AU1046" s="2">
        <v>226.19</v>
      </c>
      <c r="AV1046" s="2">
        <v>0</v>
      </c>
      <c r="AW1046" s="1"/>
      <c r="AX1046" s="2" t="s">
        <v>422</v>
      </c>
      <c r="AY1046" s="8" t="s">
        <v>425</v>
      </c>
    </row>
    <row r="1047" spans="1:51" ht="13.15" customHeight="1" x14ac:dyDescent="0.25">
      <c r="A1047" s="7">
        <v>102605</v>
      </c>
      <c r="B1047" s="2" t="s">
        <v>1132</v>
      </c>
      <c r="C1047" s="2">
        <v>416003</v>
      </c>
      <c r="D1047" s="2" t="s">
        <v>173</v>
      </c>
      <c r="E1047" s="2" t="s">
        <v>177</v>
      </c>
      <c r="F1047" s="2" t="s">
        <v>140</v>
      </c>
      <c r="G1047" s="3">
        <v>44637</v>
      </c>
      <c r="H1047" s="1"/>
      <c r="I1047" s="2">
        <v>6673.03</v>
      </c>
      <c r="J1047" s="2">
        <v>1745.4849999999999</v>
      </c>
      <c r="K1047" s="2">
        <v>1745.4849999999999</v>
      </c>
      <c r="L1047" s="2">
        <v>0</v>
      </c>
      <c r="M1047" s="1"/>
      <c r="N1047" s="5">
        <f t="shared" si="32"/>
        <v>13518.1</v>
      </c>
      <c r="O1047" s="6">
        <f t="shared" si="33"/>
        <v>11876.85</v>
      </c>
      <c r="P1047" s="2">
        <v>22</v>
      </c>
      <c r="Q1047" s="2" t="s">
        <v>46</v>
      </c>
      <c r="R1047" s="2">
        <v>3354.1</v>
      </c>
      <c r="S1047" s="2">
        <v>32</v>
      </c>
      <c r="T1047" s="2">
        <v>2674.56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f>VLOOKUP(Tabla3[[#This Row],[Columna1]],Tabla5[#All],3,0)</f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f>VLOOKUP(Tabla3[[#This Row],[Columna1]],Tabla7[[ID]:[Monto neto de los bonos]],3,0)</f>
        <v>6708.2</v>
      </c>
      <c r="AL1047" s="2">
        <v>0</v>
      </c>
      <c r="AM1047" s="2">
        <v>0</v>
      </c>
      <c r="AN1047" s="2">
        <v>0</v>
      </c>
      <c r="AO1047" s="2">
        <v>0</v>
      </c>
      <c r="AP1047" s="2">
        <v>0</v>
      </c>
      <c r="AQ1047" s="2">
        <v>0</v>
      </c>
      <c r="AR1047" s="2">
        <v>0</v>
      </c>
      <c r="AS1047" s="2">
        <v>0</v>
      </c>
      <c r="AT1047" s="2">
        <v>1125.5899999999999</v>
      </c>
      <c r="AU1047" s="2">
        <v>515.66</v>
      </c>
      <c r="AV1047" s="2">
        <v>0</v>
      </c>
      <c r="AW1047" s="1"/>
      <c r="AX1047" s="2" t="s">
        <v>422</v>
      </c>
      <c r="AY1047" s="8" t="s">
        <v>425</v>
      </c>
    </row>
    <row r="1048" spans="1:51" ht="13.15" customHeight="1" x14ac:dyDescent="0.25">
      <c r="A1048" s="7">
        <v>21277</v>
      </c>
      <c r="B1048" s="2" t="s">
        <v>1133</v>
      </c>
      <c r="C1048" s="2">
        <v>2617203</v>
      </c>
      <c r="D1048" s="2" t="s">
        <v>173</v>
      </c>
      <c r="E1048" s="2" t="s">
        <v>179</v>
      </c>
      <c r="F1048" s="2" t="s">
        <v>148</v>
      </c>
      <c r="G1048" s="3">
        <v>43227</v>
      </c>
      <c r="H1048" s="1"/>
      <c r="I1048" s="2">
        <v>9836.7099999999991</v>
      </c>
      <c r="J1048" s="2">
        <v>3056.2150000000001</v>
      </c>
      <c r="K1048" s="2">
        <v>3056.2150000000001</v>
      </c>
      <c r="L1048" s="2">
        <v>1449.17</v>
      </c>
      <c r="M1048" s="1"/>
      <c r="N1048" s="5">
        <f t="shared" si="32"/>
        <v>17398.309999999998</v>
      </c>
      <c r="O1048" s="6">
        <f t="shared" si="33"/>
        <v>9514.1099999999988</v>
      </c>
      <c r="P1048" s="2">
        <v>20</v>
      </c>
      <c r="Q1048" s="2" t="s">
        <v>132</v>
      </c>
      <c r="R1048" s="2">
        <v>0</v>
      </c>
      <c r="S1048" s="2">
        <v>140</v>
      </c>
      <c r="T1048" s="2">
        <v>18362.400000000001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f>VLOOKUP(Tabla3[[#This Row],[Columna1]],Tabla5[#All],3,0)</f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f>VLOOKUP(Tabla3[[#This Row],[Columna1]],Tabla7[[ID]:[Monto neto de los bonos]],3,0)</f>
        <v>0</v>
      </c>
      <c r="AL1048" s="2">
        <v>0</v>
      </c>
      <c r="AM1048" s="2">
        <v>0</v>
      </c>
      <c r="AN1048" s="2">
        <v>0</v>
      </c>
      <c r="AO1048" s="2">
        <v>0</v>
      </c>
      <c r="AP1048" s="2">
        <v>0</v>
      </c>
      <c r="AQ1048" s="2">
        <v>0</v>
      </c>
      <c r="AR1048" s="2">
        <v>0</v>
      </c>
      <c r="AS1048" s="2">
        <v>0</v>
      </c>
      <c r="AT1048" s="2">
        <v>3438.72</v>
      </c>
      <c r="AU1048" s="2">
        <v>4445.4799999999996</v>
      </c>
      <c r="AV1048" s="2">
        <v>0</v>
      </c>
      <c r="AW1048" s="1"/>
      <c r="AX1048" s="2" t="s">
        <v>422</v>
      </c>
      <c r="AY1048" s="8" t="s">
        <v>426</v>
      </c>
    </row>
    <row r="1049" spans="1:51" ht="13.15" customHeight="1" x14ac:dyDescent="0.25">
      <c r="A1049" s="7">
        <v>23159</v>
      </c>
      <c r="B1049" s="2" t="s">
        <v>1134</v>
      </c>
      <c r="C1049" s="2">
        <v>5059203</v>
      </c>
      <c r="D1049" s="2" t="s">
        <v>173</v>
      </c>
      <c r="E1049" s="2" t="s">
        <v>177</v>
      </c>
      <c r="F1049" s="2" t="s">
        <v>140</v>
      </c>
      <c r="G1049" s="3">
        <v>44370</v>
      </c>
      <c r="H1049" s="1"/>
      <c r="I1049" s="2">
        <v>6673.03</v>
      </c>
      <c r="J1049" s="2">
        <v>1745.4849999999999</v>
      </c>
      <c r="K1049" s="2">
        <v>1745.4849999999999</v>
      </c>
      <c r="L1049" s="2">
        <v>0</v>
      </c>
      <c r="M1049" s="1"/>
      <c r="N1049" s="5">
        <f t="shared" si="32"/>
        <v>13518.1</v>
      </c>
      <c r="O1049" s="6">
        <f t="shared" si="33"/>
        <v>11957.94</v>
      </c>
      <c r="P1049" s="2">
        <v>24</v>
      </c>
      <c r="Q1049" s="2" t="s">
        <v>46</v>
      </c>
      <c r="R1049" s="2">
        <v>3354.1</v>
      </c>
      <c r="S1049" s="2">
        <v>16</v>
      </c>
      <c r="T1049" s="2">
        <v>1337.28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f>VLOOKUP(Tabla3[[#This Row],[Columna1]],Tabla5[#All],3,0)</f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f>VLOOKUP(Tabla3[[#This Row],[Columna1]],Tabla7[[ID]:[Monto neto de los bonos]],3,0)</f>
        <v>6708.2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  <c r="AQ1049" s="2">
        <v>0</v>
      </c>
      <c r="AR1049" s="2">
        <v>0</v>
      </c>
      <c r="AS1049" s="2">
        <v>0</v>
      </c>
      <c r="AT1049" s="2">
        <v>1069.8800000000001</v>
      </c>
      <c r="AU1049" s="2">
        <v>490.28</v>
      </c>
      <c r="AV1049" s="2">
        <v>0</v>
      </c>
      <c r="AW1049" s="1"/>
      <c r="AX1049" s="2" t="s">
        <v>422</v>
      </c>
      <c r="AY1049" s="8" t="s">
        <v>425</v>
      </c>
    </row>
    <row r="1050" spans="1:51" ht="13.15" customHeight="1" x14ac:dyDescent="0.25">
      <c r="A1050" s="7">
        <v>25061</v>
      </c>
      <c r="B1050" s="2" t="s">
        <v>1135</v>
      </c>
      <c r="C1050" s="2">
        <v>6355803</v>
      </c>
      <c r="D1050" s="2" t="s">
        <v>173</v>
      </c>
      <c r="E1050" s="2" t="s">
        <v>177</v>
      </c>
      <c r="F1050" s="2" t="s">
        <v>140</v>
      </c>
      <c r="G1050" s="3">
        <v>45394</v>
      </c>
      <c r="H1050" s="1"/>
      <c r="I1050" s="2">
        <v>6673.03</v>
      </c>
      <c r="J1050" s="2">
        <v>1745.4849999999999</v>
      </c>
      <c r="K1050" s="2">
        <v>1745.4849999999999</v>
      </c>
      <c r="L1050" s="2">
        <v>0</v>
      </c>
      <c r="M1050" s="1"/>
      <c r="N1050" s="5">
        <f t="shared" si="32"/>
        <v>13518.1</v>
      </c>
      <c r="O1050" s="6">
        <f t="shared" si="33"/>
        <v>12355.75</v>
      </c>
      <c r="P1050" s="2">
        <v>24</v>
      </c>
      <c r="Q1050" s="2" t="s">
        <v>46</v>
      </c>
      <c r="R1050" s="2">
        <v>3354.1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f>VLOOKUP(Tabla3[[#This Row],[Columna1]],Tabla5[#All],3,0)</f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f>VLOOKUP(Tabla3[[#This Row],[Columna1]],Tabla7[[ID]:[Monto neto de los bonos]],3,0)</f>
        <v>6708.2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  <c r="AQ1050" s="2">
        <v>0</v>
      </c>
      <c r="AR1050" s="2">
        <v>0</v>
      </c>
      <c r="AS1050" s="2">
        <v>0</v>
      </c>
      <c r="AT1050" s="2">
        <v>936.16</v>
      </c>
      <c r="AU1050" s="2">
        <v>226.19</v>
      </c>
      <c r="AV1050" s="2">
        <v>0</v>
      </c>
      <c r="AW1050" s="1"/>
      <c r="AX1050" s="2" t="s">
        <v>422</v>
      </c>
      <c r="AY1050" s="8" t="s">
        <v>425</v>
      </c>
    </row>
    <row r="1051" spans="1:51" ht="13.15" customHeight="1" x14ac:dyDescent="0.25">
      <c r="A1051" s="7">
        <v>15239</v>
      </c>
      <c r="B1051" s="2" t="s">
        <v>3907</v>
      </c>
      <c r="C1051" s="2">
        <v>177803</v>
      </c>
      <c r="D1051" s="2" t="s">
        <v>173</v>
      </c>
      <c r="E1051" s="2" t="s">
        <v>176</v>
      </c>
      <c r="F1051" s="2" t="s">
        <v>125</v>
      </c>
      <c r="G1051" s="3">
        <v>39814</v>
      </c>
      <c r="H1051" s="1"/>
      <c r="I1051" s="2">
        <v>8862.42</v>
      </c>
      <c r="J1051" s="2">
        <v>2318.1350000000002</v>
      </c>
      <c r="K1051" s="2">
        <v>2318.1350000000002</v>
      </c>
      <c r="L1051" s="2">
        <v>2764.06</v>
      </c>
      <c r="M1051" s="1"/>
      <c r="N1051" s="5">
        <f t="shared" si="32"/>
        <v>20717.36</v>
      </c>
      <c r="O1051" s="6">
        <f t="shared" si="33"/>
        <v>17354.920000000002</v>
      </c>
      <c r="P1051" s="2">
        <v>24</v>
      </c>
      <c r="Q1051" s="2" t="s">
        <v>46</v>
      </c>
      <c r="R1051" s="2">
        <v>4454.6099999999997</v>
      </c>
      <c r="S1051" s="2">
        <v>40</v>
      </c>
      <c r="T1051" s="2">
        <v>4440.8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f>VLOOKUP(Tabla3[[#This Row],[Columna1]],Tabla5[#All],3,0)</f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f>VLOOKUP(Tabla3[[#This Row],[Columna1]],Tabla7[[ID]:[Monto neto de los bonos]],3,0)</f>
        <v>8909.2199999999993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2">
        <v>0</v>
      </c>
      <c r="AS1051" s="2">
        <v>0</v>
      </c>
      <c r="AT1051" s="2">
        <v>1942</v>
      </c>
      <c r="AU1051" s="2">
        <v>1420.44</v>
      </c>
      <c r="AV1051" s="2">
        <v>0</v>
      </c>
      <c r="AW1051" s="1"/>
      <c r="AX1051" s="2" t="s">
        <v>422</v>
      </c>
      <c r="AY1051" s="8" t="s">
        <v>425</v>
      </c>
    </row>
    <row r="1052" spans="1:51" ht="13.15" customHeight="1" x14ac:dyDescent="0.25">
      <c r="A1052" s="7">
        <v>16866</v>
      </c>
      <c r="B1052" s="2" t="s">
        <v>1136</v>
      </c>
      <c r="C1052" s="2">
        <v>265803</v>
      </c>
      <c r="D1052" s="2" t="s">
        <v>173</v>
      </c>
      <c r="E1052" s="2" t="s">
        <v>177</v>
      </c>
      <c r="F1052" s="2" t="s">
        <v>50</v>
      </c>
      <c r="G1052" s="3">
        <v>41494</v>
      </c>
      <c r="H1052" s="1"/>
      <c r="I1052" s="2">
        <v>12195.26</v>
      </c>
      <c r="J1052" s="2">
        <v>3009.3249999999998</v>
      </c>
      <c r="K1052" s="2">
        <v>3009.3249999999998</v>
      </c>
      <c r="L1052" s="2">
        <v>2834.88</v>
      </c>
      <c r="M1052" s="1"/>
      <c r="N1052" s="5">
        <f t="shared" si="32"/>
        <v>27059.360000000001</v>
      </c>
      <c r="O1052" s="6">
        <f t="shared" si="33"/>
        <v>17255.160000000003</v>
      </c>
      <c r="P1052" s="2">
        <v>20</v>
      </c>
      <c r="Q1052" s="2" t="s">
        <v>46</v>
      </c>
      <c r="R1052" s="2">
        <v>6010.57</v>
      </c>
      <c r="S1052" s="2">
        <v>140</v>
      </c>
      <c r="T1052" s="2">
        <v>20969.2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f>VLOOKUP(Tabla3[[#This Row],[Columna1]],Tabla5[#All],3,0)</f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f>VLOOKUP(Tabla3[[#This Row],[Columna1]],Tabla7[[ID]:[Monto neto de los bonos]],3,0)</f>
        <v>12021.14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4035.6</v>
      </c>
      <c r="AU1052" s="2">
        <v>5768.6</v>
      </c>
      <c r="AV1052" s="2">
        <v>0</v>
      </c>
      <c r="AW1052" s="1"/>
      <c r="AX1052" s="2" t="s">
        <v>422</v>
      </c>
      <c r="AY1052" s="8" t="s">
        <v>424</v>
      </c>
    </row>
    <row r="1053" spans="1:51" ht="13.15" customHeight="1" x14ac:dyDescent="0.25">
      <c r="A1053" s="7">
        <v>15835</v>
      </c>
      <c r="B1053" s="2" t="s">
        <v>1137</v>
      </c>
      <c r="C1053" s="2">
        <v>202303</v>
      </c>
      <c r="D1053" s="2" t="s">
        <v>173</v>
      </c>
      <c r="E1053" s="2" t="s">
        <v>177</v>
      </c>
      <c r="F1053" s="2" t="s">
        <v>113</v>
      </c>
      <c r="G1053" s="3">
        <v>40353</v>
      </c>
      <c r="H1053" s="1"/>
      <c r="I1053" s="2">
        <v>8862.42</v>
      </c>
      <c r="J1053" s="2">
        <v>2318.1350000000002</v>
      </c>
      <c r="K1053" s="2">
        <v>2318.1350000000002</v>
      </c>
      <c r="L1053" s="2">
        <v>1723.8</v>
      </c>
      <c r="M1053" s="1"/>
      <c r="N1053" s="5">
        <f t="shared" si="32"/>
        <v>19677.099999999999</v>
      </c>
      <c r="O1053" s="6">
        <f t="shared" si="33"/>
        <v>17282.989999999998</v>
      </c>
      <c r="P1053" s="2">
        <v>24</v>
      </c>
      <c r="Q1053" s="2" t="s">
        <v>46</v>
      </c>
      <c r="R1053" s="2">
        <v>4454.6099999999997</v>
      </c>
      <c r="S1053" s="2">
        <v>8</v>
      </c>
      <c r="T1053" s="2">
        <v>888.16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f>VLOOKUP(Tabla3[[#This Row],[Columna1]],Tabla5[#All],3,0)</f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f>VLOOKUP(Tabla3[[#This Row],[Columna1]],Tabla7[[ID]:[Monto neto de los bonos]],3,0)</f>
        <v>8909.2199999999993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  <c r="AQ1053" s="2">
        <v>0</v>
      </c>
      <c r="AR1053" s="2">
        <v>0</v>
      </c>
      <c r="AS1053" s="2">
        <v>0</v>
      </c>
      <c r="AT1053" s="2">
        <v>1490.93</v>
      </c>
      <c r="AU1053" s="2">
        <v>903.18</v>
      </c>
      <c r="AV1053" s="2">
        <v>0</v>
      </c>
      <c r="AW1053" s="1"/>
      <c r="AX1053" s="2" t="s">
        <v>422</v>
      </c>
      <c r="AY1053" s="8" t="s">
        <v>425</v>
      </c>
    </row>
    <row r="1054" spans="1:51" ht="13.15" customHeight="1" x14ac:dyDescent="0.25">
      <c r="A1054" s="7">
        <v>15222</v>
      </c>
      <c r="B1054" s="2" t="s">
        <v>1138</v>
      </c>
      <c r="C1054" s="2">
        <v>2029203</v>
      </c>
      <c r="D1054" s="2" t="s">
        <v>173</v>
      </c>
      <c r="E1054" s="2" t="s">
        <v>176</v>
      </c>
      <c r="F1054" s="2" t="s">
        <v>140</v>
      </c>
      <c r="G1054" s="3">
        <v>44371</v>
      </c>
      <c r="H1054" s="1"/>
      <c r="I1054" s="2">
        <v>6673.03</v>
      </c>
      <c r="J1054" s="2">
        <v>1745.4849999999999</v>
      </c>
      <c r="K1054" s="2">
        <v>1745.4849999999999</v>
      </c>
      <c r="L1054" s="2">
        <v>0</v>
      </c>
      <c r="M1054" s="1"/>
      <c r="N1054" s="5">
        <f t="shared" si="32"/>
        <v>13518.1</v>
      </c>
      <c r="O1054" s="6">
        <f t="shared" si="33"/>
        <v>10895.86</v>
      </c>
      <c r="P1054" s="2">
        <v>24</v>
      </c>
      <c r="Q1054" s="2" t="s">
        <v>46</v>
      </c>
      <c r="R1054" s="2">
        <v>3354.1</v>
      </c>
      <c r="S1054" s="2">
        <v>77</v>
      </c>
      <c r="T1054" s="2">
        <v>6435.66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f>VLOOKUP(Tabla3[[#This Row],[Columna1]],Tabla5[#All],3,0)</f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f>VLOOKUP(Tabla3[[#This Row],[Columna1]],Tabla7[[ID]:[Monto neto de los bonos]],3,0)</f>
        <v>6708.2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0</v>
      </c>
      <c r="AR1054" s="2">
        <v>0</v>
      </c>
      <c r="AS1054" s="2">
        <v>0</v>
      </c>
      <c r="AT1054" s="2">
        <v>1579.73</v>
      </c>
      <c r="AU1054" s="2">
        <v>1042.51</v>
      </c>
      <c r="AV1054" s="2">
        <v>0</v>
      </c>
      <c r="AW1054" s="1"/>
      <c r="AX1054" s="2" t="s">
        <v>422</v>
      </c>
      <c r="AY1054" s="8" t="s">
        <v>425</v>
      </c>
    </row>
    <row r="1055" spans="1:51" ht="13.15" customHeight="1" x14ac:dyDescent="0.25">
      <c r="A1055" s="7">
        <v>12146</v>
      </c>
      <c r="B1055" s="2" t="s">
        <v>1139</v>
      </c>
      <c r="C1055" s="2">
        <v>120003</v>
      </c>
      <c r="D1055" s="2" t="s">
        <v>173</v>
      </c>
      <c r="E1055" s="2" t="s">
        <v>176</v>
      </c>
      <c r="F1055" s="2" t="s">
        <v>36</v>
      </c>
      <c r="G1055" s="3">
        <v>37377</v>
      </c>
      <c r="H1055" s="1"/>
      <c r="I1055" s="2">
        <v>13165.89</v>
      </c>
      <c r="J1055" s="2">
        <v>2789.65</v>
      </c>
      <c r="K1055" s="2">
        <v>2789.65</v>
      </c>
      <c r="L1055" s="2">
        <v>2719.91</v>
      </c>
      <c r="M1055" s="1"/>
      <c r="N1055" s="5">
        <f t="shared" si="32"/>
        <v>27651.03</v>
      </c>
      <c r="O1055" s="6">
        <f t="shared" si="33"/>
        <v>23928.109999999997</v>
      </c>
      <c r="P1055" s="2">
        <v>24</v>
      </c>
      <c r="Q1055" s="2" t="s">
        <v>46</v>
      </c>
      <c r="R1055" s="2">
        <v>6185.93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f>VLOOKUP(Tabla3[[#This Row],[Columna1]],Tabla5[#All],3,0)</f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f>VLOOKUP(Tabla3[[#This Row],[Columna1]],Tabla7[[ID]:[Monto neto de los bonos]],3,0)</f>
        <v>12371.86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0</v>
      </c>
      <c r="AR1055" s="2">
        <v>0</v>
      </c>
      <c r="AS1055" s="2">
        <v>0</v>
      </c>
      <c r="AT1055" s="2">
        <v>1977.08</v>
      </c>
      <c r="AU1055" s="2">
        <v>1745.84</v>
      </c>
      <c r="AV1055" s="2">
        <v>0</v>
      </c>
      <c r="AW1055" s="1"/>
      <c r="AX1055" s="2" t="s">
        <v>422</v>
      </c>
      <c r="AY1055" s="8" t="s">
        <v>425</v>
      </c>
    </row>
    <row r="1056" spans="1:51" ht="13.15" customHeight="1" x14ac:dyDescent="0.25">
      <c r="A1056" s="7">
        <v>12210</v>
      </c>
      <c r="B1056" s="2" t="s">
        <v>1140</v>
      </c>
      <c r="C1056" s="2">
        <v>73203</v>
      </c>
      <c r="D1056" s="2" t="s">
        <v>173</v>
      </c>
      <c r="E1056" s="2" t="s">
        <v>177</v>
      </c>
      <c r="F1056" s="2" t="s">
        <v>36</v>
      </c>
      <c r="G1056" s="3">
        <v>37438</v>
      </c>
      <c r="H1056" s="1"/>
      <c r="I1056" s="2">
        <v>13165.89</v>
      </c>
      <c r="J1056" s="2">
        <v>2789.65</v>
      </c>
      <c r="K1056" s="2">
        <v>2789.65</v>
      </c>
      <c r="L1056" s="2">
        <v>3067.66</v>
      </c>
      <c r="M1056" s="1"/>
      <c r="N1056" s="5">
        <f t="shared" si="32"/>
        <v>27076.14</v>
      </c>
      <c r="O1056" s="6">
        <f t="shared" si="33"/>
        <v>23683.329999999998</v>
      </c>
      <c r="P1056" s="2">
        <v>24</v>
      </c>
      <c r="Q1056" s="2" t="s">
        <v>46</v>
      </c>
      <c r="R1056" s="2">
        <v>5263.29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f>VLOOKUP(Tabla3[[#This Row],[Columna1]],Tabla5[#All],3,0)</f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f>VLOOKUP(Tabla3[[#This Row],[Columna1]],Tabla7[[ID]:[Monto neto de los bonos]],3,0)</f>
        <v>10526.58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0</v>
      </c>
      <c r="AR1056" s="2">
        <v>0</v>
      </c>
      <c r="AS1056" s="2">
        <v>0</v>
      </c>
      <c r="AT1056" s="2">
        <v>1880.36</v>
      </c>
      <c r="AU1056" s="2">
        <v>1512.45</v>
      </c>
      <c r="AV1056" s="2">
        <v>0</v>
      </c>
      <c r="AW1056" s="1"/>
      <c r="AX1056" s="2" t="s">
        <v>422</v>
      </c>
      <c r="AY1056" s="8" t="s">
        <v>425</v>
      </c>
    </row>
    <row r="1057" spans="1:51" ht="13.15" customHeight="1" x14ac:dyDescent="0.25">
      <c r="A1057" s="7">
        <v>15826</v>
      </c>
      <c r="B1057" s="2" t="s">
        <v>1141</v>
      </c>
      <c r="C1057" s="2">
        <v>125803</v>
      </c>
      <c r="D1057" s="2" t="s">
        <v>173</v>
      </c>
      <c r="E1057" s="2" t="s">
        <v>177</v>
      </c>
      <c r="F1057" s="2" t="s">
        <v>40</v>
      </c>
      <c r="G1057" s="3">
        <v>40528</v>
      </c>
      <c r="H1057" s="1"/>
      <c r="I1057" s="2">
        <v>8875.32</v>
      </c>
      <c r="J1057" s="2">
        <v>2324.5500000000002</v>
      </c>
      <c r="K1057" s="2">
        <v>2324.5500000000002</v>
      </c>
      <c r="L1057" s="2">
        <v>1298.03</v>
      </c>
      <c r="M1057" s="1"/>
      <c r="N1057" s="5">
        <f t="shared" si="32"/>
        <v>19285.489999999998</v>
      </c>
      <c r="O1057" s="6">
        <f t="shared" si="33"/>
        <v>17126.289999999997</v>
      </c>
      <c r="P1057" s="2">
        <v>24</v>
      </c>
      <c r="Q1057" s="2" t="s">
        <v>46</v>
      </c>
      <c r="R1057" s="2">
        <v>4463.04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f>VLOOKUP(Tabla3[[#This Row],[Columna1]],Tabla5[#All],3,0)</f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f>VLOOKUP(Tabla3[[#This Row],[Columna1]],Tabla7[[ID]:[Monto neto de los bonos]],3,0)</f>
        <v>8926.08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  <c r="AQ1057" s="2">
        <v>0</v>
      </c>
      <c r="AR1057" s="2">
        <v>0</v>
      </c>
      <c r="AS1057" s="2">
        <v>0</v>
      </c>
      <c r="AT1057" s="2">
        <v>1365.24</v>
      </c>
      <c r="AU1057" s="2">
        <v>793.96</v>
      </c>
      <c r="AV1057" s="2">
        <v>0</v>
      </c>
      <c r="AW1057" s="1"/>
      <c r="AX1057" s="2" t="s">
        <v>422</v>
      </c>
      <c r="AY1057" s="8" t="s">
        <v>425</v>
      </c>
    </row>
    <row r="1058" spans="1:51" ht="13.15" customHeight="1" x14ac:dyDescent="0.25">
      <c r="A1058" s="7">
        <v>22068</v>
      </c>
      <c r="B1058" s="2" t="s">
        <v>1142</v>
      </c>
      <c r="C1058" s="2">
        <v>3621203</v>
      </c>
      <c r="D1058" s="2" t="s">
        <v>173</v>
      </c>
      <c r="E1058" s="2" t="s">
        <v>177</v>
      </c>
      <c r="F1058" s="2" t="s">
        <v>140</v>
      </c>
      <c r="G1058" s="3">
        <v>43683</v>
      </c>
      <c r="H1058" s="1"/>
      <c r="I1058" s="2">
        <v>6673.03</v>
      </c>
      <c r="J1058" s="2">
        <v>1745.4849999999999</v>
      </c>
      <c r="K1058" s="2">
        <v>1745.4849999999999</v>
      </c>
      <c r="L1058" s="2">
        <v>988.18</v>
      </c>
      <c r="M1058" s="1"/>
      <c r="N1058" s="5">
        <f t="shared" si="32"/>
        <v>11152.18</v>
      </c>
      <c r="O1058" s="6">
        <f t="shared" si="33"/>
        <v>9675.11</v>
      </c>
      <c r="P1058" s="2">
        <v>23</v>
      </c>
      <c r="Q1058" s="2" t="s">
        <v>46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f>VLOOKUP(Tabla3[[#This Row],[Columna1]],Tabla5[#All],3,0)</f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f>VLOOKUP(Tabla3[[#This Row],[Columna1]],Tabla7[[ID]:[Monto neto de los bonos]],3,0)</f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0</v>
      </c>
      <c r="AR1058" s="2">
        <v>0</v>
      </c>
      <c r="AS1058" s="2">
        <v>0</v>
      </c>
      <c r="AT1058" s="2">
        <v>984.91</v>
      </c>
      <c r="AU1058" s="2">
        <v>492.16</v>
      </c>
      <c r="AV1058" s="2">
        <v>0</v>
      </c>
      <c r="AW1058" s="1"/>
      <c r="AX1058" s="2" t="s">
        <v>422</v>
      </c>
      <c r="AY1058" s="8" t="s">
        <v>425</v>
      </c>
    </row>
    <row r="1059" spans="1:51" ht="13.15" customHeight="1" x14ac:dyDescent="0.25">
      <c r="A1059" s="7">
        <v>14090</v>
      </c>
      <c r="B1059" s="2" t="s">
        <v>1143</v>
      </c>
      <c r="C1059" s="2">
        <v>139103</v>
      </c>
      <c r="D1059" s="2" t="s">
        <v>173</v>
      </c>
      <c r="E1059" s="2" t="s">
        <v>179</v>
      </c>
      <c r="F1059" s="2" t="s">
        <v>36</v>
      </c>
      <c r="G1059" s="3">
        <v>39132</v>
      </c>
      <c r="H1059" s="1"/>
      <c r="I1059" s="2">
        <v>13165.89</v>
      </c>
      <c r="J1059" s="2">
        <v>2789.65</v>
      </c>
      <c r="K1059" s="2">
        <v>2789.65</v>
      </c>
      <c r="L1059" s="2">
        <v>3083.9</v>
      </c>
      <c r="M1059" s="1"/>
      <c r="N1059" s="5">
        <f t="shared" si="32"/>
        <v>34569.56</v>
      </c>
      <c r="O1059" s="6">
        <f t="shared" si="33"/>
        <v>30584.839999999997</v>
      </c>
      <c r="P1059" s="2">
        <v>20</v>
      </c>
      <c r="Q1059" s="2" t="s">
        <v>46</v>
      </c>
      <c r="R1059" s="2">
        <v>6185.95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6554.52</v>
      </c>
      <c r="AE1059" s="2">
        <f>VLOOKUP(Tabla3[[#This Row],[Columna1]],Tabla5[#All],3,0)</f>
        <v>6554.52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f>VLOOKUP(Tabla3[[#This Row],[Columna1]],Tabla7[[ID]:[Monto neto de los bonos]],3,0)</f>
        <v>12371.9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0</v>
      </c>
      <c r="AR1059" s="2">
        <v>0</v>
      </c>
      <c r="AS1059" s="2">
        <v>0</v>
      </c>
      <c r="AT1059" s="2">
        <v>2010.56</v>
      </c>
      <c r="AU1059" s="2">
        <v>1974.16</v>
      </c>
      <c r="AV1059" s="2">
        <v>0</v>
      </c>
      <c r="AW1059" s="1"/>
      <c r="AX1059" s="2" t="s">
        <v>422</v>
      </c>
      <c r="AY1059" s="8" t="s">
        <v>424</v>
      </c>
    </row>
    <row r="1060" spans="1:51" ht="13.15" customHeight="1" x14ac:dyDescent="0.25">
      <c r="A1060" s="7">
        <v>20352</v>
      </c>
      <c r="B1060" s="2" t="s">
        <v>1144</v>
      </c>
      <c r="C1060" s="2">
        <v>1715803</v>
      </c>
      <c r="D1060" s="2" t="s">
        <v>173</v>
      </c>
      <c r="E1060" s="2" t="s">
        <v>176</v>
      </c>
      <c r="F1060" s="2" t="s">
        <v>158</v>
      </c>
      <c r="G1060" s="3">
        <v>45071</v>
      </c>
      <c r="H1060" s="1"/>
      <c r="I1060" s="2">
        <v>7320.09</v>
      </c>
      <c r="J1060" s="2">
        <v>1914.615</v>
      </c>
      <c r="K1060" s="2">
        <v>1914.615</v>
      </c>
      <c r="L1060" s="2">
        <v>0</v>
      </c>
      <c r="M1060" s="1"/>
      <c r="N1060" s="5">
        <f t="shared" si="32"/>
        <v>11149.32</v>
      </c>
      <c r="O1060" s="6">
        <f t="shared" si="33"/>
        <v>7480.8799999999992</v>
      </c>
      <c r="P1060" s="2">
        <v>20</v>
      </c>
      <c r="Q1060" s="2" t="s">
        <v>132</v>
      </c>
      <c r="R1060" s="2">
        <v>0</v>
      </c>
      <c r="S1060" s="2">
        <v>100</v>
      </c>
      <c r="T1060" s="2">
        <v>9168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2">
        <f>VLOOKUP(Tabla3[[#This Row],[Columna1]],Tabla5[#All],3,0)</f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f>VLOOKUP(Tabla3[[#This Row],[Columna1]],Tabla7[[ID]:[Monto neto de los bonos]],3,0)</f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0</v>
      </c>
      <c r="AR1060" s="2">
        <v>0</v>
      </c>
      <c r="AS1060" s="2">
        <v>0</v>
      </c>
      <c r="AT1060" s="2">
        <v>1943.68</v>
      </c>
      <c r="AU1060" s="2">
        <v>1724.76</v>
      </c>
      <c r="AV1060" s="2">
        <v>0</v>
      </c>
      <c r="AW1060" s="1"/>
      <c r="AX1060" s="2" t="s">
        <v>422</v>
      </c>
      <c r="AY1060" s="8" t="s">
        <v>426</v>
      </c>
    </row>
    <row r="1061" spans="1:51" ht="13.15" customHeight="1" x14ac:dyDescent="0.25">
      <c r="A1061" s="7">
        <v>15827</v>
      </c>
      <c r="B1061" s="2" t="s">
        <v>1145</v>
      </c>
      <c r="C1061" s="2">
        <v>125903</v>
      </c>
      <c r="D1061" s="2" t="s">
        <v>173</v>
      </c>
      <c r="E1061" s="2" t="s">
        <v>177</v>
      </c>
      <c r="F1061" s="2" t="s">
        <v>113</v>
      </c>
      <c r="G1061" s="3">
        <v>40528</v>
      </c>
      <c r="H1061" s="1"/>
      <c r="I1061" s="2">
        <v>8862.42</v>
      </c>
      <c r="J1061" s="2">
        <v>2318.1350000000002</v>
      </c>
      <c r="K1061" s="2">
        <v>2318.1350000000002</v>
      </c>
      <c r="L1061" s="2">
        <v>1298.03</v>
      </c>
      <c r="M1061" s="1"/>
      <c r="N1061" s="5">
        <f t="shared" si="32"/>
        <v>14796.720000000001</v>
      </c>
      <c r="O1061" s="6">
        <f t="shared" si="33"/>
        <v>12641.32</v>
      </c>
      <c r="P1061" s="2">
        <v>24</v>
      </c>
      <c r="Q1061" s="2" t="s">
        <v>46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f>VLOOKUP(Tabla3[[#This Row],[Columna1]],Tabla5[#All],3,0)</f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f>VLOOKUP(Tabla3[[#This Row],[Columna1]],Tabla7[[ID]:[Monto neto de los bonos]],3,0)</f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0</v>
      </c>
      <c r="AR1061" s="2">
        <v>0</v>
      </c>
      <c r="AS1061" s="2">
        <v>0</v>
      </c>
      <c r="AT1061" s="2">
        <v>1362.88</v>
      </c>
      <c r="AU1061" s="2">
        <v>792.52</v>
      </c>
      <c r="AV1061" s="2">
        <v>0</v>
      </c>
      <c r="AW1061" s="1"/>
      <c r="AX1061" s="2" t="s">
        <v>422</v>
      </c>
      <c r="AY1061" s="8" t="s">
        <v>425</v>
      </c>
    </row>
    <row r="1062" spans="1:51" ht="13.15" customHeight="1" x14ac:dyDescent="0.25">
      <c r="A1062" s="7">
        <v>103818</v>
      </c>
      <c r="B1062" s="2" t="s">
        <v>4994</v>
      </c>
      <c r="C1062" s="2" t="e">
        <v>#N/A</v>
      </c>
      <c r="D1062" s="2" t="s">
        <v>173</v>
      </c>
      <c r="E1062" s="2" t="s">
        <v>177</v>
      </c>
      <c r="F1062" s="2" t="s">
        <v>184</v>
      </c>
      <c r="G1062" s="3">
        <v>42523</v>
      </c>
      <c r="H1062" s="1"/>
      <c r="I1062" s="2">
        <v>5516.73</v>
      </c>
      <c r="J1062" s="2">
        <v>1441.28</v>
      </c>
      <c r="K1062" s="2">
        <v>1441.28</v>
      </c>
      <c r="L1062" s="2">
        <v>666.59</v>
      </c>
      <c r="M1062" s="1"/>
      <c r="N1062" s="5">
        <f t="shared" si="32"/>
        <v>9065.8799999999992</v>
      </c>
      <c r="O1062" s="6">
        <f t="shared" si="33"/>
        <v>8095.5999999999995</v>
      </c>
      <c r="P1062" s="2">
        <v>24</v>
      </c>
      <c r="Q1062" s="2" t="s">
        <v>132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 t="e">
        <f>VLOOKUP(Tabla3[[#This Row],[Columna1]],Tabla5[#All],3,0)</f>
        <v>#N/A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 t="e">
        <f>VLOOKUP(Tabla3[[#This Row],[Columna1]],Tabla7[[ID]:[Monto neto de los bonos]],3,0)</f>
        <v>#N/A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  <c r="AQ1062" s="2">
        <v>0</v>
      </c>
      <c r="AR1062" s="2">
        <v>0</v>
      </c>
      <c r="AS1062" s="2">
        <v>0</v>
      </c>
      <c r="AT1062" s="2">
        <v>835</v>
      </c>
      <c r="AU1062" s="2">
        <v>135.28</v>
      </c>
      <c r="AV1062" s="2">
        <v>0</v>
      </c>
      <c r="AW1062" s="1"/>
      <c r="AX1062" s="2" t="s">
        <v>422</v>
      </c>
      <c r="AY1062" s="8" t="s">
        <v>427</v>
      </c>
    </row>
    <row r="1063" spans="1:51" ht="13.15" customHeight="1" x14ac:dyDescent="0.25">
      <c r="A1063" s="7">
        <v>13971</v>
      </c>
      <c r="B1063" s="2" t="s">
        <v>1146</v>
      </c>
      <c r="C1063" s="2">
        <v>135903</v>
      </c>
      <c r="D1063" s="2" t="s">
        <v>173</v>
      </c>
      <c r="E1063" s="2" t="s">
        <v>177</v>
      </c>
      <c r="F1063" s="2" t="s">
        <v>113</v>
      </c>
      <c r="G1063" s="3">
        <v>39055</v>
      </c>
      <c r="H1063" s="1"/>
      <c r="I1063" s="2">
        <v>8862.42</v>
      </c>
      <c r="J1063" s="2">
        <v>2318.1350000000002</v>
      </c>
      <c r="K1063" s="2">
        <v>2318.1350000000002</v>
      </c>
      <c r="L1063" s="2">
        <v>2066.36</v>
      </c>
      <c r="M1063" s="1"/>
      <c r="N1063" s="5">
        <f t="shared" si="32"/>
        <v>20019.66</v>
      </c>
      <c r="O1063" s="6">
        <f t="shared" si="33"/>
        <v>17694.5</v>
      </c>
      <c r="P1063" s="2">
        <v>24</v>
      </c>
      <c r="Q1063" s="2" t="s">
        <v>46</v>
      </c>
      <c r="R1063" s="2">
        <v>4454.6099999999997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f>VLOOKUP(Tabla3[[#This Row],[Columna1]],Tabla5[#All],3,0)</f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f>VLOOKUP(Tabla3[[#This Row],[Columna1]],Tabla7[[ID]:[Monto neto de los bonos]],3,0)</f>
        <v>8909.2199999999993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  <c r="AQ1063" s="2">
        <v>0</v>
      </c>
      <c r="AR1063" s="2">
        <v>0</v>
      </c>
      <c r="AS1063" s="2">
        <v>0</v>
      </c>
      <c r="AT1063" s="2">
        <v>1433.64</v>
      </c>
      <c r="AU1063" s="2">
        <v>891.52</v>
      </c>
      <c r="AV1063" s="2">
        <v>0</v>
      </c>
      <c r="AW1063" s="1"/>
      <c r="AX1063" s="2" t="s">
        <v>422</v>
      </c>
      <c r="AY1063" s="8" t="s">
        <v>425</v>
      </c>
    </row>
    <row r="1064" spans="1:51" ht="13.15" customHeight="1" x14ac:dyDescent="0.25">
      <c r="A1064" s="7">
        <v>24557</v>
      </c>
      <c r="B1064" s="2" t="s">
        <v>1147</v>
      </c>
      <c r="C1064" s="2">
        <v>6048603</v>
      </c>
      <c r="D1064" s="2" t="s">
        <v>173</v>
      </c>
      <c r="E1064" s="2" t="s">
        <v>185</v>
      </c>
      <c r="F1064" s="2" t="s">
        <v>41</v>
      </c>
      <c r="G1064" s="3">
        <v>45103</v>
      </c>
      <c r="H1064" s="1"/>
      <c r="I1064" s="2">
        <v>8542.57</v>
      </c>
      <c r="J1064" s="2">
        <v>2234.4899999999998</v>
      </c>
      <c r="K1064" s="2">
        <v>2234.4899999999998</v>
      </c>
      <c r="L1064" s="2">
        <v>0</v>
      </c>
      <c r="M1064" s="1"/>
      <c r="N1064" s="5">
        <f t="shared" si="32"/>
        <v>13011.55</v>
      </c>
      <c r="O1064" s="6">
        <f t="shared" si="33"/>
        <v>8904.41</v>
      </c>
      <c r="P1064" s="2">
        <v>20</v>
      </c>
      <c r="Q1064" s="2" t="s">
        <v>132</v>
      </c>
      <c r="R1064" s="2">
        <v>0</v>
      </c>
      <c r="S1064" s="2">
        <v>70</v>
      </c>
      <c r="T1064" s="2">
        <v>7490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f>VLOOKUP(Tabla3[[#This Row],[Columna1]],Tabla5[#All],3,0)</f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f>VLOOKUP(Tabla3[[#This Row],[Columna1]],Tabla7[[ID]:[Monto neto de los bonos]],3,0)</f>
        <v>0</v>
      </c>
      <c r="AL1064" s="2">
        <v>0</v>
      </c>
      <c r="AM1064" s="2">
        <v>0</v>
      </c>
      <c r="AN1064" s="2">
        <v>0</v>
      </c>
      <c r="AO1064" s="2">
        <v>0</v>
      </c>
      <c r="AP1064" s="2">
        <v>0</v>
      </c>
      <c r="AQ1064" s="2">
        <v>0</v>
      </c>
      <c r="AR1064" s="2">
        <v>0</v>
      </c>
      <c r="AS1064" s="2">
        <v>0</v>
      </c>
      <c r="AT1064" s="2">
        <v>1947.44</v>
      </c>
      <c r="AU1064" s="2">
        <v>2159.6999999999998</v>
      </c>
      <c r="AV1064" s="2">
        <v>0</v>
      </c>
      <c r="AW1064" s="1"/>
      <c r="AX1064" s="2" t="s">
        <v>422</v>
      </c>
      <c r="AY1064" s="8" t="s">
        <v>426</v>
      </c>
    </row>
    <row r="1065" spans="1:51" ht="13.15" customHeight="1" x14ac:dyDescent="0.25">
      <c r="A1065" s="7">
        <v>102549</v>
      </c>
      <c r="B1065" s="2" t="s">
        <v>1148</v>
      </c>
      <c r="C1065" s="2">
        <v>415503</v>
      </c>
      <c r="D1065" s="2" t="s">
        <v>173</v>
      </c>
      <c r="E1065" s="2" t="s">
        <v>176</v>
      </c>
      <c r="F1065" s="2" t="s">
        <v>140</v>
      </c>
      <c r="G1065" s="3">
        <v>41564</v>
      </c>
      <c r="H1065" s="1"/>
      <c r="I1065" s="2">
        <v>6673.03</v>
      </c>
      <c r="J1065" s="2">
        <v>1745.4849999999999</v>
      </c>
      <c r="K1065" s="2">
        <v>1745.4849999999999</v>
      </c>
      <c r="L1065" s="2">
        <v>1581.96</v>
      </c>
      <c r="M1065" s="1"/>
      <c r="N1065" s="5">
        <f t="shared" si="32"/>
        <v>11745.96</v>
      </c>
      <c r="O1065" s="6">
        <f t="shared" si="33"/>
        <v>10158.74</v>
      </c>
      <c r="P1065" s="2">
        <v>23</v>
      </c>
      <c r="Q1065" s="2" t="s">
        <v>46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f>VLOOKUP(Tabla3[[#This Row],[Columna1]],Tabla5[#All],3,0)</f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f>VLOOKUP(Tabla3[[#This Row],[Columna1]],Tabla7[[ID]:[Monto neto de los bonos]],3,0)</f>
        <v>0</v>
      </c>
      <c r="AL1065" s="2">
        <v>0</v>
      </c>
      <c r="AM1065" s="2">
        <v>0</v>
      </c>
      <c r="AN1065" s="2">
        <v>0</v>
      </c>
      <c r="AO1065" s="2">
        <v>0</v>
      </c>
      <c r="AP1065" s="2">
        <v>0</v>
      </c>
      <c r="AQ1065" s="2">
        <v>0</v>
      </c>
      <c r="AR1065" s="2">
        <v>0</v>
      </c>
      <c r="AS1065" s="2">
        <v>0</v>
      </c>
      <c r="AT1065" s="2">
        <v>1037.67</v>
      </c>
      <c r="AU1065" s="2">
        <v>549.54999999999995</v>
      </c>
      <c r="AV1065" s="2">
        <v>0</v>
      </c>
      <c r="AW1065" s="1"/>
      <c r="AX1065" s="2" t="s">
        <v>422</v>
      </c>
      <c r="AY1065" s="8" t="s">
        <v>425</v>
      </c>
    </row>
    <row r="1066" spans="1:51" ht="13.15" customHeight="1" x14ac:dyDescent="0.25">
      <c r="A1066" s="7">
        <v>14078</v>
      </c>
      <c r="B1066" s="2" t="s">
        <v>1149</v>
      </c>
      <c r="C1066" s="2">
        <v>138303</v>
      </c>
      <c r="D1066" s="2" t="s">
        <v>173</v>
      </c>
      <c r="E1066" s="2" t="s">
        <v>177</v>
      </c>
      <c r="F1066" s="2" t="s">
        <v>113</v>
      </c>
      <c r="G1066" s="3">
        <v>39321</v>
      </c>
      <c r="H1066" s="1"/>
      <c r="I1066" s="2">
        <v>8862.42</v>
      </c>
      <c r="J1066" s="2">
        <v>2318.1350000000002</v>
      </c>
      <c r="K1066" s="2">
        <v>2318.1350000000002</v>
      </c>
      <c r="L1066" s="2">
        <v>2554.63</v>
      </c>
      <c r="M1066" s="1"/>
      <c r="N1066" s="5">
        <f t="shared" si="32"/>
        <v>20507.93</v>
      </c>
      <c r="O1066" s="6">
        <f t="shared" si="33"/>
        <v>18065.810000000001</v>
      </c>
      <c r="P1066" s="2">
        <v>24</v>
      </c>
      <c r="Q1066" s="2" t="s">
        <v>46</v>
      </c>
      <c r="R1066" s="2">
        <v>4454.6099999999997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f>VLOOKUP(Tabla3[[#This Row],[Columna1]],Tabla5[#All],3,0)</f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>
        <f>VLOOKUP(Tabla3[[#This Row],[Columna1]],Tabla7[[ID]:[Monto neto de los bonos]],3,0)</f>
        <v>8909.2199999999993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  <c r="AQ1066" s="2">
        <v>0</v>
      </c>
      <c r="AR1066" s="2">
        <v>0</v>
      </c>
      <c r="AS1066" s="2">
        <v>0</v>
      </c>
      <c r="AT1066" s="2">
        <v>1478.64</v>
      </c>
      <c r="AU1066" s="2">
        <v>963.48</v>
      </c>
      <c r="AV1066" s="2">
        <v>0</v>
      </c>
      <c r="AW1066" s="1"/>
      <c r="AX1066" s="2" t="s">
        <v>422</v>
      </c>
      <c r="AY1066" s="8" t="s">
        <v>425</v>
      </c>
    </row>
    <row r="1067" spans="1:51" ht="13.15" customHeight="1" x14ac:dyDescent="0.25">
      <c r="A1067" s="7">
        <v>18884</v>
      </c>
      <c r="B1067" s="2" t="s">
        <v>1150</v>
      </c>
      <c r="C1067" s="2">
        <v>295403</v>
      </c>
      <c r="D1067" s="2" t="s">
        <v>173</v>
      </c>
      <c r="E1067" s="2" t="s">
        <v>176</v>
      </c>
      <c r="F1067" s="2" t="s">
        <v>140</v>
      </c>
      <c r="G1067" s="3">
        <v>43705</v>
      </c>
      <c r="H1067" s="1"/>
      <c r="I1067" s="2">
        <v>6673.03</v>
      </c>
      <c r="J1067" s="2">
        <v>1745.4849999999999</v>
      </c>
      <c r="K1067" s="2">
        <v>1745.4849999999999</v>
      </c>
      <c r="L1067" s="2">
        <v>988.18</v>
      </c>
      <c r="M1067" s="1"/>
      <c r="N1067" s="5">
        <f t="shared" si="32"/>
        <v>11152.18</v>
      </c>
      <c r="O1067" s="6">
        <f t="shared" si="33"/>
        <v>9599.380000000001</v>
      </c>
      <c r="P1067" s="2">
        <v>24</v>
      </c>
      <c r="Q1067" s="2" t="s">
        <v>132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f>VLOOKUP(Tabla3[[#This Row],[Columna1]],Tabla5[#All],3,0)</f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f>VLOOKUP(Tabla3[[#This Row],[Columna1]],Tabla7[[ID]:[Monto neto de los bonos]],3,0)</f>
        <v>0</v>
      </c>
      <c r="AL1067" s="2">
        <v>0</v>
      </c>
      <c r="AM1067" s="2">
        <v>0</v>
      </c>
      <c r="AN1067" s="2">
        <v>0</v>
      </c>
      <c r="AO1067" s="2">
        <v>0</v>
      </c>
      <c r="AP1067" s="2">
        <v>0</v>
      </c>
      <c r="AQ1067" s="2">
        <v>0</v>
      </c>
      <c r="AR1067" s="2">
        <v>0</v>
      </c>
      <c r="AS1067" s="2">
        <v>0</v>
      </c>
      <c r="AT1067" s="2">
        <v>1027.1600000000001</v>
      </c>
      <c r="AU1067" s="2">
        <v>525.64</v>
      </c>
      <c r="AV1067" s="2">
        <v>0</v>
      </c>
      <c r="AW1067" s="1"/>
      <c r="AX1067" s="2" t="s">
        <v>422</v>
      </c>
      <c r="AY1067" s="8" t="s">
        <v>427</v>
      </c>
    </row>
    <row r="1068" spans="1:51" ht="13.15" customHeight="1" x14ac:dyDescent="0.25">
      <c r="A1068" s="7">
        <v>12606</v>
      </c>
      <c r="B1068" s="2" t="s">
        <v>1151</v>
      </c>
      <c r="C1068" s="2">
        <v>86503</v>
      </c>
      <c r="D1068" s="2" t="s">
        <v>173</v>
      </c>
      <c r="E1068" s="2" t="s">
        <v>180</v>
      </c>
      <c r="F1068" s="2" t="s">
        <v>36</v>
      </c>
      <c r="G1068" s="3">
        <v>38279</v>
      </c>
      <c r="H1068" s="1"/>
      <c r="I1068" s="2">
        <v>13165.89</v>
      </c>
      <c r="J1068" s="2">
        <v>2789.65</v>
      </c>
      <c r="K1068" s="2">
        <v>2789.65</v>
      </c>
      <c r="L1068" s="2">
        <v>4502.55</v>
      </c>
      <c r="M1068" s="1"/>
      <c r="N1068" s="5">
        <f t="shared" si="32"/>
        <v>46243.1</v>
      </c>
      <c r="O1068" s="6">
        <f t="shared" si="33"/>
        <v>42005.26</v>
      </c>
      <c r="P1068" s="2">
        <v>24</v>
      </c>
      <c r="Q1068" s="2" t="s">
        <v>46</v>
      </c>
      <c r="R1068" s="2">
        <v>6185.93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12134.43</v>
      </c>
      <c r="AE1068" s="2">
        <f>VLOOKUP(Tabla3[[#This Row],[Columna1]],Tabla5[#All],3,0)</f>
        <v>12134.43</v>
      </c>
      <c r="AF1068" s="2">
        <v>0</v>
      </c>
      <c r="AG1068" s="2">
        <v>0</v>
      </c>
      <c r="AH1068" s="2">
        <v>0</v>
      </c>
      <c r="AI1068" s="2">
        <v>0</v>
      </c>
      <c r="AJ1068" s="2">
        <v>4675</v>
      </c>
      <c r="AK1068" s="2">
        <f>VLOOKUP(Tabla3[[#This Row],[Columna1]],Tabla7[[ID]:[Monto neto de los bonos]],3,0)</f>
        <v>17046.86</v>
      </c>
      <c r="AL1068" s="2">
        <v>0</v>
      </c>
      <c r="AM1068" s="2">
        <v>0</v>
      </c>
      <c r="AN1068" s="2">
        <v>0</v>
      </c>
      <c r="AO1068" s="2">
        <v>0</v>
      </c>
      <c r="AP1068" s="2">
        <v>0</v>
      </c>
      <c r="AQ1068" s="2">
        <v>0</v>
      </c>
      <c r="AR1068" s="2">
        <v>0</v>
      </c>
      <c r="AS1068" s="2">
        <v>0</v>
      </c>
      <c r="AT1068" s="2">
        <v>2141.2800000000002</v>
      </c>
      <c r="AU1068" s="2">
        <v>2096.56</v>
      </c>
      <c r="AV1068" s="2">
        <v>0</v>
      </c>
      <c r="AW1068" s="1"/>
      <c r="AX1068" s="2" t="s">
        <v>422</v>
      </c>
      <c r="AY1068" s="8" t="s">
        <v>425</v>
      </c>
    </row>
    <row r="1069" spans="1:51" ht="13.15" customHeight="1" x14ac:dyDescent="0.25">
      <c r="A1069" s="7">
        <v>14302</v>
      </c>
      <c r="B1069" s="2" t="s">
        <v>4009</v>
      </c>
      <c r="C1069" s="2">
        <v>147603</v>
      </c>
      <c r="D1069" s="2" t="s">
        <v>173</v>
      </c>
      <c r="E1069" s="2" t="s">
        <v>177</v>
      </c>
      <c r="F1069" s="2" t="s">
        <v>113</v>
      </c>
      <c r="G1069" s="3">
        <v>39216</v>
      </c>
      <c r="H1069" s="1"/>
      <c r="I1069" s="2">
        <v>8862.42</v>
      </c>
      <c r="J1069" s="2">
        <v>2318.1350000000002</v>
      </c>
      <c r="K1069" s="2">
        <v>2318.1350000000002</v>
      </c>
      <c r="L1069" s="2">
        <v>2206.88</v>
      </c>
      <c r="M1069" s="1"/>
      <c r="N1069" s="5">
        <f t="shared" si="32"/>
        <v>20160.18</v>
      </c>
      <c r="O1069" s="6">
        <f t="shared" si="33"/>
        <v>15026.339999999998</v>
      </c>
      <c r="P1069" s="2">
        <v>24</v>
      </c>
      <c r="Q1069" s="2" t="s">
        <v>46</v>
      </c>
      <c r="R1069" s="2">
        <v>4454.6099999999997</v>
      </c>
      <c r="S1069" s="2">
        <v>96</v>
      </c>
      <c r="T1069" s="2">
        <v>10657.92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f>VLOOKUP(Tabla3[[#This Row],[Columna1]],Tabla5[#All],3,0)</f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f>VLOOKUP(Tabla3[[#This Row],[Columna1]],Tabla7[[ID]:[Monto neto de los bonos]],3,0)</f>
        <v>8909.2199999999993</v>
      </c>
      <c r="AL1069" s="2">
        <v>0</v>
      </c>
      <c r="AM1069" s="2">
        <v>0</v>
      </c>
      <c r="AN1069" s="2">
        <v>0</v>
      </c>
      <c r="AO1069" s="2">
        <v>0</v>
      </c>
      <c r="AP1069" s="2">
        <v>0</v>
      </c>
      <c r="AQ1069" s="2">
        <v>0</v>
      </c>
      <c r="AR1069" s="2">
        <v>0</v>
      </c>
      <c r="AS1069" s="2">
        <v>0</v>
      </c>
      <c r="AT1069" s="2">
        <v>2512.4</v>
      </c>
      <c r="AU1069" s="2">
        <v>2621.44</v>
      </c>
      <c r="AV1069" s="2">
        <v>0</v>
      </c>
      <c r="AW1069" s="1"/>
      <c r="AX1069" s="2" t="s">
        <v>422</v>
      </c>
      <c r="AY1069" s="8" t="s">
        <v>425</v>
      </c>
    </row>
    <row r="1070" spans="1:51" ht="13.15" customHeight="1" x14ac:dyDescent="0.25">
      <c r="A1070" s="7">
        <v>13809</v>
      </c>
      <c r="B1070" s="2" t="s">
        <v>1152</v>
      </c>
      <c r="C1070" s="2">
        <v>127703</v>
      </c>
      <c r="D1070" s="2" t="s">
        <v>173</v>
      </c>
      <c r="E1070" s="2" t="s">
        <v>179</v>
      </c>
      <c r="F1070" s="2" t="s">
        <v>40</v>
      </c>
      <c r="G1070" s="3">
        <v>38978</v>
      </c>
      <c r="H1070" s="1"/>
      <c r="I1070" s="2">
        <v>8875.32</v>
      </c>
      <c r="J1070" s="2">
        <v>2324.5500000000002</v>
      </c>
      <c r="K1070" s="2">
        <v>2324.5500000000002</v>
      </c>
      <c r="L1070" s="2">
        <v>1801.71</v>
      </c>
      <c r="M1070" s="1"/>
      <c r="N1070" s="5">
        <f t="shared" si="32"/>
        <v>19789.169999999998</v>
      </c>
      <c r="O1070" s="6">
        <f t="shared" si="33"/>
        <v>16419.449999999997</v>
      </c>
      <c r="P1070" s="2">
        <v>24</v>
      </c>
      <c r="Q1070" s="2" t="s">
        <v>46</v>
      </c>
      <c r="R1070" s="2">
        <v>4463.04</v>
      </c>
      <c r="S1070" s="2">
        <v>48</v>
      </c>
      <c r="T1070" s="2">
        <v>5338.56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f>VLOOKUP(Tabla3[[#This Row],[Columna1]],Tabla5[#All],3,0)</f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f>VLOOKUP(Tabla3[[#This Row],[Columna1]],Tabla7[[ID]:[Monto neto de los bonos]],3,0)</f>
        <v>8926.08</v>
      </c>
      <c r="AL1070" s="2">
        <v>0</v>
      </c>
      <c r="AM1070" s="2">
        <v>0</v>
      </c>
      <c r="AN1070" s="2">
        <v>0</v>
      </c>
      <c r="AO1070" s="2">
        <v>0</v>
      </c>
      <c r="AP1070" s="2">
        <v>0</v>
      </c>
      <c r="AQ1070" s="2">
        <v>0</v>
      </c>
      <c r="AR1070" s="2">
        <v>0</v>
      </c>
      <c r="AS1070" s="2">
        <v>0</v>
      </c>
      <c r="AT1070" s="2">
        <v>1945.48</v>
      </c>
      <c r="AU1070" s="2">
        <v>1424.24</v>
      </c>
      <c r="AV1070" s="2">
        <v>0</v>
      </c>
      <c r="AW1070" s="1"/>
      <c r="AX1070" s="2" t="s">
        <v>422</v>
      </c>
      <c r="AY1070" s="8" t="s">
        <v>425</v>
      </c>
    </row>
    <row r="1071" spans="1:51" ht="13.15" customHeight="1" x14ac:dyDescent="0.25">
      <c r="A1071" s="7">
        <v>12374</v>
      </c>
      <c r="B1071" s="2" t="s">
        <v>1153</v>
      </c>
      <c r="C1071" s="2">
        <v>80703</v>
      </c>
      <c r="D1071" s="2" t="s">
        <v>173</v>
      </c>
      <c r="E1071" s="2" t="s">
        <v>177</v>
      </c>
      <c r="F1071" s="2" t="s">
        <v>42</v>
      </c>
      <c r="G1071" s="3">
        <v>38078</v>
      </c>
      <c r="H1071" s="1"/>
      <c r="I1071" s="2">
        <v>9836.7099999999991</v>
      </c>
      <c r="J1071" s="2">
        <v>3056.2150000000001</v>
      </c>
      <c r="K1071" s="2">
        <v>3056.2150000000001</v>
      </c>
      <c r="L1071" s="2">
        <v>3295.22</v>
      </c>
      <c r="M1071" s="1"/>
      <c r="N1071" s="5">
        <f t="shared" si="32"/>
        <v>24507.65</v>
      </c>
      <c r="O1071" s="6">
        <f t="shared" si="33"/>
        <v>20895.36</v>
      </c>
      <c r="P1071" s="2">
        <v>24</v>
      </c>
      <c r="Q1071" s="2" t="s">
        <v>46</v>
      </c>
      <c r="R1071" s="2">
        <v>5263.29</v>
      </c>
      <c r="S1071" s="2">
        <v>24</v>
      </c>
      <c r="T1071" s="2">
        <v>3147.84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f>VLOOKUP(Tabla3[[#This Row],[Columna1]],Tabla5[#All],3,0)</f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f>VLOOKUP(Tabla3[[#This Row],[Columna1]],Tabla7[[ID]:[Monto neto de los bonos]],3,0)</f>
        <v>10526.58</v>
      </c>
      <c r="AL1071" s="2">
        <v>0</v>
      </c>
      <c r="AM1071" s="2">
        <v>0</v>
      </c>
      <c r="AN1071" s="2">
        <v>0</v>
      </c>
      <c r="AO1071" s="2">
        <v>0</v>
      </c>
      <c r="AP1071" s="2">
        <v>0</v>
      </c>
      <c r="AQ1071" s="2">
        <v>0</v>
      </c>
      <c r="AR1071" s="2">
        <v>0</v>
      </c>
      <c r="AS1071" s="2">
        <v>0</v>
      </c>
      <c r="AT1071" s="2">
        <v>2087.3200000000002</v>
      </c>
      <c r="AU1071" s="2">
        <v>1524.97</v>
      </c>
      <c r="AV1071" s="2">
        <v>0</v>
      </c>
      <c r="AW1071" s="1"/>
      <c r="AX1071" s="2" t="s">
        <v>422</v>
      </c>
      <c r="AY1071" s="8" t="s">
        <v>425</v>
      </c>
    </row>
    <row r="1072" spans="1:51" ht="13.15" customHeight="1" x14ac:dyDescent="0.25">
      <c r="A1072" s="7">
        <v>13553</v>
      </c>
      <c r="B1072" s="2" t="s">
        <v>1154</v>
      </c>
      <c r="C1072" s="2">
        <v>83303</v>
      </c>
      <c r="D1072" s="2" t="s">
        <v>173</v>
      </c>
      <c r="E1072" s="2" t="s">
        <v>177</v>
      </c>
      <c r="F1072" s="2" t="s">
        <v>113</v>
      </c>
      <c r="G1072" s="3">
        <v>38726</v>
      </c>
      <c r="H1072" s="1"/>
      <c r="I1072" s="2">
        <v>8862.42</v>
      </c>
      <c r="J1072" s="2">
        <v>2318.1350000000002</v>
      </c>
      <c r="K1072" s="2">
        <v>2318.1350000000002</v>
      </c>
      <c r="L1072" s="2">
        <v>2066.38</v>
      </c>
      <c r="M1072" s="1"/>
      <c r="N1072" s="5">
        <f t="shared" si="32"/>
        <v>15565.07</v>
      </c>
      <c r="O1072" s="6">
        <f t="shared" si="33"/>
        <v>13679.49</v>
      </c>
      <c r="P1072" s="2">
        <v>20</v>
      </c>
      <c r="Q1072" s="2" t="s">
        <v>46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f>VLOOKUP(Tabla3[[#This Row],[Columna1]],Tabla5[#All],3,0)</f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f>VLOOKUP(Tabla3[[#This Row],[Columna1]],Tabla7[[ID]:[Monto neto de los bonos]],3,0)</f>
        <v>0</v>
      </c>
      <c r="AL1072" s="2">
        <v>0</v>
      </c>
      <c r="AM1072" s="2">
        <v>0</v>
      </c>
      <c r="AN1072" s="2">
        <v>0</v>
      </c>
      <c r="AO1072" s="2">
        <v>0</v>
      </c>
      <c r="AP1072" s="2">
        <v>0</v>
      </c>
      <c r="AQ1072" s="2">
        <v>0</v>
      </c>
      <c r="AR1072" s="2">
        <v>0</v>
      </c>
      <c r="AS1072" s="2">
        <v>0</v>
      </c>
      <c r="AT1072" s="2">
        <v>1199.24</v>
      </c>
      <c r="AU1072" s="2">
        <v>686.34</v>
      </c>
      <c r="AV1072" s="2">
        <v>0</v>
      </c>
      <c r="AW1072" s="1"/>
      <c r="AX1072" s="2" t="s">
        <v>422</v>
      </c>
      <c r="AY1072" s="8" t="s">
        <v>425</v>
      </c>
    </row>
    <row r="1073" spans="1:51" ht="13.15" customHeight="1" x14ac:dyDescent="0.25">
      <c r="A1073" s="7">
        <v>23173</v>
      </c>
      <c r="B1073" s="2" t="s">
        <v>1155</v>
      </c>
      <c r="C1073" s="2">
        <v>5075203</v>
      </c>
      <c r="D1073" s="2" t="s">
        <v>173</v>
      </c>
      <c r="E1073" s="2" t="s">
        <v>177</v>
      </c>
      <c r="F1073" s="2" t="s">
        <v>140</v>
      </c>
      <c r="G1073" s="3">
        <v>44683</v>
      </c>
      <c r="H1073" s="1"/>
      <c r="I1073" s="2">
        <v>6673.03</v>
      </c>
      <c r="J1073" s="2">
        <v>1745.4849999999999</v>
      </c>
      <c r="K1073" s="2">
        <v>1745.4849999999999</v>
      </c>
      <c r="L1073" s="2">
        <v>0</v>
      </c>
      <c r="M1073" s="1"/>
      <c r="N1073" s="5">
        <f t="shared" si="32"/>
        <v>13518.1</v>
      </c>
      <c r="O1073" s="6">
        <f t="shared" si="33"/>
        <v>12519.42</v>
      </c>
      <c r="P1073" s="2">
        <v>22</v>
      </c>
      <c r="Q1073" s="2" t="s">
        <v>46</v>
      </c>
      <c r="R1073" s="2">
        <v>3354.1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f>VLOOKUP(Tabla3[[#This Row],[Columna1]],Tabla5[#All],3,0)</f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>
        <f>VLOOKUP(Tabla3[[#This Row],[Columna1]],Tabla7[[ID]:[Monto neto de los bonos]],3,0)</f>
        <v>6708.2</v>
      </c>
      <c r="AL1073" s="2">
        <v>0</v>
      </c>
      <c r="AM1073" s="2">
        <v>0</v>
      </c>
      <c r="AN1073" s="2">
        <v>0</v>
      </c>
      <c r="AO1073" s="2">
        <v>0</v>
      </c>
      <c r="AP1073" s="2">
        <v>0</v>
      </c>
      <c r="AQ1073" s="2">
        <v>0</v>
      </c>
      <c r="AR1073" s="2">
        <v>0</v>
      </c>
      <c r="AS1073" s="2">
        <v>0</v>
      </c>
      <c r="AT1073" s="2">
        <v>858.14</v>
      </c>
      <c r="AU1073" s="2">
        <v>140.54</v>
      </c>
      <c r="AV1073" s="2">
        <v>0</v>
      </c>
      <c r="AW1073" s="1"/>
      <c r="AX1073" s="2" t="s">
        <v>422</v>
      </c>
      <c r="AY1073" s="8" t="s">
        <v>425</v>
      </c>
    </row>
    <row r="1074" spans="1:51" ht="13.15" customHeight="1" x14ac:dyDescent="0.25">
      <c r="A1074" s="7">
        <v>17230</v>
      </c>
      <c r="B1074" s="2" t="s">
        <v>1156</v>
      </c>
      <c r="C1074" s="2">
        <v>283503</v>
      </c>
      <c r="D1074" s="2" t="s">
        <v>173</v>
      </c>
      <c r="E1074" s="2" t="s">
        <v>180</v>
      </c>
      <c r="F1074" s="2" t="s">
        <v>125</v>
      </c>
      <c r="G1074" s="3">
        <v>42523</v>
      </c>
      <c r="H1074" s="1"/>
      <c r="I1074" s="2">
        <v>8862.42</v>
      </c>
      <c r="J1074" s="2">
        <v>2318.1350000000002</v>
      </c>
      <c r="K1074" s="2">
        <v>2318.1350000000002</v>
      </c>
      <c r="L1074" s="2">
        <v>1071.3</v>
      </c>
      <c r="M1074" s="1"/>
      <c r="N1074" s="5">
        <f t="shared" si="32"/>
        <v>19024.599999999999</v>
      </c>
      <c r="O1074" s="6">
        <f t="shared" si="33"/>
        <v>16912.8</v>
      </c>
      <c r="P1074" s="2">
        <v>24</v>
      </c>
      <c r="Q1074" s="2" t="s">
        <v>46</v>
      </c>
      <c r="R1074" s="2">
        <v>4454.6099999999997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f>VLOOKUP(Tabla3[[#This Row],[Columna1]],Tabla5[#All],3,0)</f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f>VLOOKUP(Tabla3[[#This Row],[Columna1]],Tabla7[[ID]:[Monto neto de los bonos]],3,0)</f>
        <v>8909.2199999999993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  <c r="AQ1074" s="2">
        <v>0</v>
      </c>
      <c r="AR1074" s="2">
        <v>0</v>
      </c>
      <c r="AS1074" s="2">
        <v>0</v>
      </c>
      <c r="AT1074" s="2">
        <v>1342</v>
      </c>
      <c r="AU1074" s="2">
        <v>769.8</v>
      </c>
      <c r="AV1074" s="2">
        <v>0</v>
      </c>
      <c r="AW1074" s="1"/>
      <c r="AX1074" s="2" t="s">
        <v>422</v>
      </c>
      <c r="AY1074" s="8" t="s">
        <v>425</v>
      </c>
    </row>
    <row r="1075" spans="1:51" ht="13.15" customHeight="1" x14ac:dyDescent="0.25">
      <c r="A1075" s="7">
        <v>14054</v>
      </c>
      <c r="B1075" s="2" t="s">
        <v>4017</v>
      </c>
      <c r="C1075" s="2">
        <v>137803</v>
      </c>
      <c r="D1075" s="2" t="s">
        <v>173</v>
      </c>
      <c r="E1075" s="2" t="s">
        <v>177</v>
      </c>
      <c r="F1075" s="2" t="s">
        <v>42</v>
      </c>
      <c r="G1075" s="3">
        <v>39118</v>
      </c>
      <c r="H1075" s="1"/>
      <c r="I1075" s="2">
        <v>9836.7099999999991</v>
      </c>
      <c r="J1075" s="2">
        <v>3056.2150000000001</v>
      </c>
      <c r="K1075" s="2">
        <v>3056.2150000000001</v>
      </c>
      <c r="L1075" s="2">
        <v>2762.71</v>
      </c>
      <c r="M1075" s="1"/>
      <c r="N1075" s="5">
        <f t="shared" si="32"/>
        <v>23975.14</v>
      </c>
      <c r="O1075" s="6">
        <f t="shared" si="33"/>
        <v>17528.48</v>
      </c>
      <c r="P1075" s="2">
        <v>24</v>
      </c>
      <c r="Q1075" s="2" t="s">
        <v>46</v>
      </c>
      <c r="R1075" s="2">
        <v>5263.29</v>
      </c>
      <c r="S1075" s="2">
        <v>100</v>
      </c>
      <c r="T1075" s="2">
        <v>13116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f>VLOOKUP(Tabla3[[#This Row],[Columna1]],Tabla5[#All],3,0)</f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f>VLOOKUP(Tabla3[[#This Row],[Columna1]],Tabla7[[ID]:[Monto neto de los bonos]],3,0)</f>
        <v>10526.58</v>
      </c>
      <c r="AL1075" s="2">
        <v>0</v>
      </c>
      <c r="AM1075" s="2">
        <v>0</v>
      </c>
      <c r="AN1075" s="2">
        <v>0</v>
      </c>
      <c r="AO1075" s="2">
        <v>0</v>
      </c>
      <c r="AP1075" s="2">
        <v>0</v>
      </c>
      <c r="AQ1075" s="2">
        <v>0</v>
      </c>
      <c r="AR1075" s="2">
        <v>0</v>
      </c>
      <c r="AS1075" s="2">
        <v>0</v>
      </c>
      <c r="AT1075" s="2">
        <v>3035.09</v>
      </c>
      <c r="AU1075" s="2">
        <v>3411.57</v>
      </c>
      <c r="AV1075" s="2">
        <v>0</v>
      </c>
      <c r="AW1075" s="1"/>
      <c r="AX1075" s="2" t="s">
        <v>422</v>
      </c>
      <c r="AY1075" s="8" t="s">
        <v>425</v>
      </c>
    </row>
    <row r="1076" spans="1:51" ht="13.15" customHeight="1" x14ac:dyDescent="0.25">
      <c r="A1076" s="7">
        <v>1455</v>
      </c>
      <c r="B1076" s="2" t="s">
        <v>3995</v>
      </c>
      <c r="C1076" s="2">
        <v>25003</v>
      </c>
      <c r="D1076" s="2" t="s">
        <v>173</v>
      </c>
      <c r="E1076" s="2" t="s">
        <v>177</v>
      </c>
      <c r="F1076" s="2" t="s">
        <v>36</v>
      </c>
      <c r="G1076" s="3">
        <v>30420</v>
      </c>
      <c r="H1076" s="1"/>
      <c r="I1076" s="2">
        <v>13165.89</v>
      </c>
      <c r="J1076" s="2">
        <v>2789.65</v>
      </c>
      <c r="K1076" s="2">
        <v>2789.65</v>
      </c>
      <c r="L1076" s="2">
        <v>1708.7</v>
      </c>
      <c r="M1076" s="1"/>
      <c r="N1076" s="5">
        <f t="shared" si="32"/>
        <v>26639.82</v>
      </c>
      <c r="O1076" s="6">
        <f t="shared" si="33"/>
        <v>19101.3</v>
      </c>
      <c r="P1076" s="2">
        <v>24</v>
      </c>
      <c r="Q1076" s="2" t="s">
        <v>46</v>
      </c>
      <c r="R1076" s="2">
        <v>6185.93</v>
      </c>
      <c r="S1076" s="2">
        <v>80</v>
      </c>
      <c r="T1076" s="2">
        <v>12332.8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f>VLOOKUP(Tabla3[[#This Row],[Columna1]],Tabla5[#All],3,0)</f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f>VLOOKUP(Tabla3[[#This Row],[Columna1]],Tabla7[[ID]:[Monto neto de los bonos]],3,0)</f>
        <v>12371.86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2">
        <v>0</v>
      </c>
      <c r="AR1076" s="2">
        <v>0</v>
      </c>
      <c r="AS1076" s="2">
        <v>0</v>
      </c>
      <c r="AT1076" s="2">
        <v>3382.8</v>
      </c>
      <c r="AU1076" s="2">
        <v>4155.72</v>
      </c>
      <c r="AV1076" s="2">
        <v>0</v>
      </c>
      <c r="AW1076" s="1"/>
      <c r="AX1076" s="2" t="s">
        <v>422</v>
      </c>
      <c r="AY1076" s="8" t="s">
        <v>425</v>
      </c>
    </row>
    <row r="1077" spans="1:51" ht="13.15" customHeight="1" x14ac:dyDescent="0.25">
      <c r="A1077" s="7">
        <v>18698</v>
      </c>
      <c r="B1077" s="2" t="s">
        <v>3934</v>
      </c>
      <c r="C1077" s="2">
        <v>368803</v>
      </c>
      <c r="D1077" s="2" t="s">
        <v>173</v>
      </c>
      <c r="E1077" s="2" t="s">
        <v>176</v>
      </c>
      <c r="F1077" s="2" t="s">
        <v>184</v>
      </c>
      <c r="G1077" s="3">
        <v>42523</v>
      </c>
      <c r="H1077" s="1"/>
      <c r="I1077" s="2">
        <v>5516.73</v>
      </c>
      <c r="J1077" s="2">
        <v>1441.28</v>
      </c>
      <c r="K1077" s="2">
        <v>1441.28</v>
      </c>
      <c r="L1077" s="2">
        <v>666.59</v>
      </c>
      <c r="M1077" s="1"/>
      <c r="N1077" s="5">
        <f t="shared" si="32"/>
        <v>9065.8799999999992</v>
      </c>
      <c r="O1077" s="6">
        <f t="shared" si="33"/>
        <v>6837.7199999999993</v>
      </c>
      <c r="P1077" s="2">
        <v>24</v>
      </c>
      <c r="Q1077" s="2" t="s">
        <v>132</v>
      </c>
      <c r="R1077" s="2">
        <v>0</v>
      </c>
      <c r="S1077" s="2">
        <v>80</v>
      </c>
      <c r="T1077" s="2">
        <v>5526.4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f>VLOOKUP(Tabla3[[#This Row],[Columna1]],Tabla5[#All],3,0)</f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f>VLOOKUP(Tabla3[[#This Row],[Columna1]],Tabla7[[ID]:[Monto neto de los bonos]],3,0)</f>
        <v>0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  <c r="AQ1077" s="2">
        <v>0</v>
      </c>
      <c r="AR1077" s="2">
        <v>0</v>
      </c>
      <c r="AS1077" s="2">
        <v>0</v>
      </c>
      <c r="AT1077" s="2">
        <v>1387.64</v>
      </c>
      <c r="AU1077" s="2">
        <v>840.52</v>
      </c>
      <c r="AV1077" s="2">
        <v>0</v>
      </c>
      <c r="AW1077" s="1"/>
      <c r="AX1077" s="2" t="s">
        <v>422</v>
      </c>
      <c r="AY1077" s="8" t="s">
        <v>427</v>
      </c>
    </row>
    <row r="1078" spans="1:51" ht="13.15" customHeight="1" x14ac:dyDescent="0.25">
      <c r="A1078" s="7">
        <v>24097</v>
      </c>
      <c r="B1078" s="2" t="s">
        <v>3915</v>
      </c>
      <c r="C1078" s="2">
        <v>5725903</v>
      </c>
      <c r="D1078" s="2" t="s">
        <v>173</v>
      </c>
      <c r="E1078" s="2" t="s">
        <v>176</v>
      </c>
      <c r="F1078" s="2" t="s">
        <v>125</v>
      </c>
      <c r="G1078" s="3">
        <v>45576</v>
      </c>
      <c r="H1078" s="1"/>
      <c r="I1078" s="2">
        <v>8862.42</v>
      </c>
      <c r="J1078" s="2">
        <v>2318.1350000000002</v>
      </c>
      <c r="K1078" s="2">
        <v>2318.1350000000002</v>
      </c>
      <c r="L1078" s="2">
        <v>0</v>
      </c>
      <c r="M1078" s="1"/>
      <c r="N1078" s="5">
        <f t="shared" si="32"/>
        <v>13498.69</v>
      </c>
      <c r="O1078" s="6">
        <f t="shared" si="33"/>
        <v>7470.41</v>
      </c>
      <c r="P1078" s="2">
        <v>24</v>
      </c>
      <c r="Q1078" s="2" t="s">
        <v>132</v>
      </c>
      <c r="R1078" s="2">
        <v>0</v>
      </c>
      <c r="S1078" s="2">
        <v>140</v>
      </c>
      <c r="T1078" s="2">
        <v>15542.8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f>VLOOKUP(Tabla3[[#This Row],[Columna1]],Tabla5[#All],3,0)</f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f>VLOOKUP(Tabla3[[#This Row],[Columna1]],Tabla7[[ID]:[Monto neto de los bonos]],3,0)</f>
        <v>0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  <c r="AQ1078" s="2">
        <v>0</v>
      </c>
      <c r="AR1078" s="2">
        <v>0</v>
      </c>
      <c r="AS1078" s="2">
        <v>0</v>
      </c>
      <c r="AT1078" s="2">
        <v>2797.6</v>
      </c>
      <c r="AU1078" s="2">
        <v>3230.68</v>
      </c>
      <c r="AV1078" s="2">
        <v>0</v>
      </c>
      <c r="AW1078" s="1"/>
      <c r="AX1078" s="2" t="s">
        <v>422</v>
      </c>
      <c r="AY1078" s="8" t="s">
        <v>427</v>
      </c>
    </row>
    <row r="1079" spans="1:51" ht="13.15" customHeight="1" x14ac:dyDescent="0.25">
      <c r="A1079" s="7">
        <v>17793</v>
      </c>
      <c r="B1079" s="2" t="s">
        <v>1157</v>
      </c>
      <c r="C1079" s="2">
        <v>649703</v>
      </c>
      <c r="D1079" s="2" t="s">
        <v>173</v>
      </c>
      <c r="E1079" s="2" t="s">
        <v>177</v>
      </c>
      <c r="F1079" s="2" t="s">
        <v>140</v>
      </c>
      <c r="G1079" s="3">
        <v>43424</v>
      </c>
      <c r="H1079" s="1"/>
      <c r="I1079" s="2">
        <v>6673.03</v>
      </c>
      <c r="J1079" s="2">
        <v>1745.4849999999999</v>
      </c>
      <c r="K1079" s="2">
        <v>1745.4849999999999</v>
      </c>
      <c r="L1079" s="2">
        <v>923.51</v>
      </c>
      <c r="M1079" s="1"/>
      <c r="N1079" s="5">
        <f t="shared" si="32"/>
        <v>14441.61</v>
      </c>
      <c r="O1079" s="6">
        <f t="shared" si="33"/>
        <v>12901.210000000001</v>
      </c>
      <c r="P1079" s="2">
        <v>24</v>
      </c>
      <c r="Q1079" s="2" t="s">
        <v>46</v>
      </c>
      <c r="R1079" s="2">
        <v>3354.1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f>VLOOKUP(Tabla3[[#This Row],[Columna1]],Tabla5[#All],3,0)</f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f>VLOOKUP(Tabla3[[#This Row],[Columna1]],Tabla7[[ID]:[Monto neto de los bonos]],3,0)</f>
        <v>6708.2</v>
      </c>
      <c r="AL1079" s="2">
        <v>0</v>
      </c>
      <c r="AM1079" s="2">
        <v>0</v>
      </c>
      <c r="AN1079" s="2">
        <v>0</v>
      </c>
      <c r="AO1079" s="2">
        <v>0</v>
      </c>
      <c r="AP1079" s="2">
        <v>0</v>
      </c>
      <c r="AQ1079" s="2">
        <v>0</v>
      </c>
      <c r="AR1079" s="2">
        <v>0</v>
      </c>
      <c r="AS1079" s="2">
        <v>0</v>
      </c>
      <c r="AT1079" s="2">
        <v>1021.24</v>
      </c>
      <c r="AU1079" s="2">
        <v>519.16</v>
      </c>
      <c r="AV1079" s="2">
        <v>0</v>
      </c>
      <c r="AW1079" s="1"/>
      <c r="AX1079" s="2" t="s">
        <v>422</v>
      </c>
      <c r="AY1079" s="8" t="s">
        <v>425</v>
      </c>
    </row>
    <row r="1080" spans="1:51" ht="13.15" customHeight="1" x14ac:dyDescent="0.25">
      <c r="A1080" s="7">
        <v>13891</v>
      </c>
      <c r="B1080" s="2" t="s">
        <v>3990</v>
      </c>
      <c r="C1080" s="2">
        <v>131803</v>
      </c>
      <c r="D1080" s="2" t="s">
        <v>173</v>
      </c>
      <c r="E1080" s="2" t="s">
        <v>177</v>
      </c>
      <c r="F1080" s="2" t="s">
        <v>140</v>
      </c>
      <c r="G1080" s="3">
        <v>39027</v>
      </c>
      <c r="H1080" s="1"/>
      <c r="I1080" s="2">
        <v>6673.03</v>
      </c>
      <c r="J1080" s="2">
        <v>1745.4849999999999</v>
      </c>
      <c r="K1080" s="2">
        <v>1745.4849999999999</v>
      </c>
      <c r="L1080" s="2">
        <v>1801.71</v>
      </c>
      <c r="M1080" s="1"/>
      <c r="N1080" s="5">
        <f t="shared" si="32"/>
        <v>15319.81</v>
      </c>
      <c r="O1080" s="6">
        <f t="shared" si="33"/>
        <v>12184.93</v>
      </c>
      <c r="P1080" s="2">
        <v>24</v>
      </c>
      <c r="Q1080" s="2" t="s">
        <v>46</v>
      </c>
      <c r="R1080" s="2">
        <v>3354.1</v>
      </c>
      <c r="S1080" s="2">
        <v>80</v>
      </c>
      <c r="T1080" s="2">
        <v>6686.4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f>VLOOKUP(Tabla3[[#This Row],[Columna1]],Tabla5[#All],3,0)</f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f>VLOOKUP(Tabla3[[#This Row],[Columna1]],Tabla7[[ID]:[Monto neto de los bonos]],3,0)</f>
        <v>6708.2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1770.76</v>
      </c>
      <c r="AU1080" s="2">
        <v>1364.12</v>
      </c>
      <c r="AV1080" s="2">
        <v>0</v>
      </c>
      <c r="AW1080" s="1"/>
      <c r="AX1080" s="2" t="s">
        <v>422</v>
      </c>
      <c r="AY1080" s="8" t="s">
        <v>425</v>
      </c>
    </row>
    <row r="1081" spans="1:51" ht="13.15" customHeight="1" x14ac:dyDescent="0.25">
      <c r="A1081" s="7">
        <v>15243</v>
      </c>
      <c r="B1081" s="2" t="s">
        <v>3908</v>
      </c>
      <c r="C1081" s="2">
        <v>178203</v>
      </c>
      <c r="D1081" s="2" t="s">
        <v>173</v>
      </c>
      <c r="E1081" s="2" t="s">
        <v>176</v>
      </c>
      <c r="F1081" s="2" t="s">
        <v>125</v>
      </c>
      <c r="G1081" s="3">
        <v>39814</v>
      </c>
      <c r="H1081" s="1"/>
      <c r="I1081" s="2">
        <v>8862.42</v>
      </c>
      <c r="J1081" s="2">
        <v>2318.1350000000002</v>
      </c>
      <c r="K1081" s="2">
        <v>2318.1350000000002</v>
      </c>
      <c r="L1081" s="2">
        <v>2933.06</v>
      </c>
      <c r="M1081" s="1"/>
      <c r="N1081" s="5">
        <f t="shared" si="32"/>
        <v>16431.75</v>
      </c>
      <c r="O1081" s="6">
        <f t="shared" si="33"/>
        <v>12167.47</v>
      </c>
      <c r="P1081" s="2">
        <v>24</v>
      </c>
      <c r="Q1081" s="2" t="s">
        <v>132</v>
      </c>
      <c r="R1081" s="2">
        <v>0</v>
      </c>
      <c r="S1081" s="2">
        <v>65</v>
      </c>
      <c r="T1081" s="2">
        <v>7216.3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f>VLOOKUP(Tabla3[[#This Row],[Columna1]],Tabla5[#All],3,0)</f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f>VLOOKUP(Tabla3[[#This Row],[Columna1]],Tabla7[[ID]:[Monto neto de los bonos]],3,0)</f>
        <v>0</v>
      </c>
      <c r="AL1081" s="2">
        <v>0</v>
      </c>
      <c r="AM1081" s="2">
        <v>0</v>
      </c>
      <c r="AN1081" s="2">
        <v>0</v>
      </c>
      <c r="AO1081" s="2">
        <v>0</v>
      </c>
      <c r="AP1081" s="2">
        <v>0</v>
      </c>
      <c r="AQ1081" s="2">
        <v>0</v>
      </c>
      <c r="AR1081" s="2">
        <v>0</v>
      </c>
      <c r="AS1081" s="2">
        <v>0</v>
      </c>
      <c r="AT1081" s="2">
        <v>2235.11</v>
      </c>
      <c r="AU1081" s="2">
        <v>2029.17</v>
      </c>
      <c r="AV1081" s="2">
        <v>0</v>
      </c>
      <c r="AW1081" s="1"/>
      <c r="AX1081" s="2" t="s">
        <v>422</v>
      </c>
      <c r="AY1081" s="8" t="s">
        <v>427</v>
      </c>
    </row>
    <row r="1082" spans="1:51" ht="13.15" customHeight="1" x14ac:dyDescent="0.25">
      <c r="A1082" s="7">
        <v>23452</v>
      </c>
      <c r="B1082" s="2" t="s">
        <v>3954</v>
      </c>
      <c r="C1082" s="2">
        <v>5242103</v>
      </c>
      <c r="D1082" s="2" t="s">
        <v>173</v>
      </c>
      <c r="E1082" s="2" t="s">
        <v>181</v>
      </c>
      <c r="F1082" s="2" t="s">
        <v>184</v>
      </c>
      <c r="G1082" s="3">
        <v>44672</v>
      </c>
      <c r="H1082" s="1"/>
      <c r="I1082" s="2">
        <v>5516.73</v>
      </c>
      <c r="J1082" s="2">
        <v>1441.28</v>
      </c>
      <c r="K1082" s="2">
        <v>1441.28</v>
      </c>
      <c r="L1082" s="2">
        <v>0</v>
      </c>
      <c r="M1082" s="1"/>
      <c r="N1082" s="5">
        <f t="shared" si="32"/>
        <v>8399.2899999999991</v>
      </c>
      <c r="O1082" s="6">
        <f t="shared" si="33"/>
        <v>5971.57</v>
      </c>
      <c r="P1082" s="2">
        <v>24</v>
      </c>
      <c r="Q1082" s="2" t="s">
        <v>132</v>
      </c>
      <c r="R1082" s="2">
        <v>0</v>
      </c>
      <c r="S1082" s="2">
        <v>100</v>
      </c>
      <c r="T1082" s="2">
        <v>6908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f>VLOOKUP(Tabla3[[#This Row],[Columna1]],Tabla5[#All],3,0)</f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f>VLOOKUP(Tabla3[[#This Row],[Columna1]],Tabla7[[ID]:[Monto neto de los bonos]],3,0)</f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1464.4</v>
      </c>
      <c r="AU1082" s="2">
        <v>963.32</v>
      </c>
      <c r="AV1082" s="2">
        <v>0</v>
      </c>
      <c r="AW1082" s="1"/>
      <c r="AX1082" s="2" t="s">
        <v>422</v>
      </c>
      <c r="AY1082" s="8" t="s">
        <v>427</v>
      </c>
    </row>
    <row r="1083" spans="1:51" ht="13.15" customHeight="1" x14ac:dyDescent="0.25">
      <c r="A1083" s="7">
        <v>103526</v>
      </c>
      <c r="B1083" s="2" t="s">
        <v>3928</v>
      </c>
      <c r="C1083" s="2">
        <v>422903</v>
      </c>
      <c r="D1083" s="2" t="s">
        <v>173</v>
      </c>
      <c r="E1083" s="2" t="s">
        <v>176</v>
      </c>
      <c r="F1083" s="2" t="s">
        <v>140</v>
      </c>
      <c r="G1083" s="3">
        <v>42523</v>
      </c>
      <c r="H1083" s="1"/>
      <c r="I1083" s="2">
        <v>6673.03</v>
      </c>
      <c r="J1083" s="2">
        <v>1745.4849999999999</v>
      </c>
      <c r="K1083" s="2">
        <v>1745.4849999999999</v>
      </c>
      <c r="L1083" s="2">
        <v>666.59</v>
      </c>
      <c r="M1083" s="1"/>
      <c r="N1083" s="5">
        <f t="shared" si="32"/>
        <v>14184.69</v>
      </c>
      <c r="O1083" s="6">
        <f t="shared" si="33"/>
        <v>11341.69</v>
      </c>
      <c r="P1083" s="2">
        <v>24</v>
      </c>
      <c r="Q1083" s="2" t="s">
        <v>46</v>
      </c>
      <c r="R1083" s="2">
        <v>3354.1</v>
      </c>
      <c r="S1083" s="2">
        <v>80</v>
      </c>
      <c r="T1083" s="2">
        <v>6686.4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f>VLOOKUP(Tabla3[[#This Row],[Columna1]],Tabla5[#All],3,0)</f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f>VLOOKUP(Tabla3[[#This Row],[Columna1]],Tabla7[[ID]:[Monto neto de los bonos]],3,0)</f>
        <v>6708.2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  <c r="AQ1083" s="2">
        <v>0</v>
      </c>
      <c r="AR1083" s="2">
        <v>0</v>
      </c>
      <c r="AS1083" s="2">
        <v>0</v>
      </c>
      <c r="AT1083" s="2">
        <v>1666.2</v>
      </c>
      <c r="AU1083" s="2">
        <v>1176.8</v>
      </c>
      <c r="AV1083" s="2">
        <v>0</v>
      </c>
      <c r="AW1083" s="1"/>
      <c r="AX1083" s="2" t="s">
        <v>422</v>
      </c>
      <c r="AY1083" s="8" t="s">
        <v>425</v>
      </c>
    </row>
    <row r="1084" spans="1:51" ht="13.15" customHeight="1" x14ac:dyDescent="0.25">
      <c r="A1084" s="7">
        <v>92133</v>
      </c>
      <c r="B1084" s="2" t="s">
        <v>1158</v>
      </c>
      <c r="C1084" s="2">
        <v>403403</v>
      </c>
      <c r="D1084" s="2" t="s">
        <v>173</v>
      </c>
      <c r="E1084" s="2" t="s">
        <v>177</v>
      </c>
      <c r="F1084" s="2" t="s">
        <v>42</v>
      </c>
      <c r="G1084" s="3">
        <v>37014</v>
      </c>
      <c r="H1084" s="1"/>
      <c r="I1084" s="2">
        <v>9836.7099999999991</v>
      </c>
      <c r="J1084" s="2">
        <v>3056.2150000000001</v>
      </c>
      <c r="K1084" s="2">
        <v>3056.2150000000001</v>
      </c>
      <c r="L1084" s="2">
        <v>2626.53</v>
      </c>
      <c r="M1084" s="1"/>
      <c r="N1084" s="5">
        <f t="shared" si="32"/>
        <v>23838.959999999999</v>
      </c>
      <c r="O1084" s="6">
        <f t="shared" si="33"/>
        <v>20972.32</v>
      </c>
      <c r="P1084" s="2">
        <v>24</v>
      </c>
      <c r="Q1084" s="2" t="s">
        <v>46</v>
      </c>
      <c r="R1084" s="2">
        <v>5263.29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f>VLOOKUP(Tabla3[[#This Row],[Columna1]],Tabla5[#All],3,0)</f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f>VLOOKUP(Tabla3[[#This Row],[Columna1]],Tabla7[[ID]:[Monto neto de los bonos]],3,0)</f>
        <v>10526.58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1710.96</v>
      </c>
      <c r="AU1084" s="2">
        <v>1155.68</v>
      </c>
      <c r="AV1084" s="2">
        <v>0</v>
      </c>
      <c r="AW1084" s="1"/>
      <c r="AX1084" s="2" t="s">
        <v>422</v>
      </c>
      <c r="AY1084" s="8" t="s">
        <v>425</v>
      </c>
    </row>
    <row r="1085" spans="1:51" ht="13.15" customHeight="1" x14ac:dyDescent="0.25">
      <c r="A1085" s="7">
        <v>14928</v>
      </c>
      <c r="B1085" s="2" t="s">
        <v>1159</v>
      </c>
      <c r="C1085" s="2">
        <v>164303</v>
      </c>
      <c r="D1085" s="2" t="s">
        <v>173</v>
      </c>
      <c r="E1085" s="2" t="s">
        <v>177</v>
      </c>
      <c r="F1085" s="2" t="s">
        <v>140</v>
      </c>
      <c r="G1085" s="3">
        <v>39643</v>
      </c>
      <c r="H1085" s="1"/>
      <c r="I1085" s="2">
        <v>6673.03</v>
      </c>
      <c r="J1085" s="2">
        <v>1745.4849999999999</v>
      </c>
      <c r="K1085" s="2">
        <v>1745.4849999999999</v>
      </c>
      <c r="L1085" s="2">
        <v>2047.69</v>
      </c>
      <c r="M1085" s="1"/>
      <c r="N1085" s="5">
        <f t="shared" si="32"/>
        <v>15565.79</v>
      </c>
      <c r="O1085" s="6">
        <f t="shared" si="33"/>
        <v>13809.19</v>
      </c>
      <c r="P1085" s="2">
        <v>24</v>
      </c>
      <c r="Q1085" s="2" t="s">
        <v>46</v>
      </c>
      <c r="R1085" s="2">
        <v>3354.1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f>VLOOKUP(Tabla3[[#This Row],[Columna1]],Tabla5[#All],3,0)</f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f>VLOOKUP(Tabla3[[#This Row],[Columna1]],Tabla7[[ID]:[Monto neto de los bonos]],3,0)</f>
        <v>6708.2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  <c r="AQ1085" s="2">
        <v>0</v>
      </c>
      <c r="AR1085" s="2">
        <v>0</v>
      </c>
      <c r="AS1085" s="2">
        <v>0</v>
      </c>
      <c r="AT1085" s="2">
        <v>1124.76</v>
      </c>
      <c r="AU1085" s="2">
        <v>631.84</v>
      </c>
      <c r="AV1085" s="2">
        <v>0</v>
      </c>
      <c r="AW1085" s="1"/>
      <c r="AX1085" s="2" t="s">
        <v>422</v>
      </c>
      <c r="AY1085" s="8" t="s">
        <v>425</v>
      </c>
    </row>
    <row r="1086" spans="1:51" ht="13.15" customHeight="1" x14ac:dyDescent="0.25">
      <c r="A1086" s="7">
        <v>22047</v>
      </c>
      <c r="B1086" s="2" t="s">
        <v>1160</v>
      </c>
      <c r="C1086" s="2">
        <v>3593703</v>
      </c>
      <c r="D1086" s="2" t="s">
        <v>173</v>
      </c>
      <c r="E1086" s="2" t="s">
        <v>177</v>
      </c>
      <c r="F1086" s="2" t="s">
        <v>140</v>
      </c>
      <c r="G1086" s="3">
        <v>43677</v>
      </c>
      <c r="H1086" s="1"/>
      <c r="I1086" s="2">
        <v>6673.03</v>
      </c>
      <c r="J1086" s="2">
        <v>1745.4849999999999</v>
      </c>
      <c r="K1086" s="2">
        <v>1745.4849999999999</v>
      </c>
      <c r="L1086" s="2">
        <v>988.18</v>
      </c>
      <c r="M1086" s="1"/>
      <c r="N1086" s="5">
        <f t="shared" si="32"/>
        <v>14506.28</v>
      </c>
      <c r="O1086" s="6">
        <f t="shared" si="33"/>
        <v>10061.92</v>
      </c>
      <c r="P1086" s="2">
        <v>24</v>
      </c>
      <c r="Q1086" s="2" t="s">
        <v>46</v>
      </c>
      <c r="R1086" s="2">
        <v>3354.1</v>
      </c>
      <c r="S1086" s="2">
        <v>140</v>
      </c>
      <c r="T1086" s="2">
        <v>11701.2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f>VLOOKUP(Tabla3[[#This Row],[Columna1]],Tabla5[#All],3,0)</f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f>VLOOKUP(Tabla3[[#This Row],[Columna1]],Tabla7[[ID]:[Monto neto de los bonos]],3,0)</f>
        <v>6708.2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0</v>
      </c>
      <c r="AR1086" s="2">
        <v>0</v>
      </c>
      <c r="AS1086" s="2">
        <v>0</v>
      </c>
      <c r="AT1086" s="2">
        <v>2197.2800000000002</v>
      </c>
      <c r="AU1086" s="2">
        <v>2247.08</v>
      </c>
      <c r="AV1086" s="2">
        <v>0</v>
      </c>
      <c r="AW1086" s="1"/>
      <c r="AX1086" s="2" t="s">
        <v>422</v>
      </c>
      <c r="AY1086" s="8" t="s">
        <v>425</v>
      </c>
    </row>
    <row r="1087" spans="1:51" ht="13.15" customHeight="1" x14ac:dyDescent="0.25">
      <c r="A1087" s="7">
        <v>11893</v>
      </c>
      <c r="B1087" s="2" t="s">
        <v>1161</v>
      </c>
      <c r="C1087" s="2">
        <v>112703</v>
      </c>
      <c r="D1087" s="2" t="s">
        <v>173</v>
      </c>
      <c r="E1087" s="2" t="s">
        <v>177</v>
      </c>
      <c r="F1087" s="2" t="s">
        <v>36</v>
      </c>
      <c r="G1087" s="3">
        <v>36451</v>
      </c>
      <c r="H1087" s="1"/>
      <c r="I1087" s="2">
        <v>13165.89</v>
      </c>
      <c r="J1087" s="2">
        <v>2789.65</v>
      </c>
      <c r="K1087" s="2">
        <v>2789.65</v>
      </c>
      <c r="L1087" s="2">
        <v>4305.01</v>
      </c>
      <c r="M1087" s="1"/>
      <c r="N1087" s="5">
        <f t="shared" si="32"/>
        <v>29236.129999999997</v>
      </c>
      <c r="O1087" s="6">
        <f t="shared" si="33"/>
        <v>25055.329999999994</v>
      </c>
      <c r="P1087" s="2">
        <v>24</v>
      </c>
      <c r="Q1087" s="2" t="s">
        <v>46</v>
      </c>
      <c r="R1087" s="2">
        <v>6185.93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f>VLOOKUP(Tabla3[[#This Row],[Columna1]],Tabla5[#All],3,0)</f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f>VLOOKUP(Tabla3[[#This Row],[Columna1]],Tabla7[[ID]:[Monto neto de los bonos]],3,0)</f>
        <v>12371.86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0</v>
      </c>
      <c r="AR1087" s="2">
        <v>0</v>
      </c>
      <c r="AS1087" s="2">
        <v>0</v>
      </c>
      <c r="AT1087" s="2">
        <v>2123.08</v>
      </c>
      <c r="AU1087" s="2">
        <v>2057.7199999999998</v>
      </c>
      <c r="AV1087" s="2">
        <v>0</v>
      </c>
      <c r="AW1087" s="1"/>
      <c r="AX1087" s="2" t="s">
        <v>422</v>
      </c>
      <c r="AY1087" s="8" t="s">
        <v>425</v>
      </c>
    </row>
    <row r="1088" spans="1:51" ht="13.15" customHeight="1" x14ac:dyDescent="0.25">
      <c r="A1088" s="7">
        <v>15833</v>
      </c>
      <c r="B1088" s="2" t="s">
        <v>4010</v>
      </c>
      <c r="C1088" s="2">
        <v>126403</v>
      </c>
      <c r="D1088" s="2" t="s">
        <v>173</v>
      </c>
      <c r="E1088" s="2" t="s">
        <v>177</v>
      </c>
      <c r="F1088" s="2" t="s">
        <v>113</v>
      </c>
      <c r="G1088" s="3">
        <v>40353</v>
      </c>
      <c r="H1088" s="1"/>
      <c r="I1088" s="2">
        <v>8862.42</v>
      </c>
      <c r="J1088" s="2">
        <v>2318.1350000000002</v>
      </c>
      <c r="K1088" s="2">
        <v>2318.1350000000002</v>
      </c>
      <c r="L1088" s="2">
        <v>1723.8</v>
      </c>
      <c r="M1088" s="1"/>
      <c r="N1088" s="5">
        <f t="shared" si="32"/>
        <v>19677.099999999999</v>
      </c>
      <c r="O1088" s="6">
        <f t="shared" si="33"/>
        <v>17433.939999999999</v>
      </c>
      <c r="P1088" s="2">
        <v>24</v>
      </c>
      <c r="Q1088" s="2" t="s">
        <v>46</v>
      </c>
      <c r="R1088" s="2">
        <v>4454.6099999999997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f>VLOOKUP(Tabla3[[#This Row],[Columna1]],Tabla5[#All],3,0)</f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f>VLOOKUP(Tabla3[[#This Row],[Columna1]],Tabla7[[ID]:[Monto neto de los bonos]],3,0)</f>
        <v>8909.2199999999993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0</v>
      </c>
      <c r="AR1088" s="2">
        <v>0</v>
      </c>
      <c r="AS1088" s="2">
        <v>0</v>
      </c>
      <c r="AT1088" s="2">
        <v>1402.12</v>
      </c>
      <c r="AU1088" s="2">
        <v>841.04</v>
      </c>
      <c r="AV1088" s="2">
        <v>0</v>
      </c>
      <c r="AW1088" s="1"/>
      <c r="AX1088" s="2" t="s">
        <v>422</v>
      </c>
      <c r="AY1088" s="8" t="s">
        <v>425</v>
      </c>
    </row>
    <row r="1089" spans="1:51" ht="13.15" customHeight="1" x14ac:dyDescent="0.25">
      <c r="A1089" s="7">
        <v>11555</v>
      </c>
      <c r="B1089" s="2" t="s">
        <v>4001</v>
      </c>
      <c r="C1089" s="2">
        <v>39203</v>
      </c>
      <c r="D1089" s="2" t="s">
        <v>173</v>
      </c>
      <c r="E1089" s="2" t="s">
        <v>177</v>
      </c>
      <c r="F1089" s="2" t="s">
        <v>36</v>
      </c>
      <c r="G1089" s="3">
        <v>35506</v>
      </c>
      <c r="H1089" s="1"/>
      <c r="I1089" s="2">
        <v>13165.89</v>
      </c>
      <c r="J1089" s="2">
        <v>2789.65</v>
      </c>
      <c r="K1089" s="2">
        <v>2789.65</v>
      </c>
      <c r="L1089" s="2">
        <v>3305.99</v>
      </c>
      <c r="M1089" s="1"/>
      <c r="N1089" s="5">
        <f t="shared" si="32"/>
        <v>28237.11</v>
      </c>
      <c r="O1089" s="6">
        <f t="shared" si="33"/>
        <v>24344.87</v>
      </c>
      <c r="P1089" s="2">
        <v>24</v>
      </c>
      <c r="Q1089" s="2" t="s">
        <v>46</v>
      </c>
      <c r="R1089" s="2">
        <v>6185.93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f>VLOOKUP(Tabla3[[#This Row],[Columna1]],Tabla5[#All],3,0)</f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f>VLOOKUP(Tabla3[[#This Row],[Columna1]],Tabla7[[ID]:[Monto neto de los bonos]],3,0)</f>
        <v>12371.86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0</v>
      </c>
      <c r="AR1089" s="2">
        <v>0</v>
      </c>
      <c r="AS1089" s="2">
        <v>0</v>
      </c>
      <c r="AT1089" s="2">
        <v>2031.08</v>
      </c>
      <c r="AU1089" s="2">
        <v>1861.16</v>
      </c>
      <c r="AV1089" s="2">
        <v>0</v>
      </c>
      <c r="AW1089" s="1"/>
      <c r="AX1089" s="2" t="s">
        <v>422</v>
      </c>
      <c r="AY1089" s="8" t="s">
        <v>425</v>
      </c>
    </row>
    <row r="1090" spans="1:51" ht="13.15" customHeight="1" x14ac:dyDescent="0.25">
      <c r="A1090" s="7">
        <v>20865</v>
      </c>
      <c r="B1090" s="2" t="s">
        <v>3888</v>
      </c>
      <c r="C1090" s="2">
        <v>2198303</v>
      </c>
      <c r="D1090" s="2" t="s">
        <v>173</v>
      </c>
      <c r="E1090" s="2" t="s">
        <v>179</v>
      </c>
      <c r="F1090" s="2" t="s">
        <v>184</v>
      </c>
      <c r="G1090" s="3">
        <v>42948</v>
      </c>
      <c r="H1090" s="1"/>
      <c r="I1090" s="2">
        <v>5516.73</v>
      </c>
      <c r="J1090" s="2">
        <v>1441.28</v>
      </c>
      <c r="K1090" s="2">
        <v>1441.28</v>
      </c>
      <c r="L1090" s="2">
        <v>713.22</v>
      </c>
      <c r="M1090" s="1"/>
      <c r="N1090" s="5">
        <f t="shared" ref="N1090:N1153" si="34">I1090+J1090+K1090+L1090+M1090+R1090+V1090+W1090+Y1090+AD1090+AG1090+AJ1090</f>
        <v>9112.5099999999984</v>
      </c>
      <c r="O1090" s="6">
        <f t="shared" ref="O1090:O1153" si="35">N1090-AS1090-AT1090-AU1090</f>
        <v>8133.2299999999987</v>
      </c>
      <c r="P1090" s="2">
        <v>24</v>
      </c>
      <c r="Q1090" s="2" t="s">
        <v>132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f>VLOOKUP(Tabla3[[#This Row],[Columna1]],Tabla5[#All],3,0)</f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f>VLOOKUP(Tabla3[[#This Row],[Columna1]],Tabla7[[ID]:[Monto neto de los bonos]],3,0)</f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0</v>
      </c>
      <c r="AR1090" s="2">
        <v>0</v>
      </c>
      <c r="AS1090" s="2">
        <v>0</v>
      </c>
      <c r="AT1090" s="2">
        <v>839.32</v>
      </c>
      <c r="AU1090" s="2">
        <v>139.96</v>
      </c>
      <c r="AV1090" s="2">
        <v>0</v>
      </c>
      <c r="AW1090" s="1"/>
      <c r="AX1090" s="2" t="s">
        <v>422</v>
      </c>
      <c r="AY1090" s="8" t="s">
        <v>427</v>
      </c>
    </row>
    <row r="1091" spans="1:51" ht="13.15" customHeight="1" x14ac:dyDescent="0.25">
      <c r="A1091" s="7">
        <v>25470</v>
      </c>
      <c r="B1091" s="2" t="s">
        <v>1162</v>
      </c>
      <c r="C1091" s="2">
        <v>6673803</v>
      </c>
      <c r="D1091" s="2" t="s">
        <v>173</v>
      </c>
      <c r="E1091" s="2" t="s">
        <v>177</v>
      </c>
      <c r="F1091" s="2" t="s">
        <v>140</v>
      </c>
      <c r="G1091" s="3">
        <v>45695</v>
      </c>
      <c r="H1091" s="1"/>
      <c r="I1091" s="2">
        <v>6673.03</v>
      </c>
      <c r="J1091" s="2">
        <v>1745.4849999999999</v>
      </c>
      <c r="K1091" s="2">
        <v>1745.4849999999999</v>
      </c>
      <c r="L1091" s="2">
        <v>0</v>
      </c>
      <c r="M1091" s="1"/>
      <c r="N1091" s="5">
        <f t="shared" si="34"/>
        <v>10164</v>
      </c>
      <c r="O1091" s="6">
        <f t="shared" si="35"/>
        <v>8702.52</v>
      </c>
      <c r="P1091" s="2">
        <v>24</v>
      </c>
      <c r="Q1091" s="2" t="s">
        <v>46</v>
      </c>
      <c r="R1091" s="2">
        <v>0</v>
      </c>
      <c r="S1091" s="2">
        <v>8</v>
      </c>
      <c r="T1091" s="2">
        <v>668.64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f>VLOOKUP(Tabla3[[#This Row],[Columna1]],Tabla5[#All],3,0)</f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f>VLOOKUP(Tabla3[[#This Row],[Columna1]],Tabla7[[ID]:[Monto neto de los bonos]],3,0)</f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0</v>
      </c>
      <c r="AQ1091" s="2">
        <v>0</v>
      </c>
      <c r="AR1091" s="2">
        <v>0</v>
      </c>
      <c r="AS1091" s="2">
        <v>0</v>
      </c>
      <c r="AT1091" s="2">
        <v>1003.02</v>
      </c>
      <c r="AU1091" s="2">
        <v>458.46</v>
      </c>
      <c r="AV1091" s="2">
        <v>0</v>
      </c>
      <c r="AW1091" s="1"/>
      <c r="AX1091" s="2" t="s">
        <v>422</v>
      </c>
      <c r="AY1091" s="8" t="s">
        <v>425</v>
      </c>
    </row>
    <row r="1092" spans="1:51" ht="13.15" customHeight="1" x14ac:dyDescent="0.25">
      <c r="A1092" s="7">
        <v>12381</v>
      </c>
      <c r="B1092" s="2" t="s">
        <v>1163</v>
      </c>
      <c r="C1092" s="2">
        <v>81003</v>
      </c>
      <c r="D1092" s="2" t="s">
        <v>173</v>
      </c>
      <c r="E1092" s="2" t="s">
        <v>177</v>
      </c>
      <c r="F1092" s="2" t="s">
        <v>42</v>
      </c>
      <c r="G1092" s="3">
        <v>38141</v>
      </c>
      <c r="H1092" s="1"/>
      <c r="I1092" s="2">
        <v>9836.7099999999991</v>
      </c>
      <c r="J1092" s="2">
        <v>3056.2150000000001</v>
      </c>
      <c r="K1092" s="2">
        <v>3056.2150000000001</v>
      </c>
      <c r="L1092" s="2">
        <v>3133.17</v>
      </c>
      <c r="M1092" s="1"/>
      <c r="N1092" s="5">
        <f t="shared" si="34"/>
        <v>24345.599999999999</v>
      </c>
      <c r="O1092" s="6">
        <f t="shared" si="35"/>
        <v>21348.68</v>
      </c>
      <c r="P1092" s="2">
        <v>24</v>
      </c>
      <c r="Q1092" s="2" t="s">
        <v>46</v>
      </c>
      <c r="R1092" s="2">
        <v>5263.29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f>VLOOKUP(Tabla3[[#This Row],[Columna1]],Tabla5[#All],3,0)</f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f>VLOOKUP(Tabla3[[#This Row],[Columna1]],Tabla7[[ID]:[Monto neto de los bonos]],3,0)</f>
        <v>10526.58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0</v>
      </c>
      <c r="AR1092" s="2">
        <v>0</v>
      </c>
      <c r="AS1092" s="2">
        <v>0</v>
      </c>
      <c r="AT1092" s="2">
        <v>1757.6</v>
      </c>
      <c r="AU1092" s="2">
        <v>1239.32</v>
      </c>
      <c r="AV1092" s="2">
        <v>0</v>
      </c>
      <c r="AW1092" s="1"/>
      <c r="AX1092" s="2" t="s">
        <v>422</v>
      </c>
      <c r="AY1092" s="8" t="s">
        <v>425</v>
      </c>
    </row>
    <row r="1093" spans="1:51" ht="13.15" customHeight="1" x14ac:dyDescent="0.25">
      <c r="A1093" s="7">
        <v>15282</v>
      </c>
      <c r="B1093" s="2" t="s">
        <v>1164</v>
      </c>
      <c r="C1093" s="2">
        <v>180603</v>
      </c>
      <c r="D1093" s="2" t="s">
        <v>173</v>
      </c>
      <c r="E1093" s="2" t="s">
        <v>181</v>
      </c>
      <c r="F1093" s="2" t="s">
        <v>140</v>
      </c>
      <c r="G1093" s="3">
        <v>39814</v>
      </c>
      <c r="H1093" s="1"/>
      <c r="I1093" s="2">
        <v>6673.03</v>
      </c>
      <c r="J1093" s="2">
        <v>1745.4849999999999</v>
      </c>
      <c r="K1093" s="2">
        <v>1745.4849999999999</v>
      </c>
      <c r="L1093" s="2">
        <v>2208.7199999999998</v>
      </c>
      <c r="M1093" s="1"/>
      <c r="N1093" s="5">
        <f t="shared" si="34"/>
        <v>12372.72</v>
      </c>
      <c r="O1093" s="6">
        <f t="shared" si="35"/>
        <v>9846.1999999999989</v>
      </c>
      <c r="P1093" s="2">
        <v>24</v>
      </c>
      <c r="Q1093" s="2" t="s">
        <v>132</v>
      </c>
      <c r="R1093" s="2">
        <v>0</v>
      </c>
      <c r="S1093" s="2">
        <v>45</v>
      </c>
      <c r="T1093" s="2">
        <v>3761.1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f>VLOOKUP(Tabla3[[#This Row],[Columna1]],Tabla5[#All],3,0)</f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f>VLOOKUP(Tabla3[[#This Row],[Columna1]],Tabla7[[ID]:[Monto neto de los bonos]],3,0)</f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  <c r="AT1093" s="2">
        <v>1515.71</v>
      </c>
      <c r="AU1093" s="2">
        <v>1010.81</v>
      </c>
      <c r="AV1093" s="2">
        <v>0</v>
      </c>
      <c r="AW1093" s="1"/>
      <c r="AX1093" s="2" t="s">
        <v>422</v>
      </c>
      <c r="AY1093" s="8" t="s">
        <v>427</v>
      </c>
    </row>
    <row r="1094" spans="1:51" ht="13.15" customHeight="1" x14ac:dyDescent="0.25">
      <c r="A1094" s="7">
        <v>17303</v>
      </c>
      <c r="B1094" s="2" t="s">
        <v>1165</v>
      </c>
      <c r="C1094" s="2">
        <v>286103</v>
      </c>
      <c r="D1094" s="2" t="s">
        <v>173</v>
      </c>
      <c r="E1094" s="2" t="s">
        <v>179</v>
      </c>
      <c r="F1094" s="2" t="s">
        <v>36</v>
      </c>
      <c r="G1094" s="3">
        <v>41200</v>
      </c>
      <c r="H1094" s="1"/>
      <c r="I1094" s="2">
        <v>13165.89</v>
      </c>
      <c r="J1094" s="2">
        <v>2789.65</v>
      </c>
      <c r="K1094" s="2">
        <v>2789.65</v>
      </c>
      <c r="L1094" s="2">
        <v>2387.04</v>
      </c>
      <c r="M1094" s="1"/>
      <c r="N1094" s="5">
        <f t="shared" si="34"/>
        <v>35040.089999999997</v>
      </c>
      <c r="O1094" s="6">
        <f t="shared" si="35"/>
        <v>31256.609999999993</v>
      </c>
      <c r="P1094" s="2">
        <v>20</v>
      </c>
      <c r="Q1094" s="2" t="s">
        <v>46</v>
      </c>
      <c r="R1094" s="2">
        <v>6185.95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7721.91</v>
      </c>
      <c r="AE1094" s="2">
        <f>VLOOKUP(Tabla3[[#This Row],[Columna1]],Tabla5[#All],3,0)</f>
        <v>7721.91</v>
      </c>
      <c r="AF1094" s="2">
        <v>0</v>
      </c>
      <c r="AG1094" s="2">
        <v>0</v>
      </c>
      <c r="AH1094" s="2">
        <v>0</v>
      </c>
      <c r="AI1094" s="2">
        <v>0</v>
      </c>
      <c r="AJ1094" s="2">
        <v>0</v>
      </c>
      <c r="AK1094" s="2">
        <f>VLOOKUP(Tabla3[[#This Row],[Columna1]],Tabla7[[ID]:[Monto neto de los bonos]],3,0)</f>
        <v>12371.9</v>
      </c>
      <c r="AL1094" s="2">
        <v>0</v>
      </c>
      <c r="AM1094" s="2">
        <v>0</v>
      </c>
      <c r="AN1094" s="2">
        <v>0</v>
      </c>
      <c r="AO1094" s="2">
        <v>0</v>
      </c>
      <c r="AP1094" s="2">
        <v>0</v>
      </c>
      <c r="AQ1094" s="2">
        <v>0</v>
      </c>
      <c r="AR1094" s="2">
        <v>0</v>
      </c>
      <c r="AS1094" s="2">
        <v>0</v>
      </c>
      <c r="AT1094" s="2">
        <v>1946.4</v>
      </c>
      <c r="AU1094" s="2">
        <v>1837.08</v>
      </c>
      <c r="AV1094" s="2">
        <v>0</v>
      </c>
      <c r="AW1094" s="1"/>
      <c r="AX1094" s="2" t="s">
        <v>422</v>
      </c>
      <c r="AY1094" s="8" t="s">
        <v>424</v>
      </c>
    </row>
    <row r="1095" spans="1:51" ht="13.15" customHeight="1" x14ac:dyDescent="0.25">
      <c r="A1095" s="7">
        <v>19626</v>
      </c>
      <c r="B1095" s="2" t="s">
        <v>1166</v>
      </c>
      <c r="C1095" s="2">
        <v>825203</v>
      </c>
      <c r="D1095" s="2" t="s">
        <v>173</v>
      </c>
      <c r="E1095" s="2" t="s">
        <v>176</v>
      </c>
      <c r="F1095" s="2" t="s">
        <v>140</v>
      </c>
      <c r="G1095" s="3">
        <v>45512</v>
      </c>
      <c r="H1095" s="1"/>
      <c r="I1095" s="2">
        <v>6673.03</v>
      </c>
      <c r="J1095" s="2">
        <v>1745.4849999999999</v>
      </c>
      <c r="K1095" s="2">
        <v>1745.4849999999999</v>
      </c>
      <c r="L1095" s="2">
        <v>0</v>
      </c>
      <c r="M1095" s="1"/>
      <c r="N1095" s="5">
        <f t="shared" si="34"/>
        <v>13518.1</v>
      </c>
      <c r="O1095" s="6">
        <f t="shared" si="35"/>
        <v>9359.18</v>
      </c>
      <c r="P1095" s="2">
        <v>24</v>
      </c>
      <c r="Q1095" s="2" t="s">
        <v>46</v>
      </c>
      <c r="R1095" s="2">
        <v>3354.1</v>
      </c>
      <c r="S1095" s="2">
        <v>140</v>
      </c>
      <c r="T1095" s="2">
        <v>11701.2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f>VLOOKUP(Tabla3[[#This Row],[Columna1]],Tabla5[#All],3,0)</f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f>VLOOKUP(Tabla3[[#This Row],[Columna1]],Tabla7[[ID]:[Monto neto de los bonos]],3,0)</f>
        <v>6708.2</v>
      </c>
      <c r="AL1095" s="2">
        <v>0</v>
      </c>
      <c r="AM1095" s="2">
        <v>0</v>
      </c>
      <c r="AN1095" s="2">
        <v>0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2106.2800000000002</v>
      </c>
      <c r="AU1095" s="2">
        <v>2052.64</v>
      </c>
      <c r="AV1095" s="2">
        <v>0</v>
      </c>
      <c r="AW1095" s="1"/>
      <c r="AX1095" s="2" t="s">
        <v>422</v>
      </c>
      <c r="AY1095" s="8" t="s">
        <v>425</v>
      </c>
    </row>
    <row r="1096" spans="1:51" ht="13.15" customHeight="1" x14ac:dyDescent="0.25">
      <c r="A1096" s="7">
        <v>23145</v>
      </c>
      <c r="B1096" s="2" t="s">
        <v>3909</v>
      </c>
      <c r="C1096" s="2">
        <v>5037503</v>
      </c>
      <c r="D1096" s="2" t="s">
        <v>173</v>
      </c>
      <c r="E1096" s="2" t="s">
        <v>176</v>
      </c>
      <c r="F1096" s="2" t="s">
        <v>184</v>
      </c>
      <c r="G1096" s="3">
        <v>44361</v>
      </c>
      <c r="H1096" s="1"/>
      <c r="I1096" s="2">
        <v>5516.73</v>
      </c>
      <c r="J1096" s="2">
        <v>1441.28</v>
      </c>
      <c r="K1096" s="2">
        <v>1441.28</v>
      </c>
      <c r="L1096" s="2">
        <v>0</v>
      </c>
      <c r="M1096" s="1"/>
      <c r="N1096" s="5">
        <f t="shared" si="34"/>
        <v>8399.2899999999991</v>
      </c>
      <c r="O1096" s="6">
        <f t="shared" si="35"/>
        <v>5215.369999999999</v>
      </c>
      <c r="P1096" s="2">
        <v>24</v>
      </c>
      <c r="Q1096" s="2" t="s">
        <v>132</v>
      </c>
      <c r="R1096" s="2">
        <v>0</v>
      </c>
      <c r="S1096" s="2">
        <v>140</v>
      </c>
      <c r="T1096" s="2">
        <v>9671.2000000000007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f>VLOOKUP(Tabla3[[#This Row],[Columna1]],Tabla5[#All],3,0)</f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f>VLOOKUP(Tabla3[[#This Row],[Columna1]],Tabla7[[ID]:[Monto neto de los bonos]],3,0)</f>
        <v>0</v>
      </c>
      <c r="AL1096" s="2">
        <v>0</v>
      </c>
      <c r="AM1096" s="2">
        <v>0</v>
      </c>
      <c r="AN1096" s="2">
        <v>0</v>
      </c>
      <c r="AO1096" s="2">
        <v>0</v>
      </c>
      <c r="AP1096" s="2">
        <v>0</v>
      </c>
      <c r="AQ1096" s="2">
        <v>0</v>
      </c>
      <c r="AR1096" s="2">
        <v>0</v>
      </c>
      <c r="AS1096" s="2">
        <v>0</v>
      </c>
      <c r="AT1096" s="2">
        <v>1740.72</v>
      </c>
      <c r="AU1096" s="2">
        <v>1443.2</v>
      </c>
      <c r="AV1096" s="2">
        <v>0</v>
      </c>
      <c r="AW1096" s="1"/>
      <c r="AX1096" s="2" t="s">
        <v>422</v>
      </c>
      <c r="AY1096" s="8" t="s">
        <v>427</v>
      </c>
    </row>
    <row r="1097" spans="1:51" ht="13.15" customHeight="1" x14ac:dyDescent="0.25">
      <c r="A1097" s="7">
        <v>21305</v>
      </c>
      <c r="B1097" s="2" t="s">
        <v>1167</v>
      </c>
      <c r="C1097" s="2">
        <v>2647203</v>
      </c>
      <c r="D1097" s="2" t="s">
        <v>173</v>
      </c>
      <c r="E1097" s="2" t="s">
        <v>176</v>
      </c>
      <c r="F1097" s="2" t="s">
        <v>140</v>
      </c>
      <c r="G1097" s="3">
        <v>43249</v>
      </c>
      <c r="H1097" s="1"/>
      <c r="I1097" s="2">
        <v>6673.03</v>
      </c>
      <c r="J1097" s="2">
        <v>1745.4849999999999</v>
      </c>
      <c r="K1097" s="2">
        <v>1745.4849999999999</v>
      </c>
      <c r="L1097" s="2">
        <v>923.51</v>
      </c>
      <c r="M1097" s="1"/>
      <c r="N1097" s="5">
        <f t="shared" si="34"/>
        <v>14441.61</v>
      </c>
      <c r="O1097" s="6">
        <f t="shared" si="35"/>
        <v>11015.880000000001</v>
      </c>
      <c r="P1097" s="2">
        <v>24</v>
      </c>
      <c r="Q1097" s="2" t="s">
        <v>46</v>
      </c>
      <c r="R1097" s="2">
        <v>3354.1</v>
      </c>
      <c r="S1097" s="2">
        <v>101</v>
      </c>
      <c r="T1097" s="2">
        <v>8441.58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f>VLOOKUP(Tabla3[[#This Row],[Columna1]],Tabla5[#All],3,0)</f>
        <v>0</v>
      </c>
      <c r="AF1097" s="2">
        <v>0</v>
      </c>
      <c r="AG1097" s="2">
        <v>0</v>
      </c>
      <c r="AH1097" s="2">
        <v>0</v>
      </c>
      <c r="AI1097" s="2">
        <v>0</v>
      </c>
      <c r="AJ1097" s="2">
        <v>0</v>
      </c>
      <c r="AK1097" s="2">
        <f>VLOOKUP(Tabla3[[#This Row],[Columna1]],Tabla7[[ID]:[Monto neto de los bonos]],3,0)</f>
        <v>6708.2</v>
      </c>
      <c r="AL1097" s="2">
        <v>0</v>
      </c>
      <c r="AM1097" s="2">
        <v>0</v>
      </c>
      <c r="AN1097" s="2">
        <v>0</v>
      </c>
      <c r="AO1097" s="2">
        <v>0</v>
      </c>
      <c r="AP1097" s="2">
        <v>0</v>
      </c>
      <c r="AQ1097" s="2">
        <v>0</v>
      </c>
      <c r="AR1097" s="2">
        <v>0</v>
      </c>
      <c r="AS1097" s="2">
        <v>0</v>
      </c>
      <c r="AT1097" s="2">
        <v>1865.39</v>
      </c>
      <c r="AU1097" s="2">
        <v>1560.34</v>
      </c>
      <c r="AV1097" s="2">
        <v>0</v>
      </c>
      <c r="AW1097" s="1"/>
      <c r="AX1097" s="2" t="s">
        <v>422</v>
      </c>
      <c r="AY1097" s="8" t="s">
        <v>425</v>
      </c>
    </row>
    <row r="1098" spans="1:51" ht="13.15" customHeight="1" x14ac:dyDescent="0.25">
      <c r="A1098" s="7">
        <v>103384</v>
      </c>
      <c r="B1098" s="2" t="s">
        <v>1168</v>
      </c>
      <c r="C1098" s="2">
        <v>421303</v>
      </c>
      <c r="D1098" s="2" t="s">
        <v>173</v>
      </c>
      <c r="E1098" s="2" t="s">
        <v>176</v>
      </c>
      <c r="F1098" s="2" t="s">
        <v>184</v>
      </c>
      <c r="G1098" s="3">
        <v>42523</v>
      </c>
      <c r="H1098" s="1"/>
      <c r="I1098" s="2">
        <v>5516.73</v>
      </c>
      <c r="J1098" s="2">
        <v>1441.28</v>
      </c>
      <c r="K1098" s="2">
        <v>1441.28</v>
      </c>
      <c r="L1098" s="2">
        <v>666.59</v>
      </c>
      <c r="M1098" s="1"/>
      <c r="N1098" s="5">
        <f t="shared" si="34"/>
        <v>9065.8799999999992</v>
      </c>
      <c r="O1098" s="6">
        <f t="shared" si="35"/>
        <v>8148.6999999999989</v>
      </c>
      <c r="P1098" s="2">
        <v>23</v>
      </c>
      <c r="Q1098" s="2" t="s">
        <v>132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f>VLOOKUP(Tabla3[[#This Row],[Columna1]],Tabla5[#All],3,0)</f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f>VLOOKUP(Tabla3[[#This Row],[Columna1]],Tabla7[[ID]:[Monto neto de los bonos]],3,0)</f>
        <v>0</v>
      </c>
      <c r="AL1098" s="2">
        <v>0</v>
      </c>
      <c r="AM1098" s="2">
        <v>0</v>
      </c>
      <c r="AN1098" s="2">
        <v>0</v>
      </c>
      <c r="AO1098" s="2">
        <v>0</v>
      </c>
      <c r="AP1098" s="2">
        <v>0</v>
      </c>
      <c r="AQ1098" s="2">
        <v>0</v>
      </c>
      <c r="AR1098" s="2">
        <v>0</v>
      </c>
      <c r="AS1098" s="2">
        <v>0</v>
      </c>
      <c r="AT1098" s="2">
        <v>800.58</v>
      </c>
      <c r="AU1098" s="2">
        <v>116.6</v>
      </c>
      <c r="AV1098" s="2">
        <v>0</v>
      </c>
      <c r="AW1098" s="1"/>
      <c r="AX1098" s="2" t="s">
        <v>422</v>
      </c>
      <c r="AY1098" s="8" t="s">
        <v>427</v>
      </c>
    </row>
    <row r="1099" spans="1:51" ht="13.15" customHeight="1" x14ac:dyDescent="0.25">
      <c r="A1099" s="7">
        <v>90266</v>
      </c>
      <c r="B1099" s="2" t="s">
        <v>1169</v>
      </c>
      <c r="C1099" s="2">
        <v>391903</v>
      </c>
      <c r="D1099" s="2" t="s">
        <v>173</v>
      </c>
      <c r="E1099" s="2" t="s">
        <v>181</v>
      </c>
      <c r="F1099" s="2" t="s">
        <v>183</v>
      </c>
      <c r="G1099" s="3">
        <v>36465</v>
      </c>
      <c r="H1099" s="1"/>
      <c r="I1099" s="2">
        <v>7320.09</v>
      </c>
      <c r="J1099" s="2">
        <v>1914.615</v>
      </c>
      <c r="K1099" s="2">
        <v>1914.615</v>
      </c>
      <c r="L1099" s="2">
        <v>3115.68</v>
      </c>
      <c r="M1099" s="1"/>
      <c r="N1099" s="5">
        <f t="shared" si="34"/>
        <v>17022.830000000002</v>
      </c>
      <c r="O1099" s="6">
        <f t="shared" si="35"/>
        <v>14773.910000000002</v>
      </c>
      <c r="P1099" s="2">
        <v>30</v>
      </c>
      <c r="Q1099" s="2" t="s">
        <v>37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2757.83</v>
      </c>
      <c r="AE1099" s="2">
        <f>VLOOKUP(Tabla3[[#This Row],[Columna1]],Tabla5[#All],3,0)</f>
        <v>2757.83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f>VLOOKUP(Tabla3[[#This Row],[Columna1]],Tabla7[[ID]:[Monto neto de los bonos]],3,0)</f>
        <v>0</v>
      </c>
      <c r="AL1099" s="2">
        <v>0</v>
      </c>
      <c r="AM1099" s="2">
        <v>0</v>
      </c>
      <c r="AN1099" s="2">
        <v>0</v>
      </c>
      <c r="AO1099" s="2">
        <v>0</v>
      </c>
      <c r="AP1099" s="2">
        <v>0</v>
      </c>
      <c r="AQ1099" s="2">
        <v>0</v>
      </c>
      <c r="AR1099" s="2">
        <v>0</v>
      </c>
      <c r="AS1099" s="2">
        <v>0</v>
      </c>
      <c r="AT1099" s="2">
        <v>1426.48</v>
      </c>
      <c r="AU1099" s="2">
        <v>822.44</v>
      </c>
      <c r="AV1099" s="2">
        <v>0</v>
      </c>
      <c r="AW1099" s="1"/>
      <c r="AX1099" s="2" t="s">
        <v>422</v>
      </c>
      <c r="AY1099" s="8" t="s">
        <v>423</v>
      </c>
    </row>
    <row r="1100" spans="1:51" ht="13.15" customHeight="1" x14ac:dyDescent="0.25">
      <c r="A1100" s="7">
        <v>21494</v>
      </c>
      <c r="B1100" s="2" t="s">
        <v>4002</v>
      </c>
      <c r="C1100" s="2">
        <v>2905203</v>
      </c>
      <c r="D1100" s="2" t="s">
        <v>173</v>
      </c>
      <c r="E1100" s="2" t="s">
        <v>177</v>
      </c>
      <c r="F1100" s="2" t="s">
        <v>140</v>
      </c>
      <c r="G1100" s="3">
        <v>43404</v>
      </c>
      <c r="H1100" s="1"/>
      <c r="I1100" s="2">
        <v>6673.03</v>
      </c>
      <c r="J1100" s="2">
        <v>1745.4849999999999</v>
      </c>
      <c r="K1100" s="2">
        <v>1745.4849999999999</v>
      </c>
      <c r="L1100" s="2">
        <v>923.51</v>
      </c>
      <c r="M1100" s="1"/>
      <c r="N1100" s="5">
        <f t="shared" si="34"/>
        <v>14441.61</v>
      </c>
      <c r="O1100" s="6">
        <f t="shared" si="35"/>
        <v>12901.210000000001</v>
      </c>
      <c r="P1100" s="2">
        <v>24</v>
      </c>
      <c r="Q1100" s="2" t="s">
        <v>46</v>
      </c>
      <c r="R1100" s="2">
        <v>3354.1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f>VLOOKUP(Tabla3[[#This Row],[Columna1]],Tabla5[#All],3,0)</f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f>VLOOKUP(Tabla3[[#This Row],[Columna1]],Tabla7[[ID]:[Monto neto de los bonos]],3,0)</f>
        <v>6708.2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  <c r="AQ1100" s="2">
        <v>0</v>
      </c>
      <c r="AR1100" s="2">
        <v>0</v>
      </c>
      <c r="AS1100" s="2">
        <v>0</v>
      </c>
      <c r="AT1100" s="2">
        <v>1021.24</v>
      </c>
      <c r="AU1100" s="2">
        <v>519.16</v>
      </c>
      <c r="AV1100" s="2">
        <v>0</v>
      </c>
      <c r="AW1100" s="1"/>
      <c r="AX1100" s="2" t="s">
        <v>422</v>
      </c>
      <c r="AY1100" s="8" t="s">
        <v>425</v>
      </c>
    </row>
    <row r="1101" spans="1:51" ht="13.15" customHeight="1" x14ac:dyDescent="0.25">
      <c r="A1101" s="7">
        <v>24497</v>
      </c>
      <c r="B1101" s="2" t="s">
        <v>3910</v>
      </c>
      <c r="C1101" s="2">
        <v>5986703</v>
      </c>
      <c r="D1101" s="2" t="s">
        <v>173</v>
      </c>
      <c r="E1101" s="2" t="s">
        <v>176</v>
      </c>
      <c r="F1101" s="2" t="s">
        <v>184</v>
      </c>
      <c r="G1101" s="3">
        <v>45040</v>
      </c>
      <c r="H1101" s="1"/>
      <c r="I1101" s="2">
        <v>5516.73</v>
      </c>
      <c r="J1101" s="2">
        <v>1441.28</v>
      </c>
      <c r="K1101" s="2">
        <v>1441.28</v>
      </c>
      <c r="L1101" s="2">
        <v>0</v>
      </c>
      <c r="M1101" s="1"/>
      <c r="N1101" s="5">
        <f t="shared" si="34"/>
        <v>8399.2899999999991</v>
      </c>
      <c r="O1101" s="6">
        <f t="shared" si="35"/>
        <v>5446.8099999999986</v>
      </c>
      <c r="P1101" s="2">
        <v>24</v>
      </c>
      <c r="Q1101" s="2" t="s">
        <v>132</v>
      </c>
      <c r="R1101" s="2">
        <v>0</v>
      </c>
      <c r="S1101" s="2">
        <v>128</v>
      </c>
      <c r="T1101" s="2">
        <v>8842.24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f>VLOOKUP(Tabla3[[#This Row],[Columna1]],Tabla5[#All],3,0)</f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f>VLOOKUP(Tabla3[[#This Row],[Columna1]],Tabla7[[ID]:[Monto neto de los bonos]],3,0)</f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  <c r="AQ1101" s="2">
        <v>0</v>
      </c>
      <c r="AR1101" s="2">
        <v>0</v>
      </c>
      <c r="AS1101" s="2">
        <v>0</v>
      </c>
      <c r="AT1101" s="2">
        <v>1657.84</v>
      </c>
      <c r="AU1101" s="2">
        <v>1294.6400000000001</v>
      </c>
      <c r="AV1101" s="2">
        <v>0</v>
      </c>
      <c r="AW1101" s="1"/>
      <c r="AX1101" s="2" t="s">
        <v>422</v>
      </c>
      <c r="AY1101" s="8" t="s">
        <v>427</v>
      </c>
    </row>
    <row r="1102" spans="1:51" ht="13.15" customHeight="1" x14ac:dyDescent="0.25">
      <c r="A1102" s="7">
        <v>22759</v>
      </c>
      <c r="B1102" s="2" t="s">
        <v>1170</v>
      </c>
      <c r="C1102" s="2">
        <v>4631203</v>
      </c>
      <c r="D1102" s="2" t="s">
        <v>173</v>
      </c>
      <c r="E1102" s="2" t="s">
        <v>177</v>
      </c>
      <c r="F1102" s="2" t="s">
        <v>40</v>
      </c>
      <c r="G1102" s="3">
        <v>44089</v>
      </c>
      <c r="H1102" s="1"/>
      <c r="I1102" s="2">
        <v>8875.32</v>
      </c>
      <c r="J1102" s="2">
        <v>2324.5500000000002</v>
      </c>
      <c r="K1102" s="2">
        <v>2324.5500000000002</v>
      </c>
      <c r="L1102" s="2">
        <v>0</v>
      </c>
      <c r="M1102" s="1"/>
      <c r="N1102" s="5">
        <f t="shared" si="34"/>
        <v>17987.46</v>
      </c>
      <c r="O1102" s="6">
        <f t="shared" si="35"/>
        <v>16077.9</v>
      </c>
      <c r="P1102" s="2">
        <v>24</v>
      </c>
      <c r="Q1102" s="2" t="s">
        <v>46</v>
      </c>
      <c r="R1102" s="2">
        <v>4463.04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f>VLOOKUP(Tabla3[[#This Row],[Columna1]],Tabla5[#All],3,0)</f>
        <v>0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f>VLOOKUP(Tabla3[[#This Row],[Columna1]],Tabla7[[ID]:[Monto neto de los bonos]],3,0)</f>
        <v>8926.08</v>
      </c>
      <c r="AL1102" s="2">
        <v>0</v>
      </c>
      <c r="AM1102" s="2">
        <v>0</v>
      </c>
      <c r="AN1102" s="2">
        <v>0</v>
      </c>
      <c r="AO1102" s="2">
        <v>0</v>
      </c>
      <c r="AP1102" s="2">
        <v>0</v>
      </c>
      <c r="AQ1102" s="2">
        <v>0</v>
      </c>
      <c r="AR1102" s="2">
        <v>0</v>
      </c>
      <c r="AS1102" s="2">
        <v>0</v>
      </c>
      <c r="AT1102" s="2">
        <v>1245.68</v>
      </c>
      <c r="AU1102" s="2">
        <v>663.88</v>
      </c>
      <c r="AV1102" s="2">
        <v>0</v>
      </c>
      <c r="AW1102" s="1"/>
      <c r="AX1102" s="2" t="s">
        <v>422</v>
      </c>
      <c r="AY1102" s="8" t="s">
        <v>425</v>
      </c>
    </row>
    <row r="1103" spans="1:51" ht="13.15" customHeight="1" x14ac:dyDescent="0.25">
      <c r="A1103" s="7">
        <v>21163</v>
      </c>
      <c r="B1103" s="2" t="s">
        <v>1171</v>
      </c>
      <c r="C1103" s="2">
        <v>2497203</v>
      </c>
      <c r="D1103" s="2" t="s">
        <v>173</v>
      </c>
      <c r="E1103" s="2" t="s">
        <v>177</v>
      </c>
      <c r="F1103" s="2" t="s">
        <v>140</v>
      </c>
      <c r="G1103" s="3">
        <v>43154</v>
      </c>
      <c r="H1103" s="1"/>
      <c r="I1103" s="2">
        <v>6673.03</v>
      </c>
      <c r="J1103" s="2">
        <v>1745.4849999999999</v>
      </c>
      <c r="K1103" s="2">
        <v>1745.4849999999999</v>
      </c>
      <c r="L1103" s="2">
        <v>923.51</v>
      </c>
      <c r="M1103" s="1"/>
      <c r="N1103" s="5">
        <f t="shared" si="34"/>
        <v>14441.61</v>
      </c>
      <c r="O1103" s="6">
        <f t="shared" si="35"/>
        <v>12901.210000000001</v>
      </c>
      <c r="P1103" s="2">
        <v>24</v>
      </c>
      <c r="Q1103" s="2" t="s">
        <v>46</v>
      </c>
      <c r="R1103" s="2">
        <v>3354.1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f>VLOOKUP(Tabla3[[#This Row],[Columna1]],Tabla5[#All],3,0)</f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f>VLOOKUP(Tabla3[[#This Row],[Columna1]],Tabla7[[ID]:[Monto neto de los bonos]],3,0)</f>
        <v>6708.2</v>
      </c>
      <c r="AL1103" s="2">
        <v>0</v>
      </c>
      <c r="AM1103" s="2">
        <v>0</v>
      </c>
      <c r="AN1103" s="2">
        <v>0</v>
      </c>
      <c r="AO1103" s="2">
        <v>0</v>
      </c>
      <c r="AP1103" s="2">
        <v>0</v>
      </c>
      <c r="AQ1103" s="2">
        <v>0</v>
      </c>
      <c r="AR1103" s="2">
        <v>0</v>
      </c>
      <c r="AS1103" s="2">
        <v>0</v>
      </c>
      <c r="AT1103" s="2">
        <v>1021.24</v>
      </c>
      <c r="AU1103" s="2">
        <v>519.16</v>
      </c>
      <c r="AV1103" s="2">
        <v>0</v>
      </c>
      <c r="AW1103" s="1"/>
      <c r="AX1103" s="2" t="s">
        <v>422</v>
      </c>
      <c r="AY1103" s="8" t="s">
        <v>425</v>
      </c>
    </row>
    <row r="1104" spans="1:51" ht="13.15" customHeight="1" x14ac:dyDescent="0.25">
      <c r="A1104" s="7">
        <v>18676</v>
      </c>
      <c r="B1104" s="2" t="s">
        <v>1172</v>
      </c>
      <c r="C1104" s="2">
        <v>367303</v>
      </c>
      <c r="D1104" s="2" t="s">
        <v>173</v>
      </c>
      <c r="E1104" s="2" t="s">
        <v>174</v>
      </c>
      <c r="F1104" s="2" t="s">
        <v>36</v>
      </c>
      <c r="G1104" s="3">
        <v>41837</v>
      </c>
      <c r="H1104" s="1"/>
      <c r="I1104" s="2">
        <v>13165.89</v>
      </c>
      <c r="J1104" s="2">
        <v>2789.65</v>
      </c>
      <c r="K1104" s="2">
        <v>2789.65</v>
      </c>
      <c r="L1104" s="2">
        <v>2928.03</v>
      </c>
      <c r="M1104" s="1"/>
      <c r="N1104" s="5">
        <f t="shared" si="34"/>
        <v>27859.17</v>
      </c>
      <c r="O1104" s="6">
        <f t="shared" si="35"/>
        <v>17607.169999999998</v>
      </c>
      <c r="P1104" s="2">
        <v>20</v>
      </c>
      <c r="Q1104" s="2" t="s">
        <v>46</v>
      </c>
      <c r="R1104" s="2">
        <v>6185.95</v>
      </c>
      <c r="S1104" s="2">
        <v>140</v>
      </c>
      <c r="T1104" s="2">
        <v>21582.400000000001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f>VLOOKUP(Tabla3[[#This Row],[Columna1]],Tabla5[#All],3,0)</f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f>VLOOKUP(Tabla3[[#This Row],[Columna1]],Tabla7[[ID]:[Monto neto de los bonos]],3,0)</f>
        <v>12371.9</v>
      </c>
      <c r="AL1104" s="2">
        <v>0</v>
      </c>
      <c r="AM1104" s="2">
        <v>0</v>
      </c>
      <c r="AN1104" s="2">
        <v>0</v>
      </c>
      <c r="AO1104" s="2">
        <v>0</v>
      </c>
      <c r="AP1104" s="2">
        <v>0</v>
      </c>
      <c r="AQ1104" s="2">
        <v>0</v>
      </c>
      <c r="AR1104" s="2">
        <v>0</v>
      </c>
      <c r="AS1104" s="2">
        <v>0</v>
      </c>
      <c r="AT1104" s="2">
        <v>4154.4399999999996</v>
      </c>
      <c r="AU1104" s="2">
        <v>6097.56</v>
      </c>
      <c r="AV1104" s="2">
        <v>0</v>
      </c>
      <c r="AW1104" s="1"/>
      <c r="AX1104" s="2" t="s">
        <v>422</v>
      </c>
      <c r="AY1104" s="8" t="s">
        <v>424</v>
      </c>
    </row>
    <row r="1105" spans="1:51" ht="13.15" customHeight="1" x14ac:dyDescent="0.25">
      <c r="A1105" s="7">
        <v>2906</v>
      </c>
      <c r="B1105" s="2" t="s">
        <v>1173</v>
      </c>
      <c r="C1105" s="2">
        <v>31403</v>
      </c>
      <c r="D1105" s="2" t="s">
        <v>173</v>
      </c>
      <c r="E1105" s="2" t="s">
        <v>177</v>
      </c>
      <c r="F1105" s="2" t="s">
        <v>36</v>
      </c>
      <c r="G1105" s="3">
        <v>35499</v>
      </c>
      <c r="H1105" s="1"/>
      <c r="I1105" s="2">
        <v>13165.89</v>
      </c>
      <c r="J1105" s="2">
        <v>2789.65</v>
      </c>
      <c r="K1105" s="2">
        <v>2789.65</v>
      </c>
      <c r="L1105" s="2">
        <v>3305.99</v>
      </c>
      <c r="M1105" s="1"/>
      <c r="N1105" s="5">
        <f t="shared" si="34"/>
        <v>28237.11</v>
      </c>
      <c r="O1105" s="6">
        <f t="shared" si="35"/>
        <v>24344.87</v>
      </c>
      <c r="P1105" s="2">
        <v>24</v>
      </c>
      <c r="Q1105" s="2" t="s">
        <v>46</v>
      </c>
      <c r="R1105" s="2">
        <v>6185.93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f>VLOOKUP(Tabla3[[#This Row],[Columna1]],Tabla5[#All],3,0)</f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f>VLOOKUP(Tabla3[[#This Row],[Columna1]],Tabla7[[ID]:[Monto neto de los bonos]],3,0)</f>
        <v>12371.86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2031.08</v>
      </c>
      <c r="AU1105" s="2">
        <v>1861.16</v>
      </c>
      <c r="AV1105" s="2">
        <v>0</v>
      </c>
      <c r="AW1105" s="1"/>
      <c r="AX1105" s="2" t="s">
        <v>422</v>
      </c>
      <c r="AY1105" s="8" t="s">
        <v>425</v>
      </c>
    </row>
    <row r="1106" spans="1:51" ht="13.15" customHeight="1" x14ac:dyDescent="0.25">
      <c r="A1106" s="7">
        <v>21012</v>
      </c>
      <c r="B1106" s="2" t="s">
        <v>1174</v>
      </c>
      <c r="C1106" s="2">
        <v>2329203</v>
      </c>
      <c r="D1106" s="2" t="s">
        <v>173</v>
      </c>
      <c r="E1106" s="2" t="s">
        <v>177</v>
      </c>
      <c r="F1106" s="2" t="s">
        <v>140</v>
      </c>
      <c r="G1106" s="3">
        <v>44622</v>
      </c>
      <c r="H1106" s="1"/>
      <c r="I1106" s="2">
        <v>6673.03</v>
      </c>
      <c r="J1106" s="2">
        <v>1745.4849999999999</v>
      </c>
      <c r="K1106" s="2">
        <v>1745.4849999999999</v>
      </c>
      <c r="L1106" s="2">
        <v>0</v>
      </c>
      <c r="M1106" s="1"/>
      <c r="N1106" s="5">
        <f t="shared" si="34"/>
        <v>13518.1</v>
      </c>
      <c r="O1106" s="6">
        <f t="shared" si="35"/>
        <v>12355.75</v>
      </c>
      <c r="P1106" s="2">
        <v>24</v>
      </c>
      <c r="Q1106" s="2" t="s">
        <v>46</v>
      </c>
      <c r="R1106" s="2">
        <v>3354.1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f>VLOOKUP(Tabla3[[#This Row],[Columna1]],Tabla5[#All],3,0)</f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f>VLOOKUP(Tabla3[[#This Row],[Columna1]],Tabla7[[ID]:[Monto neto de los bonos]],3,0)</f>
        <v>6708.2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2">
        <v>0</v>
      </c>
      <c r="AS1106" s="2">
        <v>0</v>
      </c>
      <c r="AT1106" s="2">
        <v>936.16</v>
      </c>
      <c r="AU1106" s="2">
        <v>226.19</v>
      </c>
      <c r="AV1106" s="2">
        <v>0</v>
      </c>
      <c r="AW1106" s="1"/>
      <c r="AX1106" s="2" t="s">
        <v>422</v>
      </c>
      <c r="AY1106" s="8" t="s">
        <v>425</v>
      </c>
    </row>
    <row r="1107" spans="1:51" ht="13.15" customHeight="1" x14ac:dyDescent="0.25">
      <c r="A1107" s="7">
        <v>103277</v>
      </c>
      <c r="B1107" s="2" t="s">
        <v>1175</v>
      </c>
      <c r="C1107" s="2">
        <v>419703</v>
      </c>
      <c r="D1107" s="2" t="s">
        <v>173</v>
      </c>
      <c r="E1107" s="2" t="s">
        <v>177</v>
      </c>
      <c r="F1107" s="2" t="s">
        <v>113</v>
      </c>
      <c r="G1107" s="3">
        <v>40822</v>
      </c>
      <c r="H1107" s="1"/>
      <c r="I1107" s="2">
        <v>8862.42</v>
      </c>
      <c r="J1107" s="2">
        <v>2318.1350000000002</v>
      </c>
      <c r="K1107" s="2">
        <v>2318.1350000000002</v>
      </c>
      <c r="L1107" s="2">
        <v>1387.21</v>
      </c>
      <c r="M1107" s="1"/>
      <c r="N1107" s="5">
        <f t="shared" si="34"/>
        <v>19340.510000000002</v>
      </c>
      <c r="O1107" s="6">
        <f t="shared" si="35"/>
        <v>17167.990000000002</v>
      </c>
      <c r="P1107" s="2">
        <v>24</v>
      </c>
      <c r="Q1107" s="2" t="s">
        <v>46</v>
      </c>
      <c r="R1107" s="2">
        <v>4454.6099999999997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f>VLOOKUP(Tabla3[[#This Row],[Columna1]],Tabla5[#All],3,0)</f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f>VLOOKUP(Tabla3[[#This Row],[Columna1]],Tabla7[[ID]:[Monto neto de los bonos]],3,0)</f>
        <v>8909.2199999999993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2">
        <v>0</v>
      </c>
      <c r="AS1107" s="2">
        <v>0</v>
      </c>
      <c r="AT1107" s="2">
        <v>1371.08</v>
      </c>
      <c r="AU1107" s="2">
        <v>801.44</v>
      </c>
      <c r="AV1107" s="2">
        <v>0</v>
      </c>
      <c r="AW1107" s="1"/>
      <c r="AX1107" s="2" t="s">
        <v>422</v>
      </c>
      <c r="AY1107" s="8" t="s">
        <v>425</v>
      </c>
    </row>
    <row r="1108" spans="1:51" ht="13.15" customHeight="1" x14ac:dyDescent="0.25">
      <c r="A1108" s="7">
        <v>21390</v>
      </c>
      <c r="B1108" s="2" t="s">
        <v>3884</v>
      </c>
      <c r="C1108" s="2">
        <v>2777203</v>
      </c>
      <c r="D1108" s="2" t="s">
        <v>173</v>
      </c>
      <c r="E1108" s="2" t="s">
        <v>179</v>
      </c>
      <c r="F1108" s="2" t="s">
        <v>45</v>
      </c>
      <c r="G1108" s="3">
        <v>45108</v>
      </c>
      <c r="H1108" s="1"/>
      <c r="I1108" s="2">
        <v>13413.65</v>
      </c>
      <c r="J1108" s="2">
        <v>2841.47</v>
      </c>
      <c r="K1108" s="2">
        <v>2841.47</v>
      </c>
      <c r="L1108" s="2">
        <v>0</v>
      </c>
      <c r="M1108" s="1"/>
      <c r="N1108" s="5">
        <f t="shared" si="34"/>
        <v>31696.59</v>
      </c>
      <c r="O1108" s="6">
        <f t="shared" si="35"/>
        <v>28503.53</v>
      </c>
      <c r="P1108" s="2">
        <v>30</v>
      </c>
      <c r="Q1108" s="2" t="s">
        <v>37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12600</v>
      </c>
      <c r="AE1108" s="2">
        <f>VLOOKUP(Tabla3[[#This Row],[Columna1]],Tabla5[#All],3,0)</f>
        <v>12600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f>VLOOKUP(Tabla3[[#This Row],[Columna1]],Tabla7[[ID]:[Monto neto de los bonos]],3,0)</f>
        <v>0</v>
      </c>
      <c r="AL1108" s="2">
        <v>0</v>
      </c>
      <c r="AM1108" s="2">
        <v>0</v>
      </c>
      <c r="AN1108" s="2">
        <v>0</v>
      </c>
      <c r="AO1108" s="2">
        <v>0</v>
      </c>
      <c r="AP1108" s="2">
        <v>0</v>
      </c>
      <c r="AQ1108" s="2">
        <v>0</v>
      </c>
      <c r="AR1108" s="2">
        <v>0</v>
      </c>
      <c r="AS1108" s="2">
        <v>0</v>
      </c>
      <c r="AT1108" s="2">
        <v>1909.64</v>
      </c>
      <c r="AU1108" s="2">
        <v>1283.42</v>
      </c>
      <c r="AV1108" s="2">
        <v>0</v>
      </c>
      <c r="AW1108" s="1"/>
      <c r="AX1108" s="2" t="s">
        <v>422</v>
      </c>
      <c r="AY1108" s="8" t="s">
        <v>423</v>
      </c>
    </row>
    <row r="1109" spans="1:51" ht="13.15" customHeight="1" x14ac:dyDescent="0.25">
      <c r="A1109" s="7">
        <v>22944</v>
      </c>
      <c r="B1109" s="2" t="s">
        <v>1176</v>
      </c>
      <c r="C1109" s="2">
        <v>4853203</v>
      </c>
      <c r="D1109" s="2" t="s">
        <v>173</v>
      </c>
      <c r="E1109" s="2" t="s">
        <v>179</v>
      </c>
      <c r="F1109" s="2" t="s">
        <v>140</v>
      </c>
      <c r="G1109" s="3">
        <v>44475</v>
      </c>
      <c r="H1109" s="1"/>
      <c r="I1109" s="2">
        <v>6673.03</v>
      </c>
      <c r="J1109" s="2">
        <v>1745.4849999999999</v>
      </c>
      <c r="K1109" s="2">
        <v>1745.4849999999999</v>
      </c>
      <c r="L1109" s="2">
        <v>0</v>
      </c>
      <c r="M1109" s="1"/>
      <c r="N1109" s="5">
        <f t="shared" si="34"/>
        <v>10164</v>
      </c>
      <c r="O1109" s="6">
        <f t="shared" si="35"/>
        <v>5907.0400000000009</v>
      </c>
      <c r="P1109" s="2">
        <v>20</v>
      </c>
      <c r="Q1109" s="2" t="s">
        <v>132</v>
      </c>
      <c r="R1109" s="2">
        <v>0</v>
      </c>
      <c r="S1109" s="2">
        <v>140</v>
      </c>
      <c r="T1109" s="2">
        <v>11701.2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f>VLOOKUP(Tabla3[[#This Row],[Columna1]],Tabla5[#All],3,0)</f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0</v>
      </c>
      <c r="AK1109" s="2">
        <f>VLOOKUP(Tabla3[[#This Row],[Columna1]],Tabla7[[ID]:[Monto neto de los bonos]],3,0)</f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  <c r="AQ1109" s="2">
        <v>0</v>
      </c>
      <c r="AR1109" s="2">
        <v>0</v>
      </c>
      <c r="AS1109" s="2">
        <v>0</v>
      </c>
      <c r="AT1109" s="2">
        <v>2106.2399999999998</v>
      </c>
      <c r="AU1109" s="2">
        <v>2150.7199999999998</v>
      </c>
      <c r="AV1109" s="2">
        <v>0</v>
      </c>
      <c r="AW1109" s="1"/>
      <c r="AX1109" s="2" t="s">
        <v>422</v>
      </c>
      <c r="AY1109" s="8" t="s">
        <v>426</v>
      </c>
    </row>
    <row r="1110" spans="1:51" ht="13.15" customHeight="1" x14ac:dyDescent="0.25">
      <c r="A1110" s="7">
        <v>102380</v>
      </c>
      <c r="B1110" s="2" t="s">
        <v>1177</v>
      </c>
      <c r="C1110" s="2">
        <v>415003</v>
      </c>
      <c r="D1110" s="2" t="s">
        <v>173</v>
      </c>
      <c r="E1110" s="2" t="s">
        <v>176</v>
      </c>
      <c r="F1110" s="2" t="s">
        <v>140</v>
      </c>
      <c r="G1110" s="3">
        <v>42523</v>
      </c>
      <c r="H1110" s="1"/>
      <c r="I1110" s="2">
        <v>6673.03</v>
      </c>
      <c r="J1110" s="2">
        <v>1745.4849999999999</v>
      </c>
      <c r="K1110" s="2">
        <v>1745.4849999999999</v>
      </c>
      <c r="L1110" s="2">
        <v>806.65</v>
      </c>
      <c r="M1110" s="1"/>
      <c r="N1110" s="5">
        <f t="shared" si="34"/>
        <v>10970.65</v>
      </c>
      <c r="O1110" s="6">
        <f t="shared" si="35"/>
        <v>9319.1699999999983</v>
      </c>
      <c r="P1110" s="2">
        <v>24</v>
      </c>
      <c r="Q1110" s="2" t="s">
        <v>132</v>
      </c>
      <c r="R1110" s="2">
        <v>0</v>
      </c>
      <c r="S1110" s="2">
        <v>10</v>
      </c>
      <c r="T1110" s="2">
        <v>835.8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f>VLOOKUP(Tabla3[[#This Row],[Columna1]],Tabla5[#All],3,0)</f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f>VLOOKUP(Tabla3[[#This Row],[Columna1]],Tabla7[[ID]:[Monto neto de los bonos]],3,0)</f>
        <v>0</v>
      </c>
      <c r="AL1110" s="2">
        <v>0</v>
      </c>
      <c r="AM1110" s="2">
        <v>0</v>
      </c>
      <c r="AN1110" s="2">
        <v>0</v>
      </c>
      <c r="AO1110" s="2">
        <v>0</v>
      </c>
      <c r="AP1110" s="2">
        <v>0</v>
      </c>
      <c r="AQ1110" s="2">
        <v>0</v>
      </c>
      <c r="AR1110" s="2">
        <v>0</v>
      </c>
      <c r="AS1110" s="2">
        <v>0</v>
      </c>
      <c r="AT1110" s="2">
        <v>1094.02</v>
      </c>
      <c r="AU1110" s="2">
        <v>557.46</v>
      </c>
      <c r="AV1110" s="2">
        <v>0</v>
      </c>
      <c r="AW1110" s="1"/>
      <c r="AX1110" s="2" t="s">
        <v>422</v>
      </c>
      <c r="AY1110" s="8" t="s">
        <v>427</v>
      </c>
    </row>
    <row r="1111" spans="1:51" ht="13.15" customHeight="1" x14ac:dyDescent="0.25">
      <c r="A1111" s="7">
        <v>103523</v>
      </c>
      <c r="B1111" s="2" t="s">
        <v>3922</v>
      </c>
      <c r="C1111" s="2">
        <v>422803</v>
      </c>
      <c r="D1111" s="2" t="s">
        <v>173</v>
      </c>
      <c r="E1111" s="2" t="s">
        <v>176</v>
      </c>
      <c r="F1111" s="2" t="s">
        <v>42</v>
      </c>
      <c r="G1111" s="3">
        <v>41445</v>
      </c>
      <c r="H1111" s="3">
        <v>45673</v>
      </c>
      <c r="I1111" s="2">
        <v>9836.7099999999991</v>
      </c>
      <c r="J1111" s="2">
        <v>3056.2150000000001</v>
      </c>
      <c r="K1111" s="2">
        <v>3056.2150000000001</v>
      </c>
      <c r="L1111" s="1"/>
      <c r="M1111" s="1"/>
      <c r="N1111" s="5">
        <f t="shared" si="34"/>
        <v>15949.14</v>
      </c>
      <c r="O1111" s="6">
        <f t="shared" si="35"/>
        <v>15949.14</v>
      </c>
      <c r="P1111" s="1"/>
      <c r="Q1111" s="2" t="s">
        <v>46</v>
      </c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>
        <f>VLOOKUP(Tabla3[[#This Row],[Columna1]],Tabla5[#All],3,0)</f>
        <v>0</v>
      </c>
      <c r="AF1111" s="1"/>
      <c r="AG1111" s="1"/>
      <c r="AH1111" s="1"/>
      <c r="AI1111" s="1"/>
      <c r="AJ1111" s="1"/>
      <c r="AK1111" s="1">
        <f>VLOOKUP(Tabla3[[#This Row],[Columna1]],Tabla7[[ID]:[Monto neto de los bonos]],3,0)</f>
        <v>10526.58</v>
      </c>
      <c r="AL1111" s="1"/>
      <c r="AM1111" s="1"/>
      <c r="AN1111" s="1"/>
      <c r="AO1111" s="2"/>
      <c r="AP1111" s="1"/>
      <c r="AQ1111" s="1"/>
      <c r="AR1111" s="1"/>
      <c r="AS1111" s="1"/>
      <c r="AT1111" s="1"/>
      <c r="AU1111" s="1"/>
      <c r="AV1111" s="2">
        <v>0</v>
      </c>
      <c r="AW1111" s="1"/>
      <c r="AX1111" s="2" t="s">
        <v>422</v>
      </c>
      <c r="AY1111" s="8" t="s">
        <v>425</v>
      </c>
    </row>
    <row r="1112" spans="1:51" ht="13.15" customHeight="1" x14ac:dyDescent="0.25">
      <c r="A1112" s="7">
        <v>13914</v>
      </c>
      <c r="B1112" s="2" t="s">
        <v>3984</v>
      </c>
      <c r="C1112" s="2">
        <v>132603</v>
      </c>
      <c r="D1112" s="2" t="s">
        <v>173</v>
      </c>
      <c r="E1112" s="2" t="s">
        <v>177</v>
      </c>
      <c r="F1112" s="2" t="s">
        <v>113</v>
      </c>
      <c r="G1112" s="3">
        <v>39048</v>
      </c>
      <c r="H1112" s="1"/>
      <c r="I1112" s="2">
        <v>8862.42</v>
      </c>
      <c r="J1112" s="2">
        <v>2318.1350000000002</v>
      </c>
      <c r="K1112" s="2">
        <v>2318.1350000000002</v>
      </c>
      <c r="L1112" s="2">
        <v>1801.71</v>
      </c>
      <c r="M1112" s="1"/>
      <c r="N1112" s="5">
        <f t="shared" si="34"/>
        <v>19755.010000000002</v>
      </c>
      <c r="O1112" s="6">
        <f t="shared" si="35"/>
        <v>17493.210000000003</v>
      </c>
      <c r="P1112" s="2">
        <v>24</v>
      </c>
      <c r="Q1112" s="2" t="s">
        <v>46</v>
      </c>
      <c r="R1112" s="2">
        <v>4454.6099999999997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f>VLOOKUP(Tabla3[[#This Row],[Columna1]],Tabla5[#All],3,0)</f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f>VLOOKUP(Tabla3[[#This Row],[Columna1]],Tabla7[[ID]:[Monto neto de los bonos]],3,0)</f>
        <v>8909.2199999999993</v>
      </c>
      <c r="AL1112" s="2">
        <v>0</v>
      </c>
      <c r="AM1112" s="2">
        <v>0</v>
      </c>
      <c r="AN1112" s="2">
        <v>0</v>
      </c>
      <c r="AO1112" s="2">
        <v>0</v>
      </c>
      <c r="AP1112" s="2">
        <v>0</v>
      </c>
      <c r="AQ1112" s="2">
        <v>0</v>
      </c>
      <c r="AR1112" s="2">
        <v>0</v>
      </c>
      <c r="AS1112" s="2">
        <v>0</v>
      </c>
      <c r="AT1112" s="2">
        <v>1409.28</v>
      </c>
      <c r="AU1112" s="2">
        <v>852.52</v>
      </c>
      <c r="AV1112" s="2">
        <v>0</v>
      </c>
      <c r="AW1112" s="1"/>
      <c r="AX1112" s="2" t="s">
        <v>422</v>
      </c>
      <c r="AY1112" s="8" t="s">
        <v>425</v>
      </c>
    </row>
    <row r="1113" spans="1:51" ht="13.15" customHeight="1" x14ac:dyDescent="0.25">
      <c r="A1113" s="7">
        <v>15246</v>
      </c>
      <c r="B1113" s="2" t="s">
        <v>1178</v>
      </c>
      <c r="C1113" s="2">
        <v>178403</v>
      </c>
      <c r="D1113" s="2" t="s">
        <v>173</v>
      </c>
      <c r="E1113" s="2" t="s">
        <v>182</v>
      </c>
      <c r="F1113" s="2" t="s">
        <v>158</v>
      </c>
      <c r="G1113" s="3">
        <v>39814</v>
      </c>
      <c r="H1113" s="1"/>
      <c r="I1113" s="2">
        <v>7320.09</v>
      </c>
      <c r="J1113" s="2">
        <v>1914.615</v>
      </c>
      <c r="K1113" s="2">
        <v>1914.615</v>
      </c>
      <c r="L1113" s="2">
        <v>2422.8200000000002</v>
      </c>
      <c r="M1113" s="1"/>
      <c r="N1113" s="5">
        <f t="shared" si="34"/>
        <v>17251.379999999997</v>
      </c>
      <c r="O1113" s="6">
        <f t="shared" si="35"/>
        <v>13134.379999999997</v>
      </c>
      <c r="P1113" s="2">
        <v>24</v>
      </c>
      <c r="Q1113" s="2" t="s">
        <v>46</v>
      </c>
      <c r="R1113" s="2">
        <v>3679.24</v>
      </c>
      <c r="S1113" s="2">
        <v>95</v>
      </c>
      <c r="T1113" s="2">
        <v>8709.6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f>VLOOKUP(Tabla3[[#This Row],[Columna1]],Tabla5[#All],3,0)</f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f>VLOOKUP(Tabla3[[#This Row],[Columna1]],Tabla7[[ID]:[Monto neto de los bonos]],3,0)</f>
        <v>7358.48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0</v>
      </c>
      <c r="AR1113" s="2">
        <v>0</v>
      </c>
      <c r="AS1113" s="2">
        <v>0</v>
      </c>
      <c r="AT1113" s="2">
        <v>2121.04</v>
      </c>
      <c r="AU1113" s="2">
        <v>1995.96</v>
      </c>
      <c r="AV1113" s="2">
        <v>0</v>
      </c>
      <c r="AW1113" s="1"/>
      <c r="AX1113" s="2" t="s">
        <v>422</v>
      </c>
      <c r="AY1113" s="8" t="s">
        <v>425</v>
      </c>
    </row>
    <row r="1114" spans="1:51" ht="13.15" customHeight="1" x14ac:dyDescent="0.25">
      <c r="A1114" s="7">
        <v>24999</v>
      </c>
      <c r="B1114" s="2" t="s">
        <v>3881</v>
      </c>
      <c r="C1114" s="2">
        <v>6317303</v>
      </c>
      <c r="D1114" s="2" t="s">
        <v>173</v>
      </c>
      <c r="E1114" s="2" t="s">
        <v>179</v>
      </c>
      <c r="F1114" s="2" t="s">
        <v>36</v>
      </c>
      <c r="G1114" s="3">
        <v>45735</v>
      </c>
      <c r="H1114" s="1"/>
      <c r="I1114" s="2">
        <v>13165.89</v>
      </c>
      <c r="J1114" s="2">
        <v>2789.65</v>
      </c>
      <c r="K1114" s="2">
        <v>2789.65</v>
      </c>
      <c r="L1114" s="2">
        <v>0</v>
      </c>
      <c r="M1114" s="1"/>
      <c r="N1114" s="5">
        <f t="shared" si="34"/>
        <v>18745.189999999999</v>
      </c>
      <c r="O1114" s="6">
        <f t="shared" si="35"/>
        <v>17457.589999999997</v>
      </c>
      <c r="P1114" s="2">
        <v>5</v>
      </c>
      <c r="Q1114" s="2" t="s">
        <v>37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f>VLOOKUP(Tabla3[[#This Row],[Columna1]],Tabla5[#All],3,0)</f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f>VLOOKUP(Tabla3[[#This Row],[Columna1]],Tabla7[[ID]:[Monto neto de los bonos]],3,0)</f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0</v>
      </c>
      <c r="AR1114" s="2">
        <v>0</v>
      </c>
      <c r="AS1114" s="2">
        <v>0</v>
      </c>
      <c r="AT1114" s="2">
        <v>812.29</v>
      </c>
      <c r="AU1114" s="2">
        <v>475.31</v>
      </c>
      <c r="AV1114" s="2">
        <v>0</v>
      </c>
      <c r="AW1114" s="1"/>
      <c r="AX1114" s="2" t="s">
        <v>422</v>
      </c>
      <c r="AY1114" s="8" t="s">
        <v>423</v>
      </c>
    </row>
    <row r="1115" spans="1:51" ht="13.15" customHeight="1" x14ac:dyDescent="0.25">
      <c r="A1115" s="7">
        <v>18904</v>
      </c>
      <c r="B1115" s="2" t="s">
        <v>4995</v>
      </c>
      <c r="C1115" s="2">
        <v>1347203</v>
      </c>
      <c r="D1115" s="2" t="s">
        <v>173</v>
      </c>
      <c r="E1115" s="2" t="s">
        <v>185</v>
      </c>
      <c r="F1115" s="2" t="s">
        <v>148</v>
      </c>
      <c r="G1115" s="3">
        <v>42689</v>
      </c>
      <c r="H1115" s="1"/>
      <c r="I1115" s="2">
        <v>9836.7099999999991</v>
      </c>
      <c r="J1115" s="2">
        <v>3056.2150000000001</v>
      </c>
      <c r="K1115" s="2">
        <v>3056.2150000000001</v>
      </c>
      <c r="L1115" s="2">
        <v>1265.76</v>
      </c>
      <c r="M1115" s="1"/>
      <c r="N1115" s="5">
        <f t="shared" si="34"/>
        <v>17214.899999999998</v>
      </c>
      <c r="O1115" s="6">
        <f t="shared" si="35"/>
        <v>12185.299999999997</v>
      </c>
      <c r="P1115" s="2">
        <v>23</v>
      </c>
      <c r="Q1115" s="2" t="s">
        <v>132</v>
      </c>
      <c r="R1115" s="2">
        <v>0</v>
      </c>
      <c r="S1115" s="2">
        <v>80</v>
      </c>
      <c r="T1115" s="2">
        <v>10492.8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f>VLOOKUP(Tabla3[[#This Row],[Columna1]],Tabla5[#All],3,0)</f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f>VLOOKUP(Tabla3[[#This Row],[Columna1]],Tabla7[[ID]:[Monto neto de los bonos]],3,0)</f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0</v>
      </c>
      <c r="AR1115" s="2">
        <v>0</v>
      </c>
      <c r="AS1115" s="2">
        <v>0</v>
      </c>
      <c r="AT1115" s="2">
        <v>2569.54</v>
      </c>
      <c r="AU1115" s="2">
        <v>2460.06</v>
      </c>
      <c r="AV1115" s="2">
        <v>0</v>
      </c>
      <c r="AW1115" s="1"/>
      <c r="AX1115" s="2" t="s">
        <v>422</v>
      </c>
      <c r="AY1115" s="8" t="s">
        <v>427</v>
      </c>
    </row>
    <row r="1116" spans="1:51" ht="13.15" customHeight="1" x14ac:dyDescent="0.25">
      <c r="A1116" s="7">
        <v>102193</v>
      </c>
      <c r="B1116" s="2" t="s">
        <v>1179</v>
      </c>
      <c r="C1116" s="2">
        <v>414603</v>
      </c>
      <c r="D1116" s="2" t="s">
        <v>173</v>
      </c>
      <c r="E1116" s="2" t="s">
        <v>177</v>
      </c>
      <c r="F1116" s="2" t="s">
        <v>140</v>
      </c>
      <c r="G1116" s="3">
        <v>41557</v>
      </c>
      <c r="H1116" s="1"/>
      <c r="I1116" s="2">
        <v>6673.03</v>
      </c>
      <c r="J1116" s="2">
        <v>1745.4849999999999</v>
      </c>
      <c r="K1116" s="2">
        <v>1745.4849999999999</v>
      </c>
      <c r="L1116" s="2">
        <v>1581.96</v>
      </c>
      <c r="M1116" s="1"/>
      <c r="N1116" s="5">
        <f t="shared" si="34"/>
        <v>11745.96</v>
      </c>
      <c r="O1116" s="6">
        <f t="shared" si="35"/>
        <v>10778.38</v>
      </c>
      <c r="P1116" s="2">
        <v>18</v>
      </c>
      <c r="Q1116" s="2" t="s">
        <v>46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f>VLOOKUP(Tabla3[[#This Row],[Columna1]],Tabla5[#All],3,0)</f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f>VLOOKUP(Tabla3[[#This Row],[Columna1]],Tabla7[[ID]:[Monto neto de los bonos]],3,0)</f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0</v>
      </c>
      <c r="AR1116" s="2">
        <v>0</v>
      </c>
      <c r="AS1116" s="2">
        <v>0</v>
      </c>
      <c r="AT1116" s="2">
        <v>816.59</v>
      </c>
      <c r="AU1116" s="2">
        <v>150.99</v>
      </c>
      <c r="AV1116" s="2">
        <v>0</v>
      </c>
      <c r="AW1116" s="1"/>
      <c r="AX1116" s="2" t="s">
        <v>422</v>
      </c>
      <c r="AY1116" s="8" t="s">
        <v>425</v>
      </c>
    </row>
    <row r="1117" spans="1:51" ht="13.15" customHeight="1" x14ac:dyDescent="0.25">
      <c r="A1117" s="7">
        <v>23047</v>
      </c>
      <c r="B1117" s="2" t="s">
        <v>1180</v>
      </c>
      <c r="C1117" s="2">
        <v>4979603</v>
      </c>
      <c r="D1117" s="2" t="s">
        <v>173</v>
      </c>
      <c r="E1117" s="2" t="s">
        <v>179</v>
      </c>
      <c r="F1117" s="2" t="s">
        <v>140</v>
      </c>
      <c r="G1117" s="3">
        <v>45071</v>
      </c>
      <c r="H1117" s="1"/>
      <c r="I1117" s="2">
        <v>6673.03</v>
      </c>
      <c r="J1117" s="2">
        <v>1745.4849999999999</v>
      </c>
      <c r="K1117" s="2">
        <v>1745.4849999999999</v>
      </c>
      <c r="L1117" s="2">
        <v>0</v>
      </c>
      <c r="M1117" s="1"/>
      <c r="N1117" s="5">
        <f t="shared" si="34"/>
        <v>10164</v>
      </c>
      <c r="O1117" s="6">
        <f t="shared" si="35"/>
        <v>5907.0400000000009</v>
      </c>
      <c r="P1117" s="2">
        <v>20</v>
      </c>
      <c r="Q1117" s="2" t="s">
        <v>132</v>
      </c>
      <c r="R1117" s="2">
        <v>0</v>
      </c>
      <c r="S1117" s="2">
        <v>140</v>
      </c>
      <c r="T1117" s="2">
        <v>11701.2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f>VLOOKUP(Tabla3[[#This Row],[Columna1]],Tabla5[#All],3,0)</f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f>VLOOKUP(Tabla3[[#This Row],[Columna1]],Tabla7[[ID]:[Monto neto de los bonos]],3,0)</f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  <c r="AQ1117" s="2">
        <v>0</v>
      </c>
      <c r="AR1117" s="2">
        <v>0</v>
      </c>
      <c r="AS1117" s="2">
        <v>0</v>
      </c>
      <c r="AT1117" s="2">
        <v>2106.2399999999998</v>
      </c>
      <c r="AU1117" s="2">
        <v>2150.7199999999998</v>
      </c>
      <c r="AV1117" s="2">
        <v>0</v>
      </c>
      <c r="AW1117" s="1"/>
      <c r="AX1117" s="2" t="s">
        <v>422</v>
      </c>
      <c r="AY1117" s="8" t="s">
        <v>426</v>
      </c>
    </row>
    <row r="1118" spans="1:51" ht="13.15" customHeight="1" x14ac:dyDescent="0.25">
      <c r="A1118" s="7">
        <v>13811</v>
      </c>
      <c r="B1118" s="2" t="s">
        <v>4011</v>
      </c>
      <c r="C1118" s="2">
        <v>127903</v>
      </c>
      <c r="D1118" s="2" t="s">
        <v>173</v>
      </c>
      <c r="E1118" s="2" t="s">
        <v>177</v>
      </c>
      <c r="F1118" s="2" t="s">
        <v>113</v>
      </c>
      <c r="G1118" s="3">
        <v>38978</v>
      </c>
      <c r="H1118" s="1"/>
      <c r="I1118" s="2">
        <v>8862.42</v>
      </c>
      <c r="J1118" s="2">
        <v>2318.1350000000002</v>
      </c>
      <c r="K1118" s="2">
        <v>2318.1350000000002</v>
      </c>
      <c r="L1118" s="2">
        <v>2066.36</v>
      </c>
      <c r="M1118" s="1"/>
      <c r="N1118" s="5">
        <f t="shared" si="34"/>
        <v>20019.66</v>
      </c>
      <c r="O1118" s="6">
        <f t="shared" si="35"/>
        <v>17542.030000000002</v>
      </c>
      <c r="P1118" s="2">
        <v>24</v>
      </c>
      <c r="Q1118" s="2" t="s">
        <v>46</v>
      </c>
      <c r="R1118" s="2">
        <v>4454.6099999999997</v>
      </c>
      <c r="S1118" s="2">
        <v>8</v>
      </c>
      <c r="T1118" s="2">
        <v>888.16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f>VLOOKUP(Tabla3[[#This Row],[Columna1]],Tabla5[#All],3,0)</f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f>VLOOKUP(Tabla3[[#This Row],[Columna1]],Tabla7[[ID]:[Monto neto de los bonos]],3,0)</f>
        <v>8909.2199999999993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0</v>
      </c>
      <c r="AR1118" s="2">
        <v>0</v>
      </c>
      <c r="AS1118" s="2">
        <v>0</v>
      </c>
      <c r="AT1118" s="2">
        <v>1522.46</v>
      </c>
      <c r="AU1118" s="2">
        <v>955.17</v>
      </c>
      <c r="AV1118" s="2">
        <v>0</v>
      </c>
      <c r="AW1118" s="1"/>
      <c r="AX1118" s="2" t="s">
        <v>422</v>
      </c>
      <c r="AY1118" s="8" t="s">
        <v>425</v>
      </c>
    </row>
    <row r="1119" spans="1:51" ht="13.15" customHeight="1" x14ac:dyDescent="0.25">
      <c r="A1119" s="7">
        <v>22988</v>
      </c>
      <c r="B1119" s="2" t="s">
        <v>1181</v>
      </c>
      <c r="C1119" s="2">
        <v>4927203</v>
      </c>
      <c r="D1119" s="2" t="s">
        <v>173</v>
      </c>
      <c r="E1119" s="2" t="s">
        <v>179</v>
      </c>
      <c r="F1119" s="2" t="s">
        <v>50</v>
      </c>
      <c r="G1119" s="3">
        <v>44271</v>
      </c>
      <c r="H1119" s="1"/>
      <c r="I1119" s="2">
        <v>12195.26</v>
      </c>
      <c r="J1119" s="2">
        <v>3009.3249999999998</v>
      </c>
      <c r="K1119" s="2">
        <v>3009.3249999999998</v>
      </c>
      <c r="L1119" s="2">
        <v>0</v>
      </c>
      <c r="M1119" s="1"/>
      <c r="N1119" s="5">
        <f t="shared" si="34"/>
        <v>18213.91</v>
      </c>
      <c r="O1119" s="6">
        <f t="shared" si="35"/>
        <v>9284.9500000000007</v>
      </c>
      <c r="P1119" s="2">
        <v>20</v>
      </c>
      <c r="Q1119" s="2" t="s">
        <v>132</v>
      </c>
      <c r="R1119" s="2">
        <v>0</v>
      </c>
      <c r="S1119" s="2">
        <v>140</v>
      </c>
      <c r="T1119" s="2">
        <v>20969.2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f>VLOOKUP(Tabla3[[#This Row],[Columna1]],Tabla5[#All],3,0)</f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f>VLOOKUP(Tabla3[[#This Row],[Columna1]],Tabla7[[ID]:[Monto neto de los bonos]],3,0)</f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  <c r="AQ1119" s="2">
        <v>0</v>
      </c>
      <c r="AR1119" s="2">
        <v>0</v>
      </c>
      <c r="AS1119" s="2">
        <v>0</v>
      </c>
      <c r="AT1119" s="2">
        <v>3774.48</v>
      </c>
      <c r="AU1119" s="2">
        <v>5154.4799999999996</v>
      </c>
      <c r="AV1119" s="2">
        <v>0</v>
      </c>
      <c r="AW1119" s="1"/>
      <c r="AX1119" s="2" t="s">
        <v>422</v>
      </c>
      <c r="AY1119" s="8" t="s">
        <v>426</v>
      </c>
    </row>
    <row r="1120" spans="1:51" ht="13.15" customHeight="1" x14ac:dyDescent="0.25">
      <c r="A1120" s="7">
        <v>17781</v>
      </c>
      <c r="B1120" s="2" t="s">
        <v>3958</v>
      </c>
      <c r="C1120" s="2">
        <v>233903</v>
      </c>
      <c r="D1120" s="2" t="s">
        <v>173</v>
      </c>
      <c r="E1120" s="2" t="s">
        <v>180</v>
      </c>
      <c r="F1120" s="2" t="s">
        <v>125</v>
      </c>
      <c r="G1120" s="3">
        <v>42250</v>
      </c>
      <c r="H1120" s="1"/>
      <c r="I1120" s="2">
        <v>8862.42</v>
      </c>
      <c r="J1120" s="2">
        <v>2318.1350000000002</v>
      </c>
      <c r="K1120" s="2">
        <v>2318.1350000000002</v>
      </c>
      <c r="L1120" s="2">
        <v>1001.2</v>
      </c>
      <c r="M1120" s="1"/>
      <c r="N1120" s="5">
        <f t="shared" si="34"/>
        <v>14499.890000000001</v>
      </c>
      <c r="O1120" s="6">
        <f t="shared" si="35"/>
        <v>11336.470000000001</v>
      </c>
      <c r="P1120" s="2">
        <v>24</v>
      </c>
      <c r="Q1120" s="2" t="s">
        <v>132</v>
      </c>
      <c r="R1120" s="2">
        <v>0</v>
      </c>
      <c r="S1120" s="2">
        <v>40</v>
      </c>
      <c r="T1120" s="2">
        <v>4440.8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f>VLOOKUP(Tabla3[[#This Row],[Columna1]],Tabla5[#All],3,0)</f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f>VLOOKUP(Tabla3[[#This Row],[Columna1]],Tabla7[[ID]:[Monto neto de los bonos]],3,0)</f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  <c r="AQ1120" s="2">
        <v>0</v>
      </c>
      <c r="AR1120" s="2">
        <v>0</v>
      </c>
      <c r="AS1120" s="2">
        <v>0</v>
      </c>
      <c r="AT1120" s="2">
        <v>1779.64</v>
      </c>
      <c r="AU1120" s="2">
        <v>1383.78</v>
      </c>
      <c r="AV1120" s="2">
        <v>0</v>
      </c>
      <c r="AW1120" s="1"/>
      <c r="AX1120" s="2" t="s">
        <v>422</v>
      </c>
      <c r="AY1120" s="8" t="s">
        <v>427</v>
      </c>
    </row>
    <row r="1121" spans="1:51" ht="13.15" customHeight="1" x14ac:dyDescent="0.25">
      <c r="A1121" s="7">
        <v>104011</v>
      </c>
      <c r="B1121" s="2" t="s">
        <v>1182</v>
      </c>
      <c r="C1121" s="2">
        <v>427203</v>
      </c>
      <c r="D1121" s="2" t="s">
        <v>173</v>
      </c>
      <c r="E1121" s="2" t="s">
        <v>176</v>
      </c>
      <c r="F1121" s="2" t="s">
        <v>50</v>
      </c>
      <c r="G1121" s="3">
        <v>41368</v>
      </c>
      <c r="H1121" s="1"/>
      <c r="I1121" s="2">
        <v>12195.26</v>
      </c>
      <c r="J1121" s="2">
        <v>3009.3249999999998</v>
      </c>
      <c r="K1121" s="2">
        <v>3009.3249999999998</v>
      </c>
      <c r="L1121" s="2">
        <v>2834.88</v>
      </c>
      <c r="M1121" s="1"/>
      <c r="N1121" s="5">
        <f t="shared" si="34"/>
        <v>34677.57</v>
      </c>
      <c r="O1121" s="6">
        <f t="shared" si="35"/>
        <v>30979.97</v>
      </c>
      <c r="P1121" s="2">
        <v>20</v>
      </c>
      <c r="Q1121" s="2" t="s">
        <v>46</v>
      </c>
      <c r="R1121" s="2">
        <v>6010.57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7618.21</v>
      </c>
      <c r="AE1121" s="2">
        <f>VLOOKUP(Tabla3[[#This Row],[Columna1]],Tabla5[#All],3,0)</f>
        <v>7618.21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f>VLOOKUP(Tabla3[[#This Row],[Columna1]],Tabla7[[ID]:[Monto neto de los bonos]],3,0)</f>
        <v>12021.14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0</v>
      </c>
      <c r="AR1121" s="2">
        <v>0</v>
      </c>
      <c r="AS1121" s="2">
        <v>0</v>
      </c>
      <c r="AT1121" s="2">
        <v>1938.68</v>
      </c>
      <c r="AU1121" s="2">
        <v>1758.92</v>
      </c>
      <c r="AV1121" s="2">
        <v>0</v>
      </c>
      <c r="AW1121" s="1"/>
      <c r="AX1121" s="2" t="s">
        <v>422</v>
      </c>
      <c r="AY1121" s="8" t="s">
        <v>424</v>
      </c>
    </row>
    <row r="1122" spans="1:51" ht="13.15" customHeight="1" x14ac:dyDescent="0.25">
      <c r="A1122" s="7">
        <v>14335</v>
      </c>
      <c r="B1122" s="2" t="s">
        <v>1183</v>
      </c>
      <c r="C1122" s="2">
        <v>148103</v>
      </c>
      <c r="D1122" s="2" t="s">
        <v>173</v>
      </c>
      <c r="E1122" s="2" t="s">
        <v>177</v>
      </c>
      <c r="F1122" s="2" t="s">
        <v>42</v>
      </c>
      <c r="G1122" s="3">
        <v>39244</v>
      </c>
      <c r="H1122" s="1"/>
      <c r="I1122" s="2">
        <v>9836.7099999999991</v>
      </c>
      <c r="J1122" s="2">
        <v>3056.2150000000001</v>
      </c>
      <c r="K1122" s="2">
        <v>3056.2150000000001</v>
      </c>
      <c r="L1122" s="2">
        <v>2554.63</v>
      </c>
      <c r="M1122" s="1"/>
      <c r="N1122" s="5">
        <f t="shared" si="34"/>
        <v>23767.06</v>
      </c>
      <c r="O1122" s="6">
        <f t="shared" si="35"/>
        <v>20918.900000000001</v>
      </c>
      <c r="P1122" s="2">
        <v>24</v>
      </c>
      <c r="Q1122" s="2" t="s">
        <v>46</v>
      </c>
      <c r="R1122" s="2">
        <v>5263.29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f>VLOOKUP(Tabla3[[#This Row],[Columna1]],Tabla5[#All],3,0)</f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f>VLOOKUP(Tabla3[[#This Row],[Columna1]],Tabla7[[ID]:[Monto neto de los bonos]],3,0)</f>
        <v>10526.58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  <c r="AQ1122" s="2">
        <v>0</v>
      </c>
      <c r="AR1122" s="2">
        <v>0</v>
      </c>
      <c r="AS1122" s="2">
        <v>0</v>
      </c>
      <c r="AT1122" s="2">
        <v>1704.32</v>
      </c>
      <c r="AU1122" s="2">
        <v>1143.8399999999999</v>
      </c>
      <c r="AV1122" s="2">
        <v>0</v>
      </c>
      <c r="AW1122" s="1"/>
      <c r="AX1122" s="2" t="s">
        <v>422</v>
      </c>
      <c r="AY1122" s="8" t="s">
        <v>425</v>
      </c>
    </row>
    <row r="1123" spans="1:51" ht="13.15" customHeight="1" x14ac:dyDescent="0.25">
      <c r="A1123" s="7">
        <v>12384</v>
      </c>
      <c r="B1123" s="2" t="s">
        <v>4020</v>
      </c>
      <c r="C1123" s="2">
        <v>81203</v>
      </c>
      <c r="D1123" s="2" t="s">
        <v>173</v>
      </c>
      <c r="E1123" s="2" t="s">
        <v>177</v>
      </c>
      <c r="F1123" s="2" t="s">
        <v>148</v>
      </c>
      <c r="G1123" s="3">
        <v>38148</v>
      </c>
      <c r="H1123" s="1"/>
      <c r="I1123" s="2">
        <v>9836.7099999999991</v>
      </c>
      <c r="J1123" s="2">
        <v>3056.2150000000001</v>
      </c>
      <c r="K1123" s="2">
        <v>3056.2150000000001</v>
      </c>
      <c r="L1123" s="2">
        <v>3660.99</v>
      </c>
      <c r="M1123" s="1"/>
      <c r="N1123" s="5">
        <f t="shared" si="34"/>
        <v>24873.42</v>
      </c>
      <c r="O1123" s="6">
        <f t="shared" si="35"/>
        <v>21740.739999999998</v>
      </c>
      <c r="P1123" s="2">
        <v>24</v>
      </c>
      <c r="Q1123" s="2" t="s">
        <v>46</v>
      </c>
      <c r="R1123" s="2">
        <v>5263.29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f>VLOOKUP(Tabla3[[#This Row],[Columna1]],Tabla5[#All],3,0)</f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f>VLOOKUP(Tabla3[[#This Row],[Columna1]],Tabla7[[ID]:[Monto neto de los bonos]],3,0)</f>
        <v>10526.58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  <c r="AQ1123" s="2">
        <v>0</v>
      </c>
      <c r="AR1123" s="2">
        <v>0</v>
      </c>
      <c r="AS1123" s="2">
        <v>0</v>
      </c>
      <c r="AT1123" s="2">
        <v>1806.24</v>
      </c>
      <c r="AU1123" s="2">
        <v>1326.44</v>
      </c>
      <c r="AV1123" s="2">
        <v>0</v>
      </c>
      <c r="AW1123" s="1"/>
      <c r="AX1123" s="2" t="s">
        <v>422</v>
      </c>
      <c r="AY1123" s="8" t="s">
        <v>425</v>
      </c>
    </row>
    <row r="1124" spans="1:51" ht="13.15" customHeight="1" x14ac:dyDescent="0.25">
      <c r="A1124" s="7">
        <v>1581</v>
      </c>
      <c r="B1124" s="2" t="s">
        <v>1184</v>
      </c>
      <c r="C1124" s="2">
        <v>25403</v>
      </c>
      <c r="D1124" s="2" t="s">
        <v>173</v>
      </c>
      <c r="E1124" s="2" t="s">
        <v>177</v>
      </c>
      <c r="F1124" s="2" t="s">
        <v>36</v>
      </c>
      <c r="G1124" s="3">
        <v>30519</v>
      </c>
      <c r="H1124" s="1"/>
      <c r="I1124" s="2">
        <v>13165.89</v>
      </c>
      <c r="J1124" s="2">
        <v>2789.65</v>
      </c>
      <c r="K1124" s="2">
        <v>2789.65</v>
      </c>
      <c r="L1124" s="2">
        <v>3379</v>
      </c>
      <c r="M1124" s="2">
        <v>6943.36</v>
      </c>
      <c r="N1124" s="5">
        <f t="shared" si="34"/>
        <v>57354.329999999994</v>
      </c>
      <c r="O1124" s="6">
        <f t="shared" si="35"/>
        <v>50592.729999999996</v>
      </c>
      <c r="P1124" s="2">
        <v>24</v>
      </c>
      <c r="Q1124" s="2" t="s">
        <v>46</v>
      </c>
      <c r="R1124" s="2">
        <v>6185.93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12308.86</v>
      </c>
      <c r="AE1124" s="2">
        <f>VLOOKUP(Tabla3[[#This Row],[Columna1]],Tabla5[#All],3,0)</f>
        <v>12308.86</v>
      </c>
      <c r="AF1124" s="2">
        <v>0</v>
      </c>
      <c r="AG1124" s="2">
        <v>0</v>
      </c>
      <c r="AH1124" s="2">
        <v>0</v>
      </c>
      <c r="AI1124" s="2">
        <v>0</v>
      </c>
      <c r="AJ1124" s="2">
        <v>9791.99</v>
      </c>
      <c r="AK1124" s="2">
        <f>VLOOKUP(Tabla3[[#This Row],[Columna1]],Tabla7[[ID]:[Monto neto de los bonos]],3,0)</f>
        <v>22163.85</v>
      </c>
      <c r="AL1124" s="2">
        <v>0</v>
      </c>
      <c r="AM1124" s="2">
        <v>0</v>
      </c>
      <c r="AN1124" s="2">
        <v>0</v>
      </c>
      <c r="AO1124" s="2">
        <v>0</v>
      </c>
      <c r="AP1124" s="2">
        <v>0</v>
      </c>
      <c r="AQ1124" s="2">
        <v>0</v>
      </c>
      <c r="AR1124" s="2">
        <v>0</v>
      </c>
      <c r="AS1124" s="2">
        <v>0</v>
      </c>
      <c r="AT1124" s="2">
        <v>2946.04</v>
      </c>
      <c r="AU1124" s="2">
        <v>3815.56</v>
      </c>
      <c r="AV1124" s="2">
        <v>0</v>
      </c>
      <c r="AW1124" s="1"/>
      <c r="AX1124" s="2" t="s">
        <v>422</v>
      </c>
      <c r="AY1124" s="8" t="s">
        <v>425</v>
      </c>
    </row>
    <row r="1125" spans="1:51" ht="13.15" customHeight="1" x14ac:dyDescent="0.25">
      <c r="A1125" s="7">
        <v>2860</v>
      </c>
      <c r="B1125" s="2" t="s">
        <v>3997</v>
      </c>
      <c r="C1125" s="2">
        <v>30903</v>
      </c>
      <c r="D1125" s="2" t="s">
        <v>173</v>
      </c>
      <c r="E1125" s="2" t="s">
        <v>177</v>
      </c>
      <c r="F1125" s="2" t="s">
        <v>36</v>
      </c>
      <c r="G1125" s="3">
        <v>32625</v>
      </c>
      <c r="H1125" s="1"/>
      <c r="I1125" s="2">
        <v>13165.89</v>
      </c>
      <c r="J1125" s="2">
        <v>2789.65</v>
      </c>
      <c r="K1125" s="2">
        <v>2789.65</v>
      </c>
      <c r="L1125" s="2">
        <v>2928.69</v>
      </c>
      <c r="M1125" s="1"/>
      <c r="N1125" s="5">
        <f t="shared" si="34"/>
        <v>27859.809999999998</v>
      </c>
      <c r="O1125" s="6">
        <f t="shared" si="35"/>
        <v>18664.329999999994</v>
      </c>
      <c r="P1125" s="2">
        <v>24</v>
      </c>
      <c r="Q1125" s="2" t="s">
        <v>46</v>
      </c>
      <c r="R1125" s="2">
        <v>6185.93</v>
      </c>
      <c r="S1125" s="2">
        <v>112</v>
      </c>
      <c r="T1125" s="2">
        <v>17265.919999999998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f>VLOOKUP(Tabla3[[#This Row],[Columna1]],Tabla5[#All],3,0)</f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f>VLOOKUP(Tabla3[[#This Row],[Columna1]],Tabla7[[ID]:[Monto neto de los bonos]],3,0)</f>
        <v>12371.86</v>
      </c>
      <c r="AL1125" s="2">
        <v>0</v>
      </c>
      <c r="AM1125" s="2">
        <v>0</v>
      </c>
      <c r="AN1125" s="2">
        <v>0</v>
      </c>
      <c r="AO1125" s="2">
        <v>0</v>
      </c>
      <c r="AP1125" s="2">
        <v>0</v>
      </c>
      <c r="AQ1125" s="2">
        <v>0</v>
      </c>
      <c r="AR1125" s="2">
        <v>0</v>
      </c>
      <c r="AS1125" s="2">
        <v>0</v>
      </c>
      <c r="AT1125" s="2">
        <v>3890.76</v>
      </c>
      <c r="AU1125" s="2">
        <v>5304.72</v>
      </c>
      <c r="AV1125" s="2">
        <v>0</v>
      </c>
      <c r="AW1125" s="1"/>
      <c r="AX1125" s="2" t="s">
        <v>422</v>
      </c>
      <c r="AY1125" s="8" t="s">
        <v>425</v>
      </c>
    </row>
    <row r="1126" spans="1:51" ht="13.15" customHeight="1" x14ac:dyDescent="0.25">
      <c r="A1126" s="7">
        <v>19165</v>
      </c>
      <c r="B1126" s="2" t="s">
        <v>3896</v>
      </c>
      <c r="C1126" s="2">
        <v>319303</v>
      </c>
      <c r="D1126" s="2" t="s">
        <v>173</v>
      </c>
      <c r="E1126" s="2" t="s">
        <v>179</v>
      </c>
      <c r="F1126" s="2" t="s">
        <v>42</v>
      </c>
      <c r="G1126" s="3">
        <v>42138</v>
      </c>
      <c r="H1126" s="1"/>
      <c r="I1126" s="2">
        <v>9836.7099999999991</v>
      </c>
      <c r="J1126" s="2">
        <v>3056.2150000000001</v>
      </c>
      <c r="K1126" s="2">
        <v>3056.2150000000001</v>
      </c>
      <c r="L1126" s="2">
        <v>965.07</v>
      </c>
      <c r="M1126" s="1"/>
      <c r="N1126" s="5">
        <f t="shared" si="34"/>
        <v>28319.78</v>
      </c>
      <c r="O1126" s="6">
        <f t="shared" si="35"/>
        <v>25857.98</v>
      </c>
      <c r="P1126" s="2">
        <v>24</v>
      </c>
      <c r="Q1126" s="2" t="s">
        <v>46</v>
      </c>
      <c r="R1126" s="2">
        <v>5263.29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6142.28</v>
      </c>
      <c r="AE1126" s="2">
        <f>VLOOKUP(Tabla3[[#This Row],[Columna1]],Tabla5[#All],3,0)</f>
        <v>6142.28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f>VLOOKUP(Tabla3[[#This Row],[Columna1]],Tabla7[[ID]:[Monto neto de los bonos]],3,0)</f>
        <v>10526.58</v>
      </c>
      <c r="AL1126" s="2">
        <v>0</v>
      </c>
      <c r="AM1126" s="2">
        <v>0</v>
      </c>
      <c r="AN1126" s="2">
        <v>0</v>
      </c>
      <c r="AO1126" s="2">
        <v>0</v>
      </c>
      <c r="AP1126" s="2">
        <v>0</v>
      </c>
      <c r="AQ1126" s="2">
        <v>0</v>
      </c>
      <c r="AR1126" s="2">
        <v>0</v>
      </c>
      <c r="AS1126" s="2">
        <v>0</v>
      </c>
      <c r="AT1126" s="2">
        <v>1557.92</v>
      </c>
      <c r="AU1126" s="2">
        <v>903.88</v>
      </c>
      <c r="AV1126" s="2">
        <v>0</v>
      </c>
      <c r="AW1126" s="1"/>
      <c r="AX1126" s="2" t="s">
        <v>422</v>
      </c>
      <c r="AY1126" s="8" t="s">
        <v>425</v>
      </c>
    </row>
    <row r="1127" spans="1:51" ht="13.15" customHeight="1" x14ac:dyDescent="0.25">
      <c r="A1127" s="7">
        <v>2626</v>
      </c>
      <c r="B1127" s="2" t="s">
        <v>1185</v>
      </c>
      <c r="C1127" s="2">
        <v>28403</v>
      </c>
      <c r="D1127" s="2" t="s">
        <v>173</v>
      </c>
      <c r="E1127" s="2" t="s">
        <v>177</v>
      </c>
      <c r="F1127" s="2" t="s">
        <v>36</v>
      </c>
      <c r="G1127" s="3">
        <v>33381</v>
      </c>
      <c r="H1127" s="1"/>
      <c r="I1127" s="2">
        <v>13165.89</v>
      </c>
      <c r="J1127" s="2">
        <v>2789.65</v>
      </c>
      <c r="K1127" s="2">
        <v>2789.65</v>
      </c>
      <c r="L1127" s="2">
        <v>4244.66</v>
      </c>
      <c r="M1127" s="1"/>
      <c r="N1127" s="5">
        <f t="shared" si="34"/>
        <v>45985.21</v>
      </c>
      <c r="O1127" s="6">
        <f t="shared" si="35"/>
        <v>41821.850000000006</v>
      </c>
      <c r="P1127" s="2">
        <v>24</v>
      </c>
      <c r="Q1127" s="2" t="s">
        <v>46</v>
      </c>
      <c r="R1127" s="2">
        <v>6185.93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12134.43</v>
      </c>
      <c r="AE1127" s="2">
        <f>VLOOKUP(Tabla3[[#This Row],[Columna1]],Tabla5[#All],3,0)</f>
        <v>12134.43</v>
      </c>
      <c r="AF1127" s="2">
        <v>0</v>
      </c>
      <c r="AG1127" s="2">
        <v>0</v>
      </c>
      <c r="AH1127" s="2">
        <v>0</v>
      </c>
      <c r="AI1127" s="2">
        <v>0</v>
      </c>
      <c r="AJ1127" s="2">
        <v>4675</v>
      </c>
      <c r="AK1127" s="2">
        <f>VLOOKUP(Tabla3[[#This Row],[Columna1]],Tabla7[[ID]:[Monto neto de los bonos]],3,0)</f>
        <v>17046.86</v>
      </c>
      <c r="AL1127" s="2">
        <v>0</v>
      </c>
      <c r="AM1127" s="2">
        <v>0</v>
      </c>
      <c r="AN1127" s="2">
        <v>0</v>
      </c>
      <c r="AO1127" s="2">
        <v>0</v>
      </c>
      <c r="AP1127" s="2">
        <v>0</v>
      </c>
      <c r="AQ1127" s="2">
        <v>0</v>
      </c>
      <c r="AR1127" s="2">
        <v>0</v>
      </c>
      <c r="AS1127" s="2">
        <v>0</v>
      </c>
      <c r="AT1127" s="2">
        <v>2117.52</v>
      </c>
      <c r="AU1127" s="2">
        <v>2045.84</v>
      </c>
      <c r="AV1127" s="2">
        <v>0</v>
      </c>
      <c r="AW1127" s="1"/>
      <c r="AX1127" s="2" t="s">
        <v>422</v>
      </c>
      <c r="AY1127" s="8" t="s">
        <v>425</v>
      </c>
    </row>
    <row r="1128" spans="1:51" ht="13.15" customHeight="1" x14ac:dyDescent="0.25">
      <c r="A1128" s="7">
        <v>15670</v>
      </c>
      <c r="B1128" s="2" t="s">
        <v>1186</v>
      </c>
      <c r="C1128" s="2">
        <v>194103</v>
      </c>
      <c r="D1128" s="2" t="s">
        <v>173</v>
      </c>
      <c r="E1128" s="2" t="s">
        <v>177</v>
      </c>
      <c r="F1128" s="2" t="s">
        <v>140</v>
      </c>
      <c r="G1128" s="3">
        <v>40164</v>
      </c>
      <c r="H1128" s="1"/>
      <c r="I1128" s="2">
        <v>6673.03</v>
      </c>
      <c r="J1128" s="2">
        <v>1745.4849999999999</v>
      </c>
      <c r="K1128" s="2">
        <v>1745.4849999999999</v>
      </c>
      <c r="L1128" s="2">
        <v>2208.59</v>
      </c>
      <c r="M1128" s="1"/>
      <c r="N1128" s="5">
        <f t="shared" si="34"/>
        <v>12372.59</v>
      </c>
      <c r="O1128" s="6">
        <f t="shared" si="35"/>
        <v>11276.32</v>
      </c>
      <c r="P1128" s="2">
        <v>18</v>
      </c>
      <c r="Q1128" s="2" t="s">
        <v>46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f>VLOOKUP(Tabla3[[#This Row],[Columna1]],Tabla5[#All],3,0)</f>
        <v>0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f>VLOOKUP(Tabla3[[#This Row],[Columna1]],Tabla7[[ID]:[Monto neto de los bonos]],3,0)</f>
        <v>0</v>
      </c>
      <c r="AL1128" s="2">
        <v>0</v>
      </c>
      <c r="AM1128" s="2">
        <v>0</v>
      </c>
      <c r="AN1128" s="2">
        <v>0</v>
      </c>
      <c r="AO1128" s="2">
        <v>0</v>
      </c>
      <c r="AP1128" s="2">
        <v>0</v>
      </c>
      <c r="AQ1128" s="2">
        <v>0</v>
      </c>
      <c r="AR1128" s="2">
        <v>0</v>
      </c>
      <c r="AS1128" s="2">
        <v>0</v>
      </c>
      <c r="AT1128" s="2">
        <v>861.94</v>
      </c>
      <c r="AU1128" s="2">
        <v>234.33</v>
      </c>
      <c r="AV1128" s="2">
        <v>0</v>
      </c>
      <c r="AW1128" s="1"/>
      <c r="AX1128" s="2" t="s">
        <v>422</v>
      </c>
      <c r="AY1128" s="8" t="s">
        <v>425</v>
      </c>
    </row>
    <row r="1129" spans="1:51" ht="13.15" customHeight="1" x14ac:dyDescent="0.25">
      <c r="A1129" s="7">
        <v>22157</v>
      </c>
      <c r="B1129" s="2" t="s">
        <v>1187</v>
      </c>
      <c r="C1129" s="2">
        <v>3807203</v>
      </c>
      <c r="D1129" s="2" t="s">
        <v>173</v>
      </c>
      <c r="E1129" s="2" t="s">
        <v>177</v>
      </c>
      <c r="F1129" s="2" t="s">
        <v>140</v>
      </c>
      <c r="G1129" s="3">
        <v>43760</v>
      </c>
      <c r="H1129" s="1"/>
      <c r="I1129" s="2">
        <v>6673.03</v>
      </c>
      <c r="J1129" s="2">
        <v>1745.4849999999999</v>
      </c>
      <c r="K1129" s="2">
        <v>1745.4849999999999</v>
      </c>
      <c r="L1129" s="2">
        <v>988.18</v>
      </c>
      <c r="M1129" s="1"/>
      <c r="N1129" s="5">
        <f t="shared" si="34"/>
        <v>14506.28</v>
      </c>
      <c r="O1129" s="6">
        <f t="shared" si="35"/>
        <v>12953.480000000001</v>
      </c>
      <c r="P1129" s="2">
        <v>24</v>
      </c>
      <c r="Q1129" s="2" t="s">
        <v>46</v>
      </c>
      <c r="R1129" s="2">
        <v>3354.1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f>VLOOKUP(Tabla3[[#This Row],[Columna1]],Tabla5[#All],3,0)</f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f>VLOOKUP(Tabla3[[#This Row],[Columna1]],Tabla7[[ID]:[Monto neto de los bonos]],3,0)</f>
        <v>6708.2</v>
      </c>
      <c r="AL1129" s="2">
        <v>0</v>
      </c>
      <c r="AM1129" s="2">
        <v>0</v>
      </c>
      <c r="AN1129" s="2">
        <v>0</v>
      </c>
      <c r="AO1129" s="2">
        <v>0</v>
      </c>
      <c r="AP1129" s="2">
        <v>0</v>
      </c>
      <c r="AQ1129" s="2">
        <v>0</v>
      </c>
      <c r="AR1129" s="2">
        <v>0</v>
      </c>
      <c r="AS1129" s="2">
        <v>0</v>
      </c>
      <c r="AT1129" s="2">
        <v>1027.1600000000001</v>
      </c>
      <c r="AU1129" s="2">
        <v>525.64</v>
      </c>
      <c r="AV1129" s="2">
        <v>0</v>
      </c>
      <c r="AW1129" s="1"/>
      <c r="AX1129" s="2" t="s">
        <v>422</v>
      </c>
      <c r="AY1129" s="8" t="s">
        <v>425</v>
      </c>
    </row>
    <row r="1130" spans="1:51" ht="13.15" customHeight="1" x14ac:dyDescent="0.25">
      <c r="A1130" s="7">
        <v>15092</v>
      </c>
      <c r="B1130" s="2" t="s">
        <v>1188</v>
      </c>
      <c r="C1130" s="2">
        <v>173303</v>
      </c>
      <c r="D1130" s="2" t="s">
        <v>173</v>
      </c>
      <c r="E1130" s="2" t="s">
        <v>176</v>
      </c>
      <c r="F1130" s="2" t="s">
        <v>113</v>
      </c>
      <c r="G1130" s="3">
        <v>39736</v>
      </c>
      <c r="H1130" s="1"/>
      <c r="I1130" s="2">
        <v>8862.42</v>
      </c>
      <c r="J1130" s="2">
        <v>2318.1350000000002</v>
      </c>
      <c r="K1130" s="2">
        <v>2318.1350000000002</v>
      </c>
      <c r="L1130" s="2">
        <v>2719.25</v>
      </c>
      <c r="M1130" s="1"/>
      <c r="N1130" s="5">
        <f t="shared" si="34"/>
        <v>20672.55</v>
      </c>
      <c r="O1130" s="6">
        <f t="shared" si="35"/>
        <v>15251.47</v>
      </c>
      <c r="P1130" s="2">
        <v>24</v>
      </c>
      <c r="Q1130" s="2" t="s">
        <v>46</v>
      </c>
      <c r="R1130" s="2">
        <v>4454.6099999999997</v>
      </c>
      <c r="S1130" s="2">
        <v>100</v>
      </c>
      <c r="T1130" s="2">
        <v>11102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f>VLOOKUP(Tabla3[[#This Row],[Columna1]],Tabla5[#All],3,0)</f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f>VLOOKUP(Tabla3[[#This Row],[Columna1]],Tabla7[[ID]:[Monto neto de los bonos]],3,0)</f>
        <v>8909.2199999999993</v>
      </c>
      <c r="AL1130" s="2">
        <v>0</v>
      </c>
      <c r="AM1130" s="2">
        <v>0</v>
      </c>
      <c r="AN1130" s="2">
        <v>0</v>
      </c>
      <c r="AO1130" s="2">
        <v>0</v>
      </c>
      <c r="AP1130" s="2">
        <v>0</v>
      </c>
      <c r="AQ1130" s="2">
        <v>0</v>
      </c>
      <c r="AR1130" s="2">
        <v>0</v>
      </c>
      <c r="AS1130" s="2">
        <v>0</v>
      </c>
      <c r="AT1130" s="2">
        <v>2604</v>
      </c>
      <c r="AU1130" s="2">
        <v>2817.08</v>
      </c>
      <c r="AV1130" s="2">
        <v>0</v>
      </c>
      <c r="AW1130" s="1"/>
      <c r="AX1130" s="2" t="s">
        <v>422</v>
      </c>
      <c r="AY1130" s="8" t="s">
        <v>425</v>
      </c>
    </row>
    <row r="1131" spans="1:51" ht="13.15" customHeight="1" x14ac:dyDescent="0.25">
      <c r="A1131" s="7">
        <v>15573</v>
      </c>
      <c r="B1131" s="2" t="s">
        <v>4014</v>
      </c>
      <c r="C1131" s="2">
        <v>190503</v>
      </c>
      <c r="D1131" s="2" t="s">
        <v>173</v>
      </c>
      <c r="E1131" s="2" t="s">
        <v>177</v>
      </c>
      <c r="F1131" s="2" t="s">
        <v>113</v>
      </c>
      <c r="G1131" s="3">
        <v>40115</v>
      </c>
      <c r="H1131" s="1"/>
      <c r="I1131" s="2">
        <v>8862.42</v>
      </c>
      <c r="J1131" s="2">
        <v>2318.1350000000002</v>
      </c>
      <c r="K1131" s="2">
        <v>2318.1350000000002</v>
      </c>
      <c r="L1131" s="2">
        <v>2532.7600000000002</v>
      </c>
      <c r="M1131" s="1"/>
      <c r="N1131" s="5">
        <f t="shared" si="34"/>
        <v>20486.060000000001</v>
      </c>
      <c r="O1131" s="6">
        <f t="shared" si="35"/>
        <v>18049.22</v>
      </c>
      <c r="P1131" s="2">
        <v>24</v>
      </c>
      <c r="Q1131" s="2" t="s">
        <v>46</v>
      </c>
      <c r="R1131" s="2">
        <v>4454.6099999999997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f>VLOOKUP(Tabla3[[#This Row],[Columna1]],Tabla5[#All],3,0)</f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f>VLOOKUP(Tabla3[[#This Row],[Columna1]],Tabla7[[ID]:[Monto neto de los bonos]],3,0)</f>
        <v>8909.2199999999993</v>
      </c>
      <c r="AL1131" s="2">
        <v>0</v>
      </c>
      <c r="AM1131" s="2">
        <v>0</v>
      </c>
      <c r="AN1131" s="2">
        <v>0</v>
      </c>
      <c r="AO1131" s="2">
        <v>0</v>
      </c>
      <c r="AP1131" s="2">
        <v>0</v>
      </c>
      <c r="AQ1131" s="2">
        <v>0</v>
      </c>
      <c r="AR1131" s="2">
        <v>0</v>
      </c>
      <c r="AS1131" s="2">
        <v>0</v>
      </c>
      <c r="AT1131" s="2">
        <v>1476.6</v>
      </c>
      <c r="AU1131" s="2">
        <v>960.24</v>
      </c>
      <c r="AV1131" s="2">
        <v>0</v>
      </c>
      <c r="AW1131" s="1"/>
      <c r="AX1131" s="2" t="s">
        <v>422</v>
      </c>
      <c r="AY1131" s="8" t="s">
        <v>425</v>
      </c>
    </row>
    <row r="1132" spans="1:51" ht="13.15" customHeight="1" x14ac:dyDescent="0.25">
      <c r="A1132" s="7">
        <v>24722</v>
      </c>
      <c r="B1132" s="2" t="s">
        <v>1189</v>
      </c>
      <c r="C1132" s="2">
        <v>6161003</v>
      </c>
      <c r="D1132" s="2" t="s">
        <v>173</v>
      </c>
      <c r="E1132" s="2" t="s">
        <v>185</v>
      </c>
      <c r="F1132" s="2" t="s">
        <v>60</v>
      </c>
      <c r="G1132" s="3">
        <v>45695</v>
      </c>
      <c r="H1132" s="1"/>
      <c r="I1132" s="2">
        <v>14709.55</v>
      </c>
      <c r="J1132" s="2">
        <v>2709.165</v>
      </c>
      <c r="K1132" s="2">
        <v>2709.165</v>
      </c>
      <c r="L1132" s="2">
        <v>0</v>
      </c>
      <c r="M1132" s="1"/>
      <c r="N1132" s="5">
        <f t="shared" si="34"/>
        <v>20127.88</v>
      </c>
      <c r="O1132" s="6">
        <f t="shared" si="35"/>
        <v>9627.8000000000029</v>
      </c>
      <c r="P1132" s="2">
        <v>30</v>
      </c>
      <c r="Q1132" s="2" t="s">
        <v>37</v>
      </c>
      <c r="R1132" s="2">
        <v>0</v>
      </c>
      <c r="S1132" s="2">
        <v>140</v>
      </c>
      <c r="T1132" s="2">
        <v>23483.599999999999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f>VLOOKUP(Tabla3[[#This Row],[Columna1]],Tabla5[#All],3,0)</f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f>VLOOKUP(Tabla3[[#This Row],[Columna1]],Tabla7[[ID]:[Monto neto de los bonos]],3,0)</f>
        <v>0</v>
      </c>
      <c r="AL1132" s="2">
        <v>0</v>
      </c>
      <c r="AM1132" s="2">
        <v>0</v>
      </c>
      <c r="AN1132" s="2">
        <v>0</v>
      </c>
      <c r="AO1132" s="2">
        <v>0</v>
      </c>
      <c r="AP1132" s="2">
        <v>0</v>
      </c>
      <c r="AQ1132" s="2">
        <v>0</v>
      </c>
      <c r="AR1132" s="2">
        <v>0</v>
      </c>
      <c r="AS1132" s="2">
        <v>0</v>
      </c>
      <c r="AT1132" s="2">
        <v>4361.1400000000003</v>
      </c>
      <c r="AU1132" s="2">
        <v>6138.94</v>
      </c>
      <c r="AV1132" s="2">
        <v>0</v>
      </c>
      <c r="AW1132" s="1"/>
      <c r="AX1132" s="2" t="s">
        <v>422</v>
      </c>
      <c r="AY1132" s="8" t="s">
        <v>423</v>
      </c>
    </row>
    <row r="1133" spans="1:51" ht="13.15" customHeight="1" x14ac:dyDescent="0.25">
      <c r="A1133" s="7">
        <v>15857</v>
      </c>
      <c r="B1133" s="2" t="s">
        <v>3986</v>
      </c>
      <c r="C1133" s="2">
        <v>203603</v>
      </c>
      <c r="D1133" s="2" t="s">
        <v>173</v>
      </c>
      <c r="E1133" s="2" t="s">
        <v>177</v>
      </c>
      <c r="F1133" s="2" t="s">
        <v>113</v>
      </c>
      <c r="G1133" s="3">
        <v>40374</v>
      </c>
      <c r="H1133" s="1"/>
      <c r="I1133" s="2">
        <v>8862.42</v>
      </c>
      <c r="J1133" s="2">
        <v>2318.1350000000002</v>
      </c>
      <c r="K1133" s="2">
        <v>2318.1350000000002</v>
      </c>
      <c r="L1133" s="2">
        <v>1298.03</v>
      </c>
      <c r="M1133" s="1"/>
      <c r="N1133" s="5">
        <f t="shared" si="34"/>
        <v>19251.330000000002</v>
      </c>
      <c r="O1133" s="6">
        <f t="shared" si="35"/>
        <v>17095.93</v>
      </c>
      <c r="P1133" s="2">
        <v>24</v>
      </c>
      <c r="Q1133" s="2" t="s">
        <v>46</v>
      </c>
      <c r="R1133" s="2">
        <v>4454.6099999999997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f>VLOOKUP(Tabla3[[#This Row],[Columna1]],Tabla5[#All],3,0)</f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f>VLOOKUP(Tabla3[[#This Row],[Columna1]],Tabla7[[ID]:[Monto neto de los bonos]],3,0)</f>
        <v>8909.2199999999993</v>
      </c>
      <c r="AL1133" s="2">
        <v>0</v>
      </c>
      <c r="AM1133" s="2">
        <v>0</v>
      </c>
      <c r="AN1133" s="2">
        <v>0</v>
      </c>
      <c r="AO1133" s="2">
        <v>0</v>
      </c>
      <c r="AP1133" s="2">
        <v>0</v>
      </c>
      <c r="AQ1133" s="2">
        <v>0</v>
      </c>
      <c r="AR1133" s="2">
        <v>0</v>
      </c>
      <c r="AS1133" s="2">
        <v>0</v>
      </c>
      <c r="AT1133" s="2">
        <v>1362.88</v>
      </c>
      <c r="AU1133" s="2">
        <v>792.52</v>
      </c>
      <c r="AV1133" s="2">
        <v>0</v>
      </c>
      <c r="AW1133" s="1"/>
      <c r="AX1133" s="2" t="s">
        <v>422</v>
      </c>
      <c r="AY1133" s="8" t="s">
        <v>425</v>
      </c>
    </row>
    <row r="1134" spans="1:51" ht="13.15" customHeight="1" x14ac:dyDescent="0.25">
      <c r="A1134" s="7">
        <v>102780</v>
      </c>
      <c r="B1134" s="2" t="s">
        <v>3920</v>
      </c>
      <c r="C1134" s="2">
        <v>416403</v>
      </c>
      <c r="D1134" s="2" t="s">
        <v>173</v>
      </c>
      <c r="E1134" s="2" t="s">
        <v>176</v>
      </c>
      <c r="F1134" s="2" t="s">
        <v>148</v>
      </c>
      <c r="G1134" s="3">
        <v>42019</v>
      </c>
      <c r="H1134" s="1"/>
      <c r="I1134" s="2">
        <v>9836.7099999999991</v>
      </c>
      <c r="J1134" s="2">
        <v>3056.2150000000001</v>
      </c>
      <c r="K1134" s="2">
        <v>3056.2150000000001</v>
      </c>
      <c r="L1134" s="2">
        <v>2857.65</v>
      </c>
      <c r="M1134" s="1"/>
      <c r="N1134" s="5">
        <f t="shared" si="34"/>
        <v>24070.100000000002</v>
      </c>
      <c r="O1134" s="6">
        <f t="shared" si="35"/>
        <v>16554.810000000001</v>
      </c>
      <c r="P1134" s="2">
        <v>20</v>
      </c>
      <c r="Q1134" s="2" t="s">
        <v>46</v>
      </c>
      <c r="R1134" s="2">
        <v>5263.31</v>
      </c>
      <c r="S1134" s="2">
        <v>121</v>
      </c>
      <c r="T1134" s="2">
        <v>15870.36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f>VLOOKUP(Tabla3[[#This Row],[Columna1]],Tabla5[#All],3,0)</f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f>VLOOKUP(Tabla3[[#This Row],[Columna1]],Tabla7[[ID]:[Monto neto de los bonos]],3,0)</f>
        <v>10526.62</v>
      </c>
      <c r="AL1134" s="2">
        <v>0</v>
      </c>
      <c r="AM1134" s="2">
        <v>0</v>
      </c>
      <c r="AN1134" s="2">
        <v>0</v>
      </c>
      <c r="AO1134" s="2">
        <v>0</v>
      </c>
      <c r="AP1134" s="2">
        <v>0</v>
      </c>
      <c r="AQ1134" s="2">
        <v>0</v>
      </c>
      <c r="AR1134" s="2">
        <v>0</v>
      </c>
      <c r="AS1134" s="2">
        <v>0</v>
      </c>
      <c r="AT1134" s="2">
        <v>3319.24</v>
      </c>
      <c r="AU1134" s="2">
        <v>4196.05</v>
      </c>
      <c r="AV1134" s="2">
        <v>0</v>
      </c>
      <c r="AW1134" s="1"/>
      <c r="AX1134" s="2" t="s">
        <v>422</v>
      </c>
      <c r="AY1134" s="8" t="s">
        <v>424</v>
      </c>
    </row>
    <row r="1135" spans="1:51" ht="13.15" customHeight="1" x14ac:dyDescent="0.25">
      <c r="A1135" s="7">
        <v>15284</v>
      </c>
      <c r="B1135" s="2" t="s">
        <v>1190</v>
      </c>
      <c r="C1135" s="2">
        <v>180803</v>
      </c>
      <c r="D1135" s="2" t="s">
        <v>173</v>
      </c>
      <c r="E1135" s="2" t="s">
        <v>177</v>
      </c>
      <c r="F1135" s="2" t="s">
        <v>113</v>
      </c>
      <c r="G1135" s="3">
        <v>39814</v>
      </c>
      <c r="H1135" s="1"/>
      <c r="I1135" s="2">
        <v>8862.42</v>
      </c>
      <c r="J1135" s="2">
        <v>2318.1350000000002</v>
      </c>
      <c r="K1135" s="2">
        <v>2318.1350000000002</v>
      </c>
      <c r="L1135" s="2">
        <v>2532.9</v>
      </c>
      <c r="M1135" s="1"/>
      <c r="N1135" s="5">
        <f t="shared" si="34"/>
        <v>20486.2</v>
      </c>
      <c r="O1135" s="6">
        <f t="shared" si="35"/>
        <v>18049.280000000002</v>
      </c>
      <c r="P1135" s="2">
        <v>24</v>
      </c>
      <c r="Q1135" s="2" t="s">
        <v>46</v>
      </c>
      <c r="R1135" s="2">
        <v>4454.6099999999997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f>VLOOKUP(Tabla3[[#This Row],[Columna1]],Tabla5[#All],3,0)</f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f>VLOOKUP(Tabla3[[#This Row],[Columna1]],Tabla7[[ID]:[Monto neto de los bonos]],3,0)</f>
        <v>8909.2199999999993</v>
      </c>
      <c r="AL1135" s="2">
        <v>0</v>
      </c>
      <c r="AM1135" s="2">
        <v>0</v>
      </c>
      <c r="AN1135" s="2">
        <v>0</v>
      </c>
      <c r="AO1135" s="2">
        <v>0</v>
      </c>
      <c r="AP1135" s="2">
        <v>0</v>
      </c>
      <c r="AQ1135" s="2">
        <v>0</v>
      </c>
      <c r="AR1135" s="2">
        <v>0</v>
      </c>
      <c r="AS1135" s="2">
        <v>0</v>
      </c>
      <c r="AT1135" s="2">
        <v>1476.64</v>
      </c>
      <c r="AU1135" s="2">
        <v>960.28</v>
      </c>
      <c r="AV1135" s="2">
        <v>0</v>
      </c>
      <c r="AW1135" s="1"/>
      <c r="AX1135" s="2" t="s">
        <v>422</v>
      </c>
      <c r="AY1135" s="8" t="s">
        <v>425</v>
      </c>
    </row>
    <row r="1136" spans="1:51" ht="13.15" customHeight="1" x14ac:dyDescent="0.25">
      <c r="A1136" s="7">
        <v>21372</v>
      </c>
      <c r="B1136" s="2" t="s">
        <v>1191</v>
      </c>
      <c r="C1136" s="2">
        <v>2763303</v>
      </c>
      <c r="D1136" s="2" t="s">
        <v>173</v>
      </c>
      <c r="E1136" s="2" t="s">
        <v>176</v>
      </c>
      <c r="F1136" s="2" t="s">
        <v>184</v>
      </c>
      <c r="G1136" s="3">
        <v>43315</v>
      </c>
      <c r="H1136" s="1"/>
      <c r="I1136" s="2">
        <v>5516.73</v>
      </c>
      <c r="J1136" s="2">
        <v>1441.28</v>
      </c>
      <c r="K1136" s="2">
        <v>1441.28</v>
      </c>
      <c r="L1136" s="2">
        <v>763.18</v>
      </c>
      <c r="M1136" s="1"/>
      <c r="N1136" s="5">
        <f t="shared" si="34"/>
        <v>9162.4699999999993</v>
      </c>
      <c r="O1136" s="6">
        <f t="shared" si="35"/>
        <v>7663.5199999999995</v>
      </c>
      <c r="P1136" s="2">
        <v>24</v>
      </c>
      <c r="Q1136" s="2" t="s">
        <v>132</v>
      </c>
      <c r="R1136" s="2">
        <v>0</v>
      </c>
      <c r="S1136" s="2">
        <v>20</v>
      </c>
      <c r="T1136" s="2">
        <v>1381.6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f>VLOOKUP(Tabla3[[#This Row],[Columna1]],Tabla5[#All],3,0)</f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>
        <f>VLOOKUP(Tabla3[[#This Row],[Columna1]],Tabla7[[ID]:[Monto neto de los bonos]],3,0)</f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0</v>
      </c>
      <c r="AR1136" s="2">
        <v>0</v>
      </c>
      <c r="AS1136" s="2">
        <v>0</v>
      </c>
      <c r="AT1136" s="2">
        <v>982.08</v>
      </c>
      <c r="AU1136" s="2">
        <v>516.87</v>
      </c>
      <c r="AV1136" s="2">
        <v>0</v>
      </c>
      <c r="AW1136" s="1"/>
      <c r="AX1136" s="2" t="s">
        <v>422</v>
      </c>
      <c r="AY1136" s="8" t="s">
        <v>427</v>
      </c>
    </row>
    <row r="1137" spans="1:51" ht="13.15" customHeight="1" x14ac:dyDescent="0.25">
      <c r="A1137" s="7">
        <v>23735</v>
      </c>
      <c r="B1137" s="2" t="s">
        <v>3977</v>
      </c>
      <c r="C1137" s="2">
        <v>5431703</v>
      </c>
      <c r="D1137" s="2" t="s">
        <v>173</v>
      </c>
      <c r="E1137" s="2" t="s">
        <v>177</v>
      </c>
      <c r="F1137" s="2" t="s">
        <v>140</v>
      </c>
      <c r="G1137" s="3">
        <v>44629</v>
      </c>
      <c r="H1137" s="1"/>
      <c r="I1137" s="2">
        <v>6673.03</v>
      </c>
      <c r="J1137" s="2">
        <v>1745.4849999999999</v>
      </c>
      <c r="K1137" s="2">
        <v>1745.4849999999999</v>
      </c>
      <c r="L1137" s="2">
        <v>0</v>
      </c>
      <c r="M1137" s="1"/>
      <c r="N1137" s="5">
        <f t="shared" si="34"/>
        <v>13518.1</v>
      </c>
      <c r="O1137" s="6">
        <f t="shared" si="35"/>
        <v>12355.75</v>
      </c>
      <c r="P1137" s="2">
        <v>24</v>
      </c>
      <c r="Q1137" s="2" t="s">
        <v>46</v>
      </c>
      <c r="R1137" s="2">
        <v>3354.1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f>VLOOKUP(Tabla3[[#This Row],[Columna1]],Tabla5[#All],3,0)</f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f>VLOOKUP(Tabla3[[#This Row],[Columna1]],Tabla7[[ID]:[Monto neto de los bonos]],3,0)</f>
        <v>6708.2</v>
      </c>
      <c r="AL1137" s="2">
        <v>0</v>
      </c>
      <c r="AM1137" s="2">
        <v>0</v>
      </c>
      <c r="AN1137" s="2">
        <v>0</v>
      </c>
      <c r="AO1137" s="2">
        <v>0</v>
      </c>
      <c r="AP1137" s="2">
        <v>0</v>
      </c>
      <c r="AQ1137" s="2">
        <v>0</v>
      </c>
      <c r="AR1137" s="2">
        <v>0</v>
      </c>
      <c r="AS1137" s="2">
        <v>0</v>
      </c>
      <c r="AT1137" s="2">
        <v>936.16</v>
      </c>
      <c r="AU1137" s="2">
        <v>226.19</v>
      </c>
      <c r="AV1137" s="2">
        <v>0</v>
      </c>
      <c r="AW1137" s="1"/>
      <c r="AX1137" s="2" t="s">
        <v>422</v>
      </c>
      <c r="AY1137" s="8" t="s">
        <v>425</v>
      </c>
    </row>
    <row r="1138" spans="1:51" ht="13.15" customHeight="1" x14ac:dyDescent="0.25">
      <c r="A1138" s="7">
        <v>20429</v>
      </c>
      <c r="B1138" s="2" t="s">
        <v>1192</v>
      </c>
      <c r="C1138" s="2">
        <v>1787203</v>
      </c>
      <c r="D1138" s="2" t="s">
        <v>173</v>
      </c>
      <c r="E1138" s="2" t="s">
        <v>179</v>
      </c>
      <c r="F1138" s="2" t="s">
        <v>148</v>
      </c>
      <c r="G1138" s="3">
        <v>42787</v>
      </c>
      <c r="H1138" s="1"/>
      <c r="I1138" s="2">
        <v>9836.7099999999991</v>
      </c>
      <c r="J1138" s="2">
        <v>3056.2150000000001</v>
      </c>
      <c r="K1138" s="2">
        <v>3056.2150000000001</v>
      </c>
      <c r="L1138" s="2">
        <v>1354.37</v>
      </c>
      <c r="M1138" s="1"/>
      <c r="N1138" s="5">
        <f t="shared" si="34"/>
        <v>17303.509999999998</v>
      </c>
      <c r="O1138" s="6">
        <f t="shared" si="35"/>
        <v>9446.6699999999983</v>
      </c>
      <c r="P1138" s="2">
        <v>20</v>
      </c>
      <c r="Q1138" s="2" t="s">
        <v>132</v>
      </c>
      <c r="R1138" s="2">
        <v>0</v>
      </c>
      <c r="S1138" s="2">
        <v>140</v>
      </c>
      <c r="T1138" s="2">
        <v>18362.400000000001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f>VLOOKUP(Tabla3[[#This Row],[Columna1]],Tabla5[#All],3,0)</f>
        <v>0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f>VLOOKUP(Tabla3[[#This Row],[Columna1]],Tabla7[[ID]:[Monto neto de los bonos]],3,0)</f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0</v>
      </c>
      <c r="AR1138" s="2">
        <v>0</v>
      </c>
      <c r="AS1138" s="2">
        <v>0</v>
      </c>
      <c r="AT1138" s="2">
        <v>3430</v>
      </c>
      <c r="AU1138" s="2">
        <v>4426.84</v>
      </c>
      <c r="AV1138" s="2">
        <v>0</v>
      </c>
      <c r="AW1138" s="1"/>
      <c r="AX1138" s="2" t="s">
        <v>422</v>
      </c>
      <c r="AY1138" s="8" t="s">
        <v>426</v>
      </c>
    </row>
    <row r="1139" spans="1:51" ht="13.15" customHeight="1" x14ac:dyDescent="0.25">
      <c r="A1139" s="7">
        <v>21515</v>
      </c>
      <c r="B1139" s="2" t="s">
        <v>1193</v>
      </c>
      <c r="C1139" s="2">
        <v>2920003</v>
      </c>
      <c r="D1139" s="2" t="s">
        <v>173</v>
      </c>
      <c r="E1139" s="2" t="s">
        <v>180</v>
      </c>
      <c r="F1139" s="2" t="s">
        <v>45</v>
      </c>
      <c r="G1139" s="3">
        <v>45071</v>
      </c>
      <c r="H1139" s="1"/>
      <c r="I1139" s="2">
        <v>13413.65</v>
      </c>
      <c r="J1139" s="2">
        <v>2841.47</v>
      </c>
      <c r="K1139" s="2">
        <v>2841.47</v>
      </c>
      <c r="L1139" s="2">
        <v>0</v>
      </c>
      <c r="M1139" s="1"/>
      <c r="N1139" s="5">
        <f t="shared" si="34"/>
        <v>19096.59</v>
      </c>
      <c r="O1139" s="6">
        <f t="shared" si="35"/>
        <v>9408.0499999999993</v>
      </c>
      <c r="P1139" s="2">
        <v>30</v>
      </c>
      <c r="Q1139" s="2" t="s">
        <v>37</v>
      </c>
      <c r="R1139" s="2">
        <v>0</v>
      </c>
      <c r="S1139" s="2">
        <v>140</v>
      </c>
      <c r="T1139" s="2">
        <v>22279.599999999999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f>VLOOKUP(Tabla3[[#This Row],[Columna1]],Tabla5[#All],3,0)</f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f>VLOOKUP(Tabla3[[#This Row],[Columna1]],Tabla7[[ID]:[Monto neto de los bonos]],3,0)</f>
        <v>0</v>
      </c>
      <c r="AL1139" s="2">
        <v>0</v>
      </c>
      <c r="AM1139" s="2">
        <v>0</v>
      </c>
      <c r="AN1139" s="2">
        <v>0</v>
      </c>
      <c r="AO1139" s="2">
        <v>0</v>
      </c>
      <c r="AP1139" s="2">
        <v>0</v>
      </c>
      <c r="AQ1139" s="2">
        <v>0</v>
      </c>
      <c r="AR1139" s="2">
        <v>0</v>
      </c>
      <c r="AS1139" s="2">
        <v>0</v>
      </c>
      <c r="AT1139" s="2">
        <v>4137.6000000000004</v>
      </c>
      <c r="AU1139" s="2">
        <v>5550.94</v>
      </c>
      <c r="AV1139" s="2">
        <v>0</v>
      </c>
      <c r="AW1139" s="1"/>
      <c r="AX1139" s="2" t="s">
        <v>422</v>
      </c>
      <c r="AY1139" s="8" t="s">
        <v>423</v>
      </c>
    </row>
    <row r="1140" spans="1:51" ht="13.15" customHeight="1" x14ac:dyDescent="0.25">
      <c r="A1140" s="7">
        <v>15248</v>
      </c>
      <c r="B1140" s="2" t="s">
        <v>4996</v>
      </c>
      <c r="C1140" s="2">
        <v>178603</v>
      </c>
      <c r="D1140" s="2" t="s">
        <v>173</v>
      </c>
      <c r="E1140" s="2" t="s">
        <v>176</v>
      </c>
      <c r="F1140" s="2" t="s">
        <v>125</v>
      </c>
      <c r="G1140" s="3">
        <v>39814</v>
      </c>
      <c r="H1140" s="1"/>
      <c r="I1140" s="2">
        <v>8862.42</v>
      </c>
      <c r="J1140" s="2">
        <v>2318.1350000000002</v>
      </c>
      <c r="K1140" s="2">
        <v>2318.1350000000002</v>
      </c>
      <c r="L1140" s="2">
        <v>2933.06</v>
      </c>
      <c r="M1140" s="1"/>
      <c r="N1140" s="5">
        <f t="shared" si="34"/>
        <v>20886.36</v>
      </c>
      <c r="O1140" s="6">
        <f t="shared" si="35"/>
        <v>14707.199999999999</v>
      </c>
      <c r="P1140" s="2">
        <v>24</v>
      </c>
      <c r="Q1140" s="2" t="s">
        <v>46</v>
      </c>
      <c r="R1140" s="2">
        <v>4454.6099999999997</v>
      </c>
      <c r="S1140" s="2">
        <v>120</v>
      </c>
      <c r="T1140" s="2">
        <v>13322.4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f>VLOOKUP(Tabla3[[#This Row],[Columna1]],Tabla5[#All],3,0)</f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f>VLOOKUP(Tabla3[[#This Row],[Columna1]],Tabla7[[ID]:[Monto neto de los bonos]],3,0)</f>
        <v>8909.2199999999993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  <c r="AQ1140" s="2">
        <v>0</v>
      </c>
      <c r="AR1140" s="2">
        <v>0</v>
      </c>
      <c r="AS1140" s="2">
        <v>0</v>
      </c>
      <c r="AT1140" s="2">
        <v>2845.72</v>
      </c>
      <c r="AU1140" s="2">
        <v>3333.44</v>
      </c>
      <c r="AV1140" s="2">
        <v>0</v>
      </c>
      <c r="AW1140" s="1"/>
      <c r="AX1140" s="2" t="s">
        <v>422</v>
      </c>
      <c r="AY1140" s="8" t="s">
        <v>425</v>
      </c>
    </row>
    <row r="1141" spans="1:51" ht="13.15" customHeight="1" x14ac:dyDescent="0.25">
      <c r="A1141" s="7">
        <v>16916</v>
      </c>
      <c r="B1141" s="2" t="s">
        <v>1194</v>
      </c>
      <c r="C1141" s="2">
        <v>268103</v>
      </c>
      <c r="D1141" s="2" t="s">
        <v>173</v>
      </c>
      <c r="E1141" s="2" t="s">
        <v>176</v>
      </c>
      <c r="F1141" s="2" t="s">
        <v>184</v>
      </c>
      <c r="G1141" s="3">
        <v>42523</v>
      </c>
      <c r="H1141" s="1"/>
      <c r="I1141" s="2">
        <v>5516.73</v>
      </c>
      <c r="J1141" s="2">
        <v>1441.28</v>
      </c>
      <c r="K1141" s="2">
        <v>1441.28</v>
      </c>
      <c r="L1141" s="2">
        <v>666.59</v>
      </c>
      <c r="M1141" s="1"/>
      <c r="N1141" s="5">
        <f t="shared" si="34"/>
        <v>9065.8799999999992</v>
      </c>
      <c r="O1141" s="6">
        <f t="shared" si="35"/>
        <v>6955.7899999999991</v>
      </c>
      <c r="P1141" s="2">
        <v>24</v>
      </c>
      <c r="Q1141" s="2" t="s">
        <v>132</v>
      </c>
      <c r="R1141" s="2">
        <v>0</v>
      </c>
      <c r="S1141" s="2">
        <v>67</v>
      </c>
      <c r="T1141" s="2">
        <v>4628.3599999999997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f>VLOOKUP(Tabla3[[#This Row],[Columna1]],Tabla5[#All],3,0)</f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f>VLOOKUP(Tabla3[[#This Row],[Columna1]],Tabla7[[ID]:[Monto neto de los bonos]],3,0)</f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  <c r="AQ1141" s="2">
        <v>0</v>
      </c>
      <c r="AR1141" s="2">
        <v>0</v>
      </c>
      <c r="AS1141" s="2">
        <v>0</v>
      </c>
      <c r="AT1141" s="2">
        <v>1297.8499999999999</v>
      </c>
      <c r="AU1141" s="2">
        <v>812.24</v>
      </c>
      <c r="AV1141" s="2">
        <v>0</v>
      </c>
      <c r="AW1141" s="1"/>
      <c r="AX1141" s="2" t="s">
        <v>422</v>
      </c>
      <c r="AY1141" s="8" t="s">
        <v>427</v>
      </c>
    </row>
    <row r="1142" spans="1:51" ht="13.15" customHeight="1" x14ac:dyDescent="0.25">
      <c r="A1142" s="7">
        <v>19951</v>
      </c>
      <c r="B1142" s="2" t="s">
        <v>1195</v>
      </c>
      <c r="C1142" s="2">
        <v>1264403</v>
      </c>
      <c r="D1142" s="2" t="s">
        <v>173</v>
      </c>
      <c r="E1142" s="2" t="s">
        <v>179</v>
      </c>
      <c r="F1142" s="2" t="s">
        <v>45</v>
      </c>
      <c r="G1142" s="3">
        <v>42675</v>
      </c>
      <c r="H1142" s="1"/>
      <c r="I1142" s="2">
        <v>13413.65</v>
      </c>
      <c r="J1142" s="2">
        <v>2841.47</v>
      </c>
      <c r="K1142" s="2">
        <v>2841.47</v>
      </c>
      <c r="L1142" s="2">
        <v>1573.68</v>
      </c>
      <c r="M1142" s="1"/>
      <c r="N1142" s="5">
        <f t="shared" si="34"/>
        <v>37388.58</v>
      </c>
      <c r="O1142" s="6">
        <f t="shared" si="35"/>
        <v>33756.140000000007</v>
      </c>
      <c r="P1142" s="2">
        <v>30</v>
      </c>
      <c r="Q1142" s="2" t="s">
        <v>37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13568.31</v>
      </c>
      <c r="AE1142" s="2">
        <f>VLOOKUP(Tabla3[[#This Row],[Columna1]],Tabla5[#All],3,0)</f>
        <v>13568.31</v>
      </c>
      <c r="AF1142" s="2">
        <v>0</v>
      </c>
      <c r="AG1142" s="2">
        <v>0</v>
      </c>
      <c r="AH1142" s="2">
        <v>0</v>
      </c>
      <c r="AI1142" s="2">
        <v>0</v>
      </c>
      <c r="AJ1142" s="2">
        <v>3150</v>
      </c>
      <c r="AK1142" s="2">
        <f>VLOOKUP(Tabla3[[#This Row],[Columna1]],Tabla7[[ID]:[Monto neto de los bonos]],3,0)</f>
        <v>3150</v>
      </c>
      <c r="AL1142" s="2">
        <v>0</v>
      </c>
      <c r="AM1142" s="2">
        <v>0</v>
      </c>
      <c r="AN1142" s="2">
        <v>0</v>
      </c>
      <c r="AO1142" s="2">
        <v>0</v>
      </c>
      <c r="AP1142" s="2">
        <v>0</v>
      </c>
      <c r="AQ1142" s="2">
        <v>0</v>
      </c>
      <c r="AR1142" s="2">
        <v>0</v>
      </c>
      <c r="AS1142" s="2">
        <v>0</v>
      </c>
      <c r="AT1142" s="2">
        <v>2067.02</v>
      </c>
      <c r="AU1142" s="2">
        <v>1565.42</v>
      </c>
      <c r="AV1142" s="2">
        <v>0</v>
      </c>
      <c r="AW1142" s="1"/>
      <c r="AX1142" s="2" t="s">
        <v>422</v>
      </c>
      <c r="AY1142" s="8" t="s">
        <v>423</v>
      </c>
    </row>
    <row r="1143" spans="1:51" ht="13.15" customHeight="1" x14ac:dyDescent="0.25">
      <c r="A1143" s="7">
        <v>17935</v>
      </c>
      <c r="B1143" s="2" t="s">
        <v>3912</v>
      </c>
      <c r="C1143" s="2">
        <v>236303</v>
      </c>
      <c r="D1143" s="2" t="s">
        <v>173</v>
      </c>
      <c r="E1143" s="2" t="s">
        <v>176</v>
      </c>
      <c r="F1143" s="2" t="s">
        <v>140</v>
      </c>
      <c r="G1143" s="3">
        <v>42523</v>
      </c>
      <c r="H1143" s="1"/>
      <c r="I1143" s="2">
        <v>6673.03</v>
      </c>
      <c r="J1143" s="2">
        <v>1745.4849999999999</v>
      </c>
      <c r="K1143" s="2">
        <v>1745.4849999999999</v>
      </c>
      <c r="L1143" s="2">
        <v>666.59</v>
      </c>
      <c r="M1143" s="1"/>
      <c r="N1143" s="5">
        <f t="shared" si="34"/>
        <v>10830.59</v>
      </c>
      <c r="O1143" s="6">
        <f t="shared" si="35"/>
        <v>6479.11</v>
      </c>
      <c r="P1143" s="2">
        <v>24</v>
      </c>
      <c r="Q1143" s="2" t="s">
        <v>132</v>
      </c>
      <c r="R1143" s="2">
        <v>0</v>
      </c>
      <c r="S1143" s="2">
        <v>140</v>
      </c>
      <c r="T1143" s="2">
        <v>11701.2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f>VLOOKUP(Tabla3[[#This Row],[Columna1]],Tabla5[#All],3,0)</f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f>VLOOKUP(Tabla3[[#This Row],[Columna1]],Tabla7[[ID]:[Monto neto de los bonos]],3,0)</f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  <c r="AT1143" s="2">
        <v>2167.6799999999998</v>
      </c>
      <c r="AU1143" s="2">
        <v>2183.8000000000002</v>
      </c>
      <c r="AV1143" s="2">
        <v>0</v>
      </c>
      <c r="AW1143" s="1"/>
      <c r="AX1143" s="2" t="s">
        <v>422</v>
      </c>
      <c r="AY1143" s="8" t="s">
        <v>427</v>
      </c>
    </row>
    <row r="1144" spans="1:51" ht="13.15" customHeight="1" x14ac:dyDescent="0.25">
      <c r="A1144" s="7">
        <v>14401</v>
      </c>
      <c r="B1144" s="2" t="s">
        <v>1196</v>
      </c>
      <c r="C1144" s="2">
        <v>149803</v>
      </c>
      <c r="D1144" s="2" t="s">
        <v>173</v>
      </c>
      <c r="E1144" s="2" t="s">
        <v>180</v>
      </c>
      <c r="F1144" s="2" t="s">
        <v>125</v>
      </c>
      <c r="G1144" s="3">
        <v>39321</v>
      </c>
      <c r="H1144" s="1"/>
      <c r="I1144" s="2">
        <v>8862.42</v>
      </c>
      <c r="J1144" s="2">
        <v>2318.1350000000002</v>
      </c>
      <c r="K1144" s="2">
        <v>2318.1350000000002</v>
      </c>
      <c r="L1144" s="2">
        <v>2554.63</v>
      </c>
      <c r="M1144" s="1"/>
      <c r="N1144" s="5">
        <f t="shared" si="34"/>
        <v>20507.93</v>
      </c>
      <c r="O1144" s="6">
        <f t="shared" si="35"/>
        <v>15134.37</v>
      </c>
      <c r="P1144" s="2">
        <v>24</v>
      </c>
      <c r="Q1144" s="2" t="s">
        <v>46</v>
      </c>
      <c r="R1144" s="2">
        <v>4454.6099999999997</v>
      </c>
      <c r="S1144" s="2">
        <v>100</v>
      </c>
      <c r="T1144" s="2">
        <v>11102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f>VLOOKUP(Tabla3[[#This Row],[Columna1]],Tabla5[#All],3,0)</f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f>VLOOKUP(Tabla3[[#This Row],[Columna1]],Tabla7[[ID]:[Monto neto de los bonos]],3,0)</f>
        <v>8909.2199999999993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  <c r="AT1144" s="2">
        <v>2588.84</v>
      </c>
      <c r="AU1144" s="2">
        <v>2784.72</v>
      </c>
      <c r="AV1144" s="2">
        <v>0</v>
      </c>
      <c r="AW1144" s="1"/>
      <c r="AX1144" s="2" t="s">
        <v>422</v>
      </c>
      <c r="AY1144" s="8" t="s">
        <v>425</v>
      </c>
    </row>
    <row r="1145" spans="1:51" ht="13.15" customHeight="1" x14ac:dyDescent="0.25">
      <c r="A1145" s="7">
        <v>2419</v>
      </c>
      <c r="B1145" s="2" t="s">
        <v>3960</v>
      </c>
      <c r="C1145" s="2">
        <v>27203</v>
      </c>
      <c r="D1145" s="2" t="s">
        <v>173</v>
      </c>
      <c r="E1145" s="2" t="s">
        <v>180</v>
      </c>
      <c r="F1145" s="2" t="s">
        <v>36</v>
      </c>
      <c r="G1145" s="3">
        <v>35499</v>
      </c>
      <c r="H1145" s="1"/>
      <c r="I1145" s="2">
        <v>13165.89</v>
      </c>
      <c r="J1145" s="2">
        <v>2789.65</v>
      </c>
      <c r="K1145" s="2">
        <v>2789.65</v>
      </c>
      <c r="L1145" s="2">
        <v>3539.46</v>
      </c>
      <c r="M1145" s="1"/>
      <c r="N1145" s="5">
        <f t="shared" si="34"/>
        <v>28470.579999999998</v>
      </c>
      <c r="O1145" s="6">
        <f t="shared" si="35"/>
        <v>20269.18</v>
      </c>
      <c r="P1145" s="2">
        <v>24</v>
      </c>
      <c r="Q1145" s="2" t="s">
        <v>46</v>
      </c>
      <c r="R1145" s="2">
        <v>6185.93</v>
      </c>
      <c r="S1145" s="2">
        <v>100</v>
      </c>
      <c r="T1145" s="2">
        <v>15416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f>VLOOKUP(Tabla3[[#This Row],[Columna1]],Tabla5[#All],3,0)</f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f>VLOOKUP(Tabla3[[#This Row],[Columna1]],Tabla7[[ID]:[Monto neto de los bonos]],3,0)</f>
        <v>12371.86</v>
      </c>
      <c r="AL1145" s="2">
        <v>0</v>
      </c>
      <c r="AM1145" s="2">
        <v>0</v>
      </c>
      <c r="AN1145" s="2">
        <v>0</v>
      </c>
      <c r="AO1145" s="2">
        <v>0</v>
      </c>
      <c r="AP1145" s="2">
        <v>0</v>
      </c>
      <c r="AQ1145" s="2">
        <v>0</v>
      </c>
      <c r="AR1145" s="2">
        <v>0</v>
      </c>
      <c r="AS1145" s="2">
        <v>0</v>
      </c>
      <c r="AT1145" s="2">
        <v>3594.16</v>
      </c>
      <c r="AU1145" s="2">
        <v>4607.24</v>
      </c>
      <c r="AV1145" s="2">
        <v>0</v>
      </c>
      <c r="AW1145" s="1"/>
      <c r="AX1145" s="2" t="s">
        <v>422</v>
      </c>
      <c r="AY1145" s="8" t="s">
        <v>425</v>
      </c>
    </row>
    <row r="1146" spans="1:51" ht="13.15" customHeight="1" x14ac:dyDescent="0.25">
      <c r="A1146" s="7">
        <v>24650</v>
      </c>
      <c r="B1146" s="2" t="s">
        <v>1197</v>
      </c>
      <c r="C1146" s="2">
        <v>6107303</v>
      </c>
      <c r="D1146" s="2" t="s">
        <v>173</v>
      </c>
      <c r="E1146" s="2" t="s">
        <v>179</v>
      </c>
      <c r="F1146" s="2" t="s">
        <v>45</v>
      </c>
      <c r="G1146" s="3">
        <v>45153</v>
      </c>
      <c r="H1146" s="1"/>
      <c r="I1146" s="2">
        <v>13413.65</v>
      </c>
      <c r="J1146" s="2">
        <v>2841.47</v>
      </c>
      <c r="K1146" s="2">
        <v>2841.47</v>
      </c>
      <c r="L1146" s="2">
        <v>0</v>
      </c>
      <c r="M1146" s="1"/>
      <c r="N1146" s="5">
        <f t="shared" si="34"/>
        <v>19096.59</v>
      </c>
      <c r="O1146" s="6">
        <f t="shared" si="35"/>
        <v>15903.53</v>
      </c>
      <c r="P1146" s="2">
        <v>30</v>
      </c>
      <c r="Q1146" s="2" t="s">
        <v>37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f>VLOOKUP(Tabla3[[#This Row],[Columna1]],Tabla5[#All],3,0)</f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f>VLOOKUP(Tabla3[[#This Row],[Columna1]],Tabla7[[ID]:[Monto neto de los bonos]],3,0)</f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0</v>
      </c>
      <c r="AR1146" s="2">
        <v>0</v>
      </c>
      <c r="AS1146" s="2">
        <v>0</v>
      </c>
      <c r="AT1146" s="2">
        <v>1909.64</v>
      </c>
      <c r="AU1146" s="2">
        <v>1283.42</v>
      </c>
      <c r="AV1146" s="2">
        <v>0</v>
      </c>
      <c r="AW1146" s="1"/>
      <c r="AX1146" s="2" t="s">
        <v>422</v>
      </c>
      <c r="AY1146" s="8" t="s">
        <v>423</v>
      </c>
    </row>
    <row r="1147" spans="1:51" ht="13.15" customHeight="1" x14ac:dyDescent="0.25">
      <c r="A1147" s="7">
        <v>2606</v>
      </c>
      <c r="B1147" s="2" t="s">
        <v>1198</v>
      </c>
      <c r="C1147" s="2">
        <v>28003</v>
      </c>
      <c r="D1147" s="2" t="s">
        <v>173</v>
      </c>
      <c r="E1147" s="2" t="s">
        <v>179</v>
      </c>
      <c r="F1147" s="2" t="s">
        <v>36</v>
      </c>
      <c r="G1147" s="3">
        <v>31869</v>
      </c>
      <c r="H1147" s="1"/>
      <c r="I1147" s="2">
        <v>13165.89</v>
      </c>
      <c r="J1147" s="2">
        <v>2789.65</v>
      </c>
      <c r="K1147" s="2">
        <v>2789.65</v>
      </c>
      <c r="L1147" s="2">
        <v>2293.0500000000002</v>
      </c>
      <c r="M1147" s="1"/>
      <c r="N1147" s="5">
        <f t="shared" si="34"/>
        <v>27224.17</v>
      </c>
      <c r="O1147" s="6">
        <f t="shared" si="35"/>
        <v>19889.89</v>
      </c>
      <c r="P1147" s="2">
        <v>24</v>
      </c>
      <c r="Q1147" s="2" t="s">
        <v>46</v>
      </c>
      <c r="R1147" s="2">
        <v>6185.93</v>
      </c>
      <c r="S1147" s="2">
        <v>80</v>
      </c>
      <c r="T1147" s="2">
        <v>12332.8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f>VLOOKUP(Tabla3[[#This Row],[Columna1]],Tabla5[#All],3,0)</f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f>VLOOKUP(Tabla3[[#This Row],[Columna1]],Tabla7[[ID]:[Monto neto de los bonos]],3,0)</f>
        <v>12371.86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2">
        <v>0</v>
      </c>
      <c r="AT1147" s="2">
        <v>3317.68</v>
      </c>
      <c r="AU1147" s="2">
        <v>4016.6</v>
      </c>
      <c r="AV1147" s="2">
        <v>0</v>
      </c>
      <c r="AW1147" s="1"/>
      <c r="AX1147" s="2" t="s">
        <v>422</v>
      </c>
      <c r="AY1147" s="8" t="s">
        <v>425</v>
      </c>
    </row>
    <row r="1148" spans="1:51" ht="13.15" customHeight="1" x14ac:dyDescent="0.25">
      <c r="A1148" s="7">
        <v>3298</v>
      </c>
      <c r="B1148" s="2" t="s">
        <v>1199</v>
      </c>
      <c r="C1148" s="2">
        <v>33703</v>
      </c>
      <c r="D1148" s="2" t="s">
        <v>173</v>
      </c>
      <c r="E1148" s="2" t="s">
        <v>177</v>
      </c>
      <c r="F1148" s="2" t="s">
        <v>36</v>
      </c>
      <c r="G1148" s="3">
        <v>36480</v>
      </c>
      <c r="H1148" s="1"/>
      <c r="I1148" s="2">
        <v>13165.89</v>
      </c>
      <c r="J1148" s="2">
        <v>2789.65</v>
      </c>
      <c r="K1148" s="2">
        <v>2789.65</v>
      </c>
      <c r="L1148" s="2">
        <v>4305.01</v>
      </c>
      <c r="M1148" s="1"/>
      <c r="N1148" s="5">
        <f t="shared" si="34"/>
        <v>29236.129999999997</v>
      </c>
      <c r="O1148" s="6">
        <f t="shared" si="35"/>
        <v>25055.329999999994</v>
      </c>
      <c r="P1148" s="2">
        <v>24</v>
      </c>
      <c r="Q1148" s="2" t="s">
        <v>46</v>
      </c>
      <c r="R1148" s="2">
        <v>6185.93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f>VLOOKUP(Tabla3[[#This Row],[Columna1]],Tabla5[#All],3,0)</f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f>VLOOKUP(Tabla3[[#This Row],[Columna1]],Tabla7[[ID]:[Monto neto de los bonos]],3,0)</f>
        <v>12371.86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0</v>
      </c>
      <c r="AR1148" s="2">
        <v>0</v>
      </c>
      <c r="AS1148" s="2">
        <v>0</v>
      </c>
      <c r="AT1148" s="2">
        <v>2123.08</v>
      </c>
      <c r="AU1148" s="2">
        <v>2057.7199999999998</v>
      </c>
      <c r="AV1148" s="2">
        <v>0</v>
      </c>
      <c r="AW1148" s="1"/>
      <c r="AX1148" s="2" t="s">
        <v>422</v>
      </c>
      <c r="AY1148" s="8" t="s">
        <v>425</v>
      </c>
    </row>
    <row r="1149" spans="1:51" ht="13.15" customHeight="1" x14ac:dyDescent="0.25">
      <c r="A1149" s="7">
        <v>22633</v>
      </c>
      <c r="B1149" s="2" t="s">
        <v>1200</v>
      </c>
      <c r="C1149" s="2">
        <v>4437203</v>
      </c>
      <c r="D1149" s="2" t="s">
        <v>173</v>
      </c>
      <c r="E1149" s="2" t="s">
        <v>179</v>
      </c>
      <c r="F1149" s="2" t="s">
        <v>36</v>
      </c>
      <c r="G1149" s="3">
        <v>43997</v>
      </c>
      <c r="H1149" s="1"/>
      <c r="I1149" s="2">
        <v>13165.89</v>
      </c>
      <c r="J1149" s="2">
        <v>2789.65</v>
      </c>
      <c r="K1149" s="2">
        <v>2789.65</v>
      </c>
      <c r="L1149" s="2">
        <v>0</v>
      </c>
      <c r="M1149" s="1"/>
      <c r="N1149" s="5">
        <f t="shared" si="34"/>
        <v>35762.9</v>
      </c>
      <c r="O1149" s="6">
        <f t="shared" si="35"/>
        <v>32777.26</v>
      </c>
      <c r="P1149" s="2">
        <v>24</v>
      </c>
      <c r="Q1149" s="2" t="s">
        <v>46</v>
      </c>
      <c r="R1149" s="2">
        <v>6185.93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10831.78</v>
      </c>
      <c r="AE1149" s="2">
        <f>VLOOKUP(Tabla3[[#This Row],[Columna1]],Tabla5[#All],3,0)</f>
        <v>10831.78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f>VLOOKUP(Tabla3[[#This Row],[Columna1]],Tabla7[[ID]:[Monto neto de los bonos]],3,0)</f>
        <v>12371.86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0</v>
      </c>
      <c r="AR1149" s="2">
        <v>0</v>
      </c>
      <c r="AS1149" s="2">
        <v>0</v>
      </c>
      <c r="AT1149" s="2">
        <v>1726.56</v>
      </c>
      <c r="AU1149" s="2">
        <v>1259.08</v>
      </c>
      <c r="AV1149" s="2">
        <v>0</v>
      </c>
      <c r="AW1149" s="1"/>
      <c r="AX1149" s="2" t="s">
        <v>422</v>
      </c>
      <c r="AY1149" s="8" t="s">
        <v>425</v>
      </c>
    </row>
    <row r="1150" spans="1:51" ht="13.15" customHeight="1" x14ac:dyDescent="0.25">
      <c r="A1150" s="7">
        <v>15453</v>
      </c>
      <c r="B1150" s="2" t="s">
        <v>1201</v>
      </c>
      <c r="C1150" s="2">
        <v>185003</v>
      </c>
      <c r="D1150" s="2" t="s">
        <v>173</v>
      </c>
      <c r="E1150" s="2" t="s">
        <v>179</v>
      </c>
      <c r="F1150" s="2" t="s">
        <v>36</v>
      </c>
      <c r="G1150" s="3">
        <v>39934</v>
      </c>
      <c r="H1150" s="1"/>
      <c r="I1150" s="2">
        <v>13165.89</v>
      </c>
      <c r="J1150" s="2">
        <v>2789.65</v>
      </c>
      <c r="K1150" s="2">
        <v>2789.65</v>
      </c>
      <c r="L1150" s="2">
        <v>3931.08</v>
      </c>
      <c r="M1150" s="1"/>
      <c r="N1150" s="5">
        <f t="shared" si="34"/>
        <v>38135.679999999993</v>
      </c>
      <c r="O1150" s="6">
        <f t="shared" si="35"/>
        <v>34062.87999999999</v>
      </c>
      <c r="P1150" s="2">
        <v>24</v>
      </c>
      <c r="Q1150" s="2" t="s">
        <v>46</v>
      </c>
      <c r="R1150" s="2">
        <v>6185.93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9273.48</v>
      </c>
      <c r="AE1150" s="2">
        <f>VLOOKUP(Tabla3[[#This Row],[Columna1]],Tabla5[#All],3,0)</f>
        <v>9273.48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f>VLOOKUP(Tabla3[[#This Row],[Columna1]],Tabla7[[ID]:[Monto neto de los bonos]],3,0)</f>
        <v>12371.86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0</v>
      </c>
      <c r="AR1150" s="2">
        <v>0</v>
      </c>
      <c r="AS1150" s="2">
        <v>0</v>
      </c>
      <c r="AT1150" s="2">
        <v>2088.64</v>
      </c>
      <c r="AU1150" s="2">
        <v>1984.16</v>
      </c>
      <c r="AV1150" s="2">
        <v>0</v>
      </c>
      <c r="AW1150" s="1"/>
      <c r="AX1150" s="2" t="s">
        <v>422</v>
      </c>
      <c r="AY1150" s="8" t="s">
        <v>425</v>
      </c>
    </row>
    <row r="1151" spans="1:51" ht="13.15" customHeight="1" x14ac:dyDescent="0.25">
      <c r="A1151" s="7">
        <v>15348</v>
      </c>
      <c r="B1151" s="2" t="s">
        <v>1202</v>
      </c>
      <c r="C1151" s="2">
        <v>181703</v>
      </c>
      <c r="D1151" s="2" t="s">
        <v>173</v>
      </c>
      <c r="E1151" s="2" t="s">
        <v>179</v>
      </c>
      <c r="F1151" s="2" t="s">
        <v>36</v>
      </c>
      <c r="G1151" s="3">
        <v>39867</v>
      </c>
      <c r="H1151" s="1"/>
      <c r="I1151" s="2">
        <v>13165.89</v>
      </c>
      <c r="J1151" s="2">
        <v>2789.65</v>
      </c>
      <c r="K1151" s="2">
        <v>2789.65</v>
      </c>
      <c r="L1151" s="2">
        <v>4109.13</v>
      </c>
      <c r="M1151" s="2">
        <v>172.98</v>
      </c>
      <c r="N1151" s="5">
        <f t="shared" si="34"/>
        <v>38486.71</v>
      </c>
      <c r="O1151" s="6">
        <f t="shared" si="35"/>
        <v>34312.550000000003</v>
      </c>
      <c r="P1151" s="2">
        <v>24</v>
      </c>
      <c r="Q1151" s="2" t="s">
        <v>46</v>
      </c>
      <c r="R1151" s="2">
        <v>6185.93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9273.48</v>
      </c>
      <c r="AE1151" s="2">
        <f>VLOOKUP(Tabla3[[#This Row],[Columna1]],Tabla5[#All],3,0)</f>
        <v>9273.48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f>VLOOKUP(Tabla3[[#This Row],[Columna1]],Tabla7[[ID]:[Monto neto de los bonos]],3,0)</f>
        <v>12371.86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  <c r="AT1151" s="2">
        <v>2120.96</v>
      </c>
      <c r="AU1151" s="2">
        <v>2053.1999999999998</v>
      </c>
      <c r="AV1151" s="2">
        <v>0</v>
      </c>
      <c r="AW1151" s="1"/>
      <c r="AX1151" s="2" t="s">
        <v>422</v>
      </c>
      <c r="AY1151" s="8" t="s">
        <v>425</v>
      </c>
    </row>
    <row r="1152" spans="1:51" ht="13.15" customHeight="1" x14ac:dyDescent="0.25">
      <c r="A1152" s="7">
        <v>23109</v>
      </c>
      <c r="B1152" s="2" t="s">
        <v>1203</v>
      </c>
      <c r="C1152" s="2">
        <v>5011203</v>
      </c>
      <c r="D1152" s="2" t="s">
        <v>173</v>
      </c>
      <c r="E1152" s="2" t="s">
        <v>176</v>
      </c>
      <c r="F1152" s="2" t="s">
        <v>184</v>
      </c>
      <c r="G1152" s="3">
        <v>44333</v>
      </c>
      <c r="H1152" s="1"/>
      <c r="I1152" s="2">
        <v>5516.73</v>
      </c>
      <c r="J1152" s="2">
        <v>1441.28</v>
      </c>
      <c r="K1152" s="2">
        <v>1441.28</v>
      </c>
      <c r="L1152" s="2">
        <v>0</v>
      </c>
      <c r="M1152" s="1"/>
      <c r="N1152" s="5">
        <f t="shared" si="34"/>
        <v>8399.2899999999991</v>
      </c>
      <c r="O1152" s="6">
        <f t="shared" si="35"/>
        <v>5601.1299999999992</v>
      </c>
      <c r="P1152" s="2">
        <v>24</v>
      </c>
      <c r="Q1152" s="2" t="s">
        <v>132</v>
      </c>
      <c r="R1152" s="2">
        <v>0</v>
      </c>
      <c r="S1152" s="2">
        <v>120</v>
      </c>
      <c r="T1152" s="2">
        <v>8289.6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f>VLOOKUP(Tabla3[[#This Row],[Columna1]],Tabla5[#All],3,0)</f>
        <v>0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f>VLOOKUP(Tabla3[[#This Row],[Columna1]],Tabla7[[ID]:[Monto neto de los bonos]],3,0)</f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  <c r="AT1152" s="2">
        <v>1602.56</v>
      </c>
      <c r="AU1152" s="2">
        <v>1195.5999999999999</v>
      </c>
      <c r="AV1152" s="2">
        <v>0</v>
      </c>
      <c r="AW1152" s="1"/>
      <c r="AX1152" s="2" t="s">
        <v>422</v>
      </c>
      <c r="AY1152" s="8" t="s">
        <v>427</v>
      </c>
    </row>
    <row r="1153" spans="1:51" ht="13.15" customHeight="1" x14ac:dyDescent="0.25">
      <c r="A1153" s="7">
        <v>22921</v>
      </c>
      <c r="B1153" s="2" t="s">
        <v>1204</v>
      </c>
      <c r="C1153" s="2">
        <v>4819303</v>
      </c>
      <c r="D1153" s="2" t="s">
        <v>173</v>
      </c>
      <c r="E1153" s="2" t="s">
        <v>177</v>
      </c>
      <c r="F1153" s="2" t="s">
        <v>140</v>
      </c>
      <c r="G1153" s="3">
        <v>44197</v>
      </c>
      <c r="H1153" s="1"/>
      <c r="I1153" s="2">
        <v>6673.03</v>
      </c>
      <c r="J1153" s="2">
        <v>1745.4849999999999</v>
      </c>
      <c r="K1153" s="2">
        <v>1745.4849999999999</v>
      </c>
      <c r="L1153" s="2">
        <v>0</v>
      </c>
      <c r="M1153" s="1"/>
      <c r="N1153" s="5">
        <f t="shared" si="34"/>
        <v>10164</v>
      </c>
      <c r="O1153" s="6">
        <f t="shared" si="35"/>
        <v>9929.9599999999991</v>
      </c>
      <c r="P1153" s="2">
        <v>6</v>
      </c>
      <c r="Q1153" s="2" t="s">
        <v>46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f>VLOOKUP(Tabla3[[#This Row],[Columna1]],Tabla5[#All],3,0)</f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f>VLOOKUP(Tabla3[[#This Row],[Columna1]],Tabla7[[ID]:[Monto neto de los bonos]],3,0)</f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  <c r="AT1153" s="2">
        <v>234.04</v>
      </c>
      <c r="AU1153" s="2">
        <v>0</v>
      </c>
      <c r="AV1153" s="2">
        <v>0</v>
      </c>
      <c r="AW1153" s="1"/>
      <c r="AX1153" s="2" t="s">
        <v>422</v>
      </c>
      <c r="AY1153" s="8" t="s">
        <v>425</v>
      </c>
    </row>
    <row r="1154" spans="1:51" ht="13.15" customHeight="1" x14ac:dyDescent="0.25">
      <c r="A1154" s="7">
        <v>23845</v>
      </c>
      <c r="B1154" s="2" t="s">
        <v>3980</v>
      </c>
      <c r="C1154" s="2">
        <v>5467903</v>
      </c>
      <c r="D1154" s="2" t="s">
        <v>173</v>
      </c>
      <c r="E1154" s="2" t="s">
        <v>177</v>
      </c>
      <c r="F1154" s="2" t="s">
        <v>140</v>
      </c>
      <c r="G1154" s="3">
        <v>44663</v>
      </c>
      <c r="H1154" s="1"/>
      <c r="I1154" s="2">
        <v>6673.03</v>
      </c>
      <c r="J1154" s="2">
        <v>1745.4849999999999</v>
      </c>
      <c r="K1154" s="2">
        <v>1745.4849999999999</v>
      </c>
      <c r="L1154" s="2">
        <v>0</v>
      </c>
      <c r="M1154" s="1"/>
      <c r="N1154" s="5">
        <f t="shared" ref="N1154:N1217" si="36">I1154+J1154+K1154+L1154+M1154+R1154+V1154+W1154+Y1154+AD1154+AG1154+AJ1154</f>
        <v>13518.1</v>
      </c>
      <c r="O1154" s="6">
        <f t="shared" ref="O1154:O1217" si="37">N1154-AS1154-AT1154-AU1154</f>
        <v>12355.75</v>
      </c>
      <c r="P1154" s="2">
        <v>24</v>
      </c>
      <c r="Q1154" s="2" t="s">
        <v>46</v>
      </c>
      <c r="R1154" s="2">
        <v>3354.1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f>VLOOKUP(Tabla3[[#This Row],[Columna1]],Tabla5[#All],3,0)</f>
        <v>0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>
        <f>VLOOKUP(Tabla3[[#This Row],[Columna1]],Tabla7[[ID]:[Monto neto de los bonos]],3,0)</f>
        <v>6708.2</v>
      </c>
      <c r="AL1154" s="2">
        <v>0</v>
      </c>
      <c r="AM1154" s="2">
        <v>0</v>
      </c>
      <c r="AN1154" s="2">
        <v>0</v>
      </c>
      <c r="AO1154" s="2">
        <v>0</v>
      </c>
      <c r="AP1154" s="2">
        <v>0</v>
      </c>
      <c r="AQ1154" s="2">
        <v>0</v>
      </c>
      <c r="AR1154" s="2">
        <v>0</v>
      </c>
      <c r="AS1154" s="2">
        <v>0</v>
      </c>
      <c r="AT1154" s="2">
        <v>936.16</v>
      </c>
      <c r="AU1154" s="2">
        <v>226.19</v>
      </c>
      <c r="AV1154" s="2">
        <v>0</v>
      </c>
      <c r="AW1154" s="1"/>
      <c r="AX1154" s="2" t="s">
        <v>422</v>
      </c>
      <c r="AY1154" s="8" t="s">
        <v>425</v>
      </c>
    </row>
    <row r="1155" spans="1:51" ht="13.15" customHeight="1" x14ac:dyDescent="0.25">
      <c r="A1155" s="7">
        <v>17226</v>
      </c>
      <c r="B1155" s="2" t="s">
        <v>3944</v>
      </c>
      <c r="C1155" s="2">
        <v>283303</v>
      </c>
      <c r="D1155" s="2" t="s">
        <v>173</v>
      </c>
      <c r="E1155" s="2" t="s">
        <v>176</v>
      </c>
      <c r="F1155" s="2" t="s">
        <v>40</v>
      </c>
      <c r="G1155" s="3">
        <v>42523</v>
      </c>
      <c r="H1155" s="1"/>
      <c r="I1155" s="2">
        <v>8875.32</v>
      </c>
      <c r="J1155" s="2">
        <v>2324.5500000000002</v>
      </c>
      <c r="K1155" s="2">
        <v>2324.5500000000002</v>
      </c>
      <c r="L1155" s="2">
        <v>806.65</v>
      </c>
      <c r="M1155" s="1"/>
      <c r="N1155" s="5">
        <f t="shared" si="36"/>
        <v>18794.109999999997</v>
      </c>
      <c r="O1155" s="6">
        <f t="shared" si="37"/>
        <v>16559.649999999998</v>
      </c>
      <c r="P1155" s="2">
        <v>24</v>
      </c>
      <c r="Q1155" s="2" t="s">
        <v>46</v>
      </c>
      <c r="R1155" s="2">
        <v>4463.04</v>
      </c>
      <c r="S1155" s="2">
        <v>12</v>
      </c>
      <c r="T1155" s="2">
        <v>1334.64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f>VLOOKUP(Tabla3[[#This Row],[Columna1]],Tabla5[#All],3,0)</f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f>VLOOKUP(Tabla3[[#This Row],[Columna1]],Tabla7[[ID]:[Monto neto de los bonos]],3,0)</f>
        <v>8926.08</v>
      </c>
      <c r="AL1155" s="2">
        <v>0</v>
      </c>
      <c r="AM1155" s="2">
        <v>0</v>
      </c>
      <c r="AN1155" s="2">
        <v>0</v>
      </c>
      <c r="AO1155" s="2">
        <v>0</v>
      </c>
      <c r="AP1155" s="2">
        <v>0</v>
      </c>
      <c r="AQ1155" s="2">
        <v>0</v>
      </c>
      <c r="AR1155" s="2">
        <v>0</v>
      </c>
      <c r="AS1155" s="2">
        <v>0</v>
      </c>
      <c r="AT1155" s="2">
        <v>1453.44</v>
      </c>
      <c r="AU1155" s="2">
        <v>781.02</v>
      </c>
      <c r="AV1155" s="2">
        <v>0</v>
      </c>
      <c r="AW1155" s="1"/>
      <c r="AX1155" s="2" t="s">
        <v>422</v>
      </c>
      <c r="AY1155" s="8" t="s">
        <v>425</v>
      </c>
    </row>
    <row r="1156" spans="1:51" ht="13.15" customHeight="1" x14ac:dyDescent="0.25">
      <c r="A1156" s="7">
        <v>24910</v>
      </c>
      <c r="B1156" s="2" t="s">
        <v>1205</v>
      </c>
      <c r="C1156" s="2">
        <v>6290103</v>
      </c>
      <c r="D1156" s="2" t="s">
        <v>173</v>
      </c>
      <c r="E1156" s="2" t="s">
        <v>185</v>
      </c>
      <c r="F1156" s="2" t="s">
        <v>142</v>
      </c>
      <c r="G1156" s="3">
        <v>45341</v>
      </c>
      <c r="H1156" s="1"/>
      <c r="I1156" s="2">
        <v>6673.03</v>
      </c>
      <c r="J1156" s="2">
        <v>1745.4849999999999</v>
      </c>
      <c r="K1156" s="2">
        <v>1745.4849999999999</v>
      </c>
      <c r="L1156" s="2">
        <v>0</v>
      </c>
      <c r="M1156" s="1"/>
      <c r="N1156" s="5">
        <f t="shared" si="36"/>
        <v>10164</v>
      </c>
      <c r="O1156" s="6">
        <f t="shared" si="37"/>
        <v>6005.08</v>
      </c>
      <c r="P1156" s="2">
        <v>24</v>
      </c>
      <c r="Q1156" s="2" t="s">
        <v>132</v>
      </c>
      <c r="R1156" s="2">
        <v>0</v>
      </c>
      <c r="S1156" s="2">
        <v>140</v>
      </c>
      <c r="T1156" s="2">
        <v>11701.2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f>VLOOKUP(Tabla3[[#This Row],[Columna1]],Tabla5[#All],3,0)</f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f>VLOOKUP(Tabla3[[#This Row],[Columna1]],Tabla7[[ID]:[Monto neto de los bonos]],3,0)</f>
        <v>0</v>
      </c>
      <c r="AL1156" s="2">
        <v>0</v>
      </c>
      <c r="AM1156" s="2">
        <v>0</v>
      </c>
      <c r="AN1156" s="2">
        <v>0</v>
      </c>
      <c r="AO1156" s="2">
        <v>0</v>
      </c>
      <c r="AP1156" s="2">
        <v>0</v>
      </c>
      <c r="AQ1156" s="2">
        <v>0</v>
      </c>
      <c r="AR1156" s="2">
        <v>0</v>
      </c>
      <c r="AS1156" s="2">
        <v>0</v>
      </c>
      <c r="AT1156" s="2">
        <v>2106.2800000000002</v>
      </c>
      <c r="AU1156" s="2">
        <v>2052.64</v>
      </c>
      <c r="AV1156" s="2">
        <v>0</v>
      </c>
      <c r="AW1156" s="1"/>
      <c r="AX1156" s="2" t="s">
        <v>422</v>
      </c>
      <c r="AY1156" s="8" t="s">
        <v>427</v>
      </c>
    </row>
    <row r="1157" spans="1:51" ht="13.15" customHeight="1" x14ac:dyDescent="0.25">
      <c r="A1157" s="7">
        <v>24099</v>
      </c>
      <c r="B1157" s="2" t="s">
        <v>1206</v>
      </c>
      <c r="C1157" s="2">
        <v>5726103</v>
      </c>
      <c r="D1157" s="2" t="s">
        <v>173</v>
      </c>
      <c r="E1157" s="2" t="s">
        <v>181</v>
      </c>
      <c r="F1157" s="2" t="s">
        <v>184</v>
      </c>
      <c r="G1157" s="3">
        <v>45456</v>
      </c>
      <c r="H1157" s="1"/>
      <c r="I1157" s="2">
        <v>5516.73</v>
      </c>
      <c r="J1157" s="2">
        <v>1441.28</v>
      </c>
      <c r="K1157" s="2">
        <v>1441.28</v>
      </c>
      <c r="L1157" s="2">
        <v>0</v>
      </c>
      <c r="M1157" s="1"/>
      <c r="N1157" s="5">
        <f t="shared" si="36"/>
        <v>8399.2899999999991</v>
      </c>
      <c r="O1157" s="6">
        <f t="shared" si="37"/>
        <v>7352.4499999999989</v>
      </c>
      <c r="P1157" s="2">
        <v>22</v>
      </c>
      <c r="Q1157" s="2" t="s">
        <v>132</v>
      </c>
      <c r="R1157" s="2">
        <v>0</v>
      </c>
      <c r="S1157" s="2">
        <v>15</v>
      </c>
      <c r="T1157" s="2">
        <v>1036.2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f>VLOOKUP(Tabla3[[#This Row],[Columna1]],Tabla5[#All],3,0)</f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f>VLOOKUP(Tabla3[[#This Row],[Columna1]],Tabla7[[ID]:[Monto neto de los bonos]],3,0)</f>
        <v>0</v>
      </c>
      <c r="AL1157" s="2">
        <v>0</v>
      </c>
      <c r="AM1157" s="2">
        <v>0</v>
      </c>
      <c r="AN1157" s="2">
        <v>0</v>
      </c>
      <c r="AO1157" s="2">
        <v>0</v>
      </c>
      <c r="AP1157" s="2">
        <v>0</v>
      </c>
      <c r="AQ1157" s="2">
        <v>0</v>
      </c>
      <c r="AR1157" s="2">
        <v>0</v>
      </c>
      <c r="AS1157" s="2">
        <v>0</v>
      </c>
      <c r="AT1157" s="2">
        <v>812.75</v>
      </c>
      <c r="AU1157" s="2">
        <v>234.09</v>
      </c>
      <c r="AV1157" s="2">
        <v>0</v>
      </c>
      <c r="AW1157" s="1"/>
      <c r="AX1157" s="2" t="s">
        <v>422</v>
      </c>
      <c r="AY1157" s="8" t="s">
        <v>427</v>
      </c>
    </row>
    <row r="1158" spans="1:51" ht="13.15" customHeight="1" x14ac:dyDescent="0.25">
      <c r="A1158" s="7">
        <v>21232</v>
      </c>
      <c r="B1158" s="2" t="s">
        <v>1207</v>
      </c>
      <c r="C1158" s="2">
        <v>2551203</v>
      </c>
      <c r="D1158" s="2" t="s">
        <v>173</v>
      </c>
      <c r="E1158" s="2" t="s">
        <v>174</v>
      </c>
      <c r="F1158" s="2" t="s">
        <v>148</v>
      </c>
      <c r="G1158" s="3">
        <v>43195</v>
      </c>
      <c r="H1158" s="1"/>
      <c r="I1158" s="2">
        <v>9836.7099999999991</v>
      </c>
      <c r="J1158" s="2">
        <v>3056.2150000000001</v>
      </c>
      <c r="K1158" s="2">
        <v>3056.2150000000001</v>
      </c>
      <c r="L1158" s="2">
        <v>1550.62</v>
      </c>
      <c r="M1158" s="1"/>
      <c r="N1158" s="5">
        <f t="shared" si="36"/>
        <v>25896.79</v>
      </c>
      <c r="O1158" s="6">
        <f t="shared" si="37"/>
        <v>23199.890000000003</v>
      </c>
      <c r="P1158" s="2">
        <v>30</v>
      </c>
      <c r="Q1158" s="2" t="s">
        <v>37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8397.0300000000007</v>
      </c>
      <c r="AE1158" s="2">
        <f>VLOOKUP(Tabla3[[#This Row],[Columna1]],Tabla5[#All],3,0)</f>
        <v>8397.0300000000007</v>
      </c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>
        <f>VLOOKUP(Tabla3[[#This Row],[Columna1]],Tabla7[[ID]:[Monto neto de los bonos]],3,0)</f>
        <v>0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  <c r="AQ1158" s="2">
        <v>0</v>
      </c>
      <c r="AR1158" s="2">
        <v>0</v>
      </c>
      <c r="AS1158" s="2">
        <v>0</v>
      </c>
      <c r="AT1158" s="2">
        <v>1749.98</v>
      </c>
      <c r="AU1158" s="2">
        <v>946.92</v>
      </c>
      <c r="AV1158" s="2">
        <v>0</v>
      </c>
      <c r="AW1158" s="1"/>
      <c r="AX1158" s="2" t="s">
        <v>422</v>
      </c>
      <c r="AY1158" s="8" t="s">
        <v>423</v>
      </c>
    </row>
    <row r="1159" spans="1:51" ht="13.15" customHeight="1" x14ac:dyDescent="0.25">
      <c r="A1159" s="7">
        <v>16817</v>
      </c>
      <c r="B1159" s="2" t="s">
        <v>4018</v>
      </c>
      <c r="C1159" s="2">
        <v>264303</v>
      </c>
      <c r="D1159" s="2" t="s">
        <v>173</v>
      </c>
      <c r="E1159" s="2" t="s">
        <v>177</v>
      </c>
      <c r="F1159" s="2" t="s">
        <v>42</v>
      </c>
      <c r="G1159" s="3">
        <v>41445</v>
      </c>
      <c r="H1159" s="1"/>
      <c r="I1159" s="2">
        <v>9836.7099999999991</v>
      </c>
      <c r="J1159" s="2">
        <v>3056.2150000000001</v>
      </c>
      <c r="K1159" s="2">
        <v>3056.2150000000001</v>
      </c>
      <c r="L1159" s="2">
        <v>2107.62</v>
      </c>
      <c r="M1159" s="1"/>
      <c r="N1159" s="5">
        <f t="shared" si="36"/>
        <v>23320.05</v>
      </c>
      <c r="O1159" s="6">
        <f t="shared" si="37"/>
        <v>20584.61</v>
      </c>
      <c r="P1159" s="2">
        <v>24</v>
      </c>
      <c r="Q1159" s="2" t="s">
        <v>46</v>
      </c>
      <c r="R1159" s="2">
        <v>5263.29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f>VLOOKUP(Tabla3[[#This Row],[Columna1]],Tabla5[#All],3,0)</f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f>VLOOKUP(Tabla3[[#This Row],[Columna1]],Tabla7[[ID]:[Monto neto de los bonos]],3,0)</f>
        <v>10526.58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0</v>
      </c>
      <c r="AR1159" s="2">
        <v>0</v>
      </c>
      <c r="AS1159" s="2">
        <v>0</v>
      </c>
      <c r="AT1159" s="2">
        <v>1663.16</v>
      </c>
      <c r="AU1159" s="2">
        <v>1072.28</v>
      </c>
      <c r="AV1159" s="2">
        <v>0</v>
      </c>
      <c r="AW1159" s="1"/>
      <c r="AX1159" s="2" t="s">
        <v>422</v>
      </c>
      <c r="AY1159" s="8" t="s">
        <v>425</v>
      </c>
    </row>
    <row r="1160" spans="1:51" ht="13.15" customHeight="1" x14ac:dyDescent="0.25">
      <c r="A1160" s="7">
        <v>22560</v>
      </c>
      <c r="B1160" s="2" t="s">
        <v>1208</v>
      </c>
      <c r="C1160" s="2">
        <v>4353503</v>
      </c>
      <c r="D1160" s="2" t="s">
        <v>173</v>
      </c>
      <c r="E1160" s="2" t="s">
        <v>181</v>
      </c>
      <c r="F1160" s="2" t="s">
        <v>158</v>
      </c>
      <c r="G1160" s="3">
        <v>43955</v>
      </c>
      <c r="H1160" s="1"/>
      <c r="I1160" s="2">
        <v>7320.09</v>
      </c>
      <c r="J1160" s="2">
        <v>1914.615</v>
      </c>
      <c r="K1160" s="2">
        <v>1914.615</v>
      </c>
      <c r="L1160" s="2">
        <v>0</v>
      </c>
      <c r="M1160" s="1"/>
      <c r="N1160" s="5">
        <f t="shared" si="36"/>
        <v>11149.32</v>
      </c>
      <c r="O1160" s="6">
        <f t="shared" si="37"/>
        <v>6330.84</v>
      </c>
      <c r="P1160" s="2">
        <v>20</v>
      </c>
      <c r="Q1160" s="2" t="s">
        <v>132</v>
      </c>
      <c r="R1160" s="2">
        <v>0</v>
      </c>
      <c r="S1160" s="2">
        <v>140</v>
      </c>
      <c r="T1160" s="2">
        <v>12835.2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f>VLOOKUP(Tabla3[[#This Row],[Columna1]],Tabla5[#All],3,0)</f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f>VLOOKUP(Tabla3[[#This Row],[Columna1]],Tabla7[[ID]:[Monto neto de los bonos]],3,0)</f>
        <v>0</v>
      </c>
      <c r="AL1160" s="2">
        <v>0</v>
      </c>
      <c r="AM1160" s="2">
        <v>0</v>
      </c>
      <c r="AN1160" s="2">
        <v>0</v>
      </c>
      <c r="AO1160" s="2">
        <v>0</v>
      </c>
      <c r="AP1160" s="2">
        <v>0</v>
      </c>
      <c r="AQ1160" s="2">
        <v>0</v>
      </c>
      <c r="AR1160" s="2">
        <v>0</v>
      </c>
      <c r="AS1160" s="2">
        <v>0</v>
      </c>
      <c r="AT1160" s="2">
        <v>2310.4</v>
      </c>
      <c r="AU1160" s="2">
        <v>2508.08</v>
      </c>
      <c r="AV1160" s="2">
        <v>0</v>
      </c>
      <c r="AW1160" s="1"/>
      <c r="AX1160" s="2" t="s">
        <v>422</v>
      </c>
      <c r="AY1160" s="8" t="s">
        <v>426</v>
      </c>
    </row>
    <row r="1161" spans="1:51" ht="13.15" customHeight="1" x14ac:dyDescent="0.25">
      <c r="A1161" s="7">
        <v>19895</v>
      </c>
      <c r="B1161" s="2" t="s">
        <v>3904</v>
      </c>
      <c r="C1161" s="2">
        <v>1258203</v>
      </c>
      <c r="D1161" s="2" t="s">
        <v>173</v>
      </c>
      <c r="E1161" s="2" t="s">
        <v>174</v>
      </c>
      <c r="F1161" s="2" t="s">
        <v>44</v>
      </c>
      <c r="G1161" s="3">
        <v>42653</v>
      </c>
      <c r="H1161" s="1"/>
      <c r="I1161" s="2">
        <v>14572.07</v>
      </c>
      <c r="J1161" s="2">
        <v>2683.85</v>
      </c>
      <c r="K1161" s="2">
        <v>2683.85</v>
      </c>
      <c r="L1161" s="2">
        <v>1739.34</v>
      </c>
      <c r="M1161" s="1"/>
      <c r="N1161" s="5">
        <f t="shared" si="36"/>
        <v>36447.21</v>
      </c>
      <c r="O1161" s="6">
        <f t="shared" si="37"/>
        <v>32441.289999999997</v>
      </c>
      <c r="P1161" s="2">
        <v>30</v>
      </c>
      <c r="Q1161" s="2" t="s">
        <v>37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14768.1</v>
      </c>
      <c r="AE1161" s="2">
        <f>VLOOKUP(Tabla3[[#This Row],[Columna1]],Tabla5[#All],3,0)</f>
        <v>14768.1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f>VLOOKUP(Tabla3[[#This Row],[Columna1]],Tabla7[[ID]:[Monto neto de los bonos]],3,0)</f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0</v>
      </c>
      <c r="AR1161" s="2">
        <v>0</v>
      </c>
      <c r="AS1161" s="2">
        <v>0</v>
      </c>
      <c r="AT1161" s="2">
        <v>2167.9</v>
      </c>
      <c r="AU1161" s="2">
        <v>1838.02</v>
      </c>
      <c r="AV1161" s="2">
        <v>0</v>
      </c>
      <c r="AW1161" s="1"/>
      <c r="AX1161" s="2" t="s">
        <v>422</v>
      </c>
      <c r="AY1161" s="8" t="s">
        <v>423</v>
      </c>
    </row>
    <row r="1162" spans="1:51" ht="13.15" customHeight="1" x14ac:dyDescent="0.25">
      <c r="A1162" s="7">
        <v>19841</v>
      </c>
      <c r="B1162" s="2" t="s">
        <v>3891</v>
      </c>
      <c r="C1162" s="2">
        <v>1193203</v>
      </c>
      <c r="D1162" s="2" t="s">
        <v>173</v>
      </c>
      <c r="E1162" s="2" t="s">
        <v>179</v>
      </c>
      <c r="F1162" s="2" t="s">
        <v>187</v>
      </c>
      <c r="G1162" s="3">
        <v>43770</v>
      </c>
      <c r="H1162" s="1"/>
      <c r="I1162" s="2">
        <v>5899.1</v>
      </c>
      <c r="J1162" s="2">
        <v>1543.2750000000001</v>
      </c>
      <c r="K1162" s="2">
        <v>1543.2750000000001</v>
      </c>
      <c r="L1162" s="2">
        <v>873.59</v>
      </c>
      <c r="M1162" s="1"/>
      <c r="N1162" s="5">
        <f t="shared" si="36"/>
        <v>24105.83</v>
      </c>
      <c r="O1162" s="6">
        <f t="shared" si="37"/>
        <v>22949.510000000002</v>
      </c>
      <c r="P1162" s="2">
        <v>30</v>
      </c>
      <c r="Q1162" s="2" t="s">
        <v>37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5846.59</v>
      </c>
      <c r="AE1162" s="2">
        <f>VLOOKUP(Tabla3[[#This Row],[Columna1]],Tabla5[#All],3,0)</f>
        <v>5846.59</v>
      </c>
      <c r="AF1162" s="2">
        <v>0</v>
      </c>
      <c r="AG1162" s="2">
        <v>0</v>
      </c>
      <c r="AH1162" s="2">
        <v>0</v>
      </c>
      <c r="AI1162" s="2">
        <v>0</v>
      </c>
      <c r="AJ1162" s="2">
        <v>8400</v>
      </c>
      <c r="AK1162" s="2">
        <f>VLOOKUP(Tabla3[[#This Row],[Columna1]],Tabla7[[ID]:[Monto neto de los bonos]],3,0)</f>
        <v>8400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985.94</v>
      </c>
      <c r="AU1162" s="2">
        <v>170.38</v>
      </c>
      <c r="AV1162" s="2">
        <v>0</v>
      </c>
      <c r="AW1162" s="1"/>
      <c r="AX1162" s="2" t="s">
        <v>422</v>
      </c>
      <c r="AY1162" s="8" t="s">
        <v>423</v>
      </c>
    </row>
    <row r="1163" spans="1:51" ht="13.15" customHeight="1" x14ac:dyDescent="0.25">
      <c r="A1163" s="7">
        <v>23354</v>
      </c>
      <c r="B1163" s="2" t="s">
        <v>1209</v>
      </c>
      <c r="C1163" s="2">
        <v>5209803</v>
      </c>
      <c r="D1163" s="2" t="s">
        <v>188</v>
      </c>
      <c r="E1163" s="2" t="s">
        <v>189</v>
      </c>
      <c r="F1163" s="2" t="s">
        <v>42</v>
      </c>
      <c r="G1163" s="3">
        <v>44483</v>
      </c>
      <c r="H1163" s="1"/>
      <c r="I1163" s="2">
        <v>9836.7099999999991</v>
      </c>
      <c r="J1163" s="2">
        <v>3056.2150000000001</v>
      </c>
      <c r="K1163" s="2">
        <v>3056.2150000000001</v>
      </c>
      <c r="L1163" s="2">
        <v>0</v>
      </c>
      <c r="M1163" s="1"/>
      <c r="N1163" s="5">
        <f t="shared" si="36"/>
        <v>19112.419999999998</v>
      </c>
      <c r="O1163" s="6">
        <f t="shared" si="37"/>
        <v>16538.219999999998</v>
      </c>
      <c r="P1163" s="2">
        <v>30</v>
      </c>
      <c r="Q1163" s="2" t="s">
        <v>37</v>
      </c>
      <c r="R1163" s="2">
        <v>0</v>
      </c>
      <c r="S1163" s="2">
        <v>0</v>
      </c>
      <c r="T1163" s="2">
        <v>0</v>
      </c>
      <c r="U1163" s="2">
        <v>0</v>
      </c>
      <c r="V1163" s="2">
        <v>1063.28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2100</v>
      </c>
      <c r="AE1163" s="2">
        <f>VLOOKUP(Tabla3[[#This Row],[Columna1]],Tabla5[#All],3,0)</f>
        <v>2100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f>VLOOKUP(Tabla3[[#This Row],[Columna1]],Tabla7[[ID]:[Monto neto de los bonos]],3,0)</f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  <c r="AR1163" s="2">
        <v>0</v>
      </c>
      <c r="AS1163" s="2">
        <v>0</v>
      </c>
      <c r="AT1163" s="2">
        <v>1701.24</v>
      </c>
      <c r="AU1163" s="2">
        <v>872.96</v>
      </c>
      <c r="AV1163" s="2">
        <v>0</v>
      </c>
      <c r="AW1163" s="1"/>
      <c r="AX1163" s="2" t="s">
        <v>422</v>
      </c>
      <c r="AY1163" s="8" t="s">
        <v>423</v>
      </c>
    </row>
    <row r="1164" spans="1:51" ht="13.15" customHeight="1" x14ac:dyDescent="0.25">
      <c r="A1164" s="7">
        <v>18052</v>
      </c>
      <c r="B1164" s="2" t="s">
        <v>1210</v>
      </c>
      <c r="C1164" s="2">
        <v>244903</v>
      </c>
      <c r="D1164" s="2" t="s">
        <v>188</v>
      </c>
      <c r="E1164" s="2" t="s">
        <v>190</v>
      </c>
      <c r="F1164" s="2" t="s">
        <v>191</v>
      </c>
      <c r="G1164" s="3">
        <v>41533</v>
      </c>
      <c r="H1164" s="1"/>
      <c r="I1164" s="2">
        <v>9708.5300000000007</v>
      </c>
      <c r="J1164" s="2">
        <v>4443.09</v>
      </c>
      <c r="K1164" s="2">
        <v>4443.09</v>
      </c>
      <c r="L1164" s="2">
        <v>2940.49</v>
      </c>
      <c r="M1164" s="1"/>
      <c r="N1164" s="5">
        <f t="shared" si="36"/>
        <v>25460.16</v>
      </c>
      <c r="O1164" s="6">
        <f t="shared" si="37"/>
        <v>18546.84</v>
      </c>
      <c r="P1164" s="2">
        <v>30</v>
      </c>
      <c r="Q1164" s="2" t="s">
        <v>37</v>
      </c>
      <c r="R1164" s="2">
        <v>0</v>
      </c>
      <c r="S1164" s="2">
        <v>0</v>
      </c>
      <c r="T1164" s="2">
        <v>0</v>
      </c>
      <c r="U1164" s="2">
        <v>0</v>
      </c>
      <c r="V1164" s="2">
        <v>892.56</v>
      </c>
      <c r="W1164" s="2">
        <v>3032.4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f>VLOOKUP(Tabla3[[#This Row],[Columna1]],Tabla5[#All],3,0)</f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f>VLOOKUP(Tabla3[[#This Row],[Columna1]],Tabla7[[ID]:[Monto neto de los bonos]],3,0)</f>
        <v>3032.4</v>
      </c>
      <c r="AL1164" s="2">
        <v>0</v>
      </c>
      <c r="AM1164" s="2">
        <v>0</v>
      </c>
      <c r="AN1164" s="2">
        <v>0</v>
      </c>
      <c r="AO1164" s="2">
        <v>0</v>
      </c>
      <c r="AP1164" s="2">
        <v>0</v>
      </c>
      <c r="AQ1164" s="4">
        <v>2000</v>
      </c>
      <c r="AR1164" s="2">
        <v>0</v>
      </c>
      <c r="AS1164" s="2">
        <v>3364.18</v>
      </c>
      <c r="AT1164" s="2">
        <v>2242.7800000000002</v>
      </c>
      <c r="AU1164" s="2">
        <v>1306.3599999999999</v>
      </c>
      <c r="AV1164" s="2">
        <v>0</v>
      </c>
      <c r="AW1164" s="1"/>
      <c r="AX1164" s="2" t="s">
        <v>422</v>
      </c>
      <c r="AY1164" s="8" t="s">
        <v>423</v>
      </c>
    </row>
    <row r="1165" spans="1:51" ht="13.15" customHeight="1" x14ac:dyDescent="0.25">
      <c r="A1165" s="7">
        <v>18967</v>
      </c>
      <c r="B1165" s="2" t="s">
        <v>4206</v>
      </c>
      <c r="C1165" s="2">
        <v>301503</v>
      </c>
      <c r="D1165" s="2" t="s">
        <v>188</v>
      </c>
      <c r="E1165" s="2" t="s">
        <v>192</v>
      </c>
      <c r="F1165" s="2" t="s">
        <v>193</v>
      </c>
      <c r="G1165" s="3">
        <v>42087</v>
      </c>
      <c r="H1165" s="1"/>
      <c r="I1165" s="2">
        <v>9717.6</v>
      </c>
      <c r="J1165" s="2">
        <v>4447.2349999999997</v>
      </c>
      <c r="K1165" s="2">
        <v>4447.2349999999997</v>
      </c>
      <c r="L1165" s="2">
        <v>3387.79</v>
      </c>
      <c r="M1165" s="1"/>
      <c r="N1165" s="5">
        <f t="shared" si="36"/>
        <v>22893.24</v>
      </c>
      <c r="O1165" s="6">
        <f t="shared" si="37"/>
        <v>16389.77</v>
      </c>
      <c r="P1165" s="2">
        <v>30</v>
      </c>
      <c r="Q1165" s="2" t="s">
        <v>37</v>
      </c>
      <c r="R1165" s="2">
        <v>0</v>
      </c>
      <c r="S1165" s="2">
        <v>0</v>
      </c>
      <c r="T1165" s="2">
        <v>0</v>
      </c>
      <c r="U1165" s="2">
        <v>0</v>
      </c>
      <c r="V1165" s="2">
        <v>893.38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f>VLOOKUP(Tabla3[[#This Row],[Columna1]],Tabla5[#All],3,0)</f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f>VLOOKUP(Tabla3[[#This Row],[Columna1]],Tabla7[[ID]:[Monto neto de los bonos]],3,0)</f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  <c r="AQ1165" s="2">
        <v>0</v>
      </c>
      <c r="AR1165" s="2">
        <v>0</v>
      </c>
      <c r="AS1165" s="2">
        <v>3219</v>
      </c>
      <c r="AT1165" s="2">
        <v>2146</v>
      </c>
      <c r="AU1165" s="2">
        <v>1138.47</v>
      </c>
      <c r="AV1165" s="2">
        <v>0</v>
      </c>
      <c r="AW1165" s="1"/>
      <c r="AX1165" s="2" t="s">
        <v>422</v>
      </c>
      <c r="AY1165" s="8" t="s">
        <v>428</v>
      </c>
    </row>
    <row r="1166" spans="1:51" ht="13.15" customHeight="1" x14ac:dyDescent="0.25">
      <c r="A1166" s="7">
        <v>25189</v>
      </c>
      <c r="B1166" s="2" t="s">
        <v>1211</v>
      </c>
      <c r="C1166" s="2">
        <v>6507703</v>
      </c>
      <c r="D1166" s="2" t="s">
        <v>188</v>
      </c>
      <c r="E1166" s="2" t="s">
        <v>190</v>
      </c>
      <c r="F1166" s="2" t="s">
        <v>191</v>
      </c>
      <c r="G1166" s="3">
        <v>45566</v>
      </c>
      <c r="H1166" s="1"/>
      <c r="I1166" s="2">
        <v>9708.5300000000007</v>
      </c>
      <c r="J1166" s="2">
        <v>4443.09</v>
      </c>
      <c r="K1166" s="2">
        <v>4443.09</v>
      </c>
      <c r="L1166" s="2">
        <v>0</v>
      </c>
      <c r="M1166" s="1"/>
      <c r="N1166" s="5">
        <f t="shared" si="36"/>
        <v>22519.670000000002</v>
      </c>
      <c r="O1166" s="6">
        <f t="shared" si="37"/>
        <v>15833.01</v>
      </c>
      <c r="P1166" s="2">
        <v>30</v>
      </c>
      <c r="Q1166" s="2" t="s">
        <v>37</v>
      </c>
      <c r="R1166" s="2">
        <v>0</v>
      </c>
      <c r="S1166" s="2">
        <v>0</v>
      </c>
      <c r="T1166" s="2">
        <v>0</v>
      </c>
      <c r="U1166" s="2">
        <v>0</v>
      </c>
      <c r="V1166" s="2">
        <v>892.56</v>
      </c>
      <c r="W1166" s="2">
        <v>3032.4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f>VLOOKUP(Tabla3[[#This Row],[Columna1]],Tabla5[#All],3,0)</f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f>VLOOKUP(Tabla3[[#This Row],[Columna1]],Tabla7[[ID]:[Monto neto de los bonos]],3,0)</f>
        <v>3032.4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  <c r="AQ1166" s="2">
        <v>0</v>
      </c>
      <c r="AR1166" s="2">
        <v>0</v>
      </c>
      <c r="AS1166" s="2">
        <v>3897.48</v>
      </c>
      <c r="AT1166" s="2">
        <v>1948.74</v>
      </c>
      <c r="AU1166" s="2">
        <v>840.44</v>
      </c>
      <c r="AV1166" s="2">
        <v>0</v>
      </c>
      <c r="AW1166" s="1"/>
      <c r="AX1166" s="2" t="s">
        <v>422</v>
      </c>
      <c r="AY1166" s="8" t="s">
        <v>423</v>
      </c>
    </row>
    <row r="1167" spans="1:51" ht="13.15" customHeight="1" x14ac:dyDescent="0.25">
      <c r="A1167" s="7">
        <v>21443</v>
      </c>
      <c r="B1167" s="2" t="s">
        <v>1212</v>
      </c>
      <c r="C1167" s="2">
        <v>2845303</v>
      </c>
      <c r="D1167" s="2" t="s">
        <v>188</v>
      </c>
      <c r="E1167" s="2" t="s">
        <v>194</v>
      </c>
      <c r="F1167" s="2" t="s">
        <v>60</v>
      </c>
      <c r="G1167" s="3">
        <v>43354</v>
      </c>
      <c r="H1167" s="1"/>
      <c r="I1167" s="2">
        <v>14709.55</v>
      </c>
      <c r="J1167" s="2">
        <v>2709.165</v>
      </c>
      <c r="K1167" s="2">
        <v>2709.165</v>
      </c>
      <c r="L1167" s="2">
        <v>1881.12</v>
      </c>
      <c r="M1167" s="1"/>
      <c r="N1167" s="5">
        <f t="shared" si="36"/>
        <v>42608.240000000005</v>
      </c>
      <c r="O1167" s="6">
        <f t="shared" si="37"/>
        <v>38509.68</v>
      </c>
      <c r="P1167" s="2">
        <v>30</v>
      </c>
      <c r="Q1167" s="2" t="s">
        <v>37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15057.72</v>
      </c>
      <c r="AE1167" s="2">
        <f>VLOOKUP(Tabla3[[#This Row],[Columna1]],Tabla5[#All],3,0)</f>
        <v>15057.72</v>
      </c>
      <c r="AF1167" s="2">
        <v>0</v>
      </c>
      <c r="AG1167" s="2">
        <v>0</v>
      </c>
      <c r="AH1167" s="2">
        <v>0</v>
      </c>
      <c r="AI1167" s="2">
        <v>0</v>
      </c>
      <c r="AJ1167" s="2">
        <v>5541.52</v>
      </c>
      <c r="AK1167" s="2">
        <f>VLOOKUP(Tabla3[[#This Row],[Columna1]],Tabla7[[ID]:[Monto neto de los bonos]],3,0)</f>
        <v>5541.52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2200.9</v>
      </c>
      <c r="AU1167" s="2">
        <v>1897.66</v>
      </c>
      <c r="AV1167" s="2">
        <v>0</v>
      </c>
      <c r="AW1167" s="1"/>
      <c r="AX1167" s="2" t="s">
        <v>422</v>
      </c>
      <c r="AY1167" s="8" t="s">
        <v>423</v>
      </c>
    </row>
    <row r="1168" spans="1:51" ht="13.15" customHeight="1" x14ac:dyDescent="0.25">
      <c r="A1168" s="7">
        <v>24927</v>
      </c>
      <c r="B1168" s="2" t="s">
        <v>1213</v>
      </c>
      <c r="C1168" s="2">
        <v>6300703</v>
      </c>
      <c r="D1168" s="2" t="s">
        <v>188</v>
      </c>
      <c r="E1168" s="2" t="s">
        <v>196</v>
      </c>
      <c r="F1168" s="2" t="s">
        <v>193</v>
      </c>
      <c r="G1168" s="3">
        <v>45338</v>
      </c>
      <c r="H1168" s="1"/>
      <c r="I1168" s="2">
        <v>9717.6</v>
      </c>
      <c r="J1168" s="2">
        <v>4447.2349999999997</v>
      </c>
      <c r="K1168" s="2">
        <v>4447.2349999999997</v>
      </c>
      <c r="L1168" s="2">
        <v>0</v>
      </c>
      <c r="M1168" s="1"/>
      <c r="N1168" s="5">
        <f t="shared" si="36"/>
        <v>24848.39</v>
      </c>
      <c r="O1168" s="6">
        <f t="shared" si="37"/>
        <v>18155.289999999997</v>
      </c>
      <c r="P1168" s="2">
        <v>30</v>
      </c>
      <c r="Q1168" s="2" t="s">
        <v>37</v>
      </c>
      <c r="R1168" s="2">
        <v>0</v>
      </c>
      <c r="S1168" s="2">
        <v>0</v>
      </c>
      <c r="T1168" s="2">
        <v>0</v>
      </c>
      <c r="U1168" s="2">
        <v>0</v>
      </c>
      <c r="V1168" s="2">
        <v>893.38</v>
      </c>
      <c r="W1168" s="2">
        <v>1970.03</v>
      </c>
      <c r="X1168" s="2">
        <v>0</v>
      </c>
      <c r="Y1168" s="2">
        <v>3372.91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f>VLOOKUP(Tabla3[[#This Row],[Columna1]],Tabla5[#All],3,0)</f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f>VLOOKUP(Tabla3[[#This Row],[Columna1]],Tabla7[[ID]:[Monto neto de los bonos]],3,0)</f>
        <v>1970.03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  <c r="AQ1168" s="2">
        <v>0</v>
      </c>
      <c r="AR1168" s="2">
        <v>0</v>
      </c>
      <c r="AS1168" s="2">
        <v>3901.06</v>
      </c>
      <c r="AT1168" s="2">
        <v>1950.52</v>
      </c>
      <c r="AU1168" s="2">
        <v>841.52</v>
      </c>
      <c r="AV1168" s="2">
        <v>0</v>
      </c>
      <c r="AW1168" s="1"/>
      <c r="AX1168" s="2" t="s">
        <v>422</v>
      </c>
      <c r="AY1168" s="8" t="s">
        <v>428</v>
      </c>
    </row>
    <row r="1169" spans="1:51" ht="13.15" customHeight="1" x14ac:dyDescent="0.25">
      <c r="A1169" s="7">
        <v>21100</v>
      </c>
      <c r="B1169" s="2" t="s">
        <v>1214</v>
      </c>
      <c r="C1169" s="2">
        <v>2429203</v>
      </c>
      <c r="D1169" s="2" t="s">
        <v>188</v>
      </c>
      <c r="E1169" s="2" t="s">
        <v>197</v>
      </c>
      <c r="F1169" s="2" t="s">
        <v>41</v>
      </c>
      <c r="G1169" s="3">
        <v>43119</v>
      </c>
      <c r="H1169" s="1"/>
      <c r="I1169" s="2">
        <v>8542.57</v>
      </c>
      <c r="J1169" s="2">
        <v>2234.4899999999998</v>
      </c>
      <c r="K1169" s="2">
        <v>2234.4899999999998</v>
      </c>
      <c r="L1169" s="2">
        <v>1182.26</v>
      </c>
      <c r="M1169" s="1"/>
      <c r="N1169" s="5">
        <f t="shared" si="36"/>
        <v>15061.25</v>
      </c>
      <c r="O1169" s="6">
        <f t="shared" si="37"/>
        <v>12880.81</v>
      </c>
      <c r="P1169" s="2">
        <v>28</v>
      </c>
      <c r="Q1169" s="2" t="s">
        <v>37</v>
      </c>
      <c r="R1169" s="2">
        <v>0</v>
      </c>
      <c r="S1169" s="2">
        <v>0</v>
      </c>
      <c r="T1169" s="2">
        <v>0</v>
      </c>
      <c r="U1169" s="2">
        <v>0</v>
      </c>
      <c r="V1169" s="2">
        <v>867.44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f>VLOOKUP(Tabla3[[#This Row],[Columna1]],Tabla5[#All],3,0)</f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f>VLOOKUP(Tabla3[[#This Row],[Columna1]],Tabla7[[ID]:[Monto neto de los bonos]],3,0)</f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  <c r="AT1169" s="2">
        <v>1411.5</v>
      </c>
      <c r="AU1169" s="2">
        <v>768.94</v>
      </c>
      <c r="AV1169" s="2">
        <v>0</v>
      </c>
      <c r="AW1169" s="1"/>
      <c r="AX1169" s="2" t="s">
        <v>422</v>
      </c>
      <c r="AY1169" s="8" t="s">
        <v>423</v>
      </c>
    </row>
    <row r="1170" spans="1:51" ht="13.15" customHeight="1" x14ac:dyDescent="0.25">
      <c r="A1170" s="7">
        <v>12093</v>
      </c>
      <c r="B1170" s="2" t="s">
        <v>1215</v>
      </c>
      <c r="C1170" s="2">
        <v>118803</v>
      </c>
      <c r="D1170" s="2" t="s">
        <v>188</v>
      </c>
      <c r="E1170" s="2" t="s">
        <v>198</v>
      </c>
      <c r="F1170" s="2" t="s">
        <v>193</v>
      </c>
      <c r="G1170" s="3">
        <v>37272</v>
      </c>
      <c r="H1170" s="1"/>
      <c r="I1170" s="2">
        <v>9717.6</v>
      </c>
      <c r="J1170" s="2">
        <v>4447.2349999999997</v>
      </c>
      <c r="K1170" s="2">
        <v>4447.2349999999997</v>
      </c>
      <c r="L1170" s="2">
        <v>4487.8500000000004</v>
      </c>
      <c r="M1170" s="1"/>
      <c r="N1170" s="5">
        <f t="shared" si="36"/>
        <v>29141.19</v>
      </c>
      <c r="O1170" s="6">
        <f t="shared" si="37"/>
        <v>20597.75</v>
      </c>
      <c r="P1170" s="2">
        <v>30</v>
      </c>
      <c r="Q1170" s="2" t="s">
        <v>37</v>
      </c>
      <c r="R1170" s="2">
        <v>0</v>
      </c>
      <c r="S1170" s="2">
        <v>0</v>
      </c>
      <c r="T1170" s="2">
        <v>0</v>
      </c>
      <c r="U1170" s="2">
        <v>0</v>
      </c>
      <c r="V1170" s="2">
        <v>893.38</v>
      </c>
      <c r="W1170" s="2">
        <v>1970.03</v>
      </c>
      <c r="X1170" s="2">
        <v>0</v>
      </c>
      <c r="Y1170" s="2">
        <v>3177.86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f>VLOOKUP(Tabla3[[#This Row],[Columna1]],Tabla5[#All],3,0)</f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f>VLOOKUP(Tabla3[[#This Row],[Columna1]],Tabla7[[ID]:[Monto neto de los bonos]],3,0)</f>
        <v>1970.03</v>
      </c>
      <c r="AL1170" s="2">
        <v>0</v>
      </c>
      <c r="AM1170" s="2">
        <v>0</v>
      </c>
      <c r="AN1170" s="2">
        <v>1270</v>
      </c>
      <c r="AO1170" s="2">
        <v>0</v>
      </c>
      <c r="AP1170" s="2">
        <v>0</v>
      </c>
      <c r="AQ1170" s="2">
        <v>0</v>
      </c>
      <c r="AR1170" s="2">
        <v>0</v>
      </c>
      <c r="AS1170" s="2">
        <v>4558.7</v>
      </c>
      <c r="AT1170" s="2">
        <v>2399.3200000000002</v>
      </c>
      <c r="AU1170" s="2">
        <v>1585.42</v>
      </c>
      <c r="AV1170" s="2">
        <v>0</v>
      </c>
      <c r="AW1170" s="1"/>
      <c r="AX1170" s="2" t="s">
        <v>422</v>
      </c>
      <c r="AY1170" s="8" t="s">
        <v>428</v>
      </c>
    </row>
    <row r="1171" spans="1:51" ht="13.15" customHeight="1" x14ac:dyDescent="0.25">
      <c r="A1171" s="7">
        <v>15510</v>
      </c>
      <c r="B1171" s="2" t="s">
        <v>1216</v>
      </c>
      <c r="C1171" s="2">
        <v>186603</v>
      </c>
      <c r="D1171" s="2" t="s">
        <v>188</v>
      </c>
      <c r="E1171" s="2" t="s">
        <v>199</v>
      </c>
      <c r="F1171" s="2" t="s">
        <v>193</v>
      </c>
      <c r="G1171" s="3">
        <v>40102</v>
      </c>
      <c r="H1171" s="1"/>
      <c r="I1171" s="2">
        <v>9717.6</v>
      </c>
      <c r="J1171" s="2">
        <v>4447.2349999999997</v>
      </c>
      <c r="K1171" s="2">
        <v>4447.2349999999997</v>
      </c>
      <c r="L1171" s="2">
        <v>4222.01</v>
      </c>
      <c r="M1171" s="1"/>
      <c r="N1171" s="5">
        <f t="shared" si="36"/>
        <v>31095.13</v>
      </c>
      <c r="O1171" s="6">
        <f t="shared" si="37"/>
        <v>23625.510000000002</v>
      </c>
      <c r="P1171" s="2">
        <v>30</v>
      </c>
      <c r="Q1171" s="2" t="s">
        <v>37</v>
      </c>
      <c r="R1171" s="2">
        <v>0</v>
      </c>
      <c r="S1171" s="2">
        <v>0</v>
      </c>
      <c r="T1171" s="2">
        <v>0</v>
      </c>
      <c r="U1171" s="2">
        <v>0</v>
      </c>
      <c r="V1171" s="2">
        <v>893.38</v>
      </c>
      <c r="W1171" s="2">
        <v>1970.03</v>
      </c>
      <c r="X1171" s="2">
        <v>0</v>
      </c>
      <c r="Y1171" s="2">
        <v>2397.64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f>VLOOKUP(Tabla3[[#This Row],[Columna1]],Tabla5[#All],3,0)</f>
        <v>0</v>
      </c>
      <c r="AF1171" s="2">
        <v>0</v>
      </c>
      <c r="AG1171" s="2">
        <v>3000</v>
      </c>
      <c r="AH1171" s="2">
        <v>0</v>
      </c>
      <c r="AI1171" s="2">
        <v>0</v>
      </c>
      <c r="AJ1171" s="2">
        <v>0</v>
      </c>
      <c r="AK1171" s="2">
        <f>VLOOKUP(Tabla3[[#This Row],[Columna1]],Tabla7[[ID]:[Monto neto de los bonos]],3,0)</f>
        <v>4970.03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0</v>
      </c>
      <c r="AR1171" s="2">
        <v>0</v>
      </c>
      <c r="AS1171" s="2">
        <v>3559.1</v>
      </c>
      <c r="AT1171" s="2">
        <v>2372.7399999999998</v>
      </c>
      <c r="AU1171" s="2">
        <v>1537.78</v>
      </c>
      <c r="AV1171" s="2">
        <v>0</v>
      </c>
      <c r="AW1171" s="1"/>
      <c r="AX1171" s="2" t="s">
        <v>422</v>
      </c>
      <c r="AY1171" s="8" t="s">
        <v>428</v>
      </c>
    </row>
    <row r="1172" spans="1:51" ht="13.15" customHeight="1" x14ac:dyDescent="0.25">
      <c r="A1172" s="7">
        <v>14178</v>
      </c>
      <c r="B1172" s="2" t="s">
        <v>4281</v>
      </c>
      <c r="C1172" s="2">
        <v>143003</v>
      </c>
      <c r="D1172" s="2" t="s">
        <v>188</v>
      </c>
      <c r="E1172" s="2" t="s">
        <v>200</v>
      </c>
      <c r="F1172" s="2" t="s">
        <v>201</v>
      </c>
      <c r="G1172" s="3">
        <v>39147</v>
      </c>
      <c r="H1172" s="1"/>
      <c r="I1172" s="2">
        <v>11670.43</v>
      </c>
      <c r="J1172" s="2">
        <v>4294.8850000000002</v>
      </c>
      <c r="K1172" s="2">
        <v>4294.8850000000002</v>
      </c>
      <c r="L1172" s="2">
        <v>4323.51</v>
      </c>
      <c r="M1172" s="1"/>
      <c r="N1172" s="5">
        <f t="shared" si="36"/>
        <v>29909.969999999998</v>
      </c>
      <c r="O1172" s="6">
        <f t="shared" si="37"/>
        <v>21543.049999999996</v>
      </c>
      <c r="P1172" s="2">
        <v>30</v>
      </c>
      <c r="Q1172" s="2" t="s">
        <v>37</v>
      </c>
      <c r="R1172" s="2">
        <v>0</v>
      </c>
      <c r="S1172" s="2">
        <v>0</v>
      </c>
      <c r="T1172" s="2">
        <v>0</v>
      </c>
      <c r="U1172" s="2">
        <v>0</v>
      </c>
      <c r="V1172" s="2">
        <v>972.5</v>
      </c>
      <c r="W1172" s="2">
        <v>1803.57</v>
      </c>
      <c r="X1172" s="2">
        <v>0</v>
      </c>
      <c r="Y1172" s="2">
        <v>2550.19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f>VLOOKUP(Tabla3[[#This Row],[Columna1]],Tabla5[#All],3,0)</f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f>VLOOKUP(Tabla3[[#This Row],[Columna1]],Tabla7[[ID]:[Monto neto de los bonos]],3,0)</f>
        <v>1803.57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  <c r="AQ1172" s="2">
        <v>0</v>
      </c>
      <c r="AR1172" s="2">
        <v>0</v>
      </c>
      <c r="AS1172" s="2">
        <v>3833.42</v>
      </c>
      <c r="AT1172" s="2">
        <v>2555.62</v>
      </c>
      <c r="AU1172" s="2">
        <v>1977.88</v>
      </c>
      <c r="AV1172" s="2">
        <v>0</v>
      </c>
      <c r="AW1172" s="1"/>
      <c r="AX1172" s="2" t="s">
        <v>422</v>
      </c>
      <c r="AY1172" s="8" t="s">
        <v>428</v>
      </c>
    </row>
    <row r="1173" spans="1:51" ht="13.15" customHeight="1" x14ac:dyDescent="0.25">
      <c r="A1173" s="7">
        <v>16486</v>
      </c>
      <c r="B1173" s="2" t="s">
        <v>1217</v>
      </c>
      <c r="C1173" s="2">
        <v>249803</v>
      </c>
      <c r="D1173" s="2" t="s">
        <v>188</v>
      </c>
      <c r="E1173" s="2" t="s">
        <v>195</v>
      </c>
      <c r="F1173" s="2" t="s">
        <v>41</v>
      </c>
      <c r="G1173" s="3">
        <v>40634</v>
      </c>
      <c r="H1173" s="1"/>
      <c r="I1173" s="2">
        <v>8542.57</v>
      </c>
      <c r="J1173" s="2">
        <v>2234.4899999999998</v>
      </c>
      <c r="K1173" s="2">
        <v>2234.4899999999998</v>
      </c>
      <c r="L1173" s="2">
        <v>1032.5999999999999</v>
      </c>
      <c r="M1173" s="1"/>
      <c r="N1173" s="5">
        <f t="shared" si="36"/>
        <v>17936.38</v>
      </c>
      <c r="O1173" s="6">
        <f t="shared" si="37"/>
        <v>15622.04</v>
      </c>
      <c r="P1173" s="2">
        <v>30</v>
      </c>
      <c r="Q1173" s="2" t="s">
        <v>37</v>
      </c>
      <c r="R1173" s="2">
        <v>0</v>
      </c>
      <c r="S1173" s="2">
        <v>0</v>
      </c>
      <c r="T1173" s="2">
        <v>0</v>
      </c>
      <c r="U1173" s="2">
        <v>0</v>
      </c>
      <c r="V1173" s="2">
        <v>867.44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3024.79</v>
      </c>
      <c r="AE1173" s="2">
        <f>VLOOKUP(Tabla3[[#This Row],[Columna1]],Tabla5[#All],3,0)</f>
        <v>3024.79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f>VLOOKUP(Tabla3[[#This Row],[Columna1]],Tabla7[[ID]:[Monto neto de los bonos]],3,0)</f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2">
        <v>0</v>
      </c>
      <c r="AT1173" s="2">
        <v>1491.16</v>
      </c>
      <c r="AU1173" s="2">
        <v>823.18</v>
      </c>
      <c r="AV1173" s="2">
        <v>0</v>
      </c>
      <c r="AW1173" s="1"/>
      <c r="AX1173" s="2" t="s">
        <v>422</v>
      </c>
      <c r="AY1173" s="8" t="s">
        <v>423</v>
      </c>
    </row>
    <row r="1174" spans="1:51" ht="13.15" customHeight="1" x14ac:dyDescent="0.25">
      <c r="A1174" s="7">
        <v>12011</v>
      </c>
      <c r="B1174" s="2" t="s">
        <v>1218</v>
      </c>
      <c r="C1174" s="2">
        <v>117003</v>
      </c>
      <c r="D1174" s="2" t="s">
        <v>188</v>
      </c>
      <c r="E1174" s="2" t="s">
        <v>198</v>
      </c>
      <c r="F1174" s="2" t="s">
        <v>201</v>
      </c>
      <c r="G1174" s="3">
        <v>36988</v>
      </c>
      <c r="H1174" s="1"/>
      <c r="I1174" s="2">
        <v>11670.43</v>
      </c>
      <c r="J1174" s="2">
        <v>4294.8850000000002</v>
      </c>
      <c r="K1174" s="2">
        <v>4294.8850000000002</v>
      </c>
      <c r="L1174" s="2">
        <v>4881.8100000000004</v>
      </c>
      <c r="M1174" s="1"/>
      <c r="N1174" s="5">
        <f t="shared" si="36"/>
        <v>31317.57</v>
      </c>
      <c r="O1174" s="6">
        <f t="shared" si="37"/>
        <v>21647.23</v>
      </c>
      <c r="P1174" s="2">
        <v>30</v>
      </c>
      <c r="Q1174" s="2" t="s">
        <v>37</v>
      </c>
      <c r="R1174" s="2">
        <v>0</v>
      </c>
      <c r="S1174" s="2">
        <v>0</v>
      </c>
      <c r="T1174" s="2">
        <v>0</v>
      </c>
      <c r="U1174" s="2">
        <v>0</v>
      </c>
      <c r="V1174" s="2">
        <v>972.5</v>
      </c>
      <c r="W1174" s="2">
        <v>1803.57</v>
      </c>
      <c r="X1174" s="2">
        <v>4052.04</v>
      </c>
      <c r="Y1174" s="2">
        <v>3399.49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f>VLOOKUP(Tabla3[[#This Row],[Columna1]],Tabla5[#All],3,0)</f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>
        <f>VLOOKUP(Tabla3[[#This Row],[Columna1]],Tabla7[[ID]:[Monto neto de los bonos]],3,0)</f>
        <v>5855.61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0</v>
      </c>
      <c r="AR1174" s="2">
        <v>0</v>
      </c>
      <c r="AS1174" s="2">
        <v>4961.76</v>
      </c>
      <c r="AT1174" s="2">
        <v>2611.44</v>
      </c>
      <c r="AU1174" s="2">
        <v>2097.14</v>
      </c>
      <c r="AV1174" s="2">
        <v>0</v>
      </c>
      <c r="AW1174" s="1"/>
      <c r="AX1174" s="2" t="s">
        <v>422</v>
      </c>
      <c r="AY1174" s="8" t="s">
        <v>428</v>
      </c>
    </row>
    <row r="1175" spans="1:51" ht="13.15" customHeight="1" x14ac:dyDescent="0.25">
      <c r="A1175" s="7">
        <v>14264</v>
      </c>
      <c r="B1175" s="2" t="s">
        <v>4416</v>
      </c>
      <c r="C1175" s="2">
        <v>146203</v>
      </c>
      <c r="D1175" s="2" t="s">
        <v>188</v>
      </c>
      <c r="E1175" s="2" t="s">
        <v>202</v>
      </c>
      <c r="F1175" s="2" t="s">
        <v>201</v>
      </c>
      <c r="G1175" s="3">
        <v>39206</v>
      </c>
      <c r="H1175" s="1"/>
      <c r="I1175" s="2">
        <v>11670.43</v>
      </c>
      <c r="J1175" s="2">
        <v>4294.8850000000002</v>
      </c>
      <c r="K1175" s="2">
        <v>4294.8850000000002</v>
      </c>
      <c r="L1175" s="2">
        <v>3813.69</v>
      </c>
      <c r="M1175" s="1"/>
      <c r="N1175" s="5">
        <f t="shared" si="36"/>
        <v>29400.149999999998</v>
      </c>
      <c r="O1175" s="6">
        <f t="shared" si="37"/>
        <v>21269.57</v>
      </c>
      <c r="P1175" s="2">
        <v>30</v>
      </c>
      <c r="Q1175" s="2" t="s">
        <v>37</v>
      </c>
      <c r="R1175" s="2">
        <v>0</v>
      </c>
      <c r="S1175" s="2">
        <v>0</v>
      </c>
      <c r="T1175" s="2">
        <v>0</v>
      </c>
      <c r="U1175" s="2">
        <v>0</v>
      </c>
      <c r="V1175" s="2">
        <v>972.5</v>
      </c>
      <c r="W1175" s="2">
        <v>1803.57</v>
      </c>
      <c r="X1175" s="2">
        <v>0</v>
      </c>
      <c r="Y1175" s="2">
        <v>2550.19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f>VLOOKUP(Tabla3[[#This Row],[Columna1]],Tabla5[#All],3,0)</f>
        <v>0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f>VLOOKUP(Tabla3[[#This Row],[Columna1]],Tabla7[[ID]:[Monto neto de los bonos]],3,0)</f>
        <v>6555.45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2">
        <v>3756.96</v>
      </c>
      <c r="AT1175" s="2">
        <v>2504.64</v>
      </c>
      <c r="AU1175" s="2">
        <v>1868.98</v>
      </c>
      <c r="AV1175" s="2">
        <v>0</v>
      </c>
      <c r="AW1175" s="1"/>
      <c r="AX1175" s="2" t="s">
        <v>422</v>
      </c>
      <c r="AY1175" s="8" t="s">
        <v>428</v>
      </c>
    </row>
    <row r="1176" spans="1:51" ht="13.15" customHeight="1" x14ac:dyDescent="0.25">
      <c r="A1176" s="7">
        <v>14431</v>
      </c>
      <c r="B1176" s="2" t="s">
        <v>4124</v>
      </c>
      <c r="C1176" s="2">
        <v>151703</v>
      </c>
      <c r="D1176" s="2" t="s">
        <v>188</v>
      </c>
      <c r="E1176" s="2" t="s">
        <v>203</v>
      </c>
      <c r="F1176" s="2" t="s">
        <v>201</v>
      </c>
      <c r="G1176" s="3">
        <v>39352</v>
      </c>
      <c r="H1176" s="1"/>
      <c r="I1176" s="2">
        <v>11670.43</v>
      </c>
      <c r="J1176" s="2">
        <v>4294.8850000000002</v>
      </c>
      <c r="K1176" s="2">
        <v>4294.8850000000002</v>
      </c>
      <c r="L1176" s="2">
        <v>4323.53</v>
      </c>
      <c r="M1176" s="1"/>
      <c r="N1176" s="5">
        <f t="shared" si="36"/>
        <v>40909.99</v>
      </c>
      <c r="O1176" s="6">
        <f t="shared" si="37"/>
        <v>32543.069999999996</v>
      </c>
      <c r="P1176" s="2">
        <v>30</v>
      </c>
      <c r="Q1176" s="2" t="s">
        <v>37</v>
      </c>
      <c r="R1176" s="2">
        <v>0</v>
      </c>
      <c r="S1176" s="2">
        <v>0</v>
      </c>
      <c r="T1176" s="2">
        <v>0</v>
      </c>
      <c r="U1176" s="2">
        <v>0</v>
      </c>
      <c r="V1176" s="2">
        <v>972.5</v>
      </c>
      <c r="W1176" s="2">
        <v>1803.57</v>
      </c>
      <c r="X1176" s="2">
        <v>0</v>
      </c>
      <c r="Y1176" s="2">
        <v>2550.19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f>VLOOKUP(Tabla3[[#This Row],[Columna1]],Tabla5[#All],3,0)</f>
        <v>0</v>
      </c>
      <c r="AF1176" s="2">
        <v>0</v>
      </c>
      <c r="AG1176" s="2">
        <v>11000</v>
      </c>
      <c r="AH1176" s="2">
        <v>0</v>
      </c>
      <c r="AI1176" s="2">
        <v>0</v>
      </c>
      <c r="AJ1176" s="2">
        <v>0</v>
      </c>
      <c r="AK1176" s="2">
        <f>VLOOKUP(Tabla3[[#This Row],[Columna1]],Tabla7[[ID]:[Monto neto de los bonos]],3,0)</f>
        <v>12803.57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  <c r="AQ1176" s="2">
        <v>0</v>
      </c>
      <c r="AR1176" s="2">
        <v>0</v>
      </c>
      <c r="AS1176" s="2">
        <v>3833.42</v>
      </c>
      <c r="AT1176" s="2">
        <v>2555.62</v>
      </c>
      <c r="AU1176" s="2">
        <v>1977.88</v>
      </c>
      <c r="AV1176" s="2">
        <v>0</v>
      </c>
      <c r="AW1176" s="1"/>
      <c r="AX1176" s="2" t="s">
        <v>422</v>
      </c>
      <c r="AY1176" s="8" t="s">
        <v>428</v>
      </c>
    </row>
    <row r="1177" spans="1:51" ht="13.15" customHeight="1" x14ac:dyDescent="0.25">
      <c r="A1177" s="7">
        <v>25479</v>
      </c>
      <c r="B1177" s="2" t="s">
        <v>4308</v>
      </c>
      <c r="C1177" s="2">
        <v>6683903</v>
      </c>
      <c r="D1177" s="2" t="s">
        <v>188</v>
      </c>
      <c r="E1177" s="2" t="s">
        <v>204</v>
      </c>
      <c r="F1177" s="2" t="s">
        <v>36</v>
      </c>
      <c r="G1177" s="3">
        <v>45705</v>
      </c>
      <c r="H1177" s="1"/>
      <c r="I1177" s="2">
        <v>13165.89</v>
      </c>
      <c r="J1177" s="2">
        <v>2789.65</v>
      </c>
      <c r="K1177" s="2">
        <v>2789.65</v>
      </c>
      <c r="L1177" s="2">
        <v>0</v>
      </c>
      <c r="M1177" s="1"/>
      <c r="N1177" s="5">
        <f t="shared" si="36"/>
        <v>18745.189999999999</v>
      </c>
      <c r="O1177" s="6">
        <f t="shared" si="37"/>
        <v>15631.649999999998</v>
      </c>
      <c r="P1177" s="2">
        <v>30</v>
      </c>
      <c r="Q1177" s="2" t="s">
        <v>37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f>VLOOKUP(Tabla3[[#This Row],[Columna1]],Tabla5[#All],3,0)</f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f>VLOOKUP(Tabla3[[#This Row],[Columna1]],Tabla7[[ID]:[Monto neto de los bonos]],3,0)</f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0</v>
      </c>
      <c r="AR1177" s="2">
        <v>0</v>
      </c>
      <c r="AS1177" s="2">
        <v>0</v>
      </c>
      <c r="AT1177" s="2">
        <v>1874.52</v>
      </c>
      <c r="AU1177" s="2">
        <v>1239.02</v>
      </c>
      <c r="AV1177" s="2">
        <v>0</v>
      </c>
      <c r="AW1177" s="1"/>
      <c r="AX1177" s="2" t="s">
        <v>422</v>
      </c>
      <c r="AY1177" s="8" t="s">
        <v>423</v>
      </c>
    </row>
    <row r="1178" spans="1:51" ht="13.15" customHeight="1" x14ac:dyDescent="0.25">
      <c r="A1178" s="7">
        <v>19667</v>
      </c>
      <c r="B1178" s="2" t="s">
        <v>1219</v>
      </c>
      <c r="C1178" s="2">
        <v>893203</v>
      </c>
      <c r="D1178" s="2" t="s">
        <v>188</v>
      </c>
      <c r="E1178" s="2" t="s">
        <v>205</v>
      </c>
      <c r="F1178" s="2" t="s">
        <v>193</v>
      </c>
      <c r="G1178" s="3">
        <v>42537</v>
      </c>
      <c r="H1178" s="1"/>
      <c r="I1178" s="2">
        <v>9717.6</v>
      </c>
      <c r="J1178" s="2">
        <v>4447.2349999999997</v>
      </c>
      <c r="K1178" s="2">
        <v>4447.2349999999997</v>
      </c>
      <c r="L1178" s="2">
        <v>1505.23</v>
      </c>
      <c r="M1178" s="1"/>
      <c r="N1178" s="5">
        <f t="shared" si="36"/>
        <v>25378.35</v>
      </c>
      <c r="O1178" s="6">
        <f t="shared" si="37"/>
        <v>19062.149999999994</v>
      </c>
      <c r="P1178" s="2">
        <v>30</v>
      </c>
      <c r="Q1178" s="2" t="s">
        <v>37</v>
      </c>
      <c r="R1178" s="2">
        <v>0</v>
      </c>
      <c r="S1178" s="2">
        <v>0</v>
      </c>
      <c r="T1178" s="2">
        <v>0</v>
      </c>
      <c r="U1178" s="2">
        <v>0</v>
      </c>
      <c r="V1178" s="2">
        <v>893.38</v>
      </c>
      <c r="W1178" s="2">
        <v>1970.03</v>
      </c>
      <c r="X1178" s="2">
        <v>0</v>
      </c>
      <c r="Y1178" s="2">
        <v>2397.64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f>VLOOKUP(Tabla3[[#This Row],[Columna1]],Tabla5[#All],3,0)</f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f>VLOOKUP(Tabla3[[#This Row],[Columna1]],Tabla7[[ID]:[Monto neto de los bonos]],3,0)</f>
        <v>1970.03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2">
        <v>3151.58</v>
      </c>
      <c r="AT1178" s="2">
        <v>2101.06</v>
      </c>
      <c r="AU1178" s="2">
        <v>1063.56</v>
      </c>
      <c r="AV1178" s="2">
        <v>0</v>
      </c>
      <c r="AW1178" s="1"/>
      <c r="AX1178" s="2" t="s">
        <v>422</v>
      </c>
      <c r="AY1178" s="8" t="s">
        <v>428</v>
      </c>
    </row>
    <row r="1179" spans="1:51" ht="13.15" customHeight="1" x14ac:dyDescent="0.25">
      <c r="A1179" s="7">
        <v>16641</v>
      </c>
      <c r="B1179" s="2" t="s">
        <v>1220</v>
      </c>
      <c r="C1179" s="2">
        <v>256403</v>
      </c>
      <c r="D1179" s="2" t="s">
        <v>188</v>
      </c>
      <c r="E1179" s="2" t="s">
        <v>199</v>
      </c>
      <c r="F1179" s="2" t="s">
        <v>193</v>
      </c>
      <c r="G1179" s="3">
        <v>40710</v>
      </c>
      <c r="H1179" s="1"/>
      <c r="I1179" s="2">
        <v>9717.6</v>
      </c>
      <c r="J1179" s="2">
        <v>4447.2349999999997</v>
      </c>
      <c r="K1179" s="2">
        <v>4447.2349999999997</v>
      </c>
      <c r="L1179" s="2">
        <v>2673.25</v>
      </c>
      <c r="M1179" s="1"/>
      <c r="N1179" s="5">
        <f t="shared" si="36"/>
        <v>26546.37</v>
      </c>
      <c r="O1179" s="6">
        <f t="shared" si="37"/>
        <v>19741.489999999998</v>
      </c>
      <c r="P1179" s="2">
        <v>30</v>
      </c>
      <c r="Q1179" s="2" t="s">
        <v>37</v>
      </c>
      <c r="R1179" s="2">
        <v>0</v>
      </c>
      <c r="S1179" s="2">
        <v>0</v>
      </c>
      <c r="T1179" s="2">
        <v>0</v>
      </c>
      <c r="U1179" s="2">
        <v>0</v>
      </c>
      <c r="V1179" s="2">
        <v>893.38</v>
      </c>
      <c r="W1179" s="2">
        <v>1970.03</v>
      </c>
      <c r="X1179" s="2">
        <v>0</v>
      </c>
      <c r="Y1179" s="2">
        <v>2397.64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f>VLOOKUP(Tabla3[[#This Row],[Columna1]],Tabla5[#All],3,0)</f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f>VLOOKUP(Tabla3[[#This Row],[Columna1]],Tabla7[[ID]:[Monto neto de los bonos]],3,0)</f>
        <v>7400.75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0</v>
      </c>
      <c r="AR1179" s="2">
        <v>0</v>
      </c>
      <c r="AS1179" s="2">
        <v>3326.78</v>
      </c>
      <c r="AT1179" s="2">
        <v>2217.86</v>
      </c>
      <c r="AU1179" s="2">
        <v>1260.24</v>
      </c>
      <c r="AV1179" s="2">
        <v>0</v>
      </c>
      <c r="AW1179" s="1"/>
      <c r="AX1179" s="2" t="s">
        <v>422</v>
      </c>
      <c r="AY1179" s="8" t="s">
        <v>428</v>
      </c>
    </row>
    <row r="1180" spans="1:51" ht="13.15" customHeight="1" x14ac:dyDescent="0.25">
      <c r="A1180" s="7">
        <v>18560</v>
      </c>
      <c r="B1180" s="2" t="s">
        <v>4213</v>
      </c>
      <c r="C1180" s="2">
        <v>356703</v>
      </c>
      <c r="D1180" s="2" t="s">
        <v>188</v>
      </c>
      <c r="E1180" s="2" t="s">
        <v>192</v>
      </c>
      <c r="F1180" s="2" t="s">
        <v>193</v>
      </c>
      <c r="G1180" s="3">
        <v>41835</v>
      </c>
      <c r="H1180" s="1"/>
      <c r="I1180" s="2">
        <v>9717.6</v>
      </c>
      <c r="J1180" s="2">
        <v>4447.2349999999997</v>
      </c>
      <c r="K1180" s="2">
        <v>4447.2349999999997</v>
      </c>
      <c r="L1180" s="2">
        <v>3149.31</v>
      </c>
      <c r="M1180" s="1"/>
      <c r="N1180" s="5">
        <f t="shared" si="36"/>
        <v>22654.760000000002</v>
      </c>
      <c r="O1180" s="6">
        <f t="shared" si="37"/>
        <v>15645.560000000001</v>
      </c>
      <c r="P1180" s="2">
        <v>30</v>
      </c>
      <c r="Q1180" s="2" t="s">
        <v>37</v>
      </c>
      <c r="R1180" s="2">
        <v>0</v>
      </c>
      <c r="S1180" s="2">
        <v>0</v>
      </c>
      <c r="T1180" s="2">
        <v>0</v>
      </c>
      <c r="U1180" s="2">
        <v>0</v>
      </c>
      <c r="V1180" s="2">
        <v>893.38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f>VLOOKUP(Tabla3[[#This Row],[Columna1]],Tabla5[#All],3,0)</f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f>VLOOKUP(Tabla3[[#This Row],[Columna1]],Tabla7[[ID]:[Monto neto de los bonos]],3,0)</f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2">
        <v>3398.2</v>
      </c>
      <c r="AT1180" s="2">
        <v>2265.46</v>
      </c>
      <c r="AU1180" s="2">
        <v>1345.54</v>
      </c>
      <c r="AV1180" s="2">
        <v>0</v>
      </c>
      <c r="AW1180" s="1"/>
      <c r="AX1180" s="2" t="s">
        <v>422</v>
      </c>
      <c r="AY1180" s="8" t="s">
        <v>428</v>
      </c>
    </row>
    <row r="1181" spans="1:51" ht="13.15" customHeight="1" x14ac:dyDescent="0.25">
      <c r="A1181" s="7">
        <v>25252</v>
      </c>
      <c r="B1181" s="2" t="s">
        <v>4551</v>
      </c>
      <c r="C1181" s="2">
        <v>6551503</v>
      </c>
      <c r="D1181" s="2" t="s">
        <v>188</v>
      </c>
      <c r="E1181" s="2" t="s">
        <v>206</v>
      </c>
      <c r="F1181" s="2" t="s">
        <v>193</v>
      </c>
      <c r="G1181" s="3">
        <v>45597</v>
      </c>
      <c r="H1181" s="1"/>
      <c r="I1181" s="2">
        <v>9717.6</v>
      </c>
      <c r="J1181" s="2">
        <v>4447.2349999999997</v>
      </c>
      <c r="K1181" s="2">
        <v>4447.2349999999997</v>
      </c>
      <c r="L1181" s="2">
        <v>0</v>
      </c>
      <c r="M1181" s="1"/>
      <c r="N1181" s="5">
        <f t="shared" si="36"/>
        <v>24848.39</v>
      </c>
      <c r="O1181" s="6">
        <f t="shared" si="37"/>
        <v>18155.289999999997</v>
      </c>
      <c r="P1181" s="2">
        <v>30</v>
      </c>
      <c r="Q1181" s="2" t="s">
        <v>37</v>
      </c>
      <c r="R1181" s="2">
        <v>0</v>
      </c>
      <c r="S1181" s="2">
        <v>0</v>
      </c>
      <c r="T1181" s="2">
        <v>0</v>
      </c>
      <c r="U1181" s="2">
        <v>0</v>
      </c>
      <c r="V1181" s="2">
        <v>893.38</v>
      </c>
      <c r="W1181" s="2">
        <v>1970.03</v>
      </c>
      <c r="X1181" s="2">
        <v>0</v>
      </c>
      <c r="Y1181" s="2">
        <v>3372.91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f>VLOOKUP(Tabla3[[#This Row],[Columna1]],Tabla5[#All],3,0)</f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f>VLOOKUP(Tabla3[[#This Row],[Columna1]],Tabla7[[ID]:[Monto neto de los bonos]],3,0)</f>
        <v>1970.03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  <c r="AQ1181" s="2">
        <v>0</v>
      </c>
      <c r="AR1181" s="2">
        <v>0</v>
      </c>
      <c r="AS1181" s="2">
        <v>3901.06</v>
      </c>
      <c r="AT1181" s="2">
        <v>1950.52</v>
      </c>
      <c r="AU1181" s="2">
        <v>841.52</v>
      </c>
      <c r="AV1181" s="2">
        <v>0</v>
      </c>
      <c r="AW1181" s="1"/>
      <c r="AX1181" s="2" t="s">
        <v>422</v>
      </c>
      <c r="AY1181" s="8" t="s">
        <v>428</v>
      </c>
    </row>
    <row r="1182" spans="1:51" ht="13.15" customHeight="1" x14ac:dyDescent="0.25">
      <c r="A1182" s="7">
        <v>21594</v>
      </c>
      <c r="B1182" s="2" t="s">
        <v>1221</v>
      </c>
      <c r="C1182" s="2">
        <v>3043203</v>
      </c>
      <c r="D1182" s="2" t="s">
        <v>188</v>
      </c>
      <c r="E1182" s="2" t="s">
        <v>202</v>
      </c>
      <c r="F1182" s="2" t="s">
        <v>193</v>
      </c>
      <c r="G1182" s="3">
        <v>43435</v>
      </c>
      <c r="H1182" s="3">
        <v>45717</v>
      </c>
      <c r="I1182" s="2">
        <v>9717.6</v>
      </c>
      <c r="J1182" s="2">
        <v>4447.2349999999997</v>
      </c>
      <c r="K1182" s="2">
        <v>4447.2349999999997</v>
      </c>
      <c r="L1182" s="1"/>
      <c r="M1182" s="1"/>
      <c r="N1182" s="5">
        <f t="shared" si="36"/>
        <v>18641.849999999999</v>
      </c>
      <c r="O1182" s="6">
        <f t="shared" si="37"/>
        <v>18267.919999999998</v>
      </c>
      <c r="P1182" s="2">
        <v>1</v>
      </c>
      <c r="Q1182" s="2" t="s">
        <v>37</v>
      </c>
      <c r="R1182" s="2">
        <v>0</v>
      </c>
      <c r="S1182" s="2">
        <v>0</v>
      </c>
      <c r="T1182" s="2">
        <v>0</v>
      </c>
      <c r="U1182" s="2">
        <v>0</v>
      </c>
      <c r="V1182" s="2">
        <v>29.78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f>VLOOKUP(Tabla3[[#This Row],[Columna1]],Tabla5[#All],3,0)</f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f>VLOOKUP(Tabla3[[#This Row],[Columna1]],Tabla7[[ID]:[Monto neto de los bonos]],3,0)</f>
        <v>1970.03</v>
      </c>
      <c r="AL1182" s="2">
        <v>0</v>
      </c>
      <c r="AM1182" s="2">
        <v>0</v>
      </c>
      <c r="AN1182" s="2">
        <v>0</v>
      </c>
      <c r="AO1182" s="2">
        <v>0</v>
      </c>
      <c r="AP1182" s="2">
        <v>0</v>
      </c>
      <c r="AQ1182" s="2">
        <v>0</v>
      </c>
      <c r="AR1182" s="2">
        <v>0</v>
      </c>
      <c r="AS1182" s="2">
        <v>224.36</v>
      </c>
      <c r="AT1182" s="2">
        <v>149.57</v>
      </c>
      <c r="AU1182" s="2">
        <v>0</v>
      </c>
      <c r="AV1182" s="2">
        <v>0</v>
      </c>
      <c r="AW1182" s="1"/>
      <c r="AX1182" s="2" t="s">
        <v>422</v>
      </c>
      <c r="AY1182" s="8" t="s">
        <v>428</v>
      </c>
    </row>
    <row r="1183" spans="1:51" ht="13.15" customHeight="1" x14ac:dyDescent="0.25">
      <c r="A1183" s="7">
        <v>23758</v>
      </c>
      <c r="B1183" s="2" t="s">
        <v>1222</v>
      </c>
      <c r="C1183" s="2">
        <v>5436003</v>
      </c>
      <c r="D1183" s="2" t="s">
        <v>188</v>
      </c>
      <c r="E1183" s="2" t="s">
        <v>207</v>
      </c>
      <c r="F1183" s="2" t="s">
        <v>41</v>
      </c>
      <c r="G1183" s="3">
        <v>44627</v>
      </c>
      <c r="H1183" s="1"/>
      <c r="I1183" s="2">
        <v>8542.57</v>
      </c>
      <c r="J1183" s="2">
        <v>2234.4899999999998</v>
      </c>
      <c r="K1183" s="2">
        <v>2234.4899999999998</v>
      </c>
      <c r="L1183" s="2">
        <v>0</v>
      </c>
      <c r="M1183" s="1"/>
      <c r="N1183" s="5">
        <f t="shared" si="36"/>
        <v>13878.99</v>
      </c>
      <c r="O1183" s="6">
        <f t="shared" si="37"/>
        <v>11854.599999999999</v>
      </c>
      <c r="P1183" s="2">
        <v>29</v>
      </c>
      <c r="Q1183" s="2" t="s">
        <v>37</v>
      </c>
      <c r="R1183" s="2">
        <v>0</v>
      </c>
      <c r="S1183" s="2">
        <v>0</v>
      </c>
      <c r="T1183" s="2">
        <v>0</v>
      </c>
      <c r="U1183" s="2">
        <v>0</v>
      </c>
      <c r="V1183" s="2">
        <v>867.44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f>VLOOKUP(Tabla3[[#This Row],[Columna1]],Tabla5[#All],3,0)</f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f>VLOOKUP(Tabla3[[#This Row],[Columna1]],Tabla7[[ID]:[Monto neto de los bonos]],3,0)</f>
        <v>0</v>
      </c>
      <c r="AL1183" s="2">
        <v>0</v>
      </c>
      <c r="AM1183" s="2">
        <v>0</v>
      </c>
      <c r="AN1183" s="2">
        <v>0</v>
      </c>
      <c r="AO1183" s="2">
        <v>0</v>
      </c>
      <c r="AP1183" s="2">
        <v>0</v>
      </c>
      <c r="AQ1183" s="2">
        <v>0</v>
      </c>
      <c r="AR1183" s="2">
        <v>0</v>
      </c>
      <c r="AS1183" s="2">
        <v>0</v>
      </c>
      <c r="AT1183" s="2">
        <v>1344.53</v>
      </c>
      <c r="AU1183" s="2">
        <v>679.86</v>
      </c>
      <c r="AV1183" s="2">
        <v>0</v>
      </c>
      <c r="AW1183" s="1"/>
      <c r="AX1183" s="2" t="s">
        <v>422</v>
      </c>
      <c r="AY1183" s="8" t="s">
        <v>423</v>
      </c>
    </row>
    <row r="1184" spans="1:51" ht="13.15" customHeight="1" x14ac:dyDescent="0.25">
      <c r="A1184" s="7">
        <v>24287</v>
      </c>
      <c r="B1184" s="2" t="s">
        <v>1223</v>
      </c>
      <c r="C1184" s="2">
        <v>5851003</v>
      </c>
      <c r="D1184" s="2" t="s">
        <v>188</v>
      </c>
      <c r="E1184" s="2" t="s">
        <v>208</v>
      </c>
      <c r="F1184" s="2" t="s">
        <v>193</v>
      </c>
      <c r="G1184" s="3">
        <v>44958</v>
      </c>
      <c r="H1184" s="1"/>
      <c r="I1184" s="2">
        <v>9717.6</v>
      </c>
      <c r="J1184" s="2">
        <v>4447.2349999999997</v>
      </c>
      <c r="K1184" s="2">
        <v>4447.2349999999997</v>
      </c>
      <c r="L1184" s="2">
        <v>0</v>
      </c>
      <c r="M1184" s="1"/>
      <c r="N1184" s="5">
        <f t="shared" si="36"/>
        <v>30873.119999999999</v>
      </c>
      <c r="O1184" s="6">
        <f t="shared" si="37"/>
        <v>25155.279999999999</v>
      </c>
      <c r="P1184" s="2">
        <v>30</v>
      </c>
      <c r="Q1184" s="2" t="s">
        <v>37</v>
      </c>
      <c r="R1184" s="2">
        <v>0</v>
      </c>
      <c r="S1184" s="2">
        <v>0</v>
      </c>
      <c r="T1184" s="2">
        <v>0</v>
      </c>
      <c r="U1184" s="2">
        <v>0</v>
      </c>
      <c r="V1184" s="2">
        <v>893.38</v>
      </c>
      <c r="W1184" s="2">
        <v>1970.03</v>
      </c>
      <c r="X1184" s="2">
        <v>0</v>
      </c>
      <c r="Y1184" s="2">
        <v>2397.64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f>VLOOKUP(Tabla3[[#This Row],[Columna1]],Tabla5[#All],3,0)</f>
        <v>0</v>
      </c>
      <c r="AF1184" s="2">
        <v>0</v>
      </c>
      <c r="AG1184" s="2">
        <v>7000</v>
      </c>
      <c r="AH1184" s="2">
        <v>0</v>
      </c>
      <c r="AI1184" s="2">
        <v>0</v>
      </c>
      <c r="AJ1184" s="2">
        <v>0</v>
      </c>
      <c r="AK1184" s="2">
        <f>VLOOKUP(Tabla3[[#This Row],[Columna1]],Tabla7[[ID]:[Monto neto de los bonos]],3,0)</f>
        <v>8970.0300000000007</v>
      </c>
      <c r="AL1184" s="2">
        <v>0</v>
      </c>
      <c r="AM1184" s="2">
        <v>0</v>
      </c>
      <c r="AN1184" s="2">
        <v>0</v>
      </c>
      <c r="AO1184" s="2">
        <v>0</v>
      </c>
      <c r="AP1184" s="2">
        <v>0</v>
      </c>
      <c r="AQ1184" s="2">
        <v>0</v>
      </c>
      <c r="AR1184" s="2">
        <v>0</v>
      </c>
      <c r="AS1184" s="2">
        <v>2925.8</v>
      </c>
      <c r="AT1184" s="2">
        <v>1950.52</v>
      </c>
      <c r="AU1184" s="2">
        <v>841.52</v>
      </c>
      <c r="AV1184" s="2">
        <v>0</v>
      </c>
      <c r="AW1184" s="1"/>
      <c r="AX1184" s="2" t="s">
        <v>422</v>
      </c>
      <c r="AY1184" s="8" t="s">
        <v>428</v>
      </c>
    </row>
    <row r="1185" spans="1:51" ht="13.15" customHeight="1" x14ac:dyDescent="0.25">
      <c r="A1185" s="7">
        <v>16994</v>
      </c>
      <c r="B1185" s="2" t="s">
        <v>4473</v>
      </c>
      <c r="C1185" s="2">
        <v>271503</v>
      </c>
      <c r="D1185" s="2" t="s">
        <v>188</v>
      </c>
      <c r="E1185" s="2" t="s">
        <v>199</v>
      </c>
      <c r="F1185" s="2" t="s">
        <v>193</v>
      </c>
      <c r="G1185" s="3">
        <v>40955</v>
      </c>
      <c r="H1185" s="1"/>
      <c r="I1185" s="2">
        <v>9717.6</v>
      </c>
      <c r="J1185" s="2">
        <v>4447.2349999999997</v>
      </c>
      <c r="K1185" s="2">
        <v>4447.2349999999997</v>
      </c>
      <c r="L1185" s="2">
        <v>2831.46</v>
      </c>
      <c r="M1185" s="1"/>
      <c r="N1185" s="5">
        <f t="shared" si="36"/>
        <v>34653.58</v>
      </c>
      <c r="O1185" s="6">
        <f t="shared" si="37"/>
        <v>27780.800000000003</v>
      </c>
      <c r="P1185" s="2">
        <v>30</v>
      </c>
      <c r="Q1185" s="2" t="s">
        <v>37</v>
      </c>
      <c r="R1185" s="2">
        <v>0</v>
      </c>
      <c r="S1185" s="2">
        <v>0</v>
      </c>
      <c r="T1185" s="2">
        <v>0</v>
      </c>
      <c r="U1185" s="2">
        <v>0</v>
      </c>
      <c r="V1185" s="2">
        <v>893.38</v>
      </c>
      <c r="W1185" s="2">
        <v>1970.03</v>
      </c>
      <c r="X1185" s="2">
        <v>0</v>
      </c>
      <c r="Y1185" s="2">
        <v>2397.64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f>VLOOKUP(Tabla3[[#This Row],[Columna1]],Tabla5[#All],3,0)</f>
        <v>0</v>
      </c>
      <c r="AF1185" s="2">
        <v>0</v>
      </c>
      <c r="AG1185" s="2">
        <v>7949</v>
      </c>
      <c r="AH1185" s="2">
        <v>0</v>
      </c>
      <c r="AI1185" s="2">
        <v>0</v>
      </c>
      <c r="AJ1185" s="2">
        <v>0</v>
      </c>
      <c r="AK1185" s="2">
        <f>VLOOKUP(Tabla3[[#This Row],[Columna1]],Tabla7[[ID]:[Monto neto de los bonos]],3,0)</f>
        <v>9919.0300000000007</v>
      </c>
      <c r="AL1185" s="2">
        <v>0</v>
      </c>
      <c r="AM1185" s="2">
        <v>0</v>
      </c>
      <c r="AN1185" s="2">
        <v>0</v>
      </c>
      <c r="AO1185" s="2">
        <v>0</v>
      </c>
      <c r="AP1185" s="2">
        <v>0</v>
      </c>
      <c r="AQ1185" s="2">
        <v>0</v>
      </c>
      <c r="AR1185" s="2">
        <v>0</v>
      </c>
      <c r="AS1185" s="2">
        <v>3350.52</v>
      </c>
      <c r="AT1185" s="2">
        <v>2233.6799999999998</v>
      </c>
      <c r="AU1185" s="2">
        <v>1288.58</v>
      </c>
      <c r="AV1185" s="2">
        <v>0</v>
      </c>
      <c r="AW1185" s="1"/>
      <c r="AX1185" s="2" t="s">
        <v>422</v>
      </c>
      <c r="AY1185" s="8" t="s">
        <v>428</v>
      </c>
    </row>
    <row r="1186" spans="1:51" ht="13.15" customHeight="1" x14ac:dyDescent="0.25">
      <c r="A1186" s="7">
        <v>25261</v>
      </c>
      <c r="B1186" s="2" t="s">
        <v>4547</v>
      </c>
      <c r="C1186" s="2">
        <v>6549703</v>
      </c>
      <c r="D1186" s="2" t="s">
        <v>188</v>
      </c>
      <c r="E1186" s="2" t="s">
        <v>206</v>
      </c>
      <c r="F1186" s="2" t="s">
        <v>193</v>
      </c>
      <c r="G1186" s="3">
        <v>45597</v>
      </c>
      <c r="H1186" s="1"/>
      <c r="I1186" s="2">
        <v>9717.6</v>
      </c>
      <c r="J1186" s="2">
        <v>4447.2349999999997</v>
      </c>
      <c r="K1186" s="2">
        <v>4447.2349999999997</v>
      </c>
      <c r="L1186" s="2">
        <v>0</v>
      </c>
      <c r="M1186" s="1"/>
      <c r="N1186" s="5">
        <f t="shared" si="36"/>
        <v>24848.39</v>
      </c>
      <c r="O1186" s="6">
        <f t="shared" si="37"/>
        <v>18155.289999999997</v>
      </c>
      <c r="P1186" s="2">
        <v>30</v>
      </c>
      <c r="Q1186" s="2" t="s">
        <v>37</v>
      </c>
      <c r="R1186" s="2">
        <v>0</v>
      </c>
      <c r="S1186" s="2">
        <v>0</v>
      </c>
      <c r="T1186" s="2">
        <v>0</v>
      </c>
      <c r="U1186" s="2">
        <v>0</v>
      </c>
      <c r="V1186" s="2">
        <v>893.38</v>
      </c>
      <c r="W1186" s="2">
        <v>1970.03</v>
      </c>
      <c r="X1186" s="2">
        <v>0</v>
      </c>
      <c r="Y1186" s="2">
        <v>3372.91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f>VLOOKUP(Tabla3[[#This Row],[Columna1]],Tabla5[#All],3,0)</f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f>VLOOKUP(Tabla3[[#This Row],[Columna1]],Tabla7[[ID]:[Monto neto de los bonos]],3,0)</f>
        <v>1970.03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3901.06</v>
      </c>
      <c r="AT1186" s="2">
        <v>1950.52</v>
      </c>
      <c r="AU1186" s="2">
        <v>841.52</v>
      </c>
      <c r="AV1186" s="2">
        <v>0</v>
      </c>
      <c r="AW1186" s="1"/>
      <c r="AX1186" s="2" t="s">
        <v>422</v>
      </c>
      <c r="AY1186" s="8" t="s">
        <v>428</v>
      </c>
    </row>
    <row r="1187" spans="1:51" ht="13.15" customHeight="1" x14ac:dyDescent="0.25">
      <c r="A1187" s="7">
        <v>24289</v>
      </c>
      <c r="B1187" s="2" t="s">
        <v>4383</v>
      </c>
      <c r="C1187" s="2">
        <v>5851203</v>
      </c>
      <c r="D1187" s="2" t="s">
        <v>188</v>
      </c>
      <c r="E1187" s="2" t="s">
        <v>208</v>
      </c>
      <c r="F1187" s="2" t="s">
        <v>193</v>
      </c>
      <c r="G1187" s="3">
        <v>44958</v>
      </c>
      <c r="H1187" s="1"/>
      <c r="I1187" s="2">
        <v>9717.6</v>
      </c>
      <c r="J1187" s="2">
        <v>4447.2349999999997</v>
      </c>
      <c r="K1187" s="2">
        <v>4447.2349999999997</v>
      </c>
      <c r="L1187" s="2">
        <v>0</v>
      </c>
      <c r="M1187" s="1"/>
      <c r="N1187" s="5">
        <f t="shared" si="36"/>
        <v>23873.119999999999</v>
      </c>
      <c r="O1187" s="6">
        <f t="shared" si="37"/>
        <v>18155.28</v>
      </c>
      <c r="P1187" s="2">
        <v>30</v>
      </c>
      <c r="Q1187" s="2" t="s">
        <v>37</v>
      </c>
      <c r="R1187" s="2">
        <v>0</v>
      </c>
      <c r="S1187" s="2">
        <v>0</v>
      </c>
      <c r="T1187" s="2">
        <v>0</v>
      </c>
      <c r="U1187" s="2">
        <v>0</v>
      </c>
      <c r="V1187" s="2">
        <v>893.38</v>
      </c>
      <c r="W1187" s="2">
        <v>1970.03</v>
      </c>
      <c r="X1187" s="2">
        <v>0</v>
      </c>
      <c r="Y1187" s="2">
        <v>2397.64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f>VLOOKUP(Tabla3[[#This Row],[Columna1]],Tabla5[#All],3,0)</f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f>VLOOKUP(Tabla3[[#This Row],[Columna1]],Tabla7[[ID]:[Monto neto de los bonos]],3,0)</f>
        <v>1970.03</v>
      </c>
      <c r="AL1187" s="2">
        <v>0</v>
      </c>
      <c r="AM1187" s="2">
        <v>0</v>
      </c>
      <c r="AN1187" s="2">
        <v>0</v>
      </c>
      <c r="AO1187" s="2">
        <v>0</v>
      </c>
      <c r="AP1187" s="2">
        <v>0</v>
      </c>
      <c r="AQ1187" s="2">
        <v>0</v>
      </c>
      <c r="AR1187" s="2">
        <v>0</v>
      </c>
      <c r="AS1187" s="2">
        <v>2925.8</v>
      </c>
      <c r="AT1187" s="2">
        <v>1950.52</v>
      </c>
      <c r="AU1187" s="2">
        <v>841.52</v>
      </c>
      <c r="AV1187" s="2">
        <v>0</v>
      </c>
      <c r="AW1187" s="1"/>
      <c r="AX1187" s="2" t="s">
        <v>422</v>
      </c>
      <c r="AY1187" s="8" t="s">
        <v>428</v>
      </c>
    </row>
    <row r="1188" spans="1:51" ht="13.15" customHeight="1" x14ac:dyDescent="0.25">
      <c r="A1188" s="7">
        <v>92578</v>
      </c>
      <c r="B1188" s="2" t="s">
        <v>1224</v>
      </c>
      <c r="C1188" s="2">
        <v>407203</v>
      </c>
      <c r="D1188" s="2" t="s">
        <v>188</v>
      </c>
      <c r="E1188" s="2" t="s">
        <v>209</v>
      </c>
      <c r="F1188" s="2" t="s">
        <v>42</v>
      </c>
      <c r="G1188" s="3">
        <v>38215</v>
      </c>
      <c r="H1188" s="1"/>
      <c r="I1188" s="2">
        <v>9836.7099999999991</v>
      </c>
      <c r="J1188" s="2">
        <v>3056.2150000000001</v>
      </c>
      <c r="K1188" s="2">
        <v>3056.2150000000001</v>
      </c>
      <c r="L1188" s="2">
        <v>3862.55</v>
      </c>
      <c r="M1188" s="1"/>
      <c r="N1188" s="5">
        <f t="shared" si="36"/>
        <v>21911.69</v>
      </c>
      <c r="O1188" s="6">
        <f t="shared" si="37"/>
        <v>18595.93</v>
      </c>
      <c r="P1188" s="2">
        <v>30</v>
      </c>
      <c r="Q1188" s="2" t="s">
        <v>37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2100</v>
      </c>
      <c r="AE1188" s="2">
        <f>VLOOKUP(Tabla3[[#This Row],[Columna1]],Tabla5[#All],3,0)</f>
        <v>2100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f>VLOOKUP(Tabla3[[#This Row],[Columna1]],Tabla7[[ID]:[Monto neto de los bonos]],3,0)</f>
        <v>0</v>
      </c>
      <c r="AL1188" s="2">
        <v>0</v>
      </c>
      <c r="AM1188" s="2">
        <v>0</v>
      </c>
      <c r="AN1188" s="2">
        <v>0</v>
      </c>
      <c r="AO1188" s="2">
        <v>0</v>
      </c>
      <c r="AP1188" s="2">
        <v>0</v>
      </c>
      <c r="AQ1188" s="2">
        <v>0</v>
      </c>
      <c r="AR1188" s="2">
        <v>0</v>
      </c>
      <c r="AS1188" s="2">
        <v>0</v>
      </c>
      <c r="AT1188" s="2">
        <v>1981.16</v>
      </c>
      <c r="AU1188" s="2">
        <v>1334.6</v>
      </c>
      <c r="AV1188" s="2">
        <v>0</v>
      </c>
      <c r="AW1188" s="1"/>
      <c r="AX1188" s="2" t="s">
        <v>422</v>
      </c>
      <c r="AY1188" s="8" t="s">
        <v>423</v>
      </c>
    </row>
    <row r="1189" spans="1:51" ht="13.15" customHeight="1" x14ac:dyDescent="0.25">
      <c r="A1189" s="7">
        <v>17953</v>
      </c>
      <c r="B1189" s="2" t="s">
        <v>1225</v>
      </c>
      <c r="C1189" s="2">
        <v>237503</v>
      </c>
      <c r="D1189" s="2" t="s">
        <v>188</v>
      </c>
      <c r="E1189" s="2" t="s">
        <v>202</v>
      </c>
      <c r="F1189" s="2" t="s">
        <v>201</v>
      </c>
      <c r="G1189" s="3">
        <v>41529</v>
      </c>
      <c r="H1189" s="1"/>
      <c r="I1189" s="2">
        <v>11670.43</v>
      </c>
      <c r="J1189" s="2">
        <v>4294.8850000000002</v>
      </c>
      <c r="K1189" s="2">
        <v>4294.8850000000002</v>
      </c>
      <c r="L1189" s="2">
        <v>2967.08</v>
      </c>
      <c r="M1189" s="1"/>
      <c r="N1189" s="5">
        <f t="shared" si="36"/>
        <v>28553.539999999997</v>
      </c>
      <c r="O1189" s="6">
        <f t="shared" si="37"/>
        <v>20815.439999999999</v>
      </c>
      <c r="P1189" s="2">
        <v>30</v>
      </c>
      <c r="Q1189" s="2" t="s">
        <v>37</v>
      </c>
      <c r="R1189" s="2">
        <v>0</v>
      </c>
      <c r="S1189" s="2">
        <v>0</v>
      </c>
      <c r="T1189" s="2">
        <v>0</v>
      </c>
      <c r="U1189" s="2">
        <v>0</v>
      </c>
      <c r="V1189" s="2">
        <v>972.5</v>
      </c>
      <c r="W1189" s="2">
        <v>1803.57</v>
      </c>
      <c r="X1189" s="2">
        <v>0</v>
      </c>
      <c r="Y1189" s="2">
        <v>2550.19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f>VLOOKUP(Tabla3[[#This Row],[Columna1]],Tabla5[#All],3,0)</f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>
        <f>VLOOKUP(Tabla3[[#This Row],[Columna1]],Tabla7[[ID]:[Monto neto de los bonos]],3,0)</f>
        <v>1803.57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0</v>
      </c>
      <c r="AR1189" s="2">
        <v>0</v>
      </c>
      <c r="AS1189" s="2">
        <v>3629.96</v>
      </c>
      <c r="AT1189" s="2">
        <v>2419.98</v>
      </c>
      <c r="AU1189" s="2">
        <v>1688.16</v>
      </c>
      <c r="AV1189" s="2">
        <v>0</v>
      </c>
      <c r="AW1189" s="1"/>
      <c r="AX1189" s="2" t="s">
        <v>422</v>
      </c>
      <c r="AY1189" s="8" t="s">
        <v>428</v>
      </c>
    </row>
    <row r="1190" spans="1:51" ht="13.15" customHeight="1" x14ac:dyDescent="0.25">
      <c r="A1190" s="7">
        <v>23804</v>
      </c>
      <c r="B1190" s="2" t="s">
        <v>1226</v>
      </c>
      <c r="C1190" s="2">
        <v>5445503</v>
      </c>
      <c r="D1190" s="2" t="s">
        <v>188</v>
      </c>
      <c r="E1190" s="2" t="s">
        <v>192</v>
      </c>
      <c r="F1190" s="2" t="s">
        <v>193</v>
      </c>
      <c r="G1190" s="3">
        <v>44652</v>
      </c>
      <c r="H1190" s="1"/>
      <c r="I1190" s="2">
        <v>9717.6</v>
      </c>
      <c r="J1190" s="2">
        <v>4447.2349999999997</v>
      </c>
      <c r="K1190" s="2">
        <v>4447.2349999999997</v>
      </c>
      <c r="L1190" s="2">
        <v>0</v>
      </c>
      <c r="M1190" s="1"/>
      <c r="N1190" s="5">
        <f t="shared" si="36"/>
        <v>23873.119999999999</v>
      </c>
      <c r="O1190" s="6">
        <f t="shared" si="37"/>
        <v>18155.28</v>
      </c>
      <c r="P1190" s="2">
        <v>30</v>
      </c>
      <c r="Q1190" s="2" t="s">
        <v>37</v>
      </c>
      <c r="R1190" s="2">
        <v>0</v>
      </c>
      <c r="S1190" s="2">
        <v>0</v>
      </c>
      <c r="T1190" s="2">
        <v>0</v>
      </c>
      <c r="U1190" s="2">
        <v>0</v>
      </c>
      <c r="V1190" s="2">
        <v>893.38</v>
      </c>
      <c r="W1190" s="2">
        <v>1970.03</v>
      </c>
      <c r="X1190" s="2">
        <v>0</v>
      </c>
      <c r="Y1190" s="2">
        <v>2397.64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f>VLOOKUP(Tabla3[[#This Row],[Columna1]],Tabla5[#All],3,0)</f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f>VLOOKUP(Tabla3[[#This Row],[Columna1]],Tabla7[[ID]:[Monto neto de los bonos]],3,0)</f>
        <v>1970.03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2">
        <v>0</v>
      </c>
      <c r="AS1190" s="2">
        <v>2925.8</v>
      </c>
      <c r="AT1190" s="2">
        <v>1950.52</v>
      </c>
      <c r="AU1190" s="2">
        <v>841.52</v>
      </c>
      <c r="AV1190" s="2">
        <v>0</v>
      </c>
      <c r="AW1190" s="1"/>
      <c r="AX1190" s="2" t="s">
        <v>422</v>
      </c>
      <c r="AY1190" s="8" t="s">
        <v>428</v>
      </c>
    </row>
    <row r="1191" spans="1:51" ht="13.15" customHeight="1" x14ac:dyDescent="0.25">
      <c r="A1191" s="7">
        <v>23457</v>
      </c>
      <c r="B1191" s="2" t="s">
        <v>1227</v>
      </c>
      <c r="C1191" s="2">
        <v>5243903</v>
      </c>
      <c r="D1191" s="2" t="s">
        <v>188</v>
      </c>
      <c r="E1191" s="2" t="s">
        <v>210</v>
      </c>
      <c r="F1191" s="2" t="s">
        <v>36</v>
      </c>
      <c r="G1191" s="3">
        <v>44697</v>
      </c>
      <c r="H1191" s="1"/>
      <c r="I1191" s="2">
        <v>13165.89</v>
      </c>
      <c r="J1191" s="2">
        <v>2789.65</v>
      </c>
      <c r="K1191" s="2">
        <v>2789.65</v>
      </c>
      <c r="L1191" s="2">
        <v>0</v>
      </c>
      <c r="M1191" s="1"/>
      <c r="N1191" s="5">
        <f t="shared" si="36"/>
        <v>20919.32</v>
      </c>
      <c r="O1191" s="6">
        <f t="shared" si="37"/>
        <v>17805.78</v>
      </c>
      <c r="P1191" s="2">
        <v>30</v>
      </c>
      <c r="Q1191" s="2" t="s">
        <v>37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2174.13</v>
      </c>
      <c r="AE1191" s="2">
        <f>VLOOKUP(Tabla3[[#This Row],[Columna1]],Tabla5[#All],3,0)</f>
        <v>2174.13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f>VLOOKUP(Tabla3[[#This Row],[Columna1]],Tabla7[[ID]:[Monto neto de los bonos]],3,0)</f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2">
        <v>0</v>
      </c>
      <c r="AS1191" s="2">
        <v>0</v>
      </c>
      <c r="AT1191" s="2">
        <v>1874.52</v>
      </c>
      <c r="AU1191" s="2">
        <v>1239.02</v>
      </c>
      <c r="AV1191" s="2">
        <v>0</v>
      </c>
      <c r="AW1191" s="1"/>
      <c r="AX1191" s="2" t="s">
        <v>422</v>
      </c>
      <c r="AY1191" s="8" t="s">
        <v>423</v>
      </c>
    </row>
    <row r="1192" spans="1:51" ht="13.15" customHeight="1" x14ac:dyDescent="0.25">
      <c r="A1192" s="7">
        <v>19347</v>
      </c>
      <c r="B1192" s="2" t="s">
        <v>1228</v>
      </c>
      <c r="C1192" s="2">
        <v>388003</v>
      </c>
      <c r="D1192" s="2" t="s">
        <v>188</v>
      </c>
      <c r="E1192" s="2" t="s">
        <v>209</v>
      </c>
      <c r="F1192" s="2" t="s">
        <v>42</v>
      </c>
      <c r="G1192" s="3">
        <v>42311</v>
      </c>
      <c r="H1192" s="1"/>
      <c r="I1192" s="2">
        <v>9836.7099999999991</v>
      </c>
      <c r="J1192" s="2">
        <v>3056.2150000000001</v>
      </c>
      <c r="K1192" s="2">
        <v>3056.2150000000001</v>
      </c>
      <c r="L1192" s="2">
        <v>1265.76</v>
      </c>
      <c r="M1192" s="1"/>
      <c r="N1192" s="5">
        <f t="shared" si="36"/>
        <v>17214.899999999998</v>
      </c>
      <c r="O1192" s="6">
        <f t="shared" si="37"/>
        <v>14592.059999999998</v>
      </c>
      <c r="P1192" s="2">
        <v>30</v>
      </c>
      <c r="Q1192" s="2" t="s">
        <v>37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f>VLOOKUP(Tabla3[[#This Row],[Columna1]],Tabla5[#All],3,0)</f>
        <v>0</v>
      </c>
      <c r="AF1192" s="2">
        <v>0</v>
      </c>
      <c r="AG1192" s="2">
        <v>0</v>
      </c>
      <c r="AH1192" s="2">
        <v>0</v>
      </c>
      <c r="AI1192" s="2">
        <v>0</v>
      </c>
      <c r="AJ1192" s="2">
        <v>0</v>
      </c>
      <c r="AK1192" s="2">
        <f>VLOOKUP(Tabla3[[#This Row],[Columna1]],Tabla7[[ID]:[Monto neto de los bonos]],3,0)</f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0</v>
      </c>
      <c r="AQ1192" s="2">
        <v>0</v>
      </c>
      <c r="AR1192" s="2">
        <v>0</v>
      </c>
      <c r="AS1192" s="2">
        <v>0</v>
      </c>
      <c r="AT1192" s="2">
        <v>1721.48</v>
      </c>
      <c r="AU1192" s="2">
        <v>901.36</v>
      </c>
      <c r="AV1192" s="2">
        <v>0</v>
      </c>
      <c r="AW1192" s="1"/>
      <c r="AX1192" s="2" t="s">
        <v>422</v>
      </c>
      <c r="AY1192" s="8" t="s">
        <v>423</v>
      </c>
    </row>
    <row r="1193" spans="1:51" ht="13.15" customHeight="1" x14ac:dyDescent="0.25">
      <c r="A1193" s="7">
        <v>23771</v>
      </c>
      <c r="B1193" s="2" t="s">
        <v>1229</v>
      </c>
      <c r="C1193" s="2">
        <v>5442303</v>
      </c>
      <c r="D1193" s="2" t="s">
        <v>188</v>
      </c>
      <c r="E1193" s="2" t="s">
        <v>192</v>
      </c>
      <c r="F1193" s="2" t="s">
        <v>193</v>
      </c>
      <c r="G1193" s="3">
        <v>44652</v>
      </c>
      <c r="H1193" s="1"/>
      <c r="I1193" s="2">
        <v>9717.6</v>
      </c>
      <c r="J1193" s="2">
        <v>4447.2349999999997</v>
      </c>
      <c r="K1193" s="2">
        <v>4447.2349999999997</v>
      </c>
      <c r="L1193" s="2">
        <v>0</v>
      </c>
      <c r="M1193" s="1"/>
      <c r="N1193" s="5">
        <f t="shared" si="36"/>
        <v>23873.119999999999</v>
      </c>
      <c r="O1193" s="6">
        <f t="shared" si="37"/>
        <v>18155.28</v>
      </c>
      <c r="P1193" s="2">
        <v>30</v>
      </c>
      <c r="Q1193" s="2" t="s">
        <v>37</v>
      </c>
      <c r="R1193" s="2">
        <v>0</v>
      </c>
      <c r="S1193" s="2">
        <v>0</v>
      </c>
      <c r="T1193" s="2">
        <v>0</v>
      </c>
      <c r="U1193" s="2">
        <v>0</v>
      </c>
      <c r="V1193" s="2">
        <v>893.38</v>
      </c>
      <c r="W1193" s="2">
        <v>1970.03</v>
      </c>
      <c r="X1193" s="2">
        <v>0</v>
      </c>
      <c r="Y1193" s="2">
        <v>2397.64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f>VLOOKUP(Tabla3[[#This Row],[Columna1]],Tabla5[#All],3,0)</f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f>VLOOKUP(Tabla3[[#This Row],[Columna1]],Tabla7[[ID]:[Monto neto de los bonos]],3,0)</f>
        <v>1970.03</v>
      </c>
      <c r="AL1193" s="2">
        <v>0</v>
      </c>
      <c r="AM1193" s="2">
        <v>0</v>
      </c>
      <c r="AN1193" s="2">
        <v>1270</v>
      </c>
      <c r="AO1193" s="2">
        <v>0</v>
      </c>
      <c r="AP1193" s="2">
        <v>0</v>
      </c>
      <c r="AQ1193" s="2">
        <v>0</v>
      </c>
      <c r="AR1193" s="2">
        <v>0</v>
      </c>
      <c r="AS1193" s="2">
        <v>2925.8</v>
      </c>
      <c r="AT1193" s="2">
        <v>1950.52</v>
      </c>
      <c r="AU1193" s="2">
        <v>841.52</v>
      </c>
      <c r="AV1193" s="2">
        <v>0</v>
      </c>
      <c r="AW1193" s="1"/>
      <c r="AX1193" s="2" t="s">
        <v>422</v>
      </c>
      <c r="AY1193" s="8" t="s">
        <v>428</v>
      </c>
    </row>
    <row r="1194" spans="1:51" ht="13.15" customHeight="1" x14ac:dyDescent="0.25">
      <c r="A1194" s="7">
        <v>24848</v>
      </c>
      <c r="B1194" s="2" t="s">
        <v>1230</v>
      </c>
      <c r="C1194" s="2">
        <v>6271803</v>
      </c>
      <c r="D1194" s="2" t="s">
        <v>188</v>
      </c>
      <c r="E1194" s="2" t="s">
        <v>209</v>
      </c>
      <c r="F1194" s="2" t="s">
        <v>42</v>
      </c>
      <c r="G1194" s="3">
        <v>45307</v>
      </c>
      <c r="H1194" s="1"/>
      <c r="I1194" s="2">
        <v>9836.7099999999991</v>
      </c>
      <c r="J1194" s="2">
        <v>3056.2150000000001</v>
      </c>
      <c r="K1194" s="2">
        <v>3056.2150000000001</v>
      </c>
      <c r="L1194" s="2">
        <v>0</v>
      </c>
      <c r="M1194" s="1"/>
      <c r="N1194" s="5">
        <f t="shared" si="36"/>
        <v>15949.14</v>
      </c>
      <c r="O1194" s="6">
        <f t="shared" si="37"/>
        <v>13596.939999999999</v>
      </c>
      <c r="P1194" s="2">
        <v>30</v>
      </c>
      <c r="Q1194" s="2" t="s">
        <v>37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f>VLOOKUP(Tabla3[[#This Row],[Columna1]],Tabla5[#All],3,0)</f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f>VLOOKUP(Tabla3[[#This Row],[Columna1]],Tabla7[[ID]:[Monto neto de los bonos]],3,0)</f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0</v>
      </c>
      <c r="AR1194" s="2">
        <v>0</v>
      </c>
      <c r="AS1194" s="2">
        <v>0</v>
      </c>
      <c r="AT1194" s="2">
        <v>1594.92</v>
      </c>
      <c r="AU1194" s="2">
        <v>757.28</v>
      </c>
      <c r="AV1194" s="2">
        <v>0</v>
      </c>
      <c r="AW1194" s="1"/>
      <c r="AX1194" s="2" t="s">
        <v>422</v>
      </c>
      <c r="AY1194" s="8" t="s">
        <v>423</v>
      </c>
    </row>
    <row r="1195" spans="1:51" ht="13.15" customHeight="1" x14ac:dyDescent="0.25">
      <c r="A1195" s="7">
        <v>12204</v>
      </c>
      <c r="B1195" s="2" t="s">
        <v>1231</v>
      </c>
      <c r="C1195" s="2">
        <v>72703</v>
      </c>
      <c r="D1195" s="2" t="s">
        <v>188</v>
      </c>
      <c r="E1195" s="2" t="s">
        <v>211</v>
      </c>
      <c r="F1195" s="2" t="s">
        <v>212</v>
      </c>
      <c r="G1195" s="3">
        <v>38173</v>
      </c>
      <c r="H1195" s="1"/>
      <c r="I1195" s="2">
        <v>8947.52</v>
      </c>
      <c r="J1195" s="2">
        <v>4838.1850000000004</v>
      </c>
      <c r="K1195" s="2">
        <v>4838.1850000000004</v>
      </c>
      <c r="L1195" s="2">
        <v>5138.55</v>
      </c>
      <c r="M1195" s="2">
        <v>705.74</v>
      </c>
      <c r="N1195" s="5">
        <f t="shared" si="36"/>
        <v>26861.450000000004</v>
      </c>
      <c r="O1195" s="6">
        <f t="shared" si="37"/>
        <v>22511.850000000006</v>
      </c>
      <c r="P1195" s="2">
        <v>30</v>
      </c>
      <c r="Q1195" s="2" t="s">
        <v>37</v>
      </c>
      <c r="R1195" s="2">
        <v>0</v>
      </c>
      <c r="S1195" s="2">
        <v>0</v>
      </c>
      <c r="T1195" s="2">
        <v>0</v>
      </c>
      <c r="U1195" s="2">
        <v>0</v>
      </c>
      <c r="V1195" s="2">
        <v>1241.5999999999999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1151.67</v>
      </c>
      <c r="AE1195" s="2">
        <f>VLOOKUP(Tabla3[[#This Row],[Columna1]],Tabla5[#All],3,0)</f>
        <v>1151.67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f>VLOOKUP(Tabla3[[#This Row],[Columna1]],Tabla7[[ID]:[Monto neto de los bonos]],3,0)</f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  <c r="AT1195" s="2">
        <v>2570.98</v>
      </c>
      <c r="AU1195" s="2">
        <v>1778.62</v>
      </c>
      <c r="AV1195" s="2">
        <v>0</v>
      </c>
      <c r="AW1195" s="1"/>
      <c r="AX1195" s="2" t="s">
        <v>422</v>
      </c>
      <c r="AY1195" s="8" t="s">
        <v>423</v>
      </c>
    </row>
    <row r="1196" spans="1:51" ht="13.15" customHeight="1" x14ac:dyDescent="0.25">
      <c r="A1196" s="7">
        <v>20930</v>
      </c>
      <c r="B1196" s="2" t="s">
        <v>4364</v>
      </c>
      <c r="C1196" s="2">
        <v>2251803</v>
      </c>
      <c r="D1196" s="2" t="s">
        <v>188</v>
      </c>
      <c r="E1196" s="2" t="s">
        <v>207</v>
      </c>
      <c r="F1196" s="2" t="s">
        <v>41</v>
      </c>
      <c r="G1196" s="3">
        <v>43031</v>
      </c>
      <c r="H1196" s="1"/>
      <c r="I1196" s="2">
        <v>8542.57</v>
      </c>
      <c r="J1196" s="2">
        <v>2234.4899999999998</v>
      </c>
      <c r="K1196" s="2">
        <v>2234.4899999999998</v>
      </c>
      <c r="L1196" s="2">
        <v>1104.9000000000001</v>
      </c>
      <c r="M1196" s="1"/>
      <c r="N1196" s="5">
        <f t="shared" si="36"/>
        <v>15219.579999999998</v>
      </c>
      <c r="O1196" s="6">
        <f t="shared" si="37"/>
        <v>13071.259999999998</v>
      </c>
      <c r="P1196" s="2">
        <v>30</v>
      </c>
      <c r="Q1196" s="2" t="s">
        <v>37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1103.1300000000001</v>
      </c>
      <c r="AE1196" s="2">
        <f>VLOOKUP(Tabla3[[#This Row],[Columna1]],Tabla5[#All],3,0)</f>
        <v>1103.1300000000001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f>VLOOKUP(Tabla3[[#This Row],[Columna1]],Tabla7[[ID]:[Monto neto de los bonos]],3,0)</f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0</v>
      </c>
      <c r="AR1196" s="2">
        <v>0</v>
      </c>
      <c r="AS1196" s="2">
        <v>0</v>
      </c>
      <c r="AT1196" s="2">
        <v>1411.64</v>
      </c>
      <c r="AU1196" s="2">
        <v>736.68</v>
      </c>
      <c r="AV1196" s="2">
        <v>0</v>
      </c>
      <c r="AW1196" s="1"/>
      <c r="AX1196" s="2" t="s">
        <v>422</v>
      </c>
      <c r="AY1196" s="8" t="s">
        <v>423</v>
      </c>
    </row>
    <row r="1197" spans="1:51" ht="13.15" customHeight="1" x14ac:dyDescent="0.25">
      <c r="A1197" s="7">
        <v>16640</v>
      </c>
      <c r="B1197" s="2" t="s">
        <v>1232</v>
      </c>
      <c r="C1197" s="2">
        <v>256303</v>
      </c>
      <c r="D1197" s="2" t="s">
        <v>188</v>
      </c>
      <c r="E1197" s="2" t="s">
        <v>199</v>
      </c>
      <c r="F1197" s="2" t="s">
        <v>201</v>
      </c>
      <c r="G1197" s="3">
        <v>40710</v>
      </c>
      <c r="H1197" s="1"/>
      <c r="I1197" s="2">
        <v>11670.43</v>
      </c>
      <c r="J1197" s="2">
        <v>4294.8850000000002</v>
      </c>
      <c r="K1197" s="2">
        <v>4294.8850000000002</v>
      </c>
      <c r="L1197" s="2">
        <v>2673.25</v>
      </c>
      <c r="M1197" s="1"/>
      <c r="N1197" s="5">
        <f t="shared" si="36"/>
        <v>28259.71</v>
      </c>
      <c r="O1197" s="6">
        <f t="shared" si="37"/>
        <v>20657.87</v>
      </c>
      <c r="P1197" s="2">
        <v>30</v>
      </c>
      <c r="Q1197" s="2" t="s">
        <v>37</v>
      </c>
      <c r="R1197" s="2">
        <v>0</v>
      </c>
      <c r="S1197" s="2">
        <v>0</v>
      </c>
      <c r="T1197" s="2">
        <v>0</v>
      </c>
      <c r="U1197" s="2">
        <v>0</v>
      </c>
      <c r="V1197" s="2">
        <v>972.5</v>
      </c>
      <c r="W1197" s="2">
        <v>1803.57</v>
      </c>
      <c r="X1197" s="2">
        <v>0</v>
      </c>
      <c r="Y1197" s="2">
        <v>2550.19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f>VLOOKUP(Tabla3[[#This Row],[Columna1]],Tabla5[#All],3,0)</f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f>VLOOKUP(Tabla3[[#This Row],[Columna1]],Tabla7[[ID]:[Monto neto de los bonos]],3,0)</f>
        <v>5537.19</v>
      </c>
      <c r="AL1197" s="2">
        <v>0</v>
      </c>
      <c r="AM1197" s="2">
        <v>0</v>
      </c>
      <c r="AN1197" s="2">
        <v>0</v>
      </c>
      <c r="AO1197" s="2">
        <v>0</v>
      </c>
      <c r="AP1197" s="2">
        <v>0</v>
      </c>
      <c r="AQ1197" s="2">
        <v>0</v>
      </c>
      <c r="AR1197" s="2">
        <v>0</v>
      </c>
      <c r="AS1197" s="2">
        <v>3585.88</v>
      </c>
      <c r="AT1197" s="2">
        <v>2390.58</v>
      </c>
      <c r="AU1197" s="2">
        <v>1625.38</v>
      </c>
      <c r="AV1197" s="2">
        <v>0</v>
      </c>
      <c r="AW1197" s="1"/>
      <c r="AX1197" s="2" t="s">
        <v>422</v>
      </c>
      <c r="AY1197" s="8" t="s">
        <v>428</v>
      </c>
    </row>
    <row r="1198" spans="1:51" ht="13.15" customHeight="1" x14ac:dyDescent="0.25">
      <c r="A1198" s="7">
        <v>24451</v>
      </c>
      <c r="B1198" s="2" t="s">
        <v>4296</v>
      </c>
      <c r="C1198" s="2">
        <v>5944503</v>
      </c>
      <c r="D1198" s="2" t="s">
        <v>188</v>
      </c>
      <c r="E1198" s="2" t="s">
        <v>213</v>
      </c>
      <c r="F1198" s="2" t="s">
        <v>36</v>
      </c>
      <c r="G1198" s="3">
        <v>45017</v>
      </c>
      <c r="H1198" s="1"/>
      <c r="I1198" s="2">
        <v>13165.89</v>
      </c>
      <c r="J1198" s="2">
        <v>2789.65</v>
      </c>
      <c r="K1198" s="2">
        <v>2789.65</v>
      </c>
      <c r="L1198" s="2">
        <v>0</v>
      </c>
      <c r="M1198" s="1"/>
      <c r="N1198" s="5">
        <f t="shared" si="36"/>
        <v>21401.69</v>
      </c>
      <c r="O1198" s="6">
        <f t="shared" si="37"/>
        <v>18288.149999999998</v>
      </c>
      <c r="P1198" s="2">
        <v>30</v>
      </c>
      <c r="Q1198" s="2" t="s">
        <v>37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2656.5</v>
      </c>
      <c r="AE1198" s="2">
        <f>VLOOKUP(Tabla3[[#This Row],[Columna1]],Tabla5[#All],3,0)</f>
        <v>2656.5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f>VLOOKUP(Tabla3[[#This Row],[Columna1]],Tabla7[[ID]:[Monto neto de los bonos]],3,0)</f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  <c r="AT1198" s="2">
        <v>1874.52</v>
      </c>
      <c r="AU1198" s="2">
        <v>1239.02</v>
      </c>
      <c r="AV1198" s="2">
        <v>0</v>
      </c>
      <c r="AW1198" s="1"/>
      <c r="AX1198" s="2" t="s">
        <v>422</v>
      </c>
      <c r="AY1198" s="8" t="s">
        <v>423</v>
      </c>
    </row>
    <row r="1199" spans="1:51" ht="13.15" customHeight="1" x14ac:dyDescent="0.25">
      <c r="A1199" s="7">
        <v>16426</v>
      </c>
      <c r="B1199" s="2" t="s">
        <v>4159</v>
      </c>
      <c r="C1199" s="2">
        <v>246603</v>
      </c>
      <c r="D1199" s="2" t="s">
        <v>188</v>
      </c>
      <c r="E1199" s="2" t="s">
        <v>205</v>
      </c>
      <c r="F1199" s="2" t="s">
        <v>193</v>
      </c>
      <c r="G1199" s="3">
        <v>40559</v>
      </c>
      <c r="H1199" s="1"/>
      <c r="I1199" s="2">
        <v>9717.6</v>
      </c>
      <c r="J1199" s="2">
        <v>4447.2349999999997</v>
      </c>
      <c r="K1199" s="2">
        <v>4447.2349999999997</v>
      </c>
      <c r="L1199" s="2">
        <v>2673.25</v>
      </c>
      <c r="M1199" s="1"/>
      <c r="N1199" s="5">
        <f t="shared" si="36"/>
        <v>26546.37</v>
      </c>
      <c r="O1199" s="6">
        <f t="shared" si="37"/>
        <v>19741.489999999998</v>
      </c>
      <c r="P1199" s="2">
        <v>30</v>
      </c>
      <c r="Q1199" s="2" t="s">
        <v>37</v>
      </c>
      <c r="R1199" s="2">
        <v>0</v>
      </c>
      <c r="S1199" s="2">
        <v>0</v>
      </c>
      <c r="T1199" s="2">
        <v>0</v>
      </c>
      <c r="U1199" s="2">
        <v>0</v>
      </c>
      <c r="V1199" s="2">
        <v>893.38</v>
      </c>
      <c r="W1199" s="2">
        <v>1970.03</v>
      </c>
      <c r="X1199" s="2">
        <v>0</v>
      </c>
      <c r="Y1199" s="2">
        <v>2397.64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f>VLOOKUP(Tabla3[[#This Row],[Columna1]],Tabla5[#All],3,0)</f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f>VLOOKUP(Tabla3[[#This Row],[Columna1]],Tabla7[[ID]:[Monto neto de los bonos]],3,0)</f>
        <v>1970.03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2">
        <v>0</v>
      </c>
      <c r="AR1199" s="2">
        <v>0</v>
      </c>
      <c r="AS1199" s="2">
        <v>3326.78</v>
      </c>
      <c r="AT1199" s="2">
        <v>2217.86</v>
      </c>
      <c r="AU1199" s="2">
        <v>1260.24</v>
      </c>
      <c r="AV1199" s="2">
        <v>0</v>
      </c>
      <c r="AW1199" s="1"/>
      <c r="AX1199" s="2" t="s">
        <v>422</v>
      </c>
      <c r="AY1199" s="8" t="s">
        <v>428</v>
      </c>
    </row>
    <row r="1200" spans="1:51" ht="13.15" customHeight="1" x14ac:dyDescent="0.25">
      <c r="A1200" s="7">
        <v>18562</v>
      </c>
      <c r="B1200" s="2" t="s">
        <v>1233</v>
      </c>
      <c r="C1200" s="2">
        <v>356903</v>
      </c>
      <c r="D1200" s="2" t="s">
        <v>188</v>
      </c>
      <c r="E1200" s="2" t="s">
        <v>199</v>
      </c>
      <c r="F1200" s="2" t="s">
        <v>201</v>
      </c>
      <c r="G1200" s="3">
        <v>41835</v>
      </c>
      <c r="H1200" s="1"/>
      <c r="I1200" s="2">
        <v>11670.43</v>
      </c>
      <c r="J1200" s="2">
        <v>4294.8850000000002</v>
      </c>
      <c r="K1200" s="2">
        <v>4294.8850000000002</v>
      </c>
      <c r="L1200" s="2">
        <v>3149.31</v>
      </c>
      <c r="M1200" s="1"/>
      <c r="N1200" s="5">
        <f t="shared" si="36"/>
        <v>39735.770000000004</v>
      </c>
      <c r="O1200" s="6">
        <f t="shared" si="37"/>
        <v>31913.190000000002</v>
      </c>
      <c r="P1200" s="2">
        <v>30</v>
      </c>
      <c r="Q1200" s="2" t="s">
        <v>37</v>
      </c>
      <c r="R1200" s="2">
        <v>0</v>
      </c>
      <c r="S1200" s="2">
        <v>0</v>
      </c>
      <c r="T1200" s="2">
        <v>0</v>
      </c>
      <c r="U1200" s="2">
        <v>0</v>
      </c>
      <c r="V1200" s="2">
        <v>972.5</v>
      </c>
      <c r="W1200" s="2">
        <v>1803.57</v>
      </c>
      <c r="X1200" s="2">
        <v>0</v>
      </c>
      <c r="Y1200" s="2">
        <v>2550.19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f>VLOOKUP(Tabla3[[#This Row],[Columna1]],Tabla5[#All],3,0)</f>
        <v>0</v>
      </c>
      <c r="AF1200" s="2">
        <v>0</v>
      </c>
      <c r="AG1200" s="2">
        <v>11000</v>
      </c>
      <c r="AH1200" s="2">
        <v>0</v>
      </c>
      <c r="AI1200" s="2">
        <v>0</v>
      </c>
      <c r="AJ1200" s="2">
        <v>0</v>
      </c>
      <c r="AK1200" s="2">
        <f>VLOOKUP(Tabla3[[#This Row],[Columna1]],Tabla7[[ID]:[Monto neto de los bonos]],3,0)</f>
        <v>12803.57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  <c r="AQ1200" s="2">
        <v>0</v>
      </c>
      <c r="AR1200" s="2">
        <v>0</v>
      </c>
      <c r="AS1200" s="2">
        <v>3657.3</v>
      </c>
      <c r="AT1200" s="2">
        <v>2438.1999999999998</v>
      </c>
      <c r="AU1200" s="2">
        <v>1727.08</v>
      </c>
      <c r="AV1200" s="2">
        <v>0</v>
      </c>
      <c r="AW1200" s="1"/>
      <c r="AX1200" s="2" t="s">
        <v>422</v>
      </c>
      <c r="AY1200" s="8" t="s">
        <v>428</v>
      </c>
    </row>
    <row r="1201" spans="1:51" ht="13.15" customHeight="1" x14ac:dyDescent="0.25">
      <c r="A1201" s="7">
        <v>22744</v>
      </c>
      <c r="B1201" s="2" t="s">
        <v>1234</v>
      </c>
      <c r="C1201" s="2">
        <v>4611203</v>
      </c>
      <c r="D1201" s="2" t="s">
        <v>188</v>
      </c>
      <c r="E1201" s="2" t="s">
        <v>211</v>
      </c>
      <c r="F1201" s="2" t="s">
        <v>36</v>
      </c>
      <c r="G1201" s="3">
        <v>44058</v>
      </c>
      <c r="H1201" s="1"/>
      <c r="I1201" s="2">
        <v>13165.89</v>
      </c>
      <c r="J1201" s="2">
        <v>2789.65</v>
      </c>
      <c r="K1201" s="2">
        <v>2789.65</v>
      </c>
      <c r="L1201" s="2">
        <v>0</v>
      </c>
      <c r="M1201" s="1"/>
      <c r="N1201" s="5">
        <f t="shared" si="36"/>
        <v>20951.449999999997</v>
      </c>
      <c r="O1201" s="6">
        <f t="shared" si="37"/>
        <v>17837.909999999996</v>
      </c>
      <c r="P1201" s="2">
        <v>30</v>
      </c>
      <c r="Q1201" s="2" t="s">
        <v>37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2206.2600000000002</v>
      </c>
      <c r="AE1201" s="2">
        <f>VLOOKUP(Tabla3[[#This Row],[Columna1]],Tabla5[#All],3,0)</f>
        <v>2206.2600000000002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f>VLOOKUP(Tabla3[[#This Row],[Columna1]],Tabla7[[ID]:[Monto neto de los bonos]],3,0)</f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0</v>
      </c>
      <c r="AR1201" s="2">
        <v>0</v>
      </c>
      <c r="AS1201" s="2">
        <v>0</v>
      </c>
      <c r="AT1201" s="2">
        <v>1874.52</v>
      </c>
      <c r="AU1201" s="2">
        <v>1239.02</v>
      </c>
      <c r="AV1201" s="2">
        <v>0</v>
      </c>
      <c r="AW1201" s="1"/>
      <c r="AX1201" s="2" t="s">
        <v>422</v>
      </c>
      <c r="AY1201" s="8" t="s">
        <v>423</v>
      </c>
    </row>
    <row r="1202" spans="1:51" ht="13.15" customHeight="1" x14ac:dyDescent="0.25">
      <c r="A1202" s="7">
        <v>12125</v>
      </c>
      <c r="B1202" s="2" t="s">
        <v>1235</v>
      </c>
      <c r="C1202" s="2">
        <v>119603</v>
      </c>
      <c r="D1202" s="2" t="s">
        <v>188</v>
      </c>
      <c r="E1202" s="2" t="s">
        <v>205</v>
      </c>
      <c r="F1202" s="2" t="s">
        <v>201</v>
      </c>
      <c r="G1202" s="3">
        <v>37272</v>
      </c>
      <c r="H1202" s="1"/>
      <c r="I1202" s="2">
        <v>11670.43</v>
      </c>
      <c r="J1202" s="2">
        <v>4294.8850000000002</v>
      </c>
      <c r="K1202" s="2">
        <v>4294.8850000000002</v>
      </c>
      <c r="L1202" s="2">
        <v>5186.16</v>
      </c>
      <c r="M1202" s="1"/>
      <c r="N1202" s="5">
        <f t="shared" si="36"/>
        <v>31621.919999999998</v>
      </c>
      <c r="O1202" s="6">
        <f t="shared" si="37"/>
        <v>21798.319999999996</v>
      </c>
      <c r="P1202" s="2">
        <v>30</v>
      </c>
      <c r="Q1202" s="2" t="s">
        <v>37</v>
      </c>
      <c r="R1202" s="2">
        <v>0</v>
      </c>
      <c r="S1202" s="2">
        <v>0</v>
      </c>
      <c r="T1202" s="2">
        <v>0</v>
      </c>
      <c r="U1202" s="2">
        <v>0</v>
      </c>
      <c r="V1202" s="2">
        <v>972.5</v>
      </c>
      <c r="W1202" s="2">
        <v>1803.57</v>
      </c>
      <c r="X1202" s="2">
        <v>0</v>
      </c>
      <c r="Y1202" s="2">
        <v>3399.49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f>VLOOKUP(Tabla3[[#This Row],[Columna1]],Tabla5[#All],3,0)</f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f>VLOOKUP(Tabla3[[#This Row],[Columna1]],Tabla7[[ID]:[Monto neto de los bonos]],3,0)</f>
        <v>1803.57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0</v>
      </c>
      <c r="AR1202" s="2">
        <v>0</v>
      </c>
      <c r="AS1202" s="2">
        <v>5019.58</v>
      </c>
      <c r="AT1202" s="2">
        <v>2641.88</v>
      </c>
      <c r="AU1202" s="2">
        <v>2162.14</v>
      </c>
      <c r="AV1202" s="2">
        <v>0</v>
      </c>
      <c r="AW1202" s="1"/>
      <c r="AX1202" s="2" t="s">
        <v>422</v>
      </c>
      <c r="AY1202" s="8" t="s">
        <v>428</v>
      </c>
    </row>
    <row r="1203" spans="1:51" ht="13.15" customHeight="1" x14ac:dyDescent="0.25">
      <c r="A1203" s="7">
        <v>23773</v>
      </c>
      <c r="B1203" s="2" t="s">
        <v>4220</v>
      </c>
      <c r="C1203" s="2">
        <v>5442503</v>
      </c>
      <c r="D1203" s="2" t="s">
        <v>188</v>
      </c>
      <c r="E1203" s="2" t="s">
        <v>192</v>
      </c>
      <c r="F1203" s="2" t="s">
        <v>193</v>
      </c>
      <c r="G1203" s="3">
        <v>44652</v>
      </c>
      <c r="H1203" s="1"/>
      <c r="I1203" s="2">
        <v>9717.6</v>
      </c>
      <c r="J1203" s="2">
        <v>4447.2349999999997</v>
      </c>
      <c r="K1203" s="2">
        <v>4447.2349999999997</v>
      </c>
      <c r="L1203" s="2">
        <v>0</v>
      </c>
      <c r="M1203" s="1"/>
      <c r="N1203" s="5">
        <f t="shared" si="36"/>
        <v>23873.119999999999</v>
      </c>
      <c r="O1203" s="6">
        <f t="shared" si="37"/>
        <v>18155.28</v>
      </c>
      <c r="P1203" s="2">
        <v>30</v>
      </c>
      <c r="Q1203" s="2" t="s">
        <v>37</v>
      </c>
      <c r="R1203" s="2">
        <v>0</v>
      </c>
      <c r="S1203" s="2">
        <v>0</v>
      </c>
      <c r="T1203" s="2">
        <v>0</v>
      </c>
      <c r="U1203" s="2">
        <v>0</v>
      </c>
      <c r="V1203" s="2">
        <v>893.38</v>
      </c>
      <c r="W1203" s="2">
        <v>1970.03</v>
      </c>
      <c r="X1203" s="2">
        <v>0</v>
      </c>
      <c r="Y1203" s="2">
        <v>2397.64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f>VLOOKUP(Tabla3[[#This Row],[Columna1]],Tabla5[#All],3,0)</f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f>VLOOKUP(Tabla3[[#This Row],[Columna1]],Tabla7[[ID]:[Monto neto de los bonos]],3,0)</f>
        <v>3667.13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0</v>
      </c>
      <c r="AR1203" s="2">
        <v>0</v>
      </c>
      <c r="AS1203" s="2">
        <v>2925.8</v>
      </c>
      <c r="AT1203" s="2">
        <v>1950.52</v>
      </c>
      <c r="AU1203" s="2">
        <v>841.52</v>
      </c>
      <c r="AV1203" s="2">
        <v>0</v>
      </c>
      <c r="AW1203" s="1"/>
      <c r="AX1203" s="2" t="s">
        <v>422</v>
      </c>
      <c r="AY1203" s="8" t="s">
        <v>428</v>
      </c>
    </row>
    <row r="1204" spans="1:51" ht="13.15" customHeight="1" x14ac:dyDescent="0.25">
      <c r="A1204" s="7">
        <v>21596</v>
      </c>
      <c r="B1204" s="2" t="s">
        <v>4446</v>
      </c>
      <c r="C1204" s="2">
        <v>3047203</v>
      </c>
      <c r="D1204" s="2" t="s">
        <v>188</v>
      </c>
      <c r="E1204" s="2" t="s">
        <v>202</v>
      </c>
      <c r="F1204" s="2" t="s">
        <v>193</v>
      </c>
      <c r="G1204" s="3">
        <v>43435</v>
      </c>
      <c r="H1204" s="1"/>
      <c r="I1204" s="2">
        <v>9717.6</v>
      </c>
      <c r="J1204" s="2">
        <v>4447.2349999999997</v>
      </c>
      <c r="K1204" s="2">
        <v>4447.2349999999997</v>
      </c>
      <c r="L1204" s="2">
        <v>1691.11</v>
      </c>
      <c r="M1204" s="1"/>
      <c r="N1204" s="5">
        <f t="shared" si="36"/>
        <v>25564.23</v>
      </c>
      <c r="O1204" s="6">
        <f t="shared" si="37"/>
        <v>19171.830000000002</v>
      </c>
      <c r="P1204" s="2">
        <v>30</v>
      </c>
      <c r="Q1204" s="2" t="s">
        <v>37</v>
      </c>
      <c r="R1204" s="2">
        <v>0</v>
      </c>
      <c r="S1204" s="2">
        <v>0</v>
      </c>
      <c r="T1204" s="2">
        <v>0</v>
      </c>
      <c r="U1204" s="2">
        <v>0</v>
      </c>
      <c r="V1204" s="2">
        <v>893.38</v>
      </c>
      <c r="W1204" s="2">
        <v>1970.03</v>
      </c>
      <c r="X1204" s="2">
        <v>0</v>
      </c>
      <c r="Y1204" s="2">
        <v>2397.64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f>VLOOKUP(Tabla3[[#This Row],[Columna1]],Tabla5[#All],3,0)</f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f>VLOOKUP(Tabla3[[#This Row],[Columna1]],Tabla7[[ID]:[Monto neto de los bonos]],3,0)</f>
        <v>1970.03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0</v>
      </c>
      <c r="AR1204" s="2">
        <v>0</v>
      </c>
      <c r="AS1204" s="2">
        <v>3179.46</v>
      </c>
      <c r="AT1204" s="2">
        <v>2119.64</v>
      </c>
      <c r="AU1204" s="2">
        <v>1093.3</v>
      </c>
      <c r="AV1204" s="2">
        <v>0</v>
      </c>
      <c r="AW1204" s="1"/>
      <c r="AX1204" s="2" t="s">
        <v>422</v>
      </c>
      <c r="AY1204" s="8" t="s">
        <v>428</v>
      </c>
    </row>
    <row r="1205" spans="1:51" ht="13.15" customHeight="1" x14ac:dyDescent="0.25">
      <c r="A1205" s="7">
        <v>21595</v>
      </c>
      <c r="B1205" s="2" t="s">
        <v>1236</v>
      </c>
      <c r="C1205" s="2">
        <v>3045203</v>
      </c>
      <c r="D1205" s="2" t="s">
        <v>188</v>
      </c>
      <c r="E1205" s="2" t="s">
        <v>202</v>
      </c>
      <c r="F1205" s="2" t="s">
        <v>193</v>
      </c>
      <c r="G1205" s="3">
        <v>43435</v>
      </c>
      <c r="H1205" s="1"/>
      <c r="I1205" s="2">
        <v>9717.6</v>
      </c>
      <c r="J1205" s="2">
        <v>4447.2349999999997</v>
      </c>
      <c r="K1205" s="2">
        <v>4447.2349999999997</v>
      </c>
      <c r="L1205" s="2">
        <v>1691.11</v>
      </c>
      <c r="M1205" s="1"/>
      <c r="N1205" s="5">
        <f t="shared" si="36"/>
        <v>25564.23</v>
      </c>
      <c r="O1205" s="6">
        <f t="shared" si="37"/>
        <v>19171.830000000002</v>
      </c>
      <c r="P1205" s="2">
        <v>30</v>
      </c>
      <c r="Q1205" s="2" t="s">
        <v>37</v>
      </c>
      <c r="R1205" s="2">
        <v>0</v>
      </c>
      <c r="S1205" s="2">
        <v>0</v>
      </c>
      <c r="T1205" s="2">
        <v>0</v>
      </c>
      <c r="U1205" s="2">
        <v>0</v>
      </c>
      <c r="V1205" s="2">
        <v>893.38</v>
      </c>
      <c r="W1205" s="2">
        <v>1970.03</v>
      </c>
      <c r="X1205" s="2">
        <v>0</v>
      </c>
      <c r="Y1205" s="2">
        <v>2397.64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f>VLOOKUP(Tabla3[[#This Row],[Columna1]],Tabla5[#All],3,0)</f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f>VLOOKUP(Tabla3[[#This Row],[Columna1]],Tabla7[[ID]:[Monto neto de los bonos]],3,0)</f>
        <v>1970.03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0</v>
      </c>
      <c r="AS1205" s="2">
        <v>3179.46</v>
      </c>
      <c r="AT1205" s="2">
        <v>2119.64</v>
      </c>
      <c r="AU1205" s="2">
        <v>1093.3</v>
      </c>
      <c r="AV1205" s="2">
        <v>0</v>
      </c>
      <c r="AW1205" s="1"/>
      <c r="AX1205" s="2" t="s">
        <v>422</v>
      </c>
      <c r="AY1205" s="8" t="s">
        <v>428</v>
      </c>
    </row>
    <row r="1206" spans="1:51" ht="13.15" customHeight="1" x14ac:dyDescent="0.25">
      <c r="A1206" s="7">
        <v>18971</v>
      </c>
      <c r="B1206" s="2" t="s">
        <v>1237</v>
      </c>
      <c r="C1206" s="2">
        <v>301803</v>
      </c>
      <c r="D1206" s="2" t="s">
        <v>188</v>
      </c>
      <c r="E1206" s="2" t="s">
        <v>214</v>
      </c>
      <c r="F1206" s="2" t="s">
        <v>193</v>
      </c>
      <c r="G1206" s="3">
        <v>42087</v>
      </c>
      <c r="H1206" s="1"/>
      <c r="I1206" s="2">
        <v>9717.6</v>
      </c>
      <c r="J1206" s="2">
        <v>4447.2349999999997</v>
      </c>
      <c r="K1206" s="2">
        <v>4447.2349999999997</v>
      </c>
      <c r="L1206" s="2">
        <v>3387.79</v>
      </c>
      <c r="M1206" s="1"/>
      <c r="N1206" s="5">
        <f t="shared" si="36"/>
        <v>28990.91</v>
      </c>
      <c r="O1206" s="6">
        <f t="shared" si="37"/>
        <v>22487.439999999999</v>
      </c>
      <c r="P1206" s="2">
        <v>30</v>
      </c>
      <c r="Q1206" s="2" t="s">
        <v>37</v>
      </c>
      <c r="R1206" s="2">
        <v>0</v>
      </c>
      <c r="S1206" s="2">
        <v>0</v>
      </c>
      <c r="T1206" s="2">
        <v>0</v>
      </c>
      <c r="U1206" s="2">
        <v>0</v>
      </c>
      <c r="V1206" s="2">
        <v>893.38</v>
      </c>
      <c r="W1206" s="2">
        <v>1970.03</v>
      </c>
      <c r="X1206" s="2">
        <v>0</v>
      </c>
      <c r="Y1206" s="2">
        <v>2397.64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f>VLOOKUP(Tabla3[[#This Row],[Columna1]],Tabla5[#All],3,0)</f>
        <v>0</v>
      </c>
      <c r="AF1206" s="2">
        <v>0</v>
      </c>
      <c r="AG1206" s="2">
        <v>1730</v>
      </c>
      <c r="AH1206" s="2">
        <v>1270</v>
      </c>
      <c r="AI1206" s="2">
        <v>0</v>
      </c>
      <c r="AJ1206" s="2">
        <v>0</v>
      </c>
      <c r="AK1206" s="2">
        <f>VLOOKUP(Tabla3[[#This Row],[Columna1]],Tabla7[[ID]:[Monto neto de los bonos]],3,0)</f>
        <v>7685.39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0</v>
      </c>
      <c r="AR1206" s="2">
        <v>0</v>
      </c>
      <c r="AS1206" s="2">
        <v>3219</v>
      </c>
      <c r="AT1206" s="2">
        <v>2146</v>
      </c>
      <c r="AU1206" s="2">
        <v>1138.47</v>
      </c>
      <c r="AV1206" s="2">
        <v>0</v>
      </c>
      <c r="AW1206" s="1"/>
      <c r="AX1206" s="2" t="s">
        <v>422</v>
      </c>
      <c r="AY1206" s="8" t="s">
        <v>428</v>
      </c>
    </row>
    <row r="1207" spans="1:51" ht="13.15" customHeight="1" x14ac:dyDescent="0.25">
      <c r="A1207" s="7">
        <v>21213</v>
      </c>
      <c r="B1207" s="2" t="s">
        <v>1238</v>
      </c>
      <c r="C1207" s="2">
        <v>2525803</v>
      </c>
      <c r="D1207" s="2" t="s">
        <v>188</v>
      </c>
      <c r="E1207" s="2" t="s">
        <v>215</v>
      </c>
      <c r="F1207" s="2" t="s">
        <v>60</v>
      </c>
      <c r="G1207" s="3">
        <v>43175</v>
      </c>
      <c r="H1207" s="1"/>
      <c r="I1207" s="2">
        <v>14709.55</v>
      </c>
      <c r="J1207" s="2">
        <v>2709.165</v>
      </c>
      <c r="K1207" s="2">
        <v>2709.165</v>
      </c>
      <c r="L1207" s="2">
        <v>1751.53</v>
      </c>
      <c r="M1207" s="1"/>
      <c r="N1207" s="5">
        <f t="shared" si="36"/>
        <v>33070.1</v>
      </c>
      <c r="O1207" s="6">
        <f t="shared" si="37"/>
        <v>29012.18</v>
      </c>
      <c r="P1207" s="2">
        <v>30</v>
      </c>
      <c r="Q1207" s="2" t="s">
        <v>37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11190.69</v>
      </c>
      <c r="AE1207" s="2">
        <f>VLOOKUP(Tabla3[[#This Row],[Columna1]],Tabla5[#All],3,0)</f>
        <v>11190.69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f>VLOOKUP(Tabla3[[#This Row],[Columna1]],Tabla7[[ID]:[Monto neto de los bonos]],3,0)</f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0</v>
      </c>
      <c r="AR1207" s="2">
        <v>0</v>
      </c>
      <c r="AS1207" s="2">
        <v>0</v>
      </c>
      <c r="AT1207" s="2">
        <v>2187.94</v>
      </c>
      <c r="AU1207" s="2">
        <v>1869.98</v>
      </c>
      <c r="AV1207" s="2">
        <v>0</v>
      </c>
      <c r="AW1207" s="1"/>
      <c r="AX1207" s="2" t="s">
        <v>422</v>
      </c>
      <c r="AY1207" s="8" t="s">
        <v>423</v>
      </c>
    </row>
    <row r="1208" spans="1:51" ht="13.15" customHeight="1" x14ac:dyDescent="0.25">
      <c r="A1208" s="7">
        <v>25279</v>
      </c>
      <c r="B1208" s="2" t="s">
        <v>1239</v>
      </c>
      <c r="C1208" s="2">
        <v>6553303</v>
      </c>
      <c r="D1208" s="2" t="s">
        <v>188</v>
      </c>
      <c r="E1208" s="2" t="s">
        <v>206</v>
      </c>
      <c r="F1208" s="2" t="s">
        <v>193</v>
      </c>
      <c r="G1208" s="3">
        <v>45597</v>
      </c>
      <c r="H1208" s="1"/>
      <c r="I1208" s="2">
        <v>9717.6</v>
      </c>
      <c r="J1208" s="2">
        <v>4447.2349999999997</v>
      </c>
      <c r="K1208" s="2">
        <v>4447.2349999999997</v>
      </c>
      <c r="L1208" s="2">
        <v>0</v>
      </c>
      <c r="M1208" s="1"/>
      <c r="N1208" s="5">
        <f t="shared" si="36"/>
        <v>24848.39</v>
      </c>
      <c r="O1208" s="6">
        <f t="shared" si="37"/>
        <v>18155.289999999997</v>
      </c>
      <c r="P1208" s="2">
        <v>30</v>
      </c>
      <c r="Q1208" s="2" t="s">
        <v>37</v>
      </c>
      <c r="R1208" s="2">
        <v>0</v>
      </c>
      <c r="S1208" s="2">
        <v>0</v>
      </c>
      <c r="T1208" s="2">
        <v>0</v>
      </c>
      <c r="U1208" s="2">
        <v>0</v>
      </c>
      <c r="V1208" s="2">
        <v>893.38</v>
      </c>
      <c r="W1208" s="2">
        <v>1970.03</v>
      </c>
      <c r="X1208" s="2">
        <v>0</v>
      </c>
      <c r="Y1208" s="2">
        <v>3372.91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f>VLOOKUP(Tabla3[[#This Row],[Columna1]],Tabla5[#All],3,0)</f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f>VLOOKUP(Tabla3[[#This Row],[Columna1]],Tabla7[[ID]:[Monto neto de los bonos]],3,0)</f>
        <v>1970.03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0</v>
      </c>
      <c r="AR1208" s="2">
        <v>0</v>
      </c>
      <c r="AS1208" s="2">
        <v>3901.06</v>
      </c>
      <c r="AT1208" s="2">
        <v>1950.52</v>
      </c>
      <c r="AU1208" s="2">
        <v>841.52</v>
      </c>
      <c r="AV1208" s="2">
        <v>0</v>
      </c>
      <c r="AW1208" s="1"/>
      <c r="AX1208" s="2" t="s">
        <v>422</v>
      </c>
      <c r="AY1208" s="8" t="s">
        <v>428</v>
      </c>
    </row>
    <row r="1209" spans="1:51" ht="13.15" customHeight="1" x14ac:dyDescent="0.25">
      <c r="A1209" s="7">
        <v>91855</v>
      </c>
      <c r="B1209" s="2" t="s">
        <v>1240</v>
      </c>
      <c r="C1209" s="2">
        <v>399903</v>
      </c>
      <c r="D1209" s="2" t="s">
        <v>188</v>
      </c>
      <c r="E1209" s="2" t="s">
        <v>190</v>
      </c>
      <c r="F1209" s="2" t="s">
        <v>216</v>
      </c>
      <c r="G1209" s="3">
        <v>36892</v>
      </c>
      <c r="H1209" s="1"/>
      <c r="I1209" s="2">
        <v>11612.32</v>
      </c>
      <c r="J1209" s="2">
        <v>4273.5050000000001</v>
      </c>
      <c r="K1209" s="2">
        <v>4273.5050000000001</v>
      </c>
      <c r="L1209" s="2">
        <v>3950.13</v>
      </c>
      <c r="M1209" s="1"/>
      <c r="N1209" s="5">
        <f t="shared" si="36"/>
        <v>28109.520000000004</v>
      </c>
      <c r="O1209" s="6">
        <f t="shared" si="37"/>
        <v>18701.640000000003</v>
      </c>
      <c r="P1209" s="2">
        <v>30</v>
      </c>
      <c r="Q1209" s="2" t="s">
        <v>37</v>
      </c>
      <c r="R1209" s="2">
        <v>0</v>
      </c>
      <c r="S1209" s="2">
        <v>0</v>
      </c>
      <c r="T1209" s="2">
        <v>0</v>
      </c>
      <c r="U1209" s="2">
        <v>0</v>
      </c>
      <c r="V1209" s="2">
        <v>967.66</v>
      </c>
      <c r="W1209" s="2">
        <v>3032.4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f>VLOOKUP(Tabla3[[#This Row],[Columna1]],Tabla5[#All],3,0)</f>
        <v>0</v>
      </c>
      <c r="AF1209" s="2">
        <v>5000</v>
      </c>
      <c r="AG1209" s="2">
        <v>0</v>
      </c>
      <c r="AH1209" s="2">
        <v>0</v>
      </c>
      <c r="AI1209" s="2">
        <v>0</v>
      </c>
      <c r="AJ1209" s="2">
        <v>0</v>
      </c>
      <c r="AK1209" s="2">
        <f>VLOOKUP(Tabla3[[#This Row],[Columna1]],Tabla7[[ID]:[Monto neto de los bonos]],3,0)</f>
        <v>3032.4</v>
      </c>
      <c r="AL1209" s="2">
        <v>2000</v>
      </c>
      <c r="AM1209" s="2">
        <v>0</v>
      </c>
      <c r="AN1209" s="2">
        <v>0</v>
      </c>
      <c r="AO1209" s="2">
        <v>0</v>
      </c>
      <c r="AP1209" s="2">
        <v>0</v>
      </c>
      <c r="AQ1209" s="2">
        <v>0</v>
      </c>
      <c r="AR1209" s="2">
        <v>0</v>
      </c>
      <c r="AS1209" s="2">
        <v>5015.4399999999996</v>
      </c>
      <c r="AT1209" s="2">
        <v>2507.7199999999998</v>
      </c>
      <c r="AU1209" s="2">
        <v>1884.72</v>
      </c>
      <c r="AV1209" s="2">
        <v>0</v>
      </c>
      <c r="AW1209" s="1"/>
      <c r="AX1209" s="2" t="s">
        <v>422</v>
      </c>
      <c r="AY1209" s="8" t="s">
        <v>423</v>
      </c>
    </row>
    <row r="1210" spans="1:51" ht="13.15" customHeight="1" x14ac:dyDescent="0.25">
      <c r="A1210" s="7">
        <v>18453</v>
      </c>
      <c r="B1210" s="2" t="s">
        <v>1241</v>
      </c>
      <c r="C1210" s="2">
        <v>350003</v>
      </c>
      <c r="D1210" s="2" t="s">
        <v>188</v>
      </c>
      <c r="E1210" s="2" t="s">
        <v>209</v>
      </c>
      <c r="F1210" s="2" t="s">
        <v>50</v>
      </c>
      <c r="G1210" s="3">
        <v>41730</v>
      </c>
      <c r="H1210" s="1"/>
      <c r="I1210" s="2">
        <v>12195.26</v>
      </c>
      <c r="J1210" s="2">
        <v>3009.3249999999998</v>
      </c>
      <c r="K1210" s="2">
        <v>3009.3249999999998</v>
      </c>
      <c r="L1210" s="2">
        <v>1445.5</v>
      </c>
      <c r="M1210" s="1"/>
      <c r="N1210" s="5">
        <f t="shared" si="36"/>
        <v>22448.13</v>
      </c>
      <c r="O1210" s="6">
        <f t="shared" si="37"/>
        <v>19158.050000000003</v>
      </c>
      <c r="P1210" s="2">
        <v>30</v>
      </c>
      <c r="Q1210" s="2" t="s">
        <v>37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2788.72</v>
      </c>
      <c r="AE1210" s="2">
        <f>VLOOKUP(Tabla3[[#This Row],[Columna1]],Tabla5[#All],3,0)</f>
        <v>2788.72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f>VLOOKUP(Tabla3[[#This Row],[Columna1]],Tabla7[[ID]:[Monto neto de los bonos]],3,0)</f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0</v>
      </c>
      <c r="AR1210" s="2">
        <v>0</v>
      </c>
      <c r="AS1210" s="2">
        <v>0</v>
      </c>
      <c r="AT1210" s="2">
        <v>1965.94</v>
      </c>
      <c r="AU1210" s="2">
        <v>1324.14</v>
      </c>
      <c r="AV1210" s="2">
        <v>0</v>
      </c>
      <c r="AW1210" s="1"/>
      <c r="AX1210" s="2" t="s">
        <v>422</v>
      </c>
      <c r="AY1210" s="8" t="s">
        <v>423</v>
      </c>
    </row>
    <row r="1211" spans="1:51" ht="13.15" customHeight="1" x14ac:dyDescent="0.25">
      <c r="A1211" s="7">
        <v>19131</v>
      </c>
      <c r="B1211" s="2" t="s">
        <v>1242</v>
      </c>
      <c r="C1211" s="2">
        <v>316603</v>
      </c>
      <c r="D1211" s="2" t="s">
        <v>188</v>
      </c>
      <c r="E1211" s="2" t="s">
        <v>209</v>
      </c>
      <c r="F1211" s="2" t="s">
        <v>168</v>
      </c>
      <c r="G1211" s="3">
        <v>42087</v>
      </c>
      <c r="H1211" s="1"/>
      <c r="I1211" s="2">
        <v>13301.45</v>
      </c>
      <c r="J1211" s="2">
        <v>2633.86</v>
      </c>
      <c r="K1211" s="2">
        <v>2633.86</v>
      </c>
      <c r="L1211" s="2">
        <v>3379.99</v>
      </c>
      <c r="M1211" s="1"/>
      <c r="N1211" s="5">
        <f t="shared" si="36"/>
        <v>28567.940000000002</v>
      </c>
      <c r="O1211" s="6">
        <f t="shared" si="37"/>
        <v>24894.870000000003</v>
      </c>
      <c r="P1211" s="2">
        <v>30</v>
      </c>
      <c r="Q1211" s="2" t="s">
        <v>37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6618.78</v>
      </c>
      <c r="AE1211" s="2">
        <f>VLOOKUP(Tabla3[[#This Row],[Columna1]],Tabla5[#All],3,0)</f>
        <v>6618.78</v>
      </c>
      <c r="AF1211" s="2">
        <v>0</v>
      </c>
      <c r="AG1211" s="2">
        <v>0</v>
      </c>
      <c r="AH1211" s="2">
        <v>0</v>
      </c>
      <c r="AI1211" s="2">
        <v>0</v>
      </c>
      <c r="AJ1211" s="2">
        <v>0</v>
      </c>
      <c r="AK1211" s="2">
        <f>VLOOKUP(Tabla3[[#This Row],[Columna1]],Tabla7[[ID]:[Monto neto de los bonos]],3,0)</f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2">
        <v>0</v>
      </c>
      <c r="AS1211" s="2">
        <v>0</v>
      </c>
      <c r="AT1211" s="2">
        <v>2051.92</v>
      </c>
      <c r="AU1211" s="2">
        <v>1621.15</v>
      </c>
      <c r="AV1211" s="2">
        <v>0</v>
      </c>
      <c r="AW1211" s="1"/>
      <c r="AX1211" s="2" t="s">
        <v>422</v>
      </c>
      <c r="AY1211" s="8" t="s">
        <v>423</v>
      </c>
    </row>
    <row r="1212" spans="1:51" ht="13.15" customHeight="1" x14ac:dyDescent="0.25">
      <c r="A1212" s="7">
        <v>14966</v>
      </c>
      <c r="B1212" s="2" t="s">
        <v>4378</v>
      </c>
      <c r="C1212" s="2">
        <v>165603</v>
      </c>
      <c r="D1212" s="2" t="s">
        <v>188</v>
      </c>
      <c r="E1212" s="2" t="s">
        <v>208</v>
      </c>
      <c r="F1212" s="2" t="s">
        <v>217</v>
      </c>
      <c r="G1212" s="3">
        <v>39676</v>
      </c>
      <c r="H1212" s="1"/>
      <c r="I1212" s="2">
        <v>12173.71</v>
      </c>
      <c r="J1212" s="2">
        <v>4748.5950000000003</v>
      </c>
      <c r="K1212" s="2">
        <v>4748.5950000000003</v>
      </c>
      <c r="L1212" s="2">
        <v>4151.67</v>
      </c>
      <c r="M1212" s="1"/>
      <c r="N1212" s="5">
        <f t="shared" si="36"/>
        <v>36028.54</v>
      </c>
      <c r="O1212" s="6">
        <f t="shared" si="37"/>
        <v>27249.719999999998</v>
      </c>
      <c r="P1212" s="2">
        <v>30</v>
      </c>
      <c r="Q1212" s="2" t="s">
        <v>37</v>
      </c>
      <c r="R1212" s="2">
        <v>0</v>
      </c>
      <c r="S1212" s="2">
        <v>0</v>
      </c>
      <c r="T1212" s="2">
        <v>0</v>
      </c>
      <c r="U1212" s="2">
        <v>0</v>
      </c>
      <c r="V1212" s="2">
        <v>1040.2</v>
      </c>
      <c r="W1212" s="2">
        <v>2010.48</v>
      </c>
      <c r="X1212" s="2">
        <v>0</v>
      </c>
      <c r="Y1212" s="2">
        <v>3155.29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f>VLOOKUP(Tabla3[[#This Row],[Columna1]],Tabla5[#All],3,0)</f>
        <v>0</v>
      </c>
      <c r="AF1212" s="2">
        <v>0</v>
      </c>
      <c r="AG1212" s="2">
        <v>4000</v>
      </c>
      <c r="AH1212" s="2">
        <v>0</v>
      </c>
      <c r="AI1212" s="2">
        <v>0</v>
      </c>
      <c r="AJ1212" s="2">
        <v>0</v>
      </c>
      <c r="AK1212" s="2">
        <f>VLOOKUP(Tabla3[[#This Row],[Columna1]],Tabla7[[ID]:[Monto neto de los bonos]],3,0)</f>
        <v>6010.48</v>
      </c>
      <c r="AL1212" s="2">
        <v>0</v>
      </c>
      <c r="AM1212" s="2">
        <v>0</v>
      </c>
      <c r="AN1212" s="2">
        <v>1270</v>
      </c>
      <c r="AO1212" s="2">
        <v>0</v>
      </c>
      <c r="AP1212" s="2">
        <v>0</v>
      </c>
      <c r="AQ1212" s="2">
        <v>0</v>
      </c>
      <c r="AR1212" s="2">
        <v>0</v>
      </c>
      <c r="AS1212" s="2">
        <v>4029.4</v>
      </c>
      <c r="AT1212" s="2">
        <v>2686.26</v>
      </c>
      <c r="AU1212" s="2">
        <v>2063.16</v>
      </c>
      <c r="AV1212" s="2">
        <v>0</v>
      </c>
      <c r="AW1212" s="1"/>
      <c r="AX1212" s="2" t="s">
        <v>422</v>
      </c>
      <c r="AY1212" s="8" t="s">
        <v>428</v>
      </c>
    </row>
    <row r="1213" spans="1:51" ht="13.15" customHeight="1" x14ac:dyDescent="0.25">
      <c r="A1213" s="7">
        <v>16724</v>
      </c>
      <c r="B1213" s="2" t="s">
        <v>1243</v>
      </c>
      <c r="C1213" s="2">
        <v>259903</v>
      </c>
      <c r="D1213" s="2" t="s">
        <v>188</v>
      </c>
      <c r="E1213" s="2" t="s">
        <v>211</v>
      </c>
      <c r="F1213" s="2" t="s">
        <v>36</v>
      </c>
      <c r="G1213" s="3">
        <v>40725</v>
      </c>
      <c r="H1213" s="1"/>
      <c r="I1213" s="2">
        <v>13165.89</v>
      </c>
      <c r="J1213" s="2">
        <v>2789.65</v>
      </c>
      <c r="K1213" s="2">
        <v>2789.65</v>
      </c>
      <c r="L1213" s="2">
        <v>2728.94</v>
      </c>
      <c r="M1213" s="2">
        <v>812.24</v>
      </c>
      <c r="N1213" s="5">
        <f t="shared" si="36"/>
        <v>24687.72</v>
      </c>
      <c r="O1213" s="6">
        <f t="shared" si="37"/>
        <v>20144.700000000004</v>
      </c>
      <c r="P1213" s="2">
        <v>30</v>
      </c>
      <c r="Q1213" s="2" t="s">
        <v>37</v>
      </c>
      <c r="R1213" s="2">
        <v>0</v>
      </c>
      <c r="S1213" s="2">
        <v>0</v>
      </c>
      <c r="T1213" s="2">
        <v>0</v>
      </c>
      <c r="U1213" s="2">
        <v>0</v>
      </c>
      <c r="V1213" s="2">
        <v>1249.68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1151.67</v>
      </c>
      <c r="AE1213" s="2">
        <f>VLOOKUP(Tabla3[[#This Row],[Columna1]],Tabla5[#All],3,0)</f>
        <v>1151.67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f>VLOOKUP(Tabla3[[#This Row],[Columna1]],Tabla7[[ID]:[Monto neto de los bonos]],3,0)</f>
        <v>0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  <c r="AQ1213" s="2">
        <v>0</v>
      </c>
      <c r="AR1213" s="2">
        <v>0</v>
      </c>
      <c r="AS1213" s="2">
        <v>0</v>
      </c>
      <c r="AT1213" s="2">
        <v>2353.6</v>
      </c>
      <c r="AU1213" s="2">
        <v>2189.42</v>
      </c>
      <c r="AV1213" s="2">
        <v>0</v>
      </c>
      <c r="AW1213" s="1"/>
      <c r="AX1213" s="2" t="s">
        <v>422</v>
      </c>
      <c r="AY1213" s="8" t="s">
        <v>423</v>
      </c>
    </row>
    <row r="1214" spans="1:51" ht="13.15" customHeight="1" x14ac:dyDescent="0.25">
      <c r="A1214" s="7">
        <v>21597</v>
      </c>
      <c r="B1214" s="2" t="s">
        <v>1244</v>
      </c>
      <c r="C1214" s="2">
        <v>3049203</v>
      </c>
      <c r="D1214" s="2" t="s">
        <v>188</v>
      </c>
      <c r="E1214" s="2" t="s">
        <v>202</v>
      </c>
      <c r="F1214" s="2" t="s">
        <v>193</v>
      </c>
      <c r="G1214" s="3">
        <v>43435</v>
      </c>
      <c r="H1214" s="1"/>
      <c r="I1214" s="2">
        <v>9717.6</v>
      </c>
      <c r="J1214" s="2">
        <v>4447.2349999999997</v>
      </c>
      <c r="K1214" s="2">
        <v>4447.2349999999997</v>
      </c>
      <c r="L1214" s="2">
        <v>1691.11</v>
      </c>
      <c r="M1214" s="1"/>
      <c r="N1214" s="5">
        <f t="shared" si="36"/>
        <v>25564.23</v>
      </c>
      <c r="O1214" s="6">
        <f t="shared" si="37"/>
        <v>19171.830000000002</v>
      </c>
      <c r="P1214" s="2">
        <v>30</v>
      </c>
      <c r="Q1214" s="2" t="s">
        <v>37</v>
      </c>
      <c r="R1214" s="2">
        <v>0</v>
      </c>
      <c r="S1214" s="2">
        <v>0</v>
      </c>
      <c r="T1214" s="2">
        <v>0</v>
      </c>
      <c r="U1214" s="2">
        <v>0</v>
      </c>
      <c r="V1214" s="2">
        <v>893.38</v>
      </c>
      <c r="W1214" s="2">
        <v>1970.03</v>
      </c>
      <c r="X1214" s="2">
        <v>0</v>
      </c>
      <c r="Y1214" s="2">
        <v>2397.64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f>VLOOKUP(Tabla3[[#This Row],[Columna1]],Tabla5[#All],3,0)</f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f>VLOOKUP(Tabla3[[#This Row],[Columna1]],Tabla7[[ID]:[Monto neto de los bonos]],3,0)</f>
        <v>1970.03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  <c r="AQ1214" s="2">
        <v>0</v>
      </c>
      <c r="AR1214" s="2">
        <v>0</v>
      </c>
      <c r="AS1214" s="2">
        <v>3179.46</v>
      </c>
      <c r="AT1214" s="2">
        <v>2119.64</v>
      </c>
      <c r="AU1214" s="2">
        <v>1093.3</v>
      </c>
      <c r="AV1214" s="2">
        <v>0</v>
      </c>
      <c r="AW1214" s="1"/>
      <c r="AX1214" s="2" t="s">
        <v>422</v>
      </c>
      <c r="AY1214" s="8" t="s">
        <v>428</v>
      </c>
    </row>
    <row r="1215" spans="1:51" ht="13.15" customHeight="1" x14ac:dyDescent="0.25">
      <c r="A1215" s="7">
        <v>14969</v>
      </c>
      <c r="B1215" s="2" t="s">
        <v>4423</v>
      </c>
      <c r="C1215" s="2">
        <v>165903</v>
      </c>
      <c r="D1215" s="2" t="s">
        <v>188</v>
      </c>
      <c r="E1215" s="2" t="s">
        <v>202</v>
      </c>
      <c r="F1215" s="2" t="s">
        <v>201</v>
      </c>
      <c r="G1215" s="3">
        <v>39676</v>
      </c>
      <c r="H1215" s="1"/>
      <c r="I1215" s="2">
        <v>11670.43</v>
      </c>
      <c r="J1215" s="2">
        <v>4294.8850000000002</v>
      </c>
      <c r="K1215" s="2">
        <v>4294.8850000000002</v>
      </c>
      <c r="L1215" s="2">
        <v>4408.68</v>
      </c>
      <c r="M1215" s="1"/>
      <c r="N1215" s="5">
        <f t="shared" si="36"/>
        <v>29995.14</v>
      </c>
      <c r="O1215" s="6">
        <f t="shared" si="37"/>
        <v>21588.720000000001</v>
      </c>
      <c r="P1215" s="2">
        <v>30</v>
      </c>
      <c r="Q1215" s="2" t="s">
        <v>37</v>
      </c>
      <c r="R1215" s="2">
        <v>0</v>
      </c>
      <c r="S1215" s="2">
        <v>0</v>
      </c>
      <c r="T1215" s="2">
        <v>0</v>
      </c>
      <c r="U1215" s="2">
        <v>0</v>
      </c>
      <c r="V1215" s="2">
        <v>972.5</v>
      </c>
      <c r="W1215" s="2">
        <v>1803.57</v>
      </c>
      <c r="X1215" s="2">
        <v>0</v>
      </c>
      <c r="Y1215" s="2">
        <v>2550.19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f>VLOOKUP(Tabla3[[#This Row],[Columna1]],Tabla5[#All],3,0)</f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f>VLOOKUP(Tabla3[[#This Row],[Columna1]],Tabla7[[ID]:[Monto neto de los bonos]],3,0)</f>
        <v>1803.57</v>
      </c>
      <c r="AL1215" s="2">
        <v>0</v>
      </c>
      <c r="AM1215" s="2">
        <v>0</v>
      </c>
      <c r="AN1215" s="2">
        <v>0</v>
      </c>
      <c r="AO1215" s="2">
        <v>0</v>
      </c>
      <c r="AP1215" s="2">
        <v>0</v>
      </c>
      <c r="AQ1215" s="2">
        <v>0</v>
      </c>
      <c r="AR1215" s="2">
        <v>0</v>
      </c>
      <c r="AS1215" s="2">
        <v>3846.2</v>
      </c>
      <c r="AT1215" s="2">
        <v>2564.14</v>
      </c>
      <c r="AU1215" s="2">
        <v>1996.08</v>
      </c>
      <c r="AV1215" s="2">
        <v>0</v>
      </c>
      <c r="AW1215" s="1"/>
      <c r="AX1215" s="2" t="s">
        <v>422</v>
      </c>
      <c r="AY1215" s="8" t="s">
        <v>428</v>
      </c>
    </row>
    <row r="1216" spans="1:51" ht="13.15" customHeight="1" x14ac:dyDescent="0.25">
      <c r="A1216" s="7">
        <v>14728</v>
      </c>
      <c r="B1216" s="2" t="s">
        <v>1245</v>
      </c>
      <c r="C1216" s="2">
        <v>160203</v>
      </c>
      <c r="D1216" s="2" t="s">
        <v>188</v>
      </c>
      <c r="E1216" s="2" t="s">
        <v>218</v>
      </c>
      <c r="F1216" s="2" t="s">
        <v>217</v>
      </c>
      <c r="G1216" s="3">
        <v>39455</v>
      </c>
      <c r="H1216" s="1"/>
      <c r="I1216" s="2">
        <v>12173.71</v>
      </c>
      <c r="J1216" s="2">
        <v>4748.5950000000003</v>
      </c>
      <c r="K1216" s="2">
        <v>4748.5950000000003</v>
      </c>
      <c r="L1216" s="2">
        <v>4540.5</v>
      </c>
      <c r="M1216" s="1"/>
      <c r="N1216" s="5">
        <f t="shared" si="36"/>
        <v>37481.350000000006</v>
      </c>
      <c r="O1216" s="6">
        <f t="shared" si="37"/>
        <v>28522.270000000004</v>
      </c>
      <c r="P1216" s="2">
        <v>30</v>
      </c>
      <c r="Q1216" s="2" t="s">
        <v>37</v>
      </c>
      <c r="R1216" s="2">
        <v>0</v>
      </c>
      <c r="S1216" s="2">
        <v>0</v>
      </c>
      <c r="T1216" s="2">
        <v>0</v>
      </c>
      <c r="U1216" s="2">
        <v>0</v>
      </c>
      <c r="V1216" s="2">
        <v>1040.2</v>
      </c>
      <c r="W1216" s="2">
        <v>2010.48</v>
      </c>
      <c r="X1216" s="2">
        <v>0</v>
      </c>
      <c r="Y1216" s="2">
        <v>3155.29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f>VLOOKUP(Tabla3[[#This Row],[Columna1]],Tabla5[#All],3,0)</f>
        <v>0</v>
      </c>
      <c r="AF1216" s="2">
        <v>0</v>
      </c>
      <c r="AG1216" s="2">
        <v>5063.9799999999996</v>
      </c>
      <c r="AH1216" s="2">
        <v>0</v>
      </c>
      <c r="AI1216" s="2">
        <v>0</v>
      </c>
      <c r="AJ1216" s="2">
        <v>0</v>
      </c>
      <c r="AK1216" s="2">
        <f>VLOOKUP(Tabla3[[#This Row],[Columna1]],Tabla7[[ID]:[Monto neto de los bonos]],3,0)</f>
        <v>7074.46</v>
      </c>
      <c r="AL1216" s="2">
        <v>0</v>
      </c>
      <c r="AM1216" s="2">
        <v>0</v>
      </c>
      <c r="AN1216" s="2">
        <v>1270</v>
      </c>
      <c r="AO1216" s="2">
        <v>0</v>
      </c>
      <c r="AP1216" s="2">
        <v>0</v>
      </c>
      <c r="AQ1216" s="2">
        <v>0</v>
      </c>
      <c r="AR1216" s="2">
        <v>0</v>
      </c>
      <c r="AS1216" s="2">
        <v>4087.72</v>
      </c>
      <c r="AT1216" s="2">
        <v>2725.14</v>
      </c>
      <c r="AU1216" s="2">
        <v>2146.2199999999998</v>
      </c>
      <c r="AV1216" s="2">
        <v>0</v>
      </c>
      <c r="AW1216" s="1"/>
      <c r="AX1216" s="2" t="s">
        <v>422</v>
      </c>
      <c r="AY1216" s="8" t="s">
        <v>428</v>
      </c>
    </row>
    <row r="1217" spans="1:51" ht="13.15" customHeight="1" x14ac:dyDescent="0.25">
      <c r="A1217" s="7">
        <v>24292</v>
      </c>
      <c r="B1217" s="2" t="s">
        <v>1246</v>
      </c>
      <c r="C1217" s="2">
        <v>5851503</v>
      </c>
      <c r="D1217" s="2" t="s">
        <v>188</v>
      </c>
      <c r="E1217" s="2" t="s">
        <v>208</v>
      </c>
      <c r="F1217" s="2" t="s">
        <v>193</v>
      </c>
      <c r="G1217" s="3">
        <v>44958</v>
      </c>
      <c r="H1217" s="1"/>
      <c r="I1217" s="2">
        <v>9717.6</v>
      </c>
      <c r="J1217" s="2">
        <v>4447.2349999999997</v>
      </c>
      <c r="K1217" s="2">
        <v>4447.2349999999997</v>
      </c>
      <c r="L1217" s="2">
        <v>0</v>
      </c>
      <c r="M1217" s="1"/>
      <c r="N1217" s="5">
        <f t="shared" si="36"/>
        <v>23873.119999999999</v>
      </c>
      <c r="O1217" s="6">
        <f t="shared" si="37"/>
        <v>18155.28</v>
      </c>
      <c r="P1217" s="2">
        <v>30</v>
      </c>
      <c r="Q1217" s="2" t="s">
        <v>37</v>
      </c>
      <c r="R1217" s="2">
        <v>0</v>
      </c>
      <c r="S1217" s="2">
        <v>0</v>
      </c>
      <c r="T1217" s="2">
        <v>0</v>
      </c>
      <c r="U1217" s="2">
        <v>0</v>
      </c>
      <c r="V1217" s="2">
        <v>893.38</v>
      </c>
      <c r="W1217" s="2">
        <v>1970.03</v>
      </c>
      <c r="X1217" s="2">
        <v>0</v>
      </c>
      <c r="Y1217" s="2">
        <v>2397.64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f>VLOOKUP(Tabla3[[#This Row],[Columna1]],Tabla5[#All],3,0)</f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f>VLOOKUP(Tabla3[[#This Row],[Columna1]],Tabla7[[ID]:[Monto neto de los bonos]],3,0)</f>
        <v>1970.03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  <c r="AQ1217" s="2">
        <v>0</v>
      </c>
      <c r="AR1217" s="2">
        <v>0</v>
      </c>
      <c r="AS1217" s="2">
        <v>2925.8</v>
      </c>
      <c r="AT1217" s="2">
        <v>1950.52</v>
      </c>
      <c r="AU1217" s="2">
        <v>841.52</v>
      </c>
      <c r="AV1217" s="2">
        <v>0</v>
      </c>
      <c r="AW1217" s="1"/>
      <c r="AX1217" s="2" t="s">
        <v>422</v>
      </c>
      <c r="AY1217" s="8" t="s">
        <v>428</v>
      </c>
    </row>
    <row r="1218" spans="1:51" ht="13.15" customHeight="1" x14ac:dyDescent="0.25">
      <c r="A1218" s="7">
        <v>15995</v>
      </c>
      <c r="B1218" s="2" t="s">
        <v>1247</v>
      </c>
      <c r="C1218" s="2">
        <v>206703</v>
      </c>
      <c r="D1218" s="2" t="s">
        <v>188</v>
      </c>
      <c r="E1218" s="2" t="s">
        <v>208</v>
      </c>
      <c r="F1218" s="2" t="s">
        <v>193</v>
      </c>
      <c r="G1218" s="3">
        <v>40483</v>
      </c>
      <c r="H1218" s="1"/>
      <c r="I1218" s="2">
        <v>9717.6</v>
      </c>
      <c r="J1218" s="2">
        <v>4447.2349999999997</v>
      </c>
      <c r="K1218" s="2">
        <v>4447.2349999999997</v>
      </c>
      <c r="L1218" s="2">
        <v>2554.4899999999998</v>
      </c>
      <c r="M1218" s="1"/>
      <c r="N1218" s="5">
        <f t="shared" ref="N1218:N1281" si="38">I1218+J1218+K1218+L1218+M1218+R1218+V1218+W1218+Y1218+AD1218+AG1218+AJ1218</f>
        <v>26427.609999999997</v>
      </c>
      <c r="O1218" s="6">
        <f t="shared" ref="O1218:O1281" si="39">N1218-AS1218-AT1218-AU1218</f>
        <v>19673.689999999999</v>
      </c>
      <c r="P1218" s="2">
        <v>30</v>
      </c>
      <c r="Q1218" s="2" t="s">
        <v>37</v>
      </c>
      <c r="R1218" s="2">
        <v>0</v>
      </c>
      <c r="S1218" s="2">
        <v>0</v>
      </c>
      <c r="T1218" s="2">
        <v>0</v>
      </c>
      <c r="U1218" s="2">
        <v>0</v>
      </c>
      <c r="V1218" s="2">
        <v>893.38</v>
      </c>
      <c r="W1218" s="2">
        <v>1970.03</v>
      </c>
      <c r="X1218" s="2">
        <v>0</v>
      </c>
      <c r="Y1218" s="2">
        <v>2397.64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f>VLOOKUP(Tabla3[[#This Row],[Columna1]],Tabla5[#All],3,0)</f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f>VLOOKUP(Tabla3[[#This Row],[Columna1]],Tabla7[[ID]:[Monto neto de los bonos]],3,0)</f>
        <v>1970.03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0</v>
      </c>
      <c r="AR1218" s="2">
        <v>0</v>
      </c>
      <c r="AS1218" s="2">
        <v>3308.98</v>
      </c>
      <c r="AT1218" s="2">
        <v>2205.98</v>
      </c>
      <c r="AU1218" s="2">
        <v>1238.96</v>
      </c>
      <c r="AV1218" s="2">
        <v>0</v>
      </c>
      <c r="AW1218" s="1"/>
      <c r="AX1218" s="2" t="s">
        <v>422</v>
      </c>
      <c r="AY1218" s="8" t="s">
        <v>428</v>
      </c>
    </row>
    <row r="1219" spans="1:51" ht="13.15" customHeight="1" x14ac:dyDescent="0.25">
      <c r="A1219" s="7">
        <v>24612</v>
      </c>
      <c r="B1219" s="2" t="s">
        <v>1248</v>
      </c>
      <c r="C1219" s="2">
        <v>6088603</v>
      </c>
      <c r="D1219" s="2" t="s">
        <v>188</v>
      </c>
      <c r="E1219" s="2" t="s">
        <v>211</v>
      </c>
      <c r="F1219" s="2" t="s">
        <v>212</v>
      </c>
      <c r="G1219" s="3">
        <v>45139</v>
      </c>
      <c r="H1219" s="1"/>
      <c r="I1219" s="2">
        <v>8947.52</v>
      </c>
      <c r="J1219" s="2">
        <v>4838.1850000000004</v>
      </c>
      <c r="K1219" s="2">
        <v>4838.1850000000004</v>
      </c>
      <c r="L1219" s="2">
        <v>0</v>
      </c>
      <c r="M1219" s="1"/>
      <c r="N1219" s="5">
        <f t="shared" si="38"/>
        <v>21017.160000000003</v>
      </c>
      <c r="O1219" s="6">
        <f t="shared" si="39"/>
        <v>18234.980000000003</v>
      </c>
      <c r="P1219" s="2">
        <v>30</v>
      </c>
      <c r="Q1219" s="2" t="s">
        <v>37</v>
      </c>
      <c r="R1219" s="2">
        <v>0</v>
      </c>
      <c r="S1219" s="2">
        <v>0</v>
      </c>
      <c r="T1219" s="2">
        <v>0</v>
      </c>
      <c r="U1219" s="2">
        <v>0</v>
      </c>
      <c r="V1219" s="2">
        <v>1241.5999999999999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1151.67</v>
      </c>
      <c r="AE1219" s="2">
        <f>VLOOKUP(Tabla3[[#This Row],[Columna1]],Tabla5[#All],3,0)</f>
        <v>1151.67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f>VLOOKUP(Tabla3[[#This Row],[Columna1]],Tabla7[[ID]:[Monto neto de los bonos]],3,0)</f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  <c r="AQ1219" s="2">
        <v>0</v>
      </c>
      <c r="AR1219" s="2">
        <v>0</v>
      </c>
      <c r="AS1219" s="2">
        <v>0</v>
      </c>
      <c r="AT1219" s="2">
        <v>1986.56</v>
      </c>
      <c r="AU1219" s="2">
        <v>795.62</v>
      </c>
      <c r="AV1219" s="2">
        <v>0</v>
      </c>
      <c r="AW1219" s="1"/>
      <c r="AX1219" s="2" t="s">
        <v>422</v>
      </c>
      <c r="AY1219" s="8" t="s">
        <v>423</v>
      </c>
    </row>
    <row r="1220" spans="1:51" ht="13.15" customHeight="1" x14ac:dyDescent="0.25">
      <c r="A1220" s="7">
        <v>24958</v>
      </c>
      <c r="B1220" s="2" t="s">
        <v>1249</v>
      </c>
      <c r="C1220" s="2">
        <v>6299003</v>
      </c>
      <c r="D1220" s="2" t="s">
        <v>188</v>
      </c>
      <c r="E1220" s="2" t="s">
        <v>196</v>
      </c>
      <c r="F1220" s="2" t="s">
        <v>193</v>
      </c>
      <c r="G1220" s="3">
        <v>45338</v>
      </c>
      <c r="H1220" s="1"/>
      <c r="I1220" s="2">
        <v>9717.6</v>
      </c>
      <c r="J1220" s="2">
        <v>4447.2349999999997</v>
      </c>
      <c r="K1220" s="2">
        <v>4447.2349999999997</v>
      </c>
      <c r="L1220" s="2">
        <v>0</v>
      </c>
      <c r="M1220" s="1"/>
      <c r="N1220" s="5">
        <f t="shared" si="38"/>
        <v>24848.39</v>
      </c>
      <c r="O1220" s="6">
        <f t="shared" si="39"/>
        <v>18155.289999999997</v>
      </c>
      <c r="P1220" s="2">
        <v>30</v>
      </c>
      <c r="Q1220" s="2" t="s">
        <v>37</v>
      </c>
      <c r="R1220" s="2">
        <v>0</v>
      </c>
      <c r="S1220" s="2">
        <v>0</v>
      </c>
      <c r="T1220" s="2">
        <v>0</v>
      </c>
      <c r="U1220" s="2">
        <v>0</v>
      </c>
      <c r="V1220" s="2">
        <v>893.38</v>
      </c>
      <c r="W1220" s="2">
        <v>1970.03</v>
      </c>
      <c r="X1220" s="2">
        <v>0</v>
      </c>
      <c r="Y1220" s="2">
        <v>3372.91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f>VLOOKUP(Tabla3[[#This Row],[Columna1]],Tabla5[#All],3,0)</f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f>VLOOKUP(Tabla3[[#This Row],[Columna1]],Tabla7[[ID]:[Monto neto de los bonos]],3,0)</f>
        <v>1970.03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  <c r="AQ1220" s="2">
        <v>0</v>
      </c>
      <c r="AR1220" s="2">
        <v>0</v>
      </c>
      <c r="AS1220" s="2">
        <v>3901.06</v>
      </c>
      <c r="AT1220" s="2">
        <v>1950.52</v>
      </c>
      <c r="AU1220" s="2">
        <v>841.52</v>
      </c>
      <c r="AV1220" s="2">
        <v>0</v>
      </c>
      <c r="AW1220" s="1"/>
      <c r="AX1220" s="2" t="s">
        <v>422</v>
      </c>
      <c r="AY1220" s="8" t="s">
        <v>428</v>
      </c>
    </row>
    <row r="1221" spans="1:51" ht="13.15" customHeight="1" x14ac:dyDescent="0.25">
      <c r="A1221" s="7">
        <v>18974</v>
      </c>
      <c r="B1221" s="2" t="s">
        <v>1250</v>
      </c>
      <c r="C1221" s="2">
        <v>302103</v>
      </c>
      <c r="D1221" s="2" t="s">
        <v>188</v>
      </c>
      <c r="E1221" s="2" t="s">
        <v>192</v>
      </c>
      <c r="F1221" s="2" t="s">
        <v>193</v>
      </c>
      <c r="G1221" s="3">
        <v>42087</v>
      </c>
      <c r="H1221" s="1"/>
      <c r="I1221" s="2">
        <v>9717.6</v>
      </c>
      <c r="J1221" s="2">
        <v>4447.2349999999997</v>
      </c>
      <c r="K1221" s="2">
        <v>4447.2349999999997</v>
      </c>
      <c r="L1221" s="2">
        <v>3387.79</v>
      </c>
      <c r="M1221" s="1"/>
      <c r="N1221" s="5">
        <f t="shared" si="38"/>
        <v>22893.24</v>
      </c>
      <c r="O1221" s="6">
        <f t="shared" si="39"/>
        <v>16389.77</v>
      </c>
      <c r="P1221" s="2">
        <v>30</v>
      </c>
      <c r="Q1221" s="2" t="s">
        <v>37</v>
      </c>
      <c r="R1221" s="2">
        <v>0</v>
      </c>
      <c r="S1221" s="2">
        <v>0</v>
      </c>
      <c r="T1221" s="2">
        <v>0</v>
      </c>
      <c r="U1221" s="2">
        <v>0</v>
      </c>
      <c r="V1221" s="2">
        <v>893.38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f>VLOOKUP(Tabla3[[#This Row],[Columna1]],Tabla5[#All],3,0)</f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f>VLOOKUP(Tabla3[[#This Row],[Columna1]],Tabla7[[ID]:[Monto neto de los bonos]],3,0)</f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0</v>
      </c>
      <c r="AQ1221" s="2">
        <v>0</v>
      </c>
      <c r="AR1221" s="2">
        <v>0</v>
      </c>
      <c r="AS1221" s="2">
        <v>3219</v>
      </c>
      <c r="AT1221" s="2">
        <v>2146</v>
      </c>
      <c r="AU1221" s="2">
        <v>1138.47</v>
      </c>
      <c r="AV1221" s="2">
        <v>0</v>
      </c>
      <c r="AW1221" s="1"/>
      <c r="AX1221" s="2" t="s">
        <v>422</v>
      </c>
      <c r="AY1221" s="8" t="s">
        <v>428</v>
      </c>
    </row>
    <row r="1222" spans="1:51" ht="13.15" customHeight="1" x14ac:dyDescent="0.25">
      <c r="A1222" s="7">
        <v>19821</v>
      </c>
      <c r="B1222" s="2" t="s">
        <v>4305</v>
      </c>
      <c r="C1222" s="2">
        <v>1159303</v>
      </c>
      <c r="D1222" s="2" t="s">
        <v>188</v>
      </c>
      <c r="E1222" s="2" t="s">
        <v>219</v>
      </c>
      <c r="F1222" s="2" t="s">
        <v>73</v>
      </c>
      <c r="G1222" s="3">
        <v>45545</v>
      </c>
      <c r="H1222" s="1"/>
      <c r="I1222" s="2">
        <v>16065.68</v>
      </c>
      <c r="J1222" s="2">
        <v>2959.1</v>
      </c>
      <c r="K1222" s="2">
        <v>2959.1</v>
      </c>
      <c r="L1222" s="2">
        <v>0</v>
      </c>
      <c r="M1222" s="1"/>
      <c r="N1222" s="5">
        <f t="shared" si="38"/>
        <v>49215.35</v>
      </c>
      <c r="O1222" s="6">
        <f t="shared" si="39"/>
        <v>45231.509999999995</v>
      </c>
      <c r="P1222" s="2">
        <v>30</v>
      </c>
      <c r="Q1222" s="2" t="s">
        <v>37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27231.47</v>
      </c>
      <c r="AE1222" s="2">
        <f>VLOOKUP(Tabla3[[#This Row],[Columna1]],Tabla5[#All],3,0)</f>
        <v>27231.47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f>VLOOKUP(Tabla3[[#This Row],[Columna1]],Tabla7[[ID]:[Monto neto de los bonos]],3,0)</f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0</v>
      </c>
      <c r="AQ1222" s="2">
        <v>0</v>
      </c>
      <c r="AR1222" s="2">
        <v>0</v>
      </c>
      <c r="AS1222" s="2">
        <v>0</v>
      </c>
      <c r="AT1222" s="2">
        <v>2198.36</v>
      </c>
      <c r="AU1222" s="2">
        <v>1785.48</v>
      </c>
      <c r="AV1222" s="2">
        <v>0</v>
      </c>
      <c r="AW1222" s="1"/>
      <c r="AX1222" s="2" t="s">
        <v>422</v>
      </c>
      <c r="AY1222" s="8" t="s">
        <v>423</v>
      </c>
    </row>
    <row r="1223" spans="1:51" ht="13.15" customHeight="1" x14ac:dyDescent="0.25">
      <c r="A1223" s="7">
        <v>14967</v>
      </c>
      <c r="B1223" s="2" t="s">
        <v>1251</v>
      </c>
      <c r="C1223" s="2">
        <v>165703</v>
      </c>
      <c r="D1223" s="2" t="s">
        <v>188</v>
      </c>
      <c r="E1223" s="2" t="s">
        <v>192</v>
      </c>
      <c r="F1223" s="2" t="s">
        <v>193</v>
      </c>
      <c r="G1223" s="3">
        <v>39676</v>
      </c>
      <c r="H1223" s="1"/>
      <c r="I1223" s="2">
        <v>9717.6</v>
      </c>
      <c r="J1223" s="2">
        <v>4447.2349999999997</v>
      </c>
      <c r="K1223" s="2">
        <v>4447.2349999999997</v>
      </c>
      <c r="L1223" s="2">
        <v>3949.31</v>
      </c>
      <c r="M1223" s="1"/>
      <c r="N1223" s="5">
        <f t="shared" si="38"/>
        <v>27822.43</v>
      </c>
      <c r="O1223" s="6">
        <f t="shared" si="39"/>
        <v>20469.849999999999</v>
      </c>
      <c r="P1223" s="2">
        <v>30</v>
      </c>
      <c r="Q1223" s="2" t="s">
        <v>37</v>
      </c>
      <c r="R1223" s="2">
        <v>0</v>
      </c>
      <c r="S1223" s="2">
        <v>0</v>
      </c>
      <c r="T1223" s="2">
        <v>0</v>
      </c>
      <c r="U1223" s="2">
        <v>0</v>
      </c>
      <c r="V1223" s="2">
        <v>893.38</v>
      </c>
      <c r="W1223" s="2">
        <v>1970.03</v>
      </c>
      <c r="X1223" s="2">
        <v>0</v>
      </c>
      <c r="Y1223" s="2">
        <v>2397.64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f>VLOOKUP(Tabla3[[#This Row],[Columna1]],Tabla5[#All],3,0)</f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f>VLOOKUP(Tabla3[[#This Row],[Columna1]],Tabla7[[ID]:[Monto neto de los bonos]],3,0)</f>
        <v>1970.03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0</v>
      </c>
      <c r="AR1223" s="2">
        <v>0</v>
      </c>
      <c r="AS1223" s="2">
        <v>3518.2</v>
      </c>
      <c r="AT1223" s="2">
        <v>2345.46</v>
      </c>
      <c r="AU1223" s="2">
        <v>1488.92</v>
      </c>
      <c r="AV1223" s="2">
        <v>0</v>
      </c>
      <c r="AW1223" s="1"/>
      <c r="AX1223" s="2" t="s">
        <v>422</v>
      </c>
      <c r="AY1223" s="8" t="s">
        <v>428</v>
      </c>
    </row>
    <row r="1224" spans="1:51" ht="13.15" customHeight="1" x14ac:dyDescent="0.25">
      <c r="A1224" s="7">
        <v>23759</v>
      </c>
      <c r="B1224" s="2" t="s">
        <v>1252</v>
      </c>
      <c r="C1224" s="2">
        <v>5436103</v>
      </c>
      <c r="D1224" s="2" t="s">
        <v>188</v>
      </c>
      <c r="E1224" s="2" t="s">
        <v>220</v>
      </c>
      <c r="F1224" s="2" t="s">
        <v>36</v>
      </c>
      <c r="G1224" s="3">
        <v>44635</v>
      </c>
      <c r="H1224" s="1"/>
      <c r="I1224" s="2">
        <v>13165.89</v>
      </c>
      <c r="J1224" s="2">
        <v>2789.65</v>
      </c>
      <c r="K1224" s="2">
        <v>2789.65</v>
      </c>
      <c r="L1224" s="2">
        <v>0</v>
      </c>
      <c r="M1224" s="1"/>
      <c r="N1224" s="5">
        <f t="shared" si="38"/>
        <v>19296.759999999998</v>
      </c>
      <c r="O1224" s="6">
        <f t="shared" si="39"/>
        <v>16183.219999999998</v>
      </c>
      <c r="P1224" s="2">
        <v>30</v>
      </c>
      <c r="Q1224" s="2" t="s">
        <v>37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551.57000000000005</v>
      </c>
      <c r="AE1224" s="2">
        <f>VLOOKUP(Tabla3[[#This Row],[Columna1]],Tabla5[#All],3,0)</f>
        <v>551.57000000000005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f>VLOOKUP(Tabla3[[#This Row],[Columna1]],Tabla7[[ID]:[Monto neto de los bonos]],3,0)</f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0</v>
      </c>
      <c r="AR1224" s="2">
        <v>0</v>
      </c>
      <c r="AS1224" s="2">
        <v>0</v>
      </c>
      <c r="AT1224" s="2">
        <v>1874.52</v>
      </c>
      <c r="AU1224" s="2">
        <v>1239.02</v>
      </c>
      <c r="AV1224" s="2">
        <v>0</v>
      </c>
      <c r="AW1224" s="1"/>
      <c r="AX1224" s="2" t="s">
        <v>422</v>
      </c>
      <c r="AY1224" s="8" t="s">
        <v>423</v>
      </c>
    </row>
    <row r="1225" spans="1:51" ht="13.15" customHeight="1" x14ac:dyDescent="0.25">
      <c r="A1225" s="7">
        <v>13877</v>
      </c>
      <c r="B1225" s="2" t="s">
        <v>1253</v>
      </c>
      <c r="C1225" s="2" t="e">
        <v>#N/A</v>
      </c>
      <c r="D1225" s="2" t="s">
        <v>188</v>
      </c>
      <c r="E1225" s="2" t="s">
        <v>200</v>
      </c>
      <c r="F1225" s="2" t="s">
        <v>221</v>
      </c>
      <c r="G1225" s="3">
        <v>45717</v>
      </c>
      <c r="H1225" s="3">
        <v>45717</v>
      </c>
      <c r="I1225" s="2">
        <v>11148.79</v>
      </c>
      <c r="J1225" s="2">
        <v>5442.7049999999999</v>
      </c>
      <c r="K1225" s="2">
        <v>5442.7049999999999</v>
      </c>
      <c r="L1225" s="1"/>
      <c r="M1225" s="1"/>
      <c r="N1225" s="5">
        <f t="shared" si="38"/>
        <v>22034.200000000004</v>
      </c>
      <c r="O1225" s="6">
        <f t="shared" si="39"/>
        <v>22034.200000000004</v>
      </c>
      <c r="P1225" s="1"/>
      <c r="Q1225" s="2" t="s">
        <v>37</v>
      </c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 t="e">
        <f>VLOOKUP(Tabla3[[#This Row],[Columna1]],Tabla5[#All],3,0)</f>
        <v>#N/A</v>
      </c>
      <c r="AF1225" s="1"/>
      <c r="AG1225" s="1"/>
      <c r="AH1225" s="1"/>
      <c r="AI1225" s="1"/>
      <c r="AJ1225" s="1"/>
      <c r="AK1225" s="1" t="e">
        <f>VLOOKUP(Tabla3[[#This Row],[Columna1]],Tabla7[[ID]:[Monto neto de los bonos]],3,0)</f>
        <v>#N/A</v>
      </c>
      <c r="AL1225" s="1"/>
      <c r="AM1225" s="1"/>
      <c r="AN1225" s="1"/>
      <c r="AO1225" s="2"/>
      <c r="AP1225" s="1"/>
      <c r="AQ1225" s="1"/>
      <c r="AR1225" s="1"/>
      <c r="AS1225" s="1"/>
      <c r="AT1225" s="1"/>
      <c r="AU1225" s="1"/>
      <c r="AV1225" s="2">
        <v>0</v>
      </c>
      <c r="AW1225" s="1"/>
      <c r="AX1225" s="2" t="s">
        <v>422</v>
      </c>
      <c r="AY1225" s="8" t="s">
        <v>428</v>
      </c>
    </row>
    <row r="1226" spans="1:51" ht="13.15" customHeight="1" x14ac:dyDescent="0.25">
      <c r="A1226" s="7">
        <v>22241</v>
      </c>
      <c r="B1226" s="2" t="s">
        <v>1254</v>
      </c>
      <c r="C1226" s="2">
        <v>3885203</v>
      </c>
      <c r="D1226" s="2" t="s">
        <v>188</v>
      </c>
      <c r="E1226" s="2" t="s">
        <v>202</v>
      </c>
      <c r="F1226" s="2" t="s">
        <v>193</v>
      </c>
      <c r="G1226" s="3">
        <v>43815</v>
      </c>
      <c r="H1226" s="1"/>
      <c r="I1226" s="2">
        <v>9717.6</v>
      </c>
      <c r="J1226" s="2">
        <v>4447.2349999999997</v>
      </c>
      <c r="K1226" s="2">
        <v>4447.2349999999997</v>
      </c>
      <c r="L1226" s="2">
        <v>1809.52</v>
      </c>
      <c r="M1226" s="1"/>
      <c r="N1226" s="5">
        <f t="shared" si="38"/>
        <v>21314.97</v>
      </c>
      <c r="O1226" s="6">
        <f t="shared" si="39"/>
        <v>14874.03</v>
      </c>
      <c r="P1226" s="2">
        <v>30</v>
      </c>
      <c r="Q1226" s="2" t="s">
        <v>37</v>
      </c>
      <c r="R1226" s="2">
        <v>0</v>
      </c>
      <c r="S1226" s="2">
        <v>0</v>
      </c>
      <c r="T1226" s="2">
        <v>0</v>
      </c>
      <c r="U1226" s="2">
        <v>0</v>
      </c>
      <c r="V1226" s="2">
        <v>893.38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f>VLOOKUP(Tabla3[[#This Row],[Columna1]],Tabla5[#All],3,0)</f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f>VLOOKUP(Tabla3[[#This Row],[Columna1]],Tabla7[[ID]:[Monto neto de los bonos]],3,0)</f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0</v>
      </c>
      <c r="AR1226" s="2">
        <v>0</v>
      </c>
      <c r="AS1226" s="2">
        <v>3197.22</v>
      </c>
      <c r="AT1226" s="2">
        <v>2131.48</v>
      </c>
      <c r="AU1226" s="2">
        <v>1112.24</v>
      </c>
      <c r="AV1226" s="2">
        <v>0</v>
      </c>
      <c r="AW1226" s="1"/>
      <c r="AX1226" s="2" t="s">
        <v>422</v>
      </c>
      <c r="AY1226" s="8" t="s">
        <v>428</v>
      </c>
    </row>
    <row r="1227" spans="1:51" ht="13.15" customHeight="1" x14ac:dyDescent="0.25">
      <c r="A1227" s="7">
        <v>13041</v>
      </c>
      <c r="B1227" s="2" t="s">
        <v>4106</v>
      </c>
      <c r="C1227" s="2">
        <v>94203</v>
      </c>
      <c r="D1227" s="2" t="s">
        <v>188</v>
      </c>
      <c r="E1227" s="2" t="s">
        <v>218</v>
      </c>
      <c r="F1227" s="2" t="s">
        <v>201</v>
      </c>
      <c r="G1227" s="3">
        <v>38434</v>
      </c>
      <c r="H1227" s="1"/>
      <c r="I1227" s="2">
        <v>11670.43</v>
      </c>
      <c r="J1227" s="2">
        <v>4294.8850000000002</v>
      </c>
      <c r="K1227" s="2">
        <v>4294.8850000000002</v>
      </c>
      <c r="L1227" s="2">
        <v>5973.23</v>
      </c>
      <c r="M1227" s="1"/>
      <c r="N1227" s="5">
        <f t="shared" si="38"/>
        <v>31559.69</v>
      </c>
      <c r="O1227" s="6">
        <f t="shared" si="39"/>
        <v>22986.539999999997</v>
      </c>
      <c r="P1227" s="2">
        <v>30</v>
      </c>
      <c r="Q1227" s="2" t="s">
        <v>37</v>
      </c>
      <c r="R1227" s="2">
        <v>0</v>
      </c>
      <c r="S1227" s="2">
        <v>0</v>
      </c>
      <c r="T1227" s="2">
        <v>0</v>
      </c>
      <c r="U1227" s="2">
        <v>0</v>
      </c>
      <c r="V1227" s="2">
        <v>972.5</v>
      </c>
      <c r="W1227" s="2">
        <v>1803.57</v>
      </c>
      <c r="X1227" s="2">
        <v>0</v>
      </c>
      <c r="Y1227" s="2">
        <v>2550.19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f>VLOOKUP(Tabla3[[#This Row],[Columna1]],Tabla5[#All],3,0)</f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f>VLOOKUP(Tabla3[[#This Row],[Columna1]],Tabla7[[ID]:[Monto neto de los bonos]],3,0)</f>
        <v>4179.51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3989.29</v>
      </c>
      <c r="AT1227" s="2">
        <v>2571.6799999999998</v>
      </c>
      <c r="AU1227" s="2">
        <v>2012.18</v>
      </c>
      <c r="AV1227" s="2">
        <v>0</v>
      </c>
      <c r="AW1227" s="1"/>
      <c r="AX1227" s="2" t="s">
        <v>422</v>
      </c>
      <c r="AY1227" s="8" t="s">
        <v>428</v>
      </c>
    </row>
    <row r="1228" spans="1:51" ht="13.15" customHeight="1" x14ac:dyDescent="0.25">
      <c r="A1228" s="7">
        <v>13043</v>
      </c>
      <c r="B1228" s="2" t="s">
        <v>1255</v>
      </c>
      <c r="C1228" s="2">
        <v>94403</v>
      </c>
      <c r="D1228" s="2" t="s">
        <v>188</v>
      </c>
      <c r="E1228" s="2" t="s">
        <v>192</v>
      </c>
      <c r="F1228" s="2" t="s">
        <v>193</v>
      </c>
      <c r="G1228" s="3">
        <v>38434</v>
      </c>
      <c r="H1228" s="1"/>
      <c r="I1228" s="2">
        <v>9717.6</v>
      </c>
      <c r="J1228" s="2">
        <v>4447.2349999999997</v>
      </c>
      <c r="K1228" s="2">
        <v>4447.2349999999997</v>
      </c>
      <c r="L1228" s="2">
        <v>5370</v>
      </c>
      <c r="M1228" s="1"/>
      <c r="N1228" s="5">
        <f t="shared" si="38"/>
        <v>29243.119999999999</v>
      </c>
      <c r="O1228" s="6">
        <f t="shared" si="39"/>
        <v>21747.46</v>
      </c>
      <c r="P1228" s="2">
        <v>30</v>
      </c>
      <c r="Q1228" s="2" t="s">
        <v>37</v>
      </c>
      <c r="R1228" s="2">
        <v>0</v>
      </c>
      <c r="S1228" s="2">
        <v>0</v>
      </c>
      <c r="T1228" s="2">
        <v>0</v>
      </c>
      <c r="U1228" s="2">
        <v>0</v>
      </c>
      <c r="V1228" s="2">
        <v>893.38</v>
      </c>
      <c r="W1228" s="2">
        <v>1970.03</v>
      </c>
      <c r="X1228" s="2">
        <v>0</v>
      </c>
      <c r="Y1228" s="2">
        <v>2397.64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f>VLOOKUP(Tabla3[[#This Row],[Columna1]],Tabla5[#All],3,0)</f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f>VLOOKUP(Tabla3[[#This Row],[Columna1]],Tabla7[[ID]:[Monto neto de los bonos]],3,0)</f>
        <v>1970.03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0</v>
      </c>
      <c r="AR1228" s="2">
        <v>0</v>
      </c>
      <c r="AS1228" s="2">
        <v>3646.57</v>
      </c>
      <c r="AT1228" s="2">
        <v>2350.73</v>
      </c>
      <c r="AU1228" s="2">
        <v>1498.36</v>
      </c>
      <c r="AV1228" s="2">
        <v>0</v>
      </c>
      <c r="AW1228" s="1"/>
      <c r="AX1228" s="2" t="s">
        <v>422</v>
      </c>
      <c r="AY1228" s="8" t="s">
        <v>428</v>
      </c>
    </row>
    <row r="1229" spans="1:51" ht="13.15" customHeight="1" x14ac:dyDescent="0.25">
      <c r="A1229" s="7">
        <v>16520</v>
      </c>
      <c r="B1229" s="2" t="s">
        <v>1256</v>
      </c>
      <c r="C1229" s="2">
        <v>251003</v>
      </c>
      <c r="D1229" s="2" t="s">
        <v>188</v>
      </c>
      <c r="E1229" s="2" t="s">
        <v>222</v>
      </c>
      <c r="F1229" s="2" t="s">
        <v>45</v>
      </c>
      <c r="G1229" s="3">
        <v>40955</v>
      </c>
      <c r="H1229" s="1"/>
      <c r="I1229" s="2">
        <v>13413.65</v>
      </c>
      <c r="J1229" s="2">
        <v>2841.47</v>
      </c>
      <c r="K1229" s="2">
        <v>2841.47</v>
      </c>
      <c r="L1229" s="2">
        <v>2642.87</v>
      </c>
      <c r="M1229" s="1"/>
      <c r="N1229" s="5">
        <f t="shared" si="38"/>
        <v>30740.639999999999</v>
      </c>
      <c r="O1229" s="6">
        <f t="shared" si="39"/>
        <v>26783.16</v>
      </c>
      <c r="P1229" s="2">
        <v>30</v>
      </c>
      <c r="Q1229" s="2" t="s">
        <v>37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9001.18</v>
      </c>
      <c r="AE1229" s="2">
        <f>VLOOKUP(Tabla3[[#This Row],[Columna1]],Tabla5[#All],3,0)</f>
        <v>9001.18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f>VLOOKUP(Tabla3[[#This Row],[Columna1]],Tabla7[[ID]:[Monto neto de los bonos]],3,0)</f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0</v>
      </c>
      <c r="AR1229" s="2">
        <v>0</v>
      </c>
      <c r="AS1229" s="2">
        <v>0</v>
      </c>
      <c r="AT1229" s="2">
        <v>2173.94</v>
      </c>
      <c r="AU1229" s="2">
        <v>1783.54</v>
      </c>
      <c r="AV1229" s="2">
        <v>0</v>
      </c>
      <c r="AW1229" s="1"/>
      <c r="AX1229" s="2" t="s">
        <v>422</v>
      </c>
      <c r="AY1229" s="8" t="s">
        <v>423</v>
      </c>
    </row>
    <row r="1230" spans="1:51" ht="13.15" customHeight="1" x14ac:dyDescent="0.25">
      <c r="A1230" s="7">
        <v>23770</v>
      </c>
      <c r="B1230" s="2" t="s">
        <v>1257</v>
      </c>
      <c r="C1230" s="2">
        <v>5442203</v>
      </c>
      <c r="D1230" s="2" t="s">
        <v>188</v>
      </c>
      <c r="E1230" s="2" t="s">
        <v>192</v>
      </c>
      <c r="F1230" s="2" t="s">
        <v>193</v>
      </c>
      <c r="G1230" s="3">
        <v>44652</v>
      </c>
      <c r="H1230" s="1"/>
      <c r="I1230" s="2">
        <v>9717.6</v>
      </c>
      <c r="J1230" s="2">
        <v>4447.2349999999997</v>
      </c>
      <c r="K1230" s="2">
        <v>4447.2349999999997</v>
      </c>
      <c r="L1230" s="2">
        <v>0</v>
      </c>
      <c r="M1230" s="1"/>
      <c r="N1230" s="5">
        <f t="shared" si="38"/>
        <v>23873.119999999999</v>
      </c>
      <c r="O1230" s="6">
        <f t="shared" si="39"/>
        <v>18155.28</v>
      </c>
      <c r="P1230" s="2">
        <v>30</v>
      </c>
      <c r="Q1230" s="2" t="s">
        <v>37</v>
      </c>
      <c r="R1230" s="2">
        <v>0</v>
      </c>
      <c r="S1230" s="2">
        <v>0</v>
      </c>
      <c r="T1230" s="2">
        <v>0</v>
      </c>
      <c r="U1230" s="2">
        <v>0</v>
      </c>
      <c r="V1230" s="2">
        <v>893.38</v>
      </c>
      <c r="W1230" s="2">
        <v>1970.03</v>
      </c>
      <c r="X1230" s="2">
        <v>0</v>
      </c>
      <c r="Y1230" s="2">
        <v>2397.64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f>VLOOKUP(Tabla3[[#This Row],[Columna1]],Tabla5[#All],3,0)</f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f>VLOOKUP(Tabla3[[#This Row],[Columna1]],Tabla7[[ID]:[Monto neto de los bonos]],3,0)</f>
        <v>1970.03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0</v>
      </c>
      <c r="AR1230" s="2">
        <v>0</v>
      </c>
      <c r="AS1230" s="2">
        <v>2925.8</v>
      </c>
      <c r="AT1230" s="2">
        <v>1950.52</v>
      </c>
      <c r="AU1230" s="2">
        <v>841.52</v>
      </c>
      <c r="AV1230" s="2">
        <v>0</v>
      </c>
      <c r="AW1230" s="1"/>
      <c r="AX1230" s="2" t="s">
        <v>422</v>
      </c>
      <c r="AY1230" s="8" t="s">
        <v>428</v>
      </c>
    </row>
    <row r="1231" spans="1:51" ht="13.15" customHeight="1" x14ac:dyDescent="0.25">
      <c r="A1231" s="7">
        <v>22242</v>
      </c>
      <c r="B1231" s="2" t="s">
        <v>4435</v>
      </c>
      <c r="C1231" s="2">
        <v>3885303</v>
      </c>
      <c r="D1231" s="2" t="s">
        <v>188</v>
      </c>
      <c r="E1231" s="2" t="s">
        <v>202</v>
      </c>
      <c r="F1231" s="2" t="s">
        <v>193</v>
      </c>
      <c r="G1231" s="3">
        <v>43815</v>
      </c>
      <c r="H1231" s="1"/>
      <c r="I1231" s="2">
        <v>9717.6</v>
      </c>
      <c r="J1231" s="2">
        <v>4447.2349999999997</v>
      </c>
      <c r="K1231" s="2">
        <v>4447.2349999999997</v>
      </c>
      <c r="L1231" s="2">
        <v>1809.52</v>
      </c>
      <c r="M1231" s="1"/>
      <c r="N1231" s="5">
        <f t="shared" si="38"/>
        <v>25682.639999999999</v>
      </c>
      <c r="O1231" s="6">
        <f t="shared" si="39"/>
        <v>19241.699999999997</v>
      </c>
      <c r="P1231" s="2">
        <v>30</v>
      </c>
      <c r="Q1231" s="2" t="s">
        <v>37</v>
      </c>
      <c r="R1231" s="2">
        <v>0</v>
      </c>
      <c r="S1231" s="2">
        <v>0</v>
      </c>
      <c r="T1231" s="2">
        <v>0</v>
      </c>
      <c r="U1231" s="2">
        <v>0</v>
      </c>
      <c r="V1231" s="2">
        <v>893.38</v>
      </c>
      <c r="W1231" s="2">
        <v>1970.03</v>
      </c>
      <c r="X1231" s="2">
        <v>0</v>
      </c>
      <c r="Y1231" s="2">
        <v>2397.64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f>VLOOKUP(Tabla3[[#This Row],[Columna1]],Tabla5[#All],3,0)</f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f>VLOOKUP(Tabla3[[#This Row],[Columna1]],Tabla7[[ID]:[Monto neto de los bonos]],3,0)</f>
        <v>1970.03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0</v>
      </c>
      <c r="AR1231" s="2">
        <v>0</v>
      </c>
      <c r="AS1231" s="2">
        <v>3197.22</v>
      </c>
      <c r="AT1231" s="2">
        <v>2131.48</v>
      </c>
      <c r="AU1231" s="2">
        <v>1112.24</v>
      </c>
      <c r="AV1231" s="2">
        <v>0</v>
      </c>
      <c r="AW1231" s="1"/>
      <c r="AX1231" s="2" t="s">
        <v>422</v>
      </c>
      <c r="AY1231" s="8" t="s">
        <v>428</v>
      </c>
    </row>
    <row r="1232" spans="1:51" ht="13.15" customHeight="1" x14ac:dyDescent="0.25">
      <c r="A1232" s="7">
        <v>21592</v>
      </c>
      <c r="B1232" s="2" t="s">
        <v>1258</v>
      </c>
      <c r="C1232" s="2">
        <v>3039203</v>
      </c>
      <c r="D1232" s="2" t="s">
        <v>188</v>
      </c>
      <c r="E1232" s="2" t="s">
        <v>202</v>
      </c>
      <c r="F1232" s="2" t="s">
        <v>193</v>
      </c>
      <c r="G1232" s="3">
        <v>43435</v>
      </c>
      <c r="H1232" s="1"/>
      <c r="I1232" s="2">
        <v>9717.6</v>
      </c>
      <c r="J1232" s="2">
        <v>4447.2349999999997</v>
      </c>
      <c r="K1232" s="2">
        <v>4447.2349999999997</v>
      </c>
      <c r="L1232" s="2">
        <v>1691.11</v>
      </c>
      <c r="M1232" s="1"/>
      <c r="N1232" s="5">
        <f t="shared" si="38"/>
        <v>25564.23</v>
      </c>
      <c r="O1232" s="6">
        <f t="shared" si="39"/>
        <v>19171.830000000002</v>
      </c>
      <c r="P1232" s="2">
        <v>30</v>
      </c>
      <c r="Q1232" s="2" t="s">
        <v>37</v>
      </c>
      <c r="R1232" s="2">
        <v>0</v>
      </c>
      <c r="S1232" s="2">
        <v>0</v>
      </c>
      <c r="T1232" s="2">
        <v>0</v>
      </c>
      <c r="U1232" s="2">
        <v>0</v>
      </c>
      <c r="V1232" s="2">
        <v>893.38</v>
      </c>
      <c r="W1232" s="2">
        <v>1970.03</v>
      </c>
      <c r="X1232" s="2">
        <v>0</v>
      </c>
      <c r="Y1232" s="2">
        <v>2397.64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f>VLOOKUP(Tabla3[[#This Row],[Columna1]],Tabla5[#All],3,0)</f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f>VLOOKUP(Tabla3[[#This Row],[Columna1]],Tabla7[[ID]:[Monto neto de los bonos]],3,0)</f>
        <v>1970.03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0</v>
      </c>
      <c r="AR1232" s="2">
        <v>0</v>
      </c>
      <c r="AS1232" s="2">
        <v>3179.46</v>
      </c>
      <c r="AT1232" s="2">
        <v>2119.64</v>
      </c>
      <c r="AU1232" s="2">
        <v>1093.3</v>
      </c>
      <c r="AV1232" s="2">
        <v>0</v>
      </c>
      <c r="AW1232" s="1"/>
      <c r="AX1232" s="2" t="s">
        <v>422</v>
      </c>
      <c r="AY1232" s="8" t="s">
        <v>428</v>
      </c>
    </row>
    <row r="1233" spans="1:51" ht="13.15" customHeight="1" x14ac:dyDescent="0.25">
      <c r="A1233" s="7">
        <v>13429</v>
      </c>
      <c r="B1233" s="2" t="s">
        <v>4336</v>
      </c>
      <c r="C1233" s="2">
        <v>107303</v>
      </c>
      <c r="D1233" s="2" t="s">
        <v>188</v>
      </c>
      <c r="E1233" s="2" t="s">
        <v>211</v>
      </c>
      <c r="F1233" s="2" t="s">
        <v>212</v>
      </c>
      <c r="G1233" s="3">
        <v>38644</v>
      </c>
      <c r="H1233" s="1"/>
      <c r="I1233" s="2">
        <v>8947.52</v>
      </c>
      <c r="J1233" s="2">
        <v>4838.1850000000004</v>
      </c>
      <c r="K1233" s="2">
        <v>4838.1850000000004</v>
      </c>
      <c r="L1233" s="2">
        <v>3240.81</v>
      </c>
      <c r="M1233" s="1"/>
      <c r="N1233" s="5">
        <f t="shared" si="38"/>
        <v>25307.320000000003</v>
      </c>
      <c r="O1233" s="6">
        <f t="shared" si="39"/>
        <v>21710.340000000004</v>
      </c>
      <c r="P1233" s="2">
        <v>30</v>
      </c>
      <c r="Q1233" s="2" t="s">
        <v>37</v>
      </c>
      <c r="R1233" s="2">
        <v>0</v>
      </c>
      <c r="S1233" s="2">
        <v>0</v>
      </c>
      <c r="T1233" s="2">
        <v>0</v>
      </c>
      <c r="U1233" s="2">
        <v>0</v>
      </c>
      <c r="V1233" s="2">
        <v>1241.5999999999999</v>
      </c>
      <c r="W1233" s="2">
        <v>0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2201.02</v>
      </c>
      <c r="AE1233" s="2">
        <f>VLOOKUP(Tabla3[[#This Row],[Columna1]],Tabla5[#All],3,0)</f>
        <v>2201.02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f>VLOOKUP(Tabla3[[#This Row],[Columna1]],Tabla7[[ID]:[Monto neto de los bonos]],3,0)</f>
        <v>0</v>
      </c>
      <c r="AL1233" s="2">
        <v>0</v>
      </c>
      <c r="AM1233" s="2">
        <v>0</v>
      </c>
      <c r="AN1233" s="2">
        <v>0</v>
      </c>
      <c r="AO1233" s="2">
        <v>0</v>
      </c>
      <c r="AP1233" s="2">
        <v>0</v>
      </c>
      <c r="AQ1233" s="2">
        <v>0</v>
      </c>
      <c r="AR1233" s="2">
        <v>0</v>
      </c>
      <c r="AS1233" s="2">
        <v>0</v>
      </c>
      <c r="AT1233" s="2">
        <v>2310.64</v>
      </c>
      <c r="AU1233" s="2">
        <v>1286.3399999999999</v>
      </c>
      <c r="AV1233" s="2">
        <v>0</v>
      </c>
      <c r="AW1233" s="1"/>
      <c r="AX1233" s="2" t="s">
        <v>422</v>
      </c>
      <c r="AY1233" s="8" t="s">
        <v>423</v>
      </c>
    </row>
    <row r="1234" spans="1:51" ht="13.15" customHeight="1" x14ac:dyDescent="0.25">
      <c r="A1234" s="7">
        <v>18563</v>
      </c>
      <c r="B1234" s="2" t="s">
        <v>1259</v>
      </c>
      <c r="C1234" s="2">
        <v>357003</v>
      </c>
      <c r="D1234" s="2" t="s">
        <v>188</v>
      </c>
      <c r="E1234" s="2" t="s">
        <v>202</v>
      </c>
      <c r="F1234" s="2" t="s">
        <v>193</v>
      </c>
      <c r="G1234" s="3">
        <v>41835</v>
      </c>
      <c r="H1234" s="1"/>
      <c r="I1234" s="2">
        <v>9717.6</v>
      </c>
      <c r="J1234" s="2">
        <v>4447.2349999999997</v>
      </c>
      <c r="K1234" s="2">
        <v>4447.2349999999997</v>
      </c>
      <c r="L1234" s="2">
        <v>3149.31</v>
      </c>
      <c r="M1234" s="1"/>
      <c r="N1234" s="5">
        <f t="shared" si="38"/>
        <v>36022.43</v>
      </c>
      <c r="O1234" s="6">
        <f t="shared" si="39"/>
        <v>29013.23</v>
      </c>
      <c r="P1234" s="2">
        <v>30</v>
      </c>
      <c r="Q1234" s="2" t="s">
        <v>37</v>
      </c>
      <c r="R1234" s="2">
        <v>0</v>
      </c>
      <c r="S1234" s="2">
        <v>0</v>
      </c>
      <c r="T1234" s="2">
        <v>0</v>
      </c>
      <c r="U1234" s="2">
        <v>0</v>
      </c>
      <c r="V1234" s="2">
        <v>893.38</v>
      </c>
      <c r="W1234" s="2">
        <v>1970.03</v>
      </c>
      <c r="X1234" s="2">
        <v>0</v>
      </c>
      <c r="Y1234" s="2">
        <v>2397.64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f>VLOOKUP(Tabla3[[#This Row],[Columna1]],Tabla5[#All],3,0)</f>
        <v>0</v>
      </c>
      <c r="AF1234" s="2">
        <v>0</v>
      </c>
      <c r="AG1234" s="2">
        <v>9000</v>
      </c>
      <c r="AH1234" s="2">
        <v>0</v>
      </c>
      <c r="AI1234" s="2">
        <v>0</v>
      </c>
      <c r="AJ1234" s="2">
        <v>0</v>
      </c>
      <c r="AK1234" s="2">
        <f>VLOOKUP(Tabla3[[#This Row],[Columna1]],Tabla7[[ID]:[Monto neto de los bonos]],3,0)</f>
        <v>10970.03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0</v>
      </c>
      <c r="AR1234" s="2">
        <v>0</v>
      </c>
      <c r="AS1234" s="2">
        <v>3398.2</v>
      </c>
      <c r="AT1234" s="2">
        <v>2265.46</v>
      </c>
      <c r="AU1234" s="2">
        <v>1345.54</v>
      </c>
      <c r="AV1234" s="2">
        <v>0</v>
      </c>
      <c r="AW1234" s="1"/>
      <c r="AX1234" s="2" t="s">
        <v>422</v>
      </c>
      <c r="AY1234" s="8" t="s">
        <v>428</v>
      </c>
    </row>
    <row r="1235" spans="1:51" ht="13.15" customHeight="1" x14ac:dyDescent="0.25">
      <c r="A1235" s="7">
        <v>24290</v>
      </c>
      <c r="B1235" s="2" t="s">
        <v>1260</v>
      </c>
      <c r="C1235" s="2">
        <v>5851303</v>
      </c>
      <c r="D1235" s="2" t="s">
        <v>188</v>
      </c>
      <c r="E1235" s="2" t="s">
        <v>208</v>
      </c>
      <c r="F1235" s="2" t="s">
        <v>193</v>
      </c>
      <c r="G1235" s="3">
        <v>44958</v>
      </c>
      <c r="H1235" s="1"/>
      <c r="I1235" s="2">
        <v>9717.6</v>
      </c>
      <c r="J1235" s="2">
        <v>4447.2349999999997</v>
      </c>
      <c r="K1235" s="2">
        <v>4447.2349999999997</v>
      </c>
      <c r="L1235" s="2">
        <v>0</v>
      </c>
      <c r="M1235" s="1"/>
      <c r="N1235" s="5">
        <f t="shared" si="38"/>
        <v>23873.119999999999</v>
      </c>
      <c r="O1235" s="6">
        <f t="shared" si="39"/>
        <v>18155.28</v>
      </c>
      <c r="P1235" s="2">
        <v>30</v>
      </c>
      <c r="Q1235" s="2" t="s">
        <v>37</v>
      </c>
      <c r="R1235" s="2">
        <v>0</v>
      </c>
      <c r="S1235" s="2">
        <v>0</v>
      </c>
      <c r="T1235" s="2">
        <v>0</v>
      </c>
      <c r="U1235" s="2">
        <v>0</v>
      </c>
      <c r="V1235" s="2">
        <v>893.38</v>
      </c>
      <c r="W1235" s="2">
        <v>1970.03</v>
      </c>
      <c r="X1235" s="2">
        <v>0</v>
      </c>
      <c r="Y1235" s="2">
        <v>2397.64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f>VLOOKUP(Tabla3[[#This Row],[Columna1]],Tabla5[#All],3,0)</f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f>VLOOKUP(Tabla3[[#This Row],[Columna1]],Tabla7[[ID]:[Monto neto de los bonos]],3,0)</f>
        <v>1970.03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  <c r="AQ1235" s="2">
        <v>0</v>
      </c>
      <c r="AR1235" s="2">
        <v>0</v>
      </c>
      <c r="AS1235" s="2">
        <v>2925.8</v>
      </c>
      <c r="AT1235" s="2">
        <v>1950.52</v>
      </c>
      <c r="AU1235" s="2">
        <v>841.52</v>
      </c>
      <c r="AV1235" s="2">
        <v>0</v>
      </c>
      <c r="AW1235" s="1"/>
      <c r="AX1235" s="2" t="s">
        <v>422</v>
      </c>
      <c r="AY1235" s="8" t="s">
        <v>428</v>
      </c>
    </row>
    <row r="1236" spans="1:51" ht="13.15" customHeight="1" x14ac:dyDescent="0.25">
      <c r="A1236" s="7">
        <v>19589</v>
      </c>
      <c r="B1236" s="2" t="s">
        <v>4303</v>
      </c>
      <c r="C1236" s="2">
        <v>751203</v>
      </c>
      <c r="D1236" s="2" t="s">
        <v>188</v>
      </c>
      <c r="E1236" s="2" t="s">
        <v>189</v>
      </c>
      <c r="F1236" s="2" t="s">
        <v>36</v>
      </c>
      <c r="G1236" s="3">
        <v>42479</v>
      </c>
      <c r="H1236" s="1"/>
      <c r="I1236" s="2">
        <v>13165.89</v>
      </c>
      <c r="J1236" s="2">
        <v>2789.65</v>
      </c>
      <c r="K1236" s="2">
        <v>2789.65</v>
      </c>
      <c r="L1236" s="2">
        <v>1487.68</v>
      </c>
      <c r="M1236" s="1"/>
      <c r="N1236" s="5">
        <f t="shared" si="38"/>
        <v>27410.18</v>
      </c>
      <c r="O1236" s="6">
        <f t="shared" si="39"/>
        <v>23881.300000000003</v>
      </c>
      <c r="P1236" s="2">
        <v>30</v>
      </c>
      <c r="Q1236" s="2" t="s">
        <v>37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7177.31</v>
      </c>
      <c r="AE1236" s="2">
        <f>VLOOKUP(Tabla3[[#This Row],[Columna1]],Tabla5[#All],3,0)</f>
        <v>7177.31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f>VLOOKUP(Tabla3[[#This Row],[Columna1]],Tabla7[[ID]:[Monto neto de los bonos]],3,0)</f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0</v>
      </c>
      <c r="AQ1236" s="2">
        <v>0</v>
      </c>
      <c r="AR1236" s="2">
        <v>0</v>
      </c>
      <c r="AS1236" s="2">
        <v>0</v>
      </c>
      <c r="AT1236" s="2">
        <v>2023.28</v>
      </c>
      <c r="AU1236" s="2">
        <v>1505.6</v>
      </c>
      <c r="AV1236" s="2">
        <v>0</v>
      </c>
      <c r="AW1236" s="1"/>
      <c r="AX1236" s="2" t="s">
        <v>422</v>
      </c>
      <c r="AY1236" s="8" t="s">
        <v>423</v>
      </c>
    </row>
    <row r="1237" spans="1:51" ht="13.15" customHeight="1" x14ac:dyDescent="0.25">
      <c r="A1237" s="7">
        <v>20448</v>
      </c>
      <c r="B1237" s="2" t="s">
        <v>1261</v>
      </c>
      <c r="C1237" s="2">
        <v>1823203</v>
      </c>
      <c r="D1237" s="2" t="s">
        <v>188</v>
      </c>
      <c r="E1237" s="2" t="s">
        <v>210</v>
      </c>
      <c r="F1237" s="2" t="s">
        <v>60</v>
      </c>
      <c r="G1237" s="3">
        <v>42791</v>
      </c>
      <c r="H1237" s="1"/>
      <c r="I1237" s="2">
        <v>14709.55</v>
      </c>
      <c r="J1237" s="2">
        <v>2709.165</v>
      </c>
      <c r="K1237" s="2">
        <v>2709.165</v>
      </c>
      <c r="L1237" s="2">
        <v>1826.31</v>
      </c>
      <c r="M1237" s="1"/>
      <c r="N1237" s="5">
        <f t="shared" si="38"/>
        <v>44226.670000000006</v>
      </c>
      <c r="O1237" s="6">
        <f t="shared" si="39"/>
        <v>40145.310000000005</v>
      </c>
      <c r="P1237" s="2">
        <v>30</v>
      </c>
      <c r="Q1237" s="2" t="s">
        <v>37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15057.72</v>
      </c>
      <c r="AE1237" s="2">
        <f>VLOOKUP(Tabla3[[#This Row],[Columna1]],Tabla5[#All],3,0)</f>
        <v>15057.72</v>
      </c>
      <c r="AF1237" s="2">
        <v>0</v>
      </c>
      <c r="AG1237" s="2">
        <v>0</v>
      </c>
      <c r="AH1237" s="2">
        <v>0</v>
      </c>
      <c r="AI1237" s="2">
        <v>0</v>
      </c>
      <c r="AJ1237" s="2">
        <v>7214.76</v>
      </c>
      <c r="AK1237" s="2">
        <f>VLOOKUP(Tabla3[[#This Row],[Columna1]],Tabla7[[ID]:[Monto neto de los bonos]],3,0)</f>
        <v>7214.76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0</v>
      </c>
      <c r="AR1237" s="2">
        <v>0</v>
      </c>
      <c r="AS1237" s="2">
        <v>0</v>
      </c>
      <c r="AT1237" s="2">
        <v>2195.42</v>
      </c>
      <c r="AU1237" s="2">
        <v>1885.94</v>
      </c>
      <c r="AV1237" s="2">
        <v>0</v>
      </c>
      <c r="AW1237" s="1"/>
      <c r="AX1237" s="2" t="s">
        <v>422</v>
      </c>
      <c r="AY1237" s="8" t="s">
        <v>423</v>
      </c>
    </row>
    <row r="1238" spans="1:51" ht="13.15" customHeight="1" x14ac:dyDescent="0.25">
      <c r="A1238" s="7">
        <v>16993</v>
      </c>
      <c r="B1238" s="2" t="s">
        <v>1262</v>
      </c>
      <c r="C1238" s="2">
        <v>271403</v>
      </c>
      <c r="D1238" s="2" t="s">
        <v>188</v>
      </c>
      <c r="E1238" s="2" t="s">
        <v>205</v>
      </c>
      <c r="F1238" s="2" t="s">
        <v>201</v>
      </c>
      <c r="G1238" s="3">
        <v>40955</v>
      </c>
      <c r="H1238" s="1"/>
      <c r="I1238" s="2">
        <v>11670.43</v>
      </c>
      <c r="J1238" s="2">
        <v>4294.8850000000002</v>
      </c>
      <c r="K1238" s="2">
        <v>4294.8850000000002</v>
      </c>
      <c r="L1238" s="2">
        <v>2831.46</v>
      </c>
      <c r="M1238" s="1"/>
      <c r="N1238" s="5">
        <f t="shared" si="38"/>
        <v>28417.919999999998</v>
      </c>
      <c r="O1238" s="6">
        <f t="shared" si="39"/>
        <v>20742.699999999997</v>
      </c>
      <c r="P1238" s="2">
        <v>30</v>
      </c>
      <c r="Q1238" s="2" t="s">
        <v>37</v>
      </c>
      <c r="R1238" s="2">
        <v>0</v>
      </c>
      <c r="S1238" s="2">
        <v>0</v>
      </c>
      <c r="T1238" s="2">
        <v>0</v>
      </c>
      <c r="U1238" s="2">
        <v>0</v>
      </c>
      <c r="V1238" s="2">
        <v>972.5</v>
      </c>
      <c r="W1238" s="2">
        <v>1803.57</v>
      </c>
      <c r="X1238" s="2">
        <v>0</v>
      </c>
      <c r="Y1238" s="2">
        <v>2550.19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f>VLOOKUP(Tabla3[[#This Row],[Columna1]],Tabla5[#All],3,0)</f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f>VLOOKUP(Tabla3[[#This Row],[Columna1]],Tabla7[[ID]:[Monto neto de los bonos]],3,0)</f>
        <v>7573.71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0</v>
      </c>
      <c r="AR1238" s="2">
        <v>0</v>
      </c>
      <c r="AS1238" s="2">
        <v>3609.62</v>
      </c>
      <c r="AT1238" s="2">
        <v>2406.42</v>
      </c>
      <c r="AU1238" s="2">
        <v>1659.18</v>
      </c>
      <c r="AV1238" s="2">
        <v>0</v>
      </c>
      <c r="AW1238" s="1"/>
      <c r="AX1238" s="2" t="s">
        <v>422</v>
      </c>
      <c r="AY1238" s="8" t="s">
        <v>428</v>
      </c>
    </row>
    <row r="1239" spans="1:51" ht="13.15" customHeight="1" x14ac:dyDescent="0.25">
      <c r="A1239" s="7">
        <v>19995</v>
      </c>
      <c r="B1239" s="2" t="s">
        <v>1263</v>
      </c>
      <c r="C1239" s="2">
        <v>1293303</v>
      </c>
      <c r="D1239" s="2" t="s">
        <v>188</v>
      </c>
      <c r="E1239" s="2" t="s">
        <v>192</v>
      </c>
      <c r="F1239" s="2" t="s">
        <v>193</v>
      </c>
      <c r="G1239" s="3">
        <v>42689</v>
      </c>
      <c r="H1239" s="1"/>
      <c r="I1239" s="2">
        <v>9717.6</v>
      </c>
      <c r="J1239" s="2">
        <v>4447.2349999999997</v>
      </c>
      <c r="K1239" s="2">
        <v>4447.2349999999997</v>
      </c>
      <c r="L1239" s="2">
        <v>1505.23</v>
      </c>
      <c r="M1239" s="1"/>
      <c r="N1239" s="5">
        <f t="shared" si="38"/>
        <v>25378.35</v>
      </c>
      <c r="O1239" s="6">
        <f t="shared" si="39"/>
        <v>19062.149999999994</v>
      </c>
      <c r="P1239" s="2">
        <v>30</v>
      </c>
      <c r="Q1239" s="2" t="s">
        <v>37</v>
      </c>
      <c r="R1239" s="2">
        <v>0</v>
      </c>
      <c r="S1239" s="2">
        <v>0</v>
      </c>
      <c r="T1239" s="2">
        <v>0</v>
      </c>
      <c r="U1239" s="2">
        <v>0</v>
      </c>
      <c r="V1239" s="2">
        <v>893.38</v>
      </c>
      <c r="W1239" s="2">
        <v>1970.03</v>
      </c>
      <c r="X1239" s="2">
        <v>0</v>
      </c>
      <c r="Y1239" s="2">
        <v>2397.64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f>VLOOKUP(Tabla3[[#This Row],[Columna1]],Tabla5[#All],3,0)</f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f>VLOOKUP(Tabla3[[#This Row],[Columna1]],Tabla7[[ID]:[Monto neto de los bonos]],3,0)</f>
        <v>1970.03</v>
      </c>
      <c r="AL1239" s="2">
        <v>0</v>
      </c>
      <c r="AM1239" s="2">
        <v>0</v>
      </c>
      <c r="AN1239" s="2">
        <v>0</v>
      </c>
      <c r="AO1239" s="2">
        <v>0</v>
      </c>
      <c r="AP1239" s="2">
        <v>0</v>
      </c>
      <c r="AQ1239" s="2">
        <v>0</v>
      </c>
      <c r="AR1239" s="2">
        <v>0</v>
      </c>
      <c r="AS1239" s="2">
        <v>3151.58</v>
      </c>
      <c r="AT1239" s="2">
        <v>2101.06</v>
      </c>
      <c r="AU1239" s="2">
        <v>1063.56</v>
      </c>
      <c r="AV1239" s="2">
        <v>0</v>
      </c>
      <c r="AW1239" s="1"/>
      <c r="AX1239" s="2" t="s">
        <v>422</v>
      </c>
      <c r="AY1239" s="8" t="s">
        <v>428</v>
      </c>
    </row>
    <row r="1240" spans="1:51" ht="13.15" customHeight="1" x14ac:dyDescent="0.25">
      <c r="A1240" s="7">
        <v>12264</v>
      </c>
      <c r="B1240" s="2" t="s">
        <v>1264</v>
      </c>
      <c r="C1240" s="2">
        <v>75603</v>
      </c>
      <c r="D1240" s="2" t="s">
        <v>188</v>
      </c>
      <c r="E1240" s="2" t="s">
        <v>190</v>
      </c>
      <c r="F1240" s="2" t="s">
        <v>216</v>
      </c>
      <c r="G1240" s="3">
        <v>37622</v>
      </c>
      <c r="H1240" s="1"/>
      <c r="I1240" s="2">
        <v>11612.32</v>
      </c>
      <c r="J1240" s="2">
        <v>4273.5050000000001</v>
      </c>
      <c r="K1240" s="2">
        <v>4273.5050000000001</v>
      </c>
      <c r="L1240" s="2">
        <v>4950.53</v>
      </c>
      <c r="M1240" s="1"/>
      <c r="N1240" s="5">
        <f t="shared" si="38"/>
        <v>29109.920000000002</v>
      </c>
      <c r="O1240" s="6">
        <f t="shared" si="39"/>
        <v>19709.780000000006</v>
      </c>
      <c r="P1240" s="2">
        <v>30</v>
      </c>
      <c r="Q1240" s="2" t="s">
        <v>37</v>
      </c>
      <c r="R1240" s="2">
        <v>0</v>
      </c>
      <c r="S1240" s="2">
        <v>0</v>
      </c>
      <c r="T1240" s="2">
        <v>0</v>
      </c>
      <c r="U1240" s="2">
        <v>0</v>
      </c>
      <c r="V1240" s="2">
        <v>967.66</v>
      </c>
      <c r="W1240" s="2">
        <v>3032.4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f>VLOOKUP(Tabla3[[#This Row],[Columna1]],Tabla5[#All],3,0)</f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f>VLOOKUP(Tabla3[[#This Row],[Columna1]],Tabla7[[ID]:[Monto neto de los bonos]],3,0)</f>
        <v>3032.4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  <c r="AQ1240" s="2">
        <v>0</v>
      </c>
      <c r="AR1240" s="2">
        <v>0</v>
      </c>
      <c r="AS1240" s="2">
        <v>4693.96</v>
      </c>
      <c r="AT1240" s="2">
        <v>2607.7600000000002</v>
      </c>
      <c r="AU1240" s="2">
        <v>2098.42</v>
      </c>
      <c r="AV1240" s="2">
        <v>0</v>
      </c>
      <c r="AW1240" s="1"/>
      <c r="AX1240" s="2" t="s">
        <v>422</v>
      </c>
      <c r="AY1240" s="8" t="s">
        <v>423</v>
      </c>
    </row>
    <row r="1241" spans="1:51" ht="13.15" customHeight="1" x14ac:dyDescent="0.25">
      <c r="A1241" s="7">
        <v>20730</v>
      </c>
      <c r="B1241" s="2" t="s">
        <v>1265</v>
      </c>
      <c r="C1241" s="2">
        <v>2047503</v>
      </c>
      <c r="D1241" s="2" t="s">
        <v>188</v>
      </c>
      <c r="E1241" s="2" t="s">
        <v>223</v>
      </c>
      <c r="F1241" s="2" t="s">
        <v>45</v>
      </c>
      <c r="G1241" s="3">
        <v>42884</v>
      </c>
      <c r="H1241" s="1"/>
      <c r="I1241" s="2">
        <v>13413.65</v>
      </c>
      <c r="J1241" s="2">
        <v>2841.47</v>
      </c>
      <c r="K1241" s="2">
        <v>2841.47</v>
      </c>
      <c r="L1241" s="2">
        <v>1354.37</v>
      </c>
      <c r="M1241" s="1"/>
      <c r="N1241" s="5">
        <f t="shared" si="38"/>
        <v>25966.61</v>
      </c>
      <c r="O1241" s="6">
        <f t="shared" si="39"/>
        <v>22395.41</v>
      </c>
      <c r="P1241" s="2">
        <v>30</v>
      </c>
      <c r="Q1241" s="2" t="s">
        <v>37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5515.65</v>
      </c>
      <c r="AE1241" s="2">
        <f>VLOOKUP(Tabla3[[#This Row],[Columna1]],Tabla5[#All],3,0)</f>
        <v>5515.65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f>VLOOKUP(Tabla3[[#This Row],[Columna1]],Tabla7[[ID]:[Monto neto de los bonos]],3,0)</f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2">
        <v>0</v>
      </c>
      <c r="AT1241" s="2">
        <v>2045.08</v>
      </c>
      <c r="AU1241" s="2">
        <v>1526.12</v>
      </c>
      <c r="AV1241" s="2">
        <v>0</v>
      </c>
      <c r="AW1241" s="1"/>
      <c r="AX1241" s="2" t="s">
        <v>422</v>
      </c>
      <c r="AY1241" s="8" t="s">
        <v>423</v>
      </c>
    </row>
    <row r="1242" spans="1:51" ht="13.15" customHeight="1" x14ac:dyDescent="0.25">
      <c r="A1242" s="7">
        <v>14181</v>
      </c>
      <c r="B1242" s="2" t="s">
        <v>1266</v>
      </c>
      <c r="C1242" s="2">
        <v>143303</v>
      </c>
      <c r="D1242" s="2" t="s">
        <v>188</v>
      </c>
      <c r="E1242" s="2" t="s">
        <v>192</v>
      </c>
      <c r="F1242" s="2" t="s">
        <v>193</v>
      </c>
      <c r="G1242" s="3">
        <v>39147</v>
      </c>
      <c r="H1242" s="1"/>
      <c r="I1242" s="2">
        <v>9717.6</v>
      </c>
      <c r="J1242" s="2">
        <v>4447.2349999999997</v>
      </c>
      <c r="K1242" s="2">
        <v>4447.2349999999997</v>
      </c>
      <c r="L1242" s="2">
        <v>3813.69</v>
      </c>
      <c r="M1242" s="1"/>
      <c r="N1242" s="5">
        <f t="shared" si="38"/>
        <v>27686.809999999998</v>
      </c>
      <c r="O1242" s="6">
        <f t="shared" si="39"/>
        <v>20392.449999999997</v>
      </c>
      <c r="P1242" s="2">
        <v>30</v>
      </c>
      <c r="Q1242" s="2" t="s">
        <v>37</v>
      </c>
      <c r="R1242" s="2">
        <v>0</v>
      </c>
      <c r="S1242" s="2">
        <v>0</v>
      </c>
      <c r="T1242" s="2">
        <v>0</v>
      </c>
      <c r="U1242" s="2">
        <v>0</v>
      </c>
      <c r="V1242" s="2">
        <v>893.38</v>
      </c>
      <c r="W1242" s="2">
        <v>1970.03</v>
      </c>
      <c r="X1242" s="2">
        <v>0</v>
      </c>
      <c r="Y1242" s="2">
        <v>2397.64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f>VLOOKUP(Tabla3[[#This Row],[Columna1]],Tabla5[#All],3,0)</f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f>VLOOKUP(Tabla3[[#This Row],[Columna1]],Tabla7[[ID]:[Monto neto de los bonos]],3,0)</f>
        <v>1970.03</v>
      </c>
      <c r="AL1242" s="2">
        <v>0</v>
      </c>
      <c r="AM1242" s="2">
        <v>0</v>
      </c>
      <c r="AN1242" s="2">
        <v>0</v>
      </c>
      <c r="AO1242" s="2">
        <v>0</v>
      </c>
      <c r="AP1242" s="2">
        <v>0</v>
      </c>
      <c r="AQ1242" s="2">
        <v>0</v>
      </c>
      <c r="AR1242" s="2">
        <v>0</v>
      </c>
      <c r="AS1242" s="2">
        <v>3497.86</v>
      </c>
      <c r="AT1242" s="2">
        <v>2331.9</v>
      </c>
      <c r="AU1242" s="2">
        <v>1464.6</v>
      </c>
      <c r="AV1242" s="2">
        <v>0</v>
      </c>
      <c r="AW1242" s="1"/>
      <c r="AX1242" s="2" t="s">
        <v>422</v>
      </c>
      <c r="AY1242" s="8" t="s">
        <v>428</v>
      </c>
    </row>
    <row r="1243" spans="1:51" ht="13.15" customHeight="1" x14ac:dyDescent="0.25">
      <c r="A1243" s="7">
        <v>13534</v>
      </c>
      <c r="B1243" s="2" t="s">
        <v>1267</v>
      </c>
      <c r="C1243" s="2">
        <v>109303</v>
      </c>
      <c r="D1243" s="2" t="s">
        <v>188</v>
      </c>
      <c r="E1243" s="2" t="s">
        <v>224</v>
      </c>
      <c r="F1243" s="2" t="s">
        <v>41</v>
      </c>
      <c r="G1243" s="3">
        <v>39814</v>
      </c>
      <c r="H1243" s="1"/>
      <c r="I1243" s="2">
        <v>8542.57</v>
      </c>
      <c r="J1243" s="2">
        <v>2234.4899999999998</v>
      </c>
      <c r="K1243" s="2">
        <v>2234.4899999999998</v>
      </c>
      <c r="L1243" s="2">
        <v>2827.29</v>
      </c>
      <c r="M1243" s="1"/>
      <c r="N1243" s="5">
        <f t="shared" si="38"/>
        <v>16706.28</v>
      </c>
      <c r="O1243" s="6">
        <f t="shared" si="39"/>
        <v>13952.74</v>
      </c>
      <c r="P1243" s="2">
        <v>30</v>
      </c>
      <c r="Q1243" s="2" t="s">
        <v>37</v>
      </c>
      <c r="R1243" s="2">
        <v>0</v>
      </c>
      <c r="S1243" s="2">
        <v>0</v>
      </c>
      <c r="T1243" s="2">
        <v>0</v>
      </c>
      <c r="U1243" s="2">
        <v>0</v>
      </c>
      <c r="V1243" s="2">
        <v>867.44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f>VLOOKUP(Tabla3[[#This Row],[Columna1]],Tabla5[#All],3,0)</f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f>VLOOKUP(Tabla3[[#This Row],[Columna1]],Tabla7[[ID]:[Monto neto de los bonos]],3,0)</f>
        <v>0</v>
      </c>
      <c r="AL1243" s="2">
        <v>0</v>
      </c>
      <c r="AM1243" s="2">
        <v>0</v>
      </c>
      <c r="AN1243" s="2">
        <v>0</v>
      </c>
      <c r="AO1243" s="2">
        <v>0</v>
      </c>
      <c r="AP1243" s="2">
        <v>0</v>
      </c>
      <c r="AQ1243" s="2">
        <v>0</v>
      </c>
      <c r="AR1243" s="2">
        <v>0</v>
      </c>
      <c r="AS1243" s="2">
        <v>0</v>
      </c>
      <c r="AT1243" s="2">
        <v>1670.62</v>
      </c>
      <c r="AU1243" s="2">
        <v>1082.92</v>
      </c>
      <c r="AV1243" s="2">
        <v>0</v>
      </c>
      <c r="AW1243" s="1"/>
      <c r="AX1243" s="2" t="s">
        <v>422</v>
      </c>
      <c r="AY1243" s="8" t="s">
        <v>423</v>
      </c>
    </row>
    <row r="1244" spans="1:51" ht="13.15" customHeight="1" x14ac:dyDescent="0.25">
      <c r="A1244" s="7">
        <v>14523</v>
      </c>
      <c r="B1244" s="2" t="s">
        <v>1268</v>
      </c>
      <c r="C1244" s="2">
        <v>1248203</v>
      </c>
      <c r="D1244" s="2" t="s">
        <v>188</v>
      </c>
      <c r="E1244" s="2" t="s">
        <v>224</v>
      </c>
      <c r="F1244" s="2" t="s">
        <v>60</v>
      </c>
      <c r="G1244" s="3">
        <v>42653</v>
      </c>
      <c r="H1244" s="1"/>
      <c r="I1244" s="2">
        <v>14709.55</v>
      </c>
      <c r="J1244" s="2">
        <v>2709.165</v>
      </c>
      <c r="K1244" s="2">
        <v>2709.165</v>
      </c>
      <c r="L1244" s="2">
        <v>1739.34</v>
      </c>
      <c r="M1244" s="1"/>
      <c r="N1244" s="5">
        <f t="shared" si="38"/>
        <v>35622.800000000003</v>
      </c>
      <c r="O1244" s="6">
        <f t="shared" si="39"/>
        <v>33595.760000000002</v>
      </c>
      <c r="P1244" s="2">
        <v>15</v>
      </c>
      <c r="Q1244" s="2" t="s">
        <v>37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7528.86</v>
      </c>
      <c r="AE1244" s="2">
        <f>VLOOKUP(Tabla3[[#This Row],[Columna1]],Tabla5[#All],3,0)</f>
        <v>7528.86</v>
      </c>
      <c r="AF1244" s="2">
        <v>0</v>
      </c>
      <c r="AG1244" s="2">
        <v>0</v>
      </c>
      <c r="AH1244" s="2">
        <v>0</v>
      </c>
      <c r="AI1244" s="2">
        <v>0</v>
      </c>
      <c r="AJ1244" s="2">
        <v>6226.72</v>
      </c>
      <c r="AK1244" s="2">
        <f>VLOOKUP(Tabla3[[#This Row],[Columna1]],Tabla7[[ID]:[Monto neto de los bonos]],3,0)</f>
        <v>6226.72</v>
      </c>
      <c r="AL1244" s="2">
        <v>0</v>
      </c>
      <c r="AM1244" s="2">
        <v>0</v>
      </c>
      <c r="AN1244" s="2">
        <v>0</v>
      </c>
      <c r="AO1244" s="2">
        <v>0</v>
      </c>
      <c r="AP1244" s="2">
        <v>0</v>
      </c>
      <c r="AQ1244" s="2">
        <v>0</v>
      </c>
      <c r="AR1244" s="2">
        <v>0</v>
      </c>
      <c r="AS1244" s="2">
        <v>0</v>
      </c>
      <c r="AT1244" s="2">
        <v>1093.3599999999999</v>
      </c>
      <c r="AU1244" s="2">
        <v>933.68</v>
      </c>
      <c r="AV1244" s="2">
        <v>0</v>
      </c>
      <c r="AW1244" s="1"/>
      <c r="AX1244" s="2" t="s">
        <v>422</v>
      </c>
      <c r="AY1244" s="8" t="s">
        <v>423</v>
      </c>
    </row>
    <row r="1245" spans="1:51" ht="13.15" customHeight="1" x14ac:dyDescent="0.25">
      <c r="A1245" s="7">
        <v>18561</v>
      </c>
      <c r="B1245" s="2" t="s">
        <v>1269</v>
      </c>
      <c r="C1245" s="2">
        <v>356803</v>
      </c>
      <c r="D1245" s="2" t="s">
        <v>188</v>
      </c>
      <c r="E1245" s="2" t="s">
        <v>192</v>
      </c>
      <c r="F1245" s="2" t="s">
        <v>193</v>
      </c>
      <c r="G1245" s="3">
        <v>41835</v>
      </c>
      <c r="H1245" s="1"/>
      <c r="I1245" s="2">
        <v>9717.6</v>
      </c>
      <c r="J1245" s="2">
        <v>4447.2349999999997</v>
      </c>
      <c r="K1245" s="2">
        <v>4447.2349999999997</v>
      </c>
      <c r="L1245" s="2">
        <v>3149.31</v>
      </c>
      <c r="M1245" s="1"/>
      <c r="N1245" s="5">
        <f t="shared" si="38"/>
        <v>27022.43</v>
      </c>
      <c r="O1245" s="6">
        <f t="shared" si="39"/>
        <v>20013.23</v>
      </c>
      <c r="P1245" s="2">
        <v>30</v>
      </c>
      <c r="Q1245" s="2" t="s">
        <v>37</v>
      </c>
      <c r="R1245" s="2">
        <v>0</v>
      </c>
      <c r="S1245" s="2">
        <v>0</v>
      </c>
      <c r="T1245" s="2">
        <v>0</v>
      </c>
      <c r="U1245" s="2">
        <v>0</v>
      </c>
      <c r="V1245" s="2">
        <v>893.38</v>
      </c>
      <c r="W1245" s="2">
        <v>1970.03</v>
      </c>
      <c r="X1245" s="2">
        <v>0</v>
      </c>
      <c r="Y1245" s="2">
        <v>2397.64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f>VLOOKUP(Tabla3[[#This Row],[Columna1]],Tabla5[#All],3,0)</f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f>VLOOKUP(Tabla3[[#This Row],[Columna1]],Tabla7[[ID]:[Monto neto de los bonos]],3,0)</f>
        <v>1970.03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  <c r="AQ1245" s="2">
        <v>0</v>
      </c>
      <c r="AR1245" s="2">
        <v>0</v>
      </c>
      <c r="AS1245" s="2">
        <v>3398.2</v>
      </c>
      <c r="AT1245" s="2">
        <v>2265.46</v>
      </c>
      <c r="AU1245" s="2">
        <v>1345.54</v>
      </c>
      <c r="AV1245" s="2">
        <v>0</v>
      </c>
      <c r="AW1245" s="1"/>
      <c r="AX1245" s="2" t="s">
        <v>422</v>
      </c>
      <c r="AY1245" s="8" t="s">
        <v>428</v>
      </c>
    </row>
    <row r="1246" spans="1:51" ht="13.15" customHeight="1" x14ac:dyDescent="0.25">
      <c r="A1246" s="7">
        <v>17945</v>
      </c>
      <c r="B1246" s="2" t="s">
        <v>4309</v>
      </c>
      <c r="C1246" s="2">
        <v>237003</v>
      </c>
      <c r="D1246" s="2" t="s">
        <v>188</v>
      </c>
      <c r="E1246" s="2" t="s">
        <v>204</v>
      </c>
      <c r="F1246" s="2" t="s">
        <v>36</v>
      </c>
      <c r="G1246" s="3">
        <v>41959</v>
      </c>
      <c r="H1246" s="1"/>
      <c r="I1246" s="2">
        <v>13165.89</v>
      </c>
      <c r="J1246" s="2">
        <v>2789.65</v>
      </c>
      <c r="K1246" s="2">
        <v>2789.65</v>
      </c>
      <c r="L1246" s="2">
        <v>3121.84</v>
      </c>
      <c r="M1246" s="1"/>
      <c r="N1246" s="5">
        <f t="shared" si="38"/>
        <v>36706.589999999997</v>
      </c>
      <c r="O1246" s="6">
        <f t="shared" si="39"/>
        <v>32686.97</v>
      </c>
      <c r="P1246" s="2">
        <v>30</v>
      </c>
      <c r="Q1246" s="2" t="s">
        <v>37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11689.56</v>
      </c>
      <c r="AE1246" s="2">
        <f>VLOOKUP(Tabla3[[#This Row],[Columna1]],Tabla5[#All],3,0)</f>
        <v>11689.56</v>
      </c>
      <c r="AF1246" s="2">
        <v>0</v>
      </c>
      <c r="AG1246" s="2">
        <v>0</v>
      </c>
      <c r="AH1246" s="2">
        <v>0</v>
      </c>
      <c r="AI1246" s="2">
        <v>0</v>
      </c>
      <c r="AJ1246" s="2">
        <v>3150</v>
      </c>
      <c r="AK1246" s="2">
        <f>VLOOKUP(Tabla3[[#This Row],[Columna1]],Tabla7[[ID]:[Monto neto de los bonos]],3,0)</f>
        <v>3150</v>
      </c>
      <c r="AL1246" s="2">
        <v>0</v>
      </c>
      <c r="AM1246" s="2">
        <v>0</v>
      </c>
      <c r="AN1246" s="2">
        <v>0</v>
      </c>
      <c r="AO1246" s="2">
        <v>0</v>
      </c>
      <c r="AP1246" s="2">
        <v>0</v>
      </c>
      <c r="AQ1246" s="2">
        <v>0</v>
      </c>
      <c r="AR1246" s="2">
        <v>0</v>
      </c>
      <c r="AS1246" s="2">
        <v>0</v>
      </c>
      <c r="AT1246" s="2">
        <v>2186.6999999999998</v>
      </c>
      <c r="AU1246" s="2">
        <v>1832.92</v>
      </c>
      <c r="AV1246" s="2">
        <v>0</v>
      </c>
      <c r="AW1246" s="1"/>
      <c r="AX1246" s="2" t="s">
        <v>422</v>
      </c>
      <c r="AY1246" s="8" t="s">
        <v>423</v>
      </c>
    </row>
    <row r="1247" spans="1:51" ht="13.15" customHeight="1" x14ac:dyDescent="0.25">
      <c r="A1247" s="7">
        <v>16987</v>
      </c>
      <c r="B1247" s="2" t="s">
        <v>1270</v>
      </c>
      <c r="C1247" s="2">
        <v>270803</v>
      </c>
      <c r="D1247" s="2" t="s">
        <v>188</v>
      </c>
      <c r="E1247" s="2" t="s">
        <v>198</v>
      </c>
      <c r="F1247" s="2" t="s">
        <v>193</v>
      </c>
      <c r="G1247" s="3">
        <v>40955</v>
      </c>
      <c r="H1247" s="1"/>
      <c r="I1247" s="2">
        <v>9717.6</v>
      </c>
      <c r="J1247" s="2">
        <v>4447.2349999999997</v>
      </c>
      <c r="K1247" s="2">
        <v>4447.2349999999997</v>
      </c>
      <c r="L1247" s="2">
        <v>2831.46</v>
      </c>
      <c r="M1247" s="1"/>
      <c r="N1247" s="5">
        <f t="shared" si="38"/>
        <v>26704.579999999998</v>
      </c>
      <c r="O1247" s="6">
        <f t="shared" si="39"/>
        <v>19831.799999999996</v>
      </c>
      <c r="P1247" s="2">
        <v>30</v>
      </c>
      <c r="Q1247" s="2" t="s">
        <v>37</v>
      </c>
      <c r="R1247" s="2">
        <v>0</v>
      </c>
      <c r="S1247" s="2">
        <v>0</v>
      </c>
      <c r="T1247" s="2">
        <v>0</v>
      </c>
      <c r="U1247" s="2">
        <v>0</v>
      </c>
      <c r="V1247" s="2">
        <v>893.38</v>
      </c>
      <c r="W1247" s="2">
        <v>1970.03</v>
      </c>
      <c r="X1247" s="2">
        <v>0</v>
      </c>
      <c r="Y1247" s="2">
        <v>2397.64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f>VLOOKUP(Tabla3[[#This Row],[Columna1]],Tabla5[#All],3,0)</f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f>VLOOKUP(Tabla3[[#This Row],[Columna1]],Tabla7[[ID]:[Monto neto de los bonos]],3,0)</f>
        <v>1970.03</v>
      </c>
      <c r="AL1247" s="2">
        <v>0</v>
      </c>
      <c r="AM1247" s="2">
        <v>0</v>
      </c>
      <c r="AN1247" s="2">
        <v>1270</v>
      </c>
      <c r="AO1247" s="2">
        <v>0</v>
      </c>
      <c r="AP1247" s="2">
        <v>0</v>
      </c>
      <c r="AQ1247" s="2">
        <v>0</v>
      </c>
      <c r="AR1247" s="2">
        <v>0</v>
      </c>
      <c r="AS1247" s="2">
        <v>3350.52</v>
      </c>
      <c r="AT1247" s="2">
        <v>2233.6799999999998</v>
      </c>
      <c r="AU1247" s="2">
        <v>1288.58</v>
      </c>
      <c r="AV1247" s="2">
        <v>0</v>
      </c>
      <c r="AW1247" s="1"/>
      <c r="AX1247" s="2" t="s">
        <v>422</v>
      </c>
      <c r="AY1247" s="8" t="s">
        <v>428</v>
      </c>
    </row>
    <row r="1248" spans="1:51" ht="13.15" customHeight="1" x14ac:dyDescent="0.25">
      <c r="A1248" s="7">
        <v>16638</v>
      </c>
      <c r="B1248" s="2" t="s">
        <v>1271</v>
      </c>
      <c r="C1248" s="2">
        <v>256203</v>
      </c>
      <c r="D1248" s="2" t="s">
        <v>188</v>
      </c>
      <c r="E1248" s="2" t="s">
        <v>198</v>
      </c>
      <c r="F1248" s="2" t="s">
        <v>193</v>
      </c>
      <c r="G1248" s="3">
        <v>40710</v>
      </c>
      <c r="H1248" s="1"/>
      <c r="I1248" s="2">
        <v>9717.6</v>
      </c>
      <c r="J1248" s="2">
        <v>4447.2349999999997</v>
      </c>
      <c r="K1248" s="2">
        <v>4447.2349999999997</v>
      </c>
      <c r="L1248" s="2">
        <v>2673.25</v>
      </c>
      <c r="M1248" s="1"/>
      <c r="N1248" s="5">
        <f t="shared" si="38"/>
        <v>26546.37</v>
      </c>
      <c r="O1248" s="6">
        <f t="shared" si="39"/>
        <v>19741.489999999998</v>
      </c>
      <c r="P1248" s="2">
        <v>30</v>
      </c>
      <c r="Q1248" s="2" t="s">
        <v>37</v>
      </c>
      <c r="R1248" s="2">
        <v>0</v>
      </c>
      <c r="S1248" s="2">
        <v>0</v>
      </c>
      <c r="T1248" s="2">
        <v>0</v>
      </c>
      <c r="U1248" s="2">
        <v>0</v>
      </c>
      <c r="V1248" s="2">
        <v>893.38</v>
      </c>
      <c r="W1248" s="2">
        <v>1970.03</v>
      </c>
      <c r="X1248" s="2">
        <v>0</v>
      </c>
      <c r="Y1248" s="2">
        <v>2397.64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f>VLOOKUP(Tabla3[[#This Row],[Columna1]],Tabla5[#All],3,0)</f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f>VLOOKUP(Tabla3[[#This Row],[Columna1]],Tabla7[[ID]:[Monto neto de los bonos]],3,0)</f>
        <v>1970.03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0</v>
      </c>
      <c r="AR1248" s="2">
        <v>0</v>
      </c>
      <c r="AS1248" s="2">
        <v>3326.78</v>
      </c>
      <c r="AT1248" s="2">
        <v>2217.86</v>
      </c>
      <c r="AU1248" s="2">
        <v>1260.24</v>
      </c>
      <c r="AV1248" s="2">
        <v>0</v>
      </c>
      <c r="AW1248" s="1"/>
      <c r="AX1248" s="2" t="s">
        <v>422</v>
      </c>
      <c r="AY1248" s="8" t="s">
        <v>428</v>
      </c>
    </row>
    <row r="1249" spans="1:51" ht="13.15" customHeight="1" x14ac:dyDescent="0.25">
      <c r="A1249" s="7">
        <v>22702</v>
      </c>
      <c r="B1249" s="2" t="s">
        <v>1272</v>
      </c>
      <c r="C1249" s="2">
        <v>4542103</v>
      </c>
      <c r="D1249" s="2" t="s">
        <v>188</v>
      </c>
      <c r="E1249" s="2" t="s">
        <v>211</v>
      </c>
      <c r="F1249" s="2" t="s">
        <v>212</v>
      </c>
      <c r="G1249" s="3">
        <v>44256</v>
      </c>
      <c r="H1249" s="1"/>
      <c r="I1249" s="2">
        <v>8947.52</v>
      </c>
      <c r="J1249" s="2">
        <v>4838.1850000000004</v>
      </c>
      <c r="K1249" s="2">
        <v>4838.1850000000004</v>
      </c>
      <c r="L1249" s="2">
        <v>0</v>
      </c>
      <c r="M1249" s="1"/>
      <c r="N1249" s="5">
        <f t="shared" si="38"/>
        <v>21017.160000000003</v>
      </c>
      <c r="O1249" s="6">
        <f t="shared" si="39"/>
        <v>18234.980000000003</v>
      </c>
      <c r="P1249" s="2">
        <v>30</v>
      </c>
      <c r="Q1249" s="2" t="s">
        <v>37</v>
      </c>
      <c r="R1249" s="2">
        <v>0</v>
      </c>
      <c r="S1249" s="2">
        <v>0</v>
      </c>
      <c r="T1249" s="2">
        <v>0</v>
      </c>
      <c r="U1249" s="2">
        <v>0</v>
      </c>
      <c r="V1249" s="2">
        <v>1241.5999999999999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1151.67</v>
      </c>
      <c r="AE1249" s="2">
        <f>VLOOKUP(Tabla3[[#This Row],[Columna1]],Tabla5[#All],3,0)</f>
        <v>1151.67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f>VLOOKUP(Tabla3[[#This Row],[Columna1]],Tabla7[[ID]:[Monto neto de los bonos]],3,0)</f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  <c r="AQ1249" s="2">
        <v>0</v>
      </c>
      <c r="AR1249" s="2">
        <v>0</v>
      </c>
      <c r="AS1249" s="2">
        <v>0</v>
      </c>
      <c r="AT1249" s="2">
        <v>1986.56</v>
      </c>
      <c r="AU1249" s="2">
        <v>795.62</v>
      </c>
      <c r="AV1249" s="2">
        <v>0</v>
      </c>
      <c r="AW1249" s="1"/>
      <c r="AX1249" s="2" t="s">
        <v>422</v>
      </c>
      <c r="AY1249" s="8" t="s">
        <v>423</v>
      </c>
    </row>
    <row r="1250" spans="1:51" ht="13.15" customHeight="1" x14ac:dyDescent="0.25">
      <c r="A1250" s="7">
        <v>18973</v>
      </c>
      <c r="B1250" s="2" t="s">
        <v>1273</v>
      </c>
      <c r="C1250" s="2">
        <v>302003</v>
      </c>
      <c r="D1250" s="2" t="s">
        <v>188</v>
      </c>
      <c r="E1250" s="2" t="s">
        <v>199</v>
      </c>
      <c r="F1250" s="2" t="s">
        <v>193</v>
      </c>
      <c r="G1250" s="3">
        <v>42087</v>
      </c>
      <c r="H1250" s="1"/>
      <c r="I1250" s="2">
        <v>9717.6</v>
      </c>
      <c r="J1250" s="2">
        <v>4447.2349999999997</v>
      </c>
      <c r="K1250" s="2">
        <v>4447.2349999999997</v>
      </c>
      <c r="L1250" s="2">
        <v>3387.79</v>
      </c>
      <c r="M1250" s="1"/>
      <c r="N1250" s="5">
        <f t="shared" si="38"/>
        <v>27260.91</v>
      </c>
      <c r="O1250" s="6">
        <f t="shared" si="39"/>
        <v>20757.439999999999</v>
      </c>
      <c r="P1250" s="2">
        <v>30</v>
      </c>
      <c r="Q1250" s="2" t="s">
        <v>37</v>
      </c>
      <c r="R1250" s="2">
        <v>0</v>
      </c>
      <c r="S1250" s="2">
        <v>0</v>
      </c>
      <c r="T1250" s="2">
        <v>0</v>
      </c>
      <c r="U1250" s="2">
        <v>0</v>
      </c>
      <c r="V1250" s="2">
        <v>893.38</v>
      </c>
      <c r="W1250" s="2">
        <v>1970.03</v>
      </c>
      <c r="X1250" s="2">
        <v>0</v>
      </c>
      <c r="Y1250" s="2">
        <v>2397.64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f>VLOOKUP(Tabla3[[#This Row],[Columna1]],Tabla5[#All],3,0)</f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f>VLOOKUP(Tabla3[[#This Row],[Columna1]],Tabla7[[ID]:[Monto neto de los bonos]],3,0)</f>
        <v>1970.03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3219</v>
      </c>
      <c r="AT1250" s="2">
        <v>2146</v>
      </c>
      <c r="AU1250" s="2">
        <v>1138.47</v>
      </c>
      <c r="AV1250" s="2">
        <v>0</v>
      </c>
      <c r="AW1250" s="1"/>
      <c r="AX1250" s="2" t="s">
        <v>422</v>
      </c>
      <c r="AY1250" s="8" t="s">
        <v>428</v>
      </c>
    </row>
    <row r="1251" spans="1:51" ht="13.15" customHeight="1" x14ac:dyDescent="0.25">
      <c r="A1251" s="7">
        <v>24905</v>
      </c>
      <c r="B1251" s="2" t="s">
        <v>4443</v>
      </c>
      <c r="C1251" s="2">
        <v>6292403</v>
      </c>
      <c r="D1251" s="2" t="s">
        <v>188</v>
      </c>
      <c r="E1251" s="2" t="s">
        <v>202</v>
      </c>
      <c r="F1251" s="2" t="s">
        <v>193</v>
      </c>
      <c r="G1251" s="3">
        <v>45338</v>
      </c>
      <c r="H1251" s="1"/>
      <c r="I1251" s="2">
        <v>9717.6</v>
      </c>
      <c r="J1251" s="2">
        <v>4447.2349999999997</v>
      </c>
      <c r="K1251" s="2">
        <v>4447.2349999999997</v>
      </c>
      <c r="L1251" s="2">
        <v>0</v>
      </c>
      <c r="M1251" s="1"/>
      <c r="N1251" s="5">
        <f t="shared" si="38"/>
        <v>24848.39</v>
      </c>
      <c r="O1251" s="6">
        <f t="shared" si="39"/>
        <v>18155.289999999997</v>
      </c>
      <c r="P1251" s="2">
        <v>30</v>
      </c>
      <c r="Q1251" s="2" t="s">
        <v>37</v>
      </c>
      <c r="R1251" s="2">
        <v>0</v>
      </c>
      <c r="S1251" s="2">
        <v>0</v>
      </c>
      <c r="T1251" s="2">
        <v>0</v>
      </c>
      <c r="U1251" s="2">
        <v>0</v>
      </c>
      <c r="V1251" s="2">
        <v>893.38</v>
      </c>
      <c r="W1251" s="2">
        <v>1970.03</v>
      </c>
      <c r="X1251" s="2">
        <v>0</v>
      </c>
      <c r="Y1251" s="2">
        <v>3372.91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f>VLOOKUP(Tabla3[[#This Row],[Columna1]],Tabla5[#All],3,0)</f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f>VLOOKUP(Tabla3[[#This Row],[Columna1]],Tabla7[[ID]:[Monto neto de los bonos]],3,0)</f>
        <v>1970.03</v>
      </c>
      <c r="AL1251" s="2">
        <v>0</v>
      </c>
      <c r="AM1251" s="2">
        <v>0</v>
      </c>
      <c r="AN1251" s="2">
        <v>0</v>
      </c>
      <c r="AO1251" s="2">
        <v>0</v>
      </c>
      <c r="AP1251" s="2">
        <v>0</v>
      </c>
      <c r="AQ1251" s="2">
        <v>0</v>
      </c>
      <c r="AR1251" s="2">
        <v>0</v>
      </c>
      <c r="AS1251" s="2">
        <v>3901.06</v>
      </c>
      <c r="AT1251" s="2">
        <v>1950.52</v>
      </c>
      <c r="AU1251" s="2">
        <v>841.52</v>
      </c>
      <c r="AV1251" s="2">
        <v>0</v>
      </c>
      <c r="AW1251" s="1"/>
      <c r="AX1251" s="2" t="s">
        <v>422</v>
      </c>
      <c r="AY1251" s="8" t="s">
        <v>428</v>
      </c>
    </row>
    <row r="1252" spans="1:51" ht="13.15" customHeight="1" x14ac:dyDescent="0.25">
      <c r="A1252" s="7">
        <v>14432</v>
      </c>
      <c r="B1252" s="2" t="s">
        <v>1274</v>
      </c>
      <c r="C1252" s="2">
        <v>151803</v>
      </c>
      <c r="D1252" s="2" t="s">
        <v>188</v>
      </c>
      <c r="E1252" s="2" t="s">
        <v>218</v>
      </c>
      <c r="F1252" s="2" t="s">
        <v>201</v>
      </c>
      <c r="G1252" s="3">
        <v>39352</v>
      </c>
      <c r="H1252" s="1"/>
      <c r="I1252" s="2">
        <v>11670.43</v>
      </c>
      <c r="J1252" s="2">
        <v>4294.8850000000002</v>
      </c>
      <c r="K1252" s="2">
        <v>4294.8850000000002</v>
      </c>
      <c r="L1252" s="2">
        <v>4071.53</v>
      </c>
      <c r="M1252" s="1"/>
      <c r="N1252" s="5">
        <f t="shared" si="38"/>
        <v>29657.989999999998</v>
      </c>
      <c r="O1252" s="6">
        <f t="shared" si="39"/>
        <v>21407.889999999996</v>
      </c>
      <c r="P1252" s="2">
        <v>30</v>
      </c>
      <c r="Q1252" s="2" t="s">
        <v>37</v>
      </c>
      <c r="R1252" s="2">
        <v>0</v>
      </c>
      <c r="S1252" s="2">
        <v>0</v>
      </c>
      <c r="T1252" s="2">
        <v>0</v>
      </c>
      <c r="U1252" s="2">
        <v>0</v>
      </c>
      <c r="V1252" s="2">
        <v>972.5</v>
      </c>
      <c r="W1252" s="2">
        <v>1803.57</v>
      </c>
      <c r="X1252" s="2">
        <v>0</v>
      </c>
      <c r="Y1252" s="2">
        <v>2550.19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f>VLOOKUP(Tabla3[[#This Row],[Columna1]],Tabla5[#All],3,0)</f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f>VLOOKUP(Tabla3[[#This Row],[Columna1]],Tabla7[[ID]:[Monto neto de los bonos]],3,0)</f>
        <v>4179.51</v>
      </c>
      <c r="AL1252" s="2">
        <v>0</v>
      </c>
      <c r="AM1252" s="2">
        <v>0</v>
      </c>
      <c r="AN1252" s="2">
        <v>0</v>
      </c>
      <c r="AO1252" s="2">
        <v>0</v>
      </c>
      <c r="AP1252" s="2">
        <v>0</v>
      </c>
      <c r="AQ1252" s="2">
        <v>0</v>
      </c>
      <c r="AR1252" s="2">
        <v>0</v>
      </c>
      <c r="AS1252" s="2">
        <v>3795.62</v>
      </c>
      <c r="AT1252" s="2">
        <v>2530.42</v>
      </c>
      <c r="AU1252" s="2">
        <v>1924.06</v>
      </c>
      <c r="AV1252" s="2">
        <v>0</v>
      </c>
      <c r="AW1252" s="1"/>
      <c r="AX1252" s="2" t="s">
        <v>422</v>
      </c>
      <c r="AY1252" s="8" t="s">
        <v>428</v>
      </c>
    </row>
    <row r="1253" spans="1:51" ht="13.15" customHeight="1" x14ac:dyDescent="0.25">
      <c r="A1253" s="7">
        <v>17585</v>
      </c>
      <c r="B1253" s="2" t="s">
        <v>1275</v>
      </c>
      <c r="C1253" s="2">
        <v>223503</v>
      </c>
      <c r="D1253" s="2" t="s">
        <v>188</v>
      </c>
      <c r="E1253" s="2" t="s">
        <v>205</v>
      </c>
      <c r="F1253" s="2" t="s">
        <v>193</v>
      </c>
      <c r="G1253" s="3">
        <v>41349</v>
      </c>
      <c r="H1253" s="1"/>
      <c r="I1253" s="2">
        <v>9717.6</v>
      </c>
      <c r="J1253" s="2">
        <v>4447.2349999999997</v>
      </c>
      <c r="K1253" s="2">
        <v>4447.2349999999997</v>
      </c>
      <c r="L1253" s="2">
        <v>2967.08</v>
      </c>
      <c r="M1253" s="1"/>
      <c r="N1253" s="5">
        <f t="shared" si="38"/>
        <v>26840.2</v>
      </c>
      <c r="O1253" s="6">
        <f t="shared" si="39"/>
        <v>19909.199999999997</v>
      </c>
      <c r="P1253" s="2">
        <v>30</v>
      </c>
      <c r="Q1253" s="2" t="s">
        <v>37</v>
      </c>
      <c r="R1253" s="2">
        <v>0</v>
      </c>
      <c r="S1253" s="2">
        <v>0</v>
      </c>
      <c r="T1253" s="2">
        <v>0</v>
      </c>
      <c r="U1253" s="2">
        <v>0</v>
      </c>
      <c r="V1253" s="2">
        <v>893.38</v>
      </c>
      <c r="W1253" s="2">
        <v>1970.03</v>
      </c>
      <c r="X1253" s="2">
        <v>0</v>
      </c>
      <c r="Y1253" s="2">
        <v>2397.64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f>VLOOKUP(Tabla3[[#This Row],[Columna1]],Tabla5[#All],3,0)</f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f>VLOOKUP(Tabla3[[#This Row],[Columna1]],Tabla7[[ID]:[Monto neto de los bonos]],3,0)</f>
        <v>1970.03</v>
      </c>
      <c r="AL1253" s="2">
        <v>0</v>
      </c>
      <c r="AM1253" s="2">
        <v>0</v>
      </c>
      <c r="AN1253" s="2">
        <v>0</v>
      </c>
      <c r="AO1253" s="2">
        <v>0</v>
      </c>
      <c r="AP1253" s="2">
        <v>0</v>
      </c>
      <c r="AQ1253" s="2">
        <v>0</v>
      </c>
      <c r="AR1253" s="2">
        <v>0</v>
      </c>
      <c r="AS1253" s="2">
        <v>3370.86</v>
      </c>
      <c r="AT1253" s="2">
        <v>2247.2399999999998</v>
      </c>
      <c r="AU1253" s="2">
        <v>1312.9</v>
      </c>
      <c r="AV1253" s="2">
        <v>0</v>
      </c>
      <c r="AW1253" s="1"/>
      <c r="AX1253" s="2" t="s">
        <v>422</v>
      </c>
      <c r="AY1253" s="8" t="s">
        <v>428</v>
      </c>
    </row>
    <row r="1254" spans="1:51" ht="13.15" customHeight="1" x14ac:dyDescent="0.25">
      <c r="A1254" s="7">
        <v>18965</v>
      </c>
      <c r="B1254" s="2" t="s">
        <v>1276</v>
      </c>
      <c r="C1254" s="2">
        <v>301303</v>
      </c>
      <c r="D1254" s="2" t="s">
        <v>188</v>
      </c>
      <c r="E1254" s="2" t="s">
        <v>205</v>
      </c>
      <c r="F1254" s="2" t="s">
        <v>193</v>
      </c>
      <c r="G1254" s="3">
        <v>42087</v>
      </c>
      <c r="H1254" s="1"/>
      <c r="I1254" s="2">
        <v>9717.6</v>
      </c>
      <c r="J1254" s="2">
        <v>4447.2349999999997</v>
      </c>
      <c r="K1254" s="2">
        <v>4447.2349999999997</v>
      </c>
      <c r="L1254" s="2">
        <v>3387.79</v>
      </c>
      <c r="M1254" s="1"/>
      <c r="N1254" s="5">
        <f t="shared" si="38"/>
        <v>27260.91</v>
      </c>
      <c r="O1254" s="6">
        <f t="shared" si="39"/>
        <v>20757.439999999999</v>
      </c>
      <c r="P1254" s="2">
        <v>30</v>
      </c>
      <c r="Q1254" s="2" t="s">
        <v>37</v>
      </c>
      <c r="R1254" s="2">
        <v>0</v>
      </c>
      <c r="S1254" s="2">
        <v>0</v>
      </c>
      <c r="T1254" s="2">
        <v>0</v>
      </c>
      <c r="U1254" s="2">
        <v>0</v>
      </c>
      <c r="V1254" s="2">
        <v>893.38</v>
      </c>
      <c r="W1254" s="2">
        <v>1970.03</v>
      </c>
      <c r="X1254" s="2">
        <v>0</v>
      </c>
      <c r="Y1254" s="2">
        <v>2397.64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f>VLOOKUP(Tabla3[[#This Row],[Columna1]],Tabla5[#All],3,0)</f>
        <v>0</v>
      </c>
      <c r="AF1254" s="2">
        <v>0</v>
      </c>
      <c r="AG1254" s="2">
        <v>0</v>
      </c>
      <c r="AH1254" s="2">
        <v>0</v>
      </c>
      <c r="AI1254" s="2">
        <v>0</v>
      </c>
      <c r="AJ1254" s="2">
        <v>0</v>
      </c>
      <c r="AK1254" s="2">
        <f>VLOOKUP(Tabla3[[#This Row],[Columna1]],Tabla7[[ID]:[Monto neto de los bonos]],3,0)</f>
        <v>1970.03</v>
      </c>
      <c r="AL1254" s="2">
        <v>0</v>
      </c>
      <c r="AM1254" s="2">
        <v>0</v>
      </c>
      <c r="AN1254" s="2">
        <v>0</v>
      </c>
      <c r="AO1254" s="2">
        <v>0</v>
      </c>
      <c r="AP1254" s="2">
        <v>0</v>
      </c>
      <c r="AQ1254" s="2">
        <v>0</v>
      </c>
      <c r="AR1254" s="2">
        <v>0</v>
      </c>
      <c r="AS1254" s="2">
        <v>3219</v>
      </c>
      <c r="AT1254" s="2">
        <v>2146</v>
      </c>
      <c r="AU1254" s="2">
        <v>1138.47</v>
      </c>
      <c r="AV1254" s="2">
        <v>0</v>
      </c>
      <c r="AW1254" s="1"/>
      <c r="AX1254" s="2" t="s">
        <v>422</v>
      </c>
      <c r="AY1254" s="8" t="s">
        <v>428</v>
      </c>
    </row>
    <row r="1255" spans="1:51" ht="13.15" customHeight="1" x14ac:dyDescent="0.25">
      <c r="A1255" s="7">
        <v>20431</v>
      </c>
      <c r="B1255" s="2" t="s">
        <v>1277</v>
      </c>
      <c r="C1255" s="2">
        <v>1805203</v>
      </c>
      <c r="D1255" s="2" t="s">
        <v>188</v>
      </c>
      <c r="E1255" s="2" t="s">
        <v>213</v>
      </c>
      <c r="F1255" s="2" t="s">
        <v>45</v>
      </c>
      <c r="G1255" s="3">
        <v>42795</v>
      </c>
      <c r="H1255" s="1"/>
      <c r="I1255" s="2">
        <v>13413.65</v>
      </c>
      <c r="J1255" s="2">
        <v>2841.47</v>
      </c>
      <c r="K1255" s="2">
        <v>2841.47</v>
      </c>
      <c r="L1255" s="2">
        <v>1668.12</v>
      </c>
      <c r="M1255" s="1"/>
      <c r="N1255" s="5">
        <f t="shared" si="38"/>
        <v>32601.3</v>
      </c>
      <c r="O1255" s="6">
        <f t="shared" si="39"/>
        <v>28942.5</v>
      </c>
      <c r="P1255" s="2">
        <v>30</v>
      </c>
      <c r="Q1255" s="2" t="s">
        <v>37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11836.59</v>
      </c>
      <c r="AE1255" s="2">
        <f>VLOOKUP(Tabla3[[#This Row],[Columna1]],Tabla5[#All],3,0)</f>
        <v>11836.59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f>VLOOKUP(Tabla3[[#This Row],[Columna1]],Tabla7[[ID]:[Monto neto de los bonos]],3,0)</f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0</v>
      </c>
      <c r="AQ1255" s="2">
        <v>0</v>
      </c>
      <c r="AR1255" s="2">
        <v>0</v>
      </c>
      <c r="AS1255" s="2">
        <v>0</v>
      </c>
      <c r="AT1255" s="2">
        <v>2076.46</v>
      </c>
      <c r="AU1255" s="2">
        <v>1582.34</v>
      </c>
      <c r="AV1255" s="2">
        <v>0</v>
      </c>
      <c r="AW1255" s="1"/>
      <c r="AX1255" s="2" t="s">
        <v>422</v>
      </c>
      <c r="AY1255" s="8" t="s">
        <v>423</v>
      </c>
    </row>
    <row r="1256" spans="1:51" ht="13.15" customHeight="1" x14ac:dyDescent="0.25">
      <c r="A1256" s="7">
        <v>14260</v>
      </c>
      <c r="B1256" s="2" t="s">
        <v>4408</v>
      </c>
      <c r="C1256" s="2">
        <v>145903</v>
      </c>
      <c r="D1256" s="2" t="s">
        <v>188</v>
      </c>
      <c r="E1256" s="2" t="s">
        <v>214</v>
      </c>
      <c r="F1256" s="2" t="s">
        <v>201</v>
      </c>
      <c r="G1256" s="3">
        <v>39206</v>
      </c>
      <c r="H1256" s="1"/>
      <c r="I1256" s="2">
        <v>11670.43</v>
      </c>
      <c r="J1256" s="2">
        <v>4294.8850000000002</v>
      </c>
      <c r="K1256" s="2">
        <v>4294.8850000000002</v>
      </c>
      <c r="L1256" s="2">
        <v>4512.04</v>
      </c>
      <c r="M1256" s="1"/>
      <c r="N1256" s="5">
        <f t="shared" si="38"/>
        <v>51763.15</v>
      </c>
      <c r="O1256" s="6">
        <f t="shared" si="39"/>
        <v>43308.850000000006</v>
      </c>
      <c r="P1256" s="2">
        <v>30</v>
      </c>
      <c r="Q1256" s="2" t="s">
        <v>37</v>
      </c>
      <c r="R1256" s="2">
        <v>0</v>
      </c>
      <c r="S1256" s="2">
        <v>0</v>
      </c>
      <c r="T1256" s="2">
        <v>0</v>
      </c>
      <c r="U1256" s="2">
        <v>0</v>
      </c>
      <c r="V1256" s="2">
        <v>972.5</v>
      </c>
      <c r="W1256" s="2">
        <v>1803.57</v>
      </c>
      <c r="X1256" s="2">
        <v>0</v>
      </c>
      <c r="Y1256" s="2">
        <v>2550.19</v>
      </c>
      <c r="Z1256" s="2">
        <v>0</v>
      </c>
      <c r="AA1256" s="2">
        <v>0</v>
      </c>
      <c r="AB1256" s="2">
        <v>0</v>
      </c>
      <c r="AC1256" s="2">
        <v>0</v>
      </c>
      <c r="AD1256" s="2">
        <v>5484.15</v>
      </c>
      <c r="AE1256" s="2">
        <f>VLOOKUP(Tabla3[[#This Row],[Columna1]],Tabla5[#All],3,0)</f>
        <v>5484.15</v>
      </c>
      <c r="AF1256" s="2">
        <v>0</v>
      </c>
      <c r="AG1256" s="2">
        <v>0</v>
      </c>
      <c r="AH1256" s="2">
        <v>4898</v>
      </c>
      <c r="AI1256" s="2">
        <v>0</v>
      </c>
      <c r="AJ1256" s="2">
        <v>16180.5</v>
      </c>
      <c r="AK1256" s="2">
        <f>VLOOKUP(Tabla3[[#This Row],[Columna1]],Tabla7[[ID]:[Monto neto de los bonos]],3,0)</f>
        <v>22882.07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0</v>
      </c>
      <c r="AR1256" s="2">
        <v>0</v>
      </c>
      <c r="AS1256" s="2">
        <v>3861.7</v>
      </c>
      <c r="AT1256" s="2">
        <v>2574.46</v>
      </c>
      <c r="AU1256" s="2">
        <v>2018.14</v>
      </c>
      <c r="AV1256" s="2">
        <v>0</v>
      </c>
      <c r="AW1256" s="1"/>
      <c r="AX1256" s="2" t="s">
        <v>422</v>
      </c>
      <c r="AY1256" s="8" t="s">
        <v>428</v>
      </c>
    </row>
    <row r="1257" spans="1:51" ht="13.15" customHeight="1" x14ac:dyDescent="0.25">
      <c r="A1257" s="7">
        <v>18554</v>
      </c>
      <c r="B1257" s="2" t="s">
        <v>4453</v>
      </c>
      <c r="C1257" s="2">
        <v>356103</v>
      </c>
      <c r="D1257" s="2" t="s">
        <v>188</v>
      </c>
      <c r="E1257" s="2" t="s">
        <v>202</v>
      </c>
      <c r="F1257" s="2" t="s">
        <v>193</v>
      </c>
      <c r="G1257" s="3">
        <v>41835</v>
      </c>
      <c r="H1257" s="1"/>
      <c r="I1257" s="2">
        <v>9717.6</v>
      </c>
      <c r="J1257" s="2">
        <v>4447.2349999999997</v>
      </c>
      <c r="K1257" s="2">
        <v>4447.2349999999997</v>
      </c>
      <c r="L1257" s="2">
        <v>3149.31</v>
      </c>
      <c r="M1257" s="1"/>
      <c r="N1257" s="5">
        <f t="shared" si="38"/>
        <v>22654.760000000002</v>
      </c>
      <c r="O1257" s="6">
        <f t="shared" si="39"/>
        <v>15645.560000000001</v>
      </c>
      <c r="P1257" s="2">
        <v>30</v>
      </c>
      <c r="Q1257" s="2" t="s">
        <v>37</v>
      </c>
      <c r="R1257" s="2">
        <v>0</v>
      </c>
      <c r="S1257" s="2">
        <v>0</v>
      </c>
      <c r="T1257" s="2">
        <v>0</v>
      </c>
      <c r="U1257" s="2">
        <v>0</v>
      </c>
      <c r="V1257" s="2">
        <v>893.38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f>VLOOKUP(Tabla3[[#This Row],[Columna1]],Tabla5[#All],3,0)</f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f>VLOOKUP(Tabla3[[#This Row],[Columna1]],Tabla7[[ID]:[Monto neto de los bonos]],3,0)</f>
        <v>0</v>
      </c>
      <c r="AL1257" s="2">
        <v>0</v>
      </c>
      <c r="AM1257" s="2">
        <v>0</v>
      </c>
      <c r="AN1257" s="2">
        <v>0</v>
      </c>
      <c r="AO1257" s="2">
        <v>0</v>
      </c>
      <c r="AP1257" s="2">
        <v>0</v>
      </c>
      <c r="AQ1257" s="2">
        <v>0</v>
      </c>
      <c r="AR1257" s="2">
        <v>0</v>
      </c>
      <c r="AS1257" s="2">
        <v>3398.2</v>
      </c>
      <c r="AT1257" s="2">
        <v>2265.46</v>
      </c>
      <c r="AU1257" s="2">
        <v>1345.54</v>
      </c>
      <c r="AV1257" s="2">
        <v>0</v>
      </c>
      <c r="AW1257" s="1"/>
      <c r="AX1257" s="2" t="s">
        <v>422</v>
      </c>
      <c r="AY1257" s="8" t="s">
        <v>428</v>
      </c>
    </row>
    <row r="1258" spans="1:51" ht="13.15" customHeight="1" x14ac:dyDescent="0.25">
      <c r="A1258" s="7">
        <v>21593</v>
      </c>
      <c r="B1258" s="2" t="s">
        <v>1278</v>
      </c>
      <c r="C1258" s="2">
        <v>3041203</v>
      </c>
      <c r="D1258" s="2" t="s">
        <v>188</v>
      </c>
      <c r="E1258" s="2" t="s">
        <v>202</v>
      </c>
      <c r="F1258" s="2" t="s">
        <v>193</v>
      </c>
      <c r="G1258" s="3">
        <v>43435</v>
      </c>
      <c r="H1258" s="1"/>
      <c r="I1258" s="2">
        <v>9717.6</v>
      </c>
      <c r="J1258" s="2">
        <v>4447.2349999999997</v>
      </c>
      <c r="K1258" s="2">
        <v>4447.2349999999997</v>
      </c>
      <c r="L1258" s="2">
        <v>1691.11</v>
      </c>
      <c r="M1258" s="1"/>
      <c r="N1258" s="5">
        <f t="shared" si="38"/>
        <v>25564.23</v>
      </c>
      <c r="O1258" s="6">
        <f t="shared" si="39"/>
        <v>19171.830000000002</v>
      </c>
      <c r="P1258" s="2">
        <v>30</v>
      </c>
      <c r="Q1258" s="2" t="s">
        <v>37</v>
      </c>
      <c r="R1258" s="2">
        <v>0</v>
      </c>
      <c r="S1258" s="2">
        <v>0</v>
      </c>
      <c r="T1258" s="2">
        <v>0</v>
      </c>
      <c r="U1258" s="2">
        <v>0</v>
      </c>
      <c r="V1258" s="2">
        <v>893.38</v>
      </c>
      <c r="W1258" s="2">
        <v>1970.03</v>
      </c>
      <c r="X1258" s="2">
        <v>0</v>
      </c>
      <c r="Y1258" s="2">
        <v>2397.64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f>VLOOKUP(Tabla3[[#This Row],[Columna1]],Tabla5[#All],3,0)</f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f>VLOOKUP(Tabla3[[#This Row],[Columna1]],Tabla7[[ID]:[Monto neto de los bonos]],3,0)</f>
        <v>1970.03</v>
      </c>
      <c r="AL1258" s="2">
        <v>0</v>
      </c>
      <c r="AM1258" s="2">
        <v>0</v>
      </c>
      <c r="AN1258" s="2">
        <v>0</v>
      </c>
      <c r="AO1258" s="2">
        <v>0</v>
      </c>
      <c r="AP1258" s="2">
        <v>0</v>
      </c>
      <c r="AQ1258" s="2">
        <v>0</v>
      </c>
      <c r="AR1258" s="2">
        <v>0</v>
      </c>
      <c r="AS1258" s="2">
        <v>3179.46</v>
      </c>
      <c r="AT1258" s="2">
        <v>2119.64</v>
      </c>
      <c r="AU1258" s="2">
        <v>1093.3</v>
      </c>
      <c r="AV1258" s="2">
        <v>0</v>
      </c>
      <c r="AW1258" s="1"/>
      <c r="AX1258" s="2" t="s">
        <v>422</v>
      </c>
      <c r="AY1258" s="8" t="s">
        <v>428</v>
      </c>
    </row>
    <row r="1259" spans="1:51" ht="13.15" customHeight="1" x14ac:dyDescent="0.25">
      <c r="A1259" s="7">
        <v>12944</v>
      </c>
      <c r="B1259" s="2" t="s">
        <v>1279</v>
      </c>
      <c r="C1259" s="2">
        <v>92603</v>
      </c>
      <c r="D1259" s="2" t="s">
        <v>188</v>
      </c>
      <c r="E1259" s="2" t="s">
        <v>190</v>
      </c>
      <c r="F1259" s="2" t="s">
        <v>216</v>
      </c>
      <c r="G1259" s="3">
        <v>38384</v>
      </c>
      <c r="H1259" s="1"/>
      <c r="I1259" s="2">
        <v>11612.32</v>
      </c>
      <c r="J1259" s="2">
        <v>4273.5050000000001</v>
      </c>
      <c r="K1259" s="2">
        <v>4273.5050000000001</v>
      </c>
      <c r="L1259" s="2">
        <v>5324.06</v>
      </c>
      <c r="M1259" s="1"/>
      <c r="N1259" s="5">
        <f t="shared" si="38"/>
        <v>29483.450000000004</v>
      </c>
      <c r="O1259" s="6">
        <f t="shared" si="39"/>
        <v>20427.990000000005</v>
      </c>
      <c r="P1259" s="2">
        <v>30</v>
      </c>
      <c r="Q1259" s="2" t="s">
        <v>37</v>
      </c>
      <c r="R1259" s="2">
        <v>0</v>
      </c>
      <c r="S1259" s="2">
        <v>0</v>
      </c>
      <c r="T1259" s="2">
        <v>0</v>
      </c>
      <c r="U1259" s="2">
        <v>0</v>
      </c>
      <c r="V1259" s="2">
        <v>967.66</v>
      </c>
      <c r="W1259" s="2">
        <v>3032.4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f>VLOOKUP(Tabla3[[#This Row],[Columna1]],Tabla5[#All],3,0)</f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f>VLOOKUP(Tabla3[[#This Row],[Columna1]],Tabla7[[ID]:[Monto neto de los bonos]],3,0)</f>
        <v>3032.4</v>
      </c>
      <c r="AL1259" s="2">
        <v>1875</v>
      </c>
      <c r="AM1259" s="2">
        <v>0</v>
      </c>
      <c r="AN1259" s="2">
        <v>0</v>
      </c>
      <c r="AO1259" s="2">
        <v>0</v>
      </c>
      <c r="AP1259" s="2">
        <v>0</v>
      </c>
      <c r="AQ1259" s="4">
        <v>3125</v>
      </c>
      <c r="AR1259" s="2">
        <v>0</v>
      </c>
      <c r="AS1259" s="2">
        <v>4232.16</v>
      </c>
      <c r="AT1259" s="2">
        <v>2645.1</v>
      </c>
      <c r="AU1259" s="2">
        <v>2178.1999999999998</v>
      </c>
      <c r="AV1259" s="2">
        <v>0</v>
      </c>
      <c r="AW1259" s="1"/>
      <c r="AX1259" s="2" t="s">
        <v>422</v>
      </c>
      <c r="AY1259" s="8" t="s">
        <v>423</v>
      </c>
    </row>
    <row r="1260" spans="1:51" ht="13.15" customHeight="1" x14ac:dyDescent="0.25">
      <c r="A1260" s="7">
        <v>13933</v>
      </c>
      <c r="B1260" s="2" t="s">
        <v>1280</v>
      </c>
      <c r="C1260" s="2">
        <v>134003</v>
      </c>
      <c r="D1260" s="2" t="s">
        <v>188</v>
      </c>
      <c r="E1260" s="2" t="s">
        <v>199</v>
      </c>
      <c r="F1260" s="2" t="s">
        <v>193</v>
      </c>
      <c r="G1260" s="3">
        <v>39056</v>
      </c>
      <c r="H1260" s="1"/>
      <c r="I1260" s="2">
        <v>9717.6</v>
      </c>
      <c r="J1260" s="2">
        <v>4447.2349999999997</v>
      </c>
      <c r="K1260" s="2">
        <v>4447.2349999999997</v>
      </c>
      <c r="L1260" s="2">
        <v>3655.48</v>
      </c>
      <c r="M1260" s="1"/>
      <c r="N1260" s="5">
        <f t="shared" si="38"/>
        <v>27528.6</v>
      </c>
      <c r="O1260" s="6">
        <f t="shared" si="39"/>
        <v>20302.140000000003</v>
      </c>
      <c r="P1260" s="2">
        <v>30</v>
      </c>
      <c r="Q1260" s="2" t="s">
        <v>37</v>
      </c>
      <c r="R1260" s="2">
        <v>0</v>
      </c>
      <c r="S1260" s="2">
        <v>0</v>
      </c>
      <c r="T1260" s="2">
        <v>0</v>
      </c>
      <c r="U1260" s="2">
        <v>0</v>
      </c>
      <c r="V1260" s="2">
        <v>893.38</v>
      </c>
      <c r="W1260" s="2">
        <v>1970.03</v>
      </c>
      <c r="X1260" s="2">
        <v>0</v>
      </c>
      <c r="Y1260" s="2">
        <v>2397.64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f>VLOOKUP(Tabla3[[#This Row],[Columna1]],Tabla5[#All],3,0)</f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f>VLOOKUP(Tabla3[[#This Row],[Columna1]],Tabla7[[ID]:[Monto neto de los bonos]],3,0)</f>
        <v>1970.03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  <c r="AQ1260" s="2">
        <v>0</v>
      </c>
      <c r="AR1260" s="2">
        <v>0</v>
      </c>
      <c r="AS1260" s="2">
        <v>3474.12</v>
      </c>
      <c r="AT1260" s="2">
        <v>2316.08</v>
      </c>
      <c r="AU1260" s="2">
        <v>1436.26</v>
      </c>
      <c r="AV1260" s="2">
        <v>0</v>
      </c>
      <c r="AW1260" s="1"/>
      <c r="AX1260" s="2" t="s">
        <v>422</v>
      </c>
      <c r="AY1260" s="8" t="s">
        <v>428</v>
      </c>
    </row>
    <row r="1261" spans="1:51" ht="13.15" customHeight="1" x14ac:dyDescent="0.25">
      <c r="A1261" s="7">
        <v>19453</v>
      </c>
      <c r="B1261" s="2" t="s">
        <v>1281</v>
      </c>
      <c r="C1261" s="2">
        <v>533203</v>
      </c>
      <c r="D1261" s="2" t="s">
        <v>188</v>
      </c>
      <c r="E1261" s="2" t="s">
        <v>203</v>
      </c>
      <c r="F1261" s="2" t="s">
        <v>201</v>
      </c>
      <c r="G1261" s="3">
        <v>42391</v>
      </c>
      <c r="H1261" s="1"/>
      <c r="I1261" s="2">
        <v>11670.43</v>
      </c>
      <c r="J1261" s="2">
        <v>4294.8850000000002</v>
      </c>
      <c r="K1261" s="2">
        <v>4294.8850000000002</v>
      </c>
      <c r="L1261" s="2">
        <v>1505.23</v>
      </c>
      <c r="M1261" s="1"/>
      <c r="N1261" s="5">
        <f t="shared" si="38"/>
        <v>27091.69</v>
      </c>
      <c r="O1261" s="6">
        <f t="shared" si="39"/>
        <v>19992.21</v>
      </c>
      <c r="P1261" s="2">
        <v>30</v>
      </c>
      <c r="Q1261" s="2" t="s">
        <v>37</v>
      </c>
      <c r="R1261" s="2">
        <v>0</v>
      </c>
      <c r="S1261" s="2">
        <v>0</v>
      </c>
      <c r="T1261" s="2">
        <v>0</v>
      </c>
      <c r="U1261" s="2">
        <v>0</v>
      </c>
      <c r="V1261" s="2">
        <v>972.5</v>
      </c>
      <c r="W1261" s="2">
        <v>1803.57</v>
      </c>
      <c r="X1261" s="2">
        <v>0</v>
      </c>
      <c r="Y1261" s="2">
        <v>2550.19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f>VLOOKUP(Tabla3[[#This Row],[Columna1]],Tabla5[#All],3,0)</f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f>VLOOKUP(Tabla3[[#This Row],[Columna1]],Tabla7[[ID]:[Monto neto de los bonos]],3,0)</f>
        <v>1803.57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  <c r="AQ1261" s="2">
        <v>0</v>
      </c>
      <c r="AR1261" s="2">
        <v>0</v>
      </c>
      <c r="AS1261" s="2">
        <v>3410.68</v>
      </c>
      <c r="AT1261" s="2">
        <v>2273.7800000000002</v>
      </c>
      <c r="AU1261" s="2">
        <v>1415.02</v>
      </c>
      <c r="AV1261" s="2">
        <v>0</v>
      </c>
      <c r="AW1261" s="1"/>
      <c r="AX1261" s="2" t="s">
        <v>422</v>
      </c>
      <c r="AY1261" s="8" t="s">
        <v>428</v>
      </c>
    </row>
    <row r="1262" spans="1:51" ht="13.15" customHeight="1" x14ac:dyDescent="0.25">
      <c r="A1262" s="7">
        <v>18555</v>
      </c>
      <c r="B1262" s="2" t="s">
        <v>1282</v>
      </c>
      <c r="C1262" s="2">
        <v>356203</v>
      </c>
      <c r="D1262" s="2" t="s">
        <v>188</v>
      </c>
      <c r="E1262" s="2" t="s">
        <v>214</v>
      </c>
      <c r="F1262" s="2" t="s">
        <v>193</v>
      </c>
      <c r="G1262" s="3">
        <v>41835</v>
      </c>
      <c r="H1262" s="1"/>
      <c r="I1262" s="2">
        <v>9717.6</v>
      </c>
      <c r="J1262" s="2">
        <v>4447.2349999999997</v>
      </c>
      <c r="K1262" s="2">
        <v>4447.2349999999997</v>
      </c>
      <c r="L1262" s="2">
        <v>3149.31</v>
      </c>
      <c r="M1262" s="1"/>
      <c r="N1262" s="5">
        <f t="shared" si="38"/>
        <v>36022.43</v>
      </c>
      <c r="O1262" s="6">
        <f t="shared" si="39"/>
        <v>29013.23</v>
      </c>
      <c r="P1262" s="2">
        <v>30</v>
      </c>
      <c r="Q1262" s="2" t="s">
        <v>37</v>
      </c>
      <c r="R1262" s="2">
        <v>0</v>
      </c>
      <c r="S1262" s="2">
        <v>0</v>
      </c>
      <c r="T1262" s="2">
        <v>0</v>
      </c>
      <c r="U1262" s="2">
        <v>0</v>
      </c>
      <c r="V1262" s="2">
        <v>893.38</v>
      </c>
      <c r="W1262" s="2">
        <v>1970.03</v>
      </c>
      <c r="X1262" s="2">
        <v>0</v>
      </c>
      <c r="Y1262" s="2">
        <v>2397.64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f>VLOOKUP(Tabla3[[#This Row],[Columna1]],Tabla5[#All],3,0)</f>
        <v>0</v>
      </c>
      <c r="AF1262" s="2">
        <v>0</v>
      </c>
      <c r="AG1262" s="2">
        <v>9000</v>
      </c>
      <c r="AH1262" s="2">
        <v>0</v>
      </c>
      <c r="AI1262" s="2">
        <v>0</v>
      </c>
      <c r="AJ1262" s="2">
        <v>0</v>
      </c>
      <c r="AK1262" s="2">
        <f>VLOOKUP(Tabla3[[#This Row],[Columna1]],Tabla7[[ID]:[Monto neto de los bonos]],3,0)</f>
        <v>10970.03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0</v>
      </c>
      <c r="AR1262" s="2">
        <v>0</v>
      </c>
      <c r="AS1262" s="2">
        <v>3398.2</v>
      </c>
      <c r="AT1262" s="2">
        <v>2265.46</v>
      </c>
      <c r="AU1262" s="2">
        <v>1345.54</v>
      </c>
      <c r="AV1262" s="2">
        <v>0</v>
      </c>
      <c r="AW1262" s="1"/>
      <c r="AX1262" s="2" t="s">
        <v>422</v>
      </c>
      <c r="AY1262" s="8" t="s">
        <v>428</v>
      </c>
    </row>
    <row r="1263" spans="1:51" ht="13.15" customHeight="1" x14ac:dyDescent="0.25">
      <c r="A1263" s="7">
        <v>22602</v>
      </c>
      <c r="B1263" s="2" t="s">
        <v>4418</v>
      </c>
      <c r="C1263" s="2">
        <v>4397203</v>
      </c>
      <c r="D1263" s="2" t="s">
        <v>188</v>
      </c>
      <c r="E1263" s="2" t="s">
        <v>202</v>
      </c>
      <c r="F1263" s="2" t="s">
        <v>201</v>
      </c>
      <c r="G1263" s="3">
        <v>43983</v>
      </c>
      <c r="H1263" s="1"/>
      <c r="I1263" s="2">
        <v>11670.43</v>
      </c>
      <c r="J1263" s="2">
        <v>4294.8850000000002</v>
      </c>
      <c r="K1263" s="2">
        <v>4294.8850000000002</v>
      </c>
      <c r="L1263" s="2">
        <v>0</v>
      </c>
      <c r="M1263" s="1"/>
      <c r="N1263" s="5">
        <f t="shared" si="38"/>
        <v>25586.46</v>
      </c>
      <c r="O1263" s="6">
        <f t="shared" si="39"/>
        <v>19130.499999999996</v>
      </c>
      <c r="P1263" s="2">
        <v>30</v>
      </c>
      <c r="Q1263" s="2" t="s">
        <v>37</v>
      </c>
      <c r="R1263" s="2">
        <v>0</v>
      </c>
      <c r="S1263" s="2">
        <v>0</v>
      </c>
      <c r="T1263" s="2">
        <v>0</v>
      </c>
      <c r="U1263" s="2">
        <v>0</v>
      </c>
      <c r="V1263" s="2">
        <v>972.5</v>
      </c>
      <c r="W1263" s="2">
        <v>1803.57</v>
      </c>
      <c r="X1263" s="2">
        <v>0</v>
      </c>
      <c r="Y1263" s="2">
        <v>2550.19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f>VLOOKUP(Tabla3[[#This Row],[Columna1]],Tabla5[#All],3,0)</f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f>VLOOKUP(Tabla3[[#This Row],[Columna1]],Tabla7[[ID]:[Monto neto de los bonos]],3,0)</f>
        <v>3840.09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0</v>
      </c>
      <c r="AR1263" s="2">
        <v>0</v>
      </c>
      <c r="AS1263" s="2">
        <v>3184.9</v>
      </c>
      <c r="AT1263" s="2">
        <v>2123.2600000000002</v>
      </c>
      <c r="AU1263" s="2">
        <v>1147.8</v>
      </c>
      <c r="AV1263" s="2">
        <v>0</v>
      </c>
      <c r="AW1263" s="1"/>
      <c r="AX1263" s="2" t="s">
        <v>422</v>
      </c>
      <c r="AY1263" s="8" t="s">
        <v>428</v>
      </c>
    </row>
    <row r="1264" spans="1:51" ht="13.15" customHeight="1" x14ac:dyDescent="0.25">
      <c r="A1264" s="7">
        <v>19266</v>
      </c>
      <c r="B1264" s="2" t="s">
        <v>1283</v>
      </c>
      <c r="C1264" s="2">
        <v>381403</v>
      </c>
      <c r="D1264" s="2" t="s">
        <v>188</v>
      </c>
      <c r="E1264" s="2" t="s">
        <v>225</v>
      </c>
      <c r="F1264" s="2" t="s">
        <v>36</v>
      </c>
      <c r="G1264" s="3">
        <v>42217</v>
      </c>
      <c r="H1264" s="1"/>
      <c r="I1264" s="2">
        <v>13165.89</v>
      </c>
      <c r="J1264" s="2">
        <v>2789.65</v>
      </c>
      <c r="K1264" s="2">
        <v>2789.65</v>
      </c>
      <c r="L1264" s="2">
        <v>1390.35</v>
      </c>
      <c r="M1264" s="1"/>
      <c r="N1264" s="5">
        <f t="shared" si="38"/>
        <v>25202.219999999998</v>
      </c>
      <c r="O1264" s="6">
        <f t="shared" si="39"/>
        <v>21700.519999999997</v>
      </c>
      <c r="P1264" s="2">
        <v>30</v>
      </c>
      <c r="Q1264" s="2" t="s">
        <v>37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5066.68</v>
      </c>
      <c r="AE1264" s="2">
        <f>VLOOKUP(Tabla3[[#This Row],[Columna1]],Tabla5[#All],3,0)</f>
        <v>5066.68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f>VLOOKUP(Tabla3[[#This Row],[Columna1]],Tabla7[[ID]:[Monto neto de los bonos]],3,0)</f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  <c r="AQ1264" s="2">
        <v>0</v>
      </c>
      <c r="AR1264" s="2">
        <v>0</v>
      </c>
      <c r="AS1264" s="2">
        <v>0</v>
      </c>
      <c r="AT1264" s="2">
        <v>2013.54</v>
      </c>
      <c r="AU1264" s="2">
        <v>1488.16</v>
      </c>
      <c r="AV1264" s="2">
        <v>0</v>
      </c>
      <c r="AW1264" s="1"/>
      <c r="AX1264" s="2" t="s">
        <v>422</v>
      </c>
      <c r="AY1264" s="8" t="s">
        <v>423</v>
      </c>
    </row>
    <row r="1265" spans="1:51" ht="13.15" customHeight="1" x14ac:dyDescent="0.25">
      <c r="A1265" s="7">
        <v>18765</v>
      </c>
      <c r="B1265" s="2" t="s">
        <v>1284</v>
      </c>
      <c r="C1265" s="2">
        <v>372803</v>
      </c>
      <c r="D1265" s="2" t="s">
        <v>188</v>
      </c>
      <c r="E1265" s="2" t="s">
        <v>192</v>
      </c>
      <c r="F1265" s="2" t="s">
        <v>201</v>
      </c>
      <c r="G1265" s="3">
        <v>41883</v>
      </c>
      <c r="H1265" s="1"/>
      <c r="I1265" s="2">
        <v>11670.43</v>
      </c>
      <c r="J1265" s="2">
        <v>4294.8850000000002</v>
      </c>
      <c r="K1265" s="2">
        <v>4294.8850000000002</v>
      </c>
      <c r="L1265" s="2">
        <v>3597.81</v>
      </c>
      <c r="M1265" s="1"/>
      <c r="N1265" s="5">
        <f t="shared" si="38"/>
        <v>29184.27</v>
      </c>
      <c r="O1265" s="6">
        <f t="shared" si="39"/>
        <v>21153.77</v>
      </c>
      <c r="P1265" s="2">
        <v>30</v>
      </c>
      <c r="Q1265" s="2" t="s">
        <v>37</v>
      </c>
      <c r="R1265" s="2">
        <v>0</v>
      </c>
      <c r="S1265" s="2">
        <v>0</v>
      </c>
      <c r="T1265" s="2">
        <v>0</v>
      </c>
      <c r="U1265" s="2">
        <v>0</v>
      </c>
      <c r="V1265" s="2">
        <v>972.5</v>
      </c>
      <c r="W1265" s="2">
        <v>1803.57</v>
      </c>
      <c r="X1265" s="2">
        <v>0</v>
      </c>
      <c r="Y1265" s="2">
        <v>2550.19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f>VLOOKUP(Tabla3[[#This Row],[Columna1]],Tabla5[#All],3,0)</f>
        <v>0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f>VLOOKUP(Tabla3[[#This Row],[Columna1]],Tabla7[[ID]:[Monto neto de los bonos]],3,0)</f>
        <v>1803.57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0</v>
      </c>
      <c r="AR1265" s="2">
        <v>0</v>
      </c>
      <c r="AS1265" s="2">
        <v>3724.58</v>
      </c>
      <c r="AT1265" s="2">
        <v>2483.04</v>
      </c>
      <c r="AU1265" s="2">
        <v>1822.88</v>
      </c>
      <c r="AV1265" s="2">
        <v>0</v>
      </c>
      <c r="AW1265" s="1"/>
      <c r="AX1265" s="2" t="s">
        <v>422</v>
      </c>
      <c r="AY1265" s="8" t="s">
        <v>428</v>
      </c>
    </row>
    <row r="1266" spans="1:51" ht="13.15" customHeight="1" x14ac:dyDescent="0.25">
      <c r="A1266" s="7">
        <v>23523</v>
      </c>
      <c r="B1266" s="2" t="s">
        <v>1285</v>
      </c>
      <c r="C1266" s="2">
        <v>5289903</v>
      </c>
      <c r="D1266" s="2" t="s">
        <v>188</v>
      </c>
      <c r="E1266" s="2" t="s">
        <v>211</v>
      </c>
      <c r="F1266" s="2" t="s">
        <v>212</v>
      </c>
      <c r="G1266" s="3">
        <v>44531</v>
      </c>
      <c r="H1266" s="1"/>
      <c r="I1266" s="2">
        <v>8947.52</v>
      </c>
      <c r="J1266" s="2">
        <v>4838.1850000000004</v>
      </c>
      <c r="K1266" s="2">
        <v>4838.1850000000004</v>
      </c>
      <c r="L1266" s="2">
        <v>0</v>
      </c>
      <c r="M1266" s="1"/>
      <c r="N1266" s="5">
        <f t="shared" si="38"/>
        <v>21017.160000000003</v>
      </c>
      <c r="O1266" s="6">
        <f t="shared" si="39"/>
        <v>18234.980000000003</v>
      </c>
      <c r="P1266" s="2">
        <v>30</v>
      </c>
      <c r="Q1266" s="2" t="s">
        <v>37</v>
      </c>
      <c r="R1266" s="2">
        <v>0</v>
      </c>
      <c r="S1266" s="2">
        <v>0</v>
      </c>
      <c r="T1266" s="2">
        <v>0</v>
      </c>
      <c r="U1266" s="2">
        <v>0</v>
      </c>
      <c r="V1266" s="2">
        <v>1241.5999999999999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1151.67</v>
      </c>
      <c r="AE1266" s="2">
        <f>VLOOKUP(Tabla3[[#This Row],[Columna1]],Tabla5[#All],3,0)</f>
        <v>1151.67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f>VLOOKUP(Tabla3[[#This Row],[Columna1]],Tabla7[[ID]:[Monto neto de los bonos]],3,0)</f>
        <v>0</v>
      </c>
      <c r="AL1266" s="2">
        <v>0</v>
      </c>
      <c r="AM1266" s="2">
        <v>0</v>
      </c>
      <c r="AN1266" s="2">
        <v>0</v>
      </c>
      <c r="AO1266" s="2">
        <v>0</v>
      </c>
      <c r="AP1266" s="2">
        <v>0</v>
      </c>
      <c r="AQ1266" s="2">
        <v>0</v>
      </c>
      <c r="AR1266" s="2">
        <v>0</v>
      </c>
      <c r="AS1266" s="2">
        <v>0</v>
      </c>
      <c r="AT1266" s="2">
        <v>1986.56</v>
      </c>
      <c r="AU1266" s="2">
        <v>795.62</v>
      </c>
      <c r="AV1266" s="2">
        <v>0</v>
      </c>
      <c r="AW1266" s="1"/>
      <c r="AX1266" s="2" t="s">
        <v>422</v>
      </c>
      <c r="AY1266" s="8" t="s">
        <v>423</v>
      </c>
    </row>
    <row r="1267" spans="1:51" ht="13.15" customHeight="1" x14ac:dyDescent="0.25">
      <c r="A1267" s="7">
        <v>20908</v>
      </c>
      <c r="B1267" s="2" t="s">
        <v>1286</v>
      </c>
      <c r="C1267" s="2">
        <v>2231603</v>
      </c>
      <c r="D1267" s="2" t="s">
        <v>188</v>
      </c>
      <c r="E1267" s="2" t="s">
        <v>226</v>
      </c>
      <c r="F1267" s="2" t="s">
        <v>36</v>
      </c>
      <c r="G1267" s="3">
        <v>43005</v>
      </c>
      <c r="H1267" s="1"/>
      <c r="I1267" s="2">
        <v>13165.89</v>
      </c>
      <c r="J1267" s="2">
        <v>2789.65</v>
      </c>
      <c r="K1267" s="2">
        <v>2789.65</v>
      </c>
      <c r="L1267" s="2">
        <v>1591.82</v>
      </c>
      <c r="M1267" s="1"/>
      <c r="N1267" s="5">
        <f t="shared" si="38"/>
        <v>24639.219999999998</v>
      </c>
      <c r="O1267" s="6">
        <f t="shared" si="39"/>
        <v>21081.26</v>
      </c>
      <c r="P1267" s="2">
        <v>30</v>
      </c>
      <c r="Q1267" s="2" t="s">
        <v>37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4302.21</v>
      </c>
      <c r="AE1267" s="2">
        <f>VLOOKUP(Tabla3[[#This Row],[Columna1]],Tabla5[#All],3,0)</f>
        <v>4302.21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f>VLOOKUP(Tabla3[[#This Row],[Columna1]],Tabla7[[ID]:[Monto neto de los bonos]],3,0)</f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0</v>
      </c>
      <c r="AR1267" s="2">
        <v>0</v>
      </c>
      <c r="AS1267" s="2">
        <v>0</v>
      </c>
      <c r="AT1267" s="2">
        <v>2033.7</v>
      </c>
      <c r="AU1267" s="2">
        <v>1524.26</v>
      </c>
      <c r="AV1267" s="2">
        <v>0</v>
      </c>
      <c r="AW1267" s="1"/>
      <c r="AX1267" s="2" t="s">
        <v>422</v>
      </c>
      <c r="AY1267" s="8" t="s">
        <v>423</v>
      </c>
    </row>
    <row r="1268" spans="1:51" ht="13.15" customHeight="1" x14ac:dyDescent="0.25">
      <c r="A1268" s="7">
        <v>12945</v>
      </c>
      <c r="B1268" s="2" t="s">
        <v>1287</v>
      </c>
      <c r="C1268" s="2">
        <v>92703</v>
      </c>
      <c r="D1268" s="2" t="s">
        <v>188</v>
      </c>
      <c r="E1268" s="2" t="s">
        <v>190</v>
      </c>
      <c r="F1268" s="2" t="s">
        <v>216</v>
      </c>
      <c r="G1268" s="3">
        <v>38384</v>
      </c>
      <c r="H1268" s="1"/>
      <c r="I1268" s="2">
        <v>11612.32</v>
      </c>
      <c r="J1268" s="2">
        <v>4273.5050000000001</v>
      </c>
      <c r="K1268" s="2">
        <v>4273.5050000000001</v>
      </c>
      <c r="L1268" s="2">
        <v>5736.84</v>
      </c>
      <c r="M1268" s="1"/>
      <c r="N1268" s="5">
        <f t="shared" si="38"/>
        <v>31996.230000000003</v>
      </c>
      <c r="O1268" s="6">
        <f t="shared" si="39"/>
        <v>22745.27</v>
      </c>
      <c r="P1268" s="2">
        <v>30</v>
      </c>
      <c r="Q1268" s="2" t="s">
        <v>37</v>
      </c>
      <c r="R1268" s="2">
        <v>0</v>
      </c>
      <c r="S1268" s="2">
        <v>0</v>
      </c>
      <c r="T1268" s="2">
        <v>0</v>
      </c>
      <c r="U1268" s="2">
        <v>0</v>
      </c>
      <c r="V1268" s="2">
        <v>967.66</v>
      </c>
      <c r="W1268" s="2">
        <v>3032.4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2100</v>
      </c>
      <c r="AE1268" s="2">
        <f>VLOOKUP(Tabla3[[#This Row],[Columna1]],Tabla5[#All],3,0)</f>
        <v>2100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f>VLOOKUP(Tabla3[[#This Row],[Columna1]],Tabla7[[ID]:[Monto neto de los bonos]],3,0)</f>
        <v>3032.4</v>
      </c>
      <c r="AL1268" s="2">
        <v>0</v>
      </c>
      <c r="AM1268" s="2">
        <v>0</v>
      </c>
      <c r="AN1268" s="2">
        <v>0</v>
      </c>
      <c r="AO1268" s="2">
        <v>0</v>
      </c>
      <c r="AP1268" s="2">
        <v>0</v>
      </c>
      <c r="AQ1268" s="2">
        <v>0</v>
      </c>
      <c r="AR1268" s="2">
        <v>0</v>
      </c>
      <c r="AS1268" s="2">
        <v>4298.22</v>
      </c>
      <c r="AT1268" s="2">
        <v>2686.38</v>
      </c>
      <c r="AU1268" s="2">
        <v>2266.36</v>
      </c>
      <c r="AV1268" s="2">
        <v>0</v>
      </c>
      <c r="AW1268" s="1"/>
      <c r="AX1268" s="2" t="s">
        <v>422</v>
      </c>
      <c r="AY1268" s="8" t="s">
        <v>423</v>
      </c>
    </row>
    <row r="1269" spans="1:51" ht="13.15" customHeight="1" x14ac:dyDescent="0.25">
      <c r="A1269" s="7">
        <v>17595</v>
      </c>
      <c r="B1269" s="2" t="s">
        <v>1288</v>
      </c>
      <c r="C1269" s="2">
        <v>224303</v>
      </c>
      <c r="D1269" s="2" t="s">
        <v>188</v>
      </c>
      <c r="E1269" s="2" t="s">
        <v>205</v>
      </c>
      <c r="F1269" s="2" t="s">
        <v>193</v>
      </c>
      <c r="G1269" s="3">
        <v>41349</v>
      </c>
      <c r="H1269" s="1"/>
      <c r="I1269" s="2">
        <v>9717.6</v>
      </c>
      <c r="J1269" s="2">
        <v>4447.2349999999997</v>
      </c>
      <c r="K1269" s="2">
        <v>4447.2349999999997</v>
      </c>
      <c r="L1269" s="2">
        <v>2967.08</v>
      </c>
      <c r="M1269" s="1"/>
      <c r="N1269" s="5">
        <f t="shared" si="38"/>
        <v>26840.2</v>
      </c>
      <c r="O1269" s="6">
        <f t="shared" si="39"/>
        <v>19909.199999999997</v>
      </c>
      <c r="P1269" s="2">
        <v>30</v>
      </c>
      <c r="Q1269" s="2" t="s">
        <v>37</v>
      </c>
      <c r="R1269" s="2">
        <v>0</v>
      </c>
      <c r="S1269" s="2">
        <v>0</v>
      </c>
      <c r="T1269" s="2">
        <v>0</v>
      </c>
      <c r="U1269" s="2">
        <v>0</v>
      </c>
      <c r="V1269" s="2">
        <v>893.38</v>
      </c>
      <c r="W1269" s="2">
        <v>1970.03</v>
      </c>
      <c r="X1269" s="2">
        <v>0</v>
      </c>
      <c r="Y1269" s="2">
        <v>2397.64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f>VLOOKUP(Tabla3[[#This Row],[Columna1]],Tabla5[#All],3,0)</f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f>VLOOKUP(Tabla3[[#This Row],[Columna1]],Tabla7[[ID]:[Monto neto de los bonos]],3,0)</f>
        <v>3327.71</v>
      </c>
      <c r="AL1269" s="2">
        <v>0</v>
      </c>
      <c r="AM1269" s="2">
        <v>0</v>
      </c>
      <c r="AN1269" s="2">
        <v>0</v>
      </c>
      <c r="AO1269" s="2">
        <v>0</v>
      </c>
      <c r="AP1269" s="2">
        <v>0</v>
      </c>
      <c r="AQ1269" s="2">
        <v>0</v>
      </c>
      <c r="AR1269" s="2">
        <v>0</v>
      </c>
      <c r="AS1269" s="2">
        <v>3370.86</v>
      </c>
      <c r="AT1269" s="2">
        <v>2247.2399999999998</v>
      </c>
      <c r="AU1269" s="2">
        <v>1312.9</v>
      </c>
      <c r="AV1269" s="2">
        <v>0</v>
      </c>
      <c r="AW1269" s="1"/>
      <c r="AX1269" s="2" t="s">
        <v>422</v>
      </c>
      <c r="AY1269" s="8" t="s">
        <v>428</v>
      </c>
    </row>
    <row r="1270" spans="1:51" ht="13.15" customHeight="1" x14ac:dyDescent="0.25">
      <c r="A1270" s="7">
        <v>18968</v>
      </c>
      <c r="B1270" s="2" t="s">
        <v>1289</v>
      </c>
      <c r="C1270" s="2">
        <v>301603</v>
      </c>
      <c r="D1270" s="2" t="s">
        <v>188</v>
      </c>
      <c r="E1270" s="2" t="s">
        <v>208</v>
      </c>
      <c r="F1270" s="2" t="s">
        <v>193</v>
      </c>
      <c r="G1270" s="3">
        <v>42087</v>
      </c>
      <c r="H1270" s="1"/>
      <c r="I1270" s="2">
        <v>9717.6</v>
      </c>
      <c r="J1270" s="2">
        <v>4447.2349999999997</v>
      </c>
      <c r="K1270" s="2">
        <v>4447.2349999999997</v>
      </c>
      <c r="L1270" s="2">
        <v>3387.79</v>
      </c>
      <c r="M1270" s="1"/>
      <c r="N1270" s="5">
        <f t="shared" si="38"/>
        <v>27260.91</v>
      </c>
      <c r="O1270" s="6">
        <f t="shared" si="39"/>
        <v>20757.439999999999</v>
      </c>
      <c r="P1270" s="2">
        <v>30</v>
      </c>
      <c r="Q1270" s="2" t="s">
        <v>37</v>
      </c>
      <c r="R1270" s="2">
        <v>0</v>
      </c>
      <c r="S1270" s="2">
        <v>0</v>
      </c>
      <c r="T1270" s="2">
        <v>0</v>
      </c>
      <c r="U1270" s="2">
        <v>0</v>
      </c>
      <c r="V1270" s="2">
        <v>893.38</v>
      </c>
      <c r="W1270" s="2">
        <v>1970.03</v>
      </c>
      <c r="X1270" s="2">
        <v>0</v>
      </c>
      <c r="Y1270" s="2">
        <v>2397.64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f>VLOOKUP(Tabla3[[#This Row],[Columna1]],Tabla5[#All],3,0)</f>
        <v>0</v>
      </c>
      <c r="AF1270" s="2">
        <v>0</v>
      </c>
      <c r="AG1270" s="2">
        <v>0</v>
      </c>
      <c r="AH1270" s="2">
        <v>0</v>
      </c>
      <c r="AI1270" s="2">
        <v>0</v>
      </c>
      <c r="AJ1270" s="2">
        <v>0</v>
      </c>
      <c r="AK1270" s="2">
        <f>VLOOKUP(Tabla3[[#This Row],[Columna1]],Tabla7[[ID]:[Monto neto de los bonos]],3,0)</f>
        <v>1970.03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  <c r="AR1270" s="2">
        <v>0</v>
      </c>
      <c r="AS1270" s="2">
        <v>3219</v>
      </c>
      <c r="AT1270" s="2">
        <v>2146</v>
      </c>
      <c r="AU1270" s="2">
        <v>1138.47</v>
      </c>
      <c r="AV1270" s="2">
        <v>0</v>
      </c>
      <c r="AW1270" s="1"/>
      <c r="AX1270" s="2" t="s">
        <v>422</v>
      </c>
      <c r="AY1270" s="8" t="s">
        <v>428</v>
      </c>
    </row>
    <row r="1271" spans="1:51" ht="13.15" customHeight="1" x14ac:dyDescent="0.25">
      <c r="A1271" s="7">
        <v>15804</v>
      </c>
      <c r="B1271" s="2" t="s">
        <v>4498</v>
      </c>
      <c r="C1271" s="2">
        <v>124903</v>
      </c>
      <c r="D1271" s="2" t="s">
        <v>188</v>
      </c>
      <c r="E1271" s="2" t="s">
        <v>199</v>
      </c>
      <c r="F1271" s="2" t="s">
        <v>221</v>
      </c>
      <c r="G1271" s="3">
        <v>40314</v>
      </c>
      <c r="H1271" s="1"/>
      <c r="I1271" s="2">
        <v>11148.79</v>
      </c>
      <c r="J1271" s="2">
        <v>5442.7049999999999</v>
      </c>
      <c r="K1271" s="2">
        <v>5442.7049999999999</v>
      </c>
      <c r="L1271" s="2">
        <v>2730.64</v>
      </c>
      <c r="M1271" s="1"/>
      <c r="N1271" s="5">
        <f t="shared" si="38"/>
        <v>44775.530000000006</v>
      </c>
      <c r="O1271" s="6">
        <f t="shared" si="39"/>
        <v>36763.43</v>
      </c>
      <c r="P1271" s="2">
        <v>30</v>
      </c>
      <c r="Q1271" s="2" t="s">
        <v>37</v>
      </c>
      <c r="R1271" s="2">
        <v>0</v>
      </c>
      <c r="S1271" s="2">
        <v>0</v>
      </c>
      <c r="T1271" s="2">
        <v>0</v>
      </c>
      <c r="U1271" s="2">
        <v>0</v>
      </c>
      <c r="V1271" s="2">
        <v>1057.6600000000001</v>
      </c>
      <c r="W1271" s="2">
        <v>2384.64</v>
      </c>
      <c r="X1271" s="2">
        <v>0</v>
      </c>
      <c r="Y1271" s="2">
        <v>6362.13</v>
      </c>
      <c r="Z1271" s="2">
        <v>0</v>
      </c>
      <c r="AA1271" s="2">
        <v>0</v>
      </c>
      <c r="AB1271" s="2">
        <v>0</v>
      </c>
      <c r="AC1271" s="2">
        <v>0</v>
      </c>
      <c r="AD1271" s="2">
        <v>2206.2600000000002</v>
      </c>
      <c r="AE1271" s="2">
        <f>VLOOKUP(Tabla3[[#This Row],[Columna1]],Tabla5[#All],3,0)</f>
        <v>2206.2600000000002</v>
      </c>
      <c r="AF1271" s="2">
        <v>0</v>
      </c>
      <c r="AG1271" s="2">
        <v>8000</v>
      </c>
      <c r="AH1271" s="2">
        <v>0</v>
      </c>
      <c r="AI1271" s="2">
        <v>0</v>
      </c>
      <c r="AJ1271" s="2">
        <v>0</v>
      </c>
      <c r="AK1271" s="2">
        <f>VLOOKUP(Tabla3[[#This Row],[Columna1]],Tabla7[[ID]:[Monto neto de los bonos]],3,0)</f>
        <v>10384.64</v>
      </c>
      <c r="AL1271" s="2">
        <v>0</v>
      </c>
      <c r="AM1271" s="2">
        <v>0</v>
      </c>
      <c r="AN1271" s="2">
        <v>0</v>
      </c>
      <c r="AO1271" s="2">
        <v>0</v>
      </c>
      <c r="AP1271" s="2">
        <v>0</v>
      </c>
      <c r="AQ1271" s="2">
        <v>0</v>
      </c>
      <c r="AR1271" s="2">
        <v>0</v>
      </c>
      <c r="AS1271" s="2">
        <v>3873.4</v>
      </c>
      <c r="AT1271" s="2">
        <v>2582.2600000000002</v>
      </c>
      <c r="AU1271" s="2">
        <v>1556.44</v>
      </c>
      <c r="AV1271" s="2">
        <v>0</v>
      </c>
      <c r="AW1271" s="1"/>
      <c r="AX1271" s="2" t="s">
        <v>422</v>
      </c>
      <c r="AY1271" s="8" t="s">
        <v>428</v>
      </c>
    </row>
    <row r="1272" spans="1:51" ht="13.15" customHeight="1" x14ac:dyDescent="0.25">
      <c r="A1272" s="7">
        <v>22867</v>
      </c>
      <c r="B1272" s="2" t="s">
        <v>1290</v>
      </c>
      <c r="C1272" s="2">
        <v>4769203</v>
      </c>
      <c r="D1272" s="2" t="s">
        <v>188</v>
      </c>
      <c r="E1272" s="2" t="s">
        <v>202</v>
      </c>
      <c r="F1272" s="2" t="s">
        <v>193</v>
      </c>
      <c r="G1272" s="3">
        <v>44181</v>
      </c>
      <c r="H1272" s="1"/>
      <c r="I1272" s="2">
        <v>9717.6</v>
      </c>
      <c r="J1272" s="2">
        <v>4447.2349999999997</v>
      </c>
      <c r="K1272" s="2">
        <v>4447.2349999999997</v>
      </c>
      <c r="L1272" s="2">
        <v>0</v>
      </c>
      <c r="M1272" s="1"/>
      <c r="N1272" s="5">
        <f t="shared" si="38"/>
        <v>23873.119999999999</v>
      </c>
      <c r="O1272" s="6">
        <f t="shared" si="39"/>
        <v>18155.28</v>
      </c>
      <c r="P1272" s="2">
        <v>30</v>
      </c>
      <c r="Q1272" s="2" t="s">
        <v>37</v>
      </c>
      <c r="R1272" s="2">
        <v>0</v>
      </c>
      <c r="S1272" s="2">
        <v>0</v>
      </c>
      <c r="T1272" s="2">
        <v>0</v>
      </c>
      <c r="U1272" s="2">
        <v>0</v>
      </c>
      <c r="V1272" s="2">
        <v>893.38</v>
      </c>
      <c r="W1272" s="2">
        <v>1970.03</v>
      </c>
      <c r="X1272" s="2">
        <v>0</v>
      </c>
      <c r="Y1272" s="2">
        <v>2397.64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f>VLOOKUP(Tabla3[[#This Row],[Columna1]],Tabla5[#All],3,0)</f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>
        <f>VLOOKUP(Tabla3[[#This Row],[Columna1]],Tabla7[[ID]:[Monto neto de los bonos]],3,0)</f>
        <v>1970.03</v>
      </c>
      <c r="AL1272" s="2">
        <v>0</v>
      </c>
      <c r="AM1272" s="2">
        <v>0</v>
      </c>
      <c r="AN1272" s="2">
        <v>0</v>
      </c>
      <c r="AO1272" s="2">
        <v>0</v>
      </c>
      <c r="AP1272" s="2">
        <v>0</v>
      </c>
      <c r="AQ1272" s="2">
        <v>0</v>
      </c>
      <c r="AR1272" s="2">
        <v>0</v>
      </c>
      <c r="AS1272" s="2">
        <v>2925.8</v>
      </c>
      <c r="AT1272" s="2">
        <v>1950.52</v>
      </c>
      <c r="AU1272" s="2">
        <v>841.52</v>
      </c>
      <c r="AV1272" s="2">
        <v>0</v>
      </c>
      <c r="AW1272" s="1"/>
      <c r="AX1272" s="2" t="s">
        <v>422</v>
      </c>
      <c r="AY1272" s="8" t="s">
        <v>428</v>
      </c>
    </row>
    <row r="1273" spans="1:51" ht="13.15" customHeight="1" x14ac:dyDescent="0.25">
      <c r="A1273" s="7">
        <v>25188</v>
      </c>
      <c r="B1273" s="2" t="s">
        <v>1291</v>
      </c>
      <c r="C1273" s="2">
        <v>6508903</v>
      </c>
      <c r="D1273" s="2" t="s">
        <v>188</v>
      </c>
      <c r="E1273" s="2" t="s">
        <v>190</v>
      </c>
      <c r="F1273" s="2" t="s">
        <v>191</v>
      </c>
      <c r="G1273" s="3">
        <v>45566</v>
      </c>
      <c r="H1273" s="1"/>
      <c r="I1273" s="2">
        <v>9708.5300000000007</v>
      </c>
      <c r="J1273" s="2">
        <v>4443.09</v>
      </c>
      <c r="K1273" s="2">
        <v>4443.09</v>
      </c>
      <c r="L1273" s="2">
        <v>0</v>
      </c>
      <c r="M1273" s="1"/>
      <c r="N1273" s="5">
        <f t="shared" si="38"/>
        <v>22519.670000000002</v>
      </c>
      <c r="O1273" s="6">
        <f t="shared" si="39"/>
        <v>15833.01</v>
      </c>
      <c r="P1273" s="2">
        <v>30</v>
      </c>
      <c r="Q1273" s="2" t="s">
        <v>37</v>
      </c>
      <c r="R1273" s="2">
        <v>0</v>
      </c>
      <c r="S1273" s="2">
        <v>0</v>
      </c>
      <c r="T1273" s="2">
        <v>0</v>
      </c>
      <c r="U1273" s="2">
        <v>0</v>
      </c>
      <c r="V1273" s="2">
        <v>892.56</v>
      </c>
      <c r="W1273" s="2">
        <v>3032.4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f>VLOOKUP(Tabla3[[#This Row],[Columna1]],Tabla5[#All],3,0)</f>
        <v>0</v>
      </c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>
        <f>VLOOKUP(Tabla3[[#This Row],[Columna1]],Tabla7[[ID]:[Monto neto de los bonos]],3,0)</f>
        <v>3032.4</v>
      </c>
      <c r="AL1273" s="2">
        <v>0</v>
      </c>
      <c r="AM1273" s="2">
        <v>0</v>
      </c>
      <c r="AN1273" s="2">
        <v>0</v>
      </c>
      <c r="AO1273" s="2">
        <v>0</v>
      </c>
      <c r="AP1273" s="2">
        <v>0</v>
      </c>
      <c r="AQ1273" s="2">
        <v>0</v>
      </c>
      <c r="AR1273" s="2">
        <v>0</v>
      </c>
      <c r="AS1273" s="2">
        <v>3897.48</v>
      </c>
      <c r="AT1273" s="2">
        <v>1948.74</v>
      </c>
      <c r="AU1273" s="2">
        <v>840.44</v>
      </c>
      <c r="AV1273" s="2">
        <v>0</v>
      </c>
      <c r="AW1273" s="1"/>
      <c r="AX1273" s="2" t="s">
        <v>422</v>
      </c>
      <c r="AY1273" s="8" t="s">
        <v>423</v>
      </c>
    </row>
    <row r="1274" spans="1:51" ht="13.15" customHeight="1" x14ac:dyDescent="0.25">
      <c r="A1274" s="7">
        <v>18556</v>
      </c>
      <c r="B1274" s="2" t="s">
        <v>1292</v>
      </c>
      <c r="C1274" s="2">
        <v>356303</v>
      </c>
      <c r="D1274" s="2" t="s">
        <v>188</v>
      </c>
      <c r="E1274" s="2" t="s">
        <v>199</v>
      </c>
      <c r="F1274" s="2" t="s">
        <v>201</v>
      </c>
      <c r="G1274" s="3">
        <v>41835</v>
      </c>
      <c r="H1274" s="1"/>
      <c r="I1274" s="2">
        <v>11670.43</v>
      </c>
      <c r="J1274" s="2">
        <v>4294.8850000000002</v>
      </c>
      <c r="K1274" s="2">
        <v>4294.8850000000002</v>
      </c>
      <c r="L1274" s="2">
        <v>3149.31</v>
      </c>
      <c r="M1274" s="1"/>
      <c r="N1274" s="5">
        <f t="shared" si="38"/>
        <v>38735.770000000004</v>
      </c>
      <c r="O1274" s="6">
        <f t="shared" si="39"/>
        <v>30913.190000000002</v>
      </c>
      <c r="P1274" s="2">
        <v>30</v>
      </c>
      <c r="Q1274" s="2" t="s">
        <v>37</v>
      </c>
      <c r="R1274" s="2">
        <v>0</v>
      </c>
      <c r="S1274" s="2">
        <v>0</v>
      </c>
      <c r="T1274" s="2">
        <v>0</v>
      </c>
      <c r="U1274" s="2">
        <v>0</v>
      </c>
      <c r="V1274" s="2">
        <v>972.5</v>
      </c>
      <c r="W1274" s="2">
        <v>1803.57</v>
      </c>
      <c r="X1274" s="2">
        <v>0</v>
      </c>
      <c r="Y1274" s="2">
        <v>2550.19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f>VLOOKUP(Tabla3[[#This Row],[Columna1]],Tabla5[#All],3,0)</f>
        <v>0</v>
      </c>
      <c r="AF1274" s="2">
        <v>0</v>
      </c>
      <c r="AG1274" s="2">
        <v>10000</v>
      </c>
      <c r="AH1274" s="2">
        <v>0</v>
      </c>
      <c r="AI1274" s="2">
        <v>0</v>
      </c>
      <c r="AJ1274" s="2">
        <v>0</v>
      </c>
      <c r="AK1274" s="2">
        <f>VLOOKUP(Tabla3[[#This Row],[Columna1]],Tabla7[[ID]:[Monto neto de los bonos]],3,0)</f>
        <v>11803.57</v>
      </c>
      <c r="AL1274" s="2">
        <v>0</v>
      </c>
      <c r="AM1274" s="2">
        <v>0</v>
      </c>
      <c r="AN1274" s="2">
        <v>0</v>
      </c>
      <c r="AO1274" s="2">
        <v>0</v>
      </c>
      <c r="AP1274" s="2">
        <v>0</v>
      </c>
      <c r="AQ1274" s="2">
        <v>0</v>
      </c>
      <c r="AR1274" s="2">
        <v>0</v>
      </c>
      <c r="AS1274" s="2">
        <v>3657.3</v>
      </c>
      <c r="AT1274" s="2">
        <v>2438.1999999999998</v>
      </c>
      <c r="AU1274" s="2">
        <v>1727.08</v>
      </c>
      <c r="AV1274" s="2">
        <v>0</v>
      </c>
      <c r="AW1274" s="1"/>
      <c r="AX1274" s="2" t="s">
        <v>422</v>
      </c>
      <c r="AY1274" s="8" t="s">
        <v>428</v>
      </c>
    </row>
    <row r="1275" spans="1:51" ht="13.15" customHeight="1" x14ac:dyDescent="0.25">
      <c r="A1275" s="7">
        <v>12595</v>
      </c>
      <c r="B1275" s="2" t="s">
        <v>1293</v>
      </c>
      <c r="C1275" s="2">
        <v>83103</v>
      </c>
      <c r="D1275" s="2" t="s">
        <v>188</v>
      </c>
      <c r="E1275" s="2" t="s">
        <v>197</v>
      </c>
      <c r="F1275" s="2" t="s">
        <v>60</v>
      </c>
      <c r="G1275" s="3">
        <v>38292</v>
      </c>
      <c r="H1275" s="1"/>
      <c r="I1275" s="2">
        <v>14709.55</v>
      </c>
      <c r="J1275" s="2">
        <v>2709.165</v>
      </c>
      <c r="K1275" s="2">
        <v>2709.165</v>
      </c>
      <c r="L1275" s="2">
        <v>5506.48</v>
      </c>
      <c r="M1275" s="1"/>
      <c r="N1275" s="5">
        <f t="shared" si="38"/>
        <v>26600.5</v>
      </c>
      <c r="O1275" s="6">
        <f t="shared" si="39"/>
        <v>21062.059999999998</v>
      </c>
      <c r="P1275" s="2">
        <v>30</v>
      </c>
      <c r="Q1275" s="2" t="s">
        <v>37</v>
      </c>
      <c r="R1275" s="2">
        <v>0</v>
      </c>
      <c r="S1275" s="2">
        <v>0</v>
      </c>
      <c r="T1275" s="2">
        <v>0</v>
      </c>
      <c r="U1275" s="2">
        <v>0</v>
      </c>
      <c r="V1275" s="2">
        <v>966.14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f>VLOOKUP(Tabla3[[#This Row],[Columna1]],Tabla5[#All],3,0)</f>
        <v>0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f>VLOOKUP(Tabla3[[#This Row],[Columna1]],Tabla7[[ID]:[Monto neto de los bonos]],3,0)</f>
        <v>0</v>
      </c>
      <c r="AL1275" s="2">
        <v>0</v>
      </c>
      <c r="AM1275" s="2">
        <v>0</v>
      </c>
      <c r="AN1275" s="2">
        <v>0</v>
      </c>
      <c r="AO1275" s="2">
        <v>0</v>
      </c>
      <c r="AP1275" s="2">
        <v>0</v>
      </c>
      <c r="AQ1275" s="2">
        <v>0</v>
      </c>
      <c r="AR1275" s="2">
        <v>0</v>
      </c>
      <c r="AS1275" s="2">
        <v>0</v>
      </c>
      <c r="AT1275" s="2">
        <v>2660.04</v>
      </c>
      <c r="AU1275" s="2">
        <v>2878.4</v>
      </c>
      <c r="AV1275" s="2">
        <v>0</v>
      </c>
      <c r="AW1275" s="1"/>
      <c r="AX1275" s="2" t="s">
        <v>422</v>
      </c>
      <c r="AY1275" s="8" t="s">
        <v>423</v>
      </c>
    </row>
    <row r="1276" spans="1:51" ht="13.15" customHeight="1" x14ac:dyDescent="0.25">
      <c r="A1276" s="7">
        <v>25258</v>
      </c>
      <c r="B1276" s="2" t="s">
        <v>1294</v>
      </c>
      <c r="C1276" s="2">
        <v>6552103</v>
      </c>
      <c r="D1276" s="2" t="s">
        <v>188</v>
      </c>
      <c r="E1276" s="2" t="s">
        <v>206</v>
      </c>
      <c r="F1276" s="2" t="s">
        <v>193</v>
      </c>
      <c r="G1276" s="3">
        <v>45597</v>
      </c>
      <c r="H1276" s="1"/>
      <c r="I1276" s="2">
        <v>9717.6</v>
      </c>
      <c r="J1276" s="2">
        <v>4447.2349999999997</v>
      </c>
      <c r="K1276" s="2">
        <v>4447.2349999999997</v>
      </c>
      <c r="L1276" s="2">
        <v>0</v>
      </c>
      <c r="M1276" s="1"/>
      <c r="N1276" s="5">
        <f t="shared" si="38"/>
        <v>24848.39</v>
      </c>
      <c r="O1276" s="6">
        <f t="shared" si="39"/>
        <v>18155.289999999997</v>
      </c>
      <c r="P1276" s="2">
        <v>30</v>
      </c>
      <c r="Q1276" s="2" t="s">
        <v>37</v>
      </c>
      <c r="R1276" s="2">
        <v>0</v>
      </c>
      <c r="S1276" s="2">
        <v>0</v>
      </c>
      <c r="T1276" s="2">
        <v>0</v>
      </c>
      <c r="U1276" s="2">
        <v>0</v>
      </c>
      <c r="V1276" s="2">
        <v>893.38</v>
      </c>
      <c r="W1276" s="2">
        <v>1970.03</v>
      </c>
      <c r="X1276" s="2">
        <v>0</v>
      </c>
      <c r="Y1276" s="2">
        <v>3372.91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f>VLOOKUP(Tabla3[[#This Row],[Columna1]],Tabla5[#All],3,0)</f>
        <v>0</v>
      </c>
      <c r="AF1276" s="2">
        <v>0</v>
      </c>
      <c r="AG1276" s="2">
        <v>0</v>
      </c>
      <c r="AH1276" s="2">
        <v>0</v>
      </c>
      <c r="AI1276" s="2">
        <v>0</v>
      </c>
      <c r="AJ1276" s="2">
        <v>0</v>
      </c>
      <c r="AK1276" s="2">
        <f>VLOOKUP(Tabla3[[#This Row],[Columna1]],Tabla7[[ID]:[Monto neto de los bonos]],3,0)</f>
        <v>1970.03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  <c r="AQ1276" s="2">
        <v>0</v>
      </c>
      <c r="AR1276" s="2">
        <v>0</v>
      </c>
      <c r="AS1276" s="2">
        <v>3901.06</v>
      </c>
      <c r="AT1276" s="2">
        <v>1950.52</v>
      </c>
      <c r="AU1276" s="2">
        <v>841.52</v>
      </c>
      <c r="AV1276" s="2">
        <v>0</v>
      </c>
      <c r="AW1276" s="1"/>
      <c r="AX1276" s="2" t="s">
        <v>422</v>
      </c>
      <c r="AY1276" s="8" t="s">
        <v>428</v>
      </c>
    </row>
    <row r="1277" spans="1:51" ht="13.15" customHeight="1" x14ac:dyDescent="0.25">
      <c r="A1277" s="7">
        <v>14731</v>
      </c>
      <c r="B1277" s="2" t="s">
        <v>1295</v>
      </c>
      <c r="C1277" s="2">
        <v>160403</v>
      </c>
      <c r="D1277" s="2" t="s">
        <v>188</v>
      </c>
      <c r="E1277" s="2" t="s">
        <v>199</v>
      </c>
      <c r="F1277" s="2" t="s">
        <v>217</v>
      </c>
      <c r="G1277" s="3">
        <v>39455</v>
      </c>
      <c r="H1277" s="1"/>
      <c r="I1277" s="2">
        <v>12173.71</v>
      </c>
      <c r="J1277" s="2">
        <v>4748.5950000000003</v>
      </c>
      <c r="K1277" s="2">
        <v>4748.5950000000003</v>
      </c>
      <c r="L1277" s="2">
        <v>4151.67</v>
      </c>
      <c r="M1277" s="1"/>
      <c r="N1277" s="5">
        <f t="shared" si="38"/>
        <v>32028.54</v>
      </c>
      <c r="O1277" s="6">
        <f t="shared" si="39"/>
        <v>23249.719999999998</v>
      </c>
      <c r="P1277" s="2">
        <v>30</v>
      </c>
      <c r="Q1277" s="2" t="s">
        <v>37</v>
      </c>
      <c r="R1277" s="2">
        <v>0</v>
      </c>
      <c r="S1277" s="2">
        <v>0</v>
      </c>
      <c r="T1277" s="2">
        <v>0</v>
      </c>
      <c r="U1277" s="2">
        <v>0</v>
      </c>
      <c r="V1277" s="2">
        <v>1040.2</v>
      </c>
      <c r="W1277" s="2">
        <v>2010.48</v>
      </c>
      <c r="X1277" s="2">
        <v>0</v>
      </c>
      <c r="Y1277" s="2">
        <v>3155.29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f>VLOOKUP(Tabla3[[#This Row],[Columna1]],Tabla5[#All],3,0)</f>
        <v>0</v>
      </c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f>VLOOKUP(Tabla3[[#This Row],[Columna1]],Tabla7[[ID]:[Monto neto de los bonos]],3,0)</f>
        <v>2010.48</v>
      </c>
      <c r="AL1277" s="2">
        <v>0</v>
      </c>
      <c r="AM1277" s="2">
        <v>0</v>
      </c>
      <c r="AN1277" s="2">
        <v>0</v>
      </c>
      <c r="AO1277" s="2">
        <v>0</v>
      </c>
      <c r="AP1277" s="2">
        <v>0</v>
      </c>
      <c r="AQ1277" s="2">
        <v>0</v>
      </c>
      <c r="AR1277" s="2">
        <v>0</v>
      </c>
      <c r="AS1277" s="2">
        <v>4029.4</v>
      </c>
      <c r="AT1277" s="2">
        <v>2686.26</v>
      </c>
      <c r="AU1277" s="2">
        <v>2063.16</v>
      </c>
      <c r="AV1277" s="2">
        <v>0</v>
      </c>
      <c r="AW1277" s="1"/>
      <c r="AX1277" s="2" t="s">
        <v>422</v>
      </c>
      <c r="AY1277" s="8" t="s">
        <v>428</v>
      </c>
    </row>
    <row r="1278" spans="1:51" ht="13.15" customHeight="1" x14ac:dyDescent="0.25">
      <c r="A1278" s="7">
        <v>13876</v>
      </c>
      <c r="B1278" s="2" t="s">
        <v>1296</v>
      </c>
      <c r="C1278" s="2">
        <v>131003</v>
      </c>
      <c r="D1278" s="2" t="s">
        <v>188</v>
      </c>
      <c r="E1278" s="2" t="s">
        <v>214</v>
      </c>
      <c r="F1278" s="2" t="s">
        <v>217</v>
      </c>
      <c r="G1278" s="3">
        <v>39025</v>
      </c>
      <c r="H1278" s="1"/>
      <c r="I1278" s="2">
        <v>12173.71</v>
      </c>
      <c r="J1278" s="2">
        <v>4748.5950000000003</v>
      </c>
      <c r="K1278" s="2">
        <v>4748.5950000000003</v>
      </c>
      <c r="L1278" s="2">
        <v>4125.1400000000003</v>
      </c>
      <c r="M1278" s="1"/>
      <c r="N1278" s="5">
        <f t="shared" si="38"/>
        <v>42347.01</v>
      </c>
      <c r="O1278" s="6">
        <f t="shared" si="39"/>
        <v>33580.490000000005</v>
      </c>
      <c r="P1278" s="2">
        <v>30</v>
      </c>
      <c r="Q1278" s="2" t="s">
        <v>37</v>
      </c>
      <c r="R1278" s="2">
        <v>0</v>
      </c>
      <c r="S1278" s="2">
        <v>0</v>
      </c>
      <c r="T1278" s="2">
        <v>0</v>
      </c>
      <c r="U1278" s="2">
        <v>0</v>
      </c>
      <c r="V1278" s="2">
        <v>1040.2</v>
      </c>
      <c r="W1278" s="2">
        <v>2010.48</v>
      </c>
      <c r="X1278" s="2">
        <v>0</v>
      </c>
      <c r="Y1278" s="2">
        <v>3155.29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f>VLOOKUP(Tabla3[[#This Row],[Columna1]],Tabla5[#All],3,0)</f>
        <v>0</v>
      </c>
      <c r="AF1278" s="2">
        <v>0</v>
      </c>
      <c r="AG1278" s="2">
        <v>10345</v>
      </c>
      <c r="AH1278" s="2">
        <v>1270</v>
      </c>
      <c r="AI1278" s="2">
        <v>0</v>
      </c>
      <c r="AJ1278" s="2">
        <v>0</v>
      </c>
      <c r="AK1278" s="2">
        <f>VLOOKUP(Tabla3[[#This Row],[Columna1]],Tabla7[[ID]:[Monto neto de los bonos]],3,0)</f>
        <v>13625.48</v>
      </c>
      <c r="AL1278" s="2">
        <v>0</v>
      </c>
      <c r="AM1278" s="2">
        <v>0</v>
      </c>
      <c r="AN1278" s="2">
        <v>0</v>
      </c>
      <c r="AO1278" s="2">
        <v>0</v>
      </c>
      <c r="AP1278" s="2">
        <v>0</v>
      </c>
      <c r="AQ1278" s="2">
        <v>0</v>
      </c>
      <c r="AR1278" s="2">
        <v>0</v>
      </c>
      <c r="AS1278" s="2">
        <v>4025.42</v>
      </c>
      <c r="AT1278" s="2">
        <v>2683.6</v>
      </c>
      <c r="AU1278" s="2">
        <v>2057.5</v>
      </c>
      <c r="AV1278" s="2">
        <v>0</v>
      </c>
      <c r="AW1278" s="1"/>
      <c r="AX1278" s="2" t="s">
        <v>422</v>
      </c>
      <c r="AY1278" s="8" t="s">
        <v>428</v>
      </c>
    </row>
    <row r="1279" spans="1:51" ht="13.15" customHeight="1" x14ac:dyDescent="0.25">
      <c r="A1279" s="7">
        <v>16995</v>
      </c>
      <c r="B1279" s="2" t="s">
        <v>1297</v>
      </c>
      <c r="C1279" s="2">
        <v>271603</v>
      </c>
      <c r="D1279" s="2" t="s">
        <v>188</v>
      </c>
      <c r="E1279" s="2" t="s">
        <v>198</v>
      </c>
      <c r="F1279" s="2" t="s">
        <v>193</v>
      </c>
      <c r="G1279" s="3">
        <v>40955</v>
      </c>
      <c r="H1279" s="1"/>
      <c r="I1279" s="2">
        <v>9717.6</v>
      </c>
      <c r="J1279" s="2">
        <v>4447.2349999999997</v>
      </c>
      <c r="K1279" s="2">
        <v>4447.2349999999997</v>
      </c>
      <c r="L1279" s="2">
        <v>2831.46</v>
      </c>
      <c r="M1279" s="1"/>
      <c r="N1279" s="5">
        <f t="shared" si="38"/>
        <v>26704.579999999998</v>
      </c>
      <c r="O1279" s="6">
        <f t="shared" si="39"/>
        <v>19831.799999999996</v>
      </c>
      <c r="P1279" s="2">
        <v>30</v>
      </c>
      <c r="Q1279" s="2" t="s">
        <v>37</v>
      </c>
      <c r="R1279" s="2">
        <v>0</v>
      </c>
      <c r="S1279" s="2">
        <v>0</v>
      </c>
      <c r="T1279" s="2">
        <v>0</v>
      </c>
      <c r="U1279" s="2">
        <v>0</v>
      </c>
      <c r="V1279" s="2">
        <v>893.38</v>
      </c>
      <c r="W1279" s="2">
        <v>1970.03</v>
      </c>
      <c r="X1279" s="2">
        <v>0</v>
      </c>
      <c r="Y1279" s="2">
        <v>2397.64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f>VLOOKUP(Tabla3[[#This Row],[Columna1]],Tabla5[#All],3,0)</f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f>VLOOKUP(Tabla3[[#This Row],[Columna1]],Tabla7[[ID]:[Monto neto de los bonos]],3,0)</f>
        <v>1970.03</v>
      </c>
      <c r="AL1279" s="2">
        <v>0</v>
      </c>
      <c r="AM1279" s="2">
        <v>0</v>
      </c>
      <c r="AN1279" s="2">
        <v>0</v>
      </c>
      <c r="AO1279" s="2">
        <v>0</v>
      </c>
      <c r="AP1279" s="2">
        <v>0</v>
      </c>
      <c r="AQ1279" s="2">
        <v>0</v>
      </c>
      <c r="AR1279" s="2">
        <v>0</v>
      </c>
      <c r="AS1279" s="2">
        <v>3350.52</v>
      </c>
      <c r="AT1279" s="2">
        <v>2233.6799999999998</v>
      </c>
      <c r="AU1279" s="2">
        <v>1288.58</v>
      </c>
      <c r="AV1279" s="2">
        <v>0</v>
      </c>
      <c r="AW1279" s="1"/>
      <c r="AX1279" s="2" t="s">
        <v>422</v>
      </c>
      <c r="AY1279" s="8" t="s">
        <v>428</v>
      </c>
    </row>
    <row r="1280" spans="1:51" ht="13.15" customHeight="1" x14ac:dyDescent="0.25">
      <c r="A1280" s="7">
        <v>22868</v>
      </c>
      <c r="B1280" s="2" t="s">
        <v>1298</v>
      </c>
      <c r="C1280" s="2">
        <v>4769303</v>
      </c>
      <c r="D1280" s="2" t="s">
        <v>188</v>
      </c>
      <c r="E1280" s="2" t="s">
        <v>202</v>
      </c>
      <c r="F1280" s="2" t="s">
        <v>193</v>
      </c>
      <c r="G1280" s="3">
        <v>44181</v>
      </c>
      <c r="H1280" s="1"/>
      <c r="I1280" s="2">
        <v>9717.6</v>
      </c>
      <c r="J1280" s="2">
        <v>4447.2349999999997</v>
      </c>
      <c r="K1280" s="2">
        <v>4447.2349999999997</v>
      </c>
      <c r="L1280" s="2">
        <v>0</v>
      </c>
      <c r="M1280" s="1"/>
      <c r="N1280" s="5">
        <f t="shared" si="38"/>
        <v>29873.119999999999</v>
      </c>
      <c r="O1280" s="6">
        <f t="shared" si="39"/>
        <v>24155.279999999999</v>
      </c>
      <c r="P1280" s="2">
        <v>30</v>
      </c>
      <c r="Q1280" s="2" t="s">
        <v>37</v>
      </c>
      <c r="R1280" s="2">
        <v>0</v>
      </c>
      <c r="S1280" s="2">
        <v>0</v>
      </c>
      <c r="T1280" s="2">
        <v>0</v>
      </c>
      <c r="U1280" s="2">
        <v>0</v>
      </c>
      <c r="V1280" s="2">
        <v>893.38</v>
      </c>
      <c r="W1280" s="2">
        <v>1970.03</v>
      </c>
      <c r="X1280" s="2">
        <v>0</v>
      </c>
      <c r="Y1280" s="2">
        <v>2397.64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f>VLOOKUP(Tabla3[[#This Row],[Columna1]],Tabla5[#All],3,0)</f>
        <v>0</v>
      </c>
      <c r="AF1280" s="2">
        <v>0</v>
      </c>
      <c r="AG1280" s="2">
        <v>6000</v>
      </c>
      <c r="AH1280" s="2">
        <v>0</v>
      </c>
      <c r="AI1280" s="2">
        <v>0</v>
      </c>
      <c r="AJ1280" s="2">
        <v>0</v>
      </c>
      <c r="AK1280" s="2">
        <f>VLOOKUP(Tabla3[[#This Row],[Columna1]],Tabla7[[ID]:[Monto neto de los bonos]],3,0)</f>
        <v>7970.03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  <c r="AQ1280" s="2">
        <v>0</v>
      </c>
      <c r="AR1280" s="2">
        <v>0</v>
      </c>
      <c r="AS1280" s="2">
        <v>2925.8</v>
      </c>
      <c r="AT1280" s="2">
        <v>1950.52</v>
      </c>
      <c r="AU1280" s="2">
        <v>841.52</v>
      </c>
      <c r="AV1280" s="2">
        <v>0</v>
      </c>
      <c r="AW1280" s="1"/>
      <c r="AX1280" s="2" t="s">
        <v>422</v>
      </c>
      <c r="AY1280" s="8" t="s">
        <v>428</v>
      </c>
    </row>
    <row r="1281" spans="1:51" ht="13.15" customHeight="1" x14ac:dyDescent="0.25">
      <c r="A1281" s="7">
        <v>12206</v>
      </c>
      <c r="B1281" s="2" t="s">
        <v>4490</v>
      </c>
      <c r="C1281" s="2">
        <v>72803</v>
      </c>
      <c r="D1281" s="2" t="s">
        <v>188</v>
      </c>
      <c r="E1281" s="2" t="s">
        <v>199</v>
      </c>
      <c r="F1281" s="2" t="s">
        <v>201</v>
      </c>
      <c r="G1281" s="3">
        <v>37408</v>
      </c>
      <c r="H1281" s="1"/>
      <c r="I1281" s="2">
        <v>11670.43</v>
      </c>
      <c r="J1281" s="2">
        <v>4294.8850000000002</v>
      </c>
      <c r="K1281" s="2">
        <v>4294.8850000000002</v>
      </c>
      <c r="L1281" s="2">
        <v>4745.68</v>
      </c>
      <c r="M1281" s="1"/>
      <c r="N1281" s="5">
        <f t="shared" si="38"/>
        <v>39969.120000000003</v>
      </c>
      <c r="O1281" s="6">
        <f t="shared" si="39"/>
        <v>30627.120000000003</v>
      </c>
      <c r="P1281" s="2">
        <v>30</v>
      </c>
      <c r="Q1281" s="2" t="s">
        <v>37</v>
      </c>
      <c r="R1281" s="2">
        <v>0</v>
      </c>
      <c r="S1281" s="2">
        <v>0</v>
      </c>
      <c r="T1281" s="2">
        <v>0</v>
      </c>
      <c r="U1281" s="2">
        <v>0</v>
      </c>
      <c r="V1281" s="2">
        <v>972.5</v>
      </c>
      <c r="W1281" s="2">
        <v>1803.57</v>
      </c>
      <c r="X1281" s="2">
        <v>0</v>
      </c>
      <c r="Y1281" s="2">
        <v>3187.17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f>VLOOKUP(Tabla3[[#This Row],[Columna1]],Tabla5[#All],3,0)</f>
        <v>0</v>
      </c>
      <c r="AF1281" s="2">
        <v>0</v>
      </c>
      <c r="AG1281" s="2">
        <v>9000</v>
      </c>
      <c r="AH1281" s="2">
        <v>0</v>
      </c>
      <c r="AI1281" s="2">
        <v>0</v>
      </c>
      <c r="AJ1281" s="2">
        <v>0</v>
      </c>
      <c r="AK1281" s="2">
        <f>VLOOKUP(Tabla3[[#This Row],[Columna1]],Tabla7[[ID]:[Monto neto de los bonos]],3,0)</f>
        <v>10803.57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0</v>
      </c>
      <c r="AR1281" s="2">
        <v>0</v>
      </c>
      <c r="AS1281" s="2">
        <v>4676.1000000000004</v>
      </c>
      <c r="AT1281" s="2">
        <v>2597.84</v>
      </c>
      <c r="AU1281" s="2">
        <v>2068.06</v>
      </c>
      <c r="AV1281" s="2">
        <v>0</v>
      </c>
      <c r="AW1281" s="1"/>
      <c r="AX1281" s="2" t="s">
        <v>422</v>
      </c>
      <c r="AY1281" s="8" t="s">
        <v>428</v>
      </c>
    </row>
    <row r="1282" spans="1:51" ht="13.15" customHeight="1" x14ac:dyDescent="0.25">
      <c r="A1282" s="7">
        <v>23769</v>
      </c>
      <c r="B1282" s="2" t="s">
        <v>4160</v>
      </c>
      <c r="C1282" s="2">
        <v>5442103</v>
      </c>
      <c r="D1282" s="2" t="s">
        <v>188</v>
      </c>
      <c r="E1282" s="2" t="s">
        <v>205</v>
      </c>
      <c r="F1282" s="2" t="s">
        <v>193</v>
      </c>
      <c r="G1282" s="3">
        <v>44652</v>
      </c>
      <c r="H1282" s="1"/>
      <c r="I1282" s="2">
        <v>9717.6</v>
      </c>
      <c r="J1282" s="2">
        <v>4447.2349999999997</v>
      </c>
      <c r="K1282" s="2">
        <v>4447.2349999999997</v>
      </c>
      <c r="L1282" s="2">
        <v>0</v>
      </c>
      <c r="M1282" s="1"/>
      <c r="N1282" s="5">
        <f t="shared" ref="N1282:N1345" si="40">I1282+J1282+K1282+L1282+M1282+R1282+V1282+W1282+Y1282+AD1282+AG1282+AJ1282</f>
        <v>23873.119999999999</v>
      </c>
      <c r="O1282" s="6">
        <f t="shared" ref="O1282:O1345" si="41">N1282-AS1282-AT1282-AU1282</f>
        <v>18155.28</v>
      </c>
      <c r="P1282" s="2">
        <v>30</v>
      </c>
      <c r="Q1282" s="2" t="s">
        <v>37</v>
      </c>
      <c r="R1282" s="2">
        <v>0</v>
      </c>
      <c r="S1282" s="2">
        <v>0</v>
      </c>
      <c r="T1282" s="2">
        <v>0</v>
      </c>
      <c r="U1282" s="2">
        <v>0</v>
      </c>
      <c r="V1282" s="2">
        <v>893.38</v>
      </c>
      <c r="W1282" s="2">
        <v>1970.03</v>
      </c>
      <c r="X1282" s="2">
        <v>0</v>
      </c>
      <c r="Y1282" s="2">
        <v>2397.64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f>VLOOKUP(Tabla3[[#This Row],[Columna1]],Tabla5[#All],3,0)</f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>
        <f>VLOOKUP(Tabla3[[#This Row],[Columna1]],Tabla7[[ID]:[Monto neto de los bonos]],3,0)</f>
        <v>1970.03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  <c r="AQ1282" s="2">
        <v>0</v>
      </c>
      <c r="AR1282" s="2">
        <v>0</v>
      </c>
      <c r="AS1282" s="2">
        <v>2925.8</v>
      </c>
      <c r="AT1282" s="2">
        <v>1950.52</v>
      </c>
      <c r="AU1282" s="2">
        <v>841.52</v>
      </c>
      <c r="AV1282" s="2">
        <v>0</v>
      </c>
      <c r="AW1282" s="1"/>
      <c r="AX1282" s="2" t="s">
        <v>422</v>
      </c>
      <c r="AY1282" s="8" t="s">
        <v>428</v>
      </c>
    </row>
    <row r="1283" spans="1:51" ht="13.15" customHeight="1" x14ac:dyDescent="0.25">
      <c r="A1283" s="7">
        <v>14970</v>
      </c>
      <c r="B1283" s="2" t="s">
        <v>4466</v>
      </c>
      <c r="C1283" s="2">
        <v>166003</v>
      </c>
      <c r="D1283" s="2" t="s">
        <v>188</v>
      </c>
      <c r="E1283" s="2" t="s">
        <v>199</v>
      </c>
      <c r="F1283" s="2" t="s">
        <v>193</v>
      </c>
      <c r="G1283" s="3">
        <v>39676</v>
      </c>
      <c r="H1283" s="1"/>
      <c r="I1283" s="2">
        <v>9717.6</v>
      </c>
      <c r="J1283" s="2">
        <v>4447.2349999999997</v>
      </c>
      <c r="K1283" s="2">
        <v>4447.2349999999997</v>
      </c>
      <c r="L1283" s="2">
        <v>3949.31</v>
      </c>
      <c r="M1283" s="1"/>
      <c r="N1283" s="5">
        <f t="shared" si="40"/>
        <v>27822.43</v>
      </c>
      <c r="O1283" s="6">
        <f t="shared" si="41"/>
        <v>20469.849999999999</v>
      </c>
      <c r="P1283" s="2">
        <v>30</v>
      </c>
      <c r="Q1283" s="2" t="s">
        <v>37</v>
      </c>
      <c r="R1283" s="2">
        <v>0</v>
      </c>
      <c r="S1283" s="2">
        <v>0</v>
      </c>
      <c r="T1283" s="2">
        <v>0</v>
      </c>
      <c r="U1283" s="2">
        <v>0</v>
      </c>
      <c r="V1283" s="2">
        <v>893.38</v>
      </c>
      <c r="W1283" s="2">
        <v>1970.03</v>
      </c>
      <c r="X1283" s="2">
        <v>0</v>
      </c>
      <c r="Y1283" s="2">
        <v>2397.64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f>VLOOKUP(Tabla3[[#This Row],[Columna1]],Tabla5[#All],3,0)</f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f>VLOOKUP(Tabla3[[#This Row],[Columna1]],Tabla7[[ID]:[Monto neto de los bonos]],3,0)</f>
        <v>1970.03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  <c r="AQ1283" s="2">
        <v>0</v>
      </c>
      <c r="AR1283" s="2">
        <v>0</v>
      </c>
      <c r="AS1283" s="2">
        <v>3518.2</v>
      </c>
      <c r="AT1283" s="2">
        <v>2345.46</v>
      </c>
      <c r="AU1283" s="2">
        <v>1488.92</v>
      </c>
      <c r="AV1283" s="2">
        <v>0</v>
      </c>
      <c r="AW1283" s="1"/>
      <c r="AX1283" s="2" t="s">
        <v>422</v>
      </c>
      <c r="AY1283" s="8" t="s">
        <v>428</v>
      </c>
    </row>
    <row r="1284" spans="1:51" ht="13.15" customHeight="1" x14ac:dyDescent="0.25">
      <c r="A1284" s="7">
        <v>23187</v>
      </c>
      <c r="B1284" s="2" t="s">
        <v>1299</v>
      </c>
      <c r="C1284" s="2">
        <v>5089203</v>
      </c>
      <c r="D1284" s="2" t="s">
        <v>188</v>
      </c>
      <c r="E1284" s="2" t="s">
        <v>204</v>
      </c>
      <c r="F1284" s="2" t="s">
        <v>36</v>
      </c>
      <c r="G1284" s="3">
        <v>44382</v>
      </c>
      <c r="H1284" s="1"/>
      <c r="I1284" s="2">
        <v>13165.89</v>
      </c>
      <c r="J1284" s="2">
        <v>2789.65</v>
      </c>
      <c r="K1284" s="2">
        <v>2789.65</v>
      </c>
      <c r="L1284" s="2">
        <v>0</v>
      </c>
      <c r="M1284" s="1"/>
      <c r="N1284" s="5">
        <f t="shared" si="40"/>
        <v>19994.87</v>
      </c>
      <c r="O1284" s="6">
        <f t="shared" si="41"/>
        <v>16532.43</v>
      </c>
      <c r="P1284" s="2">
        <v>30</v>
      </c>
      <c r="Q1284" s="2" t="s">
        <v>37</v>
      </c>
      <c r="R1284" s="2">
        <v>0</v>
      </c>
      <c r="S1284" s="2">
        <v>0</v>
      </c>
      <c r="T1284" s="2">
        <v>0</v>
      </c>
      <c r="U1284" s="2">
        <v>0</v>
      </c>
      <c r="V1284" s="2">
        <v>1249.68</v>
      </c>
      <c r="W1284" s="2">
        <v>0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f>VLOOKUP(Tabla3[[#This Row],[Columna1]],Tabla5[#All],3,0)</f>
        <v>0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f>VLOOKUP(Tabla3[[#This Row],[Columna1]],Tabla7[[ID]:[Monto neto de los bonos]],3,0)</f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0</v>
      </c>
      <c r="AR1284" s="2">
        <v>0</v>
      </c>
      <c r="AS1284" s="2">
        <v>0</v>
      </c>
      <c r="AT1284" s="2">
        <v>1999.48</v>
      </c>
      <c r="AU1284" s="2">
        <v>1462.96</v>
      </c>
      <c r="AV1284" s="2">
        <v>0</v>
      </c>
      <c r="AW1284" s="1"/>
      <c r="AX1284" s="2" t="s">
        <v>422</v>
      </c>
      <c r="AY1284" s="8" t="s">
        <v>423</v>
      </c>
    </row>
    <row r="1285" spans="1:51" ht="13.15" customHeight="1" x14ac:dyDescent="0.25">
      <c r="A1285" s="7">
        <v>22952</v>
      </c>
      <c r="B1285" s="2" t="s">
        <v>1300</v>
      </c>
      <c r="C1285" s="2">
        <v>4861303</v>
      </c>
      <c r="D1285" s="2" t="s">
        <v>188</v>
      </c>
      <c r="E1285" s="2" t="s">
        <v>204</v>
      </c>
      <c r="F1285" s="2" t="s">
        <v>227</v>
      </c>
      <c r="G1285" s="3">
        <v>45017</v>
      </c>
      <c r="H1285" s="1"/>
      <c r="I1285" s="2">
        <v>13165.89</v>
      </c>
      <c r="J1285" s="2">
        <v>2789.65</v>
      </c>
      <c r="K1285" s="2">
        <v>2789.65</v>
      </c>
      <c r="L1285" s="2">
        <v>0</v>
      </c>
      <c r="M1285" s="1"/>
      <c r="N1285" s="5">
        <f t="shared" si="40"/>
        <v>24697.269999999997</v>
      </c>
      <c r="O1285" s="6">
        <f t="shared" si="41"/>
        <v>21583.729999999996</v>
      </c>
      <c r="P1285" s="2">
        <v>30</v>
      </c>
      <c r="Q1285" s="2" t="s">
        <v>37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5952.08</v>
      </c>
      <c r="AE1285" s="2">
        <f>VLOOKUP(Tabla3[[#This Row],[Columna1]],Tabla5[#All],3,0)</f>
        <v>5952.08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>
        <f>VLOOKUP(Tabla3[[#This Row],[Columna1]],Tabla7[[ID]:[Monto neto de los bonos]],3,0)</f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  <c r="AQ1285" s="2">
        <v>0</v>
      </c>
      <c r="AR1285" s="2">
        <v>0</v>
      </c>
      <c r="AS1285" s="2">
        <v>0</v>
      </c>
      <c r="AT1285" s="2">
        <v>1874.52</v>
      </c>
      <c r="AU1285" s="2">
        <v>1239.02</v>
      </c>
      <c r="AV1285" s="2">
        <v>0</v>
      </c>
      <c r="AW1285" s="1"/>
      <c r="AX1285" s="2" t="s">
        <v>422</v>
      </c>
      <c r="AY1285" s="8" t="s">
        <v>423</v>
      </c>
    </row>
    <row r="1286" spans="1:51" ht="13.15" customHeight="1" x14ac:dyDescent="0.25">
      <c r="A1286" s="7">
        <v>19393</v>
      </c>
      <c r="B1286" s="2" t="s">
        <v>4368</v>
      </c>
      <c r="C1286" s="2">
        <v>480803</v>
      </c>
      <c r="D1286" s="2" t="s">
        <v>188</v>
      </c>
      <c r="E1286" s="2" t="s">
        <v>228</v>
      </c>
      <c r="F1286" s="2" t="s">
        <v>45</v>
      </c>
      <c r="G1286" s="3">
        <v>42339</v>
      </c>
      <c r="H1286" s="1"/>
      <c r="I1286" s="2">
        <v>13413.65</v>
      </c>
      <c r="J1286" s="2">
        <v>2841.47</v>
      </c>
      <c r="K1286" s="2">
        <v>2841.47</v>
      </c>
      <c r="L1286" s="2">
        <v>1470.74</v>
      </c>
      <c r="M1286" s="1"/>
      <c r="N1286" s="5">
        <f t="shared" si="40"/>
        <v>30775.78</v>
      </c>
      <c r="O1286" s="6">
        <f t="shared" si="41"/>
        <v>26786.66</v>
      </c>
      <c r="P1286" s="2">
        <v>30</v>
      </c>
      <c r="Q1286" s="2" t="s">
        <v>37</v>
      </c>
      <c r="R1286" s="2">
        <v>0</v>
      </c>
      <c r="S1286" s="2">
        <v>0</v>
      </c>
      <c r="T1286" s="2">
        <v>0</v>
      </c>
      <c r="U1286" s="2">
        <v>0</v>
      </c>
      <c r="V1286" s="2">
        <v>1273.0999999999999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8935.35</v>
      </c>
      <c r="AE1286" s="2">
        <f>VLOOKUP(Tabla3[[#This Row],[Columna1]],Tabla5[#All],3,0)</f>
        <v>8935.35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f>VLOOKUP(Tabla3[[#This Row],[Columna1]],Tabla7[[ID]:[Monto neto de los bonos]],3,0)</f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0</v>
      </c>
      <c r="AR1286" s="2">
        <v>0</v>
      </c>
      <c r="AS1286" s="2">
        <v>0</v>
      </c>
      <c r="AT1286" s="2">
        <v>2184.02</v>
      </c>
      <c r="AU1286" s="2">
        <v>1805.1</v>
      </c>
      <c r="AV1286" s="2">
        <v>0</v>
      </c>
      <c r="AW1286" s="1"/>
      <c r="AX1286" s="2" t="s">
        <v>422</v>
      </c>
      <c r="AY1286" s="8" t="s">
        <v>423</v>
      </c>
    </row>
    <row r="1287" spans="1:51" ht="13.15" customHeight="1" x14ac:dyDescent="0.25">
      <c r="A1287" s="7">
        <v>22105</v>
      </c>
      <c r="B1287" s="2" t="s">
        <v>1301</v>
      </c>
      <c r="C1287" s="2">
        <v>3715303</v>
      </c>
      <c r="D1287" s="2" t="s">
        <v>188</v>
      </c>
      <c r="E1287" s="2" t="s">
        <v>229</v>
      </c>
      <c r="F1287" s="2" t="s">
        <v>36</v>
      </c>
      <c r="G1287" s="3">
        <v>43707</v>
      </c>
      <c r="H1287" s="1"/>
      <c r="I1287" s="2">
        <v>13165.89</v>
      </c>
      <c r="J1287" s="2">
        <v>2789.65</v>
      </c>
      <c r="K1287" s="2">
        <v>2789.65</v>
      </c>
      <c r="L1287" s="2">
        <v>1822.43</v>
      </c>
      <c r="M1287" s="1"/>
      <c r="N1287" s="5">
        <f t="shared" si="40"/>
        <v>21817.3</v>
      </c>
      <c r="O1287" s="6">
        <f t="shared" si="41"/>
        <v>17813.28</v>
      </c>
      <c r="P1287" s="2">
        <v>30</v>
      </c>
      <c r="Q1287" s="2" t="s">
        <v>37</v>
      </c>
      <c r="R1287" s="2">
        <v>0</v>
      </c>
      <c r="S1287" s="2">
        <v>0</v>
      </c>
      <c r="T1287" s="2">
        <v>0</v>
      </c>
      <c r="U1287" s="2">
        <v>0</v>
      </c>
      <c r="V1287" s="2">
        <v>1249.68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f>VLOOKUP(Tabla3[[#This Row],[Columna1]],Tabla5[#All],3,0)</f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f>VLOOKUP(Tabla3[[#This Row],[Columna1]],Tabla7[[ID]:[Monto neto de los bonos]],3,0)</f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0</v>
      </c>
      <c r="AR1287" s="2">
        <v>0</v>
      </c>
      <c r="AS1287" s="2">
        <v>0</v>
      </c>
      <c r="AT1287" s="2">
        <v>2181.7199999999998</v>
      </c>
      <c r="AU1287" s="2">
        <v>1822.3</v>
      </c>
      <c r="AV1287" s="2">
        <v>0</v>
      </c>
      <c r="AW1287" s="1"/>
      <c r="AX1287" s="2" t="s">
        <v>422</v>
      </c>
      <c r="AY1287" s="8" t="s">
        <v>423</v>
      </c>
    </row>
    <row r="1288" spans="1:51" ht="13.15" customHeight="1" x14ac:dyDescent="0.25">
      <c r="A1288" s="7">
        <v>22243</v>
      </c>
      <c r="B1288" s="2" t="s">
        <v>1302</v>
      </c>
      <c r="C1288" s="2">
        <v>3885403</v>
      </c>
      <c r="D1288" s="2" t="s">
        <v>188</v>
      </c>
      <c r="E1288" s="2" t="s">
        <v>202</v>
      </c>
      <c r="F1288" s="2" t="s">
        <v>193</v>
      </c>
      <c r="G1288" s="3">
        <v>43815</v>
      </c>
      <c r="H1288" s="1"/>
      <c r="I1288" s="2">
        <v>9717.6</v>
      </c>
      <c r="J1288" s="2">
        <v>4447.2349999999997</v>
      </c>
      <c r="K1288" s="2">
        <v>4447.2349999999997</v>
      </c>
      <c r="L1288" s="2">
        <v>1809.52</v>
      </c>
      <c r="M1288" s="1"/>
      <c r="N1288" s="5">
        <f t="shared" si="40"/>
        <v>25682.639999999999</v>
      </c>
      <c r="O1288" s="6">
        <f t="shared" si="41"/>
        <v>19241.699999999997</v>
      </c>
      <c r="P1288" s="2">
        <v>30</v>
      </c>
      <c r="Q1288" s="2" t="s">
        <v>37</v>
      </c>
      <c r="R1288" s="2">
        <v>0</v>
      </c>
      <c r="S1288" s="2">
        <v>0</v>
      </c>
      <c r="T1288" s="2">
        <v>0</v>
      </c>
      <c r="U1288" s="2">
        <v>0</v>
      </c>
      <c r="V1288" s="2">
        <v>893.38</v>
      </c>
      <c r="W1288" s="2">
        <v>1970.03</v>
      </c>
      <c r="X1288" s="2">
        <v>0</v>
      </c>
      <c r="Y1288" s="2">
        <v>2397.64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f>VLOOKUP(Tabla3[[#This Row],[Columna1]],Tabla5[#All],3,0)</f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f>VLOOKUP(Tabla3[[#This Row],[Columna1]],Tabla7[[ID]:[Monto neto de los bonos]],3,0)</f>
        <v>1970.03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0</v>
      </c>
      <c r="AR1288" s="2">
        <v>0</v>
      </c>
      <c r="AS1288" s="2">
        <v>3197.22</v>
      </c>
      <c r="AT1288" s="2">
        <v>2131.48</v>
      </c>
      <c r="AU1288" s="2">
        <v>1112.24</v>
      </c>
      <c r="AV1288" s="2">
        <v>0</v>
      </c>
      <c r="AW1288" s="1"/>
      <c r="AX1288" s="2" t="s">
        <v>422</v>
      </c>
      <c r="AY1288" s="8" t="s">
        <v>428</v>
      </c>
    </row>
    <row r="1289" spans="1:51" ht="13.15" customHeight="1" x14ac:dyDescent="0.25">
      <c r="A1289" s="7">
        <v>11950</v>
      </c>
      <c r="B1289" s="2" t="s">
        <v>4061</v>
      </c>
      <c r="C1289" s="2">
        <v>115003</v>
      </c>
      <c r="D1289" s="2" t="s">
        <v>188</v>
      </c>
      <c r="E1289" s="2" t="s">
        <v>190</v>
      </c>
      <c r="F1289" s="2" t="s">
        <v>216</v>
      </c>
      <c r="G1289" s="3">
        <v>38021</v>
      </c>
      <c r="H1289" s="1"/>
      <c r="I1289" s="2">
        <v>11612.32</v>
      </c>
      <c r="J1289" s="2">
        <v>4273.5050000000001</v>
      </c>
      <c r="K1289" s="2">
        <v>4273.5050000000001</v>
      </c>
      <c r="L1289" s="2">
        <v>5047.32</v>
      </c>
      <c r="M1289" s="1"/>
      <c r="N1289" s="5">
        <f t="shared" si="40"/>
        <v>29206.710000000003</v>
      </c>
      <c r="O1289" s="6">
        <f t="shared" si="41"/>
        <v>20020.550000000003</v>
      </c>
      <c r="P1289" s="2">
        <v>30</v>
      </c>
      <c r="Q1289" s="2" t="s">
        <v>37</v>
      </c>
      <c r="R1289" s="2">
        <v>0</v>
      </c>
      <c r="S1289" s="2">
        <v>0</v>
      </c>
      <c r="T1289" s="2">
        <v>0</v>
      </c>
      <c r="U1289" s="2">
        <v>0</v>
      </c>
      <c r="V1289" s="2">
        <v>967.66</v>
      </c>
      <c r="W1289" s="2">
        <v>3032.4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f>VLOOKUP(Tabla3[[#This Row],[Columna1]],Tabla5[#All],3,0)</f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f>VLOOKUP(Tabla3[[#This Row],[Columna1]],Tabla7[[ID]:[Monto neto de los bonos]],3,0)</f>
        <v>3032.4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  <c r="AQ1289" s="2">
        <v>0</v>
      </c>
      <c r="AR1289" s="2">
        <v>0</v>
      </c>
      <c r="AS1289" s="2">
        <v>4449.6400000000003</v>
      </c>
      <c r="AT1289" s="2">
        <v>2617.44</v>
      </c>
      <c r="AU1289" s="2">
        <v>2119.08</v>
      </c>
      <c r="AV1289" s="2">
        <v>0</v>
      </c>
      <c r="AW1289" s="1"/>
      <c r="AX1289" s="2" t="s">
        <v>422</v>
      </c>
      <c r="AY1289" s="8" t="s">
        <v>423</v>
      </c>
    </row>
    <row r="1290" spans="1:51" ht="13.15" customHeight="1" x14ac:dyDescent="0.25">
      <c r="A1290" s="7">
        <v>19999</v>
      </c>
      <c r="B1290" s="2" t="s">
        <v>1303</v>
      </c>
      <c r="C1290" s="2">
        <v>1298503</v>
      </c>
      <c r="D1290" s="2" t="s">
        <v>188</v>
      </c>
      <c r="E1290" s="2" t="s">
        <v>202</v>
      </c>
      <c r="F1290" s="2" t="s">
        <v>201</v>
      </c>
      <c r="G1290" s="3">
        <v>42689</v>
      </c>
      <c r="H1290" s="1"/>
      <c r="I1290" s="2">
        <v>11670.43</v>
      </c>
      <c r="J1290" s="2">
        <v>4294.8850000000002</v>
      </c>
      <c r="K1290" s="2">
        <v>4294.8850000000002</v>
      </c>
      <c r="L1290" s="2">
        <v>1505.23</v>
      </c>
      <c r="M1290" s="1"/>
      <c r="N1290" s="5">
        <f t="shared" si="40"/>
        <v>27091.69</v>
      </c>
      <c r="O1290" s="6">
        <f t="shared" si="41"/>
        <v>19992.21</v>
      </c>
      <c r="P1290" s="2">
        <v>30</v>
      </c>
      <c r="Q1290" s="2" t="s">
        <v>37</v>
      </c>
      <c r="R1290" s="2">
        <v>0</v>
      </c>
      <c r="S1290" s="2">
        <v>0</v>
      </c>
      <c r="T1290" s="2">
        <v>0</v>
      </c>
      <c r="U1290" s="2">
        <v>0</v>
      </c>
      <c r="V1290" s="2">
        <v>972.5</v>
      </c>
      <c r="W1290" s="2">
        <v>1803.57</v>
      </c>
      <c r="X1290" s="2">
        <v>0</v>
      </c>
      <c r="Y1290" s="2">
        <v>2550.19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f>VLOOKUP(Tabla3[[#This Row],[Columna1]],Tabla5[#All],3,0)</f>
        <v>0</v>
      </c>
      <c r="AF1290" s="2">
        <v>0</v>
      </c>
      <c r="AG1290" s="2">
        <v>0</v>
      </c>
      <c r="AH1290" s="2">
        <v>1270</v>
      </c>
      <c r="AI1290" s="2">
        <v>0</v>
      </c>
      <c r="AJ1290" s="2">
        <v>0</v>
      </c>
      <c r="AK1290" s="2">
        <f>VLOOKUP(Tabla3[[#This Row],[Columna1]],Tabla7[[ID]:[Monto neto de los bonos]],3,0)</f>
        <v>3073.57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  <c r="AQ1290" s="2">
        <v>0</v>
      </c>
      <c r="AR1290" s="2">
        <v>0</v>
      </c>
      <c r="AS1290" s="2">
        <v>3410.68</v>
      </c>
      <c r="AT1290" s="2">
        <v>2273.7800000000002</v>
      </c>
      <c r="AU1290" s="2">
        <v>1415.02</v>
      </c>
      <c r="AV1290" s="2">
        <v>0</v>
      </c>
      <c r="AW1290" s="1"/>
      <c r="AX1290" s="2" t="s">
        <v>422</v>
      </c>
      <c r="AY1290" s="8" t="s">
        <v>428</v>
      </c>
    </row>
    <row r="1291" spans="1:51" ht="13.15" customHeight="1" x14ac:dyDescent="0.25">
      <c r="A1291" s="7">
        <v>11941</v>
      </c>
      <c r="B1291" s="2" t="s">
        <v>1304</v>
      </c>
      <c r="C1291" s="2">
        <v>114503</v>
      </c>
      <c r="D1291" s="2" t="s">
        <v>188</v>
      </c>
      <c r="E1291" s="2" t="s">
        <v>190</v>
      </c>
      <c r="F1291" s="2" t="s">
        <v>216</v>
      </c>
      <c r="G1291" s="3">
        <v>36815</v>
      </c>
      <c r="H1291" s="1"/>
      <c r="I1291" s="2">
        <v>11612.32</v>
      </c>
      <c r="J1291" s="2">
        <v>4273.5050000000001</v>
      </c>
      <c r="K1291" s="2">
        <v>4273.5050000000001</v>
      </c>
      <c r="L1291" s="2">
        <v>4255.6899999999996</v>
      </c>
      <c r="M1291" s="1"/>
      <c r="N1291" s="5">
        <f t="shared" si="40"/>
        <v>29833.160000000003</v>
      </c>
      <c r="O1291" s="6">
        <f t="shared" si="41"/>
        <v>20268.36</v>
      </c>
      <c r="P1291" s="2">
        <v>30</v>
      </c>
      <c r="Q1291" s="2" t="s">
        <v>37</v>
      </c>
      <c r="R1291" s="2">
        <v>0</v>
      </c>
      <c r="S1291" s="2">
        <v>0</v>
      </c>
      <c r="T1291" s="2">
        <v>0</v>
      </c>
      <c r="U1291" s="2">
        <v>0</v>
      </c>
      <c r="V1291" s="2">
        <v>967.66</v>
      </c>
      <c r="W1291" s="2">
        <v>3032.4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1418.08</v>
      </c>
      <c r="AE1291" s="2">
        <f>VLOOKUP(Tabla3[[#This Row],[Columna1]],Tabla5[#All],3,0)</f>
        <v>1418.08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f>VLOOKUP(Tabla3[[#This Row],[Columna1]],Tabla7[[ID]:[Monto neto de los bonos]],3,0)</f>
        <v>3032.4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0</v>
      </c>
      <c r="AR1291" s="2">
        <v>0</v>
      </c>
      <c r="AS1291" s="2">
        <v>5076.54</v>
      </c>
      <c r="AT1291" s="2">
        <v>2538.2600000000002</v>
      </c>
      <c r="AU1291" s="2">
        <v>1950</v>
      </c>
      <c r="AV1291" s="2">
        <v>0</v>
      </c>
      <c r="AW1291" s="1"/>
      <c r="AX1291" s="2" t="s">
        <v>422</v>
      </c>
      <c r="AY1291" s="8" t="s">
        <v>423</v>
      </c>
    </row>
    <row r="1292" spans="1:51" ht="13.15" customHeight="1" x14ac:dyDescent="0.25">
      <c r="A1292" s="7">
        <v>25254</v>
      </c>
      <c r="B1292" s="2" t="s">
        <v>4552</v>
      </c>
      <c r="C1292" s="2">
        <v>6551703</v>
      </c>
      <c r="D1292" s="2" t="s">
        <v>188</v>
      </c>
      <c r="E1292" s="2" t="s">
        <v>206</v>
      </c>
      <c r="F1292" s="2" t="s">
        <v>193</v>
      </c>
      <c r="G1292" s="3">
        <v>45597</v>
      </c>
      <c r="H1292" s="1"/>
      <c r="I1292" s="2">
        <v>9717.6</v>
      </c>
      <c r="J1292" s="2">
        <v>4447.2349999999997</v>
      </c>
      <c r="K1292" s="2">
        <v>4447.2349999999997</v>
      </c>
      <c r="L1292" s="2">
        <v>0</v>
      </c>
      <c r="M1292" s="1"/>
      <c r="N1292" s="5">
        <f t="shared" si="40"/>
        <v>24848.39</v>
      </c>
      <c r="O1292" s="6">
        <f t="shared" si="41"/>
        <v>18155.289999999997</v>
      </c>
      <c r="P1292" s="2">
        <v>30</v>
      </c>
      <c r="Q1292" s="2" t="s">
        <v>37</v>
      </c>
      <c r="R1292" s="2">
        <v>0</v>
      </c>
      <c r="S1292" s="2">
        <v>0</v>
      </c>
      <c r="T1292" s="2">
        <v>0</v>
      </c>
      <c r="U1292" s="2">
        <v>0</v>
      </c>
      <c r="V1292" s="2">
        <v>893.38</v>
      </c>
      <c r="W1292" s="2">
        <v>1970.03</v>
      </c>
      <c r="X1292" s="2">
        <v>0</v>
      </c>
      <c r="Y1292" s="2">
        <v>3372.91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2">
        <f>VLOOKUP(Tabla3[[#This Row],[Columna1]],Tabla5[#All],3,0)</f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f>VLOOKUP(Tabla3[[#This Row],[Columna1]],Tabla7[[ID]:[Monto neto de los bonos]],3,0)</f>
        <v>3327.71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0</v>
      </c>
      <c r="AR1292" s="2">
        <v>0</v>
      </c>
      <c r="AS1292" s="2">
        <v>3901.06</v>
      </c>
      <c r="AT1292" s="2">
        <v>1950.52</v>
      </c>
      <c r="AU1292" s="2">
        <v>841.52</v>
      </c>
      <c r="AV1292" s="2">
        <v>0</v>
      </c>
      <c r="AW1292" s="1"/>
      <c r="AX1292" s="2" t="s">
        <v>422</v>
      </c>
      <c r="AY1292" s="8" t="s">
        <v>428</v>
      </c>
    </row>
    <row r="1293" spans="1:51" ht="13.15" customHeight="1" x14ac:dyDescent="0.25">
      <c r="A1293" s="7">
        <v>24957</v>
      </c>
      <c r="B1293" s="2" t="s">
        <v>1305</v>
      </c>
      <c r="C1293" s="2">
        <v>6298903</v>
      </c>
      <c r="D1293" s="2" t="s">
        <v>188</v>
      </c>
      <c r="E1293" s="2" t="s">
        <v>196</v>
      </c>
      <c r="F1293" s="2" t="s">
        <v>193</v>
      </c>
      <c r="G1293" s="3">
        <v>45338</v>
      </c>
      <c r="H1293" s="1"/>
      <c r="I1293" s="2">
        <v>9717.6</v>
      </c>
      <c r="J1293" s="2">
        <v>4447.2349999999997</v>
      </c>
      <c r="K1293" s="2">
        <v>4447.2349999999997</v>
      </c>
      <c r="L1293" s="2">
        <v>0</v>
      </c>
      <c r="M1293" s="1"/>
      <c r="N1293" s="5">
        <f t="shared" si="40"/>
        <v>24848.39</v>
      </c>
      <c r="O1293" s="6">
        <f t="shared" si="41"/>
        <v>18155.289999999997</v>
      </c>
      <c r="P1293" s="2">
        <v>30</v>
      </c>
      <c r="Q1293" s="2" t="s">
        <v>37</v>
      </c>
      <c r="R1293" s="2">
        <v>0</v>
      </c>
      <c r="S1293" s="2">
        <v>0</v>
      </c>
      <c r="T1293" s="2">
        <v>0</v>
      </c>
      <c r="U1293" s="2">
        <v>0</v>
      </c>
      <c r="V1293" s="2">
        <v>893.38</v>
      </c>
      <c r="W1293" s="2">
        <v>1970.03</v>
      </c>
      <c r="X1293" s="2">
        <v>0</v>
      </c>
      <c r="Y1293" s="2">
        <v>3372.91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f>VLOOKUP(Tabla3[[#This Row],[Columna1]],Tabla5[#All],3,0)</f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f>VLOOKUP(Tabla3[[#This Row],[Columna1]],Tabla7[[ID]:[Monto neto de los bonos]],3,0)</f>
        <v>1970.03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2">
        <v>0</v>
      </c>
      <c r="AR1293" s="2">
        <v>0</v>
      </c>
      <c r="AS1293" s="2">
        <v>3901.06</v>
      </c>
      <c r="AT1293" s="2">
        <v>1950.52</v>
      </c>
      <c r="AU1293" s="2">
        <v>841.52</v>
      </c>
      <c r="AV1293" s="2">
        <v>0</v>
      </c>
      <c r="AW1293" s="1"/>
      <c r="AX1293" s="2" t="s">
        <v>422</v>
      </c>
      <c r="AY1293" s="8" t="s">
        <v>428</v>
      </c>
    </row>
    <row r="1294" spans="1:51" ht="13.15" customHeight="1" x14ac:dyDescent="0.25">
      <c r="A1294" s="7">
        <v>17201</v>
      </c>
      <c r="B1294" s="2" t="s">
        <v>1306</v>
      </c>
      <c r="C1294" s="2">
        <v>282403</v>
      </c>
      <c r="D1294" s="2" t="s">
        <v>188</v>
      </c>
      <c r="E1294" s="2" t="s">
        <v>203</v>
      </c>
      <c r="F1294" s="2" t="s">
        <v>201</v>
      </c>
      <c r="G1294" s="3">
        <v>41061</v>
      </c>
      <c r="H1294" s="1"/>
      <c r="I1294" s="2">
        <v>11670.43</v>
      </c>
      <c r="J1294" s="2">
        <v>4294.8850000000002</v>
      </c>
      <c r="K1294" s="2">
        <v>4294.8850000000002</v>
      </c>
      <c r="L1294" s="2">
        <v>3341.32</v>
      </c>
      <c r="M1294" s="1"/>
      <c r="N1294" s="5">
        <f t="shared" si="40"/>
        <v>34927.78</v>
      </c>
      <c r="O1294" s="6">
        <f t="shared" si="41"/>
        <v>27016.199999999997</v>
      </c>
      <c r="P1294" s="2">
        <v>30</v>
      </c>
      <c r="Q1294" s="2" t="s">
        <v>37</v>
      </c>
      <c r="R1294" s="2">
        <v>0</v>
      </c>
      <c r="S1294" s="2">
        <v>0</v>
      </c>
      <c r="T1294" s="2">
        <v>0</v>
      </c>
      <c r="U1294" s="2">
        <v>0</v>
      </c>
      <c r="V1294" s="2">
        <v>972.5</v>
      </c>
      <c r="W1294" s="2">
        <v>1803.57</v>
      </c>
      <c r="X1294" s="2">
        <v>0</v>
      </c>
      <c r="Y1294" s="2">
        <v>2550.19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f>VLOOKUP(Tabla3[[#This Row],[Columna1]],Tabla5[#All],3,0)</f>
        <v>0</v>
      </c>
      <c r="AF1294" s="2">
        <v>0</v>
      </c>
      <c r="AG1294" s="2">
        <v>6000</v>
      </c>
      <c r="AH1294" s="2">
        <v>0</v>
      </c>
      <c r="AI1294" s="2">
        <v>0</v>
      </c>
      <c r="AJ1294" s="2">
        <v>0</v>
      </c>
      <c r="AK1294" s="2">
        <f>VLOOKUP(Tabla3[[#This Row],[Columna1]],Tabla7[[ID]:[Monto neto de los bonos]],3,0)</f>
        <v>7803.57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0</v>
      </c>
      <c r="AR1294" s="2">
        <v>0</v>
      </c>
      <c r="AS1294" s="2">
        <v>3686.1</v>
      </c>
      <c r="AT1294" s="2">
        <v>2457.4</v>
      </c>
      <c r="AU1294" s="2">
        <v>1768.08</v>
      </c>
      <c r="AV1294" s="2">
        <v>0</v>
      </c>
      <c r="AW1294" s="1"/>
      <c r="AX1294" s="2" t="s">
        <v>422</v>
      </c>
      <c r="AY1294" s="8" t="s">
        <v>428</v>
      </c>
    </row>
    <row r="1295" spans="1:51" ht="13.15" customHeight="1" x14ac:dyDescent="0.25">
      <c r="A1295" s="7">
        <v>17955</v>
      </c>
      <c r="B1295" s="2" t="s">
        <v>4268</v>
      </c>
      <c r="C1295" s="2">
        <v>237703</v>
      </c>
      <c r="D1295" s="2" t="s">
        <v>188</v>
      </c>
      <c r="E1295" s="2" t="s">
        <v>200</v>
      </c>
      <c r="F1295" s="2" t="s">
        <v>193</v>
      </c>
      <c r="G1295" s="3">
        <v>41529</v>
      </c>
      <c r="H1295" s="1"/>
      <c r="I1295" s="2">
        <v>9717.6</v>
      </c>
      <c r="J1295" s="2">
        <v>4447.2349999999997</v>
      </c>
      <c r="K1295" s="2">
        <v>4447.2349999999997</v>
      </c>
      <c r="L1295" s="2">
        <v>2967.08</v>
      </c>
      <c r="M1295" s="1"/>
      <c r="N1295" s="5">
        <f t="shared" si="40"/>
        <v>26840.2</v>
      </c>
      <c r="O1295" s="6">
        <f t="shared" si="41"/>
        <v>19909.199999999997</v>
      </c>
      <c r="P1295" s="2">
        <v>30</v>
      </c>
      <c r="Q1295" s="2" t="s">
        <v>37</v>
      </c>
      <c r="R1295" s="2">
        <v>0</v>
      </c>
      <c r="S1295" s="2">
        <v>0</v>
      </c>
      <c r="T1295" s="2">
        <v>0</v>
      </c>
      <c r="U1295" s="2">
        <v>0</v>
      </c>
      <c r="V1295" s="2">
        <v>893.38</v>
      </c>
      <c r="W1295" s="2">
        <v>1970.03</v>
      </c>
      <c r="X1295" s="2">
        <v>0</v>
      </c>
      <c r="Y1295" s="2">
        <v>2397.64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f>VLOOKUP(Tabla3[[#This Row],[Columna1]],Tabla5[#All],3,0)</f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f>VLOOKUP(Tabla3[[#This Row],[Columna1]],Tabla7[[ID]:[Monto neto de los bonos]],3,0)</f>
        <v>1970.03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2">
        <v>3370.86</v>
      </c>
      <c r="AT1295" s="2">
        <v>2247.2399999999998</v>
      </c>
      <c r="AU1295" s="2">
        <v>1312.9</v>
      </c>
      <c r="AV1295" s="2">
        <v>0</v>
      </c>
      <c r="AW1295" s="1"/>
      <c r="AX1295" s="2" t="s">
        <v>422</v>
      </c>
      <c r="AY1295" s="8" t="s">
        <v>428</v>
      </c>
    </row>
    <row r="1296" spans="1:51" ht="13.15" customHeight="1" x14ac:dyDescent="0.25">
      <c r="A1296" s="7">
        <v>16647</v>
      </c>
      <c r="B1296" s="2" t="s">
        <v>4417</v>
      </c>
      <c r="C1296" s="2">
        <v>4405203</v>
      </c>
      <c r="D1296" s="2" t="s">
        <v>188</v>
      </c>
      <c r="E1296" s="2" t="s">
        <v>202</v>
      </c>
      <c r="F1296" s="2" t="s">
        <v>201</v>
      </c>
      <c r="G1296" s="3">
        <v>43983</v>
      </c>
      <c r="H1296" s="1"/>
      <c r="I1296" s="2">
        <v>11670.43</v>
      </c>
      <c r="J1296" s="2">
        <v>4294.8850000000002</v>
      </c>
      <c r="K1296" s="2">
        <v>4294.8850000000002</v>
      </c>
      <c r="L1296" s="2">
        <v>0</v>
      </c>
      <c r="M1296" s="1"/>
      <c r="N1296" s="5">
        <f t="shared" si="40"/>
        <v>34586.46</v>
      </c>
      <c r="O1296" s="6">
        <f t="shared" si="41"/>
        <v>28130.499999999996</v>
      </c>
      <c r="P1296" s="2">
        <v>30</v>
      </c>
      <c r="Q1296" s="2" t="s">
        <v>37</v>
      </c>
      <c r="R1296" s="2">
        <v>0</v>
      </c>
      <c r="S1296" s="2">
        <v>0</v>
      </c>
      <c r="T1296" s="2">
        <v>0</v>
      </c>
      <c r="U1296" s="2">
        <v>0</v>
      </c>
      <c r="V1296" s="2">
        <v>972.5</v>
      </c>
      <c r="W1296" s="2">
        <v>1803.57</v>
      </c>
      <c r="X1296" s="2">
        <v>0</v>
      </c>
      <c r="Y1296" s="2">
        <v>2550.19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f>VLOOKUP(Tabla3[[#This Row],[Columna1]],Tabla5[#All],3,0)</f>
        <v>0</v>
      </c>
      <c r="AF1296" s="2">
        <v>0</v>
      </c>
      <c r="AG1296" s="2">
        <v>9000</v>
      </c>
      <c r="AH1296" s="2">
        <v>0</v>
      </c>
      <c r="AI1296" s="2">
        <v>0</v>
      </c>
      <c r="AJ1296" s="2">
        <v>0</v>
      </c>
      <c r="AK1296" s="2">
        <f>VLOOKUP(Tabla3[[#This Row],[Columna1]],Tabla7[[ID]:[Monto neto de los bonos]],3,0)</f>
        <v>10803.57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  <c r="AQ1296" s="2">
        <v>0</v>
      </c>
      <c r="AR1296" s="2">
        <v>0</v>
      </c>
      <c r="AS1296" s="2">
        <v>3184.9</v>
      </c>
      <c r="AT1296" s="2">
        <v>2123.2600000000002</v>
      </c>
      <c r="AU1296" s="2">
        <v>1147.8</v>
      </c>
      <c r="AV1296" s="2">
        <v>0</v>
      </c>
      <c r="AW1296" s="1"/>
      <c r="AX1296" s="2" t="s">
        <v>422</v>
      </c>
      <c r="AY1296" s="8" t="s">
        <v>428</v>
      </c>
    </row>
    <row r="1297" spans="1:51" ht="13.15" customHeight="1" x14ac:dyDescent="0.25">
      <c r="A1297" s="7">
        <v>21331</v>
      </c>
      <c r="B1297" s="2" t="s">
        <v>1307</v>
      </c>
      <c r="C1297" s="2">
        <v>2693303</v>
      </c>
      <c r="D1297" s="2" t="s">
        <v>188</v>
      </c>
      <c r="E1297" s="2" t="s">
        <v>228</v>
      </c>
      <c r="F1297" s="2" t="s">
        <v>36</v>
      </c>
      <c r="G1297" s="3">
        <v>43251</v>
      </c>
      <c r="H1297" s="1"/>
      <c r="I1297" s="2">
        <v>13165.89</v>
      </c>
      <c r="J1297" s="2">
        <v>2789.65</v>
      </c>
      <c r="K1297" s="2">
        <v>2789.65</v>
      </c>
      <c r="L1297" s="2">
        <v>1703.24</v>
      </c>
      <c r="M1297" s="1"/>
      <c r="N1297" s="5">
        <f t="shared" si="40"/>
        <v>36431.53</v>
      </c>
      <c r="O1297" s="6">
        <f t="shared" si="41"/>
        <v>32842.450000000004</v>
      </c>
      <c r="P1297" s="2">
        <v>30</v>
      </c>
      <c r="Q1297" s="2" t="s">
        <v>37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12308.1</v>
      </c>
      <c r="AE1297" s="2">
        <f>VLOOKUP(Tabla3[[#This Row],[Columna1]],Tabla5[#All],3,0)</f>
        <v>12308.1</v>
      </c>
      <c r="AF1297" s="2">
        <v>0</v>
      </c>
      <c r="AG1297" s="2">
        <v>0</v>
      </c>
      <c r="AH1297" s="2">
        <v>0</v>
      </c>
      <c r="AI1297" s="2">
        <v>0</v>
      </c>
      <c r="AJ1297" s="2">
        <v>3675</v>
      </c>
      <c r="AK1297" s="2">
        <f>VLOOKUP(Tabla3[[#This Row],[Columna1]],Tabla7[[ID]:[Monto neto de los bonos]],3,0)</f>
        <v>3675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0</v>
      </c>
      <c r="AR1297" s="2">
        <v>0</v>
      </c>
      <c r="AS1297" s="2">
        <v>0</v>
      </c>
      <c r="AT1297" s="2">
        <v>2044.84</v>
      </c>
      <c r="AU1297" s="2">
        <v>1544.24</v>
      </c>
      <c r="AV1297" s="2">
        <v>0</v>
      </c>
      <c r="AW1297" s="1"/>
      <c r="AX1297" s="2" t="s">
        <v>422</v>
      </c>
      <c r="AY1297" s="8" t="s">
        <v>423</v>
      </c>
    </row>
    <row r="1298" spans="1:51" ht="13.15" customHeight="1" x14ac:dyDescent="0.25">
      <c r="A1298" s="7">
        <v>13358</v>
      </c>
      <c r="B1298" s="2" t="s">
        <v>4491</v>
      </c>
      <c r="C1298" s="2">
        <v>105203</v>
      </c>
      <c r="D1298" s="2" t="s">
        <v>188</v>
      </c>
      <c r="E1298" s="2" t="s">
        <v>199</v>
      </c>
      <c r="F1298" s="2" t="s">
        <v>201</v>
      </c>
      <c r="G1298" s="3">
        <v>38603</v>
      </c>
      <c r="H1298" s="1"/>
      <c r="I1298" s="2">
        <v>11670.43</v>
      </c>
      <c r="J1298" s="2">
        <v>4294.8850000000002</v>
      </c>
      <c r="K1298" s="2">
        <v>4294.8850000000002</v>
      </c>
      <c r="L1298" s="2">
        <v>3903.46</v>
      </c>
      <c r="M1298" s="1"/>
      <c r="N1298" s="5">
        <f t="shared" si="40"/>
        <v>37489.919999999998</v>
      </c>
      <c r="O1298" s="6">
        <f t="shared" si="41"/>
        <v>29317.72</v>
      </c>
      <c r="P1298" s="2">
        <v>30</v>
      </c>
      <c r="Q1298" s="2" t="s">
        <v>37</v>
      </c>
      <c r="R1298" s="2">
        <v>0</v>
      </c>
      <c r="S1298" s="2">
        <v>0</v>
      </c>
      <c r="T1298" s="2">
        <v>0</v>
      </c>
      <c r="U1298" s="2">
        <v>0</v>
      </c>
      <c r="V1298" s="2">
        <v>972.5</v>
      </c>
      <c r="W1298" s="2">
        <v>1803.57</v>
      </c>
      <c r="X1298" s="2">
        <v>0</v>
      </c>
      <c r="Y1298" s="2">
        <v>2550.19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f>VLOOKUP(Tabla3[[#This Row],[Columna1]],Tabla5[#All],3,0)</f>
        <v>0</v>
      </c>
      <c r="AF1298" s="2">
        <v>0</v>
      </c>
      <c r="AG1298" s="2">
        <v>8000</v>
      </c>
      <c r="AH1298" s="2">
        <v>0</v>
      </c>
      <c r="AI1298" s="2">
        <v>0</v>
      </c>
      <c r="AJ1298" s="2">
        <v>0</v>
      </c>
      <c r="AK1298" s="2">
        <f>VLOOKUP(Tabla3[[#This Row],[Columna1]],Tabla7[[ID]:[Monto neto de los bonos]],3,0)</f>
        <v>9803.57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0</v>
      </c>
      <c r="AR1298" s="2">
        <v>0</v>
      </c>
      <c r="AS1298" s="2">
        <v>3770.42</v>
      </c>
      <c r="AT1298" s="2">
        <v>2513.62</v>
      </c>
      <c r="AU1298" s="2">
        <v>1888.16</v>
      </c>
      <c r="AV1298" s="2">
        <v>0</v>
      </c>
      <c r="AW1298" s="1"/>
      <c r="AX1298" s="2" t="s">
        <v>422</v>
      </c>
      <c r="AY1298" s="8" t="s">
        <v>428</v>
      </c>
    </row>
    <row r="1299" spans="1:51" ht="13.15" customHeight="1" x14ac:dyDescent="0.25">
      <c r="A1299" s="7">
        <v>21408</v>
      </c>
      <c r="B1299" s="2" t="s">
        <v>1308</v>
      </c>
      <c r="C1299" s="2">
        <v>2798003</v>
      </c>
      <c r="D1299" s="2" t="s">
        <v>188</v>
      </c>
      <c r="E1299" s="2" t="s">
        <v>197</v>
      </c>
      <c r="F1299" s="2" t="s">
        <v>45</v>
      </c>
      <c r="G1299" s="3">
        <v>44256</v>
      </c>
      <c r="H1299" s="1"/>
      <c r="I1299" s="2">
        <v>13413.65</v>
      </c>
      <c r="J1299" s="2">
        <v>2841.47</v>
      </c>
      <c r="K1299" s="2">
        <v>2841.47</v>
      </c>
      <c r="L1299" s="2">
        <v>0</v>
      </c>
      <c r="M1299" s="1"/>
      <c r="N1299" s="5">
        <f t="shared" si="40"/>
        <v>23298.879999999997</v>
      </c>
      <c r="O1299" s="6">
        <f t="shared" si="41"/>
        <v>19750.359999999997</v>
      </c>
      <c r="P1299" s="2">
        <v>30</v>
      </c>
      <c r="Q1299" s="2" t="s">
        <v>37</v>
      </c>
      <c r="R1299" s="2">
        <v>0</v>
      </c>
      <c r="S1299" s="2">
        <v>0</v>
      </c>
      <c r="T1299" s="2">
        <v>0</v>
      </c>
      <c r="U1299" s="2">
        <v>0</v>
      </c>
      <c r="V1299" s="2">
        <v>1273.0999999999999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2929.19</v>
      </c>
      <c r="AE1299" s="2">
        <f>VLOOKUP(Tabla3[[#This Row],[Columna1]],Tabla5[#All],3,0)</f>
        <v>2929.19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f>VLOOKUP(Tabla3[[#This Row],[Columna1]],Tabla7[[ID]:[Monto neto de los bonos]],3,0)</f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0</v>
      </c>
      <c r="AQ1299" s="2">
        <v>0</v>
      </c>
      <c r="AR1299" s="2">
        <v>0</v>
      </c>
      <c r="AS1299" s="2">
        <v>0</v>
      </c>
      <c r="AT1299" s="2">
        <v>2036.96</v>
      </c>
      <c r="AU1299" s="2">
        <v>1511.56</v>
      </c>
      <c r="AV1299" s="2">
        <v>0</v>
      </c>
      <c r="AW1299" s="1"/>
      <c r="AX1299" s="2" t="s">
        <v>422</v>
      </c>
      <c r="AY1299" s="8" t="s">
        <v>423</v>
      </c>
    </row>
    <row r="1300" spans="1:51" ht="13.15" customHeight="1" x14ac:dyDescent="0.25">
      <c r="A1300" s="7">
        <v>14182</v>
      </c>
      <c r="B1300" s="2" t="s">
        <v>1309</v>
      </c>
      <c r="C1300" s="2">
        <v>143403</v>
      </c>
      <c r="D1300" s="2" t="s">
        <v>188</v>
      </c>
      <c r="E1300" s="2" t="s">
        <v>202</v>
      </c>
      <c r="F1300" s="2" t="s">
        <v>193</v>
      </c>
      <c r="G1300" s="3">
        <v>43983</v>
      </c>
      <c r="H1300" s="1"/>
      <c r="I1300" s="2">
        <v>9717.6</v>
      </c>
      <c r="J1300" s="2">
        <v>4447.2349999999997</v>
      </c>
      <c r="K1300" s="2">
        <v>4447.2349999999997</v>
      </c>
      <c r="L1300" s="2">
        <v>0</v>
      </c>
      <c r="M1300" s="1"/>
      <c r="N1300" s="5">
        <f t="shared" si="40"/>
        <v>23873.119999999999</v>
      </c>
      <c r="O1300" s="6">
        <f t="shared" si="41"/>
        <v>18155.28</v>
      </c>
      <c r="P1300" s="2">
        <v>30</v>
      </c>
      <c r="Q1300" s="2" t="s">
        <v>37</v>
      </c>
      <c r="R1300" s="2">
        <v>0</v>
      </c>
      <c r="S1300" s="2">
        <v>0</v>
      </c>
      <c r="T1300" s="2">
        <v>0</v>
      </c>
      <c r="U1300" s="2">
        <v>0</v>
      </c>
      <c r="V1300" s="2">
        <v>893.38</v>
      </c>
      <c r="W1300" s="2">
        <v>1970.03</v>
      </c>
      <c r="X1300" s="2">
        <v>0</v>
      </c>
      <c r="Y1300" s="2">
        <v>2397.64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f>VLOOKUP(Tabla3[[#This Row],[Columna1]],Tabla5[#All],3,0)</f>
        <v>0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f>VLOOKUP(Tabla3[[#This Row],[Columna1]],Tabla7[[ID]:[Monto neto de los bonos]],3,0)</f>
        <v>1970.03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  <c r="AQ1300" s="2">
        <v>0</v>
      </c>
      <c r="AR1300" s="2">
        <v>0</v>
      </c>
      <c r="AS1300" s="2">
        <v>2925.8</v>
      </c>
      <c r="AT1300" s="2">
        <v>1950.52</v>
      </c>
      <c r="AU1300" s="2">
        <v>841.52</v>
      </c>
      <c r="AV1300" s="2">
        <v>0</v>
      </c>
      <c r="AW1300" s="1"/>
      <c r="AX1300" s="2" t="s">
        <v>422</v>
      </c>
      <c r="AY1300" s="8" t="s">
        <v>428</v>
      </c>
    </row>
    <row r="1301" spans="1:51" ht="13.15" customHeight="1" x14ac:dyDescent="0.25">
      <c r="A1301" s="7">
        <v>13164</v>
      </c>
      <c r="B1301" s="2" t="s">
        <v>1310</v>
      </c>
      <c r="C1301" s="2">
        <v>100403</v>
      </c>
      <c r="D1301" s="2" t="s">
        <v>188</v>
      </c>
      <c r="E1301" s="2" t="s">
        <v>204</v>
      </c>
      <c r="F1301" s="2" t="s">
        <v>230</v>
      </c>
      <c r="G1301" s="3">
        <v>38429</v>
      </c>
      <c r="H1301" s="1"/>
      <c r="I1301" s="2">
        <v>13165.89</v>
      </c>
      <c r="J1301" s="2">
        <v>2789.65</v>
      </c>
      <c r="K1301" s="2">
        <v>2789.65</v>
      </c>
      <c r="L1301" s="2">
        <v>4640.55</v>
      </c>
      <c r="M1301" s="1"/>
      <c r="N1301" s="5">
        <f t="shared" si="40"/>
        <v>31101.969999999998</v>
      </c>
      <c r="O1301" s="6">
        <f t="shared" si="41"/>
        <v>26543.37</v>
      </c>
      <c r="P1301" s="2">
        <v>30</v>
      </c>
      <c r="Q1301" s="2" t="s">
        <v>37</v>
      </c>
      <c r="R1301" s="2">
        <v>0</v>
      </c>
      <c r="S1301" s="2">
        <v>0</v>
      </c>
      <c r="T1301" s="2">
        <v>0</v>
      </c>
      <c r="U1301" s="2">
        <v>0</v>
      </c>
      <c r="V1301" s="2">
        <v>1249.68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6466.55</v>
      </c>
      <c r="AE1301" s="2">
        <f>VLOOKUP(Tabla3[[#This Row],[Columna1]],Tabla5[#All],3,0)</f>
        <v>6466.55</v>
      </c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f>VLOOKUP(Tabla3[[#This Row],[Columna1]],Tabla7[[ID]:[Monto neto de los bonos]],3,0)</f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2">
        <v>0</v>
      </c>
      <c r="AR1301" s="2">
        <v>0</v>
      </c>
      <c r="AS1301" s="2">
        <v>0</v>
      </c>
      <c r="AT1301" s="2">
        <v>2358.5700000000002</v>
      </c>
      <c r="AU1301" s="2">
        <v>2200.0300000000002</v>
      </c>
      <c r="AV1301" s="2">
        <v>0</v>
      </c>
      <c r="AW1301" s="1"/>
      <c r="AX1301" s="2" t="s">
        <v>422</v>
      </c>
      <c r="AY1301" s="8" t="s">
        <v>423</v>
      </c>
    </row>
    <row r="1302" spans="1:51" ht="13.15" customHeight="1" x14ac:dyDescent="0.25">
      <c r="A1302" s="7">
        <v>13042</v>
      </c>
      <c r="B1302" s="2" t="s">
        <v>4493</v>
      </c>
      <c r="C1302" s="2">
        <v>94303</v>
      </c>
      <c r="D1302" s="2" t="s">
        <v>188</v>
      </c>
      <c r="E1302" s="2" t="s">
        <v>199</v>
      </c>
      <c r="F1302" s="2" t="s">
        <v>201</v>
      </c>
      <c r="G1302" s="3">
        <v>38434</v>
      </c>
      <c r="H1302" s="1"/>
      <c r="I1302" s="2">
        <v>11670.43</v>
      </c>
      <c r="J1302" s="2">
        <v>4294.8850000000002</v>
      </c>
      <c r="K1302" s="2">
        <v>4294.8850000000002</v>
      </c>
      <c r="L1302" s="2">
        <v>5964.04</v>
      </c>
      <c r="M1302" s="1"/>
      <c r="N1302" s="5">
        <f t="shared" si="40"/>
        <v>31550.5</v>
      </c>
      <c r="O1302" s="6">
        <f t="shared" si="41"/>
        <v>22981.659999999996</v>
      </c>
      <c r="P1302" s="2">
        <v>30</v>
      </c>
      <c r="Q1302" s="2" t="s">
        <v>37</v>
      </c>
      <c r="R1302" s="2">
        <v>0</v>
      </c>
      <c r="S1302" s="2">
        <v>0</v>
      </c>
      <c r="T1302" s="2">
        <v>0</v>
      </c>
      <c r="U1302" s="2">
        <v>0</v>
      </c>
      <c r="V1302" s="2">
        <v>972.5</v>
      </c>
      <c r="W1302" s="2">
        <v>1803.57</v>
      </c>
      <c r="X1302" s="2">
        <v>0</v>
      </c>
      <c r="Y1302" s="2">
        <v>2550.19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f>VLOOKUP(Tabla3[[#This Row],[Columna1]],Tabla5[#All],3,0)</f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f>VLOOKUP(Tabla3[[#This Row],[Columna1]],Tabla7[[ID]:[Monto neto de los bonos]],3,0)</f>
        <v>1803.57</v>
      </c>
      <c r="AL1302" s="2">
        <v>0</v>
      </c>
      <c r="AM1302" s="2">
        <v>0</v>
      </c>
      <c r="AN1302" s="2">
        <v>0</v>
      </c>
      <c r="AO1302" s="2">
        <v>0</v>
      </c>
      <c r="AP1302" s="2">
        <v>0</v>
      </c>
      <c r="AQ1302" s="2">
        <v>0</v>
      </c>
      <c r="AR1302" s="2">
        <v>0</v>
      </c>
      <c r="AS1302" s="2">
        <v>3987.86</v>
      </c>
      <c r="AT1302" s="2">
        <v>2570.7600000000002</v>
      </c>
      <c r="AU1302" s="2">
        <v>2010.22</v>
      </c>
      <c r="AV1302" s="2">
        <v>0</v>
      </c>
      <c r="AW1302" s="1"/>
      <c r="AX1302" s="2" t="s">
        <v>422</v>
      </c>
      <c r="AY1302" s="8" t="s">
        <v>428</v>
      </c>
    </row>
    <row r="1303" spans="1:51" ht="13.15" customHeight="1" x14ac:dyDescent="0.25">
      <c r="A1303" s="7">
        <v>13919</v>
      </c>
      <c r="B1303" s="2" t="s">
        <v>1311</v>
      </c>
      <c r="C1303" s="2">
        <v>133003</v>
      </c>
      <c r="D1303" s="2" t="s">
        <v>188</v>
      </c>
      <c r="E1303" s="2" t="s">
        <v>200</v>
      </c>
      <c r="F1303" s="2" t="s">
        <v>201</v>
      </c>
      <c r="G1303" s="3">
        <v>39056</v>
      </c>
      <c r="H1303" s="1"/>
      <c r="I1303" s="2">
        <v>11670.43</v>
      </c>
      <c r="J1303" s="2">
        <v>4294.8850000000002</v>
      </c>
      <c r="K1303" s="2">
        <v>4294.8850000000002</v>
      </c>
      <c r="L1303" s="2">
        <v>3901.05</v>
      </c>
      <c r="M1303" s="1"/>
      <c r="N1303" s="5">
        <f t="shared" si="40"/>
        <v>29487.51</v>
      </c>
      <c r="O1303" s="6">
        <f t="shared" si="41"/>
        <v>21316.449999999997</v>
      </c>
      <c r="P1303" s="2">
        <v>30</v>
      </c>
      <c r="Q1303" s="2" t="s">
        <v>37</v>
      </c>
      <c r="R1303" s="2">
        <v>0</v>
      </c>
      <c r="S1303" s="2">
        <v>0</v>
      </c>
      <c r="T1303" s="2">
        <v>0</v>
      </c>
      <c r="U1303" s="2">
        <v>0</v>
      </c>
      <c r="V1303" s="2">
        <v>972.5</v>
      </c>
      <c r="W1303" s="2">
        <v>1803.57</v>
      </c>
      <c r="X1303" s="2">
        <v>0</v>
      </c>
      <c r="Y1303" s="2">
        <v>2550.19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f>VLOOKUP(Tabla3[[#This Row],[Columna1]],Tabla5[#All],3,0)</f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f>VLOOKUP(Tabla3[[#This Row],[Columna1]],Tabla7[[ID]:[Monto neto de los bonos]],3,0)</f>
        <v>1803.57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0</v>
      </c>
      <c r="AR1303" s="2">
        <v>0</v>
      </c>
      <c r="AS1303" s="2">
        <v>3770.06</v>
      </c>
      <c r="AT1303" s="2">
        <v>2513.36</v>
      </c>
      <c r="AU1303" s="2">
        <v>1887.64</v>
      </c>
      <c r="AV1303" s="2">
        <v>0</v>
      </c>
      <c r="AW1303" s="1"/>
      <c r="AX1303" s="2" t="s">
        <v>422</v>
      </c>
      <c r="AY1303" s="8" t="s">
        <v>428</v>
      </c>
    </row>
    <row r="1304" spans="1:51" ht="13.15" customHeight="1" x14ac:dyDescent="0.25">
      <c r="A1304" s="7">
        <v>22630</v>
      </c>
      <c r="B1304" s="2" t="s">
        <v>1312</v>
      </c>
      <c r="C1304" s="2">
        <v>4431203</v>
      </c>
      <c r="D1304" s="2" t="s">
        <v>188</v>
      </c>
      <c r="E1304" s="2" t="s">
        <v>225</v>
      </c>
      <c r="F1304" s="2" t="s">
        <v>36</v>
      </c>
      <c r="G1304" s="3">
        <v>44866</v>
      </c>
      <c r="H1304" s="1"/>
      <c r="I1304" s="2">
        <v>13165.89</v>
      </c>
      <c r="J1304" s="2">
        <v>2789.65</v>
      </c>
      <c r="K1304" s="2">
        <v>2789.65</v>
      </c>
      <c r="L1304" s="2">
        <v>0</v>
      </c>
      <c r="M1304" s="1"/>
      <c r="N1304" s="5">
        <f t="shared" si="40"/>
        <v>21569.87</v>
      </c>
      <c r="O1304" s="6">
        <f t="shared" si="41"/>
        <v>18248.559999999998</v>
      </c>
      <c r="P1304" s="2">
        <v>29</v>
      </c>
      <c r="Q1304" s="2" t="s">
        <v>37</v>
      </c>
      <c r="R1304" s="2">
        <v>0</v>
      </c>
      <c r="S1304" s="2">
        <v>0</v>
      </c>
      <c r="T1304" s="2">
        <v>0</v>
      </c>
      <c r="U1304" s="2">
        <v>0</v>
      </c>
      <c r="V1304" s="2">
        <v>1249.68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1575</v>
      </c>
      <c r="AE1304" s="2">
        <f>VLOOKUP(Tabla3[[#This Row],[Columna1]],Tabla5[#All],3,0)</f>
        <v>1575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f>VLOOKUP(Tabla3[[#This Row],[Columna1]],Tabla7[[ID]:[Monto neto de los bonos]],3,0)</f>
        <v>0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2">
        <v>0</v>
      </c>
      <c r="AT1304" s="2">
        <v>1937</v>
      </c>
      <c r="AU1304" s="2">
        <v>1384.31</v>
      </c>
      <c r="AV1304" s="2">
        <v>0</v>
      </c>
      <c r="AW1304" s="1"/>
      <c r="AX1304" s="2" t="s">
        <v>422</v>
      </c>
      <c r="AY1304" s="8" t="s">
        <v>423</v>
      </c>
    </row>
    <row r="1305" spans="1:51" ht="13.15" customHeight="1" x14ac:dyDescent="0.25">
      <c r="A1305" s="7">
        <v>18976</v>
      </c>
      <c r="B1305" s="2" t="s">
        <v>1313</v>
      </c>
      <c r="C1305" s="2">
        <v>302303</v>
      </c>
      <c r="D1305" s="2" t="s">
        <v>188</v>
      </c>
      <c r="E1305" s="2" t="s">
        <v>203</v>
      </c>
      <c r="F1305" s="2" t="s">
        <v>193</v>
      </c>
      <c r="G1305" s="3">
        <v>42087</v>
      </c>
      <c r="H1305" s="1"/>
      <c r="I1305" s="2">
        <v>9717.6</v>
      </c>
      <c r="J1305" s="2">
        <v>4447.2349999999997</v>
      </c>
      <c r="K1305" s="2">
        <v>4447.2349999999997</v>
      </c>
      <c r="L1305" s="2">
        <v>3387.79</v>
      </c>
      <c r="M1305" s="1"/>
      <c r="N1305" s="5">
        <f t="shared" si="40"/>
        <v>27260.91</v>
      </c>
      <c r="O1305" s="6">
        <f t="shared" si="41"/>
        <v>20757.439999999999</v>
      </c>
      <c r="P1305" s="2">
        <v>30</v>
      </c>
      <c r="Q1305" s="2" t="s">
        <v>37</v>
      </c>
      <c r="R1305" s="2">
        <v>0</v>
      </c>
      <c r="S1305" s="2">
        <v>0</v>
      </c>
      <c r="T1305" s="2">
        <v>0</v>
      </c>
      <c r="U1305" s="2">
        <v>0</v>
      </c>
      <c r="V1305" s="2">
        <v>893.38</v>
      </c>
      <c r="W1305" s="2">
        <v>1970.03</v>
      </c>
      <c r="X1305" s="2">
        <v>0</v>
      </c>
      <c r="Y1305" s="2">
        <v>2397.64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f>VLOOKUP(Tabla3[[#This Row],[Columna1]],Tabla5[#All],3,0)</f>
        <v>0</v>
      </c>
      <c r="AF1305" s="2">
        <v>0</v>
      </c>
      <c r="AG1305" s="2">
        <v>0</v>
      </c>
      <c r="AH1305" s="2">
        <v>0</v>
      </c>
      <c r="AI1305" s="2">
        <v>0</v>
      </c>
      <c r="AJ1305" s="2">
        <v>0</v>
      </c>
      <c r="AK1305" s="2">
        <f>VLOOKUP(Tabla3[[#This Row],[Columna1]],Tabla7[[ID]:[Monto neto de los bonos]],3,0)</f>
        <v>1970.03</v>
      </c>
      <c r="AL1305" s="2">
        <v>0</v>
      </c>
      <c r="AM1305" s="2">
        <v>0</v>
      </c>
      <c r="AN1305" s="2">
        <v>0</v>
      </c>
      <c r="AO1305" s="2">
        <v>0</v>
      </c>
      <c r="AP1305" s="2">
        <v>0</v>
      </c>
      <c r="AQ1305" s="2">
        <v>0</v>
      </c>
      <c r="AR1305" s="2">
        <v>0</v>
      </c>
      <c r="AS1305" s="2">
        <v>3219</v>
      </c>
      <c r="AT1305" s="2">
        <v>2146</v>
      </c>
      <c r="AU1305" s="2">
        <v>1138.47</v>
      </c>
      <c r="AV1305" s="2">
        <v>0</v>
      </c>
      <c r="AW1305" s="1"/>
      <c r="AX1305" s="2" t="s">
        <v>422</v>
      </c>
      <c r="AY1305" s="8" t="s">
        <v>428</v>
      </c>
    </row>
    <row r="1306" spans="1:51" ht="13.15" customHeight="1" x14ac:dyDescent="0.25">
      <c r="A1306" s="7">
        <v>18977</v>
      </c>
      <c r="B1306" s="2" t="s">
        <v>1314</v>
      </c>
      <c r="C1306" s="2">
        <v>302403</v>
      </c>
      <c r="D1306" s="2" t="s">
        <v>188</v>
      </c>
      <c r="E1306" s="2" t="s">
        <v>205</v>
      </c>
      <c r="F1306" s="2" t="s">
        <v>193</v>
      </c>
      <c r="G1306" s="3">
        <v>42087</v>
      </c>
      <c r="H1306" s="1"/>
      <c r="I1306" s="2">
        <v>9717.6</v>
      </c>
      <c r="J1306" s="2">
        <v>4447.2349999999997</v>
      </c>
      <c r="K1306" s="2">
        <v>4447.2349999999997</v>
      </c>
      <c r="L1306" s="2">
        <v>3387.79</v>
      </c>
      <c r="M1306" s="1"/>
      <c r="N1306" s="5">
        <f t="shared" si="40"/>
        <v>27260.91</v>
      </c>
      <c r="O1306" s="6">
        <f t="shared" si="41"/>
        <v>20757.439999999999</v>
      </c>
      <c r="P1306" s="2">
        <v>30</v>
      </c>
      <c r="Q1306" s="2" t="s">
        <v>37</v>
      </c>
      <c r="R1306" s="2">
        <v>0</v>
      </c>
      <c r="S1306" s="2">
        <v>0</v>
      </c>
      <c r="T1306" s="2">
        <v>0</v>
      </c>
      <c r="U1306" s="2">
        <v>0</v>
      </c>
      <c r="V1306" s="2">
        <v>893.38</v>
      </c>
      <c r="W1306" s="2">
        <v>1970.03</v>
      </c>
      <c r="X1306" s="2">
        <v>0</v>
      </c>
      <c r="Y1306" s="2">
        <v>2397.64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f>VLOOKUP(Tabla3[[#This Row],[Columna1]],Tabla5[#All],3,0)</f>
        <v>0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f>VLOOKUP(Tabla3[[#This Row],[Columna1]],Tabla7[[ID]:[Monto neto de los bonos]],3,0)</f>
        <v>1970.03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0</v>
      </c>
      <c r="AR1306" s="2">
        <v>0</v>
      </c>
      <c r="AS1306" s="2">
        <v>3219</v>
      </c>
      <c r="AT1306" s="2">
        <v>2146</v>
      </c>
      <c r="AU1306" s="2">
        <v>1138.47</v>
      </c>
      <c r="AV1306" s="2">
        <v>0</v>
      </c>
      <c r="AW1306" s="1"/>
      <c r="AX1306" s="2" t="s">
        <v>422</v>
      </c>
      <c r="AY1306" s="8" t="s">
        <v>428</v>
      </c>
    </row>
    <row r="1307" spans="1:51" ht="13.15" customHeight="1" x14ac:dyDescent="0.25">
      <c r="A1307" s="7">
        <v>22244</v>
      </c>
      <c r="B1307" s="2" t="s">
        <v>4436</v>
      </c>
      <c r="C1307" s="2">
        <v>3885503</v>
      </c>
      <c r="D1307" s="2" t="s">
        <v>188</v>
      </c>
      <c r="E1307" s="2" t="s">
        <v>202</v>
      </c>
      <c r="F1307" s="2" t="s">
        <v>193</v>
      </c>
      <c r="G1307" s="3">
        <v>43815</v>
      </c>
      <c r="H1307" s="1"/>
      <c r="I1307" s="2">
        <v>9717.6</v>
      </c>
      <c r="J1307" s="2">
        <v>4447.2349999999997</v>
      </c>
      <c r="K1307" s="2">
        <v>4447.2349999999997</v>
      </c>
      <c r="L1307" s="2">
        <v>1809.52</v>
      </c>
      <c r="M1307" s="1"/>
      <c r="N1307" s="5">
        <f t="shared" si="40"/>
        <v>34682.639999999999</v>
      </c>
      <c r="O1307" s="6">
        <f t="shared" si="41"/>
        <v>28241.699999999997</v>
      </c>
      <c r="P1307" s="2">
        <v>30</v>
      </c>
      <c r="Q1307" s="2" t="s">
        <v>37</v>
      </c>
      <c r="R1307" s="2">
        <v>0</v>
      </c>
      <c r="S1307" s="2">
        <v>0</v>
      </c>
      <c r="T1307" s="2">
        <v>0</v>
      </c>
      <c r="U1307" s="2">
        <v>0</v>
      </c>
      <c r="V1307" s="2">
        <v>893.38</v>
      </c>
      <c r="W1307" s="2">
        <v>1970.03</v>
      </c>
      <c r="X1307" s="2">
        <v>0</v>
      </c>
      <c r="Y1307" s="2">
        <v>2397.64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f>VLOOKUP(Tabla3[[#This Row],[Columna1]],Tabla5[#All],3,0)</f>
        <v>0</v>
      </c>
      <c r="AF1307" s="2">
        <v>0</v>
      </c>
      <c r="AG1307" s="2">
        <v>9000</v>
      </c>
      <c r="AH1307" s="2">
        <v>0</v>
      </c>
      <c r="AI1307" s="2">
        <v>0</v>
      </c>
      <c r="AJ1307" s="2">
        <v>0</v>
      </c>
      <c r="AK1307" s="2">
        <f>VLOOKUP(Tabla3[[#This Row],[Columna1]],Tabla7[[ID]:[Monto neto de los bonos]],3,0)</f>
        <v>10970.03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  <c r="AQ1307" s="2">
        <v>0</v>
      </c>
      <c r="AR1307" s="2">
        <v>0</v>
      </c>
      <c r="AS1307" s="2">
        <v>3197.22</v>
      </c>
      <c r="AT1307" s="2">
        <v>2131.48</v>
      </c>
      <c r="AU1307" s="2">
        <v>1112.24</v>
      </c>
      <c r="AV1307" s="2">
        <v>0</v>
      </c>
      <c r="AW1307" s="1"/>
      <c r="AX1307" s="2" t="s">
        <v>422</v>
      </c>
      <c r="AY1307" s="8" t="s">
        <v>428</v>
      </c>
    </row>
    <row r="1308" spans="1:51" ht="13.15" customHeight="1" x14ac:dyDescent="0.25">
      <c r="A1308" s="7">
        <v>17608</v>
      </c>
      <c r="B1308" s="2" t="s">
        <v>4480</v>
      </c>
      <c r="C1308" s="2">
        <v>225203</v>
      </c>
      <c r="D1308" s="2" t="s">
        <v>188</v>
      </c>
      <c r="E1308" s="2" t="s">
        <v>199</v>
      </c>
      <c r="F1308" s="2" t="s">
        <v>193</v>
      </c>
      <c r="G1308" s="3">
        <v>41349</v>
      </c>
      <c r="H1308" s="1"/>
      <c r="I1308" s="2">
        <v>9717.6</v>
      </c>
      <c r="J1308" s="2">
        <v>4447.2349999999997</v>
      </c>
      <c r="K1308" s="2">
        <v>4447.2349999999997</v>
      </c>
      <c r="L1308" s="2">
        <v>2967.08</v>
      </c>
      <c r="M1308" s="1"/>
      <c r="N1308" s="5">
        <f t="shared" si="40"/>
        <v>26840.2</v>
      </c>
      <c r="O1308" s="6">
        <f t="shared" si="41"/>
        <v>19909.199999999997</v>
      </c>
      <c r="P1308" s="2">
        <v>30</v>
      </c>
      <c r="Q1308" s="2" t="s">
        <v>37</v>
      </c>
      <c r="R1308" s="2">
        <v>0</v>
      </c>
      <c r="S1308" s="2">
        <v>0</v>
      </c>
      <c r="T1308" s="2">
        <v>0</v>
      </c>
      <c r="U1308" s="2">
        <v>0</v>
      </c>
      <c r="V1308" s="2">
        <v>893.38</v>
      </c>
      <c r="W1308" s="2">
        <v>1970.03</v>
      </c>
      <c r="X1308" s="2">
        <v>0</v>
      </c>
      <c r="Y1308" s="2">
        <v>2397.64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f>VLOOKUP(Tabla3[[#This Row],[Columna1]],Tabla5[#All],3,0)</f>
        <v>0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f>VLOOKUP(Tabla3[[#This Row],[Columna1]],Tabla7[[ID]:[Monto neto de los bonos]],3,0)</f>
        <v>1970.03</v>
      </c>
      <c r="AL1308" s="2">
        <v>0</v>
      </c>
      <c r="AM1308" s="2">
        <v>1270</v>
      </c>
      <c r="AN1308" s="2">
        <v>0</v>
      </c>
      <c r="AO1308" s="2">
        <v>0</v>
      </c>
      <c r="AP1308" s="2">
        <v>0</v>
      </c>
      <c r="AQ1308" s="2">
        <v>0</v>
      </c>
      <c r="AR1308" s="2">
        <v>0</v>
      </c>
      <c r="AS1308" s="2">
        <v>3370.86</v>
      </c>
      <c r="AT1308" s="2">
        <v>2247.2399999999998</v>
      </c>
      <c r="AU1308" s="2">
        <v>1312.9</v>
      </c>
      <c r="AV1308" s="2">
        <v>0</v>
      </c>
      <c r="AW1308" s="1"/>
      <c r="AX1308" s="2" t="s">
        <v>422</v>
      </c>
      <c r="AY1308" s="8" t="s">
        <v>428</v>
      </c>
    </row>
    <row r="1309" spans="1:51" ht="13.15" customHeight="1" x14ac:dyDescent="0.25">
      <c r="A1309" s="7">
        <v>16458</v>
      </c>
      <c r="B1309" s="2" t="s">
        <v>1315</v>
      </c>
      <c r="C1309" s="2">
        <v>248303</v>
      </c>
      <c r="D1309" s="2" t="s">
        <v>188</v>
      </c>
      <c r="E1309" s="2" t="s">
        <v>223</v>
      </c>
      <c r="F1309" s="2" t="s">
        <v>44</v>
      </c>
      <c r="G1309" s="3">
        <v>40649</v>
      </c>
      <c r="H1309" s="1"/>
      <c r="I1309" s="2">
        <v>14572.07</v>
      </c>
      <c r="J1309" s="2">
        <v>2683.85</v>
      </c>
      <c r="K1309" s="2">
        <v>2683.85</v>
      </c>
      <c r="L1309" s="2">
        <v>2985.52</v>
      </c>
      <c r="M1309" s="2">
        <v>2034.02</v>
      </c>
      <c r="N1309" s="5">
        <f t="shared" si="40"/>
        <v>30999.62</v>
      </c>
      <c r="O1309" s="6">
        <f t="shared" si="41"/>
        <v>25965.019999999997</v>
      </c>
      <c r="P1309" s="2">
        <v>30</v>
      </c>
      <c r="Q1309" s="2" t="s">
        <v>37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6040.31</v>
      </c>
      <c r="AE1309" s="2">
        <f>VLOOKUP(Tabla3[[#This Row],[Columna1]],Tabla5[#All],3,0)</f>
        <v>6040.31</v>
      </c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f>VLOOKUP(Tabla3[[#This Row],[Columna1]],Tabla7[[ID]:[Monto neto de los bonos]],3,0)</f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0</v>
      </c>
      <c r="AQ1309" s="2">
        <v>0</v>
      </c>
      <c r="AR1309" s="2">
        <v>0</v>
      </c>
      <c r="AS1309" s="2">
        <v>0</v>
      </c>
      <c r="AT1309" s="2">
        <v>2495.92</v>
      </c>
      <c r="AU1309" s="2">
        <v>2538.6799999999998</v>
      </c>
      <c r="AV1309" s="2">
        <v>0</v>
      </c>
      <c r="AW1309" s="1"/>
      <c r="AX1309" s="2" t="s">
        <v>422</v>
      </c>
      <c r="AY1309" s="8" t="s">
        <v>423</v>
      </c>
    </row>
    <row r="1310" spans="1:51" ht="13.15" customHeight="1" x14ac:dyDescent="0.25">
      <c r="A1310" s="7">
        <v>18565</v>
      </c>
      <c r="B1310" s="2" t="s">
        <v>4483</v>
      </c>
      <c r="C1310" s="2">
        <v>357203</v>
      </c>
      <c r="D1310" s="2" t="s">
        <v>188</v>
      </c>
      <c r="E1310" s="2" t="s">
        <v>199</v>
      </c>
      <c r="F1310" s="2" t="s">
        <v>193</v>
      </c>
      <c r="G1310" s="3">
        <v>41835</v>
      </c>
      <c r="H1310" s="1"/>
      <c r="I1310" s="2">
        <v>9717.6</v>
      </c>
      <c r="J1310" s="2">
        <v>4447.2349999999997</v>
      </c>
      <c r="K1310" s="2">
        <v>4447.2349999999997</v>
      </c>
      <c r="L1310" s="2">
        <v>3149.31</v>
      </c>
      <c r="M1310" s="1"/>
      <c r="N1310" s="5">
        <f t="shared" si="40"/>
        <v>38022.43</v>
      </c>
      <c r="O1310" s="6">
        <f t="shared" si="41"/>
        <v>31013.230000000003</v>
      </c>
      <c r="P1310" s="2">
        <v>30</v>
      </c>
      <c r="Q1310" s="2" t="s">
        <v>37</v>
      </c>
      <c r="R1310" s="2">
        <v>0</v>
      </c>
      <c r="S1310" s="2">
        <v>0</v>
      </c>
      <c r="T1310" s="2">
        <v>0</v>
      </c>
      <c r="U1310" s="2">
        <v>0</v>
      </c>
      <c r="V1310" s="2">
        <v>893.38</v>
      </c>
      <c r="W1310" s="2">
        <v>1970.03</v>
      </c>
      <c r="X1310" s="2">
        <v>0</v>
      </c>
      <c r="Y1310" s="2">
        <v>2397.64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f>VLOOKUP(Tabla3[[#This Row],[Columna1]],Tabla5[#All],3,0)</f>
        <v>0</v>
      </c>
      <c r="AF1310" s="2">
        <v>0</v>
      </c>
      <c r="AG1310" s="2">
        <v>11000</v>
      </c>
      <c r="AH1310" s="2">
        <v>0</v>
      </c>
      <c r="AI1310" s="2">
        <v>0</v>
      </c>
      <c r="AJ1310" s="2">
        <v>0</v>
      </c>
      <c r="AK1310" s="2">
        <f>VLOOKUP(Tabla3[[#This Row],[Columna1]],Tabla7[[ID]:[Monto neto de los bonos]],3,0)</f>
        <v>12970.03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0</v>
      </c>
      <c r="AR1310" s="2">
        <v>0</v>
      </c>
      <c r="AS1310" s="2">
        <v>3398.2</v>
      </c>
      <c r="AT1310" s="2">
        <v>2265.46</v>
      </c>
      <c r="AU1310" s="2">
        <v>1345.54</v>
      </c>
      <c r="AV1310" s="2">
        <v>0</v>
      </c>
      <c r="AW1310" s="1"/>
      <c r="AX1310" s="2" t="s">
        <v>422</v>
      </c>
      <c r="AY1310" s="8" t="s">
        <v>428</v>
      </c>
    </row>
    <row r="1311" spans="1:51" ht="13.15" customHeight="1" x14ac:dyDescent="0.25">
      <c r="A1311" s="7">
        <v>23774</v>
      </c>
      <c r="B1311" s="2" t="s">
        <v>1316</v>
      </c>
      <c r="C1311" s="2">
        <v>5442603</v>
      </c>
      <c r="D1311" s="2" t="s">
        <v>188</v>
      </c>
      <c r="E1311" s="2" t="s">
        <v>192</v>
      </c>
      <c r="F1311" s="2" t="s">
        <v>193</v>
      </c>
      <c r="G1311" s="3">
        <v>44652</v>
      </c>
      <c r="H1311" s="1"/>
      <c r="I1311" s="2">
        <v>9717.6</v>
      </c>
      <c r="J1311" s="2">
        <v>4447.2349999999997</v>
      </c>
      <c r="K1311" s="2">
        <v>4447.2349999999997</v>
      </c>
      <c r="L1311" s="2">
        <v>0</v>
      </c>
      <c r="M1311" s="1"/>
      <c r="N1311" s="5">
        <f t="shared" si="40"/>
        <v>19505.45</v>
      </c>
      <c r="O1311" s="6">
        <f t="shared" si="41"/>
        <v>13787.61</v>
      </c>
      <c r="P1311" s="2">
        <v>30</v>
      </c>
      <c r="Q1311" s="2" t="s">
        <v>37</v>
      </c>
      <c r="R1311" s="2">
        <v>0</v>
      </c>
      <c r="S1311" s="2">
        <v>0</v>
      </c>
      <c r="T1311" s="2">
        <v>0</v>
      </c>
      <c r="U1311" s="2">
        <v>0</v>
      </c>
      <c r="V1311" s="2">
        <v>893.38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f>VLOOKUP(Tabla3[[#This Row],[Columna1]],Tabla5[#All],3,0)</f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f>VLOOKUP(Tabla3[[#This Row],[Columna1]],Tabla7[[ID]:[Monto neto de los bonos]],3,0)</f>
        <v>0</v>
      </c>
      <c r="AL1311" s="2">
        <v>0</v>
      </c>
      <c r="AM1311" s="2">
        <v>0</v>
      </c>
      <c r="AN1311" s="2">
        <v>0</v>
      </c>
      <c r="AO1311" s="2">
        <v>0</v>
      </c>
      <c r="AP1311" s="2">
        <v>0</v>
      </c>
      <c r="AQ1311" s="2">
        <v>0</v>
      </c>
      <c r="AR1311" s="2">
        <v>0</v>
      </c>
      <c r="AS1311" s="2">
        <v>2925.8</v>
      </c>
      <c r="AT1311" s="2">
        <v>1950.52</v>
      </c>
      <c r="AU1311" s="2">
        <v>841.52</v>
      </c>
      <c r="AV1311" s="2">
        <v>0</v>
      </c>
      <c r="AW1311" s="1"/>
      <c r="AX1311" s="2" t="s">
        <v>422</v>
      </c>
      <c r="AY1311" s="8" t="s">
        <v>428</v>
      </c>
    </row>
    <row r="1312" spans="1:51" ht="13.15" customHeight="1" x14ac:dyDescent="0.25">
      <c r="A1312" s="7">
        <v>19450</v>
      </c>
      <c r="B1312" s="2" t="s">
        <v>1317</v>
      </c>
      <c r="C1312" s="2">
        <v>529203</v>
      </c>
      <c r="D1312" s="2" t="s">
        <v>188</v>
      </c>
      <c r="E1312" s="2" t="s">
        <v>192</v>
      </c>
      <c r="F1312" s="2" t="s">
        <v>193</v>
      </c>
      <c r="G1312" s="3">
        <v>42391</v>
      </c>
      <c r="H1312" s="1"/>
      <c r="I1312" s="2">
        <v>9717.6</v>
      </c>
      <c r="J1312" s="2">
        <v>4447.2349999999997</v>
      </c>
      <c r="K1312" s="2">
        <v>4447.2349999999997</v>
      </c>
      <c r="L1312" s="2">
        <v>1505.23</v>
      </c>
      <c r="M1312" s="1"/>
      <c r="N1312" s="5">
        <f t="shared" si="40"/>
        <v>25378.35</v>
      </c>
      <c r="O1312" s="6">
        <f t="shared" si="41"/>
        <v>19062.149999999994</v>
      </c>
      <c r="P1312" s="2">
        <v>30</v>
      </c>
      <c r="Q1312" s="2" t="s">
        <v>37</v>
      </c>
      <c r="R1312" s="2">
        <v>0</v>
      </c>
      <c r="S1312" s="2">
        <v>0</v>
      </c>
      <c r="T1312" s="2">
        <v>0</v>
      </c>
      <c r="U1312" s="2">
        <v>0</v>
      </c>
      <c r="V1312" s="2">
        <v>893.38</v>
      </c>
      <c r="W1312" s="2">
        <v>1970.03</v>
      </c>
      <c r="X1312" s="2">
        <v>0</v>
      </c>
      <c r="Y1312" s="2">
        <v>2397.64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f>VLOOKUP(Tabla3[[#This Row],[Columna1]],Tabla5[#All],3,0)</f>
        <v>0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>
        <f>VLOOKUP(Tabla3[[#This Row],[Columna1]],Tabla7[[ID]:[Monto neto de los bonos]],3,0)</f>
        <v>1970.03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0</v>
      </c>
      <c r="AR1312" s="2">
        <v>0</v>
      </c>
      <c r="AS1312" s="2">
        <v>3151.58</v>
      </c>
      <c r="AT1312" s="2">
        <v>2101.06</v>
      </c>
      <c r="AU1312" s="2">
        <v>1063.56</v>
      </c>
      <c r="AV1312" s="2">
        <v>0</v>
      </c>
      <c r="AW1312" s="1"/>
      <c r="AX1312" s="2" t="s">
        <v>422</v>
      </c>
      <c r="AY1312" s="8" t="s">
        <v>428</v>
      </c>
    </row>
    <row r="1313" spans="1:51" ht="13.15" customHeight="1" x14ac:dyDescent="0.25">
      <c r="A1313" s="7">
        <v>24030</v>
      </c>
      <c r="B1313" s="2" t="s">
        <v>1318</v>
      </c>
      <c r="C1313" s="2">
        <v>5649703</v>
      </c>
      <c r="D1313" s="2" t="s">
        <v>188</v>
      </c>
      <c r="E1313" s="2" t="s">
        <v>231</v>
      </c>
      <c r="F1313" s="2" t="s">
        <v>36</v>
      </c>
      <c r="G1313" s="3">
        <v>44796</v>
      </c>
      <c r="H1313" s="1"/>
      <c r="I1313" s="2">
        <v>13165.89</v>
      </c>
      <c r="J1313" s="2">
        <v>2789.65</v>
      </c>
      <c r="K1313" s="2">
        <v>2789.65</v>
      </c>
      <c r="L1313" s="2">
        <v>0</v>
      </c>
      <c r="M1313" s="1"/>
      <c r="N1313" s="5">
        <f t="shared" si="40"/>
        <v>19994.87</v>
      </c>
      <c r="O1313" s="6">
        <f t="shared" si="41"/>
        <v>16532.43</v>
      </c>
      <c r="P1313" s="2">
        <v>30</v>
      </c>
      <c r="Q1313" s="2" t="s">
        <v>37</v>
      </c>
      <c r="R1313" s="2">
        <v>0</v>
      </c>
      <c r="S1313" s="2">
        <v>0</v>
      </c>
      <c r="T1313" s="2">
        <v>0</v>
      </c>
      <c r="U1313" s="2">
        <v>0</v>
      </c>
      <c r="V1313" s="2">
        <v>1249.68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f>VLOOKUP(Tabla3[[#This Row],[Columna1]],Tabla5[#All],3,0)</f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f>VLOOKUP(Tabla3[[#This Row],[Columna1]],Tabla7[[ID]:[Monto neto de los bonos]],3,0)</f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2">
        <v>0</v>
      </c>
      <c r="AS1313" s="2">
        <v>0</v>
      </c>
      <c r="AT1313" s="2">
        <v>1999.48</v>
      </c>
      <c r="AU1313" s="2">
        <v>1462.96</v>
      </c>
      <c r="AV1313" s="2">
        <v>0</v>
      </c>
      <c r="AW1313" s="1"/>
      <c r="AX1313" s="2" t="s">
        <v>422</v>
      </c>
      <c r="AY1313" s="8" t="s">
        <v>423</v>
      </c>
    </row>
    <row r="1314" spans="1:51" ht="13.15" customHeight="1" x14ac:dyDescent="0.25">
      <c r="A1314" s="7">
        <v>24867</v>
      </c>
      <c r="B1314" s="2" t="s">
        <v>4329</v>
      </c>
      <c r="C1314" s="2">
        <v>6281703</v>
      </c>
      <c r="D1314" s="2" t="s">
        <v>188</v>
      </c>
      <c r="E1314" s="2" t="s">
        <v>211</v>
      </c>
      <c r="F1314" s="2" t="s">
        <v>36</v>
      </c>
      <c r="G1314" s="3">
        <v>45348</v>
      </c>
      <c r="H1314" s="1"/>
      <c r="I1314" s="2">
        <v>13165.89</v>
      </c>
      <c r="J1314" s="2">
        <v>2789.65</v>
      </c>
      <c r="K1314" s="2">
        <v>2789.65</v>
      </c>
      <c r="L1314" s="2">
        <v>0</v>
      </c>
      <c r="M1314" s="1"/>
      <c r="N1314" s="5">
        <f t="shared" si="40"/>
        <v>30384.15</v>
      </c>
      <c r="O1314" s="6">
        <f t="shared" si="41"/>
        <v>26921.710000000003</v>
      </c>
      <c r="P1314" s="2">
        <v>30</v>
      </c>
      <c r="Q1314" s="2" t="s">
        <v>37</v>
      </c>
      <c r="R1314" s="2">
        <v>0</v>
      </c>
      <c r="S1314" s="2">
        <v>0</v>
      </c>
      <c r="T1314" s="2">
        <v>0</v>
      </c>
      <c r="U1314" s="2">
        <v>0</v>
      </c>
      <c r="V1314" s="2">
        <v>1249.68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10389.280000000001</v>
      </c>
      <c r="AE1314" s="2">
        <f>VLOOKUP(Tabla3[[#This Row],[Columna1]],Tabla5[#All],3,0)</f>
        <v>10389.280000000001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f>VLOOKUP(Tabla3[[#This Row],[Columna1]],Tabla7[[ID]:[Monto neto de los bonos]],3,0)</f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0</v>
      </c>
      <c r="AS1314" s="2">
        <v>0</v>
      </c>
      <c r="AT1314" s="2">
        <v>1999.48</v>
      </c>
      <c r="AU1314" s="2">
        <v>1462.96</v>
      </c>
      <c r="AV1314" s="2">
        <v>0</v>
      </c>
      <c r="AW1314" s="1"/>
      <c r="AX1314" s="2" t="s">
        <v>422</v>
      </c>
      <c r="AY1314" s="8" t="s">
        <v>423</v>
      </c>
    </row>
    <row r="1315" spans="1:51" ht="13.15" customHeight="1" x14ac:dyDescent="0.25">
      <c r="A1315" s="7">
        <v>24550</v>
      </c>
      <c r="B1315" s="2" t="s">
        <v>1319</v>
      </c>
      <c r="C1315" s="2">
        <v>6042703</v>
      </c>
      <c r="D1315" s="2" t="s">
        <v>188</v>
      </c>
      <c r="E1315" s="2" t="s">
        <v>229</v>
      </c>
      <c r="F1315" s="2" t="s">
        <v>227</v>
      </c>
      <c r="G1315" s="3">
        <v>45093</v>
      </c>
      <c r="H1315" s="1"/>
      <c r="I1315" s="2">
        <v>13165.89</v>
      </c>
      <c r="J1315" s="2">
        <v>2789.65</v>
      </c>
      <c r="K1315" s="2">
        <v>2789.65</v>
      </c>
      <c r="L1315" s="2">
        <v>0</v>
      </c>
      <c r="M1315" s="1"/>
      <c r="N1315" s="5">
        <f t="shared" si="40"/>
        <v>21098</v>
      </c>
      <c r="O1315" s="6">
        <f t="shared" si="41"/>
        <v>17635.560000000001</v>
      </c>
      <c r="P1315" s="2">
        <v>30</v>
      </c>
      <c r="Q1315" s="2" t="s">
        <v>37</v>
      </c>
      <c r="R1315" s="2">
        <v>0</v>
      </c>
      <c r="S1315" s="2">
        <v>0</v>
      </c>
      <c r="T1315" s="2">
        <v>0</v>
      </c>
      <c r="U1315" s="2">
        <v>0</v>
      </c>
      <c r="V1315" s="2">
        <v>1249.68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1103.1300000000001</v>
      </c>
      <c r="AE1315" s="2">
        <f>VLOOKUP(Tabla3[[#This Row],[Columna1]],Tabla5[#All],3,0)</f>
        <v>1103.1300000000001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f>VLOOKUP(Tabla3[[#This Row],[Columna1]],Tabla7[[ID]:[Monto neto de los bonos]],3,0)</f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2">
        <v>0</v>
      </c>
      <c r="AS1315" s="2">
        <v>0</v>
      </c>
      <c r="AT1315" s="2">
        <v>1999.48</v>
      </c>
      <c r="AU1315" s="2">
        <v>1462.96</v>
      </c>
      <c r="AV1315" s="2">
        <v>0</v>
      </c>
      <c r="AW1315" s="1"/>
      <c r="AX1315" s="2" t="s">
        <v>422</v>
      </c>
      <c r="AY1315" s="8" t="s">
        <v>423</v>
      </c>
    </row>
    <row r="1316" spans="1:51" ht="13.15" customHeight="1" x14ac:dyDescent="0.25">
      <c r="A1316" s="7">
        <v>16857</v>
      </c>
      <c r="B1316" s="2" t="s">
        <v>1320</v>
      </c>
      <c r="C1316" s="2">
        <v>265503</v>
      </c>
      <c r="D1316" s="2" t="s">
        <v>188</v>
      </c>
      <c r="E1316" s="2" t="s">
        <v>195</v>
      </c>
      <c r="F1316" s="2" t="s">
        <v>36</v>
      </c>
      <c r="G1316" s="3">
        <v>40787</v>
      </c>
      <c r="H1316" s="1"/>
      <c r="I1316" s="2">
        <v>13165.89</v>
      </c>
      <c r="J1316" s="2">
        <v>2789.65</v>
      </c>
      <c r="K1316" s="2">
        <v>2789.65</v>
      </c>
      <c r="L1316" s="2">
        <v>1487.68</v>
      </c>
      <c r="M1316" s="1"/>
      <c r="N1316" s="5">
        <f t="shared" si="40"/>
        <v>21482.55</v>
      </c>
      <c r="O1316" s="6">
        <f t="shared" si="41"/>
        <v>17583.509999999998</v>
      </c>
      <c r="P1316" s="2">
        <v>30</v>
      </c>
      <c r="Q1316" s="2" t="s">
        <v>37</v>
      </c>
      <c r="R1316" s="2">
        <v>0</v>
      </c>
      <c r="S1316" s="2">
        <v>0</v>
      </c>
      <c r="T1316" s="2">
        <v>0</v>
      </c>
      <c r="U1316" s="2">
        <v>0</v>
      </c>
      <c r="V1316" s="2">
        <v>1249.68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f>VLOOKUP(Tabla3[[#This Row],[Columna1]],Tabla5[#All],3,0)</f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f>VLOOKUP(Tabla3[[#This Row],[Columna1]],Tabla7[[ID]:[Monto neto de los bonos]],3,0)</f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0</v>
      </c>
      <c r="AR1316" s="2">
        <v>0</v>
      </c>
      <c r="AS1316" s="2">
        <v>0</v>
      </c>
      <c r="AT1316" s="2">
        <v>2148.2399999999998</v>
      </c>
      <c r="AU1316" s="2">
        <v>1750.8</v>
      </c>
      <c r="AV1316" s="2">
        <v>0</v>
      </c>
      <c r="AW1316" s="1"/>
      <c r="AX1316" s="2" t="s">
        <v>422</v>
      </c>
      <c r="AY1316" s="8" t="s">
        <v>423</v>
      </c>
    </row>
    <row r="1317" spans="1:51" ht="13.15" customHeight="1" x14ac:dyDescent="0.25">
      <c r="A1317" s="7">
        <v>22603</v>
      </c>
      <c r="B1317" s="2" t="s">
        <v>1321</v>
      </c>
      <c r="C1317" s="2">
        <v>4397303</v>
      </c>
      <c r="D1317" s="2" t="s">
        <v>188</v>
      </c>
      <c r="E1317" s="2" t="s">
        <v>202</v>
      </c>
      <c r="F1317" s="2" t="s">
        <v>193</v>
      </c>
      <c r="G1317" s="3">
        <v>43983</v>
      </c>
      <c r="H1317" s="1"/>
      <c r="I1317" s="2">
        <v>9717.6</v>
      </c>
      <c r="J1317" s="2">
        <v>4447.2349999999997</v>
      </c>
      <c r="K1317" s="2">
        <v>4447.2349999999997</v>
      </c>
      <c r="L1317" s="2">
        <v>0</v>
      </c>
      <c r="M1317" s="1"/>
      <c r="N1317" s="5">
        <f t="shared" si="40"/>
        <v>27962.93</v>
      </c>
      <c r="O1317" s="6">
        <f t="shared" si="41"/>
        <v>22245.09</v>
      </c>
      <c r="P1317" s="2">
        <v>30</v>
      </c>
      <c r="Q1317" s="2" t="s">
        <v>37</v>
      </c>
      <c r="R1317" s="2">
        <v>0</v>
      </c>
      <c r="S1317" s="2">
        <v>0</v>
      </c>
      <c r="T1317" s="2">
        <v>0</v>
      </c>
      <c r="U1317" s="2">
        <v>0</v>
      </c>
      <c r="V1317" s="2">
        <v>893.38</v>
      </c>
      <c r="W1317" s="2">
        <v>1970.03</v>
      </c>
      <c r="X1317" s="2">
        <v>0</v>
      </c>
      <c r="Y1317" s="2">
        <v>2397.64</v>
      </c>
      <c r="Z1317" s="2">
        <v>0</v>
      </c>
      <c r="AA1317" s="2">
        <v>0</v>
      </c>
      <c r="AB1317" s="2">
        <v>0</v>
      </c>
      <c r="AC1317" s="2">
        <v>0</v>
      </c>
      <c r="AD1317" s="2">
        <v>2752.31</v>
      </c>
      <c r="AE1317" s="2">
        <f>VLOOKUP(Tabla3[[#This Row],[Columna1]],Tabla5[#All],3,0)</f>
        <v>2752.31</v>
      </c>
      <c r="AF1317" s="2">
        <v>0</v>
      </c>
      <c r="AG1317" s="2">
        <v>1337.5</v>
      </c>
      <c r="AH1317" s="2">
        <v>0</v>
      </c>
      <c r="AI1317" s="2">
        <v>0</v>
      </c>
      <c r="AJ1317" s="2">
        <v>0</v>
      </c>
      <c r="AK1317" s="2">
        <f>VLOOKUP(Tabla3[[#This Row],[Columna1]],Tabla7[[ID]:[Monto neto de los bonos]],3,0)</f>
        <v>7380.57</v>
      </c>
      <c r="AL1317" s="2">
        <v>0</v>
      </c>
      <c r="AM1317" s="2">
        <v>0</v>
      </c>
      <c r="AN1317" s="2">
        <v>1270</v>
      </c>
      <c r="AO1317" s="2">
        <v>0</v>
      </c>
      <c r="AP1317" s="2">
        <v>0</v>
      </c>
      <c r="AQ1317" s="2">
        <v>0</v>
      </c>
      <c r="AR1317" s="2">
        <v>0</v>
      </c>
      <c r="AS1317" s="2">
        <v>2925.8</v>
      </c>
      <c r="AT1317" s="2">
        <v>1950.52</v>
      </c>
      <c r="AU1317" s="2">
        <v>841.52</v>
      </c>
      <c r="AV1317" s="2">
        <v>0</v>
      </c>
      <c r="AW1317" s="1"/>
      <c r="AX1317" s="2" t="s">
        <v>422</v>
      </c>
      <c r="AY1317" s="8" t="s">
        <v>428</v>
      </c>
    </row>
    <row r="1318" spans="1:51" ht="13.15" customHeight="1" x14ac:dyDescent="0.25">
      <c r="A1318" s="7">
        <v>20395</v>
      </c>
      <c r="B1318" s="2" t="s">
        <v>1322</v>
      </c>
      <c r="C1318" s="2">
        <v>1753803</v>
      </c>
      <c r="D1318" s="2" t="s">
        <v>188</v>
      </c>
      <c r="E1318" s="2" t="s">
        <v>229</v>
      </c>
      <c r="F1318" s="2" t="s">
        <v>36</v>
      </c>
      <c r="G1318" s="3">
        <v>42758</v>
      </c>
      <c r="H1318" s="1"/>
      <c r="I1318" s="2">
        <v>13165.89</v>
      </c>
      <c r="J1318" s="2">
        <v>2789.65</v>
      </c>
      <c r="K1318" s="2">
        <v>2789.65</v>
      </c>
      <c r="L1318" s="2">
        <v>1591.82</v>
      </c>
      <c r="M1318" s="1"/>
      <c r="N1318" s="5">
        <f t="shared" si="40"/>
        <v>24344.519999999997</v>
      </c>
      <c r="O1318" s="6">
        <f t="shared" si="41"/>
        <v>20412.819999999996</v>
      </c>
      <c r="P1318" s="2">
        <v>30</v>
      </c>
      <c r="Q1318" s="2" t="s">
        <v>37</v>
      </c>
      <c r="R1318" s="2">
        <v>0</v>
      </c>
      <c r="S1318" s="2">
        <v>0</v>
      </c>
      <c r="T1318" s="2">
        <v>0</v>
      </c>
      <c r="U1318" s="2">
        <v>0</v>
      </c>
      <c r="V1318" s="2">
        <v>1249.68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2757.83</v>
      </c>
      <c r="AE1318" s="2">
        <f>VLOOKUP(Tabla3[[#This Row],[Columna1]],Tabla5[#All],3,0)</f>
        <v>2757.83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f>VLOOKUP(Tabla3[[#This Row],[Columna1]],Tabla7[[ID]:[Monto neto de los bonos]],3,0)</f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0</v>
      </c>
      <c r="AR1318" s="2">
        <v>0</v>
      </c>
      <c r="AS1318" s="2">
        <v>0</v>
      </c>
      <c r="AT1318" s="2">
        <v>2158.66</v>
      </c>
      <c r="AU1318" s="2">
        <v>1773.04</v>
      </c>
      <c r="AV1318" s="2">
        <v>0</v>
      </c>
      <c r="AW1318" s="1"/>
      <c r="AX1318" s="2" t="s">
        <v>422</v>
      </c>
      <c r="AY1318" s="8" t="s">
        <v>423</v>
      </c>
    </row>
    <row r="1319" spans="1:51" ht="13.15" customHeight="1" x14ac:dyDescent="0.25">
      <c r="A1319" s="7">
        <v>12294</v>
      </c>
      <c r="B1319" s="2" t="s">
        <v>1323</v>
      </c>
      <c r="C1319" s="2">
        <v>77303</v>
      </c>
      <c r="D1319" s="2" t="s">
        <v>188</v>
      </c>
      <c r="E1319" s="2" t="s">
        <v>199</v>
      </c>
      <c r="F1319" s="2" t="s">
        <v>193</v>
      </c>
      <c r="G1319" s="3">
        <v>37803</v>
      </c>
      <c r="H1319" s="1"/>
      <c r="I1319" s="2">
        <v>9717.6</v>
      </c>
      <c r="J1319" s="2">
        <v>4447.2349999999997</v>
      </c>
      <c r="K1319" s="2">
        <v>4447.2349999999997</v>
      </c>
      <c r="L1319" s="2">
        <v>4690.9399999999996</v>
      </c>
      <c r="M1319" s="1"/>
      <c r="N1319" s="5">
        <f t="shared" si="40"/>
        <v>33903.17</v>
      </c>
      <c r="O1319" s="6">
        <f t="shared" si="41"/>
        <v>25747.789999999997</v>
      </c>
      <c r="P1319" s="2">
        <v>30</v>
      </c>
      <c r="Q1319" s="2" t="s">
        <v>37</v>
      </c>
      <c r="R1319" s="2">
        <v>0</v>
      </c>
      <c r="S1319" s="2">
        <v>0</v>
      </c>
      <c r="T1319" s="2">
        <v>0</v>
      </c>
      <c r="U1319" s="2">
        <v>0</v>
      </c>
      <c r="V1319" s="2">
        <v>893.38</v>
      </c>
      <c r="W1319" s="2">
        <v>1970.03</v>
      </c>
      <c r="X1319" s="2">
        <v>0</v>
      </c>
      <c r="Y1319" s="2">
        <v>2787.75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f>VLOOKUP(Tabla3[[#This Row],[Columna1]],Tabla5[#All],3,0)</f>
        <v>0</v>
      </c>
      <c r="AF1319" s="2">
        <v>0</v>
      </c>
      <c r="AG1319" s="2">
        <v>2000</v>
      </c>
      <c r="AH1319" s="2">
        <v>0</v>
      </c>
      <c r="AI1319" s="2">
        <v>0</v>
      </c>
      <c r="AJ1319" s="2">
        <v>2949</v>
      </c>
      <c r="AK1319" s="2">
        <f>VLOOKUP(Tabla3[[#This Row],[Columna1]],Tabla7[[ID]:[Monto neto de los bonos]],3,0)</f>
        <v>8616.1299999999992</v>
      </c>
      <c r="AL1319" s="2">
        <v>0</v>
      </c>
      <c r="AM1319" s="2">
        <v>1270</v>
      </c>
      <c r="AN1319" s="2">
        <v>0</v>
      </c>
      <c r="AO1319" s="2">
        <v>0</v>
      </c>
      <c r="AP1319" s="2">
        <v>0</v>
      </c>
      <c r="AQ1319" s="2">
        <v>0</v>
      </c>
      <c r="AR1319" s="2">
        <v>0</v>
      </c>
      <c r="AS1319" s="2">
        <v>4113.38</v>
      </c>
      <c r="AT1319" s="2">
        <v>2419.62</v>
      </c>
      <c r="AU1319" s="2">
        <v>1622.38</v>
      </c>
      <c r="AV1319" s="2">
        <v>0</v>
      </c>
      <c r="AW1319" s="1"/>
      <c r="AX1319" s="2" t="s">
        <v>422</v>
      </c>
      <c r="AY1319" s="8" t="s">
        <v>428</v>
      </c>
    </row>
    <row r="1320" spans="1:51" ht="13.15" customHeight="1" x14ac:dyDescent="0.25">
      <c r="A1320" s="7">
        <v>17954</v>
      </c>
      <c r="B1320" s="2" t="s">
        <v>1324</v>
      </c>
      <c r="C1320" s="2">
        <v>237603</v>
      </c>
      <c r="D1320" s="2" t="s">
        <v>188</v>
      </c>
      <c r="E1320" s="2" t="s">
        <v>199</v>
      </c>
      <c r="F1320" s="2" t="s">
        <v>193</v>
      </c>
      <c r="G1320" s="3">
        <v>41529</v>
      </c>
      <c r="H1320" s="1"/>
      <c r="I1320" s="2">
        <v>9717.6</v>
      </c>
      <c r="J1320" s="2">
        <v>4447.2349999999997</v>
      </c>
      <c r="K1320" s="2">
        <v>4447.2349999999997</v>
      </c>
      <c r="L1320" s="2">
        <v>2967.08</v>
      </c>
      <c r="M1320" s="1"/>
      <c r="N1320" s="5">
        <f t="shared" si="40"/>
        <v>26840.2</v>
      </c>
      <c r="O1320" s="6">
        <f t="shared" si="41"/>
        <v>19909.199999999997</v>
      </c>
      <c r="P1320" s="2">
        <v>30</v>
      </c>
      <c r="Q1320" s="2" t="s">
        <v>37</v>
      </c>
      <c r="R1320" s="2">
        <v>0</v>
      </c>
      <c r="S1320" s="2">
        <v>0</v>
      </c>
      <c r="T1320" s="2">
        <v>0</v>
      </c>
      <c r="U1320" s="2">
        <v>0</v>
      </c>
      <c r="V1320" s="2">
        <v>893.38</v>
      </c>
      <c r="W1320" s="2">
        <v>1970.03</v>
      </c>
      <c r="X1320" s="2">
        <v>0</v>
      </c>
      <c r="Y1320" s="2">
        <v>2397.64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f>VLOOKUP(Tabla3[[#This Row],[Columna1]],Tabla5[#All],3,0)</f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f>VLOOKUP(Tabla3[[#This Row],[Columna1]],Tabla7[[ID]:[Monto neto de los bonos]],3,0)</f>
        <v>1970.03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  <c r="AQ1320" s="2">
        <v>0</v>
      </c>
      <c r="AR1320" s="2">
        <v>0</v>
      </c>
      <c r="AS1320" s="2">
        <v>3370.86</v>
      </c>
      <c r="AT1320" s="2">
        <v>2247.2399999999998</v>
      </c>
      <c r="AU1320" s="2">
        <v>1312.9</v>
      </c>
      <c r="AV1320" s="2">
        <v>0</v>
      </c>
      <c r="AW1320" s="1"/>
      <c r="AX1320" s="2" t="s">
        <v>422</v>
      </c>
      <c r="AY1320" s="8" t="s">
        <v>428</v>
      </c>
    </row>
    <row r="1321" spans="1:51" ht="13.15" customHeight="1" x14ac:dyDescent="0.25">
      <c r="A1321" s="7">
        <v>12226</v>
      </c>
      <c r="B1321" s="2" t="s">
        <v>1325</v>
      </c>
      <c r="C1321" s="2">
        <v>74003</v>
      </c>
      <c r="D1321" s="2" t="s">
        <v>188</v>
      </c>
      <c r="E1321" s="2" t="s">
        <v>198</v>
      </c>
      <c r="F1321" s="2" t="s">
        <v>201</v>
      </c>
      <c r="G1321" s="3">
        <v>37530</v>
      </c>
      <c r="H1321" s="1"/>
      <c r="I1321" s="2">
        <v>11670.43</v>
      </c>
      <c r="J1321" s="2">
        <v>4294.8850000000002</v>
      </c>
      <c r="K1321" s="2">
        <v>4294.8850000000002</v>
      </c>
      <c r="L1321" s="2">
        <v>5186.18</v>
      </c>
      <c r="M1321" s="1"/>
      <c r="N1321" s="5">
        <f t="shared" si="40"/>
        <v>31409.620000000003</v>
      </c>
      <c r="O1321" s="6">
        <f t="shared" si="41"/>
        <v>21850.2</v>
      </c>
      <c r="P1321" s="2">
        <v>30</v>
      </c>
      <c r="Q1321" s="2" t="s">
        <v>37</v>
      </c>
      <c r="R1321" s="2">
        <v>0</v>
      </c>
      <c r="S1321" s="2">
        <v>0</v>
      </c>
      <c r="T1321" s="2">
        <v>0</v>
      </c>
      <c r="U1321" s="2">
        <v>0</v>
      </c>
      <c r="V1321" s="2">
        <v>972.5</v>
      </c>
      <c r="W1321" s="2">
        <v>1803.57</v>
      </c>
      <c r="X1321" s="2">
        <v>0</v>
      </c>
      <c r="Y1321" s="2">
        <v>3187.17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f>VLOOKUP(Tabla3[[#This Row],[Columna1]],Tabla5[#All],3,0)</f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f>VLOOKUP(Tabla3[[#This Row],[Columna1]],Tabla7[[ID]:[Monto neto de los bonos]],3,0)</f>
        <v>1803.57</v>
      </c>
      <c r="AL1321" s="2">
        <v>0</v>
      </c>
      <c r="AM1321" s="2">
        <v>0</v>
      </c>
      <c r="AN1321" s="2">
        <v>0</v>
      </c>
      <c r="AO1321" s="2">
        <v>0</v>
      </c>
      <c r="AP1321" s="2">
        <v>0</v>
      </c>
      <c r="AQ1321" s="2">
        <v>0</v>
      </c>
      <c r="AR1321" s="2">
        <v>0</v>
      </c>
      <c r="AS1321" s="2">
        <v>4755.3999999999996</v>
      </c>
      <c r="AT1321" s="2">
        <v>2641.88</v>
      </c>
      <c r="AU1321" s="2">
        <v>2162.14</v>
      </c>
      <c r="AV1321" s="2">
        <v>0</v>
      </c>
      <c r="AW1321" s="1"/>
      <c r="AX1321" s="2" t="s">
        <v>422</v>
      </c>
      <c r="AY1321" s="8" t="s">
        <v>428</v>
      </c>
    </row>
    <row r="1322" spans="1:51" ht="13.15" customHeight="1" x14ac:dyDescent="0.25">
      <c r="A1322" s="7">
        <v>21002</v>
      </c>
      <c r="B1322" s="2" t="s">
        <v>1326</v>
      </c>
      <c r="C1322" s="2">
        <v>2307603</v>
      </c>
      <c r="D1322" s="2" t="s">
        <v>188</v>
      </c>
      <c r="E1322" s="2" t="s">
        <v>214</v>
      </c>
      <c r="F1322" s="2" t="s">
        <v>201</v>
      </c>
      <c r="G1322" s="3">
        <v>43070</v>
      </c>
      <c r="H1322" s="1"/>
      <c r="I1322" s="2">
        <v>11670.43</v>
      </c>
      <c r="J1322" s="2">
        <v>4294.8850000000002</v>
      </c>
      <c r="K1322" s="2">
        <v>4294.8850000000002</v>
      </c>
      <c r="L1322" s="2">
        <v>1580.51</v>
      </c>
      <c r="M1322" s="1"/>
      <c r="N1322" s="5">
        <f t="shared" si="40"/>
        <v>27166.969999999998</v>
      </c>
      <c r="O1322" s="6">
        <f t="shared" si="41"/>
        <v>20035.149999999998</v>
      </c>
      <c r="P1322" s="2">
        <v>30</v>
      </c>
      <c r="Q1322" s="2" t="s">
        <v>37</v>
      </c>
      <c r="R1322" s="2">
        <v>0</v>
      </c>
      <c r="S1322" s="2">
        <v>0</v>
      </c>
      <c r="T1322" s="2">
        <v>0</v>
      </c>
      <c r="U1322" s="2">
        <v>0</v>
      </c>
      <c r="V1322" s="2">
        <v>972.5</v>
      </c>
      <c r="W1322" s="2">
        <v>1803.57</v>
      </c>
      <c r="X1322" s="2">
        <v>0</v>
      </c>
      <c r="Y1322" s="2">
        <v>2550.19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f>VLOOKUP(Tabla3[[#This Row],[Columna1]],Tabla5[#All],3,0)</f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f>VLOOKUP(Tabla3[[#This Row],[Columna1]],Tabla7[[ID]:[Monto neto de los bonos]],3,0)</f>
        <v>1803.57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2">
        <v>0</v>
      </c>
      <c r="AS1322" s="2">
        <v>3421.98</v>
      </c>
      <c r="AT1322" s="2">
        <v>2281.3200000000002</v>
      </c>
      <c r="AU1322" s="2">
        <v>1428.52</v>
      </c>
      <c r="AV1322" s="2">
        <v>0</v>
      </c>
      <c r="AW1322" s="1"/>
      <c r="AX1322" s="2" t="s">
        <v>422</v>
      </c>
      <c r="AY1322" s="8" t="s">
        <v>428</v>
      </c>
    </row>
    <row r="1323" spans="1:51" ht="13.15" customHeight="1" x14ac:dyDescent="0.25">
      <c r="A1323" s="7">
        <v>24926</v>
      </c>
      <c r="B1323" s="2" t="s">
        <v>1327</v>
      </c>
      <c r="C1323" s="2">
        <v>6300603</v>
      </c>
      <c r="D1323" s="2" t="s">
        <v>188</v>
      </c>
      <c r="E1323" s="2" t="s">
        <v>196</v>
      </c>
      <c r="F1323" s="2" t="s">
        <v>193</v>
      </c>
      <c r="G1323" s="3">
        <v>45338</v>
      </c>
      <c r="H1323" s="1"/>
      <c r="I1323" s="2">
        <v>9717.6</v>
      </c>
      <c r="J1323" s="2">
        <v>4447.2349999999997</v>
      </c>
      <c r="K1323" s="2">
        <v>4447.2349999999997</v>
      </c>
      <c r="L1323" s="2">
        <v>0</v>
      </c>
      <c r="M1323" s="1"/>
      <c r="N1323" s="5">
        <f t="shared" si="40"/>
        <v>24848.39</v>
      </c>
      <c r="O1323" s="6">
        <f t="shared" si="41"/>
        <v>18155.289999999997</v>
      </c>
      <c r="P1323" s="2">
        <v>30</v>
      </c>
      <c r="Q1323" s="2" t="s">
        <v>37</v>
      </c>
      <c r="R1323" s="2">
        <v>0</v>
      </c>
      <c r="S1323" s="2">
        <v>0</v>
      </c>
      <c r="T1323" s="2">
        <v>0</v>
      </c>
      <c r="U1323" s="2">
        <v>0</v>
      </c>
      <c r="V1323" s="2">
        <v>893.38</v>
      </c>
      <c r="W1323" s="2">
        <v>1970.03</v>
      </c>
      <c r="X1323" s="2">
        <v>0</v>
      </c>
      <c r="Y1323" s="2">
        <v>3372.91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f>VLOOKUP(Tabla3[[#This Row],[Columna1]],Tabla5[#All],3,0)</f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f>VLOOKUP(Tabla3[[#This Row],[Columna1]],Tabla7[[ID]:[Monto neto de los bonos]],3,0)</f>
        <v>1970.03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0</v>
      </c>
      <c r="AR1323" s="2">
        <v>0</v>
      </c>
      <c r="AS1323" s="2">
        <v>3901.06</v>
      </c>
      <c r="AT1323" s="2">
        <v>1950.52</v>
      </c>
      <c r="AU1323" s="2">
        <v>841.52</v>
      </c>
      <c r="AV1323" s="2">
        <v>0</v>
      </c>
      <c r="AW1323" s="1"/>
      <c r="AX1323" s="2" t="s">
        <v>422</v>
      </c>
      <c r="AY1323" s="8" t="s">
        <v>428</v>
      </c>
    </row>
    <row r="1324" spans="1:51" ht="13.15" customHeight="1" x14ac:dyDescent="0.25">
      <c r="A1324" s="7">
        <v>18569</v>
      </c>
      <c r="B1324" s="2" t="s">
        <v>1328</v>
      </c>
      <c r="C1324" s="2">
        <v>357603</v>
      </c>
      <c r="D1324" s="2" t="s">
        <v>188</v>
      </c>
      <c r="E1324" s="2" t="s">
        <v>214</v>
      </c>
      <c r="F1324" s="2" t="s">
        <v>193</v>
      </c>
      <c r="G1324" s="3">
        <v>41835</v>
      </c>
      <c r="H1324" s="1"/>
      <c r="I1324" s="2">
        <v>9717.6</v>
      </c>
      <c r="J1324" s="2">
        <v>4447.2349999999997</v>
      </c>
      <c r="K1324" s="2">
        <v>4447.2349999999997</v>
      </c>
      <c r="L1324" s="2">
        <v>3149.31</v>
      </c>
      <c r="M1324" s="1"/>
      <c r="N1324" s="5">
        <f t="shared" si="40"/>
        <v>27022.43</v>
      </c>
      <c r="O1324" s="6">
        <f t="shared" si="41"/>
        <v>20013.23</v>
      </c>
      <c r="P1324" s="2">
        <v>30</v>
      </c>
      <c r="Q1324" s="2" t="s">
        <v>37</v>
      </c>
      <c r="R1324" s="2">
        <v>0</v>
      </c>
      <c r="S1324" s="2">
        <v>0</v>
      </c>
      <c r="T1324" s="2">
        <v>0</v>
      </c>
      <c r="U1324" s="2">
        <v>0</v>
      </c>
      <c r="V1324" s="2">
        <v>893.38</v>
      </c>
      <c r="W1324" s="2">
        <v>1970.03</v>
      </c>
      <c r="X1324" s="2">
        <v>0</v>
      </c>
      <c r="Y1324" s="2">
        <v>2397.64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f>VLOOKUP(Tabla3[[#This Row],[Columna1]],Tabla5[#All],3,0)</f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f>VLOOKUP(Tabla3[[#This Row],[Columna1]],Tabla7[[ID]:[Monto neto de los bonos]],3,0)</f>
        <v>1970.03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0</v>
      </c>
      <c r="AR1324" s="2">
        <v>0</v>
      </c>
      <c r="AS1324" s="2">
        <v>3398.2</v>
      </c>
      <c r="AT1324" s="2">
        <v>2265.46</v>
      </c>
      <c r="AU1324" s="2">
        <v>1345.54</v>
      </c>
      <c r="AV1324" s="2">
        <v>0</v>
      </c>
      <c r="AW1324" s="1"/>
      <c r="AX1324" s="2" t="s">
        <v>422</v>
      </c>
      <c r="AY1324" s="8" t="s">
        <v>428</v>
      </c>
    </row>
    <row r="1325" spans="1:51" ht="13.15" customHeight="1" x14ac:dyDescent="0.25">
      <c r="A1325" s="7">
        <v>24285</v>
      </c>
      <c r="B1325" s="2" t="s">
        <v>1329</v>
      </c>
      <c r="C1325" s="2">
        <v>5850803</v>
      </c>
      <c r="D1325" s="2" t="s">
        <v>188</v>
      </c>
      <c r="E1325" s="2" t="s">
        <v>208</v>
      </c>
      <c r="F1325" s="2" t="s">
        <v>193</v>
      </c>
      <c r="G1325" s="3">
        <v>44958</v>
      </c>
      <c r="H1325" s="1"/>
      <c r="I1325" s="2">
        <v>9717.6</v>
      </c>
      <c r="J1325" s="2">
        <v>4447.2349999999997</v>
      </c>
      <c r="K1325" s="2">
        <v>4447.2349999999997</v>
      </c>
      <c r="L1325" s="2">
        <v>0</v>
      </c>
      <c r="M1325" s="1"/>
      <c r="N1325" s="5">
        <f t="shared" si="40"/>
        <v>23873.119999999999</v>
      </c>
      <c r="O1325" s="6">
        <f t="shared" si="41"/>
        <v>18155.28</v>
      </c>
      <c r="P1325" s="2">
        <v>30</v>
      </c>
      <c r="Q1325" s="2" t="s">
        <v>37</v>
      </c>
      <c r="R1325" s="2">
        <v>0</v>
      </c>
      <c r="S1325" s="2">
        <v>0</v>
      </c>
      <c r="T1325" s="2">
        <v>0</v>
      </c>
      <c r="U1325" s="2">
        <v>0</v>
      </c>
      <c r="V1325" s="2">
        <v>893.38</v>
      </c>
      <c r="W1325" s="2">
        <v>1970.03</v>
      </c>
      <c r="X1325" s="2">
        <v>0</v>
      </c>
      <c r="Y1325" s="2">
        <v>2397.64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f>VLOOKUP(Tabla3[[#This Row],[Columna1]],Tabla5[#All],3,0)</f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f>VLOOKUP(Tabla3[[#This Row],[Columna1]],Tabla7[[ID]:[Monto neto de los bonos]],3,0)</f>
        <v>1970.03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0</v>
      </c>
      <c r="AR1325" s="2">
        <v>0</v>
      </c>
      <c r="AS1325" s="2">
        <v>2925.8</v>
      </c>
      <c r="AT1325" s="2">
        <v>1950.52</v>
      </c>
      <c r="AU1325" s="2">
        <v>841.52</v>
      </c>
      <c r="AV1325" s="2">
        <v>0</v>
      </c>
      <c r="AW1325" s="1"/>
      <c r="AX1325" s="2" t="s">
        <v>422</v>
      </c>
      <c r="AY1325" s="8" t="s">
        <v>428</v>
      </c>
    </row>
    <row r="1326" spans="1:51" ht="13.15" customHeight="1" x14ac:dyDescent="0.25">
      <c r="A1326" s="7">
        <v>18566</v>
      </c>
      <c r="B1326" s="2" t="s">
        <v>1330</v>
      </c>
      <c r="C1326" s="2">
        <v>357303</v>
      </c>
      <c r="D1326" s="2" t="s">
        <v>188</v>
      </c>
      <c r="E1326" s="2" t="s">
        <v>214</v>
      </c>
      <c r="F1326" s="2" t="s">
        <v>193</v>
      </c>
      <c r="G1326" s="3">
        <v>41835</v>
      </c>
      <c r="H1326" s="1"/>
      <c r="I1326" s="2">
        <v>9717.6</v>
      </c>
      <c r="J1326" s="2">
        <v>4447.2349999999997</v>
      </c>
      <c r="K1326" s="2">
        <v>4447.2349999999997</v>
      </c>
      <c r="L1326" s="2">
        <v>3149.31</v>
      </c>
      <c r="M1326" s="1"/>
      <c r="N1326" s="5">
        <f t="shared" si="40"/>
        <v>27022.43</v>
      </c>
      <c r="O1326" s="6">
        <f t="shared" si="41"/>
        <v>20013.23</v>
      </c>
      <c r="P1326" s="2">
        <v>30</v>
      </c>
      <c r="Q1326" s="2" t="s">
        <v>37</v>
      </c>
      <c r="R1326" s="2">
        <v>0</v>
      </c>
      <c r="S1326" s="2">
        <v>0</v>
      </c>
      <c r="T1326" s="2">
        <v>0</v>
      </c>
      <c r="U1326" s="2">
        <v>0</v>
      </c>
      <c r="V1326" s="2">
        <v>893.38</v>
      </c>
      <c r="W1326" s="2">
        <v>1970.03</v>
      </c>
      <c r="X1326" s="2">
        <v>0</v>
      </c>
      <c r="Y1326" s="2">
        <v>2397.64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f>VLOOKUP(Tabla3[[#This Row],[Columna1]],Tabla5[#All],3,0)</f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f>VLOOKUP(Tabla3[[#This Row],[Columna1]],Tabla7[[ID]:[Monto neto de los bonos]],3,0)</f>
        <v>1970.03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0</v>
      </c>
      <c r="AR1326" s="2">
        <v>0</v>
      </c>
      <c r="AS1326" s="2">
        <v>3398.2</v>
      </c>
      <c r="AT1326" s="2">
        <v>2265.46</v>
      </c>
      <c r="AU1326" s="2">
        <v>1345.54</v>
      </c>
      <c r="AV1326" s="2">
        <v>0</v>
      </c>
      <c r="AW1326" s="1"/>
      <c r="AX1326" s="2" t="s">
        <v>422</v>
      </c>
      <c r="AY1326" s="8" t="s">
        <v>428</v>
      </c>
    </row>
    <row r="1327" spans="1:51" ht="13.15" customHeight="1" x14ac:dyDescent="0.25">
      <c r="A1327" s="7">
        <v>20874</v>
      </c>
      <c r="B1327" s="2" t="s">
        <v>1331</v>
      </c>
      <c r="C1327" s="2">
        <v>2203303</v>
      </c>
      <c r="D1327" s="2" t="s">
        <v>188</v>
      </c>
      <c r="E1327" s="2" t="s">
        <v>232</v>
      </c>
      <c r="F1327" s="2" t="s">
        <v>36</v>
      </c>
      <c r="G1327" s="3">
        <v>42977</v>
      </c>
      <c r="H1327" s="1"/>
      <c r="I1327" s="2">
        <v>13165.89</v>
      </c>
      <c r="J1327" s="2">
        <v>2789.65</v>
      </c>
      <c r="K1327" s="2">
        <v>2789.65</v>
      </c>
      <c r="L1327" s="2">
        <v>1591.82</v>
      </c>
      <c r="M1327" s="1"/>
      <c r="N1327" s="5">
        <f t="shared" si="40"/>
        <v>25077.579999999998</v>
      </c>
      <c r="O1327" s="6">
        <f t="shared" si="41"/>
        <v>21145.879999999997</v>
      </c>
      <c r="P1327" s="2">
        <v>30</v>
      </c>
      <c r="Q1327" s="2" t="s">
        <v>37</v>
      </c>
      <c r="R1327" s="2">
        <v>0</v>
      </c>
      <c r="S1327" s="2">
        <v>0</v>
      </c>
      <c r="T1327" s="2">
        <v>0</v>
      </c>
      <c r="U1327" s="2">
        <v>0</v>
      </c>
      <c r="V1327" s="2">
        <v>1249.68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3490.89</v>
      </c>
      <c r="AE1327" s="2">
        <f>VLOOKUP(Tabla3[[#This Row],[Columna1]],Tabla5[#All],3,0)</f>
        <v>3490.89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f>VLOOKUP(Tabla3[[#This Row],[Columna1]],Tabla7[[ID]:[Monto neto de los bonos]],3,0)</f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0</v>
      </c>
      <c r="AS1327" s="2">
        <v>0</v>
      </c>
      <c r="AT1327" s="2">
        <v>2158.66</v>
      </c>
      <c r="AU1327" s="2">
        <v>1773.04</v>
      </c>
      <c r="AV1327" s="2">
        <v>0</v>
      </c>
      <c r="AW1327" s="1"/>
      <c r="AX1327" s="2" t="s">
        <v>422</v>
      </c>
      <c r="AY1327" s="8" t="s">
        <v>423</v>
      </c>
    </row>
    <row r="1328" spans="1:51" ht="13.15" customHeight="1" x14ac:dyDescent="0.25">
      <c r="A1328" s="7">
        <v>21173</v>
      </c>
      <c r="B1328" s="2" t="s">
        <v>1332</v>
      </c>
      <c r="C1328" s="2">
        <v>2505603</v>
      </c>
      <c r="D1328" s="2" t="s">
        <v>188</v>
      </c>
      <c r="E1328" s="2" t="s">
        <v>233</v>
      </c>
      <c r="F1328" s="2" t="s">
        <v>145</v>
      </c>
      <c r="G1328" s="3">
        <v>43164</v>
      </c>
      <c r="H1328" s="1"/>
      <c r="I1328" s="2">
        <v>7320.09</v>
      </c>
      <c r="J1328" s="2">
        <v>1914.615</v>
      </c>
      <c r="K1328" s="2">
        <v>1914.615</v>
      </c>
      <c r="L1328" s="2">
        <v>1013.04</v>
      </c>
      <c r="M1328" s="1"/>
      <c r="N1328" s="5">
        <f t="shared" si="40"/>
        <v>12792.36</v>
      </c>
      <c r="O1328" s="6">
        <f t="shared" si="41"/>
        <v>10982.460000000001</v>
      </c>
      <c r="P1328" s="2">
        <v>30</v>
      </c>
      <c r="Q1328" s="2" t="s">
        <v>37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630</v>
      </c>
      <c r="AE1328" s="2">
        <f>VLOOKUP(Tabla3[[#This Row],[Columna1]],Tabla5[#All],3,0)</f>
        <v>630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f>VLOOKUP(Tabla3[[#This Row],[Columna1]],Tabla7[[ID]:[Monto neto de los bonos]],3,0)</f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2">
        <v>0</v>
      </c>
      <c r="AS1328" s="2">
        <v>0</v>
      </c>
      <c r="AT1328" s="2">
        <v>1216.22</v>
      </c>
      <c r="AU1328" s="2">
        <v>593.67999999999995</v>
      </c>
      <c r="AV1328" s="2">
        <v>0</v>
      </c>
      <c r="AW1328" s="1"/>
      <c r="AX1328" s="2" t="s">
        <v>422</v>
      </c>
      <c r="AY1328" s="8" t="s">
        <v>423</v>
      </c>
    </row>
    <row r="1329" spans="1:51" ht="13.15" customHeight="1" x14ac:dyDescent="0.25">
      <c r="A1329" s="7">
        <v>12857</v>
      </c>
      <c r="B1329" s="2" t="s">
        <v>1333</v>
      </c>
      <c r="C1329" s="2">
        <v>88603</v>
      </c>
      <c r="D1329" s="2" t="s">
        <v>188</v>
      </c>
      <c r="E1329" s="2" t="s">
        <v>192</v>
      </c>
      <c r="F1329" s="2" t="s">
        <v>193</v>
      </c>
      <c r="G1329" s="3">
        <v>38375</v>
      </c>
      <c r="H1329" s="1"/>
      <c r="I1329" s="2">
        <v>9717.6</v>
      </c>
      <c r="J1329" s="2">
        <v>4447.2349999999997</v>
      </c>
      <c r="K1329" s="2">
        <v>4447.2349999999997</v>
      </c>
      <c r="L1329" s="2">
        <v>5370</v>
      </c>
      <c r="M1329" s="1"/>
      <c r="N1329" s="5">
        <f t="shared" si="40"/>
        <v>29438.18</v>
      </c>
      <c r="O1329" s="6">
        <f t="shared" si="41"/>
        <v>21203.159999999996</v>
      </c>
      <c r="P1329" s="2">
        <v>30</v>
      </c>
      <c r="Q1329" s="2" t="s">
        <v>37</v>
      </c>
      <c r="R1329" s="2">
        <v>0</v>
      </c>
      <c r="S1329" s="2">
        <v>0</v>
      </c>
      <c r="T1329" s="2">
        <v>0</v>
      </c>
      <c r="U1329" s="2">
        <v>0</v>
      </c>
      <c r="V1329" s="2">
        <v>893.38</v>
      </c>
      <c r="W1329" s="2">
        <v>1970.03</v>
      </c>
      <c r="X1329" s="2">
        <v>0</v>
      </c>
      <c r="Y1329" s="2">
        <v>2592.6999999999998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f>VLOOKUP(Tabla3[[#This Row],[Columna1]],Tabla5[#All],3,0)</f>
        <v>0</v>
      </c>
      <c r="AF1329" s="2">
        <v>0</v>
      </c>
      <c r="AG1329" s="2">
        <v>0</v>
      </c>
      <c r="AH1329" s="2">
        <v>0</v>
      </c>
      <c r="AI1329" s="2">
        <v>0</v>
      </c>
      <c r="AJ1329" s="2">
        <v>0</v>
      </c>
      <c r="AK1329" s="2">
        <f>VLOOKUP(Tabla3[[#This Row],[Columna1]],Tabla7[[ID]:[Monto neto de los bonos]],3,0)</f>
        <v>1970.03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2">
        <v>3980.06</v>
      </c>
      <c r="AT1329" s="2">
        <v>2487.54</v>
      </c>
      <c r="AU1329" s="2">
        <v>1767.42</v>
      </c>
      <c r="AV1329" s="2">
        <v>0</v>
      </c>
      <c r="AW1329" s="1"/>
      <c r="AX1329" s="2" t="s">
        <v>422</v>
      </c>
      <c r="AY1329" s="8" t="s">
        <v>428</v>
      </c>
    </row>
    <row r="1330" spans="1:51" ht="13.15" customHeight="1" x14ac:dyDescent="0.25">
      <c r="A1330" s="7">
        <v>17081</v>
      </c>
      <c r="B1330" s="2" t="s">
        <v>1334</v>
      </c>
      <c r="C1330" s="2">
        <v>277903</v>
      </c>
      <c r="D1330" s="2" t="s">
        <v>188</v>
      </c>
      <c r="E1330" s="2" t="s">
        <v>199</v>
      </c>
      <c r="F1330" s="2" t="s">
        <v>201</v>
      </c>
      <c r="G1330" s="3">
        <v>41000</v>
      </c>
      <c r="H1330" s="1"/>
      <c r="I1330" s="2">
        <v>11670.43</v>
      </c>
      <c r="J1330" s="2">
        <v>4294.8850000000002</v>
      </c>
      <c r="K1330" s="2">
        <v>4294.8850000000002</v>
      </c>
      <c r="L1330" s="2">
        <v>2831.46</v>
      </c>
      <c r="M1330" s="1"/>
      <c r="N1330" s="5">
        <f t="shared" si="40"/>
        <v>39417.919999999998</v>
      </c>
      <c r="O1330" s="6">
        <f t="shared" si="41"/>
        <v>31742.699999999997</v>
      </c>
      <c r="P1330" s="2">
        <v>30</v>
      </c>
      <c r="Q1330" s="2" t="s">
        <v>37</v>
      </c>
      <c r="R1330" s="2">
        <v>0</v>
      </c>
      <c r="S1330" s="2">
        <v>0</v>
      </c>
      <c r="T1330" s="2">
        <v>0</v>
      </c>
      <c r="U1330" s="2">
        <v>0</v>
      </c>
      <c r="V1330" s="2">
        <v>972.5</v>
      </c>
      <c r="W1330" s="2">
        <v>1803.57</v>
      </c>
      <c r="X1330" s="2">
        <v>0</v>
      </c>
      <c r="Y1330" s="2">
        <v>2550.19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f>VLOOKUP(Tabla3[[#This Row],[Columna1]],Tabla5[#All],3,0)</f>
        <v>0</v>
      </c>
      <c r="AF1330" s="2">
        <v>0</v>
      </c>
      <c r="AG1330" s="2">
        <v>11000</v>
      </c>
      <c r="AH1330" s="2">
        <v>0</v>
      </c>
      <c r="AI1330" s="2">
        <v>0</v>
      </c>
      <c r="AJ1330" s="2">
        <v>0</v>
      </c>
      <c r="AK1330" s="2">
        <f>VLOOKUP(Tabla3[[#This Row],[Columna1]],Tabla7[[ID]:[Monto neto de los bonos]],3,0)</f>
        <v>12803.57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2">
        <v>3609.62</v>
      </c>
      <c r="AT1330" s="2">
        <v>2406.42</v>
      </c>
      <c r="AU1330" s="2">
        <v>1659.18</v>
      </c>
      <c r="AV1330" s="2">
        <v>0</v>
      </c>
      <c r="AW1330" s="1"/>
      <c r="AX1330" s="2" t="s">
        <v>422</v>
      </c>
      <c r="AY1330" s="8" t="s">
        <v>428</v>
      </c>
    </row>
    <row r="1331" spans="1:51" ht="13.15" customHeight="1" x14ac:dyDescent="0.25">
      <c r="A1331" s="7">
        <v>20344</v>
      </c>
      <c r="B1331" s="2" t="s">
        <v>1335</v>
      </c>
      <c r="C1331" s="2">
        <v>1711603</v>
      </c>
      <c r="D1331" s="2" t="s">
        <v>188</v>
      </c>
      <c r="E1331" s="2" t="s">
        <v>234</v>
      </c>
      <c r="F1331" s="2" t="s">
        <v>65</v>
      </c>
      <c r="G1331" s="3">
        <v>42751</v>
      </c>
      <c r="H1331" s="1"/>
      <c r="I1331" s="2">
        <v>16065.68</v>
      </c>
      <c r="J1331" s="2">
        <v>2959.1</v>
      </c>
      <c r="K1331" s="2">
        <v>2959.1</v>
      </c>
      <c r="L1331" s="2">
        <v>2133.34</v>
      </c>
      <c r="M1331" s="1"/>
      <c r="N1331" s="5">
        <f t="shared" si="40"/>
        <v>48395.06</v>
      </c>
      <c r="O1331" s="6">
        <f t="shared" si="41"/>
        <v>43742.2</v>
      </c>
      <c r="P1331" s="2">
        <v>30</v>
      </c>
      <c r="Q1331" s="2" t="s">
        <v>37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24277.84</v>
      </c>
      <c r="AE1331" s="2">
        <f>VLOOKUP(Tabla3[[#This Row],[Columna1]],Tabla5[#All],3,0)</f>
        <v>24277.84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f>VLOOKUP(Tabla3[[#This Row],[Columna1]],Tabla7[[ID]:[Monto neto de los bonos]],3,0)</f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0</v>
      </c>
      <c r="AS1331" s="2">
        <v>0</v>
      </c>
      <c r="AT1331" s="2">
        <v>2411.6999999999998</v>
      </c>
      <c r="AU1331" s="2">
        <v>2241.16</v>
      </c>
      <c r="AV1331" s="2">
        <v>0</v>
      </c>
      <c r="AW1331" s="1"/>
      <c r="AX1331" s="2" t="s">
        <v>422</v>
      </c>
      <c r="AY1331" s="8" t="s">
        <v>423</v>
      </c>
    </row>
    <row r="1332" spans="1:51" ht="13.15" customHeight="1" x14ac:dyDescent="0.25">
      <c r="A1332" s="7">
        <v>18944</v>
      </c>
      <c r="B1332" s="2" t="s">
        <v>4514</v>
      </c>
      <c r="C1332" s="2">
        <v>299703</v>
      </c>
      <c r="D1332" s="2" t="s">
        <v>188</v>
      </c>
      <c r="E1332" s="2" t="s">
        <v>225</v>
      </c>
      <c r="F1332" s="2" t="s">
        <v>36</v>
      </c>
      <c r="G1332" s="3">
        <v>42053</v>
      </c>
      <c r="H1332" s="1"/>
      <c r="I1332" s="2">
        <v>13165.89</v>
      </c>
      <c r="J1332" s="2">
        <v>2789.65</v>
      </c>
      <c r="K1332" s="2">
        <v>2789.65</v>
      </c>
      <c r="L1332" s="2">
        <v>3151.2</v>
      </c>
      <c r="M1332" s="1"/>
      <c r="N1332" s="5">
        <f t="shared" si="40"/>
        <v>24102.65</v>
      </c>
      <c r="O1332" s="6">
        <f t="shared" si="41"/>
        <v>20073.810000000001</v>
      </c>
      <c r="P1332" s="2">
        <v>30</v>
      </c>
      <c r="Q1332" s="2" t="s">
        <v>37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2206.2600000000002</v>
      </c>
      <c r="AE1332" s="2">
        <f>VLOOKUP(Tabla3[[#This Row],[Columna1]],Tabla5[#All],3,0)</f>
        <v>2206.2600000000002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>
        <f>VLOOKUP(Tabla3[[#This Row],[Columna1]],Tabla7[[ID]:[Monto neto de los bonos]],3,0)</f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0</v>
      </c>
      <c r="AR1332" s="2">
        <v>0</v>
      </c>
      <c r="AS1332" s="2">
        <v>0</v>
      </c>
      <c r="AT1332" s="2">
        <v>2189.64</v>
      </c>
      <c r="AU1332" s="2">
        <v>1839.2</v>
      </c>
      <c r="AV1332" s="2">
        <v>0</v>
      </c>
      <c r="AW1332" s="1"/>
      <c r="AX1332" s="2" t="s">
        <v>422</v>
      </c>
      <c r="AY1332" s="8" t="s">
        <v>423</v>
      </c>
    </row>
    <row r="1333" spans="1:51" ht="13.15" customHeight="1" x14ac:dyDescent="0.25">
      <c r="A1333" s="7">
        <v>17082</v>
      </c>
      <c r="B1333" s="2" t="s">
        <v>4046</v>
      </c>
      <c r="C1333" s="2">
        <v>278003</v>
      </c>
      <c r="D1333" s="2" t="s">
        <v>188</v>
      </c>
      <c r="E1333" s="2" t="s">
        <v>190</v>
      </c>
      <c r="F1333" s="2" t="s">
        <v>191</v>
      </c>
      <c r="G1333" s="3">
        <v>44896</v>
      </c>
      <c r="H1333" s="1"/>
      <c r="I1333" s="2">
        <v>9708.5300000000007</v>
      </c>
      <c r="J1333" s="2">
        <v>4443.09</v>
      </c>
      <c r="K1333" s="2">
        <v>4443.09</v>
      </c>
      <c r="L1333" s="2">
        <v>0</v>
      </c>
      <c r="M1333" s="1"/>
      <c r="N1333" s="5">
        <f t="shared" si="40"/>
        <v>22519.670000000002</v>
      </c>
      <c r="O1333" s="6">
        <f t="shared" si="41"/>
        <v>16807.370000000003</v>
      </c>
      <c r="P1333" s="2">
        <v>30</v>
      </c>
      <c r="Q1333" s="2" t="s">
        <v>37</v>
      </c>
      <c r="R1333" s="2">
        <v>0</v>
      </c>
      <c r="S1333" s="2">
        <v>0</v>
      </c>
      <c r="T1333" s="2">
        <v>0</v>
      </c>
      <c r="U1333" s="2">
        <v>0</v>
      </c>
      <c r="V1333" s="2">
        <v>892.56</v>
      </c>
      <c r="W1333" s="2">
        <v>3032.4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f>VLOOKUP(Tabla3[[#This Row],[Columna1]],Tabla5[#All],3,0)</f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f>VLOOKUP(Tabla3[[#This Row],[Columna1]],Tabla7[[ID]:[Monto neto de los bonos]],3,0)</f>
        <v>3032.4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2">
        <v>2923.12</v>
      </c>
      <c r="AT1333" s="2">
        <v>1948.74</v>
      </c>
      <c r="AU1333" s="2">
        <v>840.44</v>
      </c>
      <c r="AV1333" s="2">
        <v>0</v>
      </c>
      <c r="AW1333" s="1"/>
      <c r="AX1333" s="2" t="s">
        <v>422</v>
      </c>
      <c r="AY1333" s="8" t="s">
        <v>423</v>
      </c>
    </row>
    <row r="1334" spans="1:51" ht="13.15" customHeight="1" x14ac:dyDescent="0.25">
      <c r="A1334" s="7">
        <v>18568</v>
      </c>
      <c r="B1334" s="2" t="s">
        <v>4397</v>
      </c>
      <c r="C1334" s="2">
        <v>357503</v>
      </c>
      <c r="D1334" s="2" t="s">
        <v>188</v>
      </c>
      <c r="E1334" s="2" t="s">
        <v>214</v>
      </c>
      <c r="F1334" s="2" t="s">
        <v>193</v>
      </c>
      <c r="G1334" s="3">
        <v>41835</v>
      </c>
      <c r="H1334" s="1"/>
      <c r="I1334" s="2">
        <v>9717.6</v>
      </c>
      <c r="J1334" s="2">
        <v>4447.2349999999997</v>
      </c>
      <c r="K1334" s="2">
        <v>4447.2349999999997</v>
      </c>
      <c r="L1334" s="2">
        <v>3149.31</v>
      </c>
      <c r="M1334" s="1"/>
      <c r="N1334" s="5">
        <f t="shared" si="40"/>
        <v>27022.43</v>
      </c>
      <c r="O1334" s="6">
        <f t="shared" si="41"/>
        <v>20013.23</v>
      </c>
      <c r="P1334" s="2">
        <v>30</v>
      </c>
      <c r="Q1334" s="2" t="s">
        <v>37</v>
      </c>
      <c r="R1334" s="2">
        <v>0</v>
      </c>
      <c r="S1334" s="2">
        <v>0</v>
      </c>
      <c r="T1334" s="2">
        <v>0</v>
      </c>
      <c r="U1334" s="2">
        <v>0</v>
      </c>
      <c r="V1334" s="2">
        <v>893.38</v>
      </c>
      <c r="W1334" s="2">
        <v>1970.03</v>
      </c>
      <c r="X1334" s="2">
        <v>0</v>
      </c>
      <c r="Y1334" s="2">
        <v>2397.64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f>VLOOKUP(Tabla3[[#This Row],[Columna1]],Tabla5[#All],3,0)</f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f>VLOOKUP(Tabla3[[#This Row],[Columna1]],Tabla7[[ID]:[Monto neto de los bonos]],3,0)</f>
        <v>1970.03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  <c r="AQ1334" s="2">
        <v>0</v>
      </c>
      <c r="AR1334" s="2">
        <v>0</v>
      </c>
      <c r="AS1334" s="2">
        <v>3398.2</v>
      </c>
      <c r="AT1334" s="2">
        <v>2265.46</v>
      </c>
      <c r="AU1334" s="2">
        <v>1345.54</v>
      </c>
      <c r="AV1334" s="2">
        <v>0</v>
      </c>
      <c r="AW1334" s="1"/>
      <c r="AX1334" s="2" t="s">
        <v>422</v>
      </c>
      <c r="AY1334" s="8" t="s">
        <v>428</v>
      </c>
    </row>
    <row r="1335" spans="1:51" ht="13.15" customHeight="1" x14ac:dyDescent="0.25">
      <c r="A1335" s="7">
        <v>13097</v>
      </c>
      <c r="B1335" s="2" t="s">
        <v>1336</v>
      </c>
      <c r="C1335" s="2">
        <v>98103</v>
      </c>
      <c r="D1335" s="2" t="s">
        <v>188</v>
      </c>
      <c r="E1335" s="2" t="s">
        <v>199</v>
      </c>
      <c r="F1335" s="2" t="s">
        <v>217</v>
      </c>
      <c r="G1335" s="3">
        <v>38434</v>
      </c>
      <c r="H1335" s="1"/>
      <c r="I1335" s="2">
        <v>12173.71</v>
      </c>
      <c r="J1335" s="2">
        <v>4748.5950000000003</v>
      </c>
      <c r="K1335" s="2">
        <v>4748.5950000000003</v>
      </c>
      <c r="L1335" s="2">
        <v>6121.35</v>
      </c>
      <c r="M1335" s="1"/>
      <c r="N1335" s="5">
        <f t="shared" si="40"/>
        <v>39998.22</v>
      </c>
      <c r="O1335" s="6">
        <f t="shared" si="41"/>
        <v>30905.060000000005</v>
      </c>
      <c r="P1335" s="2">
        <v>30</v>
      </c>
      <c r="Q1335" s="2" t="s">
        <v>37</v>
      </c>
      <c r="R1335" s="2">
        <v>0</v>
      </c>
      <c r="S1335" s="2">
        <v>0</v>
      </c>
      <c r="T1335" s="2">
        <v>0</v>
      </c>
      <c r="U1335" s="2">
        <v>0</v>
      </c>
      <c r="V1335" s="2">
        <v>1040.2</v>
      </c>
      <c r="W1335" s="2">
        <v>2010.48</v>
      </c>
      <c r="X1335" s="2">
        <v>0</v>
      </c>
      <c r="Y1335" s="2">
        <v>3155.29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f>VLOOKUP(Tabla3[[#This Row],[Columna1]],Tabla5[#All],3,0)</f>
        <v>0</v>
      </c>
      <c r="AF1335" s="2">
        <v>0</v>
      </c>
      <c r="AG1335" s="2">
        <v>6000</v>
      </c>
      <c r="AH1335" s="2">
        <v>0</v>
      </c>
      <c r="AI1335" s="2">
        <v>0</v>
      </c>
      <c r="AJ1335" s="2">
        <v>0</v>
      </c>
      <c r="AK1335" s="2">
        <f>VLOOKUP(Tabla3[[#This Row],[Columna1]],Tabla7[[ID]:[Monto neto de los bonos]],3,0)</f>
        <v>8010.48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0</v>
      </c>
      <c r="AS1335" s="2">
        <v>4225.54</v>
      </c>
      <c r="AT1335" s="2">
        <v>2723.95</v>
      </c>
      <c r="AU1335" s="2">
        <v>2143.67</v>
      </c>
      <c r="AV1335" s="2">
        <v>0</v>
      </c>
      <c r="AW1335" s="1"/>
      <c r="AX1335" s="2" t="s">
        <v>422</v>
      </c>
      <c r="AY1335" s="8" t="s">
        <v>428</v>
      </c>
    </row>
    <row r="1336" spans="1:51" ht="13.15" customHeight="1" x14ac:dyDescent="0.25">
      <c r="A1336" s="7">
        <v>11907</v>
      </c>
      <c r="B1336" s="2" t="s">
        <v>1337</v>
      </c>
      <c r="C1336" s="2">
        <v>113303</v>
      </c>
      <c r="D1336" s="2" t="s">
        <v>188</v>
      </c>
      <c r="E1336" s="2" t="s">
        <v>202</v>
      </c>
      <c r="F1336" s="2" t="s">
        <v>193</v>
      </c>
      <c r="G1336" s="3">
        <v>36693</v>
      </c>
      <c r="H1336" s="1"/>
      <c r="I1336" s="2">
        <v>9717.6</v>
      </c>
      <c r="J1336" s="2">
        <v>4447.2349999999997</v>
      </c>
      <c r="K1336" s="2">
        <v>4447.2349999999997</v>
      </c>
      <c r="L1336" s="2">
        <v>4042.04</v>
      </c>
      <c r="M1336" s="1"/>
      <c r="N1336" s="5">
        <f t="shared" si="40"/>
        <v>28890.43</v>
      </c>
      <c r="O1336" s="6">
        <f t="shared" si="41"/>
        <v>20320.689999999999</v>
      </c>
      <c r="P1336" s="2">
        <v>30</v>
      </c>
      <c r="Q1336" s="2" t="s">
        <v>37</v>
      </c>
      <c r="R1336" s="2">
        <v>0</v>
      </c>
      <c r="S1336" s="2">
        <v>0</v>
      </c>
      <c r="T1336" s="2">
        <v>0</v>
      </c>
      <c r="U1336" s="2">
        <v>0</v>
      </c>
      <c r="V1336" s="2">
        <v>893.38</v>
      </c>
      <c r="W1336" s="2">
        <v>1970.03</v>
      </c>
      <c r="X1336" s="2">
        <v>0</v>
      </c>
      <c r="Y1336" s="2">
        <v>3372.91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f>VLOOKUP(Tabla3[[#This Row],[Columna1]],Tabla5[#All],3,0)</f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f>VLOOKUP(Tabla3[[#This Row],[Columna1]],Tabla7[[ID]:[Monto neto de los bonos]],3,0)</f>
        <v>1970.03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  <c r="AQ1336" s="2">
        <v>0</v>
      </c>
      <c r="AR1336" s="2">
        <v>0</v>
      </c>
      <c r="AS1336" s="2">
        <v>4709.4799999999996</v>
      </c>
      <c r="AT1336" s="2">
        <v>2354.7399999999998</v>
      </c>
      <c r="AU1336" s="2">
        <v>1505.52</v>
      </c>
      <c r="AV1336" s="2">
        <v>0</v>
      </c>
      <c r="AW1336" s="1"/>
      <c r="AX1336" s="2" t="s">
        <v>422</v>
      </c>
      <c r="AY1336" s="8" t="s">
        <v>428</v>
      </c>
    </row>
    <row r="1337" spans="1:51" ht="13.15" customHeight="1" x14ac:dyDescent="0.25">
      <c r="A1337" s="7">
        <v>18978</v>
      </c>
      <c r="B1337" s="2" t="s">
        <v>4395</v>
      </c>
      <c r="C1337" s="2">
        <v>302503</v>
      </c>
      <c r="D1337" s="2" t="s">
        <v>188</v>
      </c>
      <c r="E1337" s="2" t="s">
        <v>214</v>
      </c>
      <c r="F1337" s="2" t="s">
        <v>193</v>
      </c>
      <c r="G1337" s="3">
        <v>42087</v>
      </c>
      <c r="H1337" s="1"/>
      <c r="I1337" s="2">
        <v>9717.6</v>
      </c>
      <c r="J1337" s="2">
        <v>4447.2349999999997</v>
      </c>
      <c r="K1337" s="2">
        <v>4447.2349999999997</v>
      </c>
      <c r="L1337" s="2">
        <v>3387.79</v>
      </c>
      <c r="M1337" s="1"/>
      <c r="N1337" s="5">
        <f t="shared" si="40"/>
        <v>28530.91</v>
      </c>
      <c r="O1337" s="6">
        <f t="shared" si="41"/>
        <v>22027.439999999999</v>
      </c>
      <c r="P1337" s="2">
        <v>30</v>
      </c>
      <c r="Q1337" s="2" t="s">
        <v>37</v>
      </c>
      <c r="R1337" s="2">
        <v>0</v>
      </c>
      <c r="S1337" s="2">
        <v>0</v>
      </c>
      <c r="T1337" s="2">
        <v>0</v>
      </c>
      <c r="U1337" s="2">
        <v>0</v>
      </c>
      <c r="V1337" s="2">
        <v>893.38</v>
      </c>
      <c r="W1337" s="2">
        <v>1970.03</v>
      </c>
      <c r="X1337" s="2">
        <v>0</v>
      </c>
      <c r="Y1337" s="2">
        <v>2397.64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f>VLOOKUP(Tabla3[[#This Row],[Columna1]],Tabla5[#All],3,0)</f>
        <v>0</v>
      </c>
      <c r="AF1337" s="2">
        <v>0</v>
      </c>
      <c r="AG1337" s="2">
        <v>1270</v>
      </c>
      <c r="AH1337" s="2">
        <v>0</v>
      </c>
      <c r="AI1337" s="2">
        <v>0</v>
      </c>
      <c r="AJ1337" s="2">
        <v>0</v>
      </c>
      <c r="AK1337" s="2">
        <f>VLOOKUP(Tabla3[[#This Row],[Columna1]],Tabla7[[ID]:[Monto neto de los bonos]],3,0)</f>
        <v>3240.03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  <c r="AQ1337" s="2">
        <v>0</v>
      </c>
      <c r="AR1337" s="2">
        <v>0</v>
      </c>
      <c r="AS1337" s="2">
        <v>3219</v>
      </c>
      <c r="AT1337" s="2">
        <v>2146</v>
      </c>
      <c r="AU1337" s="2">
        <v>1138.47</v>
      </c>
      <c r="AV1337" s="2">
        <v>0</v>
      </c>
      <c r="AW1337" s="1"/>
      <c r="AX1337" s="2" t="s">
        <v>422</v>
      </c>
      <c r="AY1337" s="8" t="s">
        <v>428</v>
      </c>
    </row>
    <row r="1338" spans="1:51" ht="13.15" customHeight="1" x14ac:dyDescent="0.25">
      <c r="A1338" s="7">
        <v>24925</v>
      </c>
      <c r="B1338" s="2" t="s">
        <v>1338</v>
      </c>
      <c r="C1338" s="2">
        <v>6300503</v>
      </c>
      <c r="D1338" s="2" t="s">
        <v>188</v>
      </c>
      <c r="E1338" s="2" t="s">
        <v>196</v>
      </c>
      <c r="F1338" s="2" t="s">
        <v>193</v>
      </c>
      <c r="G1338" s="3">
        <v>45338</v>
      </c>
      <c r="H1338" s="1"/>
      <c r="I1338" s="2">
        <v>9717.6</v>
      </c>
      <c r="J1338" s="2">
        <v>4447.2349999999997</v>
      </c>
      <c r="K1338" s="2">
        <v>4447.2349999999997</v>
      </c>
      <c r="L1338" s="2">
        <v>0</v>
      </c>
      <c r="M1338" s="1"/>
      <c r="N1338" s="5">
        <f t="shared" si="40"/>
        <v>24848.39</v>
      </c>
      <c r="O1338" s="6">
        <f t="shared" si="41"/>
        <v>18155.289999999997</v>
      </c>
      <c r="P1338" s="2">
        <v>30</v>
      </c>
      <c r="Q1338" s="2" t="s">
        <v>37</v>
      </c>
      <c r="R1338" s="2">
        <v>0</v>
      </c>
      <c r="S1338" s="2">
        <v>0</v>
      </c>
      <c r="T1338" s="2">
        <v>0</v>
      </c>
      <c r="U1338" s="2">
        <v>0</v>
      </c>
      <c r="V1338" s="2">
        <v>893.38</v>
      </c>
      <c r="W1338" s="2">
        <v>1970.03</v>
      </c>
      <c r="X1338" s="2">
        <v>0</v>
      </c>
      <c r="Y1338" s="2">
        <v>3372.91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f>VLOOKUP(Tabla3[[#This Row],[Columna1]],Tabla5[#All],3,0)</f>
        <v>0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f>VLOOKUP(Tabla3[[#This Row],[Columna1]],Tabla7[[ID]:[Monto neto de los bonos]],3,0)</f>
        <v>1970.03</v>
      </c>
      <c r="AL1338" s="2">
        <v>0</v>
      </c>
      <c r="AM1338" s="2">
        <v>0</v>
      </c>
      <c r="AN1338" s="2">
        <v>0</v>
      </c>
      <c r="AO1338" s="2">
        <v>0</v>
      </c>
      <c r="AP1338" s="2">
        <v>0</v>
      </c>
      <c r="AQ1338" s="2">
        <v>0</v>
      </c>
      <c r="AR1338" s="2">
        <v>0</v>
      </c>
      <c r="AS1338" s="2">
        <v>3901.06</v>
      </c>
      <c r="AT1338" s="2">
        <v>1950.52</v>
      </c>
      <c r="AU1338" s="2">
        <v>841.52</v>
      </c>
      <c r="AV1338" s="2">
        <v>0</v>
      </c>
      <c r="AW1338" s="1"/>
      <c r="AX1338" s="2" t="s">
        <v>422</v>
      </c>
      <c r="AY1338" s="8" t="s">
        <v>428</v>
      </c>
    </row>
    <row r="1339" spans="1:51" ht="13.15" customHeight="1" x14ac:dyDescent="0.25">
      <c r="A1339" s="7">
        <v>25264</v>
      </c>
      <c r="B1339" s="2" t="s">
        <v>1339</v>
      </c>
      <c r="C1339" s="2">
        <v>6550103</v>
      </c>
      <c r="D1339" s="2" t="s">
        <v>188</v>
      </c>
      <c r="E1339" s="2" t="s">
        <v>206</v>
      </c>
      <c r="F1339" s="2" t="s">
        <v>193</v>
      </c>
      <c r="G1339" s="3">
        <v>45597</v>
      </c>
      <c r="H1339" s="1"/>
      <c r="I1339" s="2">
        <v>9717.6</v>
      </c>
      <c r="J1339" s="2">
        <v>4447.2349999999997</v>
      </c>
      <c r="K1339" s="2">
        <v>4447.2349999999997</v>
      </c>
      <c r="L1339" s="2">
        <v>0</v>
      </c>
      <c r="M1339" s="1"/>
      <c r="N1339" s="5">
        <f t="shared" si="40"/>
        <v>24848.39</v>
      </c>
      <c r="O1339" s="6">
        <f t="shared" si="41"/>
        <v>18155.289999999997</v>
      </c>
      <c r="P1339" s="2">
        <v>30</v>
      </c>
      <c r="Q1339" s="2" t="s">
        <v>37</v>
      </c>
      <c r="R1339" s="2">
        <v>0</v>
      </c>
      <c r="S1339" s="2">
        <v>0</v>
      </c>
      <c r="T1339" s="2">
        <v>0</v>
      </c>
      <c r="U1339" s="2">
        <v>0</v>
      </c>
      <c r="V1339" s="2">
        <v>893.38</v>
      </c>
      <c r="W1339" s="2">
        <v>1970.03</v>
      </c>
      <c r="X1339" s="2">
        <v>0</v>
      </c>
      <c r="Y1339" s="2">
        <v>3372.91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f>VLOOKUP(Tabla3[[#This Row],[Columna1]],Tabla5[#All],3,0)</f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f>VLOOKUP(Tabla3[[#This Row],[Columna1]],Tabla7[[ID]:[Monto neto de los bonos]],3,0)</f>
        <v>4685.3900000000003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  <c r="AQ1339" s="2">
        <v>0</v>
      </c>
      <c r="AR1339" s="2">
        <v>0</v>
      </c>
      <c r="AS1339" s="2">
        <v>3901.06</v>
      </c>
      <c r="AT1339" s="2">
        <v>1950.52</v>
      </c>
      <c r="AU1339" s="2">
        <v>841.52</v>
      </c>
      <c r="AV1339" s="2">
        <v>0</v>
      </c>
      <c r="AW1339" s="1"/>
      <c r="AX1339" s="2" t="s">
        <v>422</v>
      </c>
      <c r="AY1339" s="8" t="s">
        <v>428</v>
      </c>
    </row>
    <row r="1340" spans="1:51" ht="13.15" customHeight="1" x14ac:dyDescent="0.25">
      <c r="A1340" s="7">
        <v>15352</v>
      </c>
      <c r="B1340" s="2" t="s">
        <v>1340</v>
      </c>
      <c r="C1340" s="2">
        <v>181903</v>
      </c>
      <c r="D1340" s="2" t="s">
        <v>188</v>
      </c>
      <c r="E1340" s="2" t="s">
        <v>207</v>
      </c>
      <c r="F1340" s="2" t="s">
        <v>36</v>
      </c>
      <c r="G1340" s="3">
        <v>39867</v>
      </c>
      <c r="H1340" s="1"/>
      <c r="I1340" s="2">
        <v>13165.89</v>
      </c>
      <c r="J1340" s="2">
        <v>2789.65</v>
      </c>
      <c r="K1340" s="2">
        <v>2789.65</v>
      </c>
      <c r="L1340" s="2">
        <v>1265.76</v>
      </c>
      <c r="M1340" s="1"/>
      <c r="N1340" s="5">
        <f t="shared" si="40"/>
        <v>26776.28</v>
      </c>
      <c r="O1340" s="6">
        <f t="shared" si="41"/>
        <v>22946.839999999997</v>
      </c>
      <c r="P1340" s="2">
        <v>30</v>
      </c>
      <c r="Q1340" s="2" t="s">
        <v>37</v>
      </c>
      <c r="R1340" s="2">
        <v>0</v>
      </c>
      <c r="S1340" s="2">
        <v>0</v>
      </c>
      <c r="T1340" s="2">
        <v>0</v>
      </c>
      <c r="U1340" s="2">
        <v>0</v>
      </c>
      <c r="V1340" s="2">
        <v>1249.68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5515.65</v>
      </c>
      <c r="AE1340" s="2">
        <f>VLOOKUP(Tabla3[[#This Row],[Columna1]],Tabla5[#All],3,0)</f>
        <v>5515.65</v>
      </c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f>VLOOKUP(Tabla3[[#This Row],[Columna1]],Tabla7[[ID]:[Monto neto de los bonos]],3,0)</f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0</v>
      </c>
      <c r="AQ1340" s="2">
        <v>0</v>
      </c>
      <c r="AR1340" s="2">
        <v>0</v>
      </c>
      <c r="AS1340" s="2">
        <v>0</v>
      </c>
      <c r="AT1340" s="2">
        <v>2126.06</v>
      </c>
      <c r="AU1340" s="2">
        <v>1703.38</v>
      </c>
      <c r="AV1340" s="2">
        <v>0</v>
      </c>
      <c r="AW1340" s="1"/>
      <c r="AX1340" s="2" t="s">
        <v>422</v>
      </c>
      <c r="AY1340" s="8" t="s">
        <v>423</v>
      </c>
    </row>
    <row r="1341" spans="1:51" ht="13.15" customHeight="1" x14ac:dyDescent="0.25">
      <c r="A1341" s="7">
        <v>15339</v>
      </c>
      <c r="B1341" s="2" t="s">
        <v>1341</v>
      </c>
      <c r="C1341" s="2">
        <v>181603</v>
      </c>
      <c r="D1341" s="2" t="s">
        <v>188</v>
      </c>
      <c r="E1341" s="2" t="s">
        <v>190</v>
      </c>
      <c r="F1341" s="2" t="s">
        <v>191</v>
      </c>
      <c r="G1341" s="3">
        <v>39829</v>
      </c>
      <c r="H1341" s="1"/>
      <c r="I1341" s="2">
        <v>9708.5300000000007</v>
      </c>
      <c r="J1341" s="2">
        <v>4443.09</v>
      </c>
      <c r="K1341" s="2">
        <v>4443.09</v>
      </c>
      <c r="L1341" s="2">
        <v>4193.99</v>
      </c>
      <c r="M1341" s="1"/>
      <c r="N1341" s="5">
        <f t="shared" si="40"/>
        <v>26713.66</v>
      </c>
      <c r="O1341" s="6">
        <f t="shared" si="41"/>
        <v>19262.3</v>
      </c>
      <c r="P1341" s="2">
        <v>30</v>
      </c>
      <c r="Q1341" s="2" t="s">
        <v>37</v>
      </c>
      <c r="R1341" s="2">
        <v>0</v>
      </c>
      <c r="S1341" s="2">
        <v>0</v>
      </c>
      <c r="T1341" s="2">
        <v>0</v>
      </c>
      <c r="U1341" s="2">
        <v>0</v>
      </c>
      <c r="V1341" s="2">
        <v>892.56</v>
      </c>
      <c r="W1341" s="2">
        <v>3032.4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f>VLOOKUP(Tabla3[[#This Row],[Columna1]],Tabla5[#All],3,0)</f>
        <v>0</v>
      </c>
      <c r="AF1341" s="2">
        <v>5000</v>
      </c>
      <c r="AG1341" s="2">
        <v>0</v>
      </c>
      <c r="AH1341" s="2">
        <v>0</v>
      </c>
      <c r="AI1341" s="2">
        <v>0</v>
      </c>
      <c r="AJ1341" s="2">
        <v>0</v>
      </c>
      <c r="AK1341" s="2">
        <f>VLOOKUP(Tabla3[[#This Row],[Columna1]],Tabla7[[ID]:[Monto neto de los bonos]],3,0)</f>
        <v>3032.4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0</v>
      </c>
      <c r="AR1341" s="2">
        <v>0</v>
      </c>
      <c r="AS1341" s="2">
        <v>3552.22</v>
      </c>
      <c r="AT1341" s="2">
        <v>2368.14</v>
      </c>
      <c r="AU1341" s="2">
        <v>1531</v>
      </c>
      <c r="AV1341" s="2">
        <v>0</v>
      </c>
      <c r="AW1341" s="1"/>
      <c r="AX1341" s="2" t="s">
        <v>422</v>
      </c>
      <c r="AY1341" s="8" t="s">
        <v>423</v>
      </c>
    </row>
    <row r="1342" spans="1:51" ht="13.15" customHeight="1" x14ac:dyDescent="0.25">
      <c r="A1342" s="7">
        <v>18979</v>
      </c>
      <c r="B1342" s="2" t="s">
        <v>1342</v>
      </c>
      <c r="C1342" s="2">
        <v>302603</v>
      </c>
      <c r="D1342" s="2" t="s">
        <v>188</v>
      </c>
      <c r="E1342" s="2" t="s">
        <v>200</v>
      </c>
      <c r="F1342" s="2" t="s">
        <v>193</v>
      </c>
      <c r="G1342" s="3">
        <v>42087</v>
      </c>
      <c r="H1342" s="1"/>
      <c r="I1342" s="2">
        <v>9717.6</v>
      </c>
      <c r="J1342" s="2">
        <v>4447.2349999999997</v>
      </c>
      <c r="K1342" s="2">
        <v>4447.2349999999997</v>
      </c>
      <c r="L1342" s="2">
        <v>3387.79</v>
      </c>
      <c r="M1342" s="1"/>
      <c r="N1342" s="5">
        <f t="shared" si="40"/>
        <v>27260.91</v>
      </c>
      <c r="O1342" s="6">
        <f t="shared" si="41"/>
        <v>20757.439999999999</v>
      </c>
      <c r="P1342" s="2">
        <v>30</v>
      </c>
      <c r="Q1342" s="2" t="s">
        <v>37</v>
      </c>
      <c r="R1342" s="2">
        <v>0</v>
      </c>
      <c r="S1342" s="2">
        <v>0</v>
      </c>
      <c r="T1342" s="2">
        <v>0</v>
      </c>
      <c r="U1342" s="2">
        <v>0</v>
      </c>
      <c r="V1342" s="2">
        <v>893.38</v>
      </c>
      <c r="W1342" s="2">
        <v>1970.03</v>
      </c>
      <c r="X1342" s="2">
        <v>0</v>
      </c>
      <c r="Y1342" s="2">
        <v>2397.64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f>VLOOKUP(Tabla3[[#This Row],[Columna1]],Tabla5[#All],3,0)</f>
        <v>0</v>
      </c>
      <c r="AF1342" s="2">
        <v>0</v>
      </c>
      <c r="AG1342" s="2">
        <v>0</v>
      </c>
      <c r="AH1342" s="2">
        <v>0</v>
      </c>
      <c r="AI1342" s="2">
        <v>0</v>
      </c>
      <c r="AJ1342" s="2">
        <v>0</v>
      </c>
      <c r="AK1342" s="2">
        <f>VLOOKUP(Tabla3[[#This Row],[Columna1]],Tabla7[[ID]:[Monto neto de los bonos]],3,0)</f>
        <v>1970.03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0</v>
      </c>
      <c r="AR1342" s="2">
        <v>0</v>
      </c>
      <c r="AS1342" s="2">
        <v>3219</v>
      </c>
      <c r="AT1342" s="2">
        <v>2146</v>
      </c>
      <c r="AU1342" s="2">
        <v>1138.47</v>
      </c>
      <c r="AV1342" s="2">
        <v>0</v>
      </c>
      <c r="AW1342" s="1"/>
      <c r="AX1342" s="2" t="s">
        <v>422</v>
      </c>
      <c r="AY1342" s="8" t="s">
        <v>428</v>
      </c>
    </row>
    <row r="1343" spans="1:51" ht="13.15" customHeight="1" x14ac:dyDescent="0.25">
      <c r="A1343" s="7">
        <v>12010</v>
      </c>
      <c r="B1343" s="2" t="s">
        <v>4997</v>
      </c>
      <c r="C1343" s="2">
        <v>116903</v>
      </c>
      <c r="D1343" s="2" t="s">
        <v>188</v>
      </c>
      <c r="E1343" s="2" t="s">
        <v>203</v>
      </c>
      <c r="F1343" s="2" t="s">
        <v>201</v>
      </c>
      <c r="G1343" s="3">
        <v>36988</v>
      </c>
      <c r="H1343" s="1"/>
      <c r="I1343" s="2">
        <v>11670.43</v>
      </c>
      <c r="J1343" s="2">
        <v>4294.8850000000002</v>
      </c>
      <c r="K1343" s="2">
        <v>4294.8850000000002</v>
      </c>
      <c r="L1343" s="2">
        <v>4478.28</v>
      </c>
      <c r="M1343" s="1"/>
      <c r="N1343" s="5">
        <f t="shared" si="40"/>
        <v>25710.98</v>
      </c>
      <c r="O1343" s="6">
        <f t="shared" si="41"/>
        <v>16243.860000000002</v>
      </c>
      <c r="P1343" s="2">
        <v>30</v>
      </c>
      <c r="Q1343" s="2" t="s">
        <v>37</v>
      </c>
      <c r="R1343" s="2">
        <v>0</v>
      </c>
      <c r="S1343" s="2">
        <v>0</v>
      </c>
      <c r="T1343" s="2">
        <v>0</v>
      </c>
      <c r="U1343" s="2">
        <v>0</v>
      </c>
      <c r="V1343" s="2">
        <v>972.5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f>VLOOKUP(Tabla3[[#This Row],[Columna1]],Tabla5[#All],3,0)</f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f>VLOOKUP(Tabla3[[#This Row],[Columna1]],Tabla7[[ID]:[Monto neto de los bonos]],3,0)</f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0</v>
      </c>
      <c r="AR1343" s="2">
        <v>0</v>
      </c>
      <c r="AS1343" s="2">
        <v>4885.08</v>
      </c>
      <c r="AT1343" s="2">
        <v>2571.1</v>
      </c>
      <c r="AU1343" s="2">
        <v>2010.94</v>
      </c>
      <c r="AV1343" s="2">
        <v>0</v>
      </c>
      <c r="AW1343" s="1"/>
      <c r="AX1343" s="2" t="s">
        <v>422</v>
      </c>
      <c r="AY1343" s="8" t="s">
        <v>428</v>
      </c>
    </row>
    <row r="1344" spans="1:51" ht="13.15" customHeight="1" x14ac:dyDescent="0.25">
      <c r="A1344" s="7">
        <v>13118</v>
      </c>
      <c r="B1344" s="2" t="s">
        <v>1343</v>
      </c>
      <c r="C1344" s="2">
        <v>99603</v>
      </c>
      <c r="D1344" s="2" t="s">
        <v>188</v>
      </c>
      <c r="E1344" s="2" t="s">
        <v>205</v>
      </c>
      <c r="F1344" s="2" t="s">
        <v>201</v>
      </c>
      <c r="G1344" s="3">
        <v>38434</v>
      </c>
      <c r="H1344" s="1"/>
      <c r="I1344" s="2">
        <v>11670.43</v>
      </c>
      <c r="J1344" s="2">
        <v>4294.8850000000002</v>
      </c>
      <c r="K1344" s="2">
        <v>4294.8850000000002</v>
      </c>
      <c r="L1344" s="2">
        <v>5973.23</v>
      </c>
      <c r="M1344" s="1"/>
      <c r="N1344" s="5">
        <f t="shared" si="40"/>
        <v>31559.69</v>
      </c>
      <c r="O1344" s="6">
        <f t="shared" si="41"/>
        <v>22986.539999999997</v>
      </c>
      <c r="P1344" s="2">
        <v>30</v>
      </c>
      <c r="Q1344" s="2" t="s">
        <v>37</v>
      </c>
      <c r="R1344" s="2">
        <v>0</v>
      </c>
      <c r="S1344" s="2">
        <v>0</v>
      </c>
      <c r="T1344" s="2">
        <v>0</v>
      </c>
      <c r="U1344" s="2">
        <v>0</v>
      </c>
      <c r="V1344" s="2">
        <v>972.5</v>
      </c>
      <c r="W1344" s="2">
        <v>1803.57</v>
      </c>
      <c r="X1344" s="2">
        <v>0</v>
      </c>
      <c r="Y1344" s="2">
        <v>2550.19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f>VLOOKUP(Tabla3[[#This Row],[Columna1]],Tabla5[#All],3,0)</f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f>VLOOKUP(Tabla3[[#This Row],[Columna1]],Tabla7[[ID]:[Monto neto de los bonos]],3,0)</f>
        <v>1803.57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0</v>
      </c>
      <c r="AR1344" s="2">
        <v>0</v>
      </c>
      <c r="AS1344" s="2">
        <v>3989.29</v>
      </c>
      <c r="AT1344" s="2">
        <v>2571.6799999999998</v>
      </c>
      <c r="AU1344" s="2">
        <v>2012.18</v>
      </c>
      <c r="AV1344" s="2">
        <v>0</v>
      </c>
      <c r="AW1344" s="1"/>
      <c r="AX1344" s="2" t="s">
        <v>422</v>
      </c>
      <c r="AY1344" s="8" t="s">
        <v>428</v>
      </c>
    </row>
    <row r="1345" spans="1:51" ht="13.15" customHeight="1" x14ac:dyDescent="0.25">
      <c r="A1345" s="7">
        <v>11687</v>
      </c>
      <c r="B1345" s="2" t="s">
        <v>1344</v>
      </c>
      <c r="C1345" s="2">
        <v>42103</v>
      </c>
      <c r="D1345" s="2" t="s">
        <v>188</v>
      </c>
      <c r="E1345" s="2" t="s">
        <v>203</v>
      </c>
      <c r="F1345" s="2" t="s">
        <v>221</v>
      </c>
      <c r="G1345" s="3">
        <v>36008</v>
      </c>
      <c r="H1345" s="1"/>
      <c r="I1345" s="2">
        <v>11148.79</v>
      </c>
      <c r="J1345" s="2">
        <v>5442.7049999999999</v>
      </c>
      <c r="K1345" s="2">
        <v>5442.7049999999999</v>
      </c>
      <c r="L1345" s="2">
        <v>6121.93</v>
      </c>
      <c r="M1345" s="1"/>
      <c r="N1345" s="5">
        <f t="shared" si="40"/>
        <v>43452.54</v>
      </c>
      <c r="O1345" s="6">
        <f t="shared" si="41"/>
        <v>34522.92</v>
      </c>
      <c r="P1345" s="2">
        <v>30</v>
      </c>
      <c r="Q1345" s="2" t="s">
        <v>37</v>
      </c>
      <c r="R1345" s="2">
        <v>0</v>
      </c>
      <c r="S1345" s="2">
        <v>0</v>
      </c>
      <c r="T1345" s="2">
        <v>0</v>
      </c>
      <c r="U1345" s="2">
        <v>0</v>
      </c>
      <c r="V1345" s="2">
        <v>1057.6600000000001</v>
      </c>
      <c r="W1345" s="2">
        <v>2384.64</v>
      </c>
      <c r="X1345" s="2">
        <v>0</v>
      </c>
      <c r="Y1345" s="2">
        <v>5854.11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f>VLOOKUP(Tabla3[[#This Row],[Columna1]],Tabla5[#All],3,0)</f>
        <v>0</v>
      </c>
      <c r="AF1345" s="2">
        <v>0</v>
      </c>
      <c r="AG1345" s="2">
        <v>6000</v>
      </c>
      <c r="AH1345" s="2">
        <v>0</v>
      </c>
      <c r="AI1345" s="2">
        <v>0</v>
      </c>
      <c r="AJ1345" s="2">
        <v>0</v>
      </c>
      <c r="AK1345" s="2">
        <f>VLOOKUP(Tabla3[[#This Row],[Columna1]],Tabla7[[ID]:[Monto neto de los bonos]],3,0)</f>
        <v>8384.64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0</v>
      </c>
      <c r="AR1345" s="2">
        <v>0</v>
      </c>
      <c r="AS1345" s="2">
        <v>3739.38</v>
      </c>
      <c r="AT1345" s="2">
        <v>2921.4</v>
      </c>
      <c r="AU1345" s="2">
        <v>2268.84</v>
      </c>
      <c r="AV1345" s="2">
        <v>0</v>
      </c>
      <c r="AW1345" s="1"/>
      <c r="AX1345" s="2" t="s">
        <v>422</v>
      </c>
      <c r="AY1345" s="8" t="s">
        <v>428</v>
      </c>
    </row>
    <row r="1346" spans="1:51" ht="13.15" customHeight="1" x14ac:dyDescent="0.25">
      <c r="A1346" s="7">
        <v>21673</v>
      </c>
      <c r="B1346" s="2" t="s">
        <v>1345</v>
      </c>
      <c r="C1346" s="2">
        <v>3175203</v>
      </c>
      <c r="D1346" s="2" t="s">
        <v>188</v>
      </c>
      <c r="E1346" s="2" t="s">
        <v>228</v>
      </c>
      <c r="F1346" s="2" t="s">
        <v>45</v>
      </c>
      <c r="G1346" s="3">
        <v>43431</v>
      </c>
      <c r="H1346" s="1"/>
      <c r="I1346" s="2">
        <v>13413.65</v>
      </c>
      <c r="J1346" s="2">
        <v>2841.47</v>
      </c>
      <c r="K1346" s="2">
        <v>2841.47</v>
      </c>
      <c r="L1346" s="2">
        <v>1751.53</v>
      </c>
      <c r="M1346" s="1"/>
      <c r="N1346" s="5">
        <f t="shared" ref="N1346:N1409" si="42">I1346+J1346+K1346+L1346+M1346+R1346+V1346+W1346+Y1346+AD1346+AG1346+AJ1346</f>
        <v>29783.47</v>
      </c>
      <c r="O1346" s="6">
        <f t="shared" ref="O1346:O1409" si="43">N1346-AS1346-AT1346-AU1346</f>
        <v>26101.370000000003</v>
      </c>
      <c r="P1346" s="2">
        <v>30</v>
      </c>
      <c r="Q1346" s="2" t="s">
        <v>37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8935.35</v>
      </c>
      <c r="AE1346" s="2">
        <f>VLOOKUP(Tabla3[[#This Row],[Columna1]],Tabla5[#All],3,0)</f>
        <v>8935.35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f>VLOOKUP(Tabla3[[#This Row],[Columna1]],Tabla7[[ID]:[Monto neto de los bonos]],3,0)</f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0</v>
      </c>
      <c r="AR1346" s="2">
        <v>0</v>
      </c>
      <c r="AS1346" s="2">
        <v>0</v>
      </c>
      <c r="AT1346" s="2">
        <v>2084.8000000000002</v>
      </c>
      <c r="AU1346" s="2">
        <v>1597.3</v>
      </c>
      <c r="AV1346" s="2">
        <v>0</v>
      </c>
      <c r="AW1346" s="1"/>
      <c r="AX1346" s="2" t="s">
        <v>422</v>
      </c>
      <c r="AY1346" s="8" t="s">
        <v>423</v>
      </c>
    </row>
    <row r="1347" spans="1:51" ht="13.15" customHeight="1" x14ac:dyDescent="0.25">
      <c r="A1347" s="7">
        <v>13338</v>
      </c>
      <c r="B1347" s="2" t="s">
        <v>1346</v>
      </c>
      <c r="C1347" s="2">
        <v>103903</v>
      </c>
      <c r="D1347" s="2" t="s">
        <v>188</v>
      </c>
      <c r="E1347" s="2" t="s">
        <v>192</v>
      </c>
      <c r="F1347" s="2" t="s">
        <v>217</v>
      </c>
      <c r="G1347" s="3">
        <v>41944</v>
      </c>
      <c r="H1347" s="1"/>
      <c r="I1347" s="2">
        <v>12173.71</v>
      </c>
      <c r="J1347" s="2">
        <v>4748.5950000000003</v>
      </c>
      <c r="K1347" s="2">
        <v>4748.5950000000003</v>
      </c>
      <c r="L1347" s="2">
        <v>3937.16</v>
      </c>
      <c r="M1347" s="1"/>
      <c r="N1347" s="5">
        <f t="shared" si="42"/>
        <v>31814.030000000002</v>
      </c>
      <c r="O1347" s="6">
        <f t="shared" si="43"/>
        <v>23134.65</v>
      </c>
      <c r="P1347" s="2">
        <v>30</v>
      </c>
      <c r="Q1347" s="2" t="s">
        <v>37</v>
      </c>
      <c r="R1347" s="2">
        <v>0</v>
      </c>
      <c r="S1347" s="2">
        <v>0</v>
      </c>
      <c r="T1347" s="2">
        <v>0</v>
      </c>
      <c r="U1347" s="2">
        <v>0</v>
      </c>
      <c r="V1347" s="2">
        <v>1040.2</v>
      </c>
      <c r="W1347" s="2">
        <v>2010.48</v>
      </c>
      <c r="X1347" s="2">
        <v>0</v>
      </c>
      <c r="Y1347" s="2">
        <v>3155.29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f>VLOOKUP(Tabla3[[#This Row],[Columna1]],Tabla5[#All],3,0)</f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f>VLOOKUP(Tabla3[[#This Row],[Columna1]],Tabla7[[ID]:[Monto neto de los bonos]],3,0)</f>
        <v>2010.48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3997.22</v>
      </c>
      <c r="AT1347" s="2">
        <v>2664.82</v>
      </c>
      <c r="AU1347" s="2">
        <v>2017.34</v>
      </c>
      <c r="AV1347" s="2">
        <v>0</v>
      </c>
      <c r="AW1347" s="1"/>
      <c r="AX1347" s="2" t="s">
        <v>422</v>
      </c>
      <c r="AY1347" s="8" t="s">
        <v>428</v>
      </c>
    </row>
    <row r="1348" spans="1:51" ht="13.15" customHeight="1" x14ac:dyDescent="0.25">
      <c r="A1348" s="7">
        <v>18570</v>
      </c>
      <c r="B1348" s="2" t="s">
        <v>1347</v>
      </c>
      <c r="C1348" s="2">
        <v>357703</v>
      </c>
      <c r="D1348" s="2" t="s">
        <v>188</v>
      </c>
      <c r="E1348" s="2" t="s">
        <v>192</v>
      </c>
      <c r="F1348" s="2" t="s">
        <v>193</v>
      </c>
      <c r="G1348" s="3">
        <v>41835</v>
      </c>
      <c r="H1348" s="1"/>
      <c r="I1348" s="2">
        <v>9717.6</v>
      </c>
      <c r="J1348" s="2">
        <v>4447.2349999999997</v>
      </c>
      <c r="K1348" s="2">
        <v>4447.2349999999997</v>
      </c>
      <c r="L1348" s="2">
        <v>3149.31</v>
      </c>
      <c r="M1348" s="1"/>
      <c r="N1348" s="5">
        <f t="shared" si="42"/>
        <v>28822.43</v>
      </c>
      <c r="O1348" s="6">
        <f t="shared" si="43"/>
        <v>21813.23</v>
      </c>
      <c r="P1348" s="2">
        <v>30</v>
      </c>
      <c r="Q1348" s="2" t="s">
        <v>37</v>
      </c>
      <c r="R1348" s="2">
        <v>0</v>
      </c>
      <c r="S1348" s="2">
        <v>0</v>
      </c>
      <c r="T1348" s="2">
        <v>0</v>
      </c>
      <c r="U1348" s="2">
        <v>0</v>
      </c>
      <c r="V1348" s="2">
        <v>893.38</v>
      </c>
      <c r="W1348" s="2">
        <v>1970.03</v>
      </c>
      <c r="X1348" s="2">
        <v>0</v>
      </c>
      <c r="Y1348" s="2">
        <v>2397.64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f>VLOOKUP(Tabla3[[#This Row],[Columna1]],Tabla5[#All],3,0)</f>
        <v>0</v>
      </c>
      <c r="AF1348" s="2">
        <v>0</v>
      </c>
      <c r="AG1348" s="2">
        <v>1800</v>
      </c>
      <c r="AH1348" s="2">
        <v>0</v>
      </c>
      <c r="AI1348" s="2">
        <v>0</v>
      </c>
      <c r="AJ1348" s="2">
        <v>0</v>
      </c>
      <c r="AK1348" s="2">
        <f>VLOOKUP(Tabla3[[#This Row],[Columna1]],Tabla7[[ID]:[Monto neto de los bonos]],3,0)</f>
        <v>9200.75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0</v>
      </c>
      <c r="AR1348" s="2">
        <v>0</v>
      </c>
      <c r="AS1348" s="2">
        <v>3398.2</v>
      </c>
      <c r="AT1348" s="2">
        <v>2265.46</v>
      </c>
      <c r="AU1348" s="2">
        <v>1345.54</v>
      </c>
      <c r="AV1348" s="2">
        <v>0</v>
      </c>
      <c r="AW1348" s="1"/>
      <c r="AX1348" s="2" t="s">
        <v>422</v>
      </c>
      <c r="AY1348" s="8" t="s">
        <v>428</v>
      </c>
    </row>
    <row r="1349" spans="1:51" ht="13.15" customHeight="1" x14ac:dyDescent="0.25">
      <c r="A1349" s="7">
        <v>21326</v>
      </c>
      <c r="B1349" s="2" t="s">
        <v>1348</v>
      </c>
      <c r="C1349" s="2">
        <v>2691203</v>
      </c>
      <c r="D1349" s="2" t="s">
        <v>188</v>
      </c>
      <c r="E1349" s="2" t="s">
        <v>211</v>
      </c>
      <c r="F1349" s="2" t="s">
        <v>212</v>
      </c>
      <c r="G1349" s="3">
        <v>44256</v>
      </c>
      <c r="H1349" s="1"/>
      <c r="I1349" s="2">
        <v>8947.52</v>
      </c>
      <c r="J1349" s="2">
        <v>4838.1850000000004</v>
      </c>
      <c r="K1349" s="2">
        <v>4838.1850000000004</v>
      </c>
      <c r="L1349" s="2">
        <v>0</v>
      </c>
      <c r="M1349" s="1"/>
      <c r="N1349" s="5">
        <f t="shared" si="42"/>
        <v>21073.600000000002</v>
      </c>
      <c r="O1349" s="6">
        <f t="shared" si="43"/>
        <v>18385.950000000004</v>
      </c>
      <c r="P1349" s="2">
        <v>29</v>
      </c>
      <c r="Q1349" s="2" t="s">
        <v>37</v>
      </c>
      <c r="R1349" s="2">
        <v>0</v>
      </c>
      <c r="S1349" s="2">
        <v>0</v>
      </c>
      <c r="T1349" s="2">
        <v>0</v>
      </c>
      <c r="U1349" s="2">
        <v>0</v>
      </c>
      <c r="V1349" s="2">
        <v>1241.5999999999999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1208.1099999999999</v>
      </c>
      <c r="AE1349" s="2">
        <f>VLOOKUP(Tabla3[[#This Row],[Columna1]],Tabla5[#All],3,0)</f>
        <v>1208.1099999999999</v>
      </c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f>VLOOKUP(Tabla3[[#This Row],[Columna1]],Tabla7[[ID]:[Monto neto de los bonos]],3,0)</f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  <c r="AQ1349" s="2">
        <v>0</v>
      </c>
      <c r="AR1349" s="2">
        <v>0</v>
      </c>
      <c r="AS1349" s="2">
        <v>0</v>
      </c>
      <c r="AT1349" s="2">
        <v>1924.48</v>
      </c>
      <c r="AU1349" s="2">
        <v>763.17</v>
      </c>
      <c r="AV1349" s="2">
        <v>0</v>
      </c>
      <c r="AW1349" s="1"/>
      <c r="AX1349" s="2" t="s">
        <v>422</v>
      </c>
      <c r="AY1349" s="8" t="s">
        <v>423</v>
      </c>
    </row>
    <row r="1350" spans="1:51" ht="13.15" customHeight="1" x14ac:dyDescent="0.25">
      <c r="A1350" s="7">
        <v>12009</v>
      </c>
      <c r="B1350" s="2" t="s">
        <v>4103</v>
      </c>
      <c r="C1350" s="2">
        <v>116803</v>
      </c>
      <c r="D1350" s="2" t="s">
        <v>188</v>
      </c>
      <c r="E1350" s="2" t="s">
        <v>218</v>
      </c>
      <c r="F1350" s="2" t="s">
        <v>193</v>
      </c>
      <c r="G1350" s="3">
        <v>41441</v>
      </c>
      <c r="H1350" s="1"/>
      <c r="I1350" s="2">
        <v>9717.6</v>
      </c>
      <c r="J1350" s="2">
        <v>4447.2349999999997</v>
      </c>
      <c r="K1350" s="2">
        <v>4447.2349999999997</v>
      </c>
      <c r="L1350" s="2">
        <v>2967.08</v>
      </c>
      <c r="M1350" s="1"/>
      <c r="N1350" s="5">
        <f t="shared" si="42"/>
        <v>35840.199999999997</v>
      </c>
      <c r="O1350" s="6">
        <f t="shared" si="43"/>
        <v>28909.199999999997</v>
      </c>
      <c r="P1350" s="2">
        <v>30</v>
      </c>
      <c r="Q1350" s="2" t="s">
        <v>37</v>
      </c>
      <c r="R1350" s="2">
        <v>0</v>
      </c>
      <c r="S1350" s="2">
        <v>0</v>
      </c>
      <c r="T1350" s="2">
        <v>0</v>
      </c>
      <c r="U1350" s="2">
        <v>0</v>
      </c>
      <c r="V1350" s="2">
        <v>893.38</v>
      </c>
      <c r="W1350" s="2">
        <v>1970.03</v>
      </c>
      <c r="X1350" s="2">
        <v>0</v>
      </c>
      <c r="Y1350" s="2">
        <v>2397.64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f>VLOOKUP(Tabla3[[#This Row],[Columna1]],Tabla5[#All],3,0)</f>
        <v>0</v>
      </c>
      <c r="AF1350" s="2">
        <v>0</v>
      </c>
      <c r="AG1350" s="2">
        <v>9000</v>
      </c>
      <c r="AH1350" s="2">
        <v>0</v>
      </c>
      <c r="AI1350" s="2">
        <v>0</v>
      </c>
      <c r="AJ1350" s="2">
        <v>0</v>
      </c>
      <c r="AK1350" s="2">
        <f>VLOOKUP(Tabla3[[#This Row],[Columna1]],Tabla7[[ID]:[Monto neto de los bonos]],3,0)</f>
        <v>10970.03</v>
      </c>
      <c r="AL1350" s="2">
        <v>0</v>
      </c>
      <c r="AM1350" s="2">
        <v>0</v>
      </c>
      <c r="AN1350" s="2">
        <v>0</v>
      </c>
      <c r="AO1350" s="2">
        <v>0</v>
      </c>
      <c r="AP1350" s="2">
        <v>0</v>
      </c>
      <c r="AQ1350" s="2">
        <v>0</v>
      </c>
      <c r="AR1350" s="2">
        <v>0</v>
      </c>
      <c r="AS1350" s="2">
        <v>3370.86</v>
      </c>
      <c r="AT1350" s="2">
        <v>2247.2399999999998</v>
      </c>
      <c r="AU1350" s="2">
        <v>1312.9</v>
      </c>
      <c r="AV1350" s="2">
        <v>0</v>
      </c>
      <c r="AW1350" s="1"/>
      <c r="AX1350" s="2" t="s">
        <v>422</v>
      </c>
      <c r="AY1350" s="8" t="s">
        <v>428</v>
      </c>
    </row>
    <row r="1351" spans="1:51" ht="13.15" customHeight="1" x14ac:dyDescent="0.25">
      <c r="A1351" s="7">
        <v>23796</v>
      </c>
      <c r="B1351" s="2" t="s">
        <v>1349</v>
      </c>
      <c r="C1351" s="2">
        <v>5444703</v>
      </c>
      <c r="D1351" s="2" t="s">
        <v>188</v>
      </c>
      <c r="E1351" s="2" t="s">
        <v>205</v>
      </c>
      <c r="F1351" s="2" t="s">
        <v>193</v>
      </c>
      <c r="G1351" s="3">
        <v>44652</v>
      </c>
      <c r="H1351" s="1"/>
      <c r="I1351" s="2">
        <v>9717.6</v>
      </c>
      <c r="J1351" s="2">
        <v>4447.2349999999997</v>
      </c>
      <c r="K1351" s="2">
        <v>4447.2349999999997</v>
      </c>
      <c r="L1351" s="2">
        <v>0</v>
      </c>
      <c r="M1351" s="1"/>
      <c r="N1351" s="5">
        <f t="shared" si="42"/>
        <v>23873.119999999999</v>
      </c>
      <c r="O1351" s="6">
        <f t="shared" si="43"/>
        <v>18155.28</v>
      </c>
      <c r="P1351" s="2">
        <v>30</v>
      </c>
      <c r="Q1351" s="2" t="s">
        <v>37</v>
      </c>
      <c r="R1351" s="2">
        <v>0</v>
      </c>
      <c r="S1351" s="2">
        <v>0</v>
      </c>
      <c r="T1351" s="2">
        <v>0</v>
      </c>
      <c r="U1351" s="2">
        <v>0</v>
      </c>
      <c r="V1351" s="2">
        <v>893.38</v>
      </c>
      <c r="W1351" s="2">
        <v>1970.03</v>
      </c>
      <c r="X1351" s="2">
        <v>0</v>
      </c>
      <c r="Y1351" s="2">
        <v>2397.64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f>VLOOKUP(Tabla3[[#This Row],[Columna1]],Tabla5[#All],3,0)</f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f>VLOOKUP(Tabla3[[#This Row],[Columna1]],Tabla7[[ID]:[Monto neto de los bonos]],3,0)</f>
        <v>1970.03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  <c r="AQ1351" s="2">
        <v>0</v>
      </c>
      <c r="AR1351" s="2">
        <v>0</v>
      </c>
      <c r="AS1351" s="2">
        <v>2925.8</v>
      </c>
      <c r="AT1351" s="2">
        <v>1950.52</v>
      </c>
      <c r="AU1351" s="2">
        <v>841.52</v>
      </c>
      <c r="AV1351" s="2">
        <v>0</v>
      </c>
      <c r="AW1351" s="1"/>
      <c r="AX1351" s="2" t="s">
        <v>422</v>
      </c>
      <c r="AY1351" s="8" t="s">
        <v>428</v>
      </c>
    </row>
    <row r="1352" spans="1:51" ht="13.15" customHeight="1" x14ac:dyDescent="0.25">
      <c r="A1352" s="7">
        <v>23380</v>
      </c>
      <c r="B1352" s="2" t="s">
        <v>4030</v>
      </c>
      <c r="C1352" s="2">
        <v>5212303</v>
      </c>
      <c r="D1352" s="2" t="s">
        <v>188</v>
      </c>
      <c r="E1352" s="2" t="s">
        <v>235</v>
      </c>
      <c r="F1352" s="2" t="s">
        <v>44</v>
      </c>
      <c r="G1352" s="3">
        <v>44467</v>
      </c>
      <c r="H1352" s="1"/>
      <c r="I1352" s="2">
        <v>14572.07</v>
      </c>
      <c r="J1352" s="2">
        <v>2683.85</v>
      </c>
      <c r="K1352" s="2">
        <v>2683.85</v>
      </c>
      <c r="L1352" s="2">
        <v>0</v>
      </c>
      <c r="M1352" s="1"/>
      <c r="N1352" s="5">
        <f t="shared" si="42"/>
        <v>36645.579999999994</v>
      </c>
      <c r="O1352" s="6">
        <f t="shared" si="43"/>
        <v>33160.55999999999</v>
      </c>
      <c r="P1352" s="2">
        <v>30</v>
      </c>
      <c r="Q1352" s="2" t="s">
        <v>37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14605.81</v>
      </c>
      <c r="AE1352" s="2">
        <f>VLOOKUP(Tabla3[[#This Row],[Columna1]],Tabla5[#All],3,0)</f>
        <v>14605.81</v>
      </c>
      <c r="AF1352" s="2">
        <v>0</v>
      </c>
      <c r="AG1352" s="2">
        <v>0</v>
      </c>
      <c r="AH1352" s="2">
        <v>0</v>
      </c>
      <c r="AI1352" s="2">
        <v>0</v>
      </c>
      <c r="AJ1352" s="2">
        <v>2100</v>
      </c>
      <c r="AK1352" s="2">
        <f>VLOOKUP(Tabla3[[#This Row],[Columna1]],Tabla7[[ID]:[Monto neto de los bonos]],3,0)</f>
        <v>2100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0</v>
      </c>
      <c r="AR1352" s="2">
        <v>0</v>
      </c>
      <c r="AS1352" s="2">
        <v>0</v>
      </c>
      <c r="AT1352" s="2">
        <v>1993.98</v>
      </c>
      <c r="AU1352" s="2">
        <v>1491.04</v>
      </c>
      <c r="AV1352" s="2">
        <v>0</v>
      </c>
      <c r="AW1352" s="1"/>
      <c r="AX1352" s="2" t="s">
        <v>422</v>
      </c>
      <c r="AY1352" s="8" t="s">
        <v>423</v>
      </c>
    </row>
    <row r="1353" spans="1:51" ht="13.15" customHeight="1" x14ac:dyDescent="0.25">
      <c r="A1353" s="7">
        <v>25159</v>
      </c>
      <c r="B1353" s="2" t="s">
        <v>1350</v>
      </c>
      <c r="C1353" s="2">
        <v>6479703</v>
      </c>
      <c r="D1353" s="2" t="s">
        <v>188</v>
      </c>
      <c r="E1353" s="2" t="s">
        <v>195</v>
      </c>
      <c r="F1353" s="2" t="s">
        <v>42</v>
      </c>
      <c r="G1353" s="3">
        <v>45520</v>
      </c>
      <c r="H1353" s="1"/>
      <c r="I1353" s="2">
        <v>9836.7099999999991</v>
      </c>
      <c r="J1353" s="2">
        <v>3056.2150000000001</v>
      </c>
      <c r="K1353" s="2">
        <v>3056.2150000000001</v>
      </c>
      <c r="L1353" s="2">
        <v>0</v>
      </c>
      <c r="M1353" s="1"/>
      <c r="N1353" s="5">
        <f t="shared" si="42"/>
        <v>16949.14</v>
      </c>
      <c r="O1353" s="6">
        <f t="shared" si="43"/>
        <v>14596.939999999999</v>
      </c>
      <c r="P1353" s="2">
        <v>30</v>
      </c>
      <c r="Q1353" s="2" t="s">
        <v>37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583.69000000000005</v>
      </c>
      <c r="AE1353" s="2">
        <f>VLOOKUP(Tabla3[[#This Row],[Columna1]],Tabla5[#All],3,0)</f>
        <v>583.69000000000005</v>
      </c>
      <c r="AF1353" s="2">
        <v>0</v>
      </c>
      <c r="AG1353" s="2">
        <v>0</v>
      </c>
      <c r="AH1353" s="2">
        <v>0</v>
      </c>
      <c r="AI1353" s="2">
        <v>0</v>
      </c>
      <c r="AJ1353" s="2">
        <v>416.31</v>
      </c>
      <c r="AK1353" s="2">
        <f>VLOOKUP(Tabla3[[#This Row],[Columna1]],Tabla7[[ID]:[Monto neto de los bonos]],3,0)</f>
        <v>416.31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0</v>
      </c>
      <c r="AR1353" s="2">
        <v>0</v>
      </c>
      <c r="AS1353" s="2">
        <v>0</v>
      </c>
      <c r="AT1353" s="2">
        <v>1594.92</v>
      </c>
      <c r="AU1353" s="2">
        <v>757.28</v>
      </c>
      <c r="AV1353" s="2">
        <v>0</v>
      </c>
      <c r="AW1353" s="1"/>
      <c r="AX1353" s="2" t="s">
        <v>422</v>
      </c>
      <c r="AY1353" s="8" t="s">
        <v>423</v>
      </c>
    </row>
    <row r="1354" spans="1:51" ht="13.15" customHeight="1" x14ac:dyDescent="0.25">
      <c r="A1354" s="7">
        <v>25192</v>
      </c>
      <c r="B1354" s="2" t="s">
        <v>1351</v>
      </c>
      <c r="C1354" s="2">
        <v>6508403</v>
      </c>
      <c r="D1354" s="2" t="s">
        <v>188</v>
      </c>
      <c r="E1354" s="2" t="s">
        <v>190</v>
      </c>
      <c r="F1354" s="2" t="s">
        <v>191</v>
      </c>
      <c r="G1354" s="3">
        <v>45566</v>
      </c>
      <c r="H1354" s="1"/>
      <c r="I1354" s="2">
        <v>9708.5300000000007</v>
      </c>
      <c r="J1354" s="2">
        <v>4443.09</v>
      </c>
      <c r="K1354" s="2">
        <v>4443.09</v>
      </c>
      <c r="L1354" s="2">
        <v>0</v>
      </c>
      <c r="M1354" s="1"/>
      <c r="N1354" s="5">
        <f t="shared" si="42"/>
        <v>22519.670000000002</v>
      </c>
      <c r="O1354" s="6">
        <f t="shared" si="43"/>
        <v>15833.01</v>
      </c>
      <c r="P1354" s="2">
        <v>30</v>
      </c>
      <c r="Q1354" s="2" t="s">
        <v>37</v>
      </c>
      <c r="R1354" s="2">
        <v>0</v>
      </c>
      <c r="S1354" s="2">
        <v>0</v>
      </c>
      <c r="T1354" s="2">
        <v>0</v>
      </c>
      <c r="U1354" s="2">
        <v>0</v>
      </c>
      <c r="V1354" s="2">
        <v>892.56</v>
      </c>
      <c r="W1354" s="2">
        <v>3032.4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2">
        <f>VLOOKUP(Tabla3[[#This Row],[Columna1]],Tabla5[#All],3,0)</f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f>VLOOKUP(Tabla3[[#This Row],[Columna1]],Tabla7[[ID]:[Monto neto de los bonos]],3,0)</f>
        <v>3032.4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0</v>
      </c>
      <c r="AR1354" s="2">
        <v>0</v>
      </c>
      <c r="AS1354" s="2">
        <v>3897.48</v>
      </c>
      <c r="AT1354" s="2">
        <v>1948.74</v>
      </c>
      <c r="AU1354" s="2">
        <v>840.44</v>
      </c>
      <c r="AV1354" s="2">
        <v>0</v>
      </c>
      <c r="AW1354" s="1"/>
      <c r="AX1354" s="2" t="s">
        <v>422</v>
      </c>
      <c r="AY1354" s="8" t="s">
        <v>423</v>
      </c>
    </row>
    <row r="1355" spans="1:51" ht="13.15" customHeight="1" x14ac:dyDescent="0.25">
      <c r="A1355" s="7">
        <v>16624</v>
      </c>
      <c r="B1355" s="2" t="s">
        <v>1352</v>
      </c>
      <c r="C1355" s="2">
        <v>255303</v>
      </c>
      <c r="D1355" s="2" t="s">
        <v>188</v>
      </c>
      <c r="E1355" s="2" t="s">
        <v>199</v>
      </c>
      <c r="F1355" s="2" t="s">
        <v>201</v>
      </c>
      <c r="G1355" s="3">
        <v>40710</v>
      </c>
      <c r="H1355" s="1"/>
      <c r="I1355" s="2">
        <v>11670.43</v>
      </c>
      <c r="J1355" s="2">
        <v>4294.8850000000002</v>
      </c>
      <c r="K1355" s="2">
        <v>4294.8850000000002</v>
      </c>
      <c r="L1355" s="2">
        <v>2673.25</v>
      </c>
      <c r="M1355" s="1"/>
      <c r="N1355" s="5">
        <f t="shared" si="42"/>
        <v>38259.71</v>
      </c>
      <c r="O1355" s="6">
        <f t="shared" si="43"/>
        <v>30657.87</v>
      </c>
      <c r="P1355" s="2">
        <v>30</v>
      </c>
      <c r="Q1355" s="2" t="s">
        <v>37</v>
      </c>
      <c r="R1355" s="2">
        <v>0</v>
      </c>
      <c r="S1355" s="2">
        <v>0</v>
      </c>
      <c r="T1355" s="2">
        <v>0</v>
      </c>
      <c r="U1355" s="2">
        <v>0</v>
      </c>
      <c r="V1355" s="2">
        <v>972.5</v>
      </c>
      <c r="W1355" s="2">
        <v>1803.57</v>
      </c>
      <c r="X1355" s="2">
        <v>0</v>
      </c>
      <c r="Y1355" s="2">
        <v>2550.19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2">
        <f>VLOOKUP(Tabla3[[#This Row],[Columna1]],Tabla5[#All],3,0)</f>
        <v>0</v>
      </c>
      <c r="AF1355" s="2">
        <v>0</v>
      </c>
      <c r="AG1355" s="2">
        <v>10000</v>
      </c>
      <c r="AH1355" s="2">
        <v>0</v>
      </c>
      <c r="AI1355" s="2">
        <v>0</v>
      </c>
      <c r="AJ1355" s="2">
        <v>0</v>
      </c>
      <c r="AK1355" s="2">
        <f>VLOOKUP(Tabla3[[#This Row],[Columna1]],Tabla7[[ID]:[Monto neto de los bonos]],3,0)</f>
        <v>11803.57</v>
      </c>
      <c r="AL1355" s="2">
        <v>0</v>
      </c>
      <c r="AM1355" s="2">
        <v>0</v>
      </c>
      <c r="AN1355" s="2">
        <v>0</v>
      </c>
      <c r="AO1355" s="2">
        <v>0</v>
      </c>
      <c r="AP1355" s="2">
        <v>0</v>
      </c>
      <c r="AQ1355" s="2">
        <v>0</v>
      </c>
      <c r="AR1355" s="2">
        <v>0</v>
      </c>
      <c r="AS1355" s="2">
        <v>3585.88</v>
      </c>
      <c r="AT1355" s="2">
        <v>2390.58</v>
      </c>
      <c r="AU1355" s="2">
        <v>1625.38</v>
      </c>
      <c r="AV1355" s="2">
        <v>0</v>
      </c>
      <c r="AW1355" s="1"/>
      <c r="AX1355" s="2" t="s">
        <v>422</v>
      </c>
      <c r="AY1355" s="8" t="s">
        <v>428</v>
      </c>
    </row>
    <row r="1356" spans="1:51" ht="13.15" customHeight="1" x14ac:dyDescent="0.25">
      <c r="A1356" s="7">
        <v>12456</v>
      </c>
      <c r="B1356" s="2" t="s">
        <v>1353</v>
      </c>
      <c r="C1356" s="2">
        <v>1429403</v>
      </c>
      <c r="D1356" s="2" t="s">
        <v>188</v>
      </c>
      <c r="E1356" s="2" t="s">
        <v>236</v>
      </c>
      <c r="F1356" s="2" t="s">
        <v>44</v>
      </c>
      <c r="G1356" s="3">
        <v>44824</v>
      </c>
      <c r="H1356" s="1"/>
      <c r="I1356" s="2">
        <v>14572.07</v>
      </c>
      <c r="J1356" s="2">
        <v>2683.85</v>
      </c>
      <c r="K1356" s="2">
        <v>2683.85</v>
      </c>
      <c r="L1356" s="2">
        <v>0</v>
      </c>
      <c r="M1356" s="1"/>
      <c r="N1356" s="5">
        <f t="shared" si="42"/>
        <v>25564.699999999997</v>
      </c>
      <c r="O1356" s="6">
        <f t="shared" si="43"/>
        <v>22079.679999999997</v>
      </c>
      <c r="P1356" s="2">
        <v>30</v>
      </c>
      <c r="Q1356" s="2" t="s">
        <v>37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5624.93</v>
      </c>
      <c r="AE1356" s="2">
        <f>VLOOKUP(Tabla3[[#This Row],[Columna1]],Tabla5[#All],3,0)</f>
        <v>5624.93</v>
      </c>
      <c r="AF1356" s="2">
        <v>0</v>
      </c>
      <c r="AG1356" s="2">
        <v>0</v>
      </c>
      <c r="AH1356" s="2">
        <v>0</v>
      </c>
      <c r="AI1356" s="2">
        <v>0</v>
      </c>
      <c r="AJ1356" s="2">
        <v>0</v>
      </c>
      <c r="AK1356" s="2">
        <f>VLOOKUP(Tabla3[[#This Row],[Columna1]],Tabla7[[ID]:[Monto neto de los bonos]],3,0)</f>
        <v>0</v>
      </c>
      <c r="AL1356" s="2">
        <v>0</v>
      </c>
      <c r="AM1356" s="2">
        <v>0</v>
      </c>
      <c r="AN1356" s="2">
        <v>0</v>
      </c>
      <c r="AO1356" s="2">
        <v>0</v>
      </c>
      <c r="AP1356" s="2">
        <v>0</v>
      </c>
      <c r="AQ1356" s="2">
        <v>0</v>
      </c>
      <c r="AR1356" s="2">
        <v>0</v>
      </c>
      <c r="AS1356" s="2">
        <v>0</v>
      </c>
      <c r="AT1356" s="2">
        <v>1993.98</v>
      </c>
      <c r="AU1356" s="2">
        <v>1491.04</v>
      </c>
      <c r="AV1356" s="2">
        <v>0</v>
      </c>
      <c r="AW1356" s="1"/>
      <c r="AX1356" s="2" t="s">
        <v>422</v>
      </c>
      <c r="AY1356" s="8" t="s">
        <v>423</v>
      </c>
    </row>
    <row r="1357" spans="1:51" ht="13.15" customHeight="1" x14ac:dyDescent="0.25">
      <c r="A1357" s="7">
        <v>15511</v>
      </c>
      <c r="B1357" s="2" t="s">
        <v>1354</v>
      </c>
      <c r="C1357" s="2">
        <v>186703</v>
      </c>
      <c r="D1357" s="2" t="s">
        <v>188</v>
      </c>
      <c r="E1357" s="2" t="s">
        <v>205</v>
      </c>
      <c r="F1357" s="2" t="s">
        <v>193</v>
      </c>
      <c r="G1357" s="3">
        <v>40102</v>
      </c>
      <c r="H1357" s="1"/>
      <c r="I1357" s="2">
        <v>9717.6</v>
      </c>
      <c r="J1357" s="2">
        <v>4447.2349999999997</v>
      </c>
      <c r="K1357" s="2">
        <v>4447.2349999999997</v>
      </c>
      <c r="L1357" s="2">
        <v>4222.01</v>
      </c>
      <c r="M1357" s="1"/>
      <c r="N1357" s="5">
        <f t="shared" si="42"/>
        <v>23727.460000000003</v>
      </c>
      <c r="O1357" s="6">
        <f t="shared" si="43"/>
        <v>16257.840000000002</v>
      </c>
      <c r="P1357" s="2">
        <v>30</v>
      </c>
      <c r="Q1357" s="2" t="s">
        <v>37</v>
      </c>
      <c r="R1357" s="2">
        <v>0</v>
      </c>
      <c r="S1357" s="2">
        <v>0</v>
      </c>
      <c r="T1357" s="2">
        <v>0</v>
      </c>
      <c r="U1357" s="2">
        <v>0</v>
      </c>
      <c r="V1357" s="2">
        <v>893.38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f>VLOOKUP(Tabla3[[#This Row],[Columna1]],Tabla5[#All],3,0)</f>
        <v>0</v>
      </c>
      <c r="AF1357" s="2">
        <v>0</v>
      </c>
      <c r="AG1357" s="2">
        <v>0</v>
      </c>
      <c r="AH1357" s="2">
        <v>0</v>
      </c>
      <c r="AI1357" s="2">
        <v>0</v>
      </c>
      <c r="AJ1357" s="2">
        <v>0</v>
      </c>
      <c r="AK1357" s="2">
        <f>VLOOKUP(Tabla3[[#This Row],[Columna1]],Tabla7[[ID]:[Monto neto de los bonos]],3,0)</f>
        <v>0</v>
      </c>
      <c r="AL1357" s="2">
        <v>0</v>
      </c>
      <c r="AM1357" s="2">
        <v>0</v>
      </c>
      <c r="AN1357" s="2">
        <v>0</v>
      </c>
      <c r="AO1357" s="2">
        <v>0</v>
      </c>
      <c r="AP1357" s="2">
        <v>0</v>
      </c>
      <c r="AQ1357" s="2">
        <v>0</v>
      </c>
      <c r="AR1357" s="2">
        <v>0</v>
      </c>
      <c r="AS1357" s="2">
        <v>3559.1</v>
      </c>
      <c r="AT1357" s="2">
        <v>2372.7399999999998</v>
      </c>
      <c r="AU1357" s="2">
        <v>1537.78</v>
      </c>
      <c r="AV1357" s="2">
        <v>0</v>
      </c>
      <c r="AW1357" s="1"/>
      <c r="AX1357" s="2" t="s">
        <v>422</v>
      </c>
      <c r="AY1357" s="8" t="s">
        <v>428</v>
      </c>
    </row>
    <row r="1358" spans="1:51" ht="13.15" customHeight="1" x14ac:dyDescent="0.25">
      <c r="A1358" s="7">
        <v>18981</v>
      </c>
      <c r="B1358" s="2" t="s">
        <v>1355</v>
      </c>
      <c r="C1358" s="2">
        <v>302803</v>
      </c>
      <c r="D1358" s="2" t="s">
        <v>188</v>
      </c>
      <c r="E1358" s="2" t="s">
        <v>199</v>
      </c>
      <c r="F1358" s="2" t="s">
        <v>193</v>
      </c>
      <c r="G1358" s="3">
        <v>42087</v>
      </c>
      <c r="H1358" s="1"/>
      <c r="I1358" s="2">
        <v>9717.6</v>
      </c>
      <c r="J1358" s="2">
        <v>4447.2349999999997</v>
      </c>
      <c r="K1358" s="2">
        <v>4447.2349999999997</v>
      </c>
      <c r="L1358" s="2">
        <v>3387.79</v>
      </c>
      <c r="M1358" s="1"/>
      <c r="N1358" s="5">
        <f t="shared" si="42"/>
        <v>33209.910000000003</v>
      </c>
      <c r="O1358" s="6">
        <f t="shared" si="43"/>
        <v>26706.440000000002</v>
      </c>
      <c r="P1358" s="2">
        <v>30</v>
      </c>
      <c r="Q1358" s="2" t="s">
        <v>37</v>
      </c>
      <c r="R1358" s="2">
        <v>0</v>
      </c>
      <c r="S1358" s="2">
        <v>0</v>
      </c>
      <c r="T1358" s="2">
        <v>0</v>
      </c>
      <c r="U1358" s="2">
        <v>0</v>
      </c>
      <c r="V1358" s="2">
        <v>893.38</v>
      </c>
      <c r="W1358" s="2">
        <v>1970.03</v>
      </c>
      <c r="X1358" s="2">
        <v>0</v>
      </c>
      <c r="Y1358" s="2">
        <v>2397.64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f>VLOOKUP(Tabla3[[#This Row],[Columna1]],Tabla5[#All],3,0)</f>
        <v>0</v>
      </c>
      <c r="AF1358" s="2">
        <v>0</v>
      </c>
      <c r="AG1358" s="2">
        <v>5949</v>
      </c>
      <c r="AH1358" s="2">
        <v>0</v>
      </c>
      <c r="AI1358" s="2">
        <v>0</v>
      </c>
      <c r="AJ1358" s="2">
        <v>0</v>
      </c>
      <c r="AK1358" s="2">
        <f>VLOOKUP(Tabla3[[#This Row],[Columna1]],Tabla7[[ID]:[Monto neto de los bonos]],3,0)</f>
        <v>7919.03</v>
      </c>
      <c r="AL1358" s="2">
        <v>0</v>
      </c>
      <c r="AM1358" s="2">
        <v>0</v>
      </c>
      <c r="AN1358" s="2">
        <v>0</v>
      </c>
      <c r="AO1358" s="2">
        <v>0</v>
      </c>
      <c r="AP1358" s="2">
        <v>0</v>
      </c>
      <c r="AQ1358" s="2">
        <v>0</v>
      </c>
      <c r="AR1358" s="2">
        <v>0</v>
      </c>
      <c r="AS1358" s="2">
        <v>3219</v>
      </c>
      <c r="AT1358" s="2">
        <v>2146</v>
      </c>
      <c r="AU1358" s="2">
        <v>1138.47</v>
      </c>
      <c r="AV1358" s="2">
        <v>0</v>
      </c>
      <c r="AW1358" s="1"/>
      <c r="AX1358" s="2" t="s">
        <v>422</v>
      </c>
      <c r="AY1358" s="8" t="s">
        <v>428</v>
      </c>
    </row>
    <row r="1359" spans="1:51" ht="13.15" customHeight="1" x14ac:dyDescent="0.25">
      <c r="A1359" s="7">
        <v>21052</v>
      </c>
      <c r="B1359" s="2" t="s">
        <v>4284</v>
      </c>
      <c r="C1359" s="2">
        <v>2373303</v>
      </c>
      <c r="D1359" s="2" t="s">
        <v>188</v>
      </c>
      <c r="E1359" s="2" t="s">
        <v>209</v>
      </c>
      <c r="F1359" s="2" t="s">
        <v>237</v>
      </c>
      <c r="G1359" s="3">
        <v>43084</v>
      </c>
      <c r="H1359" s="1"/>
      <c r="I1359" s="2">
        <v>12120.82</v>
      </c>
      <c r="J1359" s="2">
        <v>3999.7350000000001</v>
      </c>
      <c r="K1359" s="2">
        <v>3999.7350000000001</v>
      </c>
      <c r="L1359" s="2">
        <v>1773.95</v>
      </c>
      <c r="M1359" s="1"/>
      <c r="N1359" s="5">
        <f t="shared" si="42"/>
        <v>24338.730000000003</v>
      </c>
      <c r="O1359" s="6">
        <f t="shared" si="43"/>
        <v>20405.13</v>
      </c>
      <c r="P1359" s="2">
        <v>30</v>
      </c>
      <c r="Q1359" s="2" t="s">
        <v>37</v>
      </c>
      <c r="R1359" s="2">
        <v>0</v>
      </c>
      <c r="S1359" s="2">
        <v>0</v>
      </c>
      <c r="T1359" s="2">
        <v>0</v>
      </c>
      <c r="U1359" s="2">
        <v>0</v>
      </c>
      <c r="V1359" s="2">
        <v>1341.36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1103.1300000000001</v>
      </c>
      <c r="AE1359" s="2">
        <f>VLOOKUP(Tabla3[[#This Row],[Columna1]],Tabla5[#All],3,0)</f>
        <v>1103.1300000000001</v>
      </c>
      <c r="AF1359" s="2">
        <v>0</v>
      </c>
      <c r="AG1359" s="2">
        <v>0</v>
      </c>
      <c r="AH1359" s="2">
        <v>0</v>
      </c>
      <c r="AI1359" s="2">
        <v>0</v>
      </c>
      <c r="AJ1359" s="2">
        <v>0</v>
      </c>
      <c r="AK1359" s="2">
        <f>VLOOKUP(Tabla3[[#This Row],[Columna1]],Tabla7[[ID]:[Monto neto de los bonos]],3,0)</f>
        <v>0</v>
      </c>
      <c r="AL1359" s="2">
        <v>0</v>
      </c>
      <c r="AM1359" s="2">
        <v>0</v>
      </c>
      <c r="AN1359" s="2">
        <v>0</v>
      </c>
      <c r="AO1359" s="2">
        <v>0</v>
      </c>
      <c r="AP1359" s="2">
        <v>0</v>
      </c>
      <c r="AQ1359" s="2">
        <v>0</v>
      </c>
      <c r="AR1359" s="2">
        <v>0</v>
      </c>
      <c r="AS1359" s="2">
        <v>0</v>
      </c>
      <c r="AT1359" s="2">
        <v>2323.56</v>
      </c>
      <c r="AU1359" s="2">
        <v>1610.04</v>
      </c>
      <c r="AV1359" s="2">
        <v>0</v>
      </c>
      <c r="AW1359" s="1"/>
      <c r="AX1359" s="2" t="s">
        <v>422</v>
      </c>
      <c r="AY1359" s="8" t="s">
        <v>423</v>
      </c>
    </row>
    <row r="1360" spans="1:51" ht="13.15" customHeight="1" x14ac:dyDescent="0.25">
      <c r="A1360" s="7">
        <v>13111</v>
      </c>
      <c r="B1360" s="2" t="s">
        <v>4511</v>
      </c>
      <c r="C1360" s="2">
        <v>99103</v>
      </c>
      <c r="D1360" s="2" t="s">
        <v>188</v>
      </c>
      <c r="E1360" s="2" t="s">
        <v>199</v>
      </c>
      <c r="F1360" s="2" t="s">
        <v>217</v>
      </c>
      <c r="G1360" s="3">
        <v>38434</v>
      </c>
      <c r="H1360" s="1"/>
      <c r="I1360" s="2">
        <v>12173.71</v>
      </c>
      <c r="J1360" s="2">
        <v>4748.5950000000003</v>
      </c>
      <c r="K1360" s="2">
        <v>4748.5950000000003</v>
      </c>
      <c r="L1360" s="2">
        <v>6310.22</v>
      </c>
      <c r="M1360" s="1"/>
      <c r="N1360" s="5">
        <f t="shared" si="42"/>
        <v>38276.9</v>
      </c>
      <c r="O1360" s="6">
        <f t="shared" si="43"/>
        <v>29095.240000000005</v>
      </c>
      <c r="P1360" s="2">
        <v>30</v>
      </c>
      <c r="Q1360" s="2" t="s">
        <v>37</v>
      </c>
      <c r="R1360" s="2">
        <v>0</v>
      </c>
      <c r="S1360" s="2">
        <v>0</v>
      </c>
      <c r="T1360" s="2">
        <v>0</v>
      </c>
      <c r="U1360" s="2">
        <v>0</v>
      </c>
      <c r="V1360" s="2">
        <v>1040.2</v>
      </c>
      <c r="W1360" s="2">
        <v>2010.48</v>
      </c>
      <c r="X1360" s="2">
        <v>0</v>
      </c>
      <c r="Y1360" s="2">
        <v>3155.29</v>
      </c>
      <c r="Z1360" s="2">
        <v>0</v>
      </c>
      <c r="AA1360" s="2">
        <v>0</v>
      </c>
      <c r="AB1360" s="2">
        <v>0</v>
      </c>
      <c r="AC1360" s="2">
        <v>0</v>
      </c>
      <c r="AD1360" s="2">
        <v>2752.31</v>
      </c>
      <c r="AE1360" s="2">
        <f>VLOOKUP(Tabla3[[#This Row],[Columna1]],Tabla5[#All],3,0)</f>
        <v>2752.31</v>
      </c>
      <c r="AF1360" s="2">
        <v>0</v>
      </c>
      <c r="AG1360" s="2">
        <v>1337.5</v>
      </c>
      <c r="AH1360" s="2">
        <v>0</v>
      </c>
      <c r="AI1360" s="2">
        <v>0</v>
      </c>
      <c r="AJ1360" s="2">
        <v>0</v>
      </c>
      <c r="AK1360" s="2">
        <f>VLOOKUP(Tabla3[[#This Row],[Columna1]],Tabla7[[ID]:[Monto neto de los bonos]],3,0)</f>
        <v>3347.98</v>
      </c>
      <c r="AL1360" s="2">
        <v>0</v>
      </c>
      <c r="AM1360" s="2">
        <v>0</v>
      </c>
      <c r="AN1360" s="2">
        <v>0</v>
      </c>
      <c r="AO1360" s="2">
        <v>0</v>
      </c>
      <c r="AP1360" s="2">
        <v>0</v>
      </c>
      <c r="AQ1360" s="2">
        <v>0</v>
      </c>
      <c r="AR1360" s="2">
        <v>0</v>
      </c>
      <c r="AS1360" s="2">
        <v>4254.8100000000004</v>
      </c>
      <c r="AT1360" s="2">
        <v>2742.84</v>
      </c>
      <c r="AU1360" s="2">
        <v>2184.0100000000002</v>
      </c>
      <c r="AV1360" s="2">
        <v>0</v>
      </c>
      <c r="AW1360" s="1"/>
      <c r="AX1360" s="2" t="s">
        <v>422</v>
      </c>
      <c r="AY1360" s="8" t="s">
        <v>428</v>
      </c>
    </row>
    <row r="1361" spans="1:51" ht="13.15" customHeight="1" x14ac:dyDescent="0.25">
      <c r="A1361" s="7">
        <v>22624</v>
      </c>
      <c r="B1361" s="2" t="s">
        <v>1356</v>
      </c>
      <c r="C1361" s="2">
        <v>4419603</v>
      </c>
      <c r="D1361" s="2" t="s">
        <v>188</v>
      </c>
      <c r="E1361" s="2" t="s">
        <v>211</v>
      </c>
      <c r="F1361" s="2" t="s">
        <v>41</v>
      </c>
      <c r="G1361" s="3">
        <v>45123</v>
      </c>
      <c r="H1361" s="1"/>
      <c r="I1361" s="2">
        <v>8542.57</v>
      </c>
      <c r="J1361" s="2">
        <v>2234.4899999999998</v>
      </c>
      <c r="K1361" s="2">
        <v>2234.4899999999998</v>
      </c>
      <c r="L1361" s="2">
        <v>0</v>
      </c>
      <c r="M1361" s="1"/>
      <c r="N1361" s="5">
        <f t="shared" si="42"/>
        <v>13878.99</v>
      </c>
      <c r="O1361" s="6">
        <f t="shared" si="43"/>
        <v>11780.25</v>
      </c>
      <c r="P1361" s="2">
        <v>30</v>
      </c>
      <c r="Q1361" s="2" t="s">
        <v>37</v>
      </c>
      <c r="R1361" s="2">
        <v>0</v>
      </c>
      <c r="S1361" s="2">
        <v>0</v>
      </c>
      <c r="T1361" s="2">
        <v>0</v>
      </c>
      <c r="U1361" s="2">
        <v>0</v>
      </c>
      <c r="V1361" s="2">
        <v>867.44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2">
        <f>VLOOKUP(Tabla3[[#This Row],[Columna1]],Tabla5[#All],3,0)</f>
        <v>0</v>
      </c>
      <c r="AF1361" s="2">
        <v>0</v>
      </c>
      <c r="AG1361" s="2">
        <v>0</v>
      </c>
      <c r="AH1361" s="2">
        <v>0</v>
      </c>
      <c r="AI1361" s="2">
        <v>0</v>
      </c>
      <c r="AJ1361" s="2">
        <v>0</v>
      </c>
      <c r="AK1361" s="2">
        <f>VLOOKUP(Tabla3[[#This Row],[Columna1]],Tabla7[[ID]:[Monto neto de los bonos]],3,0)</f>
        <v>0</v>
      </c>
      <c r="AL1361" s="2">
        <v>0</v>
      </c>
      <c r="AM1361" s="2">
        <v>0</v>
      </c>
      <c r="AN1361" s="2">
        <v>0</v>
      </c>
      <c r="AO1361" s="2">
        <v>0</v>
      </c>
      <c r="AP1361" s="2">
        <v>0</v>
      </c>
      <c r="AQ1361" s="2">
        <v>0</v>
      </c>
      <c r="AR1361" s="2">
        <v>0</v>
      </c>
      <c r="AS1361" s="2">
        <v>0</v>
      </c>
      <c r="AT1361" s="2">
        <v>1387.9</v>
      </c>
      <c r="AU1361" s="2">
        <v>710.84</v>
      </c>
      <c r="AV1361" s="2">
        <v>0</v>
      </c>
      <c r="AW1361" s="1"/>
      <c r="AX1361" s="2" t="s">
        <v>422</v>
      </c>
      <c r="AY1361" s="8" t="s">
        <v>423</v>
      </c>
    </row>
    <row r="1362" spans="1:51" ht="13.15" customHeight="1" x14ac:dyDescent="0.25">
      <c r="A1362" s="7">
        <v>23797</v>
      </c>
      <c r="B1362" s="2" t="s">
        <v>4201</v>
      </c>
      <c r="C1362" s="2">
        <v>5444803</v>
      </c>
      <c r="D1362" s="2" t="s">
        <v>188</v>
      </c>
      <c r="E1362" s="2" t="s">
        <v>192</v>
      </c>
      <c r="F1362" s="2" t="s">
        <v>193</v>
      </c>
      <c r="G1362" s="3">
        <v>44652</v>
      </c>
      <c r="H1362" s="3">
        <v>45714</v>
      </c>
      <c r="I1362" s="2">
        <v>9717.6</v>
      </c>
      <c r="J1362" s="2">
        <v>4447.2349999999997</v>
      </c>
      <c r="K1362" s="2">
        <v>4447.2349999999997</v>
      </c>
      <c r="L1362" s="1"/>
      <c r="M1362" s="1"/>
      <c r="N1362" s="5">
        <f t="shared" si="42"/>
        <v>18612.07</v>
      </c>
      <c r="O1362" s="6">
        <f t="shared" si="43"/>
        <v>18612.07</v>
      </c>
      <c r="P1362" s="1"/>
      <c r="Q1362" s="2" t="s">
        <v>37</v>
      </c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>
        <f>VLOOKUP(Tabla3[[#This Row],[Columna1]],Tabla5[#All],3,0)</f>
        <v>0</v>
      </c>
      <c r="AF1362" s="1"/>
      <c r="AG1362" s="1"/>
      <c r="AH1362" s="1"/>
      <c r="AI1362" s="1"/>
      <c r="AJ1362" s="1"/>
      <c r="AK1362" s="1">
        <f>VLOOKUP(Tabla3[[#This Row],[Columna1]],Tabla7[[ID]:[Monto neto de los bonos]],3,0)</f>
        <v>1970.03</v>
      </c>
      <c r="AL1362" s="1"/>
      <c r="AM1362" s="1"/>
      <c r="AN1362" s="1"/>
      <c r="AO1362" s="2"/>
      <c r="AP1362" s="1"/>
      <c r="AQ1362" s="1"/>
      <c r="AR1362" s="1"/>
      <c r="AS1362" s="1"/>
      <c r="AT1362" s="1"/>
      <c r="AU1362" s="1"/>
      <c r="AV1362" s="2">
        <v>0</v>
      </c>
      <c r="AW1362" s="1"/>
      <c r="AX1362" s="2" t="s">
        <v>422</v>
      </c>
      <c r="AY1362" s="8" t="s">
        <v>428</v>
      </c>
    </row>
    <row r="1363" spans="1:51" ht="13.15" customHeight="1" x14ac:dyDescent="0.25">
      <c r="A1363" s="7">
        <v>19449</v>
      </c>
      <c r="B1363" s="2" t="s">
        <v>1357</v>
      </c>
      <c r="C1363" s="2">
        <v>527203</v>
      </c>
      <c r="D1363" s="2" t="s">
        <v>188</v>
      </c>
      <c r="E1363" s="2" t="s">
        <v>192</v>
      </c>
      <c r="F1363" s="2" t="s">
        <v>193</v>
      </c>
      <c r="G1363" s="3">
        <v>42391</v>
      </c>
      <c r="H1363" s="1"/>
      <c r="I1363" s="2">
        <v>9717.6</v>
      </c>
      <c r="J1363" s="2">
        <v>4447.2349999999997</v>
      </c>
      <c r="K1363" s="2">
        <v>4447.2349999999997</v>
      </c>
      <c r="L1363" s="2">
        <v>1505.23</v>
      </c>
      <c r="M1363" s="1"/>
      <c r="N1363" s="5">
        <f t="shared" si="42"/>
        <v>25378.35</v>
      </c>
      <c r="O1363" s="6">
        <f t="shared" si="43"/>
        <v>19062.149999999994</v>
      </c>
      <c r="P1363" s="2">
        <v>30</v>
      </c>
      <c r="Q1363" s="2" t="s">
        <v>37</v>
      </c>
      <c r="R1363" s="2">
        <v>0</v>
      </c>
      <c r="S1363" s="2">
        <v>0</v>
      </c>
      <c r="T1363" s="2">
        <v>0</v>
      </c>
      <c r="U1363" s="2">
        <v>0</v>
      </c>
      <c r="V1363" s="2">
        <v>893.38</v>
      </c>
      <c r="W1363" s="2">
        <v>1970.03</v>
      </c>
      <c r="X1363" s="2">
        <v>0</v>
      </c>
      <c r="Y1363" s="2">
        <v>2397.64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f>VLOOKUP(Tabla3[[#This Row],[Columna1]],Tabla5[#All],3,0)</f>
        <v>0</v>
      </c>
      <c r="AF1363" s="2">
        <v>0</v>
      </c>
      <c r="AG1363" s="2">
        <v>0</v>
      </c>
      <c r="AH1363" s="2">
        <v>0</v>
      </c>
      <c r="AI1363" s="2">
        <v>0</v>
      </c>
      <c r="AJ1363" s="2">
        <v>0</v>
      </c>
      <c r="AK1363" s="2">
        <f>VLOOKUP(Tabla3[[#This Row],[Columna1]],Tabla7[[ID]:[Monto neto de los bonos]],3,0)</f>
        <v>1970.03</v>
      </c>
      <c r="AL1363" s="2">
        <v>0</v>
      </c>
      <c r="AM1363" s="2">
        <v>0</v>
      </c>
      <c r="AN1363" s="2">
        <v>0</v>
      </c>
      <c r="AO1363" s="2">
        <v>0</v>
      </c>
      <c r="AP1363" s="2">
        <v>0</v>
      </c>
      <c r="AQ1363" s="2">
        <v>0</v>
      </c>
      <c r="AR1363" s="2">
        <v>0</v>
      </c>
      <c r="AS1363" s="2">
        <v>3151.58</v>
      </c>
      <c r="AT1363" s="2">
        <v>2101.06</v>
      </c>
      <c r="AU1363" s="2">
        <v>1063.56</v>
      </c>
      <c r="AV1363" s="2">
        <v>0</v>
      </c>
      <c r="AW1363" s="1"/>
      <c r="AX1363" s="2" t="s">
        <v>422</v>
      </c>
      <c r="AY1363" s="8" t="s">
        <v>428</v>
      </c>
    </row>
    <row r="1364" spans="1:51" ht="13.15" customHeight="1" x14ac:dyDescent="0.25">
      <c r="A1364" s="7">
        <v>20875</v>
      </c>
      <c r="B1364" s="2" t="s">
        <v>4033</v>
      </c>
      <c r="C1364" s="2">
        <v>2203403</v>
      </c>
      <c r="D1364" s="2" t="s">
        <v>188</v>
      </c>
      <c r="E1364" s="2" t="s">
        <v>194</v>
      </c>
      <c r="F1364" s="2" t="s">
        <v>41</v>
      </c>
      <c r="G1364" s="3">
        <v>42937</v>
      </c>
      <c r="H1364" s="1"/>
      <c r="I1364" s="2">
        <v>8542.57</v>
      </c>
      <c r="J1364" s="2">
        <v>2234.4899999999998</v>
      </c>
      <c r="K1364" s="2">
        <v>2234.4899999999998</v>
      </c>
      <c r="L1364" s="2">
        <v>1104.9000000000001</v>
      </c>
      <c r="M1364" s="1"/>
      <c r="N1364" s="5">
        <f t="shared" si="42"/>
        <v>20183.669999999998</v>
      </c>
      <c r="O1364" s="6">
        <f t="shared" si="43"/>
        <v>18035.349999999999</v>
      </c>
      <c r="P1364" s="2">
        <v>30</v>
      </c>
      <c r="Q1364" s="2" t="s">
        <v>37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6067.22</v>
      </c>
      <c r="AE1364" s="2">
        <f>VLOOKUP(Tabla3[[#This Row],[Columna1]],Tabla5[#All],3,0)</f>
        <v>6067.22</v>
      </c>
      <c r="AF1364" s="2">
        <v>0</v>
      </c>
      <c r="AG1364" s="2">
        <v>0</v>
      </c>
      <c r="AH1364" s="2">
        <v>0</v>
      </c>
      <c r="AI1364" s="2">
        <v>0</v>
      </c>
      <c r="AJ1364" s="2">
        <v>0</v>
      </c>
      <c r="AK1364" s="2">
        <f>VLOOKUP(Tabla3[[#This Row],[Columna1]],Tabla7[[ID]:[Monto neto de los bonos]],3,0)</f>
        <v>0</v>
      </c>
      <c r="AL1364" s="2">
        <v>0</v>
      </c>
      <c r="AM1364" s="2">
        <v>0</v>
      </c>
      <c r="AN1364" s="2">
        <v>0</v>
      </c>
      <c r="AO1364" s="2">
        <v>0</v>
      </c>
      <c r="AP1364" s="2">
        <v>0</v>
      </c>
      <c r="AQ1364" s="2">
        <v>0</v>
      </c>
      <c r="AR1364" s="2">
        <v>0</v>
      </c>
      <c r="AS1364" s="2">
        <v>0</v>
      </c>
      <c r="AT1364" s="2">
        <v>1411.64</v>
      </c>
      <c r="AU1364" s="2">
        <v>736.68</v>
      </c>
      <c r="AV1364" s="2">
        <v>0</v>
      </c>
      <c r="AW1364" s="1"/>
      <c r="AX1364" s="2" t="s">
        <v>422</v>
      </c>
      <c r="AY1364" s="8" t="s">
        <v>423</v>
      </c>
    </row>
    <row r="1365" spans="1:51" ht="13.15" customHeight="1" x14ac:dyDescent="0.25">
      <c r="A1365" s="7">
        <v>18571</v>
      </c>
      <c r="B1365" s="2" t="s">
        <v>1358</v>
      </c>
      <c r="C1365" s="2">
        <v>357803</v>
      </c>
      <c r="D1365" s="2" t="s">
        <v>188</v>
      </c>
      <c r="E1365" s="2" t="s">
        <v>198</v>
      </c>
      <c r="F1365" s="2" t="s">
        <v>193</v>
      </c>
      <c r="G1365" s="3">
        <v>41835</v>
      </c>
      <c r="H1365" s="1"/>
      <c r="I1365" s="2">
        <v>9717.6</v>
      </c>
      <c r="J1365" s="2">
        <v>4447.2349999999997</v>
      </c>
      <c r="K1365" s="2">
        <v>4447.2349999999997</v>
      </c>
      <c r="L1365" s="2">
        <v>3149.31</v>
      </c>
      <c r="M1365" s="1"/>
      <c r="N1365" s="5">
        <f t="shared" si="42"/>
        <v>27022.43</v>
      </c>
      <c r="O1365" s="6">
        <f t="shared" si="43"/>
        <v>20013.23</v>
      </c>
      <c r="P1365" s="2">
        <v>30</v>
      </c>
      <c r="Q1365" s="2" t="s">
        <v>37</v>
      </c>
      <c r="R1365" s="2">
        <v>0</v>
      </c>
      <c r="S1365" s="2">
        <v>0</v>
      </c>
      <c r="T1365" s="2">
        <v>0</v>
      </c>
      <c r="U1365" s="2">
        <v>0</v>
      </c>
      <c r="V1365" s="2">
        <v>893.38</v>
      </c>
      <c r="W1365" s="2">
        <v>1970.03</v>
      </c>
      <c r="X1365" s="2">
        <v>0</v>
      </c>
      <c r="Y1365" s="2">
        <v>2397.64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2">
        <f>VLOOKUP(Tabla3[[#This Row],[Columna1]],Tabla5[#All],3,0)</f>
        <v>0</v>
      </c>
      <c r="AF1365" s="2">
        <v>0</v>
      </c>
      <c r="AG1365" s="2">
        <v>0</v>
      </c>
      <c r="AH1365" s="2">
        <v>0</v>
      </c>
      <c r="AI1365" s="2">
        <v>0</v>
      </c>
      <c r="AJ1365" s="2">
        <v>0</v>
      </c>
      <c r="AK1365" s="2">
        <f>VLOOKUP(Tabla3[[#This Row],[Columna1]],Tabla7[[ID]:[Monto neto de los bonos]],3,0)</f>
        <v>1970.03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  <c r="AQ1365" s="2">
        <v>0</v>
      </c>
      <c r="AR1365" s="2">
        <v>0</v>
      </c>
      <c r="AS1365" s="2">
        <v>3398.2</v>
      </c>
      <c r="AT1365" s="2">
        <v>2265.46</v>
      </c>
      <c r="AU1365" s="2">
        <v>1345.54</v>
      </c>
      <c r="AV1365" s="2">
        <v>0</v>
      </c>
      <c r="AW1365" s="1"/>
      <c r="AX1365" s="2" t="s">
        <v>422</v>
      </c>
      <c r="AY1365" s="8" t="s">
        <v>428</v>
      </c>
    </row>
    <row r="1366" spans="1:51" ht="13.15" customHeight="1" x14ac:dyDescent="0.25">
      <c r="A1366" s="7">
        <v>20998</v>
      </c>
      <c r="B1366" s="2" t="s">
        <v>1359</v>
      </c>
      <c r="C1366" s="2">
        <v>2319403</v>
      </c>
      <c r="D1366" s="2" t="s">
        <v>188</v>
      </c>
      <c r="E1366" s="2" t="s">
        <v>205</v>
      </c>
      <c r="F1366" s="2" t="s">
        <v>201</v>
      </c>
      <c r="G1366" s="3">
        <v>43070</v>
      </c>
      <c r="H1366" s="1"/>
      <c r="I1366" s="2">
        <v>11670.43</v>
      </c>
      <c r="J1366" s="2">
        <v>4294.8850000000002</v>
      </c>
      <c r="K1366" s="2">
        <v>4294.8850000000002</v>
      </c>
      <c r="L1366" s="2">
        <v>1580.51</v>
      </c>
      <c r="M1366" s="1"/>
      <c r="N1366" s="5">
        <f t="shared" si="42"/>
        <v>29959.969999999998</v>
      </c>
      <c r="O1366" s="6">
        <f t="shared" si="43"/>
        <v>22828.149999999998</v>
      </c>
      <c r="P1366" s="2">
        <v>30</v>
      </c>
      <c r="Q1366" s="2" t="s">
        <v>37</v>
      </c>
      <c r="R1366" s="2">
        <v>0</v>
      </c>
      <c r="S1366" s="2">
        <v>0</v>
      </c>
      <c r="T1366" s="2">
        <v>0</v>
      </c>
      <c r="U1366" s="2">
        <v>0</v>
      </c>
      <c r="V1366" s="2">
        <v>972.5</v>
      </c>
      <c r="W1366" s="2">
        <v>1803.57</v>
      </c>
      <c r="X1366" s="2">
        <v>0</v>
      </c>
      <c r="Y1366" s="2">
        <v>2550.19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f>VLOOKUP(Tabla3[[#This Row],[Columna1]],Tabla5[#All],3,0)</f>
        <v>0</v>
      </c>
      <c r="AF1366" s="2">
        <v>0</v>
      </c>
      <c r="AG1366" s="2">
        <v>2793</v>
      </c>
      <c r="AH1366" s="2">
        <v>0</v>
      </c>
      <c r="AI1366" s="2">
        <v>0</v>
      </c>
      <c r="AJ1366" s="2">
        <v>0</v>
      </c>
      <c r="AK1366" s="2">
        <f>VLOOKUP(Tabla3[[#This Row],[Columna1]],Tabla7[[ID]:[Monto neto de los bonos]],3,0)</f>
        <v>4596.57</v>
      </c>
      <c r="AL1366" s="2">
        <v>0</v>
      </c>
      <c r="AM1366" s="2">
        <v>0</v>
      </c>
      <c r="AN1366" s="2">
        <v>1270</v>
      </c>
      <c r="AO1366" s="2">
        <v>0</v>
      </c>
      <c r="AP1366" s="2">
        <v>0</v>
      </c>
      <c r="AQ1366" s="2">
        <v>0</v>
      </c>
      <c r="AR1366" s="2">
        <v>0</v>
      </c>
      <c r="AS1366" s="2">
        <v>3421.98</v>
      </c>
      <c r="AT1366" s="2">
        <v>2281.3200000000002</v>
      </c>
      <c r="AU1366" s="2">
        <v>1428.52</v>
      </c>
      <c r="AV1366" s="2">
        <v>0</v>
      </c>
      <c r="AW1366" s="1"/>
      <c r="AX1366" s="2" t="s">
        <v>422</v>
      </c>
      <c r="AY1366" s="8" t="s">
        <v>428</v>
      </c>
    </row>
    <row r="1367" spans="1:51" ht="13.15" customHeight="1" x14ac:dyDescent="0.25">
      <c r="A1367" s="7">
        <v>17083</v>
      </c>
      <c r="B1367" s="2" t="s">
        <v>1360</v>
      </c>
      <c r="C1367" s="2">
        <v>278103</v>
      </c>
      <c r="D1367" s="2" t="s">
        <v>188</v>
      </c>
      <c r="E1367" s="2" t="s">
        <v>208</v>
      </c>
      <c r="F1367" s="2" t="s">
        <v>193</v>
      </c>
      <c r="G1367" s="3">
        <v>41000</v>
      </c>
      <c r="H1367" s="1"/>
      <c r="I1367" s="2">
        <v>9717.6</v>
      </c>
      <c r="J1367" s="2">
        <v>4447.2349999999997</v>
      </c>
      <c r="K1367" s="2">
        <v>4447.2349999999997</v>
      </c>
      <c r="L1367" s="2">
        <v>2831.46</v>
      </c>
      <c r="M1367" s="1"/>
      <c r="N1367" s="5">
        <f t="shared" si="42"/>
        <v>29704.579999999998</v>
      </c>
      <c r="O1367" s="6">
        <f t="shared" si="43"/>
        <v>22831.799999999996</v>
      </c>
      <c r="P1367" s="2">
        <v>30</v>
      </c>
      <c r="Q1367" s="2" t="s">
        <v>37</v>
      </c>
      <c r="R1367" s="2">
        <v>0</v>
      </c>
      <c r="S1367" s="2">
        <v>0</v>
      </c>
      <c r="T1367" s="2">
        <v>0</v>
      </c>
      <c r="U1367" s="2">
        <v>0</v>
      </c>
      <c r="V1367" s="2">
        <v>893.38</v>
      </c>
      <c r="W1367" s="2">
        <v>1970.03</v>
      </c>
      <c r="X1367" s="2">
        <v>0</v>
      </c>
      <c r="Y1367" s="2">
        <v>2397.64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2">
        <f>VLOOKUP(Tabla3[[#This Row],[Columna1]],Tabla5[#All],3,0)</f>
        <v>0</v>
      </c>
      <c r="AF1367" s="2">
        <v>0</v>
      </c>
      <c r="AG1367" s="2">
        <v>3000</v>
      </c>
      <c r="AH1367" s="2">
        <v>0</v>
      </c>
      <c r="AI1367" s="2">
        <v>0</v>
      </c>
      <c r="AJ1367" s="2">
        <v>0</v>
      </c>
      <c r="AK1367" s="2">
        <f>VLOOKUP(Tabla3[[#This Row],[Columna1]],Tabla7[[ID]:[Monto neto de los bonos]],3,0)</f>
        <v>4970.03</v>
      </c>
      <c r="AL1367" s="2">
        <v>0</v>
      </c>
      <c r="AM1367" s="2">
        <v>0</v>
      </c>
      <c r="AN1367" s="2">
        <v>0</v>
      </c>
      <c r="AO1367" s="2">
        <v>0</v>
      </c>
      <c r="AP1367" s="2">
        <v>0</v>
      </c>
      <c r="AQ1367" s="2">
        <v>0</v>
      </c>
      <c r="AR1367" s="2">
        <v>0</v>
      </c>
      <c r="AS1367" s="2">
        <v>3350.52</v>
      </c>
      <c r="AT1367" s="2">
        <v>2233.6799999999998</v>
      </c>
      <c r="AU1367" s="2">
        <v>1288.58</v>
      </c>
      <c r="AV1367" s="2">
        <v>0</v>
      </c>
      <c r="AW1367" s="1"/>
      <c r="AX1367" s="2" t="s">
        <v>422</v>
      </c>
      <c r="AY1367" s="8" t="s">
        <v>428</v>
      </c>
    </row>
    <row r="1368" spans="1:51" ht="13.15" customHeight="1" x14ac:dyDescent="0.25">
      <c r="A1368" s="7">
        <v>20141</v>
      </c>
      <c r="B1368" s="2" t="s">
        <v>1361</v>
      </c>
      <c r="C1368" s="2">
        <v>1405203</v>
      </c>
      <c r="D1368" s="2" t="s">
        <v>188</v>
      </c>
      <c r="E1368" s="2" t="s">
        <v>213</v>
      </c>
      <c r="F1368" s="2" t="s">
        <v>36</v>
      </c>
      <c r="G1368" s="3">
        <v>42675</v>
      </c>
      <c r="H1368" s="1"/>
      <c r="I1368" s="2">
        <v>13165.89</v>
      </c>
      <c r="J1368" s="2">
        <v>2789.65</v>
      </c>
      <c r="K1368" s="2">
        <v>2789.65</v>
      </c>
      <c r="L1368" s="2">
        <v>1487.68</v>
      </c>
      <c r="M1368" s="1"/>
      <c r="N1368" s="5">
        <f t="shared" si="42"/>
        <v>27982.43</v>
      </c>
      <c r="O1368" s="6">
        <f t="shared" si="43"/>
        <v>24453.550000000003</v>
      </c>
      <c r="P1368" s="2">
        <v>30</v>
      </c>
      <c r="Q1368" s="2" t="s">
        <v>37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7749.56</v>
      </c>
      <c r="AE1368" s="2">
        <f>VLOOKUP(Tabla3[[#This Row],[Columna1]],Tabla5[#All],3,0)</f>
        <v>7749.56</v>
      </c>
      <c r="AF1368" s="2">
        <v>0</v>
      </c>
      <c r="AG1368" s="2">
        <v>0</v>
      </c>
      <c r="AH1368" s="2">
        <v>0</v>
      </c>
      <c r="AI1368" s="2">
        <v>0</v>
      </c>
      <c r="AJ1368" s="2">
        <v>0</v>
      </c>
      <c r="AK1368" s="2">
        <f>VLOOKUP(Tabla3[[#This Row],[Columna1]],Tabla7[[ID]:[Monto neto de los bonos]],3,0)</f>
        <v>0</v>
      </c>
      <c r="AL1368" s="2">
        <v>0</v>
      </c>
      <c r="AM1368" s="2">
        <v>0</v>
      </c>
      <c r="AN1368" s="2">
        <v>0</v>
      </c>
      <c r="AO1368" s="2">
        <v>0</v>
      </c>
      <c r="AP1368" s="2">
        <v>0</v>
      </c>
      <c r="AQ1368" s="2">
        <v>0</v>
      </c>
      <c r="AR1368" s="2">
        <v>0</v>
      </c>
      <c r="AS1368" s="2">
        <v>0</v>
      </c>
      <c r="AT1368" s="2">
        <v>2023.28</v>
      </c>
      <c r="AU1368" s="2">
        <v>1505.6</v>
      </c>
      <c r="AV1368" s="2">
        <v>0</v>
      </c>
      <c r="AW1368" s="1"/>
      <c r="AX1368" s="2" t="s">
        <v>422</v>
      </c>
      <c r="AY1368" s="8" t="s">
        <v>423</v>
      </c>
    </row>
    <row r="1369" spans="1:51" ht="13.15" customHeight="1" x14ac:dyDescent="0.25">
      <c r="A1369" s="7">
        <v>24284</v>
      </c>
      <c r="B1369" s="2" t="s">
        <v>1362</v>
      </c>
      <c r="C1369" s="2">
        <v>5850703</v>
      </c>
      <c r="D1369" s="2" t="s">
        <v>188</v>
      </c>
      <c r="E1369" s="2" t="s">
        <v>214</v>
      </c>
      <c r="F1369" s="2" t="s">
        <v>193</v>
      </c>
      <c r="G1369" s="3">
        <v>44958</v>
      </c>
      <c r="H1369" s="1"/>
      <c r="I1369" s="2">
        <v>9717.6</v>
      </c>
      <c r="J1369" s="2">
        <v>4447.2349999999997</v>
      </c>
      <c r="K1369" s="2">
        <v>4447.2349999999997</v>
      </c>
      <c r="L1369" s="2">
        <v>0</v>
      </c>
      <c r="M1369" s="1"/>
      <c r="N1369" s="5">
        <f t="shared" si="42"/>
        <v>23873.119999999999</v>
      </c>
      <c r="O1369" s="6">
        <f t="shared" si="43"/>
        <v>18155.28</v>
      </c>
      <c r="P1369" s="2">
        <v>30</v>
      </c>
      <c r="Q1369" s="2" t="s">
        <v>37</v>
      </c>
      <c r="R1369" s="2">
        <v>0</v>
      </c>
      <c r="S1369" s="2">
        <v>0</v>
      </c>
      <c r="T1369" s="2">
        <v>0</v>
      </c>
      <c r="U1369" s="2">
        <v>0</v>
      </c>
      <c r="V1369" s="2">
        <v>893.38</v>
      </c>
      <c r="W1369" s="2">
        <v>1970.03</v>
      </c>
      <c r="X1369" s="2">
        <v>0</v>
      </c>
      <c r="Y1369" s="2">
        <v>2397.64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2">
        <f>VLOOKUP(Tabla3[[#This Row],[Columna1]],Tabla5[#All],3,0)</f>
        <v>0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f>VLOOKUP(Tabla3[[#This Row],[Columna1]],Tabla7[[ID]:[Monto neto de los bonos]],3,0)</f>
        <v>1970.03</v>
      </c>
      <c r="AL1369" s="2">
        <v>0</v>
      </c>
      <c r="AM1369" s="2">
        <v>0</v>
      </c>
      <c r="AN1369" s="2">
        <v>0</v>
      </c>
      <c r="AO1369" s="2">
        <v>0</v>
      </c>
      <c r="AP1369" s="2">
        <v>0</v>
      </c>
      <c r="AQ1369" s="2">
        <v>0</v>
      </c>
      <c r="AR1369" s="2">
        <v>0</v>
      </c>
      <c r="AS1369" s="2">
        <v>2925.8</v>
      </c>
      <c r="AT1369" s="2">
        <v>1950.52</v>
      </c>
      <c r="AU1369" s="2">
        <v>841.52</v>
      </c>
      <c r="AV1369" s="2">
        <v>0</v>
      </c>
      <c r="AW1369" s="1"/>
      <c r="AX1369" s="2" t="s">
        <v>422</v>
      </c>
      <c r="AY1369" s="8" t="s">
        <v>428</v>
      </c>
    </row>
    <row r="1370" spans="1:51" ht="13.15" customHeight="1" x14ac:dyDescent="0.25">
      <c r="A1370" s="7">
        <v>16623</v>
      </c>
      <c r="B1370" s="2" t="s">
        <v>1363</v>
      </c>
      <c r="C1370" s="2">
        <v>255203</v>
      </c>
      <c r="D1370" s="2" t="s">
        <v>188</v>
      </c>
      <c r="E1370" s="2" t="s">
        <v>205</v>
      </c>
      <c r="F1370" s="2" t="s">
        <v>193</v>
      </c>
      <c r="G1370" s="3">
        <v>40710</v>
      </c>
      <c r="H1370" s="1"/>
      <c r="I1370" s="2">
        <v>9717.6</v>
      </c>
      <c r="J1370" s="2">
        <v>4447.2349999999997</v>
      </c>
      <c r="K1370" s="2">
        <v>4447.2349999999997</v>
      </c>
      <c r="L1370" s="2">
        <v>2673.25</v>
      </c>
      <c r="M1370" s="1"/>
      <c r="N1370" s="5">
        <f t="shared" si="42"/>
        <v>26546.37</v>
      </c>
      <c r="O1370" s="6">
        <f t="shared" si="43"/>
        <v>19741.489999999998</v>
      </c>
      <c r="P1370" s="2">
        <v>30</v>
      </c>
      <c r="Q1370" s="2" t="s">
        <v>37</v>
      </c>
      <c r="R1370" s="2">
        <v>0</v>
      </c>
      <c r="S1370" s="2">
        <v>0</v>
      </c>
      <c r="T1370" s="2">
        <v>0</v>
      </c>
      <c r="U1370" s="2">
        <v>0</v>
      </c>
      <c r="V1370" s="2">
        <v>893.38</v>
      </c>
      <c r="W1370" s="2">
        <v>1970.03</v>
      </c>
      <c r="X1370" s="2">
        <v>0</v>
      </c>
      <c r="Y1370" s="2">
        <v>2397.64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f>VLOOKUP(Tabla3[[#This Row],[Columna1]],Tabla5[#All],3,0)</f>
        <v>0</v>
      </c>
      <c r="AF1370" s="2">
        <v>0</v>
      </c>
      <c r="AG1370" s="2">
        <v>0</v>
      </c>
      <c r="AH1370" s="2">
        <v>0</v>
      </c>
      <c r="AI1370" s="2">
        <v>0</v>
      </c>
      <c r="AJ1370" s="2">
        <v>0</v>
      </c>
      <c r="AK1370" s="2">
        <f>VLOOKUP(Tabla3[[#This Row],[Columna1]],Tabla7[[ID]:[Monto neto de los bonos]],3,0)</f>
        <v>1970.03</v>
      </c>
      <c r="AL1370" s="2">
        <v>0</v>
      </c>
      <c r="AM1370" s="2">
        <v>0</v>
      </c>
      <c r="AN1370" s="2">
        <v>0</v>
      </c>
      <c r="AO1370" s="2">
        <v>0</v>
      </c>
      <c r="AP1370" s="2">
        <v>0</v>
      </c>
      <c r="AQ1370" s="2">
        <v>0</v>
      </c>
      <c r="AR1370" s="2">
        <v>0</v>
      </c>
      <c r="AS1370" s="2">
        <v>3326.78</v>
      </c>
      <c r="AT1370" s="2">
        <v>2217.86</v>
      </c>
      <c r="AU1370" s="2">
        <v>1260.24</v>
      </c>
      <c r="AV1370" s="2">
        <v>0</v>
      </c>
      <c r="AW1370" s="1"/>
      <c r="AX1370" s="2" t="s">
        <v>422</v>
      </c>
      <c r="AY1370" s="8" t="s">
        <v>428</v>
      </c>
    </row>
    <row r="1371" spans="1:51" ht="13.15" customHeight="1" x14ac:dyDescent="0.25">
      <c r="A1371" s="7">
        <v>17008</v>
      </c>
      <c r="B1371" s="2" t="s">
        <v>4405</v>
      </c>
      <c r="C1371" s="2">
        <v>272703</v>
      </c>
      <c r="D1371" s="2" t="s">
        <v>188</v>
      </c>
      <c r="E1371" s="2" t="s">
        <v>214</v>
      </c>
      <c r="F1371" s="2" t="s">
        <v>201</v>
      </c>
      <c r="G1371" s="3">
        <v>40955</v>
      </c>
      <c r="H1371" s="1"/>
      <c r="I1371" s="2">
        <v>11670.43</v>
      </c>
      <c r="J1371" s="2">
        <v>4294.8850000000002</v>
      </c>
      <c r="K1371" s="2">
        <v>4294.8850000000002</v>
      </c>
      <c r="L1371" s="2">
        <v>2831.46</v>
      </c>
      <c r="M1371" s="1"/>
      <c r="N1371" s="5">
        <f t="shared" si="42"/>
        <v>31417.919999999998</v>
      </c>
      <c r="O1371" s="6">
        <f t="shared" si="43"/>
        <v>23742.699999999997</v>
      </c>
      <c r="P1371" s="2">
        <v>30</v>
      </c>
      <c r="Q1371" s="2" t="s">
        <v>37</v>
      </c>
      <c r="R1371" s="2">
        <v>0</v>
      </c>
      <c r="S1371" s="2">
        <v>0</v>
      </c>
      <c r="T1371" s="2">
        <v>0</v>
      </c>
      <c r="U1371" s="2">
        <v>0</v>
      </c>
      <c r="V1371" s="2">
        <v>972.5</v>
      </c>
      <c r="W1371" s="2">
        <v>1803.57</v>
      </c>
      <c r="X1371" s="2">
        <v>0</v>
      </c>
      <c r="Y1371" s="2">
        <v>2550.19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2">
        <f>VLOOKUP(Tabla3[[#This Row],[Columna1]],Tabla5[#All],3,0)</f>
        <v>0</v>
      </c>
      <c r="AF1371" s="2">
        <v>0</v>
      </c>
      <c r="AG1371" s="2">
        <v>3000</v>
      </c>
      <c r="AH1371" s="2">
        <v>1270</v>
      </c>
      <c r="AI1371" s="2">
        <v>0</v>
      </c>
      <c r="AJ1371" s="2">
        <v>0</v>
      </c>
      <c r="AK1371" s="2">
        <f>VLOOKUP(Tabla3[[#This Row],[Columna1]],Tabla7[[ID]:[Monto neto de los bonos]],3,0)</f>
        <v>6073.57</v>
      </c>
      <c r="AL1371" s="2">
        <v>0</v>
      </c>
      <c r="AM1371" s="2">
        <v>0</v>
      </c>
      <c r="AN1371" s="2">
        <v>0</v>
      </c>
      <c r="AO1371" s="2">
        <v>0</v>
      </c>
      <c r="AP1371" s="2">
        <v>0</v>
      </c>
      <c r="AQ1371" s="2">
        <v>0</v>
      </c>
      <c r="AR1371" s="2">
        <v>0</v>
      </c>
      <c r="AS1371" s="2">
        <v>3609.62</v>
      </c>
      <c r="AT1371" s="2">
        <v>2406.42</v>
      </c>
      <c r="AU1371" s="2">
        <v>1659.18</v>
      </c>
      <c r="AV1371" s="2">
        <v>0</v>
      </c>
      <c r="AW1371" s="1"/>
      <c r="AX1371" s="2" t="s">
        <v>422</v>
      </c>
      <c r="AY1371" s="8" t="s">
        <v>428</v>
      </c>
    </row>
    <row r="1372" spans="1:51" ht="13.15" customHeight="1" x14ac:dyDescent="0.25">
      <c r="A1372" s="7">
        <v>22245</v>
      </c>
      <c r="B1372" s="2" t="s">
        <v>1364</v>
      </c>
      <c r="C1372" s="2">
        <v>3885703</v>
      </c>
      <c r="D1372" s="2" t="s">
        <v>188</v>
      </c>
      <c r="E1372" s="2" t="s">
        <v>202</v>
      </c>
      <c r="F1372" s="2" t="s">
        <v>193</v>
      </c>
      <c r="G1372" s="3">
        <v>43815</v>
      </c>
      <c r="H1372" s="1"/>
      <c r="I1372" s="2">
        <v>9717.6</v>
      </c>
      <c r="J1372" s="2">
        <v>4447.2349999999997</v>
      </c>
      <c r="K1372" s="2">
        <v>4447.2349999999997</v>
      </c>
      <c r="L1372" s="2">
        <v>1809.52</v>
      </c>
      <c r="M1372" s="1"/>
      <c r="N1372" s="5">
        <f t="shared" si="42"/>
        <v>25682.639999999999</v>
      </c>
      <c r="O1372" s="6">
        <f t="shared" si="43"/>
        <v>19241.699999999997</v>
      </c>
      <c r="P1372" s="2">
        <v>30</v>
      </c>
      <c r="Q1372" s="2" t="s">
        <v>37</v>
      </c>
      <c r="R1372" s="2">
        <v>0</v>
      </c>
      <c r="S1372" s="2">
        <v>0</v>
      </c>
      <c r="T1372" s="2">
        <v>0</v>
      </c>
      <c r="U1372" s="2">
        <v>0</v>
      </c>
      <c r="V1372" s="2">
        <v>893.38</v>
      </c>
      <c r="W1372" s="2">
        <v>1970.03</v>
      </c>
      <c r="X1372" s="2">
        <v>0</v>
      </c>
      <c r="Y1372" s="2">
        <v>2397.64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f>VLOOKUP(Tabla3[[#This Row],[Columna1]],Tabla5[#All],3,0)</f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f>VLOOKUP(Tabla3[[#This Row],[Columna1]],Tabla7[[ID]:[Monto neto de los bonos]],3,0)</f>
        <v>1970.03</v>
      </c>
      <c r="AL1372" s="2">
        <v>0</v>
      </c>
      <c r="AM1372" s="2">
        <v>0</v>
      </c>
      <c r="AN1372" s="2">
        <v>0</v>
      </c>
      <c r="AO1372" s="2">
        <v>0</v>
      </c>
      <c r="AP1372" s="2">
        <v>0</v>
      </c>
      <c r="AQ1372" s="2">
        <v>0</v>
      </c>
      <c r="AR1372" s="2">
        <v>0</v>
      </c>
      <c r="AS1372" s="2">
        <v>3197.22</v>
      </c>
      <c r="AT1372" s="2">
        <v>2131.48</v>
      </c>
      <c r="AU1372" s="2">
        <v>1112.24</v>
      </c>
      <c r="AV1372" s="2">
        <v>0</v>
      </c>
      <c r="AW1372" s="1"/>
      <c r="AX1372" s="2" t="s">
        <v>422</v>
      </c>
      <c r="AY1372" s="8" t="s">
        <v>428</v>
      </c>
    </row>
    <row r="1373" spans="1:51" ht="13.15" customHeight="1" x14ac:dyDescent="0.25">
      <c r="A1373" s="7">
        <v>24274</v>
      </c>
      <c r="B1373" s="2" t="s">
        <v>4384</v>
      </c>
      <c r="C1373" s="2">
        <v>5849903</v>
      </c>
      <c r="D1373" s="2" t="s">
        <v>188</v>
      </c>
      <c r="E1373" s="2" t="s">
        <v>208</v>
      </c>
      <c r="F1373" s="2" t="s">
        <v>193</v>
      </c>
      <c r="G1373" s="3">
        <v>44958</v>
      </c>
      <c r="H1373" s="1"/>
      <c r="I1373" s="2">
        <v>9717.6</v>
      </c>
      <c r="J1373" s="2">
        <v>4447.2349999999997</v>
      </c>
      <c r="K1373" s="2">
        <v>4447.2349999999997</v>
      </c>
      <c r="L1373" s="2">
        <v>0</v>
      </c>
      <c r="M1373" s="1"/>
      <c r="N1373" s="5">
        <f t="shared" si="42"/>
        <v>23873.119999999999</v>
      </c>
      <c r="O1373" s="6">
        <f t="shared" si="43"/>
        <v>18155.28</v>
      </c>
      <c r="P1373" s="2">
        <v>30</v>
      </c>
      <c r="Q1373" s="2" t="s">
        <v>37</v>
      </c>
      <c r="R1373" s="2">
        <v>0</v>
      </c>
      <c r="S1373" s="2">
        <v>0</v>
      </c>
      <c r="T1373" s="2">
        <v>0</v>
      </c>
      <c r="U1373" s="2">
        <v>0</v>
      </c>
      <c r="V1373" s="2">
        <v>893.38</v>
      </c>
      <c r="W1373" s="2">
        <v>1970.03</v>
      </c>
      <c r="X1373" s="2">
        <v>0</v>
      </c>
      <c r="Y1373" s="2">
        <v>2397.64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f>VLOOKUP(Tabla3[[#This Row],[Columna1]],Tabla5[#All],3,0)</f>
        <v>0</v>
      </c>
      <c r="AF1373" s="2">
        <v>0</v>
      </c>
      <c r="AG1373" s="2">
        <v>0</v>
      </c>
      <c r="AH1373" s="2">
        <v>0</v>
      </c>
      <c r="AI1373" s="2">
        <v>0</v>
      </c>
      <c r="AJ1373" s="2">
        <v>0</v>
      </c>
      <c r="AK1373" s="2">
        <f>VLOOKUP(Tabla3[[#This Row],[Columna1]],Tabla7[[ID]:[Monto neto de los bonos]],3,0)</f>
        <v>1970.03</v>
      </c>
      <c r="AL1373" s="2">
        <v>0</v>
      </c>
      <c r="AM1373" s="2">
        <v>0</v>
      </c>
      <c r="AN1373" s="2">
        <v>0</v>
      </c>
      <c r="AO1373" s="2">
        <v>0</v>
      </c>
      <c r="AP1373" s="2">
        <v>0</v>
      </c>
      <c r="AQ1373" s="2">
        <v>0</v>
      </c>
      <c r="AR1373" s="2">
        <v>0</v>
      </c>
      <c r="AS1373" s="2">
        <v>2925.8</v>
      </c>
      <c r="AT1373" s="2">
        <v>1950.52</v>
      </c>
      <c r="AU1373" s="2">
        <v>841.52</v>
      </c>
      <c r="AV1373" s="2">
        <v>0</v>
      </c>
      <c r="AW1373" s="1"/>
      <c r="AX1373" s="2" t="s">
        <v>422</v>
      </c>
      <c r="AY1373" s="8" t="s">
        <v>428</v>
      </c>
    </row>
    <row r="1374" spans="1:51" ht="13.15" customHeight="1" x14ac:dyDescent="0.25">
      <c r="A1374" s="7">
        <v>20140</v>
      </c>
      <c r="B1374" s="2" t="s">
        <v>4282</v>
      </c>
      <c r="C1374" s="2">
        <v>1403203</v>
      </c>
      <c r="D1374" s="2" t="s">
        <v>188</v>
      </c>
      <c r="E1374" s="2" t="s">
        <v>238</v>
      </c>
      <c r="F1374" s="2" t="s">
        <v>42</v>
      </c>
      <c r="G1374" s="3">
        <v>44121</v>
      </c>
      <c r="H1374" s="1"/>
      <c r="I1374" s="2">
        <v>9836.7099999999991</v>
      </c>
      <c r="J1374" s="2">
        <v>3056.2150000000001</v>
      </c>
      <c r="K1374" s="2">
        <v>3056.2150000000001</v>
      </c>
      <c r="L1374" s="2">
        <v>0</v>
      </c>
      <c r="M1374" s="1"/>
      <c r="N1374" s="5">
        <f t="shared" si="42"/>
        <v>17619.899999999998</v>
      </c>
      <c r="O1374" s="6">
        <f t="shared" si="43"/>
        <v>15267.699999999997</v>
      </c>
      <c r="P1374" s="2">
        <v>30</v>
      </c>
      <c r="Q1374" s="2" t="s">
        <v>37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1670.76</v>
      </c>
      <c r="AE1374" s="2">
        <f>VLOOKUP(Tabla3[[#This Row],[Columna1]],Tabla5[#All],3,0)</f>
        <v>1670.76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f>VLOOKUP(Tabla3[[#This Row],[Columna1]],Tabla7[[ID]:[Monto neto de los bonos]],3,0)</f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  <c r="AQ1374" s="2">
        <v>0</v>
      </c>
      <c r="AR1374" s="2">
        <v>0</v>
      </c>
      <c r="AS1374" s="2">
        <v>0</v>
      </c>
      <c r="AT1374" s="2">
        <v>1594.92</v>
      </c>
      <c r="AU1374" s="2">
        <v>757.28</v>
      </c>
      <c r="AV1374" s="2">
        <v>0</v>
      </c>
      <c r="AW1374" s="1"/>
      <c r="AX1374" s="2" t="s">
        <v>422</v>
      </c>
      <c r="AY1374" s="8" t="s">
        <v>423</v>
      </c>
    </row>
    <row r="1375" spans="1:51" ht="13.15" customHeight="1" x14ac:dyDescent="0.25">
      <c r="A1375" s="7">
        <v>24005</v>
      </c>
      <c r="B1375" s="2" t="s">
        <v>1365</v>
      </c>
      <c r="C1375" s="2">
        <v>5631703</v>
      </c>
      <c r="D1375" s="2" t="s">
        <v>188</v>
      </c>
      <c r="E1375" s="2" t="s">
        <v>209</v>
      </c>
      <c r="F1375" s="2" t="s">
        <v>42</v>
      </c>
      <c r="G1375" s="3">
        <v>44781</v>
      </c>
      <c r="H1375" s="1"/>
      <c r="I1375" s="2">
        <v>9836.7099999999991</v>
      </c>
      <c r="J1375" s="2">
        <v>3056.2150000000001</v>
      </c>
      <c r="K1375" s="2">
        <v>3056.2150000000001</v>
      </c>
      <c r="L1375" s="2">
        <v>0</v>
      </c>
      <c r="M1375" s="1"/>
      <c r="N1375" s="5">
        <f t="shared" si="42"/>
        <v>24561.66</v>
      </c>
      <c r="O1375" s="6">
        <f t="shared" si="43"/>
        <v>22209.46</v>
      </c>
      <c r="P1375" s="2">
        <v>30</v>
      </c>
      <c r="Q1375" s="2" t="s">
        <v>37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8612.52</v>
      </c>
      <c r="AE1375" s="2">
        <f>VLOOKUP(Tabla3[[#This Row],[Columna1]],Tabla5[#All],3,0)</f>
        <v>8612.52</v>
      </c>
      <c r="AF1375" s="2">
        <v>0</v>
      </c>
      <c r="AG1375" s="2">
        <v>0</v>
      </c>
      <c r="AH1375" s="2">
        <v>0</v>
      </c>
      <c r="AI1375" s="2">
        <v>0</v>
      </c>
      <c r="AJ1375" s="2">
        <v>0</v>
      </c>
      <c r="AK1375" s="2">
        <f>VLOOKUP(Tabla3[[#This Row],[Columna1]],Tabla7[[ID]:[Monto neto de los bonos]],3,0)</f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  <c r="AQ1375" s="2">
        <v>0</v>
      </c>
      <c r="AR1375" s="2">
        <v>0</v>
      </c>
      <c r="AS1375" s="2">
        <v>0</v>
      </c>
      <c r="AT1375" s="2">
        <v>1594.92</v>
      </c>
      <c r="AU1375" s="2">
        <v>757.28</v>
      </c>
      <c r="AV1375" s="2">
        <v>0</v>
      </c>
      <c r="AW1375" s="1"/>
      <c r="AX1375" s="2" t="s">
        <v>422</v>
      </c>
      <c r="AY1375" s="8" t="s">
        <v>423</v>
      </c>
    </row>
    <row r="1376" spans="1:51" ht="13.15" customHeight="1" x14ac:dyDescent="0.25">
      <c r="A1376" s="7">
        <v>15791</v>
      </c>
      <c r="B1376" s="2" t="s">
        <v>1366</v>
      </c>
      <c r="C1376" s="2">
        <v>123703</v>
      </c>
      <c r="D1376" s="2" t="s">
        <v>188</v>
      </c>
      <c r="E1376" s="2" t="s">
        <v>192</v>
      </c>
      <c r="F1376" s="2" t="s">
        <v>193</v>
      </c>
      <c r="G1376" s="3">
        <v>40314</v>
      </c>
      <c r="H1376" s="1"/>
      <c r="I1376" s="2">
        <v>9717.6</v>
      </c>
      <c r="J1376" s="2">
        <v>4447.2349999999997</v>
      </c>
      <c r="K1376" s="2">
        <v>4447.2349999999997</v>
      </c>
      <c r="L1376" s="2">
        <v>2506.23</v>
      </c>
      <c r="M1376" s="1"/>
      <c r="N1376" s="5">
        <f t="shared" si="42"/>
        <v>26379.35</v>
      </c>
      <c r="O1376" s="6">
        <f t="shared" si="43"/>
        <v>19646.150000000001</v>
      </c>
      <c r="P1376" s="2">
        <v>30</v>
      </c>
      <c r="Q1376" s="2" t="s">
        <v>37</v>
      </c>
      <c r="R1376" s="2">
        <v>0</v>
      </c>
      <c r="S1376" s="2">
        <v>0</v>
      </c>
      <c r="T1376" s="2">
        <v>0</v>
      </c>
      <c r="U1376" s="2">
        <v>0</v>
      </c>
      <c r="V1376" s="2">
        <v>893.38</v>
      </c>
      <c r="W1376" s="2">
        <v>1970.03</v>
      </c>
      <c r="X1376" s="2">
        <v>0</v>
      </c>
      <c r="Y1376" s="2">
        <v>2397.64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f>VLOOKUP(Tabla3[[#This Row],[Columna1]],Tabla5[#All],3,0)</f>
        <v>0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f>VLOOKUP(Tabla3[[#This Row],[Columna1]],Tabla7[[ID]:[Monto neto de los bonos]],3,0)</f>
        <v>1970.03</v>
      </c>
      <c r="AL1376" s="2">
        <v>0</v>
      </c>
      <c r="AM1376" s="2">
        <v>0</v>
      </c>
      <c r="AN1376" s="2">
        <v>1270</v>
      </c>
      <c r="AO1376" s="2">
        <v>0</v>
      </c>
      <c r="AP1376" s="2">
        <v>0</v>
      </c>
      <c r="AQ1376" s="2">
        <v>0</v>
      </c>
      <c r="AR1376" s="2">
        <v>0</v>
      </c>
      <c r="AS1376" s="2">
        <v>3301.74</v>
      </c>
      <c r="AT1376" s="2">
        <v>2201.16</v>
      </c>
      <c r="AU1376" s="2">
        <v>1230.3</v>
      </c>
      <c r="AV1376" s="2">
        <v>0</v>
      </c>
      <c r="AW1376" s="1"/>
      <c r="AX1376" s="2" t="s">
        <v>422</v>
      </c>
      <c r="AY1376" s="8" t="s">
        <v>428</v>
      </c>
    </row>
    <row r="1377" spans="1:51" ht="13.15" customHeight="1" x14ac:dyDescent="0.25">
      <c r="A1377" s="7">
        <v>13344</v>
      </c>
      <c r="B1377" s="2" t="s">
        <v>1367</v>
      </c>
      <c r="C1377" s="2">
        <v>104403</v>
      </c>
      <c r="D1377" s="2" t="s">
        <v>188</v>
      </c>
      <c r="E1377" s="2" t="s">
        <v>198</v>
      </c>
      <c r="F1377" s="2" t="s">
        <v>201</v>
      </c>
      <c r="G1377" s="3">
        <v>38603</v>
      </c>
      <c r="H1377" s="1"/>
      <c r="I1377" s="2">
        <v>11670.43</v>
      </c>
      <c r="J1377" s="2">
        <v>4294.8850000000002</v>
      </c>
      <c r="K1377" s="2">
        <v>4294.8850000000002</v>
      </c>
      <c r="L1377" s="2">
        <v>3464</v>
      </c>
      <c r="M1377" s="1"/>
      <c r="N1377" s="5">
        <f t="shared" si="42"/>
        <v>29050.46</v>
      </c>
      <c r="O1377" s="6">
        <f t="shared" si="43"/>
        <v>21082</v>
      </c>
      <c r="P1377" s="2">
        <v>30</v>
      </c>
      <c r="Q1377" s="2" t="s">
        <v>37</v>
      </c>
      <c r="R1377" s="2">
        <v>0</v>
      </c>
      <c r="S1377" s="2">
        <v>0</v>
      </c>
      <c r="T1377" s="2">
        <v>0</v>
      </c>
      <c r="U1377" s="2">
        <v>0</v>
      </c>
      <c r="V1377" s="2">
        <v>972.5</v>
      </c>
      <c r="W1377" s="2">
        <v>1803.57</v>
      </c>
      <c r="X1377" s="2">
        <v>0</v>
      </c>
      <c r="Y1377" s="2">
        <v>2550.19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f>VLOOKUP(Tabla3[[#This Row],[Columna1]],Tabla5[#All],3,0)</f>
        <v>0</v>
      </c>
      <c r="AF1377" s="2">
        <v>0</v>
      </c>
      <c r="AG1377" s="2">
        <v>0</v>
      </c>
      <c r="AH1377" s="2">
        <v>0</v>
      </c>
      <c r="AI1377" s="2">
        <v>0</v>
      </c>
      <c r="AJ1377" s="2">
        <v>0</v>
      </c>
      <c r="AK1377" s="2">
        <f>VLOOKUP(Tabla3[[#This Row],[Columna1]],Tabla7[[ID]:[Monto neto de los bonos]],3,0)</f>
        <v>5876.61</v>
      </c>
      <c r="AL1377" s="2">
        <v>0</v>
      </c>
      <c r="AM1377" s="2">
        <v>0</v>
      </c>
      <c r="AN1377" s="2">
        <v>0</v>
      </c>
      <c r="AO1377" s="2">
        <v>0</v>
      </c>
      <c r="AP1377" s="2">
        <v>0</v>
      </c>
      <c r="AQ1377" s="2">
        <v>0</v>
      </c>
      <c r="AR1377" s="2">
        <v>0</v>
      </c>
      <c r="AS1377" s="2">
        <v>3704.5</v>
      </c>
      <c r="AT1377" s="2">
        <v>2469.66</v>
      </c>
      <c r="AU1377" s="2">
        <v>1794.3</v>
      </c>
      <c r="AV1377" s="2">
        <v>0</v>
      </c>
      <c r="AW1377" s="1"/>
      <c r="AX1377" s="2" t="s">
        <v>422</v>
      </c>
      <c r="AY1377" s="8" t="s">
        <v>428</v>
      </c>
    </row>
    <row r="1378" spans="1:51" ht="13.15" customHeight="1" x14ac:dyDescent="0.25">
      <c r="A1378" s="7">
        <v>18575</v>
      </c>
      <c r="B1378" s="2" t="s">
        <v>1368</v>
      </c>
      <c r="C1378" s="2">
        <v>358103</v>
      </c>
      <c r="D1378" s="2" t="s">
        <v>188</v>
      </c>
      <c r="E1378" s="2" t="s">
        <v>198</v>
      </c>
      <c r="F1378" s="2" t="s">
        <v>193</v>
      </c>
      <c r="G1378" s="3">
        <v>41835</v>
      </c>
      <c r="H1378" s="1"/>
      <c r="I1378" s="2">
        <v>9717.6</v>
      </c>
      <c r="J1378" s="2">
        <v>4447.2349999999997</v>
      </c>
      <c r="K1378" s="2">
        <v>4447.2349999999997</v>
      </c>
      <c r="L1378" s="2">
        <v>3149.31</v>
      </c>
      <c r="M1378" s="1"/>
      <c r="N1378" s="5">
        <f t="shared" si="42"/>
        <v>27022.43</v>
      </c>
      <c r="O1378" s="6">
        <f t="shared" si="43"/>
        <v>20013.23</v>
      </c>
      <c r="P1378" s="2">
        <v>30</v>
      </c>
      <c r="Q1378" s="2" t="s">
        <v>37</v>
      </c>
      <c r="R1378" s="2">
        <v>0</v>
      </c>
      <c r="S1378" s="2">
        <v>0</v>
      </c>
      <c r="T1378" s="2">
        <v>0</v>
      </c>
      <c r="U1378" s="2">
        <v>0</v>
      </c>
      <c r="V1378" s="2">
        <v>893.38</v>
      </c>
      <c r="W1378" s="2">
        <v>1970.03</v>
      </c>
      <c r="X1378" s="2">
        <v>0</v>
      </c>
      <c r="Y1378" s="2">
        <v>2397.64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2">
        <f>VLOOKUP(Tabla3[[#This Row],[Columna1]],Tabla5[#All],3,0)</f>
        <v>0</v>
      </c>
      <c r="AF1378" s="2">
        <v>0</v>
      </c>
      <c r="AG1378" s="2">
        <v>0</v>
      </c>
      <c r="AH1378" s="2">
        <v>0</v>
      </c>
      <c r="AI1378" s="2">
        <v>0</v>
      </c>
      <c r="AJ1378" s="2">
        <v>0</v>
      </c>
      <c r="AK1378" s="2">
        <f>VLOOKUP(Tabla3[[#This Row],[Columna1]],Tabla7[[ID]:[Monto neto de los bonos]],3,0)</f>
        <v>1970.03</v>
      </c>
      <c r="AL1378" s="2">
        <v>0</v>
      </c>
      <c r="AM1378" s="2">
        <v>0</v>
      </c>
      <c r="AN1378" s="2">
        <v>0</v>
      </c>
      <c r="AO1378" s="2">
        <v>0</v>
      </c>
      <c r="AP1378" s="2">
        <v>0</v>
      </c>
      <c r="AQ1378" s="2">
        <v>0</v>
      </c>
      <c r="AR1378" s="2">
        <v>0</v>
      </c>
      <c r="AS1378" s="2">
        <v>3398.2</v>
      </c>
      <c r="AT1378" s="2">
        <v>2265.46</v>
      </c>
      <c r="AU1378" s="2">
        <v>1345.54</v>
      </c>
      <c r="AV1378" s="2">
        <v>0</v>
      </c>
      <c r="AW1378" s="1"/>
      <c r="AX1378" s="2" t="s">
        <v>422</v>
      </c>
      <c r="AY1378" s="8" t="s">
        <v>428</v>
      </c>
    </row>
    <row r="1379" spans="1:51" ht="13.15" customHeight="1" x14ac:dyDescent="0.25">
      <c r="A1379" s="7">
        <v>19455</v>
      </c>
      <c r="B1379" s="2" t="s">
        <v>1369</v>
      </c>
      <c r="C1379" s="2">
        <v>533603</v>
      </c>
      <c r="D1379" s="2" t="s">
        <v>188</v>
      </c>
      <c r="E1379" s="2" t="s">
        <v>214</v>
      </c>
      <c r="F1379" s="2" t="s">
        <v>193</v>
      </c>
      <c r="G1379" s="3">
        <v>42391</v>
      </c>
      <c r="H1379" s="1"/>
      <c r="I1379" s="2">
        <v>9717.6</v>
      </c>
      <c r="J1379" s="2">
        <v>4447.2349999999997</v>
      </c>
      <c r="K1379" s="2">
        <v>4447.2349999999997</v>
      </c>
      <c r="L1379" s="2">
        <v>1505.23</v>
      </c>
      <c r="M1379" s="1"/>
      <c r="N1379" s="5">
        <f t="shared" si="42"/>
        <v>34544.5</v>
      </c>
      <c r="O1379" s="6">
        <f t="shared" si="43"/>
        <v>28228.299999999996</v>
      </c>
      <c r="P1379" s="2">
        <v>30</v>
      </c>
      <c r="Q1379" s="2" t="s">
        <v>37</v>
      </c>
      <c r="R1379" s="2">
        <v>0</v>
      </c>
      <c r="S1379" s="2">
        <v>0</v>
      </c>
      <c r="T1379" s="2">
        <v>0</v>
      </c>
      <c r="U1379" s="2">
        <v>0</v>
      </c>
      <c r="V1379" s="2">
        <v>893.38</v>
      </c>
      <c r="W1379" s="2">
        <v>1970.03</v>
      </c>
      <c r="X1379" s="2">
        <v>0</v>
      </c>
      <c r="Y1379" s="2">
        <v>2397.64</v>
      </c>
      <c r="Z1379" s="2">
        <v>0</v>
      </c>
      <c r="AA1379" s="2">
        <v>0</v>
      </c>
      <c r="AB1379" s="2">
        <v>0</v>
      </c>
      <c r="AC1379" s="2">
        <v>0</v>
      </c>
      <c r="AD1379" s="2">
        <v>3489.15</v>
      </c>
      <c r="AE1379" s="2">
        <f>VLOOKUP(Tabla3[[#This Row],[Columna1]],Tabla5[#All],3,0)</f>
        <v>3489.15</v>
      </c>
      <c r="AF1379" s="2">
        <v>0</v>
      </c>
      <c r="AG1379" s="2">
        <v>5677</v>
      </c>
      <c r="AH1379" s="2">
        <v>0</v>
      </c>
      <c r="AI1379" s="2">
        <v>0</v>
      </c>
      <c r="AJ1379" s="2">
        <v>0</v>
      </c>
      <c r="AK1379" s="2">
        <f>VLOOKUP(Tabla3[[#This Row],[Columna1]],Tabla7[[ID]:[Monto neto de los bonos]],3,0)</f>
        <v>7647.03</v>
      </c>
      <c r="AL1379" s="2">
        <v>0</v>
      </c>
      <c r="AM1379" s="2">
        <v>0</v>
      </c>
      <c r="AN1379" s="2">
        <v>0</v>
      </c>
      <c r="AO1379" s="2">
        <v>0</v>
      </c>
      <c r="AP1379" s="2">
        <v>0</v>
      </c>
      <c r="AQ1379" s="2">
        <v>0</v>
      </c>
      <c r="AR1379" s="2">
        <v>0</v>
      </c>
      <c r="AS1379" s="2">
        <v>3151.58</v>
      </c>
      <c r="AT1379" s="2">
        <v>2101.06</v>
      </c>
      <c r="AU1379" s="2">
        <v>1063.56</v>
      </c>
      <c r="AV1379" s="2">
        <v>0</v>
      </c>
      <c r="AW1379" s="1"/>
      <c r="AX1379" s="2" t="s">
        <v>422</v>
      </c>
      <c r="AY1379" s="8" t="s">
        <v>428</v>
      </c>
    </row>
    <row r="1380" spans="1:51" ht="13.15" customHeight="1" x14ac:dyDescent="0.25">
      <c r="A1380" s="7">
        <v>13051</v>
      </c>
      <c r="B1380" s="2" t="s">
        <v>1370</v>
      </c>
      <c r="C1380" s="2">
        <v>95103</v>
      </c>
      <c r="D1380" s="2" t="s">
        <v>188</v>
      </c>
      <c r="E1380" s="2" t="s">
        <v>208</v>
      </c>
      <c r="F1380" s="2" t="s">
        <v>221</v>
      </c>
      <c r="G1380" s="3">
        <v>38434</v>
      </c>
      <c r="H1380" s="1"/>
      <c r="I1380" s="2">
        <v>11148.79</v>
      </c>
      <c r="J1380" s="2">
        <v>5442.7049999999999</v>
      </c>
      <c r="K1380" s="2">
        <v>5442.7049999999999</v>
      </c>
      <c r="L1380" s="2">
        <v>6348.39</v>
      </c>
      <c r="M1380" s="1"/>
      <c r="N1380" s="5">
        <f t="shared" si="42"/>
        <v>66214.760000000009</v>
      </c>
      <c r="O1380" s="6">
        <f t="shared" si="43"/>
        <v>57145.670000000006</v>
      </c>
      <c r="P1380" s="2">
        <v>30</v>
      </c>
      <c r="Q1380" s="2" t="s">
        <v>37</v>
      </c>
      <c r="R1380" s="2">
        <v>0</v>
      </c>
      <c r="S1380" s="2">
        <v>0</v>
      </c>
      <c r="T1380" s="2">
        <v>0</v>
      </c>
      <c r="U1380" s="2">
        <v>0</v>
      </c>
      <c r="V1380" s="2">
        <v>1057.6600000000001</v>
      </c>
      <c r="W1380" s="2">
        <v>2384.64</v>
      </c>
      <c r="X1380" s="2">
        <v>0</v>
      </c>
      <c r="Y1380" s="2">
        <v>6362.13</v>
      </c>
      <c r="Z1380" s="2">
        <v>0</v>
      </c>
      <c r="AA1380" s="2">
        <v>0</v>
      </c>
      <c r="AB1380" s="2">
        <v>0</v>
      </c>
      <c r="AC1380" s="2">
        <v>0</v>
      </c>
      <c r="AD1380" s="2">
        <v>4416.3100000000004</v>
      </c>
      <c r="AE1380" s="2">
        <f>VLOOKUP(Tabla3[[#This Row],[Columna1]],Tabla5[#All],3,0)</f>
        <v>4416.3100000000004</v>
      </c>
      <c r="AF1380" s="2">
        <v>0</v>
      </c>
      <c r="AG1380" s="2">
        <v>4949</v>
      </c>
      <c r="AH1380" s="2">
        <v>0</v>
      </c>
      <c r="AI1380" s="2">
        <v>0</v>
      </c>
      <c r="AJ1380" s="2">
        <v>18662.43</v>
      </c>
      <c r="AK1380" s="2">
        <f>VLOOKUP(Tabla3[[#This Row],[Columna1]],Tabla7[[ID]:[Monto neto de los bonos]],3,0)</f>
        <v>25996.07</v>
      </c>
      <c r="AL1380" s="2">
        <v>0</v>
      </c>
      <c r="AM1380" s="2">
        <v>0</v>
      </c>
      <c r="AN1380" s="2">
        <v>0</v>
      </c>
      <c r="AO1380" s="2">
        <v>0</v>
      </c>
      <c r="AP1380" s="2">
        <v>0</v>
      </c>
      <c r="AQ1380" s="2">
        <v>0</v>
      </c>
      <c r="AR1380" s="2">
        <v>0</v>
      </c>
      <c r="AS1380" s="2">
        <v>4315.71</v>
      </c>
      <c r="AT1380" s="2">
        <v>2782.09</v>
      </c>
      <c r="AU1380" s="2">
        <v>1971.29</v>
      </c>
      <c r="AV1380" s="2">
        <v>0</v>
      </c>
      <c r="AW1380" s="1"/>
      <c r="AX1380" s="2" t="s">
        <v>422</v>
      </c>
      <c r="AY1380" s="8" t="s">
        <v>428</v>
      </c>
    </row>
    <row r="1381" spans="1:51" ht="13.15" customHeight="1" x14ac:dyDescent="0.25">
      <c r="A1381" s="7">
        <v>23644</v>
      </c>
      <c r="B1381" s="2" t="s">
        <v>1371</v>
      </c>
      <c r="C1381" s="2">
        <v>5362103</v>
      </c>
      <c r="D1381" s="2" t="s">
        <v>188</v>
      </c>
      <c r="E1381" s="2" t="s">
        <v>211</v>
      </c>
      <c r="F1381" s="2" t="s">
        <v>212</v>
      </c>
      <c r="G1381" s="3">
        <v>44790</v>
      </c>
      <c r="H1381" s="1"/>
      <c r="I1381" s="2">
        <v>8947.52</v>
      </c>
      <c r="J1381" s="2">
        <v>4838.1850000000004</v>
      </c>
      <c r="K1381" s="2">
        <v>4838.1850000000004</v>
      </c>
      <c r="L1381" s="2">
        <v>0</v>
      </c>
      <c r="M1381" s="1"/>
      <c r="N1381" s="5">
        <f t="shared" si="42"/>
        <v>21017.160000000003</v>
      </c>
      <c r="O1381" s="6">
        <f t="shared" si="43"/>
        <v>17964.810000000001</v>
      </c>
      <c r="P1381" s="2">
        <v>26</v>
      </c>
      <c r="Q1381" s="2" t="s">
        <v>37</v>
      </c>
      <c r="R1381" s="2">
        <v>0</v>
      </c>
      <c r="S1381" s="2">
        <v>0</v>
      </c>
      <c r="T1381" s="2">
        <v>0</v>
      </c>
      <c r="U1381" s="2">
        <v>0</v>
      </c>
      <c r="V1381" s="2">
        <v>1241.5999999999999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1151.67</v>
      </c>
      <c r="AE1381" s="2">
        <f>VLOOKUP(Tabla3[[#This Row],[Columna1]],Tabla5[#All],3,0)</f>
        <v>1151.67</v>
      </c>
      <c r="AF1381" s="2">
        <v>0</v>
      </c>
      <c r="AG1381" s="2">
        <v>0</v>
      </c>
      <c r="AH1381" s="2">
        <v>0</v>
      </c>
      <c r="AI1381" s="2">
        <v>0</v>
      </c>
      <c r="AJ1381" s="2">
        <v>0</v>
      </c>
      <c r="AK1381" s="2">
        <f>VLOOKUP(Tabla3[[#This Row],[Columna1]],Tabla7[[ID]:[Monto neto de los bonos]],3,0)</f>
        <v>0</v>
      </c>
      <c r="AL1381" s="2">
        <v>0</v>
      </c>
      <c r="AM1381" s="2">
        <v>0</v>
      </c>
      <c r="AN1381" s="2">
        <v>0</v>
      </c>
      <c r="AO1381" s="2">
        <v>0</v>
      </c>
      <c r="AP1381" s="2">
        <v>0</v>
      </c>
      <c r="AQ1381" s="2">
        <v>0</v>
      </c>
      <c r="AR1381" s="2">
        <v>0</v>
      </c>
      <c r="AS1381" s="2">
        <v>0</v>
      </c>
      <c r="AT1381" s="2">
        <v>1986.56</v>
      </c>
      <c r="AU1381" s="2">
        <v>1065.79</v>
      </c>
      <c r="AV1381" s="2">
        <v>0</v>
      </c>
      <c r="AW1381" s="1"/>
      <c r="AX1381" s="2" t="s">
        <v>422</v>
      </c>
      <c r="AY1381" s="8" t="s">
        <v>423</v>
      </c>
    </row>
    <row r="1382" spans="1:51" ht="13.15" customHeight="1" x14ac:dyDescent="0.25">
      <c r="A1382" s="7">
        <v>18985</v>
      </c>
      <c r="B1382" s="2" t="s">
        <v>1372</v>
      </c>
      <c r="C1382" s="2">
        <v>303203</v>
      </c>
      <c r="D1382" s="2" t="s">
        <v>188</v>
      </c>
      <c r="E1382" s="2" t="s">
        <v>202</v>
      </c>
      <c r="F1382" s="2" t="s">
        <v>193</v>
      </c>
      <c r="G1382" s="3">
        <v>42087</v>
      </c>
      <c r="H1382" s="1"/>
      <c r="I1382" s="2">
        <v>9717.6</v>
      </c>
      <c r="J1382" s="2">
        <v>4447.2349999999997</v>
      </c>
      <c r="K1382" s="2">
        <v>4447.2349999999997</v>
      </c>
      <c r="L1382" s="2">
        <v>3387.79</v>
      </c>
      <c r="M1382" s="1"/>
      <c r="N1382" s="5">
        <f t="shared" si="42"/>
        <v>27260.91</v>
      </c>
      <c r="O1382" s="6">
        <f t="shared" si="43"/>
        <v>20757.439999999999</v>
      </c>
      <c r="P1382" s="2">
        <v>30</v>
      </c>
      <c r="Q1382" s="2" t="s">
        <v>37</v>
      </c>
      <c r="R1382" s="2">
        <v>0</v>
      </c>
      <c r="S1382" s="2">
        <v>0</v>
      </c>
      <c r="T1382" s="2">
        <v>0</v>
      </c>
      <c r="U1382" s="2">
        <v>0</v>
      </c>
      <c r="V1382" s="2">
        <v>893.38</v>
      </c>
      <c r="W1382" s="2">
        <v>1970.03</v>
      </c>
      <c r="X1382" s="2">
        <v>0</v>
      </c>
      <c r="Y1382" s="2">
        <v>2397.64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2">
        <f>VLOOKUP(Tabla3[[#This Row],[Columna1]],Tabla5[#All],3,0)</f>
        <v>0</v>
      </c>
      <c r="AF1382" s="2">
        <v>0</v>
      </c>
      <c r="AG1382" s="2">
        <v>0</v>
      </c>
      <c r="AH1382" s="2">
        <v>0</v>
      </c>
      <c r="AI1382" s="2">
        <v>0</v>
      </c>
      <c r="AJ1382" s="2">
        <v>0</v>
      </c>
      <c r="AK1382" s="2">
        <f>VLOOKUP(Tabla3[[#This Row],[Columna1]],Tabla7[[ID]:[Monto neto de los bonos]],3,0)</f>
        <v>1970.03</v>
      </c>
      <c r="AL1382" s="2">
        <v>0</v>
      </c>
      <c r="AM1382" s="2">
        <v>0</v>
      </c>
      <c r="AN1382" s="2">
        <v>0</v>
      </c>
      <c r="AO1382" s="2">
        <v>0</v>
      </c>
      <c r="AP1382" s="2">
        <v>0</v>
      </c>
      <c r="AQ1382" s="2">
        <v>0</v>
      </c>
      <c r="AR1382" s="2">
        <v>0</v>
      </c>
      <c r="AS1382" s="2">
        <v>3219</v>
      </c>
      <c r="AT1382" s="2">
        <v>2146</v>
      </c>
      <c r="AU1382" s="2">
        <v>1138.47</v>
      </c>
      <c r="AV1382" s="2">
        <v>0</v>
      </c>
      <c r="AW1382" s="1"/>
      <c r="AX1382" s="2" t="s">
        <v>422</v>
      </c>
      <c r="AY1382" s="8" t="s">
        <v>428</v>
      </c>
    </row>
    <row r="1383" spans="1:51" ht="13.15" customHeight="1" x14ac:dyDescent="0.25">
      <c r="A1383" s="7">
        <v>18994</v>
      </c>
      <c r="B1383" s="2" t="s">
        <v>4223</v>
      </c>
      <c r="C1383" s="2">
        <v>304103</v>
      </c>
      <c r="D1383" s="2" t="s">
        <v>188</v>
      </c>
      <c r="E1383" s="2" t="s">
        <v>192</v>
      </c>
      <c r="F1383" s="2" t="s">
        <v>193</v>
      </c>
      <c r="G1383" s="3">
        <v>42087</v>
      </c>
      <c r="H1383" s="1"/>
      <c r="I1383" s="2">
        <v>9717.6</v>
      </c>
      <c r="J1383" s="2">
        <v>4447.2349999999997</v>
      </c>
      <c r="K1383" s="2">
        <v>4447.2349999999997</v>
      </c>
      <c r="L1383" s="2">
        <v>3387.79</v>
      </c>
      <c r="M1383" s="1"/>
      <c r="N1383" s="5">
        <f t="shared" si="42"/>
        <v>32260.91</v>
      </c>
      <c r="O1383" s="6">
        <f t="shared" si="43"/>
        <v>25757.439999999999</v>
      </c>
      <c r="P1383" s="2">
        <v>30</v>
      </c>
      <c r="Q1383" s="2" t="s">
        <v>37</v>
      </c>
      <c r="R1383" s="2">
        <v>0</v>
      </c>
      <c r="S1383" s="2">
        <v>0</v>
      </c>
      <c r="T1383" s="2">
        <v>0</v>
      </c>
      <c r="U1383" s="2">
        <v>0</v>
      </c>
      <c r="V1383" s="2">
        <v>893.38</v>
      </c>
      <c r="W1383" s="2">
        <v>1970.03</v>
      </c>
      <c r="X1383" s="2">
        <v>0</v>
      </c>
      <c r="Y1383" s="2">
        <v>2397.64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2">
        <f>VLOOKUP(Tabla3[[#This Row],[Columna1]],Tabla5[#All],3,0)</f>
        <v>0</v>
      </c>
      <c r="AF1383" s="2">
        <v>0</v>
      </c>
      <c r="AG1383" s="2">
        <v>5000</v>
      </c>
      <c r="AH1383" s="2">
        <v>0</v>
      </c>
      <c r="AI1383" s="2">
        <v>0</v>
      </c>
      <c r="AJ1383" s="2">
        <v>0</v>
      </c>
      <c r="AK1383" s="2">
        <f>VLOOKUP(Tabla3[[#This Row],[Columna1]],Tabla7[[ID]:[Monto neto de los bonos]],3,0)</f>
        <v>6970.03</v>
      </c>
      <c r="AL1383" s="2">
        <v>0</v>
      </c>
      <c r="AM1383" s="2">
        <v>0</v>
      </c>
      <c r="AN1383" s="2">
        <v>0</v>
      </c>
      <c r="AO1383" s="2">
        <v>0</v>
      </c>
      <c r="AP1383" s="2">
        <v>0</v>
      </c>
      <c r="AQ1383" s="2">
        <v>0</v>
      </c>
      <c r="AR1383" s="2">
        <v>0</v>
      </c>
      <c r="AS1383" s="2">
        <v>3219</v>
      </c>
      <c r="AT1383" s="2">
        <v>2146</v>
      </c>
      <c r="AU1383" s="2">
        <v>1138.47</v>
      </c>
      <c r="AV1383" s="2">
        <v>0</v>
      </c>
      <c r="AW1383" s="1"/>
      <c r="AX1383" s="2" t="s">
        <v>422</v>
      </c>
      <c r="AY1383" s="8" t="s">
        <v>428</v>
      </c>
    </row>
    <row r="1384" spans="1:51" ht="13.15" customHeight="1" x14ac:dyDescent="0.25">
      <c r="A1384" s="7">
        <v>23402</v>
      </c>
      <c r="B1384" s="2" t="s">
        <v>4283</v>
      </c>
      <c r="C1384" s="2">
        <v>5220503</v>
      </c>
      <c r="D1384" s="2" t="s">
        <v>188</v>
      </c>
      <c r="E1384" s="2" t="s">
        <v>238</v>
      </c>
      <c r="F1384" s="2" t="s">
        <v>36</v>
      </c>
      <c r="G1384" s="3">
        <v>44470</v>
      </c>
      <c r="H1384" s="1"/>
      <c r="I1384" s="2">
        <v>13165.89</v>
      </c>
      <c r="J1384" s="2">
        <v>2789.65</v>
      </c>
      <c r="K1384" s="2">
        <v>2789.65</v>
      </c>
      <c r="L1384" s="2">
        <v>0</v>
      </c>
      <c r="M1384" s="1"/>
      <c r="N1384" s="5">
        <f t="shared" si="42"/>
        <v>31260.67</v>
      </c>
      <c r="O1384" s="6">
        <f t="shared" si="43"/>
        <v>28147.129999999997</v>
      </c>
      <c r="P1384" s="2">
        <v>30</v>
      </c>
      <c r="Q1384" s="2" t="s">
        <v>37</v>
      </c>
      <c r="R1384" s="2">
        <v>0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10415.48</v>
      </c>
      <c r="AE1384" s="2">
        <f>VLOOKUP(Tabla3[[#This Row],[Columna1]],Tabla5[#All],3,0)</f>
        <v>10415.48</v>
      </c>
      <c r="AF1384" s="2">
        <v>0</v>
      </c>
      <c r="AG1384" s="2">
        <v>0</v>
      </c>
      <c r="AH1384" s="2">
        <v>0</v>
      </c>
      <c r="AI1384" s="2">
        <v>0</v>
      </c>
      <c r="AJ1384" s="2">
        <v>2100</v>
      </c>
      <c r="AK1384" s="2">
        <f>VLOOKUP(Tabla3[[#This Row],[Columna1]],Tabla7[[ID]:[Monto neto de los bonos]],3,0)</f>
        <v>2100</v>
      </c>
      <c r="AL1384" s="2">
        <v>0</v>
      </c>
      <c r="AM1384" s="2">
        <v>0</v>
      </c>
      <c r="AN1384" s="2">
        <v>0</v>
      </c>
      <c r="AO1384" s="2">
        <v>0</v>
      </c>
      <c r="AP1384" s="2">
        <v>0</v>
      </c>
      <c r="AQ1384" s="2">
        <v>0</v>
      </c>
      <c r="AR1384" s="2">
        <v>0</v>
      </c>
      <c r="AS1384" s="2">
        <v>0</v>
      </c>
      <c r="AT1384" s="2">
        <v>1874.52</v>
      </c>
      <c r="AU1384" s="2">
        <v>1239.02</v>
      </c>
      <c r="AV1384" s="2">
        <v>0</v>
      </c>
      <c r="AW1384" s="1"/>
      <c r="AX1384" s="2" t="s">
        <v>422</v>
      </c>
      <c r="AY1384" s="8" t="s">
        <v>423</v>
      </c>
    </row>
    <row r="1385" spans="1:51" ht="13.15" customHeight="1" x14ac:dyDescent="0.25">
      <c r="A1385" s="7">
        <v>20781</v>
      </c>
      <c r="B1385" s="2" t="s">
        <v>4302</v>
      </c>
      <c r="C1385" s="2">
        <v>2109203</v>
      </c>
      <c r="D1385" s="2" t="s">
        <v>188</v>
      </c>
      <c r="E1385" s="2" t="s">
        <v>189</v>
      </c>
      <c r="F1385" s="2" t="s">
        <v>42</v>
      </c>
      <c r="G1385" s="3">
        <v>42928</v>
      </c>
      <c r="H1385" s="1"/>
      <c r="I1385" s="2">
        <v>9836.7099999999991</v>
      </c>
      <c r="J1385" s="2">
        <v>3056.2150000000001</v>
      </c>
      <c r="K1385" s="2">
        <v>3056.2150000000001</v>
      </c>
      <c r="L1385" s="2">
        <v>1354.37</v>
      </c>
      <c r="M1385" s="1"/>
      <c r="N1385" s="5">
        <f t="shared" si="42"/>
        <v>21385.089999999997</v>
      </c>
      <c r="O1385" s="6">
        <f t="shared" si="43"/>
        <v>18739.209999999995</v>
      </c>
      <c r="P1385" s="2">
        <v>30</v>
      </c>
      <c r="Q1385" s="2" t="s">
        <v>37</v>
      </c>
      <c r="R1385" s="2">
        <v>0</v>
      </c>
      <c r="S1385" s="2">
        <v>0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4081.58</v>
      </c>
      <c r="AE1385" s="2">
        <f>VLOOKUP(Tabla3[[#This Row],[Columna1]],Tabla5[#All],3,0)</f>
        <v>4081.58</v>
      </c>
      <c r="AF1385" s="2">
        <v>0</v>
      </c>
      <c r="AG1385" s="2">
        <v>0</v>
      </c>
      <c r="AH1385" s="2">
        <v>0</v>
      </c>
      <c r="AI1385" s="2">
        <v>0</v>
      </c>
      <c r="AJ1385" s="2">
        <v>0</v>
      </c>
      <c r="AK1385" s="2">
        <f>VLOOKUP(Tabla3[[#This Row],[Columna1]],Tabla7[[ID]:[Monto neto de los bonos]],3,0)</f>
        <v>0</v>
      </c>
      <c r="AL1385" s="2">
        <v>0</v>
      </c>
      <c r="AM1385" s="2">
        <v>0</v>
      </c>
      <c r="AN1385" s="2">
        <v>0</v>
      </c>
      <c r="AO1385" s="2">
        <v>0</v>
      </c>
      <c r="AP1385" s="2">
        <v>0</v>
      </c>
      <c r="AQ1385" s="2">
        <v>0</v>
      </c>
      <c r="AR1385" s="2">
        <v>0</v>
      </c>
      <c r="AS1385" s="2">
        <v>0</v>
      </c>
      <c r="AT1385" s="2">
        <v>1730.36</v>
      </c>
      <c r="AU1385" s="2">
        <v>915.52</v>
      </c>
      <c r="AV1385" s="2">
        <v>0</v>
      </c>
      <c r="AW1385" s="1"/>
      <c r="AX1385" s="2" t="s">
        <v>422</v>
      </c>
      <c r="AY1385" s="8" t="s">
        <v>423</v>
      </c>
    </row>
    <row r="1386" spans="1:51" ht="13.15" customHeight="1" x14ac:dyDescent="0.25">
      <c r="A1386" s="7">
        <v>23391</v>
      </c>
      <c r="B1386" s="2" t="s">
        <v>1373</v>
      </c>
      <c r="C1386" s="2">
        <v>5219803</v>
      </c>
      <c r="D1386" s="2" t="s">
        <v>188</v>
      </c>
      <c r="E1386" s="2" t="s">
        <v>239</v>
      </c>
      <c r="F1386" s="2" t="s">
        <v>73</v>
      </c>
      <c r="G1386" s="3">
        <v>45707</v>
      </c>
      <c r="H1386" s="1"/>
      <c r="I1386" s="2">
        <v>16065.68</v>
      </c>
      <c r="J1386" s="2">
        <v>2959.1</v>
      </c>
      <c r="K1386" s="2">
        <v>2959.1</v>
      </c>
      <c r="L1386" s="2">
        <v>0</v>
      </c>
      <c r="M1386" s="1"/>
      <c r="N1386" s="5">
        <f t="shared" si="42"/>
        <v>48233.869999999995</v>
      </c>
      <c r="O1386" s="6">
        <f t="shared" si="43"/>
        <v>42375.95</v>
      </c>
      <c r="P1386" s="2">
        <v>30</v>
      </c>
      <c r="Q1386" s="2" t="s">
        <v>37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15057.72</v>
      </c>
      <c r="AE1386" s="2">
        <f>VLOOKUP(Tabla3[[#This Row],[Columna1]],Tabla5[#All],3,0)</f>
        <v>15057.72</v>
      </c>
      <c r="AF1386" s="2">
        <v>0</v>
      </c>
      <c r="AG1386" s="2">
        <v>0</v>
      </c>
      <c r="AH1386" s="2">
        <v>0</v>
      </c>
      <c r="AI1386" s="2">
        <v>0</v>
      </c>
      <c r="AJ1386" s="2">
        <v>11192.27</v>
      </c>
      <c r="AK1386" s="2">
        <f>VLOOKUP(Tabla3[[#This Row],[Columna1]],Tabla7[[ID]:[Monto neto de los bonos]],3,0)</f>
        <v>11192.27</v>
      </c>
      <c r="AL1386" s="2">
        <v>0</v>
      </c>
      <c r="AM1386" s="2">
        <v>0</v>
      </c>
      <c r="AN1386" s="2">
        <v>0</v>
      </c>
      <c r="AO1386" s="2">
        <v>0</v>
      </c>
      <c r="AP1386" s="2">
        <v>0</v>
      </c>
      <c r="AQ1386" s="2">
        <v>0</v>
      </c>
      <c r="AR1386" s="2">
        <v>0</v>
      </c>
      <c r="AS1386" s="2">
        <v>0</v>
      </c>
      <c r="AT1386" s="2">
        <v>2928.56</v>
      </c>
      <c r="AU1386" s="2">
        <v>2929.36</v>
      </c>
      <c r="AV1386" s="2">
        <v>0</v>
      </c>
      <c r="AW1386" s="1"/>
      <c r="AX1386" s="2" t="s">
        <v>422</v>
      </c>
      <c r="AY1386" s="8" t="s">
        <v>423</v>
      </c>
    </row>
    <row r="1387" spans="1:51" ht="13.15" customHeight="1" x14ac:dyDescent="0.25">
      <c r="A1387" s="7">
        <v>13045</v>
      </c>
      <c r="B1387" s="2" t="s">
        <v>4123</v>
      </c>
      <c r="C1387" s="2">
        <v>94603</v>
      </c>
      <c r="D1387" s="2" t="s">
        <v>188</v>
      </c>
      <c r="E1387" s="2" t="s">
        <v>203</v>
      </c>
      <c r="F1387" s="2" t="s">
        <v>201</v>
      </c>
      <c r="G1387" s="3">
        <v>38434</v>
      </c>
      <c r="H1387" s="1"/>
      <c r="I1387" s="2">
        <v>11670.43</v>
      </c>
      <c r="J1387" s="2">
        <v>4294.8850000000002</v>
      </c>
      <c r="K1387" s="2">
        <v>4294.8850000000002</v>
      </c>
      <c r="L1387" s="2">
        <v>5973.23</v>
      </c>
      <c r="M1387" s="1"/>
      <c r="N1387" s="5">
        <f t="shared" si="42"/>
        <v>39183.19</v>
      </c>
      <c r="O1387" s="6">
        <f t="shared" si="43"/>
        <v>30610.04</v>
      </c>
      <c r="P1387" s="2">
        <v>30</v>
      </c>
      <c r="Q1387" s="2" t="s">
        <v>37</v>
      </c>
      <c r="R1387" s="2">
        <v>0</v>
      </c>
      <c r="S1387" s="2">
        <v>0</v>
      </c>
      <c r="T1387" s="2">
        <v>0</v>
      </c>
      <c r="U1387" s="2">
        <v>0</v>
      </c>
      <c r="V1387" s="2">
        <v>972.5</v>
      </c>
      <c r="W1387" s="2">
        <v>1803.57</v>
      </c>
      <c r="X1387" s="2">
        <v>0</v>
      </c>
      <c r="Y1387" s="2">
        <v>2550.19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f>VLOOKUP(Tabla3[[#This Row],[Columna1]],Tabla5[#All],3,0)</f>
        <v>0</v>
      </c>
      <c r="AF1387" s="2">
        <v>0</v>
      </c>
      <c r="AG1387" s="2">
        <v>7623.5</v>
      </c>
      <c r="AH1387" s="2">
        <v>0</v>
      </c>
      <c r="AI1387" s="2">
        <v>0</v>
      </c>
      <c r="AJ1387" s="2">
        <v>0</v>
      </c>
      <c r="AK1387" s="2">
        <f>VLOOKUP(Tabla3[[#This Row],[Columna1]],Tabla7[[ID]:[Monto neto de los bonos]],3,0)</f>
        <v>9427.07</v>
      </c>
      <c r="AL1387" s="2">
        <v>0</v>
      </c>
      <c r="AM1387" s="2">
        <v>0</v>
      </c>
      <c r="AN1387" s="2">
        <v>0</v>
      </c>
      <c r="AO1387" s="2">
        <v>0</v>
      </c>
      <c r="AP1387" s="2">
        <v>0</v>
      </c>
      <c r="AQ1387" s="2">
        <v>0</v>
      </c>
      <c r="AR1387" s="2">
        <v>0</v>
      </c>
      <c r="AS1387" s="2">
        <v>3989.29</v>
      </c>
      <c r="AT1387" s="2">
        <v>2571.6799999999998</v>
      </c>
      <c r="AU1387" s="2">
        <v>2012.18</v>
      </c>
      <c r="AV1387" s="2">
        <v>0</v>
      </c>
      <c r="AW1387" s="1"/>
      <c r="AX1387" s="2" t="s">
        <v>422</v>
      </c>
      <c r="AY1387" s="8" t="s">
        <v>428</v>
      </c>
    </row>
    <row r="1388" spans="1:51" ht="13.15" customHeight="1" x14ac:dyDescent="0.25">
      <c r="A1388" s="7">
        <v>14680</v>
      </c>
      <c r="B1388" s="2" t="s">
        <v>1374</v>
      </c>
      <c r="C1388" s="2">
        <v>157303</v>
      </c>
      <c r="D1388" s="2" t="s">
        <v>188</v>
      </c>
      <c r="E1388" s="2" t="s">
        <v>203</v>
      </c>
      <c r="F1388" s="2" t="s">
        <v>201</v>
      </c>
      <c r="G1388" s="3">
        <v>39455</v>
      </c>
      <c r="H1388" s="1"/>
      <c r="I1388" s="2">
        <v>11670.43</v>
      </c>
      <c r="J1388" s="2">
        <v>4294.8850000000002</v>
      </c>
      <c r="K1388" s="2">
        <v>4294.8850000000002</v>
      </c>
      <c r="L1388" s="2">
        <v>3949.31</v>
      </c>
      <c r="M1388" s="1"/>
      <c r="N1388" s="5">
        <f t="shared" si="42"/>
        <v>29535.77</v>
      </c>
      <c r="O1388" s="6">
        <f t="shared" si="43"/>
        <v>21342.31</v>
      </c>
      <c r="P1388" s="2">
        <v>30</v>
      </c>
      <c r="Q1388" s="2" t="s">
        <v>37</v>
      </c>
      <c r="R1388" s="2">
        <v>0</v>
      </c>
      <c r="S1388" s="2">
        <v>0</v>
      </c>
      <c r="T1388" s="2">
        <v>0</v>
      </c>
      <c r="U1388" s="2">
        <v>0</v>
      </c>
      <c r="V1388" s="2">
        <v>972.5</v>
      </c>
      <c r="W1388" s="2">
        <v>1803.57</v>
      </c>
      <c r="X1388" s="2">
        <v>0</v>
      </c>
      <c r="Y1388" s="2">
        <v>2550.19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f>VLOOKUP(Tabla3[[#This Row],[Columna1]],Tabla5[#All],3,0)</f>
        <v>0</v>
      </c>
      <c r="AF1388" s="2">
        <v>0</v>
      </c>
      <c r="AG1388" s="2">
        <v>0</v>
      </c>
      <c r="AH1388" s="2">
        <v>0</v>
      </c>
      <c r="AI1388" s="2">
        <v>0</v>
      </c>
      <c r="AJ1388" s="2">
        <v>0</v>
      </c>
      <c r="AK1388" s="2">
        <f>VLOOKUP(Tabla3[[#This Row],[Columna1]],Tabla7[[ID]:[Monto neto de los bonos]],3,0)</f>
        <v>1803.57</v>
      </c>
      <c r="AL1388" s="2">
        <v>0</v>
      </c>
      <c r="AM1388" s="2">
        <v>0</v>
      </c>
      <c r="AN1388" s="2">
        <v>0</v>
      </c>
      <c r="AO1388" s="2">
        <v>0</v>
      </c>
      <c r="AP1388" s="2">
        <v>0</v>
      </c>
      <c r="AQ1388" s="2">
        <v>0</v>
      </c>
      <c r="AR1388" s="2">
        <v>0</v>
      </c>
      <c r="AS1388" s="2">
        <v>3777.3</v>
      </c>
      <c r="AT1388" s="2">
        <v>2518.1999999999998</v>
      </c>
      <c r="AU1388" s="2">
        <v>1897.96</v>
      </c>
      <c r="AV1388" s="2">
        <v>0</v>
      </c>
      <c r="AW1388" s="1"/>
      <c r="AX1388" s="2" t="s">
        <v>422</v>
      </c>
      <c r="AY1388" s="8" t="s">
        <v>428</v>
      </c>
    </row>
    <row r="1389" spans="1:51" ht="13.15" customHeight="1" x14ac:dyDescent="0.25">
      <c r="A1389" s="7">
        <v>20006</v>
      </c>
      <c r="B1389" s="2" t="s">
        <v>1375</v>
      </c>
      <c r="C1389" s="2">
        <v>1295503</v>
      </c>
      <c r="D1389" s="2" t="s">
        <v>188</v>
      </c>
      <c r="E1389" s="2" t="s">
        <v>203</v>
      </c>
      <c r="F1389" s="2" t="s">
        <v>193</v>
      </c>
      <c r="G1389" s="3">
        <v>42689</v>
      </c>
      <c r="H1389" s="1"/>
      <c r="I1389" s="2">
        <v>9717.6</v>
      </c>
      <c r="J1389" s="2">
        <v>4447.2349999999997</v>
      </c>
      <c r="K1389" s="2">
        <v>4447.2349999999997</v>
      </c>
      <c r="L1389" s="2">
        <v>1505.23</v>
      </c>
      <c r="M1389" s="1"/>
      <c r="N1389" s="5">
        <f t="shared" si="42"/>
        <v>32378.35</v>
      </c>
      <c r="O1389" s="6">
        <f t="shared" si="43"/>
        <v>26062.149999999994</v>
      </c>
      <c r="P1389" s="2">
        <v>30</v>
      </c>
      <c r="Q1389" s="2" t="s">
        <v>37</v>
      </c>
      <c r="R1389" s="2">
        <v>0</v>
      </c>
      <c r="S1389" s="2">
        <v>0</v>
      </c>
      <c r="T1389" s="2">
        <v>0</v>
      </c>
      <c r="U1389" s="2">
        <v>0</v>
      </c>
      <c r="V1389" s="2">
        <v>893.38</v>
      </c>
      <c r="W1389" s="2">
        <v>1970.03</v>
      </c>
      <c r="X1389" s="2">
        <v>0</v>
      </c>
      <c r="Y1389" s="2">
        <v>2397.64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2">
        <f>VLOOKUP(Tabla3[[#This Row],[Columna1]],Tabla5[#All],3,0)</f>
        <v>0</v>
      </c>
      <c r="AF1389" s="2">
        <v>0</v>
      </c>
      <c r="AG1389" s="2">
        <v>7000</v>
      </c>
      <c r="AH1389" s="2">
        <v>0</v>
      </c>
      <c r="AI1389" s="2">
        <v>0</v>
      </c>
      <c r="AJ1389" s="2">
        <v>0</v>
      </c>
      <c r="AK1389" s="2">
        <f>VLOOKUP(Tabla3[[#This Row],[Columna1]],Tabla7[[ID]:[Monto neto de los bonos]],3,0)</f>
        <v>8970.0300000000007</v>
      </c>
      <c r="AL1389" s="2">
        <v>0</v>
      </c>
      <c r="AM1389" s="2">
        <v>0</v>
      </c>
      <c r="AN1389" s="2">
        <v>0</v>
      </c>
      <c r="AO1389" s="2">
        <v>0</v>
      </c>
      <c r="AP1389" s="2">
        <v>0</v>
      </c>
      <c r="AQ1389" s="2">
        <v>0</v>
      </c>
      <c r="AR1389" s="2">
        <v>0</v>
      </c>
      <c r="AS1389" s="2">
        <v>3151.58</v>
      </c>
      <c r="AT1389" s="2">
        <v>2101.06</v>
      </c>
      <c r="AU1389" s="2">
        <v>1063.56</v>
      </c>
      <c r="AV1389" s="2">
        <v>0</v>
      </c>
      <c r="AW1389" s="1"/>
      <c r="AX1389" s="2" t="s">
        <v>422</v>
      </c>
      <c r="AY1389" s="8" t="s">
        <v>428</v>
      </c>
    </row>
    <row r="1390" spans="1:51" ht="13.15" customHeight="1" x14ac:dyDescent="0.25">
      <c r="A1390" s="7">
        <v>14963</v>
      </c>
      <c r="B1390" s="2" t="s">
        <v>4380</v>
      </c>
      <c r="C1390" s="2">
        <v>165403</v>
      </c>
      <c r="D1390" s="2" t="s">
        <v>188</v>
      </c>
      <c r="E1390" s="2" t="s">
        <v>208</v>
      </c>
      <c r="F1390" s="2" t="s">
        <v>221</v>
      </c>
      <c r="G1390" s="3">
        <v>39676</v>
      </c>
      <c r="H1390" s="1"/>
      <c r="I1390" s="2">
        <v>11148.79</v>
      </c>
      <c r="J1390" s="2">
        <v>5442.7049999999999</v>
      </c>
      <c r="K1390" s="2">
        <v>5442.7049999999999</v>
      </c>
      <c r="L1390" s="2">
        <v>4283.49</v>
      </c>
      <c r="M1390" s="1"/>
      <c r="N1390" s="5">
        <f t="shared" si="42"/>
        <v>42122.12</v>
      </c>
      <c r="O1390" s="6">
        <f t="shared" si="43"/>
        <v>33402.06</v>
      </c>
      <c r="P1390" s="2">
        <v>30</v>
      </c>
      <c r="Q1390" s="2" t="s">
        <v>37</v>
      </c>
      <c r="R1390" s="2">
        <v>0</v>
      </c>
      <c r="S1390" s="2">
        <v>0</v>
      </c>
      <c r="T1390" s="2">
        <v>0</v>
      </c>
      <c r="U1390" s="2">
        <v>0</v>
      </c>
      <c r="V1390" s="2">
        <v>1057.6600000000001</v>
      </c>
      <c r="W1390" s="2">
        <v>2384.64</v>
      </c>
      <c r="X1390" s="2">
        <v>0</v>
      </c>
      <c r="Y1390" s="2">
        <v>6362.13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2">
        <f>VLOOKUP(Tabla3[[#This Row],[Columna1]],Tabla5[#All],3,0)</f>
        <v>0</v>
      </c>
      <c r="AF1390" s="2">
        <v>0</v>
      </c>
      <c r="AG1390" s="2">
        <v>6000</v>
      </c>
      <c r="AH1390" s="2">
        <v>0</v>
      </c>
      <c r="AI1390" s="2">
        <v>0</v>
      </c>
      <c r="AJ1390" s="2">
        <v>0</v>
      </c>
      <c r="AK1390" s="2">
        <f>VLOOKUP(Tabla3[[#This Row],[Columna1]],Tabla7[[ID]:[Monto neto de los bonos]],3,0)</f>
        <v>8384.64</v>
      </c>
      <c r="AL1390" s="2">
        <v>0</v>
      </c>
      <c r="AM1390" s="2">
        <v>0</v>
      </c>
      <c r="AN1390" s="2">
        <v>0</v>
      </c>
      <c r="AO1390" s="2">
        <v>0</v>
      </c>
      <c r="AP1390" s="2">
        <v>0</v>
      </c>
      <c r="AQ1390" s="2">
        <v>0</v>
      </c>
      <c r="AR1390" s="2">
        <v>0</v>
      </c>
      <c r="AS1390" s="2">
        <v>4106.34</v>
      </c>
      <c r="AT1390" s="2">
        <v>2737.56</v>
      </c>
      <c r="AU1390" s="2">
        <v>1876.16</v>
      </c>
      <c r="AV1390" s="2">
        <v>0</v>
      </c>
      <c r="AW1390" s="1"/>
      <c r="AX1390" s="2" t="s">
        <v>422</v>
      </c>
      <c r="AY1390" s="8" t="s">
        <v>428</v>
      </c>
    </row>
    <row r="1391" spans="1:51" ht="13.15" customHeight="1" x14ac:dyDescent="0.25">
      <c r="A1391" s="7">
        <v>15423</v>
      </c>
      <c r="B1391" s="2" t="s">
        <v>4361</v>
      </c>
      <c r="C1391" s="2">
        <v>184103</v>
      </c>
      <c r="D1391" s="2" t="s">
        <v>188</v>
      </c>
      <c r="E1391" s="2" t="s">
        <v>207</v>
      </c>
      <c r="F1391" s="2" t="s">
        <v>60</v>
      </c>
      <c r="G1391" s="3">
        <v>39916</v>
      </c>
      <c r="H1391" s="1"/>
      <c r="I1391" s="2">
        <v>14709.55</v>
      </c>
      <c r="J1391" s="2">
        <v>2709.165</v>
      </c>
      <c r="K1391" s="2">
        <v>2709.165</v>
      </c>
      <c r="L1391" s="2">
        <v>1683.8</v>
      </c>
      <c r="M1391" s="1"/>
      <c r="N1391" s="5">
        <f t="shared" si="42"/>
        <v>36703.94</v>
      </c>
      <c r="O1391" s="6">
        <f t="shared" si="43"/>
        <v>32667.279999999999</v>
      </c>
      <c r="P1391" s="2">
        <v>30</v>
      </c>
      <c r="Q1391" s="2" t="s">
        <v>37</v>
      </c>
      <c r="R1391" s="2">
        <v>0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14892.26</v>
      </c>
      <c r="AE1391" s="2">
        <f>VLOOKUP(Tabla3[[#This Row],[Columna1]],Tabla5[#All],3,0)</f>
        <v>14892.26</v>
      </c>
      <c r="AF1391" s="2">
        <v>0</v>
      </c>
      <c r="AG1391" s="2">
        <v>0</v>
      </c>
      <c r="AH1391" s="2">
        <v>0</v>
      </c>
      <c r="AI1391" s="2">
        <v>0</v>
      </c>
      <c r="AJ1391" s="2">
        <v>0</v>
      </c>
      <c r="AK1391" s="2">
        <f>VLOOKUP(Tabla3[[#This Row],[Columna1]],Tabla7[[ID]:[Monto neto de los bonos]],3,0)</f>
        <v>0</v>
      </c>
      <c r="AL1391" s="2">
        <v>0</v>
      </c>
      <c r="AM1391" s="2">
        <v>0</v>
      </c>
      <c r="AN1391" s="2">
        <v>0</v>
      </c>
      <c r="AO1391" s="2">
        <v>0</v>
      </c>
      <c r="AP1391" s="2">
        <v>0</v>
      </c>
      <c r="AQ1391" s="2">
        <v>0</v>
      </c>
      <c r="AR1391" s="2">
        <v>0</v>
      </c>
      <c r="AS1391" s="2">
        <v>0</v>
      </c>
      <c r="AT1391" s="2">
        <v>2181.16</v>
      </c>
      <c r="AU1391" s="2">
        <v>1855.5</v>
      </c>
      <c r="AV1391" s="2">
        <v>0</v>
      </c>
      <c r="AW1391" s="1"/>
      <c r="AX1391" s="2" t="s">
        <v>422</v>
      </c>
      <c r="AY1391" s="8" t="s">
        <v>423</v>
      </c>
    </row>
    <row r="1392" spans="1:51" ht="13.15" customHeight="1" x14ac:dyDescent="0.25">
      <c r="A1392" s="7">
        <v>13341</v>
      </c>
      <c r="B1392" s="2" t="s">
        <v>4190</v>
      </c>
      <c r="C1392" s="2">
        <v>104203</v>
      </c>
      <c r="D1392" s="2" t="s">
        <v>188</v>
      </c>
      <c r="E1392" s="2" t="s">
        <v>192</v>
      </c>
      <c r="F1392" s="2" t="s">
        <v>201</v>
      </c>
      <c r="G1392" s="3">
        <v>38603</v>
      </c>
      <c r="H1392" s="1"/>
      <c r="I1392" s="2">
        <v>11670.43</v>
      </c>
      <c r="J1392" s="2">
        <v>4294.8850000000002</v>
      </c>
      <c r="K1392" s="2">
        <v>4294.8850000000002</v>
      </c>
      <c r="L1392" s="2">
        <v>3903.46</v>
      </c>
      <c r="M1392" s="1"/>
      <c r="N1392" s="5">
        <f t="shared" si="42"/>
        <v>29489.919999999998</v>
      </c>
      <c r="O1392" s="6">
        <f t="shared" si="43"/>
        <v>21317.72</v>
      </c>
      <c r="P1392" s="2">
        <v>30</v>
      </c>
      <c r="Q1392" s="2" t="s">
        <v>37</v>
      </c>
      <c r="R1392" s="2">
        <v>0</v>
      </c>
      <c r="S1392" s="2">
        <v>0</v>
      </c>
      <c r="T1392" s="2">
        <v>0</v>
      </c>
      <c r="U1392" s="2">
        <v>0</v>
      </c>
      <c r="V1392" s="2">
        <v>972.5</v>
      </c>
      <c r="W1392" s="2">
        <v>1803.57</v>
      </c>
      <c r="X1392" s="2">
        <v>0</v>
      </c>
      <c r="Y1392" s="2">
        <v>2550.19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2">
        <f>VLOOKUP(Tabla3[[#This Row],[Columna1]],Tabla5[#All],3,0)</f>
        <v>0</v>
      </c>
      <c r="AF1392" s="2">
        <v>0</v>
      </c>
      <c r="AG1392" s="2">
        <v>0</v>
      </c>
      <c r="AH1392" s="2">
        <v>0</v>
      </c>
      <c r="AI1392" s="2">
        <v>0</v>
      </c>
      <c r="AJ1392" s="2">
        <v>0</v>
      </c>
      <c r="AK1392" s="2">
        <f>VLOOKUP(Tabla3[[#This Row],[Columna1]],Tabla7[[ID]:[Monto neto de los bonos]],3,0)</f>
        <v>7913.13</v>
      </c>
      <c r="AL1392" s="2">
        <v>0</v>
      </c>
      <c r="AM1392" s="2">
        <v>0</v>
      </c>
      <c r="AN1392" s="2">
        <v>0</v>
      </c>
      <c r="AO1392" s="2">
        <v>0</v>
      </c>
      <c r="AP1392" s="2">
        <v>0</v>
      </c>
      <c r="AQ1392" s="2">
        <v>0</v>
      </c>
      <c r="AR1392" s="2">
        <v>0</v>
      </c>
      <c r="AS1392" s="2">
        <v>3770.42</v>
      </c>
      <c r="AT1392" s="2">
        <v>2513.62</v>
      </c>
      <c r="AU1392" s="2">
        <v>1888.16</v>
      </c>
      <c r="AV1392" s="2">
        <v>0</v>
      </c>
      <c r="AW1392" s="1"/>
      <c r="AX1392" s="2" t="s">
        <v>422</v>
      </c>
      <c r="AY1392" s="8" t="s">
        <v>428</v>
      </c>
    </row>
    <row r="1393" spans="1:51" ht="13.15" customHeight="1" x14ac:dyDescent="0.25">
      <c r="A1393" s="7">
        <v>20005</v>
      </c>
      <c r="B1393" s="2" t="s">
        <v>1376</v>
      </c>
      <c r="C1393" s="2">
        <v>1293503</v>
      </c>
      <c r="D1393" s="2" t="s">
        <v>188</v>
      </c>
      <c r="E1393" s="2" t="s">
        <v>192</v>
      </c>
      <c r="F1393" s="2" t="s">
        <v>193</v>
      </c>
      <c r="G1393" s="3">
        <v>42689</v>
      </c>
      <c r="H1393" s="1"/>
      <c r="I1393" s="2">
        <v>9717.6</v>
      </c>
      <c r="J1393" s="2">
        <v>4447.2349999999997</v>
      </c>
      <c r="K1393" s="2">
        <v>4447.2349999999997</v>
      </c>
      <c r="L1393" s="2">
        <v>1505.23</v>
      </c>
      <c r="M1393" s="1"/>
      <c r="N1393" s="5">
        <f t="shared" si="42"/>
        <v>30327.35</v>
      </c>
      <c r="O1393" s="6">
        <f t="shared" si="43"/>
        <v>24011.149999999994</v>
      </c>
      <c r="P1393" s="2">
        <v>30</v>
      </c>
      <c r="Q1393" s="2" t="s">
        <v>37</v>
      </c>
      <c r="R1393" s="2">
        <v>0</v>
      </c>
      <c r="S1393" s="2">
        <v>0</v>
      </c>
      <c r="T1393" s="2">
        <v>0</v>
      </c>
      <c r="U1393" s="2">
        <v>0</v>
      </c>
      <c r="V1393" s="2">
        <v>893.38</v>
      </c>
      <c r="W1393" s="2">
        <v>1970.03</v>
      </c>
      <c r="X1393" s="2">
        <v>0</v>
      </c>
      <c r="Y1393" s="2">
        <v>2397.64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2">
        <f>VLOOKUP(Tabla3[[#This Row],[Columna1]],Tabla5[#All],3,0)</f>
        <v>0</v>
      </c>
      <c r="AF1393" s="2">
        <v>0</v>
      </c>
      <c r="AG1393" s="2">
        <v>4949</v>
      </c>
      <c r="AH1393" s="2">
        <v>0</v>
      </c>
      <c r="AI1393" s="2">
        <v>0</v>
      </c>
      <c r="AJ1393" s="2">
        <v>0</v>
      </c>
      <c r="AK1393" s="2">
        <f>VLOOKUP(Tabla3[[#This Row],[Columna1]],Tabla7[[ID]:[Monto neto de los bonos]],3,0)</f>
        <v>6919.03</v>
      </c>
      <c r="AL1393" s="2">
        <v>0</v>
      </c>
      <c r="AM1393" s="2">
        <v>0</v>
      </c>
      <c r="AN1393" s="2">
        <v>0</v>
      </c>
      <c r="AO1393" s="2">
        <v>0</v>
      </c>
      <c r="AP1393" s="2">
        <v>0</v>
      </c>
      <c r="AQ1393" s="2">
        <v>0</v>
      </c>
      <c r="AR1393" s="2">
        <v>0</v>
      </c>
      <c r="AS1393" s="2">
        <v>3151.58</v>
      </c>
      <c r="AT1393" s="2">
        <v>2101.06</v>
      </c>
      <c r="AU1393" s="2">
        <v>1063.56</v>
      </c>
      <c r="AV1393" s="2">
        <v>0</v>
      </c>
      <c r="AW1393" s="1"/>
      <c r="AX1393" s="2" t="s">
        <v>422</v>
      </c>
      <c r="AY1393" s="8" t="s">
        <v>428</v>
      </c>
    </row>
    <row r="1394" spans="1:51" ht="13.15" customHeight="1" x14ac:dyDescent="0.25">
      <c r="A1394" s="7">
        <v>13441</v>
      </c>
      <c r="B1394" s="2" t="s">
        <v>1377</v>
      </c>
      <c r="C1394" s="2">
        <v>107803</v>
      </c>
      <c r="D1394" s="2" t="s">
        <v>188</v>
      </c>
      <c r="E1394" s="2" t="s">
        <v>207</v>
      </c>
      <c r="F1394" s="2" t="s">
        <v>212</v>
      </c>
      <c r="G1394" s="3">
        <v>38644</v>
      </c>
      <c r="H1394" s="1"/>
      <c r="I1394" s="2">
        <v>8947.52</v>
      </c>
      <c r="J1394" s="2">
        <v>4838.1850000000004</v>
      </c>
      <c r="K1394" s="2">
        <v>4838.1850000000004</v>
      </c>
      <c r="L1394" s="2">
        <v>3240.81</v>
      </c>
      <c r="M1394" s="1"/>
      <c r="N1394" s="5">
        <f t="shared" si="42"/>
        <v>21864.700000000004</v>
      </c>
      <c r="O1394" s="6">
        <f t="shared" si="43"/>
        <v>18603.140000000007</v>
      </c>
      <c r="P1394" s="2">
        <v>30</v>
      </c>
      <c r="Q1394" s="2" t="s">
        <v>37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2">
        <f>VLOOKUP(Tabla3[[#This Row],[Columna1]],Tabla5[#All],3,0)</f>
        <v>0</v>
      </c>
      <c r="AF1394" s="2">
        <v>0</v>
      </c>
      <c r="AG1394" s="2">
        <v>0</v>
      </c>
      <c r="AH1394" s="2">
        <v>0</v>
      </c>
      <c r="AI1394" s="2">
        <v>0</v>
      </c>
      <c r="AJ1394" s="2">
        <v>0</v>
      </c>
      <c r="AK1394" s="2">
        <f>VLOOKUP(Tabla3[[#This Row],[Columna1]],Tabla7[[ID]:[Monto neto de los bonos]],3,0)</f>
        <v>0</v>
      </c>
      <c r="AL1394" s="2">
        <v>0</v>
      </c>
      <c r="AM1394" s="2">
        <v>0</v>
      </c>
      <c r="AN1394" s="2">
        <v>0</v>
      </c>
      <c r="AO1394" s="2">
        <v>0</v>
      </c>
      <c r="AP1394" s="2">
        <v>0</v>
      </c>
      <c r="AQ1394" s="2">
        <v>0</v>
      </c>
      <c r="AR1394" s="2">
        <v>0</v>
      </c>
      <c r="AS1394" s="2">
        <v>0</v>
      </c>
      <c r="AT1394" s="2">
        <v>2186.48</v>
      </c>
      <c r="AU1394" s="2">
        <v>1075.08</v>
      </c>
      <c r="AV1394" s="2">
        <v>0</v>
      </c>
      <c r="AW1394" s="1"/>
      <c r="AX1394" s="2" t="s">
        <v>422</v>
      </c>
      <c r="AY1394" s="8" t="s">
        <v>423</v>
      </c>
    </row>
    <row r="1395" spans="1:51" ht="13.15" customHeight="1" x14ac:dyDescent="0.25">
      <c r="A1395" s="7">
        <v>25043</v>
      </c>
      <c r="B1395" s="2" t="s">
        <v>4332</v>
      </c>
      <c r="C1395" s="2">
        <v>6341903</v>
      </c>
      <c r="D1395" s="2" t="s">
        <v>188</v>
      </c>
      <c r="E1395" s="2" t="s">
        <v>211</v>
      </c>
      <c r="F1395" s="2" t="s">
        <v>240</v>
      </c>
      <c r="G1395" s="3">
        <v>45707</v>
      </c>
      <c r="H1395" s="1"/>
      <c r="I1395" s="2">
        <v>13165.89</v>
      </c>
      <c r="J1395" s="2">
        <v>2789.65</v>
      </c>
      <c r="K1395" s="2">
        <v>2789.65</v>
      </c>
      <c r="L1395" s="2">
        <v>0</v>
      </c>
      <c r="M1395" s="1"/>
      <c r="N1395" s="5">
        <f t="shared" si="42"/>
        <v>19994.87</v>
      </c>
      <c r="O1395" s="6">
        <f t="shared" si="43"/>
        <v>14985.15</v>
      </c>
      <c r="P1395" s="2">
        <v>40</v>
      </c>
      <c r="Q1395" s="2" t="s">
        <v>37</v>
      </c>
      <c r="R1395" s="2">
        <v>0</v>
      </c>
      <c r="S1395" s="2">
        <v>0</v>
      </c>
      <c r="T1395" s="2">
        <v>0</v>
      </c>
      <c r="U1395" s="2">
        <v>0</v>
      </c>
      <c r="V1395" s="2">
        <v>1249.68</v>
      </c>
      <c r="W1395" s="2">
        <v>0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f>VLOOKUP(Tabla3[[#This Row],[Columna1]],Tabla5[#All],3,0)</f>
        <v>0</v>
      </c>
      <c r="AF1395" s="2">
        <v>0</v>
      </c>
      <c r="AG1395" s="2">
        <v>0</v>
      </c>
      <c r="AH1395" s="2">
        <v>0</v>
      </c>
      <c r="AI1395" s="2">
        <v>0</v>
      </c>
      <c r="AJ1395" s="2">
        <v>0</v>
      </c>
      <c r="AK1395" s="2">
        <f>VLOOKUP(Tabla3[[#This Row],[Columna1]],Tabla7[[ID]:[Monto neto de los bonos]],3,0)</f>
        <v>0</v>
      </c>
      <c r="AL1395" s="2">
        <v>0</v>
      </c>
      <c r="AM1395" s="2">
        <v>0</v>
      </c>
      <c r="AN1395" s="2">
        <v>0</v>
      </c>
      <c r="AO1395" s="2">
        <v>0</v>
      </c>
      <c r="AP1395" s="2">
        <v>0</v>
      </c>
      <c r="AQ1395" s="2">
        <v>0</v>
      </c>
      <c r="AR1395" s="2">
        <v>0</v>
      </c>
      <c r="AS1395" s="2">
        <v>0</v>
      </c>
      <c r="AT1395" s="2">
        <v>2624.32</v>
      </c>
      <c r="AU1395" s="2">
        <v>2385.4</v>
      </c>
      <c r="AV1395" s="2">
        <v>0</v>
      </c>
      <c r="AW1395" s="1"/>
      <c r="AX1395" s="2" t="s">
        <v>422</v>
      </c>
      <c r="AY1395" s="8" t="s">
        <v>423</v>
      </c>
    </row>
    <row r="1396" spans="1:51" ht="13.15" customHeight="1" x14ac:dyDescent="0.25">
      <c r="A1396" s="7">
        <v>22664</v>
      </c>
      <c r="B1396" s="2" t="s">
        <v>1378</v>
      </c>
      <c r="C1396" s="2">
        <v>4493503</v>
      </c>
      <c r="D1396" s="2" t="s">
        <v>188</v>
      </c>
      <c r="E1396" s="2" t="s">
        <v>204</v>
      </c>
      <c r="F1396" s="2" t="s">
        <v>230</v>
      </c>
      <c r="G1396" s="3">
        <v>44393</v>
      </c>
      <c r="H1396" s="1"/>
      <c r="I1396" s="2">
        <v>13165.89</v>
      </c>
      <c r="J1396" s="2">
        <v>2789.65</v>
      </c>
      <c r="K1396" s="2">
        <v>2789.65</v>
      </c>
      <c r="L1396" s="2">
        <v>0</v>
      </c>
      <c r="M1396" s="1"/>
      <c r="N1396" s="5">
        <f t="shared" si="42"/>
        <v>24407.39</v>
      </c>
      <c r="O1396" s="6">
        <f t="shared" si="43"/>
        <v>20944.95</v>
      </c>
      <c r="P1396" s="2">
        <v>30</v>
      </c>
      <c r="Q1396" s="2" t="s">
        <v>37</v>
      </c>
      <c r="R1396" s="2">
        <v>0</v>
      </c>
      <c r="S1396" s="2">
        <v>0</v>
      </c>
      <c r="T1396" s="2">
        <v>0</v>
      </c>
      <c r="U1396" s="2">
        <v>0</v>
      </c>
      <c r="V1396" s="2">
        <v>1249.68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4412.5200000000004</v>
      </c>
      <c r="AE1396" s="2">
        <f>VLOOKUP(Tabla3[[#This Row],[Columna1]],Tabla5[#All],3,0)</f>
        <v>4412.5200000000004</v>
      </c>
      <c r="AF1396" s="2">
        <v>0</v>
      </c>
      <c r="AG1396" s="2">
        <v>0</v>
      </c>
      <c r="AH1396" s="2">
        <v>0</v>
      </c>
      <c r="AI1396" s="2">
        <v>0</v>
      </c>
      <c r="AJ1396" s="2">
        <v>0</v>
      </c>
      <c r="AK1396" s="2">
        <f>VLOOKUP(Tabla3[[#This Row],[Columna1]],Tabla7[[ID]:[Monto neto de los bonos]],3,0)</f>
        <v>0</v>
      </c>
      <c r="AL1396" s="2">
        <v>0</v>
      </c>
      <c r="AM1396" s="2">
        <v>0</v>
      </c>
      <c r="AN1396" s="2">
        <v>0</v>
      </c>
      <c r="AO1396" s="2">
        <v>0</v>
      </c>
      <c r="AP1396" s="2">
        <v>0</v>
      </c>
      <c r="AQ1396" s="2">
        <v>0</v>
      </c>
      <c r="AR1396" s="2">
        <v>0</v>
      </c>
      <c r="AS1396" s="2">
        <v>0</v>
      </c>
      <c r="AT1396" s="2">
        <v>1999.48</v>
      </c>
      <c r="AU1396" s="2">
        <v>1462.96</v>
      </c>
      <c r="AV1396" s="2">
        <v>0</v>
      </c>
      <c r="AW1396" s="1"/>
      <c r="AX1396" s="2" t="s">
        <v>422</v>
      </c>
      <c r="AY1396" s="8" t="s">
        <v>423</v>
      </c>
    </row>
    <row r="1397" spans="1:51" ht="13.15" customHeight="1" x14ac:dyDescent="0.25">
      <c r="A1397" s="7">
        <v>24282</v>
      </c>
      <c r="B1397" s="2" t="s">
        <v>1379</v>
      </c>
      <c r="C1397" s="2">
        <v>5850503</v>
      </c>
      <c r="D1397" s="2" t="s">
        <v>188</v>
      </c>
      <c r="E1397" s="2" t="s">
        <v>214</v>
      </c>
      <c r="F1397" s="2" t="s">
        <v>193</v>
      </c>
      <c r="G1397" s="3">
        <v>44958</v>
      </c>
      <c r="H1397" s="1"/>
      <c r="I1397" s="2">
        <v>9717.6</v>
      </c>
      <c r="J1397" s="2">
        <v>4447.2349999999997</v>
      </c>
      <c r="K1397" s="2">
        <v>4447.2349999999997</v>
      </c>
      <c r="L1397" s="2">
        <v>0</v>
      </c>
      <c r="M1397" s="1"/>
      <c r="N1397" s="5">
        <f t="shared" si="42"/>
        <v>23873.119999999999</v>
      </c>
      <c r="O1397" s="6">
        <f t="shared" si="43"/>
        <v>18155.28</v>
      </c>
      <c r="P1397" s="2">
        <v>30</v>
      </c>
      <c r="Q1397" s="2" t="s">
        <v>37</v>
      </c>
      <c r="R1397" s="2">
        <v>0</v>
      </c>
      <c r="S1397" s="2">
        <v>0</v>
      </c>
      <c r="T1397" s="2">
        <v>0</v>
      </c>
      <c r="U1397" s="2">
        <v>0</v>
      </c>
      <c r="V1397" s="2">
        <v>893.38</v>
      </c>
      <c r="W1397" s="2">
        <v>1970.03</v>
      </c>
      <c r="X1397" s="2">
        <v>0</v>
      </c>
      <c r="Y1397" s="2">
        <v>2397.64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2">
        <f>VLOOKUP(Tabla3[[#This Row],[Columna1]],Tabla5[#All],3,0)</f>
        <v>0</v>
      </c>
      <c r="AF1397" s="2">
        <v>0</v>
      </c>
      <c r="AG1397" s="2">
        <v>0</v>
      </c>
      <c r="AH1397" s="2">
        <v>0</v>
      </c>
      <c r="AI1397" s="2">
        <v>0</v>
      </c>
      <c r="AJ1397" s="2">
        <v>0</v>
      </c>
      <c r="AK1397" s="2">
        <f>VLOOKUP(Tabla3[[#This Row],[Columna1]],Tabla7[[ID]:[Monto neto de los bonos]],3,0)</f>
        <v>3667.13</v>
      </c>
      <c r="AL1397" s="2">
        <v>0</v>
      </c>
      <c r="AM1397" s="2">
        <v>0</v>
      </c>
      <c r="AN1397" s="2">
        <v>0</v>
      </c>
      <c r="AO1397" s="2">
        <v>0</v>
      </c>
      <c r="AP1397" s="2">
        <v>0</v>
      </c>
      <c r="AQ1397" s="2">
        <v>0</v>
      </c>
      <c r="AR1397" s="2">
        <v>0</v>
      </c>
      <c r="AS1397" s="2">
        <v>2925.8</v>
      </c>
      <c r="AT1397" s="2">
        <v>1950.52</v>
      </c>
      <c r="AU1397" s="2">
        <v>841.52</v>
      </c>
      <c r="AV1397" s="2">
        <v>0</v>
      </c>
      <c r="AW1397" s="1"/>
      <c r="AX1397" s="2" t="s">
        <v>422</v>
      </c>
      <c r="AY1397" s="8" t="s">
        <v>428</v>
      </c>
    </row>
    <row r="1398" spans="1:51" ht="13.15" customHeight="1" x14ac:dyDescent="0.25">
      <c r="A1398" s="7">
        <v>16406</v>
      </c>
      <c r="B1398" s="2" t="s">
        <v>1380</v>
      </c>
      <c r="C1398" s="2">
        <v>201603</v>
      </c>
      <c r="D1398" s="2" t="s">
        <v>188</v>
      </c>
      <c r="E1398" s="2" t="s">
        <v>225</v>
      </c>
      <c r="F1398" s="2" t="s">
        <v>212</v>
      </c>
      <c r="G1398" s="3">
        <v>40603</v>
      </c>
      <c r="H1398" s="1"/>
      <c r="I1398" s="2">
        <v>8947.52</v>
      </c>
      <c r="J1398" s="2">
        <v>4838.1850000000004</v>
      </c>
      <c r="K1398" s="2">
        <v>4838.1850000000004</v>
      </c>
      <c r="L1398" s="2">
        <v>2672.23</v>
      </c>
      <c r="M1398" s="2">
        <v>364.92</v>
      </c>
      <c r="N1398" s="5">
        <f t="shared" si="42"/>
        <v>26630.51</v>
      </c>
      <c r="O1398" s="6">
        <f t="shared" si="43"/>
        <v>23090.41</v>
      </c>
      <c r="P1398" s="2">
        <v>30</v>
      </c>
      <c r="Q1398" s="2" t="s">
        <v>37</v>
      </c>
      <c r="R1398" s="2">
        <v>0</v>
      </c>
      <c r="S1398" s="2">
        <v>0</v>
      </c>
      <c r="T1398" s="2">
        <v>0</v>
      </c>
      <c r="U1398" s="2">
        <v>0</v>
      </c>
      <c r="V1398" s="2">
        <v>1241.5999999999999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3727.87</v>
      </c>
      <c r="AE1398" s="2">
        <f>VLOOKUP(Tabla3[[#This Row],[Columna1]],Tabla5[#All],3,0)</f>
        <v>3727.87</v>
      </c>
      <c r="AF1398" s="2">
        <v>0</v>
      </c>
      <c r="AG1398" s="2">
        <v>0</v>
      </c>
      <c r="AH1398" s="2">
        <v>0</v>
      </c>
      <c r="AI1398" s="2">
        <v>0</v>
      </c>
      <c r="AJ1398" s="2">
        <v>0</v>
      </c>
      <c r="AK1398" s="2">
        <f>VLOOKUP(Tabla3[[#This Row],[Columna1]],Tabla7[[ID]:[Monto neto de los bonos]],3,0)</f>
        <v>0</v>
      </c>
      <c r="AL1398" s="2">
        <v>0</v>
      </c>
      <c r="AM1398" s="2">
        <v>0</v>
      </c>
      <c r="AN1398" s="2">
        <v>0</v>
      </c>
      <c r="AO1398" s="2">
        <v>0</v>
      </c>
      <c r="AP1398" s="2">
        <v>0</v>
      </c>
      <c r="AQ1398" s="2">
        <v>0</v>
      </c>
      <c r="AR1398" s="2">
        <v>0</v>
      </c>
      <c r="AS1398" s="2">
        <v>0</v>
      </c>
      <c r="AT1398" s="2">
        <v>2290.2600000000002</v>
      </c>
      <c r="AU1398" s="2">
        <v>1249.8399999999999</v>
      </c>
      <c r="AV1398" s="2">
        <v>0</v>
      </c>
      <c r="AW1398" s="1"/>
      <c r="AX1398" s="2" t="s">
        <v>422</v>
      </c>
      <c r="AY1398" s="8" t="s">
        <v>423</v>
      </c>
    </row>
    <row r="1399" spans="1:51" ht="13.15" customHeight="1" x14ac:dyDescent="0.25">
      <c r="A1399" s="7">
        <v>12946</v>
      </c>
      <c r="B1399" s="2" t="s">
        <v>1381</v>
      </c>
      <c r="C1399" s="2">
        <v>92803</v>
      </c>
      <c r="D1399" s="2" t="s">
        <v>188</v>
      </c>
      <c r="E1399" s="2" t="s">
        <v>190</v>
      </c>
      <c r="F1399" s="2" t="s">
        <v>216</v>
      </c>
      <c r="G1399" s="3">
        <v>38384</v>
      </c>
      <c r="H1399" s="1"/>
      <c r="I1399" s="2">
        <v>11612.32</v>
      </c>
      <c r="J1399" s="2">
        <v>4273.5050000000001</v>
      </c>
      <c r="K1399" s="2">
        <v>4273.5050000000001</v>
      </c>
      <c r="L1399" s="2">
        <v>5324.06</v>
      </c>
      <c r="M1399" s="1"/>
      <c r="N1399" s="5">
        <f t="shared" si="42"/>
        <v>29483.450000000004</v>
      </c>
      <c r="O1399" s="6">
        <f t="shared" si="43"/>
        <v>20427.990000000005</v>
      </c>
      <c r="P1399" s="2">
        <v>30</v>
      </c>
      <c r="Q1399" s="2" t="s">
        <v>37</v>
      </c>
      <c r="R1399" s="2">
        <v>0</v>
      </c>
      <c r="S1399" s="2">
        <v>0</v>
      </c>
      <c r="T1399" s="2">
        <v>0</v>
      </c>
      <c r="U1399" s="2">
        <v>0</v>
      </c>
      <c r="V1399" s="2">
        <v>967.66</v>
      </c>
      <c r="W1399" s="2">
        <v>3032.4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f>VLOOKUP(Tabla3[[#This Row],[Columna1]],Tabla5[#All],3,0)</f>
        <v>0</v>
      </c>
      <c r="AF1399" s="2">
        <v>0</v>
      </c>
      <c r="AG1399" s="2">
        <v>0</v>
      </c>
      <c r="AH1399" s="2">
        <v>0</v>
      </c>
      <c r="AI1399" s="2">
        <v>0</v>
      </c>
      <c r="AJ1399" s="2">
        <v>0</v>
      </c>
      <c r="AK1399" s="2">
        <f>VLOOKUP(Tabla3[[#This Row],[Columna1]],Tabla7[[ID]:[Monto neto de los bonos]],3,0)</f>
        <v>3032.4</v>
      </c>
      <c r="AL1399" s="2">
        <v>1000</v>
      </c>
      <c r="AM1399" s="2">
        <v>0</v>
      </c>
      <c r="AN1399" s="2">
        <v>0</v>
      </c>
      <c r="AO1399" s="2">
        <v>0</v>
      </c>
      <c r="AP1399" s="2">
        <v>0</v>
      </c>
      <c r="AQ1399" s="4">
        <v>3000</v>
      </c>
      <c r="AR1399" s="2">
        <v>0</v>
      </c>
      <c r="AS1399" s="2">
        <v>4232.16</v>
      </c>
      <c r="AT1399" s="2">
        <v>2645.1</v>
      </c>
      <c r="AU1399" s="2">
        <v>2178.1999999999998</v>
      </c>
      <c r="AV1399" s="2">
        <v>0</v>
      </c>
      <c r="AW1399" s="1"/>
      <c r="AX1399" s="2" t="s">
        <v>422</v>
      </c>
      <c r="AY1399" s="8" t="s">
        <v>423</v>
      </c>
    </row>
    <row r="1400" spans="1:51" ht="13.15" customHeight="1" x14ac:dyDescent="0.25">
      <c r="A1400" s="7">
        <v>24279</v>
      </c>
      <c r="B1400" s="2" t="s">
        <v>1382</v>
      </c>
      <c r="C1400" s="2">
        <v>5850203</v>
      </c>
      <c r="D1400" s="2" t="s">
        <v>188</v>
      </c>
      <c r="E1400" s="2" t="s">
        <v>214</v>
      </c>
      <c r="F1400" s="2" t="s">
        <v>193</v>
      </c>
      <c r="G1400" s="3">
        <v>44958</v>
      </c>
      <c r="H1400" s="1"/>
      <c r="I1400" s="2">
        <v>9717.6</v>
      </c>
      <c r="J1400" s="2">
        <v>4447.2349999999997</v>
      </c>
      <c r="K1400" s="2">
        <v>4447.2349999999997</v>
      </c>
      <c r="L1400" s="2">
        <v>0</v>
      </c>
      <c r="M1400" s="1"/>
      <c r="N1400" s="5">
        <f t="shared" si="42"/>
        <v>23873.119999999999</v>
      </c>
      <c r="O1400" s="6">
        <f t="shared" si="43"/>
        <v>18155.28</v>
      </c>
      <c r="P1400" s="2">
        <v>30</v>
      </c>
      <c r="Q1400" s="2" t="s">
        <v>37</v>
      </c>
      <c r="R1400" s="2">
        <v>0</v>
      </c>
      <c r="S1400" s="2">
        <v>0</v>
      </c>
      <c r="T1400" s="2">
        <v>0</v>
      </c>
      <c r="U1400" s="2">
        <v>0</v>
      </c>
      <c r="V1400" s="2">
        <v>893.38</v>
      </c>
      <c r="W1400" s="2">
        <v>1970.03</v>
      </c>
      <c r="X1400" s="2">
        <v>0</v>
      </c>
      <c r="Y1400" s="2">
        <v>2397.64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2">
        <f>VLOOKUP(Tabla3[[#This Row],[Columna1]],Tabla5[#All],3,0)</f>
        <v>0</v>
      </c>
      <c r="AF1400" s="2">
        <v>0</v>
      </c>
      <c r="AG1400" s="2">
        <v>0</v>
      </c>
      <c r="AH1400" s="2">
        <v>0</v>
      </c>
      <c r="AI1400" s="2">
        <v>0</v>
      </c>
      <c r="AJ1400" s="2">
        <v>0</v>
      </c>
      <c r="AK1400" s="2">
        <f>VLOOKUP(Tabla3[[#This Row],[Columna1]],Tabla7[[ID]:[Monto neto de los bonos]],3,0)</f>
        <v>4685.3900000000003</v>
      </c>
      <c r="AL1400" s="2">
        <v>0</v>
      </c>
      <c r="AM1400" s="2">
        <v>0</v>
      </c>
      <c r="AN1400" s="2">
        <v>0</v>
      </c>
      <c r="AO1400" s="2">
        <v>0</v>
      </c>
      <c r="AP1400" s="2">
        <v>0</v>
      </c>
      <c r="AQ1400" s="2">
        <v>0</v>
      </c>
      <c r="AR1400" s="2">
        <v>0</v>
      </c>
      <c r="AS1400" s="2">
        <v>2925.8</v>
      </c>
      <c r="AT1400" s="2">
        <v>1950.52</v>
      </c>
      <c r="AU1400" s="2">
        <v>841.52</v>
      </c>
      <c r="AV1400" s="2">
        <v>0</v>
      </c>
      <c r="AW1400" s="1"/>
      <c r="AX1400" s="2" t="s">
        <v>422</v>
      </c>
      <c r="AY1400" s="8" t="s">
        <v>428</v>
      </c>
    </row>
    <row r="1401" spans="1:51" ht="13.15" customHeight="1" x14ac:dyDescent="0.25">
      <c r="A1401" s="7">
        <v>14964</v>
      </c>
      <c r="B1401" s="2" t="s">
        <v>1383</v>
      </c>
      <c r="C1401" s="2">
        <v>165503</v>
      </c>
      <c r="D1401" s="2" t="s">
        <v>188</v>
      </c>
      <c r="E1401" s="2" t="s">
        <v>199</v>
      </c>
      <c r="F1401" s="2" t="s">
        <v>193</v>
      </c>
      <c r="G1401" s="3">
        <v>39676</v>
      </c>
      <c r="H1401" s="1"/>
      <c r="I1401" s="2">
        <v>9717.6</v>
      </c>
      <c r="J1401" s="2">
        <v>4447.2349999999997</v>
      </c>
      <c r="K1401" s="2">
        <v>4447.2349999999997</v>
      </c>
      <c r="L1401" s="2">
        <v>3949.31</v>
      </c>
      <c r="M1401" s="1"/>
      <c r="N1401" s="5">
        <f t="shared" si="42"/>
        <v>27822.43</v>
      </c>
      <c r="O1401" s="6">
        <f t="shared" si="43"/>
        <v>20469.849999999999</v>
      </c>
      <c r="P1401" s="2">
        <v>30</v>
      </c>
      <c r="Q1401" s="2" t="s">
        <v>37</v>
      </c>
      <c r="R1401" s="2">
        <v>0</v>
      </c>
      <c r="S1401" s="2">
        <v>0</v>
      </c>
      <c r="T1401" s="2">
        <v>0</v>
      </c>
      <c r="U1401" s="2">
        <v>0</v>
      </c>
      <c r="V1401" s="2">
        <v>893.38</v>
      </c>
      <c r="W1401" s="2">
        <v>1970.03</v>
      </c>
      <c r="X1401" s="2">
        <v>0</v>
      </c>
      <c r="Y1401" s="2">
        <v>2397.64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f>VLOOKUP(Tabla3[[#This Row],[Columna1]],Tabla5[#All],3,0)</f>
        <v>0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f>VLOOKUP(Tabla3[[#This Row],[Columna1]],Tabla7[[ID]:[Monto neto de los bonos]],3,0)</f>
        <v>1970.03</v>
      </c>
      <c r="AL1401" s="2">
        <v>0</v>
      </c>
      <c r="AM1401" s="2">
        <v>0</v>
      </c>
      <c r="AN1401" s="2">
        <v>0</v>
      </c>
      <c r="AO1401" s="2">
        <v>0</v>
      </c>
      <c r="AP1401" s="2">
        <v>0</v>
      </c>
      <c r="AQ1401" s="2">
        <v>0</v>
      </c>
      <c r="AR1401" s="2">
        <v>0</v>
      </c>
      <c r="AS1401" s="2">
        <v>3518.2</v>
      </c>
      <c r="AT1401" s="2">
        <v>2345.46</v>
      </c>
      <c r="AU1401" s="2">
        <v>1488.92</v>
      </c>
      <c r="AV1401" s="2">
        <v>0</v>
      </c>
      <c r="AW1401" s="1"/>
      <c r="AX1401" s="2" t="s">
        <v>422</v>
      </c>
      <c r="AY1401" s="8" t="s">
        <v>428</v>
      </c>
    </row>
    <row r="1402" spans="1:51" ht="13.15" customHeight="1" x14ac:dyDescent="0.25">
      <c r="A1402" s="7">
        <v>16300</v>
      </c>
      <c r="B1402" s="2" t="s">
        <v>4376</v>
      </c>
      <c r="C1402" s="2">
        <v>196203</v>
      </c>
      <c r="D1402" s="2" t="s">
        <v>188</v>
      </c>
      <c r="E1402" s="2" t="s">
        <v>208</v>
      </c>
      <c r="F1402" s="2" t="s">
        <v>201</v>
      </c>
      <c r="G1402" s="3">
        <v>40559</v>
      </c>
      <c r="H1402" s="1"/>
      <c r="I1402" s="2">
        <v>11670.43</v>
      </c>
      <c r="J1402" s="2">
        <v>4294.8850000000002</v>
      </c>
      <c r="K1402" s="2">
        <v>4294.8850000000002</v>
      </c>
      <c r="L1402" s="2">
        <v>2673.25</v>
      </c>
      <c r="M1402" s="1"/>
      <c r="N1402" s="5">
        <f t="shared" si="42"/>
        <v>32259.71</v>
      </c>
      <c r="O1402" s="6">
        <f t="shared" si="43"/>
        <v>24657.87</v>
      </c>
      <c r="P1402" s="2">
        <v>30</v>
      </c>
      <c r="Q1402" s="2" t="s">
        <v>37</v>
      </c>
      <c r="R1402" s="2">
        <v>0</v>
      </c>
      <c r="S1402" s="2">
        <v>0</v>
      </c>
      <c r="T1402" s="2">
        <v>0</v>
      </c>
      <c r="U1402" s="2">
        <v>0</v>
      </c>
      <c r="V1402" s="2">
        <v>972.5</v>
      </c>
      <c r="W1402" s="2">
        <v>1803.57</v>
      </c>
      <c r="X1402" s="2">
        <v>0</v>
      </c>
      <c r="Y1402" s="2">
        <v>2550.19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f>VLOOKUP(Tabla3[[#This Row],[Columna1]],Tabla5[#All],3,0)</f>
        <v>0</v>
      </c>
      <c r="AF1402" s="2">
        <v>0</v>
      </c>
      <c r="AG1402" s="2">
        <v>4000</v>
      </c>
      <c r="AH1402" s="2">
        <v>0</v>
      </c>
      <c r="AI1402" s="2">
        <v>0</v>
      </c>
      <c r="AJ1402" s="2">
        <v>0</v>
      </c>
      <c r="AK1402" s="2">
        <f>VLOOKUP(Tabla3[[#This Row],[Columna1]],Tabla7[[ID]:[Monto neto de los bonos]],3,0)</f>
        <v>5803.57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  <c r="AQ1402" s="2">
        <v>0</v>
      </c>
      <c r="AR1402" s="2">
        <v>0</v>
      </c>
      <c r="AS1402" s="2">
        <v>3585.88</v>
      </c>
      <c r="AT1402" s="2">
        <v>2390.58</v>
      </c>
      <c r="AU1402" s="2">
        <v>1625.38</v>
      </c>
      <c r="AV1402" s="2">
        <v>0</v>
      </c>
      <c r="AW1402" s="1"/>
      <c r="AX1402" s="2" t="s">
        <v>422</v>
      </c>
      <c r="AY1402" s="8" t="s">
        <v>428</v>
      </c>
    </row>
    <row r="1403" spans="1:51" ht="13.15" customHeight="1" x14ac:dyDescent="0.25">
      <c r="A1403" s="7">
        <v>18991</v>
      </c>
      <c r="B1403" s="2" t="s">
        <v>1384</v>
      </c>
      <c r="C1403" s="2">
        <v>303803</v>
      </c>
      <c r="D1403" s="2" t="s">
        <v>188</v>
      </c>
      <c r="E1403" s="2" t="s">
        <v>192</v>
      </c>
      <c r="F1403" s="2" t="s">
        <v>201</v>
      </c>
      <c r="G1403" s="3">
        <v>42087</v>
      </c>
      <c r="H1403" s="1"/>
      <c r="I1403" s="2">
        <v>11670.43</v>
      </c>
      <c r="J1403" s="2">
        <v>4294.8850000000002</v>
      </c>
      <c r="K1403" s="2">
        <v>4294.8850000000002</v>
      </c>
      <c r="L1403" s="2">
        <v>3560.85</v>
      </c>
      <c r="M1403" s="1"/>
      <c r="N1403" s="5">
        <f t="shared" si="42"/>
        <v>29147.309999999998</v>
      </c>
      <c r="O1403" s="6">
        <f t="shared" si="43"/>
        <v>21835.1</v>
      </c>
      <c r="P1403" s="2">
        <v>30</v>
      </c>
      <c r="Q1403" s="2" t="s">
        <v>37</v>
      </c>
      <c r="R1403" s="2">
        <v>0</v>
      </c>
      <c r="S1403" s="2">
        <v>0</v>
      </c>
      <c r="T1403" s="2">
        <v>0</v>
      </c>
      <c r="U1403" s="2">
        <v>0</v>
      </c>
      <c r="V1403" s="2">
        <v>972.5</v>
      </c>
      <c r="W1403" s="2">
        <v>1803.57</v>
      </c>
      <c r="X1403" s="2">
        <v>0</v>
      </c>
      <c r="Y1403" s="2">
        <v>2550.19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f>VLOOKUP(Tabla3[[#This Row],[Columna1]],Tabla5[#All],3,0)</f>
        <v>0</v>
      </c>
      <c r="AF1403" s="2">
        <v>0</v>
      </c>
      <c r="AG1403" s="2">
        <v>0</v>
      </c>
      <c r="AH1403" s="2">
        <v>0</v>
      </c>
      <c r="AI1403" s="2">
        <v>0</v>
      </c>
      <c r="AJ1403" s="2">
        <v>0</v>
      </c>
      <c r="AK1403" s="2">
        <f>VLOOKUP(Tabla3[[#This Row],[Columna1]],Tabla7[[ID]:[Monto neto de los bonos]],3,0)</f>
        <v>1803.57</v>
      </c>
      <c r="AL1403" s="2">
        <v>0</v>
      </c>
      <c r="AM1403" s="2">
        <v>0</v>
      </c>
      <c r="AN1403" s="2">
        <v>1270</v>
      </c>
      <c r="AO1403" s="2">
        <v>0</v>
      </c>
      <c r="AP1403" s="2">
        <v>0</v>
      </c>
      <c r="AQ1403" s="2">
        <v>0</v>
      </c>
      <c r="AR1403" s="2">
        <v>0</v>
      </c>
      <c r="AS1403" s="2">
        <v>3485.02</v>
      </c>
      <c r="AT1403" s="2">
        <v>2323.35</v>
      </c>
      <c r="AU1403" s="2">
        <v>1503.84</v>
      </c>
      <c r="AV1403" s="2">
        <v>0</v>
      </c>
      <c r="AW1403" s="1"/>
      <c r="AX1403" s="2" t="s">
        <v>422</v>
      </c>
      <c r="AY1403" s="8" t="s">
        <v>428</v>
      </c>
    </row>
    <row r="1404" spans="1:51" ht="13.15" customHeight="1" x14ac:dyDescent="0.25">
      <c r="A1404" s="7">
        <v>19998</v>
      </c>
      <c r="B1404" s="2" t="s">
        <v>4400</v>
      </c>
      <c r="C1404" s="2">
        <v>1299103</v>
      </c>
      <c r="D1404" s="2" t="s">
        <v>188</v>
      </c>
      <c r="E1404" s="2" t="s">
        <v>214</v>
      </c>
      <c r="F1404" s="2" t="s">
        <v>193</v>
      </c>
      <c r="G1404" s="3">
        <v>42689</v>
      </c>
      <c r="H1404" s="1"/>
      <c r="I1404" s="2">
        <v>9717.6</v>
      </c>
      <c r="J1404" s="2">
        <v>4447.2349999999997</v>
      </c>
      <c r="K1404" s="2">
        <v>4447.2349999999997</v>
      </c>
      <c r="L1404" s="2">
        <v>1505.23</v>
      </c>
      <c r="M1404" s="1"/>
      <c r="N1404" s="5">
        <f t="shared" si="42"/>
        <v>25378.35</v>
      </c>
      <c r="O1404" s="6">
        <f t="shared" si="43"/>
        <v>19062.149999999994</v>
      </c>
      <c r="P1404" s="2">
        <v>30</v>
      </c>
      <c r="Q1404" s="2" t="s">
        <v>37</v>
      </c>
      <c r="R1404" s="2">
        <v>0</v>
      </c>
      <c r="S1404" s="2">
        <v>0</v>
      </c>
      <c r="T1404" s="2">
        <v>0</v>
      </c>
      <c r="U1404" s="2">
        <v>0</v>
      </c>
      <c r="V1404" s="2">
        <v>893.38</v>
      </c>
      <c r="W1404" s="2">
        <v>1970.03</v>
      </c>
      <c r="X1404" s="2">
        <v>0</v>
      </c>
      <c r="Y1404" s="2">
        <v>2397.64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f>VLOOKUP(Tabla3[[#This Row],[Columna1]],Tabla5[#All],3,0)</f>
        <v>0</v>
      </c>
      <c r="AF1404" s="2">
        <v>0</v>
      </c>
      <c r="AG1404" s="2">
        <v>0</v>
      </c>
      <c r="AH1404" s="2">
        <v>0</v>
      </c>
      <c r="AI1404" s="2">
        <v>0</v>
      </c>
      <c r="AJ1404" s="2">
        <v>0</v>
      </c>
      <c r="AK1404" s="2">
        <f>VLOOKUP(Tabla3[[#This Row],[Columna1]],Tabla7[[ID]:[Monto neto de los bonos]],3,0)</f>
        <v>3667.13</v>
      </c>
      <c r="AL1404" s="2">
        <v>0</v>
      </c>
      <c r="AM1404" s="2">
        <v>0</v>
      </c>
      <c r="AN1404" s="2">
        <v>0</v>
      </c>
      <c r="AO1404" s="2">
        <v>0</v>
      </c>
      <c r="AP1404" s="2">
        <v>0</v>
      </c>
      <c r="AQ1404" s="2">
        <v>0</v>
      </c>
      <c r="AR1404" s="2">
        <v>0</v>
      </c>
      <c r="AS1404" s="2">
        <v>3151.58</v>
      </c>
      <c r="AT1404" s="2">
        <v>2101.06</v>
      </c>
      <c r="AU1404" s="2">
        <v>1063.56</v>
      </c>
      <c r="AV1404" s="2">
        <v>0</v>
      </c>
      <c r="AW1404" s="1"/>
      <c r="AX1404" s="2" t="s">
        <v>422</v>
      </c>
      <c r="AY1404" s="8" t="s">
        <v>428</v>
      </c>
    </row>
    <row r="1405" spans="1:51" ht="13.15" customHeight="1" x14ac:dyDescent="0.25">
      <c r="A1405" s="7">
        <v>24456</v>
      </c>
      <c r="B1405" s="2" t="s">
        <v>1385</v>
      </c>
      <c r="C1405" s="2">
        <v>5950503</v>
      </c>
      <c r="D1405" s="2" t="s">
        <v>188</v>
      </c>
      <c r="E1405" s="2" t="s">
        <v>197</v>
      </c>
      <c r="F1405" s="2" t="s">
        <v>36</v>
      </c>
      <c r="G1405" s="3">
        <v>45017</v>
      </c>
      <c r="H1405" s="1"/>
      <c r="I1405" s="2">
        <v>13165.89</v>
      </c>
      <c r="J1405" s="2">
        <v>2789.65</v>
      </c>
      <c r="K1405" s="2">
        <v>2789.65</v>
      </c>
      <c r="L1405" s="2">
        <v>0</v>
      </c>
      <c r="M1405" s="1"/>
      <c r="N1405" s="5">
        <f t="shared" si="42"/>
        <v>21631.539999999997</v>
      </c>
      <c r="O1405" s="6">
        <f t="shared" si="43"/>
        <v>18517.999999999996</v>
      </c>
      <c r="P1405" s="2">
        <v>30</v>
      </c>
      <c r="Q1405" s="2" t="s">
        <v>37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2886.35</v>
      </c>
      <c r="AE1405" s="2">
        <f>VLOOKUP(Tabla3[[#This Row],[Columna1]],Tabla5[#All],3,0)</f>
        <v>2886.35</v>
      </c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f>VLOOKUP(Tabla3[[#This Row],[Columna1]],Tabla7[[ID]:[Monto neto de los bonos]],3,0)</f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0</v>
      </c>
      <c r="AR1405" s="2">
        <v>0</v>
      </c>
      <c r="AS1405" s="2">
        <v>0</v>
      </c>
      <c r="AT1405" s="2">
        <v>1874.52</v>
      </c>
      <c r="AU1405" s="2">
        <v>1239.02</v>
      </c>
      <c r="AV1405" s="2">
        <v>0</v>
      </c>
      <c r="AW1405" s="1"/>
      <c r="AX1405" s="2" t="s">
        <v>422</v>
      </c>
      <c r="AY1405" s="8" t="s">
        <v>423</v>
      </c>
    </row>
    <row r="1406" spans="1:51" ht="13.15" customHeight="1" x14ac:dyDescent="0.25">
      <c r="A1406" s="7">
        <v>12757</v>
      </c>
      <c r="B1406" s="2" t="s">
        <v>1386</v>
      </c>
      <c r="C1406" s="2">
        <v>2161203</v>
      </c>
      <c r="D1406" s="2" t="s">
        <v>188</v>
      </c>
      <c r="E1406" s="2" t="s">
        <v>241</v>
      </c>
      <c r="F1406" s="2" t="s">
        <v>60</v>
      </c>
      <c r="G1406" s="3">
        <v>42955</v>
      </c>
      <c r="H1406" s="3">
        <v>45722</v>
      </c>
      <c r="I1406" s="2">
        <v>14709.55</v>
      </c>
      <c r="J1406" s="2">
        <v>2709.165</v>
      </c>
      <c r="K1406" s="2">
        <v>2709.165</v>
      </c>
      <c r="L1406" s="1"/>
      <c r="M1406" s="1"/>
      <c r="N1406" s="5">
        <f t="shared" si="42"/>
        <v>36759.880000000005</v>
      </c>
      <c r="O1406" s="6">
        <f t="shared" si="43"/>
        <v>34719.200000000004</v>
      </c>
      <c r="P1406" s="2">
        <v>15</v>
      </c>
      <c r="Q1406" s="2" t="s">
        <v>37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15057</v>
      </c>
      <c r="AE1406" s="2">
        <f>VLOOKUP(Tabla3[[#This Row],[Columna1]],Tabla5[#All],3,0)</f>
        <v>15057</v>
      </c>
      <c r="AF1406" s="2">
        <v>0</v>
      </c>
      <c r="AG1406" s="2">
        <v>0</v>
      </c>
      <c r="AH1406" s="2">
        <v>0</v>
      </c>
      <c r="AI1406" s="2">
        <v>0</v>
      </c>
      <c r="AJ1406" s="2">
        <v>1575</v>
      </c>
      <c r="AK1406" s="2">
        <f>VLOOKUP(Tabla3[[#This Row],[Columna1]],Tabla7[[ID]:[Monto neto de los bonos]],3,0)</f>
        <v>1575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  <c r="AQ1406" s="2">
        <v>0</v>
      </c>
      <c r="AR1406" s="2">
        <v>0</v>
      </c>
      <c r="AS1406" s="2">
        <v>0</v>
      </c>
      <c r="AT1406" s="2">
        <v>1097.71</v>
      </c>
      <c r="AU1406" s="2">
        <v>942.97</v>
      </c>
      <c r="AV1406" s="2">
        <v>0</v>
      </c>
      <c r="AW1406" s="1"/>
      <c r="AX1406" s="2" t="s">
        <v>422</v>
      </c>
      <c r="AY1406" s="8" t="s">
        <v>423</v>
      </c>
    </row>
    <row r="1407" spans="1:51" ht="13.15" customHeight="1" x14ac:dyDescent="0.25">
      <c r="A1407" s="7">
        <v>12266</v>
      </c>
      <c r="B1407" s="2" t="s">
        <v>4073</v>
      </c>
      <c r="C1407" s="2">
        <v>75703</v>
      </c>
      <c r="D1407" s="2" t="s">
        <v>188</v>
      </c>
      <c r="E1407" s="2" t="s">
        <v>190</v>
      </c>
      <c r="F1407" s="2" t="s">
        <v>216</v>
      </c>
      <c r="G1407" s="3">
        <v>37622</v>
      </c>
      <c r="H1407" s="1"/>
      <c r="I1407" s="2">
        <v>11612.32</v>
      </c>
      <c r="J1407" s="2">
        <v>4273.5050000000001</v>
      </c>
      <c r="K1407" s="2">
        <v>4273.5050000000001</v>
      </c>
      <c r="L1407" s="2">
        <v>4950.53</v>
      </c>
      <c r="M1407" s="1"/>
      <c r="N1407" s="5">
        <f t="shared" si="42"/>
        <v>29109.920000000002</v>
      </c>
      <c r="O1407" s="6">
        <f t="shared" si="43"/>
        <v>19709.780000000006</v>
      </c>
      <c r="P1407" s="2">
        <v>30</v>
      </c>
      <c r="Q1407" s="2" t="s">
        <v>37</v>
      </c>
      <c r="R1407" s="2">
        <v>0</v>
      </c>
      <c r="S1407" s="2">
        <v>0</v>
      </c>
      <c r="T1407" s="2">
        <v>0</v>
      </c>
      <c r="U1407" s="2">
        <v>0</v>
      </c>
      <c r="V1407" s="2">
        <v>967.66</v>
      </c>
      <c r="W1407" s="2">
        <v>3032.4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f>VLOOKUP(Tabla3[[#This Row],[Columna1]],Tabla5[#All],3,0)</f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f>VLOOKUP(Tabla3[[#This Row],[Columna1]],Tabla7[[ID]:[Monto neto de los bonos]],3,0)</f>
        <v>3032.4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  <c r="AQ1407" s="2">
        <v>0</v>
      </c>
      <c r="AR1407" s="2">
        <v>0</v>
      </c>
      <c r="AS1407" s="2">
        <v>4693.96</v>
      </c>
      <c r="AT1407" s="2">
        <v>2607.7600000000002</v>
      </c>
      <c r="AU1407" s="2">
        <v>2098.42</v>
      </c>
      <c r="AV1407" s="2">
        <v>0</v>
      </c>
      <c r="AW1407" s="1"/>
      <c r="AX1407" s="2" t="s">
        <v>422</v>
      </c>
      <c r="AY1407" s="8" t="s">
        <v>423</v>
      </c>
    </row>
    <row r="1408" spans="1:51" ht="13.15" customHeight="1" x14ac:dyDescent="0.25">
      <c r="A1408" s="7">
        <v>24048</v>
      </c>
      <c r="B1408" s="2" t="s">
        <v>1387</v>
      </c>
      <c r="C1408" s="2">
        <v>5667703</v>
      </c>
      <c r="D1408" s="2" t="s">
        <v>188</v>
      </c>
      <c r="E1408" s="2" t="s">
        <v>211</v>
      </c>
      <c r="F1408" s="2" t="s">
        <v>212</v>
      </c>
      <c r="G1408" s="3">
        <v>45062</v>
      </c>
      <c r="H1408" s="1"/>
      <c r="I1408" s="2">
        <v>8947.52</v>
      </c>
      <c r="J1408" s="2">
        <v>4838.1850000000004</v>
      </c>
      <c r="K1408" s="2">
        <v>4838.1850000000004</v>
      </c>
      <c r="L1408" s="2">
        <v>0</v>
      </c>
      <c r="M1408" s="1"/>
      <c r="N1408" s="5">
        <f t="shared" si="42"/>
        <v>21017.160000000003</v>
      </c>
      <c r="O1408" s="6">
        <f t="shared" si="43"/>
        <v>18234.980000000003</v>
      </c>
      <c r="P1408" s="2">
        <v>30</v>
      </c>
      <c r="Q1408" s="2" t="s">
        <v>37</v>
      </c>
      <c r="R1408" s="2">
        <v>0</v>
      </c>
      <c r="S1408" s="2">
        <v>0</v>
      </c>
      <c r="T1408" s="2">
        <v>0</v>
      </c>
      <c r="U1408" s="2">
        <v>0</v>
      </c>
      <c r="V1408" s="2">
        <v>1241.5999999999999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1151.67</v>
      </c>
      <c r="AE1408" s="2">
        <f>VLOOKUP(Tabla3[[#This Row],[Columna1]],Tabla5[#All],3,0)</f>
        <v>1151.67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f>VLOOKUP(Tabla3[[#This Row],[Columna1]],Tabla7[[ID]:[Monto neto de los bonos]],3,0)</f>
        <v>0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  <c r="AQ1408" s="2">
        <v>0</v>
      </c>
      <c r="AR1408" s="2">
        <v>0</v>
      </c>
      <c r="AS1408" s="2">
        <v>0</v>
      </c>
      <c r="AT1408" s="2">
        <v>1986.56</v>
      </c>
      <c r="AU1408" s="2">
        <v>795.62</v>
      </c>
      <c r="AV1408" s="2">
        <v>0</v>
      </c>
      <c r="AW1408" s="1"/>
      <c r="AX1408" s="2" t="s">
        <v>422</v>
      </c>
      <c r="AY1408" s="8" t="s">
        <v>423</v>
      </c>
    </row>
    <row r="1409" spans="1:51" ht="13.15" customHeight="1" x14ac:dyDescent="0.25">
      <c r="A1409" s="7">
        <v>21195</v>
      </c>
      <c r="B1409" s="2" t="s">
        <v>1388</v>
      </c>
      <c r="C1409" s="2">
        <v>2524003</v>
      </c>
      <c r="D1409" s="2" t="s">
        <v>188</v>
      </c>
      <c r="E1409" s="2" t="s">
        <v>195</v>
      </c>
      <c r="F1409" s="2" t="s">
        <v>44</v>
      </c>
      <c r="G1409" s="3">
        <v>43164</v>
      </c>
      <c r="H1409" s="1"/>
      <c r="I1409" s="2">
        <v>14572.07</v>
      </c>
      <c r="J1409" s="2">
        <v>2683.85</v>
      </c>
      <c r="K1409" s="2">
        <v>2683.85</v>
      </c>
      <c r="L1409" s="2">
        <v>1881.12</v>
      </c>
      <c r="M1409" s="1"/>
      <c r="N1409" s="5">
        <f t="shared" si="42"/>
        <v>23150.209999999995</v>
      </c>
      <c r="O1409" s="6">
        <f t="shared" si="43"/>
        <v>18682.949999999997</v>
      </c>
      <c r="P1409" s="2">
        <v>30</v>
      </c>
      <c r="Q1409" s="2" t="s">
        <v>37</v>
      </c>
      <c r="R1409" s="2">
        <v>0</v>
      </c>
      <c r="S1409" s="2">
        <v>0</v>
      </c>
      <c r="T1409" s="2">
        <v>0</v>
      </c>
      <c r="U1409" s="2">
        <v>0</v>
      </c>
      <c r="V1409" s="2">
        <v>1329.32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2">
        <f>VLOOKUP(Tabla3[[#This Row],[Columna1]],Tabla5[#All],3,0)</f>
        <v>0</v>
      </c>
      <c r="AF1409" s="2">
        <v>0</v>
      </c>
      <c r="AG1409" s="2">
        <v>0</v>
      </c>
      <c r="AH1409" s="2">
        <v>0</v>
      </c>
      <c r="AI1409" s="2">
        <v>0</v>
      </c>
      <c r="AJ1409" s="2">
        <v>0</v>
      </c>
      <c r="AK1409" s="2">
        <f>VLOOKUP(Tabla3[[#This Row],[Columna1]],Tabla7[[ID]:[Monto neto de los bonos]],3,0)</f>
        <v>0</v>
      </c>
      <c r="AL1409" s="2">
        <v>0</v>
      </c>
      <c r="AM1409" s="2">
        <v>0</v>
      </c>
      <c r="AN1409" s="2">
        <v>0</v>
      </c>
      <c r="AO1409" s="2">
        <v>0</v>
      </c>
      <c r="AP1409" s="2">
        <v>0</v>
      </c>
      <c r="AQ1409" s="2">
        <v>0</v>
      </c>
      <c r="AR1409" s="2">
        <v>0</v>
      </c>
      <c r="AS1409" s="2">
        <v>0</v>
      </c>
      <c r="AT1409" s="2">
        <v>2315.02</v>
      </c>
      <c r="AU1409" s="2">
        <v>2152.2399999999998</v>
      </c>
      <c r="AV1409" s="2">
        <v>0</v>
      </c>
      <c r="AW1409" s="1"/>
      <c r="AX1409" s="2" t="s">
        <v>422</v>
      </c>
      <c r="AY1409" s="8" t="s">
        <v>423</v>
      </c>
    </row>
    <row r="1410" spans="1:51" ht="13.15" customHeight="1" x14ac:dyDescent="0.25">
      <c r="A1410" s="7">
        <v>18995</v>
      </c>
      <c r="B1410" s="2" t="s">
        <v>1389</v>
      </c>
      <c r="C1410" s="2">
        <v>304203</v>
      </c>
      <c r="D1410" s="2" t="s">
        <v>188</v>
      </c>
      <c r="E1410" s="2" t="s">
        <v>192</v>
      </c>
      <c r="F1410" s="2" t="s">
        <v>193</v>
      </c>
      <c r="G1410" s="3">
        <v>42087</v>
      </c>
      <c r="H1410" s="1"/>
      <c r="I1410" s="2">
        <v>9717.6</v>
      </c>
      <c r="J1410" s="2">
        <v>4447.2349999999997</v>
      </c>
      <c r="K1410" s="2">
        <v>4447.2349999999997</v>
      </c>
      <c r="L1410" s="2">
        <v>3387.79</v>
      </c>
      <c r="M1410" s="1"/>
      <c r="N1410" s="5">
        <f t="shared" ref="N1410:N1473" si="44">I1410+J1410+K1410+L1410+M1410+R1410+V1410+W1410+Y1410+AD1410+AG1410+AJ1410</f>
        <v>27260.91</v>
      </c>
      <c r="O1410" s="6">
        <f t="shared" ref="O1410:O1473" si="45">N1410-AS1410-AT1410-AU1410</f>
        <v>20757.439999999999</v>
      </c>
      <c r="P1410" s="2">
        <v>30</v>
      </c>
      <c r="Q1410" s="2" t="s">
        <v>37</v>
      </c>
      <c r="R1410" s="2">
        <v>0</v>
      </c>
      <c r="S1410" s="2">
        <v>0</v>
      </c>
      <c r="T1410" s="2">
        <v>0</v>
      </c>
      <c r="U1410" s="2">
        <v>0</v>
      </c>
      <c r="V1410" s="2">
        <v>893.38</v>
      </c>
      <c r="W1410" s="2">
        <v>1970.03</v>
      </c>
      <c r="X1410" s="2">
        <v>0</v>
      </c>
      <c r="Y1410" s="2">
        <v>2397.64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f>VLOOKUP(Tabla3[[#This Row],[Columna1]],Tabla5[#All],3,0)</f>
        <v>0</v>
      </c>
      <c r="AF1410" s="2">
        <v>0</v>
      </c>
      <c r="AG1410" s="2">
        <v>0</v>
      </c>
      <c r="AH1410" s="2">
        <v>0</v>
      </c>
      <c r="AI1410" s="2">
        <v>0</v>
      </c>
      <c r="AJ1410" s="2">
        <v>0</v>
      </c>
      <c r="AK1410" s="2">
        <f>VLOOKUP(Tabla3[[#This Row],[Columna1]],Tabla7[[ID]:[Monto neto de los bonos]],3,0)</f>
        <v>1970.03</v>
      </c>
      <c r="AL1410" s="2">
        <v>0</v>
      </c>
      <c r="AM1410" s="2">
        <v>0</v>
      </c>
      <c r="AN1410" s="2">
        <v>0</v>
      </c>
      <c r="AO1410" s="2">
        <v>0</v>
      </c>
      <c r="AP1410" s="2">
        <v>0</v>
      </c>
      <c r="AQ1410" s="2">
        <v>0</v>
      </c>
      <c r="AR1410" s="2">
        <v>0</v>
      </c>
      <c r="AS1410" s="2">
        <v>3219</v>
      </c>
      <c r="AT1410" s="2">
        <v>2146</v>
      </c>
      <c r="AU1410" s="2">
        <v>1138.47</v>
      </c>
      <c r="AV1410" s="2">
        <v>0</v>
      </c>
      <c r="AW1410" s="1"/>
      <c r="AX1410" s="2" t="s">
        <v>422</v>
      </c>
      <c r="AY1410" s="8" t="s">
        <v>428</v>
      </c>
    </row>
    <row r="1411" spans="1:51" ht="13.15" customHeight="1" x14ac:dyDescent="0.25">
      <c r="A1411" s="7">
        <v>20003</v>
      </c>
      <c r="B1411" s="2" t="s">
        <v>1390</v>
      </c>
      <c r="C1411" s="2">
        <v>1295703</v>
      </c>
      <c r="D1411" s="2" t="s">
        <v>188</v>
      </c>
      <c r="E1411" s="2" t="s">
        <v>198</v>
      </c>
      <c r="F1411" s="2" t="s">
        <v>193</v>
      </c>
      <c r="G1411" s="3">
        <v>42689</v>
      </c>
      <c r="H1411" s="1"/>
      <c r="I1411" s="2">
        <v>9717.6</v>
      </c>
      <c r="J1411" s="2">
        <v>4447.2349999999997</v>
      </c>
      <c r="K1411" s="2">
        <v>4447.2349999999997</v>
      </c>
      <c r="L1411" s="2">
        <v>1505.23</v>
      </c>
      <c r="M1411" s="1"/>
      <c r="N1411" s="5">
        <f t="shared" si="44"/>
        <v>25378.35</v>
      </c>
      <c r="O1411" s="6">
        <f t="shared" si="45"/>
        <v>19062.149999999994</v>
      </c>
      <c r="P1411" s="2">
        <v>30</v>
      </c>
      <c r="Q1411" s="2" t="s">
        <v>37</v>
      </c>
      <c r="R1411" s="2">
        <v>0</v>
      </c>
      <c r="S1411" s="2">
        <v>0</v>
      </c>
      <c r="T1411" s="2">
        <v>0</v>
      </c>
      <c r="U1411" s="2">
        <v>0</v>
      </c>
      <c r="V1411" s="2">
        <v>893.38</v>
      </c>
      <c r="W1411" s="2">
        <v>1970.03</v>
      </c>
      <c r="X1411" s="2">
        <v>0</v>
      </c>
      <c r="Y1411" s="2">
        <v>2397.64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f>VLOOKUP(Tabla3[[#This Row],[Columna1]],Tabla5[#All],3,0)</f>
        <v>0</v>
      </c>
      <c r="AF1411" s="2">
        <v>0</v>
      </c>
      <c r="AG1411" s="2">
        <v>0</v>
      </c>
      <c r="AH1411" s="2">
        <v>0</v>
      </c>
      <c r="AI1411" s="2">
        <v>0</v>
      </c>
      <c r="AJ1411" s="2">
        <v>0</v>
      </c>
      <c r="AK1411" s="2">
        <f>VLOOKUP(Tabla3[[#This Row],[Columna1]],Tabla7[[ID]:[Monto neto de los bonos]],3,0)</f>
        <v>1970.03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0</v>
      </c>
      <c r="AR1411" s="2">
        <v>0</v>
      </c>
      <c r="AS1411" s="2">
        <v>3151.58</v>
      </c>
      <c r="AT1411" s="2">
        <v>2101.06</v>
      </c>
      <c r="AU1411" s="2">
        <v>1063.56</v>
      </c>
      <c r="AV1411" s="2">
        <v>0</v>
      </c>
      <c r="AW1411" s="1"/>
      <c r="AX1411" s="2" t="s">
        <v>422</v>
      </c>
      <c r="AY1411" s="8" t="s">
        <v>428</v>
      </c>
    </row>
    <row r="1412" spans="1:51" ht="13.15" customHeight="1" x14ac:dyDescent="0.25">
      <c r="A1412" s="7">
        <v>24884</v>
      </c>
      <c r="B1412" s="2" t="s">
        <v>4465</v>
      </c>
      <c r="C1412" s="2">
        <v>6290903</v>
      </c>
      <c r="D1412" s="2" t="s">
        <v>188</v>
      </c>
      <c r="E1412" s="2" t="s">
        <v>202</v>
      </c>
      <c r="F1412" s="2" t="s">
        <v>193</v>
      </c>
      <c r="G1412" s="3">
        <v>45338</v>
      </c>
      <c r="H1412" s="1"/>
      <c r="I1412" s="2">
        <v>9717.6</v>
      </c>
      <c r="J1412" s="2">
        <v>4447.2349999999997</v>
      </c>
      <c r="K1412" s="2">
        <v>4447.2349999999997</v>
      </c>
      <c r="L1412" s="2">
        <v>0</v>
      </c>
      <c r="M1412" s="1"/>
      <c r="N1412" s="5">
        <f t="shared" si="44"/>
        <v>24848.39</v>
      </c>
      <c r="O1412" s="6">
        <f t="shared" si="45"/>
        <v>18155.289999999997</v>
      </c>
      <c r="P1412" s="2">
        <v>30</v>
      </c>
      <c r="Q1412" s="2" t="s">
        <v>37</v>
      </c>
      <c r="R1412" s="2">
        <v>0</v>
      </c>
      <c r="S1412" s="2">
        <v>0</v>
      </c>
      <c r="T1412" s="2">
        <v>0</v>
      </c>
      <c r="U1412" s="2">
        <v>0</v>
      </c>
      <c r="V1412" s="2">
        <v>893.38</v>
      </c>
      <c r="W1412" s="2">
        <v>1970.03</v>
      </c>
      <c r="X1412" s="2">
        <v>0</v>
      </c>
      <c r="Y1412" s="2">
        <v>3372.91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f>VLOOKUP(Tabla3[[#This Row],[Columna1]],Tabla5[#All],3,0)</f>
        <v>0</v>
      </c>
      <c r="AF1412" s="2">
        <v>0</v>
      </c>
      <c r="AG1412" s="2">
        <v>0</v>
      </c>
      <c r="AH1412" s="2">
        <v>0</v>
      </c>
      <c r="AI1412" s="2">
        <v>0</v>
      </c>
      <c r="AJ1412" s="2">
        <v>0</v>
      </c>
      <c r="AK1412" s="2">
        <f>VLOOKUP(Tabla3[[#This Row],[Columna1]],Tabla7[[ID]:[Monto neto de los bonos]],3,0)</f>
        <v>1970.03</v>
      </c>
      <c r="AL1412" s="2">
        <v>0</v>
      </c>
      <c r="AM1412" s="2">
        <v>0</v>
      </c>
      <c r="AN1412" s="2">
        <v>0</v>
      </c>
      <c r="AO1412" s="2">
        <v>0</v>
      </c>
      <c r="AP1412" s="2">
        <v>0</v>
      </c>
      <c r="AQ1412" s="2">
        <v>0</v>
      </c>
      <c r="AR1412" s="2">
        <v>0</v>
      </c>
      <c r="AS1412" s="2">
        <v>3901.06</v>
      </c>
      <c r="AT1412" s="2">
        <v>1950.52</v>
      </c>
      <c r="AU1412" s="2">
        <v>841.52</v>
      </c>
      <c r="AV1412" s="2">
        <v>0</v>
      </c>
      <c r="AW1412" s="1"/>
      <c r="AX1412" s="2" t="s">
        <v>422</v>
      </c>
      <c r="AY1412" s="8" t="s">
        <v>428</v>
      </c>
    </row>
    <row r="1413" spans="1:51" ht="13.15" customHeight="1" x14ac:dyDescent="0.25">
      <c r="A1413" s="7">
        <v>16757</v>
      </c>
      <c r="B1413" s="2" t="s">
        <v>1391</v>
      </c>
      <c r="C1413" s="2">
        <v>261703</v>
      </c>
      <c r="D1413" s="2" t="s">
        <v>188</v>
      </c>
      <c r="E1413" s="2" t="s">
        <v>190</v>
      </c>
      <c r="F1413" s="2" t="s">
        <v>191</v>
      </c>
      <c r="G1413" s="3">
        <v>40756</v>
      </c>
      <c r="H1413" s="1"/>
      <c r="I1413" s="2">
        <v>9708.5300000000007</v>
      </c>
      <c r="J1413" s="2">
        <v>4443.09</v>
      </c>
      <c r="K1413" s="2">
        <v>4443.09</v>
      </c>
      <c r="L1413" s="2">
        <v>2643.73</v>
      </c>
      <c r="M1413" s="1"/>
      <c r="N1413" s="5">
        <f t="shared" si="44"/>
        <v>25163.4</v>
      </c>
      <c r="O1413" s="6">
        <f t="shared" si="45"/>
        <v>18377.420000000002</v>
      </c>
      <c r="P1413" s="2">
        <v>30</v>
      </c>
      <c r="Q1413" s="2" t="s">
        <v>37</v>
      </c>
      <c r="R1413" s="2">
        <v>0</v>
      </c>
      <c r="S1413" s="2">
        <v>0</v>
      </c>
      <c r="T1413" s="2">
        <v>0</v>
      </c>
      <c r="U1413" s="2">
        <v>0</v>
      </c>
      <c r="V1413" s="2">
        <v>892.56</v>
      </c>
      <c r="W1413" s="2">
        <v>3032.4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f>VLOOKUP(Tabla3[[#This Row],[Columna1]],Tabla5[#All],3,0)</f>
        <v>0</v>
      </c>
      <c r="AF1413" s="2">
        <v>0</v>
      </c>
      <c r="AG1413" s="2">
        <v>0</v>
      </c>
      <c r="AH1413" s="2">
        <v>0</v>
      </c>
      <c r="AI1413" s="2">
        <v>0</v>
      </c>
      <c r="AJ1413" s="2">
        <v>0</v>
      </c>
      <c r="AK1413" s="2">
        <f>VLOOKUP(Tabla3[[#This Row],[Columna1]],Tabla7[[ID]:[Monto neto de los bonos]],3,0)</f>
        <v>3032.4</v>
      </c>
      <c r="AL1413" s="2">
        <v>0</v>
      </c>
      <c r="AM1413" s="2">
        <v>0</v>
      </c>
      <c r="AN1413" s="2">
        <v>0</v>
      </c>
      <c r="AO1413" s="2">
        <v>0</v>
      </c>
      <c r="AP1413" s="2">
        <v>0</v>
      </c>
      <c r="AQ1413" s="2">
        <v>0</v>
      </c>
      <c r="AR1413" s="2">
        <v>0</v>
      </c>
      <c r="AS1413" s="2">
        <v>3319.68</v>
      </c>
      <c r="AT1413" s="2">
        <v>2213.12</v>
      </c>
      <c r="AU1413" s="2">
        <v>1253.18</v>
      </c>
      <c r="AV1413" s="2">
        <v>0</v>
      </c>
      <c r="AW1413" s="1"/>
      <c r="AX1413" s="2" t="s">
        <v>422</v>
      </c>
      <c r="AY1413" s="8" t="s">
        <v>423</v>
      </c>
    </row>
    <row r="1414" spans="1:51" ht="13.15" customHeight="1" x14ac:dyDescent="0.25">
      <c r="A1414" s="7">
        <v>23976</v>
      </c>
      <c r="B1414" s="2" t="s">
        <v>1392</v>
      </c>
      <c r="C1414" s="2">
        <v>5617803</v>
      </c>
      <c r="D1414" s="2" t="s">
        <v>188</v>
      </c>
      <c r="E1414" s="2" t="s">
        <v>206</v>
      </c>
      <c r="F1414" s="2" t="s">
        <v>193</v>
      </c>
      <c r="G1414" s="3">
        <v>45597</v>
      </c>
      <c r="H1414" s="1"/>
      <c r="I1414" s="2">
        <v>9717.6</v>
      </c>
      <c r="J1414" s="2">
        <v>4447.2349999999997</v>
      </c>
      <c r="K1414" s="2">
        <v>4447.2349999999997</v>
      </c>
      <c r="L1414" s="2">
        <v>0</v>
      </c>
      <c r="M1414" s="1"/>
      <c r="N1414" s="5">
        <f t="shared" si="44"/>
        <v>24848.39</v>
      </c>
      <c r="O1414" s="6">
        <f t="shared" si="45"/>
        <v>18155.289999999997</v>
      </c>
      <c r="P1414" s="2">
        <v>30</v>
      </c>
      <c r="Q1414" s="2" t="s">
        <v>37</v>
      </c>
      <c r="R1414" s="2">
        <v>0</v>
      </c>
      <c r="S1414" s="2">
        <v>0</v>
      </c>
      <c r="T1414" s="2">
        <v>0</v>
      </c>
      <c r="U1414" s="2">
        <v>0</v>
      </c>
      <c r="V1414" s="2">
        <v>893.38</v>
      </c>
      <c r="W1414" s="2">
        <v>1970.03</v>
      </c>
      <c r="X1414" s="2">
        <v>0</v>
      </c>
      <c r="Y1414" s="2">
        <v>3372.91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f>VLOOKUP(Tabla3[[#This Row],[Columna1]],Tabla5[#All],3,0)</f>
        <v>0</v>
      </c>
      <c r="AF1414" s="2">
        <v>0</v>
      </c>
      <c r="AG1414" s="2">
        <v>0</v>
      </c>
      <c r="AH1414" s="2">
        <v>0</v>
      </c>
      <c r="AI1414" s="2">
        <v>0</v>
      </c>
      <c r="AJ1414" s="2">
        <v>0</v>
      </c>
      <c r="AK1414" s="2">
        <f>VLOOKUP(Tabla3[[#This Row],[Columna1]],Tabla7[[ID]:[Monto neto de los bonos]],3,0)</f>
        <v>1970.03</v>
      </c>
      <c r="AL1414" s="2">
        <v>0</v>
      </c>
      <c r="AM1414" s="2">
        <v>0</v>
      </c>
      <c r="AN1414" s="2">
        <v>0</v>
      </c>
      <c r="AO1414" s="2">
        <v>0</v>
      </c>
      <c r="AP1414" s="2">
        <v>0</v>
      </c>
      <c r="AQ1414" s="2">
        <v>0</v>
      </c>
      <c r="AR1414" s="2">
        <v>0</v>
      </c>
      <c r="AS1414" s="2">
        <v>3901.06</v>
      </c>
      <c r="AT1414" s="2">
        <v>1950.52</v>
      </c>
      <c r="AU1414" s="2">
        <v>841.52</v>
      </c>
      <c r="AV1414" s="2">
        <v>0</v>
      </c>
      <c r="AW1414" s="1"/>
      <c r="AX1414" s="2" t="s">
        <v>422</v>
      </c>
      <c r="AY1414" s="8" t="s">
        <v>428</v>
      </c>
    </row>
    <row r="1415" spans="1:51" ht="13.15" customHeight="1" x14ac:dyDescent="0.25">
      <c r="A1415" s="7">
        <v>13251</v>
      </c>
      <c r="B1415" s="2" t="s">
        <v>1393</v>
      </c>
      <c r="C1415" s="2">
        <v>102303</v>
      </c>
      <c r="D1415" s="2" t="s">
        <v>188</v>
      </c>
      <c r="E1415" s="2" t="s">
        <v>195</v>
      </c>
      <c r="F1415" s="2" t="s">
        <v>45</v>
      </c>
      <c r="G1415" s="3">
        <v>38641</v>
      </c>
      <c r="H1415" s="1"/>
      <c r="I1415" s="2">
        <v>13413.65</v>
      </c>
      <c r="J1415" s="2">
        <v>2841.47</v>
      </c>
      <c r="K1415" s="2">
        <v>2841.47</v>
      </c>
      <c r="L1415" s="2">
        <v>2167.0700000000002</v>
      </c>
      <c r="M1415" s="1"/>
      <c r="N1415" s="5">
        <f t="shared" si="44"/>
        <v>24985.03</v>
      </c>
      <c r="O1415" s="6">
        <f t="shared" si="45"/>
        <v>20777.53</v>
      </c>
      <c r="P1415" s="2">
        <v>30</v>
      </c>
      <c r="Q1415" s="2" t="s">
        <v>37</v>
      </c>
      <c r="R1415" s="2">
        <v>0</v>
      </c>
      <c r="S1415" s="2">
        <v>0</v>
      </c>
      <c r="T1415" s="2">
        <v>0</v>
      </c>
      <c r="U1415" s="2">
        <v>0</v>
      </c>
      <c r="V1415" s="2">
        <v>1273.0999999999999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2448.27</v>
      </c>
      <c r="AE1415" s="2">
        <f>VLOOKUP(Tabla3[[#This Row],[Columna1]],Tabla5[#All],3,0)</f>
        <v>2448.27</v>
      </c>
      <c r="AF1415" s="2">
        <v>0</v>
      </c>
      <c r="AG1415" s="2">
        <v>0</v>
      </c>
      <c r="AH1415" s="2">
        <v>0</v>
      </c>
      <c r="AI1415" s="2">
        <v>0</v>
      </c>
      <c r="AJ1415" s="2">
        <v>0</v>
      </c>
      <c r="AK1415" s="2">
        <f>VLOOKUP(Tabla3[[#This Row],[Columna1]],Tabla7[[ID]:[Monto neto de los bonos]],3,0)</f>
        <v>0</v>
      </c>
      <c r="AL1415" s="2">
        <v>0</v>
      </c>
      <c r="AM1415" s="2">
        <v>0</v>
      </c>
      <c r="AN1415" s="2">
        <v>0</v>
      </c>
      <c r="AO1415" s="2">
        <v>0</v>
      </c>
      <c r="AP1415" s="2">
        <v>0</v>
      </c>
      <c r="AQ1415" s="2">
        <v>0</v>
      </c>
      <c r="AR1415" s="2">
        <v>0</v>
      </c>
      <c r="AS1415" s="2">
        <v>0</v>
      </c>
      <c r="AT1415" s="2">
        <v>2253.66</v>
      </c>
      <c r="AU1415" s="2">
        <v>1953.84</v>
      </c>
      <c r="AV1415" s="2">
        <v>0</v>
      </c>
      <c r="AW1415" s="1"/>
      <c r="AX1415" s="2" t="s">
        <v>422</v>
      </c>
      <c r="AY1415" s="8" t="s">
        <v>423</v>
      </c>
    </row>
    <row r="1416" spans="1:51" ht="13.15" customHeight="1" x14ac:dyDescent="0.25">
      <c r="A1416" s="7">
        <v>15516</v>
      </c>
      <c r="B1416" s="2" t="s">
        <v>4381</v>
      </c>
      <c r="C1416" s="2">
        <v>186903</v>
      </c>
      <c r="D1416" s="2" t="s">
        <v>188</v>
      </c>
      <c r="E1416" s="2" t="s">
        <v>208</v>
      </c>
      <c r="F1416" s="2" t="s">
        <v>193</v>
      </c>
      <c r="G1416" s="3">
        <v>43866</v>
      </c>
      <c r="H1416" s="1"/>
      <c r="I1416" s="2">
        <v>9717.6</v>
      </c>
      <c r="J1416" s="2">
        <v>4447.2349999999997</v>
      </c>
      <c r="K1416" s="2">
        <v>4447.2349999999997</v>
      </c>
      <c r="L1416" s="2">
        <v>1954.26</v>
      </c>
      <c r="M1416" s="1"/>
      <c r="N1416" s="5">
        <f t="shared" si="44"/>
        <v>25827.379999999997</v>
      </c>
      <c r="O1416" s="6">
        <f t="shared" si="45"/>
        <v>19327.079999999998</v>
      </c>
      <c r="P1416" s="2">
        <v>30</v>
      </c>
      <c r="Q1416" s="2" t="s">
        <v>37</v>
      </c>
      <c r="R1416" s="2">
        <v>0</v>
      </c>
      <c r="S1416" s="2">
        <v>0</v>
      </c>
      <c r="T1416" s="2">
        <v>0</v>
      </c>
      <c r="U1416" s="2">
        <v>0</v>
      </c>
      <c r="V1416" s="2">
        <v>893.38</v>
      </c>
      <c r="W1416" s="2">
        <v>1970.03</v>
      </c>
      <c r="X1416" s="2">
        <v>0</v>
      </c>
      <c r="Y1416" s="2">
        <v>2397.64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2">
        <f>VLOOKUP(Tabla3[[#This Row],[Columna1]],Tabla5[#All],3,0)</f>
        <v>0</v>
      </c>
      <c r="AF1416" s="2">
        <v>0</v>
      </c>
      <c r="AG1416" s="2">
        <v>0</v>
      </c>
      <c r="AH1416" s="2">
        <v>0</v>
      </c>
      <c r="AI1416" s="2">
        <v>0</v>
      </c>
      <c r="AJ1416" s="2">
        <v>0</v>
      </c>
      <c r="AK1416" s="2">
        <f>VLOOKUP(Tabla3[[#This Row],[Columna1]],Tabla7[[ID]:[Monto neto de los bonos]],3,0)</f>
        <v>1970.03</v>
      </c>
      <c r="AL1416" s="2">
        <v>0</v>
      </c>
      <c r="AM1416" s="2">
        <v>0</v>
      </c>
      <c r="AN1416" s="2">
        <v>0</v>
      </c>
      <c r="AO1416" s="2">
        <v>0</v>
      </c>
      <c r="AP1416" s="2">
        <v>0</v>
      </c>
      <c r="AQ1416" s="2">
        <v>0</v>
      </c>
      <c r="AR1416" s="2">
        <v>0</v>
      </c>
      <c r="AS1416" s="2">
        <v>3218.94</v>
      </c>
      <c r="AT1416" s="2">
        <v>2145.96</v>
      </c>
      <c r="AU1416" s="2">
        <v>1135.4000000000001</v>
      </c>
      <c r="AV1416" s="2">
        <v>0</v>
      </c>
      <c r="AW1416" s="1"/>
      <c r="AX1416" s="2" t="s">
        <v>422</v>
      </c>
      <c r="AY1416" s="8" t="s">
        <v>428</v>
      </c>
    </row>
    <row r="1417" spans="1:51" ht="13.15" customHeight="1" x14ac:dyDescent="0.25">
      <c r="A1417" s="7">
        <v>14726</v>
      </c>
      <c r="B1417" s="2" t="s">
        <v>4114</v>
      </c>
      <c r="C1417" s="2">
        <v>160003</v>
      </c>
      <c r="D1417" s="2" t="s">
        <v>188</v>
      </c>
      <c r="E1417" s="2" t="s">
        <v>203</v>
      </c>
      <c r="F1417" s="2" t="s">
        <v>193</v>
      </c>
      <c r="G1417" s="3">
        <v>39455</v>
      </c>
      <c r="H1417" s="1"/>
      <c r="I1417" s="2">
        <v>9717.6</v>
      </c>
      <c r="J1417" s="2">
        <v>4447.2349999999997</v>
      </c>
      <c r="K1417" s="2">
        <v>4447.2349999999997</v>
      </c>
      <c r="L1417" s="2">
        <v>3949.31</v>
      </c>
      <c r="M1417" s="1"/>
      <c r="N1417" s="5">
        <f t="shared" si="44"/>
        <v>27822.43</v>
      </c>
      <c r="O1417" s="6">
        <f t="shared" si="45"/>
        <v>20469.849999999999</v>
      </c>
      <c r="P1417" s="2">
        <v>30</v>
      </c>
      <c r="Q1417" s="2" t="s">
        <v>37</v>
      </c>
      <c r="R1417" s="2">
        <v>0</v>
      </c>
      <c r="S1417" s="2">
        <v>0</v>
      </c>
      <c r="T1417" s="2">
        <v>0</v>
      </c>
      <c r="U1417" s="2">
        <v>0</v>
      </c>
      <c r="V1417" s="2">
        <v>893.38</v>
      </c>
      <c r="W1417" s="2">
        <v>1970.03</v>
      </c>
      <c r="X1417" s="2">
        <v>0</v>
      </c>
      <c r="Y1417" s="2">
        <v>2397.64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f>VLOOKUP(Tabla3[[#This Row],[Columna1]],Tabla5[#All],3,0)</f>
        <v>0</v>
      </c>
      <c r="AF1417" s="2">
        <v>0</v>
      </c>
      <c r="AG1417" s="2">
        <v>0</v>
      </c>
      <c r="AH1417" s="2">
        <v>0</v>
      </c>
      <c r="AI1417" s="2">
        <v>0</v>
      </c>
      <c r="AJ1417" s="2">
        <v>0</v>
      </c>
      <c r="AK1417" s="2">
        <f>VLOOKUP(Tabla3[[#This Row],[Columna1]],Tabla7[[ID]:[Monto neto de los bonos]],3,0)</f>
        <v>1970.03</v>
      </c>
      <c r="AL1417" s="2">
        <v>0</v>
      </c>
      <c r="AM1417" s="2">
        <v>0</v>
      </c>
      <c r="AN1417" s="2">
        <v>0</v>
      </c>
      <c r="AO1417" s="2">
        <v>0</v>
      </c>
      <c r="AP1417" s="2">
        <v>0</v>
      </c>
      <c r="AQ1417" s="2">
        <v>0</v>
      </c>
      <c r="AR1417" s="2">
        <v>0</v>
      </c>
      <c r="AS1417" s="2">
        <v>3518.2</v>
      </c>
      <c r="AT1417" s="2">
        <v>2345.46</v>
      </c>
      <c r="AU1417" s="2">
        <v>1488.92</v>
      </c>
      <c r="AV1417" s="2">
        <v>0</v>
      </c>
      <c r="AW1417" s="1"/>
      <c r="AX1417" s="2" t="s">
        <v>422</v>
      </c>
      <c r="AY1417" s="8" t="s">
        <v>428</v>
      </c>
    </row>
    <row r="1418" spans="1:51" ht="13.15" customHeight="1" x14ac:dyDescent="0.25">
      <c r="A1418" s="7">
        <v>92392</v>
      </c>
      <c r="B1418" s="2" t="s">
        <v>4468</v>
      </c>
      <c r="C1418" s="2">
        <v>405503</v>
      </c>
      <c r="D1418" s="2" t="s">
        <v>188</v>
      </c>
      <c r="E1418" s="2" t="s">
        <v>199</v>
      </c>
      <c r="F1418" s="2" t="s">
        <v>193</v>
      </c>
      <c r="G1418" s="3">
        <v>38215</v>
      </c>
      <c r="H1418" s="1"/>
      <c r="I1418" s="2">
        <v>9717.6</v>
      </c>
      <c r="J1418" s="2">
        <v>4447.2349999999997</v>
      </c>
      <c r="K1418" s="2">
        <v>4447.2349999999997</v>
      </c>
      <c r="L1418" s="2">
        <v>5125.28</v>
      </c>
      <c r="M1418" s="1"/>
      <c r="N1418" s="5">
        <f t="shared" si="44"/>
        <v>29193.46</v>
      </c>
      <c r="O1418" s="6">
        <f t="shared" si="45"/>
        <v>21074.359999999997</v>
      </c>
      <c r="P1418" s="2">
        <v>30</v>
      </c>
      <c r="Q1418" s="2" t="s">
        <v>37</v>
      </c>
      <c r="R1418" s="2">
        <v>0</v>
      </c>
      <c r="S1418" s="2">
        <v>0</v>
      </c>
      <c r="T1418" s="2">
        <v>0</v>
      </c>
      <c r="U1418" s="2">
        <v>0</v>
      </c>
      <c r="V1418" s="2">
        <v>893.38</v>
      </c>
      <c r="W1418" s="2">
        <v>1970.03</v>
      </c>
      <c r="X1418" s="2">
        <v>0</v>
      </c>
      <c r="Y1418" s="2">
        <v>2592.6999999999998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2">
        <f>VLOOKUP(Tabla3[[#This Row],[Columna1]],Tabla5[#All],3,0)</f>
        <v>0</v>
      </c>
      <c r="AF1418" s="2">
        <v>0</v>
      </c>
      <c r="AG1418" s="2">
        <v>0</v>
      </c>
      <c r="AH1418" s="2">
        <v>615</v>
      </c>
      <c r="AI1418" s="2">
        <v>0</v>
      </c>
      <c r="AJ1418" s="2">
        <v>0</v>
      </c>
      <c r="AK1418" s="2">
        <f>VLOOKUP(Tabla3[[#This Row],[Columna1]],Tabla7[[ID]:[Monto neto de los bonos]],3,0)</f>
        <v>2585.0300000000002</v>
      </c>
      <c r="AL1418" s="2">
        <v>0</v>
      </c>
      <c r="AM1418" s="2">
        <v>0</v>
      </c>
      <c r="AN1418" s="2">
        <v>0</v>
      </c>
      <c r="AO1418" s="2">
        <v>0</v>
      </c>
      <c r="AP1418" s="2">
        <v>0</v>
      </c>
      <c r="AQ1418" s="2">
        <v>0</v>
      </c>
      <c r="AR1418" s="2">
        <v>0</v>
      </c>
      <c r="AS1418" s="2">
        <v>3940.9</v>
      </c>
      <c r="AT1418" s="2">
        <v>2463.06</v>
      </c>
      <c r="AU1418" s="2">
        <v>1715.14</v>
      </c>
      <c r="AV1418" s="2">
        <v>0</v>
      </c>
      <c r="AW1418" s="1"/>
      <c r="AX1418" s="2" t="s">
        <v>422</v>
      </c>
      <c r="AY1418" s="8" t="s">
        <v>428</v>
      </c>
    </row>
    <row r="1419" spans="1:51" ht="13.15" customHeight="1" x14ac:dyDescent="0.25">
      <c r="A1419" s="7">
        <v>20489</v>
      </c>
      <c r="B1419" s="2" t="s">
        <v>1394</v>
      </c>
      <c r="C1419" s="2">
        <v>1871203</v>
      </c>
      <c r="D1419" s="2" t="s">
        <v>188</v>
      </c>
      <c r="E1419" s="2" t="s">
        <v>224</v>
      </c>
      <c r="F1419" s="2" t="s">
        <v>36</v>
      </c>
      <c r="G1419" s="3">
        <v>42801</v>
      </c>
      <c r="H1419" s="1"/>
      <c r="I1419" s="2">
        <v>13165.89</v>
      </c>
      <c r="J1419" s="2">
        <v>2789.65</v>
      </c>
      <c r="K1419" s="2">
        <v>2789.65</v>
      </c>
      <c r="L1419" s="2">
        <v>1591.82</v>
      </c>
      <c r="M1419" s="1"/>
      <c r="N1419" s="5">
        <f t="shared" si="44"/>
        <v>21586.69</v>
      </c>
      <c r="O1419" s="6">
        <f t="shared" si="45"/>
        <v>17823.349999999999</v>
      </c>
      <c r="P1419" s="2">
        <v>29</v>
      </c>
      <c r="Q1419" s="2" t="s">
        <v>37</v>
      </c>
      <c r="R1419" s="2">
        <v>0</v>
      </c>
      <c r="S1419" s="2">
        <v>0</v>
      </c>
      <c r="T1419" s="2">
        <v>0</v>
      </c>
      <c r="U1419" s="2">
        <v>0</v>
      </c>
      <c r="V1419" s="2">
        <v>1249.68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f>VLOOKUP(Tabla3[[#This Row],[Columna1]],Tabla5[#All],3,0)</f>
        <v>0</v>
      </c>
      <c r="AF1419" s="2">
        <v>0</v>
      </c>
      <c r="AG1419" s="2">
        <v>0</v>
      </c>
      <c r="AH1419" s="2">
        <v>0</v>
      </c>
      <c r="AI1419" s="2">
        <v>0</v>
      </c>
      <c r="AJ1419" s="2">
        <v>0</v>
      </c>
      <c r="AK1419" s="2">
        <f>VLOOKUP(Tabla3[[#This Row],[Columna1]],Tabla7[[ID]:[Monto neto de los bonos]],3,0)</f>
        <v>0</v>
      </c>
      <c r="AL1419" s="2">
        <v>0</v>
      </c>
      <c r="AM1419" s="2">
        <v>0</v>
      </c>
      <c r="AN1419" s="2">
        <v>0</v>
      </c>
      <c r="AO1419" s="2">
        <v>0</v>
      </c>
      <c r="AP1419" s="2">
        <v>0</v>
      </c>
      <c r="AQ1419" s="2">
        <v>0</v>
      </c>
      <c r="AR1419" s="2">
        <v>0</v>
      </c>
      <c r="AS1419" s="2">
        <v>0</v>
      </c>
      <c r="AT1419" s="2">
        <v>2090.87</v>
      </c>
      <c r="AU1419" s="2">
        <v>1672.47</v>
      </c>
      <c r="AV1419" s="2">
        <v>0</v>
      </c>
      <c r="AW1419" s="1"/>
      <c r="AX1419" s="2" t="s">
        <v>422</v>
      </c>
      <c r="AY1419" s="8" t="s">
        <v>423</v>
      </c>
    </row>
    <row r="1420" spans="1:51" ht="13.15" customHeight="1" x14ac:dyDescent="0.25">
      <c r="A1420" s="7">
        <v>14184</v>
      </c>
      <c r="B1420" s="2" t="s">
        <v>1395</v>
      </c>
      <c r="C1420" s="2">
        <v>143603</v>
      </c>
      <c r="D1420" s="2" t="s">
        <v>188</v>
      </c>
      <c r="E1420" s="2" t="s">
        <v>205</v>
      </c>
      <c r="F1420" s="2" t="s">
        <v>193</v>
      </c>
      <c r="G1420" s="3">
        <v>39147</v>
      </c>
      <c r="H1420" s="1"/>
      <c r="I1420" s="2">
        <v>9717.6</v>
      </c>
      <c r="J1420" s="2">
        <v>4447.2349999999997</v>
      </c>
      <c r="K1420" s="2">
        <v>4447.2349999999997</v>
      </c>
      <c r="L1420" s="2">
        <v>3813.69</v>
      </c>
      <c r="M1420" s="1"/>
      <c r="N1420" s="5">
        <f t="shared" si="44"/>
        <v>27686.809999999998</v>
      </c>
      <c r="O1420" s="6">
        <f t="shared" si="45"/>
        <v>20392.449999999997</v>
      </c>
      <c r="P1420" s="2">
        <v>30</v>
      </c>
      <c r="Q1420" s="2" t="s">
        <v>37</v>
      </c>
      <c r="R1420" s="2">
        <v>0</v>
      </c>
      <c r="S1420" s="2">
        <v>0</v>
      </c>
      <c r="T1420" s="2">
        <v>0</v>
      </c>
      <c r="U1420" s="2">
        <v>0</v>
      </c>
      <c r="V1420" s="2">
        <v>893.38</v>
      </c>
      <c r="W1420" s="2">
        <v>1970.03</v>
      </c>
      <c r="X1420" s="2">
        <v>0</v>
      </c>
      <c r="Y1420" s="2">
        <v>2397.64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f>VLOOKUP(Tabla3[[#This Row],[Columna1]],Tabla5[#All],3,0)</f>
        <v>0</v>
      </c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>
        <f>VLOOKUP(Tabla3[[#This Row],[Columna1]],Tabla7[[ID]:[Monto neto de los bonos]],3,0)</f>
        <v>1970.03</v>
      </c>
      <c r="AL1420" s="2">
        <v>0</v>
      </c>
      <c r="AM1420" s="2">
        <v>0</v>
      </c>
      <c r="AN1420" s="2">
        <v>0</v>
      </c>
      <c r="AO1420" s="2">
        <v>0</v>
      </c>
      <c r="AP1420" s="2">
        <v>0</v>
      </c>
      <c r="AQ1420" s="2">
        <v>0</v>
      </c>
      <c r="AR1420" s="2">
        <v>0</v>
      </c>
      <c r="AS1420" s="2">
        <v>3497.86</v>
      </c>
      <c r="AT1420" s="2">
        <v>2331.9</v>
      </c>
      <c r="AU1420" s="2">
        <v>1464.6</v>
      </c>
      <c r="AV1420" s="2">
        <v>0</v>
      </c>
      <c r="AW1420" s="1"/>
      <c r="AX1420" s="2" t="s">
        <v>422</v>
      </c>
      <c r="AY1420" s="8" t="s">
        <v>428</v>
      </c>
    </row>
    <row r="1421" spans="1:51" ht="13.15" customHeight="1" x14ac:dyDescent="0.25">
      <c r="A1421" s="7">
        <v>22605</v>
      </c>
      <c r="B1421" s="2" t="s">
        <v>1396</v>
      </c>
      <c r="C1421" s="2">
        <v>4397503</v>
      </c>
      <c r="D1421" s="2" t="s">
        <v>188</v>
      </c>
      <c r="E1421" s="2" t="s">
        <v>202</v>
      </c>
      <c r="F1421" s="2" t="s">
        <v>193</v>
      </c>
      <c r="G1421" s="3">
        <v>43983</v>
      </c>
      <c r="H1421" s="1"/>
      <c r="I1421" s="2">
        <v>9717.6</v>
      </c>
      <c r="J1421" s="2">
        <v>4447.2349999999997</v>
      </c>
      <c r="K1421" s="2">
        <v>4447.2349999999997</v>
      </c>
      <c r="L1421" s="2">
        <v>0</v>
      </c>
      <c r="M1421" s="1"/>
      <c r="N1421" s="5">
        <f t="shared" si="44"/>
        <v>23873.119999999999</v>
      </c>
      <c r="O1421" s="6">
        <f t="shared" si="45"/>
        <v>18155.28</v>
      </c>
      <c r="P1421" s="2">
        <v>30</v>
      </c>
      <c r="Q1421" s="2" t="s">
        <v>37</v>
      </c>
      <c r="R1421" s="2">
        <v>0</v>
      </c>
      <c r="S1421" s="2">
        <v>0</v>
      </c>
      <c r="T1421" s="2">
        <v>0</v>
      </c>
      <c r="U1421" s="2">
        <v>0</v>
      </c>
      <c r="V1421" s="2">
        <v>893.38</v>
      </c>
      <c r="W1421" s="2">
        <v>1970.03</v>
      </c>
      <c r="X1421" s="2">
        <v>0</v>
      </c>
      <c r="Y1421" s="2">
        <v>2397.64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2">
        <f>VLOOKUP(Tabla3[[#This Row],[Columna1]],Tabla5[#All],3,0)</f>
        <v>0</v>
      </c>
      <c r="AF1421" s="2">
        <v>0</v>
      </c>
      <c r="AG1421" s="2">
        <v>0</v>
      </c>
      <c r="AH1421" s="2">
        <v>0</v>
      </c>
      <c r="AI1421" s="2">
        <v>0</v>
      </c>
      <c r="AJ1421" s="2">
        <v>0</v>
      </c>
      <c r="AK1421" s="2">
        <f>VLOOKUP(Tabla3[[#This Row],[Columna1]],Tabla7[[ID]:[Monto neto de los bonos]],3,0)</f>
        <v>6382.49</v>
      </c>
      <c r="AL1421" s="2">
        <v>0</v>
      </c>
      <c r="AM1421" s="2">
        <v>0</v>
      </c>
      <c r="AN1421" s="2">
        <v>0</v>
      </c>
      <c r="AO1421" s="2">
        <v>0</v>
      </c>
      <c r="AP1421" s="2">
        <v>0</v>
      </c>
      <c r="AQ1421" s="2">
        <v>0</v>
      </c>
      <c r="AR1421" s="2">
        <v>0</v>
      </c>
      <c r="AS1421" s="2">
        <v>2925.8</v>
      </c>
      <c r="AT1421" s="2">
        <v>1950.52</v>
      </c>
      <c r="AU1421" s="2">
        <v>841.52</v>
      </c>
      <c r="AV1421" s="2">
        <v>0</v>
      </c>
      <c r="AW1421" s="1"/>
      <c r="AX1421" s="2" t="s">
        <v>422</v>
      </c>
      <c r="AY1421" s="8" t="s">
        <v>428</v>
      </c>
    </row>
    <row r="1422" spans="1:51" ht="13.15" customHeight="1" x14ac:dyDescent="0.25">
      <c r="A1422" s="7">
        <v>20826</v>
      </c>
      <c r="B1422" s="2" t="s">
        <v>1397</v>
      </c>
      <c r="C1422" s="2">
        <v>2155303</v>
      </c>
      <c r="D1422" s="2" t="s">
        <v>188</v>
      </c>
      <c r="E1422" s="2" t="s">
        <v>202</v>
      </c>
      <c r="F1422" s="2" t="s">
        <v>193</v>
      </c>
      <c r="G1422" s="3">
        <v>45338</v>
      </c>
      <c r="H1422" s="1"/>
      <c r="I1422" s="2">
        <v>9717.6</v>
      </c>
      <c r="J1422" s="2">
        <v>4447.2349999999997</v>
      </c>
      <c r="K1422" s="2">
        <v>4447.2349999999997</v>
      </c>
      <c r="L1422" s="2">
        <v>0</v>
      </c>
      <c r="M1422" s="1"/>
      <c r="N1422" s="5">
        <f t="shared" si="44"/>
        <v>24848.39</v>
      </c>
      <c r="O1422" s="6">
        <f t="shared" si="45"/>
        <v>18155.289999999997</v>
      </c>
      <c r="P1422" s="2">
        <v>30</v>
      </c>
      <c r="Q1422" s="2" t="s">
        <v>37</v>
      </c>
      <c r="R1422" s="2">
        <v>0</v>
      </c>
      <c r="S1422" s="2">
        <v>0</v>
      </c>
      <c r="T1422" s="2">
        <v>0</v>
      </c>
      <c r="U1422" s="2">
        <v>0</v>
      </c>
      <c r="V1422" s="2">
        <v>893.38</v>
      </c>
      <c r="W1422" s="2">
        <v>1970.03</v>
      </c>
      <c r="X1422" s="2">
        <v>0</v>
      </c>
      <c r="Y1422" s="2">
        <v>3372.91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f>VLOOKUP(Tabla3[[#This Row],[Columna1]],Tabla5[#All],3,0)</f>
        <v>0</v>
      </c>
      <c r="AF1422" s="2">
        <v>0</v>
      </c>
      <c r="AG1422" s="2">
        <v>0</v>
      </c>
      <c r="AH1422" s="2">
        <v>0</v>
      </c>
      <c r="AI1422" s="2">
        <v>0</v>
      </c>
      <c r="AJ1422" s="2">
        <v>0</v>
      </c>
      <c r="AK1422" s="2">
        <f>VLOOKUP(Tabla3[[#This Row],[Columna1]],Tabla7[[ID]:[Monto neto de los bonos]],3,0)</f>
        <v>1970.03</v>
      </c>
      <c r="AL1422" s="2">
        <v>0</v>
      </c>
      <c r="AM1422" s="2">
        <v>0</v>
      </c>
      <c r="AN1422" s="2">
        <v>0</v>
      </c>
      <c r="AO1422" s="2">
        <v>0</v>
      </c>
      <c r="AP1422" s="2">
        <v>0</v>
      </c>
      <c r="AQ1422" s="2">
        <v>0</v>
      </c>
      <c r="AR1422" s="2">
        <v>0</v>
      </c>
      <c r="AS1422" s="2">
        <v>3901.06</v>
      </c>
      <c r="AT1422" s="2">
        <v>1950.52</v>
      </c>
      <c r="AU1422" s="2">
        <v>841.52</v>
      </c>
      <c r="AV1422" s="2">
        <v>0</v>
      </c>
      <c r="AW1422" s="1"/>
      <c r="AX1422" s="2" t="s">
        <v>422</v>
      </c>
      <c r="AY1422" s="8" t="s">
        <v>428</v>
      </c>
    </row>
    <row r="1423" spans="1:51" ht="13.15" customHeight="1" x14ac:dyDescent="0.25">
      <c r="A1423" s="7">
        <v>20996</v>
      </c>
      <c r="B1423" s="2" t="s">
        <v>4401</v>
      </c>
      <c r="C1423" s="2">
        <v>2319203</v>
      </c>
      <c r="D1423" s="2" t="s">
        <v>188</v>
      </c>
      <c r="E1423" s="2" t="s">
        <v>214</v>
      </c>
      <c r="F1423" s="2" t="s">
        <v>193</v>
      </c>
      <c r="G1423" s="3">
        <v>43070</v>
      </c>
      <c r="H1423" s="1"/>
      <c r="I1423" s="2">
        <v>9717.6</v>
      </c>
      <c r="J1423" s="2">
        <v>4447.2349999999997</v>
      </c>
      <c r="K1423" s="2">
        <v>4447.2349999999997</v>
      </c>
      <c r="L1423" s="2">
        <v>1580.51</v>
      </c>
      <c r="M1423" s="1"/>
      <c r="N1423" s="5">
        <f t="shared" si="44"/>
        <v>25453.629999999997</v>
      </c>
      <c r="O1423" s="6">
        <f t="shared" si="45"/>
        <v>19106.57</v>
      </c>
      <c r="P1423" s="2">
        <v>30</v>
      </c>
      <c r="Q1423" s="2" t="s">
        <v>37</v>
      </c>
      <c r="R1423" s="2">
        <v>0</v>
      </c>
      <c r="S1423" s="2">
        <v>0</v>
      </c>
      <c r="T1423" s="2">
        <v>0</v>
      </c>
      <c r="U1423" s="2">
        <v>0</v>
      </c>
      <c r="V1423" s="2">
        <v>893.38</v>
      </c>
      <c r="W1423" s="2">
        <v>1970.03</v>
      </c>
      <c r="X1423" s="2">
        <v>0</v>
      </c>
      <c r="Y1423" s="2">
        <v>2397.64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2">
        <f>VLOOKUP(Tabla3[[#This Row],[Columna1]],Tabla5[#All],3,0)</f>
        <v>0</v>
      </c>
      <c r="AF1423" s="2">
        <v>0</v>
      </c>
      <c r="AG1423" s="2">
        <v>0</v>
      </c>
      <c r="AH1423" s="2">
        <v>0</v>
      </c>
      <c r="AI1423" s="2">
        <v>0</v>
      </c>
      <c r="AJ1423" s="2">
        <v>0</v>
      </c>
      <c r="AK1423" s="2">
        <f>VLOOKUP(Tabla3[[#This Row],[Columna1]],Tabla7[[ID]:[Monto neto de los bonos]],3,0)</f>
        <v>4685.3900000000003</v>
      </c>
      <c r="AL1423" s="2">
        <v>0</v>
      </c>
      <c r="AM1423" s="2">
        <v>0</v>
      </c>
      <c r="AN1423" s="2">
        <v>0</v>
      </c>
      <c r="AO1423" s="2">
        <v>0</v>
      </c>
      <c r="AP1423" s="2">
        <v>0</v>
      </c>
      <c r="AQ1423" s="2">
        <v>0</v>
      </c>
      <c r="AR1423" s="2">
        <v>0</v>
      </c>
      <c r="AS1423" s="2">
        <v>3162.88</v>
      </c>
      <c r="AT1423" s="2">
        <v>2108.58</v>
      </c>
      <c r="AU1423" s="2">
        <v>1075.5999999999999</v>
      </c>
      <c r="AV1423" s="2">
        <v>0</v>
      </c>
      <c r="AW1423" s="1"/>
      <c r="AX1423" s="2" t="s">
        <v>422</v>
      </c>
      <c r="AY1423" s="8" t="s">
        <v>428</v>
      </c>
    </row>
    <row r="1424" spans="1:51" ht="13.15" customHeight="1" x14ac:dyDescent="0.25">
      <c r="A1424" s="7">
        <v>13120</v>
      </c>
      <c r="B1424" s="2" t="s">
        <v>1398</v>
      </c>
      <c r="C1424" s="2">
        <v>99803</v>
      </c>
      <c r="D1424" s="2" t="s">
        <v>188</v>
      </c>
      <c r="E1424" s="2" t="s">
        <v>214</v>
      </c>
      <c r="F1424" s="2" t="s">
        <v>217</v>
      </c>
      <c r="G1424" s="3">
        <v>38434</v>
      </c>
      <c r="H1424" s="1"/>
      <c r="I1424" s="2">
        <v>12173.71</v>
      </c>
      <c r="J1424" s="2">
        <v>4748.5950000000003</v>
      </c>
      <c r="K1424" s="2">
        <v>4748.5950000000003</v>
      </c>
      <c r="L1424" s="2">
        <v>6121.35</v>
      </c>
      <c r="M1424" s="1"/>
      <c r="N1424" s="5">
        <f t="shared" si="44"/>
        <v>38947.22</v>
      </c>
      <c r="O1424" s="6">
        <f t="shared" si="45"/>
        <v>29854.059999999998</v>
      </c>
      <c r="P1424" s="2">
        <v>30</v>
      </c>
      <c r="Q1424" s="2" t="s">
        <v>37</v>
      </c>
      <c r="R1424" s="2">
        <v>0</v>
      </c>
      <c r="S1424" s="2">
        <v>0</v>
      </c>
      <c r="T1424" s="2">
        <v>0</v>
      </c>
      <c r="U1424" s="2">
        <v>0</v>
      </c>
      <c r="V1424" s="2">
        <v>1040.2</v>
      </c>
      <c r="W1424" s="2">
        <v>2010.48</v>
      </c>
      <c r="X1424" s="2">
        <v>0</v>
      </c>
      <c r="Y1424" s="2">
        <v>3155.29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2">
        <f>VLOOKUP(Tabla3[[#This Row],[Columna1]],Tabla5[#All],3,0)</f>
        <v>0</v>
      </c>
      <c r="AF1424" s="2">
        <v>0</v>
      </c>
      <c r="AG1424" s="2">
        <v>4949</v>
      </c>
      <c r="AH1424" s="2">
        <v>0</v>
      </c>
      <c r="AI1424" s="2">
        <v>0</v>
      </c>
      <c r="AJ1424" s="2">
        <v>0</v>
      </c>
      <c r="AK1424" s="2">
        <f>VLOOKUP(Tabla3[[#This Row],[Columna1]],Tabla7[[ID]:[Monto neto de los bonos]],3,0)</f>
        <v>6959.48</v>
      </c>
      <c r="AL1424" s="2">
        <v>0</v>
      </c>
      <c r="AM1424" s="2">
        <v>0</v>
      </c>
      <c r="AN1424" s="2">
        <v>0</v>
      </c>
      <c r="AO1424" s="2">
        <v>0</v>
      </c>
      <c r="AP1424" s="2">
        <v>0</v>
      </c>
      <c r="AQ1424" s="2">
        <v>0</v>
      </c>
      <c r="AR1424" s="2">
        <v>0</v>
      </c>
      <c r="AS1424" s="2">
        <v>4225.54</v>
      </c>
      <c r="AT1424" s="2">
        <v>2723.95</v>
      </c>
      <c r="AU1424" s="2">
        <v>2143.67</v>
      </c>
      <c r="AV1424" s="2">
        <v>0</v>
      </c>
      <c r="AW1424" s="1"/>
      <c r="AX1424" s="2" t="s">
        <v>422</v>
      </c>
      <c r="AY1424" s="8" t="s">
        <v>428</v>
      </c>
    </row>
    <row r="1425" spans="1:51" ht="13.15" customHeight="1" x14ac:dyDescent="0.25">
      <c r="A1425" s="7">
        <v>13049</v>
      </c>
      <c r="B1425" s="2" t="s">
        <v>1399</v>
      </c>
      <c r="C1425" s="2">
        <v>94903</v>
      </c>
      <c r="D1425" s="2" t="s">
        <v>188</v>
      </c>
      <c r="E1425" s="2" t="s">
        <v>192</v>
      </c>
      <c r="F1425" s="2" t="s">
        <v>193</v>
      </c>
      <c r="G1425" s="3">
        <v>38434</v>
      </c>
      <c r="H1425" s="1"/>
      <c r="I1425" s="2">
        <v>9717.6</v>
      </c>
      <c r="J1425" s="2">
        <v>4447.2349999999997</v>
      </c>
      <c r="K1425" s="2">
        <v>4447.2349999999997</v>
      </c>
      <c r="L1425" s="2">
        <v>5370</v>
      </c>
      <c r="M1425" s="1"/>
      <c r="N1425" s="5">
        <f t="shared" si="44"/>
        <v>39435.46</v>
      </c>
      <c r="O1425" s="6">
        <f t="shared" si="45"/>
        <v>31939.799999999996</v>
      </c>
      <c r="P1425" s="2">
        <v>30</v>
      </c>
      <c r="Q1425" s="2" t="s">
        <v>37</v>
      </c>
      <c r="R1425" s="2">
        <v>0</v>
      </c>
      <c r="S1425" s="2">
        <v>0</v>
      </c>
      <c r="T1425" s="2">
        <v>0</v>
      </c>
      <c r="U1425" s="2">
        <v>0</v>
      </c>
      <c r="V1425" s="2">
        <v>893.38</v>
      </c>
      <c r="W1425" s="2">
        <v>1970.03</v>
      </c>
      <c r="X1425" s="2">
        <v>0</v>
      </c>
      <c r="Y1425" s="2">
        <v>2397.64</v>
      </c>
      <c r="Z1425" s="2">
        <v>0</v>
      </c>
      <c r="AA1425" s="2">
        <v>0</v>
      </c>
      <c r="AB1425" s="2">
        <v>0</v>
      </c>
      <c r="AC1425" s="2">
        <v>0</v>
      </c>
      <c r="AD1425" s="2">
        <v>5057.54</v>
      </c>
      <c r="AE1425" s="2">
        <f>VLOOKUP(Tabla3[[#This Row],[Columna1]],Tabla5[#All],3,0)</f>
        <v>5057.54</v>
      </c>
      <c r="AF1425" s="2">
        <v>0</v>
      </c>
      <c r="AG1425" s="2">
        <v>3207</v>
      </c>
      <c r="AH1425" s="2">
        <v>0</v>
      </c>
      <c r="AI1425" s="2">
        <v>0</v>
      </c>
      <c r="AJ1425" s="2">
        <v>1927.8</v>
      </c>
      <c r="AK1425" s="2">
        <f>VLOOKUP(Tabla3[[#This Row],[Columna1]],Tabla7[[ID]:[Monto neto de los bonos]],3,0)</f>
        <v>7104.83</v>
      </c>
      <c r="AL1425" s="2">
        <v>0</v>
      </c>
      <c r="AM1425" s="2">
        <v>0</v>
      </c>
      <c r="AN1425" s="2">
        <v>0</v>
      </c>
      <c r="AO1425" s="2">
        <v>0</v>
      </c>
      <c r="AP1425" s="2">
        <v>0</v>
      </c>
      <c r="AQ1425" s="2">
        <v>0</v>
      </c>
      <c r="AR1425" s="2">
        <v>0</v>
      </c>
      <c r="AS1425" s="2">
        <v>3646.57</v>
      </c>
      <c r="AT1425" s="2">
        <v>2350.73</v>
      </c>
      <c r="AU1425" s="2">
        <v>1498.36</v>
      </c>
      <c r="AV1425" s="2">
        <v>0</v>
      </c>
      <c r="AW1425" s="1"/>
      <c r="AX1425" s="2" t="s">
        <v>422</v>
      </c>
      <c r="AY1425" s="8" t="s">
        <v>428</v>
      </c>
    </row>
    <row r="1426" spans="1:51" ht="13.15" customHeight="1" x14ac:dyDescent="0.25">
      <c r="A1426" s="7">
        <v>14727</v>
      </c>
      <c r="B1426" s="2" t="s">
        <v>1400</v>
      </c>
      <c r="C1426" s="2">
        <v>160103</v>
      </c>
      <c r="D1426" s="2" t="s">
        <v>188</v>
      </c>
      <c r="E1426" s="2" t="s">
        <v>190</v>
      </c>
      <c r="F1426" s="2" t="s">
        <v>216</v>
      </c>
      <c r="G1426" s="3">
        <v>40756</v>
      </c>
      <c r="H1426" s="1"/>
      <c r="I1426" s="2">
        <v>11612.32</v>
      </c>
      <c r="J1426" s="2">
        <v>4273.5050000000001</v>
      </c>
      <c r="K1426" s="2">
        <v>4273.5050000000001</v>
      </c>
      <c r="L1426" s="2">
        <v>2643.73</v>
      </c>
      <c r="M1426" s="1"/>
      <c r="N1426" s="5">
        <f t="shared" si="44"/>
        <v>26962.510000000002</v>
      </c>
      <c r="O1426" s="6">
        <f t="shared" si="45"/>
        <v>19412.010000000006</v>
      </c>
      <c r="P1426" s="2">
        <v>30</v>
      </c>
      <c r="Q1426" s="2" t="s">
        <v>37</v>
      </c>
      <c r="R1426" s="2">
        <v>0</v>
      </c>
      <c r="S1426" s="2">
        <v>0</v>
      </c>
      <c r="T1426" s="2">
        <v>0</v>
      </c>
      <c r="U1426" s="2">
        <v>0</v>
      </c>
      <c r="V1426" s="2">
        <v>967.66</v>
      </c>
      <c r="W1426" s="2">
        <v>3032.4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159.38999999999999</v>
      </c>
      <c r="AE1426" s="2">
        <f>VLOOKUP(Tabla3[[#This Row],[Columna1]],Tabla5[#All],3,0)</f>
        <v>159.38999999999999</v>
      </c>
      <c r="AF1426" s="2">
        <v>0</v>
      </c>
      <c r="AG1426" s="2">
        <v>0</v>
      </c>
      <c r="AH1426" s="2">
        <v>0</v>
      </c>
      <c r="AI1426" s="2">
        <v>0</v>
      </c>
      <c r="AJ1426" s="2">
        <v>0</v>
      </c>
      <c r="AK1426" s="2">
        <f>VLOOKUP(Tabla3[[#This Row],[Columna1]],Tabla7[[ID]:[Monto neto de los bonos]],3,0)</f>
        <v>3032.4</v>
      </c>
      <c r="AL1426" s="2">
        <v>0</v>
      </c>
      <c r="AM1426" s="2">
        <v>0</v>
      </c>
      <c r="AN1426" s="2">
        <v>0</v>
      </c>
      <c r="AO1426" s="2">
        <v>0</v>
      </c>
      <c r="AP1426" s="2">
        <v>0</v>
      </c>
      <c r="AQ1426" s="4">
        <v>2910</v>
      </c>
      <c r="AR1426" s="2">
        <v>0</v>
      </c>
      <c r="AS1426" s="2">
        <v>3565.62</v>
      </c>
      <c r="AT1426" s="2">
        <v>2377.08</v>
      </c>
      <c r="AU1426" s="2">
        <v>1607.8</v>
      </c>
      <c r="AV1426" s="2">
        <v>0</v>
      </c>
      <c r="AW1426" s="1"/>
      <c r="AX1426" s="2" t="s">
        <v>422</v>
      </c>
      <c r="AY1426" s="8" t="s">
        <v>423</v>
      </c>
    </row>
    <row r="1427" spans="1:51" ht="13.15" customHeight="1" x14ac:dyDescent="0.25">
      <c r="A1427" s="7">
        <v>12029</v>
      </c>
      <c r="B1427" s="2" t="s">
        <v>1401</v>
      </c>
      <c r="C1427" s="2">
        <v>117503</v>
      </c>
      <c r="D1427" s="2" t="s">
        <v>188</v>
      </c>
      <c r="E1427" s="2" t="s">
        <v>190</v>
      </c>
      <c r="F1427" s="2" t="s">
        <v>216</v>
      </c>
      <c r="G1427" s="3">
        <v>40756</v>
      </c>
      <c r="H1427" s="1"/>
      <c r="I1427" s="2">
        <v>11612.32</v>
      </c>
      <c r="J1427" s="2">
        <v>4273.5050000000001</v>
      </c>
      <c r="K1427" s="2">
        <v>4273.5050000000001</v>
      </c>
      <c r="L1427" s="2">
        <v>2643.73</v>
      </c>
      <c r="M1427" s="1"/>
      <c r="N1427" s="5">
        <f t="shared" si="44"/>
        <v>26803.120000000003</v>
      </c>
      <c r="O1427" s="6">
        <f t="shared" si="45"/>
        <v>19252.620000000006</v>
      </c>
      <c r="P1427" s="2">
        <v>30</v>
      </c>
      <c r="Q1427" s="2" t="s">
        <v>37</v>
      </c>
      <c r="R1427" s="2">
        <v>0</v>
      </c>
      <c r="S1427" s="2">
        <v>0</v>
      </c>
      <c r="T1427" s="2">
        <v>0</v>
      </c>
      <c r="U1427" s="2">
        <v>0</v>
      </c>
      <c r="V1427" s="2">
        <v>967.66</v>
      </c>
      <c r="W1427" s="2">
        <v>3032.4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2">
        <f>VLOOKUP(Tabla3[[#This Row],[Columna1]],Tabla5[#All],3,0)</f>
        <v>0</v>
      </c>
      <c r="AF1427" s="2">
        <v>0</v>
      </c>
      <c r="AG1427" s="2">
        <v>0</v>
      </c>
      <c r="AH1427" s="2">
        <v>0</v>
      </c>
      <c r="AI1427" s="2">
        <v>0</v>
      </c>
      <c r="AJ1427" s="2">
        <v>0</v>
      </c>
      <c r="AK1427" s="2">
        <f>VLOOKUP(Tabla3[[#This Row],[Columna1]],Tabla7[[ID]:[Monto neto de los bonos]],3,0)</f>
        <v>3032.4</v>
      </c>
      <c r="AL1427" s="2">
        <v>2000</v>
      </c>
      <c r="AM1427" s="2">
        <v>0</v>
      </c>
      <c r="AN1427" s="2">
        <v>0</v>
      </c>
      <c r="AO1427" s="2">
        <v>0</v>
      </c>
      <c r="AP1427" s="2">
        <v>0</v>
      </c>
      <c r="AQ1427" s="2">
        <v>0</v>
      </c>
      <c r="AR1427" s="2">
        <v>0</v>
      </c>
      <c r="AS1427" s="2">
        <v>3565.62</v>
      </c>
      <c r="AT1427" s="2">
        <v>2377.08</v>
      </c>
      <c r="AU1427" s="2">
        <v>1607.8</v>
      </c>
      <c r="AV1427" s="2">
        <v>0</v>
      </c>
      <c r="AW1427" s="1"/>
      <c r="AX1427" s="2" t="s">
        <v>422</v>
      </c>
      <c r="AY1427" s="8" t="s">
        <v>423</v>
      </c>
    </row>
    <row r="1428" spans="1:51" ht="13.15" customHeight="1" x14ac:dyDescent="0.25">
      <c r="A1428" s="7">
        <v>24168</v>
      </c>
      <c r="B1428" s="2" t="s">
        <v>1402</v>
      </c>
      <c r="C1428" s="2">
        <v>5753203</v>
      </c>
      <c r="D1428" s="2" t="s">
        <v>188</v>
      </c>
      <c r="E1428" s="2" t="s">
        <v>190</v>
      </c>
      <c r="F1428" s="2" t="s">
        <v>191</v>
      </c>
      <c r="G1428" s="3">
        <v>44896</v>
      </c>
      <c r="H1428" s="1"/>
      <c r="I1428" s="2">
        <v>9708.5300000000007</v>
      </c>
      <c r="J1428" s="2">
        <v>4443.09</v>
      </c>
      <c r="K1428" s="2">
        <v>4443.09</v>
      </c>
      <c r="L1428" s="2">
        <v>0</v>
      </c>
      <c r="M1428" s="1"/>
      <c r="N1428" s="5">
        <f t="shared" si="44"/>
        <v>22519.670000000002</v>
      </c>
      <c r="O1428" s="6">
        <f t="shared" si="45"/>
        <v>16807.370000000003</v>
      </c>
      <c r="P1428" s="2">
        <v>30</v>
      </c>
      <c r="Q1428" s="2" t="s">
        <v>37</v>
      </c>
      <c r="R1428" s="2">
        <v>0</v>
      </c>
      <c r="S1428" s="2">
        <v>0</v>
      </c>
      <c r="T1428" s="2">
        <v>0</v>
      </c>
      <c r="U1428" s="2">
        <v>0</v>
      </c>
      <c r="V1428" s="2">
        <v>892.56</v>
      </c>
      <c r="W1428" s="2">
        <v>3032.4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f>VLOOKUP(Tabla3[[#This Row],[Columna1]],Tabla5[#All],3,0)</f>
        <v>0</v>
      </c>
      <c r="AF1428" s="2">
        <v>0</v>
      </c>
      <c r="AG1428" s="2">
        <v>0</v>
      </c>
      <c r="AH1428" s="2">
        <v>0</v>
      </c>
      <c r="AI1428" s="2">
        <v>0</v>
      </c>
      <c r="AJ1428" s="2">
        <v>0</v>
      </c>
      <c r="AK1428" s="2">
        <f>VLOOKUP(Tabla3[[#This Row],[Columna1]],Tabla7[[ID]:[Monto neto de los bonos]],3,0)</f>
        <v>3032.4</v>
      </c>
      <c r="AL1428" s="2">
        <v>0</v>
      </c>
      <c r="AM1428" s="2">
        <v>0</v>
      </c>
      <c r="AN1428" s="2">
        <v>0</v>
      </c>
      <c r="AO1428" s="2">
        <v>0</v>
      </c>
      <c r="AP1428" s="2">
        <v>0</v>
      </c>
      <c r="AQ1428" s="2">
        <v>0</v>
      </c>
      <c r="AR1428" s="2">
        <v>0</v>
      </c>
      <c r="AS1428" s="2">
        <v>2923.12</v>
      </c>
      <c r="AT1428" s="2">
        <v>1948.74</v>
      </c>
      <c r="AU1428" s="2">
        <v>840.44</v>
      </c>
      <c r="AV1428" s="2">
        <v>0</v>
      </c>
      <c r="AW1428" s="1"/>
      <c r="AX1428" s="2" t="s">
        <v>422</v>
      </c>
      <c r="AY1428" s="8" t="s">
        <v>423</v>
      </c>
    </row>
    <row r="1429" spans="1:51" ht="13.15" customHeight="1" x14ac:dyDescent="0.25">
      <c r="A1429" s="7">
        <v>15771</v>
      </c>
      <c r="B1429" s="2" t="s">
        <v>1403</v>
      </c>
      <c r="C1429" s="2">
        <v>122103</v>
      </c>
      <c r="D1429" s="2" t="s">
        <v>188</v>
      </c>
      <c r="E1429" s="2" t="s">
        <v>207</v>
      </c>
      <c r="F1429" s="2" t="s">
        <v>212</v>
      </c>
      <c r="G1429" s="3">
        <v>40305</v>
      </c>
      <c r="H1429" s="1"/>
      <c r="I1429" s="2">
        <v>8947.52</v>
      </c>
      <c r="J1429" s="2">
        <v>4838.1850000000004</v>
      </c>
      <c r="K1429" s="2">
        <v>4838.1850000000004</v>
      </c>
      <c r="L1429" s="2">
        <v>2376.83</v>
      </c>
      <c r="M1429" s="1"/>
      <c r="N1429" s="5">
        <f t="shared" si="44"/>
        <v>21000.720000000001</v>
      </c>
      <c r="O1429" s="6">
        <f t="shared" si="45"/>
        <v>17963.78</v>
      </c>
      <c r="P1429" s="2">
        <v>30</v>
      </c>
      <c r="Q1429" s="2" t="s">
        <v>37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2">
        <f>VLOOKUP(Tabla3[[#This Row],[Columna1]],Tabla5[#All],3,0)</f>
        <v>0</v>
      </c>
      <c r="AF1429" s="2">
        <v>0</v>
      </c>
      <c r="AG1429" s="2">
        <v>0</v>
      </c>
      <c r="AH1429" s="2">
        <v>0</v>
      </c>
      <c r="AI1429" s="2">
        <v>0</v>
      </c>
      <c r="AJ1429" s="2">
        <v>0</v>
      </c>
      <c r="AK1429" s="2">
        <f>VLOOKUP(Tabla3[[#This Row],[Columna1]],Tabla7[[ID]:[Monto neto de los bonos]],3,0)</f>
        <v>0</v>
      </c>
      <c r="AL1429" s="2">
        <v>0</v>
      </c>
      <c r="AM1429" s="2">
        <v>0</v>
      </c>
      <c r="AN1429" s="2">
        <v>0</v>
      </c>
      <c r="AO1429" s="2">
        <v>0</v>
      </c>
      <c r="AP1429" s="2">
        <v>0</v>
      </c>
      <c r="AQ1429" s="2">
        <v>0</v>
      </c>
      <c r="AR1429" s="2">
        <v>0</v>
      </c>
      <c r="AS1429" s="2">
        <v>0</v>
      </c>
      <c r="AT1429" s="2">
        <v>2100.08</v>
      </c>
      <c r="AU1429" s="2">
        <v>936.86</v>
      </c>
      <c r="AV1429" s="2">
        <v>0</v>
      </c>
      <c r="AW1429" s="1"/>
      <c r="AX1429" s="2" t="s">
        <v>422</v>
      </c>
      <c r="AY1429" s="8" t="s">
        <v>423</v>
      </c>
    </row>
    <row r="1430" spans="1:51" ht="13.15" customHeight="1" x14ac:dyDescent="0.25">
      <c r="A1430" s="7">
        <v>13932</v>
      </c>
      <c r="B1430" s="2" t="s">
        <v>1404</v>
      </c>
      <c r="C1430" s="2">
        <v>133903</v>
      </c>
      <c r="D1430" s="2" t="s">
        <v>188</v>
      </c>
      <c r="E1430" s="2" t="s">
        <v>198</v>
      </c>
      <c r="F1430" s="2" t="s">
        <v>193</v>
      </c>
      <c r="G1430" s="3">
        <v>39056</v>
      </c>
      <c r="H1430" s="1"/>
      <c r="I1430" s="2">
        <v>9717.6</v>
      </c>
      <c r="J1430" s="2">
        <v>4447.2349999999997</v>
      </c>
      <c r="K1430" s="2">
        <v>4447.2349999999997</v>
      </c>
      <c r="L1430" s="2">
        <v>3655.48</v>
      </c>
      <c r="M1430" s="1"/>
      <c r="N1430" s="5">
        <f t="shared" si="44"/>
        <v>27528.6</v>
      </c>
      <c r="O1430" s="6">
        <f t="shared" si="45"/>
        <v>20302.140000000003</v>
      </c>
      <c r="P1430" s="2">
        <v>30</v>
      </c>
      <c r="Q1430" s="2" t="s">
        <v>37</v>
      </c>
      <c r="R1430" s="2">
        <v>0</v>
      </c>
      <c r="S1430" s="2">
        <v>0</v>
      </c>
      <c r="T1430" s="2">
        <v>0</v>
      </c>
      <c r="U1430" s="2">
        <v>0</v>
      </c>
      <c r="V1430" s="2">
        <v>893.38</v>
      </c>
      <c r="W1430" s="2">
        <v>1970.03</v>
      </c>
      <c r="X1430" s="2">
        <v>0</v>
      </c>
      <c r="Y1430" s="2">
        <v>2397.64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f>VLOOKUP(Tabla3[[#This Row],[Columna1]],Tabla5[#All],3,0)</f>
        <v>0</v>
      </c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>
        <f>VLOOKUP(Tabla3[[#This Row],[Columna1]],Tabla7[[ID]:[Monto neto de los bonos]],3,0)</f>
        <v>5024.8100000000004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0</v>
      </c>
      <c r="AR1430" s="2">
        <v>0</v>
      </c>
      <c r="AS1430" s="2">
        <v>3474.12</v>
      </c>
      <c r="AT1430" s="2">
        <v>2316.08</v>
      </c>
      <c r="AU1430" s="2">
        <v>1436.26</v>
      </c>
      <c r="AV1430" s="2">
        <v>0</v>
      </c>
      <c r="AW1430" s="1"/>
      <c r="AX1430" s="2" t="s">
        <v>422</v>
      </c>
      <c r="AY1430" s="8" t="s">
        <v>428</v>
      </c>
    </row>
    <row r="1431" spans="1:51" ht="13.15" customHeight="1" x14ac:dyDescent="0.25">
      <c r="A1431" s="7">
        <v>20997</v>
      </c>
      <c r="B1431" s="2" t="s">
        <v>4211</v>
      </c>
      <c r="C1431" s="2">
        <v>2319303</v>
      </c>
      <c r="D1431" s="2" t="s">
        <v>188</v>
      </c>
      <c r="E1431" s="2" t="s">
        <v>192</v>
      </c>
      <c r="F1431" s="2" t="s">
        <v>193</v>
      </c>
      <c r="G1431" s="3">
        <v>43070</v>
      </c>
      <c r="H1431" s="1"/>
      <c r="I1431" s="2">
        <v>9717.6</v>
      </c>
      <c r="J1431" s="2">
        <v>4447.2349999999997</v>
      </c>
      <c r="K1431" s="2">
        <v>4447.2349999999997</v>
      </c>
      <c r="L1431" s="2">
        <v>1580.51</v>
      </c>
      <c r="M1431" s="1"/>
      <c r="N1431" s="5">
        <f t="shared" si="44"/>
        <v>25453.629999999997</v>
      </c>
      <c r="O1431" s="6">
        <f t="shared" si="45"/>
        <v>19106.57</v>
      </c>
      <c r="P1431" s="2">
        <v>30</v>
      </c>
      <c r="Q1431" s="2" t="s">
        <v>37</v>
      </c>
      <c r="R1431" s="2">
        <v>0</v>
      </c>
      <c r="S1431" s="2">
        <v>0</v>
      </c>
      <c r="T1431" s="2">
        <v>0</v>
      </c>
      <c r="U1431" s="2">
        <v>0</v>
      </c>
      <c r="V1431" s="2">
        <v>893.38</v>
      </c>
      <c r="W1431" s="2">
        <v>1970.03</v>
      </c>
      <c r="X1431" s="2">
        <v>0</v>
      </c>
      <c r="Y1431" s="2">
        <v>2397.64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f>VLOOKUP(Tabla3[[#This Row],[Columna1]],Tabla5[#All],3,0)</f>
        <v>0</v>
      </c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>
        <f>VLOOKUP(Tabla3[[#This Row],[Columna1]],Tabla7[[ID]:[Monto neto de los bonos]],3,0)</f>
        <v>1970.03</v>
      </c>
      <c r="AL1431" s="2">
        <v>0</v>
      </c>
      <c r="AM1431" s="2">
        <v>0</v>
      </c>
      <c r="AN1431" s="2">
        <v>1270</v>
      </c>
      <c r="AO1431" s="2">
        <v>0</v>
      </c>
      <c r="AP1431" s="2">
        <v>0</v>
      </c>
      <c r="AQ1431" s="2">
        <v>0</v>
      </c>
      <c r="AR1431" s="2">
        <v>0</v>
      </c>
      <c r="AS1431" s="2">
        <v>3162.88</v>
      </c>
      <c r="AT1431" s="2">
        <v>2108.58</v>
      </c>
      <c r="AU1431" s="2">
        <v>1075.5999999999999</v>
      </c>
      <c r="AV1431" s="2">
        <v>0</v>
      </c>
      <c r="AW1431" s="1"/>
      <c r="AX1431" s="2" t="s">
        <v>422</v>
      </c>
      <c r="AY1431" s="8" t="s">
        <v>428</v>
      </c>
    </row>
    <row r="1432" spans="1:51" ht="13.15" customHeight="1" x14ac:dyDescent="0.25">
      <c r="A1432" s="7">
        <v>92370</v>
      </c>
      <c r="B1432" s="2" t="s">
        <v>1405</v>
      </c>
      <c r="C1432" s="2">
        <v>405303</v>
      </c>
      <c r="D1432" s="2" t="s">
        <v>188</v>
      </c>
      <c r="E1432" s="2" t="s">
        <v>232</v>
      </c>
      <c r="F1432" s="2" t="s">
        <v>60</v>
      </c>
      <c r="G1432" s="3">
        <v>40528</v>
      </c>
      <c r="H1432" s="1"/>
      <c r="I1432" s="2">
        <v>14709.55</v>
      </c>
      <c r="J1432" s="2">
        <v>2709.165</v>
      </c>
      <c r="K1432" s="2">
        <v>2709.165</v>
      </c>
      <c r="L1432" s="2">
        <v>3125.37</v>
      </c>
      <c r="M1432" s="2">
        <v>3483.46</v>
      </c>
      <c r="N1432" s="5">
        <f t="shared" si="44"/>
        <v>43312.47</v>
      </c>
      <c r="O1432" s="6">
        <f t="shared" si="45"/>
        <v>37731.31</v>
      </c>
      <c r="P1432" s="2">
        <v>30</v>
      </c>
      <c r="Q1432" s="2" t="s">
        <v>37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15057.72</v>
      </c>
      <c r="AE1432" s="2">
        <f>VLOOKUP(Tabla3[[#This Row],[Columna1]],Tabla5[#All],3,0)</f>
        <v>15057.72</v>
      </c>
      <c r="AF1432" s="2">
        <v>0</v>
      </c>
      <c r="AG1432" s="2">
        <v>0</v>
      </c>
      <c r="AH1432" s="2">
        <v>0</v>
      </c>
      <c r="AI1432" s="2">
        <v>0</v>
      </c>
      <c r="AJ1432" s="2">
        <v>1518.04</v>
      </c>
      <c r="AK1432" s="2">
        <f>VLOOKUP(Tabla3[[#This Row],[Columna1]],Tabla7[[ID]:[Monto neto de los bonos]],3,0)</f>
        <v>1518.04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0</v>
      </c>
      <c r="AR1432" s="2">
        <v>0</v>
      </c>
      <c r="AS1432" s="2">
        <v>0</v>
      </c>
      <c r="AT1432" s="2">
        <v>2673.66</v>
      </c>
      <c r="AU1432" s="2">
        <v>2907.5</v>
      </c>
      <c r="AV1432" s="2">
        <v>0</v>
      </c>
      <c r="AW1432" s="1"/>
      <c r="AX1432" s="2" t="s">
        <v>422</v>
      </c>
      <c r="AY1432" s="8" t="s">
        <v>423</v>
      </c>
    </row>
    <row r="1433" spans="1:51" ht="13.15" customHeight="1" x14ac:dyDescent="0.25">
      <c r="A1433" s="7">
        <v>18988</v>
      </c>
      <c r="B1433" s="2" t="s">
        <v>4222</v>
      </c>
      <c r="C1433" s="2">
        <v>303503</v>
      </c>
      <c r="D1433" s="2" t="s">
        <v>188</v>
      </c>
      <c r="E1433" s="2" t="s">
        <v>192</v>
      </c>
      <c r="F1433" s="2" t="s">
        <v>193</v>
      </c>
      <c r="G1433" s="3">
        <v>42087</v>
      </c>
      <c r="H1433" s="1"/>
      <c r="I1433" s="2">
        <v>9717.6</v>
      </c>
      <c r="J1433" s="2">
        <v>4447.2349999999997</v>
      </c>
      <c r="K1433" s="2">
        <v>4447.2349999999997</v>
      </c>
      <c r="L1433" s="2">
        <v>3387.79</v>
      </c>
      <c r="M1433" s="1"/>
      <c r="N1433" s="5">
        <f t="shared" si="44"/>
        <v>27260.91</v>
      </c>
      <c r="O1433" s="6">
        <f t="shared" si="45"/>
        <v>20757.439999999999</v>
      </c>
      <c r="P1433" s="2">
        <v>30</v>
      </c>
      <c r="Q1433" s="2" t="s">
        <v>37</v>
      </c>
      <c r="R1433" s="2">
        <v>0</v>
      </c>
      <c r="S1433" s="2">
        <v>0</v>
      </c>
      <c r="T1433" s="2">
        <v>0</v>
      </c>
      <c r="U1433" s="2">
        <v>0</v>
      </c>
      <c r="V1433" s="2">
        <v>893.38</v>
      </c>
      <c r="W1433" s="2">
        <v>1970.03</v>
      </c>
      <c r="X1433" s="2">
        <v>0</v>
      </c>
      <c r="Y1433" s="2">
        <v>2397.64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f>VLOOKUP(Tabla3[[#This Row],[Columna1]],Tabla5[#All],3,0)</f>
        <v>0</v>
      </c>
      <c r="AF1433" s="2">
        <v>0</v>
      </c>
      <c r="AG1433" s="2">
        <v>0</v>
      </c>
      <c r="AH1433" s="2">
        <v>0</v>
      </c>
      <c r="AI1433" s="2">
        <v>0</v>
      </c>
      <c r="AJ1433" s="2">
        <v>0</v>
      </c>
      <c r="AK1433" s="2">
        <f>VLOOKUP(Tabla3[[#This Row],[Columna1]],Tabla7[[ID]:[Monto neto de los bonos]],3,0)</f>
        <v>1970.03</v>
      </c>
      <c r="AL1433" s="2">
        <v>0</v>
      </c>
      <c r="AM1433" s="2">
        <v>0</v>
      </c>
      <c r="AN1433" s="2">
        <v>0</v>
      </c>
      <c r="AO1433" s="2">
        <v>0</v>
      </c>
      <c r="AP1433" s="2">
        <v>0</v>
      </c>
      <c r="AQ1433" s="2">
        <v>0</v>
      </c>
      <c r="AR1433" s="2">
        <v>0</v>
      </c>
      <c r="AS1433" s="2">
        <v>3219</v>
      </c>
      <c r="AT1433" s="2">
        <v>2146</v>
      </c>
      <c r="AU1433" s="2">
        <v>1138.47</v>
      </c>
      <c r="AV1433" s="2">
        <v>0</v>
      </c>
      <c r="AW1433" s="1"/>
      <c r="AX1433" s="2" t="s">
        <v>422</v>
      </c>
      <c r="AY1433" s="8" t="s">
        <v>428</v>
      </c>
    </row>
    <row r="1434" spans="1:51" ht="13.15" customHeight="1" x14ac:dyDescent="0.25">
      <c r="A1434" s="7">
        <v>23798</v>
      </c>
      <c r="B1434" s="2" t="s">
        <v>1406</v>
      </c>
      <c r="C1434" s="2">
        <v>5444903</v>
      </c>
      <c r="D1434" s="2" t="s">
        <v>188</v>
      </c>
      <c r="E1434" s="2" t="s">
        <v>192</v>
      </c>
      <c r="F1434" s="2" t="s">
        <v>193</v>
      </c>
      <c r="G1434" s="3">
        <v>44652</v>
      </c>
      <c r="H1434" s="1"/>
      <c r="I1434" s="2">
        <v>9717.6</v>
      </c>
      <c r="J1434" s="2">
        <v>4447.2349999999997</v>
      </c>
      <c r="K1434" s="2">
        <v>4447.2349999999997</v>
      </c>
      <c r="L1434" s="2">
        <v>0</v>
      </c>
      <c r="M1434" s="1"/>
      <c r="N1434" s="5">
        <f t="shared" si="44"/>
        <v>23873.119999999999</v>
      </c>
      <c r="O1434" s="6">
        <f t="shared" si="45"/>
        <v>18155.28</v>
      </c>
      <c r="P1434" s="2">
        <v>30</v>
      </c>
      <c r="Q1434" s="2" t="s">
        <v>37</v>
      </c>
      <c r="R1434" s="2">
        <v>0</v>
      </c>
      <c r="S1434" s="2">
        <v>0</v>
      </c>
      <c r="T1434" s="2">
        <v>0</v>
      </c>
      <c r="U1434" s="2">
        <v>0</v>
      </c>
      <c r="V1434" s="2">
        <v>893.38</v>
      </c>
      <c r="W1434" s="2">
        <v>1970.03</v>
      </c>
      <c r="X1434" s="2">
        <v>0</v>
      </c>
      <c r="Y1434" s="2">
        <v>2397.64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f>VLOOKUP(Tabla3[[#This Row],[Columna1]],Tabla5[#All],3,0)</f>
        <v>0</v>
      </c>
      <c r="AF1434" s="2">
        <v>0</v>
      </c>
      <c r="AG1434" s="2">
        <v>0</v>
      </c>
      <c r="AH1434" s="2">
        <v>0</v>
      </c>
      <c r="AI1434" s="2">
        <v>0</v>
      </c>
      <c r="AJ1434" s="2">
        <v>0</v>
      </c>
      <c r="AK1434" s="2">
        <f>VLOOKUP(Tabla3[[#This Row],[Columna1]],Tabla7[[ID]:[Monto neto de los bonos]],3,0)</f>
        <v>1970.03</v>
      </c>
      <c r="AL1434" s="2">
        <v>0</v>
      </c>
      <c r="AM1434" s="2">
        <v>0</v>
      </c>
      <c r="AN1434" s="2">
        <v>0</v>
      </c>
      <c r="AO1434" s="2">
        <v>0</v>
      </c>
      <c r="AP1434" s="2">
        <v>0</v>
      </c>
      <c r="AQ1434" s="2">
        <v>0</v>
      </c>
      <c r="AR1434" s="2">
        <v>0</v>
      </c>
      <c r="AS1434" s="2">
        <v>2925.8</v>
      </c>
      <c r="AT1434" s="2">
        <v>1950.52</v>
      </c>
      <c r="AU1434" s="2">
        <v>841.52</v>
      </c>
      <c r="AV1434" s="2">
        <v>0</v>
      </c>
      <c r="AW1434" s="1"/>
      <c r="AX1434" s="2" t="s">
        <v>422</v>
      </c>
      <c r="AY1434" s="8" t="s">
        <v>428</v>
      </c>
    </row>
    <row r="1435" spans="1:51" ht="13.15" customHeight="1" x14ac:dyDescent="0.25">
      <c r="A1435" s="7">
        <v>18996</v>
      </c>
      <c r="B1435" s="2" t="s">
        <v>4109</v>
      </c>
      <c r="C1435" s="2">
        <v>304303</v>
      </c>
      <c r="D1435" s="2" t="s">
        <v>188</v>
      </c>
      <c r="E1435" s="2" t="s">
        <v>203</v>
      </c>
      <c r="F1435" s="2" t="s">
        <v>193</v>
      </c>
      <c r="G1435" s="3">
        <v>42087</v>
      </c>
      <c r="H1435" s="1"/>
      <c r="I1435" s="2">
        <v>9717.6</v>
      </c>
      <c r="J1435" s="2">
        <v>4447.2349999999997</v>
      </c>
      <c r="K1435" s="2">
        <v>4447.2349999999997</v>
      </c>
      <c r="L1435" s="2">
        <v>3387.79</v>
      </c>
      <c r="M1435" s="1"/>
      <c r="N1435" s="5">
        <f t="shared" si="44"/>
        <v>27260.91</v>
      </c>
      <c r="O1435" s="6">
        <f t="shared" si="45"/>
        <v>20757.439999999999</v>
      </c>
      <c r="P1435" s="2">
        <v>30</v>
      </c>
      <c r="Q1435" s="2" t="s">
        <v>37</v>
      </c>
      <c r="R1435" s="2">
        <v>0</v>
      </c>
      <c r="S1435" s="2">
        <v>0</v>
      </c>
      <c r="T1435" s="2">
        <v>0</v>
      </c>
      <c r="U1435" s="2">
        <v>0</v>
      </c>
      <c r="V1435" s="2">
        <v>893.38</v>
      </c>
      <c r="W1435" s="2">
        <v>1970.03</v>
      </c>
      <c r="X1435" s="2">
        <v>0</v>
      </c>
      <c r="Y1435" s="2">
        <v>2397.64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f>VLOOKUP(Tabla3[[#This Row],[Columna1]],Tabla5[#All],3,0)</f>
        <v>0</v>
      </c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>
        <f>VLOOKUP(Tabla3[[#This Row],[Columna1]],Tabla7[[ID]:[Monto neto de los bonos]],3,0)</f>
        <v>1970.03</v>
      </c>
      <c r="AL1435" s="2">
        <v>0</v>
      </c>
      <c r="AM1435" s="2">
        <v>0</v>
      </c>
      <c r="AN1435" s="2">
        <v>0</v>
      </c>
      <c r="AO1435" s="2">
        <v>0</v>
      </c>
      <c r="AP1435" s="2">
        <v>0</v>
      </c>
      <c r="AQ1435" s="2">
        <v>0</v>
      </c>
      <c r="AR1435" s="2">
        <v>0</v>
      </c>
      <c r="AS1435" s="2">
        <v>3219</v>
      </c>
      <c r="AT1435" s="2">
        <v>2146</v>
      </c>
      <c r="AU1435" s="2">
        <v>1138.47</v>
      </c>
      <c r="AV1435" s="2">
        <v>0</v>
      </c>
      <c r="AW1435" s="1"/>
      <c r="AX1435" s="2" t="s">
        <v>422</v>
      </c>
      <c r="AY1435" s="8" t="s">
        <v>428</v>
      </c>
    </row>
    <row r="1436" spans="1:51" ht="13.15" customHeight="1" x14ac:dyDescent="0.25">
      <c r="A1436" s="7">
        <v>13119</v>
      </c>
      <c r="B1436" s="2" t="s">
        <v>1407</v>
      </c>
      <c r="C1436" s="2">
        <v>99703</v>
      </c>
      <c r="D1436" s="2" t="s">
        <v>188</v>
      </c>
      <c r="E1436" s="2" t="s">
        <v>198</v>
      </c>
      <c r="F1436" s="2" t="s">
        <v>193</v>
      </c>
      <c r="G1436" s="3">
        <v>38434</v>
      </c>
      <c r="H1436" s="1"/>
      <c r="I1436" s="2">
        <v>9717.6</v>
      </c>
      <c r="J1436" s="2">
        <v>4447.2349999999997</v>
      </c>
      <c r="K1436" s="2">
        <v>4447.2349999999997</v>
      </c>
      <c r="L1436" s="2">
        <v>5370</v>
      </c>
      <c r="M1436" s="1"/>
      <c r="N1436" s="5">
        <f t="shared" si="44"/>
        <v>29243.119999999999</v>
      </c>
      <c r="O1436" s="6">
        <f t="shared" si="45"/>
        <v>21747.46</v>
      </c>
      <c r="P1436" s="2">
        <v>30</v>
      </c>
      <c r="Q1436" s="2" t="s">
        <v>37</v>
      </c>
      <c r="R1436" s="2">
        <v>0</v>
      </c>
      <c r="S1436" s="2">
        <v>0</v>
      </c>
      <c r="T1436" s="2">
        <v>0</v>
      </c>
      <c r="U1436" s="2">
        <v>0</v>
      </c>
      <c r="V1436" s="2">
        <v>893.38</v>
      </c>
      <c r="W1436" s="2">
        <v>1970.03</v>
      </c>
      <c r="X1436" s="2">
        <v>0</v>
      </c>
      <c r="Y1436" s="2">
        <v>2397.64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2">
        <f>VLOOKUP(Tabla3[[#This Row],[Columna1]],Tabla5[#All],3,0)</f>
        <v>0</v>
      </c>
      <c r="AF1436" s="2">
        <v>0</v>
      </c>
      <c r="AG1436" s="2">
        <v>0</v>
      </c>
      <c r="AH1436" s="2">
        <v>0</v>
      </c>
      <c r="AI1436" s="2">
        <v>0</v>
      </c>
      <c r="AJ1436" s="2">
        <v>0</v>
      </c>
      <c r="AK1436" s="2">
        <f>VLOOKUP(Tabla3[[#This Row],[Columna1]],Tabla7[[ID]:[Monto neto de los bonos]],3,0)</f>
        <v>1970.03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  <c r="AQ1436" s="2">
        <v>0</v>
      </c>
      <c r="AR1436" s="2">
        <v>0</v>
      </c>
      <c r="AS1436" s="2">
        <v>3646.57</v>
      </c>
      <c r="AT1436" s="2">
        <v>2350.73</v>
      </c>
      <c r="AU1436" s="2">
        <v>1498.36</v>
      </c>
      <c r="AV1436" s="2">
        <v>0</v>
      </c>
      <c r="AW1436" s="1"/>
      <c r="AX1436" s="2" t="s">
        <v>422</v>
      </c>
      <c r="AY1436" s="8" t="s">
        <v>428</v>
      </c>
    </row>
    <row r="1437" spans="1:51" ht="13.15" customHeight="1" x14ac:dyDescent="0.25">
      <c r="A1437" s="7">
        <v>22981</v>
      </c>
      <c r="B1437" s="2" t="s">
        <v>4102</v>
      </c>
      <c r="C1437" s="2">
        <v>4917403</v>
      </c>
      <c r="D1437" s="2" t="s">
        <v>188</v>
      </c>
      <c r="E1437" s="2" t="s">
        <v>210</v>
      </c>
      <c r="F1437" s="2" t="s">
        <v>36</v>
      </c>
      <c r="G1437" s="3">
        <v>45705</v>
      </c>
      <c r="H1437" s="1"/>
      <c r="I1437" s="2">
        <v>13165.89</v>
      </c>
      <c r="J1437" s="2">
        <v>2789.65</v>
      </c>
      <c r="K1437" s="2">
        <v>2789.65</v>
      </c>
      <c r="L1437" s="2">
        <v>0</v>
      </c>
      <c r="M1437" s="1"/>
      <c r="N1437" s="5">
        <f t="shared" si="44"/>
        <v>18745.189999999999</v>
      </c>
      <c r="O1437" s="6">
        <f t="shared" si="45"/>
        <v>15631.649999999998</v>
      </c>
      <c r="P1437" s="2">
        <v>30</v>
      </c>
      <c r="Q1437" s="2" t="s">
        <v>37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f>VLOOKUP(Tabla3[[#This Row],[Columna1]],Tabla5[#All],3,0)</f>
        <v>0</v>
      </c>
      <c r="AF1437" s="2">
        <v>0</v>
      </c>
      <c r="AG1437" s="2">
        <v>0</v>
      </c>
      <c r="AH1437" s="2">
        <v>0</v>
      </c>
      <c r="AI1437" s="2">
        <v>0</v>
      </c>
      <c r="AJ1437" s="2">
        <v>0</v>
      </c>
      <c r="AK1437" s="2">
        <f>VLOOKUP(Tabla3[[#This Row],[Columna1]],Tabla7[[ID]:[Monto neto de los bonos]],3,0)</f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  <c r="AQ1437" s="2">
        <v>0</v>
      </c>
      <c r="AR1437" s="2">
        <v>0</v>
      </c>
      <c r="AS1437" s="2">
        <v>0</v>
      </c>
      <c r="AT1437" s="2">
        <v>1874.52</v>
      </c>
      <c r="AU1437" s="2">
        <v>1239.02</v>
      </c>
      <c r="AV1437" s="2">
        <v>0</v>
      </c>
      <c r="AW1437" s="1"/>
      <c r="AX1437" s="2" t="s">
        <v>422</v>
      </c>
      <c r="AY1437" s="8" t="s">
        <v>423</v>
      </c>
    </row>
    <row r="1438" spans="1:51" ht="13.15" customHeight="1" x14ac:dyDescent="0.25">
      <c r="A1438" s="7">
        <v>22870</v>
      </c>
      <c r="B1438" s="2" t="s">
        <v>1408</v>
      </c>
      <c r="C1438" s="2">
        <v>4771303</v>
      </c>
      <c r="D1438" s="2" t="s">
        <v>188</v>
      </c>
      <c r="E1438" s="2" t="s">
        <v>202</v>
      </c>
      <c r="F1438" s="2" t="s">
        <v>193</v>
      </c>
      <c r="G1438" s="3">
        <v>44181</v>
      </c>
      <c r="H1438" s="1"/>
      <c r="I1438" s="2">
        <v>9717.6</v>
      </c>
      <c r="J1438" s="2">
        <v>4447.2349999999997</v>
      </c>
      <c r="K1438" s="2">
        <v>4447.2349999999997</v>
      </c>
      <c r="L1438" s="2">
        <v>0</v>
      </c>
      <c r="M1438" s="1"/>
      <c r="N1438" s="5">
        <f t="shared" si="44"/>
        <v>23873.119999999999</v>
      </c>
      <c r="O1438" s="6">
        <f t="shared" si="45"/>
        <v>18155.28</v>
      </c>
      <c r="P1438" s="2">
        <v>30</v>
      </c>
      <c r="Q1438" s="2" t="s">
        <v>37</v>
      </c>
      <c r="R1438" s="2">
        <v>0</v>
      </c>
      <c r="S1438" s="2">
        <v>0</v>
      </c>
      <c r="T1438" s="2">
        <v>0</v>
      </c>
      <c r="U1438" s="2">
        <v>0</v>
      </c>
      <c r="V1438" s="2">
        <v>893.38</v>
      </c>
      <c r="W1438" s="2">
        <v>1970.03</v>
      </c>
      <c r="X1438" s="2">
        <v>0</v>
      </c>
      <c r="Y1438" s="2">
        <v>2397.64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f>VLOOKUP(Tabla3[[#This Row],[Columna1]],Tabla5[#All],3,0)</f>
        <v>0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f>VLOOKUP(Tabla3[[#This Row],[Columna1]],Tabla7[[ID]:[Monto neto de los bonos]],3,0)</f>
        <v>5364.23</v>
      </c>
      <c r="AL1438" s="2">
        <v>0</v>
      </c>
      <c r="AM1438" s="2">
        <v>0</v>
      </c>
      <c r="AN1438" s="2">
        <v>0</v>
      </c>
      <c r="AO1438" s="2">
        <v>0</v>
      </c>
      <c r="AP1438" s="2">
        <v>0</v>
      </c>
      <c r="AQ1438" s="2">
        <v>0</v>
      </c>
      <c r="AR1438" s="2">
        <v>0</v>
      </c>
      <c r="AS1438" s="2">
        <v>2925.8</v>
      </c>
      <c r="AT1438" s="2">
        <v>1950.52</v>
      </c>
      <c r="AU1438" s="2">
        <v>841.52</v>
      </c>
      <c r="AV1438" s="2">
        <v>0</v>
      </c>
      <c r="AW1438" s="1"/>
      <c r="AX1438" s="2" t="s">
        <v>422</v>
      </c>
      <c r="AY1438" s="8" t="s">
        <v>428</v>
      </c>
    </row>
    <row r="1439" spans="1:51" ht="13.15" customHeight="1" x14ac:dyDescent="0.25">
      <c r="A1439" s="7">
        <v>24319</v>
      </c>
      <c r="B1439" s="2" t="s">
        <v>4390</v>
      </c>
      <c r="C1439" s="2">
        <v>5855603</v>
      </c>
      <c r="D1439" s="2" t="s">
        <v>188</v>
      </c>
      <c r="E1439" s="2" t="s">
        <v>214</v>
      </c>
      <c r="F1439" s="2" t="s">
        <v>193</v>
      </c>
      <c r="G1439" s="3">
        <v>44958</v>
      </c>
      <c r="H1439" s="1"/>
      <c r="I1439" s="2">
        <v>9717.6</v>
      </c>
      <c r="J1439" s="2">
        <v>4447.2349999999997</v>
      </c>
      <c r="K1439" s="2">
        <v>4447.2349999999997</v>
      </c>
      <c r="L1439" s="2">
        <v>0</v>
      </c>
      <c r="M1439" s="1"/>
      <c r="N1439" s="5">
        <f t="shared" si="44"/>
        <v>23873.119999999999</v>
      </c>
      <c r="O1439" s="6">
        <f t="shared" si="45"/>
        <v>18155.28</v>
      </c>
      <c r="P1439" s="2">
        <v>30</v>
      </c>
      <c r="Q1439" s="2" t="s">
        <v>37</v>
      </c>
      <c r="R1439" s="2">
        <v>0</v>
      </c>
      <c r="S1439" s="2">
        <v>0</v>
      </c>
      <c r="T1439" s="2">
        <v>0</v>
      </c>
      <c r="U1439" s="2">
        <v>0</v>
      </c>
      <c r="V1439" s="2">
        <v>893.38</v>
      </c>
      <c r="W1439" s="2">
        <v>1970.03</v>
      </c>
      <c r="X1439" s="2">
        <v>0</v>
      </c>
      <c r="Y1439" s="2">
        <v>2397.64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f>VLOOKUP(Tabla3[[#This Row],[Columna1]],Tabla5[#All],3,0)</f>
        <v>0</v>
      </c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>
        <f>VLOOKUP(Tabla3[[#This Row],[Columna1]],Tabla7[[ID]:[Monto neto de los bonos]],3,0)</f>
        <v>1970.03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  <c r="AQ1439" s="2">
        <v>0</v>
      </c>
      <c r="AR1439" s="2">
        <v>0</v>
      </c>
      <c r="AS1439" s="2">
        <v>2925.8</v>
      </c>
      <c r="AT1439" s="2">
        <v>1950.52</v>
      </c>
      <c r="AU1439" s="2">
        <v>841.52</v>
      </c>
      <c r="AV1439" s="2">
        <v>0</v>
      </c>
      <c r="AW1439" s="1"/>
      <c r="AX1439" s="2" t="s">
        <v>422</v>
      </c>
      <c r="AY1439" s="8" t="s">
        <v>428</v>
      </c>
    </row>
    <row r="1440" spans="1:51" ht="13.15" customHeight="1" x14ac:dyDescent="0.25">
      <c r="A1440" s="7">
        <v>19703</v>
      </c>
      <c r="B1440" s="2" t="s">
        <v>1409</v>
      </c>
      <c r="C1440" s="2">
        <v>963203</v>
      </c>
      <c r="D1440" s="2" t="s">
        <v>188</v>
      </c>
      <c r="E1440" s="2" t="s">
        <v>200</v>
      </c>
      <c r="F1440" s="2" t="s">
        <v>193</v>
      </c>
      <c r="G1440" s="3">
        <v>42583</v>
      </c>
      <c r="H1440" s="1"/>
      <c r="I1440" s="2">
        <v>9717.6</v>
      </c>
      <c r="J1440" s="2">
        <v>4447.2349999999997</v>
      </c>
      <c r="K1440" s="2">
        <v>4447.2349999999997</v>
      </c>
      <c r="L1440" s="2">
        <v>1505.23</v>
      </c>
      <c r="M1440" s="1"/>
      <c r="N1440" s="5">
        <f t="shared" si="44"/>
        <v>30327.35</v>
      </c>
      <c r="O1440" s="6">
        <f t="shared" si="45"/>
        <v>24011.149999999994</v>
      </c>
      <c r="P1440" s="2">
        <v>30</v>
      </c>
      <c r="Q1440" s="2" t="s">
        <v>37</v>
      </c>
      <c r="R1440" s="2">
        <v>0</v>
      </c>
      <c r="S1440" s="2">
        <v>0</v>
      </c>
      <c r="T1440" s="2">
        <v>0</v>
      </c>
      <c r="U1440" s="2">
        <v>0</v>
      </c>
      <c r="V1440" s="2">
        <v>893.38</v>
      </c>
      <c r="W1440" s="2">
        <v>1970.03</v>
      </c>
      <c r="X1440" s="2">
        <v>0</v>
      </c>
      <c r="Y1440" s="2">
        <v>2397.64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f>VLOOKUP(Tabla3[[#This Row],[Columna1]],Tabla5[#All],3,0)</f>
        <v>0</v>
      </c>
      <c r="AF1440" s="2">
        <v>0</v>
      </c>
      <c r="AG1440" s="2">
        <v>4949</v>
      </c>
      <c r="AH1440" s="2">
        <v>0</v>
      </c>
      <c r="AI1440" s="2">
        <v>0</v>
      </c>
      <c r="AJ1440" s="2">
        <v>0</v>
      </c>
      <c r="AK1440" s="2">
        <f>VLOOKUP(Tabla3[[#This Row],[Columna1]],Tabla7[[ID]:[Monto neto de los bonos]],3,0)</f>
        <v>6919.03</v>
      </c>
      <c r="AL1440" s="2">
        <v>0</v>
      </c>
      <c r="AM1440" s="2">
        <v>0</v>
      </c>
      <c r="AN1440" s="2">
        <v>1270</v>
      </c>
      <c r="AO1440" s="2">
        <v>0</v>
      </c>
      <c r="AP1440" s="2">
        <v>0</v>
      </c>
      <c r="AQ1440" s="2">
        <v>0</v>
      </c>
      <c r="AR1440" s="2">
        <v>0</v>
      </c>
      <c r="AS1440" s="2">
        <v>3151.58</v>
      </c>
      <c r="AT1440" s="2">
        <v>2101.06</v>
      </c>
      <c r="AU1440" s="2">
        <v>1063.56</v>
      </c>
      <c r="AV1440" s="2">
        <v>0</v>
      </c>
      <c r="AW1440" s="1"/>
      <c r="AX1440" s="2" t="s">
        <v>422</v>
      </c>
      <c r="AY1440" s="8" t="s">
        <v>428</v>
      </c>
    </row>
    <row r="1441" spans="1:51" ht="13.15" customHeight="1" x14ac:dyDescent="0.25">
      <c r="A1441" s="7">
        <v>17084</v>
      </c>
      <c r="B1441" s="2" t="s">
        <v>1410</v>
      </c>
      <c r="C1441" s="2">
        <v>278203</v>
      </c>
      <c r="D1441" s="2" t="s">
        <v>188</v>
      </c>
      <c r="E1441" s="2" t="s">
        <v>214</v>
      </c>
      <c r="F1441" s="2" t="s">
        <v>193</v>
      </c>
      <c r="G1441" s="3">
        <v>41000</v>
      </c>
      <c r="H1441" s="1"/>
      <c r="I1441" s="2">
        <v>9717.6</v>
      </c>
      <c r="J1441" s="2">
        <v>4447.2349999999997</v>
      </c>
      <c r="K1441" s="2">
        <v>4447.2349999999997</v>
      </c>
      <c r="L1441" s="2">
        <v>2831.46</v>
      </c>
      <c r="M1441" s="1"/>
      <c r="N1441" s="5">
        <f t="shared" si="44"/>
        <v>26704.579999999998</v>
      </c>
      <c r="O1441" s="6">
        <f t="shared" si="45"/>
        <v>19831.799999999996</v>
      </c>
      <c r="P1441" s="2">
        <v>30</v>
      </c>
      <c r="Q1441" s="2" t="s">
        <v>37</v>
      </c>
      <c r="R1441" s="2">
        <v>0</v>
      </c>
      <c r="S1441" s="2">
        <v>0</v>
      </c>
      <c r="T1441" s="2">
        <v>0</v>
      </c>
      <c r="U1441" s="2">
        <v>0</v>
      </c>
      <c r="V1441" s="2">
        <v>893.38</v>
      </c>
      <c r="W1441" s="2">
        <v>1970.03</v>
      </c>
      <c r="X1441" s="2">
        <v>0</v>
      </c>
      <c r="Y1441" s="2">
        <v>2397.64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f>VLOOKUP(Tabla3[[#This Row],[Columna1]],Tabla5[#All],3,0)</f>
        <v>0</v>
      </c>
      <c r="AF1441" s="2">
        <v>0</v>
      </c>
      <c r="AG1441" s="2">
        <v>0</v>
      </c>
      <c r="AH1441" s="2">
        <v>0</v>
      </c>
      <c r="AI1441" s="2">
        <v>0</v>
      </c>
      <c r="AJ1441" s="2">
        <v>0</v>
      </c>
      <c r="AK1441" s="2">
        <f>VLOOKUP(Tabla3[[#This Row],[Columna1]],Tabla7[[ID]:[Monto neto de los bonos]],3,0)</f>
        <v>1970.03</v>
      </c>
      <c r="AL1441" s="2">
        <v>0</v>
      </c>
      <c r="AM1441" s="2">
        <v>0</v>
      </c>
      <c r="AN1441" s="2">
        <v>0</v>
      </c>
      <c r="AO1441" s="2">
        <v>0</v>
      </c>
      <c r="AP1441" s="2">
        <v>0</v>
      </c>
      <c r="AQ1441" s="2">
        <v>0</v>
      </c>
      <c r="AR1441" s="2">
        <v>0</v>
      </c>
      <c r="AS1441" s="2">
        <v>3350.52</v>
      </c>
      <c r="AT1441" s="2">
        <v>2233.6799999999998</v>
      </c>
      <c r="AU1441" s="2">
        <v>1288.58</v>
      </c>
      <c r="AV1441" s="2">
        <v>0</v>
      </c>
      <c r="AW1441" s="1"/>
      <c r="AX1441" s="2" t="s">
        <v>422</v>
      </c>
      <c r="AY1441" s="8" t="s">
        <v>428</v>
      </c>
    </row>
    <row r="1442" spans="1:51" ht="13.15" customHeight="1" x14ac:dyDescent="0.25">
      <c r="A1442" s="7">
        <v>16756</v>
      </c>
      <c r="B1442" s="2" t="s">
        <v>1411</v>
      </c>
      <c r="C1442" s="2">
        <v>261603</v>
      </c>
      <c r="D1442" s="2" t="s">
        <v>188</v>
      </c>
      <c r="E1442" s="2" t="s">
        <v>190</v>
      </c>
      <c r="F1442" s="2" t="s">
        <v>216</v>
      </c>
      <c r="G1442" s="3">
        <v>40756</v>
      </c>
      <c r="H1442" s="1"/>
      <c r="I1442" s="2">
        <v>11612.32</v>
      </c>
      <c r="J1442" s="2">
        <v>4273.5050000000001</v>
      </c>
      <c r="K1442" s="2">
        <v>4273.5050000000001</v>
      </c>
      <c r="L1442" s="2">
        <v>2643.73</v>
      </c>
      <c r="M1442" s="1"/>
      <c r="N1442" s="5">
        <f t="shared" si="44"/>
        <v>26803.120000000003</v>
      </c>
      <c r="O1442" s="6">
        <f t="shared" si="45"/>
        <v>19252.620000000006</v>
      </c>
      <c r="P1442" s="2">
        <v>30</v>
      </c>
      <c r="Q1442" s="2" t="s">
        <v>37</v>
      </c>
      <c r="R1442" s="2">
        <v>0</v>
      </c>
      <c r="S1442" s="2">
        <v>0</v>
      </c>
      <c r="T1442" s="2">
        <v>0</v>
      </c>
      <c r="U1442" s="2">
        <v>0</v>
      </c>
      <c r="V1442" s="2">
        <v>967.66</v>
      </c>
      <c r="W1442" s="2">
        <v>3032.4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f>VLOOKUP(Tabla3[[#This Row],[Columna1]],Tabla5[#All],3,0)</f>
        <v>0</v>
      </c>
      <c r="AF1442" s="2">
        <v>0</v>
      </c>
      <c r="AG1442" s="2">
        <v>0</v>
      </c>
      <c r="AH1442" s="2">
        <v>0</v>
      </c>
      <c r="AI1442" s="2">
        <v>0</v>
      </c>
      <c r="AJ1442" s="2">
        <v>0</v>
      </c>
      <c r="AK1442" s="2">
        <f>VLOOKUP(Tabla3[[#This Row],[Columna1]],Tabla7[[ID]:[Monto neto de los bonos]],3,0)</f>
        <v>3032.4</v>
      </c>
      <c r="AL1442" s="2">
        <v>1875</v>
      </c>
      <c r="AM1442" s="2">
        <v>0</v>
      </c>
      <c r="AN1442" s="2">
        <v>0</v>
      </c>
      <c r="AO1442" s="2">
        <v>0</v>
      </c>
      <c r="AP1442" s="2">
        <v>0</v>
      </c>
      <c r="AQ1442" s="4">
        <v>2125</v>
      </c>
      <c r="AR1442" s="2">
        <v>0</v>
      </c>
      <c r="AS1442" s="2">
        <v>3565.62</v>
      </c>
      <c r="AT1442" s="2">
        <v>2377.08</v>
      </c>
      <c r="AU1442" s="2">
        <v>1607.8</v>
      </c>
      <c r="AV1442" s="2">
        <v>0</v>
      </c>
      <c r="AW1442" s="1"/>
      <c r="AX1442" s="2" t="s">
        <v>422</v>
      </c>
      <c r="AY1442" s="8" t="s">
        <v>423</v>
      </c>
    </row>
    <row r="1443" spans="1:51" ht="13.15" customHeight="1" x14ac:dyDescent="0.25">
      <c r="A1443" s="7">
        <v>21208</v>
      </c>
      <c r="B1443" s="2" t="s">
        <v>4526</v>
      </c>
      <c r="C1443" s="2">
        <v>2525303</v>
      </c>
      <c r="D1443" s="2" t="s">
        <v>188</v>
      </c>
      <c r="E1443" s="2" t="s">
        <v>222</v>
      </c>
      <c r="F1443" s="2" t="s">
        <v>36</v>
      </c>
      <c r="G1443" s="3">
        <v>43164</v>
      </c>
      <c r="H1443" s="1"/>
      <c r="I1443" s="2">
        <v>13165.89</v>
      </c>
      <c r="J1443" s="2">
        <v>2789.65</v>
      </c>
      <c r="K1443" s="2">
        <v>2789.65</v>
      </c>
      <c r="L1443" s="2">
        <v>1703.24</v>
      </c>
      <c r="M1443" s="1"/>
      <c r="N1443" s="5">
        <f t="shared" si="44"/>
        <v>23484.63</v>
      </c>
      <c r="O1443" s="6">
        <f t="shared" si="45"/>
        <v>19517.990000000002</v>
      </c>
      <c r="P1443" s="2">
        <v>30</v>
      </c>
      <c r="Q1443" s="2" t="s">
        <v>37</v>
      </c>
      <c r="R1443" s="2">
        <v>0</v>
      </c>
      <c r="S1443" s="2">
        <v>0</v>
      </c>
      <c r="T1443" s="2">
        <v>0</v>
      </c>
      <c r="U1443" s="2">
        <v>0</v>
      </c>
      <c r="V1443" s="2">
        <v>1249.68</v>
      </c>
      <c r="W1443" s="2">
        <v>0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1786.52</v>
      </c>
      <c r="AE1443" s="2">
        <f>VLOOKUP(Tabla3[[#This Row],[Columna1]],Tabla5[#All],3,0)</f>
        <v>1786.52</v>
      </c>
      <c r="AF1443" s="2">
        <v>0</v>
      </c>
      <c r="AG1443" s="2">
        <v>0</v>
      </c>
      <c r="AH1443" s="2">
        <v>0</v>
      </c>
      <c r="AI1443" s="2">
        <v>0</v>
      </c>
      <c r="AJ1443" s="2">
        <v>0</v>
      </c>
      <c r="AK1443" s="2">
        <f>VLOOKUP(Tabla3[[#This Row],[Columna1]],Tabla7[[ID]:[Monto neto de los bonos]],3,0)</f>
        <v>0</v>
      </c>
      <c r="AL1443" s="2">
        <v>0</v>
      </c>
      <c r="AM1443" s="2">
        <v>0</v>
      </c>
      <c r="AN1443" s="2">
        <v>0</v>
      </c>
      <c r="AO1443" s="2">
        <v>0</v>
      </c>
      <c r="AP1443" s="2">
        <v>0</v>
      </c>
      <c r="AQ1443" s="2">
        <v>0</v>
      </c>
      <c r="AR1443" s="2">
        <v>0</v>
      </c>
      <c r="AS1443" s="2">
        <v>0</v>
      </c>
      <c r="AT1443" s="2">
        <v>2169.8000000000002</v>
      </c>
      <c r="AU1443" s="2">
        <v>1796.84</v>
      </c>
      <c r="AV1443" s="2">
        <v>0</v>
      </c>
      <c r="AW1443" s="1"/>
      <c r="AX1443" s="2" t="s">
        <v>422</v>
      </c>
      <c r="AY1443" s="8" t="s">
        <v>423</v>
      </c>
    </row>
    <row r="1444" spans="1:51" ht="13.15" customHeight="1" x14ac:dyDescent="0.25">
      <c r="A1444" s="7">
        <v>24923</v>
      </c>
      <c r="B1444" s="2" t="s">
        <v>1412</v>
      </c>
      <c r="C1444" s="2">
        <v>6300303</v>
      </c>
      <c r="D1444" s="2" t="s">
        <v>188</v>
      </c>
      <c r="E1444" s="2" t="s">
        <v>196</v>
      </c>
      <c r="F1444" s="2" t="s">
        <v>193</v>
      </c>
      <c r="G1444" s="3">
        <v>45338</v>
      </c>
      <c r="H1444" s="1"/>
      <c r="I1444" s="2">
        <v>9717.6</v>
      </c>
      <c r="J1444" s="2">
        <v>4447.2349999999997</v>
      </c>
      <c r="K1444" s="2">
        <v>4447.2349999999997</v>
      </c>
      <c r="L1444" s="2">
        <v>0</v>
      </c>
      <c r="M1444" s="1"/>
      <c r="N1444" s="5">
        <f t="shared" si="44"/>
        <v>24848.39</v>
      </c>
      <c r="O1444" s="6">
        <f t="shared" si="45"/>
        <v>18155.289999999997</v>
      </c>
      <c r="P1444" s="2">
        <v>30</v>
      </c>
      <c r="Q1444" s="2" t="s">
        <v>37</v>
      </c>
      <c r="R1444" s="2">
        <v>0</v>
      </c>
      <c r="S1444" s="2">
        <v>0</v>
      </c>
      <c r="T1444" s="2">
        <v>0</v>
      </c>
      <c r="U1444" s="2">
        <v>0</v>
      </c>
      <c r="V1444" s="2">
        <v>893.38</v>
      </c>
      <c r="W1444" s="2">
        <v>1970.03</v>
      </c>
      <c r="X1444" s="2">
        <v>0</v>
      </c>
      <c r="Y1444" s="2">
        <v>3372.91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f>VLOOKUP(Tabla3[[#This Row],[Columna1]],Tabla5[#All],3,0)</f>
        <v>0</v>
      </c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>
        <f>VLOOKUP(Tabla3[[#This Row],[Columna1]],Tabla7[[ID]:[Monto neto de los bonos]],3,0)</f>
        <v>1970.03</v>
      </c>
      <c r="AL1444" s="2">
        <v>0</v>
      </c>
      <c r="AM1444" s="2">
        <v>0</v>
      </c>
      <c r="AN1444" s="2">
        <v>0</v>
      </c>
      <c r="AO1444" s="2">
        <v>0</v>
      </c>
      <c r="AP1444" s="2">
        <v>0</v>
      </c>
      <c r="AQ1444" s="2">
        <v>0</v>
      </c>
      <c r="AR1444" s="2">
        <v>0</v>
      </c>
      <c r="AS1444" s="2">
        <v>3901.06</v>
      </c>
      <c r="AT1444" s="2">
        <v>1950.52</v>
      </c>
      <c r="AU1444" s="2">
        <v>841.52</v>
      </c>
      <c r="AV1444" s="2">
        <v>0</v>
      </c>
      <c r="AW1444" s="1"/>
      <c r="AX1444" s="2" t="s">
        <v>422</v>
      </c>
      <c r="AY1444" s="8" t="s">
        <v>428</v>
      </c>
    </row>
    <row r="1445" spans="1:51" ht="13.15" customHeight="1" x14ac:dyDescent="0.25">
      <c r="A1445" s="7">
        <v>22306</v>
      </c>
      <c r="B1445" s="2" t="s">
        <v>1413</v>
      </c>
      <c r="C1445" s="2">
        <v>3959203</v>
      </c>
      <c r="D1445" s="2" t="s">
        <v>188</v>
      </c>
      <c r="E1445" s="2" t="s">
        <v>190</v>
      </c>
      <c r="F1445" s="2" t="s">
        <v>191</v>
      </c>
      <c r="G1445" s="3">
        <v>43815</v>
      </c>
      <c r="H1445" s="1"/>
      <c r="I1445" s="2">
        <v>9708.5300000000007</v>
      </c>
      <c r="J1445" s="2">
        <v>4443.09</v>
      </c>
      <c r="K1445" s="2">
        <v>4443.09</v>
      </c>
      <c r="L1445" s="2">
        <v>1807.82</v>
      </c>
      <c r="M1445" s="1"/>
      <c r="N1445" s="5">
        <f t="shared" si="44"/>
        <v>24327.49</v>
      </c>
      <c r="O1445" s="6">
        <f t="shared" si="45"/>
        <v>17893.29</v>
      </c>
      <c r="P1445" s="2">
        <v>30</v>
      </c>
      <c r="Q1445" s="2" t="s">
        <v>37</v>
      </c>
      <c r="R1445" s="2">
        <v>0</v>
      </c>
      <c r="S1445" s="2">
        <v>0</v>
      </c>
      <c r="T1445" s="2">
        <v>0</v>
      </c>
      <c r="U1445" s="2">
        <v>0</v>
      </c>
      <c r="V1445" s="2">
        <v>892.56</v>
      </c>
      <c r="W1445" s="2">
        <v>3032.4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f>VLOOKUP(Tabla3[[#This Row],[Columna1]],Tabla5[#All],3,0)</f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f>VLOOKUP(Tabla3[[#This Row],[Columna1]],Tabla7[[ID]:[Monto neto de los bonos]],3,0)</f>
        <v>3032.4</v>
      </c>
      <c r="AL1445" s="2">
        <v>0</v>
      </c>
      <c r="AM1445" s="2">
        <v>0</v>
      </c>
      <c r="AN1445" s="2">
        <v>0</v>
      </c>
      <c r="AO1445" s="2">
        <v>0</v>
      </c>
      <c r="AP1445" s="2">
        <v>0</v>
      </c>
      <c r="AQ1445" s="2">
        <v>0</v>
      </c>
      <c r="AR1445" s="2">
        <v>0</v>
      </c>
      <c r="AS1445" s="2">
        <v>3194.28</v>
      </c>
      <c r="AT1445" s="2">
        <v>2129.52</v>
      </c>
      <c r="AU1445" s="2">
        <v>1110.4000000000001</v>
      </c>
      <c r="AV1445" s="2">
        <v>0</v>
      </c>
      <c r="AW1445" s="1"/>
      <c r="AX1445" s="2" t="s">
        <v>422</v>
      </c>
      <c r="AY1445" s="8" t="s">
        <v>423</v>
      </c>
    </row>
    <row r="1446" spans="1:51" ht="13.15" customHeight="1" x14ac:dyDescent="0.25">
      <c r="A1446" s="7">
        <v>19997</v>
      </c>
      <c r="B1446" s="2" t="s">
        <v>1414</v>
      </c>
      <c r="C1446" s="2">
        <v>1298803</v>
      </c>
      <c r="D1446" s="2" t="s">
        <v>188</v>
      </c>
      <c r="E1446" s="2" t="s">
        <v>202</v>
      </c>
      <c r="F1446" s="2" t="s">
        <v>201</v>
      </c>
      <c r="G1446" s="3">
        <v>42689</v>
      </c>
      <c r="H1446" s="1"/>
      <c r="I1446" s="2">
        <v>11670.43</v>
      </c>
      <c r="J1446" s="2">
        <v>4294.8850000000002</v>
      </c>
      <c r="K1446" s="2">
        <v>4294.8850000000002</v>
      </c>
      <c r="L1446" s="2">
        <v>1505.23</v>
      </c>
      <c r="M1446" s="1"/>
      <c r="N1446" s="5">
        <f t="shared" si="44"/>
        <v>36091.69</v>
      </c>
      <c r="O1446" s="6">
        <f t="shared" si="45"/>
        <v>28992.210000000003</v>
      </c>
      <c r="P1446" s="2">
        <v>30</v>
      </c>
      <c r="Q1446" s="2" t="s">
        <v>37</v>
      </c>
      <c r="R1446" s="2">
        <v>0</v>
      </c>
      <c r="S1446" s="2">
        <v>0</v>
      </c>
      <c r="T1446" s="2">
        <v>0</v>
      </c>
      <c r="U1446" s="2">
        <v>0</v>
      </c>
      <c r="V1446" s="2">
        <v>972.5</v>
      </c>
      <c r="W1446" s="2">
        <v>1803.57</v>
      </c>
      <c r="X1446" s="2">
        <v>0</v>
      </c>
      <c r="Y1446" s="2">
        <v>2550.19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f>VLOOKUP(Tabla3[[#This Row],[Columna1]],Tabla5[#All],3,0)</f>
        <v>0</v>
      </c>
      <c r="AF1446" s="2">
        <v>0</v>
      </c>
      <c r="AG1446" s="2">
        <v>9000</v>
      </c>
      <c r="AH1446" s="2">
        <v>0</v>
      </c>
      <c r="AI1446" s="2">
        <v>0</v>
      </c>
      <c r="AJ1446" s="2">
        <v>0</v>
      </c>
      <c r="AK1446" s="2">
        <f>VLOOKUP(Tabla3[[#This Row],[Columna1]],Tabla7[[ID]:[Monto neto de los bonos]],3,0)</f>
        <v>10803.57</v>
      </c>
      <c r="AL1446" s="2">
        <v>0</v>
      </c>
      <c r="AM1446" s="2">
        <v>0</v>
      </c>
      <c r="AN1446" s="2">
        <v>0</v>
      </c>
      <c r="AO1446" s="2">
        <v>0</v>
      </c>
      <c r="AP1446" s="2">
        <v>0</v>
      </c>
      <c r="AQ1446" s="2">
        <v>0</v>
      </c>
      <c r="AR1446" s="2">
        <v>0</v>
      </c>
      <c r="AS1446" s="2">
        <v>3410.68</v>
      </c>
      <c r="AT1446" s="2">
        <v>2273.7800000000002</v>
      </c>
      <c r="AU1446" s="2">
        <v>1415.02</v>
      </c>
      <c r="AV1446" s="2">
        <v>0</v>
      </c>
      <c r="AW1446" s="1"/>
      <c r="AX1446" s="2" t="s">
        <v>422</v>
      </c>
      <c r="AY1446" s="8" t="s">
        <v>428</v>
      </c>
    </row>
    <row r="1447" spans="1:51" ht="13.15" customHeight="1" x14ac:dyDescent="0.25">
      <c r="A1447" s="7">
        <v>16622</v>
      </c>
      <c r="B1447" s="2" t="s">
        <v>1415</v>
      </c>
      <c r="C1447" s="2">
        <v>255103</v>
      </c>
      <c r="D1447" s="2" t="s">
        <v>188</v>
      </c>
      <c r="E1447" s="2" t="s">
        <v>202</v>
      </c>
      <c r="F1447" s="2" t="s">
        <v>193</v>
      </c>
      <c r="G1447" s="3">
        <v>43983</v>
      </c>
      <c r="H1447" s="1"/>
      <c r="I1447" s="2">
        <v>9717.6</v>
      </c>
      <c r="J1447" s="2">
        <v>4447.2349999999997</v>
      </c>
      <c r="K1447" s="2">
        <v>4447.2349999999997</v>
      </c>
      <c r="L1447" s="2">
        <v>0</v>
      </c>
      <c r="M1447" s="1"/>
      <c r="N1447" s="5">
        <f t="shared" si="44"/>
        <v>23873.119999999999</v>
      </c>
      <c r="O1447" s="6">
        <f t="shared" si="45"/>
        <v>18155.28</v>
      </c>
      <c r="P1447" s="2">
        <v>30</v>
      </c>
      <c r="Q1447" s="2" t="s">
        <v>37</v>
      </c>
      <c r="R1447" s="2">
        <v>0</v>
      </c>
      <c r="S1447" s="2">
        <v>0</v>
      </c>
      <c r="T1447" s="2">
        <v>0</v>
      </c>
      <c r="U1447" s="2">
        <v>0</v>
      </c>
      <c r="V1447" s="2">
        <v>893.38</v>
      </c>
      <c r="W1447" s="2">
        <v>1970.03</v>
      </c>
      <c r="X1447" s="2">
        <v>0</v>
      </c>
      <c r="Y1447" s="2">
        <v>2397.64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f>VLOOKUP(Tabla3[[#This Row],[Columna1]],Tabla5[#All],3,0)</f>
        <v>0</v>
      </c>
      <c r="AF1447" s="2">
        <v>0</v>
      </c>
      <c r="AG1447" s="2">
        <v>0</v>
      </c>
      <c r="AH1447" s="2">
        <v>0</v>
      </c>
      <c r="AI1447" s="2">
        <v>0</v>
      </c>
      <c r="AJ1447" s="2">
        <v>0</v>
      </c>
      <c r="AK1447" s="2">
        <f>VLOOKUP(Tabla3[[#This Row],[Columna1]],Tabla7[[ID]:[Monto neto de los bonos]],3,0)</f>
        <v>1970.03</v>
      </c>
      <c r="AL1447" s="2">
        <v>0</v>
      </c>
      <c r="AM1447" s="2">
        <v>0</v>
      </c>
      <c r="AN1447" s="2">
        <v>0</v>
      </c>
      <c r="AO1447" s="2">
        <v>0</v>
      </c>
      <c r="AP1447" s="2">
        <v>0</v>
      </c>
      <c r="AQ1447" s="2">
        <v>0</v>
      </c>
      <c r="AR1447" s="2">
        <v>0</v>
      </c>
      <c r="AS1447" s="2">
        <v>2925.8</v>
      </c>
      <c r="AT1447" s="2">
        <v>1950.52</v>
      </c>
      <c r="AU1447" s="2">
        <v>841.52</v>
      </c>
      <c r="AV1447" s="2">
        <v>0</v>
      </c>
      <c r="AW1447" s="1"/>
      <c r="AX1447" s="2" t="s">
        <v>422</v>
      </c>
      <c r="AY1447" s="8" t="s">
        <v>428</v>
      </c>
    </row>
    <row r="1448" spans="1:51" ht="13.15" customHeight="1" x14ac:dyDescent="0.25">
      <c r="A1448" s="7">
        <v>13339</v>
      </c>
      <c r="B1448" s="2" t="s">
        <v>4132</v>
      </c>
      <c r="C1448" s="2">
        <v>104003</v>
      </c>
      <c r="D1448" s="2" t="s">
        <v>188</v>
      </c>
      <c r="E1448" s="2" t="s">
        <v>203</v>
      </c>
      <c r="F1448" s="2" t="s">
        <v>217</v>
      </c>
      <c r="G1448" s="3">
        <v>38603</v>
      </c>
      <c r="H1448" s="1"/>
      <c r="I1448" s="2">
        <v>12173.71</v>
      </c>
      <c r="J1448" s="2">
        <v>4748.5950000000003</v>
      </c>
      <c r="K1448" s="2">
        <v>4748.5950000000003</v>
      </c>
      <c r="L1448" s="2">
        <v>3903.46</v>
      </c>
      <c r="M1448" s="1"/>
      <c r="N1448" s="5">
        <f t="shared" si="44"/>
        <v>31780.33</v>
      </c>
      <c r="O1448" s="6">
        <f t="shared" si="45"/>
        <v>23116.590000000004</v>
      </c>
      <c r="P1448" s="2">
        <v>30</v>
      </c>
      <c r="Q1448" s="2" t="s">
        <v>37</v>
      </c>
      <c r="R1448" s="2">
        <v>0</v>
      </c>
      <c r="S1448" s="2">
        <v>0</v>
      </c>
      <c r="T1448" s="2">
        <v>0</v>
      </c>
      <c r="U1448" s="2">
        <v>0</v>
      </c>
      <c r="V1448" s="2">
        <v>1040.2</v>
      </c>
      <c r="W1448" s="2">
        <v>2010.48</v>
      </c>
      <c r="X1448" s="2">
        <v>0</v>
      </c>
      <c r="Y1448" s="2">
        <v>3155.29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f>VLOOKUP(Tabla3[[#This Row],[Columna1]],Tabla5[#All],3,0)</f>
        <v>0</v>
      </c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>
        <f>VLOOKUP(Tabla3[[#This Row],[Columna1]],Tabla7[[ID]:[Monto neto de los bonos]],3,0)</f>
        <v>2010.48</v>
      </c>
      <c r="AL1448" s="2">
        <v>0</v>
      </c>
      <c r="AM1448" s="2">
        <v>0</v>
      </c>
      <c r="AN1448" s="2">
        <v>3810</v>
      </c>
      <c r="AO1448" s="2">
        <v>0</v>
      </c>
      <c r="AP1448" s="2">
        <v>0</v>
      </c>
      <c r="AQ1448" s="2">
        <v>0</v>
      </c>
      <c r="AR1448" s="2">
        <v>0</v>
      </c>
      <c r="AS1448" s="2">
        <v>3992.16</v>
      </c>
      <c r="AT1448" s="2">
        <v>2661.44</v>
      </c>
      <c r="AU1448" s="2">
        <v>2010.14</v>
      </c>
      <c r="AV1448" s="2">
        <v>0</v>
      </c>
      <c r="AW1448" s="1"/>
      <c r="AX1448" s="2" t="s">
        <v>422</v>
      </c>
      <c r="AY1448" s="8" t="s">
        <v>428</v>
      </c>
    </row>
    <row r="1449" spans="1:51" ht="13.15" customHeight="1" x14ac:dyDescent="0.25">
      <c r="A1449" s="7">
        <v>20334</v>
      </c>
      <c r="B1449" s="2" t="s">
        <v>4439</v>
      </c>
      <c r="C1449" s="2">
        <v>1705203</v>
      </c>
      <c r="D1449" s="2" t="s">
        <v>188</v>
      </c>
      <c r="E1449" s="2" t="s">
        <v>202</v>
      </c>
      <c r="F1449" s="2" t="s">
        <v>193</v>
      </c>
      <c r="G1449" s="3">
        <v>44181</v>
      </c>
      <c r="H1449" s="1"/>
      <c r="I1449" s="2">
        <v>9717.6</v>
      </c>
      <c r="J1449" s="2">
        <v>4447.2349999999997</v>
      </c>
      <c r="K1449" s="2">
        <v>4447.2349999999997</v>
      </c>
      <c r="L1449" s="2">
        <v>0</v>
      </c>
      <c r="M1449" s="1"/>
      <c r="N1449" s="5">
        <f t="shared" si="44"/>
        <v>23873.119999999999</v>
      </c>
      <c r="O1449" s="6">
        <f t="shared" si="45"/>
        <v>18155.28</v>
      </c>
      <c r="P1449" s="2">
        <v>30</v>
      </c>
      <c r="Q1449" s="2" t="s">
        <v>37</v>
      </c>
      <c r="R1449" s="2">
        <v>0</v>
      </c>
      <c r="S1449" s="2">
        <v>0</v>
      </c>
      <c r="T1449" s="2">
        <v>0</v>
      </c>
      <c r="U1449" s="2">
        <v>0</v>
      </c>
      <c r="V1449" s="2">
        <v>893.38</v>
      </c>
      <c r="W1449" s="2">
        <v>1970.03</v>
      </c>
      <c r="X1449" s="2">
        <v>0</v>
      </c>
      <c r="Y1449" s="2">
        <v>2397.64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f>VLOOKUP(Tabla3[[#This Row],[Columna1]],Tabla5[#All],3,0)</f>
        <v>0</v>
      </c>
      <c r="AF1449" s="2">
        <v>0</v>
      </c>
      <c r="AG1449" s="2">
        <v>0</v>
      </c>
      <c r="AH1449" s="2">
        <v>0</v>
      </c>
      <c r="AI1449" s="2">
        <v>0</v>
      </c>
      <c r="AJ1449" s="2">
        <v>0</v>
      </c>
      <c r="AK1449" s="2">
        <f>VLOOKUP(Tabla3[[#This Row],[Columna1]],Tabla7[[ID]:[Monto neto de los bonos]],3,0)</f>
        <v>1970.03</v>
      </c>
      <c r="AL1449" s="2">
        <v>0</v>
      </c>
      <c r="AM1449" s="2">
        <v>0</v>
      </c>
      <c r="AN1449" s="2">
        <v>0</v>
      </c>
      <c r="AO1449" s="2">
        <v>0</v>
      </c>
      <c r="AP1449" s="2">
        <v>0</v>
      </c>
      <c r="AQ1449" s="2">
        <v>0</v>
      </c>
      <c r="AR1449" s="2">
        <v>0</v>
      </c>
      <c r="AS1449" s="2">
        <v>2925.8</v>
      </c>
      <c r="AT1449" s="2">
        <v>1950.52</v>
      </c>
      <c r="AU1449" s="2">
        <v>841.52</v>
      </c>
      <c r="AV1449" s="2">
        <v>0</v>
      </c>
      <c r="AW1449" s="1"/>
      <c r="AX1449" s="2" t="s">
        <v>422</v>
      </c>
      <c r="AY1449" s="8" t="s">
        <v>428</v>
      </c>
    </row>
    <row r="1450" spans="1:51" ht="13.15" customHeight="1" x14ac:dyDescent="0.25">
      <c r="A1450" s="7">
        <v>18797</v>
      </c>
      <c r="B1450" s="2" t="s">
        <v>1416</v>
      </c>
      <c r="C1450" s="2">
        <v>374903</v>
      </c>
      <c r="D1450" s="2" t="s">
        <v>188</v>
      </c>
      <c r="E1450" s="2" t="s">
        <v>195</v>
      </c>
      <c r="F1450" s="2" t="s">
        <v>41</v>
      </c>
      <c r="G1450" s="3">
        <v>41928</v>
      </c>
      <c r="H1450" s="1"/>
      <c r="I1450" s="2">
        <v>8542.57</v>
      </c>
      <c r="J1450" s="2">
        <v>2234.4899999999998</v>
      </c>
      <c r="K1450" s="2">
        <v>2234.4899999999998</v>
      </c>
      <c r="L1450" s="2">
        <v>2166.9499999999998</v>
      </c>
      <c r="M1450" s="1"/>
      <c r="N1450" s="5">
        <f t="shared" si="44"/>
        <v>18365.940000000002</v>
      </c>
      <c r="O1450" s="6">
        <f t="shared" si="45"/>
        <v>15784.080000000004</v>
      </c>
      <c r="P1450" s="2">
        <v>30</v>
      </c>
      <c r="Q1450" s="2" t="s">
        <v>37</v>
      </c>
      <c r="R1450" s="2">
        <v>0</v>
      </c>
      <c r="S1450" s="2">
        <v>0</v>
      </c>
      <c r="T1450" s="2">
        <v>0</v>
      </c>
      <c r="U1450" s="2">
        <v>0</v>
      </c>
      <c r="V1450" s="2">
        <v>867.44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2320</v>
      </c>
      <c r="AE1450" s="2">
        <f>VLOOKUP(Tabla3[[#This Row],[Columna1]],Tabla5[#All],3,0)</f>
        <v>2320</v>
      </c>
      <c r="AF1450" s="2">
        <v>0</v>
      </c>
      <c r="AG1450" s="2">
        <v>0</v>
      </c>
      <c r="AH1450" s="2">
        <v>0</v>
      </c>
      <c r="AI1450" s="2">
        <v>0</v>
      </c>
      <c r="AJ1450" s="2">
        <v>0</v>
      </c>
      <c r="AK1450" s="2">
        <f>VLOOKUP(Tabla3[[#This Row],[Columna1]],Tabla7[[ID]:[Monto neto de los bonos]],3,0)</f>
        <v>0</v>
      </c>
      <c r="AL1450" s="2">
        <v>0</v>
      </c>
      <c r="AM1450" s="2">
        <v>0</v>
      </c>
      <c r="AN1450" s="2">
        <v>0</v>
      </c>
      <c r="AO1450" s="2">
        <v>0</v>
      </c>
      <c r="AP1450" s="2">
        <v>0</v>
      </c>
      <c r="AQ1450" s="2">
        <v>0</v>
      </c>
      <c r="AR1450" s="2">
        <v>0</v>
      </c>
      <c r="AS1450" s="2">
        <v>0</v>
      </c>
      <c r="AT1450" s="2">
        <v>1604.6</v>
      </c>
      <c r="AU1450" s="2">
        <v>977.26</v>
      </c>
      <c r="AV1450" s="2">
        <v>0</v>
      </c>
      <c r="AW1450" s="1"/>
      <c r="AX1450" s="2" t="s">
        <v>422</v>
      </c>
      <c r="AY1450" s="8" t="s">
        <v>423</v>
      </c>
    </row>
    <row r="1451" spans="1:51" ht="13.15" customHeight="1" x14ac:dyDescent="0.25">
      <c r="A1451" s="7">
        <v>25124</v>
      </c>
      <c r="B1451" s="2" t="s">
        <v>4288</v>
      </c>
      <c r="C1451" s="2">
        <v>6423803</v>
      </c>
      <c r="D1451" s="2" t="s">
        <v>188</v>
      </c>
      <c r="E1451" s="2" t="s">
        <v>209</v>
      </c>
      <c r="F1451" s="2" t="s">
        <v>42</v>
      </c>
      <c r="G1451" s="3">
        <v>45460</v>
      </c>
      <c r="H1451" s="1"/>
      <c r="I1451" s="2">
        <v>9836.7099999999991</v>
      </c>
      <c r="J1451" s="2">
        <v>3056.2150000000001</v>
      </c>
      <c r="K1451" s="2">
        <v>3056.2150000000001</v>
      </c>
      <c r="L1451" s="2">
        <v>0</v>
      </c>
      <c r="M1451" s="1"/>
      <c r="N1451" s="5">
        <f t="shared" si="44"/>
        <v>15949.14</v>
      </c>
      <c r="O1451" s="6">
        <f t="shared" si="45"/>
        <v>13596.939999999999</v>
      </c>
      <c r="P1451" s="2">
        <v>30</v>
      </c>
      <c r="Q1451" s="2" t="s">
        <v>37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f>VLOOKUP(Tabla3[[#This Row],[Columna1]],Tabla5[#All],3,0)</f>
        <v>0</v>
      </c>
      <c r="AF1451" s="2">
        <v>0</v>
      </c>
      <c r="AG1451" s="2">
        <v>0</v>
      </c>
      <c r="AH1451" s="2">
        <v>0</v>
      </c>
      <c r="AI1451" s="2">
        <v>0</v>
      </c>
      <c r="AJ1451" s="2">
        <v>0</v>
      </c>
      <c r="AK1451" s="2">
        <f>VLOOKUP(Tabla3[[#This Row],[Columna1]],Tabla7[[ID]:[Monto neto de los bonos]],3,0)</f>
        <v>0</v>
      </c>
      <c r="AL1451" s="2">
        <v>0</v>
      </c>
      <c r="AM1451" s="2">
        <v>0</v>
      </c>
      <c r="AN1451" s="2">
        <v>0</v>
      </c>
      <c r="AO1451" s="2">
        <v>0</v>
      </c>
      <c r="AP1451" s="2">
        <v>0</v>
      </c>
      <c r="AQ1451" s="2">
        <v>0</v>
      </c>
      <c r="AR1451" s="2">
        <v>0</v>
      </c>
      <c r="AS1451" s="2">
        <v>0</v>
      </c>
      <c r="AT1451" s="2">
        <v>1594.92</v>
      </c>
      <c r="AU1451" s="2">
        <v>757.28</v>
      </c>
      <c r="AV1451" s="2">
        <v>0</v>
      </c>
      <c r="AW1451" s="1"/>
      <c r="AX1451" s="2" t="s">
        <v>422</v>
      </c>
      <c r="AY1451" s="8" t="s">
        <v>423</v>
      </c>
    </row>
    <row r="1452" spans="1:51" ht="13.15" customHeight="1" x14ac:dyDescent="0.25">
      <c r="A1452" s="7">
        <v>12192</v>
      </c>
      <c r="B1452" s="2" t="s">
        <v>4422</v>
      </c>
      <c r="C1452" s="2">
        <v>72403</v>
      </c>
      <c r="D1452" s="2" t="s">
        <v>188</v>
      </c>
      <c r="E1452" s="2" t="s">
        <v>202</v>
      </c>
      <c r="F1452" s="2" t="s">
        <v>201</v>
      </c>
      <c r="G1452" s="3">
        <v>37408</v>
      </c>
      <c r="H1452" s="1"/>
      <c r="I1452" s="2">
        <v>11670.43</v>
      </c>
      <c r="J1452" s="2">
        <v>4294.8850000000002</v>
      </c>
      <c r="K1452" s="2">
        <v>4294.8850000000002</v>
      </c>
      <c r="L1452" s="2">
        <v>4997.71</v>
      </c>
      <c r="M1452" s="1"/>
      <c r="N1452" s="5">
        <f t="shared" si="44"/>
        <v>31221.15</v>
      </c>
      <c r="O1452" s="6">
        <f t="shared" si="45"/>
        <v>21754.75</v>
      </c>
      <c r="P1452" s="2">
        <v>30</v>
      </c>
      <c r="Q1452" s="2" t="s">
        <v>37</v>
      </c>
      <c r="R1452" s="2">
        <v>0</v>
      </c>
      <c r="S1452" s="2">
        <v>0</v>
      </c>
      <c r="T1452" s="2">
        <v>0</v>
      </c>
      <c r="U1452" s="2">
        <v>0</v>
      </c>
      <c r="V1452" s="2">
        <v>972.5</v>
      </c>
      <c r="W1452" s="2">
        <v>1803.57</v>
      </c>
      <c r="X1452" s="2">
        <v>0</v>
      </c>
      <c r="Y1452" s="2">
        <v>3187.17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f>VLOOKUP(Tabla3[[#This Row],[Columna1]],Tabla5[#All],3,0)</f>
        <v>0</v>
      </c>
      <c r="AF1452" s="2">
        <v>0</v>
      </c>
      <c r="AG1452" s="2">
        <v>0</v>
      </c>
      <c r="AH1452" s="2">
        <v>0</v>
      </c>
      <c r="AI1452" s="2">
        <v>0</v>
      </c>
      <c r="AJ1452" s="2">
        <v>0</v>
      </c>
      <c r="AK1452" s="2">
        <f>VLOOKUP(Tabla3[[#This Row],[Columna1]],Tabla7[[ID]:[Monto neto de los bonos]],3,0)</f>
        <v>1803.57</v>
      </c>
      <c r="AL1452" s="2">
        <v>0</v>
      </c>
      <c r="AM1452" s="2">
        <v>0</v>
      </c>
      <c r="AN1452" s="2">
        <v>0</v>
      </c>
      <c r="AO1452" s="2">
        <v>0</v>
      </c>
      <c r="AP1452" s="2">
        <v>0</v>
      </c>
      <c r="AQ1452" s="2">
        <v>0</v>
      </c>
      <c r="AR1452" s="2">
        <v>0</v>
      </c>
      <c r="AS1452" s="2">
        <v>4721.46</v>
      </c>
      <c r="AT1452" s="2">
        <v>2623.04</v>
      </c>
      <c r="AU1452" s="2">
        <v>2121.9</v>
      </c>
      <c r="AV1452" s="2">
        <v>0</v>
      </c>
      <c r="AW1452" s="1"/>
      <c r="AX1452" s="2" t="s">
        <v>422</v>
      </c>
      <c r="AY1452" s="8" t="s">
        <v>428</v>
      </c>
    </row>
    <row r="1453" spans="1:51" ht="13.15" customHeight="1" x14ac:dyDescent="0.25">
      <c r="A1453" s="7">
        <v>23800</v>
      </c>
      <c r="B1453" s="2" t="s">
        <v>4216</v>
      </c>
      <c r="C1453" s="2">
        <v>5445103</v>
      </c>
      <c r="D1453" s="2" t="s">
        <v>188</v>
      </c>
      <c r="E1453" s="2" t="s">
        <v>192</v>
      </c>
      <c r="F1453" s="2" t="s">
        <v>193</v>
      </c>
      <c r="G1453" s="3">
        <v>44652</v>
      </c>
      <c r="H1453" s="1"/>
      <c r="I1453" s="2">
        <v>9717.6</v>
      </c>
      <c r="J1453" s="2">
        <v>4447.2349999999997</v>
      </c>
      <c r="K1453" s="2">
        <v>4447.2349999999997</v>
      </c>
      <c r="L1453" s="2">
        <v>0</v>
      </c>
      <c r="M1453" s="1"/>
      <c r="N1453" s="5">
        <f t="shared" si="44"/>
        <v>23873.119999999999</v>
      </c>
      <c r="O1453" s="6">
        <f t="shared" si="45"/>
        <v>18155.28</v>
      </c>
      <c r="P1453" s="2">
        <v>30</v>
      </c>
      <c r="Q1453" s="2" t="s">
        <v>37</v>
      </c>
      <c r="R1453" s="2">
        <v>0</v>
      </c>
      <c r="S1453" s="2">
        <v>0</v>
      </c>
      <c r="T1453" s="2">
        <v>0</v>
      </c>
      <c r="U1453" s="2">
        <v>0</v>
      </c>
      <c r="V1453" s="2">
        <v>893.38</v>
      </c>
      <c r="W1453" s="2">
        <v>1970.03</v>
      </c>
      <c r="X1453" s="2">
        <v>0</v>
      </c>
      <c r="Y1453" s="2">
        <v>2397.64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f>VLOOKUP(Tabla3[[#This Row],[Columna1]],Tabla5[#All],3,0)</f>
        <v>0</v>
      </c>
      <c r="AF1453" s="2">
        <v>0</v>
      </c>
      <c r="AG1453" s="2">
        <v>0</v>
      </c>
      <c r="AH1453" s="2">
        <v>0</v>
      </c>
      <c r="AI1453" s="2">
        <v>0</v>
      </c>
      <c r="AJ1453" s="2">
        <v>0</v>
      </c>
      <c r="AK1453" s="2">
        <f>VLOOKUP(Tabla3[[#This Row],[Columna1]],Tabla7[[ID]:[Monto neto de los bonos]],3,0)</f>
        <v>1970.03</v>
      </c>
      <c r="AL1453" s="2">
        <v>0</v>
      </c>
      <c r="AM1453" s="2">
        <v>0</v>
      </c>
      <c r="AN1453" s="2">
        <v>0</v>
      </c>
      <c r="AO1453" s="2">
        <v>0</v>
      </c>
      <c r="AP1453" s="2">
        <v>0</v>
      </c>
      <c r="AQ1453" s="2">
        <v>0</v>
      </c>
      <c r="AR1453" s="2">
        <v>0</v>
      </c>
      <c r="AS1453" s="2">
        <v>2925.8</v>
      </c>
      <c r="AT1453" s="2">
        <v>1950.52</v>
      </c>
      <c r="AU1453" s="2">
        <v>841.52</v>
      </c>
      <c r="AV1453" s="2">
        <v>0</v>
      </c>
      <c r="AW1453" s="1"/>
      <c r="AX1453" s="2" t="s">
        <v>422</v>
      </c>
      <c r="AY1453" s="8" t="s">
        <v>428</v>
      </c>
    </row>
    <row r="1454" spans="1:51" ht="13.15" customHeight="1" x14ac:dyDescent="0.25">
      <c r="A1454" s="7">
        <v>18581</v>
      </c>
      <c r="B1454" s="2" t="s">
        <v>1417</v>
      </c>
      <c r="C1454" s="2">
        <v>358703</v>
      </c>
      <c r="D1454" s="2" t="s">
        <v>188</v>
      </c>
      <c r="E1454" s="2" t="s">
        <v>192</v>
      </c>
      <c r="F1454" s="2" t="s">
        <v>193</v>
      </c>
      <c r="G1454" s="3">
        <v>41835</v>
      </c>
      <c r="H1454" s="1"/>
      <c r="I1454" s="2">
        <v>9717.6</v>
      </c>
      <c r="J1454" s="2">
        <v>4447.2349999999997</v>
      </c>
      <c r="K1454" s="2">
        <v>4447.2349999999997</v>
      </c>
      <c r="L1454" s="2">
        <v>3149.31</v>
      </c>
      <c r="M1454" s="1"/>
      <c r="N1454" s="5">
        <f t="shared" si="44"/>
        <v>27022.43</v>
      </c>
      <c r="O1454" s="6">
        <f t="shared" si="45"/>
        <v>20013.23</v>
      </c>
      <c r="P1454" s="2">
        <v>30</v>
      </c>
      <c r="Q1454" s="2" t="s">
        <v>37</v>
      </c>
      <c r="R1454" s="2">
        <v>0</v>
      </c>
      <c r="S1454" s="2">
        <v>0</v>
      </c>
      <c r="T1454" s="2">
        <v>0</v>
      </c>
      <c r="U1454" s="2">
        <v>0</v>
      </c>
      <c r="V1454" s="2">
        <v>893.38</v>
      </c>
      <c r="W1454" s="2">
        <v>1970.03</v>
      </c>
      <c r="X1454" s="2">
        <v>0</v>
      </c>
      <c r="Y1454" s="2">
        <v>2397.64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f>VLOOKUP(Tabla3[[#This Row],[Columna1]],Tabla5[#All],3,0)</f>
        <v>0</v>
      </c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>
        <f>VLOOKUP(Tabla3[[#This Row],[Columna1]],Tabla7[[ID]:[Monto neto de los bonos]],3,0)</f>
        <v>1970.03</v>
      </c>
      <c r="AL1454" s="2">
        <v>0</v>
      </c>
      <c r="AM1454" s="2">
        <v>0</v>
      </c>
      <c r="AN1454" s="2">
        <v>0</v>
      </c>
      <c r="AO1454" s="2">
        <v>0</v>
      </c>
      <c r="AP1454" s="2">
        <v>0</v>
      </c>
      <c r="AQ1454" s="2">
        <v>0</v>
      </c>
      <c r="AR1454" s="2">
        <v>0</v>
      </c>
      <c r="AS1454" s="2">
        <v>3398.2</v>
      </c>
      <c r="AT1454" s="2">
        <v>2265.46</v>
      </c>
      <c r="AU1454" s="2">
        <v>1345.54</v>
      </c>
      <c r="AV1454" s="2">
        <v>0</v>
      </c>
      <c r="AW1454" s="1"/>
      <c r="AX1454" s="2" t="s">
        <v>422</v>
      </c>
      <c r="AY1454" s="8" t="s">
        <v>428</v>
      </c>
    </row>
    <row r="1455" spans="1:51" ht="13.15" customHeight="1" x14ac:dyDescent="0.25">
      <c r="A1455" s="7">
        <v>23799</v>
      </c>
      <c r="B1455" s="2" t="s">
        <v>1418</v>
      </c>
      <c r="C1455" s="2">
        <v>5445003</v>
      </c>
      <c r="D1455" s="2" t="s">
        <v>188</v>
      </c>
      <c r="E1455" s="2" t="s">
        <v>192</v>
      </c>
      <c r="F1455" s="2" t="s">
        <v>193</v>
      </c>
      <c r="G1455" s="3">
        <v>44652</v>
      </c>
      <c r="H1455" s="1"/>
      <c r="I1455" s="2">
        <v>9717.6</v>
      </c>
      <c r="J1455" s="2">
        <v>4447.2349999999997</v>
      </c>
      <c r="K1455" s="2">
        <v>4447.2349999999997</v>
      </c>
      <c r="L1455" s="2">
        <v>0</v>
      </c>
      <c r="M1455" s="1"/>
      <c r="N1455" s="5">
        <f t="shared" si="44"/>
        <v>23873.119999999999</v>
      </c>
      <c r="O1455" s="6">
        <f t="shared" si="45"/>
        <v>18155.28</v>
      </c>
      <c r="P1455" s="2">
        <v>30</v>
      </c>
      <c r="Q1455" s="2" t="s">
        <v>37</v>
      </c>
      <c r="R1455" s="2">
        <v>0</v>
      </c>
      <c r="S1455" s="2">
        <v>0</v>
      </c>
      <c r="T1455" s="2">
        <v>0</v>
      </c>
      <c r="U1455" s="2">
        <v>0</v>
      </c>
      <c r="V1455" s="2">
        <v>893.38</v>
      </c>
      <c r="W1455" s="2">
        <v>1970.03</v>
      </c>
      <c r="X1455" s="2">
        <v>0</v>
      </c>
      <c r="Y1455" s="2">
        <v>2397.64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f>VLOOKUP(Tabla3[[#This Row],[Columna1]],Tabla5[#All],3,0)</f>
        <v>0</v>
      </c>
      <c r="AF1455" s="2">
        <v>0</v>
      </c>
      <c r="AG1455" s="2">
        <v>0</v>
      </c>
      <c r="AH1455" s="2">
        <v>0</v>
      </c>
      <c r="AI1455" s="2">
        <v>0</v>
      </c>
      <c r="AJ1455" s="2">
        <v>0</v>
      </c>
      <c r="AK1455" s="2">
        <f>VLOOKUP(Tabla3[[#This Row],[Columna1]],Tabla7[[ID]:[Monto neto de los bonos]],3,0)</f>
        <v>1970.03</v>
      </c>
      <c r="AL1455" s="2">
        <v>0</v>
      </c>
      <c r="AM1455" s="2">
        <v>0</v>
      </c>
      <c r="AN1455" s="2">
        <v>0</v>
      </c>
      <c r="AO1455" s="2">
        <v>0</v>
      </c>
      <c r="AP1455" s="2">
        <v>0</v>
      </c>
      <c r="AQ1455" s="2">
        <v>0</v>
      </c>
      <c r="AR1455" s="2">
        <v>0</v>
      </c>
      <c r="AS1455" s="2">
        <v>2925.8</v>
      </c>
      <c r="AT1455" s="2">
        <v>1950.52</v>
      </c>
      <c r="AU1455" s="2">
        <v>841.52</v>
      </c>
      <c r="AV1455" s="2">
        <v>0</v>
      </c>
      <c r="AW1455" s="1"/>
      <c r="AX1455" s="2" t="s">
        <v>422</v>
      </c>
      <c r="AY1455" s="8" t="s">
        <v>428</v>
      </c>
    </row>
    <row r="1456" spans="1:51" ht="13.15" customHeight="1" x14ac:dyDescent="0.25">
      <c r="A1456" s="7">
        <v>20172</v>
      </c>
      <c r="B1456" s="2" t="s">
        <v>1419</v>
      </c>
      <c r="C1456" s="2">
        <v>1451203</v>
      </c>
      <c r="D1456" s="2" t="s">
        <v>188</v>
      </c>
      <c r="E1456" s="2" t="s">
        <v>242</v>
      </c>
      <c r="F1456" s="2" t="s">
        <v>60</v>
      </c>
      <c r="G1456" s="3">
        <v>42684</v>
      </c>
      <c r="H1456" s="1"/>
      <c r="I1456" s="2">
        <v>14709.55</v>
      </c>
      <c r="J1456" s="2">
        <v>2709.165</v>
      </c>
      <c r="K1456" s="2">
        <v>2709.165</v>
      </c>
      <c r="L1456" s="2">
        <v>1573.68</v>
      </c>
      <c r="M1456" s="1"/>
      <c r="N1456" s="5">
        <f t="shared" si="44"/>
        <v>37553.56</v>
      </c>
      <c r="O1456" s="6">
        <f t="shared" si="45"/>
        <v>33551.419999999991</v>
      </c>
      <c r="P1456" s="2">
        <v>30</v>
      </c>
      <c r="Q1456" s="2" t="s">
        <v>37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15057.72</v>
      </c>
      <c r="AE1456" s="2">
        <f>VLOOKUP(Tabla3[[#This Row],[Columna1]],Tabla5[#All],3,0)</f>
        <v>15057.72</v>
      </c>
      <c r="AF1456" s="2">
        <v>0</v>
      </c>
      <c r="AG1456" s="2">
        <v>0</v>
      </c>
      <c r="AH1456" s="2">
        <v>0</v>
      </c>
      <c r="AI1456" s="2">
        <v>0</v>
      </c>
      <c r="AJ1456" s="2">
        <v>794.28</v>
      </c>
      <c r="AK1456" s="2">
        <f>VLOOKUP(Tabla3[[#This Row],[Columna1]],Tabla7[[ID]:[Monto neto de los bonos]],3,0)</f>
        <v>794.28</v>
      </c>
      <c r="AL1456" s="2">
        <v>0</v>
      </c>
      <c r="AM1456" s="2">
        <v>0</v>
      </c>
      <c r="AN1456" s="2">
        <v>0</v>
      </c>
      <c r="AO1456" s="2">
        <v>0</v>
      </c>
      <c r="AP1456" s="2">
        <v>0</v>
      </c>
      <c r="AQ1456" s="2">
        <v>0</v>
      </c>
      <c r="AR1456" s="2">
        <v>0</v>
      </c>
      <c r="AS1456" s="2">
        <v>0</v>
      </c>
      <c r="AT1456" s="2">
        <v>2170.16</v>
      </c>
      <c r="AU1456" s="2">
        <v>1831.98</v>
      </c>
      <c r="AV1456" s="2">
        <v>0</v>
      </c>
      <c r="AW1456" s="1"/>
      <c r="AX1456" s="2" t="s">
        <v>422</v>
      </c>
      <c r="AY1456" s="8" t="s">
        <v>423</v>
      </c>
    </row>
    <row r="1457" spans="1:51" ht="13.15" customHeight="1" x14ac:dyDescent="0.25">
      <c r="A1457" s="7">
        <v>15130</v>
      </c>
      <c r="B1457" s="2" t="s">
        <v>1420</v>
      </c>
      <c r="C1457" s="2">
        <v>1753203</v>
      </c>
      <c r="D1457" s="2" t="s">
        <v>188</v>
      </c>
      <c r="E1457" s="2" t="s">
        <v>243</v>
      </c>
      <c r="F1457" s="2" t="s">
        <v>60</v>
      </c>
      <c r="G1457" s="3">
        <v>42758</v>
      </c>
      <c r="H1457" s="1"/>
      <c r="I1457" s="2">
        <v>14709.55</v>
      </c>
      <c r="J1457" s="2">
        <v>2709.165</v>
      </c>
      <c r="K1457" s="2">
        <v>2709.165</v>
      </c>
      <c r="L1457" s="2">
        <v>1826.31</v>
      </c>
      <c r="M1457" s="1"/>
      <c r="N1457" s="5">
        <f t="shared" si="44"/>
        <v>32433.93</v>
      </c>
      <c r="O1457" s="6">
        <f t="shared" si="45"/>
        <v>28352.570000000003</v>
      </c>
      <c r="P1457" s="2">
        <v>30</v>
      </c>
      <c r="Q1457" s="2" t="s">
        <v>37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10479.74</v>
      </c>
      <c r="AE1457" s="2">
        <f>VLOOKUP(Tabla3[[#This Row],[Columna1]],Tabla5[#All],3,0)</f>
        <v>10479.74</v>
      </c>
      <c r="AF1457" s="2">
        <v>0</v>
      </c>
      <c r="AG1457" s="2">
        <v>0</v>
      </c>
      <c r="AH1457" s="2">
        <v>0</v>
      </c>
      <c r="AI1457" s="2">
        <v>0</v>
      </c>
      <c r="AJ1457" s="2">
        <v>0</v>
      </c>
      <c r="AK1457" s="2">
        <f>VLOOKUP(Tabla3[[#This Row],[Columna1]],Tabla7[[ID]:[Monto neto de los bonos]],3,0)</f>
        <v>0</v>
      </c>
      <c r="AL1457" s="2">
        <v>0</v>
      </c>
      <c r="AM1457" s="2">
        <v>0</v>
      </c>
      <c r="AN1457" s="2">
        <v>0</v>
      </c>
      <c r="AO1457" s="2">
        <v>0</v>
      </c>
      <c r="AP1457" s="2">
        <v>0</v>
      </c>
      <c r="AQ1457" s="2">
        <v>0</v>
      </c>
      <c r="AR1457" s="2">
        <v>0</v>
      </c>
      <c r="AS1457" s="2">
        <v>0</v>
      </c>
      <c r="AT1457" s="2">
        <v>2195.42</v>
      </c>
      <c r="AU1457" s="2">
        <v>1885.94</v>
      </c>
      <c r="AV1457" s="2">
        <v>0</v>
      </c>
      <c r="AW1457" s="1"/>
      <c r="AX1457" s="2" t="s">
        <v>422</v>
      </c>
      <c r="AY1457" s="8" t="s">
        <v>423</v>
      </c>
    </row>
    <row r="1458" spans="1:51" ht="13.15" customHeight="1" x14ac:dyDescent="0.25">
      <c r="A1458" s="7">
        <v>24543</v>
      </c>
      <c r="B1458" s="2" t="s">
        <v>4318</v>
      </c>
      <c r="C1458" s="2">
        <v>6030603</v>
      </c>
      <c r="D1458" s="2" t="s">
        <v>188</v>
      </c>
      <c r="E1458" s="2" t="s">
        <v>211</v>
      </c>
      <c r="F1458" s="2" t="s">
        <v>42</v>
      </c>
      <c r="G1458" s="3">
        <v>45093</v>
      </c>
      <c r="H1458" s="1"/>
      <c r="I1458" s="2">
        <v>9836.7099999999991</v>
      </c>
      <c r="J1458" s="2">
        <v>3056.2150000000001</v>
      </c>
      <c r="K1458" s="2">
        <v>3056.2150000000001</v>
      </c>
      <c r="L1458" s="2">
        <v>0</v>
      </c>
      <c r="M1458" s="1"/>
      <c r="N1458" s="5">
        <f t="shared" si="44"/>
        <v>15949.14</v>
      </c>
      <c r="O1458" s="6">
        <f t="shared" si="45"/>
        <v>13596.939999999999</v>
      </c>
      <c r="P1458" s="2">
        <v>30</v>
      </c>
      <c r="Q1458" s="2" t="s">
        <v>37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f>VLOOKUP(Tabla3[[#This Row],[Columna1]],Tabla5[#All],3,0)</f>
        <v>0</v>
      </c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>
        <f>VLOOKUP(Tabla3[[#This Row],[Columna1]],Tabla7[[ID]:[Monto neto de los bonos]],3,0)</f>
        <v>0</v>
      </c>
      <c r="AL1458" s="2">
        <v>0</v>
      </c>
      <c r="AM1458" s="2">
        <v>0</v>
      </c>
      <c r="AN1458" s="2">
        <v>0</v>
      </c>
      <c r="AO1458" s="2">
        <v>0</v>
      </c>
      <c r="AP1458" s="2">
        <v>0</v>
      </c>
      <c r="AQ1458" s="2">
        <v>0</v>
      </c>
      <c r="AR1458" s="2">
        <v>0</v>
      </c>
      <c r="AS1458" s="2">
        <v>0</v>
      </c>
      <c r="AT1458" s="2">
        <v>1594.92</v>
      </c>
      <c r="AU1458" s="2">
        <v>757.28</v>
      </c>
      <c r="AV1458" s="2">
        <v>0</v>
      </c>
      <c r="AW1458" s="1"/>
      <c r="AX1458" s="2" t="s">
        <v>422</v>
      </c>
      <c r="AY1458" s="8" t="s">
        <v>423</v>
      </c>
    </row>
    <row r="1459" spans="1:51" ht="13.15" customHeight="1" x14ac:dyDescent="0.25">
      <c r="A1459" s="7">
        <v>16357</v>
      </c>
      <c r="B1459" s="2" t="s">
        <v>1421</v>
      </c>
      <c r="C1459" s="2">
        <v>198703</v>
      </c>
      <c r="D1459" s="2" t="s">
        <v>188</v>
      </c>
      <c r="E1459" s="2" t="s">
        <v>209</v>
      </c>
      <c r="F1459" s="2" t="s">
        <v>42</v>
      </c>
      <c r="G1459" s="3">
        <v>42927</v>
      </c>
      <c r="H1459" s="1"/>
      <c r="I1459" s="2">
        <v>9836.7099999999991</v>
      </c>
      <c r="J1459" s="2">
        <v>3056.2150000000001</v>
      </c>
      <c r="K1459" s="2">
        <v>3056.2150000000001</v>
      </c>
      <c r="L1459" s="2">
        <v>1354.37</v>
      </c>
      <c r="M1459" s="1"/>
      <c r="N1459" s="5">
        <f t="shared" si="44"/>
        <v>18406.64</v>
      </c>
      <c r="O1459" s="6">
        <f t="shared" si="45"/>
        <v>15760.759999999998</v>
      </c>
      <c r="P1459" s="2">
        <v>30</v>
      </c>
      <c r="Q1459" s="2" t="s">
        <v>37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1103.1300000000001</v>
      </c>
      <c r="AE1459" s="2">
        <f>VLOOKUP(Tabla3[[#This Row],[Columna1]],Tabla5[#All],3,0)</f>
        <v>1103.1300000000001</v>
      </c>
      <c r="AF1459" s="2">
        <v>0</v>
      </c>
      <c r="AG1459" s="2">
        <v>0</v>
      </c>
      <c r="AH1459" s="2">
        <v>0</v>
      </c>
      <c r="AI1459" s="2">
        <v>0</v>
      </c>
      <c r="AJ1459" s="2">
        <v>0</v>
      </c>
      <c r="AK1459" s="2">
        <f>VLOOKUP(Tabla3[[#This Row],[Columna1]],Tabla7[[ID]:[Monto neto de los bonos]],3,0)</f>
        <v>0</v>
      </c>
      <c r="AL1459" s="2">
        <v>0</v>
      </c>
      <c r="AM1459" s="2">
        <v>0</v>
      </c>
      <c r="AN1459" s="2">
        <v>0</v>
      </c>
      <c r="AO1459" s="2">
        <v>0</v>
      </c>
      <c r="AP1459" s="2">
        <v>0</v>
      </c>
      <c r="AQ1459" s="2">
        <v>0</v>
      </c>
      <c r="AR1459" s="2">
        <v>0</v>
      </c>
      <c r="AS1459" s="2">
        <v>0</v>
      </c>
      <c r="AT1459" s="2">
        <v>1730.36</v>
      </c>
      <c r="AU1459" s="2">
        <v>915.52</v>
      </c>
      <c r="AV1459" s="2">
        <v>0</v>
      </c>
      <c r="AW1459" s="1"/>
      <c r="AX1459" s="2" t="s">
        <v>422</v>
      </c>
      <c r="AY1459" s="8" t="s">
        <v>423</v>
      </c>
    </row>
    <row r="1460" spans="1:51" ht="13.15" customHeight="1" x14ac:dyDescent="0.25">
      <c r="A1460" s="7">
        <v>13165</v>
      </c>
      <c r="B1460" s="2" t="s">
        <v>1422</v>
      </c>
      <c r="C1460" s="2">
        <v>100503</v>
      </c>
      <c r="D1460" s="2" t="s">
        <v>188</v>
      </c>
      <c r="E1460" s="2" t="s">
        <v>211</v>
      </c>
      <c r="F1460" s="2" t="s">
        <v>36</v>
      </c>
      <c r="G1460" s="3">
        <v>38433</v>
      </c>
      <c r="H1460" s="1"/>
      <c r="I1460" s="2">
        <v>13165.89</v>
      </c>
      <c r="J1460" s="2">
        <v>2789.65</v>
      </c>
      <c r="K1460" s="2">
        <v>2789.65</v>
      </c>
      <c r="L1460" s="2">
        <v>5051.5200000000004</v>
      </c>
      <c r="M1460" s="1"/>
      <c r="N1460" s="5">
        <f t="shared" si="44"/>
        <v>35435.67</v>
      </c>
      <c r="O1460" s="6">
        <f t="shared" si="45"/>
        <v>30830.499999999993</v>
      </c>
      <c r="P1460" s="2">
        <v>30</v>
      </c>
      <c r="Q1460" s="2" t="s">
        <v>37</v>
      </c>
      <c r="R1460" s="2">
        <v>0</v>
      </c>
      <c r="S1460" s="2">
        <v>0</v>
      </c>
      <c r="T1460" s="2">
        <v>0</v>
      </c>
      <c r="U1460" s="2">
        <v>0</v>
      </c>
      <c r="V1460" s="2">
        <v>1249.68</v>
      </c>
      <c r="W1460" s="2">
        <v>0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10389.280000000001</v>
      </c>
      <c r="AE1460" s="2">
        <f>VLOOKUP(Tabla3[[#This Row],[Columna1]],Tabla5[#All],3,0)</f>
        <v>10389.280000000001</v>
      </c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>
        <f>VLOOKUP(Tabla3[[#This Row],[Columna1]],Tabla7[[ID]:[Monto neto de los bonos]],3,0)</f>
        <v>0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  <c r="AQ1460" s="2">
        <v>0</v>
      </c>
      <c r="AR1460" s="2">
        <v>0</v>
      </c>
      <c r="AS1460" s="2">
        <v>0</v>
      </c>
      <c r="AT1460" s="2">
        <v>2373.41</v>
      </c>
      <c r="AU1460" s="2">
        <v>2231.7600000000002</v>
      </c>
      <c r="AV1460" s="2">
        <v>0</v>
      </c>
      <c r="AW1460" s="1"/>
      <c r="AX1460" s="2" t="s">
        <v>422</v>
      </c>
      <c r="AY1460" s="8" t="s">
        <v>423</v>
      </c>
    </row>
    <row r="1461" spans="1:51" ht="13.15" customHeight="1" x14ac:dyDescent="0.25">
      <c r="A1461" s="7">
        <v>12113</v>
      </c>
      <c r="B1461" s="2" t="s">
        <v>4431</v>
      </c>
      <c r="C1461" s="2">
        <v>119203</v>
      </c>
      <c r="D1461" s="2" t="s">
        <v>188</v>
      </c>
      <c r="E1461" s="2" t="s">
        <v>202</v>
      </c>
      <c r="F1461" s="2" t="s">
        <v>244</v>
      </c>
      <c r="G1461" s="3">
        <v>37272</v>
      </c>
      <c r="H1461" s="1"/>
      <c r="I1461" s="2">
        <v>14038.86</v>
      </c>
      <c r="J1461" s="2">
        <v>5668.02</v>
      </c>
      <c r="K1461" s="2">
        <v>5668.02</v>
      </c>
      <c r="L1461" s="2">
        <v>6389.63</v>
      </c>
      <c r="M1461" s="1"/>
      <c r="N1461" s="5">
        <f t="shared" si="44"/>
        <v>57608.55</v>
      </c>
      <c r="O1461" s="6">
        <f t="shared" si="45"/>
        <v>45066.070000000007</v>
      </c>
      <c r="P1461" s="2">
        <v>30</v>
      </c>
      <c r="Q1461" s="2" t="s">
        <v>37</v>
      </c>
      <c r="R1461" s="2">
        <v>0</v>
      </c>
      <c r="S1461" s="2">
        <v>0</v>
      </c>
      <c r="T1461" s="2">
        <v>0</v>
      </c>
      <c r="U1461" s="2">
        <v>0</v>
      </c>
      <c r="V1461" s="2">
        <v>1218</v>
      </c>
      <c r="W1461" s="2">
        <v>2573.41</v>
      </c>
      <c r="X1461" s="2">
        <v>5074.9799999999996</v>
      </c>
      <c r="Y1461" s="2">
        <v>9794.2999999999993</v>
      </c>
      <c r="Z1461" s="2">
        <v>0</v>
      </c>
      <c r="AA1461" s="2">
        <v>0</v>
      </c>
      <c r="AB1461" s="2">
        <v>0</v>
      </c>
      <c r="AC1461" s="2">
        <v>0</v>
      </c>
      <c r="AD1461" s="2">
        <v>4432.13</v>
      </c>
      <c r="AE1461" s="2">
        <f>VLOOKUP(Tabla3[[#This Row],[Columna1]],Tabla5[#All],3,0)</f>
        <v>4432.13</v>
      </c>
      <c r="AF1461" s="2">
        <v>0</v>
      </c>
      <c r="AG1461" s="2">
        <v>6901</v>
      </c>
      <c r="AH1461" s="2">
        <v>0</v>
      </c>
      <c r="AI1461" s="2">
        <v>0</v>
      </c>
      <c r="AJ1461" s="2">
        <v>925.18</v>
      </c>
      <c r="AK1461" s="2">
        <f>VLOOKUP(Tabla3[[#This Row],[Columna1]],Tabla7[[ID]:[Monto neto de los bonos]],3,0)</f>
        <v>15474.57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0</v>
      </c>
      <c r="AR1461" s="2">
        <v>0</v>
      </c>
      <c r="AS1461" s="2">
        <v>6266.68</v>
      </c>
      <c r="AT1461" s="2">
        <v>3298.24</v>
      </c>
      <c r="AU1461" s="2">
        <v>2977.56</v>
      </c>
      <c r="AV1461" s="2">
        <v>0</v>
      </c>
      <c r="AW1461" s="1"/>
      <c r="AX1461" s="2" t="s">
        <v>422</v>
      </c>
      <c r="AY1461" s="8" t="s">
        <v>428</v>
      </c>
    </row>
    <row r="1462" spans="1:51" ht="13.15" customHeight="1" x14ac:dyDescent="0.25">
      <c r="A1462" s="7">
        <v>23853</v>
      </c>
      <c r="B1462" s="2" t="s">
        <v>1423</v>
      </c>
      <c r="C1462" s="2">
        <v>5477903</v>
      </c>
      <c r="D1462" s="2" t="s">
        <v>188</v>
      </c>
      <c r="E1462" s="2" t="s">
        <v>224</v>
      </c>
      <c r="F1462" s="2" t="s">
        <v>42</v>
      </c>
      <c r="G1462" s="3">
        <v>45307</v>
      </c>
      <c r="H1462" s="1"/>
      <c r="I1462" s="2">
        <v>9836.7099999999991</v>
      </c>
      <c r="J1462" s="2">
        <v>3056.2150000000001</v>
      </c>
      <c r="K1462" s="2">
        <v>3056.2150000000001</v>
      </c>
      <c r="L1462" s="2">
        <v>0</v>
      </c>
      <c r="M1462" s="1"/>
      <c r="N1462" s="5">
        <f t="shared" si="44"/>
        <v>17733.789999999997</v>
      </c>
      <c r="O1462" s="6">
        <f t="shared" si="45"/>
        <v>15159.589999999997</v>
      </c>
      <c r="P1462" s="2">
        <v>30</v>
      </c>
      <c r="Q1462" s="2" t="s">
        <v>37</v>
      </c>
      <c r="R1462" s="2">
        <v>0</v>
      </c>
      <c r="S1462" s="2">
        <v>0</v>
      </c>
      <c r="T1462" s="2">
        <v>0</v>
      </c>
      <c r="U1462" s="2">
        <v>0</v>
      </c>
      <c r="V1462" s="2">
        <v>1063.28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721.37</v>
      </c>
      <c r="AE1462" s="2">
        <f>VLOOKUP(Tabla3[[#This Row],[Columna1]],Tabla5[#All],3,0)</f>
        <v>721.37</v>
      </c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>
        <f>VLOOKUP(Tabla3[[#This Row],[Columna1]],Tabla7[[ID]:[Monto neto de los bonos]],3,0)</f>
        <v>0</v>
      </c>
      <c r="AL1462" s="2">
        <v>0</v>
      </c>
      <c r="AM1462" s="2">
        <v>0</v>
      </c>
      <c r="AN1462" s="2">
        <v>0</v>
      </c>
      <c r="AO1462" s="2">
        <v>0</v>
      </c>
      <c r="AP1462" s="2">
        <v>0</v>
      </c>
      <c r="AQ1462" s="2">
        <v>0</v>
      </c>
      <c r="AR1462" s="2">
        <v>0</v>
      </c>
      <c r="AS1462" s="2">
        <v>0</v>
      </c>
      <c r="AT1462" s="2">
        <v>1701.24</v>
      </c>
      <c r="AU1462" s="2">
        <v>872.96</v>
      </c>
      <c r="AV1462" s="2">
        <v>0</v>
      </c>
      <c r="AW1462" s="1"/>
      <c r="AX1462" s="2" t="s">
        <v>422</v>
      </c>
      <c r="AY1462" s="8" t="s">
        <v>423</v>
      </c>
    </row>
    <row r="1463" spans="1:51" ht="13.15" customHeight="1" x14ac:dyDescent="0.25">
      <c r="A1463" s="7">
        <v>23704</v>
      </c>
      <c r="B1463" s="2" t="s">
        <v>1424</v>
      </c>
      <c r="C1463" s="2">
        <v>5417703</v>
      </c>
      <c r="D1463" s="2" t="s">
        <v>188</v>
      </c>
      <c r="E1463" s="2" t="s">
        <v>210</v>
      </c>
      <c r="F1463" s="2" t="s">
        <v>41</v>
      </c>
      <c r="G1463" s="3">
        <v>44623</v>
      </c>
      <c r="H1463" s="1"/>
      <c r="I1463" s="2">
        <v>8542.57</v>
      </c>
      <c r="J1463" s="2">
        <v>2234.4899999999998</v>
      </c>
      <c r="K1463" s="2">
        <v>2234.4899999999998</v>
      </c>
      <c r="L1463" s="2">
        <v>0</v>
      </c>
      <c r="M1463" s="1"/>
      <c r="N1463" s="5">
        <f t="shared" si="44"/>
        <v>14949.99</v>
      </c>
      <c r="O1463" s="6">
        <f t="shared" si="45"/>
        <v>12851.25</v>
      </c>
      <c r="P1463" s="2">
        <v>30</v>
      </c>
      <c r="Q1463" s="2" t="s">
        <v>37</v>
      </c>
      <c r="R1463" s="2">
        <v>0</v>
      </c>
      <c r="S1463" s="2">
        <v>0</v>
      </c>
      <c r="T1463" s="2">
        <v>0</v>
      </c>
      <c r="U1463" s="2">
        <v>0</v>
      </c>
      <c r="V1463" s="2">
        <v>867.44</v>
      </c>
      <c r="W1463" s="2">
        <v>0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1071</v>
      </c>
      <c r="AE1463" s="2">
        <f>VLOOKUP(Tabla3[[#This Row],[Columna1]],Tabla5[#All],3,0)</f>
        <v>1071</v>
      </c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>
        <f>VLOOKUP(Tabla3[[#This Row],[Columna1]],Tabla7[[ID]:[Monto neto de los bonos]],3,0)</f>
        <v>0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  <c r="AQ1463" s="2">
        <v>0</v>
      </c>
      <c r="AR1463" s="2">
        <v>0</v>
      </c>
      <c r="AS1463" s="2">
        <v>0</v>
      </c>
      <c r="AT1463" s="2">
        <v>1387.9</v>
      </c>
      <c r="AU1463" s="2">
        <v>710.84</v>
      </c>
      <c r="AV1463" s="2">
        <v>0</v>
      </c>
      <c r="AW1463" s="1"/>
      <c r="AX1463" s="2" t="s">
        <v>422</v>
      </c>
      <c r="AY1463" s="8" t="s">
        <v>423</v>
      </c>
    </row>
    <row r="1464" spans="1:51" ht="13.15" customHeight="1" x14ac:dyDescent="0.25">
      <c r="A1464" s="7">
        <v>25289</v>
      </c>
      <c r="B1464" s="2" t="s">
        <v>1425</v>
      </c>
      <c r="C1464" s="2">
        <v>6551103</v>
      </c>
      <c r="D1464" s="2" t="s">
        <v>188</v>
      </c>
      <c r="E1464" s="2" t="s">
        <v>206</v>
      </c>
      <c r="F1464" s="2" t="s">
        <v>193</v>
      </c>
      <c r="G1464" s="3">
        <v>45597</v>
      </c>
      <c r="H1464" s="1"/>
      <c r="I1464" s="2">
        <v>9717.6</v>
      </c>
      <c r="J1464" s="2">
        <v>4447.2349999999997</v>
      </c>
      <c r="K1464" s="2">
        <v>4447.2349999999997</v>
      </c>
      <c r="L1464" s="2">
        <v>0</v>
      </c>
      <c r="M1464" s="1"/>
      <c r="N1464" s="5">
        <f t="shared" si="44"/>
        <v>24848.39</v>
      </c>
      <c r="O1464" s="6">
        <f t="shared" si="45"/>
        <v>18155.289999999997</v>
      </c>
      <c r="P1464" s="2">
        <v>30</v>
      </c>
      <c r="Q1464" s="2" t="s">
        <v>37</v>
      </c>
      <c r="R1464" s="2">
        <v>0</v>
      </c>
      <c r="S1464" s="2">
        <v>0</v>
      </c>
      <c r="T1464" s="2">
        <v>0</v>
      </c>
      <c r="U1464" s="2">
        <v>0</v>
      </c>
      <c r="V1464" s="2">
        <v>893.38</v>
      </c>
      <c r="W1464" s="2">
        <v>1970.03</v>
      </c>
      <c r="X1464" s="2">
        <v>0</v>
      </c>
      <c r="Y1464" s="2">
        <v>3372.91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f>VLOOKUP(Tabla3[[#This Row],[Columna1]],Tabla5[#All],3,0)</f>
        <v>0</v>
      </c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>
        <f>VLOOKUP(Tabla3[[#This Row],[Columna1]],Tabla7[[ID]:[Monto neto de los bonos]],3,0)</f>
        <v>1970.03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  <c r="AQ1464" s="2">
        <v>0</v>
      </c>
      <c r="AR1464" s="2">
        <v>0</v>
      </c>
      <c r="AS1464" s="2">
        <v>3901.06</v>
      </c>
      <c r="AT1464" s="2">
        <v>1950.52</v>
      </c>
      <c r="AU1464" s="2">
        <v>841.52</v>
      </c>
      <c r="AV1464" s="2">
        <v>0</v>
      </c>
      <c r="AW1464" s="1"/>
      <c r="AX1464" s="2" t="s">
        <v>422</v>
      </c>
      <c r="AY1464" s="8" t="s">
        <v>428</v>
      </c>
    </row>
    <row r="1465" spans="1:51" ht="13.15" customHeight="1" x14ac:dyDescent="0.25">
      <c r="A1465" s="7">
        <v>17957</v>
      </c>
      <c r="B1465" s="2" t="s">
        <v>4998</v>
      </c>
      <c r="C1465" s="2" t="e">
        <v>#N/A</v>
      </c>
      <c r="D1465" s="2" t="s">
        <v>188</v>
      </c>
      <c r="E1465" s="2" t="s">
        <v>205</v>
      </c>
      <c r="F1465" s="2" t="s">
        <v>193</v>
      </c>
      <c r="G1465" s="3">
        <v>41529</v>
      </c>
      <c r="H1465" s="3">
        <v>45610</v>
      </c>
      <c r="I1465" s="2">
        <v>9717.6</v>
      </c>
      <c r="J1465" s="2">
        <v>4447.2349999999997</v>
      </c>
      <c r="K1465" s="2">
        <v>4447.2349999999997</v>
      </c>
      <c r="L1465" s="1"/>
      <c r="M1465" s="1"/>
      <c r="N1465" s="5">
        <f t="shared" si="44"/>
        <v>18612.07</v>
      </c>
      <c r="O1465" s="6">
        <f t="shared" si="45"/>
        <v>18612.07</v>
      </c>
      <c r="P1465" s="2">
        <v>0</v>
      </c>
      <c r="Q1465" s="2" t="s">
        <v>37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2" t="e">
        <f>VLOOKUP(Tabla3[[#This Row],[Columna1]],Tabla5[#All],3,0)</f>
        <v>#N/A</v>
      </c>
      <c r="AF1465" s="2">
        <v>0</v>
      </c>
      <c r="AG1465" s="2">
        <v>0</v>
      </c>
      <c r="AH1465" s="2">
        <v>0</v>
      </c>
      <c r="AI1465" s="2">
        <v>0</v>
      </c>
      <c r="AJ1465" s="2">
        <v>0</v>
      </c>
      <c r="AK1465" s="2" t="e">
        <f>VLOOKUP(Tabla3[[#This Row],[Columna1]],Tabla7[[ID]:[Monto neto de los bonos]],3,0)</f>
        <v>#N/A</v>
      </c>
      <c r="AL1465" s="2">
        <v>0</v>
      </c>
      <c r="AM1465" s="2">
        <v>0</v>
      </c>
      <c r="AN1465" s="2">
        <v>0</v>
      </c>
      <c r="AO1465" s="2">
        <v>0</v>
      </c>
      <c r="AP1465" s="2">
        <v>0</v>
      </c>
      <c r="AQ1465" s="2">
        <v>0</v>
      </c>
      <c r="AR1465" s="2">
        <v>0</v>
      </c>
      <c r="AS1465" s="2">
        <v>0</v>
      </c>
      <c r="AT1465" s="2">
        <v>0</v>
      </c>
      <c r="AU1465" s="2">
        <v>0</v>
      </c>
      <c r="AV1465" s="2">
        <v>0</v>
      </c>
      <c r="AW1465" s="1"/>
      <c r="AX1465" s="2" t="s">
        <v>422</v>
      </c>
      <c r="AY1465" s="8" t="s">
        <v>428</v>
      </c>
    </row>
    <row r="1466" spans="1:51" ht="13.15" customHeight="1" x14ac:dyDescent="0.25">
      <c r="A1466" s="7">
        <v>15639</v>
      </c>
      <c r="B1466" s="2" t="s">
        <v>1426</v>
      </c>
      <c r="C1466" s="2">
        <v>192403</v>
      </c>
      <c r="D1466" s="2" t="s">
        <v>188</v>
      </c>
      <c r="E1466" s="2" t="s">
        <v>199</v>
      </c>
      <c r="F1466" s="2" t="s">
        <v>193</v>
      </c>
      <c r="G1466" s="3">
        <v>40179</v>
      </c>
      <c r="H1466" s="1"/>
      <c r="I1466" s="2">
        <v>9717.6</v>
      </c>
      <c r="J1466" s="2">
        <v>4447.2349999999997</v>
      </c>
      <c r="K1466" s="2">
        <v>4447.2349999999997</v>
      </c>
      <c r="L1466" s="2">
        <v>4460.49</v>
      </c>
      <c r="M1466" s="1"/>
      <c r="N1466" s="5">
        <f t="shared" si="44"/>
        <v>28333.609999999997</v>
      </c>
      <c r="O1466" s="6">
        <f t="shared" si="45"/>
        <v>20761.629999999994</v>
      </c>
      <c r="P1466" s="2">
        <v>30</v>
      </c>
      <c r="Q1466" s="2" t="s">
        <v>37</v>
      </c>
      <c r="R1466" s="2">
        <v>0</v>
      </c>
      <c r="S1466" s="2">
        <v>0</v>
      </c>
      <c r="T1466" s="2">
        <v>0</v>
      </c>
      <c r="U1466" s="2">
        <v>0</v>
      </c>
      <c r="V1466" s="2">
        <v>893.38</v>
      </c>
      <c r="W1466" s="2">
        <v>1970.03</v>
      </c>
      <c r="X1466" s="2">
        <v>0</v>
      </c>
      <c r="Y1466" s="2">
        <v>2397.64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2">
        <f>VLOOKUP(Tabla3[[#This Row],[Columna1]],Tabla5[#All],3,0)</f>
        <v>0</v>
      </c>
      <c r="AF1466" s="2">
        <v>0</v>
      </c>
      <c r="AG1466" s="2">
        <v>0</v>
      </c>
      <c r="AH1466" s="2">
        <v>0</v>
      </c>
      <c r="AI1466" s="2">
        <v>0</v>
      </c>
      <c r="AJ1466" s="2">
        <v>0</v>
      </c>
      <c r="AK1466" s="2">
        <f>VLOOKUP(Tabla3[[#This Row],[Columna1]],Tabla7[[ID]:[Monto neto de los bonos]],3,0)</f>
        <v>1970.03</v>
      </c>
      <c r="AL1466" s="2">
        <v>0</v>
      </c>
      <c r="AM1466" s="2">
        <v>0</v>
      </c>
      <c r="AN1466" s="2">
        <v>0</v>
      </c>
      <c r="AO1466" s="2">
        <v>0</v>
      </c>
      <c r="AP1466" s="2">
        <v>0</v>
      </c>
      <c r="AQ1466" s="2">
        <v>0</v>
      </c>
      <c r="AR1466" s="2">
        <v>0</v>
      </c>
      <c r="AS1466" s="2">
        <v>3594.88</v>
      </c>
      <c r="AT1466" s="2">
        <v>2396.58</v>
      </c>
      <c r="AU1466" s="2">
        <v>1580.52</v>
      </c>
      <c r="AV1466" s="2">
        <v>0</v>
      </c>
      <c r="AW1466" s="1"/>
      <c r="AX1466" s="2" t="s">
        <v>422</v>
      </c>
      <c r="AY1466" s="8" t="s">
        <v>428</v>
      </c>
    </row>
    <row r="1467" spans="1:51" ht="13.15" customHeight="1" x14ac:dyDescent="0.25">
      <c r="A1467" s="7">
        <v>18989</v>
      </c>
      <c r="B1467" s="2" t="s">
        <v>1427</v>
      </c>
      <c r="C1467" s="2">
        <v>303603</v>
      </c>
      <c r="D1467" s="2" t="s">
        <v>188</v>
      </c>
      <c r="E1467" s="2" t="s">
        <v>205</v>
      </c>
      <c r="F1467" s="2" t="s">
        <v>193</v>
      </c>
      <c r="G1467" s="3">
        <v>42087</v>
      </c>
      <c r="H1467" s="1"/>
      <c r="I1467" s="2">
        <v>9717.6</v>
      </c>
      <c r="J1467" s="2">
        <v>4447.2349999999997</v>
      </c>
      <c r="K1467" s="2">
        <v>4447.2349999999997</v>
      </c>
      <c r="L1467" s="2">
        <v>3387.79</v>
      </c>
      <c r="M1467" s="1"/>
      <c r="N1467" s="5">
        <f t="shared" si="44"/>
        <v>27260.91</v>
      </c>
      <c r="O1467" s="6">
        <f t="shared" si="45"/>
        <v>20757.439999999999</v>
      </c>
      <c r="P1467" s="2">
        <v>30</v>
      </c>
      <c r="Q1467" s="2" t="s">
        <v>37</v>
      </c>
      <c r="R1467" s="2">
        <v>0</v>
      </c>
      <c r="S1467" s="2">
        <v>0</v>
      </c>
      <c r="T1467" s="2">
        <v>0</v>
      </c>
      <c r="U1467" s="2">
        <v>0</v>
      </c>
      <c r="V1467" s="2">
        <v>893.38</v>
      </c>
      <c r="W1467" s="2">
        <v>1970.03</v>
      </c>
      <c r="X1467" s="2">
        <v>0</v>
      </c>
      <c r="Y1467" s="2">
        <v>2397.64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2">
        <f>VLOOKUP(Tabla3[[#This Row],[Columna1]],Tabla5[#All],3,0)</f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>
        <f>VLOOKUP(Tabla3[[#This Row],[Columna1]],Tabla7[[ID]:[Monto neto de los bonos]],3,0)</f>
        <v>1970.03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  <c r="AQ1467" s="2">
        <v>0</v>
      </c>
      <c r="AR1467" s="2">
        <v>0</v>
      </c>
      <c r="AS1467" s="2">
        <v>3219</v>
      </c>
      <c r="AT1467" s="2">
        <v>2146</v>
      </c>
      <c r="AU1467" s="2">
        <v>1138.47</v>
      </c>
      <c r="AV1467" s="2">
        <v>0</v>
      </c>
      <c r="AW1467" s="1"/>
      <c r="AX1467" s="2" t="s">
        <v>422</v>
      </c>
      <c r="AY1467" s="8" t="s">
        <v>428</v>
      </c>
    </row>
    <row r="1468" spans="1:51" ht="13.15" customHeight="1" x14ac:dyDescent="0.25">
      <c r="A1468" s="7">
        <v>17958</v>
      </c>
      <c r="B1468" s="2" t="s">
        <v>1428</v>
      </c>
      <c r="C1468" s="2">
        <v>238003</v>
      </c>
      <c r="D1468" s="2" t="s">
        <v>188</v>
      </c>
      <c r="E1468" s="2" t="s">
        <v>202</v>
      </c>
      <c r="F1468" s="2" t="s">
        <v>193</v>
      </c>
      <c r="G1468" s="3">
        <v>41529</v>
      </c>
      <c r="H1468" s="1"/>
      <c r="I1468" s="2">
        <v>9717.6</v>
      </c>
      <c r="J1468" s="2">
        <v>4447.2349999999997</v>
      </c>
      <c r="K1468" s="2">
        <v>4447.2349999999997</v>
      </c>
      <c r="L1468" s="2">
        <v>2967.08</v>
      </c>
      <c r="M1468" s="1"/>
      <c r="N1468" s="5">
        <f t="shared" si="44"/>
        <v>32840.199999999997</v>
      </c>
      <c r="O1468" s="6">
        <f t="shared" si="45"/>
        <v>25909.199999999997</v>
      </c>
      <c r="P1468" s="2">
        <v>30</v>
      </c>
      <c r="Q1468" s="2" t="s">
        <v>37</v>
      </c>
      <c r="R1468" s="2">
        <v>0</v>
      </c>
      <c r="S1468" s="2">
        <v>0</v>
      </c>
      <c r="T1468" s="2">
        <v>0</v>
      </c>
      <c r="U1468" s="2">
        <v>0</v>
      </c>
      <c r="V1468" s="2">
        <v>893.38</v>
      </c>
      <c r="W1468" s="2">
        <v>1970.03</v>
      </c>
      <c r="X1468" s="2">
        <v>0</v>
      </c>
      <c r="Y1468" s="2">
        <v>2397.64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f>VLOOKUP(Tabla3[[#This Row],[Columna1]],Tabla5[#All],3,0)</f>
        <v>0</v>
      </c>
      <c r="AF1468" s="2">
        <v>0</v>
      </c>
      <c r="AG1468" s="2">
        <v>6000</v>
      </c>
      <c r="AH1468" s="2">
        <v>0</v>
      </c>
      <c r="AI1468" s="2">
        <v>0</v>
      </c>
      <c r="AJ1468" s="2">
        <v>0</v>
      </c>
      <c r="AK1468" s="2">
        <f>VLOOKUP(Tabla3[[#This Row],[Columna1]],Tabla7[[ID]:[Monto neto de los bonos]],3,0)</f>
        <v>7970.03</v>
      </c>
      <c r="AL1468" s="2">
        <v>0</v>
      </c>
      <c r="AM1468" s="2">
        <v>0</v>
      </c>
      <c r="AN1468" s="2">
        <v>0</v>
      </c>
      <c r="AO1468" s="2">
        <v>0</v>
      </c>
      <c r="AP1468" s="2">
        <v>0</v>
      </c>
      <c r="AQ1468" s="2">
        <v>0</v>
      </c>
      <c r="AR1468" s="2">
        <v>0</v>
      </c>
      <c r="AS1468" s="2">
        <v>3370.86</v>
      </c>
      <c r="AT1468" s="2">
        <v>2247.2399999999998</v>
      </c>
      <c r="AU1468" s="2">
        <v>1312.9</v>
      </c>
      <c r="AV1468" s="2">
        <v>0</v>
      </c>
      <c r="AW1468" s="1"/>
      <c r="AX1468" s="2" t="s">
        <v>422</v>
      </c>
      <c r="AY1468" s="8" t="s">
        <v>428</v>
      </c>
    </row>
    <row r="1469" spans="1:51" ht="13.15" customHeight="1" x14ac:dyDescent="0.25">
      <c r="A1469" s="7">
        <v>23801</v>
      </c>
      <c r="B1469" s="2" t="s">
        <v>1429</v>
      </c>
      <c r="C1469" s="2">
        <v>5445203</v>
      </c>
      <c r="D1469" s="2" t="s">
        <v>188</v>
      </c>
      <c r="E1469" s="2" t="s">
        <v>192</v>
      </c>
      <c r="F1469" s="2" t="s">
        <v>193</v>
      </c>
      <c r="G1469" s="3">
        <v>44652</v>
      </c>
      <c r="H1469" s="1"/>
      <c r="I1469" s="2">
        <v>9717.6</v>
      </c>
      <c r="J1469" s="2">
        <v>4447.2349999999997</v>
      </c>
      <c r="K1469" s="2">
        <v>4447.2349999999997</v>
      </c>
      <c r="L1469" s="2">
        <v>0</v>
      </c>
      <c r="M1469" s="1"/>
      <c r="N1469" s="5">
        <f t="shared" si="44"/>
        <v>23873.119999999999</v>
      </c>
      <c r="O1469" s="6">
        <f t="shared" si="45"/>
        <v>18155.28</v>
      </c>
      <c r="P1469" s="2">
        <v>30</v>
      </c>
      <c r="Q1469" s="2" t="s">
        <v>37</v>
      </c>
      <c r="R1469" s="2">
        <v>0</v>
      </c>
      <c r="S1469" s="2">
        <v>0</v>
      </c>
      <c r="T1469" s="2">
        <v>0</v>
      </c>
      <c r="U1469" s="2">
        <v>0</v>
      </c>
      <c r="V1469" s="2">
        <v>893.38</v>
      </c>
      <c r="W1469" s="2">
        <v>1970.03</v>
      </c>
      <c r="X1469" s="2">
        <v>0</v>
      </c>
      <c r="Y1469" s="2">
        <v>2397.64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2">
        <f>VLOOKUP(Tabla3[[#This Row],[Columna1]],Tabla5[#All],3,0)</f>
        <v>0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f>VLOOKUP(Tabla3[[#This Row],[Columna1]],Tabla7[[ID]:[Monto neto de los bonos]],3,0)</f>
        <v>1970.03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  <c r="AQ1469" s="2">
        <v>0</v>
      </c>
      <c r="AR1469" s="2">
        <v>0</v>
      </c>
      <c r="AS1469" s="2">
        <v>2925.8</v>
      </c>
      <c r="AT1469" s="2">
        <v>1950.52</v>
      </c>
      <c r="AU1469" s="2">
        <v>841.52</v>
      </c>
      <c r="AV1469" s="2">
        <v>0</v>
      </c>
      <c r="AW1469" s="1"/>
      <c r="AX1469" s="2" t="s">
        <v>422</v>
      </c>
      <c r="AY1469" s="8" t="s">
        <v>428</v>
      </c>
    </row>
    <row r="1470" spans="1:51" ht="13.15" customHeight="1" x14ac:dyDescent="0.25">
      <c r="A1470" s="7">
        <v>21601</v>
      </c>
      <c r="B1470" s="2" t="s">
        <v>1430</v>
      </c>
      <c r="C1470" s="2">
        <v>3057203</v>
      </c>
      <c r="D1470" s="2" t="s">
        <v>188</v>
      </c>
      <c r="E1470" s="2" t="s">
        <v>202</v>
      </c>
      <c r="F1470" s="2" t="s">
        <v>193</v>
      </c>
      <c r="G1470" s="3">
        <v>43435</v>
      </c>
      <c r="H1470" s="1"/>
      <c r="I1470" s="2">
        <v>9717.6</v>
      </c>
      <c r="J1470" s="2">
        <v>4447.2349999999997</v>
      </c>
      <c r="K1470" s="2">
        <v>4447.2349999999997</v>
      </c>
      <c r="L1470" s="2">
        <v>1691.11</v>
      </c>
      <c r="M1470" s="1"/>
      <c r="N1470" s="5">
        <f t="shared" si="44"/>
        <v>25564.23</v>
      </c>
      <c r="O1470" s="6">
        <f t="shared" si="45"/>
        <v>19171.830000000002</v>
      </c>
      <c r="P1470" s="2">
        <v>30</v>
      </c>
      <c r="Q1470" s="2" t="s">
        <v>37</v>
      </c>
      <c r="R1470" s="2">
        <v>0</v>
      </c>
      <c r="S1470" s="2">
        <v>0</v>
      </c>
      <c r="T1470" s="2">
        <v>0</v>
      </c>
      <c r="U1470" s="2">
        <v>0</v>
      </c>
      <c r="V1470" s="2">
        <v>893.38</v>
      </c>
      <c r="W1470" s="2">
        <v>1970.03</v>
      </c>
      <c r="X1470" s="2">
        <v>0</v>
      </c>
      <c r="Y1470" s="2">
        <v>2397.64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2">
        <f>VLOOKUP(Tabla3[[#This Row],[Columna1]],Tabla5[#All],3,0)</f>
        <v>0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>
        <f>VLOOKUP(Tabla3[[#This Row],[Columna1]],Tabla7[[ID]:[Monto neto de los bonos]],3,0)</f>
        <v>1970.03</v>
      </c>
      <c r="AL1470" s="2">
        <v>0</v>
      </c>
      <c r="AM1470" s="2">
        <v>0</v>
      </c>
      <c r="AN1470" s="2">
        <v>0</v>
      </c>
      <c r="AO1470" s="2">
        <v>0</v>
      </c>
      <c r="AP1470" s="2">
        <v>0</v>
      </c>
      <c r="AQ1470" s="2">
        <v>0</v>
      </c>
      <c r="AR1470" s="2">
        <v>0</v>
      </c>
      <c r="AS1470" s="2">
        <v>3179.46</v>
      </c>
      <c r="AT1470" s="2">
        <v>2119.64</v>
      </c>
      <c r="AU1470" s="2">
        <v>1093.3</v>
      </c>
      <c r="AV1470" s="2">
        <v>0</v>
      </c>
      <c r="AW1470" s="1"/>
      <c r="AX1470" s="2" t="s">
        <v>422</v>
      </c>
      <c r="AY1470" s="8" t="s">
        <v>428</v>
      </c>
    </row>
    <row r="1471" spans="1:51" ht="13.15" customHeight="1" x14ac:dyDescent="0.25">
      <c r="A1471" s="7">
        <v>12201</v>
      </c>
      <c r="B1471" s="2" t="s">
        <v>1431</v>
      </c>
      <c r="C1471" s="2">
        <v>72603</v>
      </c>
      <c r="D1471" s="2" t="s">
        <v>188</v>
      </c>
      <c r="E1471" s="2" t="s">
        <v>205</v>
      </c>
      <c r="F1471" s="2" t="s">
        <v>221</v>
      </c>
      <c r="G1471" s="3">
        <v>37408</v>
      </c>
      <c r="H1471" s="1"/>
      <c r="I1471" s="2">
        <v>11148.79</v>
      </c>
      <c r="J1471" s="2">
        <v>5442.7049999999999</v>
      </c>
      <c r="K1471" s="2">
        <v>5442.7049999999999</v>
      </c>
      <c r="L1471" s="2">
        <v>6239.07</v>
      </c>
      <c r="M1471" s="1"/>
      <c r="N1471" s="5">
        <f t="shared" si="44"/>
        <v>38770.460000000006</v>
      </c>
      <c r="O1471" s="6">
        <f t="shared" si="45"/>
        <v>28263.900000000009</v>
      </c>
      <c r="P1471" s="2">
        <v>30</v>
      </c>
      <c r="Q1471" s="2" t="s">
        <v>37</v>
      </c>
      <c r="R1471" s="2">
        <v>0</v>
      </c>
      <c r="S1471" s="2">
        <v>0</v>
      </c>
      <c r="T1471" s="2">
        <v>0</v>
      </c>
      <c r="U1471" s="2">
        <v>0</v>
      </c>
      <c r="V1471" s="2">
        <v>1057.6600000000001</v>
      </c>
      <c r="W1471" s="2">
        <v>2384.64</v>
      </c>
      <c r="X1471" s="2">
        <v>4406.88</v>
      </c>
      <c r="Y1471" s="2">
        <v>7054.89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2">
        <f>VLOOKUP(Tabla3[[#This Row],[Columna1]],Tabla5[#All],3,0)</f>
        <v>0</v>
      </c>
      <c r="AF1471" s="2">
        <v>0</v>
      </c>
      <c r="AG1471" s="2">
        <v>0</v>
      </c>
      <c r="AH1471" s="2">
        <v>0</v>
      </c>
      <c r="AI1471" s="2">
        <v>0</v>
      </c>
      <c r="AJ1471" s="2">
        <v>0</v>
      </c>
      <c r="AK1471" s="2">
        <f>VLOOKUP(Tabla3[[#This Row],[Columna1]],Tabla7[[ID]:[Monto neto de los bonos]],3,0)</f>
        <v>6791.52</v>
      </c>
      <c r="AL1471" s="2">
        <v>0</v>
      </c>
      <c r="AM1471" s="2">
        <v>0</v>
      </c>
      <c r="AN1471" s="2">
        <v>0</v>
      </c>
      <c r="AO1471" s="2">
        <v>0</v>
      </c>
      <c r="AP1471" s="2">
        <v>0</v>
      </c>
      <c r="AQ1471" s="2">
        <v>0</v>
      </c>
      <c r="AR1471" s="2">
        <v>0</v>
      </c>
      <c r="AS1471" s="2">
        <v>5279.6</v>
      </c>
      <c r="AT1471" s="2">
        <v>2933.1</v>
      </c>
      <c r="AU1471" s="2">
        <v>2293.86</v>
      </c>
      <c r="AV1471" s="2">
        <v>0</v>
      </c>
      <c r="AW1471" s="1"/>
      <c r="AX1471" s="2" t="s">
        <v>422</v>
      </c>
      <c r="AY1471" s="8" t="s">
        <v>428</v>
      </c>
    </row>
    <row r="1472" spans="1:51" ht="13.15" customHeight="1" x14ac:dyDescent="0.25">
      <c r="A1472" s="7">
        <v>14961</v>
      </c>
      <c r="B1472" s="2" t="s">
        <v>1432</v>
      </c>
      <c r="C1472" s="2">
        <v>165203</v>
      </c>
      <c r="D1472" s="2" t="s">
        <v>188</v>
      </c>
      <c r="E1472" s="2" t="s">
        <v>202</v>
      </c>
      <c r="F1472" s="2" t="s">
        <v>193</v>
      </c>
      <c r="G1472" s="3">
        <v>39676</v>
      </c>
      <c r="H1472" s="1"/>
      <c r="I1472" s="2">
        <v>9717.6</v>
      </c>
      <c r="J1472" s="2">
        <v>4447.2349999999997</v>
      </c>
      <c r="K1472" s="2">
        <v>4447.2349999999997</v>
      </c>
      <c r="L1472" s="2">
        <v>3949.31</v>
      </c>
      <c r="M1472" s="1"/>
      <c r="N1472" s="5">
        <f t="shared" si="44"/>
        <v>27822.43</v>
      </c>
      <c r="O1472" s="6">
        <f t="shared" si="45"/>
        <v>20469.849999999999</v>
      </c>
      <c r="P1472" s="2">
        <v>30</v>
      </c>
      <c r="Q1472" s="2" t="s">
        <v>37</v>
      </c>
      <c r="R1472" s="2">
        <v>0</v>
      </c>
      <c r="S1472" s="2">
        <v>0</v>
      </c>
      <c r="T1472" s="2">
        <v>0</v>
      </c>
      <c r="U1472" s="2">
        <v>0</v>
      </c>
      <c r="V1472" s="2">
        <v>893.38</v>
      </c>
      <c r="W1472" s="2">
        <v>1970.03</v>
      </c>
      <c r="X1472" s="2">
        <v>0</v>
      </c>
      <c r="Y1472" s="2">
        <v>2397.64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f>VLOOKUP(Tabla3[[#This Row],[Columna1]],Tabla5[#All],3,0)</f>
        <v>0</v>
      </c>
      <c r="AF1472" s="2">
        <v>0</v>
      </c>
      <c r="AG1472" s="2">
        <v>0</v>
      </c>
      <c r="AH1472" s="2">
        <v>0</v>
      </c>
      <c r="AI1472" s="2">
        <v>0</v>
      </c>
      <c r="AJ1472" s="2">
        <v>0</v>
      </c>
      <c r="AK1472" s="2">
        <f>VLOOKUP(Tabla3[[#This Row],[Columna1]],Tabla7[[ID]:[Monto neto de los bonos]],3,0)</f>
        <v>1970.03</v>
      </c>
      <c r="AL1472" s="2">
        <v>0</v>
      </c>
      <c r="AM1472" s="2">
        <v>0</v>
      </c>
      <c r="AN1472" s="2">
        <v>0</v>
      </c>
      <c r="AO1472" s="2">
        <v>0</v>
      </c>
      <c r="AP1472" s="2">
        <v>0</v>
      </c>
      <c r="AQ1472" s="2">
        <v>0</v>
      </c>
      <c r="AR1472" s="2">
        <v>0</v>
      </c>
      <c r="AS1472" s="2">
        <v>3518.2</v>
      </c>
      <c r="AT1472" s="2">
        <v>2345.46</v>
      </c>
      <c r="AU1472" s="2">
        <v>1488.92</v>
      </c>
      <c r="AV1472" s="2">
        <v>0</v>
      </c>
      <c r="AW1472" s="1"/>
      <c r="AX1472" s="2" t="s">
        <v>422</v>
      </c>
      <c r="AY1472" s="8" t="s">
        <v>428</v>
      </c>
    </row>
    <row r="1473" spans="1:51" ht="13.15" customHeight="1" x14ac:dyDescent="0.25">
      <c r="A1473" s="7">
        <v>14962</v>
      </c>
      <c r="B1473" s="2" t="s">
        <v>4144</v>
      </c>
      <c r="C1473" s="2">
        <v>165303</v>
      </c>
      <c r="D1473" s="2" t="s">
        <v>188</v>
      </c>
      <c r="E1473" s="2" t="s">
        <v>205</v>
      </c>
      <c r="F1473" s="2" t="s">
        <v>193</v>
      </c>
      <c r="G1473" s="3">
        <v>39676</v>
      </c>
      <c r="H1473" s="1"/>
      <c r="I1473" s="2">
        <v>9717.6</v>
      </c>
      <c r="J1473" s="2">
        <v>4447.2349999999997</v>
      </c>
      <c r="K1473" s="2">
        <v>4447.2349999999997</v>
      </c>
      <c r="L1473" s="2">
        <v>3949.31</v>
      </c>
      <c r="M1473" s="1"/>
      <c r="N1473" s="5">
        <f t="shared" si="44"/>
        <v>27822.43</v>
      </c>
      <c r="O1473" s="6">
        <f t="shared" si="45"/>
        <v>20469.849999999999</v>
      </c>
      <c r="P1473" s="2">
        <v>30</v>
      </c>
      <c r="Q1473" s="2" t="s">
        <v>37</v>
      </c>
      <c r="R1473" s="2">
        <v>0</v>
      </c>
      <c r="S1473" s="2">
        <v>0</v>
      </c>
      <c r="T1473" s="2">
        <v>0</v>
      </c>
      <c r="U1473" s="2">
        <v>0</v>
      </c>
      <c r="V1473" s="2">
        <v>893.38</v>
      </c>
      <c r="W1473" s="2">
        <v>1970.03</v>
      </c>
      <c r="X1473" s="2">
        <v>0</v>
      </c>
      <c r="Y1473" s="2">
        <v>2397.64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2">
        <f>VLOOKUP(Tabla3[[#This Row],[Columna1]],Tabla5[#All],3,0)</f>
        <v>0</v>
      </c>
      <c r="AF1473" s="2">
        <v>0</v>
      </c>
      <c r="AG1473" s="2">
        <v>0</v>
      </c>
      <c r="AH1473" s="2">
        <v>0</v>
      </c>
      <c r="AI1473" s="2">
        <v>0</v>
      </c>
      <c r="AJ1473" s="2">
        <v>0</v>
      </c>
      <c r="AK1473" s="2">
        <f>VLOOKUP(Tabla3[[#This Row],[Columna1]],Tabla7[[ID]:[Monto neto de los bonos]],3,0)</f>
        <v>1970.03</v>
      </c>
      <c r="AL1473" s="2">
        <v>0</v>
      </c>
      <c r="AM1473" s="2">
        <v>0</v>
      </c>
      <c r="AN1473" s="2">
        <v>0</v>
      </c>
      <c r="AO1473" s="2">
        <v>0</v>
      </c>
      <c r="AP1473" s="2">
        <v>0</v>
      </c>
      <c r="AQ1473" s="2">
        <v>0</v>
      </c>
      <c r="AR1473" s="2">
        <v>0</v>
      </c>
      <c r="AS1473" s="2">
        <v>3518.2</v>
      </c>
      <c r="AT1473" s="2">
        <v>2345.46</v>
      </c>
      <c r="AU1473" s="2">
        <v>1488.92</v>
      </c>
      <c r="AV1473" s="2">
        <v>0</v>
      </c>
      <c r="AW1473" s="1"/>
      <c r="AX1473" s="2" t="s">
        <v>422</v>
      </c>
      <c r="AY1473" s="8" t="s">
        <v>428</v>
      </c>
    </row>
    <row r="1474" spans="1:51" ht="13.15" customHeight="1" x14ac:dyDescent="0.25">
      <c r="A1474" s="7">
        <v>19512</v>
      </c>
      <c r="B1474" s="2" t="s">
        <v>1433</v>
      </c>
      <c r="C1474" s="2">
        <v>555203</v>
      </c>
      <c r="D1474" s="2" t="s">
        <v>188</v>
      </c>
      <c r="E1474" s="2" t="s">
        <v>209</v>
      </c>
      <c r="F1474" s="2" t="s">
        <v>36</v>
      </c>
      <c r="G1474" s="3">
        <v>42391</v>
      </c>
      <c r="H1474" s="1"/>
      <c r="I1474" s="2">
        <v>13165.89</v>
      </c>
      <c r="J1474" s="2">
        <v>2789.65</v>
      </c>
      <c r="K1474" s="2">
        <v>2789.65</v>
      </c>
      <c r="L1474" s="2">
        <v>1487.68</v>
      </c>
      <c r="M1474" s="1"/>
      <c r="N1474" s="5">
        <f t="shared" ref="N1474:N1537" si="46">I1474+J1474+K1474+L1474+M1474+R1474+V1474+W1474+Y1474+AD1474+AG1474+AJ1474</f>
        <v>23384.129999999997</v>
      </c>
      <c r="O1474" s="6">
        <f t="shared" ref="O1474:O1537" si="47">N1474-AS1474-AT1474-AU1474</f>
        <v>19855.25</v>
      </c>
      <c r="P1474" s="2">
        <v>30</v>
      </c>
      <c r="Q1474" s="2" t="s">
        <v>37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3151.26</v>
      </c>
      <c r="AE1474" s="2">
        <f>VLOOKUP(Tabla3[[#This Row],[Columna1]],Tabla5[#All],3,0)</f>
        <v>3151.26</v>
      </c>
      <c r="AF1474" s="2">
        <v>0</v>
      </c>
      <c r="AG1474" s="2">
        <v>0</v>
      </c>
      <c r="AH1474" s="2">
        <v>0</v>
      </c>
      <c r="AI1474" s="2">
        <v>0</v>
      </c>
      <c r="AJ1474" s="2">
        <v>0</v>
      </c>
      <c r="AK1474" s="2">
        <f>VLOOKUP(Tabla3[[#This Row],[Columna1]],Tabla7[[ID]:[Monto neto de los bonos]],3,0)</f>
        <v>0</v>
      </c>
      <c r="AL1474" s="2">
        <v>0</v>
      </c>
      <c r="AM1474" s="2">
        <v>0</v>
      </c>
      <c r="AN1474" s="2">
        <v>0</v>
      </c>
      <c r="AO1474" s="2">
        <v>0</v>
      </c>
      <c r="AP1474" s="2">
        <v>0</v>
      </c>
      <c r="AQ1474" s="2">
        <v>0</v>
      </c>
      <c r="AR1474" s="2">
        <v>0</v>
      </c>
      <c r="AS1474" s="2">
        <v>0</v>
      </c>
      <c r="AT1474" s="2">
        <v>2023.28</v>
      </c>
      <c r="AU1474" s="2">
        <v>1505.6</v>
      </c>
      <c r="AV1474" s="2">
        <v>0</v>
      </c>
      <c r="AW1474" s="1"/>
      <c r="AX1474" s="2" t="s">
        <v>422</v>
      </c>
      <c r="AY1474" s="8" t="s">
        <v>423</v>
      </c>
    </row>
    <row r="1475" spans="1:51" ht="13.15" customHeight="1" x14ac:dyDescent="0.25">
      <c r="A1475" s="7">
        <v>24912</v>
      </c>
      <c r="B1475" s="2" t="s">
        <v>4516</v>
      </c>
      <c r="C1475" s="2">
        <v>6293703</v>
      </c>
      <c r="D1475" s="2" t="s">
        <v>188</v>
      </c>
      <c r="E1475" s="2" t="s">
        <v>225</v>
      </c>
      <c r="F1475" s="2" t="s">
        <v>41</v>
      </c>
      <c r="G1475" s="3">
        <v>45338</v>
      </c>
      <c r="H1475" s="1"/>
      <c r="I1475" s="2">
        <v>8542.57</v>
      </c>
      <c r="J1475" s="2">
        <v>2234.4899999999998</v>
      </c>
      <c r="K1475" s="2">
        <v>2234.4899999999998</v>
      </c>
      <c r="L1475" s="2">
        <v>0</v>
      </c>
      <c r="M1475" s="1"/>
      <c r="N1475" s="5">
        <f t="shared" si="46"/>
        <v>13011.55</v>
      </c>
      <c r="O1475" s="6">
        <f t="shared" si="47"/>
        <v>11093.93</v>
      </c>
      <c r="P1475" s="2">
        <v>30</v>
      </c>
      <c r="Q1475" s="2" t="s">
        <v>37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f>VLOOKUP(Tabla3[[#This Row],[Columna1]],Tabla5[#All],3,0)</f>
        <v>0</v>
      </c>
      <c r="AF1475" s="2">
        <v>0</v>
      </c>
      <c r="AG1475" s="2">
        <v>0</v>
      </c>
      <c r="AH1475" s="2">
        <v>0</v>
      </c>
      <c r="AI1475" s="2">
        <v>0</v>
      </c>
      <c r="AJ1475" s="2">
        <v>0</v>
      </c>
      <c r="AK1475" s="2">
        <f>VLOOKUP(Tabla3[[#This Row],[Columna1]],Tabla7[[ID]:[Monto neto de los bonos]],3,0)</f>
        <v>0</v>
      </c>
      <c r="AL1475" s="2">
        <v>0</v>
      </c>
      <c r="AM1475" s="2">
        <v>0</v>
      </c>
      <c r="AN1475" s="2">
        <v>0</v>
      </c>
      <c r="AO1475" s="2">
        <v>0</v>
      </c>
      <c r="AP1475" s="2">
        <v>0</v>
      </c>
      <c r="AQ1475" s="2">
        <v>0</v>
      </c>
      <c r="AR1475" s="2">
        <v>0</v>
      </c>
      <c r="AS1475" s="2">
        <v>0</v>
      </c>
      <c r="AT1475" s="2">
        <v>1301.1600000000001</v>
      </c>
      <c r="AU1475" s="2">
        <v>616.46</v>
      </c>
      <c r="AV1475" s="2">
        <v>0</v>
      </c>
      <c r="AW1475" s="1"/>
      <c r="AX1475" s="2" t="s">
        <v>422</v>
      </c>
      <c r="AY1475" s="8" t="s">
        <v>423</v>
      </c>
    </row>
    <row r="1476" spans="1:51" ht="13.15" customHeight="1" x14ac:dyDescent="0.25">
      <c r="A1476" s="7">
        <v>20269</v>
      </c>
      <c r="B1476" s="2" t="s">
        <v>1434</v>
      </c>
      <c r="C1476" s="2">
        <v>1595203</v>
      </c>
      <c r="D1476" s="2" t="s">
        <v>188</v>
      </c>
      <c r="E1476" s="2" t="s">
        <v>213</v>
      </c>
      <c r="F1476" s="2" t="s">
        <v>60</v>
      </c>
      <c r="G1476" s="3">
        <v>42705</v>
      </c>
      <c r="H1476" s="1"/>
      <c r="I1476" s="2">
        <v>14709.55</v>
      </c>
      <c r="J1476" s="2">
        <v>2709.165</v>
      </c>
      <c r="K1476" s="2">
        <v>2709.165</v>
      </c>
      <c r="L1476" s="2">
        <v>1739.34</v>
      </c>
      <c r="M1476" s="1"/>
      <c r="N1476" s="5">
        <f t="shared" si="46"/>
        <v>45292.460000000006</v>
      </c>
      <c r="O1476" s="6">
        <f t="shared" si="47"/>
        <v>41238.380000000005</v>
      </c>
      <c r="P1476" s="2">
        <v>30</v>
      </c>
      <c r="Q1476" s="2" t="s">
        <v>37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15057.72</v>
      </c>
      <c r="AE1476" s="2">
        <f>VLOOKUP(Tabla3[[#This Row],[Columna1]],Tabla5[#All],3,0)</f>
        <v>15057.72</v>
      </c>
      <c r="AF1476" s="2">
        <v>0</v>
      </c>
      <c r="AG1476" s="2">
        <v>0</v>
      </c>
      <c r="AH1476" s="2">
        <v>0</v>
      </c>
      <c r="AI1476" s="2">
        <v>0</v>
      </c>
      <c r="AJ1476" s="2">
        <v>8367.52</v>
      </c>
      <c r="AK1476" s="2">
        <f>VLOOKUP(Tabla3[[#This Row],[Columna1]],Tabla7[[ID]:[Monto neto de los bonos]],3,0)</f>
        <v>8367.52</v>
      </c>
      <c r="AL1476" s="2">
        <v>0</v>
      </c>
      <c r="AM1476" s="2">
        <v>0</v>
      </c>
      <c r="AN1476" s="2">
        <v>0</v>
      </c>
      <c r="AO1476" s="2">
        <v>0</v>
      </c>
      <c r="AP1476" s="2">
        <v>0</v>
      </c>
      <c r="AQ1476" s="2">
        <v>0</v>
      </c>
      <c r="AR1476" s="2">
        <v>0</v>
      </c>
      <c r="AS1476" s="2">
        <v>0</v>
      </c>
      <c r="AT1476" s="2">
        <v>2186.7199999999998</v>
      </c>
      <c r="AU1476" s="2">
        <v>1867.36</v>
      </c>
      <c r="AV1476" s="2">
        <v>0</v>
      </c>
      <c r="AW1476" s="1"/>
      <c r="AX1476" s="2" t="s">
        <v>422</v>
      </c>
      <c r="AY1476" s="8" t="s">
        <v>423</v>
      </c>
    </row>
    <row r="1477" spans="1:51" ht="13.15" customHeight="1" x14ac:dyDescent="0.25">
      <c r="A1477" s="7">
        <v>15644</v>
      </c>
      <c r="B1477" s="2" t="s">
        <v>4105</v>
      </c>
      <c r="C1477" s="2">
        <v>192903</v>
      </c>
      <c r="D1477" s="2" t="s">
        <v>188</v>
      </c>
      <c r="E1477" s="2" t="s">
        <v>218</v>
      </c>
      <c r="F1477" s="2" t="s">
        <v>201</v>
      </c>
      <c r="G1477" s="3">
        <v>40179</v>
      </c>
      <c r="H1477" s="1"/>
      <c r="I1477" s="2">
        <v>11670.43</v>
      </c>
      <c r="J1477" s="2">
        <v>4294.8850000000002</v>
      </c>
      <c r="K1477" s="2">
        <v>4294.8850000000002</v>
      </c>
      <c r="L1477" s="2">
        <v>4633.55</v>
      </c>
      <c r="M1477" s="1"/>
      <c r="N1477" s="5">
        <f t="shared" si="46"/>
        <v>30220.01</v>
      </c>
      <c r="O1477" s="6">
        <f t="shared" si="47"/>
        <v>21709.350000000002</v>
      </c>
      <c r="P1477" s="2">
        <v>30</v>
      </c>
      <c r="Q1477" s="2" t="s">
        <v>37</v>
      </c>
      <c r="R1477" s="2">
        <v>0</v>
      </c>
      <c r="S1477" s="2">
        <v>0</v>
      </c>
      <c r="T1477" s="2">
        <v>0</v>
      </c>
      <c r="U1477" s="2">
        <v>0</v>
      </c>
      <c r="V1477" s="2">
        <v>972.5</v>
      </c>
      <c r="W1477" s="2">
        <v>1803.57</v>
      </c>
      <c r="X1477" s="2">
        <v>0</v>
      </c>
      <c r="Y1477" s="2">
        <v>2550.19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f>VLOOKUP(Tabla3[[#This Row],[Columna1]],Tabla5[#All],3,0)</f>
        <v>0</v>
      </c>
      <c r="AF1477" s="2">
        <v>0</v>
      </c>
      <c r="AG1477" s="2">
        <v>0</v>
      </c>
      <c r="AH1477" s="2">
        <v>0</v>
      </c>
      <c r="AI1477" s="2">
        <v>0</v>
      </c>
      <c r="AJ1477" s="2">
        <v>0</v>
      </c>
      <c r="AK1477" s="2">
        <f>VLOOKUP(Tabla3[[#This Row],[Columna1]],Tabla7[[ID]:[Monto neto de los bonos]],3,0)</f>
        <v>1803.57</v>
      </c>
      <c r="AL1477" s="2">
        <v>0</v>
      </c>
      <c r="AM1477" s="2">
        <v>0</v>
      </c>
      <c r="AN1477" s="2">
        <v>0</v>
      </c>
      <c r="AO1477" s="2">
        <v>0</v>
      </c>
      <c r="AP1477" s="2">
        <v>0</v>
      </c>
      <c r="AQ1477" s="2">
        <v>0</v>
      </c>
      <c r="AR1477" s="2">
        <v>0</v>
      </c>
      <c r="AS1477" s="2">
        <v>3879.94</v>
      </c>
      <c r="AT1477" s="2">
        <v>2586.62</v>
      </c>
      <c r="AU1477" s="2">
        <v>2044.1</v>
      </c>
      <c r="AV1477" s="2">
        <v>0</v>
      </c>
      <c r="AW1477" s="1"/>
      <c r="AX1477" s="2" t="s">
        <v>422</v>
      </c>
      <c r="AY1477" s="8" t="s">
        <v>428</v>
      </c>
    </row>
    <row r="1478" spans="1:51" ht="13.15" customHeight="1" x14ac:dyDescent="0.25">
      <c r="A1478" s="7">
        <v>16349</v>
      </c>
      <c r="B1478" s="2" t="s">
        <v>4093</v>
      </c>
      <c r="C1478" s="2">
        <v>198203</v>
      </c>
      <c r="D1478" s="2" t="s">
        <v>188</v>
      </c>
      <c r="E1478" s="2" t="s">
        <v>245</v>
      </c>
      <c r="F1478" s="2" t="s">
        <v>60</v>
      </c>
      <c r="G1478" s="3">
        <v>40590</v>
      </c>
      <c r="H1478" s="1"/>
      <c r="I1478" s="2">
        <v>14709.55</v>
      </c>
      <c r="J1478" s="2">
        <v>2709.165</v>
      </c>
      <c r="K1478" s="2">
        <v>2709.165</v>
      </c>
      <c r="L1478" s="2">
        <v>2985.52</v>
      </c>
      <c r="M1478" s="2">
        <v>2034.02</v>
      </c>
      <c r="N1478" s="5">
        <f t="shared" si="46"/>
        <v>36638.230000000003</v>
      </c>
      <c r="O1478" s="6">
        <f t="shared" si="47"/>
        <v>31555.470000000005</v>
      </c>
      <c r="P1478" s="2">
        <v>30</v>
      </c>
      <c r="Q1478" s="2" t="s">
        <v>37</v>
      </c>
      <c r="R1478" s="2">
        <v>0</v>
      </c>
      <c r="S1478" s="2">
        <v>0</v>
      </c>
      <c r="T1478" s="2">
        <v>0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11490.81</v>
      </c>
      <c r="AE1478" s="2">
        <f>VLOOKUP(Tabla3[[#This Row],[Columna1]],Tabla5[#All],3,0)</f>
        <v>11490.81</v>
      </c>
      <c r="AF1478" s="2">
        <v>0</v>
      </c>
      <c r="AG1478" s="2">
        <v>0</v>
      </c>
      <c r="AH1478" s="2">
        <v>0</v>
      </c>
      <c r="AI1478" s="2">
        <v>0</v>
      </c>
      <c r="AJ1478" s="2">
        <v>0</v>
      </c>
      <c r="AK1478" s="2">
        <f>VLOOKUP(Tabla3[[#This Row],[Columna1]],Tabla7[[ID]:[Monto neto de los bonos]],3,0)</f>
        <v>0</v>
      </c>
      <c r="AL1478" s="2">
        <v>0</v>
      </c>
      <c r="AM1478" s="2">
        <v>0</v>
      </c>
      <c r="AN1478" s="2">
        <v>0</v>
      </c>
      <c r="AO1478" s="2">
        <v>0</v>
      </c>
      <c r="AP1478" s="2">
        <v>0</v>
      </c>
      <c r="AQ1478" s="2">
        <v>0</v>
      </c>
      <c r="AR1478" s="2">
        <v>0</v>
      </c>
      <c r="AS1478" s="2">
        <v>0</v>
      </c>
      <c r="AT1478" s="2">
        <v>2514.7399999999998</v>
      </c>
      <c r="AU1478" s="2">
        <v>2568.02</v>
      </c>
      <c r="AV1478" s="2">
        <v>0</v>
      </c>
      <c r="AW1478" s="1"/>
      <c r="AX1478" s="2" t="s">
        <v>422</v>
      </c>
      <c r="AY1478" s="8" t="s">
        <v>423</v>
      </c>
    </row>
    <row r="1479" spans="1:51" ht="13.15" customHeight="1" x14ac:dyDescent="0.25">
      <c r="A1479" s="7">
        <v>19903</v>
      </c>
      <c r="B1479" s="2" t="s">
        <v>1435</v>
      </c>
      <c r="C1479" s="2">
        <v>1247803</v>
      </c>
      <c r="D1479" s="2" t="s">
        <v>188</v>
      </c>
      <c r="E1479" s="2" t="s">
        <v>246</v>
      </c>
      <c r="F1479" s="2" t="s">
        <v>44</v>
      </c>
      <c r="G1479" s="3">
        <v>42653</v>
      </c>
      <c r="H1479" s="1"/>
      <c r="I1479" s="2">
        <v>14572.07</v>
      </c>
      <c r="J1479" s="2">
        <v>2683.85</v>
      </c>
      <c r="K1479" s="2">
        <v>2683.85</v>
      </c>
      <c r="L1479" s="2">
        <v>1739.34</v>
      </c>
      <c r="M1479" s="1"/>
      <c r="N1479" s="5">
        <f t="shared" si="46"/>
        <v>23301.979999999996</v>
      </c>
      <c r="O1479" s="6">
        <f t="shared" si="47"/>
        <v>19296.059999999994</v>
      </c>
      <c r="P1479" s="2">
        <v>30</v>
      </c>
      <c r="Q1479" s="2" t="s">
        <v>37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1622.87</v>
      </c>
      <c r="AE1479" s="2">
        <f>VLOOKUP(Tabla3[[#This Row],[Columna1]],Tabla5[#All],3,0)</f>
        <v>1622.87</v>
      </c>
      <c r="AF1479" s="2">
        <v>0</v>
      </c>
      <c r="AG1479" s="2">
        <v>0</v>
      </c>
      <c r="AH1479" s="2">
        <v>0</v>
      </c>
      <c r="AI1479" s="2">
        <v>0</v>
      </c>
      <c r="AJ1479" s="2">
        <v>0</v>
      </c>
      <c r="AK1479" s="2">
        <f>VLOOKUP(Tabla3[[#This Row],[Columna1]],Tabla7[[ID]:[Monto neto de los bonos]],3,0)</f>
        <v>0</v>
      </c>
      <c r="AL1479" s="2">
        <v>0</v>
      </c>
      <c r="AM1479" s="2">
        <v>0</v>
      </c>
      <c r="AN1479" s="2">
        <v>0</v>
      </c>
      <c r="AO1479" s="2">
        <v>0</v>
      </c>
      <c r="AP1479" s="2">
        <v>0</v>
      </c>
      <c r="AQ1479" s="2">
        <v>0</v>
      </c>
      <c r="AR1479" s="2">
        <v>0</v>
      </c>
      <c r="AS1479" s="2">
        <v>0</v>
      </c>
      <c r="AT1479" s="2">
        <v>2167.9</v>
      </c>
      <c r="AU1479" s="2">
        <v>1838.02</v>
      </c>
      <c r="AV1479" s="2">
        <v>0</v>
      </c>
      <c r="AW1479" s="1"/>
      <c r="AX1479" s="2" t="s">
        <v>422</v>
      </c>
      <c r="AY1479" s="8" t="s">
        <v>423</v>
      </c>
    </row>
    <row r="1480" spans="1:51" ht="13.15" customHeight="1" x14ac:dyDescent="0.25">
      <c r="A1480" s="7">
        <v>24165</v>
      </c>
      <c r="B1480" s="2" t="s">
        <v>4047</v>
      </c>
      <c r="C1480" s="2">
        <v>5752803</v>
      </c>
      <c r="D1480" s="2" t="s">
        <v>188</v>
      </c>
      <c r="E1480" s="2" t="s">
        <v>190</v>
      </c>
      <c r="F1480" s="2" t="s">
        <v>191</v>
      </c>
      <c r="G1480" s="3">
        <v>44896</v>
      </c>
      <c r="H1480" s="1"/>
      <c r="I1480" s="2">
        <v>9708.5300000000007</v>
      </c>
      <c r="J1480" s="2">
        <v>4443.09</v>
      </c>
      <c r="K1480" s="2">
        <v>4443.09</v>
      </c>
      <c r="L1480" s="2">
        <v>0</v>
      </c>
      <c r="M1480" s="1"/>
      <c r="N1480" s="5">
        <f t="shared" si="46"/>
        <v>22519.670000000002</v>
      </c>
      <c r="O1480" s="6">
        <f t="shared" si="47"/>
        <v>16807.370000000003</v>
      </c>
      <c r="P1480" s="2">
        <v>30</v>
      </c>
      <c r="Q1480" s="2" t="s">
        <v>37</v>
      </c>
      <c r="R1480" s="2">
        <v>0</v>
      </c>
      <c r="S1480" s="2">
        <v>0</v>
      </c>
      <c r="T1480" s="2">
        <v>0</v>
      </c>
      <c r="U1480" s="2">
        <v>0</v>
      </c>
      <c r="V1480" s="2">
        <v>892.56</v>
      </c>
      <c r="W1480" s="2">
        <v>3032.4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2">
        <f>VLOOKUP(Tabla3[[#This Row],[Columna1]],Tabla5[#All],3,0)</f>
        <v>0</v>
      </c>
      <c r="AF1480" s="2">
        <v>0</v>
      </c>
      <c r="AG1480" s="2">
        <v>0</v>
      </c>
      <c r="AH1480" s="2">
        <v>0</v>
      </c>
      <c r="AI1480" s="2">
        <v>0</v>
      </c>
      <c r="AJ1480" s="2">
        <v>0</v>
      </c>
      <c r="AK1480" s="2">
        <f>VLOOKUP(Tabla3[[#This Row],[Columna1]],Tabla7[[ID]:[Monto neto de los bonos]],3,0)</f>
        <v>3032.4</v>
      </c>
      <c r="AL1480" s="2">
        <v>0</v>
      </c>
      <c r="AM1480" s="2">
        <v>0</v>
      </c>
      <c r="AN1480" s="2">
        <v>0</v>
      </c>
      <c r="AO1480" s="2">
        <v>0</v>
      </c>
      <c r="AP1480" s="2">
        <v>0</v>
      </c>
      <c r="AQ1480" s="2">
        <v>0</v>
      </c>
      <c r="AR1480" s="2">
        <v>0</v>
      </c>
      <c r="AS1480" s="2">
        <v>2923.12</v>
      </c>
      <c r="AT1480" s="2">
        <v>1948.74</v>
      </c>
      <c r="AU1480" s="2">
        <v>840.44</v>
      </c>
      <c r="AV1480" s="2">
        <v>0</v>
      </c>
      <c r="AW1480" s="1"/>
      <c r="AX1480" s="2" t="s">
        <v>422</v>
      </c>
      <c r="AY1480" s="8" t="s">
        <v>423</v>
      </c>
    </row>
    <row r="1481" spans="1:51" ht="13.15" customHeight="1" x14ac:dyDescent="0.25">
      <c r="A1481" s="7">
        <v>24317</v>
      </c>
      <c r="B1481" s="2" t="s">
        <v>1436</v>
      </c>
      <c r="C1481" s="2">
        <v>5855203</v>
      </c>
      <c r="D1481" s="2" t="s">
        <v>188</v>
      </c>
      <c r="E1481" s="2" t="s">
        <v>208</v>
      </c>
      <c r="F1481" s="2" t="s">
        <v>193</v>
      </c>
      <c r="G1481" s="3">
        <v>44958</v>
      </c>
      <c r="H1481" s="1"/>
      <c r="I1481" s="2">
        <v>9717.6</v>
      </c>
      <c r="J1481" s="2">
        <v>4447.2349999999997</v>
      </c>
      <c r="K1481" s="2">
        <v>4447.2349999999997</v>
      </c>
      <c r="L1481" s="2">
        <v>0</v>
      </c>
      <c r="M1481" s="1"/>
      <c r="N1481" s="5">
        <f t="shared" si="46"/>
        <v>25603.119999999999</v>
      </c>
      <c r="O1481" s="6">
        <f t="shared" si="47"/>
        <v>19885.28</v>
      </c>
      <c r="P1481" s="2">
        <v>30</v>
      </c>
      <c r="Q1481" s="2" t="s">
        <v>37</v>
      </c>
      <c r="R1481" s="2">
        <v>0</v>
      </c>
      <c r="S1481" s="2">
        <v>0</v>
      </c>
      <c r="T1481" s="2">
        <v>0</v>
      </c>
      <c r="U1481" s="2">
        <v>0</v>
      </c>
      <c r="V1481" s="2">
        <v>893.38</v>
      </c>
      <c r="W1481" s="2">
        <v>1970.03</v>
      </c>
      <c r="X1481" s="2">
        <v>0</v>
      </c>
      <c r="Y1481" s="2">
        <v>2397.64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f>VLOOKUP(Tabla3[[#This Row],[Columna1]],Tabla5[#All],3,0)</f>
        <v>0</v>
      </c>
      <c r="AF1481" s="2">
        <v>0</v>
      </c>
      <c r="AG1481" s="2">
        <v>1730</v>
      </c>
      <c r="AH1481" s="2">
        <v>1270</v>
      </c>
      <c r="AI1481" s="2">
        <v>0</v>
      </c>
      <c r="AJ1481" s="2">
        <v>0</v>
      </c>
      <c r="AK1481" s="2">
        <f>VLOOKUP(Tabla3[[#This Row],[Columna1]],Tabla7[[ID]:[Monto neto de los bonos]],3,0)</f>
        <v>4970.03</v>
      </c>
      <c r="AL1481" s="2">
        <v>0</v>
      </c>
      <c r="AM1481" s="2">
        <v>0</v>
      </c>
      <c r="AN1481" s="2">
        <v>0</v>
      </c>
      <c r="AO1481" s="2">
        <v>0</v>
      </c>
      <c r="AP1481" s="2">
        <v>0</v>
      </c>
      <c r="AQ1481" s="2">
        <v>0</v>
      </c>
      <c r="AR1481" s="2">
        <v>0</v>
      </c>
      <c r="AS1481" s="2">
        <v>2925.8</v>
      </c>
      <c r="AT1481" s="2">
        <v>1950.52</v>
      </c>
      <c r="AU1481" s="2">
        <v>841.52</v>
      </c>
      <c r="AV1481" s="2">
        <v>0</v>
      </c>
      <c r="AW1481" s="1"/>
      <c r="AX1481" s="2" t="s">
        <v>422</v>
      </c>
      <c r="AY1481" s="8" t="s">
        <v>428</v>
      </c>
    </row>
    <row r="1482" spans="1:51" ht="13.15" customHeight="1" x14ac:dyDescent="0.25">
      <c r="A1482" s="7">
        <v>12112</v>
      </c>
      <c r="B1482" s="2" t="s">
        <v>1437</v>
      </c>
      <c r="C1482" s="2">
        <v>119103</v>
      </c>
      <c r="D1482" s="2" t="s">
        <v>188</v>
      </c>
      <c r="E1482" s="2" t="s">
        <v>199</v>
      </c>
      <c r="F1482" s="2" t="s">
        <v>201</v>
      </c>
      <c r="G1482" s="3">
        <v>41441</v>
      </c>
      <c r="H1482" s="1"/>
      <c r="I1482" s="2">
        <v>11670.43</v>
      </c>
      <c r="J1482" s="2">
        <v>4294.8850000000002</v>
      </c>
      <c r="K1482" s="2">
        <v>4294.8850000000002</v>
      </c>
      <c r="L1482" s="2">
        <v>3426.45</v>
      </c>
      <c r="M1482" s="1"/>
      <c r="N1482" s="5">
        <f t="shared" si="46"/>
        <v>29564.48</v>
      </c>
      <c r="O1482" s="6">
        <f t="shared" si="47"/>
        <v>21613.46</v>
      </c>
      <c r="P1482" s="2">
        <v>30</v>
      </c>
      <c r="Q1482" s="2" t="s">
        <v>37</v>
      </c>
      <c r="R1482" s="2">
        <v>0</v>
      </c>
      <c r="S1482" s="2">
        <v>0</v>
      </c>
      <c r="T1482" s="2">
        <v>0</v>
      </c>
      <c r="U1482" s="2">
        <v>0</v>
      </c>
      <c r="V1482" s="2">
        <v>972.5</v>
      </c>
      <c r="W1482" s="2">
        <v>1803.57</v>
      </c>
      <c r="X1482" s="2">
        <v>0</v>
      </c>
      <c r="Y1482" s="2">
        <v>2550.19</v>
      </c>
      <c r="Z1482" s="2">
        <v>0</v>
      </c>
      <c r="AA1482" s="2">
        <v>0</v>
      </c>
      <c r="AB1482" s="2">
        <v>0</v>
      </c>
      <c r="AC1482" s="2">
        <v>0</v>
      </c>
      <c r="AD1482" s="2">
        <v>551.57000000000005</v>
      </c>
      <c r="AE1482" s="2">
        <f>VLOOKUP(Tabla3[[#This Row],[Columna1]],Tabla5[#All],3,0)</f>
        <v>551.57000000000005</v>
      </c>
      <c r="AF1482" s="2">
        <v>0</v>
      </c>
      <c r="AG1482" s="2">
        <v>0</v>
      </c>
      <c r="AH1482" s="2">
        <v>0</v>
      </c>
      <c r="AI1482" s="2">
        <v>0</v>
      </c>
      <c r="AJ1482" s="2">
        <v>0</v>
      </c>
      <c r="AK1482" s="2">
        <f>VLOOKUP(Tabla3[[#This Row],[Columna1]],Tabla7[[ID]:[Monto neto de los bonos]],3,0)</f>
        <v>1803.57</v>
      </c>
      <c r="AL1482" s="2">
        <v>0</v>
      </c>
      <c r="AM1482" s="2">
        <v>0</v>
      </c>
      <c r="AN1482" s="2">
        <v>0</v>
      </c>
      <c r="AO1482" s="2">
        <v>0</v>
      </c>
      <c r="AP1482" s="2">
        <v>0</v>
      </c>
      <c r="AQ1482" s="2">
        <v>0</v>
      </c>
      <c r="AR1482" s="2">
        <v>0</v>
      </c>
      <c r="AS1482" s="2">
        <v>3698.86</v>
      </c>
      <c r="AT1482" s="2">
        <v>2465.9</v>
      </c>
      <c r="AU1482" s="2">
        <v>1786.26</v>
      </c>
      <c r="AV1482" s="2">
        <v>0</v>
      </c>
      <c r="AW1482" s="1"/>
      <c r="AX1482" s="2" t="s">
        <v>422</v>
      </c>
      <c r="AY1482" s="8" t="s">
        <v>428</v>
      </c>
    </row>
    <row r="1483" spans="1:51" ht="13.15" customHeight="1" x14ac:dyDescent="0.25">
      <c r="A1483" s="7">
        <v>25193</v>
      </c>
      <c r="B1483" s="2" t="s">
        <v>4057</v>
      </c>
      <c r="C1483" s="2">
        <v>6508603</v>
      </c>
      <c r="D1483" s="2" t="s">
        <v>188</v>
      </c>
      <c r="E1483" s="2" t="s">
        <v>190</v>
      </c>
      <c r="F1483" s="2" t="s">
        <v>191</v>
      </c>
      <c r="G1483" s="3">
        <v>45566</v>
      </c>
      <c r="H1483" s="1"/>
      <c r="I1483" s="2">
        <v>9708.5300000000007</v>
      </c>
      <c r="J1483" s="2">
        <v>4443.09</v>
      </c>
      <c r="K1483" s="2">
        <v>4443.09</v>
      </c>
      <c r="L1483" s="2">
        <v>0</v>
      </c>
      <c r="M1483" s="1"/>
      <c r="N1483" s="5">
        <f t="shared" si="46"/>
        <v>22519.670000000002</v>
      </c>
      <c r="O1483" s="6">
        <f t="shared" si="47"/>
        <v>15833.01</v>
      </c>
      <c r="P1483" s="2">
        <v>30</v>
      </c>
      <c r="Q1483" s="2" t="s">
        <v>37</v>
      </c>
      <c r="R1483" s="2">
        <v>0</v>
      </c>
      <c r="S1483" s="2">
        <v>0</v>
      </c>
      <c r="T1483" s="2">
        <v>0</v>
      </c>
      <c r="U1483" s="2">
        <v>0</v>
      </c>
      <c r="V1483" s="2">
        <v>892.56</v>
      </c>
      <c r="W1483" s="2">
        <v>3032.4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2">
        <f>VLOOKUP(Tabla3[[#This Row],[Columna1]],Tabla5[#All],3,0)</f>
        <v>0</v>
      </c>
      <c r="AF1483" s="2">
        <v>0</v>
      </c>
      <c r="AG1483" s="2">
        <v>0</v>
      </c>
      <c r="AH1483" s="2">
        <v>0</v>
      </c>
      <c r="AI1483" s="2">
        <v>0</v>
      </c>
      <c r="AJ1483" s="2">
        <v>0</v>
      </c>
      <c r="AK1483" s="2">
        <f>VLOOKUP(Tabla3[[#This Row],[Columna1]],Tabla7[[ID]:[Monto neto de los bonos]],3,0)</f>
        <v>3032.4</v>
      </c>
      <c r="AL1483" s="2">
        <v>0</v>
      </c>
      <c r="AM1483" s="2">
        <v>0</v>
      </c>
      <c r="AN1483" s="2">
        <v>0</v>
      </c>
      <c r="AO1483" s="2">
        <v>0</v>
      </c>
      <c r="AP1483" s="2">
        <v>0</v>
      </c>
      <c r="AQ1483" s="2">
        <v>0</v>
      </c>
      <c r="AR1483" s="2">
        <v>0</v>
      </c>
      <c r="AS1483" s="2">
        <v>3897.48</v>
      </c>
      <c r="AT1483" s="2">
        <v>1948.74</v>
      </c>
      <c r="AU1483" s="2">
        <v>840.44</v>
      </c>
      <c r="AV1483" s="2">
        <v>0</v>
      </c>
      <c r="AW1483" s="1"/>
      <c r="AX1483" s="2" t="s">
        <v>422</v>
      </c>
      <c r="AY1483" s="8" t="s">
        <v>423</v>
      </c>
    </row>
    <row r="1484" spans="1:51" ht="13.15" customHeight="1" x14ac:dyDescent="0.25">
      <c r="A1484" s="7">
        <v>12032</v>
      </c>
      <c r="B1484" s="2" t="s">
        <v>4122</v>
      </c>
      <c r="C1484" s="2">
        <v>117703</v>
      </c>
      <c r="D1484" s="2" t="s">
        <v>188</v>
      </c>
      <c r="E1484" s="2" t="s">
        <v>203</v>
      </c>
      <c r="F1484" s="2" t="s">
        <v>201</v>
      </c>
      <c r="G1484" s="3">
        <v>37088</v>
      </c>
      <c r="H1484" s="1"/>
      <c r="I1484" s="2">
        <v>11670.43</v>
      </c>
      <c r="J1484" s="2">
        <v>4294.8850000000002</v>
      </c>
      <c r="K1484" s="2">
        <v>4294.8850000000002</v>
      </c>
      <c r="L1484" s="2">
        <v>4525.32</v>
      </c>
      <c r="M1484" s="1"/>
      <c r="N1484" s="5">
        <f t="shared" si="46"/>
        <v>30961.08</v>
      </c>
      <c r="O1484" s="6">
        <f t="shared" si="47"/>
        <v>21470.260000000002</v>
      </c>
      <c r="P1484" s="2">
        <v>30</v>
      </c>
      <c r="Q1484" s="2" t="s">
        <v>37</v>
      </c>
      <c r="R1484" s="2">
        <v>0</v>
      </c>
      <c r="S1484" s="2">
        <v>0</v>
      </c>
      <c r="T1484" s="2">
        <v>0</v>
      </c>
      <c r="U1484" s="2">
        <v>0</v>
      </c>
      <c r="V1484" s="2">
        <v>972.5</v>
      </c>
      <c r="W1484" s="2">
        <v>1803.57</v>
      </c>
      <c r="X1484" s="2">
        <v>0</v>
      </c>
      <c r="Y1484" s="2">
        <v>3399.49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f>VLOOKUP(Tabla3[[#This Row],[Columna1]],Tabla5[#All],3,0)</f>
        <v>0</v>
      </c>
      <c r="AF1484" s="2">
        <v>0</v>
      </c>
      <c r="AG1484" s="2">
        <v>0</v>
      </c>
      <c r="AH1484" s="2">
        <v>0</v>
      </c>
      <c r="AI1484" s="2">
        <v>0</v>
      </c>
      <c r="AJ1484" s="2">
        <v>0</v>
      </c>
      <c r="AK1484" s="2">
        <f>VLOOKUP(Tabla3[[#This Row],[Columna1]],Tabla7[[ID]:[Monto neto de los bonos]],3,0)</f>
        <v>1803.57</v>
      </c>
      <c r="AL1484" s="2">
        <v>0</v>
      </c>
      <c r="AM1484" s="2">
        <v>0</v>
      </c>
      <c r="AN1484" s="2">
        <v>0</v>
      </c>
      <c r="AO1484" s="2">
        <v>0</v>
      </c>
      <c r="AP1484" s="2">
        <v>0</v>
      </c>
      <c r="AQ1484" s="2">
        <v>0</v>
      </c>
      <c r="AR1484" s="2">
        <v>0</v>
      </c>
      <c r="AS1484" s="2">
        <v>4894.0200000000004</v>
      </c>
      <c r="AT1484" s="2">
        <v>2575.8000000000002</v>
      </c>
      <c r="AU1484" s="2">
        <v>2021</v>
      </c>
      <c r="AV1484" s="2">
        <v>0</v>
      </c>
      <c r="AW1484" s="1"/>
      <c r="AX1484" s="2" t="s">
        <v>422</v>
      </c>
      <c r="AY1484" s="8" t="s">
        <v>428</v>
      </c>
    </row>
    <row r="1485" spans="1:51" ht="13.15" customHeight="1" x14ac:dyDescent="0.25">
      <c r="A1485" s="7">
        <v>13881</v>
      </c>
      <c r="B1485" s="2" t="s">
        <v>1438</v>
      </c>
      <c r="C1485" s="2">
        <v>131303</v>
      </c>
      <c r="D1485" s="2" t="s">
        <v>188</v>
      </c>
      <c r="E1485" s="2" t="s">
        <v>199</v>
      </c>
      <c r="F1485" s="2" t="s">
        <v>201</v>
      </c>
      <c r="G1485" s="3">
        <v>39025</v>
      </c>
      <c r="H1485" s="1"/>
      <c r="I1485" s="2">
        <v>11670.43</v>
      </c>
      <c r="J1485" s="2">
        <v>4294.8850000000002</v>
      </c>
      <c r="K1485" s="2">
        <v>4294.8850000000002</v>
      </c>
      <c r="L1485" s="2">
        <v>4125.1400000000003</v>
      </c>
      <c r="M1485" s="1"/>
      <c r="N1485" s="5">
        <f t="shared" si="46"/>
        <v>29711.599999999999</v>
      </c>
      <c r="O1485" s="6">
        <f t="shared" si="47"/>
        <v>21436.62</v>
      </c>
      <c r="P1485" s="2">
        <v>30</v>
      </c>
      <c r="Q1485" s="2" t="s">
        <v>37</v>
      </c>
      <c r="R1485" s="2">
        <v>0</v>
      </c>
      <c r="S1485" s="2">
        <v>0</v>
      </c>
      <c r="T1485" s="2">
        <v>0</v>
      </c>
      <c r="U1485" s="2">
        <v>0</v>
      </c>
      <c r="V1485" s="2">
        <v>972.5</v>
      </c>
      <c r="W1485" s="2">
        <v>1803.57</v>
      </c>
      <c r="X1485" s="2">
        <v>0</v>
      </c>
      <c r="Y1485" s="2">
        <v>2550.19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f>VLOOKUP(Tabla3[[#This Row],[Columna1]],Tabla5[#All],3,0)</f>
        <v>0</v>
      </c>
      <c r="AF1485" s="2">
        <v>0</v>
      </c>
      <c r="AG1485" s="2">
        <v>0</v>
      </c>
      <c r="AH1485" s="2">
        <v>0</v>
      </c>
      <c r="AI1485" s="2">
        <v>0</v>
      </c>
      <c r="AJ1485" s="2">
        <v>0</v>
      </c>
      <c r="AK1485" s="2">
        <f>VLOOKUP(Tabla3[[#This Row],[Columna1]],Tabla7[[ID]:[Monto neto de los bonos]],3,0)</f>
        <v>1803.57</v>
      </c>
      <c r="AL1485" s="2">
        <v>0</v>
      </c>
      <c r="AM1485" s="2">
        <v>0</v>
      </c>
      <c r="AN1485" s="2">
        <v>0</v>
      </c>
      <c r="AO1485" s="2">
        <v>0</v>
      </c>
      <c r="AP1485" s="2">
        <v>0</v>
      </c>
      <c r="AQ1485" s="2">
        <v>0</v>
      </c>
      <c r="AR1485" s="2">
        <v>0</v>
      </c>
      <c r="AS1485" s="2">
        <v>3803.68</v>
      </c>
      <c r="AT1485" s="2">
        <v>2535.7800000000002</v>
      </c>
      <c r="AU1485" s="2">
        <v>1935.52</v>
      </c>
      <c r="AV1485" s="2">
        <v>0</v>
      </c>
      <c r="AW1485" s="1"/>
      <c r="AX1485" s="2" t="s">
        <v>422</v>
      </c>
      <c r="AY1485" s="8" t="s">
        <v>428</v>
      </c>
    </row>
    <row r="1486" spans="1:51" ht="13.15" customHeight="1" x14ac:dyDescent="0.25">
      <c r="A1486" s="7">
        <v>15793</v>
      </c>
      <c r="B1486" s="2" t="s">
        <v>1439</v>
      </c>
      <c r="C1486" s="2">
        <v>123903</v>
      </c>
      <c r="D1486" s="2" t="s">
        <v>188</v>
      </c>
      <c r="E1486" s="2" t="s">
        <v>200</v>
      </c>
      <c r="F1486" s="2" t="s">
        <v>193</v>
      </c>
      <c r="G1486" s="3">
        <v>40314</v>
      </c>
      <c r="H1486" s="1"/>
      <c r="I1486" s="2">
        <v>9717.6</v>
      </c>
      <c r="J1486" s="2">
        <v>4447.2349999999997</v>
      </c>
      <c r="K1486" s="2">
        <v>4447.2349999999997</v>
      </c>
      <c r="L1486" s="2">
        <v>2506.23</v>
      </c>
      <c r="M1486" s="1"/>
      <c r="N1486" s="5">
        <f t="shared" si="46"/>
        <v>26379.35</v>
      </c>
      <c r="O1486" s="6">
        <f t="shared" si="47"/>
        <v>19646.150000000001</v>
      </c>
      <c r="P1486" s="2">
        <v>30</v>
      </c>
      <c r="Q1486" s="2" t="s">
        <v>37</v>
      </c>
      <c r="R1486" s="2">
        <v>0</v>
      </c>
      <c r="S1486" s="2">
        <v>0</v>
      </c>
      <c r="T1486" s="2">
        <v>0</v>
      </c>
      <c r="U1486" s="2">
        <v>0</v>
      </c>
      <c r="V1486" s="2">
        <v>893.38</v>
      </c>
      <c r="W1486" s="2">
        <v>1970.03</v>
      </c>
      <c r="X1486" s="2">
        <v>0</v>
      </c>
      <c r="Y1486" s="2">
        <v>2397.64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f>VLOOKUP(Tabla3[[#This Row],[Columna1]],Tabla5[#All],3,0)</f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>
        <f>VLOOKUP(Tabla3[[#This Row],[Columna1]],Tabla7[[ID]:[Monto neto de los bonos]],3,0)</f>
        <v>1970.03</v>
      </c>
      <c r="AL1486" s="2">
        <v>0</v>
      </c>
      <c r="AM1486" s="2">
        <v>0</v>
      </c>
      <c r="AN1486" s="2">
        <v>0</v>
      </c>
      <c r="AO1486" s="2">
        <v>0</v>
      </c>
      <c r="AP1486" s="2">
        <v>0</v>
      </c>
      <c r="AQ1486" s="2">
        <v>0</v>
      </c>
      <c r="AR1486" s="2">
        <v>0</v>
      </c>
      <c r="AS1486" s="2">
        <v>3301.74</v>
      </c>
      <c r="AT1486" s="2">
        <v>2201.16</v>
      </c>
      <c r="AU1486" s="2">
        <v>1230.3</v>
      </c>
      <c r="AV1486" s="2">
        <v>0</v>
      </c>
      <c r="AW1486" s="1"/>
      <c r="AX1486" s="2" t="s">
        <v>422</v>
      </c>
      <c r="AY1486" s="8" t="s">
        <v>428</v>
      </c>
    </row>
    <row r="1487" spans="1:51" ht="13.15" customHeight="1" x14ac:dyDescent="0.25">
      <c r="A1487" s="7">
        <v>16755</v>
      </c>
      <c r="B1487" s="2" t="s">
        <v>1440</v>
      </c>
      <c r="C1487" s="2">
        <v>261503</v>
      </c>
      <c r="D1487" s="2" t="s">
        <v>188</v>
      </c>
      <c r="E1487" s="2" t="s">
        <v>190</v>
      </c>
      <c r="F1487" s="2" t="s">
        <v>216</v>
      </c>
      <c r="G1487" s="3">
        <v>40756</v>
      </c>
      <c r="H1487" s="1"/>
      <c r="I1487" s="2">
        <v>11612.32</v>
      </c>
      <c r="J1487" s="2">
        <v>4273.5050000000001</v>
      </c>
      <c r="K1487" s="2">
        <v>4273.5050000000001</v>
      </c>
      <c r="L1487" s="2">
        <v>2643.73</v>
      </c>
      <c r="M1487" s="1"/>
      <c r="N1487" s="5">
        <f t="shared" si="46"/>
        <v>26803.120000000003</v>
      </c>
      <c r="O1487" s="6">
        <f t="shared" si="47"/>
        <v>19252.620000000006</v>
      </c>
      <c r="P1487" s="2">
        <v>30</v>
      </c>
      <c r="Q1487" s="2" t="s">
        <v>37</v>
      </c>
      <c r="R1487" s="2">
        <v>0</v>
      </c>
      <c r="S1487" s="2">
        <v>0</v>
      </c>
      <c r="T1487" s="2">
        <v>0</v>
      </c>
      <c r="U1487" s="2">
        <v>0</v>
      </c>
      <c r="V1487" s="2">
        <v>967.66</v>
      </c>
      <c r="W1487" s="2">
        <v>3032.4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f>VLOOKUP(Tabla3[[#This Row],[Columna1]],Tabla5[#All],3,0)</f>
        <v>0</v>
      </c>
      <c r="AF1487" s="2">
        <v>0</v>
      </c>
      <c r="AG1487" s="2">
        <v>0</v>
      </c>
      <c r="AH1487" s="2">
        <v>0</v>
      </c>
      <c r="AI1487" s="2">
        <v>0</v>
      </c>
      <c r="AJ1487" s="2">
        <v>0</v>
      </c>
      <c r="AK1487" s="2">
        <f>VLOOKUP(Tabla3[[#This Row],[Columna1]],Tabla7[[ID]:[Monto neto de los bonos]],3,0)</f>
        <v>3032.4</v>
      </c>
      <c r="AL1487" s="2">
        <v>1000</v>
      </c>
      <c r="AM1487" s="2">
        <v>0</v>
      </c>
      <c r="AN1487" s="2">
        <v>0</v>
      </c>
      <c r="AO1487" s="2">
        <v>0</v>
      </c>
      <c r="AP1487" s="2">
        <v>0</v>
      </c>
      <c r="AQ1487" s="4">
        <v>2000</v>
      </c>
      <c r="AR1487" s="2">
        <v>0</v>
      </c>
      <c r="AS1487" s="2">
        <v>3565.62</v>
      </c>
      <c r="AT1487" s="2">
        <v>2377.08</v>
      </c>
      <c r="AU1487" s="2">
        <v>1607.8</v>
      </c>
      <c r="AV1487" s="2">
        <v>0</v>
      </c>
      <c r="AW1487" s="1"/>
      <c r="AX1487" s="2" t="s">
        <v>422</v>
      </c>
      <c r="AY1487" s="8" t="s">
        <v>423</v>
      </c>
    </row>
    <row r="1488" spans="1:51" ht="13.15" customHeight="1" x14ac:dyDescent="0.25">
      <c r="A1488" s="7">
        <v>20004</v>
      </c>
      <c r="B1488" s="2" t="s">
        <v>1441</v>
      </c>
      <c r="C1488" s="2">
        <v>1293803</v>
      </c>
      <c r="D1488" s="2" t="s">
        <v>188</v>
      </c>
      <c r="E1488" s="2" t="s">
        <v>205</v>
      </c>
      <c r="F1488" s="2" t="s">
        <v>193</v>
      </c>
      <c r="G1488" s="3">
        <v>42689</v>
      </c>
      <c r="H1488" s="1"/>
      <c r="I1488" s="2">
        <v>9717.6</v>
      </c>
      <c r="J1488" s="2">
        <v>4447.2349999999997</v>
      </c>
      <c r="K1488" s="2">
        <v>4447.2349999999997</v>
      </c>
      <c r="L1488" s="2">
        <v>1505.23</v>
      </c>
      <c r="M1488" s="1"/>
      <c r="N1488" s="5">
        <f t="shared" si="46"/>
        <v>25378.35</v>
      </c>
      <c r="O1488" s="6">
        <f t="shared" si="47"/>
        <v>19062.149999999994</v>
      </c>
      <c r="P1488" s="2">
        <v>30</v>
      </c>
      <c r="Q1488" s="2" t="s">
        <v>37</v>
      </c>
      <c r="R1488" s="2">
        <v>0</v>
      </c>
      <c r="S1488" s="2">
        <v>0</v>
      </c>
      <c r="T1488" s="2">
        <v>0</v>
      </c>
      <c r="U1488" s="2">
        <v>0</v>
      </c>
      <c r="V1488" s="2">
        <v>893.38</v>
      </c>
      <c r="W1488" s="2">
        <v>1970.03</v>
      </c>
      <c r="X1488" s="2">
        <v>0</v>
      </c>
      <c r="Y1488" s="2">
        <v>2397.64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f>VLOOKUP(Tabla3[[#This Row],[Columna1]],Tabla5[#All],3,0)</f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f>VLOOKUP(Tabla3[[#This Row],[Columna1]],Tabla7[[ID]:[Monto neto de los bonos]],3,0)</f>
        <v>1970.03</v>
      </c>
      <c r="AL1488" s="2">
        <v>0</v>
      </c>
      <c r="AM1488" s="2">
        <v>0</v>
      </c>
      <c r="AN1488" s="2">
        <v>0</v>
      </c>
      <c r="AO1488" s="2">
        <v>0</v>
      </c>
      <c r="AP1488" s="2">
        <v>0</v>
      </c>
      <c r="AQ1488" s="2">
        <v>0</v>
      </c>
      <c r="AR1488" s="2">
        <v>0</v>
      </c>
      <c r="AS1488" s="2">
        <v>3151.58</v>
      </c>
      <c r="AT1488" s="2">
        <v>2101.06</v>
      </c>
      <c r="AU1488" s="2">
        <v>1063.56</v>
      </c>
      <c r="AV1488" s="2">
        <v>0</v>
      </c>
      <c r="AW1488" s="1"/>
      <c r="AX1488" s="2" t="s">
        <v>422</v>
      </c>
      <c r="AY1488" s="8" t="s">
        <v>428</v>
      </c>
    </row>
    <row r="1489" spans="1:51" ht="13.15" customHeight="1" x14ac:dyDescent="0.25">
      <c r="A1489" s="7">
        <v>18572</v>
      </c>
      <c r="B1489" s="2" t="s">
        <v>1442</v>
      </c>
      <c r="C1489" s="2">
        <v>357903</v>
      </c>
      <c r="D1489" s="2" t="s">
        <v>188</v>
      </c>
      <c r="E1489" s="2" t="s">
        <v>199</v>
      </c>
      <c r="F1489" s="2" t="s">
        <v>193</v>
      </c>
      <c r="G1489" s="3">
        <v>41835</v>
      </c>
      <c r="H1489" s="1"/>
      <c r="I1489" s="2">
        <v>9717.6</v>
      </c>
      <c r="J1489" s="2">
        <v>4447.2349999999997</v>
      </c>
      <c r="K1489" s="2">
        <v>4447.2349999999997</v>
      </c>
      <c r="L1489" s="2">
        <v>3149.31</v>
      </c>
      <c r="M1489" s="1"/>
      <c r="N1489" s="5">
        <f t="shared" si="46"/>
        <v>27022.43</v>
      </c>
      <c r="O1489" s="6">
        <f t="shared" si="47"/>
        <v>20013.23</v>
      </c>
      <c r="P1489" s="2">
        <v>30</v>
      </c>
      <c r="Q1489" s="2" t="s">
        <v>37</v>
      </c>
      <c r="R1489" s="2">
        <v>0</v>
      </c>
      <c r="S1489" s="2">
        <v>0</v>
      </c>
      <c r="T1489" s="2">
        <v>0</v>
      </c>
      <c r="U1489" s="2">
        <v>0</v>
      </c>
      <c r="V1489" s="2">
        <v>893.38</v>
      </c>
      <c r="W1489" s="2">
        <v>1970.03</v>
      </c>
      <c r="X1489" s="2">
        <v>0</v>
      </c>
      <c r="Y1489" s="2">
        <v>2397.64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f>VLOOKUP(Tabla3[[#This Row],[Columna1]],Tabla5[#All],3,0)</f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f>VLOOKUP(Tabla3[[#This Row],[Columna1]],Tabla7[[ID]:[Monto neto de los bonos]],3,0)</f>
        <v>1970.03</v>
      </c>
      <c r="AL1489" s="2">
        <v>0</v>
      </c>
      <c r="AM1489" s="2">
        <v>0</v>
      </c>
      <c r="AN1489" s="2">
        <v>0</v>
      </c>
      <c r="AO1489" s="2">
        <v>0</v>
      </c>
      <c r="AP1489" s="2">
        <v>0</v>
      </c>
      <c r="AQ1489" s="2">
        <v>0</v>
      </c>
      <c r="AR1489" s="2">
        <v>0</v>
      </c>
      <c r="AS1489" s="2">
        <v>3398.2</v>
      </c>
      <c r="AT1489" s="2">
        <v>2265.46</v>
      </c>
      <c r="AU1489" s="2">
        <v>1345.54</v>
      </c>
      <c r="AV1489" s="2">
        <v>0</v>
      </c>
      <c r="AW1489" s="1"/>
      <c r="AX1489" s="2" t="s">
        <v>422</v>
      </c>
      <c r="AY1489" s="8" t="s">
        <v>428</v>
      </c>
    </row>
    <row r="1490" spans="1:51" ht="13.15" customHeight="1" x14ac:dyDescent="0.25">
      <c r="A1490" s="7">
        <v>14676</v>
      </c>
      <c r="B1490" s="2" t="s">
        <v>1443</v>
      </c>
      <c r="C1490" s="2">
        <v>157103</v>
      </c>
      <c r="D1490" s="2" t="s">
        <v>188</v>
      </c>
      <c r="E1490" s="2" t="s">
        <v>199</v>
      </c>
      <c r="F1490" s="2" t="s">
        <v>193</v>
      </c>
      <c r="G1490" s="3">
        <v>39455</v>
      </c>
      <c r="H1490" s="1"/>
      <c r="I1490" s="2">
        <v>9717.6</v>
      </c>
      <c r="J1490" s="2">
        <v>4447.2349999999997</v>
      </c>
      <c r="K1490" s="2">
        <v>4447.2349999999997</v>
      </c>
      <c r="L1490" s="2">
        <v>3949.31</v>
      </c>
      <c r="M1490" s="1"/>
      <c r="N1490" s="5">
        <f t="shared" si="46"/>
        <v>36822.43</v>
      </c>
      <c r="O1490" s="6">
        <f t="shared" si="47"/>
        <v>29469.850000000006</v>
      </c>
      <c r="P1490" s="2">
        <v>30</v>
      </c>
      <c r="Q1490" s="2" t="s">
        <v>37</v>
      </c>
      <c r="R1490" s="2">
        <v>0</v>
      </c>
      <c r="S1490" s="2">
        <v>0</v>
      </c>
      <c r="T1490" s="2">
        <v>0</v>
      </c>
      <c r="U1490" s="2">
        <v>0</v>
      </c>
      <c r="V1490" s="2">
        <v>893.38</v>
      </c>
      <c r="W1490" s="2">
        <v>1970.03</v>
      </c>
      <c r="X1490" s="2">
        <v>0</v>
      </c>
      <c r="Y1490" s="2">
        <v>2397.64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f>VLOOKUP(Tabla3[[#This Row],[Columna1]],Tabla5[#All],3,0)</f>
        <v>0</v>
      </c>
      <c r="AF1490" s="2">
        <v>0</v>
      </c>
      <c r="AG1490" s="2">
        <v>9000</v>
      </c>
      <c r="AH1490" s="2">
        <v>0</v>
      </c>
      <c r="AI1490" s="2">
        <v>0</v>
      </c>
      <c r="AJ1490" s="2">
        <v>0</v>
      </c>
      <c r="AK1490" s="2">
        <f>VLOOKUP(Tabla3[[#This Row],[Columna1]],Tabla7[[ID]:[Monto neto de los bonos]],3,0)</f>
        <v>10970.03</v>
      </c>
      <c r="AL1490" s="2">
        <v>0</v>
      </c>
      <c r="AM1490" s="2">
        <v>0</v>
      </c>
      <c r="AN1490" s="2">
        <v>0</v>
      </c>
      <c r="AO1490" s="2">
        <v>0</v>
      </c>
      <c r="AP1490" s="2">
        <v>0</v>
      </c>
      <c r="AQ1490" s="2">
        <v>0</v>
      </c>
      <c r="AR1490" s="2">
        <v>0</v>
      </c>
      <c r="AS1490" s="2">
        <v>3518.2</v>
      </c>
      <c r="AT1490" s="2">
        <v>2345.46</v>
      </c>
      <c r="AU1490" s="2">
        <v>1488.92</v>
      </c>
      <c r="AV1490" s="2">
        <v>0</v>
      </c>
      <c r="AW1490" s="1"/>
      <c r="AX1490" s="2" t="s">
        <v>422</v>
      </c>
      <c r="AY1490" s="8" t="s">
        <v>428</v>
      </c>
    </row>
    <row r="1491" spans="1:51" ht="13.15" customHeight="1" x14ac:dyDescent="0.25">
      <c r="A1491" s="7">
        <v>19444</v>
      </c>
      <c r="B1491" s="2" t="s">
        <v>1444</v>
      </c>
      <c r="C1491" s="2">
        <v>505403</v>
      </c>
      <c r="D1491" s="2" t="s">
        <v>188</v>
      </c>
      <c r="E1491" s="2" t="s">
        <v>192</v>
      </c>
      <c r="F1491" s="2" t="s">
        <v>193</v>
      </c>
      <c r="G1491" s="3">
        <v>42383</v>
      </c>
      <c r="H1491" s="1"/>
      <c r="I1491" s="2">
        <v>9717.6</v>
      </c>
      <c r="J1491" s="2">
        <v>4447.2349999999997</v>
      </c>
      <c r="K1491" s="2">
        <v>4447.2349999999997</v>
      </c>
      <c r="L1491" s="2">
        <v>1505.23</v>
      </c>
      <c r="M1491" s="1"/>
      <c r="N1491" s="5">
        <f t="shared" si="46"/>
        <v>25378.35</v>
      </c>
      <c r="O1491" s="6">
        <f t="shared" si="47"/>
        <v>19062.149999999994</v>
      </c>
      <c r="P1491" s="2">
        <v>30</v>
      </c>
      <c r="Q1491" s="2" t="s">
        <v>37</v>
      </c>
      <c r="R1491" s="2">
        <v>0</v>
      </c>
      <c r="S1491" s="2">
        <v>0</v>
      </c>
      <c r="T1491" s="2">
        <v>0</v>
      </c>
      <c r="U1491" s="2">
        <v>0</v>
      </c>
      <c r="V1491" s="2">
        <v>893.38</v>
      </c>
      <c r="W1491" s="2">
        <v>1970.03</v>
      </c>
      <c r="X1491" s="2">
        <v>0</v>
      </c>
      <c r="Y1491" s="2">
        <v>2397.64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f>VLOOKUP(Tabla3[[#This Row],[Columna1]],Tabla5[#All],3,0)</f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0</v>
      </c>
      <c r="AK1491" s="2">
        <f>VLOOKUP(Tabla3[[#This Row],[Columna1]],Tabla7[[ID]:[Monto neto de los bonos]],3,0)</f>
        <v>1970.03</v>
      </c>
      <c r="AL1491" s="2">
        <v>0</v>
      </c>
      <c r="AM1491" s="2">
        <v>0</v>
      </c>
      <c r="AN1491" s="2">
        <v>0</v>
      </c>
      <c r="AO1491" s="2">
        <v>0</v>
      </c>
      <c r="AP1491" s="2">
        <v>0</v>
      </c>
      <c r="AQ1491" s="2">
        <v>0</v>
      </c>
      <c r="AR1491" s="2">
        <v>0</v>
      </c>
      <c r="AS1491" s="2">
        <v>3151.58</v>
      </c>
      <c r="AT1491" s="2">
        <v>2101.06</v>
      </c>
      <c r="AU1491" s="2">
        <v>1063.56</v>
      </c>
      <c r="AV1491" s="2">
        <v>0</v>
      </c>
      <c r="AW1491" s="1"/>
      <c r="AX1491" s="2" t="s">
        <v>422</v>
      </c>
      <c r="AY1491" s="8" t="s">
        <v>428</v>
      </c>
    </row>
    <row r="1492" spans="1:51" ht="13.15" customHeight="1" x14ac:dyDescent="0.25">
      <c r="A1492" s="7">
        <v>13915</v>
      </c>
      <c r="B1492" s="2" t="s">
        <v>1445</v>
      </c>
      <c r="C1492" s="2">
        <v>132703</v>
      </c>
      <c r="D1492" s="2" t="s">
        <v>188</v>
      </c>
      <c r="E1492" s="2" t="s">
        <v>247</v>
      </c>
      <c r="F1492" s="2" t="s">
        <v>60</v>
      </c>
      <c r="G1492" s="3">
        <v>39048</v>
      </c>
      <c r="H1492" s="1"/>
      <c r="I1492" s="2">
        <v>14709.55</v>
      </c>
      <c r="J1492" s="2">
        <v>2709.165</v>
      </c>
      <c r="K1492" s="2">
        <v>2709.165</v>
      </c>
      <c r="L1492" s="2">
        <v>3588.86</v>
      </c>
      <c r="M1492" s="1"/>
      <c r="N1492" s="5">
        <f t="shared" si="46"/>
        <v>39671.33</v>
      </c>
      <c r="O1492" s="6">
        <f t="shared" si="47"/>
        <v>35037.21</v>
      </c>
      <c r="P1492" s="2">
        <v>30</v>
      </c>
      <c r="Q1492" s="2" t="s">
        <v>37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13954.59</v>
      </c>
      <c r="AE1492" s="2">
        <f>VLOOKUP(Tabla3[[#This Row],[Columna1]],Tabla5[#All],3,0)</f>
        <v>13954.59</v>
      </c>
      <c r="AF1492" s="2">
        <v>0</v>
      </c>
      <c r="AG1492" s="2">
        <v>0</v>
      </c>
      <c r="AH1492" s="2">
        <v>0</v>
      </c>
      <c r="AI1492" s="2">
        <v>0</v>
      </c>
      <c r="AJ1492" s="2">
        <v>2000</v>
      </c>
      <c r="AK1492" s="2">
        <f>VLOOKUP(Tabla3[[#This Row],[Columna1]],Tabla7[[ID]:[Monto neto de los bonos]],3,0)</f>
        <v>2000</v>
      </c>
      <c r="AL1492" s="2">
        <v>0</v>
      </c>
      <c r="AM1492" s="2">
        <v>0</v>
      </c>
      <c r="AN1492" s="2">
        <v>0</v>
      </c>
      <c r="AO1492" s="2">
        <v>0</v>
      </c>
      <c r="AP1492" s="2">
        <v>0</v>
      </c>
      <c r="AQ1492" s="2">
        <v>0</v>
      </c>
      <c r="AR1492" s="2">
        <v>0</v>
      </c>
      <c r="AS1492" s="2">
        <v>0</v>
      </c>
      <c r="AT1492" s="2">
        <v>2371.6799999999998</v>
      </c>
      <c r="AU1492" s="2">
        <v>2262.44</v>
      </c>
      <c r="AV1492" s="2">
        <v>0</v>
      </c>
      <c r="AW1492" s="1"/>
      <c r="AX1492" s="2" t="s">
        <v>422</v>
      </c>
      <c r="AY1492" s="8" t="s">
        <v>423</v>
      </c>
    </row>
    <row r="1493" spans="1:51" ht="13.15" customHeight="1" x14ac:dyDescent="0.25">
      <c r="A1493" s="7">
        <v>21598</v>
      </c>
      <c r="B1493" s="2" t="s">
        <v>1446</v>
      </c>
      <c r="C1493" s="2">
        <v>3051203</v>
      </c>
      <c r="D1493" s="2" t="s">
        <v>188</v>
      </c>
      <c r="E1493" s="2" t="s">
        <v>202</v>
      </c>
      <c r="F1493" s="2" t="s">
        <v>201</v>
      </c>
      <c r="G1493" s="3">
        <v>43435</v>
      </c>
      <c r="H1493" s="1"/>
      <c r="I1493" s="2">
        <v>11670.43</v>
      </c>
      <c r="J1493" s="2">
        <v>4294.8850000000002</v>
      </c>
      <c r="K1493" s="2">
        <v>4294.8850000000002</v>
      </c>
      <c r="L1493" s="2">
        <v>1691.11</v>
      </c>
      <c r="M1493" s="1"/>
      <c r="N1493" s="5">
        <f t="shared" si="46"/>
        <v>32391.84</v>
      </c>
      <c r="O1493" s="6">
        <f t="shared" si="47"/>
        <v>25212.559999999998</v>
      </c>
      <c r="P1493" s="2">
        <v>30</v>
      </c>
      <c r="Q1493" s="2" t="s">
        <v>37</v>
      </c>
      <c r="R1493" s="2">
        <v>0</v>
      </c>
      <c r="S1493" s="2">
        <v>0</v>
      </c>
      <c r="T1493" s="2">
        <v>0</v>
      </c>
      <c r="U1493" s="2">
        <v>0</v>
      </c>
      <c r="V1493" s="2">
        <v>972.5</v>
      </c>
      <c r="W1493" s="2">
        <v>1803.57</v>
      </c>
      <c r="X1493" s="2">
        <v>0</v>
      </c>
      <c r="Y1493" s="2">
        <v>2550.19</v>
      </c>
      <c r="Z1493" s="2">
        <v>0</v>
      </c>
      <c r="AA1493" s="2">
        <v>0</v>
      </c>
      <c r="AB1493" s="2">
        <v>0</v>
      </c>
      <c r="AC1493" s="2">
        <v>0</v>
      </c>
      <c r="AD1493" s="2">
        <v>5114.2700000000004</v>
      </c>
      <c r="AE1493" s="2">
        <f>VLOOKUP(Tabla3[[#This Row],[Columna1]],Tabla5[#All],3,0)</f>
        <v>5114.2700000000004</v>
      </c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>
        <f>VLOOKUP(Tabla3[[#This Row],[Columna1]],Tabla7[[ID]:[Monto neto de los bonos]],3,0)</f>
        <v>1803.57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0</v>
      </c>
      <c r="AR1493" s="2">
        <v>0</v>
      </c>
      <c r="AS1493" s="2">
        <v>3438.56</v>
      </c>
      <c r="AT1493" s="2">
        <v>2292.38</v>
      </c>
      <c r="AU1493" s="2">
        <v>1448.34</v>
      </c>
      <c r="AV1493" s="2">
        <v>0</v>
      </c>
      <c r="AW1493" s="1"/>
      <c r="AX1493" s="2" t="s">
        <v>422</v>
      </c>
      <c r="AY1493" s="8" t="s">
        <v>428</v>
      </c>
    </row>
    <row r="1494" spans="1:51" ht="13.15" customHeight="1" x14ac:dyDescent="0.25">
      <c r="A1494" s="7">
        <v>18986</v>
      </c>
      <c r="B1494" s="2" t="s">
        <v>4232</v>
      </c>
      <c r="C1494" s="2">
        <v>303303</v>
      </c>
      <c r="D1494" s="2" t="s">
        <v>188</v>
      </c>
      <c r="E1494" s="2" t="s">
        <v>198</v>
      </c>
      <c r="F1494" s="2" t="s">
        <v>201</v>
      </c>
      <c r="G1494" s="3">
        <v>42087</v>
      </c>
      <c r="H1494" s="1"/>
      <c r="I1494" s="2">
        <v>11670.43</v>
      </c>
      <c r="J1494" s="2">
        <v>4294.8850000000002</v>
      </c>
      <c r="K1494" s="2">
        <v>4294.8850000000002</v>
      </c>
      <c r="L1494" s="2">
        <v>3560.85</v>
      </c>
      <c r="M1494" s="1"/>
      <c r="N1494" s="5">
        <f t="shared" si="46"/>
        <v>29147.309999999998</v>
      </c>
      <c r="O1494" s="6">
        <f t="shared" si="47"/>
        <v>21835.1</v>
      </c>
      <c r="P1494" s="2">
        <v>30</v>
      </c>
      <c r="Q1494" s="2" t="s">
        <v>37</v>
      </c>
      <c r="R1494" s="2">
        <v>0</v>
      </c>
      <c r="S1494" s="2">
        <v>0</v>
      </c>
      <c r="T1494" s="2">
        <v>0</v>
      </c>
      <c r="U1494" s="2">
        <v>0</v>
      </c>
      <c r="V1494" s="2">
        <v>972.5</v>
      </c>
      <c r="W1494" s="2">
        <v>1803.57</v>
      </c>
      <c r="X1494" s="2">
        <v>0</v>
      </c>
      <c r="Y1494" s="2">
        <v>2550.19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f>VLOOKUP(Tabla3[[#This Row],[Columna1]],Tabla5[#All],3,0)</f>
        <v>0</v>
      </c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>
        <f>VLOOKUP(Tabla3[[#This Row],[Columna1]],Tabla7[[ID]:[Monto neto de los bonos]],3,0)</f>
        <v>1803.57</v>
      </c>
      <c r="AL1494" s="2">
        <v>0</v>
      </c>
      <c r="AM1494" s="2">
        <v>0</v>
      </c>
      <c r="AN1494" s="2">
        <v>1270</v>
      </c>
      <c r="AO1494" s="2">
        <v>0</v>
      </c>
      <c r="AP1494" s="2">
        <v>0</v>
      </c>
      <c r="AQ1494" s="2">
        <v>0</v>
      </c>
      <c r="AR1494" s="2">
        <v>0</v>
      </c>
      <c r="AS1494" s="2">
        <v>3485.02</v>
      </c>
      <c r="AT1494" s="2">
        <v>2323.35</v>
      </c>
      <c r="AU1494" s="2">
        <v>1503.84</v>
      </c>
      <c r="AV1494" s="2">
        <v>0</v>
      </c>
      <c r="AW1494" s="1"/>
      <c r="AX1494" s="2" t="s">
        <v>422</v>
      </c>
      <c r="AY1494" s="8" t="s">
        <v>428</v>
      </c>
    </row>
    <row r="1495" spans="1:51" ht="13.15" customHeight="1" x14ac:dyDescent="0.25">
      <c r="A1495" s="7">
        <v>18983</v>
      </c>
      <c r="B1495" s="2" t="s">
        <v>1447</v>
      </c>
      <c r="C1495" s="2">
        <v>303003</v>
      </c>
      <c r="D1495" s="2" t="s">
        <v>188</v>
      </c>
      <c r="E1495" s="2" t="s">
        <v>192</v>
      </c>
      <c r="F1495" s="2" t="s">
        <v>193</v>
      </c>
      <c r="G1495" s="3">
        <v>42087</v>
      </c>
      <c r="H1495" s="1"/>
      <c r="I1495" s="2">
        <v>9717.6</v>
      </c>
      <c r="J1495" s="2">
        <v>4447.2349999999997</v>
      </c>
      <c r="K1495" s="2">
        <v>4447.2349999999997</v>
      </c>
      <c r="L1495" s="2">
        <v>3387.79</v>
      </c>
      <c r="M1495" s="1"/>
      <c r="N1495" s="5">
        <f t="shared" si="46"/>
        <v>27260.91</v>
      </c>
      <c r="O1495" s="6">
        <f t="shared" si="47"/>
        <v>20757.439999999999</v>
      </c>
      <c r="P1495" s="2">
        <v>30</v>
      </c>
      <c r="Q1495" s="2" t="s">
        <v>37</v>
      </c>
      <c r="R1495" s="2">
        <v>0</v>
      </c>
      <c r="S1495" s="2">
        <v>0</v>
      </c>
      <c r="T1495" s="2">
        <v>0</v>
      </c>
      <c r="U1495" s="2">
        <v>0</v>
      </c>
      <c r="V1495" s="2">
        <v>893.38</v>
      </c>
      <c r="W1495" s="2">
        <v>1970.03</v>
      </c>
      <c r="X1495" s="2">
        <v>0</v>
      </c>
      <c r="Y1495" s="2">
        <v>2397.64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2">
        <f>VLOOKUP(Tabla3[[#This Row],[Columna1]],Tabla5[#All],3,0)</f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f>VLOOKUP(Tabla3[[#This Row],[Columna1]],Tabla7[[ID]:[Monto neto de los bonos]],3,0)</f>
        <v>1970.03</v>
      </c>
      <c r="AL1495" s="2">
        <v>0</v>
      </c>
      <c r="AM1495" s="2">
        <v>0</v>
      </c>
      <c r="AN1495" s="2">
        <v>0</v>
      </c>
      <c r="AO1495" s="2">
        <v>0</v>
      </c>
      <c r="AP1495" s="2">
        <v>0</v>
      </c>
      <c r="AQ1495" s="2">
        <v>0</v>
      </c>
      <c r="AR1495" s="2">
        <v>0</v>
      </c>
      <c r="AS1495" s="2">
        <v>3219</v>
      </c>
      <c r="AT1495" s="2">
        <v>2146</v>
      </c>
      <c r="AU1495" s="2">
        <v>1138.47</v>
      </c>
      <c r="AV1495" s="2">
        <v>0</v>
      </c>
      <c r="AW1495" s="1"/>
      <c r="AX1495" s="2" t="s">
        <v>422</v>
      </c>
      <c r="AY1495" s="8" t="s">
        <v>428</v>
      </c>
    </row>
    <row r="1496" spans="1:51" ht="13.15" customHeight="1" x14ac:dyDescent="0.25">
      <c r="A1496" s="7">
        <v>12298</v>
      </c>
      <c r="B1496" s="2" t="s">
        <v>4215</v>
      </c>
      <c r="C1496" s="2">
        <v>77503</v>
      </c>
      <c r="D1496" s="2" t="s">
        <v>188</v>
      </c>
      <c r="E1496" s="2" t="s">
        <v>192</v>
      </c>
      <c r="F1496" s="2" t="s">
        <v>193</v>
      </c>
      <c r="G1496" s="3">
        <v>37803</v>
      </c>
      <c r="H1496" s="1"/>
      <c r="I1496" s="2">
        <v>9717.6</v>
      </c>
      <c r="J1496" s="2">
        <v>4447.2349999999997</v>
      </c>
      <c r="K1496" s="2">
        <v>4447.2349999999997</v>
      </c>
      <c r="L1496" s="2">
        <v>4690.9399999999996</v>
      </c>
      <c r="M1496" s="1"/>
      <c r="N1496" s="5">
        <f t="shared" si="46"/>
        <v>28954.17</v>
      </c>
      <c r="O1496" s="6">
        <f t="shared" si="47"/>
        <v>20798.789999999997</v>
      </c>
      <c r="P1496" s="2">
        <v>30</v>
      </c>
      <c r="Q1496" s="2" t="s">
        <v>37</v>
      </c>
      <c r="R1496" s="2">
        <v>0</v>
      </c>
      <c r="S1496" s="2">
        <v>0</v>
      </c>
      <c r="T1496" s="2">
        <v>0</v>
      </c>
      <c r="U1496" s="2">
        <v>0</v>
      </c>
      <c r="V1496" s="2">
        <v>893.38</v>
      </c>
      <c r="W1496" s="2">
        <v>1970.03</v>
      </c>
      <c r="X1496" s="2">
        <v>0</v>
      </c>
      <c r="Y1496" s="2">
        <v>2787.75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f>VLOOKUP(Tabla3[[#This Row],[Columna1]],Tabla5[#All],3,0)</f>
        <v>0</v>
      </c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>
        <f>VLOOKUP(Tabla3[[#This Row],[Columna1]],Tabla7[[ID]:[Monto neto de los bonos]],3,0)</f>
        <v>1970.03</v>
      </c>
      <c r="AL1496" s="2">
        <v>0</v>
      </c>
      <c r="AM1496" s="2">
        <v>0</v>
      </c>
      <c r="AN1496" s="2">
        <v>0</v>
      </c>
      <c r="AO1496" s="2">
        <v>0</v>
      </c>
      <c r="AP1496" s="2">
        <v>0</v>
      </c>
      <c r="AQ1496" s="2">
        <v>0</v>
      </c>
      <c r="AR1496" s="2">
        <v>0</v>
      </c>
      <c r="AS1496" s="2">
        <v>4113.38</v>
      </c>
      <c r="AT1496" s="2">
        <v>2419.62</v>
      </c>
      <c r="AU1496" s="2">
        <v>1622.38</v>
      </c>
      <c r="AV1496" s="2">
        <v>0</v>
      </c>
      <c r="AW1496" s="1"/>
      <c r="AX1496" s="2" t="s">
        <v>422</v>
      </c>
      <c r="AY1496" s="8" t="s">
        <v>428</v>
      </c>
    </row>
    <row r="1497" spans="1:51" ht="13.15" customHeight="1" x14ac:dyDescent="0.25">
      <c r="A1497" s="7">
        <v>17959</v>
      </c>
      <c r="B1497" s="2" t="s">
        <v>4253</v>
      </c>
      <c r="C1497" s="2">
        <v>238103</v>
      </c>
      <c r="D1497" s="2" t="s">
        <v>188</v>
      </c>
      <c r="E1497" s="2" t="s">
        <v>198</v>
      </c>
      <c r="F1497" s="2" t="s">
        <v>193</v>
      </c>
      <c r="G1497" s="3">
        <v>41529</v>
      </c>
      <c r="H1497" s="1"/>
      <c r="I1497" s="2">
        <v>9717.6</v>
      </c>
      <c r="J1497" s="2">
        <v>4447.2349999999997</v>
      </c>
      <c r="K1497" s="2">
        <v>4447.2349999999997</v>
      </c>
      <c r="L1497" s="2">
        <v>2967.08</v>
      </c>
      <c r="M1497" s="1"/>
      <c r="N1497" s="5">
        <f t="shared" si="46"/>
        <v>26840.2</v>
      </c>
      <c r="O1497" s="6">
        <f t="shared" si="47"/>
        <v>19909.199999999997</v>
      </c>
      <c r="P1497" s="2">
        <v>30</v>
      </c>
      <c r="Q1497" s="2" t="s">
        <v>37</v>
      </c>
      <c r="R1497" s="2">
        <v>0</v>
      </c>
      <c r="S1497" s="2">
        <v>0</v>
      </c>
      <c r="T1497" s="2">
        <v>0</v>
      </c>
      <c r="U1497" s="2">
        <v>0</v>
      </c>
      <c r="V1497" s="2">
        <v>893.38</v>
      </c>
      <c r="W1497" s="2">
        <v>1970.03</v>
      </c>
      <c r="X1497" s="2">
        <v>0</v>
      </c>
      <c r="Y1497" s="2">
        <v>2397.64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f>VLOOKUP(Tabla3[[#This Row],[Columna1]],Tabla5[#All],3,0)</f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f>VLOOKUP(Tabla3[[#This Row],[Columna1]],Tabla7[[ID]:[Monto neto de los bonos]],3,0)</f>
        <v>1970.03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  <c r="AQ1497" s="2">
        <v>0</v>
      </c>
      <c r="AR1497" s="2">
        <v>0</v>
      </c>
      <c r="AS1497" s="2">
        <v>3370.86</v>
      </c>
      <c r="AT1497" s="2">
        <v>2247.2399999999998</v>
      </c>
      <c r="AU1497" s="2">
        <v>1312.9</v>
      </c>
      <c r="AV1497" s="2">
        <v>0</v>
      </c>
      <c r="AW1497" s="1"/>
      <c r="AX1497" s="2" t="s">
        <v>422</v>
      </c>
      <c r="AY1497" s="8" t="s">
        <v>428</v>
      </c>
    </row>
    <row r="1498" spans="1:51" ht="13.15" customHeight="1" x14ac:dyDescent="0.25">
      <c r="A1498" s="7">
        <v>25048</v>
      </c>
      <c r="B1498" s="2" t="s">
        <v>1448</v>
      </c>
      <c r="C1498" s="2">
        <v>6343903</v>
      </c>
      <c r="D1498" s="2" t="s">
        <v>188</v>
      </c>
      <c r="E1498" s="2" t="s">
        <v>225</v>
      </c>
      <c r="F1498" s="2" t="s">
        <v>36</v>
      </c>
      <c r="G1498" s="3">
        <v>45398</v>
      </c>
      <c r="H1498" s="1"/>
      <c r="I1498" s="2">
        <v>13165.89</v>
      </c>
      <c r="J1498" s="2">
        <v>2789.65</v>
      </c>
      <c r="K1498" s="2">
        <v>2789.65</v>
      </c>
      <c r="L1498" s="2">
        <v>0</v>
      </c>
      <c r="M1498" s="1"/>
      <c r="N1498" s="5">
        <f t="shared" si="46"/>
        <v>23969.35</v>
      </c>
      <c r="O1498" s="6">
        <f t="shared" si="47"/>
        <v>20855.809999999998</v>
      </c>
      <c r="P1498" s="2">
        <v>30</v>
      </c>
      <c r="Q1498" s="2" t="s">
        <v>37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4224.16</v>
      </c>
      <c r="AE1498" s="2">
        <f>VLOOKUP(Tabla3[[#This Row],[Columna1]],Tabla5[#All],3,0)</f>
        <v>4224.16</v>
      </c>
      <c r="AF1498" s="2">
        <v>0</v>
      </c>
      <c r="AG1498" s="2">
        <v>0</v>
      </c>
      <c r="AH1498" s="2">
        <v>0</v>
      </c>
      <c r="AI1498" s="2">
        <v>0</v>
      </c>
      <c r="AJ1498" s="2">
        <v>1000</v>
      </c>
      <c r="AK1498" s="2">
        <f>VLOOKUP(Tabla3[[#This Row],[Columna1]],Tabla7[[ID]:[Monto neto de los bonos]],3,0)</f>
        <v>1000</v>
      </c>
      <c r="AL1498" s="2">
        <v>0</v>
      </c>
      <c r="AM1498" s="2">
        <v>0</v>
      </c>
      <c r="AN1498" s="2">
        <v>0</v>
      </c>
      <c r="AO1498" s="2">
        <v>0</v>
      </c>
      <c r="AP1498" s="2">
        <v>0</v>
      </c>
      <c r="AQ1498" s="2">
        <v>0</v>
      </c>
      <c r="AR1498" s="2">
        <v>0</v>
      </c>
      <c r="AS1498" s="2">
        <v>0</v>
      </c>
      <c r="AT1498" s="2">
        <v>1874.52</v>
      </c>
      <c r="AU1498" s="2">
        <v>1239.02</v>
      </c>
      <c r="AV1498" s="2">
        <v>0</v>
      </c>
      <c r="AW1498" s="1"/>
      <c r="AX1498" s="2" t="s">
        <v>422</v>
      </c>
      <c r="AY1498" s="8" t="s">
        <v>423</v>
      </c>
    </row>
    <row r="1499" spans="1:51" ht="13.15" customHeight="1" x14ac:dyDescent="0.25">
      <c r="A1499" s="7">
        <v>15864</v>
      </c>
      <c r="B1499" s="2" t="s">
        <v>4338</v>
      </c>
      <c r="C1499" s="2">
        <v>203903</v>
      </c>
      <c r="D1499" s="2" t="s">
        <v>188</v>
      </c>
      <c r="E1499" s="2" t="s">
        <v>211</v>
      </c>
      <c r="F1499" s="2" t="s">
        <v>212</v>
      </c>
      <c r="G1499" s="3">
        <v>40371</v>
      </c>
      <c r="H1499" s="1"/>
      <c r="I1499" s="2">
        <v>8947.52</v>
      </c>
      <c r="J1499" s="2">
        <v>4838.1850000000004</v>
      </c>
      <c r="K1499" s="2">
        <v>4838.1850000000004</v>
      </c>
      <c r="L1499" s="2">
        <v>1478.05</v>
      </c>
      <c r="M1499" s="1"/>
      <c r="N1499" s="5">
        <f t="shared" si="46"/>
        <v>21864.21</v>
      </c>
      <c r="O1499" s="6">
        <f t="shared" si="47"/>
        <v>18738.149999999998</v>
      </c>
      <c r="P1499" s="2">
        <v>30</v>
      </c>
      <c r="Q1499" s="2" t="s">
        <v>37</v>
      </c>
      <c r="R1499" s="2">
        <v>0</v>
      </c>
      <c r="S1499" s="2">
        <v>0</v>
      </c>
      <c r="T1499" s="2">
        <v>0</v>
      </c>
      <c r="U1499" s="2">
        <v>0</v>
      </c>
      <c r="V1499" s="2">
        <v>1241.5999999999999</v>
      </c>
      <c r="W1499" s="2">
        <v>0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520.66999999999996</v>
      </c>
      <c r="AE1499" s="2">
        <f>VLOOKUP(Tabla3[[#This Row],[Columna1]],Tabla5[#All],3,0)</f>
        <v>520.66999999999996</v>
      </c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>
        <f>VLOOKUP(Tabla3[[#This Row],[Columna1]],Tabla7[[ID]:[Monto neto de los bonos]],3,0)</f>
        <v>0</v>
      </c>
      <c r="AL1499" s="2">
        <v>0</v>
      </c>
      <c r="AM1499" s="2">
        <v>0</v>
      </c>
      <c r="AN1499" s="2">
        <v>0</v>
      </c>
      <c r="AO1499" s="2">
        <v>0</v>
      </c>
      <c r="AP1499" s="2">
        <v>0</v>
      </c>
      <c r="AQ1499" s="2">
        <v>0</v>
      </c>
      <c r="AR1499" s="2">
        <v>0</v>
      </c>
      <c r="AS1499" s="2">
        <v>0</v>
      </c>
      <c r="AT1499" s="2">
        <v>2134.36</v>
      </c>
      <c r="AU1499" s="2">
        <v>991.7</v>
      </c>
      <c r="AV1499" s="2">
        <v>0</v>
      </c>
      <c r="AW1499" s="1"/>
      <c r="AX1499" s="2" t="s">
        <v>422</v>
      </c>
      <c r="AY1499" s="8" t="s">
        <v>423</v>
      </c>
    </row>
    <row r="1500" spans="1:51" ht="13.15" customHeight="1" x14ac:dyDescent="0.25">
      <c r="A1500" s="7">
        <v>22869</v>
      </c>
      <c r="B1500" s="2" t="s">
        <v>1449</v>
      </c>
      <c r="C1500" s="2">
        <v>4771203</v>
      </c>
      <c r="D1500" s="2" t="s">
        <v>188</v>
      </c>
      <c r="E1500" s="2" t="s">
        <v>202</v>
      </c>
      <c r="F1500" s="2" t="s">
        <v>201</v>
      </c>
      <c r="G1500" s="3">
        <v>44181</v>
      </c>
      <c r="H1500" s="1"/>
      <c r="I1500" s="2">
        <v>11670.43</v>
      </c>
      <c r="J1500" s="2">
        <v>4294.8850000000002</v>
      </c>
      <c r="K1500" s="2">
        <v>4294.8850000000002</v>
      </c>
      <c r="L1500" s="2">
        <v>0</v>
      </c>
      <c r="M1500" s="1"/>
      <c r="N1500" s="5">
        <f t="shared" si="46"/>
        <v>28586.46</v>
      </c>
      <c r="O1500" s="6">
        <f t="shared" si="47"/>
        <v>22130.499999999996</v>
      </c>
      <c r="P1500" s="2">
        <v>30</v>
      </c>
      <c r="Q1500" s="2" t="s">
        <v>37</v>
      </c>
      <c r="R1500" s="2">
        <v>0</v>
      </c>
      <c r="S1500" s="2">
        <v>0</v>
      </c>
      <c r="T1500" s="2">
        <v>0</v>
      </c>
      <c r="U1500" s="2">
        <v>0</v>
      </c>
      <c r="V1500" s="2">
        <v>972.5</v>
      </c>
      <c r="W1500" s="2">
        <v>1803.57</v>
      </c>
      <c r="X1500" s="2">
        <v>0</v>
      </c>
      <c r="Y1500" s="2">
        <v>2550.19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f>VLOOKUP(Tabla3[[#This Row],[Columna1]],Tabla5[#All],3,0)</f>
        <v>0</v>
      </c>
      <c r="AF1500" s="2">
        <v>0</v>
      </c>
      <c r="AG1500" s="2">
        <v>3000</v>
      </c>
      <c r="AH1500" s="2">
        <v>0</v>
      </c>
      <c r="AI1500" s="2">
        <v>0</v>
      </c>
      <c r="AJ1500" s="2">
        <v>0</v>
      </c>
      <c r="AK1500" s="2">
        <f>VLOOKUP(Tabla3[[#This Row],[Columna1]],Tabla7[[ID]:[Monto neto de los bonos]],3,0)</f>
        <v>4803.57</v>
      </c>
      <c r="AL1500" s="2">
        <v>0</v>
      </c>
      <c r="AM1500" s="2">
        <v>0</v>
      </c>
      <c r="AN1500" s="2">
        <v>0</v>
      </c>
      <c r="AO1500" s="2">
        <v>0</v>
      </c>
      <c r="AP1500" s="2">
        <v>0</v>
      </c>
      <c r="AQ1500" s="2">
        <v>0</v>
      </c>
      <c r="AR1500" s="2">
        <v>0</v>
      </c>
      <c r="AS1500" s="2">
        <v>3184.9</v>
      </c>
      <c r="AT1500" s="2">
        <v>2123.2600000000002</v>
      </c>
      <c r="AU1500" s="2">
        <v>1147.8</v>
      </c>
      <c r="AV1500" s="2">
        <v>0</v>
      </c>
      <c r="AW1500" s="1"/>
      <c r="AX1500" s="2" t="s">
        <v>422</v>
      </c>
      <c r="AY1500" s="8" t="s">
        <v>428</v>
      </c>
    </row>
    <row r="1501" spans="1:51" ht="13.15" customHeight="1" x14ac:dyDescent="0.25">
      <c r="A1501" s="7">
        <v>20680</v>
      </c>
      <c r="B1501" s="2" t="s">
        <v>4293</v>
      </c>
      <c r="C1501" s="2">
        <v>1985003</v>
      </c>
      <c r="D1501" s="2" t="s">
        <v>188</v>
      </c>
      <c r="E1501" s="2" t="s">
        <v>209</v>
      </c>
      <c r="F1501" s="2" t="s">
        <v>40</v>
      </c>
      <c r="G1501" s="3">
        <v>45618</v>
      </c>
      <c r="H1501" s="1"/>
      <c r="I1501" s="2">
        <v>8875.32</v>
      </c>
      <c r="J1501" s="2">
        <v>2324.5500000000002</v>
      </c>
      <c r="K1501" s="2">
        <v>2324.5500000000002</v>
      </c>
      <c r="L1501" s="2">
        <v>0</v>
      </c>
      <c r="M1501" s="1"/>
      <c r="N1501" s="5">
        <f t="shared" si="46"/>
        <v>15099.419999999998</v>
      </c>
      <c r="O1501" s="6">
        <f t="shared" si="47"/>
        <v>13094.339999999998</v>
      </c>
      <c r="P1501" s="2">
        <v>30</v>
      </c>
      <c r="Q1501" s="2" t="s">
        <v>37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2">
        <f>VLOOKUP(Tabla3[[#This Row],[Columna1]],Tabla5[#All],3,0)</f>
        <v>0</v>
      </c>
      <c r="AF1501" s="2">
        <v>0</v>
      </c>
      <c r="AG1501" s="2">
        <v>0</v>
      </c>
      <c r="AH1501" s="2">
        <v>0</v>
      </c>
      <c r="AI1501" s="2">
        <v>0</v>
      </c>
      <c r="AJ1501" s="2">
        <v>1575</v>
      </c>
      <c r="AK1501" s="2">
        <f>VLOOKUP(Tabla3[[#This Row],[Columna1]],Tabla7[[ID]:[Monto neto de los bonos]],3,0)</f>
        <v>1575</v>
      </c>
      <c r="AL1501" s="2">
        <v>0</v>
      </c>
      <c r="AM1501" s="2">
        <v>0</v>
      </c>
      <c r="AN1501" s="2">
        <v>0</v>
      </c>
      <c r="AO1501" s="2">
        <v>0</v>
      </c>
      <c r="AP1501" s="2">
        <v>0</v>
      </c>
      <c r="AQ1501" s="2">
        <v>0</v>
      </c>
      <c r="AR1501" s="2">
        <v>0</v>
      </c>
      <c r="AS1501" s="2">
        <v>0</v>
      </c>
      <c r="AT1501" s="2">
        <v>1352.42</v>
      </c>
      <c r="AU1501" s="2">
        <v>652.66</v>
      </c>
      <c r="AV1501" s="2">
        <v>0</v>
      </c>
      <c r="AW1501" s="1"/>
      <c r="AX1501" s="2" t="s">
        <v>422</v>
      </c>
      <c r="AY1501" s="8" t="s">
        <v>423</v>
      </c>
    </row>
    <row r="1502" spans="1:51" ht="13.15" customHeight="1" x14ac:dyDescent="0.25">
      <c r="A1502" s="7">
        <v>92144</v>
      </c>
      <c r="B1502" s="2" t="s">
        <v>4100</v>
      </c>
      <c r="C1502" s="2">
        <v>403703</v>
      </c>
      <c r="D1502" s="2" t="s">
        <v>188</v>
      </c>
      <c r="E1502" s="2" t="s">
        <v>210</v>
      </c>
      <c r="F1502" s="2" t="s">
        <v>36</v>
      </c>
      <c r="G1502" s="3">
        <v>38488</v>
      </c>
      <c r="H1502" s="1"/>
      <c r="I1502" s="2">
        <v>13165.89</v>
      </c>
      <c r="J1502" s="2">
        <v>2789.65</v>
      </c>
      <c r="K1502" s="2">
        <v>2789.65</v>
      </c>
      <c r="L1502" s="2">
        <v>2592.35</v>
      </c>
      <c r="M1502" s="1"/>
      <c r="N1502" s="5">
        <f t="shared" si="46"/>
        <v>24761.35</v>
      </c>
      <c r="O1502" s="6">
        <f t="shared" si="47"/>
        <v>20515.87</v>
      </c>
      <c r="P1502" s="2">
        <v>30</v>
      </c>
      <c r="Q1502" s="2" t="s">
        <v>37</v>
      </c>
      <c r="R1502" s="2">
        <v>0</v>
      </c>
      <c r="S1502" s="2">
        <v>0</v>
      </c>
      <c r="T1502" s="2">
        <v>0</v>
      </c>
      <c r="U1502" s="2">
        <v>0</v>
      </c>
      <c r="V1502" s="2">
        <v>1249.68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2174.13</v>
      </c>
      <c r="AE1502" s="2">
        <f>VLOOKUP(Tabla3[[#This Row],[Columna1]],Tabla5[#All],3,0)</f>
        <v>2174.13</v>
      </c>
      <c r="AF1502" s="2">
        <v>0</v>
      </c>
      <c r="AG1502" s="2">
        <v>0</v>
      </c>
      <c r="AH1502" s="2">
        <v>0</v>
      </c>
      <c r="AI1502" s="2">
        <v>0</v>
      </c>
      <c r="AJ1502" s="2">
        <v>0</v>
      </c>
      <c r="AK1502" s="2">
        <f>VLOOKUP(Tabla3[[#This Row],[Columna1]],Tabla7[[ID]:[Monto neto de los bonos]],3,0)</f>
        <v>0</v>
      </c>
      <c r="AL1502" s="2">
        <v>0</v>
      </c>
      <c r="AM1502" s="2">
        <v>0</v>
      </c>
      <c r="AN1502" s="2">
        <v>0</v>
      </c>
      <c r="AO1502" s="2">
        <v>0</v>
      </c>
      <c r="AP1502" s="2">
        <v>0</v>
      </c>
      <c r="AQ1502" s="2">
        <v>0</v>
      </c>
      <c r="AR1502" s="2">
        <v>0</v>
      </c>
      <c r="AS1502" s="2">
        <v>0</v>
      </c>
      <c r="AT1502" s="2">
        <v>2258.7199999999998</v>
      </c>
      <c r="AU1502" s="2">
        <v>1986.76</v>
      </c>
      <c r="AV1502" s="2">
        <v>0</v>
      </c>
      <c r="AW1502" s="1"/>
      <c r="AX1502" s="2" t="s">
        <v>422</v>
      </c>
      <c r="AY1502" s="8" t="s">
        <v>423</v>
      </c>
    </row>
    <row r="1503" spans="1:51" ht="13.15" customHeight="1" x14ac:dyDescent="0.25">
      <c r="A1503" s="7">
        <v>21351</v>
      </c>
      <c r="B1503" s="2" t="s">
        <v>1450</v>
      </c>
      <c r="C1503" s="2">
        <v>2729403</v>
      </c>
      <c r="D1503" s="2" t="s">
        <v>188</v>
      </c>
      <c r="E1503" s="2" t="s">
        <v>222</v>
      </c>
      <c r="F1503" s="2" t="s">
        <v>45</v>
      </c>
      <c r="G1503" s="3">
        <v>44256</v>
      </c>
      <c r="H1503" s="1"/>
      <c r="I1503" s="2">
        <v>13413.65</v>
      </c>
      <c r="J1503" s="2">
        <v>2841.47</v>
      </c>
      <c r="K1503" s="2">
        <v>2841.47</v>
      </c>
      <c r="L1503" s="2">
        <v>0</v>
      </c>
      <c r="M1503" s="1"/>
      <c r="N1503" s="5">
        <f t="shared" si="46"/>
        <v>30297.86</v>
      </c>
      <c r="O1503" s="6">
        <f t="shared" si="47"/>
        <v>26749.34</v>
      </c>
      <c r="P1503" s="2">
        <v>30</v>
      </c>
      <c r="Q1503" s="2" t="s">
        <v>37</v>
      </c>
      <c r="R1503" s="2">
        <v>0</v>
      </c>
      <c r="S1503" s="2">
        <v>0</v>
      </c>
      <c r="T1503" s="2">
        <v>0</v>
      </c>
      <c r="U1503" s="2">
        <v>0</v>
      </c>
      <c r="V1503" s="2">
        <v>1273.0999999999999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9928.17</v>
      </c>
      <c r="AE1503" s="2">
        <f>VLOOKUP(Tabla3[[#This Row],[Columna1]],Tabla5[#All],3,0)</f>
        <v>9928.17</v>
      </c>
      <c r="AF1503" s="2">
        <v>0</v>
      </c>
      <c r="AG1503" s="2">
        <v>0</v>
      </c>
      <c r="AH1503" s="2">
        <v>0</v>
      </c>
      <c r="AI1503" s="2">
        <v>0</v>
      </c>
      <c r="AJ1503" s="2">
        <v>0</v>
      </c>
      <c r="AK1503" s="2">
        <f>VLOOKUP(Tabla3[[#This Row],[Columna1]],Tabla7[[ID]:[Monto neto de los bonos]],3,0)</f>
        <v>0</v>
      </c>
      <c r="AL1503" s="2">
        <v>0</v>
      </c>
      <c r="AM1503" s="2">
        <v>0</v>
      </c>
      <c r="AN1503" s="2">
        <v>0</v>
      </c>
      <c r="AO1503" s="2">
        <v>0</v>
      </c>
      <c r="AP1503" s="2">
        <v>0</v>
      </c>
      <c r="AQ1503" s="2">
        <v>0</v>
      </c>
      <c r="AR1503" s="2">
        <v>0</v>
      </c>
      <c r="AS1503" s="2">
        <v>0</v>
      </c>
      <c r="AT1503" s="2">
        <v>2036.96</v>
      </c>
      <c r="AU1503" s="2">
        <v>1511.56</v>
      </c>
      <c r="AV1503" s="2">
        <v>0</v>
      </c>
      <c r="AW1503" s="1"/>
      <c r="AX1503" s="2" t="s">
        <v>422</v>
      </c>
      <c r="AY1503" s="8" t="s">
        <v>423</v>
      </c>
    </row>
    <row r="1504" spans="1:51" ht="13.15" customHeight="1" x14ac:dyDescent="0.25">
      <c r="A1504" s="7">
        <v>23017</v>
      </c>
      <c r="B1504" s="2" t="s">
        <v>1451</v>
      </c>
      <c r="C1504" s="2">
        <v>4969203</v>
      </c>
      <c r="D1504" s="2" t="s">
        <v>188</v>
      </c>
      <c r="E1504" s="2" t="s">
        <v>204</v>
      </c>
      <c r="F1504" s="2" t="s">
        <v>230</v>
      </c>
      <c r="G1504" s="3">
        <v>44285</v>
      </c>
      <c r="H1504" s="1"/>
      <c r="I1504" s="2">
        <v>13165.89</v>
      </c>
      <c r="J1504" s="2">
        <v>2789.65</v>
      </c>
      <c r="K1504" s="2">
        <v>2789.65</v>
      </c>
      <c r="L1504" s="2">
        <v>0</v>
      </c>
      <c r="M1504" s="1"/>
      <c r="N1504" s="5">
        <f t="shared" si="46"/>
        <v>24343.129999999997</v>
      </c>
      <c r="O1504" s="6">
        <f t="shared" si="47"/>
        <v>20880.689999999999</v>
      </c>
      <c r="P1504" s="2">
        <v>30</v>
      </c>
      <c r="Q1504" s="2" t="s">
        <v>37</v>
      </c>
      <c r="R1504" s="2">
        <v>0</v>
      </c>
      <c r="S1504" s="2">
        <v>0</v>
      </c>
      <c r="T1504" s="2">
        <v>0</v>
      </c>
      <c r="U1504" s="2">
        <v>0</v>
      </c>
      <c r="V1504" s="2">
        <v>1249.68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4348.26</v>
      </c>
      <c r="AE1504" s="2">
        <f>VLOOKUP(Tabla3[[#This Row],[Columna1]],Tabla5[#All],3,0)</f>
        <v>4348.26</v>
      </c>
      <c r="AF1504" s="2">
        <v>0</v>
      </c>
      <c r="AG1504" s="2">
        <v>0</v>
      </c>
      <c r="AH1504" s="2">
        <v>0</v>
      </c>
      <c r="AI1504" s="2">
        <v>0</v>
      </c>
      <c r="AJ1504" s="2">
        <v>0</v>
      </c>
      <c r="AK1504" s="2">
        <f>VLOOKUP(Tabla3[[#This Row],[Columna1]],Tabla7[[ID]:[Monto neto de los bonos]],3,0)</f>
        <v>0</v>
      </c>
      <c r="AL1504" s="2">
        <v>0</v>
      </c>
      <c r="AM1504" s="2">
        <v>0</v>
      </c>
      <c r="AN1504" s="2">
        <v>0</v>
      </c>
      <c r="AO1504" s="2">
        <v>0</v>
      </c>
      <c r="AP1504" s="2">
        <v>0</v>
      </c>
      <c r="AQ1504" s="2">
        <v>0</v>
      </c>
      <c r="AR1504" s="2">
        <v>0</v>
      </c>
      <c r="AS1504" s="2">
        <v>0</v>
      </c>
      <c r="AT1504" s="2">
        <v>1999.48</v>
      </c>
      <c r="AU1504" s="2">
        <v>1462.96</v>
      </c>
      <c r="AV1504" s="2">
        <v>0</v>
      </c>
      <c r="AW1504" s="1"/>
      <c r="AX1504" s="2" t="s">
        <v>422</v>
      </c>
      <c r="AY1504" s="8" t="s">
        <v>423</v>
      </c>
    </row>
    <row r="1505" spans="1:51" ht="13.15" customHeight="1" x14ac:dyDescent="0.25">
      <c r="A1505" s="7">
        <v>23692</v>
      </c>
      <c r="B1505" s="2" t="s">
        <v>1452</v>
      </c>
      <c r="C1505" s="2">
        <v>5406003</v>
      </c>
      <c r="D1505" s="2" t="s">
        <v>188</v>
      </c>
      <c r="E1505" s="2" t="s">
        <v>204</v>
      </c>
      <c r="F1505" s="2" t="s">
        <v>230</v>
      </c>
      <c r="G1505" s="3">
        <v>44614</v>
      </c>
      <c r="H1505" s="1"/>
      <c r="I1505" s="2">
        <v>13165.89</v>
      </c>
      <c r="J1505" s="2">
        <v>2789.65</v>
      </c>
      <c r="K1505" s="2">
        <v>2789.65</v>
      </c>
      <c r="L1505" s="2">
        <v>0</v>
      </c>
      <c r="M1505" s="1"/>
      <c r="N1505" s="5">
        <f t="shared" si="46"/>
        <v>24343.129999999997</v>
      </c>
      <c r="O1505" s="6">
        <f t="shared" si="47"/>
        <v>20880.689999999999</v>
      </c>
      <c r="P1505" s="2">
        <v>30</v>
      </c>
      <c r="Q1505" s="2" t="s">
        <v>37</v>
      </c>
      <c r="R1505" s="2">
        <v>0</v>
      </c>
      <c r="S1505" s="2">
        <v>0</v>
      </c>
      <c r="T1505" s="2">
        <v>0</v>
      </c>
      <c r="U1505" s="2">
        <v>0</v>
      </c>
      <c r="V1505" s="2">
        <v>1249.68</v>
      </c>
      <c r="W1505" s="2">
        <v>0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4348.26</v>
      </c>
      <c r="AE1505" s="2">
        <f>VLOOKUP(Tabla3[[#This Row],[Columna1]],Tabla5[#All],3,0)</f>
        <v>4348.26</v>
      </c>
      <c r="AF1505" s="2">
        <v>0</v>
      </c>
      <c r="AG1505" s="2">
        <v>0</v>
      </c>
      <c r="AH1505" s="2">
        <v>0</v>
      </c>
      <c r="AI1505" s="2">
        <v>0</v>
      </c>
      <c r="AJ1505" s="2">
        <v>0</v>
      </c>
      <c r="AK1505" s="2">
        <f>VLOOKUP(Tabla3[[#This Row],[Columna1]],Tabla7[[ID]:[Monto neto de los bonos]],3,0)</f>
        <v>0</v>
      </c>
      <c r="AL1505" s="2">
        <v>0</v>
      </c>
      <c r="AM1505" s="2">
        <v>0</v>
      </c>
      <c r="AN1505" s="2">
        <v>0</v>
      </c>
      <c r="AO1505" s="2">
        <v>0</v>
      </c>
      <c r="AP1505" s="2">
        <v>0</v>
      </c>
      <c r="AQ1505" s="2">
        <v>0</v>
      </c>
      <c r="AR1505" s="2">
        <v>0</v>
      </c>
      <c r="AS1505" s="2">
        <v>0</v>
      </c>
      <c r="AT1505" s="2">
        <v>1999.48</v>
      </c>
      <c r="AU1505" s="2">
        <v>1462.96</v>
      </c>
      <c r="AV1505" s="2">
        <v>0</v>
      </c>
      <c r="AW1505" s="1"/>
      <c r="AX1505" s="2" t="s">
        <v>422</v>
      </c>
      <c r="AY1505" s="8" t="s">
        <v>423</v>
      </c>
    </row>
    <row r="1506" spans="1:51" ht="13.15" customHeight="1" x14ac:dyDescent="0.25">
      <c r="A1506" s="7">
        <v>13121</v>
      </c>
      <c r="B1506" s="2" t="s">
        <v>1453</v>
      </c>
      <c r="C1506" s="2">
        <v>99903</v>
      </c>
      <c r="D1506" s="2" t="s">
        <v>188</v>
      </c>
      <c r="E1506" s="2" t="s">
        <v>199</v>
      </c>
      <c r="F1506" s="2" t="s">
        <v>193</v>
      </c>
      <c r="G1506" s="3">
        <v>38434</v>
      </c>
      <c r="H1506" s="1"/>
      <c r="I1506" s="2">
        <v>9717.6</v>
      </c>
      <c r="J1506" s="2">
        <v>4447.2349999999997</v>
      </c>
      <c r="K1506" s="2">
        <v>4447.2349999999997</v>
      </c>
      <c r="L1506" s="2">
        <v>5370</v>
      </c>
      <c r="M1506" s="1"/>
      <c r="N1506" s="5">
        <f t="shared" si="46"/>
        <v>29243.119999999999</v>
      </c>
      <c r="O1506" s="6">
        <f t="shared" si="47"/>
        <v>21747.46</v>
      </c>
      <c r="P1506" s="2">
        <v>30</v>
      </c>
      <c r="Q1506" s="2" t="s">
        <v>37</v>
      </c>
      <c r="R1506" s="2">
        <v>0</v>
      </c>
      <c r="S1506" s="2">
        <v>0</v>
      </c>
      <c r="T1506" s="2">
        <v>0</v>
      </c>
      <c r="U1506" s="2">
        <v>0</v>
      </c>
      <c r="V1506" s="2">
        <v>893.38</v>
      </c>
      <c r="W1506" s="2">
        <v>1970.03</v>
      </c>
      <c r="X1506" s="2">
        <v>0</v>
      </c>
      <c r="Y1506" s="2">
        <v>2397.64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2">
        <f>VLOOKUP(Tabla3[[#This Row],[Columna1]],Tabla5[#All],3,0)</f>
        <v>0</v>
      </c>
      <c r="AF1506" s="2">
        <v>0</v>
      </c>
      <c r="AG1506" s="2">
        <v>0</v>
      </c>
      <c r="AH1506" s="2">
        <v>0</v>
      </c>
      <c r="AI1506" s="2">
        <v>0</v>
      </c>
      <c r="AJ1506" s="2">
        <v>0</v>
      </c>
      <c r="AK1506" s="2">
        <f>VLOOKUP(Tabla3[[#This Row],[Columna1]],Tabla7[[ID]:[Monto neto de los bonos]],3,0)</f>
        <v>1970.03</v>
      </c>
      <c r="AL1506" s="2">
        <v>0</v>
      </c>
      <c r="AM1506" s="2">
        <v>0</v>
      </c>
      <c r="AN1506" s="2">
        <v>0</v>
      </c>
      <c r="AO1506" s="2">
        <v>0</v>
      </c>
      <c r="AP1506" s="2">
        <v>0</v>
      </c>
      <c r="AQ1506" s="2">
        <v>0</v>
      </c>
      <c r="AR1506" s="2">
        <v>0</v>
      </c>
      <c r="AS1506" s="2">
        <v>3646.57</v>
      </c>
      <c r="AT1506" s="2">
        <v>2350.73</v>
      </c>
      <c r="AU1506" s="2">
        <v>1498.36</v>
      </c>
      <c r="AV1506" s="2">
        <v>0</v>
      </c>
      <c r="AW1506" s="1"/>
      <c r="AX1506" s="2" t="s">
        <v>422</v>
      </c>
      <c r="AY1506" s="8" t="s">
        <v>428</v>
      </c>
    </row>
    <row r="1507" spans="1:51" ht="13.15" customHeight="1" x14ac:dyDescent="0.25">
      <c r="A1507" s="7">
        <v>18984</v>
      </c>
      <c r="B1507" s="2" t="s">
        <v>1454</v>
      </c>
      <c r="C1507" s="2">
        <v>303103</v>
      </c>
      <c r="D1507" s="2" t="s">
        <v>188</v>
      </c>
      <c r="E1507" s="2" t="s">
        <v>205</v>
      </c>
      <c r="F1507" s="2" t="s">
        <v>193</v>
      </c>
      <c r="G1507" s="3">
        <v>42087</v>
      </c>
      <c r="H1507" s="3">
        <v>45707</v>
      </c>
      <c r="I1507" s="2">
        <v>9717.6</v>
      </c>
      <c r="J1507" s="2">
        <v>4447.2349999999997</v>
      </c>
      <c r="K1507" s="2">
        <v>4447.2349999999997</v>
      </c>
      <c r="L1507" s="2">
        <v>1433.53</v>
      </c>
      <c r="M1507" s="1"/>
      <c r="N1507" s="5">
        <f t="shared" si="46"/>
        <v>20045.599999999999</v>
      </c>
      <c r="O1507" s="6">
        <f t="shared" si="47"/>
        <v>20045.599999999999</v>
      </c>
      <c r="P1507" s="1"/>
      <c r="Q1507" s="2" t="s">
        <v>37</v>
      </c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>
        <f>VLOOKUP(Tabla3[[#This Row],[Columna1]],Tabla5[#All],3,0)</f>
        <v>0</v>
      </c>
      <c r="AF1507" s="1"/>
      <c r="AG1507" s="1"/>
      <c r="AH1507" s="1"/>
      <c r="AI1507" s="1"/>
      <c r="AJ1507" s="1"/>
      <c r="AK1507" s="1">
        <f>VLOOKUP(Tabla3[[#This Row],[Columna1]],Tabla7[[ID]:[Monto neto de los bonos]],3,0)</f>
        <v>1970.03</v>
      </c>
      <c r="AL1507" s="1"/>
      <c r="AM1507" s="1"/>
      <c r="AN1507" s="1"/>
      <c r="AO1507" s="2"/>
      <c r="AP1507" s="1"/>
      <c r="AQ1507" s="1"/>
      <c r="AR1507" s="1"/>
      <c r="AS1507" s="1"/>
      <c r="AT1507" s="1"/>
      <c r="AU1507" s="1"/>
      <c r="AV1507" s="2">
        <v>0</v>
      </c>
      <c r="AW1507" s="1"/>
      <c r="AX1507" s="2" t="s">
        <v>422</v>
      </c>
      <c r="AY1507" s="8" t="s">
        <v>428</v>
      </c>
    </row>
    <row r="1508" spans="1:51" ht="13.15" customHeight="1" x14ac:dyDescent="0.25">
      <c r="A1508" s="7">
        <v>18921</v>
      </c>
      <c r="B1508" s="2" t="s">
        <v>1455</v>
      </c>
      <c r="C1508" s="2">
        <v>297803</v>
      </c>
      <c r="D1508" s="2" t="s">
        <v>188</v>
      </c>
      <c r="E1508" s="2" t="s">
        <v>211</v>
      </c>
      <c r="F1508" s="2" t="s">
        <v>212</v>
      </c>
      <c r="G1508" s="3">
        <v>42079</v>
      </c>
      <c r="H1508" s="1"/>
      <c r="I1508" s="2">
        <v>8947.52</v>
      </c>
      <c r="J1508" s="2">
        <v>4838.1850000000004</v>
      </c>
      <c r="K1508" s="2">
        <v>4838.1850000000004</v>
      </c>
      <c r="L1508" s="2">
        <v>3345.87</v>
      </c>
      <c r="M1508" s="1"/>
      <c r="N1508" s="5">
        <f t="shared" si="46"/>
        <v>25434.03</v>
      </c>
      <c r="O1508" s="6">
        <f t="shared" si="47"/>
        <v>22170.639999999999</v>
      </c>
      <c r="P1508" s="2">
        <v>29</v>
      </c>
      <c r="Q1508" s="2" t="s">
        <v>37</v>
      </c>
      <c r="R1508" s="2">
        <v>0</v>
      </c>
      <c r="S1508" s="2">
        <v>0</v>
      </c>
      <c r="T1508" s="2">
        <v>0</v>
      </c>
      <c r="U1508" s="2">
        <v>0</v>
      </c>
      <c r="V1508" s="2">
        <v>1241.5999999999999</v>
      </c>
      <c r="W1508" s="2">
        <v>0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2222.67</v>
      </c>
      <c r="AE1508" s="2">
        <f>VLOOKUP(Tabla3[[#This Row],[Columna1]],Tabla5[#All],3,0)</f>
        <v>2222.67</v>
      </c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>
        <f>VLOOKUP(Tabla3[[#This Row],[Columna1]],Tabla7[[ID]:[Monto neto de los bonos]],3,0)</f>
        <v>0</v>
      </c>
      <c r="AL1508" s="2">
        <v>0</v>
      </c>
      <c r="AM1508" s="2">
        <v>0</v>
      </c>
      <c r="AN1508" s="2">
        <v>0</v>
      </c>
      <c r="AO1508" s="2">
        <v>0</v>
      </c>
      <c r="AP1508" s="2">
        <v>0</v>
      </c>
      <c r="AQ1508" s="2">
        <v>0</v>
      </c>
      <c r="AR1508" s="2">
        <v>0</v>
      </c>
      <c r="AS1508" s="2">
        <v>0</v>
      </c>
      <c r="AT1508" s="2">
        <v>2163.17</v>
      </c>
      <c r="AU1508" s="2">
        <v>1100.22</v>
      </c>
      <c r="AV1508" s="2">
        <v>0</v>
      </c>
      <c r="AW1508" s="1"/>
      <c r="AX1508" s="2" t="s">
        <v>422</v>
      </c>
      <c r="AY1508" s="8" t="s">
        <v>423</v>
      </c>
    </row>
    <row r="1509" spans="1:51" ht="13.15" customHeight="1" x14ac:dyDescent="0.25">
      <c r="A1509" s="7">
        <v>18583</v>
      </c>
      <c r="B1509" s="2" t="s">
        <v>1456</v>
      </c>
      <c r="C1509" s="2">
        <v>358903</v>
      </c>
      <c r="D1509" s="2" t="s">
        <v>188</v>
      </c>
      <c r="E1509" s="2" t="s">
        <v>198</v>
      </c>
      <c r="F1509" s="2" t="s">
        <v>193</v>
      </c>
      <c r="G1509" s="3">
        <v>41835</v>
      </c>
      <c r="H1509" s="1"/>
      <c r="I1509" s="2">
        <v>9717.6</v>
      </c>
      <c r="J1509" s="2">
        <v>4447.2349999999997</v>
      </c>
      <c r="K1509" s="2">
        <v>4447.2349999999997</v>
      </c>
      <c r="L1509" s="2">
        <v>3149.31</v>
      </c>
      <c r="M1509" s="1"/>
      <c r="N1509" s="5">
        <f t="shared" si="46"/>
        <v>27022.43</v>
      </c>
      <c r="O1509" s="6">
        <f t="shared" si="47"/>
        <v>20013.23</v>
      </c>
      <c r="P1509" s="2">
        <v>30</v>
      </c>
      <c r="Q1509" s="2" t="s">
        <v>37</v>
      </c>
      <c r="R1509" s="2">
        <v>0</v>
      </c>
      <c r="S1509" s="2">
        <v>0</v>
      </c>
      <c r="T1509" s="2">
        <v>0</v>
      </c>
      <c r="U1509" s="2">
        <v>0</v>
      </c>
      <c r="V1509" s="2">
        <v>893.38</v>
      </c>
      <c r="W1509" s="2">
        <v>1970.03</v>
      </c>
      <c r="X1509" s="2">
        <v>0</v>
      </c>
      <c r="Y1509" s="2">
        <v>2397.64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f>VLOOKUP(Tabla3[[#This Row],[Columna1]],Tabla5[#All],3,0)</f>
        <v>0</v>
      </c>
      <c r="AF1509" s="2">
        <v>0</v>
      </c>
      <c r="AG1509" s="2">
        <v>0</v>
      </c>
      <c r="AH1509" s="2">
        <v>0</v>
      </c>
      <c r="AI1509" s="2">
        <v>0</v>
      </c>
      <c r="AJ1509" s="2">
        <v>0</v>
      </c>
      <c r="AK1509" s="2">
        <f>VLOOKUP(Tabla3[[#This Row],[Columna1]],Tabla7[[ID]:[Monto neto de los bonos]],3,0)</f>
        <v>1970.03</v>
      </c>
      <c r="AL1509" s="2">
        <v>0</v>
      </c>
      <c r="AM1509" s="2">
        <v>0</v>
      </c>
      <c r="AN1509" s="2">
        <v>0</v>
      </c>
      <c r="AO1509" s="2">
        <v>0</v>
      </c>
      <c r="AP1509" s="2">
        <v>0</v>
      </c>
      <c r="AQ1509" s="2">
        <v>0</v>
      </c>
      <c r="AR1509" s="2">
        <v>0</v>
      </c>
      <c r="AS1509" s="2">
        <v>3398.2</v>
      </c>
      <c r="AT1509" s="2">
        <v>2265.46</v>
      </c>
      <c r="AU1509" s="2">
        <v>1345.54</v>
      </c>
      <c r="AV1509" s="2">
        <v>0</v>
      </c>
      <c r="AW1509" s="1"/>
      <c r="AX1509" s="2" t="s">
        <v>422</v>
      </c>
      <c r="AY1509" s="8" t="s">
        <v>428</v>
      </c>
    </row>
    <row r="1510" spans="1:51" ht="13.15" customHeight="1" x14ac:dyDescent="0.25">
      <c r="A1510" s="7">
        <v>13956</v>
      </c>
      <c r="B1510" s="2" t="s">
        <v>4133</v>
      </c>
      <c r="C1510" s="2">
        <v>135703</v>
      </c>
      <c r="D1510" s="2" t="s">
        <v>188</v>
      </c>
      <c r="E1510" s="2" t="s">
        <v>203</v>
      </c>
      <c r="F1510" s="2" t="s">
        <v>244</v>
      </c>
      <c r="G1510" s="3">
        <v>39056</v>
      </c>
      <c r="H1510" s="1"/>
      <c r="I1510" s="2">
        <v>14038.86</v>
      </c>
      <c r="J1510" s="2">
        <v>5668.02</v>
      </c>
      <c r="K1510" s="2">
        <v>5668.02</v>
      </c>
      <c r="L1510" s="2">
        <v>4922.9799999999996</v>
      </c>
      <c r="M1510" s="1"/>
      <c r="N1510" s="5">
        <f t="shared" si="46"/>
        <v>53819.87</v>
      </c>
      <c r="O1510" s="6">
        <f t="shared" si="47"/>
        <v>43276.630000000005</v>
      </c>
      <c r="P1510" s="2">
        <v>30</v>
      </c>
      <c r="Q1510" s="2" t="s">
        <v>37</v>
      </c>
      <c r="R1510" s="2">
        <v>0</v>
      </c>
      <c r="S1510" s="2">
        <v>0</v>
      </c>
      <c r="T1510" s="2">
        <v>0</v>
      </c>
      <c r="U1510" s="2">
        <v>0</v>
      </c>
      <c r="V1510" s="2">
        <v>1218</v>
      </c>
      <c r="W1510" s="2">
        <v>2573.41</v>
      </c>
      <c r="X1510" s="2">
        <v>0</v>
      </c>
      <c r="Y1510" s="2">
        <v>8730.58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f>VLOOKUP(Tabla3[[#This Row],[Columna1]],Tabla5[#All],3,0)</f>
        <v>0</v>
      </c>
      <c r="AF1510" s="2">
        <v>0</v>
      </c>
      <c r="AG1510" s="2">
        <v>11000</v>
      </c>
      <c r="AH1510" s="2">
        <v>0</v>
      </c>
      <c r="AI1510" s="2">
        <v>0</v>
      </c>
      <c r="AJ1510" s="2">
        <v>0</v>
      </c>
      <c r="AK1510" s="2">
        <f>VLOOKUP(Tabla3[[#This Row],[Columna1]],Tabla7[[ID]:[Monto neto de los bonos]],3,0)</f>
        <v>13573.41</v>
      </c>
      <c r="AL1510" s="2">
        <v>0</v>
      </c>
      <c r="AM1510" s="2">
        <v>0</v>
      </c>
      <c r="AN1510" s="2">
        <v>0</v>
      </c>
      <c r="AO1510" s="2">
        <v>0</v>
      </c>
      <c r="AP1510" s="2">
        <v>0</v>
      </c>
      <c r="AQ1510" s="2">
        <v>0</v>
      </c>
      <c r="AR1510" s="2">
        <v>0</v>
      </c>
      <c r="AS1510" s="2">
        <v>4727.38</v>
      </c>
      <c r="AT1510" s="2">
        <v>3151.58</v>
      </c>
      <c r="AU1510" s="2">
        <v>2664.28</v>
      </c>
      <c r="AV1510" s="2">
        <v>0</v>
      </c>
      <c r="AW1510" s="1"/>
      <c r="AX1510" s="2" t="s">
        <v>422</v>
      </c>
      <c r="AY1510" s="8" t="s">
        <v>428</v>
      </c>
    </row>
    <row r="1511" spans="1:51" ht="13.15" customHeight="1" x14ac:dyDescent="0.25">
      <c r="A1511" s="7">
        <v>23729</v>
      </c>
      <c r="B1511" s="2" t="s">
        <v>1457</v>
      </c>
      <c r="C1511" s="2">
        <v>5430803</v>
      </c>
      <c r="D1511" s="2" t="s">
        <v>188</v>
      </c>
      <c r="E1511" s="2" t="s">
        <v>225</v>
      </c>
      <c r="F1511" s="2" t="s">
        <v>36</v>
      </c>
      <c r="G1511" s="3">
        <v>44621</v>
      </c>
      <c r="H1511" s="1"/>
      <c r="I1511" s="2">
        <v>13165.89</v>
      </c>
      <c r="J1511" s="2">
        <v>2789.65</v>
      </c>
      <c r="K1511" s="2">
        <v>2789.65</v>
      </c>
      <c r="L1511" s="2">
        <v>0</v>
      </c>
      <c r="M1511" s="1"/>
      <c r="N1511" s="5">
        <f t="shared" si="46"/>
        <v>20320.189999999999</v>
      </c>
      <c r="O1511" s="6">
        <f t="shared" si="47"/>
        <v>17206.649999999998</v>
      </c>
      <c r="P1511" s="2">
        <v>30</v>
      </c>
      <c r="Q1511" s="2" t="s">
        <v>37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1575</v>
      </c>
      <c r="AE1511" s="2">
        <f>VLOOKUP(Tabla3[[#This Row],[Columna1]],Tabla5[#All],3,0)</f>
        <v>1575</v>
      </c>
      <c r="AF1511" s="2">
        <v>0</v>
      </c>
      <c r="AG1511" s="2">
        <v>0</v>
      </c>
      <c r="AH1511" s="2">
        <v>0</v>
      </c>
      <c r="AI1511" s="2">
        <v>0</v>
      </c>
      <c r="AJ1511" s="2">
        <v>0</v>
      </c>
      <c r="AK1511" s="2">
        <f>VLOOKUP(Tabla3[[#This Row],[Columna1]],Tabla7[[ID]:[Monto neto de los bonos]],3,0)</f>
        <v>0</v>
      </c>
      <c r="AL1511" s="2">
        <v>0</v>
      </c>
      <c r="AM1511" s="2">
        <v>0</v>
      </c>
      <c r="AN1511" s="2">
        <v>0</v>
      </c>
      <c r="AO1511" s="2">
        <v>0</v>
      </c>
      <c r="AP1511" s="2">
        <v>0</v>
      </c>
      <c r="AQ1511" s="2">
        <v>0</v>
      </c>
      <c r="AR1511" s="2">
        <v>0</v>
      </c>
      <c r="AS1511" s="2">
        <v>0</v>
      </c>
      <c r="AT1511" s="2">
        <v>1874.52</v>
      </c>
      <c r="AU1511" s="2">
        <v>1239.02</v>
      </c>
      <c r="AV1511" s="2">
        <v>0</v>
      </c>
      <c r="AW1511" s="1"/>
      <c r="AX1511" s="2" t="s">
        <v>422</v>
      </c>
      <c r="AY1511" s="8" t="s">
        <v>423</v>
      </c>
    </row>
    <row r="1512" spans="1:51" ht="13.15" customHeight="1" x14ac:dyDescent="0.25">
      <c r="A1512" s="7">
        <v>13786</v>
      </c>
      <c r="B1512" s="2" t="s">
        <v>1458</v>
      </c>
      <c r="C1512" s="2">
        <v>126903</v>
      </c>
      <c r="D1512" s="2" t="s">
        <v>188</v>
      </c>
      <c r="E1512" s="2" t="s">
        <v>248</v>
      </c>
      <c r="F1512" s="2" t="s">
        <v>36</v>
      </c>
      <c r="G1512" s="3">
        <v>39083</v>
      </c>
      <c r="H1512" s="1"/>
      <c r="I1512" s="2">
        <v>13165.89</v>
      </c>
      <c r="J1512" s="2">
        <v>2789.65</v>
      </c>
      <c r="K1512" s="2">
        <v>2789.65</v>
      </c>
      <c r="L1512" s="2">
        <v>3563.02</v>
      </c>
      <c r="M1512" s="1"/>
      <c r="N1512" s="5">
        <f t="shared" si="46"/>
        <v>25066.04</v>
      </c>
      <c r="O1512" s="6">
        <f t="shared" si="47"/>
        <v>20908.060000000001</v>
      </c>
      <c r="P1512" s="2">
        <v>30</v>
      </c>
      <c r="Q1512" s="2" t="s">
        <v>37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2757.83</v>
      </c>
      <c r="AE1512" s="2">
        <f>VLOOKUP(Tabla3[[#This Row],[Columna1]],Tabla5[#All],3,0)</f>
        <v>2757.83</v>
      </c>
      <c r="AF1512" s="2">
        <v>0</v>
      </c>
      <c r="AG1512" s="2">
        <v>0</v>
      </c>
      <c r="AH1512" s="2">
        <v>0</v>
      </c>
      <c r="AI1512" s="2">
        <v>0</v>
      </c>
      <c r="AJ1512" s="2">
        <v>0</v>
      </c>
      <c r="AK1512" s="2">
        <f>VLOOKUP(Tabla3[[#This Row],[Columna1]],Tabla7[[ID]:[Monto neto de los bonos]],3,0)</f>
        <v>0</v>
      </c>
      <c r="AL1512" s="2">
        <v>0</v>
      </c>
      <c r="AM1512" s="2">
        <v>0</v>
      </c>
      <c r="AN1512" s="2">
        <v>0</v>
      </c>
      <c r="AO1512" s="2">
        <v>0</v>
      </c>
      <c r="AP1512" s="2">
        <v>0</v>
      </c>
      <c r="AQ1512" s="2">
        <v>0</v>
      </c>
      <c r="AR1512" s="2">
        <v>0</v>
      </c>
      <c r="AS1512" s="2">
        <v>0</v>
      </c>
      <c r="AT1512" s="2">
        <v>2230.8200000000002</v>
      </c>
      <c r="AU1512" s="2">
        <v>1927.16</v>
      </c>
      <c r="AV1512" s="2">
        <v>0</v>
      </c>
      <c r="AW1512" s="1"/>
      <c r="AX1512" s="2" t="s">
        <v>422</v>
      </c>
      <c r="AY1512" s="8" t="s">
        <v>423</v>
      </c>
    </row>
    <row r="1513" spans="1:51" ht="13.15" customHeight="1" x14ac:dyDescent="0.25">
      <c r="A1513" s="7">
        <v>24906</v>
      </c>
      <c r="B1513" s="2" t="s">
        <v>4444</v>
      </c>
      <c r="C1513" s="2">
        <v>6293103</v>
      </c>
      <c r="D1513" s="2" t="s">
        <v>188</v>
      </c>
      <c r="E1513" s="2" t="s">
        <v>202</v>
      </c>
      <c r="F1513" s="2" t="s">
        <v>193</v>
      </c>
      <c r="G1513" s="3">
        <v>45338</v>
      </c>
      <c r="H1513" s="1"/>
      <c r="I1513" s="2">
        <v>9717.6</v>
      </c>
      <c r="J1513" s="2">
        <v>4447.2349999999997</v>
      </c>
      <c r="K1513" s="2">
        <v>4447.2349999999997</v>
      </c>
      <c r="L1513" s="2">
        <v>0</v>
      </c>
      <c r="M1513" s="1"/>
      <c r="N1513" s="5">
        <f t="shared" si="46"/>
        <v>24848.39</v>
      </c>
      <c r="O1513" s="6">
        <f t="shared" si="47"/>
        <v>18155.289999999997</v>
      </c>
      <c r="P1513" s="2">
        <v>30</v>
      </c>
      <c r="Q1513" s="2" t="s">
        <v>37</v>
      </c>
      <c r="R1513" s="2">
        <v>0</v>
      </c>
      <c r="S1513" s="2">
        <v>0</v>
      </c>
      <c r="T1513" s="2">
        <v>0</v>
      </c>
      <c r="U1513" s="2">
        <v>0</v>
      </c>
      <c r="V1513" s="2">
        <v>893.38</v>
      </c>
      <c r="W1513" s="2">
        <v>1970.03</v>
      </c>
      <c r="X1513" s="2">
        <v>0</v>
      </c>
      <c r="Y1513" s="2">
        <v>3372.91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f>VLOOKUP(Tabla3[[#This Row],[Columna1]],Tabla5[#All],3,0)</f>
        <v>0</v>
      </c>
      <c r="AF1513" s="2">
        <v>0</v>
      </c>
      <c r="AG1513" s="2">
        <v>0</v>
      </c>
      <c r="AH1513" s="2">
        <v>0</v>
      </c>
      <c r="AI1513" s="2">
        <v>0</v>
      </c>
      <c r="AJ1513" s="2">
        <v>0</v>
      </c>
      <c r="AK1513" s="2">
        <f>VLOOKUP(Tabla3[[#This Row],[Columna1]],Tabla7[[ID]:[Monto neto de los bonos]],3,0)</f>
        <v>1970.03</v>
      </c>
      <c r="AL1513" s="2">
        <v>0</v>
      </c>
      <c r="AM1513" s="2">
        <v>0</v>
      </c>
      <c r="AN1513" s="2">
        <v>0</v>
      </c>
      <c r="AO1513" s="2">
        <v>0</v>
      </c>
      <c r="AP1513" s="2">
        <v>0</v>
      </c>
      <c r="AQ1513" s="2">
        <v>0</v>
      </c>
      <c r="AR1513" s="2">
        <v>0</v>
      </c>
      <c r="AS1513" s="2">
        <v>3901.06</v>
      </c>
      <c r="AT1513" s="2">
        <v>1950.52</v>
      </c>
      <c r="AU1513" s="2">
        <v>841.52</v>
      </c>
      <c r="AV1513" s="2">
        <v>0</v>
      </c>
      <c r="AW1513" s="1"/>
      <c r="AX1513" s="2" t="s">
        <v>422</v>
      </c>
      <c r="AY1513" s="8" t="s">
        <v>428</v>
      </c>
    </row>
    <row r="1514" spans="1:51" ht="13.15" customHeight="1" x14ac:dyDescent="0.25">
      <c r="A1514" s="7">
        <v>11865</v>
      </c>
      <c r="B1514" s="2" t="s">
        <v>1459</v>
      </c>
      <c r="C1514" s="2">
        <v>111803</v>
      </c>
      <c r="D1514" s="2" t="s">
        <v>188</v>
      </c>
      <c r="E1514" s="2" t="s">
        <v>190</v>
      </c>
      <c r="F1514" s="2" t="s">
        <v>191</v>
      </c>
      <c r="G1514" s="3">
        <v>40756</v>
      </c>
      <c r="H1514" s="1"/>
      <c r="I1514" s="2">
        <v>9708.5300000000007</v>
      </c>
      <c r="J1514" s="2">
        <v>4443.09</v>
      </c>
      <c r="K1514" s="2">
        <v>4443.09</v>
      </c>
      <c r="L1514" s="2">
        <v>2643.73</v>
      </c>
      <c r="M1514" s="1"/>
      <c r="N1514" s="5">
        <f t="shared" si="46"/>
        <v>25163.4</v>
      </c>
      <c r="O1514" s="6">
        <f t="shared" si="47"/>
        <v>18377.420000000002</v>
      </c>
      <c r="P1514" s="2">
        <v>30</v>
      </c>
      <c r="Q1514" s="2" t="s">
        <v>37</v>
      </c>
      <c r="R1514" s="2">
        <v>0</v>
      </c>
      <c r="S1514" s="2">
        <v>0</v>
      </c>
      <c r="T1514" s="2">
        <v>0</v>
      </c>
      <c r="U1514" s="2">
        <v>0</v>
      </c>
      <c r="V1514" s="2">
        <v>892.56</v>
      </c>
      <c r="W1514" s="2">
        <v>3032.4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f>VLOOKUP(Tabla3[[#This Row],[Columna1]],Tabla5[#All],3,0)</f>
        <v>0</v>
      </c>
      <c r="AF1514" s="2">
        <v>0</v>
      </c>
      <c r="AG1514" s="2">
        <v>0</v>
      </c>
      <c r="AH1514" s="2">
        <v>0</v>
      </c>
      <c r="AI1514" s="2">
        <v>0</v>
      </c>
      <c r="AJ1514" s="2">
        <v>0</v>
      </c>
      <c r="AK1514" s="2">
        <f>VLOOKUP(Tabla3[[#This Row],[Columna1]],Tabla7[[ID]:[Monto neto de los bonos]],3,0)</f>
        <v>3032.4</v>
      </c>
      <c r="AL1514" s="2">
        <v>0</v>
      </c>
      <c r="AM1514" s="2">
        <v>0</v>
      </c>
      <c r="AN1514" s="2">
        <v>0</v>
      </c>
      <c r="AO1514" s="2">
        <v>0</v>
      </c>
      <c r="AP1514" s="2">
        <v>0</v>
      </c>
      <c r="AQ1514" s="2">
        <v>0</v>
      </c>
      <c r="AR1514" s="2">
        <v>0</v>
      </c>
      <c r="AS1514" s="2">
        <v>3319.68</v>
      </c>
      <c r="AT1514" s="2">
        <v>2213.12</v>
      </c>
      <c r="AU1514" s="2">
        <v>1253.18</v>
      </c>
      <c r="AV1514" s="2">
        <v>0</v>
      </c>
      <c r="AW1514" s="1"/>
      <c r="AX1514" s="2" t="s">
        <v>422</v>
      </c>
      <c r="AY1514" s="8" t="s">
        <v>423</v>
      </c>
    </row>
    <row r="1515" spans="1:51" ht="13.15" customHeight="1" x14ac:dyDescent="0.25">
      <c r="A1515" s="7">
        <v>15397</v>
      </c>
      <c r="B1515" s="2" t="s">
        <v>1460</v>
      </c>
      <c r="C1515" s="2">
        <v>183103</v>
      </c>
      <c r="D1515" s="2" t="s">
        <v>188</v>
      </c>
      <c r="E1515" s="2" t="s">
        <v>200</v>
      </c>
      <c r="F1515" s="2" t="s">
        <v>201</v>
      </c>
      <c r="G1515" s="3">
        <v>39904</v>
      </c>
      <c r="H1515" s="1"/>
      <c r="I1515" s="2">
        <v>11670.43</v>
      </c>
      <c r="J1515" s="2">
        <v>4294.8850000000002</v>
      </c>
      <c r="K1515" s="2">
        <v>4294.8850000000002</v>
      </c>
      <c r="L1515" s="2">
        <v>4670.49</v>
      </c>
      <c r="M1515" s="1"/>
      <c r="N1515" s="5">
        <f t="shared" si="46"/>
        <v>39256.949999999997</v>
      </c>
      <c r="O1515" s="6">
        <f t="shared" si="47"/>
        <v>30729.149999999994</v>
      </c>
      <c r="P1515" s="2">
        <v>30</v>
      </c>
      <c r="Q1515" s="2" t="s">
        <v>37</v>
      </c>
      <c r="R1515" s="2">
        <v>0</v>
      </c>
      <c r="S1515" s="2">
        <v>0</v>
      </c>
      <c r="T1515" s="2">
        <v>0</v>
      </c>
      <c r="U1515" s="2">
        <v>0</v>
      </c>
      <c r="V1515" s="2">
        <v>972.5</v>
      </c>
      <c r="W1515" s="2">
        <v>1803.57</v>
      </c>
      <c r="X1515" s="2">
        <v>0</v>
      </c>
      <c r="Y1515" s="2">
        <v>2550.19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f>VLOOKUP(Tabla3[[#This Row],[Columna1]],Tabla5[#All],3,0)</f>
        <v>0</v>
      </c>
      <c r="AF1515" s="2">
        <v>0</v>
      </c>
      <c r="AG1515" s="2">
        <v>9000</v>
      </c>
      <c r="AH1515" s="2">
        <v>0</v>
      </c>
      <c r="AI1515" s="2">
        <v>0</v>
      </c>
      <c r="AJ1515" s="2">
        <v>0</v>
      </c>
      <c r="AK1515" s="2">
        <f>VLOOKUP(Tabla3[[#This Row],[Columna1]],Tabla7[[ID]:[Monto neto de los bonos]],3,0)</f>
        <v>10803.57</v>
      </c>
      <c r="AL1515" s="2">
        <v>0</v>
      </c>
      <c r="AM1515" s="2">
        <v>0</v>
      </c>
      <c r="AN1515" s="2">
        <v>0</v>
      </c>
      <c r="AO1515" s="2">
        <v>0</v>
      </c>
      <c r="AP1515" s="2">
        <v>0</v>
      </c>
      <c r="AQ1515" s="2">
        <v>0</v>
      </c>
      <c r="AR1515" s="2">
        <v>0</v>
      </c>
      <c r="AS1515" s="2">
        <v>3885.48</v>
      </c>
      <c r="AT1515" s="2">
        <v>2590.3200000000002</v>
      </c>
      <c r="AU1515" s="2">
        <v>2052</v>
      </c>
      <c r="AV1515" s="2">
        <v>0</v>
      </c>
      <c r="AW1515" s="1"/>
      <c r="AX1515" s="2" t="s">
        <v>422</v>
      </c>
      <c r="AY1515" s="8" t="s">
        <v>428</v>
      </c>
    </row>
    <row r="1516" spans="1:51" ht="13.15" customHeight="1" x14ac:dyDescent="0.25">
      <c r="A1516" s="7">
        <v>18992</v>
      </c>
      <c r="B1516" s="2" t="s">
        <v>4118</v>
      </c>
      <c r="C1516" s="2">
        <v>303903</v>
      </c>
      <c r="D1516" s="2" t="s">
        <v>188</v>
      </c>
      <c r="E1516" s="2" t="s">
        <v>203</v>
      </c>
      <c r="F1516" s="2" t="s">
        <v>201</v>
      </c>
      <c r="G1516" s="3">
        <v>42087</v>
      </c>
      <c r="H1516" s="1"/>
      <c r="I1516" s="2">
        <v>11670.43</v>
      </c>
      <c r="J1516" s="2">
        <v>4294.8850000000002</v>
      </c>
      <c r="K1516" s="2">
        <v>4294.8850000000002</v>
      </c>
      <c r="L1516" s="2">
        <v>3560.85</v>
      </c>
      <c r="M1516" s="1"/>
      <c r="N1516" s="5">
        <f t="shared" si="46"/>
        <v>29147.309999999998</v>
      </c>
      <c r="O1516" s="6">
        <f t="shared" si="47"/>
        <v>21835.1</v>
      </c>
      <c r="P1516" s="2">
        <v>30</v>
      </c>
      <c r="Q1516" s="2" t="s">
        <v>37</v>
      </c>
      <c r="R1516" s="2">
        <v>0</v>
      </c>
      <c r="S1516" s="2">
        <v>0</v>
      </c>
      <c r="T1516" s="2">
        <v>0</v>
      </c>
      <c r="U1516" s="2">
        <v>0</v>
      </c>
      <c r="V1516" s="2">
        <v>972.5</v>
      </c>
      <c r="W1516" s="2">
        <v>1803.57</v>
      </c>
      <c r="X1516" s="2">
        <v>0</v>
      </c>
      <c r="Y1516" s="2">
        <v>2550.19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f>VLOOKUP(Tabla3[[#This Row],[Columna1]],Tabla5[#All],3,0)</f>
        <v>0</v>
      </c>
      <c r="AF1516" s="2">
        <v>0</v>
      </c>
      <c r="AG1516" s="2">
        <v>0</v>
      </c>
      <c r="AH1516" s="2">
        <v>0</v>
      </c>
      <c r="AI1516" s="2">
        <v>0</v>
      </c>
      <c r="AJ1516" s="2">
        <v>0</v>
      </c>
      <c r="AK1516" s="2">
        <f>VLOOKUP(Tabla3[[#This Row],[Columna1]],Tabla7[[ID]:[Monto neto de los bonos]],3,0)</f>
        <v>3500.67</v>
      </c>
      <c r="AL1516" s="2">
        <v>0</v>
      </c>
      <c r="AM1516" s="2">
        <v>0</v>
      </c>
      <c r="AN1516" s="2">
        <v>0</v>
      </c>
      <c r="AO1516" s="2">
        <v>0</v>
      </c>
      <c r="AP1516" s="2">
        <v>0</v>
      </c>
      <c r="AQ1516" s="2">
        <v>0</v>
      </c>
      <c r="AR1516" s="2">
        <v>0</v>
      </c>
      <c r="AS1516" s="2">
        <v>3485.02</v>
      </c>
      <c r="AT1516" s="2">
        <v>2323.35</v>
      </c>
      <c r="AU1516" s="2">
        <v>1503.84</v>
      </c>
      <c r="AV1516" s="2">
        <v>0</v>
      </c>
      <c r="AW1516" s="1"/>
      <c r="AX1516" s="2" t="s">
        <v>422</v>
      </c>
      <c r="AY1516" s="8" t="s">
        <v>428</v>
      </c>
    </row>
    <row r="1517" spans="1:51" ht="13.15" customHeight="1" x14ac:dyDescent="0.25">
      <c r="A1517" s="7">
        <v>11961</v>
      </c>
      <c r="B1517" s="2" t="s">
        <v>1461</v>
      </c>
      <c r="C1517" s="2">
        <v>115603</v>
      </c>
      <c r="D1517" s="2" t="s">
        <v>188</v>
      </c>
      <c r="E1517" s="2" t="s">
        <v>200</v>
      </c>
      <c r="F1517" s="2" t="s">
        <v>193</v>
      </c>
      <c r="G1517" s="3">
        <v>36815</v>
      </c>
      <c r="H1517" s="1"/>
      <c r="I1517" s="2">
        <v>9717.6</v>
      </c>
      <c r="J1517" s="2">
        <v>4447.2349999999997</v>
      </c>
      <c r="K1517" s="2">
        <v>4447.2349999999997</v>
      </c>
      <c r="L1517" s="2">
        <v>4042.04</v>
      </c>
      <c r="M1517" s="1"/>
      <c r="N1517" s="5">
        <f t="shared" si="46"/>
        <v>28890.43</v>
      </c>
      <c r="O1517" s="6">
        <f t="shared" si="47"/>
        <v>20320.689999999999</v>
      </c>
      <c r="P1517" s="2">
        <v>30</v>
      </c>
      <c r="Q1517" s="2" t="s">
        <v>37</v>
      </c>
      <c r="R1517" s="2">
        <v>0</v>
      </c>
      <c r="S1517" s="2">
        <v>0</v>
      </c>
      <c r="T1517" s="2">
        <v>0</v>
      </c>
      <c r="U1517" s="2">
        <v>0</v>
      </c>
      <c r="V1517" s="2">
        <v>893.38</v>
      </c>
      <c r="W1517" s="2">
        <v>1970.03</v>
      </c>
      <c r="X1517" s="2">
        <v>0</v>
      </c>
      <c r="Y1517" s="2">
        <v>3372.91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f>VLOOKUP(Tabla3[[#This Row],[Columna1]],Tabla5[#All],3,0)</f>
        <v>0</v>
      </c>
      <c r="AF1517" s="2">
        <v>0</v>
      </c>
      <c r="AG1517" s="2">
        <v>0</v>
      </c>
      <c r="AH1517" s="2">
        <v>0</v>
      </c>
      <c r="AI1517" s="2">
        <v>0</v>
      </c>
      <c r="AJ1517" s="2">
        <v>0</v>
      </c>
      <c r="AK1517" s="2">
        <f>VLOOKUP(Tabla3[[#This Row],[Columna1]],Tabla7[[ID]:[Monto neto de los bonos]],3,0)</f>
        <v>1970.03</v>
      </c>
      <c r="AL1517" s="2">
        <v>0</v>
      </c>
      <c r="AM1517" s="2">
        <v>0</v>
      </c>
      <c r="AN1517" s="2">
        <v>0</v>
      </c>
      <c r="AO1517" s="2">
        <v>0</v>
      </c>
      <c r="AP1517" s="2">
        <v>0</v>
      </c>
      <c r="AQ1517" s="2">
        <v>0</v>
      </c>
      <c r="AR1517" s="2">
        <v>0</v>
      </c>
      <c r="AS1517" s="2">
        <v>4709.4799999999996</v>
      </c>
      <c r="AT1517" s="2">
        <v>2354.7399999999998</v>
      </c>
      <c r="AU1517" s="2">
        <v>1505.52</v>
      </c>
      <c r="AV1517" s="2">
        <v>0</v>
      </c>
      <c r="AW1517" s="1"/>
      <c r="AX1517" s="2" t="s">
        <v>422</v>
      </c>
      <c r="AY1517" s="8" t="s">
        <v>428</v>
      </c>
    </row>
    <row r="1518" spans="1:51" ht="13.15" customHeight="1" x14ac:dyDescent="0.25">
      <c r="A1518" s="7">
        <v>17031</v>
      </c>
      <c r="B1518" s="2" t="s">
        <v>4141</v>
      </c>
      <c r="C1518" s="2">
        <v>274803</v>
      </c>
      <c r="D1518" s="2" t="s">
        <v>188</v>
      </c>
      <c r="E1518" s="2" t="s">
        <v>203</v>
      </c>
      <c r="F1518" s="2" t="s">
        <v>193</v>
      </c>
      <c r="G1518" s="3">
        <v>40955</v>
      </c>
      <c r="H1518" s="1"/>
      <c r="I1518" s="2">
        <v>9717.6</v>
      </c>
      <c r="J1518" s="2">
        <v>4447.2349999999997</v>
      </c>
      <c r="K1518" s="2">
        <v>4447.2349999999997</v>
      </c>
      <c r="L1518" s="2">
        <v>2831.46</v>
      </c>
      <c r="M1518" s="1"/>
      <c r="N1518" s="5">
        <f t="shared" si="46"/>
        <v>26704.579999999998</v>
      </c>
      <c r="O1518" s="6">
        <f t="shared" si="47"/>
        <v>19831.799999999996</v>
      </c>
      <c r="P1518" s="2">
        <v>30</v>
      </c>
      <c r="Q1518" s="2" t="s">
        <v>37</v>
      </c>
      <c r="R1518" s="2">
        <v>0</v>
      </c>
      <c r="S1518" s="2">
        <v>0</v>
      </c>
      <c r="T1518" s="2">
        <v>0</v>
      </c>
      <c r="U1518" s="2">
        <v>0</v>
      </c>
      <c r="V1518" s="2">
        <v>893.38</v>
      </c>
      <c r="W1518" s="2">
        <v>1970.03</v>
      </c>
      <c r="X1518" s="2">
        <v>0</v>
      </c>
      <c r="Y1518" s="2">
        <v>2397.64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f>VLOOKUP(Tabla3[[#This Row],[Columna1]],Tabla5[#All],3,0)</f>
        <v>0</v>
      </c>
      <c r="AF1518" s="2">
        <v>0</v>
      </c>
      <c r="AG1518" s="2">
        <v>0</v>
      </c>
      <c r="AH1518" s="2">
        <v>0</v>
      </c>
      <c r="AI1518" s="2">
        <v>0</v>
      </c>
      <c r="AJ1518" s="2">
        <v>0</v>
      </c>
      <c r="AK1518" s="2">
        <f>VLOOKUP(Tabla3[[#This Row],[Columna1]],Tabla7[[ID]:[Monto neto de los bonos]],3,0)</f>
        <v>1970.03</v>
      </c>
      <c r="AL1518" s="2">
        <v>0</v>
      </c>
      <c r="AM1518" s="2">
        <v>0</v>
      </c>
      <c r="AN1518" s="2">
        <v>0</v>
      </c>
      <c r="AO1518" s="2">
        <v>0</v>
      </c>
      <c r="AP1518" s="2">
        <v>0</v>
      </c>
      <c r="AQ1518" s="2">
        <v>0</v>
      </c>
      <c r="AR1518" s="2">
        <v>0</v>
      </c>
      <c r="AS1518" s="2">
        <v>3350.52</v>
      </c>
      <c r="AT1518" s="2">
        <v>2233.6799999999998</v>
      </c>
      <c r="AU1518" s="2">
        <v>1288.58</v>
      </c>
      <c r="AV1518" s="2">
        <v>0</v>
      </c>
      <c r="AW1518" s="1"/>
      <c r="AX1518" s="2" t="s">
        <v>422</v>
      </c>
      <c r="AY1518" s="8" t="s">
        <v>428</v>
      </c>
    </row>
    <row r="1519" spans="1:51" ht="13.15" customHeight="1" x14ac:dyDescent="0.25">
      <c r="A1519" s="7">
        <v>15641</v>
      </c>
      <c r="B1519" s="2" t="s">
        <v>1462</v>
      </c>
      <c r="C1519" s="2">
        <v>192603</v>
      </c>
      <c r="D1519" s="2" t="s">
        <v>188</v>
      </c>
      <c r="E1519" s="2" t="s">
        <v>205</v>
      </c>
      <c r="F1519" s="2" t="s">
        <v>193</v>
      </c>
      <c r="G1519" s="3">
        <v>40179</v>
      </c>
      <c r="H1519" s="1"/>
      <c r="I1519" s="2">
        <v>9717.6</v>
      </c>
      <c r="J1519" s="2">
        <v>4447.2349999999997</v>
      </c>
      <c r="K1519" s="2">
        <v>4447.2349999999997</v>
      </c>
      <c r="L1519" s="2">
        <v>4460.49</v>
      </c>
      <c r="M1519" s="1"/>
      <c r="N1519" s="5">
        <f t="shared" si="46"/>
        <v>28333.609999999997</v>
      </c>
      <c r="O1519" s="6">
        <f t="shared" si="47"/>
        <v>20761.629999999994</v>
      </c>
      <c r="P1519" s="2">
        <v>30</v>
      </c>
      <c r="Q1519" s="2" t="s">
        <v>37</v>
      </c>
      <c r="R1519" s="2">
        <v>0</v>
      </c>
      <c r="S1519" s="2">
        <v>0</v>
      </c>
      <c r="T1519" s="2">
        <v>0</v>
      </c>
      <c r="U1519" s="2">
        <v>0</v>
      </c>
      <c r="V1519" s="2">
        <v>893.38</v>
      </c>
      <c r="W1519" s="2">
        <v>1970.03</v>
      </c>
      <c r="X1519" s="2">
        <v>0</v>
      </c>
      <c r="Y1519" s="2">
        <v>2397.64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f>VLOOKUP(Tabla3[[#This Row],[Columna1]],Tabla5[#All],3,0)</f>
        <v>0</v>
      </c>
      <c r="AF1519" s="2">
        <v>0</v>
      </c>
      <c r="AG1519" s="2">
        <v>0</v>
      </c>
      <c r="AH1519" s="2">
        <v>0</v>
      </c>
      <c r="AI1519" s="2">
        <v>0</v>
      </c>
      <c r="AJ1519" s="2">
        <v>0</v>
      </c>
      <c r="AK1519" s="2">
        <f>VLOOKUP(Tabla3[[#This Row],[Columna1]],Tabla7[[ID]:[Monto neto de los bonos]],3,0)</f>
        <v>1970.03</v>
      </c>
      <c r="AL1519" s="2">
        <v>0</v>
      </c>
      <c r="AM1519" s="2">
        <v>0</v>
      </c>
      <c r="AN1519" s="2">
        <v>0</v>
      </c>
      <c r="AO1519" s="2">
        <v>0</v>
      </c>
      <c r="AP1519" s="2">
        <v>0</v>
      </c>
      <c r="AQ1519" s="2">
        <v>0</v>
      </c>
      <c r="AR1519" s="2">
        <v>0</v>
      </c>
      <c r="AS1519" s="2">
        <v>3594.88</v>
      </c>
      <c r="AT1519" s="2">
        <v>2396.58</v>
      </c>
      <c r="AU1519" s="2">
        <v>1580.52</v>
      </c>
      <c r="AV1519" s="2">
        <v>0</v>
      </c>
      <c r="AW1519" s="1"/>
      <c r="AX1519" s="2" t="s">
        <v>422</v>
      </c>
      <c r="AY1519" s="8" t="s">
        <v>428</v>
      </c>
    </row>
    <row r="1520" spans="1:51" ht="13.15" customHeight="1" x14ac:dyDescent="0.25">
      <c r="A1520" s="7">
        <v>24907</v>
      </c>
      <c r="B1520" s="2" t="s">
        <v>1463</v>
      </c>
      <c r="C1520" s="2">
        <v>6293203</v>
      </c>
      <c r="D1520" s="2" t="s">
        <v>188</v>
      </c>
      <c r="E1520" s="2" t="s">
        <v>202</v>
      </c>
      <c r="F1520" s="2" t="s">
        <v>193</v>
      </c>
      <c r="G1520" s="3">
        <v>45338</v>
      </c>
      <c r="H1520" s="1"/>
      <c r="I1520" s="2">
        <v>9717.6</v>
      </c>
      <c r="J1520" s="2">
        <v>4447.2349999999997</v>
      </c>
      <c r="K1520" s="2">
        <v>4447.2349999999997</v>
      </c>
      <c r="L1520" s="2">
        <v>0</v>
      </c>
      <c r="M1520" s="1"/>
      <c r="N1520" s="5">
        <f t="shared" si="46"/>
        <v>24848.39</v>
      </c>
      <c r="O1520" s="6">
        <f t="shared" si="47"/>
        <v>18155.289999999997</v>
      </c>
      <c r="P1520" s="2">
        <v>30</v>
      </c>
      <c r="Q1520" s="2" t="s">
        <v>37</v>
      </c>
      <c r="R1520" s="2">
        <v>0</v>
      </c>
      <c r="S1520" s="2">
        <v>0</v>
      </c>
      <c r="T1520" s="2">
        <v>0</v>
      </c>
      <c r="U1520" s="2">
        <v>0</v>
      </c>
      <c r="V1520" s="2">
        <v>893.38</v>
      </c>
      <c r="W1520" s="2">
        <v>1970.03</v>
      </c>
      <c r="X1520" s="2">
        <v>0</v>
      </c>
      <c r="Y1520" s="2">
        <v>3372.91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f>VLOOKUP(Tabla3[[#This Row],[Columna1]],Tabla5[#All],3,0)</f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f>VLOOKUP(Tabla3[[#This Row],[Columna1]],Tabla7[[ID]:[Monto neto de los bonos]],3,0)</f>
        <v>4685.3900000000003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0</v>
      </c>
      <c r="AR1520" s="2">
        <v>0</v>
      </c>
      <c r="AS1520" s="2">
        <v>3901.06</v>
      </c>
      <c r="AT1520" s="2">
        <v>1950.52</v>
      </c>
      <c r="AU1520" s="2">
        <v>841.52</v>
      </c>
      <c r="AV1520" s="2">
        <v>0</v>
      </c>
      <c r="AW1520" s="1"/>
      <c r="AX1520" s="2" t="s">
        <v>422</v>
      </c>
      <c r="AY1520" s="8" t="s">
        <v>428</v>
      </c>
    </row>
    <row r="1521" spans="1:51" ht="13.15" customHeight="1" x14ac:dyDescent="0.25">
      <c r="A1521" s="7">
        <v>18578</v>
      </c>
      <c r="B1521" s="2" t="s">
        <v>4241</v>
      </c>
      <c r="C1521" s="2">
        <v>358403</v>
      </c>
      <c r="D1521" s="2" t="s">
        <v>188</v>
      </c>
      <c r="E1521" s="2" t="s">
        <v>198</v>
      </c>
      <c r="F1521" s="2" t="s">
        <v>193</v>
      </c>
      <c r="G1521" s="3">
        <v>41835</v>
      </c>
      <c r="H1521" s="1"/>
      <c r="I1521" s="2">
        <v>9717.6</v>
      </c>
      <c r="J1521" s="2">
        <v>4447.2349999999997</v>
      </c>
      <c r="K1521" s="2">
        <v>4447.2349999999997</v>
      </c>
      <c r="L1521" s="2">
        <v>3149.31</v>
      </c>
      <c r="M1521" s="1"/>
      <c r="N1521" s="5">
        <f t="shared" si="46"/>
        <v>27022.43</v>
      </c>
      <c r="O1521" s="6">
        <f t="shared" si="47"/>
        <v>20013.23</v>
      </c>
      <c r="P1521" s="2">
        <v>30</v>
      </c>
      <c r="Q1521" s="2" t="s">
        <v>37</v>
      </c>
      <c r="R1521" s="2">
        <v>0</v>
      </c>
      <c r="S1521" s="2">
        <v>0</v>
      </c>
      <c r="T1521" s="2">
        <v>0</v>
      </c>
      <c r="U1521" s="2">
        <v>0</v>
      </c>
      <c r="V1521" s="2">
        <v>893.38</v>
      </c>
      <c r="W1521" s="2">
        <v>1970.03</v>
      </c>
      <c r="X1521" s="2">
        <v>0</v>
      </c>
      <c r="Y1521" s="2">
        <v>2397.64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f>VLOOKUP(Tabla3[[#This Row],[Columna1]],Tabla5[#All],3,0)</f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f>VLOOKUP(Tabla3[[#This Row],[Columna1]],Tabla7[[ID]:[Monto neto de los bonos]],3,0)</f>
        <v>4685.3900000000003</v>
      </c>
      <c r="AL1521" s="2">
        <v>0</v>
      </c>
      <c r="AM1521" s="2">
        <v>0</v>
      </c>
      <c r="AN1521" s="2">
        <v>0</v>
      </c>
      <c r="AO1521" s="2">
        <v>0</v>
      </c>
      <c r="AP1521" s="2">
        <v>0</v>
      </c>
      <c r="AQ1521" s="2">
        <v>0</v>
      </c>
      <c r="AR1521" s="2">
        <v>0</v>
      </c>
      <c r="AS1521" s="2">
        <v>3398.2</v>
      </c>
      <c r="AT1521" s="2">
        <v>2265.46</v>
      </c>
      <c r="AU1521" s="2">
        <v>1345.54</v>
      </c>
      <c r="AV1521" s="2">
        <v>0</v>
      </c>
      <c r="AW1521" s="1"/>
      <c r="AX1521" s="2" t="s">
        <v>422</v>
      </c>
      <c r="AY1521" s="8" t="s">
        <v>428</v>
      </c>
    </row>
    <row r="1522" spans="1:51" ht="13.15" customHeight="1" x14ac:dyDescent="0.25">
      <c r="A1522" s="7">
        <v>18579</v>
      </c>
      <c r="B1522" s="2" t="s">
        <v>4456</v>
      </c>
      <c r="C1522" s="2">
        <v>358503</v>
      </c>
      <c r="D1522" s="2" t="s">
        <v>188</v>
      </c>
      <c r="E1522" s="2" t="s">
        <v>202</v>
      </c>
      <c r="F1522" s="2" t="s">
        <v>193</v>
      </c>
      <c r="G1522" s="3">
        <v>41835</v>
      </c>
      <c r="H1522" s="1"/>
      <c r="I1522" s="2">
        <v>9717.6</v>
      </c>
      <c r="J1522" s="2">
        <v>4447.2349999999997</v>
      </c>
      <c r="K1522" s="2">
        <v>4447.2349999999997</v>
      </c>
      <c r="L1522" s="2">
        <v>3149.31</v>
      </c>
      <c r="M1522" s="1"/>
      <c r="N1522" s="5">
        <f t="shared" si="46"/>
        <v>27022.43</v>
      </c>
      <c r="O1522" s="6">
        <f t="shared" si="47"/>
        <v>20013.23</v>
      </c>
      <c r="P1522" s="2">
        <v>30</v>
      </c>
      <c r="Q1522" s="2" t="s">
        <v>37</v>
      </c>
      <c r="R1522" s="2">
        <v>0</v>
      </c>
      <c r="S1522" s="2">
        <v>0</v>
      </c>
      <c r="T1522" s="2">
        <v>0</v>
      </c>
      <c r="U1522" s="2">
        <v>0</v>
      </c>
      <c r="V1522" s="2">
        <v>893.38</v>
      </c>
      <c r="W1522" s="2">
        <v>1970.03</v>
      </c>
      <c r="X1522" s="2">
        <v>0</v>
      </c>
      <c r="Y1522" s="2">
        <v>2397.64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f>VLOOKUP(Tabla3[[#This Row],[Columna1]],Tabla5[#All],3,0)</f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f>VLOOKUP(Tabla3[[#This Row],[Columna1]],Tabla7[[ID]:[Monto neto de los bonos]],3,0)</f>
        <v>5364.23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0</v>
      </c>
      <c r="AR1522" s="2">
        <v>0</v>
      </c>
      <c r="AS1522" s="2">
        <v>3398.2</v>
      </c>
      <c r="AT1522" s="2">
        <v>2265.46</v>
      </c>
      <c r="AU1522" s="2">
        <v>1345.54</v>
      </c>
      <c r="AV1522" s="2">
        <v>0</v>
      </c>
      <c r="AW1522" s="1"/>
      <c r="AX1522" s="2" t="s">
        <v>422</v>
      </c>
      <c r="AY1522" s="8" t="s">
        <v>428</v>
      </c>
    </row>
    <row r="1523" spans="1:51" ht="13.15" customHeight="1" x14ac:dyDescent="0.25">
      <c r="A1523" s="7">
        <v>12302</v>
      </c>
      <c r="B1523" s="2" t="s">
        <v>1464</v>
      </c>
      <c r="C1523" s="2">
        <v>77603</v>
      </c>
      <c r="D1523" s="2" t="s">
        <v>188</v>
      </c>
      <c r="E1523" s="2" t="s">
        <v>203</v>
      </c>
      <c r="F1523" s="2" t="s">
        <v>217</v>
      </c>
      <c r="G1523" s="3">
        <v>37803</v>
      </c>
      <c r="H1523" s="1"/>
      <c r="I1523" s="2">
        <v>12173.71</v>
      </c>
      <c r="J1523" s="2">
        <v>4748.5950000000003</v>
      </c>
      <c r="K1523" s="2">
        <v>4748.5950000000003</v>
      </c>
      <c r="L1523" s="2">
        <v>6042.76</v>
      </c>
      <c r="M1523" s="1"/>
      <c r="N1523" s="5">
        <f t="shared" si="46"/>
        <v>43373.850000000006</v>
      </c>
      <c r="O1523" s="6">
        <f t="shared" si="47"/>
        <v>33143.23000000001</v>
      </c>
      <c r="P1523" s="2">
        <v>30</v>
      </c>
      <c r="Q1523" s="2" t="s">
        <v>37</v>
      </c>
      <c r="R1523" s="2">
        <v>0</v>
      </c>
      <c r="S1523" s="2">
        <v>0</v>
      </c>
      <c r="T1523" s="2">
        <v>0</v>
      </c>
      <c r="U1523" s="2">
        <v>0</v>
      </c>
      <c r="V1523" s="2">
        <v>1040.2</v>
      </c>
      <c r="W1523" s="2">
        <v>2010.48</v>
      </c>
      <c r="X1523" s="2">
        <v>0</v>
      </c>
      <c r="Y1523" s="2">
        <v>3609.51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f>VLOOKUP(Tabla3[[#This Row],[Columna1]],Tabla5[#All],3,0)</f>
        <v>0</v>
      </c>
      <c r="AF1523" s="2">
        <v>0</v>
      </c>
      <c r="AG1523" s="2">
        <v>9000</v>
      </c>
      <c r="AH1523" s="2">
        <v>0</v>
      </c>
      <c r="AI1523" s="2">
        <v>0</v>
      </c>
      <c r="AJ1523" s="2">
        <v>0</v>
      </c>
      <c r="AK1523" s="2">
        <f>VLOOKUP(Tabla3[[#This Row],[Columna1]],Tabla7[[ID]:[Monto neto de los bonos]],3,0)</f>
        <v>11010.48</v>
      </c>
      <c r="AL1523" s="2">
        <v>0</v>
      </c>
      <c r="AM1523" s="2">
        <v>0</v>
      </c>
      <c r="AN1523" s="2">
        <v>0</v>
      </c>
      <c r="AO1523" s="2">
        <v>0</v>
      </c>
      <c r="AP1523" s="2">
        <v>0</v>
      </c>
      <c r="AQ1523" s="2">
        <v>0</v>
      </c>
      <c r="AR1523" s="2">
        <v>0</v>
      </c>
      <c r="AS1523" s="2">
        <v>4888.1400000000003</v>
      </c>
      <c r="AT1523" s="2">
        <v>2875.38</v>
      </c>
      <c r="AU1523" s="2">
        <v>2467.1</v>
      </c>
      <c r="AV1523" s="2">
        <v>0</v>
      </c>
      <c r="AW1523" s="1"/>
      <c r="AX1523" s="2" t="s">
        <v>422</v>
      </c>
      <c r="AY1523" s="8" t="s">
        <v>428</v>
      </c>
    </row>
    <row r="1524" spans="1:51" ht="13.15" customHeight="1" x14ac:dyDescent="0.25">
      <c r="A1524" s="7">
        <v>12030</v>
      </c>
      <c r="B1524" s="2" t="s">
        <v>4501</v>
      </c>
      <c r="C1524" s="2">
        <v>117603</v>
      </c>
      <c r="D1524" s="2" t="s">
        <v>188</v>
      </c>
      <c r="E1524" s="2" t="s">
        <v>199</v>
      </c>
      <c r="F1524" s="2" t="s">
        <v>217</v>
      </c>
      <c r="G1524" s="3">
        <v>37088</v>
      </c>
      <c r="H1524" s="1"/>
      <c r="I1524" s="2">
        <v>12173.71</v>
      </c>
      <c r="J1524" s="2">
        <v>4748.5950000000003</v>
      </c>
      <c r="K1524" s="2">
        <v>4748.5950000000003</v>
      </c>
      <c r="L1524" s="2">
        <v>5096.16</v>
      </c>
      <c r="M1524" s="1"/>
      <c r="N1524" s="5">
        <f t="shared" si="46"/>
        <v>42881.47</v>
      </c>
      <c r="O1524" s="6">
        <f t="shared" si="47"/>
        <v>32552.489999999998</v>
      </c>
      <c r="P1524" s="2">
        <v>30</v>
      </c>
      <c r="Q1524" s="2" t="s">
        <v>37</v>
      </c>
      <c r="R1524" s="2">
        <v>0</v>
      </c>
      <c r="S1524" s="2">
        <v>0</v>
      </c>
      <c r="T1524" s="2">
        <v>0</v>
      </c>
      <c r="U1524" s="2">
        <v>0</v>
      </c>
      <c r="V1524" s="2">
        <v>1040.2</v>
      </c>
      <c r="W1524" s="2">
        <v>2010.48</v>
      </c>
      <c r="X1524" s="2">
        <v>0</v>
      </c>
      <c r="Y1524" s="2">
        <v>4063.73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f>VLOOKUP(Tabla3[[#This Row],[Columna1]],Tabla5[#All],3,0)</f>
        <v>0</v>
      </c>
      <c r="AF1524" s="2">
        <v>0</v>
      </c>
      <c r="AG1524" s="2">
        <v>9000</v>
      </c>
      <c r="AH1524" s="2">
        <v>0</v>
      </c>
      <c r="AI1524" s="2">
        <v>0</v>
      </c>
      <c r="AJ1524" s="2">
        <v>0</v>
      </c>
      <c r="AK1524" s="2">
        <f>VLOOKUP(Tabla3[[#This Row],[Columna1]],Tabla7[[ID]:[Monto neto de los bonos]],3,0)</f>
        <v>11010.48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  <c r="AQ1524" s="2">
        <v>0</v>
      </c>
      <c r="AR1524" s="2">
        <v>0</v>
      </c>
      <c r="AS1524" s="2">
        <v>5283.36</v>
      </c>
      <c r="AT1524" s="2">
        <v>2780.72</v>
      </c>
      <c r="AU1524" s="2">
        <v>2264.9</v>
      </c>
      <c r="AV1524" s="2">
        <v>0</v>
      </c>
      <c r="AW1524" s="1"/>
      <c r="AX1524" s="2" t="s">
        <v>422</v>
      </c>
      <c r="AY1524" s="8" t="s">
        <v>428</v>
      </c>
    </row>
    <row r="1525" spans="1:51" ht="13.15" customHeight="1" x14ac:dyDescent="0.25">
      <c r="A1525" s="7">
        <v>22694</v>
      </c>
      <c r="B1525" s="2" t="s">
        <v>1465</v>
      </c>
      <c r="C1525" s="2">
        <v>4541303</v>
      </c>
      <c r="D1525" s="2" t="s">
        <v>188</v>
      </c>
      <c r="E1525" s="2" t="s">
        <v>211</v>
      </c>
      <c r="F1525" s="2" t="s">
        <v>212</v>
      </c>
      <c r="G1525" s="3">
        <v>44256</v>
      </c>
      <c r="H1525" s="1"/>
      <c r="I1525" s="2">
        <v>8947.52</v>
      </c>
      <c r="J1525" s="2">
        <v>4838.1850000000004</v>
      </c>
      <c r="K1525" s="2">
        <v>4838.1850000000004</v>
      </c>
      <c r="L1525" s="2">
        <v>0</v>
      </c>
      <c r="M1525" s="1"/>
      <c r="N1525" s="5">
        <f t="shared" si="46"/>
        <v>19865.490000000002</v>
      </c>
      <c r="O1525" s="6">
        <f t="shared" si="47"/>
        <v>17083.310000000001</v>
      </c>
      <c r="P1525" s="2">
        <v>30</v>
      </c>
      <c r="Q1525" s="2" t="s">
        <v>37</v>
      </c>
      <c r="R1525" s="2">
        <v>0</v>
      </c>
      <c r="S1525" s="2">
        <v>0</v>
      </c>
      <c r="T1525" s="2">
        <v>0</v>
      </c>
      <c r="U1525" s="2">
        <v>0</v>
      </c>
      <c r="V1525" s="2">
        <v>1241.5999999999999</v>
      </c>
      <c r="W1525" s="2">
        <v>0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2">
        <f>VLOOKUP(Tabla3[[#This Row],[Columna1]],Tabla5[#All],3,0)</f>
        <v>0</v>
      </c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f>VLOOKUP(Tabla3[[#This Row],[Columna1]],Tabla7[[ID]:[Monto neto de los bonos]],3,0)</f>
        <v>0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  <c r="AQ1525" s="2">
        <v>0</v>
      </c>
      <c r="AR1525" s="2">
        <v>0</v>
      </c>
      <c r="AS1525" s="2">
        <v>0</v>
      </c>
      <c r="AT1525" s="2">
        <v>1986.56</v>
      </c>
      <c r="AU1525" s="2">
        <v>795.62</v>
      </c>
      <c r="AV1525" s="2">
        <v>0</v>
      </c>
      <c r="AW1525" s="1"/>
      <c r="AX1525" s="2" t="s">
        <v>422</v>
      </c>
      <c r="AY1525" s="8" t="s">
        <v>423</v>
      </c>
    </row>
    <row r="1526" spans="1:51" ht="13.15" customHeight="1" x14ac:dyDescent="0.25">
      <c r="A1526" s="7">
        <v>18580</v>
      </c>
      <c r="B1526" s="2" t="s">
        <v>1466</v>
      </c>
      <c r="C1526" s="2">
        <v>358603</v>
      </c>
      <c r="D1526" s="2" t="s">
        <v>188</v>
      </c>
      <c r="E1526" s="2" t="s">
        <v>198</v>
      </c>
      <c r="F1526" s="2" t="s">
        <v>193</v>
      </c>
      <c r="G1526" s="3">
        <v>41835</v>
      </c>
      <c r="H1526" s="1"/>
      <c r="I1526" s="2">
        <v>9717.6</v>
      </c>
      <c r="J1526" s="2">
        <v>4447.2349999999997</v>
      </c>
      <c r="K1526" s="2">
        <v>4447.2349999999997</v>
      </c>
      <c r="L1526" s="2">
        <v>3149.31</v>
      </c>
      <c r="M1526" s="1"/>
      <c r="N1526" s="5">
        <f t="shared" si="46"/>
        <v>27022.43</v>
      </c>
      <c r="O1526" s="6">
        <f t="shared" si="47"/>
        <v>20013.23</v>
      </c>
      <c r="P1526" s="2">
        <v>30</v>
      </c>
      <c r="Q1526" s="2" t="s">
        <v>37</v>
      </c>
      <c r="R1526" s="2">
        <v>0</v>
      </c>
      <c r="S1526" s="2">
        <v>0</v>
      </c>
      <c r="T1526" s="2">
        <v>0</v>
      </c>
      <c r="U1526" s="2">
        <v>0</v>
      </c>
      <c r="V1526" s="2">
        <v>893.38</v>
      </c>
      <c r="W1526" s="2">
        <v>1970.03</v>
      </c>
      <c r="X1526" s="2">
        <v>0</v>
      </c>
      <c r="Y1526" s="2">
        <v>2397.64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f>VLOOKUP(Tabla3[[#This Row],[Columna1]],Tabla5[#All],3,0)</f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f>VLOOKUP(Tabla3[[#This Row],[Columna1]],Tabla7[[ID]:[Monto neto de los bonos]],3,0)</f>
        <v>1970.03</v>
      </c>
      <c r="AL1526" s="2">
        <v>0</v>
      </c>
      <c r="AM1526" s="2">
        <v>0</v>
      </c>
      <c r="AN1526" s="2">
        <v>0</v>
      </c>
      <c r="AO1526" s="2">
        <v>0</v>
      </c>
      <c r="AP1526" s="2">
        <v>0</v>
      </c>
      <c r="AQ1526" s="2">
        <v>0</v>
      </c>
      <c r="AR1526" s="2">
        <v>0</v>
      </c>
      <c r="AS1526" s="2">
        <v>3398.2</v>
      </c>
      <c r="AT1526" s="2">
        <v>2265.46</v>
      </c>
      <c r="AU1526" s="2">
        <v>1345.54</v>
      </c>
      <c r="AV1526" s="2">
        <v>0</v>
      </c>
      <c r="AW1526" s="1"/>
      <c r="AX1526" s="2" t="s">
        <v>422</v>
      </c>
      <c r="AY1526" s="8" t="s">
        <v>428</v>
      </c>
    </row>
    <row r="1527" spans="1:51" ht="13.15" customHeight="1" x14ac:dyDescent="0.25">
      <c r="A1527" s="7">
        <v>21600</v>
      </c>
      <c r="B1527" s="2" t="s">
        <v>1467</v>
      </c>
      <c r="C1527" s="2">
        <v>3055203</v>
      </c>
      <c r="D1527" s="2" t="s">
        <v>188</v>
      </c>
      <c r="E1527" s="2" t="s">
        <v>202</v>
      </c>
      <c r="F1527" s="2" t="s">
        <v>193</v>
      </c>
      <c r="G1527" s="3">
        <v>43435</v>
      </c>
      <c r="H1527" s="1"/>
      <c r="I1527" s="2">
        <v>9717.6</v>
      </c>
      <c r="J1527" s="2">
        <v>4447.2349999999997</v>
      </c>
      <c r="K1527" s="2">
        <v>4447.2349999999997</v>
      </c>
      <c r="L1527" s="2">
        <v>1691.11</v>
      </c>
      <c r="M1527" s="1"/>
      <c r="N1527" s="5">
        <f t="shared" si="46"/>
        <v>25564.23</v>
      </c>
      <c r="O1527" s="6">
        <f t="shared" si="47"/>
        <v>19171.830000000002</v>
      </c>
      <c r="P1527" s="2">
        <v>30</v>
      </c>
      <c r="Q1527" s="2" t="s">
        <v>37</v>
      </c>
      <c r="R1527" s="2">
        <v>0</v>
      </c>
      <c r="S1527" s="2">
        <v>0</v>
      </c>
      <c r="T1527" s="2">
        <v>0</v>
      </c>
      <c r="U1527" s="2">
        <v>0</v>
      </c>
      <c r="V1527" s="2">
        <v>893.38</v>
      </c>
      <c r="W1527" s="2">
        <v>1970.03</v>
      </c>
      <c r="X1527" s="2">
        <v>0</v>
      </c>
      <c r="Y1527" s="2">
        <v>2397.64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f>VLOOKUP(Tabla3[[#This Row],[Columna1]],Tabla5[#All],3,0)</f>
        <v>0</v>
      </c>
      <c r="AF1527" s="2">
        <v>0</v>
      </c>
      <c r="AG1527" s="2">
        <v>0</v>
      </c>
      <c r="AH1527" s="2">
        <v>1270</v>
      </c>
      <c r="AI1527" s="2">
        <v>0</v>
      </c>
      <c r="AJ1527" s="2">
        <v>0</v>
      </c>
      <c r="AK1527" s="2">
        <f>VLOOKUP(Tabla3[[#This Row],[Columna1]],Tabla7[[ID]:[Monto neto de los bonos]],3,0)</f>
        <v>3240.03</v>
      </c>
      <c r="AL1527" s="2">
        <v>0</v>
      </c>
      <c r="AM1527" s="2">
        <v>0</v>
      </c>
      <c r="AN1527" s="2">
        <v>0</v>
      </c>
      <c r="AO1527" s="2">
        <v>0</v>
      </c>
      <c r="AP1527" s="2">
        <v>0</v>
      </c>
      <c r="AQ1527" s="2">
        <v>0</v>
      </c>
      <c r="AR1527" s="2">
        <v>0</v>
      </c>
      <c r="AS1527" s="2">
        <v>3179.46</v>
      </c>
      <c r="AT1527" s="2">
        <v>2119.64</v>
      </c>
      <c r="AU1527" s="2">
        <v>1093.3</v>
      </c>
      <c r="AV1527" s="2">
        <v>0</v>
      </c>
      <c r="AW1527" s="1"/>
      <c r="AX1527" s="2" t="s">
        <v>422</v>
      </c>
      <c r="AY1527" s="8" t="s">
        <v>428</v>
      </c>
    </row>
    <row r="1528" spans="1:51" ht="13.15" customHeight="1" x14ac:dyDescent="0.25">
      <c r="A1528" s="7">
        <v>24924</v>
      </c>
      <c r="B1528" s="2" t="s">
        <v>1468</v>
      </c>
      <c r="C1528" s="2">
        <v>6300403</v>
      </c>
      <c r="D1528" s="2" t="s">
        <v>188</v>
      </c>
      <c r="E1528" s="2" t="s">
        <v>196</v>
      </c>
      <c r="F1528" s="2" t="s">
        <v>193</v>
      </c>
      <c r="G1528" s="3">
        <v>45338</v>
      </c>
      <c r="H1528" s="1"/>
      <c r="I1528" s="2">
        <v>9717.6</v>
      </c>
      <c r="J1528" s="2">
        <v>4447.2349999999997</v>
      </c>
      <c r="K1528" s="2">
        <v>4447.2349999999997</v>
      </c>
      <c r="L1528" s="2">
        <v>0</v>
      </c>
      <c r="M1528" s="1"/>
      <c r="N1528" s="5">
        <f t="shared" si="46"/>
        <v>24848.39</v>
      </c>
      <c r="O1528" s="6">
        <f t="shared" si="47"/>
        <v>18155.289999999997</v>
      </c>
      <c r="P1528" s="2">
        <v>30</v>
      </c>
      <c r="Q1528" s="2" t="s">
        <v>37</v>
      </c>
      <c r="R1528" s="2">
        <v>0</v>
      </c>
      <c r="S1528" s="2">
        <v>0</v>
      </c>
      <c r="T1528" s="2">
        <v>0</v>
      </c>
      <c r="U1528" s="2">
        <v>0</v>
      </c>
      <c r="V1528" s="2">
        <v>893.38</v>
      </c>
      <c r="W1528" s="2">
        <v>1970.03</v>
      </c>
      <c r="X1528" s="2">
        <v>0</v>
      </c>
      <c r="Y1528" s="2">
        <v>3372.91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f>VLOOKUP(Tabla3[[#This Row],[Columna1]],Tabla5[#All],3,0)</f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f>VLOOKUP(Tabla3[[#This Row],[Columna1]],Tabla7[[ID]:[Monto neto de los bonos]],3,0)</f>
        <v>1970.03</v>
      </c>
      <c r="AL1528" s="2">
        <v>0</v>
      </c>
      <c r="AM1528" s="2">
        <v>0</v>
      </c>
      <c r="AN1528" s="2">
        <v>0</v>
      </c>
      <c r="AO1528" s="2">
        <v>0</v>
      </c>
      <c r="AP1528" s="2">
        <v>0</v>
      </c>
      <c r="AQ1528" s="2">
        <v>0</v>
      </c>
      <c r="AR1528" s="2">
        <v>0</v>
      </c>
      <c r="AS1528" s="2">
        <v>3901.06</v>
      </c>
      <c r="AT1528" s="2">
        <v>1950.52</v>
      </c>
      <c r="AU1528" s="2">
        <v>841.52</v>
      </c>
      <c r="AV1528" s="2">
        <v>0</v>
      </c>
      <c r="AW1528" s="1"/>
      <c r="AX1528" s="2" t="s">
        <v>422</v>
      </c>
      <c r="AY1528" s="8" t="s">
        <v>428</v>
      </c>
    </row>
    <row r="1529" spans="1:51" ht="13.15" customHeight="1" x14ac:dyDescent="0.25">
      <c r="A1529" s="7">
        <v>24314</v>
      </c>
      <c r="B1529" s="2" t="s">
        <v>4382</v>
      </c>
      <c r="C1529" s="2">
        <v>5854703</v>
      </c>
      <c r="D1529" s="2" t="s">
        <v>188</v>
      </c>
      <c r="E1529" s="2" t="s">
        <v>208</v>
      </c>
      <c r="F1529" s="2" t="s">
        <v>193</v>
      </c>
      <c r="G1529" s="3">
        <v>44958</v>
      </c>
      <c r="H1529" s="1"/>
      <c r="I1529" s="2">
        <v>9717.6</v>
      </c>
      <c r="J1529" s="2">
        <v>4447.2349999999997</v>
      </c>
      <c r="K1529" s="2">
        <v>4447.2349999999997</v>
      </c>
      <c r="L1529" s="2">
        <v>0</v>
      </c>
      <c r="M1529" s="1"/>
      <c r="N1529" s="5">
        <f t="shared" si="46"/>
        <v>26873.119999999999</v>
      </c>
      <c r="O1529" s="6">
        <f t="shared" si="47"/>
        <v>21155.279999999999</v>
      </c>
      <c r="P1529" s="2">
        <v>30</v>
      </c>
      <c r="Q1529" s="2" t="s">
        <v>37</v>
      </c>
      <c r="R1529" s="2">
        <v>0</v>
      </c>
      <c r="S1529" s="2">
        <v>0</v>
      </c>
      <c r="T1529" s="2">
        <v>0</v>
      </c>
      <c r="U1529" s="2">
        <v>0</v>
      </c>
      <c r="V1529" s="2">
        <v>893.38</v>
      </c>
      <c r="W1529" s="2">
        <v>1970.03</v>
      </c>
      <c r="X1529" s="2">
        <v>0</v>
      </c>
      <c r="Y1529" s="2">
        <v>2397.64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f>VLOOKUP(Tabla3[[#This Row],[Columna1]],Tabla5[#All],3,0)</f>
        <v>0</v>
      </c>
      <c r="AF1529" s="2">
        <v>0</v>
      </c>
      <c r="AG1529" s="2">
        <v>3000</v>
      </c>
      <c r="AH1529" s="2">
        <v>0</v>
      </c>
      <c r="AI1529" s="2">
        <v>0</v>
      </c>
      <c r="AJ1529" s="2">
        <v>0</v>
      </c>
      <c r="AK1529" s="2">
        <f>VLOOKUP(Tabla3[[#This Row],[Columna1]],Tabla7[[ID]:[Monto neto de los bonos]],3,0)</f>
        <v>4970.03</v>
      </c>
      <c r="AL1529" s="2">
        <v>0</v>
      </c>
      <c r="AM1529" s="2">
        <v>0</v>
      </c>
      <c r="AN1529" s="2">
        <v>0</v>
      </c>
      <c r="AO1529" s="2">
        <v>0</v>
      </c>
      <c r="AP1529" s="2">
        <v>0</v>
      </c>
      <c r="AQ1529" s="2">
        <v>0</v>
      </c>
      <c r="AR1529" s="2">
        <v>0</v>
      </c>
      <c r="AS1529" s="2">
        <v>2925.8</v>
      </c>
      <c r="AT1529" s="2">
        <v>1950.52</v>
      </c>
      <c r="AU1529" s="2">
        <v>841.52</v>
      </c>
      <c r="AV1529" s="2">
        <v>0</v>
      </c>
      <c r="AW1529" s="1"/>
      <c r="AX1529" s="2" t="s">
        <v>422</v>
      </c>
      <c r="AY1529" s="8" t="s">
        <v>428</v>
      </c>
    </row>
    <row r="1530" spans="1:51" ht="13.15" customHeight="1" x14ac:dyDescent="0.25">
      <c r="A1530" s="7">
        <v>14097</v>
      </c>
      <c r="B1530" s="2" t="s">
        <v>1469</v>
      </c>
      <c r="C1530" s="2">
        <v>139503</v>
      </c>
      <c r="D1530" s="2" t="s">
        <v>188</v>
      </c>
      <c r="E1530" s="2" t="s">
        <v>224</v>
      </c>
      <c r="F1530" s="2" t="s">
        <v>36</v>
      </c>
      <c r="G1530" s="3">
        <v>42866</v>
      </c>
      <c r="H1530" s="1"/>
      <c r="I1530" s="2">
        <v>13165.89</v>
      </c>
      <c r="J1530" s="2">
        <v>2789.65</v>
      </c>
      <c r="K1530" s="2">
        <v>2789.65</v>
      </c>
      <c r="L1530" s="2">
        <v>1591.82</v>
      </c>
      <c r="M1530" s="1"/>
      <c r="N1530" s="5">
        <f t="shared" si="46"/>
        <v>24710.409999999996</v>
      </c>
      <c r="O1530" s="6">
        <f t="shared" si="47"/>
        <v>21152.449999999997</v>
      </c>
      <c r="P1530" s="2">
        <v>30</v>
      </c>
      <c r="Q1530" s="2" t="s">
        <v>37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4373.3999999999996</v>
      </c>
      <c r="AE1530" s="2">
        <f>VLOOKUP(Tabla3[[#This Row],[Columna1]],Tabla5[#All],3,0)</f>
        <v>4373.3999999999996</v>
      </c>
      <c r="AF1530" s="2">
        <v>0</v>
      </c>
      <c r="AG1530" s="2">
        <v>0</v>
      </c>
      <c r="AH1530" s="2">
        <v>0</v>
      </c>
      <c r="AI1530" s="2">
        <v>0</v>
      </c>
      <c r="AJ1530" s="2">
        <v>0</v>
      </c>
      <c r="AK1530" s="2">
        <f>VLOOKUP(Tabla3[[#This Row],[Columna1]],Tabla7[[ID]:[Monto neto de los bonos]],3,0)</f>
        <v>0</v>
      </c>
      <c r="AL1530" s="2">
        <v>0</v>
      </c>
      <c r="AM1530" s="2">
        <v>0</v>
      </c>
      <c r="AN1530" s="2">
        <v>0</v>
      </c>
      <c r="AO1530" s="2">
        <v>0</v>
      </c>
      <c r="AP1530" s="2">
        <v>0</v>
      </c>
      <c r="AQ1530" s="2">
        <v>0</v>
      </c>
      <c r="AR1530" s="2">
        <v>0</v>
      </c>
      <c r="AS1530" s="2">
        <v>0</v>
      </c>
      <c r="AT1530" s="2">
        <v>2033.7</v>
      </c>
      <c r="AU1530" s="2">
        <v>1524.26</v>
      </c>
      <c r="AV1530" s="2">
        <v>0</v>
      </c>
      <c r="AW1530" s="1"/>
      <c r="AX1530" s="2" t="s">
        <v>422</v>
      </c>
      <c r="AY1530" s="8" t="s">
        <v>423</v>
      </c>
    </row>
    <row r="1531" spans="1:51" ht="13.15" customHeight="1" x14ac:dyDescent="0.25">
      <c r="A1531" s="7">
        <v>14959</v>
      </c>
      <c r="B1531" s="2" t="s">
        <v>1470</v>
      </c>
      <c r="C1531" s="2">
        <v>165103</v>
      </c>
      <c r="D1531" s="2" t="s">
        <v>188</v>
      </c>
      <c r="E1531" s="2" t="s">
        <v>199</v>
      </c>
      <c r="F1531" s="2" t="s">
        <v>193</v>
      </c>
      <c r="G1531" s="3">
        <v>39676</v>
      </c>
      <c r="H1531" s="1"/>
      <c r="I1531" s="2">
        <v>9717.6</v>
      </c>
      <c r="J1531" s="2">
        <v>4447.2349999999997</v>
      </c>
      <c r="K1531" s="2">
        <v>4447.2349999999997</v>
      </c>
      <c r="L1531" s="2">
        <v>3949.31</v>
      </c>
      <c r="M1531" s="1"/>
      <c r="N1531" s="5">
        <f t="shared" si="46"/>
        <v>30822.43</v>
      </c>
      <c r="O1531" s="6">
        <f t="shared" si="47"/>
        <v>23469.85</v>
      </c>
      <c r="P1531" s="2">
        <v>30</v>
      </c>
      <c r="Q1531" s="2" t="s">
        <v>37</v>
      </c>
      <c r="R1531" s="2">
        <v>0</v>
      </c>
      <c r="S1531" s="2">
        <v>0</v>
      </c>
      <c r="T1531" s="2">
        <v>0</v>
      </c>
      <c r="U1531" s="2">
        <v>0</v>
      </c>
      <c r="V1531" s="2">
        <v>893.38</v>
      </c>
      <c r="W1531" s="2">
        <v>1970.03</v>
      </c>
      <c r="X1531" s="2">
        <v>0</v>
      </c>
      <c r="Y1531" s="2">
        <v>2397.64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f>VLOOKUP(Tabla3[[#This Row],[Columna1]],Tabla5[#All],3,0)</f>
        <v>0</v>
      </c>
      <c r="AF1531" s="2">
        <v>0</v>
      </c>
      <c r="AG1531" s="2">
        <v>3000</v>
      </c>
      <c r="AH1531" s="2">
        <v>0</v>
      </c>
      <c r="AI1531" s="2">
        <v>0</v>
      </c>
      <c r="AJ1531" s="2">
        <v>0</v>
      </c>
      <c r="AK1531" s="2">
        <f>VLOOKUP(Tabla3[[#This Row],[Columna1]],Tabla7[[ID]:[Monto neto de los bonos]],3,0)</f>
        <v>7685.39</v>
      </c>
      <c r="AL1531" s="2">
        <v>0</v>
      </c>
      <c r="AM1531" s="2">
        <v>0</v>
      </c>
      <c r="AN1531" s="2">
        <v>0</v>
      </c>
      <c r="AO1531" s="2">
        <v>0</v>
      </c>
      <c r="AP1531" s="2">
        <v>0</v>
      </c>
      <c r="AQ1531" s="2">
        <v>0</v>
      </c>
      <c r="AR1531" s="2">
        <v>0</v>
      </c>
      <c r="AS1531" s="2">
        <v>3518.2</v>
      </c>
      <c r="AT1531" s="2">
        <v>2345.46</v>
      </c>
      <c r="AU1531" s="2">
        <v>1488.92</v>
      </c>
      <c r="AV1531" s="2">
        <v>0</v>
      </c>
      <c r="AW1531" s="1"/>
      <c r="AX1531" s="2" t="s">
        <v>422</v>
      </c>
      <c r="AY1531" s="8" t="s">
        <v>428</v>
      </c>
    </row>
    <row r="1532" spans="1:51" ht="13.15" customHeight="1" x14ac:dyDescent="0.25">
      <c r="A1532" s="7">
        <v>15997</v>
      </c>
      <c r="B1532" s="2" t="s">
        <v>1471</v>
      </c>
      <c r="C1532" s="2">
        <v>206903</v>
      </c>
      <c r="D1532" s="2" t="s">
        <v>188</v>
      </c>
      <c r="E1532" s="2" t="s">
        <v>199</v>
      </c>
      <c r="F1532" s="2" t="s">
        <v>217</v>
      </c>
      <c r="G1532" s="3">
        <v>40483</v>
      </c>
      <c r="H1532" s="1"/>
      <c r="I1532" s="2">
        <v>12173.71</v>
      </c>
      <c r="J1532" s="2">
        <v>4748.5950000000003</v>
      </c>
      <c r="K1532" s="2">
        <v>4748.5950000000003</v>
      </c>
      <c r="L1532" s="2">
        <v>2554.4899999999998</v>
      </c>
      <c r="M1532" s="1"/>
      <c r="N1532" s="5">
        <f t="shared" si="46"/>
        <v>27328.38</v>
      </c>
      <c r="O1532" s="6">
        <f t="shared" si="47"/>
        <v>23309.200000000001</v>
      </c>
      <c r="P1532" s="2">
        <v>15</v>
      </c>
      <c r="Q1532" s="2" t="s">
        <v>37</v>
      </c>
      <c r="R1532" s="2">
        <v>0</v>
      </c>
      <c r="S1532" s="2">
        <v>0</v>
      </c>
      <c r="T1532" s="2">
        <v>0</v>
      </c>
      <c r="U1532" s="2">
        <v>0</v>
      </c>
      <c r="V1532" s="2">
        <v>520.1</v>
      </c>
      <c r="W1532" s="2">
        <v>1005.24</v>
      </c>
      <c r="X1532" s="2">
        <v>0</v>
      </c>
      <c r="Y1532" s="2">
        <v>1577.65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2">
        <f>VLOOKUP(Tabla3[[#This Row],[Columna1]],Tabla5[#All],3,0)</f>
        <v>0</v>
      </c>
      <c r="AF1532" s="2">
        <v>0</v>
      </c>
      <c r="AG1532" s="2">
        <v>0</v>
      </c>
      <c r="AH1532" s="2">
        <v>0</v>
      </c>
      <c r="AI1532" s="2">
        <v>0</v>
      </c>
      <c r="AJ1532" s="2">
        <v>0</v>
      </c>
      <c r="AK1532" s="2">
        <f>VLOOKUP(Tabla3[[#This Row],[Columna1]],Tabla7[[ID]:[Monto neto de los bonos]],3,0)</f>
        <v>2582.89</v>
      </c>
      <c r="AL1532" s="2">
        <v>0</v>
      </c>
      <c r="AM1532" s="2">
        <v>0</v>
      </c>
      <c r="AN1532" s="2">
        <v>0</v>
      </c>
      <c r="AO1532" s="2">
        <v>0</v>
      </c>
      <c r="AP1532" s="2">
        <v>0</v>
      </c>
      <c r="AQ1532" s="2">
        <v>0</v>
      </c>
      <c r="AR1532" s="2">
        <v>0</v>
      </c>
      <c r="AS1532" s="2">
        <v>1894.91</v>
      </c>
      <c r="AT1532" s="2">
        <v>1263.27</v>
      </c>
      <c r="AU1532" s="2">
        <v>861</v>
      </c>
      <c r="AV1532" s="2">
        <v>0</v>
      </c>
      <c r="AW1532" s="1"/>
      <c r="AX1532" s="2" t="s">
        <v>422</v>
      </c>
      <c r="AY1532" s="8" t="s">
        <v>428</v>
      </c>
    </row>
    <row r="1533" spans="1:51" ht="13.15" customHeight="1" x14ac:dyDescent="0.25">
      <c r="A1533" s="7">
        <v>24740</v>
      </c>
      <c r="B1533" s="2" t="s">
        <v>4297</v>
      </c>
      <c r="C1533" s="2">
        <v>6176503</v>
      </c>
      <c r="D1533" s="2" t="s">
        <v>188</v>
      </c>
      <c r="E1533" s="2" t="s">
        <v>213</v>
      </c>
      <c r="F1533" s="2" t="s">
        <v>36</v>
      </c>
      <c r="G1533" s="3">
        <v>45216</v>
      </c>
      <c r="H1533" s="1"/>
      <c r="I1533" s="2">
        <v>13165.89</v>
      </c>
      <c r="J1533" s="2">
        <v>2789.65</v>
      </c>
      <c r="K1533" s="2">
        <v>2789.65</v>
      </c>
      <c r="L1533" s="2">
        <v>0</v>
      </c>
      <c r="M1533" s="1"/>
      <c r="N1533" s="5">
        <f t="shared" si="46"/>
        <v>22745.19</v>
      </c>
      <c r="O1533" s="6">
        <f t="shared" si="47"/>
        <v>19631.649999999998</v>
      </c>
      <c r="P1533" s="2">
        <v>30</v>
      </c>
      <c r="Q1533" s="2" t="s">
        <v>37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4000</v>
      </c>
      <c r="AE1533" s="2">
        <f>VLOOKUP(Tabla3[[#This Row],[Columna1]],Tabla5[#All],3,0)</f>
        <v>4000</v>
      </c>
      <c r="AF1533" s="2">
        <v>0</v>
      </c>
      <c r="AG1533" s="2">
        <v>0</v>
      </c>
      <c r="AH1533" s="2">
        <v>0</v>
      </c>
      <c r="AI1533" s="2">
        <v>0</v>
      </c>
      <c r="AJ1533" s="2">
        <v>0</v>
      </c>
      <c r="AK1533" s="2">
        <f>VLOOKUP(Tabla3[[#This Row],[Columna1]],Tabla7[[ID]:[Monto neto de los bonos]],3,0)</f>
        <v>0</v>
      </c>
      <c r="AL1533" s="2">
        <v>0</v>
      </c>
      <c r="AM1533" s="2">
        <v>0</v>
      </c>
      <c r="AN1533" s="2">
        <v>0</v>
      </c>
      <c r="AO1533" s="2">
        <v>0</v>
      </c>
      <c r="AP1533" s="2">
        <v>0</v>
      </c>
      <c r="AQ1533" s="2">
        <v>0</v>
      </c>
      <c r="AR1533" s="2">
        <v>0</v>
      </c>
      <c r="AS1533" s="2">
        <v>0</v>
      </c>
      <c r="AT1533" s="2">
        <v>1874.52</v>
      </c>
      <c r="AU1533" s="2">
        <v>1239.02</v>
      </c>
      <c r="AV1533" s="2">
        <v>0</v>
      </c>
      <c r="AW1533" s="1"/>
      <c r="AX1533" s="2" t="s">
        <v>422</v>
      </c>
      <c r="AY1533" s="8" t="s">
        <v>423</v>
      </c>
    </row>
    <row r="1534" spans="1:51" ht="13.15" customHeight="1" x14ac:dyDescent="0.25">
      <c r="A1534" s="7">
        <v>18993</v>
      </c>
      <c r="B1534" s="2" t="s">
        <v>4108</v>
      </c>
      <c r="C1534" s="2">
        <v>304003</v>
      </c>
      <c r="D1534" s="2" t="s">
        <v>188</v>
      </c>
      <c r="E1534" s="2" t="s">
        <v>203</v>
      </c>
      <c r="F1534" s="2" t="s">
        <v>193</v>
      </c>
      <c r="G1534" s="3">
        <v>42087</v>
      </c>
      <c r="H1534" s="1"/>
      <c r="I1534" s="2">
        <v>9717.6</v>
      </c>
      <c r="J1534" s="2">
        <v>4447.2349999999997</v>
      </c>
      <c r="K1534" s="2">
        <v>4447.2349999999997</v>
      </c>
      <c r="L1534" s="2">
        <v>3387.79</v>
      </c>
      <c r="M1534" s="1"/>
      <c r="N1534" s="5">
        <f t="shared" si="46"/>
        <v>27260.91</v>
      </c>
      <c r="O1534" s="6">
        <f t="shared" si="47"/>
        <v>20757.439999999999</v>
      </c>
      <c r="P1534" s="2">
        <v>30</v>
      </c>
      <c r="Q1534" s="2" t="s">
        <v>37</v>
      </c>
      <c r="R1534" s="2">
        <v>0</v>
      </c>
      <c r="S1534" s="2">
        <v>0</v>
      </c>
      <c r="T1534" s="2">
        <v>0</v>
      </c>
      <c r="U1534" s="2">
        <v>0</v>
      </c>
      <c r="V1534" s="2">
        <v>893.38</v>
      </c>
      <c r="W1534" s="2">
        <v>1970.03</v>
      </c>
      <c r="X1534" s="2">
        <v>0</v>
      </c>
      <c r="Y1534" s="2">
        <v>2397.64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f>VLOOKUP(Tabla3[[#This Row],[Columna1]],Tabla5[#All],3,0)</f>
        <v>0</v>
      </c>
      <c r="AF1534" s="2">
        <v>0</v>
      </c>
      <c r="AG1534" s="2">
        <v>0</v>
      </c>
      <c r="AH1534" s="2">
        <v>0</v>
      </c>
      <c r="AI1534" s="2">
        <v>0</v>
      </c>
      <c r="AJ1534" s="2">
        <v>0</v>
      </c>
      <c r="AK1534" s="2">
        <f>VLOOKUP(Tabla3[[#This Row],[Columna1]],Tabla7[[ID]:[Monto neto de los bonos]],3,0)</f>
        <v>1970.03</v>
      </c>
      <c r="AL1534" s="2">
        <v>0</v>
      </c>
      <c r="AM1534" s="2">
        <v>0</v>
      </c>
      <c r="AN1534" s="2">
        <v>0</v>
      </c>
      <c r="AO1534" s="2">
        <v>0</v>
      </c>
      <c r="AP1534" s="2">
        <v>0</v>
      </c>
      <c r="AQ1534" s="2">
        <v>0</v>
      </c>
      <c r="AR1534" s="2">
        <v>0</v>
      </c>
      <c r="AS1534" s="2">
        <v>3219</v>
      </c>
      <c r="AT1534" s="2">
        <v>2146</v>
      </c>
      <c r="AU1534" s="2">
        <v>1138.47</v>
      </c>
      <c r="AV1534" s="2">
        <v>0</v>
      </c>
      <c r="AW1534" s="1"/>
      <c r="AX1534" s="2" t="s">
        <v>422</v>
      </c>
      <c r="AY1534" s="8" t="s">
        <v>428</v>
      </c>
    </row>
    <row r="1535" spans="1:51" ht="13.15" customHeight="1" x14ac:dyDescent="0.25">
      <c r="A1535" s="7">
        <v>13343</v>
      </c>
      <c r="B1535" s="2" t="s">
        <v>4234</v>
      </c>
      <c r="C1535" s="2">
        <v>104303</v>
      </c>
      <c r="D1535" s="2" t="s">
        <v>188</v>
      </c>
      <c r="E1535" s="2" t="s">
        <v>198</v>
      </c>
      <c r="F1535" s="2" t="s">
        <v>201</v>
      </c>
      <c r="G1535" s="3">
        <v>38603</v>
      </c>
      <c r="H1535" s="1"/>
      <c r="I1535" s="2">
        <v>11670.43</v>
      </c>
      <c r="J1535" s="2">
        <v>4294.8850000000002</v>
      </c>
      <c r="K1535" s="2">
        <v>4294.8850000000002</v>
      </c>
      <c r="L1535" s="2">
        <v>3903.46</v>
      </c>
      <c r="M1535" s="1"/>
      <c r="N1535" s="5">
        <f t="shared" si="46"/>
        <v>29489.919999999998</v>
      </c>
      <c r="O1535" s="6">
        <f t="shared" si="47"/>
        <v>21317.72</v>
      </c>
      <c r="P1535" s="2">
        <v>30</v>
      </c>
      <c r="Q1535" s="2" t="s">
        <v>37</v>
      </c>
      <c r="R1535" s="2">
        <v>0</v>
      </c>
      <c r="S1535" s="2">
        <v>0</v>
      </c>
      <c r="T1535" s="2">
        <v>0</v>
      </c>
      <c r="U1535" s="2">
        <v>0</v>
      </c>
      <c r="V1535" s="2">
        <v>972.5</v>
      </c>
      <c r="W1535" s="2">
        <v>1803.57</v>
      </c>
      <c r="X1535" s="2">
        <v>0</v>
      </c>
      <c r="Y1535" s="2">
        <v>2550.19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f>VLOOKUP(Tabla3[[#This Row],[Columna1]],Tabla5[#All],3,0)</f>
        <v>0</v>
      </c>
      <c r="AF1535" s="2">
        <v>0</v>
      </c>
      <c r="AG1535" s="2">
        <v>0</v>
      </c>
      <c r="AH1535" s="2">
        <v>0</v>
      </c>
      <c r="AI1535" s="2">
        <v>0</v>
      </c>
      <c r="AJ1535" s="2">
        <v>0</v>
      </c>
      <c r="AK1535" s="2">
        <f>VLOOKUP(Tabla3[[#This Row],[Columna1]],Tabla7[[ID]:[Monto neto de los bonos]],3,0)</f>
        <v>1803.57</v>
      </c>
      <c r="AL1535" s="2">
        <v>0</v>
      </c>
      <c r="AM1535" s="2">
        <v>0</v>
      </c>
      <c r="AN1535" s="2">
        <v>0</v>
      </c>
      <c r="AO1535" s="2">
        <v>0</v>
      </c>
      <c r="AP1535" s="2">
        <v>0</v>
      </c>
      <c r="AQ1535" s="2">
        <v>0</v>
      </c>
      <c r="AR1535" s="2">
        <v>0</v>
      </c>
      <c r="AS1535" s="2">
        <v>3770.42</v>
      </c>
      <c r="AT1535" s="2">
        <v>2513.62</v>
      </c>
      <c r="AU1535" s="2">
        <v>1888.16</v>
      </c>
      <c r="AV1535" s="2">
        <v>0</v>
      </c>
      <c r="AW1535" s="1"/>
      <c r="AX1535" s="2" t="s">
        <v>422</v>
      </c>
      <c r="AY1535" s="8" t="s">
        <v>428</v>
      </c>
    </row>
    <row r="1536" spans="1:51" ht="13.15" customHeight="1" x14ac:dyDescent="0.25">
      <c r="A1536" s="7">
        <v>19456</v>
      </c>
      <c r="B1536" s="2" t="s">
        <v>1472</v>
      </c>
      <c r="C1536" s="2">
        <v>533903</v>
      </c>
      <c r="D1536" s="2" t="s">
        <v>188</v>
      </c>
      <c r="E1536" s="2" t="s">
        <v>203</v>
      </c>
      <c r="F1536" s="2" t="s">
        <v>193</v>
      </c>
      <c r="G1536" s="3">
        <v>42391</v>
      </c>
      <c r="H1536" s="1"/>
      <c r="I1536" s="2">
        <v>9717.6</v>
      </c>
      <c r="J1536" s="2">
        <v>4447.2349999999997</v>
      </c>
      <c r="K1536" s="2">
        <v>4447.2349999999997</v>
      </c>
      <c r="L1536" s="2">
        <v>1505.23</v>
      </c>
      <c r="M1536" s="1"/>
      <c r="N1536" s="5">
        <f t="shared" si="46"/>
        <v>25378.35</v>
      </c>
      <c r="O1536" s="6">
        <f t="shared" si="47"/>
        <v>19062.149999999994</v>
      </c>
      <c r="P1536" s="2">
        <v>30</v>
      </c>
      <c r="Q1536" s="2" t="s">
        <v>37</v>
      </c>
      <c r="R1536" s="2">
        <v>0</v>
      </c>
      <c r="S1536" s="2">
        <v>0</v>
      </c>
      <c r="T1536" s="2">
        <v>0</v>
      </c>
      <c r="U1536" s="2">
        <v>0</v>
      </c>
      <c r="V1536" s="2">
        <v>893.38</v>
      </c>
      <c r="W1536" s="2">
        <v>1970.03</v>
      </c>
      <c r="X1536" s="2">
        <v>0</v>
      </c>
      <c r="Y1536" s="2">
        <v>2397.64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f>VLOOKUP(Tabla3[[#This Row],[Columna1]],Tabla5[#All],3,0)</f>
        <v>0</v>
      </c>
      <c r="AF1536" s="2">
        <v>0</v>
      </c>
      <c r="AG1536" s="2">
        <v>0</v>
      </c>
      <c r="AH1536" s="2">
        <v>0</v>
      </c>
      <c r="AI1536" s="2">
        <v>0</v>
      </c>
      <c r="AJ1536" s="2">
        <v>0</v>
      </c>
      <c r="AK1536" s="2">
        <f>VLOOKUP(Tabla3[[#This Row],[Columna1]],Tabla7[[ID]:[Monto neto de los bonos]],3,0)</f>
        <v>1970.03</v>
      </c>
      <c r="AL1536" s="2">
        <v>0</v>
      </c>
      <c r="AM1536" s="2">
        <v>0</v>
      </c>
      <c r="AN1536" s="2">
        <v>0</v>
      </c>
      <c r="AO1536" s="2">
        <v>0</v>
      </c>
      <c r="AP1536" s="2">
        <v>0</v>
      </c>
      <c r="AQ1536" s="2">
        <v>0</v>
      </c>
      <c r="AR1536" s="2">
        <v>0</v>
      </c>
      <c r="AS1536" s="2">
        <v>3151.58</v>
      </c>
      <c r="AT1536" s="2">
        <v>2101.06</v>
      </c>
      <c r="AU1536" s="2">
        <v>1063.56</v>
      </c>
      <c r="AV1536" s="2">
        <v>0</v>
      </c>
      <c r="AW1536" s="1"/>
      <c r="AX1536" s="2" t="s">
        <v>422</v>
      </c>
      <c r="AY1536" s="8" t="s">
        <v>428</v>
      </c>
    </row>
    <row r="1537" spans="1:51" ht="13.15" customHeight="1" x14ac:dyDescent="0.25">
      <c r="A1537" s="7">
        <v>18766</v>
      </c>
      <c r="B1537" s="2" t="s">
        <v>1473</v>
      </c>
      <c r="C1537" s="2">
        <v>372903</v>
      </c>
      <c r="D1537" s="2" t="s">
        <v>188</v>
      </c>
      <c r="E1537" s="2" t="s">
        <v>199</v>
      </c>
      <c r="F1537" s="2" t="s">
        <v>201</v>
      </c>
      <c r="G1537" s="3">
        <v>41883</v>
      </c>
      <c r="H1537" s="1"/>
      <c r="I1537" s="2">
        <v>11670.43</v>
      </c>
      <c r="J1537" s="2">
        <v>4294.8850000000002</v>
      </c>
      <c r="K1537" s="2">
        <v>4294.8850000000002</v>
      </c>
      <c r="L1537" s="2">
        <v>3149.31</v>
      </c>
      <c r="M1537" s="1"/>
      <c r="N1537" s="5">
        <f t="shared" si="46"/>
        <v>36684.770000000004</v>
      </c>
      <c r="O1537" s="6">
        <f t="shared" si="47"/>
        <v>28862.190000000002</v>
      </c>
      <c r="P1537" s="2">
        <v>30</v>
      </c>
      <c r="Q1537" s="2" t="s">
        <v>37</v>
      </c>
      <c r="R1537" s="2">
        <v>0</v>
      </c>
      <c r="S1537" s="2">
        <v>0</v>
      </c>
      <c r="T1537" s="2">
        <v>0</v>
      </c>
      <c r="U1537" s="2">
        <v>0</v>
      </c>
      <c r="V1537" s="2">
        <v>972.5</v>
      </c>
      <c r="W1537" s="2">
        <v>1803.57</v>
      </c>
      <c r="X1537" s="2">
        <v>0</v>
      </c>
      <c r="Y1537" s="2">
        <v>2550.19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f>VLOOKUP(Tabla3[[#This Row],[Columna1]],Tabla5[#All],3,0)</f>
        <v>0</v>
      </c>
      <c r="AF1537" s="2">
        <v>0</v>
      </c>
      <c r="AG1537" s="2">
        <v>7949</v>
      </c>
      <c r="AH1537" s="2">
        <v>0</v>
      </c>
      <c r="AI1537" s="2">
        <v>0</v>
      </c>
      <c r="AJ1537" s="2">
        <v>0</v>
      </c>
      <c r="AK1537" s="2">
        <f>VLOOKUP(Tabla3[[#This Row],[Columna1]],Tabla7[[ID]:[Monto neto de los bonos]],3,0)</f>
        <v>9752.57</v>
      </c>
      <c r="AL1537" s="2">
        <v>0</v>
      </c>
      <c r="AM1537" s="2">
        <v>0</v>
      </c>
      <c r="AN1537" s="2">
        <v>0</v>
      </c>
      <c r="AO1537" s="2">
        <v>0</v>
      </c>
      <c r="AP1537" s="2">
        <v>0</v>
      </c>
      <c r="AQ1537" s="2">
        <v>0</v>
      </c>
      <c r="AR1537" s="2">
        <v>0</v>
      </c>
      <c r="AS1537" s="2">
        <v>3657.3</v>
      </c>
      <c r="AT1537" s="2">
        <v>2438.1999999999998</v>
      </c>
      <c r="AU1537" s="2">
        <v>1727.08</v>
      </c>
      <c r="AV1537" s="2">
        <v>0</v>
      </c>
      <c r="AW1537" s="1"/>
      <c r="AX1537" s="2" t="s">
        <v>422</v>
      </c>
      <c r="AY1537" s="8" t="s">
        <v>428</v>
      </c>
    </row>
    <row r="1538" spans="1:51" ht="13.15" customHeight="1" x14ac:dyDescent="0.25">
      <c r="A1538" s="7">
        <v>24922</v>
      </c>
      <c r="B1538" s="2" t="s">
        <v>4259</v>
      </c>
      <c r="C1538" s="2">
        <v>6300203</v>
      </c>
      <c r="D1538" s="2" t="s">
        <v>188</v>
      </c>
      <c r="E1538" s="2" t="s">
        <v>196</v>
      </c>
      <c r="F1538" s="2" t="s">
        <v>193</v>
      </c>
      <c r="G1538" s="3">
        <v>45338</v>
      </c>
      <c r="H1538" s="1"/>
      <c r="I1538" s="2">
        <v>9717.6</v>
      </c>
      <c r="J1538" s="2">
        <v>4447.2349999999997</v>
      </c>
      <c r="K1538" s="2">
        <v>4447.2349999999997</v>
      </c>
      <c r="L1538" s="2">
        <v>0</v>
      </c>
      <c r="M1538" s="1"/>
      <c r="N1538" s="5">
        <f t="shared" ref="N1538:N1601" si="48">I1538+J1538+K1538+L1538+M1538+R1538+V1538+W1538+Y1538+AD1538+AG1538+AJ1538</f>
        <v>24848.39</v>
      </c>
      <c r="O1538" s="6">
        <f t="shared" ref="O1538:O1601" si="49">N1538-AS1538-AT1538-AU1538</f>
        <v>18155.289999999997</v>
      </c>
      <c r="P1538" s="2">
        <v>30</v>
      </c>
      <c r="Q1538" s="2" t="s">
        <v>37</v>
      </c>
      <c r="R1538" s="2">
        <v>0</v>
      </c>
      <c r="S1538" s="2">
        <v>0</v>
      </c>
      <c r="T1538" s="2">
        <v>0</v>
      </c>
      <c r="U1538" s="2">
        <v>0</v>
      </c>
      <c r="V1538" s="2">
        <v>893.38</v>
      </c>
      <c r="W1538" s="2">
        <v>1970.03</v>
      </c>
      <c r="X1538" s="2">
        <v>0</v>
      </c>
      <c r="Y1538" s="2">
        <v>3372.91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f>VLOOKUP(Tabla3[[#This Row],[Columna1]],Tabla5[#All],3,0)</f>
        <v>0</v>
      </c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f>VLOOKUP(Tabla3[[#This Row],[Columna1]],Tabla7[[ID]:[Monto neto de los bonos]],3,0)</f>
        <v>3667.13</v>
      </c>
      <c r="AL1538" s="2">
        <v>0</v>
      </c>
      <c r="AM1538" s="2">
        <v>0</v>
      </c>
      <c r="AN1538" s="2">
        <v>0</v>
      </c>
      <c r="AO1538" s="2">
        <v>0</v>
      </c>
      <c r="AP1538" s="2">
        <v>0</v>
      </c>
      <c r="AQ1538" s="2">
        <v>0</v>
      </c>
      <c r="AR1538" s="2">
        <v>0</v>
      </c>
      <c r="AS1538" s="2">
        <v>3901.06</v>
      </c>
      <c r="AT1538" s="2">
        <v>1950.52</v>
      </c>
      <c r="AU1538" s="2">
        <v>841.52</v>
      </c>
      <c r="AV1538" s="2">
        <v>0</v>
      </c>
      <c r="AW1538" s="1"/>
      <c r="AX1538" s="2" t="s">
        <v>422</v>
      </c>
      <c r="AY1538" s="8" t="s">
        <v>428</v>
      </c>
    </row>
    <row r="1539" spans="1:51" ht="13.15" customHeight="1" x14ac:dyDescent="0.25">
      <c r="A1539" s="7">
        <v>13938</v>
      </c>
      <c r="B1539" s="2" t="s">
        <v>1474</v>
      </c>
      <c r="C1539" s="2">
        <v>134403</v>
      </c>
      <c r="D1539" s="2" t="s">
        <v>188</v>
      </c>
      <c r="E1539" s="2" t="s">
        <v>205</v>
      </c>
      <c r="F1539" s="2" t="s">
        <v>201</v>
      </c>
      <c r="G1539" s="3">
        <v>39056</v>
      </c>
      <c r="H1539" s="1"/>
      <c r="I1539" s="2">
        <v>11670.43</v>
      </c>
      <c r="J1539" s="2">
        <v>4294.8850000000002</v>
      </c>
      <c r="K1539" s="2">
        <v>4294.8850000000002</v>
      </c>
      <c r="L1539" s="1"/>
      <c r="M1539" s="1"/>
      <c r="N1539" s="5">
        <f t="shared" si="48"/>
        <v>20260.2</v>
      </c>
      <c r="O1539" s="6">
        <f t="shared" si="49"/>
        <v>13641.76</v>
      </c>
      <c r="P1539" s="2">
        <v>0</v>
      </c>
      <c r="Q1539" s="2" t="s">
        <v>37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f>VLOOKUP(Tabla3[[#This Row],[Columna1]],Tabla5[#All],3,0)</f>
        <v>0</v>
      </c>
      <c r="AF1539" s="2">
        <v>0</v>
      </c>
      <c r="AG1539" s="2">
        <v>0</v>
      </c>
      <c r="AH1539" s="2">
        <v>0</v>
      </c>
      <c r="AI1539" s="2">
        <v>0</v>
      </c>
      <c r="AJ1539" s="2">
        <v>0</v>
      </c>
      <c r="AK1539" s="2">
        <f>VLOOKUP(Tabla3[[#This Row],[Columna1]],Tabla7[[ID]:[Monto neto de los bonos]],3,0)</f>
        <v>0</v>
      </c>
      <c r="AL1539" s="2">
        <v>0</v>
      </c>
      <c r="AM1539" s="2">
        <v>0</v>
      </c>
      <c r="AN1539" s="2">
        <v>0</v>
      </c>
      <c r="AO1539" s="2">
        <v>0</v>
      </c>
      <c r="AP1539" s="2">
        <v>0</v>
      </c>
      <c r="AQ1539" s="2">
        <v>0</v>
      </c>
      <c r="AR1539" s="2">
        <v>0</v>
      </c>
      <c r="AS1539" s="2">
        <v>2674.04</v>
      </c>
      <c r="AT1539" s="2">
        <v>1782.68</v>
      </c>
      <c r="AU1539" s="2">
        <v>2161.7199999999998</v>
      </c>
      <c r="AV1539" s="2">
        <v>0</v>
      </c>
      <c r="AW1539" s="1"/>
      <c r="AX1539" s="2" t="s">
        <v>422</v>
      </c>
      <c r="AY1539" s="8" t="s">
        <v>428</v>
      </c>
    </row>
    <row r="1540" spans="1:51" ht="13.15" customHeight="1" x14ac:dyDescent="0.25">
      <c r="A1540" s="7">
        <v>22247</v>
      </c>
      <c r="B1540" s="2" t="s">
        <v>1475</v>
      </c>
      <c r="C1540" s="2">
        <v>3885903</v>
      </c>
      <c r="D1540" s="2" t="s">
        <v>188</v>
      </c>
      <c r="E1540" s="2" t="s">
        <v>202</v>
      </c>
      <c r="F1540" s="2" t="s">
        <v>193</v>
      </c>
      <c r="G1540" s="3">
        <v>43815</v>
      </c>
      <c r="H1540" s="1"/>
      <c r="I1540" s="2">
        <v>9717.6</v>
      </c>
      <c r="J1540" s="2">
        <v>4447.2349999999997</v>
      </c>
      <c r="K1540" s="2">
        <v>4447.2349999999997</v>
      </c>
      <c r="L1540" s="2">
        <v>1809.52</v>
      </c>
      <c r="M1540" s="1"/>
      <c r="N1540" s="5">
        <f t="shared" si="48"/>
        <v>25682.639999999999</v>
      </c>
      <c r="O1540" s="6">
        <f t="shared" si="49"/>
        <v>19241.699999999997</v>
      </c>
      <c r="P1540" s="2">
        <v>30</v>
      </c>
      <c r="Q1540" s="2" t="s">
        <v>37</v>
      </c>
      <c r="R1540" s="2">
        <v>0</v>
      </c>
      <c r="S1540" s="2">
        <v>0</v>
      </c>
      <c r="T1540" s="2">
        <v>0</v>
      </c>
      <c r="U1540" s="2">
        <v>0</v>
      </c>
      <c r="V1540" s="2">
        <v>893.38</v>
      </c>
      <c r="W1540" s="2">
        <v>1970.03</v>
      </c>
      <c r="X1540" s="2">
        <v>0</v>
      </c>
      <c r="Y1540" s="2">
        <v>2397.64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2">
        <f>VLOOKUP(Tabla3[[#This Row],[Columna1]],Tabla5[#All],3,0)</f>
        <v>0</v>
      </c>
      <c r="AF1540" s="2">
        <v>0</v>
      </c>
      <c r="AG1540" s="2">
        <v>0</v>
      </c>
      <c r="AH1540" s="2">
        <v>0</v>
      </c>
      <c r="AI1540" s="2">
        <v>0</v>
      </c>
      <c r="AJ1540" s="2">
        <v>0</v>
      </c>
      <c r="AK1540" s="2">
        <f>VLOOKUP(Tabla3[[#This Row],[Columna1]],Tabla7[[ID]:[Monto neto de los bonos]],3,0)</f>
        <v>1970.03</v>
      </c>
      <c r="AL1540" s="2">
        <v>0</v>
      </c>
      <c r="AM1540" s="2">
        <v>0</v>
      </c>
      <c r="AN1540" s="2">
        <v>0</v>
      </c>
      <c r="AO1540" s="2">
        <v>0</v>
      </c>
      <c r="AP1540" s="2">
        <v>0</v>
      </c>
      <c r="AQ1540" s="2">
        <v>0</v>
      </c>
      <c r="AR1540" s="2">
        <v>0</v>
      </c>
      <c r="AS1540" s="2">
        <v>3197.22</v>
      </c>
      <c r="AT1540" s="2">
        <v>2131.48</v>
      </c>
      <c r="AU1540" s="2">
        <v>1112.24</v>
      </c>
      <c r="AV1540" s="2">
        <v>0</v>
      </c>
      <c r="AW1540" s="1"/>
      <c r="AX1540" s="2" t="s">
        <v>422</v>
      </c>
      <c r="AY1540" s="8" t="s">
        <v>428</v>
      </c>
    </row>
    <row r="1541" spans="1:51" ht="13.15" customHeight="1" x14ac:dyDescent="0.25">
      <c r="A1541" s="7">
        <v>17006</v>
      </c>
      <c r="B1541" s="2" t="s">
        <v>1476</v>
      </c>
      <c r="C1541" s="2">
        <v>272503</v>
      </c>
      <c r="D1541" s="2" t="s">
        <v>188</v>
      </c>
      <c r="E1541" s="2" t="s">
        <v>198</v>
      </c>
      <c r="F1541" s="2" t="s">
        <v>201</v>
      </c>
      <c r="G1541" s="3">
        <v>40955</v>
      </c>
      <c r="H1541" s="1"/>
      <c r="I1541" s="2">
        <v>11670.43</v>
      </c>
      <c r="J1541" s="2">
        <v>4294.8850000000002</v>
      </c>
      <c r="K1541" s="2">
        <v>4294.8850000000002</v>
      </c>
      <c r="L1541" s="2">
        <v>3089.29</v>
      </c>
      <c r="M1541" s="1"/>
      <c r="N1541" s="5">
        <f t="shared" si="48"/>
        <v>28675.75</v>
      </c>
      <c r="O1541" s="6">
        <f t="shared" si="49"/>
        <v>20880.990000000002</v>
      </c>
      <c r="P1541" s="2">
        <v>30</v>
      </c>
      <c r="Q1541" s="2" t="s">
        <v>37</v>
      </c>
      <c r="R1541" s="2">
        <v>0</v>
      </c>
      <c r="S1541" s="2">
        <v>0</v>
      </c>
      <c r="T1541" s="2">
        <v>0</v>
      </c>
      <c r="U1541" s="2">
        <v>0</v>
      </c>
      <c r="V1541" s="2">
        <v>972.5</v>
      </c>
      <c r="W1541" s="2">
        <v>1803.57</v>
      </c>
      <c r="X1541" s="2">
        <v>0</v>
      </c>
      <c r="Y1541" s="2">
        <v>2550.19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f>VLOOKUP(Tabla3[[#This Row],[Columna1]],Tabla5[#All],3,0)</f>
        <v>0</v>
      </c>
      <c r="AF1541" s="2">
        <v>0</v>
      </c>
      <c r="AG1541" s="2">
        <v>0</v>
      </c>
      <c r="AH1541" s="2">
        <v>0</v>
      </c>
      <c r="AI1541" s="2">
        <v>0</v>
      </c>
      <c r="AJ1541" s="2">
        <v>0</v>
      </c>
      <c r="AK1541" s="2">
        <f>VLOOKUP(Tabla3[[#This Row],[Columna1]],Tabla7[[ID]:[Monto neto de los bonos]],3,0)</f>
        <v>3161.25</v>
      </c>
      <c r="AL1541" s="2">
        <v>0</v>
      </c>
      <c r="AM1541" s="2">
        <v>0</v>
      </c>
      <c r="AN1541" s="2">
        <v>0</v>
      </c>
      <c r="AO1541" s="2">
        <v>0</v>
      </c>
      <c r="AP1541" s="2">
        <v>0</v>
      </c>
      <c r="AQ1541" s="2">
        <v>0</v>
      </c>
      <c r="AR1541" s="2">
        <v>0</v>
      </c>
      <c r="AS1541" s="2">
        <v>3648.3</v>
      </c>
      <c r="AT1541" s="2">
        <v>2432.1999999999998</v>
      </c>
      <c r="AU1541" s="2">
        <v>1714.26</v>
      </c>
      <c r="AV1541" s="2">
        <v>0</v>
      </c>
      <c r="AW1541" s="1"/>
      <c r="AX1541" s="2" t="s">
        <v>422</v>
      </c>
      <c r="AY1541" s="8" t="s">
        <v>428</v>
      </c>
    </row>
    <row r="1542" spans="1:51" ht="13.15" customHeight="1" x14ac:dyDescent="0.25">
      <c r="A1542" s="7">
        <v>24782</v>
      </c>
      <c r="B1542" s="2" t="s">
        <v>1477</v>
      </c>
      <c r="C1542" s="2">
        <v>6219903</v>
      </c>
      <c r="D1542" s="2" t="s">
        <v>188</v>
      </c>
      <c r="E1542" s="2" t="s">
        <v>241</v>
      </c>
      <c r="F1542" s="2" t="s">
        <v>36</v>
      </c>
      <c r="G1542" s="3">
        <v>45246</v>
      </c>
      <c r="H1542" s="1"/>
      <c r="I1542" s="2">
        <v>13165.89</v>
      </c>
      <c r="J1542" s="2">
        <v>2789.65</v>
      </c>
      <c r="K1542" s="2">
        <v>2789.65</v>
      </c>
      <c r="L1542" s="2">
        <v>0</v>
      </c>
      <c r="M1542" s="1"/>
      <c r="N1542" s="5">
        <f t="shared" si="48"/>
        <v>19994.87</v>
      </c>
      <c r="O1542" s="6">
        <f t="shared" si="49"/>
        <v>16532.43</v>
      </c>
      <c r="P1542" s="2">
        <v>30</v>
      </c>
      <c r="Q1542" s="2" t="s">
        <v>37</v>
      </c>
      <c r="R1542" s="2">
        <v>0</v>
      </c>
      <c r="S1542" s="2">
        <v>0</v>
      </c>
      <c r="T1542" s="2">
        <v>0</v>
      </c>
      <c r="U1542" s="2">
        <v>0</v>
      </c>
      <c r="V1542" s="2">
        <v>1249.68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f>VLOOKUP(Tabla3[[#This Row],[Columna1]],Tabla5[#All],3,0)</f>
        <v>0</v>
      </c>
      <c r="AF1542" s="2">
        <v>0</v>
      </c>
      <c r="AG1542" s="2">
        <v>0</v>
      </c>
      <c r="AH1542" s="2">
        <v>0</v>
      </c>
      <c r="AI1542" s="2">
        <v>0</v>
      </c>
      <c r="AJ1542" s="2">
        <v>0</v>
      </c>
      <c r="AK1542" s="2">
        <f>VLOOKUP(Tabla3[[#This Row],[Columna1]],Tabla7[[ID]:[Monto neto de los bonos]],3,0)</f>
        <v>0</v>
      </c>
      <c r="AL1542" s="2">
        <v>0</v>
      </c>
      <c r="AM1542" s="2">
        <v>0</v>
      </c>
      <c r="AN1542" s="2">
        <v>0</v>
      </c>
      <c r="AO1542" s="2">
        <v>0</v>
      </c>
      <c r="AP1542" s="2">
        <v>0</v>
      </c>
      <c r="AQ1542" s="2">
        <v>0</v>
      </c>
      <c r="AR1542" s="2">
        <v>0</v>
      </c>
      <c r="AS1542" s="2">
        <v>0</v>
      </c>
      <c r="AT1542" s="2">
        <v>1999.48</v>
      </c>
      <c r="AU1542" s="2">
        <v>1462.96</v>
      </c>
      <c r="AV1542" s="2">
        <v>0</v>
      </c>
      <c r="AW1542" s="1"/>
      <c r="AX1542" s="2" t="s">
        <v>422</v>
      </c>
      <c r="AY1542" s="8" t="s">
        <v>423</v>
      </c>
    </row>
    <row r="1543" spans="1:51" ht="13.15" customHeight="1" x14ac:dyDescent="0.25">
      <c r="A1543" s="7">
        <v>12207</v>
      </c>
      <c r="B1543" s="2" t="s">
        <v>4246</v>
      </c>
      <c r="C1543" s="2">
        <v>72903</v>
      </c>
      <c r="D1543" s="2" t="s">
        <v>188</v>
      </c>
      <c r="E1543" s="2" t="s">
        <v>198</v>
      </c>
      <c r="F1543" s="2" t="s">
        <v>244</v>
      </c>
      <c r="G1543" s="3">
        <v>37408</v>
      </c>
      <c r="H1543" s="1"/>
      <c r="I1543" s="2">
        <v>14038.86</v>
      </c>
      <c r="J1543" s="2">
        <v>5668.02</v>
      </c>
      <c r="K1543" s="2">
        <v>5668.02</v>
      </c>
      <c r="L1543" s="2">
        <v>6177.88</v>
      </c>
      <c r="M1543" s="1"/>
      <c r="N1543" s="5">
        <f t="shared" si="48"/>
        <v>44872.560000000005</v>
      </c>
      <c r="O1543" s="6">
        <f t="shared" si="49"/>
        <v>32764.420000000006</v>
      </c>
      <c r="P1543" s="2">
        <v>30</v>
      </c>
      <c r="Q1543" s="2" t="s">
        <v>37</v>
      </c>
      <c r="R1543" s="2">
        <v>0</v>
      </c>
      <c r="S1543" s="2">
        <v>0</v>
      </c>
      <c r="T1543" s="2">
        <v>0</v>
      </c>
      <c r="U1543" s="2">
        <v>0</v>
      </c>
      <c r="V1543" s="2">
        <v>1218</v>
      </c>
      <c r="W1543" s="2">
        <v>2573.41</v>
      </c>
      <c r="X1543" s="2">
        <v>0</v>
      </c>
      <c r="Y1543" s="2">
        <v>9528.3700000000008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2">
        <f>VLOOKUP(Tabla3[[#This Row],[Columna1]],Tabla5[#All],3,0)</f>
        <v>0</v>
      </c>
      <c r="AF1543" s="2">
        <v>0</v>
      </c>
      <c r="AG1543" s="2">
        <v>0</v>
      </c>
      <c r="AH1543" s="2">
        <v>0</v>
      </c>
      <c r="AI1543" s="2">
        <v>0</v>
      </c>
      <c r="AJ1543" s="2">
        <v>0</v>
      </c>
      <c r="AK1543" s="2">
        <f>VLOOKUP(Tabla3[[#This Row],[Columna1]],Tabla7[[ID]:[Monto neto de los bonos]],3,0)</f>
        <v>2573.41</v>
      </c>
      <c r="AL1543" s="2">
        <v>0</v>
      </c>
      <c r="AM1543" s="2">
        <v>0</v>
      </c>
      <c r="AN1543" s="2">
        <v>0</v>
      </c>
      <c r="AO1543" s="2">
        <v>0</v>
      </c>
      <c r="AP1543" s="2">
        <v>0</v>
      </c>
      <c r="AQ1543" s="2">
        <v>0</v>
      </c>
      <c r="AR1543" s="2">
        <v>0</v>
      </c>
      <c r="AS1543" s="2">
        <v>5898.74</v>
      </c>
      <c r="AT1543" s="2">
        <v>3277.08</v>
      </c>
      <c r="AU1543" s="2">
        <v>2932.32</v>
      </c>
      <c r="AV1543" s="2">
        <v>0</v>
      </c>
      <c r="AW1543" s="1"/>
      <c r="AX1543" s="2" t="s">
        <v>422</v>
      </c>
      <c r="AY1543" s="8" t="s">
        <v>428</v>
      </c>
    </row>
    <row r="1544" spans="1:51" ht="13.15" customHeight="1" x14ac:dyDescent="0.25">
      <c r="A1544" s="7">
        <v>23147</v>
      </c>
      <c r="B1544" s="2" t="s">
        <v>1478</v>
      </c>
      <c r="C1544" s="2">
        <v>5041203</v>
      </c>
      <c r="D1544" s="2" t="s">
        <v>188</v>
      </c>
      <c r="E1544" s="2" t="s">
        <v>210</v>
      </c>
      <c r="F1544" s="2" t="s">
        <v>36</v>
      </c>
      <c r="G1544" s="3">
        <v>44866</v>
      </c>
      <c r="H1544" s="1"/>
      <c r="I1544" s="2">
        <v>13165.89</v>
      </c>
      <c r="J1544" s="2">
        <v>2789.65</v>
      </c>
      <c r="K1544" s="2">
        <v>2789.65</v>
      </c>
      <c r="L1544" s="2">
        <v>0</v>
      </c>
      <c r="M1544" s="1"/>
      <c r="N1544" s="5">
        <f t="shared" si="48"/>
        <v>24106.44</v>
      </c>
      <c r="O1544" s="6">
        <f t="shared" si="49"/>
        <v>20992.899999999998</v>
      </c>
      <c r="P1544" s="2">
        <v>30</v>
      </c>
      <c r="Q1544" s="2" t="s">
        <v>37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5361.25</v>
      </c>
      <c r="AE1544" s="2">
        <f>VLOOKUP(Tabla3[[#This Row],[Columna1]],Tabla5[#All],3,0)</f>
        <v>5361.25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f>VLOOKUP(Tabla3[[#This Row],[Columna1]],Tabla7[[ID]:[Monto neto de los bonos]],3,0)</f>
        <v>0</v>
      </c>
      <c r="AL1544" s="2">
        <v>0</v>
      </c>
      <c r="AM1544" s="2">
        <v>0</v>
      </c>
      <c r="AN1544" s="2">
        <v>0</v>
      </c>
      <c r="AO1544" s="2">
        <v>0</v>
      </c>
      <c r="AP1544" s="2">
        <v>0</v>
      </c>
      <c r="AQ1544" s="2">
        <v>0</v>
      </c>
      <c r="AR1544" s="2">
        <v>0</v>
      </c>
      <c r="AS1544" s="2">
        <v>0</v>
      </c>
      <c r="AT1544" s="2">
        <v>1874.52</v>
      </c>
      <c r="AU1544" s="2">
        <v>1239.02</v>
      </c>
      <c r="AV1544" s="2">
        <v>0</v>
      </c>
      <c r="AW1544" s="1"/>
      <c r="AX1544" s="2" t="s">
        <v>422</v>
      </c>
      <c r="AY1544" s="8" t="s">
        <v>423</v>
      </c>
    </row>
    <row r="1545" spans="1:51" ht="13.15" customHeight="1" x14ac:dyDescent="0.25">
      <c r="A1545" s="7">
        <v>16654</v>
      </c>
      <c r="B1545" s="2" t="s">
        <v>1479</v>
      </c>
      <c r="C1545" s="2">
        <v>257103</v>
      </c>
      <c r="D1545" s="2" t="s">
        <v>188</v>
      </c>
      <c r="E1545" s="2" t="s">
        <v>218</v>
      </c>
      <c r="F1545" s="2" t="s">
        <v>193</v>
      </c>
      <c r="G1545" s="3">
        <v>40710</v>
      </c>
      <c r="H1545" s="1"/>
      <c r="I1545" s="2">
        <v>9717.6</v>
      </c>
      <c r="J1545" s="2">
        <v>4447.2349999999997</v>
      </c>
      <c r="K1545" s="2">
        <v>4447.2349999999997</v>
      </c>
      <c r="L1545" s="2">
        <v>2673.25</v>
      </c>
      <c r="M1545" s="1"/>
      <c r="N1545" s="5">
        <f t="shared" si="48"/>
        <v>26546.37</v>
      </c>
      <c r="O1545" s="6">
        <f t="shared" si="49"/>
        <v>19741.489999999998</v>
      </c>
      <c r="P1545" s="2">
        <v>30</v>
      </c>
      <c r="Q1545" s="2" t="s">
        <v>37</v>
      </c>
      <c r="R1545" s="2">
        <v>0</v>
      </c>
      <c r="S1545" s="2">
        <v>0</v>
      </c>
      <c r="T1545" s="2">
        <v>0</v>
      </c>
      <c r="U1545" s="2">
        <v>0</v>
      </c>
      <c r="V1545" s="2">
        <v>893.38</v>
      </c>
      <c r="W1545" s="2">
        <v>1970.03</v>
      </c>
      <c r="X1545" s="2">
        <v>0</v>
      </c>
      <c r="Y1545" s="2">
        <v>2397.64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f>VLOOKUP(Tabla3[[#This Row],[Columna1]],Tabla5[#All],3,0)</f>
        <v>0</v>
      </c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f>VLOOKUP(Tabla3[[#This Row],[Columna1]],Tabla7[[ID]:[Monto neto de los bonos]],3,0)</f>
        <v>1970.03</v>
      </c>
      <c r="AL1545" s="2">
        <v>0</v>
      </c>
      <c r="AM1545" s="2">
        <v>0</v>
      </c>
      <c r="AN1545" s="2">
        <v>0</v>
      </c>
      <c r="AO1545" s="2">
        <v>0</v>
      </c>
      <c r="AP1545" s="2">
        <v>0</v>
      </c>
      <c r="AQ1545" s="2">
        <v>0</v>
      </c>
      <c r="AR1545" s="2">
        <v>0</v>
      </c>
      <c r="AS1545" s="2">
        <v>3326.78</v>
      </c>
      <c r="AT1545" s="2">
        <v>2217.86</v>
      </c>
      <c r="AU1545" s="2">
        <v>1260.24</v>
      </c>
      <c r="AV1545" s="2">
        <v>0</v>
      </c>
      <c r="AW1545" s="1"/>
      <c r="AX1545" s="2" t="s">
        <v>422</v>
      </c>
      <c r="AY1545" s="8" t="s">
        <v>428</v>
      </c>
    </row>
    <row r="1546" spans="1:51" ht="13.15" customHeight="1" x14ac:dyDescent="0.25">
      <c r="A1546" s="7">
        <v>23802</v>
      </c>
      <c r="B1546" s="2" t="s">
        <v>4221</v>
      </c>
      <c r="C1546" s="2">
        <v>5445303</v>
      </c>
      <c r="D1546" s="2" t="s">
        <v>188</v>
      </c>
      <c r="E1546" s="2" t="s">
        <v>192</v>
      </c>
      <c r="F1546" s="2" t="s">
        <v>193</v>
      </c>
      <c r="G1546" s="3">
        <v>44652</v>
      </c>
      <c r="H1546" s="1"/>
      <c r="I1546" s="2">
        <v>9717.6</v>
      </c>
      <c r="J1546" s="2">
        <v>4447.2349999999997</v>
      </c>
      <c r="K1546" s="2">
        <v>4447.2349999999997</v>
      </c>
      <c r="L1546" s="2">
        <v>0</v>
      </c>
      <c r="M1546" s="1"/>
      <c r="N1546" s="5">
        <f t="shared" si="48"/>
        <v>23873.119999999999</v>
      </c>
      <c r="O1546" s="6">
        <f t="shared" si="49"/>
        <v>18155.28</v>
      </c>
      <c r="P1546" s="2">
        <v>30</v>
      </c>
      <c r="Q1546" s="2" t="s">
        <v>37</v>
      </c>
      <c r="R1546" s="2">
        <v>0</v>
      </c>
      <c r="S1546" s="2">
        <v>0</v>
      </c>
      <c r="T1546" s="2">
        <v>0</v>
      </c>
      <c r="U1546" s="2">
        <v>0</v>
      </c>
      <c r="V1546" s="2">
        <v>893.38</v>
      </c>
      <c r="W1546" s="2">
        <v>1970.03</v>
      </c>
      <c r="X1546" s="2">
        <v>0</v>
      </c>
      <c r="Y1546" s="2">
        <v>2397.64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f>VLOOKUP(Tabla3[[#This Row],[Columna1]],Tabla5[#All],3,0)</f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f>VLOOKUP(Tabla3[[#This Row],[Columna1]],Tabla7[[ID]:[Monto neto de los bonos]],3,0)</f>
        <v>1970.03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  <c r="AQ1546" s="2">
        <v>0</v>
      </c>
      <c r="AR1546" s="2">
        <v>0</v>
      </c>
      <c r="AS1546" s="2">
        <v>2925.8</v>
      </c>
      <c r="AT1546" s="2">
        <v>1950.52</v>
      </c>
      <c r="AU1546" s="2">
        <v>841.52</v>
      </c>
      <c r="AV1546" s="2">
        <v>0</v>
      </c>
      <c r="AW1546" s="1"/>
      <c r="AX1546" s="2" t="s">
        <v>422</v>
      </c>
      <c r="AY1546" s="8" t="s">
        <v>428</v>
      </c>
    </row>
    <row r="1547" spans="1:51" ht="13.15" customHeight="1" x14ac:dyDescent="0.25">
      <c r="A1547" s="7">
        <v>13347</v>
      </c>
      <c r="B1547" s="2" t="s">
        <v>4398</v>
      </c>
      <c r="C1547" s="2">
        <v>104603</v>
      </c>
      <c r="D1547" s="2" t="s">
        <v>188</v>
      </c>
      <c r="E1547" s="2" t="s">
        <v>214</v>
      </c>
      <c r="F1547" s="2" t="s">
        <v>193</v>
      </c>
      <c r="G1547" s="3">
        <v>38603</v>
      </c>
      <c r="H1547" s="1"/>
      <c r="I1547" s="2">
        <v>9717.6</v>
      </c>
      <c r="J1547" s="2">
        <v>4447.2349999999997</v>
      </c>
      <c r="K1547" s="2">
        <v>4447.2349999999997</v>
      </c>
      <c r="L1547" s="2">
        <v>3464</v>
      </c>
      <c r="M1547" s="1"/>
      <c r="N1547" s="5">
        <f t="shared" si="48"/>
        <v>27337.119999999999</v>
      </c>
      <c r="O1547" s="6">
        <f t="shared" si="49"/>
        <v>20192.84</v>
      </c>
      <c r="P1547" s="2">
        <v>30</v>
      </c>
      <c r="Q1547" s="2" t="s">
        <v>37</v>
      </c>
      <c r="R1547" s="2">
        <v>0</v>
      </c>
      <c r="S1547" s="2">
        <v>0</v>
      </c>
      <c r="T1547" s="2">
        <v>0</v>
      </c>
      <c r="U1547" s="2">
        <v>0</v>
      </c>
      <c r="V1547" s="2">
        <v>893.38</v>
      </c>
      <c r="W1547" s="2">
        <v>1970.03</v>
      </c>
      <c r="X1547" s="2">
        <v>0</v>
      </c>
      <c r="Y1547" s="2">
        <v>2397.64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f>VLOOKUP(Tabla3[[#This Row],[Columna1]],Tabla5[#All],3,0)</f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f>VLOOKUP(Tabla3[[#This Row],[Columna1]],Tabla7[[ID]:[Monto neto de los bonos]],3,0)</f>
        <v>1970.03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0</v>
      </c>
      <c r="AR1547" s="2">
        <v>0</v>
      </c>
      <c r="AS1547" s="2">
        <v>3445.4</v>
      </c>
      <c r="AT1547" s="2">
        <v>2296.94</v>
      </c>
      <c r="AU1547" s="2">
        <v>1401.94</v>
      </c>
      <c r="AV1547" s="2">
        <v>0</v>
      </c>
      <c r="AW1547" s="1"/>
      <c r="AX1547" s="2" t="s">
        <v>422</v>
      </c>
      <c r="AY1547" s="8" t="s">
        <v>428</v>
      </c>
    </row>
    <row r="1548" spans="1:51" ht="13.15" customHeight="1" x14ac:dyDescent="0.25">
      <c r="A1548" s="7">
        <v>24919</v>
      </c>
      <c r="B1548" s="2" t="s">
        <v>1480</v>
      </c>
      <c r="C1548" s="2">
        <v>6296303</v>
      </c>
      <c r="D1548" s="2" t="s">
        <v>188</v>
      </c>
      <c r="E1548" s="2" t="s">
        <v>196</v>
      </c>
      <c r="F1548" s="2" t="s">
        <v>193</v>
      </c>
      <c r="G1548" s="3">
        <v>45338</v>
      </c>
      <c r="H1548" s="1"/>
      <c r="I1548" s="2">
        <v>9717.6</v>
      </c>
      <c r="J1548" s="2">
        <v>4447.2349999999997</v>
      </c>
      <c r="K1548" s="2">
        <v>4447.2349999999997</v>
      </c>
      <c r="L1548" s="2">
        <v>0</v>
      </c>
      <c r="M1548" s="1"/>
      <c r="N1548" s="5">
        <f t="shared" si="48"/>
        <v>24848.39</v>
      </c>
      <c r="O1548" s="6">
        <f t="shared" si="49"/>
        <v>18155.289999999997</v>
      </c>
      <c r="P1548" s="2">
        <v>30</v>
      </c>
      <c r="Q1548" s="2" t="s">
        <v>37</v>
      </c>
      <c r="R1548" s="2">
        <v>0</v>
      </c>
      <c r="S1548" s="2">
        <v>0</v>
      </c>
      <c r="T1548" s="2">
        <v>0</v>
      </c>
      <c r="U1548" s="2">
        <v>0</v>
      </c>
      <c r="V1548" s="2">
        <v>893.38</v>
      </c>
      <c r="W1548" s="2">
        <v>1970.03</v>
      </c>
      <c r="X1548" s="2">
        <v>0</v>
      </c>
      <c r="Y1548" s="2">
        <v>3372.91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f>VLOOKUP(Tabla3[[#This Row],[Columna1]],Tabla5[#All],3,0)</f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f>VLOOKUP(Tabla3[[#This Row],[Columna1]],Tabla7[[ID]:[Monto neto de los bonos]],3,0)</f>
        <v>1970.03</v>
      </c>
      <c r="AL1548" s="2">
        <v>0</v>
      </c>
      <c r="AM1548" s="2">
        <v>0</v>
      </c>
      <c r="AN1548" s="2">
        <v>0</v>
      </c>
      <c r="AO1548" s="2">
        <v>0</v>
      </c>
      <c r="AP1548" s="2">
        <v>0</v>
      </c>
      <c r="AQ1548" s="2">
        <v>0</v>
      </c>
      <c r="AR1548" s="2">
        <v>0</v>
      </c>
      <c r="AS1548" s="2">
        <v>3901.06</v>
      </c>
      <c r="AT1548" s="2">
        <v>1950.52</v>
      </c>
      <c r="AU1548" s="2">
        <v>841.52</v>
      </c>
      <c r="AV1548" s="2">
        <v>0</v>
      </c>
      <c r="AW1548" s="1"/>
      <c r="AX1548" s="2" t="s">
        <v>422</v>
      </c>
      <c r="AY1548" s="8" t="s">
        <v>428</v>
      </c>
    </row>
    <row r="1549" spans="1:51" ht="13.15" customHeight="1" x14ac:dyDescent="0.25">
      <c r="A1549" s="7">
        <v>91854</v>
      </c>
      <c r="B1549" s="2" t="s">
        <v>1481</v>
      </c>
      <c r="C1549" s="2">
        <v>399803</v>
      </c>
      <c r="D1549" s="2" t="s">
        <v>188</v>
      </c>
      <c r="E1549" s="2" t="s">
        <v>190</v>
      </c>
      <c r="F1549" s="2" t="s">
        <v>216</v>
      </c>
      <c r="G1549" s="3">
        <v>36892</v>
      </c>
      <c r="H1549" s="1"/>
      <c r="I1549" s="2">
        <v>11612.32</v>
      </c>
      <c r="J1549" s="2">
        <v>4273.5050000000001</v>
      </c>
      <c r="K1549" s="2">
        <v>4273.5050000000001</v>
      </c>
      <c r="L1549" s="2">
        <v>3950.04</v>
      </c>
      <c r="M1549" s="1"/>
      <c r="N1549" s="5">
        <f t="shared" si="48"/>
        <v>28109.430000000004</v>
      </c>
      <c r="O1549" s="6">
        <f t="shared" si="49"/>
        <v>18701.61</v>
      </c>
      <c r="P1549" s="2">
        <v>30</v>
      </c>
      <c r="Q1549" s="2" t="s">
        <v>37</v>
      </c>
      <c r="R1549" s="2">
        <v>0</v>
      </c>
      <c r="S1549" s="2">
        <v>0</v>
      </c>
      <c r="T1549" s="2">
        <v>0</v>
      </c>
      <c r="U1549" s="2">
        <v>0</v>
      </c>
      <c r="V1549" s="2">
        <v>967.66</v>
      </c>
      <c r="W1549" s="2">
        <v>3032.4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f>VLOOKUP(Tabla3[[#This Row],[Columna1]],Tabla5[#All],3,0)</f>
        <v>0</v>
      </c>
      <c r="AF1549" s="2">
        <v>5000</v>
      </c>
      <c r="AG1549" s="2">
        <v>0</v>
      </c>
      <c r="AH1549" s="2">
        <v>0</v>
      </c>
      <c r="AI1549" s="2">
        <v>0</v>
      </c>
      <c r="AJ1549" s="2">
        <v>0</v>
      </c>
      <c r="AK1549" s="2">
        <f>VLOOKUP(Tabla3[[#This Row],[Columna1]],Tabla7[[ID]:[Monto neto de los bonos]],3,0)</f>
        <v>3032.4</v>
      </c>
      <c r="AL1549" s="2">
        <v>0</v>
      </c>
      <c r="AM1549" s="2">
        <v>0</v>
      </c>
      <c r="AN1549" s="2">
        <v>0</v>
      </c>
      <c r="AO1549" s="2">
        <v>0</v>
      </c>
      <c r="AP1549" s="2">
        <v>0</v>
      </c>
      <c r="AQ1549" s="2">
        <v>0</v>
      </c>
      <c r="AR1549" s="2">
        <v>0</v>
      </c>
      <c r="AS1549" s="2">
        <v>5015.42</v>
      </c>
      <c r="AT1549" s="2">
        <v>2507.6999999999998</v>
      </c>
      <c r="AU1549" s="2">
        <v>1884.7</v>
      </c>
      <c r="AV1549" s="2">
        <v>0</v>
      </c>
      <c r="AW1549" s="1"/>
      <c r="AX1549" s="2" t="s">
        <v>422</v>
      </c>
      <c r="AY1549" s="8" t="s">
        <v>423</v>
      </c>
    </row>
    <row r="1550" spans="1:51" ht="13.15" customHeight="1" x14ac:dyDescent="0.25">
      <c r="A1550" s="7">
        <v>21572</v>
      </c>
      <c r="B1550" s="2" t="s">
        <v>1482</v>
      </c>
      <c r="C1550" s="2">
        <v>3001203</v>
      </c>
      <c r="D1550" s="2" t="s">
        <v>188</v>
      </c>
      <c r="E1550" s="2" t="s">
        <v>190</v>
      </c>
      <c r="F1550" s="2" t="s">
        <v>191</v>
      </c>
      <c r="G1550" s="3">
        <v>43435</v>
      </c>
      <c r="H1550" s="1"/>
      <c r="I1550" s="2">
        <v>9708.5300000000007</v>
      </c>
      <c r="J1550" s="2">
        <v>4443.09</v>
      </c>
      <c r="K1550" s="2">
        <v>4443.09</v>
      </c>
      <c r="L1550" s="2">
        <v>1689.53</v>
      </c>
      <c r="M1550" s="1"/>
      <c r="N1550" s="5">
        <f t="shared" si="48"/>
        <v>24209.200000000001</v>
      </c>
      <c r="O1550" s="6">
        <f t="shared" si="49"/>
        <v>17823.5</v>
      </c>
      <c r="P1550" s="2">
        <v>30</v>
      </c>
      <c r="Q1550" s="2" t="s">
        <v>37</v>
      </c>
      <c r="R1550" s="2">
        <v>0</v>
      </c>
      <c r="S1550" s="2">
        <v>0</v>
      </c>
      <c r="T1550" s="2">
        <v>0</v>
      </c>
      <c r="U1550" s="2">
        <v>0</v>
      </c>
      <c r="V1550" s="2">
        <v>892.56</v>
      </c>
      <c r="W1550" s="2">
        <v>3032.4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f>VLOOKUP(Tabla3[[#This Row],[Columna1]],Tabla5[#All],3,0)</f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f>VLOOKUP(Tabla3[[#This Row],[Columna1]],Tabla7[[ID]:[Monto neto de los bonos]],3,0)</f>
        <v>3032.4</v>
      </c>
      <c r="AL1550" s="2">
        <v>0</v>
      </c>
      <c r="AM1550" s="2">
        <v>0</v>
      </c>
      <c r="AN1550" s="2">
        <v>0</v>
      </c>
      <c r="AO1550" s="2">
        <v>0</v>
      </c>
      <c r="AP1550" s="2">
        <v>0</v>
      </c>
      <c r="AQ1550" s="2">
        <v>0</v>
      </c>
      <c r="AR1550" s="2">
        <v>0</v>
      </c>
      <c r="AS1550" s="2">
        <v>3176.54</v>
      </c>
      <c r="AT1550" s="2">
        <v>2117.6999999999998</v>
      </c>
      <c r="AU1550" s="2">
        <v>1091.46</v>
      </c>
      <c r="AV1550" s="2">
        <v>0</v>
      </c>
      <c r="AW1550" s="1"/>
      <c r="AX1550" s="2" t="s">
        <v>422</v>
      </c>
      <c r="AY1550" s="8" t="s">
        <v>423</v>
      </c>
    </row>
    <row r="1551" spans="1:51" ht="13.15" customHeight="1" x14ac:dyDescent="0.25">
      <c r="A1551" s="7">
        <v>22246</v>
      </c>
      <c r="B1551" s="2" t="s">
        <v>1483</v>
      </c>
      <c r="C1551" s="2">
        <v>3885803</v>
      </c>
      <c r="D1551" s="2" t="s">
        <v>188</v>
      </c>
      <c r="E1551" s="2" t="s">
        <v>202</v>
      </c>
      <c r="F1551" s="2" t="s">
        <v>193</v>
      </c>
      <c r="G1551" s="3">
        <v>43815</v>
      </c>
      <c r="H1551" s="1"/>
      <c r="I1551" s="2">
        <v>9717.6</v>
      </c>
      <c r="J1551" s="2">
        <v>4447.2349999999997</v>
      </c>
      <c r="K1551" s="2">
        <v>4447.2349999999997</v>
      </c>
      <c r="L1551" s="2">
        <v>1809.52</v>
      </c>
      <c r="M1551" s="1"/>
      <c r="N1551" s="5">
        <f t="shared" si="48"/>
        <v>25682.639999999999</v>
      </c>
      <c r="O1551" s="6">
        <f t="shared" si="49"/>
        <v>19241.699999999997</v>
      </c>
      <c r="P1551" s="2">
        <v>30</v>
      </c>
      <c r="Q1551" s="2" t="s">
        <v>37</v>
      </c>
      <c r="R1551" s="2">
        <v>0</v>
      </c>
      <c r="S1551" s="2">
        <v>0</v>
      </c>
      <c r="T1551" s="2">
        <v>0</v>
      </c>
      <c r="U1551" s="2">
        <v>0</v>
      </c>
      <c r="V1551" s="2">
        <v>893.38</v>
      </c>
      <c r="W1551" s="2">
        <v>1970.03</v>
      </c>
      <c r="X1551" s="2">
        <v>0</v>
      </c>
      <c r="Y1551" s="2">
        <v>2397.64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f>VLOOKUP(Tabla3[[#This Row],[Columna1]],Tabla5[#All],3,0)</f>
        <v>0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f>VLOOKUP(Tabla3[[#This Row],[Columna1]],Tabla7[[ID]:[Monto neto de los bonos]],3,0)</f>
        <v>4685.3900000000003</v>
      </c>
      <c r="AL1551" s="2">
        <v>0</v>
      </c>
      <c r="AM1551" s="2">
        <v>0</v>
      </c>
      <c r="AN1551" s="2">
        <v>0</v>
      </c>
      <c r="AO1551" s="2">
        <v>0</v>
      </c>
      <c r="AP1551" s="2">
        <v>0</v>
      </c>
      <c r="AQ1551" s="2">
        <v>0</v>
      </c>
      <c r="AR1551" s="2">
        <v>0</v>
      </c>
      <c r="AS1551" s="2">
        <v>3197.22</v>
      </c>
      <c r="AT1551" s="2">
        <v>2131.48</v>
      </c>
      <c r="AU1551" s="2">
        <v>1112.24</v>
      </c>
      <c r="AV1551" s="2">
        <v>0</v>
      </c>
      <c r="AW1551" s="1"/>
      <c r="AX1551" s="2" t="s">
        <v>422</v>
      </c>
      <c r="AY1551" s="8" t="s">
        <v>428</v>
      </c>
    </row>
    <row r="1552" spans="1:51" ht="13.15" customHeight="1" x14ac:dyDescent="0.25">
      <c r="A1552" s="7">
        <v>13046</v>
      </c>
      <c r="B1552" s="2" t="s">
        <v>1484</v>
      </c>
      <c r="C1552" s="2">
        <v>94703</v>
      </c>
      <c r="D1552" s="2" t="s">
        <v>188</v>
      </c>
      <c r="E1552" s="2" t="s">
        <v>214</v>
      </c>
      <c r="F1552" s="2" t="s">
        <v>193</v>
      </c>
      <c r="G1552" s="3">
        <v>38434</v>
      </c>
      <c r="H1552" s="1"/>
      <c r="I1552" s="2">
        <v>9717.6</v>
      </c>
      <c r="J1552" s="2">
        <v>4447.2349999999997</v>
      </c>
      <c r="K1552" s="2">
        <v>4447.2349999999997</v>
      </c>
      <c r="L1552" s="2">
        <v>5279.58</v>
      </c>
      <c r="M1552" s="1"/>
      <c r="N1552" s="5">
        <f t="shared" si="48"/>
        <v>29152.7</v>
      </c>
      <c r="O1552" s="6">
        <f t="shared" si="49"/>
        <v>21696.3</v>
      </c>
      <c r="P1552" s="2">
        <v>30</v>
      </c>
      <c r="Q1552" s="2" t="s">
        <v>37</v>
      </c>
      <c r="R1552" s="2">
        <v>0</v>
      </c>
      <c r="S1552" s="2">
        <v>0</v>
      </c>
      <c r="T1552" s="2">
        <v>0</v>
      </c>
      <c r="U1552" s="2">
        <v>0</v>
      </c>
      <c r="V1552" s="2">
        <v>893.38</v>
      </c>
      <c r="W1552" s="2">
        <v>1970.03</v>
      </c>
      <c r="X1552" s="2">
        <v>0</v>
      </c>
      <c r="Y1552" s="2">
        <v>2397.64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2">
        <f>VLOOKUP(Tabla3[[#This Row],[Columna1]],Tabla5[#All],3,0)</f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f>VLOOKUP(Tabla3[[#This Row],[Columna1]],Tabla7[[ID]:[Monto neto de los bonos]],3,0)</f>
        <v>7061.33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0</v>
      </c>
      <c r="AR1552" s="2">
        <v>0</v>
      </c>
      <c r="AS1552" s="2">
        <v>3632.56</v>
      </c>
      <c r="AT1552" s="2">
        <v>2341.69</v>
      </c>
      <c r="AU1552" s="2">
        <v>1482.15</v>
      </c>
      <c r="AV1552" s="2">
        <v>0</v>
      </c>
      <c r="AW1552" s="1"/>
      <c r="AX1552" s="2" t="s">
        <v>422</v>
      </c>
      <c r="AY1552" s="8" t="s">
        <v>428</v>
      </c>
    </row>
    <row r="1553" spans="1:51" ht="13.15" customHeight="1" x14ac:dyDescent="0.25">
      <c r="A1553" s="7">
        <v>24620</v>
      </c>
      <c r="B1553" s="2" t="s">
        <v>1485</v>
      </c>
      <c r="C1553" s="2">
        <v>6090903</v>
      </c>
      <c r="D1553" s="2" t="s">
        <v>188</v>
      </c>
      <c r="E1553" s="2" t="s">
        <v>195</v>
      </c>
      <c r="F1553" s="2" t="s">
        <v>41</v>
      </c>
      <c r="G1553" s="3">
        <v>45323</v>
      </c>
      <c r="H1553" s="1"/>
      <c r="I1553" s="2">
        <v>8542.57</v>
      </c>
      <c r="J1553" s="2">
        <v>2234.4899999999998</v>
      </c>
      <c r="K1553" s="2">
        <v>2234.4899999999998</v>
      </c>
      <c r="L1553" s="2">
        <v>0</v>
      </c>
      <c r="M1553" s="1"/>
      <c r="N1553" s="5">
        <f t="shared" si="48"/>
        <v>13878.99</v>
      </c>
      <c r="O1553" s="6">
        <f t="shared" si="49"/>
        <v>11780.25</v>
      </c>
      <c r="P1553" s="2">
        <v>30</v>
      </c>
      <c r="Q1553" s="2" t="s">
        <v>37</v>
      </c>
      <c r="R1553" s="2">
        <v>0</v>
      </c>
      <c r="S1553" s="2">
        <v>0</v>
      </c>
      <c r="T1553" s="2">
        <v>0</v>
      </c>
      <c r="U1553" s="2">
        <v>0</v>
      </c>
      <c r="V1553" s="2">
        <v>867.44</v>
      </c>
      <c r="W1553" s="2">
        <v>0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2">
        <f>VLOOKUP(Tabla3[[#This Row],[Columna1]],Tabla5[#All],3,0)</f>
        <v>0</v>
      </c>
      <c r="AF1553" s="2">
        <v>0</v>
      </c>
      <c r="AG1553" s="2">
        <v>0</v>
      </c>
      <c r="AH1553" s="2">
        <v>0</v>
      </c>
      <c r="AI1553" s="2">
        <v>0</v>
      </c>
      <c r="AJ1553" s="2">
        <v>0</v>
      </c>
      <c r="AK1553" s="2">
        <f>VLOOKUP(Tabla3[[#This Row],[Columna1]],Tabla7[[ID]:[Monto neto de los bonos]],3,0)</f>
        <v>0</v>
      </c>
      <c r="AL1553" s="2">
        <v>0</v>
      </c>
      <c r="AM1553" s="2">
        <v>0</v>
      </c>
      <c r="AN1553" s="2">
        <v>0</v>
      </c>
      <c r="AO1553" s="2">
        <v>0</v>
      </c>
      <c r="AP1553" s="2">
        <v>0</v>
      </c>
      <c r="AQ1553" s="2">
        <v>0</v>
      </c>
      <c r="AR1553" s="2">
        <v>0</v>
      </c>
      <c r="AS1553" s="2">
        <v>0</v>
      </c>
      <c r="AT1553" s="2">
        <v>1387.9</v>
      </c>
      <c r="AU1553" s="2">
        <v>710.84</v>
      </c>
      <c r="AV1553" s="2">
        <v>0</v>
      </c>
      <c r="AW1553" s="1"/>
      <c r="AX1553" s="2" t="s">
        <v>422</v>
      </c>
      <c r="AY1553" s="8" t="s">
        <v>423</v>
      </c>
    </row>
    <row r="1554" spans="1:51" ht="13.15" customHeight="1" x14ac:dyDescent="0.25">
      <c r="A1554" s="7">
        <v>12304</v>
      </c>
      <c r="B1554" s="2" t="s">
        <v>4242</v>
      </c>
      <c r="C1554" s="2">
        <v>77803</v>
      </c>
      <c r="D1554" s="2" t="s">
        <v>188</v>
      </c>
      <c r="E1554" s="2" t="s">
        <v>198</v>
      </c>
      <c r="F1554" s="2" t="s">
        <v>201</v>
      </c>
      <c r="G1554" s="3">
        <v>44399</v>
      </c>
      <c r="H1554" s="1"/>
      <c r="I1554" s="2">
        <v>11670.43</v>
      </c>
      <c r="J1554" s="2">
        <v>4294.8850000000002</v>
      </c>
      <c r="K1554" s="2">
        <v>4294.8850000000002</v>
      </c>
      <c r="L1554" s="2">
        <v>0</v>
      </c>
      <c r="M1554" s="1"/>
      <c r="N1554" s="5">
        <f t="shared" si="48"/>
        <v>25586.46</v>
      </c>
      <c r="O1554" s="6">
        <f t="shared" si="49"/>
        <v>19130.499999999996</v>
      </c>
      <c r="P1554" s="2">
        <v>30</v>
      </c>
      <c r="Q1554" s="2" t="s">
        <v>37</v>
      </c>
      <c r="R1554" s="2">
        <v>0</v>
      </c>
      <c r="S1554" s="2">
        <v>0</v>
      </c>
      <c r="T1554" s="2">
        <v>0</v>
      </c>
      <c r="U1554" s="2">
        <v>0</v>
      </c>
      <c r="V1554" s="2">
        <v>972.5</v>
      </c>
      <c r="W1554" s="2">
        <v>1803.57</v>
      </c>
      <c r="X1554" s="2">
        <v>0</v>
      </c>
      <c r="Y1554" s="2">
        <v>2550.19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f>VLOOKUP(Tabla3[[#This Row],[Columna1]],Tabla5[#All],3,0)</f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f>VLOOKUP(Tabla3[[#This Row],[Columna1]],Tabla7[[ID]:[Monto neto de los bonos]],3,0)</f>
        <v>1803.57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  <c r="AQ1554" s="2">
        <v>0</v>
      </c>
      <c r="AR1554" s="2">
        <v>0</v>
      </c>
      <c r="AS1554" s="2">
        <v>3184.9</v>
      </c>
      <c r="AT1554" s="2">
        <v>2123.2600000000002</v>
      </c>
      <c r="AU1554" s="2">
        <v>1147.8</v>
      </c>
      <c r="AV1554" s="2">
        <v>0</v>
      </c>
      <c r="AW1554" s="1"/>
      <c r="AX1554" s="2" t="s">
        <v>422</v>
      </c>
      <c r="AY1554" s="8" t="s">
        <v>428</v>
      </c>
    </row>
    <row r="1555" spans="1:51" ht="13.15" customHeight="1" x14ac:dyDescent="0.25">
      <c r="A1555" s="7">
        <v>14955</v>
      </c>
      <c r="B1555" s="2" t="s">
        <v>1486</v>
      </c>
      <c r="C1555" s="2">
        <v>164803</v>
      </c>
      <c r="D1555" s="2" t="s">
        <v>188</v>
      </c>
      <c r="E1555" s="2" t="s">
        <v>198</v>
      </c>
      <c r="F1555" s="2" t="s">
        <v>193</v>
      </c>
      <c r="G1555" s="3">
        <v>41944</v>
      </c>
      <c r="H1555" s="1"/>
      <c r="I1555" s="2">
        <v>9717.6</v>
      </c>
      <c r="J1555" s="2">
        <v>4447.2349999999997</v>
      </c>
      <c r="K1555" s="2">
        <v>4447.2349999999997</v>
      </c>
      <c r="L1555" s="2">
        <v>3149.31</v>
      </c>
      <c r="M1555" s="1"/>
      <c r="N1555" s="5">
        <f t="shared" si="48"/>
        <v>27022.43</v>
      </c>
      <c r="O1555" s="6">
        <f t="shared" si="49"/>
        <v>20013.23</v>
      </c>
      <c r="P1555" s="2">
        <v>30</v>
      </c>
      <c r="Q1555" s="2" t="s">
        <v>37</v>
      </c>
      <c r="R1555" s="2">
        <v>0</v>
      </c>
      <c r="S1555" s="2">
        <v>0</v>
      </c>
      <c r="T1555" s="2">
        <v>0</v>
      </c>
      <c r="U1555" s="2">
        <v>0</v>
      </c>
      <c r="V1555" s="2">
        <v>893.38</v>
      </c>
      <c r="W1555" s="2">
        <v>1970.03</v>
      </c>
      <c r="X1555" s="2">
        <v>0</v>
      </c>
      <c r="Y1555" s="2">
        <v>2397.64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f>VLOOKUP(Tabla3[[#This Row],[Columna1]],Tabla5[#All],3,0)</f>
        <v>0</v>
      </c>
      <c r="AF1555" s="2">
        <v>0</v>
      </c>
      <c r="AG1555" s="2">
        <v>0</v>
      </c>
      <c r="AH1555" s="2">
        <v>0</v>
      </c>
      <c r="AI1555" s="2">
        <v>0</v>
      </c>
      <c r="AJ1555" s="2">
        <v>0</v>
      </c>
      <c r="AK1555" s="2">
        <f>VLOOKUP(Tabla3[[#This Row],[Columna1]],Tabla7[[ID]:[Monto neto de los bonos]],3,0)</f>
        <v>1970.03</v>
      </c>
      <c r="AL1555" s="2">
        <v>0</v>
      </c>
      <c r="AM1555" s="2">
        <v>0</v>
      </c>
      <c r="AN1555" s="2">
        <v>0</v>
      </c>
      <c r="AO1555" s="2">
        <v>0</v>
      </c>
      <c r="AP1555" s="2">
        <v>0</v>
      </c>
      <c r="AQ1555" s="2">
        <v>0</v>
      </c>
      <c r="AR1555" s="2">
        <v>0</v>
      </c>
      <c r="AS1555" s="2">
        <v>3398.2</v>
      </c>
      <c r="AT1555" s="2">
        <v>2265.46</v>
      </c>
      <c r="AU1555" s="2">
        <v>1345.54</v>
      </c>
      <c r="AV1555" s="2">
        <v>0</v>
      </c>
      <c r="AW1555" s="1"/>
      <c r="AX1555" s="2" t="s">
        <v>422</v>
      </c>
      <c r="AY1555" s="8" t="s">
        <v>428</v>
      </c>
    </row>
    <row r="1556" spans="1:51" ht="13.15" customHeight="1" x14ac:dyDescent="0.25">
      <c r="A1556" s="7">
        <v>19457</v>
      </c>
      <c r="B1556" s="2" t="s">
        <v>1487</v>
      </c>
      <c r="C1556" s="2">
        <v>534003</v>
      </c>
      <c r="D1556" s="2" t="s">
        <v>188</v>
      </c>
      <c r="E1556" s="2" t="s">
        <v>198</v>
      </c>
      <c r="F1556" s="2" t="s">
        <v>193</v>
      </c>
      <c r="G1556" s="3">
        <v>42391</v>
      </c>
      <c r="H1556" s="1"/>
      <c r="I1556" s="2">
        <v>9717.6</v>
      </c>
      <c r="J1556" s="2">
        <v>4447.2349999999997</v>
      </c>
      <c r="K1556" s="2">
        <v>4447.2349999999997</v>
      </c>
      <c r="L1556" s="2">
        <v>1505.23</v>
      </c>
      <c r="M1556" s="1"/>
      <c r="N1556" s="5">
        <f t="shared" si="48"/>
        <v>25378.35</v>
      </c>
      <c r="O1556" s="6">
        <f t="shared" si="49"/>
        <v>19062.149999999994</v>
      </c>
      <c r="P1556" s="2">
        <v>30</v>
      </c>
      <c r="Q1556" s="2" t="s">
        <v>37</v>
      </c>
      <c r="R1556" s="2">
        <v>0</v>
      </c>
      <c r="S1556" s="2">
        <v>0</v>
      </c>
      <c r="T1556" s="2">
        <v>0</v>
      </c>
      <c r="U1556" s="2">
        <v>0</v>
      </c>
      <c r="V1556" s="2">
        <v>893.38</v>
      </c>
      <c r="W1556" s="2">
        <v>1970.03</v>
      </c>
      <c r="X1556" s="2">
        <v>0</v>
      </c>
      <c r="Y1556" s="2">
        <v>2397.64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f>VLOOKUP(Tabla3[[#This Row],[Columna1]],Tabla5[#All],3,0)</f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f>VLOOKUP(Tabla3[[#This Row],[Columna1]],Tabla7[[ID]:[Monto neto de los bonos]],3,0)</f>
        <v>1970.03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0</v>
      </c>
      <c r="AR1556" s="2">
        <v>0</v>
      </c>
      <c r="AS1556" s="2">
        <v>3151.58</v>
      </c>
      <c r="AT1556" s="2">
        <v>2101.06</v>
      </c>
      <c r="AU1556" s="2">
        <v>1063.56</v>
      </c>
      <c r="AV1556" s="2">
        <v>0</v>
      </c>
      <c r="AW1556" s="1"/>
      <c r="AX1556" s="2" t="s">
        <v>422</v>
      </c>
      <c r="AY1556" s="8" t="s">
        <v>428</v>
      </c>
    </row>
    <row r="1557" spans="1:51" ht="13.15" customHeight="1" x14ac:dyDescent="0.25">
      <c r="A1557" s="7">
        <v>18998</v>
      </c>
      <c r="B1557" s="2" t="s">
        <v>1488</v>
      </c>
      <c r="C1557" s="2">
        <v>304403</v>
      </c>
      <c r="D1557" s="2" t="s">
        <v>188</v>
      </c>
      <c r="E1557" s="2" t="s">
        <v>198</v>
      </c>
      <c r="F1557" s="2" t="s">
        <v>193</v>
      </c>
      <c r="G1557" s="3">
        <v>42087</v>
      </c>
      <c r="H1557" s="1"/>
      <c r="I1557" s="2">
        <v>9717.6</v>
      </c>
      <c r="J1557" s="2">
        <v>4447.2349999999997</v>
      </c>
      <c r="K1557" s="2">
        <v>4447.2349999999997</v>
      </c>
      <c r="L1557" s="2">
        <v>3387.79</v>
      </c>
      <c r="M1557" s="1"/>
      <c r="N1557" s="5">
        <f t="shared" si="48"/>
        <v>27260.91</v>
      </c>
      <c r="O1557" s="6">
        <f t="shared" si="49"/>
        <v>20757.439999999999</v>
      </c>
      <c r="P1557" s="2">
        <v>30</v>
      </c>
      <c r="Q1557" s="2" t="s">
        <v>37</v>
      </c>
      <c r="R1557" s="2">
        <v>0</v>
      </c>
      <c r="S1557" s="2">
        <v>0</v>
      </c>
      <c r="T1557" s="2">
        <v>0</v>
      </c>
      <c r="U1557" s="2">
        <v>0</v>
      </c>
      <c r="V1557" s="2">
        <v>893.38</v>
      </c>
      <c r="W1557" s="2">
        <v>1970.03</v>
      </c>
      <c r="X1557" s="2">
        <v>0</v>
      </c>
      <c r="Y1557" s="2">
        <v>2397.64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f>VLOOKUP(Tabla3[[#This Row],[Columna1]],Tabla5[#All],3,0)</f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0</v>
      </c>
      <c r="AK1557" s="2">
        <f>VLOOKUP(Tabla3[[#This Row],[Columna1]],Tabla7[[ID]:[Monto neto de los bonos]],3,0)</f>
        <v>1970.03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  <c r="AQ1557" s="2">
        <v>0</v>
      </c>
      <c r="AR1557" s="2">
        <v>0</v>
      </c>
      <c r="AS1557" s="2">
        <v>3219</v>
      </c>
      <c r="AT1557" s="2">
        <v>2146</v>
      </c>
      <c r="AU1557" s="2">
        <v>1138.47</v>
      </c>
      <c r="AV1557" s="2">
        <v>0</v>
      </c>
      <c r="AW1557" s="1"/>
      <c r="AX1557" s="2" t="s">
        <v>422</v>
      </c>
      <c r="AY1557" s="8" t="s">
        <v>428</v>
      </c>
    </row>
    <row r="1558" spans="1:51" ht="13.15" customHeight="1" x14ac:dyDescent="0.25">
      <c r="A1558" s="7">
        <v>12305</v>
      </c>
      <c r="B1558" s="2" t="s">
        <v>1489</v>
      </c>
      <c r="C1558" s="2">
        <v>77903</v>
      </c>
      <c r="D1558" s="2" t="s">
        <v>188</v>
      </c>
      <c r="E1558" s="2" t="s">
        <v>200</v>
      </c>
      <c r="F1558" s="2" t="s">
        <v>217</v>
      </c>
      <c r="G1558" s="3">
        <v>37803</v>
      </c>
      <c r="H1558" s="1"/>
      <c r="I1558" s="2">
        <v>12173.71</v>
      </c>
      <c r="J1558" s="2">
        <v>4748.5950000000003</v>
      </c>
      <c r="K1558" s="2">
        <v>4748.5950000000003</v>
      </c>
      <c r="L1558" s="2">
        <v>5712.76</v>
      </c>
      <c r="M1558" s="1"/>
      <c r="N1558" s="5">
        <f t="shared" si="48"/>
        <v>43043.850000000006</v>
      </c>
      <c r="O1558" s="6">
        <f t="shared" si="49"/>
        <v>32972.810000000005</v>
      </c>
      <c r="P1558" s="2">
        <v>30</v>
      </c>
      <c r="Q1558" s="2" t="s">
        <v>37</v>
      </c>
      <c r="R1558" s="2">
        <v>0</v>
      </c>
      <c r="S1558" s="2">
        <v>0</v>
      </c>
      <c r="T1558" s="2">
        <v>0</v>
      </c>
      <c r="U1558" s="2">
        <v>0</v>
      </c>
      <c r="V1558" s="2">
        <v>1040.2</v>
      </c>
      <c r="W1558" s="2">
        <v>2010.48</v>
      </c>
      <c r="X1558" s="2">
        <v>0</v>
      </c>
      <c r="Y1558" s="2">
        <v>3609.51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f>VLOOKUP(Tabla3[[#This Row],[Columna1]],Tabla5[#All],3,0)</f>
        <v>0</v>
      </c>
      <c r="AF1558" s="2">
        <v>0</v>
      </c>
      <c r="AG1558" s="2">
        <v>9000</v>
      </c>
      <c r="AH1558" s="2">
        <v>0</v>
      </c>
      <c r="AI1558" s="2">
        <v>0</v>
      </c>
      <c r="AJ1558" s="2">
        <v>0</v>
      </c>
      <c r="AK1558" s="2">
        <f>VLOOKUP(Tabla3[[#This Row],[Columna1]],Tabla7[[ID]:[Monto neto de los bonos]],3,0)</f>
        <v>11010.48</v>
      </c>
      <c r="AL1558" s="2">
        <v>0</v>
      </c>
      <c r="AM1558" s="2">
        <v>0</v>
      </c>
      <c r="AN1558" s="2">
        <v>0</v>
      </c>
      <c r="AO1558" s="2">
        <v>0</v>
      </c>
      <c r="AP1558" s="2">
        <v>0</v>
      </c>
      <c r="AQ1558" s="2">
        <v>0</v>
      </c>
      <c r="AR1558" s="2">
        <v>0</v>
      </c>
      <c r="AS1558" s="2">
        <v>4832.04</v>
      </c>
      <c r="AT1558" s="2">
        <v>2842.38</v>
      </c>
      <c r="AU1558" s="2">
        <v>2396.62</v>
      </c>
      <c r="AV1558" s="2">
        <v>0</v>
      </c>
      <c r="AW1558" s="1"/>
      <c r="AX1558" s="2" t="s">
        <v>422</v>
      </c>
      <c r="AY1558" s="8" t="s">
        <v>428</v>
      </c>
    </row>
    <row r="1559" spans="1:51" ht="13.15" customHeight="1" x14ac:dyDescent="0.25">
      <c r="A1559" s="7">
        <v>12303</v>
      </c>
      <c r="B1559" s="2" t="s">
        <v>4078</v>
      </c>
      <c r="C1559" s="2">
        <v>77703</v>
      </c>
      <c r="D1559" s="2" t="s">
        <v>188</v>
      </c>
      <c r="E1559" s="2" t="s">
        <v>190</v>
      </c>
      <c r="F1559" s="2" t="s">
        <v>216</v>
      </c>
      <c r="G1559" s="3">
        <v>40756</v>
      </c>
      <c r="H1559" s="1"/>
      <c r="I1559" s="2">
        <v>11612.32</v>
      </c>
      <c r="J1559" s="2">
        <v>4273.5050000000001</v>
      </c>
      <c r="K1559" s="2">
        <v>4273.5050000000001</v>
      </c>
      <c r="L1559" s="2">
        <v>2643.73</v>
      </c>
      <c r="M1559" s="1"/>
      <c r="N1559" s="5">
        <f t="shared" si="48"/>
        <v>26803.120000000003</v>
      </c>
      <c r="O1559" s="6">
        <f t="shared" si="49"/>
        <v>19252.620000000006</v>
      </c>
      <c r="P1559" s="2">
        <v>30</v>
      </c>
      <c r="Q1559" s="2" t="s">
        <v>37</v>
      </c>
      <c r="R1559" s="2">
        <v>0</v>
      </c>
      <c r="S1559" s="2">
        <v>0</v>
      </c>
      <c r="T1559" s="2">
        <v>0</v>
      </c>
      <c r="U1559" s="2">
        <v>0</v>
      </c>
      <c r="V1559" s="2">
        <v>967.66</v>
      </c>
      <c r="W1559" s="2">
        <v>3032.4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f>VLOOKUP(Tabla3[[#This Row],[Columna1]],Tabla5[#All],3,0)</f>
        <v>0</v>
      </c>
      <c r="AF1559" s="2">
        <v>0</v>
      </c>
      <c r="AG1559" s="2">
        <v>0</v>
      </c>
      <c r="AH1559" s="2">
        <v>0</v>
      </c>
      <c r="AI1559" s="2">
        <v>0</v>
      </c>
      <c r="AJ1559" s="2">
        <v>0</v>
      </c>
      <c r="AK1559" s="2">
        <f>VLOOKUP(Tabla3[[#This Row],[Columna1]],Tabla7[[ID]:[Monto neto de los bonos]],3,0)</f>
        <v>3032.4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  <c r="AQ1559" s="4">
        <v>2000</v>
      </c>
      <c r="AR1559" s="2">
        <v>0</v>
      </c>
      <c r="AS1559" s="2">
        <v>3565.62</v>
      </c>
      <c r="AT1559" s="2">
        <v>2377.08</v>
      </c>
      <c r="AU1559" s="2">
        <v>1607.8</v>
      </c>
      <c r="AV1559" s="2">
        <v>0</v>
      </c>
      <c r="AW1559" s="1"/>
      <c r="AX1559" s="2" t="s">
        <v>422</v>
      </c>
      <c r="AY1559" s="8" t="s">
        <v>423</v>
      </c>
    </row>
    <row r="1560" spans="1:51" ht="13.15" customHeight="1" x14ac:dyDescent="0.25">
      <c r="A1560" s="7">
        <v>19458</v>
      </c>
      <c r="B1560" s="2" t="s">
        <v>1490</v>
      </c>
      <c r="C1560" s="2">
        <v>534403</v>
      </c>
      <c r="D1560" s="2" t="s">
        <v>188</v>
      </c>
      <c r="E1560" s="2" t="s">
        <v>202</v>
      </c>
      <c r="F1560" s="2" t="s">
        <v>201</v>
      </c>
      <c r="G1560" s="3">
        <v>42391</v>
      </c>
      <c r="H1560" s="1"/>
      <c r="I1560" s="2">
        <v>11670.43</v>
      </c>
      <c r="J1560" s="2">
        <v>4294.8850000000002</v>
      </c>
      <c r="K1560" s="2">
        <v>4294.8850000000002</v>
      </c>
      <c r="L1560" s="2">
        <v>1505.23</v>
      </c>
      <c r="M1560" s="1"/>
      <c r="N1560" s="5">
        <f t="shared" si="48"/>
        <v>27091.69</v>
      </c>
      <c r="O1560" s="6">
        <f t="shared" si="49"/>
        <v>19992.21</v>
      </c>
      <c r="P1560" s="2">
        <v>30</v>
      </c>
      <c r="Q1560" s="2" t="s">
        <v>37</v>
      </c>
      <c r="R1560" s="2">
        <v>0</v>
      </c>
      <c r="S1560" s="2">
        <v>0</v>
      </c>
      <c r="T1560" s="2">
        <v>0</v>
      </c>
      <c r="U1560" s="2">
        <v>0</v>
      </c>
      <c r="V1560" s="2">
        <v>972.5</v>
      </c>
      <c r="W1560" s="2">
        <v>1803.57</v>
      </c>
      <c r="X1560" s="2">
        <v>0</v>
      </c>
      <c r="Y1560" s="2">
        <v>2550.19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2">
        <f>VLOOKUP(Tabla3[[#This Row],[Columna1]],Tabla5[#All],3,0)</f>
        <v>0</v>
      </c>
      <c r="AF1560" s="2">
        <v>0</v>
      </c>
      <c r="AG1560" s="2">
        <v>0</v>
      </c>
      <c r="AH1560" s="2">
        <v>0</v>
      </c>
      <c r="AI1560" s="2">
        <v>0</v>
      </c>
      <c r="AJ1560" s="2">
        <v>0</v>
      </c>
      <c r="AK1560" s="2">
        <f>VLOOKUP(Tabla3[[#This Row],[Columna1]],Tabla7[[ID]:[Monto neto de los bonos]],3,0)</f>
        <v>1803.57</v>
      </c>
      <c r="AL1560" s="2">
        <v>0</v>
      </c>
      <c r="AM1560" s="2">
        <v>0</v>
      </c>
      <c r="AN1560" s="2">
        <v>0</v>
      </c>
      <c r="AO1560" s="2">
        <v>0</v>
      </c>
      <c r="AP1560" s="2">
        <v>0</v>
      </c>
      <c r="AQ1560" s="2">
        <v>0</v>
      </c>
      <c r="AR1560" s="2">
        <v>0</v>
      </c>
      <c r="AS1560" s="2">
        <v>3410.68</v>
      </c>
      <c r="AT1560" s="2">
        <v>2273.7800000000002</v>
      </c>
      <c r="AU1560" s="2">
        <v>1415.02</v>
      </c>
      <c r="AV1560" s="2">
        <v>0</v>
      </c>
      <c r="AW1560" s="1"/>
      <c r="AX1560" s="2" t="s">
        <v>422</v>
      </c>
      <c r="AY1560" s="8" t="s">
        <v>428</v>
      </c>
    </row>
    <row r="1561" spans="1:51" ht="13.15" customHeight="1" x14ac:dyDescent="0.25">
      <c r="A1561" s="7">
        <v>18999</v>
      </c>
      <c r="B1561" s="2" t="s">
        <v>1491</v>
      </c>
      <c r="C1561" s="2">
        <v>304503</v>
      </c>
      <c r="D1561" s="2" t="s">
        <v>188</v>
      </c>
      <c r="E1561" s="2" t="s">
        <v>202</v>
      </c>
      <c r="F1561" s="2" t="s">
        <v>193</v>
      </c>
      <c r="G1561" s="3">
        <v>42087</v>
      </c>
      <c r="H1561" s="1"/>
      <c r="I1561" s="2">
        <v>9717.6</v>
      </c>
      <c r="J1561" s="2">
        <v>4447.2349999999997</v>
      </c>
      <c r="K1561" s="2">
        <v>4447.2349999999997</v>
      </c>
      <c r="L1561" s="2">
        <v>3387.79</v>
      </c>
      <c r="M1561" s="1"/>
      <c r="N1561" s="5">
        <f t="shared" si="48"/>
        <v>27260.91</v>
      </c>
      <c r="O1561" s="6">
        <f t="shared" si="49"/>
        <v>20757.439999999999</v>
      </c>
      <c r="P1561" s="2">
        <v>30</v>
      </c>
      <c r="Q1561" s="2" t="s">
        <v>37</v>
      </c>
      <c r="R1561" s="2">
        <v>0</v>
      </c>
      <c r="S1561" s="2">
        <v>0</v>
      </c>
      <c r="T1561" s="2">
        <v>0</v>
      </c>
      <c r="U1561" s="2">
        <v>0</v>
      </c>
      <c r="V1561" s="2">
        <v>893.38</v>
      </c>
      <c r="W1561" s="2">
        <v>1970.03</v>
      </c>
      <c r="X1561" s="2">
        <v>0</v>
      </c>
      <c r="Y1561" s="2">
        <v>2397.64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2">
        <f>VLOOKUP(Tabla3[[#This Row],[Columna1]],Tabla5[#All],3,0)</f>
        <v>0</v>
      </c>
      <c r="AF1561" s="2">
        <v>0</v>
      </c>
      <c r="AG1561" s="2">
        <v>0</v>
      </c>
      <c r="AH1561" s="2">
        <v>0</v>
      </c>
      <c r="AI1561" s="2">
        <v>0</v>
      </c>
      <c r="AJ1561" s="2">
        <v>0</v>
      </c>
      <c r="AK1561" s="2">
        <f>VLOOKUP(Tabla3[[#This Row],[Columna1]],Tabla7[[ID]:[Monto neto de los bonos]],3,0)</f>
        <v>1970.03</v>
      </c>
      <c r="AL1561" s="2">
        <v>0</v>
      </c>
      <c r="AM1561" s="2">
        <v>0</v>
      </c>
      <c r="AN1561" s="2">
        <v>0</v>
      </c>
      <c r="AO1561" s="2">
        <v>0</v>
      </c>
      <c r="AP1561" s="2">
        <v>0</v>
      </c>
      <c r="AQ1561" s="2">
        <v>0</v>
      </c>
      <c r="AR1561" s="2">
        <v>0</v>
      </c>
      <c r="AS1561" s="2">
        <v>3219</v>
      </c>
      <c r="AT1561" s="2">
        <v>2146</v>
      </c>
      <c r="AU1561" s="2">
        <v>1138.47</v>
      </c>
      <c r="AV1561" s="2">
        <v>0</v>
      </c>
      <c r="AW1561" s="1"/>
      <c r="AX1561" s="2" t="s">
        <v>422</v>
      </c>
      <c r="AY1561" s="8" t="s">
        <v>428</v>
      </c>
    </row>
    <row r="1562" spans="1:51" ht="13.15" customHeight="1" x14ac:dyDescent="0.25">
      <c r="A1562" s="7">
        <v>19533</v>
      </c>
      <c r="B1562" s="2" t="s">
        <v>4193</v>
      </c>
      <c r="C1562" s="2">
        <v>633203</v>
      </c>
      <c r="D1562" s="2" t="s">
        <v>188</v>
      </c>
      <c r="E1562" s="2" t="s">
        <v>192</v>
      </c>
      <c r="F1562" s="2" t="s">
        <v>201</v>
      </c>
      <c r="G1562" s="3">
        <v>42411</v>
      </c>
      <c r="H1562" s="1"/>
      <c r="I1562" s="2">
        <v>11670.43</v>
      </c>
      <c r="J1562" s="2">
        <v>4294.8850000000002</v>
      </c>
      <c r="K1562" s="2">
        <v>4294.8850000000002</v>
      </c>
      <c r="L1562" s="2">
        <v>1505.23</v>
      </c>
      <c r="M1562" s="1"/>
      <c r="N1562" s="5">
        <f t="shared" si="48"/>
        <v>27091.69</v>
      </c>
      <c r="O1562" s="6">
        <f t="shared" si="49"/>
        <v>19992.21</v>
      </c>
      <c r="P1562" s="2">
        <v>30</v>
      </c>
      <c r="Q1562" s="2" t="s">
        <v>37</v>
      </c>
      <c r="R1562" s="2">
        <v>0</v>
      </c>
      <c r="S1562" s="2">
        <v>0</v>
      </c>
      <c r="T1562" s="2">
        <v>0</v>
      </c>
      <c r="U1562" s="2">
        <v>0</v>
      </c>
      <c r="V1562" s="2">
        <v>972.5</v>
      </c>
      <c r="W1562" s="2">
        <v>1803.57</v>
      </c>
      <c r="X1562" s="2">
        <v>0</v>
      </c>
      <c r="Y1562" s="2">
        <v>2550.19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2">
        <f>VLOOKUP(Tabla3[[#This Row],[Columna1]],Tabla5[#All],3,0)</f>
        <v>0</v>
      </c>
      <c r="AF1562" s="2">
        <v>0</v>
      </c>
      <c r="AG1562" s="2">
        <v>0</v>
      </c>
      <c r="AH1562" s="2">
        <v>0</v>
      </c>
      <c r="AI1562" s="2">
        <v>0</v>
      </c>
      <c r="AJ1562" s="2">
        <v>0</v>
      </c>
      <c r="AK1562" s="2">
        <f>VLOOKUP(Tabla3[[#This Row],[Columna1]],Tabla7[[ID]:[Monto neto de los bonos]],3,0)</f>
        <v>7234.29</v>
      </c>
      <c r="AL1562" s="2">
        <v>0</v>
      </c>
      <c r="AM1562" s="2">
        <v>0</v>
      </c>
      <c r="AN1562" s="2">
        <v>0</v>
      </c>
      <c r="AO1562" s="2">
        <v>0</v>
      </c>
      <c r="AP1562" s="2">
        <v>0</v>
      </c>
      <c r="AQ1562" s="2">
        <v>0</v>
      </c>
      <c r="AR1562" s="2">
        <v>0</v>
      </c>
      <c r="AS1562" s="2">
        <v>3410.68</v>
      </c>
      <c r="AT1562" s="2">
        <v>2273.7800000000002</v>
      </c>
      <c r="AU1562" s="2">
        <v>1415.02</v>
      </c>
      <c r="AV1562" s="2">
        <v>0</v>
      </c>
      <c r="AW1562" s="1"/>
      <c r="AX1562" s="2" t="s">
        <v>422</v>
      </c>
      <c r="AY1562" s="8" t="s">
        <v>428</v>
      </c>
    </row>
    <row r="1563" spans="1:51" ht="13.15" customHeight="1" x14ac:dyDescent="0.25">
      <c r="A1563" s="7">
        <v>18729</v>
      </c>
      <c r="B1563" s="2" t="s">
        <v>4172</v>
      </c>
      <c r="C1563" s="2">
        <v>370503</v>
      </c>
      <c r="D1563" s="2" t="s">
        <v>188</v>
      </c>
      <c r="E1563" s="2" t="s">
        <v>205</v>
      </c>
      <c r="F1563" s="2" t="s">
        <v>201</v>
      </c>
      <c r="G1563" s="3">
        <v>41883</v>
      </c>
      <c r="H1563" s="1"/>
      <c r="I1563" s="2">
        <v>11670.43</v>
      </c>
      <c r="J1563" s="2">
        <v>4294.8850000000002</v>
      </c>
      <c r="K1563" s="2">
        <v>4294.8850000000002</v>
      </c>
      <c r="L1563" s="2">
        <v>3597.81</v>
      </c>
      <c r="M1563" s="1"/>
      <c r="N1563" s="5">
        <f t="shared" si="48"/>
        <v>29184.27</v>
      </c>
      <c r="O1563" s="6">
        <f t="shared" si="49"/>
        <v>21153.77</v>
      </c>
      <c r="P1563" s="2">
        <v>30</v>
      </c>
      <c r="Q1563" s="2" t="s">
        <v>37</v>
      </c>
      <c r="R1563" s="2">
        <v>0</v>
      </c>
      <c r="S1563" s="2">
        <v>0</v>
      </c>
      <c r="T1563" s="2">
        <v>0</v>
      </c>
      <c r="U1563" s="2">
        <v>0</v>
      </c>
      <c r="V1563" s="2">
        <v>972.5</v>
      </c>
      <c r="W1563" s="2">
        <v>1803.57</v>
      </c>
      <c r="X1563" s="2">
        <v>0</v>
      </c>
      <c r="Y1563" s="2">
        <v>2550.19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2">
        <f>VLOOKUP(Tabla3[[#This Row],[Columna1]],Tabla5[#All],3,0)</f>
        <v>0</v>
      </c>
      <c r="AF1563" s="2">
        <v>0</v>
      </c>
      <c r="AG1563" s="2">
        <v>0</v>
      </c>
      <c r="AH1563" s="2">
        <v>0</v>
      </c>
      <c r="AI1563" s="2">
        <v>0</v>
      </c>
      <c r="AJ1563" s="2">
        <v>0</v>
      </c>
      <c r="AK1563" s="2">
        <f>VLOOKUP(Tabla3[[#This Row],[Columna1]],Tabla7[[ID]:[Monto neto de los bonos]],3,0)</f>
        <v>1803.57</v>
      </c>
      <c r="AL1563" s="2">
        <v>0</v>
      </c>
      <c r="AM1563" s="2">
        <v>0</v>
      </c>
      <c r="AN1563" s="2">
        <v>0</v>
      </c>
      <c r="AO1563" s="2">
        <v>0</v>
      </c>
      <c r="AP1563" s="2">
        <v>0</v>
      </c>
      <c r="AQ1563" s="2">
        <v>0</v>
      </c>
      <c r="AR1563" s="2">
        <v>0</v>
      </c>
      <c r="AS1563" s="2">
        <v>3724.58</v>
      </c>
      <c r="AT1563" s="2">
        <v>2483.04</v>
      </c>
      <c r="AU1563" s="2">
        <v>1822.88</v>
      </c>
      <c r="AV1563" s="2">
        <v>0</v>
      </c>
      <c r="AW1563" s="1"/>
      <c r="AX1563" s="2" t="s">
        <v>422</v>
      </c>
      <c r="AY1563" s="8" t="s">
        <v>428</v>
      </c>
    </row>
    <row r="1564" spans="1:51" ht="13.15" customHeight="1" x14ac:dyDescent="0.25">
      <c r="A1564" s="7">
        <v>24242</v>
      </c>
      <c r="B1564" s="2" t="s">
        <v>1492</v>
      </c>
      <c r="C1564" s="2">
        <v>5815703</v>
      </c>
      <c r="D1564" s="2" t="s">
        <v>188</v>
      </c>
      <c r="E1564" s="2" t="s">
        <v>224</v>
      </c>
      <c r="F1564" s="2" t="s">
        <v>41</v>
      </c>
      <c r="G1564" s="3">
        <v>45444</v>
      </c>
      <c r="H1564" s="1"/>
      <c r="I1564" s="2">
        <v>8542.57</v>
      </c>
      <c r="J1564" s="2">
        <v>2234.4899999999998</v>
      </c>
      <c r="K1564" s="2">
        <v>2234.4899999999998</v>
      </c>
      <c r="L1564" s="2">
        <v>0</v>
      </c>
      <c r="M1564" s="1"/>
      <c r="N1564" s="5">
        <f t="shared" si="48"/>
        <v>13011.55</v>
      </c>
      <c r="O1564" s="6">
        <f t="shared" si="49"/>
        <v>11093.93</v>
      </c>
      <c r="P1564" s="2">
        <v>30</v>
      </c>
      <c r="Q1564" s="2" t="s">
        <v>37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2">
        <f>VLOOKUP(Tabla3[[#This Row],[Columna1]],Tabla5[#All],3,0)</f>
        <v>0</v>
      </c>
      <c r="AF1564" s="2">
        <v>0</v>
      </c>
      <c r="AG1564" s="2">
        <v>0</v>
      </c>
      <c r="AH1564" s="2">
        <v>0</v>
      </c>
      <c r="AI1564" s="2">
        <v>0</v>
      </c>
      <c r="AJ1564" s="2">
        <v>0</v>
      </c>
      <c r="AK1564" s="2">
        <f>VLOOKUP(Tabla3[[#This Row],[Columna1]],Tabla7[[ID]:[Monto neto de los bonos]],3,0)</f>
        <v>0</v>
      </c>
      <c r="AL1564" s="2">
        <v>0</v>
      </c>
      <c r="AM1564" s="2">
        <v>0</v>
      </c>
      <c r="AN1564" s="2">
        <v>0</v>
      </c>
      <c r="AO1564" s="2">
        <v>0</v>
      </c>
      <c r="AP1564" s="2">
        <v>0</v>
      </c>
      <c r="AQ1564" s="2">
        <v>0</v>
      </c>
      <c r="AR1564" s="2">
        <v>0</v>
      </c>
      <c r="AS1564" s="2">
        <v>0</v>
      </c>
      <c r="AT1564" s="2">
        <v>1301.1600000000001</v>
      </c>
      <c r="AU1564" s="2">
        <v>616.46</v>
      </c>
      <c r="AV1564" s="2">
        <v>0</v>
      </c>
      <c r="AW1564" s="1"/>
      <c r="AX1564" s="2" t="s">
        <v>422</v>
      </c>
      <c r="AY1564" s="8" t="s">
        <v>423</v>
      </c>
    </row>
    <row r="1565" spans="1:51" ht="13.15" customHeight="1" x14ac:dyDescent="0.25">
      <c r="A1565" s="7">
        <v>21359</v>
      </c>
      <c r="B1565" s="2" t="s">
        <v>1493</v>
      </c>
      <c r="C1565" s="2">
        <v>2741303</v>
      </c>
      <c r="D1565" s="2" t="s">
        <v>188</v>
      </c>
      <c r="E1565" s="2" t="s">
        <v>238</v>
      </c>
      <c r="F1565" s="2" t="s">
        <v>42</v>
      </c>
      <c r="G1565" s="3">
        <v>43815</v>
      </c>
      <c r="H1565" s="1"/>
      <c r="I1565" s="2">
        <v>9836.7099999999991</v>
      </c>
      <c r="J1565" s="2">
        <v>3056.2150000000001</v>
      </c>
      <c r="K1565" s="2">
        <v>3056.2150000000001</v>
      </c>
      <c r="L1565" s="2">
        <v>1550.62</v>
      </c>
      <c r="M1565" s="1"/>
      <c r="N1565" s="5">
        <f t="shared" si="48"/>
        <v>18563.039999999997</v>
      </c>
      <c r="O1565" s="6">
        <f t="shared" si="49"/>
        <v>15589.679999999998</v>
      </c>
      <c r="P1565" s="2">
        <v>30</v>
      </c>
      <c r="Q1565" s="2" t="s">
        <v>37</v>
      </c>
      <c r="R1565" s="2">
        <v>0</v>
      </c>
      <c r="S1565" s="2">
        <v>0</v>
      </c>
      <c r="T1565" s="2">
        <v>0</v>
      </c>
      <c r="U1565" s="2">
        <v>0</v>
      </c>
      <c r="V1565" s="2">
        <v>1063.28</v>
      </c>
      <c r="W1565" s="2">
        <v>0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2">
        <f>VLOOKUP(Tabla3[[#This Row],[Columna1]],Tabla5[#All],3,0)</f>
        <v>0</v>
      </c>
      <c r="AF1565" s="2">
        <v>0</v>
      </c>
      <c r="AG1565" s="2">
        <v>0</v>
      </c>
      <c r="AH1565" s="2">
        <v>0</v>
      </c>
      <c r="AI1565" s="2">
        <v>0</v>
      </c>
      <c r="AJ1565" s="2">
        <v>0</v>
      </c>
      <c r="AK1565" s="2">
        <f>VLOOKUP(Tabla3[[#This Row],[Columna1]],Tabla7[[ID]:[Monto neto de los bonos]],3,0)</f>
        <v>0</v>
      </c>
      <c r="AL1565" s="2">
        <v>0</v>
      </c>
      <c r="AM1565" s="2">
        <v>0</v>
      </c>
      <c r="AN1565" s="2">
        <v>0</v>
      </c>
      <c r="AO1565" s="2">
        <v>0</v>
      </c>
      <c r="AP1565" s="2">
        <v>0</v>
      </c>
      <c r="AQ1565" s="2">
        <v>0</v>
      </c>
      <c r="AR1565" s="2">
        <v>0</v>
      </c>
      <c r="AS1565" s="2">
        <v>0</v>
      </c>
      <c r="AT1565" s="2">
        <v>1856.3</v>
      </c>
      <c r="AU1565" s="2">
        <v>1117.06</v>
      </c>
      <c r="AV1565" s="2">
        <v>0</v>
      </c>
      <c r="AW1565" s="1"/>
      <c r="AX1565" s="2" t="s">
        <v>422</v>
      </c>
      <c r="AY1565" s="8" t="s">
        <v>423</v>
      </c>
    </row>
    <row r="1566" spans="1:51" ht="13.15" customHeight="1" x14ac:dyDescent="0.25">
      <c r="A1566" s="7">
        <v>24885</v>
      </c>
      <c r="B1566" s="2" t="s">
        <v>1494</v>
      </c>
      <c r="C1566" s="2">
        <v>6290503</v>
      </c>
      <c r="D1566" s="2" t="s">
        <v>188</v>
      </c>
      <c r="E1566" s="2" t="s">
        <v>202</v>
      </c>
      <c r="F1566" s="2" t="s">
        <v>193</v>
      </c>
      <c r="G1566" s="3">
        <v>45338</v>
      </c>
      <c r="H1566" s="1"/>
      <c r="I1566" s="2">
        <v>9717.6</v>
      </c>
      <c r="J1566" s="2">
        <v>4447.2349999999997</v>
      </c>
      <c r="K1566" s="2">
        <v>4447.2349999999997</v>
      </c>
      <c r="L1566" s="2">
        <v>0</v>
      </c>
      <c r="M1566" s="1"/>
      <c r="N1566" s="5">
        <f t="shared" si="48"/>
        <v>24848.39</v>
      </c>
      <c r="O1566" s="6">
        <f t="shared" si="49"/>
        <v>18155.289999999997</v>
      </c>
      <c r="P1566" s="2">
        <v>30</v>
      </c>
      <c r="Q1566" s="2" t="s">
        <v>37</v>
      </c>
      <c r="R1566" s="2">
        <v>0</v>
      </c>
      <c r="S1566" s="2">
        <v>0</v>
      </c>
      <c r="T1566" s="2">
        <v>0</v>
      </c>
      <c r="U1566" s="2">
        <v>0</v>
      </c>
      <c r="V1566" s="2">
        <v>893.38</v>
      </c>
      <c r="W1566" s="2">
        <v>1970.03</v>
      </c>
      <c r="X1566" s="2">
        <v>0</v>
      </c>
      <c r="Y1566" s="2">
        <v>3372.91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2">
        <f>VLOOKUP(Tabla3[[#This Row],[Columna1]],Tabla5[#All],3,0)</f>
        <v>0</v>
      </c>
      <c r="AF1566" s="2">
        <v>0</v>
      </c>
      <c r="AG1566" s="2">
        <v>0</v>
      </c>
      <c r="AH1566" s="2">
        <v>0</v>
      </c>
      <c r="AI1566" s="2">
        <v>0</v>
      </c>
      <c r="AJ1566" s="2">
        <v>0</v>
      </c>
      <c r="AK1566" s="2">
        <f>VLOOKUP(Tabla3[[#This Row],[Columna1]],Tabla7[[ID]:[Monto neto de los bonos]],3,0)</f>
        <v>1970.03</v>
      </c>
      <c r="AL1566" s="2">
        <v>0</v>
      </c>
      <c r="AM1566" s="2">
        <v>0</v>
      </c>
      <c r="AN1566" s="2">
        <v>0</v>
      </c>
      <c r="AO1566" s="2">
        <v>0</v>
      </c>
      <c r="AP1566" s="2">
        <v>0</v>
      </c>
      <c r="AQ1566" s="2">
        <v>0</v>
      </c>
      <c r="AR1566" s="2">
        <v>0</v>
      </c>
      <c r="AS1566" s="2">
        <v>3901.06</v>
      </c>
      <c r="AT1566" s="2">
        <v>1950.52</v>
      </c>
      <c r="AU1566" s="2">
        <v>841.52</v>
      </c>
      <c r="AV1566" s="2">
        <v>0</v>
      </c>
      <c r="AW1566" s="1"/>
      <c r="AX1566" s="2" t="s">
        <v>422</v>
      </c>
      <c r="AY1566" s="8" t="s">
        <v>428</v>
      </c>
    </row>
    <row r="1567" spans="1:51" ht="13.15" customHeight="1" x14ac:dyDescent="0.25">
      <c r="A1567" s="7">
        <v>24920</v>
      </c>
      <c r="B1567" s="2" t="s">
        <v>1495</v>
      </c>
      <c r="C1567" s="2">
        <v>6296803</v>
      </c>
      <c r="D1567" s="2" t="s">
        <v>188</v>
      </c>
      <c r="E1567" s="2" t="s">
        <v>196</v>
      </c>
      <c r="F1567" s="2" t="s">
        <v>193</v>
      </c>
      <c r="G1567" s="3">
        <v>45338</v>
      </c>
      <c r="H1567" s="1"/>
      <c r="I1567" s="2">
        <v>9717.6</v>
      </c>
      <c r="J1567" s="2">
        <v>4447.2349999999997</v>
      </c>
      <c r="K1567" s="2">
        <v>4447.2349999999997</v>
      </c>
      <c r="L1567" s="2">
        <v>0</v>
      </c>
      <c r="M1567" s="1"/>
      <c r="N1567" s="5">
        <f t="shared" si="48"/>
        <v>24848.39</v>
      </c>
      <c r="O1567" s="6">
        <f t="shared" si="49"/>
        <v>18155.289999999997</v>
      </c>
      <c r="P1567" s="2">
        <v>30</v>
      </c>
      <c r="Q1567" s="2" t="s">
        <v>37</v>
      </c>
      <c r="R1567" s="2">
        <v>0</v>
      </c>
      <c r="S1567" s="2">
        <v>0</v>
      </c>
      <c r="T1567" s="2">
        <v>0</v>
      </c>
      <c r="U1567" s="2">
        <v>0</v>
      </c>
      <c r="V1567" s="2">
        <v>893.38</v>
      </c>
      <c r="W1567" s="2">
        <v>1970.03</v>
      </c>
      <c r="X1567" s="2">
        <v>0</v>
      </c>
      <c r="Y1567" s="2">
        <v>3372.91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2">
        <f>VLOOKUP(Tabla3[[#This Row],[Columna1]],Tabla5[#All],3,0)</f>
        <v>0</v>
      </c>
      <c r="AF1567" s="2">
        <v>0</v>
      </c>
      <c r="AG1567" s="2">
        <v>0</v>
      </c>
      <c r="AH1567" s="2">
        <v>0</v>
      </c>
      <c r="AI1567" s="2">
        <v>0</v>
      </c>
      <c r="AJ1567" s="2">
        <v>0</v>
      </c>
      <c r="AK1567" s="2">
        <f>VLOOKUP(Tabla3[[#This Row],[Columna1]],Tabla7[[ID]:[Monto neto de los bonos]],3,0)</f>
        <v>1970.03</v>
      </c>
      <c r="AL1567" s="2">
        <v>0</v>
      </c>
      <c r="AM1567" s="2">
        <v>0</v>
      </c>
      <c r="AN1567" s="2">
        <v>0</v>
      </c>
      <c r="AO1567" s="2">
        <v>0</v>
      </c>
      <c r="AP1567" s="2">
        <v>0</v>
      </c>
      <c r="AQ1567" s="2">
        <v>0</v>
      </c>
      <c r="AR1567" s="2">
        <v>0</v>
      </c>
      <c r="AS1567" s="2">
        <v>3901.06</v>
      </c>
      <c r="AT1567" s="2">
        <v>1950.52</v>
      </c>
      <c r="AU1567" s="2">
        <v>841.52</v>
      </c>
      <c r="AV1567" s="2">
        <v>0</v>
      </c>
      <c r="AW1567" s="1"/>
      <c r="AX1567" s="2" t="s">
        <v>422</v>
      </c>
      <c r="AY1567" s="8" t="s">
        <v>428</v>
      </c>
    </row>
    <row r="1568" spans="1:51" ht="13.15" customHeight="1" x14ac:dyDescent="0.25">
      <c r="A1568" s="7">
        <v>12220</v>
      </c>
      <c r="B1568" s="2" t="s">
        <v>1496</v>
      </c>
      <c r="C1568" s="2">
        <v>73703</v>
      </c>
      <c r="D1568" s="2" t="s">
        <v>188</v>
      </c>
      <c r="E1568" s="2" t="s">
        <v>200</v>
      </c>
      <c r="F1568" s="2" t="s">
        <v>201</v>
      </c>
      <c r="G1568" s="3">
        <v>37530</v>
      </c>
      <c r="H1568" s="1"/>
      <c r="I1568" s="2">
        <v>11670.43</v>
      </c>
      <c r="J1568" s="2">
        <v>4294.8850000000002</v>
      </c>
      <c r="K1568" s="2">
        <v>4294.8850000000002</v>
      </c>
      <c r="L1568" s="2">
        <v>5186.18</v>
      </c>
      <c r="M1568" s="1"/>
      <c r="N1568" s="5">
        <f t="shared" si="48"/>
        <v>31409.620000000003</v>
      </c>
      <c r="O1568" s="6">
        <f t="shared" si="49"/>
        <v>21850.2</v>
      </c>
      <c r="P1568" s="2">
        <v>30</v>
      </c>
      <c r="Q1568" s="2" t="s">
        <v>37</v>
      </c>
      <c r="R1568" s="2">
        <v>0</v>
      </c>
      <c r="S1568" s="2">
        <v>0</v>
      </c>
      <c r="T1568" s="2">
        <v>0</v>
      </c>
      <c r="U1568" s="2">
        <v>0</v>
      </c>
      <c r="V1568" s="2">
        <v>972.5</v>
      </c>
      <c r="W1568" s="2">
        <v>1803.57</v>
      </c>
      <c r="X1568" s="2">
        <v>0</v>
      </c>
      <c r="Y1568" s="2">
        <v>3187.17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f>VLOOKUP(Tabla3[[#This Row],[Columna1]],Tabla5[#All],3,0)</f>
        <v>0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f>VLOOKUP(Tabla3[[#This Row],[Columna1]],Tabla7[[ID]:[Monto neto de los bonos]],3,0)</f>
        <v>1803.57</v>
      </c>
      <c r="AL1568" s="2">
        <v>0</v>
      </c>
      <c r="AM1568" s="2">
        <v>0</v>
      </c>
      <c r="AN1568" s="2">
        <v>0</v>
      </c>
      <c r="AO1568" s="2">
        <v>0</v>
      </c>
      <c r="AP1568" s="2">
        <v>0</v>
      </c>
      <c r="AQ1568" s="2">
        <v>0</v>
      </c>
      <c r="AR1568" s="2">
        <v>0</v>
      </c>
      <c r="AS1568" s="2">
        <v>4755.3999999999996</v>
      </c>
      <c r="AT1568" s="2">
        <v>2641.88</v>
      </c>
      <c r="AU1568" s="2">
        <v>2162.14</v>
      </c>
      <c r="AV1568" s="2">
        <v>0</v>
      </c>
      <c r="AW1568" s="1"/>
      <c r="AX1568" s="2" t="s">
        <v>422</v>
      </c>
      <c r="AY1568" s="8" t="s">
        <v>428</v>
      </c>
    </row>
    <row r="1569" spans="1:51" ht="13.15" customHeight="1" x14ac:dyDescent="0.25">
      <c r="A1569" s="7">
        <v>12267</v>
      </c>
      <c r="B1569" s="2" t="s">
        <v>4074</v>
      </c>
      <c r="C1569" s="2">
        <v>75803</v>
      </c>
      <c r="D1569" s="2" t="s">
        <v>188</v>
      </c>
      <c r="E1569" s="2" t="s">
        <v>190</v>
      </c>
      <c r="F1569" s="2" t="s">
        <v>216</v>
      </c>
      <c r="G1569" s="3">
        <v>37622</v>
      </c>
      <c r="H1569" s="1"/>
      <c r="I1569" s="2">
        <v>11612.32</v>
      </c>
      <c r="J1569" s="2">
        <v>4273.5050000000001</v>
      </c>
      <c r="K1569" s="2">
        <v>4273.5050000000001</v>
      </c>
      <c r="L1569" s="2">
        <v>4950.53</v>
      </c>
      <c r="M1569" s="1"/>
      <c r="N1569" s="5">
        <f t="shared" si="48"/>
        <v>32155.5</v>
      </c>
      <c r="O1569" s="6">
        <f t="shared" si="49"/>
        <v>22755.360000000001</v>
      </c>
      <c r="P1569" s="2">
        <v>30</v>
      </c>
      <c r="Q1569" s="2" t="s">
        <v>37</v>
      </c>
      <c r="R1569" s="2">
        <v>0</v>
      </c>
      <c r="S1569" s="2">
        <v>0</v>
      </c>
      <c r="T1569" s="2">
        <v>0</v>
      </c>
      <c r="U1569" s="2">
        <v>0</v>
      </c>
      <c r="V1569" s="2">
        <v>967.66</v>
      </c>
      <c r="W1569" s="2">
        <v>3032.4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3045.58</v>
      </c>
      <c r="AE1569" s="2">
        <f>VLOOKUP(Tabla3[[#This Row],[Columna1]],Tabla5[#All],3,0)</f>
        <v>3045.58</v>
      </c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2">
        <f>VLOOKUP(Tabla3[[#This Row],[Columna1]],Tabla7[[ID]:[Monto neto de los bonos]],3,0)</f>
        <v>3032.4</v>
      </c>
      <c r="AL1569" s="2">
        <v>572.5</v>
      </c>
      <c r="AM1569" s="2">
        <v>0</v>
      </c>
      <c r="AN1569" s="2">
        <v>0</v>
      </c>
      <c r="AO1569" s="2">
        <v>0</v>
      </c>
      <c r="AP1569" s="2">
        <v>0</v>
      </c>
      <c r="AQ1569" s="2">
        <v>0</v>
      </c>
      <c r="AR1569" s="2">
        <v>0</v>
      </c>
      <c r="AS1569" s="2">
        <v>4693.96</v>
      </c>
      <c r="AT1569" s="2">
        <v>2607.7600000000002</v>
      </c>
      <c r="AU1569" s="2">
        <v>2098.42</v>
      </c>
      <c r="AV1569" s="2">
        <v>0</v>
      </c>
      <c r="AW1569" s="1"/>
      <c r="AX1569" s="2" t="s">
        <v>422</v>
      </c>
      <c r="AY1569" s="8" t="s">
        <v>423</v>
      </c>
    </row>
    <row r="1570" spans="1:51" ht="13.15" customHeight="1" x14ac:dyDescent="0.25">
      <c r="A1570" s="7">
        <v>21602</v>
      </c>
      <c r="B1570" s="2" t="s">
        <v>1497</v>
      </c>
      <c r="C1570" s="2">
        <v>3059203</v>
      </c>
      <c r="D1570" s="2" t="s">
        <v>188</v>
      </c>
      <c r="E1570" s="2" t="s">
        <v>202</v>
      </c>
      <c r="F1570" s="2" t="s">
        <v>193</v>
      </c>
      <c r="G1570" s="3">
        <v>43435</v>
      </c>
      <c r="H1570" s="1"/>
      <c r="I1570" s="2">
        <v>9717.6</v>
      </c>
      <c r="J1570" s="2">
        <v>4447.2349999999997</v>
      </c>
      <c r="K1570" s="2">
        <v>4447.2349999999997</v>
      </c>
      <c r="L1570" s="2">
        <v>1691.11</v>
      </c>
      <c r="M1570" s="1"/>
      <c r="N1570" s="5">
        <f t="shared" si="48"/>
        <v>25564.23</v>
      </c>
      <c r="O1570" s="6">
        <f t="shared" si="49"/>
        <v>19171.830000000002</v>
      </c>
      <c r="P1570" s="2">
        <v>30</v>
      </c>
      <c r="Q1570" s="2" t="s">
        <v>37</v>
      </c>
      <c r="R1570" s="2">
        <v>0</v>
      </c>
      <c r="S1570" s="2">
        <v>0</v>
      </c>
      <c r="T1570" s="2">
        <v>0</v>
      </c>
      <c r="U1570" s="2">
        <v>0</v>
      </c>
      <c r="V1570" s="2">
        <v>893.38</v>
      </c>
      <c r="W1570" s="2">
        <v>1970.03</v>
      </c>
      <c r="X1570" s="2">
        <v>0</v>
      </c>
      <c r="Y1570" s="2">
        <v>2397.64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2">
        <f>VLOOKUP(Tabla3[[#This Row],[Columna1]],Tabla5[#All],3,0)</f>
        <v>0</v>
      </c>
      <c r="AF1570" s="2">
        <v>0</v>
      </c>
      <c r="AG1570" s="2">
        <v>0</v>
      </c>
      <c r="AH1570" s="2">
        <v>0</v>
      </c>
      <c r="AI1570" s="2">
        <v>0</v>
      </c>
      <c r="AJ1570" s="2">
        <v>0</v>
      </c>
      <c r="AK1570" s="2">
        <f>VLOOKUP(Tabla3[[#This Row],[Columna1]],Tabla7[[ID]:[Monto neto de los bonos]],3,0)</f>
        <v>1970.03</v>
      </c>
      <c r="AL1570" s="2">
        <v>0</v>
      </c>
      <c r="AM1570" s="2">
        <v>0</v>
      </c>
      <c r="AN1570" s="2">
        <v>0</v>
      </c>
      <c r="AO1570" s="2">
        <v>0</v>
      </c>
      <c r="AP1570" s="2">
        <v>0</v>
      </c>
      <c r="AQ1570" s="2">
        <v>0</v>
      </c>
      <c r="AR1570" s="2">
        <v>0</v>
      </c>
      <c r="AS1570" s="2">
        <v>3179.46</v>
      </c>
      <c r="AT1570" s="2">
        <v>2119.64</v>
      </c>
      <c r="AU1570" s="2">
        <v>1093.3</v>
      </c>
      <c r="AV1570" s="2">
        <v>0</v>
      </c>
      <c r="AW1570" s="1"/>
      <c r="AX1570" s="2" t="s">
        <v>422</v>
      </c>
      <c r="AY1570" s="8" t="s">
        <v>428</v>
      </c>
    </row>
    <row r="1571" spans="1:51" ht="13.15" customHeight="1" x14ac:dyDescent="0.25">
      <c r="A1571" s="7">
        <v>21409</v>
      </c>
      <c r="B1571" s="2" t="s">
        <v>1498</v>
      </c>
      <c r="C1571" s="2">
        <v>2799203</v>
      </c>
      <c r="D1571" s="2" t="s">
        <v>188</v>
      </c>
      <c r="E1571" s="2" t="s">
        <v>225</v>
      </c>
      <c r="F1571" s="2" t="s">
        <v>36</v>
      </c>
      <c r="G1571" s="3">
        <v>44256</v>
      </c>
      <c r="H1571" s="1"/>
      <c r="I1571" s="2">
        <v>13165.89</v>
      </c>
      <c r="J1571" s="2">
        <v>2789.65</v>
      </c>
      <c r="K1571" s="2">
        <v>2789.65</v>
      </c>
      <c r="L1571" s="2">
        <v>0</v>
      </c>
      <c r="M1571" s="1"/>
      <c r="N1571" s="5">
        <f t="shared" si="48"/>
        <v>29235.409999999996</v>
      </c>
      <c r="O1571" s="6">
        <f t="shared" si="49"/>
        <v>26121.869999999995</v>
      </c>
      <c r="P1571" s="2">
        <v>30</v>
      </c>
      <c r="Q1571" s="2" t="s">
        <v>37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10490.22</v>
      </c>
      <c r="AE1571" s="2">
        <f>VLOOKUP(Tabla3[[#This Row],[Columna1]],Tabla5[#All],3,0)</f>
        <v>10490.22</v>
      </c>
      <c r="AF1571" s="2">
        <v>0</v>
      </c>
      <c r="AG1571" s="2">
        <v>0</v>
      </c>
      <c r="AH1571" s="2">
        <v>0</v>
      </c>
      <c r="AI1571" s="2">
        <v>0</v>
      </c>
      <c r="AJ1571" s="2">
        <v>0</v>
      </c>
      <c r="AK1571" s="2">
        <f>VLOOKUP(Tabla3[[#This Row],[Columna1]],Tabla7[[ID]:[Monto neto de los bonos]],3,0)</f>
        <v>0</v>
      </c>
      <c r="AL1571" s="2">
        <v>0</v>
      </c>
      <c r="AM1571" s="2">
        <v>0</v>
      </c>
      <c r="AN1571" s="2">
        <v>0</v>
      </c>
      <c r="AO1571" s="2">
        <v>0</v>
      </c>
      <c r="AP1571" s="2">
        <v>0</v>
      </c>
      <c r="AQ1571" s="2">
        <v>0</v>
      </c>
      <c r="AR1571" s="2">
        <v>0</v>
      </c>
      <c r="AS1571" s="2">
        <v>0</v>
      </c>
      <c r="AT1571" s="2">
        <v>1874.52</v>
      </c>
      <c r="AU1571" s="2">
        <v>1239.02</v>
      </c>
      <c r="AV1571" s="2">
        <v>0</v>
      </c>
      <c r="AW1571" s="1"/>
      <c r="AX1571" s="2" t="s">
        <v>422</v>
      </c>
      <c r="AY1571" s="8" t="s">
        <v>423</v>
      </c>
    </row>
    <row r="1572" spans="1:51" ht="13.15" customHeight="1" x14ac:dyDescent="0.25">
      <c r="A1572" s="7">
        <v>24921</v>
      </c>
      <c r="B1572" s="2" t="s">
        <v>1499</v>
      </c>
      <c r="C1572" s="2">
        <v>6300103</v>
      </c>
      <c r="D1572" s="2" t="s">
        <v>188</v>
      </c>
      <c r="E1572" s="2" t="s">
        <v>196</v>
      </c>
      <c r="F1572" s="2" t="s">
        <v>193</v>
      </c>
      <c r="G1572" s="3">
        <v>45338</v>
      </c>
      <c r="H1572" s="1"/>
      <c r="I1572" s="2">
        <v>9717.6</v>
      </c>
      <c r="J1572" s="2">
        <v>4447.2349999999997</v>
      </c>
      <c r="K1572" s="2">
        <v>4447.2349999999997</v>
      </c>
      <c r="L1572" s="2">
        <v>0</v>
      </c>
      <c r="M1572" s="1"/>
      <c r="N1572" s="5">
        <f t="shared" si="48"/>
        <v>24848.39</v>
      </c>
      <c r="O1572" s="6">
        <f t="shared" si="49"/>
        <v>18155.289999999997</v>
      </c>
      <c r="P1572" s="2">
        <v>30</v>
      </c>
      <c r="Q1572" s="2" t="s">
        <v>37</v>
      </c>
      <c r="R1572" s="2">
        <v>0</v>
      </c>
      <c r="S1572" s="2">
        <v>0</v>
      </c>
      <c r="T1572" s="2">
        <v>0</v>
      </c>
      <c r="U1572" s="2">
        <v>0</v>
      </c>
      <c r="V1572" s="2">
        <v>893.38</v>
      </c>
      <c r="W1572" s="2">
        <v>1970.03</v>
      </c>
      <c r="X1572" s="2">
        <v>0</v>
      </c>
      <c r="Y1572" s="2">
        <v>3372.91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2">
        <f>VLOOKUP(Tabla3[[#This Row],[Columna1]],Tabla5[#All],3,0)</f>
        <v>0</v>
      </c>
      <c r="AF1572" s="2">
        <v>0</v>
      </c>
      <c r="AG1572" s="2">
        <v>0</v>
      </c>
      <c r="AH1572" s="2">
        <v>0</v>
      </c>
      <c r="AI1572" s="2">
        <v>0</v>
      </c>
      <c r="AJ1572" s="2">
        <v>0</v>
      </c>
      <c r="AK1572" s="2">
        <f>VLOOKUP(Tabla3[[#This Row],[Columna1]],Tabla7[[ID]:[Monto neto de los bonos]],3,0)</f>
        <v>1970.03</v>
      </c>
      <c r="AL1572" s="2">
        <v>0</v>
      </c>
      <c r="AM1572" s="2">
        <v>0</v>
      </c>
      <c r="AN1572" s="2">
        <v>0</v>
      </c>
      <c r="AO1572" s="2">
        <v>0</v>
      </c>
      <c r="AP1572" s="2">
        <v>0</v>
      </c>
      <c r="AQ1572" s="2">
        <v>0</v>
      </c>
      <c r="AR1572" s="2">
        <v>0</v>
      </c>
      <c r="AS1572" s="2">
        <v>3901.06</v>
      </c>
      <c r="AT1572" s="2">
        <v>1950.52</v>
      </c>
      <c r="AU1572" s="2">
        <v>841.52</v>
      </c>
      <c r="AV1572" s="2">
        <v>0</v>
      </c>
      <c r="AW1572" s="1"/>
      <c r="AX1572" s="2" t="s">
        <v>422</v>
      </c>
      <c r="AY1572" s="8" t="s">
        <v>428</v>
      </c>
    </row>
    <row r="1573" spans="1:51" ht="13.15" customHeight="1" x14ac:dyDescent="0.25">
      <c r="A1573" s="7">
        <v>17763</v>
      </c>
      <c r="B1573" s="2" t="s">
        <v>1500</v>
      </c>
      <c r="C1573" s="2">
        <v>233003</v>
      </c>
      <c r="D1573" s="2" t="s">
        <v>188</v>
      </c>
      <c r="E1573" s="2" t="s">
        <v>211</v>
      </c>
      <c r="F1573" s="2" t="s">
        <v>36</v>
      </c>
      <c r="G1573" s="3">
        <v>41518</v>
      </c>
      <c r="H1573" s="1"/>
      <c r="I1573" s="2">
        <v>13165.89</v>
      </c>
      <c r="J1573" s="2">
        <v>2789.65</v>
      </c>
      <c r="K1573" s="2">
        <v>2789.65</v>
      </c>
      <c r="L1573" s="2">
        <v>1487.68</v>
      </c>
      <c r="M1573" s="1"/>
      <c r="N1573" s="5">
        <f t="shared" si="48"/>
        <v>22695.989999999998</v>
      </c>
      <c r="O1573" s="6">
        <f t="shared" si="49"/>
        <v>18796.95</v>
      </c>
      <c r="P1573" s="2">
        <v>30</v>
      </c>
      <c r="Q1573" s="2" t="s">
        <v>37</v>
      </c>
      <c r="R1573" s="2">
        <v>0</v>
      </c>
      <c r="S1573" s="2">
        <v>0</v>
      </c>
      <c r="T1573" s="2">
        <v>0</v>
      </c>
      <c r="U1573" s="2">
        <v>0</v>
      </c>
      <c r="V1573" s="2">
        <v>1249.68</v>
      </c>
      <c r="W1573" s="2">
        <v>0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1213.44</v>
      </c>
      <c r="AE1573" s="2">
        <f>VLOOKUP(Tabla3[[#This Row],[Columna1]],Tabla5[#All],3,0)</f>
        <v>1213.44</v>
      </c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f>VLOOKUP(Tabla3[[#This Row],[Columna1]],Tabla7[[ID]:[Monto neto de los bonos]],3,0)</f>
        <v>0</v>
      </c>
      <c r="AL1573" s="2">
        <v>0</v>
      </c>
      <c r="AM1573" s="2">
        <v>0</v>
      </c>
      <c r="AN1573" s="2">
        <v>0</v>
      </c>
      <c r="AO1573" s="2">
        <v>0</v>
      </c>
      <c r="AP1573" s="2">
        <v>0</v>
      </c>
      <c r="AQ1573" s="2">
        <v>0</v>
      </c>
      <c r="AR1573" s="2">
        <v>0</v>
      </c>
      <c r="AS1573" s="2">
        <v>0</v>
      </c>
      <c r="AT1573" s="2">
        <v>2148.2399999999998</v>
      </c>
      <c r="AU1573" s="2">
        <v>1750.8</v>
      </c>
      <c r="AV1573" s="2">
        <v>0</v>
      </c>
      <c r="AW1573" s="1"/>
      <c r="AX1573" s="2" t="s">
        <v>422</v>
      </c>
      <c r="AY1573" s="8" t="s">
        <v>423</v>
      </c>
    </row>
    <row r="1574" spans="1:51" ht="13.15" customHeight="1" x14ac:dyDescent="0.25">
      <c r="A1574" s="7">
        <v>25265</v>
      </c>
      <c r="B1574" s="2" t="s">
        <v>1501</v>
      </c>
      <c r="C1574" s="2">
        <v>6550203</v>
      </c>
      <c r="D1574" s="2" t="s">
        <v>188</v>
      </c>
      <c r="E1574" s="2" t="s">
        <v>206</v>
      </c>
      <c r="F1574" s="2" t="s">
        <v>193</v>
      </c>
      <c r="G1574" s="3">
        <v>45597</v>
      </c>
      <c r="H1574" s="1"/>
      <c r="I1574" s="2">
        <v>9717.6</v>
      </c>
      <c r="J1574" s="2">
        <v>4447.2349999999997</v>
      </c>
      <c r="K1574" s="2">
        <v>4447.2349999999997</v>
      </c>
      <c r="L1574" s="2">
        <v>0</v>
      </c>
      <c r="M1574" s="1"/>
      <c r="N1574" s="5">
        <f t="shared" si="48"/>
        <v>24848.39</v>
      </c>
      <c r="O1574" s="6">
        <f t="shared" si="49"/>
        <v>18155.289999999997</v>
      </c>
      <c r="P1574" s="2">
        <v>30</v>
      </c>
      <c r="Q1574" s="2" t="s">
        <v>37</v>
      </c>
      <c r="R1574" s="2">
        <v>0</v>
      </c>
      <c r="S1574" s="2">
        <v>0</v>
      </c>
      <c r="T1574" s="2">
        <v>0</v>
      </c>
      <c r="U1574" s="2">
        <v>0</v>
      </c>
      <c r="V1574" s="2">
        <v>893.38</v>
      </c>
      <c r="W1574" s="2">
        <v>1970.03</v>
      </c>
      <c r="X1574" s="2">
        <v>0</v>
      </c>
      <c r="Y1574" s="2">
        <v>3372.91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2">
        <f>VLOOKUP(Tabla3[[#This Row],[Columna1]],Tabla5[#All],3,0)</f>
        <v>0</v>
      </c>
      <c r="AF1574" s="2">
        <v>0</v>
      </c>
      <c r="AG1574" s="2">
        <v>0</v>
      </c>
      <c r="AH1574" s="2">
        <v>0</v>
      </c>
      <c r="AI1574" s="2">
        <v>0</v>
      </c>
      <c r="AJ1574" s="2">
        <v>0</v>
      </c>
      <c r="AK1574" s="2">
        <f>VLOOKUP(Tabla3[[#This Row],[Columna1]],Tabla7[[ID]:[Monto neto de los bonos]],3,0)</f>
        <v>1970.03</v>
      </c>
      <c r="AL1574" s="2">
        <v>0</v>
      </c>
      <c r="AM1574" s="2">
        <v>0</v>
      </c>
      <c r="AN1574" s="2">
        <v>0</v>
      </c>
      <c r="AO1574" s="2">
        <v>0</v>
      </c>
      <c r="AP1574" s="2">
        <v>0</v>
      </c>
      <c r="AQ1574" s="2">
        <v>0</v>
      </c>
      <c r="AR1574" s="2">
        <v>0</v>
      </c>
      <c r="AS1574" s="2">
        <v>3901.06</v>
      </c>
      <c r="AT1574" s="2">
        <v>1950.52</v>
      </c>
      <c r="AU1574" s="2">
        <v>841.52</v>
      </c>
      <c r="AV1574" s="2">
        <v>0</v>
      </c>
      <c r="AW1574" s="1"/>
      <c r="AX1574" s="2" t="s">
        <v>422</v>
      </c>
      <c r="AY1574" s="8" t="s">
        <v>428</v>
      </c>
    </row>
    <row r="1575" spans="1:51" ht="13.15" customHeight="1" x14ac:dyDescent="0.25">
      <c r="A1575" s="7">
        <v>25269</v>
      </c>
      <c r="B1575" s="2" t="s">
        <v>1502</v>
      </c>
      <c r="C1575" s="2">
        <v>6551403</v>
      </c>
      <c r="D1575" s="2" t="s">
        <v>188</v>
      </c>
      <c r="E1575" s="2" t="s">
        <v>206</v>
      </c>
      <c r="F1575" s="2" t="s">
        <v>193</v>
      </c>
      <c r="G1575" s="3">
        <v>45597</v>
      </c>
      <c r="H1575" s="1"/>
      <c r="I1575" s="2">
        <v>9717.6</v>
      </c>
      <c r="J1575" s="2">
        <v>4447.2349999999997</v>
      </c>
      <c r="K1575" s="2">
        <v>4447.2349999999997</v>
      </c>
      <c r="L1575" s="2">
        <v>0</v>
      </c>
      <c r="M1575" s="1"/>
      <c r="N1575" s="5">
        <f t="shared" si="48"/>
        <v>24848.39</v>
      </c>
      <c r="O1575" s="6">
        <f t="shared" si="49"/>
        <v>18155.289999999997</v>
      </c>
      <c r="P1575" s="2">
        <v>30</v>
      </c>
      <c r="Q1575" s="2" t="s">
        <v>37</v>
      </c>
      <c r="R1575" s="2">
        <v>0</v>
      </c>
      <c r="S1575" s="2">
        <v>0</v>
      </c>
      <c r="T1575" s="2">
        <v>0</v>
      </c>
      <c r="U1575" s="2">
        <v>0</v>
      </c>
      <c r="V1575" s="2">
        <v>893.38</v>
      </c>
      <c r="W1575" s="2">
        <v>1970.03</v>
      </c>
      <c r="X1575" s="2">
        <v>0</v>
      </c>
      <c r="Y1575" s="2">
        <v>3372.91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f>VLOOKUP(Tabla3[[#This Row],[Columna1]],Tabla5[#All],3,0)</f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0</v>
      </c>
      <c r="AK1575" s="2">
        <f>VLOOKUP(Tabla3[[#This Row],[Columna1]],Tabla7[[ID]:[Monto neto de los bonos]],3,0)</f>
        <v>1970.03</v>
      </c>
      <c r="AL1575" s="2">
        <v>0</v>
      </c>
      <c r="AM1575" s="2">
        <v>0</v>
      </c>
      <c r="AN1575" s="2">
        <v>0</v>
      </c>
      <c r="AO1575" s="2">
        <v>0</v>
      </c>
      <c r="AP1575" s="2">
        <v>0</v>
      </c>
      <c r="AQ1575" s="2">
        <v>0</v>
      </c>
      <c r="AR1575" s="2">
        <v>0</v>
      </c>
      <c r="AS1575" s="2">
        <v>3901.06</v>
      </c>
      <c r="AT1575" s="2">
        <v>1950.52</v>
      </c>
      <c r="AU1575" s="2">
        <v>841.52</v>
      </c>
      <c r="AV1575" s="2">
        <v>0</v>
      </c>
      <c r="AW1575" s="1"/>
      <c r="AX1575" s="2" t="s">
        <v>422</v>
      </c>
      <c r="AY1575" s="8" t="s">
        <v>428</v>
      </c>
    </row>
    <row r="1576" spans="1:51" ht="13.15" customHeight="1" x14ac:dyDescent="0.25">
      <c r="A1576" s="7">
        <v>25194</v>
      </c>
      <c r="B1576" s="2" t="s">
        <v>1503</v>
      </c>
      <c r="C1576" s="2">
        <v>6508103</v>
      </c>
      <c r="D1576" s="2" t="s">
        <v>188</v>
      </c>
      <c r="E1576" s="2" t="s">
        <v>190</v>
      </c>
      <c r="F1576" s="2" t="s">
        <v>191</v>
      </c>
      <c r="G1576" s="3">
        <v>45566</v>
      </c>
      <c r="H1576" s="1"/>
      <c r="I1576" s="2">
        <v>9708.5300000000007</v>
      </c>
      <c r="J1576" s="2">
        <v>4443.09</v>
      </c>
      <c r="K1576" s="2">
        <v>4443.09</v>
      </c>
      <c r="L1576" s="2">
        <v>0</v>
      </c>
      <c r="M1576" s="1"/>
      <c r="N1576" s="5">
        <f t="shared" si="48"/>
        <v>22519.670000000002</v>
      </c>
      <c r="O1576" s="6">
        <f t="shared" si="49"/>
        <v>15833.01</v>
      </c>
      <c r="P1576" s="2">
        <v>30</v>
      </c>
      <c r="Q1576" s="2" t="s">
        <v>37</v>
      </c>
      <c r="R1576" s="2">
        <v>0</v>
      </c>
      <c r="S1576" s="2">
        <v>0</v>
      </c>
      <c r="T1576" s="2">
        <v>0</v>
      </c>
      <c r="U1576" s="2">
        <v>0</v>
      </c>
      <c r="V1576" s="2">
        <v>892.56</v>
      </c>
      <c r="W1576" s="2">
        <v>3032.4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f>VLOOKUP(Tabla3[[#This Row],[Columna1]],Tabla5[#All],3,0)</f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f>VLOOKUP(Tabla3[[#This Row],[Columna1]],Tabla7[[ID]:[Monto neto de los bonos]],3,0)</f>
        <v>3032.4</v>
      </c>
      <c r="AL1576" s="2">
        <v>0</v>
      </c>
      <c r="AM1576" s="2">
        <v>0</v>
      </c>
      <c r="AN1576" s="2">
        <v>0</v>
      </c>
      <c r="AO1576" s="2">
        <v>0</v>
      </c>
      <c r="AP1576" s="2">
        <v>0</v>
      </c>
      <c r="AQ1576" s="2">
        <v>0</v>
      </c>
      <c r="AR1576" s="2">
        <v>0</v>
      </c>
      <c r="AS1576" s="2">
        <v>3897.48</v>
      </c>
      <c r="AT1576" s="2">
        <v>1948.74</v>
      </c>
      <c r="AU1576" s="2">
        <v>840.44</v>
      </c>
      <c r="AV1576" s="2">
        <v>0</v>
      </c>
      <c r="AW1576" s="1"/>
      <c r="AX1576" s="2" t="s">
        <v>422</v>
      </c>
      <c r="AY1576" s="8" t="s">
        <v>423</v>
      </c>
    </row>
    <row r="1577" spans="1:51" ht="13.15" customHeight="1" x14ac:dyDescent="0.25">
      <c r="A1577" s="7">
        <v>18056</v>
      </c>
      <c r="B1577" s="2" t="s">
        <v>4088</v>
      </c>
      <c r="C1577" s="2">
        <v>245303</v>
      </c>
      <c r="D1577" s="2" t="s">
        <v>188</v>
      </c>
      <c r="E1577" s="2" t="s">
        <v>190</v>
      </c>
      <c r="F1577" s="2" t="s">
        <v>216</v>
      </c>
      <c r="G1577" s="3">
        <v>41533</v>
      </c>
      <c r="H1577" s="1"/>
      <c r="I1577" s="2">
        <v>11612.32</v>
      </c>
      <c r="J1577" s="2">
        <v>4273.5050000000001</v>
      </c>
      <c r="K1577" s="2">
        <v>4273.5050000000001</v>
      </c>
      <c r="L1577" s="2">
        <v>3117.56</v>
      </c>
      <c r="M1577" s="1"/>
      <c r="N1577" s="5">
        <f t="shared" si="48"/>
        <v>27276.950000000004</v>
      </c>
      <c r="O1577" s="6">
        <f t="shared" si="49"/>
        <v>19508.930000000004</v>
      </c>
      <c r="P1577" s="2">
        <v>30</v>
      </c>
      <c r="Q1577" s="2" t="s">
        <v>37</v>
      </c>
      <c r="R1577" s="2">
        <v>0</v>
      </c>
      <c r="S1577" s="2">
        <v>0</v>
      </c>
      <c r="T1577" s="2">
        <v>0</v>
      </c>
      <c r="U1577" s="2">
        <v>0</v>
      </c>
      <c r="V1577" s="2">
        <v>967.66</v>
      </c>
      <c r="W1577" s="2">
        <v>3032.4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f>VLOOKUP(Tabla3[[#This Row],[Columna1]],Tabla5[#All],3,0)</f>
        <v>0</v>
      </c>
      <c r="AF1577" s="2">
        <v>0</v>
      </c>
      <c r="AG1577" s="2">
        <v>0</v>
      </c>
      <c r="AH1577" s="2">
        <v>0</v>
      </c>
      <c r="AI1577" s="2">
        <v>0</v>
      </c>
      <c r="AJ1577" s="2">
        <v>0</v>
      </c>
      <c r="AK1577" s="2">
        <f>VLOOKUP(Tabla3[[#This Row],[Columna1]],Tabla7[[ID]:[Monto neto de los bonos]],3,0)</f>
        <v>3032.4</v>
      </c>
      <c r="AL1577" s="2">
        <v>0</v>
      </c>
      <c r="AM1577" s="2">
        <v>0</v>
      </c>
      <c r="AN1577" s="2">
        <v>0</v>
      </c>
      <c r="AO1577" s="2">
        <v>0</v>
      </c>
      <c r="AP1577" s="2">
        <v>5000</v>
      </c>
      <c r="AQ1577" s="2">
        <v>0</v>
      </c>
      <c r="AR1577" s="2">
        <v>0</v>
      </c>
      <c r="AS1577" s="2">
        <v>3636.68</v>
      </c>
      <c r="AT1577" s="2">
        <v>2424.46</v>
      </c>
      <c r="AU1577" s="2">
        <v>1706.88</v>
      </c>
      <c r="AV1577" s="2">
        <v>0</v>
      </c>
      <c r="AW1577" s="1"/>
      <c r="AX1577" s="2" t="s">
        <v>422</v>
      </c>
      <c r="AY1577" s="8" t="s">
        <v>423</v>
      </c>
    </row>
    <row r="1578" spans="1:51" ht="13.15" customHeight="1" x14ac:dyDescent="0.25">
      <c r="A1578" s="7">
        <v>24169</v>
      </c>
      <c r="B1578" s="2" t="s">
        <v>1504</v>
      </c>
      <c r="C1578" s="2">
        <v>5753403</v>
      </c>
      <c r="D1578" s="2" t="s">
        <v>188</v>
      </c>
      <c r="E1578" s="2" t="s">
        <v>190</v>
      </c>
      <c r="F1578" s="2" t="s">
        <v>191</v>
      </c>
      <c r="G1578" s="3">
        <v>44896</v>
      </c>
      <c r="H1578" s="1"/>
      <c r="I1578" s="2">
        <v>9708.5300000000007</v>
      </c>
      <c r="J1578" s="2">
        <v>4443.09</v>
      </c>
      <c r="K1578" s="2">
        <v>4443.09</v>
      </c>
      <c r="L1578" s="2">
        <v>0</v>
      </c>
      <c r="M1578" s="1"/>
      <c r="N1578" s="5">
        <f t="shared" si="48"/>
        <v>22519.670000000002</v>
      </c>
      <c r="O1578" s="6">
        <f t="shared" si="49"/>
        <v>16807.370000000003</v>
      </c>
      <c r="P1578" s="2">
        <v>30</v>
      </c>
      <c r="Q1578" s="2" t="s">
        <v>37</v>
      </c>
      <c r="R1578" s="2">
        <v>0</v>
      </c>
      <c r="S1578" s="2">
        <v>0</v>
      </c>
      <c r="T1578" s="2">
        <v>0</v>
      </c>
      <c r="U1578" s="2">
        <v>0</v>
      </c>
      <c r="V1578" s="2">
        <v>892.56</v>
      </c>
      <c r="W1578" s="2">
        <v>3032.4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f>VLOOKUP(Tabla3[[#This Row],[Columna1]],Tabla5[#All],3,0)</f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f>VLOOKUP(Tabla3[[#This Row],[Columna1]],Tabla7[[ID]:[Monto neto de los bonos]],3,0)</f>
        <v>3032.4</v>
      </c>
      <c r="AL1578" s="2">
        <v>0</v>
      </c>
      <c r="AM1578" s="2">
        <v>0</v>
      </c>
      <c r="AN1578" s="2">
        <v>0</v>
      </c>
      <c r="AO1578" s="2">
        <v>0</v>
      </c>
      <c r="AP1578" s="2">
        <v>0</v>
      </c>
      <c r="AQ1578" s="2">
        <v>0</v>
      </c>
      <c r="AR1578" s="2">
        <v>0</v>
      </c>
      <c r="AS1578" s="2">
        <v>2923.12</v>
      </c>
      <c r="AT1578" s="2">
        <v>1948.74</v>
      </c>
      <c r="AU1578" s="2">
        <v>840.44</v>
      </c>
      <c r="AV1578" s="2">
        <v>0</v>
      </c>
      <c r="AW1578" s="1"/>
      <c r="AX1578" s="2" t="s">
        <v>422</v>
      </c>
      <c r="AY1578" s="8" t="s">
        <v>423</v>
      </c>
    </row>
    <row r="1579" spans="1:51" ht="13.15" customHeight="1" x14ac:dyDescent="0.25">
      <c r="A1579" s="7">
        <v>16901</v>
      </c>
      <c r="B1579" s="2" t="s">
        <v>4287</v>
      </c>
      <c r="C1579" s="2">
        <v>267503</v>
      </c>
      <c r="D1579" s="2" t="s">
        <v>188</v>
      </c>
      <c r="E1579" s="2" t="s">
        <v>209</v>
      </c>
      <c r="F1579" s="2" t="s">
        <v>36</v>
      </c>
      <c r="G1579" s="3">
        <v>40878</v>
      </c>
      <c r="H1579" s="1"/>
      <c r="I1579" s="2">
        <v>13165.89</v>
      </c>
      <c r="J1579" s="2">
        <v>2789.65</v>
      </c>
      <c r="K1579" s="2">
        <v>2789.65</v>
      </c>
      <c r="L1579" s="2">
        <v>2914.46</v>
      </c>
      <c r="M1579" s="2">
        <v>1695.66</v>
      </c>
      <c r="N1579" s="5">
        <f t="shared" si="48"/>
        <v>25678.989999999998</v>
      </c>
      <c r="O1579" s="6">
        <f t="shared" si="49"/>
        <v>21192.649999999998</v>
      </c>
      <c r="P1579" s="2">
        <v>30</v>
      </c>
      <c r="Q1579" s="2" t="s">
        <v>37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2323.6799999999998</v>
      </c>
      <c r="AE1579" s="2">
        <f>VLOOKUP(Tabla3[[#This Row],[Columna1]],Tabla5[#All],3,0)</f>
        <v>2323.6799999999998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f>VLOOKUP(Tabla3[[#This Row],[Columna1]],Tabla7[[ID]:[Monto neto de los bonos]],3,0)</f>
        <v>0</v>
      </c>
      <c r="AL1579" s="2">
        <v>0</v>
      </c>
      <c r="AM1579" s="2">
        <v>0</v>
      </c>
      <c r="AN1579" s="2">
        <v>0</v>
      </c>
      <c r="AO1579" s="2">
        <v>0</v>
      </c>
      <c r="AP1579" s="2">
        <v>0</v>
      </c>
      <c r="AQ1579" s="2">
        <v>0</v>
      </c>
      <c r="AR1579" s="2">
        <v>0</v>
      </c>
      <c r="AS1579" s="2">
        <v>0</v>
      </c>
      <c r="AT1579" s="2">
        <v>2335.52</v>
      </c>
      <c r="AU1579" s="2">
        <v>2150.8200000000002</v>
      </c>
      <c r="AV1579" s="2">
        <v>0</v>
      </c>
      <c r="AW1579" s="1"/>
      <c r="AX1579" s="2" t="s">
        <v>422</v>
      </c>
      <c r="AY1579" s="8" t="s">
        <v>423</v>
      </c>
    </row>
    <row r="1580" spans="1:51" ht="13.15" customHeight="1" x14ac:dyDescent="0.25">
      <c r="A1580" s="7">
        <v>24275</v>
      </c>
      <c r="B1580" s="2" t="s">
        <v>1505</v>
      </c>
      <c r="C1580" s="2">
        <v>5850003</v>
      </c>
      <c r="D1580" s="2" t="s">
        <v>188</v>
      </c>
      <c r="E1580" s="2" t="s">
        <v>214</v>
      </c>
      <c r="F1580" s="2" t="s">
        <v>193</v>
      </c>
      <c r="G1580" s="3">
        <v>44958</v>
      </c>
      <c r="H1580" s="1"/>
      <c r="I1580" s="2">
        <v>9717.6</v>
      </c>
      <c r="J1580" s="2">
        <v>4447.2349999999997</v>
      </c>
      <c r="K1580" s="2">
        <v>4447.2349999999997</v>
      </c>
      <c r="L1580" s="2">
        <v>0</v>
      </c>
      <c r="M1580" s="1"/>
      <c r="N1580" s="5">
        <f t="shared" si="48"/>
        <v>23873.119999999999</v>
      </c>
      <c r="O1580" s="6">
        <f t="shared" si="49"/>
        <v>18155.28</v>
      </c>
      <c r="P1580" s="2">
        <v>30</v>
      </c>
      <c r="Q1580" s="2" t="s">
        <v>37</v>
      </c>
      <c r="R1580" s="2">
        <v>0</v>
      </c>
      <c r="S1580" s="2">
        <v>0</v>
      </c>
      <c r="T1580" s="2">
        <v>0</v>
      </c>
      <c r="U1580" s="2">
        <v>0</v>
      </c>
      <c r="V1580" s="2">
        <v>893.38</v>
      </c>
      <c r="W1580" s="2">
        <v>1970.03</v>
      </c>
      <c r="X1580" s="2">
        <v>0</v>
      </c>
      <c r="Y1580" s="2">
        <v>2397.64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f>VLOOKUP(Tabla3[[#This Row],[Columna1]],Tabla5[#All],3,0)</f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f>VLOOKUP(Tabla3[[#This Row],[Columna1]],Tabla7[[ID]:[Monto neto de los bonos]],3,0)</f>
        <v>1970.03</v>
      </c>
      <c r="AL1580" s="2">
        <v>0</v>
      </c>
      <c r="AM1580" s="2">
        <v>0</v>
      </c>
      <c r="AN1580" s="2">
        <v>0</v>
      </c>
      <c r="AO1580" s="2">
        <v>0</v>
      </c>
      <c r="AP1580" s="2">
        <v>0</v>
      </c>
      <c r="AQ1580" s="2">
        <v>0</v>
      </c>
      <c r="AR1580" s="2">
        <v>0</v>
      </c>
      <c r="AS1580" s="2">
        <v>2925.8</v>
      </c>
      <c r="AT1580" s="2">
        <v>1950.52</v>
      </c>
      <c r="AU1580" s="2">
        <v>841.52</v>
      </c>
      <c r="AV1580" s="2">
        <v>0</v>
      </c>
      <c r="AW1580" s="1"/>
      <c r="AX1580" s="2" t="s">
        <v>422</v>
      </c>
      <c r="AY1580" s="8" t="s">
        <v>428</v>
      </c>
    </row>
    <row r="1581" spans="1:51" ht="13.15" customHeight="1" x14ac:dyDescent="0.25">
      <c r="A1581" s="7">
        <v>13883</v>
      </c>
      <c r="B1581" s="2" t="s">
        <v>4127</v>
      </c>
      <c r="C1581" s="2">
        <v>131503</v>
      </c>
      <c r="D1581" s="2" t="s">
        <v>188</v>
      </c>
      <c r="E1581" s="2" t="s">
        <v>203</v>
      </c>
      <c r="F1581" s="2" t="s">
        <v>201</v>
      </c>
      <c r="G1581" s="3">
        <v>39025</v>
      </c>
      <c r="H1581" s="1"/>
      <c r="I1581" s="2">
        <v>11670.43</v>
      </c>
      <c r="J1581" s="2">
        <v>4294.8850000000002</v>
      </c>
      <c r="K1581" s="2">
        <v>4294.8850000000002</v>
      </c>
      <c r="L1581" s="2">
        <v>4125.1400000000003</v>
      </c>
      <c r="M1581" s="1"/>
      <c r="N1581" s="5">
        <f t="shared" si="48"/>
        <v>29711.599999999999</v>
      </c>
      <c r="O1581" s="6">
        <f t="shared" si="49"/>
        <v>21436.62</v>
      </c>
      <c r="P1581" s="2">
        <v>30</v>
      </c>
      <c r="Q1581" s="2" t="s">
        <v>37</v>
      </c>
      <c r="R1581" s="2">
        <v>0</v>
      </c>
      <c r="S1581" s="2">
        <v>0</v>
      </c>
      <c r="T1581" s="2">
        <v>0</v>
      </c>
      <c r="U1581" s="2">
        <v>0</v>
      </c>
      <c r="V1581" s="2">
        <v>972.5</v>
      </c>
      <c r="W1581" s="2">
        <v>1803.57</v>
      </c>
      <c r="X1581" s="2">
        <v>0</v>
      </c>
      <c r="Y1581" s="2">
        <v>2550.19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f>VLOOKUP(Tabla3[[#This Row],[Columna1]],Tabla5[#All],3,0)</f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>
        <f>VLOOKUP(Tabla3[[#This Row],[Columna1]],Tabla7[[ID]:[Monto neto de los bonos]],3,0)</f>
        <v>1803.57</v>
      </c>
      <c r="AL1581" s="2">
        <v>0</v>
      </c>
      <c r="AM1581" s="2">
        <v>0</v>
      </c>
      <c r="AN1581" s="2">
        <v>0</v>
      </c>
      <c r="AO1581" s="2">
        <v>0</v>
      </c>
      <c r="AP1581" s="2">
        <v>0</v>
      </c>
      <c r="AQ1581" s="2">
        <v>0</v>
      </c>
      <c r="AR1581" s="2">
        <v>0</v>
      </c>
      <c r="AS1581" s="2">
        <v>3803.68</v>
      </c>
      <c r="AT1581" s="2">
        <v>2535.7800000000002</v>
      </c>
      <c r="AU1581" s="2">
        <v>1935.52</v>
      </c>
      <c r="AV1581" s="2">
        <v>0</v>
      </c>
      <c r="AW1581" s="1"/>
      <c r="AX1581" s="2" t="s">
        <v>422</v>
      </c>
      <c r="AY1581" s="8" t="s">
        <v>428</v>
      </c>
    </row>
    <row r="1582" spans="1:51" ht="13.15" customHeight="1" x14ac:dyDescent="0.25">
      <c r="A1582" s="7">
        <v>23803</v>
      </c>
      <c r="B1582" s="2" t="s">
        <v>1506</v>
      </c>
      <c r="C1582" s="2">
        <v>5445403</v>
      </c>
      <c r="D1582" s="2" t="s">
        <v>188</v>
      </c>
      <c r="E1582" s="2" t="s">
        <v>192</v>
      </c>
      <c r="F1582" s="2" t="s">
        <v>193</v>
      </c>
      <c r="G1582" s="3">
        <v>44652</v>
      </c>
      <c r="H1582" s="1"/>
      <c r="I1582" s="2">
        <v>9717.6</v>
      </c>
      <c r="J1582" s="2">
        <v>4447.2349999999997</v>
      </c>
      <c r="K1582" s="2">
        <v>4447.2349999999997</v>
      </c>
      <c r="L1582" s="2">
        <v>0</v>
      </c>
      <c r="M1582" s="1"/>
      <c r="N1582" s="5">
        <f t="shared" si="48"/>
        <v>23873.119999999999</v>
      </c>
      <c r="O1582" s="6">
        <f t="shared" si="49"/>
        <v>18155.28</v>
      </c>
      <c r="P1582" s="2">
        <v>30</v>
      </c>
      <c r="Q1582" s="2" t="s">
        <v>37</v>
      </c>
      <c r="R1582" s="2">
        <v>0</v>
      </c>
      <c r="S1582" s="2">
        <v>0</v>
      </c>
      <c r="T1582" s="2">
        <v>0</v>
      </c>
      <c r="U1582" s="2">
        <v>0</v>
      </c>
      <c r="V1582" s="2">
        <v>893.38</v>
      </c>
      <c r="W1582" s="2">
        <v>1970.03</v>
      </c>
      <c r="X1582" s="2">
        <v>0</v>
      </c>
      <c r="Y1582" s="2">
        <v>2397.64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2">
        <f>VLOOKUP(Tabla3[[#This Row],[Columna1]],Tabla5[#All],3,0)</f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>
        <f>VLOOKUP(Tabla3[[#This Row],[Columna1]],Tabla7[[ID]:[Monto neto de los bonos]],3,0)</f>
        <v>1970.03</v>
      </c>
      <c r="AL1582" s="2">
        <v>0</v>
      </c>
      <c r="AM1582" s="2">
        <v>0</v>
      </c>
      <c r="AN1582" s="2">
        <v>0</v>
      </c>
      <c r="AO1582" s="2">
        <v>0</v>
      </c>
      <c r="AP1582" s="2">
        <v>0</v>
      </c>
      <c r="AQ1582" s="2">
        <v>0</v>
      </c>
      <c r="AR1582" s="2">
        <v>0</v>
      </c>
      <c r="AS1582" s="2">
        <v>2925.8</v>
      </c>
      <c r="AT1582" s="2">
        <v>1950.52</v>
      </c>
      <c r="AU1582" s="2">
        <v>841.52</v>
      </c>
      <c r="AV1582" s="2">
        <v>0</v>
      </c>
      <c r="AW1582" s="1"/>
      <c r="AX1582" s="2" t="s">
        <v>422</v>
      </c>
      <c r="AY1582" s="8" t="s">
        <v>428</v>
      </c>
    </row>
    <row r="1583" spans="1:51" ht="13.15" customHeight="1" x14ac:dyDescent="0.25">
      <c r="A1583" s="7">
        <v>22248</v>
      </c>
      <c r="B1583" s="2" t="s">
        <v>1507</v>
      </c>
      <c r="C1583" s="2">
        <v>3886003</v>
      </c>
      <c r="D1583" s="2" t="s">
        <v>188</v>
      </c>
      <c r="E1583" s="2" t="s">
        <v>202</v>
      </c>
      <c r="F1583" s="2" t="s">
        <v>193</v>
      </c>
      <c r="G1583" s="3">
        <v>43815</v>
      </c>
      <c r="H1583" s="1"/>
      <c r="I1583" s="2">
        <v>9717.6</v>
      </c>
      <c r="J1583" s="2">
        <v>4447.2349999999997</v>
      </c>
      <c r="K1583" s="2">
        <v>4447.2349999999997</v>
      </c>
      <c r="L1583" s="2">
        <v>1809.52</v>
      </c>
      <c r="M1583" s="1"/>
      <c r="N1583" s="5">
        <f t="shared" si="48"/>
        <v>27522.639999999999</v>
      </c>
      <c r="O1583" s="6">
        <f t="shared" si="49"/>
        <v>21081.699999999997</v>
      </c>
      <c r="P1583" s="2">
        <v>30</v>
      </c>
      <c r="Q1583" s="2" t="s">
        <v>37</v>
      </c>
      <c r="R1583" s="2">
        <v>0</v>
      </c>
      <c r="S1583" s="2">
        <v>0</v>
      </c>
      <c r="T1583" s="2">
        <v>0</v>
      </c>
      <c r="U1583" s="2">
        <v>0</v>
      </c>
      <c r="V1583" s="2">
        <v>893.38</v>
      </c>
      <c r="W1583" s="2">
        <v>1970.03</v>
      </c>
      <c r="X1583" s="2">
        <v>0</v>
      </c>
      <c r="Y1583" s="2">
        <v>2397.64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2">
        <f>VLOOKUP(Tabla3[[#This Row],[Columna1]],Tabla5[#All],3,0)</f>
        <v>0</v>
      </c>
      <c r="AF1583" s="2">
        <v>0</v>
      </c>
      <c r="AG1583" s="2">
        <v>1840</v>
      </c>
      <c r="AH1583" s="2">
        <v>0</v>
      </c>
      <c r="AI1583" s="2">
        <v>0</v>
      </c>
      <c r="AJ1583" s="2">
        <v>0</v>
      </c>
      <c r="AK1583" s="2">
        <f>VLOOKUP(Tabla3[[#This Row],[Columna1]],Tabla7[[ID]:[Monto neto de los bonos]],3,0)</f>
        <v>3810.03</v>
      </c>
      <c r="AL1583" s="2">
        <v>0</v>
      </c>
      <c r="AM1583" s="2">
        <v>0</v>
      </c>
      <c r="AN1583" s="2">
        <v>0</v>
      </c>
      <c r="AO1583" s="2">
        <v>0</v>
      </c>
      <c r="AP1583" s="2">
        <v>0</v>
      </c>
      <c r="AQ1583" s="2">
        <v>0</v>
      </c>
      <c r="AR1583" s="2">
        <v>0</v>
      </c>
      <c r="AS1583" s="2">
        <v>3197.22</v>
      </c>
      <c r="AT1583" s="2">
        <v>2131.48</v>
      </c>
      <c r="AU1583" s="2">
        <v>1112.24</v>
      </c>
      <c r="AV1583" s="2">
        <v>0</v>
      </c>
      <c r="AW1583" s="1"/>
      <c r="AX1583" s="2" t="s">
        <v>422</v>
      </c>
      <c r="AY1583" s="8" t="s">
        <v>428</v>
      </c>
    </row>
    <row r="1584" spans="1:51" ht="13.15" customHeight="1" x14ac:dyDescent="0.25">
      <c r="A1584" s="7">
        <v>24272</v>
      </c>
      <c r="B1584" s="2" t="s">
        <v>1508</v>
      </c>
      <c r="C1584" s="2">
        <v>5849703</v>
      </c>
      <c r="D1584" s="2" t="s">
        <v>188</v>
      </c>
      <c r="E1584" s="2" t="s">
        <v>208</v>
      </c>
      <c r="F1584" s="2" t="s">
        <v>193</v>
      </c>
      <c r="G1584" s="3">
        <v>44958</v>
      </c>
      <c r="H1584" s="1"/>
      <c r="I1584" s="2">
        <v>9717.6</v>
      </c>
      <c r="J1584" s="2">
        <v>4447.2349999999997</v>
      </c>
      <c r="K1584" s="2">
        <v>4447.2349999999997</v>
      </c>
      <c r="L1584" s="2">
        <v>0</v>
      </c>
      <c r="M1584" s="1"/>
      <c r="N1584" s="5">
        <f t="shared" si="48"/>
        <v>23873.119999999999</v>
      </c>
      <c r="O1584" s="6">
        <f t="shared" si="49"/>
        <v>18155.28</v>
      </c>
      <c r="P1584" s="2">
        <v>30</v>
      </c>
      <c r="Q1584" s="2" t="s">
        <v>37</v>
      </c>
      <c r="R1584" s="2">
        <v>0</v>
      </c>
      <c r="S1584" s="2">
        <v>0</v>
      </c>
      <c r="T1584" s="2">
        <v>0</v>
      </c>
      <c r="U1584" s="2">
        <v>0</v>
      </c>
      <c r="V1584" s="2">
        <v>893.38</v>
      </c>
      <c r="W1584" s="2">
        <v>1970.03</v>
      </c>
      <c r="X1584" s="2">
        <v>0</v>
      </c>
      <c r="Y1584" s="2">
        <v>2397.64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2">
        <f>VLOOKUP(Tabla3[[#This Row],[Columna1]],Tabla5[#All],3,0)</f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f>VLOOKUP(Tabla3[[#This Row],[Columna1]],Tabla7[[ID]:[Monto neto de los bonos]],3,0)</f>
        <v>4685.3900000000003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2">
        <v>0</v>
      </c>
      <c r="AR1584" s="2">
        <v>0</v>
      </c>
      <c r="AS1584" s="2">
        <v>2925.8</v>
      </c>
      <c r="AT1584" s="2">
        <v>1950.52</v>
      </c>
      <c r="AU1584" s="2">
        <v>841.52</v>
      </c>
      <c r="AV1584" s="2">
        <v>0</v>
      </c>
      <c r="AW1584" s="1"/>
      <c r="AX1584" s="2" t="s">
        <v>422</v>
      </c>
      <c r="AY1584" s="8" t="s">
        <v>428</v>
      </c>
    </row>
    <row r="1585" spans="1:51" ht="13.15" customHeight="1" x14ac:dyDescent="0.25">
      <c r="A1585" s="7">
        <v>24315</v>
      </c>
      <c r="B1585" s="2" t="s">
        <v>1509</v>
      </c>
      <c r="C1585" s="2">
        <v>5854803</v>
      </c>
      <c r="D1585" s="2" t="s">
        <v>188</v>
      </c>
      <c r="E1585" s="2" t="s">
        <v>208</v>
      </c>
      <c r="F1585" s="2" t="s">
        <v>193</v>
      </c>
      <c r="G1585" s="3">
        <v>44958</v>
      </c>
      <c r="H1585" s="1"/>
      <c r="I1585" s="2">
        <v>9717.6</v>
      </c>
      <c r="J1585" s="2">
        <v>4447.2349999999997</v>
      </c>
      <c r="K1585" s="2">
        <v>4447.2349999999997</v>
      </c>
      <c r="L1585" s="2">
        <v>0</v>
      </c>
      <c r="M1585" s="1"/>
      <c r="N1585" s="5">
        <f t="shared" si="48"/>
        <v>23873.119999999999</v>
      </c>
      <c r="O1585" s="6">
        <f t="shared" si="49"/>
        <v>18155.28</v>
      </c>
      <c r="P1585" s="2">
        <v>30</v>
      </c>
      <c r="Q1585" s="2" t="s">
        <v>37</v>
      </c>
      <c r="R1585" s="2">
        <v>0</v>
      </c>
      <c r="S1585" s="2">
        <v>0</v>
      </c>
      <c r="T1585" s="2">
        <v>0</v>
      </c>
      <c r="U1585" s="2">
        <v>0</v>
      </c>
      <c r="V1585" s="2">
        <v>893.38</v>
      </c>
      <c r="W1585" s="2">
        <v>1970.03</v>
      </c>
      <c r="X1585" s="2">
        <v>0</v>
      </c>
      <c r="Y1585" s="2">
        <v>2397.64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2">
        <f>VLOOKUP(Tabla3[[#This Row],[Columna1]],Tabla5[#All],3,0)</f>
        <v>0</v>
      </c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>
        <f>VLOOKUP(Tabla3[[#This Row],[Columna1]],Tabla7[[ID]:[Monto neto de los bonos]],3,0)</f>
        <v>1970.03</v>
      </c>
      <c r="AL1585" s="2">
        <v>0</v>
      </c>
      <c r="AM1585" s="2">
        <v>0</v>
      </c>
      <c r="AN1585" s="2">
        <v>0</v>
      </c>
      <c r="AO1585" s="2">
        <v>0</v>
      </c>
      <c r="AP1585" s="2">
        <v>0</v>
      </c>
      <c r="AQ1585" s="2">
        <v>0</v>
      </c>
      <c r="AR1585" s="2">
        <v>0</v>
      </c>
      <c r="AS1585" s="2">
        <v>2925.8</v>
      </c>
      <c r="AT1585" s="2">
        <v>1950.52</v>
      </c>
      <c r="AU1585" s="2">
        <v>841.52</v>
      </c>
      <c r="AV1585" s="2">
        <v>0</v>
      </c>
      <c r="AW1585" s="1"/>
      <c r="AX1585" s="2" t="s">
        <v>422</v>
      </c>
      <c r="AY1585" s="8" t="s">
        <v>428</v>
      </c>
    </row>
    <row r="1586" spans="1:51" ht="13.15" customHeight="1" x14ac:dyDescent="0.25">
      <c r="A1586" s="7">
        <v>24280</v>
      </c>
      <c r="B1586" s="2" t="s">
        <v>1510</v>
      </c>
      <c r="C1586" s="2">
        <v>5850303</v>
      </c>
      <c r="D1586" s="2" t="s">
        <v>188</v>
      </c>
      <c r="E1586" s="2" t="s">
        <v>214</v>
      </c>
      <c r="F1586" s="2" t="s">
        <v>193</v>
      </c>
      <c r="G1586" s="3">
        <v>44958</v>
      </c>
      <c r="H1586" s="1"/>
      <c r="I1586" s="2">
        <v>9717.6</v>
      </c>
      <c r="J1586" s="2">
        <v>4447.2349999999997</v>
      </c>
      <c r="K1586" s="2">
        <v>4447.2349999999997</v>
      </c>
      <c r="L1586" s="2">
        <v>0</v>
      </c>
      <c r="M1586" s="1"/>
      <c r="N1586" s="5">
        <f t="shared" si="48"/>
        <v>23873.119999999999</v>
      </c>
      <c r="O1586" s="6">
        <f t="shared" si="49"/>
        <v>18155.28</v>
      </c>
      <c r="P1586" s="2">
        <v>30</v>
      </c>
      <c r="Q1586" s="2" t="s">
        <v>37</v>
      </c>
      <c r="R1586" s="2">
        <v>0</v>
      </c>
      <c r="S1586" s="2">
        <v>0</v>
      </c>
      <c r="T1586" s="2">
        <v>0</v>
      </c>
      <c r="U1586" s="2">
        <v>0</v>
      </c>
      <c r="V1586" s="2">
        <v>893.38</v>
      </c>
      <c r="W1586" s="2">
        <v>1970.03</v>
      </c>
      <c r="X1586" s="2">
        <v>0</v>
      </c>
      <c r="Y1586" s="2">
        <v>2397.64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2">
        <f>VLOOKUP(Tabla3[[#This Row],[Columna1]],Tabla5[#All],3,0)</f>
        <v>0</v>
      </c>
      <c r="AF1586" s="2">
        <v>0</v>
      </c>
      <c r="AG1586" s="2">
        <v>0</v>
      </c>
      <c r="AH1586" s="2">
        <v>0</v>
      </c>
      <c r="AI1586" s="2">
        <v>0</v>
      </c>
      <c r="AJ1586" s="2">
        <v>0</v>
      </c>
      <c r="AK1586" s="2">
        <f>VLOOKUP(Tabla3[[#This Row],[Columna1]],Tabla7[[ID]:[Monto neto de los bonos]],3,0)</f>
        <v>1970.03</v>
      </c>
      <c r="AL1586" s="2">
        <v>0</v>
      </c>
      <c r="AM1586" s="2">
        <v>0</v>
      </c>
      <c r="AN1586" s="2">
        <v>0</v>
      </c>
      <c r="AO1586" s="2">
        <v>0</v>
      </c>
      <c r="AP1586" s="2">
        <v>0</v>
      </c>
      <c r="AQ1586" s="2">
        <v>0</v>
      </c>
      <c r="AR1586" s="2">
        <v>0</v>
      </c>
      <c r="AS1586" s="2">
        <v>2925.8</v>
      </c>
      <c r="AT1586" s="2">
        <v>1950.52</v>
      </c>
      <c r="AU1586" s="2">
        <v>841.52</v>
      </c>
      <c r="AV1586" s="2">
        <v>0</v>
      </c>
      <c r="AW1586" s="1"/>
      <c r="AX1586" s="2" t="s">
        <v>422</v>
      </c>
      <c r="AY1586" s="8" t="s">
        <v>428</v>
      </c>
    </row>
    <row r="1587" spans="1:51" ht="13.15" customHeight="1" x14ac:dyDescent="0.25">
      <c r="A1587" s="7">
        <v>25268</v>
      </c>
      <c r="B1587" s="2" t="s">
        <v>1511</v>
      </c>
      <c r="C1587" s="2">
        <v>6550503</v>
      </c>
      <c r="D1587" s="2" t="s">
        <v>188</v>
      </c>
      <c r="E1587" s="2" t="s">
        <v>206</v>
      </c>
      <c r="F1587" s="2" t="s">
        <v>193</v>
      </c>
      <c r="G1587" s="3">
        <v>45597</v>
      </c>
      <c r="H1587" s="1"/>
      <c r="I1587" s="2">
        <v>9717.6</v>
      </c>
      <c r="J1587" s="2">
        <v>4447.2349999999997</v>
      </c>
      <c r="K1587" s="2">
        <v>4447.2349999999997</v>
      </c>
      <c r="L1587" s="2">
        <v>0</v>
      </c>
      <c r="M1587" s="1"/>
      <c r="N1587" s="5">
        <f t="shared" si="48"/>
        <v>24848.39</v>
      </c>
      <c r="O1587" s="6">
        <f t="shared" si="49"/>
        <v>18155.289999999997</v>
      </c>
      <c r="P1587" s="2">
        <v>30</v>
      </c>
      <c r="Q1587" s="2" t="s">
        <v>37</v>
      </c>
      <c r="R1587" s="2">
        <v>0</v>
      </c>
      <c r="S1587" s="2">
        <v>0</v>
      </c>
      <c r="T1587" s="2">
        <v>0</v>
      </c>
      <c r="U1587" s="2">
        <v>0</v>
      </c>
      <c r="V1587" s="2">
        <v>893.38</v>
      </c>
      <c r="W1587" s="2">
        <v>1970.03</v>
      </c>
      <c r="X1587" s="2">
        <v>0</v>
      </c>
      <c r="Y1587" s="2">
        <v>3372.91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2">
        <f>VLOOKUP(Tabla3[[#This Row],[Columna1]],Tabla5[#All],3,0)</f>
        <v>0</v>
      </c>
      <c r="AF1587" s="2">
        <v>0</v>
      </c>
      <c r="AG1587" s="2">
        <v>0</v>
      </c>
      <c r="AH1587" s="2">
        <v>0</v>
      </c>
      <c r="AI1587" s="2">
        <v>0</v>
      </c>
      <c r="AJ1587" s="2">
        <v>0</v>
      </c>
      <c r="AK1587" s="2">
        <f>VLOOKUP(Tabla3[[#This Row],[Columna1]],Tabla7[[ID]:[Monto neto de los bonos]],3,0)</f>
        <v>1970.03</v>
      </c>
      <c r="AL1587" s="2">
        <v>0</v>
      </c>
      <c r="AM1587" s="2">
        <v>0</v>
      </c>
      <c r="AN1587" s="2">
        <v>0</v>
      </c>
      <c r="AO1587" s="2">
        <v>0</v>
      </c>
      <c r="AP1587" s="2">
        <v>0</v>
      </c>
      <c r="AQ1587" s="2">
        <v>0</v>
      </c>
      <c r="AR1587" s="2">
        <v>0</v>
      </c>
      <c r="AS1587" s="2">
        <v>3901.06</v>
      </c>
      <c r="AT1587" s="2">
        <v>1950.52</v>
      </c>
      <c r="AU1587" s="2">
        <v>841.52</v>
      </c>
      <c r="AV1587" s="2">
        <v>0</v>
      </c>
      <c r="AW1587" s="1"/>
      <c r="AX1587" s="2" t="s">
        <v>422</v>
      </c>
      <c r="AY1587" s="8" t="s">
        <v>428</v>
      </c>
    </row>
    <row r="1588" spans="1:51" ht="13.15" customHeight="1" x14ac:dyDescent="0.25">
      <c r="A1588" s="7">
        <v>12861</v>
      </c>
      <c r="B1588" s="2" t="s">
        <v>1512</v>
      </c>
      <c r="C1588" s="2">
        <v>88903</v>
      </c>
      <c r="D1588" s="2" t="s">
        <v>188</v>
      </c>
      <c r="E1588" s="2" t="s">
        <v>200</v>
      </c>
      <c r="F1588" s="2" t="s">
        <v>201</v>
      </c>
      <c r="G1588" s="3">
        <v>38375</v>
      </c>
      <c r="H1588" s="1"/>
      <c r="I1588" s="2">
        <v>11670.43</v>
      </c>
      <c r="J1588" s="2">
        <v>4294.8850000000002</v>
      </c>
      <c r="K1588" s="2">
        <v>4294.8850000000002</v>
      </c>
      <c r="L1588" s="2">
        <v>5973.23</v>
      </c>
      <c r="M1588" s="1"/>
      <c r="N1588" s="5">
        <f t="shared" si="48"/>
        <v>31772.010000000002</v>
      </c>
      <c r="O1588" s="6">
        <f t="shared" si="49"/>
        <v>22368.230000000003</v>
      </c>
      <c r="P1588" s="2">
        <v>30</v>
      </c>
      <c r="Q1588" s="2" t="s">
        <v>37</v>
      </c>
      <c r="R1588" s="2">
        <v>0</v>
      </c>
      <c r="S1588" s="2">
        <v>0</v>
      </c>
      <c r="T1588" s="2">
        <v>0</v>
      </c>
      <c r="U1588" s="2">
        <v>0</v>
      </c>
      <c r="V1588" s="2">
        <v>972.5</v>
      </c>
      <c r="W1588" s="2">
        <v>1803.57</v>
      </c>
      <c r="X1588" s="2">
        <v>0</v>
      </c>
      <c r="Y1588" s="2">
        <v>2762.51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2">
        <f>VLOOKUP(Tabla3[[#This Row],[Columna1]],Tabla5[#All],3,0)</f>
        <v>0</v>
      </c>
      <c r="AF1588" s="2">
        <v>0</v>
      </c>
      <c r="AG1588" s="2">
        <v>0</v>
      </c>
      <c r="AH1588" s="2">
        <v>0</v>
      </c>
      <c r="AI1588" s="2">
        <v>0</v>
      </c>
      <c r="AJ1588" s="2">
        <v>0</v>
      </c>
      <c r="AK1588" s="2">
        <f>VLOOKUP(Tabla3[[#This Row],[Columna1]],Tabla7[[ID]:[Monto neto de los bonos]],3,0)</f>
        <v>1803.57</v>
      </c>
      <c r="AL1588" s="2">
        <v>0</v>
      </c>
      <c r="AM1588" s="2">
        <v>0</v>
      </c>
      <c r="AN1588" s="2">
        <v>0</v>
      </c>
      <c r="AO1588" s="2">
        <v>0</v>
      </c>
      <c r="AP1588" s="2">
        <v>0</v>
      </c>
      <c r="AQ1588" s="2">
        <v>0</v>
      </c>
      <c r="AR1588" s="2">
        <v>0</v>
      </c>
      <c r="AS1588" s="2">
        <v>4352.9399999999996</v>
      </c>
      <c r="AT1588" s="2">
        <v>2720.58</v>
      </c>
      <c r="AU1588" s="2">
        <v>2330.2600000000002</v>
      </c>
      <c r="AV1588" s="2">
        <v>0</v>
      </c>
      <c r="AW1588" s="1"/>
      <c r="AX1588" s="2" t="s">
        <v>422</v>
      </c>
      <c r="AY1588" s="8" t="s">
        <v>428</v>
      </c>
    </row>
    <row r="1589" spans="1:51" ht="13.15" customHeight="1" x14ac:dyDescent="0.25">
      <c r="A1589" s="7">
        <v>22311</v>
      </c>
      <c r="B1589" s="2" t="s">
        <v>1513</v>
      </c>
      <c r="C1589" s="2">
        <v>3961203</v>
      </c>
      <c r="D1589" s="2" t="s">
        <v>188</v>
      </c>
      <c r="E1589" s="2" t="s">
        <v>190</v>
      </c>
      <c r="F1589" s="2" t="s">
        <v>191</v>
      </c>
      <c r="G1589" s="3">
        <v>43815</v>
      </c>
      <c r="H1589" s="1"/>
      <c r="I1589" s="2">
        <v>9708.5300000000007</v>
      </c>
      <c r="J1589" s="2">
        <v>4443.09</v>
      </c>
      <c r="K1589" s="2">
        <v>4443.09</v>
      </c>
      <c r="L1589" s="2">
        <v>1807.82</v>
      </c>
      <c r="M1589" s="1"/>
      <c r="N1589" s="5">
        <f t="shared" si="48"/>
        <v>24327.49</v>
      </c>
      <c r="O1589" s="6">
        <f t="shared" si="49"/>
        <v>17893.29</v>
      </c>
      <c r="P1589" s="2">
        <v>30</v>
      </c>
      <c r="Q1589" s="2" t="s">
        <v>37</v>
      </c>
      <c r="R1589" s="2">
        <v>0</v>
      </c>
      <c r="S1589" s="2">
        <v>0</v>
      </c>
      <c r="T1589" s="2">
        <v>0</v>
      </c>
      <c r="U1589" s="2">
        <v>0</v>
      </c>
      <c r="V1589" s="2">
        <v>892.56</v>
      </c>
      <c r="W1589" s="2">
        <v>3032.4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2">
        <f>VLOOKUP(Tabla3[[#This Row],[Columna1]],Tabla5[#All],3,0)</f>
        <v>0</v>
      </c>
      <c r="AF1589" s="2">
        <v>0</v>
      </c>
      <c r="AG1589" s="2">
        <v>0</v>
      </c>
      <c r="AH1589" s="2">
        <v>0</v>
      </c>
      <c r="AI1589" s="2">
        <v>0</v>
      </c>
      <c r="AJ1589" s="2">
        <v>0</v>
      </c>
      <c r="AK1589" s="2">
        <f>VLOOKUP(Tabla3[[#This Row],[Columna1]],Tabla7[[ID]:[Monto neto de los bonos]],3,0)</f>
        <v>3032.4</v>
      </c>
      <c r="AL1589" s="2">
        <v>0</v>
      </c>
      <c r="AM1589" s="2">
        <v>0</v>
      </c>
      <c r="AN1589" s="2">
        <v>0</v>
      </c>
      <c r="AO1589" s="2">
        <v>0</v>
      </c>
      <c r="AP1589" s="2">
        <v>0</v>
      </c>
      <c r="AQ1589" s="2">
        <v>0</v>
      </c>
      <c r="AR1589" s="2">
        <v>0</v>
      </c>
      <c r="AS1589" s="2">
        <v>3194.28</v>
      </c>
      <c r="AT1589" s="2">
        <v>2129.52</v>
      </c>
      <c r="AU1589" s="2">
        <v>1110.4000000000001</v>
      </c>
      <c r="AV1589" s="2">
        <v>0</v>
      </c>
      <c r="AW1589" s="1"/>
      <c r="AX1589" s="2" t="s">
        <v>422</v>
      </c>
      <c r="AY1589" s="8" t="s">
        <v>423</v>
      </c>
    </row>
    <row r="1590" spans="1:51" ht="13.15" customHeight="1" x14ac:dyDescent="0.25">
      <c r="A1590" s="7">
        <v>13882</v>
      </c>
      <c r="B1590" s="2" t="s">
        <v>1514</v>
      </c>
      <c r="C1590" s="2">
        <v>131403</v>
      </c>
      <c r="D1590" s="2" t="s">
        <v>188</v>
      </c>
      <c r="E1590" s="2" t="s">
        <v>199</v>
      </c>
      <c r="F1590" s="2" t="s">
        <v>221</v>
      </c>
      <c r="G1590" s="3">
        <v>39025</v>
      </c>
      <c r="H1590" s="1"/>
      <c r="I1590" s="2">
        <v>11148.79</v>
      </c>
      <c r="J1590" s="2">
        <v>5442.7049999999999</v>
      </c>
      <c r="K1590" s="2">
        <v>5442.7049999999999</v>
      </c>
      <c r="L1590" s="2">
        <v>4283.3999999999996</v>
      </c>
      <c r="M1590" s="1"/>
      <c r="N1590" s="5">
        <f t="shared" si="48"/>
        <v>46071.030000000006</v>
      </c>
      <c r="O1590" s="6">
        <f t="shared" si="49"/>
        <v>37351.030000000006</v>
      </c>
      <c r="P1590" s="2">
        <v>30</v>
      </c>
      <c r="Q1590" s="2" t="s">
        <v>37</v>
      </c>
      <c r="R1590" s="2">
        <v>0</v>
      </c>
      <c r="S1590" s="2">
        <v>0</v>
      </c>
      <c r="T1590" s="2">
        <v>0</v>
      </c>
      <c r="U1590" s="2">
        <v>0</v>
      </c>
      <c r="V1590" s="2">
        <v>1057.6600000000001</v>
      </c>
      <c r="W1590" s="2">
        <v>2384.64</v>
      </c>
      <c r="X1590" s="2">
        <v>0</v>
      </c>
      <c r="Y1590" s="2">
        <v>6362.13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2">
        <f>VLOOKUP(Tabla3[[#This Row],[Columna1]],Tabla5[#All],3,0)</f>
        <v>0</v>
      </c>
      <c r="AF1590" s="2">
        <v>0</v>
      </c>
      <c r="AG1590" s="2">
        <v>9949</v>
      </c>
      <c r="AH1590" s="2">
        <v>0</v>
      </c>
      <c r="AI1590" s="2">
        <v>0</v>
      </c>
      <c r="AJ1590" s="2">
        <v>0</v>
      </c>
      <c r="AK1590" s="2">
        <f>VLOOKUP(Tabla3[[#This Row],[Columna1]],Tabla7[[ID]:[Monto neto de los bonos]],3,0)</f>
        <v>12333.64</v>
      </c>
      <c r="AL1590" s="2">
        <v>0</v>
      </c>
      <c r="AM1590" s="2">
        <v>0</v>
      </c>
      <c r="AN1590" s="2">
        <v>0</v>
      </c>
      <c r="AO1590" s="2">
        <v>0</v>
      </c>
      <c r="AP1590" s="2">
        <v>0</v>
      </c>
      <c r="AQ1590" s="2">
        <v>0</v>
      </c>
      <c r="AR1590" s="2">
        <v>0</v>
      </c>
      <c r="AS1590" s="2">
        <v>4106.32</v>
      </c>
      <c r="AT1590" s="2">
        <v>2737.54</v>
      </c>
      <c r="AU1590" s="2">
        <v>1876.14</v>
      </c>
      <c r="AV1590" s="2">
        <v>0</v>
      </c>
      <c r="AW1590" s="1"/>
      <c r="AX1590" s="2" t="s">
        <v>422</v>
      </c>
      <c r="AY1590" s="8" t="s">
        <v>428</v>
      </c>
    </row>
    <row r="1591" spans="1:51" ht="13.15" customHeight="1" x14ac:dyDescent="0.25">
      <c r="A1591" s="7">
        <v>17602</v>
      </c>
      <c r="B1591" s="2" t="s">
        <v>1515</v>
      </c>
      <c r="C1591" s="2">
        <v>224803</v>
      </c>
      <c r="D1591" s="2" t="s">
        <v>188</v>
      </c>
      <c r="E1591" s="2" t="s">
        <v>199</v>
      </c>
      <c r="F1591" s="2" t="s">
        <v>193</v>
      </c>
      <c r="G1591" s="3">
        <v>41349</v>
      </c>
      <c r="H1591" s="1"/>
      <c r="I1591" s="2">
        <v>9717.6</v>
      </c>
      <c r="J1591" s="2">
        <v>4447.2349999999997</v>
      </c>
      <c r="K1591" s="2">
        <v>4447.2349999999997</v>
      </c>
      <c r="L1591" s="2">
        <v>2967.08</v>
      </c>
      <c r="M1591" s="1"/>
      <c r="N1591" s="5">
        <f t="shared" si="48"/>
        <v>32340.2</v>
      </c>
      <c r="O1591" s="6">
        <f t="shared" si="49"/>
        <v>25409.199999999997</v>
      </c>
      <c r="P1591" s="2">
        <v>30</v>
      </c>
      <c r="Q1591" s="2" t="s">
        <v>37</v>
      </c>
      <c r="R1591" s="2">
        <v>0</v>
      </c>
      <c r="S1591" s="2">
        <v>0</v>
      </c>
      <c r="T1591" s="2">
        <v>0</v>
      </c>
      <c r="U1591" s="2">
        <v>0</v>
      </c>
      <c r="V1591" s="2">
        <v>893.38</v>
      </c>
      <c r="W1591" s="2">
        <v>1970.03</v>
      </c>
      <c r="X1591" s="2">
        <v>0</v>
      </c>
      <c r="Y1591" s="2">
        <v>2397.64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f>VLOOKUP(Tabla3[[#This Row],[Columna1]],Tabla5[#All],3,0)</f>
        <v>0</v>
      </c>
      <c r="AF1591" s="2">
        <v>0</v>
      </c>
      <c r="AG1591" s="2">
        <v>5500</v>
      </c>
      <c r="AH1591" s="2">
        <v>0</v>
      </c>
      <c r="AI1591" s="2">
        <v>0</v>
      </c>
      <c r="AJ1591" s="2">
        <v>0</v>
      </c>
      <c r="AK1591" s="2">
        <f>VLOOKUP(Tabla3[[#This Row],[Columna1]],Tabla7[[ID]:[Monto neto de los bonos]],3,0)</f>
        <v>7470.03</v>
      </c>
      <c r="AL1591" s="2">
        <v>0</v>
      </c>
      <c r="AM1591" s="2">
        <v>0</v>
      </c>
      <c r="AN1591" s="2">
        <v>0</v>
      </c>
      <c r="AO1591" s="2">
        <v>0</v>
      </c>
      <c r="AP1591" s="2">
        <v>0</v>
      </c>
      <c r="AQ1591" s="2">
        <v>0</v>
      </c>
      <c r="AR1591" s="2">
        <v>0</v>
      </c>
      <c r="AS1591" s="2">
        <v>3370.86</v>
      </c>
      <c r="AT1591" s="2">
        <v>2247.2399999999998</v>
      </c>
      <c r="AU1591" s="2">
        <v>1312.9</v>
      </c>
      <c r="AV1591" s="2">
        <v>0</v>
      </c>
      <c r="AW1591" s="1"/>
      <c r="AX1591" s="2" t="s">
        <v>422</v>
      </c>
      <c r="AY1591" s="8" t="s">
        <v>428</v>
      </c>
    </row>
    <row r="1592" spans="1:51" ht="13.15" customHeight="1" x14ac:dyDescent="0.25">
      <c r="A1592" s="7">
        <v>19000</v>
      </c>
      <c r="B1592" s="2" t="s">
        <v>1516</v>
      </c>
      <c r="C1592" s="2">
        <v>304603</v>
      </c>
      <c r="D1592" s="2" t="s">
        <v>188</v>
      </c>
      <c r="E1592" s="2" t="s">
        <v>200</v>
      </c>
      <c r="F1592" s="2" t="s">
        <v>193</v>
      </c>
      <c r="G1592" s="3">
        <v>42087</v>
      </c>
      <c r="H1592" s="1"/>
      <c r="I1592" s="2">
        <v>9717.6</v>
      </c>
      <c r="J1592" s="2">
        <v>4447.2349999999997</v>
      </c>
      <c r="K1592" s="2">
        <v>4447.2349999999997</v>
      </c>
      <c r="L1592" s="2">
        <v>3387.79</v>
      </c>
      <c r="M1592" s="1"/>
      <c r="N1592" s="5">
        <f t="shared" si="48"/>
        <v>27260.91</v>
      </c>
      <c r="O1592" s="6">
        <f t="shared" si="49"/>
        <v>20757.439999999999</v>
      </c>
      <c r="P1592" s="2">
        <v>30</v>
      </c>
      <c r="Q1592" s="2" t="s">
        <v>37</v>
      </c>
      <c r="R1592" s="2">
        <v>0</v>
      </c>
      <c r="S1592" s="2">
        <v>0</v>
      </c>
      <c r="T1592" s="2">
        <v>0</v>
      </c>
      <c r="U1592" s="2">
        <v>0</v>
      </c>
      <c r="V1592" s="2">
        <v>893.38</v>
      </c>
      <c r="W1592" s="2">
        <v>1970.03</v>
      </c>
      <c r="X1592" s="2">
        <v>0</v>
      </c>
      <c r="Y1592" s="2">
        <v>2397.64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f>VLOOKUP(Tabla3[[#This Row],[Columna1]],Tabla5[#All],3,0)</f>
        <v>0</v>
      </c>
      <c r="AF1592" s="2">
        <v>0</v>
      </c>
      <c r="AG1592" s="2">
        <v>0</v>
      </c>
      <c r="AH1592" s="2">
        <v>0</v>
      </c>
      <c r="AI1592" s="2">
        <v>0</v>
      </c>
      <c r="AJ1592" s="2">
        <v>0</v>
      </c>
      <c r="AK1592" s="2">
        <f>VLOOKUP(Tabla3[[#This Row],[Columna1]],Tabla7[[ID]:[Monto neto de los bonos]],3,0)</f>
        <v>5703.65</v>
      </c>
      <c r="AL1592" s="2">
        <v>0</v>
      </c>
      <c r="AM1592" s="2">
        <v>0</v>
      </c>
      <c r="AN1592" s="2">
        <v>0</v>
      </c>
      <c r="AO1592" s="2">
        <v>0</v>
      </c>
      <c r="AP1592" s="2">
        <v>0</v>
      </c>
      <c r="AQ1592" s="2">
        <v>0</v>
      </c>
      <c r="AR1592" s="2">
        <v>0</v>
      </c>
      <c r="AS1592" s="2">
        <v>3219</v>
      </c>
      <c r="AT1592" s="2">
        <v>2146</v>
      </c>
      <c r="AU1592" s="2">
        <v>1138.47</v>
      </c>
      <c r="AV1592" s="2">
        <v>0</v>
      </c>
      <c r="AW1592" s="1"/>
      <c r="AX1592" s="2" t="s">
        <v>422</v>
      </c>
      <c r="AY1592" s="8" t="s">
        <v>428</v>
      </c>
    </row>
    <row r="1593" spans="1:51" ht="13.15" customHeight="1" x14ac:dyDescent="0.25">
      <c r="A1593" s="7">
        <v>17009</v>
      </c>
      <c r="B1593" s="2" t="s">
        <v>1517</v>
      </c>
      <c r="C1593" s="2">
        <v>272803</v>
      </c>
      <c r="D1593" s="2" t="s">
        <v>188</v>
      </c>
      <c r="E1593" s="2" t="s">
        <v>192</v>
      </c>
      <c r="F1593" s="2" t="s">
        <v>193</v>
      </c>
      <c r="G1593" s="3">
        <v>40955</v>
      </c>
      <c r="H1593" s="1"/>
      <c r="I1593" s="2">
        <v>9717.6</v>
      </c>
      <c r="J1593" s="2">
        <v>4447.2349999999997</v>
      </c>
      <c r="K1593" s="2">
        <v>4447.2349999999997</v>
      </c>
      <c r="L1593" s="2">
        <v>2831.46</v>
      </c>
      <c r="M1593" s="1"/>
      <c r="N1593" s="5">
        <f t="shared" si="48"/>
        <v>44487.58</v>
      </c>
      <c r="O1593" s="6">
        <f t="shared" si="49"/>
        <v>37614.800000000003</v>
      </c>
      <c r="P1593" s="2">
        <v>30</v>
      </c>
      <c r="Q1593" s="2" t="s">
        <v>37</v>
      </c>
      <c r="R1593" s="2">
        <v>0</v>
      </c>
      <c r="S1593" s="2">
        <v>0</v>
      </c>
      <c r="T1593" s="2">
        <v>0</v>
      </c>
      <c r="U1593" s="2">
        <v>0</v>
      </c>
      <c r="V1593" s="2">
        <v>893.38</v>
      </c>
      <c r="W1593" s="2">
        <v>1970.03</v>
      </c>
      <c r="X1593" s="2">
        <v>0</v>
      </c>
      <c r="Y1593" s="2">
        <v>2397.64</v>
      </c>
      <c r="Z1593" s="2">
        <v>0</v>
      </c>
      <c r="AA1593" s="2">
        <v>0</v>
      </c>
      <c r="AB1593" s="2">
        <v>0</v>
      </c>
      <c r="AC1593" s="2">
        <v>0</v>
      </c>
      <c r="AD1593" s="2">
        <v>5250</v>
      </c>
      <c r="AE1593" s="2">
        <f>VLOOKUP(Tabla3[[#This Row],[Columna1]],Tabla5[#All],3,0)</f>
        <v>5250</v>
      </c>
      <c r="AF1593" s="2">
        <v>0</v>
      </c>
      <c r="AG1593" s="2">
        <v>11000</v>
      </c>
      <c r="AH1593" s="2">
        <v>1270</v>
      </c>
      <c r="AI1593" s="2">
        <v>0</v>
      </c>
      <c r="AJ1593" s="2">
        <v>1533</v>
      </c>
      <c r="AK1593" s="2">
        <f>VLOOKUP(Tabla3[[#This Row],[Columna1]],Tabla7[[ID]:[Monto neto de los bonos]],3,0)</f>
        <v>23919.11</v>
      </c>
      <c r="AL1593" s="2">
        <v>0</v>
      </c>
      <c r="AM1593" s="2">
        <v>0</v>
      </c>
      <c r="AN1593" s="2">
        <v>0</v>
      </c>
      <c r="AO1593" s="2">
        <v>0</v>
      </c>
      <c r="AP1593" s="2">
        <v>0</v>
      </c>
      <c r="AQ1593" s="2">
        <v>0</v>
      </c>
      <c r="AR1593" s="2">
        <v>0</v>
      </c>
      <c r="AS1593" s="2">
        <v>3350.52</v>
      </c>
      <c r="AT1593" s="2">
        <v>2233.6799999999998</v>
      </c>
      <c r="AU1593" s="2">
        <v>1288.58</v>
      </c>
      <c r="AV1593" s="2">
        <v>0</v>
      </c>
      <c r="AW1593" s="1"/>
      <c r="AX1593" s="2" t="s">
        <v>422</v>
      </c>
      <c r="AY1593" s="8" t="s">
        <v>428</v>
      </c>
    </row>
    <row r="1594" spans="1:51" ht="13.15" customHeight="1" x14ac:dyDescent="0.25">
      <c r="A1594" s="7">
        <v>22872</v>
      </c>
      <c r="B1594" s="2" t="s">
        <v>1518</v>
      </c>
      <c r="C1594" s="2">
        <v>4771403</v>
      </c>
      <c r="D1594" s="2" t="s">
        <v>188</v>
      </c>
      <c r="E1594" s="2" t="s">
        <v>202</v>
      </c>
      <c r="F1594" s="2" t="s">
        <v>193</v>
      </c>
      <c r="G1594" s="3">
        <v>44181</v>
      </c>
      <c r="H1594" s="1"/>
      <c r="I1594" s="2">
        <v>9717.6</v>
      </c>
      <c r="J1594" s="2">
        <v>4447.2349999999997</v>
      </c>
      <c r="K1594" s="2">
        <v>4447.2349999999997</v>
      </c>
      <c r="L1594" s="2">
        <v>0</v>
      </c>
      <c r="M1594" s="1"/>
      <c r="N1594" s="5">
        <f t="shared" si="48"/>
        <v>23873.119999999999</v>
      </c>
      <c r="O1594" s="6">
        <f t="shared" si="49"/>
        <v>18155.28</v>
      </c>
      <c r="P1594" s="2">
        <v>30</v>
      </c>
      <c r="Q1594" s="2" t="s">
        <v>37</v>
      </c>
      <c r="R1594" s="2">
        <v>0</v>
      </c>
      <c r="S1594" s="2">
        <v>0</v>
      </c>
      <c r="T1594" s="2">
        <v>0</v>
      </c>
      <c r="U1594" s="2">
        <v>0</v>
      </c>
      <c r="V1594" s="2">
        <v>893.38</v>
      </c>
      <c r="W1594" s="2">
        <v>1970.03</v>
      </c>
      <c r="X1594" s="2">
        <v>0</v>
      </c>
      <c r="Y1594" s="2">
        <v>2397.64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f>VLOOKUP(Tabla3[[#This Row],[Columna1]],Tabla5[#All],3,0)</f>
        <v>0</v>
      </c>
      <c r="AF1594" s="2">
        <v>0</v>
      </c>
      <c r="AG1594" s="2">
        <v>0</v>
      </c>
      <c r="AH1594" s="2">
        <v>0</v>
      </c>
      <c r="AI1594" s="2">
        <v>0</v>
      </c>
      <c r="AJ1594" s="2">
        <v>0</v>
      </c>
      <c r="AK1594" s="2">
        <f>VLOOKUP(Tabla3[[#This Row],[Columna1]],Tabla7[[ID]:[Monto neto de los bonos]],3,0)</f>
        <v>1970.03</v>
      </c>
      <c r="AL1594" s="2">
        <v>0</v>
      </c>
      <c r="AM1594" s="2">
        <v>0</v>
      </c>
      <c r="AN1594" s="2">
        <v>0</v>
      </c>
      <c r="AO1594" s="2">
        <v>0</v>
      </c>
      <c r="AP1594" s="2">
        <v>0</v>
      </c>
      <c r="AQ1594" s="2">
        <v>0</v>
      </c>
      <c r="AR1594" s="2">
        <v>0</v>
      </c>
      <c r="AS1594" s="2">
        <v>2925.8</v>
      </c>
      <c r="AT1594" s="2">
        <v>1950.52</v>
      </c>
      <c r="AU1594" s="2">
        <v>841.52</v>
      </c>
      <c r="AV1594" s="2">
        <v>0</v>
      </c>
      <c r="AW1594" s="1"/>
      <c r="AX1594" s="2" t="s">
        <v>422</v>
      </c>
      <c r="AY1594" s="8" t="s">
        <v>428</v>
      </c>
    </row>
    <row r="1595" spans="1:51" ht="13.15" customHeight="1" x14ac:dyDescent="0.25">
      <c r="A1595" s="7">
        <v>21603</v>
      </c>
      <c r="B1595" s="2" t="s">
        <v>1519</v>
      </c>
      <c r="C1595" s="2">
        <v>3061203</v>
      </c>
      <c r="D1595" s="2" t="s">
        <v>188</v>
      </c>
      <c r="E1595" s="2" t="s">
        <v>202</v>
      </c>
      <c r="F1595" s="2" t="s">
        <v>193</v>
      </c>
      <c r="G1595" s="3">
        <v>43435</v>
      </c>
      <c r="H1595" s="1"/>
      <c r="I1595" s="2">
        <v>9717.6</v>
      </c>
      <c r="J1595" s="2">
        <v>4447.2349999999997</v>
      </c>
      <c r="K1595" s="2">
        <v>4447.2349999999997</v>
      </c>
      <c r="L1595" s="2">
        <v>1691.11</v>
      </c>
      <c r="M1595" s="1"/>
      <c r="N1595" s="5">
        <f t="shared" si="48"/>
        <v>25564.23</v>
      </c>
      <c r="O1595" s="6">
        <f t="shared" si="49"/>
        <v>19171.830000000002</v>
      </c>
      <c r="P1595" s="2">
        <v>30</v>
      </c>
      <c r="Q1595" s="2" t="s">
        <v>37</v>
      </c>
      <c r="R1595" s="2">
        <v>0</v>
      </c>
      <c r="S1595" s="2">
        <v>0</v>
      </c>
      <c r="T1595" s="2">
        <v>0</v>
      </c>
      <c r="U1595" s="2">
        <v>0</v>
      </c>
      <c r="V1595" s="2">
        <v>893.38</v>
      </c>
      <c r="W1595" s="2">
        <v>1970.03</v>
      </c>
      <c r="X1595" s="2">
        <v>0</v>
      </c>
      <c r="Y1595" s="2">
        <v>2397.64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2">
        <f>VLOOKUP(Tabla3[[#This Row],[Columna1]],Tabla5[#All],3,0)</f>
        <v>0</v>
      </c>
      <c r="AF1595" s="2">
        <v>0</v>
      </c>
      <c r="AG1595" s="2">
        <v>0</v>
      </c>
      <c r="AH1595" s="2">
        <v>0</v>
      </c>
      <c r="AI1595" s="2">
        <v>0</v>
      </c>
      <c r="AJ1595" s="2">
        <v>0</v>
      </c>
      <c r="AK1595" s="2">
        <f>VLOOKUP(Tabla3[[#This Row],[Columna1]],Tabla7[[ID]:[Monto neto de los bonos]],3,0)</f>
        <v>1970.03</v>
      </c>
      <c r="AL1595" s="2">
        <v>0</v>
      </c>
      <c r="AM1595" s="2">
        <v>0</v>
      </c>
      <c r="AN1595" s="2">
        <v>0</v>
      </c>
      <c r="AO1595" s="2">
        <v>0</v>
      </c>
      <c r="AP1595" s="2">
        <v>0</v>
      </c>
      <c r="AQ1595" s="2">
        <v>0</v>
      </c>
      <c r="AR1595" s="2">
        <v>0</v>
      </c>
      <c r="AS1595" s="2">
        <v>3179.46</v>
      </c>
      <c r="AT1595" s="2">
        <v>2119.64</v>
      </c>
      <c r="AU1595" s="2">
        <v>1093.3</v>
      </c>
      <c r="AV1595" s="2">
        <v>0</v>
      </c>
      <c r="AW1595" s="1"/>
      <c r="AX1595" s="2" t="s">
        <v>422</v>
      </c>
      <c r="AY1595" s="8" t="s">
        <v>428</v>
      </c>
    </row>
    <row r="1596" spans="1:51" ht="13.15" customHeight="1" x14ac:dyDescent="0.25">
      <c r="A1596" s="7">
        <v>16000</v>
      </c>
      <c r="B1596" s="2" t="s">
        <v>1520</v>
      </c>
      <c r="C1596" s="2">
        <v>207103</v>
      </c>
      <c r="D1596" s="2" t="s">
        <v>188</v>
      </c>
      <c r="E1596" s="2" t="s">
        <v>192</v>
      </c>
      <c r="F1596" s="2" t="s">
        <v>193</v>
      </c>
      <c r="G1596" s="3">
        <v>40483</v>
      </c>
      <c r="H1596" s="1"/>
      <c r="I1596" s="2">
        <v>9717.6</v>
      </c>
      <c r="J1596" s="2">
        <v>4447.2349999999997</v>
      </c>
      <c r="K1596" s="2">
        <v>4447.2349999999997</v>
      </c>
      <c r="L1596" s="2">
        <v>2554.4899999999998</v>
      </c>
      <c r="M1596" s="1"/>
      <c r="N1596" s="5">
        <f t="shared" si="48"/>
        <v>26427.609999999997</v>
      </c>
      <c r="O1596" s="6">
        <f t="shared" si="49"/>
        <v>19673.689999999999</v>
      </c>
      <c r="P1596" s="2">
        <v>30</v>
      </c>
      <c r="Q1596" s="2" t="s">
        <v>37</v>
      </c>
      <c r="R1596" s="2">
        <v>0</v>
      </c>
      <c r="S1596" s="2">
        <v>0</v>
      </c>
      <c r="T1596" s="2">
        <v>0</v>
      </c>
      <c r="U1596" s="2">
        <v>0</v>
      </c>
      <c r="V1596" s="2">
        <v>893.38</v>
      </c>
      <c r="W1596" s="2">
        <v>1970.03</v>
      </c>
      <c r="X1596" s="2">
        <v>0</v>
      </c>
      <c r="Y1596" s="2">
        <v>2397.64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f>VLOOKUP(Tabla3[[#This Row],[Columna1]],Tabla5[#All],3,0)</f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f>VLOOKUP(Tabla3[[#This Row],[Columna1]],Tabla7[[ID]:[Monto neto de los bonos]],3,0)</f>
        <v>1970.03</v>
      </c>
      <c r="AL1596" s="2">
        <v>0</v>
      </c>
      <c r="AM1596" s="2">
        <v>0</v>
      </c>
      <c r="AN1596" s="2">
        <v>0</v>
      </c>
      <c r="AO1596" s="2">
        <v>0</v>
      </c>
      <c r="AP1596" s="2">
        <v>0</v>
      </c>
      <c r="AQ1596" s="2">
        <v>0</v>
      </c>
      <c r="AR1596" s="2">
        <v>0</v>
      </c>
      <c r="AS1596" s="2">
        <v>3308.98</v>
      </c>
      <c r="AT1596" s="2">
        <v>2205.98</v>
      </c>
      <c r="AU1596" s="2">
        <v>1238.96</v>
      </c>
      <c r="AV1596" s="2">
        <v>0</v>
      </c>
      <c r="AW1596" s="1"/>
      <c r="AX1596" s="2" t="s">
        <v>422</v>
      </c>
      <c r="AY1596" s="8" t="s">
        <v>428</v>
      </c>
    </row>
    <row r="1597" spans="1:51" ht="13.15" customHeight="1" x14ac:dyDescent="0.25">
      <c r="A1597" s="7">
        <v>19564</v>
      </c>
      <c r="B1597" s="2" t="s">
        <v>1521</v>
      </c>
      <c r="C1597" s="2">
        <v>685203</v>
      </c>
      <c r="D1597" s="2" t="s">
        <v>188</v>
      </c>
      <c r="E1597" s="2" t="s">
        <v>211</v>
      </c>
      <c r="F1597" s="2" t="s">
        <v>36</v>
      </c>
      <c r="G1597" s="3">
        <v>42452</v>
      </c>
      <c r="H1597" s="1"/>
      <c r="I1597" s="2">
        <v>13165.89</v>
      </c>
      <c r="J1597" s="2">
        <v>2789.65</v>
      </c>
      <c r="K1597" s="2">
        <v>2789.65</v>
      </c>
      <c r="L1597" s="2">
        <v>1487.68</v>
      </c>
      <c r="M1597" s="1"/>
      <c r="N1597" s="5">
        <f t="shared" si="48"/>
        <v>23909.439999999999</v>
      </c>
      <c r="O1597" s="6">
        <f t="shared" si="49"/>
        <v>20010.399999999998</v>
      </c>
      <c r="P1597" s="2">
        <v>30</v>
      </c>
      <c r="Q1597" s="2" t="s">
        <v>37</v>
      </c>
      <c r="R1597" s="2">
        <v>0</v>
      </c>
      <c r="S1597" s="2">
        <v>0</v>
      </c>
      <c r="T1597" s="2">
        <v>0</v>
      </c>
      <c r="U1597" s="2">
        <v>0</v>
      </c>
      <c r="V1597" s="2">
        <v>1249.68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2426.89</v>
      </c>
      <c r="AE1597" s="2">
        <f>VLOOKUP(Tabla3[[#This Row],[Columna1]],Tabla5[#All],3,0)</f>
        <v>2426.89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f>VLOOKUP(Tabla3[[#This Row],[Columna1]],Tabla7[[ID]:[Monto neto de los bonos]],3,0)</f>
        <v>0</v>
      </c>
      <c r="AL1597" s="2">
        <v>0</v>
      </c>
      <c r="AM1597" s="2">
        <v>0</v>
      </c>
      <c r="AN1597" s="2">
        <v>0</v>
      </c>
      <c r="AO1597" s="2">
        <v>0</v>
      </c>
      <c r="AP1597" s="2">
        <v>0</v>
      </c>
      <c r="AQ1597" s="2">
        <v>0</v>
      </c>
      <c r="AR1597" s="2">
        <v>0</v>
      </c>
      <c r="AS1597" s="2">
        <v>0</v>
      </c>
      <c r="AT1597" s="2">
        <v>2148.2399999999998</v>
      </c>
      <c r="AU1597" s="2">
        <v>1750.8</v>
      </c>
      <c r="AV1597" s="2">
        <v>0</v>
      </c>
      <c r="AW1597" s="1"/>
      <c r="AX1597" s="2" t="s">
        <v>422</v>
      </c>
      <c r="AY1597" s="8" t="s">
        <v>423</v>
      </c>
    </row>
    <row r="1598" spans="1:51" ht="13.15" customHeight="1" x14ac:dyDescent="0.25">
      <c r="A1598" s="7">
        <v>16002</v>
      </c>
      <c r="B1598" s="2" t="s">
        <v>1522</v>
      </c>
      <c r="C1598" s="2">
        <v>207303</v>
      </c>
      <c r="D1598" s="2" t="s">
        <v>188</v>
      </c>
      <c r="E1598" s="2" t="s">
        <v>214</v>
      </c>
      <c r="F1598" s="2" t="s">
        <v>193</v>
      </c>
      <c r="G1598" s="3">
        <v>40483</v>
      </c>
      <c r="H1598" s="1"/>
      <c r="I1598" s="2">
        <v>9717.6</v>
      </c>
      <c r="J1598" s="2">
        <v>4447.2349999999997</v>
      </c>
      <c r="K1598" s="2">
        <v>4447.2349999999997</v>
      </c>
      <c r="L1598" s="2">
        <v>2554.4899999999998</v>
      </c>
      <c r="M1598" s="1"/>
      <c r="N1598" s="5">
        <f t="shared" si="48"/>
        <v>35427.61</v>
      </c>
      <c r="O1598" s="6">
        <f t="shared" si="49"/>
        <v>28673.690000000002</v>
      </c>
      <c r="P1598" s="2">
        <v>30</v>
      </c>
      <c r="Q1598" s="2" t="s">
        <v>37</v>
      </c>
      <c r="R1598" s="2">
        <v>0</v>
      </c>
      <c r="S1598" s="2">
        <v>0</v>
      </c>
      <c r="T1598" s="2">
        <v>0</v>
      </c>
      <c r="U1598" s="2">
        <v>0</v>
      </c>
      <c r="V1598" s="2">
        <v>893.38</v>
      </c>
      <c r="W1598" s="2">
        <v>1970.03</v>
      </c>
      <c r="X1598" s="2">
        <v>0</v>
      </c>
      <c r="Y1598" s="2">
        <v>2397.64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f>VLOOKUP(Tabla3[[#This Row],[Columna1]],Tabla5[#All],3,0)</f>
        <v>0</v>
      </c>
      <c r="AF1598" s="2">
        <v>0</v>
      </c>
      <c r="AG1598" s="2">
        <v>9000</v>
      </c>
      <c r="AH1598" s="2">
        <v>1270</v>
      </c>
      <c r="AI1598" s="2">
        <v>0</v>
      </c>
      <c r="AJ1598" s="2">
        <v>0</v>
      </c>
      <c r="AK1598" s="2">
        <f>VLOOKUP(Tabla3[[#This Row],[Columna1]],Tabla7[[ID]:[Monto neto de los bonos]],3,0)</f>
        <v>12240.03</v>
      </c>
      <c r="AL1598" s="2">
        <v>0</v>
      </c>
      <c r="AM1598" s="2">
        <v>0</v>
      </c>
      <c r="AN1598" s="2">
        <v>0</v>
      </c>
      <c r="AO1598" s="2">
        <v>0</v>
      </c>
      <c r="AP1598" s="2">
        <v>0</v>
      </c>
      <c r="AQ1598" s="2">
        <v>0</v>
      </c>
      <c r="AR1598" s="2">
        <v>0</v>
      </c>
      <c r="AS1598" s="2">
        <v>3308.98</v>
      </c>
      <c r="AT1598" s="2">
        <v>2205.98</v>
      </c>
      <c r="AU1598" s="2">
        <v>1238.96</v>
      </c>
      <c r="AV1598" s="2">
        <v>0</v>
      </c>
      <c r="AW1598" s="1"/>
      <c r="AX1598" s="2" t="s">
        <v>422</v>
      </c>
      <c r="AY1598" s="8" t="s">
        <v>428</v>
      </c>
    </row>
    <row r="1599" spans="1:51" ht="13.15" customHeight="1" x14ac:dyDescent="0.25">
      <c r="A1599" s="7">
        <v>13112</v>
      </c>
      <c r="B1599" s="2" t="s">
        <v>1523</v>
      </c>
      <c r="C1599" s="2">
        <v>99203</v>
      </c>
      <c r="D1599" s="2" t="s">
        <v>188</v>
      </c>
      <c r="E1599" s="2" t="s">
        <v>205</v>
      </c>
      <c r="F1599" s="2" t="s">
        <v>201</v>
      </c>
      <c r="G1599" s="3">
        <v>38434</v>
      </c>
      <c r="H1599" s="1"/>
      <c r="I1599" s="2">
        <v>11670.43</v>
      </c>
      <c r="J1599" s="2">
        <v>4294.8850000000002</v>
      </c>
      <c r="K1599" s="2">
        <v>4294.8850000000002</v>
      </c>
      <c r="L1599" s="2">
        <v>5543.06</v>
      </c>
      <c r="M1599" s="1"/>
      <c r="N1599" s="5">
        <f t="shared" si="48"/>
        <v>40129.520000000004</v>
      </c>
      <c r="O1599" s="6">
        <f t="shared" si="49"/>
        <v>31757.940000000006</v>
      </c>
      <c r="P1599" s="2">
        <v>30</v>
      </c>
      <c r="Q1599" s="2" t="s">
        <v>37</v>
      </c>
      <c r="R1599" s="2">
        <v>0</v>
      </c>
      <c r="S1599" s="2">
        <v>0</v>
      </c>
      <c r="T1599" s="2">
        <v>0</v>
      </c>
      <c r="U1599" s="2">
        <v>0</v>
      </c>
      <c r="V1599" s="2">
        <v>972.5</v>
      </c>
      <c r="W1599" s="2">
        <v>1803.57</v>
      </c>
      <c r="X1599" s="2">
        <v>0</v>
      </c>
      <c r="Y1599" s="2">
        <v>2550.19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2">
        <f>VLOOKUP(Tabla3[[#This Row],[Columna1]],Tabla5[#All],3,0)</f>
        <v>0</v>
      </c>
      <c r="AF1599" s="2">
        <v>0</v>
      </c>
      <c r="AG1599" s="2">
        <v>9000</v>
      </c>
      <c r="AH1599" s="2">
        <v>0</v>
      </c>
      <c r="AI1599" s="2">
        <v>0</v>
      </c>
      <c r="AJ1599" s="2">
        <v>0</v>
      </c>
      <c r="AK1599" s="2">
        <f>VLOOKUP(Tabla3[[#This Row],[Columna1]],Tabla7[[ID]:[Monto neto de los bonos]],3,0)</f>
        <v>10803.57</v>
      </c>
      <c r="AL1599" s="2">
        <v>0</v>
      </c>
      <c r="AM1599" s="2">
        <v>0</v>
      </c>
      <c r="AN1599" s="2">
        <v>0</v>
      </c>
      <c r="AO1599" s="2">
        <v>0</v>
      </c>
      <c r="AP1599" s="2">
        <v>0</v>
      </c>
      <c r="AQ1599" s="2">
        <v>0</v>
      </c>
      <c r="AR1599" s="2">
        <v>0</v>
      </c>
      <c r="AS1599" s="2">
        <v>3922.62</v>
      </c>
      <c r="AT1599" s="2">
        <v>2528.66</v>
      </c>
      <c r="AU1599" s="2">
        <v>1920.3</v>
      </c>
      <c r="AV1599" s="2">
        <v>0</v>
      </c>
      <c r="AW1599" s="1"/>
      <c r="AX1599" s="2" t="s">
        <v>422</v>
      </c>
      <c r="AY1599" s="8" t="s">
        <v>428</v>
      </c>
    </row>
    <row r="1600" spans="1:51" ht="13.15" customHeight="1" x14ac:dyDescent="0.25">
      <c r="A1600" s="7">
        <v>21725</v>
      </c>
      <c r="B1600" s="2" t="s">
        <v>1524</v>
      </c>
      <c r="C1600" s="2">
        <v>3199203</v>
      </c>
      <c r="D1600" s="2" t="s">
        <v>188</v>
      </c>
      <c r="E1600" s="2" t="s">
        <v>228</v>
      </c>
      <c r="F1600" s="2" t="s">
        <v>45</v>
      </c>
      <c r="G1600" s="3">
        <v>43435</v>
      </c>
      <c r="H1600" s="1"/>
      <c r="I1600" s="2">
        <v>13413.65</v>
      </c>
      <c r="J1600" s="2">
        <v>2841.47</v>
      </c>
      <c r="K1600" s="2">
        <v>2841.47</v>
      </c>
      <c r="L1600" s="2">
        <v>1751.53</v>
      </c>
      <c r="M1600" s="1"/>
      <c r="N1600" s="5">
        <f t="shared" si="48"/>
        <v>29783.47</v>
      </c>
      <c r="O1600" s="6">
        <f t="shared" si="49"/>
        <v>26261.460000000003</v>
      </c>
      <c r="P1600" s="2">
        <v>29</v>
      </c>
      <c r="Q1600" s="2" t="s">
        <v>37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8935.35</v>
      </c>
      <c r="AE1600" s="2">
        <f>VLOOKUP(Tabla3[[#This Row],[Columna1]],Tabla5[#All],3,0)</f>
        <v>8935.35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f>VLOOKUP(Tabla3[[#This Row],[Columna1]],Tabla7[[ID]:[Monto neto de los bonos]],3,0)</f>
        <v>0</v>
      </c>
      <c r="AL1600" s="2">
        <v>0</v>
      </c>
      <c r="AM1600" s="2">
        <v>0</v>
      </c>
      <c r="AN1600" s="2">
        <v>0</v>
      </c>
      <c r="AO1600" s="2">
        <v>0</v>
      </c>
      <c r="AP1600" s="2">
        <v>0</v>
      </c>
      <c r="AQ1600" s="2">
        <v>0</v>
      </c>
      <c r="AR1600" s="2">
        <v>0</v>
      </c>
      <c r="AS1600" s="2">
        <v>0</v>
      </c>
      <c r="AT1600" s="2">
        <v>2015.3</v>
      </c>
      <c r="AU1600" s="2">
        <v>1506.71</v>
      </c>
      <c r="AV1600" s="2">
        <v>0</v>
      </c>
      <c r="AW1600" s="1"/>
      <c r="AX1600" s="2" t="s">
        <v>422</v>
      </c>
      <c r="AY1600" s="8" t="s">
        <v>423</v>
      </c>
    </row>
    <row r="1601" spans="1:51" ht="13.15" customHeight="1" x14ac:dyDescent="0.25">
      <c r="A1601" s="7">
        <v>14255</v>
      </c>
      <c r="B1601" s="2" t="s">
        <v>1525</v>
      </c>
      <c r="C1601" s="2">
        <v>145603</v>
      </c>
      <c r="D1601" s="2" t="s">
        <v>188</v>
      </c>
      <c r="E1601" s="2" t="s">
        <v>202</v>
      </c>
      <c r="F1601" s="2" t="s">
        <v>201</v>
      </c>
      <c r="G1601" s="3">
        <v>39206</v>
      </c>
      <c r="H1601" s="1"/>
      <c r="I1601" s="2">
        <v>11670.43</v>
      </c>
      <c r="J1601" s="2">
        <v>4294.8850000000002</v>
      </c>
      <c r="K1601" s="2">
        <v>4294.8850000000002</v>
      </c>
      <c r="L1601" s="2">
        <v>4323.55</v>
      </c>
      <c r="M1601" s="1"/>
      <c r="N1601" s="5">
        <f t="shared" si="48"/>
        <v>29910.01</v>
      </c>
      <c r="O1601" s="6">
        <f t="shared" si="49"/>
        <v>21543.05</v>
      </c>
      <c r="P1601" s="2">
        <v>30</v>
      </c>
      <c r="Q1601" s="2" t="s">
        <v>37</v>
      </c>
      <c r="R1601" s="2">
        <v>0</v>
      </c>
      <c r="S1601" s="2">
        <v>0</v>
      </c>
      <c r="T1601" s="2">
        <v>0</v>
      </c>
      <c r="U1601" s="2">
        <v>0</v>
      </c>
      <c r="V1601" s="2">
        <v>972.5</v>
      </c>
      <c r="W1601" s="2">
        <v>1803.57</v>
      </c>
      <c r="X1601" s="2">
        <v>0</v>
      </c>
      <c r="Y1601" s="2">
        <v>2550.19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f>VLOOKUP(Tabla3[[#This Row],[Columna1]],Tabla5[#All],3,0)</f>
        <v>0</v>
      </c>
      <c r="AF1601" s="2">
        <v>0</v>
      </c>
      <c r="AG1601" s="2">
        <v>0</v>
      </c>
      <c r="AH1601" s="2">
        <v>0</v>
      </c>
      <c r="AI1601" s="2">
        <v>0</v>
      </c>
      <c r="AJ1601" s="2">
        <v>0</v>
      </c>
      <c r="AK1601" s="2">
        <f>VLOOKUP(Tabla3[[#This Row],[Columna1]],Tabla7[[ID]:[Monto neto de los bonos]],3,0)</f>
        <v>1803.57</v>
      </c>
      <c r="AL1601" s="2">
        <v>0</v>
      </c>
      <c r="AM1601" s="2">
        <v>0</v>
      </c>
      <c r="AN1601" s="2">
        <v>0</v>
      </c>
      <c r="AO1601" s="2">
        <v>0</v>
      </c>
      <c r="AP1601" s="2">
        <v>0</v>
      </c>
      <c r="AQ1601" s="2">
        <v>0</v>
      </c>
      <c r="AR1601" s="2">
        <v>0</v>
      </c>
      <c r="AS1601" s="2">
        <v>3833.44</v>
      </c>
      <c r="AT1601" s="2">
        <v>2555.62</v>
      </c>
      <c r="AU1601" s="2">
        <v>1977.9</v>
      </c>
      <c r="AV1601" s="2">
        <v>0</v>
      </c>
      <c r="AW1601" s="1"/>
      <c r="AX1601" s="2" t="s">
        <v>422</v>
      </c>
      <c r="AY1601" s="8" t="s">
        <v>428</v>
      </c>
    </row>
    <row r="1602" spans="1:51" ht="13.15" customHeight="1" x14ac:dyDescent="0.25">
      <c r="A1602" s="7">
        <v>25110</v>
      </c>
      <c r="B1602" s="2" t="s">
        <v>1526</v>
      </c>
      <c r="C1602" s="2">
        <v>6403703</v>
      </c>
      <c r="D1602" s="2" t="s">
        <v>188</v>
      </c>
      <c r="E1602" s="2" t="s">
        <v>195</v>
      </c>
      <c r="F1602" s="2" t="s">
        <v>41</v>
      </c>
      <c r="G1602" s="3">
        <v>45705</v>
      </c>
      <c r="H1602" s="1"/>
      <c r="I1602" s="2">
        <v>8542.57</v>
      </c>
      <c r="J1602" s="2">
        <v>2234.4899999999998</v>
      </c>
      <c r="K1602" s="2">
        <v>2234.4899999999998</v>
      </c>
      <c r="L1602" s="2">
        <v>0</v>
      </c>
      <c r="M1602" s="1"/>
      <c r="N1602" s="5">
        <f t="shared" ref="N1602:N1665" si="50">I1602+J1602+K1602+L1602+M1602+R1602+V1602+W1602+Y1602+AD1602+AG1602+AJ1602</f>
        <v>13878.99</v>
      </c>
      <c r="O1602" s="6">
        <f t="shared" ref="O1602:O1665" si="51">N1602-AS1602-AT1602-AU1602</f>
        <v>11780.25</v>
      </c>
      <c r="P1602" s="2">
        <v>30</v>
      </c>
      <c r="Q1602" s="2" t="s">
        <v>37</v>
      </c>
      <c r="R1602" s="2">
        <v>0</v>
      </c>
      <c r="S1602" s="2">
        <v>0</v>
      </c>
      <c r="T1602" s="2">
        <v>0</v>
      </c>
      <c r="U1602" s="2">
        <v>0</v>
      </c>
      <c r="V1602" s="2">
        <v>867.44</v>
      </c>
      <c r="W1602" s="2">
        <v>0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2">
        <f>VLOOKUP(Tabla3[[#This Row],[Columna1]],Tabla5[#All],3,0)</f>
        <v>0</v>
      </c>
      <c r="AF1602" s="2">
        <v>0</v>
      </c>
      <c r="AG1602" s="2">
        <v>0</v>
      </c>
      <c r="AH1602" s="2">
        <v>0</v>
      </c>
      <c r="AI1602" s="2">
        <v>0</v>
      </c>
      <c r="AJ1602" s="2">
        <v>0</v>
      </c>
      <c r="AK1602" s="2">
        <f>VLOOKUP(Tabla3[[#This Row],[Columna1]],Tabla7[[ID]:[Monto neto de los bonos]],3,0)</f>
        <v>0</v>
      </c>
      <c r="AL1602" s="2">
        <v>0</v>
      </c>
      <c r="AM1602" s="2">
        <v>0</v>
      </c>
      <c r="AN1602" s="2">
        <v>0</v>
      </c>
      <c r="AO1602" s="2">
        <v>0</v>
      </c>
      <c r="AP1602" s="2">
        <v>0</v>
      </c>
      <c r="AQ1602" s="2">
        <v>0</v>
      </c>
      <c r="AR1602" s="2">
        <v>0</v>
      </c>
      <c r="AS1602" s="2">
        <v>0</v>
      </c>
      <c r="AT1602" s="2">
        <v>1387.9</v>
      </c>
      <c r="AU1602" s="2">
        <v>710.84</v>
      </c>
      <c r="AV1602" s="2">
        <v>0</v>
      </c>
      <c r="AW1602" s="1"/>
      <c r="AX1602" s="2" t="s">
        <v>422</v>
      </c>
      <c r="AY1602" s="8" t="s">
        <v>423</v>
      </c>
    </row>
    <row r="1603" spans="1:51" ht="13.15" customHeight="1" x14ac:dyDescent="0.25">
      <c r="A1603" s="7">
        <v>21573</v>
      </c>
      <c r="B1603" s="2" t="s">
        <v>1527</v>
      </c>
      <c r="C1603" s="2">
        <v>3003203</v>
      </c>
      <c r="D1603" s="2" t="s">
        <v>188</v>
      </c>
      <c r="E1603" s="2" t="s">
        <v>190</v>
      </c>
      <c r="F1603" s="2" t="s">
        <v>191</v>
      </c>
      <c r="G1603" s="3">
        <v>43435</v>
      </c>
      <c r="H1603" s="1"/>
      <c r="I1603" s="2">
        <v>9708.5300000000007</v>
      </c>
      <c r="J1603" s="2">
        <v>4443.09</v>
      </c>
      <c r="K1603" s="2">
        <v>4443.09</v>
      </c>
      <c r="L1603" s="2">
        <v>1689.53</v>
      </c>
      <c r="M1603" s="1"/>
      <c r="N1603" s="5">
        <f t="shared" si="50"/>
        <v>24209.200000000001</v>
      </c>
      <c r="O1603" s="6">
        <f t="shared" si="51"/>
        <v>17823.5</v>
      </c>
      <c r="P1603" s="2">
        <v>30</v>
      </c>
      <c r="Q1603" s="2" t="s">
        <v>37</v>
      </c>
      <c r="R1603" s="2">
        <v>0</v>
      </c>
      <c r="S1603" s="2">
        <v>0</v>
      </c>
      <c r="T1603" s="2">
        <v>0</v>
      </c>
      <c r="U1603" s="2">
        <v>0</v>
      </c>
      <c r="V1603" s="2">
        <v>892.56</v>
      </c>
      <c r="W1603" s="2">
        <v>3032.4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2">
        <f>VLOOKUP(Tabla3[[#This Row],[Columna1]],Tabla5[#All],3,0)</f>
        <v>0</v>
      </c>
      <c r="AF1603" s="2">
        <v>0</v>
      </c>
      <c r="AG1603" s="2">
        <v>0</v>
      </c>
      <c r="AH1603" s="2">
        <v>0</v>
      </c>
      <c r="AI1603" s="2">
        <v>0</v>
      </c>
      <c r="AJ1603" s="2">
        <v>0</v>
      </c>
      <c r="AK1603" s="2">
        <f>VLOOKUP(Tabla3[[#This Row],[Columna1]],Tabla7[[ID]:[Monto neto de los bonos]],3,0)</f>
        <v>3032.4</v>
      </c>
      <c r="AL1603" s="2">
        <v>0</v>
      </c>
      <c r="AM1603" s="2">
        <v>0</v>
      </c>
      <c r="AN1603" s="2">
        <v>0</v>
      </c>
      <c r="AO1603" s="2">
        <v>0</v>
      </c>
      <c r="AP1603" s="2">
        <v>0</v>
      </c>
      <c r="AQ1603" s="2">
        <v>0</v>
      </c>
      <c r="AR1603" s="2">
        <v>0</v>
      </c>
      <c r="AS1603" s="2">
        <v>3176.54</v>
      </c>
      <c r="AT1603" s="2">
        <v>2117.6999999999998</v>
      </c>
      <c r="AU1603" s="2">
        <v>1091.46</v>
      </c>
      <c r="AV1603" s="2">
        <v>0</v>
      </c>
      <c r="AW1603" s="1"/>
      <c r="AX1603" s="2" t="s">
        <v>422</v>
      </c>
      <c r="AY1603" s="8" t="s">
        <v>423</v>
      </c>
    </row>
    <row r="1604" spans="1:51" ht="13.15" customHeight="1" x14ac:dyDescent="0.25">
      <c r="A1604" s="7">
        <v>23805</v>
      </c>
      <c r="B1604" s="2" t="s">
        <v>1528</v>
      </c>
      <c r="C1604" s="2">
        <v>5445603</v>
      </c>
      <c r="D1604" s="2" t="s">
        <v>188</v>
      </c>
      <c r="E1604" s="2" t="s">
        <v>192</v>
      </c>
      <c r="F1604" s="2" t="s">
        <v>193</v>
      </c>
      <c r="G1604" s="3">
        <v>44652</v>
      </c>
      <c r="H1604" s="1"/>
      <c r="I1604" s="2">
        <v>9717.6</v>
      </c>
      <c r="J1604" s="2">
        <v>4447.2349999999997</v>
      </c>
      <c r="K1604" s="2">
        <v>4447.2349999999997</v>
      </c>
      <c r="L1604" s="2">
        <v>0</v>
      </c>
      <c r="M1604" s="1"/>
      <c r="N1604" s="5">
        <f t="shared" si="50"/>
        <v>23873.119999999999</v>
      </c>
      <c r="O1604" s="6">
        <f t="shared" si="51"/>
        <v>18155.28</v>
      </c>
      <c r="P1604" s="2">
        <v>30</v>
      </c>
      <c r="Q1604" s="2" t="s">
        <v>37</v>
      </c>
      <c r="R1604" s="2">
        <v>0</v>
      </c>
      <c r="S1604" s="2">
        <v>0</v>
      </c>
      <c r="T1604" s="2">
        <v>0</v>
      </c>
      <c r="U1604" s="2">
        <v>0</v>
      </c>
      <c r="V1604" s="2">
        <v>893.38</v>
      </c>
      <c r="W1604" s="2">
        <v>1970.03</v>
      </c>
      <c r="X1604" s="2">
        <v>0</v>
      </c>
      <c r="Y1604" s="2">
        <v>2397.64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f>VLOOKUP(Tabla3[[#This Row],[Columna1]],Tabla5[#All],3,0)</f>
        <v>0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f>VLOOKUP(Tabla3[[#This Row],[Columna1]],Tabla7[[ID]:[Monto neto de los bonos]],3,0)</f>
        <v>1970.03</v>
      </c>
      <c r="AL1604" s="2">
        <v>0</v>
      </c>
      <c r="AM1604" s="2">
        <v>0</v>
      </c>
      <c r="AN1604" s="2">
        <v>0</v>
      </c>
      <c r="AO1604" s="2">
        <v>0</v>
      </c>
      <c r="AP1604" s="2">
        <v>0</v>
      </c>
      <c r="AQ1604" s="2">
        <v>0</v>
      </c>
      <c r="AR1604" s="2">
        <v>0</v>
      </c>
      <c r="AS1604" s="2">
        <v>2925.8</v>
      </c>
      <c r="AT1604" s="2">
        <v>1950.52</v>
      </c>
      <c r="AU1604" s="2">
        <v>841.52</v>
      </c>
      <c r="AV1604" s="2">
        <v>0</v>
      </c>
      <c r="AW1604" s="1"/>
      <c r="AX1604" s="2" t="s">
        <v>422</v>
      </c>
      <c r="AY1604" s="8" t="s">
        <v>428</v>
      </c>
    </row>
    <row r="1605" spans="1:51" ht="13.15" customHeight="1" x14ac:dyDescent="0.25">
      <c r="A1605" s="7">
        <v>16655</v>
      </c>
      <c r="B1605" s="2" t="s">
        <v>1529</v>
      </c>
      <c r="C1605" s="2">
        <v>257203</v>
      </c>
      <c r="D1605" s="2" t="s">
        <v>188</v>
      </c>
      <c r="E1605" s="2" t="s">
        <v>199</v>
      </c>
      <c r="F1605" s="2" t="s">
        <v>201</v>
      </c>
      <c r="G1605" s="3">
        <v>40710</v>
      </c>
      <c r="H1605" s="1"/>
      <c r="I1605" s="2">
        <v>11670.43</v>
      </c>
      <c r="J1605" s="2">
        <v>4294.8850000000002</v>
      </c>
      <c r="K1605" s="2">
        <v>4294.8850000000002</v>
      </c>
      <c r="L1605" s="2">
        <v>2673.25</v>
      </c>
      <c r="M1605" s="1"/>
      <c r="N1605" s="5">
        <f t="shared" si="50"/>
        <v>31052.71</v>
      </c>
      <c r="O1605" s="6">
        <f t="shared" si="51"/>
        <v>23450.87</v>
      </c>
      <c r="P1605" s="2">
        <v>30</v>
      </c>
      <c r="Q1605" s="2" t="s">
        <v>37</v>
      </c>
      <c r="R1605" s="2">
        <v>0</v>
      </c>
      <c r="S1605" s="2">
        <v>0</v>
      </c>
      <c r="T1605" s="2">
        <v>0</v>
      </c>
      <c r="U1605" s="2">
        <v>0</v>
      </c>
      <c r="V1605" s="2">
        <v>972.5</v>
      </c>
      <c r="W1605" s="2">
        <v>1803.57</v>
      </c>
      <c r="X1605" s="2">
        <v>0</v>
      </c>
      <c r="Y1605" s="2">
        <v>2550.19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f>VLOOKUP(Tabla3[[#This Row],[Columna1]],Tabla5[#All],3,0)</f>
        <v>0</v>
      </c>
      <c r="AF1605" s="2">
        <v>0</v>
      </c>
      <c r="AG1605" s="2">
        <v>2793</v>
      </c>
      <c r="AH1605" s="2">
        <v>0</v>
      </c>
      <c r="AI1605" s="2">
        <v>0</v>
      </c>
      <c r="AJ1605" s="2">
        <v>0</v>
      </c>
      <c r="AK1605" s="2">
        <f>VLOOKUP(Tabla3[[#This Row],[Columna1]],Tabla7[[ID]:[Monto neto de los bonos]],3,0)</f>
        <v>4596.57</v>
      </c>
      <c r="AL1605" s="2">
        <v>0</v>
      </c>
      <c r="AM1605" s="2">
        <v>1270</v>
      </c>
      <c r="AN1605" s="2">
        <v>0</v>
      </c>
      <c r="AO1605" s="2">
        <v>0</v>
      </c>
      <c r="AP1605" s="2">
        <v>0</v>
      </c>
      <c r="AQ1605" s="2">
        <v>0</v>
      </c>
      <c r="AR1605" s="2">
        <v>0</v>
      </c>
      <c r="AS1605" s="2">
        <v>3585.88</v>
      </c>
      <c r="AT1605" s="2">
        <v>2390.58</v>
      </c>
      <c r="AU1605" s="2">
        <v>1625.38</v>
      </c>
      <c r="AV1605" s="2">
        <v>0</v>
      </c>
      <c r="AW1605" s="1"/>
      <c r="AX1605" s="2" t="s">
        <v>422</v>
      </c>
      <c r="AY1605" s="8" t="s">
        <v>428</v>
      </c>
    </row>
    <row r="1606" spans="1:51" ht="13.15" customHeight="1" x14ac:dyDescent="0.25">
      <c r="A1606" s="7">
        <v>14719</v>
      </c>
      <c r="B1606" s="2" t="s">
        <v>4411</v>
      </c>
      <c r="C1606" s="2">
        <v>159803</v>
      </c>
      <c r="D1606" s="2" t="s">
        <v>188</v>
      </c>
      <c r="E1606" s="2" t="s">
        <v>214</v>
      </c>
      <c r="F1606" s="2" t="s">
        <v>201</v>
      </c>
      <c r="G1606" s="3">
        <v>39455</v>
      </c>
      <c r="H1606" s="1"/>
      <c r="I1606" s="2">
        <v>11670.43</v>
      </c>
      <c r="J1606" s="2">
        <v>4294.8850000000002</v>
      </c>
      <c r="K1606" s="2">
        <v>4294.8850000000002</v>
      </c>
      <c r="L1606" s="2">
        <v>4151.67</v>
      </c>
      <c r="M1606" s="1"/>
      <c r="N1606" s="5">
        <f t="shared" si="50"/>
        <v>29738.13</v>
      </c>
      <c r="O1606" s="6">
        <f t="shared" si="51"/>
        <v>21450.850000000002</v>
      </c>
      <c r="P1606" s="2">
        <v>30</v>
      </c>
      <c r="Q1606" s="2" t="s">
        <v>37</v>
      </c>
      <c r="R1606" s="2">
        <v>0</v>
      </c>
      <c r="S1606" s="2">
        <v>0</v>
      </c>
      <c r="T1606" s="2">
        <v>0</v>
      </c>
      <c r="U1606" s="2">
        <v>0</v>
      </c>
      <c r="V1606" s="2">
        <v>972.5</v>
      </c>
      <c r="W1606" s="2">
        <v>1803.57</v>
      </c>
      <c r="X1606" s="2">
        <v>0</v>
      </c>
      <c r="Y1606" s="2">
        <v>2550.19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f>VLOOKUP(Tabla3[[#This Row],[Columna1]],Tabla5[#All],3,0)</f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f>VLOOKUP(Tabla3[[#This Row],[Columna1]],Tabla7[[ID]:[Monto neto de los bonos]],3,0)</f>
        <v>1803.57</v>
      </c>
      <c r="AL1606" s="2">
        <v>0</v>
      </c>
      <c r="AM1606" s="2">
        <v>0</v>
      </c>
      <c r="AN1606" s="2">
        <v>0</v>
      </c>
      <c r="AO1606" s="2">
        <v>0</v>
      </c>
      <c r="AP1606" s="2">
        <v>0</v>
      </c>
      <c r="AQ1606" s="2">
        <v>0</v>
      </c>
      <c r="AR1606" s="2">
        <v>0</v>
      </c>
      <c r="AS1606" s="2">
        <v>3807.66</v>
      </c>
      <c r="AT1606" s="2">
        <v>2538.44</v>
      </c>
      <c r="AU1606" s="2">
        <v>1941.18</v>
      </c>
      <c r="AV1606" s="2">
        <v>0</v>
      </c>
      <c r="AW1606" s="1"/>
      <c r="AX1606" s="2" t="s">
        <v>422</v>
      </c>
      <c r="AY1606" s="8" t="s">
        <v>428</v>
      </c>
    </row>
    <row r="1607" spans="1:51" ht="13.15" customHeight="1" x14ac:dyDescent="0.25">
      <c r="A1607" s="7">
        <v>24325</v>
      </c>
      <c r="B1607" s="2" t="s">
        <v>1530</v>
      </c>
      <c r="C1607" s="2">
        <v>5856703</v>
      </c>
      <c r="D1607" s="2" t="s">
        <v>188</v>
      </c>
      <c r="E1607" s="2" t="s">
        <v>214</v>
      </c>
      <c r="F1607" s="2" t="s">
        <v>193</v>
      </c>
      <c r="G1607" s="3">
        <v>44958</v>
      </c>
      <c r="H1607" s="1"/>
      <c r="I1607" s="2">
        <v>9717.6</v>
      </c>
      <c r="J1607" s="2">
        <v>4447.2349999999997</v>
      </c>
      <c r="K1607" s="2">
        <v>4447.2349999999997</v>
      </c>
      <c r="L1607" s="2">
        <v>0</v>
      </c>
      <c r="M1607" s="1"/>
      <c r="N1607" s="5">
        <f t="shared" si="50"/>
        <v>23873.119999999999</v>
      </c>
      <c r="O1607" s="6">
        <f t="shared" si="51"/>
        <v>18155.28</v>
      </c>
      <c r="P1607" s="2">
        <v>30</v>
      </c>
      <c r="Q1607" s="2" t="s">
        <v>37</v>
      </c>
      <c r="R1607" s="2">
        <v>0</v>
      </c>
      <c r="S1607" s="2">
        <v>0</v>
      </c>
      <c r="T1607" s="2">
        <v>0</v>
      </c>
      <c r="U1607" s="2">
        <v>0</v>
      </c>
      <c r="V1607" s="2">
        <v>893.38</v>
      </c>
      <c r="W1607" s="2">
        <v>1970.03</v>
      </c>
      <c r="X1607" s="2">
        <v>0</v>
      </c>
      <c r="Y1607" s="2">
        <v>2397.64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f>VLOOKUP(Tabla3[[#This Row],[Columna1]],Tabla5[#All],3,0)</f>
        <v>0</v>
      </c>
      <c r="AF1607" s="2">
        <v>0</v>
      </c>
      <c r="AG1607" s="2">
        <v>0</v>
      </c>
      <c r="AH1607" s="2">
        <v>0</v>
      </c>
      <c r="AI1607" s="2">
        <v>0</v>
      </c>
      <c r="AJ1607" s="2">
        <v>0</v>
      </c>
      <c r="AK1607" s="2">
        <f>VLOOKUP(Tabla3[[#This Row],[Columna1]],Tabla7[[ID]:[Monto neto de los bonos]],3,0)</f>
        <v>1970.03</v>
      </c>
      <c r="AL1607" s="2">
        <v>0</v>
      </c>
      <c r="AM1607" s="2">
        <v>0</v>
      </c>
      <c r="AN1607" s="2">
        <v>0</v>
      </c>
      <c r="AO1607" s="2">
        <v>0</v>
      </c>
      <c r="AP1607" s="2">
        <v>0</v>
      </c>
      <c r="AQ1607" s="2">
        <v>0</v>
      </c>
      <c r="AR1607" s="2">
        <v>0</v>
      </c>
      <c r="AS1607" s="2">
        <v>2925.8</v>
      </c>
      <c r="AT1607" s="2">
        <v>1950.52</v>
      </c>
      <c r="AU1607" s="2">
        <v>841.52</v>
      </c>
      <c r="AV1607" s="2">
        <v>0</v>
      </c>
      <c r="AW1607" s="1"/>
      <c r="AX1607" s="2" t="s">
        <v>422</v>
      </c>
      <c r="AY1607" s="8" t="s">
        <v>428</v>
      </c>
    </row>
    <row r="1608" spans="1:51" ht="13.15" customHeight="1" x14ac:dyDescent="0.25">
      <c r="A1608" s="7">
        <v>15517</v>
      </c>
      <c r="B1608" s="2" t="s">
        <v>1531</v>
      </c>
      <c r="C1608" s="2">
        <v>187003</v>
      </c>
      <c r="D1608" s="2" t="s">
        <v>188</v>
      </c>
      <c r="E1608" s="2" t="s">
        <v>192</v>
      </c>
      <c r="F1608" s="2" t="s">
        <v>201</v>
      </c>
      <c r="G1608" s="3">
        <v>40102</v>
      </c>
      <c r="H1608" s="1"/>
      <c r="I1608" s="2">
        <v>11670.43</v>
      </c>
      <c r="J1608" s="2">
        <v>4294.8850000000002</v>
      </c>
      <c r="K1608" s="2">
        <v>4294.8850000000002</v>
      </c>
      <c r="L1608" s="2">
        <v>4670.51</v>
      </c>
      <c r="M1608" s="1"/>
      <c r="N1608" s="5">
        <f t="shared" si="50"/>
        <v>39256.97</v>
      </c>
      <c r="O1608" s="6">
        <f t="shared" si="51"/>
        <v>30729.17</v>
      </c>
      <c r="P1608" s="2">
        <v>30</v>
      </c>
      <c r="Q1608" s="2" t="s">
        <v>37</v>
      </c>
      <c r="R1608" s="2">
        <v>0</v>
      </c>
      <c r="S1608" s="2">
        <v>0</v>
      </c>
      <c r="T1608" s="2">
        <v>0</v>
      </c>
      <c r="U1608" s="2">
        <v>0</v>
      </c>
      <c r="V1608" s="2">
        <v>972.5</v>
      </c>
      <c r="W1608" s="2">
        <v>1803.57</v>
      </c>
      <c r="X1608" s="2">
        <v>0</v>
      </c>
      <c r="Y1608" s="2">
        <v>2550.19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f>VLOOKUP(Tabla3[[#This Row],[Columna1]],Tabla5[#All],3,0)</f>
        <v>0</v>
      </c>
      <c r="AF1608" s="2">
        <v>0</v>
      </c>
      <c r="AG1608" s="2">
        <v>9000</v>
      </c>
      <c r="AH1608" s="2">
        <v>0</v>
      </c>
      <c r="AI1608" s="2">
        <v>0</v>
      </c>
      <c r="AJ1608" s="2">
        <v>0</v>
      </c>
      <c r="AK1608" s="2">
        <f>VLOOKUP(Tabla3[[#This Row],[Columna1]],Tabla7[[ID]:[Monto neto de los bonos]],3,0)</f>
        <v>10803.57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  <c r="AQ1608" s="2">
        <v>0</v>
      </c>
      <c r="AR1608" s="2">
        <v>0</v>
      </c>
      <c r="AS1608" s="2">
        <v>3885.48</v>
      </c>
      <c r="AT1608" s="2">
        <v>2590.3200000000002</v>
      </c>
      <c r="AU1608" s="2">
        <v>2052</v>
      </c>
      <c r="AV1608" s="2">
        <v>0</v>
      </c>
      <c r="AW1608" s="1"/>
      <c r="AX1608" s="2" t="s">
        <v>422</v>
      </c>
      <c r="AY1608" s="8" t="s">
        <v>428</v>
      </c>
    </row>
    <row r="1609" spans="1:51" ht="13.15" customHeight="1" x14ac:dyDescent="0.25">
      <c r="A1609" s="7">
        <v>24887</v>
      </c>
      <c r="B1609" s="2" t="s">
        <v>1532</v>
      </c>
      <c r="C1609" s="2">
        <v>6291403</v>
      </c>
      <c r="D1609" s="2" t="s">
        <v>188</v>
      </c>
      <c r="E1609" s="2" t="s">
        <v>202</v>
      </c>
      <c r="F1609" s="2" t="s">
        <v>193</v>
      </c>
      <c r="G1609" s="3">
        <v>45338</v>
      </c>
      <c r="H1609" s="1"/>
      <c r="I1609" s="2">
        <v>9717.6</v>
      </c>
      <c r="J1609" s="2">
        <v>4447.2349999999997</v>
      </c>
      <c r="K1609" s="2">
        <v>4447.2349999999997</v>
      </c>
      <c r="L1609" s="2">
        <v>0</v>
      </c>
      <c r="M1609" s="1"/>
      <c r="N1609" s="5">
        <f t="shared" si="50"/>
        <v>24848.39</v>
      </c>
      <c r="O1609" s="6">
        <f t="shared" si="51"/>
        <v>18155.289999999997</v>
      </c>
      <c r="P1609" s="2">
        <v>30</v>
      </c>
      <c r="Q1609" s="2" t="s">
        <v>37</v>
      </c>
      <c r="R1609" s="2">
        <v>0</v>
      </c>
      <c r="S1609" s="2">
        <v>0</v>
      </c>
      <c r="T1609" s="2">
        <v>0</v>
      </c>
      <c r="U1609" s="2">
        <v>0</v>
      </c>
      <c r="V1609" s="2">
        <v>893.38</v>
      </c>
      <c r="W1609" s="2">
        <v>1970.03</v>
      </c>
      <c r="X1609" s="2">
        <v>0</v>
      </c>
      <c r="Y1609" s="2">
        <v>3372.91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f>VLOOKUP(Tabla3[[#This Row],[Columna1]],Tabla5[#All],3,0)</f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f>VLOOKUP(Tabla3[[#This Row],[Columna1]],Tabla7[[ID]:[Monto neto de los bonos]],3,0)</f>
        <v>3667.13</v>
      </c>
      <c r="AL1609" s="2">
        <v>0</v>
      </c>
      <c r="AM1609" s="2">
        <v>0</v>
      </c>
      <c r="AN1609" s="2">
        <v>0</v>
      </c>
      <c r="AO1609" s="2">
        <v>0</v>
      </c>
      <c r="AP1609" s="2">
        <v>0</v>
      </c>
      <c r="AQ1609" s="2">
        <v>0</v>
      </c>
      <c r="AR1609" s="2">
        <v>0</v>
      </c>
      <c r="AS1609" s="2">
        <v>3901.06</v>
      </c>
      <c r="AT1609" s="2">
        <v>1950.52</v>
      </c>
      <c r="AU1609" s="2">
        <v>841.52</v>
      </c>
      <c r="AV1609" s="2">
        <v>0</v>
      </c>
      <c r="AW1609" s="1"/>
      <c r="AX1609" s="2" t="s">
        <v>422</v>
      </c>
      <c r="AY1609" s="8" t="s">
        <v>428</v>
      </c>
    </row>
    <row r="1610" spans="1:51" ht="13.15" customHeight="1" x14ac:dyDescent="0.25">
      <c r="A1610" s="7">
        <v>17960</v>
      </c>
      <c r="B1610" s="2" t="s">
        <v>1533</v>
      </c>
      <c r="C1610" s="2">
        <v>238203</v>
      </c>
      <c r="D1610" s="2" t="s">
        <v>188</v>
      </c>
      <c r="E1610" s="2" t="s">
        <v>200</v>
      </c>
      <c r="F1610" s="2" t="s">
        <v>193</v>
      </c>
      <c r="G1610" s="3">
        <v>41529</v>
      </c>
      <c r="H1610" s="1"/>
      <c r="I1610" s="2">
        <v>9717.6</v>
      </c>
      <c r="J1610" s="2">
        <v>4447.2349999999997</v>
      </c>
      <c r="K1610" s="2">
        <v>4447.2349999999997</v>
      </c>
      <c r="L1610" s="2">
        <v>2967.08</v>
      </c>
      <c r="M1610" s="1"/>
      <c r="N1610" s="5">
        <f t="shared" si="50"/>
        <v>26840.2</v>
      </c>
      <c r="O1610" s="6">
        <f t="shared" si="51"/>
        <v>19909.199999999997</v>
      </c>
      <c r="P1610" s="2">
        <v>30</v>
      </c>
      <c r="Q1610" s="2" t="s">
        <v>37</v>
      </c>
      <c r="R1610" s="2">
        <v>0</v>
      </c>
      <c r="S1610" s="2">
        <v>0</v>
      </c>
      <c r="T1610" s="2">
        <v>0</v>
      </c>
      <c r="U1610" s="2">
        <v>0</v>
      </c>
      <c r="V1610" s="2">
        <v>893.38</v>
      </c>
      <c r="W1610" s="2">
        <v>1970.03</v>
      </c>
      <c r="X1610" s="2">
        <v>0</v>
      </c>
      <c r="Y1610" s="2">
        <v>2397.64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2">
        <f>VLOOKUP(Tabla3[[#This Row],[Columna1]],Tabla5[#All],3,0)</f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f>VLOOKUP(Tabla3[[#This Row],[Columna1]],Tabla7[[ID]:[Monto neto de los bonos]],3,0)</f>
        <v>1970.03</v>
      </c>
      <c r="AL1610" s="2">
        <v>0</v>
      </c>
      <c r="AM1610" s="2">
        <v>0</v>
      </c>
      <c r="AN1610" s="2">
        <v>0</v>
      </c>
      <c r="AO1610" s="2">
        <v>0</v>
      </c>
      <c r="AP1610" s="2">
        <v>0</v>
      </c>
      <c r="AQ1610" s="2">
        <v>0</v>
      </c>
      <c r="AR1610" s="2">
        <v>0</v>
      </c>
      <c r="AS1610" s="2">
        <v>3370.86</v>
      </c>
      <c r="AT1610" s="2">
        <v>2247.2399999999998</v>
      </c>
      <c r="AU1610" s="2">
        <v>1312.9</v>
      </c>
      <c r="AV1610" s="2">
        <v>0</v>
      </c>
      <c r="AW1610" s="1"/>
      <c r="AX1610" s="2" t="s">
        <v>422</v>
      </c>
      <c r="AY1610" s="8" t="s">
        <v>428</v>
      </c>
    </row>
    <row r="1611" spans="1:51" ht="13.15" customHeight="1" x14ac:dyDescent="0.25">
      <c r="A1611" s="7">
        <v>24326</v>
      </c>
      <c r="B1611" s="2" t="s">
        <v>1534</v>
      </c>
      <c r="C1611" s="2">
        <v>5856803</v>
      </c>
      <c r="D1611" s="2" t="s">
        <v>188</v>
      </c>
      <c r="E1611" s="2" t="s">
        <v>214</v>
      </c>
      <c r="F1611" s="2" t="s">
        <v>193</v>
      </c>
      <c r="G1611" s="3">
        <v>44958</v>
      </c>
      <c r="H1611" s="1"/>
      <c r="I1611" s="2">
        <v>9717.6</v>
      </c>
      <c r="J1611" s="2">
        <v>4447.2349999999997</v>
      </c>
      <c r="K1611" s="2">
        <v>4447.2349999999997</v>
      </c>
      <c r="L1611" s="2">
        <v>0</v>
      </c>
      <c r="M1611" s="1"/>
      <c r="N1611" s="5">
        <f t="shared" si="50"/>
        <v>23873.119999999999</v>
      </c>
      <c r="O1611" s="6">
        <f t="shared" si="51"/>
        <v>18155.28</v>
      </c>
      <c r="P1611" s="2">
        <v>30</v>
      </c>
      <c r="Q1611" s="2" t="s">
        <v>37</v>
      </c>
      <c r="R1611" s="2">
        <v>0</v>
      </c>
      <c r="S1611" s="2">
        <v>0</v>
      </c>
      <c r="T1611" s="2">
        <v>0</v>
      </c>
      <c r="U1611" s="2">
        <v>0</v>
      </c>
      <c r="V1611" s="2">
        <v>893.38</v>
      </c>
      <c r="W1611" s="2">
        <v>1970.03</v>
      </c>
      <c r="X1611" s="2">
        <v>0</v>
      </c>
      <c r="Y1611" s="2">
        <v>2397.64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f>VLOOKUP(Tabla3[[#This Row],[Columna1]],Tabla5[#All],3,0)</f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f>VLOOKUP(Tabla3[[#This Row],[Columna1]],Tabla7[[ID]:[Monto neto de los bonos]],3,0)</f>
        <v>1970.03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0</v>
      </c>
      <c r="AR1611" s="2">
        <v>0</v>
      </c>
      <c r="AS1611" s="2">
        <v>2925.8</v>
      </c>
      <c r="AT1611" s="2">
        <v>1950.52</v>
      </c>
      <c r="AU1611" s="2">
        <v>841.52</v>
      </c>
      <c r="AV1611" s="2">
        <v>0</v>
      </c>
      <c r="AW1611" s="1"/>
      <c r="AX1611" s="2" t="s">
        <v>422</v>
      </c>
      <c r="AY1611" s="8" t="s">
        <v>428</v>
      </c>
    </row>
    <row r="1612" spans="1:51" ht="13.15" customHeight="1" x14ac:dyDescent="0.25">
      <c r="A1612" s="7">
        <v>11870</v>
      </c>
      <c r="B1612" s="2" t="s">
        <v>1535</v>
      </c>
      <c r="C1612" s="2">
        <v>112003</v>
      </c>
      <c r="D1612" s="2" t="s">
        <v>188</v>
      </c>
      <c r="E1612" s="2" t="s">
        <v>205</v>
      </c>
      <c r="F1612" s="2" t="s">
        <v>217</v>
      </c>
      <c r="G1612" s="3">
        <v>36449</v>
      </c>
      <c r="H1612" s="1"/>
      <c r="I1612" s="2">
        <v>12173.71</v>
      </c>
      <c r="J1612" s="2">
        <v>4748.5950000000003</v>
      </c>
      <c r="K1612" s="2">
        <v>4748.5950000000003</v>
      </c>
      <c r="L1612" s="2">
        <v>6660.33</v>
      </c>
      <c r="M1612" s="1"/>
      <c r="N1612" s="5">
        <f t="shared" si="50"/>
        <v>34037.550000000003</v>
      </c>
      <c r="O1612" s="6">
        <f t="shared" si="51"/>
        <v>24741.890000000003</v>
      </c>
      <c r="P1612" s="2">
        <v>30</v>
      </c>
      <c r="Q1612" s="2" t="s">
        <v>37</v>
      </c>
      <c r="R1612" s="2">
        <v>0</v>
      </c>
      <c r="S1612" s="2">
        <v>0</v>
      </c>
      <c r="T1612" s="2">
        <v>0</v>
      </c>
      <c r="U1612" s="2">
        <v>0</v>
      </c>
      <c r="V1612" s="2">
        <v>1040.2</v>
      </c>
      <c r="W1612" s="2">
        <v>2010.48</v>
      </c>
      <c r="X1612" s="2">
        <v>0</v>
      </c>
      <c r="Y1612" s="2">
        <v>2655.64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f>VLOOKUP(Tabla3[[#This Row],[Columna1]],Tabla5[#All],3,0)</f>
        <v>0</v>
      </c>
      <c r="AF1612" s="2">
        <v>0</v>
      </c>
      <c r="AG1612" s="2">
        <v>0</v>
      </c>
      <c r="AH1612" s="2">
        <v>0</v>
      </c>
      <c r="AI1612" s="2">
        <v>0</v>
      </c>
      <c r="AJ1612" s="2">
        <v>0</v>
      </c>
      <c r="AK1612" s="2">
        <f>VLOOKUP(Tabla3[[#This Row],[Columna1]],Tabla7[[ID]:[Monto neto de los bonos]],3,0)</f>
        <v>2010.48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  <c r="AQ1612" s="2">
        <v>0</v>
      </c>
      <c r="AR1612" s="2">
        <v>0</v>
      </c>
      <c r="AS1612" s="2">
        <v>3759.52</v>
      </c>
      <c r="AT1612" s="2">
        <v>2937.12</v>
      </c>
      <c r="AU1612" s="2">
        <v>2599.02</v>
      </c>
      <c r="AV1612" s="2">
        <v>0</v>
      </c>
      <c r="AW1612" s="1"/>
      <c r="AX1612" s="2" t="s">
        <v>422</v>
      </c>
      <c r="AY1612" s="8" t="s">
        <v>428</v>
      </c>
    </row>
    <row r="1613" spans="1:51" ht="13.15" customHeight="1" x14ac:dyDescent="0.25">
      <c r="A1613" s="7">
        <v>12308</v>
      </c>
      <c r="B1613" s="2" t="s">
        <v>1536</v>
      </c>
      <c r="C1613" s="2">
        <v>78203</v>
      </c>
      <c r="D1613" s="2" t="s">
        <v>188</v>
      </c>
      <c r="E1613" s="2" t="s">
        <v>205</v>
      </c>
      <c r="F1613" s="2" t="s">
        <v>201</v>
      </c>
      <c r="G1613" s="3">
        <v>37803</v>
      </c>
      <c r="H1613" s="1"/>
      <c r="I1613" s="2">
        <v>11670.43</v>
      </c>
      <c r="J1613" s="2">
        <v>4294.8850000000002</v>
      </c>
      <c r="K1613" s="2">
        <v>4294.8850000000002</v>
      </c>
      <c r="L1613" s="2">
        <v>5457.03</v>
      </c>
      <c r="M1613" s="1"/>
      <c r="N1613" s="5">
        <f t="shared" si="50"/>
        <v>31468.14</v>
      </c>
      <c r="O1613" s="6">
        <f t="shared" si="51"/>
        <v>22041.940000000002</v>
      </c>
      <c r="P1613" s="2">
        <v>30</v>
      </c>
      <c r="Q1613" s="2" t="s">
        <v>37</v>
      </c>
      <c r="R1613" s="2">
        <v>0</v>
      </c>
      <c r="S1613" s="2">
        <v>0</v>
      </c>
      <c r="T1613" s="2">
        <v>0</v>
      </c>
      <c r="U1613" s="2">
        <v>0</v>
      </c>
      <c r="V1613" s="2">
        <v>972.5</v>
      </c>
      <c r="W1613" s="2">
        <v>1803.57</v>
      </c>
      <c r="X1613" s="2">
        <v>4052.04</v>
      </c>
      <c r="Y1613" s="2">
        <v>2974.84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2">
        <f>VLOOKUP(Tabla3[[#This Row],[Columna1]],Tabla5[#All],3,0)</f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0</v>
      </c>
      <c r="AK1613" s="2">
        <f>VLOOKUP(Tabla3[[#This Row],[Columna1]],Tabla7[[ID]:[Monto neto de los bonos]],3,0)</f>
        <v>5855.61</v>
      </c>
      <c r="AL1613" s="2">
        <v>0</v>
      </c>
      <c r="AM1613" s="2">
        <v>0</v>
      </c>
      <c r="AN1613" s="2">
        <v>0</v>
      </c>
      <c r="AO1613" s="2">
        <v>0</v>
      </c>
      <c r="AP1613" s="2">
        <v>0</v>
      </c>
      <c r="AQ1613" s="2">
        <v>0</v>
      </c>
      <c r="AR1613" s="2">
        <v>0</v>
      </c>
      <c r="AS1613" s="2">
        <v>4537.24</v>
      </c>
      <c r="AT1613" s="2">
        <v>2668.96</v>
      </c>
      <c r="AU1613" s="2">
        <v>2220</v>
      </c>
      <c r="AV1613" s="2">
        <v>0</v>
      </c>
      <c r="AW1613" s="1"/>
      <c r="AX1613" s="2" t="s">
        <v>422</v>
      </c>
      <c r="AY1613" s="8" t="s">
        <v>428</v>
      </c>
    </row>
    <row r="1614" spans="1:51" ht="13.15" customHeight="1" x14ac:dyDescent="0.25">
      <c r="A1614" s="7">
        <v>24671</v>
      </c>
      <c r="B1614" s="2" t="s">
        <v>1537</v>
      </c>
      <c r="C1614" s="2">
        <v>6115403</v>
      </c>
      <c r="D1614" s="2" t="s">
        <v>188</v>
      </c>
      <c r="E1614" s="2" t="s">
        <v>211</v>
      </c>
      <c r="F1614" s="2" t="s">
        <v>36</v>
      </c>
      <c r="G1614" s="3">
        <v>45185</v>
      </c>
      <c r="H1614" s="1"/>
      <c r="I1614" s="2">
        <v>13165.89</v>
      </c>
      <c r="J1614" s="2">
        <v>2789.65</v>
      </c>
      <c r="K1614" s="2">
        <v>2789.65</v>
      </c>
      <c r="L1614" s="2">
        <v>0</v>
      </c>
      <c r="M1614" s="1"/>
      <c r="N1614" s="5">
        <f t="shared" si="50"/>
        <v>30384.15</v>
      </c>
      <c r="O1614" s="6">
        <f t="shared" si="51"/>
        <v>26921.710000000003</v>
      </c>
      <c r="P1614" s="2">
        <v>30</v>
      </c>
      <c r="Q1614" s="2" t="s">
        <v>37</v>
      </c>
      <c r="R1614" s="2">
        <v>0</v>
      </c>
      <c r="S1614" s="2">
        <v>0</v>
      </c>
      <c r="T1614" s="2">
        <v>0</v>
      </c>
      <c r="U1614" s="2">
        <v>0</v>
      </c>
      <c r="V1614" s="2">
        <v>1249.68</v>
      </c>
      <c r="W1614" s="2">
        <v>0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10389.280000000001</v>
      </c>
      <c r="AE1614" s="2">
        <f>VLOOKUP(Tabla3[[#This Row],[Columna1]],Tabla5[#All],3,0)</f>
        <v>10389.280000000001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f>VLOOKUP(Tabla3[[#This Row],[Columna1]],Tabla7[[ID]:[Monto neto de los bonos]],3,0)</f>
        <v>0</v>
      </c>
      <c r="AL1614" s="2">
        <v>0</v>
      </c>
      <c r="AM1614" s="2">
        <v>0</v>
      </c>
      <c r="AN1614" s="2">
        <v>0</v>
      </c>
      <c r="AO1614" s="2">
        <v>0</v>
      </c>
      <c r="AP1614" s="2">
        <v>0</v>
      </c>
      <c r="AQ1614" s="2">
        <v>0</v>
      </c>
      <c r="AR1614" s="2">
        <v>0</v>
      </c>
      <c r="AS1614" s="2">
        <v>0</v>
      </c>
      <c r="AT1614" s="2">
        <v>1999.48</v>
      </c>
      <c r="AU1614" s="2">
        <v>1462.96</v>
      </c>
      <c r="AV1614" s="2">
        <v>0</v>
      </c>
      <c r="AW1614" s="1"/>
      <c r="AX1614" s="2" t="s">
        <v>422</v>
      </c>
      <c r="AY1614" s="8" t="s">
        <v>423</v>
      </c>
    </row>
    <row r="1615" spans="1:51" ht="13.15" customHeight="1" x14ac:dyDescent="0.25">
      <c r="A1615" s="7">
        <v>13817</v>
      </c>
      <c r="B1615" s="2" t="s">
        <v>1538</v>
      </c>
      <c r="C1615" s="2">
        <v>128103</v>
      </c>
      <c r="D1615" s="2" t="s">
        <v>188</v>
      </c>
      <c r="E1615" s="2" t="s">
        <v>195</v>
      </c>
      <c r="F1615" s="2" t="s">
        <v>41</v>
      </c>
      <c r="G1615" s="3">
        <v>38967</v>
      </c>
      <c r="H1615" s="1"/>
      <c r="I1615" s="2">
        <v>8542.57</v>
      </c>
      <c r="J1615" s="2">
        <v>2234.4899999999998</v>
      </c>
      <c r="K1615" s="2">
        <v>2234.4899999999998</v>
      </c>
      <c r="L1615" s="2">
        <v>1032.5999999999999</v>
      </c>
      <c r="M1615" s="1"/>
      <c r="N1615" s="5">
        <f t="shared" si="50"/>
        <v>17936.38</v>
      </c>
      <c r="O1615" s="6">
        <f t="shared" si="51"/>
        <v>15622.04</v>
      </c>
      <c r="P1615" s="2">
        <v>30</v>
      </c>
      <c r="Q1615" s="2" t="s">
        <v>37</v>
      </c>
      <c r="R1615" s="2">
        <v>0</v>
      </c>
      <c r="S1615" s="2">
        <v>0</v>
      </c>
      <c r="T1615" s="2">
        <v>0</v>
      </c>
      <c r="U1615" s="2">
        <v>0</v>
      </c>
      <c r="V1615" s="2">
        <v>867.44</v>
      </c>
      <c r="W1615" s="2">
        <v>0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3024.79</v>
      </c>
      <c r="AE1615" s="2">
        <f>VLOOKUP(Tabla3[[#This Row],[Columna1]],Tabla5[#All],3,0)</f>
        <v>3024.79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f>VLOOKUP(Tabla3[[#This Row],[Columna1]],Tabla7[[ID]:[Monto neto de los bonos]],3,0)</f>
        <v>0</v>
      </c>
      <c r="AL1615" s="2">
        <v>0</v>
      </c>
      <c r="AM1615" s="2">
        <v>0</v>
      </c>
      <c r="AN1615" s="2">
        <v>0</v>
      </c>
      <c r="AO1615" s="2">
        <v>0</v>
      </c>
      <c r="AP1615" s="2">
        <v>0</v>
      </c>
      <c r="AQ1615" s="2">
        <v>0</v>
      </c>
      <c r="AR1615" s="2">
        <v>0</v>
      </c>
      <c r="AS1615" s="2">
        <v>0</v>
      </c>
      <c r="AT1615" s="2">
        <v>1491.16</v>
      </c>
      <c r="AU1615" s="2">
        <v>823.18</v>
      </c>
      <c r="AV1615" s="2">
        <v>0</v>
      </c>
      <c r="AW1615" s="1"/>
      <c r="AX1615" s="2" t="s">
        <v>422</v>
      </c>
      <c r="AY1615" s="8" t="s">
        <v>423</v>
      </c>
    </row>
    <row r="1616" spans="1:51" ht="13.15" customHeight="1" x14ac:dyDescent="0.25">
      <c r="A1616" s="7">
        <v>19704</v>
      </c>
      <c r="B1616" s="2" t="s">
        <v>4374</v>
      </c>
      <c r="C1616" s="2">
        <v>965203</v>
      </c>
      <c r="D1616" s="2" t="s">
        <v>188</v>
      </c>
      <c r="E1616" s="2" t="s">
        <v>208</v>
      </c>
      <c r="F1616" s="2" t="s">
        <v>201</v>
      </c>
      <c r="G1616" s="3">
        <v>42583</v>
      </c>
      <c r="H1616" s="1"/>
      <c r="I1616" s="2">
        <v>11670.43</v>
      </c>
      <c r="J1616" s="2">
        <v>4294.8850000000002</v>
      </c>
      <c r="K1616" s="2">
        <v>4294.8850000000002</v>
      </c>
      <c r="L1616" s="2">
        <v>1505.23</v>
      </c>
      <c r="M1616" s="1"/>
      <c r="N1616" s="5">
        <f t="shared" si="50"/>
        <v>27091.69</v>
      </c>
      <c r="O1616" s="6">
        <f t="shared" si="51"/>
        <v>19992.21</v>
      </c>
      <c r="P1616" s="2">
        <v>30</v>
      </c>
      <c r="Q1616" s="2" t="s">
        <v>37</v>
      </c>
      <c r="R1616" s="2">
        <v>0</v>
      </c>
      <c r="S1616" s="2">
        <v>0</v>
      </c>
      <c r="T1616" s="2">
        <v>0</v>
      </c>
      <c r="U1616" s="2">
        <v>0</v>
      </c>
      <c r="V1616" s="2">
        <v>972.5</v>
      </c>
      <c r="W1616" s="2">
        <v>1803.57</v>
      </c>
      <c r="X1616" s="2">
        <v>0</v>
      </c>
      <c r="Y1616" s="2">
        <v>2550.19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2">
        <f>VLOOKUP(Tabla3[[#This Row],[Columna1]],Tabla5[#All],3,0)</f>
        <v>0</v>
      </c>
      <c r="AF1616" s="2">
        <v>0</v>
      </c>
      <c r="AG1616" s="2">
        <v>0</v>
      </c>
      <c r="AH1616" s="2">
        <v>0</v>
      </c>
      <c r="AI1616" s="2">
        <v>0</v>
      </c>
      <c r="AJ1616" s="2">
        <v>0</v>
      </c>
      <c r="AK1616" s="2">
        <f>VLOOKUP(Tabla3[[#This Row],[Columna1]],Tabla7[[ID]:[Monto neto de los bonos]],3,0)</f>
        <v>1803.57</v>
      </c>
      <c r="AL1616" s="2">
        <v>0</v>
      </c>
      <c r="AM1616" s="2">
        <v>0</v>
      </c>
      <c r="AN1616" s="2">
        <v>1270</v>
      </c>
      <c r="AO1616" s="2">
        <v>0</v>
      </c>
      <c r="AP1616" s="2">
        <v>0</v>
      </c>
      <c r="AQ1616" s="2">
        <v>0</v>
      </c>
      <c r="AR1616" s="2">
        <v>0</v>
      </c>
      <c r="AS1616" s="2">
        <v>3410.68</v>
      </c>
      <c r="AT1616" s="2">
        <v>2273.7800000000002</v>
      </c>
      <c r="AU1616" s="2">
        <v>1415.02</v>
      </c>
      <c r="AV1616" s="2">
        <v>0</v>
      </c>
      <c r="AW1616" s="1"/>
      <c r="AX1616" s="2" t="s">
        <v>422</v>
      </c>
      <c r="AY1616" s="8" t="s">
        <v>428</v>
      </c>
    </row>
    <row r="1617" spans="1:51" ht="13.15" customHeight="1" x14ac:dyDescent="0.25">
      <c r="A1617" s="7">
        <v>15518</v>
      </c>
      <c r="B1617" s="2" t="s">
        <v>4262</v>
      </c>
      <c r="C1617" s="2">
        <v>187103</v>
      </c>
      <c r="D1617" s="2" t="s">
        <v>188</v>
      </c>
      <c r="E1617" s="2" t="s">
        <v>200</v>
      </c>
      <c r="F1617" s="2" t="s">
        <v>193</v>
      </c>
      <c r="G1617" s="3">
        <v>40102</v>
      </c>
      <c r="H1617" s="1"/>
      <c r="I1617" s="2">
        <v>9717.6</v>
      </c>
      <c r="J1617" s="2">
        <v>4447.2349999999997</v>
      </c>
      <c r="K1617" s="2">
        <v>4447.2349999999997</v>
      </c>
      <c r="L1617" s="2">
        <v>4222.01</v>
      </c>
      <c r="M1617" s="1"/>
      <c r="N1617" s="5">
        <f t="shared" si="50"/>
        <v>28095.13</v>
      </c>
      <c r="O1617" s="6">
        <f t="shared" si="51"/>
        <v>20625.510000000002</v>
      </c>
      <c r="P1617" s="2">
        <v>30</v>
      </c>
      <c r="Q1617" s="2" t="s">
        <v>37</v>
      </c>
      <c r="R1617" s="2">
        <v>0</v>
      </c>
      <c r="S1617" s="2">
        <v>0</v>
      </c>
      <c r="T1617" s="2">
        <v>0</v>
      </c>
      <c r="U1617" s="2">
        <v>0</v>
      </c>
      <c r="V1617" s="2">
        <v>893.38</v>
      </c>
      <c r="W1617" s="2">
        <v>1970.03</v>
      </c>
      <c r="X1617" s="2">
        <v>0</v>
      </c>
      <c r="Y1617" s="2">
        <v>2397.64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f>VLOOKUP(Tabla3[[#This Row],[Columna1]],Tabla5[#All],3,0)</f>
        <v>0</v>
      </c>
      <c r="AF1617" s="2">
        <v>0</v>
      </c>
      <c r="AG1617" s="2">
        <v>0</v>
      </c>
      <c r="AH1617" s="2">
        <v>0</v>
      </c>
      <c r="AI1617" s="2">
        <v>0</v>
      </c>
      <c r="AJ1617" s="2">
        <v>0</v>
      </c>
      <c r="AK1617" s="2">
        <f>VLOOKUP(Tabla3[[#This Row],[Columna1]],Tabla7[[ID]:[Monto neto de los bonos]],3,0)</f>
        <v>1970.03</v>
      </c>
      <c r="AL1617" s="2">
        <v>0</v>
      </c>
      <c r="AM1617" s="2">
        <v>0</v>
      </c>
      <c r="AN1617" s="2">
        <v>0</v>
      </c>
      <c r="AO1617" s="2">
        <v>0</v>
      </c>
      <c r="AP1617" s="2">
        <v>0</v>
      </c>
      <c r="AQ1617" s="2">
        <v>0</v>
      </c>
      <c r="AR1617" s="2">
        <v>0</v>
      </c>
      <c r="AS1617" s="2">
        <v>3559.1</v>
      </c>
      <c r="AT1617" s="2">
        <v>2372.7399999999998</v>
      </c>
      <c r="AU1617" s="2">
        <v>1537.78</v>
      </c>
      <c r="AV1617" s="2">
        <v>0</v>
      </c>
      <c r="AW1617" s="1"/>
      <c r="AX1617" s="2" t="s">
        <v>422</v>
      </c>
      <c r="AY1617" s="8" t="s">
        <v>428</v>
      </c>
    </row>
    <row r="1618" spans="1:51" ht="13.15" customHeight="1" x14ac:dyDescent="0.25">
      <c r="A1618" s="7">
        <v>93149</v>
      </c>
      <c r="B1618" s="2" t="s">
        <v>1539</v>
      </c>
      <c r="C1618" s="2">
        <v>412103</v>
      </c>
      <c r="D1618" s="2" t="s">
        <v>188</v>
      </c>
      <c r="E1618" s="2" t="s">
        <v>192</v>
      </c>
      <c r="F1618" s="2" t="s">
        <v>201</v>
      </c>
      <c r="G1618" s="3">
        <v>38215</v>
      </c>
      <c r="H1618" s="1"/>
      <c r="I1618" s="2">
        <v>11670.43</v>
      </c>
      <c r="J1618" s="2">
        <v>4294.8850000000002</v>
      </c>
      <c r="K1618" s="2">
        <v>4294.8850000000002</v>
      </c>
      <c r="L1618" s="2">
        <v>5580.02</v>
      </c>
      <c r="M1618" s="1"/>
      <c r="N1618" s="5">
        <f t="shared" si="50"/>
        <v>31378.800000000003</v>
      </c>
      <c r="O1618" s="6">
        <f t="shared" si="51"/>
        <v>22161.22</v>
      </c>
      <c r="P1618" s="2">
        <v>30</v>
      </c>
      <c r="Q1618" s="2" t="s">
        <v>37</v>
      </c>
      <c r="R1618" s="2">
        <v>0</v>
      </c>
      <c r="S1618" s="2">
        <v>0</v>
      </c>
      <c r="T1618" s="2">
        <v>0</v>
      </c>
      <c r="U1618" s="2">
        <v>0</v>
      </c>
      <c r="V1618" s="2">
        <v>972.5</v>
      </c>
      <c r="W1618" s="2">
        <v>1803.57</v>
      </c>
      <c r="X1618" s="2">
        <v>0</v>
      </c>
      <c r="Y1618" s="2">
        <v>2762.51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2">
        <f>VLOOKUP(Tabla3[[#This Row],[Columna1]],Tabla5[#All],3,0)</f>
        <v>0</v>
      </c>
      <c r="AF1618" s="2">
        <v>0</v>
      </c>
      <c r="AG1618" s="2">
        <v>0</v>
      </c>
      <c r="AH1618" s="2">
        <v>0</v>
      </c>
      <c r="AI1618" s="2">
        <v>0</v>
      </c>
      <c r="AJ1618" s="2">
        <v>0</v>
      </c>
      <c r="AK1618" s="2">
        <f>VLOOKUP(Tabla3[[#This Row],[Columna1]],Tabla7[[ID]:[Monto neto de los bonos]],3,0)</f>
        <v>1803.57</v>
      </c>
      <c r="AL1618" s="2">
        <v>0</v>
      </c>
      <c r="AM1618" s="2">
        <v>0</v>
      </c>
      <c r="AN1618" s="2">
        <v>0</v>
      </c>
      <c r="AO1618" s="2">
        <v>0</v>
      </c>
      <c r="AP1618" s="2">
        <v>0</v>
      </c>
      <c r="AQ1618" s="2">
        <v>0</v>
      </c>
      <c r="AR1618" s="2">
        <v>0</v>
      </c>
      <c r="AS1618" s="2">
        <v>4290.04</v>
      </c>
      <c r="AT1618" s="2">
        <v>2681.26</v>
      </c>
      <c r="AU1618" s="2">
        <v>2246.2800000000002</v>
      </c>
      <c r="AV1618" s="2">
        <v>0</v>
      </c>
      <c r="AW1618" s="1"/>
      <c r="AX1618" s="2" t="s">
        <v>422</v>
      </c>
      <c r="AY1618" s="8" t="s">
        <v>428</v>
      </c>
    </row>
    <row r="1619" spans="1:51" ht="13.15" customHeight="1" x14ac:dyDescent="0.25">
      <c r="A1619" s="7">
        <v>92033</v>
      </c>
      <c r="B1619" s="2" t="s">
        <v>4352</v>
      </c>
      <c r="C1619" s="2">
        <v>401803</v>
      </c>
      <c r="D1619" s="2" t="s">
        <v>188</v>
      </c>
      <c r="E1619" s="2" t="s">
        <v>249</v>
      </c>
      <c r="F1619" s="2" t="s">
        <v>36</v>
      </c>
      <c r="G1619" s="3">
        <v>36892</v>
      </c>
      <c r="H1619" s="1"/>
      <c r="I1619" s="2">
        <v>13165.89</v>
      </c>
      <c r="J1619" s="2">
        <v>2789.65</v>
      </c>
      <c r="K1619" s="2">
        <v>2789.65</v>
      </c>
      <c r="L1619" s="2">
        <v>4049.4</v>
      </c>
      <c r="M1619" s="2">
        <v>1695.66</v>
      </c>
      <c r="N1619" s="5">
        <f t="shared" si="50"/>
        <v>27132.080000000002</v>
      </c>
      <c r="O1619" s="6">
        <f t="shared" si="51"/>
        <v>21897.920000000002</v>
      </c>
      <c r="P1619" s="2">
        <v>30</v>
      </c>
      <c r="Q1619" s="2" t="s">
        <v>37</v>
      </c>
      <c r="R1619" s="2">
        <v>0</v>
      </c>
      <c r="S1619" s="2">
        <v>0</v>
      </c>
      <c r="T1619" s="2">
        <v>0</v>
      </c>
      <c r="U1619" s="2">
        <v>0</v>
      </c>
      <c r="V1619" s="2">
        <v>1249.68</v>
      </c>
      <c r="W1619" s="2">
        <v>0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1392.15</v>
      </c>
      <c r="AE1619" s="2">
        <f>VLOOKUP(Tabla3[[#This Row],[Columna1]],Tabla5[#All],3,0)</f>
        <v>1392.15</v>
      </c>
      <c r="AF1619" s="2">
        <v>0</v>
      </c>
      <c r="AG1619" s="2">
        <v>0</v>
      </c>
      <c r="AH1619" s="2">
        <v>0</v>
      </c>
      <c r="AI1619" s="2">
        <v>0</v>
      </c>
      <c r="AJ1619" s="2">
        <v>0</v>
      </c>
      <c r="AK1619" s="2">
        <f>VLOOKUP(Tabla3[[#This Row],[Columna1]],Tabla7[[ID]:[Monto neto de los bonos]],3,0)</f>
        <v>0</v>
      </c>
      <c r="AL1619" s="2">
        <v>0</v>
      </c>
      <c r="AM1619" s="2">
        <v>0</v>
      </c>
      <c r="AN1619" s="2">
        <v>0</v>
      </c>
      <c r="AO1619" s="2">
        <v>0</v>
      </c>
      <c r="AP1619" s="2">
        <v>0</v>
      </c>
      <c r="AQ1619" s="2">
        <v>0</v>
      </c>
      <c r="AR1619" s="2">
        <v>0</v>
      </c>
      <c r="AS1619" s="2">
        <v>0</v>
      </c>
      <c r="AT1619" s="2">
        <v>2573.98</v>
      </c>
      <c r="AU1619" s="2">
        <v>2660.18</v>
      </c>
      <c r="AV1619" s="2">
        <v>0</v>
      </c>
      <c r="AW1619" s="1"/>
      <c r="AX1619" s="2" t="s">
        <v>422</v>
      </c>
      <c r="AY1619" s="8" t="s">
        <v>423</v>
      </c>
    </row>
    <row r="1620" spans="1:51" ht="13.15" customHeight="1" x14ac:dyDescent="0.25">
      <c r="A1620" s="7">
        <v>14174</v>
      </c>
      <c r="B1620" s="2" t="s">
        <v>4404</v>
      </c>
      <c r="C1620" s="2">
        <v>142703</v>
      </c>
      <c r="D1620" s="2" t="s">
        <v>188</v>
      </c>
      <c r="E1620" s="2" t="s">
        <v>214</v>
      </c>
      <c r="F1620" s="2" t="s">
        <v>193</v>
      </c>
      <c r="G1620" s="3">
        <v>39147</v>
      </c>
      <c r="H1620" s="1"/>
      <c r="I1620" s="2">
        <v>9717.6</v>
      </c>
      <c r="J1620" s="2">
        <v>4447.2349999999997</v>
      </c>
      <c r="K1620" s="2">
        <v>4447.2349999999997</v>
      </c>
      <c r="L1620" s="2">
        <v>3813.69</v>
      </c>
      <c r="M1620" s="1"/>
      <c r="N1620" s="5">
        <f t="shared" si="50"/>
        <v>27686.809999999998</v>
      </c>
      <c r="O1620" s="6">
        <f t="shared" si="51"/>
        <v>20392.449999999997</v>
      </c>
      <c r="P1620" s="2">
        <v>30</v>
      </c>
      <c r="Q1620" s="2" t="s">
        <v>37</v>
      </c>
      <c r="R1620" s="2">
        <v>0</v>
      </c>
      <c r="S1620" s="2">
        <v>0</v>
      </c>
      <c r="T1620" s="2">
        <v>0</v>
      </c>
      <c r="U1620" s="2">
        <v>0</v>
      </c>
      <c r="V1620" s="2">
        <v>893.38</v>
      </c>
      <c r="W1620" s="2">
        <v>1970.03</v>
      </c>
      <c r="X1620" s="2">
        <v>0</v>
      </c>
      <c r="Y1620" s="2">
        <v>2397.64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2">
        <f>VLOOKUP(Tabla3[[#This Row],[Columna1]],Tabla5[#All],3,0)</f>
        <v>0</v>
      </c>
      <c r="AF1620" s="2">
        <v>0</v>
      </c>
      <c r="AG1620" s="2">
        <v>0</v>
      </c>
      <c r="AH1620" s="2">
        <v>0</v>
      </c>
      <c r="AI1620" s="2">
        <v>0</v>
      </c>
      <c r="AJ1620" s="2">
        <v>0</v>
      </c>
      <c r="AK1620" s="2">
        <f>VLOOKUP(Tabla3[[#This Row],[Columna1]],Tabla7[[ID]:[Monto neto de los bonos]],3,0)</f>
        <v>1970.03</v>
      </c>
      <c r="AL1620" s="2">
        <v>0</v>
      </c>
      <c r="AM1620" s="2">
        <v>0</v>
      </c>
      <c r="AN1620" s="2">
        <v>0</v>
      </c>
      <c r="AO1620" s="2">
        <v>0</v>
      </c>
      <c r="AP1620" s="2">
        <v>0</v>
      </c>
      <c r="AQ1620" s="2">
        <v>0</v>
      </c>
      <c r="AR1620" s="2">
        <v>0</v>
      </c>
      <c r="AS1620" s="2">
        <v>3497.86</v>
      </c>
      <c r="AT1620" s="2">
        <v>2331.9</v>
      </c>
      <c r="AU1620" s="2">
        <v>1464.6</v>
      </c>
      <c r="AV1620" s="2">
        <v>0</v>
      </c>
      <c r="AW1620" s="1"/>
      <c r="AX1620" s="2" t="s">
        <v>422</v>
      </c>
      <c r="AY1620" s="8" t="s">
        <v>428</v>
      </c>
    </row>
    <row r="1621" spans="1:51" ht="13.15" customHeight="1" x14ac:dyDescent="0.25">
      <c r="A1621" s="7">
        <v>20995</v>
      </c>
      <c r="B1621" s="2" t="s">
        <v>1540</v>
      </c>
      <c r="C1621" s="2">
        <v>2317403</v>
      </c>
      <c r="D1621" s="2" t="s">
        <v>188</v>
      </c>
      <c r="E1621" s="2" t="s">
        <v>200</v>
      </c>
      <c r="F1621" s="2" t="s">
        <v>193</v>
      </c>
      <c r="G1621" s="3">
        <v>43070</v>
      </c>
      <c r="H1621" s="1"/>
      <c r="I1621" s="2">
        <v>9717.6</v>
      </c>
      <c r="J1621" s="2">
        <v>4447.2349999999997</v>
      </c>
      <c r="K1621" s="2">
        <v>4447.2349999999997</v>
      </c>
      <c r="L1621" s="2">
        <v>1580.51</v>
      </c>
      <c r="M1621" s="1"/>
      <c r="N1621" s="5">
        <f t="shared" si="50"/>
        <v>25453.629999999997</v>
      </c>
      <c r="O1621" s="6">
        <f t="shared" si="51"/>
        <v>19106.57</v>
      </c>
      <c r="P1621" s="2">
        <v>30</v>
      </c>
      <c r="Q1621" s="2" t="s">
        <v>37</v>
      </c>
      <c r="R1621" s="2">
        <v>0</v>
      </c>
      <c r="S1621" s="2">
        <v>0</v>
      </c>
      <c r="T1621" s="2">
        <v>0</v>
      </c>
      <c r="U1621" s="2">
        <v>0</v>
      </c>
      <c r="V1621" s="2">
        <v>893.38</v>
      </c>
      <c r="W1621" s="2">
        <v>1970.03</v>
      </c>
      <c r="X1621" s="2">
        <v>0</v>
      </c>
      <c r="Y1621" s="2">
        <v>2397.64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2">
        <f>VLOOKUP(Tabla3[[#This Row],[Columna1]],Tabla5[#All],3,0)</f>
        <v>0</v>
      </c>
      <c r="AF1621" s="2">
        <v>0</v>
      </c>
      <c r="AG1621" s="2">
        <v>0</v>
      </c>
      <c r="AH1621" s="2">
        <v>0</v>
      </c>
      <c r="AI1621" s="2">
        <v>0</v>
      </c>
      <c r="AJ1621" s="2">
        <v>0</v>
      </c>
      <c r="AK1621" s="2">
        <f>VLOOKUP(Tabla3[[#This Row],[Columna1]],Tabla7[[ID]:[Monto neto de los bonos]],3,0)</f>
        <v>1970.03</v>
      </c>
      <c r="AL1621" s="2">
        <v>0</v>
      </c>
      <c r="AM1621" s="2">
        <v>0</v>
      </c>
      <c r="AN1621" s="2">
        <v>0</v>
      </c>
      <c r="AO1621" s="2">
        <v>0</v>
      </c>
      <c r="AP1621" s="2">
        <v>0</v>
      </c>
      <c r="AQ1621" s="2">
        <v>0</v>
      </c>
      <c r="AR1621" s="2">
        <v>0</v>
      </c>
      <c r="AS1621" s="2">
        <v>3162.88</v>
      </c>
      <c r="AT1621" s="2">
        <v>2108.58</v>
      </c>
      <c r="AU1621" s="2">
        <v>1075.5999999999999</v>
      </c>
      <c r="AV1621" s="2">
        <v>0</v>
      </c>
      <c r="AW1621" s="1"/>
      <c r="AX1621" s="2" t="s">
        <v>422</v>
      </c>
      <c r="AY1621" s="8" t="s">
        <v>428</v>
      </c>
    </row>
    <row r="1622" spans="1:51" ht="13.15" customHeight="1" x14ac:dyDescent="0.25">
      <c r="A1622" s="7">
        <v>12218</v>
      </c>
      <c r="B1622" s="2" t="s">
        <v>1541</v>
      </c>
      <c r="C1622" s="2">
        <v>73603</v>
      </c>
      <c r="D1622" s="2" t="s">
        <v>188</v>
      </c>
      <c r="E1622" s="2" t="s">
        <v>202</v>
      </c>
      <c r="F1622" s="2" t="s">
        <v>201</v>
      </c>
      <c r="G1622" s="3">
        <v>42201</v>
      </c>
      <c r="H1622" s="1"/>
      <c r="I1622" s="2">
        <v>11670.43</v>
      </c>
      <c r="J1622" s="2">
        <v>4294.8850000000002</v>
      </c>
      <c r="K1622" s="2">
        <v>4294.8850000000002</v>
      </c>
      <c r="L1622" s="2">
        <v>1433.53</v>
      </c>
      <c r="M1622" s="1"/>
      <c r="N1622" s="5">
        <f t="shared" si="50"/>
        <v>27019.989999999998</v>
      </c>
      <c r="O1622" s="6">
        <f t="shared" si="51"/>
        <v>19951.27</v>
      </c>
      <c r="P1622" s="2">
        <v>30</v>
      </c>
      <c r="Q1622" s="2" t="s">
        <v>37</v>
      </c>
      <c r="R1622" s="2">
        <v>0</v>
      </c>
      <c r="S1622" s="2">
        <v>0</v>
      </c>
      <c r="T1622" s="2">
        <v>0</v>
      </c>
      <c r="U1622" s="2">
        <v>0</v>
      </c>
      <c r="V1622" s="2">
        <v>972.5</v>
      </c>
      <c r="W1622" s="2">
        <v>1803.57</v>
      </c>
      <c r="X1622" s="2">
        <v>0</v>
      </c>
      <c r="Y1622" s="2">
        <v>2550.19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2">
        <f>VLOOKUP(Tabla3[[#This Row],[Columna1]],Tabla5[#All],3,0)</f>
        <v>0</v>
      </c>
      <c r="AF1622" s="2">
        <v>0</v>
      </c>
      <c r="AG1622" s="2">
        <v>0</v>
      </c>
      <c r="AH1622" s="2">
        <v>0</v>
      </c>
      <c r="AI1622" s="2">
        <v>0</v>
      </c>
      <c r="AJ1622" s="2">
        <v>0</v>
      </c>
      <c r="AK1622" s="2">
        <f>VLOOKUP(Tabla3[[#This Row],[Columna1]],Tabla7[[ID]:[Monto neto de los bonos]],3,0)</f>
        <v>1803.57</v>
      </c>
      <c r="AL1622" s="2">
        <v>0</v>
      </c>
      <c r="AM1622" s="2">
        <v>0</v>
      </c>
      <c r="AN1622" s="2">
        <v>0</v>
      </c>
      <c r="AO1622" s="2">
        <v>0</v>
      </c>
      <c r="AP1622" s="2">
        <v>0</v>
      </c>
      <c r="AQ1622" s="2">
        <v>0</v>
      </c>
      <c r="AR1622" s="2">
        <v>0</v>
      </c>
      <c r="AS1622" s="2">
        <v>3399.92</v>
      </c>
      <c r="AT1622" s="2">
        <v>2266.62</v>
      </c>
      <c r="AU1622" s="2">
        <v>1402.18</v>
      </c>
      <c r="AV1622" s="2">
        <v>0</v>
      </c>
      <c r="AW1622" s="1"/>
      <c r="AX1622" s="2" t="s">
        <v>422</v>
      </c>
      <c r="AY1622" s="8" t="s">
        <v>428</v>
      </c>
    </row>
    <row r="1623" spans="1:51" ht="13.15" customHeight="1" x14ac:dyDescent="0.25">
      <c r="A1623" s="7">
        <v>22715</v>
      </c>
      <c r="B1623" s="2" t="s">
        <v>1542</v>
      </c>
      <c r="C1623" s="2">
        <v>4543403</v>
      </c>
      <c r="D1623" s="2" t="s">
        <v>188</v>
      </c>
      <c r="E1623" s="2" t="s">
        <v>211</v>
      </c>
      <c r="F1623" s="2" t="s">
        <v>212</v>
      </c>
      <c r="G1623" s="3">
        <v>44256</v>
      </c>
      <c r="H1623" s="1"/>
      <c r="I1623" s="2">
        <v>8947.52</v>
      </c>
      <c r="J1623" s="2">
        <v>4838.1850000000004</v>
      </c>
      <c r="K1623" s="2">
        <v>4838.1850000000004</v>
      </c>
      <c r="L1623" s="2">
        <v>0</v>
      </c>
      <c r="M1623" s="1"/>
      <c r="N1623" s="5">
        <f t="shared" si="50"/>
        <v>20981.710000000003</v>
      </c>
      <c r="O1623" s="6">
        <f t="shared" si="51"/>
        <v>18199.530000000002</v>
      </c>
      <c r="P1623" s="2">
        <v>30</v>
      </c>
      <c r="Q1623" s="2" t="s">
        <v>37</v>
      </c>
      <c r="R1623" s="2">
        <v>0</v>
      </c>
      <c r="S1623" s="2">
        <v>0</v>
      </c>
      <c r="T1623" s="2">
        <v>0</v>
      </c>
      <c r="U1623" s="2">
        <v>0</v>
      </c>
      <c r="V1623" s="2">
        <v>1241.5999999999999</v>
      </c>
      <c r="W1623" s="2">
        <v>0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1116.22</v>
      </c>
      <c r="AE1623" s="2">
        <f>VLOOKUP(Tabla3[[#This Row],[Columna1]],Tabla5[#All],3,0)</f>
        <v>1116.22</v>
      </c>
      <c r="AF1623" s="2">
        <v>0</v>
      </c>
      <c r="AG1623" s="2">
        <v>0</v>
      </c>
      <c r="AH1623" s="2">
        <v>0</v>
      </c>
      <c r="AI1623" s="2">
        <v>0</v>
      </c>
      <c r="AJ1623" s="2">
        <v>0</v>
      </c>
      <c r="AK1623" s="2">
        <f>VLOOKUP(Tabla3[[#This Row],[Columna1]],Tabla7[[ID]:[Monto neto de los bonos]],3,0)</f>
        <v>0</v>
      </c>
      <c r="AL1623" s="2">
        <v>0</v>
      </c>
      <c r="AM1623" s="2">
        <v>0</v>
      </c>
      <c r="AN1623" s="2">
        <v>0</v>
      </c>
      <c r="AO1623" s="2">
        <v>0</v>
      </c>
      <c r="AP1623" s="2">
        <v>0</v>
      </c>
      <c r="AQ1623" s="2">
        <v>0</v>
      </c>
      <c r="AR1623" s="2">
        <v>0</v>
      </c>
      <c r="AS1623" s="2">
        <v>0</v>
      </c>
      <c r="AT1623" s="2">
        <v>1986.56</v>
      </c>
      <c r="AU1623" s="2">
        <v>795.62</v>
      </c>
      <c r="AV1623" s="2">
        <v>0</v>
      </c>
      <c r="AW1623" s="1"/>
      <c r="AX1623" s="2" t="s">
        <v>422</v>
      </c>
      <c r="AY1623" s="8" t="s">
        <v>423</v>
      </c>
    </row>
    <row r="1624" spans="1:51" ht="13.15" customHeight="1" x14ac:dyDescent="0.25">
      <c r="A1624" s="7">
        <v>18588</v>
      </c>
      <c r="B1624" s="2" t="s">
        <v>1543</v>
      </c>
      <c r="C1624" s="2">
        <v>359403</v>
      </c>
      <c r="D1624" s="2" t="s">
        <v>188</v>
      </c>
      <c r="E1624" s="2" t="s">
        <v>203</v>
      </c>
      <c r="F1624" s="2" t="s">
        <v>193</v>
      </c>
      <c r="G1624" s="3">
        <v>41835</v>
      </c>
      <c r="H1624" s="1"/>
      <c r="I1624" s="2">
        <v>9717.6</v>
      </c>
      <c r="J1624" s="2">
        <v>4447.2349999999997</v>
      </c>
      <c r="K1624" s="2">
        <v>4447.2349999999997</v>
      </c>
      <c r="L1624" s="2">
        <v>3149.31</v>
      </c>
      <c r="M1624" s="1"/>
      <c r="N1624" s="5">
        <f t="shared" si="50"/>
        <v>27022.43</v>
      </c>
      <c r="O1624" s="6">
        <f t="shared" si="51"/>
        <v>20013.23</v>
      </c>
      <c r="P1624" s="2">
        <v>30</v>
      </c>
      <c r="Q1624" s="2" t="s">
        <v>37</v>
      </c>
      <c r="R1624" s="2">
        <v>0</v>
      </c>
      <c r="S1624" s="2">
        <v>0</v>
      </c>
      <c r="T1624" s="2">
        <v>0</v>
      </c>
      <c r="U1624" s="2">
        <v>0</v>
      </c>
      <c r="V1624" s="2">
        <v>893.38</v>
      </c>
      <c r="W1624" s="2">
        <v>1970.03</v>
      </c>
      <c r="X1624" s="2">
        <v>0</v>
      </c>
      <c r="Y1624" s="2">
        <v>2397.64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2">
        <f>VLOOKUP(Tabla3[[#This Row],[Columna1]],Tabla5[#All],3,0)</f>
        <v>0</v>
      </c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>
        <f>VLOOKUP(Tabla3[[#This Row],[Columna1]],Tabla7[[ID]:[Monto neto de los bonos]],3,0)</f>
        <v>3327.71</v>
      </c>
      <c r="AL1624" s="2">
        <v>0</v>
      </c>
      <c r="AM1624" s="2">
        <v>0</v>
      </c>
      <c r="AN1624" s="2">
        <v>0</v>
      </c>
      <c r="AO1624" s="2">
        <v>0</v>
      </c>
      <c r="AP1624" s="2">
        <v>0</v>
      </c>
      <c r="AQ1624" s="2">
        <v>0</v>
      </c>
      <c r="AR1624" s="2">
        <v>0</v>
      </c>
      <c r="AS1624" s="2">
        <v>3398.2</v>
      </c>
      <c r="AT1624" s="2">
        <v>2265.46</v>
      </c>
      <c r="AU1624" s="2">
        <v>1345.54</v>
      </c>
      <c r="AV1624" s="2">
        <v>0</v>
      </c>
      <c r="AW1624" s="1"/>
      <c r="AX1624" s="2" t="s">
        <v>422</v>
      </c>
      <c r="AY1624" s="8" t="s">
        <v>428</v>
      </c>
    </row>
    <row r="1625" spans="1:51" ht="13.15" customHeight="1" x14ac:dyDescent="0.25">
      <c r="A1625" s="7">
        <v>12002</v>
      </c>
      <c r="B1625" s="2" t="s">
        <v>1544</v>
      </c>
      <c r="C1625" s="2">
        <v>116603</v>
      </c>
      <c r="D1625" s="2" t="s">
        <v>188</v>
      </c>
      <c r="E1625" s="2" t="s">
        <v>199</v>
      </c>
      <c r="F1625" s="2" t="s">
        <v>201</v>
      </c>
      <c r="G1625" s="3">
        <v>36988</v>
      </c>
      <c r="H1625" s="1"/>
      <c r="I1625" s="2">
        <v>11670.43</v>
      </c>
      <c r="J1625" s="2">
        <v>4294.8850000000002</v>
      </c>
      <c r="K1625" s="2">
        <v>4294.8850000000002</v>
      </c>
      <c r="L1625" s="2">
        <v>4693.32</v>
      </c>
      <c r="M1625" s="1"/>
      <c r="N1625" s="5">
        <f t="shared" si="50"/>
        <v>31129.08</v>
      </c>
      <c r="O1625" s="6">
        <f t="shared" si="51"/>
        <v>21553.660000000003</v>
      </c>
      <c r="P1625" s="2">
        <v>30</v>
      </c>
      <c r="Q1625" s="2" t="s">
        <v>37</v>
      </c>
      <c r="R1625" s="2">
        <v>0</v>
      </c>
      <c r="S1625" s="2">
        <v>0</v>
      </c>
      <c r="T1625" s="2">
        <v>0</v>
      </c>
      <c r="U1625" s="2">
        <v>0</v>
      </c>
      <c r="V1625" s="2">
        <v>972.5</v>
      </c>
      <c r="W1625" s="2">
        <v>1803.57</v>
      </c>
      <c r="X1625" s="2">
        <v>0</v>
      </c>
      <c r="Y1625" s="2">
        <v>3399.49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f>VLOOKUP(Tabla3[[#This Row],[Columna1]],Tabla5[#All],3,0)</f>
        <v>0</v>
      </c>
      <c r="AF1625" s="2">
        <v>0</v>
      </c>
      <c r="AG1625" s="2">
        <v>0</v>
      </c>
      <c r="AH1625" s="2">
        <v>0</v>
      </c>
      <c r="AI1625" s="2">
        <v>0</v>
      </c>
      <c r="AJ1625" s="2">
        <v>0</v>
      </c>
      <c r="AK1625" s="2">
        <f>VLOOKUP(Tabla3[[#This Row],[Columna1]],Tabla7[[ID]:[Monto neto de los bonos]],3,0)</f>
        <v>1803.57</v>
      </c>
      <c r="AL1625" s="2">
        <v>0</v>
      </c>
      <c r="AM1625" s="2">
        <v>0</v>
      </c>
      <c r="AN1625" s="2">
        <v>0</v>
      </c>
      <c r="AO1625" s="2">
        <v>0</v>
      </c>
      <c r="AP1625" s="2">
        <v>0</v>
      </c>
      <c r="AQ1625" s="2">
        <v>0</v>
      </c>
      <c r="AR1625" s="2">
        <v>0</v>
      </c>
      <c r="AS1625" s="2">
        <v>4925.9399999999996</v>
      </c>
      <c r="AT1625" s="2">
        <v>2592.6</v>
      </c>
      <c r="AU1625" s="2">
        <v>2056.88</v>
      </c>
      <c r="AV1625" s="2">
        <v>0</v>
      </c>
      <c r="AW1625" s="1"/>
      <c r="AX1625" s="2" t="s">
        <v>422</v>
      </c>
      <c r="AY1625" s="8" t="s">
        <v>428</v>
      </c>
    </row>
    <row r="1626" spans="1:51" ht="13.15" customHeight="1" x14ac:dyDescent="0.25">
      <c r="A1626" s="7">
        <v>12191</v>
      </c>
      <c r="B1626" s="2" t="s">
        <v>4174</v>
      </c>
      <c r="C1626" s="2">
        <v>72303</v>
      </c>
      <c r="D1626" s="2" t="s">
        <v>188</v>
      </c>
      <c r="E1626" s="2" t="s">
        <v>205</v>
      </c>
      <c r="F1626" s="2" t="s">
        <v>201</v>
      </c>
      <c r="G1626" s="3">
        <v>37408</v>
      </c>
      <c r="H1626" s="1"/>
      <c r="I1626" s="2">
        <v>11670.43</v>
      </c>
      <c r="J1626" s="2">
        <v>4294.8850000000002</v>
      </c>
      <c r="K1626" s="2">
        <v>4294.8850000000002</v>
      </c>
      <c r="L1626" s="2">
        <v>5186.2</v>
      </c>
      <c r="M1626" s="1"/>
      <c r="N1626" s="5">
        <f t="shared" si="50"/>
        <v>31409.64</v>
      </c>
      <c r="O1626" s="6">
        <f t="shared" si="51"/>
        <v>21850.199999999997</v>
      </c>
      <c r="P1626" s="2">
        <v>30</v>
      </c>
      <c r="Q1626" s="2" t="s">
        <v>37</v>
      </c>
      <c r="R1626" s="2">
        <v>0</v>
      </c>
      <c r="S1626" s="2">
        <v>0</v>
      </c>
      <c r="T1626" s="2">
        <v>0</v>
      </c>
      <c r="U1626" s="2">
        <v>0</v>
      </c>
      <c r="V1626" s="2">
        <v>972.5</v>
      </c>
      <c r="W1626" s="2">
        <v>1803.57</v>
      </c>
      <c r="X1626" s="2">
        <v>0</v>
      </c>
      <c r="Y1626" s="2">
        <v>3187.17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2">
        <f>VLOOKUP(Tabla3[[#This Row],[Columna1]],Tabla5[#All],3,0)</f>
        <v>0</v>
      </c>
      <c r="AF1626" s="2">
        <v>0</v>
      </c>
      <c r="AG1626" s="2">
        <v>0</v>
      </c>
      <c r="AH1626" s="2">
        <v>0</v>
      </c>
      <c r="AI1626" s="2">
        <v>0</v>
      </c>
      <c r="AJ1626" s="2">
        <v>0</v>
      </c>
      <c r="AK1626" s="2">
        <f>VLOOKUP(Tabla3[[#This Row],[Columna1]],Tabla7[[ID]:[Monto neto de los bonos]],3,0)</f>
        <v>1803.57</v>
      </c>
      <c r="AL1626" s="2">
        <v>0</v>
      </c>
      <c r="AM1626" s="2">
        <v>0</v>
      </c>
      <c r="AN1626" s="2">
        <v>0</v>
      </c>
      <c r="AO1626" s="2">
        <v>0</v>
      </c>
      <c r="AP1626" s="2">
        <v>0</v>
      </c>
      <c r="AQ1626" s="2">
        <v>0</v>
      </c>
      <c r="AR1626" s="2">
        <v>0</v>
      </c>
      <c r="AS1626" s="2">
        <v>4755.3999999999996</v>
      </c>
      <c r="AT1626" s="2">
        <v>2641.88</v>
      </c>
      <c r="AU1626" s="2">
        <v>2162.16</v>
      </c>
      <c r="AV1626" s="2">
        <v>0</v>
      </c>
      <c r="AW1626" s="1"/>
      <c r="AX1626" s="2" t="s">
        <v>422</v>
      </c>
      <c r="AY1626" s="8" t="s">
        <v>428</v>
      </c>
    </row>
    <row r="1627" spans="1:51" ht="13.15" customHeight="1" x14ac:dyDescent="0.25">
      <c r="A1627" s="7">
        <v>14722</v>
      </c>
      <c r="B1627" s="2" t="s">
        <v>4396</v>
      </c>
      <c r="C1627" s="2">
        <v>159903</v>
      </c>
      <c r="D1627" s="2" t="s">
        <v>188</v>
      </c>
      <c r="E1627" s="2" t="s">
        <v>214</v>
      </c>
      <c r="F1627" s="2" t="s">
        <v>193</v>
      </c>
      <c r="G1627" s="3">
        <v>39455</v>
      </c>
      <c r="H1627" s="1"/>
      <c r="I1627" s="2">
        <v>9717.6</v>
      </c>
      <c r="J1627" s="2">
        <v>4447.2349999999997</v>
      </c>
      <c r="K1627" s="2">
        <v>4447.2349999999997</v>
      </c>
      <c r="L1627" s="2">
        <v>3949.31</v>
      </c>
      <c r="M1627" s="1"/>
      <c r="N1627" s="5">
        <f t="shared" si="50"/>
        <v>36822.43</v>
      </c>
      <c r="O1627" s="6">
        <f t="shared" si="51"/>
        <v>29469.850000000006</v>
      </c>
      <c r="P1627" s="2">
        <v>30</v>
      </c>
      <c r="Q1627" s="2" t="s">
        <v>37</v>
      </c>
      <c r="R1627" s="2">
        <v>0</v>
      </c>
      <c r="S1627" s="2">
        <v>0</v>
      </c>
      <c r="T1627" s="2">
        <v>0</v>
      </c>
      <c r="U1627" s="2">
        <v>0</v>
      </c>
      <c r="V1627" s="2">
        <v>893.38</v>
      </c>
      <c r="W1627" s="2">
        <v>1970.03</v>
      </c>
      <c r="X1627" s="2">
        <v>0</v>
      </c>
      <c r="Y1627" s="2">
        <v>2397.64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2">
        <f>VLOOKUP(Tabla3[[#This Row],[Columna1]],Tabla5[#All],3,0)</f>
        <v>0</v>
      </c>
      <c r="AF1627" s="2">
        <v>0</v>
      </c>
      <c r="AG1627" s="2">
        <v>9000</v>
      </c>
      <c r="AH1627" s="2">
        <v>0</v>
      </c>
      <c r="AI1627" s="2">
        <v>0</v>
      </c>
      <c r="AJ1627" s="2">
        <v>0</v>
      </c>
      <c r="AK1627" s="2">
        <f>VLOOKUP(Tabla3[[#This Row],[Columna1]],Tabla7[[ID]:[Monto neto de los bonos]],3,0)</f>
        <v>10970.03</v>
      </c>
      <c r="AL1627" s="2">
        <v>0</v>
      </c>
      <c r="AM1627" s="2">
        <v>0</v>
      </c>
      <c r="AN1627" s="2">
        <v>0</v>
      </c>
      <c r="AO1627" s="2">
        <v>0</v>
      </c>
      <c r="AP1627" s="2">
        <v>0</v>
      </c>
      <c r="AQ1627" s="2">
        <v>0</v>
      </c>
      <c r="AR1627" s="2">
        <v>0</v>
      </c>
      <c r="AS1627" s="2">
        <v>3518.2</v>
      </c>
      <c r="AT1627" s="2">
        <v>2345.46</v>
      </c>
      <c r="AU1627" s="2">
        <v>1488.92</v>
      </c>
      <c r="AV1627" s="2">
        <v>0</v>
      </c>
      <c r="AW1627" s="1"/>
      <c r="AX1627" s="2" t="s">
        <v>422</v>
      </c>
      <c r="AY1627" s="8" t="s">
        <v>428</v>
      </c>
    </row>
    <row r="1628" spans="1:51" ht="13.15" customHeight="1" x14ac:dyDescent="0.25">
      <c r="A1628" s="7">
        <v>16758</v>
      </c>
      <c r="B1628" s="2" t="s">
        <v>1545</v>
      </c>
      <c r="C1628" s="2">
        <v>261803</v>
      </c>
      <c r="D1628" s="2" t="s">
        <v>188</v>
      </c>
      <c r="E1628" s="2" t="s">
        <v>190</v>
      </c>
      <c r="F1628" s="2" t="s">
        <v>191</v>
      </c>
      <c r="G1628" s="3">
        <v>40756</v>
      </c>
      <c r="H1628" s="1"/>
      <c r="I1628" s="2">
        <v>9708.5300000000007</v>
      </c>
      <c r="J1628" s="2">
        <v>4443.09</v>
      </c>
      <c r="K1628" s="2">
        <v>4443.09</v>
      </c>
      <c r="L1628" s="2">
        <v>2643.73</v>
      </c>
      <c r="M1628" s="1"/>
      <c r="N1628" s="5">
        <f t="shared" si="50"/>
        <v>25163.4</v>
      </c>
      <c r="O1628" s="6">
        <f t="shared" si="51"/>
        <v>18377.420000000002</v>
      </c>
      <c r="P1628" s="2">
        <v>30</v>
      </c>
      <c r="Q1628" s="2" t="s">
        <v>37</v>
      </c>
      <c r="R1628" s="2">
        <v>0</v>
      </c>
      <c r="S1628" s="2">
        <v>0</v>
      </c>
      <c r="T1628" s="2">
        <v>0</v>
      </c>
      <c r="U1628" s="2">
        <v>0</v>
      </c>
      <c r="V1628" s="2">
        <v>892.56</v>
      </c>
      <c r="W1628" s="2">
        <v>3032.4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f>VLOOKUP(Tabla3[[#This Row],[Columna1]],Tabla5[#All],3,0)</f>
        <v>0</v>
      </c>
      <c r="AF1628" s="2">
        <v>0</v>
      </c>
      <c r="AG1628" s="2">
        <v>0</v>
      </c>
      <c r="AH1628" s="2">
        <v>0</v>
      </c>
      <c r="AI1628" s="2">
        <v>0</v>
      </c>
      <c r="AJ1628" s="2">
        <v>0</v>
      </c>
      <c r="AK1628" s="2">
        <f>VLOOKUP(Tabla3[[#This Row],[Columna1]],Tabla7[[ID]:[Monto neto de los bonos]],3,0)</f>
        <v>3032.4</v>
      </c>
      <c r="AL1628" s="2">
        <v>0</v>
      </c>
      <c r="AM1628" s="2">
        <v>0</v>
      </c>
      <c r="AN1628" s="2">
        <v>0</v>
      </c>
      <c r="AO1628" s="2">
        <v>0</v>
      </c>
      <c r="AP1628" s="2">
        <v>0</v>
      </c>
      <c r="AQ1628" s="2">
        <v>0</v>
      </c>
      <c r="AR1628" s="2">
        <v>0</v>
      </c>
      <c r="AS1628" s="2">
        <v>3319.68</v>
      </c>
      <c r="AT1628" s="2">
        <v>2213.12</v>
      </c>
      <c r="AU1628" s="2">
        <v>1253.18</v>
      </c>
      <c r="AV1628" s="2">
        <v>0</v>
      </c>
      <c r="AW1628" s="1"/>
      <c r="AX1628" s="2" t="s">
        <v>422</v>
      </c>
      <c r="AY1628" s="8" t="s">
        <v>423</v>
      </c>
    </row>
    <row r="1629" spans="1:51" ht="13.15" customHeight="1" x14ac:dyDescent="0.25">
      <c r="A1629" s="7">
        <v>14179</v>
      </c>
      <c r="B1629" s="2" t="s">
        <v>4218</v>
      </c>
      <c r="C1629" s="2">
        <v>143103</v>
      </c>
      <c r="D1629" s="2" t="s">
        <v>188</v>
      </c>
      <c r="E1629" s="2" t="s">
        <v>192</v>
      </c>
      <c r="F1629" s="2" t="s">
        <v>193</v>
      </c>
      <c r="G1629" s="3">
        <v>39147</v>
      </c>
      <c r="H1629" s="1"/>
      <c r="I1629" s="2">
        <v>9717.6</v>
      </c>
      <c r="J1629" s="2">
        <v>4447.2349999999997</v>
      </c>
      <c r="K1629" s="2">
        <v>4447.2349999999997</v>
      </c>
      <c r="L1629" s="2">
        <v>3813.69</v>
      </c>
      <c r="M1629" s="1"/>
      <c r="N1629" s="5">
        <f t="shared" si="50"/>
        <v>27686.809999999998</v>
      </c>
      <c r="O1629" s="6">
        <f t="shared" si="51"/>
        <v>20392.449999999997</v>
      </c>
      <c r="P1629" s="2">
        <v>30</v>
      </c>
      <c r="Q1629" s="2" t="s">
        <v>37</v>
      </c>
      <c r="R1629" s="2">
        <v>0</v>
      </c>
      <c r="S1629" s="2">
        <v>0</v>
      </c>
      <c r="T1629" s="2">
        <v>0</v>
      </c>
      <c r="U1629" s="2">
        <v>0</v>
      </c>
      <c r="V1629" s="2">
        <v>893.38</v>
      </c>
      <c r="W1629" s="2">
        <v>1970.03</v>
      </c>
      <c r="X1629" s="2">
        <v>0</v>
      </c>
      <c r="Y1629" s="2">
        <v>2397.64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f>VLOOKUP(Tabla3[[#This Row],[Columna1]],Tabla5[#All],3,0)</f>
        <v>0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f>VLOOKUP(Tabla3[[#This Row],[Columna1]],Tabla7[[ID]:[Monto neto de los bonos]],3,0)</f>
        <v>1970.03</v>
      </c>
      <c r="AL1629" s="2">
        <v>0</v>
      </c>
      <c r="AM1629" s="2">
        <v>0</v>
      </c>
      <c r="AN1629" s="2">
        <v>0</v>
      </c>
      <c r="AO1629" s="2">
        <v>0</v>
      </c>
      <c r="AP1629" s="2">
        <v>0</v>
      </c>
      <c r="AQ1629" s="2">
        <v>0</v>
      </c>
      <c r="AR1629" s="2">
        <v>0</v>
      </c>
      <c r="AS1629" s="2">
        <v>3497.86</v>
      </c>
      <c r="AT1629" s="2">
        <v>2331.9</v>
      </c>
      <c r="AU1629" s="2">
        <v>1464.6</v>
      </c>
      <c r="AV1629" s="2">
        <v>0</v>
      </c>
      <c r="AW1629" s="1"/>
      <c r="AX1629" s="2" t="s">
        <v>422</v>
      </c>
      <c r="AY1629" s="8" t="s">
        <v>428</v>
      </c>
    </row>
    <row r="1630" spans="1:51" ht="13.15" customHeight="1" x14ac:dyDescent="0.25">
      <c r="A1630" s="7">
        <v>13443</v>
      </c>
      <c r="B1630" s="2" t="s">
        <v>1546</v>
      </c>
      <c r="C1630" s="2">
        <v>107903</v>
      </c>
      <c r="D1630" s="2" t="s">
        <v>188</v>
      </c>
      <c r="E1630" s="2" t="s">
        <v>248</v>
      </c>
      <c r="F1630" s="2" t="s">
        <v>227</v>
      </c>
      <c r="G1630" s="3">
        <v>38641</v>
      </c>
      <c r="H1630" s="1"/>
      <c r="I1630" s="2">
        <v>13165.89</v>
      </c>
      <c r="J1630" s="2">
        <v>2789.65</v>
      </c>
      <c r="K1630" s="2">
        <v>2789.65</v>
      </c>
      <c r="L1630" s="2">
        <v>2167.0700000000002</v>
      </c>
      <c r="M1630" s="1"/>
      <c r="N1630" s="5">
        <f t="shared" si="50"/>
        <v>22161.94</v>
      </c>
      <c r="O1630" s="6">
        <f t="shared" si="51"/>
        <v>18049.839999999997</v>
      </c>
      <c r="P1630" s="2">
        <v>30</v>
      </c>
      <c r="Q1630" s="2" t="s">
        <v>37</v>
      </c>
      <c r="R1630" s="2">
        <v>0</v>
      </c>
      <c r="S1630" s="2">
        <v>0</v>
      </c>
      <c r="T1630" s="2">
        <v>0</v>
      </c>
      <c r="U1630" s="2">
        <v>0</v>
      </c>
      <c r="V1630" s="2">
        <v>1249.68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2">
        <f>VLOOKUP(Tabla3[[#This Row],[Columna1]],Tabla5[#All],3,0)</f>
        <v>0</v>
      </c>
      <c r="AF1630" s="2">
        <v>0</v>
      </c>
      <c r="AG1630" s="2">
        <v>0</v>
      </c>
      <c r="AH1630" s="2">
        <v>0</v>
      </c>
      <c r="AI1630" s="2">
        <v>0</v>
      </c>
      <c r="AJ1630" s="2">
        <v>0</v>
      </c>
      <c r="AK1630" s="2">
        <f>VLOOKUP(Tabla3[[#This Row],[Columna1]],Tabla7[[ID]:[Monto neto de los bonos]],3,0)</f>
        <v>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  <c r="AQ1630" s="2">
        <v>0</v>
      </c>
      <c r="AR1630" s="2">
        <v>0</v>
      </c>
      <c r="AS1630" s="2">
        <v>0</v>
      </c>
      <c r="AT1630" s="2">
        <v>2216.1799999999998</v>
      </c>
      <c r="AU1630" s="2">
        <v>1895.92</v>
      </c>
      <c r="AV1630" s="2">
        <v>0</v>
      </c>
      <c r="AW1630" s="1"/>
      <c r="AX1630" s="2" t="s">
        <v>422</v>
      </c>
      <c r="AY1630" s="8" t="s">
        <v>423</v>
      </c>
    </row>
    <row r="1631" spans="1:51" ht="13.15" customHeight="1" x14ac:dyDescent="0.25">
      <c r="A1631" s="7">
        <v>22778</v>
      </c>
      <c r="B1631" s="2" t="s">
        <v>4389</v>
      </c>
      <c r="C1631" s="2">
        <v>4683303</v>
      </c>
      <c r="D1631" s="2" t="s">
        <v>188</v>
      </c>
      <c r="E1631" s="2" t="s">
        <v>214</v>
      </c>
      <c r="F1631" s="2" t="s">
        <v>193</v>
      </c>
      <c r="G1631" s="3">
        <v>44958</v>
      </c>
      <c r="H1631" s="1"/>
      <c r="I1631" s="2">
        <v>9717.6</v>
      </c>
      <c r="J1631" s="2">
        <v>4447.2349999999997</v>
      </c>
      <c r="K1631" s="2">
        <v>4447.2349999999997</v>
      </c>
      <c r="L1631" s="2">
        <v>0</v>
      </c>
      <c r="M1631" s="1"/>
      <c r="N1631" s="5">
        <f t="shared" si="50"/>
        <v>23873.119999999999</v>
      </c>
      <c r="O1631" s="6">
        <f t="shared" si="51"/>
        <v>18155.28</v>
      </c>
      <c r="P1631" s="2">
        <v>30</v>
      </c>
      <c r="Q1631" s="2" t="s">
        <v>37</v>
      </c>
      <c r="R1631" s="2">
        <v>0</v>
      </c>
      <c r="S1631" s="2">
        <v>0</v>
      </c>
      <c r="T1631" s="2">
        <v>0</v>
      </c>
      <c r="U1631" s="2">
        <v>0</v>
      </c>
      <c r="V1631" s="2">
        <v>893.38</v>
      </c>
      <c r="W1631" s="2">
        <v>1970.03</v>
      </c>
      <c r="X1631" s="2">
        <v>0</v>
      </c>
      <c r="Y1631" s="2">
        <v>2397.64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2">
        <f>VLOOKUP(Tabla3[[#This Row],[Columna1]],Tabla5[#All],3,0)</f>
        <v>0</v>
      </c>
      <c r="AF1631" s="2">
        <v>0</v>
      </c>
      <c r="AG1631" s="2">
        <v>0</v>
      </c>
      <c r="AH1631" s="2">
        <v>0</v>
      </c>
      <c r="AI1631" s="2">
        <v>0</v>
      </c>
      <c r="AJ1631" s="2">
        <v>0</v>
      </c>
      <c r="AK1631" s="2">
        <f>VLOOKUP(Tabla3[[#This Row],[Columna1]],Tabla7[[ID]:[Monto neto de los bonos]],3,0)</f>
        <v>1970.03</v>
      </c>
      <c r="AL1631" s="2">
        <v>0</v>
      </c>
      <c r="AM1631" s="2">
        <v>0</v>
      </c>
      <c r="AN1631" s="2">
        <v>0</v>
      </c>
      <c r="AO1631" s="2">
        <v>0</v>
      </c>
      <c r="AP1631" s="2">
        <v>0</v>
      </c>
      <c r="AQ1631" s="2">
        <v>0</v>
      </c>
      <c r="AR1631" s="2">
        <v>0</v>
      </c>
      <c r="AS1631" s="2">
        <v>2925.8</v>
      </c>
      <c r="AT1631" s="2">
        <v>1950.52</v>
      </c>
      <c r="AU1631" s="2">
        <v>841.52</v>
      </c>
      <c r="AV1631" s="2">
        <v>0</v>
      </c>
      <c r="AW1631" s="1"/>
      <c r="AX1631" s="2" t="s">
        <v>422</v>
      </c>
      <c r="AY1631" s="8" t="s">
        <v>428</v>
      </c>
    </row>
    <row r="1632" spans="1:51" ht="13.15" customHeight="1" x14ac:dyDescent="0.25">
      <c r="A1632" s="7">
        <v>23642</v>
      </c>
      <c r="B1632" s="2" t="s">
        <v>1547</v>
      </c>
      <c r="C1632" s="2">
        <v>5361903</v>
      </c>
      <c r="D1632" s="2" t="s">
        <v>188</v>
      </c>
      <c r="E1632" s="2" t="s">
        <v>211</v>
      </c>
      <c r="F1632" s="2" t="s">
        <v>212</v>
      </c>
      <c r="G1632" s="3">
        <v>44789</v>
      </c>
      <c r="H1632" s="1"/>
      <c r="I1632" s="2">
        <v>8947.52</v>
      </c>
      <c r="J1632" s="2">
        <v>4838.1850000000004</v>
      </c>
      <c r="K1632" s="2">
        <v>4838.1850000000004</v>
      </c>
      <c r="L1632" s="2">
        <v>0</v>
      </c>
      <c r="M1632" s="1"/>
      <c r="N1632" s="5">
        <f t="shared" si="50"/>
        <v>21017.160000000003</v>
      </c>
      <c r="O1632" s="6">
        <f t="shared" si="51"/>
        <v>18234.980000000003</v>
      </c>
      <c r="P1632" s="2">
        <v>30</v>
      </c>
      <c r="Q1632" s="2" t="s">
        <v>37</v>
      </c>
      <c r="R1632" s="2">
        <v>0</v>
      </c>
      <c r="S1632" s="2">
        <v>0</v>
      </c>
      <c r="T1632" s="2">
        <v>0</v>
      </c>
      <c r="U1632" s="2">
        <v>0</v>
      </c>
      <c r="V1632" s="2">
        <v>1241.5999999999999</v>
      </c>
      <c r="W1632" s="2">
        <v>0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1151.67</v>
      </c>
      <c r="AE1632" s="2">
        <f>VLOOKUP(Tabla3[[#This Row],[Columna1]],Tabla5[#All],3,0)</f>
        <v>1151.67</v>
      </c>
      <c r="AF1632" s="2">
        <v>0</v>
      </c>
      <c r="AG1632" s="2">
        <v>0</v>
      </c>
      <c r="AH1632" s="2">
        <v>0</v>
      </c>
      <c r="AI1632" s="2">
        <v>0</v>
      </c>
      <c r="AJ1632" s="2">
        <v>0</v>
      </c>
      <c r="AK1632" s="2">
        <f>VLOOKUP(Tabla3[[#This Row],[Columna1]],Tabla7[[ID]:[Monto neto de los bonos]],3,0)</f>
        <v>0</v>
      </c>
      <c r="AL1632" s="2">
        <v>0</v>
      </c>
      <c r="AM1632" s="2">
        <v>0</v>
      </c>
      <c r="AN1632" s="2">
        <v>0</v>
      </c>
      <c r="AO1632" s="2">
        <v>0</v>
      </c>
      <c r="AP1632" s="2">
        <v>0</v>
      </c>
      <c r="AQ1632" s="2">
        <v>0</v>
      </c>
      <c r="AR1632" s="2">
        <v>0</v>
      </c>
      <c r="AS1632" s="2">
        <v>0</v>
      </c>
      <c r="AT1632" s="2">
        <v>1986.56</v>
      </c>
      <c r="AU1632" s="2">
        <v>795.62</v>
      </c>
      <c r="AV1632" s="2">
        <v>0</v>
      </c>
      <c r="AW1632" s="1"/>
      <c r="AX1632" s="2" t="s">
        <v>422</v>
      </c>
      <c r="AY1632" s="8" t="s">
        <v>423</v>
      </c>
    </row>
    <row r="1633" spans="1:51" ht="13.15" customHeight="1" x14ac:dyDescent="0.25">
      <c r="A1633" s="7">
        <v>16656</v>
      </c>
      <c r="B1633" s="2" t="s">
        <v>1548</v>
      </c>
      <c r="C1633" s="2">
        <v>257303</v>
      </c>
      <c r="D1633" s="2" t="s">
        <v>188</v>
      </c>
      <c r="E1633" s="2" t="s">
        <v>192</v>
      </c>
      <c r="F1633" s="2" t="s">
        <v>193</v>
      </c>
      <c r="G1633" s="3">
        <v>40710</v>
      </c>
      <c r="H1633" s="1"/>
      <c r="I1633" s="2">
        <v>9717.6</v>
      </c>
      <c r="J1633" s="2">
        <v>4447.2349999999997</v>
      </c>
      <c r="K1633" s="2">
        <v>4447.2349999999997</v>
      </c>
      <c r="L1633" s="2">
        <v>2673.25</v>
      </c>
      <c r="M1633" s="1"/>
      <c r="N1633" s="5">
        <f t="shared" si="50"/>
        <v>26546.37</v>
      </c>
      <c r="O1633" s="6">
        <f t="shared" si="51"/>
        <v>19741.489999999998</v>
      </c>
      <c r="P1633" s="2">
        <v>30</v>
      </c>
      <c r="Q1633" s="2" t="s">
        <v>37</v>
      </c>
      <c r="R1633" s="2">
        <v>0</v>
      </c>
      <c r="S1633" s="2">
        <v>0</v>
      </c>
      <c r="T1633" s="2">
        <v>0</v>
      </c>
      <c r="U1633" s="2">
        <v>0</v>
      </c>
      <c r="V1633" s="2">
        <v>893.38</v>
      </c>
      <c r="W1633" s="2">
        <v>1970.03</v>
      </c>
      <c r="X1633" s="2">
        <v>0</v>
      </c>
      <c r="Y1633" s="2">
        <v>2397.64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f>VLOOKUP(Tabla3[[#This Row],[Columna1]],Tabla5[#All],3,0)</f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f>VLOOKUP(Tabla3[[#This Row],[Columna1]],Tabla7[[ID]:[Monto neto de los bonos]],3,0)</f>
        <v>1970.03</v>
      </c>
      <c r="AL1633" s="2">
        <v>0</v>
      </c>
      <c r="AM1633" s="2">
        <v>0</v>
      </c>
      <c r="AN1633" s="2">
        <v>0</v>
      </c>
      <c r="AO1633" s="2">
        <v>0</v>
      </c>
      <c r="AP1633" s="2">
        <v>0</v>
      </c>
      <c r="AQ1633" s="2">
        <v>0</v>
      </c>
      <c r="AR1633" s="2">
        <v>0</v>
      </c>
      <c r="AS1633" s="2">
        <v>3326.78</v>
      </c>
      <c r="AT1633" s="2">
        <v>2217.86</v>
      </c>
      <c r="AU1633" s="2">
        <v>1260.24</v>
      </c>
      <c r="AV1633" s="2">
        <v>0</v>
      </c>
      <c r="AW1633" s="1"/>
      <c r="AX1633" s="2" t="s">
        <v>422</v>
      </c>
      <c r="AY1633" s="8" t="s">
        <v>428</v>
      </c>
    </row>
    <row r="1634" spans="1:51" ht="13.15" customHeight="1" x14ac:dyDescent="0.25">
      <c r="A1634" s="7">
        <v>21574</v>
      </c>
      <c r="B1634" s="2" t="s">
        <v>4037</v>
      </c>
      <c r="C1634" s="2">
        <v>3005203</v>
      </c>
      <c r="D1634" s="2" t="s">
        <v>188</v>
      </c>
      <c r="E1634" s="2" t="s">
        <v>190</v>
      </c>
      <c r="F1634" s="2" t="s">
        <v>191</v>
      </c>
      <c r="G1634" s="3">
        <v>43435</v>
      </c>
      <c r="H1634" s="1"/>
      <c r="I1634" s="2">
        <v>9708.5300000000007</v>
      </c>
      <c r="J1634" s="2">
        <v>4443.09</v>
      </c>
      <c r="K1634" s="2">
        <v>4443.09</v>
      </c>
      <c r="L1634" s="2">
        <v>1689.53</v>
      </c>
      <c r="M1634" s="1"/>
      <c r="N1634" s="5">
        <f t="shared" si="50"/>
        <v>24209.200000000001</v>
      </c>
      <c r="O1634" s="6">
        <f t="shared" si="51"/>
        <v>17823.5</v>
      </c>
      <c r="P1634" s="2">
        <v>30</v>
      </c>
      <c r="Q1634" s="2" t="s">
        <v>37</v>
      </c>
      <c r="R1634" s="2">
        <v>0</v>
      </c>
      <c r="S1634" s="2">
        <v>0</v>
      </c>
      <c r="T1634" s="2">
        <v>0</v>
      </c>
      <c r="U1634" s="2">
        <v>0</v>
      </c>
      <c r="V1634" s="2">
        <v>892.56</v>
      </c>
      <c r="W1634" s="2">
        <v>3032.4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f>VLOOKUP(Tabla3[[#This Row],[Columna1]],Tabla5[#All],3,0)</f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f>VLOOKUP(Tabla3[[#This Row],[Columna1]],Tabla7[[ID]:[Monto neto de los bonos]],3,0)</f>
        <v>3032.4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  <c r="AQ1634" s="2">
        <v>0</v>
      </c>
      <c r="AR1634" s="2">
        <v>0</v>
      </c>
      <c r="AS1634" s="2">
        <v>3176.54</v>
      </c>
      <c r="AT1634" s="2">
        <v>2117.6999999999998</v>
      </c>
      <c r="AU1634" s="2">
        <v>1091.46</v>
      </c>
      <c r="AV1634" s="2">
        <v>0</v>
      </c>
      <c r="AW1634" s="1"/>
      <c r="AX1634" s="2" t="s">
        <v>422</v>
      </c>
      <c r="AY1634" s="8" t="s">
        <v>423</v>
      </c>
    </row>
    <row r="1635" spans="1:51" ht="13.15" customHeight="1" x14ac:dyDescent="0.25">
      <c r="A1635" s="7">
        <v>13925</v>
      </c>
      <c r="B1635" s="2" t="s">
        <v>1549</v>
      </c>
      <c r="C1635" s="2">
        <v>133403</v>
      </c>
      <c r="D1635" s="2" t="s">
        <v>188</v>
      </c>
      <c r="E1635" s="2" t="s">
        <v>192</v>
      </c>
      <c r="F1635" s="2" t="s">
        <v>217</v>
      </c>
      <c r="G1635" s="3">
        <v>39056</v>
      </c>
      <c r="H1635" s="1"/>
      <c r="I1635" s="2">
        <v>12173.71</v>
      </c>
      <c r="J1635" s="2">
        <v>4748.5950000000003</v>
      </c>
      <c r="K1635" s="2">
        <v>4748.5950000000003</v>
      </c>
      <c r="L1635" s="2">
        <v>4283.3999999999996</v>
      </c>
      <c r="M1635" s="1"/>
      <c r="N1635" s="5">
        <f t="shared" si="50"/>
        <v>38160.270000000004</v>
      </c>
      <c r="O1635" s="6">
        <f t="shared" si="51"/>
        <v>29320.370000000003</v>
      </c>
      <c r="P1635" s="2">
        <v>30</v>
      </c>
      <c r="Q1635" s="2" t="s">
        <v>37</v>
      </c>
      <c r="R1635" s="2">
        <v>0</v>
      </c>
      <c r="S1635" s="2">
        <v>0</v>
      </c>
      <c r="T1635" s="2">
        <v>0</v>
      </c>
      <c r="U1635" s="2">
        <v>0</v>
      </c>
      <c r="V1635" s="2">
        <v>1040.2</v>
      </c>
      <c r="W1635" s="2">
        <v>2010.48</v>
      </c>
      <c r="X1635" s="2">
        <v>0</v>
      </c>
      <c r="Y1635" s="2">
        <v>3155.29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f>VLOOKUP(Tabla3[[#This Row],[Columna1]],Tabla5[#All],3,0)</f>
        <v>0</v>
      </c>
      <c r="AF1635" s="2">
        <v>0</v>
      </c>
      <c r="AG1635" s="2">
        <v>6000</v>
      </c>
      <c r="AH1635" s="2">
        <v>0</v>
      </c>
      <c r="AI1635" s="2">
        <v>0</v>
      </c>
      <c r="AJ1635" s="2">
        <v>0</v>
      </c>
      <c r="AK1635" s="2">
        <f>VLOOKUP(Tabla3[[#This Row],[Columna1]],Tabla7[[ID]:[Monto neto de los bonos]],3,0)</f>
        <v>8010.48</v>
      </c>
      <c r="AL1635" s="2">
        <v>0</v>
      </c>
      <c r="AM1635" s="2">
        <v>0</v>
      </c>
      <c r="AN1635" s="2">
        <v>0</v>
      </c>
      <c r="AO1635" s="2">
        <v>0</v>
      </c>
      <c r="AP1635" s="2">
        <v>0</v>
      </c>
      <c r="AQ1635" s="2">
        <v>0</v>
      </c>
      <c r="AR1635" s="2">
        <v>0</v>
      </c>
      <c r="AS1635" s="2">
        <v>4049.16</v>
      </c>
      <c r="AT1635" s="2">
        <v>2699.44</v>
      </c>
      <c r="AU1635" s="2">
        <v>2091.3000000000002</v>
      </c>
      <c r="AV1635" s="2">
        <v>0</v>
      </c>
      <c r="AW1635" s="1"/>
      <c r="AX1635" s="2" t="s">
        <v>422</v>
      </c>
      <c r="AY1635" s="8" t="s">
        <v>428</v>
      </c>
    </row>
    <row r="1636" spans="1:51" ht="13.15" customHeight="1" x14ac:dyDescent="0.25">
      <c r="A1636" s="7">
        <v>11630</v>
      </c>
      <c r="B1636" s="2" t="s">
        <v>4506</v>
      </c>
      <c r="C1636" s="2">
        <v>40803</v>
      </c>
      <c r="D1636" s="2" t="s">
        <v>188</v>
      </c>
      <c r="E1636" s="2" t="s">
        <v>199</v>
      </c>
      <c r="F1636" s="2" t="s">
        <v>201</v>
      </c>
      <c r="G1636" s="3">
        <v>35870</v>
      </c>
      <c r="H1636" s="1"/>
      <c r="I1636" s="2">
        <v>11670.43</v>
      </c>
      <c r="J1636" s="2">
        <v>4294.8850000000002</v>
      </c>
      <c r="K1636" s="2">
        <v>4294.8850000000002</v>
      </c>
      <c r="L1636" s="2">
        <v>5834.4</v>
      </c>
      <c r="M1636" s="1"/>
      <c r="N1636" s="5">
        <f t="shared" si="50"/>
        <v>36902.74</v>
      </c>
      <c r="O1636" s="6">
        <f t="shared" si="51"/>
        <v>28430.839999999997</v>
      </c>
      <c r="P1636" s="2">
        <v>30</v>
      </c>
      <c r="Q1636" s="2" t="s">
        <v>37</v>
      </c>
      <c r="R1636" s="2">
        <v>0</v>
      </c>
      <c r="S1636" s="2">
        <v>0</v>
      </c>
      <c r="T1636" s="2">
        <v>0</v>
      </c>
      <c r="U1636" s="2">
        <v>0</v>
      </c>
      <c r="V1636" s="2">
        <v>972.5</v>
      </c>
      <c r="W1636" s="2">
        <v>1803.57</v>
      </c>
      <c r="X1636" s="2">
        <v>0</v>
      </c>
      <c r="Y1636" s="2">
        <v>2083.0700000000002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f>VLOOKUP(Tabla3[[#This Row],[Columna1]],Tabla5[#All],3,0)</f>
        <v>0</v>
      </c>
      <c r="AF1636" s="2">
        <v>0</v>
      </c>
      <c r="AG1636" s="2">
        <v>5949</v>
      </c>
      <c r="AH1636" s="2">
        <v>0</v>
      </c>
      <c r="AI1636" s="2">
        <v>0</v>
      </c>
      <c r="AJ1636" s="2">
        <v>0</v>
      </c>
      <c r="AK1636" s="2">
        <f>VLOOKUP(Tabla3[[#This Row],[Columna1]],Tabla7[[ID]:[Monto neto de los bonos]],3,0)</f>
        <v>7752.57</v>
      </c>
      <c r="AL1636" s="2">
        <v>0</v>
      </c>
      <c r="AM1636" s="2">
        <v>0</v>
      </c>
      <c r="AN1636" s="2">
        <v>0</v>
      </c>
      <c r="AO1636" s="2">
        <v>0</v>
      </c>
      <c r="AP1636" s="2">
        <v>0</v>
      </c>
      <c r="AQ1636" s="2">
        <v>0</v>
      </c>
      <c r="AR1636" s="2">
        <v>0</v>
      </c>
      <c r="AS1636" s="2">
        <v>3464.58</v>
      </c>
      <c r="AT1636" s="2">
        <v>2706.7</v>
      </c>
      <c r="AU1636" s="2">
        <v>2300.62</v>
      </c>
      <c r="AV1636" s="2">
        <v>0</v>
      </c>
      <c r="AW1636" s="1"/>
      <c r="AX1636" s="2" t="s">
        <v>422</v>
      </c>
      <c r="AY1636" s="8" t="s">
        <v>428</v>
      </c>
    </row>
    <row r="1637" spans="1:51" ht="13.15" customHeight="1" x14ac:dyDescent="0.25">
      <c r="A1637" s="7">
        <v>24873</v>
      </c>
      <c r="B1637" s="2" t="s">
        <v>4258</v>
      </c>
      <c r="C1637" s="2">
        <v>6289903</v>
      </c>
      <c r="D1637" s="2" t="s">
        <v>188</v>
      </c>
      <c r="E1637" s="2" t="s">
        <v>196</v>
      </c>
      <c r="F1637" s="2" t="s">
        <v>193</v>
      </c>
      <c r="G1637" s="3">
        <v>45338</v>
      </c>
      <c r="H1637" s="1"/>
      <c r="I1637" s="2">
        <v>9717.6</v>
      </c>
      <c r="J1637" s="2">
        <v>4447.2349999999997</v>
      </c>
      <c r="K1637" s="2">
        <v>4447.2349999999997</v>
      </c>
      <c r="L1637" s="2">
        <v>0</v>
      </c>
      <c r="M1637" s="1"/>
      <c r="N1637" s="5">
        <f t="shared" si="50"/>
        <v>24848.39</v>
      </c>
      <c r="O1637" s="6">
        <f t="shared" si="51"/>
        <v>18155.289999999997</v>
      </c>
      <c r="P1637" s="2">
        <v>30</v>
      </c>
      <c r="Q1637" s="2" t="s">
        <v>37</v>
      </c>
      <c r="R1637" s="2">
        <v>0</v>
      </c>
      <c r="S1637" s="2">
        <v>0</v>
      </c>
      <c r="T1637" s="2">
        <v>0</v>
      </c>
      <c r="U1637" s="2">
        <v>0</v>
      </c>
      <c r="V1637" s="2">
        <v>893.38</v>
      </c>
      <c r="W1637" s="2">
        <v>1970.03</v>
      </c>
      <c r="X1637" s="2">
        <v>0</v>
      </c>
      <c r="Y1637" s="2">
        <v>3372.91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f>VLOOKUP(Tabla3[[#This Row],[Columna1]],Tabla5[#All],3,0)</f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f>VLOOKUP(Tabla3[[#This Row],[Columna1]],Tabla7[[ID]:[Monto neto de los bonos]],3,0)</f>
        <v>1970.03</v>
      </c>
      <c r="AL1637" s="2">
        <v>0</v>
      </c>
      <c r="AM1637" s="2">
        <v>0</v>
      </c>
      <c r="AN1637" s="2">
        <v>0</v>
      </c>
      <c r="AO1637" s="2">
        <v>0</v>
      </c>
      <c r="AP1637" s="2">
        <v>0</v>
      </c>
      <c r="AQ1637" s="2">
        <v>0</v>
      </c>
      <c r="AR1637" s="2">
        <v>0</v>
      </c>
      <c r="AS1637" s="2">
        <v>3901.06</v>
      </c>
      <c r="AT1637" s="2">
        <v>1950.52</v>
      </c>
      <c r="AU1637" s="2">
        <v>841.52</v>
      </c>
      <c r="AV1637" s="2">
        <v>0</v>
      </c>
      <c r="AW1637" s="1"/>
      <c r="AX1637" s="2" t="s">
        <v>422</v>
      </c>
      <c r="AY1637" s="8" t="s">
        <v>428</v>
      </c>
    </row>
    <row r="1638" spans="1:51" ht="13.15" customHeight="1" x14ac:dyDescent="0.25">
      <c r="A1638" s="7">
        <v>14172</v>
      </c>
      <c r="B1638" s="2" t="s">
        <v>4178</v>
      </c>
      <c r="C1638" s="2">
        <v>142503</v>
      </c>
      <c r="D1638" s="2" t="s">
        <v>188</v>
      </c>
      <c r="E1638" s="2" t="s">
        <v>205</v>
      </c>
      <c r="F1638" s="2" t="s">
        <v>201</v>
      </c>
      <c r="G1638" s="3">
        <v>39147</v>
      </c>
      <c r="H1638" s="1"/>
      <c r="I1638" s="2">
        <v>11670.43</v>
      </c>
      <c r="J1638" s="2">
        <v>4294.8850000000002</v>
      </c>
      <c r="K1638" s="2">
        <v>4294.8850000000002</v>
      </c>
      <c r="L1638" s="2">
        <v>4071.52</v>
      </c>
      <c r="M1638" s="1"/>
      <c r="N1638" s="5">
        <f t="shared" si="50"/>
        <v>34606.979999999996</v>
      </c>
      <c r="O1638" s="6">
        <f t="shared" si="51"/>
        <v>26356.879999999994</v>
      </c>
      <c r="P1638" s="2">
        <v>30</v>
      </c>
      <c r="Q1638" s="2" t="s">
        <v>37</v>
      </c>
      <c r="R1638" s="2">
        <v>0</v>
      </c>
      <c r="S1638" s="2">
        <v>0</v>
      </c>
      <c r="T1638" s="2">
        <v>0</v>
      </c>
      <c r="U1638" s="2">
        <v>0</v>
      </c>
      <c r="V1638" s="2">
        <v>972.5</v>
      </c>
      <c r="W1638" s="2">
        <v>1803.57</v>
      </c>
      <c r="X1638" s="2">
        <v>0</v>
      </c>
      <c r="Y1638" s="2">
        <v>2550.19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f>VLOOKUP(Tabla3[[#This Row],[Columna1]],Tabla5[#All],3,0)</f>
        <v>0</v>
      </c>
      <c r="AF1638" s="2">
        <v>0</v>
      </c>
      <c r="AG1638" s="2">
        <v>4949</v>
      </c>
      <c r="AH1638" s="2">
        <v>0</v>
      </c>
      <c r="AI1638" s="2">
        <v>0</v>
      </c>
      <c r="AJ1638" s="2">
        <v>0</v>
      </c>
      <c r="AK1638" s="2">
        <f>VLOOKUP(Tabla3[[#This Row],[Columna1]],Tabla7[[ID]:[Monto neto de los bonos]],3,0)</f>
        <v>6752.57</v>
      </c>
      <c r="AL1638" s="2">
        <v>0</v>
      </c>
      <c r="AM1638" s="2">
        <v>0</v>
      </c>
      <c r="AN1638" s="2">
        <v>0</v>
      </c>
      <c r="AO1638" s="2">
        <v>0</v>
      </c>
      <c r="AP1638" s="2">
        <v>0</v>
      </c>
      <c r="AQ1638" s="2">
        <v>0</v>
      </c>
      <c r="AR1638" s="2">
        <v>0</v>
      </c>
      <c r="AS1638" s="2">
        <v>3795.62</v>
      </c>
      <c r="AT1638" s="2">
        <v>2530.42</v>
      </c>
      <c r="AU1638" s="2">
        <v>1924.06</v>
      </c>
      <c r="AV1638" s="2">
        <v>0</v>
      </c>
      <c r="AW1638" s="1"/>
      <c r="AX1638" s="2" t="s">
        <v>422</v>
      </c>
      <c r="AY1638" s="8" t="s">
        <v>428</v>
      </c>
    </row>
    <row r="1639" spans="1:51" ht="13.15" customHeight="1" x14ac:dyDescent="0.25">
      <c r="A1639" s="7">
        <v>22591</v>
      </c>
      <c r="B1639" s="2" t="s">
        <v>1550</v>
      </c>
      <c r="C1639" s="2">
        <v>4387303</v>
      </c>
      <c r="D1639" s="2" t="s">
        <v>188</v>
      </c>
      <c r="E1639" s="2" t="s">
        <v>192</v>
      </c>
      <c r="F1639" s="2" t="s">
        <v>193</v>
      </c>
      <c r="G1639" s="3">
        <v>44652</v>
      </c>
      <c r="H1639" s="1"/>
      <c r="I1639" s="2">
        <v>9717.6</v>
      </c>
      <c r="J1639" s="2">
        <v>4447.2349999999997</v>
      </c>
      <c r="K1639" s="2">
        <v>4447.2349999999997</v>
      </c>
      <c r="L1639" s="2">
        <v>0</v>
      </c>
      <c r="M1639" s="1"/>
      <c r="N1639" s="5">
        <f t="shared" si="50"/>
        <v>32873.119999999995</v>
      </c>
      <c r="O1639" s="6">
        <f t="shared" si="51"/>
        <v>27155.279999999995</v>
      </c>
      <c r="P1639" s="2">
        <v>30</v>
      </c>
      <c r="Q1639" s="2" t="s">
        <v>37</v>
      </c>
      <c r="R1639" s="2">
        <v>0</v>
      </c>
      <c r="S1639" s="2">
        <v>0</v>
      </c>
      <c r="T1639" s="2">
        <v>0</v>
      </c>
      <c r="U1639" s="2">
        <v>0</v>
      </c>
      <c r="V1639" s="2">
        <v>893.38</v>
      </c>
      <c r="W1639" s="2">
        <v>1970.03</v>
      </c>
      <c r="X1639" s="2">
        <v>0</v>
      </c>
      <c r="Y1639" s="2">
        <v>2397.64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f>VLOOKUP(Tabla3[[#This Row],[Columna1]],Tabla5[#All],3,0)</f>
        <v>0</v>
      </c>
      <c r="AF1639" s="2">
        <v>0</v>
      </c>
      <c r="AG1639" s="2">
        <v>9000</v>
      </c>
      <c r="AH1639" s="2">
        <v>0</v>
      </c>
      <c r="AI1639" s="2">
        <v>0</v>
      </c>
      <c r="AJ1639" s="2">
        <v>0</v>
      </c>
      <c r="AK1639" s="2">
        <f>VLOOKUP(Tabla3[[#This Row],[Columna1]],Tabla7[[ID]:[Monto neto de los bonos]],3,0)</f>
        <v>10970.03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  <c r="AQ1639" s="2">
        <v>0</v>
      </c>
      <c r="AR1639" s="2">
        <v>0</v>
      </c>
      <c r="AS1639" s="2">
        <v>2925.8</v>
      </c>
      <c r="AT1639" s="2">
        <v>1950.52</v>
      </c>
      <c r="AU1639" s="2">
        <v>841.52</v>
      </c>
      <c r="AV1639" s="2">
        <v>0</v>
      </c>
      <c r="AW1639" s="1"/>
      <c r="AX1639" s="2" t="s">
        <v>422</v>
      </c>
      <c r="AY1639" s="8" t="s">
        <v>428</v>
      </c>
    </row>
    <row r="1640" spans="1:51" ht="13.15" customHeight="1" x14ac:dyDescent="0.25">
      <c r="A1640" s="7">
        <v>20170</v>
      </c>
      <c r="B1640" s="2" t="s">
        <v>1551</v>
      </c>
      <c r="C1640" s="2">
        <v>1447203</v>
      </c>
      <c r="D1640" s="2" t="s">
        <v>188</v>
      </c>
      <c r="E1640" s="2" t="s">
        <v>228</v>
      </c>
      <c r="F1640" s="2" t="s">
        <v>36</v>
      </c>
      <c r="G1640" s="3">
        <v>42674</v>
      </c>
      <c r="H1640" s="1"/>
      <c r="I1640" s="2">
        <v>13165.89</v>
      </c>
      <c r="J1640" s="2">
        <v>2789.65</v>
      </c>
      <c r="K1640" s="2">
        <v>2789.65</v>
      </c>
      <c r="L1640" s="2">
        <v>1487.68</v>
      </c>
      <c r="M1640" s="1"/>
      <c r="N1640" s="5">
        <f t="shared" si="50"/>
        <v>25451.61</v>
      </c>
      <c r="O1640" s="6">
        <f t="shared" si="51"/>
        <v>22028.120000000003</v>
      </c>
      <c r="P1640" s="2">
        <v>27</v>
      </c>
      <c r="Q1640" s="2" t="s">
        <v>37</v>
      </c>
      <c r="R1640" s="2">
        <v>0</v>
      </c>
      <c r="S1640" s="2">
        <v>0</v>
      </c>
      <c r="T1640" s="2">
        <v>0</v>
      </c>
      <c r="U1640" s="2">
        <v>0</v>
      </c>
      <c r="V1640" s="2">
        <v>1249.68</v>
      </c>
      <c r="W1640" s="2">
        <v>0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3969.06</v>
      </c>
      <c r="AE1640" s="2">
        <f>VLOOKUP(Tabla3[[#This Row],[Columna1]],Tabla5[#All],3,0)</f>
        <v>3969.06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f>VLOOKUP(Tabla3[[#This Row],[Columna1]],Tabla7[[ID]:[Monto neto de los bonos]],3,0)</f>
        <v>0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  <c r="AQ1640" s="2">
        <v>0</v>
      </c>
      <c r="AR1640" s="2">
        <v>0</v>
      </c>
      <c r="AS1640" s="2">
        <v>0</v>
      </c>
      <c r="AT1640" s="2">
        <v>1945.91</v>
      </c>
      <c r="AU1640" s="2">
        <v>1477.58</v>
      </c>
      <c r="AV1640" s="2">
        <v>0</v>
      </c>
      <c r="AW1640" s="1"/>
      <c r="AX1640" s="2" t="s">
        <v>422</v>
      </c>
      <c r="AY1640" s="8" t="s">
        <v>423</v>
      </c>
    </row>
    <row r="1641" spans="1:51" ht="13.15" customHeight="1" x14ac:dyDescent="0.25">
      <c r="A1641" s="7">
        <v>22957</v>
      </c>
      <c r="B1641" s="2" t="s">
        <v>1552</v>
      </c>
      <c r="C1641" s="2">
        <v>4875203</v>
      </c>
      <c r="D1641" s="2" t="s">
        <v>188</v>
      </c>
      <c r="E1641" s="2" t="s">
        <v>225</v>
      </c>
      <c r="F1641" s="2" t="s">
        <v>36</v>
      </c>
      <c r="G1641" s="3">
        <v>44236</v>
      </c>
      <c r="H1641" s="1"/>
      <c r="I1641" s="2">
        <v>13165.89</v>
      </c>
      <c r="J1641" s="2">
        <v>2789.65</v>
      </c>
      <c r="K1641" s="2">
        <v>2789.65</v>
      </c>
      <c r="L1641" s="2">
        <v>0</v>
      </c>
      <c r="M1641" s="1"/>
      <c r="N1641" s="5">
        <f t="shared" si="50"/>
        <v>22990.29</v>
      </c>
      <c r="O1641" s="6">
        <f t="shared" si="51"/>
        <v>19876.75</v>
      </c>
      <c r="P1641" s="2">
        <v>30</v>
      </c>
      <c r="Q1641" s="2" t="s">
        <v>37</v>
      </c>
      <c r="R1641" s="2">
        <v>0</v>
      </c>
      <c r="S1641" s="2">
        <v>0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4245.1000000000004</v>
      </c>
      <c r="AE1641" s="2">
        <f>VLOOKUP(Tabla3[[#This Row],[Columna1]],Tabla5[#All],3,0)</f>
        <v>4245.1000000000004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f>VLOOKUP(Tabla3[[#This Row],[Columna1]],Tabla7[[ID]:[Monto neto de los bonos]],3,0)</f>
        <v>0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  <c r="AQ1641" s="2">
        <v>0</v>
      </c>
      <c r="AR1641" s="2">
        <v>0</v>
      </c>
      <c r="AS1641" s="2">
        <v>0</v>
      </c>
      <c r="AT1641" s="2">
        <v>1874.52</v>
      </c>
      <c r="AU1641" s="2">
        <v>1239.02</v>
      </c>
      <c r="AV1641" s="2">
        <v>0</v>
      </c>
      <c r="AW1641" s="1"/>
      <c r="AX1641" s="2" t="s">
        <v>422</v>
      </c>
      <c r="AY1641" s="8" t="s">
        <v>423</v>
      </c>
    </row>
    <row r="1642" spans="1:51" ht="13.15" customHeight="1" x14ac:dyDescent="0.25">
      <c r="A1642" s="7">
        <v>25253</v>
      </c>
      <c r="B1642" s="2" t="s">
        <v>1553</v>
      </c>
      <c r="C1642" s="2">
        <v>6551603</v>
      </c>
      <c r="D1642" s="2" t="s">
        <v>188</v>
      </c>
      <c r="E1642" s="2" t="s">
        <v>206</v>
      </c>
      <c r="F1642" s="2" t="s">
        <v>193</v>
      </c>
      <c r="G1642" s="3">
        <v>45597</v>
      </c>
      <c r="H1642" s="1"/>
      <c r="I1642" s="2">
        <v>9717.6</v>
      </c>
      <c r="J1642" s="2">
        <v>4447.2349999999997</v>
      </c>
      <c r="K1642" s="2">
        <v>4447.2349999999997</v>
      </c>
      <c r="L1642" s="2">
        <v>0</v>
      </c>
      <c r="M1642" s="1"/>
      <c r="N1642" s="5">
        <f t="shared" si="50"/>
        <v>24848.39</v>
      </c>
      <c r="O1642" s="6">
        <f t="shared" si="51"/>
        <v>18155.289999999997</v>
      </c>
      <c r="P1642" s="2">
        <v>30</v>
      </c>
      <c r="Q1642" s="2" t="s">
        <v>37</v>
      </c>
      <c r="R1642" s="2">
        <v>0</v>
      </c>
      <c r="S1642" s="2">
        <v>0</v>
      </c>
      <c r="T1642" s="2">
        <v>0</v>
      </c>
      <c r="U1642" s="2">
        <v>0</v>
      </c>
      <c r="V1642" s="2">
        <v>893.38</v>
      </c>
      <c r="W1642" s="2">
        <v>1970.03</v>
      </c>
      <c r="X1642" s="2">
        <v>0</v>
      </c>
      <c r="Y1642" s="2">
        <v>3372.91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f>VLOOKUP(Tabla3[[#This Row],[Columna1]],Tabla5[#All],3,0)</f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f>VLOOKUP(Tabla3[[#This Row],[Columna1]],Tabla7[[ID]:[Monto neto de los bonos]],3,0)</f>
        <v>1970.03</v>
      </c>
      <c r="AL1642" s="2">
        <v>0</v>
      </c>
      <c r="AM1642" s="2">
        <v>0</v>
      </c>
      <c r="AN1642" s="2">
        <v>0</v>
      </c>
      <c r="AO1642" s="2">
        <v>0</v>
      </c>
      <c r="AP1642" s="2">
        <v>0</v>
      </c>
      <c r="AQ1642" s="2">
        <v>0</v>
      </c>
      <c r="AR1642" s="2">
        <v>0</v>
      </c>
      <c r="AS1642" s="2">
        <v>3901.06</v>
      </c>
      <c r="AT1642" s="2">
        <v>1950.52</v>
      </c>
      <c r="AU1642" s="2">
        <v>841.52</v>
      </c>
      <c r="AV1642" s="2">
        <v>0</v>
      </c>
      <c r="AW1642" s="1"/>
      <c r="AX1642" s="2" t="s">
        <v>422</v>
      </c>
      <c r="AY1642" s="8" t="s">
        <v>428</v>
      </c>
    </row>
    <row r="1643" spans="1:51" ht="13.15" customHeight="1" x14ac:dyDescent="0.25">
      <c r="A1643" s="7">
        <v>23807</v>
      </c>
      <c r="B1643" s="2" t="s">
        <v>1554</v>
      </c>
      <c r="C1643" s="2">
        <v>5445703</v>
      </c>
      <c r="D1643" s="2" t="s">
        <v>188</v>
      </c>
      <c r="E1643" s="2" t="s">
        <v>192</v>
      </c>
      <c r="F1643" s="2" t="s">
        <v>193</v>
      </c>
      <c r="G1643" s="3">
        <v>44652</v>
      </c>
      <c r="H1643" s="1"/>
      <c r="I1643" s="2">
        <v>9717.6</v>
      </c>
      <c r="J1643" s="2">
        <v>4447.2349999999997</v>
      </c>
      <c r="K1643" s="2">
        <v>4447.2349999999997</v>
      </c>
      <c r="L1643" s="2">
        <v>0</v>
      </c>
      <c r="M1643" s="1"/>
      <c r="N1643" s="5">
        <f t="shared" si="50"/>
        <v>23873.119999999999</v>
      </c>
      <c r="O1643" s="6">
        <f t="shared" si="51"/>
        <v>18155.28</v>
      </c>
      <c r="P1643" s="2">
        <v>30</v>
      </c>
      <c r="Q1643" s="2" t="s">
        <v>37</v>
      </c>
      <c r="R1643" s="2">
        <v>0</v>
      </c>
      <c r="S1643" s="2">
        <v>0</v>
      </c>
      <c r="T1643" s="2">
        <v>0</v>
      </c>
      <c r="U1643" s="2">
        <v>0</v>
      </c>
      <c r="V1643" s="2">
        <v>893.38</v>
      </c>
      <c r="W1643" s="2">
        <v>1970.03</v>
      </c>
      <c r="X1643" s="2">
        <v>0</v>
      </c>
      <c r="Y1643" s="2">
        <v>2397.64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2">
        <f>VLOOKUP(Tabla3[[#This Row],[Columna1]],Tabla5[#All],3,0)</f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f>VLOOKUP(Tabla3[[#This Row],[Columna1]],Tabla7[[ID]:[Monto neto de los bonos]],3,0)</f>
        <v>1970.03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0</v>
      </c>
      <c r="AR1643" s="2">
        <v>0</v>
      </c>
      <c r="AS1643" s="2">
        <v>2925.8</v>
      </c>
      <c r="AT1643" s="2">
        <v>1950.52</v>
      </c>
      <c r="AU1643" s="2">
        <v>841.52</v>
      </c>
      <c r="AV1643" s="2">
        <v>0</v>
      </c>
      <c r="AW1643" s="1"/>
      <c r="AX1643" s="2" t="s">
        <v>422</v>
      </c>
      <c r="AY1643" s="8" t="s">
        <v>428</v>
      </c>
    </row>
    <row r="1644" spans="1:51" ht="13.15" customHeight="1" x14ac:dyDescent="0.25">
      <c r="A1644" s="7">
        <v>22607</v>
      </c>
      <c r="B1644" s="2" t="s">
        <v>4462</v>
      </c>
      <c r="C1644" s="2">
        <v>4397703</v>
      </c>
      <c r="D1644" s="2" t="s">
        <v>188</v>
      </c>
      <c r="E1644" s="2" t="s">
        <v>202</v>
      </c>
      <c r="F1644" s="2" t="s">
        <v>193</v>
      </c>
      <c r="G1644" s="3">
        <v>43983</v>
      </c>
      <c r="H1644" s="1"/>
      <c r="I1644" s="2">
        <v>9717.6</v>
      </c>
      <c r="J1644" s="2">
        <v>4447.2349999999997</v>
      </c>
      <c r="K1644" s="2">
        <v>4447.2349999999997</v>
      </c>
      <c r="L1644" s="2">
        <v>0</v>
      </c>
      <c r="M1644" s="1"/>
      <c r="N1644" s="5">
        <f t="shared" si="50"/>
        <v>23873.119999999999</v>
      </c>
      <c r="O1644" s="6">
        <f t="shared" si="51"/>
        <v>18155.28</v>
      </c>
      <c r="P1644" s="2">
        <v>30</v>
      </c>
      <c r="Q1644" s="2" t="s">
        <v>37</v>
      </c>
      <c r="R1644" s="2">
        <v>0</v>
      </c>
      <c r="S1644" s="2">
        <v>0</v>
      </c>
      <c r="T1644" s="2">
        <v>0</v>
      </c>
      <c r="U1644" s="2">
        <v>0</v>
      </c>
      <c r="V1644" s="2">
        <v>893.38</v>
      </c>
      <c r="W1644" s="2">
        <v>1970.03</v>
      </c>
      <c r="X1644" s="2">
        <v>0</v>
      </c>
      <c r="Y1644" s="2">
        <v>2397.64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2">
        <f>VLOOKUP(Tabla3[[#This Row],[Columna1]],Tabla5[#All],3,0)</f>
        <v>0</v>
      </c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f>VLOOKUP(Tabla3[[#This Row],[Columna1]],Tabla7[[ID]:[Monto neto de los bonos]],3,0)</f>
        <v>1970.03</v>
      </c>
      <c r="AL1644" s="2">
        <v>0</v>
      </c>
      <c r="AM1644" s="2">
        <v>0</v>
      </c>
      <c r="AN1644" s="2">
        <v>0</v>
      </c>
      <c r="AO1644" s="2">
        <v>0</v>
      </c>
      <c r="AP1644" s="2">
        <v>0</v>
      </c>
      <c r="AQ1644" s="2">
        <v>0</v>
      </c>
      <c r="AR1644" s="2">
        <v>0</v>
      </c>
      <c r="AS1644" s="2">
        <v>2925.8</v>
      </c>
      <c r="AT1644" s="2">
        <v>1950.52</v>
      </c>
      <c r="AU1644" s="2">
        <v>841.52</v>
      </c>
      <c r="AV1644" s="2">
        <v>0</v>
      </c>
      <c r="AW1644" s="1"/>
      <c r="AX1644" s="2" t="s">
        <v>422</v>
      </c>
      <c r="AY1644" s="8" t="s">
        <v>428</v>
      </c>
    </row>
    <row r="1645" spans="1:51" ht="13.15" customHeight="1" x14ac:dyDescent="0.25">
      <c r="A1645" s="7">
        <v>18055</v>
      </c>
      <c r="B1645" s="2" t="s">
        <v>1555</v>
      </c>
      <c r="C1645" s="2">
        <v>245203</v>
      </c>
      <c r="D1645" s="2" t="s">
        <v>188</v>
      </c>
      <c r="E1645" s="2" t="s">
        <v>190</v>
      </c>
      <c r="F1645" s="2" t="s">
        <v>216</v>
      </c>
      <c r="G1645" s="3">
        <v>41533</v>
      </c>
      <c r="H1645" s="1"/>
      <c r="I1645" s="2">
        <v>11612.32</v>
      </c>
      <c r="J1645" s="2">
        <v>4273.5050000000001</v>
      </c>
      <c r="K1645" s="2">
        <v>4273.5050000000001</v>
      </c>
      <c r="L1645" s="2">
        <v>3117.56</v>
      </c>
      <c r="M1645" s="1"/>
      <c r="N1645" s="5">
        <f t="shared" si="50"/>
        <v>27276.950000000004</v>
      </c>
      <c r="O1645" s="6">
        <f t="shared" si="51"/>
        <v>19508.930000000004</v>
      </c>
      <c r="P1645" s="2">
        <v>30</v>
      </c>
      <c r="Q1645" s="2" t="s">
        <v>37</v>
      </c>
      <c r="R1645" s="2">
        <v>0</v>
      </c>
      <c r="S1645" s="2">
        <v>0</v>
      </c>
      <c r="T1645" s="2">
        <v>0</v>
      </c>
      <c r="U1645" s="2">
        <v>0</v>
      </c>
      <c r="V1645" s="2">
        <v>967.66</v>
      </c>
      <c r="W1645" s="2">
        <v>3032.4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f>VLOOKUP(Tabla3[[#This Row],[Columna1]],Tabla5[#All],3,0)</f>
        <v>0</v>
      </c>
      <c r="AF1645" s="2">
        <v>0</v>
      </c>
      <c r="AG1645" s="2">
        <v>0</v>
      </c>
      <c r="AH1645" s="2">
        <v>0</v>
      </c>
      <c r="AI1645" s="2">
        <v>0</v>
      </c>
      <c r="AJ1645" s="2">
        <v>0</v>
      </c>
      <c r="AK1645" s="2">
        <f>VLOOKUP(Tabla3[[#This Row],[Columna1]],Tabla7[[ID]:[Monto neto de los bonos]],3,0)</f>
        <v>3032.4</v>
      </c>
      <c r="AL1645" s="2">
        <v>2000</v>
      </c>
      <c r="AM1645" s="2">
        <v>0</v>
      </c>
      <c r="AN1645" s="2">
        <v>0</v>
      </c>
      <c r="AO1645" s="2">
        <v>0</v>
      </c>
      <c r="AP1645" s="2">
        <v>0</v>
      </c>
      <c r="AQ1645" s="4">
        <v>3000</v>
      </c>
      <c r="AR1645" s="2">
        <v>0</v>
      </c>
      <c r="AS1645" s="2">
        <v>3636.68</v>
      </c>
      <c r="AT1645" s="2">
        <v>2424.46</v>
      </c>
      <c r="AU1645" s="2">
        <v>1706.88</v>
      </c>
      <c r="AV1645" s="2">
        <v>0</v>
      </c>
      <c r="AW1645" s="1"/>
      <c r="AX1645" s="2" t="s">
        <v>422</v>
      </c>
      <c r="AY1645" s="8" t="s">
        <v>423</v>
      </c>
    </row>
    <row r="1646" spans="1:51" ht="13.15" customHeight="1" x14ac:dyDescent="0.25">
      <c r="A1646" s="7">
        <v>102895</v>
      </c>
      <c r="B1646" s="2" t="s">
        <v>1556</v>
      </c>
      <c r="C1646" s="2">
        <v>418003</v>
      </c>
      <c r="D1646" s="2" t="s">
        <v>188</v>
      </c>
      <c r="E1646" s="2" t="s">
        <v>190</v>
      </c>
      <c r="F1646" s="2" t="s">
        <v>216</v>
      </c>
      <c r="G1646" s="3">
        <v>40756</v>
      </c>
      <c r="H1646" s="1"/>
      <c r="I1646" s="2">
        <v>11612.32</v>
      </c>
      <c r="J1646" s="2">
        <v>4273.5050000000001</v>
      </c>
      <c r="K1646" s="2">
        <v>4273.5050000000001</v>
      </c>
      <c r="L1646" s="2">
        <v>2643.73</v>
      </c>
      <c r="M1646" s="1"/>
      <c r="N1646" s="5">
        <f t="shared" si="50"/>
        <v>26803.120000000003</v>
      </c>
      <c r="O1646" s="6">
        <f t="shared" si="51"/>
        <v>19252.620000000006</v>
      </c>
      <c r="P1646" s="2">
        <v>30</v>
      </c>
      <c r="Q1646" s="2" t="s">
        <v>37</v>
      </c>
      <c r="R1646" s="2">
        <v>0</v>
      </c>
      <c r="S1646" s="2">
        <v>0</v>
      </c>
      <c r="T1646" s="2">
        <v>0</v>
      </c>
      <c r="U1646" s="2">
        <v>0</v>
      </c>
      <c r="V1646" s="2">
        <v>967.66</v>
      </c>
      <c r="W1646" s="2">
        <v>3032.4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2">
        <f>VLOOKUP(Tabla3[[#This Row],[Columna1]],Tabla5[#All],3,0)</f>
        <v>0</v>
      </c>
      <c r="AF1646" s="2">
        <v>0</v>
      </c>
      <c r="AG1646" s="2">
        <v>0</v>
      </c>
      <c r="AH1646" s="2">
        <v>0</v>
      </c>
      <c r="AI1646" s="2">
        <v>0</v>
      </c>
      <c r="AJ1646" s="2">
        <v>0</v>
      </c>
      <c r="AK1646" s="2">
        <f>VLOOKUP(Tabla3[[#This Row],[Columna1]],Tabla7[[ID]:[Monto neto de los bonos]],3,0)</f>
        <v>3032.4</v>
      </c>
      <c r="AL1646" s="2">
        <v>0</v>
      </c>
      <c r="AM1646" s="2">
        <v>0</v>
      </c>
      <c r="AN1646" s="2">
        <v>0</v>
      </c>
      <c r="AO1646" s="2">
        <v>0</v>
      </c>
      <c r="AP1646" s="2">
        <v>0</v>
      </c>
      <c r="AQ1646" s="2">
        <v>0</v>
      </c>
      <c r="AR1646" s="2">
        <v>0</v>
      </c>
      <c r="AS1646" s="2">
        <v>3565.62</v>
      </c>
      <c r="AT1646" s="2">
        <v>2377.08</v>
      </c>
      <c r="AU1646" s="2">
        <v>1607.8</v>
      </c>
      <c r="AV1646" s="2">
        <v>0</v>
      </c>
      <c r="AW1646" s="1"/>
      <c r="AX1646" s="2" t="s">
        <v>422</v>
      </c>
      <c r="AY1646" s="8" t="s">
        <v>423</v>
      </c>
    </row>
    <row r="1647" spans="1:51" ht="13.15" customHeight="1" x14ac:dyDescent="0.25">
      <c r="A1647" s="7">
        <v>12947</v>
      </c>
      <c r="B1647" s="2" t="s">
        <v>4069</v>
      </c>
      <c r="C1647" s="2">
        <v>92903</v>
      </c>
      <c r="D1647" s="2" t="s">
        <v>188</v>
      </c>
      <c r="E1647" s="2" t="s">
        <v>190</v>
      </c>
      <c r="F1647" s="2" t="s">
        <v>216</v>
      </c>
      <c r="G1647" s="3">
        <v>38384</v>
      </c>
      <c r="H1647" s="1"/>
      <c r="I1647" s="2">
        <v>11612.32</v>
      </c>
      <c r="J1647" s="2">
        <v>4273.5050000000001</v>
      </c>
      <c r="K1647" s="2">
        <v>4273.5050000000001</v>
      </c>
      <c r="L1647" s="2">
        <v>5324.06</v>
      </c>
      <c r="M1647" s="1"/>
      <c r="N1647" s="5">
        <f t="shared" si="50"/>
        <v>29483.450000000004</v>
      </c>
      <c r="O1647" s="6">
        <f t="shared" si="51"/>
        <v>20427.990000000005</v>
      </c>
      <c r="P1647" s="2">
        <v>30</v>
      </c>
      <c r="Q1647" s="2" t="s">
        <v>37</v>
      </c>
      <c r="R1647" s="2">
        <v>0</v>
      </c>
      <c r="S1647" s="2">
        <v>0</v>
      </c>
      <c r="T1647" s="2">
        <v>0</v>
      </c>
      <c r="U1647" s="2">
        <v>0</v>
      </c>
      <c r="V1647" s="2">
        <v>967.66</v>
      </c>
      <c r="W1647" s="2">
        <v>3032.4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2">
        <f>VLOOKUP(Tabla3[[#This Row],[Columna1]],Tabla5[#All],3,0)</f>
        <v>0</v>
      </c>
      <c r="AF1647" s="2">
        <v>0</v>
      </c>
      <c r="AG1647" s="2">
        <v>0</v>
      </c>
      <c r="AH1647" s="2">
        <v>0</v>
      </c>
      <c r="AI1647" s="2">
        <v>0</v>
      </c>
      <c r="AJ1647" s="2">
        <v>0</v>
      </c>
      <c r="AK1647" s="2">
        <f>VLOOKUP(Tabla3[[#This Row],[Columna1]],Tabla7[[ID]:[Monto neto de los bonos]],3,0)</f>
        <v>3032.4</v>
      </c>
      <c r="AL1647" s="2">
        <v>0</v>
      </c>
      <c r="AM1647" s="2">
        <v>0</v>
      </c>
      <c r="AN1647" s="2">
        <v>0</v>
      </c>
      <c r="AO1647" s="2">
        <v>0</v>
      </c>
      <c r="AP1647" s="2">
        <v>0</v>
      </c>
      <c r="AQ1647" s="4">
        <v>2000</v>
      </c>
      <c r="AR1647" s="2">
        <v>0</v>
      </c>
      <c r="AS1647" s="2">
        <v>4232.16</v>
      </c>
      <c r="AT1647" s="2">
        <v>2645.1</v>
      </c>
      <c r="AU1647" s="2">
        <v>2178.1999999999998</v>
      </c>
      <c r="AV1647" s="2">
        <v>0</v>
      </c>
      <c r="AW1647" s="1"/>
      <c r="AX1647" s="2" t="s">
        <v>422</v>
      </c>
      <c r="AY1647" s="8" t="s">
        <v>423</v>
      </c>
    </row>
    <row r="1648" spans="1:51" ht="13.15" customHeight="1" x14ac:dyDescent="0.25">
      <c r="A1648" s="7">
        <v>18592</v>
      </c>
      <c r="B1648" s="2" t="s">
        <v>1557</v>
      </c>
      <c r="C1648" s="2">
        <v>359803</v>
      </c>
      <c r="D1648" s="2" t="s">
        <v>188</v>
      </c>
      <c r="E1648" s="2" t="s">
        <v>205</v>
      </c>
      <c r="F1648" s="2" t="s">
        <v>193</v>
      </c>
      <c r="G1648" s="3">
        <v>41835</v>
      </c>
      <c r="H1648" s="1"/>
      <c r="I1648" s="2">
        <v>9717.6</v>
      </c>
      <c r="J1648" s="2">
        <v>4447.2349999999997</v>
      </c>
      <c r="K1648" s="2">
        <v>4447.2349999999997</v>
      </c>
      <c r="L1648" s="2">
        <v>3149.31</v>
      </c>
      <c r="M1648" s="1"/>
      <c r="N1648" s="5">
        <f t="shared" si="50"/>
        <v>27022.43</v>
      </c>
      <c r="O1648" s="6">
        <f t="shared" si="51"/>
        <v>20013.23</v>
      </c>
      <c r="P1648" s="2">
        <v>30</v>
      </c>
      <c r="Q1648" s="2" t="s">
        <v>37</v>
      </c>
      <c r="R1648" s="2">
        <v>0</v>
      </c>
      <c r="S1648" s="2">
        <v>0</v>
      </c>
      <c r="T1648" s="2">
        <v>0</v>
      </c>
      <c r="U1648" s="2">
        <v>0</v>
      </c>
      <c r="V1648" s="2">
        <v>893.38</v>
      </c>
      <c r="W1648" s="2">
        <v>1970.03</v>
      </c>
      <c r="X1648" s="2">
        <v>0</v>
      </c>
      <c r="Y1648" s="2">
        <v>2397.64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f>VLOOKUP(Tabla3[[#This Row],[Columna1]],Tabla5[#All],3,0)</f>
        <v>0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f>VLOOKUP(Tabla3[[#This Row],[Columna1]],Tabla7[[ID]:[Monto neto de los bonos]],3,0)</f>
        <v>1970.03</v>
      </c>
      <c r="AL1648" s="2">
        <v>0</v>
      </c>
      <c r="AM1648" s="2">
        <v>0</v>
      </c>
      <c r="AN1648" s="2">
        <v>0</v>
      </c>
      <c r="AO1648" s="2">
        <v>0</v>
      </c>
      <c r="AP1648" s="2">
        <v>0</v>
      </c>
      <c r="AQ1648" s="2">
        <v>0</v>
      </c>
      <c r="AR1648" s="2">
        <v>0</v>
      </c>
      <c r="AS1648" s="2">
        <v>3398.2</v>
      </c>
      <c r="AT1648" s="2">
        <v>2265.46</v>
      </c>
      <c r="AU1648" s="2">
        <v>1345.54</v>
      </c>
      <c r="AV1648" s="2">
        <v>0</v>
      </c>
      <c r="AW1648" s="1"/>
      <c r="AX1648" s="2" t="s">
        <v>422</v>
      </c>
      <c r="AY1648" s="8" t="s">
        <v>428</v>
      </c>
    </row>
    <row r="1649" spans="1:51" ht="13.15" customHeight="1" x14ac:dyDescent="0.25">
      <c r="A1649" s="7">
        <v>12190</v>
      </c>
      <c r="B1649" s="2" t="s">
        <v>1558</v>
      </c>
      <c r="C1649" s="2">
        <v>72203</v>
      </c>
      <c r="D1649" s="2" t="s">
        <v>188</v>
      </c>
      <c r="E1649" s="2" t="s">
        <v>199</v>
      </c>
      <c r="F1649" s="2" t="s">
        <v>201</v>
      </c>
      <c r="G1649" s="3">
        <v>37408</v>
      </c>
      <c r="H1649" s="1"/>
      <c r="I1649" s="2">
        <v>11670.43</v>
      </c>
      <c r="J1649" s="2">
        <v>4294.8850000000002</v>
      </c>
      <c r="K1649" s="2">
        <v>4294.8850000000002</v>
      </c>
      <c r="L1649" s="2">
        <v>5186.2</v>
      </c>
      <c r="M1649" s="1"/>
      <c r="N1649" s="5">
        <f t="shared" si="50"/>
        <v>31409.64</v>
      </c>
      <c r="O1649" s="6">
        <f t="shared" si="51"/>
        <v>21850.199999999997</v>
      </c>
      <c r="P1649" s="2">
        <v>30</v>
      </c>
      <c r="Q1649" s="2" t="s">
        <v>37</v>
      </c>
      <c r="R1649" s="2">
        <v>0</v>
      </c>
      <c r="S1649" s="2">
        <v>0</v>
      </c>
      <c r="T1649" s="2">
        <v>0</v>
      </c>
      <c r="U1649" s="2">
        <v>0</v>
      </c>
      <c r="V1649" s="2">
        <v>972.5</v>
      </c>
      <c r="W1649" s="2">
        <v>1803.57</v>
      </c>
      <c r="X1649" s="2">
        <v>0</v>
      </c>
      <c r="Y1649" s="2">
        <v>3187.17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f>VLOOKUP(Tabla3[[#This Row],[Columna1]],Tabla5[#All],3,0)</f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f>VLOOKUP(Tabla3[[#This Row],[Columna1]],Tabla7[[ID]:[Monto neto de los bonos]],3,0)</f>
        <v>1803.57</v>
      </c>
      <c r="AL1649" s="2">
        <v>0</v>
      </c>
      <c r="AM1649" s="2">
        <v>0</v>
      </c>
      <c r="AN1649" s="2">
        <v>0</v>
      </c>
      <c r="AO1649" s="2">
        <v>0</v>
      </c>
      <c r="AP1649" s="2">
        <v>0</v>
      </c>
      <c r="AQ1649" s="2">
        <v>0</v>
      </c>
      <c r="AR1649" s="2">
        <v>0</v>
      </c>
      <c r="AS1649" s="2">
        <v>4755.3999999999996</v>
      </c>
      <c r="AT1649" s="2">
        <v>2641.88</v>
      </c>
      <c r="AU1649" s="2">
        <v>2162.16</v>
      </c>
      <c r="AV1649" s="2">
        <v>0</v>
      </c>
      <c r="AW1649" s="1"/>
      <c r="AX1649" s="2" t="s">
        <v>422</v>
      </c>
      <c r="AY1649" s="8" t="s">
        <v>428</v>
      </c>
    </row>
    <row r="1650" spans="1:51" ht="13.15" customHeight="1" x14ac:dyDescent="0.25">
      <c r="A1650" s="7">
        <v>22920</v>
      </c>
      <c r="B1650" s="2" t="s">
        <v>1559</v>
      </c>
      <c r="C1650" s="2">
        <v>4773203</v>
      </c>
      <c r="D1650" s="2" t="s">
        <v>188</v>
      </c>
      <c r="E1650" s="2" t="s">
        <v>202</v>
      </c>
      <c r="F1650" s="2" t="s">
        <v>193</v>
      </c>
      <c r="G1650" s="3">
        <v>44181</v>
      </c>
      <c r="H1650" s="1"/>
      <c r="I1650" s="2">
        <v>9717.6</v>
      </c>
      <c r="J1650" s="2">
        <v>4447.2349999999997</v>
      </c>
      <c r="K1650" s="2">
        <v>4447.2349999999997</v>
      </c>
      <c r="L1650" s="2">
        <v>0</v>
      </c>
      <c r="M1650" s="1"/>
      <c r="N1650" s="5">
        <f t="shared" si="50"/>
        <v>23873.119999999999</v>
      </c>
      <c r="O1650" s="6">
        <f t="shared" si="51"/>
        <v>18155.28</v>
      </c>
      <c r="P1650" s="2">
        <v>30</v>
      </c>
      <c r="Q1650" s="2" t="s">
        <v>37</v>
      </c>
      <c r="R1650" s="2">
        <v>0</v>
      </c>
      <c r="S1650" s="2">
        <v>0</v>
      </c>
      <c r="T1650" s="2">
        <v>0</v>
      </c>
      <c r="U1650" s="2">
        <v>0</v>
      </c>
      <c r="V1650" s="2">
        <v>893.38</v>
      </c>
      <c r="W1650" s="2">
        <v>1970.03</v>
      </c>
      <c r="X1650" s="2">
        <v>0</v>
      </c>
      <c r="Y1650" s="2">
        <v>2397.64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f>VLOOKUP(Tabla3[[#This Row],[Columna1]],Tabla5[#All],3,0)</f>
        <v>0</v>
      </c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f>VLOOKUP(Tabla3[[#This Row],[Columna1]],Tabla7[[ID]:[Monto neto de los bonos]],3,0)</f>
        <v>3327.71</v>
      </c>
      <c r="AL1650" s="2">
        <v>0</v>
      </c>
      <c r="AM1650" s="2">
        <v>0</v>
      </c>
      <c r="AN1650" s="2">
        <v>0</v>
      </c>
      <c r="AO1650" s="2">
        <v>0</v>
      </c>
      <c r="AP1650" s="2">
        <v>0</v>
      </c>
      <c r="AQ1650" s="2">
        <v>0</v>
      </c>
      <c r="AR1650" s="2">
        <v>0</v>
      </c>
      <c r="AS1650" s="2">
        <v>2925.8</v>
      </c>
      <c r="AT1650" s="2">
        <v>1950.52</v>
      </c>
      <c r="AU1650" s="2">
        <v>841.52</v>
      </c>
      <c r="AV1650" s="2">
        <v>0</v>
      </c>
      <c r="AW1650" s="1"/>
      <c r="AX1650" s="2" t="s">
        <v>422</v>
      </c>
      <c r="AY1650" s="8" t="s">
        <v>428</v>
      </c>
    </row>
    <row r="1651" spans="1:51" ht="13.15" customHeight="1" x14ac:dyDescent="0.25">
      <c r="A1651" s="7">
        <v>25190</v>
      </c>
      <c r="B1651" s="2" t="s">
        <v>1560</v>
      </c>
      <c r="C1651" s="2">
        <v>6508003</v>
      </c>
      <c r="D1651" s="2" t="s">
        <v>188</v>
      </c>
      <c r="E1651" s="2" t="s">
        <v>190</v>
      </c>
      <c r="F1651" s="2" t="s">
        <v>191</v>
      </c>
      <c r="G1651" s="3">
        <v>45566</v>
      </c>
      <c r="H1651" s="1"/>
      <c r="I1651" s="2">
        <v>9708.5300000000007</v>
      </c>
      <c r="J1651" s="2">
        <v>4443.09</v>
      </c>
      <c r="K1651" s="2">
        <v>4443.09</v>
      </c>
      <c r="L1651" s="2">
        <v>0</v>
      </c>
      <c r="M1651" s="1"/>
      <c r="N1651" s="5">
        <f t="shared" si="50"/>
        <v>22519.670000000002</v>
      </c>
      <c r="O1651" s="6">
        <f t="shared" si="51"/>
        <v>15833.01</v>
      </c>
      <c r="P1651" s="2">
        <v>30</v>
      </c>
      <c r="Q1651" s="2" t="s">
        <v>37</v>
      </c>
      <c r="R1651" s="2">
        <v>0</v>
      </c>
      <c r="S1651" s="2">
        <v>0</v>
      </c>
      <c r="T1651" s="2">
        <v>0</v>
      </c>
      <c r="U1651" s="2">
        <v>0</v>
      </c>
      <c r="V1651" s="2">
        <v>892.56</v>
      </c>
      <c r="W1651" s="2">
        <v>3032.4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2">
        <f>VLOOKUP(Tabla3[[#This Row],[Columna1]],Tabla5[#All],3,0)</f>
        <v>0</v>
      </c>
      <c r="AF1651" s="2">
        <v>0</v>
      </c>
      <c r="AG1651" s="2">
        <v>0</v>
      </c>
      <c r="AH1651" s="2">
        <v>0</v>
      </c>
      <c r="AI1651" s="2">
        <v>0</v>
      </c>
      <c r="AJ1651" s="2">
        <v>0</v>
      </c>
      <c r="AK1651" s="2">
        <f>VLOOKUP(Tabla3[[#This Row],[Columna1]],Tabla7[[ID]:[Monto neto de los bonos]],3,0)</f>
        <v>3032.4</v>
      </c>
      <c r="AL1651" s="2">
        <v>0</v>
      </c>
      <c r="AM1651" s="2">
        <v>0</v>
      </c>
      <c r="AN1651" s="2">
        <v>0</v>
      </c>
      <c r="AO1651" s="2">
        <v>0</v>
      </c>
      <c r="AP1651" s="2">
        <v>0</v>
      </c>
      <c r="AQ1651" s="2">
        <v>0</v>
      </c>
      <c r="AR1651" s="2">
        <v>0</v>
      </c>
      <c r="AS1651" s="2">
        <v>3897.48</v>
      </c>
      <c r="AT1651" s="2">
        <v>1948.74</v>
      </c>
      <c r="AU1651" s="2">
        <v>840.44</v>
      </c>
      <c r="AV1651" s="2">
        <v>0</v>
      </c>
      <c r="AW1651" s="1"/>
      <c r="AX1651" s="2" t="s">
        <v>422</v>
      </c>
      <c r="AY1651" s="8" t="s">
        <v>423</v>
      </c>
    </row>
    <row r="1652" spans="1:51" ht="13.15" customHeight="1" x14ac:dyDescent="0.25">
      <c r="A1652" s="7">
        <v>18591</v>
      </c>
      <c r="B1652" s="2" t="s">
        <v>4233</v>
      </c>
      <c r="C1652" s="2">
        <v>359703</v>
      </c>
      <c r="D1652" s="2" t="s">
        <v>188</v>
      </c>
      <c r="E1652" s="2" t="s">
        <v>198</v>
      </c>
      <c r="F1652" s="2" t="s">
        <v>201</v>
      </c>
      <c r="G1652" s="3">
        <v>41835</v>
      </c>
      <c r="H1652" s="1"/>
      <c r="I1652" s="2">
        <v>11670.43</v>
      </c>
      <c r="J1652" s="2">
        <v>4294.8850000000002</v>
      </c>
      <c r="K1652" s="2">
        <v>4294.8850000000002</v>
      </c>
      <c r="L1652" s="2">
        <v>3149.31</v>
      </c>
      <c r="M1652" s="1"/>
      <c r="N1652" s="5">
        <f t="shared" si="50"/>
        <v>28735.77</v>
      </c>
      <c r="O1652" s="6">
        <f t="shared" si="51"/>
        <v>20913.190000000002</v>
      </c>
      <c r="P1652" s="2">
        <v>30</v>
      </c>
      <c r="Q1652" s="2" t="s">
        <v>37</v>
      </c>
      <c r="R1652" s="2">
        <v>0</v>
      </c>
      <c r="S1652" s="2">
        <v>0</v>
      </c>
      <c r="T1652" s="2">
        <v>0</v>
      </c>
      <c r="U1652" s="2">
        <v>0</v>
      </c>
      <c r="V1652" s="2">
        <v>972.5</v>
      </c>
      <c r="W1652" s="2">
        <v>1803.57</v>
      </c>
      <c r="X1652" s="2">
        <v>0</v>
      </c>
      <c r="Y1652" s="2">
        <v>2550.19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f>VLOOKUP(Tabla3[[#This Row],[Columna1]],Tabla5[#All],3,0)</f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0</v>
      </c>
      <c r="AK1652" s="2">
        <f>VLOOKUP(Tabla3[[#This Row],[Columna1]],Tabla7[[ID]:[Monto neto de los bonos]],3,0)</f>
        <v>6555.45</v>
      </c>
      <c r="AL1652" s="2">
        <v>0</v>
      </c>
      <c r="AM1652" s="2">
        <v>0</v>
      </c>
      <c r="AN1652" s="2">
        <v>1270</v>
      </c>
      <c r="AO1652" s="2">
        <v>0</v>
      </c>
      <c r="AP1652" s="2">
        <v>0</v>
      </c>
      <c r="AQ1652" s="2">
        <v>0</v>
      </c>
      <c r="AR1652" s="2">
        <v>0</v>
      </c>
      <c r="AS1652" s="2">
        <v>3657.3</v>
      </c>
      <c r="AT1652" s="2">
        <v>2438.1999999999998</v>
      </c>
      <c r="AU1652" s="2">
        <v>1727.08</v>
      </c>
      <c r="AV1652" s="2">
        <v>0</v>
      </c>
      <c r="AW1652" s="1"/>
      <c r="AX1652" s="2" t="s">
        <v>422</v>
      </c>
      <c r="AY1652" s="8" t="s">
        <v>428</v>
      </c>
    </row>
    <row r="1653" spans="1:51" ht="13.15" customHeight="1" x14ac:dyDescent="0.25">
      <c r="A1653" s="7">
        <v>92941</v>
      </c>
      <c r="B1653" s="2" t="s">
        <v>1561</v>
      </c>
      <c r="C1653" s="2">
        <v>410003</v>
      </c>
      <c r="D1653" s="2" t="s">
        <v>188</v>
      </c>
      <c r="E1653" s="2" t="s">
        <v>249</v>
      </c>
      <c r="F1653" s="2" t="s">
        <v>251</v>
      </c>
      <c r="G1653" s="3">
        <v>38215</v>
      </c>
      <c r="H1653" s="1"/>
      <c r="I1653" s="2">
        <v>12959.48</v>
      </c>
      <c r="J1653" s="2">
        <v>2746.5349999999999</v>
      </c>
      <c r="K1653" s="2">
        <v>2746.5349999999999</v>
      </c>
      <c r="L1653" s="2">
        <v>5504.31</v>
      </c>
      <c r="M1653" s="2">
        <v>1695.68</v>
      </c>
      <c r="N1653" s="5">
        <f t="shared" si="50"/>
        <v>29653.77</v>
      </c>
      <c r="O1653" s="6">
        <f t="shared" si="51"/>
        <v>24042.85</v>
      </c>
      <c r="P1653" s="2">
        <v>30</v>
      </c>
      <c r="Q1653" s="2" t="s">
        <v>37</v>
      </c>
      <c r="R1653" s="2">
        <v>0</v>
      </c>
      <c r="S1653" s="2">
        <v>0</v>
      </c>
      <c r="T1653" s="2">
        <v>0</v>
      </c>
      <c r="U1653" s="2">
        <v>0</v>
      </c>
      <c r="V1653" s="2">
        <v>1230.1600000000001</v>
      </c>
      <c r="W1653" s="2">
        <v>0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2771.07</v>
      </c>
      <c r="AE1653" s="2">
        <f>VLOOKUP(Tabla3[[#This Row],[Columna1]],Tabla5[#All],3,0)</f>
        <v>2771.07</v>
      </c>
      <c r="AF1653" s="2">
        <v>0</v>
      </c>
      <c r="AG1653" s="2">
        <v>0</v>
      </c>
      <c r="AH1653" s="2">
        <v>0</v>
      </c>
      <c r="AI1653" s="2">
        <v>0</v>
      </c>
      <c r="AJ1653" s="2">
        <v>0</v>
      </c>
      <c r="AK1653" s="2">
        <f>VLOOKUP(Tabla3[[#This Row],[Columna1]],Tabla7[[ID]:[Monto neto de los bonos]],3,0)</f>
        <v>0</v>
      </c>
      <c r="AL1653" s="2">
        <v>0</v>
      </c>
      <c r="AM1653" s="2">
        <v>0</v>
      </c>
      <c r="AN1653" s="2">
        <v>0</v>
      </c>
      <c r="AO1653" s="2">
        <v>0</v>
      </c>
      <c r="AP1653" s="2">
        <v>0</v>
      </c>
      <c r="AQ1653" s="2">
        <v>0</v>
      </c>
      <c r="AR1653" s="2">
        <v>0</v>
      </c>
      <c r="AS1653" s="2">
        <v>0</v>
      </c>
      <c r="AT1653" s="2">
        <v>2688.24</v>
      </c>
      <c r="AU1653" s="2">
        <v>2922.68</v>
      </c>
      <c r="AV1653" s="2">
        <v>0</v>
      </c>
      <c r="AW1653" s="1"/>
      <c r="AX1653" s="2" t="s">
        <v>422</v>
      </c>
      <c r="AY1653" s="8" t="s">
        <v>423</v>
      </c>
    </row>
    <row r="1654" spans="1:51" ht="13.15" customHeight="1" x14ac:dyDescent="0.25">
      <c r="A1654" s="7">
        <v>19002</v>
      </c>
      <c r="B1654" s="2" t="s">
        <v>1562</v>
      </c>
      <c r="C1654" s="2">
        <v>304803</v>
      </c>
      <c r="D1654" s="2" t="s">
        <v>188</v>
      </c>
      <c r="E1654" s="2" t="s">
        <v>205</v>
      </c>
      <c r="F1654" s="2" t="s">
        <v>201</v>
      </c>
      <c r="G1654" s="3">
        <v>42087</v>
      </c>
      <c r="H1654" s="1"/>
      <c r="I1654" s="2">
        <v>11670.43</v>
      </c>
      <c r="J1654" s="2">
        <v>4294.8850000000002</v>
      </c>
      <c r="K1654" s="2">
        <v>4294.8850000000002</v>
      </c>
      <c r="L1654" s="2">
        <v>3560.85</v>
      </c>
      <c r="M1654" s="1"/>
      <c r="N1654" s="5">
        <f t="shared" si="50"/>
        <v>29147.309999999998</v>
      </c>
      <c r="O1654" s="6">
        <f t="shared" si="51"/>
        <v>21835.1</v>
      </c>
      <c r="P1654" s="2">
        <v>30</v>
      </c>
      <c r="Q1654" s="2" t="s">
        <v>37</v>
      </c>
      <c r="R1654" s="2">
        <v>0</v>
      </c>
      <c r="S1654" s="2">
        <v>0</v>
      </c>
      <c r="T1654" s="2">
        <v>0</v>
      </c>
      <c r="U1654" s="2">
        <v>0</v>
      </c>
      <c r="V1654" s="2">
        <v>972.5</v>
      </c>
      <c r="W1654" s="2">
        <v>1803.57</v>
      </c>
      <c r="X1654" s="2">
        <v>0</v>
      </c>
      <c r="Y1654" s="2">
        <v>2550.19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f>VLOOKUP(Tabla3[[#This Row],[Columna1]],Tabla5[#All],3,0)</f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>
        <f>VLOOKUP(Tabla3[[#This Row],[Columna1]],Tabla7[[ID]:[Monto neto de los bonos]],3,0)</f>
        <v>1803.57</v>
      </c>
      <c r="AL1654" s="2">
        <v>0</v>
      </c>
      <c r="AM1654" s="2">
        <v>0</v>
      </c>
      <c r="AN1654" s="2">
        <v>0</v>
      </c>
      <c r="AO1654" s="2">
        <v>0</v>
      </c>
      <c r="AP1654" s="2">
        <v>0</v>
      </c>
      <c r="AQ1654" s="2">
        <v>0</v>
      </c>
      <c r="AR1654" s="2">
        <v>0</v>
      </c>
      <c r="AS1654" s="2">
        <v>3485.02</v>
      </c>
      <c r="AT1654" s="2">
        <v>2323.35</v>
      </c>
      <c r="AU1654" s="2">
        <v>1503.84</v>
      </c>
      <c r="AV1654" s="2">
        <v>0</v>
      </c>
      <c r="AW1654" s="1"/>
      <c r="AX1654" s="2" t="s">
        <v>422</v>
      </c>
      <c r="AY1654" s="8" t="s">
        <v>428</v>
      </c>
    </row>
    <row r="1655" spans="1:51" ht="13.15" customHeight="1" x14ac:dyDescent="0.25">
      <c r="A1655" s="7">
        <v>13123</v>
      </c>
      <c r="B1655" s="2" t="s">
        <v>4438</v>
      </c>
      <c r="C1655" s="2">
        <v>100003</v>
      </c>
      <c r="D1655" s="2" t="s">
        <v>188</v>
      </c>
      <c r="E1655" s="2" t="s">
        <v>202</v>
      </c>
      <c r="F1655" s="2" t="s">
        <v>193</v>
      </c>
      <c r="G1655" s="3">
        <v>38434</v>
      </c>
      <c r="H1655" s="1"/>
      <c r="I1655" s="2">
        <v>9717.6</v>
      </c>
      <c r="J1655" s="2">
        <v>4447.2349999999997</v>
      </c>
      <c r="K1655" s="2">
        <v>4447.2349999999997</v>
      </c>
      <c r="L1655" s="2">
        <v>5370</v>
      </c>
      <c r="M1655" s="1"/>
      <c r="N1655" s="5">
        <f t="shared" si="50"/>
        <v>29243.119999999999</v>
      </c>
      <c r="O1655" s="6">
        <f t="shared" si="51"/>
        <v>21747.46</v>
      </c>
      <c r="P1655" s="2">
        <v>30</v>
      </c>
      <c r="Q1655" s="2" t="s">
        <v>37</v>
      </c>
      <c r="R1655" s="2">
        <v>0</v>
      </c>
      <c r="S1655" s="2">
        <v>0</v>
      </c>
      <c r="T1655" s="2">
        <v>0</v>
      </c>
      <c r="U1655" s="2">
        <v>0</v>
      </c>
      <c r="V1655" s="2">
        <v>893.38</v>
      </c>
      <c r="W1655" s="2">
        <v>1970.03</v>
      </c>
      <c r="X1655" s="2">
        <v>0</v>
      </c>
      <c r="Y1655" s="2">
        <v>2397.64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f>VLOOKUP(Tabla3[[#This Row],[Columna1]],Tabla5[#All],3,0)</f>
        <v>0</v>
      </c>
      <c r="AF1655" s="2">
        <v>0</v>
      </c>
      <c r="AG1655" s="2">
        <v>0</v>
      </c>
      <c r="AH1655" s="2">
        <v>0</v>
      </c>
      <c r="AI1655" s="2">
        <v>0</v>
      </c>
      <c r="AJ1655" s="2">
        <v>0</v>
      </c>
      <c r="AK1655" s="2">
        <f>VLOOKUP(Tabla3[[#This Row],[Columna1]],Tabla7[[ID]:[Monto neto de los bonos]],3,0)</f>
        <v>1970.03</v>
      </c>
      <c r="AL1655" s="2">
        <v>0</v>
      </c>
      <c r="AM1655" s="2">
        <v>0</v>
      </c>
      <c r="AN1655" s="2">
        <v>0</v>
      </c>
      <c r="AO1655" s="2">
        <v>0</v>
      </c>
      <c r="AP1655" s="2">
        <v>0</v>
      </c>
      <c r="AQ1655" s="2">
        <v>0</v>
      </c>
      <c r="AR1655" s="2">
        <v>0</v>
      </c>
      <c r="AS1655" s="2">
        <v>3646.57</v>
      </c>
      <c r="AT1655" s="2">
        <v>2350.73</v>
      </c>
      <c r="AU1655" s="2">
        <v>1498.36</v>
      </c>
      <c r="AV1655" s="2">
        <v>0</v>
      </c>
      <c r="AW1655" s="1"/>
      <c r="AX1655" s="2" t="s">
        <v>422</v>
      </c>
      <c r="AY1655" s="8" t="s">
        <v>428</v>
      </c>
    </row>
    <row r="1656" spans="1:51" ht="13.15" customHeight="1" x14ac:dyDescent="0.25">
      <c r="A1656" s="7">
        <v>15519</v>
      </c>
      <c r="B1656" s="2" t="s">
        <v>1563</v>
      </c>
      <c r="C1656" s="2">
        <v>187203</v>
      </c>
      <c r="D1656" s="2" t="s">
        <v>188</v>
      </c>
      <c r="E1656" s="2" t="s">
        <v>205</v>
      </c>
      <c r="F1656" s="2" t="s">
        <v>217</v>
      </c>
      <c r="G1656" s="3">
        <v>40102</v>
      </c>
      <c r="H1656" s="1"/>
      <c r="I1656" s="2">
        <v>12173.71</v>
      </c>
      <c r="J1656" s="2">
        <v>4748.5950000000003</v>
      </c>
      <c r="K1656" s="2">
        <v>4748.5950000000003</v>
      </c>
      <c r="L1656" s="2">
        <v>4670.51</v>
      </c>
      <c r="M1656" s="1"/>
      <c r="N1656" s="5">
        <f t="shared" si="50"/>
        <v>32547.380000000005</v>
      </c>
      <c r="O1656" s="6">
        <f t="shared" si="51"/>
        <v>23528.040000000005</v>
      </c>
      <c r="P1656" s="2">
        <v>30</v>
      </c>
      <c r="Q1656" s="2" t="s">
        <v>37</v>
      </c>
      <c r="R1656" s="2">
        <v>0</v>
      </c>
      <c r="S1656" s="2">
        <v>0</v>
      </c>
      <c r="T1656" s="2">
        <v>0</v>
      </c>
      <c r="U1656" s="2">
        <v>0</v>
      </c>
      <c r="V1656" s="2">
        <v>1040.2</v>
      </c>
      <c r="W1656" s="2">
        <v>2010.48</v>
      </c>
      <c r="X1656" s="2">
        <v>0</v>
      </c>
      <c r="Y1656" s="2">
        <v>3155.29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2">
        <f>VLOOKUP(Tabla3[[#This Row],[Columna1]],Tabla5[#All],3,0)</f>
        <v>0</v>
      </c>
      <c r="AF1656" s="2">
        <v>0</v>
      </c>
      <c r="AG1656" s="2">
        <v>0</v>
      </c>
      <c r="AH1656" s="2">
        <v>0</v>
      </c>
      <c r="AI1656" s="2">
        <v>0</v>
      </c>
      <c r="AJ1656" s="2">
        <v>0</v>
      </c>
      <c r="AK1656" s="2">
        <f>VLOOKUP(Tabla3[[#This Row],[Columna1]],Tabla7[[ID]:[Monto neto de los bonos]],3,0)</f>
        <v>2010.48</v>
      </c>
      <c r="AL1656" s="2">
        <v>0</v>
      </c>
      <c r="AM1656" s="2">
        <v>0</v>
      </c>
      <c r="AN1656" s="2">
        <v>0</v>
      </c>
      <c r="AO1656" s="2">
        <v>0</v>
      </c>
      <c r="AP1656" s="2">
        <v>0</v>
      </c>
      <c r="AQ1656" s="2">
        <v>0</v>
      </c>
      <c r="AR1656" s="2">
        <v>0</v>
      </c>
      <c r="AS1656" s="2">
        <v>4107.22</v>
      </c>
      <c r="AT1656" s="2">
        <v>2738.14</v>
      </c>
      <c r="AU1656" s="2">
        <v>2173.98</v>
      </c>
      <c r="AV1656" s="2">
        <v>0</v>
      </c>
      <c r="AW1656" s="1"/>
      <c r="AX1656" s="2" t="s">
        <v>422</v>
      </c>
      <c r="AY1656" s="8" t="s">
        <v>428</v>
      </c>
    </row>
    <row r="1657" spans="1:51" ht="13.15" customHeight="1" x14ac:dyDescent="0.25">
      <c r="A1657" s="7">
        <v>18593</v>
      </c>
      <c r="B1657" s="2" t="s">
        <v>1564</v>
      </c>
      <c r="C1657" s="2">
        <v>359903</v>
      </c>
      <c r="D1657" s="2" t="s">
        <v>188</v>
      </c>
      <c r="E1657" s="2" t="s">
        <v>199</v>
      </c>
      <c r="F1657" s="2" t="s">
        <v>193</v>
      </c>
      <c r="G1657" s="3">
        <v>41835</v>
      </c>
      <c r="H1657" s="1"/>
      <c r="I1657" s="2">
        <v>9717.6</v>
      </c>
      <c r="J1657" s="2">
        <v>4447.2349999999997</v>
      </c>
      <c r="K1657" s="2">
        <v>4447.2349999999997</v>
      </c>
      <c r="L1657" s="2">
        <v>3149.31</v>
      </c>
      <c r="M1657" s="1"/>
      <c r="N1657" s="5">
        <f t="shared" si="50"/>
        <v>33022.43</v>
      </c>
      <c r="O1657" s="6">
        <f t="shared" si="51"/>
        <v>26013.23</v>
      </c>
      <c r="P1657" s="2">
        <v>30</v>
      </c>
      <c r="Q1657" s="2" t="s">
        <v>37</v>
      </c>
      <c r="R1657" s="2">
        <v>0</v>
      </c>
      <c r="S1657" s="2">
        <v>0</v>
      </c>
      <c r="T1657" s="2">
        <v>0</v>
      </c>
      <c r="U1657" s="2">
        <v>0</v>
      </c>
      <c r="V1657" s="2">
        <v>893.38</v>
      </c>
      <c r="W1657" s="2">
        <v>1970.03</v>
      </c>
      <c r="X1657" s="2">
        <v>0</v>
      </c>
      <c r="Y1657" s="2">
        <v>2397.64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2">
        <f>VLOOKUP(Tabla3[[#This Row],[Columna1]],Tabla5[#All],3,0)</f>
        <v>0</v>
      </c>
      <c r="AF1657" s="2">
        <v>0</v>
      </c>
      <c r="AG1657" s="2">
        <v>6000</v>
      </c>
      <c r="AH1657" s="2">
        <v>0</v>
      </c>
      <c r="AI1657" s="2">
        <v>0</v>
      </c>
      <c r="AJ1657" s="2">
        <v>0</v>
      </c>
      <c r="AK1657" s="2">
        <f>VLOOKUP(Tabla3[[#This Row],[Columna1]],Tabla7[[ID]:[Monto neto de los bonos]],3,0)</f>
        <v>7970.03</v>
      </c>
      <c r="AL1657" s="2">
        <v>0</v>
      </c>
      <c r="AM1657" s="2">
        <v>0</v>
      </c>
      <c r="AN1657" s="2">
        <v>0</v>
      </c>
      <c r="AO1657" s="2">
        <v>0</v>
      </c>
      <c r="AP1657" s="2">
        <v>0</v>
      </c>
      <c r="AQ1657" s="2">
        <v>0</v>
      </c>
      <c r="AR1657" s="2">
        <v>0</v>
      </c>
      <c r="AS1657" s="2">
        <v>3398.2</v>
      </c>
      <c r="AT1657" s="2">
        <v>2265.46</v>
      </c>
      <c r="AU1657" s="2">
        <v>1345.54</v>
      </c>
      <c r="AV1657" s="2">
        <v>0</v>
      </c>
      <c r="AW1657" s="1"/>
      <c r="AX1657" s="2" t="s">
        <v>422</v>
      </c>
      <c r="AY1657" s="8" t="s">
        <v>428</v>
      </c>
    </row>
    <row r="1658" spans="1:51" ht="13.15" customHeight="1" x14ac:dyDescent="0.25">
      <c r="A1658" s="7">
        <v>14147</v>
      </c>
      <c r="B1658" s="2" t="s">
        <v>4082</v>
      </c>
      <c r="C1658" s="2">
        <v>141103</v>
      </c>
      <c r="D1658" s="2" t="s">
        <v>188</v>
      </c>
      <c r="E1658" s="2" t="s">
        <v>190</v>
      </c>
      <c r="F1658" s="2" t="s">
        <v>216</v>
      </c>
      <c r="G1658" s="3">
        <v>40756</v>
      </c>
      <c r="H1658" s="1"/>
      <c r="I1658" s="2">
        <v>11612.32</v>
      </c>
      <c r="J1658" s="2">
        <v>4273.5050000000001</v>
      </c>
      <c r="K1658" s="2">
        <v>4273.5050000000001</v>
      </c>
      <c r="L1658" s="2">
        <v>2643.73</v>
      </c>
      <c r="M1658" s="1"/>
      <c r="N1658" s="5">
        <f t="shared" si="50"/>
        <v>23770.720000000001</v>
      </c>
      <c r="O1658" s="6">
        <f t="shared" si="51"/>
        <v>16220.220000000005</v>
      </c>
      <c r="P1658" s="2">
        <v>30</v>
      </c>
      <c r="Q1658" s="2" t="s">
        <v>37</v>
      </c>
      <c r="R1658" s="2">
        <v>0</v>
      </c>
      <c r="S1658" s="2">
        <v>0</v>
      </c>
      <c r="T1658" s="2">
        <v>0</v>
      </c>
      <c r="U1658" s="2">
        <v>0</v>
      </c>
      <c r="V1658" s="2">
        <v>967.66</v>
      </c>
      <c r="W1658" s="2">
        <v>0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2">
        <f>VLOOKUP(Tabla3[[#This Row],[Columna1]],Tabla5[#All],3,0)</f>
        <v>0</v>
      </c>
      <c r="AF1658" s="2">
        <v>0</v>
      </c>
      <c r="AG1658" s="2">
        <v>0</v>
      </c>
      <c r="AH1658" s="2">
        <v>0</v>
      </c>
      <c r="AI1658" s="2">
        <v>0</v>
      </c>
      <c r="AJ1658" s="2">
        <v>0</v>
      </c>
      <c r="AK1658" s="2">
        <f>VLOOKUP(Tabla3[[#This Row],[Columna1]],Tabla7[[ID]:[Monto neto de los bonos]],3,0)</f>
        <v>0</v>
      </c>
      <c r="AL1658" s="2">
        <v>0</v>
      </c>
      <c r="AM1658" s="2">
        <v>0</v>
      </c>
      <c r="AN1658" s="2">
        <v>0</v>
      </c>
      <c r="AO1658" s="2">
        <v>0</v>
      </c>
      <c r="AP1658" s="2">
        <v>0</v>
      </c>
      <c r="AQ1658" s="2">
        <v>0</v>
      </c>
      <c r="AR1658" s="2">
        <v>0</v>
      </c>
      <c r="AS1658" s="2">
        <v>3565.62</v>
      </c>
      <c r="AT1658" s="2">
        <v>2377.08</v>
      </c>
      <c r="AU1658" s="2">
        <v>1607.8</v>
      </c>
      <c r="AV1658" s="2">
        <v>0</v>
      </c>
      <c r="AW1658" s="1"/>
      <c r="AX1658" s="2" t="s">
        <v>422</v>
      </c>
      <c r="AY1658" s="8" t="s">
        <v>423</v>
      </c>
    </row>
    <row r="1659" spans="1:51" ht="13.15" customHeight="1" x14ac:dyDescent="0.25">
      <c r="A1659" s="7">
        <v>21608</v>
      </c>
      <c r="B1659" s="2" t="s">
        <v>4447</v>
      </c>
      <c r="C1659" s="2">
        <v>3071203</v>
      </c>
      <c r="D1659" s="2" t="s">
        <v>188</v>
      </c>
      <c r="E1659" s="2" t="s">
        <v>202</v>
      </c>
      <c r="F1659" s="2" t="s">
        <v>193</v>
      </c>
      <c r="G1659" s="3">
        <v>43435</v>
      </c>
      <c r="H1659" s="1"/>
      <c r="I1659" s="2">
        <v>9717.6</v>
      </c>
      <c r="J1659" s="2">
        <v>4447.2349999999997</v>
      </c>
      <c r="K1659" s="2">
        <v>4447.2349999999997</v>
      </c>
      <c r="L1659" s="2">
        <v>1691.11</v>
      </c>
      <c r="M1659" s="1"/>
      <c r="N1659" s="5">
        <f t="shared" si="50"/>
        <v>26834.23</v>
      </c>
      <c r="O1659" s="6">
        <f t="shared" si="51"/>
        <v>20441.830000000002</v>
      </c>
      <c r="P1659" s="2">
        <v>30</v>
      </c>
      <c r="Q1659" s="2" t="s">
        <v>37</v>
      </c>
      <c r="R1659" s="2">
        <v>0</v>
      </c>
      <c r="S1659" s="2">
        <v>0</v>
      </c>
      <c r="T1659" s="2">
        <v>0</v>
      </c>
      <c r="U1659" s="2">
        <v>0</v>
      </c>
      <c r="V1659" s="2">
        <v>893.38</v>
      </c>
      <c r="W1659" s="2">
        <v>1970.03</v>
      </c>
      <c r="X1659" s="2">
        <v>0</v>
      </c>
      <c r="Y1659" s="2">
        <v>2397.64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2">
        <f>VLOOKUP(Tabla3[[#This Row],[Columna1]],Tabla5[#All],3,0)</f>
        <v>0</v>
      </c>
      <c r="AF1659" s="2">
        <v>0</v>
      </c>
      <c r="AG1659" s="2">
        <v>1270</v>
      </c>
      <c r="AH1659" s="2">
        <v>1270</v>
      </c>
      <c r="AI1659" s="2">
        <v>0</v>
      </c>
      <c r="AJ1659" s="2">
        <v>0</v>
      </c>
      <c r="AK1659" s="2">
        <f>VLOOKUP(Tabla3[[#This Row],[Columna1]],Tabla7[[ID]:[Monto neto de los bonos]],3,0)</f>
        <v>4510.03</v>
      </c>
      <c r="AL1659" s="2">
        <v>0</v>
      </c>
      <c r="AM1659" s="2">
        <v>0</v>
      </c>
      <c r="AN1659" s="2">
        <v>0</v>
      </c>
      <c r="AO1659" s="2">
        <v>0</v>
      </c>
      <c r="AP1659" s="2">
        <v>0</v>
      </c>
      <c r="AQ1659" s="2">
        <v>0</v>
      </c>
      <c r="AR1659" s="2">
        <v>0</v>
      </c>
      <c r="AS1659" s="2">
        <v>3179.46</v>
      </c>
      <c r="AT1659" s="2">
        <v>2119.64</v>
      </c>
      <c r="AU1659" s="2">
        <v>1093.3</v>
      </c>
      <c r="AV1659" s="2">
        <v>0</v>
      </c>
      <c r="AW1659" s="1"/>
      <c r="AX1659" s="2" t="s">
        <v>422</v>
      </c>
      <c r="AY1659" s="8" t="s">
        <v>428</v>
      </c>
    </row>
    <row r="1660" spans="1:51" ht="13.15" customHeight="1" x14ac:dyDescent="0.25">
      <c r="A1660" s="7">
        <v>11999</v>
      </c>
      <c r="B1660" s="2" t="s">
        <v>1565</v>
      </c>
      <c r="C1660" s="2">
        <v>116503</v>
      </c>
      <c r="D1660" s="2" t="s">
        <v>188</v>
      </c>
      <c r="E1660" s="2" t="s">
        <v>200</v>
      </c>
      <c r="F1660" s="2" t="s">
        <v>193</v>
      </c>
      <c r="G1660" s="3">
        <v>40508</v>
      </c>
      <c r="H1660" s="1"/>
      <c r="I1660" s="2">
        <v>9717.6</v>
      </c>
      <c r="J1660" s="2">
        <v>4447.2349999999997</v>
      </c>
      <c r="K1660" s="2">
        <v>4447.2349999999997</v>
      </c>
      <c r="L1660" s="2">
        <v>2554.4899999999998</v>
      </c>
      <c r="M1660" s="1"/>
      <c r="N1660" s="5">
        <f t="shared" si="50"/>
        <v>32427.609999999997</v>
      </c>
      <c r="O1660" s="6">
        <f t="shared" si="51"/>
        <v>25673.69</v>
      </c>
      <c r="P1660" s="2">
        <v>30</v>
      </c>
      <c r="Q1660" s="2" t="s">
        <v>37</v>
      </c>
      <c r="R1660" s="2">
        <v>0</v>
      </c>
      <c r="S1660" s="2">
        <v>0</v>
      </c>
      <c r="T1660" s="2">
        <v>0</v>
      </c>
      <c r="U1660" s="2">
        <v>0</v>
      </c>
      <c r="V1660" s="2">
        <v>893.38</v>
      </c>
      <c r="W1660" s="2">
        <v>1970.03</v>
      </c>
      <c r="X1660" s="2">
        <v>0</v>
      </c>
      <c r="Y1660" s="2">
        <v>2397.64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2">
        <f>VLOOKUP(Tabla3[[#This Row],[Columna1]],Tabla5[#All],3,0)</f>
        <v>0</v>
      </c>
      <c r="AF1660" s="2">
        <v>0</v>
      </c>
      <c r="AG1660" s="2">
        <v>6000</v>
      </c>
      <c r="AH1660" s="2">
        <v>0</v>
      </c>
      <c r="AI1660" s="2">
        <v>0</v>
      </c>
      <c r="AJ1660" s="2">
        <v>0</v>
      </c>
      <c r="AK1660" s="2">
        <f>VLOOKUP(Tabla3[[#This Row],[Columna1]],Tabla7[[ID]:[Monto neto de los bonos]],3,0)</f>
        <v>7970.03</v>
      </c>
      <c r="AL1660" s="2">
        <v>0</v>
      </c>
      <c r="AM1660" s="2">
        <v>0</v>
      </c>
      <c r="AN1660" s="2">
        <v>0</v>
      </c>
      <c r="AO1660" s="2">
        <v>0</v>
      </c>
      <c r="AP1660" s="2">
        <v>0</v>
      </c>
      <c r="AQ1660" s="2">
        <v>0</v>
      </c>
      <c r="AR1660" s="2">
        <v>0</v>
      </c>
      <c r="AS1660" s="2">
        <v>3308.98</v>
      </c>
      <c r="AT1660" s="2">
        <v>2205.98</v>
      </c>
      <c r="AU1660" s="2">
        <v>1238.96</v>
      </c>
      <c r="AV1660" s="2">
        <v>0</v>
      </c>
      <c r="AW1660" s="1"/>
      <c r="AX1660" s="2" t="s">
        <v>422</v>
      </c>
      <c r="AY1660" s="8" t="s">
        <v>428</v>
      </c>
    </row>
    <row r="1661" spans="1:51" ht="13.15" customHeight="1" x14ac:dyDescent="0.25">
      <c r="A1661" s="7">
        <v>91853</v>
      </c>
      <c r="B1661" s="2" t="s">
        <v>4058</v>
      </c>
      <c r="C1661" s="2">
        <v>399703</v>
      </c>
      <c r="D1661" s="2" t="s">
        <v>188</v>
      </c>
      <c r="E1661" s="2" t="s">
        <v>190</v>
      </c>
      <c r="F1661" s="2" t="s">
        <v>252</v>
      </c>
      <c r="G1661" s="3">
        <v>36892</v>
      </c>
      <c r="H1661" s="1"/>
      <c r="I1661" s="2">
        <v>11148.79</v>
      </c>
      <c r="J1661" s="2">
        <v>5442.7049999999999</v>
      </c>
      <c r="K1661" s="2">
        <v>5442.7049999999999</v>
      </c>
      <c r="L1661" s="2">
        <v>5010.47</v>
      </c>
      <c r="M1661" s="1"/>
      <c r="N1661" s="5">
        <f t="shared" si="50"/>
        <v>63004.140000000007</v>
      </c>
      <c r="O1661" s="6">
        <f t="shared" si="51"/>
        <v>52541.960000000006</v>
      </c>
      <c r="P1661" s="2">
        <v>30</v>
      </c>
      <c r="Q1661" s="2" t="s">
        <v>37</v>
      </c>
      <c r="R1661" s="2">
        <v>0</v>
      </c>
      <c r="S1661" s="2">
        <v>0</v>
      </c>
      <c r="T1661" s="2">
        <v>0</v>
      </c>
      <c r="U1661" s="2">
        <v>0</v>
      </c>
      <c r="V1661" s="2">
        <v>1057.6600000000001</v>
      </c>
      <c r="W1661" s="2">
        <v>3032.4</v>
      </c>
      <c r="X1661" s="2">
        <v>0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28530.41</v>
      </c>
      <c r="AE1661" s="2">
        <f>VLOOKUP(Tabla3[[#This Row],[Columna1]],Tabla5[#All],3,0)</f>
        <v>28530.41</v>
      </c>
      <c r="AF1661" s="2">
        <v>0</v>
      </c>
      <c r="AG1661" s="2">
        <v>0</v>
      </c>
      <c r="AH1661" s="2">
        <v>0</v>
      </c>
      <c r="AI1661" s="2">
        <v>0</v>
      </c>
      <c r="AJ1661" s="2">
        <v>3339</v>
      </c>
      <c r="AK1661" s="2">
        <f>VLOOKUP(Tabla3[[#This Row],[Columna1]],Tabla7[[ID]:[Monto neto de los bonos]],3,0)</f>
        <v>6371.4</v>
      </c>
      <c r="AL1661" s="2">
        <v>0</v>
      </c>
      <c r="AM1661" s="2">
        <v>0</v>
      </c>
      <c r="AN1661" s="2">
        <v>0</v>
      </c>
      <c r="AO1661" s="2">
        <v>0</v>
      </c>
      <c r="AP1661" s="2">
        <v>0</v>
      </c>
      <c r="AQ1661" s="2">
        <v>0</v>
      </c>
      <c r="AR1661" s="2">
        <v>0</v>
      </c>
      <c r="AS1661" s="2">
        <v>5620.5</v>
      </c>
      <c r="AT1661" s="2">
        <v>2810.24</v>
      </c>
      <c r="AU1661" s="2">
        <v>2031.44</v>
      </c>
      <c r="AV1661" s="2">
        <v>0</v>
      </c>
      <c r="AW1661" s="1"/>
      <c r="AX1661" s="2" t="s">
        <v>422</v>
      </c>
      <c r="AY1661" s="8" t="s">
        <v>423</v>
      </c>
    </row>
    <row r="1662" spans="1:51" ht="13.15" customHeight="1" x14ac:dyDescent="0.25">
      <c r="A1662" s="7">
        <v>19522</v>
      </c>
      <c r="B1662" s="2" t="s">
        <v>4319</v>
      </c>
      <c r="C1662" s="2">
        <v>593203</v>
      </c>
      <c r="D1662" s="2" t="s">
        <v>188</v>
      </c>
      <c r="E1662" s="2" t="s">
        <v>211</v>
      </c>
      <c r="F1662" s="2" t="s">
        <v>36</v>
      </c>
      <c r="G1662" s="3">
        <v>42396</v>
      </c>
      <c r="H1662" s="1"/>
      <c r="I1662" s="2">
        <v>13165.89</v>
      </c>
      <c r="J1662" s="2">
        <v>2789.65</v>
      </c>
      <c r="K1662" s="2">
        <v>2789.65</v>
      </c>
      <c r="L1662" s="2">
        <v>1487.68</v>
      </c>
      <c r="M1662" s="1"/>
      <c r="N1662" s="5">
        <f t="shared" si="50"/>
        <v>21482.55</v>
      </c>
      <c r="O1662" s="6">
        <f t="shared" si="51"/>
        <v>17583.509999999998</v>
      </c>
      <c r="P1662" s="2">
        <v>30</v>
      </c>
      <c r="Q1662" s="2" t="s">
        <v>37</v>
      </c>
      <c r="R1662" s="2">
        <v>0</v>
      </c>
      <c r="S1662" s="2">
        <v>0</v>
      </c>
      <c r="T1662" s="2">
        <v>0</v>
      </c>
      <c r="U1662" s="2">
        <v>0</v>
      </c>
      <c r="V1662" s="2">
        <v>1249.68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f>VLOOKUP(Tabla3[[#This Row],[Columna1]],Tabla5[#All],3,0)</f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f>VLOOKUP(Tabla3[[#This Row],[Columna1]],Tabla7[[ID]:[Monto neto de los bonos]],3,0)</f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2">
        <v>0</v>
      </c>
      <c r="AR1662" s="2">
        <v>0</v>
      </c>
      <c r="AS1662" s="2">
        <v>0</v>
      </c>
      <c r="AT1662" s="2">
        <v>2148.2399999999998</v>
      </c>
      <c r="AU1662" s="2">
        <v>1750.8</v>
      </c>
      <c r="AV1662" s="2">
        <v>0</v>
      </c>
      <c r="AW1662" s="1"/>
      <c r="AX1662" s="2" t="s">
        <v>422</v>
      </c>
      <c r="AY1662" s="8" t="s">
        <v>423</v>
      </c>
    </row>
    <row r="1663" spans="1:51" ht="13.15" customHeight="1" x14ac:dyDescent="0.25">
      <c r="A1663" s="7">
        <v>24147</v>
      </c>
      <c r="B1663" s="2" t="s">
        <v>1566</v>
      </c>
      <c r="C1663" s="2">
        <v>5753703</v>
      </c>
      <c r="D1663" s="2" t="s">
        <v>188</v>
      </c>
      <c r="E1663" s="2" t="s">
        <v>190</v>
      </c>
      <c r="F1663" s="2" t="s">
        <v>191</v>
      </c>
      <c r="G1663" s="3">
        <v>44896</v>
      </c>
      <c r="H1663" s="1"/>
      <c r="I1663" s="2">
        <v>9708.5300000000007</v>
      </c>
      <c r="J1663" s="2">
        <v>4443.09</v>
      </c>
      <c r="K1663" s="2">
        <v>4443.09</v>
      </c>
      <c r="L1663" s="2">
        <v>0</v>
      </c>
      <c r="M1663" s="1"/>
      <c r="N1663" s="5">
        <f t="shared" si="50"/>
        <v>22519.670000000002</v>
      </c>
      <c r="O1663" s="6">
        <f t="shared" si="51"/>
        <v>16807.370000000003</v>
      </c>
      <c r="P1663" s="2">
        <v>30</v>
      </c>
      <c r="Q1663" s="2" t="s">
        <v>37</v>
      </c>
      <c r="R1663" s="2">
        <v>0</v>
      </c>
      <c r="S1663" s="2">
        <v>0</v>
      </c>
      <c r="T1663" s="2">
        <v>0</v>
      </c>
      <c r="U1663" s="2">
        <v>0</v>
      </c>
      <c r="V1663" s="2">
        <v>892.56</v>
      </c>
      <c r="W1663" s="2">
        <v>3032.4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f>VLOOKUP(Tabla3[[#This Row],[Columna1]],Tabla5[#All],3,0)</f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>
        <f>VLOOKUP(Tabla3[[#This Row],[Columna1]],Tabla7[[ID]:[Monto neto de los bonos]],3,0)</f>
        <v>3032.4</v>
      </c>
      <c r="AL1663" s="2">
        <v>0</v>
      </c>
      <c r="AM1663" s="2">
        <v>0</v>
      </c>
      <c r="AN1663" s="2">
        <v>0</v>
      </c>
      <c r="AO1663" s="2">
        <v>0</v>
      </c>
      <c r="AP1663" s="2">
        <v>0</v>
      </c>
      <c r="AQ1663" s="2">
        <v>0</v>
      </c>
      <c r="AR1663" s="2">
        <v>0</v>
      </c>
      <c r="AS1663" s="2">
        <v>2923.12</v>
      </c>
      <c r="AT1663" s="2">
        <v>1948.74</v>
      </c>
      <c r="AU1663" s="2">
        <v>840.44</v>
      </c>
      <c r="AV1663" s="2">
        <v>0</v>
      </c>
      <c r="AW1663" s="1"/>
      <c r="AX1663" s="2" t="s">
        <v>422</v>
      </c>
      <c r="AY1663" s="8" t="s">
        <v>423</v>
      </c>
    </row>
    <row r="1664" spans="1:51" ht="13.15" customHeight="1" x14ac:dyDescent="0.25">
      <c r="A1664" s="7">
        <v>16881</v>
      </c>
      <c r="B1664" s="2" t="s">
        <v>4101</v>
      </c>
      <c r="C1664" s="2">
        <v>266503</v>
      </c>
      <c r="D1664" s="2" t="s">
        <v>188</v>
      </c>
      <c r="E1664" s="2" t="s">
        <v>210</v>
      </c>
      <c r="F1664" s="2" t="s">
        <v>36</v>
      </c>
      <c r="G1664" s="3">
        <v>44707</v>
      </c>
      <c r="H1664" s="1"/>
      <c r="I1664" s="2">
        <v>13165.89</v>
      </c>
      <c r="J1664" s="2">
        <v>2789.65</v>
      </c>
      <c r="K1664" s="2">
        <v>2789.65</v>
      </c>
      <c r="L1664" s="2">
        <v>0</v>
      </c>
      <c r="M1664" s="1"/>
      <c r="N1664" s="5">
        <f t="shared" si="50"/>
        <v>18745.189999999999</v>
      </c>
      <c r="O1664" s="6">
        <f t="shared" si="51"/>
        <v>15631.649999999998</v>
      </c>
      <c r="P1664" s="2">
        <v>30</v>
      </c>
      <c r="Q1664" s="2" t="s">
        <v>37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2">
        <f>VLOOKUP(Tabla3[[#This Row],[Columna1]],Tabla5[#All],3,0)</f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>
        <f>VLOOKUP(Tabla3[[#This Row],[Columna1]],Tabla7[[ID]:[Monto neto de los bonos]],3,0)</f>
        <v>0</v>
      </c>
      <c r="AL1664" s="2">
        <v>0</v>
      </c>
      <c r="AM1664" s="2">
        <v>0</v>
      </c>
      <c r="AN1664" s="2">
        <v>0</v>
      </c>
      <c r="AO1664" s="2">
        <v>0</v>
      </c>
      <c r="AP1664" s="2">
        <v>0</v>
      </c>
      <c r="AQ1664" s="2">
        <v>0</v>
      </c>
      <c r="AR1664" s="2">
        <v>0</v>
      </c>
      <c r="AS1664" s="2">
        <v>0</v>
      </c>
      <c r="AT1664" s="2">
        <v>1874.52</v>
      </c>
      <c r="AU1664" s="2">
        <v>1239.02</v>
      </c>
      <c r="AV1664" s="2">
        <v>0</v>
      </c>
      <c r="AW1664" s="1"/>
      <c r="AX1664" s="2" t="s">
        <v>422</v>
      </c>
      <c r="AY1664" s="8" t="s">
        <v>423</v>
      </c>
    </row>
    <row r="1665" spans="1:51" ht="13.15" customHeight="1" x14ac:dyDescent="0.25">
      <c r="A1665" s="7">
        <v>21607</v>
      </c>
      <c r="B1665" s="2" t="s">
        <v>1567</v>
      </c>
      <c r="C1665" s="2">
        <v>3069203</v>
      </c>
      <c r="D1665" s="2" t="s">
        <v>188</v>
      </c>
      <c r="E1665" s="2" t="s">
        <v>202</v>
      </c>
      <c r="F1665" s="2" t="s">
        <v>193</v>
      </c>
      <c r="G1665" s="3">
        <v>43435</v>
      </c>
      <c r="H1665" s="1"/>
      <c r="I1665" s="2">
        <v>9717.6</v>
      </c>
      <c r="J1665" s="2">
        <v>4447.2349999999997</v>
      </c>
      <c r="K1665" s="2">
        <v>4447.2349999999997</v>
      </c>
      <c r="L1665" s="2">
        <v>1691.11</v>
      </c>
      <c r="M1665" s="1"/>
      <c r="N1665" s="5">
        <f t="shared" si="50"/>
        <v>20600.97</v>
      </c>
      <c r="O1665" s="6">
        <f t="shared" si="51"/>
        <v>18834.61</v>
      </c>
      <c r="P1665" s="2">
        <v>10</v>
      </c>
      <c r="Q1665" s="2" t="s">
        <v>37</v>
      </c>
      <c r="R1665" s="2">
        <v>0</v>
      </c>
      <c r="S1665" s="2">
        <v>0</v>
      </c>
      <c r="T1665" s="2">
        <v>0</v>
      </c>
      <c r="U1665" s="2">
        <v>0</v>
      </c>
      <c r="V1665" s="2">
        <v>297.79000000000002</v>
      </c>
      <c r="W1665" s="2">
        <v>0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2">
        <f>VLOOKUP(Tabla3[[#This Row],[Columna1]],Tabla5[#All],3,0)</f>
        <v>0</v>
      </c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>
        <f>VLOOKUP(Tabla3[[#This Row],[Columna1]],Tabla7[[ID]:[Monto neto de los bonos]],3,0)</f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  <c r="AQ1665" s="2">
        <v>0</v>
      </c>
      <c r="AR1665" s="2">
        <v>0</v>
      </c>
      <c r="AS1665" s="2">
        <v>1059.82</v>
      </c>
      <c r="AT1665" s="2">
        <v>706.54</v>
      </c>
      <c r="AU1665" s="2">
        <v>0</v>
      </c>
      <c r="AV1665" s="2">
        <v>0</v>
      </c>
      <c r="AW1665" s="1"/>
      <c r="AX1665" s="2" t="s">
        <v>422</v>
      </c>
      <c r="AY1665" s="8" t="s">
        <v>428</v>
      </c>
    </row>
    <row r="1666" spans="1:51" ht="13.15" customHeight="1" x14ac:dyDescent="0.25">
      <c r="A1666" s="7">
        <v>22608</v>
      </c>
      <c r="B1666" s="2" t="s">
        <v>1568</v>
      </c>
      <c r="C1666" s="2">
        <v>4397803</v>
      </c>
      <c r="D1666" s="2" t="s">
        <v>188</v>
      </c>
      <c r="E1666" s="2" t="s">
        <v>202</v>
      </c>
      <c r="F1666" s="2" t="s">
        <v>193</v>
      </c>
      <c r="G1666" s="3">
        <v>43983</v>
      </c>
      <c r="H1666" s="1"/>
      <c r="I1666" s="2">
        <v>9717.6</v>
      </c>
      <c r="J1666" s="2">
        <v>4447.2349999999997</v>
      </c>
      <c r="K1666" s="2">
        <v>4447.2349999999997</v>
      </c>
      <c r="L1666" s="2">
        <v>0</v>
      </c>
      <c r="M1666" s="1"/>
      <c r="N1666" s="5">
        <f t="shared" ref="N1666:N1729" si="52">I1666+J1666+K1666+L1666+M1666+R1666+V1666+W1666+Y1666+AD1666+AG1666+AJ1666</f>
        <v>23873.119999999999</v>
      </c>
      <c r="O1666" s="6">
        <f t="shared" ref="O1666:O1729" si="53">N1666-AS1666-AT1666-AU1666</f>
        <v>18155.28</v>
      </c>
      <c r="P1666" s="2">
        <v>30</v>
      </c>
      <c r="Q1666" s="2" t="s">
        <v>37</v>
      </c>
      <c r="R1666" s="2">
        <v>0</v>
      </c>
      <c r="S1666" s="2">
        <v>0</v>
      </c>
      <c r="T1666" s="2">
        <v>0</v>
      </c>
      <c r="U1666" s="2">
        <v>0</v>
      </c>
      <c r="V1666" s="2">
        <v>893.38</v>
      </c>
      <c r="W1666" s="2">
        <v>1970.03</v>
      </c>
      <c r="X1666" s="2">
        <v>0</v>
      </c>
      <c r="Y1666" s="2">
        <v>2397.64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2">
        <f>VLOOKUP(Tabla3[[#This Row],[Columna1]],Tabla5[#All],3,0)</f>
        <v>0</v>
      </c>
      <c r="AF1666" s="2">
        <v>0</v>
      </c>
      <c r="AG1666" s="2">
        <v>0</v>
      </c>
      <c r="AH1666" s="2">
        <v>0</v>
      </c>
      <c r="AI1666" s="2">
        <v>0</v>
      </c>
      <c r="AJ1666" s="2">
        <v>0</v>
      </c>
      <c r="AK1666" s="2">
        <f>VLOOKUP(Tabla3[[#This Row],[Columna1]],Tabla7[[ID]:[Monto neto de los bonos]],3,0)</f>
        <v>1970.03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0</v>
      </c>
      <c r="AR1666" s="2">
        <v>0</v>
      </c>
      <c r="AS1666" s="2">
        <v>2925.8</v>
      </c>
      <c r="AT1666" s="2">
        <v>1950.52</v>
      </c>
      <c r="AU1666" s="2">
        <v>841.52</v>
      </c>
      <c r="AV1666" s="2">
        <v>0</v>
      </c>
      <c r="AW1666" s="1"/>
      <c r="AX1666" s="2" t="s">
        <v>422</v>
      </c>
      <c r="AY1666" s="8" t="s">
        <v>428</v>
      </c>
    </row>
    <row r="1667" spans="1:51" ht="13.15" customHeight="1" x14ac:dyDescent="0.25">
      <c r="A1667" s="7">
        <v>12118</v>
      </c>
      <c r="B1667" s="2" t="s">
        <v>4182</v>
      </c>
      <c r="C1667" s="2">
        <v>119303</v>
      </c>
      <c r="D1667" s="2" t="s">
        <v>188</v>
      </c>
      <c r="E1667" s="2" t="s">
        <v>205</v>
      </c>
      <c r="F1667" s="2" t="s">
        <v>244</v>
      </c>
      <c r="G1667" s="3">
        <v>37272</v>
      </c>
      <c r="H1667" s="1"/>
      <c r="I1667" s="2">
        <v>14038.86</v>
      </c>
      <c r="J1667" s="2">
        <v>5668.02</v>
      </c>
      <c r="K1667" s="2">
        <v>5668.02</v>
      </c>
      <c r="L1667" s="2">
        <v>6109.89</v>
      </c>
      <c r="M1667" s="1"/>
      <c r="N1667" s="5">
        <f t="shared" si="52"/>
        <v>57070.5</v>
      </c>
      <c r="O1667" s="6">
        <f t="shared" si="53"/>
        <v>44668.899999999994</v>
      </c>
      <c r="P1667" s="2">
        <v>30</v>
      </c>
      <c r="Q1667" s="2" t="s">
        <v>37</v>
      </c>
      <c r="R1667" s="2">
        <v>0</v>
      </c>
      <c r="S1667" s="2">
        <v>0</v>
      </c>
      <c r="T1667" s="2">
        <v>0</v>
      </c>
      <c r="U1667" s="2">
        <v>0</v>
      </c>
      <c r="V1667" s="2">
        <v>1218</v>
      </c>
      <c r="W1667" s="2">
        <v>2573.41</v>
      </c>
      <c r="X1667" s="2">
        <v>0</v>
      </c>
      <c r="Y1667" s="2">
        <v>9794.2999999999993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2">
        <f>VLOOKUP(Tabla3[[#This Row],[Columna1]],Tabla5[#All],3,0)</f>
        <v>0</v>
      </c>
      <c r="AF1667" s="2">
        <v>0</v>
      </c>
      <c r="AG1667" s="2">
        <v>12000</v>
      </c>
      <c r="AH1667" s="2">
        <v>0</v>
      </c>
      <c r="AI1667" s="2">
        <v>0</v>
      </c>
      <c r="AJ1667" s="2">
        <v>0</v>
      </c>
      <c r="AK1667" s="2">
        <f>VLOOKUP(Tabla3[[#This Row],[Columna1]],Tabla7[[ID]:[Monto neto de los bonos]],3,0)</f>
        <v>14573.41</v>
      </c>
      <c r="AL1667" s="2">
        <v>0</v>
      </c>
      <c r="AM1667" s="2">
        <v>0</v>
      </c>
      <c r="AN1667" s="2">
        <v>0</v>
      </c>
      <c r="AO1667" s="2">
        <v>0</v>
      </c>
      <c r="AP1667" s="2">
        <v>0</v>
      </c>
      <c r="AQ1667" s="2">
        <v>0</v>
      </c>
      <c r="AR1667" s="2">
        <v>0</v>
      </c>
      <c r="AS1667" s="2">
        <v>6213.52</v>
      </c>
      <c r="AT1667" s="2">
        <v>3270.28</v>
      </c>
      <c r="AU1667" s="2">
        <v>2917.8</v>
      </c>
      <c r="AV1667" s="2">
        <v>0</v>
      </c>
      <c r="AW1667" s="1"/>
      <c r="AX1667" s="2" t="s">
        <v>422</v>
      </c>
      <c r="AY1667" s="8" t="s">
        <v>428</v>
      </c>
    </row>
    <row r="1668" spans="1:51" ht="13.15" customHeight="1" x14ac:dyDescent="0.25">
      <c r="A1668" s="7">
        <v>24812</v>
      </c>
      <c r="B1668" s="2" t="s">
        <v>1569</v>
      </c>
      <c r="C1668" s="2">
        <v>6233503</v>
      </c>
      <c r="D1668" s="2" t="s">
        <v>188</v>
      </c>
      <c r="E1668" s="2" t="s">
        <v>225</v>
      </c>
      <c r="F1668" s="2" t="s">
        <v>36</v>
      </c>
      <c r="G1668" s="3">
        <v>45261</v>
      </c>
      <c r="H1668" s="1"/>
      <c r="I1668" s="2">
        <v>13165.89</v>
      </c>
      <c r="J1668" s="2">
        <v>2789.65</v>
      </c>
      <c r="K1668" s="2">
        <v>2789.65</v>
      </c>
      <c r="L1668" s="2">
        <v>0</v>
      </c>
      <c r="M1668" s="1"/>
      <c r="N1668" s="5">
        <f t="shared" si="52"/>
        <v>19994.87</v>
      </c>
      <c r="O1668" s="6">
        <f t="shared" si="53"/>
        <v>16532.43</v>
      </c>
      <c r="P1668" s="2">
        <v>30</v>
      </c>
      <c r="Q1668" s="2" t="s">
        <v>37</v>
      </c>
      <c r="R1668" s="2">
        <v>0</v>
      </c>
      <c r="S1668" s="2">
        <v>0</v>
      </c>
      <c r="T1668" s="2">
        <v>0</v>
      </c>
      <c r="U1668" s="2">
        <v>0</v>
      </c>
      <c r="V1668" s="2">
        <v>1249.68</v>
      </c>
      <c r="W1668" s="2">
        <v>0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2">
        <f>VLOOKUP(Tabla3[[#This Row],[Columna1]],Tabla5[#All],3,0)</f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f>VLOOKUP(Tabla3[[#This Row],[Columna1]],Tabla7[[ID]:[Monto neto de los bonos]],3,0)</f>
        <v>0</v>
      </c>
      <c r="AL1668" s="2">
        <v>0</v>
      </c>
      <c r="AM1668" s="2">
        <v>0</v>
      </c>
      <c r="AN1668" s="2">
        <v>0</v>
      </c>
      <c r="AO1668" s="2">
        <v>0</v>
      </c>
      <c r="AP1668" s="2">
        <v>0</v>
      </c>
      <c r="AQ1668" s="2">
        <v>0</v>
      </c>
      <c r="AR1668" s="2">
        <v>0</v>
      </c>
      <c r="AS1668" s="2">
        <v>0</v>
      </c>
      <c r="AT1668" s="2">
        <v>1999.48</v>
      </c>
      <c r="AU1668" s="2">
        <v>1462.96</v>
      </c>
      <c r="AV1668" s="2">
        <v>0</v>
      </c>
      <c r="AW1668" s="1"/>
      <c r="AX1668" s="2" t="s">
        <v>422</v>
      </c>
      <c r="AY1668" s="8" t="s">
        <v>423</v>
      </c>
    </row>
    <row r="1669" spans="1:51" ht="13.15" customHeight="1" x14ac:dyDescent="0.25">
      <c r="A1669" s="7">
        <v>21609</v>
      </c>
      <c r="B1669" s="2" t="s">
        <v>1570</v>
      </c>
      <c r="C1669" s="2">
        <v>3073203</v>
      </c>
      <c r="D1669" s="2" t="s">
        <v>188</v>
      </c>
      <c r="E1669" s="2" t="s">
        <v>208</v>
      </c>
      <c r="F1669" s="2" t="s">
        <v>193</v>
      </c>
      <c r="G1669" s="3">
        <v>43435</v>
      </c>
      <c r="H1669" s="1"/>
      <c r="I1669" s="2">
        <v>9717.6</v>
      </c>
      <c r="J1669" s="2">
        <v>4447.2349999999997</v>
      </c>
      <c r="K1669" s="2">
        <v>4447.2349999999997</v>
      </c>
      <c r="L1669" s="2">
        <v>1691.11</v>
      </c>
      <c r="M1669" s="1"/>
      <c r="N1669" s="5">
        <f t="shared" si="52"/>
        <v>25564.23</v>
      </c>
      <c r="O1669" s="6">
        <f t="shared" si="53"/>
        <v>19171.830000000002</v>
      </c>
      <c r="P1669" s="2">
        <v>30</v>
      </c>
      <c r="Q1669" s="2" t="s">
        <v>37</v>
      </c>
      <c r="R1669" s="2">
        <v>0</v>
      </c>
      <c r="S1669" s="2">
        <v>0</v>
      </c>
      <c r="T1669" s="2">
        <v>0</v>
      </c>
      <c r="U1669" s="2">
        <v>0</v>
      </c>
      <c r="V1669" s="2">
        <v>893.38</v>
      </c>
      <c r="W1669" s="2">
        <v>1970.03</v>
      </c>
      <c r="X1669" s="2">
        <v>0</v>
      </c>
      <c r="Y1669" s="2">
        <v>2397.64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f>VLOOKUP(Tabla3[[#This Row],[Columna1]],Tabla5[#All],3,0)</f>
        <v>0</v>
      </c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>
        <f>VLOOKUP(Tabla3[[#This Row],[Columna1]],Tabla7[[ID]:[Monto neto de los bonos]],3,0)</f>
        <v>1970.03</v>
      </c>
      <c r="AL1669" s="2">
        <v>0</v>
      </c>
      <c r="AM1669" s="2">
        <v>0</v>
      </c>
      <c r="AN1669" s="2">
        <v>0</v>
      </c>
      <c r="AO1669" s="2">
        <v>0</v>
      </c>
      <c r="AP1669" s="2">
        <v>0</v>
      </c>
      <c r="AQ1669" s="2">
        <v>0</v>
      </c>
      <c r="AR1669" s="2">
        <v>0</v>
      </c>
      <c r="AS1669" s="2">
        <v>3179.46</v>
      </c>
      <c r="AT1669" s="2">
        <v>2119.64</v>
      </c>
      <c r="AU1669" s="2">
        <v>1093.3</v>
      </c>
      <c r="AV1669" s="2">
        <v>0</v>
      </c>
      <c r="AW1669" s="1"/>
      <c r="AX1669" s="2" t="s">
        <v>422</v>
      </c>
      <c r="AY1669" s="8" t="s">
        <v>428</v>
      </c>
    </row>
    <row r="1670" spans="1:51" ht="13.15" customHeight="1" x14ac:dyDescent="0.25">
      <c r="A1670" s="7">
        <v>13351</v>
      </c>
      <c r="B1670" s="2" t="s">
        <v>1571</v>
      </c>
      <c r="C1670" s="2">
        <v>104903</v>
      </c>
      <c r="D1670" s="2" t="s">
        <v>188</v>
      </c>
      <c r="E1670" s="2" t="s">
        <v>218</v>
      </c>
      <c r="F1670" s="2" t="s">
        <v>201</v>
      </c>
      <c r="G1670" s="3">
        <v>38603</v>
      </c>
      <c r="H1670" s="1"/>
      <c r="I1670" s="2">
        <v>11670.43</v>
      </c>
      <c r="J1670" s="2">
        <v>4294.8850000000002</v>
      </c>
      <c r="K1670" s="2">
        <v>4294.8850000000002</v>
      </c>
      <c r="L1670" s="2">
        <v>3903.46</v>
      </c>
      <c r="M1670" s="1"/>
      <c r="N1670" s="5">
        <f t="shared" si="52"/>
        <v>29535.919999999998</v>
      </c>
      <c r="O1670" s="6">
        <f t="shared" si="53"/>
        <v>21363.72</v>
      </c>
      <c r="P1670" s="2">
        <v>30</v>
      </c>
      <c r="Q1670" s="2" t="s">
        <v>37</v>
      </c>
      <c r="R1670" s="2">
        <v>0</v>
      </c>
      <c r="S1670" s="2">
        <v>0</v>
      </c>
      <c r="T1670" s="2">
        <v>0</v>
      </c>
      <c r="U1670" s="2">
        <v>0</v>
      </c>
      <c r="V1670" s="2">
        <v>972.5</v>
      </c>
      <c r="W1670" s="2">
        <v>1803.57</v>
      </c>
      <c r="X1670" s="2">
        <v>0</v>
      </c>
      <c r="Y1670" s="2">
        <v>2550.19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f>VLOOKUP(Tabla3[[#This Row],[Columna1]],Tabla5[#All],3,0)</f>
        <v>0</v>
      </c>
      <c r="AF1670" s="2">
        <v>0</v>
      </c>
      <c r="AG1670" s="2">
        <v>46</v>
      </c>
      <c r="AH1670" s="2">
        <v>0</v>
      </c>
      <c r="AI1670" s="2">
        <v>0</v>
      </c>
      <c r="AJ1670" s="2">
        <v>0</v>
      </c>
      <c r="AK1670" s="2">
        <f>VLOOKUP(Tabla3[[#This Row],[Columna1]],Tabla7[[ID]:[Monto neto de los bonos]],3,0)</f>
        <v>1849.57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  <c r="AQ1670" s="2">
        <v>0</v>
      </c>
      <c r="AR1670" s="2">
        <v>0</v>
      </c>
      <c r="AS1670" s="2">
        <v>3770.42</v>
      </c>
      <c r="AT1670" s="2">
        <v>2513.62</v>
      </c>
      <c r="AU1670" s="2">
        <v>1888.16</v>
      </c>
      <c r="AV1670" s="2">
        <v>0</v>
      </c>
      <c r="AW1670" s="1"/>
      <c r="AX1670" s="2" t="s">
        <v>422</v>
      </c>
      <c r="AY1670" s="8" t="s">
        <v>428</v>
      </c>
    </row>
    <row r="1671" spans="1:51" ht="13.15" customHeight="1" x14ac:dyDescent="0.25">
      <c r="A1671" s="7">
        <v>22228</v>
      </c>
      <c r="B1671" s="2" t="s">
        <v>4999</v>
      </c>
      <c r="C1671" s="2">
        <v>3896103</v>
      </c>
      <c r="D1671" s="2" t="s">
        <v>188</v>
      </c>
      <c r="E1671" s="2" t="s">
        <v>211</v>
      </c>
      <c r="F1671" s="2" t="s">
        <v>36</v>
      </c>
      <c r="G1671" s="3">
        <v>44256</v>
      </c>
      <c r="H1671" s="1"/>
      <c r="I1671" s="2">
        <v>13165.89</v>
      </c>
      <c r="J1671" s="2">
        <v>2789.65</v>
      </c>
      <c r="K1671" s="2">
        <v>2789.65</v>
      </c>
      <c r="L1671" s="2">
        <v>0</v>
      </c>
      <c r="M1671" s="1"/>
      <c r="N1671" s="5">
        <f t="shared" si="52"/>
        <v>19994.87</v>
      </c>
      <c r="O1671" s="6">
        <f t="shared" si="53"/>
        <v>16532.43</v>
      </c>
      <c r="P1671" s="2">
        <v>30</v>
      </c>
      <c r="Q1671" s="2" t="s">
        <v>37</v>
      </c>
      <c r="R1671" s="2">
        <v>0</v>
      </c>
      <c r="S1671" s="2">
        <v>0</v>
      </c>
      <c r="T1671" s="2">
        <v>0</v>
      </c>
      <c r="U1671" s="2">
        <v>0</v>
      </c>
      <c r="V1671" s="2">
        <v>1249.68</v>
      </c>
      <c r="W1671" s="2">
        <v>0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f>VLOOKUP(Tabla3[[#This Row],[Columna1]],Tabla5[#All],3,0)</f>
        <v>0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f>VLOOKUP(Tabla3[[#This Row],[Columna1]],Tabla7[[ID]:[Monto neto de los bonos]],3,0)</f>
        <v>0</v>
      </c>
      <c r="AL1671" s="2">
        <v>0</v>
      </c>
      <c r="AM1671" s="2">
        <v>0</v>
      </c>
      <c r="AN1671" s="2">
        <v>0</v>
      </c>
      <c r="AO1671" s="2">
        <v>0</v>
      </c>
      <c r="AP1671" s="2">
        <v>0</v>
      </c>
      <c r="AQ1671" s="2">
        <v>0</v>
      </c>
      <c r="AR1671" s="2">
        <v>0</v>
      </c>
      <c r="AS1671" s="2">
        <v>0</v>
      </c>
      <c r="AT1671" s="2">
        <v>1999.48</v>
      </c>
      <c r="AU1671" s="2">
        <v>1462.96</v>
      </c>
      <c r="AV1671" s="2">
        <v>0</v>
      </c>
      <c r="AW1671" s="1"/>
      <c r="AX1671" s="2" t="s">
        <v>422</v>
      </c>
      <c r="AY1671" s="8" t="s">
        <v>423</v>
      </c>
    </row>
    <row r="1672" spans="1:51" ht="13.15" customHeight="1" x14ac:dyDescent="0.25">
      <c r="A1672" s="7">
        <v>14673</v>
      </c>
      <c r="B1672" s="2" t="s">
        <v>1572</v>
      </c>
      <c r="C1672" s="2">
        <v>156903</v>
      </c>
      <c r="D1672" s="2" t="s">
        <v>188</v>
      </c>
      <c r="E1672" s="2" t="s">
        <v>198</v>
      </c>
      <c r="F1672" s="2" t="s">
        <v>217</v>
      </c>
      <c r="G1672" s="3">
        <v>39455</v>
      </c>
      <c r="H1672" s="1"/>
      <c r="I1672" s="2">
        <v>12173.71</v>
      </c>
      <c r="J1672" s="2">
        <v>4748.5950000000003</v>
      </c>
      <c r="K1672" s="2">
        <v>4748.5950000000003</v>
      </c>
      <c r="L1672" s="2">
        <v>4151.67</v>
      </c>
      <c r="M1672" s="1"/>
      <c r="N1672" s="5">
        <f t="shared" si="52"/>
        <v>32028.54</v>
      </c>
      <c r="O1672" s="6">
        <f t="shared" si="53"/>
        <v>23249.719999999998</v>
      </c>
      <c r="P1672" s="2">
        <v>30</v>
      </c>
      <c r="Q1672" s="2" t="s">
        <v>37</v>
      </c>
      <c r="R1672" s="2">
        <v>0</v>
      </c>
      <c r="S1672" s="2">
        <v>0</v>
      </c>
      <c r="T1672" s="2">
        <v>0</v>
      </c>
      <c r="U1672" s="2">
        <v>0</v>
      </c>
      <c r="V1672" s="2">
        <v>1040.2</v>
      </c>
      <c r="W1672" s="2">
        <v>2010.48</v>
      </c>
      <c r="X1672" s="2">
        <v>0</v>
      </c>
      <c r="Y1672" s="2">
        <v>3155.29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2">
        <f>VLOOKUP(Tabla3[[#This Row],[Columna1]],Tabla5[#All],3,0)</f>
        <v>0</v>
      </c>
      <c r="AF1672" s="2">
        <v>0</v>
      </c>
      <c r="AG1672" s="2">
        <v>0</v>
      </c>
      <c r="AH1672" s="2">
        <v>0</v>
      </c>
      <c r="AI1672" s="2">
        <v>0</v>
      </c>
      <c r="AJ1672" s="2">
        <v>0</v>
      </c>
      <c r="AK1672" s="2">
        <f>VLOOKUP(Tabla3[[#This Row],[Columna1]],Tabla7[[ID]:[Monto neto de los bonos]],3,0)</f>
        <v>2010.48</v>
      </c>
      <c r="AL1672" s="2">
        <v>0</v>
      </c>
      <c r="AM1672" s="2">
        <v>0</v>
      </c>
      <c r="AN1672" s="2">
        <v>0</v>
      </c>
      <c r="AO1672" s="2">
        <v>0</v>
      </c>
      <c r="AP1672" s="2">
        <v>0</v>
      </c>
      <c r="AQ1672" s="2">
        <v>0</v>
      </c>
      <c r="AR1672" s="2">
        <v>0</v>
      </c>
      <c r="AS1672" s="2">
        <v>4029.4</v>
      </c>
      <c r="AT1672" s="2">
        <v>2686.26</v>
      </c>
      <c r="AU1672" s="2">
        <v>2063.16</v>
      </c>
      <c r="AV1672" s="2">
        <v>0</v>
      </c>
      <c r="AW1672" s="1"/>
      <c r="AX1672" s="2" t="s">
        <v>422</v>
      </c>
      <c r="AY1672" s="8" t="s">
        <v>428</v>
      </c>
    </row>
    <row r="1673" spans="1:51" ht="13.15" customHeight="1" x14ac:dyDescent="0.25">
      <c r="A1673" s="7">
        <v>16722</v>
      </c>
      <c r="B1673" s="2" t="s">
        <v>4469</v>
      </c>
      <c r="C1673" s="2">
        <v>259703</v>
      </c>
      <c r="D1673" s="2" t="s">
        <v>188</v>
      </c>
      <c r="E1673" s="2" t="s">
        <v>199</v>
      </c>
      <c r="F1673" s="2" t="s">
        <v>193</v>
      </c>
      <c r="G1673" s="3">
        <v>41183</v>
      </c>
      <c r="H1673" s="1"/>
      <c r="I1673" s="2">
        <v>9717.6</v>
      </c>
      <c r="J1673" s="2">
        <v>4447.2349999999997</v>
      </c>
      <c r="K1673" s="2">
        <v>4447.2349999999997</v>
      </c>
      <c r="L1673" s="2">
        <v>2831.47</v>
      </c>
      <c r="M1673" s="1"/>
      <c r="N1673" s="5">
        <f t="shared" si="52"/>
        <v>28204.59</v>
      </c>
      <c r="O1673" s="6">
        <f t="shared" si="53"/>
        <v>21331.809999999998</v>
      </c>
      <c r="P1673" s="2">
        <v>30</v>
      </c>
      <c r="Q1673" s="2" t="s">
        <v>37</v>
      </c>
      <c r="R1673" s="2">
        <v>0</v>
      </c>
      <c r="S1673" s="2">
        <v>0</v>
      </c>
      <c r="T1673" s="2">
        <v>0</v>
      </c>
      <c r="U1673" s="2">
        <v>0</v>
      </c>
      <c r="V1673" s="2">
        <v>893.38</v>
      </c>
      <c r="W1673" s="2">
        <v>1970.03</v>
      </c>
      <c r="X1673" s="2">
        <v>0</v>
      </c>
      <c r="Y1673" s="2">
        <v>2397.64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2">
        <f>VLOOKUP(Tabla3[[#This Row],[Columna1]],Tabla5[#All],3,0)</f>
        <v>0</v>
      </c>
      <c r="AF1673" s="2">
        <v>0</v>
      </c>
      <c r="AG1673" s="2">
        <v>1500</v>
      </c>
      <c r="AH1673" s="2">
        <v>615</v>
      </c>
      <c r="AI1673" s="2">
        <v>0</v>
      </c>
      <c r="AJ1673" s="2">
        <v>0</v>
      </c>
      <c r="AK1673" s="2">
        <f>VLOOKUP(Tabla3[[#This Row],[Columna1]],Tabla7[[ID]:[Monto neto de los bonos]],3,0)</f>
        <v>4085.03</v>
      </c>
      <c r="AL1673" s="2">
        <v>0</v>
      </c>
      <c r="AM1673" s="2">
        <v>0</v>
      </c>
      <c r="AN1673" s="2">
        <v>0</v>
      </c>
      <c r="AO1673" s="2">
        <v>0</v>
      </c>
      <c r="AP1673" s="2">
        <v>0</v>
      </c>
      <c r="AQ1673" s="2">
        <v>0</v>
      </c>
      <c r="AR1673" s="2">
        <v>0</v>
      </c>
      <c r="AS1673" s="2">
        <v>3350.52</v>
      </c>
      <c r="AT1673" s="2">
        <v>2233.6799999999998</v>
      </c>
      <c r="AU1673" s="2">
        <v>1288.58</v>
      </c>
      <c r="AV1673" s="2">
        <v>0</v>
      </c>
      <c r="AW1673" s="1"/>
      <c r="AX1673" s="2" t="s">
        <v>422</v>
      </c>
      <c r="AY1673" s="8" t="s">
        <v>428</v>
      </c>
    </row>
    <row r="1674" spans="1:51" ht="13.15" customHeight="1" x14ac:dyDescent="0.25">
      <c r="A1674" s="7">
        <v>18054</v>
      </c>
      <c r="B1674" s="2" t="s">
        <v>1573</v>
      </c>
      <c r="C1674" s="2">
        <v>245103</v>
      </c>
      <c r="D1674" s="2" t="s">
        <v>188</v>
      </c>
      <c r="E1674" s="2" t="s">
        <v>190</v>
      </c>
      <c r="F1674" s="2" t="s">
        <v>216</v>
      </c>
      <c r="G1674" s="3">
        <v>41533</v>
      </c>
      <c r="H1674" s="1"/>
      <c r="I1674" s="2">
        <v>11612.32</v>
      </c>
      <c r="J1674" s="2">
        <v>4273.5050000000001</v>
      </c>
      <c r="K1674" s="2">
        <v>4273.5050000000001</v>
      </c>
      <c r="L1674" s="2">
        <v>3117.56</v>
      </c>
      <c r="M1674" s="1"/>
      <c r="N1674" s="5">
        <f t="shared" si="52"/>
        <v>27276.950000000004</v>
      </c>
      <c r="O1674" s="6">
        <f t="shared" si="53"/>
        <v>19508.930000000004</v>
      </c>
      <c r="P1674" s="2">
        <v>30</v>
      </c>
      <c r="Q1674" s="2" t="s">
        <v>37</v>
      </c>
      <c r="R1674" s="2">
        <v>0</v>
      </c>
      <c r="S1674" s="2">
        <v>0</v>
      </c>
      <c r="T1674" s="2">
        <v>0</v>
      </c>
      <c r="U1674" s="2">
        <v>0</v>
      </c>
      <c r="V1674" s="2">
        <v>967.66</v>
      </c>
      <c r="W1674" s="2">
        <v>3032.4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2">
        <f>VLOOKUP(Tabla3[[#This Row],[Columna1]],Tabla5[#All],3,0)</f>
        <v>0</v>
      </c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>
        <f>VLOOKUP(Tabla3[[#This Row],[Columna1]],Tabla7[[ID]:[Monto neto de los bonos]],3,0)</f>
        <v>3032.4</v>
      </c>
      <c r="AL1674" s="2">
        <v>0</v>
      </c>
      <c r="AM1674" s="2">
        <v>0</v>
      </c>
      <c r="AN1674" s="2">
        <v>0</v>
      </c>
      <c r="AO1674" s="2">
        <v>0</v>
      </c>
      <c r="AP1674" s="2">
        <v>5000</v>
      </c>
      <c r="AQ1674" s="2">
        <v>0</v>
      </c>
      <c r="AR1674" s="2">
        <v>0</v>
      </c>
      <c r="AS1674" s="2">
        <v>3636.68</v>
      </c>
      <c r="AT1674" s="2">
        <v>2424.46</v>
      </c>
      <c r="AU1674" s="2">
        <v>1706.88</v>
      </c>
      <c r="AV1674" s="2">
        <v>0</v>
      </c>
      <c r="AW1674" s="1"/>
      <c r="AX1674" s="2" t="s">
        <v>422</v>
      </c>
      <c r="AY1674" s="8" t="s">
        <v>423</v>
      </c>
    </row>
    <row r="1675" spans="1:51" ht="13.15" customHeight="1" x14ac:dyDescent="0.25">
      <c r="A1675" s="7">
        <v>10664</v>
      </c>
      <c r="B1675" s="2" t="s">
        <v>1574</v>
      </c>
      <c r="C1675" s="2">
        <v>64803</v>
      </c>
      <c r="D1675" s="2" t="s">
        <v>188</v>
      </c>
      <c r="E1675" s="2" t="s">
        <v>190</v>
      </c>
      <c r="F1675" s="2" t="s">
        <v>216</v>
      </c>
      <c r="G1675" s="3">
        <v>38611</v>
      </c>
      <c r="H1675" s="1"/>
      <c r="I1675" s="2">
        <v>11612.32</v>
      </c>
      <c r="J1675" s="2">
        <v>4273.5050000000001</v>
      </c>
      <c r="K1675" s="2">
        <v>4273.5050000000001</v>
      </c>
      <c r="L1675" s="2">
        <v>3255.58</v>
      </c>
      <c r="M1675" s="1"/>
      <c r="N1675" s="5">
        <f t="shared" si="52"/>
        <v>29462.380000000005</v>
      </c>
      <c r="O1675" s="6">
        <f t="shared" si="53"/>
        <v>21630.380000000005</v>
      </c>
      <c r="P1675" s="2">
        <v>30</v>
      </c>
      <c r="Q1675" s="2" t="s">
        <v>37</v>
      </c>
      <c r="R1675" s="2">
        <v>0</v>
      </c>
      <c r="S1675" s="2">
        <v>0</v>
      </c>
      <c r="T1675" s="2">
        <v>0</v>
      </c>
      <c r="U1675" s="2">
        <v>0</v>
      </c>
      <c r="V1675" s="2">
        <v>967.66</v>
      </c>
      <c r="W1675" s="2">
        <v>3032.4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2047.41</v>
      </c>
      <c r="AE1675" s="2">
        <f>VLOOKUP(Tabla3[[#This Row],[Columna1]],Tabla5[#All],3,0)</f>
        <v>2047.41</v>
      </c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>
        <f>VLOOKUP(Tabla3[[#This Row],[Columna1]],Tabla7[[ID]:[Monto neto de los bonos]],3,0)</f>
        <v>3032.4</v>
      </c>
      <c r="AL1675" s="2">
        <v>1000</v>
      </c>
      <c r="AM1675" s="2">
        <v>0</v>
      </c>
      <c r="AN1675" s="2">
        <v>0</v>
      </c>
      <c r="AO1675" s="2">
        <v>0</v>
      </c>
      <c r="AP1675" s="2">
        <v>0</v>
      </c>
      <c r="AQ1675" s="2">
        <v>88.32</v>
      </c>
      <c r="AR1675" s="2">
        <v>0</v>
      </c>
      <c r="AS1675" s="2">
        <v>3657.38</v>
      </c>
      <c r="AT1675" s="2">
        <v>2438.2600000000002</v>
      </c>
      <c r="AU1675" s="2">
        <v>1736.36</v>
      </c>
      <c r="AV1675" s="2">
        <v>0</v>
      </c>
      <c r="AW1675" s="1"/>
      <c r="AX1675" s="2" t="s">
        <v>422</v>
      </c>
      <c r="AY1675" s="8" t="s">
        <v>423</v>
      </c>
    </row>
    <row r="1676" spans="1:51" ht="13.15" customHeight="1" x14ac:dyDescent="0.25">
      <c r="A1676" s="7">
        <v>24324</v>
      </c>
      <c r="B1676" s="2" t="s">
        <v>1575</v>
      </c>
      <c r="C1676" s="2">
        <v>5856603</v>
      </c>
      <c r="D1676" s="2" t="s">
        <v>188</v>
      </c>
      <c r="E1676" s="2" t="s">
        <v>214</v>
      </c>
      <c r="F1676" s="2" t="s">
        <v>193</v>
      </c>
      <c r="G1676" s="3">
        <v>44958</v>
      </c>
      <c r="H1676" s="1"/>
      <c r="I1676" s="2">
        <v>9717.6</v>
      </c>
      <c r="J1676" s="2">
        <v>4447.2349999999997</v>
      </c>
      <c r="K1676" s="2">
        <v>4447.2349999999997</v>
      </c>
      <c r="L1676" s="2">
        <v>0</v>
      </c>
      <c r="M1676" s="1"/>
      <c r="N1676" s="5">
        <f t="shared" si="52"/>
        <v>23873.119999999999</v>
      </c>
      <c r="O1676" s="6">
        <f t="shared" si="53"/>
        <v>18155.28</v>
      </c>
      <c r="P1676" s="2">
        <v>30</v>
      </c>
      <c r="Q1676" s="2" t="s">
        <v>37</v>
      </c>
      <c r="R1676" s="2">
        <v>0</v>
      </c>
      <c r="S1676" s="2">
        <v>0</v>
      </c>
      <c r="T1676" s="2">
        <v>0</v>
      </c>
      <c r="U1676" s="2">
        <v>0</v>
      </c>
      <c r="V1676" s="2">
        <v>893.38</v>
      </c>
      <c r="W1676" s="2">
        <v>1970.03</v>
      </c>
      <c r="X1676" s="2">
        <v>0</v>
      </c>
      <c r="Y1676" s="2">
        <v>2397.64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2">
        <f>VLOOKUP(Tabla3[[#This Row],[Columna1]],Tabla5[#All],3,0)</f>
        <v>0</v>
      </c>
      <c r="AF1676" s="2">
        <v>0</v>
      </c>
      <c r="AG1676" s="2">
        <v>0</v>
      </c>
      <c r="AH1676" s="2">
        <v>1270</v>
      </c>
      <c r="AI1676" s="2">
        <v>0</v>
      </c>
      <c r="AJ1676" s="2">
        <v>0</v>
      </c>
      <c r="AK1676" s="2">
        <f>VLOOKUP(Tabla3[[#This Row],[Columna1]],Tabla7[[ID]:[Monto neto de los bonos]],3,0)</f>
        <v>3240.03</v>
      </c>
      <c r="AL1676" s="2">
        <v>0</v>
      </c>
      <c r="AM1676" s="2">
        <v>0</v>
      </c>
      <c r="AN1676" s="2">
        <v>0</v>
      </c>
      <c r="AO1676" s="2">
        <v>0</v>
      </c>
      <c r="AP1676" s="2">
        <v>0</v>
      </c>
      <c r="AQ1676" s="2">
        <v>0</v>
      </c>
      <c r="AR1676" s="2">
        <v>0</v>
      </c>
      <c r="AS1676" s="2">
        <v>2925.8</v>
      </c>
      <c r="AT1676" s="2">
        <v>1950.52</v>
      </c>
      <c r="AU1676" s="2">
        <v>841.52</v>
      </c>
      <c r="AV1676" s="2">
        <v>0</v>
      </c>
      <c r="AW1676" s="1"/>
      <c r="AX1676" s="2" t="s">
        <v>422</v>
      </c>
      <c r="AY1676" s="8" t="s">
        <v>428</v>
      </c>
    </row>
    <row r="1677" spans="1:51" ht="13.15" customHeight="1" x14ac:dyDescent="0.25">
      <c r="A1677" s="7">
        <v>19004</v>
      </c>
      <c r="B1677" s="2" t="s">
        <v>1576</v>
      </c>
      <c r="C1677" s="2">
        <v>305003</v>
      </c>
      <c r="D1677" s="2" t="s">
        <v>188</v>
      </c>
      <c r="E1677" s="2" t="s">
        <v>208</v>
      </c>
      <c r="F1677" s="2" t="s">
        <v>201</v>
      </c>
      <c r="G1677" s="3">
        <v>42087</v>
      </c>
      <c r="H1677" s="1"/>
      <c r="I1677" s="2">
        <v>11670.43</v>
      </c>
      <c r="J1677" s="2">
        <v>4294.8850000000002</v>
      </c>
      <c r="K1677" s="2">
        <v>4294.8850000000002</v>
      </c>
      <c r="L1677" s="2">
        <v>3560.85</v>
      </c>
      <c r="M1677" s="1"/>
      <c r="N1677" s="5">
        <f t="shared" si="52"/>
        <v>29147.309999999998</v>
      </c>
      <c r="O1677" s="6">
        <f t="shared" si="53"/>
        <v>21835.1</v>
      </c>
      <c r="P1677" s="2">
        <v>30</v>
      </c>
      <c r="Q1677" s="2" t="s">
        <v>37</v>
      </c>
      <c r="R1677" s="2">
        <v>0</v>
      </c>
      <c r="S1677" s="2">
        <v>0</v>
      </c>
      <c r="T1677" s="2">
        <v>0</v>
      </c>
      <c r="U1677" s="2">
        <v>0</v>
      </c>
      <c r="V1677" s="2">
        <v>972.5</v>
      </c>
      <c r="W1677" s="2">
        <v>1803.57</v>
      </c>
      <c r="X1677" s="2">
        <v>0</v>
      </c>
      <c r="Y1677" s="2">
        <v>2550.19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2">
        <f>VLOOKUP(Tabla3[[#This Row],[Columna1]],Tabla5[#All],3,0)</f>
        <v>0</v>
      </c>
      <c r="AF1677" s="2">
        <v>0</v>
      </c>
      <c r="AG1677" s="2">
        <v>0</v>
      </c>
      <c r="AH1677" s="2">
        <v>0</v>
      </c>
      <c r="AI1677" s="2">
        <v>0</v>
      </c>
      <c r="AJ1677" s="2">
        <v>0</v>
      </c>
      <c r="AK1677" s="2">
        <f>VLOOKUP(Tabla3[[#This Row],[Columna1]],Tabla7[[ID]:[Monto neto de los bonos]],3,0)</f>
        <v>1803.57</v>
      </c>
      <c r="AL1677" s="2">
        <v>0</v>
      </c>
      <c r="AM1677" s="2">
        <v>0</v>
      </c>
      <c r="AN1677" s="2">
        <v>0</v>
      </c>
      <c r="AO1677" s="2">
        <v>0</v>
      </c>
      <c r="AP1677" s="2">
        <v>0</v>
      </c>
      <c r="AQ1677" s="2">
        <v>0</v>
      </c>
      <c r="AR1677" s="2">
        <v>0</v>
      </c>
      <c r="AS1677" s="2">
        <v>3485.02</v>
      </c>
      <c r="AT1677" s="2">
        <v>2323.35</v>
      </c>
      <c r="AU1677" s="2">
        <v>1503.84</v>
      </c>
      <c r="AV1677" s="2">
        <v>0</v>
      </c>
      <c r="AW1677" s="1"/>
      <c r="AX1677" s="2" t="s">
        <v>422</v>
      </c>
      <c r="AY1677" s="8" t="s">
        <v>428</v>
      </c>
    </row>
    <row r="1678" spans="1:51" ht="13.15" customHeight="1" x14ac:dyDescent="0.25">
      <c r="A1678" s="7">
        <v>13432</v>
      </c>
      <c r="B1678" s="2" t="s">
        <v>1577</v>
      </c>
      <c r="C1678" s="2">
        <v>107503</v>
      </c>
      <c r="D1678" s="2" t="s">
        <v>188</v>
      </c>
      <c r="E1678" s="2" t="s">
        <v>200</v>
      </c>
      <c r="F1678" s="2" t="s">
        <v>193</v>
      </c>
      <c r="G1678" s="3">
        <v>38644</v>
      </c>
      <c r="H1678" s="1"/>
      <c r="I1678" s="2">
        <v>9717.6</v>
      </c>
      <c r="J1678" s="2">
        <v>4447.2349999999997</v>
      </c>
      <c r="K1678" s="2">
        <v>4447.2349999999997</v>
      </c>
      <c r="L1678" s="2">
        <v>3373.58</v>
      </c>
      <c r="M1678" s="1"/>
      <c r="N1678" s="5">
        <f t="shared" si="52"/>
        <v>27246.7</v>
      </c>
      <c r="O1678" s="6">
        <f t="shared" si="53"/>
        <v>20141.239999999998</v>
      </c>
      <c r="P1678" s="2">
        <v>30</v>
      </c>
      <c r="Q1678" s="2" t="s">
        <v>37</v>
      </c>
      <c r="R1678" s="2">
        <v>0</v>
      </c>
      <c r="S1678" s="2">
        <v>0</v>
      </c>
      <c r="T1678" s="2">
        <v>0</v>
      </c>
      <c r="U1678" s="2">
        <v>0</v>
      </c>
      <c r="V1678" s="2">
        <v>893.38</v>
      </c>
      <c r="W1678" s="2">
        <v>1970.03</v>
      </c>
      <c r="X1678" s="2">
        <v>0</v>
      </c>
      <c r="Y1678" s="2">
        <v>2397.64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2">
        <f>VLOOKUP(Tabla3[[#This Row],[Columna1]],Tabla5[#All],3,0)</f>
        <v>0</v>
      </c>
      <c r="AF1678" s="2">
        <v>0</v>
      </c>
      <c r="AG1678" s="2">
        <v>0</v>
      </c>
      <c r="AH1678" s="2">
        <v>0</v>
      </c>
      <c r="AI1678" s="2">
        <v>0</v>
      </c>
      <c r="AJ1678" s="2">
        <v>0</v>
      </c>
      <c r="AK1678" s="2">
        <f>VLOOKUP(Tabla3[[#This Row],[Columna1]],Tabla7[[ID]:[Monto neto de los bonos]],3,0)</f>
        <v>1970.03</v>
      </c>
      <c r="AL1678" s="2">
        <v>0</v>
      </c>
      <c r="AM1678" s="2">
        <v>0</v>
      </c>
      <c r="AN1678" s="2">
        <v>0</v>
      </c>
      <c r="AO1678" s="2">
        <v>0</v>
      </c>
      <c r="AP1678" s="2">
        <v>0</v>
      </c>
      <c r="AQ1678" s="2">
        <v>0</v>
      </c>
      <c r="AR1678" s="2">
        <v>0</v>
      </c>
      <c r="AS1678" s="2">
        <v>3431.84</v>
      </c>
      <c r="AT1678" s="2">
        <v>2287.88</v>
      </c>
      <c r="AU1678" s="2">
        <v>1385.74</v>
      </c>
      <c r="AV1678" s="2">
        <v>0</v>
      </c>
      <c r="AW1678" s="1"/>
      <c r="AX1678" s="2" t="s">
        <v>422</v>
      </c>
      <c r="AY1678" s="8" t="s">
        <v>428</v>
      </c>
    </row>
    <row r="1679" spans="1:51" ht="13.15" customHeight="1" x14ac:dyDescent="0.25">
      <c r="A1679" s="7">
        <v>24148</v>
      </c>
      <c r="B1679" s="2" t="s">
        <v>1578</v>
      </c>
      <c r="C1679" s="2">
        <v>5753903</v>
      </c>
      <c r="D1679" s="2" t="s">
        <v>188</v>
      </c>
      <c r="E1679" s="2" t="s">
        <v>190</v>
      </c>
      <c r="F1679" s="2" t="s">
        <v>191</v>
      </c>
      <c r="G1679" s="3">
        <v>44896</v>
      </c>
      <c r="H1679" s="1"/>
      <c r="I1679" s="2">
        <v>9708.5300000000007</v>
      </c>
      <c r="J1679" s="2">
        <v>4443.09</v>
      </c>
      <c r="K1679" s="2">
        <v>4443.09</v>
      </c>
      <c r="L1679" s="2">
        <v>0</v>
      </c>
      <c r="M1679" s="1"/>
      <c r="N1679" s="5">
        <f t="shared" si="52"/>
        <v>22519.670000000002</v>
      </c>
      <c r="O1679" s="6">
        <f t="shared" si="53"/>
        <v>16807.370000000003</v>
      </c>
      <c r="P1679" s="2">
        <v>30</v>
      </c>
      <c r="Q1679" s="2" t="s">
        <v>37</v>
      </c>
      <c r="R1679" s="2">
        <v>0</v>
      </c>
      <c r="S1679" s="2">
        <v>0</v>
      </c>
      <c r="T1679" s="2">
        <v>0</v>
      </c>
      <c r="U1679" s="2">
        <v>0</v>
      </c>
      <c r="V1679" s="2">
        <v>892.56</v>
      </c>
      <c r="W1679" s="2">
        <v>3032.4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2">
        <f>VLOOKUP(Tabla3[[#This Row],[Columna1]],Tabla5[#All],3,0)</f>
        <v>0</v>
      </c>
      <c r="AF1679" s="2">
        <v>0</v>
      </c>
      <c r="AG1679" s="2">
        <v>0</v>
      </c>
      <c r="AH1679" s="2">
        <v>0</v>
      </c>
      <c r="AI1679" s="2">
        <v>0</v>
      </c>
      <c r="AJ1679" s="2">
        <v>0</v>
      </c>
      <c r="AK1679" s="2">
        <f>VLOOKUP(Tabla3[[#This Row],[Columna1]],Tabla7[[ID]:[Monto neto de los bonos]],3,0)</f>
        <v>3032.4</v>
      </c>
      <c r="AL1679" s="2">
        <v>0</v>
      </c>
      <c r="AM1679" s="2">
        <v>0</v>
      </c>
      <c r="AN1679" s="2">
        <v>0</v>
      </c>
      <c r="AO1679" s="2">
        <v>0</v>
      </c>
      <c r="AP1679" s="2">
        <v>0</v>
      </c>
      <c r="AQ1679" s="2">
        <v>0</v>
      </c>
      <c r="AR1679" s="2">
        <v>0</v>
      </c>
      <c r="AS1679" s="2">
        <v>2923.12</v>
      </c>
      <c r="AT1679" s="2">
        <v>1948.74</v>
      </c>
      <c r="AU1679" s="2">
        <v>840.44</v>
      </c>
      <c r="AV1679" s="2">
        <v>0</v>
      </c>
      <c r="AW1679" s="1"/>
      <c r="AX1679" s="2" t="s">
        <v>422</v>
      </c>
      <c r="AY1679" s="8" t="s">
        <v>423</v>
      </c>
    </row>
    <row r="1680" spans="1:51" ht="13.15" customHeight="1" x14ac:dyDescent="0.25">
      <c r="A1680" s="7">
        <v>24875</v>
      </c>
      <c r="B1680" s="2" t="s">
        <v>1579</v>
      </c>
      <c r="C1680" s="2">
        <v>6289703</v>
      </c>
      <c r="D1680" s="2" t="s">
        <v>188</v>
      </c>
      <c r="E1680" s="2" t="s">
        <v>196</v>
      </c>
      <c r="F1680" s="2" t="s">
        <v>193</v>
      </c>
      <c r="G1680" s="3">
        <v>45338</v>
      </c>
      <c r="H1680" s="1"/>
      <c r="I1680" s="2">
        <v>9717.6</v>
      </c>
      <c r="J1680" s="2">
        <v>4447.2349999999997</v>
      </c>
      <c r="K1680" s="2">
        <v>4447.2349999999997</v>
      </c>
      <c r="L1680" s="2">
        <v>0</v>
      </c>
      <c r="M1680" s="1"/>
      <c r="N1680" s="5">
        <f t="shared" si="52"/>
        <v>24848.39</v>
      </c>
      <c r="O1680" s="6">
        <f t="shared" si="53"/>
        <v>18155.289999999997</v>
      </c>
      <c r="P1680" s="2">
        <v>30</v>
      </c>
      <c r="Q1680" s="2" t="s">
        <v>37</v>
      </c>
      <c r="R1680" s="2">
        <v>0</v>
      </c>
      <c r="S1680" s="2">
        <v>0</v>
      </c>
      <c r="T1680" s="2">
        <v>0</v>
      </c>
      <c r="U1680" s="2">
        <v>0</v>
      </c>
      <c r="V1680" s="2">
        <v>893.38</v>
      </c>
      <c r="W1680" s="2">
        <v>1970.03</v>
      </c>
      <c r="X1680" s="2">
        <v>0</v>
      </c>
      <c r="Y1680" s="2">
        <v>3372.91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2">
        <f>VLOOKUP(Tabla3[[#This Row],[Columna1]],Tabla5[#All],3,0)</f>
        <v>0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>
        <f>VLOOKUP(Tabla3[[#This Row],[Columna1]],Tabla7[[ID]:[Monto neto de los bonos]],3,0)</f>
        <v>1970.03</v>
      </c>
      <c r="AL1680" s="2">
        <v>0</v>
      </c>
      <c r="AM1680" s="2">
        <v>0</v>
      </c>
      <c r="AN1680" s="2">
        <v>0</v>
      </c>
      <c r="AO1680" s="2">
        <v>0</v>
      </c>
      <c r="AP1680" s="2">
        <v>0</v>
      </c>
      <c r="AQ1680" s="2">
        <v>0</v>
      </c>
      <c r="AR1680" s="2">
        <v>0</v>
      </c>
      <c r="AS1680" s="2">
        <v>3901.06</v>
      </c>
      <c r="AT1680" s="2">
        <v>1950.52</v>
      </c>
      <c r="AU1680" s="2">
        <v>841.52</v>
      </c>
      <c r="AV1680" s="2">
        <v>0</v>
      </c>
      <c r="AW1680" s="1"/>
      <c r="AX1680" s="2" t="s">
        <v>422</v>
      </c>
      <c r="AY1680" s="8" t="s">
        <v>428</v>
      </c>
    </row>
    <row r="1681" spans="1:51" ht="13.15" customHeight="1" x14ac:dyDescent="0.25">
      <c r="A1681" s="7">
        <v>22459</v>
      </c>
      <c r="B1681" s="2" t="s">
        <v>4099</v>
      </c>
      <c r="C1681" s="2">
        <v>4231403</v>
      </c>
      <c r="D1681" s="2" t="s">
        <v>188</v>
      </c>
      <c r="E1681" s="2" t="s">
        <v>226</v>
      </c>
      <c r="F1681" s="2" t="s">
        <v>36</v>
      </c>
      <c r="G1681" s="3">
        <v>43864</v>
      </c>
      <c r="H1681" s="1"/>
      <c r="I1681" s="2">
        <v>13165.89</v>
      </c>
      <c r="J1681" s="2">
        <v>2789.65</v>
      </c>
      <c r="K1681" s="2">
        <v>2789.65</v>
      </c>
      <c r="L1681" s="2">
        <v>1968.25</v>
      </c>
      <c r="M1681" s="1"/>
      <c r="N1681" s="5">
        <f t="shared" si="52"/>
        <v>24022.829999999998</v>
      </c>
      <c r="O1681" s="6">
        <f t="shared" si="53"/>
        <v>20359.769999999997</v>
      </c>
      <c r="P1681" s="2">
        <v>30</v>
      </c>
      <c r="Q1681" s="2" t="s">
        <v>37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3309.39</v>
      </c>
      <c r="AE1681" s="2">
        <f>VLOOKUP(Tabla3[[#This Row],[Columna1]],Tabla5[#All],3,0)</f>
        <v>3309.39</v>
      </c>
      <c r="AF1681" s="2">
        <v>0</v>
      </c>
      <c r="AG1681" s="2">
        <v>0</v>
      </c>
      <c r="AH1681" s="2">
        <v>0</v>
      </c>
      <c r="AI1681" s="2">
        <v>0</v>
      </c>
      <c r="AJ1681" s="2">
        <v>0</v>
      </c>
      <c r="AK1681" s="2">
        <f>VLOOKUP(Tabla3[[#This Row],[Columna1]],Tabla7[[ID]:[Monto neto de los bonos]],3,0)</f>
        <v>0</v>
      </c>
      <c r="AL1681" s="2">
        <v>0</v>
      </c>
      <c r="AM1681" s="2">
        <v>0</v>
      </c>
      <c r="AN1681" s="2">
        <v>0</v>
      </c>
      <c r="AO1681" s="2">
        <v>0</v>
      </c>
      <c r="AP1681" s="2">
        <v>0</v>
      </c>
      <c r="AQ1681" s="2">
        <v>0</v>
      </c>
      <c r="AR1681" s="2">
        <v>0</v>
      </c>
      <c r="AS1681" s="2">
        <v>0</v>
      </c>
      <c r="AT1681" s="2">
        <v>2071.34</v>
      </c>
      <c r="AU1681" s="2">
        <v>1591.72</v>
      </c>
      <c r="AV1681" s="2">
        <v>0</v>
      </c>
      <c r="AW1681" s="1"/>
      <c r="AX1681" s="2" t="s">
        <v>422</v>
      </c>
      <c r="AY1681" s="8" t="s">
        <v>423</v>
      </c>
    </row>
    <row r="1682" spans="1:51" ht="13.15" customHeight="1" x14ac:dyDescent="0.25">
      <c r="A1682" s="7">
        <v>24443</v>
      </c>
      <c r="B1682" s="2" t="s">
        <v>4535</v>
      </c>
      <c r="C1682" s="2">
        <v>5936503</v>
      </c>
      <c r="D1682" s="2" t="s">
        <v>188</v>
      </c>
      <c r="E1682" s="2" t="s">
        <v>195</v>
      </c>
      <c r="F1682" s="2" t="s">
        <v>51</v>
      </c>
      <c r="G1682" s="3">
        <v>45017</v>
      </c>
      <c r="H1682" s="1"/>
      <c r="I1682" s="2">
        <v>8474.5300000000007</v>
      </c>
      <c r="J1682" s="2">
        <v>2218.86</v>
      </c>
      <c r="K1682" s="2">
        <v>2218.86</v>
      </c>
      <c r="L1682" s="2">
        <v>0</v>
      </c>
      <c r="M1682" s="1"/>
      <c r="N1682" s="5">
        <f t="shared" si="52"/>
        <v>15558.250000000002</v>
      </c>
      <c r="O1682" s="6">
        <f t="shared" si="53"/>
        <v>13657.990000000002</v>
      </c>
      <c r="P1682" s="2">
        <v>30</v>
      </c>
      <c r="Q1682" s="2" t="s">
        <v>37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2646</v>
      </c>
      <c r="AE1682" s="2">
        <f>VLOOKUP(Tabla3[[#This Row],[Columna1]],Tabla5[#All],3,0)</f>
        <v>2646</v>
      </c>
      <c r="AF1682" s="2">
        <v>0</v>
      </c>
      <c r="AG1682" s="2">
        <v>0</v>
      </c>
      <c r="AH1682" s="2">
        <v>0</v>
      </c>
      <c r="AI1682" s="2">
        <v>0</v>
      </c>
      <c r="AJ1682" s="2">
        <v>0</v>
      </c>
      <c r="AK1682" s="2">
        <f>VLOOKUP(Tabla3[[#This Row],[Columna1]],Tabla7[[ID]:[Monto neto de los bonos]],3,0)</f>
        <v>0</v>
      </c>
      <c r="AL1682" s="2">
        <v>0</v>
      </c>
      <c r="AM1682" s="2">
        <v>0</v>
      </c>
      <c r="AN1682" s="2">
        <v>0</v>
      </c>
      <c r="AO1682" s="2">
        <v>0</v>
      </c>
      <c r="AP1682" s="2">
        <v>0</v>
      </c>
      <c r="AQ1682" s="2">
        <v>0</v>
      </c>
      <c r="AR1682" s="2">
        <v>0</v>
      </c>
      <c r="AS1682" s="2">
        <v>0</v>
      </c>
      <c r="AT1682" s="2">
        <v>1291.2</v>
      </c>
      <c r="AU1682" s="2">
        <v>609.05999999999995</v>
      </c>
      <c r="AV1682" s="2">
        <v>0</v>
      </c>
      <c r="AW1682" s="1"/>
      <c r="AX1682" s="2" t="s">
        <v>422</v>
      </c>
      <c r="AY1682" s="8" t="s">
        <v>423</v>
      </c>
    </row>
    <row r="1683" spans="1:51" ht="13.15" customHeight="1" x14ac:dyDescent="0.25">
      <c r="A1683" s="7">
        <v>17011</v>
      </c>
      <c r="B1683" s="2" t="s">
        <v>4377</v>
      </c>
      <c r="C1683" s="2">
        <v>273003</v>
      </c>
      <c r="D1683" s="2" t="s">
        <v>188</v>
      </c>
      <c r="E1683" s="2" t="s">
        <v>208</v>
      </c>
      <c r="F1683" s="2" t="s">
        <v>217</v>
      </c>
      <c r="G1683" s="3">
        <v>40955</v>
      </c>
      <c r="H1683" s="1"/>
      <c r="I1683" s="2">
        <v>12173.71</v>
      </c>
      <c r="J1683" s="2">
        <v>4748.5950000000003</v>
      </c>
      <c r="K1683" s="2">
        <v>4748.5950000000003</v>
      </c>
      <c r="L1683" s="2">
        <v>3089.29</v>
      </c>
      <c r="M1683" s="1"/>
      <c r="N1683" s="5">
        <f t="shared" si="52"/>
        <v>32696.160000000003</v>
      </c>
      <c r="O1683" s="6">
        <f t="shared" si="53"/>
        <v>24409.86</v>
      </c>
      <c r="P1683" s="2">
        <v>30</v>
      </c>
      <c r="Q1683" s="2" t="s">
        <v>37</v>
      </c>
      <c r="R1683" s="2">
        <v>0</v>
      </c>
      <c r="S1683" s="2">
        <v>0</v>
      </c>
      <c r="T1683" s="2">
        <v>0</v>
      </c>
      <c r="U1683" s="2">
        <v>0</v>
      </c>
      <c r="V1683" s="2">
        <v>1040.2</v>
      </c>
      <c r="W1683" s="2">
        <v>2010.48</v>
      </c>
      <c r="X1683" s="2">
        <v>0</v>
      </c>
      <c r="Y1683" s="2">
        <v>3155.29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2">
        <f>VLOOKUP(Tabla3[[#This Row],[Columna1]],Tabla5[#All],3,0)</f>
        <v>0</v>
      </c>
      <c r="AF1683" s="2">
        <v>0</v>
      </c>
      <c r="AG1683" s="2">
        <v>1730</v>
      </c>
      <c r="AH1683" s="2">
        <v>1270</v>
      </c>
      <c r="AI1683" s="2">
        <v>0</v>
      </c>
      <c r="AJ1683" s="2">
        <v>0</v>
      </c>
      <c r="AK1683" s="2">
        <f>VLOOKUP(Tabla3[[#This Row],[Columna1]],Tabla7[[ID]:[Monto neto de los bonos]],3,0)</f>
        <v>5010.4799999999996</v>
      </c>
      <c r="AL1683" s="2">
        <v>0</v>
      </c>
      <c r="AM1683" s="2">
        <v>0</v>
      </c>
      <c r="AN1683" s="2">
        <v>0</v>
      </c>
      <c r="AO1683" s="2">
        <v>0</v>
      </c>
      <c r="AP1683" s="2">
        <v>0</v>
      </c>
      <c r="AQ1683" s="2">
        <v>0</v>
      </c>
      <c r="AR1683" s="2">
        <v>0</v>
      </c>
      <c r="AS1683" s="2">
        <v>3870.04</v>
      </c>
      <c r="AT1683" s="2">
        <v>2580.02</v>
      </c>
      <c r="AU1683" s="2">
        <v>1836.24</v>
      </c>
      <c r="AV1683" s="2">
        <v>0</v>
      </c>
      <c r="AW1683" s="1"/>
      <c r="AX1683" s="2" t="s">
        <v>422</v>
      </c>
      <c r="AY1683" s="8" t="s">
        <v>428</v>
      </c>
    </row>
    <row r="1684" spans="1:51" ht="13.15" customHeight="1" x14ac:dyDescent="0.25">
      <c r="A1684" s="7">
        <v>12967</v>
      </c>
      <c r="B1684" s="2" t="s">
        <v>4070</v>
      </c>
      <c r="C1684" s="2">
        <v>93203</v>
      </c>
      <c r="D1684" s="2" t="s">
        <v>188</v>
      </c>
      <c r="E1684" s="2" t="s">
        <v>190</v>
      </c>
      <c r="F1684" s="2" t="s">
        <v>216</v>
      </c>
      <c r="G1684" s="3">
        <v>38384</v>
      </c>
      <c r="H1684" s="1"/>
      <c r="I1684" s="2">
        <v>11612.32</v>
      </c>
      <c r="J1684" s="2">
        <v>4273.5050000000001</v>
      </c>
      <c r="K1684" s="2">
        <v>4273.5050000000001</v>
      </c>
      <c r="L1684" s="2">
        <v>5736.84</v>
      </c>
      <c r="M1684" s="1"/>
      <c r="N1684" s="5">
        <f t="shared" si="52"/>
        <v>29896.230000000003</v>
      </c>
      <c r="O1684" s="6">
        <f t="shared" si="53"/>
        <v>20645.27</v>
      </c>
      <c r="P1684" s="2">
        <v>30</v>
      </c>
      <c r="Q1684" s="2" t="s">
        <v>37</v>
      </c>
      <c r="R1684" s="2">
        <v>0</v>
      </c>
      <c r="S1684" s="2">
        <v>0</v>
      </c>
      <c r="T1684" s="2">
        <v>0</v>
      </c>
      <c r="U1684" s="2">
        <v>0</v>
      </c>
      <c r="V1684" s="2">
        <v>967.66</v>
      </c>
      <c r="W1684" s="2">
        <v>3032.4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f>VLOOKUP(Tabla3[[#This Row],[Columna1]],Tabla5[#All],3,0)</f>
        <v>0</v>
      </c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>
        <f>VLOOKUP(Tabla3[[#This Row],[Columna1]],Tabla7[[ID]:[Monto neto de los bonos]],3,0)</f>
        <v>3032.4</v>
      </c>
      <c r="AL1684" s="2">
        <v>0</v>
      </c>
      <c r="AM1684" s="2">
        <v>0</v>
      </c>
      <c r="AN1684" s="2">
        <v>0</v>
      </c>
      <c r="AO1684" s="2">
        <v>0</v>
      </c>
      <c r="AP1684" s="2">
        <v>5000</v>
      </c>
      <c r="AQ1684" s="2">
        <v>0</v>
      </c>
      <c r="AR1684" s="2">
        <v>0</v>
      </c>
      <c r="AS1684" s="2">
        <v>4298.22</v>
      </c>
      <c r="AT1684" s="2">
        <v>2686.38</v>
      </c>
      <c r="AU1684" s="2">
        <v>2266.36</v>
      </c>
      <c r="AV1684" s="2">
        <v>0</v>
      </c>
      <c r="AW1684" s="1"/>
      <c r="AX1684" s="2" t="s">
        <v>422</v>
      </c>
      <c r="AY1684" s="8" t="s">
        <v>423</v>
      </c>
    </row>
    <row r="1685" spans="1:51" ht="13.15" customHeight="1" x14ac:dyDescent="0.25">
      <c r="A1685" s="7">
        <v>104132</v>
      </c>
      <c r="B1685" s="2" t="s">
        <v>4089</v>
      </c>
      <c r="C1685" s="2">
        <v>376503</v>
      </c>
      <c r="D1685" s="2" t="s">
        <v>188</v>
      </c>
      <c r="E1685" s="2" t="s">
        <v>190</v>
      </c>
      <c r="F1685" s="2" t="s">
        <v>216</v>
      </c>
      <c r="G1685" s="3">
        <v>40756</v>
      </c>
      <c r="H1685" s="1"/>
      <c r="I1685" s="2">
        <v>11612.32</v>
      </c>
      <c r="J1685" s="2">
        <v>4273.5050000000001</v>
      </c>
      <c r="K1685" s="2">
        <v>4273.5050000000001</v>
      </c>
      <c r="L1685" s="2">
        <v>2643.73</v>
      </c>
      <c r="M1685" s="1"/>
      <c r="N1685" s="5">
        <f t="shared" si="52"/>
        <v>26803.120000000003</v>
      </c>
      <c r="O1685" s="6">
        <f t="shared" si="53"/>
        <v>19252.620000000006</v>
      </c>
      <c r="P1685" s="2">
        <v>30</v>
      </c>
      <c r="Q1685" s="2" t="s">
        <v>37</v>
      </c>
      <c r="R1685" s="2">
        <v>0</v>
      </c>
      <c r="S1685" s="2">
        <v>0</v>
      </c>
      <c r="T1685" s="2">
        <v>0</v>
      </c>
      <c r="U1685" s="2">
        <v>0</v>
      </c>
      <c r="V1685" s="2">
        <v>967.66</v>
      </c>
      <c r="W1685" s="2">
        <v>3032.4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f>VLOOKUP(Tabla3[[#This Row],[Columna1]],Tabla5[#All],3,0)</f>
        <v>0</v>
      </c>
      <c r="AF1685" s="2">
        <v>5000</v>
      </c>
      <c r="AG1685" s="2">
        <v>0</v>
      </c>
      <c r="AH1685" s="2">
        <v>0</v>
      </c>
      <c r="AI1685" s="2">
        <v>0</v>
      </c>
      <c r="AJ1685" s="2">
        <v>0</v>
      </c>
      <c r="AK1685" s="2">
        <f>VLOOKUP(Tabla3[[#This Row],[Columna1]],Tabla7[[ID]:[Monto neto de los bonos]],3,0)</f>
        <v>3032.4</v>
      </c>
      <c r="AL1685" s="2">
        <v>0</v>
      </c>
      <c r="AM1685" s="2">
        <v>0</v>
      </c>
      <c r="AN1685" s="2">
        <v>0</v>
      </c>
      <c r="AO1685" s="2">
        <v>0</v>
      </c>
      <c r="AP1685" s="2">
        <v>0</v>
      </c>
      <c r="AQ1685" s="2">
        <v>0</v>
      </c>
      <c r="AR1685" s="2">
        <v>0</v>
      </c>
      <c r="AS1685" s="2">
        <v>3565.62</v>
      </c>
      <c r="AT1685" s="2">
        <v>2377.08</v>
      </c>
      <c r="AU1685" s="2">
        <v>1607.8</v>
      </c>
      <c r="AV1685" s="2">
        <v>0</v>
      </c>
      <c r="AW1685" s="1"/>
      <c r="AX1685" s="2" t="s">
        <v>422</v>
      </c>
      <c r="AY1685" s="8" t="s">
        <v>423</v>
      </c>
    </row>
    <row r="1686" spans="1:51" ht="13.15" customHeight="1" x14ac:dyDescent="0.25">
      <c r="A1686" s="7">
        <v>21610</v>
      </c>
      <c r="B1686" s="2" t="s">
        <v>1580</v>
      </c>
      <c r="C1686" s="2">
        <v>3075203</v>
      </c>
      <c r="D1686" s="2" t="s">
        <v>188</v>
      </c>
      <c r="E1686" s="2" t="s">
        <v>202</v>
      </c>
      <c r="F1686" s="2" t="s">
        <v>193</v>
      </c>
      <c r="G1686" s="3">
        <v>43435</v>
      </c>
      <c r="H1686" s="1"/>
      <c r="I1686" s="2">
        <v>9717.6</v>
      </c>
      <c r="J1686" s="2">
        <v>4447.2349999999997</v>
      </c>
      <c r="K1686" s="2">
        <v>4447.2349999999997</v>
      </c>
      <c r="L1686" s="2">
        <v>1691.11</v>
      </c>
      <c r="M1686" s="1"/>
      <c r="N1686" s="5">
        <f t="shared" si="52"/>
        <v>25564.23</v>
      </c>
      <c r="O1686" s="6">
        <f t="shared" si="53"/>
        <v>19171.830000000002</v>
      </c>
      <c r="P1686" s="2">
        <v>30</v>
      </c>
      <c r="Q1686" s="2" t="s">
        <v>37</v>
      </c>
      <c r="R1686" s="2">
        <v>0</v>
      </c>
      <c r="S1686" s="2">
        <v>0</v>
      </c>
      <c r="T1686" s="2">
        <v>0</v>
      </c>
      <c r="U1686" s="2">
        <v>0</v>
      </c>
      <c r="V1686" s="2">
        <v>893.38</v>
      </c>
      <c r="W1686" s="2">
        <v>1970.03</v>
      </c>
      <c r="X1686" s="2">
        <v>0</v>
      </c>
      <c r="Y1686" s="2">
        <v>2397.64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2">
        <f>VLOOKUP(Tabla3[[#This Row],[Columna1]],Tabla5[#All],3,0)</f>
        <v>0</v>
      </c>
      <c r="AF1686" s="2">
        <v>0</v>
      </c>
      <c r="AG1686" s="2">
        <v>0</v>
      </c>
      <c r="AH1686" s="2">
        <v>0</v>
      </c>
      <c r="AI1686" s="2">
        <v>0</v>
      </c>
      <c r="AJ1686" s="2">
        <v>0</v>
      </c>
      <c r="AK1686" s="2">
        <f>VLOOKUP(Tabla3[[#This Row],[Columna1]],Tabla7[[ID]:[Monto neto de los bonos]],3,0)</f>
        <v>1970.03</v>
      </c>
      <c r="AL1686" s="2">
        <v>0</v>
      </c>
      <c r="AM1686" s="2">
        <v>0</v>
      </c>
      <c r="AN1686" s="2">
        <v>0</v>
      </c>
      <c r="AO1686" s="2">
        <v>0</v>
      </c>
      <c r="AP1686" s="2">
        <v>0</v>
      </c>
      <c r="AQ1686" s="2">
        <v>0</v>
      </c>
      <c r="AR1686" s="2">
        <v>0</v>
      </c>
      <c r="AS1686" s="2">
        <v>3179.46</v>
      </c>
      <c r="AT1686" s="2">
        <v>2119.64</v>
      </c>
      <c r="AU1686" s="2">
        <v>1093.3</v>
      </c>
      <c r="AV1686" s="2">
        <v>0</v>
      </c>
      <c r="AW1686" s="1"/>
      <c r="AX1686" s="2" t="s">
        <v>422</v>
      </c>
      <c r="AY1686" s="8" t="s">
        <v>428</v>
      </c>
    </row>
    <row r="1687" spans="1:51" ht="13.15" customHeight="1" x14ac:dyDescent="0.25">
      <c r="A1687" s="7">
        <v>24146</v>
      </c>
      <c r="B1687" s="2" t="s">
        <v>1581</v>
      </c>
      <c r="C1687" s="2">
        <v>5753503</v>
      </c>
      <c r="D1687" s="2" t="s">
        <v>188</v>
      </c>
      <c r="E1687" s="2" t="s">
        <v>190</v>
      </c>
      <c r="F1687" s="2" t="s">
        <v>191</v>
      </c>
      <c r="G1687" s="3">
        <v>44896</v>
      </c>
      <c r="H1687" s="1"/>
      <c r="I1687" s="2">
        <v>9708.5300000000007</v>
      </c>
      <c r="J1687" s="2">
        <v>4443.09</v>
      </c>
      <c r="K1687" s="2">
        <v>4443.09</v>
      </c>
      <c r="L1687" s="2">
        <v>0</v>
      </c>
      <c r="M1687" s="1"/>
      <c r="N1687" s="5">
        <f t="shared" si="52"/>
        <v>22519.670000000002</v>
      </c>
      <c r="O1687" s="6">
        <f t="shared" si="53"/>
        <v>16807.370000000003</v>
      </c>
      <c r="P1687" s="2">
        <v>30</v>
      </c>
      <c r="Q1687" s="2" t="s">
        <v>37</v>
      </c>
      <c r="R1687" s="2">
        <v>0</v>
      </c>
      <c r="S1687" s="2">
        <v>0</v>
      </c>
      <c r="T1687" s="2">
        <v>0</v>
      </c>
      <c r="U1687" s="2">
        <v>0</v>
      </c>
      <c r="V1687" s="2">
        <v>892.56</v>
      </c>
      <c r="W1687" s="2">
        <v>3032.4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2">
        <f>VLOOKUP(Tabla3[[#This Row],[Columna1]],Tabla5[#All],3,0)</f>
        <v>0</v>
      </c>
      <c r="AF1687" s="2">
        <v>0</v>
      </c>
      <c r="AG1687" s="2">
        <v>0</v>
      </c>
      <c r="AH1687" s="2">
        <v>0</v>
      </c>
      <c r="AI1687" s="2">
        <v>0</v>
      </c>
      <c r="AJ1687" s="2">
        <v>0</v>
      </c>
      <c r="AK1687" s="2">
        <f>VLOOKUP(Tabla3[[#This Row],[Columna1]],Tabla7[[ID]:[Monto neto de los bonos]],3,0)</f>
        <v>3032.4</v>
      </c>
      <c r="AL1687" s="2">
        <v>0</v>
      </c>
      <c r="AM1687" s="2">
        <v>0</v>
      </c>
      <c r="AN1687" s="2">
        <v>0</v>
      </c>
      <c r="AO1687" s="2">
        <v>0</v>
      </c>
      <c r="AP1687" s="2">
        <v>0</v>
      </c>
      <c r="AQ1687" s="2">
        <v>0</v>
      </c>
      <c r="AR1687" s="2">
        <v>0</v>
      </c>
      <c r="AS1687" s="2">
        <v>2923.12</v>
      </c>
      <c r="AT1687" s="2">
        <v>1948.74</v>
      </c>
      <c r="AU1687" s="2">
        <v>840.44</v>
      </c>
      <c r="AV1687" s="2">
        <v>0</v>
      </c>
      <c r="AW1687" s="1"/>
      <c r="AX1687" s="2" t="s">
        <v>422</v>
      </c>
      <c r="AY1687" s="8" t="s">
        <v>423</v>
      </c>
    </row>
    <row r="1688" spans="1:51" ht="13.15" customHeight="1" x14ac:dyDescent="0.25">
      <c r="A1688" s="7">
        <v>10917</v>
      </c>
      <c r="B1688" s="2" t="s">
        <v>1582</v>
      </c>
      <c r="C1688" s="2">
        <v>70003</v>
      </c>
      <c r="D1688" s="2" t="s">
        <v>188</v>
      </c>
      <c r="E1688" s="2" t="s">
        <v>192</v>
      </c>
      <c r="F1688" s="2" t="s">
        <v>221</v>
      </c>
      <c r="G1688" s="3">
        <v>34700</v>
      </c>
      <c r="H1688" s="1"/>
      <c r="I1688" s="2">
        <v>11148.79</v>
      </c>
      <c r="J1688" s="2">
        <v>5442.7049999999999</v>
      </c>
      <c r="K1688" s="2">
        <v>5442.7049999999999</v>
      </c>
      <c r="L1688" s="2">
        <v>8287.0300000000007</v>
      </c>
      <c r="M1688" s="1"/>
      <c r="N1688" s="5">
        <f t="shared" si="52"/>
        <v>43703.420000000006</v>
      </c>
      <c r="O1688" s="6">
        <f t="shared" si="53"/>
        <v>33817.680000000008</v>
      </c>
      <c r="P1688" s="2">
        <v>30</v>
      </c>
      <c r="Q1688" s="2" t="s">
        <v>37</v>
      </c>
      <c r="R1688" s="2">
        <v>0</v>
      </c>
      <c r="S1688" s="2">
        <v>0</v>
      </c>
      <c r="T1688" s="2">
        <v>0</v>
      </c>
      <c r="U1688" s="2">
        <v>0</v>
      </c>
      <c r="V1688" s="2">
        <v>1057.6600000000001</v>
      </c>
      <c r="W1688" s="2">
        <v>2384.64</v>
      </c>
      <c r="X1688" s="2">
        <v>4406.88</v>
      </c>
      <c r="Y1688" s="2">
        <v>5854.11</v>
      </c>
      <c r="Z1688" s="2">
        <v>0</v>
      </c>
      <c r="AA1688" s="2">
        <v>0</v>
      </c>
      <c r="AB1688" s="2">
        <v>0</v>
      </c>
      <c r="AC1688" s="2">
        <v>0</v>
      </c>
      <c r="AD1688" s="2">
        <v>4085.78</v>
      </c>
      <c r="AE1688" s="2">
        <f>VLOOKUP(Tabla3[[#This Row],[Columna1]],Tabla5[#All],3,0)</f>
        <v>4085.78</v>
      </c>
      <c r="AF1688" s="2">
        <v>0</v>
      </c>
      <c r="AG1688" s="2">
        <v>0</v>
      </c>
      <c r="AH1688" s="2">
        <v>0</v>
      </c>
      <c r="AI1688" s="2">
        <v>0</v>
      </c>
      <c r="AJ1688" s="2">
        <v>0</v>
      </c>
      <c r="AK1688" s="2">
        <f>VLOOKUP(Tabla3[[#This Row],[Columna1]],Tabla7[[ID]:[Monto neto de los bonos]],3,0)</f>
        <v>6791.52</v>
      </c>
      <c r="AL1688" s="2">
        <v>0</v>
      </c>
      <c r="AM1688" s="2">
        <v>0</v>
      </c>
      <c r="AN1688" s="2">
        <v>0</v>
      </c>
      <c r="AO1688" s="2">
        <v>1644.22</v>
      </c>
      <c r="AP1688" s="2">
        <v>0</v>
      </c>
      <c r="AQ1688" s="2">
        <v>0</v>
      </c>
      <c r="AR1688" s="2">
        <v>0</v>
      </c>
      <c r="AS1688" s="2">
        <v>4016.52</v>
      </c>
      <c r="AT1688" s="2">
        <v>3137.9</v>
      </c>
      <c r="AU1688" s="2">
        <v>2731.32</v>
      </c>
      <c r="AV1688" s="2">
        <v>0</v>
      </c>
      <c r="AW1688" s="1"/>
      <c r="AX1688" s="2" t="s">
        <v>422</v>
      </c>
      <c r="AY1688" s="8" t="s">
        <v>428</v>
      </c>
    </row>
    <row r="1689" spans="1:51" ht="13.15" customHeight="1" x14ac:dyDescent="0.25">
      <c r="A1689" s="7">
        <v>21575</v>
      </c>
      <c r="B1689" s="2" t="s">
        <v>1583</v>
      </c>
      <c r="C1689" s="2">
        <v>3007203</v>
      </c>
      <c r="D1689" s="2" t="s">
        <v>188</v>
      </c>
      <c r="E1689" s="2" t="s">
        <v>190</v>
      </c>
      <c r="F1689" s="2" t="s">
        <v>191</v>
      </c>
      <c r="G1689" s="3">
        <v>43435</v>
      </c>
      <c r="H1689" s="1"/>
      <c r="I1689" s="2">
        <v>9708.5300000000007</v>
      </c>
      <c r="J1689" s="2">
        <v>4443.09</v>
      </c>
      <c r="K1689" s="2">
        <v>4443.09</v>
      </c>
      <c r="L1689" s="2">
        <v>1689.53</v>
      </c>
      <c r="M1689" s="1"/>
      <c r="N1689" s="5">
        <f t="shared" si="52"/>
        <v>24209.200000000001</v>
      </c>
      <c r="O1689" s="6">
        <f t="shared" si="53"/>
        <v>17823.5</v>
      </c>
      <c r="P1689" s="2">
        <v>30</v>
      </c>
      <c r="Q1689" s="2" t="s">
        <v>37</v>
      </c>
      <c r="R1689" s="2">
        <v>0</v>
      </c>
      <c r="S1689" s="2">
        <v>0</v>
      </c>
      <c r="T1689" s="2">
        <v>0</v>
      </c>
      <c r="U1689" s="2">
        <v>0</v>
      </c>
      <c r="V1689" s="2">
        <v>892.56</v>
      </c>
      <c r="W1689" s="2">
        <v>3032.4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2">
        <f>VLOOKUP(Tabla3[[#This Row],[Columna1]],Tabla5[#All],3,0)</f>
        <v>0</v>
      </c>
      <c r="AF1689" s="2">
        <v>0</v>
      </c>
      <c r="AG1689" s="2">
        <v>0</v>
      </c>
      <c r="AH1689" s="2">
        <v>0</v>
      </c>
      <c r="AI1689" s="2">
        <v>0</v>
      </c>
      <c r="AJ1689" s="2">
        <v>0</v>
      </c>
      <c r="AK1689" s="2">
        <f>VLOOKUP(Tabla3[[#This Row],[Columna1]],Tabla7[[ID]:[Monto neto de los bonos]],3,0)</f>
        <v>3032.4</v>
      </c>
      <c r="AL1689" s="2">
        <v>0</v>
      </c>
      <c r="AM1689" s="2">
        <v>0</v>
      </c>
      <c r="AN1689" s="2">
        <v>0</v>
      </c>
      <c r="AO1689" s="2">
        <v>0</v>
      </c>
      <c r="AP1689" s="2">
        <v>0</v>
      </c>
      <c r="AQ1689" s="2">
        <v>0</v>
      </c>
      <c r="AR1689" s="2">
        <v>0</v>
      </c>
      <c r="AS1689" s="2">
        <v>3176.54</v>
      </c>
      <c r="AT1689" s="2">
        <v>2117.6999999999998</v>
      </c>
      <c r="AU1689" s="2">
        <v>1091.46</v>
      </c>
      <c r="AV1689" s="2">
        <v>0</v>
      </c>
      <c r="AW1689" s="1"/>
      <c r="AX1689" s="2" t="s">
        <v>422</v>
      </c>
      <c r="AY1689" s="8" t="s">
        <v>423</v>
      </c>
    </row>
    <row r="1690" spans="1:51" ht="13.15" customHeight="1" x14ac:dyDescent="0.25">
      <c r="A1690" s="7">
        <v>16219</v>
      </c>
      <c r="B1690" s="2" t="s">
        <v>1584</v>
      </c>
      <c r="C1690" s="2">
        <v>216503</v>
      </c>
      <c r="D1690" s="2" t="s">
        <v>188</v>
      </c>
      <c r="E1690" s="2" t="s">
        <v>197</v>
      </c>
      <c r="F1690" s="2" t="s">
        <v>36</v>
      </c>
      <c r="G1690" s="3">
        <v>40534</v>
      </c>
      <c r="H1690" s="1"/>
      <c r="I1690" s="2">
        <v>13165.89</v>
      </c>
      <c r="J1690" s="2">
        <v>2789.65</v>
      </c>
      <c r="K1690" s="2">
        <v>2789.65</v>
      </c>
      <c r="L1690" s="2">
        <v>2511.31</v>
      </c>
      <c r="M1690" s="1"/>
      <c r="N1690" s="5">
        <f t="shared" si="52"/>
        <v>23609.31</v>
      </c>
      <c r="O1690" s="6">
        <f t="shared" si="53"/>
        <v>19389.250000000004</v>
      </c>
      <c r="P1690" s="2">
        <v>30</v>
      </c>
      <c r="Q1690" s="2" t="s">
        <v>37</v>
      </c>
      <c r="R1690" s="2">
        <v>0</v>
      </c>
      <c r="S1690" s="2">
        <v>0</v>
      </c>
      <c r="T1690" s="2">
        <v>0</v>
      </c>
      <c r="U1690" s="2">
        <v>0</v>
      </c>
      <c r="V1690" s="2">
        <v>1249.68</v>
      </c>
      <c r="W1690" s="2">
        <v>0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1103.1300000000001</v>
      </c>
      <c r="AE1690" s="2">
        <f>VLOOKUP(Tabla3[[#This Row],[Columna1]],Tabla5[#All],3,0)</f>
        <v>1103.1300000000001</v>
      </c>
      <c r="AF1690" s="2">
        <v>0</v>
      </c>
      <c r="AG1690" s="2">
        <v>0</v>
      </c>
      <c r="AH1690" s="2">
        <v>0</v>
      </c>
      <c r="AI1690" s="2">
        <v>0</v>
      </c>
      <c r="AJ1690" s="2">
        <v>0</v>
      </c>
      <c r="AK1690" s="2">
        <f>VLOOKUP(Tabla3[[#This Row],[Columna1]],Tabla7[[ID]:[Monto neto de los bonos]],3,0)</f>
        <v>0</v>
      </c>
      <c r="AL1690" s="2">
        <v>0</v>
      </c>
      <c r="AM1690" s="2">
        <v>0</v>
      </c>
      <c r="AN1690" s="2">
        <v>0</v>
      </c>
      <c r="AO1690" s="2">
        <v>0</v>
      </c>
      <c r="AP1690" s="2">
        <v>0</v>
      </c>
      <c r="AQ1690" s="2">
        <v>0</v>
      </c>
      <c r="AR1690" s="2">
        <v>0</v>
      </c>
      <c r="AS1690" s="2">
        <v>0</v>
      </c>
      <c r="AT1690" s="2">
        <v>2250.62</v>
      </c>
      <c r="AU1690" s="2">
        <v>1969.44</v>
      </c>
      <c r="AV1690" s="2">
        <v>0</v>
      </c>
      <c r="AW1690" s="1"/>
      <c r="AX1690" s="2" t="s">
        <v>422</v>
      </c>
      <c r="AY1690" s="8" t="s">
        <v>423</v>
      </c>
    </row>
    <row r="1691" spans="1:51" ht="13.15" customHeight="1" x14ac:dyDescent="0.25">
      <c r="A1691" s="7">
        <v>23808</v>
      </c>
      <c r="B1691" s="2" t="s">
        <v>1585</v>
      </c>
      <c r="C1691" s="2">
        <v>5445803</v>
      </c>
      <c r="D1691" s="2" t="s">
        <v>188</v>
      </c>
      <c r="E1691" s="2" t="s">
        <v>192</v>
      </c>
      <c r="F1691" s="2" t="s">
        <v>193</v>
      </c>
      <c r="G1691" s="3">
        <v>44652</v>
      </c>
      <c r="H1691" s="1"/>
      <c r="I1691" s="2">
        <v>9717.6</v>
      </c>
      <c r="J1691" s="2">
        <v>4447.2349999999997</v>
      </c>
      <c r="K1691" s="2">
        <v>4447.2349999999997</v>
      </c>
      <c r="L1691" s="2">
        <v>0</v>
      </c>
      <c r="M1691" s="1"/>
      <c r="N1691" s="5">
        <f t="shared" si="52"/>
        <v>23873.119999999999</v>
      </c>
      <c r="O1691" s="6">
        <f t="shared" si="53"/>
        <v>18155.28</v>
      </c>
      <c r="P1691" s="2">
        <v>30</v>
      </c>
      <c r="Q1691" s="2" t="s">
        <v>37</v>
      </c>
      <c r="R1691" s="2">
        <v>0</v>
      </c>
      <c r="S1691" s="2">
        <v>0</v>
      </c>
      <c r="T1691" s="2">
        <v>0</v>
      </c>
      <c r="U1691" s="2">
        <v>0</v>
      </c>
      <c r="V1691" s="2">
        <v>893.38</v>
      </c>
      <c r="W1691" s="2">
        <v>1970.03</v>
      </c>
      <c r="X1691" s="2">
        <v>0</v>
      </c>
      <c r="Y1691" s="2">
        <v>2397.64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f>VLOOKUP(Tabla3[[#This Row],[Columna1]],Tabla5[#All],3,0)</f>
        <v>0</v>
      </c>
      <c r="AF1691" s="2">
        <v>0</v>
      </c>
      <c r="AG1691" s="2">
        <v>0</v>
      </c>
      <c r="AH1691" s="2">
        <v>0</v>
      </c>
      <c r="AI1691" s="2">
        <v>0</v>
      </c>
      <c r="AJ1691" s="2">
        <v>0</v>
      </c>
      <c r="AK1691" s="2">
        <f>VLOOKUP(Tabla3[[#This Row],[Columna1]],Tabla7[[ID]:[Monto neto de los bonos]],3,0)</f>
        <v>1970.03</v>
      </c>
      <c r="AL1691" s="2">
        <v>0</v>
      </c>
      <c r="AM1691" s="2">
        <v>0</v>
      </c>
      <c r="AN1691" s="2">
        <v>0</v>
      </c>
      <c r="AO1691" s="2">
        <v>0</v>
      </c>
      <c r="AP1691" s="2">
        <v>0</v>
      </c>
      <c r="AQ1691" s="2">
        <v>0</v>
      </c>
      <c r="AR1691" s="2">
        <v>0</v>
      </c>
      <c r="AS1691" s="2">
        <v>2925.8</v>
      </c>
      <c r="AT1691" s="2">
        <v>1950.52</v>
      </c>
      <c r="AU1691" s="2">
        <v>841.52</v>
      </c>
      <c r="AV1691" s="2">
        <v>0</v>
      </c>
      <c r="AW1691" s="1"/>
      <c r="AX1691" s="2" t="s">
        <v>422</v>
      </c>
      <c r="AY1691" s="8" t="s">
        <v>428</v>
      </c>
    </row>
    <row r="1692" spans="1:51" ht="13.15" customHeight="1" x14ac:dyDescent="0.25">
      <c r="A1692" s="7">
        <v>15433</v>
      </c>
      <c r="B1692" s="2" t="s">
        <v>1586</v>
      </c>
      <c r="C1692" s="2">
        <v>184503</v>
      </c>
      <c r="D1692" s="2" t="s">
        <v>188</v>
      </c>
      <c r="E1692" s="2" t="s">
        <v>228</v>
      </c>
      <c r="F1692" s="2" t="s">
        <v>36</v>
      </c>
      <c r="G1692" s="3">
        <v>39951</v>
      </c>
      <c r="H1692" s="1"/>
      <c r="I1692" s="2">
        <v>13165.89</v>
      </c>
      <c r="J1692" s="2">
        <v>2789.65</v>
      </c>
      <c r="K1692" s="2">
        <v>2789.65</v>
      </c>
      <c r="L1692" s="2">
        <v>1487.68</v>
      </c>
      <c r="M1692" s="1"/>
      <c r="N1692" s="5">
        <f t="shared" si="52"/>
        <v>21482.55</v>
      </c>
      <c r="O1692" s="6">
        <f t="shared" si="53"/>
        <v>17583.509999999998</v>
      </c>
      <c r="P1692" s="2">
        <v>30</v>
      </c>
      <c r="Q1692" s="2" t="s">
        <v>37</v>
      </c>
      <c r="R1692" s="2">
        <v>0</v>
      </c>
      <c r="S1692" s="2">
        <v>0</v>
      </c>
      <c r="T1692" s="2">
        <v>0</v>
      </c>
      <c r="U1692" s="2">
        <v>0</v>
      </c>
      <c r="V1692" s="2">
        <v>1249.68</v>
      </c>
      <c r="W1692" s="2">
        <v>0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f>VLOOKUP(Tabla3[[#This Row],[Columna1]],Tabla5[#All],3,0)</f>
        <v>0</v>
      </c>
      <c r="AF1692" s="2">
        <v>0</v>
      </c>
      <c r="AG1692" s="2">
        <v>0</v>
      </c>
      <c r="AH1692" s="2">
        <v>0</v>
      </c>
      <c r="AI1692" s="2">
        <v>0</v>
      </c>
      <c r="AJ1692" s="2">
        <v>0</v>
      </c>
      <c r="AK1692" s="2">
        <f>VLOOKUP(Tabla3[[#This Row],[Columna1]],Tabla7[[ID]:[Monto neto de los bonos]],3,0)</f>
        <v>0</v>
      </c>
      <c r="AL1692" s="2">
        <v>0</v>
      </c>
      <c r="AM1692" s="2">
        <v>0</v>
      </c>
      <c r="AN1692" s="2">
        <v>0</v>
      </c>
      <c r="AO1692" s="2">
        <v>0</v>
      </c>
      <c r="AP1692" s="2">
        <v>0</v>
      </c>
      <c r="AQ1692" s="2">
        <v>0</v>
      </c>
      <c r="AR1692" s="2">
        <v>0</v>
      </c>
      <c r="AS1692" s="2">
        <v>0</v>
      </c>
      <c r="AT1692" s="2">
        <v>2148.2399999999998</v>
      </c>
      <c r="AU1692" s="2">
        <v>1750.8</v>
      </c>
      <c r="AV1692" s="2">
        <v>0</v>
      </c>
      <c r="AW1692" s="1"/>
      <c r="AX1692" s="2" t="s">
        <v>422</v>
      </c>
      <c r="AY1692" s="8" t="s">
        <v>423</v>
      </c>
    </row>
    <row r="1693" spans="1:51" ht="13.15" customHeight="1" x14ac:dyDescent="0.25">
      <c r="A1693" s="7">
        <v>13047</v>
      </c>
      <c r="B1693" s="2" t="s">
        <v>4509</v>
      </c>
      <c r="C1693" s="2">
        <v>94803</v>
      </c>
      <c r="D1693" s="2" t="s">
        <v>188</v>
      </c>
      <c r="E1693" s="2" t="s">
        <v>199</v>
      </c>
      <c r="F1693" s="2" t="s">
        <v>217</v>
      </c>
      <c r="G1693" s="3">
        <v>38434</v>
      </c>
      <c r="H1693" s="1"/>
      <c r="I1693" s="2">
        <v>12173.71</v>
      </c>
      <c r="J1693" s="2">
        <v>4748.5950000000003</v>
      </c>
      <c r="K1693" s="2">
        <v>4748.5950000000003</v>
      </c>
      <c r="L1693" s="2">
        <v>6532.35</v>
      </c>
      <c r="M1693" s="1"/>
      <c r="N1693" s="5">
        <f t="shared" si="52"/>
        <v>42409.22</v>
      </c>
      <c r="O1693" s="6">
        <f t="shared" si="53"/>
        <v>33123.480000000003</v>
      </c>
      <c r="P1693" s="2">
        <v>30</v>
      </c>
      <c r="Q1693" s="2" t="s">
        <v>37</v>
      </c>
      <c r="R1693" s="2">
        <v>0</v>
      </c>
      <c r="S1693" s="2">
        <v>0</v>
      </c>
      <c r="T1693" s="2">
        <v>0</v>
      </c>
      <c r="U1693" s="2">
        <v>0</v>
      </c>
      <c r="V1693" s="2">
        <v>1040.2</v>
      </c>
      <c r="W1693" s="2">
        <v>2010.48</v>
      </c>
      <c r="X1693" s="2">
        <v>4334.16</v>
      </c>
      <c r="Y1693" s="2">
        <v>3155.29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f>VLOOKUP(Tabla3[[#This Row],[Columna1]],Tabla5[#All],3,0)</f>
        <v>0</v>
      </c>
      <c r="AF1693" s="2">
        <v>0</v>
      </c>
      <c r="AG1693" s="2">
        <v>8000</v>
      </c>
      <c r="AH1693" s="2">
        <v>0</v>
      </c>
      <c r="AI1693" s="2">
        <v>0</v>
      </c>
      <c r="AJ1693" s="2">
        <v>0</v>
      </c>
      <c r="AK1693" s="2">
        <f>VLOOKUP(Tabla3[[#This Row],[Columna1]],Tabla7[[ID]:[Monto neto de los bonos]],3,0)</f>
        <v>14344.64</v>
      </c>
      <c r="AL1693" s="2">
        <v>0</v>
      </c>
      <c r="AM1693" s="2">
        <v>0</v>
      </c>
      <c r="AN1693" s="2">
        <v>0</v>
      </c>
      <c r="AO1693" s="2">
        <v>0</v>
      </c>
      <c r="AP1693" s="2">
        <v>0</v>
      </c>
      <c r="AQ1693" s="2">
        <v>0</v>
      </c>
      <c r="AR1693" s="2">
        <v>0</v>
      </c>
      <c r="AS1693" s="2">
        <v>4289.24</v>
      </c>
      <c r="AT1693" s="2">
        <v>2765.05</v>
      </c>
      <c r="AU1693" s="2">
        <v>2231.4499999999998</v>
      </c>
      <c r="AV1693" s="2">
        <v>0</v>
      </c>
      <c r="AW1693" s="1"/>
      <c r="AX1693" s="2" t="s">
        <v>422</v>
      </c>
      <c r="AY1693" s="8" t="s">
        <v>428</v>
      </c>
    </row>
    <row r="1694" spans="1:51" ht="13.15" customHeight="1" x14ac:dyDescent="0.25">
      <c r="A1694" s="7">
        <v>22249</v>
      </c>
      <c r="B1694" s="2" t="s">
        <v>1587</v>
      </c>
      <c r="C1694" s="2">
        <v>3886103</v>
      </c>
      <c r="D1694" s="2" t="s">
        <v>188</v>
      </c>
      <c r="E1694" s="2" t="s">
        <v>202</v>
      </c>
      <c r="F1694" s="2" t="s">
        <v>193</v>
      </c>
      <c r="G1694" s="3">
        <v>43815</v>
      </c>
      <c r="H1694" s="1"/>
      <c r="I1694" s="2">
        <v>9717.6</v>
      </c>
      <c r="J1694" s="2">
        <v>4447.2349999999997</v>
      </c>
      <c r="K1694" s="2">
        <v>4447.2349999999997</v>
      </c>
      <c r="L1694" s="2">
        <v>1809.52</v>
      </c>
      <c r="M1694" s="1"/>
      <c r="N1694" s="5">
        <f t="shared" si="52"/>
        <v>25682.639999999999</v>
      </c>
      <c r="O1694" s="6">
        <f t="shared" si="53"/>
        <v>19241.699999999997</v>
      </c>
      <c r="P1694" s="2">
        <v>30</v>
      </c>
      <c r="Q1694" s="2" t="s">
        <v>37</v>
      </c>
      <c r="R1694" s="2">
        <v>0</v>
      </c>
      <c r="S1694" s="2">
        <v>0</v>
      </c>
      <c r="T1694" s="2">
        <v>0</v>
      </c>
      <c r="U1694" s="2">
        <v>0</v>
      </c>
      <c r="V1694" s="2">
        <v>893.38</v>
      </c>
      <c r="W1694" s="2">
        <v>1970.03</v>
      </c>
      <c r="X1694" s="2">
        <v>0</v>
      </c>
      <c r="Y1694" s="2">
        <v>2397.64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f>VLOOKUP(Tabla3[[#This Row],[Columna1]],Tabla5[#All],3,0)</f>
        <v>0</v>
      </c>
      <c r="AF1694" s="2">
        <v>0</v>
      </c>
      <c r="AG1694" s="2">
        <v>0</v>
      </c>
      <c r="AH1694" s="2">
        <v>0</v>
      </c>
      <c r="AI1694" s="2">
        <v>0</v>
      </c>
      <c r="AJ1694" s="2">
        <v>0</v>
      </c>
      <c r="AK1694" s="2">
        <f>VLOOKUP(Tabla3[[#This Row],[Columna1]],Tabla7[[ID]:[Monto neto de los bonos]],3,0)</f>
        <v>1970.03</v>
      </c>
      <c r="AL1694" s="2">
        <v>0</v>
      </c>
      <c r="AM1694" s="2">
        <v>0</v>
      </c>
      <c r="AN1694" s="2">
        <v>0</v>
      </c>
      <c r="AO1694" s="2">
        <v>0</v>
      </c>
      <c r="AP1694" s="2">
        <v>0</v>
      </c>
      <c r="AQ1694" s="2">
        <v>0</v>
      </c>
      <c r="AR1694" s="2">
        <v>0</v>
      </c>
      <c r="AS1694" s="2">
        <v>3197.22</v>
      </c>
      <c r="AT1694" s="2">
        <v>2131.48</v>
      </c>
      <c r="AU1694" s="2">
        <v>1112.24</v>
      </c>
      <c r="AV1694" s="2">
        <v>0</v>
      </c>
      <c r="AW1694" s="1"/>
      <c r="AX1694" s="2" t="s">
        <v>422</v>
      </c>
      <c r="AY1694" s="8" t="s">
        <v>428</v>
      </c>
    </row>
    <row r="1695" spans="1:51" ht="13.15" customHeight="1" x14ac:dyDescent="0.25">
      <c r="A1695" s="7">
        <v>12966</v>
      </c>
      <c r="B1695" s="2" t="s">
        <v>1588</v>
      </c>
      <c r="C1695" s="2">
        <v>93103</v>
      </c>
      <c r="D1695" s="2" t="s">
        <v>188</v>
      </c>
      <c r="E1695" s="2" t="s">
        <v>190</v>
      </c>
      <c r="F1695" s="2" t="s">
        <v>216</v>
      </c>
      <c r="G1695" s="3">
        <v>38384</v>
      </c>
      <c r="H1695" s="1"/>
      <c r="I1695" s="2">
        <v>11612.32</v>
      </c>
      <c r="J1695" s="2">
        <v>4273.5050000000001</v>
      </c>
      <c r="K1695" s="2">
        <v>4273.5050000000001</v>
      </c>
      <c r="L1695" s="2">
        <v>5736.84</v>
      </c>
      <c r="M1695" s="1"/>
      <c r="N1695" s="5">
        <f t="shared" si="52"/>
        <v>29896.230000000003</v>
      </c>
      <c r="O1695" s="6">
        <f t="shared" si="53"/>
        <v>20645.27</v>
      </c>
      <c r="P1695" s="2">
        <v>30</v>
      </c>
      <c r="Q1695" s="2" t="s">
        <v>37</v>
      </c>
      <c r="R1695" s="2">
        <v>0</v>
      </c>
      <c r="S1695" s="2">
        <v>0</v>
      </c>
      <c r="T1695" s="2">
        <v>0</v>
      </c>
      <c r="U1695" s="2">
        <v>0</v>
      </c>
      <c r="V1695" s="2">
        <v>967.66</v>
      </c>
      <c r="W1695" s="2">
        <v>3032.4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f>VLOOKUP(Tabla3[[#This Row],[Columna1]],Tabla5[#All],3,0)</f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f>VLOOKUP(Tabla3[[#This Row],[Columna1]],Tabla7[[ID]:[Monto neto de los bonos]],3,0)</f>
        <v>3032.4</v>
      </c>
      <c r="AL1695" s="2">
        <v>0</v>
      </c>
      <c r="AM1695" s="2">
        <v>0</v>
      </c>
      <c r="AN1695" s="2">
        <v>0</v>
      </c>
      <c r="AO1695" s="2">
        <v>0</v>
      </c>
      <c r="AP1695" s="2">
        <v>0</v>
      </c>
      <c r="AQ1695" s="2">
        <v>0</v>
      </c>
      <c r="AR1695" s="2">
        <v>0</v>
      </c>
      <c r="AS1695" s="2">
        <v>4298.22</v>
      </c>
      <c r="AT1695" s="2">
        <v>2686.38</v>
      </c>
      <c r="AU1695" s="2">
        <v>2266.36</v>
      </c>
      <c r="AV1695" s="2">
        <v>0</v>
      </c>
      <c r="AW1695" s="1"/>
      <c r="AX1695" s="2" t="s">
        <v>422</v>
      </c>
      <c r="AY1695" s="8" t="s">
        <v>423</v>
      </c>
    </row>
    <row r="1696" spans="1:51" ht="13.15" customHeight="1" x14ac:dyDescent="0.25">
      <c r="A1696" s="7">
        <v>17961</v>
      </c>
      <c r="B1696" s="2" t="s">
        <v>1589</v>
      </c>
      <c r="C1696" s="2">
        <v>238303</v>
      </c>
      <c r="D1696" s="2" t="s">
        <v>188</v>
      </c>
      <c r="E1696" s="2" t="s">
        <v>203</v>
      </c>
      <c r="F1696" s="2" t="s">
        <v>193</v>
      </c>
      <c r="G1696" s="3">
        <v>41529</v>
      </c>
      <c r="H1696" s="3">
        <v>45726</v>
      </c>
      <c r="I1696" s="2">
        <v>9717.6</v>
      </c>
      <c r="J1696" s="2">
        <v>4447.2349999999997</v>
      </c>
      <c r="K1696" s="2">
        <v>4447.2349999999997</v>
      </c>
      <c r="L1696" s="2">
        <v>2967.08</v>
      </c>
      <c r="M1696" s="1"/>
      <c r="N1696" s="5">
        <f t="shared" si="52"/>
        <v>26393.51</v>
      </c>
      <c r="O1696" s="6">
        <f t="shared" si="53"/>
        <v>22928.01</v>
      </c>
      <c r="P1696" s="2">
        <v>15</v>
      </c>
      <c r="Q1696" s="2" t="s">
        <v>37</v>
      </c>
      <c r="R1696" s="2">
        <v>0</v>
      </c>
      <c r="S1696" s="2">
        <v>0</v>
      </c>
      <c r="T1696" s="2">
        <v>0</v>
      </c>
      <c r="U1696" s="2">
        <v>0</v>
      </c>
      <c r="V1696" s="2">
        <v>446.69</v>
      </c>
      <c r="W1696" s="2">
        <v>1970.03</v>
      </c>
      <c r="X1696" s="2">
        <v>0</v>
      </c>
      <c r="Y1696" s="2">
        <v>2397.64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f>VLOOKUP(Tabla3[[#This Row],[Columna1]],Tabla5[#All],3,0)</f>
        <v>0</v>
      </c>
      <c r="AF1696" s="2">
        <v>0</v>
      </c>
      <c r="AG1696" s="2">
        <v>0</v>
      </c>
      <c r="AH1696" s="2">
        <v>0</v>
      </c>
      <c r="AI1696" s="2">
        <v>0</v>
      </c>
      <c r="AJ1696" s="2">
        <v>0</v>
      </c>
      <c r="AK1696" s="2">
        <f>VLOOKUP(Tabla3[[#This Row],[Columna1]],Tabla7[[ID]:[Monto neto de los bonos]],3,0)</f>
        <v>1970.03</v>
      </c>
      <c r="AL1696" s="2">
        <v>0</v>
      </c>
      <c r="AM1696" s="2">
        <v>0</v>
      </c>
      <c r="AN1696" s="2">
        <v>1270</v>
      </c>
      <c r="AO1696" s="2">
        <v>0</v>
      </c>
      <c r="AP1696" s="2">
        <v>0</v>
      </c>
      <c r="AQ1696" s="2">
        <v>0</v>
      </c>
      <c r="AR1696" s="2">
        <v>0</v>
      </c>
      <c r="AS1696" s="2">
        <v>1685.43</v>
      </c>
      <c r="AT1696" s="2">
        <v>1123.6199999999999</v>
      </c>
      <c r="AU1696" s="2">
        <v>656.45</v>
      </c>
      <c r="AV1696" s="2">
        <v>0</v>
      </c>
      <c r="AW1696" s="1"/>
      <c r="AX1696" s="2" t="s">
        <v>422</v>
      </c>
      <c r="AY1696" s="8" t="s">
        <v>428</v>
      </c>
    </row>
    <row r="1697" spans="1:51" ht="13.15" customHeight="1" x14ac:dyDescent="0.25">
      <c r="A1697" s="7">
        <v>24636</v>
      </c>
      <c r="B1697" s="2" t="s">
        <v>1590</v>
      </c>
      <c r="C1697" s="2">
        <v>6102503</v>
      </c>
      <c r="D1697" s="2" t="s">
        <v>188</v>
      </c>
      <c r="E1697" s="2" t="s">
        <v>211</v>
      </c>
      <c r="F1697" s="2" t="s">
        <v>212</v>
      </c>
      <c r="G1697" s="3">
        <v>45154</v>
      </c>
      <c r="H1697" s="1"/>
      <c r="I1697" s="2">
        <v>8947.52</v>
      </c>
      <c r="J1697" s="2">
        <v>4838.1850000000004</v>
      </c>
      <c r="K1697" s="2">
        <v>4838.1850000000004</v>
      </c>
      <c r="L1697" s="2">
        <v>0</v>
      </c>
      <c r="M1697" s="1"/>
      <c r="N1697" s="5">
        <f t="shared" si="52"/>
        <v>19775.560000000005</v>
      </c>
      <c r="O1697" s="6">
        <f t="shared" si="53"/>
        <v>17347.170000000006</v>
      </c>
      <c r="P1697" s="2">
        <v>29</v>
      </c>
      <c r="Q1697" s="2" t="s">
        <v>37</v>
      </c>
      <c r="R1697" s="2">
        <v>0</v>
      </c>
      <c r="S1697" s="2">
        <v>0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1151.67</v>
      </c>
      <c r="AE1697" s="2">
        <f>VLOOKUP(Tabla3[[#This Row],[Columna1]],Tabla5[#All],3,0)</f>
        <v>1151.67</v>
      </c>
      <c r="AF1697" s="2">
        <v>0</v>
      </c>
      <c r="AG1697" s="2">
        <v>0</v>
      </c>
      <c r="AH1697" s="2">
        <v>0</v>
      </c>
      <c r="AI1697" s="2">
        <v>0</v>
      </c>
      <c r="AJ1697" s="2">
        <v>0</v>
      </c>
      <c r="AK1697" s="2">
        <f>VLOOKUP(Tabla3[[#This Row],[Columna1]],Tabla7[[ID]:[Monto neto de los bonos]],3,0)</f>
        <v>0</v>
      </c>
      <c r="AL1697" s="2">
        <v>0</v>
      </c>
      <c r="AM1697" s="2">
        <v>0</v>
      </c>
      <c r="AN1697" s="2">
        <v>0</v>
      </c>
      <c r="AO1697" s="2">
        <v>0</v>
      </c>
      <c r="AP1697" s="2">
        <v>0</v>
      </c>
      <c r="AQ1697" s="2">
        <v>0</v>
      </c>
      <c r="AR1697" s="2">
        <v>0</v>
      </c>
      <c r="AS1697" s="2">
        <v>0</v>
      </c>
      <c r="AT1697" s="2">
        <v>1800.32</v>
      </c>
      <c r="AU1697" s="2">
        <v>628.07000000000005</v>
      </c>
      <c r="AV1697" s="2">
        <v>0</v>
      </c>
      <c r="AW1697" s="1"/>
      <c r="AX1697" s="2" t="s">
        <v>422</v>
      </c>
      <c r="AY1697" s="8" t="s">
        <v>423</v>
      </c>
    </row>
    <row r="1698" spans="1:51" ht="13.15" customHeight="1" x14ac:dyDescent="0.25">
      <c r="A1698" s="7">
        <v>24876</v>
      </c>
      <c r="B1698" s="2" t="s">
        <v>4257</v>
      </c>
      <c r="C1698" s="2">
        <v>6291803</v>
      </c>
      <c r="D1698" s="2" t="s">
        <v>188</v>
      </c>
      <c r="E1698" s="2" t="s">
        <v>196</v>
      </c>
      <c r="F1698" s="2" t="s">
        <v>193</v>
      </c>
      <c r="G1698" s="3">
        <v>45338</v>
      </c>
      <c r="H1698" s="1"/>
      <c r="I1698" s="2">
        <v>9717.6</v>
      </c>
      <c r="J1698" s="2">
        <v>4447.2349999999997</v>
      </c>
      <c r="K1698" s="2">
        <v>4447.2349999999997</v>
      </c>
      <c r="L1698" s="2">
        <v>0</v>
      </c>
      <c r="M1698" s="1"/>
      <c r="N1698" s="5">
        <f t="shared" si="52"/>
        <v>24848.39</v>
      </c>
      <c r="O1698" s="6">
        <f t="shared" si="53"/>
        <v>18155.289999999997</v>
      </c>
      <c r="P1698" s="2">
        <v>30</v>
      </c>
      <c r="Q1698" s="2" t="s">
        <v>37</v>
      </c>
      <c r="R1698" s="2">
        <v>0</v>
      </c>
      <c r="S1698" s="2">
        <v>0</v>
      </c>
      <c r="T1698" s="2">
        <v>0</v>
      </c>
      <c r="U1698" s="2">
        <v>0</v>
      </c>
      <c r="V1698" s="2">
        <v>893.38</v>
      </c>
      <c r="W1698" s="2">
        <v>1970.03</v>
      </c>
      <c r="X1698" s="2">
        <v>0</v>
      </c>
      <c r="Y1698" s="2">
        <v>3372.91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f>VLOOKUP(Tabla3[[#This Row],[Columna1]],Tabla5[#All],3,0)</f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>
        <f>VLOOKUP(Tabla3[[#This Row],[Columna1]],Tabla7[[ID]:[Monto neto de los bonos]],3,0)</f>
        <v>1970.03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  <c r="AQ1698" s="2">
        <v>0</v>
      </c>
      <c r="AR1698" s="2">
        <v>0</v>
      </c>
      <c r="AS1698" s="2">
        <v>3901.06</v>
      </c>
      <c r="AT1698" s="2">
        <v>1950.52</v>
      </c>
      <c r="AU1698" s="2">
        <v>841.52</v>
      </c>
      <c r="AV1698" s="2">
        <v>0</v>
      </c>
      <c r="AW1698" s="1"/>
      <c r="AX1698" s="2" t="s">
        <v>422</v>
      </c>
      <c r="AY1698" s="8" t="s">
        <v>428</v>
      </c>
    </row>
    <row r="1699" spans="1:51" ht="13.15" customHeight="1" x14ac:dyDescent="0.25">
      <c r="A1699" s="7">
        <v>14705</v>
      </c>
      <c r="B1699" s="2" t="s">
        <v>4455</v>
      </c>
      <c r="C1699" s="2">
        <v>158703</v>
      </c>
      <c r="D1699" s="2" t="s">
        <v>188</v>
      </c>
      <c r="E1699" s="2" t="s">
        <v>202</v>
      </c>
      <c r="F1699" s="2" t="s">
        <v>193</v>
      </c>
      <c r="G1699" s="3">
        <v>39455</v>
      </c>
      <c r="H1699" s="1"/>
      <c r="I1699" s="2">
        <v>9717.6</v>
      </c>
      <c r="J1699" s="2">
        <v>4447.2349999999997</v>
      </c>
      <c r="K1699" s="2">
        <v>4447.2349999999997</v>
      </c>
      <c r="L1699" s="2">
        <v>4206.32</v>
      </c>
      <c r="M1699" s="1"/>
      <c r="N1699" s="5">
        <f t="shared" si="52"/>
        <v>28079.439999999999</v>
      </c>
      <c r="O1699" s="6">
        <f t="shared" si="53"/>
        <v>20616.579999999998</v>
      </c>
      <c r="P1699" s="2">
        <v>30</v>
      </c>
      <c r="Q1699" s="2" t="s">
        <v>37</v>
      </c>
      <c r="R1699" s="2">
        <v>0</v>
      </c>
      <c r="S1699" s="2">
        <v>0</v>
      </c>
      <c r="T1699" s="2">
        <v>0</v>
      </c>
      <c r="U1699" s="2">
        <v>0</v>
      </c>
      <c r="V1699" s="2">
        <v>893.38</v>
      </c>
      <c r="W1699" s="2">
        <v>1970.03</v>
      </c>
      <c r="X1699" s="2">
        <v>0</v>
      </c>
      <c r="Y1699" s="2">
        <v>2397.64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2">
        <f>VLOOKUP(Tabla3[[#This Row],[Columna1]],Tabla5[#All],3,0)</f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0</v>
      </c>
      <c r="AK1699" s="2">
        <f>VLOOKUP(Tabla3[[#This Row],[Columna1]],Tabla7[[ID]:[Monto neto de los bonos]],3,0)</f>
        <v>1970.03</v>
      </c>
      <c r="AL1699" s="2">
        <v>0</v>
      </c>
      <c r="AM1699" s="2">
        <v>0</v>
      </c>
      <c r="AN1699" s="2">
        <v>0</v>
      </c>
      <c r="AO1699" s="2">
        <v>0</v>
      </c>
      <c r="AP1699" s="2">
        <v>0</v>
      </c>
      <c r="AQ1699" s="2">
        <v>0</v>
      </c>
      <c r="AR1699" s="2">
        <v>0</v>
      </c>
      <c r="AS1699" s="2">
        <v>3556.74</v>
      </c>
      <c r="AT1699" s="2">
        <v>2371.16</v>
      </c>
      <c r="AU1699" s="2">
        <v>1534.96</v>
      </c>
      <c r="AV1699" s="2">
        <v>0</v>
      </c>
      <c r="AW1699" s="1"/>
      <c r="AX1699" s="2" t="s">
        <v>422</v>
      </c>
      <c r="AY1699" s="8" t="s">
        <v>428</v>
      </c>
    </row>
    <row r="1700" spans="1:51" ht="13.15" customHeight="1" x14ac:dyDescent="0.25">
      <c r="A1700" s="7">
        <v>13623</v>
      </c>
      <c r="B1700" s="2" t="s">
        <v>4128</v>
      </c>
      <c r="C1700" s="2">
        <v>84403</v>
      </c>
      <c r="D1700" s="2" t="s">
        <v>188</v>
      </c>
      <c r="E1700" s="2" t="s">
        <v>203</v>
      </c>
      <c r="F1700" s="2" t="s">
        <v>217</v>
      </c>
      <c r="G1700" s="3">
        <v>38777</v>
      </c>
      <c r="H1700" s="1"/>
      <c r="I1700" s="2">
        <v>12173.71</v>
      </c>
      <c r="J1700" s="2">
        <v>4748.5950000000003</v>
      </c>
      <c r="K1700" s="2">
        <v>4748.5950000000003</v>
      </c>
      <c r="L1700" s="2">
        <v>4469.0200000000004</v>
      </c>
      <c r="M1700" s="1"/>
      <c r="N1700" s="5">
        <f t="shared" si="52"/>
        <v>32345.890000000003</v>
      </c>
      <c r="O1700" s="6">
        <f t="shared" si="53"/>
        <v>23419.930000000004</v>
      </c>
      <c r="P1700" s="2">
        <v>30</v>
      </c>
      <c r="Q1700" s="2" t="s">
        <v>37</v>
      </c>
      <c r="R1700" s="2">
        <v>0</v>
      </c>
      <c r="S1700" s="2">
        <v>0</v>
      </c>
      <c r="T1700" s="2">
        <v>0</v>
      </c>
      <c r="U1700" s="2">
        <v>0</v>
      </c>
      <c r="V1700" s="2">
        <v>1040.2</v>
      </c>
      <c r="W1700" s="2">
        <v>2010.48</v>
      </c>
      <c r="X1700" s="2">
        <v>0</v>
      </c>
      <c r="Y1700" s="2">
        <v>3155.29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2">
        <f>VLOOKUP(Tabla3[[#This Row],[Columna1]],Tabla5[#All],3,0)</f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>
        <f>VLOOKUP(Tabla3[[#This Row],[Columna1]],Tabla7[[ID]:[Monto neto de los bonos]],3,0)</f>
        <v>2010.48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  <c r="AQ1700" s="2">
        <v>0</v>
      </c>
      <c r="AR1700" s="2">
        <v>0</v>
      </c>
      <c r="AS1700" s="2">
        <v>4077</v>
      </c>
      <c r="AT1700" s="2">
        <v>2718</v>
      </c>
      <c r="AU1700" s="2">
        <v>2130.96</v>
      </c>
      <c r="AV1700" s="2">
        <v>0</v>
      </c>
      <c r="AW1700" s="1"/>
      <c r="AX1700" s="2" t="s">
        <v>422</v>
      </c>
      <c r="AY1700" s="8" t="s">
        <v>428</v>
      </c>
    </row>
    <row r="1701" spans="1:51" ht="13.15" customHeight="1" x14ac:dyDescent="0.25">
      <c r="A1701" s="7">
        <v>15521</v>
      </c>
      <c r="B1701" s="2" t="s">
        <v>1591</v>
      </c>
      <c r="C1701" s="2">
        <v>187403</v>
      </c>
      <c r="D1701" s="2" t="s">
        <v>188</v>
      </c>
      <c r="E1701" s="2" t="s">
        <v>200</v>
      </c>
      <c r="F1701" s="2" t="s">
        <v>201</v>
      </c>
      <c r="G1701" s="3">
        <v>40102</v>
      </c>
      <c r="H1701" s="1"/>
      <c r="I1701" s="2">
        <v>11670.43</v>
      </c>
      <c r="J1701" s="2">
        <v>4294.8850000000002</v>
      </c>
      <c r="K1701" s="2">
        <v>4294.8850000000002</v>
      </c>
      <c r="L1701" s="2">
        <v>4400.6499999999996</v>
      </c>
      <c r="M1701" s="1"/>
      <c r="N1701" s="5">
        <f t="shared" si="52"/>
        <v>29987.109999999997</v>
      </c>
      <c r="O1701" s="6">
        <f t="shared" si="53"/>
        <v>21584.429999999997</v>
      </c>
      <c r="P1701" s="2">
        <v>30</v>
      </c>
      <c r="Q1701" s="2" t="s">
        <v>37</v>
      </c>
      <c r="R1701" s="2">
        <v>0</v>
      </c>
      <c r="S1701" s="2">
        <v>0</v>
      </c>
      <c r="T1701" s="2">
        <v>0</v>
      </c>
      <c r="U1701" s="2">
        <v>0</v>
      </c>
      <c r="V1701" s="2">
        <v>972.5</v>
      </c>
      <c r="W1701" s="2">
        <v>1803.57</v>
      </c>
      <c r="X1701" s="2">
        <v>0</v>
      </c>
      <c r="Y1701" s="2">
        <v>2550.19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2">
        <f>VLOOKUP(Tabla3[[#This Row],[Columna1]],Tabla5[#All],3,0)</f>
        <v>0</v>
      </c>
      <c r="AF1701" s="2">
        <v>0</v>
      </c>
      <c r="AG1701" s="2">
        <v>0</v>
      </c>
      <c r="AH1701" s="2">
        <v>0</v>
      </c>
      <c r="AI1701" s="2">
        <v>0</v>
      </c>
      <c r="AJ1701" s="2">
        <v>0</v>
      </c>
      <c r="AK1701" s="2">
        <f>VLOOKUP(Tabla3[[#This Row],[Columna1]],Tabla7[[ID]:[Monto neto de los bonos]],3,0)</f>
        <v>1803.57</v>
      </c>
      <c r="AL1701" s="2">
        <v>0</v>
      </c>
      <c r="AM1701" s="2">
        <v>0</v>
      </c>
      <c r="AN1701" s="2">
        <v>0</v>
      </c>
      <c r="AO1701" s="2">
        <v>0</v>
      </c>
      <c r="AP1701" s="2">
        <v>0</v>
      </c>
      <c r="AQ1701" s="2">
        <v>0</v>
      </c>
      <c r="AR1701" s="2">
        <v>0</v>
      </c>
      <c r="AS1701" s="2">
        <v>3845</v>
      </c>
      <c r="AT1701" s="2">
        <v>2563.3200000000002</v>
      </c>
      <c r="AU1701" s="2">
        <v>1994.36</v>
      </c>
      <c r="AV1701" s="2">
        <v>0</v>
      </c>
      <c r="AW1701" s="1"/>
      <c r="AX1701" s="2" t="s">
        <v>422</v>
      </c>
      <c r="AY1701" s="8" t="s">
        <v>428</v>
      </c>
    </row>
    <row r="1702" spans="1:51" ht="13.15" customHeight="1" x14ac:dyDescent="0.25">
      <c r="A1702" s="7">
        <v>15522</v>
      </c>
      <c r="B1702" s="2" t="s">
        <v>1592</v>
      </c>
      <c r="C1702" s="2">
        <v>187503</v>
      </c>
      <c r="D1702" s="2" t="s">
        <v>188</v>
      </c>
      <c r="E1702" s="2" t="s">
        <v>192</v>
      </c>
      <c r="F1702" s="2" t="s">
        <v>193</v>
      </c>
      <c r="G1702" s="3">
        <v>40102</v>
      </c>
      <c r="H1702" s="1"/>
      <c r="I1702" s="2">
        <v>9717.6</v>
      </c>
      <c r="J1702" s="2">
        <v>4447.2349999999997</v>
      </c>
      <c r="K1702" s="2">
        <v>4447.2349999999997</v>
      </c>
      <c r="L1702" s="2">
        <v>4222.01</v>
      </c>
      <c r="M1702" s="1"/>
      <c r="N1702" s="5">
        <f t="shared" si="52"/>
        <v>28095.13</v>
      </c>
      <c r="O1702" s="6">
        <f t="shared" si="53"/>
        <v>20625.510000000002</v>
      </c>
      <c r="P1702" s="2">
        <v>30</v>
      </c>
      <c r="Q1702" s="2" t="s">
        <v>37</v>
      </c>
      <c r="R1702" s="2">
        <v>0</v>
      </c>
      <c r="S1702" s="2">
        <v>0</v>
      </c>
      <c r="T1702" s="2">
        <v>0</v>
      </c>
      <c r="U1702" s="2">
        <v>0</v>
      </c>
      <c r="V1702" s="2">
        <v>893.38</v>
      </c>
      <c r="W1702" s="2">
        <v>1970.03</v>
      </c>
      <c r="X1702" s="2">
        <v>0</v>
      </c>
      <c r="Y1702" s="2">
        <v>2397.64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2">
        <f>VLOOKUP(Tabla3[[#This Row],[Columna1]],Tabla5[#All],3,0)</f>
        <v>0</v>
      </c>
      <c r="AF1702" s="2">
        <v>0</v>
      </c>
      <c r="AG1702" s="2">
        <v>0</v>
      </c>
      <c r="AH1702" s="2">
        <v>0</v>
      </c>
      <c r="AI1702" s="2">
        <v>0</v>
      </c>
      <c r="AJ1702" s="2">
        <v>0</v>
      </c>
      <c r="AK1702" s="2">
        <f>VLOOKUP(Tabla3[[#This Row],[Columna1]],Tabla7[[ID]:[Monto neto de los bonos]],3,0)</f>
        <v>1970.03</v>
      </c>
      <c r="AL1702" s="2">
        <v>0</v>
      </c>
      <c r="AM1702" s="2">
        <v>0</v>
      </c>
      <c r="AN1702" s="2">
        <v>0</v>
      </c>
      <c r="AO1702" s="2">
        <v>0</v>
      </c>
      <c r="AP1702" s="2">
        <v>0</v>
      </c>
      <c r="AQ1702" s="2">
        <v>0</v>
      </c>
      <c r="AR1702" s="2">
        <v>0</v>
      </c>
      <c r="AS1702" s="2">
        <v>3559.1</v>
      </c>
      <c r="AT1702" s="2">
        <v>2372.7399999999998</v>
      </c>
      <c r="AU1702" s="2">
        <v>1537.78</v>
      </c>
      <c r="AV1702" s="2">
        <v>0</v>
      </c>
      <c r="AW1702" s="1"/>
      <c r="AX1702" s="2" t="s">
        <v>422</v>
      </c>
      <c r="AY1702" s="8" t="s">
        <v>428</v>
      </c>
    </row>
    <row r="1703" spans="1:51" ht="13.15" customHeight="1" x14ac:dyDescent="0.25">
      <c r="A1703" s="7">
        <v>22250</v>
      </c>
      <c r="B1703" s="2" t="s">
        <v>1593</v>
      </c>
      <c r="C1703" s="2">
        <v>3886203</v>
      </c>
      <c r="D1703" s="2" t="s">
        <v>188</v>
      </c>
      <c r="E1703" s="2" t="s">
        <v>202</v>
      </c>
      <c r="F1703" s="2" t="s">
        <v>193</v>
      </c>
      <c r="G1703" s="3">
        <v>43815</v>
      </c>
      <c r="H1703" s="1"/>
      <c r="I1703" s="2">
        <v>9717.6</v>
      </c>
      <c r="J1703" s="2">
        <v>4447.2349999999997</v>
      </c>
      <c r="K1703" s="2">
        <v>4447.2349999999997</v>
      </c>
      <c r="L1703" s="2">
        <v>1809.52</v>
      </c>
      <c r="M1703" s="1"/>
      <c r="N1703" s="5">
        <f t="shared" si="52"/>
        <v>31682.639999999999</v>
      </c>
      <c r="O1703" s="6">
        <f t="shared" si="53"/>
        <v>25241.699999999997</v>
      </c>
      <c r="P1703" s="2">
        <v>30</v>
      </c>
      <c r="Q1703" s="2" t="s">
        <v>37</v>
      </c>
      <c r="R1703" s="2">
        <v>0</v>
      </c>
      <c r="S1703" s="2">
        <v>0</v>
      </c>
      <c r="T1703" s="2">
        <v>0</v>
      </c>
      <c r="U1703" s="2">
        <v>0</v>
      </c>
      <c r="V1703" s="2">
        <v>893.38</v>
      </c>
      <c r="W1703" s="2">
        <v>1970.03</v>
      </c>
      <c r="X1703" s="2">
        <v>0</v>
      </c>
      <c r="Y1703" s="2">
        <v>2397.64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f>VLOOKUP(Tabla3[[#This Row],[Columna1]],Tabla5[#All],3,0)</f>
        <v>0</v>
      </c>
      <c r="AF1703" s="2">
        <v>0</v>
      </c>
      <c r="AG1703" s="2">
        <v>6000</v>
      </c>
      <c r="AH1703" s="2">
        <v>0</v>
      </c>
      <c r="AI1703" s="2">
        <v>0</v>
      </c>
      <c r="AJ1703" s="2">
        <v>0</v>
      </c>
      <c r="AK1703" s="2">
        <f>VLOOKUP(Tabla3[[#This Row],[Columna1]],Tabla7[[ID]:[Monto neto de los bonos]],3,0)</f>
        <v>7970.03</v>
      </c>
      <c r="AL1703" s="2">
        <v>0</v>
      </c>
      <c r="AM1703" s="2">
        <v>0</v>
      </c>
      <c r="AN1703" s="2">
        <v>0</v>
      </c>
      <c r="AO1703" s="2">
        <v>0</v>
      </c>
      <c r="AP1703" s="2">
        <v>0</v>
      </c>
      <c r="AQ1703" s="2">
        <v>0</v>
      </c>
      <c r="AR1703" s="2">
        <v>0</v>
      </c>
      <c r="AS1703" s="2">
        <v>3197.22</v>
      </c>
      <c r="AT1703" s="2">
        <v>2131.48</v>
      </c>
      <c r="AU1703" s="2">
        <v>1112.24</v>
      </c>
      <c r="AV1703" s="2">
        <v>0</v>
      </c>
      <c r="AW1703" s="1"/>
      <c r="AX1703" s="2" t="s">
        <v>422</v>
      </c>
      <c r="AY1703" s="8" t="s">
        <v>428</v>
      </c>
    </row>
    <row r="1704" spans="1:51" ht="13.15" customHeight="1" x14ac:dyDescent="0.25">
      <c r="A1704" s="7">
        <v>19946</v>
      </c>
      <c r="B1704" s="2" t="s">
        <v>1594</v>
      </c>
      <c r="C1704" s="2">
        <v>1265603</v>
      </c>
      <c r="D1704" s="2" t="s">
        <v>188</v>
      </c>
      <c r="E1704" s="2" t="s">
        <v>189</v>
      </c>
      <c r="F1704" s="2" t="s">
        <v>36</v>
      </c>
      <c r="G1704" s="3">
        <v>43329</v>
      </c>
      <c r="H1704" s="1"/>
      <c r="I1704" s="2">
        <v>13165.89</v>
      </c>
      <c r="J1704" s="2">
        <v>2789.65</v>
      </c>
      <c r="K1704" s="2">
        <v>2789.65</v>
      </c>
      <c r="L1704" s="2">
        <v>1703.24</v>
      </c>
      <c r="M1704" s="1"/>
      <c r="N1704" s="5">
        <f t="shared" si="52"/>
        <v>20448.43</v>
      </c>
      <c r="O1704" s="6">
        <f t="shared" si="53"/>
        <v>16859.349999999999</v>
      </c>
      <c r="P1704" s="2">
        <v>30</v>
      </c>
      <c r="Q1704" s="2" t="s">
        <v>37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f>VLOOKUP(Tabla3[[#This Row],[Columna1]],Tabla5[#All],3,0)</f>
        <v>0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f>VLOOKUP(Tabla3[[#This Row],[Columna1]],Tabla7[[ID]:[Monto neto de los bonos]],3,0)</f>
        <v>0</v>
      </c>
      <c r="AL1704" s="2">
        <v>0</v>
      </c>
      <c r="AM1704" s="2">
        <v>0</v>
      </c>
      <c r="AN1704" s="2">
        <v>0</v>
      </c>
      <c r="AO1704" s="2">
        <v>0</v>
      </c>
      <c r="AP1704" s="2">
        <v>0</v>
      </c>
      <c r="AQ1704" s="2">
        <v>0</v>
      </c>
      <c r="AR1704" s="2">
        <v>0</v>
      </c>
      <c r="AS1704" s="2">
        <v>0</v>
      </c>
      <c r="AT1704" s="2">
        <v>2044.84</v>
      </c>
      <c r="AU1704" s="2">
        <v>1544.24</v>
      </c>
      <c r="AV1704" s="2">
        <v>0</v>
      </c>
      <c r="AW1704" s="1"/>
      <c r="AX1704" s="2" t="s">
        <v>422</v>
      </c>
      <c r="AY1704" s="8" t="s">
        <v>423</v>
      </c>
    </row>
    <row r="1705" spans="1:51" ht="13.15" customHeight="1" x14ac:dyDescent="0.25">
      <c r="A1705" s="7">
        <v>17220</v>
      </c>
      <c r="B1705" s="2" t="s">
        <v>4314</v>
      </c>
      <c r="C1705" s="2">
        <v>283003</v>
      </c>
      <c r="D1705" s="2" t="s">
        <v>188</v>
      </c>
      <c r="E1705" s="2" t="s">
        <v>211</v>
      </c>
      <c r="F1705" s="2" t="s">
        <v>212</v>
      </c>
      <c r="G1705" s="3">
        <v>44986</v>
      </c>
      <c r="H1705" s="1"/>
      <c r="I1705" s="2">
        <v>8947.52</v>
      </c>
      <c r="J1705" s="2">
        <v>4838.1850000000004</v>
      </c>
      <c r="K1705" s="2">
        <v>4838.1850000000004</v>
      </c>
      <c r="L1705" s="2">
        <v>0</v>
      </c>
      <c r="M1705" s="1"/>
      <c r="N1705" s="5">
        <f t="shared" si="52"/>
        <v>19865.490000000002</v>
      </c>
      <c r="O1705" s="6">
        <f t="shared" si="53"/>
        <v>17083.310000000001</v>
      </c>
      <c r="P1705" s="2">
        <v>30</v>
      </c>
      <c r="Q1705" s="2" t="s">
        <v>37</v>
      </c>
      <c r="R1705" s="2">
        <v>0</v>
      </c>
      <c r="S1705" s="2">
        <v>0</v>
      </c>
      <c r="T1705" s="2">
        <v>0</v>
      </c>
      <c r="U1705" s="2">
        <v>0</v>
      </c>
      <c r="V1705" s="2">
        <v>1241.5999999999999</v>
      </c>
      <c r="W1705" s="2">
        <v>0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2">
        <f>VLOOKUP(Tabla3[[#This Row],[Columna1]],Tabla5[#All],3,0)</f>
        <v>0</v>
      </c>
      <c r="AF1705" s="2">
        <v>0</v>
      </c>
      <c r="AG1705" s="2">
        <v>0</v>
      </c>
      <c r="AH1705" s="2">
        <v>0</v>
      </c>
      <c r="AI1705" s="2">
        <v>0</v>
      </c>
      <c r="AJ1705" s="2">
        <v>0</v>
      </c>
      <c r="AK1705" s="2">
        <f>VLOOKUP(Tabla3[[#This Row],[Columna1]],Tabla7[[ID]:[Monto neto de los bonos]],3,0)</f>
        <v>0</v>
      </c>
      <c r="AL1705" s="2">
        <v>0</v>
      </c>
      <c r="AM1705" s="2">
        <v>0</v>
      </c>
      <c r="AN1705" s="2">
        <v>0</v>
      </c>
      <c r="AO1705" s="2">
        <v>0</v>
      </c>
      <c r="AP1705" s="2">
        <v>0</v>
      </c>
      <c r="AQ1705" s="2">
        <v>0</v>
      </c>
      <c r="AR1705" s="2">
        <v>0</v>
      </c>
      <c r="AS1705" s="2">
        <v>0</v>
      </c>
      <c r="AT1705" s="2">
        <v>1986.56</v>
      </c>
      <c r="AU1705" s="2">
        <v>795.62</v>
      </c>
      <c r="AV1705" s="2">
        <v>0</v>
      </c>
      <c r="AW1705" s="1"/>
      <c r="AX1705" s="2" t="s">
        <v>422</v>
      </c>
      <c r="AY1705" s="8" t="s">
        <v>423</v>
      </c>
    </row>
    <row r="1706" spans="1:51" ht="13.15" customHeight="1" x14ac:dyDescent="0.25">
      <c r="A1706" s="7">
        <v>24507</v>
      </c>
      <c r="B1706" s="2" t="s">
        <v>1595</v>
      </c>
      <c r="C1706" s="2">
        <v>5998503</v>
      </c>
      <c r="D1706" s="2" t="s">
        <v>188</v>
      </c>
      <c r="E1706" s="2" t="s">
        <v>234</v>
      </c>
      <c r="F1706" s="2" t="s">
        <v>60</v>
      </c>
      <c r="G1706" s="3">
        <v>45732</v>
      </c>
      <c r="H1706" s="1"/>
      <c r="I1706" s="2">
        <v>14709.55</v>
      </c>
      <c r="J1706" s="2">
        <v>2709.165</v>
      </c>
      <c r="K1706" s="2">
        <v>2709.165</v>
      </c>
      <c r="L1706" s="2">
        <v>0</v>
      </c>
      <c r="M1706" s="1"/>
      <c r="N1706" s="5">
        <f t="shared" si="52"/>
        <v>20127.88</v>
      </c>
      <c r="O1706" s="6">
        <f t="shared" si="53"/>
        <v>18363.66</v>
      </c>
      <c r="P1706" s="2">
        <v>15</v>
      </c>
      <c r="Q1706" s="2" t="s">
        <v>37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2">
        <f>VLOOKUP(Tabla3[[#This Row],[Columna1]],Tabla5[#All],3,0)</f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f>VLOOKUP(Tabla3[[#This Row],[Columna1]],Tabla7[[ID]:[Monto neto de los bonos]],3,0)</f>
        <v>0</v>
      </c>
      <c r="AL1706" s="2">
        <v>0</v>
      </c>
      <c r="AM1706" s="2">
        <v>0</v>
      </c>
      <c r="AN1706" s="2">
        <v>0</v>
      </c>
      <c r="AO1706" s="2">
        <v>0</v>
      </c>
      <c r="AP1706" s="2">
        <v>0</v>
      </c>
      <c r="AQ1706" s="2">
        <v>0</v>
      </c>
      <c r="AR1706" s="2">
        <v>0</v>
      </c>
      <c r="AS1706" s="2">
        <v>0</v>
      </c>
      <c r="AT1706" s="2">
        <v>1006.39</v>
      </c>
      <c r="AU1706" s="2">
        <v>757.83</v>
      </c>
      <c r="AV1706" s="2">
        <v>0</v>
      </c>
      <c r="AW1706" s="1"/>
      <c r="AX1706" s="2" t="s">
        <v>422</v>
      </c>
      <c r="AY1706" s="8" t="s">
        <v>423</v>
      </c>
    </row>
    <row r="1707" spans="1:51" ht="13.15" customHeight="1" x14ac:dyDescent="0.25">
      <c r="A1707" s="7">
        <v>24874</v>
      </c>
      <c r="B1707" s="2" t="s">
        <v>1596</v>
      </c>
      <c r="C1707" s="2">
        <v>6293603</v>
      </c>
      <c r="D1707" s="2" t="s">
        <v>188</v>
      </c>
      <c r="E1707" s="2" t="s">
        <v>196</v>
      </c>
      <c r="F1707" s="2" t="s">
        <v>193</v>
      </c>
      <c r="G1707" s="3">
        <v>45338</v>
      </c>
      <c r="H1707" s="1"/>
      <c r="I1707" s="2">
        <v>9717.6</v>
      </c>
      <c r="J1707" s="2">
        <v>4447.2349999999997</v>
      </c>
      <c r="K1707" s="2">
        <v>4447.2349999999997</v>
      </c>
      <c r="L1707" s="2">
        <v>0</v>
      </c>
      <c r="M1707" s="1"/>
      <c r="N1707" s="5">
        <f t="shared" si="52"/>
        <v>24848.39</v>
      </c>
      <c r="O1707" s="6">
        <f t="shared" si="53"/>
        <v>18155.289999999997</v>
      </c>
      <c r="P1707" s="2">
        <v>30</v>
      </c>
      <c r="Q1707" s="2" t="s">
        <v>37</v>
      </c>
      <c r="R1707" s="2">
        <v>0</v>
      </c>
      <c r="S1707" s="2">
        <v>0</v>
      </c>
      <c r="T1707" s="2">
        <v>0</v>
      </c>
      <c r="U1707" s="2">
        <v>0</v>
      </c>
      <c r="V1707" s="2">
        <v>893.38</v>
      </c>
      <c r="W1707" s="2">
        <v>1970.03</v>
      </c>
      <c r="X1707" s="2">
        <v>0</v>
      </c>
      <c r="Y1707" s="2">
        <v>3372.91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f>VLOOKUP(Tabla3[[#This Row],[Columna1]],Tabla5[#All],3,0)</f>
        <v>0</v>
      </c>
      <c r="AF1707" s="2">
        <v>0</v>
      </c>
      <c r="AG1707" s="2">
        <v>0</v>
      </c>
      <c r="AH1707" s="2">
        <v>0</v>
      </c>
      <c r="AI1707" s="2">
        <v>0</v>
      </c>
      <c r="AJ1707" s="2">
        <v>0</v>
      </c>
      <c r="AK1707" s="2">
        <f>VLOOKUP(Tabla3[[#This Row],[Columna1]],Tabla7[[ID]:[Monto neto de los bonos]],3,0)</f>
        <v>1970.03</v>
      </c>
      <c r="AL1707" s="2">
        <v>0</v>
      </c>
      <c r="AM1707" s="2">
        <v>0</v>
      </c>
      <c r="AN1707" s="2">
        <v>0</v>
      </c>
      <c r="AO1707" s="2">
        <v>0</v>
      </c>
      <c r="AP1707" s="2">
        <v>0</v>
      </c>
      <c r="AQ1707" s="2">
        <v>0</v>
      </c>
      <c r="AR1707" s="2">
        <v>0</v>
      </c>
      <c r="AS1707" s="2">
        <v>3901.06</v>
      </c>
      <c r="AT1707" s="2">
        <v>1950.52</v>
      </c>
      <c r="AU1707" s="2">
        <v>841.52</v>
      </c>
      <c r="AV1707" s="2">
        <v>0</v>
      </c>
      <c r="AW1707" s="1"/>
      <c r="AX1707" s="2" t="s">
        <v>422</v>
      </c>
      <c r="AY1707" s="8" t="s">
        <v>428</v>
      </c>
    </row>
    <row r="1708" spans="1:51" ht="13.15" customHeight="1" x14ac:dyDescent="0.25">
      <c r="A1708" s="7">
        <v>21394</v>
      </c>
      <c r="B1708" s="2" t="s">
        <v>4539</v>
      </c>
      <c r="C1708" s="2">
        <v>2781303</v>
      </c>
      <c r="D1708" s="2" t="s">
        <v>188</v>
      </c>
      <c r="E1708" s="2" t="s">
        <v>195</v>
      </c>
      <c r="F1708" s="2" t="s">
        <v>41</v>
      </c>
      <c r="G1708" s="3">
        <v>43320</v>
      </c>
      <c r="H1708" s="1"/>
      <c r="I1708" s="2">
        <v>8542.57</v>
      </c>
      <c r="J1708" s="2">
        <v>2234.4899999999998</v>
      </c>
      <c r="K1708" s="2">
        <v>2234.4899999999998</v>
      </c>
      <c r="L1708" s="2">
        <v>1265.01</v>
      </c>
      <c r="M1708" s="1"/>
      <c r="N1708" s="5">
        <f t="shared" si="52"/>
        <v>19880.3</v>
      </c>
      <c r="O1708" s="6">
        <f t="shared" si="53"/>
        <v>17517.419999999998</v>
      </c>
      <c r="P1708" s="2">
        <v>30</v>
      </c>
      <c r="Q1708" s="2" t="s">
        <v>37</v>
      </c>
      <c r="R1708" s="2">
        <v>0</v>
      </c>
      <c r="S1708" s="2">
        <v>0</v>
      </c>
      <c r="T1708" s="2">
        <v>0</v>
      </c>
      <c r="U1708" s="2">
        <v>0</v>
      </c>
      <c r="V1708" s="2">
        <v>867.44</v>
      </c>
      <c r="W1708" s="2">
        <v>0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4736.3</v>
      </c>
      <c r="AE1708" s="2">
        <f>VLOOKUP(Tabla3[[#This Row],[Columna1]],Tabla5[#All],3,0)</f>
        <v>4736.3</v>
      </c>
      <c r="AF1708" s="2">
        <v>0</v>
      </c>
      <c r="AG1708" s="2">
        <v>0</v>
      </c>
      <c r="AH1708" s="2">
        <v>0</v>
      </c>
      <c r="AI1708" s="2">
        <v>0</v>
      </c>
      <c r="AJ1708" s="2">
        <v>0</v>
      </c>
      <c r="AK1708" s="2">
        <f>VLOOKUP(Tabla3[[#This Row],[Columna1]],Tabla7[[ID]:[Monto neto de los bonos]],3,0)</f>
        <v>0</v>
      </c>
      <c r="AL1708" s="2">
        <v>0</v>
      </c>
      <c r="AM1708" s="2">
        <v>0</v>
      </c>
      <c r="AN1708" s="2">
        <v>0</v>
      </c>
      <c r="AO1708" s="2">
        <v>0</v>
      </c>
      <c r="AP1708" s="2">
        <v>0</v>
      </c>
      <c r="AQ1708" s="2">
        <v>0</v>
      </c>
      <c r="AR1708" s="2">
        <v>0</v>
      </c>
      <c r="AS1708" s="2">
        <v>0</v>
      </c>
      <c r="AT1708" s="2">
        <v>1514.4</v>
      </c>
      <c r="AU1708" s="2">
        <v>848.48</v>
      </c>
      <c r="AV1708" s="2">
        <v>0</v>
      </c>
      <c r="AW1708" s="1"/>
      <c r="AX1708" s="2" t="s">
        <v>422</v>
      </c>
      <c r="AY1708" s="8" t="s">
        <v>423</v>
      </c>
    </row>
    <row r="1709" spans="1:51" ht="13.15" customHeight="1" x14ac:dyDescent="0.25">
      <c r="A1709" s="7">
        <v>22666</v>
      </c>
      <c r="B1709" s="2" t="s">
        <v>1597</v>
      </c>
      <c r="C1709" s="2">
        <v>4493803</v>
      </c>
      <c r="D1709" s="2" t="s">
        <v>188</v>
      </c>
      <c r="E1709" s="2" t="s">
        <v>211</v>
      </c>
      <c r="F1709" s="2" t="s">
        <v>36</v>
      </c>
      <c r="G1709" s="3">
        <v>44393</v>
      </c>
      <c r="H1709" s="1"/>
      <c r="I1709" s="2">
        <v>13165.89</v>
      </c>
      <c r="J1709" s="2">
        <v>2789.65</v>
      </c>
      <c r="K1709" s="2">
        <v>2789.65</v>
      </c>
      <c r="L1709" s="2">
        <v>0</v>
      </c>
      <c r="M1709" s="1"/>
      <c r="N1709" s="5">
        <f t="shared" si="52"/>
        <v>19994.87</v>
      </c>
      <c r="O1709" s="6">
        <f t="shared" si="53"/>
        <v>16532.43</v>
      </c>
      <c r="P1709" s="2">
        <v>30</v>
      </c>
      <c r="Q1709" s="2" t="s">
        <v>37</v>
      </c>
      <c r="R1709" s="2">
        <v>0</v>
      </c>
      <c r="S1709" s="2">
        <v>0</v>
      </c>
      <c r="T1709" s="2">
        <v>0</v>
      </c>
      <c r="U1709" s="2">
        <v>0</v>
      </c>
      <c r="V1709" s="2">
        <v>1249.68</v>
      </c>
      <c r="W1709" s="2">
        <v>0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2">
        <f>VLOOKUP(Tabla3[[#This Row],[Columna1]],Tabla5[#All],3,0)</f>
        <v>0</v>
      </c>
      <c r="AF1709" s="2">
        <v>0</v>
      </c>
      <c r="AG1709" s="2">
        <v>0</v>
      </c>
      <c r="AH1709" s="2">
        <v>0</v>
      </c>
      <c r="AI1709" s="2">
        <v>0</v>
      </c>
      <c r="AJ1709" s="2">
        <v>0</v>
      </c>
      <c r="AK1709" s="2">
        <f>VLOOKUP(Tabla3[[#This Row],[Columna1]],Tabla7[[ID]:[Monto neto de los bonos]],3,0)</f>
        <v>0</v>
      </c>
      <c r="AL1709" s="2">
        <v>0</v>
      </c>
      <c r="AM1709" s="2">
        <v>0</v>
      </c>
      <c r="AN1709" s="2">
        <v>0</v>
      </c>
      <c r="AO1709" s="2">
        <v>0</v>
      </c>
      <c r="AP1709" s="2">
        <v>0</v>
      </c>
      <c r="AQ1709" s="2">
        <v>0</v>
      </c>
      <c r="AR1709" s="2">
        <v>0</v>
      </c>
      <c r="AS1709" s="2">
        <v>0</v>
      </c>
      <c r="AT1709" s="2">
        <v>1999.48</v>
      </c>
      <c r="AU1709" s="2">
        <v>1462.96</v>
      </c>
      <c r="AV1709" s="2">
        <v>0</v>
      </c>
      <c r="AW1709" s="1"/>
      <c r="AX1709" s="2" t="s">
        <v>422</v>
      </c>
      <c r="AY1709" s="8" t="s">
        <v>423</v>
      </c>
    </row>
    <row r="1710" spans="1:51" ht="13.15" customHeight="1" x14ac:dyDescent="0.25">
      <c r="A1710" s="7">
        <v>22875</v>
      </c>
      <c r="B1710" s="2" t="s">
        <v>1598</v>
      </c>
      <c r="C1710" s="2">
        <v>4773303</v>
      </c>
      <c r="D1710" s="2" t="s">
        <v>188</v>
      </c>
      <c r="E1710" s="2" t="s">
        <v>202</v>
      </c>
      <c r="F1710" s="2" t="s">
        <v>201</v>
      </c>
      <c r="G1710" s="3">
        <v>44181</v>
      </c>
      <c r="H1710" s="1"/>
      <c r="I1710" s="2">
        <v>11670.43</v>
      </c>
      <c r="J1710" s="2">
        <v>4294.8850000000002</v>
      </c>
      <c r="K1710" s="2">
        <v>4294.8850000000002</v>
      </c>
      <c r="L1710" s="2">
        <v>0</v>
      </c>
      <c r="M1710" s="1"/>
      <c r="N1710" s="5">
        <f t="shared" si="52"/>
        <v>27316.46</v>
      </c>
      <c r="O1710" s="6">
        <f t="shared" si="53"/>
        <v>20860.499999999996</v>
      </c>
      <c r="P1710" s="2">
        <v>30</v>
      </c>
      <c r="Q1710" s="2" t="s">
        <v>37</v>
      </c>
      <c r="R1710" s="2">
        <v>0</v>
      </c>
      <c r="S1710" s="2">
        <v>0</v>
      </c>
      <c r="T1710" s="2">
        <v>0</v>
      </c>
      <c r="U1710" s="2">
        <v>0</v>
      </c>
      <c r="V1710" s="2">
        <v>972.5</v>
      </c>
      <c r="W1710" s="2">
        <v>1803.57</v>
      </c>
      <c r="X1710" s="2">
        <v>0</v>
      </c>
      <c r="Y1710" s="2">
        <v>2550.19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f>VLOOKUP(Tabla3[[#This Row],[Columna1]],Tabla5[#All],3,0)</f>
        <v>0</v>
      </c>
      <c r="AF1710" s="2">
        <v>0</v>
      </c>
      <c r="AG1710" s="2">
        <v>1730</v>
      </c>
      <c r="AH1710" s="2">
        <v>1270</v>
      </c>
      <c r="AI1710" s="2">
        <v>0</v>
      </c>
      <c r="AJ1710" s="2">
        <v>0</v>
      </c>
      <c r="AK1710" s="2">
        <f>VLOOKUP(Tabla3[[#This Row],[Columna1]],Tabla7[[ID]:[Monto neto de los bonos]],3,0)</f>
        <v>4803.57</v>
      </c>
      <c r="AL1710" s="2">
        <v>0</v>
      </c>
      <c r="AM1710" s="2">
        <v>0</v>
      </c>
      <c r="AN1710" s="2">
        <v>0</v>
      </c>
      <c r="AO1710" s="2">
        <v>0</v>
      </c>
      <c r="AP1710" s="2">
        <v>0</v>
      </c>
      <c r="AQ1710" s="2">
        <v>0</v>
      </c>
      <c r="AR1710" s="2">
        <v>0</v>
      </c>
      <c r="AS1710" s="2">
        <v>3184.9</v>
      </c>
      <c r="AT1710" s="2">
        <v>2123.2600000000002</v>
      </c>
      <c r="AU1710" s="2">
        <v>1147.8</v>
      </c>
      <c r="AV1710" s="2">
        <v>0</v>
      </c>
      <c r="AW1710" s="1"/>
      <c r="AX1710" s="2" t="s">
        <v>422</v>
      </c>
      <c r="AY1710" s="8" t="s">
        <v>428</v>
      </c>
    </row>
    <row r="1711" spans="1:51" ht="13.15" customHeight="1" x14ac:dyDescent="0.25">
      <c r="A1711" s="7">
        <v>19710</v>
      </c>
      <c r="B1711" s="2" t="s">
        <v>1599</v>
      </c>
      <c r="C1711" s="2">
        <v>977203</v>
      </c>
      <c r="D1711" s="2" t="s">
        <v>188</v>
      </c>
      <c r="E1711" s="2" t="s">
        <v>202</v>
      </c>
      <c r="F1711" s="2" t="s">
        <v>201</v>
      </c>
      <c r="G1711" s="3">
        <v>42583</v>
      </c>
      <c r="H1711" s="1"/>
      <c r="I1711" s="2">
        <v>11670.43</v>
      </c>
      <c r="J1711" s="2">
        <v>4294.8850000000002</v>
      </c>
      <c r="K1711" s="2">
        <v>4294.8850000000002</v>
      </c>
      <c r="L1711" s="2">
        <v>1505.23</v>
      </c>
      <c r="M1711" s="1"/>
      <c r="N1711" s="5">
        <f t="shared" si="52"/>
        <v>27091.69</v>
      </c>
      <c r="O1711" s="6">
        <f t="shared" si="53"/>
        <v>19992.21</v>
      </c>
      <c r="P1711" s="2">
        <v>30</v>
      </c>
      <c r="Q1711" s="2" t="s">
        <v>37</v>
      </c>
      <c r="R1711" s="2">
        <v>0</v>
      </c>
      <c r="S1711" s="2">
        <v>0</v>
      </c>
      <c r="T1711" s="2">
        <v>0</v>
      </c>
      <c r="U1711" s="2">
        <v>0</v>
      </c>
      <c r="V1711" s="2">
        <v>972.5</v>
      </c>
      <c r="W1711" s="2">
        <v>1803.57</v>
      </c>
      <c r="X1711" s="2">
        <v>0</v>
      </c>
      <c r="Y1711" s="2">
        <v>2550.19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2">
        <f>VLOOKUP(Tabla3[[#This Row],[Columna1]],Tabla5[#All],3,0)</f>
        <v>0</v>
      </c>
      <c r="AF1711" s="2">
        <v>0</v>
      </c>
      <c r="AG1711" s="2">
        <v>0</v>
      </c>
      <c r="AH1711" s="2">
        <v>0</v>
      </c>
      <c r="AI1711" s="2">
        <v>0</v>
      </c>
      <c r="AJ1711" s="2">
        <v>0</v>
      </c>
      <c r="AK1711" s="2">
        <f>VLOOKUP(Tabla3[[#This Row],[Columna1]],Tabla7[[ID]:[Monto neto de los bonos]],3,0)</f>
        <v>7573.71</v>
      </c>
      <c r="AL1711" s="2">
        <v>0</v>
      </c>
      <c r="AM1711" s="2">
        <v>0</v>
      </c>
      <c r="AN1711" s="2">
        <v>0</v>
      </c>
      <c r="AO1711" s="2">
        <v>0</v>
      </c>
      <c r="AP1711" s="2">
        <v>0</v>
      </c>
      <c r="AQ1711" s="2">
        <v>0</v>
      </c>
      <c r="AR1711" s="2">
        <v>0</v>
      </c>
      <c r="AS1711" s="2">
        <v>3410.68</v>
      </c>
      <c r="AT1711" s="2">
        <v>2273.7800000000002</v>
      </c>
      <c r="AU1711" s="2">
        <v>1415.02</v>
      </c>
      <c r="AV1711" s="2">
        <v>0</v>
      </c>
      <c r="AW1711" s="1"/>
      <c r="AX1711" s="2" t="s">
        <v>422</v>
      </c>
      <c r="AY1711" s="8" t="s">
        <v>428</v>
      </c>
    </row>
    <row r="1712" spans="1:51" ht="13.15" customHeight="1" x14ac:dyDescent="0.25">
      <c r="A1712" s="7">
        <v>19007</v>
      </c>
      <c r="B1712" s="2" t="s">
        <v>1600</v>
      </c>
      <c r="C1712" s="2">
        <v>305303</v>
      </c>
      <c r="D1712" s="2" t="s">
        <v>188</v>
      </c>
      <c r="E1712" s="2" t="s">
        <v>205</v>
      </c>
      <c r="F1712" s="2" t="s">
        <v>193</v>
      </c>
      <c r="G1712" s="3">
        <v>42087</v>
      </c>
      <c r="H1712" s="1"/>
      <c r="I1712" s="2">
        <v>9717.6</v>
      </c>
      <c r="J1712" s="2">
        <v>4447.2349999999997</v>
      </c>
      <c r="K1712" s="2">
        <v>4447.2349999999997</v>
      </c>
      <c r="L1712" s="2">
        <v>3387.79</v>
      </c>
      <c r="M1712" s="1"/>
      <c r="N1712" s="5">
        <f t="shared" si="52"/>
        <v>27260.91</v>
      </c>
      <c r="O1712" s="6">
        <f t="shared" si="53"/>
        <v>20757.439999999999</v>
      </c>
      <c r="P1712" s="2">
        <v>30</v>
      </c>
      <c r="Q1712" s="2" t="s">
        <v>37</v>
      </c>
      <c r="R1712" s="2">
        <v>0</v>
      </c>
      <c r="S1712" s="2">
        <v>0</v>
      </c>
      <c r="T1712" s="2">
        <v>0</v>
      </c>
      <c r="U1712" s="2">
        <v>0</v>
      </c>
      <c r="V1712" s="2">
        <v>893.38</v>
      </c>
      <c r="W1712" s="2">
        <v>1970.03</v>
      </c>
      <c r="X1712" s="2">
        <v>0</v>
      </c>
      <c r="Y1712" s="2">
        <v>2397.64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2">
        <f>VLOOKUP(Tabla3[[#This Row],[Columna1]],Tabla5[#All],3,0)</f>
        <v>0</v>
      </c>
      <c r="AF1712" s="2">
        <v>0</v>
      </c>
      <c r="AG1712" s="2">
        <v>0</v>
      </c>
      <c r="AH1712" s="2">
        <v>0</v>
      </c>
      <c r="AI1712" s="2">
        <v>0</v>
      </c>
      <c r="AJ1712" s="2">
        <v>0</v>
      </c>
      <c r="AK1712" s="2">
        <f>VLOOKUP(Tabla3[[#This Row],[Columna1]],Tabla7[[ID]:[Monto neto de los bonos]],3,0)</f>
        <v>1970.03</v>
      </c>
      <c r="AL1712" s="2">
        <v>0</v>
      </c>
      <c r="AM1712" s="2">
        <v>0</v>
      </c>
      <c r="AN1712" s="2">
        <v>0</v>
      </c>
      <c r="AO1712" s="2">
        <v>0</v>
      </c>
      <c r="AP1712" s="2">
        <v>0</v>
      </c>
      <c r="AQ1712" s="2">
        <v>0</v>
      </c>
      <c r="AR1712" s="2">
        <v>0</v>
      </c>
      <c r="AS1712" s="2">
        <v>3219</v>
      </c>
      <c r="AT1712" s="2">
        <v>2146</v>
      </c>
      <c r="AU1712" s="2">
        <v>1138.47</v>
      </c>
      <c r="AV1712" s="2">
        <v>0</v>
      </c>
      <c r="AW1712" s="1"/>
      <c r="AX1712" s="2" t="s">
        <v>422</v>
      </c>
      <c r="AY1712" s="8" t="s">
        <v>428</v>
      </c>
    </row>
    <row r="1713" spans="1:51" ht="13.15" customHeight="1" x14ac:dyDescent="0.25">
      <c r="A1713" s="7">
        <v>15039</v>
      </c>
      <c r="B1713" s="2" t="s">
        <v>4079</v>
      </c>
      <c r="C1713" s="2">
        <v>171503</v>
      </c>
      <c r="D1713" s="2" t="s">
        <v>188</v>
      </c>
      <c r="E1713" s="2" t="s">
        <v>190</v>
      </c>
      <c r="F1713" s="2" t="s">
        <v>216</v>
      </c>
      <c r="G1713" s="3">
        <v>40756</v>
      </c>
      <c r="H1713" s="1"/>
      <c r="I1713" s="2">
        <v>11612.32</v>
      </c>
      <c r="J1713" s="2">
        <v>4273.5050000000001</v>
      </c>
      <c r="K1713" s="2">
        <v>4273.5050000000001</v>
      </c>
      <c r="L1713" s="2">
        <v>2643.73</v>
      </c>
      <c r="M1713" s="1"/>
      <c r="N1713" s="5">
        <f t="shared" si="52"/>
        <v>26803.120000000003</v>
      </c>
      <c r="O1713" s="6">
        <f t="shared" si="53"/>
        <v>19252.620000000006</v>
      </c>
      <c r="P1713" s="2">
        <v>30</v>
      </c>
      <c r="Q1713" s="2" t="s">
        <v>37</v>
      </c>
      <c r="R1713" s="2">
        <v>0</v>
      </c>
      <c r="S1713" s="2">
        <v>0</v>
      </c>
      <c r="T1713" s="2">
        <v>0</v>
      </c>
      <c r="U1713" s="2">
        <v>0</v>
      </c>
      <c r="V1713" s="2">
        <v>967.66</v>
      </c>
      <c r="W1713" s="2">
        <v>3032.4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2">
        <f>VLOOKUP(Tabla3[[#This Row],[Columna1]],Tabla5[#All],3,0)</f>
        <v>0</v>
      </c>
      <c r="AF1713" s="2">
        <v>0</v>
      </c>
      <c r="AG1713" s="2">
        <v>0</v>
      </c>
      <c r="AH1713" s="2">
        <v>0</v>
      </c>
      <c r="AI1713" s="2">
        <v>0</v>
      </c>
      <c r="AJ1713" s="2">
        <v>0</v>
      </c>
      <c r="AK1713" s="2">
        <f>VLOOKUP(Tabla3[[#This Row],[Columna1]],Tabla7[[ID]:[Monto neto de los bonos]],3,0)</f>
        <v>3032.4</v>
      </c>
      <c r="AL1713" s="2">
        <v>0</v>
      </c>
      <c r="AM1713" s="2">
        <v>0</v>
      </c>
      <c r="AN1713" s="2">
        <v>0</v>
      </c>
      <c r="AO1713" s="2">
        <v>0</v>
      </c>
      <c r="AP1713" s="2">
        <v>0</v>
      </c>
      <c r="AQ1713" s="4">
        <v>2000</v>
      </c>
      <c r="AR1713" s="2">
        <v>0</v>
      </c>
      <c r="AS1713" s="2">
        <v>3565.62</v>
      </c>
      <c r="AT1713" s="2">
        <v>2377.08</v>
      </c>
      <c r="AU1713" s="2">
        <v>1607.8</v>
      </c>
      <c r="AV1713" s="2">
        <v>0</v>
      </c>
      <c r="AW1713" s="1"/>
      <c r="AX1713" s="2" t="s">
        <v>422</v>
      </c>
      <c r="AY1713" s="8" t="s">
        <v>423</v>
      </c>
    </row>
    <row r="1714" spans="1:51" ht="13.15" customHeight="1" x14ac:dyDescent="0.25">
      <c r="A1714" s="7">
        <v>18050</v>
      </c>
      <c r="B1714" s="2" t="s">
        <v>1601</v>
      </c>
      <c r="C1714" s="2">
        <v>244703</v>
      </c>
      <c r="D1714" s="2" t="s">
        <v>188</v>
      </c>
      <c r="E1714" s="2" t="s">
        <v>190</v>
      </c>
      <c r="F1714" s="2" t="s">
        <v>216</v>
      </c>
      <c r="G1714" s="3">
        <v>41533</v>
      </c>
      <c r="H1714" s="1"/>
      <c r="I1714" s="2">
        <v>11612.32</v>
      </c>
      <c r="J1714" s="2">
        <v>4273.5050000000001</v>
      </c>
      <c r="K1714" s="2">
        <v>4273.5050000000001</v>
      </c>
      <c r="L1714" s="2">
        <v>3117.56</v>
      </c>
      <c r="M1714" s="1"/>
      <c r="N1714" s="5">
        <f t="shared" si="52"/>
        <v>27276.950000000004</v>
      </c>
      <c r="O1714" s="6">
        <f t="shared" si="53"/>
        <v>19508.930000000004</v>
      </c>
      <c r="P1714" s="2">
        <v>30</v>
      </c>
      <c r="Q1714" s="2" t="s">
        <v>37</v>
      </c>
      <c r="R1714" s="2">
        <v>0</v>
      </c>
      <c r="S1714" s="2">
        <v>0</v>
      </c>
      <c r="T1714" s="2">
        <v>0</v>
      </c>
      <c r="U1714" s="2">
        <v>0</v>
      </c>
      <c r="V1714" s="2">
        <v>967.66</v>
      </c>
      <c r="W1714" s="2">
        <v>3032.4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2">
        <f>VLOOKUP(Tabla3[[#This Row],[Columna1]],Tabla5[#All],3,0)</f>
        <v>0</v>
      </c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>
        <f>VLOOKUP(Tabla3[[#This Row],[Columna1]],Tabla7[[ID]:[Monto neto de los bonos]],3,0)</f>
        <v>3032.4</v>
      </c>
      <c r="AL1714" s="2">
        <v>2000</v>
      </c>
      <c r="AM1714" s="2">
        <v>0</v>
      </c>
      <c r="AN1714" s="2">
        <v>0</v>
      </c>
      <c r="AO1714" s="2">
        <v>0</v>
      </c>
      <c r="AP1714" s="2">
        <v>0</v>
      </c>
      <c r="AQ1714" s="4">
        <v>1000</v>
      </c>
      <c r="AR1714" s="2">
        <v>0</v>
      </c>
      <c r="AS1714" s="2">
        <v>3636.68</v>
      </c>
      <c r="AT1714" s="2">
        <v>2424.46</v>
      </c>
      <c r="AU1714" s="2">
        <v>1706.88</v>
      </c>
      <c r="AV1714" s="2">
        <v>0</v>
      </c>
      <c r="AW1714" s="1"/>
      <c r="AX1714" s="2" t="s">
        <v>422</v>
      </c>
      <c r="AY1714" s="8" t="s">
        <v>423</v>
      </c>
    </row>
    <row r="1715" spans="1:51" ht="13.15" customHeight="1" x14ac:dyDescent="0.25">
      <c r="A1715" s="7">
        <v>24291</v>
      </c>
      <c r="B1715" s="2" t="s">
        <v>1602</v>
      </c>
      <c r="C1715" s="2">
        <v>5851403</v>
      </c>
      <c r="D1715" s="2" t="s">
        <v>188</v>
      </c>
      <c r="E1715" s="2" t="s">
        <v>214</v>
      </c>
      <c r="F1715" s="2" t="s">
        <v>193</v>
      </c>
      <c r="G1715" s="3">
        <v>44958</v>
      </c>
      <c r="H1715" s="1"/>
      <c r="I1715" s="2">
        <v>9717.6</v>
      </c>
      <c r="J1715" s="2">
        <v>4447.2349999999997</v>
      </c>
      <c r="K1715" s="2">
        <v>4447.2349999999997</v>
      </c>
      <c r="L1715" s="2">
        <v>0</v>
      </c>
      <c r="M1715" s="1"/>
      <c r="N1715" s="5">
        <f t="shared" si="52"/>
        <v>23873.119999999999</v>
      </c>
      <c r="O1715" s="6">
        <f t="shared" si="53"/>
        <v>18155.28</v>
      </c>
      <c r="P1715" s="2">
        <v>30</v>
      </c>
      <c r="Q1715" s="2" t="s">
        <v>37</v>
      </c>
      <c r="R1715" s="2">
        <v>0</v>
      </c>
      <c r="S1715" s="2">
        <v>0</v>
      </c>
      <c r="T1715" s="2">
        <v>0</v>
      </c>
      <c r="U1715" s="2">
        <v>0</v>
      </c>
      <c r="V1715" s="2">
        <v>893.38</v>
      </c>
      <c r="W1715" s="2">
        <v>1970.03</v>
      </c>
      <c r="X1715" s="2">
        <v>0</v>
      </c>
      <c r="Y1715" s="2">
        <v>2397.64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2">
        <f>VLOOKUP(Tabla3[[#This Row],[Columna1]],Tabla5[#All],3,0)</f>
        <v>0</v>
      </c>
      <c r="AF1715" s="2">
        <v>0</v>
      </c>
      <c r="AG1715" s="2">
        <v>0</v>
      </c>
      <c r="AH1715" s="2">
        <v>0</v>
      </c>
      <c r="AI1715" s="2">
        <v>0</v>
      </c>
      <c r="AJ1715" s="2">
        <v>0</v>
      </c>
      <c r="AK1715" s="2">
        <f>VLOOKUP(Tabla3[[#This Row],[Columna1]],Tabla7[[ID]:[Monto neto de los bonos]],3,0)</f>
        <v>1970.03</v>
      </c>
      <c r="AL1715" s="2">
        <v>0</v>
      </c>
      <c r="AM1715" s="2">
        <v>0</v>
      </c>
      <c r="AN1715" s="2">
        <v>0</v>
      </c>
      <c r="AO1715" s="2">
        <v>0</v>
      </c>
      <c r="AP1715" s="2">
        <v>0</v>
      </c>
      <c r="AQ1715" s="2">
        <v>0</v>
      </c>
      <c r="AR1715" s="2">
        <v>0</v>
      </c>
      <c r="AS1715" s="2">
        <v>2925.8</v>
      </c>
      <c r="AT1715" s="2">
        <v>1950.52</v>
      </c>
      <c r="AU1715" s="2">
        <v>841.52</v>
      </c>
      <c r="AV1715" s="2">
        <v>0</v>
      </c>
      <c r="AW1715" s="1"/>
      <c r="AX1715" s="2" t="s">
        <v>422</v>
      </c>
      <c r="AY1715" s="8" t="s">
        <v>428</v>
      </c>
    </row>
    <row r="1716" spans="1:51" ht="13.15" customHeight="1" x14ac:dyDescent="0.25">
      <c r="A1716" s="7">
        <v>12196</v>
      </c>
      <c r="B1716" s="2" t="s">
        <v>1603</v>
      </c>
      <c r="C1716" s="2">
        <v>72503</v>
      </c>
      <c r="D1716" s="2" t="s">
        <v>188</v>
      </c>
      <c r="E1716" s="2" t="s">
        <v>199</v>
      </c>
      <c r="F1716" s="2" t="s">
        <v>201</v>
      </c>
      <c r="G1716" s="3">
        <v>37408</v>
      </c>
      <c r="H1716" s="1"/>
      <c r="I1716" s="2">
        <v>11670.43</v>
      </c>
      <c r="J1716" s="2">
        <v>4294.8850000000002</v>
      </c>
      <c r="K1716" s="2">
        <v>4294.8850000000002</v>
      </c>
      <c r="L1716" s="2">
        <v>5186.2</v>
      </c>
      <c r="M1716" s="1"/>
      <c r="N1716" s="5">
        <f t="shared" si="52"/>
        <v>39392.639999999999</v>
      </c>
      <c r="O1716" s="6">
        <f t="shared" si="53"/>
        <v>29833.199999999997</v>
      </c>
      <c r="P1716" s="2">
        <v>30</v>
      </c>
      <c r="Q1716" s="2" t="s">
        <v>37</v>
      </c>
      <c r="R1716" s="2">
        <v>0</v>
      </c>
      <c r="S1716" s="2">
        <v>0</v>
      </c>
      <c r="T1716" s="2">
        <v>0</v>
      </c>
      <c r="U1716" s="2">
        <v>0</v>
      </c>
      <c r="V1716" s="2">
        <v>972.5</v>
      </c>
      <c r="W1716" s="2">
        <v>1803.57</v>
      </c>
      <c r="X1716" s="2">
        <v>0</v>
      </c>
      <c r="Y1716" s="2">
        <v>3187.17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2">
        <f>VLOOKUP(Tabla3[[#This Row],[Columna1]],Tabla5[#All],3,0)</f>
        <v>0</v>
      </c>
      <c r="AF1716" s="2">
        <v>0</v>
      </c>
      <c r="AG1716" s="2">
        <v>7983</v>
      </c>
      <c r="AH1716" s="2">
        <v>0</v>
      </c>
      <c r="AI1716" s="2">
        <v>0</v>
      </c>
      <c r="AJ1716" s="2">
        <v>0</v>
      </c>
      <c r="AK1716" s="2">
        <f>VLOOKUP(Tabla3[[#This Row],[Columna1]],Tabla7[[ID]:[Monto neto de los bonos]],3,0)</f>
        <v>9786.57</v>
      </c>
      <c r="AL1716" s="2">
        <v>0</v>
      </c>
      <c r="AM1716" s="2">
        <v>0</v>
      </c>
      <c r="AN1716" s="2">
        <v>0</v>
      </c>
      <c r="AO1716" s="2">
        <v>0</v>
      </c>
      <c r="AP1716" s="2">
        <v>0</v>
      </c>
      <c r="AQ1716" s="2">
        <v>0</v>
      </c>
      <c r="AR1716" s="2">
        <v>0</v>
      </c>
      <c r="AS1716" s="2">
        <v>4755.3999999999996</v>
      </c>
      <c r="AT1716" s="2">
        <v>2641.88</v>
      </c>
      <c r="AU1716" s="2">
        <v>2162.16</v>
      </c>
      <c r="AV1716" s="2">
        <v>0</v>
      </c>
      <c r="AW1716" s="1"/>
      <c r="AX1716" s="2" t="s">
        <v>422</v>
      </c>
      <c r="AY1716" s="8" t="s">
        <v>428</v>
      </c>
    </row>
    <row r="1717" spans="1:51" ht="13.15" customHeight="1" x14ac:dyDescent="0.25">
      <c r="A1717" s="7">
        <v>23809</v>
      </c>
      <c r="B1717" s="2" t="s">
        <v>1604</v>
      </c>
      <c r="C1717" s="2">
        <v>5445903</v>
      </c>
      <c r="D1717" s="2" t="s">
        <v>188</v>
      </c>
      <c r="E1717" s="2" t="s">
        <v>192</v>
      </c>
      <c r="F1717" s="2" t="s">
        <v>193</v>
      </c>
      <c r="G1717" s="3">
        <v>44652</v>
      </c>
      <c r="H1717" s="1"/>
      <c r="I1717" s="2">
        <v>9717.6</v>
      </c>
      <c r="J1717" s="2">
        <v>4447.2349999999997</v>
      </c>
      <c r="K1717" s="2">
        <v>4447.2349999999997</v>
      </c>
      <c r="L1717" s="2">
        <v>0</v>
      </c>
      <c r="M1717" s="1"/>
      <c r="N1717" s="5">
        <f t="shared" si="52"/>
        <v>23873.119999999999</v>
      </c>
      <c r="O1717" s="6">
        <f t="shared" si="53"/>
        <v>18155.28</v>
      </c>
      <c r="P1717" s="2">
        <v>30</v>
      </c>
      <c r="Q1717" s="2" t="s">
        <v>37</v>
      </c>
      <c r="R1717" s="2">
        <v>0</v>
      </c>
      <c r="S1717" s="2">
        <v>0</v>
      </c>
      <c r="T1717" s="2">
        <v>0</v>
      </c>
      <c r="U1717" s="2">
        <v>0</v>
      </c>
      <c r="V1717" s="2">
        <v>893.38</v>
      </c>
      <c r="W1717" s="2">
        <v>1970.03</v>
      </c>
      <c r="X1717" s="2">
        <v>0</v>
      </c>
      <c r="Y1717" s="2">
        <v>2397.64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2">
        <f>VLOOKUP(Tabla3[[#This Row],[Columna1]],Tabla5[#All],3,0)</f>
        <v>0</v>
      </c>
      <c r="AF1717" s="2">
        <v>0</v>
      </c>
      <c r="AG1717" s="2">
        <v>0</v>
      </c>
      <c r="AH1717" s="2">
        <v>0</v>
      </c>
      <c r="AI1717" s="2">
        <v>0</v>
      </c>
      <c r="AJ1717" s="2">
        <v>0</v>
      </c>
      <c r="AK1717" s="2">
        <f>VLOOKUP(Tabla3[[#This Row],[Columna1]],Tabla7[[ID]:[Monto neto de los bonos]],3,0)</f>
        <v>3327.71</v>
      </c>
      <c r="AL1717" s="2">
        <v>0</v>
      </c>
      <c r="AM1717" s="2">
        <v>0</v>
      </c>
      <c r="AN1717" s="2">
        <v>0</v>
      </c>
      <c r="AO1717" s="2">
        <v>0</v>
      </c>
      <c r="AP1717" s="2">
        <v>0</v>
      </c>
      <c r="AQ1717" s="2">
        <v>0</v>
      </c>
      <c r="AR1717" s="2">
        <v>0</v>
      </c>
      <c r="AS1717" s="2">
        <v>2925.8</v>
      </c>
      <c r="AT1717" s="2">
        <v>1950.52</v>
      </c>
      <c r="AU1717" s="2">
        <v>841.52</v>
      </c>
      <c r="AV1717" s="2">
        <v>0</v>
      </c>
      <c r="AW1717" s="1"/>
      <c r="AX1717" s="2" t="s">
        <v>422</v>
      </c>
      <c r="AY1717" s="8" t="s">
        <v>428</v>
      </c>
    </row>
    <row r="1718" spans="1:51" ht="13.15" customHeight="1" x14ac:dyDescent="0.25">
      <c r="A1718" s="7">
        <v>14716</v>
      </c>
      <c r="B1718" s="2" t="s">
        <v>5000</v>
      </c>
      <c r="C1718" s="2">
        <v>159603</v>
      </c>
      <c r="D1718" s="2" t="s">
        <v>188</v>
      </c>
      <c r="E1718" s="2" t="s">
        <v>190</v>
      </c>
      <c r="F1718" s="2" t="s">
        <v>216</v>
      </c>
      <c r="G1718" s="3">
        <v>40148</v>
      </c>
      <c r="H1718" s="1"/>
      <c r="I1718" s="2">
        <v>11612.32</v>
      </c>
      <c r="J1718" s="2">
        <v>4273.5050000000001</v>
      </c>
      <c r="K1718" s="2">
        <v>4273.5050000000001</v>
      </c>
      <c r="L1718" s="2">
        <v>4346.1499999999996</v>
      </c>
      <c r="M1718" s="1"/>
      <c r="N1718" s="5">
        <f t="shared" si="52"/>
        <v>28582.720000000005</v>
      </c>
      <c r="O1718" s="6">
        <f t="shared" si="53"/>
        <v>20245.100000000006</v>
      </c>
      <c r="P1718" s="2">
        <v>30</v>
      </c>
      <c r="Q1718" s="2" t="s">
        <v>37</v>
      </c>
      <c r="R1718" s="2">
        <v>0</v>
      </c>
      <c r="S1718" s="2">
        <v>0</v>
      </c>
      <c r="T1718" s="2">
        <v>0</v>
      </c>
      <c r="U1718" s="2">
        <v>0</v>
      </c>
      <c r="V1718" s="2">
        <v>967.66</v>
      </c>
      <c r="W1718" s="2">
        <v>3032.4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77.180000000000007</v>
      </c>
      <c r="AE1718" s="2">
        <f>VLOOKUP(Tabla3[[#This Row],[Columna1]],Tabla5[#All],3,0)</f>
        <v>77.180000000000007</v>
      </c>
      <c r="AF1718" s="2">
        <v>0</v>
      </c>
      <c r="AG1718" s="2">
        <v>0</v>
      </c>
      <c r="AH1718" s="2">
        <v>0</v>
      </c>
      <c r="AI1718" s="2">
        <v>0</v>
      </c>
      <c r="AJ1718" s="2">
        <v>0</v>
      </c>
      <c r="AK1718" s="2">
        <f>VLOOKUP(Tabla3[[#This Row],[Columna1]],Tabla7[[ID]:[Monto neto de los bonos]],3,0)</f>
        <v>3032.4</v>
      </c>
      <c r="AL1718" s="2">
        <v>2140.4299999999998</v>
      </c>
      <c r="AM1718" s="2">
        <v>0</v>
      </c>
      <c r="AN1718" s="2">
        <v>0</v>
      </c>
      <c r="AO1718" s="2">
        <v>0</v>
      </c>
      <c r="AP1718" s="2">
        <v>0</v>
      </c>
      <c r="AQ1718" s="4">
        <v>2910</v>
      </c>
      <c r="AR1718" s="2">
        <v>0</v>
      </c>
      <c r="AS1718" s="2">
        <v>3820.98</v>
      </c>
      <c r="AT1718" s="2">
        <v>2547.3200000000002</v>
      </c>
      <c r="AU1718" s="2">
        <v>1969.32</v>
      </c>
      <c r="AV1718" s="2">
        <v>0</v>
      </c>
      <c r="AW1718" s="1"/>
      <c r="AX1718" s="2" t="s">
        <v>422</v>
      </c>
      <c r="AY1718" s="8" t="s">
        <v>423</v>
      </c>
    </row>
    <row r="1719" spans="1:51" ht="13.15" customHeight="1" x14ac:dyDescent="0.25">
      <c r="A1719" s="7">
        <v>13198</v>
      </c>
      <c r="B1719" s="2" t="s">
        <v>1605</v>
      </c>
      <c r="C1719" s="2">
        <v>100803</v>
      </c>
      <c r="D1719" s="2" t="s">
        <v>188</v>
      </c>
      <c r="E1719" s="2" t="s">
        <v>199</v>
      </c>
      <c r="F1719" s="2" t="s">
        <v>193</v>
      </c>
      <c r="G1719" s="3">
        <v>39676</v>
      </c>
      <c r="H1719" s="1"/>
      <c r="I1719" s="2">
        <v>9717.6</v>
      </c>
      <c r="J1719" s="2">
        <v>4447.2349999999997</v>
      </c>
      <c r="K1719" s="2">
        <v>4447.2349999999997</v>
      </c>
      <c r="L1719" s="2">
        <v>3949.31</v>
      </c>
      <c r="M1719" s="1"/>
      <c r="N1719" s="5">
        <f t="shared" si="52"/>
        <v>27822.43</v>
      </c>
      <c r="O1719" s="6">
        <f t="shared" si="53"/>
        <v>20469.849999999999</v>
      </c>
      <c r="P1719" s="2">
        <v>30</v>
      </c>
      <c r="Q1719" s="2" t="s">
        <v>37</v>
      </c>
      <c r="R1719" s="2">
        <v>0</v>
      </c>
      <c r="S1719" s="2">
        <v>0</v>
      </c>
      <c r="T1719" s="2">
        <v>0</v>
      </c>
      <c r="U1719" s="2">
        <v>0</v>
      </c>
      <c r="V1719" s="2">
        <v>893.38</v>
      </c>
      <c r="W1719" s="2">
        <v>1970.03</v>
      </c>
      <c r="X1719" s="2">
        <v>0</v>
      </c>
      <c r="Y1719" s="2">
        <v>2397.64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2">
        <f>VLOOKUP(Tabla3[[#This Row],[Columna1]],Tabla5[#All],3,0)</f>
        <v>0</v>
      </c>
      <c r="AF1719" s="2">
        <v>0</v>
      </c>
      <c r="AG1719" s="2">
        <v>0</v>
      </c>
      <c r="AH1719" s="2">
        <v>0</v>
      </c>
      <c r="AI1719" s="2">
        <v>0</v>
      </c>
      <c r="AJ1719" s="2">
        <v>0</v>
      </c>
      <c r="AK1719" s="2">
        <f>VLOOKUP(Tabla3[[#This Row],[Columna1]],Tabla7[[ID]:[Monto neto de los bonos]],3,0)</f>
        <v>1970.03</v>
      </c>
      <c r="AL1719" s="2">
        <v>0</v>
      </c>
      <c r="AM1719" s="2">
        <v>0</v>
      </c>
      <c r="AN1719" s="2">
        <v>0</v>
      </c>
      <c r="AO1719" s="2">
        <v>0</v>
      </c>
      <c r="AP1719" s="2">
        <v>0</v>
      </c>
      <c r="AQ1719" s="2">
        <v>0</v>
      </c>
      <c r="AR1719" s="2">
        <v>0</v>
      </c>
      <c r="AS1719" s="2">
        <v>3518.2</v>
      </c>
      <c r="AT1719" s="2">
        <v>2345.46</v>
      </c>
      <c r="AU1719" s="2">
        <v>1488.92</v>
      </c>
      <c r="AV1719" s="2">
        <v>0</v>
      </c>
      <c r="AW1719" s="1"/>
      <c r="AX1719" s="2" t="s">
        <v>422</v>
      </c>
      <c r="AY1719" s="8" t="s">
        <v>428</v>
      </c>
    </row>
    <row r="1720" spans="1:51" ht="13.15" customHeight="1" x14ac:dyDescent="0.25">
      <c r="A1720" s="7">
        <v>24120</v>
      </c>
      <c r="B1720" s="2" t="s">
        <v>1606</v>
      </c>
      <c r="C1720" s="2">
        <v>5743703</v>
      </c>
      <c r="D1720" s="2" t="s">
        <v>188</v>
      </c>
      <c r="E1720" s="2" t="s">
        <v>224</v>
      </c>
      <c r="F1720" s="2" t="s">
        <v>41</v>
      </c>
      <c r="G1720" s="3">
        <v>45170</v>
      </c>
      <c r="H1720" s="1"/>
      <c r="I1720" s="2">
        <v>8542.57</v>
      </c>
      <c r="J1720" s="2">
        <v>2234.4899999999998</v>
      </c>
      <c r="K1720" s="2">
        <v>2234.4899999999998</v>
      </c>
      <c r="L1720" s="2">
        <v>0</v>
      </c>
      <c r="M1720" s="1"/>
      <c r="N1720" s="5">
        <f t="shared" si="52"/>
        <v>13878.99</v>
      </c>
      <c r="O1720" s="6">
        <f t="shared" si="53"/>
        <v>11780.25</v>
      </c>
      <c r="P1720" s="2">
        <v>30</v>
      </c>
      <c r="Q1720" s="2" t="s">
        <v>37</v>
      </c>
      <c r="R1720" s="2">
        <v>0</v>
      </c>
      <c r="S1720" s="2">
        <v>0</v>
      </c>
      <c r="T1720" s="2">
        <v>0</v>
      </c>
      <c r="U1720" s="2">
        <v>0</v>
      </c>
      <c r="V1720" s="2">
        <v>867.44</v>
      </c>
      <c r="W1720" s="2">
        <v>0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f>VLOOKUP(Tabla3[[#This Row],[Columna1]],Tabla5[#All],3,0)</f>
        <v>0</v>
      </c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>
        <f>VLOOKUP(Tabla3[[#This Row],[Columna1]],Tabla7[[ID]:[Monto neto de los bonos]],3,0)</f>
        <v>0</v>
      </c>
      <c r="AL1720" s="2">
        <v>0</v>
      </c>
      <c r="AM1720" s="2">
        <v>0</v>
      </c>
      <c r="AN1720" s="2">
        <v>0</v>
      </c>
      <c r="AO1720" s="2">
        <v>0</v>
      </c>
      <c r="AP1720" s="2">
        <v>0</v>
      </c>
      <c r="AQ1720" s="2">
        <v>0</v>
      </c>
      <c r="AR1720" s="2">
        <v>0</v>
      </c>
      <c r="AS1720" s="2">
        <v>0</v>
      </c>
      <c r="AT1720" s="2">
        <v>1387.9</v>
      </c>
      <c r="AU1720" s="2">
        <v>710.84</v>
      </c>
      <c r="AV1720" s="2">
        <v>0</v>
      </c>
      <c r="AW1720" s="1"/>
      <c r="AX1720" s="2" t="s">
        <v>422</v>
      </c>
      <c r="AY1720" s="8" t="s">
        <v>423</v>
      </c>
    </row>
    <row r="1721" spans="1:51" ht="13.15" customHeight="1" x14ac:dyDescent="0.25">
      <c r="A1721" s="7">
        <v>21352</v>
      </c>
      <c r="B1721" s="2" t="s">
        <v>1607</v>
      </c>
      <c r="C1721" s="2">
        <v>2729503</v>
      </c>
      <c r="D1721" s="2" t="s">
        <v>188</v>
      </c>
      <c r="E1721" s="2" t="s">
        <v>222</v>
      </c>
      <c r="F1721" s="2" t="s">
        <v>45</v>
      </c>
      <c r="G1721" s="3">
        <v>44256</v>
      </c>
      <c r="H1721" s="1"/>
      <c r="I1721" s="2">
        <v>13413.65</v>
      </c>
      <c r="J1721" s="2">
        <v>2841.47</v>
      </c>
      <c r="K1721" s="2">
        <v>2841.47</v>
      </c>
      <c r="L1721" s="2">
        <v>0</v>
      </c>
      <c r="M1721" s="1"/>
      <c r="N1721" s="5">
        <f t="shared" si="52"/>
        <v>30297.86</v>
      </c>
      <c r="O1721" s="6">
        <f t="shared" si="53"/>
        <v>26749.34</v>
      </c>
      <c r="P1721" s="2">
        <v>30</v>
      </c>
      <c r="Q1721" s="2" t="s">
        <v>37</v>
      </c>
      <c r="R1721" s="2">
        <v>0</v>
      </c>
      <c r="S1721" s="2">
        <v>0</v>
      </c>
      <c r="T1721" s="2">
        <v>0</v>
      </c>
      <c r="U1721" s="2">
        <v>0</v>
      </c>
      <c r="V1721" s="2">
        <v>1273.0999999999999</v>
      </c>
      <c r="W1721" s="2">
        <v>0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9928.17</v>
      </c>
      <c r="AE1721" s="2">
        <f>VLOOKUP(Tabla3[[#This Row],[Columna1]],Tabla5[#All],3,0)</f>
        <v>9928.17</v>
      </c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>
        <f>VLOOKUP(Tabla3[[#This Row],[Columna1]],Tabla7[[ID]:[Monto neto de los bonos]],3,0)</f>
        <v>0</v>
      </c>
      <c r="AL1721" s="2">
        <v>0</v>
      </c>
      <c r="AM1721" s="2">
        <v>0</v>
      </c>
      <c r="AN1721" s="2">
        <v>0</v>
      </c>
      <c r="AO1721" s="2">
        <v>0</v>
      </c>
      <c r="AP1721" s="2">
        <v>0</v>
      </c>
      <c r="AQ1721" s="2">
        <v>0</v>
      </c>
      <c r="AR1721" s="2">
        <v>0</v>
      </c>
      <c r="AS1721" s="2">
        <v>0</v>
      </c>
      <c r="AT1721" s="2">
        <v>2036.96</v>
      </c>
      <c r="AU1721" s="2">
        <v>1511.56</v>
      </c>
      <c r="AV1721" s="2">
        <v>0</v>
      </c>
      <c r="AW1721" s="1"/>
      <c r="AX1721" s="2" t="s">
        <v>422</v>
      </c>
      <c r="AY1721" s="8" t="s">
        <v>423</v>
      </c>
    </row>
    <row r="1722" spans="1:51" ht="13.15" customHeight="1" x14ac:dyDescent="0.25">
      <c r="A1722" s="7">
        <v>24149</v>
      </c>
      <c r="B1722" s="2" t="s">
        <v>1608</v>
      </c>
      <c r="C1722" s="2">
        <v>5753103</v>
      </c>
      <c r="D1722" s="2" t="s">
        <v>188</v>
      </c>
      <c r="E1722" s="2" t="s">
        <v>190</v>
      </c>
      <c r="F1722" s="2" t="s">
        <v>191</v>
      </c>
      <c r="G1722" s="3">
        <v>44896</v>
      </c>
      <c r="H1722" s="1"/>
      <c r="I1722" s="2">
        <v>9708.5300000000007</v>
      </c>
      <c r="J1722" s="2">
        <v>4443.09</v>
      </c>
      <c r="K1722" s="2">
        <v>4443.09</v>
      </c>
      <c r="L1722" s="2">
        <v>0</v>
      </c>
      <c r="M1722" s="1"/>
      <c r="N1722" s="5">
        <f t="shared" si="52"/>
        <v>22519.670000000002</v>
      </c>
      <c r="O1722" s="6">
        <f t="shared" si="53"/>
        <v>16807.370000000003</v>
      </c>
      <c r="P1722" s="2">
        <v>30</v>
      </c>
      <c r="Q1722" s="2" t="s">
        <v>37</v>
      </c>
      <c r="R1722" s="2">
        <v>0</v>
      </c>
      <c r="S1722" s="2">
        <v>0</v>
      </c>
      <c r="T1722" s="2">
        <v>0</v>
      </c>
      <c r="U1722" s="2">
        <v>0</v>
      </c>
      <c r="V1722" s="2">
        <v>892.56</v>
      </c>
      <c r="W1722" s="2">
        <v>3032.4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f>VLOOKUP(Tabla3[[#This Row],[Columna1]],Tabla5[#All],3,0)</f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>
        <f>VLOOKUP(Tabla3[[#This Row],[Columna1]],Tabla7[[ID]:[Monto neto de los bonos]],3,0)</f>
        <v>3032.4</v>
      </c>
      <c r="AL1722" s="2">
        <v>0</v>
      </c>
      <c r="AM1722" s="2">
        <v>0</v>
      </c>
      <c r="AN1722" s="2">
        <v>0</v>
      </c>
      <c r="AO1722" s="2">
        <v>0</v>
      </c>
      <c r="AP1722" s="2">
        <v>0</v>
      </c>
      <c r="AQ1722" s="2">
        <v>0</v>
      </c>
      <c r="AR1722" s="2">
        <v>0</v>
      </c>
      <c r="AS1722" s="2">
        <v>2923.12</v>
      </c>
      <c r="AT1722" s="2">
        <v>1948.74</v>
      </c>
      <c r="AU1722" s="2">
        <v>840.44</v>
      </c>
      <c r="AV1722" s="2">
        <v>0</v>
      </c>
      <c r="AW1722" s="1"/>
      <c r="AX1722" s="2" t="s">
        <v>422</v>
      </c>
      <c r="AY1722" s="8" t="s">
        <v>423</v>
      </c>
    </row>
    <row r="1723" spans="1:51" ht="13.15" customHeight="1" x14ac:dyDescent="0.25">
      <c r="A1723" s="7">
        <v>21611</v>
      </c>
      <c r="B1723" s="2" t="s">
        <v>1609</v>
      </c>
      <c r="C1723" s="2">
        <v>3077203</v>
      </c>
      <c r="D1723" s="2" t="s">
        <v>188</v>
      </c>
      <c r="E1723" s="2" t="s">
        <v>202</v>
      </c>
      <c r="F1723" s="2" t="s">
        <v>193</v>
      </c>
      <c r="G1723" s="3">
        <v>43435</v>
      </c>
      <c r="H1723" s="1"/>
      <c r="I1723" s="2">
        <v>9717.6</v>
      </c>
      <c r="J1723" s="2">
        <v>4447.2349999999997</v>
      </c>
      <c r="K1723" s="2">
        <v>4447.2349999999997</v>
      </c>
      <c r="L1723" s="2">
        <v>1691.11</v>
      </c>
      <c r="M1723" s="1"/>
      <c r="N1723" s="5">
        <f t="shared" si="52"/>
        <v>25564.23</v>
      </c>
      <c r="O1723" s="6">
        <f t="shared" si="53"/>
        <v>19171.830000000002</v>
      </c>
      <c r="P1723" s="2">
        <v>30</v>
      </c>
      <c r="Q1723" s="2" t="s">
        <v>37</v>
      </c>
      <c r="R1723" s="2">
        <v>0</v>
      </c>
      <c r="S1723" s="2">
        <v>0</v>
      </c>
      <c r="T1723" s="2">
        <v>0</v>
      </c>
      <c r="U1723" s="2">
        <v>0</v>
      </c>
      <c r="V1723" s="2">
        <v>893.38</v>
      </c>
      <c r="W1723" s="2">
        <v>1970.03</v>
      </c>
      <c r="X1723" s="2">
        <v>0</v>
      </c>
      <c r="Y1723" s="2">
        <v>2397.64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f>VLOOKUP(Tabla3[[#This Row],[Columna1]],Tabla5[#All],3,0)</f>
        <v>0</v>
      </c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>
        <f>VLOOKUP(Tabla3[[#This Row],[Columna1]],Tabla7[[ID]:[Monto neto de los bonos]],3,0)</f>
        <v>1970.03</v>
      </c>
      <c r="AL1723" s="2">
        <v>0</v>
      </c>
      <c r="AM1723" s="2">
        <v>0</v>
      </c>
      <c r="AN1723" s="2">
        <v>0</v>
      </c>
      <c r="AO1723" s="2">
        <v>0</v>
      </c>
      <c r="AP1723" s="2">
        <v>0</v>
      </c>
      <c r="AQ1723" s="2">
        <v>0</v>
      </c>
      <c r="AR1723" s="2">
        <v>0</v>
      </c>
      <c r="AS1723" s="2">
        <v>3179.46</v>
      </c>
      <c r="AT1723" s="2">
        <v>2119.64</v>
      </c>
      <c r="AU1723" s="2">
        <v>1093.3</v>
      </c>
      <c r="AV1723" s="2">
        <v>0</v>
      </c>
      <c r="AW1723" s="1"/>
      <c r="AX1723" s="2" t="s">
        <v>422</v>
      </c>
      <c r="AY1723" s="8" t="s">
        <v>428</v>
      </c>
    </row>
    <row r="1724" spans="1:51" ht="13.15" customHeight="1" x14ac:dyDescent="0.25">
      <c r="A1724" s="7">
        <v>7967</v>
      </c>
      <c r="B1724" s="2" t="s">
        <v>1610</v>
      </c>
      <c r="C1724" s="2">
        <v>47803</v>
      </c>
      <c r="D1724" s="2" t="s">
        <v>188</v>
      </c>
      <c r="E1724" s="2" t="s">
        <v>199</v>
      </c>
      <c r="F1724" s="2" t="s">
        <v>221</v>
      </c>
      <c r="G1724" s="3">
        <v>31732</v>
      </c>
      <c r="H1724" s="1"/>
      <c r="I1724" s="2">
        <v>11148.79</v>
      </c>
      <c r="J1724" s="2">
        <v>5442.7049999999999</v>
      </c>
      <c r="K1724" s="2">
        <v>5442.7049999999999</v>
      </c>
      <c r="L1724" s="2">
        <v>5213.87</v>
      </c>
      <c r="M1724" s="1"/>
      <c r="N1724" s="5">
        <f t="shared" si="52"/>
        <v>36544.480000000003</v>
      </c>
      <c r="O1724" s="6">
        <f t="shared" si="53"/>
        <v>27090.120000000003</v>
      </c>
      <c r="P1724" s="2">
        <v>30</v>
      </c>
      <c r="Q1724" s="2" t="s">
        <v>37</v>
      </c>
      <c r="R1724" s="2">
        <v>0</v>
      </c>
      <c r="S1724" s="2">
        <v>0</v>
      </c>
      <c r="T1724" s="2">
        <v>0</v>
      </c>
      <c r="U1724" s="2">
        <v>0</v>
      </c>
      <c r="V1724" s="2">
        <v>1057.6600000000001</v>
      </c>
      <c r="W1724" s="2">
        <v>2384.64</v>
      </c>
      <c r="X1724" s="2">
        <v>4406.88</v>
      </c>
      <c r="Y1724" s="2">
        <v>5854.11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f>VLOOKUP(Tabla3[[#This Row],[Columna1]],Tabla5[#All],3,0)</f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>
        <f>VLOOKUP(Tabla3[[#This Row],[Columna1]],Tabla7[[ID]:[Monto neto de los bonos]],3,0)</f>
        <v>13919.34</v>
      </c>
      <c r="AL1724" s="2">
        <v>0</v>
      </c>
      <c r="AM1724" s="2">
        <v>0</v>
      </c>
      <c r="AN1724" s="2">
        <v>0</v>
      </c>
      <c r="AO1724" s="2">
        <v>0</v>
      </c>
      <c r="AP1724" s="2">
        <v>0</v>
      </c>
      <c r="AQ1724" s="2">
        <v>0</v>
      </c>
      <c r="AR1724" s="2">
        <v>0</v>
      </c>
      <c r="AS1724" s="2">
        <v>3891.48</v>
      </c>
      <c r="AT1724" s="2">
        <v>3040.22</v>
      </c>
      <c r="AU1724" s="2">
        <v>2522.66</v>
      </c>
      <c r="AV1724" s="2">
        <v>0</v>
      </c>
      <c r="AW1724" s="1"/>
      <c r="AX1724" s="2" t="s">
        <v>422</v>
      </c>
      <c r="AY1724" s="8" t="s">
        <v>428</v>
      </c>
    </row>
    <row r="1725" spans="1:51" ht="13.15" customHeight="1" x14ac:dyDescent="0.25">
      <c r="A1725" s="7">
        <v>15036</v>
      </c>
      <c r="B1725" s="2" t="s">
        <v>1611</v>
      </c>
      <c r="C1725" s="2">
        <v>171203</v>
      </c>
      <c r="D1725" s="2" t="s">
        <v>188</v>
      </c>
      <c r="E1725" s="2" t="s">
        <v>218</v>
      </c>
      <c r="F1725" s="2" t="s">
        <v>193</v>
      </c>
      <c r="G1725" s="3">
        <v>39676</v>
      </c>
      <c r="H1725" s="1"/>
      <c r="I1725" s="2">
        <v>9717.6</v>
      </c>
      <c r="J1725" s="2">
        <v>4447.2349999999997</v>
      </c>
      <c r="K1725" s="2">
        <v>4447.2349999999997</v>
      </c>
      <c r="L1725" s="2">
        <v>3949.31</v>
      </c>
      <c r="M1725" s="1"/>
      <c r="N1725" s="5">
        <f t="shared" si="52"/>
        <v>27822.43</v>
      </c>
      <c r="O1725" s="6">
        <f t="shared" si="53"/>
        <v>20469.849999999999</v>
      </c>
      <c r="P1725" s="2">
        <v>30</v>
      </c>
      <c r="Q1725" s="2" t="s">
        <v>37</v>
      </c>
      <c r="R1725" s="2">
        <v>0</v>
      </c>
      <c r="S1725" s="2">
        <v>0</v>
      </c>
      <c r="T1725" s="2">
        <v>0</v>
      </c>
      <c r="U1725" s="2">
        <v>0</v>
      </c>
      <c r="V1725" s="2">
        <v>893.38</v>
      </c>
      <c r="W1725" s="2">
        <v>1970.03</v>
      </c>
      <c r="X1725" s="2">
        <v>0</v>
      </c>
      <c r="Y1725" s="2">
        <v>2397.64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f>VLOOKUP(Tabla3[[#This Row],[Columna1]],Tabla5[#All],3,0)</f>
        <v>0</v>
      </c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>
        <f>VLOOKUP(Tabla3[[#This Row],[Columna1]],Tabla7[[ID]:[Monto neto de los bonos]],3,0)</f>
        <v>1970.03</v>
      </c>
      <c r="AL1725" s="2">
        <v>0</v>
      </c>
      <c r="AM1725" s="2">
        <v>0</v>
      </c>
      <c r="AN1725" s="2">
        <v>0</v>
      </c>
      <c r="AO1725" s="2">
        <v>0</v>
      </c>
      <c r="AP1725" s="2">
        <v>0</v>
      </c>
      <c r="AQ1725" s="2">
        <v>0</v>
      </c>
      <c r="AR1725" s="2">
        <v>0</v>
      </c>
      <c r="AS1725" s="2">
        <v>3518.2</v>
      </c>
      <c r="AT1725" s="2">
        <v>2345.46</v>
      </c>
      <c r="AU1725" s="2">
        <v>1488.92</v>
      </c>
      <c r="AV1725" s="2">
        <v>0</v>
      </c>
      <c r="AW1725" s="1"/>
      <c r="AX1725" s="2" t="s">
        <v>422</v>
      </c>
      <c r="AY1725" s="8" t="s">
        <v>428</v>
      </c>
    </row>
    <row r="1726" spans="1:51" ht="13.15" customHeight="1" x14ac:dyDescent="0.25">
      <c r="A1726" s="7">
        <v>25203</v>
      </c>
      <c r="B1726" s="2" t="s">
        <v>4349</v>
      </c>
      <c r="C1726" s="2">
        <v>6509203</v>
      </c>
      <c r="D1726" s="2" t="s">
        <v>188</v>
      </c>
      <c r="E1726" s="2" t="s">
        <v>211</v>
      </c>
      <c r="F1726" s="2" t="s">
        <v>212</v>
      </c>
      <c r="G1726" s="3">
        <v>45566</v>
      </c>
      <c r="H1726" s="1"/>
      <c r="I1726" s="2">
        <v>8947.52</v>
      </c>
      <c r="J1726" s="2">
        <v>4838.1850000000004</v>
      </c>
      <c r="K1726" s="2">
        <v>4838.1850000000004</v>
      </c>
      <c r="L1726" s="2">
        <v>0</v>
      </c>
      <c r="M1726" s="1"/>
      <c r="N1726" s="5">
        <f t="shared" si="52"/>
        <v>18623.890000000003</v>
      </c>
      <c r="O1726" s="6">
        <f t="shared" si="53"/>
        <v>16100.970000000001</v>
      </c>
      <c r="P1726" s="2">
        <v>30</v>
      </c>
      <c r="Q1726" s="2" t="s">
        <v>37</v>
      </c>
      <c r="R1726" s="2">
        <v>0</v>
      </c>
      <c r="S1726" s="2">
        <v>0</v>
      </c>
      <c r="T1726" s="2">
        <v>0</v>
      </c>
      <c r="U1726" s="2">
        <v>0</v>
      </c>
      <c r="V1726" s="2">
        <v>0</v>
      </c>
      <c r="W1726" s="2">
        <v>0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2">
        <f>VLOOKUP(Tabla3[[#This Row],[Columna1]],Tabla5[#All],3,0)</f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>
        <f>VLOOKUP(Tabla3[[#This Row],[Columna1]],Tabla7[[ID]:[Monto neto de los bonos]],3,0)</f>
        <v>0</v>
      </c>
      <c r="AL1726" s="2">
        <v>0</v>
      </c>
      <c r="AM1726" s="2">
        <v>0</v>
      </c>
      <c r="AN1726" s="2">
        <v>0</v>
      </c>
      <c r="AO1726" s="2">
        <v>0</v>
      </c>
      <c r="AP1726" s="2">
        <v>0</v>
      </c>
      <c r="AQ1726" s="2">
        <v>0</v>
      </c>
      <c r="AR1726" s="2">
        <v>0</v>
      </c>
      <c r="AS1726" s="2">
        <v>0</v>
      </c>
      <c r="AT1726" s="2">
        <v>1862.4</v>
      </c>
      <c r="AU1726" s="2">
        <v>660.52</v>
      </c>
      <c r="AV1726" s="2">
        <v>0</v>
      </c>
      <c r="AW1726" s="1"/>
      <c r="AX1726" s="2" t="s">
        <v>422</v>
      </c>
      <c r="AY1726" s="8" t="s">
        <v>423</v>
      </c>
    </row>
    <row r="1727" spans="1:51" ht="13.15" customHeight="1" x14ac:dyDescent="0.25">
      <c r="A1727" s="7">
        <v>13113</v>
      </c>
      <c r="B1727" s="2" t="s">
        <v>1612</v>
      </c>
      <c r="C1727" s="2">
        <v>99303</v>
      </c>
      <c r="D1727" s="2" t="s">
        <v>188</v>
      </c>
      <c r="E1727" s="2" t="s">
        <v>199</v>
      </c>
      <c r="F1727" s="2" t="s">
        <v>193</v>
      </c>
      <c r="G1727" s="3">
        <v>38434</v>
      </c>
      <c r="H1727" s="1"/>
      <c r="I1727" s="2">
        <v>9717.6</v>
      </c>
      <c r="J1727" s="2">
        <v>4447.2349999999997</v>
      </c>
      <c r="K1727" s="2">
        <v>4447.2349999999997</v>
      </c>
      <c r="L1727" s="2">
        <v>5370</v>
      </c>
      <c r="M1727" s="1"/>
      <c r="N1727" s="5">
        <f t="shared" si="52"/>
        <v>29243.119999999999</v>
      </c>
      <c r="O1727" s="6">
        <f t="shared" si="53"/>
        <v>21747.46</v>
      </c>
      <c r="P1727" s="2">
        <v>30</v>
      </c>
      <c r="Q1727" s="2" t="s">
        <v>37</v>
      </c>
      <c r="R1727" s="2">
        <v>0</v>
      </c>
      <c r="S1727" s="2">
        <v>0</v>
      </c>
      <c r="T1727" s="2">
        <v>0</v>
      </c>
      <c r="U1727" s="2">
        <v>0</v>
      </c>
      <c r="V1727" s="2">
        <v>893.38</v>
      </c>
      <c r="W1727" s="2">
        <v>1970.03</v>
      </c>
      <c r="X1727" s="2">
        <v>0</v>
      </c>
      <c r="Y1727" s="2">
        <v>2397.64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2">
        <f>VLOOKUP(Tabla3[[#This Row],[Columna1]],Tabla5[#All],3,0)</f>
        <v>0</v>
      </c>
      <c r="AF1727" s="2">
        <v>0</v>
      </c>
      <c r="AG1727" s="2">
        <v>0</v>
      </c>
      <c r="AH1727" s="2">
        <v>0</v>
      </c>
      <c r="AI1727" s="2">
        <v>0</v>
      </c>
      <c r="AJ1727" s="2">
        <v>0</v>
      </c>
      <c r="AK1727" s="2">
        <f>VLOOKUP(Tabla3[[#This Row],[Columna1]],Tabla7[[ID]:[Monto neto de los bonos]],3,0)</f>
        <v>1970.03</v>
      </c>
      <c r="AL1727" s="2">
        <v>0</v>
      </c>
      <c r="AM1727" s="2">
        <v>0</v>
      </c>
      <c r="AN1727" s="2">
        <v>0</v>
      </c>
      <c r="AO1727" s="2">
        <v>0</v>
      </c>
      <c r="AP1727" s="2">
        <v>0</v>
      </c>
      <c r="AQ1727" s="2">
        <v>0</v>
      </c>
      <c r="AR1727" s="2">
        <v>0</v>
      </c>
      <c r="AS1727" s="2">
        <v>3646.57</v>
      </c>
      <c r="AT1727" s="2">
        <v>2350.73</v>
      </c>
      <c r="AU1727" s="2">
        <v>1498.36</v>
      </c>
      <c r="AV1727" s="2">
        <v>0</v>
      </c>
      <c r="AW1727" s="1"/>
      <c r="AX1727" s="2" t="s">
        <v>422</v>
      </c>
      <c r="AY1727" s="8" t="s">
        <v>428</v>
      </c>
    </row>
    <row r="1728" spans="1:51" ht="13.15" customHeight="1" x14ac:dyDescent="0.25">
      <c r="A1728" s="7">
        <v>15038</v>
      </c>
      <c r="B1728" s="2" t="s">
        <v>1613</v>
      </c>
      <c r="C1728" s="2">
        <v>171403</v>
      </c>
      <c r="D1728" s="2" t="s">
        <v>188</v>
      </c>
      <c r="E1728" s="2" t="s">
        <v>211</v>
      </c>
      <c r="F1728" s="2" t="s">
        <v>212</v>
      </c>
      <c r="G1728" s="3">
        <v>45078</v>
      </c>
      <c r="H1728" s="1"/>
      <c r="I1728" s="2">
        <v>8947.52</v>
      </c>
      <c r="J1728" s="2">
        <v>4838.1850000000004</v>
      </c>
      <c r="K1728" s="2">
        <v>4838.1850000000004</v>
      </c>
      <c r="L1728" s="2">
        <v>0</v>
      </c>
      <c r="M1728" s="1"/>
      <c r="N1728" s="5">
        <f t="shared" si="52"/>
        <v>21017.160000000003</v>
      </c>
      <c r="O1728" s="6">
        <f t="shared" si="53"/>
        <v>18234.980000000003</v>
      </c>
      <c r="P1728" s="2">
        <v>30</v>
      </c>
      <c r="Q1728" s="2" t="s">
        <v>37</v>
      </c>
      <c r="R1728" s="2">
        <v>0</v>
      </c>
      <c r="S1728" s="2">
        <v>0</v>
      </c>
      <c r="T1728" s="2">
        <v>0</v>
      </c>
      <c r="U1728" s="2">
        <v>0</v>
      </c>
      <c r="V1728" s="2">
        <v>1241.5999999999999</v>
      </c>
      <c r="W1728" s="2">
        <v>0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1151.67</v>
      </c>
      <c r="AE1728" s="2">
        <f>VLOOKUP(Tabla3[[#This Row],[Columna1]],Tabla5[#All],3,0)</f>
        <v>1151.67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f>VLOOKUP(Tabla3[[#This Row],[Columna1]],Tabla7[[ID]:[Monto neto de los bonos]],3,0)</f>
        <v>0</v>
      </c>
      <c r="AL1728" s="2">
        <v>0</v>
      </c>
      <c r="AM1728" s="2">
        <v>0</v>
      </c>
      <c r="AN1728" s="2">
        <v>0</v>
      </c>
      <c r="AO1728" s="2">
        <v>0</v>
      </c>
      <c r="AP1728" s="2">
        <v>0</v>
      </c>
      <c r="AQ1728" s="2">
        <v>0</v>
      </c>
      <c r="AR1728" s="2">
        <v>0</v>
      </c>
      <c r="AS1728" s="2">
        <v>0</v>
      </c>
      <c r="AT1728" s="2">
        <v>1986.56</v>
      </c>
      <c r="AU1728" s="2">
        <v>795.62</v>
      </c>
      <c r="AV1728" s="2">
        <v>0</v>
      </c>
      <c r="AW1728" s="1"/>
      <c r="AX1728" s="2" t="s">
        <v>422</v>
      </c>
      <c r="AY1728" s="8" t="s">
        <v>423</v>
      </c>
    </row>
    <row r="1729" spans="1:51" ht="13.15" customHeight="1" x14ac:dyDescent="0.25">
      <c r="A1729" s="7">
        <v>13106</v>
      </c>
      <c r="B1729" s="2" t="s">
        <v>1614</v>
      </c>
      <c r="C1729" s="2">
        <v>98803</v>
      </c>
      <c r="D1729" s="2" t="s">
        <v>188</v>
      </c>
      <c r="E1729" s="2" t="s">
        <v>192</v>
      </c>
      <c r="F1729" s="2" t="s">
        <v>193</v>
      </c>
      <c r="G1729" s="3">
        <v>38434</v>
      </c>
      <c r="H1729" s="1"/>
      <c r="I1729" s="2">
        <v>9717.6</v>
      </c>
      <c r="J1729" s="2">
        <v>4447.2349999999997</v>
      </c>
      <c r="K1729" s="2">
        <v>4447.2349999999997</v>
      </c>
      <c r="L1729" s="2">
        <v>5370</v>
      </c>
      <c r="M1729" s="1"/>
      <c r="N1729" s="5">
        <f t="shared" si="52"/>
        <v>29243.119999999999</v>
      </c>
      <c r="O1729" s="6">
        <f t="shared" si="53"/>
        <v>21747.46</v>
      </c>
      <c r="P1729" s="2">
        <v>30</v>
      </c>
      <c r="Q1729" s="2" t="s">
        <v>37</v>
      </c>
      <c r="R1729" s="2">
        <v>0</v>
      </c>
      <c r="S1729" s="2">
        <v>0</v>
      </c>
      <c r="T1729" s="2">
        <v>0</v>
      </c>
      <c r="U1729" s="2">
        <v>0</v>
      </c>
      <c r="V1729" s="2">
        <v>893.38</v>
      </c>
      <c r="W1729" s="2">
        <v>1970.03</v>
      </c>
      <c r="X1729" s="2">
        <v>0</v>
      </c>
      <c r="Y1729" s="2">
        <v>2397.64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f>VLOOKUP(Tabla3[[#This Row],[Columna1]],Tabla5[#All],3,0)</f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f>VLOOKUP(Tabla3[[#This Row],[Columna1]],Tabla7[[ID]:[Monto neto de los bonos]],3,0)</f>
        <v>1970.03</v>
      </c>
      <c r="AL1729" s="2">
        <v>0</v>
      </c>
      <c r="AM1729" s="2">
        <v>0</v>
      </c>
      <c r="AN1729" s="2">
        <v>0</v>
      </c>
      <c r="AO1729" s="2">
        <v>0</v>
      </c>
      <c r="AP1729" s="2">
        <v>0</v>
      </c>
      <c r="AQ1729" s="2">
        <v>0</v>
      </c>
      <c r="AR1729" s="2">
        <v>0</v>
      </c>
      <c r="AS1729" s="2">
        <v>3646.57</v>
      </c>
      <c r="AT1729" s="2">
        <v>2350.73</v>
      </c>
      <c r="AU1729" s="2">
        <v>1498.36</v>
      </c>
      <c r="AV1729" s="2">
        <v>0</v>
      </c>
      <c r="AW1729" s="1"/>
      <c r="AX1729" s="2" t="s">
        <v>422</v>
      </c>
      <c r="AY1729" s="8" t="s">
        <v>428</v>
      </c>
    </row>
    <row r="1730" spans="1:51" ht="13.15" customHeight="1" x14ac:dyDescent="0.25">
      <c r="A1730" s="7">
        <v>22708</v>
      </c>
      <c r="B1730" s="2" t="s">
        <v>4345</v>
      </c>
      <c r="C1730" s="2">
        <v>4542703</v>
      </c>
      <c r="D1730" s="2" t="s">
        <v>188</v>
      </c>
      <c r="E1730" s="2" t="s">
        <v>211</v>
      </c>
      <c r="F1730" s="2" t="s">
        <v>212</v>
      </c>
      <c r="G1730" s="3">
        <v>44256</v>
      </c>
      <c r="H1730" s="1"/>
      <c r="I1730" s="2">
        <v>8947.52</v>
      </c>
      <c r="J1730" s="2">
        <v>4838.1850000000004</v>
      </c>
      <c r="K1730" s="2">
        <v>4838.1850000000004</v>
      </c>
      <c r="L1730" s="2">
        <v>0</v>
      </c>
      <c r="M1730" s="1"/>
      <c r="N1730" s="5">
        <f t="shared" ref="N1730:N1793" si="54">I1730+J1730+K1730+L1730+M1730+R1730+V1730+W1730+Y1730+AD1730+AG1730+AJ1730</f>
        <v>18623.890000000003</v>
      </c>
      <c r="O1730" s="6">
        <f t="shared" ref="O1730:O1793" si="55">N1730-AS1730-AT1730-AU1730</f>
        <v>16100.970000000001</v>
      </c>
      <c r="P1730" s="2">
        <v>30</v>
      </c>
      <c r="Q1730" s="2" t="s">
        <v>37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f>VLOOKUP(Tabla3[[#This Row],[Columna1]],Tabla5[#All],3,0)</f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f>VLOOKUP(Tabla3[[#This Row],[Columna1]],Tabla7[[ID]:[Monto neto de los bonos]],3,0)</f>
        <v>0</v>
      </c>
      <c r="AL1730" s="2">
        <v>0</v>
      </c>
      <c r="AM1730" s="2">
        <v>0</v>
      </c>
      <c r="AN1730" s="2">
        <v>0</v>
      </c>
      <c r="AO1730" s="2">
        <v>0</v>
      </c>
      <c r="AP1730" s="2">
        <v>0</v>
      </c>
      <c r="AQ1730" s="2">
        <v>0</v>
      </c>
      <c r="AR1730" s="2">
        <v>0</v>
      </c>
      <c r="AS1730" s="2">
        <v>0</v>
      </c>
      <c r="AT1730" s="2">
        <v>1862.4</v>
      </c>
      <c r="AU1730" s="2">
        <v>660.52</v>
      </c>
      <c r="AV1730" s="2">
        <v>0</v>
      </c>
      <c r="AW1730" s="1"/>
      <c r="AX1730" s="2" t="s">
        <v>422</v>
      </c>
      <c r="AY1730" s="8" t="s">
        <v>423</v>
      </c>
    </row>
    <row r="1731" spans="1:51" ht="13.15" customHeight="1" x14ac:dyDescent="0.25">
      <c r="A1731" s="7">
        <v>13873</v>
      </c>
      <c r="B1731" s="2" t="s">
        <v>1615</v>
      </c>
      <c r="C1731" s="2">
        <v>130803</v>
      </c>
      <c r="D1731" s="2" t="s">
        <v>188</v>
      </c>
      <c r="E1731" s="2" t="s">
        <v>205</v>
      </c>
      <c r="F1731" s="2" t="s">
        <v>217</v>
      </c>
      <c r="G1731" s="3">
        <v>39025</v>
      </c>
      <c r="H1731" s="1"/>
      <c r="I1731" s="2">
        <v>12173.71</v>
      </c>
      <c r="J1731" s="2">
        <v>4748.5950000000003</v>
      </c>
      <c r="K1731" s="2">
        <v>4748.5950000000003</v>
      </c>
      <c r="L1731" s="2">
        <v>4125.1400000000003</v>
      </c>
      <c r="M1731" s="1"/>
      <c r="N1731" s="5">
        <f t="shared" si="54"/>
        <v>32002.010000000002</v>
      </c>
      <c r="O1731" s="6">
        <f t="shared" si="55"/>
        <v>23235.490000000005</v>
      </c>
      <c r="P1731" s="2">
        <v>30</v>
      </c>
      <c r="Q1731" s="2" t="s">
        <v>37</v>
      </c>
      <c r="R1731" s="2">
        <v>0</v>
      </c>
      <c r="S1731" s="2">
        <v>0</v>
      </c>
      <c r="T1731" s="2">
        <v>0</v>
      </c>
      <c r="U1731" s="2">
        <v>0</v>
      </c>
      <c r="V1731" s="2">
        <v>1040.2</v>
      </c>
      <c r="W1731" s="2">
        <v>2010.48</v>
      </c>
      <c r="X1731" s="2">
        <v>0</v>
      </c>
      <c r="Y1731" s="2">
        <v>3155.29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f>VLOOKUP(Tabla3[[#This Row],[Columna1]],Tabla5[#All],3,0)</f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>
        <f>VLOOKUP(Tabla3[[#This Row],[Columna1]],Tabla7[[ID]:[Monto neto de los bonos]],3,0)</f>
        <v>3368.16</v>
      </c>
      <c r="AL1731" s="2">
        <v>0</v>
      </c>
      <c r="AM1731" s="2">
        <v>0</v>
      </c>
      <c r="AN1731" s="2">
        <v>1270</v>
      </c>
      <c r="AO1731" s="2">
        <v>4230</v>
      </c>
      <c r="AP1731" s="2">
        <v>0</v>
      </c>
      <c r="AQ1731" s="2">
        <v>0</v>
      </c>
      <c r="AR1731" s="2">
        <v>0</v>
      </c>
      <c r="AS1731" s="2">
        <v>4025.42</v>
      </c>
      <c r="AT1731" s="2">
        <v>2683.6</v>
      </c>
      <c r="AU1731" s="2">
        <v>2057.5</v>
      </c>
      <c r="AV1731" s="2">
        <v>0</v>
      </c>
      <c r="AW1731" s="1"/>
      <c r="AX1731" s="2" t="s">
        <v>422</v>
      </c>
      <c r="AY1731" s="8" t="s">
        <v>428</v>
      </c>
    </row>
    <row r="1732" spans="1:51" ht="13.15" customHeight="1" x14ac:dyDescent="0.25">
      <c r="A1732" s="7">
        <v>13114</v>
      </c>
      <c r="B1732" s="2" t="s">
        <v>1616</v>
      </c>
      <c r="C1732" s="2">
        <v>99403</v>
      </c>
      <c r="D1732" s="2" t="s">
        <v>188</v>
      </c>
      <c r="E1732" s="2" t="s">
        <v>205</v>
      </c>
      <c r="F1732" s="2" t="s">
        <v>201</v>
      </c>
      <c r="G1732" s="3">
        <v>38434</v>
      </c>
      <c r="H1732" s="1"/>
      <c r="I1732" s="2">
        <v>11670.43</v>
      </c>
      <c r="J1732" s="2">
        <v>4294.8850000000002</v>
      </c>
      <c r="K1732" s="2">
        <v>4294.8850000000002</v>
      </c>
      <c r="L1732" s="2">
        <v>5973.23</v>
      </c>
      <c r="M1732" s="1"/>
      <c r="N1732" s="5">
        <f t="shared" si="54"/>
        <v>31559.69</v>
      </c>
      <c r="O1732" s="6">
        <f t="shared" si="55"/>
        <v>22986.539999999997</v>
      </c>
      <c r="P1732" s="2">
        <v>30</v>
      </c>
      <c r="Q1732" s="2" t="s">
        <v>37</v>
      </c>
      <c r="R1732" s="2">
        <v>0</v>
      </c>
      <c r="S1732" s="2">
        <v>0</v>
      </c>
      <c r="T1732" s="2">
        <v>0</v>
      </c>
      <c r="U1732" s="2">
        <v>0</v>
      </c>
      <c r="V1732" s="2">
        <v>972.5</v>
      </c>
      <c r="W1732" s="2">
        <v>1803.57</v>
      </c>
      <c r="X1732" s="2">
        <v>0</v>
      </c>
      <c r="Y1732" s="2">
        <v>2550.19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2">
        <f>VLOOKUP(Tabla3[[#This Row],[Columna1]],Tabla5[#All],3,0)</f>
        <v>0</v>
      </c>
      <c r="AF1732" s="2">
        <v>0</v>
      </c>
      <c r="AG1732" s="2">
        <v>0</v>
      </c>
      <c r="AH1732" s="2">
        <v>0</v>
      </c>
      <c r="AI1732" s="2">
        <v>0</v>
      </c>
      <c r="AJ1732" s="2">
        <v>0</v>
      </c>
      <c r="AK1732" s="2">
        <f>VLOOKUP(Tabla3[[#This Row],[Columna1]],Tabla7[[ID]:[Monto neto de los bonos]],3,0)</f>
        <v>7234.29</v>
      </c>
      <c r="AL1732" s="2">
        <v>0</v>
      </c>
      <c r="AM1732" s="2">
        <v>0</v>
      </c>
      <c r="AN1732" s="2">
        <v>0</v>
      </c>
      <c r="AO1732" s="2">
        <v>0</v>
      </c>
      <c r="AP1732" s="2">
        <v>0</v>
      </c>
      <c r="AQ1732" s="2">
        <v>0</v>
      </c>
      <c r="AR1732" s="2">
        <v>0</v>
      </c>
      <c r="AS1732" s="2">
        <v>3989.29</v>
      </c>
      <c r="AT1732" s="2">
        <v>2571.6799999999998</v>
      </c>
      <c r="AU1732" s="2">
        <v>2012.18</v>
      </c>
      <c r="AV1732" s="2">
        <v>0</v>
      </c>
      <c r="AW1732" s="1"/>
      <c r="AX1732" s="2" t="s">
        <v>422</v>
      </c>
      <c r="AY1732" s="8" t="s">
        <v>428</v>
      </c>
    </row>
    <row r="1733" spans="1:51" ht="13.15" customHeight="1" x14ac:dyDescent="0.25">
      <c r="A1733" s="7">
        <v>14438</v>
      </c>
      <c r="B1733" s="2" t="s">
        <v>1617</v>
      </c>
      <c r="C1733" s="2">
        <v>152103</v>
      </c>
      <c r="D1733" s="2" t="s">
        <v>188</v>
      </c>
      <c r="E1733" s="2" t="s">
        <v>203</v>
      </c>
      <c r="F1733" s="2" t="s">
        <v>201</v>
      </c>
      <c r="G1733" s="3">
        <v>39352</v>
      </c>
      <c r="H1733" s="1"/>
      <c r="I1733" s="2">
        <v>11670.43</v>
      </c>
      <c r="J1733" s="2">
        <v>4294.8850000000002</v>
      </c>
      <c r="K1733" s="2">
        <v>4294.8850000000002</v>
      </c>
      <c r="L1733" s="2">
        <v>4323.53</v>
      </c>
      <c r="M1733" s="1"/>
      <c r="N1733" s="5">
        <f t="shared" si="54"/>
        <v>29909.989999999998</v>
      </c>
      <c r="O1733" s="6">
        <f t="shared" si="55"/>
        <v>21543.07</v>
      </c>
      <c r="P1733" s="2">
        <v>30</v>
      </c>
      <c r="Q1733" s="2" t="s">
        <v>37</v>
      </c>
      <c r="R1733" s="2">
        <v>0</v>
      </c>
      <c r="S1733" s="2">
        <v>0</v>
      </c>
      <c r="T1733" s="2">
        <v>0</v>
      </c>
      <c r="U1733" s="2">
        <v>0</v>
      </c>
      <c r="V1733" s="2">
        <v>972.5</v>
      </c>
      <c r="W1733" s="2">
        <v>1803.57</v>
      </c>
      <c r="X1733" s="2">
        <v>0</v>
      </c>
      <c r="Y1733" s="2">
        <v>2550.19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f>VLOOKUP(Tabla3[[#This Row],[Columna1]],Tabla5[#All],3,0)</f>
        <v>0</v>
      </c>
      <c r="AF1733" s="2">
        <v>0</v>
      </c>
      <c r="AG1733" s="2">
        <v>0</v>
      </c>
      <c r="AH1733" s="2">
        <v>0</v>
      </c>
      <c r="AI1733" s="2">
        <v>0</v>
      </c>
      <c r="AJ1733" s="2">
        <v>0</v>
      </c>
      <c r="AK1733" s="2">
        <f>VLOOKUP(Tabla3[[#This Row],[Columna1]],Tabla7[[ID]:[Monto neto de los bonos]],3,0)</f>
        <v>1803.57</v>
      </c>
      <c r="AL1733" s="2">
        <v>0</v>
      </c>
      <c r="AM1733" s="2">
        <v>1270</v>
      </c>
      <c r="AN1733" s="2">
        <v>0</v>
      </c>
      <c r="AO1733" s="2">
        <v>0</v>
      </c>
      <c r="AP1733" s="2">
        <v>0</v>
      </c>
      <c r="AQ1733" s="2">
        <v>0</v>
      </c>
      <c r="AR1733" s="2">
        <v>0</v>
      </c>
      <c r="AS1733" s="2">
        <v>3833.42</v>
      </c>
      <c r="AT1733" s="2">
        <v>2555.62</v>
      </c>
      <c r="AU1733" s="2">
        <v>1977.88</v>
      </c>
      <c r="AV1733" s="2">
        <v>0</v>
      </c>
      <c r="AW1733" s="1"/>
      <c r="AX1733" s="2" t="s">
        <v>422</v>
      </c>
      <c r="AY1733" s="8" t="s">
        <v>428</v>
      </c>
    </row>
    <row r="1734" spans="1:51" ht="13.15" customHeight="1" x14ac:dyDescent="0.25">
      <c r="A1734" s="7">
        <v>24288</v>
      </c>
      <c r="B1734" s="2" t="s">
        <v>4392</v>
      </c>
      <c r="C1734" s="2">
        <v>5851103</v>
      </c>
      <c r="D1734" s="2" t="s">
        <v>188</v>
      </c>
      <c r="E1734" s="2" t="s">
        <v>214</v>
      </c>
      <c r="F1734" s="2" t="s">
        <v>193</v>
      </c>
      <c r="G1734" s="3">
        <v>44958</v>
      </c>
      <c r="H1734" s="1"/>
      <c r="I1734" s="2">
        <v>9717.6</v>
      </c>
      <c r="J1734" s="2">
        <v>4447.2349999999997</v>
      </c>
      <c r="K1734" s="2">
        <v>4447.2349999999997</v>
      </c>
      <c r="L1734" s="2">
        <v>0</v>
      </c>
      <c r="M1734" s="1"/>
      <c r="N1734" s="5">
        <f t="shared" si="54"/>
        <v>23873.119999999999</v>
      </c>
      <c r="O1734" s="6">
        <f t="shared" si="55"/>
        <v>18155.28</v>
      </c>
      <c r="P1734" s="2">
        <v>30</v>
      </c>
      <c r="Q1734" s="2" t="s">
        <v>37</v>
      </c>
      <c r="R1734" s="2">
        <v>0</v>
      </c>
      <c r="S1734" s="2">
        <v>0</v>
      </c>
      <c r="T1734" s="2">
        <v>0</v>
      </c>
      <c r="U1734" s="2">
        <v>0</v>
      </c>
      <c r="V1734" s="2">
        <v>893.38</v>
      </c>
      <c r="W1734" s="2">
        <v>1970.03</v>
      </c>
      <c r="X1734" s="2">
        <v>0</v>
      </c>
      <c r="Y1734" s="2">
        <v>2397.64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f>VLOOKUP(Tabla3[[#This Row],[Columna1]],Tabla5[#All],3,0)</f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>
        <f>VLOOKUP(Tabla3[[#This Row],[Columna1]],Tabla7[[ID]:[Monto neto de los bonos]],3,0)</f>
        <v>1970.03</v>
      </c>
      <c r="AL1734" s="2">
        <v>0</v>
      </c>
      <c r="AM1734" s="2">
        <v>0</v>
      </c>
      <c r="AN1734" s="2">
        <v>0</v>
      </c>
      <c r="AO1734" s="2">
        <v>0</v>
      </c>
      <c r="AP1734" s="2">
        <v>0</v>
      </c>
      <c r="AQ1734" s="2">
        <v>0</v>
      </c>
      <c r="AR1734" s="2">
        <v>0</v>
      </c>
      <c r="AS1734" s="2">
        <v>2925.8</v>
      </c>
      <c r="AT1734" s="2">
        <v>1950.52</v>
      </c>
      <c r="AU1734" s="2">
        <v>841.52</v>
      </c>
      <c r="AV1734" s="2">
        <v>0</v>
      </c>
      <c r="AW1734" s="1"/>
      <c r="AX1734" s="2" t="s">
        <v>422</v>
      </c>
      <c r="AY1734" s="8" t="s">
        <v>428</v>
      </c>
    </row>
    <row r="1735" spans="1:51" ht="13.15" customHeight="1" x14ac:dyDescent="0.25">
      <c r="A1735" s="7">
        <v>21293</v>
      </c>
      <c r="B1735" s="2" t="s">
        <v>1618</v>
      </c>
      <c r="C1735" s="2">
        <v>2641203</v>
      </c>
      <c r="D1735" s="2" t="s">
        <v>188</v>
      </c>
      <c r="E1735" s="2" t="s">
        <v>233</v>
      </c>
      <c r="F1735" s="2" t="s">
        <v>42</v>
      </c>
      <c r="G1735" s="3">
        <v>43222</v>
      </c>
      <c r="H1735" s="1"/>
      <c r="I1735" s="2">
        <v>9836.7099999999991</v>
      </c>
      <c r="J1735" s="2">
        <v>3056.2150000000001</v>
      </c>
      <c r="K1735" s="2">
        <v>3056.2150000000001</v>
      </c>
      <c r="L1735" s="2">
        <v>1182.26</v>
      </c>
      <c r="M1735" s="1"/>
      <c r="N1735" s="5">
        <f t="shared" si="54"/>
        <v>22930.979999999996</v>
      </c>
      <c r="O1735" s="6">
        <f t="shared" si="55"/>
        <v>20159.019999999997</v>
      </c>
      <c r="P1735" s="2">
        <v>29</v>
      </c>
      <c r="Q1735" s="2" t="s">
        <v>37</v>
      </c>
      <c r="R1735" s="2">
        <v>0</v>
      </c>
      <c r="S1735" s="2">
        <v>0</v>
      </c>
      <c r="T1735" s="2">
        <v>0</v>
      </c>
      <c r="U1735" s="2">
        <v>0</v>
      </c>
      <c r="V1735" s="2">
        <v>1063.28</v>
      </c>
      <c r="W1735" s="2">
        <v>0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4736.3</v>
      </c>
      <c r="AE1735" s="2">
        <f>VLOOKUP(Tabla3[[#This Row],[Columna1]],Tabla5[#All],3,0)</f>
        <v>4736.3</v>
      </c>
      <c r="AF1735" s="2">
        <v>0</v>
      </c>
      <c r="AG1735" s="2">
        <v>0</v>
      </c>
      <c r="AH1735" s="2">
        <v>0</v>
      </c>
      <c r="AI1735" s="2">
        <v>0</v>
      </c>
      <c r="AJ1735" s="2">
        <v>0</v>
      </c>
      <c r="AK1735" s="2">
        <f>VLOOKUP(Tabla3[[#This Row],[Columna1]],Tabla7[[ID]:[Monto neto de los bonos]],3,0)</f>
        <v>0</v>
      </c>
      <c r="AL1735" s="2">
        <v>0</v>
      </c>
      <c r="AM1735" s="2">
        <v>0</v>
      </c>
      <c r="AN1735" s="2">
        <v>0</v>
      </c>
      <c r="AO1735" s="2">
        <v>0</v>
      </c>
      <c r="AP1735" s="2">
        <v>0</v>
      </c>
      <c r="AQ1735" s="2">
        <v>0</v>
      </c>
      <c r="AR1735" s="2">
        <v>0</v>
      </c>
      <c r="AS1735" s="2">
        <v>0</v>
      </c>
      <c r="AT1735" s="2">
        <v>1766.3</v>
      </c>
      <c r="AU1735" s="2">
        <v>1005.66</v>
      </c>
      <c r="AV1735" s="2">
        <v>0</v>
      </c>
      <c r="AW1735" s="1"/>
      <c r="AX1735" s="2" t="s">
        <v>422</v>
      </c>
      <c r="AY1735" s="8" t="s">
        <v>423</v>
      </c>
    </row>
    <row r="1736" spans="1:51" ht="13.15" customHeight="1" x14ac:dyDescent="0.25">
      <c r="A1736" s="7">
        <v>15818</v>
      </c>
      <c r="B1736" s="2" t="s">
        <v>1619</v>
      </c>
      <c r="C1736" s="2">
        <v>125603</v>
      </c>
      <c r="D1736" s="2" t="s">
        <v>188</v>
      </c>
      <c r="E1736" s="2" t="s">
        <v>211</v>
      </c>
      <c r="F1736" s="2" t="s">
        <v>212</v>
      </c>
      <c r="G1736" s="3">
        <v>40319</v>
      </c>
      <c r="H1736" s="1"/>
      <c r="I1736" s="2">
        <v>8947.52</v>
      </c>
      <c r="J1736" s="2">
        <v>4838.1850000000004</v>
      </c>
      <c r="K1736" s="2">
        <v>4838.1850000000004</v>
      </c>
      <c r="L1736" s="2">
        <v>2376.83</v>
      </c>
      <c r="M1736" s="1"/>
      <c r="N1736" s="5">
        <f t="shared" si="54"/>
        <v>22152.81</v>
      </c>
      <c r="O1736" s="6">
        <f t="shared" si="55"/>
        <v>19115.870000000003</v>
      </c>
      <c r="P1736" s="2">
        <v>30</v>
      </c>
      <c r="Q1736" s="2" t="s">
        <v>37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1152.0899999999999</v>
      </c>
      <c r="AE1736" s="2">
        <f>VLOOKUP(Tabla3[[#This Row],[Columna1]],Tabla5[#All],3,0)</f>
        <v>1152.0899999999999</v>
      </c>
      <c r="AF1736" s="2">
        <v>0</v>
      </c>
      <c r="AG1736" s="2">
        <v>0</v>
      </c>
      <c r="AH1736" s="2">
        <v>0</v>
      </c>
      <c r="AI1736" s="2">
        <v>0</v>
      </c>
      <c r="AJ1736" s="2">
        <v>0</v>
      </c>
      <c r="AK1736" s="2">
        <f>VLOOKUP(Tabla3[[#This Row],[Columna1]],Tabla7[[ID]:[Monto neto de los bonos]],3,0)</f>
        <v>0</v>
      </c>
      <c r="AL1736" s="2">
        <v>0</v>
      </c>
      <c r="AM1736" s="2">
        <v>0</v>
      </c>
      <c r="AN1736" s="2">
        <v>0</v>
      </c>
      <c r="AO1736" s="2">
        <v>0</v>
      </c>
      <c r="AP1736" s="2">
        <v>0</v>
      </c>
      <c r="AQ1736" s="2">
        <v>0</v>
      </c>
      <c r="AR1736" s="2">
        <v>0</v>
      </c>
      <c r="AS1736" s="2">
        <v>0</v>
      </c>
      <c r="AT1736" s="2">
        <v>2100.08</v>
      </c>
      <c r="AU1736" s="2">
        <v>936.86</v>
      </c>
      <c r="AV1736" s="2">
        <v>0</v>
      </c>
      <c r="AW1736" s="1"/>
      <c r="AX1736" s="2" t="s">
        <v>422</v>
      </c>
      <c r="AY1736" s="8" t="s">
        <v>423</v>
      </c>
    </row>
    <row r="1737" spans="1:51" ht="13.15" customHeight="1" x14ac:dyDescent="0.25">
      <c r="A1737" s="7">
        <v>21870</v>
      </c>
      <c r="B1737" s="2" t="s">
        <v>1620</v>
      </c>
      <c r="C1737" s="2">
        <v>3317303</v>
      </c>
      <c r="D1737" s="2" t="s">
        <v>188</v>
      </c>
      <c r="E1737" s="2" t="s">
        <v>229</v>
      </c>
      <c r="F1737" s="2" t="s">
        <v>42</v>
      </c>
      <c r="G1737" s="3">
        <v>43525</v>
      </c>
      <c r="H1737" s="1"/>
      <c r="I1737" s="2">
        <v>9836.7099999999991</v>
      </c>
      <c r="J1737" s="2">
        <v>3056.2150000000001</v>
      </c>
      <c r="K1737" s="2">
        <v>3056.2150000000001</v>
      </c>
      <c r="L1737" s="2">
        <v>1550.62</v>
      </c>
      <c r="M1737" s="1"/>
      <c r="N1737" s="5">
        <f t="shared" si="54"/>
        <v>18602.89</v>
      </c>
      <c r="O1737" s="6">
        <f t="shared" si="55"/>
        <v>15905.99</v>
      </c>
      <c r="P1737" s="2">
        <v>30</v>
      </c>
      <c r="Q1737" s="2" t="s">
        <v>37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1103.1300000000001</v>
      </c>
      <c r="AE1737" s="2">
        <f>VLOOKUP(Tabla3[[#This Row],[Columna1]],Tabla5[#All],3,0)</f>
        <v>1103.1300000000001</v>
      </c>
      <c r="AF1737" s="2">
        <v>0</v>
      </c>
      <c r="AG1737" s="2">
        <v>0</v>
      </c>
      <c r="AH1737" s="2">
        <v>0</v>
      </c>
      <c r="AI1737" s="2">
        <v>0</v>
      </c>
      <c r="AJ1737" s="2">
        <v>0</v>
      </c>
      <c r="AK1737" s="2">
        <f>VLOOKUP(Tabla3[[#This Row],[Columna1]],Tabla7[[ID]:[Monto neto de los bonos]],3,0)</f>
        <v>0</v>
      </c>
      <c r="AL1737" s="2">
        <v>0</v>
      </c>
      <c r="AM1737" s="2">
        <v>0</v>
      </c>
      <c r="AN1737" s="2">
        <v>0</v>
      </c>
      <c r="AO1737" s="2">
        <v>0</v>
      </c>
      <c r="AP1737" s="2">
        <v>0</v>
      </c>
      <c r="AQ1737" s="2">
        <v>0</v>
      </c>
      <c r="AR1737" s="2">
        <v>0</v>
      </c>
      <c r="AS1737" s="2">
        <v>0</v>
      </c>
      <c r="AT1737" s="2">
        <v>1749.98</v>
      </c>
      <c r="AU1737" s="2">
        <v>946.92</v>
      </c>
      <c r="AV1737" s="2">
        <v>0</v>
      </c>
      <c r="AW1737" s="1"/>
      <c r="AX1737" s="2" t="s">
        <v>422</v>
      </c>
      <c r="AY1737" s="8" t="s">
        <v>423</v>
      </c>
    </row>
    <row r="1738" spans="1:51" ht="13.15" customHeight="1" x14ac:dyDescent="0.25">
      <c r="A1738" s="7">
        <v>22617</v>
      </c>
      <c r="B1738" s="2" t="s">
        <v>1621</v>
      </c>
      <c r="C1738" s="2">
        <v>4413203</v>
      </c>
      <c r="D1738" s="2" t="s">
        <v>188</v>
      </c>
      <c r="E1738" s="2" t="s">
        <v>211</v>
      </c>
      <c r="F1738" s="2" t="s">
        <v>212</v>
      </c>
      <c r="G1738" s="3">
        <v>44256</v>
      </c>
      <c r="H1738" s="1"/>
      <c r="I1738" s="2">
        <v>8947.52</v>
      </c>
      <c r="J1738" s="2">
        <v>4838.1850000000004</v>
      </c>
      <c r="K1738" s="2">
        <v>4838.1850000000004</v>
      </c>
      <c r="L1738" s="2">
        <v>0</v>
      </c>
      <c r="M1738" s="1"/>
      <c r="N1738" s="5">
        <f t="shared" si="54"/>
        <v>22067.160000000003</v>
      </c>
      <c r="O1738" s="6">
        <f t="shared" si="55"/>
        <v>19284.980000000003</v>
      </c>
      <c r="P1738" s="2">
        <v>30</v>
      </c>
      <c r="Q1738" s="2" t="s">
        <v>37</v>
      </c>
      <c r="R1738" s="2">
        <v>0</v>
      </c>
      <c r="S1738" s="2">
        <v>0</v>
      </c>
      <c r="T1738" s="2">
        <v>0</v>
      </c>
      <c r="U1738" s="2">
        <v>0</v>
      </c>
      <c r="V1738" s="2">
        <v>1241.5999999999999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2201.67</v>
      </c>
      <c r="AE1738" s="2">
        <f>VLOOKUP(Tabla3[[#This Row],[Columna1]],Tabla5[#All],3,0)</f>
        <v>2201.67</v>
      </c>
      <c r="AF1738" s="2">
        <v>0</v>
      </c>
      <c r="AG1738" s="2">
        <v>0</v>
      </c>
      <c r="AH1738" s="2">
        <v>0</v>
      </c>
      <c r="AI1738" s="2">
        <v>0</v>
      </c>
      <c r="AJ1738" s="2">
        <v>0</v>
      </c>
      <c r="AK1738" s="2">
        <f>VLOOKUP(Tabla3[[#This Row],[Columna1]],Tabla7[[ID]:[Monto neto de los bonos]],3,0)</f>
        <v>0</v>
      </c>
      <c r="AL1738" s="2">
        <v>0</v>
      </c>
      <c r="AM1738" s="2">
        <v>0</v>
      </c>
      <c r="AN1738" s="2">
        <v>0</v>
      </c>
      <c r="AO1738" s="2">
        <v>0</v>
      </c>
      <c r="AP1738" s="2">
        <v>0</v>
      </c>
      <c r="AQ1738" s="2">
        <v>0</v>
      </c>
      <c r="AR1738" s="2">
        <v>0</v>
      </c>
      <c r="AS1738" s="2">
        <v>0</v>
      </c>
      <c r="AT1738" s="2">
        <v>1986.56</v>
      </c>
      <c r="AU1738" s="2">
        <v>795.62</v>
      </c>
      <c r="AV1738" s="2">
        <v>0</v>
      </c>
      <c r="AW1738" s="1"/>
      <c r="AX1738" s="2" t="s">
        <v>422</v>
      </c>
      <c r="AY1738" s="8" t="s">
        <v>423</v>
      </c>
    </row>
    <row r="1739" spans="1:51" ht="13.15" customHeight="1" x14ac:dyDescent="0.25">
      <c r="A1739" s="7">
        <v>14224</v>
      </c>
      <c r="B1739" s="2" t="s">
        <v>1622</v>
      </c>
      <c r="C1739" s="2">
        <v>144303</v>
      </c>
      <c r="D1739" s="2" t="s">
        <v>188</v>
      </c>
      <c r="E1739" s="2" t="s">
        <v>228</v>
      </c>
      <c r="F1739" s="2" t="s">
        <v>45</v>
      </c>
      <c r="G1739" s="3">
        <v>39814</v>
      </c>
      <c r="H1739" s="1"/>
      <c r="I1739" s="2">
        <v>13413.65</v>
      </c>
      <c r="J1739" s="2">
        <v>2841.47</v>
      </c>
      <c r="K1739" s="2">
        <v>2841.47</v>
      </c>
      <c r="L1739" s="2">
        <v>4182.3</v>
      </c>
      <c r="M1739" s="1"/>
      <c r="N1739" s="5">
        <f t="shared" si="54"/>
        <v>33487.339999999997</v>
      </c>
      <c r="O1739" s="6">
        <f t="shared" si="55"/>
        <v>28850.749999999993</v>
      </c>
      <c r="P1739" s="2">
        <v>29</v>
      </c>
      <c r="Q1739" s="2" t="s">
        <v>37</v>
      </c>
      <c r="R1739" s="2">
        <v>0</v>
      </c>
      <c r="S1739" s="2">
        <v>0</v>
      </c>
      <c r="T1739" s="2">
        <v>0</v>
      </c>
      <c r="U1739" s="2">
        <v>0</v>
      </c>
      <c r="V1739" s="2">
        <v>1273.0999999999999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8935.35</v>
      </c>
      <c r="AE1739" s="2">
        <f>VLOOKUP(Tabla3[[#This Row],[Columna1]],Tabla5[#All],3,0)</f>
        <v>8935.35</v>
      </c>
      <c r="AF1739" s="2">
        <v>0</v>
      </c>
      <c r="AG1739" s="2">
        <v>0</v>
      </c>
      <c r="AH1739" s="2">
        <v>0</v>
      </c>
      <c r="AI1739" s="2">
        <v>0</v>
      </c>
      <c r="AJ1739" s="2">
        <v>0</v>
      </c>
      <c r="AK1739" s="2">
        <f>VLOOKUP(Tabla3[[#This Row],[Columna1]],Tabla7[[ID]:[Monto neto de los bonos]],3,0)</f>
        <v>0</v>
      </c>
      <c r="AL1739" s="2">
        <v>0</v>
      </c>
      <c r="AM1739" s="2">
        <v>0</v>
      </c>
      <c r="AN1739" s="2">
        <v>0</v>
      </c>
      <c r="AO1739" s="2">
        <v>0</v>
      </c>
      <c r="AP1739" s="2">
        <v>0</v>
      </c>
      <c r="AQ1739" s="2">
        <v>0</v>
      </c>
      <c r="AR1739" s="2">
        <v>0</v>
      </c>
      <c r="AS1739" s="2">
        <v>0</v>
      </c>
      <c r="AT1739" s="2">
        <v>2377.58</v>
      </c>
      <c r="AU1739" s="2">
        <v>2259.0100000000002</v>
      </c>
      <c r="AV1739" s="2">
        <v>0</v>
      </c>
      <c r="AW1739" s="1"/>
      <c r="AX1739" s="2" t="s">
        <v>422</v>
      </c>
      <c r="AY1739" s="8" t="s">
        <v>423</v>
      </c>
    </row>
    <row r="1740" spans="1:51" ht="13.15" customHeight="1" x14ac:dyDescent="0.25">
      <c r="A1740" s="7">
        <v>20652</v>
      </c>
      <c r="B1740" s="2" t="s">
        <v>4325</v>
      </c>
      <c r="C1740" s="2">
        <v>1963603</v>
      </c>
      <c r="D1740" s="2" t="s">
        <v>188</v>
      </c>
      <c r="E1740" s="2" t="s">
        <v>211</v>
      </c>
      <c r="F1740" s="2" t="s">
        <v>36</v>
      </c>
      <c r="G1740" s="3">
        <v>44958</v>
      </c>
      <c r="H1740" s="1"/>
      <c r="I1740" s="2">
        <v>13165.89</v>
      </c>
      <c r="J1740" s="2">
        <v>2789.65</v>
      </c>
      <c r="K1740" s="2">
        <v>2789.65</v>
      </c>
      <c r="L1740" s="2">
        <v>0</v>
      </c>
      <c r="M1740" s="1"/>
      <c r="N1740" s="5">
        <f t="shared" si="54"/>
        <v>22752.699999999997</v>
      </c>
      <c r="O1740" s="6">
        <f t="shared" si="55"/>
        <v>19290.259999999998</v>
      </c>
      <c r="P1740" s="2">
        <v>30</v>
      </c>
      <c r="Q1740" s="2" t="s">
        <v>37</v>
      </c>
      <c r="R1740" s="2">
        <v>0</v>
      </c>
      <c r="S1740" s="2">
        <v>0</v>
      </c>
      <c r="T1740" s="2">
        <v>0</v>
      </c>
      <c r="U1740" s="2">
        <v>0</v>
      </c>
      <c r="V1740" s="2">
        <v>1249.68</v>
      </c>
      <c r="W1740" s="2">
        <v>0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2757.83</v>
      </c>
      <c r="AE1740" s="2">
        <f>VLOOKUP(Tabla3[[#This Row],[Columna1]],Tabla5[#All],3,0)</f>
        <v>2757.83</v>
      </c>
      <c r="AF1740" s="2">
        <v>0</v>
      </c>
      <c r="AG1740" s="2">
        <v>0</v>
      </c>
      <c r="AH1740" s="2">
        <v>0</v>
      </c>
      <c r="AI1740" s="2">
        <v>0</v>
      </c>
      <c r="AJ1740" s="2">
        <v>0</v>
      </c>
      <c r="AK1740" s="2">
        <f>VLOOKUP(Tabla3[[#This Row],[Columna1]],Tabla7[[ID]:[Monto neto de los bonos]],3,0)</f>
        <v>0</v>
      </c>
      <c r="AL1740" s="2">
        <v>0</v>
      </c>
      <c r="AM1740" s="2">
        <v>0</v>
      </c>
      <c r="AN1740" s="2">
        <v>0</v>
      </c>
      <c r="AO1740" s="2">
        <v>0</v>
      </c>
      <c r="AP1740" s="2">
        <v>0</v>
      </c>
      <c r="AQ1740" s="2">
        <v>0</v>
      </c>
      <c r="AR1740" s="2">
        <v>0</v>
      </c>
      <c r="AS1740" s="2">
        <v>0</v>
      </c>
      <c r="AT1740" s="2">
        <v>1999.48</v>
      </c>
      <c r="AU1740" s="2">
        <v>1462.96</v>
      </c>
      <c r="AV1740" s="2">
        <v>0</v>
      </c>
      <c r="AW1740" s="1"/>
      <c r="AX1740" s="2" t="s">
        <v>422</v>
      </c>
      <c r="AY1740" s="8" t="s">
        <v>423</v>
      </c>
    </row>
    <row r="1741" spans="1:51" ht="13.15" customHeight="1" x14ac:dyDescent="0.25">
      <c r="A1741" s="7">
        <v>14672</v>
      </c>
      <c r="B1741" s="2" t="s">
        <v>1623</v>
      </c>
      <c r="C1741" s="2">
        <v>156803</v>
      </c>
      <c r="D1741" s="2" t="s">
        <v>188</v>
      </c>
      <c r="E1741" s="2" t="s">
        <v>203</v>
      </c>
      <c r="F1741" s="2" t="s">
        <v>193</v>
      </c>
      <c r="G1741" s="3">
        <v>39455</v>
      </c>
      <c r="H1741" s="1"/>
      <c r="I1741" s="2">
        <v>9717.6</v>
      </c>
      <c r="J1741" s="2">
        <v>4447.2349999999997</v>
      </c>
      <c r="K1741" s="2">
        <v>4447.2349999999997</v>
      </c>
      <c r="L1741" s="2">
        <v>3949.31</v>
      </c>
      <c r="M1741" s="1"/>
      <c r="N1741" s="5">
        <f t="shared" si="54"/>
        <v>27822.43</v>
      </c>
      <c r="O1741" s="6">
        <f t="shared" si="55"/>
        <v>20469.849999999999</v>
      </c>
      <c r="P1741" s="2">
        <v>30</v>
      </c>
      <c r="Q1741" s="2" t="s">
        <v>37</v>
      </c>
      <c r="R1741" s="2">
        <v>0</v>
      </c>
      <c r="S1741" s="2">
        <v>0</v>
      </c>
      <c r="T1741" s="2">
        <v>0</v>
      </c>
      <c r="U1741" s="2">
        <v>0</v>
      </c>
      <c r="V1741" s="2">
        <v>893.38</v>
      </c>
      <c r="W1741" s="2">
        <v>1970.03</v>
      </c>
      <c r="X1741" s="2">
        <v>0</v>
      </c>
      <c r="Y1741" s="2">
        <v>2397.64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f>VLOOKUP(Tabla3[[#This Row],[Columna1]],Tabla5[#All],3,0)</f>
        <v>0</v>
      </c>
      <c r="AF1741" s="2">
        <v>0</v>
      </c>
      <c r="AG1741" s="2">
        <v>0</v>
      </c>
      <c r="AH1741" s="2">
        <v>0</v>
      </c>
      <c r="AI1741" s="2">
        <v>0</v>
      </c>
      <c r="AJ1741" s="2">
        <v>0</v>
      </c>
      <c r="AK1741" s="2">
        <f>VLOOKUP(Tabla3[[#This Row],[Columna1]],Tabla7[[ID]:[Monto neto de los bonos]],3,0)</f>
        <v>1970.03</v>
      </c>
      <c r="AL1741" s="2">
        <v>0</v>
      </c>
      <c r="AM1741" s="2">
        <v>0</v>
      </c>
      <c r="AN1741" s="2">
        <v>1270</v>
      </c>
      <c r="AO1741" s="2">
        <v>0</v>
      </c>
      <c r="AP1741" s="2">
        <v>0</v>
      </c>
      <c r="AQ1741" s="2">
        <v>0</v>
      </c>
      <c r="AR1741" s="2">
        <v>0</v>
      </c>
      <c r="AS1741" s="2">
        <v>3518.2</v>
      </c>
      <c r="AT1741" s="2">
        <v>2345.46</v>
      </c>
      <c r="AU1741" s="2">
        <v>1488.92</v>
      </c>
      <c r="AV1741" s="2">
        <v>0</v>
      </c>
      <c r="AW1741" s="1"/>
      <c r="AX1741" s="2" t="s">
        <v>422</v>
      </c>
      <c r="AY1741" s="8" t="s">
        <v>428</v>
      </c>
    </row>
    <row r="1742" spans="1:51" ht="13.15" customHeight="1" x14ac:dyDescent="0.25">
      <c r="A1742" s="7">
        <v>19006</v>
      </c>
      <c r="B1742" s="2" t="s">
        <v>1624</v>
      </c>
      <c r="C1742" s="2">
        <v>305203</v>
      </c>
      <c r="D1742" s="2" t="s">
        <v>188</v>
      </c>
      <c r="E1742" s="2" t="s">
        <v>200</v>
      </c>
      <c r="F1742" s="2" t="s">
        <v>193</v>
      </c>
      <c r="G1742" s="3">
        <v>42087</v>
      </c>
      <c r="H1742" s="1"/>
      <c r="I1742" s="2">
        <v>9717.6</v>
      </c>
      <c r="J1742" s="2">
        <v>4447.2349999999997</v>
      </c>
      <c r="K1742" s="2">
        <v>4447.2349999999997</v>
      </c>
      <c r="L1742" s="2">
        <v>3387.79</v>
      </c>
      <c r="M1742" s="1"/>
      <c r="N1742" s="5">
        <f t="shared" si="54"/>
        <v>27260.91</v>
      </c>
      <c r="O1742" s="6">
        <f t="shared" si="55"/>
        <v>20757.439999999999</v>
      </c>
      <c r="P1742" s="2">
        <v>30</v>
      </c>
      <c r="Q1742" s="2" t="s">
        <v>37</v>
      </c>
      <c r="R1742" s="2">
        <v>0</v>
      </c>
      <c r="S1742" s="2">
        <v>0</v>
      </c>
      <c r="T1742" s="2">
        <v>0</v>
      </c>
      <c r="U1742" s="2">
        <v>0</v>
      </c>
      <c r="V1742" s="2">
        <v>893.38</v>
      </c>
      <c r="W1742" s="2">
        <v>1970.03</v>
      </c>
      <c r="X1742" s="2">
        <v>0</v>
      </c>
      <c r="Y1742" s="2">
        <v>2397.64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f>VLOOKUP(Tabla3[[#This Row],[Columna1]],Tabla5[#All],3,0)</f>
        <v>0</v>
      </c>
      <c r="AF1742" s="2">
        <v>0</v>
      </c>
      <c r="AG1742" s="2">
        <v>0</v>
      </c>
      <c r="AH1742" s="2">
        <v>0</v>
      </c>
      <c r="AI1742" s="2">
        <v>0</v>
      </c>
      <c r="AJ1742" s="2">
        <v>0</v>
      </c>
      <c r="AK1742" s="2">
        <f>VLOOKUP(Tabla3[[#This Row],[Columna1]],Tabla7[[ID]:[Monto neto de los bonos]],3,0)</f>
        <v>1970.03</v>
      </c>
      <c r="AL1742" s="2">
        <v>0</v>
      </c>
      <c r="AM1742" s="2">
        <v>0</v>
      </c>
      <c r="AN1742" s="2">
        <v>0</v>
      </c>
      <c r="AO1742" s="2">
        <v>0</v>
      </c>
      <c r="AP1742" s="2">
        <v>0</v>
      </c>
      <c r="AQ1742" s="2">
        <v>0</v>
      </c>
      <c r="AR1742" s="2">
        <v>0</v>
      </c>
      <c r="AS1742" s="2">
        <v>3219</v>
      </c>
      <c r="AT1742" s="2">
        <v>2146</v>
      </c>
      <c r="AU1742" s="2">
        <v>1138.47</v>
      </c>
      <c r="AV1742" s="2">
        <v>0</v>
      </c>
      <c r="AW1742" s="1"/>
      <c r="AX1742" s="2" t="s">
        <v>422</v>
      </c>
      <c r="AY1742" s="8" t="s">
        <v>428</v>
      </c>
    </row>
    <row r="1743" spans="1:51" ht="13.15" customHeight="1" x14ac:dyDescent="0.25">
      <c r="A1743" s="7">
        <v>22725</v>
      </c>
      <c r="B1743" s="2" t="s">
        <v>4317</v>
      </c>
      <c r="C1743" s="2">
        <v>4565203</v>
      </c>
      <c r="D1743" s="2" t="s">
        <v>188</v>
      </c>
      <c r="E1743" s="2" t="s">
        <v>211</v>
      </c>
      <c r="F1743" s="2" t="s">
        <v>42</v>
      </c>
      <c r="G1743" s="3">
        <v>44218</v>
      </c>
      <c r="H1743" s="1"/>
      <c r="I1743" s="2">
        <v>9836.7099999999991</v>
      </c>
      <c r="J1743" s="2">
        <v>3056.2150000000001</v>
      </c>
      <c r="K1743" s="2">
        <v>3056.2150000000001</v>
      </c>
      <c r="L1743" s="2">
        <v>0</v>
      </c>
      <c r="M1743" s="1"/>
      <c r="N1743" s="5">
        <f t="shared" si="54"/>
        <v>24740.17</v>
      </c>
      <c r="O1743" s="6">
        <f t="shared" si="55"/>
        <v>22387.97</v>
      </c>
      <c r="P1743" s="2">
        <v>30</v>
      </c>
      <c r="Q1743" s="2" t="s">
        <v>37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7216.03</v>
      </c>
      <c r="AE1743" s="2">
        <f>VLOOKUP(Tabla3[[#This Row],[Columna1]],Tabla5[#All],3,0)</f>
        <v>7216.03</v>
      </c>
      <c r="AF1743" s="2">
        <v>0</v>
      </c>
      <c r="AG1743" s="2">
        <v>0</v>
      </c>
      <c r="AH1743" s="2">
        <v>0</v>
      </c>
      <c r="AI1743" s="2">
        <v>0</v>
      </c>
      <c r="AJ1743" s="2">
        <v>1575</v>
      </c>
      <c r="AK1743" s="2">
        <f>VLOOKUP(Tabla3[[#This Row],[Columna1]],Tabla7[[ID]:[Monto neto de los bonos]],3,0)</f>
        <v>1575</v>
      </c>
      <c r="AL1743" s="2">
        <v>0</v>
      </c>
      <c r="AM1743" s="2">
        <v>0</v>
      </c>
      <c r="AN1743" s="2">
        <v>0</v>
      </c>
      <c r="AO1743" s="2">
        <v>0</v>
      </c>
      <c r="AP1743" s="2">
        <v>0</v>
      </c>
      <c r="AQ1743" s="2">
        <v>0</v>
      </c>
      <c r="AR1743" s="2">
        <v>0</v>
      </c>
      <c r="AS1743" s="2">
        <v>0</v>
      </c>
      <c r="AT1743" s="2">
        <v>1594.92</v>
      </c>
      <c r="AU1743" s="2">
        <v>757.28</v>
      </c>
      <c r="AV1743" s="2">
        <v>0</v>
      </c>
      <c r="AW1743" s="1"/>
      <c r="AX1743" s="2" t="s">
        <v>422</v>
      </c>
      <c r="AY1743" s="8" t="s">
        <v>423</v>
      </c>
    </row>
    <row r="1744" spans="1:51" ht="13.15" customHeight="1" x14ac:dyDescent="0.25">
      <c r="A1744" s="7">
        <v>17962</v>
      </c>
      <c r="B1744" s="2" t="s">
        <v>4140</v>
      </c>
      <c r="C1744" s="2">
        <v>238403</v>
      </c>
      <c r="D1744" s="2" t="s">
        <v>188</v>
      </c>
      <c r="E1744" s="2" t="s">
        <v>203</v>
      </c>
      <c r="F1744" s="2" t="s">
        <v>193</v>
      </c>
      <c r="G1744" s="3">
        <v>41529</v>
      </c>
      <c r="H1744" s="1"/>
      <c r="I1744" s="2">
        <v>9717.6</v>
      </c>
      <c r="J1744" s="2">
        <v>4447.2349999999997</v>
      </c>
      <c r="K1744" s="2">
        <v>4447.2349999999997</v>
      </c>
      <c r="L1744" s="2">
        <v>2967.08</v>
      </c>
      <c r="M1744" s="1"/>
      <c r="N1744" s="5">
        <f t="shared" si="54"/>
        <v>26840.2</v>
      </c>
      <c r="O1744" s="6">
        <f t="shared" si="55"/>
        <v>19909.199999999997</v>
      </c>
      <c r="P1744" s="2">
        <v>30</v>
      </c>
      <c r="Q1744" s="2" t="s">
        <v>37</v>
      </c>
      <c r="R1744" s="2">
        <v>0</v>
      </c>
      <c r="S1744" s="2">
        <v>0</v>
      </c>
      <c r="T1744" s="2">
        <v>0</v>
      </c>
      <c r="U1744" s="2">
        <v>0</v>
      </c>
      <c r="V1744" s="2">
        <v>893.38</v>
      </c>
      <c r="W1744" s="2">
        <v>1970.03</v>
      </c>
      <c r="X1744" s="2">
        <v>0</v>
      </c>
      <c r="Y1744" s="2">
        <v>2397.64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f>VLOOKUP(Tabla3[[#This Row],[Columna1]],Tabla5[#All],3,0)</f>
        <v>0</v>
      </c>
      <c r="AF1744" s="2">
        <v>0</v>
      </c>
      <c r="AG1744" s="2">
        <v>0</v>
      </c>
      <c r="AH1744" s="2">
        <v>0</v>
      </c>
      <c r="AI1744" s="2">
        <v>0</v>
      </c>
      <c r="AJ1744" s="2">
        <v>0</v>
      </c>
      <c r="AK1744" s="2">
        <f>VLOOKUP(Tabla3[[#This Row],[Columna1]],Tabla7[[ID]:[Monto neto de los bonos]],3,0)</f>
        <v>1970.03</v>
      </c>
      <c r="AL1744" s="2">
        <v>0</v>
      </c>
      <c r="AM1744" s="2">
        <v>0</v>
      </c>
      <c r="AN1744" s="2">
        <v>0</v>
      </c>
      <c r="AO1744" s="2">
        <v>0</v>
      </c>
      <c r="AP1744" s="2">
        <v>0</v>
      </c>
      <c r="AQ1744" s="2">
        <v>0</v>
      </c>
      <c r="AR1744" s="2">
        <v>0</v>
      </c>
      <c r="AS1744" s="2">
        <v>3370.86</v>
      </c>
      <c r="AT1744" s="2">
        <v>2247.2399999999998</v>
      </c>
      <c r="AU1744" s="2">
        <v>1312.9</v>
      </c>
      <c r="AV1744" s="2">
        <v>0</v>
      </c>
      <c r="AW1744" s="1"/>
      <c r="AX1744" s="2" t="s">
        <v>422</v>
      </c>
      <c r="AY1744" s="8" t="s">
        <v>428</v>
      </c>
    </row>
    <row r="1745" spans="1:51" ht="13.15" customHeight="1" x14ac:dyDescent="0.25">
      <c r="A1745" s="7">
        <v>17088</v>
      </c>
      <c r="B1745" s="2" t="s">
        <v>1625</v>
      </c>
      <c r="C1745" s="2">
        <v>278503</v>
      </c>
      <c r="D1745" s="2" t="s">
        <v>188</v>
      </c>
      <c r="E1745" s="2" t="s">
        <v>192</v>
      </c>
      <c r="F1745" s="2" t="s">
        <v>193</v>
      </c>
      <c r="G1745" s="3">
        <v>41000</v>
      </c>
      <c r="H1745" s="1"/>
      <c r="I1745" s="2">
        <v>9717.6</v>
      </c>
      <c r="J1745" s="2">
        <v>4447.2349999999997</v>
      </c>
      <c r="K1745" s="2">
        <v>4447.2349999999997</v>
      </c>
      <c r="L1745" s="2">
        <v>2831.46</v>
      </c>
      <c r="M1745" s="1"/>
      <c r="N1745" s="5">
        <f t="shared" si="54"/>
        <v>26704.579999999998</v>
      </c>
      <c r="O1745" s="6">
        <f t="shared" si="55"/>
        <v>19831.799999999996</v>
      </c>
      <c r="P1745" s="2">
        <v>30</v>
      </c>
      <c r="Q1745" s="2" t="s">
        <v>37</v>
      </c>
      <c r="R1745" s="2">
        <v>0</v>
      </c>
      <c r="S1745" s="2">
        <v>0</v>
      </c>
      <c r="T1745" s="2">
        <v>0</v>
      </c>
      <c r="U1745" s="2">
        <v>0</v>
      </c>
      <c r="V1745" s="2">
        <v>893.38</v>
      </c>
      <c r="W1745" s="2">
        <v>1970.03</v>
      </c>
      <c r="X1745" s="2">
        <v>0</v>
      </c>
      <c r="Y1745" s="2">
        <v>2397.64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f>VLOOKUP(Tabla3[[#This Row],[Columna1]],Tabla5[#All],3,0)</f>
        <v>0</v>
      </c>
      <c r="AF1745" s="2">
        <v>0</v>
      </c>
      <c r="AG1745" s="2">
        <v>0</v>
      </c>
      <c r="AH1745" s="2">
        <v>0</v>
      </c>
      <c r="AI1745" s="2">
        <v>0</v>
      </c>
      <c r="AJ1745" s="2">
        <v>0</v>
      </c>
      <c r="AK1745" s="2">
        <f>VLOOKUP(Tabla3[[#This Row],[Columna1]],Tabla7[[ID]:[Monto neto de los bonos]],3,0)</f>
        <v>1970.03</v>
      </c>
      <c r="AL1745" s="2">
        <v>0</v>
      </c>
      <c r="AM1745" s="2">
        <v>0</v>
      </c>
      <c r="AN1745" s="2">
        <v>0</v>
      </c>
      <c r="AO1745" s="2">
        <v>0</v>
      </c>
      <c r="AP1745" s="2">
        <v>0</v>
      </c>
      <c r="AQ1745" s="2">
        <v>0</v>
      </c>
      <c r="AR1745" s="2">
        <v>0</v>
      </c>
      <c r="AS1745" s="2">
        <v>3350.52</v>
      </c>
      <c r="AT1745" s="2">
        <v>2233.6799999999998</v>
      </c>
      <c r="AU1745" s="2">
        <v>1288.58</v>
      </c>
      <c r="AV1745" s="2">
        <v>0</v>
      </c>
      <c r="AW1745" s="1"/>
      <c r="AX1745" s="2" t="s">
        <v>422</v>
      </c>
      <c r="AY1745" s="8" t="s">
        <v>428</v>
      </c>
    </row>
    <row r="1746" spans="1:51" ht="13.15" customHeight="1" x14ac:dyDescent="0.25">
      <c r="A1746" s="7">
        <v>18595</v>
      </c>
      <c r="B1746" s="2" t="s">
        <v>1626</v>
      </c>
      <c r="C1746" s="2">
        <v>360003</v>
      </c>
      <c r="D1746" s="2" t="s">
        <v>188</v>
      </c>
      <c r="E1746" s="2" t="s">
        <v>205</v>
      </c>
      <c r="F1746" s="2" t="s">
        <v>193</v>
      </c>
      <c r="G1746" s="3">
        <v>41835</v>
      </c>
      <c r="H1746" s="1"/>
      <c r="I1746" s="2">
        <v>9717.6</v>
      </c>
      <c r="J1746" s="2">
        <v>4447.2349999999997</v>
      </c>
      <c r="K1746" s="2">
        <v>4447.2349999999997</v>
      </c>
      <c r="L1746" s="2">
        <v>3149.31</v>
      </c>
      <c r="M1746" s="1"/>
      <c r="N1746" s="5">
        <f t="shared" si="54"/>
        <v>27022.43</v>
      </c>
      <c r="O1746" s="6">
        <f t="shared" si="55"/>
        <v>20013.23</v>
      </c>
      <c r="P1746" s="2">
        <v>30</v>
      </c>
      <c r="Q1746" s="2" t="s">
        <v>37</v>
      </c>
      <c r="R1746" s="2">
        <v>0</v>
      </c>
      <c r="S1746" s="2">
        <v>0</v>
      </c>
      <c r="T1746" s="2">
        <v>0</v>
      </c>
      <c r="U1746" s="2">
        <v>0</v>
      </c>
      <c r="V1746" s="2">
        <v>893.38</v>
      </c>
      <c r="W1746" s="2">
        <v>1970.03</v>
      </c>
      <c r="X1746" s="2">
        <v>0</v>
      </c>
      <c r="Y1746" s="2">
        <v>2397.64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f>VLOOKUP(Tabla3[[#This Row],[Columna1]],Tabla5[#All],3,0)</f>
        <v>0</v>
      </c>
      <c r="AF1746" s="2">
        <v>0</v>
      </c>
      <c r="AG1746" s="2">
        <v>0</v>
      </c>
      <c r="AH1746" s="2">
        <v>0</v>
      </c>
      <c r="AI1746" s="2">
        <v>0</v>
      </c>
      <c r="AJ1746" s="2">
        <v>0</v>
      </c>
      <c r="AK1746" s="2">
        <f>VLOOKUP(Tabla3[[#This Row],[Columna1]],Tabla7[[ID]:[Monto neto de los bonos]],3,0)</f>
        <v>1970.03</v>
      </c>
      <c r="AL1746" s="2">
        <v>0</v>
      </c>
      <c r="AM1746" s="2">
        <v>0</v>
      </c>
      <c r="AN1746" s="2">
        <v>0</v>
      </c>
      <c r="AO1746" s="2">
        <v>0</v>
      </c>
      <c r="AP1746" s="2">
        <v>0</v>
      </c>
      <c r="AQ1746" s="2">
        <v>0</v>
      </c>
      <c r="AR1746" s="2">
        <v>0</v>
      </c>
      <c r="AS1746" s="2">
        <v>3398.2</v>
      </c>
      <c r="AT1746" s="2">
        <v>2265.46</v>
      </c>
      <c r="AU1746" s="2">
        <v>1345.54</v>
      </c>
      <c r="AV1746" s="2">
        <v>0</v>
      </c>
      <c r="AW1746" s="1"/>
      <c r="AX1746" s="2" t="s">
        <v>422</v>
      </c>
      <c r="AY1746" s="8" t="s">
        <v>428</v>
      </c>
    </row>
    <row r="1747" spans="1:51" ht="13.15" customHeight="1" x14ac:dyDescent="0.25">
      <c r="A1747" s="7">
        <v>12320</v>
      </c>
      <c r="B1747" s="2" t="s">
        <v>1627</v>
      </c>
      <c r="C1747" s="2">
        <v>78503</v>
      </c>
      <c r="D1747" s="2" t="s">
        <v>188</v>
      </c>
      <c r="E1747" s="2" t="s">
        <v>214</v>
      </c>
      <c r="F1747" s="2" t="s">
        <v>201</v>
      </c>
      <c r="G1747" s="3">
        <v>37803</v>
      </c>
      <c r="H1747" s="1"/>
      <c r="I1747" s="2">
        <v>11670.43</v>
      </c>
      <c r="J1747" s="2">
        <v>4294.8850000000002</v>
      </c>
      <c r="K1747" s="2">
        <v>4294.8850000000002</v>
      </c>
      <c r="L1747" s="2">
        <v>5338.8</v>
      </c>
      <c r="M1747" s="1"/>
      <c r="N1747" s="5">
        <f t="shared" si="54"/>
        <v>31349.91</v>
      </c>
      <c r="O1747" s="6">
        <f t="shared" si="55"/>
        <v>21980.85</v>
      </c>
      <c r="P1747" s="2">
        <v>30</v>
      </c>
      <c r="Q1747" s="2" t="s">
        <v>37</v>
      </c>
      <c r="R1747" s="2">
        <v>0</v>
      </c>
      <c r="S1747" s="2">
        <v>0</v>
      </c>
      <c r="T1747" s="2">
        <v>0</v>
      </c>
      <c r="U1747" s="2">
        <v>0</v>
      </c>
      <c r="V1747" s="2">
        <v>972.5</v>
      </c>
      <c r="W1747" s="2">
        <v>1803.57</v>
      </c>
      <c r="X1747" s="2">
        <v>0</v>
      </c>
      <c r="Y1747" s="2">
        <v>2974.84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2">
        <f>VLOOKUP(Tabla3[[#This Row],[Columna1]],Tabla5[#All],3,0)</f>
        <v>0</v>
      </c>
      <c r="AF1747" s="2">
        <v>0</v>
      </c>
      <c r="AG1747" s="2">
        <v>0</v>
      </c>
      <c r="AH1747" s="2">
        <v>0</v>
      </c>
      <c r="AI1747" s="2">
        <v>0</v>
      </c>
      <c r="AJ1747" s="2">
        <v>0</v>
      </c>
      <c r="AK1747" s="2">
        <f>VLOOKUP(Tabla3[[#This Row],[Columna1]],Tabla7[[ID]:[Monto neto de los bonos]],3,0)</f>
        <v>1803.57</v>
      </c>
      <c r="AL1747" s="2">
        <v>0</v>
      </c>
      <c r="AM1747" s="2">
        <v>0</v>
      </c>
      <c r="AN1747" s="2">
        <v>0</v>
      </c>
      <c r="AO1747" s="2">
        <v>0</v>
      </c>
      <c r="AP1747" s="2">
        <v>0</v>
      </c>
      <c r="AQ1747" s="2">
        <v>0</v>
      </c>
      <c r="AR1747" s="2">
        <v>0</v>
      </c>
      <c r="AS1747" s="2">
        <v>4517.16</v>
      </c>
      <c r="AT1747" s="2">
        <v>2657.14</v>
      </c>
      <c r="AU1747" s="2">
        <v>2194.7600000000002</v>
      </c>
      <c r="AV1747" s="2">
        <v>0</v>
      </c>
      <c r="AW1747" s="1"/>
      <c r="AX1747" s="2" t="s">
        <v>422</v>
      </c>
      <c r="AY1747" s="8" t="s">
        <v>428</v>
      </c>
    </row>
    <row r="1748" spans="1:51" ht="13.15" customHeight="1" x14ac:dyDescent="0.25">
      <c r="A1748" s="7">
        <v>21405</v>
      </c>
      <c r="B1748" s="2" t="s">
        <v>1628</v>
      </c>
      <c r="C1748" s="2">
        <v>2797703</v>
      </c>
      <c r="D1748" s="2" t="s">
        <v>188</v>
      </c>
      <c r="E1748" s="2" t="s">
        <v>225</v>
      </c>
      <c r="F1748" s="2" t="s">
        <v>36</v>
      </c>
      <c r="G1748" s="3">
        <v>44256</v>
      </c>
      <c r="H1748" s="1"/>
      <c r="I1748" s="2">
        <v>13165.89</v>
      </c>
      <c r="J1748" s="2">
        <v>2789.65</v>
      </c>
      <c r="K1748" s="2">
        <v>2789.65</v>
      </c>
      <c r="L1748" s="2">
        <v>0</v>
      </c>
      <c r="M1748" s="1"/>
      <c r="N1748" s="5">
        <f t="shared" si="54"/>
        <v>21780.84</v>
      </c>
      <c r="O1748" s="6">
        <f t="shared" si="55"/>
        <v>18318.400000000001</v>
      </c>
      <c r="P1748" s="2">
        <v>30</v>
      </c>
      <c r="Q1748" s="2" t="s">
        <v>37</v>
      </c>
      <c r="R1748" s="2">
        <v>0</v>
      </c>
      <c r="S1748" s="2">
        <v>0</v>
      </c>
      <c r="T1748" s="2">
        <v>0</v>
      </c>
      <c r="U1748" s="2">
        <v>0</v>
      </c>
      <c r="V1748" s="2">
        <v>1249.68</v>
      </c>
      <c r="W1748" s="2">
        <v>0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1785.97</v>
      </c>
      <c r="AE1748" s="2">
        <f>VLOOKUP(Tabla3[[#This Row],[Columna1]],Tabla5[#All],3,0)</f>
        <v>1785.97</v>
      </c>
      <c r="AF1748" s="2">
        <v>0</v>
      </c>
      <c r="AG1748" s="2">
        <v>0</v>
      </c>
      <c r="AH1748" s="2">
        <v>0</v>
      </c>
      <c r="AI1748" s="2">
        <v>0</v>
      </c>
      <c r="AJ1748" s="2">
        <v>0</v>
      </c>
      <c r="AK1748" s="2">
        <f>VLOOKUP(Tabla3[[#This Row],[Columna1]],Tabla7[[ID]:[Monto neto de los bonos]],3,0)</f>
        <v>0</v>
      </c>
      <c r="AL1748" s="2">
        <v>0</v>
      </c>
      <c r="AM1748" s="2">
        <v>0</v>
      </c>
      <c r="AN1748" s="2">
        <v>0</v>
      </c>
      <c r="AO1748" s="2">
        <v>0</v>
      </c>
      <c r="AP1748" s="2">
        <v>0</v>
      </c>
      <c r="AQ1748" s="2">
        <v>0</v>
      </c>
      <c r="AR1748" s="2">
        <v>0</v>
      </c>
      <c r="AS1748" s="2">
        <v>0</v>
      </c>
      <c r="AT1748" s="2">
        <v>1999.48</v>
      </c>
      <c r="AU1748" s="2">
        <v>1462.96</v>
      </c>
      <c r="AV1748" s="2">
        <v>0</v>
      </c>
      <c r="AW1748" s="1"/>
      <c r="AX1748" s="2" t="s">
        <v>422</v>
      </c>
      <c r="AY1748" s="8" t="s">
        <v>423</v>
      </c>
    </row>
    <row r="1749" spans="1:51" ht="13.15" customHeight="1" x14ac:dyDescent="0.25">
      <c r="A1749" s="7">
        <v>104128</v>
      </c>
      <c r="B1749" s="2" t="s">
        <v>4054</v>
      </c>
      <c r="C1749" s="2">
        <v>376203</v>
      </c>
      <c r="D1749" s="2" t="s">
        <v>188</v>
      </c>
      <c r="E1749" s="2" t="s">
        <v>190</v>
      </c>
      <c r="F1749" s="2" t="s">
        <v>191</v>
      </c>
      <c r="G1749" s="3">
        <v>40756</v>
      </c>
      <c r="H1749" s="1"/>
      <c r="I1749" s="2">
        <v>9708.5300000000007</v>
      </c>
      <c r="J1749" s="2">
        <v>4443.09</v>
      </c>
      <c r="K1749" s="2">
        <v>4443.09</v>
      </c>
      <c r="L1749" s="2">
        <v>2643.73</v>
      </c>
      <c r="M1749" s="1"/>
      <c r="N1749" s="5">
        <f t="shared" si="54"/>
        <v>25163.4</v>
      </c>
      <c r="O1749" s="6">
        <f t="shared" si="55"/>
        <v>18377.420000000002</v>
      </c>
      <c r="P1749" s="2">
        <v>30</v>
      </c>
      <c r="Q1749" s="2" t="s">
        <v>37</v>
      </c>
      <c r="R1749" s="2">
        <v>0</v>
      </c>
      <c r="S1749" s="2">
        <v>0</v>
      </c>
      <c r="T1749" s="2">
        <v>0</v>
      </c>
      <c r="U1749" s="2">
        <v>0</v>
      </c>
      <c r="V1749" s="2">
        <v>892.56</v>
      </c>
      <c r="W1749" s="2">
        <v>3032.4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f>VLOOKUP(Tabla3[[#This Row],[Columna1]],Tabla5[#All],3,0)</f>
        <v>0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>
        <f>VLOOKUP(Tabla3[[#This Row],[Columna1]],Tabla7[[ID]:[Monto neto de los bonos]],3,0)</f>
        <v>3032.4</v>
      </c>
      <c r="AL1749" s="2">
        <v>0</v>
      </c>
      <c r="AM1749" s="2">
        <v>0</v>
      </c>
      <c r="AN1749" s="2">
        <v>0</v>
      </c>
      <c r="AO1749" s="2">
        <v>0</v>
      </c>
      <c r="AP1749" s="2">
        <v>0</v>
      </c>
      <c r="AQ1749" s="2">
        <v>0</v>
      </c>
      <c r="AR1749" s="2">
        <v>0</v>
      </c>
      <c r="AS1749" s="2">
        <v>3319.68</v>
      </c>
      <c r="AT1749" s="2">
        <v>2213.12</v>
      </c>
      <c r="AU1749" s="2">
        <v>1253.18</v>
      </c>
      <c r="AV1749" s="2">
        <v>0</v>
      </c>
      <c r="AW1749" s="1"/>
      <c r="AX1749" s="2" t="s">
        <v>422</v>
      </c>
      <c r="AY1749" s="8" t="s">
        <v>423</v>
      </c>
    </row>
    <row r="1750" spans="1:51" ht="13.15" customHeight="1" x14ac:dyDescent="0.25">
      <c r="A1750" s="7">
        <v>25195</v>
      </c>
      <c r="B1750" s="2" t="s">
        <v>4056</v>
      </c>
      <c r="C1750" s="2">
        <v>6508503</v>
      </c>
      <c r="D1750" s="2" t="s">
        <v>188</v>
      </c>
      <c r="E1750" s="2" t="s">
        <v>190</v>
      </c>
      <c r="F1750" s="2" t="s">
        <v>191</v>
      </c>
      <c r="G1750" s="3">
        <v>45566</v>
      </c>
      <c r="H1750" s="1"/>
      <c r="I1750" s="2">
        <v>9708.5300000000007</v>
      </c>
      <c r="J1750" s="2">
        <v>4443.09</v>
      </c>
      <c r="K1750" s="2">
        <v>4443.09</v>
      </c>
      <c r="L1750" s="2">
        <v>0</v>
      </c>
      <c r="M1750" s="1"/>
      <c r="N1750" s="5">
        <f t="shared" si="54"/>
        <v>22519.670000000002</v>
      </c>
      <c r="O1750" s="6">
        <f t="shared" si="55"/>
        <v>15833.01</v>
      </c>
      <c r="P1750" s="2">
        <v>30</v>
      </c>
      <c r="Q1750" s="2" t="s">
        <v>37</v>
      </c>
      <c r="R1750" s="2">
        <v>0</v>
      </c>
      <c r="S1750" s="2">
        <v>0</v>
      </c>
      <c r="T1750" s="2">
        <v>0</v>
      </c>
      <c r="U1750" s="2">
        <v>0</v>
      </c>
      <c r="V1750" s="2">
        <v>892.56</v>
      </c>
      <c r="W1750" s="2">
        <v>3032.4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f>VLOOKUP(Tabla3[[#This Row],[Columna1]],Tabla5[#All],3,0)</f>
        <v>0</v>
      </c>
      <c r="AF1750" s="2">
        <v>0</v>
      </c>
      <c r="AG1750" s="2">
        <v>0</v>
      </c>
      <c r="AH1750" s="2">
        <v>0</v>
      </c>
      <c r="AI1750" s="2">
        <v>0</v>
      </c>
      <c r="AJ1750" s="2">
        <v>0</v>
      </c>
      <c r="AK1750" s="2">
        <f>VLOOKUP(Tabla3[[#This Row],[Columna1]],Tabla7[[ID]:[Monto neto de los bonos]],3,0)</f>
        <v>3032.4</v>
      </c>
      <c r="AL1750" s="2">
        <v>0</v>
      </c>
      <c r="AM1750" s="2">
        <v>0</v>
      </c>
      <c r="AN1750" s="2">
        <v>0</v>
      </c>
      <c r="AO1750" s="2">
        <v>0</v>
      </c>
      <c r="AP1750" s="2">
        <v>0</v>
      </c>
      <c r="AQ1750" s="2">
        <v>0</v>
      </c>
      <c r="AR1750" s="2">
        <v>0</v>
      </c>
      <c r="AS1750" s="2">
        <v>3897.48</v>
      </c>
      <c r="AT1750" s="2">
        <v>1948.74</v>
      </c>
      <c r="AU1750" s="2">
        <v>840.44</v>
      </c>
      <c r="AV1750" s="2">
        <v>0</v>
      </c>
      <c r="AW1750" s="1"/>
      <c r="AX1750" s="2" t="s">
        <v>422</v>
      </c>
      <c r="AY1750" s="8" t="s">
        <v>423</v>
      </c>
    </row>
    <row r="1751" spans="1:51" ht="13.15" customHeight="1" x14ac:dyDescent="0.25">
      <c r="A1751" s="7">
        <v>23810</v>
      </c>
      <c r="B1751" s="2" t="s">
        <v>1629</v>
      </c>
      <c r="C1751" s="2">
        <v>5446003</v>
      </c>
      <c r="D1751" s="2" t="s">
        <v>188</v>
      </c>
      <c r="E1751" s="2" t="s">
        <v>192</v>
      </c>
      <c r="F1751" s="2" t="s">
        <v>193</v>
      </c>
      <c r="G1751" s="3">
        <v>44652</v>
      </c>
      <c r="H1751" s="1"/>
      <c r="I1751" s="2">
        <v>9717.6</v>
      </c>
      <c r="J1751" s="2">
        <v>4447.2349999999997</v>
      </c>
      <c r="K1751" s="2">
        <v>4447.2349999999997</v>
      </c>
      <c r="L1751" s="2">
        <v>0</v>
      </c>
      <c r="M1751" s="1"/>
      <c r="N1751" s="5">
        <f t="shared" si="54"/>
        <v>23873.119999999999</v>
      </c>
      <c r="O1751" s="6">
        <f t="shared" si="55"/>
        <v>18155.28</v>
      </c>
      <c r="P1751" s="2">
        <v>30</v>
      </c>
      <c r="Q1751" s="2" t="s">
        <v>37</v>
      </c>
      <c r="R1751" s="2">
        <v>0</v>
      </c>
      <c r="S1751" s="2">
        <v>0</v>
      </c>
      <c r="T1751" s="2">
        <v>0</v>
      </c>
      <c r="U1751" s="2">
        <v>0</v>
      </c>
      <c r="V1751" s="2">
        <v>893.38</v>
      </c>
      <c r="W1751" s="2">
        <v>1970.03</v>
      </c>
      <c r="X1751" s="2">
        <v>0</v>
      </c>
      <c r="Y1751" s="2">
        <v>2397.64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f>VLOOKUP(Tabla3[[#This Row],[Columna1]],Tabla5[#All],3,0)</f>
        <v>0</v>
      </c>
      <c r="AF1751" s="2">
        <v>0</v>
      </c>
      <c r="AG1751" s="2">
        <v>0</v>
      </c>
      <c r="AH1751" s="2">
        <v>0</v>
      </c>
      <c r="AI1751" s="2">
        <v>0</v>
      </c>
      <c r="AJ1751" s="2">
        <v>0</v>
      </c>
      <c r="AK1751" s="2">
        <f>VLOOKUP(Tabla3[[#This Row],[Columna1]],Tabla7[[ID]:[Monto neto de los bonos]],3,0)</f>
        <v>1970.03</v>
      </c>
      <c r="AL1751" s="2">
        <v>0</v>
      </c>
      <c r="AM1751" s="2">
        <v>0</v>
      </c>
      <c r="AN1751" s="2">
        <v>0</v>
      </c>
      <c r="AO1751" s="2">
        <v>0</v>
      </c>
      <c r="AP1751" s="2">
        <v>0</v>
      </c>
      <c r="AQ1751" s="2">
        <v>0</v>
      </c>
      <c r="AR1751" s="2">
        <v>0</v>
      </c>
      <c r="AS1751" s="2">
        <v>2925.8</v>
      </c>
      <c r="AT1751" s="2">
        <v>1950.52</v>
      </c>
      <c r="AU1751" s="2">
        <v>841.52</v>
      </c>
      <c r="AV1751" s="2">
        <v>0</v>
      </c>
      <c r="AW1751" s="1"/>
      <c r="AX1751" s="2" t="s">
        <v>422</v>
      </c>
      <c r="AY1751" s="8" t="s">
        <v>428</v>
      </c>
    </row>
    <row r="1752" spans="1:51" ht="13.15" customHeight="1" x14ac:dyDescent="0.25">
      <c r="A1752" s="7">
        <v>14717</v>
      </c>
      <c r="B1752" s="2" t="s">
        <v>1630</v>
      </c>
      <c r="C1752" s="2">
        <v>159703</v>
      </c>
      <c r="D1752" s="2" t="s">
        <v>188</v>
      </c>
      <c r="E1752" s="2" t="s">
        <v>192</v>
      </c>
      <c r="F1752" s="2" t="s">
        <v>217</v>
      </c>
      <c r="G1752" s="3">
        <v>39455</v>
      </c>
      <c r="H1752" s="1"/>
      <c r="I1752" s="2">
        <v>12173.71</v>
      </c>
      <c r="J1752" s="2">
        <v>4748.5950000000003</v>
      </c>
      <c r="K1752" s="2">
        <v>4748.5950000000003</v>
      </c>
      <c r="L1752" s="2">
        <v>4782.6400000000003</v>
      </c>
      <c r="M1752" s="1"/>
      <c r="N1752" s="5">
        <f t="shared" si="54"/>
        <v>38659.51</v>
      </c>
      <c r="O1752" s="6">
        <f t="shared" si="55"/>
        <v>29588.170000000002</v>
      </c>
      <c r="P1752" s="2">
        <v>30</v>
      </c>
      <c r="Q1752" s="2" t="s">
        <v>37</v>
      </c>
      <c r="R1752" s="2">
        <v>0</v>
      </c>
      <c r="S1752" s="2">
        <v>0</v>
      </c>
      <c r="T1752" s="2">
        <v>0</v>
      </c>
      <c r="U1752" s="2">
        <v>0</v>
      </c>
      <c r="V1752" s="2">
        <v>1040.2</v>
      </c>
      <c r="W1752" s="2">
        <v>2010.48</v>
      </c>
      <c r="X1752" s="2">
        <v>0</v>
      </c>
      <c r="Y1752" s="2">
        <v>3155.29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f>VLOOKUP(Tabla3[[#This Row],[Columna1]],Tabla5[#All],3,0)</f>
        <v>0</v>
      </c>
      <c r="AF1752" s="2">
        <v>0</v>
      </c>
      <c r="AG1752" s="2">
        <v>6000</v>
      </c>
      <c r="AH1752" s="2">
        <v>0</v>
      </c>
      <c r="AI1752" s="2">
        <v>0</v>
      </c>
      <c r="AJ1752" s="2">
        <v>0</v>
      </c>
      <c r="AK1752" s="2">
        <f>VLOOKUP(Tabla3[[#This Row],[Columna1]],Tabla7[[ID]:[Monto neto de los bonos]],3,0)</f>
        <v>8010.48</v>
      </c>
      <c r="AL1752" s="2">
        <v>0</v>
      </c>
      <c r="AM1752" s="2">
        <v>0</v>
      </c>
      <c r="AN1752" s="2">
        <v>0</v>
      </c>
      <c r="AO1752" s="2">
        <v>0</v>
      </c>
      <c r="AP1752" s="2">
        <v>0</v>
      </c>
      <c r="AQ1752" s="2">
        <v>0</v>
      </c>
      <c r="AR1752" s="2">
        <v>0</v>
      </c>
      <c r="AS1752" s="2">
        <v>4124.04</v>
      </c>
      <c r="AT1752" s="2">
        <v>2749.36</v>
      </c>
      <c r="AU1752" s="2">
        <v>2197.94</v>
      </c>
      <c r="AV1752" s="2">
        <v>0</v>
      </c>
      <c r="AW1752" s="1"/>
      <c r="AX1752" s="2" t="s">
        <v>422</v>
      </c>
      <c r="AY1752" s="8" t="s">
        <v>428</v>
      </c>
    </row>
    <row r="1753" spans="1:51" ht="13.15" customHeight="1" x14ac:dyDescent="0.25">
      <c r="A1753" s="7">
        <v>22254</v>
      </c>
      <c r="B1753" s="2" t="s">
        <v>1631</v>
      </c>
      <c r="C1753" s="2">
        <v>4017203</v>
      </c>
      <c r="D1753" s="2" t="s">
        <v>188</v>
      </c>
      <c r="E1753" s="2" t="s">
        <v>202</v>
      </c>
      <c r="F1753" s="2" t="s">
        <v>193</v>
      </c>
      <c r="G1753" s="3">
        <v>43815</v>
      </c>
      <c r="H1753" s="1"/>
      <c r="I1753" s="2">
        <v>9717.6</v>
      </c>
      <c r="J1753" s="2">
        <v>4447.2349999999997</v>
      </c>
      <c r="K1753" s="2">
        <v>4447.2349999999997</v>
      </c>
      <c r="L1753" s="2">
        <v>1809.52</v>
      </c>
      <c r="M1753" s="1"/>
      <c r="N1753" s="5">
        <f t="shared" si="54"/>
        <v>25682.639999999999</v>
      </c>
      <c r="O1753" s="6">
        <f t="shared" si="55"/>
        <v>19241.699999999997</v>
      </c>
      <c r="P1753" s="2">
        <v>30</v>
      </c>
      <c r="Q1753" s="2" t="s">
        <v>37</v>
      </c>
      <c r="R1753" s="2">
        <v>0</v>
      </c>
      <c r="S1753" s="2">
        <v>0</v>
      </c>
      <c r="T1753" s="2">
        <v>0</v>
      </c>
      <c r="U1753" s="2">
        <v>0</v>
      </c>
      <c r="V1753" s="2">
        <v>893.38</v>
      </c>
      <c r="W1753" s="2">
        <v>1970.03</v>
      </c>
      <c r="X1753" s="2">
        <v>0</v>
      </c>
      <c r="Y1753" s="2">
        <v>2397.64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f>VLOOKUP(Tabla3[[#This Row],[Columna1]],Tabla5[#All],3,0)</f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>
        <f>VLOOKUP(Tabla3[[#This Row],[Columna1]],Tabla7[[ID]:[Monto neto de los bonos]],3,0)</f>
        <v>1970.03</v>
      </c>
      <c r="AL1753" s="2">
        <v>0</v>
      </c>
      <c r="AM1753" s="2">
        <v>0</v>
      </c>
      <c r="AN1753" s="2">
        <v>0</v>
      </c>
      <c r="AO1753" s="2">
        <v>0</v>
      </c>
      <c r="AP1753" s="2">
        <v>0</v>
      </c>
      <c r="AQ1753" s="2">
        <v>0</v>
      </c>
      <c r="AR1753" s="2">
        <v>0</v>
      </c>
      <c r="AS1753" s="2">
        <v>3197.22</v>
      </c>
      <c r="AT1753" s="2">
        <v>2131.48</v>
      </c>
      <c r="AU1753" s="2">
        <v>1112.24</v>
      </c>
      <c r="AV1753" s="2">
        <v>0</v>
      </c>
      <c r="AW1753" s="1"/>
      <c r="AX1753" s="2" t="s">
        <v>422</v>
      </c>
      <c r="AY1753" s="8" t="s">
        <v>428</v>
      </c>
    </row>
    <row r="1754" spans="1:51" ht="13.15" customHeight="1" x14ac:dyDescent="0.25">
      <c r="A1754" s="7">
        <v>14047</v>
      </c>
      <c r="B1754" s="2" t="s">
        <v>1632</v>
      </c>
      <c r="C1754" s="2">
        <v>137503</v>
      </c>
      <c r="D1754" s="2" t="s">
        <v>188</v>
      </c>
      <c r="E1754" s="2" t="s">
        <v>220</v>
      </c>
      <c r="F1754" s="2" t="s">
        <v>36</v>
      </c>
      <c r="G1754" s="3">
        <v>39554</v>
      </c>
      <c r="H1754" s="1"/>
      <c r="I1754" s="2">
        <v>13165.89</v>
      </c>
      <c r="J1754" s="2">
        <v>2789.65</v>
      </c>
      <c r="K1754" s="2">
        <v>2789.65</v>
      </c>
      <c r="L1754" s="2">
        <v>4391.08</v>
      </c>
      <c r="M1754" s="2">
        <v>4177.5200000000004</v>
      </c>
      <c r="N1754" s="5">
        <f t="shared" si="54"/>
        <v>37559.879999999997</v>
      </c>
      <c r="O1754" s="6">
        <f t="shared" si="55"/>
        <v>31440.259999999995</v>
      </c>
      <c r="P1754" s="2">
        <v>30</v>
      </c>
      <c r="Q1754" s="2" t="s">
        <v>37</v>
      </c>
      <c r="R1754" s="2">
        <v>0</v>
      </c>
      <c r="S1754" s="2">
        <v>0</v>
      </c>
      <c r="T1754" s="2">
        <v>0</v>
      </c>
      <c r="U1754" s="2">
        <v>0</v>
      </c>
      <c r="V1754" s="2">
        <v>1249.68</v>
      </c>
      <c r="W1754" s="2">
        <v>0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8996.41</v>
      </c>
      <c r="AE1754" s="2">
        <f>VLOOKUP(Tabla3[[#This Row],[Columna1]],Tabla5[#All],3,0)</f>
        <v>8996.41</v>
      </c>
      <c r="AF1754" s="2">
        <v>0</v>
      </c>
      <c r="AG1754" s="2">
        <v>0</v>
      </c>
      <c r="AH1754" s="2">
        <v>0</v>
      </c>
      <c r="AI1754" s="2">
        <v>0</v>
      </c>
      <c r="AJ1754" s="2">
        <v>0</v>
      </c>
      <c r="AK1754" s="2">
        <f>VLOOKUP(Tabla3[[#This Row],[Columna1]],Tabla7[[ID]:[Monto neto de los bonos]],3,0)</f>
        <v>0</v>
      </c>
      <c r="AL1754" s="2">
        <v>0</v>
      </c>
      <c r="AM1754" s="2">
        <v>0</v>
      </c>
      <c r="AN1754" s="2">
        <v>0</v>
      </c>
      <c r="AO1754" s="2">
        <v>0</v>
      </c>
      <c r="AP1754" s="2">
        <v>0</v>
      </c>
      <c r="AQ1754" s="2">
        <v>0</v>
      </c>
      <c r="AR1754" s="2">
        <v>0</v>
      </c>
      <c r="AS1754" s="2">
        <v>0</v>
      </c>
      <c r="AT1754" s="2">
        <v>2856.34</v>
      </c>
      <c r="AU1754" s="2">
        <v>3263.28</v>
      </c>
      <c r="AV1754" s="2">
        <v>0</v>
      </c>
      <c r="AW1754" s="1"/>
      <c r="AX1754" s="2" t="s">
        <v>422</v>
      </c>
      <c r="AY1754" s="8" t="s">
        <v>423</v>
      </c>
    </row>
    <row r="1755" spans="1:51" ht="13.15" customHeight="1" x14ac:dyDescent="0.25">
      <c r="A1755" s="7">
        <v>21207</v>
      </c>
      <c r="B1755" s="2" t="s">
        <v>4537</v>
      </c>
      <c r="C1755" s="2">
        <v>2525203</v>
      </c>
      <c r="D1755" s="2" t="s">
        <v>188</v>
      </c>
      <c r="E1755" s="2" t="s">
        <v>195</v>
      </c>
      <c r="F1755" s="2" t="s">
        <v>41</v>
      </c>
      <c r="G1755" s="3">
        <v>43164</v>
      </c>
      <c r="H1755" s="1"/>
      <c r="I1755" s="2">
        <v>8542.57</v>
      </c>
      <c r="J1755" s="2">
        <v>2234.4899999999998</v>
      </c>
      <c r="K1755" s="2">
        <v>2234.4899999999998</v>
      </c>
      <c r="L1755" s="2">
        <v>1182.26</v>
      </c>
      <c r="M1755" s="1"/>
      <c r="N1755" s="5">
        <f t="shared" si="54"/>
        <v>17157.2</v>
      </c>
      <c r="O1755" s="6">
        <f t="shared" si="55"/>
        <v>14976.76</v>
      </c>
      <c r="P1755" s="2">
        <v>28</v>
      </c>
      <c r="Q1755" s="2" t="s">
        <v>37</v>
      </c>
      <c r="R1755" s="2">
        <v>0</v>
      </c>
      <c r="S1755" s="2">
        <v>0</v>
      </c>
      <c r="T1755" s="2">
        <v>0</v>
      </c>
      <c r="U1755" s="2">
        <v>0</v>
      </c>
      <c r="V1755" s="2">
        <v>867.44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2095.9499999999998</v>
      </c>
      <c r="AE1755" s="2">
        <f>VLOOKUP(Tabla3[[#This Row],[Columna1]],Tabla5[#All],3,0)</f>
        <v>2095.9499999999998</v>
      </c>
      <c r="AF1755" s="2">
        <v>0</v>
      </c>
      <c r="AG1755" s="2">
        <v>0</v>
      </c>
      <c r="AH1755" s="2">
        <v>0</v>
      </c>
      <c r="AI1755" s="2">
        <v>0</v>
      </c>
      <c r="AJ1755" s="2">
        <v>0</v>
      </c>
      <c r="AK1755" s="2">
        <f>VLOOKUP(Tabla3[[#This Row],[Columna1]],Tabla7[[ID]:[Monto neto de los bonos]],3,0)</f>
        <v>0</v>
      </c>
      <c r="AL1755" s="2">
        <v>0</v>
      </c>
      <c r="AM1755" s="2">
        <v>0</v>
      </c>
      <c r="AN1755" s="2">
        <v>0</v>
      </c>
      <c r="AO1755" s="2">
        <v>0</v>
      </c>
      <c r="AP1755" s="2">
        <v>0</v>
      </c>
      <c r="AQ1755" s="2">
        <v>0</v>
      </c>
      <c r="AR1755" s="2">
        <v>0</v>
      </c>
      <c r="AS1755" s="2">
        <v>0</v>
      </c>
      <c r="AT1755" s="2">
        <v>1411.5</v>
      </c>
      <c r="AU1755" s="2">
        <v>768.94</v>
      </c>
      <c r="AV1755" s="2">
        <v>0</v>
      </c>
      <c r="AW1755" s="1"/>
      <c r="AX1755" s="2" t="s">
        <v>422</v>
      </c>
      <c r="AY1755" s="8" t="s">
        <v>423</v>
      </c>
    </row>
    <row r="1756" spans="1:51" ht="13.15" customHeight="1" x14ac:dyDescent="0.25">
      <c r="A1756" s="7">
        <v>14243</v>
      </c>
      <c r="B1756" s="2" t="s">
        <v>1633</v>
      </c>
      <c r="C1756" s="2">
        <v>144803</v>
      </c>
      <c r="D1756" s="2" t="s">
        <v>188</v>
      </c>
      <c r="E1756" s="2" t="s">
        <v>199</v>
      </c>
      <c r="F1756" s="2" t="s">
        <v>217</v>
      </c>
      <c r="G1756" s="3">
        <v>39206</v>
      </c>
      <c r="H1756" s="1"/>
      <c r="I1756" s="2">
        <v>12173.71</v>
      </c>
      <c r="J1756" s="2">
        <v>4748.5950000000003</v>
      </c>
      <c r="K1756" s="2">
        <v>4748.5950000000003</v>
      </c>
      <c r="L1756" s="2">
        <v>4323.55</v>
      </c>
      <c r="M1756" s="1"/>
      <c r="N1756" s="5">
        <f t="shared" si="54"/>
        <v>37149.42</v>
      </c>
      <c r="O1756" s="6">
        <f t="shared" si="55"/>
        <v>28290.92</v>
      </c>
      <c r="P1756" s="2">
        <v>30</v>
      </c>
      <c r="Q1756" s="2" t="s">
        <v>37</v>
      </c>
      <c r="R1756" s="2">
        <v>0</v>
      </c>
      <c r="S1756" s="2">
        <v>0</v>
      </c>
      <c r="T1756" s="2">
        <v>0</v>
      </c>
      <c r="U1756" s="2">
        <v>0</v>
      </c>
      <c r="V1756" s="2">
        <v>1040.2</v>
      </c>
      <c r="W1756" s="2">
        <v>2010.48</v>
      </c>
      <c r="X1756" s="2">
        <v>0</v>
      </c>
      <c r="Y1756" s="2">
        <v>3155.29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f>VLOOKUP(Tabla3[[#This Row],[Columna1]],Tabla5[#All],3,0)</f>
        <v>0</v>
      </c>
      <c r="AF1756" s="2">
        <v>0</v>
      </c>
      <c r="AG1756" s="2">
        <v>4949</v>
      </c>
      <c r="AH1756" s="2">
        <v>0</v>
      </c>
      <c r="AI1756" s="2">
        <v>0</v>
      </c>
      <c r="AJ1756" s="2">
        <v>0</v>
      </c>
      <c r="AK1756" s="2">
        <f>VLOOKUP(Tabla3[[#This Row],[Columna1]],Tabla7[[ID]:[Monto neto de los bonos]],3,0)</f>
        <v>6959.48</v>
      </c>
      <c r="AL1756" s="2">
        <v>0</v>
      </c>
      <c r="AM1756" s="2">
        <v>1270</v>
      </c>
      <c r="AN1756" s="2">
        <v>0</v>
      </c>
      <c r="AO1756" s="2">
        <v>0</v>
      </c>
      <c r="AP1756" s="2">
        <v>0</v>
      </c>
      <c r="AQ1756" s="2">
        <v>0</v>
      </c>
      <c r="AR1756" s="2">
        <v>0</v>
      </c>
      <c r="AS1756" s="2">
        <v>4055.18</v>
      </c>
      <c r="AT1756" s="2">
        <v>2703.44</v>
      </c>
      <c r="AU1756" s="2">
        <v>2099.88</v>
      </c>
      <c r="AV1756" s="2">
        <v>0</v>
      </c>
      <c r="AW1756" s="1"/>
      <c r="AX1756" s="2" t="s">
        <v>422</v>
      </c>
      <c r="AY1756" s="8" t="s">
        <v>428</v>
      </c>
    </row>
    <row r="1757" spans="1:51" ht="13.15" customHeight="1" x14ac:dyDescent="0.25">
      <c r="A1757" s="7">
        <v>22310</v>
      </c>
      <c r="B1757" s="2" t="s">
        <v>1634</v>
      </c>
      <c r="C1757" s="2">
        <v>3963203</v>
      </c>
      <c r="D1757" s="2" t="s">
        <v>188</v>
      </c>
      <c r="E1757" s="2" t="s">
        <v>190</v>
      </c>
      <c r="F1757" s="2" t="s">
        <v>216</v>
      </c>
      <c r="G1757" s="3">
        <v>43815</v>
      </c>
      <c r="H1757" s="1"/>
      <c r="I1757" s="2">
        <v>11612.32</v>
      </c>
      <c r="J1757" s="2">
        <v>4273.5050000000001</v>
      </c>
      <c r="K1757" s="2">
        <v>4273.5050000000001</v>
      </c>
      <c r="L1757" s="2">
        <v>1959.96</v>
      </c>
      <c r="M1757" s="1"/>
      <c r="N1757" s="5">
        <f t="shared" si="54"/>
        <v>26119.350000000002</v>
      </c>
      <c r="O1757" s="6">
        <f t="shared" si="55"/>
        <v>18862.330000000002</v>
      </c>
      <c r="P1757" s="2">
        <v>30</v>
      </c>
      <c r="Q1757" s="2" t="s">
        <v>37</v>
      </c>
      <c r="R1757" s="2">
        <v>0</v>
      </c>
      <c r="S1757" s="2">
        <v>0</v>
      </c>
      <c r="T1757" s="2">
        <v>0</v>
      </c>
      <c r="U1757" s="2">
        <v>0</v>
      </c>
      <c r="V1757" s="2">
        <v>967.66</v>
      </c>
      <c r="W1757" s="2">
        <v>3032.4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2">
        <f>VLOOKUP(Tabla3[[#This Row],[Columna1]],Tabla5[#All],3,0)</f>
        <v>0</v>
      </c>
      <c r="AF1757" s="2">
        <v>0</v>
      </c>
      <c r="AG1757" s="2">
        <v>0</v>
      </c>
      <c r="AH1757" s="2">
        <v>0</v>
      </c>
      <c r="AI1757" s="2">
        <v>0</v>
      </c>
      <c r="AJ1757" s="2">
        <v>0</v>
      </c>
      <c r="AK1757" s="2">
        <f>VLOOKUP(Tabla3[[#This Row],[Columna1]],Tabla7[[ID]:[Monto neto de los bonos]],3,0)</f>
        <v>3032.4</v>
      </c>
      <c r="AL1757" s="2">
        <v>0</v>
      </c>
      <c r="AM1757" s="2">
        <v>0</v>
      </c>
      <c r="AN1757" s="2">
        <v>0</v>
      </c>
      <c r="AO1757" s="2">
        <v>0</v>
      </c>
      <c r="AP1757" s="2">
        <v>0</v>
      </c>
      <c r="AQ1757" s="2">
        <v>0</v>
      </c>
      <c r="AR1757" s="2">
        <v>0</v>
      </c>
      <c r="AS1757" s="2">
        <v>3463.04</v>
      </c>
      <c r="AT1757" s="2">
        <v>2308.6999999999998</v>
      </c>
      <c r="AU1757" s="2">
        <v>1485.28</v>
      </c>
      <c r="AV1757" s="2">
        <v>0</v>
      </c>
      <c r="AW1757" s="1"/>
      <c r="AX1757" s="2" t="s">
        <v>422</v>
      </c>
      <c r="AY1757" s="8" t="s">
        <v>423</v>
      </c>
    </row>
    <row r="1758" spans="1:51" ht="13.15" customHeight="1" x14ac:dyDescent="0.25">
      <c r="A1758" s="7">
        <v>19019</v>
      </c>
      <c r="B1758" s="2" t="s">
        <v>1635</v>
      </c>
      <c r="C1758" s="2">
        <v>306403</v>
      </c>
      <c r="D1758" s="2" t="s">
        <v>188</v>
      </c>
      <c r="E1758" s="2" t="s">
        <v>205</v>
      </c>
      <c r="F1758" s="2" t="s">
        <v>193</v>
      </c>
      <c r="G1758" s="3">
        <v>42087</v>
      </c>
      <c r="H1758" s="1"/>
      <c r="I1758" s="2">
        <v>9717.6</v>
      </c>
      <c r="J1758" s="2">
        <v>4447.2349999999997</v>
      </c>
      <c r="K1758" s="2">
        <v>4447.2349999999997</v>
      </c>
      <c r="L1758" s="2">
        <v>3387.79</v>
      </c>
      <c r="M1758" s="1"/>
      <c r="N1758" s="5">
        <f t="shared" si="54"/>
        <v>27260.91</v>
      </c>
      <c r="O1758" s="6">
        <f t="shared" si="55"/>
        <v>20757.439999999999</v>
      </c>
      <c r="P1758" s="2">
        <v>30</v>
      </c>
      <c r="Q1758" s="2" t="s">
        <v>37</v>
      </c>
      <c r="R1758" s="2">
        <v>0</v>
      </c>
      <c r="S1758" s="2">
        <v>0</v>
      </c>
      <c r="T1758" s="2">
        <v>0</v>
      </c>
      <c r="U1758" s="2">
        <v>0</v>
      </c>
      <c r="V1758" s="2">
        <v>893.38</v>
      </c>
      <c r="W1758" s="2">
        <v>1970.03</v>
      </c>
      <c r="X1758" s="2">
        <v>0</v>
      </c>
      <c r="Y1758" s="2">
        <v>2397.64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f>VLOOKUP(Tabla3[[#This Row],[Columna1]],Tabla5[#All],3,0)</f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f>VLOOKUP(Tabla3[[#This Row],[Columna1]],Tabla7[[ID]:[Monto neto de los bonos]],3,0)</f>
        <v>1970.03</v>
      </c>
      <c r="AL1758" s="2">
        <v>0</v>
      </c>
      <c r="AM1758" s="2">
        <v>0</v>
      </c>
      <c r="AN1758" s="2">
        <v>0</v>
      </c>
      <c r="AO1758" s="2">
        <v>0</v>
      </c>
      <c r="AP1758" s="2">
        <v>0</v>
      </c>
      <c r="AQ1758" s="2">
        <v>0</v>
      </c>
      <c r="AR1758" s="2">
        <v>0</v>
      </c>
      <c r="AS1758" s="2">
        <v>3219</v>
      </c>
      <c r="AT1758" s="2">
        <v>2146</v>
      </c>
      <c r="AU1758" s="2">
        <v>1138.47</v>
      </c>
      <c r="AV1758" s="2">
        <v>0</v>
      </c>
      <c r="AW1758" s="1"/>
      <c r="AX1758" s="2" t="s">
        <v>422</v>
      </c>
      <c r="AY1758" s="8" t="s">
        <v>428</v>
      </c>
    </row>
    <row r="1759" spans="1:51" ht="13.15" customHeight="1" x14ac:dyDescent="0.25">
      <c r="A1759" s="7">
        <v>22877</v>
      </c>
      <c r="B1759" s="2" t="s">
        <v>1636</v>
      </c>
      <c r="C1759" s="2">
        <v>4773503</v>
      </c>
      <c r="D1759" s="2" t="s">
        <v>188</v>
      </c>
      <c r="E1759" s="2" t="s">
        <v>202</v>
      </c>
      <c r="F1759" s="2" t="s">
        <v>193</v>
      </c>
      <c r="G1759" s="3">
        <v>44181</v>
      </c>
      <c r="H1759" s="1"/>
      <c r="I1759" s="2">
        <v>9717.6</v>
      </c>
      <c r="J1759" s="2">
        <v>4447.2349999999997</v>
      </c>
      <c r="K1759" s="2">
        <v>4447.2349999999997</v>
      </c>
      <c r="L1759" s="2">
        <v>0</v>
      </c>
      <c r="M1759" s="1"/>
      <c r="N1759" s="5">
        <f t="shared" si="54"/>
        <v>23873.119999999999</v>
      </c>
      <c r="O1759" s="6">
        <f t="shared" si="55"/>
        <v>18155.28</v>
      </c>
      <c r="P1759" s="2">
        <v>30</v>
      </c>
      <c r="Q1759" s="2" t="s">
        <v>37</v>
      </c>
      <c r="R1759" s="2">
        <v>0</v>
      </c>
      <c r="S1759" s="2">
        <v>0</v>
      </c>
      <c r="T1759" s="2">
        <v>0</v>
      </c>
      <c r="U1759" s="2">
        <v>0</v>
      </c>
      <c r="V1759" s="2">
        <v>893.38</v>
      </c>
      <c r="W1759" s="2">
        <v>1970.03</v>
      </c>
      <c r="X1759" s="2">
        <v>0</v>
      </c>
      <c r="Y1759" s="2">
        <v>2397.64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2">
        <f>VLOOKUP(Tabla3[[#This Row],[Columna1]],Tabla5[#All],3,0)</f>
        <v>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f>VLOOKUP(Tabla3[[#This Row],[Columna1]],Tabla7[[ID]:[Monto neto de los bonos]],3,0)</f>
        <v>1970.03</v>
      </c>
      <c r="AL1759" s="2">
        <v>0</v>
      </c>
      <c r="AM1759" s="2">
        <v>0</v>
      </c>
      <c r="AN1759" s="2">
        <v>0</v>
      </c>
      <c r="AO1759" s="2">
        <v>0</v>
      </c>
      <c r="AP1759" s="2">
        <v>0</v>
      </c>
      <c r="AQ1759" s="2">
        <v>0</v>
      </c>
      <c r="AR1759" s="2">
        <v>0</v>
      </c>
      <c r="AS1759" s="2">
        <v>2925.8</v>
      </c>
      <c r="AT1759" s="2">
        <v>1950.52</v>
      </c>
      <c r="AU1759" s="2">
        <v>841.52</v>
      </c>
      <c r="AV1759" s="2">
        <v>0</v>
      </c>
      <c r="AW1759" s="1"/>
      <c r="AX1759" s="2" t="s">
        <v>422</v>
      </c>
      <c r="AY1759" s="8" t="s">
        <v>428</v>
      </c>
    </row>
    <row r="1760" spans="1:51" ht="13.15" customHeight="1" x14ac:dyDescent="0.25">
      <c r="A1760" s="7">
        <v>25275</v>
      </c>
      <c r="B1760" s="2" t="s">
        <v>1637</v>
      </c>
      <c r="C1760" s="2">
        <v>6553103</v>
      </c>
      <c r="D1760" s="2" t="s">
        <v>188</v>
      </c>
      <c r="E1760" s="2" t="s">
        <v>206</v>
      </c>
      <c r="F1760" s="2" t="s">
        <v>193</v>
      </c>
      <c r="G1760" s="3">
        <v>45597</v>
      </c>
      <c r="H1760" s="1"/>
      <c r="I1760" s="2">
        <v>9717.6</v>
      </c>
      <c r="J1760" s="2">
        <v>4447.2349999999997</v>
      </c>
      <c r="K1760" s="2">
        <v>4447.2349999999997</v>
      </c>
      <c r="L1760" s="2">
        <v>0</v>
      </c>
      <c r="M1760" s="1"/>
      <c r="N1760" s="5">
        <f t="shared" si="54"/>
        <v>24848.39</v>
      </c>
      <c r="O1760" s="6">
        <f t="shared" si="55"/>
        <v>18155.289999999997</v>
      </c>
      <c r="P1760" s="2">
        <v>30</v>
      </c>
      <c r="Q1760" s="2" t="s">
        <v>37</v>
      </c>
      <c r="R1760" s="2">
        <v>0</v>
      </c>
      <c r="S1760" s="2">
        <v>0</v>
      </c>
      <c r="T1760" s="2">
        <v>0</v>
      </c>
      <c r="U1760" s="2">
        <v>0</v>
      </c>
      <c r="V1760" s="2">
        <v>893.38</v>
      </c>
      <c r="W1760" s="2">
        <v>1970.03</v>
      </c>
      <c r="X1760" s="2">
        <v>0</v>
      </c>
      <c r="Y1760" s="2">
        <v>3372.91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f>VLOOKUP(Tabla3[[#This Row],[Columna1]],Tabla5[#All],3,0)</f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f>VLOOKUP(Tabla3[[#This Row],[Columna1]],Tabla7[[ID]:[Monto neto de los bonos]],3,0)</f>
        <v>1970.03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  <c r="AQ1760" s="2">
        <v>0</v>
      </c>
      <c r="AR1760" s="2">
        <v>0</v>
      </c>
      <c r="AS1760" s="2">
        <v>3901.06</v>
      </c>
      <c r="AT1760" s="2">
        <v>1950.52</v>
      </c>
      <c r="AU1760" s="2">
        <v>841.52</v>
      </c>
      <c r="AV1760" s="2">
        <v>0</v>
      </c>
      <c r="AW1760" s="1"/>
      <c r="AX1760" s="2" t="s">
        <v>422</v>
      </c>
      <c r="AY1760" s="8" t="s">
        <v>428</v>
      </c>
    </row>
    <row r="1761" spans="1:51" ht="13.15" customHeight="1" x14ac:dyDescent="0.25">
      <c r="A1761" s="7">
        <v>12185</v>
      </c>
      <c r="B1761" s="2" t="s">
        <v>1638</v>
      </c>
      <c r="C1761" s="2">
        <v>72103</v>
      </c>
      <c r="D1761" s="2" t="s">
        <v>188</v>
      </c>
      <c r="E1761" s="2" t="s">
        <v>199</v>
      </c>
      <c r="F1761" s="2" t="s">
        <v>201</v>
      </c>
      <c r="G1761" s="3">
        <v>37408</v>
      </c>
      <c r="H1761" s="1"/>
      <c r="I1761" s="2">
        <v>11670.43</v>
      </c>
      <c r="J1761" s="2">
        <v>4294.8850000000002</v>
      </c>
      <c r="K1761" s="2">
        <v>4294.8850000000002</v>
      </c>
      <c r="L1761" s="2">
        <v>5186.2</v>
      </c>
      <c r="M1761" s="1"/>
      <c r="N1761" s="5">
        <f t="shared" si="54"/>
        <v>37409.64</v>
      </c>
      <c r="O1761" s="6">
        <f t="shared" si="55"/>
        <v>27850.199999999997</v>
      </c>
      <c r="P1761" s="2">
        <v>30</v>
      </c>
      <c r="Q1761" s="2" t="s">
        <v>37</v>
      </c>
      <c r="R1761" s="2">
        <v>0</v>
      </c>
      <c r="S1761" s="2">
        <v>0</v>
      </c>
      <c r="T1761" s="2">
        <v>0</v>
      </c>
      <c r="U1761" s="2">
        <v>0</v>
      </c>
      <c r="V1761" s="2">
        <v>972.5</v>
      </c>
      <c r="W1761" s="2">
        <v>1803.57</v>
      </c>
      <c r="X1761" s="2">
        <v>0</v>
      </c>
      <c r="Y1761" s="2">
        <v>3187.17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f>VLOOKUP(Tabla3[[#This Row],[Columna1]],Tabla5[#All],3,0)</f>
        <v>0</v>
      </c>
      <c r="AF1761" s="2">
        <v>0</v>
      </c>
      <c r="AG1761" s="2">
        <v>6000</v>
      </c>
      <c r="AH1761" s="2">
        <v>0</v>
      </c>
      <c r="AI1761" s="2">
        <v>0</v>
      </c>
      <c r="AJ1761" s="2">
        <v>0</v>
      </c>
      <c r="AK1761" s="2">
        <f>VLOOKUP(Tabla3[[#This Row],[Columna1]],Tabla7[[ID]:[Monto neto de los bonos]],3,0)</f>
        <v>7803.57</v>
      </c>
      <c r="AL1761" s="2">
        <v>0</v>
      </c>
      <c r="AM1761" s="2">
        <v>0</v>
      </c>
      <c r="AN1761" s="2">
        <v>0</v>
      </c>
      <c r="AO1761" s="2">
        <v>0</v>
      </c>
      <c r="AP1761" s="2">
        <v>0</v>
      </c>
      <c r="AQ1761" s="2">
        <v>0</v>
      </c>
      <c r="AR1761" s="2">
        <v>0</v>
      </c>
      <c r="AS1761" s="2">
        <v>4755.3999999999996</v>
      </c>
      <c r="AT1761" s="2">
        <v>2641.88</v>
      </c>
      <c r="AU1761" s="2">
        <v>2162.16</v>
      </c>
      <c r="AV1761" s="2">
        <v>0</v>
      </c>
      <c r="AW1761" s="1"/>
      <c r="AX1761" s="2" t="s">
        <v>422</v>
      </c>
      <c r="AY1761" s="8" t="s">
        <v>428</v>
      </c>
    </row>
    <row r="1762" spans="1:51" ht="13.15" customHeight="1" x14ac:dyDescent="0.25">
      <c r="A1762" s="7">
        <v>22309</v>
      </c>
      <c r="B1762" s="2" t="s">
        <v>1639</v>
      </c>
      <c r="C1762" s="2">
        <v>3965203</v>
      </c>
      <c r="D1762" s="2" t="s">
        <v>188</v>
      </c>
      <c r="E1762" s="2" t="s">
        <v>190</v>
      </c>
      <c r="F1762" s="2" t="s">
        <v>191</v>
      </c>
      <c r="G1762" s="3">
        <v>43815</v>
      </c>
      <c r="H1762" s="1"/>
      <c r="I1762" s="2">
        <v>9708.5300000000007</v>
      </c>
      <c r="J1762" s="2">
        <v>4443.09</v>
      </c>
      <c r="K1762" s="2">
        <v>4443.09</v>
      </c>
      <c r="L1762" s="2">
        <v>1807.82</v>
      </c>
      <c r="M1762" s="1"/>
      <c r="N1762" s="5">
        <f t="shared" si="54"/>
        <v>24208.48</v>
      </c>
      <c r="O1762" s="6">
        <f t="shared" si="55"/>
        <v>18614.280000000002</v>
      </c>
      <c r="P1762" s="2">
        <v>26</v>
      </c>
      <c r="Q1762" s="2" t="s">
        <v>37</v>
      </c>
      <c r="R1762" s="2">
        <v>0</v>
      </c>
      <c r="S1762" s="2">
        <v>0</v>
      </c>
      <c r="T1762" s="2">
        <v>0</v>
      </c>
      <c r="U1762" s="2">
        <v>0</v>
      </c>
      <c r="V1762" s="2">
        <v>773.55</v>
      </c>
      <c r="W1762" s="2">
        <v>3032.4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2">
        <f>VLOOKUP(Tabla3[[#This Row],[Columna1]],Tabla5[#All],3,0)</f>
        <v>0</v>
      </c>
      <c r="AF1762" s="2">
        <v>0</v>
      </c>
      <c r="AG1762" s="2">
        <v>0</v>
      </c>
      <c r="AH1762" s="2">
        <v>0</v>
      </c>
      <c r="AI1762" s="2">
        <v>0</v>
      </c>
      <c r="AJ1762" s="2">
        <v>0</v>
      </c>
      <c r="AK1762" s="2">
        <f>VLOOKUP(Tabla3[[#This Row],[Columna1]],Tabla7[[ID]:[Monto neto de los bonos]],3,0)</f>
        <v>3032.4</v>
      </c>
      <c r="AL1762" s="2">
        <v>0</v>
      </c>
      <c r="AM1762" s="2">
        <v>0</v>
      </c>
      <c r="AN1762" s="2">
        <v>0</v>
      </c>
      <c r="AO1762" s="2">
        <v>0</v>
      </c>
      <c r="AP1762" s="2">
        <v>0</v>
      </c>
      <c r="AQ1762" s="2">
        <v>0</v>
      </c>
      <c r="AR1762" s="2">
        <v>0</v>
      </c>
      <c r="AS1762" s="2">
        <v>2804.53</v>
      </c>
      <c r="AT1762" s="2">
        <v>1869.69</v>
      </c>
      <c r="AU1762" s="2">
        <v>919.98</v>
      </c>
      <c r="AV1762" s="2">
        <v>0</v>
      </c>
      <c r="AW1762" s="1"/>
      <c r="AX1762" s="2" t="s">
        <v>422</v>
      </c>
      <c r="AY1762" s="8" t="s">
        <v>423</v>
      </c>
    </row>
    <row r="1763" spans="1:51" ht="13.15" customHeight="1" x14ac:dyDescent="0.25">
      <c r="A1763" s="7">
        <v>17279</v>
      </c>
      <c r="B1763" s="2" t="s">
        <v>4393</v>
      </c>
      <c r="C1763" s="2">
        <v>285003</v>
      </c>
      <c r="D1763" s="2" t="s">
        <v>188</v>
      </c>
      <c r="E1763" s="2" t="s">
        <v>214</v>
      </c>
      <c r="F1763" s="2" t="s">
        <v>193</v>
      </c>
      <c r="G1763" s="3">
        <v>41456</v>
      </c>
      <c r="H1763" s="1"/>
      <c r="I1763" s="2">
        <v>9717.6</v>
      </c>
      <c r="J1763" s="2">
        <v>4447.2349999999997</v>
      </c>
      <c r="K1763" s="2">
        <v>4447.2349999999997</v>
      </c>
      <c r="L1763" s="2">
        <v>2967.08</v>
      </c>
      <c r="M1763" s="1"/>
      <c r="N1763" s="5">
        <f t="shared" si="54"/>
        <v>26840.2</v>
      </c>
      <c r="O1763" s="6">
        <f t="shared" si="55"/>
        <v>19909.199999999997</v>
      </c>
      <c r="P1763" s="2">
        <v>30</v>
      </c>
      <c r="Q1763" s="2" t="s">
        <v>37</v>
      </c>
      <c r="R1763" s="2">
        <v>0</v>
      </c>
      <c r="S1763" s="2">
        <v>0</v>
      </c>
      <c r="T1763" s="2">
        <v>0</v>
      </c>
      <c r="U1763" s="2">
        <v>0</v>
      </c>
      <c r="V1763" s="2">
        <v>893.38</v>
      </c>
      <c r="W1763" s="2">
        <v>1970.03</v>
      </c>
      <c r="X1763" s="2">
        <v>0</v>
      </c>
      <c r="Y1763" s="2">
        <v>2397.64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2">
        <f>VLOOKUP(Tabla3[[#This Row],[Columna1]],Tabla5[#All],3,0)</f>
        <v>0</v>
      </c>
      <c r="AF1763" s="2">
        <v>0</v>
      </c>
      <c r="AG1763" s="2">
        <v>0</v>
      </c>
      <c r="AH1763" s="2">
        <v>0</v>
      </c>
      <c r="AI1763" s="2">
        <v>0</v>
      </c>
      <c r="AJ1763" s="2">
        <v>0</v>
      </c>
      <c r="AK1763" s="2">
        <f>VLOOKUP(Tabla3[[#This Row],[Columna1]],Tabla7[[ID]:[Monto neto de los bonos]],3,0)</f>
        <v>1970.03</v>
      </c>
      <c r="AL1763" s="2">
        <v>0</v>
      </c>
      <c r="AM1763" s="2">
        <v>0</v>
      </c>
      <c r="AN1763" s="2">
        <v>0</v>
      </c>
      <c r="AO1763" s="2">
        <v>0</v>
      </c>
      <c r="AP1763" s="2">
        <v>0</v>
      </c>
      <c r="AQ1763" s="2">
        <v>0</v>
      </c>
      <c r="AR1763" s="2">
        <v>0</v>
      </c>
      <c r="AS1763" s="2">
        <v>3370.86</v>
      </c>
      <c r="AT1763" s="2">
        <v>2247.2399999999998</v>
      </c>
      <c r="AU1763" s="2">
        <v>1312.9</v>
      </c>
      <c r="AV1763" s="2">
        <v>0</v>
      </c>
      <c r="AW1763" s="1"/>
      <c r="AX1763" s="2" t="s">
        <v>422</v>
      </c>
      <c r="AY1763" s="8" t="s">
        <v>428</v>
      </c>
    </row>
    <row r="1764" spans="1:51" ht="13.15" customHeight="1" x14ac:dyDescent="0.25">
      <c r="A1764" s="7">
        <v>14735</v>
      </c>
      <c r="B1764" s="2" t="s">
        <v>1640</v>
      </c>
      <c r="C1764" s="2">
        <v>160603</v>
      </c>
      <c r="D1764" s="2" t="s">
        <v>188</v>
      </c>
      <c r="E1764" s="2" t="s">
        <v>205</v>
      </c>
      <c r="F1764" s="2" t="s">
        <v>193</v>
      </c>
      <c r="G1764" s="3">
        <v>44682</v>
      </c>
      <c r="H1764" s="1"/>
      <c r="I1764" s="2">
        <v>9717.6</v>
      </c>
      <c r="J1764" s="2">
        <v>4447.2349999999997</v>
      </c>
      <c r="K1764" s="2">
        <v>4447.2349999999997</v>
      </c>
      <c r="L1764" s="2">
        <v>0</v>
      </c>
      <c r="M1764" s="1"/>
      <c r="N1764" s="5">
        <f t="shared" si="54"/>
        <v>32873.119999999995</v>
      </c>
      <c r="O1764" s="6">
        <f t="shared" si="55"/>
        <v>27155.279999999995</v>
      </c>
      <c r="P1764" s="2">
        <v>30</v>
      </c>
      <c r="Q1764" s="2" t="s">
        <v>37</v>
      </c>
      <c r="R1764" s="2">
        <v>0</v>
      </c>
      <c r="S1764" s="2">
        <v>0</v>
      </c>
      <c r="T1764" s="2">
        <v>0</v>
      </c>
      <c r="U1764" s="2">
        <v>0</v>
      </c>
      <c r="V1764" s="2">
        <v>893.38</v>
      </c>
      <c r="W1764" s="2">
        <v>1970.03</v>
      </c>
      <c r="X1764" s="2">
        <v>0</v>
      </c>
      <c r="Y1764" s="2">
        <v>2397.64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2">
        <f>VLOOKUP(Tabla3[[#This Row],[Columna1]],Tabla5[#All],3,0)</f>
        <v>0</v>
      </c>
      <c r="AF1764" s="2">
        <v>0</v>
      </c>
      <c r="AG1764" s="2">
        <v>9000</v>
      </c>
      <c r="AH1764" s="2">
        <v>0</v>
      </c>
      <c r="AI1764" s="2">
        <v>0</v>
      </c>
      <c r="AJ1764" s="2">
        <v>0</v>
      </c>
      <c r="AK1764" s="2">
        <f>VLOOKUP(Tabla3[[#This Row],[Columna1]],Tabla7[[ID]:[Monto neto de los bonos]],3,0)</f>
        <v>10970.03</v>
      </c>
      <c r="AL1764" s="2">
        <v>0</v>
      </c>
      <c r="AM1764" s="2">
        <v>0</v>
      </c>
      <c r="AN1764" s="2">
        <v>0</v>
      </c>
      <c r="AO1764" s="2">
        <v>0</v>
      </c>
      <c r="AP1764" s="2">
        <v>0</v>
      </c>
      <c r="AQ1764" s="2">
        <v>0</v>
      </c>
      <c r="AR1764" s="2">
        <v>0</v>
      </c>
      <c r="AS1764" s="2">
        <v>2925.8</v>
      </c>
      <c r="AT1764" s="2">
        <v>1950.52</v>
      </c>
      <c r="AU1764" s="2">
        <v>841.52</v>
      </c>
      <c r="AV1764" s="2">
        <v>0</v>
      </c>
      <c r="AW1764" s="1"/>
      <c r="AX1764" s="2" t="s">
        <v>422</v>
      </c>
      <c r="AY1764" s="8" t="s">
        <v>428</v>
      </c>
    </row>
    <row r="1765" spans="1:51" ht="13.15" customHeight="1" x14ac:dyDescent="0.25">
      <c r="A1765" s="7">
        <v>15073</v>
      </c>
      <c r="B1765" s="2" t="s">
        <v>1641</v>
      </c>
      <c r="C1765" s="2">
        <v>172703</v>
      </c>
      <c r="D1765" s="2" t="s">
        <v>188</v>
      </c>
      <c r="E1765" s="2" t="s">
        <v>249</v>
      </c>
      <c r="F1765" s="2" t="s">
        <v>251</v>
      </c>
      <c r="G1765" s="3">
        <v>40711</v>
      </c>
      <c r="H1765" s="1"/>
      <c r="I1765" s="2">
        <v>12959.48</v>
      </c>
      <c r="J1765" s="2">
        <v>2746.5349999999999</v>
      </c>
      <c r="K1765" s="2">
        <v>2746.5349999999999</v>
      </c>
      <c r="L1765" s="2">
        <v>2894.58</v>
      </c>
      <c r="M1765" s="2">
        <v>1695.68</v>
      </c>
      <c r="N1765" s="5">
        <f t="shared" si="54"/>
        <v>28942.379999999997</v>
      </c>
      <c r="O1765" s="6">
        <f t="shared" si="55"/>
        <v>24149.86</v>
      </c>
      <c r="P1765" s="2">
        <v>30</v>
      </c>
      <c r="Q1765" s="2" t="s">
        <v>37</v>
      </c>
      <c r="R1765" s="2">
        <v>0</v>
      </c>
      <c r="S1765" s="2">
        <v>0</v>
      </c>
      <c r="T1765" s="2">
        <v>0</v>
      </c>
      <c r="U1765" s="2">
        <v>0</v>
      </c>
      <c r="V1765" s="2">
        <v>1230.1600000000001</v>
      </c>
      <c r="W1765" s="2">
        <v>0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4669.41</v>
      </c>
      <c r="AE1765" s="2">
        <f>VLOOKUP(Tabla3[[#This Row],[Columna1]],Tabla5[#All],3,0)</f>
        <v>4669.41</v>
      </c>
      <c r="AF1765" s="2">
        <v>0</v>
      </c>
      <c r="AG1765" s="2">
        <v>0</v>
      </c>
      <c r="AH1765" s="2">
        <v>0</v>
      </c>
      <c r="AI1765" s="2">
        <v>0</v>
      </c>
      <c r="AJ1765" s="2">
        <v>0</v>
      </c>
      <c r="AK1765" s="2">
        <f>VLOOKUP(Tabla3[[#This Row],[Columna1]],Tabla7[[ID]:[Monto neto de los bonos]],3,0)</f>
        <v>0</v>
      </c>
      <c r="AL1765" s="2">
        <v>0</v>
      </c>
      <c r="AM1765" s="2">
        <v>0</v>
      </c>
      <c r="AN1765" s="2">
        <v>0</v>
      </c>
      <c r="AO1765" s="2">
        <v>0</v>
      </c>
      <c r="AP1765" s="2">
        <v>0</v>
      </c>
      <c r="AQ1765" s="2">
        <v>0</v>
      </c>
      <c r="AR1765" s="2">
        <v>0</v>
      </c>
      <c r="AS1765" s="2">
        <v>0</v>
      </c>
      <c r="AT1765" s="2">
        <v>2427.2800000000002</v>
      </c>
      <c r="AU1765" s="2">
        <v>2365.2399999999998</v>
      </c>
      <c r="AV1765" s="2">
        <v>0</v>
      </c>
      <c r="AW1765" s="1"/>
      <c r="AX1765" s="2" t="s">
        <v>422</v>
      </c>
      <c r="AY1765" s="8" t="s">
        <v>423</v>
      </c>
    </row>
    <row r="1766" spans="1:51" ht="13.15" customHeight="1" x14ac:dyDescent="0.25">
      <c r="A1766" s="7">
        <v>14984</v>
      </c>
      <c r="B1766" s="2" t="s">
        <v>4150</v>
      </c>
      <c r="C1766" s="2">
        <v>167403</v>
      </c>
      <c r="D1766" s="2" t="s">
        <v>188</v>
      </c>
      <c r="E1766" s="2" t="s">
        <v>205</v>
      </c>
      <c r="F1766" s="2" t="s">
        <v>193</v>
      </c>
      <c r="G1766" s="3">
        <v>39676</v>
      </c>
      <c r="H1766" s="1"/>
      <c r="I1766" s="2">
        <v>9717.6</v>
      </c>
      <c r="J1766" s="2">
        <v>4447.2349999999997</v>
      </c>
      <c r="K1766" s="2">
        <v>4447.2349999999997</v>
      </c>
      <c r="L1766" s="2">
        <v>3949.31</v>
      </c>
      <c r="M1766" s="1"/>
      <c r="N1766" s="5">
        <f t="shared" si="54"/>
        <v>27822.43</v>
      </c>
      <c r="O1766" s="6">
        <f t="shared" si="55"/>
        <v>20469.849999999999</v>
      </c>
      <c r="P1766" s="2">
        <v>30</v>
      </c>
      <c r="Q1766" s="2" t="s">
        <v>37</v>
      </c>
      <c r="R1766" s="2">
        <v>0</v>
      </c>
      <c r="S1766" s="2">
        <v>0</v>
      </c>
      <c r="T1766" s="2">
        <v>0</v>
      </c>
      <c r="U1766" s="2">
        <v>0</v>
      </c>
      <c r="V1766" s="2">
        <v>893.38</v>
      </c>
      <c r="W1766" s="2">
        <v>1970.03</v>
      </c>
      <c r="X1766" s="2">
        <v>0</v>
      </c>
      <c r="Y1766" s="2">
        <v>2397.64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2">
        <f>VLOOKUP(Tabla3[[#This Row],[Columna1]],Tabla5[#All],3,0)</f>
        <v>0</v>
      </c>
      <c r="AF1766" s="2">
        <v>0</v>
      </c>
      <c r="AG1766" s="2">
        <v>0</v>
      </c>
      <c r="AH1766" s="2">
        <v>0</v>
      </c>
      <c r="AI1766" s="2">
        <v>0</v>
      </c>
      <c r="AJ1766" s="2">
        <v>0</v>
      </c>
      <c r="AK1766" s="2">
        <f>VLOOKUP(Tabla3[[#This Row],[Columna1]],Tabla7[[ID]:[Monto neto de los bonos]],3,0)</f>
        <v>1970.03</v>
      </c>
      <c r="AL1766" s="2">
        <v>0</v>
      </c>
      <c r="AM1766" s="2">
        <v>0</v>
      </c>
      <c r="AN1766" s="2">
        <v>0</v>
      </c>
      <c r="AO1766" s="2">
        <v>0</v>
      </c>
      <c r="AP1766" s="2">
        <v>0</v>
      </c>
      <c r="AQ1766" s="2">
        <v>0</v>
      </c>
      <c r="AR1766" s="2">
        <v>0</v>
      </c>
      <c r="AS1766" s="2">
        <v>3518.2</v>
      </c>
      <c r="AT1766" s="2">
        <v>2345.46</v>
      </c>
      <c r="AU1766" s="2">
        <v>1488.92</v>
      </c>
      <c r="AV1766" s="2">
        <v>0</v>
      </c>
      <c r="AW1766" s="1"/>
      <c r="AX1766" s="2" t="s">
        <v>422</v>
      </c>
      <c r="AY1766" s="8" t="s">
        <v>428</v>
      </c>
    </row>
    <row r="1767" spans="1:51" ht="13.15" customHeight="1" x14ac:dyDescent="0.25">
      <c r="A1767" s="7">
        <v>19461</v>
      </c>
      <c r="B1767" s="2" t="s">
        <v>1642</v>
      </c>
      <c r="C1767" s="2">
        <v>533503</v>
      </c>
      <c r="D1767" s="2" t="s">
        <v>188</v>
      </c>
      <c r="E1767" s="2" t="s">
        <v>205</v>
      </c>
      <c r="F1767" s="2" t="s">
        <v>193</v>
      </c>
      <c r="G1767" s="3">
        <v>42391</v>
      </c>
      <c r="H1767" s="1"/>
      <c r="I1767" s="2">
        <v>9717.6</v>
      </c>
      <c r="J1767" s="2">
        <v>4447.2349999999997</v>
      </c>
      <c r="K1767" s="2">
        <v>4447.2349999999997</v>
      </c>
      <c r="L1767" s="2">
        <v>1505.23</v>
      </c>
      <c r="M1767" s="1"/>
      <c r="N1767" s="5">
        <f t="shared" si="54"/>
        <v>25378.35</v>
      </c>
      <c r="O1767" s="6">
        <f t="shared" si="55"/>
        <v>19062.149999999994</v>
      </c>
      <c r="P1767" s="2">
        <v>30</v>
      </c>
      <c r="Q1767" s="2" t="s">
        <v>37</v>
      </c>
      <c r="R1767" s="2">
        <v>0</v>
      </c>
      <c r="S1767" s="2">
        <v>0</v>
      </c>
      <c r="T1767" s="2">
        <v>0</v>
      </c>
      <c r="U1767" s="2">
        <v>0</v>
      </c>
      <c r="V1767" s="2">
        <v>893.38</v>
      </c>
      <c r="W1767" s="2">
        <v>1970.03</v>
      </c>
      <c r="X1767" s="2">
        <v>0</v>
      </c>
      <c r="Y1767" s="2">
        <v>2397.64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2">
        <f>VLOOKUP(Tabla3[[#This Row],[Columna1]],Tabla5[#All],3,0)</f>
        <v>0</v>
      </c>
      <c r="AF1767" s="2">
        <v>0</v>
      </c>
      <c r="AG1767" s="2">
        <v>0</v>
      </c>
      <c r="AH1767" s="2">
        <v>0</v>
      </c>
      <c r="AI1767" s="2">
        <v>0</v>
      </c>
      <c r="AJ1767" s="2">
        <v>0</v>
      </c>
      <c r="AK1767" s="2">
        <f>VLOOKUP(Tabla3[[#This Row],[Columna1]],Tabla7[[ID]:[Monto neto de los bonos]],3,0)</f>
        <v>1970.03</v>
      </c>
      <c r="AL1767" s="2">
        <v>0</v>
      </c>
      <c r="AM1767" s="2">
        <v>0</v>
      </c>
      <c r="AN1767" s="2">
        <v>0</v>
      </c>
      <c r="AO1767" s="2">
        <v>0</v>
      </c>
      <c r="AP1767" s="2">
        <v>0</v>
      </c>
      <c r="AQ1767" s="2">
        <v>0</v>
      </c>
      <c r="AR1767" s="2">
        <v>0</v>
      </c>
      <c r="AS1767" s="2">
        <v>3151.58</v>
      </c>
      <c r="AT1767" s="2">
        <v>2101.06</v>
      </c>
      <c r="AU1767" s="2">
        <v>1063.56</v>
      </c>
      <c r="AV1767" s="2">
        <v>0</v>
      </c>
      <c r="AW1767" s="1"/>
      <c r="AX1767" s="2" t="s">
        <v>422</v>
      </c>
      <c r="AY1767" s="8" t="s">
        <v>428</v>
      </c>
    </row>
    <row r="1768" spans="1:51" ht="13.15" customHeight="1" x14ac:dyDescent="0.25">
      <c r="A1768" s="7">
        <v>21577</v>
      </c>
      <c r="B1768" s="2" t="s">
        <v>1643</v>
      </c>
      <c r="C1768" s="2">
        <v>3011203</v>
      </c>
      <c r="D1768" s="2" t="s">
        <v>188</v>
      </c>
      <c r="E1768" s="2" t="s">
        <v>190</v>
      </c>
      <c r="F1768" s="2" t="s">
        <v>191</v>
      </c>
      <c r="G1768" s="3">
        <v>43435</v>
      </c>
      <c r="H1768" s="1"/>
      <c r="I1768" s="2">
        <v>9708.5300000000007</v>
      </c>
      <c r="J1768" s="2">
        <v>4443.09</v>
      </c>
      <c r="K1768" s="2">
        <v>4443.09</v>
      </c>
      <c r="L1768" s="2">
        <v>1689.53</v>
      </c>
      <c r="M1768" s="1"/>
      <c r="N1768" s="5">
        <f t="shared" si="54"/>
        <v>24209.200000000001</v>
      </c>
      <c r="O1768" s="6">
        <f t="shared" si="55"/>
        <v>17823.5</v>
      </c>
      <c r="P1768" s="2">
        <v>30</v>
      </c>
      <c r="Q1768" s="2" t="s">
        <v>37</v>
      </c>
      <c r="R1768" s="2">
        <v>0</v>
      </c>
      <c r="S1768" s="2">
        <v>0</v>
      </c>
      <c r="T1768" s="2">
        <v>0</v>
      </c>
      <c r="U1768" s="2">
        <v>0</v>
      </c>
      <c r="V1768" s="2">
        <v>892.56</v>
      </c>
      <c r="W1768" s="2">
        <v>3032.4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2">
        <f>VLOOKUP(Tabla3[[#This Row],[Columna1]],Tabla5[#All],3,0)</f>
        <v>0</v>
      </c>
      <c r="AF1768" s="2">
        <v>0</v>
      </c>
      <c r="AG1768" s="2">
        <v>0</v>
      </c>
      <c r="AH1768" s="2">
        <v>0</v>
      </c>
      <c r="AI1768" s="2">
        <v>0</v>
      </c>
      <c r="AJ1768" s="2">
        <v>0</v>
      </c>
      <c r="AK1768" s="2">
        <f>VLOOKUP(Tabla3[[#This Row],[Columna1]],Tabla7[[ID]:[Monto neto de los bonos]],3,0)</f>
        <v>3032.4</v>
      </c>
      <c r="AL1768" s="2">
        <v>0</v>
      </c>
      <c r="AM1768" s="2">
        <v>0</v>
      </c>
      <c r="AN1768" s="2">
        <v>0</v>
      </c>
      <c r="AO1768" s="2">
        <v>0</v>
      </c>
      <c r="AP1768" s="2">
        <v>0</v>
      </c>
      <c r="AQ1768" s="2">
        <v>0</v>
      </c>
      <c r="AR1768" s="2">
        <v>0</v>
      </c>
      <c r="AS1768" s="2">
        <v>3176.54</v>
      </c>
      <c r="AT1768" s="2">
        <v>2117.6999999999998</v>
      </c>
      <c r="AU1768" s="2">
        <v>1091.46</v>
      </c>
      <c r="AV1768" s="2">
        <v>0</v>
      </c>
      <c r="AW1768" s="1"/>
      <c r="AX1768" s="2" t="s">
        <v>422</v>
      </c>
      <c r="AY1768" s="8" t="s">
        <v>423</v>
      </c>
    </row>
    <row r="1769" spans="1:51" ht="13.15" customHeight="1" x14ac:dyDescent="0.25">
      <c r="A1769" s="7">
        <v>14267</v>
      </c>
      <c r="B1769" s="2" t="s">
        <v>4052</v>
      </c>
      <c r="C1769" s="2">
        <v>146403</v>
      </c>
      <c r="D1769" s="2" t="s">
        <v>188</v>
      </c>
      <c r="E1769" s="2" t="s">
        <v>190</v>
      </c>
      <c r="F1769" s="2" t="s">
        <v>191</v>
      </c>
      <c r="G1769" s="3">
        <v>40756</v>
      </c>
      <c r="H1769" s="1"/>
      <c r="I1769" s="2">
        <v>9708.5300000000007</v>
      </c>
      <c r="J1769" s="2">
        <v>4443.09</v>
      </c>
      <c r="K1769" s="2">
        <v>4443.09</v>
      </c>
      <c r="L1769" s="2">
        <v>2643.73</v>
      </c>
      <c r="M1769" s="1"/>
      <c r="N1769" s="5">
        <f t="shared" si="54"/>
        <v>25163.4</v>
      </c>
      <c r="O1769" s="6">
        <f t="shared" si="55"/>
        <v>18377.420000000002</v>
      </c>
      <c r="P1769" s="2">
        <v>30</v>
      </c>
      <c r="Q1769" s="2" t="s">
        <v>37</v>
      </c>
      <c r="R1769" s="2">
        <v>0</v>
      </c>
      <c r="S1769" s="2">
        <v>0</v>
      </c>
      <c r="T1769" s="2">
        <v>0</v>
      </c>
      <c r="U1769" s="2">
        <v>0</v>
      </c>
      <c r="V1769" s="2">
        <v>892.56</v>
      </c>
      <c r="W1769" s="2">
        <v>3032.4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2">
        <f>VLOOKUP(Tabla3[[#This Row],[Columna1]],Tabla5[#All],3,0)</f>
        <v>0</v>
      </c>
      <c r="AF1769" s="2">
        <v>0</v>
      </c>
      <c r="AG1769" s="2">
        <v>0</v>
      </c>
      <c r="AH1769" s="2">
        <v>0</v>
      </c>
      <c r="AI1769" s="2">
        <v>0</v>
      </c>
      <c r="AJ1769" s="2">
        <v>0</v>
      </c>
      <c r="AK1769" s="2">
        <f>VLOOKUP(Tabla3[[#This Row],[Columna1]],Tabla7[[ID]:[Monto neto de los bonos]],3,0)</f>
        <v>3032.4</v>
      </c>
      <c r="AL1769" s="2">
        <v>0</v>
      </c>
      <c r="AM1769" s="2">
        <v>0</v>
      </c>
      <c r="AN1769" s="2">
        <v>0</v>
      </c>
      <c r="AO1769" s="2">
        <v>0</v>
      </c>
      <c r="AP1769" s="2">
        <v>0</v>
      </c>
      <c r="AQ1769" s="2">
        <v>0</v>
      </c>
      <c r="AR1769" s="2">
        <v>0</v>
      </c>
      <c r="AS1769" s="2">
        <v>3319.68</v>
      </c>
      <c r="AT1769" s="2">
        <v>2213.12</v>
      </c>
      <c r="AU1769" s="2">
        <v>1253.18</v>
      </c>
      <c r="AV1769" s="2">
        <v>0</v>
      </c>
      <c r="AW1769" s="1"/>
      <c r="AX1769" s="2" t="s">
        <v>422</v>
      </c>
      <c r="AY1769" s="8" t="s">
        <v>423</v>
      </c>
    </row>
    <row r="1770" spans="1:51" ht="13.15" customHeight="1" x14ac:dyDescent="0.25">
      <c r="A1770" s="7">
        <v>20994</v>
      </c>
      <c r="B1770" s="2" t="s">
        <v>4136</v>
      </c>
      <c r="C1770" s="2">
        <v>2317303</v>
      </c>
      <c r="D1770" s="2" t="s">
        <v>188</v>
      </c>
      <c r="E1770" s="2" t="s">
        <v>203</v>
      </c>
      <c r="F1770" s="2" t="s">
        <v>193</v>
      </c>
      <c r="G1770" s="3">
        <v>43070</v>
      </c>
      <c r="H1770" s="1"/>
      <c r="I1770" s="2">
        <v>9717.6</v>
      </c>
      <c r="J1770" s="2">
        <v>4447.2349999999997</v>
      </c>
      <c r="K1770" s="2">
        <v>4447.2349999999997</v>
      </c>
      <c r="L1770" s="2">
        <v>1580.51</v>
      </c>
      <c r="M1770" s="1"/>
      <c r="N1770" s="5">
        <f t="shared" si="54"/>
        <v>25453.629999999997</v>
      </c>
      <c r="O1770" s="6">
        <f t="shared" si="55"/>
        <v>19106.57</v>
      </c>
      <c r="P1770" s="2">
        <v>30</v>
      </c>
      <c r="Q1770" s="2" t="s">
        <v>37</v>
      </c>
      <c r="R1770" s="2">
        <v>0</v>
      </c>
      <c r="S1770" s="2">
        <v>0</v>
      </c>
      <c r="T1770" s="2">
        <v>0</v>
      </c>
      <c r="U1770" s="2">
        <v>0</v>
      </c>
      <c r="V1770" s="2">
        <v>893.38</v>
      </c>
      <c r="W1770" s="2">
        <v>1970.03</v>
      </c>
      <c r="X1770" s="2">
        <v>0</v>
      </c>
      <c r="Y1770" s="2">
        <v>2397.64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2">
        <f>VLOOKUP(Tabla3[[#This Row],[Columna1]],Tabla5[#All],3,0)</f>
        <v>0</v>
      </c>
      <c r="AF1770" s="2">
        <v>0</v>
      </c>
      <c r="AG1770" s="2">
        <v>0</v>
      </c>
      <c r="AH1770" s="2">
        <v>0</v>
      </c>
      <c r="AI1770" s="2">
        <v>0</v>
      </c>
      <c r="AJ1770" s="2">
        <v>0</v>
      </c>
      <c r="AK1770" s="2">
        <f>VLOOKUP(Tabla3[[#This Row],[Columna1]],Tabla7[[ID]:[Monto neto de los bonos]],3,0)</f>
        <v>1970.03</v>
      </c>
      <c r="AL1770" s="2">
        <v>0</v>
      </c>
      <c r="AM1770" s="2">
        <v>0</v>
      </c>
      <c r="AN1770" s="2">
        <v>1270</v>
      </c>
      <c r="AO1770" s="2">
        <v>0</v>
      </c>
      <c r="AP1770" s="2">
        <v>0</v>
      </c>
      <c r="AQ1770" s="2">
        <v>0</v>
      </c>
      <c r="AR1770" s="2">
        <v>0</v>
      </c>
      <c r="AS1770" s="2">
        <v>3162.88</v>
      </c>
      <c r="AT1770" s="2">
        <v>2108.58</v>
      </c>
      <c r="AU1770" s="2">
        <v>1075.5999999999999</v>
      </c>
      <c r="AV1770" s="2">
        <v>0</v>
      </c>
      <c r="AW1770" s="1"/>
      <c r="AX1770" s="2" t="s">
        <v>422</v>
      </c>
      <c r="AY1770" s="8" t="s">
        <v>428</v>
      </c>
    </row>
    <row r="1771" spans="1:51" ht="13.15" customHeight="1" x14ac:dyDescent="0.25">
      <c r="A1771" s="7">
        <v>17384</v>
      </c>
      <c r="B1771" s="2" t="s">
        <v>1644</v>
      </c>
      <c r="C1771" s="2">
        <v>289203</v>
      </c>
      <c r="D1771" s="2" t="s">
        <v>188</v>
      </c>
      <c r="E1771" s="2" t="s">
        <v>203</v>
      </c>
      <c r="F1771" s="2" t="s">
        <v>193</v>
      </c>
      <c r="G1771" s="3">
        <v>42087</v>
      </c>
      <c r="H1771" s="1"/>
      <c r="I1771" s="2">
        <v>9717.6</v>
      </c>
      <c r="J1771" s="2">
        <v>4447.2349999999997</v>
      </c>
      <c r="K1771" s="2">
        <v>4447.2349999999997</v>
      </c>
      <c r="L1771" s="2">
        <v>3387.79</v>
      </c>
      <c r="M1771" s="1"/>
      <c r="N1771" s="5">
        <f t="shared" si="54"/>
        <v>27260.91</v>
      </c>
      <c r="O1771" s="6">
        <f t="shared" si="55"/>
        <v>20757.439999999999</v>
      </c>
      <c r="P1771" s="2">
        <v>30</v>
      </c>
      <c r="Q1771" s="2" t="s">
        <v>37</v>
      </c>
      <c r="R1771" s="2">
        <v>0</v>
      </c>
      <c r="S1771" s="2">
        <v>0</v>
      </c>
      <c r="T1771" s="2">
        <v>0</v>
      </c>
      <c r="U1771" s="2">
        <v>0</v>
      </c>
      <c r="V1771" s="2">
        <v>893.38</v>
      </c>
      <c r="W1771" s="2">
        <v>1970.03</v>
      </c>
      <c r="X1771" s="2">
        <v>0</v>
      </c>
      <c r="Y1771" s="2">
        <v>2397.64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f>VLOOKUP(Tabla3[[#This Row],[Columna1]],Tabla5[#All],3,0)</f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f>VLOOKUP(Tabla3[[#This Row],[Columna1]],Tabla7[[ID]:[Monto neto de los bonos]],3,0)</f>
        <v>1970.03</v>
      </c>
      <c r="AL1771" s="2">
        <v>0</v>
      </c>
      <c r="AM1771" s="2">
        <v>0</v>
      </c>
      <c r="AN1771" s="2">
        <v>0</v>
      </c>
      <c r="AO1771" s="2">
        <v>0</v>
      </c>
      <c r="AP1771" s="2">
        <v>0</v>
      </c>
      <c r="AQ1771" s="2">
        <v>0</v>
      </c>
      <c r="AR1771" s="2">
        <v>0</v>
      </c>
      <c r="AS1771" s="2">
        <v>3219</v>
      </c>
      <c r="AT1771" s="2">
        <v>2146</v>
      </c>
      <c r="AU1771" s="2">
        <v>1138.47</v>
      </c>
      <c r="AV1771" s="2">
        <v>0</v>
      </c>
      <c r="AW1771" s="1"/>
      <c r="AX1771" s="2" t="s">
        <v>422</v>
      </c>
      <c r="AY1771" s="8" t="s">
        <v>428</v>
      </c>
    </row>
    <row r="1772" spans="1:51" ht="13.15" customHeight="1" x14ac:dyDescent="0.25">
      <c r="A1772" s="7">
        <v>22716</v>
      </c>
      <c r="B1772" s="2" t="s">
        <v>1645</v>
      </c>
      <c r="C1772" s="2">
        <v>4543503</v>
      </c>
      <c r="D1772" s="2" t="s">
        <v>188</v>
      </c>
      <c r="E1772" s="2" t="s">
        <v>204</v>
      </c>
      <c r="F1772" s="2" t="s">
        <v>36</v>
      </c>
      <c r="G1772" s="3">
        <v>44820</v>
      </c>
      <c r="H1772" s="1"/>
      <c r="I1772" s="2">
        <v>13165.89</v>
      </c>
      <c r="J1772" s="2">
        <v>2789.65</v>
      </c>
      <c r="K1772" s="2">
        <v>2789.65</v>
      </c>
      <c r="L1772" s="2">
        <v>0</v>
      </c>
      <c r="M1772" s="1"/>
      <c r="N1772" s="5">
        <f t="shared" si="54"/>
        <v>19994.87</v>
      </c>
      <c r="O1772" s="6">
        <f t="shared" si="55"/>
        <v>16532.43</v>
      </c>
      <c r="P1772" s="2">
        <v>30</v>
      </c>
      <c r="Q1772" s="2" t="s">
        <v>37</v>
      </c>
      <c r="R1772" s="2">
        <v>0</v>
      </c>
      <c r="S1772" s="2">
        <v>0</v>
      </c>
      <c r="T1772" s="2">
        <v>0</v>
      </c>
      <c r="U1772" s="2">
        <v>0</v>
      </c>
      <c r="V1772" s="2">
        <v>1249.68</v>
      </c>
      <c r="W1772" s="2">
        <v>0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2">
        <f>VLOOKUP(Tabla3[[#This Row],[Columna1]],Tabla5[#All],3,0)</f>
        <v>0</v>
      </c>
      <c r="AF1772" s="2">
        <v>0</v>
      </c>
      <c r="AG1772" s="2">
        <v>0</v>
      </c>
      <c r="AH1772" s="2">
        <v>0</v>
      </c>
      <c r="AI1772" s="2">
        <v>0</v>
      </c>
      <c r="AJ1772" s="2">
        <v>0</v>
      </c>
      <c r="AK1772" s="2">
        <f>VLOOKUP(Tabla3[[#This Row],[Columna1]],Tabla7[[ID]:[Monto neto de los bonos]],3,0)</f>
        <v>0</v>
      </c>
      <c r="AL1772" s="2">
        <v>0</v>
      </c>
      <c r="AM1772" s="2">
        <v>0</v>
      </c>
      <c r="AN1772" s="2">
        <v>0</v>
      </c>
      <c r="AO1772" s="2">
        <v>0</v>
      </c>
      <c r="AP1772" s="2">
        <v>0</v>
      </c>
      <c r="AQ1772" s="2">
        <v>0</v>
      </c>
      <c r="AR1772" s="2">
        <v>0</v>
      </c>
      <c r="AS1772" s="2">
        <v>0</v>
      </c>
      <c r="AT1772" s="2">
        <v>1999.48</v>
      </c>
      <c r="AU1772" s="2">
        <v>1462.96</v>
      </c>
      <c r="AV1772" s="2">
        <v>0</v>
      </c>
      <c r="AW1772" s="1"/>
      <c r="AX1772" s="2" t="s">
        <v>422</v>
      </c>
      <c r="AY1772" s="8" t="s">
        <v>423</v>
      </c>
    </row>
    <row r="1773" spans="1:51" ht="13.15" customHeight="1" x14ac:dyDescent="0.25">
      <c r="A1773" s="7">
        <v>92841</v>
      </c>
      <c r="B1773" s="2" t="s">
        <v>1646</v>
      </c>
      <c r="C1773" s="2">
        <v>409503</v>
      </c>
      <c r="D1773" s="2" t="s">
        <v>188</v>
      </c>
      <c r="E1773" s="2" t="s">
        <v>207</v>
      </c>
      <c r="F1773" s="2" t="s">
        <v>212</v>
      </c>
      <c r="G1773" s="3">
        <v>38215</v>
      </c>
      <c r="H1773" s="1"/>
      <c r="I1773" s="2">
        <v>8947.52</v>
      </c>
      <c r="J1773" s="2">
        <v>4838.1850000000004</v>
      </c>
      <c r="K1773" s="2">
        <v>4838.1850000000004</v>
      </c>
      <c r="L1773" s="2">
        <v>4916.26</v>
      </c>
      <c r="M1773" s="1"/>
      <c r="N1773" s="5">
        <f t="shared" si="54"/>
        <v>23540.15</v>
      </c>
      <c r="O1773" s="6">
        <f t="shared" si="55"/>
        <v>19822.030000000002</v>
      </c>
      <c r="P1773" s="2">
        <v>30</v>
      </c>
      <c r="Q1773" s="2" t="s">
        <v>37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2">
        <f>VLOOKUP(Tabla3[[#This Row],[Columna1]],Tabla5[#All],3,0)</f>
        <v>0</v>
      </c>
      <c r="AF1773" s="2">
        <v>0</v>
      </c>
      <c r="AG1773" s="2">
        <v>0</v>
      </c>
      <c r="AH1773" s="2">
        <v>0</v>
      </c>
      <c r="AI1773" s="2">
        <v>0</v>
      </c>
      <c r="AJ1773" s="2">
        <v>0</v>
      </c>
      <c r="AK1773" s="2">
        <f>VLOOKUP(Tabla3[[#This Row],[Columna1]],Tabla7[[ID]:[Monto neto de los bonos]],3,0)</f>
        <v>0</v>
      </c>
      <c r="AL1773" s="2">
        <v>0</v>
      </c>
      <c r="AM1773" s="2">
        <v>0</v>
      </c>
      <c r="AN1773" s="2">
        <v>0</v>
      </c>
      <c r="AO1773" s="2">
        <v>0</v>
      </c>
      <c r="AP1773" s="2">
        <v>0</v>
      </c>
      <c r="AQ1773" s="2">
        <v>0</v>
      </c>
      <c r="AR1773" s="2">
        <v>0</v>
      </c>
      <c r="AS1773" s="2">
        <v>0</v>
      </c>
      <c r="AT1773" s="2">
        <v>2354.02</v>
      </c>
      <c r="AU1773" s="2">
        <v>1364.1</v>
      </c>
      <c r="AV1773" s="2">
        <v>0</v>
      </c>
      <c r="AW1773" s="1"/>
      <c r="AX1773" s="2" t="s">
        <v>422</v>
      </c>
      <c r="AY1773" s="8" t="s">
        <v>423</v>
      </c>
    </row>
    <row r="1774" spans="1:51" ht="13.15" customHeight="1" x14ac:dyDescent="0.25">
      <c r="A1774" s="7">
        <v>19462</v>
      </c>
      <c r="B1774" s="2" t="s">
        <v>4217</v>
      </c>
      <c r="C1774" s="2">
        <v>534103</v>
      </c>
      <c r="D1774" s="2" t="s">
        <v>188</v>
      </c>
      <c r="E1774" s="2" t="s">
        <v>192</v>
      </c>
      <c r="F1774" s="2" t="s">
        <v>193</v>
      </c>
      <c r="G1774" s="3">
        <v>42391</v>
      </c>
      <c r="H1774" s="1"/>
      <c r="I1774" s="2">
        <v>9717.6</v>
      </c>
      <c r="J1774" s="2">
        <v>4447.2349999999997</v>
      </c>
      <c r="K1774" s="2">
        <v>4447.2349999999997</v>
      </c>
      <c r="L1774" s="2">
        <v>1505.23</v>
      </c>
      <c r="M1774" s="1"/>
      <c r="N1774" s="5">
        <f t="shared" si="54"/>
        <v>25378.35</v>
      </c>
      <c r="O1774" s="6">
        <f t="shared" si="55"/>
        <v>19062.149999999994</v>
      </c>
      <c r="P1774" s="2">
        <v>30</v>
      </c>
      <c r="Q1774" s="2" t="s">
        <v>37</v>
      </c>
      <c r="R1774" s="2">
        <v>0</v>
      </c>
      <c r="S1774" s="2">
        <v>0</v>
      </c>
      <c r="T1774" s="2">
        <v>0</v>
      </c>
      <c r="U1774" s="2">
        <v>0</v>
      </c>
      <c r="V1774" s="2">
        <v>893.38</v>
      </c>
      <c r="W1774" s="2">
        <v>1970.03</v>
      </c>
      <c r="X1774" s="2">
        <v>0</v>
      </c>
      <c r="Y1774" s="2">
        <v>2397.64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f>VLOOKUP(Tabla3[[#This Row],[Columna1]],Tabla5[#All],3,0)</f>
        <v>0</v>
      </c>
      <c r="AF1774" s="2">
        <v>0</v>
      </c>
      <c r="AG1774" s="2">
        <v>0</v>
      </c>
      <c r="AH1774" s="2">
        <v>0</v>
      </c>
      <c r="AI1774" s="2">
        <v>0</v>
      </c>
      <c r="AJ1774" s="2">
        <v>0</v>
      </c>
      <c r="AK1774" s="2">
        <f>VLOOKUP(Tabla3[[#This Row],[Columna1]],Tabla7[[ID]:[Monto neto de los bonos]],3,0)</f>
        <v>1970.03</v>
      </c>
      <c r="AL1774" s="2">
        <v>0</v>
      </c>
      <c r="AM1774" s="2">
        <v>0</v>
      </c>
      <c r="AN1774" s="2">
        <v>1270</v>
      </c>
      <c r="AO1774" s="2">
        <v>0</v>
      </c>
      <c r="AP1774" s="2">
        <v>0</v>
      </c>
      <c r="AQ1774" s="2">
        <v>0</v>
      </c>
      <c r="AR1774" s="2">
        <v>0</v>
      </c>
      <c r="AS1774" s="2">
        <v>3151.58</v>
      </c>
      <c r="AT1774" s="2">
        <v>2101.06</v>
      </c>
      <c r="AU1774" s="2">
        <v>1063.56</v>
      </c>
      <c r="AV1774" s="2">
        <v>0</v>
      </c>
      <c r="AW1774" s="1"/>
      <c r="AX1774" s="2" t="s">
        <v>422</v>
      </c>
      <c r="AY1774" s="8" t="s">
        <v>428</v>
      </c>
    </row>
    <row r="1775" spans="1:51" ht="13.15" customHeight="1" x14ac:dyDescent="0.25">
      <c r="A1775" s="7">
        <v>12868</v>
      </c>
      <c r="B1775" s="2" t="s">
        <v>1647</v>
      </c>
      <c r="C1775" s="2">
        <v>89403</v>
      </c>
      <c r="D1775" s="2" t="s">
        <v>188</v>
      </c>
      <c r="E1775" s="2" t="s">
        <v>199</v>
      </c>
      <c r="F1775" s="2" t="s">
        <v>201</v>
      </c>
      <c r="G1775" s="3">
        <v>38375</v>
      </c>
      <c r="H1775" s="1"/>
      <c r="I1775" s="2">
        <v>11670.43</v>
      </c>
      <c r="J1775" s="2">
        <v>4294.8850000000002</v>
      </c>
      <c r="K1775" s="2">
        <v>4294.8850000000002</v>
      </c>
      <c r="L1775" s="2">
        <v>5767.47</v>
      </c>
      <c r="M1775" s="1"/>
      <c r="N1775" s="5">
        <f t="shared" si="54"/>
        <v>33967.660000000003</v>
      </c>
      <c r="O1775" s="6">
        <f t="shared" si="55"/>
        <v>24661.300000000003</v>
      </c>
      <c r="P1775" s="2">
        <v>30</v>
      </c>
      <c r="Q1775" s="2" t="s">
        <v>37</v>
      </c>
      <c r="R1775" s="2">
        <v>0</v>
      </c>
      <c r="S1775" s="2">
        <v>0</v>
      </c>
      <c r="T1775" s="2">
        <v>0</v>
      </c>
      <c r="U1775" s="2">
        <v>0</v>
      </c>
      <c r="V1775" s="2">
        <v>972.5</v>
      </c>
      <c r="W1775" s="2">
        <v>1803.57</v>
      </c>
      <c r="X1775" s="2">
        <v>0</v>
      </c>
      <c r="Y1775" s="2">
        <v>2762.51</v>
      </c>
      <c r="Z1775" s="2">
        <v>0</v>
      </c>
      <c r="AA1775" s="2">
        <v>0</v>
      </c>
      <c r="AB1775" s="2">
        <v>0</v>
      </c>
      <c r="AC1775" s="2">
        <v>0</v>
      </c>
      <c r="AD1775" s="2">
        <v>2401.41</v>
      </c>
      <c r="AE1775" s="2">
        <f>VLOOKUP(Tabla3[[#This Row],[Columna1]],Tabla5[#All],3,0)</f>
        <v>2401.41</v>
      </c>
      <c r="AF1775" s="2">
        <v>0</v>
      </c>
      <c r="AG1775" s="2">
        <v>0</v>
      </c>
      <c r="AH1775" s="2">
        <v>0</v>
      </c>
      <c r="AI1775" s="2">
        <v>0</v>
      </c>
      <c r="AJ1775" s="2">
        <v>0</v>
      </c>
      <c r="AK1775" s="2">
        <f>VLOOKUP(Tabla3[[#This Row],[Columna1]],Tabla7[[ID]:[Monto neto de los bonos]],3,0)</f>
        <v>1803.57</v>
      </c>
      <c r="AL1775" s="2">
        <v>0</v>
      </c>
      <c r="AM1775" s="2">
        <v>0</v>
      </c>
      <c r="AN1775" s="2">
        <v>0</v>
      </c>
      <c r="AO1775" s="2">
        <v>0</v>
      </c>
      <c r="AP1775" s="2">
        <v>0</v>
      </c>
      <c r="AQ1775" s="2">
        <v>0</v>
      </c>
      <c r="AR1775" s="2">
        <v>0</v>
      </c>
      <c r="AS1775" s="2">
        <v>4320.0200000000004</v>
      </c>
      <c r="AT1775" s="2">
        <v>2700.02</v>
      </c>
      <c r="AU1775" s="2">
        <v>2286.3200000000002</v>
      </c>
      <c r="AV1775" s="2">
        <v>0</v>
      </c>
      <c r="AW1775" s="1"/>
      <c r="AX1775" s="2" t="s">
        <v>422</v>
      </c>
      <c r="AY1775" s="8" t="s">
        <v>428</v>
      </c>
    </row>
    <row r="1776" spans="1:51" ht="13.15" customHeight="1" x14ac:dyDescent="0.25">
      <c r="A1776" s="7">
        <v>12927</v>
      </c>
      <c r="B1776" s="2" t="s">
        <v>1648</v>
      </c>
      <c r="C1776" s="2">
        <v>91303</v>
      </c>
      <c r="D1776" s="2" t="s">
        <v>188</v>
      </c>
      <c r="E1776" s="2" t="s">
        <v>190</v>
      </c>
      <c r="F1776" s="2" t="s">
        <v>216</v>
      </c>
      <c r="G1776" s="3">
        <v>38384</v>
      </c>
      <c r="H1776" s="1"/>
      <c r="I1776" s="2">
        <v>11612.32</v>
      </c>
      <c r="J1776" s="2">
        <v>4273.5050000000001</v>
      </c>
      <c r="K1776" s="2">
        <v>4273.5050000000001</v>
      </c>
      <c r="L1776" s="2">
        <v>5324.06</v>
      </c>
      <c r="M1776" s="1"/>
      <c r="N1776" s="5">
        <f t="shared" si="54"/>
        <v>29483.450000000004</v>
      </c>
      <c r="O1776" s="6">
        <f t="shared" si="55"/>
        <v>20427.990000000005</v>
      </c>
      <c r="P1776" s="2">
        <v>30</v>
      </c>
      <c r="Q1776" s="2" t="s">
        <v>37</v>
      </c>
      <c r="R1776" s="2">
        <v>0</v>
      </c>
      <c r="S1776" s="2">
        <v>0</v>
      </c>
      <c r="T1776" s="2">
        <v>0</v>
      </c>
      <c r="U1776" s="2">
        <v>0</v>
      </c>
      <c r="V1776" s="2">
        <v>967.66</v>
      </c>
      <c r="W1776" s="2">
        <v>3032.4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f>VLOOKUP(Tabla3[[#This Row],[Columna1]],Tabla5[#All],3,0)</f>
        <v>0</v>
      </c>
      <c r="AF1776" s="2">
        <v>0</v>
      </c>
      <c r="AG1776" s="2">
        <v>0</v>
      </c>
      <c r="AH1776" s="2">
        <v>0</v>
      </c>
      <c r="AI1776" s="2">
        <v>0</v>
      </c>
      <c r="AJ1776" s="2">
        <v>0</v>
      </c>
      <c r="AK1776" s="2">
        <f>VLOOKUP(Tabla3[[#This Row],[Columna1]],Tabla7[[ID]:[Monto neto de los bonos]],3,0)</f>
        <v>3032.4</v>
      </c>
      <c r="AL1776" s="2">
        <v>0</v>
      </c>
      <c r="AM1776" s="2">
        <v>0</v>
      </c>
      <c r="AN1776" s="2">
        <v>0</v>
      </c>
      <c r="AO1776" s="2">
        <v>0</v>
      </c>
      <c r="AP1776" s="2">
        <v>0</v>
      </c>
      <c r="AQ1776" s="2">
        <v>0</v>
      </c>
      <c r="AR1776" s="2">
        <v>0</v>
      </c>
      <c r="AS1776" s="2">
        <v>4232.16</v>
      </c>
      <c r="AT1776" s="2">
        <v>2645.1</v>
      </c>
      <c r="AU1776" s="2">
        <v>2178.1999999999998</v>
      </c>
      <c r="AV1776" s="2">
        <v>0</v>
      </c>
      <c r="AW1776" s="1"/>
      <c r="AX1776" s="2" t="s">
        <v>422</v>
      </c>
      <c r="AY1776" s="8" t="s">
        <v>423</v>
      </c>
    </row>
    <row r="1777" spans="1:51" ht="13.15" customHeight="1" x14ac:dyDescent="0.25">
      <c r="A1777" s="7">
        <v>24878</v>
      </c>
      <c r="B1777" s="2" t="s">
        <v>1649</v>
      </c>
      <c r="C1777" s="2">
        <v>6291203</v>
      </c>
      <c r="D1777" s="2" t="s">
        <v>188</v>
      </c>
      <c r="E1777" s="2" t="s">
        <v>196</v>
      </c>
      <c r="F1777" s="2" t="s">
        <v>193</v>
      </c>
      <c r="G1777" s="3">
        <v>45338</v>
      </c>
      <c r="H1777" s="1"/>
      <c r="I1777" s="2">
        <v>9717.6</v>
      </c>
      <c r="J1777" s="2">
        <v>4447.2349999999997</v>
      </c>
      <c r="K1777" s="2">
        <v>4447.2349999999997</v>
      </c>
      <c r="L1777" s="2">
        <v>0</v>
      </c>
      <c r="M1777" s="1"/>
      <c r="N1777" s="5">
        <f t="shared" si="54"/>
        <v>24848.39</v>
      </c>
      <c r="O1777" s="6">
        <f t="shared" si="55"/>
        <v>18155.289999999997</v>
      </c>
      <c r="P1777" s="2">
        <v>30</v>
      </c>
      <c r="Q1777" s="2" t="s">
        <v>37</v>
      </c>
      <c r="R1777" s="2">
        <v>0</v>
      </c>
      <c r="S1777" s="2">
        <v>0</v>
      </c>
      <c r="T1777" s="2">
        <v>0</v>
      </c>
      <c r="U1777" s="2">
        <v>0</v>
      </c>
      <c r="V1777" s="2">
        <v>893.38</v>
      </c>
      <c r="W1777" s="2">
        <v>1970.03</v>
      </c>
      <c r="X1777" s="2">
        <v>0</v>
      </c>
      <c r="Y1777" s="2">
        <v>3372.91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f>VLOOKUP(Tabla3[[#This Row],[Columna1]],Tabla5[#All],3,0)</f>
        <v>0</v>
      </c>
      <c r="AF1777" s="2">
        <v>0</v>
      </c>
      <c r="AG1777" s="2">
        <v>0</v>
      </c>
      <c r="AH1777" s="2">
        <v>0</v>
      </c>
      <c r="AI1777" s="2">
        <v>0</v>
      </c>
      <c r="AJ1777" s="2">
        <v>0</v>
      </c>
      <c r="AK1777" s="2">
        <f>VLOOKUP(Tabla3[[#This Row],[Columna1]],Tabla7[[ID]:[Monto neto de los bonos]],3,0)</f>
        <v>1970.03</v>
      </c>
      <c r="AL1777" s="2">
        <v>0</v>
      </c>
      <c r="AM1777" s="2">
        <v>0</v>
      </c>
      <c r="AN1777" s="2">
        <v>0</v>
      </c>
      <c r="AO1777" s="2">
        <v>0</v>
      </c>
      <c r="AP1777" s="2">
        <v>0</v>
      </c>
      <c r="AQ1777" s="2">
        <v>0</v>
      </c>
      <c r="AR1777" s="2">
        <v>0</v>
      </c>
      <c r="AS1777" s="2">
        <v>3901.06</v>
      </c>
      <c r="AT1777" s="2">
        <v>1950.52</v>
      </c>
      <c r="AU1777" s="2">
        <v>841.52</v>
      </c>
      <c r="AV1777" s="2">
        <v>0</v>
      </c>
      <c r="AW1777" s="1"/>
      <c r="AX1777" s="2" t="s">
        <v>422</v>
      </c>
      <c r="AY1777" s="8" t="s">
        <v>428</v>
      </c>
    </row>
    <row r="1778" spans="1:51" ht="13.15" customHeight="1" x14ac:dyDescent="0.25">
      <c r="A1778" s="7">
        <v>24886</v>
      </c>
      <c r="B1778" s="2" t="s">
        <v>1650</v>
      </c>
      <c r="C1778" s="2">
        <v>6291103</v>
      </c>
      <c r="D1778" s="2" t="s">
        <v>188</v>
      </c>
      <c r="E1778" s="2" t="s">
        <v>202</v>
      </c>
      <c r="F1778" s="2" t="s">
        <v>193</v>
      </c>
      <c r="G1778" s="3">
        <v>45338</v>
      </c>
      <c r="H1778" s="1"/>
      <c r="I1778" s="2">
        <v>9717.6</v>
      </c>
      <c r="J1778" s="2">
        <v>4447.2349999999997</v>
      </c>
      <c r="K1778" s="2">
        <v>4447.2349999999997</v>
      </c>
      <c r="L1778" s="2">
        <v>0</v>
      </c>
      <c r="M1778" s="1"/>
      <c r="N1778" s="5">
        <f t="shared" si="54"/>
        <v>24848.39</v>
      </c>
      <c r="O1778" s="6">
        <f t="shared" si="55"/>
        <v>18155.289999999997</v>
      </c>
      <c r="P1778" s="2">
        <v>30</v>
      </c>
      <c r="Q1778" s="2" t="s">
        <v>37</v>
      </c>
      <c r="R1778" s="2">
        <v>0</v>
      </c>
      <c r="S1778" s="2">
        <v>0</v>
      </c>
      <c r="T1778" s="2">
        <v>0</v>
      </c>
      <c r="U1778" s="2">
        <v>0</v>
      </c>
      <c r="V1778" s="2">
        <v>893.38</v>
      </c>
      <c r="W1778" s="2">
        <v>1970.03</v>
      </c>
      <c r="X1778" s="2">
        <v>0</v>
      </c>
      <c r="Y1778" s="2">
        <v>3372.91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f>VLOOKUP(Tabla3[[#This Row],[Columna1]],Tabla5[#All],3,0)</f>
        <v>0</v>
      </c>
      <c r="AF1778" s="2">
        <v>0</v>
      </c>
      <c r="AG1778" s="2">
        <v>0</v>
      </c>
      <c r="AH1778" s="2">
        <v>0</v>
      </c>
      <c r="AI1778" s="2">
        <v>0</v>
      </c>
      <c r="AJ1778" s="2">
        <v>0</v>
      </c>
      <c r="AK1778" s="2">
        <f>VLOOKUP(Tabla3[[#This Row],[Columna1]],Tabla7[[ID]:[Monto neto de los bonos]],3,0)</f>
        <v>6382.49</v>
      </c>
      <c r="AL1778" s="2">
        <v>0</v>
      </c>
      <c r="AM1778" s="2">
        <v>0</v>
      </c>
      <c r="AN1778" s="2">
        <v>0</v>
      </c>
      <c r="AO1778" s="2">
        <v>0</v>
      </c>
      <c r="AP1778" s="2">
        <v>0</v>
      </c>
      <c r="AQ1778" s="2">
        <v>0</v>
      </c>
      <c r="AR1778" s="2">
        <v>0</v>
      </c>
      <c r="AS1778" s="2">
        <v>3901.06</v>
      </c>
      <c r="AT1778" s="2">
        <v>1950.52</v>
      </c>
      <c r="AU1778" s="2">
        <v>841.52</v>
      </c>
      <c r="AV1778" s="2">
        <v>0</v>
      </c>
      <c r="AW1778" s="1"/>
      <c r="AX1778" s="2" t="s">
        <v>422</v>
      </c>
      <c r="AY1778" s="8" t="s">
        <v>428</v>
      </c>
    </row>
    <row r="1779" spans="1:51" ht="13.15" customHeight="1" x14ac:dyDescent="0.25">
      <c r="A1779" s="7">
        <v>14980</v>
      </c>
      <c r="B1779" s="2" t="s">
        <v>1651</v>
      </c>
      <c r="C1779" s="2">
        <v>167003</v>
      </c>
      <c r="D1779" s="2" t="s">
        <v>188</v>
      </c>
      <c r="E1779" s="2" t="s">
        <v>205</v>
      </c>
      <c r="F1779" s="2" t="s">
        <v>201</v>
      </c>
      <c r="G1779" s="3">
        <v>39676</v>
      </c>
      <c r="H1779" s="1"/>
      <c r="I1779" s="2">
        <v>11670.43</v>
      </c>
      <c r="J1779" s="2">
        <v>4294.8850000000002</v>
      </c>
      <c r="K1779" s="2">
        <v>4294.8850000000002</v>
      </c>
      <c r="L1779" s="2">
        <v>4408.68</v>
      </c>
      <c r="M1779" s="1"/>
      <c r="N1779" s="5">
        <f t="shared" si="54"/>
        <v>29995.14</v>
      </c>
      <c r="O1779" s="6">
        <f t="shared" si="55"/>
        <v>21588.720000000001</v>
      </c>
      <c r="P1779" s="2">
        <v>30</v>
      </c>
      <c r="Q1779" s="2" t="s">
        <v>37</v>
      </c>
      <c r="R1779" s="2">
        <v>0</v>
      </c>
      <c r="S1779" s="2">
        <v>0</v>
      </c>
      <c r="T1779" s="2">
        <v>0</v>
      </c>
      <c r="U1779" s="2">
        <v>0</v>
      </c>
      <c r="V1779" s="2">
        <v>972.5</v>
      </c>
      <c r="W1779" s="2">
        <v>1803.57</v>
      </c>
      <c r="X1779" s="2">
        <v>0</v>
      </c>
      <c r="Y1779" s="2">
        <v>2550.19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f>VLOOKUP(Tabla3[[#This Row],[Columna1]],Tabla5[#All],3,0)</f>
        <v>0</v>
      </c>
      <c r="AF1779" s="2">
        <v>0</v>
      </c>
      <c r="AG1779" s="2">
        <v>0</v>
      </c>
      <c r="AH1779" s="2">
        <v>0</v>
      </c>
      <c r="AI1779" s="2">
        <v>0</v>
      </c>
      <c r="AJ1779" s="2">
        <v>0</v>
      </c>
      <c r="AK1779" s="2">
        <f>VLOOKUP(Tabla3[[#This Row],[Columna1]],Tabla7[[ID]:[Monto neto de los bonos]],3,0)</f>
        <v>1803.57</v>
      </c>
      <c r="AL1779" s="2">
        <v>0</v>
      </c>
      <c r="AM1779" s="2">
        <v>0</v>
      </c>
      <c r="AN1779" s="2">
        <v>0</v>
      </c>
      <c r="AO1779" s="2">
        <v>0</v>
      </c>
      <c r="AP1779" s="2">
        <v>0</v>
      </c>
      <c r="AQ1779" s="2">
        <v>0</v>
      </c>
      <c r="AR1779" s="2">
        <v>0</v>
      </c>
      <c r="AS1779" s="2">
        <v>3846.2</v>
      </c>
      <c r="AT1779" s="2">
        <v>2564.14</v>
      </c>
      <c r="AU1779" s="2">
        <v>1996.08</v>
      </c>
      <c r="AV1779" s="2">
        <v>0</v>
      </c>
      <c r="AW1779" s="1"/>
      <c r="AX1779" s="2" t="s">
        <v>422</v>
      </c>
      <c r="AY1779" s="8" t="s">
        <v>428</v>
      </c>
    </row>
    <row r="1780" spans="1:51" ht="13.15" customHeight="1" x14ac:dyDescent="0.25">
      <c r="A1780" s="7">
        <v>16007</v>
      </c>
      <c r="B1780" s="2" t="s">
        <v>1652</v>
      </c>
      <c r="C1780" s="2">
        <v>207603</v>
      </c>
      <c r="D1780" s="2" t="s">
        <v>188</v>
      </c>
      <c r="E1780" s="2" t="s">
        <v>205</v>
      </c>
      <c r="F1780" s="2" t="s">
        <v>193</v>
      </c>
      <c r="G1780" s="3">
        <v>40483</v>
      </c>
      <c r="H1780" s="1"/>
      <c r="I1780" s="2">
        <v>9717.6</v>
      </c>
      <c r="J1780" s="2">
        <v>4447.2349999999997</v>
      </c>
      <c r="K1780" s="2">
        <v>4447.2349999999997</v>
      </c>
      <c r="L1780" s="2">
        <v>2554.4899999999998</v>
      </c>
      <c r="M1780" s="1"/>
      <c r="N1780" s="5">
        <f t="shared" si="54"/>
        <v>26427.609999999997</v>
      </c>
      <c r="O1780" s="6">
        <f t="shared" si="55"/>
        <v>19673.689999999999</v>
      </c>
      <c r="P1780" s="2">
        <v>30</v>
      </c>
      <c r="Q1780" s="2" t="s">
        <v>37</v>
      </c>
      <c r="R1780" s="2">
        <v>0</v>
      </c>
      <c r="S1780" s="2">
        <v>0</v>
      </c>
      <c r="T1780" s="2">
        <v>0</v>
      </c>
      <c r="U1780" s="2">
        <v>0</v>
      </c>
      <c r="V1780" s="2">
        <v>893.38</v>
      </c>
      <c r="W1780" s="2">
        <v>1970.03</v>
      </c>
      <c r="X1780" s="2">
        <v>0</v>
      </c>
      <c r="Y1780" s="2">
        <v>2397.64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f>VLOOKUP(Tabla3[[#This Row],[Columna1]],Tabla5[#All],3,0)</f>
        <v>0</v>
      </c>
      <c r="AF1780" s="2">
        <v>0</v>
      </c>
      <c r="AG1780" s="2">
        <v>0</v>
      </c>
      <c r="AH1780" s="2">
        <v>0</v>
      </c>
      <c r="AI1780" s="2">
        <v>0</v>
      </c>
      <c r="AJ1780" s="2">
        <v>0</v>
      </c>
      <c r="AK1780" s="2">
        <f>VLOOKUP(Tabla3[[#This Row],[Columna1]],Tabla7[[ID]:[Monto neto de los bonos]],3,0)</f>
        <v>1970.03</v>
      </c>
      <c r="AL1780" s="2">
        <v>0</v>
      </c>
      <c r="AM1780" s="2">
        <v>0</v>
      </c>
      <c r="AN1780" s="2">
        <v>0</v>
      </c>
      <c r="AO1780" s="2">
        <v>0</v>
      </c>
      <c r="AP1780" s="2">
        <v>0</v>
      </c>
      <c r="AQ1780" s="2">
        <v>0</v>
      </c>
      <c r="AR1780" s="2">
        <v>0</v>
      </c>
      <c r="AS1780" s="2">
        <v>3308.98</v>
      </c>
      <c r="AT1780" s="2">
        <v>2205.98</v>
      </c>
      <c r="AU1780" s="2">
        <v>1238.96</v>
      </c>
      <c r="AV1780" s="2">
        <v>0</v>
      </c>
      <c r="AW1780" s="1"/>
      <c r="AX1780" s="2" t="s">
        <v>422</v>
      </c>
      <c r="AY1780" s="8" t="s">
        <v>428</v>
      </c>
    </row>
    <row r="1781" spans="1:51" ht="13.15" customHeight="1" x14ac:dyDescent="0.25">
      <c r="A1781" s="7">
        <v>12871</v>
      </c>
      <c r="B1781" s="2" t="s">
        <v>1653</v>
      </c>
      <c r="C1781" s="2">
        <v>89603</v>
      </c>
      <c r="D1781" s="2" t="s">
        <v>188</v>
      </c>
      <c r="E1781" s="2" t="s">
        <v>199</v>
      </c>
      <c r="F1781" s="2" t="s">
        <v>201</v>
      </c>
      <c r="G1781" s="3">
        <v>38375</v>
      </c>
      <c r="H1781" s="1"/>
      <c r="I1781" s="2">
        <v>11670.43</v>
      </c>
      <c r="J1781" s="2">
        <v>4294.8850000000002</v>
      </c>
      <c r="K1781" s="2">
        <v>4294.8850000000002</v>
      </c>
      <c r="L1781" s="2">
        <v>5973.23</v>
      </c>
      <c r="M1781" s="1"/>
      <c r="N1781" s="5">
        <f t="shared" si="54"/>
        <v>31772.010000000002</v>
      </c>
      <c r="O1781" s="6">
        <f t="shared" si="55"/>
        <v>22368.230000000003</v>
      </c>
      <c r="P1781" s="2">
        <v>30</v>
      </c>
      <c r="Q1781" s="2" t="s">
        <v>37</v>
      </c>
      <c r="R1781" s="2">
        <v>0</v>
      </c>
      <c r="S1781" s="2">
        <v>0</v>
      </c>
      <c r="T1781" s="2">
        <v>0</v>
      </c>
      <c r="U1781" s="2">
        <v>0</v>
      </c>
      <c r="V1781" s="2">
        <v>972.5</v>
      </c>
      <c r="W1781" s="2">
        <v>1803.57</v>
      </c>
      <c r="X1781" s="2">
        <v>0</v>
      </c>
      <c r="Y1781" s="2">
        <v>2762.51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f>VLOOKUP(Tabla3[[#This Row],[Columna1]],Tabla5[#All],3,0)</f>
        <v>0</v>
      </c>
      <c r="AF1781" s="2">
        <v>0</v>
      </c>
      <c r="AG1781" s="2">
        <v>0</v>
      </c>
      <c r="AH1781" s="2">
        <v>0</v>
      </c>
      <c r="AI1781" s="2">
        <v>0</v>
      </c>
      <c r="AJ1781" s="2">
        <v>0</v>
      </c>
      <c r="AK1781" s="2">
        <f>VLOOKUP(Tabla3[[#This Row],[Columna1]],Tabla7[[ID]:[Monto neto de los bonos]],3,0)</f>
        <v>1803.57</v>
      </c>
      <c r="AL1781" s="2">
        <v>0</v>
      </c>
      <c r="AM1781" s="2">
        <v>0</v>
      </c>
      <c r="AN1781" s="2">
        <v>0</v>
      </c>
      <c r="AO1781" s="2">
        <v>0</v>
      </c>
      <c r="AP1781" s="2">
        <v>0</v>
      </c>
      <c r="AQ1781" s="2">
        <v>0</v>
      </c>
      <c r="AR1781" s="2">
        <v>0</v>
      </c>
      <c r="AS1781" s="2">
        <v>4352.9399999999996</v>
      </c>
      <c r="AT1781" s="2">
        <v>2720.58</v>
      </c>
      <c r="AU1781" s="2">
        <v>2330.2600000000002</v>
      </c>
      <c r="AV1781" s="2">
        <v>0</v>
      </c>
      <c r="AW1781" s="1"/>
      <c r="AX1781" s="2" t="s">
        <v>422</v>
      </c>
      <c r="AY1781" s="8" t="s">
        <v>428</v>
      </c>
    </row>
    <row r="1782" spans="1:51" ht="13.15" customHeight="1" x14ac:dyDescent="0.25">
      <c r="A1782" s="7">
        <v>15795</v>
      </c>
      <c r="B1782" s="2" t="s">
        <v>1654</v>
      </c>
      <c r="C1782" s="2">
        <v>124103</v>
      </c>
      <c r="D1782" s="2" t="s">
        <v>188</v>
      </c>
      <c r="E1782" s="2" t="s">
        <v>192</v>
      </c>
      <c r="F1782" s="2" t="s">
        <v>193</v>
      </c>
      <c r="G1782" s="3">
        <v>40314</v>
      </c>
      <c r="H1782" s="1"/>
      <c r="I1782" s="2">
        <v>9717.6</v>
      </c>
      <c r="J1782" s="2">
        <v>4447.2349999999997</v>
      </c>
      <c r="K1782" s="2">
        <v>4447.2349999999997</v>
      </c>
      <c r="L1782" s="2">
        <v>2506.23</v>
      </c>
      <c r="M1782" s="1"/>
      <c r="N1782" s="5">
        <f t="shared" si="54"/>
        <v>26379.35</v>
      </c>
      <c r="O1782" s="6">
        <f t="shared" si="55"/>
        <v>19646.150000000001</v>
      </c>
      <c r="P1782" s="2">
        <v>30</v>
      </c>
      <c r="Q1782" s="2" t="s">
        <v>37</v>
      </c>
      <c r="R1782" s="2">
        <v>0</v>
      </c>
      <c r="S1782" s="2">
        <v>0</v>
      </c>
      <c r="T1782" s="2">
        <v>0</v>
      </c>
      <c r="U1782" s="2">
        <v>0</v>
      </c>
      <c r="V1782" s="2">
        <v>893.38</v>
      </c>
      <c r="W1782" s="2">
        <v>1970.03</v>
      </c>
      <c r="X1782" s="2">
        <v>0</v>
      </c>
      <c r="Y1782" s="2">
        <v>2397.64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f>VLOOKUP(Tabla3[[#This Row],[Columna1]],Tabla5[#All],3,0)</f>
        <v>0</v>
      </c>
      <c r="AF1782" s="2">
        <v>0</v>
      </c>
      <c r="AG1782" s="2">
        <v>0</v>
      </c>
      <c r="AH1782" s="2">
        <v>0</v>
      </c>
      <c r="AI1782" s="2">
        <v>0</v>
      </c>
      <c r="AJ1782" s="2">
        <v>0</v>
      </c>
      <c r="AK1782" s="2">
        <f>VLOOKUP(Tabla3[[#This Row],[Columna1]],Tabla7[[ID]:[Monto neto de los bonos]],3,0)</f>
        <v>1970.03</v>
      </c>
      <c r="AL1782" s="2">
        <v>0</v>
      </c>
      <c r="AM1782" s="2">
        <v>0</v>
      </c>
      <c r="AN1782" s="2">
        <v>0</v>
      </c>
      <c r="AO1782" s="2">
        <v>0</v>
      </c>
      <c r="AP1782" s="2">
        <v>0</v>
      </c>
      <c r="AQ1782" s="2">
        <v>0</v>
      </c>
      <c r="AR1782" s="2">
        <v>0</v>
      </c>
      <c r="AS1782" s="2">
        <v>3301.74</v>
      </c>
      <c r="AT1782" s="2">
        <v>2201.16</v>
      </c>
      <c r="AU1782" s="2">
        <v>1230.3</v>
      </c>
      <c r="AV1782" s="2">
        <v>0</v>
      </c>
      <c r="AW1782" s="1"/>
      <c r="AX1782" s="2" t="s">
        <v>422</v>
      </c>
      <c r="AY1782" s="8" t="s">
        <v>428</v>
      </c>
    </row>
    <row r="1783" spans="1:51" ht="13.15" customHeight="1" x14ac:dyDescent="0.25">
      <c r="A1783" s="7">
        <v>25074</v>
      </c>
      <c r="B1783" s="2" t="s">
        <v>1655</v>
      </c>
      <c r="C1783" s="2">
        <v>6362203</v>
      </c>
      <c r="D1783" s="2" t="s">
        <v>188</v>
      </c>
      <c r="E1783" s="2" t="s">
        <v>211</v>
      </c>
      <c r="F1783" s="2" t="s">
        <v>212</v>
      </c>
      <c r="G1783" s="3">
        <v>45597</v>
      </c>
      <c r="H1783" s="1"/>
      <c r="I1783" s="2">
        <v>8947.52</v>
      </c>
      <c r="J1783" s="2">
        <v>4838.1850000000004</v>
      </c>
      <c r="K1783" s="2">
        <v>4838.1850000000004</v>
      </c>
      <c r="L1783" s="2">
        <v>0</v>
      </c>
      <c r="M1783" s="1"/>
      <c r="N1783" s="5">
        <f t="shared" si="54"/>
        <v>18623.890000000003</v>
      </c>
      <c r="O1783" s="6">
        <f t="shared" si="55"/>
        <v>16100.970000000001</v>
      </c>
      <c r="P1783" s="2">
        <v>30</v>
      </c>
      <c r="Q1783" s="2" t="s">
        <v>37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f>VLOOKUP(Tabla3[[#This Row],[Columna1]],Tabla5[#All],3,0)</f>
        <v>0</v>
      </c>
      <c r="AF1783" s="2">
        <v>0</v>
      </c>
      <c r="AG1783" s="2">
        <v>0</v>
      </c>
      <c r="AH1783" s="2">
        <v>0</v>
      </c>
      <c r="AI1783" s="2">
        <v>0</v>
      </c>
      <c r="AJ1783" s="2">
        <v>0</v>
      </c>
      <c r="AK1783" s="2">
        <f>VLOOKUP(Tabla3[[#This Row],[Columna1]],Tabla7[[ID]:[Monto neto de los bonos]],3,0)</f>
        <v>0</v>
      </c>
      <c r="AL1783" s="2">
        <v>0</v>
      </c>
      <c r="AM1783" s="2">
        <v>0</v>
      </c>
      <c r="AN1783" s="2">
        <v>0</v>
      </c>
      <c r="AO1783" s="2">
        <v>0</v>
      </c>
      <c r="AP1783" s="2">
        <v>0</v>
      </c>
      <c r="AQ1783" s="2">
        <v>0</v>
      </c>
      <c r="AR1783" s="2">
        <v>0</v>
      </c>
      <c r="AS1783" s="2">
        <v>0</v>
      </c>
      <c r="AT1783" s="2">
        <v>1862.4</v>
      </c>
      <c r="AU1783" s="2">
        <v>660.52</v>
      </c>
      <c r="AV1783" s="2">
        <v>0</v>
      </c>
      <c r="AW1783" s="1"/>
      <c r="AX1783" s="2" t="s">
        <v>422</v>
      </c>
      <c r="AY1783" s="8" t="s">
        <v>423</v>
      </c>
    </row>
    <row r="1784" spans="1:51" ht="13.15" customHeight="1" x14ac:dyDescent="0.25">
      <c r="A1784" s="7">
        <v>21578</v>
      </c>
      <c r="B1784" s="2" t="s">
        <v>1656</v>
      </c>
      <c r="C1784" s="2">
        <v>3033203</v>
      </c>
      <c r="D1784" s="2" t="s">
        <v>188</v>
      </c>
      <c r="E1784" s="2" t="s">
        <v>190</v>
      </c>
      <c r="F1784" s="2" t="s">
        <v>191</v>
      </c>
      <c r="G1784" s="3">
        <v>43435</v>
      </c>
      <c r="H1784" s="1"/>
      <c r="I1784" s="2">
        <v>9708.5300000000007</v>
      </c>
      <c r="J1784" s="2">
        <v>4443.09</v>
      </c>
      <c r="K1784" s="2">
        <v>4443.09</v>
      </c>
      <c r="L1784" s="2">
        <v>1689.53</v>
      </c>
      <c r="M1784" s="1"/>
      <c r="N1784" s="5">
        <f t="shared" si="54"/>
        <v>24209.200000000001</v>
      </c>
      <c r="O1784" s="6">
        <f t="shared" si="55"/>
        <v>17823.5</v>
      </c>
      <c r="P1784" s="2">
        <v>30</v>
      </c>
      <c r="Q1784" s="2" t="s">
        <v>37</v>
      </c>
      <c r="R1784" s="2">
        <v>0</v>
      </c>
      <c r="S1784" s="2">
        <v>0</v>
      </c>
      <c r="T1784" s="2">
        <v>0</v>
      </c>
      <c r="U1784" s="2">
        <v>0</v>
      </c>
      <c r="V1784" s="2">
        <v>892.56</v>
      </c>
      <c r="W1784" s="2">
        <v>3032.4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2">
        <f>VLOOKUP(Tabla3[[#This Row],[Columna1]],Tabla5[#All],3,0)</f>
        <v>0</v>
      </c>
      <c r="AF1784" s="2">
        <v>0</v>
      </c>
      <c r="AG1784" s="2">
        <v>0</v>
      </c>
      <c r="AH1784" s="2">
        <v>0</v>
      </c>
      <c r="AI1784" s="2">
        <v>0</v>
      </c>
      <c r="AJ1784" s="2">
        <v>0</v>
      </c>
      <c r="AK1784" s="2">
        <f>VLOOKUP(Tabla3[[#This Row],[Columna1]],Tabla7[[ID]:[Monto neto de los bonos]],3,0)</f>
        <v>3032.4</v>
      </c>
      <c r="AL1784" s="2">
        <v>0</v>
      </c>
      <c r="AM1784" s="2">
        <v>0</v>
      </c>
      <c r="AN1784" s="2">
        <v>0</v>
      </c>
      <c r="AO1784" s="2">
        <v>0</v>
      </c>
      <c r="AP1784" s="2">
        <v>0</v>
      </c>
      <c r="AQ1784" s="2">
        <v>0</v>
      </c>
      <c r="AR1784" s="2">
        <v>0</v>
      </c>
      <c r="AS1784" s="2">
        <v>3176.54</v>
      </c>
      <c r="AT1784" s="2">
        <v>2117.6999999999998</v>
      </c>
      <c r="AU1784" s="2">
        <v>1091.46</v>
      </c>
      <c r="AV1784" s="2">
        <v>0</v>
      </c>
      <c r="AW1784" s="1"/>
      <c r="AX1784" s="2" t="s">
        <v>422</v>
      </c>
      <c r="AY1784" s="8" t="s">
        <v>423</v>
      </c>
    </row>
    <row r="1785" spans="1:51" ht="13.15" customHeight="1" x14ac:dyDescent="0.25">
      <c r="A1785" s="7">
        <v>18598</v>
      </c>
      <c r="B1785" s="2" t="s">
        <v>1657</v>
      </c>
      <c r="C1785" s="2">
        <v>360303</v>
      </c>
      <c r="D1785" s="2" t="s">
        <v>188</v>
      </c>
      <c r="E1785" s="2" t="s">
        <v>198</v>
      </c>
      <c r="F1785" s="2" t="s">
        <v>193</v>
      </c>
      <c r="G1785" s="3">
        <v>41835</v>
      </c>
      <c r="H1785" s="1"/>
      <c r="I1785" s="2">
        <v>9717.6</v>
      </c>
      <c r="J1785" s="2">
        <v>4447.2349999999997</v>
      </c>
      <c r="K1785" s="2">
        <v>4447.2349999999997</v>
      </c>
      <c r="L1785" s="2">
        <v>3149.31</v>
      </c>
      <c r="M1785" s="1"/>
      <c r="N1785" s="5">
        <f t="shared" si="54"/>
        <v>27022.43</v>
      </c>
      <c r="O1785" s="6">
        <f t="shared" si="55"/>
        <v>20013.23</v>
      </c>
      <c r="P1785" s="2">
        <v>30</v>
      </c>
      <c r="Q1785" s="2" t="s">
        <v>37</v>
      </c>
      <c r="R1785" s="2">
        <v>0</v>
      </c>
      <c r="S1785" s="2">
        <v>0</v>
      </c>
      <c r="T1785" s="2">
        <v>0</v>
      </c>
      <c r="U1785" s="2">
        <v>0</v>
      </c>
      <c r="V1785" s="2">
        <v>893.38</v>
      </c>
      <c r="W1785" s="2">
        <v>1970.03</v>
      </c>
      <c r="X1785" s="2">
        <v>0</v>
      </c>
      <c r="Y1785" s="2">
        <v>2397.64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f>VLOOKUP(Tabla3[[#This Row],[Columna1]],Tabla5[#All],3,0)</f>
        <v>0</v>
      </c>
      <c r="AF1785" s="2">
        <v>0</v>
      </c>
      <c r="AG1785" s="2">
        <v>0</v>
      </c>
      <c r="AH1785" s="2">
        <v>0</v>
      </c>
      <c r="AI1785" s="2">
        <v>0</v>
      </c>
      <c r="AJ1785" s="2">
        <v>0</v>
      </c>
      <c r="AK1785" s="2">
        <f>VLOOKUP(Tabla3[[#This Row],[Columna1]],Tabla7[[ID]:[Monto neto de los bonos]],3,0)</f>
        <v>1970.03</v>
      </c>
      <c r="AL1785" s="2">
        <v>0</v>
      </c>
      <c r="AM1785" s="2">
        <v>0</v>
      </c>
      <c r="AN1785" s="2">
        <v>0</v>
      </c>
      <c r="AO1785" s="2">
        <v>0</v>
      </c>
      <c r="AP1785" s="2">
        <v>0</v>
      </c>
      <c r="AQ1785" s="2">
        <v>0</v>
      </c>
      <c r="AR1785" s="2">
        <v>0</v>
      </c>
      <c r="AS1785" s="2">
        <v>3398.2</v>
      </c>
      <c r="AT1785" s="2">
        <v>2265.46</v>
      </c>
      <c r="AU1785" s="2">
        <v>1345.54</v>
      </c>
      <c r="AV1785" s="2">
        <v>0</v>
      </c>
      <c r="AW1785" s="1"/>
      <c r="AX1785" s="2" t="s">
        <v>422</v>
      </c>
      <c r="AY1785" s="8" t="s">
        <v>428</v>
      </c>
    </row>
    <row r="1786" spans="1:51" ht="13.15" customHeight="1" x14ac:dyDescent="0.25">
      <c r="A1786" s="7">
        <v>22860</v>
      </c>
      <c r="B1786" s="2" t="s">
        <v>1658</v>
      </c>
      <c r="C1786" s="2">
        <v>4751203</v>
      </c>
      <c r="D1786" s="2" t="s">
        <v>188</v>
      </c>
      <c r="E1786" s="2" t="s">
        <v>222</v>
      </c>
      <c r="F1786" s="2" t="s">
        <v>36</v>
      </c>
      <c r="G1786" s="3">
        <v>44409</v>
      </c>
      <c r="H1786" s="1"/>
      <c r="I1786" s="2">
        <v>13165.89</v>
      </c>
      <c r="J1786" s="2">
        <v>2789.65</v>
      </c>
      <c r="K1786" s="2">
        <v>2789.65</v>
      </c>
      <c r="L1786" s="2">
        <v>0</v>
      </c>
      <c r="M1786" s="1"/>
      <c r="N1786" s="5">
        <f t="shared" si="54"/>
        <v>26489.1</v>
      </c>
      <c r="O1786" s="6">
        <f t="shared" si="55"/>
        <v>23375.559999999998</v>
      </c>
      <c r="P1786" s="2">
        <v>30</v>
      </c>
      <c r="Q1786" s="2" t="s">
        <v>37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5118.91</v>
      </c>
      <c r="AE1786" s="2">
        <f>VLOOKUP(Tabla3[[#This Row],[Columna1]],Tabla5[#All],3,0)</f>
        <v>5118.91</v>
      </c>
      <c r="AF1786" s="2">
        <v>0</v>
      </c>
      <c r="AG1786" s="2">
        <v>0</v>
      </c>
      <c r="AH1786" s="2">
        <v>0</v>
      </c>
      <c r="AI1786" s="2">
        <v>0</v>
      </c>
      <c r="AJ1786" s="2">
        <v>2625</v>
      </c>
      <c r="AK1786" s="2">
        <f>VLOOKUP(Tabla3[[#This Row],[Columna1]],Tabla7[[ID]:[Monto neto de los bonos]],3,0)</f>
        <v>2625</v>
      </c>
      <c r="AL1786" s="2">
        <v>0</v>
      </c>
      <c r="AM1786" s="2">
        <v>0</v>
      </c>
      <c r="AN1786" s="2">
        <v>0</v>
      </c>
      <c r="AO1786" s="2">
        <v>0</v>
      </c>
      <c r="AP1786" s="2">
        <v>0</v>
      </c>
      <c r="AQ1786" s="2">
        <v>0</v>
      </c>
      <c r="AR1786" s="2">
        <v>0</v>
      </c>
      <c r="AS1786" s="2">
        <v>0</v>
      </c>
      <c r="AT1786" s="2">
        <v>1874.52</v>
      </c>
      <c r="AU1786" s="2">
        <v>1239.02</v>
      </c>
      <c r="AV1786" s="2">
        <v>0</v>
      </c>
      <c r="AW1786" s="1"/>
      <c r="AX1786" s="2" t="s">
        <v>422</v>
      </c>
      <c r="AY1786" s="8" t="s">
        <v>423</v>
      </c>
    </row>
    <row r="1787" spans="1:51" ht="13.15" customHeight="1" x14ac:dyDescent="0.25">
      <c r="A1787" s="7">
        <v>17089</v>
      </c>
      <c r="B1787" s="2" t="s">
        <v>1659</v>
      </c>
      <c r="C1787" s="2">
        <v>278603</v>
      </c>
      <c r="D1787" s="2" t="s">
        <v>188</v>
      </c>
      <c r="E1787" s="2" t="s">
        <v>205</v>
      </c>
      <c r="F1787" s="2" t="s">
        <v>193</v>
      </c>
      <c r="G1787" s="3">
        <v>41000</v>
      </c>
      <c r="H1787" s="1"/>
      <c r="I1787" s="2">
        <v>9717.6</v>
      </c>
      <c r="J1787" s="2">
        <v>4447.2349999999997</v>
      </c>
      <c r="K1787" s="2">
        <v>4447.2349999999997</v>
      </c>
      <c r="L1787" s="2">
        <v>2831.46</v>
      </c>
      <c r="M1787" s="1"/>
      <c r="N1787" s="5">
        <f t="shared" si="54"/>
        <v>26704.579999999998</v>
      </c>
      <c r="O1787" s="6">
        <f t="shared" si="55"/>
        <v>19831.799999999996</v>
      </c>
      <c r="P1787" s="2">
        <v>30</v>
      </c>
      <c r="Q1787" s="2" t="s">
        <v>37</v>
      </c>
      <c r="R1787" s="2">
        <v>0</v>
      </c>
      <c r="S1787" s="2">
        <v>0</v>
      </c>
      <c r="T1787" s="2">
        <v>0</v>
      </c>
      <c r="U1787" s="2">
        <v>0</v>
      </c>
      <c r="V1787" s="2">
        <v>893.38</v>
      </c>
      <c r="W1787" s="2">
        <v>1970.03</v>
      </c>
      <c r="X1787" s="2">
        <v>0</v>
      </c>
      <c r="Y1787" s="2">
        <v>2397.64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2">
        <f>VLOOKUP(Tabla3[[#This Row],[Columna1]],Tabla5[#All],3,0)</f>
        <v>0</v>
      </c>
      <c r="AF1787" s="2">
        <v>0</v>
      </c>
      <c r="AG1787" s="2">
        <v>0</v>
      </c>
      <c r="AH1787" s="2">
        <v>0</v>
      </c>
      <c r="AI1787" s="2">
        <v>0</v>
      </c>
      <c r="AJ1787" s="2">
        <v>0</v>
      </c>
      <c r="AK1787" s="2">
        <f>VLOOKUP(Tabla3[[#This Row],[Columna1]],Tabla7[[ID]:[Monto neto de los bonos]],3,0)</f>
        <v>1970.03</v>
      </c>
      <c r="AL1787" s="2">
        <v>0</v>
      </c>
      <c r="AM1787" s="2">
        <v>0</v>
      </c>
      <c r="AN1787" s="2">
        <v>0</v>
      </c>
      <c r="AO1787" s="2">
        <v>0</v>
      </c>
      <c r="AP1787" s="2">
        <v>0</v>
      </c>
      <c r="AQ1787" s="2">
        <v>0</v>
      </c>
      <c r="AR1787" s="2">
        <v>0</v>
      </c>
      <c r="AS1787" s="2">
        <v>3350.52</v>
      </c>
      <c r="AT1787" s="2">
        <v>2233.6799999999998</v>
      </c>
      <c r="AU1787" s="2">
        <v>1288.58</v>
      </c>
      <c r="AV1787" s="2">
        <v>0</v>
      </c>
      <c r="AW1787" s="1"/>
      <c r="AX1787" s="2" t="s">
        <v>422</v>
      </c>
      <c r="AY1787" s="8" t="s">
        <v>428</v>
      </c>
    </row>
    <row r="1788" spans="1:51" ht="13.15" customHeight="1" x14ac:dyDescent="0.25">
      <c r="A1788" s="7">
        <v>21613</v>
      </c>
      <c r="B1788" s="2" t="s">
        <v>4449</v>
      </c>
      <c r="C1788" s="2">
        <v>3081203</v>
      </c>
      <c r="D1788" s="2" t="s">
        <v>188</v>
      </c>
      <c r="E1788" s="2" t="s">
        <v>202</v>
      </c>
      <c r="F1788" s="2" t="s">
        <v>193</v>
      </c>
      <c r="G1788" s="3">
        <v>43435</v>
      </c>
      <c r="H1788" s="1"/>
      <c r="I1788" s="2">
        <v>9717.6</v>
      </c>
      <c r="J1788" s="2">
        <v>4447.2349999999997</v>
      </c>
      <c r="K1788" s="2">
        <v>4447.2349999999997</v>
      </c>
      <c r="L1788" s="2">
        <v>1691.11</v>
      </c>
      <c r="M1788" s="1"/>
      <c r="N1788" s="5">
        <f t="shared" si="54"/>
        <v>25738.67</v>
      </c>
      <c r="O1788" s="6">
        <f t="shared" si="55"/>
        <v>19346.27</v>
      </c>
      <c r="P1788" s="2">
        <v>30</v>
      </c>
      <c r="Q1788" s="2" t="s">
        <v>37</v>
      </c>
      <c r="R1788" s="2">
        <v>0</v>
      </c>
      <c r="S1788" s="2">
        <v>0</v>
      </c>
      <c r="T1788" s="2">
        <v>0</v>
      </c>
      <c r="U1788" s="2">
        <v>0</v>
      </c>
      <c r="V1788" s="2">
        <v>893.38</v>
      </c>
      <c r="W1788" s="2">
        <v>1970.03</v>
      </c>
      <c r="X1788" s="2">
        <v>0</v>
      </c>
      <c r="Y1788" s="2">
        <v>2397.64</v>
      </c>
      <c r="Z1788" s="2">
        <v>0</v>
      </c>
      <c r="AA1788" s="2">
        <v>0</v>
      </c>
      <c r="AB1788" s="2">
        <v>0</v>
      </c>
      <c r="AC1788" s="2">
        <v>0</v>
      </c>
      <c r="AD1788" s="2">
        <v>174.44</v>
      </c>
      <c r="AE1788" s="2">
        <f>VLOOKUP(Tabla3[[#This Row],[Columna1]],Tabla5[#All],3,0)</f>
        <v>174.44</v>
      </c>
      <c r="AF1788" s="2">
        <v>0</v>
      </c>
      <c r="AG1788" s="2">
        <v>0</v>
      </c>
      <c r="AH1788" s="2">
        <v>0</v>
      </c>
      <c r="AI1788" s="2">
        <v>0</v>
      </c>
      <c r="AJ1788" s="2">
        <v>0</v>
      </c>
      <c r="AK1788" s="2">
        <f>VLOOKUP(Tabla3[[#This Row],[Columna1]],Tabla7[[ID]:[Monto neto de los bonos]],3,0)</f>
        <v>1970.03</v>
      </c>
      <c r="AL1788" s="2">
        <v>0</v>
      </c>
      <c r="AM1788" s="2">
        <v>0</v>
      </c>
      <c r="AN1788" s="2">
        <v>1270</v>
      </c>
      <c r="AO1788" s="2">
        <v>0</v>
      </c>
      <c r="AP1788" s="2">
        <v>0</v>
      </c>
      <c r="AQ1788" s="2">
        <v>0</v>
      </c>
      <c r="AR1788" s="2">
        <v>0</v>
      </c>
      <c r="AS1788" s="2">
        <v>3179.46</v>
      </c>
      <c r="AT1788" s="2">
        <v>2119.64</v>
      </c>
      <c r="AU1788" s="2">
        <v>1093.3</v>
      </c>
      <c r="AV1788" s="2">
        <v>0</v>
      </c>
      <c r="AW1788" s="1"/>
      <c r="AX1788" s="2" t="s">
        <v>422</v>
      </c>
      <c r="AY1788" s="8" t="s">
        <v>428</v>
      </c>
    </row>
    <row r="1789" spans="1:51" ht="13.15" customHeight="1" x14ac:dyDescent="0.25">
      <c r="A1789" s="7">
        <v>24710</v>
      </c>
      <c r="B1789" s="2" t="s">
        <v>1660</v>
      </c>
      <c r="C1789" s="2">
        <v>6154603</v>
      </c>
      <c r="D1789" s="2" t="s">
        <v>188</v>
      </c>
      <c r="E1789" s="2" t="s">
        <v>228</v>
      </c>
      <c r="F1789" s="2" t="s">
        <v>36</v>
      </c>
      <c r="G1789" s="3">
        <v>45201</v>
      </c>
      <c r="H1789" s="1"/>
      <c r="I1789" s="2">
        <v>13165.89</v>
      </c>
      <c r="J1789" s="2">
        <v>2789.65</v>
      </c>
      <c r="K1789" s="2">
        <v>2789.65</v>
      </c>
      <c r="L1789" s="2">
        <v>0</v>
      </c>
      <c r="M1789" s="1"/>
      <c r="N1789" s="5">
        <f t="shared" si="54"/>
        <v>18745.189999999999</v>
      </c>
      <c r="O1789" s="6">
        <f t="shared" si="55"/>
        <v>15768.13</v>
      </c>
      <c r="P1789" s="2">
        <v>29</v>
      </c>
      <c r="Q1789" s="2" t="s">
        <v>37</v>
      </c>
      <c r="R1789" s="2">
        <v>0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2">
        <f>VLOOKUP(Tabla3[[#This Row],[Columna1]],Tabla5[#All],3,0)</f>
        <v>0</v>
      </c>
      <c r="AF1789" s="2">
        <v>0</v>
      </c>
      <c r="AG1789" s="2">
        <v>0</v>
      </c>
      <c r="AH1789" s="2">
        <v>0</v>
      </c>
      <c r="AI1789" s="2">
        <v>0</v>
      </c>
      <c r="AJ1789" s="2">
        <v>0</v>
      </c>
      <c r="AK1789" s="2">
        <f>VLOOKUP(Tabla3[[#This Row],[Columna1]],Tabla7[[ID]:[Monto neto de los bonos]],3,0)</f>
        <v>0</v>
      </c>
      <c r="AL1789" s="2">
        <v>0</v>
      </c>
      <c r="AM1789" s="2">
        <v>0</v>
      </c>
      <c r="AN1789" s="2">
        <v>0</v>
      </c>
      <c r="AO1789" s="2">
        <v>0</v>
      </c>
      <c r="AP1789" s="2">
        <v>0</v>
      </c>
      <c r="AQ1789" s="2">
        <v>0</v>
      </c>
      <c r="AR1789" s="2">
        <v>0</v>
      </c>
      <c r="AS1789" s="2">
        <v>0</v>
      </c>
      <c r="AT1789" s="2">
        <v>1812.03</v>
      </c>
      <c r="AU1789" s="2">
        <v>1165.03</v>
      </c>
      <c r="AV1789" s="2">
        <v>0</v>
      </c>
      <c r="AW1789" s="1"/>
      <c r="AX1789" s="2" t="s">
        <v>422</v>
      </c>
      <c r="AY1789" s="8" t="s">
        <v>423</v>
      </c>
    </row>
    <row r="1790" spans="1:51" ht="13.15" customHeight="1" x14ac:dyDescent="0.25">
      <c r="A1790" s="7">
        <v>103744</v>
      </c>
      <c r="B1790" s="2" t="s">
        <v>4522</v>
      </c>
      <c r="C1790" s="2">
        <v>424403</v>
      </c>
      <c r="D1790" s="2" t="s">
        <v>188</v>
      </c>
      <c r="E1790" s="2" t="s">
        <v>197</v>
      </c>
      <c r="F1790" s="2" t="s">
        <v>36</v>
      </c>
      <c r="G1790" s="3">
        <v>42324</v>
      </c>
      <c r="H1790" s="1"/>
      <c r="I1790" s="2">
        <v>13165.89</v>
      </c>
      <c r="J1790" s="2">
        <v>2789.65</v>
      </c>
      <c r="K1790" s="2">
        <v>2789.65</v>
      </c>
      <c r="L1790" s="2">
        <v>1390.35</v>
      </c>
      <c r="M1790" s="1"/>
      <c r="N1790" s="5">
        <f t="shared" si="54"/>
        <v>24641.659999999996</v>
      </c>
      <c r="O1790" s="6">
        <f t="shared" si="55"/>
        <v>20936.159999999996</v>
      </c>
      <c r="P1790" s="2">
        <v>29</v>
      </c>
      <c r="Q1790" s="2" t="s">
        <v>37</v>
      </c>
      <c r="R1790" s="2">
        <v>0</v>
      </c>
      <c r="S1790" s="2">
        <v>0</v>
      </c>
      <c r="T1790" s="2">
        <v>0</v>
      </c>
      <c r="U1790" s="2">
        <v>0</v>
      </c>
      <c r="V1790" s="2">
        <v>1249.68</v>
      </c>
      <c r="W1790" s="2">
        <v>0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3256.44</v>
      </c>
      <c r="AE1790" s="2">
        <f>VLOOKUP(Tabla3[[#This Row],[Columna1]],Tabla5[#All],3,0)</f>
        <v>3256.44</v>
      </c>
      <c r="AF1790" s="2">
        <v>0</v>
      </c>
      <c r="AG1790" s="2">
        <v>0</v>
      </c>
      <c r="AH1790" s="2">
        <v>0</v>
      </c>
      <c r="AI1790" s="2">
        <v>0</v>
      </c>
      <c r="AJ1790" s="2">
        <v>0</v>
      </c>
      <c r="AK1790" s="2">
        <f>VLOOKUP(Tabla3[[#This Row],[Columna1]],Tabla7[[ID]:[Monto neto de los bonos]],3,0)</f>
        <v>0</v>
      </c>
      <c r="AL1790" s="2">
        <v>0</v>
      </c>
      <c r="AM1790" s="2">
        <v>0</v>
      </c>
      <c r="AN1790" s="2">
        <v>0</v>
      </c>
      <c r="AO1790" s="2">
        <v>0</v>
      </c>
      <c r="AP1790" s="2">
        <v>0</v>
      </c>
      <c r="AQ1790" s="2">
        <v>0</v>
      </c>
      <c r="AR1790" s="2">
        <v>0</v>
      </c>
      <c r="AS1790" s="2">
        <v>0</v>
      </c>
      <c r="AT1790" s="2">
        <v>2071.4</v>
      </c>
      <c r="AU1790" s="2">
        <v>1634.1</v>
      </c>
      <c r="AV1790" s="2">
        <v>0</v>
      </c>
      <c r="AW1790" s="1"/>
      <c r="AX1790" s="2" t="s">
        <v>422</v>
      </c>
      <c r="AY1790" s="8" t="s">
        <v>423</v>
      </c>
    </row>
    <row r="1791" spans="1:51" ht="13.15" customHeight="1" x14ac:dyDescent="0.25">
      <c r="A1791" s="7">
        <v>21000</v>
      </c>
      <c r="B1791" s="2" t="s">
        <v>1661</v>
      </c>
      <c r="C1791" s="2">
        <v>2305303</v>
      </c>
      <c r="D1791" s="2" t="s">
        <v>188</v>
      </c>
      <c r="E1791" s="2" t="s">
        <v>203</v>
      </c>
      <c r="F1791" s="2" t="s">
        <v>193</v>
      </c>
      <c r="G1791" s="3">
        <v>43070</v>
      </c>
      <c r="H1791" s="1"/>
      <c r="I1791" s="2">
        <v>9717.6</v>
      </c>
      <c r="J1791" s="2">
        <v>4447.2349999999997</v>
      </c>
      <c r="K1791" s="2">
        <v>4447.2349999999997</v>
      </c>
      <c r="L1791" s="2">
        <v>1580.51</v>
      </c>
      <c r="M1791" s="1"/>
      <c r="N1791" s="5">
        <f t="shared" si="54"/>
        <v>25453.629999999997</v>
      </c>
      <c r="O1791" s="6">
        <f t="shared" si="55"/>
        <v>19106.57</v>
      </c>
      <c r="P1791" s="2">
        <v>30</v>
      </c>
      <c r="Q1791" s="2" t="s">
        <v>37</v>
      </c>
      <c r="R1791" s="2">
        <v>0</v>
      </c>
      <c r="S1791" s="2">
        <v>0</v>
      </c>
      <c r="T1791" s="2">
        <v>0</v>
      </c>
      <c r="U1791" s="2">
        <v>0</v>
      </c>
      <c r="V1791" s="2">
        <v>893.38</v>
      </c>
      <c r="W1791" s="2">
        <v>1970.03</v>
      </c>
      <c r="X1791" s="2">
        <v>0</v>
      </c>
      <c r="Y1791" s="2">
        <v>2397.64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2">
        <f>VLOOKUP(Tabla3[[#This Row],[Columna1]],Tabla5[#All],3,0)</f>
        <v>0</v>
      </c>
      <c r="AF1791" s="2">
        <v>0</v>
      </c>
      <c r="AG1791" s="2">
        <v>0</v>
      </c>
      <c r="AH1791" s="2">
        <v>0</v>
      </c>
      <c r="AI1791" s="2">
        <v>0</v>
      </c>
      <c r="AJ1791" s="2">
        <v>0</v>
      </c>
      <c r="AK1791" s="2">
        <f>VLOOKUP(Tabla3[[#This Row],[Columna1]],Tabla7[[ID]:[Monto neto de los bonos]],3,0)</f>
        <v>1970.03</v>
      </c>
      <c r="AL1791" s="2">
        <v>0</v>
      </c>
      <c r="AM1791" s="2">
        <v>1270</v>
      </c>
      <c r="AN1791" s="2">
        <v>0</v>
      </c>
      <c r="AO1791" s="2">
        <v>0</v>
      </c>
      <c r="AP1791" s="2">
        <v>0</v>
      </c>
      <c r="AQ1791" s="2">
        <v>0</v>
      </c>
      <c r="AR1791" s="2">
        <v>0</v>
      </c>
      <c r="AS1791" s="2">
        <v>3162.88</v>
      </c>
      <c r="AT1791" s="2">
        <v>2108.58</v>
      </c>
      <c r="AU1791" s="2">
        <v>1075.5999999999999</v>
      </c>
      <c r="AV1791" s="2">
        <v>0</v>
      </c>
      <c r="AW1791" s="1"/>
      <c r="AX1791" s="2" t="s">
        <v>422</v>
      </c>
      <c r="AY1791" s="8" t="s">
        <v>428</v>
      </c>
    </row>
    <row r="1792" spans="1:51" ht="13.15" customHeight="1" x14ac:dyDescent="0.25">
      <c r="A1792" s="7">
        <v>22876</v>
      </c>
      <c r="B1792" s="2" t="s">
        <v>1662</v>
      </c>
      <c r="C1792" s="2">
        <v>4773403</v>
      </c>
      <c r="D1792" s="2" t="s">
        <v>188</v>
      </c>
      <c r="E1792" s="2" t="s">
        <v>202</v>
      </c>
      <c r="F1792" s="2" t="s">
        <v>193</v>
      </c>
      <c r="G1792" s="3">
        <v>44181</v>
      </c>
      <c r="H1792" s="1"/>
      <c r="I1792" s="2">
        <v>9717.6</v>
      </c>
      <c r="J1792" s="2">
        <v>4447.2349999999997</v>
      </c>
      <c r="K1792" s="2">
        <v>4447.2349999999997</v>
      </c>
      <c r="L1792" s="2">
        <v>0</v>
      </c>
      <c r="M1792" s="1"/>
      <c r="N1792" s="5">
        <f t="shared" si="54"/>
        <v>23873.119999999999</v>
      </c>
      <c r="O1792" s="6">
        <f t="shared" si="55"/>
        <v>18155.28</v>
      </c>
      <c r="P1792" s="2">
        <v>30</v>
      </c>
      <c r="Q1792" s="2" t="s">
        <v>37</v>
      </c>
      <c r="R1792" s="2">
        <v>0</v>
      </c>
      <c r="S1792" s="2">
        <v>0</v>
      </c>
      <c r="T1792" s="2">
        <v>0</v>
      </c>
      <c r="U1792" s="2">
        <v>0</v>
      </c>
      <c r="V1792" s="2">
        <v>893.38</v>
      </c>
      <c r="W1792" s="2">
        <v>1970.03</v>
      </c>
      <c r="X1792" s="2">
        <v>0</v>
      </c>
      <c r="Y1792" s="2">
        <v>2397.64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f>VLOOKUP(Tabla3[[#This Row],[Columna1]],Tabla5[#All],3,0)</f>
        <v>0</v>
      </c>
      <c r="AF1792" s="2">
        <v>0</v>
      </c>
      <c r="AG1792" s="2">
        <v>0</v>
      </c>
      <c r="AH1792" s="2">
        <v>0</v>
      </c>
      <c r="AI1792" s="2">
        <v>0</v>
      </c>
      <c r="AJ1792" s="2">
        <v>0</v>
      </c>
      <c r="AK1792" s="2">
        <f>VLOOKUP(Tabla3[[#This Row],[Columna1]],Tabla7[[ID]:[Monto neto de los bonos]],3,0)</f>
        <v>1970.03</v>
      </c>
      <c r="AL1792" s="2">
        <v>0</v>
      </c>
      <c r="AM1792" s="2">
        <v>0</v>
      </c>
      <c r="AN1792" s="2">
        <v>0</v>
      </c>
      <c r="AO1792" s="2">
        <v>0</v>
      </c>
      <c r="AP1792" s="2">
        <v>0</v>
      </c>
      <c r="AQ1792" s="2">
        <v>0</v>
      </c>
      <c r="AR1792" s="2">
        <v>0</v>
      </c>
      <c r="AS1792" s="2">
        <v>2925.8</v>
      </c>
      <c r="AT1792" s="2">
        <v>1950.52</v>
      </c>
      <c r="AU1792" s="2">
        <v>841.52</v>
      </c>
      <c r="AV1792" s="2">
        <v>0</v>
      </c>
      <c r="AW1792" s="1"/>
      <c r="AX1792" s="2" t="s">
        <v>422</v>
      </c>
      <c r="AY1792" s="8" t="s">
        <v>428</v>
      </c>
    </row>
    <row r="1793" spans="1:51" ht="13.15" customHeight="1" x14ac:dyDescent="0.25">
      <c r="A1793" s="7">
        <v>21141</v>
      </c>
      <c r="B1793" s="2" t="s">
        <v>1663</v>
      </c>
      <c r="C1793" s="2">
        <v>2473203</v>
      </c>
      <c r="D1793" s="2" t="s">
        <v>188</v>
      </c>
      <c r="E1793" s="2" t="s">
        <v>209</v>
      </c>
      <c r="F1793" s="2" t="s">
        <v>41</v>
      </c>
      <c r="G1793" s="3">
        <v>43133</v>
      </c>
      <c r="H1793" s="1"/>
      <c r="I1793" s="2">
        <v>8542.57</v>
      </c>
      <c r="J1793" s="2">
        <v>2234.4899999999998</v>
      </c>
      <c r="K1793" s="2">
        <v>2234.4899999999998</v>
      </c>
      <c r="L1793" s="2">
        <v>1182.26</v>
      </c>
      <c r="M1793" s="1"/>
      <c r="N1793" s="5">
        <f t="shared" si="54"/>
        <v>16400.07</v>
      </c>
      <c r="O1793" s="6">
        <f t="shared" si="55"/>
        <v>14235.589999999998</v>
      </c>
      <c r="P1793" s="2">
        <v>30</v>
      </c>
      <c r="Q1793" s="2" t="s">
        <v>37</v>
      </c>
      <c r="R1793" s="2">
        <v>0</v>
      </c>
      <c r="S1793" s="2">
        <v>0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2206.2600000000002</v>
      </c>
      <c r="AE1793" s="2">
        <f>VLOOKUP(Tabla3[[#This Row],[Columna1]],Tabla5[#All],3,0)</f>
        <v>2206.2600000000002</v>
      </c>
      <c r="AF1793" s="2">
        <v>0</v>
      </c>
      <c r="AG1793" s="2">
        <v>0</v>
      </c>
      <c r="AH1793" s="2">
        <v>0</v>
      </c>
      <c r="AI1793" s="2">
        <v>0</v>
      </c>
      <c r="AJ1793" s="2">
        <v>0</v>
      </c>
      <c r="AK1793" s="2">
        <f>VLOOKUP(Tabla3[[#This Row],[Columna1]],Tabla7[[ID]:[Monto neto de los bonos]],3,0)</f>
        <v>0</v>
      </c>
      <c r="AL1793" s="2">
        <v>0</v>
      </c>
      <c r="AM1793" s="2">
        <v>0</v>
      </c>
      <c r="AN1793" s="2">
        <v>0</v>
      </c>
      <c r="AO1793" s="2">
        <v>0</v>
      </c>
      <c r="AP1793" s="2">
        <v>0</v>
      </c>
      <c r="AQ1793" s="2">
        <v>0</v>
      </c>
      <c r="AR1793" s="2">
        <v>0</v>
      </c>
      <c r="AS1793" s="2">
        <v>0</v>
      </c>
      <c r="AT1793" s="2">
        <v>1419.38</v>
      </c>
      <c r="AU1793" s="2">
        <v>745.1</v>
      </c>
      <c r="AV1793" s="2">
        <v>0</v>
      </c>
      <c r="AW1793" s="1"/>
      <c r="AX1793" s="2" t="s">
        <v>422</v>
      </c>
      <c r="AY1793" s="8" t="s">
        <v>423</v>
      </c>
    </row>
    <row r="1794" spans="1:51" ht="13.15" customHeight="1" x14ac:dyDescent="0.25">
      <c r="A1794" s="7">
        <v>17618</v>
      </c>
      <c r="B1794" s="2" t="s">
        <v>1664</v>
      </c>
      <c r="C1794" s="2">
        <v>226203</v>
      </c>
      <c r="D1794" s="2" t="s">
        <v>188</v>
      </c>
      <c r="E1794" s="2" t="s">
        <v>199</v>
      </c>
      <c r="F1794" s="2" t="s">
        <v>193</v>
      </c>
      <c r="G1794" s="3">
        <v>41349</v>
      </c>
      <c r="H1794" s="1"/>
      <c r="I1794" s="2">
        <v>9717.6</v>
      </c>
      <c r="J1794" s="2">
        <v>4447.2349999999997</v>
      </c>
      <c r="K1794" s="2">
        <v>4447.2349999999997</v>
      </c>
      <c r="L1794" s="2">
        <v>2967.08</v>
      </c>
      <c r="M1794" s="1"/>
      <c r="N1794" s="5">
        <f t="shared" ref="N1794:N1857" si="56">I1794+J1794+K1794+L1794+M1794+R1794+V1794+W1794+Y1794+AD1794+AG1794+AJ1794</f>
        <v>34840.199999999997</v>
      </c>
      <c r="O1794" s="6">
        <f t="shared" ref="O1794:O1857" si="57">N1794-AS1794-AT1794-AU1794</f>
        <v>27909.199999999997</v>
      </c>
      <c r="P1794" s="2">
        <v>30</v>
      </c>
      <c r="Q1794" s="2" t="s">
        <v>37</v>
      </c>
      <c r="R1794" s="2">
        <v>0</v>
      </c>
      <c r="S1794" s="2">
        <v>0</v>
      </c>
      <c r="T1794" s="2">
        <v>0</v>
      </c>
      <c r="U1794" s="2">
        <v>0</v>
      </c>
      <c r="V1794" s="2">
        <v>893.38</v>
      </c>
      <c r="W1794" s="2">
        <v>1970.03</v>
      </c>
      <c r="X1794" s="2">
        <v>0</v>
      </c>
      <c r="Y1794" s="2">
        <v>2397.64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2">
        <f>VLOOKUP(Tabla3[[#This Row],[Columna1]],Tabla5[#All],3,0)</f>
        <v>0</v>
      </c>
      <c r="AF1794" s="2">
        <v>0</v>
      </c>
      <c r="AG1794" s="2">
        <v>8000</v>
      </c>
      <c r="AH1794" s="2">
        <v>0</v>
      </c>
      <c r="AI1794" s="2">
        <v>0</v>
      </c>
      <c r="AJ1794" s="2">
        <v>0</v>
      </c>
      <c r="AK1794" s="2">
        <f>VLOOKUP(Tabla3[[#This Row],[Columna1]],Tabla7[[ID]:[Monto neto de los bonos]],3,0)</f>
        <v>9970.0300000000007</v>
      </c>
      <c r="AL1794" s="2">
        <v>0</v>
      </c>
      <c r="AM1794" s="2">
        <v>0</v>
      </c>
      <c r="AN1794" s="2">
        <v>0</v>
      </c>
      <c r="AO1794" s="2">
        <v>0</v>
      </c>
      <c r="AP1794" s="2">
        <v>0</v>
      </c>
      <c r="AQ1794" s="2">
        <v>0</v>
      </c>
      <c r="AR1794" s="2">
        <v>0</v>
      </c>
      <c r="AS1794" s="2">
        <v>3370.86</v>
      </c>
      <c r="AT1794" s="2">
        <v>2247.2399999999998</v>
      </c>
      <c r="AU1794" s="2">
        <v>1312.9</v>
      </c>
      <c r="AV1794" s="2">
        <v>0</v>
      </c>
      <c r="AW1794" s="1"/>
      <c r="AX1794" s="2" t="s">
        <v>422</v>
      </c>
      <c r="AY1794" s="8" t="s">
        <v>428</v>
      </c>
    </row>
    <row r="1795" spans="1:51" ht="13.15" customHeight="1" x14ac:dyDescent="0.25">
      <c r="A1795" s="7">
        <v>22251</v>
      </c>
      <c r="B1795" s="2" t="s">
        <v>1665</v>
      </c>
      <c r="C1795" s="2">
        <v>3909203</v>
      </c>
      <c r="D1795" s="2" t="s">
        <v>188</v>
      </c>
      <c r="E1795" s="2" t="s">
        <v>202</v>
      </c>
      <c r="F1795" s="2" t="s">
        <v>193</v>
      </c>
      <c r="G1795" s="3">
        <v>43815</v>
      </c>
      <c r="H1795" s="1"/>
      <c r="I1795" s="2">
        <v>9717.6</v>
      </c>
      <c r="J1795" s="2">
        <v>4447.2349999999997</v>
      </c>
      <c r="K1795" s="2">
        <v>4447.2349999999997</v>
      </c>
      <c r="L1795" s="2">
        <v>1809.52</v>
      </c>
      <c r="M1795" s="1"/>
      <c r="N1795" s="5">
        <f t="shared" si="56"/>
        <v>25682.639999999999</v>
      </c>
      <c r="O1795" s="6">
        <f t="shared" si="57"/>
        <v>19241.699999999997</v>
      </c>
      <c r="P1795" s="2">
        <v>30</v>
      </c>
      <c r="Q1795" s="2" t="s">
        <v>37</v>
      </c>
      <c r="R1795" s="2">
        <v>0</v>
      </c>
      <c r="S1795" s="2">
        <v>0</v>
      </c>
      <c r="T1795" s="2">
        <v>0</v>
      </c>
      <c r="U1795" s="2">
        <v>0</v>
      </c>
      <c r="V1795" s="2">
        <v>893.38</v>
      </c>
      <c r="W1795" s="2">
        <v>1970.03</v>
      </c>
      <c r="X1795" s="2">
        <v>0</v>
      </c>
      <c r="Y1795" s="2">
        <v>2397.64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f>VLOOKUP(Tabla3[[#This Row],[Columna1]],Tabla5[#All],3,0)</f>
        <v>0</v>
      </c>
      <c r="AF1795" s="2">
        <v>0</v>
      </c>
      <c r="AG1795" s="2">
        <v>0</v>
      </c>
      <c r="AH1795" s="2">
        <v>0</v>
      </c>
      <c r="AI1795" s="2">
        <v>0</v>
      </c>
      <c r="AJ1795" s="2">
        <v>0</v>
      </c>
      <c r="AK1795" s="2">
        <f>VLOOKUP(Tabla3[[#This Row],[Columna1]],Tabla7[[ID]:[Monto neto de los bonos]],3,0)</f>
        <v>1970.03</v>
      </c>
      <c r="AL1795" s="2">
        <v>0</v>
      </c>
      <c r="AM1795" s="2">
        <v>0</v>
      </c>
      <c r="AN1795" s="2">
        <v>0</v>
      </c>
      <c r="AO1795" s="2">
        <v>0</v>
      </c>
      <c r="AP1795" s="2">
        <v>0</v>
      </c>
      <c r="AQ1795" s="2">
        <v>0</v>
      </c>
      <c r="AR1795" s="2">
        <v>0</v>
      </c>
      <c r="AS1795" s="2">
        <v>3197.22</v>
      </c>
      <c r="AT1795" s="2">
        <v>2131.48</v>
      </c>
      <c r="AU1795" s="2">
        <v>1112.24</v>
      </c>
      <c r="AV1795" s="2">
        <v>0</v>
      </c>
      <c r="AW1795" s="1"/>
      <c r="AX1795" s="2" t="s">
        <v>422</v>
      </c>
      <c r="AY1795" s="8" t="s">
        <v>428</v>
      </c>
    </row>
    <row r="1796" spans="1:51" ht="13.15" customHeight="1" x14ac:dyDescent="0.25">
      <c r="A1796" s="7">
        <v>15524</v>
      </c>
      <c r="B1796" s="2" t="s">
        <v>1666</v>
      </c>
      <c r="C1796" s="2">
        <v>187703</v>
      </c>
      <c r="D1796" s="2" t="s">
        <v>188</v>
      </c>
      <c r="E1796" s="2" t="s">
        <v>202</v>
      </c>
      <c r="F1796" s="2" t="s">
        <v>201</v>
      </c>
      <c r="G1796" s="3">
        <v>40102</v>
      </c>
      <c r="H1796" s="1"/>
      <c r="I1796" s="2">
        <v>11670.43</v>
      </c>
      <c r="J1796" s="2">
        <v>4294.8850000000002</v>
      </c>
      <c r="K1796" s="2">
        <v>4294.8850000000002</v>
      </c>
      <c r="L1796" s="2">
        <v>4670.51</v>
      </c>
      <c r="M1796" s="1"/>
      <c r="N1796" s="5">
        <f t="shared" si="56"/>
        <v>31276.6</v>
      </c>
      <c r="O1796" s="6">
        <f t="shared" si="57"/>
        <v>22748.799999999999</v>
      </c>
      <c r="P1796" s="2">
        <v>30</v>
      </c>
      <c r="Q1796" s="2" t="s">
        <v>37</v>
      </c>
      <c r="R1796" s="2">
        <v>0</v>
      </c>
      <c r="S1796" s="2">
        <v>0</v>
      </c>
      <c r="T1796" s="2">
        <v>0</v>
      </c>
      <c r="U1796" s="2">
        <v>0</v>
      </c>
      <c r="V1796" s="2">
        <v>972.5</v>
      </c>
      <c r="W1796" s="2">
        <v>1803.57</v>
      </c>
      <c r="X1796" s="2">
        <v>0</v>
      </c>
      <c r="Y1796" s="2">
        <v>2550.19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f>VLOOKUP(Tabla3[[#This Row],[Columna1]],Tabla5[#All],3,0)</f>
        <v>0</v>
      </c>
      <c r="AF1796" s="2">
        <v>0</v>
      </c>
      <c r="AG1796" s="2">
        <v>1019.63</v>
      </c>
      <c r="AH1796" s="2">
        <v>0</v>
      </c>
      <c r="AI1796" s="2">
        <v>0</v>
      </c>
      <c r="AJ1796" s="2">
        <v>0</v>
      </c>
      <c r="AK1796" s="2">
        <f>VLOOKUP(Tabla3[[#This Row],[Columna1]],Tabla7[[ID]:[Monto neto de los bonos]],3,0)</f>
        <v>2823.2</v>
      </c>
      <c r="AL1796" s="2">
        <v>0</v>
      </c>
      <c r="AM1796" s="2">
        <v>0</v>
      </c>
      <c r="AN1796" s="2">
        <v>0</v>
      </c>
      <c r="AO1796" s="2">
        <v>0</v>
      </c>
      <c r="AP1796" s="2">
        <v>0</v>
      </c>
      <c r="AQ1796" s="2">
        <v>0</v>
      </c>
      <c r="AR1796" s="2">
        <v>0</v>
      </c>
      <c r="AS1796" s="2">
        <v>3885.48</v>
      </c>
      <c r="AT1796" s="2">
        <v>2590.3200000000002</v>
      </c>
      <c r="AU1796" s="2">
        <v>2052</v>
      </c>
      <c r="AV1796" s="2">
        <v>0</v>
      </c>
      <c r="AW1796" s="1"/>
      <c r="AX1796" s="2" t="s">
        <v>422</v>
      </c>
      <c r="AY1796" s="8" t="s">
        <v>428</v>
      </c>
    </row>
    <row r="1797" spans="1:51" ht="13.15" customHeight="1" x14ac:dyDescent="0.25">
      <c r="A1797" s="7">
        <v>16659</v>
      </c>
      <c r="B1797" s="2" t="s">
        <v>1667</v>
      </c>
      <c r="C1797" s="2">
        <v>257503</v>
      </c>
      <c r="D1797" s="2" t="s">
        <v>188</v>
      </c>
      <c r="E1797" s="2" t="s">
        <v>214</v>
      </c>
      <c r="F1797" s="2" t="s">
        <v>193</v>
      </c>
      <c r="G1797" s="3">
        <v>40710</v>
      </c>
      <c r="H1797" s="1"/>
      <c r="I1797" s="2">
        <v>9717.6</v>
      </c>
      <c r="J1797" s="2">
        <v>4447.2349999999997</v>
      </c>
      <c r="K1797" s="2">
        <v>4447.2349999999997</v>
      </c>
      <c r="L1797" s="2">
        <v>2673.25</v>
      </c>
      <c r="M1797" s="1"/>
      <c r="N1797" s="5">
        <f t="shared" si="56"/>
        <v>22178.7</v>
      </c>
      <c r="O1797" s="6">
        <f t="shared" si="57"/>
        <v>15373.820000000002</v>
      </c>
      <c r="P1797" s="2">
        <v>30</v>
      </c>
      <c r="Q1797" s="2" t="s">
        <v>37</v>
      </c>
      <c r="R1797" s="2">
        <v>0</v>
      </c>
      <c r="S1797" s="2">
        <v>0</v>
      </c>
      <c r="T1797" s="2">
        <v>0</v>
      </c>
      <c r="U1797" s="2">
        <v>0</v>
      </c>
      <c r="V1797" s="2">
        <v>893.38</v>
      </c>
      <c r="W1797" s="2">
        <v>0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f>VLOOKUP(Tabla3[[#This Row],[Columna1]],Tabla5[#All],3,0)</f>
        <v>0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f>VLOOKUP(Tabla3[[#This Row],[Columna1]],Tabla7[[ID]:[Monto neto de los bonos]],3,0)</f>
        <v>0</v>
      </c>
      <c r="AL1797" s="2">
        <v>0</v>
      </c>
      <c r="AM1797" s="2">
        <v>0</v>
      </c>
      <c r="AN1797" s="2">
        <v>0</v>
      </c>
      <c r="AO1797" s="2">
        <v>1000</v>
      </c>
      <c r="AP1797" s="2">
        <v>0</v>
      </c>
      <c r="AQ1797" s="2">
        <v>0</v>
      </c>
      <c r="AR1797" s="2">
        <v>0</v>
      </c>
      <c r="AS1797" s="2">
        <v>3326.78</v>
      </c>
      <c r="AT1797" s="2">
        <v>2217.86</v>
      </c>
      <c r="AU1797" s="2">
        <v>1260.24</v>
      </c>
      <c r="AV1797" s="2">
        <v>0</v>
      </c>
      <c r="AW1797" s="1"/>
      <c r="AX1797" s="2" t="s">
        <v>422</v>
      </c>
      <c r="AY1797" s="8" t="s">
        <v>428</v>
      </c>
    </row>
    <row r="1798" spans="1:51" ht="13.15" customHeight="1" x14ac:dyDescent="0.25">
      <c r="A1798" s="7">
        <v>15491</v>
      </c>
      <c r="B1798" s="2" t="s">
        <v>4530</v>
      </c>
      <c r="C1798" s="2">
        <v>186103</v>
      </c>
      <c r="D1798" s="2" t="s">
        <v>188</v>
      </c>
      <c r="E1798" s="2" t="s">
        <v>195</v>
      </c>
      <c r="F1798" s="2" t="s">
        <v>42</v>
      </c>
      <c r="G1798" s="3">
        <v>40002</v>
      </c>
      <c r="H1798" s="1"/>
      <c r="I1798" s="2">
        <v>9836.7099999999991</v>
      </c>
      <c r="J1798" s="2">
        <v>3056.2150000000001</v>
      </c>
      <c r="K1798" s="2">
        <v>3056.2150000000001</v>
      </c>
      <c r="L1798" s="2">
        <v>1265.76</v>
      </c>
      <c r="M1798" s="1"/>
      <c r="N1798" s="5">
        <f t="shared" si="56"/>
        <v>18278.179999999997</v>
      </c>
      <c r="O1798" s="6">
        <f t="shared" si="57"/>
        <v>15378.879999999997</v>
      </c>
      <c r="P1798" s="2">
        <v>30</v>
      </c>
      <c r="Q1798" s="2" t="s">
        <v>37</v>
      </c>
      <c r="R1798" s="2">
        <v>0</v>
      </c>
      <c r="S1798" s="2">
        <v>0</v>
      </c>
      <c r="T1798" s="2">
        <v>0</v>
      </c>
      <c r="U1798" s="2">
        <v>0</v>
      </c>
      <c r="V1798" s="2">
        <v>1063.28</v>
      </c>
      <c r="W1798" s="2">
        <v>0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2">
        <f>VLOOKUP(Tabla3[[#This Row],[Columna1]],Tabla5[#All],3,0)</f>
        <v>0</v>
      </c>
      <c r="AF1798" s="2">
        <v>0</v>
      </c>
      <c r="AG1798" s="2">
        <v>0</v>
      </c>
      <c r="AH1798" s="2">
        <v>0</v>
      </c>
      <c r="AI1798" s="2">
        <v>0</v>
      </c>
      <c r="AJ1798" s="2">
        <v>0</v>
      </c>
      <c r="AK1798" s="2">
        <f>VLOOKUP(Tabla3[[#This Row],[Columna1]],Tabla7[[ID]:[Monto neto de los bonos]],3,0)</f>
        <v>0</v>
      </c>
      <c r="AL1798" s="2">
        <v>0</v>
      </c>
      <c r="AM1798" s="2">
        <v>0</v>
      </c>
      <c r="AN1798" s="2">
        <v>0</v>
      </c>
      <c r="AO1798" s="2">
        <v>0</v>
      </c>
      <c r="AP1798" s="2">
        <v>0</v>
      </c>
      <c r="AQ1798" s="2">
        <v>0</v>
      </c>
      <c r="AR1798" s="2">
        <v>0</v>
      </c>
      <c r="AS1798" s="2">
        <v>0</v>
      </c>
      <c r="AT1798" s="2">
        <v>1827.82</v>
      </c>
      <c r="AU1798" s="2">
        <v>1071.48</v>
      </c>
      <c r="AV1798" s="2">
        <v>0</v>
      </c>
      <c r="AW1798" s="1"/>
      <c r="AX1798" s="2" t="s">
        <v>422</v>
      </c>
      <c r="AY1798" s="8" t="s">
        <v>423</v>
      </c>
    </row>
    <row r="1799" spans="1:51" ht="13.15" customHeight="1" x14ac:dyDescent="0.25">
      <c r="A1799" s="7">
        <v>24877</v>
      </c>
      <c r="B1799" s="2" t="s">
        <v>1668</v>
      </c>
      <c r="C1799" s="2">
        <v>6291903</v>
      </c>
      <c r="D1799" s="2" t="s">
        <v>188</v>
      </c>
      <c r="E1799" s="2" t="s">
        <v>196</v>
      </c>
      <c r="F1799" s="2" t="s">
        <v>193</v>
      </c>
      <c r="G1799" s="3">
        <v>45338</v>
      </c>
      <c r="H1799" s="1"/>
      <c r="I1799" s="2">
        <v>9717.6</v>
      </c>
      <c r="J1799" s="2">
        <v>4447.2349999999997</v>
      </c>
      <c r="K1799" s="2">
        <v>4447.2349999999997</v>
      </c>
      <c r="L1799" s="2">
        <v>0</v>
      </c>
      <c r="M1799" s="1"/>
      <c r="N1799" s="5">
        <f t="shared" si="56"/>
        <v>24848.39</v>
      </c>
      <c r="O1799" s="6">
        <f t="shared" si="57"/>
        <v>18155.289999999997</v>
      </c>
      <c r="P1799" s="2">
        <v>30</v>
      </c>
      <c r="Q1799" s="2" t="s">
        <v>37</v>
      </c>
      <c r="R1799" s="2">
        <v>0</v>
      </c>
      <c r="S1799" s="2">
        <v>0</v>
      </c>
      <c r="T1799" s="2">
        <v>0</v>
      </c>
      <c r="U1799" s="2">
        <v>0</v>
      </c>
      <c r="V1799" s="2">
        <v>893.38</v>
      </c>
      <c r="W1799" s="2">
        <v>1970.03</v>
      </c>
      <c r="X1799" s="2">
        <v>0</v>
      </c>
      <c r="Y1799" s="2">
        <v>3372.91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f>VLOOKUP(Tabla3[[#This Row],[Columna1]],Tabla5[#All],3,0)</f>
        <v>0</v>
      </c>
      <c r="AF1799" s="2">
        <v>0</v>
      </c>
      <c r="AG1799" s="2">
        <v>0</v>
      </c>
      <c r="AH1799" s="2">
        <v>0</v>
      </c>
      <c r="AI1799" s="2">
        <v>0</v>
      </c>
      <c r="AJ1799" s="2">
        <v>0</v>
      </c>
      <c r="AK1799" s="2">
        <f>VLOOKUP(Tabla3[[#This Row],[Columna1]],Tabla7[[ID]:[Monto neto de los bonos]],3,0)</f>
        <v>1970.03</v>
      </c>
      <c r="AL1799" s="2">
        <v>0</v>
      </c>
      <c r="AM1799" s="2">
        <v>0</v>
      </c>
      <c r="AN1799" s="2">
        <v>0</v>
      </c>
      <c r="AO1799" s="2">
        <v>0</v>
      </c>
      <c r="AP1799" s="2">
        <v>0</v>
      </c>
      <c r="AQ1799" s="2">
        <v>0</v>
      </c>
      <c r="AR1799" s="2">
        <v>0</v>
      </c>
      <c r="AS1799" s="2">
        <v>3901.06</v>
      </c>
      <c r="AT1799" s="2">
        <v>1950.52</v>
      </c>
      <c r="AU1799" s="2">
        <v>841.52</v>
      </c>
      <c r="AV1799" s="2">
        <v>0</v>
      </c>
      <c r="AW1799" s="1"/>
      <c r="AX1799" s="2" t="s">
        <v>422</v>
      </c>
      <c r="AY1799" s="8" t="s">
        <v>428</v>
      </c>
    </row>
    <row r="1800" spans="1:51" ht="13.15" customHeight="1" x14ac:dyDescent="0.25">
      <c r="A1800" s="7">
        <v>23714</v>
      </c>
      <c r="B1800" s="2" t="s">
        <v>1669</v>
      </c>
      <c r="C1800" s="2">
        <v>5425903</v>
      </c>
      <c r="D1800" s="2" t="s">
        <v>188</v>
      </c>
      <c r="E1800" s="2" t="s">
        <v>204</v>
      </c>
      <c r="F1800" s="2" t="s">
        <v>36</v>
      </c>
      <c r="G1800" s="3">
        <v>44623</v>
      </c>
      <c r="H1800" s="1"/>
      <c r="I1800" s="2">
        <v>13165.89</v>
      </c>
      <c r="J1800" s="2">
        <v>2789.65</v>
      </c>
      <c r="K1800" s="2">
        <v>2789.65</v>
      </c>
      <c r="L1800" s="2">
        <v>0</v>
      </c>
      <c r="M1800" s="1"/>
      <c r="N1800" s="5">
        <f t="shared" si="56"/>
        <v>30242.01</v>
      </c>
      <c r="O1800" s="6">
        <f t="shared" si="57"/>
        <v>27128.469999999998</v>
      </c>
      <c r="P1800" s="2">
        <v>30</v>
      </c>
      <c r="Q1800" s="2" t="s">
        <v>37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11496.82</v>
      </c>
      <c r="AE1800" s="2">
        <f>VLOOKUP(Tabla3[[#This Row],[Columna1]],Tabla5[#All],3,0)</f>
        <v>11496.82</v>
      </c>
      <c r="AF1800" s="2">
        <v>0</v>
      </c>
      <c r="AG1800" s="2">
        <v>0</v>
      </c>
      <c r="AH1800" s="2">
        <v>0</v>
      </c>
      <c r="AI1800" s="2">
        <v>0</v>
      </c>
      <c r="AJ1800" s="2">
        <v>0</v>
      </c>
      <c r="AK1800" s="2">
        <f>VLOOKUP(Tabla3[[#This Row],[Columna1]],Tabla7[[ID]:[Monto neto de los bonos]],3,0)</f>
        <v>0</v>
      </c>
      <c r="AL1800" s="2">
        <v>0</v>
      </c>
      <c r="AM1800" s="2">
        <v>0</v>
      </c>
      <c r="AN1800" s="2">
        <v>0</v>
      </c>
      <c r="AO1800" s="2">
        <v>0</v>
      </c>
      <c r="AP1800" s="2">
        <v>0</v>
      </c>
      <c r="AQ1800" s="2">
        <v>0</v>
      </c>
      <c r="AR1800" s="2">
        <v>0</v>
      </c>
      <c r="AS1800" s="2">
        <v>0</v>
      </c>
      <c r="AT1800" s="2">
        <v>1874.52</v>
      </c>
      <c r="AU1800" s="2">
        <v>1239.02</v>
      </c>
      <c r="AV1800" s="2">
        <v>0</v>
      </c>
      <c r="AW1800" s="1"/>
      <c r="AX1800" s="2" t="s">
        <v>422</v>
      </c>
      <c r="AY1800" s="8" t="s">
        <v>423</v>
      </c>
    </row>
    <row r="1801" spans="1:51" ht="13.15" customHeight="1" x14ac:dyDescent="0.25">
      <c r="A1801" s="7">
        <v>24879</v>
      </c>
      <c r="B1801" s="2" t="s">
        <v>1670</v>
      </c>
      <c r="C1801" s="2">
        <v>6291303</v>
      </c>
      <c r="D1801" s="2" t="s">
        <v>188</v>
      </c>
      <c r="E1801" s="2" t="s">
        <v>196</v>
      </c>
      <c r="F1801" s="2" t="s">
        <v>193</v>
      </c>
      <c r="G1801" s="3">
        <v>45338</v>
      </c>
      <c r="H1801" s="1"/>
      <c r="I1801" s="2">
        <v>9717.6</v>
      </c>
      <c r="J1801" s="2">
        <v>4447.2349999999997</v>
      </c>
      <c r="K1801" s="2">
        <v>4447.2349999999997</v>
      </c>
      <c r="L1801" s="2">
        <v>0</v>
      </c>
      <c r="M1801" s="1"/>
      <c r="N1801" s="5">
        <f t="shared" si="56"/>
        <v>24848.39</v>
      </c>
      <c r="O1801" s="6">
        <f t="shared" si="57"/>
        <v>18155.289999999997</v>
      </c>
      <c r="P1801" s="2">
        <v>30</v>
      </c>
      <c r="Q1801" s="2" t="s">
        <v>37</v>
      </c>
      <c r="R1801" s="2">
        <v>0</v>
      </c>
      <c r="S1801" s="2">
        <v>0</v>
      </c>
      <c r="T1801" s="2">
        <v>0</v>
      </c>
      <c r="U1801" s="2">
        <v>0</v>
      </c>
      <c r="V1801" s="2">
        <v>893.38</v>
      </c>
      <c r="W1801" s="2">
        <v>1970.03</v>
      </c>
      <c r="X1801" s="2">
        <v>0</v>
      </c>
      <c r="Y1801" s="2">
        <v>3372.91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2">
        <f>VLOOKUP(Tabla3[[#This Row],[Columna1]],Tabla5[#All],3,0)</f>
        <v>0</v>
      </c>
      <c r="AF1801" s="2">
        <v>0</v>
      </c>
      <c r="AG1801" s="2">
        <v>0</v>
      </c>
      <c r="AH1801" s="2">
        <v>0</v>
      </c>
      <c r="AI1801" s="2">
        <v>0</v>
      </c>
      <c r="AJ1801" s="2">
        <v>0</v>
      </c>
      <c r="AK1801" s="2">
        <f>VLOOKUP(Tabla3[[#This Row],[Columna1]],Tabla7[[ID]:[Monto neto de los bonos]],3,0)</f>
        <v>1970.03</v>
      </c>
      <c r="AL1801" s="2">
        <v>0</v>
      </c>
      <c r="AM1801" s="2">
        <v>0</v>
      </c>
      <c r="AN1801" s="2">
        <v>0</v>
      </c>
      <c r="AO1801" s="2">
        <v>0</v>
      </c>
      <c r="AP1801" s="2">
        <v>0</v>
      </c>
      <c r="AQ1801" s="2">
        <v>0</v>
      </c>
      <c r="AR1801" s="2">
        <v>0</v>
      </c>
      <c r="AS1801" s="2">
        <v>3901.06</v>
      </c>
      <c r="AT1801" s="2">
        <v>1950.52</v>
      </c>
      <c r="AU1801" s="2">
        <v>841.52</v>
      </c>
      <c r="AV1801" s="2">
        <v>0</v>
      </c>
      <c r="AW1801" s="1"/>
      <c r="AX1801" s="2" t="s">
        <v>422</v>
      </c>
      <c r="AY1801" s="8" t="s">
        <v>428</v>
      </c>
    </row>
    <row r="1802" spans="1:51" ht="13.15" customHeight="1" x14ac:dyDescent="0.25">
      <c r="A1802" s="7">
        <v>16766</v>
      </c>
      <c r="B1802" s="2" t="s">
        <v>4087</v>
      </c>
      <c r="C1802" s="2">
        <v>262603</v>
      </c>
      <c r="D1802" s="2" t="s">
        <v>188</v>
      </c>
      <c r="E1802" s="2" t="s">
        <v>190</v>
      </c>
      <c r="F1802" s="2" t="s">
        <v>216</v>
      </c>
      <c r="G1802" s="3">
        <v>40756</v>
      </c>
      <c r="H1802" s="1"/>
      <c r="I1802" s="2">
        <v>11612.32</v>
      </c>
      <c r="J1802" s="2">
        <v>4273.5050000000001</v>
      </c>
      <c r="K1802" s="2">
        <v>4273.5050000000001</v>
      </c>
      <c r="L1802" s="2">
        <v>2643.73</v>
      </c>
      <c r="M1802" s="1"/>
      <c r="N1802" s="5">
        <f t="shared" si="56"/>
        <v>26803.120000000003</v>
      </c>
      <c r="O1802" s="6">
        <f t="shared" si="57"/>
        <v>19252.620000000006</v>
      </c>
      <c r="P1802" s="2">
        <v>30</v>
      </c>
      <c r="Q1802" s="2" t="s">
        <v>37</v>
      </c>
      <c r="R1802" s="2">
        <v>0</v>
      </c>
      <c r="S1802" s="2">
        <v>0</v>
      </c>
      <c r="T1802" s="2">
        <v>0</v>
      </c>
      <c r="U1802" s="2">
        <v>0</v>
      </c>
      <c r="V1802" s="2">
        <v>967.66</v>
      </c>
      <c r="W1802" s="2">
        <v>3032.4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f>VLOOKUP(Tabla3[[#This Row],[Columna1]],Tabla5[#All],3,0)</f>
        <v>0</v>
      </c>
      <c r="AF1802" s="2">
        <v>0</v>
      </c>
      <c r="AG1802" s="2">
        <v>0</v>
      </c>
      <c r="AH1802" s="2">
        <v>0</v>
      </c>
      <c r="AI1802" s="2">
        <v>0</v>
      </c>
      <c r="AJ1802" s="2">
        <v>0</v>
      </c>
      <c r="AK1802" s="2">
        <f>VLOOKUP(Tabla3[[#This Row],[Columna1]],Tabla7[[ID]:[Monto neto de los bonos]],3,0)</f>
        <v>3032.4</v>
      </c>
      <c r="AL1802" s="2">
        <v>0</v>
      </c>
      <c r="AM1802" s="2">
        <v>0</v>
      </c>
      <c r="AN1802" s="2">
        <v>0</v>
      </c>
      <c r="AO1802" s="2">
        <v>0</v>
      </c>
      <c r="AP1802" s="2">
        <v>0</v>
      </c>
      <c r="AQ1802" s="4">
        <v>5012.87</v>
      </c>
      <c r="AR1802" s="2">
        <v>0</v>
      </c>
      <c r="AS1802" s="2">
        <v>3565.62</v>
      </c>
      <c r="AT1802" s="2">
        <v>2377.08</v>
      </c>
      <c r="AU1802" s="2">
        <v>1607.8</v>
      </c>
      <c r="AV1802" s="2">
        <v>0</v>
      </c>
      <c r="AW1802" s="1"/>
      <c r="AX1802" s="2" t="s">
        <v>422</v>
      </c>
      <c r="AY1802" s="8" t="s">
        <v>423</v>
      </c>
    </row>
    <row r="1803" spans="1:51" ht="13.15" customHeight="1" x14ac:dyDescent="0.25">
      <c r="A1803" s="7">
        <v>24411</v>
      </c>
      <c r="B1803" s="2" t="s">
        <v>4315</v>
      </c>
      <c r="C1803" s="2">
        <v>5904403</v>
      </c>
      <c r="D1803" s="2" t="s">
        <v>188</v>
      </c>
      <c r="E1803" s="2" t="s">
        <v>211</v>
      </c>
      <c r="F1803" s="2" t="s">
        <v>212</v>
      </c>
      <c r="G1803" s="3">
        <v>45231</v>
      </c>
      <c r="H1803" s="1"/>
      <c r="I1803" s="2">
        <v>8947.52</v>
      </c>
      <c r="J1803" s="2">
        <v>4838.1850000000004</v>
      </c>
      <c r="K1803" s="2">
        <v>4838.1850000000004</v>
      </c>
      <c r="L1803" s="2">
        <v>0</v>
      </c>
      <c r="M1803" s="1"/>
      <c r="N1803" s="5">
        <f t="shared" si="56"/>
        <v>20846.560000000005</v>
      </c>
      <c r="O1803" s="6">
        <f t="shared" si="57"/>
        <v>18323.640000000003</v>
      </c>
      <c r="P1803" s="2">
        <v>30</v>
      </c>
      <c r="Q1803" s="2" t="s">
        <v>37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2222.67</v>
      </c>
      <c r="AE1803" s="2">
        <f>VLOOKUP(Tabla3[[#This Row],[Columna1]],Tabla5[#All],3,0)</f>
        <v>2222.67</v>
      </c>
      <c r="AF1803" s="2">
        <v>0</v>
      </c>
      <c r="AG1803" s="2">
        <v>0</v>
      </c>
      <c r="AH1803" s="2">
        <v>0</v>
      </c>
      <c r="AI1803" s="2">
        <v>0</v>
      </c>
      <c r="AJ1803" s="2">
        <v>0</v>
      </c>
      <c r="AK1803" s="2">
        <f>VLOOKUP(Tabla3[[#This Row],[Columna1]],Tabla7[[ID]:[Monto neto de los bonos]],3,0)</f>
        <v>0</v>
      </c>
      <c r="AL1803" s="2">
        <v>0</v>
      </c>
      <c r="AM1803" s="2">
        <v>0</v>
      </c>
      <c r="AN1803" s="2">
        <v>0</v>
      </c>
      <c r="AO1803" s="2">
        <v>0</v>
      </c>
      <c r="AP1803" s="2">
        <v>0</v>
      </c>
      <c r="AQ1803" s="2">
        <v>0</v>
      </c>
      <c r="AR1803" s="2">
        <v>0</v>
      </c>
      <c r="AS1803" s="2">
        <v>0</v>
      </c>
      <c r="AT1803" s="2">
        <v>1862.4</v>
      </c>
      <c r="AU1803" s="2">
        <v>660.52</v>
      </c>
      <c r="AV1803" s="2">
        <v>0</v>
      </c>
      <c r="AW1803" s="1"/>
      <c r="AX1803" s="2" t="s">
        <v>422</v>
      </c>
      <c r="AY1803" s="8" t="s">
        <v>423</v>
      </c>
    </row>
    <row r="1804" spans="1:51" ht="13.15" customHeight="1" x14ac:dyDescent="0.25">
      <c r="A1804" s="7">
        <v>23525</v>
      </c>
      <c r="B1804" s="2" t="s">
        <v>4034</v>
      </c>
      <c r="C1804" s="2">
        <v>5290403</v>
      </c>
      <c r="D1804" s="2" t="s">
        <v>188</v>
      </c>
      <c r="E1804" s="2" t="s">
        <v>194</v>
      </c>
      <c r="F1804" s="2" t="s">
        <v>45</v>
      </c>
      <c r="G1804" s="3">
        <v>44531</v>
      </c>
      <c r="H1804" s="1"/>
      <c r="I1804" s="2">
        <v>13413.65</v>
      </c>
      <c r="J1804" s="2">
        <v>2841.47</v>
      </c>
      <c r="K1804" s="2">
        <v>2841.47</v>
      </c>
      <c r="L1804" s="2">
        <v>0</v>
      </c>
      <c r="M1804" s="1"/>
      <c r="N1804" s="5">
        <f t="shared" si="56"/>
        <v>22405.98</v>
      </c>
      <c r="O1804" s="6">
        <f t="shared" si="57"/>
        <v>19212.919999999998</v>
      </c>
      <c r="P1804" s="2">
        <v>30</v>
      </c>
      <c r="Q1804" s="2" t="s">
        <v>37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3309.39</v>
      </c>
      <c r="AE1804" s="2">
        <f>VLOOKUP(Tabla3[[#This Row],[Columna1]],Tabla5[#All],3,0)</f>
        <v>3309.39</v>
      </c>
      <c r="AF1804" s="2">
        <v>0</v>
      </c>
      <c r="AG1804" s="2">
        <v>0</v>
      </c>
      <c r="AH1804" s="2">
        <v>0</v>
      </c>
      <c r="AI1804" s="2">
        <v>0</v>
      </c>
      <c r="AJ1804" s="2">
        <v>0</v>
      </c>
      <c r="AK1804" s="2">
        <f>VLOOKUP(Tabla3[[#This Row],[Columna1]],Tabla7[[ID]:[Monto neto de los bonos]],3,0)</f>
        <v>0</v>
      </c>
      <c r="AL1804" s="2">
        <v>0</v>
      </c>
      <c r="AM1804" s="2">
        <v>0</v>
      </c>
      <c r="AN1804" s="2">
        <v>0</v>
      </c>
      <c r="AO1804" s="2">
        <v>0</v>
      </c>
      <c r="AP1804" s="2">
        <v>0</v>
      </c>
      <c r="AQ1804" s="2">
        <v>0</v>
      </c>
      <c r="AR1804" s="2">
        <v>0</v>
      </c>
      <c r="AS1804" s="2">
        <v>0</v>
      </c>
      <c r="AT1804" s="2">
        <v>1909.64</v>
      </c>
      <c r="AU1804" s="2">
        <v>1283.42</v>
      </c>
      <c r="AV1804" s="2">
        <v>0</v>
      </c>
      <c r="AW1804" s="1"/>
      <c r="AX1804" s="2" t="s">
        <v>422</v>
      </c>
      <c r="AY1804" s="8" t="s">
        <v>423</v>
      </c>
    </row>
    <row r="1805" spans="1:51" ht="13.15" customHeight="1" x14ac:dyDescent="0.25">
      <c r="A1805" s="7">
        <v>13909</v>
      </c>
      <c r="B1805" s="2" t="s">
        <v>1671</v>
      </c>
      <c r="C1805" s="2">
        <v>132203</v>
      </c>
      <c r="D1805" s="2" t="s">
        <v>188</v>
      </c>
      <c r="E1805" s="2" t="s">
        <v>190</v>
      </c>
      <c r="F1805" s="2" t="s">
        <v>216</v>
      </c>
      <c r="G1805" s="3">
        <v>39036</v>
      </c>
      <c r="H1805" s="1"/>
      <c r="I1805" s="2">
        <v>11612.32</v>
      </c>
      <c r="J1805" s="2">
        <v>4273.5050000000001</v>
      </c>
      <c r="K1805" s="2">
        <v>4273.5050000000001</v>
      </c>
      <c r="L1805" s="2">
        <v>3409.39</v>
      </c>
      <c r="M1805" s="1"/>
      <c r="N1805" s="5">
        <f t="shared" si="56"/>
        <v>27568.780000000002</v>
      </c>
      <c r="O1805" s="6">
        <f t="shared" si="57"/>
        <v>19665.460000000003</v>
      </c>
      <c r="P1805" s="2">
        <v>30</v>
      </c>
      <c r="Q1805" s="2" t="s">
        <v>37</v>
      </c>
      <c r="R1805" s="2">
        <v>0</v>
      </c>
      <c r="S1805" s="2">
        <v>0</v>
      </c>
      <c r="T1805" s="2">
        <v>0</v>
      </c>
      <c r="U1805" s="2">
        <v>0</v>
      </c>
      <c r="V1805" s="2">
        <v>967.66</v>
      </c>
      <c r="W1805" s="2">
        <v>3032.4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2">
        <f>VLOOKUP(Tabla3[[#This Row],[Columna1]],Tabla5[#All],3,0)</f>
        <v>0</v>
      </c>
      <c r="AF1805" s="2">
        <v>5000</v>
      </c>
      <c r="AG1805" s="2">
        <v>0</v>
      </c>
      <c r="AH1805" s="2">
        <v>0</v>
      </c>
      <c r="AI1805" s="2">
        <v>0</v>
      </c>
      <c r="AJ1805" s="2">
        <v>0</v>
      </c>
      <c r="AK1805" s="2">
        <f>VLOOKUP(Tabla3[[#This Row],[Columna1]],Tabla7[[ID]:[Monto neto de los bonos]],3,0)</f>
        <v>3032.4</v>
      </c>
      <c r="AL1805" s="2">
        <v>0</v>
      </c>
      <c r="AM1805" s="2">
        <v>0</v>
      </c>
      <c r="AN1805" s="2">
        <v>0</v>
      </c>
      <c r="AO1805" s="2">
        <v>0</v>
      </c>
      <c r="AP1805" s="2">
        <v>0</v>
      </c>
      <c r="AQ1805" s="4">
        <v>3000</v>
      </c>
      <c r="AR1805" s="2">
        <v>0</v>
      </c>
      <c r="AS1805" s="2">
        <v>3680.46</v>
      </c>
      <c r="AT1805" s="2">
        <v>2453.64</v>
      </c>
      <c r="AU1805" s="2">
        <v>1769.22</v>
      </c>
      <c r="AV1805" s="2">
        <v>0</v>
      </c>
      <c r="AW1805" s="1"/>
      <c r="AX1805" s="2" t="s">
        <v>422</v>
      </c>
      <c r="AY1805" s="8" t="s">
        <v>423</v>
      </c>
    </row>
    <row r="1806" spans="1:51" ht="13.15" customHeight="1" x14ac:dyDescent="0.25">
      <c r="A1806" s="7">
        <v>13947</v>
      </c>
      <c r="B1806" s="2" t="s">
        <v>1672</v>
      </c>
      <c r="C1806" s="2">
        <v>135103</v>
      </c>
      <c r="D1806" s="2" t="s">
        <v>188</v>
      </c>
      <c r="E1806" s="2" t="s">
        <v>208</v>
      </c>
      <c r="F1806" s="2" t="s">
        <v>221</v>
      </c>
      <c r="G1806" s="3">
        <v>39056</v>
      </c>
      <c r="H1806" s="1"/>
      <c r="I1806" s="2">
        <v>11148.79</v>
      </c>
      <c r="J1806" s="2">
        <v>5442.7049999999999</v>
      </c>
      <c r="K1806" s="2">
        <v>5442.7049999999999</v>
      </c>
      <c r="L1806" s="2">
        <v>4059.32</v>
      </c>
      <c r="M1806" s="1"/>
      <c r="N1806" s="5">
        <f t="shared" si="56"/>
        <v>40176.330000000009</v>
      </c>
      <c r="O1806" s="6">
        <f t="shared" si="57"/>
        <v>31560.230000000014</v>
      </c>
      <c r="P1806" s="2">
        <v>30</v>
      </c>
      <c r="Q1806" s="2" t="s">
        <v>37</v>
      </c>
      <c r="R1806" s="2">
        <v>0</v>
      </c>
      <c r="S1806" s="2">
        <v>0</v>
      </c>
      <c r="T1806" s="2">
        <v>0</v>
      </c>
      <c r="U1806" s="2">
        <v>0</v>
      </c>
      <c r="V1806" s="2">
        <v>1057.6600000000001</v>
      </c>
      <c r="W1806" s="2">
        <v>2384.64</v>
      </c>
      <c r="X1806" s="2">
        <v>0</v>
      </c>
      <c r="Y1806" s="2">
        <v>6362.13</v>
      </c>
      <c r="Z1806" s="2">
        <v>0</v>
      </c>
      <c r="AA1806" s="2">
        <v>0</v>
      </c>
      <c r="AB1806" s="2">
        <v>0</v>
      </c>
      <c r="AC1806" s="2">
        <v>0</v>
      </c>
      <c r="AD1806" s="2">
        <v>2172.09</v>
      </c>
      <c r="AE1806" s="2">
        <f>VLOOKUP(Tabla3[[#This Row],[Columna1]],Tabla5[#All],3,0)</f>
        <v>2172.09</v>
      </c>
      <c r="AF1806" s="2">
        <v>0</v>
      </c>
      <c r="AG1806" s="2">
        <v>2000</v>
      </c>
      <c r="AH1806" s="2">
        <v>0</v>
      </c>
      <c r="AI1806" s="2">
        <v>0</v>
      </c>
      <c r="AJ1806" s="2">
        <v>106.29</v>
      </c>
      <c r="AK1806" s="2">
        <f>VLOOKUP(Tabla3[[#This Row],[Columna1]],Tabla7[[ID]:[Monto neto de los bonos]],3,0)</f>
        <v>8224.5499999999993</v>
      </c>
      <c r="AL1806" s="2">
        <v>0</v>
      </c>
      <c r="AM1806" s="2">
        <v>0</v>
      </c>
      <c r="AN1806" s="2">
        <v>0</v>
      </c>
      <c r="AO1806" s="2">
        <v>0</v>
      </c>
      <c r="AP1806" s="2">
        <v>0</v>
      </c>
      <c r="AQ1806" s="2">
        <v>0</v>
      </c>
      <c r="AR1806" s="2">
        <v>0</v>
      </c>
      <c r="AS1806" s="2">
        <v>4072.7</v>
      </c>
      <c r="AT1806" s="2">
        <v>2715.14</v>
      </c>
      <c r="AU1806" s="2">
        <v>1828.26</v>
      </c>
      <c r="AV1806" s="2">
        <v>0</v>
      </c>
      <c r="AW1806" s="1"/>
      <c r="AX1806" s="2" t="s">
        <v>422</v>
      </c>
      <c r="AY1806" s="8" t="s">
        <v>428</v>
      </c>
    </row>
    <row r="1807" spans="1:51" ht="13.15" customHeight="1" x14ac:dyDescent="0.25">
      <c r="A1807" s="7">
        <v>23463</v>
      </c>
      <c r="B1807" s="2" t="s">
        <v>4094</v>
      </c>
      <c r="C1807" s="2">
        <v>5249903</v>
      </c>
      <c r="D1807" s="2" t="s">
        <v>188</v>
      </c>
      <c r="E1807" s="2" t="s">
        <v>224</v>
      </c>
      <c r="F1807" s="2" t="s">
        <v>42</v>
      </c>
      <c r="G1807" s="3">
        <v>44508</v>
      </c>
      <c r="H1807" s="1"/>
      <c r="I1807" s="2">
        <v>9836.7099999999991</v>
      </c>
      <c r="J1807" s="2">
        <v>3056.2150000000001</v>
      </c>
      <c r="K1807" s="2">
        <v>3056.2150000000001</v>
      </c>
      <c r="L1807" s="2">
        <v>0</v>
      </c>
      <c r="M1807" s="1"/>
      <c r="N1807" s="5">
        <f t="shared" si="56"/>
        <v>18155.400000000001</v>
      </c>
      <c r="O1807" s="6">
        <f t="shared" si="57"/>
        <v>15803.200000000003</v>
      </c>
      <c r="P1807" s="2">
        <v>30</v>
      </c>
      <c r="Q1807" s="2" t="s">
        <v>37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2206.2600000000002</v>
      </c>
      <c r="AE1807" s="2">
        <f>VLOOKUP(Tabla3[[#This Row],[Columna1]],Tabla5[#All],3,0)</f>
        <v>2206.2600000000002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f>VLOOKUP(Tabla3[[#This Row],[Columna1]],Tabla7[[ID]:[Monto neto de los bonos]],3,0)</f>
        <v>0</v>
      </c>
      <c r="AL1807" s="2">
        <v>0</v>
      </c>
      <c r="AM1807" s="2">
        <v>0</v>
      </c>
      <c r="AN1807" s="2">
        <v>0</v>
      </c>
      <c r="AO1807" s="2">
        <v>0</v>
      </c>
      <c r="AP1807" s="2">
        <v>0</v>
      </c>
      <c r="AQ1807" s="2">
        <v>0</v>
      </c>
      <c r="AR1807" s="2">
        <v>0</v>
      </c>
      <c r="AS1807" s="2">
        <v>0</v>
      </c>
      <c r="AT1807" s="2">
        <v>1594.92</v>
      </c>
      <c r="AU1807" s="2">
        <v>757.28</v>
      </c>
      <c r="AV1807" s="2">
        <v>0</v>
      </c>
      <c r="AW1807" s="1"/>
      <c r="AX1807" s="2" t="s">
        <v>422</v>
      </c>
      <c r="AY1807" s="8" t="s">
        <v>423</v>
      </c>
    </row>
    <row r="1808" spans="1:51" ht="13.15" customHeight="1" x14ac:dyDescent="0.25">
      <c r="A1808" s="7">
        <v>14791</v>
      </c>
      <c r="B1808" s="2" t="s">
        <v>1673</v>
      </c>
      <c r="C1808" s="2">
        <v>1758003</v>
      </c>
      <c r="D1808" s="2" t="s">
        <v>188</v>
      </c>
      <c r="E1808" s="2" t="s">
        <v>209</v>
      </c>
      <c r="F1808" s="2" t="s">
        <v>253</v>
      </c>
      <c r="G1808" s="3">
        <v>43397</v>
      </c>
      <c r="H1808" s="1"/>
      <c r="I1808" s="2">
        <v>9836.7099999999991</v>
      </c>
      <c r="J1808" s="2">
        <v>3056.2150000000001</v>
      </c>
      <c r="K1808" s="2">
        <v>3056.2150000000001</v>
      </c>
      <c r="L1808" s="2">
        <v>1449.16</v>
      </c>
      <c r="M1808" s="1"/>
      <c r="N1808" s="5">
        <f t="shared" si="56"/>
        <v>19053</v>
      </c>
      <c r="O1808" s="6">
        <f t="shared" si="57"/>
        <v>16382.48</v>
      </c>
      <c r="P1808" s="2">
        <v>30</v>
      </c>
      <c r="Q1808" s="2" t="s">
        <v>37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1654.7</v>
      </c>
      <c r="AE1808" s="2">
        <f>VLOOKUP(Tabla3[[#This Row],[Columna1]],Tabla5[#All],3,0)</f>
        <v>1654.7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f>VLOOKUP(Tabla3[[#This Row],[Columna1]],Tabla7[[ID]:[Monto neto de los bonos]],3,0)</f>
        <v>0</v>
      </c>
      <c r="AL1808" s="2">
        <v>0</v>
      </c>
      <c r="AM1808" s="2">
        <v>0</v>
      </c>
      <c r="AN1808" s="2">
        <v>0</v>
      </c>
      <c r="AO1808" s="2">
        <v>0</v>
      </c>
      <c r="AP1808" s="2">
        <v>0</v>
      </c>
      <c r="AQ1808" s="2">
        <v>0</v>
      </c>
      <c r="AR1808" s="2">
        <v>0</v>
      </c>
      <c r="AS1808" s="2">
        <v>0</v>
      </c>
      <c r="AT1808" s="2">
        <v>1739.82</v>
      </c>
      <c r="AU1808" s="2">
        <v>930.7</v>
      </c>
      <c r="AV1808" s="2">
        <v>0</v>
      </c>
      <c r="AW1808" s="1"/>
      <c r="AX1808" s="2" t="s">
        <v>422</v>
      </c>
      <c r="AY1808" s="8" t="s">
        <v>423</v>
      </c>
    </row>
    <row r="1809" spans="1:51" ht="13.15" customHeight="1" x14ac:dyDescent="0.25">
      <c r="A1809" s="7">
        <v>12332</v>
      </c>
      <c r="B1809" s="2" t="s">
        <v>4173</v>
      </c>
      <c r="C1809" s="2">
        <v>79003</v>
      </c>
      <c r="D1809" s="2" t="s">
        <v>188</v>
      </c>
      <c r="E1809" s="2" t="s">
        <v>205</v>
      </c>
      <c r="F1809" s="2" t="s">
        <v>201</v>
      </c>
      <c r="G1809" s="3">
        <v>37803</v>
      </c>
      <c r="H1809" s="1"/>
      <c r="I1809" s="2">
        <v>11670.43</v>
      </c>
      <c r="J1809" s="2">
        <v>4294.8850000000002</v>
      </c>
      <c r="K1809" s="2">
        <v>4294.8850000000002</v>
      </c>
      <c r="L1809" s="2">
        <v>4893.3</v>
      </c>
      <c r="M1809" s="1"/>
      <c r="N1809" s="5">
        <f t="shared" si="56"/>
        <v>30904.41</v>
      </c>
      <c r="O1809" s="6">
        <f t="shared" si="57"/>
        <v>21750.79</v>
      </c>
      <c r="P1809" s="2">
        <v>30</v>
      </c>
      <c r="Q1809" s="2" t="s">
        <v>37</v>
      </c>
      <c r="R1809" s="2">
        <v>0</v>
      </c>
      <c r="S1809" s="2">
        <v>0</v>
      </c>
      <c r="T1809" s="2">
        <v>0</v>
      </c>
      <c r="U1809" s="2">
        <v>0</v>
      </c>
      <c r="V1809" s="2">
        <v>972.5</v>
      </c>
      <c r="W1809" s="2">
        <v>1803.57</v>
      </c>
      <c r="X1809" s="2">
        <v>0</v>
      </c>
      <c r="Y1809" s="2">
        <v>2974.84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f>VLOOKUP(Tabla3[[#This Row],[Columna1]],Tabla5[#All],3,0)</f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f>VLOOKUP(Tabla3[[#This Row],[Columna1]],Tabla7[[ID]:[Monto neto de los bonos]],3,0)</f>
        <v>1803.57</v>
      </c>
      <c r="AL1809" s="2">
        <v>0</v>
      </c>
      <c r="AM1809" s="2">
        <v>0</v>
      </c>
      <c r="AN1809" s="2">
        <v>0</v>
      </c>
      <c r="AO1809" s="2">
        <v>0</v>
      </c>
      <c r="AP1809" s="2">
        <v>0</v>
      </c>
      <c r="AQ1809" s="2">
        <v>0</v>
      </c>
      <c r="AR1809" s="2">
        <v>0</v>
      </c>
      <c r="AS1809" s="2">
        <v>4441.42</v>
      </c>
      <c r="AT1809" s="2">
        <v>2612.6</v>
      </c>
      <c r="AU1809" s="2">
        <v>2099.6</v>
      </c>
      <c r="AV1809" s="2">
        <v>0</v>
      </c>
      <c r="AW1809" s="1"/>
      <c r="AX1809" s="2" t="s">
        <v>422</v>
      </c>
      <c r="AY1809" s="8" t="s">
        <v>428</v>
      </c>
    </row>
    <row r="1810" spans="1:51" ht="13.15" customHeight="1" x14ac:dyDescent="0.25">
      <c r="A1810" s="7">
        <v>13923</v>
      </c>
      <c r="B1810" s="2" t="s">
        <v>4403</v>
      </c>
      <c r="C1810" s="2">
        <v>133303</v>
      </c>
      <c r="D1810" s="2" t="s">
        <v>188</v>
      </c>
      <c r="E1810" s="2" t="s">
        <v>214</v>
      </c>
      <c r="F1810" s="2" t="s">
        <v>193</v>
      </c>
      <c r="G1810" s="3">
        <v>39056</v>
      </c>
      <c r="H1810" s="1"/>
      <c r="I1810" s="2">
        <v>9717.6</v>
      </c>
      <c r="J1810" s="2">
        <v>4447.2349999999997</v>
      </c>
      <c r="K1810" s="2">
        <v>4447.2349999999997</v>
      </c>
      <c r="L1810" s="2">
        <v>3655.48</v>
      </c>
      <c r="M1810" s="1"/>
      <c r="N1810" s="5">
        <f t="shared" si="56"/>
        <v>27528.6</v>
      </c>
      <c r="O1810" s="6">
        <f t="shared" si="57"/>
        <v>20302.140000000003</v>
      </c>
      <c r="P1810" s="2">
        <v>30</v>
      </c>
      <c r="Q1810" s="2" t="s">
        <v>37</v>
      </c>
      <c r="R1810" s="2">
        <v>0</v>
      </c>
      <c r="S1810" s="2">
        <v>0</v>
      </c>
      <c r="T1810" s="2">
        <v>0</v>
      </c>
      <c r="U1810" s="2">
        <v>0</v>
      </c>
      <c r="V1810" s="2">
        <v>893.38</v>
      </c>
      <c r="W1810" s="2">
        <v>1970.03</v>
      </c>
      <c r="X1810" s="2">
        <v>0</v>
      </c>
      <c r="Y1810" s="2">
        <v>2397.64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f>VLOOKUP(Tabla3[[#This Row],[Columna1]],Tabla5[#All],3,0)</f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f>VLOOKUP(Tabla3[[#This Row],[Columna1]],Tabla7[[ID]:[Monto neto de los bonos]],3,0)</f>
        <v>1970.03</v>
      </c>
      <c r="AL1810" s="2">
        <v>0</v>
      </c>
      <c r="AM1810" s="2">
        <v>0</v>
      </c>
      <c r="AN1810" s="2">
        <v>0</v>
      </c>
      <c r="AO1810" s="2">
        <v>0</v>
      </c>
      <c r="AP1810" s="2">
        <v>0</v>
      </c>
      <c r="AQ1810" s="2">
        <v>0</v>
      </c>
      <c r="AR1810" s="2">
        <v>0</v>
      </c>
      <c r="AS1810" s="2">
        <v>3474.12</v>
      </c>
      <c r="AT1810" s="2">
        <v>2316.08</v>
      </c>
      <c r="AU1810" s="2">
        <v>1436.26</v>
      </c>
      <c r="AV1810" s="2">
        <v>0</v>
      </c>
      <c r="AW1810" s="1"/>
      <c r="AX1810" s="2" t="s">
        <v>422</v>
      </c>
      <c r="AY1810" s="8" t="s">
        <v>428</v>
      </c>
    </row>
    <row r="1811" spans="1:51" ht="13.15" customHeight="1" x14ac:dyDescent="0.25">
      <c r="A1811" s="7">
        <v>15391</v>
      </c>
      <c r="B1811" s="2" t="s">
        <v>4138</v>
      </c>
      <c r="C1811" s="2">
        <v>182903</v>
      </c>
      <c r="D1811" s="2" t="s">
        <v>188</v>
      </c>
      <c r="E1811" s="2" t="s">
        <v>203</v>
      </c>
      <c r="F1811" s="2" t="s">
        <v>193</v>
      </c>
      <c r="G1811" s="3">
        <v>39904</v>
      </c>
      <c r="H1811" s="1"/>
      <c r="I1811" s="2">
        <v>9717.6</v>
      </c>
      <c r="J1811" s="2">
        <v>4447.2349999999997</v>
      </c>
      <c r="K1811" s="2">
        <v>4447.2349999999997</v>
      </c>
      <c r="L1811" s="2">
        <v>4221.99</v>
      </c>
      <c r="M1811" s="1"/>
      <c r="N1811" s="5">
        <f t="shared" si="56"/>
        <v>23727.439999999999</v>
      </c>
      <c r="O1811" s="6">
        <f t="shared" si="57"/>
        <v>16257.839999999998</v>
      </c>
      <c r="P1811" s="2">
        <v>30</v>
      </c>
      <c r="Q1811" s="2" t="s">
        <v>37</v>
      </c>
      <c r="R1811" s="2">
        <v>0</v>
      </c>
      <c r="S1811" s="2">
        <v>0</v>
      </c>
      <c r="T1811" s="2">
        <v>0</v>
      </c>
      <c r="U1811" s="2">
        <v>0</v>
      </c>
      <c r="V1811" s="2">
        <v>893.38</v>
      </c>
      <c r="W1811" s="2">
        <v>0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f>VLOOKUP(Tabla3[[#This Row],[Columna1]],Tabla5[#All],3,0)</f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f>VLOOKUP(Tabla3[[#This Row],[Columna1]],Tabla7[[ID]:[Monto neto de los bonos]],3,0)</f>
        <v>0</v>
      </c>
      <c r="AL1811" s="2">
        <v>0</v>
      </c>
      <c r="AM1811" s="2">
        <v>0</v>
      </c>
      <c r="AN1811" s="2">
        <v>0</v>
      </c>
      <c r="AO1811" s="2">
        <v>0</v>
      </c>
      <c r="AP1811" s="2">
        <v>0</v>
      </c>
      <c r="AQ1811" s="2">
        <v>0</v>
      </c>
      <c r="AR1811" s="2">
        <v>0</v>
      </c>
      <c r="AS1811" s="2">
        <v>3559.1</v>
      </c>
      <c r="AT1811" s="2">
        <v>2372.7199999999998</v>
      </c>
      <c r="AU1811" s="2">
        <v>1537.78</v>
      </c>
      <c r="AV1811" s="2">
        <v>0</v>
      </c>
      <c r="AW1811" s="1"/>
      <c r="AX1811" s="2" t="s">
        <v>422</v>
      </c>
      <c r="AY1811" s="8" t="s">
        <v>428</v>
      </c>
    </row>
    <row r="1812" spans="1:51" ht="13.15" customHeight="1" x14ac:dyDescent="0.25">
      <c r="A1812" s="7">
        <v>21612</v>
      </c>
      <c r="B1812" s="2" t="s">
        <v>4448</v>
      </c>
      <c r="C1812" s="2">
        <v>3079203</v>
      </c>
      <c r="D1812" s="2" t="s">
        <v>188</v>
      </c>
      <c r="E1812" s="2" t="s">
        <v>202</v>
      </c>
      <c r="F1812" s="2" t="s">
        <v>193</v>
      </c>
      <c r="G1812" s="3">
        <v>43435</v>
      </c>
      <c r="H1812" s="1"/>
      <c r="I1812" s="2">
        <v>9717.6</v>
      </c>
      <c r="J1812" s="2">
        <v>4447.2349999999997</v>
      </c>
      <c r="K1812" s="2">
        <v>4447.2349999999997</v>
      </c>
      <c r="L1812" s="2">
        <v>1691.11</v>
      </c>
      <c r="M1812" s="1"/>
      <c r="N1812" s="5">
        <f t="shared" si="56"/>
        <v>30513.23</v>
      </c>
      <c r="O1812" s="6">
        <f t="shared" si="57"/>
        <v>24120.83</v>
      </c>
      <c r="P1812" s="2">
        <v>30</v>
      </c>
      <c r="Q1812" s="2" t="s">
        <v>37</v>
      </c>
      <c r="R1812" s="2">
        <v>0</v>
      </c>
      <c r="S1812" s="2">
        <v>0</v>
      </c>
      <c r="T1812" s="2">
        <v>0</v>
      </c>
      <c r="U1812" s="2">
        <v>0</v>
      </c>
      <c r="V1812" s="2">
        <v>893.38</v>
      </c>
      <c r="W1812" s="2">
        <v>1970.03</v>
      </c>
      <c r="X1812" s="2">
        <v>0</v>
      </c>
      <c r="Y1812" s="2">
        <v>2397.64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f>VLOOKUP(Tabla3[[#This Row],[Columna1]],Tabla5[#All],3,0)</f>
        <v>0</v>
      </c>
      <c r="AF1812" s="2">
        <v>0</v>
      </c>
      <c r="AG1812" s="2">
        <v>4949</v>
      </c>
      <c r="AH1812" s="2">
        <v>0</v>
      </c>
      <c r="AI1812" s="2">
        <v>0</v>
      </c>
      <c r="AJ1812" s="2">
        <v>0</v>
      </c>
      <c r="AK1812" s="2">
        <f>VLOOKUP(Tabla3[[#This Row],[Columna1]],Tabla7[[ID]:[Monto neto de los bonos]],3,0)</f>
        <v>6919.03</v>
      </c>
      <c r="AL1812" s="2">
        <v>0</v>
      </c>
      <c r="AM1812" s="2">
        <v>0</v>
      </c>
      <c r="AN1812" s="2">
        <v>0</v>
      </c>
      <c r="AO1812" s="2">
        <v>0</v>
      </c>
      <c r="AP1812" s="2">
        <v>0</v>
      </c>
      <c r="AQ1812" s="2">
        <v>0</v>
      </c>
      <c r="AR1812" s="2">
        <v>0</v>
      </c>
      <c r="AS1812" s="2">
        <v>3179.46</v>
      </c>
      <c r="AT1812" s="2">
        <v>2119.64</v>
      </c>
      <c r="AU1812" s="2">
        <v>1093.3</v>
      </c>
      <c r="AV1812" s="2">
        <v>0</v>
      </c>
      <c r="AW1812" s="1"/>
      <c r="AX1812" s="2" t="s">
        <v>422</v>
      </c>
      <c r="AY1812" s="8" t="s">
        <v>428</v>
      </c>
    </row>
    <row r="1813" spans="1:51" ht="13.15" customHeight="1" x14ac:dyDescent="0.25">
      <c r="A1813" s="7">
        <v>24316</v>
      </c>
      <c r="B1813" s="2" t="s">
        <v>1674</v>
      </c>
      <c r="C1813" s="2">
        <v>5855003</v>
      </c>
      <c r="D1813" s="2" t="s">
        <v>188</v>
      </c>
      <c r="E1813" s="2" t="s">
        <v>205</v>
      </c>
      <c r="F1813" s="2" t="s">
        <v>193</v>
      </c>
      <c r="G1813" s="3">
        <v>44958</v>
      </c>
      <c r="H1813" s="1"/>
      <c r="I1813" s="2">
        <v>9717.6</v>
      </c>
      <c r="J1813" s="2">
        <v>4447.2349999999997</v>
      </c>
      <c r="K1813" s="2">
        <v>4447.2349999999997</v>
      </c>
      <c r="L1813" s="2">
        <v>0</v>
      </c>
      <c r="M1813" s="1"/>
      <c r="N1813" s="5">
        <f t="shared" si="56"/>
        <v>23873.119999999999</v>
      </c>
      <c r="O1813" s="6">
        <f t="shared" si="57"/>
        <v>18155.28</v>
      </c>
      <c r="P1813" s="2">
        <v>30</v>
      </c>
      <c r="Q1813" s="2" t="s">
        <v>37</v>
      </c>
      <c r="R1813" s="2">
        <v>0</v>
      </c>
      <c r="S1813" s="2">
        <v>0</v>
      </c>
      <c r="T1813" s="2">
        <v>0</v>
      </c>
      <c r="U1813" s="2">
        <v>0</v>
      </c>
      <c r="V1813" s="2">
        <v>893.38</v>
      </c>
      <c r="W1813" s="2">
        <v>1970.03</v>
      </c>
      <c r="X1813" s="2">
        <v>0</v>
      </c>
      <c r="Y1813" s="2">
        <v>2397.64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2">
        <f>VLOOKUP(Tabla3[[#This Row],[Columna1]],Tabla5[#All],3,0)</f>
        <v>0</v>
      </c>
      <c r="AF1813" s="2">
        <v>0</v>
      </c>
      <c r="AG1813" s="2">
        <v>0</v>
      </c>
      <c r="AH1813" s="2">
        <v>0</v>
      </c>
      <c r="AI1813" s="2">
        <v>0</v>
      </c>
      <c r="AJ1813" s="2">
        <v>0</v>
      </c>
      <c r="AK1813" s="2">
        <f>VLOOKUP(Tabla3[[#This Row],[Columna1]],Tabla7[[ID]:[Monto neto de los bonos]],3,0)</f>
        <v>1970.03</v>
      </c>
      <c r="AL1813" s="2">
        <v>0</v>
      </c>
      <c r="AM1813" s="2">
        <v>0</v>
      </c>
      <c r="AN1813" s="2">
        <v>0</v>
      </c>
      <c r="AO1813" s="2">
        <v>0</v>
      </c>
      <c r="AP1813" s="2">
        <v>0</v>
      </c>
      <c r="AQ1813" s="2">
        <v>0</v>
      </c>
      <c r="AR1813" s="2">
        <v>0</v>
      </c>
      <c r="AS1813" s="2">
        <v>2925.8</v>
      </c>
      <c r="AT1813" s="2">
        <v>1950.52</v>
      </c>
      <c r="AU1813" s="2">
        <v>841.52</v>
      </c>
      <c r="AV1813" s="2">
        <v>0</v>
      </c>
      <c r="AW1813" s="1"/>
      <c r="AX1813" s="2" t="s">
        <v>422</v>
      </c>
      <c r="AY1813" s="8" t="s">
        <v>428</v>
      </c>
    </row>
    <row r="1814" spans="1:51" ht="13.15" customHeight="1" x14ac:dyDescent="0.25">
      <c r="A1814" s="7">
        <v>18596</v>
      </c>
      <c r="B1814" s="2" t="s">
        <v>4487</v>
      </c>
      <c r="C1814" s="2">
        <v>360103</v>
      </c>
      <c r="D1814" s="2" t="s">
        <v>188</v>
      </c>
      <c r="E1814" s="2" t="s">
        <v>199</v>
      </c>
      <c r="F1814" s="2" t="s">
        <v>193</v>
      </c>
      <c r="G1814" s="3">
        <v>41835</v>
      </c>
      <c r="H1814" s="1"/>
      <c r="I1814" s="2">
        <v>9717.6</v>
      </c>
      <c r="J1814" s="2">
        <v>4447.2349999999997</v>
      </c>
      <c r="K1814" s="2">
        <v>4447.2349999999997</v>
      </c>
      <c r="L1814" s="2">
        <v>3149.31</v>
      </c>
      <c r="M1814" s="1"/>
      <c r="N1814" s="5">
        <f t="shared" si="56"/>
        <v>33022.43</v>
      </c>
      <c r="O1814" s="6">
        <f t="shared" si="57"/>
        <v>26013.23</v>
      </c>
      <c r="P1814" s="2">
        <v>30</v>
      </c>
      <c r="Q1814" s="2" t="s">
        <v>37</v>
      </c>
      <c r="R1814" s="2">
        <v>0</v>
      </c>
      <c r="S1814" s="2">
        <v>0</v>
      </c>
      <c r="T1814" s="2">
        <v>0</v>
      </c>
      <c r="U1814" s="2">
        <v>0</v>
      </c>
      <c r="V1814" s="2">
        <v>893.38</v>
      </c>
      <c r="W1814" s="2">
        <v>1970.03</v>
      </c>
      <c r="X1814" s="2">
        <v>0</v>
      </c>
      <c r="Y1814" s="2">
        <v>2397.64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2">
        <f>VLOOKUP(Tabla3[[#This Row],[Columna1]],Tabla5[#All],3,0)</f>
        <v>0</v>
      </c>
      <c r="AF1814" s="2">
        <v>0</v>
      </c>
      <c r="AG1814" s="2">
        <v>6000</v>
      </c>
      <c r="AH1814" s="2">
        <v>0</v>
      </c>
      <c r="AI1814" s="2">
        <v>0</v>
      </c>
      <c r="AJ1814" s="2">
        <v>0</v>
      </c>
      <c r="AK1814" s="2">
        <f>VLOOKUP(Tabla3[[#This Row],[Columna1]],Tabla7[[ID]:[Monto neto de los bonos]],3,0)</f>
        <v>7970.03</v>
      </c>
      <c r="AL1814" s="2">
        <v>0</v>
      </c>
      <c r="AM1814" s="2">
        <v>0</v>
      </c>
      <c r="AN1814" s="2">
        <v>0</v>
      </c>
      <c r="AO1814" s="2">
        <v>0</v>
      </c>
      <c r="AP1814" s="2">
        <v>0</v>
      </c>
      <c r="AQ1814" s="2">
        <v>0</v>
      </c>
      <c r="AR1814" s="2">
        <v>0</v>
      </c>
      <c r="AS1814" s="2">
        <v>3398.2</v>
      </c>
      <c r="AT1814" s="2">
        <v>2265.46</v>
      </c>
      <c r="AU1814" s="2">
        <v>1345.54</v>
      </c>
      <c r="AV1814" s="2">
        <v>0</v>
      </c>
      <c r="AW1814" s="1"/>
      <c r="AX1814" s="2" t="s">
        <v>422</v>
      </c>
      <c r="AY1814" s="8" t="s">
        <v>428</v>
      </c>
    </row>
    <row r="1815" spans="1:51" ht="13.15" customHeight="1" x14ac:dyDescent="0.25">
      <c r="A1815" s="7">
        <v>13353</v>
      </c>
      <c r="B1815" s="2" t="s">
        <v>1675</v>
      </c>
      <c r="C1815" s="2">
        <v>105003</v>
      </c>
      <c r="D1815" s="2" t="s">
        <v>188</v>
      </c>
      <c r="E1815" s="2" t="s">
        <v>205</v>
      </c>
      <c r="F1815" s="2" t="s">
        <v>217</v>
      </c>
      <c r="G1815" s="3">
        <v>38603</v>
      </c>
      <c r="H1815" s="1"/>
      <c r="I1815" s="2">
        <v>12173.71</v>
      </c>
      <c r="J1815" s="2">
        <v>4748.5950000000003</v>
      </c>
      <c r="K1815" s="2">
        <v>4748.5950000000003</v>
      </c>
      <c r="L1815" s="2">
        <v>3903.46</v>
      </c>
      <c r="M1815" s="1"/>
      <c r="N1815" s="5">
        <f t="shared" si="56"/>
        <v>37780.33</v>
      </c>
      <c r="O1815" s="6">
        <f t="shared" si="57"/>
        <v>29116.59</v>
      </c>
      <c r="P1815" s="2">
        <v>30</v>
      </c>
      <c r="Q1815" s="2" t="s">
        <v>37</v>
      </c>
      <c r="R1815" s="2">
        <v>0</v>
      </c>
      <c r="S1815" s="2">
        <v>0</v>
      </c>
      <c r="T1815" s="2">
        <v>0</v>
      </c>
      <c r="U1815" s="2">
        <v>0</v>
      </c>
      <c r="V1815" s="2">
        <v>1040.2</v>
      </c>
      <c r="W1815" s="2">
        <v>2010.48</v>
      </c>
      <c r="X1815" s="2">
        <v>0</v>
      </c>
      <c r="Y1815" s="2">
        <v>3155.29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2">
        <f>VLOOKUP(Tabla3[[#This Row],[Columna1]],Tabla5[#All],3,0)</f>
        <v>0</v>
      </c>
      <c r="AF1815" s="2">
        <v>0</v>
      </c>
      <c r="AG1815" s="2">
        <v>6000</v>
      </c>
      <c r="AH1815" s="2">
        <v>0</v>
      </c>
      <c r="AI1815" s="2">
        <v>0</v>
      </c>
      <c r="AJ1815" s="2">
        <v>0</v>
      </c>
      <c r="AK1815" s="2">
        <f>VLOOKUP(Tabla3[[#This Row],[Columna1]],Tabla7[[ID]:[Monto neto de los bonos]],3,0)</f>
        <v>8010.48</v>
      </c>
      <c r="AL1815" s="2">
        <v>0</v>
      </c>
      <c r="AM1815" s="2">
        <v>0</v>
      </c>
      <c r="AN1815" s="2">
        <v>0</v>
      </c>
      <c r="AO1815" s="2">
        <v>0</v>
      </c>
      <c r="AP1815" s="2">
        <v>0</v>
      </c>
      <c r="AQ1815" s="2">
        <v>0</v>
      </c>
      <c r="AR1815" s="2">
        <v>0</v>
      </c>
      <c r="AS1815" s="2">
        <v>3992.16</v>
      </c>
      <c r="AT1815" s="2">
        <v>2661.44</v>
      </c>
      <c r="AU1815" s="2">
        <v>2010.14</v>
      </c>
      <c r="AV1815" s="2">
        <v>0</v>
      </c>
      <c r="AW1815" s="1"/>
      <c r="AX1815" s="2" t="s">
        <v>422</v>
      </c>
      <c r="AY1815" s="8" t="s">
        <v>428</v>
      </c>
    </row>
    <row r="1816" spans="1:51" ht="13.15" customHeight="1" x14ac:dyDescent="0.25">
      <c r="A1816" s="7">
        <v>13872</v>
      </c>
      <c r="B1816" s="2" t="s">
        <v>1676</v>
      </c>
      <c r="C1816" s="2">
        <v>130703</v>
      </c>
      <c r="D1816" s="2" t="s">
        <v>188</v>
      </c>
      <c r="E1816" s="2" t="s">
        <v>198</v>
      </c>
      <c r="F1816" s="2" t="s">
        <v>193</v>
      </c>
      <c r="G1816" s="3">
        <v>39025</v>
      </c>
      <c r="H1816" s="1"/>
      <c r="I1816" s="2">
        <v>9717.6</v>
      </c>
      <c r="J1816" s="2">
        <v>4447.2349999999997</v>
      </c>
      <c r="K1816" s="2">
        <v>4447.2349999999997</v>
      </c>
      <c r="L1816" s="2">
        <v>3655.48</v>
      </c>
      <c r="M1816" s="1"/>
      <c r="N1816" s="5">
        <f t="shared" si="56"/>
        <v>27528.6</v>
      </c>
      <c r="O1816" s="6">
        <f t="shared" si="57"/>
        <v>20302.140000000003</v>
      </c>
      <c r="P1816" s="2">
        <v>30</v>
      </c>
      <c r="Q1816" s="2" t="s">
        <v>37</v>
      </c>
      <c r="R1816" s="2">
        <v>0</v>
      </c>
      <c r="S1816" s="2">
        <v>0</v>
      </c>
      <c r="T1816" s="2">
        <v>0</v>
      </c>
      <c r="U1816" s="2">
        <v>0</v>
      </c>
      <c r="V1816" s="2">
        <v>893.38</v>
      </c>
      <c r="W1816" s="2">
        <v>1970.03</v>
      </c>
      <c r="X1816" s="2">
        <v>0</v>
      </c>
      <c r="Y1816" s="2">
        <v>2397.64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2">
        <f>VLOOKUP(Tabla3[[#This Row],[Columna1]],Tabla5[#All],3,0)</f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f>VLOOKUP(Tabla3[[#This Row],[Columna1]],Tabla7[[ID]:[Monto neto de los bonos]],3,0)</f>
        <v>1970.03</v>
      </c>
      <c r="AL1816" s="2">
        <v>0</v>
      </c>
      <c r="AM1816" s="2">
        <v>0</v>
      </c>
      <c r="AN1816" s="2">
        <v>1270</v>
      </c>
      <c r="AO1816" s="2">
        <v>0</v>
      </c>
      <c r="AP1816" s="2">
        <v>0</v>
      </c>
      <c r="AQ1816" s="2">
        <v>0</v>
      </c>
      <c r="AR1816" s="2">
        <v>0</v>
      </c>
      <c r="AS1816" s="2">
        <v>3474.12</v>
      </c>
      <c r="AT1816" s="2">
        <v>2316.08</v>
      </c>
      <c r="AU1816" s="2">
        <v>1436.26</v>
      </c>
      <c r="AV1816" s="2">
        <v>0</v>
      </c>
      <c r="AW1816" s="1"/>
      <c r="AX1816" s="2" t="s">
        <v>422</v>
      </c>
      <c r="AY1816" s="8" t="s">
        <v>428</v>
      </c>
    </row>
    <row r="1817" spans="1:51" ht="13.15" customHeight="1" x14ac:dyDescent="0.25">
      <c r="A1817" s="7">
        <v>13065</v>
      </c>
      <c r="B1817" s="2" t="s">
        <v>1677</v>
      </c>
      <c r="C1817" s="2">
        <v>96103</v>
      </c>
      <c r="D1817" s="2" t="s">
        <v>188</v>
      </c>
      <c r="E1817" s="2" t="s">
        <v>208</v>
      </c>
      <c r="F1817" s="2" t="s">
        <v>221</v>
      </c>
      <c r="G1817" s="3">
        <v>38434</v>
      </c>
      <c r="H1817" s="1"/>
      <c r="I1817" s="2">
        <v>11148.79</v>
      </c>
      <c r="J1817" s="2">
        <v>5442.7049999999999</v>
      </c>
      <c r="K1817" s="2">
        <v>5442.7049999999999</v>
      </c>
      <c r="L1817" s="2">
        <v>6159.52</v>
      </c>
      <c r="M1817" s="1"/>
      <c r="N1817" s="5">
        <f t="shared" si="56"/>
        <v>42414.46</v>
      </c>
      <c r="O1817" s="6">
        <f t="shared" si="57"/>
        <v>33433.879999999997</v>
      </c>
      <c r="P1817" s="2">
        <v>30</v>
      </c>
      <c r="Q1817" s="2" t="s">
        <v>37</v>
      </c>
      <c r="R1817" s="2">
        <v>0</v>
      </c>
      <c r="S1817" s="2">
        <v>0</v>
      </c>
      <c r="T1817" s="2">
        <v>0</v>
      </c>
      <c r="U1817" s="2">
        <v>0</v>
      </c>
      <c r="V1817" s="2">
        <v>1057.6600000000001</v>
      </c>
      <c r="W1817" s="2">
        <v>2384.64</v>
      </c>
      <c r="X1817" s="2">
        <v>0</v>
      </c>
      <c r="Y1817" s="2">
        <v>6362.13</v>
      </c>
      <c r="Z1817" s="2">
        <v>0</v>
      </c>
      <c r="AA1817" s="2">
        <v>0</v>
      </c>
      <c r="AB1817" s="2">
        <v>0</v>
      </c>
      <c r="AC1817" s="2">
        <v>0</v>
      </c>
      <c r="AD1817" s="2">
        <v>4416.3100000000004</v>
      </c>
      <c r="AE1817" s="2">
        <f>VLOOKUP(Tabla3[[#This Row],[Columna1]],Tabla5[#All],3,0)</f>
        <v>4416.3100000000004</v>
      </c>
      <c r="AF1817" s="2">
        <v>0</v>
      </c>
      <c r="AG1817" s="2">
        <v>0</v>
      </c>
      <c r="AH1817" s="2">
        <v>0</v>
      </c>
      <c r="AI1817" s="2">
        <v>0</v>
      </c>
      <c r="AJ1817" s="2">
        <v>0</v>
      </c>
      <c r="AK1817" s="2">
        <f>VLOOKUP(Tabla3[[#This Row],[Columna1]],Tabla7[[ID]:[Monto neto de los bonos]],3,0)</f>
        <v>2384.64</v>
      </c>
      <c r="AL1817" s="2">
        <v>0</v>
      </c>
      <c r="AM1817" s="2">
        <v>0</v>
      </c>
      <c r="AN1817" s="2">
        <v>1270</v>
      </c>
      <c r="AO1817" s="2">
        <v>0</v>
      </c>
      <c r="AP1817" s="2">
        <v>0</v>
      </c>
      <c r="AQ1817" s="2">
        <v>0</v>
      </c>
      <c r="AR1817" s="2">
        <v>0</v>
      </c>
      <c r="AS1817" s="2">
        <v>4286.4399999999996</v>
      </c>
      <c r="AT1817" s="2">
        <v>2763.2</v>
      </c>
      <c r="AU1817" s="2">
        <v>1930.94</v>
      </c>
      <c r="AV1817" s="2">
        <v>0</v>
      </c>
      <c r="AW1817" s="1"/>
      <c r="AX1817" s="2" t="s">
        <v>422</v>
      </c>
      <c r="AY1817" s="8" t="s">
        <v>428</v>
      </c>
    </row>
    <row r="1818" spans="1:51" ht="13.15" customHeight="1" x14ac:dyDescent="0.25">
      <c r="A1818" s="7">
        <v>24882</v>
      </c>
      <c r="B1818" s="2" t="s">
        <v>1678</v>
      </c>
      <c r="C1818" s="2">
        <v>6290703</v>
      </c>
      <c r="D1818" s="2" t="s">
        <v>188</v>
      </c>
      <c r="E1818" s="2" t="s">
        <v>196</v>
      </c>
      <c r="F1818" s="2" t="s">
        <v>193</v>
      </c>
      <c r="G1818" s="3">
        <v>45338</v>
      </c>
      <c r="H1818" s="1"/>
      <c r="I1818" s="2">
        <v>9717.6</v>
      </c>
      <c r="J1818" s="2">
        <v>4447.2349999999997</v>
      </c>
      <c r="K1818" s="2">
        <v>4447.2349999999997</v>
      </c>
      <c r="L1818" s="2">
        <v>0</v>
      </c>
      <c r="M1818" s="1"/>
      <c r="N1818" s="5">
        <f t="shared" si="56"/>
        <v>24848.39</v>
      </c>
      <c r="O1818" s="6">
        <f t="shared" si="57"/>
        <v>18155.289999999997</v>
      </c>
      <c r="P1818" s="2">
        <v>30</v>
      </c>
      <c r="Q1818" s="2" t="s">
        <v>37</v>
      </c>
      <c r="R1818" s="2">
        <v>0</v>
      </c>
      <c r="S1818" s="2">
        <v>0</v>
      </c>
      <c r="T1818" s="2">
        <v>0</v>
      </c>
      <c r="U1818" s="2">
        <v>0</v>
      </c>
      <c r="V1818" s="2">
        <v>893.38</v>
      </c>
      <c r="W1818" s="2">
        <v>1970.03</v>
      </c>
      <c r="X1818" s="2">
        <v>0</v>
      </c>
      <c r="Y1818" s="2">
        <v>3372.91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2">
        <f>VLOOKUP(Tabla3[[#This Row],[Columna1]],Tabla5[#All],3,0)</f>
        <v>0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f>VLOOKUP(Tabla3[[#This Row],[Columna1]],Tabla7[[ID]:[Monto neto de los bonos]],3,0)</f>
        <v>1970.03</v>
      </c>
      <c r="AL1818" s="2">
        <v>0</v>
      </c>
      <c r="AM1818" s="2">
        <v>0</v>
      </c>
      <c r="AN1818" s="2">
        <v>0</v>
      </c>
      <c r="AO1818" s="2">
        <v>0</v>
      </c>
      <c r="AP1818" s="2">
        <v>0</v>
      </c>
      <c r="AQ1818" s="2">
        <v>0</v>
      </c>
      <c r="AR1818" s="2">
        <v>0</v>
      </c>
      <c r="AS1818" s="2">
        <v>3901.06</v>
      </c>
      <c r="AT1818" s="2">
        <v>1950.52</v>
      </c>
      <c r="AU1818" s="2">
        <v>841.52</v>
      </c>
      <c r="AV1818" s="2">
        <v>0</v>
      </c>
      <c r="AW1818" s="1"/>
      <c r="AX1818" s="2" t="s">
        <v>422</v>
      </c>
      <c r="AY1818" s="8" t="s">
        <v>428</v>
      </c>
    </row>
    <row r="1819" spans="1:51" ht="13.15" customHeight="1" x14ac:dyDescent="0.25">
      <c r="A1819" s="7">
        <v>22317</v>
      </c>
      <c r="B1819" s="2" t="s">
        <v>4042</v>
      </c>
      <c r="C1819" s="2">
        <v>4021203</v>
      </c>
      <c r="D1819" s="2" t="s">
        <v>188</v>
      </c>
      <c r="E1819" s="2" t="s">
        <v>190</v>
      </c>
      <c r="F1819" s="2" t="s">
        <v>191</v>
      </c>
      <c r="G1819" s="3">
        <v>43815</v>
      </c>
      <c r="H1819" s="1"/>
      <c r="I1819" s="2">
        <v>9708.5300000000007</v>
      </c>
      <c r="J1819" s="2">
        <v>4443.09</v>
      </c>
      <c r="K1819" s="2">
        <v>4443.09</v>
      </c>
      <c r="L1819" s="2">
        <v>1807.82</v>
      </c>
      <c r="M1819" s="1"/>
      <c r="N1819" s="5">
        <f t="shared" si="56"/>
        <v>24327.49</v>
      </c>
      <c r="O1819" s="6">
        <f t="shared" si="57"/>
        <v>17893.29</v>
      </c>
      <c r="P1819" s="2">
        <v>30</v>
      </c>
      <c r="Q1819" s="2" t="s">
        <v>37</v>
      </c>
      <c r="R1819" s="2">
        <v>0</v>
      </c>
      <c r="S1819" s="2">
        <v>0</v>
      </c>
      <c r="T1819" s="2">
        <v>0</v>
      </c>
      <c r="U1819" s="2">
        <v>0</v>
      </c>
      <c r="V1819" s="2">
        <v>892.56</v>
      </c>
      <c r="W1819" s="2">
        <v>3032.4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2">
        <f>VLOOKUP(Tabla3[[#This Row],[Columna1]],Tabla5[#All],3,0)</f>
        <v>0</v>
      </c>
      <c r="AF1819" s="2">
        <v>0</v>
      </c>
      <c r="AG1819" s="2">
        <v>0</v>
      </c>
      <c r="AH1819" s="2">
        <v>0</v>
      </c>
      <c r="AI1819" s="2">
        <v>0</v>
      </c>
      <c r="AJ1819" s="2">
        <v>0</v>
      </c>
      <c r="AK1819" s="2">
        <f>VLOOKUP(Tabla3[[#This Row],[Columna1]],Tabla7[[ID]:[Monto neto de los bonos]],3,0)</f>
        <v>3032.4</v>
      </c>
      <c r="AL1819" s="2">
        <v>0</v>
      </c>
      <c r="AM1819" s="2">
        <v>0</v>
      </c>
      <c r="AN1819" s="2">
        <v>0</v>
      </c>
      <c r="AO1819" s="2">
        <v>0</v>
      </c>
      <c r="AP1819" s="2">
        <v>0</v>
      </c>
      <c r="AQ1819" s="2">
        <v>0</v>
      </c>
      <c r="AR1819" s="2">
        <v>0</v>
      </c>
      <c r="AS1819" s="2">
        <v>3194.28</v>
      </c>
      <c r="AT1819" s="2">
        <v>2129.52</v>
      </c>
      <c r="AU1819" s="2">
        <v>1110.4000000000001</v>
      </c>
      <c r="AV1819" s="2">
        <v>0</v>
      </c>
      <c r="AW1819" s="1"/>
      <c r="AX1819" s="2" t="s">
        <v>422</v>
      </c>
      <c r="AY1819" s="8" t="s">
        <v>423</v>
      </c>
    </row>
    <row r="1820" spans="1:51" ht="13.15" customHeight="1" x14ac:dyDescent="0.25">
      <c r="A1820" s="7">
        <v>19133</v>
      </c>
      <c r="B1820" s="2" t="s">
        <v>1679</v>
      </c>
      <c r="C1820" s="2">
        <v>316803</v>
      </c>
      <c r="D1820" s="2" t="s">
        <v>188</v>
      </c>
      <c r="E1820" s="2" t="s">
        <v>199</v>
      </c>
      <c r="F1820" s="2" t="s">
        <v>193</v>
      </c>
      <c r="G1820" s="3">
        <v>42095</v>
      </c>
      <c r="H1820" s="1"/>
      <c r="I1820" s="2">
        <v>9717.6</v>
      </c>
      <c r="J1820" s="2">
        <v>4447.2349999999997</v>
      </c>
      <c r="K1820" s="2">
        <v>4447.2349999999997</v>
      </c>
      <c r="L1820" s="2">
        <v>1433.53</v>
      </c>
      <c r="M1820" s="1"/>
      <c r="N1820" s="5">
        <f t="shared" si="56"/>
        <v>30255.649999999998</v>
      </c>
      <c r="O1820" s="6">
        <f t="shared" si="57"/>
        <v>23968.869999999995</v>
      </c>
      <c r="P1820" s="2">
        <v>30</v>
      </c>
      <c r="Q1820" s="2" t="s">
        <v>37</v>
      </c>
      <c r="R1820" s="2">
        <v>0</v>
      </c>
      <c r="S1820" s="2">
        <v>0</v>
      </c>
      <c r="T1820" s="2">
        <v>0</v>
      </c>
      <c r="U1820" s="2">
        <v>0</v>
      </c>
      <c r="V1820" s="2">
        <v>893.38</v>
      </c>
      <c r="W1820" s="2">
        <v>1970.03</v>
      </c>
      <c r="X1820" s="2">
        <v>0</v>
      </c>
      <c r="Y1820" s="2">
        <v>2397.64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2">
        <f>VLOOKUP(Tabla3[[#This Row],[Columna1]],Tabla5[#All],3,0)</f>
        <v>0</v>
      </c>
      <c r="AF1820" s="2">
        <v>0</v>
      </c>
      <c r="AG1820" s="2">
        <v>4949</v>
      </c>
      <c r="AH1820" s="2">
        <v>0</v>
      </c>
      <c r="AI1820" s="2">
        <v>0</v>
      </c>
      <c r="AJ1820" s="2">
        <v>0</v>
      </c>
      <c r="AK1820" s="2">
        <f>VLOOKUP(Tabla3[[#This Row],[Columna1]],Tabla7[[ID]:[Monto neto de los bonos]],3,0)</f>
        <v>6919.03</v>
      </c>
      <c r="AL1820" s="2">
        <v>0</v>
      </c>
      <c r="AM1820" s="2">
        <v>0</v>
      </c>
      <c r="AN1820" s="2">
        <v>0</v>
      </c>
      <c r="AO1820" s="2">
        <v>0</v>
      </c>
      <c r="AP1820" s="2">
        <v>0</v>
      </c>
      <c r="AQ1820" s="2">
        <v>0</v>
      </c>
      <c r="AR1820" s="2">
        <v>0</v>
      </c>
      <c r="AS1820" s="2">
        <v>3140.82</v>
      </c>
      <c r="AT1820" s="2">
        <v>2093.88</v>
      </c>
      <c r="AU1820" s="2">
        <v>1052.08</v>
      </c>
      <c r="AV1820" s="2">
        <v>0</v>
      </c>
      <c r="AW1820" s="1"/>
      <c r="AX1820" s="2" t="s">
        <v>422</v>
      </c>
      <c r="AY1820" s="8" t="s">
        <v>428</v>
      </c>
    </row>
    <row r="1821" spans="1:51" ht="13.15" customHeight="1" x14ac:dyDescent="0.25">
      <c r="A1821" s="7">
        <v>13092</v>
      </c>
      <c r="B1821" s="2" t="s">
        <v>4375</v>
      </c>
      <c r="C1821" s="2">
        <v>97803</v>
      </c>
      <c r="D1821" s="2" t="s">
        <v>188</v>
      </c>
      <c r="E1821" s="2" t="s">
        <v>208</v>
      </c>
      <c r="F1821" s="2" t="s">
        <v>201</v>
      </c>
      <c r="G1821" s="3">
        <v>38434</v>
      </c>
      <c r="H1821" s="1"/>
      <c r="I1821" s="2">
        <v>11670.43</v>
      </c>
      <c r="J1821" s="2">
        <v>4294.8850000000002</v>
      </c>
      <c r="K1821" s="2">
        <v>4294.8850000000002</v>
      </c>
      <c r="L1821" s="2">
        <v>5767.47</v>
      </c>
      <c r="M1821" s="1"/>
      <c r="N1821" s="5">
        <f t="shared" si="56"/>
        <v>32353.93</v>
      </c>
      <c r="O1821" s="6">
        <f t="shared" si="57"/>
        <v>23877.19</v>
      </c>
      <c r="P1821" s="2">
        <v>30</v>
      </c>
      <c r="Q1821" s="2" t="s">
        <v>37</v>
      </c>
      <c r="R1821" s="2">
        <v>0</v>
      </c>
      <c r="S1821" s="2">
        <v>0</v>
      </c>
      <c r="T1821" s="2">
        <v>0</v>
      </c>
      <c r="U1821" s="2">
        <v>0</v>
      </c>
      <c r="V1821" s="2">
        <v>972.5</v>
      </c>
      <c r="W1821" s="2">
        <v>1803.57</v>
      </c>
      <c r="X1821" s="2">
        <v>0</v>
      </c>
      <c r="Y1821" s="2">
        <v>2550.19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2">
        <f>VLOOKUP(Tabla3[[#This Row],[Columna1]],Tabla5[#All],3,0)</f>
        <v>0</v>
      </c>
      <c r="AF1821" s="2">
        <v>0</v>
      </c>
      <c r="AG1821" s="2">
        <v>1000</v>
      </c>
      <c r="AH1821" s="2">
        <v>0</v>
      </c>
      <c r="AI1821" s="2">
        <v>0</v>
      </c>
      <c r="AJ1821" s="2">
        <v>0</v>
      </c>
      <c r="AK1821" s="2">
        <f>VLOOKUP(Tabla3[[#This Row],[Columna1]],Tabla7[[ID]:[Monto neto de los bonos]],3,0)</f>
        <v>2803.57</v>
      </c>
      <c r="AL1821" s="2">
        <v>0</v>
      </c>
      <c r="AM1821" s="2">
        <v>0</v>
      </c>
      <c r="AN1821" s="2">
        <v>0</v>
      </c>
      <c r="AO1821" s="2">
        <v>0</v>
      </c>
      <c r="AP1821" s="2">
        <v>0</v>
      </c>
      <c r="AQ1821" s="2">
        <v>0</v>
      </c>
      <c r="AR1821" s="2">
        <v>0</v>
      </c>
      <c r="AS1821" s="2">
        <v>3957.4</v>
      </c>
      <c r="AT1821" s="2">
        <v>2551.1</v>
      </c>
      <c r="AU1821" s="2">
        <v>1968.24</v>
      </c>
      <c r="AV1821" s="2">
        <v>0</v>
      </c>
      <c r="AW1821" s="1"/>
      <c r="AX1821" s="2" t="s">
        <v>422</v>
      </c>
      <c r="AY1821" s="8" t="s">
        <v>428</v>
      </c>
    </row>
    <row r="1822" spans="1:51" ht="13.15" customHeight="1" x14ac:dyDescent="0.25">
      <c r="A1822" s="7">
        <v>19008</v>
      </c>
      <c r="B1822" s="2" t="s">
        <v>1680</v>
      </c>
      <c r="C1822" s="2">
        <v>305403</v>
      </c>
      <c r="D1822" s="2" t="s">
        <v>188</v>
      </c>
      <c r="E1822" s="2" t="s">
        <v>205</v>
      </c>
      <c r="F1822" s="2" t="s">
        <v>193</v>
      </c>
      <c r="G1822" s="3">
        <v>42087</v>
      </c>
      <c r="H1822" s="1"/>
      <c r="I1822" s="2">
        <v>9717.6</v>
      </c>
      <c r="J1822" s="2">
        <v>4447.2349999999997</v>
      </c>
      <c r="K1822" s="2">
        <v>4447.2349999999997</v>
      </c>
      <c r="L1822" s="2">
        <v>3387.79</v>
      </c>
      <c r="M1822" s="1"/>
      <c r="N1822" s="5">
        <f t="shared" si="56"/>
        <v>27260.91</v>
      </c>
      <c r="O1822" s="6">
        <f t="shared" si="57"/>
        <v>20757.439999999999</v>
      </c>
      <c r="P1822" s="2">
        <v>30</v>
      </c>
      <c r="Q1822" s="2" t="s">
        <v>37</v>
      </c>
      <c r="R1822" s="2">
        <v>0</v>
      </c>
      <c r="S1822" s="2">
        <v>0</v>
      </c>
      <c r="T1822" s="2">
        <v>0</v>
      </c>
      <c r="U1822" s="2">
        <v>0</v>
      </c>
      <c r="V1822" s="2">
        <v>893.38</v>
      </c>
      <c r="W1822" s="2">
        <v>1970.03</v>
      </c>
      <c r="X1822" s="2">
        <v>0</v>
      </c>
      <c r="Y1822" s="2">
        <v>2397.64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2">
        <f>VLOOKUP(Tabla3[[#This Row],[Columna1]],Tabla5[#All],3,0)</f>
        <v>0</v>
      </c>
      <c r="AF1822" s="2">
        <v>0</v>
      </c>
      <c r="AG1822" s="2">
        <v>0</v>
      </c>
      <c r="AH1822" s="2">
        <v>0</v>
      </c>
      <c r="AI1822" s="2">
        <v>0</v>
      </c>
      <c r="AJ1822" s="2">
        <v>0</v>
      </c>
      <c r="AK1822" s="2">
        <f>VLOOKUP(Tabla3[[#This Row],[Columna1]],Tabla7[[ID]:[Monto neto de los bonos]],3,0)</f>
        <v>1970.03</v>
      </c>
      <c r="AL1822" s="2">
        <v>0</v>
      </c>
      <c r="AM1822" s="2">
        <v>0</v>
      </c>
      <c r="AN1822" s="2">
        <v>0</v>
      </c>
      <c r="AO1822" s="2">
        <v>0</v>
      </c>
      <c r="AP1822" s="2">
        <v>0</v>
      </c>
      <c r="AQ1822" s="2">
        <v>0</v>
      </c>
      <c r="AR1822" s="2">
        <v>0</v>
      </c>
      <c r="AS1822" s="2">
        <v>3219</v>
      </c>
      <c r="AT1822" s="2">
        <v>2146</v>
      </c>
      <c r="AU1822" s="2">
        <v>1138.47</v>
      </c>
      <c r="AV1822" s="2">
        <v>0</v>
      </c>
      <c r="AW1822" s="1"/>
      <c r="AX1822" s="2" t="s">
        <v>422</v>
      </c>
      <c r="AY1822" s="8" t="s">
        <v>428</v>
      </c>
    </row>
    <row r="1823" spans="1:51" ht="13.15" customHeight="1" x14ac:dyDescent="0.25">
      <c r="A1823" s="7">
        <v>21669</v>
      </c>
      <c r="B1823" s="2" t="s">
        <v>4299</v>
      </c>
      <c r="C1823" s="2">
        <v>3173203</v>
      </c>
      <c r="D1823" s="2" t="s">
        <v>188</v>
      </c>
      <c r="E1823" s="2" t="s">
        <v>189</v>
      </c>
      <c r="F1823" s="2" t="s">
        <v>250</v>
      </c>
      <c r="G1823" s="3">
        <v>43411</v>
      </c>
      <c r="H1823" s="1"/>
      <c r="I1823" s="2">
        <v>7320.09</v>
      </c>
      <c r="J1823" s="2">
        <v>1914.615</v>
      </c>
      <c r="K1823" s="2">
        <v>1914.615</v>
      </c>
      <c r="L1823" s="2">
        <v>1013.04</v>
      </c>
      <c r="M1823" s="1"/>
      <c r="N1823" s="5">
        <f t="shared" si="56"/>
        <v>12905.640000000001</v>
      </c>
      <c r="O1823" s="6">
        <f t="shared" si="57"/>
        <v>10940.560000000001</v>
      </c>
      <c r="P1823" s="2">
        <v>30</v>
      </c>
      <c r="Q1823" s="2" t="s">
        <v>37</v>
      </c>
      <c r="R1823" s="2">
        <v>0</v>
      </c>
      <c r="S1823" s="2">
        <v>0</v>
      </c>
      <c r="T1823" s="2">
        <v>0</v>
      </c>
      <c r="U1823" s="2">
        <v>0</v>
      </c>
      <c r="V1823" s="2">
        <v>743.28</v>
      </c>
      <c r="W1823" s="2">
        <v>0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2">
        <f>VLOOKUP(Tabla3[[#This Row],[Columna1]],Tabla5[#All],3,0)</f>
        <v>0</v>
      </c>
      <c r="AF1823" s="2">
        <v>0</v>
      </c>
      <c r="AG1823" s="2">
        <v>0</v>
      </c>
      <c r="AH1823" s="2">
        <v>0</v>
      </c>
      <c r="AI1823" s="2">
        <v>0</v>
      </c>
      <c r="AJ1823" s="2">
        <v>0</v>
      </c>
      <c r="AK1823" s="2">
        <f>VLOOKUP(Tabla3[[#This Row],[Columna1]],Tabla7[[ID]:[Monto neto de los bonos]],3,0)</f>
        <v>0</v>
      </c>
      <c r="AL1823" s="2">
        <v>0</v>
      </c>
      <c r="AM1823" s="2">
        <v>0</v>
      </c>
      <c r="AN1823" s="2">
        <v>0</v>
      </c>
      <c r="AO1823" s="2">
        <v>0</v>
      </c>
      <c r="AP1823" s="2">
        <v>0</v>
      </c>
      <c r="AQ1823" s="2">
        <v>0</v>
      </c>
      <c r="AR1823" s="2">
        <v>0</v>
      </c>
      <c r="AS1823" s="2">
        <v>0</v>
      </c>
      <c r="AT1823" s="2">
        <v>1290.54</v>
      </c>
      <c r="AU1823" s="2">
        <v>674.54</v>
      </c>
      <c r="AV1823" s="2">
        <v>0</v>
      </c>
      <c r="AW1823" s="1"/>
      <c r="AX1823" s="2" t="s">
        <v>422</v>
      </c>
      <c r="AY1823" s="8" t="s">
        <v>423</v>
      </c>
    </row>
    <row r="1824" spans="1:51" ht="13.15" customHeight="1" x14ac:dyDescent="0.25">
      <c r="A1824" s="7">
        <v>24318</v>
      </c>
      <c r="B1824" s="2" t="s">
        <v>1681</v>
      </c>
      <c r="C1824" s="2">
        <v>5855403</v>
      </c>
      <c r="D1824" s="2" t="s">
        <v>188</v>
      </c>
      <c r="E1824" s="2" t="s">
        <v>214</v>
      </c>
      <c r="F1824" s="2" t="s">
        <v>193</v>
      </c>
      <c r="G1824" s="3">
        <v>44958</v>
      </c>
      <c r="H1824" s="1"/>
      <c r="I1824" s="2">
        <v>9717.6</v>
      </c>
      <c r="J1824" s="2">
        <v>4447.2349999999997</v>
      </c>
      <c r="K1824" s="2">
        <v>4447.2349999999997</v>
      </c>
      <c r="L1824" s="2">
        <v>0</v>
      </c>
      <c r="M1824" s="1"/>
      <c r="N1824" s="5">
        <f t="shared" si="56"/>
        <v>23873.119999999999</v>
      </c>
      <c r="O1824" s="6">
        <f t="shared" si="57"/>
        <v>18155.28</v>
      </c>
      <c r="P1824" s="2">
        <v>30</v>
      </c>
      <c r="Q1824" s="2" t="s">
        <v>37</v>
      </c>
      <c r="R1824" s="2">
        <v>0</v>
      </c>
      <c r="S1824" s="2">
        <v>0</v>
      </c>
      <c r="T1824" s="2">
        <v>0</v>
      </c>
      <c r="U1824" s="2">
        <v>0</v>
      </c>
      <c r="V1824" s="2">
        <v>893.38</v>
      </c>
      <c r="W1824" s="2">
        <v>1970.03</v>
      </c>
      <c r="X1824" s="2">
        <v>0</v>
      </c>
      <c r="Y1824" s="2">
        <v>2397.64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f>VLOOKUP(Tabla3[[#This Row],[Columna1]],Tabla5[#All],3,0)</f>
        <v>0</v>
      </c>
      <c r="AF1824" s="2">
        <v>0</v>
      </c>
      <c r="AG1824" s="2">
        <v>0</v>
      </c>
      <c r="AH1824" s="2">
        <v>0</v>
      </c>
      <c r="AI1824" s="2">
        <v>0</v>
      </c>
      <c r="AJ1824" s="2">
        <v>0</v>
      </c>
      <c r="AK1824" s="2">
        <f>VLOOKUP(Tabla3[[#This Row],[Columna1]],Tabla7[[ID]:[Monto neto de los bonos]],3,0)</f>
        <v>1970.03</v>
      </c>
      <c r="AL1824" s="2">
        <v>0</v>
      </c>
      <c r="AM1824" s="2">
        <v>0</v>
      </c>
      <c r="AN1824" s="2">
        <v>0</v>
      </c>
      <c r="AO1824" s="2">
        <v>0</v>
      </c>
      <c r="AP1824" s="2">
        <v>0</v>
      </c>
      <c r="AQ1824" s="2">
        <v>0</v>
      </c>
      <c r="AR1824" s="2">
        <v>0</v>
      </c>
      <c r="AS1824" s="2">
        <v>2925.8</v>
      </c>
      <c r="AT1824" s="2">
        <v>1950.52</v>
      </c>
      <c r="AU1824" s="2">
        <v>841.52</v>
      </c>
      <c r="AV1824" s="2">
        <v>0</v>
      </c>
      <c r="AW1824" s="1"/>
      <c r="AX1824" s="2" t="s">
        <v>422</v>
      </c>
      <c r="AY1824" s="8" t="s">
        <v>428</v>
      </c>
    </row>
    <row r="1825" spans="1:51" ht="13.15" customHeight="1" x14ac:dyDescent="0.25">
      <c r="A1825" s="7">
        <v>24881</v>
      </c>
      <c r="B1825" s="2" t="s">
        <v>1682</v>
      </c>
      <c r="C1825" s="2">
        <v>6292003</v>
      </c>
      <c r="D1825" s="2" t="s">
        <v>188</v>
      </c>
      <c r="E1825" s="2" t="s">
        <v>196</v>
      </c>
      <c r="F1825" s="2" t="s">
        <v>193</v>
      </c>
      <c r="G1825" s="3">
        <v>45338</v>
      </c>
      <c r="H1825" s="1"/>
      <c r="I1825" s="2">
        <v>9717.6</v>
      </c>
      <c r="J1825" s="2">
        <v>4447.2349999999997</v>
      </c>
      <c r="K1825" s="2">
        <v>4447.2349999999997</v>
      </c>
      <c r="L1825" s="2">
        <v>0</v>
      </c>
      <c r="M1825" s="1"/>
      <c r="N1825" s="5">
        <f t="shared" si="56"/>
        <v>24848.39</v>
      </c>
      <c r="O1825" s="6">
        <f t="shared" si="57"/>
        <v>18155.289999999997</v>
      </c>
      <c r="P1825" s="2">
        <v>30</v>
      </c>
      <c r="Q1825" s="2" t="s">
        <v>37</v>
      </c>
      <c r="R1825" s="2">
        <v>0</v>
      </c>
      <c r="S1825" s="2">
        <v>0</v>
      </c>
      <c r="T1825" s="2">
        <v>0</v>
      </c>
      <c r="U1825" s="2">
        <v>0</v>
      </c>
      <c r="V1825" s="2">
        <v>893.38</v>
      </c>
      <c r="W1825" s="2">
        <v>1970.03</v>
      </c>
      <c r="X1825" s="2">
        <v>0</v>
      </c>
      <c r="Y1825" s="2">
        <v>3372.91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2">
        <f>VLOOKUP(Tabla3[[#This Row],[Columna1]],Tabla5[#All],3,0)</f>
        <v>0</v>
      </c>
      <c r="AF1825" s="2">
        <v>0</v>
      </c>
      <c r="AG1825" s="2">
        <v>0</v>
      </c>
      <c r="AH1825" s="2">
        <v>0</v>
      </c>
      <c r="AI1825" s="2">
        <v>0</v>
      </c>
      <c r="AJ1825" s="2">
        <v>0</v>
      </c>
      <c r="AK1825" s="2">
        <f>VLOOKUP(Tabla3[[#This Row],[Columna1]],Tabla7[[ID]:[Monto neto de los bonos]],3,0)</f>
        <v>1970.03</v>
      </c>
      <c r="AL1825" s="2">
        <v>0</v>
      </c>
      <c r="AM1825" s="2">
        <v>0</v>
      </c>
      <c r="AN1825" s="2">
        <v>0</v>
      </c>
      <c r="AO1825" s="2">
        <v>0</v>
      </c>
      <c r="AP1825" s="2">
        <v>0</v>
      </c>
      <c r="AQ1825" s="2">
        <v>0</v>
      </c>
      <c r="AR1825" s="2">
        <v>0</v>
      </c>
      <c r="AS1825" s="2">
        <v>3901.06</v>
      </c>
      <c r="AT1825" s="2">
        <v>1950.52</v>
      </c>
      <c r="AU1825" s="2">
        <v>841.52</v>
      </c>
      <c r="AV1825" s="2">
        <v>0</v>
      </c>
      <c r="AW1825" s="1"/>
      <c r="AX1825" s="2" t="s">
        <v>422</v>
      </c>
      <c r="AY1825" s="8" t="s">
        <v>428</v>
      </c>
    </row>
    <row r="1826" spans="1:51" ht="13.15" customHeight="1" x14ac:dyDescent="0.25">
      <c r="A1826" s="7">
        <v>18599</v>
      </c>
      <c r="B1826" s="2" t="s">
        <v>1683</v>
      </c>
      <c r="C1826" s="2">
        <v>360403</v>
      </c>
      <c r="D1826" s="2" t="s">
        <v>188</v>
      </c>
      <c r="E1826" s="2" t="s">
        <v>192</v>
      </c>
      <c r="F1826" s="2" t="s">
        <v>193</v>
      </c>
      <c r="G1826" s="3">
        <v>41835</v>
      </c>
      <c r="H1826" s="1"/>
      <c r="I1826" s="2">
        <v>9717.6</v>
      </c>
      <c r="J1826" s="2">
        <v>4447.2349999999997</v>
      </c>
      <c r="K1826" s="2">
        <v>4447.2349999999997</v>
      </c>
      <c r="L1826" s="2">
        <v>3149.31</v>
      </c>
      <c r="M1826" s="1"/>
      <c r="N1826" s="5">
        <f t="shared" si="56"/>
        <v>27022.43</v>
      </c>
      <c r="O1826" s="6">
        <f t="shared" si="57"/>
        <v>20013.23</v>
      </c>
      <c r="P1826" s="2">
        <v>30</v>
      </c>
      <c r="Q1826" s="2" t="s">
        <v>37</v>
      </c>
      <c r="R1826" s="2">
        <v>0</v>
      </c>
      <c r="S1826" s="2">
        <v>0</v>
      </c>
      <c r="T1826" s="2">
        <v>0</v>
      </c>
      <c r="U1826" s="2">
        <v>0</v>
      </c>
      <c r="V1826" s="2">
        <v>893.38</v>
      </c>
      <c r="W1826" s="2">
        <v>1970.03</v>
      </c>
      <c r="X1826" s="2">
        <v>0</v>
      </c>
      <c r="Y1826" s="2">
        <v>2397.64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2">
        <f>VLOOKUP(Tabla3[[#This Row],[Columna1]],Tabla5[#All],3,0)</f>
        <v>0</v>
      </c>
      <c r="AF1826" s="2">
        <v>0</v>
      </c>
      <c r="AG1826" s="2">
        <v>0</v>
      </c>
      <c r="AH1826" s="2">
        <v>0</v>
      </c>
      <c r="AI1826" s="2">
        <v>0</v>
      </c>
      <c r="AJ1826" s="2">
        <v>0</v>
      </c>
      <c r="AK1826" s="2">
        <f>VLOOKUP(Tabla3[[#This Row],[Columna1]],Tabla7[[ID]:[Monto neto de los bonos]],3,0)</f>
        <v>1970.03</v>
      </c>
      <c r="AL1826" s="2">
        <v>0</v>
      </c>
      <c r="AM1826" s="2">
        <v>0</v>
      </c>
      <c r="AN1826" s="2">
        <v>0</v>
      </c>
      <c r="AO1826" s="2">
        <v>0</v>
      </c>
      <c r="AP1826" s="2">
        <v>0</v>
      </c>
      <c r="AQ1826" s="2">
        <v>0</v>
      </c>
      <c r="AR1826" s="2">
        <v>0</v>
      </c>
      <c r="AS1826" s="2">
        <v>3398.2</v>
      </c>
      <c r="AT1826" s="2">
        <v>2265.46</v>
      </c>
      <c r="AU1826" s="2">
        <v>1345.54</v>
      </c>
      <c r="AV1826" s="2">
        <v>0</v>
      </c>
      <c r="AW1826" s="1"/>
      <c r="AX1826" s="2" t="s">
        <v>422</v>
      </c>
      <c r="AY1826" s="8" t="s">
        <v>428</v>
      </c>
    </row>
    <row r="1827" spans="1:51" ht="13.15" customHeight="1" x14ac:dyDescent="0.25">
      <c r="A1827" s="7">
        <v>23778</v>
      </c>
      <c r="B1827" s="2" t="s">
        <v>1684</v>
      </c>
      <c r="C1827" s="2">
        <v>5443003</v>
      </c>
      <c r="D1827" s="2" t="s">
        <v>188</v>
      </c>
      <c r="E1827" s="2" t="s">
        <v>192</v>
      </c>
      <c r="F1827" s="2" t="s">
        <v>193</v>
      </c>
      <c r="G1827" s="3">
        <v>44652</v>
      </c>
      <c r="H1827" s="1"/>
      <c r="I1827" s="2">
        <v>9717.6</v>
      </c>
      <c r="J1827" s="2">
        <v>4447.2349999999997</v>
      </c>
      <c r="K1827" s="2">
        <v>4447.2349999999997</v>
      </c>
      <c r="L1827" s="2">
        <v>0</v>
      </c>
      <c r="M1827" s="1"/>
      <c r="N1827" s="5">
        <f t="shared" si="56"/>
        <v>23873.119999999999</v>
      </c>
      <c r="O1827" s="6">
        <f t="shared" si="57"/>
        <v>18155.28</v>
      </c>
      <c r="P1827" s="2">
        <v>30</v>
      </c>
      <c r="Q1827" s="2" t="s">
        <v>37</v>
      </c>
      <c r="R1827" s="2">
        <v>0</v>
      </c>
      <c r="S1827" s="2">
        <v>0</v>
      </c>
      <c r="T1827" s="2">
        <v>0</v>
      </c>
      <c r="U1827" s="2">
        <v>0</v>
      </c>
      <c r="V1827" s="2">
        <v>893.38</v>
      </c>
      <c r="W1827" s="2">
        <v>1970.03</v>
      </c>
      <c r="X1827" s="2">
        <v>0</v>
      </c>
      <c r="Y1827" s="2">
        <v>2397.64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2">
        <f>VLOOKUP(Tabla3[[#This Row],[Columna1]],Tabla5[#All],3,0)</f>
        <v>0</v>
      </c>
      <c r="AF1827" s="2">
        <v>0</v>
      </c>
      <c r="AG1827" s="2">
        <v>0</v>
      </c>
      <c r="AH1827" s="2">
        <v>0</v>
      </c>
      <c r="AI1827" s="2">
        <v>0</v>
      </c>
      <c r="AJ1827" s="2">
        <v>0</v>
      </c>
      <c r="AK1827" s="2">
        <f>VLOOKUP(Tabla3[[#This Row],[Columna1]],Tabla7[[ID]:[Monto neto de los bonos]],3,0)</f>
        <v>1970.03</v>
      </c>
      <c r="AL1827" s="2">
        <v>0</v>
      </c>
      <c r="AM1827" s="2">
        <v>0</v>
      </c>
      <c r="AN1827" s="2">
        <v>0</v>
      </c>
      <c r="AO1827" s="2">
        <v>0</v>
      </c>
      <c r="AP1827" s="2">
        <v>0</v>
      </c>
      <c r="AQ1827" s="2">
        <v>0</v>
      </c>
      <c r="AR1827" s="2">
        <v>0</v>
      </c>
      <c r="AS1827" s="2">
        <v>2925.8</v>
      </c>
      <c r="AT1827" s="2">
        <v>1950.52</v>
      </c>
      <c r="AU1827" s="2">
        <v>841.52</v>
      </c>
      <c r="AV1827" s="2">
        <v>0</v>
      </c>
      <c r="AW1827" s="1"/>
      <c r="AX1827" s="2" t="s">
        <v>422</v>
      </c>
      <c r="AY1827" s="8" t="s">
        <v>428</v>
      </c>
    </row>
    <row r="1828" spans="1:51" ht="13.15" customHeight="1" x14ac:dyDescent="0.25">
      <c r="A1828" s="7">
        <v>14975</v>
      </c>
      <c r="B1828" s="2" t="s">
        <v>4192</v>
      </c>
      <c r="C1828" s="2">
        <v>166503</v>
      </c>
      <c r="D1828" s="2" t="s">
        <v>188</v>
      </c>
      <c r="E1828" s="2" t="s">
        <v>192</v>
      </c>
      <c r="F1828" s="2" t="s">
        <v>201</v>
      </c>
      <c r="G1828" s="3">
        <v>39676</v>
      </c>
      <c r="H1828" s="1"/>
      <c r="I1828" s="2">
        <v>11670.43</v>
      </c>
      <c r="J1828" s="2">
        <v>4294.8850000000002</v>
      </c>
      <c r="K1828" s="2">
        <v>4294.8850000000002</v>
      </c>
      <c r="L1828" s="2">
        <v>4151.67</v>
      </c>
      <c r="M1828" s="1"/>
      <c r="N1828" s="5">
        <f t="shared" si="56"/>
        <v>38738.130000000005</v>
      </c>
      <c r="O1828" s="6">
        <f t="shared" si="57"/>
        <v>30450.850000000002</v>
      </c>
      <c r="P1828" s="2">
        <v>30</v>
      </c>
      <c r="Q1828" s="2" t="s">
        <v>37</v>
      </c>
      <c r="R1828" s="2">
        <v>0</v>
      </c>
      <c r="S1828" s="2">
        <v>0</v>
      </c>
      <c r="T1828" s="2">
        <v>0</v>
      </c>
      <c r="U1828" s="2">
        <v>0</v>
      </c>
      <c r="V1828" s="2">
        <v>972.5</v>
      </c>
      <c r="W1828" s="2">
        <v>1803.57</v>
      </c>
      <c r="X1828" s="2">
        <v>0</v>
      </c>
      <c r="Y1828" s="2">
        <v>2550.19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2">
        <f>VLOOKUP(Tabla3[[#This Row],[Columna1]],Tabla5[#All],3,0)</f>
        <v>0</v>
      </c>
      <c r="AF1828" s="2">
        <v>0</v>
      </c>
      <c r="AG1828" s="2">
        <v>9000</v>
      </c>
      <c r="AH1828" s="2">
        <v>0</v>
      </c>
      <c r="AI1828" s="2">
        <v>0</v>
      </c>
      <c r="AJ1828" s="2">
        <v>0</v>
      </c>
      <c r="AK1828" s="2">
        <f>VLOOKUP(Tabla3[[#This Row],[Columna1]],Tabla7[[ID]:[Monto neto de los bonos]],3,0)</f>
        <v>10803.57</v>
      </c>
      <c r="AL1828" s="2">
        <v>0</v>
      </c>
      <c r="AM1828" s="2">
        <v>0</v>
      </c>
      <c r="AN1828" s="2">
        <v>0</v>
      </c>
      <c r="AO1828" s="2">
        <v>0</v>
      </c>
      <c r="AP1828" s="2">
        <v>0</v>
      </c>
      <c r="AQ1828" s="2">
        <v>0</v>
      </c>
      <c r="AR1828" s="2">
        <v>0</v>
      </c>
      <c r="AS1828" s="2">
        <v>3807.66</v>
      </c>
      <c r="AT1828" s="2">
        <v>2538.44</v>
      </c>
      <c r="AU1828" s="2">
        <v>1941.18</v>
      </c>
      <c r="AV1828" s="2">
        <v>0</v>
      </c>
      <c r="AW1828" s="1"/>
      <c r="AX1828" s="2" t="s">
        <v>422</v>
      </c>
      <c r="AY1828" s="8" t="s">
        <v>428</v>
      </c>
    </row>
    <row r="1829" spans="1:51" ht="13.15" customHeight="1" x14ac:dyDescent="0.25">
      <c r="A1829" s="7">
        <v>20020</v>
      </c>
      <c r="B1829" s="2" t="s">
        <v>1685</v>
      </c>
      <c r="C1829" s="2">
        <v>1295803</v>
      </c>
      <c r="D1829" s="2" t="s">
        <v>188</v>
      </c>
      <c r="E1829" s="2" t="s">
        <v>199</v>
      </c>
      <c r="F1829" s="2" t="s">
        <v>193</v>
      </c>
      <c r="G1829" s="3">
        <v>42689</v>
      </c>
      <c r="H1829" s="1"/>
      <c r="I1829" s="2">
        <v>9717.6</v>
      </c>
      <c r="J1829" s="2">
        <v>4447.2349999999997</v>
      </c>
      <c r="K1829" s="2">
        <v>4447.2349999999997</v>
      </c>
      <c r="L1829" s="2">
        <v>1505.23</v>
      </c>
      <c r="M1829" s="1"/>
      <c r="N1829" s="5">
        <f t="shared" si="56"/>
        <v>25378.35</v>
      </c>
      <c r="O1829" s="6">
        <f t="shared" si="57"/>
        <v>19062.149999999994</v>
      </c>
      <c r="P1829" s="2">
        <v>30</v>
      </c>
      <c r="Q1829" s="2" t="s">
        <v>37</v>
      </c>
      <c r="R1829" s="2">
        <v>0</v>
      </c>
      <c r="S1829" s="2">
        <v>0</v>
      </c>
      <c r="T1829" s="2">
        <v>0</v>
      </c>
      <c r="U1829" s="2">
        <v>0</v>
      </c>
      <c r="V1829" s="2">
        <v>893.38</v>
      </c>
      <c r="W1829" s="2">
        <v>1970.03</v>
      </c>
      <c r="X1829" s="2">
        <v>0</v>
      </c>
      <c r="Y1829" s="2">
        <v>2397.64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f>VLOOKUP(Tabla3[[#This Row],[Columna1]],Tabla5[#All],3,0)</f>
        <v>0</v>
      </c>
      <c r="AF1829" s="2">
        <v>0</v>
      </c>
      <c r="AG1829" s="2">
        <v>0</v>
      </c>
      <c r="AH1829" s="2">
        <v>0</v>
      </c>
      <c r="AI1829" s="2">
        <v>0</v>
      </c>
      <c r="AJ1829" s="2">
        <v>0</v>
      </c>
      <c r="AK1829" s="2">
        <f>VLOOKUP(Tabla3[[#This Row],[Columna1]],Tabla7[[ID]:[Monto neto de los bonos]],3,0)</f>
        <v>1970.03</v>
      </c>
      <c r="AL1829" s="2">
        <v>0</v>
      </c>
      <c r="AM1829" s="2">
        <v>0</v>
      </c>
      <c r="AN1829" s="2">
        <v>0</v>
      </c>
      <c r="AO1829" s="2">
        <v>0</v>
      </c>
      <c r="AP1829" s="2">
        <v>0</v>
      </c>
      <c r="AQ1829" s="2">
        <v>0</v>
      </c>
      <c r="AR1829" s="2">
        <v>0</v>
      </c>
      <c r="AS1829" s="2">
        <v>3151.58</v>
      </c>
      <c r="AT1829" s="2">
        <v>2101.06</v>
      </c>
      <c r="AU1829" s="2">
        <v>1063.56</v>
      </c>
      <c r="AV1829" s="2">
        <v>0</v>
      </c>
      <c r="AW1829" s="1"/>
      <c r="AX1829" s="2" t="s">
        <v>422</v>
      </c>
      <c r="AY1829" s="8" t="s">
        <v>428</v>
      </c>
    </row>
    <row r="1830" spans="1:51" ht="13.15" customHeight="1" x14ac:dyDescent="0.25">
      <c r="A1830" s="7">
        <v>24880</v>
      </c>
      <c r="B1830" s="2" t="s">
        <v>1686</v>
      </c>
      <c r="C1830" s="2">
        <v>6290203</v>
      </c>
      <c r="D1830" s="2" t="s">
        <v>188</v>
      </c>
      <c r="E1830" s="2" t="s">
        <v>196</v>
      </c>
      <c r="F1830" s="2" t="s">
        <v>193</v>
      </c>
      <c r="G1830" s="3">
        <v>45338</v>
      </c>
      <c r="H1830" s="1"/>
      <c r="I1830" s="2">
        <v>9717.6</v>
      </c>
      <c r="J1830" s="2">
        <v>4447.2349999999997</v>
      </c>
      <c r="K1830" s="2">
        <v>4447.2349999999997</v>
      </c>
      <c r="L1830" s="2">
        <v>0</v>
      </c>
      <c r="M1830" s="1"/>
      <c r="N1830" s="5">
        <f t="shared" si="56"/>
        <v>24848.39</v>
      </c>
      <c r="O1830" s="6">
        <f t="shared" si="57"/>
        <v>18155.289999999997</v>
      </c>
      <c r="P1830" s="2">
        <v>30</v>
      </c>
      <c r="Q1830" s="2" t="s">
        <v>37</v>
      </c>
      <c r="R1830" s="2">
        <v>0</v>
      </c>
      <c r="S1830" s="2">
        <v>0</v>
      </c>
      <c r="T1830" s="2">
        <v>0</v>
      </c>
      <c r="U1830" s="2">
        <v>0</v>
      </c>
      <c r="V1830" s="2">
        <v>893.38</v>
      </c>
      <c r="W1830" s="2">
        <v>1970.03</v>
      </c>
      <c r="X1830" s="2">
        <v>0</v>
      </c>
      <c r="Y1830" s="2">
        <v>3372.91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2">
        <f>VLOOKUP(Tabla3[[#This Row],[Columna1]],Tabla5[#All],3,0)</f>
        <v>0</v>
      </c>
      <c r="AF1830" s="2">
        <v>0</v>
      </c>
      <c r="AG1830" s="2">
        <v>0</v>
      </c>
      <c r="AH1830" s="2">
        <v>0</v>
      </c>
      <c r="AI1830" s="2">
        <v>0</v>
      </c>
      <c r="AJ1830" s="2">
        <v>0</v>
      </c>
      <c r="AK1830" s="2">
        <f>VLOOKUP(Tabla3[[#This Row],[Columna1]],Tabla7[[ID]:[Monto neto de los bonos]],3,0)</f>
        <v>6043.07</v>
      </c>
      <c r="AL1830" s="2">
        <v>0</v>
      </c>
      <c r="AM1830" s="2">
        <v>0</v>
      </c>
      <c r="AN1830" s="2">
        <v>0</v>
      </c>
      <c r="AO1830" s="2">
        <v>0</v>
      </c>
      <c r="AP1830" s="2">
        <v>0</v>
      </c>
      <c r="AQ1830" s="2">
        <v>0</v>
      </c>
      <c r="AR1830" s="2">
        <v>0</v>
      </c>
      <c r="AS1830" s="2">
        <v>3901.06</v>
      </c>
      <c r="AT1830" s="2">
        <v>1950.52</v>
      </c>
      <c r="AU1830" s="2">
        <v>841.52</v>
      </c>
      <c r="AV1830" s="2">
        <v>0</v>
      </c>
      <c r="AW1830" s="1"/>
      <c r="AX1830" s="2" t="s">
        <v>422</v>
      </c>
      <c r="AY1830" s="8" t="s">
        <v>428</v>
      </c>
    </row>
    <row r="1831" spans="1:51" ht="13.15" customHeight="1" x14ac:dyDescent="0.25">
      <c r="A1831" s="7">
        <v>18600</v>
      </c>
      <c r="B1831" s="2" t="s">
        <v>1687</v>
      </c>
      <c r="C1831" s="2">
        <v>360503</v>
      </c>
      <c r="D1831" s="2" t="s">
        <v>188</v>
      </c>
      <c r="E1831" s="2" t="s">
        <v>205</v>
      </c>
      <c r="F1831" s="2" t="s">
        <v>201</v>
      </c>
      <c r="G1831" s="3">
        <v>42232</v>
      </c>
      <c r="H1831" s="1"/>
      <c r="I1831" s="2">
        <v>11670.43</v>
      </c>
      <c r="J1831" s="2">
        <v>4294.8850000000002</v>
      </c>
      <c r="K1831" s="2">
        <v>4294.8850000000002</v>
      </c>
      <c r="L1831" s="2">
        <v>1657.94</v>
      </c>
      <c r="M1831" s="1"/>
      <c r="N1831" s="5">
        <f t="shared" si="56"/>
        <v>27244.399999999998</v>
      </c>
      <c r="O1831" s="6">
        <f t="shared" si="57"/>
        <v>20079.359999999997</v>
      </c>
      <c r="P1831" s="2">
        <v>30</v>
      </c>
      <c r="Q1831" s="2" t="s">
        <v>37</v>
      </c>
      <c r="R1831" s="2">
        <v>0</v>
      </c>
      <c r="S1831" s="2">
        <v>0</v>
      </c>
      <c r="T1831" s="2">
        <v>0</v>
      </c>
      <c r="U1831" s="2">
        <v>0</v>
      </c>
      <c r="V1831" s="2">
        <v>972.5</v>
      </c>
      <c r="W1831" s="2">
        <v>1803.57</v>
      </c>
      <c r="X1831" s="2">
        <v>0</v>
      </c>
      <c r="Y1831" s="2">
        <v>2550.19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2">
        <f>VLOOKUP(Tabla3[[#This Row],[Columna1]],Tabla5[#All],3,0)</f>
        <v>0</v>
      </c>
      <c r="AF1831" s="2">
        <v>0</v>
      </c>
      <c r="AG1831" s="2">
        <v>0</v>
      </c>
      <c r="AH1831" s="2">
        <v>0</v>
      </c>
      <c r="AI1831" s="2">
        <v>0</v>
      </c>
      <c r="AJ1831" s="2">
        <v>0</v>
      </c>
      <c r="AK1831" s="2">
        <f>VLOOKUP(Tabla3[[#This Row],[Columna1]],Tabla7[[ID]:[Monto neto de los bonos]],3,0)</f>
        <v>1803.57</v>
      </c>
      <c r="AL1831" s="2">
        <v>0</v>
      </c>
      <c r="AM1831" s="2">
        <v>0</v>
      </c>
      <c r="AN1831" s="2">
        <v>0</v>
      </c>
      <c r="AO1831" s="2">
        <v>0</v>
      </c>
      <c r="AP1831" s="2">
        <v>0</v>
      </c>
      <c r="AQ1831" s="2">
        <v>0</v>
      </c>
      <c r="AR1831" s="2">
        <v>0</v>
      </c>
      <c r="AS1831" s="2">
        <v>3433.58</v>
      </c>
      <c r="AT1831" s="2">
        <v>2289.06</v>
      </c>
      <c r="AU1831" s="2">
        <v>1442.4</v>
      </c>
      <c r="AV1831" s="2">
        <v>0</v>
      </c>
      <c r="AW1831" s="1"/>
      <c r="AX1831" s="2" t="s">
        <v>422</v>
      </c>
      <c r="AY1831" s="8" t="s">
        <v>428</v>
      </c>
    </row>
    <row r="1832" spans="1:51" ht="13.15" customHeight="1" x14ac:dyDescent="0.25">
      <c r="A1832" s="7">
        <v>20463</v>
      </c>
      <c r="B1832" s="2" t="s">
        <v>1688</v>
      </c>
      <c r="C1832" s="2">
        <v>1835603</v>
      </c>
      <c r="D1832" s="2" t="s">
        <v>188</v>
      </c>
      <c r="E1832" s="2" t="s">
        <v>228</v>
      </c>
      <c r="F1832" s="2" t="s">
        <v>36</v>
      </c>
      <c r="G1832" s="3">
        <v>42808</v>
      </c>
      <c r="H1832" s="1"/>
      <c r="I1832" s="2">
        <v>13165.89</v>
      </c>
      <c r="J1832" s="2">
        <v>2789.65</v>
      </c>
      <c r="K1832" s="2">
        <v>2789.65</v>
      </c>
      <c r="L1832" s="2">
        <v>1703.24</v>
      </c>
      <c r="M1832" s="1"/>
      <c r="N1832" s="5">
        <f t="shared" si="56"/>
        <v>26874.43</v>
      </c>
      <c r="O1832" s="6">
        <f t="shared" si="57"/>
        <v>23285.35</v>
      </c>
      <c r="P1832" s="2">
        <v>30</v>
      </c>
      <c r="Q1832" s="2" t="s">
        <v>37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6426</v>
      </c>
      <c r="AE1832" s="2">
        <f>VLOOKUP(Tabla3[[#This Row],[Columna1]],Tabla5[#All],3,0)</f>
        <v>6426</v>
      </c>
      <c r="AF1832" s="2">
        <v>0</v>
      </c>
      <c r="AG1832" s="2">
        <v>0</v>
      </c>
      <c r="AH1832" s="2">
        <v>0</v>
      </c>
      <c r="AI1832" s="2">
        <v>0</v>
      </c>
      <c r="AJ1832" s="2">
        <v>0</v>
      </c>
      <c r="AK1832" s="2">
        <f>VLOOKUP(Tabla3[[#This Row],[Columna1]],Tabla7[[ID]:[Monto neto de los bonos]],3,0)</f>
        <v>0</v>
      </c>
      <c r="AL1832" s="2">
        <v>0</v>
      </c>
      <c r="AM1832" s="2">
        <v>0</v>
      </c>
      <c r="AN1832" s="2">
        <v>0</v>
      </c>
      <c r="AO1832" s="2">
        <v>0</v>
      </c>
      <c r="AP1832" s="2">
        <v>0</v>
      </c>
      <c r="AQ1832" s="2">
        <v>0</v>
      </c>
      <c r="AR1832" s="2">
        <v>0</v>
      </c>
      <c r="AS1832" s="2">
        <v>0</v>
      </c>
      <c r="AT1832" s="2">
        <v>2044.84</v>
      </c>
      <c r="AU1832" s="2">
        <v>1544.24</v>
      </c>
      <c r="AV1832" s="2">
        <v>0</v>
      </c>
      <c r="AW1832" s="1"/>
      <c r="AX1832" s="2" t="s">
        <v>422</v>
      </c>
      <c r="AY1832" s="8" t="s">
        <v>423</v>
      </c>
    </row>
    <row r="1833" spans="1:51" ht="13.15" customHeight="1" x14ac:dyDescent="0.25">
      <c r="A1833" s="7">
        <v>16683</v>
      </c>
      <c r="B1833" s="2" t="s">
        <v>1689</v>
      </c>
      <c r="C1833" s="2">
        <v>258303</v>
      </c>
      <c r="D1833" s="2" t="s">
        <v>188</v>
      </c>
      <c r="E1833" s="2" t="s">
        <v>214</v>
      </c>
      <c r="F1833" s="2" t="s">
        <v>193</v>
      </c>
      <c r="G1833" s="3">
        <v>40710</v>
      </c>
      <c r="H1833" s="1"/>
      <c r="I1833" s="2">
        <v>9717.6</v>
      </c>
      <c r="J1833" s="2">
        <v>4447.2349999999997</v>
      </c>
      <c r="K1833" s="2">
        <v>4447.2349999999997</v>
      </c>
      <c r="L1833" s="2">
        <v>2673.25</v>
      </c>
      <c r="M1833" s="1"/>
      <c r="N1833" s="5">
        <f t="shared" si="56"/>
        <v>26546.37</v>
      </c>
      <c r="O1833" s="6">
        <f t="shared" si="57"/>
        <v>19741.489999999998</v>
      </c>
      <c r="P1833" s="2">
        <v>30</v>
      </c>
      <c r="Q1833" s="2" t="s">
        <v>37</v>
      </c>
      <c r="R1833" s="2">
        <v>0</v>
      </c>
      <c r="S1833" s="2">
        <v>0</v>
      </c>
      <c r="T1833" s="2">
        <v>0</v>
      </c>
      <c r="U1833" s="2">
        <v>0</v>
      </c>
      <c r="V1833" s="2">
        <v>893.38</v>
      </c>
      <c r="W1833" s="2">
        <v>1970.03</v>
      </c>
      <c r="X1833" s="2">
        <v>0</v>
      </c>
      <c r="Y1833" s="2">
        <v>2397.64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f>VLOOKUP(Tabla3[[#This Row],[Columna1]],Tabla5[#All],3,0)</f>
        <v>0</v>
      </c>
      <c r="AF1833" s="2">
        <v>0</v>
      </c>
      <c r="AG1833" s="2">
        <v>0</v>
      </c>
      <c r="AH1833" s="2">
        <v>1270</v>
      </c>
      <c r="AI1833" s="2">
        <v>0</v>
      </c>
      <c r="AJ1833" s="2">
        <v>0</v>
      </c>
      <c r="AK1833" s="2">
        <f>VLOOKUP(Tabla3[[#This Row],[Columna1]],Tabla7[[ID]:[Monto neto de los bonos]],3,0)</f>
        <v>3240.03</v>
      </c>
      <c r="AL1833" s="2">
        <v>0</v>
      </c>
      <c r="AM1833" s="2">
        <v>0</v>
      </c>
      <c r="AN1833" s="2">
        <v>0</v>
      </c>
      <c r="AO1833" s="2">
        <v>0</v>
      </c>
      <c r="AP1833" s="2">
        <v>0</v>
      </c>
      <c r="AQ1833" s="2">
        <v>0</v>
      </c>
      <c r="AR1833" s="2">
        <v>0</v>
      </c>
      <c r="AS1833" s="2">
        <v>3326.78</v>
      </c>
      <c r="AT1833" s="2">
        <v>2217.86</v>
      </c>
      <c r="AU1833" s="2">
        <v>1260.24</v>
      </c>
      <c r="AV1833" s="2">
        <v>0</v>
      </c>
      <c r="AW1833" s="1"/>
      <c r="AX1833" s="2" t="s">
        <v>422</v>
      </c>
      <c r="AY1833" s="8" t="s">
        <v>428</v>
      </c>
    </row>
    <row r="1834" spans="1:51" ht="13.15" customHeight="1" x14ac:dyDescent="0.25">
      <c r="A1834" s="7">
        <v>24928</v>
      </c>
      <c r="B1834" s="2" t="s">
        <v>1690</v>
      </c>
      <c r="C1834" s="2">
        <v>6297803</v>
      </c>
      <c r="D1834" s="2" t="s">
        <v>188</v>
      </c>
      <c r="E1834" s="2" t="s">
        <v>200</v>
      </c>
      <c r="F1834" s="2" t="s">
        <v>193</v>
      </c>
      <c r="G1834" s="3">
        <v>45338</v>
      </c>
      <c r="H1834" s="1"/>
      <c r="I1834" s="2">
        <v>9717.6</v>
      </c>
      <c r="J1834" s="2">
        <v>4447.2349999999997</v>
      </c>
      <c r="K1834" s="2">
        <v>4447.2349999999997</v>
      </c>
      <c r="L1834" s="2">
        <v>0</v>
      </c>
      <c r="M1834" s="1"/>
      <c r="N1834" s="5">
        <f t="shared" si="56"/>
        <v>29848.39</v>
      </c>
      <c r="O1834" s="6">
        <f t="shared" si="57"/>
        <v>23155.289999999997</v>
      </c>
      <c r="P1834" s="2">
        <v>30</v>
      </c>
      <c r="Q1834" s="2" t="s">
        <v>37</v>
      </c>
      <c r="R1834" s="2">
        <v>0</v>
      </c>
      <c r="S1834" s="2">
        <v>0</v>
      </c>
      <c r="T1834" s="2">
        <v>0</v>
      </c>
      <c r="U1834" s="2">
        <v>0</v>
      </c>
      <c r="V1834" s="2">
        <v>893.38</v>
      </c>
      <c r="W1834" s="2">
        <v>1970.03</v>
      </c>
      <c r="X1834" s="2">
        <v>0</v>
      </c>
      <c r="Y1834" s="2">
        <v>3372.91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2">
        <f>VLOOKUP(Tabla3[[#This Row],[Columna1]],Tabla5[#All],3,0)</f>
        <v>0</v>
      </c>
      <c r="AF1834" s="2">
        <v>0</v>
      </c>
      <c r="AG1834" s="2">
        <v>5000</v>
      </c>
      <c r="AH1834" s="2">
        <v>0</v>
      </c>
      <c r="AI1834" s="2">
        <v>0</v>
      </c>
      <c r="AJ1834" s="2">
        <v>0</v>
      </c>
      <c r="AK1834" s="2">
        <f>VLOOKUP(Tabla3[[#This Row],[Columna1]],Tabla7[[ID]:[Monto neto de los bonos]],3,0)</f>
        <v>6970.03</v>
      </c>
      <c r="AL1834" s="2">
        <v>0</v>
      </c>
      <c r="AM1834" s="2">
        <v>0</v>
      </c>
      <c r="AN1834" s="2">
        <v>0</v>
      </c>
      <c r="AO1834" s="2">
        <v>0</v>
      </c>
      <c r="AP1834" s="2">
        <v>0</v>
      </c>
      <c r="AQ1834" s="2">
        <v>0</v>
      </c>
      <c r="AR1834" s="2">
        <v>0</v>
      </c>
      <c r="AS1834" s="2">
        <v>3901.06</v>
      </c>
      <c r="AT1834" s="2">
        <v>1950.52</v>
      </c>
      <c r="AU1834" s="2">
        <v>841.52</v>
      </c>
      <c r="AV1834" s="2">
        <v>0</v>
      </c>
      <c r="AW1834" s="1"/>
      <c r="AX1834" s="2" t="s">
        <v>422</v>
      </c>
      <c r="AY1834" s="8" t="s">
        <v>428</v>
      </c>
    </row>
    <row r="1835" spans="1:51" ht="13.15" customHeight="1" x14ac:dyDescent="0.25">
      <c r="A1835" s="7">
        <v>16008</v>
      </c>
      <c r="B1835" s="2" t="s">
        <v>1691</v>
      </c>
      <c r="C1835" s="2">
        <v>207703</v>
      </c>
      <c r="D1835" s="2" t="s">
        <v>188</v>
      </c>
      <c r="E1835" s="2" t="s">
        <v>205</v>
      </c>
      <c r="F1835" s="2" t="s">
        <v>201</v>
      </c>
      <c r="G1835" s="3">
        <v>40483</v>
      </c>
      <c r="H1835" s="1"/>
      <c r="I1835" s="2">
        <v>11670.43</v>
      </c>
      <c r="J1835" s="2">
        <v>4294.8850000000002</v>
      </c>
      <c r="K1835" s="2">
        <v>4294.8850000000002</v>
      </c>
      <c r="L1835" s="2">
        <v>2554.4899999999998</v>
      </c>
      <c r="M1835" s="1"/>
      <c r="N1835" s="5">
        <f t="shared" si="56"/>
        <v>28140.95</v>
      </c>
      <c r="O1835" s="6">
        <f t="shared" si="57"/>
        <v>20591.09</v>
      </c>
      <c r="P1835" s="2">
        <v>30</v>
      </c>
      <c r="Q1835" s="2" t="s">
        <v>37</v>
      </c>
      <c r="R1835" s="2">
        <v>0</v>
      </c>
      <c r="S1835" s="2">
        <v>0</v>
      </c>
      <c r="T1835" s="2">
        <v>0</v>
      </c>
      <c r="U1835" s="2">
        <v>0</v>
      </c>
      <c r="V1835" s="2">
        <v>972.5</v>
      </c>
      <c r="W1835" s="2">
        <v>1803.57</v>
      </c>
      <c r="X1835" s="2">
        <v>0</v>
      </c>
      <c r="Y1835" s="2">
        <v>2550.19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2">
        <f>VLOOKUP(Tabla3[[#This Row],[Columna1]],Tabla5[#All],3,0)</f>
        <v>0</v>
      </c>
      <c r="AF1835" s="2">
        <v>0</v>
      </c>
      <c r="AG1835" s="2">
        <v>0</v>
      </c>
      <c r="AH1835" s="2">
        <v>0</v>
      </c>
      <c r="AI1835" s="2">
        <v>0</v>
      </c>
      <c r="AJ1835" s="2">
        <v>0</v>
      </c>
      <c r="AK1835" s="2">
        <f>VLOOKUP(Tabla3[[#This Row],[Columna1]],Tabla7[[ID]:[Monto neto de los bonos]],3,0)</f>
        <v>1803.57</v>
      </c>
      <c r="AL1835" s="2">
        <v>0</v>
      </c>
      <c r="AM1835" s="2">
        <v>0</v>
      </c>
      <c r="AN1835" s="2">
        <v>1270</v>
      </c>
      <c r="AO1835" s="2">
        <v>0</v>
      </c>
      <c r="AP1835" s="2">
        <v>0</v>
      </c>
      <c r="AQ1835" s="2">
        <v>0</v>
      </c>
      <c r="AR1835" s="2">
        <v>0</v>
      </c>
      <c r="AS1835" s="2">
        <v>3568.08</v>
      </c>
      <c r="AT1835" s="2">
        <v>2378.7199999999998</v>
      </c>
      <c r="AU1835" s="2">
        <v>1603.06</v>
      </c>
      <c r="AV1835" s="2">
        <v>0</v>
      </c>
      <c r="AW1835" s="1"/>
      <c r="AX1835" s="2" t="s">
        <v>422</v>
      </c>
      <c r="AY1835" s="8" t="s">
        <v>428</v>
      </c>
    </row>
    <row r="1836" spans="1:51" ht="13.15" customHeight="1" x14ac:dyDescent="0.25">
      <c r="A1836" s="7">
        <v>24150</v>
      </c>
      <c r="B1836" s="2" t="s">
        <v>1692</v>
      </c>
      <c r="C1836" s="2">
        <v>5753603</v>
      </c>
      <c r="D1836" s="2" t="s">
        <v>188</v>
      </c>
      <c r="E1836" s="2" t="s">
        <v>190</v>
      </c>
      <c r="F1836" s="2" t="s">
        <v>191</v>
      </c>
      <c r="G1836" s="3">
        <v>44896</v>
      </c>
      <c r="H1836" s="1"/>
      <c r="I1836" s="2">
        <v>9708.5300000000007</v>
      </c>
      <c r="J1836" s="2">
        <v>4443.09</v>
      </c>
      <c r="K1836" s="2">
        <v>4443.09</v>
      </c>
      <c r="L1836" s="2">
        <v>0</v>
      </c>
      <c r="M1836" s="1"/>
      <c r="N1836" s="5">
        <f t="shared" si="56"/>
        <v>22519.670000000002</v>
      </c>
      <c r="O1836" s="6">
        <f t="shared" si="57"/>
        <v>16807.370000000003</v>
      </c>
      <c r="P1836" s="2">
        <v>30</v>
      </c>
      <c r="Q1836" s="2" t="s">
        <v>37</v>
      </c>
      <c r="R1836" s="2">
        <v>0</v>
      </c>
      <c r="S1836" s="2">
        <v>0</v>
      </c>
      <c r="T1836" s="2">
        <v>0</v>
      </c>
      <c r="U1836" s="2">
        <v>0</v>
      </c>
      <c r="V1836" s="2">
        <v>892.56</v>
      </c>
      <c r="W1836" s="2">
        <v>3032.4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f>VLOOKUP(Tabla3[[#This Row],[Columna1]],Tabla5[#All],3,0)</f>
        <v>0</v>
      </c>
      <c r="AF1836" s="2">
        <v>0</v>
      </c>
      <c r="AG1836" s="2">
        <v>0</v>
      </c>
      <c r="AH1836" s="2">
        <v>0</v>
      </c>
      <c r="AI1836" s="2">
        <v>0</v>
      </c>
      <c r="AJ1836" s="2">
        <v>0</v>
      </c>
      <c r="AK1836" s="2">
        <f>VLOOKUP(Tabla3[[#This Row],[Columna1]],Tabla7[[ID]:[Monto neto de los bonos]],3,0)</f>
        <v>3032.4</v>
      </c>
      <c r="AL1836" s="2">
        <v>0</v>
      </c>
      <c r="AM1836" s="2">
        <v>0</v>
      </c>
      <c r="AN1836" s="2">
        <v>0</v>
      </c>
      <c r="AO1836" s="2">
        <v>0</v>
      </c>
      <c r="AP1836" s="2">
        <v>4000</v>
      </c>
      <c r="AQ1836" s="2">
        <v>0</v>
      </c>
      <c r="AR1836" s="2">
        <v>0</v>
      </c>
      <c r="AS1836" s="2">
        <v>2923.12</v>
      </c>
      <c r="AT1836" s="2">
        <v>1948.74</v>
      </c>
      <c r="AU1836" s="2">
        <v>840.44</v>
      </c>
      <c r="AV1836" s="2">
        <v>0</v>
      </c>
      <c r="AW1836" s="1"/>
      <c r="AX1836" s="2" t="s">
        <v>422</v>
      </c>
      <c r="AY1836" s="8" t="s">
        <v>423</v>
      </c>
    </row>
    <row r="1837" spans="1:51" ht="13.15" customHeight="1" x14ac:dyDescent="0.25">
      <c r="A1837" s="7">
        <v>22970</v>
      </c>
      <c r="B1837" s="2" t="s">
        <v>1693</v>
      </c>
      <c r="C1837" s="2">
        <v>4901203</v>
      </c>
      <c r="D1837" s="2" t="s">
        <v>188</v>
      </c>
      <c r="E1837" s="2" t="s">
        <v>241</v>
      </c>
      <c r="F1837" s="2" t="s">
        <v>254</v>
      </c>
      <c r="G1837" s="3">
        <v>44698</v>
      </c>
      <c r="H1837" s="1"/>
      <c r="I1837" s="2">
        <v>9836.7099999999991</v>
      </c>
      <c r="J1837" s="2">
        <v>3056.2150000000001</v>
      </c>
      <c r="K1837" s="2">
        <v>3056.2150000000001</v>
      </c>
      <c r="L1837" s="2">
        <v>0</v>
      </c>
      <c r="M1837" s="1"/>
      <c r="N1837" s="5">
        <f t="shared" si="56"/>
        <v>22567.919999999998</v>
      </c>
      <c r="O1837" s="6">
        <f t="shared" si="57"/>
        <v>20215.72</v>
      </c>
      <c r="P1837" s="2">
        <v>30</v>
      </c>
      <c r="Q1837" s="2" t="s">
        <v>37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6618.78</v>
      </c>
      <c r="AE1837" s="2">
        <f>VLOOKUP(Tabla3[[#This Row],[Columna1]],Tabla5[#All],3,0)</f>
        <v>6618.78</v>
      </c>
      <c r="AF1837" s="2">
        <v>0</v>
      </c>
      <c r="AG1837" s="2">
        <v>0</v>
      </c>
      <c r="AH1837" s="2">
        <v>0</v>
      </c>
      <c r="AI1837" s="2">
        <v>0</v>
      </c>
      <c r="AJ1837" s="2">
        <v>0</v>
      </c>
      <c r="AK1837" s="2">
        <f>VLOOKUP(Tabla3[[#This Row],[Columna1]],Tabla7[[ID]:[Monto neto de los bonos]],3,0)</f>
        <v>0</v>
      </c>
      <c r="AL1837" s="2">
        <v>0</v>
      </c>
      <c r="AM1837" s="2">
        <v>0</v>
      </c>
      <c r="AN1837" s="2">
        <v>0</v>
      </c>
      <c r="AO1837" s="2">
        <v>0</v>
      </c>
      <c r="AP1837" s="2">
        <v>0</v>
      </c>
      <c r="AQ1837" s="2">
        <v>0</v>
      </c>
      <c r="AR1837" s="2">
        <v>0</v>
      </c>
      <c r="AS1837" s="2">
        <v>0</v>
      </c>
      <c r="AT1837" s="2">
        <v>1594.92</v>
      </c>
      <c r="AU1837" s="2">
        <v>757.28</v>
      </c>
      <c r="AV1837" s="2">
        <v>0</v>
      </c>
      <c r="AW1837" s="1"/>
      <c r="AX1837" s="2" t="s">
        <v>422</v>
      </c>
      <c r="AY1837" s="8" t="s">
        <v>423</v>
      </c>
    </row>
    <row r="1838" spans="1:51" ht="13.15" customHeight="1" x14ac:dyDescent="0.25">
      <c r="A1838" s="7">
        <v>17012</v>
      </c>
      <c r="B1838" s="2" t="s">
        <v>1694</v>
      </c>
      <c r="C1838" s="2">
        <v>273103</v>
      </c>
      <c r="D1838" s="2" t="s">
        <v>188</v>
      </c>
      <c r="E1838" s="2" t="s">
        <v>202</v>
      </c>
      <c r="F1838" s="2" t="s">
        <v>193</v>
      </c>
      <c r="G1838" s="3">
        <v>40955</v>
      </c>
      <c r="H1838" s="1"/>
      <c r="I1838" s="2">
        <v>9717.6</v>
      </c>
      <c r="J1838" s="2">
        <v>4447.2349999999997</v>
      </c>
      <c r="K1838" s="2">
        <v>4447.2349999999997</v>
      </c>
      <c r="L1838" s="2">
        <v>2831.46</v>
      </c>
      <c r="M1838" s="1"/>
      <c r="N1838" s="5">
        <f t="shared" si="56"/>
        <v>26704.579999999998</v>
      </c>
      <c r="O1838" s="6">
        <f t="shared" si="57"/>
        <v>19831.799999999996</v>
      </c>
      <c r="P1838" s="2">
        <v>30</v>
      </c>
      <c r="Q1838" s="2" t="s">
        <v>37</v>
      </c>
      <c r="R1838" s="2">
        <v>0</v>
      </c>
      <c r="S1838" s="2">
        <v>0</v>
      </c>
      <c r="T1838" s="2">
        <v>0</v>
      </c>
      <c r="U1838" s="2">
        <v>0</v>
      </c>
      <c r="V1838" s="2">
        <v>893.38</v>
      </c>
      <c r="W1838" s="2">
        <v>1970.03</v>
      </c>
      <c r="X1838" s="2">
        <v>0</v>
      </c>
      <c r="Y1838" s="2">
        <v>2397.64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f>VLOOKUP(Tabla3[[#This Row],[Columna1]],Tabla5[#All],3,0)</f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>
        <f>VLOOKUP(Tabla3[[#This Row],[Columna1]],Tabla7[[ID]:[Monto neto de los bonos]],3,0)</f>
        <v>1970.03</v>
      </c>
      <c r="AL1838" s="2">
        <v>0</v>
      </c>
      <c r="AM1838" s="2">
        <v>0</v>
      </c>
      <c r="AN1838" s="2">
        <v>0</v>
      </c>
      <c r="AO1838" s="2">
        <v>0</v>
      </c>
      <c r="AP1838" s="2">
        <v>0</v>
      </c>
      <c r="AQ1838" s="2">
        <v>0</v>
      </c>
      <c r="AR1838" s="2">
        <v>0</v>
      </c>
      <c r="AS1838" s="2">
        <v>3350.52</v>
      </c>
      <c r="AT1838" s="2">
        <v>2233.6799999999998</v>
      </c>
      <c r="AU1838" s="2">
        <v>1288.58</v>
      </c>
      <c r="AV1838" s="2">
        <v>0</v>
      </c>
      <c r="AW1838" s="1"/>
      <c r="AX1838" s="2" t="s">
        <v>422</v>
      </c>
      <c r="AY1838" s="8" t="s">
        <v>428</v>
      </c>
    </row>
    <row r="1839" spans="1:51" ht="13.15" customHeight="1" x14ac:dyDescent="0.25">
      <c r="A1839" s="7">
        <v>14983</v>
      </c>
      <c r="B1839" s="2" t="s">
        <v>4181</v>
      </c>
      <c r="C1839" s="2">
        <v>167303</v>
      </c>
      <c r="D1839" s="2" t="s">
        <v>188</v>
      </c>
      <c r="E1839" s="2" t="s">
        <v>205</v>
      </c>
      <c r="F1839" s="2" t="s">
        <v>217</v>
      </c>
      <c r="G1839" s="3">
        <v>39676</v>
      </c>
      <c r="H1839" s="1"/>
      <c r="I1839" s="2">
        <v>12173.71</v>
      </c>
      <c r="J1839" s="2">
        <v>4748.5950000000003</v>
      </c>
      <c r="K1839" s="2">
        <v>4748.5950000000003</v>
      </c>
      <c r="L1839" s="2">
        <v>4283.49</v>
      </c>
      <c r="M1839" s="1"/>
      <c r="N1839" s="5">
        <f t="shared" si="56"/>
        <v>32160.36</v>
      </c>
      <c r="O1839" s="6">
        <f t="shared" si="57"/>
        <v>23320.420000000002</v>
      </c>
      <c r="P1839" s="2">
        <v>30</v>
      </c>
      <c r="Q1839" s="2" t="s">
        <v>37</v>
      </c>
      <c r="R1839" s="2">
        <v>0</v>
      </c>
      <c r="S1839" s="2">
        <v>0</v>
      </c>
      <c r="T1839" s="2">
        <v>0</v>
      </c>
      <c r="U1839" s="2">
        <v>0</v>
      </c>
      <c r="V1839" s="2">
        <v>1040.2</v>
      </c>
      <c r="W1839" s="2">
        <v>2010.48</v>
      </c>
      <c r="X1839" s="2">
        <v>0</v>
      </c>
      <c r="Y1839" s="2">
        <v>3155.29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f>VLOOKUP(Tabla3[[#This Row],[Columna1]],Tabla5[#All],3,0)</f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>
        <f>VLOOKUP(Tabla3[[#This Row],[Columna1]],Tabla7[[ID]:[Monto neto de los bonos]],3,0)</f>
        <v>2010.48</v>
      </c>
      <c r="AL1839" s="2">
        <v>0</v>
      </c>
      <c r="AM1839" s="2">
        <v>0</v>
      </c>
      <c r="AN1839" s="2">
        <v>0</v>
      </c>
      <c r="AO1839" s="2">
        <v>0</v>
      </c>
      <c r="AP1839" s="2">
        <v>0</v>
      </c>
      <c r="AQ1839" s="2">
        <v>0</v>
      </c>
      <c r="AR1839" s="2">
        <v>0</v>
      </c>
      <c r="AS1839" s="2">
        <v>4049.18</v>
      </c>
      <c r="AT1839" s="2">
        <v>2699.44</v>
      </c>
      <c r="AU1839" s="2">
        <v>2091.3200000000002</v>
      </c>
      <c r="AV1839" s="2">
        <v>0</v>
      </c>
      <c r="AW1839" s="1"/>
      <c r="AX1839" s="2" t="s">
        <v>422</v>
      </c>
      <c r="AY1839" s="8" t="s">
        <v>428</v>
      </c>
    </row>
    <row r="1840" spans="1:51" ht="13.15" customHeight="1" x14ac:dyDescent="0.25">
      <c r="A1840" s="7">
        <v>17622</v>
      </c>
      <c r="B1840" s="2" t="s">
        <v>1695</v>
      </c>
      <c r="C1840" s="2">
        <v>226603</v>
      </c>
      <c r="D1840" s="2" t="s">
        <v>188</v>
      </c>
      <c r="E1840" s="2" t="s">
        <v>208</v>
      </c>
      <c r="F1840" s="2" t="s">
        <v>193</v>
      </c>
      <c r="G1840" s="3">
        <v>41349</v>
      </c>
      <c r="H1840" s="1"/>
      <c r="I1840" s="2">
        <v>9717.6</v>
      </c>
      <c r="J1840" s="2">
        <v>4447.2349999999997</v>
      </c>
      <c r="K1840" s="2">
        <v>4447.2349999999997</v>
      </c>
      <c r="L1840" s="2">
        <v>2967.08</v>
      </c>
      <c r="M1840" s="1"/>
      <c r="N1840" s="5">
        <f t="shared" si="56"/>
        <v>26840.2</v>
      </c>
      <c r="O1840" s="6">
        <f t="shared" si="57"/>
        <v>19909.199999999997</v>
      </c>
      <c r="P1840" s="2">
        <v>30</v>
      </c>
      <c r="Q1840" s="2" t="s">
        <v>37</v>
      </c>
      <c r="R1840" s="2">
        <v>0</v>
      </c>
      <c r="S1840" s="2">
        <v>0</v>
      </c>
      <c r="T1840" s="2">
        <v>0</v>
      </c>
      <c r="U1840" s="2">
        <v>0</v>
      </c>
      <c r="V1840" s="2">
        <v>893.38</v>
      </c>
      <c r="W1840" s="2">
        <v>1970.03</v>
      </c>
      <c r="X1840" s="2">
        <v>0</v>
      </c>
      <c r="Y1840" s="2">
        <v>2397.64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f>VLOOKUP(Tabla3[[#This Row],[Columna1]],Tabla5[#All],3,0)</f>
        <v>0</v>
      </c>
      <c r="AF1840" s="2">
        <v>0</v>
      </c>
      <c r="AG1840" s="2">
        <v>0</v>
      </c>
      <c r="AH1840" s="2">
        <v>0</v>
      </c>
      <c r="AI1840" s="2">
        <v>0</v>
      </c>
      <c r="AJ1840" s="2">
        <v>0</v>
      </c>
      <c r="AK1840" s="2">
        <f>VLOOKUP(Tabla3[[#This Row],[Columna1]],Tabla7[[ID]:[Monto neto de los bonos]],3,0)</f>
        <v>1970.03</v>
      </c>
      <c r="AL1840" s="2">
        <v>0</v>
      </c>
      <c r="AM1840" s="2">
        <v>0</v>
      </c>
      <c r="AN1840" s="2">
        <v>0</v>
      </c>
      <c r="AO1840" s="2">
        <v>0</v>
      </c>
      <c r="AP1840" s="2">
        <v>0</v>
      </c>
      <c r="AQ1840" s="2">
        <v>0</v>
      </c>
      <c r="AR1840" s="2">
        <v>0</v>
      </c>
      <c r="AS1840" s="2">
        <v>3370.86</v>
      </c>
      <c r="AT1840" s="2">
        <v>2247.2399999999998</v>
      </c>
      <c r="AU1840" s="2">
        <v>1312.9</v>
      </c>
      <c r="AV1840" s="2">
        <v>0</v>
      </c>
      <c r="AW1840" s="1"/>
      <c r="AX1840" s="2" t="s">
        <v>422</v>
      </c>
      <c r="AY1840" s="8" t="s">
        <v>428</v>
      </c>
    </row>
    <row r="1841" spans="1:51" ht="13.15" customHeight="1" x14ac:dyDescent="0.25">
      <c r="A1841" s="7">
        <v>21527</v>
      </c>
      <c r="B1841" s="2" t="s">
        <v>1696</v>
      </c>
      <c r="C1841" s="2">
        <v>2941203</v>
      </c>
      <c r="D1841" s="2" t="s">
        <v>188</v>
      </c>
      <c r="E1841" s="2" t="s">
        <v>228</v>
      </c>
      <c r="F1841" s="2" t="s">
        <v>36</v>
      </c>
      <c r="G1841" s="3">
        <v>44256</v>
      </c>
      <c r="H1841" s="1"/>
      <c r="I1841" s="2">
        <v>13165.89</v>
      </c>
      <c r="J1841" s="2">
        <v>2789.65</v>
      </c>
      <c r="K1841" s="2">
        <v>2789.65</v>
      </c>
      <c r="L1841" s="2">
        <v>0</v>
      </c>
      <c r="M1841" s="1"/>
      <c r="N1841" s="5">
        <f t="shared" si="56"/>
        <v>19994.87</v>
      </c>
      <c r="O1841" s="6">
        <f t="shared" si="57"/>
        <v>16532.43</v>
      </c>
      <c r="P1841" s="2">
        <v>30</v>
      </c>
      <c r="Q1841" s="2" t="s">
        <v>37</v>
      </c>
      <c r="R1841" s="2">
        <v>0</v>
      </c>
      <c r="S1841" s="2">
        <v>0</v>
      </c>
      <c r="T1841" s="2">
        <v>0</v>
      </c>
      <c r="U1841" s="2">
        <v>0</v>
      </c>
      <c r="V1841" s="2">
        <v>1249.68</v>
      </c>
      <c r="W1841" s="2">
        <v>0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f>VLOOKUP(Tabla3[[#This Row],[Columna1]],Tabla5[#All],3,0)</f>
        <v>0</v>
      </c>
      <c r="AF1841" s="2">
        <v>0</v>
      </c>
      <c r="AG1841" s="2">
        <v>0</v>
      </c>
      <c r="AH1841" s="2">
        <v>0</v>
      </c>
      <c r="AI1841" s="2">
        <v>0</v>
      </c>
      <c r="AJ1841" s="2">
        <v>0</v>
      </c>
      <c r="AK1841" s="2">
        <f>VLOOKUP(Tabla3[[#This Row],[Columna1]],Tabla7[[ID]:[Monto neto de los bonos]],3,0)</f>
        <v>0</v>
      </c>
      <c r="AL1841" s="2">
        <v>0</v>
      </c>
      <c r="AM1841" s="2">
        <v>0</v>
      </c>
      <c r="AN1841" s="2">
        <v>0</v>
      </c>
      <c r="AO1841" s="2">
        <v>0</v>
      </c>
      <c r="AP1841" s="2">
        <v>0</v>
      </c>
      <c r="AQ1841" s="2">
        <v>0</v>
      </c>
      <c r="AR1841" s="2">
        <v>0</v>
      </c>
      <c r="AS1841" s="2">
        <v>0</v>
      </c>
      <c r="AT1841" s="2">
        <v>1999.48</v>
      </c>
      <c r="AU1841" s="2">
        <v>1462.96</v>
      </c>
      <c r="AV1841" s="2">
        <v>0</v>
      </c>
      <c r="AW1841" s="1"/>
      <c r="AX1841" s="2" t="s">
        <v>422</v>
      </c>
      <c r="AY1841" s="8" t="s">
        <v>423</v>
      </c>
    </row>
    <row r="1842" spans="1:51" ht="13.15" customHeight="1" x14ac:dyDescent="0.25">
      <c r="A1842" s="7">
        <v>20790</v>
      </c>
      <c r="B1842" s="2" t="s">
        <v>1697</v>
      </c>
      <c r="C1842" s="2">
        <v>2113303</v>
      </c>
      <c r="D1842" s="2" t="s">
        <v>188</v>
      </c>
      <c r="E1842" s="2" t="s">
        <v>194</v>
      </c>
      <c r="F1842" s="2" t="s">
        <v>36</v>
      </c>
      <c r="G1842" s="3">
        <v>42932</v>
      </c>
      <c r="H1842" s="1"/>
      <c r="I1842" s="2">
        <v>13165.89</v>
      </c>
      <c r="J1842" s="2">
        <v>2789.65</v>
      </c>
      <c r="K1842" s="2">
        <v>2789.65</v>
      </c>
      <c r="L1842" s="2">
        <v>1591.82</v>
      </c>
      <c r="M1842" s="1"/>
      <c r="N1842" s="5">
        <f t="shared" si="56"/>
        <v>31368.309999999998</v>
      </c>
      <c r="O1842" s="6">
        <f t="shared" si="57"/>
        <v>27810.35</v>
      </c>
      <c r="P1842" s="2">
        <v>30</v>
      </c>
      <c r="Q1842" s="2" t="s">
        <v>37</v>
      </c>
      <c r="R1842" s="2">
        <v>0</v>
      </c>
      <c r="S1842" s="2">
        <v>0</v>
      </c>
      <c r="T1842" s="2">
        <v>0</v>
      </c>
      <c r="U1842" s="2">
        <v>0</v>
      </c>
      <c r="V1842" s="2">
        <v>0</v>
      </c>
      <c r="W1842" s="2">
        <v>0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11031.3</v>
      </c>
      <c r="AE1842" s="2">
        <f>VLOOKUP(Tabla3[[#This Row],[Columna1]],Tabla5[#All],3,0)</f>
        <v>11031.3</v>
      </c>
      <c r="AF1842" s="2">
        <v>0</v>
      </c>
      <c r="AG1842" s="2">
        <v>0</v>
      </c>
      <c r="AH1842" s="2">
        <v>0</v>
      </c>
      <c r="AI1842" s="2">
        <v>0</v>
      </c>
      <c r="AJ1842" s="2">
        <v>0</v>
      </c>
      <c r="AK1842" s="2">
        <f>VLOOKUP(Tabla3[[#This Row],[Columna1]],Tabla7[[ID]:[Monto neto de los bonos]],3,0)</f>
        <v>0</v>
      </c>
      <c r="AL1842" s="2">
        <v>0</v>
      </c>
      <c r="AM1842" s="2">
        <v>0</v>
      </c>
      <c r="AN1842" s="2">
        <v>0</v>
      </c>
      <c r="AO1842" s="2">
        <v>0</v>
      </c>
      <c r="AP1842" s="2">
        <v>0</v>
      </c>
      <c r="AQ1842" s="2">
        <v>0</v>
      </c>
      <c r="AR1842" s="2">
        <v>0</v>
      </c>
      <c r="AS1842" s="2">
        <v>0</v>
      </c>
      <c r="AT1842" s="2">
        <v>2033.7</v>
      </c>
      <c r="AU1842" s="2">
        <v>1524.26</v>
      </c>
      <c r="AV1842" s="2">
        <v>0</v>
      </c>
      <c r="AW1842" s="1"/>
      <c r="AX1842" s="2" t="s">
        <v>422</v>
      </c>
      <c r="AY1842" s="8" t="s">
        <v>423</v>
      </c>
    </row>
    <row r="1843" spans="1:51" ht="13.15" customHeight="1" x14ac:dyDescent="0.25">
      <c r="A1843" s="7">
        <v>12928</v>
      </c>
      <c r="B1843" s="2" t="s">
        <v>4065</v>
      </c>
      <c r="C1843" s="2">
        <v>91403</v>
      </c>
      <c r="D1843" s="2" t="s">
        <v>188</v>
      </c>
      <c r="E1843" s="2" t="s">
        <v>190</v>
      </c>
      <c r="F1843" s="2" t="s">
        <v>216</v>
      </c>
      <c r="G1843" s="3">
        <v>38384</v>
      </c>
      <c r="H1843" s="1"/>
      <c r="I1843" s="2">
        <v>11612.32</v>
      </c>
      <c r="J1843" s="2">
        <v>4273.5050000000001</v>
      </c>
      <c r="K1843" s="2">
        <v>4273.5050000000001</v>
      </c>
      <c r="L1843" s="2">
        <v>5324.06</v>
      </c>
      <c r="M1843" s="1"/>
      <c r="N1843" s="5">
        <f t="shared" si="56"/>
        <v>30159.380000000005</v>
      </c>
      <c r="O1843" s="6">
        <f t="shared" si="57"/>
        <v>21103.920000000006</v>
      </c>
      <c r="P1843" s="2">
        <v>30</v>
      </c>
      <c r="Q1843" s="2" t="s">
        <v>37</v>
      </c>
      <c r="R1843" s="2">
        <v>0</v>
      </c>
      <c r="S1843" s="2">
        <v>0</v>
      </c>
      <c r="T1843" s="2">
        <v>0</v>
      </c>
      <c r="U1843" s="2">
        <v>0</v>
      </c>
      <c r="V1843" s="2">
        <v>967.66</v>
      </c>
      <c r="W1843" s="2">
        <v>3032.4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2">
        <f>VLOOKUP(Tabla3[[#This Row],[Columna1]],Tabla5[#All],3,0)</f>
        <v>0</v>
      </c>
      <c r="AF1843" s="2">
        <v>5000</v>
      </c>
      <c r="AG1843" s="2">
        <v>0</v>
      </c>
      <c r="AH1843" s="2">
        <v>0</v>
      </c>
      <c r="AI1843" s="2">
        <v>0</v>
      </c>
      <c r="AJ1843" s="2">
        <v>675.93</v>
      </c>
      <c r="AK1843" s="2">
        <f>VLOOKUP(Tabla3[[#This Row],[Columna1]],Tabla7[[ID]:[Monto neto de los bonos]],3,0)</f>
        <v>3708.33</v>
      </c>
      <c r="AL1843" s="2">
        <v>875</v>
      </c>
      <c r="AM1843" s="2">
        <v>0</v>
      </c>
      <c r="AN1843" s="2">
        <v>0</v>
      </c>
      <c r="AO1843" s="2">
        <v>0</v>
      </c>
      <c r="AP1843" s="2">
        <v>0</v>
      </c>
      <c r="AQ1843" s="4">
        <v>3505</v>
      </c>
      <c r="AR1843" s="2">
        <v>0</v>
      </c>
      <c r="AS1843" s="2">
        <v>4232.16</v>
      </c>
      <c r="AT1843" s="2">
        <v>2645.1</v>
      </c>
      <c r="AU1843" s="2">
        <v>2178.1999999999998</v>
      </c>
      <c r="AV1843" s="2">
        <v>0</v>
      </c>
      <c r="AW1843" s="1"/>
      <c r="AX1843" s="2" t="s">
        <v>422</v>
      </c>
      <c r="AY1843" s="8" t="s">
        <v>423</v>
      </c>
    </row>
    <row r="1844" spans="1:51" ht="13.15" customHeight="1" x14ac:dyDescent="0.25">
      <c r="A1844" s="7">
        <v>12968</v>
      </c>
      <c r="B1844" s="2" t="s">
        <v>1698</v>
      </c>
      <c r="C1844" s="2">
        <v>93303</v>
      </c>
      <c r="D1844" s="2" t="s">
        <v>188</v>
      </c>
      <c r="E1844" s="2" t="s">
        <v>190</v>
      </c>
      <c r="F1844" s="2" t="s">
        <v>216</v>
      </c>
      <c r="G1844" s="3">
        <v>38384</v>
      </c>
      <c r="H1844" s="1"/>
      <c r="I1844" s="2">
        <v>11612.32</v>
      </c>
      <c r="J1844" s="2">
        <v>4273.5050000000001</v>
      </c>
      <c r="K1844" s="2">
        <v>4273.5050000000001</v>
      </c>
      <c r="L1844" s="2">
        <v>5736.84</v>
      </c>
      <c r="M1844" s="1"/>
      <c r="N1844" s="5">
        <f t="shared" si="56"/>
        <v>29896.230000000003</v>
      </c>
      <c r="O1844" s="6">
        <f t="shared" si="57"/>
        <v>20645.27</v>
      </c>
      <c r="P1844" s="2">
        <v>30</v>
      </c>
      <c r="Q1844" s="2" t="s">
        <v>37</v>
      </c>
      <c r="R1844" s="2">
        <v>0</v>
      </c>
      <c r="S1844" s="2">
        <v>0</v>
      </c>
      <c r="T1844" s="2">
        <v>0</v>
      </c>
      <c r="U1844" s="2">
        <v>0</v>
      </c>
      <c r="V1844" s="2">
        <v>967.66</v>
      </c>
      <c r="W1844" s="2">
        <v>3032.4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2">
        <f>VLOOKUP(Tabla3[[#This Row],[Columna1]],Tabla5[#All],3,0)</f>
        <v>0</v>
      </c>
      <c r="AF1844" s="2">
        <v>0</v>
      </c>
      <c r="AG1844" s="2">
        <v>0</v>
      </c>
      <c r="AH1844" s="2">
        <v>0</v>
      </c>
      <c r="AI1844" s="2">
        <v>0</v>
      </c>
      <c r="AJ1844" s="2">
        <v>0</v>
      </c>
      <c r="AK1844" s="2">
        <f>VLOOKUP(Tabla3[[#This Row],[Columna1]],Tabla7[[ID]:[Monto neto de los bonos]],3,0)</f>
        <v>3032.4</v>
      </c>
      <c r="AL1844" s="2">
        <v>0</v>
      </c>
      <c r="AM1844" s="2">
        <v>0</v>
      </c>
      <c r="AN1844" s="2">
        <v>0</v>
      </c>
      <c r="AO1844" s="2">
        <v>0</v>
      </c>
      <c r="AP1844" s="2">
        <v>0</v>
      </c>
      <c r="AQ1844" s="2">
        <v>0</v>
      </c>
      <c r="AR1844" s="2">
        <v>0</v>
      </c>
      <c r="AS1844" s="2">
        <v>4298.22</v>
      </c>
      <c r="AT1844" s="2">
        <v>2686.38</v>
      </c>
      <c r="AU1844" s="2">
        <v>2266.36</v>
      </c>
      <c r="AV1844" s="2">
        <v>0</v>
      </c>
      <c r="AW1844" s="1"/>
      <c r="AX1844" s="2" t="s">
        <v>422</v>
      </c>
      <c r="AY1844" s="8" t="s">
        <v>423</v>
      </c>
    </row>
    <row r="1845" spans="1:51" ht="13.15" customHeight="1" x14ac:dyDescent="0.25">
      <c r="A1845" s="7">
        <v>12054</v>
      </c>
      <c r="B1845" s="2" t="s">
        <v>1699</v>
      </c>
      <c r="C1845" s="2">
        <v>118403</v>
      </c>
      <c r="D1845" s="2" t="s">
        <v>188</v>
      </c>
      <c r="E1845" s="2" t="s">
        <v>190</v>
      </c>
      <c r="F1845" s="2" t="s">
        <v>216</v>
      </c>
      <c r="G1845" s="3">
        <v>40756</v>
      </c>
      <c r="H1845" s="1"/>
      <c r="I1845" s="2">
        <v>11612.32</v>
      </c>
      <c r="J1845" s="2">
        <v>4273.5050000000001</v>
      </c>
      <c r="K1845" s="2">
        <v>4273.5050000000001</v>
      </c>
      <c r="L1845" s="2">
        <v>2643.73</v>
      </c>
      <c r="M1845" s="1"/>
      <c r="N1845" s="5">
        <f t="shared" si="56"/>
        <v>26803.120000000003</v>
      </c>
      <c r="O1845" s="6">
        <f t="shared" si="57"/>
        <v>19252.620000000006</v>
      </c>
      <c r="P1845" s="2">
        <v>30</v>
      </c>
      <c r="Q1845" s="2" t="s">
        <v>37</v>
      </c>
      <c r="R1845" s="2">
        <v>0</v>
      </c>
      <c r="S1845" s="2">
        <v>0</v>
      </c>
      <c r="T1845" s="2">
        <v>0</v>
      </c>
      <c r="U1845" s="2">
        <v>0</v>
      </c>
      <c r="V1845" s="2">
        <v>967.66</v>
      </c>
      <c r="W1845" s="2">
        <v>3032.4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2">
        <f>VLOOKUP(Tabla3[[#This Row],[Columna1]],Tabla5[#All],3,0)</f>
        <v>0</v>
      </c>
      <c r="AF1845" s="2">
        <v>0</v>
      </c>
      <c r="AG1845" s="2">
        <v>0</v>
      </c>
      <c r="AH1845" s="2">
        <v>0</v>
      </c>
      <c r="AI1845" s="2">
        <v>0</v>
      </c>
      <c r="AJ1845" s="2">
        <v>0</v>
      </c>
      <c r="AK1845" s="2">
        <f>VLOOKUP(Tabla3[[#This Row],[Columna1]],Tabla7[[ID]:[Monto neto de los bonos]],3,0)</f>
        <v>3032.4</v>
      </c>
      <c r="AL1845" s="2">
        <v>0</v>
      </c>
      <c r="AM1845" s="2">
        <v>0</v>
      </c>
      <c r="AN1845" s="2">
        <v>0</v>
      </c>
      <c r="AO1845" s="2">
        <v>0</v>
      </c>
      <c r="AP1845" s="2">
        <v>0</v>
      </c>
      <c r="AQ1845" s="4">
        <v>5000</v>
      </c>
      <c r="AR1845" s="2">
        <v>0</v>
      </c>
      <c r="AS1845" s="2">
        <v>3565.62</v>
      </c>
      <c r="AT1845" s="2">
        <v>2377.08</v>
      </c>
      <c r="AU1845" s="2">
        <v>1607.8</v>
      </c>
      <c r="AV1845" s="2">
        <v>0</v>
      </c>
      <c r="AW1845" s="1"/>
      <c r="AX1845" s="2" t="s">
        <v>422</v>
      </c>
      <c r="AY1845" s="8" t="s">
        <v>423</v>
      </c>
    </row>
    <row r="1846" spans="1:51" ht="13.15" customHeight="1" x14ac:dyDescent="0.25">
      <c r="A1846" s="7">
        <v>24902</v>
      </c>
      <c r="B1846" s="2" t="s">
        <v>1700</v>
      </c>
      <c r="C1846" s="2">
        <v>6293403</v>
      </c>
      <c r="D1846" s="2" t="s">
        <v>188</v>
      </c>
      <c r="E1846" s="2" t="s">
        <v>196</v>
      </c>
      <c r="F1846" s="2" t="s">
        <v>193</v>
      </c>
      <c r="G1846" s="3">
        <v>45338</v>
      </c>
      <c r="H1846" s="1"/>
      <c r="I1846" s="2">
        <v>9717.6</v>
      </c>
      <c r="J1846" s="2">
        <v>4447.2349999999997</v>
      </c>
      <c r="K1846" s="2">
        <v>4447.2349999999997</v>
      </c>
      <c r="L1846" s="2">
        <v>0</v>
      </c>
      <c r="M1846" s="1"/>
      <c r="N1846" s="5">
        <f t="shared" si="56"/>
        <v>24848.39</v>
      </c>
      <c r="O1846" s="6">
        <f t="shared" si="57"/>
        <v>18155.289999999997</v>
      </c>
      <c r="P1846" s="2">
        <v>30</v>
      </c>
      <c r="Q1846" s="2" t="s">
        <v>37</v>
      </c>
      <c r="R1846" s="2">
        <v>0</v>
      </c>
      <c r="S1846" s="2">
        <v>0</v>
      </c>
      <c r="T1846" s="2">
        <v>0</v>
      </c>
      <c r="U1846" s="2">
        <v>0</v>
      </c>
      <c r="V1846" s="2">
        <v>893.38</v>
      </c>
      <c r="W1846" s="2">
        <v>1970.03</v>
      </c>
      <c r="X1846" s="2">
        <v>0</v>
      </c>
      <c r="Y1846" s="2">
        <v>3372.91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f>VLOOKUP(Tabla3[[#This Row],[Columna1]],Tabla5[#All],3,0)</f>
        <v>0</v>
      </c>
      <c r="AF1846" s="2">
        <v>0</v>
      </c>
      <c r="AG1846" s="2">
        <v>0</v>
      </c>
      <c r="AH1846" s="2">
        <v>0</v>
      </c>
      <c r="AI1846" s="2">
        <v>0</v>
      </c>
      <c r="AJ1846" s="2">
        <v>0</v>
      </c>
      <c r="AK1846" s="2">
        <f>VLOOKUP(Tabla3[[#This Row],[Columna1]],Tabla7[[ID]:[Monto neto de los bonos]],3,0)</f>
        <v>4685.3900000000003</v>
      </c>
      <c r="AL1846" s="2">
        <v>0</v>
      </c>
      <c r="AM1846" s="2">
        <v>0</v>
      </c>
      <c r="AN1846" s="2">
        <v>0</v>
      </c>
      <c r="AO1846" s="2">
        <v>0</v>
      </c>
      <c r="AP1846" s="2">
        <v>0</v>
      </c>
      <c r="AQ1846" s="2">
        <v>0</v>
      </c>
      <c r="AR1846" s="2">
        <v>0</v>
      </c>
      <c r="AS1846" s="2">
        <v>3901.06</v>
      </c>
      <c r="AT1846" s="2">
        <v>1950.52</v>
      </c>
      <c r="AU1846" s="2">
        <v>841.52</v>
      </c>
      <c r="AV1846" s="2">
        <v>0</v>
      </c>
      <c r="AW1846" s="1"/>
      <c r="AX1846" s="2" t="s">
        <v>422</v>
      </c>
      <c r="AY1846" s="8" t="s">
        <v>428</v>
      </c>
    </row>
    <row r="1847" spans="1:51" ht="13.15" customHeight="1" x14ac:dyDescent="0.25">
      <c r="A1847" s="7">
        <v>11909</v>
      </c>
      <c r="B1847" s="2" t="s">
        <v>1701</v>
      </c>
      <c r="C1847" s="2">
        <v>113403</v>
      </c>
      <c r="D1847" s="2" t="s">
        <v>188</v>
      </c>
      <c r="E1847" s="2" t="s">
        <v>200</v>
      </c>
      <c r="F1847" s="2" t="s">
        <v>217</v>
      </c>
      <c r="G1847" s="3">
        <v>36693</v>
      </c>
      <c r="H1847" s="1"/>
      <c r="I1847" s="2">
        <v>12173.71</v>
      </c>
      <c r="J1847" s="2">
        <v>4748.5950000000003</v>
      </c>
      <c r="K1847" s="2">
        <v>4748.5950000000003</v>
      </c>
      <c r="L1847" s="2">
        <v>4481.5</v>
      </c>
      <c r="M1847" s="1"/>
      <c r="N1847" s="5">
        <f t="shared" si="56"/>
        <v>27192.600000000002</v>
      </c>
      <c r="O1847" s="6">
        <f t="shared" si="57"/>
        <v>16901.240000000002</v>
      </c>
      <c r="P1847" s="2">
        <v>30</v>
      </c>
      <c r="Q1847" s="2" t="s">
        <v>37</v>
      </c>
      <c r="R1847" s="2">
        <v>0</v>
      </c>
      <c r="S1847" s="2">
        <v>0</v>
      </c>
      <c r="T1847" s="2">
        <v>0</v>
      </c>
      <c r="U1847" s="2">
        <v>0</v>
      </c>
      <c r="V1847" s="2">
        <v>1040.2</v>
      </c>
      <c r="W1847" s="2">
        <v>0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2">
        <f>VLOOKUP(Tabla3[[#This Row],[Columna1]],Tabla5[#All],3,0)</f>
        <v>0</v>
      </c>
      <c r="AF1847" s="2">
        <v>0</v>
      </c>
      <c r="AG1847" s="2">
        <v>0</v>
      </c>
      <c r="AH1847" s="2">
        <v>0</v>
      </c>
      <c r="AI1847" s="2">
        <v>0</v>
      </c>
      <c r="AJ1847" s="2">
        <v>0</v>
      </c>
      <c r="AK1847" s="2">
        <f>VLOOKUP(Tabla3[[#This Row],[Columna1]],Tabla7[[ID]:[Monto neto de los bonos]],3,0)</f>
        <v>0</v>
      </c>
      <c r="AL1847" s="2">
        <v>0</v>
      </c>
      <c r="AM1847" s="2">
        <v>0</v>
      </c>
      <c r="AN1847" s="2">
        <v>0</v>
      </c>
      <c r="AO1847" s="2">
        <v>0</v>
      </c>
      <c r="AP1847" s="2">
        <v>0</v>
      </c>
      <c r="AQ1847" s="2">
        <v>0</v>
      </c>
      <c r="AR1847" s="2">
        <v>0</v>
      </c>
      <c r="AS1847" s="2">
        <v>5438.5</v>
      </c>
      <c r="AT1847" s="2">
        <v>2719.24</v>
      </c>
      <c r="AU1847" s="2">
        <v>2133.62</v>
      </c>
      <c r="AV1847" s="2">
        <v>0</v>
      </c>
      <c r="AW1847" s="1"/>
      <c r="AX1847" s="2" t="s">
        <v>422</v>
      </c>
      <c r="AY1847" s="8" t="s">
        <v>428</v>
      </c>
    </row>
    <row r="1848" spans="1:51" ht="13.15" customHeight="1" x14ac:dyDescent="0.25">
      <c r="A1848" s="7">
        <v>25058</v>
      </c>
      <c r="B1848" s="2" t="s">
        <v>1702</v>
      </c>
      <c r="C1848" s="2">
        <v>6353703</v>
      </c>
      <c r="D1848" s="2" t="s">
        <v>188</v>
      </c>
      <c r="E1848" s="2" t="s">
        <v>211</v>
      </c>
      <c r="F1848" s="2" t="s">
        <v>212</v>
      </c>
      <c r="G1848" s="3">
        <v>45581</v>
      </c>
      <c r="H1848" s="1"/>
      <c r="I1848" s="2">
        <v>8947.52</v>
      </c>
      <c r="J1848" s="2">
        <v>4838.1850000000004</v>
      </c>
      <c r="K1848" s="2">
        <v>4838.1850000000004</v>
      </c>
      <c r="L1848" s="2">
        <v>0</v>
      </c>
      <c r="M1848" s="1"/>
      <c r="N1848" s="5">
        <f t="shared" si="56"/>
        <v>18623.890000000003</v>
      </c>
      <c r="O1848" s="6">
        <f t="shared" si="57"/>
        <v>16100.970000000001</v>
      </c>
      <c r="P1848" s="2">
        <v>30</v>
      </c>
      <c r="Q1848" s="2" t="s">
        <v>37</v>
      </c>
      <c r="R1848" s="2">
        <v>0</v>
      </c>
      <c r="S1848" s="2">
        <v>0</v>
      </c>
      <c r="T1848" s="2">
        <v>0</v>
      </c>
      <c r="U1848" s="2">
        <v>0</v>
      </c>
      <c r="V1848" s="2">
        <v>0</v>
      </c>
      <c r="W1848" s="2">
        <v>0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2">
        <f>VLOOKUP(Tabla3[[#This Row],[Columna1]],Tabla5[#All],3,0)</f>
        <v>0</v>
      </c>
      <c r="AF1848" s="2">
        <v>0</v>
      </c>
      <c r="AG1848" s="2">
        <v>0</v>
      </c>
      <c r="AH1848" s="2">
        <v>0</v>
      </c>
      <c r="AI1848" s="2">
        <v>0</v>
      </c>
      <c r="AJ1848" s="2">
        <v>0</v>
      </c>
      <c r="AK1848" s="2">
        <f>VLOOKUP(Tabla3[[#This Row],[Columna1]],Tabla7[[ID]:[Monto neto de los bonos]],3,0)</f>
        <v>0</v>
      </c>
      <c r="AL1848" s="2">
        <v>0</v>
      </c>
      <c r="AM1848" s="2">
        <v>0</v>
      </c>
      <c r="AN1848" s="2">
        <v>0</v>
      </c>
      <c r="AO1848" s="2">
        <v>0</v>
      </c>
      <c r="AP1848" s="2">
        <v>0</v>
      </c>
      <c r="AQ1848" s="2">
        <v>0</v>
      </c>
      <c r="AR1848" s="2">
        <v>0</v>
      </c>
      <c r="AS1848" s="2">
        <v>0</v>
      </c>
      <c r="AT1848" s="2">
        <v>1862.4</v>
      </c>
      <c r="AU1848" s="2">
        <v>660.52</v>
      </c>
      <c r="AV1848" s="2">
        <v>0</v>
      </c>
      <c r="AW1848" s="1"/>
      <c r="AX1848" s="2" t="s">
        <v>422</v>
      </c>
      <c r="AY1848" s="8" t="s">
        <v>423</v>
      </c>
    </row>
    <row r="1849" spans="1:51" ht="13.15" customHeight="1" x14ac:dyDescent="0.25">
      <c r="A1849" s="7">
        <v>19464</v>
      </c>
      <c r="B1849" s="2" t="s">
        <v>1703</v>
      </c>
      <c r="C1849" s="2">
        <v>534703</v>
      </c>
      <c r="D1849" s="2" t="s">
        <v>188</v>
      </c>
      <c r="E1849" s="2" t="s">
        <v>205</v>
      </c>
      <c r="F1849" s="2" t="s">
        <v>193</v>
      </c>
      <c r="G1849" s="3">
        <v>42391</v>
      </c>
      <c r="H1849" s="1"/>
      <c r="I1849" s="2">
        <v>9717.6</v>
      </c>
      <c r="J1849" s="2">
        <v>4447.2349999999997</v>
      </c>
      <c r="K1849" s="2">
        <v>4447.2349999999997</v>
      </c>
      <c r="L1849" s="2">
        <v>1505.23</v>
      </c>
      <c r="M1849" s="1"/>
      <c r="N1849" s="5">
        <f t="shared" si="56"/>
        <v>25378.35</v>
      </c>
      <c r="O1849" s="6">
        <f t="shared" si="57"/>
        <v>19062.149999999994</v>
      </c>
      <c r="P1849" s="2">
        <v>30</v>
      </c>
      <c r="Q1849" s="2" t="s">
        <v>37</v>
      </c>
      <c r="R1849" s="2">
        <v>0</v>
      </c>
      <c r="S1849" s="2">
        <v>0</v>
      </c>
      <c r="T1849" s="2">
        <v>0</v>
      </c>
      <c r="U1849" s="2">
        <v>0</v>
      </c>
      <c r="V1849" s="2">
        <v>893.38</v>
      </c>
      <c r="W1849" s="2">
        <v>1970.03</v>
      </c>
      <c r="X1849" s="2">
        <v>0</v>
      </c>
      <c r="Y1849" s="2">
        <v>2397.64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2">
        <f>VLOOKUP(Tabla3[[#This Row],[Columna1]],Tabla5[#All],3,0)</f>
        <v>0</v>
      </c>
      <c r="AF1849" s="2">
        <v>0</v>
      </c>
      <c r="AG1849" s="2">
        <v>0</v>
      </c>
      <c r="AH1849" s="2">
        <v>0</v>
      </c>
      <c r="AI1849" s="2">
        <v>0</v>
      </c>
      <c r="AJ1849" s="2">
        <v>0</v>
      </c>
      <c r="AK1849" s="2">
        <f>VLOOKUP(Tabla3[[#This Row],[Columna1]],Tabla7[[ID]:[Monto neto de los bonos]],3,0)</f>
        <v>1970.03</v>
      </c>
      <c r="AL1849" s="2">
        <v>0</v>
      </c>
      <c r="AM1849" s="2">
        <v>0</v>
      </c>
      <c r="AN1849" s="2">
        <v>0</v>
      </c>
      <c r="AO1849" s="2">
        <v>0</v>
      </c>
      <c r="AP1849" s="2">
        <v>0</v>
      </c>
      <c r="AQ1849" s="2">
        <v>0</v>
      </c>
      <c r="AR1849" s="2">
        <v>0</v>
      </c>
      <c r="AS1849" s="2">
        <v>3151.58</v>
      </c>
      <c r="AT1849" s="2">
        <v>2101.06</v>
      </c>
      <c r="AU1849" s="2">
        <v>1063.56</v>
      </c>
      <c r="AV1849" s="2">
        <v>0</v>
      </c>
      <c r="AW1849" s="1"/>
      <c r="AX1849" s="2" t="s">
        <v>422</v>
      </c>
      <c r="AY1849" s="8" t="s">
        <v>428</v>
      </c>
    </row>
    <row r="1850" spans="1:51" ht="13.15" customHeight="1" x14ac:dyDescent="0.25">
      <c r="A1850" s="7">
        <v>12234</v>
      </c>
      <c r="B1850" s="2" t="s">
        <v>1704</v>
      </c>
      <c r="C1850" s="2">
        <v>74303</v>
      </c>
      <c r="D1850" s="2" t="s">
        <v>188</v>
      </c>
      <c r="E1850" s="2" t="s">
        <v>192</v>
      </c>
      <c r="F1850" s="2" t="s">
        <v>201</v>
      </c>
      <c r="G1850" s="3">
        <v>37530</v>
      </c>
      <c r="H1850" s="1"/>
      <c r="I1850" s="2">
        <v>11670.43</v>
      </c>
      <c r="J1850" s="2">
        <v>4294.8850000000002</v>
      </c>
      <c r="K1850" s="2">
        <v>4294.8850000000002</v>
      </c>
      <c r="L1850" s="2">
        <v>4997.6899999999996</v>
      </c>
      <c r="M1850" s="1"/>
      <c r="N1850" s="5">
        <f t="shared" si="56"/>
        <v>31221.129999999997</v>
      </c>
      <c r="O1850" s="6">
        <f t="shared" si="57"/>
        <v>21754.749999999996</v>
      </c>
      <c r="P1850" s="2">
        <v>30</v>
      </c>
      <c r="Q1850" s="2" t="s">
        <v>37</v>
      </c>
      <c r="R1850" s="2">
        <v>0</v>
      </c>
      <c r="S1850" s="2">
        <v>0</v>
      </c>
      <c r="T1850" s="2">
        <v>0</v>
      </c>
      <c r="U1850" s="2">
        <v>0</v>
      </c>
      <c r="V1850" s="2">
        <v>972.5</v>
      </c>
      <c r="W1850" s="2">
        <v>1803.57</v>
      </c>
      <c r="X1850" s="2">
        <v>0</v>
      </c>
      <c r="Y1850" s="2">
        <v>3187.17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2">
        <f>VLOOKUP(Tabla3[[#This Row],[Columna1]],Tabla5[#All],3,0)</f>
        <v>0</v>
      </c>
      <c r="AF1850" s="2">
        <v>0</v>
      </c>
      <c r="AG1850" s="2">
        <v>0</v>
      </c>
      <c r="AH1850" s="2">
        <v>0</v>
      </c>
      <c r="AI1850" s="2">
        <v>0</v>
      </c>
      <c r="AJ1850" s="2">
        <v>0</v>
      </c>
      <c r="AK1850" s="2">
        <f>VLOOKUP(Tabla3[[#This Row],[Columna1]],Tabla7[[ID]:[Monto neto de los bonos]],3,0)</f>
        <v>1803.57</v>
      </c>
      <c r="AL1850" s="2">
        <v>0</v>
      </c>
      <c r="AM1850" s="2">
        <v>0</v>
      </c>
      <c r="AN1850" s="2">
        <v>0</v>
      </c>
      <c r="AO1850" s="2">
        <v>0</v>
      </c>
      <c r="AP1850" s="2">
        <v>0</v>
      </c>
      <c r="AQ1850" s="2">
        <v>0</v>
      </c>
      <c r="AR1850" s="2">
        <v>0</v>
      </c>
      <c r="AS1850" s="2">
        <v>4721.46</v>
      </c>
      <c r="AT1850" s="2">
        <v>2623.04</v>
      </c>
      <c r="AU1850" s="2">
        <v>2121.88</v>
      </c>
      <c r="AV1850" s="2">
        <v>0</v>
      </c>
      <c r="AW1850" s="1"/>
      <c r="AX1850" s="2" t="s">
        <v>422</v>
      </c>
      <c r="AY1850" s="8" t="s">
        <v>428</v>
      </c>
    </row>
    <row r="1851" spans="1:51" ht="13.15" customHeight="1" x14ac:dyDescent="0.25">
      <c r="A1851" s="7">
        <v>14670</v>
      </c>
      <c r="B1851" s="2" t="s">
        <v>1705</v>
      </c>
      <c r="C1851" s="2">
        <v>156603</v>
      </c>
      <c r="D1851" s="2" t="s">
        <v>188</v>
      </c>
      <c r="E1851" s="2" t="s">
        <v>198</v>
      </c>
      <c r="F1851" s="2" t="s">
        <v>193</v>
      </c>
      <c r="G1851" s="3">
        <v>39455</v>
      </c>
      <c r="H1851" s="1"/>
      <c r="I1851" s="2">
        <v>9717.6</v>
      </c>
      <c r="J1851" s="2">
        <v>4447.2349999999997</v>
      </c>
      <c r="K1851" s="2">
        <v>4447.2349999999997</v>
      </c>
      <c r="L1851" s="2">
        <v>3949.31</v>
      </c>
      <c r="M1851" s="1"/>
      <c r="N1851" s="5">
        <f t="shared" si="56"/>
        <v>33822.43</v>
      </c>
      <c r="O1851" s="6">
        <f t="shared" si="57"/>
        <v>26469.85</v>
      </c>
      <c r="P1851" s="2">
        <v>30</v>
      </c>
      <c r="Q1851" s="2" t="s">
        <v>37</v>
      </c>
      <c r="R1851" s="2">
        <v>0</v>
      </c>
      <c r="S1851" s="2">
        <v>0</v>
      </c>
      <c r="T1851" s="2">
        <v>0</v>
      </c>
      <c r="U1851" s="2">
        <v>0</v>
      </c>
      <c r="V1851" s="2">
        <v>893.38</v>
      </c>
      <c r="W1851" s="2">
        <v>1970.03</v>
      </c>
      <c r="X1851" s="2">
        <v>0</v>
      </c>
      <c r="Y1851" s="2">
        <v>2397.64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2">
        <f>VLOOKUP(Tabla3[[#This Row],[Columna1]],Tabla5[#All],3,0)</f>
        <v>0</v>
      </c>
      <c r="AF1851" s="2">
        <v>0</v>
      </c>
      <c r="AG1851" s="2">
        <v>6000</v>
      </c>
      <c r="AH1851" s="2">
        <v>0</v>
      </c>
      <c r="AI1851" s="2">
        <v>0</v>
      </c>
      <c r="AJ1851" s="2">
        <v>0</v>
      </c>
      <c r="AK1851" s="2">
        <f>VLOOKUP(Tabla3[[#This Row],[Columna1]],Tabla7[[ID]:[Monto neto de los bonos]],3,0)</f>
        <v>7970.03</v>
      </c>
      <c r="AL1851" s="2">
        <v>0</v>
      </c>
      <c r="AM1851" s="2">
        <v>0</v>
      </c>
      <c r="AN1851" s="2">
        <v>0</v>
      </c>
      <c r="AO1851" s="2">
        <v>0</v>
      </c>
      <c r="AP1851" s="2">
        <v>0</v>
      </c>
      <c r="AQ1851" s="2">
        <v>0</v>
      </c>
      <c r="AR1851" s="2">
        <v>0</v>
      </c>
      <c r="AS1851" s="2">
        <v>3518.2</v>
      </c>
      <c r="AT1851" s="2">
        <v>2345.46</v>
      </c>
      <c r="AU1851" s="2">
        <v>1488.92</v>
      </c>
      <c r="AV1851" s="2">
        <v>0</v>
      </c>
      <c r="AW1851" s="1"/>
      <c r="AX1851" s="2" t="s">
        <v>422</v>
      </c>
      <c r="AY1851" s="8" t="s">
        <v>428</v>
      </c>
    </row>
    <row r="1852" spans="1:51" ht="13.15" customHeight="1" x14ac:dyDescent="0.25">
      <c r="A1852" s="7">
        <v>22307</v>
      </c>
      <c r="B1852" s="2" t="s">
        <v>1706</v>
      </c>
      <c r="C1852" s="2">
        <v>3967203</v>
      </c>
      <c r="D1852" s="2" t="s">
        <v>188</v>
      </c>
      <c r="E1852" s="2" t="s">
        <v>190</v>
      </c>
      <c r="F1852" s="2" t="s">
        <v>191</v>
      </c>
      <c r="G1852" s="3">
        <v>43815</v>
      </c>
      <c r="H1852" s="1"/>
      <c r="I1852" s="2">
        <v>9708.5300000000007</v>
      </c>
      <c r="J1852" s="2">
        <v>4443.09</v>
      </c>
      <c r="K1852" s="2">
        <v>4443.09</v>
      </c>
      <c r="L1852" s="2">
        <v>1807.82</v>
      </c>
      <c r="M1852" s="1"/>
      <c r="N1852" s="5">
        <f t="shared" si="56"/>
        <v>24327.49</v>
      </c>
      <c r="O1852" s="6">
        <f t="shared" si="57"/>
        <v>17893.29</v>
      </c>
      <c r="P1852" s="2">
        <v>30</v>
      </c>
      <c r="Q1852" s="2" t="s">
        <v>37</v>
      </c>
      <c r="R1852" s="2">
        <v>0</v>
      </c>
      <c r="S1852" s="2">
        <v>0</v>
      </c>
      <c r="T1852" s="2">
        <v>0</v>
      </c>
      <c r="U1852" s="2">
        <v>0</v>
      </c>
      <c r="V1852" s="2">
        <v>892.56</v>
      </c>
      <c r="W1852" s="2">
        <v>3032.4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f>VLOOKUP(Tabla3[[#This Row],[Columna1]],Tabla5[#All],3,0)</f>
        <v>0</v>
      </c>
      <c r="AF1852" s="2">
        <v>0</v>
      </c>
      <c r="AG1852" s="2">
        <v>0</v>
      </c>
      <c r="AH1852" s="2">
        <v>0</v>
      </c>
      <c r="AI1852" s="2">
        <v>0</v>
      </c>
      <c r="AJ1852" s="2">
        <v>0</v>
      </c>
      <c r="AK1852" s="2">
        <f>VLOOKUP(Tabla3[[#This Row],[Columna1]],Tabla7[[ID]:[Monto neto de los bonos]],3,0)</f>
        <v>3032.4</v>
      </c>
      <c r="AL1852" s="2">
        <v>0</v>
      </c>
      <c r="AM1852" s="2">
        <v>0</v>
      </c>
      <c r="AN1852" s="2">
        <v>0</v>
      </c>
      <c r="AO1852" s="2">
        <v>0</v>
      </c>
      <c r="AP1852" s="2">
        <v>0</v>
      </c>
      <c r="AQ1852" s="2">
        <v>0</v>
      </c>
      <c r="AR1852" s="2">
        <v>0</v>
      </c>
      <c r="AS1852" s="2">
        <v>3194.28</v>
      </c>
      <c r="AT1852" s="2">
        <v>2129.52</v>
      </c>
      <c r="AU1852" s="2">
        <v>1110.4000000000001</v>
      </c>
      <c r="AV1852" s="2">
        <v>0</v>
      </c>
      <c r="AW1852" s="1"/>
      <c r="AX1852" s="2" t="s">
        <v>422</v>
      </c>
      <c r="AY1852" s="8" t="s">
        <v>423</v>
      </c>
    </row>
    <row r="1853" spans="1:51" ht="13.15" customHeight="1" x14ac:dyDescent="0.25">
      <c r="A1853" s="7">
        <v>15526</v>
      </c>
      <c r="B1853" s="2" t="s">
        <v>1707</v>
      </c>
      <c r="C1853" s="2">
        <v>187803</v>
      </c>
      <c r="D1853" s="2" t="s">
        <v>188</v>
      </c>
      <c r="E1853" s="2" t="s">
        <v>211</v>
      </c>
      <c r="F1853" s="2" t="s">
        <v>212</v>
      </c>
      <c r="G1853" s="3">
        <v>40102</v>
      </c>
      <c r="H1853" s="1"/>
      <c r="I1853" s="2">
        <v>8947.52</v>
      </c>
      <c r="J1853" s="2">
        <v>4838.1850000000004</v>
      </c>
      <c r="K1853" s="2">
        <v>4838.1850000000004</v>
      </c>
      <c r="L1853" s="2">
        <v>4174.3500000000004</v>
      </c>
      <c r="M1853" s="1"/>
      <c r="N1853" s="5">
        <f t="shared" si="56"/>
        <v>23953.220000000005</v>
      </c>
      <c r="O1853" s="6">
        <f t="shared" si="57"/>
        <v>20442.260000000006</v>
      </c>
      <c r="P1853" s="2">
        <v>30</v>
      </c>
      <c r="Q1853" s="2" t="s">
        <v>37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1154.98</v>
      </c>
      <c r="AE1853" s="2">
        <f>VLOOKUP(Tabla3[[#This Row],[Columna1]],Tabla5[#All],3,0)</f>
        <v>1154.98</v>
      </c>
      <c r="AF1853" s="2">
        <v>0</v>
      </c>
      <c r="AG1853" s="2">
        <v>0</v>
      </c>
      <c r="AH1853" s="2">
        <v>0</v>
      </c>
      <c r="AI1853" s="2">
        <v>0</v>
      </c>
      <c r="AJ1853" s="2">
        <v>0</v>
      </c>
      <c r="AK1853" s="2">
        <f>VLOOKUP(Tabla3[[#This Row],[Columna1]],Tabla7[[ID]:[Monto neto de los bonos]],3,0)</f>
        <v>0</v>
      </c>
      <c r="AL1853" s="2">
        <v>0</v>
      </c>
      <c r="AM1853" s="2">
        <v>0</v>
      </c>
      <c r="AN1853" s="2">
        <v>0</v>
      </c>
      <c r="AO1853" s="2">
        <v>0</v>
      </c>
      <c r="AP1853" s="2">
        <v>0</v>
      </c>
      <c r="AQ1853" s="2">
        <v>0</v>
      </c>
      <c r="AR1853" s="2">
        <v>0</v>
      </c>
      <c r="AS1853" s="2">
        <v>0</v>
      </c>
      <c r="AT1853" s="2">
        <v>2279.8200000000002</v>
      </c>
      <c r="AU1853" s="2">
        <v>1231.1400000000001</v>
      </c>
      <c r="AV1853" s="2">
        <v>0</v>
      </c>
      <c r="AW1853" s="1"/>
      <c r="AX1853" s="2" t="s">
        <v>422</v>
      </c>
      <c r="AY1853" s="8" t="s">
        <v>423</v>
      </c>
    </row>
    <row r="1854" spans="1:51" ht="13.15" customHeight="1" x14ac:dyDescent="0.25">
      <c r="A1854" s="7">
        <v>19014</v>
      </c>
      <c r="B1854" s="2" t="s">
        <v>1708</v>
      </c>
      <c r="C1854" s="2">
        <v>305903</v>
      </c>
      <c r="D1854" s="2" t="s">
        <v>188</v>
      </c>
      <c r="E1854" s="2" t="s">
        <v>192</v>
      </c>
      <c r="F1854" s="2" t="s">
        <v>193</v>
      </c>
      <c r="G1854" s="3">
        <v>42087</v>
      </c>
      <c r="H1854" s="1"/>
      <c r="I1854" s="2">
        <v>9717.6</v>
      </c>
      <c r="J1854" s="2">
        <v>4447.2349999999997</v>
      </c>
      <c r="K1854" s="2">
        <v>4447.2349999999997</v>
      </c>
      <c r="L1854" s="2">
        <v>3387.79</v>
      </c>
      <c r="M1854" s="1"/>
      <c r="N1854" s="5">
        <f t="shared" si="56"/>
        <v>27260.91</v>
      </c>
      <c r="O1854" s="6">
        <f t="shared" si="57"/>
        <v>20757.439999999999</v>
      </c>
      <c r="P1854" s="2">
        <v>30</v>
      </c>
      <c r="Q1854" s="2" t="s">
        <v>37</v>
      </c>
      <c r="R1854" s="2">
        <v>0</v>
      </c>
      <c r="S1854" s="2">
        <v>0</v>
      </c>
      <c r="T1854" s="2">
        <v>0</v>
      </c>
      <c r="U1854" s="2">
        <v>0</v>
      </c>
      <c r="V1854" s="2">
        <v>893.38</v>
      </c>
      <c r="W1854" s="2">
        <v>1970.03</v>
      </c>
      <c r="X1854" s="2">
        <v>0</v>
      </c>
      <c r="Y1854" s="2">
        <v>2397.64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2">
        <f>VLOOKUP(Tabla3[[#This Row],[Columna1]],Tabla5[#All],3,0)</f>
        <v>0</v>
      </c>
      <c r="AF1854" s="2">
        <v>0</v>
      </c>
      <c r="AG1854" s="2">
        <v>0</v>
      </c>
      <c r="AH1854" s="2">
        <v>0</v>
      </c>
      <c r="AI1854" s="2">
        <v>0</v>
      </c>
      <c r="AJ1854" s="2">
        <v>0</v>
      </c>
      <c r="AK1854" s="2">
        <f>VLOOKUP(Tabla3[[#This Row],[Columna1]],Tabla7[[ID]:[Monto neto de los bonos]],3,0)</f>
        <v>1970.03</v>
      </c>
      <c r="AL1854" s="2">
        <v>0</v>
      </c>
      <c r="AM1854" s="2">
        <v>0</v>
      </c>
      <c r="AN1854" s="2">
        <v>0</v>
      </c>
      <c r="AO1854" s="2">
        <v>0</v>
      </c>
      <c r="AP1854" s="2">
        <v>0</v>
      </c>
      <c r="AQ1854" s="2">
        <v>0</v>
      </c>
      <c r="AR1854" s="2">
        <v>0</v>
      </c>
      <c r="AS1854" s="2">
        <v>3219</v>
      </c>
      <c r="AT1854" s="2">
        <v>2146</v>
      </c>
      <c r="AU1854" s="2">
        <v>1138.47</v>
      </c>
      <c r="AV1854" s="2">
        <v>0</v>
      </c>
      <c r="AW1854" s="1"/>
      <c r="AX1854" s="2" t="s">
        <v>422</v>
      </c>
      <c r="AY1854" s="8" t="s">
        <v>428</v>
      </c>
    </row>
    <row r="1855" spans="1:51" ht="13.15" customHeight="1" x14ac:dyDescent="0.25">
      <c r="A1855" s="7">
        <v>20012</v>
      </c>
      <c r="B1855" s="2" t="s">
        <v>1709</v>
      </c>
      <c r="C1855" s="2">
        <v>1299403</v>
      </c>
      <c r="D1855" s="2" t="s">
        <v>188</v>
      </c>
      <c r="E1855" s="2" t="s">
        <v>192</v>
      </c>
      <c r="F1855" s="2" t="s">
        <v>193</v>
      </c>
      <c r="G1855" s="3">
        <v>42689</v>
      </c>
      <c r="H1855" s="1"/>
      <c r="I1855" s="2">
        <v>9717.6</v>
      </c>
      <c r="J1855" s="2">
        <v>4447.2349999999997</v>
      </c>
      <c r="K1855" s="2">
        <v>4447.2349999999997</v>
      </c>
      <c r="L1855" s="2">
        <v>1505.23</v>
      </c>
      <c r="M1855" s="1"/>
      <c r="N1855" s="5">
        <f t="shared" si="56"/>
        <v>25378.35</v>
      </c>
      <c r="O1855" s="6">
        <f t="shared" si="57"/>
        <v>19062.149999999994</v>
      </c>
      <c r="P1855" s="2">
        <v>30</v>
      </c>
      <c r="Q1855" s="2" t="s">
        <v>37</v>
      </c>
      <c r="R1855" s="2">
        <v>0</v>
      </c>
      <c r="S1855" s="2">
        <v>0</v>
      </c>
      <c r="T1855" s="2">
        <v>0</v>
      </c>
      <c r="U1855" s="2">
        <v>0</v>
      </c>
      <c r="V1855" s="2">
        <v>893.38</v>
      </c>
      <c r="W1855" s="2">
        <v>1970.03</v>
      </c>
      <c r="X1855" s="2">
        <v>0</v>
      </c>
      <c r="Y1855" s="2">
        <v>2397.64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2">
        <f>VLOOKUP(Tabla3[[#This Row],[Columna1]],Tabla5[#All],3,0)</f>
        <v>0</v>
      </c>
      <c r="AF1855" s="2">
        <v>0</v>
      </c>
      <c r="AG1855" s="2">
        <v>0</v>
      </c>
      <c r="AH1855" s="2">
        <v>0</v>
      </c>
      <c r="AI1855" s="2">
        <v>0</v>
      </c>
      <c r="AJ1855" s="2">
        <v>0</v>
      </c>
      <c r="AK1855" s="2">
        <f>VLOOKUP(Tabla3[[#This Row],[Columna1]],Tabla7[[ID]:[Monto neto de los bonos]],3,0)</f>
        <v>1970.03</v>
      </c>
      <c r="AL1855" s="2">
        <v>0</v>
      </c>
      <c r="AM1855" s="2">
        <v>0</v>
      </c>
      <c r="AN1855" s="2">
        <v>0</v>
      </c>
      <c r="AO1855" s="2">
        <v>0</v>
      </c>
      <c r="AP1855" s="2">
        <v>0</v>
      </c>
      <c r="AQ1855" s="2">
        <v>0</v>
      </c>
      <c r="AR1855" s="2">
        <v>0</v>
      </c>
      <c r="AS1855" s="2">
        <v>3151.58</v>
      </c>
      <c r="AT1855" s="2">
        <v>2101.06</v>
      </c>
      <c r="AU1855" s="2">
        <v>1063.56</v>
      </c>
      <c r="AV1855" s="2">
        <v>0</v>
      </c>
      <c r="AW1855" s="1"/>
      <c r="AX1855" s="2" t="s">
        <v>422</v>
      </c>
      <c r="AY1855" s="8" t="s">
        <v>428</v>
      </c>
    </row>
    <row r="1856" spans="1:51" ht="13.15" customHeight="1" x14ac:dyDescent="0.25">
      <c r="A1856" s="7">
        <v>16009</v>
      </c>
      <c r="B1856" s="2" t="s">
        <v>1710</v>
      </c>
      <c r="C1856" s="2">
        <v>207803</v>
      </c>
      <c r="D1856" s="2" t="s">
        <v>188</v>
      </c>
      <c r="E1856" s="2" t="s">
        <v>205</v>
      </c>
      <c r="F1856" s="2" t="s">
        <v>193</v>
      </c>
      <c r="G1856" s="3">
        <v>40483</v>
      </c>
      <c r="H1856" s="1"/>
      <c r="I1856" s="2">
        <v>9717.6</v>
      </c>
      <c r="J1856" s="2">
        <v>4447.2349999999997</v>
      </c>
      <c r="K1856" s="2">
        <v>4447.2349999999997</v>
      </c>
      <c r="L1856" s="2">
        <v>2554.4899999999998</v>
      </c>
      <c r="M1856" s="1"/>
      <c r="N1856" s="5">
        <f t="shared" si="56"/>
        <v>26427.609999999997</v>
      </c>
      <c r="O1856" s="6">
        <f t="shared" si="57"/>
        <v>19673.689999999999</v>
      </c>
      <c r="P1856" s="2">
        <v>30</v>
      </c>
      <c r="Q1856" s="2" t="s">
        <v>37</v>
      </c>
      <c r="R1856" s="2">
        <v>0</v>
      </c>
      <c r="S1856" s="2">
        <v>0</v>
      </c>
      <c r="T1856" s="2">
        <v>0</v>
      </c>
      <c r="U1856" s="2">
        <v>0</v>
      </c>
      <c r="V1856" s="2">
        <v>893.38</v>
      </c>
      <c r="W1856" s="2">
        <v>1970.03</v>
      </c>
      <c r="X1856" s="2">
        <v>0</v>
      </c>
      <c r="Y1856" s="2">
        <v>2397.64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2">
        <f>VLOOKUP(Tabla3[[#This Row],[Columna1]],Tabla5[#All],3,0)</f>
        <v>0</v>
      </c>
      <c r="AF1856" s="2">
        <v>0</v>
      </c>
      <c r="AG1856" s="2">
        <v>0</v>
      </c>
      <c r="AH1856" s="2">
        <v>0</v>
      </c>
      <c r="AI1856" s="2">
        <v>0</v>
      </c>
      <c r="AJ1856" s="2">
        <v>0</v>
      </c>
      <c r="AK1856" s="2">
        <f>VLOOKUP(Tabla3[[#This Row],[Columna1]],Tabla7[[ID]:[Monto neto de los bonos]],3,0)</f>
        <v>1970.03</v>
      </c>
      <c r="AL1856" s="2">
        <v>0</v>
      </c>
      <c r="AM1856" s="2">
        <v>0</v>
      </c>
      <c r="AN1856" s="2">
        <v>0</v>
      </c>
      <c r="AO1856" s="2">
        <v>0</v>
      </c>
      <c r="AP1856" s="2">
        <v>0</v>
      </c>
      <c r="AQ1856" s="2">
        <v>0</v>
      </c>
      <c r="AR1856" s="2">
        <v>0</v>
      </c>
      <c r="AS1856" s="2">
        <v>3308.98</v>
      </c>
      <c r="AT1856" s="2">
        <v>2205.98</v>
      </c>
      <c r="AU1856" s="2">
        <v>1238.96</v>
      </c>
      <c r="AV1856" s="2">
        <v>0</v>
      </c>
      <c r="AW1856" s="1"/>
      <c r="AX1856" s="2" t="s">
        <v>422</v>
      </c>
      <c r="AY1856" s="8" t="s">
        <v>428</v>
      </c>
    </row>
    <row r="1857" spans="1:51" ht="13.15" customHeight="1" x14ac:dyDescent="0.25">
      <c r="A1857" s="7">
        <v>21257</v>
      </c>
      <c r="B1857" s="2" t="s">
        <v>1711</v>
      </c>
      <c r="C1857" s="2">
        <v>2583203</v>
      </c>
      <c r="D1857" s="2" t="s">
        <v>188</v>
      </c>
      <c r="E1857" s="2" t="s">
        <v>195</v>
      </c>
      <c r="F1857" s="2" t="s">
        <v>44</v>
      </c>
      <c r="G1857" s="3">
        <v>43199</v>
      </c>
      <c r="H1857" s="1"/>
      <c r="I1857" s="2">
        <v>14572.07</v>
      </c>
      <c r="J1857" s="2">
        <v>2683.85</v>
      </c>
      <c r="K1857" s="2">
        <v>2683.85</v>
      </c>
      <c r="L1857" s="2">
        <v>1881.12</v>
      </c>
      <c r="M1857" s="1"/>
      <c r="N1857" s="5">
        <f t="shared" si="56"/>
        <v>23150.209999999995</v>
      </c>
      <c r="O1857" s="6">
        <f t="shared" si="57"/>
        <v>18872.829999999998</v>
      </c>
      <c r="P1857" s="2">
        <v>29</v>
      </c>
      <c r="Q1857" s="2" t="s">
        <v>37</v>
      </c>
      <c r="R1857" s="2">
        <v>0</v>
      </c>
      <c r="S1857" s="2">
        <v>0</v>
      </c>
      <c r="T1857" s="2">
        <v>0</v>
      </c>
      <c r="U1857" s="2">
        <v>0</v>
      </c>
      <c r="V1857" s="2">
        <v>1329.32</v>
      </c>
      <c r="W1857" s="2">
        <v>0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2">
        <f>VLOOKUP(Tabla3[[#This Row],[Columna1]],Tabla5[#All],3,0)</f>
        <v>0</v>
      </c>
      <c r="AF1857" s="2">
        <v>0</v>
      </c>
      <c r="AG1857" s="2">
        <v>0</v>
      </c>
      <c r="AH1857" s="2">
        <v>0</v>
      </c>
      <c r="AI1857" s="2">
        <v>0</v>
      </c>
      <c r="AJ1857" s="2">
        <v>0</v>
      </c>
      <c r="AK1857" s="2">
        <f>VLOOKUP(Tabla3[[#This Row],[Columna1]],Tabla7[[ID]:[Monto neto de los bonos]],3,0)</f>
        <v>0</v>
      </c>
      <c r="AL1857" s="2">
        <v>0</v>
      </c>
      <c r="AM1857" s="2">
        <v>0</v>
      </c>
      <c r="AN1857" s="2">
        <v>0</v>
      </c>
      <c r="AO1857" s="2">
        <v>0</v>
      </c>
      <c r="AP1857" s="2">
        <v>0</v>
      </c>
      <c r="AQ1857" s="2">
        <v>0</v>
      </c>
      <c r="AR1857" s="2">
        <v>0</v>
      </c>
      <c r="AS1857" s="2">
        <v>0</v>
      </c>
      <c r="AT1857" s="2">
        <v>2242.2800000000002</v>
      </c>
      <c r="AU1857" s="2">
        <v>2035.1</v>
      </c>
      <c r="AV1857" s="2">
        <v>0</v>
      </c>
      <c r="AW1857" s="1"/>
      <c r="AX1857" s="2" t="s">
        <v>422</v>
      </c>
      <c r="AY1857" s="8" t="s">
        <v>423</v>
      </c>
    </row>
    <row r="1858" spans="1:51" ht="13.15" customHeight="1" x14ac:dyDescent="0.25">
      <c r="A1858" s="7">
        <v>15648</v>
      </c>
      <c r="B1858" s="2" t="s">
        <v>4156</v>
      </c>
      <c r="C1858" s="2">
        <v>193003</v>
      </c>
      <c r="D1858" s="2" t="s">
        <v>188</v>
      </c>
      <c r="E1858" s="2" t="s">
        <v>205</v>
      </c>
      <c r="F1858" s="2" t="s">
        <v>193</v>
      </c>
      <c r="G1858" s="3">
        <v>40179</v>
      </c>
      <c r="H1858" s="1"/>
      <c r="I1858" s="2">
        <v>9717.6</v>
      </c>
      <c r="J1858" s="2">
        <v>4447.2349999999997</v>
      </c>
      <c r="K1858" s="2">
        <v>4447.2349999999997</v>
      </c>
      <c r="L1858" s="2">
        <v>4460.49</v>
      </c>
      <c r="M1858" s="1"/>
      <c r="N1858" s="5">
        <f t="shared" ref="N1858:N1921" si="58">I1858+J1858+K1858+L1858+M1858+R1858+V1858+W1858+Y1858+AD1858+AG1858+AJ1858</f>
        <v>28333.609999999997</v>
      </c>
      <c r="O1858" s="6">
        <f t="shared" ref="O1858:O1921" si="59">N1858-AS1858-AT1858-AU1858</f>
        <v>20761.629999999994</v>
      </c>
      <c r="P1858" s="2">
        <v>30</v>
      </c>
      <c r="Q1858" s="2" t="s">
        <v>37</v>
      </c>
      <c r="R1858" s="2">
        <v>0</v>
      </c>
      <c r="S1858" s="2">
        <v>0</v>
      </c>
      <c r="T1858" s="2">
        <v>0</v>
      </c>
      <c r="U1858" s="2">
        <v>0</v>
      </c>
      <c r="V1858" s="2">
        <v>893.38</v>
      </c>
      <c r="W1858" s="2">
        <v>1970.03</v>
      </c>
      <c r="X1858" s="2">
        <v>0</v>
      </c>
      <c r="Y1858" s="2">
        <v>2397.64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2">
        <f>VLOOKUP(Tabla3[[#This Row],[Columna1]],Tabla5[#All],3,0)</f>
        <v>0</v>
      </c>
      <c r="AF1858" s="2">
        <v>0</v>
      </c>
      <c r="AG1858" s="2">
        <v>0</v>
      </c>
      <c r="AH1858" s="2">
        <v>0</v>
      </c>
      <c r="AI1858" s="2">
        <v>0</v>
      </c>
      <c r="AJ1858" s="2">
        <v>0</v>
      </c>
      <c r="AK1858" s="2">
        <f>VLOOKUP(Tabla3[[#This Row],[Columna1]],Tabla7[[ID]:[Monto neto de los bonos]],3,0)</f>
        <v>1970.03</v>
      </c>
      <c r="AL1858" s="2">
        <v>0</v>
      </c>
      <c r="AM1858" s="2">
        <v>0</v>
      </c>
      <c r="AN1858" s="2">
        <v>0</v>
      </c>
      <c r="AO1858" s="2">
        <v>0</v>
      </c>
      <c r="AP1858" s="2">
        <v>0</v>
      </c>
      <c r="AQ1858" s="2">
        <v>0</v>
      </c>
      <c r="AR1858" s="2">
        <v>0</v>
      </c>
      <c r="AS1858" s="2">
        <v>3594.88</v>
      </c>
      <c r="AT1858" s="2">
        <v>2396.58</v>
      </c>
      <c r="AU1858" s="2">
        <v>1580.52</v>
      </c>
      <c r="AV1858" s="2">
        <v>0</v>
      </c>
      <c r="AW1858" s="1"/>
      <c r="AX1858" s="2" t="s">
        <v>422</v>
      </c>
      <c r="AY1858" s="8" t="s">
        <v>428</v>
      </c>
    </row>
    <row r="1859" spans="1:51" ht="13.15" customHeight="1" x14ac:dyDescent="0.25">
      <c r="A1859" s="7">
        <v>24276</v>
      </c>
      <c r="B1859" s="2" t="s">
        <v>1712</v>
      </c>
      <c r="C1859" s="2">
        <v>5850103</v>
      </c>
      <c r="D1859" s="2" t="s">
        <v>188</v>
      </c>
      <c r="E1859" s="2" t="s">
        <v>205</v>
      </c>
      <c r="F1859" s="2" t="s">
        <v>193</v>
      </c>
      <c r="G1859" s="3">
        <v>44958</v>
      </c>
      <c r="H1859" s="1"/>
      <c r="I1859" s="2">
        <v>9717.6</v>
      </c>
      <c r="J1859" s="2">
        <v>4447.2349999999997</v>
      </c>
      <c r="K1859" s="2">
        <v>4447.2349999999997</v>
      </c>
      <c r="L1859" s="2">
        <v>0</v>
      </c>
      <c r="M1859" s="1"/>
      <c r="N1859" s="5">
        <f t="shared" si="58"/>
        <v>23873.119999999999</v>
      </c>
      <c r="O1859" s="6">
        <f t="shared" si="59"/>
        <v>18155.28</v>
      </c>
      <c r="P1859" s="2">
        <v>30</v>
      </c>
      <c r="Q1859" s="2" t="s">
        <v>37</v>
      </c>
      <c r="R1859" s="2">
        <v>0</v>
      </c>
      <c r="S1859" s="2">
        <v>0</v>
      </c>
      <c r="T1859" s="2">
        <v>0</v>
      </c>
      <c r="U1859" s="2">
        <v>0</v>
      </c>
      <c r="V1859" s="2">
        <v>893.38</v>
      </c>
      <c r="W1859" s="2">
        <v>1970.03</v>
      </c>
      <c r="X1859" s="2">
        <v>0</v>
      </c>
      <c r="Y1859" s="2">
        <v>2397.64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2">
        <f>VLOOKUP(Tabla3[[#This Row],[Columna1]],Tabla5[#All],3,0)</f>
        <v>0</v>
      </c>
      <c r="AF1859" s="2">
        <v>0</v>
      </c>
      <c r="AG1859" s="2">
        <v>0</v>
      </c>
      <c r="AH1859" s="2">
        <v>0</v>
      </c>
      <c r="AI1859" s="2">
        <v>0</v>
      </c>
      <c r="AJ1859" s="2">
        <v>0</v>
      </c>
      <c r="AK1859" s="2">
        <f>VLOOKUP(Tabla3[[#This Row],[Columna1]],Tabla7[[ID]:[Monto neto de los bonos]],3,0)</f>
        <v>1970.03</v>
      </c>
      <c r="AL1859" s="2">
        <v>0</v>
      </c>
      <c r="AM1859" s="2">
        <v>0</v>
      </c>
      <c r="AN1859" s="2">
        <v>0</v>
      </c>
      <c r="AO1859" s="2">
        <v>0</v>
      </c>
      <c r="AP1859" s="2">
        <v>0</v>
      </c>
      <c r="AQ1859" s="2">
        <v>0</v>
      </c>
      <c r="AR1859" s="2">
        <v>0</v>
      </c>
      <c r="AS1859" s="2">
        <v>2925.8</v>
      </c>
      <c r="AT1859" s="2">
        <v>1950.52</v>
      </c>
      <c r="AU1859" s="2">
        <v>841.52</v>
      </c>
      <c r="AV1859" s="2">
        <v>0</v>
      </c>
      <c r="AW1859" s="1"/>
      <c r="AX1859" s="2" t="s">
        <v>422</v>
      </c>
      <c r="AY1859" s="8" t="s">
        <v>428</v>
      </c>
    </row>
    <row r="1860" spans="1:51" ht="13.15" customHeight="1" x14ac:dyDescent="0.25">
      <c r="A1860" s="7">
        <v>18603</v>
      </c>
      <c r="B1860" s="2" t="s">
        <v>1713</v>
      </c>
      <c r="C1860" s="2">
        <v>360803</v>
      </c>
      <c r="D1860" s="2" t="s">
        <v>188</v>
      </c>
      <c r="E1860" s="2" t="s">
        <v>198</v>
      </c>
      <c r="F1860" s="2" t="s">
        <v>193</v>
      </c>
      <c r="G1860" s="3">
        <v>41835</v>
      </c>
      <c r="H1860" s="1"/>
      <c r="I1860" s="2">
        <v>9717.6</v>
      </c>
      <c r="J1860" s="2">
        <v>4447.2349999999997</v>
      </c>
      <c r="K1860" s="2">
        <v>4447.2349999999997</v>
      </c>
      <c r="L1860" s="2">
        <v>3149.31</v>
      </c>
      <c r="M1860" s="1"/>
      <c r="N1860" s="5">
        <f t="shared" si="58"/>
        <v>33022.43</v>
      </c>
      <c r="O1860" s="6">
        <f t="shared" si="59"/>
        <v>26013.23</v>
      </c>
      <c r="P1860" s="2">
        <v>30</v>
      </c>
      <c r="Q1860" s="2" t="s">
        <v>37</v>
      </c>
      <c r="R1860" s="2">
        <v>0</v>
      </c>
      <c r="S1860" s="2">
        <v>0</v>
      </c>
      <c r="T1860" s="2">
        <v>0</v>
      </c>
      <c r="U1860" s="2">
        <v>0</v>
      </c>
      <c r="V1860" s="2">
        <v>893.38</v>
      </c>
      <c r="W1860" s="2">
        <v>1970.03</v>
      </c>
      <c r="X1860" s="2">
        <v>0</v>
      </c>
      <c r="Y1860" s="2">
        <v>2397.64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2">
        <f>VLOOKUP(Tabla3[[#This Row],[Columna1]],Tabla5[#All],3,0)</f>
        <v>0</v>
      </c>
      <c r="AF1860" s="2">
        <v>0</v>
      </c>
      <c r="AG1860" s="2">
        <v>6000</v>
      </c>
      <c r="AH1860" s="2">
        <v>0</v>
      </c>
      <c r="AI1860" s="2">
        <v>0</v>
      </c>
      <c r="AJ1860" s="2">
        <v>0</v>
      </c>
      <c r="AK1860" s="2">
        <f>VLOOKUP(Tabla3[[#This Row],[Columna1]],Tabla7[[ID]:[Monto neto de los bonos]],3,0)</f>
        <v>7970.03</v>
      </c>
      <c r="AL1860" s="2">
        <v>0</v>
      </c>
      <c r="AM1860" s="2">
        <v>0</v>
      </c>
      <c r="AN1860" s="2">
        <v>0</v>
      </c>
      <c r="AO1860" s="2">
        <v>0</v>
      </c>
      <c r="AP1860" s="2">
        <v>0</v>
      </c>
      <c r="AQ1860" s="2">
        <v>0</v>
      </c>
      <c r="AR1860" s="2">
        <v>0</v>
      </c>
      <c r="AS1860" s="2">
        <v>3398.2</v>
      </c>
      <c r="AT1860" s="2">
        <v>2265.46</v>
      </c>
      <c r="AU1860" s="2">
        <v>1345.54</v>
      </c>
      <c r="AV1860" s="2">
        <v>0</v>
      </c>
      <c r="AW1860" s="1"/>
      <c r="AX1860" s="2" t="s">
        <v>422</v>
      </c>
      <c r="AY1860" s="8" t="s">
        <v>428</v>
      </c>
    </row>
    <row r="1861" spans="1:51" ht="13.15" customHeight="1" x14ac:dyDescent="0.25">
      <c r="A1861" s="7">
        <v>22683</v>
      </c>
      <c r="B1861" s="2" t="s">
        <v>1714</v>
      </c>
      <c r="C1861" s="2">
        <v>4517203</v>
      </c>
      <c r="D1861" s="2" t="s">
        <v>188</v>
      </c>
      <c r="E1861" s="2" t="s">
        <v>211</v>
      </c>
      <c r="F1861" s="2" t="s">
        <v>212</v>
      </c>
      <c r="G1861" s="3">
        <v>44256</v>
      </c>
      <c r="H1861" s="1"/>
      <c r="I1861" s="2">
        <v>8947.52</v>
      </c>
      <c r="J1861" s="2">
        <v>4838.1850000000004</v>
      </c>
      <c r="K1861" s="2">
        <v>4838.1850000000004</v>
      </c>
      <c r="L1861" s="2">
        <v>0</v>
      </c>
      <c r="M1861" s="1"/>
      <c r="N1861" s="5">
        <f t="shared" si="58"/>
        <v>21017.160000000003</v>
      </c>
      <c r="O1861" s="6">
        <f t="shared" si="59"/>
        <v>18234.980000000003</v>
      </c>
      <c r="P1861" s="2">
        <v>30</v>
      </c>
      <c r="Q1861" s="2" t="s">
        <v>37</v>
      </c>
      <c r="R1861" s="2">
        <v>0</v>
      </c>
      <c r="S1861" s="2">
        <v>0</v>
      </c>
      <c r="T1861" s="2">
        <v>0</v>
      </c>
      <c r="U1861" s="2">
        <v>0</v>
      </c>
      <c r="V1861" s="2">
        <v>1241.5999999999999</v>
      </c>
      <c r="W1861" s="2">
        <v>0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1151.67</v>
      </c>
      <c r="AE1861" s="2">
        <f>VLOOKUP(Tabla3[[#This Row],[Columna1]],Tabla5[#All],3,0)</f>
        <v>1151.67</v>
      </c>
      <c r="AF1861" s="2">
        <v>0</v>
      </c>
      <c r="AG1861" s="2">
        <v>0</v>
      </c>
      <c r="AH1861" s="2">
        <v>0</v>
      </c>
      <c r="AI1861" s="2">
        <v>0</v>
      </c>
      <c r="AJ1861" s="2">
        <v>0</v>
      </c>
      <c r="AK1861" s="2">
        <f>VLOOKUP(Tabla3[[#This Row],[Columna1]],Tabla7[[ID]:[Monto neto de los bonos]],3,0)</f>
        <v>0</v>
      </c>
      <c r="AL1861" s="2">
        <v>0</v>
      </c>
      <c r="AM1861" s="2">
        <v>0</v>
      </c>
      <c r="AN1861" s="2">
        <v>0</v>
      </c>
      <c r="AO1861" s="2">
        <v>0</v>
      </c>
      <c r="AP1861" s="2">
        <v>0</v>
      </c>
      <c r="AQ1861" s="2">
        <v>0</v>
      </c>
      <c r="AR1861" s="2">
        <v>0</v>
      </c>
      <c r="AS1861" s="2">
        <v>0</v>
      </c>
      <c r="AT1861" s="2">
        <v>1986.56</v>
      </c>
      <c r="AU1861" s="2">
        <v>795.62</v>
      </c>
      <c r="AV1861" s="2">
        <v>0</v>
      </c>
      <c r="AW1861" s="1"/>
      <c r="AX1861" s="2" t="s">
        <v>422</v>
      </c>
      <c r="AY1861" s="8" t="s">
        <v>423</v>
      </c>
    </row>
    <row r="1862" spans="1:51" ht="13.15" customHeight="1" x14ac:dyDescent="0.25">
      <c r="A1862" s="7">
        <v>17963</v>
      </c>
      <c r="B1862" s="2" t="s">
        <v>1715</v>
      </c>
      <c r="C1862" s="2">
        <v>238503</v>
      </c>
      <c r="D1862" s="2" t="s">
        <v>188</v>
      </c>
      <c r="E1862" s="2" t="s">
        <v>192</v>
      </c>
      <c r="F1862" s="2" t="s">
        <v>193</v>
      </c>
      <c r="G1862" s="3">
        <v>41529</v>
      </c>
      <c r="H1862" s="1"/>
      <c r="I1862" s="2">
        <v>9717.6</v>
      </c>
      <c r="J1862" s="2">
        <v>4447.2349999999997</v>
      </c>
      <c r="K1862" s="2">
        <v>4447.2349999999997</v>
      </c>
      <c r="L1862" s="2">
        <v>2967.08</v>
      </c>
      <c r="M1862" s="1"/>
      <c r="N1862" s="5">
        <f t="shared" si="58"/>
        <v>26840.2</v>
      </c>
      <c r="O1862" s="6">
        <f t="shared" si="59"/>
        <v>19909.199999999997</v>
      </c>
      <c r="P1862" s="2">
        <v>30</v>
      </c>
      <c r="Q1862" s="2" t="s">
        <v>37</v>
      </c>
      <c r="R1862" s="2">
        <v>0</v>
      </c>
      <c r="S1862" s="2">
        <v>0</v>
      </c>
      <c r="T1862" s="2">
        <v>0</v>
      </c>
      <c r="U1862" s="2">
        <v>0</v>
      </c>
      <c r="V1862" s="2">
        <v>893.38</v>
      </c>
      <c r="W1862" s="2">
        <v>1970.03</v>
      </c>
      <c r="X1862" s="2">
        <v>0</v>
      </c>
      <c r="Y1862" s="2">
        <v>2397.64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2">
        <f>VLOOKUP(Tabla3[[#This Row],[Columna1]],Tabla5[#All],3,0)</f>
        <v>0</v>
      </c>
      <c r="AF1862" s="2">
        <v>0</v>
      </c>
      <c r="AG1862" s="2">
        <v>0</v>
      </c>
      <c r="AH1862" s="2">
        <v>0</v>
      </c>
      <c r="AI1862" s="2">
        <v>0</v>
      </c>
      <c r="AJ1862" s="2">
        <v>0</v>
      </c>
      <c r="AK1862" s="2">
        <f>VLOOKUP(Tabla3[[#This Row],[Columna1]],Tabla7[[ID]:[Monto neto de los bonos]],3,0)</f>
        <v>1970.03</v>
      </c>
      <c r="AL1862" s="2">
        <v>0</v>
      </c>
      <c r="AM1862" s="2">
        <v>0</v>
      </c>
      <c r="AN1862" s="2">
        <v>0</v>
      </c>
      <c r="AO1862" s="2">
        <v>0</v>
      </c>
      <c r="AP1862" s="2">
        <v>0</v>
      </c>
      <c r="AQ1862" s="2">
        <v>0</v>
      </c>
      <c r="AR1862" s="2">
        <v>0</v>
      </c>
      <c r="AS1862" s="2">
        <v>3370.86</v>
      </c>
      <c r="AT1862" s="2">
        <v>2247.2399999999998</v>
      </c>
      <c r="AU1862" s="2">
        <v>1312.9</v>
      </c>
      <c r="AV1862" s="2">
        <v>0</v>
      </c>
      <c r="AW1862" s="1"/>
      <c r="AX1862" s="2" t="s">
        <v>422</v>
      </c>
      <c r="AY1862" s="8" t="s">
        <v>428</v>
      </c>
    </row>
    <row r="1863" spans="1:51" ht="13.15" customHeight="1" x14ac:dyDescent="0.25">
      <c r="A1863" s="7">
        <v>24883</v>
      </c>
      <c r="B1863" s="2" t="s">
        <v>1716</v>
      </c>
      <c r="C1863" s="2">
        <v>6290803</v>
      </c>
      <c r="D1863" s="2" t="s">
        <v>188</v>
      </c>
      <c r="E1863" s="2" t="s">
        <v>202</v>
      </c>
      <c r="F1863" s="2" t="s">
        <v>193</v>
      </c>
      <c r="G1863" s="3">
        <v>45338</v>
      </c>
      <c r="H1863" s="1"/>
      <c r="I1863" s="2">
        <v>9717.6</v>
      </c>
      <c r="J1863" s="2">
        <v>4447.2349999999997</v>
      </c>
      <c r="K1863" s="2">
        <v>4447.2349999999997</v>
      </c>
      <c r="L1863" s="2">
        <v>0</v>
      </c>
      <c r="M1863" s="1"/>
      <c r="N1863" s="5">
        <f t="shared" si="58"/>
        <v>24848.39</v>
      </c>
      <c r="O1863" s="6">
        <f t="shared" si="59"/>
        <v>18155.289999999997</v>
      </c>
      <c r="P1863" s="2">
        <v>30</v>
      </c>
      <c r="Q1863" s="2" t="s">
        <v>37</v>
      </c>
      <c r="R1863" s="2">
        <v>0</v>
      </c>
      <c r="S1863" s="2">
        <v>0</v>
      </c>
      <c r="T1863" s="2">
        <v>0</v>
      </c>
      <c r="U1863" s="2">
        <v>0</v>
      </c>
      <c r="V1863" s="2">
        <v>893.38</v>
      </c>
      <c r="W1863" s="2">
        <v>1970.03</v>
      </c>
      <c r="X1863" s="2">
        <v>0</v>
      </c>
      <c r="Y1863" s="2">
        <v>3372.91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2">
        <f>VLOOKUP(Tabla3[[#This Row],[Columna1]],Tabla5[#All],3,0)</f>
        <v>0</v>
      </c>
      <c r="AF1863" s="2">
        <v>0</v>
      </c>
      <c r="AG1863" s="2">
        <v>0</v>
      </c>
      <c r="AH1863" s="2">
        <v>0</v>
      </c>
      <c r="AI1863" s="2">
        <v>0</v>
      </c>
      <c r="AJ1863" s="2">
        <v>0</v>
      </c>
      <c r="AK1863" s="2">
        <f>VLOOKUP(Tabla3[[#This Row],[Columna1]],Tabla7[[ID]:[Monto neto de los bonos]],3,0)</f>
        <v>1970.03</v>
      </c>
      <c r="AL1863" s="2">
        <v>0</v>
      </c>
      <c r="AM1863" s="2">
        <v>0</v>
      </c>
      <c r="AN1863" s="2">
        <v>0</v>
      </c>
      <c r="AO1863" s="2">
        <v>0</v>
      </c>
      <c r="AP1863" s="2">
        <v>0</v>
      </c>
      <c r="AQ1863" s="2">
        <v>0</v>
      </c>
      <c r="AR1863" s="2">
        <v>0</v>
      </c>
      <c r="AS1863" s="2">
        <v>3901.06</v>
      </c>
      <c r="AT1863" s="2">
        <v>1950.52</v>
      </c>
      <c r="AU1863" s="2">
        <v>841.52</v>
      </c>
      <c r="AV1863" s="2">
        <v>0</v>
      </c>
      <c r="AW1863" s="1"/>
      <c r="AX1863" s="2" t="s">
        <v>422</v>
      </c>
      <c r="AY1863" s="8" t="s">
        <v>428</v>
      </c>
    </row>
    <row r="1864" spans="1:51" ht="13.15" customHeight="1" x14ac:dyDescent="0.25">
      <c r="A1864" s="7">
        <v>15801</v>
      </c>
      <c r="B1864" s="2" t="s">
        <v>1717</v>
      </c>
      <c r="C1864" s="2">
        <v>124703</v>
      </c>
      <c r="D1864" s="2" t="s">
        <v>188</v>
      </c>
      <c r="E1864" s="2" t="s">
        <v>192</v>
      </c>
      <c r="F1864" s="2" t="s">
        <v>193</v>
      </c>
      <c r="G1864" s="3">
        <v>40314</v>
      </c>
      <c r="H1864" s="1"/>
      <c r="I1864" s="2">
        <v>9717.6</v>
      </c>
      <c r="J1864" s="2">
        <v>4447.2349999999997</v>
      </c>
      <c r="K1864" s="2">
        <v>4447.2349999999997</v>
      </c>
      <c r="L1864" s="2">
        <v>2506.23</v>
      </c>
      <c r="M1864" s="1"/>
      <c r="N1864" s="5">
        <f t="shared" si="58"/>
        <v>31328.35</v>
      </c>
      <c r="O1864" s="6">
        <f t="shared" si="59"/>
        <v>24595.15</v>
      </c>
      <c r="P1864" s="2">
        <v>30</v>
      </c>
      <c r="Q1864" s="2" t="s">
        <v>37</v>
      </c>
      <c r="R1864" s="2">
        <v>0</v>
      </c>
      <c r="S1864" s="2">
        <v>0</v>
      </c>
      <c r="T1864" s="2">
        <v>0</v>
      </c>
      <c r="U1864" s="2">
        <v>0</v>
      </c>
      <c r="V1864" s="2">
        <v>893.38</v>
      </c>
      <c r="W1864" s="2">
        <v>1970.03</v>
      </c>
      <c r="X1864" s="2">
        <v>0</v>
      </c>
      <c r="Y1864" s="2">
        <v>2397.64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2">
        <f>VLOOKUP(Tabla3[[#This Row],[Columna1]],Tabla5[#All],3,0)</f>
        <v>0</v>
      </c>
      <c r="AF1864" s="2">
        <v>0</v>
      </c>
      <c r="AG1864" s="2">
        <v>4949</v>
      </c>
      <c r="AH1864" s="2">
        <v>0</v>
      </c>
      <c r="AI1864" s="2">
        <v>0</v>
      </c>
      <c r="AJ1864" s="2">
        <v>0</v>
      </c>
      <c r="AK1864" s="2">
        <f>VLOOKUP(Tabla3[[#This Row],[Columna1]],Tabla7[[ID]:[Monto neto de los bonos]],3,0)</f>
        <v>10652.65</v>
      </c>
      <c r="AL1864" s="2">
        <v>0</v>
      </c>
      <c r="AM1864" s="2">
        <v>0</v>
      </c>
      <c r="AN1864" s="2">
        <v>0</v>
      </c>
      <c r="AO1864" s="2">
        <v>0</v>
      </c>
      <c r="AP1864" s="2">
        <v>0</v>
      </c>
      <c r="AQ1864" s="2">
        <v>0</v>
      </c>
      <c r="AR1864" s="2">
        <v>0</v>
      </c>
      <c r="AS1864" s="2">
        <v>3301.74</v>
      </c>
      <c r="AT1864" s="2">
        <v>2201.16</v>
      </c>
      <c r="AU1864" s="2">
        <v>1230.3</v>
      </c>
      <c r="AV1864" s="2">
        <v>0</v>
      </c>
      <c r="AW1864" s="1"/>
      <c r="AX1864" s="2" t="s">
        <v>422</v>
      </c>
      <c r="AY1864" s="8" t="s">
        <v>428</v>
      </c>
    </row>
    <row r="1865" spans="1:51" ht="13.15" customHeight="1" x14ac:dyDescent="0.25">
      <c r="A1865" s="7">
        <v>19016</v>
      </c>
      <c r="B1865" s="2" t="s">
        <v>4119</v>
      </c>
      <c r="C1865" s="2">
        <v>306103</v>
      </c>
      <c r="D1865" s="2" t="s">
        <v>188</v>
      </c>
      <c r="E1865" s="2" t="s">
        <v>203</v>
      </c>
      <c r="F1865" s="2" t="s">
        <v>201</v>
      </c>
      <c r="G1865" s="3">
        <v>42087</v>
      </c>
      <c r="H1865" s="1"/>
      <c r="I1865" s="2">
        <v>11670.43</v>
      </c>
      <c r="J1865" s="2">
        <v>4294.8850000000002</v>
      </c>
      <c r="K1865" s="2">
        <v>4294.8850000000002</v>
      </c>
      <c r="L1865" s="2">
        <v>3560.85</v>
      </c>
      <c r="M1865" s="1"/>
      <c r="N1865" s="5">
        <f t="shared" si="58"/>
        <v>34096.31</v>
      </c>
      <c r="O1865" s="6">
        <f t="shared" si="59"/>
        <v>26784.1</v>
      </c>
      <c r="P1865" s="2">
        <v>30</v>
      </c>
      <c r="Q1865" s="2" t="s">
        <v>37</v>
      </c>
      <c r="R1865" s="2">
        <v>0</v>
      </c>
      <c r="S1865" s="2">
        <v>0</v>
      </c>
      <c r="T1865" s="2">
        <v>0</v>
      </c>
      <c r="U1865" s="2">
        <v>0</v>
      </c>
      <c r="V1865" s="2">
        <v>972.5</v>
      </c>
      <c r="W1865" s="2">
        <v>1803.57</v>
      </c>
      <c r="X1865" s="2">
        <v>0</v>
      </c>
      <c r="Y1865" s="2">
        <v>2550.19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f>VLOOKUP(Tabla3[[#This Row],[Columna1]],Tabla5[#All],3,0)</f>
        <v>0</v>
      </c>
      <c r="AF1865" s="2">
        <v>0</v>
      </c>
      <c r="AG1865" s="2">
        <v>4949</v>
      </c>
      <c r="AH1865" s="2">
        <v>0</v>
      </c>
      <c r="AI1865" s="2">
        <v>0</v>
      </c>
      <c r="AJ1865" s="2">
        <v>0</v>
      </c>
      <c r="AK1865" s="2">
        <f>VLOOKUP(Tabla3[[#This Row],[Columna1]],Tabla7[[ID]:[Monto neto de los bonos]],3,0)</f>
        <v>6752.57</v>
      </c>
      <c r="AL1865" s="2">
        <v>0</v>
      </c>
      <c r="AM1865" s="2">
        <v>0</v>
      </c>
      <c r="AN1865" s="2">
        <v>0</v>
      </c>
      <c r="AO1865" s="2">
        <v>0</v>
      </c>
      <c r="AP1865" s="2">
        <v>0</v>
      </c>
      <c r="AQ1865" s="2">
        <v>0</v>
      </c>
      <c r="AR1865" s="2">
        <v>0</v>
      </c>
      <c r="AS1865" s="2">
        <v>3485.02</v>
      </c>
      <c r="AT1865" s="2">
        <v>2323.35</v>
      </c>
      <c r="AU1865" s="2">
        <v>1503.84</v>
      </c>
      <c r="AV1865" s="2">
        <v>0</v>
      </c>
      <c r="AW1865" s="1"/>
      <c r="AX1865" s="2" t="s">
        <v>422</v>
      </c>
      <c r="AY1865" s="8" t="s">
        <v>428</v>
      </c>
    </row>
    <row r="1866" spans="1:51" ht="13.15" customHeight="1" x14ac:dyDescent="0.25">
      <c r="A1866" s="7">
        <v>23459</v>
      </c>
      <c r="B1866" s="2" t="s">
        <v>1718</v>
      </c>
      <c r="C1866" s="2">
        <v>5243803</v>
      </c>
      <c r="D1866" s="2" t="s">
        <v>188</v>
      </c>
      <c r="E1866" s="2" t="s">
        <v>204</v>
      </c>
      <c r="F1866" s="2" t="s">
        <v>36</v>
      </c>
      <c r="G1866" s="3">
        <v>44501</v>
      </c>
      <c r="H1866" s="1"/>
      <c r="I1866" s="2">
        <v>13165.89</v>
      </c>
      <c r="J1866" s="2">
        <v>2789.65</v>
      </c>
      <c r="K1866" s="2">
        <v>2789.65</v>
      </c>
      <c r="L1866" s="2">
        <v>0</v>
      </c>
      <c r="M1866" s="1"/>
      <c r="N1866" s="5">
        <f t="shared" si="58"/>
        <v>23147.78</v>
      </c>
      <c r="O1866" s="6">
        <f t="shared" si="59"/>
        <v>20034.239999999998</v>
      </c>
      <c r="P1866" s="2">
        <v>30</v>
      </c>
      <c r="Q1866" s="2" t="s">
        <v>37</v>
      </c>
      <c r="R1866" s="2">
        <v>0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4402.59</v>
      </c>
      <c r="AE1866" s="2">
        <f>VLOOKUP(Tabla3[[#This Row],[Columna1]],Tabla5[#All],3,0)</f>
        <v>4402.59</v>
      </c>
      <c r="AF1866" s="2">
        <v>0</v>
      </c>
      <c r="AG1866" s="2">
        <v>0</v>
      </c>
      <c r="AH1866" s="2">
        <v>0</v>
      </c>
      <c r="AI1866" s="2">
        <v>0</v>
      </c>
      <c r="AJ1866" s="2">
        <v>0</v>
      </c>
      <c r="AK1866" s="2">
        <f>VLOOKUP(Tabla3[[#This Row],[Columna1]],Tabla7[[ID]:[Monto neto de los bonos]],3,0)</f>
        <v>0</v>
      </c>
      <c r="AL1866" s="2">
        <v>0</v>
      </c>
      <c r="AM1866" s="2">
        <v>0</v>
      </c>
      <c r="AN1866" s="2">
        <v>0</v>
      </c>
      <c r="AO1866" s="2">
        <v>0</v>
      </c>
      <c r="AP1866" s="2">
        <v>0</v>
      </c>
      <c r="AQ1866" s="2">
        <v>0</v>
      </c>
      <c r="AR1866" s="2">
        <v>0</v>
      </c>
      <c r="AS1866" s="2">
        <v>0</v>
      </c>
      <c r="AT1866" s="2">
        <v>1874.52</v>
      </c>
      <c r="AU1866" s="2">
        <v>1239.02</v>
      </c>
      <c r="AV1866" s="2">
        <v>0</v>
      </c>
      <c r="AW1866" s="1"/>
      <c r="AX1866" s="2" t="s">
        <v>422</v>
      </c>
      <c r="AY1866" s="8" t="s">
        <v>423</v>
      </c>
    </row>
    <row r="1867" spans="1:51" ht="13.15" customHeight="1" x14ac:dyDescent="0.25">
      <c r="A1867" s="7">
        <v>12930</v>
      </c>
      <c r="B1867" s="2" t="s">
        <v>4066</v>
      </c>
      <c r="C1867" s="2">
        <v>91603</v>
      </c>
      <c r="D1867" s="2" t="s">
        <v>188</v>
      </c>
      <c r="E1867" s="2" t="s">
        <v>190</v>
      </c>
      <c r="F1867" s="2" t="s">
        <v>216</v>
      </c>
      <c r="G1867" s="3">
        <v>38384</v>
      </c>
      <c r="H1867" s="1"/>
      <c r="I1867" s="2">
        <v>11612.32</v>
      </c>
      <c r="J1867" s="2">
        <v>4273.5050000000001</v>
      </c>
      <c r="K1867" s="2">
        <v>4273.5050000000001</v>
      </c>
      <c r="L1867" s="2">
        <v>5324.06</v>
      </c>
      <c r="M1867" s="1"/>
      <c r="N1867" s="5">
        <f t="shared" si="58"/>
        <v>29483.450000000004</v>
      </c>
      <c r="O1867" s="6">
        <f t="shared" si="59"/>
        <v>20427.990000000005</v>
      </c>
      <c r="P1867" s="2">
        <v>30</v>
      </c>
      <c r="Q1867" s="2" t="s">
        <v>37</v>
      </c>
      <c r="R1867" s="2">
        <v>0</v>
      </c>
      <c r="S1867" s="2">
        <v>0</v>
      </c>
      <c r="T1867" s="2">
        <v>0</v>
      </c>
      <c r="U1867" s="2">
        <v>0</v>
      </c>
      <c r="V1867" s="2">
        <v>967.66</v>
      </c>
      <c r="W1867" s="2">
        <v>3032.4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2">
        <f>VLOOKUP(Tabla3[[#This Row],[Columna1]],Tabla5[#All],3,0)</f>
        <v>0</v>
      </c>
      <c r="AF1867" s="2">
        <v>0</v>
      </c>
      <c r="AG1867" s="2">
        <v>0</v>
      </c>
      <c r="AH1867" s="2">
        <v>0</v>
      </c>
      <c r="AI1867" s="2">
        <v>0</v>
      </c>
      <c r="AJ1867" s="2">
        <v>0</v>
      </c>
      <c r="AK1867" s="2">
        <f>VLOOKUP(Tabla3[[#This Row],[Columna1]],Tabla7[[ID]:[Monto neto de los bonos]],3,0)</f>
        <v>3032.4</v>
      </c>
      <c r="AL1867" s="2">
        <v>0</v>
      </c>
      <c r="AM1867" s="2">
        <v>0</v>
      </c>
      <c r="AN1867" s="2">
        <v>0</v>
      </c>
      <c r="AO1867" s="2">
        <v>0</v>
      </c>
      <c r="AP1867" s="2">
        <v>0</v>
      </c>
      <c r="AQ1867" s="4">
        <v>2000</v>
      </c>
      <c r="AR1867" s="2">
        <v>0</v>
      </c>
      <c r="AS1867" s="2">
        <v>4232.16</v>
      </c>
      <c r="AT1867" s="2">
        <v>2645.1</v>
      </c>
      <c r="AU1867" s="2">
        <v>2178.1999999999998</v>
      </c>
      <c r="AV1867" s="2">
        <v>0</v>
      </c>
      <c r="AW1867" s="1"/>
      <c r="AX1867" s="2" t="s">
        <v>422</v>
      </c>
      <c r="AY1867" s="8" t="s">
        <v>423</v>
      </c>
    </row>
    <row r="1868" spans="1:51" ht="13.15" customHeight="1" x14ac:dyDescent="0.25">
      <c r="A1868" s="7">
        <v>19465</v>
      </c>
      <c r="B1868" s="2" t="s">
        <v>1719</v>
      </c>
      <c r="C1868" s="2">
        <v>535503</v>
      </c>
      <c r="D1868" s="2" t="s">
        <v>188</v>
      </c>
      <c r="E1868" s="2" t="s">
        <v>214</v>
      </c>
      <c r="F1868" s="2" t="s">
        <v>193</v>
      </c>
      <c r="G1868" s="3">
        <v>42391</v>
      </c>
      <c r="H1868" s="1"/>
      <c r="I1868" s="2">
        <v>9717.6</v>
      </c>
      <c r="J1868" s="2">
        <v>4447.2349999999997</v>
      </c>
      <c r="K1868" s="2">
        <v>4447.2349999999997</v>
      </c>
      <c r="L1868" s="2">
        <v>1505.23</v>
      </c>
      <c r="M1868" s="1"/>
      <c r="N1868" s="5">
        <f t="shared" si="58"/>
        <v>25378.35</v>
      </c>
      <c r="O1868" s="6">
        <f t="shared" si="59"/>
        <v>19062.149999999994</v>
      </c>
      <c r="P1868" s="2">
        <v>30</v>
      </c>
      <c r="Q1868" s="2" t="s">
        <v>37</v>
      </c>
      <c r="R1868" s="2">
        <v>0</v>
      </c>
      <c r="S1868" s="2">
        <v>0</v>
      </c>
      <c r="T1868" s="2">
        <v>0</v>
      </c>
      <c r="U1868" s="2">
        <v>0</v>
      </c>
      <c r="V1868" s="2">
        <v>893.38</v>
      </c>
      <c r="W1868" s="2">
        <v>1970.03</v>
      </c>
      <c r="X1868" s="2">
        <v>0</v>
      </c>
      <c r="Y1868" s="2">
        <v>2397.64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f>VLOOKUP(Tabla3[[#This Row],[Columna1]],Tabla5[#All],3,0)</f>
        <v>0</v>
      </c>
      <c r="AF1868" s="2">
        <v>0</v>
      </c>
      <c r="AG1868" s="2">
        <v>0</v>
      </c>
      <c r="AH1868" s="2">
        <v>0</v>
      </c>
      <c r="AI1868" s="2">
        <v>0</v>
      </c>
      <c r="AJ1868" s="2">
        <v>0</v>
      </c>
      <c r="AK1868" s="2">
        <f>VLOOKUP(Tabla3[[#This Row],[Columna1]],Tabla7[[ID]:[Monto neto de los bonos]],3,0)</f>
        <v>1970.03</v>
      </c>
      <c r="AL1868" s="2">
        <v>0</v>
      </c>
      <c r="AM1868" s="2">
        <v>0</v>
      </c>
      <c r="AN1868" s="2">
        <v>1270</v>
      </c>
      <c r="AO1868" s="2">
        <v>4230</v>
      </c>
      <c r="AP1868" s="2">
        <v>0</v>
      </c>
      <c r="AQ1868" s="2">
        <v>0</v>
      </c>
      <c r="AR1868" s="2">
        <v>0</v>
      </c>
      <c r="AS1868" s="2">
        <v>3151.58</v>
      </c>
      <c r="AT1868" s="2">
        <v>2101.06</v>
      </c>
      <c r="AU1868" s="2">
        <v>1063.56</v>
      </c>
      <c r="AV1868" s="2">
        <v>0</v>
      </c>
      <c r="AW1868" s="1"/>
      <c r="AX1868" s="2" t="s">
        <v>422</v>
      </c>
      <c r="AY1868" s="8" t="s">
        <v>428</v>
      </c>
    </row>
    <row r="1869" spans="1:51" ht="13.15" customHeight="1" x14ac:dyDescent="0.25">
      <c r="A1869" s="7">
        <v>16684</v>
      </c>
      <c r="B1869" s="2" t="s">
        <v>1720</v>
      </c>
      <c r="C1869" s="2">
        <v>258403</v>
      </c>
      <c r="D1869" s="2" t="s">
        <v>188</v>
      </c>
      <c r="E1869" s="2" t="s">
        <v>205</v>
      </c>
      <c r="F1869" s="2" t="s">
        <v>193</v>
      </c>
      <c r="G1869" s="3">
        <v>40710</v>
      </c>
      <c r="H1869" s="1"/>
      <c r="I1869" s="2">
        <v>9717.6</v>
      </c>
      <c r="J1869" s="2">
        <v>4447.2349999999997</v>
      </c>
      <c r="K1869" s="2">
        <v>4447.2349999999997</v>
      </c>
      <c r="L1869" s="2">
        <v>2673.25</v>
      </c>
      <c r="M1869" s="1"/>
      <c r="N1869" s="5">
        <f t="shared" si="58"/>
        <v>26546.37</v>
      </c>
      <c r="O1869" s="6">
        <f t="shared" si="59"/>
        <v>19741.489999999998</v>
      </c>
      <c r="P1869" s="2">
        <v>30</v>
      </c>
      <c r="Q1869" s="2" t="s">
        <v>37</v>
      </c>
      <c r="R1869" s="2">
        <v>0</v>
      </c>
      <c r="S1869" s="2">
        <v>0</v>
      </c>
      <c r="T1869" s="2">
        <v>0</v>
      </c>
      <c r="U1869" s="2">
        <v>0</v>
      </c>
      <c r="V1869" s="2">
        <v>893.38</v>
      </c>
      <c r="W1869" s="2">
        <v>1970.03</v>
      </c>
      <c r="X1869" s="2">
        <v>0</v>
      </c>
      <c r="Y1869" s="2">
        <v>2397.64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f>VLOOKUP(Tabla3[[#This Row],[Columna1]],Tabla5[#All],3,0)</f>
        <v>0</v>
      </c>
      <c r="AF1869" s="2">
        <v>0</v>
      </c>
      <c r="AG1869" s="2">
        <v>0</v>
      </c>
      <c r="AH1869" s="2">
        <v>0</v>
      </c>
      <c r="AI1869" s="2">
        <v>0</v>
      </c>
      <c r="AJ1869" s="2">
        <v>0</v>
      </c>
      <c r="AK1869" s="2">
        <f>VLOOKUP(Tabla3[[#This Row],[Columna1]],Tabla7[[ID]:[Monto neto de los bonos]],3,0)</f>
        <v>1970.03</v>
      </c>
      <c r="AL1869" s="2">
        <v>0</v>
      </c>
      <c r="AM1869" s="2">
        <v>0</v>
      </c>
      <c r="AN1869" s="2">
        <v>0</v>
      </c>
      <c r="AO1869" s="2">
        <v>0</v>
      </c>
      <c r="AP1869" s="2">
        <v>0</v>
      </c>
      <c r="AQ1869" s="2">
        <v>0</v>
      </c>
      <c r="AR1869" s="2">
        <v>0</v>
      </c>
      <c r="AS1869" s="2">
        <v>3326.78</v>
      </c>
      <c r="AT1869" s="2">
        <v>2217.86</v>
      </c>
      <c r="AU1869" s="2">
        <v>1260.24</v>
      </c>
      <c r="AV1869" s="2">
        <v>0</v>
      </c>
      <c r="AW1869" s="1"/>
      <c r="AX1869" s="2" t="s">
        <v>422</v>
      </c>
      <c r="AY1869" s="8" t="s">
        <v>428</v>
      </c>
    </row>
    <row r="1870" spans="1:51" ht="13.15" customHeight="1" x14ac:dyDescent="0.25">
      <c r="A1870" s="7">
        <v>22253</v>
      </c>
      <c r="B1870" s="2" t="s">
        <v>1721</v>
      </c>
      <c r="C1870" s="2">
        <v>3913203</v>
      </c>
      <c r="D1870" s="2" t="s">
        <v>188</v>
      </c>
      <c r="E1870" s="2" t="s">
        <v>202</v>
      </c>
      <c r="F1870" s="2" t="s">
        <v>201</v>
      </c>
      <c r="G1870" s="3">
        <v>43815</v>
      </c>
      <c r="H1870" s="1"/>
      <c r="I1870" s="2">
        <v>11670.43</v>
      </c>
      <c r="J1870" s="2">
        <v>4294.8850000000002</v>
      </c>
      <c r="K1870" s="2">
        <v>4294.8850000000002</v>
      </c>
      <c r="L1870" s="2">
        <v>1988.16</v>
      </c>
      <c r="M1870" s="1"/>
      <c r="N1870" s="5">
        <f t="shared" si="58"/>
        <v>28574.62</v>
      </c>
      <c r="O1870" s="6">
        <f t="shared" si="59"/>
        <v>21267.859999999997</v>
      </c>
      <c r="P1870" s="2">
        <v>30</v>
      </c>
      <c r="Q1870" s="2" t="s">
        <v>37</v>
      </c>
      <c r="R1870" s="2">
        <v>0</v>
      </c>
      <c r="S1870" s="2">
        <v>0</v>
      </c>
      <c r="T1870" s="2">
        <v>0</v>
      </c>
      <c r="U1870" s="2">
        <v>0</v>
      </c>
      <c r="V1870" s="2">
        <v>972.5</v>
      </c>
      <c r="W1870" s="2">
        <v>1803.57</v>
      </c>
      <c r="X1870" s="2">
        <v>0</v>
      </c>
      <c r="Y1870" s="2">
        <v>2550.19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f>VLOOKUP(Tabla3[[#This Row],[Columna1]],Tabla5[#All],3,0)</f>
        <v>0</v>
      </c>
      <c r="AF1870" s="2">
        <v>0</v>
      </c>
      <c r="AG1870" s="2">
        <v>1000</v>
      </c>
      <c r="AH1870" s="2">
        <v>0</v>
      </c>
      <c r="AI1870" s="2">
        <v>0</v>
      </c>
      <c r="AJ1870" s="2">
        <v>0</v>
      </c>
      <c r="AK1870" s="2">
        <f>VLOOKUP(Tabla3[[#This Row],[Columna1]],Tabla7[[ID]:[Monto neto de los bonos]],3,0)</f>
        <v>2803.57</v>
      </c>
      <c r="AL1870" s="2">
        <v>0</v>
      </c>
      <c r="AM1870" s="2">
        <v>0</v>
      </c>
      <c r="AN1870" s="2">
        <v>0</v>
      </c>
      <c r="AO1870" s="2">
        <v>0</v>
      </c>
      <c r="AP1870" s="2">
        <v>0</v>
      </c>
      <c r="AQ1870" s="2">
        <v>0</v>
      </c>
      <c r="AR1870" s="2">
        <v>0</v>
      </c>
      <c r="AS1870" s="2">
        <v>3483.12</v>
      </c>
      <c r="AT1870" s="2">
        <v>2322.08</v>
      </c>
      <c r="AU1870" s="2">
        <v>1501.56</v>
      </c>
      <c r="AV1870" s="2">
        <v>0</v>
      </c>
      <c r="AW1870" s="1"/>
      <c r="AX1870" s="2" t="s">
        <v>422</v>
      </c>
      <c r="AY1870" s="8" t="s">
        <v>428</v>
      </c>
    </row>
    <row r="1871" spans="1:51" ht="13.15" customHeight="1" x14ac:dyDescent="0.25">
      <c r="A1871" s="7">
        <v>24774</v>
      </c>
      <c r="B1871" s="2" t="s">
        <v>1722</v>
      </c>
      <c r="C1871" s="2">
        <v>6215503</v>
      </c>
      <c r="D1871" s="2" t="s">
        <v>188</v>
      </c>
      <c r="E1871" s="2" t="s">
        <v>249</v>
      </c>
      <c r="F1871" s="2" t="s">
        <v>36</v>
      </c>
      <c r="G1871" s="3">
        <v>45246</v>
      </c>
      <c r="H1871" s="1"/>
      <c r="I1871" s="2">
        <v>13165.89</v>
      </c>
      <c r="J1871" s="2">
        <v>2789.65</v>
      </c>
      <c r="K1871" s="2">
        <v>2789.65</v>
      </c>
      <c r="L1871" s="2">
        <v>0</v>
      </c>
      <c r="M1871" s="1"/>
      <c r="N1871" s="5">
        <f t="shared" si="58"/>
        <v>18745.189999999999</v>
      </c>
      <c r="O1871" s="6">
        <f t="shared" si="59"/>
        <v>15631.649999999998</v>
      </c>
      <c r="P1871" s="2">
        <v>30</v>
      </c>
      <c r="Q1871" s="2" t="s">
        <v>37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2">
        <f>VLOOKUP(Tabla3[[#This Row],[Columna1]],Tabla5[#All],3,0)</f>
        <v>0</v>
      </c>
      <c r="AF1871" s="2">
        <v>0</v>
      </c>
      <c r="AG1871" s="2">
        <v>0</v>
      </c>
      <c r="AH1871" s="2">
        <v>0</v>
      </c>
      <c r="AI1871" s="2">
        <v>0</v>
      </c>
      <c r="AJ1871" s="2">
        <v>0</v>
      </c>
      <c r="AK1871" s="2">
        <f>VLOOKUP(Tabla3[[#This Row],[Columna1]],Tabla7[[ID]:[Monto neto de los bonos]],3,0)</f>
        <v>0</v>
      </c>
      <c r="AL1871" s="2">
        <v>0</v>
      </c>
      <c r="AM1871" s="2">
        <v>0</v>
      </c>
      <c r="AN1871" s="2">
        <v>0</v>
      </c>
      <c r="AO1871" s="2">
        <v>0</v>
      </c>
      <c r="AP1871" s="2">
        <v>0</v>
      </c>
      <c r="AQ1871" s="2">
        <v>0</v>
      </c>
      <c r="AR1871" s="2">
        <v>0</v>
      </c>
      <c r="AS1871" s="2">
        <v>0</v>
      </c>
      <c r="AT1871" s="2">
        <v>1874.52</v>
      </c>
      <c r="AU1871" s="2">
        <v>1239.02</v>
      </c>
      <c r="AV1871" s="2">
        <v>0</v>
      </c>
      <c r="AW1871" s="1"/>
      <c r="AX1871" s="2" t="s">
        <v>422</v>
      </c>
      <c r="AY1871" s="8" t="s">
        <v>423</v>
      </c>
    </row>
    <row r="1872" spans="1:51" ht="13.15" customHeight="1" x14ac:dyDescent="0.25">
      <c r="A1872" s="7">
        <v>13473</v>
      </c>
      <c r="B1872" s="2" t="s">
        <v>4512</v>
      </c>
      <c r="C1872" s="2">
        <v>108603</v>
      </c>
      <c r="D1872" s="2" t="s">
        <v>188</v>
      </c>
      <c r="E1872" s="2" t="s">
        <v>231</v>
      </c>
      <c r="F1872" s="2" t="s">
        <v>42</v>
      </c>
      <c r="G1872" s="3">
        <v>39083</v>
      </c>
      <c r="H1872" s="1"/>
      <c r="I1872" s="2">
        <v>9836.7099999999991</v>
      </c>
      <c r="J1872" s="2">
        <v>3056.2150000000001</v>
      </c>
      <c r="K1872" s="2">
        <v>3056.2150000000001</v>
      </c>
      <c r="L1872" s="2">
        <v>2712.07</v>
      </c>
      <c r="M1872" s="1"/>
      <c r="N1872" s="5">
        <f t="shared" si="58"/>
        <v>23033.879999999997</v>
      </c>
      <c r="O1872" s="6">
        <f t="shared" si="59"/>
        <v>19742.439999999999</v>
      </c>
      <c r="P1872" s="2">
        <v>30</v>
      </c>
      <c r="Q1872" s="2" t="s">
        <v>37</v>
      </c>
      <c r="R1872" s="2">
        <v>0</v>
      </c>
      <c r="S1872" s="2">
        <v>0</v>
      </c>
      <c r="T1872" s="2">
        <v>0</v>
      </c>
      <c r="U1872" s="2">
        <v>0</v>
      </c>
      <c r="V1872" s="2">
        <v>1063.28</v>
      </c>
      <c r="W1872" s="2">
        <v>0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3309.39</v>
      </c>
      <c r="AE1872" s="2">
        <f>VLOOKUP(Tabla3[[#This Row],[Columna1]],Tabla5[#All],3,0)</f>
        <v>3309.39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>
        <f>VLOOKUP(Tabla3[[#This Row],[Columna1]],Tabla7[[ID]:[Monto neto de los bonos]],3,0)</f>
        <v>0</v>
      </c>
      <c r="AL1872" s="2">
        <v>0</v>
      </c>
      <c r="AM1872" s="2">
        <v>0</v>
      </c>
      <c r="AN1872" s="2">
        <v>0</v>
      </c>
      <c r="AO1872" s="2">
        <v>0</v>
      </c>
      <c r="AP1872" s="2">
        <v>0</v>
      </c>
      <c r="AQ1872" s="2">
        <v>0</v>
      </c>
      <c r="AR1872" s="2">
        <v>0</v>
      </c>
      <c r="AS1872" s="2">
        <v>0</v>
      </c>
      <c r="AT1872" s="2">
        <v>1972.46</v>
      </c>
      <c r="AU1872" s="2">
        <v>1318.98</v>
      </c>
      <c r="AV1872" s="2">
        <v>0</v>
      </c>
      <c r="AW1872" s="1"/>
      <c r="AX1872" s="2" t="s">
        <v>422</v>
      </c>
      <c r="AY1872" s="8" t="s">
        <v>423</v>
      </c>
    </row>
    <row r="1873" spans="1:51" ht="13.15" customHeight="1" x14ac:dyDescent="0.25">
      <c r="A1873" s="7">
        <v>20011</v>
      </c>
      <c r="B1873" s="2" t="s">
        <v>1723</v>
      </c>
      <c r="C1873" s="2">
        <v>1299003</v>
      </c>
      <c r="D1873" s="2" t="s">
        <v>188</v>
      </c>
      <c r="E1873" s="2" t="s">
        <v>199</v>
      </c>
      <c r="F1873" s="2" t="s">
        <v>193</v>
      </c>
      <c r="G1873" s="3">
        <v>42689</v>
      </c>
      <c r="H1873" s="1"/>
      <c r="I1873" s="2">
        <v>9717.6</v>
      </c>
      <c r="J1873" s="2">
        <v>4447.2349999999997</v>
      </c>
      <c r="K1873" s="2">
        <v>4447.2349999999997</v>
      </c>
      <c r="L1873" s="2">
        <v>1505.23</v>
      </c>
      <c r="M1873" s="1"/>
      <c r="N1873" s="5">
        <f t="shared" si="58"/>
        <v>25378.35</v>
      </c>
      <c r="O1873" s="6">
        <f t="shared" si="59"/>
        <v>19062.149999999994</v>
      </c>
      <c r="P1873" s="2">
        <v>30</v>
      </c>
      <c r="Q1873" s="2" t="s">
        <v>37</v>
      </c>
      <c r="R1873" s="2">
        <v>0</v>
      </c>
      <c r="S1873" s="2">
        <v>0</v>
      </c>
      <c r="T1873" s="2">
        <v>0</v>
      </c>
      <c r="U1873" s="2">
        <v>0</v>
      </c>
      <c r="V1873" s="2">
        <v>893.38</v>
      </c>
      <c r="W1873" s="2">
        <v>1970.03</v>
      </c>
      <c r="X1873" s="2">
        <v>0</v>
      </c>
      <c r="Y1873" s="2">
        <v>2397.64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2">
        <f>VLOOKUP(Tabla3[[#This Row],[Columna1]],Tabla5[#All],3,0)</f>
        <v>0</v>
      </c>
      <c r="AF1873" s="2">
        <v>0</v>
      </c>
      <c r="AG1873" s="2">
        <v>0</v>
      </c>
      <c r="AH1873" s="2">
        <v>0</v>
      </c>
      <c r="AI1873" s="2">
        <v>0</v>
      </c>
      <c r="AJ1873" s="2">
        <v>0</v>
      </c>
      <c r="AK1873" s="2">
        <f>VLOOKUP(Tabla3[[#This Row],[Columna1]],Tabla7[[ID]:[Monto neto de los bonos]],3,0)</f>
        <v>1970.03</v>
      </c>
      <c r="AL1873" s="2">
        <v>0</v>
      </c>
      <c r="AM1873" s="2">
        <v>0</v>
      </c>
      <c r="AN1873" s="2">
        <v>0</v>
      </c>
      <c r="AO1873" s="2">
        <v>0</v>
      </c>
      <c r="AP1873" s="2">
        <v>0</v>
      </c>
      <c r="AQ1873" s="2">
        <v>0</v>
      </c>
      <c r="AR1873" s="2">
        <v>0</v>
      </c>
      <c r="AS1873" s="2">
        <v>3151.58</v>
      </c>
      <c r="AT1873" s="2">
        <v>2101.06</v>
      </c>
      <c r="AU1873" s="2">
        <v>1063.56</v>
      </c>
      <c r="AV1873" s="2">
        <v>0</v>
      </c>
      <c r="AW1873" s="1"/>
      <c r="AX1873" s="2" t="s">
        <v>422</v>
      </c>
      <c r="AY1873" s="8" t="s">
        <v>428</v>
      </c>
    </row>
    <row r="1874" spans="1:51" ht="13.15" customHeight="1" x14ac:dyDescent="0.25">
      <c r="A1874" s="7">
        <v>22878</v>
      </c>
      <c r="B1874" s="2" t="s">
        <v>1724</v>
      </c>
      <c r="C1874" s="2">
        <v>4773603</v>
      </c>
      <c r="D1874" s="2" t="s">
        <v>188</v>
      </c>
      <c r="E1874" s="2" t="s">
        <v>202</v>
      </c>
      <c r="F1874" s="2" t="s">
        <v>193</v>
      </c>
      <c r="G1874" s="3">
        <v>44181</v>
      </c>
      <c r="H1874" s="1"/>
      <c r="I1874" s="2">
        <v>9717.6</v>
      </c>
      <c r="J1874" s="2">
        <v>4447.2349999999997</v>
      </c>
      <c r="K1874" s="2">
        <v>4447.2349999999997</v>
      </c>
      <c r="L1874" s="2">
        <v>0</v>
      </c>
      <c r="M1874" s="1"/>
      <c r="N1874" s="5">
        <f t="shared" si="58"/>
        <v>28822.12</v>
      </c>
      <c r="O1874" s="6">
        <f t="shared" si="59"/>
        <v>23104.28</v>
      </c>
      <c r="P1874" s="2">
        <v>30</v>
      </c>
      <c r="Q1874" s="2" t="s">
        <v>37</v>
      </c>
      <c r="R1874" s="2">
        <v>0</v>
      </c>
      <c r="S1874" s="2">
        <v>0</v>
      </c>
      <c r="T1874" s="2">
        <v>0</v>
      </c>
      <c r="U1874" s="2">
        <v>0</v>
      </c>
      <c r="V1874" s="2">
        <v>893.38</v>
      </c>
      <c r="W1874" s="2">
        <v>1970.03</v>
      </c>
      <c r="X1874" s="2">
        <v>0</v>
      </c>
      <c r="Y1874" s="2">
        <v>2397.64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2">
        <f>VLOOKUP(Tabla3[[#This Row],[Columna1]],Tabla5[#All],3,0)</f>
        <v>0</v>
      </c>
      <c r="AF1874" s="2">
        <v>0</v>
      </c>
      <c r="AG1874" s="2">
        <v>4949</v>
      </c>
      <c r="AH1874" s="2">
        <v>0</v>
      </c>
      <c r="AI1874" s="2">
        <v>0</v>
      </c>
      <c r="AJ1874" s="2">
        <v>0</v>
      </c>
      <c r="AK1874" s="2">
        <f>VLOOKUP(Tabla3[[#This Row],[Columna1]],Tabla7[[ID]:[Monto neto de los bonos]],3,0)</f>
        <v>6919.03</v>
      </c>
      <c r="AL1874" s="2">
        <v>0</v>
      </c>
      <c r="AM1874" s="2">
        <v>0</v>
      </c>
      <c r="AN1874" s="2">
        <v>0</v>
      </c>
      <c r="AO1874" s="2">
        <v>0</v>
      </c>
      <c r="AP1874" s="2">
        <v>0</v>
      </c>
      <c r="AQ1874" s="2">
        <v>0</v>
      </c>
      <c r="AR1874" s="2">
        <v>0</v>
      </c>
      <c r="AS1874" s="2">
        <v>2925.8</v>
      </c>
      <c r="AT1874" s="2">
        <v>1950.52</v>
      </c>
      <c r="AU1874" s="2">
        <v>841.52</v>
      </c>
      <c r="AV1874" s="2">
        <v>0</v>
      </c>
      <c r="AW1874" s="1"/>
      <c r="AX1874" s="2" t="s">
        <v>422</v>
      </c>
      <c r="AY1874" s="8" t="s">
        <v>428</v>
      </c>
    </row>
    <row r="1875" spans="1:51" ht="13.15" customHeight="1" x14ac:dyDescent="0.25">
      <c r="A1875" s="7">
        <v>19015</v>
      </c>
      <c r="B1875" s="2" t="s">
        <v>4406</v>
      </c>
      <c r="C1875" s="2">
        <v>306003</v>
      </c>
      <c r="D1875" s="2" t="s">
        <v>188</v>
      </c>
      <c r="E1875" s="2" t="s">
        <v>214</v>
      </c>
      <c r="F1875" s="2" t="s">
        <v>201</v>
      </c>
      <c r="G1875" s="3">
        <v>42087</v>
      </c>
      <c r="H1875" s="1"/>
      <c r="I1875" s="2">
        <v>11670.43</v>
      </c>
      <c r="J1875" s="2">
        <v>4294.8850000000002</v>
      </c>
      <c r="K1875" s="2">
        <v>4294.8850000000002</v>
      </c>
      <c r="L1875" s="2">
        <v>3560.85</v>
      </c>
      <c r="M1875" s="1"/>
      <c r="N1875" s="5">
        <f t="shared" si="58"/>
        <v>29147.309999999998</v>
      </c>
      <c r="O1875" s="6">
        <f t="shared" si="59"/>
        <v>21835.1</v>
      </c>
      <c r="P1875" s="2">
        <v>30</v>
      </c>
      <c r="Q1875" s="2" t="s">
        <v>37</v>
      </c>
      <c r="R1875" s="2">
        <v>0</v>
      </c>
      <c r="S1875" s="2">
        <v>0</v>
      </c>
      <c r="T1875" s="2">
        <v>0</v>
      </c>
      <c r="U1875" s="2">
        <v>0</v>
      </c>
      <c r="V1875" s="2">
        <v>972.5</v>
      </c>
      <c r="W1875" s="2">
        <v>1803.57</v>
      </c>
      <c r="X1875" s="2">
        <v>0</v>
      </c>
      <c r="Y1875" s="2">
        <v>2550.19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2">
        <f>VLOOKUP(Tabla3[[#This Row],[Columna1]],Tabla5[#All],3,0)</f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>
        <f>VLOOKUP(Tabla3[[#This Row],[Columna1]],Tabla7[[ID]:[Monto neto de los bonos]],3,0)</f>
        <v>1803.57</v>
      </c>
      <c r="AL1875" s="2">
        <v>0</v>
      </c>
      <c r="AM1875" s="2">
        <v>0</v>
      </c>
      <c r="AN1875" s="2">
        <v>0</v>
      </c>
      <c r="AO1875" s="2">
        <v>0</v>
      </c>
      <c r="AP1875" s="2">
        <v>0</v>
      </c>
      <c r="AQ1875" s="2">
        <v>0</v>
      </c>
      <c r="AR1875" s="2">
        <v>0</v>
      </c>
      <c r="AS1875" s="2">
        <v>3485.02</v>
      </c>
      <c r="AT1875" s="2">
        <v>2323.35</v>
      </c>
      <c r="AU1875" s="2">
        <v>1503.84</v>
      </c>
      <c r="AV1875" s="2">
        <v>0</v>
      </c>
      <c r="AW1875" s="1"/>
      <c r="AX1875" s="2" t="s">
        <v>422</v>
      </c>
      <c r="AY1875" s="8" t="s">
        <v>428</v>
      </c>
    </row>
    <row r="1876" spans="1:51" ht="13.15" customHeight="1" x14ac:dyDescent="0.25">
      <c r="A1876" s="7">
        <v>24281</v>
      </c>
      <c r="B1876" s="2" t="s">
        <v>1725</v>
      </c>
      <c r="C1876" s="2">
        <v>5850403</v>
      </c>
      <c r="D1876" s="2" t="s">
        <v>188</v>
      </c>
      <c r="E1876" s="2" t="s">
        <v>205</v>
      </c>
      <c r="F1876" s="2" t="s">
        <v>193</v>
      </c>
      <c r="G1876" s="3">
        <v>44958</v>
      </c>
      <c r="H1876" s="1"/>
      <c r="I1876" s="2">
        <v>9717.6</v>
      </c>
      <c r="J1876" s="2">
        <v>4447.2349999999997</v>
      </c>
      <c r="K1876" s="2">
        <v>4447.2349999999997</v>
      </c>
      <c r="L1876" s="2">
        <v>0</v>
      </c>
      <c r="M1876" s="1"/>
      <c r="N1876" s="5">
        <f t="shared" si="58"/>
        <v>23873.119999999999</v>
      </c>
      <c r="O1876" s="6">
        <f t="shared" si="59"/>
        <v>18155.28</v>
      </c>
      <c r="P1876" s="2">
        <v>30</v>
      </c>
      <c r="Q1876" s="2" t="s">
        <v>37</v>
      </c>
      <c r="R1876" s="2">
        <v>0</v>
      </c>
      <c r="S1876" s="2">
        <v>0</v>
      </c>
      <c r="T1876" s="2">
        <v>0</v>
      </c>
      <c r="U1876" s="2">
        <v>0</v>
      </c>
      <c r="V1876" s="2">
        <v>893.38</v>
      </c>
      <c r="W1876" s="2">
        <v>1970.03</v>
      </c>
      <c r="X1876" s="2">
        <v>0</v>
      </c>
      <c r="Y1876" s="2">
        <v>2397.64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2">
        <f>VLOOKUP(Tabla3[[#This Row],[Columna1]],Tabla5[#All],3,0)</f>
        <v>0</v>
      </c>
      <c r="AF1876" s="2">
        <v>0</v>
      </c>
      <c r="AG1876" s="2">
        <v>0</v>
      </c>
      <c r="AH1876" s="2">
        <v>0</v>
      </c>
      <c r="AI1876" s="2">
        <v>0</v>
      </c>
      <c r="AJ1876" s="2">
        <v>0</v>
      </c>
      <c r="AK1876" s="2">
        <f>VLOOKUP(Tabla3[[#This Row],[Columna1]],Tabla7[[ID]:[Monto neto de los bonos]],3,0)</f>
        <v>1970.03</v>
      </c>
      <c r="AL1876" s="2">
        <v>0</v>
      </c>
      <c r="AM1876" s="2">
        <v>0</v>
      </c>
      <c r="AN1876" s="2">
        <v>0</v>
      </c>
      <c r="AO1876" s="2">
        <v>0</v>
      </c>
      <c r="AP1876" s="2">
        <v>0</v>
      </c>
      <c r="AQ1876" s="2">
        <v>0</v>
      </c>
      <c r="AR1876" s="2">
        <v>0</v>
      </c>
      <c r="AS1876" s="2">
        <v>2925.8</v>
      </c>
      <c r="AT1876" s="2">
        <v>1950.52</v>
      </c>
      <c r="AU1876" s="2">
        <v>841.52</v>
      </c>
      <c r="AV1876" s="2">
        <v>0</v>
      </c>
      <c r="AW1876" s="1"/>
      <c r="AX1876" s="2" t="s">
        <v>422</v>
      </c>
      <c r="AY1876" s="8" t="s">
        <v>428</v>
      </c>
    </row>
    <row r="1877" spans="1:51" ht="13.15" customHeight="1" x14ac:dyDescent="0.25">
      <c r="A1877" s="7">
        <v>14671</v>
      </c>
      <c r="B1877" s="2" t="s">
        <v>1726</v>
      </c>
      <c r="C1877" s="2">
        <v>156703</v>
      </c>
      <c r="D1877" s="2" t="s">
        <v>188</v>
      </c>
      <c r="E1877" s="2" t="s">
        <v>199</v>
      </c>
      <c r="F1877" s="2" t="s">
        <v>193</v>
      </c>
      <c r="G1877" s="3">
        <v>39455</v>
      </c>
      <c r="H1877" s="1"/>
      <c r="I1877" s="2">
        <v>9717.6</v>
      </c>
      <c r="J1877" s="2">
        <v>4447.2349999999997</v>
      </c>
      <c r="K1877" s="2">
        <v>4447.2349999999997</v>
      </c>
      <c r="L1877" s="2">
        <v>3949.31</v>
      </c>
      <c r="M1877" s="1"/>
      <c r="N1877" s="5">
        <f t="shared" ref="N1877:N1940" si="60">I1877+J1877+K1877+L1877+M1877+R1877+V1877+W1877+Y1877+AD1877+AG1877+AJ1877</f>
        <v>33822.43</v>
      </c>
      <c r="O1877" s="6">
        <f t="shared" si="59"/>
        <v>26469.85</v>
      </c>
      <c r="P1877" s="2">
        <v>30</v>
      </c>
      <c r="Q1877" s="2" t="s">
        <v>37</v>
      </c>
      <c r="R1877" s="2">
        <v>0</v>
      </c>
      <c r="S1877" s="2">
        <v>0</v>
      </c>
      <c r="T1877" s="2">
        <v>0</v>
      </c>
      <c r="U1877" s="2">
        <v>0</v>
      </c>
      <c r="V1877" s="2">
        <v>893.38</v>
      </c>
      <c r="W1877" s="2">
        <v>1970.03</v>
      </c>
      <c r="X1877" s="2">
        <v>0</v>
      </c>
      <c r="Y1877" s="2">
        <v>2397.64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2">
        <f>VLOOKUP(Tabla3[[#This Row],[Columna1]],Tabla5[#All],3,0)</f>
        <v>0</v>
      </c>
      <c r="AF1877" s="2">
        <v>0</v>
      </c>
      <c r="AG1877" s="2">
        <v>6000</v>
      </c>
      <c r="AH1877" s="2">
        <v>0</v>
      </c>
      <c r="AI1877" s="2">
        <v>0</v>
      </c>
      <c r="AJ1877" s="2">
        <v>0</v>
      </c>
      <c r="AK1877" s="2">
        <f>VLOOKUP(Tabla3[[#This Row],[Columna1]],Tabla7[[ID]:[Monto neto de los bonos]],3,0)</f>
        <v>7970.03</v>
      </c>
      <c r="AL1877" s="2">
        <v>0</v>
      </c>
      <c r="AM1877" s="2">
        <v>0</v>
      </c>
      <c r="AN1877" s="2">
        <v>0</v>
      </c>
      <c r="AO1877" s="2">
        <v>0</v>
      </c>
      <c r="AP1877" s="2">
        <v>0</v>
      </c>
      <c r="AQ1877" s="2">
        <v>0</v>
      </c>
      <c r="AR1877" s="2">
        <v>0</v>
      </c>
      <c r="AS1877" s="2">
        <v>3518.2</v>
      </c>
      <c r="AT1877" s="2">
        <v>2345.46</v>
      </c>
      <c r="AU1877" s="2">
        <v>1488.92</v>
      </c>
      <c r="AV1877" s="2">
        <v>0</v>
      </c>
      <c r="AW1877" s="1"/>
      <c r="AX1877" s="2" t="s">
        <v>422</v>
      </c>
      <c r="AY1877" s="8" t="s">
        <v>428</v>
      </c>
    </row>
    <row r="1878" spans="1:51" ht="13.15" customHeight="1" x14ac:dyDescent="0.25">
      <c r="A1878" s="7">
        <v>12233</v>
      </c>
      <c r="B1878" s="2" t="s">
        <v>1727</v>
      </c>
      <c r="C1878" s="2">
        <v>74203</v>
      </c>
      <c r="D1878" s="2" t="s">
        <v>188</v>
      </c>
      <c r="E1878" s="2" t="s">
        <v>198</v>
      </c>
      <c r="F1878" s="2" t="s">
        <v>217</v>
      </c>
      <c r="G1878" s="3">
        <v>37530</v>
      </c>
      <c r="H1878" s="1"/>
      <c r="I1878" s="2">
        <v>12173.71</v>
      </c>
      <c r="J1878" s="2">
        <v>4748.5950000000003</v>
      </c>
      <c r="K1878" s="2">
        <v>4748.5950000000003</v>
      </c>
      <c r="L1878" s="2">
        <v>5869.65</v>
      </c>
      <c r="M1878" s="1"/>
      <c r="N1878" s="5">
        <f t="shared" si="60"/>
        <v>44427.850000000006</v>
      </c>
      <c r="O1878" s="6">
        <f t="shared" si="59"/>
        <v>33995.15</v>
      </c>
      <c r="P1878" s="2">
        <v>30</v>
      </c>
      <c r="Q1878" s="2" t="s">
        <v>37</v>
      </c>
      <c r="R1878" s="2">
        <v>0</v>
      </c>
      <c r="S1878" s="2">
        <v>0</v>
      </c>
      <c r="T1878" s="2">
        <v>0</v>
      </c>
      <c r="U1878" s="2">
        <v>0</v>
      </c>
      <c r="V1878" s="2">
        <v>1040.2</v>
      </c>
      <c r="W1878" s="2">
        <v>2010.48</v>
      </c>
      <c r="X1878" s="2">
        <v>4334.16</v>
      </c>
      <c r="Y1878" s="2">
        <v>3836.62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2">
        <f>VLOOKUP(Tabla3[[#This Row],[Columna1]],Tabla5[#All],3,0)</f>
        <v>0</v>
      </c>
      <c r="AF1878" s="2">
        <v>0</v>
      </c>
      <c r="AG1878" s="2">
        <v>10000</v>
      </c>
      <c r="AH1878" s="2">
        <v>0</v>
      </c>
      <c r="AI1878" s="2">
        <v>0</v>
      </c>
      <c r="AJ1878" s="2">
        <v>0</v>
      </c>
      <c r="AK1878" s="2">
        <f>VLOOKUP(Tabla3[[#This Row],[Columna1]],Tabla7[[ID]:[Monto neto de los bonos]],3,0)</f>
        <v>16344.64</v>
      </c>
      <c r="AL1878" s="2">
        <v>0</v>
      </c>
      <c r="AM1878" s="2">
        <v>0</v>
      </c>
      <c r="AN1878" s="2">
        <v>0</v>
      </c>
      <c r="AO1878" s="2">
        <v>0</v>
      </c>
      <c r="AP1878" s="2">
        <v>0</v>
      </c>
      <c r="AQ1878" s="2">
        <v>0</v>
      </c>
      <c r="AR1878" s="2">
        <v>0</v>
      </c>
      <c r="AS1878" s="2">
        <v>5144.5200000000004</v>
      </c>
      <c r="AT1878" s="2">
        <v>2858.06</v>
      </c>
      <c r="AU1878" s="2">
        <v>2430.12</v>
      </c>
      <c r="AV1878" s="2">
        <v>0</v>
      </c>
      <c r="AW1878" s="1"/>
      <c r="AX1878" s="2" t="s">
        <v>422</v>
      </c>
      <c r="AY1878" s="8" t="s">
        <v>428</v>
      </c>
    </row>
    <row r="1879" spans="1:51" ht="13.15" customHeight="1" x14ac:dyDescent="0.25">
      <c r="A1879" s="7">
        <v>14140</v>
      </c>
      <c r="B1879" s="2" t="s">
        <v>1728</v>
      </c>
      <c r="C1879" s="2">
        <v>140803</v>
      </c>
      <c r="D1879" s="2" t="s">
        <v>188</v>
      </c>
      <c r="E1879" s="2" t="s">
        <v>192</v>
      </c>
      <c r="F1879" s="2" t="s">
        <v>193</v>
      </c>
      <c r="G1879" s="3">
        <v>39147</v>
      </c>
      <c r="H1879" s="1"/>
      <c r="I1879" s="2">
        <v>9717.6</v>
      </c>
      <c r="J1879" s="2">
        <v>4447.2349999999997</v>
      </c>
      <c r="K1879" s="2">
        <v>4447.2349999999997</v>
      </c>
      <c r="L1879" s="2">
        <v>3813.69</v>
      </c>
      <c r="M1879" s="1"/>
      <c r="N1879" s="5">
        <f t="shared" si="60"/>
        <v>33686.81</v>
      </c>
      <c r="O1879" s="6">
        <f t="shared" si="59"/>
        <v>26392.449999999997</v>
      </c>
      <c r="P1879" s="2">
        <v>30</v>
      </c>
      <c r="Q1879" s="2" t="s">
        <v>37</v>
      </c>
      <c r="R1879" s="2">
        <v>0</v>
      </c>
      <c r="S1879" s="2">
        <v>0</v>
      </c>
      <c r="T1879" s="2">
        <v>0</v>
      </c>
      <c r="U1879" s="2">
        <v>0</v>
      </c>
      <c r="V1879" s="2">
        <v>893.38</v>
      </c>
      <c r="W1879" s="2">
        <v>1970.03</v>
      </c>
      <c r="X1879" s="2">
        <v>0</v>
      </c>
      <c r="Y1879" s="2">
        <v>2397.64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2">
        <f>VLOOKUP(Tabla3[[#This Row],[Columna1]],Tabla5[#All],3,0)</f>
        <v>0</v>
      </c>
      <c r="AF1879" s="2">
        <v>0</v>
      </c>
      <c r="AG1879" s="2">
        <v>6000</v>
      </c>
      <c r="AH1879" s="2">
        <v>0</v>
      </c>
      <c r="AI1879" s="2">
        <v>0</v>
      </c>
      <c r="AJ1879" s="2">
        <v>0</v>
      </c>
      <c r="AK1879" s="2">
        <f>VLOOKUP(Tabla3[[#This Row],[Columna1]],Tabla7[[ID]:[Monto neto de los bonos]],3,0)</f>
        <v>7970.03</v>
      </c>
      <c r="AL1879" s="2">
        <v>0</v>
      </c>
      <c r="AM1879" s="2">
        <v>0</v>
      </c>
      <c r="AN1879" s="2">
        <v>0</v>
      </c>
      <c r="AO1879" s="2">
        <v>0</v>
      </c>
      <c r="AP1879" s="2">
        <v>0</v>
      </c>
      <c r="AQ1879" s="2">
        <v>0</v>
      </c>
      <c r="AR1879" s="2">
        <v>0</v>
      </c>
      <c r="AS1879" s="2">
        <v>3497.86</v>
      </c>
      <c r="AT1879" s="2">
        <v>2331.9</v>
      </c>
      <c r="AU1879" s="2">
        <v>1464.6</v>
      </c>
      <c r="AV1879" s="2">
        <v>0</v>
      </c>
      <c r="AW1879" s="1"/>
      <c r="AX1879" s="2" t="s">
        <v>422</v>
      </c>
      <c r="AY1879" s="8" t="s">
        <v>428</v>
      </c>
    </row>
    <row r="1880" spans="1:51" ht="13.15" customHeight="1" x14ac:dyDescent="0.25">
      <c r="A1880" s="7">
        <v>13870</v>
      </c>
      <c r="B1880" s="2" t="s">
        <v>1729</v>
      </c>
      <c r="C1880" s="2">
        <v>130603</v>
      </c>
      <c r="D1880" s="2" t="s">
        <v>188</v>
      </c>
      <c r="E1880" s="2" t="s">
        <v>199</v>
      </c>
      <c r="F1880" s="2" t="s">
        <v>193</v>
      </c>
      <c r="G1880" s="3">
        <v>39025</v>
      </c>
      <c r="H1880" s="1"/>
      <c r="I1880" s="2">
        <v>9717.6</v>
      </c>
      <c r="J1880" s="2">
        <v>4447.2349999999997</v>
      </c>
      <c r="K1880" s="2">
        <v>4447.2349999999997</v>
      </c>
      <c r="L1880" s="2">
        <v>3879.57</v>
      </c>
      <c r="M1880" s="1"/>
      <c r="N1880" s="5">
        <f t="shared" si="60"/>
        <v>32701.69</v>
      </c>
      <c r="O1880" s="6">
        <f t="shared" si="59"/>
        <v>25379.049999999996</v>
      </c>
      <c r="P1880" s="2">
        <v>30</v>
      </c>
      <c r="Q1880" s="2" t="s">
        <v>37</v>
      </c>
      <c r="R1880" s="2">
        <v>0</v>
      </c>
      <c r="S1880" s="2">
        <v>0</v>
      </c>
      <c r="T1880" s="2">
        <v>0</v>
      </c>
      <c r="U1880" s="2">
        <v>0</v>
      </c>
      <c r="V1880" s="2">
        <v>893.38</v>
      </c>
      <c r="W1880" s="2">
        <v>1970.03</v>
      </c>
      <c r="X1880" s="2">
        <v>0</v>
      </c>
      <c r="Y1880" s="2">
        <v>2397.64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2">
        <f>VLOOKUP(Tabla3[[#This Row],[Columna1]],Tabla5[#All],3,0)</f>
        <v>0</v>
      </c>
      <c r="AF1880" s="2">
        <v>0</v>
      </c>
      <c r="AG1880" s="2">
        <v>4949</v>
      </c>
      <c r="AH1880" s="2">
        <v>0</v>
      </c>
      <c r="AI1880" s="2">
        <v>0</v>
      </c>
      <c r="AJ1880" s="2">
        <v>0</v>
      </c>
      <c r="AK1880" s="2">
        <f>VLOOKUP(Tabla3[[#This Row],[Columna1]],Tabla7[[ID]:[Monto neto de los bonos]],3,0)</f>
        <v>6919.03</v>
      </c>
      <c r="AL1880" s="2">
        <v>0</v>
      </c>
      <c r="AM1880" s="2">
        <v>0</v>
      </c>
      <c r="AN1880" s="2">
        <v>0</v>
      </c>
      <c r="AO1880" s="2">
        <v>0</v>
      </c>
      <c r="AP1880" s="2">
        <v>0</v>
      </c>
      <c r="AQ1880" s="2">
        <v>0</v>
      </c>
      <c r="AR1880" s="2">
        <v>0</v>
      </c>
      <c r="AS1880" s="2">
        <v>3507.74</v>
      </c>
      <c r="AT1880" s="2">
        <v>2338.48</v>
      </c>
      <c r="AU1880" s="2">
        <v>1476.42</v>
      </c>
      <c r="AV1880" s="2">
        <v>0</v>
      </c>
      <c r="AW1880" s="1"/>
      <c r="AX1880" s="2" t="s">
        <v>422</v>
      </c>
      <c r="AY1880" s="8" t="s">
        <v>428</v>
      </c>
    </row>
    <row r="1881" spans="1:51" ht="13.15" customHeight="1" x14ac:dyDescent="0.25">
      <c r="A1881" s="7">
        <v>24959</v>
      </c>
      <c r="B1881" s="2" t="s">
        <v>1730</v>
      </c>
      <c r="C1881" s="2">
        <v>6299203</v>
      </c>
      <c r="D1881" s="2" t="s">
        <v>188</v>
      </c>
      <c r="E1881" s="2" t="s">
        <v>200</v>
      </c>
      <c r="F1881" s="2" t="s">
        <v>193</v>
      </c>
      <c r="G1881" s="3">
        <v>45338</v>
      </c>
      <c r="H1881" s="1"/>
      <c r="I1881" s="2">
        <v>9717.6</v>
      </c>
      <c r="J1881" s="2">
        <v>4447.2349999999997</v>
      </c>
      <c r="K1881" s="2">
        <v>4447.2349999999997</v>
      </c>
      <c r="L1881" s="2">
        <v>0</v>
      </c>
      <c r="M1881" s="1"/>
      <c r="N1881" s="5">
        <f t="shared" si="60"/>
        <v>24848.39</v>
      </c>
      <c r="O1881" s="6">
        <f t="shared" si="59"/>
        <v>18155.289999999997</v>
      </c>
      <c r="P1881" s="2">
        <v>30</v>
      </c>
      <c r="Q1881" s="2" t="s">
        <v>37</v>
      </c>
      <c r="R1881" s="2">
        <v>0</v>
      </c>
      <c r="S1881" s="2">
        <v>0</v>
      </c>
      <c r="T1881" s="2">
        <v>0</v>
      </c>
      <c r="U1881" s="2">
        <v>0</v>
      </c>
      <c r="V1881" s="2">
        <v>893.38</v>
      </c>
      <c r="W1881" s="2">
        <v>1970.03</v>
      </c>
      <c r="X1881" s="2">
        <v>0</v>
      </c>
      <c r="Y1881" s="2">
        <v>3372.91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2">
        <f>VLOOKUP(Tabla3[[#This Row],[Columna1]],Tabla5[#All],3,0)</f>
        <v>0</v>
      </c>
      <c r="AF1881" s="2">
        <v>0</v>
      </c>
      <c r="AG1881" s="2">
        <v>0</v>
      </c>
      <c r="AH1881" s="2">
        <v>0</v>
      </c>
      <c r="AI1881" s="2">
        <v>0</v>
      </c>
      <c r="AJ1881" s="2">
        <v>0</v>
      </c>
      <c r="AK1881" s="2">
        <f>VLOOKUP(Tabla3[[#This Row],[Columna1]],Tabla7[[ID]:[Monto neto de los bonos]],3,0)</f>
        <v>3327.71</v>
      </c>
      <c r="AL1881" s="2">
        <v>0</v>
      </c>
      <c r="AM1881" s="2">
        <v>0</v>
      </c>
      <c r="AN1881" s="2">
        <v>0</v>
      </c>
      <c r="AO1881" s="2">
        <v>0</v>
      </c>
      <c r="AP1881" s="2">
        <v>0</v>
      </c>
      <c r="AQ1881" s="2">
        <v>0</v>
      </c>
      <c r="AR1881" s="2">
        <v>0</v>
      </c>
      <c r="AS1881" s="2">
        <v>3901.06</v>
      </c>
      <c r="AT1881" s="2">
        <v>1950.52</v>
      </c>
      <c r="AU1881" s="2">
        <v>841.52</v>
      </c>
      <c r="AV1881" s="2">
        <v>0</v>
      </c>
      <c r="AW1881" s="1"/>
      <c r="AX1881" s="2" t="s">
        <v>422</v>
      </c>
      <c r="AY1881" s="8" t="s">
        <v>428</v>
      </c>
    </row>
    <row r="1882" spans="1:51" ht="13.15" customHeight="1" x14ac:dyDescent="0.25">
      <c r="A1882" s="7">
        <v>15640</v>
      </c>
      <c r="B1882" s="2" t="s">
        <v>1731</v>
      </c>
      <c r="C1882" s="2">
        <v>192503</v>
      </c>
      <c r="D1882" s="2" t="s">
        <v>188</v>
      </c>
      <c r="E1882" s="2" t="s">
        <v>208</v>
      </c>
      <c r="F1882" s="2" t="s">
        <v>201</v>
      </c>
      <c r="G1882" s="3">
        <v>40179</v>
      </c>
      <c r="H1882" s="1"/>
      <c r="I1882" s="2">
        <v>11670.43</v>
      </c>
      <c r="J1882" s="2">
        <v>4294.8850000000002</v>
      </c>
      <c r="K1882" s="2">
        <v>4294.8850000000002</v>
      </c>
      <c r="L1882" s="2">
        <v>4857.96</v>
      </c>
      <c r="M1882" s="1"/>
      <c r="N1882" s="5">
        <f t="shared" si="60"/>
        <v>35022.409999999996</v>
      </c>
      <c r="O1882" s="6">
        <f t="shared" si="59"/>
        <v>26407.709999999995</v>
      </c>
      <c r="P1882" s="2">
        <v>30</v>
      </c>
      <c r="Q1882" s="2" t="s">
        <v>37</v>
      </c>
      <c r="R1882" s="2">
        <v>0</v>
      </c>
      <c r="S1882" s="2">
        <v>0</v>
      </c>
      <c r="T1882" s="2">
        <v>0</v>
      </c>
      <c r="U1882" s="2">
        <v>0</v>
      </c>
      <c r="V1882" s="2">
        <v>972.5</v>
      </c>
      <c r="W1882" s="2">
        <v>1803.57</v>
      </c>
      <c r="X1882" s="2">
        <v>0</v>
      </c>
      <c r="Y1882" s="2">
        <v>2550.19</v>
      </c>
      <c r="Z1882" s="2">
        <v>0</v>
      </c>
      <c r="AA1882" s="2">
        <v>0</v>
      </c>
      <c r="AB1882" s="2">
        <v>0</v>
      </c>
      <c r="AC1882" s="2">
        <v>0</v>
      </c>
      <c r="AD1882" s="2">
        <v>4577.99</v>
      </c>
      <c r="AE1882" s="2">
        <f>VLOOKUP(Tabla3[[#This Row],[Columna1]],Tabla5[#All],3,0)</f>
        <v>4577.99</v>
      </c>
      <c r="AF1882" s="2">
        <v>0</v>
      </c>
      <c r="AG1882" s="2">
        <v>0</v>
      </c>
      <c r="AH1882" s="2">
        <v>0</v>
      </c>
      <c r="AI1882" s="2">
        <v>0</v>
      </c>
      <c r="AJ1882" s="2">
        <v>0</v>
      </c>
      <c r="AK1882" s="2">
        <f>VLOOKUP(Tabla3[[#This Row],[Columna1]],Tabla7[[ID]:[Monto neto de los bonos]],3,0)</f>
        <v>1803.57</v>
      </c>
      <c r="AL1882" s="2">
        <v>0</v>
      </c>
      <c r="AM1882" s="2">
        <v>0</v>
      </c>
      <c r="AN1882" s="2">
        <v>0</v>
      </c>
      <c r="AO1882" s="2">
        <v>0</v>
      </c>
      <c r="AP1882" s="2">
        <v>0</v>
      </c>
      <c r="AQ1882" s="2">
        <v>0</v>
      </c>
      <c r="AR1882" s="2">
        <v>0</v>
      </c>
      <c r="AS1882" s="2">
        <v>3913.6</v>
      </c>
      <c r="AT1882" s="2">
        <v>2609.06</v>
      </c>
      <c r="AU1882" s="2">
        <v>2092.04</v>
      </c>
      <c r="AV1882" s="2">
        <v>0</v>
      </c>
      <c r="AW1882" s="1"/>
      <c r="AX1882" s="2" t="s">
        <v>422</v>
      </c>
      <c r="AY1882" s="8" t="s">
        <v>428</v>
      </c>
    </row>
    <row r="1883" spans="1:51" ht="13.15" customHeight="1" x14ac:dyDescent="0.25">
      <c r="A1883" s="7">
        <v>24283</v>
      </c>
      <c r="B1883" s="2" t="s">
        <v>1732</v>
      </c>
      <c r="C1883" s="2">
        <v>5850603</v>
      </c>
      <c r="D1883" s="2" t="s">
        <v>188</v>
      </c>
      <c r="E1883" s="2" t="s">
        <v>205</v>
      </c>
      <c r="F1883" s="2" t="s">
        <v>193</v>
      </c>
      <c r="G1883" s="3">
        <v>44958</v>
      </c>
      <c r="H1883" s="1"/>
      <c r="I1883" s="2">
        <v>9717.6</v>
      </c>
      <c r="J1883" s="2">
        <v>4447.2349999999997</v>
      </c>
      <c r="K1883" s="2">
        <v>4447.2349999999997</v>
      </c>
      <c r="L1883" s="2">
        <v>0</v>
      </c>
      <c r="M1883" s="1"/>
      <c r="N1883" s="5">
        <f t="shared" si="60"/>
        <v>26873.119999999999</v>
      </c>
      <c r="O1883" s="6">
        <f t="shared" si="59"/>
        <v>21155.279999999999</v>
      </c>
      <c r="P1883" s="2">
        <v>30</v>
      </c>
      <c r="Q1883" s="2" t="s">
        <v>37</v>
      </c>
      <c r="R1883" s="2">
        <v>0</v>
      </c>
      <c r="S1883" s="2">
        <v>0</v>
      </c>
      <c r="T1883" s="2">
        <v>0</v>
      </c>
      <c r="U1883" s="2">
        <v>0</v>
      </c>
      <c r="V1883" s="2">
        <v>893.38</v>
      </c>
      <c r="W1883" s="2">
        <v>1970.03</v>
      </c>
      <c r="X1883" s="2">
        <v>0</v>
      </c>
      <c r="Y1883" s="2">
        <v>2397.64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2">
        <f>VLOOKUP(Tabla3[[#This Row],[Columna1]],Tabla5[#All],3,0)</f>
        <v>0</v>
      </c>
      <c r="AF1883" s="2">
        <v>0</v>
      </c>
      <c r="AG1883" s="2">
        <v>3000</v>
      </c>
      <c r="AH1883" s="2">
        <v>0</v>
      </c>
      <c r="AI1883" s="2">
        <v>0</v>
      </c>
      <c r="AJ1883" s="2">
        <v>0</v>
      </c>
      <c r="AK1883" s="2">
        <f>VLOOKUP(Tabla3[[#This Row],[Columna1]],Tabla7[[ID]:[Monto neto de los bonos]],3,0)</f>
        <v>4970.03</v>
      </c>
      <c r="AL1883" s="2">
        <v>0</v>
      </c>
      <c r="AM1883" s="2">
        <v>0</v>
      </c>
      <c r="AN1883" s="2">
        <v>0</v>
      </c>
      <c r="AO1883" s="2">
        <v>0</v>
      </c>
      <c r="AP1883" s="2">
        <v>0</v>
      </c>
      <c r="AQ1883" s="2">
        <v>0</v>
      </c>
      <c r="AR1883" s="2">
        <v>0</v>
      </c>
      <c r="AS1883" s="2">
        <v>2925.8</v>
      </c>
      <c r="AT1883" s="2">
        <v>1950.52</v>
      </c>
      <c r="AU1883" s="2">
        <v>841.52</v>
      </c>
      <c r="AV1883" s="2">
        <v>0</v>
      </c>
      <c r="AW1883" s="1"/>
      <c r="AX1883" s="2" t="s">
        <v>422</v>
      </c>
      <c r="AY1883" s="8" t="s">
        <v>428</v>
      </c>
    </row>
    <row r="1884" spans="1:51" ht="13.15" customHeight="1" x14ac:dyDescent="0.25">
      <c r="A1884" s="7">
        <v>18604</v>
      </c>
      <c r="B1884" s="2" t="s">
        <v>1733</v>
      </c>
      <c r="C1884" s="2">
        <v>360903</v>
      </c>
      <c r="D1884" s="2" t="s">
        <v>188</v>
      </c>
      <c r="E1884" s="2" t="s">
        <v>198</v>
      </c>
      <c r="F1884" s="2" t="s">
        <v>193</v>
      </c>
      <c r="G1884" s="3">
        <v>41835</v>
      </c>
      <c r="H1884" s="1"/>
      <c r="I1884" s="2">
        <v>9717.6</v>
      </c>
      <c r="J1884" s="2">
        <v>4447.2349999999997</v>
      </c>
      <c r="K1884" s="2">
        <v>4447.2349999999997</v>
      </c>
      <c r="L1884" s="2">
        <v>3149.31</v>
      </c>
      <c r="M1884" s="1"/>
      <c r="N1884" s="5">
        <f t="shared" si="60"/>
        <v>27022.43</v>
      </c>
      <c r="O1884" s="6">
        <f t="shared" si="59"/>
        <v>20013.23</v>
      </c>
      <c r="P1884" s="2">
        <v>30</v>
      </c>
      <c r="Q1884" s="2" t="s">
        <v>37</v>
      </c>
      <c r="R1884" s="2">
        <v>0</v>
      </c>
      <c r="S1884" s="2">
        <v>0</v>
      </c>
      <c r="T1884" s="2">
        <v>0</v>
      </c>
      <c r="U1884" s="2">
        <v>0</v>
      </c>
      <c r="V1884" s="2">
        <v>893.38</v>
      </c>
      <c r="W1884" s="2">
        <v>1970.03</v>
      </c>
      <c r="X1884" s="2">
        <v>0</v>
      </c>
      <c r="Y1884" s="2">
        <v>2397.64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2">
        <f>VLOOKUP(Tabla3[[#This Row],[Columna1]],Tabla5[#All],3,0)</f>
        <v>0</v>
      </c>
      <c r="AF1884" s="2">
        <v>0</v>
      </c>
      <c r="AG1884" s="2">
        <v>0</v>
      </c>
      <c r="AH1884" s="2">
        <v>0</v>
      </c>
      <c r="AI1884" s="2">
        <v>0</v>
      </c>
      <c r="AJ1884" s="2">
        <v>0</v>
      </c>
      <c r="AK1884" s="2">
        <f>VLOOKUP(Tabla3[[#This Row],[Columna1]],Tabla7[[ID]:[Monto neto de los bonos]],3,0)</f>
        <v>1970.03</v>
      </c>
      <c r="AL1884" s="2">
        <v>0</v>
      </c>
      <c r="AM1884" s="2">
        <v>0</v>
      </c>
      <c r="AN1884" s="2">
        <v>0</v>
      </c>
      <c r="AO1884" s="2">
        <v>0</v>
      </c>
      <c r="AP1884" s="2">
        <v>0</v>
      </c>
      <c r="AQ1884" s="2">
        <v>0</v>
      </c>
      <c r="AR1884" s="2">
        <v>0</v>
      </c>
      <c r="AS1884" s="2">
        <v>3398.2</v>
      </c>
      <c r="AT1884" s="2">
        <v>2265.46</v>
      </c>
      <c r="AU1884" s="2">
        <v>1345.54</v>
      </c>
      <c r="AV1884" s="2">
        <v>0</v>
      </c>
      <c r="AW1884" s="1"/>
      <c r="AX1884" s="2" t="s">
        <v>422</v>
      </c>
      <c r="AY1884" s="8" t="s">
        <v>428</v>
      </c>
    </row>
    <row r="1885" spans="1:51" ht="13.15" customHeight="1" x14ac:dyDescent="0.25">
      <c r="A1885" s="7">
        <v>17964</v>
      </c>
      <c r="B1885" s="2" t="s">
        <v>1734</v>
      </c>
      <c r="C1885" s="2">
        <v>238603</v>
      </c>
      <c r="D1885" s="2" t="s">
        <v>188</v>
      </c>
      <c r="E1885" s="2" t="s">
        <v>192</v>
      </c>
      <c r="F1885" s="2" t="s">
        <v>193</v>
      </c>
      <c r="G1885" s="3">
        <v>41529</v>
      </c>
      <c r="H1885" s="1"/>
      <c r="I1885" s="2">
        <v>9717.6</v>
      </c>
      <c r="J1885" s="2">
        <v>4447.2349999999997</v>
      </c>
      <c r="K1885" s="2">
        <v>4447.2349999999997</v>
      </c>
      <c r="L1885" s="2">
        <v>2967.08</v>
      </c>
      <c r="M1885" s="1"/>
      <c r="N1885" s="5">
        <f t="shared" si="60"/>
        <v>26840.2</v>
      </c>
      <c r="O1885" s="6">
        <f t="shared" si="59"/>
        <v>19909.199999999997</v>
      </c>
      <c r="P1885" s="2">
        <v>30</v>
      </c>
      <c r="Q1885" s="2" t="s">
        <v>37</v>
      </c>
      <c r="R1885" s="2">
        <v>0</v>
      </c>
      <c r="S1885" s="2">
        <v>0</v>
      </c>
      <c r="T1885" s="2">
        <v>0</v>
      </c>
      <c r="U1885" s="2">
        <v>0</v>
      </c>
      <c r="V1885" s="2">
        <v>893.38</v>
      </c>
      <c r="W1885" s="2">
        <v>1970.03</v>
      </c>
      <c r="X1885" s="2">
        <v>0</v>
      </c>
      <c r="Y1885" s="2">
        <v>2397.64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2">
        <f>VLOOKUP(Tabla3[[#This Row],[Columna1]],Tabla5[#All],3,0)</f>
        <v>0</v>
      </c>
      <c r="AF1885" s="2">
        <v>0</v>
      </c>
      <c r="AG1885" s="2">
        <v>0</v>
      </c>
      <c r="AH1885" s="2">
        <v>0</v>
      </c>
      <c r="AI1885" s="2">
        <v>0</v>
      </c>
      <c r="AJ1885" s="2">
        <v>0</v>
      </c>
      <c r="AK1885" s="2">
        <f>VLOOKUP(Tabla3[[#This Row],[Columna1]],Tabla7[[ID]:[Monto neto de los bonos]],3,0)</f>
        <v>1970.03</v>
      </c>
      <c r="AL1885" s="2">
        <v>0</v>
      </c>
      <c r="AM1885" s="2">
        <v>0</v>
      </c>
      <c r="AN1885" s="2">
        <v>0</v>
      </c>
      <c r="AO1885" s="2">
        <v>0</v>
      </c>
      <c r="AP1885" s="2">
        <v>0</v>
      </c>
      <c r="AQ1885" s="2">
        <v>0</v>
      </c>
      <c r="AR1885" s="2">
        <v>0</v>
      </c>
      <c r="AS1885" s="2">
        <v>3370.86</v>
      </c>
      <c r="AT1885" s="2">
        <v>2247.2399999999998</v>
      </c>
      <c r="AU1885" s="2">
        <v>1312.9</v>
      </c>
      <c r="AV1885" s="2">
        <v>0</v>
      </c>
      <c r="AW1885" s="1"/>
      <c r="AX1885" s="2" t="s">
        <v>422</v>
      </c>
      <c r="AY1885" s="8" t="s">
        <v>428</v>
      </c>
    </row>
    <row r="1886" spans="1:51" ht="13.15" customHeight="1" x14ac:dyDescent="0.25">
      <c r="A1886" s="7">
        <v>21131</v>
      </c>
      <c r="B1886" s="2" t="s">
        <v>1735</v>
      </c>
      <c r="C1886" s="2">
        <v>2453203</v>
      </c>
      <c r="D1886" s="2" t="s">
        <v>188</v>
      </c>
      <c r="E1886" s="2" t="s">
        <v>224</v>
      </c>
      <c r="F1886" s="2" t="s">
        <v>42</v>
      </c>
      <c r="G1886" s="3">
        <v>43124</v>
      </c>
      <c r="H1886" s="1"/>
      <c r="I1886" s="2">
        <v>9836.7099999999991</v>
      </c>
      <c r="J1886" s="2">
        <v>3056.2150000000001</v>
      </c>
      <c r="K1886" s="2">
        <v>3056.2150000000001</v>
      </c>
      <c r="L1886" s="2">
        <v>1449.16</v>
      </c>
      <c r="M1886" s="1"/>
      <c r="N1886" s="5">
        <f t="shared" si="60"/>
        <v>18461.579999999998</v>
      </c>
      <c r="O1886" s="6">
        <f t="shared" si="59"/>
        <v>15632.789999999997</v>
      </c>
      <c r="P1886" s="2">
        <v>29</v>
      </c>
      <c r="Q1886" s="2" t="s">
        <v>37</v>
      </c>
      <c r="R1886" s="2">
        <v>0</v>
      </c>
      <c r="S1886" s="2">
        <v>0</v>
      </c>
      <c r="T1886" s="2">
        <v>0</v>
      </c>
      <c r="U1886" s="2">
        <v>0</v>
      </c>
      <c r="V1886" s="2">
        <v>1063.28</v>
      </c>
      <c r="W1886" s="2">
        <v>0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2">
        <f>VLOOKUP(Tabla3[[#This Row],[Columna1]],Tabla5[#All],3,0)</f>
        <v>0</v>
      </c>
      <c r="AF1886" s="2">
        <v>0</v>
      </c>
      <c r="AG1886" s="2">
        <v>0</v>
      </c>
      <c r="AH1886" s="2">
        <v>0</v>
      </c>
      <c r="AI1886" s="2">
        <v>0</v>
      </c>
      <c r="AJ1886" s="2">
        <v>0</v>
      </c>
      <c r="AK1886" s="2">
        <f>VLOOKUP(Tabla3[[#This Row],[Columna1]],Tabla7[[ID]:[Monto neto de los bonos]],3,0)</f>
        <v>0</v>
      </c>
      <c r="AL1886" s="2">
        <v>0</v>
      </c>
      <c r="AM1886" s="2">
        <v>0</v>
      </c>
      <c r="AN1886" s="2">
        <v>0</v>
      </c>
      <c r="AO1886" s="2">
        <v>0</v>
      </c>
      <c r="AP1886" s="2">
        <v>0</v>
      </c>
      <c r="AQ1886" s="2">
        <v>0</v>
      </c>
      <c r="AR1886" s="2">
        <v>0</v>
      </c>
      <c r="AS1886" s="2">
        <v>0</v>
      </c>
      <c r="AT1886" s="2">
        <v>1788.16</v>
      </c>
      <c r="AU1886" s="2">
        <v>1040.6300000000001</v>
      </c>
      <c r="AV1886" s="2">
        <v>0</v>
      </c>
      <c r="AW1886" s="1"/>
      <c r="AX1886" s="2" t="s">
        <v>422</v>
      </c>
      <c r="AY1886" s="8" t="s">
        <v>423</v>
      </c>
    </row>
    <row r="1887" spans="1:51" ht="13.15" customHeight="1" x14ac:dyDescent="0.25">
      <c r="A1887" s="7">
        <v>24903</v>
      </c>
      <c r="B1887" s="2" t="s">
        <v>1736</v>
      </c>
      <c r="C1887" s="2">
        <v>6293503</v>
      </c>
      <c r="D1887" s="2" t="s">
        <v>188</v>
      </c>
      <c r="E1887" s="2" t="s">
        <v>196</v>
      </c>
      <c r="F1887" s="2" t="s">
        <v>193</v>
      </c>
      <c r="G1887" s="3">
        <v>45338</v>
      </c>
      <c r="H1887" s="1"/>
      <c r="I1887" s="2">
        <v>9717.6</v>
      </c>
      <c r="J1887" s="2">
        <v>4447.2349999999997</v>
      </c>
      <c r="K1887" s="2">
        <v>4447.2349999999997</v>
      </c>
      <c r="L1887" s="2">
        <v>0</v>
      </c>
      <c r="M1887" s="1"/>
      <c r="N1887" s="5">
        <f t="shared" si="60"/>
        <v>24848.39</v>
      </c>
      <c r="O1887" s="6">
        <f t="shared" si="59"/>
        <v>18155.289999999997</v>
      </c>
      <c r="P1887" s="2">
        <v>30</v>
      </c>
      <c r="Q1887" s="2" t="s">
        <v>37</v>
      </c>
      <c r="R1887" s="2">
        <v>0</v>
      </c>
      <c r="S1887" s="2">
        <v>0</v>
      </c>
      <c r="T1887" s="2">
        <v>0</v>
      </c>
      <c r="U1887" s="2">
        <v>0</v>
      </c>
      <c r="V1887" s="2">
        <v>893.38</v>
      </c>
      <c r="W1887" s="2">
        <v>1970.03</v>
      </c>
      <c r="X1887" s="2">
        <v>0</v>
      </c>
      <c r="Y1887" s="2">
        <v>3372.91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2">
        <f>VLOOKUP(Tabla3[[#This Row],[Columna1]],Tabla5[#All],3,0)</f>
        <v>0</v>
      </c>
      <c r="AF1887" s="2">
        <v>0</v>
      </c>
      <c r="AG1887" s="2">
        <v>0</v>
      </c>
      <c r="AH1887" s="2">
        <v>0</v>
      </c>
      <c r="AI1887" s="2">
        <v>0</v>
      </c>
      <c r="AJ1887" s="2">
        <v>0</v>
      </c>
      <c r="AK1887" s="2">
        <f>VLOOKUP(Tabla3[[#This Row],[Columna1]],Tabla7[[ID]:[Monto neto de los bonos]],3,0)</f>
        <v>3327.71</v>
      </c>
      <c r="AL1887" s="2">
        <v>0</v>
      </c>
      <c r="AM1887" s="2">
        <v>0</v>
      </c>
      <c r="AN1887" s="2">
        <v>0</v>
      </c>
      <c r="AO1887" s="2">
        <v>0</v>
      </c>
      <c r="AP1887" s="2">
        <v>0</v>
      </c>
      <c r="AQ1887" s="2">
        <v>0</v>
      </c>
      <c r="AR1887" s="2">
        <v>0</v>
      </c>
      <c r="AS1887" s="2">
        <v>3901.06</v>
      </c>
      <c r="AT1887" s="2">
        <v>1950.52</v>
      </c>
      <c r="AU1887" s="2">
        <v>841.52</v>
      </c>
      <c r="AV1887" s="2">
        <v>0</v>
      </c>
      <c r="AW1887" s="1"/>
      <c r="AX1887" s="2" t="s">
        <v>422</v>
      </c>
      <c r="AY1887" s="8" t="s">
        <v>428</v>
      </c>
    </row>
    <row r="1888" spans="1:51" ht="13.15" customHeight="1" x14ac:dyDescent="0.25">
      <c r="A1888" s="7">
        <v>17091</v>
      </c>
      <c r="B1888" s="2" t="s">
        <v>1737</v>
      </c>
      <c r="C1888" s="2">
        <v>278703</v>
      </c>
      <c r="D1888" s="2" t="s">
        <v>188</v>
      </c>
      <c r="E1888" s="2" t="s">
        <v>192</v>
      </c>
      <c r="F1888" s="2" t="s">
        <v>193</v>
      </c>
      <c r="G1888" s="3">
        <v>41000</v>
      </c>
      <c r="H1888" s="1"/>
      <c r="I1888" s="2">
        <v>9717.6</v>
      </c>
      <c r="J1888" s="2">
        <v>4447.2349999999997</v>
      </c>
      <c r="K1888" s="2">
        <v>4447.2349999999997</v>
      </c>
      <c r="L1888" s="2">
        <v>2831.46</v>
      </c>
      <c r="M1888" s="1"/>
      <c r="N1888" s="5">
        <f t="shared" si="60"/>
        <v>26704.579999999998</v>
      </c>
      <c r="O1888" s="6">
        <f t="shared" si="59"/>
        <v>19831.799999999996</v>
      </c>
      <c r="P1888" s="2">
        <v>30</v>
      </c>
      <c r="Q1888" s="2" t="s">
        <v>37</v>
      </c>
      <c r="R1888" s="2">
        <v>0</v>
      </c>
      <c r="S1888" s="2">
        <v>0</v>
      </c>
      <c r="T1888" s="2">
        <v>0</v>
      </c>
      <c r="U1888" s="2">
        <v>0</v>
      </c>
      <c r="V1888" s="2">
        <v>893.38</v>
      </c>
      <c r="W1888" s="2">
        <v>1970.03</v>
      </c>
      <c r="X1888" s="2">
        <v>0</v>
      </c>
      <c r="Y1888" s="2">
        <v>2397.64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f>VLOOKUP(Tabla3[[#This Row],[Columna1]],Tabla5[#All],3,0)</f>
        <v>0</v>
      </c>
      <c r="AF1888" s="2">
        <v>0</v>
      </c>
      <c r="AG1888" s="2">
        <v>0</v>
      </c>
      <c r="AH1888" s="2">
        <v>0</v>
      </c>
      <c r="AI1888" s="2">
        <v>0</v>
      </c>
      <c r="AJ1888" s="2">
        <v>0</v>
      </c>
      <c r="AK1888" s="2">
        <f>VLOOKUP(Tabla3[[#This Row],[Columna1]],Tabla7[[ID]:[Monto neto de los bonos]],3,0)</f>
        <v>1970.03</v>
      </c>
      <c r="AL1888" s="2">
        <v>0</v>
      </c>
      <c r="AM1888" s="2">
        <v>0</v>
      </c>
      <c r="AN1888" s="2">
        <v>0</v>
      </c>
      <c r="AO1888" s="2">
        <v>0</v>
      </c>
      <c r="AP1888" s="2">
        <v>0</v>
      </c>
      <c r="AQ1888" s="2">
        <v>0</v>
      </c>
      <c r="AR1888" s="2">
        <v>0</v>
      </c>
      <c r="AS1888" s="2">
        <v>3350.52</v>
      </c>
      <c r="AT1888" s="2">
        <v>2233.6799999999998</v>
      </c>
      <c r="AU1888" s="2">
        <v>1288.58</v>
      </c>
      <c r="AV1888" s="2">
        <v>0</v>
      </c>
      <c r="AW1888" s="1"/>
      <c r="AX1888" s="2" t="s">
        <v>422</v>
      </c>
      <c r="AY1888" s="8" t="s">
        <v>428</v>
      </c>
    </row>
    <row r="1889" spans="1:51" ht="13.15" customHeight="1" x14ac:dyDescent="0.25">
      <c r="A1889" s="7">
        <v>24889</v>
      </c>
      <c r="B1889" s="2" t="s">
        <v>1738</v>
      </c>
      <c r="C1889" s="2">
        <v>6292603</v>
      </c>
      <c r="D1889" s="2" t="s">
        <v>188</v>
      </c>
      <c r="E1889" s="2" t="s">
        <v>202</v>
      </c>
      <c r="F1889" s="2" t="s">
        <v>193</v>
      </c>
      <c r="G1889" s="3">
        <v>45338</v>
      </c>
      <c r="H1889" s="1"/>
      <c r="I1889" s="2">
        <v>9717.6</v>
      </c>
      <c r="J1889" s="2">
        <v>4447.2349999999997</v>
      </c>
      <c r="K1889" s="2">
        <v>4447.2349999999997</v>
      </c>
      <c r="L1889" s="2">
        <v>0</v>
      </c>
      <c r="M1889" s="1"/>
      <c r="N1889" s="5">
        <f t="shared" si="60"/>
        <v>24848.39</v>
      </c>
      <c r="O1889" s="6">
        <f t="shared" si="59"/>
        <v>18155.289999999997</v>
      </c>
      <c r="P1889" s="2">
        <v>30</v>
      </c>
      <c r="Q1889" s="2" t="s">
        <v>37</v>
      </c>
      <c r="R1889" s="2">
        <v>0</v>
      </c>
      <c r="S1889" s="2">
        <v>0</v>
      </c>
      <c r="T1889" s="2">
        <v>0</v>
      </c>
      <c r="U1889" s="2">
        <v>0</v>
      </c>
      <c r="V1889" s="2">
        <v>893.38</v>
      </c>
      <c r="W1889" s="2">
        <v>1970.03</v>
      </c>
      <c r="X1889" s="2">
        <v>0</v>
      </c>
      <c r="Y1889" s="2">
        <v>3372.91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2">
        <f>VLOOKUP(Tabla3[[#This Row],[Columna1]],Tabla5[#All],3,0)</f>
        <v>0</v>
      </c>
      <c r="AF1889" s="2">
        <v>0</v>
      </c>
      <c r="AG1889" s="2">
        <v>0</v>
      </c>
      <c r="AH1889" s="2">
        <v>0</v>
      </c>
      <c r="AI1889" s="2">
        <v>0</v>
      </c>
      <c r="AJ1889" s="2">
        <v>0</v>
      </c>
      <c r="AK1889" s="2">
        <f>VLOOKUP(Tabla3[[#This Row],[Columna1]],Tabla7[[ID]:[Monto neto de los bonos]],3,0)</f>
        <v>3327.71</v>
      </c>
      <c r="AL1889" s="2">
        <v>0</v>
      </c>
      <c r="AM1889" s="2">
        <v>0</v>
      </c>
      <c r="AN1889" s="2">
        <v>0</v>
      </c>
      <c r="AO1889" s="2">
        <v>0</v>
      </c>
      <c r="AP1889" s="2">
        <v>0</v>
      </c>
      <c r="AQ1889" s="2">
        <v>0</v>
      </c>
      <c r="AR1889" s="2">
        <v>0</v>
      </c>
      <c r="AS1889" s="2">
        <v>3901.06</v>
      </c>
      <c r="AT1889" s="2">
        <v>1950.52</v>
      </c>
      <c r="AU1889" s="2">
        <v>841.52</v>
      </c>
      <c r="AV1889" s="2">
        <v>0</v>
      </c>
      <c r="AW1889" s="1"/>
      <c r="AX1889" s="2" t="s">
        <v>422</v>
      </c>
      <c r="AY1889" s="8" t="s">
        <v>428</v>
      </c>
    </row>
    <row r="1890" spans="1:51" ht="13.15" customHeight="1" x14ac:dyDescent="0.25">
      <c r="A1890" s="7">
        <v>18605</v>
      </c>
      <c r="B1890" s="2" t="s">
        <v>1739</v>
      </c>
      <c r="C1890" s="2">
        <v>361003</v>
      </c>
      <c r="D1890" s="2" t="s">
        <v>188</v>
      </c>
      <c r="E1890" s="2" t="s">
        <v>203</v>
      </c>
      <c r="F1890" s="2" t="s">
        <v>193</v>
      </c>
      <c r="G1890" s="3">
        <v>41835</v>
      </c>
      <c r="H1890" s="1"/>
      <c r="I1890" s="2">
        <v>9717.6</v>
      </c>
      <c r="J1890" s="2">
        <v>4447.2349999999997</v>
      </c>
      <c r="K1890" s="2">
        <v>4447.2349999999997</v>
      </c>
      <c r="L1890" s="2">
        <v>3149.31</v>
      </c>
      <c r="M1890" s="1"/>
      <c r="N1890" s="5">
        <f t="shared" si="60"/>
        <v>27022.43</v>
      </c>
      <c r="O1890" s="6">
        <f t="shared" si="59"/>
        <v>20013.23</v>
      </c>
      <c r="P1890" s="2">
        <v>30</v>
      </c>
      <c r="Q1890" s="2" t="s">
        <v>37</v>
      </c>
      <c r="R1890" s="2">
        <v>0</v>
      </c>
      <c r="S1890" s="2">
        <v>0</v>
      </c>
      <c r="T1890" s="2">
        <v>0</v>
      </c>
      <c r="U1890" s="2">
        <v>0</v>
      </c>
      <c r="V1890" s="2">
        <v>893.38</v>
      </c>
      <c r="W1890" s="2">
        <v>1970.03</v>
      </c>
      <c r="X1890" s="2">
        <v>0</v>
      </c>
      <c r="Y1890" s="2">
        <v>2397.64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2">
        <f>VLOOKUP(Tabla3[[#This Row],[Columna1]],Tabla5[#All],3,0)</f>
        <v>0</v>
      </c>
      <c r="AF1890" s="2">
        <v>0</v>
      </c>
      <c r="AG1890" s="2">
        <v>0</v>
      </c>
      <c r="AH1890" s="2">
        <v>0</v>
      </c>
      <c r="AI1890" s="2">
        <v>0</v>
      </c>
      <c r="AJ1890" s="2">
        <v>0</v>
      </c>
      <c r="AK1890" s="2">
        <f>VLOOKUP(Tabla3[[#This Row],[Columna1]],Tabla7[[ID]:[Monto neto de los bonos]],3,0)</f>
        <v>1970.03</v>
      </c>
      <c r="AL1890" s="2">
        <v>0</v>
      </c>
      <c r="AM1890" s="2">
        <v>0</v>
      </c>
      <c r="AN1890" s="2">
        <v>0</v>
      </c>
      <c r="AO1890" s="2">
        <v>0</v>
      </c>
      <c r="AP1890" s="2">
        <v>0</v>
      </c>
      <c r="AQ1890" s="2">
        <v>0</v>
      </c>
      <c r="AR1890" s="2">
        <v>0</v>
      </c>
      <c r="AS1890" s="2">
        <v>3398.2</v>
      </c>
      <c r="AT1890" s="2">
        <v>2265.46</v>
      </c>
      <c r="AU1890" s="2">
        <v>1345.54</v>
      </c>
      <c r="AV1890" s="2">
        <v>0</v>
      </c>
      <c r="AW1890" s="1"/>
      <c r="AX1890" s="2" t="s">
        <v>422</v>
      </c>
      <c r="AY1890" s="8" t="s">
        <v>428</v>
      </c>
    </row>
    <row r="1891" spans="1:51" ht="13.15" customHeight="1" x14ac:dyDescent="0.25">
      <c r="A1891" s="7">
        <v>14976</v>
      </c>
      <c r="B1891" s="2" t="s">
        <v>4238</v>
      </c>
      <c r="C1891" s="2">
        <v>166603</v>
      </c>
      <c r="D1891" s="2" t="s">
        <v>188</v>
      </c>
      <c r="E1891" s="2" t="s">
        <v>198</v>
      </c>
      <c r="F1891" s="2" t="s">
        <v>217</v>
      </c>
      <c r="G1891" s="3">
        <v>39676</v>
      </c>
      <c r="H1891" s="1"/>
      <c r="I1891" s="2">
        <v>12173.71</v>
      </c>
      <c r="J1891" s="2">
        <v>4748.5950000000003</v>
      </c>
      <c r="K1891" s="2">
        <v>4748.5950000000003</v>
      </c>
      <c r="L1891" s="2">
        <v>4283.49</v>
      </c>
      <c r="M1891" s="1"/>
      <c r="N1891" s="5">
        <f t="shared" si="60"/>
        <v>32160.36</v>
      </c>
      <c r="O1891" s="6">
        <f t="shared" si="59"/>
        <v>23320.420000000002</v>
      </c>
      <c r="P1891" s="2">
        <v>30</v>
      </c>
      <c r="Q1891" s="2" t="s">
        <v>37</v>
      </c>
      <c r="R1891" s="2">
        <v>0</v>
      </c>
      <c r="S1891" s="2">
        <v>0</v>
      </c>
      <c r="T1891" s="2">
        <v>0</v>
      </c>
      <c r="U1891" s="2">
        <v>0</v>
      </c>
      <c r="V1891" s="2">
        <v>1040.2</v>
      </c>
      <c r="W1891" s="2">
        <v>2010.48</v>
      </c>
      <c r="X1891" s="2">
        <v>0</v>
      </c>
      <c r="Y1891" s="2">
        <v>3155.29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2">
        <f>VLOOKUP(Tabla3[[#This Row],[Columna1]],Tabla5[#All],3,0)</f>
        <v>0</v>
      </c>
      <c r="AF1891" s="2">
        <v>0</v>
      </c>
      <c r="AG1891" s="2">
        <v>0</v>
      </c>
      <c r="AH1891" s="2">
        <v>0</v>
      </c>
      <c r="AI1891" s="2">
        <v>0</v>
      </c>
      <c r="AJ1891" s="2">
        <v>0</v>
      </c>
      <c r="AK1891" s="2">
        <f>VLOOKUP(Tabla3[[#This Row],[Columna1]],Tabla7[[ID]:[Monto neto de los bonos]],3,0)</f>
        <v>4725.84</v>
      </c>
      <c r="AL1891" s="2">
        <v>0</v>
      </c>
      <c r="AM1891" s="2">
        <v>0</v>
      </c>
      <c r="AN1891" s="2">
        <v>0</v>
      </c>
      <c r="AO1891" s="2">
        <v>0</v>
      </c>
      <c r="AP1891" s="2">
        <v>0</v>
      </c>
      <c r="AQ1891" s="2">
        <v>0</v>
      </c>
      <c r="AR1891" s="2">
        <v>0</v>
      </c>
      <c r="AS1891" s="2">
        <v>4049.18</v>
      </c>
      <c r="AT1891" s="2">
        <v>2699.44</v>
      </c>
      <c r="AU1891" s="2">
        <v>2091.3200000000002</v>
      </c>
      <c r="AV1891" s="2">
        <v>0</v>
      </c>
      <c r="AW1891" s="1"/>
      <c r="AX1891" s="2" t="s">
        <v>422</v>
      </c>
      <c r="AY1891" s="8" t="s">
        <v>428</v>
      </c>
    </row>
    <row r="1892" spans="1:51" ht="13.15" customHeight="1" x14ac:dyDescent="0.25">
      <c r="A1892" s="7">
        <v>12180</v>
      </c>
      <c r="B1892" s="2" t="s">
        <v>1740</v>
      </c>
      <c r="C1892" s="2">
        <v>72003</v>
      </c>
      <c r="D1892" s="2" t="s">
        <v>188</v>
      </c>
      <c r="E1892" s="2" t="s">
        <v>192</v>
      </c>
      <c r="F1892" s="2" t="s">
        <v>221</v>
      </c>
      <c r="G1892" s="3">
        <v>37408</v>
      </c>
      <c r="H1892" s="1"/>
      <c r="I1892" s="2">
        <v>11148.79</v>
      </c>
      <c r="J1892" s="2">
        <v>5442.7049999999999</v>
      </c>
      <c r="K1892" s="2">
        <v>5442.7049999999999</v>
      </c>
      <c r="L1892" s="2">
        <v>5829.77</v>
      </c>
      <c r="M1892" s="1"/>
      <c r="N1892" s="5">
        <f t="shared" si="60"/>
        <v>44361.16</v>
      </c>
      <c r="O1892" s="6">
        <f t="shared" si="59"/>
        <v>34056.620000000003</v>
      </c>
      <c r="P1892" s="2">
        <v>30</v>
      </c>
      <c r="Q1892" s="2" t="s">
        <v>37</v>
      </c>
      <c r="R1892" s="2">
        <v>0</v>
      </c>
      <c r="S1892" s="2">
        <v>0</v>
      </c>
      <c r="T1892" s="2">
        <v>0</v>
      </c>
      <c r="U1892" s="2">
        <v>0</v>
      </c>
      <c r="V1892" s="2">
        <v>1057.6600000000001</v>
      </c>
      <c r="W1892" s="2">
        <v>2384.64</v>
      </c>
      <c r="X1892" s="2">
        <v>0</v>
      </c>
      <c r="Y1892" s="2">
        <v>7054.89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2">
        <f>VLOOKUP(Tabla3[[#This Row],[Columna1]],Tabla5[#All],3,0)</f>
        <v>0</v>
      </c>
      <c r="AF1892" s="2">
        <v>0</v>
      </c>
      <c r="AG1892" s="2">
        <v>6000</v>
      </c>
      <c r="AH1892" s="2">
        <v>0</v>
      </c>
      <c r="AI1892" s="2">
        <v>0</v>
      </c>
      <c r="AJ1892" s="2">
        <v>0</v>
      </c>
      <c r="AK1892" s="2">
        <f>VLOOKUP(Tabla3[[#This Row],[Columna1]],Tabla7[[ID]:[Monto neto de los bonos]],3,0)</f>
        <v>8384.64</v>
      </c>
      <c r="AL1892" s="2">
        <v>0</v>
      </c>
      <c r="AM1892" s="2">
        <v>0</v>
      </c>
      <c r="AN1892" s="2">
        <v>0</v>
      </c>
      <c r="AO1892" s="2">
        <v>0</v>
      </c>
      <c r="AP1892" s="2">
        <v>0</v>
      </c>
      <c r="AQ1892" s="2">
        <v>0</v>
      </c>
      <c r="AR1892" s="2">
        <v>0</v>
      </c>
      <c r="AS1892" s="2">
        <v>5205.92</v>
      </c>
      <c r="AT1892" s="2">
        <v>2892.18</v>
      </c>
      <c r="AU1892" s="2">
        <v>2206.44</v>
      </c>
      <c r="AV1892" s="2">
        <v>0</v>
      </c>
      <c r="AW1892" s="1"/>
      <c r="AX1892" s="2" t="s">
        <v>422</v>
      </c>
      <c r="AY1892" s="8" t="s">
        <v>428</v>
      </c>
    </row>
    <row r="1893" spans="1:51" ht="13.15" customHeight="1" x14ac:dyDescent="0.25">
      <c r="A1893" s="7">
        <v>17190</v>
      </c>
      <c r="B1893" s="2" t="s">
        <v>4371</v>
      </c>
      <c r="C1893" s="2">
        <v>281803</v>
      </c>
      <c r="D1893" s="2" t="s">
        <v>188</v>
      </c>
      <c r="E1893" s="2" t="s">
        <v>228</v>
      </c>
      <c r="F1893" s="2" t="s">
        <v>45</v>
      </c>
      <c r="G1893" s="3">
        <v>41087</v>
      </c>
      <c r="H1893" s="1"/>
      <c r="I1893" s="2">
        <v>13413.65</v>
      </c>
      <c r="J1893" s="2">
        <v>2841.47</v>
      </c>
      <c r="K1893" s="2">
        <v>2841.47</v>
      </c>
      <c r="L1893" s="2">
        <v>1573.68</v>
      </c>
      <c r="M1893" s="1"/>
      <c r="N1893" s="5">
        <f t="shared" si="60"/>
        <v>29605.620000000003</v>
      </c>
      <c r="O1893" s="6">
        <f t="shared" si="59"/>
        <v>26290.040000000005</v>
      </c>
      <c r="P1893" s="2">
        <v>28</v>
      </c>
      <c r="Q1893" s="2" t="s">
        <v>37</v>
      </c>
      <c r="R1893" s="2">
        <v>0</v>
      </c>
      <c r="S1893" s="2">
        <v>0</v>
      </c>
      <c r="T1893" s="2">
        <v>0</v>
      </c>
      <c r="U1893" s="2">
        <v>0</v>
      </c>
      <c r="V1893" s="2">
        <v>0</v>
      </c>
      <c r="W1893" s="2">
        <v>0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8935.35</v>
      </c>
      <c r="AE1893" s="2">
        <f>VLOOKUP(Tabla3[[#This Row],[Columna1]],Tabla5[#All],3,0)</f>
        <v>8935.35</v>
      </c>
      <c r="AF1893" s="2">
        <v>0</v>
      </c>
      <c r="AG1893" s="2">
        <v>0</v>
      </c>
      <c r="AH1893" s="2">
        <v>0</v>
      </c>
      <c r="AI1893" s="2">
        <v>0</v>
      </c>
      <c r="AJ1893" s="2">
        <v>0</v>
      </c>
      <c r="AK1893" s="2">
        <f>VLOOKUP(Tabla3[[#This Row],[Columna1]],Tabla7[[ID]:[Monto neto de los bonos]],3,0)</f>
        <v>0</v>
      </c>
      <c r="AL1893" s="2">
        <v>0</v>
      </c>
      <c r="AM1893" s="2">
        <v>0</v>
      </c>
      <c r="AN1893" s="2">
        <v>0</v>
      </c>
      <c r="AO1893" s="2">
        <v>0</v>
      </c>
      <c r="AP1893" s="2">
        <v>0</v>
      </c>
      <c r="AQ1893" s="2">
        <v>0</v>
      </c>
      <c r="AR1893" s="2">
        <v>0</v>
      </c>
      <c r="AS1893" s="2">
        <v>0</v>
      </c>
      <c r="AT1893" s="2">
        <v>1929.21</v>
      </c>
      <c r="AU1893" s="2">
        <v>1386.37</v>
      </c>
      <c r="AV1893" s="2">
        <v>0</v>
      </c>
      <c r="AW1893" s="1"/>
      <c r="AX1893" s="2" t="s">
        <v>422</v>
      </c>
      <c r="AY1893" s="8" t="s">
        <v>423</v>
      </c>
    </row>
    <row r="1894" spans="1:51" ht="13.15" customHeight="1" x14ac:dyDescent="0.25">
      <c r="A1894" s="7">
        <v>22879</v>
      </c>
      <c r="B1894" s="2" t="s">
        <v>1741</v>
      </c>
      <c r="C1894" s="2">
        <v>4773703</v>
      </c>
      <c r="D1894" s="2" t="s">
        <v>188</v>
      </c>
      <c r="E1894" s="2" t="s">
        <v>202</v>
      </c>
      <c r="F1894" s="2" t="s">
        <v>193</v>
      </c>
      <c r="G1894" s="3">
        <v>44181</v>
      </c>
      <c r="H1894" s="1"/>
      <c r="I1894" s="2">
        <v>9717.6</v>
      </c>
      <c r="J1894" s="2">
        <v>4447.2349999999997</v>
      </c>
      <c r="K1894" s="2">
        <v>4447.2349999999997</v>
      </c>
      <c r="L1894" s="2">
        <v>0</v>
      </c>
      <c r="M1894" s="1"/>
      <c r="N1894" s="5">
        <f t="shared" si="60"/>
        <v>23873.119999999999</v>
      </c>
      <c r="O1894" s="6">
        <f t="shared" si="59"/>
        <v>18155.28</v>
      </c>
      <c r="P1894" s="2">
        <v>30</v>
      </c>
      <c r="Q1894" s="2" t="s">
        <v>37</v>
      </c>
      <c r="R1894" s="2">
        <v>0</v>
      </c>
      <c r="S1894" s="2">
        <v>0</v>
      </c>
      <c r="T1894" s="2">
        <v>0</v>
      </c>
      <c r="U1894" s="2">
        <v>0</v>
      </c>
      <c r="V1894" s="2">
        <v>893.38</v>
      </c>
      <c r="W1894" s="2">
        <v>1970.03</v>
      </c>
      <c r="X1894" s="2">
        <v>0</v>
      </c>
      <c r="Y1894" s="2">
        <v>2397.64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f>VLOOKUP(Tabla3[[#This Row],[Columna1]],Tabla5[#All],3,0)</f>
        <v>0</v>
      </c>
      <c r="AF1894" s="2">
        <v>0</v>
      </c>
      <c r="AG1894" s="2">
        <v>0</v>
      </c>
      <c r="AH1894" s="2">
        <v>0</v>
      </c>
      <c r="AI1894" s="2">
        <v>0</v>
      </c>
      <c r="AJ1894" s="2">
        <v>0</v>
      </c>
      <c r="AK1894" s="2">
        <f>VLOOKUP(Tabla3[[#This Row],[Columna1]],Tabla7[[ID]:[Monto neto de los bonos]],3,0)</f>
        <v>1970.03</v>
      </c>
      <c r="AL1894" s="2">
        <v>0</v>
      </c>
      <c r="AM1894" s="2">
        <v>0</v>
      </c>
      <c r="AN1894" s="2">
        <v>0</v>
      </c>
      <c r="AO1894" s="2">
        <v>0</v>
      </c>
      <c r="AP1894" s="2">
        <v>0</v>
      </c>
      <c r="AQ1894" s="2">
        <v>0</v>
      </c>
      <c r="AR1894" s="2">
        <v>0</v>
      </c>
      <c r="AS1894" s="2">
        <v>2925.8</v>
      </c>
      <c r="AT1894" s="2">
        <v>1950.52</v>
      </c>
      <c r="AU1894" s="2">
        <v>841.52</v>
      </c>
      <c r="AV1894" s="2">
        <v>0</v>
      </c>
      <c r="AW1894" s="1"/>
      <c r="AX1894" s="2" t="s">
        <v>422</v>
      </c>
      <c r="AY1894" s="8" t="s">
        <v>428</v>
      </c>
    </row>
    <row r="1895" spans="1:51" ht="13.15" customHeight="1" x14ac:dyDescent="0.25">
      <c r="A1895" s="7">
        <v>24286</v>
      </c>
      <c r="B1895" s="2" t="s">
        <v>1742</v>
      </c>
      <c r="C1895" s="2">
        <v>5850903</v>
      </c>
      <c r="D1895" s="2" t="s">
        <v>188</v>
      </c>
      <c r="E1895" s="2" t="s">
        <v>205</v>
      </c>
      <c r="F1895" s="2" t="s">
        <v>193</v>
      </c>
      <c r="G1895" s="3">
        <v>44958</v>
      </c>
      <c r="H1895" s="1"/>
      <c r="I1895" s="2">
        <v>9717.6</v>
      </c>
      <c r="J1895" s="2">
        <v>4447.2349999999997</v>
      </c>
      <c r="K1895" s="2">
        <v>4447.2349999999997</v>
      </c>
      <c r="L1895" s="2">
        <v>0</v>
      </c>
      <c r="M1895" s="1"/>
      <c r="N1895" s="5">
        <f t="shared" si="60"/>
        <v>23873.119999999999</v>
      </c>
      <c r="O1895" s="6">
        <f t="shared" si="59"/>
        <v>18155.28</v>
      </c>
      <c r="P1895" s="2">
        <v>30</v>
      </c>
      <c r="Q1895" s="2" t="s">
        <v>37</v>
      </c>
      <c r="R1895" s="2">
        <v>0</v>
      </c>
      <c r="S1895" s="2">
        <v>0</v>
      </c>
      <c r="T1895" s="2">
        <v>0</v>
      </c>
      <c r="U1895" s="2">
        <v>0</v>
      </c>
      <c r="V1895" s="2">
        <v>893.38</v>
      </c>
      <c r="W1895" s="2">
        <v>1970.03</v>
      </c>
      <c r="X1895" s="2">
        <v>0</v>
      </c>
      <c r="Y1895" s="2">
        <v>2397.64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f>VLOOKUP(Tabla3[[#This Row],[Columna1]],Tabla5[#All],3,0)</f>
        <v>0</v>
      </c>
      <c r="AF1895" s="2">
        <v>0</v>
      </c>
      <c r="AG1895" s="2">
        <v>0</v>
      </c>
      <c r="AH1895" s="2">
        <v>0</v>
      </c>
      <c r="AI1895" s="2">
        <v>0</v>
      </c>
      <c r="AJ1895" s="2">
        <v>0</v>
      </c>
      <c r="AK1895" s="2">
        <f>VLOOKUP(Tabla3[[#This Row],[Columna1]],Tabla7[[ID]:[Monto neto de los bonos]],3,0)</f>
        <v>1970.03</v>
      </c>
      <c r="AL1895" s="2">
        <v>0</v>
      </c>
      <c r="AM1895" s="2">
        <v>0</v>
      </c>
      <c r="AN1895" s="2">
        <v>0</v>
      </c>
      <c r="AO1895" s="2">
        <v>0</v>
      </c>
      <c r="AP1895" s="2">
        <v>0</v>
      </c>
      <c r="AQ1895" s="2">
        <v>0</v>
      </c>
      <c r="AR1895" s="2">
        <v>0</v>
      </c>
      <c r="AS1895" s="2">
        <v>2925.8</v>
      </c>
      <c r="AT1895" s="2">
        <v>1950.52</v>
      </c>
      <c r="AU1895" s="2">
        <v>841.52</v>
      </c>
      <c r="AV1895" s="2">
        <v>0</v>
      </c>
      <c r="AW1895" s="1"/>
      <c r="AX1895" s="2" t="s">
        <v>422</v>
      </c>
      <c r="AY1895" s="8" t="s">
        <v>428</v>
      </c>
    </row>
    <row r="1896" spans="1:51" ht="13.15" customHeight="1" x14ac:dyDescent="0.25">
      <c r="A1896" s="7">
        <v>19328</v>
      </c>
      <c r="B1896" s="2" t="s">
        <v>1743</v>
      </c>
      <c r="C1896" s="2">
        <v>386403</v>
      </c>
      <c r="D1896" s="2" t="s">
        <v>188</v>
      </c>
      <c r="E1896" s="2" t="s">
        <v>210</v>
      </c>
      <c r="F1896" s="2" t="s">
        <v>36</v>
      </c>
      <c r="G1896" s="3">
        <v>42290</v>
      </c>
      <c r="H1896" s="1"/>
      <c r="I1896" s="2">
        <v>13165.89</v>
      </c>
      <c r="J1896" s="2">
        <v>2789.65</v>
      </c>
      <c r="K1896" s="2">
        <v>2789.65</v>
      </c>
      <c r="L1896" s="2">
        <v>1390.35</v>
      </c>
      <c r="M1896" s="1"/>
      <c r="N1896" s="5">
        <f t="shared" si="60"/>
        <v>20135.539999999997</v>
      </c>
      <c r="O1896" s="6">
        <f t="shared" si="59"/>
        <v>16633.839999999997</v>
      </c>
      <c r="P1896" s="2">
        <v>30</v>
      </c>
      <c r="Q1896" s="2" t="s">
        <v>37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0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f>VLOOKUP(Tabla3[[#This Row],[Columna1]],Tabla5[#All],3,0)</f>
        <v>0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>
        <f>VLOOKUP(Tabla3[[#This Row],[Columna1]],Tabla7[[ID]:[Monto neto de los bonos]],3,0)</f>
        <v>0</v>
      </c>
      <c r="AL1896" s="2">
        <v>0</v>
      </c>
      <c r="AM1896" s="2">
        <v>0</v>
      </c>
      <c r="AN1896" s="2">
        <v>0</v>
      </c>
      <c r="AO1896" s="2">
        <v>0</v>
      </c>
      <c r="AP1896" s="2">
        <v>0</v>
      </c>
      <c r="AQ1896" s="2">
        <v>0</v>
      </c>
      <c r="AR1896" s="2">
        <v>0</v>
      </c>
      <c r="AS1896" s="2">
        <v>0</v>
      </c>
      <c r="AT1896" s="2">
        <v>2013.54</v>
      </c>
      <c r="AU1896" s="2">
        <v>1488.16</v>
      </c>
      <c r="AV1896" s="2">
        <v>0</v>
      </c>
      <c r="AW1896" s="1"/>
      <c r="AX1896" s="2" t="s">
        <v>422</v>
      </c>
      <c r="AY1896" s="8" t="s">
        <v>423</v>
      </c>
    </row>
    <row r="1897" spans="1:51" ht="13.15" customHeight="1" x14ac:dyDescent="0.25">
      <c r="A1897" s="7">
        <v>11296</v>
      </c>
      <c r="B1897" s="2" t="s">
        <v>1744</v>
      </c>
      <c r="C1897" s="2">
        <v>35403</v>
      </c>
      <c r="D1897" s="2" t="s">
        <v>188</v>
      </c>
      <c r="E1897" s="2" t="s">
        <v>198</v>
      </c>
      <c r="F1897" s="2" t="s">
        <v>244</v>
      </c>
      <c r="G1897" s="3">
        <v>35292</v>
      </c>
      <c r="H1897" s="1"/>
      <c r="I1897" s="2">
        <v>14038.86</v>
      </c>
      <c r="J1897" s="2">
        <v>5668.02</v>
      </c>
      <c r="K1897" s="2">
        <v>5668.02</v>
      </c>
      <c r="L1897" s="2">
        <v>6802.28</v>
      </c>
      <c r="M1897" s="1"/>
      <c r="N1897" s="5">
        <f t="shared" si="60"/>
        <v>60114.13</v>
      </c>
      <c r="O1897" s="6">
        <f t="shared" si="59"/>
        <v>49434.33</v>
      </c>
      <c r="P1897" s="2">
        <v>30</v>
      </c>
      <c r="Q1897" s="2" t="s">
        <v>37</v>
      </c>
      <c r="R1897" s="2">
        <v>0</v>
      </c>
      <c r="S1897" s="2">
        <v>0</v>
      </c>
      <c r="T1897" s="2">
        <v>0</v>
      </c>
      <c r="U1897" s="2">
        <v>0</v>
      </c>
      <c r="V1897" s="2">
        <v>1218</v>
      </c>
      <c r="W1897" s="2">
        <v>2573.41</v>
      </c>
      <c r="X1897" s="2">
        <v>5074.9799999999996</v>
      </c>
      <c r="Y1897" s="2">
        <v>8145.54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2">
        <f>VLOOKUP(Tabla3[[#This Row],[Columna1]],Tabla5[#All],3,0)</f>
        <v>0</v>
      </c>
      <c r="AF1897" s="2">
        <v>0</v>
      </c>
      <c r="AG1897" s="2">
        <v>16000</v>
      </c>
      <c r="AH1897" s="2">
        <v>0</v>
      </c>
      <c r="AI1897" s="2">
        <v>0</v>
      </c>
      <c r="AJ1897" s="2">
        <v>0</v>
      </c>
      <c r="AK1897" s="2">
        <f>VLOOKUP(Tabla3[[#This Row],[Columna1]],Tabla7[[ID]:[Monto neto de los bonos]],3,0)</f>
        <v>23648.39</v>
      </c>
      <c r="AL1897" s="2">
        <v>0</v>
      </c>
      <c r="AM1897" s="2">
        <v>0</v>
      </c>
      <c r="AN1897" s="2">
        <v>0</v>
      </c>
      <c r="AO1897" s="2">
        <v>0</v>
      </c>
      <c r="AP1897" s="2">
        <v>0</v>
      </c>
      <c r="AQ1897" s="2">
        <v>0</v>
      </c>
      <c r="AR1897" s="2">
        <v>0</v>
      </c>
      <c r="AS1897" s="2">
        <v>4274.58</v>
      </c>
      <c r="AT1897" s="2">
        <v>3339.52</v>
      </c>
      <c r="AU1897" s="2">
        <v>3065.7</v>
      </c>
      <c r="AV1897" s="2">
        <v>0</v>
      </c>
      <c r="AW1897" s="1"/>
      <c r="AX1897" s="2" t="s">
        <v>422</v>
      </c>
      <c r="AY1897" s="8" t="s">
        <v>428</v>
      </c>
    </row>
    <row r="1898" spans="1:51" ht="13.15" customHeight="1" x14ac:dyDescent="0.25">
      <c r="A1898" s="7">
        <v>13869</v>
      </c>
      <c r="B1898" s="2" t="s">
        <v>1745</v>
      </c>
      <c r="C1898" s="2">
        <v>130503</v>
      </c>
      <c r="D1898" s="2" t="s">
        <v>188</v>
      </c>
      <c r="E1898" s="2" t="s">
        <v>203</v>
      </c>
      <c r="F1898" s="2" t="s">
        <v>201</v>
      </c>
      <c r="G1898" s="3">
        <v>39025</v>
      </c>
      <c r="H1898" s="1"/>
      <c r="I1898" s="2">
        <v>11670.43</v>
      </c>
      <c r="J1898" s="2">
        <v>4294.8850000000002</v>
      </c>
      <c r="K1898" s="2">
        <v>4294.8850000000002</v>
      </c>
      <c r="L1898" s="2">
        <v>4125.1400000000003</v>
      </c>
      <c r="M1898" s="1"/>
      <c r="N1898" s="5">
        <f t="shared" si="60"/>
        <v>29711.599999999999</v>
      </c>
      <c r="O1898" s="6">
        <f t="shared" si="59"/>
        <v>21436.62</v>
      </c>
      <c r="P1898" s="2">
        <v>30</v>
      </c>
      <c r="Q1898" s="2" t="s">
        <v>37</v>
      </c>
      <c r="R1898" s="2">
        <v>0</v>
      </c>
      <c r="S1898" s="2">
        <v>0</v>
      </c>
      <c r="T1898" s="2">
        <v>0</v>
      </c>
      <c r="U1898" s="2">
        <v>0</v>
      </c>
      <c r="V1898" s="2">
        <v>972.5</v>
      </c>
      <c r="W1898" s="2">
        <v>1803.57</v>
      </c>
      <c r="X1898" s="2">
        <v>0</v>
      </c>
      <c r="Y1898" s="2">
        <v>2550.19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2">
        <f>VLOOKUP(Tabla3[[#This Row],[Columna1]],Tabla5[#All],3,0)</f>
        <v>0</v>
      </c>
      <c r="AF1898" s="2">
        <v>0</v>
      </c>
      <c r="AG1898" s="2">
        <v>0</v>
      </c>
      <c r="AH1898" s="2">
        <v>0</v>
      </c>
      <c r="AI1898" s="2">
        <v>0</v>
      </c>
      <c r="AJ1898" s="2">
        <v>0</v>
      </c>
      <c r="AK1898" s="2">
        <f>VLOOKUP(Tabla3[[#This Row],[Columna1]],Tabla7[[ID]:[Monto neto de los bonos]],3,0)</f>
        <v>1803.57</v>
      </c>
      <c r="AL1898" s="2">
        <v>0</v>
      </c>
      <c r="AM1898" s="2">
        <v>0</v>
      </c>
      <c r="AN1898" s="2">
        <v>0</v>
      </c>
      <c r="AO1898" s="2">
        <v>0</v>
      </c>
      <c r="AP1898" s="2">
        <v>0</v>
      </c>
      <c r="AQ1898" s="2">
        <v>0</v>
      </c>
      <c r="AR1898" s="2">
        <v>0</v>
      </c>
      <c r="AS1898" s="2">
        <v>3803.68</v>
      </c>
      <c r="AT1898" s="2">
        <v>2535.7800000000002</v>
      </c>
      <c r="AU1898" s="2">
        <v>1935.52</v>
      </c>
      <c r="AV1898" s="2">
        <v>0</v>
      </c>
      <c r="AW1898" s="1"/>
      <c r="AX1898" s="2" t="s">
        <v>422</v>
      </c>
      <c r="AY1898" s="8" t="s">
        <v>428</v>
      </c>
    </row>
    <row r="1899" spans="1:51" ht="13.15" customHeight="1" x14ac:dyDescent="0.25">
      <c r="A1899" s="7">
        <v>13942</v>
      </c>
      <c r="B1899" s="2" t="s">
        <v>1746</v>
      </c>
      <c r="C1899" s="2">
        <v>134703</v>
      </c>
      <c r="D1899" s="2" t="s">
        <v>188</v>
      </c>
      <c r="E1899" s="2" t="s">
        <v>202</v>
      </c>
      <c r="F1899" s="2" t="s">
        <v>217</v>
      </c>
      <c r="G1899" s="3">
        <v>39056</v>
      </c>
      <c r="H1899" s="1"/>
      <c r="I1899" s="2">
        <v>12173.71</v>
      </c>
      <c r="J1899" s="2">
        <v>4748.5950000000003</v>
      </c>
      <c r="K1899" s="2">
        <v>4748.5950000000003</v>
      </c>
      <c r="L1899" s="2">
        <v>4125.1400000000003</v>
      </c>
      <c r="M1899" s="1"/>
      <c r="N1899" s="5">
        <f t="shared" si="60"/>
        <v>32002.010000000002</v>
      </c>
      <c r="O1899" s="6">
        <f t="shared" si="59"/>
        <v>23235.490000000005</v>
      </c>
      <c r="P1899" s="2">
        <v>30</v>
      </c>
      <c r="Q1899" s="2" t="s">
        <v>37</v>
      </c>
      <c r="R1899" s="2">
        <v>0</v>
      </c>
      <c r="S1899" s="2">
        <v>0</v>
      </c>
      <c r="T1899" s="2">
        <v>0</v>
      </c>
      <c r="U1899" s="2">
        <v>0</v>
      </c>
      <c r="V1899" s="2">
        <v>1040.2</v>
      </c>
      <c r="W1899" s="2">
        <v>2010.48</v>
      </c>
      <c r="X1899" s="2">
        <v>0</v>
      </c>
      <c r="Y1899" s="2">
        <v>3155.29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f>VLOOKUP(Tabla3[[#This Row],[Columna1]],Tabla5[#All],3,0)</f>
        <v>0</v>
      </c>
      <c r="AF1899" s="2">
        <v>0</v>
      </c>
      <c r="AG1899" s="2">
        <v>0</v>
      </c>
      <c r="AH1899" s="2">
        <v>0</v>
      </c>
      <c r="AI1899" s="2">
        <v>0</v>
      </c>
      <c r="AJ1899" s="2">
        <v>0</v>
      </c>
      <c r="AK1899" s="2">
        <f>VLOOKUP(Tabla3[[#This Row],[Columna1]],Tabla7[[ID]:[Monto neto de los bonos]],3,0)</f>
        <v>4047</v>
      </c>
      <c r="AL1899" s="2">
        <v>0</v>
      </c>
      <c r="AM1899" s="2">
        <v>0</v>
      </c>
      <c r="AN1899" s="2">
        <v>0</v>
      </c>
      <c r="AO1899" s="2">
        <v>5500</v>
      </c>
      <c r="AP1899" s="2">
        <v>0</v>
      </c>
      <c r="AQ1899" s="2">
        <v>0</v>
      </c>
      <c r="AR1899" s="2">
        <v>0</v>
      </c>
      <c r="AS1899" s="2">
        <v>4025.42</v>
      </c>
      <c r="AT1899" s="2">
        <v>2683.6</v>
      </c>
      <c r="AU1899" s="2">
        <v>2057.5</v>
      </c>
      <c r="AV1899" s="2">
        <v>0</v>
      </c>
      <c r="AW1899" s="1"/>
      <c r="AX1899" s="2" t="s">
        <v>422</v>
      </c>
      <c r="AY1899" s="8" t="s">
        <v>428</v>
      </c>
    </row>
    <row r="1900" spans="1:51" ht="13.15" customHeight="1" x14ac:dyDescent="0.25">
      <c r="A1900" s="7">
        <v>20010</v>
      </c>
      <c r="B1900" s="2" t="s">
        <v>1747</v>
      </c>
      <c r="C1900" s="2">
        <v>1298903</v>
      </c>
      <c r="D1900" s="2" t="s">
        <v>188</v>
      </c>
      <c r="E1900" s="2" t="s">
        <v>205</v>
      </c>
      <c r="F1900" s="2" t="s">
        <v>193</v>
      </c>
      <c r="G1900" s="3">
        <v>42689</v>
      </c>
      <c r="H1900" s="1"/>
      <c r="I1900" s="2">
        <v>9717.6</v>
      </c>
      <c r="J1900" s="2">
        <v>4447.2349999999997</v>
      </c>
      <c r="K1900" s="2">
        <v>4447.2349999999997</v>
      </c>
      <c r="L1900" s="2">
        <v>1505.23</v>
      </c>
      <c r="M1900" s="1"/>
      <c r="N1900" s="5">
        <f t="shared" si="60"/>
        <v>25378.35</v>
      </c>
      <c r="O1900" s="6">
        <f t="shared" si="59"/>
        <v>19062.149999999994</v>
      </c>
      <c r="P1900" s="2">
        <v>30</v>
      </c>
      <c r="Q1900" s="2" t="s">
        <v>37</v>
      </c>
      <c r="R1900" s="2">
        <v>0</v>
      </c>
      <c r="S1900" s="2">
        <v>0</v>
      </c>
      <c r="T1900" s="2">
        <v>0</v>
      </c>
      <c r="U1900" s="2">
        <v>0</v>
      </c>
      <c r="V1900" s="2">
        <v>893.38</v>
      </c>
      <c r="W1900" s="2">
        <v>1970.03</v>
      </c>
      <c r="X1900" s="2">
        <v>0</v>
      </c>
      <c r="Y1900" s="2">
        <v>2397.64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2">
        <f>VLOOKUP(Tabla3[[#This Row],[Columna1]],Tabla5[#All],3,0)</f>
        <v>0</v>
      </c>
      <c r="AF1900" s="2">
        <v>0</v>
      </c>
      <c r="AG1900" s="2">
        <v>0</v>
      </c>
      <c r="AH1900" s="2">
        <v>0</v>
      </c>
      <c r="AI1900" s="2">
        <v>0</v>
      </c>
      <c r="AJ1900" s="2">
        <v>0</v>
      </c>
      <c r="AK1900" s="2">
        <f>VLOOKUP(Tabla3[[#This Row],[Columna1]],Tabla7[[ID]:[Monto neto de los bonos]],3,0)</f>
        <v>1970.03</v>
      </c>
      <c r="AL1900" s="2">
        <v>0</v>
      </c>
      <c r="AM1900" s="2">
        <v>0</v>
      </c>
      <c r="AN1900" s="2">
        <v>0</v>
      </c>
      <c r="AO1900" s="2">
        <v>0</v>
      </c>
      <c r="AP1900" s="2">
        <v>0</v>
      </c>
      <c r="AQ1900" s="2">
        <v>0</v>
      </c>
      <c r="AR1900" s="2">
        <v>0</v>
      </c>
      <c r="AS1900" s="2">
        <v>3151.58</v>
      </c>
      <c r="AT1900" s="2">
        <v>2101.06</v>
      </c>
      <c r="AU1900" s="2">
        <v>1063.56</v>
      </c>
      <c r="AV1900" s="2">
        <v>0</v>
      </c>
      <c r="AW1900" s="1"/>
      <c r="AX1900" s="2" t="s">
        <v>422</v>
      </c>
      <c r="AY1900" s="8" t="s">
        <v>428</v>
      </c>
    </row>
    <row r="1901" spans="1:51" ht="13.15" customHeight="1" x14ac:dyDescent="0.25">
      <c r="A1901" s="7">
        <v>21258</v>
      </c>
      <c r="B1901" s="2" t="s">
        <v>1748</v>
      </c>
      <c r="C1901" s="2">
        <v>2581203</v>
      </c>
      <c r="D1901" s="2" t="s">
        <v>188</v>
      </c>
      <c r="E1901" s="2" t="s">
        <v>195</v>
      </c>
      <c r="F1901" s="2" t="s">
        <v>44</v>
      </c>
      <c r="G1901" s="3">
        <v>43199</v>
      </c>
      <c r="H1901" s="1"/>
      <c r="I1901" s="2">
        <v>14572.07</v>
      </c>
      <c r="J1901" s="2">
        <v>2683.85</v>
      </c>
      <c r="K1901" s="2">
        <v>2683.85</v>
      </c>
      <c r="L1901" s="2">
        <v>1881.12</v>
      </c>
      <c r="M1901" s="1"/>
      <c r="N1901" s="5">
        <f t="shared" si="60"/>
        <v>23150.209999999995</v>
      </c>
      <c r="O1901" s="6">
        <f t="shared" si="59"/>
        <v>18872.829999999998</v>
      </c>
      <c r="P1901" s="2">
        <v>29</v>
      </c>
      <c r="Q1901" s="2" t="s">
        <v>37</v>
      </c>
      <c r="R1901" s="2">
        <v>0</v>
      </c>
      <c r="S1901" s="2">
        <v>0</v>
      </c>
      <c r="T1901" s="2">
        <v>0</v>
      </c>
      <c r="U1901" s="2">
        <v>0</v>
      </c>
      <c r="V1901" s="2">
        <v>1329.32</v>
      </c>
      <c r="W1901" s="2">
        <v>0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2">
        <f>VLOOKUP(Tabla3[[#This Row],[Columna1]],Tabla5[#All],3,0)</f>
        <v>0</v>
      </c>
      <c r="AF1901" s="2">
        <v>0</v>
      </c>
      <c r="AG1901" s="2">
        <v>0</v>
      </c>
      <c r="AH1901" s="2">
        <v>0</v>
      </c>
      <c r="AI1901" s="2">
        <v>0</v>
      </c>
      <c r="AJ1901" s="2">
        <v>0</v>
      </c>
      <c r="AK1901" s="2">
        <f>VLOOKUP(Tabla3[[#This Row],[Columna1]],Tabla7[[ID]:[Monto neto de los bonos]],3,0)</f>
        <v>0</v>
      </c>
      <c r="AL1901" s="2">
        <v>0</v>
      </c>
      <c r="AM1901" s="2">
        <v>0</v>
      </c>
      <c r="AN1901" s="2">
        <v>0</v>
      </c>
      <c r="AO1901" s="2">
        <v>0</v>
      </c>
      <c r="AP1901" s="2">
        <v>0</v>
      </c>
      <c r="AQ1901" s="2">
        <v>0</v>
      </c>
      <c r="AR1901" s="2">
        <v>0</v>
      </c>
      <c r="AS1901" s="2">
        <v>0</v>
      </c>
      <c r="AT1901" s="2">
        <v>2242.2800000000002</v>
      </c>
      <c r="AU1901" s="2">
        <v>2035.1</v>
      </c>
      <c r="AV1901" s="2">
        <v>0</v>
      </c>
      <c r="AW1901" s="1"/>
      <c r="AX1901" s="2" t="s">
        <v>422</v>
      </c>
      <c r="AY1901" s="8" t="s">
        <v>423</v>
      </c>
    </row>
    <row r="1902" spans="1:51" ht="13.15" customHeight="1" x14ac:dyDescent="0.25">
      <c r="A1902" s="7">
        <v>20267</v>
      </c>
      <c r="B1902" s="2" t="s">
        <v>1749</v>
      </c>
      <c r="C1902" s="2">
        <v>1591203</v>
      </c>
      <c r="D1902" s="2" t="s">
        <v>188</v>
      </c>
      <c r="E1902" s="2" t="s">
        <v>255</v>
      </c>
      <c r="F1902" s="2" t="s">
        <v>36</v>
      </c>
      <c r="G1902" s="3">
        <v>42696</v>
      </c>
      <c r="H1902" s="1"/>
      <c r="I1902" s="2">
        <v>13165.89</v>
      </c>
      <c r="J1902" s="2">
        <v>2789.65</v>
      </c>
      <c r="K1902" s="2">
        <v>2789.65</v>
      </c>
      <c r="L1902" s="2">
        <v>1487.68</v>
      </c>
      <c r="M1902" s="1"/>
      <c r="N1902" s="5">
        <f t="shared" si="60"/>
        <v>22439.129999999997</v>
      </c>
      <c r="O1902" s="6">
        <f t="shared" si="59"/>
        <v>18910.25</v>
      </c>
      <c r="P1902" s="2">
        <v>30</v>
      </c>
      <c r="Q1902" s="2" t="s">
        <v>37</v>
      </c>
      <c r="R1902" s="2">
        <v>0</v>
      </c>
      <c r="S1902" s="2">
        <v>0</v>
      </c>
      <c r="T1902" s="2">
        <v>0</v>
      </c>
      <c r="U1902" s="2">
        <v>0</v>
      </c>
      <c r="V1902" s="2">
        <v>0</v>
      </c>
      <c r="W1902" s="2">
        <v>0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2206.2600000000002</v>
      </c>
      <c r="AE1902" s="2">
        <f>VLOOKUP(Tabla3[[#This Row],[Columna1]],Tabla5[#All],3,0)</f>
        <v>2206.2600000000002</v>
      </c>
      <c r="AF1902" s="2">
        <v>0</v>
      </c>
      <c r="AG1902" s="2">
        <v>0</v>
      </c>
      <c r="AH1902" s="2">
        <v>0</v>
      </c>
      <c r="AI1902" s="2">
        <v>0</v>
      </c>
      <c r="AJ1902" s="2">
        <v>0</v>
      </c>
      <c r="AK1902" s="2">
        <f>VLOOKUP(Tabla3[[#This Row],[Columna1]],Tabla7[[ID]:[Monto neto de los bonos]],3,0)</f>
        <v>0</v>
      </c>
      <c r="AL1902" s="2">
        <v>0</v>
      </c>
      <c r="AM1902" s="2">
        <v>0</v>
      </c>
      <c r="AN1902" s="2">
        <v>0</v>
      </c>
      <c r="AO1902" s="2">
        <v>0</v>
      </c>
      <c r="AP1902" s="2">
        <v>0</v>
      </c>
      <c r="AQ1902" s="2">
        <v>0</v>
      </c>
      <c r="AR1902" s="2">
        <v>0</v>
      </c>
      <c r="AS1902" s="2">
        <v>0</v>
      </c>
      <c r="AT1902" s="2">
        <v>2023.28</v>
      </c>
      <c r="AU1902" s="2">
        <v>1505.6</v>
      </c>
      <c r="AV1902" s="2">
        <v>0</v>
      </c>
      <c r="AW1902" s="1"/>
      <c r="AX1902" s="2" t="s">
        <v>422</v>
      </c>
      <c r="AY1902" s="8" t="s">
        <v>423</v>
      </c>
    </row>
    <row r="1903" spans="1:51" ht="13.15" customHeight="1" x14ac:dyDescent="0.25">
      <c r="A1903" s="7">
        <v>22582</v>
      </c>
      <c r="B1903" s="2" t="s">
        <v>1750</v>
      </c>
      <c r="C1903" s="2">
        <v>4385203</v>
      </c>
      <c r="D1903" s="2" t="s">
        <v>188</v>
      </c>
      <c r="E1903" s="2" t="s">
        <v>256</v>
      </c>
      <c r="F1903" s="2" t="s">
        <v>45</v>
      </c>
      <c r="G1903" s="3">
        <v>44774</v>
      </c>
      <c r="H1903" s="1"/>
      <c r="I1903" s="2">
        <v>13413.65</v>
      </c>
      <c r="J1903" s="2">
        <v>2841.47</v>
      </c>
      <c r="K1903" s="2">
        <v>2841.47</v>
      </c>
      <c r="L1903" s="2">
        <v>0</v>
      </c>
      <c r="M1903" s="1"/>
      <c r="N1903" s="5">
        <f t="shared" si="60"/>
        <v>27921.63</v>
      </c>
      <c r="O1903" s="6">
        <f t="shared" si="59"/>
        <v>24728.57</v>
      </c>
      <c r="P1903" s="2">
        <v>30</v>
      </c>
      <c r="Q1903" s="2" t="s">
        <v>37</v>
      </c>
      <c r="R1903" s="2">
        <v>0</v>
      </c>
      <c r="S1903" s="2">
        <v>0</v>
      </c>
      <c r="T1903" s="2">
        <v>0</v>
      </c>
      <c r="U1903" s="2">
        <v>0</v>
      </c>
      <c r="V1903" s="2">
        <v>0</v>
      </c>
      <c r="W1903" s="2">
        <v>0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8825.0400000000009</v>
      </c>
      <c r="AE1903" s="2">
        <f>VLOOKUP(Tabla3[[#This Row],[Columna1]],Tabla5[#All],3,0)</f>
        <v>8825.0400000000009</v>
      </c>
      <c r="AF1903" s="2">
        <v>0</v>
      </c>
      <c r="AG1903" s="2">
        <v>0</v>
      </c>
      <c r="AH1903" s="2">
        <v>0</v>
      </c>
      <c r="AI1903" s="2">
        <v>0</v>
      </c>
      <c r="AJ1903" s="2">
        <v>0</v>
      </c>
      <c r="AK1903" s="2">
        <f>VLOOKUP(Tabla3[[#This Row],[Columna1]],Tabla7[[ID]:[Monto neto de los bonos]],3,0)</f>
        <v>0</v>
      </c>
      <c r="AL1903" s="2">
        <v>0</v>
      </c>
      <c r="AM1903" s="2">
        <v>0</v>
      </c>
      <c r="AN1903" s="2">
        <v>0</v>
      </c>
      <c r="AO1903" s="2">
        <v>0</v>
      </c>
      <c r="AP1903" s="2">
        <v>0</v>
      </c>
      <c r="AQ1903" s="2">
        <v>0</v>
      </c>
      <c r="AR1903" s="2">
        <v>0</v>
      </c>
      <c r="AS1903" s="2">
        <v>0</v>
      </c>
      <c r="AT1903" s="2">
        <v>1909.64</v>
      </c>
      <c r="AU1903" s="2">
        <v>1283.42</v>
      </c>
      <c r="AV1903" s="2">
        <v>0</v>
      </c>
      <c r="AW1903" s="1"/>
      <c r="AX1903" s="2" t="s">
        <v>422</v>
      </c>
      <c r="AY1903" s="8" t="s">
        <v>423</v>
      </c>
    </row>
    <row r="1904" spans="1:51" ht="13.15" customHeight="1" x14ac:dyDescent="0.25">
      <c r="A1904" s="7">
        <v>24960</v>
      </c>
      <c r="B1904" s="2" t="s">
        <v>1751</v>
      </c>
      <c r="C1904" s="2">
        <v>6299303</v>
      </c>
      <c r="D1904" s="2" t="s">
        <v>188</v>
      </c>
      <c r="E1904" s="2" t="s">
        <v>200</v>
      </c>
      <c r="F1904" s="2" t="s">
        <v>193</v>
      </c>
      <c r="G1904" s="3">
        <v>45338</v>
      </c>
      <c r="H1904" s="1"/>
      <c r="I1904" s="2">
        <v>9717.6</v>
      </c>
      <c r="J1904" s="2">
        <v>4447.2349999999997</v>
      </c>
      <c r="K1904" s="2">
        <v>4447.2349999999997</v>
      </c>
      <c r="L1904" s="2">
        <v>0</v>
      </c>
      <c r="M1904" s="1"/>
      <c r="N1904" s="5">
        <f t="shared" si="60"/>
        <v>24848.39</v>
      </c>
      <c r="O1904" s="6">
        <f t="shared" si="59"/>
        <v>18155.289999999997</v>
      </c>
      <c r="P1904" s="2">
        <v>30</v>
      </c>
      <c r="Q1904" s="2" t="s">
        <v>37</v>
      </c>
      <c r="R1904" s="2">
        <v>0</v>
      </c>
      <c r="S1904" s="2">
        <v>0</v>
      </c>
      <c r="T1904" s="2">
        <v>0</v>
      </c>
      <c r="U1904" s="2">
        <v>0</v>
      </c>
      <c r="V1904" s="2">
        <v>893.38</v>
      </c>
      <c r="W1904" s="2">
        <v>1970.03</v>
      </c>
      <c r="X1904" s="2">
        <v>0</v>
      </c>
      <c r="Y1904" s="2">
        <v>3372.91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2">
        <f>VLOOKUP(Tabla3[[#This Row],[Columna1]],Tabla5[#All],3,0)</f>
        <v>0</v>
      </c>
      <c r="AF1904" s="2">
        <v>0</v>
      </c>
      <c r="AG1904" s="2">
        <v>0</v>
      </c>
      <c r="AH1904" s="2">
        <v>0</v>
      </c>
      <c r="AI1904" s="2">
        <v>0</v>
      </c>
      <c r="AJ1904" s="2">
        <v>0</v>
      </c>
      <c r="AK1904" s="2">
        <f>VLOOKUP(Tabla3[[#This Row],[Columna1]],Tabla7[[ID]:[Monto neto de los bonos]],3,0)</f>
        <v>7061.33</v>
      </c>
      <c r="AL1904" s="2">
        <v>0</v>
      </c>
      <c r="AM1904" s="2">
        <v>0</v>
      </c>
      <c r="AN1904" s="2">
        <v>0</v>
      </c>
      <c r="AO1904" s="2">
        <v>0</v>
      </c>
      <c r="AP1904" s="2">
        <v>0</v>
      </c>
      <c r="AQ1904" s="2">
        <v>0</v>
      </c>
      <c r="AR1904" s="2">
        <v>0</v>
      </c>
      <c r="AS1904" s="2">
        <v>3901.06</v>
      </c>
      <c r="AT1904" s="2">
        <v>1950.52</v>
      </c>
      <c r="AU1904" s="2">
        <v>841.52</v>
      </c>
      <c r="AV1904" s="2">
        <v>0</v>
      </c>
      <c r="AW1904" s="1"/>
      <c r="AX1904" s="2" t="s">
        <v>422</v>
      </c>
      <c r="AY1904" s="8" t="s">
        <v>428</v>
      </c>
    </row>
    <row r="1905" spans="1:51" ht="13.15" customHeight="1" x14ac:dyDescent="0.25">
      <c r="A1905" s="7">
        <v>91405</v>
      </c>
      <c r="B1905" s="2" t="s">
        <v>4290</v>
      </c>
      <c r="C1905" s="2">
        <v>395203</v>
      </c>
      <c r="D1905" s="2" t="s">
        <v>188</v>
      </c>
      <c r="E1905" s="2" t="s">
        <v>209</v>
      </c>
      <c r="F1905" s="2" t="s">
        <v>42</v>
      </c>
      <c r="G1905" s="3">
        <v>36892</v>
      </c>
      <c r="H1905" s="1"/>
      <c r="I1905" s="2">
        <v>9836.7099999999991</v>
      </c>
      <c r="J1905" s="2">
        <v>3056.2150000000001</v>
      </c>
      <c r="K1905" s="2">
        <v>3056.2150000000001</v>
      </c>
      <c r="L1905" s="2">
        <v>3215.68</v>
      </c>
      <c r="M1905" s="1"/>
      <c r="N1905" s="5">
        <f t="shared" si="60"/>
        <v>19164.82</v>
      </c>
      <c r="O1905" s="6">
        <f t="shared" si="59"/>
        <v>16029.64</v>
      </c>
      <c r="P1905" s="2">
        <v>30</v>
      </c>
      <c r="Q1905" s="2" t="s">
        <v>37</v>
      </c>
      <c r="R1905" s="2">
        <v>0</v>
      </c>
      <c r="S1905" s="2">
        <v>0</v>
      </c>
      <c r="T1905" s="2">
        <v>0</v>
      </c>
      <c r="U1905" s="2">
        <v>0</v>
      </c>
      <c r="V1905" s="2">
        <v>0</v>
      </c>
      <c r="W1905" s="2">
        <v>0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2">
        <f>VLOOKUP(Tabla3[[#This Row],[Columna1]],Tabla5[#All],3,0)</f>
        <v>0</v>
      </c>
      <c r="AF1905" s="2">
        <v>0</v>
      </c>
      <c r="AG1905" s="2">
        <v>0</v>
      </c>
      <c r="AH1905" s="2">
        <v>0</v>
      </c>
      <c r="AI1905" s="2">
        <v>0</v>
      </c>
      <c r="AJ1905" s="2">
        <v>0</v>
      </c>
      <c r="AK1905" s="2">
        <f>VLOOKUP(Tabla3[[#This Row],[Columna1]],Tabla7[[ID]:[Monto neto de los bonos]],3,0)</f>
        <v>0</v>
      </c>
      <c r="AL1905" s="2">
        <v>0</v>
      </c>
      <c r="AM1905" s="2">
        <v>0</v>
      </c>
      <c r="AN1905" s="2">
        <v>0</v>
      </c>
      <c r="AO1905" s="2">
        <v>0</v>
      </c>
      <c r="AP1905" s="2">
        <v>0</v>
      </c>
      <c r="AQ1905" s="2">
        <v>0</v>
      </c>
      <c r="AR1905" s="2">
        <v>0</v>
      </c>
      <c r="AS1905" s="2">
        <v>0</v>
      </c>
      <c r="AT1905" s="2">
        <v>1916.48</v>
      </c>
      <c r="AU1905" s="2">
        <v>1218.7</v>
      </c>
      <c r="AV1905" s="2">
        <v>0</v>
      </c>
      <c r="AW1905" s="1"/>
      <c r="AX1905" s="2" t="s">
        <v>422</v>
      </c>
      <c r="AY1905" s="8" t="s">
        <v>423</v>
      </c>
    </row>
    <row r="1906" spans="1:51" ht="13.15" customHeight="1" x14ac:dyDescent="0.25">
      <c r="A1906" s="7">
        <v>14138</v>
      </c>
      <c r="B1906" s="2" t="s">
        <v>1752</v>
      </c>
      <c r="C1906" s="2">
        <v>140603</v>
      </c>
      <c r="D1906" s="2" t="s">
        <v>188</v>
      </c>
      <c r="E1906" s="2" t="s">
        <v>202</v>
      </c>
      <c r="F1906" s="2" t="s">
        <v>201</v>
      </c>
      <c r="G1906" s="3">
        <v>39147</v>
      </c>
      <c r="H1906" s="1"/>
      <c r="I1906" s="2">
        <v>11670.43</v>
      </c>
      <c r="J1906" s="2">
        <v>4294.8850000000002</v>
      </c>
      <c r="K1906" s="2">
        <v>4294.8850000000002</v>
      </c>
      <c r="L1906" s="2">
        <v>4323.51</v>
      </c>
      <c r="M1906" s="1"/>
      <c r="N1906" s="5">
        <f t="shared" si="60"/>
        <v>34858.97</v>
      </c>
      <c r="O1906" s="6">
        <f t="shared" si="59"/>
        <v>26492.050000000003</v>
      </c>
      <c r="P1906" s="2">
        <v>30</v>
      </c>
      <c r="Q1906" s="2" t="s">
        <v>37</v>
      </c>
      <c r="R1906" s="2">
        <v>0</v>
      </c>
      <c r="S1906" s="2">
        <v>0</v>
      </c>
      <c r="T1906" s="2">
        <v>0</v>
      </c>
      <c r="U1906" s="2">
        <v>0</v>
      </c>
      <c r="V1906" s="2">
        <v>972.5</v>
      </c>
      <c r="W1906" s="2">
        <v>1803.57</v>
      </c>
      <c r="X1906" s="2">
        <v>0</v>
      </c>
      <c r="Y1906" s="2">
        <v>2550.19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2">
        <f>VLOOKUP(Tabla3[[#This Row],[Columna1]],Tabla5[#All],3,0)</f>
        <v>0</v>
      </c>
      <c r="AF1906" s="2">
        <v>0</v>
      </c>
      <c r="AG1906" s="2">
        <v>4949</v>
      </c>
      <c r="AH1906" s="2">
        <v>0</v>
      </c>
      <c r="AI1906" s="2">
        <v>0</v>
      </c>
      <c r="AJ1906" s="2">
        <v>0</v>
      </c>
      <c r="AK1906" s="2">
        <f>VLOOKUP(Tabla3[[#This Row],[Columna1]],Tabla7[[ID]:[Monto neto de los bonos]],3,0)</f>
        <v>6752.57</v>
      </c>
      <c r="AL1906" s="2">
        <v>0</v>
      </c>
      <c r="AM1906" s="2">
        <v>0</v>
      </c>
      <c r="AN1906" s="2">
        <v>0</v>
      </c>
      <c r="AO1906" s="2">
        <v>0</v>
      </c>
      <c r="AP1906" s="2">
        <v>0</v>
      </c>
      <c r="AQ1906" s="2">
        <v>0</v>
      </c>
      <c r="AR1906" s="2">
        <v>0</v>
      </c>
      <c r="AS1906" s="2">
        <v>3833.42</v>
      </c>
      <c r="AT1906" s="2">
        <v>2555.62</v>
      </c>
      <c r="AU1906" s="2">
        <v>1977.88</v>
      </c>
      <c r="AV1906" s="2">
        <v>0</v>
      </c>
      <c r="AW1906" s="1"/>
      <c r="AX1906" s="2" t="s">
        <v>422</v>
      </c>
      <c r="AY1906" s="8" t="s">
        <v>428</v>
      </c>
    </row>
    <row r="1907" spans="1:51" ht="13.15" customHeight="1" x14ac:dyDescent="0.25">
      <c r="A1907" s="7">
        <v>15529</v>
      </c>
      <c r="B1907" s="2" t="s">
        <v>1753</v>
      </c>
      <c r="C1907" s="2">
        <v>188103</v>
      </c>
      <c r="D1907" s="2" t="s">
        <v>188</v>
      </c>
      <c r="E1907" s="2" t="s">
        <v>205</v>
      </c>
      <c r="F1907" s="2" t="s">
        <v>201</v>
      </c>
      <c r="G1907" s="3">
        <v>40102</v>
      </c>
      <c r="H1907" s="1"/>
      <c r="I1907" s="2">
        <v>11670.43</v>
      </c>
      <c r="J1907" s="2">
        <v>4294.8850000000002</v>
      </c>
      <c r="K1907" s="2">
        <v>4294.8850000000002</v>
      </c>
      <c r="L1907" s="2">
        <v>4670.51</v>
      </c>
      <c r="M1907" s="1"/>
      <c r="N1907" s="5">
        <f t="shared" si="60"/>
        <v>30256.969999999998</v>
      </c>
      <c r="O1907" s="6">
        <f t="shared" si="59"/>
        <v>21729.17</v>
      </c>
      <c r="P1907" s="2">
        <v>30</v>
      </c>
      <c r="Q1907" s="2" t="s">
        <v>37</v>
      </c>
      <c r="R1907" s="2">
        <v>0</v>
      </c>
      <c r="S1907" s="2">
        <v>0</v>
      </c>
      <c r="T1907" s="2">
        <v>0</v>
      </c>
      <c r="U1907" s="2">
        <v>0</v>
      </c>
      <c r="V1907" s="2">
        <v>972.5</v>
      </c>
      <c r="W1907" s="2">
        <v>1803.57</v>
      </c>
      <c r="X1907" s="2">
        <v>0</v>
      </c>
      <c r="Y1907" s="2">
        <v>2550.19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2">
        <f>VLOOKUP(Tabla3[[#This Row],[Columna1]],Tabla5[#All],3,0)</f>
        <v>0</v>
      </c>
      <c r="AF1907" s="2">
        <v>0</v>
      </c>
      <c r="AG1907" s="2">
        <v>0</v>
      </c>
      <c r="AH1907" s="2">
        <v>0</v>
      </c>
      <c r="AI1907" s="2">
        <v>0</v>
      </c>
      <c r="AJ1907" s="2">
        <v>0</v>
      </c>
      <c r="AK1907" s="2">
        <f>VLOOKUP(Tabla3[[#This Row],[Columna1]],Tabla7[[ID]:[Monto neto de los bonos]],3,0)</f>
        <v>1803.57</v>
      </c>
      <c r="AL1907" s="2">
        <v>0</v>
      </c>
      <c r="AM1907" s="2">
        <v>0</v>
      </c>
      <c r="AN1907" s="2">
        <v>0</v>
      </c>
      <c r="AO1907" s="2">
        <v>0</v>
      </c>
      <c r="AP1907" s="2">
        <v>0</v>
      </c>
      <c r="AQ1907" s="2">
        <v>0</v>
      </c>
      <c r="AR1907" s="2">
        <v>0</v>
      </c>
      <c r="AS1907" s="2">
        <v>3885.48</v>
      </c>
      <c r="AT1907" s="2">
        <v>2590.3200000000002</v>
      </c>
      <c r="AU1907" s="2">
        <v>2052</v>
      </c>
      <c r="AV1907" s="2">
        <v>0</v>
      </c>
      <c r="AW1907" s="1"/>
      <c r="AX1907" s="2" t="s">
        <v>422</v>
      </c>
      <c r="AY1907" s="8" t="s">
        <v>428</v>
      </c>
    </row>
    <row r="1908" spans="1:51" ht="13.15" customHeight="1" x14ac:dyDescent="0.25">
      <c r="A1908" s="7">
        <v>14982</v>
      </c>
      <c r="B1908" s="2" t="s">
        <v>1754</v>
      </c>
      <c r="C1908" s="2">
        <v>167203</v>
      </c>
      <c r="D1908" s="2" t="s">
        <v>188</v>
      </c>
      <c r="E1908" s="2" t="s">
        <v>192</v>
      </c>
      <c r="F1908" s="2" t="s">
        <v>193</v>
      </c>
      <c r="G1908" s="3">
        <v>41061</v>
      </c>
      <c r="H1908" s="1"/>
      <c r="I1908" s="2">
        <v>9717.6</v>
      </c>
      <c r="J1908" s="2">
        <v>4447.2349999999997</v>
      </c>
      <c r="K1908" s="2">
        <v>4447.2349999999997</v>
      </c>
      <c r="L1908" s="2">
        <v>2831.46</v>
      </c>
      <c r="M1908" s="1"/>
      <c r="N1908" s="5">
        <f t="shared" si="60"/>
        <v>26704.579999999998</v>
      </c>
      <c r="O1908" s="6">
        <f t="shared" si="59"/>
        <v>19831.799999999996</v>
      </c>
      <c r="P1908" s="2">
        <v>30</v>
      </c>
      <c r="Q1908" s="2" t="s">
        <v>37</v>
      </c>
      <c r="R1908" s="2">
        <v>0</v>
      </c>
      <c r="S1908" s="2">
        <v>0</v>
      </c>
      <c r="T1908" s="2">
        <v>0</v>
      </c>
      <c r="U1908" s="2">
        <v>0</v>
      </c>
      <c r="V1908" s="2">
        <v>893.38</v>
      </c>
      <c r="W1908" s="2">
        <v>1970.03</v>
      </c>
      <c r="X1908" s="2">
        <v>0</v>
      </c>
      <c r="Y1908" s="2">
        <v>2397.64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2">
        <f>VLOOKUP(Tabla3[[#This Row],[Columna1]],Tabla5[#All],3,0)</f>
        <v>0</v>
      </c>
      <c r="AF1908" s="2">
        <v>0</v>
      </c>
      <c r="AG1908" s="2">
        <v>0</v>
      </c>
      <c r="AH1908" s="2">
        <v>0</v>
      </c>
      <c r="AI1908" s="2">
        <v>0</v>
      </c>
      <c r="AJ1908" s="2">
        <v>0</v>
      </c>
      <c r="AK1908" s="2">
        <f>VLOOKUP(Tabla3[[#This Row],[Columna1]],Tabla7[[ID]:[Monto neto de los bonos]],3,0)</f>
        <v>1970.03</v>
      </c>
      <c r="AL1908" s="2">
        <v>0</v>
      </c>
      <c r="AM1908" s="2">
        <v>0</v>
      </c>
      <c r="AN1908" s="2">
        <v>1270</v>
      </c>
      <c r="AO1908" s="2">
        <v>0</v>
      </c>
      <c r="AP1908" s="2">
        <v>0</v>
      </c>
      <c r="AQ1908" s="2">
        <v>0</v>
      </c>
      <c r="AR1908" s="2">
        <v>0</v>
      </c>
      <c r="AS1908" s="2">
        <v>3350.52</v>
      </c>
      <c r="AT1908" s="2">
        <v>2233.6799999999998</v>
      </c>
      <c r="AU1908" s="2">
        <v>1288.58</v>
      </c>
      <c r="AV1908" s="2">
        <v>0</v>
      </c>
      <c r="AW1908" s="1"/>
      <c r="AX1908" s="2" t="s">
        <v>422</v>
      </c>
      <c r="AY1908" s="8" t="s">
        <v>428</v>
      </c>
    </row>
    <row r="1909" spans="1:51" ht="13.15" customHeight="1" x14ac:dyDescent="0.25">
      <c r="A1909" s="7">
        <v>21192</v>
      </c>
      <c r="B1909" s="2" t="s">
        <v>1755</v>
      </c>
      <c r="C1909" s="2">
        <v>2523703</v>
      </c>
      <c r="D1909" s="2" t="s">
        <v>188</v>
      </c>
      <c r="E1909" s="2" t="s">
        <v>195</v>
      </c>
      <c r="F1909" s="2" t="s">
        <v>44</v>
      </c>
      <c r="G1909" s="3">
        <v>43164</v>
      </c>
      <c r="H1909" s="1"/>
      <c r="I1909" s="2">
        <v>14572.07</v>
      </c>
      <c r="J1909" s="2">
        <v>2683.85</v>
      </c>
      <c r="K1909" s="2">
        <v>2683.85</v>
      </c>
      <c r="L1909" s="2">
        <v>1881.12</v>
      </c>
      <c r="M1909" s="1"/>
      <c r="N1909" s="5">
        <f t="shared" si="60"/>
        <v>23150.209999999995</v>
      </c>
      <c r="O1909" s="6">
        <f t="shared" si="59"/>
        <v>18682.949999999997</v>
      </c>
      <c r="P1909" s="2">
        <v>30</v>
      </c>
      <c r="Q1909" s="2" t="s">
        <v>37</v>
      </c>
      <c r="R1909" s="2">
        <v>0</v>
      </c>
      <c r="S1909" s="2">
        <v>0</v>
      </c>
      <c r="T1909" s="2">
        <v>0</v>
      </c>
      <c r="U1909" s="2">
        <v>0</v>
      </c>
      <c r="V1909" s="2">
        <v>1329.32</v>
      </c>
      <c r="W1909" s="2">
        <v>0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2">
        <f>VLOOKUP(Tabla3[[#This Row],[Columna1]],Tabla5[#All],3,0)</f>
        <v>0</v>
      </c>
      <c r="AF1909" s="2">
        <v>0</v>
      </c>
      <c r="AG1909" s="2">
        <v>0</v>
      </c>
      <c r="AH1909" s="2">
        <v>0</v>
      </c>
      <c r="AI1909" s="2">
        <v>0</v>
      </c>
      <c r="AJ1909" s="2">
        <v>0</v>
      </c>
      <c r="AK1909" s="2">
        <f>VLOOKUP(Tabla3[[#This Row],[Columna1]],Tabla7[[ID]:[Monto neto de los bonos]],3,0)</f>
        <v>0</v>
      </c>
      <c r="AL1909" s="2">
        <v>0</v>
      </c>
      <c r="AM1909" s="2">
        <v>0</v>
      </c>
      <c r="AN1909" s="2">
        <v>0</v>
      </c>
      <c r="AO1909" s="2">
        <v>0</v>
      </c>
      <c r="AP1909" s="2">
        <v>0</v>
      </c>
      <c r="AQ1909" s="2">
        <v>0</v>
      </c>
      <c r="AR1909" s="2">
        <v>0</v>
      </c>
      <c r="AS1909" s="2">
        <v>0</v>
      </c>
      <c r="AT1909" s="2">
        <v>2315.02</v>
      </c>
      <c r="AU1909" s="2">
        <v>2152.2399999999998</v>
      </c>
      <c r="AV1909" s="2">
        <v>0</v>
      </c>
      <c r="AW1909" s="1"/>
      <c r="AX1909" s="2" t="s">
        <v>422</v>
      </c>
      <c r="AY1909" s="8" t="s">
        <v>423</v>
      </c>
    </row>
    <row r="1910" spans="1:51" ht="13.15" customHeight="1" x14ac:dyDescent="0.25">
      <c r="A1910" s="7">
        <v>12721</v>
      </c>
      <c r="B1910" s="2" t="s">
        <v>4362</v>
      </c>
      <c r="C1910" s="2">
        <v>1247903</v>
      </c>
      <c r="D1910" s="2" t="s">
        <v>188</v>
      </c>
      <c r="E1910" s="2" t="s">
        <v>207</v>
      </c>
      <c r="F1910" s="2" t="s">
        <v>254</v>
      </c>
      <c r="G1910" s="3">
        <v>42655</v>
      </c>
      <c r="H1910" s="1"/>
      <c r="I1910" s="2">
        <v>9836.7099999999991</v>
      </c>
      <c r="J1910" s="2">
        <v>3056.2150000000001</v>
      </c>
      <c r="K1910" s="2">
        <v>3056.2150000000001</v>
      </c>
      <c r="L1910" s="2">
        <v>2071.2199999999998</v>
      </c>
      <c r="M1910" s="1"/>
      <c r="N1910" s="5">
        <f t="shared" si="60"/>
        <v>27878.77</v>
      </c>
      <c r="O1910" s="6">
        <f t="shared" si="59"/>
        <v>25046.51</v>
      </c>
      <c r="P1910" s="2">
        <v>30</v>
      </c>
      <c r="Q1910" s="2" t="s">
        <v>37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9858.41</v>
      </c>
      <c r="AE1910" s="2">
        <f>VLOOKUP(Tabla3[[#This Row],[Columna1]],Tabla5[#All],3,0)</f>
        <v>9858.41</v>
      </c>
      <c r="AF1910" s="2">
        <v>0</v>
      </c>
      <c r="AG1910" s="2">
        <v>0</v>
      </c>
      <c r="AH1910" s="2">
        <v>0</v>
      </c>
      <c r="AI1910" s="2">
        <v>0</v>
      </c>
      <c r="AJ1910" s="2">
        <v>0</v>
      </c>
      <c r="AK1910" s="2">
        <f>VLOOKUP(Tabla3[[#This Row],[Columna1]],Tabla7[[ID]:[Monto neto de los bonos]],3,0)</f>
        <v>0</v>
      </c>
      <c r="AL1910" s="2">
        <v>0</v>
      </c>
      <c r="AM1910" s="2">
        <v>0</v>
      </c>
      <c r="AN1910" s="2">
        <v>0</v>
      </c>
      <c r="AO1910" s="2">
        <v>0</v>
      </c>
      <c r="AP1910" s="2">
        <v>0</v>
      </c>
      <c r="AQ1910" s="2">
        <v>0</v>
      </c>
      <c r="AR1910" s="2">
        <v>0</v>
      </c>
      <c r="AS1910" s="2">
        <v>0</v>
      </c>
      <c r="AT1910" s="2">
        <v>1802.04</v>
      </c>
      <c r="AU1910" s="2">
        <v>1030.22</v>
      </c>
      <c r="AV1910" s="2">
        <v>0</v>
      </c>
      <c r="AW1910" s="1"/>
      <c r="AX1910" s="2" t="s">
        <v>422</v>
      </c>
      <c r="AY1910" s="8" t="s">
        <v>423</v>
      </c>
    </row>
    <row r="1911" spans="1:51" ht="13.15" customHeight="1" x14ac:dyDescent="0.25">
      <c r="A1911" s="7">
        <v>14144</v>
      </c>
      <c r="B1911" s="2" t="s">
        <v>1756</v>
      </c>
      <c r="C1911" s="2">
        <v>141003</v>
      </c>
      <c r="D1911" s="2" t="s">
        <v>188</v>
      </c>
      <c r="E1911" s="2" t="s">
        <v>214</v>
      </c>
      <c r="F1911" s="2" t="s">
        <v>221</v>
      </c>
      <c r="G1911" s="3">
        <v>39147</v>
      </c>
      <c r="H1911" s="1"/>
      <c r="I1911" s="2">
        <v>11148.79</v>
      </c>
      <c r="J1911" s="2">
        <v>5442.7049999999999</v>
      </c>
      <c r="K1911" s="2">
        <v>5442.7049999999999</v>
      </c>
      <c r="L1911" s="2">
        <v>4451.5</v>
      </c>
      <c r="M1911" s="1"/>
      <c r="N1911" s="5">
        <f t="shared" si="60"/>
        <v>42290.130000000005</v>
      </c>
      <c r="O1911" s="6">
        <f t="shared" si="59"/>
        <v>33492.19</v>
      </c>
      <c r="P1911" s="2">
        <v>30</v>
      </c>
      <c r="Q1911" s="2" t="s">
        <v>37</v>
      </c>
      <c r="R1911" s="2">
        <v>0</v>
      </c>
      <c r="S1911" s="2">
        <v>0</v>
      </c>
      <c r="T1911" s="2">
        <v>0</v>
      </c>
      <c r="U1911" s="2">
        <v>0</v>
      </c>
      <c r="V1911" s="2">
        <v>1057.6600000000001</v>
      </c>
      <c r="W1911" s="2">
        <v>2384.64</v>
      </c>
      <c r="X1911" s="2">
        <v>0</v>
      </c>
      <c r="Y1911" s="2">
        <v>6362.13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2">
        <f>VLOOKUP(Tabla3[[#This Row],[Columna1]],Tabla5[#All],3,0)</f>
        <v>0</v>
      </c>
      <c r="AF1911" s="2">
        <v>0</v>
      </c>
      <c r="AG1911" s="2">
        <v>6000</v>
      </c>
      <c r="AH1911" s="2">
        <v>0</v>
      </c>
      <c r="AI1911" s="2">
        <v>0</v>
      </c>
      <c r="AJ1911" s="2">
        <v>0</v>
      </c>
      <c r="AK1911" s="2">
        <f>VLOOKUP(Tabla3[[#This Row],[Columna1]],Tabla7[[ID]:[Monto neto de los bonos]],3,0)</f>
        <v>8384.64</v>
      </c>
      <c r="AL1911" s="2">
        <v>0</v>
      </c>
      <c r="AM1911" s="2">
        <v>0</v>
      </c>
      <c r="AN1911" s="2">
        <v>0</v>
      </c>
      <c r="AO1911" s="2">
        <v>0</v>
      </c>
      <c r="AP1911" s="2">
        <v>0</v>
      </c>
      <c r="AQ1911" s="2">
        <v>0</v>
      </c>
      <c r="AR1911" s="2">
        <v>0</v>
      </c>
      <c r="AS1911" s="2">
        <v>4131.54</v>
      </c>
      <c r="AT1911" s="2">
        <v>2754.36</v>
      </c>
      <c r="AU1911" s="2">
        <v>1912.04</v>
      </c>
      <c r="AV1911" s="2">
        <v>0</v>
      </c>
      <c r="AW1911" s="1"/>
      <c r="AX1911" s="2" t="s">
        <v>422</v>
      </c>
      <c r="AY1911" s="8" t="s">
        <v>428</v>
      </c>
    </row>
    <row r="1912" spans="1:51" ht="13.15" customHeight="1" x14ac:dyDescent="0.25">
      <c r="A1912" s="7">
        <v>22880</v>
      </c>
      <c r="B1912" s="2" t="s">
        <v>1757</v>
      </c>
      <c r="C1912" s="2">
        <v>4773803</v>
      </c>
      <c r="D1912" s="2" t="s">
        <v>188</v>
      </c>
      <c r="E1912" s="2" t="s">
        <v>202</v>
      </c>
      <c r="F1912" s="2" t="s">
        <v>193</v>
      </c>
      <c r="G1912" s="3">
        <v>44181</v>
      </c>
      <c r="H1912" s="1"/>
      <c r="I1912" s="2">
        <v>9717.6</v>
      </c>
      <c r="J1912" s="2">
        <v>4447.2349999999997</v>
      </c>
      <c r="K1912" s="2">
        <v>4447.2349999999997</v>
      </c>
      <c r="L1912" s="2">
        <v>0</v>
      </c>
      <c r="M1912" s="1"/>
      <c r="N1912" s="5">
        <f t="shared" si="60"/>
        <v>23873.119999999999</v>
      </c>
      <c r="O1912" s="6">
        <f t="shared" si="59"/>
        <v>18155.28</v>
      </c>
      <c r="P1912" s="2">
        <v>30</v>
      </c>
      <c r="Q1912" s="2" t="s">
        <v>37</v>
      </c>
      <c r="R1912" s="2">
        <v>0</v>
      </c>
      <c r="S1912" s="2">
        <v>0</v>
      </c>
      <c r="T1912" s="2">
        <v>0</v>
      </c>
      <c r="U1912" s="2">
        <v>0</v>
      </c>
      <c r="V1912" s="2">
        <v>893.38</v>
      </c>
      <c r="W1912" s="2">
        <v>1970.03</v>
      </c>
      <c r="X1912" s="2">
        <v>0</v>
      </c>
      <c r="Y1912" s="2">
        <v>2397.64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2">
        <f>VLOOKUP(Tabla3[[#This Row],[Columna1]],Tabla5[#All],3,0)</f>
        <v>0</v>
      </c>
      <c r="AF1912" s="2">
        <v>0</v>
      </c>
      <c r="AG1912" s="2">
        <v>0</v>
      </c>
      <c r="AH1912" s="2">
        <v>0</v>
      </c>
      <c r="AI1912" s="2">
        <v>0</v>
      </c>
      <c r="AJ1912" s="2">
        <v>0</v>
      </c>
      <c r="AK1912" s="2">
        <f>VLOOKUP(Tabla3[[#This Row],[Columna1]],Tabla7[[ID]:[Monto neto de los bonos]],3,0)</f>
        <v>1970.03</v>
      </c>
      <c r="AL1912" s="2">
        <v>0</v>
      </c>
      <c r="AM1912" s="2">
        <v>0</v>
      </c>
      <c r="AN1912" s="2">
        <v>0</v>
      </c>
      <c r="AO1912" s="2">
        <v>0</v>
      </c>
      <c r="AP1912" s="2">
        <v>0</v>
      </c>
      <c r="AQ1912" s="2">
        <v>0</v>
      </c>
      <c r="AR1912" s="2">
        <v>0</v>
      </c>
      <c r="AS1912" s="2">
        <v>2925.8</v>
      </c>
      <c r="AT1912" s="2">
        <v>1950.52</v>
      </c>
      <c r="AU1912" s="2">
        <v>841.52</v>
      </c>
      <c r="AV1912" s="2">
        <v>0</v>
      </c>
      <c r="AW1912" s="1"/>
      <c r="AX1912" s="2" t="s">
        <v>422</v>
      </c>
      <c r="AY1912" s="8" t="s">
        <v>428</v>
      </c>
    </row>
    <row r="1913" spans="1:51" ht="13.15" customHeight="1" x14ac:dyDescent="0.25">
      <c r="A1913" s="7">
        <v>24151</v>
      </c>
      <c r="B1913" s="2" t="s">
        <v>1758</v>
      </c>
      <c r="C1913" s="2">
        <v>5754203</v>
      </c>
      <c r="D1913" s="2" t="s">
        <v>188</v>
      </c>
      <c r="E1913" s="2" t="s">
        <v>190</v>
      </c>
      <c r="F1913" s="2" t="s">
        <v>191</v>
      </c>
      <c r="G1913" s="3">
        <v>44896</v>
      </c>
      <c r="H1913" s="1"/>
      <c r="I1913" s="2">
        <v>9708.5300000000007</v>
      </c>
      <c r="J1913" s="2">
        <v>4443.09</v>
      </c>
      <c r="K1913" s="2">
        <v>4443.09</v>
      </c>
      <c r="L1913" s="2">
        <v>0</v>
      </c>
      <c r="M1913" s="1"/>
      <c r="N1913" s="5">
        <f t="shared" si="60"/>
        <v>22519.670000000002</v>
      </c>
      <c r="O1913" s="6">
        <f t="shared" si="59"/>
        <v>16807.370000000003</v>
      </c>
      <c r="P1913" s="2">
        <v>30</v>
      </c>
      <c r="Q1913" s="2" t="s">
        <v>37</v>
      </c>
      <c r="R1913" s="2">
        <v>0</v>
      </c>
      <c r="S1913" s="2">
        <v>0</v>
      </c>
      <c r="T1913" s="2">
        <v>0</v>
      </c>
      <c r="U1913" s="2">
        <v>0</v>
      </c>
      <c r="V1913" s="2">
        <v>892.56</v>
      </c>
      <c r="W1913" s="2">
        <v>3032.4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2">
        <f>VLOOKUP(Tabla3[[#This Row],[Columna1]],Tabla5[#All],3,0)</f>
        <v>0</v>
      </c>
      <c r="AF1913" s="2">
        <v>0</v>
      </c>
      <c r="AG1913" s="2">
        <v>0</v>
      </c>
      <c r="AH1913" s="2">
        <v>0</v>
      </c>
      <c r="AI1913" s="2">
        <v>0</v>
      </c>
      <c r="AJ1913" s="2">
        <v>0</v>
      </c>
      <c r="AK1913" s="2">
        <f>VLOOKUP(Tabla3[[#This Row],[Columna1]],Tabla7[[ID]:[Monto neto de los bonos]],3,0)</f>
        <v>3032.4</v>
      </c>
      <c r="AL1913" s="2">
        <v>0</v>
      </c>
      <c r="AM1913" s="2">
        <v>0</v>
      </c>
      <c r="AN1913" s="2">
        <v>0</v>
      </c>
      <c r="AO1913" s="2">
        <v>0</v>
      </c>
      <c r="AP1913" s="2">
        <v>0</v>
      </c>
      <c r="AQ1913" s="2">
        <v>0</v>
      </c>
      <c r="AR1913" s="2">
        <v>0</v>
      </c>
      <c r="AS1913" s="2">
        <v>2923.12</v>
      </c>
      <c r="AT1913" s="2">
        <v>1948.74</v>
      </c>
      <c r="AU1913" s="2">
        <v>840.44</v>
      </c>
      <c r="AV1913" s="2">
        <v>0</v>
      </c>
      <c r="AW1913" s="1"/>
      <c r="AX1913" s="2" t="s">
        <v>422</v>
      </c>
      <c r="AY1913" s="8" t="s">
        <v>423</v>
      </c>
    </row>
    <row r="1914" spans="1:51" ht="13.15" customHeight="1" x14ac:dyDescent="0.25">
      <c r="A1914" s="7">
        <v>19021</v>
      </c>
      <c r="B1914" s="2" t="s">
        <v>1759</v>
      </c>
      <c r="C1914" s="2">
        <v>306503</v>
      </c>
      <c r="D1914" s="2" t="s">
        <v>188</v>
      </c>
      <c r="E1914" s="2" t="s">
        <v>257</v>
      </c>
      <c r="F1914" s="2" t="s">
        <v>201</v>
      </c>
      <c r="G1914" s="3">
        <v>42087</v>
      </c>
      <c r="H1914" s="1"/>
      <c r="I1914" s="2">
        <v>11670.43</v>
      </c>
      <c r="J1914" s="2">
        <v>4294.8850000000002</v>
      </c>
      <c r="K1914" s="2">
        <v>4294.8850000000002</v>
      </c>
      <c r="L1914" s="2">
        <v>3560.85</v>
      </c>
      <c r="M1914" s="1"/>
      <c r="N1914" s="5">
        <f t="shared" si="60"/>
        <v>34095.81</v>
      </c>
      <c r="O1914" s="6">
        <f t="shared" si="59"/>
        <v>26783.599999999999</v>
      </c>
      <c r="P1914" s="2">
        <v>30</v>
      </c>
      <c r="Q1914" s="2" t="s">
        <v>37</v>
      </c>
      <c r="R1914" s="2">
        <v>0</v>
      </c>
      <c r="S1914" s="2">
        <v>0</v>
      </c>
      <c r="T1914" s="2">
        <v>0</v>
      </c>
      <c r="U1914" s="2">
        <v>0</v>
      </c>
      <c r="V1914" s="2">
        <v>972.5</v>
      </c>
      <c r="W1914" s="2">
        <v>1803.57</v>
      </c>
      <c r="X1914" s="2">
        <v>0</v>
      </c>
      <c r="Y1914" s="2">
        <v>2550.19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2">
        <f>VLOOKUP(Tabla3[[#This Row],[Columna1]],Tabla5[#All],3,0)</f>
        <v>0</v>
      </c>
      <c r="AF1914" s="2">
        <v>0</v>
      </c>
      <c r="AG1914" s="2">
        <v>4948.5</v>
      </c>
      <c r="AH1914" s="2">
        <v>0</v>
      </c>
      <c r="AI1914" s="2">
        <v>0</v>
      </c>
      <c r="AJ1914" s="2">
        <v>0</v>
      </c>
      <c r="AK1914" s="2">
        <f>VLOOKUP(Tabla3[[#This Row],[Columna1]],Tabla7[[ID]:[Monto neto de los bonos]],3,0)</f>
        <v>6752.07</v>
      </c>
      <c r="AL1914" s="2">
        <v>0</v>
      </c>
      <c r="AM1914" s="2">
        <v>0</v>
      </c>
      <c r="AN1914" s="2">
        <v>2000</v>
      </c>
      <c r="AO1914" s="2">
        <v>0</v>
      </c>
      <c r="AP1914" s="2">
        <v>0</v>
      </c>
      <c r="AQ1914" s="2">
        <v>0</v>
      </c>
      <c r="AR1914" s="2">
        <v>0</v>
      </c>
      <c r="AS1914" s="2">
        <v>3485.02</v>
      </c>
      <c r="AT1914" s="2">
        <v>2323.35</v>
      </c>
      <c r="AU1914" s="2">
        <v>1503.84</v>
      </c>
      <c r="AV1914" s="2">
        <v>0</v>
      </c>
      <c r="AW1914" s="1"/>
      <c r="AX1914" s="2" t="s">
        <v>422</v>
      </c>
      <c r="AY1914" s="8" t="s">
        <v>428</v>
      </c>
    </row>
    <row r="1915" spans="1:51" ht="13.15" customHeight="1" x14ac:dyDescent="0.25">
      <c r="A1915" s="7">
        <v>15773</v>
      </c>
      <c r="B1915" s="2" t="s">
        <v>1760</v>
      </c>
      <c r="C1915" s="2">
        <v>122303</v>
      </c>
      <c r="D1915" s="2" t="s">
        <v>188</v>
      </c>
      <c r="E1915" s="2" t="s">
        <v>202</v>
      </c>
      <c r="F1915" s="2" t="s">
        <v>193</v>
      </c>
      <c r="G1915" s="3">
        <v>40314</v>
      </c>
      <c r="H1915" s="1"/>
      <c r="I1915" s="2">
        <v>9717.6</v>
      </c>
      <c r="J1915" s="2">
        <v>4447.2349999999997</v>
      </c>
      <c r="K1915" s="2">
        <v>4447.2349999999997</v>
      </c>
      <c r="L1915" s="2">
        <v>2506.23</v>
      </c>
      <c r="M1915" s="1"/>
      <c r="N1915" s="5">
        <f t="shared" si="60"/>
        <v>32379.35</v>
      </c>
      <c r="O1915" s="6">
        <f t="shared" si="59"/>
        <v>25646.15</v>
      </c>
      <c r="P1915" s="2">
        <v>30</v>
      </c>
      <c r="Q1915" s="2" t="s">
        <v>37</v>
      </c>
      <c r="R1915" s="2">
        <v>0</v>
      </c>
      <c r="S1915" s="2">
        <v>0</v>
      </c>
      <c r="T1915" s="2">
        <v>0</v>
      </c>
      <c r="U1915" s="2">
        <v>0</v>
      </c>
      <c r="V1915" s="2">
        <v>893.38</v>
      </c>
      <c r="W1915" s="2">
        <v>1970.03</v>
      </c>
      <c r="X1915" s="2">
        <v>0</v>
      </c>
      <c r="Y1915" s="2">
        <v>2397.64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2">
        <f>VLOOKUP(Tabla3[[#This Row],[Columna1]],Tabla5[#All],3,0)</f>
        <v>0</v>
      </c>
      <c r="AF1915" s="2">
        <v>0</v>
      </c>
      <c r="AG1915" s="2">
        <v>6000</v>
      </c>
      <c r="AH1915" s="2">
        <v>0</v>
      </c>
      <c r="AI1915" s="2">
        <v>0</v>
      </c>
      <c r="AJ1915" s="2">
        <v>0</v>
      </c>
      <c r="AK1915" s="2">
        <f>VLOOKUP(Tabla3[[#This Row],[Columna1]],Tabla7[[ID]:[Monto neto de los bonos]],3,0)</f>
        <v>7970.03</v>
      </c>
      <c r="AL1915" s="2">
        <v>0</v>
      </c>
      <c r="AM1915" s="2">
        <v>0</v>
      </c>
      <c r="AN1915" s="2">
        <v>0</v>
      </c>
      <c r="AO1915" s="2">
        <v>0</v>
      </c>
      <c r="AP1915" s="2">
        <v>0</v>
      </c>
      <c r="AQ1915" s="2">
        <v>0</v>
      </c>
      <c r="AR1915" s="2">
        <v>0</v>
      </c>
      <c r="AS1915" s="2">
        <v>3301.74</v>
      </c>
      <c r="AT1915" s="2">
        <v>2201.16</v>
      </c>
      <c r="AU1915" s="2">
        <v>1230.3</v>
      </c>
      <c r="AV1915" s="2">
        <v>0</v>
      </c>
      <c r="AW1915" s="1"/>
      <c r="AX1915" s="2" t="s">
        <v>422</v>
      </c>
      <c r="AY1915" s="8" t="s">
        <v>428</v>
      </c>
    </row>
    <row r="1916" spans="1:51" ht="13.15" customHeight="1" x14ac:dyDescent="0.25">
      <c r="A1916" s="7">
        <v>18057</v>
      </c>
      <c r="B1916" s="2" t="s">
        <v>1761</v>
      </c>
      <c r="C1916" s="2">
        <v>245403</v>
      </c>
      <c r="D1916" s="2" t="s">
        <v>188</v>
      </c>
      <c r="E1916" s="2" t="s">
        <v>190</v>
      </c>
      <c r="F1916" s="2" t="s">
        <v>216</v>
      </c>
      <c r="G1916" s="3">
        <v>41533</v>
      </c>
      <c r="H1916" s="1"/>
      <c r="I1916" s="2">
        <v>11612.32</v>
      </c>
      <c r="J1916" s="2">
        <v>4273.5050000000001</v>
      </c>
      <c r="K1916" s="2">
        <v>4273.5050000000001</v>
      </c>
      <c r="L1916" s="2">
        <v>3117.56</v>
      </c>
      <c r="M1916" s="1"/>
      <c r="N1916" s="5">
        <f t="shared" si="60"/>
        <v>27276.950000000004</v>
      </c>
      <c r="O1916" s="6">
        <f t="shared" si="59"/>
        <v>19508.930000000004</v>
      </c>
      <c r="P1916" s="2">
        <v>30</v>
      </c>
      <c r="Q1916" s="2" t="s">
        <v>37</v>
      </c>
      <c r="R1916" s="2">
        <v>0</v>
      </c>
      <c r="S1916" s="2">
        <v>0</v>
      </c>
      <c r="T1916" s="2">
        <v>0</v>
      </c>
      <c r="U1916" s="2">
        <v>0</v>
      </c>
      <c r="V1916" s="2">
        <v>967.66</v>
      </c>
      <c r="W1916" s="2">
        <v>3032.4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2">
        <f>VLOOKUP(Tabla3[[#This Row],[Columna1]],Tabla5[#All],3,0)</f>
        <v>0</v>
      </c>
      <c r="AF1916" s="2">
        <v>0</v>
      </c>
      <c r="AG1916" s="2">
        <v>0</v>
      </c>
      <c r="AH1916" s="2">
        <v>0</v>
      </c>
      <c r="AI1916" s="2">
        <v>0</v>
      </c>
      <c r="AJ1916" s="2">
        <v>0</v>
      </c>
      <c r="AK1916" s="2">
        <f>VLOOKUP(Tabla3[[#This Row],[Columna1]],Tabla7[[ID]:[Monto neto de los bonos]],3,0)</f>
        <v>3032.4</v>
      </c>
      <c r="AL1916" s="2">
        <v>0</v>
      </c>
      <c r="AM1916" s="2">
        <v>0</v>
      </c>
      <c r="AN1916" s="2">
        <v>0</v>
      </c>
      <c r="AO1916" s="2">
        <v>0</v>
      </c>
      <c r="AP1916" s="2">
        <v>0</v>
      </c>
      <c r="AQ1916" s="4">
        <v>3000</v>
      </c>
      <c r="AR1916" s="2">
        <v>0</v>
      </c>
      <c r="AS1916" s="2">
        <v>3636.68</v>
      </c>
      <c r="AT1916" s="2">
        <v>2424.46</v>
      </c>
      <c r="AU1916" s="2">
        <v>1706.88</v>
      </c>
      <c r="AV1916" s="2">
        <v>0</v>
      </c>
      <c r="AW1916" s="1"/>
      <c r="AX1916" s="2" t="s">
        <v>422</v>
      </c>
      <c r="AY1916" s="8" t="s">
        <v>423</v>
      </c>
    </row>
    <row r="1917" spans="1:51" ht="13.15" customHeight="1" x14ac:dyDescent="0.25">
      <c r="A1917" s="7">
        <v>20009</v>
      </c>
      <c r="B1917" s="2" t="s">
        <v>4155</v>
      </c>
      <c r="C1917" s="2">
        <v>1298403</v>
      </c>
      <c r="D1917" s="2" t="s">
        <v>188</v>
      </c>
      <c r="E1917" s="2" t="s">
        <v>205</v>
      </c>
      <c r="F1917" s="2" t="s">
        <v>193</v>
      </c>
      <c r="G1917" s="3">
        <v>42689</v>
      </c>
      <c r="H1917" s="1"/>
      <c r="I1917" s="2">
        <v>9717.6</v>
      </c>
      <c r="J1917" s="2">
        <v>4447.2349999999997</v>
      </c>
      <c r="K1917" s="2">
        <v>4447.2349999999997</v>
      </c>
      <c r="L1917" s="2">
        <v>1505.23</v>
      </c>
      <c r="M1917" s="1"/>
      <c r="N1917" s="5">
        <f t="shared" si="60"/>
        <v>25378.35</v>
      </c>
      <c r="O1917" s="6">
        <f t="shared" si="59"/>
        <v>19062.149999999994</v>
      </c>
      <c r="P1917" s="2">
        <v>30</v>
      </c>
      <c r="Q1917" s="2" t="s">
        <v>37</v>
      </c>
      <c r="R1917" s="2">
        <v>0</v>
      </c>
      <c r="S1917" s="2">
        <v>0</v>
      </c>
      <c r="T1917" s="2">
        <v>0</v>
      </c>
      <c r="U1917" s="2">
        <v>0</v>
      </c>
      <c r="V1917" s="2">
        <v>893.38</v>
      </c>
      <c r="W1917" s="2">
        <v>1970.03</v>
      </c>
      <c r="X1917" s="2">
        <v>0</v>
      </c>
      <c r="Y1917" s="2">
        <v>2397.64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2">
        <f>VLOOKUP(Tabla3[[#This Row],[Columna1]],Tabla5[#All],3,0)</f>
        <v>0</v>
      </c>
      <c r="AF1917" s="2">
        <v>0</v>
      </c>
      <c r="AG1917" s="2">
        <v>0</v>
      </c>
      <c r="AH1917" s="2">
        <v>0</v>
      </c>
      <c r="AI1917" s="2">
        <v>0</v>
      </c>
      <c r="AJ1917" s="2">
        <v>0</v>
      </c>
      <c r="AK1917" s="2">
        <f>VLOOKUP(Tabla3[[#This Row],[Columna1]],Tabla7[[ID]:[Monto neto de los bonos]],3,0)</f>
        <v>1970.03</v>
      </c>
      <c r="AL1917" s="2">
        <v>0</v>
      </c>
      <c r="AM1917" s="2">
        <v>0</v>
      </c>
      <c r="AN1917" s="2">
        <v>0</v>
      </c>
      <c r="AO1917" s="2">
        <v>0</v>
      </c>
      <c r="AP1917" s="2">
        <v>0</v>
      </c>
      <c r="AQ1917" s="2">
        <v>0</v>
      </c>
      <c r="AR1917" s="2">
        <v>0</v>
      </c>
      <c r="AS1917" s="2">
        <v>3151.58</v>
      </c>
      <c r="AT1917" s="2">
        <v>2101.06</v>
      </c>
      <c r="AU1917" s="2">
        <v>1063.56</v>
      </c>
      <c r="AV1917" s="2">
        <v>0</v>
      </c>
      <c r="AW1917" s="1"/>
      <c r="AX1917" s="2" t="s">
        <v>422</v>
      </c>
      <c r="AY1917" s="8" t="s">
        <v>428</v>
      </c>
    </row>
    <row r="1918" spans="1:51" ht="13.15" customHeight="1" x14ac:dyDescent="0.25">
      <c r="A1918" s="7">
        <v>17093</v>
      </c>
      <c r="B1918" s="2" t="s">
        <v>1762</v>
      </c>
      <c r="C1918" s="2">
        <v>278903</v>
      </c>
      <c r="D1918" s="2" t="s">
        <v>188</v>
      </c>
      <c r="E1918" s="2" t="s">
        <v>198</v>
      </c>
      <c r="F1918" s="2" t="s">
        <v>193</v>
      </c>
      <c r="G1918" s="3">
        <v>41000</v>
      </c>
      <c r="H1918" s="1"/>
      <c r="I1918" s="2">
        <v>9717.6</v>
      </c>
      <c r="J1918" s="2">
        <v>4447.2349999999997</v>
      </c>
      <c r="K1918" s="2">
        <v>4447.2349999999997</v>
      </c>
      <c r="L1918" s="2">
        <v>2831.46</v>
      </c>
      <c r="M1918" s="1"/>
      <c r="N1918" s="5">
        <f t="shared" si="60"/>
        <v>26704.579999999998</v>
      </c>
      <c r="O1918" s="6">
        <f t="shared" si="59"/>
        <v>19831.799999999996</v>
      </c>
      <c r="P1918" s="2">
        <v>30</v>
      </c>
      <c r="Q1918" s="2" t="s">
        <v>37</v>
      </c>
      <c r="R1918" s="2">
        <v>0</v>
      </c>
      <c r="S1918" s="2">
        <v>0</v>
      </c>
      <c r="T1918" s="2">
        <v>0</v>
      </c>
      <c r="U1918" s="2">
        <v>0</v>
      </c>
      <c r="V1918" s="2">
        <v>893.38</v>
      </c>
      <c r="W1918" s="2">
        <v>1970.03</v>
      </c>
      <c r="X1918" s="2">
        <v>0</v>
      </c>
      <c r="Y1918" s="2">
        <v>2397.64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2">
        <f>VLOOKUP(Tabla3[[#This Row],[Columna1]],Tabla5[#All],3,0)</f>
        <v>0</v>
      </c>
      <c r="AF1918" s="2">
        <v>0</v>
      </c>
      <c r="AG1918" s="2">
        <v>0</v>
      </c>
      <c r="AH1918" s="2">
        <v>0</v>
      </c>
      <c r="AI1918" s="2">
        <v>0</v>
      </c>
      <c r="AJ1918" s="2">
        <v>0</v>
      </c>
      <c r="AK1918" s="2">
        <f>VLOOKUP(Tabla3[[#This Row],[Columna1]],Tabla7[[ID]:[Monto neto de los bonos]],3,0)</f>
        <v>1970.03</v>
      </c>
      <c r="AL1918" s="2">
        <v>0</v>
      </c>
      <c r="AM1918" s="2">
        <v>0</v>
      </c>
      <c r="AN1918" s="2">
        <v>0</v>
      </c>
      <c r="AO1918" s="2">
        <v>0</v>
      </c>
      <c r="AP1918" s="2">
        <v>0</v>
      </c>
      <c r="AQ1918" s="2">
        <v>0</v>
      </c>
      <c r="AR1918" s="2">
        <v>0</v>
      </c>
      <c r="AS1918" s="2">
        <v>3350.52</v>
      </c>
      <c r="AT1918" s="2">
        <v>2233.6799999999998</v>
      </c>
      <c r="AU1918" s="2">
        <v>1288.58</v>
      </c>
      <c r="AV1918" s="2">
        <v>0</v>
      </c>
      <c r="AW1918" s="1"/>
      <c r="AX1918" s="2" t="s">
        <v>422</v>
      </c>
      <c r="AY1918" s="8" t="s">
        <v>428</v>
      </c>
    </row>
    <row r="1919" spans="1:51" ht="13.15" customHeight="1" x14ac:dyDescent="0.25">
      <c r="A1919" s="7">
        <v>21444</v>
      </c>
      <c r="B1919" s="2" t="s">
        <v>1763</v>
      </c>
      <c r="C1919" s="2">
        <v>2845403</v>
      </c>
      <c r="D1919" s="2" t="s">
        <v>188</v>
      </c>
      <c r="E1919" s="2" t="s">
        <v>228</v>
      </c>
      <c r="F1919" s="2" t="s">
        <v>36</v>
      </c>
      <c r="G1919" s="3">
        <v>43325</v>
      </c>
      <c r="H1919" s="1"/>
      <c r="I1919" s="2">
        <v>13165.89</v>
      </c>
      <c r="J1919" s="2">
        <v>2789.65</v>
      </c>
      <c r="K1919" s="2">
        <v>2789.65</v>
      </c>
      <c r="L1919" s="2">
        <v>1703.24</v>
      </c>
      <c r="M1919" s="1"/>
      <c r="N1919" s="5">
        <f t="shared" si="60"/>
        <v>21698.11</v>
      </c>
      <c r="O1919" s="6">
        <f t="shared" si="59"/>
        <v>17731.47</v>
      </c>
      <c r="P1919" s="2">
        <v>30</v>
      </c>
      <c r="Q1919" s="2" t="s">
        <v>37</v>
      </c>
      <c r="R1919" s="2">
        <v>0</v>
      </c>
      <c r="S1919" s="2">
        <v>0</v>
      </c>
      <c r="T1919" s="2">
        <v>0</v>
      </c>
      <c r="U1919" s="2">
        <v>0</v>
      </c>
      <c r="V1919" s="2">
        <v>1249.68</v>
      </c>
      <c r="W1919" s="2">
        <v>0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2">
        <f>VLOOKUP(Tabla3[[#This Row],[Columna1]],Tabla5[#All],3,0)</f>
        <v>0</v>
      </c>
      <c r="AF1919" s="2">
        <v>0</v>
      </c>
      <c r="AG1919" s="2">
        <v>0</v>
      </c>
      <c r="AH1919" s="2">
        <v>0</v>
      </c>
      <c r="AI1919" s="2">
        <v>0</v>
      </c>
      <c r="AJ1919" s="2">
        <v>0</v>
      </c>
      <c r="AK1919" s="2">
        <f>VLOOKUP(Tabla3[[#This Row],[Columna1]],Tabla7[[ID]:[Monto neto de los bonos]],3,0)</f>
        <v>0</v>
      </c>
      <c r="AL1919" s="2">
        <v>0</v>
      </c>
      <c r="AM1919" s="2">
        <v>0</v>
      </c>
      <c r="AN1919" s="2">
        <v>0</v>
      </c>
      <c r="AO1919" s="2">
        <v>0</v>
      </c>
      <c r="AP1919" s="2">
        <v>0</v>
      </c>
      <c r="AQ1919" s="2">
        <v>0</v>
      </c>
      <c r="AR1919" s="2">
        <v>0</v>
      </c>
      <c r="AS1919" s="2">
        <v>0</v>
      </c>
      <c r="AT1919" s="2">
        <v>2169.8000000000002</v>
      </c>
      <c r="AU1919" s="2">
        <v>1796.84</v>
      </c>
      <c r="AV1919" s="2">
        <v>0</v>
      </c>
      <c r="AW1919" s="1"/>
      <c r="AX1919" s="2" t="s">
        <v>422</v>
      </c>
      <c r="AY1919" s="8" t="s">
        <v>423</v>
      </c>
    </row>
    <row r="1920" spans="1:51" ht="13.15" customHeight="1" x14ac:dyDescent="0.25">
      <c r="A1920" s="7">
        <v>24961</v>
      </c>
      <c r="B1920" s="2" t="s">
        <v>1764</v>
      </c>
      <c r="C1920" s="2">
        <v>6299503</v>
      </c>
      <c r="D1920" s="2" t="s">
        <v>188</v>
      </c>
      <c r="E1920" s="2" t="s">
        <v>200</v>
      </c>
      <c r="F1920" s="2" t="s">
        <v>193</v>
      </c>
      <c r="G1920" s="3">
        <v>45338</v>
      </c>
      <c r="H1920" s="1"/>
      <c r="I1920" s="2">
        <v>9717.6</v>
      </c>
      <c r="J1920" s="2">
        <v>4447.2349999999997</v>
      </c>
      <c r="K1920" s="2">
        <v>4447.2349999999997</v>
      </c>
      <c r="L1920" s="2">
        <v>0</v>
      </c>
      <c r="M1920" s="1"/>
      <c r="N1920" s="5">
        <f t="shared" si="60"/>
        <v>24848.39</v>
      </c>
      <c r="O1920" s="6">
        <f t="shared" si="59"/>
        <v>18155.289999999997</v>
      </c>
      <c r="P1920" s="2">
        <v>30</v>
      </c>
      <c r="Q1920" s="2" t="s">
        <v>37</v>
      </c>
      <c r="R1920" s="2">
        <v>0</v>
      </c>
      <c r="S1920" s="2">
        <v>0</v>
      </c>
      <c r="T1920" s="2">
        <v>0</v>
      </c>
      <c r="U1920" s="2">
        <v>0</v>
      </c>
      <c r="V1920" s="2">
        <v>893.38</v>
      </c>
      <c r="W1920" s="2">
        <v>1970.03</v>
      </c>
      <c r="X1920" s="2">
        <v>0</v>
      </c>
      <c r="Y1920" s="2">
        <v>3372.91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2">
        <f>VLOOKUP(Tabla3[[#This Row],[Columna1]],Tabla5[#All],3,0)</f>
        <v>0</v>
      </c>
      <c r="AF1920" s="2">
        <v>0</v>
      </c>
      <c r="AG1920" s="2">
        <v>0</v>
      </c>
      <c r="AH1920" s="2">
        <v>0</v>
      </c>
      <c r="AI1920" s="2">
        <v>0</v>
      </c>
      <c r="AJ1920" s="2">
        <v>0</v>
      </c>
      <c r="AK1920" s="2">
        <f>VLOOKUP(Tabla3[[#This Row],[Columna1]],Tabla7[[ID]:[Monto neto de los bonos]],3,0)</f>
        <v>1970.03</v>
      </c>
      <c r="AL1920" s="2">
        <v>0</v>
      </c>
      <c r="AM1920" s="2">
        <v>0</v>
      </c>
      <c r="AN1920" s="2">
        <v>0</v>
      </c>
      <c r="AO1920" s="2">
        <v>0</v>
      </c>
      <c r="AP1920" s="2">
        <v>0</v>
      </c>
      <c r="AQ1920" s="2">
        <v>0</v>
      </c>
      <c r="AR1920" s="2">
        <v>0</v>
      </c>
      <c r="AS1920" s="2">
        <v>3901.06</v>
      </c>
      <c r="AT1920" s="2">
        <v>1950.52</v>
      </c>
      <c r="AU1920" s="2">
        <v>841.52</v>
      </c>
      <c r="AV1920" s="2">
        <v>0</v>
      </c>
      <c r="AW1920" s="1"/>
      <c r="AX1920" s="2" t="s">
        <v>422</v>
      </c>
      <c r="AY1920" s="8" t="s">
        <v>428</v>
      </c>
    </row>
    <row r="1921" spans="1:51" ht="13.15" customHeight="1" x14ac:dyDescent="0.25">
      <c r="A1921" s="7">
        <v>17965</v>
      </c>
      <c r="B1921" s="2" t="s">
        <v>1765</v>
      </c>
      <c r="C1921" s="2">
        <v>238703</v>
      </c>
      <c r="D1921" s="2" t="s">
        <v>188</v>
      </c>
      <c r="E1921" s="2" t="s">
        <v>199</v>
      </c>
      <c r="F1921" s="2" t="s">
        <v>193</v>
      </c>
      <c r="G1921" s="3">
        <v>41529</v>
      </c>
      <c r="H1921" s="1"/>
      <c r="I1921" s="2">
        <v>9717.6</v>
      </c>
      <c r="J1921" s="2">
        <v>4447.2349999999997</v>
      </c>
      <c r="K1921" s="2">
        <v>4447.2349999999997</v>
      </c>
      <c r="L1921" s="1"/>
      <c r="M1921" s="1"/>
      <c r="N1921" s="5">
        <f t="shared" si="60"/>
        <v>18612.07</v>
      </c>
      <c r="O1921" s="6">
        <f t="shared" si="59"/>
        <v>12792.35</v>
      </c>
      <c r="P1921" s="2">
        <v>0</v>
      </c>
      <c r="Q1921" s="2" t="s">
        <v>37</v>
      </c>
      <c r="R1921" s="2">
        <v>0</v>
      </c>
      <c r="S1921" s="2">
        <v>0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2">
        <f>VLOOKUP(Tabla3[[#This Row],[Columna1]],Tabla5[#All],3,0)</f>
        <v>0</v>
      </c>
      <c r="AF1921" s="2">
        <v>0</v>
      </c>
      <c r="AG1921" s="2">
        <v>0</v>
      </c>
      <c r="AH1921" s="2">
        <v>0</v>
      </c>
      <c r="AI1921" s="2">
        <v>0</v>
      </c>
      <c r="AJ1921" s="2">
        <v>0</v>
      </c>
      <c r="AK1921" s="2">
        <f>VLOOKUP(Tabla3[[#This Row],[Columna1]],Tabla7[[ID]:[Monto neto de los bonos]],3,0)</f>
        <v>0</v>
      </c>
      <c r="AL1921" s="2">
        <v>0</v>
      </c>
      <c r="AM1921" s="2">
        <v>0</v>
      </c>
      <c r="AN1921" s="2">
        <v>0</v>
      </c>
      <c r="AO1921" s="2">
        <v>0</v>
      </c>
      <c r="AP1921" s="2">
        <v>0</v>
      </c>
      <c r="AQ1921" s="2">
        <v>0</v>
      </c>
      <c r="AR1921" s="2">
        <v>0</v>
      </c>
      <c r="AS1921" s="2">
        <v>2415.6</v>
      </c>
      <c r="AT1921" s="2">
        <v>1610.4</v>
      </c>
      <c r="AU1921" s="2">
        <v>1793.72</v>
      </c>
      <c r="AV1921" s="2">
        <v>0</v>
      </c>
      <c r="AW1921" s="1"/>
      <c r="AX1921" s="2" t="s">
        <v>422</v>
      </c>
      <c r="AY1921" s="8" t="s">
        <v>428</v>
      </c>
    </row>
    <row r="1922" spans="1:51" ht="13.15" customHeight="1" x14ac:dyDescent="0.25">
      <c r="A1922" s="7">
        <v>15650</v>
      </c>
      <c r="B1922" s="2" t="s">
        <v>4228</v>
      </c>
      <c r="C1922" s="2">
        <v>193203</v>
      </c>
      <c r="D1922" s="2" t="s">
        <v>188</v>
      </c>
      <c r="E1922" s="2" t="s">
        <v>198</v>
      </c>
      <c r="F1922" s="2" t="s">
        <v>193</v>
      </c>
      <c r="G1922" s="3">
        <v>40179</v>
      </c>
      <c r="H1922" s="1"/>
      <c r="I1922" s="2">
        <v>9717.6</v>
      </c>
      <c r="J1922" s="2">
        <v>4447.2349999999997</v>
      </c>
      <c r="K1922" s="2">
        <v>4447.2349999999997</v>
      </c>
      <c r="L1922" s="2">
        <v>4460.49</v>
      </c>
      <c r="M1922" s="1"/>
      <c r="N1922" s="5">
        <f t="shared" si="60"/>
        <v>28333.609999999997</v>
      </c>
      <c r="O1922" s="6">
        <f t="shared" ref="O1922:O1985" si="61">N1922-AS1922-AT1922-AU1922</f>
        <v>20761.629999999994</v>
      </c>
      <c r="P1922" s="2">
        <v>30</v>
      </c>
      <c r="Q1922" s="2" t="s">
        <v>37</v>
      </c>
      <c r="R1922" s="2">
        <v>0</v>
      </c>
      <c r="S1922" s="2">
        <v>0</v>
      </c>
      <c r="T1922" s="2">
        <v>0</v>
      </c>
      <c r="U1922" s="2">
        <v>0</v>
      </c>
      <c r="V1922" s="2">
        <v>893.38</v>
      </c>
      <c r="W1922" s="2">
        <v>1970.03</v>
      </c>
      <c r="X1922" s="2">
        <v>0</v>
      </c>
      <c r="Y1922" s="2">
        <v>2397.64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2">
        <f>VLOOKUP(Tabla3[[#This Row],[Columna1]],Tabla5[#All],3,0)</f>
        <v>0</v>
      </c>
      <c r="AF1922" s="2">
        <v>0</v>
      </c>
      <c r="AG1922" s="2">
        <v>0</v>
      </c>
      <c r="AH1922" s="2">
        <v>0</v>
      </c>
      <c r="AI1922" s="2">
        <v>0</v>
      </c>
      <c r="AJ1922" s="2">
        <v>0</v>
      </c>
      <c r="AK1922" s="2">
        <f>VLOOKUP(Tabla3[[#This Row],[Columna1]],Tabla7[[ID]:[Monto neto de los bonos]],3,0)</f>
        <v>1970.03</v>
      </c>
      <c r="AL1922" s="2">
        <v>0</v>
      </c>
      <c r="AM1922" s="2">
        <v>0</v>
      </c>
      <c r="AN1922" s="2">
        <v>0</v>
      </c>
      <c r="AO1922" s="2">
        <v>0</v>
      </c>
      <c r="AP1922" s="2">
        <v>0</v>
      </c>
      <c r="AQ1922" s="2">
        <v>0</v>
      </c>
      <c r="AR1922" s="2">
        <v>0</v>
      </c>
      <c r="AS1922" s="2">
        <v>3594.88</v>
      </c>
      <c r="AT1922" s="2">
        <v>2396.58</v>
      </c>
      <c r="AU1922" s="2">
        <v>1580.52</v>
      </c>
      <c r="AV1922" s="2">
        <v>0</v>
      </c>
      <c r="AW1922" s="1"/>
      <c r="AX1922" s="2" t="s">
        <v>422</v>
      </c>
      <c r="AY1922" s="8" t="s">
        <v>428</v>
      </c>
    </row>
    <row r="1923" spans="1:51" ht="13.15" customHeight="1" x14ac:dyDescent="0.25">
      <c r="A1923" s="7">
        <v>22736</v>
      </c>
      <c r="B1923" s="2" t="s">
        <v>1766</v>
      </c>
      <c r="C1923" s="2">
        <v>4587203</v>
      </c>
      <c r="D1923" s="2" t="s">
        <v>188</v>
      </c>
      <c r="E1923" s="2" t="s">
        <v>224</v>
      </c>
      <c r="F1923" s="2" t="s">
        <v>41</v>
      </c>
      <c r="G1923" s="3">
        <v>44958</v>
      </c>
      <c r="H1923" s="1"/>
      <c r="I1923" s="2">
        <v>8542.57</v>
      </c>
      <c r="J1923" s="2">
        <v>2234.4899999999998</v>
      </c>
      <c r="K1923" s="2">
        <v>2234.4899999999998</v>
      </c>
      <c r="L1923" s="2">
        <v>0</v>
      </c>
      <c r="M1923" s="1"/>
      <c r="N1923" s="5">
        <f t="shared" si="60"/>
        <v>13878.99</v>
      </c>
      <c r="O1923" s="6">
        <f t="shared" si="61"/>
        <v>11780.25</v>
      </c>
      <c r="P1923" s="2">
        <v>30</v>
      </c>
      <c r="Q1923" s="2" t="s">
        <v>37</v>
      </c>
      <c r="R1923" s="2">
        <v>0</v>
      </c>
      <c r="S1923" s="2">
        <v>0</v>
      </c>
      <c r="T1923" s="2">
        <v>0</v>
      </c>
      <c r="U1923" s="2">
        <v>0</v>
      </c>
      <c r="V1923" s="2">
        <v>867.44</v>
      </c>
      <c r="W1923" s="2">
        <v>0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f>VLOOKUP(Tabla3[[#This Row],[Columna1]],Tabla5[#All],3,0)</f>
        <v>0</v>
      </c>
      <c r="AF1923" s="2">
        <v>0</v>
      </c>
      <c r="AG1923" s="2">
        <v>0</v>
      </c>
      <c r="AH1923" s="2">
        <v>0</v>
      </c>
      <c r="AI1923" s="2">
        <v>0</v>
      </c>
      <c r="AJ1923" s="2">
        <v>0</v>
      </c>
      <c r="AK1923" s="2">
        <f>VLOOKUP(Tabla3[[#This Row],[Columna1]],Tabla7[[ID]:[Monto neto de los bonos]],3,0)</f>
        <v>0</v>
      </c>
      <c r="AL1923" s="2">
        <v>0</v>
      </c>
      <c r="AM1923" s="2">
        <v>0</v>
      </c>
      <c r="AN1923" s="2">
        <v>0</v>
      </c>
      <c r="AO1923" s="2">
        <v>0</v>
      </c>
      <c r="AP1923" s="2">
        <v>0</v>
      </c>
      <c r="AQ1923" s="2">
        <v>0</v>
      </c>
      <c r="AR1923" s="2">
        <v>0</v>
      </c>
      <c r="AS1923" s="2">
        <v>0</v>
      </c>
      <c r="AT1923" s="2">
        <v>1387.9</v>
      </c>
      <c r="AU1923" s="2">
        <v>710.84</v>
      </c>
      <c r="AV1923" s="2">
        <v>0</v>
      </c>
      <c r="AW1923" s="1"/>
      <c r="AX1923" s="2" t="s">
        <v>422</v>
      </c>
      <c r="AY1923" s="8" t="s">
        <v>423</v>
      </c>
    </row>
    <row r="1924" spans="1:51" ht="13.15" customHeight="1" x14ac:dyDescent="0.25">
      <c r="A1924" s="7">
        <v>24273</v>
      </c>
      <c r="B1924" s="2" t="s">
        <v>1767</v>
      </c>
      <c r="C1924" s="2">
        <v>5849803</v>
      </c>
      <c r="D1924" s="2" t="s">
        <v>188</v>
      </c>
      <c r="E1924" s="2" t="s">
        <v>214</v>
      </c>
      <c r="F1924" s="2" t="s">
        <v>193</v>
      </c>
      <c r="G1924" s="3">
        <v>44958</v>
      </c>
      <c r="H1924" s="1"/>
      <c r="I1924" s="2">
        <v>9717.6</v>
      </c>
      <c r="J1924" s="2">
        <v>4447.2349999999997</v>
      </c>
      <c r="K1924" s="2">
        <v>4447.2349999999997</v>
      </c>
      <c r="L1924" s="2">
        <v>0</v>
      </c>
      <c r="M1924" s="1"/>
      <c r="N1924" s="5">
        <f t="shared" si="60"/>
        <v>23873.119999999999</v>
      </c>
      <c r="O1924" s="6">
        <f t="shared" si="61"/>
        <v>18155.28</v>
      </c>
      <c r="P1924" s="2">
        <v>30</v>
      </c>
      <c r="Q1924" s="2" t="s">
        <v>37</v>
      </c>
      <c r="R1924" s="2">
        <v>0</v>
      </c>
      <c r="S1924" s="2">
        <v>0</v>
      </c>
      <c r="T1924" s="2">
        <v>0</v>
      </c>
      <c r="U1924" s="2">
        <v>0</v>
      </c>
      <c r="V1924" s="2">
        <v>893.38</v>
      </c>
      <c r="W1924" s="2">
        <v>1970.03</v>
      </c>
      <c r="X1924" s="2">
        <v>0</v>
      </c>
      <c r="Y1924" s="2">
        <v>2397.64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f>VLOOKUP(Tabla3[[#This Row],[Columna1]],Tabla5[#All],3,0)</f>
        <v>0</v>
      </c>
      <c r="AF1924" s="2">
        <v>0</v>
      </c>
      <c r="AG1924" s="2">
        <v>0</v>
      </c>
      <c r="AH1924" s="2">
        <v>0</v>
      </c>
      <c r="AI1924" s="2">
        <v>0</v>
      </c>
      <c r="AJ1924" s="2">
        <v>0</v>
      </c>
      <c r="AK1924" s="2">
        <f>VLOOKUP(Tabla3[[#This Row],[Columna1]],Tabla7[[ID]:[Monto neto de los bonos]],3,0)</f>
        <v>4685.3900000000003</v>
      </c>
      <c r="AL1924" s="2">
        <v>0</v>
      </c>
      <c r="AM1924" s="2">
        <v>0</v>
      </c>
      <c r="AN1924" s="2">
        <v>0</v>
      </c>
      <c r="AO1924" s="2">
        <v>0</v>
      </c>
      <c r="AP1924" s="2">
        <v>0</v>
      </c>
      <c r="AQ1924" s="2">
        <v>0</v>
      </c>
      <c r="AR1924" s="2">
        <v>0</v>
      </c>
      <c r="AS1924" s="2">
        <v>2925.8</v>
      </c>
      <c r="AT1924" s="2">
        <v>1950.52</v>
      </c>
      <c r="AU1924" s="2">
        <v>841.52</v>
      </c>
      <c r="AV1924" s="2">
        <v>0</v>
      </c>
      <c r="AW1924" s="1"/>
      <c r="AX1924" s="2" t="s">
        <v>422</v>
      </c>
      <c r="AY1924" s="8" t="s">
        <v>428</v>
      </c>
    </row>
    <row r="1925" spans="1:51" ht="13.15" customHeight="1" x14ac:dyDescent="0.25">
      <c r="A1925" s="7">
        <v>22255</v>
      </c>
      <c r="B1925" s="2" t="s">
        <v>4433</v>
      </c>
      <c r="C1925" s="2">
        <v>3915203</v>
      </c>
      <c r="D1925" s="2" t="s">
        <v>188</v>
      </c>
      <c r="E1925" s="2" t="s">
        <v>202</v>
      </c>
      <c r="F1925" s="2" t="s">
        <v>193</v>
      </c>
      <c r="G1925" s="3">
        <v>43815</v>
      </c>
      <c r="H1925" s="1"/>
      <c r="I1925" s="2">
        <v>9717.6</v>
      </c>
      <c r="J1925" s="2">
        <v>4447.2349999999997</v>
      </c>
      <c r="K1925" s="2">
        <v>4447.2349999999997</v>
      </c>
      <c r="L1925" s="2">
        <v>1809.52</v>
      </c>
      <c r="M1925" s="1"/>
      <c r="N1925" s="5">
        <f t="shared" si="60"/>
        <v>25682.639999999999</v>
      </c>
      <c r="O1925" s="6">
        <f t="shared" si="61"/>
        <v>19241.699999999997</v>
      </c>
      <c r="P1925" s="2">
        <v>30</v>
      </c>
      <c r="Q1925" s="2" t="s">
        <v>37</v>
      </c>
      <c r="R1925" s="2">
        <v>0</v>
      </c>
      <c r="S1925" s="2">
        <v>0</v>
      </c>
      <c r="T1925" s="2">
        <v>0</v>
      </c>
      <c r="U1925" s="2">
        <v>0</v>
      </c>
      <c r="V1925" s="2">
        <v>893.38</v>
      </c>
      <c r="W1925" s="2">
        <v>1970.03</v>
      </c>
      <c r="X1925" s="2">
        <v>0</v>
      </c>
      <c r="Y1925" s="2">
        <v>2397.64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f>VLOOKUP(Tabla3[[#This Row],[Columna1]],Tabla5[#All],3,0)</f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0</v>
      </c>
      <c r="AK1925" s="2">
        <f>VLOOKUP(Tabla3[[#This Row],[Columna1]],Tabla7[[ID]:[Monto neto de los bonos]],3,0)</f>
        <v>1970.03</v>
      </c>
      <c r="AL1925" s="2">
        <v>0</v>
      </c>
      <c r="AM1925" s="2">
        <v>0</v>
      </c>
      <c r="AN1925" s="2">
        <v>0</v>
      </c>
      <c r="AO1925" s="2">
        <v>0</v>
      </c>
      <c r="AP1925" s="2">
        <v>0</v>
      </c>
      <c r="AQ1925" s="2">
        <v>0</v>
      </c>
      <c r="AR1925" s="2">
        <v>0</v>
      </c>
      <c r="AS1925" s="2">
        <v>3197.22</v>
      </c>
      <c r="AT1925" s="2">
        <v>2131.48</v>
      </c>
      <c r="AU1925" s="2">
        <v>1112.24</v>
      </c>
      <c r="AV1925" s="2">
        <v>0</v>
      </c>
      <c r="AW1925" s="1"/>
      <c r="AX1925" s="2" t="s">
        <v>422</v>
      </c>
      <c r="AY1925" s="8" t="s">
        <v>428</v>
      </c>
    </row>
    <row r="1926" spans="1:51" ht="13.15" customHeight="1" x14ac:dyDescent="0.25">
      <c r="A1926" s="7">
        <v>11349</v>
      </c>
      <c r="B1926" s="2" t="s">
        <v>1768</v>
      </c>
      <c r="C1926" s="2">
        <v>36003</v>
      </c>
      <c r="D1926" s="2" t="s">
        <v>188</v>
      </c>
      <c r="E1926" s="2" t="s">
        <v>190</v>
      </c>
      <c r="F1926" s="2" t="s">
        <v>216</v>
      </c>
      <c r="G1926" s="3">
        <v>38384</v>
      </c>
      <c r="H1926" s="1"/>
      <c r="I1926" s="2">
        <v>11612.32</v>
      </c>
      <c r="J1926" s="2">
        <v>4273.5050000000001</v>
      </c>
      <c r="K1926" s="2">
        <v>4273.5050000000001</v>
      </c>
      <c r="L1926" s="2">
        <v>5736.84</v>
      </c>
      <c r="M1926" s="1"/>
      <c r="N1926" s="5">
        <f t="shared" si="60"/>
        <v>29896.230000000003</v>
      </c>
      <c r="O1926" s="6">
        <f t="shared" si="61"/>
        <v>20645.27</v>
      </c>
      <c r="P1926" s="2">
        <v>30</v>
      </c>
      <c r="Q1926" s="2" t="s">
        <v>37</v>
      </c>
      <c r="R1926" s="2">
        <v>0</v>
      </c>
      <c r="S1926" s="2">
        <v>0</v>
      </c>
      <c r="T1926" s="2">
        <v>0</v>
      </c>
      <c r="U1926" s="2">
        <v>0</v>
      </c>
      <c r="V1926" s="2">
        <v>967.66</v>
      </c>
      <c r="W1926" s="2">
        <v>3032.4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f>VLOOKUP(Tabla3[[#This Row],[Columna1]],Tabla5[#All],3,0)</f>
        <v>0</v>
      </c>
      <c r="AF1926" s="2">
        <v>0</v>
      </c>
      <c r="AG1926" s="2">
        <v>0</v>
      </c>
      <c r="AH1926" s="2">
        <v>0</v>
      </c>
      <c r="AI1926" s="2">
        <v>0</v>
      </c>
      <c r="AJ1926" s="2">
        <v>0</v>
      </c>
      <c r="AK1926" s="2">
        <f>VLOOKUP(Tabla3[[#This Row],[Columna1]],Tabla7[[ID]:[Monto neto de los bonos]],3,0)</f>
        <v>3032.4</v>
      </c>
      <c r="AL1926" s="2">
        <v>0</v>
      </c>
      <c r="AM1926" s="2">
        <v>0</v>
      </c>
      <c r="AN1926" s="2">
        <v>0</v>
      </c>
      <c r="AO1926" s="2">
        <v>0</v>
      </c>
      <c r="AP1926" s="2">
        <v>0</v>
      </c>
      <c r="AQ1926" s="2">
        <v>0</v>
      </c>
      <c r="AR1926" s="2">
        <v>0</v>
      </c>
      <c r="AS1926" s="2">
        <v>4298.22</v>
      </c>
      <c r="AT1926" s="2">
        <v>2686.38</v>
      </c>
      <c r="AU1926" s="2">
        <v>2266.36</v>
      </c>
      <c r="AV1926" s="2">
        <v>0</v>
      </c>
      <c r="AW1926" s="1"/>
      <c r="AX1926" s="2" t="s">
        <v>422</v>
      </c>
      <c r="AY1926" s="8" t="s">
        <v>423</v>
      </c>
    </row>
    <row r="1927" spans="1:51" ht="13.15" customHeight="1" x14ac:dyDescent="0.25">
      <c r="A1927" s="7">
        <v>13326</v>
      </c>
      <c r="B1927" s="2" t="s">
        <v>1769</v>
      </c>
      <c r="C1927" s="2">
        <v>103203</v>
      </c>
      <c r="D1927" s="2" t="s">
        <v>188</v>
      </c>
      <c r="E1927" s="2" t="s">
        <v>214</v>
      </c>
      <c r="F1927" s="2" t="s">
        <v>193</v>
      </c>
      <c r="G1927" s="3">
        <v>38603</v>
      </c>
      <c r="H1927" s="1"/>
      <c r="I1927" s="2">
        <v>9717.6</v>
      </c>
      <c r="J1927" s="2">
        <v>4447.2349999999997</v>
      </c>
      <c r="K1927" s="2">
        <v>4447.2349999999997</v>
      </c>
      <c r="L1927" s="2">
        <v>3464</v>
      </c>
      <c r="M1927" s="1"/>
      <c r="N1927" s="5">
        <f t="shared" si="60"/>
        <v>27337.119999999999</v>
      </c>
      <c r="O1927" s="6">
        <f t="shared" si="61"/>
        <v>20192.84</v>
      </c>
      <c r="P1927" s="2">
        <v>30</v>
      </c>
      <c r="Q1927" s="2" t="s">
        <v>37</v>
      </c>
      <c r="R1927" s="2">
        <v>0</v>
      </c>
      <c r="S1927" s="2">
        <v>0</v>
      </c>
      <c r="T1927" s="2">
        <v>0</v>
      </c>
      <c r="U1927" s="2">
        <v>0</v>
      </c>
      <c r="V1927" s="2">
        <v>893.38</v>
      </c>
      <c r="W1927" s="2">
        <v>1970.03</v>
      </c>
      <c r="X1927" s="2">
        <v>0</v>
      </c>
      <c r="Y1927" s="2">
        <v>2397.64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f>VLOOKUP(Tabla3[[#This Row],[Columna1]],Tabla5[#All],3,0)</f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>
        <f>VLOOKUP(Tabla3[[#This Row],[Columna1]],Tabla7[[ID]:[Monto neto de los bonos]],3,0)</f>
        <v>1970.03</v>
      </c>
      <c r="AL1927" s="2">
        <v>0</v>
      </c>
      <c r="AM1927" s="2">
        <v>0</v>
      </c>
      <c r="AN1927" s="2">
        <v>0</v>
      </c>
      <c r="AO1927" s="2">
        <v>0</v>
      </c>
      <c r="AP1927" s="2">
        <v>0</v>
      </c>
      <c r="AQ1927" s="2">
        <v>0</v>
      </c>
      <c r="AR1927" s="2">
        <v>0</v>
      </c>
      <c r="AS1927" s="2">
        <v>3445.4</v>
      </c>
      <c r="AT1927" s="2">
        <v>2296.94</v>
      </c>
      <c r="AU1927" s="2">
        <v>1401.94</v>
      </c>
      <c r="AV1927" s="2">
        <v>0</v>
      </c>
      <c r="AW1927" s="1"/>
      <c r="AX1927" s="2" t="s">
        <v>422</v>
      </c>
      <c r="AY1927" s="8" t="s">
        <v>428</v>
      </c>
    </row>
    <row r="1928" spans="1:51" ht="13.15" customHeight="1" x14ac:dyDescent="0.25">
      <c r="A1928" s="7">
        <v>19419</v>
      </c>
      <c r="B1928" s="2" t="s">
        <v>1770</v>
      </c>
      <c r="C1928" s="2">
        <v>440003</v>
      </c>
      <c r="D1928" s="2" t="s">
        <v>188</v>
      </c>
      <c r="E1928" s="2" t="s">
        <v>205</v>
      </c>
      <c r="F1928" s="2" t="s">
        <v>193</v>
      </c>
      <c r="G1928" s="3">
        <v>42349</v>
      </c>
      <c r="H1928" s="1"/>
      <c r="I1928" s="2">
        <v>9717.6</v>
      </c>
      <c r="J1928" s="2">
        <v>4447.2349999999997</v>
      </c>
      <c r="K1928" s="2">
        <v>4447.2349999999997</v>
      </c>
      <c r="L1928" s="2">
        <v>1433.53</v>
      </c>
      <c r="M1928" s="1"/>
      <c r="N1928" s="5">
        <f t="shared" si="60"/>
        <v>26205.879999999997</v>
      </c>
      <c r="O1928" s="6">
        <f t="shared" si="61"/>
        <v>19919.099999999999</v>
      </c>
      <c r="P1928" s="2">
        <v>30</v>
      </c>
      <c r="Q1928" s="2" t="s">
        <v>37</v>
      </c>
      <c r="R1928" s="2">
        <v>0</v>
      </c>
      <c r="S1928" s="2">
        <v>0</v>
      </c>
      <c r="T1928" s="2">
        <v>0</v>
      </c>
      <c r="U1928" s="2">
        <v>0</v>
      </c>
      <c r="V1928" s="2">
        <v>893.38</v>
      </c>
      <c r="W1928" s="2">
        <v>2869.26</v>
      </c>
      <c r="X1928" s="2">
        <v>0</v>
      </c>
      <c r="Y1928" s="2">
        <v>2397.64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f>VLOOKUP(Tabla3[[#This Row],[Columna1]],Tabla5[#All],3,0)</f>
        <v>0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>
        <f>VLOOKUP(Tabla3[[#This Row],[Columna1]],Tabla7[[ID]:[Monto neto de los bonos]],3,0)</f>
        <v>2869.26</v>
      </c>
      <c r="AL1928" s="2">
        <v>0</v>
      </c>
      <c r="AM1928" s="2">
        <v>0</v>
      </c>
      <c r="AN1928" s="2">
        <v>0</v>
      </c>
      <c r="AO1928" s="2">
        <v>0</v>
      </c>
      <c r="AP1928" s="2">
        <v>0</v>
      </c>
      <c r="AQ1928" s="2">
        <v>0</v>
      </c>
      <c r="AR1928" s="2">
        <v>0</v>
      </c>
      <c r="AS1928" s="2">
        <v>3140.82</v>
      </c>
      <c r="AT1928" s="2">
        <v>2093.88</v>
      </c>
      <c r="AU1928" s="2">
        <v>1052.08</v>
      </c>
      <c r="AV1928" s="2">
        <v>0</v>
      </c>
      <c r="AW1928" s="1"/>
      <c r="AX1928" s="2" t="s">
        <v>422</v>
      </c>
      <c r="AY1928" s="8" t="s">
        <v>428</v>
      </c>
    </row>
    <row r="1929" spans="1:51" ht="13.15" customHeight="1" x14ac:dyDescent="0.25">
      <c r="A1929" s="7">
        <v>18606</v>
      </c>
      <c r="B1929" s="2" t="s">
        <v>1771</v>
      </c>
      <c r="C1929" s="2">
        <v>361103</v>
      </c>
      <c r="D1929" s="2" t="s">
        <v>188</v>
      </c>
      <c r="E1929" s="2" t="s">
        <v>192</v>
      </c>
      <c r="F1929" s="2" t="s">
        <v>193</v>
      </c>
      <c r="G1929" s="3">
        <v>41835</v>
      </c>
      <c r="H1929" s="1"/>
      <c r="I1929" s="2">
        <v>9717.6</v>
      </c>
      <c r="J1929" s="2">
        <v>4447.2349999999997</v>
      </c>
      <c r="K1929" s="2">
        <v>4447.2349999999997</v>
      </c>
      <c r="L1929" s="2">
        <v>3149.31</v>
      </c>
      <c r="M1929" s="1"/>
      <c r="N1929" s="5">
        <f t="shared" si="60"/>
        <v>27022.43</v>
      </c>
      <c r="O1929" s="6">
        <f t="shared" si="61"/>
        <v>20013.23</v>
      </c>
      <c r="P1929" s="2">
        <v>30</v>
      </c>
      <c r="Q1929" s="2" t="s">
        <v>37</v>
      </c>
      <c r="R1929" s="2">
        <v>0</v>
      </c>
      <c r="S1929" s="2">
        <v>0</v>
      </c>
      <c r="T1929" s="2">
        <v>0</v>
      </c>
      <c r="U1929" s="2">
        <v>0</v>
      </c>
      <c r="V1929" s="2">
        <v>893.38</v>
      </c>
      <c r="W1929" s="2">
        <v>1970.03</v>
      </c>
      <c r="X1929" s="2">
        <v>0</v>
      </c>
      <c r="Y1929" s="2">
        <v>2397.64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2">
        <f>VLOOKUP(Tabla3[[#This Row],[Columna1]],Tabla5[#All],3,0)</f>
        <v>0</v>
      </c>
      <c r="AF1929" s="2">
        <v>0</v>
      </c>
      <c r="AG1929" s="2">
        <v>0</v>
      </c>
      <c r="AH1929" s="2">
        <v>0</v>
      </c>
      <c r="AI1929" s="2">
        <v>0</v>
      </c>
      <c r="AJ1929" s="2">
        <v>0</v>
      </c>
      <c r="AK1929" s="2">
        <f>VLOOKUP(Tabla3[[#This Row],[Columna1]],Tabla7[[ID]:[Monto neto de los bonos]],3,0)</f>
        <v>1970.03</v>
      </c>
      <c r="AL1929" s="2">
        <v>0</v>
      </c>
      <c r="AM1929" s="2">
        <v>0</v>
      </c>
      <c r="AN1929" s="2">
        <v>0</v>
      </c>
      <c r="AO1929" s="2">
        <v>0</v>
      </c>
      <c r="AP1929" s="2">
        <v>0</v>
      </c>
      <c r="AQ1929" s="2">
        <v>0</v>
      </c>
      <c r="AR1929" s="2">
        <v>0</v>
      </c>
      <c r="AS1929" s="2">
        <v>3398.2</v>
      </c>
      <c r="AT1929" s="2">
        <v>2265.46</v>
      </c>
      <c r="AU1929" s="2">
        <v>1345.54</v>
      </c>
      <c r="AV1929" s="2">
        <v>0</v>
      </c>
      <c r="AW1929" s="1"/>
      <c r="AX1929" s="2" t="s">
        <v>422</v>
      </c>
      <c r="AY1929" s="8" t="s">
        <v>428</v>
      </c>
    </row>
    <row r="1930" spans="1:51" ht="13.15" customHeight="1" x14ac:dyDescent="0.25">
      <c r="A1930" s="7">
        <v>22305</v>
      </c>
      <c r="B1930" s="2" t="s">
        <v>1772</v>
      </c>
      <c r="C1930" s="2">
        <v>3971203</v>
      </c>
      <c r="D1930" s="2" t="s">
        <v>188</v>
      </c>
      <c r="E1930" s="2" t="s">
        <v>190</v>
      </c>
      <c r="F1930" s="2" t="s">
        <v>191</v>
      </c>
      <c r="G1930" s="3">
        <v>43815</v>
      </c>
      <c r="H1930" s="1"/>
      <c r="I1930" s="2">
        <v>9708.5300000000007</v>
      </c>
      <c r="J1930" s="2">
        <v>4443.09</v>
      </c>
      <c r="K1930" s="2">
        <v>4443.09</v>
      </c>
      <c r="L1930" s="2">
        <v>1807.82</v>
      </c>
      <c r="M1930" s="1"/>
      <c r="N1930" s="5">
        <f t="shared" si="60"/>
        <v>24327.49</v>
      </c>
      <c r="O1930" s="6">
        <f t="shared" si="61"/>
        <v>17893.29</v>
      </c>
      <c r="P1930" s="2">
        <v>30</v>
      </c>
      <c r="Q1930" s="2" t="s">
        <v>37</v>
      </c>
      <c r="R1930" s="2">
        <v>0</v>
      </c>
      <c r="S1930" s="2">
        <v>0</v>
      </c>
      <c r="T1930" s="2">
        <v>0</v>
      </c>
      <c r="U1930" s="2">
        <v>0</v>
      </c>
      <c r="V1930" s="2">
        <v>892.56</v>
      </c>
      <c r="W1930" s="2">
        <v>3032.4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2">
        <f>VLOOKUP(Tabla3[[#This Row],[Columna1]],Tabla5[#All],3,0)</f>
        <v>0</v>
      </c>
      <c r="AF1930" s="2">
        <v>5000</v>
      </c>
      <c r="AG1930" s="2">
        <v>0</v>
      </c>
      <c r="AH1930" s="2">
        <v>0</v>
      </c>
      <c r="AI1930" s="2">
        <v>0</v>
      </c>
      <c r="AJ1930" s="2">
        <v>0</v>
      </c>
      <c r="AK1930" s="2">
        <f>VLOOKUP(Tabla3[[#This Row],[Columna1]],Tabla7[[ID]:[Monto neto de los bonos]],3,0)</f>
        <v>3032.4</v>
      </c>
      <c r="AL1930" s="2">
        <v>0</v>
      </c>
      <c r="AM1930" s="2">
        <v>0</v>
      </c>
      <c r="AN1930" s="2">
        <v>0</v>
      </c>
      <c r="AO1930" s="2">
        <v>0</v>
      </c>
      <c r="AP1930" s="2">
        <v>0</v>
      </c>
      <c r="AQ1930" s="2">
        <v>0</v>
      </c>
      <c r="AR1930" s="2">
        <v>0</v>
      </c>
      <c r="AS1930" s="2">
        <v>3194.28</v>
      </c>
      <c r="AT1930" s="2">
        <v>2129.52</v>
      </c>
      <c r="AU1930" s="2">
        <v>1110.4000000000001</v>
      </c>
      <c r="AV1930" s="2">
        <v>0</v>
      </c>
      <c r="AW1930" s="1"/>
      <c r="AX1930" s="2" t="s">
        <v>422</v>
      </c>
      <c r="AY1930" s="8" t="s">
        <v>423</v>
      </c>
    </row>
    <row r="1931" spans="1:51" ht="13.15" customHeight="1" x14ac:dyDescent="0.25">
      <c r="A1931" s="7">
        <v>22299</v>
      </c>
      <c r="B1931" s="2" t="s">
        <v>1773</v>
      </c>
      <c r="C1931" s="2">
        <v>3969303</v>
      </c>
      <c r="D1931" s="2" t="s">
        <v>188</v>
      </c>
      <c r="E1931" s="2" t="s">
        <v>190</v>
      </c>
      <c r="F1931" s="2" t="s">
        <v>191</v>
      </c>
      <c r="G1931" s="3">
        <v>43815</v>
      </c>
      <c r="H1931" s="1"/>
      <c r="I1931" s="2">
        <v>9708.5300000000007</v>
      </c>
      <c r="J1931" s="2">
        <v>4443.09</v>
      </c>
      <c r="K1931" s="2">
        <v>4443.09</v>
      </c>
      <c r="L1931" s="2">
        <v>1807.82</v>
      </c>
      <c r="M1931" s="1"/>
      <c r="N1931" s="5">
        <f t="shared" si="60"/>
        <v>24327.49</v>
      </c>
      <c r="O1931" s="6">
        <f t="shared" si="61"/>
        <v>17893.29</v>
      </c>
      <c r="P1931" s="2">
        <v>30</v>
      </c>
      <c r="Q1931" s="2" t="s">
        <v>37</v>
      </c>
      <c r="R1931" s="2">
        <v>0</v>
      </c>
      <c r="S1931" s="2">
        <v>0</v>
      </c>
      <c r="T1931" s="2">
        <v>0</v>
      </c>
      <c r="U1931" s="2">
        <v>0</v>
      </c>
      <c r="V1931" s="2">
        <v>892.56</v>
      </c>
      <c r="W1931" s="2">
        <v>3032.4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2">
        <f>VLOOKUP(Tabla3[[#This Row],[Columna1]],Tabla5[#All],3,0)</f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0</v>
      </c>
      <c r="AK1931" s="2">
        <f>VLOOKUP(Tabla3[[#This Row],[Columna1]],Tabla7[[ID]:[Monto neto de los bonos]],3,0)</f>
        <v>3032.4</v>
      </c>
      <c r="AL1931" s="2">
        <v>0</v>
      </c>
      <c r="AM1931" s="2">
        <v>0</v>
      </c>
      <c r="AN1931" s="2">
        <v>0</v>
      </c>
      <c r="AO1931" s="2">
        <v>0</v>
      </c>
      <c r="AP1931" s="2">
        <v>0</v>
      </c>
      <c r="AQ1931" s="2">
        <v>0</v>
      </c>
      <c r="AR1931" s="2">
        <v>0</v>
      </c>
      <c r="AS1931" s="2">
        <v>3194.28</v>
      </c>
      <c r="AT1931" s="2">
        <v>2129.52</v>
      </c>
      <c r="AU1931" s="2">
        <v>1110.4000000000001</v>
      </c>
      <c r="AV1931" s="2">
        <v>0</v>
      </c>
      <c r="AW1931" s="1"/>
      <c r="AX1931" s="2" t="s">
        <v>422</v>
      </c>
      <c r="AY1931" s="8" t="s">
        <v>423</v>
      </c>
    </row>
    <row r="1932" spans="1:51" ht="13.15" customHeight="1" x14ac:dyDescent="0.25">
      <c r="A1932" s="7">
        <v>19599</v>
      </c>
      <c r="B1932" s="2" t="s">
        <v>1774</v>
      </c>
      <c r="C1932" s="2">
        <v>769203</v>
      </c>
      <c r="D1932" s="2" t="s">
        <v>188</v>
      </c>
      <c r="E1932" s="2" t="s">
        <v>199</v>
      </c>
      <c r="F1932" s="2" t="s">
        <v>193</v>
      </c>
      <c r="G1932" s="3">
        <v>42487</v>
      </c>
      <c r="H1932" s="1"/>
      <c r="I1932" s="2">
        <v>9717.6</v>
      </c>
      <c r="J1932" s="2">
        <v>4447.2349999999997</v>
      </c>
      <c r="K1932" s="2">
        <v>4447.2349999999997</v>
      </c>
      <c r="L1932" s="2">
        <v>1505.23</v>
      </c>
      <c r="M1932" s="1"/>
      <c r="N1932" s="5">
        <f t="shared" si="60"/>
        <v>25378.35</v>
      </c>
      <c r="O1932" s="6">
        <f t="shared" si="61"/>
        <v>19062.149999999994</v>
      </c>
      <c r="P1932" s="2">
        <v>30</v>
      </c>
      <c r="Q1932" s="2" t="s">
        <v>37</v>
      </c>
      <c r="R1932" s="2">
        <v>0</v>
      </c>
      <c r="S1932" s="2">
        <v>0</v>
      </c>
      <c r="T1932" s="2">
        <v>0</v>
      </c>
      <c r="U1932" s="2">
        <v>0</v>
      </c>
      <c r="V1932" s="2">
        <v>893.38</v>
      </c>
      <c r="W1932" s="2">
        <v>1970.03</v>
      </c>
      <c r="X1932" s="2">
        <v>0</v>
      </c>
      <c r="Y1932" s="2">
        <v>2397.64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2">
        <f>VLOOKUP(Tabla3[[#This Row],[Columna1]],Tabla5[#All],3,0)</f>
        <v>0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f>VLOOKUP(Tabla3[[#This Row],[Columna1]],Tabla7[[ID]:[Monto neto de los bonos]],3,0)</f>
        <v>1970.03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  <c r="AQ1932" s="2">
        <v>0</v>
      </c>
      <c r="AR1932" s="2">
        <v>0</v>
      </c>
      <c r="AS1932" s="2">
        <v>3151.58</v>
      </c>
      <c r="AT1932" s="2">
        <v>2101.06</v>
      </c>
      <c r="AU1932" s="2">
        <v>1063.56</v>
      </c>
      <c r="AV1932" s="2">
        <v>0</v>
      </c>
      <c r="AW1932" s="1"/>
      <c r="AX1932" s="2" t="s">
        <v>422</v>
      </c>
      <c r="AY1932" s="8" t="s">
        <v>428</v>
      </c>
    </row>
    <row r="1933" spans="1:51" ht="13.15" customHeight="1" x14ac:dyDescent="0.25">
      <c r="A1933" s="7">
        <v>91989</v>
      </c>
      <c r="B1933" s="2" t="s">
        <v>4351</v>
      </c>
      <c r="C1933" s="2">
        <v>401403</v>
      </c>
      <c r="D1933" s="2" t="s">
        <v>188</v>
      </c>
      <c r="E1933" s="2" t="s">
        <v>249</v>
      </c>
      <c r="F1933" s="2" t="s">
        <v>36</v>
      </c>
      <c r="G1933" s="3">
        <v>38215</v>
      </c>
      <c r="H1933" s="1"/>
      <c r="I1933" s="2">
        <v>13165.89</v>
      </c>
      <c r="J1933" s="2">
        <v>2789.65</v>
      </c>
      <c r="K1933" s="2">
        <v>2789.65</v>
      </c>
      <c r="L1933" s="2">
        <v>5510.39</v>
      </c>
      <c r="M1933" s="2">
        <v>1695.66</v>
      </c>
      <c r="N1933" s="5">
        <f t="shared" si="60"/>
        <v>28593.07</v>
      </c>
      <c r="O1933" s="6">
        <f t="shared" si="61"/>
        <v>22900.75</v>
      </c>
      <c r="P1933" s="2">
        <v>30</v>
      </c>
      <c r="Q1933" s="2" t="s">
        <v>37</v>
      </c>
      <c r="R1933" s="2">
        <v>0</v>
      </c>
      <c r="S1933" s="2">
        <v>0</v>
      </c>
      <c r="T1933" s="2">
        <v>0</v>
      </c>
      <c r="U1933" s="2">
        <v>0</v>
      </c>
      <c r="V1933" s="2">
        <v>1249.68</v>
      </c>
      <c r="W1933" s="2">
        <v>0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1392.15</v>
      </c>
      <c r="AE1933" s="2">
        <f>VLOOKUP(Tabla3[[#This Row],[Columna1]],Tabla5[#All],3,0)</f>
        <v>1392.15</v>
      </c>
      <c r="AF1933" s="2">
        <v>0</v>
      </c>
      <c r="AG1933" s="2">
        <v>0</v>
      </c>
      <c r="AH1933" s="2">
        <v>0</v>
      </c>
      <c r="AI1933" s="2">
        <v>0</v>
      </c>
      <c r="AJ1933" s="2">
        <v>0</v>
      </c>
      <c r="AK1933" s="2">
        <f>VLOOKUP(Tabla3[[#This Row],[Columna1]],Tabla7[[ID]:[Monto neto de los bonos]],3,0)</f>
        <v>0</v>
      </c>
      <c r="AL1933" s="2">
        <v>0</v>
      </c>
      <c r="AM1933" s="2">
        <v>0</v>
      </c>
      <c r="AN1933" s="2">
        <v>0</v>
      </c>
      <c r="AO1933" s="2">
        <v>0</v>
      </c>
      <c r="AP1933" s="2">
        <v>0</v>
      </c>
      <c r="AQ1933" s="2">
        <v>0</v>
      </c>
      <c r="AR1933" s="2">
        <v>0</v>
      </c>
      <c r="AS1933" s="2">
        <v>0</v>
      </c>
      <c r="AT1933" s="2">
        <v>2720.08</v>
      </c>
      <c r="AU1933" s="2">
        <v>2972.24</v>
      </c>
      <c r="AV1933" s="2">
        <v>0</v>
      </c>
      <c r="AW1933" s="1"/>
      <c r="AX1933" s="2" t="s">
        <v>422</v>
      </c>
      <c r="AY1933" s="8" t="s">
        <v>423</v>
      </c>
    </row>
    <row r="1934" spans="1:51" ht="13.15" customHeight="1" x14ac:dyDescent="0.25">
      <c r="A1934" s="7">
        <v>16012</v>
      </c>
      <c r="B1934" s="2" t="s">
        <v>1775</v>
      </c>
      <c r="C1934" s="2">
        <v>208103</v>
      </c>
      <c r="D1934" s="2" t="s">
        <v>188</v>
      </c>
      <c r="E1934" s="2" t="s">
        <v>202</v>
      </c>
      <c r="F1934" s="2" t="s">
        <v>193</v>
      </c>
      <c r="G1934" s="3">
        <v>40483</v>
      </c>
      <c r="H1934" s="1"/>
      <c r="I1934" s="2">
        <v>9717.6</v>
      </c>
      <c r="J1934" s="2">
        <v>4447.2349999999997</v>
      </c>
      <c r="K1934" s="2">
        <v>4447.2349999999997</v>
      </c>
      <c r="L1934" s="2">
        <v>2554.4899999999998</v>
      </c>
      <c r="M1934" s="1"/>
      <c r="N1934" s="5">
        <f t="shared" si="60"/>
        <v>26427.609999999997</v>
      </c>
      <c r="O1934" s="6">
        <f t="shared" si="61"/>
        <v>19673.689999999999</v>
      </c>
      <c r="P1934" s="2">
        <v>30</v>
      </c>
      <c r="Q1934" s="2" t="s">
        <v>37</v>
      </c>
      <c r="R1934" s="2">
        <v>0</v>
      </c>
      <c r="S1934" s="2">
        <v>0</v>
      </c>
      <c r="T1934" s="2">
        <v>0</v>
      </c>
      <c r="U1934" s="2">
        <v>0</v>
      </c>
      <c r="V1934" s="2">
        <v>893.38</v>
      </c>
      <c r="W1934" s="2">
        <v>1970.03</v>
      </c>
      <c r="X1934" s="2">
        <v>0</v>
      </c>
      <c r="Y1934" s="2">
        <v>2397.64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2">
        <f>VLOOKUP(Tabla3[[#This Row],[Columna1]],Tabla5[#All],3,0)</f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f>VLOOKUP(Tabla3[[#This Row],[Columna1]],Tabla7[[ID]:[Monto neto de los bonos]],3,0)</f>
        <v>1970.03</v>
      </c>
      <c r="AL1934" s="2">
        <v>0</v>
      </c>
      <c r="AM1934" s="2">
        <v>0</v>
      </c>
      <c r="AN1934" s="2">
        <v>0</v>
      </c>
      <c r="AO1934" s="2">
        <v>0</v>
      </c>
      <c r="AP1934" s="2">
        <v>0</v>
      </c>
      <c r="AQ1934" s="2">
        <v>0</v>
      </c>
      <c r="AR1934" s="2">
        <v>0</v>
      </c>
      <c r="AS1934" s="2">
        <v>3308.98</v>
      </c>
      <c r="AT1934" s="2">
        <v>2205.98</v>
      </c>
      <c r="AU1934" s="2">
        <v>1238.96</v>
      </c>
      <c r="AV1934" s="2">
        <v>0</v>
      </c>
      <c r="AW1934" s="1"/>
      <c r="AX1934" s="2" t="s">
        <v>422</v>
      </c>
      <c r="AY1934" s="8" t="s">
        <v>428</v>
      </c>
    </row>
    <row r="1935" spans="1:51" ht="13.15" customHeight="1" x14ac:dyDescent="0.25">
      <c r="A1935" s="7">
        <v>13986</v>
      </c>
      <c r="B1935" s="2" t="s">
        <v>4523</v>
      </c>
      <c r="C1935" s="2">
        <v>136203</v>
      </c>
      <c r="D1935" s="2" t="s">
        <v>188</v>
      </c>
      <c r="E1935" s="2" t="s">
        <v>197</v>
      </c>
      <c r="F1935" s="2" t="s">
        <v>36</v>
      </c>
      <c r="G1935" s="3">
        <v>41974</v>
      </c>
      <c r="H1935" s="1"/>
      <c r="I1935" s="2">
        <v>13165.89</v>
      </c>
      <c r="J1935" s="2">
        <v>2789.65</v>
      </c>
      <c r="K1935" s="2">
        <v>2789.65</v>
      </c>
      <c r="L1935" s="2">
        <v>3121.84</v>
      </c>
      <c r="M1935" s="1"/>
      <c r="N1935" s="5">
        <f t="shared" si="60"/>
        <v>23116.71</v>
      </c>
      <c r="O1935" s="6">
        <f t="shared" si="61"/>
        <v>18705.189999999999</v>
      </c>
      <c r="P1935" s="2">
        <v>30</v>
      </c>
      <c r="Q1935" s="2" t="s">
        <v>37</v>
      </c>
      <c r="R1935" s="2">
        <v>0</v>
      </c>
      <c r="S1935" s="2">
        <v>0</v>
      </c>
      <c r="T1935" s="2">
        <v>0</v>
      </c>
      <c r="U1935" s="2">
        <v>0</v>
      </c>
      <c r="V1935" s="2">
        <v>1249.68</v>
      </c>
      <c r="W1935" s="2">
        <v>0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2">
        <f>VLOOKUP(Tabla3[[#This Row],[Columna1]],Tabla5[#All],3,0)</f>
        <v>0</v>
      </c>
      <c r="AF1935" s="2">
        <v>0</v>
      </c>
      <c r="AG1935" s="2">
        <v>0</v>
      </c>
      <c r="AH1935" s="2">
        <v>0</v>
      </c>
      <c r="AI1935" s="2">
        <v>0</v>
      </c>
      <c r="AJ1935" s="2">
        <v>0</v>
      </c>
      <c r="AK1935" s="2">
        <f>VLOOKUP(Tabla3[[#This Row],[Columna1]],Tabla7[[ID]:[Monto neto de los bonos]],3,0)</f>
        <v>0</v>
      </c>
      <c r="AL1935" s="2">
        <v>0</v>
      </c>
      <c r="AM1935" s="2">
        <v>0</v>
      </c>
      <c r="AN1935" s="2">
        <v>0</v>
      </c>
      <c r="AO1935" s="2">
        <v>0</v>
      </c>
      <c r="AP1935" s="2">
        <v>0</v>
      </c>
      <c r="AQ1935" s="2">
        <v>0</v>
      </c>
      <c r="AR1935" s="2">
        <v>0</v>
      </c>
      <c r="AS1935" s="2">
        <v>0</v>
      </c>
      <c r="AT1935" s="2">
        <v>2311.66</v>
      </c>
      <c r="AU1935" s="2">
        <v>2099.86</v>
      </c>
      <c r="AV1935" s="2">
        <v>0</v>
      </c>
      <c r="AW1935" s="1"/>
      <c r="AX1935" s="2" t="s">
        <v>422</v>
      </c>
      <c r="AY1935" s="8" t="s">
        <v>423</v>
      </c>
    </row>
    <row r="1936" spans="1:51" ht="13.15" customHeight="1" x14ac:dyDescent="0.25">
      <c r="A1936" s="7">
        <v>22308</v>
      </c>
      <c r="B1936" s="2" t="s">
        <v>1776</v>
      </c>
      <c r="C1936" s="2">
        <v>3969203</v>
      </c>
      <c r="D1936" s="2" t="s">
        <v>188</v>
      </c>
      <c r="E1936" s="2" t="s">
        <v>190</v>
      </c>
      <c r="F1936" s="2" t="s">
        <v>191</v>
      </c>
      <c r="G1936" s="3">
        <v>43815</v>
      </c>
      <c r="H1936" s="1"/>
      <c r="I1936" s="2">
        <v>9708.5300000000007</v>
      </c>
      <c r="J1936" s="2">
        <v>4443.09</v>
      </c>
      <c r="K1936" s="2">
        <v>4443.09</v>
      </c>
      <c r="L1936" s="2">
        <v>1807.82</v>
      </c>
      <c r="M1936" s="1"/>
      <c r="N1936" s="5">
        <f t="shared" si="60"/>
        <v>24327.49</v>
      </c>
      <c r="O1936" s="6">
        <f t="shared" si="61"/>
        <v>17893.29</v>
      </c>
      <c r="P1936" s="2">
        <v>30</v>
      </c>
      <c r="Q1936" s="2" t="s">
        <v>37</v>
      </c>
      <c r="R1936" s="2">
        <v>0</v>
      </c>
      <c r="S1936" s="2">
        <v>0</v>
      </c>
      <c r="T1936" s="2">
        <v>0</v>
      </c>
      <c r="U1936" s="2">
        <v>0</v>
      </c>
      <c r="V1936" s="2">
        <v>892.56</v>
      </c>
      <c r="W1936" s="2">
        <v>3032.4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f>VLOOKUP(Tabla3[[#This Row],[Columna1]],Tabla5[#All],3,0)</f>
        <v>0</v>
      </c>
      <c r="AF1936" s="2">
        <v>0</v>
      </c>
      <c r="AG1936" s="2">
        <v>0</v>
      </c>
      <c r="AH1936" s="2">
        <v>0</v>
      </c>
      <c r="AI1936" s="2">
        <v>0</v>
      </c>
      <c r="AJ1936" s="2">
        <v>0</v>
      </c>
      <c r="AK1936" s="2">
        <f>VLOOKUP(Tabla3[[#This Row],[Columna1]],Tabla7[[ID]:[Monto neto de los bonos]],3,0)</f>
        <v>3032.4</v>
      </c>
      <c r="AL1936" s="2">
        <v>0</v>
      </c>
      <c r="AM1936" s="2">
        <v>0</v>
      </c>
      <c r="AN1936" s="2">
        <v>0</v>
      </c>
      <c r="AO1936" s="2">
        <v>0</v>
      </c>
      <c r="AP1936" s="2">
        <v>0</v>
      </c>
      <c r="AQ1936" s="2">
        <v>0</v>
      </c>
      <c r="AR1936" s="2">
        <v>0</v>
      </c>
      <c r="AS1936" s="2">
        <v>3194.28</v>
      </c>
      <c r="AT1936" s="2">
        <v>2129.52</v>
      </c>
      <c r="AU1936" s="2">
        <v>1110.4000000000001</v>
      </c>
      <c r="AV1936" s="2">
        <v>0</v>
      </c>
      <c r="AW1936" s="1"/>
      <c r="AX1936" s="2" t="s">
        <v>422</v>
      </c>
      <c r="AY1936" s="8" t="s">
        <v>423</v>
      </c>
    </row>
    <row r="1937" spans="1:51" ht="13.15" customHeight="1" x14ac:dyDescent="0.25">
      <c r="A1937" s="7">
        <v>15528</v>
      </c>
      <c r="B1937" s="2" t="s">
        <v>1777</v>
      </c>
      <c r="C1937" s="2">
        <v>188003</v>
      </c>
      <c r="D1937" s="2" t="s">
        <v>188</v>
      </c>
      <c r="E1937" s="2" t="s">
        <v>199</v>
      </c>
      <c r="F1937" s="2" t="s">
        <v>201</v>
      </c>
      <c r="G1937" s="3">
        <v>40102</v>
      </c>
      <c r="H1937" s="1"/>
      <c r="I1937" s="2">
        <v>11670.43</v>
      </c>
      <c r="J1937" s="2">
        <v>4294.8850000000002</v>
      </c>
      <c r="K1937" s="2">
        <v>4294.8850000000002</v>
      </c>
      <c r="L1937" s="2">
        <v>4670.51</v>
      </c>
      <c r="M1937" s="1"/>
      <c r="N1937" s="5">
        <f t="shared" si="60"/>
        <v>30256.969999999998</v>
      </c>
      <c r="O1937" s="6">
        <f t="shared" si="61"/>
        <v>21729.17</v>
      </c>
      <c r="P1937" s="2">
        <v>30</v>
      </c>
      <c r="Q1937" s="2" t="s">
        <v>37</v>
      </c>
      <c r="R1937" s="2">
        <v>0</v>
      </c>
      <c r="S1937" s="2">
        <v>0</v>
      </c>
      <c r="T1937" s="2">
        <v>0</v>
      </c>
      <c r="U1937" s="2">
        <v>0</v>
      </c>
      <c r="V1937" s="2">
        <v>972.5</v>
      </c>
      <c r="W1937" s="2">
        <v>1803.57</v>
      </c>
      <c r="X1937" s="2">
        <v>0</v>
      </c>
      <c r="Y1937" s="2">
        <v>2550.19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f>VLOOKUP(Tabla3[[#This Row],[Columna1]],Tabla5[#All],3,0)</f>
        <v>0</v>
      </c>
      <c r="AF1937" s="2">
        <v>0</v>
      </c>
      <c r="AG1937" s="2">
        <v>0</v>
      </c>
      <c r="AH1937" s="2">
        <v>0</v>
      </c>
      <c r="AI1937" s="2">
        <v>0</v>
      </c>
      <c r="AJ1937" s="2">
        <v>0</v>
      </c>
      <c r="AK1937" s="2">
        <f>VLOOKUP(Tabla3[[#This Row],[Columna1]],Tabla7[[ID]:[Monto neto de los bonos]],3,0)</f>
        <v>1803.57</v>
      </c>
      <c r="AL1937" s="2">
        <v>0</v>
      </c>
      <c r="AM1937" s="2">
        <v>0</v>
      </c>
      <c r="AN1937" s="2">
        <v>0</v>
      </c>
      <c r="AO1937" s="2">
        <v>0</v>
      </c>
      <c r="AP1937" s="2">
        <v>0</v>
      </c>
      <c r="AQ1937" s="2">
        <v>0</v>
      </c>
      <c r="AR1937" s="2">
        <v>0</v>
      </c>
      <c r="AS1937" s="2">
        <v>3885.48</v>
      </c>
      <c r="AT1937" s="2">
        <v>2590.3200000000002</v>
      </c>
      <c r="AU1937" s="2">
        <v>2052</v>
      </c>
      <c r="AV1937" s="2">
        <v>0</v>
      </c>
      <c r="AW1937" s="1"/>
      <c r="AX1937" s="2" t="s">
        <v>422</v>
      </c>
      <c r="AY1937" s="8" t="s">
        <v>428</v>
      </c>
    </row>
    <row r="1938" spans="1:51" ht="13.15" customHeight="1" x14ac:dyDescent="0.25">
      <c r="A1938" s="7">
        <v>24313</v>
      </c>
      <c r="B1938" s="2" t="s">
        <v>1778</v>
      </c>
      <c r="C1938" s="2">
        <v>5854503</v>
      </c>
      <c r="D1938" s="2" t="s">
        <v>188</v>
      </c>
      <c r="E1938" s="2" t="s">
        <v>205</v>
      </c>
      <c r="F1938" s="2" t="s">
        <v>193</v>
      </c>
      <c r="G1938" s="3">
        <v>44958</v>
      </c>
      <c r="H1938" s="1"/>
      <c r="I1938" s="2">
        <v>9717.6</v>
      </c>
      <c r="J1938" s="2">
        <v>4447.2349999999997</v>
      </c>
      <c r="K1938" s="2">
        <v>4447.2349999999997</v>
      </c>
      <c r="L1938" s="2">
        <v>0</v>
      </c>
      <c r="M1938" s="1"/>
      <c r="N1938" s="5">
        <f t="shared" si="60"/>
        <v>23873.119999999999</v>
      </c>
      <c r="O1938" s="6">
        <f t="shared" si="61"/>
        <v>18155.28</v>
      </c>
      <c r="P1938" s="2">
        <v>30</v>
      </c>
      <c r="Q1938" s="2" t="s">
        <v>37</v>
      </c>
      <c r="R1938" s="2">
        <v>0</v>
      </c>
      <c r="S1938" s="2">
        <v>0</v>
      </c>
      <c r="T1938" s="2">
        <v>0</v>
      </c>
      <c r="U1938" s="2">
        <v>0</v>
      </c>
      <c r="V1938" s="2">
        <v>893.38</v>
      </c>
      <c r="W1938" s="2">
        <v>1970.03</v>
      </c>
      <c r="X1938" s="2">
        <v>0</v>
      </c>
      <c r="Y1938" s="2">
        <v>2397.64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2">
        <f>VLOOKUP(Tabla3[[#This Row],[Columna1]],Tabla5[#All],3,0)</f>
        <v>0</v>
      </c>
      <c r="AF1938" s="2">
        <v>0</v>
      </c>
      <c r="AG1938" s="2">
        <v>0</v>
      </c>
      <c r="AH1938" s="2">
        <v>0</v>
      </c>
      <c r="AI1938" s="2">
        <v>0</v>
      </c>
      <c r="AJ1938" s="2">
        <v>0</v>
      </c>
      <c r="AK1938" s="2">
        <f>VLOOKUP(Tabla3[[#This Row],[Columna1]],Tabla7[[ID]:[Monto neto de los bonos]],3,0)</f>
        <v>3667.13</v>
      </c>
      <c r="AL1938" s="2">
        <v>0</v>
      </c>
      <c r="AM1938" s="2">
        <v>0</v>
      </c>
      <c r="AN1938" s="2">
        <v>0</v>
      </c>
      <c r="AO1938" s="2">
        <v>0</v>
      </c>
      <c r="AP1938" s="2">
        <v>0</v>
      </c>
      <c r="AQ1938" s="2">
        <v>0</v>
      </c>
      <c r="AR1938" s="2">
        <v>0</v>
      </c>
      <c r="AS1938" s="2">
        <v>2925.8</v>
      </c>
      <c r="AT1938" s="2">
        <v>1950.52</v>
      </c>
      <c r="AU1938" s="2">
        <v>841.52</v>
      </c>
      <c r="AV1938" s="2">
        <v>0</v>
      </c>
      <c r="AW1938" s="1"/>
      <c r="AX1938" s="2" t="s">
        <v>422</v>
      </c>
      <c r="AY1938" s="8" t="s">
        <v>428</v>
      </c>
    </row>
    <row r="1939" spans="1:51" ht="13.15" customHeight="1" x14ac:dyDescent="0.25">
      <c r="A1939" s="7">
        <v>12982</v>
      </c>
      <c r="B1939" s="2" t="s">
        <v>1779</v>
      </c>
      <c r="C1939" s="2">
        <v>93603</v>
      </c>
      <c r="D1939" s="2" t="s">
        <v>188</v>
      </c>
      <c r="E1939" s="2" t="s">
        <v>214</v>
      </c>
      <c r="F1939" s="2" t="s">
        <v>193</v>
      </c>
      <c r="G1939" s="3">
        <v>39147</v>
      </c>
      <c r="H1939" s="1"/>
      <c r="I1939" s="2">
        <v>9717.6</v>
      </c>
      <c r="J1939" s="2">
        <v>4447.2349999999997</v>
      </c>
      <c r="K1939" s="2">
        <v>4447.2349999999997</v>
      </c>
      <c r="L1939" s="2">
        <v>3813.69</v>
      </c>
      <c r="M1939" s="1"/>
      <c r="N1939" s="5">
        <f t="shared" si="60"/>
        <v>27686.809999999998</v>
      </c>
      <c r="O1939" s="6">
        <f t="shared" si="61"/>
        <v>20392.449999999997</v>
      </c>
      <c r="P1939" s="2">
        <v>30</v>
      </c>
      <c r="Q1939" s="2" t="s">
        <v>37</v>
      </c>
      <c r="R1939" s="2">
        <v>0</v>
      </c>
      <c r="S1939" s="2">
        <v>0</v>
      </c>
      <c r="T1939" s="2">
        <v>0</v>
      </c>
      <c r="U1939" s="2">
        <v>0</v>
      </c>
      <c r="V1939" s="2">
        <v>893.38</v>
      </c>
      <c r="W1939" s="2">
        <v>1970.03</v>
      </c>
      <c r="X1939" s="2">
        <v>0</v>
      </c>
      <c r="Y1939" s="2">
        <v>2397.64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f>VLOOKUP(Tabla3[[#This Row],[Columna1]],Tabla5[#All],3,0)</f>
        <v>0</v>
      </c>
      <c r="AF1939" s="2">
        <v>0</v>
      </c>
      <c r="AG1939" s="2">
        <v>0</v>
      </c>
      <c r="AH1939" s="2">
        <v>0</v>
      </c>
      <c r="AI1939" s="2">
        <v>0</v>
      </c>
      <c r="AJ1939" s="2">
        <v>0</v>
      </c>
      <c r="AK1939" s="2">
        <f>VLOOKUP(Tabla3[[#This Row],[Columna1]],Tabla7[[ID]:[Monto neto de los bonos]],3,0)</f>
        <v>1970.03</v>
      </c>
      <c r="AL1939" s="2">
        <v>0</v>
      </c>
      <c r="AM1939" s="2">
        <v>0</v>
      </c>
      <c r="AN1939" s="2">
        <v>0</v>
      </c>
      <c r="AO1939" s="2">
        <v>0</v>
      </c>
      <c r="AP1939" s="2">
        <v>0</v>
      </c>
      <c r="AQ1939" s="2">
        <v>0</v>
      </c>
      <c r="AR1939" s="2">
        <v>0</v>
      </c>
      <c r="AS1939" s="2">
        <v>3497.86</v>
      </c>
      <c r="AT1939" s="2">
        <v>2331.9</v>
      </c>
      <c r="AU1939" s="2">
        <v>1464.6</v>
      </c>
      <c r="AV1939" s="2">
        <v>0</v>
      </c>
      <c r="AW1939" s="1"/>
      <c r="AX1939" s="2" t="s">
        <v>422</v>
      </c>
      <c r="AY1939" s="8" t="s">
        <v>428</v>
      </c>
    </row>
    <row r="1940" spans="1:51" ht="13.15" customHeight="1" x14ac:dyDescent="0.25">
      <c r="A1940" s="7">
        <v>14981</v>
      </c>
      <c r="B1940" s="2" t="s">
        <v>1780</v>
      </c>
      <c r="C1940" s="2">
        <v>167103</v>
      </c>
      <c r="D1940" s="2" t="s">
        <v>188</v>
      </c>
      <c r="E1940" s="2" t="s">
        <v>199</v>
      </c>
      <c r="F1940" s="2" t="s">
        <v>193</v>
      </c>
      <c r="G1940" s="3">
        <v>39676</v>
      </c>
      <c r="H1940" s="1"/>
      <c r="I1940" s="2">
        <v>9717.6</v>
      </c>
      <c r="J1940" s="2">
        <v>4447.2349999999997</v>
      </c>
      <c r="K1940" s="2">
        <v>4447.2349999999997</v>
      </c>
      <c r="L1940" s="2">
        <v>3949.31</v>
      </c>
      <c r="M1940" s="1"/>
      <c r="N1940" s="5">
        <f t="shared" si="60"/>
        <v>27822.43</v>
      </c>
      <c r="O1940" s="6">
        <f t="shared" si="61"/>
        <v>20469.849999999999</v>
      </c>
      <c r="P1940" s="2">
        <v>30</v>
      </c>
      <c r="Q1940" s="2" t="s">
        <v>37</v>
      </c>
      <c r="R1940" s="2">
        <v>0</v>
      </c>
      <c r="S1940" s="2">
        <v>0</v>
      </c>
      <c r="T1940" s="2">
        <v>0</v>
      </c>
      <c r="U1940" s="2">
        <v>0</v>
      </c>
      <c r="V1940" s="2">
        <v>893.38</v>
      </c>
      <c r="W1940" s="2">
        <v>1970.03</v>
      </c>
      <c r="X1940" s="2">
        <v>0</v>
      </c>
      <c r="Y1940" s="2">
        <v>2397.64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f>VLOOKUP(Tabla3[[#This Row],[Columna1]],Tabla5[#All],3,0)</f>
        <v>0</v>
      </c>
      <c r="AF1940" s="2">
        <v>0</v>
      </c>
      <c r="AG1940" s="2">
        <v>0</v>
      </c>
      <c r="AH1940" s="2">
        <v>0</v>
      </c>
      <c r="AI1940" s="2">
        <v>0</v>
      </c>
      <c r="AJ1940" s="2">
        <v>0</v>
      </c>
      <c r="AK1940" s="2">
        <f>VLOOKUP(Tabla3[[#This Row],[Columna1]],Tabla7[[ID]:[Monto neto de los bonos]],3,0)</f>
        <v>1970.03</v>
      </c>
      <c r="AL1940" s="2">
        <v>0</v>
      </c>
      <c r="AM1940" s="2">
        <v>0</v>
      </c>
      <c r="AN1940" s="2">
        <v>0</v>
      </c>
      <c r="AO1940" s="2">
        <v>0</v>
      </c>
      <c r="AP1940" s="2">
        <v>0</v>
      </c>
      <c r="AQ1940" s="2">
        <v>0</v>
      </c>
      <c r="AR1940" s="2">
        <v>0</v>
      </c>
      <c r="AS1940" s="2">
        <v>3518.2</v>
      </c>
      <c r="AT1940" s="2">
        <v>2345.46</v>
      </c>
      <c r="AU1940" s="2">
        <v>1488.92</v>
      </c>
      <c r="AV1940" s="2">
        <v>0</v>
      </c>
      <c r="AW1940" s="1"/>
      <c r="AX1940" s="2" t="s">
        <v>422</v>
      </c>
      <c r="AY1940" s="8" t="s">
        <v>428</v>
      </c>
    </row>
    <row r="1941" spans="1:51" ht="13.15" customHeight="1" x14ac:dyDescent="0.25">
      <c r="A1941" s="7">
        <v>20447</v>
      </c>
      <c r="B1941" s="2" t="s">
        <v>1781</v>
      </c>
      <c r="C1941" s="2">
        <v>1823303</v>
      </c>
      <c r="D1941" s="2" t="s">
        <v>188</v>
      </c>
      <c r="E1941" s="2" t="s">
        <v>209</v>
      </c>
      <c r="F1941" s="2" t="s">
        <v>36</v>
      </c>
      <c r="G1941" s="3">
        <v>42803</v>
      </c>
      <c r="H1941" s="1"/>
      <c r="I1941" s="2">
        <v>13165.89</v>
      </c>
      <c r="J1941" s="2">
        <v>2789.65</v>
      </c>
      <c r="K1941" s="2">
        <v>2789.65</v>
      </c>
      <c r="L1941" s="2">
        <v>1591.82</v>
      </c>
      <c r="M1941" s="1"/>
      <c r="N1941" s="5">
        <f t="shared" ref="N1941:N2004" si="62">I1941+J1941+K1941+L1941+M1941+R1941+V1941+W1941+Y1941+AD1941+AG1941+AJ1941</f>
        <v>30613.769999999997</v>
      </c>
      <c r="O1941" s="6">
        <f t="shared" si="61"/>
        <v>27055.809999999998</v>
      </c>
      <c r="P1941" s="2">
        <v>30</v>
      </c>
      <c r="Q1941" s="2" t="s">
        <v>37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10276.76</v>
      </c>
      <c r="AE1941" s="2">
        <f>VLOOKUP(Tabla3[[#This Row],[Columna1]],Tabla5[#All],3,0)</f>
        <v>10276.76</v>
      </c>
      <c r="AF1941" s="2">
        <v>0</v>
      </c>
      <c r="AG1941" s="2">
        <v>0</v>
      </c>
      <c r="AH1941" s="2">
        <v>0</v>
      </c>
      <c r="AI1941" s="2">
        <v>0</v>
      </c>
      <c r="AJ1941" s="2">
        <v>0</v>
      </c>
      <c r="AK1941" s="2">
        <f>VLOOKUP(Tabla3[[#This Row],[Columna1]],Tabla7[[ID]:[Monto neto de los bonos]],3,0)</f>
        <v>0</v>
      </c>
      <c r="AL1941" s="2">
        <v>0</v>
      </c>
      <c r="AM1941" s="2">
        <v>0</v>
      </c>
      <c r="AN1941" s="2">
        <v>0</v>
      </c>
      <c r="AO1941" s="2">
        <v>0</v>
      </c>
      <c r="AP1941" s="2">
        <v>0</v>
      </c>
      <c r="AQ1941" s="2">
        <v>0</v>
      </c>
      <c r="AR1941" s="2">
        <v>0</v>
      </c>
      <c r="AS1941" s="2">
        <v>0</v>
      </c>
      <c r="AT1941" s="2">
        <v>2033.7</v>
      </c>
      <c r="AU1941" s="2">
        <v>1524.26</v>
      </c>
      <c r="AV1941" s="2">
        <v>0</v>
      </c>
      <c r="AW1941" s="1"/>
      <c r="AX1941" s="2" t="s">
        <v>422</v>
      </c>
      <c r="AY1941" s="8" t="s">
        <v>423</v>
      </c>
    </row>
    <row r="1942" spans="1:51" ht="13.15" customHeight="1" x14ac:dyDescent="0.25">
      <c r="A1942" s="7">
        <v>14972</v>
      </c>
      <c r="B1942" s="2" t="s">
        <v>1782</v>
      </c>
      <c r="C1942" s="2">
        <v>166203</v>
      </c>
      <c r="D1942" s="2" t="s">
        <v>188</v>
      </c>
      <c r="E1942" s="2" t="s">
        <v>202</v>
      </c>
      <c r="F1942" s="2" t="s">
        <v>193</v>
      </c>
      <c r="G1942" s="3">
        <v>39676</v>
      </c>
      <c r="H1942" s="1"/>
      <c r="I1942" s="2">
        <v>9717.6</v>
      </c>
      <c r="J1942" s="2">
        <v>4447.2349999999997</v>
      </c>
      <c r="K1942" s="2">
        <v>4447.2349999999997</v>
      </c>
      <c r="L1942" s="2">
        <v>3949.31</v>
      </c>
      <c r="M1942" s="1"/>
      <c r="N1942" s="5">
        <f t="shared" si="62"/>
        <v>27822.43</v>
      </c>
      <c r="O1942" s="6">
        <f t="shared" si="61"/>
        <v>20469.849999999999</v>
      </c>
      <c r="P1942" s="2">
        <v>30</v>
      </c>
      <c r="Q1942" s="2" t="s">
        <v>37</v>
      </c>
      <c r="R1942" s="2">
        <v>0</v>
      </c>
      <c r="S1942" s="2">
        <v>0</v>
      </c>
      <c r="T1942" s="2">
        <v>0</v>
      </c>
      <c r="U1942" s="2">
        <v>0</v>
      </c>
      <c r="V1942" s="2">
        <v>893.38</v>
      </c>
      <c r="W1942" s="2">
        <v>1970.03</v>
      </c>
      <c r="X1942" s="2">
        <v>0</v>
      </c>
      <c r="Y1942" s="2">
        <v>2397.64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f>VLOOKUP(Tabla3[[#This Row],[Columna1]],Tabla5[#All],3,0)</f>
        <v>0</v>
      </c>
      <c r="AF1942" s="2">
        <v>0</v>
      </c>
      <c r="AG1942" s="2">
        <v>0</v>
      </c>
      <c r="AH1942" s="2">
        <v>0</v>
      </c>
      <c r="AI1942" s="2">
        <v>0</v>
      </c>
      <c r="AJ1942" s="2">
        <v>0</v>
      </c>
      <c r="AK1942" s="2">
        <f>VLOOKUP(Tabla3[[#This Row],[Columna1]],Tabla7[[ID]:[Monto neto de los bonos]],3,0)</f>
        <v>1970.03</v>
      </c>
      <c r="AL1942" s="2">
        <v>0</v>
      </c>
      <c r="AM1942" s="2">
        <v>0</v>
      </c>
      <c r="AN1942" s="2">
        <v>0</v>
      </c>
      <c r="AO1942" s="2">
        <v>0</v>
      </c>
      <c r="AP1942" s="2">
        <v>0</v>
      </c>
      <c r="AQ1942" s="2">
        <v>0</v>
      </c>
      <c r="AR1942" s="2">
        <v>0</v>
      </c>
      <c r="AS1942" s="2">
        <v>3518.2</v>
      </c>
      <c r="AT1942" s="2">
        <v>2345.46</v>
      </c>
      <c r="AU1942" s="2">
        <v>1488.92</v>
      </c>
      <c r="AV1942" s="2">
        <v>0</v>
      </c>
      <c r="AW1942" s="1"/>
      <c r="AX1942" s="2" t="s">
        <v>422</v>
      </c>
      <c r="AY1942" s="8" t="s">
        <v>428</v>
      </c>
    </row>
    <row r="1943" spans="1:51" ht="13.15" customHeight="1" x14ac:dyDescent="0.25">
      <c r="A1943" s="7">
        <v>24152</v>
      </c>
      <c r="B1943" s="2" t="s">
        <v>1783</v>
      </c>
      <c r="C1943" s="2">
        <v>5754303</v>
      </c>
      <c r="D1943" s="2" t="s">
        <v>188</v>
      </c>
      <c r="E1943" s="2" t="s">
        <v>190</v>
      </c>
      <c r="F1943" s="2" t="s">
        <v>191</v>
      </c>
      <c r="G1943" s="3">
        <v>44896</v>
      </c>
      <c r="H1943" s="1"/>
      <c r="I1943" s="2">
        <v>9708.5300000000007</v>
      </c>
      <c r="J1943" s="2">
        <v>4443.09</v>
      </c>
      <c r="K1943" s="2">
        <v>4443.09</v>
      </c>
      <c r="L1943" s="2">
        <v>0</v>
      </c>
      <c r="M1943" s="1"/>
      <c r="N1943" s="5">
        <f t="shared" si="62"/>
        <v>22519.670000000002</v>
      </c>
      <c r="O1943" s="6">
        <f t="shared" si="61"/>
        <v>16807.370000000003</v>
      </c>
      <c r="P1943" s="2">
        <v>30</v>
      </c>
      <c r="Q1943" s="2" t="s">
        <v>37</v>
      </c>
      <c r="R1943" s="2">
        <v>0</v>
      </c>
      <c r="S1943" s="2">
        <v>0</v>
      </c>
      <c r="T1943" s="2">
        <v>0</v>
      </c>
      <c r="U1943" s="2">
        <v>0</v>
      </c>
      <c r="V1943" s="2">
        <v>892.56</v>
      </c>
      <c r="W1943" s="2">
        <v>3032.4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2">
        <f>VLOOKUP(Tabla3[[#This Row],[Columna1]],Tabla5[#All],3,0)</f>
        <v>0</v>
      </c>
      <c r="AF1943" s="2">
        <v>0</v>
      </c>
      <c r="AG1943" s="2">
        <v>0</v>
      </c>
      <c r="AH1943" s="2">
        <v>0</v>
      </c>
      <c r="AI1943" s="2">
        <v>0</v>
      </c>
      <c r="AJ1943" s="2">
        <v>0</v>
      </c>
      <c r="AK1943" s="2">
        <f>VLOOKUP(Tabla3[[#This Row],[Columna1]],Tabla7[[ID]:[Monto neto de los bonos]],3,0)</f>
        <v>3032.4</v>
      </c>
      <c r="AL1943" s="2">
        <v>0</v>
      </c>
      <c r="AM1943" s="2">
        <v>0</v>
      </c>
      <c r="AN1943" s="2">
        <v>0</v>
      </c>
      <c r="AO1943" s="2">
        <v>0</v>
      </c>
      <c r="AP1943" s="2">
        <v>0</v>
      </c>
      <c r="AQ1943" s="2">
        <v>0</v>
      </c>
      <c r="AR1943" s="2">
        <v>0</v>
      </c>
      <c r="AS1943" s="2">
        <v>2923.12</v>
      </c>
      <c r="AT1943" s="2">
        <v>1948.74</v>
      </c>
      <c r="AU1943" s="2">
        <v>840.44</v>
      </c>
      <c r="AV1943" s="2">
        <v>0</v>
      </c>
      <c r="AW1943" s="1"/>
      <c r="AX1943" s="2" t="s">
        <v>422</v>
      </c>
      <c r="AY1943" s="8" t="s">
        <v>423</v>
      </c>
    </row>
    <row r="1944" spans="1:51" ht="13.15" customHeight="1" x14ac:dyDescent="0.25">
      <c r="A1944" s="7">
        <v>24154</v>
      </c>
      <c r="B1944" s="2" t="s">
        <v>1784</v>
      </c>
      <c r="C1944" s="2">
        <v>5754503</v>
      </c>
      <c r="D1944" s="2" t="s">
        <v>188</v>
      </c>
      <c r="E1944" s="2" t="s">
        <v>190</v>
      </c>
      <c r="F1944" s="2" t="s">
        <v>191</v>
      </c>
      <c r="G1944" s="3">
        <v>44896</v>
      </c>
      <c r="H1944" s="1"/>
      <c r="I1944" s="2">
        <v>9708.5300000000007</v>
      </c>
      <c r="J1944" s="2">
        <v>4443.09</v>
      </c>
      <c r="K1944" s="2">
        <v>4443.09</v>
      </c>
      <c r="L1944" s="2">
        <v>0</v>
      </c>
      <c r="M1944" s="1"/>
      <c r="N1944" s="5">
        <f t="shared" si="62"/>
        <v>22519.670000000002</v>
      </c>
      <c r="O1944" s="6">
        <f t="shared" si="61"/>
        <v>16807.370000000003</v>
      </c>
      <c r="P1944" s="2">
        <v>30</v>
      </c>
      <c r="Q1944" s="2" t="s">
        <v>37</v>
      </c>
      <c r="R1944" s="2">
        <v>0</v>
      </c>
      <c r="S1944" s="2">
        <v>0</v>
      </c>
      <c r="T1944" s="2">
        <v>0</v>
      </c>
      <c r="U1944" s="2">
        <v>0</v>
      </c>
      <c r="V1944" s="2">
        <v>892.56</v>
      </c>
      <c r="W1944" s="2">
        <v>3032.4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2">
        <f>VLOOKUP(Tabla3[[#This Row],[Columna1]],Tabla5[#All],3,0)</f>
        <v>0</v>
      </c>
      <c r="AF1944" s="2">
        <v>0</v>
      </c>
      <c r="AG1944" s="2">
        <v>0</v>
      </c>
      <c r="AH1944" s="2">
        <v>0</v>
      </c>
      <c r="AI1944" s="2">
        <v>0</v>
      </c>
      <c r="AJ1944" s="2">
        <v>0</v>
      </c>
      <c r="AK1944" s="2">
        <f>VLOOKUP(Tabla3[[#This Row],[Columna1]],Tabla7[[ID]:[Monto neto de los bonos]],3,0)</f>
        <v>3032.4</v>
      </c>
      <c r="AL1944" s="2">
        <v>0</v>
      </c>
      <c r="AM1944" s="2">
        <v>0</v>
      </c>
      <c r="AN1944" s="2">
        <v>0</v>
      </c>
      <c r="AO1944" s="2">
        <v>0</v>
      </c>
      <c r="AP1944" s="2">
        <v>0</v>
      </c>
      <c r="AQ1944" s="2">
        <v>0</v>
      </c>
      <c r="AR1944" s="2">
        <v>0</v>
      </c>
      <c r="AS1944" s="2">
        <v>2923.12</v>
      </c>
      <c r="AT1944" s="2">
        <v>1948.74</v>
      </c>
      <c r="AU1944" s="2">
        <v>840.44</v>
      </c>
      <c r="AV1944" s="2">
        <v>0</v>
      </c>
      <c r="AW1944" s="1"/>
      <c r="AX1944" s="2" t="s">
        <v>422</v>
      </c>
      <c r="AY1944" s="8" t="s">
        <v>423</v>
      </c>
    </row>
    <row r="1945" spans="1:51" ht="13.15" customHeight="1" x14ac:dyDescent="0.25">
      <c r="A1945" s="7">
        <v>21791</v>
      </c>
      <c r="B1945" s="2" t="s">
        <v>4097</v>
      </c>
      <c r="C1945" s="2">
        <v>3251403</v>
      </c>
      <c r="D1945" s="2" t="s">
        <v>188</v>
      </c>
      <c r="E1945" s="2" t="s">
        <v>224</v>
      </c>
      <c r="F1945" s="2" t="s">
        <v>45</v>
      </c>
      <c r="G1945" s="3">
        <v>43435</v>
      </c>
      <c r="H1945" s="1"/>
      <c r="I1945" s="2">
        <v>13413.65</v>
      </c>
      <c r="J1945" s="2">
        <v>2841.47</v>
      </c>
      <c r="K1945" s="2">
        <v>2841.47</v>
      </c>
      <c r="L1945" s="2">
        <v>1751.53</v>
      </c>
      <c r="M1945" s="1"/>
      <c r="N1945" s="5">
        <f t="shared" si="62"/>
        <v>30969.619999999995</v>
      </c>
      <c r="O1945" s="6">
        <f t="shared" si="61"/>
        <v>26892.439999999995</v>
      </c>
      <c r="P1945" s="2">
        <v>30</v>
      </c>
      <c r="Q1945" s="2" t="s">
        <v>37</v>
      </c>
      <c r="R1945" s="2">
        <v>0</v>
      </c>
      <c r="S1945" s="2">
        <v>0</v>
      </c>
      <c r="T1945" s="2">
        <v>0</v>
      </c>
      <c r="U1945" s="2">
        <v>0</v>
      </c>
      <c r="V1945" s="2">
        <v>1273.0999999999999</v>
      </c>
      <c r="W1945" s="2">
        <v>0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8848.4</v>
      </c>
      <c r="AE1945" s="2">
        <f>VLOOKUP(Tabla3[[#This Row],[Columna1]],Tabla5[#All],3,0)</f>
        <v>8848.4</v>
      </c>
      <c r="AF1945" s="2">
        <v>0</v>
      </c>
      <c r="AG1945" s="2">
        <v>0</v>
      </c>
      <c r="AH1945" s="2">
        <v>0</v>
      </c>
      <c r="AI1945" s="2">
        <v>0</v>
      </c>
      <c r="AJ1945" s="2">
        <v>0</v>
      </c>
      <c r="AK1945" s="2">
        <f>VLOOKUP(Tabla3[[#This Row],[Columna1]],Tabla7[[ID]:[Monto neto de los bonos]],3,0)</f>
        <v>0</v>
      </c>
      <c r="AL1945" s="2">
        <v>0</v>
      </c>
      <c r="AM1945" s="2">
        <v>0</v>
      </c>
      <c r="AN1945" s="2">
        <v>0</v>
      </c>
      <c r="AO1945" s="2">
        <v>0</v>
      </c>
      <c r="AP1945" s="2">
        <v>0</v>
      </c>
      <c r="AQ1945" s="2">
        <v>0</v>
      </c>
      <c r="AR1945" s="2">
        <v>0</v>
      </c>
      <c r="AS1945" s="2">
        <v>0</v>
      </c>
      <c r="AT1945" s="2">
        <v>2212.1</v>
      </c>
      <c r="AU1945" s="2">
        <v>1865.08</v>
      </c>
      <c r="AV1945" s="2">
        <v>0</v>
      </c>
      <c r="AW1945" s="1"/>
      <c r="AX1945" s="2" t="s">
        <v>422</v>
      </c>
      <c r="AY1945" s="8" t="s">
        <v>423</v>
      </c>
    </row>
    <row r="1946" spans="1:51" ht="13.15" customHeight="1" x14ac:dyDescent="0.25">
      <c r="A1946" s="7">
        <v>23168</v>
      </c>
      <c r="B1946" s="2" t="s">
        <v>4200</v>
      </c>
      <c r="C1946" s="2">
        <v>5069403</v>
      </c>
      <c r="D1946" s="2" t="s">
        <v>188</v>
      </c>
      <c r="E1946" s="2" t="s">
        <v>192</v>
      </c>
      <c r="F1946" s="2" t="s">
        <v>193</v>
      </c>
      <c r="G1946" s="3">
        <v>44652</v>
      </c>
      <c r="H1946" s="1"/>
      <c r="I1946" s="2">
        <v>9717.6</v>
      </c>
      <c r="J1946" s="2">
        <v>4447.2349999999997</v>
      </c>
      <c r="K1946" s="2">
        <v>4447.2349999999997</v>
      </c>
      <c r="L1946" s="2">
        <v>0</v>
      </c>
      <c r="M1946" s="1"/>
      <c r="N1946" s="5">
        <f t="shared" si="62"/>
        <v>23873.119999999999</v>
      </c>
      <c r="O1946" s="6">
        <f t="shared" si="61"/>
        <v>18155.28</v>
      </c>
      <c r="P1946" s="2">
        <v>30</v>
      </c>
      <c r="Q1946" s="2" t="s">
        <v>37</v>
      </c>
      <c r="R1946" s="2">
        <v>0</v>
      </c>
      <c r="S1946" s="2">
        <v>0</v>
      </c>
      <c r="T1946" s="2">
        <v>0</v>
      </c>
      <c r="U1946" s="2">
        <v>0</v>
      </c>
      <c r="V1946" s="2">
        <v>893.38</v>
      </c>
      <c r="W1946" s="2">
        <v>1970.03</v>
      </c>
      <c r="X1946" s="2">
        <v>0</v>
      </c>
      <c r="Y1946" s="2">
        <v>2397.64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2">
        <f>VLOOKUP(Tabla3[[#This Row],[Columna1]],Tabla5[#All],3,0)</f>
        <v>0</v>
      </c>
      <c r="AF1946" s="2">
        <v>0</v>
      </c>
      <c r="AG1946" s="2">
        <v>0</v>
      </c>
      <c r="AH1946" s="2">
        <v>0</v>
      </c>
      <c r="AI1946" s="2">
        <v>0</v>
      </c>
      <c r="AJ1946" s="2">
        <v>0</v>
      </c>
      <c r="AK1946" s="2">
        <f>VLOOKUP(Tabla3[[#This Row],[Columna1]],Tabla7[[ID]:[Monto neto de los bonos]],3,0)</f>
        <v>1970.03</v>
      </c>
      <c r="AL1946" s="2">
        <v>0</v>
      </c>
      <c r="AM1946" s="2">
        <v>0</v>
      </c>
      <c r="AN1946" s="2">
        <v>0</v>
      </c>
      <c r="AO1946" s="2">
        <v>0</v>
      </c>
      <c r="AP1946" s="2">
        <v>0</v>
      </c>
      <c r="AQ1946" s="2">
        <v>0</v>
      </c>
      <c r="AR1946" s="2">
        <v>0</v>
      </c>
      <c r="AS1946" s="2">
        <v>2925.8</v>
      </c>
      <c r="AT1946" s="2">
        <v>1950.52</v>
      </c>
      <c r="AU1946" s="2">
        <v>841.52</v>
      </c>
      <c r="AV1946" s="2">
        <v>0</v>
      </c>
      <c r="AW1946" s="1"/>
      <c r="AX1946" s="2" t="s">
        <v>422</v>
      </c>
      <c r="AY1946" s="8" t="s">
        <v>428</v>
      </c>
    </row>
    <row r="1947" spans="1:51" ht="13.15" customHeight="1" x14ac:dyDescent="0.25">
      <c r="A1947" s="7">
        <v>25272</v>
      </c>
      <c r="B1947" s="2" t="s">
        <v>4549</v>
      </c>
      <c r="C1947" s="2">
        <v>6552903</v>
      </c>
      <c r="D1947" s="2" t="s">
        <v>188</v>
      </c>
      <c r="E1947" s="2" t="s">
        <v>206</v>
      </c>
      <c r="F1947" s="2" t="s">
        <v>193</v>
      </c>
      <c r="G1947" s="3">
        <v>45597</v>
      </c>
      <c r="H1947" s="1"/>
      <c r="I1947" s="2">
        <v>9717.6</v>
      </c>
      <c r="J1947" s="2">
        <v>4447.2349999999997</v>
      </c>
      <c r="K1947" s="2">
        <v>4447.2349999999997</v>
      </c>
      <c r="L1947" s="2">
        <v>0</v>
      </c>
      <c r="M1947" s="1"/>
      <c r="N1947" s="5">
        <f t="shared" si="62"/>
        <v>24848.39</v>
      </c>
      <c r="O1947" s="6">
        <f t="shared" si="61"/>
        <v>18155.289999999997</v>
      </c>
      <c r="P1947" s="2">
        <v>30</v>
      </c>
      <c r="Q1947" s="2" t="s">
        <v>37</v>
      </c>
      <c r="R1947" s="2">
        <v>0</v>
      </c>
      <c r="S1947" s="2">
        <v>0</v>
      </c>
      <c r="T1947" s="2">
        <v>0</v>
      </c>
      <c r="U1947" s="2">
        <v>0</v>
      </c>
      <c r="V1947" s="2">
        <v>893.38</v>
      </c>
      <c r="W1947" s="2">
        <v>1970.03</v>
      </c>
      <c r="X1947" s="2">
        <v>0</v>
      </c>
      <c r="Y1947" s="2">
        <v>3372.91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f>VLOOKUP(Tabla3[[#This Row],[Columna1]],Tabla5[#All],3,0)</f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0</v>
      </c>
      <c r="AK1947" s="2">
        <f>VLOOKUP(Tabla3[[#This Row],[Columna1]],Tabla7[[ID]:[Monto neto de los bonos]],3,0)</f>
        <v>1970.03</v>
      </c>
      <c r="AL1947" s="2">
        <v>0</v>
      </c>
      <c r="AM1947" s="2">
        <v>0</v>
      </c>
      <c r="AN1947" s="2">
        <v>0</v>
      </c>
      <c r="AO1947" s="2">
        <v>0</v>
      </c>
      <c r="AP1947" s="2">
        <v>0</v>
      </c>
      <c r="AQ1947" s="2">
        <v>0</v>
      </c>
      <c r="AR1947" s="2">
        <v>0</v>
      </c>
      <c r="AS1947" s="2">
        <v>3901.06</v>
      </c>
      <c r="AT1947" s="2">
        <v>1950.52</v>
      </c>
      <c r="AU1947" s="2">
        <v>841.52</v>
      </c>
      <c r="AV1947" s="2">
        <v>0</v>
      </c>
      <c r="AW1947" s="1"/>
      <c r="AX1947" s="2" t="s">
        <v>422</v>
      </c>
      <c r="AY1947" s="8" t="s">
        <v>428</v>
      </c>
    </row>
    <row r="1948" spans="1:51" ht="13.15" customHeight="1" x14ac:dyDescent="0.25">
      <c r="A1948" s="7">
        <v>24323</v>
      </c>
      <c r="B1948" s="2" t="s">
        <v>1785</v>
      </c>
      <c r="C1948" s="2">
        <v>5856503</v>
      </c>
      <c r="D1948" s="2" t="s">
        <v>188</v>
      </c>
      <c r="E1948" s="2" t="s">
        <v>205</v>
      </c>
      <c r="F1948" s="2" t="s">
        <v>193</v>
      </c>
      <c r="G1948" s="3">
        <v>44958</v>
      </c>
      <c r="H1948" s="1"/>
      <c r="I1948" s="2">
        <v>9717.6</v>
      </c>
      <c r="J1948" s="2">
        <v>4447.2349999999997</v>
      </c>
      <c r="K1948" s="2">
        <v>4447.2349999999997</v>
      </c>
      <c r="L1948" s="2">
        <v>0</v>
      </c>
      <c r="M1948" s="1"/>
      <c r="N1948" s="5">
        <f t="shared" si="62"/>
        <v>23873.119999999999</v>
      </c>
      <c r="O1948" s="6">
        <f t="shared" si="61"/>
        <v>18155.28</v>
      </c>
      <c r="P1948" s="2">
        <v>30</v>
      </c>
      <c r="Q1948" s="2" t="s">
        <v>37</v>
      </c>
      <c r="R1948" s="2">
        <v>0</v>
      </c>
      <c r="S1948" s="2">
        <v>0</v>
      </c>
      <c r="T1948" s="2">
        <v>0</v>
      </c>
      <c r="U1948" s="2">
        <v>0</v>
      </c>
      <c r="V1948" s="2">
        <v>893.38</v>
      </c>
      <c r="W1948" s="2">
        <v>1970.03</v>
      </c>
      <c r="X1948" s="2">
        <v>0</v>
      </c>
      <c r="Y1948" s="2">
        <v>2397.64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f>VLOOKUP(Tabla3[[#This Row],[Columna1]],Tabla5[#All],3,0)</f>
        <v>0</v>
      </c>
      <c r="AF1948" s="2">
        <v>0</v>
      </c>
      <c r="AG1948" s="2">
        <v>0</v>
      </c>
      <c r="AH1948" s="2">
        <v>0</v>
      </c>
      <c r="AI1948" s="2">
        <v>0</v>
      </c>
      <c r="AJ1948" s="2">
        <v>0</v>
      </c>
      <c r="AK1948" s="2">
        <f>VLOOKUP(Tabla3[[#This Row],[Columna1]],Tabla7[[ID]:[Monto neto de los bonos]],3,0)</f>
        <v>2988.29</v>
      </c>
      <c r="AL1948" s="2">
        <v>0</v>
      </c>
      <c r="AM1948" s="2">
        <v>0</v>
      </c>
      <c r="AN1948" s="2">
        <v>0</v>
      </c>
      <c r="AO1948" s="2">
        <v>0</v>
      </c>
      <c r="AP1948" s="2">
        <v>0</v>
      </c>
      <c r="AQ1948" s="2">
        <v>0</v>
      </c>
      <c r="AR1948" s="2">
        <v>0</v>
      </c>
      <c r="AS1948" s="2">
        <v>2925.8</v>
      </c>
      <c r="AT1948" s="2">
        <v>1950.52</v>
      </c>
      <c r="AU1948" s="2">
        <v>841.52</v>
      </c>
      <c r="AV1948" s="2">
        <v>0</v>
      </c>
      <c r="AW1948" s="1"/>
      <c r="AX1948" s="2" t="s">
        <v>422</v>
      </c>
      <c r="AY1948" s="8" t="s">
        <v>428</v>
      </c>
    </row>
    <row r="1949" spans="1:51" ht="13.15" customHeight="1" x14ac:dyDescent="0.25">
      <c r="A1949" s="7">
        <v>24320</v>
      </c>
      <c r="B1949" s="2" t="s">
        <v>1786</v>
      </c>
      <c r="C1949" s="2">
        <v>5855803</v>
      </c>
      <c r="D1949" s="2" t="s">
        <v>188</v>
      </c>
      <c r="E1949" s="2" t="s">
        <v>205</v>
      </c>
      <c r="F1949" s="2" t="s">
        <v>193</v>
      </c>
      <c r="G1949" s="3">
        <v>44958</v>
      </c>
      <c r="H1949" s="1"/>
      <c r="I1949" s="2">
        <v>9717.6</v>
      </c>
      <c r="J1949" s="2">
        <v>4447.2349999999997</v>
      </c>
      <c r="K1949" s="2">
        <v>4447.2349999999997</v>
      </c>
      <c r="L1949" s="2">
        <v>0</v>
      </c>
      <c r="M1949" s="1"/>
      <c r="N1949" s="5">
        <f t="shared" si="62"/>
        <v>23873.119999999999</v>
      </c>
      <c r="O1949" s="6">
        <f t="shared" si="61"/>
        <v>18155.28</v>
      </c>
      <c r="P1949" s="2">
        <v>30</v>
      </c>
      <c r="Q1949" s="2" t="s">
        <v>37</v>
      </c>
      <c r="R1949" s="2">
        <v>0</v>
      </c>
      <c r="S1949" s="2">
        <v>0</v>
      </c>
      <c r="T1949" s="2">
        <v>0</v>
      </c>
      <c r="U1949" s="2">
        <v>0</v>
      </c>
      <c r="V1949" s="2">
        <v>893.38</v>
      </c>
      <c r="W1949" s="2">
        <v>1970.03</v>
      </c>
      <c r="X1949" s="2">
        <v>0</v>
      </c>
      <c r="Y1949" s="2">
        <v>2397.64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f>VLOOKUP(Tabla3[[#This Row],[Columna1]],Tabla5[#All],3,0)</f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0</v>
      </c>
      <c r="AK1949" s="2">
        <f>VLOOKUP(Tabla3[[#This Row],[Columna1]],Tabla7[[ID]:[Monto neto de los bonos]],3,0)</f>
        <v>1970.03</v>
      </c>
      <c r="AL1949" s="2">
        <v>0</v>
      </c>
      <c r="AM1949" s="2">
        <v>0</v>
      </c>
      <c r="AN1949" s="2">
        <v>0</v>
      </c>
      <c r="AO1949" s="2">
        <v>0</v>
      </c>
      <c r="AP1949" s="2">
        <v>0</v>
      </c>
      <c r="AQ1949" s="2">
        <v>0</v>
      </c>
      <c r="AR1949" s="2">
        <v>0</v>
      </c>
      <c r="AS1949" s="2">
        <v>2925.8</v>
      </c>
      <c r="AT1949" s="2">
        <v>1950.52</v>
      </c>
      <c r="AU1949" s="2">
        <v>841.52</v>
      </c>
      <c r="AV1949" s="2">
        <v>0</v>
      </c>
      <c r="AW1949" s="1"/>
      <c r="AX1949" s="2" t="s">
        <v>422</v>
      </c>
      <c r="AY1949" s="8" t="s">
        <v>428</v>
      </c>
    </row>
    <row r="1950" spans="1:51" ht="13.15" customHeight="1" x14ac:dyDescent="0.25">
      <c r="A1950" s="7">
        <v>19468</v>
      </c>
      <c r="B1950" s="2" t="s">
        <v>4145</v>
      </c>
      <c r="C1950" s="2">
        <v>535203</v>
      </c>
      <c r="D1950" s="2" t="s">
        <v>188</v>
      </c>
      <c r="E1950" s="2" t="s">
        <v>205</v>
      </c>
      <c r="F1950" s="2" t="s">
        <v>193</v>
      </c>
      <c r="G1950" s="3">
        <v>42391</v>
      </c>
      <c r="H1950" s="1"/>
      <c r="I1950" s="2">
        <v>9717.6</v>
      </c>
      <c r="J1950" s="2">
        <v>4447.2349999999997</v>
      </c>
      <c r="K1950" s="2">
        <v>4447.2349999999997</v>
      </c>
      <c r="L1950" s="2">
        <v>1505.23</v>
      </c>
      <c r="M1950" s="1"/>
      <c r="N1950" s="5">
        <f t="shared" si="62"/>
        <v>25378.35</v>
      </c>
      <c r="O1950" s="6">
        <f t="shared" si="61"/>
        <v>19062.149999999994</v>
      </c>
      <c r="P1950" s="2">
        <v>30</v>
      </c>
      <c r="Q1950" s="2" t="s">
        <v>37</v>
      </c>
      <c r="R1950" s="2">
        <v>0</v>
      </c>
      <c r="S1950" s="2">
        <v>0</v>
      </c>
      <c r="T1950" s="2">
        <v>0</v>
      </c>
      <c r="U1950" s="2">
        <v>0</v>
      </c>
      <c r="V1950" s="2">
        <v>893.38</v>
      </c>
      <c r="W1950" s="2">
        <v>1970.03</v>
      </c>
      <c r="X1950" s="2">
        <v>0</v>
      </c>
      <c r="Y1950" s="2">
        <v>2397.64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f>VLOOKUP(Tabla3[[#This Row],[Columna1]],Tabla5[#All],3,0)</f>
        <v>0</v>
      </c>
      <c r="AF1950" s="2">
        <v>0</v>
      </c>
      <c r="AG1950" s="2">
        <v>0</v>
      </c>
      <c r="AH1950" s="2">
        <v>0</v>
      </c>
      <c r="AI1950" s="2">
        <v>0</v>
      </c>
      <c r="AJ1950" s="2">
        <v>0</v>
      </c>
      <c r="AK1950" s="2">
        <f>VLOOKUP(Tabla3[[#This Row],[Columna1]],Tabla7[[ID]:[Monto neto de los bonos]],3,0)</f>
        <v>8079.59</v>
      </c>
      <c r="AL1950" s="2">
        <v>0</v>
      </c>
      <c r="AM1950" s="2">
        <v>0</v>
      </c>
      <c r="AN1950" s="2">
        <v>0</v>
      </c>
      <c r="AO1950" s="2">
        <v>0</v>
      </c>
      <c r="AP1950" s="2">
        <v>0</v>
      </c>
      <c r="AQ1950" s="2">
        <v>0</v>
      </c>
      <c r="AR1950" s="2">
        <v>0</v>
      </c>
      <c r="AS1950" s="2">
        <v>3151.58</v>
      </c>
      <c r="AT1950" s="2">
        <v>2101.06</v>
      </c>
      <c r="AU1950" s="2">
        <v>1063.56</v>
      </c>
      <c r="AV1950" s="2">
        <v>0</v>
      </c>
      <c r="AW1950" s="1"/>
      <c r="AX1950" s="2" t="s">
        <v>422</v>
      </c>
      <c r="AY1950" s="8" t="s">
        <v>428</v>
      </c>
    </row>
    <row r="1951" spans="1:51" ht="13.15" customHeight="1" x14ac:dyDescent="0.25">
      <c r="A1951" s="7">
        <v>18610</v>
      </c>
      <c r="B1951" s="2" t="s">
        <v>1787</v>
      </c>
      <c r="C1951" s="2">
        <v>361503</v>
      </c>
      <c r="D1951" s="2" t="s">
        <v>188</v>
      </c>
      <c r="E1951" s="2" t="s">
        <v>198</v>
      </c>
      <c r="F1951" s="2" t="s">
        <v>193</v>
      </c>
      <c r="G1951" s="3">
        <v>41835</v>
      </c>
      <c r="H1951" s="1"/>
      <c r="I1951" s="2">
        <v>9717.6</v>
      </c>
      <c r="J1951" s="2">
        <v>4447.2349999999997</v>
      </c>
      <c r="K1951" s="2">
        <v>4447.2349999999997</v>
      </c>
      <c r="L1951" s="2">
        <v>3149.31</v>
      </c>
      <c r="M1951" s="1"/>
      <c r="N1951" s="5">
        <f t="shared" si="62"/>
        <v>27022.43</v>
      </c>
      <c r="O1951" s="6">
        <f t="shared" si="61"/>
        <v>20013.23</v>
      </c>
      <c r="P1951" s="2">
        <v>30</v>
      </c>
      <c r="Q1951" s="2" t="s">
        <v>37</v>
      </c>
      <c r="R1951" s="2">
        <v>0</v>
      </c>
      <c r="S1951" s="2">
        <v>0</v>
      </c>
      <c r="T1951" s="2">
        <v>0</v>
      </c>
      <c r="U1951" s="2">
        <v>0</v>
      </c>
      <c r="V1951" s="2">
        <v>893.38</v>
      </c>
      <c r="W1951" s="2">
        <v>1970.03</v>
      </c>
      <c r="X1951" s="2">
        <v>0</v>
      </c>
      <c r="Y1951" s="2">
        <v>2397.64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f>VLOOKUP(Tabla3[[#This Row],[Columna1]],Tabla5[#All],3,0)</f>
        <v>0</v>
      </c>
      <c r="AF1951" s="2">
        <v>0</v>
      </c>
      <c r="AG1951" s="2">
        <v>0</v>
      </c>
      <c r="AH1951" s="2">
        <v>0</v>
      </c>
      <c r="AI1951" s="2">
        <v>0</v>
      </c>
      <c r="AJ1951" s="2">
        <v>0</v>
      </c>
      <c r="AK1951" s="2">
        <f>VLOOKUP(Tabla3[[#This Row],[Columna1]],Tabla7[[ID]:[Monto neto de los bonos]],3,0)</f>
        <v>1970.03</v>
      </c>
      <c r="AL1951" s="2">
        <v>0</v>
      </c>
      <c r="AM1951" s="2">
        <v>0</v>
      </c>
      <c r="AN1951" s="2">
        <v>0</v>
      </c>
      <c r="AO1951" s="2">
        <v>0</v>
      </c>
      <c r="AP1951" s="2">
        <v>0</v>
      </c>
      <c r="AQ1951" s="2">
        <v>0</v>
      </c>
      <c r="AR1951" s="2">
        <v>0</v>
      </c>
      <c r="AS1951" s="2">
        <v>3398.2</v>
      </c>
      <c r="AT1951" s="2">
        <v>2265.46</v>
      </c>
      <c r="AU1951" s="2">
        <v>1345.54</v>
      </c>
      <c r="AV1951" s="2">
        <v>0</v>
      </c>
      <c r="AW1951" s="1"/>
      <c r="AX1951" s="2" t="s">
        <v>422</v>
      </c>
      <c r="AY1951" s="8" t="s">
        <v>428</v>
      </c>
    </row>
    <row r="1952" spans="1:51" ht="13.15" customHeight="1" x14ac:dyDescent="0.25">
      <c r="A1952" s="7">
        <v>14272</v>
      </c>
      <c r="B1952" s="2" t="s">
        <v>1788</v>
      </c>
      <c r="C1952" s="2">
        <v>146703</v>
      </c>
      <c r="D1952" s="2" t="s">
        <v>188</v>
      </c>
      <c r="E1952" s="2" t="s">
        <v>202</v>
      </c>
      <c r="F1952" s="2" t="s">
        <v>193</v>
      </c>
      <c r="G1952" s="3">
        <v>39206</v>
      </c>
      <c r="H1952" s="1"/>
      <c r="I1952" s="2">
        <v>9717.6</v>
      </c>
      <c r="J1952" s="2">
        <v>4447.2349999999997</v>
      </c>
      <c r="K1952" s="2">
        <v>4447.2349999999997</v>
      </c>
      <c r="L1952" s="2">
        <v>3813.69</v>
      </c>
      <c r="M1952" s="1"/>
      <c r="N1952" s="5">
        <f t="shared" si="62"/>
        <v>27686.809999999998</v>
      </c>
      <c r="O1952" s="6">
        <f t="shared" si="61"/>
        <v>20392.449999999997</v>
      </c>
      <c r="P1952" s="2">
        <v>30</v>
      </c>
      <c r="Q1952" s="2" t="s">
        <v>37</v>
      </c>
      <c r="R1952" s="2">
        <v>0</v>
      </c>
      <c r="S1952" s="2">
        <v>0</v>
      </c>
      <c r="T1952" s="2">
        <v>0</v>
      </c>
      <c r="U1952" s="2">
        <v>0</v>
      </c>
      <c r="V1952" s="2">
        <v>893.38</v>
      </c>
      <c r="W1952" s="2">
        <v>1970.03</v>
      </c>
      <c r="X1952" s="2">
        <v>0</v>
      </c>
      <c r="Y1952" s="2">
        <v>2397.64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f>VLOOKUP(Tabla3[[#This Row],[Columna1]],Tabla5[#All],3,0)</f>
        <v>0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>
        <f>VLOOKUP(Tabla3[[#This Row],[Columna1]],Tabla7[[ID]:[Monto neto de los bonos]],3,0)</f>
        <v>1970.03</v>
      </c>
      <c r="AL1952" s="2">
        <v>0</v>
      </c>
      <c r="AM1952" s="2">
        <v>0</v>
      </c>
      <c r="AN1952" s="2">
        <v>0</v>
      </c>
      <c r="AO1952" s="2">
        <v>0</v>
      </c>
      <c r="AP1952" s="2">
        <v>0</v>
      </c>
      <c r="AQ1952" s="2">
        <v>0</v>
      </c>
      <c r="AR1952" s="2">
        <v>0</v>
      </c>
      <c r="AS1952" s="2">
        <v>3497.86</v>
      </c>
      <c r="AT1952" s="2">
        <v>2331.9</v>
      </c>
      <c r="AU1952" s="2">
        <v>1464.6</v>
      </c>
      <c r="AV1952" s="2">
        <v>0</v>
      </c>
      <c r="AW1952" s="1"/>
      <c r="AX1952" s="2" t="s">
        <v>422</v>
      </c>
      <c r="AY1952" s="8" t="s">
        <v>428</v>
      </c>
    </row>
    <row r="1953" spans="1:51" ht="13.15" customHeight="1" x14ac:dyDescent="0.25">
      <c r="A1953" s="7">
        <v>19023</v>
      </c>
      <c r="B1953" s="2" t="s">
        <v>1789</v>
      </c>
      <c r="C1953" s="2">
        <v>306703</v>
      </c>
      <c r="D1953" s="2" t="s">
        <v>188</v>
      </c>
      <c r="E1953" s="2" t="s">
        <v>203</v>
      </c>
      <c r="F1953" s="2" t="s">
        <v>193</v>
      </c>
      <c r="G1953" s="3">
        <v>42087</v>
      </c>
      <c r="H1953" s="1"/>
      <c r="I1953" s="2">
        <v>9717.6</v>
      </c>
      <c r="J1953" s="2">
        <v>4447.2349999999997</v>
      </c>
      <c r="K1953" s="2">
        <v>4447.2349999999997</v>
      </c>
      <c r="L1953" s="2">
        <v>3387.79</v>
      </c>
      <c r="M1953" s="1"/>
      <c r="N1953" s="5">
        <f t="shared" si="62"/>
        <v>27260.91</v>
      </c>
      <c r="O1953" s="6">
        <f t="shared" si="61"/>
        <v>20757.439999999999</v>
      </c>
      <c r="P1953" s="2">
        <v>30</v>
      </c>
      <c r="Q1953" s="2" t="s">
        <v>37</v>
      </c>
      <c r="R1953" s="2">
        <v>0</v>
      </c>
      <c r="S1953" s="2">
        <v>0</v>
      </c>
      <c r="T1953" s="2">
        <v>0</v>
      </c>
      <c r="U1953" s="2">
        <v>0</v>
      </c>
      <c r="V1953" s="2">
        <v>893.38</v>
      </c>
      <c r="W1953" s="2">
        <v>1970.03</v>
      </c>
      <c r="X1953" s="2">
        <v>0</v>
      </c>
      <c r="Y1953" s="2">
        <v>2397.64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f>VLOOKUP(Tabla3[[#This Row],[Columna1]],Tabla5[#All],3,0)</f>
        <v>0</v>
      </c>
      <c r="AF1953" s="2">
        <v>0</v>
      </c>
      <c r="AG1953" s="2">
        <v>0</v>
      </c>
      <c r="AH1953" s="2">
        <v>0</v>
      </c>
      <c r="AI1953" s="2">
        <v>0</v>
      </c>
      <c r="AJ1953" s="2">
        <v>0</v>
      </c>
      <c r="AK1953" s="2">
        <f>VLOOKUP(Tabla3[[#This Row],[Columna1]],Tabla7[[ID]:[Monto neto de los bonos]],3,0)</f>
        <v>1970.03</v>
      </c>
      <c r="AL1953" s="2">
        <v>0</v>
      </c>
      <c r="AM1953" s="2">
        <v>0</v>
      </c>
      <c r="AN1953" s="2">
        <v>0</v>
      </c>
      <c r="AO1953" s="2">
        <v>0</v>
      </c>
      <c r="AP1953" s="2">
        <v>0</v>
      </c>
      <c r="AQ1953" s="2">
        <v>0</v>
      </c>
      <c r="AR1953" s="2">
        <v>0</v>
      </c>
      <c r="AS1953" s="2">
        <v>3219</v>
      </c>
      <c r="AT1953" s="2">
        <v>2146</v>
      </c>
      <c r="AU1953" s="2">
        <v>1138.47</v>
      </c>
      <c r="AV1953" s="2">
        <v>0</v>
      </c>
      <c r="AW1953" s="1"/>
      <c r="AX1953" s="2" t="s">
        <v>422</v>
      </c>
      <c r="AY1953" s="8" t="s">
        <v>428</v>
      </c>
    </row>
    <row r="1954" spans="1:51" ht="13.15" customHeight="1" x14ac:dyDescent="0.25">
      <c r="A1954" s="7">
        <v>17621</v>
      </c>
      <c r="B1954" s="2" t="s">
        <v>1790</v>
      </c>
      <c r="C1954" s="2">
        <v>226503</v>
      </c>
      <c r="D1954" s="2" t="s">
        <v>188</v>
      </c>
      <c r="E1954" s="2" t="s">
        <v>199</v>
      </c>
      <c r="F1954" s="2" t="s">
        <v>193</v>
      </c>
      <c r="G1954" s="3">
        <v>41349</v>
      </c>
      <c r="H1954" s="1"/>
      <c r="I1954" s="2">
        <v>9717.6</v>
      </c>
      <c r="J1954" s="2">
        <v>4447.2349999999997</v>
      </c>
      <c r="K1954" s="2">
        <v>4447.2349999999997</v>
      </c>
      <c r="L1954" s="2">
        <v>2967.08</v>
      </c>
      <c r="M1954" s="1"/>
      <c r="N1954" s="5">
        <f t="shared" si="62"/>
        <v>32355.85</v>
      </c>
      <c r="O1954" s="6">
        <f t="shared" si="61"/>
        <v>25424.85</v>
      </c>
      <c r="P1954" s="2">
        <v>30</v>
      </c>
      <c r="Q1954" s="2" t="s">
        <v>37</v>
      </c>
      <c r="R1954" s="2">
        <v>0</v>
      </c>
      <c r="S1954" s="2">
        <v>0</v>
      </c>
      <c r="T1954" s="2">
        <v>0</v>
      </c>
      <c r="U1954" s="2">
        <v>0</v>
      </c>
      <c r="V1954" s="2">
        <v>893.38</v>
      </c>
      <c r="W1954" s="2">
        <v>1970.03</v>
      </c>
      <c r="X1954" s="2">
        <v>0</v>
      </c>
      <c r="Y1954" s="2">
        <v>2397.64</v>
      </c>
      <c r="Z1954" s="2">
        <v>0</v>
      </c>
      <c r="AA1954" s="2">
        <v>0</v>
      </c>
      <c r="AB1954" s="2">
        <v>0</v>
      </c>
      <c r="AC1954" s="2">
        <v>0</v>
      </c>
      <c r="AD1954" s="2">
        <v>5515.65</v>
      </c>
      <c r="AE1954" s="2">
        <f>VLOOKUP(Tabla3[[#This Row],[Columna1]],Tabla5[#All],3,0)</f>
        <v>5515.65</v>
      </c>
      <c r="AF1954" s="2">
        <v>0</v>
      </c>
      <c r="AG1954" s="2">
        <v>0</v>
      </c>
      <c r="AH1954" s="2">
        <v>0</v>
      </c>
      <c r="AI1954" s="2">
        <v>0</v>
      </c>
      <c r="AJ1954" s="2">
        <v>0</v>
      </c>
      <c r="AK1954" s="2">
        <f>VLOOKUP(Tabla3[[#This Row],[Columna1]],Tabla7[[ID]:[Monto neto de los bonos]],3,0)</f>
        <v>1970.03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  <c r="AQ1954" s="2">
        <v>0</v>
      </c>
      <c r="AR1954" s="2">
        <v>0</v>
      </c>
      <c r="AS1954" s="2">
        <v>3370.86</v>
      </c>
      <c r="AT1954" s="2">
        <v>2247.2399999999998</v>
      </c>
      <c r="AU1954" s="2">
        <v>1312.9</v>
      </c>
      <c r="AV1954" s="2">
        <v>0</v>
      </c>
      <c r="AW1954" s="1"/>
      <c r="AX1954" s="2" t="s">
        <v>422</v>
      </c>
      <c r="AY1954" s="8" t="s">
        <v>428</v>
      </c>
    </row>
    <row r="1955" spans="1:51" ht="13.15" customHeight="1" x14ac:dyDescent="0.25">
      <c r="A1955" s="7">
        <v>18612</v>
      </c>
      <c r="B1955" s="2" t="s">
        <v>1791</v>
      </c>
      <c r="C1955" s="2">
        <v>361703</v>
      </c>
      <c r="D1955" s="2" t="s">
        <v>188</v>
      </c>
      <c r="E1955" s="2" t="s">
        <v>203</v>
      </c>
      <c r="F1955" s="2" t="s">
        <v>193</v>
      </c>
      <c r="G1955" s="3">
        <v>41835</v>
      </c>
      <c r="H1955" s="1"/>
      <c r="I1955" s="2">
        <v>9717.6</v>
      </c>
      <c r="J1955" s="2">
        <v>4447.2349999999997</v>
      </c>
      <c r="K1955" s="2">
        <v>4447.2349999999997</v>
      </c>
      <c r="L1955" s="2">
        <v>3149.31</v>
      </c>
      <c r="M1955" s="1"/>
      <c r="N1955" s="5">
        <f t="shared" si="62"/>
        <v>36084.1</v>
      </c>
      <c r="O1955" s="6">
        <f t="shared" si="61"/>
        <v>29074.899999999998</v>
      </c>
      <c r="P1955" s="2">
        <v>30</v>
      </c>
      <c r="Q1955" s="2" t="s">
        <v>37</v>
      </c>
      <c r="R1955" s="2">
        <v>0</v>
      </c>
      <c r="S1955" s="2">
        <v>0</v>
      </c>
      <c r="T1955" s="2">
        <v>0</v>
      </c>
      <c r="U1955" s="2">
        <v>0</v>
      </c>
      <c r="V1955" s="2">
        <v>893.38</v>
      </c>
      <c r="W1955" s="2">
        <v>1970.03</v>
      </c>
      <c r="X1955" s="2">
        <v>0</v>
      </c>
      <c r="Y1955" s="2">
        <v>2397.64</v>
      </c>
      <c r="Z1955" s="2">
        <v>0</v>
      </c>
      <c r="AA1955" s="2">
        <v>0</v>
      </c>
      <c r="AB1955" s="2">
        <v>0</v>
      </c>
      <c r="AC1955" s="2">
        <v>0</v>
      </c>
      <c r="AD1955" s="2">
        <v>1295.01</v>
      </c>
      <c r="AE1955" s="2">
        <f>VLOOKUP(Tabla3[[#This Row],[Columna1]],Tabla5[#All],3,0)</f>
        <v>1295.01</v>
      </c>
      <c r="AF1955" s="2">
        <v>0</v>
      </c>
      <c r="AG1955" s="2">
        <v>7766.66</v>
      </c>
      <c r="AH1955" s="2">
        <v>0</v>
      </c>
      <c r="AI1955" s="2">
        <v>0</v>
      </c>
      <c r="AJ1955" s="2">
        <v>0</v>
      </c>
      <c r="AK1955" s="2">
        <f>VLOOKUP(Tabla3[[#This Row],[Columna1]],Tabla7[[ID]:[Monto neto de los bonos]],3,0)</f>
        <v>9736.69</v>
      </c>
      <c r="AL1955" s="2">
        <v>0</v>
      </c>
      <c r="AM1955" s="2">
        <v>0</v>
      </c>
      <c r="AN1955" s="2">
        <v>0</v>
      </c>
      <c r="AO1955" s="2">
        <v>0</v>
      </c>
      <c r="AP1955" s="2">
        <v>0</v>
      </c>
      <c r="AQ1955" s="2">
        <v>0</v>
      </c>
      <c r="AR1955" s="2">
        <v>0</v>
      </c>
      <c r="AS1955" s="2">
        <v>3398.2</v>
      </c>
      <c r="AT1955" s="2">
        <v>2265.46</v>
      </c>
      <c r="AU1955" s="2">
        <v>1345.54</v>
      </c>
      <c r="AV1955" s="2">
        <v>0</v>
      </c>
      <c r="AW1955" s="1"/>
      <c r="AX1955" s="2" t="s">
        <v>422</v>
      </c>
      <c r="AY1955" s="8" t="s">
        <v>428</v>
      </c>
    </row>
    <row r="1956" spans="1:51" ht="13.15" customHeight="1" x14ac:dyDescent="0.25">
      <c r="A1956" s="7">
        <v>24890</v>
      </c>
      <c r="B1956" s="2" t="s">
        <v>1792</v>
      </c>
      <c r="C1956" s="2">
        <v>6291503</v>
      </c>
      <c r="D1956" s="2" t="s">
        <v>188</v>
      </c>
      <c r="E1956" s="2" t="s">
        <v>202</v>
      </c>
      <c r="F1956" s="2" t="s">
        <v>193</v>
      </c>
      <c r="G1956" s="3">
        <v>45338</v>
      </c>
      <c r="H1956" s="1"/>
      <c r="I1956" s="2">
        <v>9717.6</v>
      </c>
      <c r="J1956" s="2">
        <v>4447.2349999999997</v>
      </c>
      <c r="K1956" s="2">
        <v>4447.2349999999997</v>
      </c>
      <c r="L1956" s="2">
        <v>0</v>
      </c>
      <c r="M1956" s="1"/>
      <c r="N1956" s="5">
        <f t="shared" si="62"/>
        <v>33848.39</v>
      </c>
      <c r="O1956" s="6">
        <f t="shared" si="61"/>
        <v>27155.289999999997</v>
      </c>
      <c r="P1956" s="2">
        <v>30</v>
      </c>
      <c r="Q1956" s="2" t="s">
        <v>37</v>
      </c>
      <c r="R1956" s="2">
        <v>0</v>
      </c>
      <c r="S1956" s="2">
        <v>0</v>
      </c>
      <c r="T1956" s="2">
        <v>0</v>
      </c>
      <c r="U1956" s="2">
        <v>0</v>
      </c>
      <c r="V1956" s="2">
        <v>893.38</v>
      </c>
      <c r="W1956" s="2">
        <v>1970.03</v>
      </c>
      <c r="X1956" s="2">
        <v>0</v>
      </c>
      <c r="Y1956" s="2">
        <v>3372.91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2">
        <f>VLOOKUP(Tabla3[[#This Row],[Columna1]],Tabla5[#All],3,0)</f>
        <v>0</v>
      </c>
      <c r="AF1956" s="2">
        <v>0</v>
      </c>
      <c r="AG1956" s="2">
        <v>9000</v>
      </c>
      <c r="AH1956" s="2">
        <v>0</v>
      </c>
      <c r="AI1956" s="2">
        <v>0</v>
      </c>
      <c r="AJ1956" s="2">
        <v>0</v>
      </c>
      <c r="AK1956" s="2">
        <f>VLOOKUP(Tabla3[[#This Row],[Columna1]],Tabla7[[ID]:[Monto neto de los bonos]],3,0)</f>
        <v>10970.03</v>
      </c>
      <c r="AL1956" s="2">
        <v>0</v>
      </c>
      <c r="AM1956" s="2">
        <v>0</v>
      </c>
      <c r="AN1956" s="2">
        <v>0</v>
      </c>
      <c r="AO1956" s="2">
        <v>0</v>
      </c>
      <c r="AP1956" s="2">
        <v>0</v>
      </c>
      <c r="AQ1956" s="2">
        <v>0</v>
      </c>
      <c r="AR1956" s="2">
        <v>0</v>
      </c>
      <c r="AS1956" s="2">
        <v>3901.06</v>
      </c>
      <c r="AT1956" s="2">
        <v>1950.52</v>
      </c>
      <c r="AU1956" s="2">
        <v>841.52</v>
      </c>
      <c r="AV1956" s="2">
        <v>0</v>
      </c>
      <c r="AW1956" s="1"/>
      <c r="AX1956" s="2" t="s">
        <v>422</v>
      </c>
      <c r="AY1956" s="8" t="s">
        <v>428</v>
      </c>
    </row>
    <row r="1957" spans="1:51" ht="13.15" customHeight="1" x14ac:dyDescent="0.25">
      <c r="A1957" s="7">
        <v>12231</v>
      </c>
      <c r="B1957" s="2" t="s">
        <v>1793</v>
      </c>
      <c r="C1957" s="2">
        <v>74103</v>
      </c>
      <c r="D1957" s="2" t="s">
        <v>188</v>
      </c>
      <c r="E1957" s="2" t="s">
        <v>199</v>
      </c>
      <c r="F1957" s="2" t="s">
        <v>201</v>
      </c>
      <c r="G1957" s="3">
        <v>37530</v>
      </c>
      <c r="H1957" s="1"/>
      <c r="I1957" s="2">
        <v>11670.43</v>
      </c>
      <c r="J1957" s="2">
        <v>4294.8850000000002</v>
      </c>
      <c r="K1957" s="2">
        <v>4294.8850000000002</v>
      </c>
      <c r="L1957" s="2">
        <v>5293.73</v>
      </c>
      <c r="M1957" s="1"/>
      <c r="N1957" s="5">
        <f t="shared" si="62"/>
        <v>36466.17</v>
      </c>
      <c r="O1957" s="6">
        <f t="shared" si="61"/>
        <v>26853.649999999998</v>
      </c>
      <c r="P1957" s="2">
        <v>30</v>
      </c>
      <c r="Q1957" s="2" t="s">
        <v>37</v>
      </c>
      <c r="R1957" s="2">
        <v>0</v>
      </c>
      <c r="S1957" s="2">
        <v>0</v>
      </c>
      <c r="T1957" s="2">
        <v>0</v>
      </c>
      <c r="U1957" s="2">
        <v>0</v>
      </c>
      <c r="V1957" s="2">
        <v>972.5</v>
      </c>
      <c r="W1957" s="2">
        <v>1803.57</v>
      </c>
      <c r="X1957" s="2">
        <v>0</v>
      </c>
      <c r="Y1957" s="2">
        <v>3187.17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2">
        <f>VLOOKUP(Tabla3[[#This Row],[Columna1]],Tabla5[#All],3,0)</f>
        <v>0</v>
      </c>
      <c r="AF1957" s="2">
        <v>0</v>
      </c>
      <c r="AG1957" s="2">
        <v>4949</v>
      </c>
      <c r="AH1957" s="2">
        <v>0</v>
      </c>
      <c r="AI1957" s="2">
        <v>0</v>
      </c>
      <c r="AJ1957" s="2">
        <v>0</v>
      </c>
      <c r="AK1957" s="2">
        <f>VLOOKUP(Tabla3[[#This Row],[Columna1]],Tabla7[[ID]:[Monto neto de los bonos]],3,0)</f>
        <v>6752.57</v>
      </c>
      <c r="AL1957" s="2">
        <v>0</v>
      </c>
      <c r="AM1957" s="2">
        <v>0</v>
      </c>
      <c r="AN1957" s="2">
        <v>0</v>
      </c>
      <c r="AO1957" s="2">
        <v>0</v>
      </c>
      <c r="AP1957" s="2">
        <v>0</v>
      </c>
      <c r="AQ1957" s="2">
        <v>0</v>
      </c>
      <c r="AR1957" s="2">
        <v>0</v>
      </c>
      <c r="AS1957" s="2">
        <v>4774.76</v>
      </c>
      <c r="AT1957" s="2">
        <v>2652.64</v>
      </c>
      <c r="AU1957" s="2">
        <v>2185.12</v>
      </c>
      <c r="AV1957" s="2">
        <v>0</v>
      </c>
      <c r="AW1957" s="1"/>
      <c r="AX1957" s="2" t="s">
        <v>422</v>
      </c>
      <c r="AY1957" s="8" t="s">
        <v>428</v>
      </c>
    </row>
    <row r="1958" spans="1:51" ht="13.15" customHeight="1" x14ac:dyDescent="0.25">
      <c r="A1958" s="7">
        <v>21614</v>
      </c>
      <c r="B1958" s="2" t="s">
        <v>1794</v>
      </c>
      <c r="C1958" s="2">
        <v>3083203</v>
      </c>
      <c r="D1958" s="2" t="s">
        <v>188</v>
      </c>
      <c r="E1958" s="2" t="s">
        <v>202</v>
      </c>
      <c r="F1958" s="2" t="s">
        <v>193</v>
      </c>
      <c r="G1958" s="3">
        <v>43435</v>
      </c>
      <c r="H1958" s="1"/>
      <c r="I1958" s="2">
        <v>9717.6</v>
      </c>
      <c r="J1958" s="2">
        <v>4447.2349999999997</v>
      </c>
      <c r="K1958" s="2">
        <v>4447.2349999999997</v>
      </c>
      <c r="L1958" s="2">
        <v>1691.11</v>
      </c>
      <c r="M1958" s="1"/>
      <c r="N1958" s="5">
        <f t="shared" si="62"/>
        <v>25564.23</v>
      </c>
      <c r="O1958" s="6">
        <f t="shared" si="61"/>
        <v>19171.830000000002</v>
      </c>
      <c r="P1958" s="2">
        <v>30</v>
      </c>
      <c r="Q1958" s="2" t="s">
        <v>37</v>
      </c>
      <c r="R1958" s="2">
        <v>0</v>
      </c>
      <c r="S1958" s="2">
        <v>0</v>
      </c>
      <c r="T1958" s="2">
        <v>0</v>
      </c>
      <c r="U1958" s="2">
        <v>0</v>
      </c>
      <c r="V1958" s="2">
        <v>893.38</v>
      </c>
      <c r="W1958" s="2">
        <v>1970.03</v>
      </c>
      <c r="X1958" s="2">
        <v>0</v>
      </c>
      <c r="Y1958" s="2">
        <v>2397.64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2">
        <f>VLOOKUP(Tabla3[[#This Row],[Columna1]],Tabla5[#All],3,0)</f>
        <v>0</v>
      </c>
      <c r="AF1958" s="2">
        <v>0</v>
      </c>
      <c r="AG1958" s="2">
        <v>0</v>
      </c>
      <c r="AH1958" s="2">
        <v>0</v>
      </c>
      <c r="AI1958" s="2">
        <v>0</v>
      </c>
      <c r="AJ1958" s="2">
        <v>0</v>
      </c>
      <c r="AK1958" s="2">
        <f>VLOOKUP(Tabla3[[#This Row],[Columna1]],Tabla7[[ID]:[Monto neto de los bonos]],3,0)</f>
        <v>1970.03</v>
      </c>
      <c r="AL1958" s="2">
        <v>0</v>
      </c>
      <c r="AM1958" s="2">
        <v>0</v>
      </c>
      <c r="AN1958" s="2">
        <v>0</v>
      </c>
      <c r="AO1958" s="2">
        <v>0</v>
      </c>
      <c r="AP1958" s="2">
        <v>0</v>
      </c>
      <c r="AQ1958" s="2">
        <v>0</v>
      </c>
      <c r="AR1958" s="2">
        <v>0</v>
      </c>
      <c r="AS1958" s="2">
        <v>3179.46</v>
      </c>
      <c r="AT1958" s="2">
        <v>2119.64</v>
      </c>
      <c r="AU1958" s="2">
        <v>1093.3</v>
      </c>
      <c r="AV1958" s="2">
        <v>0</v>
      </c>
      <c r="AW1958" s="1"/>
      <c r="AX1958" s="2" t="s">
        <v>422</v>
      </c>
      <c r="AY1958" s="8" t="s">
        <v>428</v>
      </c>
    </row>
    <row r="1959" spans="1:51" ht="13.15" customHeight="1" x14ac:dyDescent="0.25">
      <c r="A1959" s="7">
        <v>22257</v>
      </c>
      <c r="B1959" s="2" t="s">
        <v>1795</v>
      </c>
      <c r="C1959" s="2">
        <v>3919203</v>
      </c>
      <c r="D1959" s="2" t="s">
        <v>188</v>
      </c>
      <c r="E1959" s="2" t="s">
        <v>202</v>
      </c>
      <c r="F1959" s="2" t="s">
        <v>201</v>
      </c>
      <c r="G1959" s="3">
        <v>43815</v>
      </c>
      <c r="H1959" s="1"/>
      <c r="I1959" s="2">
        <v>11670.43</v>
      </c>
      <c r="J1959" s="2">
        <v>4294.8850000000002</v>
      </c>
      <c r="K1959" s="2">
        <v>4294.8850000000002</v>
      </c>
      <c r="L1959" s="2">
        <v>1988.16</v>
      </c>
      <c r="M1959" s="1"/>
      <c r="N1959" s="5">
        <f t="shared" si="62"/>
        <v>36574.619999999995</v>
      </c>
      <c r="O1959" s="6">
        <f t="shared" si="61"/>
        <v>29267.85999999999</v>
      </c>
      <c r="P1959" s="2">
        <v>30</v>
      </c>
      <c r="Q1959" s="2" t="s">
        <v>37</v>
      </c>
      <c r="R1959" s="2">
        <v>0</v>
      </c>
      <c r="S1959" s="2">
        <v>0</v>
      </c>
      <c r="T1959" s="2">
        <v>0</v>
      </c>
      <c r="U1959" s="2">
        <v>0</v>
      </c>
      <c r="V1959" s="2">
        <v>972.5</v>
      </c>
      <c r="W1959" s="2">
        <v>1803.57</v>
      </c>
      <c r="X1959" s="2">
        <v>0</v>
      </c>
      <c r="Y1959" s="2">
        <v>2550.19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2">
        <f>VLOOKUP(Tabla3[[#This Row],[Columna1]],Tabla5[#All],3,0)</f>
        <v>0</v>
      </c>
      <c r="AF1959" s="2">
        <v>0</v>
      </c>
      <c r="AG1959" s="2">
        <v>9000</v>
      </c>
      <c r="AH1959" s="2">
        <v>0</v>
      </c>
      <c r="AI1959" s="2">
        <v>0</v>
      </c>
      <c r="AJ1959" s="2">
        <v>0</v>
      </c>
      <c r="AK1959" s="2">
        <f>VLOOKUP(Tabla3[[#This Row],[Columna1]],Tabla7[[ID]:[Monto neto de los bonos]],3,0)</f>
        <v>10803.57</v>
      </c>
      <c r="AL1959" s="2">
        <v>0</v>
      </c>
      <c r="AM1959" s="2">
        <v>0</v>
      </c>
      <c r="AN1959" s="2">
        <v>0</v>
      </c>
      <c r="AO1959" s="2">
        <v>0</v>
      </c>
      <c r="AP1959" s="2">
        <v>0</v>
      </c>
      <c r="AQ1959" s="2">
        <v>0</v>
      </c>
      <c r="AR1959" s="2">
        <v>0</v>
      </c>
      <c r="AS1959" s="2">
        <v>3483.12</v>
      </c>
      <c r="AT1959" s="2">
        <v>2322.08</v>
      </c>
      <c r="AU1959" s="2">
        <v>1501.56</v>
      </c>
      <c r="AV1959" s="2">
        <v>0</v>
      </c>
      <c r="AW1959" s="1"/>
      <c r="AX1959" s="2" t="s">
        <v>422</v>
      </c>
      <c r="AY1959" s="8" t="s">
        <v>428</v>
      </c>
    </row>
    <row r="1960" spans="1:51" ht="13.15" customHeight="1" x14ac:dyDescent="0.25">
      <c r="A1960" s="7">
        <v>19024</v>
      </c>
      <c r="B1960" s="2" t="s">
        <v>1796</v>
      </c>
      <c r="C1960" s="2">
        <v>306803</v>
      </c>
      <c r="D1960" s="2" t="s">
        <v>188</v>
      </c>
      <c r="E1960" s="2" t="s">
        <v>203</v>
      </c>
      <c r="F1960" s="2" t="s">
        <v>201</v>
      </c>
      <c r="G1960" s="3">
        <v>42087</v>
      </c>
      <c r="H1960" s="1"/>
      <c r="I1960" s="2">
        <v>11670.43</v>
      </c>
      <c r="J1960" s="2">
        <v>4294.8850000000002</v>
      </c>
      <c r="K1960" s="2">
        <v>4294.8850000000002</v>
      </c>
      <c r="L1960" s="2">
        <v>3560.85</v>
      </c>
      <c r="M1960" s="1"/>
      <c r="N1960" s="5">
        <f t="shared" si="62"/>
        <v>29147.309999999998</v>
      </c>
      <c r="O1960" s="6">
        <f t="shared" si="61"/>
        <v>21835.1</v>
      </c>
      <c r="P1960" s="2">
        <v>30</v>
      </c>
      <c r="Q1960" s="2" t="s">
        <v>37</v>
      </c>
      <c r="R1960" s="2">
        <v>0</v>
      </c>
      <c r="S1960" s="2">
        <v>0</v>
      </c>
      <c r="T1960" s="2">
        <v>0</v>
      </c>
      <c r="U1960" s="2">
        <v>0</v>
      </c>
      <c r="V1960" s="2">
        <v>972.5</v>
      </c>
      <c r="W1960" s="2">
        <v>1803.57</v>
      </c>
      <c r="X1960" s="2">
        <v>0</v>
      </c>
      <c r="Y1960" s="2">
        <v>2550.19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2">
        <f>VLOOKUP(Tabla3[[#This Row],[Columna1]],Tabla5[#All],3,0)</f>
        <v>0</v>
      </c>
      <c r="AF1960" s="2">
        <v>0</v>
      </c>
      <c r="AG1960" s="2">
        <v>0</v>
      </c>
      <c r="AH1960" s="2">
        <v>0</v>
      </c>
      <c r="AI1960" s="2">
        <v>0</v>
      </c>
      <c r="AJ1960" s="2">
        <v>0</v>
      </c>
      <c r="AK1960" s="2">
        <f>VLOOKUP(Tabla3[[#This Row],[Columna1]],Tabla7[[ID]:[Monto neto de los bonos]],3,0)</f>
        <v>1803.57</v>
      </c>
      <c r="AL1960" s="2">
        <v>0</v>
      </c>
      <c r="AM1960" s="2">
        <v>0</v>
      </c>
      <c r="AN1960" s="2">
        <v>0</v>
      </c>
      <c r="AO1960" s="2">
        <v>0</v>
      </c>
      <c r="AP1960" s="2">
        <v>0</v>
      </c>
      <c r="AQ1960" s="2">
        <v>0</v>
      </c>
      <c r="AR1960" s="2">
        <v>0</v>
      </c>
      <c r="AS1960" s="2">
        <v>3485.02</v>
      </c>
      <c r="AT1960" s="2">
        <v>2323.35</v>
      </c>
      <c r="AU1960" s="2">
        <v>1503.84</v>
      </c>
      <c r="AV1960" s="2">
        <v>0</v>
      </c>
      <c r="AW1960" s="1"/>
      <c r="AX1960" s="2" t="s">
        <v>422</v>
      </c>
      <c r="AY1960" s="8" t="s">
        <v>428</v>
      </c>
    </row>
    <row r="1961" spans="1:51" ht="13.15" customHeight="1" x14ac:dyDescent="0.25">
      <c r="A1961" s="7">
        <v>24527</v>
      </c>
      <c r="B1961" s="2" t="s">
        <v>1797</v>
      </c>
      <c r="C1961" s="2">
        <v>6020503</v>
      </c>
      <c r="D1961" s="2" t="s">
        <v>188</v>
      </c>
      <c r="E1961" s="2" t="s">
        <v>207</v>
      </c>
      <c r="F1961" s="2" t="s">
        <v>254</v>
      </c>
      <c r="G1961" s="3">
        <v>45078</v>
      </c>
      <c r="H1961" s="1"/>
      <c r="I1961" s="2">
        <v>9836.7099999999991</v>
      </c>
      <c r="J1961" s="2">
        <v>3056.2150000000001</v>
      </c>
      <c r="K1961" s="2">
        <v>3056.2150000000001</v>
      </c>
      <c r="L1961" s="2">
        <v>0</v>
      </c>
      <c r="M1961" s="1"/>
      <c r="N1961" s="5">
        <f t="shared" si="62"/>
        <v>23450.42</v>
      </c>
      <c r="O1961" s="6">
        <f t="shared" si="61"/>
        <v>21187.07</v>
      </c>
      <c r="P1961" s="2">
        <v>29</v>
      </c>
      <c r="Q1961" s="2" t="s">
        <v>37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7501.28</v>
      </c>
      <c r="AE1961" s="2">
        <f>VLOOKUP(Tabla3[[#This Row],[Columna1]],Tabla5[#All],3,0)</f>
        <v>7501.28</v>
      </c>
      <c r="AF1961" s="2">
        <v>0</v>
      </c>
      <c r="AG1961" s="2">
        <v>0</v>
      </c>
      <c r="AH1961" s="2">
        <v>0</v>
      </c>
      <c r="AI1961" s="2">
        <v>0</v>
      </c>
      <c r="AJ1961" s="2">
        <v>0</v>
      </c>
      <c r="AK1961" s="2">
        <f>VLOOKUP(Tabla3[[#This Row],[Columna1]],Tabla7[[ID]:[Monto neto de los bonos]],3,0)</f>
        <v>0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  <c r="AQ1961" s="2">
        <v>0</v>
      </c>
      <c r="AR1961" s="2">
        <v>0</v>
      </c>
      <c r="AS1961" s="2">
        <v>0</v>
      </c>
      <c r="AT1961" s="2">
        <v>1541.75</v>
      </c>
      <c r="AU1961" s="2">
        <v>721.6</v>
      </c>
      <c r="AV1961" s="2">
        <v>0</v>
      </c>
      <c r="AW1961" s="1"/>
      <c r="AX1961" s="2" t="s">
        <v>422</v>
      </c>
      <c r="AY1961" s="8" t="s">
        <v>423</v>
      </c>
    </row>
    <row r="1962" spans="1:51" ht="13.15" customHeight="1" x14ac:dyDescent="0.25">
      <c r="A1962" s="7">
        <v>25259</v>
      </c>
      <c r="B1962" s="2" t="s">
        <v>1798</v>
      </c>
      <c r="C1962" s="2">
        <v>6552203</v>
      </c>
      <c r="D1962" s="2" t="s">
        <v>188</v>
      </c>
      <c r="E1962" s="2" t="s">
        <v>206</v>
      </c>
      <c r="F1962" s="2" t="s">
        <v>193</v>
      </c>
      <c r="G1962" s="3">
        <v>45597</v>
      </c>
      <c r="H1962" s="1"/>
      <c r="I1962" s="2">
        <v>9717.6</v>
      </c>
      <c r="J1962" s="2">
        <v>4447.2349999999997</v>
      </c>
      <c r="K1962" s="2">
        <v>4447.2349999999997</v>
      </c>
      <c r="L1962" s="2">
        <v>0</v>
      </c>
      <c r="M1962" s="1"/>
      <c r="N1962" s="5">
        <f t="shared" si="62"/>
        <v>24848.39</v>
      </c>
      <c r="O1962" s="6">
        <f t="shared" si="61"/>
        <v>18155.289999999997</v>
      </c>
      <c r="P1962" s="2">
        <v>30</v>
      </c>
      <c r="Q1962" s="2" t="s">
        <v>37</v>
      </c>
      <c r="R1962" s="2">
        <v>0</v>
      </c>
      <c r="S1962" s="2">
        <v>0</v>
      </c>
      <c r="T1962" s="2">
        <v>0</v>
      </c>
      <c r="U1962" s="2">
        <v>0</v>
      </c>
      <c r="V1962" s="2">
        <v>893.38</v>
      </c>
      <c r="W1962" s="2">
        <v>1970.03</v>
      </c>
      <c r="X1962" s="2">
        <v>0</v>
      </c>
      <c r="Y1962" s="2">
        <v>3372.91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2">
        <f>VLOOKUP(Tabla3[[#This Row],[Columna1]],Tabla5[#All],3,0)</f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0</v>
      </c>
      <c r="AK1962" s="2">
        <f>VLOOKUP(Tabla3[[#This Row],[Columna1]],Tabla7[[ID]:[Monto neto de los bonos]],3,0)</f>
        <v>1970.03</v>
      </c>
      <c r="AL1962" s="2">
        <v>0</v>
      </c>
      <c r="AM1962" s="2">
        <v>0</v>
      </c>
      <c r="AN1962" s="2">
        <v>0</v>
      </c>
      <c r="AO1962" s="2">
        <v>0</v>
      </c>
      <c r="AP1962" s="2">
        <v>0</v>
      </c>
      <c r="AQ1962" s="2">
        <v>0</v>
      </c>
      <c r="AR1962" s="2">
        <v>0</v>
      </c>
      <c r="AS1962" s="2">
        <v>3901.06</v>
      </c>
      <c r="AT1962" s="2">
        <v>1950.52</v>
      </c>
      <c r="AU1962" s="2">
        <v>841.52</v>
      </c>
      <c r="AV1962" s="2">
        <v>0</v>
      </c>
      <c r="AW1962" s="1"/>
      <c r="AX1962" s="2" t="s">
        <v>422</v>
      </c>
      <c r="AY1962" s="8" t="s">
        <v>428</v>
      </c>
    </row>
    <row r="1963" spans="1:51" ht="13.15" customHeight="1" x14ac:dyDescent="0.25">
      <c r="A1963" s="7">
        <v>19783</v>
      </c>
      <c r="B1963" s="2" t="s">
        <v>4553</v>
      </c>
      <c r="C1963" s="2">
        <v>1213303</v>
      </c>
      <c r="D1963" s="2" t="s">
        <v>188</v>
      </c>
      <c r="E1963" s="2" t="s">
        <v>258</v>
      </c>
      <c r="F1963" s="2" t="s">
        <v>60</v>
      </c>
      <c r="G1963" s="3">
        <v>43283</v>
      </c>
      <c r="H1963" s="1"/>
      <c r="I1963" s="2">
        <v>14709.55</v>
      </c>
      <c r="J1963" s="2">
        <v>2709.165</v>
      </c>
      <c r="K1963" s="2">
        <v>2709.165</v>
      </c>
      <c r="L1963" s="2">
        <v>1881.12</v>
      </c>
      <c r="M1963" s="1"/>
      <c r="N1963" s="5">
        <f t="shared" si="62"/>
        <v>37691.550000000003</v>
      </c>
      <c r="O1963" s="6">
        <f t="shared" si="61"/>
        <v>33172.19</v>
      </c>
      <c r="P1963" s="2">
        <v>30</v>
      </c>
      <c r="Q1963" s="2" t="s">
        <v>37</v>
      </c>
      <c r="R1963" s="2">
        <v>0</v>
      </c>
      <c r="S1963" s="2">
        <v>0</v>
      </c>
      <c r="T1963" s="2">
        <v>0</v>
      </c>
      <c r="U1963" s="2">
        <v>0</v>
      </c>
      <c r="V1963" s="2">
        <v>1341.86</v>
      </c>
      <c r="W1963" s="2">
        <v>0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14340.69</v>
      </c>
      <c r="AE1963" s="2">
        <f>VLOOKUP(Tabla3[[#This Row],[Columna1]],Tabla5[#All],3,0)</f>
        <v>14340.69</v>
      </c>
      <c r="AF1963" s="2">
        <v>0</v>
      </c>
      <c r="AG1963" s="2">
        <v>0</v>
      </c>
      <c r="AH1963" s="2">
        <v>0</v>
      </c>
      <c r="AI1963" s="2">
        <v>0</v>
      </c>
      <c r="AJ1963" s="2">
        <v>0</v>
      </c>
      <c r="AK1963" s="2">
        <f>VLOOKUP(Tabla3[[#This Row],[Columna1]],Tabla7[[ID]:[Monto neto de los bonos]],3,0)</f>
        <v>0</v>
      </c>
      <c r="AL1963" s="2">
        <v>0</v>
      </c>
      <c r="AM1963" s="2">
        <v>0</v>
      </c>
      <c r="AN1963" s="2">
        <v>0</v>
      </c>
      <c r="AO1963" s="2">
        <v>0</v>
      </c>
      <c r="AP1963" s="2">
        <v>0</v>
      </c>
      <c r="AQ1963" s="2">
        <v>0</v>
      </c>
      <c r="AR1963" s="2">
        <v>0</v>
      </c>
      <c r="AS1963" s="2">
        <v>0</v>
      </c>
      <c r="AT1963" s="2">
        <v>2335.08</v>
      </c>
      <c r="AU1963" s="2">
        <v>2184.2800000000002</v>
      </c>
      <c r="AV1963" s="2">
        <v>0</v>
      </c>
      <c r="AW1963" s="1"/>
      <c r="AX1963" s="2" t="s">
        <v>422</v>
      </c>
      <c r="AY1963" s="8" t="s">
        <v>423</v>
      </c>
    </row>
    <row r="1964" spans="1:51" ht="13.15" customHeight="1" x14ac:dyDescent="0.25">
      <c r="A1964" s="7">
        <v>19511</v>
      </c>
      <c r="B1964" s="2" t="s">
        <v>1799</v>
      </c>
      <c r="C1964" s="2">
        <v>553303</v>
      </c>
      <c r="D1964" s="2" t="s">
        <v>188</v>
      </c>
      <c r="E1964" s="2" t="s">
        <v>192</v>
      </c>
      <c r="F1964" s="2" t="s">
        <v>193</v>
      </c>
      <c r="G1964" s="3">
        <v>42389</v>
      </c>
      <c r="H1964" s="1"/>
      <c r="I1964" s="2">
        <v>9717.6</v>
      </c>
      <c r="J1964" s="2">
        <v>4447.2349999999997</v>
      </c>
      <c r="K1964" s="2">
        <v>4447.2349999999997</v>
      </c>
      <c r="L1964" s="2">
        <v>1505.23</v>
      </c>
      <c r="M1964" s="1"/>
      <c r="N1964" s="5">
        <f t="shared" si="62"/>
        <v>25378.35</v>
      </c>
      <c r="O1964" s="6">
        <f t="shared" si="61"/>
        <v>19062.149999999994</v>
      </c>
      <c r="P1964" s="2">
        <v>30</v>
      </c>
      <c r="Q1964" s="2" t="s">
        <v>37</v>
      </c>
      <c r="R1964" s="2">
        <v>0</v>
      </c>
      <c r="S1964" s="2">
        <v>0</v>
      </c>
      <c r="T1964" s="2">
        <v>0</v>
      </c>
      <c r="U1964" s="2">
        <v>0</v>
      </c>
      <c r="V1964" s="2">
        <v>893.38</v>
      </c>
      <c r="W1964" s="2">
        <v>1970.03</v>
      </c>
      <c r="X1964" s="2">
        <v>0</v>
      </c>
      <c r="Y1964" s="2">
        <v>2397.64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2">
        <f>VLOOKUP(Tabla3[[#This Row],[Columna1]],Tabla5[#All],3,0)</f>
        <v>0</v>
      </c>
      <c r="AF1964" s="2">
        <v>0</v>
      </c>
      <c r="AG1964" s="2">
        <v>0</v>
      </c>
      <c r="AH1964" s="2">
        <v>0</v>
      </c>
      <c r="AI1964" s="2">
        <v>0</v>
      </c>
      <c r="AJ1964" s="2">
        <v>0</v>
      </c>
      <c r="AK1964" s="2">
        <f>VLOOKUP(Tabla3[[#This Row],[Columna1]],Tabla7[[ID]:[Monto neto de los bonos]],3,0)</f>
        <v>1970.03</v>
      </c>
      <c r="AL1964" s="2">
        <v>0</v>
      </c>
      <c r="AM1964" s="2">
        <v>0</v>
      </c>
      <c r="AN1964" s="2">
        <v>1270</v>
      </c>
      <c r="AO1964" s="2">
        <v>0</v>
      </c>
      <c r="AP1964" s="2">
        <v>0</v>
      </c>
      <c r="AQ1964" s="2">
        <v>0</v>
      </c>
      <c r="AR1964" s="2">
        <v>0</v>
      </c>
      <c r="AS1964" s="2">
        <v>3151.58</v>
      </c>
      <c r="AT1964" s="2">
        <v>2101.06</v>
      </c>
      <c r="AU1964" s="2">
        <v>1063.56</v>
      </c>
      <c r="AV1964" s="2">
        <v>0</v>
      </c>
      <c r="AW1964" s="1"/>
      <c r="AX1964" s="2" t="s">
        <v>422</v>
      </c>
      <c r="AY1964" s="8" t="s">
        <v>428</v>
      </c>
    </row>
    <row r="1965" spans="1:51" ht="13.15" customHeight="1" x14ac:dyDescent="0.25">
      <c r="A1965" s="7">
        <v>18609</v>
      </c>
      <c r="B1965" s="2" t="s">
        <v>4146</v>
      </c>
      <c r="C1965" s="2">
        <v>361403</v>
      </c>
      <c r="D1965" s="2" t="s">
        <v>188</v>
      </c>
      <c r="E1965" s="2" t="s">
        <v>205</v>
      </c>
      <c r="F1965" s="2" t="s">
        <v>193</v>
      </c>
      <c r="G1965" s="3">
        <v>41835</v>
      </c>
      <c r="H1965" s="1"/>
      <c r="I1965" s="2">
        <v>9717.6</v>
      </c>
      <c r="J1965" s="2">
        <v>4447.2349999999997</v>
      </c>
      <c r="K1965" s="2">
        <v>4447.2349999999997</v>
      </c>
      <c r="L1965" s="2">
        <v>3149.31</v>
      </c>
      <c r="M1965" s="1"/>
      <c r="N1965" s="5">
        <f t="shared" si="62"/>
        <v>27022.43</v>
      </c>
      <c r="O1965" s="6">
        <f t="shared" si="61"/>
        <v>20013.23</v>
      </c>
      <c r="P1965" s="2">
        <v>30</v>
      </c>
      <c r="Q1965" s="2" t="s">
        <v>37</v>
      </c>
      <c r="R1965" s="2">
        <v>0</v>
      </c>
      <c r="S1965" s="2">
        <v>0</v>
      </c>
      <c r="T1965" s="2">
        <v>0</v>
      </c>
      <c r="U1965" s="2">
        <v>0</v>
      </c>
      <c r="V1965" s="2">
        <v>893.38</v>
      </c>
      <c r="W1965" s="2">
        <v>1970.03</v>
      </c>
      <c r="X1965" s="2">
        <v>0</v>
      </c>
      <c r="Y1965" s="2">
        <v>2397.64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2">
        <f>VLOOKUP(Tabla3[[#This Row],[Columna1]],Tabla5[#All],3,0)</f>
        <v>0</v>
      </c>
      <c r="AF1965" s="2">
        <v>0</v>
      </c>
      <c r="AG1965" s="2">
        <v>0</v>
      </c>
      <c r="AH1965" s="2">
        <v>0</v>
      </c>
      <c r="AI1965" s="2">
        <v>0</v>
      </c>
      <c r="AJ1965" s="2">
        <v>0</v>
      </c>
      <c r="AK1965" s="2">
        <f>VLOOKUP(Tabla3[[#This Row],[Columna1]],Tabla7[[ID]:[Monto neto de los bonos]],3,0)</f>
        <v>1970.03</v>
      </c>
      <c r="AL1965" s="2">
        <v>0</v>
      </c>
      <c r="AM1965" s="2">
        <v>0</v>
      </c>
      <c r="AN1965" s="2">
        <v>0</v>
      </c>
      <c r="AO1965" s="2">
        <v>0</v>
      </c>
      <c r="AP1965" s="2">
        <v>0</v>
      </c>
      <c r="AQ1965" s="2">
        <v>0</v>
      </c>
      <c r="AR1965" s="2">
        <v>0</v>
      </c>
      <c r="AS1965" s="2">
        <v>3398.2</v>
      </c>
      <c r="AT1965" s="2">
        <v>2265.46</v>
      </c>
      <c r="AU1965" s="2">
        <v>1345.54</v>
      </c>
      <c r="AV1965" s="2">
        <v>0</v>
      </c>
      <c r="AW1965" s="1"/>
      <c r="AX1965" s="2" t="s">
        <v>422</v>
      </c>
      <c r="AY1965" s="8" t="s">
        <v>428</v>
      </c>
    </row>
    <row r="1966" spans="1:51" ht="13.15" customHeight="1" x14ac:dyDescent="0.25">
      <c r="A1966" s="7">
        <v>24153</v>
      </c>
      <c r="B1966" s="2" t="s">
        <v>1800</v>
      </c>
      <c r="C1966" s="2">
        <v>5754403</v>
      </c>
      <c r="D1966" s="2" t="s">
        <v>188</v>
      </c>
      <c r="E1966" s="2" t="s">
        <v>190</v>
      </c>
      <c r="F1966" s="2" t="s">
        <v>191</v>
      </c>
      <c r="G1966" s="3">
        <v>44896</v>
      </c>
      <c r="H1966" s="1"/>
      <c r="I1966" s="2">
        <v>9708.5300000000007</v>
      </c>
      <c r="J1966" s="2">
        <v>4443.09</v>
      </c>
      <c r="K1966" s="2">
        <v>4443.09</v>
      </c>
      <c r="L1966" s="2">
        <v>0</v>
      </c>
      <c r="M1966" s="1"/>
      <c r="N1966" s="5">
        <f t="shared" si="62"/>
        <v>22519.670000000002</v>
      </c>
      <c r="O1966" s="6">
        <f t="shared" si="61"/>
        <v>16807.370000000003</v>
      </c>
      <c r="P1966" s="2">
        <v>30</v>
      </c>
      <c r="Q1966" s="2" t="s">
        <v>37</v>
      </c>
      <c r="R1966" s="2">
        <v>0</v>
      </c>
      <c r="S1966" s="2">
        <v>0</v>
      </c>
      <c r="T1966" s="2">
        <v>0</v>
      </c>
      <c r="U1966" s="2">
        <v>0</v>
      </c>
      <c r="V1966" s="2">
        <v>892.56</v>
      </c>
      <c r="W1966" s="2">
        <v>3032.4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2">
        <f>VLOOKUP(Tabla3[[#This Row],[Columna1]],Tabla5[#All],3,0)</f>
        <v>0</v>
      </c>
      <c r="AF1966" s="2">
        <v>0</v>
      </c>
      <c r="AG1966" s="2">
        <v>0</v>
      </c>
      <c r="AH1966" s="2">
        <v>0</v>
      </c>
      <c r="AI1966" s="2">
        <v>0</v>
      </c>
      <c r="AJ1966" s="2">
        <v>0</v>
      </c>
      <c r="AK1966" s="2">
        <f>VLOOKUP(Tabla3[[#This Row],[Columna1]],Tabla7[[ID]:[Monto neto de los bonos]],3,0)</f>
        <v>3032.4</v>
      </c>
      <c r="AL1966" s="2">
        <v>0</v>
      </c>
      <c r="AM1966" s="2">
        <v>0</v>
      </c>
      <c r="AN1966" s="2">
        <v>0</v>
      </c>
      <c r="AO1966" s="2">
        <v>0</v>
      </c>
      <c r="AP1966" s="2">
        <v>0</v>
      </c>
      <c r="AQ1966" s="2">
        <v>0</v>
      </c>
      <c r="AR1966" s="2">
        <v>0</v>
      </c>
      <c r="AS1966" s="2">
        <v>2923.12</v>
      </c>
      <c r="AT1966" s="2">
        <v>1948.74</v>
      </c>
      <c r="AU1966" s="2">
        <v>840.44</v>
      </c>
      <c r="AV1966" s="2">
        <v>0</v>
      </c>
      <c r="AW1966" s="1"/>
      <c r="AX1966" s="2" t="s">
        <v>422</v>
      </c>
      <c r="AY1966" s="8" t="s">
        <v>423</v>
      </c>
    </row>
    <row r="1967" spans="1:51" ht="13.15" customHeight="1" x14ac:dyDescent="0.25">
      <c r="A1967" s="7">
        <v>23780</v>
      </c>
      <c r="B1967" s="2" t="s">
        <v>1801</v>
      </c>
      <c r="C1967" s="2">
        <v>5443103</v>
      </c>
      <c r="D1967" s="2" t="s">
        <v>188</v>
      </c>
      <c r="E1967" s="2" t="s">
        <v>192</v>
      </c>
      <c r="F1967" s="2" t="s">
        <v>201</v>
      </c>
      <c r="G1967" s="3">
        <v>44652</v>
      </c>
      <c r="H1967" s="1"/>
      <c r="I1967" s="2">
        <v>11670.43</v>
      </c>
      <c r="J1967" s="2">
        <v>4294.8850000000002</v>
      </c>
      <c r="K1967" s="2">
        <v>4294.8850000000002</v>
      </c>
      <c r="L1967" s="2">
        <v>0</v>
      </c>
      <c r="M1967" s="1"/>
      <c r="N1967" s="5">
        <f t="shared" si="62"/>
        <v>30535.46</v>
      </c>
      <c r="O1967" s="6">
        <f t="shared" si="61"/>
        <v>24079.499999999996</v>
      </c>
      <c r="P1967" s="2">
        <v>30</v>
      </c>
      <c r="Q1967" s="2" t="s">
        <v>37</v>
      </c>
      <c r="R1967" s="2">
        <v>0</v>
      </c>
      <c r="S1967" s="2">
        <v>0</v>
      </c>
      <c r="T1967" s="2">
        <v>0</v>
      </c>
      <c r="U1967" s="2">
        <v>0</v>
      </c>
      <c r="V1967" s="2">
        <v>972.5</v>
      </c>
      <c r="W1967" s="2">
        <v>1803.57</v>
      </c>
      <c r="X1967" s="2">
        <v>0</v>
      </c>
      <c r="Y1967" s="2">
        <v>2550.19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2">
        <f>VLOOKUP(Tabla3[[#This Row],[Columna1]],Tabla5[#All],3,0)</f>
        <v>0</v>
      </c>
      <c r="AF1967" s="2">
        <v>0</v>
      </c>
      <c r="AG1967" s="2">
        <v>4949</v>
      </c>
      <c r="AH1967" s="2">
        <v>0</v>
      </c>
      <c r="AI1967" s="2">
        <v>0</v>
      </c>
      <c r="AJ1967" s="2">
        <v>0</v>
      </c>
      <c r="AK1967" s="2">
        <f>VLOOKUP(Tabla3[[#This Row],[Columna1]],Tabla7[[ID]:[Monto neto de los bonos]],3,0)</f>
        <v>8110.25</v>
      </c>
      <c r="AL1967" s="2">
        <v>0</v>
      </c>
      <c r="AM1967" s="2">
        <v>0</v>
      </c>
      <c r="AN1967" s="2">
        <v>0</v>
      </c>
      <c r="AO1967" s="2">
        <v>0</v>
      </c>
      <c r="AP1967" s="2">
        <v>0</v>
      </c>
      <c r="AQ1967" s="2">
        <v>0</v>
      </c>
      <c r="AR1967" s="2">
        <v>0</v>
      </c>
      <c r="AS1967" s="2">
        <v>3184.9</v>
      </c>
      <c r="AT1967" s="2">
        <v>2123.2600000000002</v>
      </c>
      <c r="AU1967" s="2">
        <v>1147.8</v>
      </c>
      <c r="AV1967" s="2">
        <v>0</v>
      </c>
      <c r="AW1967" s="1"/>
      <c r="AX1967" s="2" t="s">
        <v>422</v>
      </c>
      <c r="AY1967" s="8" t="s">
        <v>428</v>
      </c>
    </row>
    <row r="1968" spans="1:51" ht="13.15" customHeight="1" x14ac:dyDescent="0.25">
      <c r="A1968" s="7">
        <v>19469</v>
      </c>
      <c r="B1968" s="2" t="s">
        <v>1802</v>
      </c>
      <c r="C1968" s="2">
        <v>534203</v>
      </c>
      <c r="D1968" s="2" t="s">
        <v>188</v>
      </c>
      <c r="E1968" s="2" t="s">
        <v>199</v>
      </c>
      <c r="F1968" s="2" t="s">
        <v>201</v>
      </c>
      <c r="G1968" s="3">
        <v>42391</v>
      </c>
      <c r="H1968" s="1"/>
      <c r="I1968" s="2">
        <v>11670.43</v>
      </c>
      <c r="J1968" s="2">
        <v>4294.8850000000002</v>
      </c>
      <c r="K1968" s="2">
        <v>4294.8850000000002</v>
      </c>
      <c r="L1968" s="2">
        <v>1505.23</v>
      </c>
      <c r="M1968" s="1"/>
      <c r="N1968" s="5">
        <f t="shared" si="62"/>
        <v>32040.69</v>
      </c>
      <c r="O1968" s="6">
        <f t="shared" si="61"/>
        <v>24941.21</v>
      </c>
      <c r="P1968" s="2">
        <v>30</v>
      </c>
      <c r="Q1968" s="2" t="s">
        <v>37</v>
      </c>
      <c r="R1968" s="2">
        <v>0</v>
      </c>
      <c r="S1968" s="2">
        <v>0</v>
      </c>
      <c r="T1968" s="2">
        <v>0</v>
      </c>
      <c r="U1968" s="2">
        <v>0</v>
      </c>
      <c r="V1968" s="2">
        <v>972.5</v>
      </c>
      <c r="W1968" s="2">
        <v>1803.57</v>
      </c>
      <c r="X1968" s="2">
        <v>0</v>
      </c>
      <c r="Y1968" s="2">
        <v>2550.19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2">
        <f>VLOOKUP(Tabla3[[#This Row],[Columna1]],Tabla5[#All],3,0)</f>
        <v>0</v>
      </c>
      <c r="AF1968" s="2">
        <v>0</v>
      </c>
      <c r="AG1968" s="2">
        <v>4949</v>
      </c>
      <c r="AH1968" s="2">
        <v>0</v>
      </c>
      <c r="AI1968" s="2">
        <v>0</v>
      </c>
      <c r="AJ1968" s="2">
        <v>0</v>
      </c>
      <c r="AK1968" s="2">
        <f>VLOOKUP(Tabla3[[#This Row],[Columna1]],Tabla7[[ID]:[Monto neto de los bonos]],3,0)</f>
        <v>14219.81</v>
      </c>
      <c r="AL1968" s="2">
        <v>0</v>
      </c>
      <c r="AM1968" s="2">
        <v>0</v>
      </c>
      <c r="AN1968" s="2">
        <v>0</v>
      </c>
      <c r="AO1968" s="2">
        <v>0</v>
      </c>
      <c r="AP1968" s="2">
        <v>0</v>
      </c>
      <c r="AQ1968" s="2">
        <v>0</v>
      </c>
      <c r="AR1968" s="2">
        <v>0</v>
      </c>
      <c r="AS1968" s="2">
        <v>3410.68</v>
      </c>
      <c r="AT1968" s="2">
        <v>2273.7800000000002</v>
      </c>
      <c r="AU1968" s="2">
        <v>1415.02</v>
      </c>
      <c r="AV1968" s="2">
        <v>0</v>
      </c>
      <c r="AW1968" s="1"/>
      <c r="AX1968" s="2" t="s">
        <v>422</v>
      </c>
      <c r="AY1968" s="8" t="s">
        <v>428</v>
      </c>
    </row>
    <row r="1969" spans="1:51" ht="13.15" customHeight="1" x14ac:dyDescent="0.25">
      <c r="A1969" s="7">
        <v>17588</v>
      </c>
      <c r="B1969" s="2" t="s">
        <v>1803</v>
      </c>
      <c r="C1969" s="2">
        <v>223803</v>
      </c>
      <c r="D1969" s="2" t="s">
        <v>188</v>
      </c>
      <c r="E1969" s="2" t="s">
        <v>214</v>
      </c>
      <c r="F1969" s="2" t="s">
        <v>193</v>
      </c>
      <c r="G1969" s="3">
        <v>41349</v>
      </c>
      <c r="H1969" s="1"/>
      <c r="I1969" s="2">
        <v>9717.6</v>
      </c>
      <c r="J1969" s="2">
        <v>4447.2349999999997</v>
      </c>
      <c r="K1969" s="2">
        <v>4447.2349999999997</v>
      </c>
      <c r="L1969" s="2">
        <v>2967.08</v>
      </c>
      <c r="M1969" s="1"/>
      <c r="N1969" s="5">
        <f t="shared" si="62"/>
        <v>26840.2</v>
      </c>
      <c r="O1969" s="6">
        <f t="shared" si="61"/>
        <v>19909.199999999997</v>
      </c>
      <c r="P1969" s="2">
        <v>30</v>
      </c>
      <c r="Q1969" s="2" t="s">
        <v>37</v>
      </c>
      <c r="R1969" s="2">
        <v>0</v>
      </c>
      <c r="S1969" s="2">
        <v>0</v>
      </c>
      <c r="T1969" s="2">
        <v>0</v>
      </c>
      <c r="U1969" s="2">
        <v>0</v>
      </c>
      <c r="V1969" s="2">
        <v>893.38</v>
      </c>
      <c r="W1969" s="2">
        <v>1970.03</v>
      </c>
      <c r="X1969" s="2">
        <v>0</v>
      </c>
      <c r="Y1969" s="2">
        <v>2397.64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2">
        <f>VLOOKUP(Tabla3[[#This Row],[Columna1]],Tabla5[#All],3,0)</f>
        <v>0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f>VLOOKUP(Tabla3[[#This Row],[Columna1]],Tabla7[[ID]:[Monto neto de los bonos]],3,0)</f>
        <v>1970.03</v>
      </c>
      <c r="AL1969" s="2">
        <v>0</v>
      </c>
      <c r="AM1969" s="2">
        <v>0</v>
      </c>
      <c r="AN1969" s="2">
        <v>0</v>
      </c>
      <c r="AO1969" s="2">
        <v>0</v>
      </c>
      <c r="AP1969" s="2">
        <v>0</v>
      </c>
      <c r="AQ1969" s="2">
        <v>0</v>
      </c>
      <c r="AR1969" s="2">
        <v>0</v>
      </c>
      <c r="AS1969" s="2">
        <v>3370.86</v>
      </c>
      <c r="AT1969" s="2">
        <v>2247.2399999999998</v>
      </c>
      <c r="AU1969" s="2">
        <v>1312.9</v>
      </c>
      <c r="AV1969" s="2">
        <v>0</v>
      </c>
      <c r="AW1969" s="1"/>
      <c r="AX1969" s="2" t="s">
        <v>422</v>
      </c>
      <c r="AY1969" s="8" t="s">
        <v>428</v>
      </c>
    </row>
    <row r="1970" spans="1:51" ht="13.15" customHeight="1" x14ac:dyDescent="0.25">
      <c r="A1970" s="7">
        <v>14273</v>
      </c>
      <c r="B1970" s="2" t="s">
        <v>4129</v>
      </c>
      <c r="C1970" s="2">
        <v>146803</v>
      </c>
      <c r="D1970" s="2" t="s">
        <v>188</v>
      </c>
      <c r="E1970" s="2" t="s">
        <v>203</v>
      </c>
      <c r="F1970" s="2" t="s">
        <v>217</v>
      </c>
      <c r="G1970" s="3">
        <v>39206</v>
      </c>
      <c r="H1970" s="1"/>
      <c r="I1970" s="2">
        <v>12173.71</v>
      </c>
      <c r="J1970" s="2">
        <v>4748.5950000000003</v>
      </c>
      <c r="K1970" s="2">
        <v>4748.5950000000003</v>
      </c>
      <c r="L1970" s="2">
        <v>4687.68</v>
      </c>
      <c r="M1970" s="1"/>
      <c r="N1970" s="5">
        <f t="shared" si="62"/>
        <v>35564.550000000003</v>
      </c>
      <c r="O1970" s="6">
        <f t="shared" si="61"/>
        <v>26537.230000000003</v>
      </c>
      <c r="P1970" s="2">
        <v>30</v>
      </c>
      <c r="Q1970" s="2" t="s">
        <v>37</v>
      </c>
      <c r="R1970" s="2">
        <v>0</v>
      </c>
      <c r="S1970" s="2">
        <v>0</v>
      </c>
      <c r="T1970" s="2">
        <v>0</v>
      </c>
      <c r="U1970" s="2">
        <v>0</v>
      </c>
      <c r="V1970" s="2">
        <v>1040.2</v>
      </c>
      <c r="W1970" s="2">
        <v>2010.48</v>
      </c>
      <c r="X1970" s="2">
        <v>0</v>
      </c>
      <c r="Y1970" s="2">
        <v>3155.29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2">
        <f>VLOOKUP(Tabla3[[#This Row],[Columna1]],Tabla5[#All],3,0)</f>
        <v>0</v>
      </c>
      <c r="AF1970" s="2">
        <v>0</v>
      </c>
      <c r="AG1970" s="2">
        <v>3000</v>
      </c>
      <c r="AH1970" s="2">
        <v>0</v>
      </c>
      <c r="AI1970" s="2">
        <v>0</v>
      </c>
      <c r="AJ1970" s="2">
        <v>0</v>
      </c>
      <c r="AK1970" s="2">
        <f>VLOOKUP(Tabla3[[#This Row],[Columna1]],Tabla7[[ID]:[Monto neto de los bonos]],3,0)</f>
        <v>5010.4799999999996</v>
      </c>
      <c r="AL1970" s="2">
        <v>0</v>
      </c>
      <c r="AM1970" s="2">
        <v>0</v>
      </c>
      <c r="AN1970" s="2">
        <v>0</v>
      </c>
      <c r="AO1970" s="2">
        <v>0</v>
      </c>
      <c r="AP1970" s="2">
        <v>0</v>
      </c>
      <c r="AQ1970" s="2">
        <v>0</v>
      </c>
      <c r="AR1970" s="2">
        <v>0</v>
      </c>
      <c r="AS1970" s="2">
        <v>4109.8</v>
      </c>
      <c r="AT1970" s="2">
        <v>2739.86</v>
      </c>
      <c r="AU1970" s="2">
        <v>2177.66</v>
      </c>
      <c r="AV1970" s="2">
        <v>0</v>
      </c>
      <c r="AW1970" s="1"/>
      <c r="AX1970" s="2" t="s">
        <v>422</v>
      </c>
      <c r="AY1970" s="8" t="s">
        <v>428</v>
      </c>
    </row>
    <row r="1971" spans="1:51" ht="13.15" customHeight="1" x14ac:dyDescent="0.25">
      <c r="A1971" s="7">
        <v>9256</v>
      </c>
      <c r="B1971" s="2" t="s">
        <v>4479</v>
      </c>
      <c r="C1971" s="2">
        <v>55503</v>
      </c>
      <c r="D1971" s="2" t="s">
        <v>188</v>
      </c>
      <c r="E1971" s="2" t="s">
        <v>199</v>
      </c>
      <c r="F1971" s="2" t="s">
        <v>193</v>
      </c>
      <c r="G1971" s="3">
        <v>41061</v>
      </c>
      <c r="H1971" s="1"/>
      <c r="I1971" s="2">
        <v>9717.6</v>
      </c>
      <c r="J1971" s="2">
        <v>4447.2349999999997</v>
      </c>
      <c r="K1971" s="2">
        <v>4447.2349999999997</v>
      </c>
      <c r="L1971" s="2">
        <v>2831.46</v>
      </c>
      <c r="M1971" s="1"/>
      <c r="N1971" s="5">
        <f t="shared" si="62"/>
        <v>26704.579999999998</v>
      </c>
      <c r="O1971" s="6">
        <f t="shared" si="61"/>
        <v>19831.799999999996</v>
      </c>
      <c r="P1971" s="2">
        <v>30</v>
      </c>
      <c r="Q1971" s="2" t="s">
        <v>37</v>
      </c>
      <c r="R1971" s="2">
        <v>0</v>
      </c>
      <c r="S1971" s="2">
        <v>0</v>
      </c>
      <c r="T1971" s="2">
        <v>0</v>
      </c>
      <c r="U1971" s="2">
        <v>0</v>
      </c>
      <c r="V1971" s="2">
        <v>893.38</v>
      </c>
      <c r="W1971" s="2">
        <v>1970.03</v>
      </c>
      <c r="X1971" s="2">
        <v>0</v>
      </c>
      <c r="Y1971" s="2">
        <v>2397.64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2">
        <f>VLOOKUP(Tabla3[[#This Row],[Columna1]],Tabla5[#All],3,0)</f>
        <v>0</v>
      </c>
      <c r="AF1971" s="2">
        <v>0</v>
      </c>
      <c r="AG1971" s="2">
        <v>0</v>
      </c>
      <c r="AH1971" s="2">
        <v>0</v>
      </c>
      <c r="AI1971" s="2">
        <v>0</v>
      </c>
      <c r="AJ1971" s="2">
        <v>0</v>
      </c>
      <c r="AK1971" s="2">
        <f>VLOOKUP(Tabla3[[#This Row],[Columna1]],Tabla7[[ID]:[Monto neto de los bonos]],3,0)</f>
        <v>1970.03</v>
      </c>
      <c r="AL1971" s="2">
        <v>0</v>
      </c>
      <c r="AM1971" s="2">
        <v>0</v>
      </c>
      <c r="AN1971" s="2">
        <v>0</v>
      </c>
      <c r="AO1971" s="2">
        <v>0</v>
      </c>
      <c r="AP1971" s="2">
        <v>0</v>
      </c>
      <c r="AQ1971" s="2">
        <v>0</v>
      </c>
      <c r="AR1971" s="2">
        <v>0</v>
      </c>
      <c r="AS1971" s="2">
        <v>3350.52</v>
      </c>
      <c r="AT1971" s="2">
        <v>2233.6799999999998</v>
      </c>
      <c r="AU1971" s="2">
        <v>1288.58</v>
      </c>
      <c r="AV1971" s="2">
        <v>0</v>
      </c>
      <c r="AW1971" s="1"/>
      <c r="AX1971" s="2" t="s">
        <v>422</v>
      </c>
      <c r="AY1971" s="8" t="s">
        <v>428</v>
      </c>
    </row>
    <row r="1972" spans="1:51" ht="13.15" customHeight="1" x14ac:dyDescent="0.25">
      <c r="A1972" s="7">
        <v>21299</v>
      </c>
      <c r="B1972" s="2" t="s">
        <v>1804</v>
      </c>
      <c r="C1972" s="2">
        <v>2639503</v>
      </c>
      <c r="D1972" s="2" t="s">
        <v>188</v>
      </c>
      <c r="E1972" s="2" t="s">
        <v>259</v>
      </c>
      <c r="F1972" s="2" t="s">
        <v>36</v>
      </c>
      <c r="G1972" s="3">
        <v>43235</v>
      </c>
      <c r="H1972" s="1"/>
      <c r="I1972" s="2">
        <v>13165.89</v>
      </c>
      <c r="J1972" s="2">
        <v>2789.65</v>
      </c>
      <c r="K1972" s="2">
        <v>2789.65</v>
      </c>
      <c r="L1972" s="2">
        <v>1703.24</v>
      </c>
      <c r="M1972" s="1"/>
      <c r="N1972" s="5">
        <f t="shared" si="62"/>
        <v>20448.43</v>
      </c>
      <c r="O1972" s="6">
        <f t="shared" si="61"/>
        <v>16859.349999999999</v>
      </c>
      <c r="P1972" s="2">
        <v>30</v>
      </c>
      <c r="Q1972" s="2" t="s">
        <v>37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2">
        <f>VLOOKUP(Tabla3[[#This Row],[Columna1]],Tabla5[#All],3,0)</f>
        <v>0</v>
      </c>
      <c r="AF1972" s="2">
        <v>0</v>
      </c>
      <c r="AG1972" s="2">
        <v>0</v>
      </c>
      <c r="AH1972" s="2">
        <v>0</v>
      </c>
      <c r="AI1972" s="2">
        <v>0</v>
      </c>
      <c r="AJ1972" s="2">
        <v>0</v>
      </c>
      <c r="AK1972" s="2">
        <f>VLOOKUP(Tabla3[[#This Row],[Columna1]],Tabla7[[ID]:[Monto neto de los bonos]],3,0)</f>
        <v>0</v>
      </c>
      <c r="AL1972" s="2">
        <v>0</v>
      </c>
      <c r="AM1972" s="2">
        <v>0</v>
      </c>
      <c r="AN1972" s="2">
        <v>0</v>
      </c>
      <c r="AO1972" s="2">
        <v>0</v>
      </c>
      <c r="AP1972" s="2">
        <v>0</v>
      </c>
      <c r="AQ1972" s="2">
        <v>0</v>
      </c>
      <c r="AR1972" s="2">
        <v>0</v>
      </c>
      <c r="AS1972" s="2">
        <v>0</v>
      </c>
      <c r="AT1972" s="2">
        <v>2044.84</v>
      </c>
      <c r="AU1972" s="2">
        <v>1544.24</v>
      </c>
      <c r="AV1972" s="2">
        <v>0</v>
      </c>
      <c r="AW1972" s="1"/>
      <c r="AX1972" s="2" t="s">
        <v>422</v>
      </c>
      <c r="AY1972" s="8" t="s">
        <v>423</v>
      </c>
    </row>
    <row r="1973" spans="1:51" ht="13.15" customHeight="1" x14ac:dyDescent="0.25">
      <c r="A1973" s="7">
        <v>19706</v>
      </c>
      <c r="B1973" s="2" t="s">
        <v>1805</v>
      </c>
      <c r="C1973" s="2">
        <v>969203</v>
      </c>
      <c r="D1973" s="2" t="s">
        <v>188</v>
      </c>
      <c r="E1973" s="2" t="s">
        <v>202</v>
      </c>
      <c r="F1973" s="2" t="s">
        <v>193</v>
      </c>
      <c r="G1973" s="3">
        <v>42583</v>
      </c>
      <c r="H1973" s="1"/>
      <c r="I1973" s="2">
        <v>9717.6</v>
      </c>
      <c r="J1973" s="2">
        <v>4447.2349999999997</v>
      </c>
      <c r="K1973" s="2">
        <v>4447.2349999999997</v>
      </c>
      <c r="L1973" s="2">
        <v>1505.23</v>
      </c>
      <c r="M1973" s="1"/>
      <c r="N1973" s="5">
        <f t="shared" si="62"/>
        <v>25378.35</v>
      </c>
      <c r="O1973" s="6">
        <f t="shared" si="61"/>
        <v>19062.149999999994</v>
      </c>
      <c r="P1973" s="2">
        <v>30</v>
      </c>
      <c r="Q1973" s="2" t="s">
        <v>37</v>
      </c>
      <c r="R1973" s="2">
        <v>0</v>
      </c>
      <c r="S1973" s="2">
        <v>0</v>
      </c>
      <c r="T1973" s="2">
        <v>0</v>
      </c>
      <c r="U1973" s="2">
        <v>0</v>
      </c>
      <c r="V1973" s="2">
        <v>893.38</v>
      </c>
      <c r="W1973" s="2">
        <v>1970.03</v>
      </c>
      <c r="X1973" s="2">
        <v>0</v>
      </c>
      <c r="Y1973" s="2">
        <v>2397.64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2">
        <f>VLOOKUP(Tabla3[[#This Row],[Columna1]],Tabla5[#All],3,0)</f>
        <v>0</v>
      </c>
      <c r="AF1973" s="2">
        <v>0</v>
      </c>
      <c r="AG1973" s="2">
        <v>0</v>
      </c>
      <c r="AH1973" s="2">
        <v>0</v>
      </c>
      <c r="AI1973" s="2">
        <v>0</v>
      </c>
      <c r="AJ1973" s="2">
        <v>0</v>
      </c>
      <c r="AK1973" s="2">
        <f>VLOOKUP(Tabla3[[#This Row],[Columna1]],Tabla7[[ID]:[Monto neto de los bonos]],3,0)</f>
        <v>1970.03</v>
      </c>
      <c r="AL1973" s="2">
        <v>0</v>
      </c>
      <c r="AM1973" s="2">
        <v>0</v>
      </c>
      <c r="AN1973" s="2">
        <v>1270</v>
      </c>
      <c r="AO1973" s="2">
        <v>0</v>
      </c>
      <c r="AP1973" s="2">
        <v>0</v>
      </c>
      <c r="AQ1973" s="2">
        <v>0</v>
      </c>
      <c r="AR1973" s="2">
        <v>0</v>
      </c>
      <c r="AS1973" s="2">
        <v>3151.58</v>
      </c>
      <c r="AT1973" s="2">
        <v>2101.06</v>
      </c>
      <c r="AU1973" s="2">
        <v>1063.56</v>
      </c>
      <c r="AV1973" s="2">
        <v>0</v>
      </c>
      <c r="AW1973" s="1"/>
      <c r="AX1973" s="2" t="s">
        <v>422</v>
      </c>
      <c r="AY1973" s="8" t="s">
        <v>428</v>
      </c>
    </row>
    <row r="1974" spans="1:51" ht="13.15" customHeight="1" x14ac:dyDescent="0.25">
      <c r="A1974" s="7">
        <v>18611</v>
      </c>
      <c r="B1974" s="2" t="s">
        <v>1806</v>
      </c>
      <c r="C1974" s="2">
        <v>361603</v>
      </c>
      <c r="D1974" s="2" t="s">
        <v>188</v>
      </c>
      <c r="E1974" s="2" t="s">
        <v>205</v>
      </c>
      <c r="F1974" s="2" t="s">
        <v>193</v>
      </c>
      <c r="G1974" s="3">
        <v>41835</v>
      </c>
      <c r="H1974" s="1"/>
      <c r="I1974" s="2">
        <v>9717.6</v>
      </c>
      <c r="J1974" s="2">
        <v>4447.2349999999997</v>
      </c>
      <c r="K1974" s="2">
        <v>4447.2349999999997</v>
      </c>
      <c r="L1974" s="2">
        <v>3149.31</v>
      </c>
      <c r="M1974" s="1"/>
      <c r="N1974" s="5">
        <f t="shared" si="62"/>
        <v>27022.43</v>
      </c>
      <c r="O1974" s="6">
        <f t="shared" si="61"/>
        <v>20013.23</v>
      </c>
      <c r="P1974" s="2">
        <v>30</v>
      </c>
      <c r="Q1974" s="2" t="s">
        <v>37</v>
      </c>
      <c r="R1974" s="2">
        <v>0</v>
      </c>
      <c r="S1974" s="2">
        <v>0</v>
      </c>
      <c r="T1974" s="2">
        <v>0</v>
      </c>
      <c r="U1974" s="2">
        <v>0</v>
      </c>
      <c r="V1974" s="2">
        <v>893.38</v>
      </c>
      <c r="W1974" s="2">
        <v>1970.03</v>
      </c>
      <c r="X1974" s="2">
        <v>0</v>
      </c>
      <c r="Y1974" s="2">
        <v>2397.64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2">
        <f>VLOOKUP(Tabla3[[#This Row],[Columna1]],Tabla5[#All],3,0)</f>
        <v>0</v>
      </c>
      <c r="AF1974" s="2">
        <v>0</v>
      </c>
      <c r="AG1974" s="2">
        <v>0</v>
      </c>
      <c r="AH1974" s="2">
        <v>1270</v>
      </c>
      <c r="AI1974" s="2">
        <v>0</v>
      </c>
      <c r="AJ1974" s="2">
        <v>0</v>
      </c>
      <c r="AK1974" s="2">
        <f>VLOOKUP(Tabla3[[#This Row],[Columna1]],Tabla7[[ID]:[Monto neto de los bonos]],3,0)</f>
        <v>3240.03</v>
      </c>
      <c r="AL1974" s="2">
        <v>0</v>
      </c>
      <c r="AM1974" s="2">
        <v>0</v>
      </c>
      <c r="AN1974" s="2">
        <v>0</v>
      </c>
      <c r="AO1974" s="2">
        <v>0</v>
      </c>
      <c r="AP1974" s="2">
        <v>0</v>
      </c>
      <c r="AQ1974" s="2">
        <v>0</v>
      </c>
      <c r="AR1974" s="2">
        <v>0</v>
      </c>
      <c r="AS1974" s="2">
        <v>3398.2</v>
      </c>
      <c r="AT1974" s="2">
        <v>2265.46</v>
      </c>
      <c r="AU1974" s="2">
        <v>1345.54</v>
      </c>
      <c r="AV1974" s="2">
        <v>0</v>
      </c>
      <c r="AW1974" s="1"/>
      <c r="AX1974" s="2" t="s">
        <v>422</v>
      </c>
      <c r="AY1974" s="8" t="s">
        <v>428</v>
      </c>
    </row>
    <row r="1975" spans="1:51" ht="13.15" customHeight="1" x14ac:dyDescent="0.25">
      <c r="A1975" s="7">
        <v>15055</v>
      </c>
      <c r="B1975" s="2" t="s">
        <v>4080</v>
      </c>
      <c r="C1975" s="2">
        <v>172503</v>
      </c>
      <c r="D1975" s="2" t="s">
        <v>188</v>
      </c>
      <c r="E1975" s="2" t="s">
        <v>190</v>
      </c>
      <c r="F1975" s="2" t="s">
        <v>216</v>
      </c>
      <c r="G1975" s="3">
        <v>40756</v>
      </c>
      <c r="H1975" s="1"/>
      <c r="I1975" s="2">
        <v>11612.32</v>
      </c>
      <c r="J1975" s="2">
        <v>4273.5050000000001</v>
      </c>
      <c r="K1975" s="2">
        <v>4273.5050000000001</v>
      </c>
      <c r="L1975" s="2">
        <v>2643.73</v>
      </c>
      <c r="M1975" s="1"/>
      <c r="N1975" s="5">
        <f t="shared" si="62"/>
        <v>28903.120000000003</v>
      </c>
      <c r="O1975" s="6">
        <f t="shared" si="61"/>
        <v>21352.620000000006</v>
      </c>
      <c r="P1975" s="2">
        <v>30</v>
      </c>
      <c r="Q1975" s="2" t="s">
        <v>37</v>
      </c>
      <c r="R1975" s="2">
        <v>0</v>
      </c>
      <c r="S1975" s="2">
        <v>0</v>
      </c>
      <c r="T1975" s="2">
        <v>0</v>
      </c>
      <c r="U1975" s="2">
        <v>0</v>
      </c>
      <c r="V1975" s="2">
        <v>967.66</v>
      </c>
      <c r="W1975" s="2">
        <v>3032.4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2100</v>
      </c>
      <c r="AE1975" s="2">
        <f>VLOOKUP(Tabla3[[#This Row],[Columna1]],Tabla5[#All],3,0)</f>
        <v>2100</v>
      </c>
      <c r="AF1975" s="2">
        <v>0</v>
      </c>
      <c r="AG1975" s="2">
        <v>0</v>
      </c>
      <c r="AH1975" s="2">
        <v>0</v>
      </c>
      <c r="AI1975" s="2">
        <v>0</v>
      </c>
      <c r="AJ1975" s="2">
        <v>0</v>
      </c>
      <c r="AK1975" s="2">
        <f>VLOOKUP(Tabla3[[#This Row],[Columna1]],Tabla7[[ID]:[Monto neto de los bonos]],3,0)</f>
        <v>3032.4</v>
      </c>
      <c r="AL1975" s="2">
        <v>0</v>
      </c>
      <c r="AM1975" s="2">
        <v>0</v>
      </c>
      <c r="AN1975" s="2">
        <v>0</v>
      </c>
      <c r="AO1975" s="2">
        <v>0</v>
      </c>
      <c r="AP1975" s="2">
        <v>0</v>
      </c>
      <c r="AQ1975" s="2">
        <v>0</v>
      </c>
      <c r="AR1975" s="2">
        <v>0</v>
      </c>
      <c r="AS1975" s="2">
        <v>3565.62</v>
      </c>
      <c r="AT1975" s="2">
        <v>2377.08</v>
      </c>
      <c r="AU1975" s="2">
        <v>1607.8</v>
      </c>
      <c r="AV1975" s="2">
        <v>0</v>
      </c>
      <c r="AW1975" s="1"/>
      <c r="AX1975" s="2" t="s">
        <v>422</v>
      </c>
      <c r="AY1975" s="8" t="s">
        <v>423</v>
      </c>
    </row>
    <row r="1976" spans="1:51" ht="13.15" customHeight="1" x14ac:dyDescent="0.25">
      <c r="A1976" s="7">
        <v>19027</v>
      </c>
      <c r="B1976" s="2" t="s">
        <v>1807</v>
      </c>
      <c r="C1976" s="2">
        <v>307103</v>
      </c>
      <c r="D1976" s="2" t="s">
        <v>188</v>
      </c>
      <c r="E1976" s="2" t="s">
        <v>202</v>
      </c>
      <c r="F1976" s="2" t="s">
        <v>193</v>
      </c>
      <c r="G1976" s="3">
        <v>42087</v>
      </c>
      <c r="H1976" s="1"/>
      <c r="I1976" s="2">
        <v>9717.6</v>
      </c>
      <c r="J1976" s="2">
        <v>4447.2349999999997</v>
      </c>
      <c r="K1976" s="2">
        <v>4447.2349999999997</v>
      </c>
      <c r="L1976" s="2">
        <v>3387.79</v>
      </c>
      <c r="M1976" s="1"/>
      <c r="N1976" s="5">
        <f t="shared" si="62"/>
        <v>27260.91</v>
      </c>
      <c r="O1976" s="6">
        <f t="shared" si="61"/>
        <v>20757.439999999999</v>
      </c>
      <c r="P1976" s="2">
        <v>30</v>
      </c>
      <c r="Q1976" s="2" t="s">
        <v>37</v>
      </c>
      <c r="R1976" s="2">
        <v>0</v>
      </c>
      <c r="S1976" s="2">
        <v>0</v>
      </c>
      <c r="T1976" s="2">
        <v>0</v>
      </c>
      <c r="U1976" s="2">
        <v>0</v>
      </c>
      <c r="V1976" s="2">
        <v>893.38</v>
      </c>
      <c r="W1976" s="2">
        <v>1970.03</v>
      </c>
      <c r="X1976" s="2">
        <v>0</v>
      </c>
      <c r="Y1976" s="2">
        <v>2397.64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2">
        <f>VLOOKUP(Tabla3[[#This Row],[Columna1]],Tabla5[#All],3,0)</f>
        <v>0</v>
      </c>
      <c r="AF1976" s="2">
        <v>0</v>
      </c>
      <c r="AG1976" s="2">
        <v>0</v>
      </c>
      <c r="AH1976" s="2">
        <v>0</v>
      </c>
      <c r="AI1976" s="2">
        <v>0</v>
      </c>
      <c r="AJ1976" s="2">
        <v>0</v>
      </c>
      <c r="AK1976" s="2">
        <f>VLOOKUP(Tabla3[[#This Row],[Columna1]],Tabla7[[ID]:[Monto neto de los bonos]],3,0)</f>
        <v>1970.03</v>
      </c>
      <c r="AL1976" s="2">
        <v>0</v>
      </c>
      <c r="AM1976" s="2">
        <v>0</v>
      </c>
      <c r="AN1976" s="2">
        <v>0</v>
      </c>
      <c r="AO1976" s="2">
        <v>0</v>
      </c>
      <c r="AP1976" s="2">
        <v>0</v>
      </c>
      <c r="AQ1976" s="2">
        <v>0</v>
      </c>
      <c r="AR1976" s="2">
        <v>0</v>
      </c>
      <c r="AS1976" s="2">
        <v>3219</v>
      </c>
      <c r="AT1976" s="2">
        <v>2146</v>
      </c>
      <c r="AU1976" s="2">
        <v>1138.47</v>
      </c>
      <c r="AV1976" s="2">
        <v>0</v>
      </c>
      <c r="AW1976" s="1"/>
      <c r="AX1976" s="2" t="s">
        <v>422</v>
      </c>
      <c r="AY1976" s="8" t="s">
        <v>428</v>
      </c>
    </row>
    <row r="1977" spans="1:51" ht="13.15" customHeight="1" x14ac:dyDescent="0.25">
      <c r="A1977" s="7">
        <v>24327</v>
      </c>
      <c r="B1977" s="2" t="s">
        <v>1808</v>
      </c>
      <c r="C1977" s="2">
        <v>5856903</v>
      </c>
      <c r="D1977" s="2" t="s">
        <v>188</v>
      </c>
      <c r="E1977" s="2" t="s">
        <v>205</v>
      </c>
      <c r="F1977" s="2" t="s">
        <v>193</v>
      </c>
      <c r="G1977" s="3">
        <v>44958</v>
      </c>
      <c r="H1977" s="1"/>
      <c r="I1977" s="2">
        <v>9717.6</v>
      </c>
      <c r="J1977" s="2">
        <v>4447.2349999999997</v>
      </c>
      <c r="K1977" s="2">
        <v>4447.2349999999997</v>
      </c>
      <c r="L1977" s="2">
        <v>0</v>
      </c>
      <c r="M1977" s="1"/>
      <c r="N1977" s="5">
        <f t="shared" si="62"/>
        <v>23873.119999999999</v>
      </c>
      <c r="O1977" s="6">
        <f t="shared" si="61"/>
        <v>18155.28</v>
      </c>
      <c r="P1977" s="2">
        <v>30</v>
      </c>
      <c r="Q1977" s="2" t="s">
        <v>37</v>
      </c>
      <c r="R1977" s="2">
        <v>0</v>
      </c>
      <c r="S1977" s="2">
        <v>0</v>
      </c>
      <c r="T1977" s="2">
        <v>0</v>
      </c>
      <c r="U1977" s="2">
        <v>0</v>
      </c>
      <c r="V1977" s="2">
        <v>893.38</v>
      </c>
      <c r="W1977" s="2">
        <v>1970.03</v>
      </c>
      <c r="X1977" s="2">
        <v>0</v>
      </c>
      <c r="Y1977" s="2">
        <v>2397.64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2">
        <f>VLOOKUP(Tabla3[[#This Row],[Columna1]],Tabla5[#All],3,0)</f>
        <v>0</v>
      </c>
      <c r="AF1977" s="2">
        <v>0</v>
      </c>
      <c r="AG1977" s="2">
        <v>0</v>
      </c>
      <c r="AH1977" s="2">
        <v>0</v>
      </c>
      <c r="AI1977" s="2">
        <v>0</v>
      </c>
      <c r="AJ1977" s="2">
        <v>0</v>
      </c>
      <c r="AK1977" s="2">
        <f>VLOOKUP(Tabla3[[#This Row],[Columna1]],Tabla7[[ID]:[Monto neto de los bonos]],3,0)</f>
        <v>1970.03</v>
      </c>
      <c r="AL1977" s="2">
        <v>0</v>
      </c>
      <c r="AM1977" s="2">
        <v>0</v>
      </c>
      <c r="AN1977" s="2">
        <v>0</v>
      </c>
      <c r="AO1977" s="2">
        <v>0</v>
      </c>
      <c r="AP1977" s="2">
        <v>0</v>
      </c>
      <c r="AQ1977" s="2">
        <v>0</v>
      </c>
      <c r="AR1977" s="2">
        <v>0</v>
      </c>
      <c r="AS1977" s="2">
        <v>2925.8</v>
      </c>
      <c r="AT1977" s="2">
        <v>1950.52</v>
      </c>
      <c r="AU1977" s="2">
        <v>841.52</v>
      </c>
      <c r="AV1977" s="2">
        <v>0</v>
      </c>
      <c r="AW1977" s="1"/>
      <c r="AX1977" s="2" t="s">
        <v>422</v>
      </c>
      <c r="AY1977" s="8" t="s">
        <v>428</v>
      </c>
    </row>
    <row r="1978" spans="1:51" ht="13.15" customHeight="1" x14ac:dyDescent="0.25">
      <c r="A1978" s="7">
        <v>20007</v>
      </c>
      <c r="B1978" s="2" t="s">
        <v>4256</v>
      </c>
      <c r="C1978" s="2">
        <v>1296103</v>
      </c>
      <c r="D1978" s="2" t="s">
        <v>188</v>
      </c>
      <c r="E1978" s="2" t="s">
        <v>198</v>
      </c>
      <c r="F1978" s="2" t="s">
        <v>193</v>
      </c>
      <c r="G1978" s="3">
        <v>42689</v>
      </c>
      <c r="H1978" s="1"/>
      <c r="I1978" s="2">
        <v>9717.6</v>
      </c>
      <c r="J1978" s="2">
        <v>4447.2349999999997</v>
      </c>
      <c r="K1978" s="2">
        <v>4447.2349999999997</v>
      </c>
      <c r="L1978" s="2">
        <v>1505.23</v>
      </c>
      <c r="M1978" s="1"/>
      <c r="N1978" s="5">
        <f t="shared" si="62"/>
        <v>25378.35</v>
      </c>
      <c r="O1978" s="6">
        <f t="shared" si="61"/>
        <v>19062.149999999994</v>
      </c>
      <c r="P1978" s="2">
        <v>30</v>
      </c>
      <c r="Q1978" s="2" t="s">
        <v>37</v>
      </c>
      <c r="R1978" s="2">
        <v>0</v>
      </c>
      <c r="S1978" s="2">
        <v>0</v>
      </c>
      <c r="T1978" s="2">
        <v>0</v>
      </c>
      <c r="U1978" s="2">
        <v>0</v>
      </c>
      <c r="V1978" s="2">
        <v>893.38</v>
      </c>
      <c r="W1978" s="2">
        <v>1970.03</v>
      </c>
      <c r="X1978" s="2">
        <v>0</v>
      </c>
      <c r="Y1978" s="2">
        <v>2397.64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2">
        <f>VLOOKUP(Tabla3[[#This Row],[Columna1]],Tabla5[#All],3,0)</f>
        <v>0</v>
      </c>
      <c r="AF1978" s="2">
        <v>0</v>
      </c>
      <c r="AG1978" s="2">
        <v>0</v>
      </c>
      <c r="AH1978" s="2">
        <v>0</v>
      </c>
      <c r="AI1978" s="2">
        <v>0</v>
      </c>
      <c r="AJ1978" s="2">
        <v>0</v>
      </c>
      <c r="AK1978" s="2">
        <f>VLOOKUP(Tabla3[[#This Row],[Columna1]],Tabla7[[ID]:[Monto neto de los bonos]],3,0)</f>
        <v>1970.03</v>
      </c>
      <c r="AL1978" s="2">
        <v>0</v>
      </c>
      <c r="AM1978" s="2">
        <v>0</v>
      </c>
      <c r="AN1978" s="2">
        <v>0</v>
      </c>
      <c r="AO1978" s="2">
        <v>0</v>
      </c>
      <c r="AP1978" s="2">
        <v>0</v>
      </c>
      <c r="AQ1978" s="2">
        <v>0</v>
      </c>
      <c r="AR1978" s="2">
        <v>0</v>
      </c>
      <c r="AS1978" s="2">
        <v>3151.58</v>
      </c>
      <c r="AT1978" s="2">
        <v>2101.06</v>
      </c>
      <c r="AU1978" s="2">
        <v>1063.56</v>
      </c>
      <c r="AV1978" s="2">
        <v>0</v>
      </c>
      <c r="AW1978" s="1"/>
      <c r="AX1978" s="2" t="s">
        <v>422</v>
      </c>
      <c r="AY1978" s="8" t="s">
        <v>428</v>
      </c>
    </row>
    <row r="1979" spans="1:51" ht="13.15" customHeight="1" x14ac:dyDescent="0.25">
      <c r="A1979" s="7">
        <v>12931</v>
      </c>
      <c r="B1979" s="2" t="s">
        <v>1809</v>
      </c>
      <c r="C1979" s="2">
        <v>91703</v>
      </c>
      <c r="D1979" s="2" t="s">
        <v>188</v>
      </c>
      <c r="E1979" s="2" t="s">
        <v>190</v>
      </c>
      <c r="F1979" s="2" t="s">
        <v>216</v>
      </c>
      <c r="G1979" s="3">
        <v>38384</v>
      </c>
      <c r="H1979" s="1"/>
      <c r="I1979" s="2">
        <v>11612.32</v>
      </c>
      <c r="J1979" s="2">
        <v>4273.5050000000001</v>
      </c>
      <c r="K1979" s="2">
        <v>4273.5050000000001</v>
      </c>
      <c r="L1979" s="2">
        <v>5324.06</v>
      </c>
      <c r="M1979" s="1"/>
      <c r="N1979" s="5">
        <f t="shared" si="62"/>
        <v>32633.450000000004</v>
      </c>
      <c r="O1979" s="6">
        <f t="shared" si="61"/>
        <v>23577.990000000005</v>
      </c>
      <c r="P1979" s="2">
        <v>30</v>
      </c>
      <c r="Q1979" s="2" t="s">
        <v>37</v>
      </c>
      <c r="R1979" s="2">
        <v>0</v>
      </c>
      <c r="S1979" s="2">
        <v>0</v>
      </c>
      <c r="T1979" s="2">
        <v>0</v>
      </c>
      <c r="U1979" s="2">
        <v>0</v>
      </c>
      <c r="V1979" s="2">
        <v>967.66</v>
      </c>
      <c r="W1979" s="2">
        <v>3032.4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3150</v>
      </c>
      <c r="AE1979" s="2">
        <f>VLOOKUP(Tabla3[[#This Row],[Columna1]],Tabla5[#All],3,0)</f>
        <v>3150</v>
      </c>
      <c r="AF1979" s="2">
        <v>0</v>
      </c>
      <c r="AG1979" s="2">
        <v>0</v>
      </c>
      <c r="AH1979" s="2">
        <v>0</v>
      </c>
      <c r="AI1979" s="2">
        <v>0</v>
      </c>
      <c r="AJ1979" s="2">
        <v>0</v>
      </c>
      <c r="AK1979" s="2">
        <f>VLOOKUP(Tabla3[[#This Row],[Columna1]],Tabla7[[ID]:[Monto neto de los bonos]],3,0)</f>
        <v>3032.4</v>
      </c>
      <c r="AL1979" s="2">
        <v>0</v>
      </c>
      <c r="AM1979" s="2">
        <v>0</v>
      </c>
      <c r="AN1979" s="2">
        <v>0</v>
      </c>
      <c r="AO1979" s="2">
        <v>0</v>
      </c>
      <c r="AP1979" s="2">
        <v>0</v>
      </c>
      <c r="AQ1979" s="2">
        <v>0</v>
      </c>
      <c r="AR1979" s="2">
        <v>0</v>
      </c>
      <c r="AS1979" s="2">
        <v>4232.16</v>
      </c>
      <c r="AT1979" s="2">
        <v>2645.1</v>
      </c>
      <c r="AU1979" s="2">
        <v>2178.1999999999998</v>
      </c>
      <c r="AV1979" s="2">
        <v>0</v>
      </c>
      <c r="AW1979" s="1"/>
      <c r="AX1979" s="2" t="s">
        <v>422</v>
      </c>
      <c r="AY1979" s="8" t="s">
        <v>423</v>
      </c>
    </row>
    <row r="1980" spans="1:51" ht="13.15" customHeight="1" x14ac:dyDescent="0.25">
      <c r="A1980" s="7">
        <v>19709</v>
      </c>
      <c r="B1980" s="2" t="s">
        <v>4209</v>
      </c>
      <c r="C1980" s="2">
        <v>975203</v>
      </c>
      <c r="D1980" s="2" t="s">
        <v>188</v>
      </c>
      <c r="E1980" s="2" t="s">
        <v>192</v>
      </c>
      <c r="F1980" s="2" t="s">
        <v>193</v>
      </c>
      <c r="G1980" s="3">
        <v>42583</v>
      </c>
      <c r="H1980" s="1"/>
      <c r="I1980" s="2">
        <v>9717.6</v>
      </c>
      <c r="J1980" s="2">
        <v>4447.2349999999997</v>
      </c>
      <c r="K1980" s="2">
        <v>4447.2349999999997</v>
      </c>
      <c r="L1980" s="2">
        <v>1505.23</v>
      </c>
      <c r="M1980" s="1"/>
      <c r="N1980" s="5">
        <f t="shared" si="62"/>
        <v>25378.35</v>
      </c>
      <c r="O1980" s="6">
        <f t="shared" si="61"/>
        <v>19062.149999999994</v>
      </c>
      <c r="P1980" s="2">
        <v>30</v>
      </c>
      <c r="Q1980" s="2" t="s">
        <v>37</v>
      </c>
      <c r="R1980" s="2">
        <v>0</v>
      </c>
      <c r="S1980" s="2">
        <v>0</v>
      </c>
      <c r="T1980" s="2">
        <v>0</v>
      </c>
      <c r="U1980" s="2">
        <v>0</v>
      </c>
      <c r="V1980" s="2">
        <v>893.38</v>
      </c>
      <c r="W1980" s="2">
        <v>1970.03</v>
      </c>
      <c r="X1980" s="2">
        <v>0</v>
      </c>
      <c r="Y1980" s="2">
        <v>2397.64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2">
        <f>VLOOKUP(Tabla3[[#This Row],[Columna1]],Tabla5[#All],3,0)</f>
        <v>0</v>
      </c>
      <c r="AF1980" s="2">
        <v>0</v>
      </c>
      <c r="AG1980" s="2">
        <v>0</v>
      </c>
      <c r="AH1980" s="2">
        <v>0</v>
      </c>
      <c r="AI1980" s="2">
        <v>0</v>
      </c>
      <c r="AJ1980" s="2">
        <v>0</v>
      </c>
      <c r="AK1980" s="2">
        <f>VLOOKUP(Tabla3[[#This Row],[Columna1]],Tabla7[[ID]:[Monto neto de los bonos]],3,0)</f>
        <v>1970.03</v>
      </c>
      <c r="AL1980" s="2">
        <v>0</v>
      </c>
      <c r="AM1980" s="2">
        <v>0</v>
      </c>
      <c r="AN1980" s="2">
        <v>0</v>
      </c>
      <c r="AO1980" s="2">
        <v>0</v>
      </c>
      <c r="AP1980" s="2">
        <v>0</v>
      </c>
      <c r="AQ1980" s="2">
        <v>0</v>
      </c>
      <c r="AR1980" s="2">
        <v>0</v>
      </c>
      <c r="AS1980" s="2">
        <v>3151.58</v>
      </c>
      <c r="AT1980" s="2">
        <v>2101.06</v>
      </c>
      <c r="AU1980" s="2">
        <v>1063.56</v>
      </c>
      <c r="AV1980" s="2">
        <v>0</v>
      </c>
      <c r="AW1980" s="1"/>
      <c r="AX1980" s="2" t="s">
        <v>422</v>
      </c>
      <c r="AY1980" s="8" t="s">
        <v>428</v>
      </c>
    </row>
    <row r="1981" spans="1:51" ht="13.15" customHeight="1" x14ac:dyDescent="0.25">
      <c r="A1981" s="7">
        <v>18613</v>
      </c>
      <c r="B1981" s="2" t="s">
        <v>1810</v>
      </c>
      <c r="C1981" s="2">
        <v>361803</v>
      </c>
      <c r="D1981" s="2" t="s">
        <v>188</v>
      </c>
      <c r="E1981" s="2" t="s">
        <v>205</v>
      </c>
      <c r="F1981" s="2" t="s">
        <v>193</v>
      </c>
      <c r="G1981" s="3">
        <v>41835</v>
      </c>
      <c r="H1981" s="1"/>
      <c r="I1981" s="2">
        <v>9717.6</v>
      </c>
      <c r="J1981" s="2">
        <v>4447.2349999999997</v>
      </c>
      <c r="K1981" s="2">
        <v>4447.2349999999997</v>
      </c>
      <c r="L1981" s="2">
        <v>3149.31</v>
      </c>
      <c r="M1981" s="1"/>
      <c r="N1981" s="5">
        <f t="shared" si="62"/>
        <v>28259.68</v>
      </c>
      <c r="O1981" s="6">
        <f t="shared" si="61"/>
        <v>21250.48</v>
      </c>
      <c r="P1981" s="2">
        <v>30</v>
      </c>
      <c r="Q1981" s="2" t="s">
        <v>37</v>
      </c>
      <c r="R1981" s="2">
        <v>0</v>
      </c>
      <c r="S1981" s="2">
        <v>0</v>
      </c>
      <c r="T1981" s="2">
        <v>0</v>
      </c>
      <c r="U1981" s="2">
        <v>0</v>
      </c>
      <c r="V1981" s="2">
        <v>893.38</v>
      </c>
      <c r="W1981" s="2">
        <v>1970.03</v>
      </c>
      <c r="X1981" s="2">
        <v>0</v>
      </c>
      <c r="Y1981" s="2">
        <v>2397.64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f>VLOOKUP(Tabla3[[#This Row],[Columna1]],Tabla5[#All],3,0)</f>
        <v>0</v>
      </c>
      <c r="AF1981" s="2">
        <v>0</v>
      </c>
      <c r="AG1981" s="2">
        <v>1237.25</v>
      </c>
      <c r="AH1981" s="2">
        <v>0</v>
      </c>
      <c r="AI1981" s="2">
        <v>0</v>
      </c>
      <c r="AJ1981" s="2">
        <v>0</v>
      </c>
      <c r="AK1981" s="2">
        <f>VLOOKUP(Tabla3[[#This Row],[Columna1]],Tabla7[[ID]:[Monto neto de los bonos]],3,0)</f>
        <v>3207.28</v>
      </c>
      <c r="AL1981" s="2">
        <v>0</v>
      </c>
      <c r="AM1981" s="2">
        <v>0</v>
      </c>
      <c r="AN1981" s="2">
        <v>0</v>
      </c>
      <c r="AO1981" s="2">
        <v>0</v>
      </c>
      <c r="AP1981" s="2">
        <v>0</v>
      </c>
      <c r="AQ1981" s="2">
        <v>0</v>
      </c>
      <c r="AR1981" s="2">
        <v>0</v>
      </c>
      <c r="AS1981" s="2">
        <v>3398.2</v>
      </c>
      <c r="AT1981" s="2">
        <v>2265.46</v>
      </c>
      <c r="AU1981" s="2">
        <v>1345.54</v>
      </c>
      <c r="AV1981" s="2">
        <v>0</v>
      </c>
      <c r="AW1981" s="1"/>
      <c r="AX1981" s="2" t="s">
        <v>422</v>
      </c>
      <c r="AY1981" s="8" t="s">
        <v>428</v>
      </c>
    </row>
    <row r="1982" spans="1:51" ht="13.15" customHeight="1" x14ac:dyDescent="0.25">
      <c r="A1982" s="7">
        <v>20270</v>
      </c>
      <c r="B1982" s="2" t="s">
        <v>4341</v>
      </c>
      <c r="C1982" s="2">
        <v>1597203</v>
      </c>
      <c r="D1982" s="2" t="s">
        <v>188</v>
      </c>
      <c r="E1982" s="2" t="s">
        <v>211</v>
      </c>
      <c r="F1982" s="2" t="s">
        <v>212</v>
      </c>
      <c r="G1982" s="3">
        <v>42705</v>
      </c>
      <c r="H1982" s="1"/>
      <c r="I1982" s="2">
        <v>8947.52</v>
      </c>
      <c r="J1982" s="2">
        <v>4838.1850000000004</v>
      </c>
      <c r="K1982" s="2">
        <v>4838.1850000000004</v>
      </c>
      <c r="L1982" s="2">
        <v>1478.05</v>
      </c>
      <c r="M1982" s="1"/>
      <c r="N1982" s="5">
        <f t="shared" si="62"/>
        <v>22495.21</v>
      </c>
      <c r="O1982" s="6">
        <f t="shared" si="61"/>
        <v>19369.149999999998</v>
      </c>
      <c r="P1982" s="2">
        <v>30</v>
      </c>
      <c r="Q1982" s="2" t="s">
        <v>37</v>
      </c>
      <c r="R1982" s="2">
        <v>0</v>
      </c>
      <c r="S1982" s="2">
        <v>0</v>
      </c>
      <c r="T1982" s="2">
        <v>0</v>
      </c>
      <c r="U1982" s="2">
        <v>0</v>
      </c>
      <c r="V1982" s="2">
        <v>1241.5999999999999</v>
      </c>
      <c r="W1982" s="2">
        <v>0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1151.67</v>
      </c>
      <c r="AE1982" s="2">
        <f>VLOOKUP(Tabla3[[#This Row],[Columna1]],Tabla5[#All],3,0)</f>
        <v>1151.67</v>
      </c>
      <c r="AF1982" s="2">
        <v>0</v>
      </c>
      <c r="AG1982" s="2">
        <v>0</v>
      </c>
      <c r="AH1982" s="2">
        <v>0</v>
      </c>
      <c r="AI1982" s="2">
        <v>0</v>
      </c>
      <c r="AJ1982" s="2">
        <v>0</v>
      </c>
      <c r="AK1982" s="2">
        <f>VLOOKUP(Tabla3[[#This Row],[Columna1]],Tabla7[[ID]:[Monto neto de los bonos]],3,0)</f>
        <v>0</v>
      </c>
      <c r="AL1982" s="2">
        <v>0</v>
      </c>
      <c r="AM1982" s="2">
        <v>0</v>
      </c>
      <c r="AN1982" s="2">
        <v>0</v>
      </c>
      <c r="AO1982" s="2">
        <v>0</v>
      </c>
      <c r="AP1982" s="2">
        <v>0</v>
      </c>
      <c r="AQ1982" s="2">
        <v>0</v>
      </c>
      <c r="AR1982" s="2">
        <v>0</v>
      </c>
      <c r="AS1982" s="2">
        <v>0</v>
      </c>
      <c r="AT1982" s="2">
        <v>2134.36</v>
      </c>
      <c r="AU1982" s="2">
        <v>991.7</v>
      </c>
      <c r="AV1982" s="2">
        <v>0</v>
      </c>
      <c r="AW1982" s="1"/>
      <c r="AX1982" s="2" t="s">
        <v>422</v>
      </c>
      <c r="AY1982" s="8" t="s">
        <v>423</v>
      </c>
    </row>
    <row r="1983" spans="1:51" ht="13.15" customHeight="1" x14ac:dyDescent="0.25">
      <c r="A1983" s="7">
        <v>16644</v>
      </c>
      <c r="B1983" s="2" t="s">
        <v>4243</v>
      </c>
      <c r="C1983" s="2">
        <v>256503</v>
      </c>
      <c r="D1983" s="2" t="s">
        <v>188</v>
      </c>
      <c r="E1983" s="2" t="s">
        <v>198</v>
      </c>
      <c r="F1983" s="2" t="s">
        <v>201</v>
      </c>
      <c r="G1983" s="3">
        <v>40710</v>
      </c>
      <c r="H1983" s="1"/>
      <c r="I1983" s="2">
        <v>11670.43</v>
      </c>
      <c r="J1983" s="2">
        <v>4294.8850000000002</v>
      </c>
      <c r="K1983" s="2">
        <v>4294.8850000000002</v>
      </c>
      <c r="L1983" s="2">
        <v>2918.82</v>
      </c>
      <c r="M1983" s="1"/>
      <c r="N1983" s="5">
        <f t="shared" si="62"/>
        <v>31655.279999999999</v>
      </c>
      <c r="O1983" s="6">
        <f t="shared" si="61"/>
        <v>23939.579999999998</v>
      </c>
      <c r="P1983" s="2">
        <v>30</v>
      </c>
      <c r="Q1983" s="2" t="s">
        <v>37</v>
      </c>
      <c r="R1983" s="2">
        <v>0</v>
      </c>
      <c r="S1983" s="2">
        <v>0</v>
      </c>
      <c r="T1983" s="2">
        <v>0</v>
      </c>
      <c r="U1983" s="2">
        <v>0</v>
      </c>
      <c r="V1983" s="2">
        <v>972.5</v>
      </c>
      <c r="W1983" s="2">
        <v>1803.57</v>
      </c>
      <c r="X1983" s="2">
        <v>0</v>
      </c>
      <c r="Y1983" s="2">
        <v>2550.19</v>
      </c>
      <c r="Z1983" s="2">
        <v>0</v>
      </c>
      <c r="AA1983" s="2">
        <v>0</v>
      </c>
      <c r="AB1983" s="2">
        <v>0</v>
      </c>
      <c r="AC1983" s="2">
        <v>0</v>
      </c>
      <c r="AD1983" s="2">
        <v>2289.54</v>
      </c>
      <c r="AE1983" s="2">
        <f>VLOOKUP(Tabla3[[#This Row],[Columna1]],Tabla5[#All],3,0)</f>
        <v>2289.54</v>
      </c>
      <c r="AF1983" s="2">
        <v>0</v>
      </c>
      <c r="AG1983" s="2">
        <v>0</v>
      </c>
      <c r="AH1983" s="2">
        <v>0</v>
      </c>
      <c r="AI1983" s="2">
        <v>0</v>
      </c>
      <c r="AJ1983" s="2">
        <v>860.46</v>
      </c>
      <c r="AK1983" s="2">
        <f>VLOOKUP(Tabla3[[#This Row],[Columna1]],Tabla7[[ID]:[Monto neto de los bonos]],3,0)</f>
        <v>2664.03</v>
      </c>
      <c r="AL1983" s="2">
        <v>0</v>
      </c>
      <c r="AM1983" s="2">
        <v>0</v>
      </c>
      <c r="AN1983" s="2">
        <v>0</v>
      </c>
      <c r="AO1983" s="2">
        <v>0</v>
      </c>
      <c r="AP1983" s="2">
        <v>0</v>
      </c>
      <c r="AQ1983" s="2">
        <v>0</v>
      </c>
      <c r="AR1983" s="2">
        <v>0</v>
      </c>
      <c r="AS1983" s="2">
        <v>3622.72</v>
      </c>
      <c r="AT1983" s="2">
        <v>2415.14</v>
      </c>
      <c r="AU1983" s="2">
        <v>1677.84</v>
      </c>
      <c r="AV1983" s="2">
        <v>0</v>
      </c>
      <c r="AW1983" s="1"/>
      <c r="AX1983" s="2" t="s">
        <v>422</v>
      </c>
      <c r="AY1983" s="8" t="s">
        <v>428</v>
      </c>
    </row>
    <row r="1984" spans="1:51" ht="13.15" customHeight="1" x14ac:dyDescent="0.25">
      <c r="A1984" s="7">
        <v>16391</v>
      </c>
      <c r="B1984" s="2" t="s">
        <v>1811</v>
      </c>
      <c r="C1984" s="2">
        <v>200903</v>
      </c>
      <c r="D1984" s="2" t="s">
        <v>188</v>
      </c>
      <c r="E1984" s="2" t="s">
        <v>228</v>
      </c>
      <c r="F1984" s="2" t="s">
        <v>36</v>
      </c>
      <c r="G1984" s="3">
        <v>40559</v>
      </c>
      <c r="H1984" s="1"/>
      <c r="I1984" s="2">
        <v>13165.89</v>
      </c>
      <c r="J1984" s="2">
        <v>2789.65</v>
      </c>
      <c r="K1984" s="2">
        <v>2789.65</v>
      </c>
      <c r="L1984" s="2">
        <v>2985.52</v>
      </c>
      <c r="M1984" s="2">
        <v>2034.02</v>
      </c>
      <c r="N1984" s="5">
        <f t="shared" si="62"/>
        <v>26117.54</v>
      </c>
      <c r="O1984" s="6">
        <f t="shared" si="61"/>
        <v>21110.9</v>
      </c>
      <c r="P1984" s="2">
        <v>30</v>
      </c>
      <c r="Q1984" s="2" t="s">
        <v>37</v>
      </c>
      <c r="R1984" s="2">
        <v>0</v>
      </c>
      <c r="S1984" s="2">
        <v>0</v>
      </c>
      <c r="T1984" s="2">
        <v>0</v>
      </c>
      <c r="U1984" s="2">
        <v>0</v>
      </c>
      <c r="V1984" s="2">
        <v>1249.68</v>
      </c>
      <c r="W1984" s="2">
        <v>0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1103.1300000000001</v>
      </c>
      <c r="AE1984" s="2">
        <f>VLOOKUP(Tabla3[[#This Row],[Columna1]],Tabla5[#All],3,0)</f>
        <v>1103.1300000000001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f>VLOOKUP(Tabla3[[#This Row],[Columna1]],Tabla7[[ID]:[Monto neto de los bonos]],3,0)</f>
        <v>0</v>
      </c>
      <c r="AL1984" s="2">
        <v>0</v>
      </c>
      <c r="AM1984" s="2">
        <v>0</v>
      </c>
      <c r="AN1984" s="2">
        <v>0</v>
      </c>
      <c r="AO1984" s="2">
        <v>0</v>
      </c>
      <c r="AP1984" s="2">
        <v>0</v>
      </c>
      <c r="AQ1984" s="2">
        <v>0</v>
      </c>
      <c r="AR1984" s="2">
        <v>0</v>
      </c>
      <c r="AS1984" s="2">
        <v>0</v>
      </c>
      <c r="AT1984" s="2">
        <v>2501.44</v>
      </c>
      <c r="AU1984" s="2">
        <v>2505.1999999999998</v>
      </c>
      <c r="AV1984" s="2">
        <v>0</v>
      </c>
      <c r="AW1984" s="1"/>
      <c r="AX1984" s="2" t="s">
        <v>422</v>
      </c>
      <c r="AY1984" s="8" t="s">
        <v>423</v>
      </c>
    </row>
    <row r="1985" spans="1:51" ht="13.15" customHeight="1" x14ac:dyDescent="0.25">
      <c r="A1985" s="7">
        <v>17597</v>
      </c>
      <c r="B1985" s="2" t="s">
        <v>1812</v>
      </c>
      <c r="C1985" s="2">
        <v>224503</v>
      </c>
      <c r="D1985" s="2" t="s">
        <v>188</v>
      </c>
      <c r="E1985" s="2" t="s">
        <v>202</v>
      </c>
      <c r="F1985" s="2" t="s">
        <v>201</v>
      </c>
      <c r="G1985" s="3">
        <v>41349</v>
      </c>
      <c r="H1985" s="1"/>
      <c r="I1985" s="2">
        <v>11670.43</v>
      </c>
      <c r="J1985" s="2">
        <v>4294.8850000000002</v>
      </c>
      <c r="K1985" s="2">
        <v>4294.8850000000002</v>
      </c>
      <c r="L1985" s="2">
        <v>3169.44</v>
      </c>
      <c r="M1985" s="1"/>
      <c r="N1985" s="5">
        <f t="shared" si="62"/>
        <v>28755.899999999998</v>
      </c>
      <c r="O1985" s="6">
        <f t="shared" si="61"/>
        <v>20923.999999999996</v>
      </c>
      <c r="P1985" s="2">
        <v>30</v>
      </c>
      <c r="Q1985" s="2" t="s">
        <v>37</v>
      </c>
      <c r="R1985" s="2">
        <v>0</v>
      </c>
      <c r="S1985" s="2">
        <v>0</v>
      </c>
      <c r="T1985" s="2">
        <v>0</v>
      </c>
      <c r="U1985" s="2">
        <v>0</v>
      </c>
      <c r="V1985" s="2">
        <v>972.5</v>
      </c>
      <c r="W1985" s="2">
        <v>1803.57</v>
      </c>
      <c r="X1985" s="2">
        <v>0</v>
      </c>
      <c r="Y1985" s="2">
        <v>2550.19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f>VLOOKUP(Tabla3[[#This Row],[Columna1]],Tabla5[#All],3,0)</f>
        <v>0</v>
      </c>
      <c r="AF1985" s="2">
        <v>0</v>
      </c>
      <c r="AG1985" s="2">
        <v>0</v>
      </c>
      <c r="AH1985" s="2">
        <v>0</v>
      </c>
      <c r="AI1985" s="2">
        <v>0</v>
      </c>
      <c r="AJ1985" s="2">
        <v>0</v>
      </c>
      <c r="AK1985" s="2">
        <f>VLOOKUP(Tabla3[[#This Row],[Columna1]],Tabla7[[ID]:[Monto neto de los bonos]],3,0)</f>
        <v>1803.57</v>
      </c>
      <c r="AL1985" s="2">
        <v>0</v>
      </c>
      <c r="AM1985" s="2">
        <v>0</v>
      </c>
      <c r="AN1985" s="2">
        <v>0</v>
      </c>
      <c r="AO1985" s="2">
        <v>0</v>
      </c>
      <c r="AP1985" s="2">
        <v>0</v>
      </c>
      <c r="AQ1985" s="2">
        <v>0</v>
      </c>
      <c r="AR1985" s="2">
        <v>0</v>
      </c>
      <c r="AS1985" s="2">
        <v>3660.32</v>
      </c>
      <c r="AT1985" s="2">
        <v>2440.1999999999998</v>
      </c>
      <c r="AU1985" s="2">
        <v>1731.38</v>
      </c>
      <c r="AV1985" s="2">
        <v>0</v>
      </c>
      <c r="AW1985" s="1"/>
      <c r="AX1985" s="2" t="s">
        <v>422</v>
      </c>
      <c r="AY1985" s="8" t="s">
        <v>428</v>
      </c>
    </row>
    <row r="1986" spans="1:51" ht="13.15" customHeight="1" x14ac:dyDescent="0.25">
      <c r="A1986" s="7">
        <v>23186</v>
      </c>
      <c r="B1986" s="2" t="s">
        <v>4513</v>
      </c>
      <c r="C1986" s="2">
        <v>5089303</v>
      </c>
      <c r="D1986" s="2" t="s">
        <v>188</v>
      </c>
      <c r="E1986" s="2" t="s">
        <v>225</v>
      </c>
      <c r="F1986" s="2" t="s">
        <v>36</v>
      </c>
      <c r="G1986" s="3">
        <v>44393</v>
      </c>
      <c r="H1986" s="1"/>
      <c r="I1986" s="2">
        <v>13165.89</v>
      </c>
      <c r="J1986" s="2">
        <v>2789.65</v>
      </c>
      <c r="K1986" s="2">
        <v>2789.65</v>
      </c>
      <c r="L1986" s="2">
        <v>0</v>
      </c>
      <c r="M1986" s="1"/>
      <c r="N1986" s="5">
        <f t="shared" si="62"/>
        <v>24745.48</v>
      </c>
      <c r="O1986" s="6">
        <f t="shared" ref="O1986:O2049" si="63">N1986-AS1986-AT1986-AU1986</f>
        <v>21631.94</v>
      </c>
      <c r="P1986" s="2">
        <v>30</v>
      </c>
      <c r="Q1986" s="2" t="s">
        <v>37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6000.29</v>
      </c>
      <c r="AE1986" s="2">
        <f>VLOOKUP(Tabla3[[#This Row],[Columna1]],Tabla5[#All],3,0)</f>
        <v>6000.29</v>
      </c>
      <c r="AF1986" s="2">
        <v>0</v>
      </c>
      <c r="AG1986" s="2">
        <v>0</v>
      </c>
      <c r="AH1986" s="2">
        <v>0</v>
      </c>
      <c r="AI1986" s="2">
        <v>0</v>
      </c>
      <c r="AJ1986" s="2">
        <v>0</v>
      </c>
      <c r="AK1986" s="2">
        <f>VLOOKUP(Tabla3[[#This Row],[Columna1]],Tabla7[[ID]:[Monto neto de los bonos]],3,0)</f>
        <v>0</v>
      </c>
      <c r="AL1986" s="2">
        <v>0</v>
      </c>
      <c r="AM1986" s="2">
        <v>0</v>
      </c>
      <c r="AN1986" s="2">
        <v>0</v>
      </c>
      <c r="AO1986" s="2">
        <v>0</v>
      </c>
      <c r="AP1986" s="2">
        <v>0</v>
      </c>
      <c r="AQ1986" s="2">
        <v>0</v>
      </c>
      <c r="AR1986" s="2">
        <v>0</v>
      </c>
      <c r="AS1986" s="2">
        <v>0</v>
      </c>
      <c r="AT1986" s="2">
        <v>1874.52</v>
      </c>
      <c r="AU1986" s="2">
        <v>1239.02</v>
      </c>
      <c r="AV1986" s="2">
        <v>0</v>
      </c>
      <c r="AW1986" s="1"/>
      <c r="AX1986" s="2" t="s">
        <v>422</v>
      </c>
      <c r="AY1986" s="8" t="s">
        <v>423</v>
      </c>
    </row>
    <row r="1987" spans="1:51" ht="13.15" customHeight="1" x14ac:dyDescent="0.25">
      <c r="A1987" s="7">
        <v>15532</v>
      </c>
      <c r="B1987" s="2" t="s">
        <v>1813</v>
      </c>
      <c r="C1987" s="2">
        <v>188403</v>
      </c>
      <c r="D1987" s="2" t="s">
        <v>188</v>
      </c>
      <c r="E1987" s="2" t="s">
        <v>205</v>
      </c>
      <c r="F1987" s="2" t="s">
        <v>193</v>
      </c>
      <c r="G1987" s="3">
        <v>40102</v>
      </c>
      <c r="H1987" s="1"/>
      <c r="I1987" s="2">
        <v>9717.6</v>
      </c>
      <c r="J1987" s="2">
        <v>4447.2349999999997</v>
      </c>
      <c r="K1987" s="2">
        <v>4447.2349999999997</v>
      </c>
      <c r="L1987" s="2">
        <v>4222.01</v>
      </c>
      <c r="M1987" s="1"/>
      <c r="N1987" s="5">
        <f t="shared" si="62"/>
        <v>28095.13</v>
      </c>
      <c r="O1987" s="6">
        <f t="shared" si="63"/>
        <v>20625.510000000002</v>
      </c>
      <c r="P1987" s="2">
        <v>30</v>
      </c>
      <c r="Q1987" s="2" t="s">
        <v>37</v>
      </c>
      <c r="R1987" s="2">
        <v>0</v>
      </c>
      <c r="S1987" s="2">
        <v>0</v>
      </c>
      <c r="T1987" s="2">
        <v>0</v>
      </c>
      <c r="U1987" s="2">
        <v>0</v>
      </c>
      <c r="V1987" s="2">
        <v>893.38</v>
      </c>
      <c r="W1987" s="2">
        <v>1970.03</v>
      </c>
      <c r="X1987" s="2">
        <v>0</v>
      </c>
      <c r="Y1987" s="2">
        <v>2397.64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2">
        <f>VLOOKUP(Tabla3[[#This Row],[Columna1]],Tabla5[#All],3,0)</f>
        <v>0</v>
      </c>
      <c r="AF1987" s="2">
        <v>0</v>
      </c>
      <c r="AG1987" s="2">
        <v>0</v>
      </c>
      <c r="AH1987" s="2">
        <v>0</v>
      </c>
      <c r="AI1987" s="2">
        <v>0</v>
      </c>
      <c r="AJ1987" s="2">
        <v>0</v>
      </c>
      <c r="AK1987" s="2">
        <f>VLOOKUP(Tabla3[[#This Row],[Columna1]],Tabla7[[ID]:[Monto neto de los bonos]],3,0)</f>
        <v>1970.03</v>
      </c>
      <c r="AL1987" s="2">
        <v>0</v>
      </c>
      <c r="AM1987" s="2">
        <v>0</v>
      </c>
      <c r="AN1987" s="2">
        <v>0</v>
      </c>
      <c r="AO1987" s="2">
        <v>0</v>
      </c>
      <c r="AP1987" s="2">
        <v>0</v>
      </c>
      <c r="AQ1987" s="2">
        <v>0</v>
      </c>
      <c r="AR1987" s="2">
        <v>0</v>
      </c>
      <c r="AS1987" s="2">
        <v>3559.1</v>
      </c>
      <c r="AT1987" s="2">
        <v>2372.7399999999998</v>
      </c>
      <c r="AU1987" s="2">
        <v>1537.78</v>
      </c>
      <c r="AV1987" s="2">
        <v>0</v>
      </c>
      <c r="AW1987" s="1"/>
      <c r="AX1987" s="2" t="s">
        <v>422</v>
      </c>
      <c r="AY1987" s="8" t="s">
        <v>428</v>
      </c>
    </row>
    <row r="1988" spans="1:51" ht="13.15" customHeight="1" x14ac:dyDescent="0.25">
      <c r="A1988" s="7">
        <v>14365</v>
      </c>
      <c r="B1988" s="2" t="s">
        <v>1814</v>
      </c>
      <c r="C1988" s="2">
        <v>148903</v>
      </c>
      <c r="D1988" s="2" t="s">
        <v>188</v>
      </c>
      <c r="E1988" s="2" t="s">
        <v>203</v>
      </c>
      <c r="F1988" s="2" t="s">
        <v>193</v>
      </c>
      <c r="G1988" s="3">
        <v>39280</v>
      </c>
      <c r="H1988" s="1"/>
      <c r="I1988" s="2">
        <v>9717.6</v>
      </c>
      <c r="J1988" s="2">
        <v>4447.2349999999997</v>
      </c>
      <c r="K1988" s="2">
        <v>4447.2349999999997</v>
      </c>
      <c r="L1988" s="2">
        <v>3743.1</v>
      </c>
      <c r="M1988" s="1"/>
      <c r="N1988" s="5">
        <f t="shared" si="62"/>
        <v>28009.94</v>
      </c>
      <c r="O1988" s="6">
        <f t="shared" si="63"/>
        <v>20745.88</v>
      </c>
      <c r="P1988" s="2">
        <v>30</v>
      </c>
      <c r="Q1988" s="2" t="s">
        <v>37</v>
      </c>
      <c r="R1988" s="2">
        <v>0</v>
      </c>
      <c r="S1988" s="2">
        <v>0</v>
      </c>
      <c r="T1988" s="2">
        <v>0</v>
      </c>
      <c r="U1988" s="2">
        <v>0</v>
      </c>
      <c r="V1988" s="2">
        <v>893.38</v>
      </c>
      <c r="W1988" s="2">
        <v>2363.75</v>
      </c>
      <c r="X1988" s="2">
        <v>0</v>
      </c>
      <c r="Y1988" s="2">
        <v>2397.64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2">
        <f>VLOOKUP(Tabla3[[#This Row],[Columna1]],Tabla5[#All],3,0)</f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f>VLOOKUP(Tabla3[[#This Row],[Columna1]],Tabla7[[ID]:[Monto neto de los bonos]],3,0)</f>
        <v>2363.75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  <c r="AQ1988" s="2">
        <v>0</v>
      </c>
      <c r="AR1988" s="2">
        <v>0</v>
      </c>
      <c r="AS1988" s="2">
        <v>3487.26</v>
      </c>
      <c r="AT1988" s="2">
        <v>2324.84</v>
      </c>
      <c r="AU1988" s="2">
        <v>1451.96</v>
      </c>
      <c r="AV1988" s="2">
        <v>0</v>
      </c>
      <c r="AW1988" s="1"/>
      <c r="AX1988" s="2" t="s">
        <v>422</v>
      </c>
      <c r="AY1988" s="8" t="s">
        <v>428</v>
      </c>
    </row>
    <row r="1989" spans="1:51" ht="13.15" customHeight="1" x14ac:dyDescent="0.25">
      <c r="A1989" s="7">
        <v>18049</v>
      </c>
      <c r="B1989" s="2" t="s">
        <v>1815</v>
      </c>
      <c r="C1989" s="2">
        <v>244603</v>
      </c>
      <c r="D1989" s="2" t="s">
        <v>188</v>
      </c>
      <c r="E1989" s="2" t="s">
        <v>190</v>
      </c>
      <c r="F1989" s="2" t="s">
        <v>216</v>
      </c>
      <c r="G1989" s="3">
        <v>41533</v>
      </c>
      <c r="H1989" s="1"/>
      <c r="I1989" s="2">
        <v>11612.32</v>
      </c>
      <c r="J1989" s="2">
        <v>4273.5050000000001</v>
      </c>
      <c r="K1989" s="2">
        <v>4273.5050000000001</v>
      </c>
      <c r="L1989" s="2">
        <v>3117.56</v>
      </c>
      <c r="M1989" s="1"/>
      <c r="N1989" s="5">
        <f t="shared" si="62"/>
        <v>27276.950000000004</v>
      </c>
      <c r="O1989" s="6">
        <f t="shared" si="63"/>
        <v>19508.930000000004</v>
      </c>
      <c r="P1989" s="2">
        <v>30</v>
      </c>
      <c r="Q1989" s="2" t="s">
        <v>37</v>
      </c>
      <c r="R1989" s="2">
        <v>0</v>
      </c>
      <c r="S1989" s="2">
        <v>0</v>
      </c>
      <c r="T1989" s="2">
        <v>0</v>
      </c>
      <c r="U1989" s="2">
        <v>0</v>
      </c>
      <c r="V1989" s="2">
        <v>967.66</v>
      </c>
      <c r="W1989" s="2">
        <v>3032.4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f>VLOOKUP(Tabla3[[#This Row],[Columna1]],Tabla5[#All],3,0)</f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0</v>
      </c>
      <c r="AK1989" s="2">
        <f>VLOOKUP(Tabla3[[#This Row],[Columna1]],Tabla7[[ID]:[Monto neto de los bonos]],3,0)</f>
        <v>3032.4</v>
      </c>
      <c r="AL1989" s="2">
        <v>0</v>
      </c>
      <c r="AM1989" s="2">
        <v>0</v>
      </c>
      <c r="AN1989" s="2">
        <v>0</v>
      </c>
      <c r="AO1989" s="2">
        <v>0</v>
      </c>
      <c r="AP1989" s="2">
        <v>5000</v>
      </c>
      <c r="AQ1989" s="2">
        <v>0</v>
      </c>
      <c r="AR1989" s="2">
        <v>0</v>
      </c>
      <c r="AS1989" s="2">
        <v>3636.68</v>
      </c>
      <c r="AT1989" s="2">
        <v>2424.46</v>
      </c>
      <c r="AU1989" s="2">
        <v>1706.88</v>
      </c>
      <c r="AV1989" s="2">
        <v>0</v>
      </c>
      <c r="AW1989" s="1"/>
      <c r="AX1989" s="2" t="s">
        <v>422</v>
      </c>
      <c r="AY1989" s="8" t="s">
        <v>423</v>
      </c>
    </row>
    <row r="1990" spans="1:51" ht="13.15" customHeight="1" x14ac:dyDescent="0.25">
      <c r="A1990" s="7">
        <v>21862</v>
      </c>
      <c r="B1990" s="2" t="s">
        <v>4527</v>
      </c>
      <c r="C1990" s="2">
        <v>3311403</v>
      </c>
      <c r="D1990" s="2" t="s">
        <v>188</v>
      </c>
      <c r="E1990" s="2" t="s">
        <v>222</v>
      </c>
      <c r="F1990" s="2" t="s">
        <v>44</v>
      </c>
      <c r="G1990" s="3">
        <v>43525</v>
      </c>
      <c r="H1990" s="1"/>
      <c r="I1990" s="2">
        <v>14572.07</v>
      </c>
      <c r="J1990" s="2">
        <v>2683.85</v>
      </c>
      <c r="K1990" s="2">
        <v>2683.85</v>
      </c>
      <c r="L1990" s="2">
        <v>1975.18</v>
      </c>
      <c r="M1990" s="1"/>
      <c r="N1990" s="5">
        <f t="shared" si="62"/>
        <v>26490.009999999995</v>
      </c>
      <c r="O1990" s="6">
        <f t="shared" si="63"/>
        <v>21993.249999999996</v>
      </c>
      <c r="P1990" s="2">
        <v>30</v>
      </c>
      <c r="Q1990" s="2" t="s">
        <v>37</v>
      </c>
      <c r="R1990" s="2">
        <v>0</v>
      </c>
      <c r="S1990" s="2">
        <v>0</v>
      </c>
      <c r="T1990" s="2">
        <v>0</v>
      </c>
      <c r="U1990" s="2">
        <v>0</v>
      </c>
      <c r="V1990" s="2">
        <v>1329.32</v>
      </c>
      <c r="W1990" s="2">
        <v>0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3245.74</v>
      </c>
      <c r="AE1990" s="2">
        <f>VLOOKUP(Tabla3[[#This Row],[Columna1]],Tabla5[#All],3,0)</f>
        <v>3245.74</v>
      </c>
      <c r="AF1990" s="2">
        <v>0</v>
      </c>
      <c r="AG1990" s="2">
        <v>0</v>
      </c>
      <c r="AH1990" s="2">
        <v>0</v>
      </c>
      <c r="AI1990" s="2">
        <v>0</v>
      </c>
      <c r="AJ1990" s="2">
        <v>0</v>
      </c>
      <c r="AK1990" s="2">
        <f>VLOOKUP(Tabla3[[#This Row],[Columna1]],Tabla7[[ID]:[Monto neto de los bonos]],3,0)</f>
        <v>0</v>
      </c>
      <c r="AL1990" s="2">
        <v>0</v>
      </c>
      <c r="AM1990" s="2">
        <v>0</v>
      </c>
      <c r="AN1990" s="2">
        <v>0</v>
      </c>
      <c r="AO1990" s="2">
        <v>0</v>
      </c>
      <c r="AP1990" s="2">
        <v>0</v>
      </c>
      <c r="AQ1990" s="2">
        <v>0</v>
      </c>
      <c r="AR1990" s="2">
        <v>0</v>
      </c>
      <c r="AS1990" s="2">
        <v>0</v>
      </c>
      <c r="AT1990" s="2">
        <v>2324.42</v>
      </c>
      <c r="AU1990" s="2">
        <v>2172.34</v>
      </c>
      <c r="AV1990" s="2">
        <v>0</v>
      </c>
      <c r="AW1990" s="1"/>
      <c r="AX1990" s="2" t="s">
        <v>422</v>
      </c>
      <c r="AY1990" s="8" t="s">
        <v>423</v>
      </c>
    </row>
    <row r="1991" spans="1:51" ht="13.15" customHeight="1" x14ac:dyDescent="0.25">
      <c r="A1991" s="7">
        <v>16687</v>
      </c>
      <c r="B1991" s="2" t="s">
        <v>1816</v>
      </c>
      <c r="C1991" s="2">
        <v>1041203</v>
      </c>
      <c r="D1991" s="2" t="s">
        <v>188</v>
      </c>
      <c r="E1991" s="2" t="s">
        <v>202</v>
      </c>
      <c r="F1991" s="2" t="s">
        <v>201</v>
      </c>
      <c r="G1991" s="3">
        <v>42597</v>
      </c>
      <c r="H1991" s="1"/>
      <c r="I1991" s="2">
        <v>11670.43</v>
      </c>
      <c r="J1991" s="2">
        <v>4294.8850000000002</v>
      </c>
      <c r="K1991" s="2">
        <v>4294.8850000000002</v>
      </c>
      <c r="L1991" s="2">
        <v>1505.23</v>
      </c>
      <c r="M1991" s="1"/>
      <c r="N1991" s="5">
        <f t="shared" si="62"/>
        <v>27091.69</v>
      </c>
      <c r="O1991" s="6">
        <f t="shared" si="63"/>
        <v>19992.21</v>
      </c>
      <c r="P1991" s="2">
        <v>30</v>
      </c>
      <c r="Q1991" s="2" t="s">
        <v>37</v>
      </c>
      <c r="R1991" s="2">
        <v>0</v>
      </c>
      <c r="S1991" s="2">
        <v>0</v>
      </c>
      <c r="T1991" s="2">
        <v>0</v>
      </c>
      <c r="U1991" s="2">
        <v>0</v>
      </c>
      <c r="V1991" s="2">
        <v>972.5</v>
      </c>
      <c r="W1991" s="2">
        <v>1803.57</v>
      </c>
      <c r="X1991" s="2">
        <v>0</v>
      </c>
      <c r="Y1991" s="2">
        <v>2550.19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2">
        <f>VLOOKUP(Tabla3[[#This Row],[Columna1]],Tabla5[#All],3,0)</f>
        <v>0</v>
      </c>
      <c r="AF1991" s="2">
        <v>0</v>
      </c>
      <c r="AG1991" s="2">
        <v>0</v>
      </c>
      <c r="AH1991" s="2">
        <v>0</v>
      </c>
      <c r="AI1991" s="2">
        <v>0</v>
      </c>
      <c r="AJ1991" s="2">
        <v>0</v>
      </c>
      <c r="AK1991" s="2">
        <f>VLOOKUP(Tabla3[[#This Row],[Columna1]],Tabla7[[ID]:[Monto neto de los bonos]],3,0)</f>
        <v>1803.57</v>
      </c>
      <c r="AL1991" s="2">
        <v>0</v>
      </c>
      <c r="AM1991" s="2">
        <v>0</v>
      </c>
      <c r="AN1991" s="2">
        <v>0</v>
      </c>
      <c r="AO1991" s="2">
        <v>0</v>
      </c>
      <c r="AP1991" s="2">
        <v>0</v>
      </c>
      <c r="AQ1991" s="2">
        <v>0</v>
      </c>
      <c r="AR1991" s="2">
        <v>0</v>
      </c>
      <c r="AS1991" s="2">
        <v>3410.68</v>
      </c>
      <c r="AT1991" s="2">
        <v>2273.7800000000002</v>
      </c>
      <c r="AU1991" s="2">
        <v>1415.02</v>
      </c>
      <c r="AV1991" s="2">
        <v>0</v>
      </c>
      <c r="AW1991" s="1"/>
      <c r="AX1991" s="2" t="s">
        <v>422</v>
      </c>
      <c r="AY1991" s="8" t="s">
        <v>428</v>
      </c>
    </row>
    <row r="1992" spans="1:51" ht="13.15" customHeight="1" x14ac:dyDescent="0.25">
      <c r="A1992" s="7">
        <v>14276</v>
      </c>
      <c r="B1992" s="2" t="s">
        <v>1817</v>
      </c>
      <c r="C1992" s="2">
        <v>147003</v>
      </c>
      <c r="D1992" s="2" t="s">
        <v>188</v>
      </c>
      <c r="E1992" s="2" t="s">
        <v>205</v>
      </c>
      <c r="F1992" s="2" t="s">
        <v>201</v>
      </c>
      <c r="G1992" s="3">
        <v>40544</v>
      </c>
      <c r="H1992" s="1"/>
      <c r="I1992" s="2">
        <v>11670.43</v>
      </c>
      <c r="J1992" s="2">
        <v>4294.8850000000002</v>
      </c>
      <c r="K1992" s="2">
        <v>4294.8850000000002</v>
      </c>
      <c r="L1992" s="2">
        <v>3142.89</v>
      </c>
      <c r="M1992" s="1"/>
      <c r="N1992" s="5">
        <f t="shared" si="62"/>
        <v>31942.35</v>
      </c>
      <c r="O1992" s="6">
        <f t="shared" si="63"/>
        <v>24122.749999999996</v>
      </c>
      <c r="P1992" s="2">
        <v>30</v>
      </c>
      <c r="Q1992" s="2" t="s">
        <v>37</v>
      </c>
      <c r="R1992" s="2">
        <v>0</v>
      </c>
      <c r="S1992" s="2">
        <v>0</v>
      </c>
      <c r="T1992" s="2">
        <v>0</v>
      </c>
      <c r="U1992" s="2">
        <v>0</v>
      </c>
      <c r="V1992" s="2">
        <v>972.5</v>
      </c>
      <c r="W1992" s="2">
        <v>1803.57</v>
      </c>
      <c r="X1992" s="2">
        <v>0</v>
      </c>
      <c r="Y1992" s="2">
        <v>2550.19</v>
      </c>
      <c r="Z1992" s="2">
        <v>0</v>
      </c>
      <c r="AA1992" s="2">
        <v>0</v>
      </c>
      <c r="AB1992" s="2">
        <v>0</v>
      </c>
      <c r="AC1992" s="2">
        <v>0</v>
      </c>
      <c r="AD1992" s="2">
        <v>3213</v>
      </c>
      <c r="AE1992" s="2">
        <f>VLOOKUP(Tabla3[[#This Row],[Columna1]],Tabla5[#All],3,0)</f>
        <v>3213</v>
      </c>
      <c r="AF1992" s="2">
        <v>0</v>
      </c>
      <c r="AG1992" s="2">
        <v>0</v>
      </c>
      <c r="AH1992" s="2">
        <v>0</v>
      </c>
      <c r="AI1992" s="2">
        <v>0</v>
      </c>
      <c r="AJ1992" s="2">
        <v>0</v>
      </c>
      <c r="AK1992" s="2">
        <f>VLOOKUP(Tabla3[[#This Row],[Columna1]],Tabla7[[ID]:[Monto neto de los bonos]],3,0)</f>
        <v>1803.57</v>
      </c>
      <c r="AL1992" s="2">
        <v>0</v>
      </c>
      <c r="AM1992" s="2">
        <v>0</v>
      </c>
      <c r="AN1992" s="2">
        <v>0</v>
      </c>
      <c r="AO1992" s="2">
        <v>0</v>
      </c>
      <c r="AP1992" s="2">
        <v>0</v>
      </c>
      <c r="AQ1992" s="2">
        <v>0</v>
      </c>
      <c r="AR1992" s="2">
        <v>0</v>
      </c>
      <c r="AS1992" s="2">
        <v>3656.34</v>
      </c>
      <c r="AT1992" s="2">
        <v>2437.56</v>
      </c>
      <c r="AU1992" s="2">
        <v>1725.7</v>
      </c>
      <c r="AV1992" s="2">
        <v>0</v>
      </c>
      <c r="AW1992" s="1"/>
      <c r="AX1992" s="2" t="s">
        <v>422</v>
      </c>
      <c r="AY1992" s="8" t="s">
        <v>428</v>
      </c>
    </row>
    <row r="1993" spans="1:51" ht="13.15" customHeight="1" x14ac:dyDescent="0.25">
      <c r="A1993" s="7">
        <v>17966</v>
      </c>
      <c r="B1993" s="2" t="s">
        <v>1818</v>
      </c>
      <c r="C1993" s="2">
        <v>238803</v>
      </c>
      <c r="D1993" s="2" t="s">
        <v>188</v>
      </c>
      <c r="E1993" s="2" t="s">
        <v>205</v>
      </c>
      <c r="F1993" s="2" t="s">
        <v>193</v>
      </c>
      <c r="G1993" s="3">
        <v>41529</v>
      </c>
      <c r="H1993" s="1"/>
      <c r="I1993" s="2">
        <v>9717.6</v>
      </c>
      <c r="J1993" s="2">
        <v>4447.2349999999997</v>
      </c>
      <c r="K1993" s="2">
        <v>4447.2349999999997</v>
      </c>
      <c r="L1993" s="2">
        <v>2967.08</v>
      </c>
      <c r="M1993" s="1"/>
      <c r="N1993" s="5">
        <f t="shared" si="62"/>
        <v>26840.2</v>
      </c>
      <c r="O1993" s="6">
        <f t="shared" si="63"/>
        <v>19909.199999999997</v>
      </c>
      <c r="P1993" s="2">
        <v>30</v>
      </c>
      <c r="Q1993" s="2" t="s">
        <v>37</v>
      </c>
      <c r="R1993" s="2">
        <v>0</v>
      </c>
      <c r="S1993" s="2">
        <v>0</v>
      </c>
      <c r="T1993" s="2">
        <v>0</v>
      </c>
      <c r="U1993" s="2">
        <v>0</v>
      </c>
      <c r="V1993" s="2">
        <v>893.38</v>
      </c>
      <c r="W1993" s="2">
        <v>1970.03</v>
      </c>
      <c r="X1993" s="2">
        <v>0</v>
      </c>
      <c r="Y1993" s="2">
        <v>2397.64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f>VLOOKUP(Tabla3[[#This Row],[Columna1]],Tabla5[#All],3,0)</f>
        <v>0</v>
      </c>
      <c r="AF1993" s="2">
        <v>0</v>
      </c>
      <c r="AG1993" s="2">
        <v>0</v>
      </c>
      <c r="AH1993" s="2">
        <v>0</v>
      </c>
      <c r="AI1993" s="2">
        <v>0</v>
      </c>
      <c r="AJ1993" s="2">
        <v>0</v>
      </c>
      <c r="AK1993" s="2">
        <f>VLOOKUP(Tabla3[[#This Row],[Columna1]],Tabla7[[ID]:[Monto neto de los bonos]],3,0)</f>
        <v>1970.03</v>
      </c>
      <c r="AL1993" s="2">
        <v>0</v>
      </c>
      <c r="AM1993" s="2">
        <v>0</v>
      </c>
      <c r="AN1993" s="2">
        <v>0</v>
      </c>
      <c r="AO1993" s="2">
        <v>0</v>
      </c>
      <c r="AP1993" s="2">
        <v>0</v>
      </c>
      <c r="AQ1993" s="2">
        <v>0</v>
      </c>
      <c r="AR1993" s="2">
        <v>0</v>
      </c>
      <c r="AS1993" s="2">
        <v>3370.86</v>
      </c>
      <c r="AT1993" s="2">
        <v>2247.2399999999998</v>
      </c>
      <c r="AU1993" s="2">
        <v>1312.9</v>
      </c>
      <c r="AV1993" s="2">
        <v>0</v>
      </c>
      <c r="AW1993" s="1"/>
      <c r="AX1993" s="2" t="s">
        <v>422</v>
      </c>
      <c r="AY1993" s="8" t="s">
        <v>428</v>
      </c>
    </row>
    <row r="1994" spans="1:51" ht="13.15" customHeight="1" x14ac:dyDescent="0.25">
      <c r="A1994" s="7">
        <v>18608</v>
      </c>
      <c r="B1994" s="2" t="s">
        <v>1819</v>
      </c>
      <c r="C1994" s="2">
        <v>361303</v>
      </c>
      <c r="D1994" s="2" t="s">
        <v>188</v>
      </c>
      <c r="E1994" s="2" t="s">
        <v>203</v>
      </c>
      <c r="F1994" s="2" t="s">
        <v>193</v>
      </c>
      <c r="G1994" s="3">
        <v>41835</v>
      </c>
      <c r="H1994" s="1"/>
      <c r="I1994" s="2">
        <v>9717.6</v>
      </c>
      <c r="J1994" s="2">
        <v>4447.2349999999997</v>
      </c>
      <c r="K1994" s="2">
        <v>4447.2349999999997</v>
      </c>
      <c r="L1994" s="2">
        <v>3149.31</v>
      </c>
      <c r="M1994" s="1"/>
      <c r="N1994" s="5">
        <f t="shared" si="62"/>
        <v>27022.43</v>
      </c>
      <c r="O1994" s="6">
        <f t="shared" si="63"/>
        <v>20013.23</v>
      </c>
      <c r="P1994" s="2">
        <v>30</v>
      </c>
      <c r="Q1994" s="2" t="s">
        <v>37</v>
      </c>
      <c r="R1994" s="2">
        <v>0</v>
      </c>
      <c r="S1994" s="2">
        <v>0</v>
      </c>
      <c r="T1994" s="2">
        <v>0</v>
      </c>
      <c r="U1994" s="2">
        <v>0</v>
      </c>
      <c r="V1994" s="2">
        <v>893.38</v>
      </c>
      <c r="W1994" s="2">
        <v>1970.03</v>
      </c>
      <c r="X1994" s="2">
        <v>0</v>
      </c>
      <c r="Y1994" s="2">
        <v>2397.64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f>VLOOKUP(Tabla3[[#This Row],[Columna1]],Tabla5[#All],3,0)</f>
        <v>0</v>
      </c>
      <c r="AF1994" s="2">
        <v>0</v>
      </c>
      <c r="AG1994" s="2">
        <v>0</v>
      </c>
      <c r="AH1994" s="2">
        <v>0</v>
      </c>
      <c r="AI1994" s="2">
        <v>0</v>
      </c>
      <c r="AJ1994" s="2">
        <v>0</v>
      </c>
      <c r="AK1994" s="2">
        <f>VLOOKUP(Tabla3[[#This Row],[Columna1]],Tabla7[[ID]:[Monto neto de los bonos]],3,0)</f>
        <v>1970.03</v>
      </c>
      <c r="AL1994" s="2">
        <v>0</v>
      </c>
      <c r="AM1994" s="2">
        <v>0</v>
      </c>
      <c r="AN1994" s="2">
        <v>0</v>
      </c>
      <c r="AO1994" s="2">
        <v>0</v>
      </c>
      <c r="AP1994" s="2">
        <v>0</v>
      </c>
      <c r="AQ1994" s="2">
        <v>0</v>
      </c>
      <c r="AR1994" s="2">
        <v>0</v>
      </c>
      <c r="AS1994" s="2">
        <v>3398.2</v>
      </c>
      <c r="AT1994" s="2">
        <v>2265.46</v>
      </c>
      <c r="AU1994" s="2">
        <v>1345.54</v>
      </c>
      <c r="AV1994" s="2">
        <v>0</v>
      </c>
      <c r="AW1994" s="1"/>
      <c r="AX1994" s="2" t="s">
        <v>422</v>
      </c>
      <c r="AY1994" s="8" t="s">
        <v>428</v>
      </c>
    </row>
    <row r="1995" spans="1:51" ht="13.15" customHeight="1" x14ac:dyDescent="0.25">
      <c r="A1995" s="7">
        <v>24155</v>
      </c>
      <c r="B1995" s="2" t="s">
        <v>1820</v>
      </c>
      <c r="C1995" s="2">
        <v>5754603</v>
      </c>
      <c r="D1995" s="2" t="s">
        <v>188</v>
      </c>
      <c r="E1995" s="2" t="s">
        <v>190</v>
      </c>
      <c r="F1995" s="2" t="s">
        <v>191</v>
      </c>
      <c r="G1995" s="3">
        <v>44896</v>
      </c>
      <c r="H1995" s="1"/>
      <c r="I1995" s="2">
        <v>9708.5300000000007</v>
      </c>
      <c r="J1995" s="2">
        <v>4443.09</v>
      </c>
      <c r="K1995" s="2">
        <v>4443.09</v>
      </c>
      <c r="L1995" s="2">
        <v>0</v>
      </c>
      <c r="M1995" s="1"/>
      <c r="N1995" s="5">
        <f t="shared" si="62"/>
        <v>22519.670000000002</v>
      </c>
      <c r="O1995" s="6">
        <f t="shared" si="63"/>
        <v>16807.370000000003</v>
      </c>
      <c r="P1995" s="2">
        <v>30</v>
      </c>
      <c r="Q1995" s="2" t="s">
        <v>37</v>
      </c>
      <c r="R1995" s="2">
        <v>0</v>
      </c>
      <c r="S1995" s="2">
        <v>0</v>
      </c>
      <c r="T1995" s="2">
        <v>0</v>
      </c>
      <c r="U1995" s="2">
        <v>0</v>
      </c>
      <c r="V1995" s="2">
        <v>892.56</v>
      </c>
      <c r="W1995" s="2">
        <v>3032.4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2">
        <f>VLOOKUP(Tabla3[[#This Row],[Columna1]],Tabla5[#All],3,0)</f>
        <v>0</v>
      </c>
      <c r="AF1995" s="2">
        <v>0</v>
      </c>
      <c r="AG1995" s="2">
        <v>0</v>
      </c>
      <c r="AH1995" s="2">
        <v>0</v>
      </c>
      <c r="AI1995" s="2">
        <v>0</v>
      </c>
      <c r="AJ1995" s="2">
        <v>0</v>
      </c>
      <c r="AK1995" s="2">
        <f>VLOOKUP(Tabla3[[#This Row],[Columna1]],Tabla7[[ID]:[Monto neto de los bonos]],3,0)</f>
        <v>3032.4</v>
      </c>
      <c r="AL1995" s="2">
        <v>0</v>
      </c>
      <c r="AM1995" s="2">
        <v>0</v>
      </c>
      <c r="AN1995" s="2">
        <v>0</v>
      </c>
      <c r="AO1995" s="2">
        <v>0</v>
      </c>
      <c r="AP1995" s="2">
        <v>0</v>
      </c>
      <c r="AQ1995" s="2">
        <v>0</v>
      </c>
      <c r="AR1995" s="2">
        <v>0</v>
      </c>
      <c r="AS1995" s="2">
        <v>2923.12</v>
      </c>
      <c r="AT1995" s="2">
        <v>1948.74</v>
      </c>
      <c r="AU1995" s="2">
        <v>840.44</v>
      </c>
      <c r="AV1995" s="2">
        <v>0</v>
      </c>
      <c r="AW1995" s="1"/>
      <c r="AX1995" s="2" t="s">
        <v>422</v>
      </c>
      <c r="AY1995" s="8" t="s">
        <v>423</v>
      </c>
    </row>
    <row r="1996" spans="1:51" ht="13.15" customHeight="1" x14ac:dyDescent="0.25">
      <c r="A1996" s="7">
        <v>22256</v>
      </c>
      <c r="B1996" s="2" t="s">
        <v>4450</v>
      </c>
      <c r="C1996" s="2">
        <v>3917203</v>
      </c>
      <c r="D1996" s="2" t="s">
        <v>188</v>
      </c>
      <c r="E1996" s="2" t="s">
        <v>202</v>
      </c>
      <c r="F1996" s="2" t="s">
        <v>193</v>
      </c>
      <c r="G1996" s="3">
        <v>43815</v>
      </c>
      <c r="H1996" s="1"/>
      <c r="I1996" s="2">
        <v>9717.6</v>
      </c>
      <c r="J1996" s="2">
        <v>4447.2349999999997</v>
      </c>
      <c r="K1996" s="2">
        <v>4447.2349999999997</v>
      </c>
      <c r="L1996" s="2">
        <v>1809.52</v>
      </c>
      <c r="M1996" s="1"/>
      <c r="N1996" s="5">
        <f t="shared" si="62"/>
        <v>26682.639999999999</v>
      </c>
      <c r="O1996" s="6">
        <f t="shared" si="63"/>
        <v>20241.699999999997</v>
      </c>
      <c r="P1996" s="2">
        <v>30</v>
      </c>
      <c r="Q1996" s="2" t="s">
        <v>37</v>
      </c>
      <c r="R1996" s="2">
        <v>0</v>
      </c>
      <c r="S1996" s="2">
        <v>0</v>
      </c>
      <c r="T1996" s="2">
        <v>0</v>
      </c>
      <c r="U1996" s="2">
        <v>0</v>
      </c>
      <c r="V1996" s="2">
        <v>893.38</v>
      </c>
      <c r="W1996" s="2">
        <v>1970.03</v>
      </c>
      <c r="X1996" s="2">
        <v>0</v>
      </c>
      <c r="Y1996" s="2">
        <v>2397.64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f>VLOOKUP(Tabla3[[#This Row],[Columna1]],Tabla5[#All],3,0)</f>
        <v>0</v>
      </c>
      <c r="AF1996" s="2">
        <v>0</v>
      </c>
      <c r="AG1996" s="2">
        <v>1000</v>
      </c>
      <c r="AH1996" s="2">
        <v>0</v>
      </c>
      <c r="AI1996" s="2">
        <v>0</v>
      </c>
      <c r="AJ1996" s="2">
        <v>0</v>
      </c>
      <c r="AK1996" s="2">
        <f>VLOOKUP(Tabla3[[#This Row],[Columna1]],Tabla7[[ID]:[Monto neto de los bonos]],3,0)</f>
        <v>4327.71</v>
      </c>
      <c r="AL1996" s="2">
        <v>0</v>
      </c>
      <c r="AM1996" s="2">
        <v>0</v>
      </c>
      <c r="AN1996" s="2">
        <v>0</v>
      </c>
      <c r="AO1996" s="2">
        <v>0</v>
      </c>
      <c r="AP1996" s="2">
        <v>0</v>
      </c>
      <c r="AQ1996" s="2">
        <v>0</v>
      </c>
      <c r="AR1996" s="2">
        <v>0</v>
      </c>
      <c r="AS1996" s="2">
        <v>3197.22</v>
      </c>
      <c r="AT1996" s="2">
        <v>2131.48</v>
      </c>
      <c r="AU1996" s="2">
        <v>1112.24</v>
      </c>
      <c r="AV1996" s="2">
        <v>0</v>
      </c>
      <c r="AW1996" s="1"/>
      <c r="AX1996" s="2" t="s">
        <v>422</v>
      </c>
      <c r="AY1996" s="8" t="s">
        <v>428</v>
      </c>
    </row>
    <row r="1997" spans="1:51" ht="13.15" customHeight="1" x14ac:dyDescent="0.25">
      <c r="A1997" s="7">
        <v>24321</v>
      </c>
      <c r="B1997" s="2" t="s">
        <v>1821</v>
      </c>
      <c r="C1997" s="2">
        <v>5856003</v>
      </c>
      <c r="D1997" s="2" t="s">
        <v>188</v>
      </c>
      <c r="E1997" s="2" t="s">
        <v>208</v>
      </c>
      <c r="F1997" s="2" t="s">
        <v>193</v>
      </c>
      <c r="G1997" s="3">
        <v>44958</v>
      </c>
      <c r="H1997" s="1"/>
      <c r="I1997" s="2">
        <v>9717.6</v>
      </c>
      <c r="J1997" s="2">
        <v>4447.2349999999997</v>
      </c>
      <c r="K1997" s="2">
        <v>4447.2349999999997</v>
      </c>
      <c r="L1997" s="2">
        <v>0</v>
      </c>
      <c r="M1997" s="1"/>
      <c r="N1997" s="5">
        <f t="shared" si="62"/>
        <v>23873.119999999999</v>
      </c>
      <c r="O1997" s="6">
        <f t="shared" si="63"/>
        <v>18155.28</v>
      </c>
      <c r="P1997" s="2">
        <v>30</v>
      </c>
      <c r="Q1997" s="2" t="s">
        <v>37</v>
      </c>
      <c r="R1997" s="2">
        <v>0</v>
      </c>
      <c r="S1997" s="2">
        <v>0</v>
      </c>
      <c r="T1997" s="2">
        <v>0</v>
      </c>
      <c r="U1997" s="2">
        <v>0</v>
      </c>
      <c r="V1997" s="2">
        <v>893.38</v>
      </c>
      <c r="W1997" s="2">
        <v>1970.03</v>
      </c>
      <c r="X1997" s="2">
        <v>0</v>
      </c>
      <c r="Y1997" s="2">
        <v>2397.64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2">
        <f>VLOOKUP(Tabla3[[#This Row],[Columna1]],Tabla5[#All],3,0)</f>
        <v>0</v>
      </c>
      <c r="AF1997" s="2">
        <v>0</v>
      </c>
      <c r="AG1997" s="2">
        <v>0</v>
      </c>
      <c r="AH1997" s="2">
        <v>0</v>
      </c>
      <c r="AI1997" s="2">
        <v>0</v>
      </c>
      <c r="AJ1997" s="2">
        <v>0</v>
      </c>
      <c r="AK1997" s="2">
        <f>VLOOKUP(Tabla3[[#This Row],[Columna1]],Tabla7[[ID]:[Monto neto de los bonos]],3,0)</f>
        <v>1970.03</v>
      </c>
      <c r="AL1997" s="2">
        <v>0</v>
      </c>
      <c r="AM1997" s="2">
        <v>0</v>
      </c>
      <c r="AN1997" s="2">
        <v>0</v>
      </c>
      <c r="AO1997" s="2">
        <v>0</v>
      </c>
      <c r="AP1997" s="2">
        <v>0</v>
      </c>
      <c r="AQ1997" s="2">
        <v>0</v>
      </c>
      <c r="AR1997" s="2">
        <v>0</v>
      </c>
      <c r="AS1997" s="2">
        <v>2925.8</v>
      </c>
      <c r="AT1997" s="2">
        <v>1950.52</v>
      </c>
      <c r="AU1997" s="2">
        <v>841.52</v>
      </c>
      <c r="AV1997" s="2">
        <v>0</v>
      </c>
      <c r="AW1997" s="1"/>
      <c r="AX1997" s="2" t="s">
        <v>422</v>
      </c>
      <c r="AY1997" s="8" t="s">
        <v>428</v>
      </c>
    </row>
    <row r="1998" spans="1:51" ht="13.15" customHeight="1" x14ac:dyDescent="0.25">
      <c r="A1998" s="7">
        <v>13067</v>
      </c>
      <c r="B1998" s="2" t="s">
        <v>1822</v>
      </c>
      <c r="C1998" s="2">
        <v>96203</v>
      </c>
      <c r="D1998" s="2" t="s">
        <v>188</v>
      </c>
      <c r="E1998" s="2" t="s">
        <v>190</v>
      </c>
      <c r="F1998" s="2" t="s">
        <v>216</v>
      </c>
      <c r="G1998" s="3">
        <v>40133</v>
      </c>
      <c r="H1998" s="1"/>
      <c r="I1998" s="2">
        <v>11612.32</v>
      </c>
      <c r="J1998" s="2">
        <v>4273.5050000000001</v>
      </c>
      <c r="K1998" s="2">
        <v>4273.5050000000001</v>
      </c>
      <c r="L1998" s="2">
        <v>4346.1499999999996</v>
      </c>
      <c r="M1998" s="1"/>
      <c r="N1998" s="5">
        <f t="shared" si="62"/>
        <v>28505.540000000005</v>
      </c>
      <c r="O1998" s="6">
        <f t="shared" si="63"/>
        <v>20167.920000000006</v>
      </c>
      <c r="P1998" s="2">
        <v>30</v>
      </c>
      <c r="Q1998" s="2" t="s">
        <v>37</v>
      </c>
      <c r="R1998" s="2">
        <v>0</v>
      </c>
      <c r="S1998" s="2">
        <v>0</v>
      </c>
      <c r="T1998" s="2">
        <v>0</v>
      </c>
      <c r="U1998" s="2">
        <v>0</v>
      </c>
      <c r="V1998" s="2">
        <v>967.66</v>
      </c>
      <c r="W1998" s="2">
        <v>3032.4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f>VLOOKUP(Tabla3[[#This Row],[Columna1]],Tabla5[#All],3,0)</f>
        <v>0</v>
      </c>
      <c r="AF1998" s="2">
        <v>0</v>
      </c>
      <c r="AG1998" s="2">
        <v>0</v>
      </c>
      <c r="AH1998" s="2">
        <v>0</v>
      </c>
      <c r="AI1998" s="2">
        <v>0</v>
      </c>
      <c r="AJ1998" s="2">
        <v>0</v>
      </c>
      <c r="AK1998" s="2">
        <f>VLOOKUP(Tabla3[[#This Row],[Columna1]],Tabla7[[ID]:[Monto neto de los bonos]],3,0)</f>
        <v>3032.4</v>
      </c>
      <c r="AL1998" s="2">
        <v>0</v>
      </c>
      <c r="AM1998" s="2">
        <v>0</v>
      </c>
      <c r="AN1998" s="2">
        <v>0</v>
      </c>
      <c r="AO1998" s="2">
        <v>0</v>
      </c>
      <c r="AP1998" s="2">
        <v>0</v>
      </c>
      <c r="AQ1998" s="4">
        <v>2000</v>
      </c>
      <c r="AR1998" s="2">
        <v>0</v>
      </c>
      <c r="AS1998" s="2">
        <v>3820.98</v>
      </c>
      <c r="AT1998" s="2">
        <v>2547.3200000000002</v>
      </c>
      <c r="AU1998" s="2">
        <v>1969.32</v>
      </c>
      <c r="AV1998" s="2">
        <v>0</v>
      </c>
      <c r="AW1998" s="1"/>
      <c r="AX1998" s="2" t="s">
        <v>422</v>
      </c>
      <c r="AY1998" s="8" t="s">
        <v>423</v>
      </c>
    </row>
    <row r="1999" spans="1:51" ht="13.15" customHeight="1" x14ac:dyDescent="0.25">
      <c r="A1999" s="7">
        <v>10954</v>
      </c>
      <c r="B1999" s="2" t="s">
        <v>4499</v>
      </c>
      <c r="C1999" s="2">
        <v>70303</v>
      </c>
      <c r="D1999" s="2" t="s">
        <v>188</v>
      </c>
      <c r="E1999" s="2" t="s">
        <v>199</v>
      </c>
      <c r="F1999" s="2" t="s">
        <v>217</v>
      </c>
      <c r="G1999" s="3">
        <v>34866</v>
      </c>
      <c r="H1999" s="1"/>
      <c r="I1999" s="2">
        <v>12173.71</v>
      </c>
      <c r="J1999" s="2">
        <v>4748.5950000000003</v>
      </c>
      <c r="K1999" s="2">
        <v>4748.5950000000003</v>
      </c>
      <c r="L1999" s="2">
        <v>5364.44</v>
      </c>
      <c r="M1999" s="1"/>
      <c r="N1999" s="5">
        <f t="shared" si="62"/>
        <v>42741.66</v>
      </c>
      <c r="O1999" s="6">
        <f t="shared" si="63"/>
        <v>34018.239999999998</v>
      </c>
      <c r="P1999" s="2">
        <v>30</v>
      </c>
      <c r="Q1999" s="2" t="s">
        <v>37</v>
      </c>
      <c r="R1999" s="2">
        <v>0</v>
      </c>
      <c r="S1999" s="2">
        <v>0</v>
      </c>
      <c r="T1999" s="2">
        <v>0</v>
      </c>
      <c r="U1999" s="2">
        <v>0</v>
      </c>
      <c r="V1999" s="2">
        <v>1040.2</v>
      </c>
      <c r="W1999" s="2">
        <v>2010.48</v>
      </c>
      <c r="X1999" s="2">
        <v>0</v>
      </c>
      <c r="Y1999" s="2">
        <v>2655.64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2">
        <f>VLOOKUP(Tabla3[[#This Row],[Columna1]],Tabla5[#All],3,0)</f>
        <v>0</v>
      </c>
      <c r="AF1999" s="2">
        <v>0</v>
      </c>
      <c r="AG1999" s="2">
        <v>10000</v>
      </c>
      <c r="AH1999" s="2">
        <v>0</v>
      </c>
      <c r="AI1999" s="2">
        <v>0</v>
      </c>
      <c r="AJ1999" s="2">
        <v>0</v>
      </c>
      <c r="AK1999" s="2">
        <f>VLOOKUP(Tabla3[[#This Row],[Columna1]],Tabla7[[ID]:[Monto neto de los bonos]],3,0)</f>
        <v>12010.48</v>
      </c>
      <c r="AL1999" s="2">
        <v>0</v>
      </c>
      <c r="AM1999" s="2">
        <v>0</v>
      </c>
      <c r="AN1999" s="2">
        <v>0</v>
      </c>
      <c r="AO1999" s="2">
        <v>0</v>
      </c>
      <c r="AP1999" s="2">
        <v>0</v>
      </c>
      <c r="AQ1999" s="2">
        <v>0</v>
      </c>
      <c r="AR1999" s="2">
        <v>0</v>
      </c>
      <c r="AS1999" s="2">
        <v>3593.66</v>
      </c>
      <c r="AT1999" s="2">
        <v>2807.54</v>
      </c>
      <c r="AU1999" s="2">
        <v>2322.2199999999998</v>
      </c>
      <c r="AV1999" s="2">
        <v>0</v>
      </c>
      <c r="AW1999" s="1"/>
      <c r="AX1999" s="2" t="s">
        <v>422</v>
      </c>
      <c r="AY1999" s="8" t="s">
        <v>428</v>
      </c>
    </row>
    <row r="2000" spans="1:51" ht="13.15" customHeight="1" x14ac:dyDescent="0.25">
      <c r="A2000" s="7">
        <v>17097</v>
      </c>
      <c r="B2000" s="2" t="s">
        <v>1823</v>
      </c>
      <c r="C2000" s="2">
        <v>279203</v>
      </c>
      <c r="D2000" s="2" t="s">
        <v>188</v>
      </c>
      <c r="E2000" s="2" t="s">
        <v>203</v>
      </c>
      <c r="F2000" s="2" t="s">
        <v>193</v>
      </c>
      <c r="G2000" s="3">
        <v>41000</v>
      </c>
      <c r="H2000" s="1"/>
      <c r="I2000" s="2">
        <v>9717.6</v>
      </c>
      <c r="J2000" s="2">
        <v>4447.2349999999997</v>
      </c>
      <c r="K2000" s="2">
        <v>4447.2349999999997</v>
      </c>
      <c r="L2000" s="2">
        <v>2831.46</v>
      </c>
      <c r="M2000" s="1"/>
      <c r="N2000" s="5">
        <f t="shared" si="62"/>
        <v>26704.579999999998</v>
      </c>
      <c r="O2000" s="6">
        <f t="shared" si="63"/>
        <v>19831.799999999996</v>
      </c>
      <c r="P2000" s="2">
        <v>30</v>
      </c>
      <c r="Q2000" s="2" t="s">
        <v>37</v>
      </c>
      <c r="R2000" s="2">
        <v>0</v>
      </c>
      <c r="S2000" s="2">
        <v>0</v>
      </c>
      <c r="T2000" s="2">
        <v>0</v>
      </c>
      <c r="U2000" s="2">
        <v>0</v>
      </c>
      <c r="V2000" s="2">
        <v>893.38</v>
      </c>
      <c r="W2000" s="2">
        <v>1970.03</v>
      </c>
      <c r="X2000" s="2">
        <v>0</v>
      </c>
      <c r="Y2000" s="2">
        <v>2397.64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f>VLOOKUP(Tabla3[[#This Row],[Columna1]],Tabla5[#All],3,0)</f>
        <v>0</v>
      </c>
      <c r="AF2000" s="2">
        <v>0</v>
      </c>
      <c r="AG2000" s="2">
        <v>0</v>
      </c>
      <c r="AH2000" s="2">
        <v>0</v>
      </c>
      <c r="AI2000" s="2">
        <v>0</v>
      </c>
      <c r="AJ2000" s="2">
        <v>0</v>
      </c>
      <c r="AK2000" s="2">
        <f>VLOOKUP(Tabla3[[#This Row],[Columna1]],Tabla7[[ID]:[Monto neto de los bonos]],3,0)</f>
        <v>1970.03</v>
      </c>
      <c r="AL2000" s="2">
        <v>0</v>
      </c>
      <c r="AM2000" s="2">
        <v>0</v>
      </c>
      <c r="AN2000" s="2">
        <v>0</v>
      </c>
      <c r="AO2000" s="2">
        <v>0</v>
      </c>
      <c r="AP2000" s="2">
        <v>0</v>
      </c>
      <c r="AQ2000" s="2">
        <v>0</v>
      </c>
      <c r="AR2000" s="2">
        <v>0</v>
      </c>
      <c r="AS2000" s="2">
        <v>3350.52</v>
      </c>
      <c r="AT2000" s="2">
        <v>2233.6799999999998</v>
      </c>
      <c r="AU2000" s="2">
        <v>1288.58</v>
      </c>
      <c r="AV2000" s="2">
        <v>0</v>
      </c>
      <c r="AW2000" s="1"/>
      <c r="AX2000" s="2" t="s">
        <v>422</v>
      </c>
      <c r="AY2000" s="8" t="s">
        <v>428</v>
      </c>
    </row>
    <row r="2001" spans="1:51" ht="13.15" customHeight="1" x14ac:dyDescent="0.25">
      <c r="A2001" s="7">
        <v>14973</v>
      </c>
      <c r="B2001" s="2" t="s">
        <v>1824</v>
      </c>
      <c r="C2001" s="2">
        <v>166303</v>
      </c>
      <c r="D2001" s="2" t="s">
        <v>188</v>
      </c>
      <c r="E2001" s="2" t="s">
        <v>198</v>
      </c>
      <c r="F2001" s="2" t="s">
        <v>217</v>
      </c>
      <c r="G2001" s="3">
        <v>39676</v>
      </c>
      <c r="H2001" s="1"/>
      <c r="I2001" s="2">
        <v>12173.71</v>
      </c>
      <c r="J2001" s="2">
        <v>4748.5950000000003</v>
      </c>
      <c r="K2001" s="2">
        <v>4748.5950000000003</v>
      </c>
      <c r="L2001" s="2">
        <v>4540.5</v>
      </c>
      <c r="M2001" s="1"/>
      <c r="N2001" s="5">
        <f t="shared" si="62"/>
        <v>32417.370000000003</v>
      </c>
      <c r="O2001" s="6">
        <f t="shared" si="63"/>
        <v>23458.29</v>
      </c>
      <c r="P2001" s="2">
        <v>30</v>
      </c>
      <c r="Q2001" s="2" t="s">
        <v>37</v>
      </c>
      <c r="R2001" s="2">
        <v>0</v>
      </c>
      <c r="S2001" s="2">
        <v>0</v>
      </c>
      <c r="T2001" s="2">
        <v>0</v>
      </c>
      <c r="U2001" s="2">
        <v>0</v>
      </c>
      <c r="V2001" s="2">
        <v>1040.2</v>
      </c>
      <c r="W2001" s="2">
        <v>2010.48</v>
      </c>
      <c r="X2001" s="2">
        <v>0</v>
      </c>
      <c r="Y2001" s="2">
        <v>3155.29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2">
        <f>VLOOKUP(Tabla3[[#This Row],[Columna1]],Tabla5[#All],3,0)</f>
        <v>0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f>VLOOKUP(Tabla3[[#This Row],[Columna1]],Tabla7[[ID]:[Monto neto de los bonos]],3,0)</f>
        <v>2010.48</v>
      </c>
      <c r="AL2001" s="2">
        <v>0</v>
      </c>
      <c r="AM2001" s="2">
        <v>0</v>
      </c>
      <c r="AN2001" s="2">
        <v>0</v>
      </c>
      <c r="AO2001" s="2">
        <v>0</v>
      </c>
      <c r="AP2001" s="2">
        <v>0</v>
      </c>
      <c r="AQ2001" s="2">
        <v>0</v>
      </c>
      <c r="AR2001" s="2">
        <v>0</v>
      </c>
      <c r="AS2001" s="2">
        <v>4087.72</v>
      </c>
      <c r="AT2001" s="2">
        <v>2725.14</v>
      </c>
      <c r="AU2001" s="2">
        <v>2146.2199999999998</v>
      </c>
      <c r="AV2001" s="2">
        <v>0</v>
      </c>
      <c r="AW2001" s="1"/>
      <c r="AX2001" s="2" t="s">
        <v>422</v>
      </c>
      <c r="AY2001" s="8" t="s">
        <v>428</v>
      </c>
    </row>
    <row r="2002" spans="1:51" ht="13.15" customHeight="1" x14ac:dyDescent="0.25">
      <c r="A2002" s="7">
        <v>19467</v>
      </c>
      <c r="B2002" s="2" t="s">
        <v>1825</v>
      </c>
      <c r="C2002" s="2">
        <v>536403</v>
      </c>
      <c r="D2002" s="2" t="s">
        <v>188</v>
      </c>
      <c r="E2002" s="2" t="s">
        <v>203</v>
      </c>
      <c r="F2002" s="2" t="s">
        <v>193</v>
      </c>
      <c r="G2002" s="3">
        <v>42391</v>
      </c>
      <c r="H2002" s="1"/>
      <c r="I2002" s="2">
        <v>9717.6</v>
      </c>
      <c r="J2002" s="2">
        <v>4447.2349999999997</v>
      </c>
      <c r="K2002" s="2">
        <v>4447.2349999999997</v>
      </c>
      <c r="L2002" s="2">
        <v>1505.23</v>
      </c>
      <c r="M2002" s="1"/>
      <c r="N2002" s="5">
        <f t="shared" si="62"/>
        <v>25378.35</v>
      </c>
      <c r="O2002" s="6">
        <f t="shared" si="63"/>
        <v>19062.149999999994</v>
      </c>
      <c r="P2002" s="2">
        <v>30</v>
      </c>
      <c r="Q2002" s="2" t="s">
        <v>37</v>
      </c>
      <c r="R2002" s="2">
        <v>0</v>
      </c>
      <c r="S2002" s="2">
        <v>0</v>
      </c>
      <c r="T2002" s="2">
        <v>0</v>
      </c>
      <c r="U2002" s="2">
        <v>0</v>
      </c>
      <c r="V2002" s="2">
        <v>893.38</v>
      </c>
      <c r="W2002" s="2">
        <v>1970.03</v>
      </c>
      <c r="X2002" s="2">
        <v>0</v>
      </c>
      <c r="Y2002" s="2">
        <v>2397.64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2">
        <f>VLOOKUP(Tabla3[[#This Row],[Columna1]],Tabla5[#All],3,0)</f>
        <v>0</v>
      </c>
      <c r="AF2002" s="2">
        <v>0</v>
      </c>
      <c r="AG2002" s="2">
        <v>0</v>
      </c>
      <c r="AH2002" s="2">
        <v>0</v>
      </c>
      <c r="AI2002" s="2">
        <v>0</v>
      </c>
      <c r="AJ2002" s="2">
        <v>0</v>
      </c>
      <c r="AK2002" s="2">
        <f>VLOOKUP(Tabla3[[#This Row],[Columna1]],Tabla7[[ID]:[Monto neto de los bonos]],3,0)</f>
        <v>1970.03</v>
      </c>
      <c r="AL2002" s="2">
        <v>0</v>
      </c>
      <c r="AM2002" s="2">
        <v>0</v>
      </c>
      <c r="AN2002" s="2">
        <v>0</v>
      </c>
      <c r="AO2002" s="2">
        <v>0</v>
      </c>
      <c r="AP2002" s="2">
        <v>0</v>
      </c>
      <c r="AQ2002" s="2">
        <v>0</v>
      </c>
      <c r="AR2002" s="2">
        <v>0</v>
      </c>
      <c r="AS2002" s="2">
        <v>3151.58</v>
      </c>
      <c r="AT2002" s="2">
        <v>2101.06</v>
      </c>
      <c r="AU2002" s="2">
        <v>1063.56</v>
      </c>
      <c r="AV2002" s="2">
        <v>0</v>
      </c>
      <c r="AW2002" s="1"/>
      <c r="AX2002" s="2" t="s">
        <v>422</v>
      </c>
      <c r="AY2002" s="8" t="s">
        <v>428</v>
      </c>
    </row>
    <row r="2003" spans="1:51" ht="13.15" customHeight="1" x14ac:dyDescent="0.25">
      <c r="A2003" s="7">
        <v>12866</v>
      </c>
      <c r="B2003" s="2" t="s">
        <v>1826</v>
      </c>
      <c r="C2003" s="2">
        <v>89303</v>
      </c>
      <c r="D2003" s="2" t="s">
        <v>188</v>
      </c>
      <c r="E2003" s="2" t="s">
        <v>205</v>
      </c>
      <c r="F2003" s="2" t="s">
        <v>201</v>
      </c>
      <c r="G2003" s="3">
        <v>38375</v>
      </c>
      <c r="H2003" s="1"/>
      <c r="I2003" s="2">
        <v>11670.43</v>
      </c>
      <c r="J2003" s="2">
        <v>4294.8850000000002</v>
      </c>
      <c r="K2003" s="2">
        <v>4294.8850000000002</v>
      </c>
      <c r="L2003" s="2">
        <v>5973.23</v>
      </c>
      <c r="M2003" s="1"/>
      <c r="N2003" s="5">
        <f t="shared" si="62"/>
        <v>31772.010000000002</v>
      </c>
      <c r="O2003" s="6">
        <f t="shared" si="63"/>
        <v>22368.230000000003</v>
      </c>
      <c r="P2003" s="2">
        <v>30</v>
      </c>
      <c r="Q2003" s="2" t="s">
        <v>37</v>
      </c>
      <c r="R2003" s="2">
        <v>0</v>
      </c>
      <c r="S2003" s="2">
        <v>0</v>
      </c>
      <c r="T2003" s="2">
        <v>0</v>
      </c>
      <c r="U2003" s="2">
        <v>0</v>
      </c>
      <c r="V2003" s="2">
        <v>972.5</v>
      </c>
      <c r="W2003" s="2">
        <v>1803.57</v>
      </c>
      <c r="X2003" s="2">
        <v>0</v>
      </c>
      <c r="Y2003" s="2">
        <v>2762.51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2">
        <f>VLOOKUP(Tabla3[[#This Row],[Columna1]],Tabla5[#All],3,0)</f>
        <v>0</v>
      </c>
      <c r="AF2003" s="2">
        <v>0</v>
      </c>
      <c r="AG2003" s="2">
        <v>0</v>
      </c>
      <c r="AH2003" s="2">
        <v>0</v>
      </c>
      <c r="AI2003" s="2">
        <v>0</v>
      </c>
      <c r="AJ2003" s="2">
        <v>0</v>
      </c>
      <c r="AK2003" s="2">
        <f>VLOOKUP(Tabla3[[#This Row],[Columna1]],Tabla7[[ID]:[Monto neto de los bonos]],3,0)</f>
        <v>1803.57</v>
      </c>
      <c r="AL2003" s="2">
        <v>0</v>
      </c>
      <c r="AM2003" s="2">
        <v>0</v>
      </c>
      <c r="AN2003" s="2">
        <v>0</v>
      </c>
      <c r="AO2003" s="2">
        <v>0</v>
      </c>
      <c r="AP2003" s="2">
        <v>0</v>
      </c>
      <c r="AQ2003" s="2">
        <v>0</v>
      </c>
      <c r="AR2003" s="2">
        <v>0</v>
      </c>
      <c r="AS2003" s="2">
        <v>4352.9399999999996</v>
      </c>
      <c r="AT2003" s="2">
        <v>2720.58</v>
      </c>
      <c r="AU2003" s="2">
        <v>2330.2600000000002</v>
      </c>
      <c r="AV2003" s="2">
        <v>0</v>
      </c>
      <c r="AW2003" s="1"/>
      <c r="AX2003" s="2" t="s">
        <v>422</v>
      </c>
      <c r="AY2003" s="8" t="s">
        <v>428</v>
      </c>
    </row>
    <row r="2004" spans="1:51" ht="13.15" customHeight="1" x14ac:dyDescent="0.25">
      <c r="A2004" s="7">
        <v>18012</v>
      </c>
      <c r="B2004" s="2" t="s">
        <v>4179</v>
      </c>
      <c r="C2004" s="2">
        <v>242903</v>
      </c>
      <c r="D2004" s="2" t="s">
        <v>188</v>
      </c>
      <c r="E2004" s="2" t="s">
        <v>205</v>
      </c>
      <c r="F2004" s="2" t="s">
        <v>217</v>
      </c>
      <c r="G2004" s="3">
        <v>41548</v>
      </c>
      <c r="H2004" s="1"/>
      <c r="I2004" s="2">
        <v>12173.71</v>
      </c>
      <c r="J2004" s="2">
        <v>4748.5950000000003</v>
      </c>
      <c r="K2004" s="2">
        <v>4748.5950000000003</v>
      </c>
      <c r="L2004" s="2">
        <v>3558.27</v>
      </c>
      <c r="M2004" s="1"/>
      <c r="N2004" s="5">
        <f t="shared" si="62"/>
        <v>31435.140000000003</v>
      </c>
      <c r="O2004" s="6">
        <f t="shared" si="63"/>
        <v>22931.420000000006</v>
      </c>
      <c r="P2004" s="2">
        <v>30</v>
      </c>
      <c r="Q2004" s="2" t="s">
        <v>37</v>
      </c>
      <c r="R2004" s="2">
        <v>0</v>
      </c>
      <c r="S2004" s="2">
        <v>0</v>
      </c>
      <c r="T2004" s="2">
        <v>0</v>
      </c>
      <c r="U2004" s="2">
        <v>0</v>
      </c>
      <c r="V2004" s="2">
        <v>1040.2</v>
      </c>
      <c r="W2004" s="2">
        <v>2010.48</v>
      </c>
      <c r="X2004" s="2">
        <v>0</v>
      </c>
      <c r="Y2004" s="2">
        <v>3155.29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2">
        <f>VLOOKUP(Tabla3[[#This Row],[Columna1]],Tabla5[#All],3,0)</f>
        <v>0</v>
      </c>
      <c r="AF2004" s="2">
        <v>0</v>
      </c>
      <c r="AG2004" s="2">
        <v>0</v>
      </c>
      <c r="AH2004" s="2">
        <v>0</v>
      </c>
      <c r="AI2004" s="2">
        <v>0</v>
      </c>
      <c r="AJ2004" s="2">
        <v>0</v>
      </c>
      <c r="AK2004" s="2">
        <f>VLOOKUP(Tabla3[[#This Row],[Columna1]],Tabla7[[ID]:[Monto neto de los bonos]],3,0)</f>
        <v>2010.48</v>
      </c>
      <c r="AL2004" s="2">
        <v>0</v>
      </c>
      <c r="AM2004" s="2">
        <v>0</v>
      </c>
      <c r="AN2004" s="2">
        <v>0</v>
      </c>
      <c r="AO2004" s="2">
        <v>0</v>
      </c>
      <c r="AP2004" s="2">
        <v>0</v>
      </c>
      <c r="AQ2004" s="2">
        <v>0</v>
      </c>
      <c r="AR2004" s="2">
        <v>0</v>
      </c>
      <c r="AS2004" s="2">
        <v>3940.38</v>
      </c>
      <c r="AT2004" s="2">
        <v>2626.92</v>
      </c>
      <c r="AU2004" s="2">
        <v>1936.42</v>
      </c>
      <c r="AV2004" s="2">
        <v>0</v>
      </c>
      <c r="AW2004" s="1"/>
      <c r="AX2004" s="2" t="s">
        <v>422</v>
      </c>
      <c r="AY2004" s="8" t="s">
        <v>428</v>
      </c>
    </row>
    <row r="2005" spans="1:51" ht="13.15" customHeight="1" x14ac:dyDescent="0.25">
      <c r="A2005" s="7">
        <v>23353</v>
      </c>
      <c r="B2005" s="2" t="s">
        <v>4360</v>
      </c>
      <c r="C2005" s="2">
        <v>5210003</v>
      </c>
      <c r="D2005" s="2" t="s">
        <v>188</v>
      </c>
      <c r="E2005" s="2" t="s">
        <v>207</v>
      </c>
      <c r="F2005" s="2" t="s">
        <v>36</v>
      </c>
      <c r="G2005" s="3">
        <v>44470</v>
      </c>
      <c r="H2005" s="1"/>
      <c r="I2005" s="2">
        <v>13165.89</v>
      </c>
      <c r="J2005" s="2">
        <v>2789.65</v>
      </c>
      <c r="K2005" s="2">
        <v>2789.65</v>
      </c>
      <c r="L2005" s="2">
        <v>0</v>
      </c>
      <c r="M2005" s="1"/>
      <c r="N2005" s="5">
        <f t="shared" ref="N2005:N2068" si="64">I2005+J2005+K2005+L2005+M2005+R2005+V2005+W2005+Y2005+AD2005+AG2005+AJ2005</f>
        <v>26006.579999999998</v>
      </c>
      <c r="O2005" s="6">
        <f t="shared" si="63"/>
        <v>22893.039999999997</v>
      </c>
      <c r="P2005" s="2">
        <v>30</v>
      </c>
      <c r="Q2005" s="2" t="s">
        <v>37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0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7261.39</v>
      </c>
      <c r="AE2005" s="2">
        <f>VLOOKUP(Tabla3[[#This Row],[Columna1]],Tabla5[#All],3,0)</f>
        <v>7261.39</v>
      </c>
      <c r="AF2005" s="2">
        <v>0</v>
      </c>
      <c r="AG2005" s="2">
        <v>0</v>
      </c>
      <c r="AH2005" s="2">
        <v>0</v>
      </c>
      <c r="AI2005" s="2">
        <v>0</v>
      </c>
      <c r="AJ2005" s="2">
        <v>0</v>
      </c>
      <c r="AK2005" s="2">
        <f>VLOOKUP(Tabla3[[#This Row],[Columna1]],Tabla7[[ID]:[Monto neto de los bonos]],3,0)</f>
        <v>0</v>
      </c>
      <c r="AL2005" s="2">
        <v>0</v>
      </c>
      <c r="AM2005" s="2">
        <v>0</v>
      </c>
      <c r="AN2005" s="2">
        <v>0</v>
      </c>
      <c r="AO2005" s="2">
        <v>0</v>
      </c>
      <c r="AP2005" s="2">
        <v>0</v>
      </c>
      <c r="AQ2005" s="2">
        <v>0</v>
      </c>
      <c r="AR2005" s="2">
        <v>0</v>
      </c>
      <c r="AS2005" s="2">
        <v>0</v>
      </c>
      <c r="AT2005" s="2">
        <v>1874.52</v>
      </c>
      <c r="AU2005" s="2">
        <v>1239.02</v>
      </c>
      <c r="AV2005" s="2">
        <v>0</v>
      </c>
      <c r="AW2005" s="1"/>
      <c r="AX2005" s="2" t="s">
        <v>422</v>
      </c>
      <c r="AY2005" s="8" t="s">
        <v>423</v>
      </c>
    </row>
    <row r="2006" spans="1:51" ht="13.15" customHeight="1" x14ac:dyDescent="0.25">
      <c r="A2006" s="7">
        <v>13522</v>
      </c>
      <c r="B2006" s="2" t="s">
        <v>1827</v>
      </c>
      <c r="C2006" s="2">
        <v>109203</v>
      </c>
      <c r="D2006" s="2" t="s">
        <v>188</v>
      </c>
      <c r="E2006" s="2" t="s">
        <v>199</v>
      </c>
      <c r="F2006" s="2" t="s">
        <v>201</v>
      </c>
      <c r="G2006" s="3">
        <v>39056</v>
      </c>
      <c r="H2006" s="1"/>
      <c r="I2006" s="2">
        <v>11670.43</v>
      </c>
      <c r="J2006" s="2">
        <v>4294.8850000000002</v>
      </c>
      <c r="K2006" s="2">
        <v>4294.8850000000002</v>
      </c>
      <c r="L2006" s="2">
        <v>3655.48</v>
      </c>
      <c r="M2006" s="1"/>
      <c r="N2006" s="5">
        <f t="shared" si="64"/>
        <v>29241.94</v>
      </c>
      <c r="O2006" s="6">
        <f t="shared" si="63"/>
        <v>21184.699999999997</v>
      </c>
      <c r="P2006" s="2">
        <v>30</v>
      </c>
      <c r="Q2006" s="2" t="s">
        <v>37</v>
      </c>
      <c r="R2006" s="2">
        <v>0</v>
      </c>
      <c r="S2006" s="2">
        <v>0</v>
      </c>
      <c r="T2006" s="2">
        <v>0</v>
      </c>
      <c r="U2006" s="2">
        <v>0</v>
      </c>
      <c r="V2006" s="2">
        <v>972.5</v>
      </c>
      <c r="W2006" s="2">
        <v>1803.57</v>
      </c>
      <c r="X2006" s="2">
        <v>0</v>
      </c>
      <c r="Y2006" s="2">
        <v>2550.19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f>VLOOKUP(Tabla3[[#This Row],[Columna1]],Tabla5[#All],3,0)</f>
        <v>0</v>
      </c>
      <c r="AF2006" s="2">
        <v>0</v>
      </c>
      <c r="AG2006" s="2">
        <v>0</v>
      </c>
      <c r="AH2006" s="2">
        <v>0</v>
      </c>
      <c r="AI2006" s="2">
        <v>0</v>
      </c>
      <c r="AJ2006" s="2">
        <v>0</v>
      </c>
      <c r="AK2006" s="2">
        <f>VLOOKUP(Tabla3[[#This Row],[Columna1]],Tabla7[[ID]:[Monto neto de los bonos]],3,0)</f>
        <v>1803.57</v>
      </c>
      <c r="AL2006" s="2">
        <v>0</v>
      </c>
      <c r="AM2006" s="2">
        <v>0</v>
      </c>
      <c r="AN2006" s="2">
        <v>0</v>
      </c>
      <c r="AO2006" s="2">
        <v>0</v>
      </c>
      <c r="AP2006" s="2">
        <v>0</v>
      </c>
      <c r="AQ2006" s="2">
        <v>0</v>
      </c>
      <c r="AR2006" s="2">
        <v>0</v>
      </c>
      <c r="AS2006" s="2">
        <v>3733.22</v>
      </c>
      <c r="AT2006" s="2">
        <v>2488.8200000000002</v>
      </c>
      <c r="AU2006" s="2">
        <v>1835.2</v>
      </c>
      <c r="AV2006" s="2">
        <v>0</v>
      </c>
      <c r="AW2006" s="1"/>
      <c r="AX2006" s="2" t="s">
        <v>422</v>
      </c>
      <c r="AY2006" s="8" t="s">
        <v>428</v>
      </c>
    </row>
    <row r="2007" spans="1:51" ht="13.15" customHeight="1" x14ac:dyDescent="0.25">
      <c r="A2007" s="7">
        <v>22581</v>
      </c>
      <c r="B2007" s="2" t="s">
        <v>1828</v>
      </c>
      <c r="C2007" s="2">
        <v>4385703</v>
      </c>
      <c r="D2007" s="2" t="s">
        <v>188</v>
      </c>
      <c r="E2007" s="2" t="s">
        <v>222</v>
      </c>
      <c r="F2007" s="2" t="s">
        <v>36</v>
      </c>
      <c r="G2007" s="3">
        <v>43952</v>
      </c>
      <c r="H2007" s="1"/>
      <c r="I2007" s="2">
        <v>13165.89</v>
      </c>
      <c r="J2007" s="2">
        <v>2789.65</v>
      </c>
      <c r="K2007" s="2">
        <v>2789.65</v>
      </c>
      <c r="L2007" s="2">
        <v>0</v>
      </c>
      <c r="M2007" s="1"/>
      <c r="N2007" s="5">
        <f t="shared" si="64"/>
        <v>19994.87</v>
      </c>
      <c r="O2007" s="6">
        <f t="shared" si="63"/>
        <v>16532.43</v>
      </c>
      <c r="P2007" s="2">
        <v>30</v>
      </c>
      <c r="Q2007" s="2" t="s">
        <v>37</v>
      </c>
      <c r="R2007" s="2">
        <v>0</v>
      </c>
      <c r="S2007" s="2">
        <v>0</v>
      </c>
      <c r="T2007" s="2">
        <v>0</v>
      </c>
      <c r="U2007" s="2">
        <v>0</v>
      </c>
      <c r="V2007" s="2">
        <v>1249.68</v>
      </c>
      <c r="W2007" s="2">
        <v>0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2">
        <f>VLOOKUP(Tabla3[[#This Row],[Columna1]],Tabla5[#All],3,0)</f>
        <v>0</v>
      </c>
      <c r="AF2007" s="2">
        <v>0</v>
      </c>
      <c r="AG2007" s="2">
        <v>0</v>
      </c>
      <c r="AH2007" s="2">
        <v>0</v>
      </c>
      <c r="AI2007" s="2">
        <v>0</v>
      </c>
      <c r="AJ2007" s="2">
        <v>0</v>
      </c>
      <c r="AK2007" s="2">
        <f>VLOOKUP(Tabla3[[#This Row],[Columna1]],Tabla7[[ID]:[Monto neto de los bonos]],3,0)</f>
        <v>0</v>
      </c>
      <c r="AL2007" s="2">
        <v>0</v>
      </c>
      <c r="AM2007" s="2">
        <v>0</v>
      </c>
      <c r="AN2007" s="2">
        <v>0</v>
      </c>
      <c r="AO2007" s="2">
        <v>0</v>
      </c>
      <c r="AP2007" s="2">
        <v>0</v>
      </c>
      <c r="AQ2007" s="2">
        <v>0</v>
      </c>
      <c r="AR2007" s="2">
        <v>0</v>
      </c>
      <c r="AS2007" s="2">
        <v>0</v>
      </c>
      <c r="AT2007" s="2">
        <v>1999.48</v>
      </c>
      <c r="AU2007" s="2">
        <v>1462.96</v>
      </c>
      <c r="AV2007" s="2">
        <v>0</v>
      </c>
      <c r="AW2007" s="1"/>
      <c r="AX2007" s="2" t="s">
        <v>422</v>
      </c>
      <c r="AY2007" s="8" t="s">
        <v>423</v>
      </c>
    </row>
    <row r="2008" spans="1:51" ht="13.15" customHeight="1" x14ac:dyDescent="0.25">
      <c r="A2008" s="7">
        <v>22881</v>
      </c>
      <c r="B2008" s="2" t="s">
        <v>1829</v>
      </c>
      <c r="C2008" s="2">
        <v>4773903</v>
      </c>
      <c r="D2008" s="2" t="s">
        <v>188</v>
      </c>
      <c r="E2008" s="2" t="s">
        <v>202</v>
      </c>
      <c r="F2008" s="2" t="s">
        <v>193</v>
      </c>
      <c r="G2008" s="3">
        <v>44181</v>
      </c>
      <c r="H2008" s="1"/>
      <c r="I2008" s="2">
        <v>9717.6</v>
      </c>
      <c r="J2008" s="2">
        <v>4447.2349999999997</v>
      </c>
      <c r="K2008" s="2">
        <v>4447.2349999999997</v>
      </c>
      <c r="L2008" s="2">
        <v>0</v>
      </c>
      <c r="M2008" s="1"/>
      <c r="N2008" s="5">
        <f t="shared" si="64"/>
        <v>23873.119999999999</v>
      </c>
      <c r="O2008" s="6">
        <f t="shared" si="63"/>
        <v>18155.28</v>
      </c>
      <c r="P2008" s="2">
        <v>30</v>
      </c>
      <c r="Q2008" s="2" t="s">
        <v>37</v>
      </c>
      <c r="R2008" s="2">
        <v>0</v>
      </c>
      <c r="S2008" s="2">
        <v>0</v>
      </c>
      <c r="T2008" s="2">
        <v>0</v>
      </c>
      <c r="U2008" s="2">
        <v>0</v>
      </c>
      <c r="V2008" s="2">
        <v>893.38</v>
      </c>
      <c r="W2008" s="2">
        <v>1970.03</v>
      </c>
      <c r="X2008" s="2">
        <v>0</v>
      </c>
      <c r="Y2008" s="2">
        <v>2397.64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2">
        <f>VLOOKUP(Tabla3[[#This Row],[Columna1]],Tabla5[#All],3,0)</f>
        <v>0</v>
      </c>
      <c r="AF2008" s="2">
        <v>0</v>
      </c>
      <c r="AG2008" s="2">
        <v>0</v>
      </c>
      <c r="AH2008" s="2">
        <v>0</v>
      </c>
      <c r="AI2008" s="2">
        <v>0</v>
      </c>
      <c r="AJ2008" s="2">
        <v>0</v>
      </c>
      <c r="AK2008" s="2">
        <f>VLOOKUP(Tabla3[[#This Row],[Columna1]],Tabla7[[ID]:[Monto neto de los bonos]],3,0)</f>
        <v>1970.03</v>
      </c>
      <c r="AL2008" s="2">
        <v>0</v>
      </c>
      <c r="AM2008" s="2">
        <v>0</v>
      </c>
      <c r="AN2008" s="2">
        <v>0</v>
      </c>
      <c r="AO2008" s="2">
        <v>0</v>
      </c>
      <c r="AP2008" s="2">
        <v>0</v>
      </c>
      <c r="AQ2008" s="2">
        <v>0</v>
      </c>
      <c r="AR2008" s="2">
        <v>0</v>
      </c>
      <c r="AS2008" s="2">
        <v>2925.8</v>
      </c>
      <c r="AT2008" s="2">
        <v>1950.52</v>
      </c>
      <c r="AU2008" s="2">
        <v>841.52</v>
      </c>
      <c r="AV2008" s="2">
        <v>0</v>
      </c>
      <c r="AW2008" s="1"/>
      <c r="AX2008" s="2" t="s">
        <v>422</v>
      </c>
      <c r="AY2008" s="8" t="s">
        <v>428</v>
      </c>
    </row>
    <row r="2009" spans="1:51" ht="13.15" customHeight="1" x14ac:dyDescent="0.25">
      <c r="A2009" s="7">
        <v>14482</v>
      </c>
      <c r="B2009" s="2" t="s">
        <v>4366</v>
      </c>
      <c r="C2009" s="2">
        <v>1197603</v>
      </c>
      <c r="D2009" s="2" t="s">
        <v>188</v>
      </c>
      <c r="E2009" s="2" t="s">
        <v>260</v>
      </c>
      <c r="F2009" s="2" t="s">
        <v>73</v>
      </c>
      <c r="G2009" s="3">
        <v>43297</v>
      </c>
      <c r="H2009" s="3">
        <v>45716</v>
      </c>
      <c r="I2009" s="2">
        <v>16065.68</v>
      </c>
      <c r="J2009" s="2">
        <v>2959.1</v>
      </c>
      <c r="K2009" s="2">
        <v>2959.1</v>
      </c>
      <c r="L2009" s="1"/>
      <c r="M2009" s="1"/>
      <c r="N2009" s="5">
        <f t="shared" si="64"/>
        <v>21983.879999999997</v>
      </c>
      <c r="O2009" s="6">
        <f t="shared" si="63"/>
        <v>21983.879999999997</v>
      </c>
      <c r="P2009" s="1"/>
      <c r="Q2009" s="2" t="s">
        <v>37</v>
      </c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>
        <f>VLOOKUP(Tabla3[[#This Row],[Columna1]],Tabla5[#All],3,0)</f>
        <v>27231.47</v>
      </c>
      <c r="AF2009" s="1"/>
      <c r="AG2009" s="1"/>
      <c r="AH2009" s="1"/>
      <c r="AI2009" s="1"/>
      <c r="AJ2009" s="1"/>
      <c r="AK2009" s="1">
        <f>VLOOKUP(Tabla3[[#This Row],[Columna1]],Tabla7[[ID]:[Monto neto de los bonos]],3,0)</f>
        <v>21000</v>
      </c>
      <c r="AL2009" s="1"/>
      <c r="AM2009" s="1"/>
      <c r="AN2009" s="1"/>
      <c r="AO2009" s="2"/>
      <c r="AP2009" s="1"/>
      <c r="AQ2009" s="1"/>
      <c r="AR2009" s="1"/>
      <c r="AS2009" s="1"/>
      <c r="AT2009" s="1"/>
      <c r="AU2009" s="1"/>
      <c r="AV2009" s="2">
        <v>0</v>
      </c>
      <c r="AW2009" s="1"/>
      <c r="AX2009" s="2" t="s">
        <v>422</v>
      </c>
      <c r="AY2009" s="8" t="s">
        <v>423</v>
      </c>
    </row>
    <row r="2010" spans="1:51" ht="13.15" customHeight="1" x14ac:dyDescent="0.25">
      <c r="A2010" s="7">
        <v>19692</v>
      </c>
      <c r="B2010" s="2" t="s">
        <v>1830</v>
      </c>
      <c r="C2010" s="2">
        <v>947203</v>
      </c>
      <c r="D2010" s="2" t="s">
        <v>188</v>
      </c>
      <c r="E2010" s="2" t="s">
        <v>205</v>
      </c>
      <c r="F2010" s="2" t="s">
        <v>201</v>
      </c>
      <c r="G2010" s="3">
        <v>42583</v>
      </c>
      <c r="H2010" s="1"/>
      <c r="I2010" s="2">
        <v>11670.43</v>
      </c>
      <c r="J2010" s="2">
        <v>4294.8850000000002</v>
      </c>
      <c r="K2010" s="2">
        <v>4294.8850000000002</v>
      </c>
      <c r="L2010" s="2">
        <v>1505.23</v>
      </c>
      <c r="M2010" s="1"/>
      <c r="N2010" s="5">
        <f t="shared" si="64"/>
        <v>30091.69</v>
      </c>
      <c r="O2010" s="6">
        <f t="shared" si="63"/>
        <v>22992.21</v>
      </c>
      <c r="P2010" s="2">
        <v>30</v>
      </c>
      <c r="Q2010" s="2" t="s">
        <v>37</v>
      </c>
      <c r="R2010" s="2">
        <v>0</v>
      </c>
      <c r="S2010" s="2">
        <v>0</v>
      </c>
      <c r="T2010" s="2">
        <v>0</v>
      </c>
      <c r="U2010" s="2">
        <v>0</v>
      </c>
      <c r="V2010" s="2">
        <v>972.5</v>
      </c>
      <c r="W2010" s="2">
        <v>1803.57</v>
      </c>
      <c r="X2010" s="2">
        <v>0</v>
      </c>
      <c r="Y2010" s="2">
        <v>2550.19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f>VLOOKUP(Tabla3[[#This Row],[Columna1]],Tabla5[#All],3,0)</f>
        <v>0</v>
      </c>
      <c r="AF2010" s="2">
        <v>0</v>
      </c>
      <c r="AG2010" s="2">
        <v>3000</v>
      </c>
      <c r="AH2010" s="2">
        <v>0</v>
      </c>
      <c r="AI2010" s="2">
        <v>0</v>
      </c>
      <c r="AJ2010" s="2">
        <v>0</v>
      </c>
      <c r="AK2010" s="2">
        <f>VLOOKUP(Tabla3[[#This Row],[Columna1]],Tabla7[[ID]:[Monto neto de los bonos]],3,0)</f>
        <v>4803.57</v>
      </c>
      <c r="AL2010" s="2">
        <v>0</v>
      </c>
      <c r="AM2010" s="2">
        <v>1270</v>
      </c>
      <c r="AN2010" s="2">
        <v>0</v>
      </c>
      <c r="AO2010" s="2">
        <v>0</v>
      </c>
      <c r="AP2010" s="2">
        <v>0</v>
      </c>
      <c r="AQ2010" s="2">
        <v>0</v>
      </c>
      <c r="AR2010" s="2">
        <v>0</v>
      </c>
      <c r="AS2010" s="2">
        <v>3410.68</v>
      </c>
      <c r="AT2010" s="2">
        <v>2273.7800000000002</v>
      </c>
      <c r="AU2010" s="2">
        <v>1415.02</v>
      </c>
      <c r="AV2010" s="2">
        <v>0</v>
      </c>
      <c r="AW2010" s="1"/>
      <c r="AX2010" s="2" t="s">
        <v>422</v>
      </c>
      <c r="AY2010" s="8" t="s">
        <v>428</v>
      </c>
    </row>
    <row r="2011" spans="1:51" ht="13.15" customHeight="1" x14ac:dyDescent="0.25">
      <c r="A2011" s="7">
        <v>21616</v>
      </c>
      <c r="B2011" s="2" t="s">
        <v>4452</v>
      </c>
      <c r="C2011" s="2">
        <v>3087203</v>
      </c>
      <c r="D2011" s="2" t="s">
        <v>188</v>
      </c>
      <c r="E2011" s="2" t="s">
        <v>202</v>
      </c>
      <c r="F2011" s="2" t="s">
        <v>193</v>
      </c>
      <c r="G2011" s="3">
        <v>43435</v>
      </c>
      <c r="H2011" s="1"/>
      <c r="I2011" s="2">
        <v>9717.6</v>
      </c>
      <c r="J2011" s="2">
        <v>4447.2349999999997</v>
      </c>
      <c r="K2011" s="2">
        <v>4447.2349999999997</v>
      </c>
      <c r="L2011" s="2">
        <v>1691.11</v>
      </c>
      <c r="M2011" s="1"/>
      <c r="N2011" s="5">
        <f t="shared" si="64"/>
        <v>25564.23</v>
      </c>
      <c r="O2011" s="6">
        <f t="shared" si="63"/>
        <v>19171.830000000002</v>
      </c>
      <c r="P2011" s="2">
        <v>30</v>
      </c>
      <c r="Q2011" s="2" t="s">
        <v>37</v>
      </c>
      <c r="R2011" s="2">
        <v>0</v>
      </c>
      <c r="S2011" s="2">
        <v>0</v>
      </c>
      <c r="T2011" s="2">
        <v>0</v>
      </c>
      <c r="U2011" s="2">
        <v>0</v>
      </c>
      <c r="V2011" s="2">
        <v>893.38</v>
      </c>
      <c r="W2011" s="2">
        <v>1970.03</v>
      </c>
      <c r="X2011" s="2">
        <v>0</v>
      </c>
      <c r="Y2011" s="2">
        <v>2397.64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f>VLOOKUP(Tabla3[[#This Row],[Columna1]],Tabla5[#All],3,0)</f>
        <v>0</v>
      </c>
      <c r="AF2011" s="2">
        <v>0</v>
      </c>
      <c r="AG2011" s="2">
        <v>0</v>
      </c>
      <c r="AH2011" s="2">
        <v>0</v>
      </c>
      <c r="AI2011" s="2">
        <v>0</v>
      </c>
      <c r="AJ2011" s="2">
        <v>0</v>
      </c>
      <c r="AK2011" s="2">
        <f>VLOOKUP(Tabla3[[#This Row],[Columna1]],Tabla7[[ID]:[Monto neto de los bonos]],3,0)</f>
        <v>1970.03</v>
      </c>
      <c r="AL2011" s="2">
        <v>0</v>
      </c>
      <c r="AM2011" s="2">
        <v>0</v>
      </c>
      <c r="AN2011" s="2">
        <v>0</v>
      </c>
      <c r="AO2011" s="2">
        <v>0</v>
      </c>
      <c r="AP2011" s="2">
        <v>0</v>
      </c>
      <c r="AQ2011" s="2">
        <v>0</v>
      </c>
      <c r="AR2011" s="2">
        <v>0</v>
      </c>
      <c r="AS2011" s="2">
        <v>3179.46</v>
      </c>
      <c r="AT2011" s="2">
        <v>2119.64</v>
      </c>
      <c r="AU2011" s="2">
        <v>1093.3</v>
      </c>
      <c r="AV2011" s="2">
        <v>0</v>
      </c>
      <c r="AW2011" s="1"/>
      <c r="AX2011" s="2" t="s">
        <v>422</v>
      </c>
      <c r="AY2011" s="8" t="s">
        <v>428</v>
      </c>
    </row>
    <row r="2012" spans="1:51" ht="13.15" customHeight="1" x14ac:dyDescent="0.25">
      <c r="A2012" s="7">
        <v>14056</v>
      </c>
      <c r="B2012" s="2" t="s">
        <v>1831</v>
      </c>
      <c r="C2012" s="2">
        <v>138003</v>
      </c>
      <c r="D2012" s="2" t="s">
        <v>188</v>
      </c>
      <c r="E2012" s="2" t="s">
        <v>192</v>
      </c>
      <c r="F2012" s="2" t="s">
        <v>201</v>
      </c>
      <c r="G2012" s="3">
        <v>41835</v>
      </c>
      <c r="H2012" s="1"/>
      <c r="I2012" s="2">
        <v>11670.43</v>
      </c>
      <c r="J2012" s="2">
        <v>4294.8850000000002</v>
      </c>
      <c r="K2012" s="2">
        <v>4294.8850000000002</v>
      </c>
      <c r="L2012" s="2">
        <v>3149.31</v>
      </c>
      <c r="M2012" s="1"/>
      <c r="N2012" s="5">
        <f t="shared" si="64"/>
        <v>28735.77</v>
      </c>
      <c r="O2012" s="6">
        <f t="shared" si="63"/>
        <v>20913.190000000002</v>
      </c>
      <c r="P2012" s="2">
        <v>30</v>
      </c>
      <c r="Q2012" s="2" t="s">
        <v>37</v>
      </c>
      <c r="R2012" s="2">
        <v>0</v>
      </c>
      <c r="S2012" s="2">
        <v>0</v>
      </c>
      <c r="T2012" s="2">
        <v>0</v>
      </c>
      <c r="U2012" s="2">
        <v>0</v>
      </c>
      <c r="V2012" s="2">
        <v>972.5</v>
      </c>
      <c r="W2012" s="2">
        <v>1803.57</v>
      </c>
      <c r="X2012" s="2">
        <v>0</v>
      </c>
      <c r="Y2012" s="2">
        <v>2550.19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f>VLOOKUP(Tabla3[[#This Row],[Columna1]],Tabla5[#All],3,0)</f>
        <v>0</v>
      </c>
      <c r="AF2012" s="2">
        <v>0</v>
      </c>
      <c r="AG2012" s="2">
        <v>0</v>
      </c>
      <c r="AH2012" s="2">
        <v>0</v>
      </c>
      <c r="AI2012" s="2">
        <v>0</v>
      </c>
      <c r="AJ2012" s="2">
        <v>0</v>
      </c>
      <c r="AK2012" s="2">
        <f>VLOOKUP(Tabla3[[#This Row],[Columna1]],Tabla7[[ID]:[Monto neto de los bonos]],3,0)</f>
        <v>1803.57</v>
      </c>
      <c r="AL2012" s="2">
        <v>0</v>
      </c>
      <c r="AM2012" s="2">
        <v>0</v>
      </c>
      <c r="AN2012" s="2">
        <v>1270</v>
      </c>
      <c r="AO2012" s="2">
        <v>0</v>
      </c>
      <c r="AP2012" s="2">
        <v>0</v>
      </c>
      <c r="AQ2012" s="2">
        <v>0</v>
      </c>
      <c r="AR2012" s="2">
        <v>0</v>
      </c>
      <c r="AS2012" s="2">
        <v>3657.3</v>
      </c>
      <c r="AT2012" s="2">
        <v>2438.1999999999998</v>
      </c>
      <c r="AU2012" s="2">
        <v>1727.08</v>
      </c>
      <c r="AV2012" s="2">
        <v>0</v>
      </c>
      <c r="AW2012" s="1"/>
      <c r="AX2012" s="2" t="s">
        <v>422</v>
      </c>
      <c r="AY2012" s="8" t="s">
        <v>428</v>
      </c>
    </row>
    <row r="2013" spans="1:51" ht="13.15" customHeight="1" x14ac:dyDescent="0.25">
      <c r="A2013" s="7">
        <v>17547</v>
      </c>
      <c r="B2013" s="2" t="s">
        <v>1832</v>
      </c>
      <c r="C2013" s="2">
        <v>221403</v>
      </c>
      <c r="D2013" s="2" t="s">
        <v>188</v>
      </c>
      <c r="E2013" s="2" t="s">
        <v>225</v>
      </c>
      <c r="F2013" s="2" t="s">
        <v>36</v>
      </c>
      <c r="G2013" s="3">
        <v>41275</v>
      </c>
      <c r="H2013" s="1"/>
      <c r="I2013" s="2">
        <v>13165.89</v>
      </c>
      <c r="J2013" s="2">
        <v>2789.65</v>
      </c>
      <c r="K2013" s="2">
        <v>2789.65</v>
      </c>
      <c r="L2013" s="2">
        <v>1032.5999999999999</v>
      </c>
      <c r="M2013" s="1"/>
      <c r="N2013" s="5">
        <f t="shared" si="64"/>
        <v>23233.729999999996</v>
      </c>
      <c r="O2013" s="6">
        <f t="shared" si="63"/>
        <v>19477.409999999996</v>
      </c>
      <c r="P2013" s="2">
        <v>30</v>
      </c>
      <c r="Q2013" s="2" t="s">
        <v>37</v>
      </c>
      <c r="R2013" s="2">
        <v>0</v>
      </c>
      <c r="S2013" s="2">
        <v>0</v>
      </c>
      <c r="T2013" s="2">
        <v>0</v>
      </c>
      <c r="U2013" s="2">
        <v>0</v>
      </c>
      <c r="V2013" s="2">
        <v>1249.68</v>
      </c>
      <c r="W2013" s="2">
        <v>0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2206.2600000000002</v>
      </c>
      <c r="AE2013" s="2">
        <f>VLOOKUP(Tabla3[[#This Row],[Columna1]],Tabla5[#All],3,0)</f>
        <v>2206.2600000000002</v>
      </c>
      <c r="AF2013" s="2">
        <v>0</v>
      </c>
      <c r="AG2013" s="2">
        <v>0</v>
      </c>
      <c r="AH2013" s="2">
        <v>0</v>
      </c>
      <c r="AI2013" s="2">
        <v>0</v>
      </c>
      <c r="AJ2013" s="2">
        <v>0</v>
      </c>
      <c r="AK2013" s="2">
        <f>VLOOKUP(Tabla3[[#This Row],[Columna1]],Tabla7[[ID]:[Monto neto de los bonos]],3,0)</f>
        <v>0</v>
      </c>
      <c r="AL2013" s="2">
        <v>0</v>
      </c>
      <c r="AM2013" s="2">
        <v>0</v>
      </c>
      <c r="AN2013" s="2">
        <v>0</v>
      </c>
      <c r="AO2013" s="2">
        <v>0</v>
      </c>
      <c r="AP2013" s="2">
        <v>0</v>
      </c>
      <c r="AQ2013" s="2">
        <v>0</v>
      </c>
      <c r="AR2013" s="2">
        <v>0</v>
      </c>
      <c r="AS2013" s="2">
        <v>0</v>
      </c>
      <c r="AT2013" s="2">
        <v>2102.7399999999998</v>
      </c>
      <c r="AU2013" s="2">
        <v>1653.58</v>
      </c>
      <c r="AV2013" s="2">
        <v>0</v>
      </c>
      <c r="AW2013" s="1"/>
      <c r="AX2013" s="2" t="s">
        <v>422</v>
      </c>
      <c r="AY2013" s="8" t="s">
        <v>423</v>
      </c>
    </row>
    <row r="2014" spans="1:51" ht="13.15" customHeight="1" x14ac:dyDescent="0.25">
      <c r="A2014" s="7">
        <v>23887</v>
      </c>
      <c r="B2014" s="2" t="s">
        <v>4294</v>
      </c>
      <c r="C2014" s="2">
        <v>5505803</v>
      </c>
      <c r="D2014" s="2" t="s">
        <v>188</v>
      </c>
      <c r="E2014" s="2" t="s">
        <v>213</v>
      </c>
      <c r="F2014" s="2" t="s">
        <v>41</v>
      </c>
      <c r="G2014" s="3">
        <v>44986</v>
      </c>
      <c r="H2014" s="1"/>
      <c r="I2014" s="2">
        <v>8542.57</v>
      </c>
      <c r="J2014" s="2">
        <v>2234.4899999999998</v>
      </c>
      <c r="K2014" s="2">
        <v>2234.4899999999998</v>
      </c>
      <c r="L2014" s="2">
        <v>0</v>
      </c>
      <c r="M2014" s="1"/>
      <c r="N2014" s="5">
        <f t="shared" si="64"/>
        <v>13011.55</v>
      </c>
      <c r="O2014" s="6">
        <f t="shared" si="63"/>
        <v>11093.93</v>
      </c>
      <c r="P2014" s="2">
        <v>30</v>
      </c>
      <c r="Q2014" s="2" t="s">
        <v>37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0</v>
      </c>
      <c r="X2014" s="2">
        <v>0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f>VLOOKUP(Tabla3[[#This Row],[Columna1]],Tabla5[#All],3,0)</f>
        <v>0</v>
      </c>
      <c r="AF2014" s="2">
        <v>0</v>
      </c>
      <c r="AG2014" s="2">
        <v>0</v>
      </c>
      <c r="AH2014" s="2">
        <v>0</v>
      </c>
      <c r="AI2014" s="2">
        <v>0</v>
      </c>
      <c r="AJ2014" s="2">
        <v>0</v>
      </c>
      <c r="AK2014" s="2">
        <f>VLOOKUP(Tabla3[[#This Row],[Columna1]],Tabla7[[ID]:[Monto neto de los bonos]],3,0)</f>
        <v>0</v>
      </c>
      <c r="AL2014" s="2">
        <v>0</v>
      </c>
      <c r="AM2014" s="2">
        <v>0</v>
      </c>
      <c r="AN2014" s="2">
        <v>0</v>
      </c>
      <c r="AO2014" s="2">
        <v>0</v>
      </c>
      <c r="AP2014" s="2">
        <v>0</v>
      </c>
      <c r="AQ2014" s="2">
        <v>0</v>
      </c>
      <c r="AR2014" s="2">
        <v>0</v>
      </c>
      <c r="AS2014" s="2">
        <v>0</v>
      </c>
      <c r="AT2014" s="2">
        <v>1301.1600000000001</v>
      </c>
      <c r="AU2014" s="2">
        <v>616.46</v>
      </c>
      <c r="AV2014" s="2">
        <v>0</v>
      </c>
      <c r="AW2014" s="1"/>
      <c r="AX2014" s="2" t="s">
        <v>422</v>
      </c>
      <c r="AY2014" s="8" t="s">
        <v>423</v>
      </c>
    </row>
    <row r="2015" spans="1:51" ht="13.15" customHeight="1" x14ac:dyDescent="0.25">
      <c r="A2015" s="7">
        <v>19029</v>
      </c>
      <c r="B2015" s="2" t="s">
        <v>1833</v>
      </c>
      <c r="C2015" s="2">
        <v>307303</v>
      </c>
      <c r="D2015" s="2" t="s">
        <v>188</v>
      </c>
      <c r="E2015" s="2" t="s">
        <v>192</v>
      </c>
      <c r="F2015" s="2" t="s">
        <v>193</v>
      </c>
      <c r="G2015" s="3">
        <v>42087</v>
      </c>
      <c r="H2015" s="1"/>
      <c r="I2015" s="2">
        <v>9717.6</v>
      </c>
      <c r="J2015" s="2">
        <v>4447.2349999999997</v>
      </c>
      <c r="K2015" s="2">
        <v>4447.2349999999997</v>
      </c>
      <c r="L2015" s="2">
        <v>3387.79</v>
      </c>
      <c r="M2015" s="1"/>
      <c r="N2015" s="5">
        <f t="shared" si="64"/>
        <v>27260.91</v>
      </c>
      <c r="O2015" s="6">
        <f t="shared" si="63"/>
        <v>20757.439999999999</v>
      </c>
      <c r="P2015" s="2">
        <v>30</v>
      </c>
      <c r="Q2015" s="2" t="s">
        <v>37</v>
      </c>
      <c r="R2015" s="2">
        <v>0</v>
      </c>
      <c r="S2015" s="2">
        <v>0</v>
      </c>
      <c r="T2015" s="2">
        <v>0</v>
      </c>
      <c r="U2015" s="2">
        <v>0</v>
      </c>
      <c r="V2015" s="2">
        <v>893.38</v>
      </c>
      <c r="W2015" s="2">
        <v>1970.03</v>
      </c>
      <c r="X2015" s="2">
        <v>0</v>
      </c>
      <c r="Y2015" s="2">
        <v>2397.64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f>VLOOKUP(Tabla3[[#This Row],[Columna1]],Tabla5[#All],3,0)</f>
        <v>0</v>
      </c>
      <c r="AF2015" s="2">
        <v>0</v>
      </c>
      <c r="AG2015" s="2">
        <v>0</v>
      </c>
      <c r="AH2015" s="2">
        <v>0</v>
      </c>
      <c r="AI2015" s="2">
        <v>0</v>
      </c>
      <c r="AJ2015" s="2">
        <v>0</v>
      </c>
      <c r="AK2015" s="2">
        <f>VLOOKUP(Tabla3[[#This Row],[Columna1]],Tabla7[[ID]:[Monto neto de los bonos]],3,0)</f>
        <v>1970.03</v>
      </c>
      <c r="AL2015" s="2">
        <v>0</v>
      </c>
      <c r="AM2015" s="2">
        <v>0</v>
      </c>
      <c r="AN2015" s="2">
        <v>1270</v>
      </c>
      <c r="AO2015" s="2">
        <v>0</v>
      </c>
      <c r="AP2015" s="2">
        <v>0</v>
      </c>
      <c r="AQ2015" s="2">
        <v>0</v>
      </c>
      <c r="AR2015" s="2">
        <v>0</v>
      </c>
      <c r="AS2015" s="2">
        <v>3219</v>
      </c>
      <c r="AT2015" s="2">
        <v>2146</v>
      </c>
      <c r="AU2015" s="2">
        <v>1138.47</v>
      </c>
      <c r="AV2015" s="2">
        <v>0</v>
      </c>
      <c r="AW2015" s="1"/>
      <c r="AX2015" s="2" t="s">
        <v>422</v>
      </c>
      <c r="AY2015" s="8" t="s">
        <v>428</v>
      </c>
    </row>
    <row r="2016" spans="1:51" ht="13.15" customHeight="1" x14ac:dyDescent="0.25">
      <c r="A2016" s="7">
        <v>16198</v>
      </c>
      <c r="B2016" s="2" t="s">
        <v>1834</v>
      </c>
      <c r="C2016" s="2">
        <v>5468003</v>
      </c>
      <c r="D2016" s="2" t="s">
        <v>188</v>
      </c>
      <c r="E2016" s="2" t="s">
        <v>246</v>
      </c>
      <c r="F2016" s="2" t="s">
        <v>36</v>
      </c>
      <c r="G2016" s="3">
        <v>40520</v>
      </c>
      <c r="H2016" s="1"/>
      <c r="I2016" s="2">
        <v>13165.89</v>
      </c>
      <c r="J2016" s="2">
        <v>2789.65</v>
      </c>
      <c r="K2016" s="2">
        <v>2789.65</v>
      </c>
      <c r="L2016" s="2">
        <v>2393.8200000000002</v>
      </c>
      <c r="M2016" s="1"/>
      <c r="N2016" s="5">
        <f t="shared" si="64"/>
        <v>24131.289999999997</v>
      </c>
      <c r="O2016" s="6">
        <f t="shared" si="63"/>
        <v>20339.969999999994</v>
      </c>
      <c r="P2016" s="2">
        <v>30</v>
      </c>
      <c r="Q2016" s="2" t="s">
        <v>37</v>
      </c>
      <c r="R2016" s="2">
        <v>0</v>
      </c>
      <c r="S2016" s="2">
        <v>0</v>
      </c>
      <c r="T2016" s="2">
        <v>0</v>
      </c>
      <c r="U2016" s="2">
        <v>0</v>
      </c>
      <c r="V2016" s="2">
        <v>0</v>
      </c>
      <c r="W2016" s="2">
        <v>0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2992.28</v>
      </c>
      <c r="AE2016" s="2">
        <f>VLOOKUP(Tabla3[[#This Row],[Columna1]],Tabla5[#All],3,0)</f>
        <v>2992.28</v>
      </c>
      <c r="AF2016" s="2">
        <v>0</v>
      </c>
      <c r="AG2016" s="2">
        <v>0</v>
      </c>
      <c r="AH2016" s="2">
        <v>0</v>
      </c>
      <c r="AI2016" s="2">
        <v>0</v>
      </c>
      <c r="AJ2016" s="2">
        <v>0</v>
      </c>
      <c r="AK2016" s="2">
        <f>VLOOKUP(Tabla3[[#This Row],[Columna1]],Tabla7[[ID]:[Monto neto de los bonos]],3,0)</f>
        <v>0</v>
      </c>
      <c r="AL2016" s="2">
        <v>0</v>
      </c>
      <c r="AM2016" s="2">
        <v>0</v>
      </c>
      <c r="AN2016" s="2">
        <v>0</v>
      </c>
      <c r="AO2016" s="2">
        <v>0</v>
      </c>
      <c r="AP2016" s="2">
        <v>0</v>
      </c>
      <c r="AQ2016" s="2">
        <v>0</v>
      </c>
      <c r="AR2016" s="2">
        <v>0</v>
      </c>
      <c r="AS2016" s="2">
        <v>0</v>
      </c>
      <c r="AT2016" s="2">
        <v>2113.9</v>
      </c>
      <c r="AU2016" s="2">
        <v>1677.42</v>
      </c>
      <c r="AV2016" s="2">
        <v>0</v>
      </c>
      <c r="AW2016" s="1"/>
      <c r="AX2016" s="2" t="s">
        <v>422</v>
      </c>
      <c r="AY2016" s="8" t="s">
        <v>423</v>
      </c>
    </row>
    <row r="2017" spans="1:51" ht="13.15" customHeight="1" x14ac:dyDescent="0.25">
      <c r="A2017" s="7">
        <v>25257</v>
      </c>
      <c r="B2017" s="2" t="s">
        <v>4550</v>
      </c>
      <c r="C2017" s="2">
        <v>6552003</v>
      </c>
      <c r="D2017" s="2" t="s">
        <v>188</v>
      </c>
      <c r="E2017" s="2" t="s">
        <v>206</v>
      </c>
      <c r="F2017" s="2" t="s">
        <v>193</v>
      </c>
      <c r="G2017" s="3">
        <v>45597</v>
      </c>
      <c r="H2017" s="1"/>
      <c r="I2017" s="2">
        <v>9717.6</v>
      </c>
      <c r="J2017" s="2">
        <v>4447.2349999999997</v>
      </c>
      <c r="K2017" s="2">
        <v>4447.2349999999997</v>
      </c>
      <c r="L2017" s="2">
        <v>0</v>
      </c>
      <c r="M2017" s="1"/>
      <c r="N2017" s="5">
        <f t="shared" si="64"/>
        <v>24848.39</v>
      </c>
      <c r="O2017" s="6">
        <f t="shared" si="63"/>
        <v>18155.289999999997</v>
      </c>
      <c r="P2017" s="2">
        <v>30</v>
      </c>
      <c r="Q2017" s="2" t="s">
        <v>37</v>
      </c>
      <c r="R2017" s="2">
        <v>0</v>
      </c>
      <c r="S2017" s="2">
        <v>0</v>
      </c>
      <c r="T2017" s="2">
        <v>0</v>
      </c>
      <c r="U2017" s="2">
        <v>0</v>
      </c>
      <c r="V2017" s="2">
        <v>893.38</v>
      </c>
      <c r="W2017" s="2">
        <v>1970.03</v>
      </c>
      <c r="X2017" s="2">
        <v>0</v>
      </c>
      <c r="Y2017" s="2">
        <v>3372.91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2">
        <f>VLOOKUP(Tabla3[[#This Row],[Columna1]],Tabla5[#All],3,0)</f>
        <v>0</v>
      </c>
      <c r="AF2017" s="2">
        <v>0</v>
      </c>
      <c r="AG2017" s="2">
        <v>0</v>
      </c>
      <c r="AH2017" s="2">
        <v>0</v>
      </c>
      <c r="AI2017" s="2">
        <v>0</v>
      </c>
      <c r="AJ2017" s="2">
        <v>0</v>
      </c>
      <c r="AK2017" s="2">
        <f>VLOOKUP(Tabla3[[#This Row],[Columna1]],Tabla7[[ID]:[Monto neto de los bonos]],3,0)</f>
        <v>4345.97</v>
      </c>
      <c r="AL2017" s="2">
        <v>0</v>
      </c>
      <c r="AM2017" s="2">
        <v>0</v>
      </c>
      <c r="AN2017" s="2">
        <v>0</v>
      </c>
      <c r="AO2017" s="2">
        <v>0</v>
      </c>
      <c r="AP2017" s="2">
        <v>0</v>
      </c>
      <c r="AQ2017" s="2">
        <v>0</v>
      </c>
      <c r="AR2017" s="2">
        <v>0</v>
      </c>
      <c r="AS2017" s="2">
        <v>3901.06</v>
      </c>
      <c r="AT2017" s="2">
        <v>1950.52</v>
      </c>
      <c r="AU2017" s="2">
        <v>841.52</v>
      </c>
      <c r="AV2017" s="2">
        <v>0</v>
      </c>
      <c r="AW2017" s="1"/>
      <c r="AX2017" s="2" t="s">
        <v>422</v>
      </c>
      <c r="AY2017" s="8" t="s">
        <v>428</v>
      </c>
    </row>
    <row r="2018" spans="1:51" ht="13.15" customHeight="1" x14ac:dyDescent="0.25">
      <c r="A2018" s="7">
        <v>22290</v>
      </c>
      <c r="B2018" s="2" t="s">
        <v>1835</v>
      </c>
      <c r="C2018" s="2">
        <v>3973203</v>
      </c>
      <c r="D2018" s="2" t="s">
        <v>188</v>
      </c>
      <c r="E2018" s="2" t="s">
        <v>190</v>
      </c>
      <c r="F2018" s="2" t="s">
        <v>191</v>
      </c>
      <c r="G2018" s="3">
        <v>43815</v>
      </c>
      <c r="H2018" s="1"/>
      <c r="I2018" s="2">
        <v>9708.5300000000007</v>
      </c>
      <c r="J2018" s="2">
        <v>4443.09</v>
      </c>
      <c r="K2018" s="2">
        <v>4443.09</v>
      </c>
      <c r="L2018" s="2">
        <v>1807.82</v>
      </c>
      <c r="M2018" s="1"/>
      <c r="N2018" s="5">
        <f t="shared" si="64"/>
        <v>24327.49</v>
      </c>
      <c r="O2018" s="6">
        <f t="shared" si="63"/>
        <v>17893.29</v>
      </c>
      <c r="P2018" s="2">
        <v>30</v>
      </c>
      <c r="Q2018" s="2" t="s">
        <v>37</v>
      </c>
      <c r="R2018" s="2">
        <v>0</v>
      </c>
      <c r="S2018" s="2">
        <v>0</v>
      </c>
      <c r="T2018" s="2">
        <v>0</v>
      </c>
      <c r="U2018" s="2">
        <v>0</v>
      </c>
      <c r="V2018" s="2">
        <v>892.56</v>
      </c>
      <c r="W2018" s="2">
        <v>3032.4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2">
        <f>VLOOKUP(Tabla3[[#This Row],[Columna1]],Tabla5[#All],3,0)</f>
        <v>0</v>
      </c>
      <c r="AF2018" s="2">
        <v>0</v>
      </c>
      <c r="AG2018" s="2">
        <v>0</v>
      </c>
      <c r="AH2018" s="2">
        <v>0</v>
      </c>
      <c r="AI2018" s="2">
        <v>0</v>
      </c>
      <c r="AJ2018" s="2">
        <v>0</v>
      </c>
      <c r="AK2018" s="2">
        <f>VLOOKUP(Tabla3[[#This Row],[Columna1]],Tabla7[[ID]:[Monto neto de los bonos]],3,0)</f>
        <v>3032.4</v>
      </c>
      <c r="AL2018" s="2">
        <v>0</v>
      </c>
      <c r="AM2018" s="2">
        <v>0</v>
      </c>
      <c r="AN2018" s="2">
        <v>0</v>
      </c>
      <c r="AO2018" s="2">
        <v>0</v>
      </c>
      <c r="AP2018" s="2">
        <v>0</v>
      </c>
      <c r="AQ2018" s="2">
        <v>0</v>
      </c>
      <c r="AR2018" s="2">
        <v>0</v>
      </c>
      <c r="AS2018" s="2">
        <v>3194.28</v>
      </c>
      <c r="AT2018" s="2">
        <v>2129.52</v>
      </c>
      <c r="AU2018" s="2">
        <v>1110.4000000000001</v>
      </c>
      <c r="AV2018" s="2">
        <v>0</v>
      </c>
      <c r="AW2018" s="1"/>
      <c r="AX2018" s="2" t="s">
        <v>422</v>
      </c>
      <c r="AY2018" s="8" t="s">
        <v>423</v>
      </c>
    </row>
    <row r="2019" spans="1:51" ht="13.15" customHeight="1" x14ac:dyDescent="0.25">
      <c r="A2019" s="7">
        <v>17967</v>
      </c>
      <c r="B2019" s="2" t="s">
        <v>1836</v>
      </c>
      <c r="C2019" s="2">
        <v>238903</v>
      </c>
      <c r="D2019" s="2" t="s">
        <v>188</v>
      </c>
      <c r="E2019" s="2" t="s">
        <v>202</v>
      </c>
      <c r="F2019" s="2" t="s">
        <v>193</v>
      </c>
      <c r="G2019" s="3">
        <v>41529</v>
      </c>
      <c r="H2019" s="1"/>
      <c r="I2019" s="2">
        <v>9717.6</v>
      </c>
      <c r="J2019" s="2">
        <v>4447.2349999999997</v>
      </c>
      <c r="K2019" s="2">
        <v>4447.2349999999997</v>
      </c>
      <c r="L2019" s="2">
        <v>2967.08</v>
      </c>
      <c r="M2019" s="1"/>
      <c r="N2019" s="5">
        <f t="shared" si="64"/>
        <v>26840.2</v>
      </c>
      <c r="O2019" s="6">
        <f t="shared" si="63"/>
        <v>19909.199999999997</v>
      </c>
      <c r="P2019" s="2">
        <v>30</v>
      </c>
      <c r="Q2019" s="2" t="s">
        <v>37</v>
      </c>
      <c r="R2019" s="2">
        <v>0</v>
      </c>
      <c r="S2019" s="2">
        <v>0</v>
      </c>
      <c r="T2019" s="2">
        <v>0</v>
      </c>
      <c r="U2019" s="2">
        <v>0</v>
      </c>
      <c r="V2019" s="2">
        <v>893.38</v>
      </c>
      <c r="W2019" s="2">
        <v>1970.03</v>
      </c>
      <c r="X2019" s="2">
        <v>0</v>
      </c>
      <c r="Y2019" s="2">
        <v>2397.64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2">
        <f>VLOOKUP(Tabla3[[#This Row],[Columna1]],Tabla5[#All],3,0)</f>
        <v>0</v>
      </c>
      <c r="AF2019" s="2">
        <v>0</v>
      </c>
      <c r="AG2019" s="2">
        <v>0</v>
      </c>
      <c r="AH2019" s="2">
        <v>0</v>
      </c>
      <c r="AI2019" s="2">
        <v>0</v>
      </c>
      <c r="AJ2019" s="2">
        <v>0</v>
      </c>
      <c r="AK2019" s="2">
        <f>VLOOKUP(Tabla3[[#This Row],[Columna1]],Tabla7[[ID]:[Monto neto de los bonos]],3,0)</f>
        <v>3327.71</v>
      </c>
      <c r="AL2019" s="2">
        <v>0</v>
      </c>
      <c r="AM2019" s="2">
        <v>0</v>
      </c>
      <c r="AN2019" s="2">
        <v>0</v>
      </c>
      <c r="AO2019" s="2">
        <v>0</v>
      </c>
      <c r="AP2019" s="2">
        <v>0</v>
      </c>
      <c r="AQ2019" s="2">
        <v>0</v>
      </c>
      <c r="AR2019" s="2">
        <v>0</v>
      </c>
      <c r="AS2019" s="2">
        <v>3370.86</v>
      </c>
      <c r="AT2019" s="2">
        <v>2247.2399999999998</v>
      </c>
      <c r="AU2019" s="2">
        <v>1312.9</v>
      </c>
      <c r="AV2019" s="2">
        <v>0</v>
      </c>
      <c r="AW2019" s="1"/>
      <c r="AX2019" s="2" t="s">
        <v>422</v>
      </c>
      <c r="AY2019" s="8" t="s">
        <v>428</v>
      </c>
    </row>
    <row r="2020" spans="1:51" ht="13.15" customHeight="1" x14ac:dyDescent="0.25">
      <c r="A2020" s="7">
        <v>17590</v>
      </c>
      <c r="B2020" s="2" t="s">
        <v>4280</v>
      </c>
      <c r="C2020" s="2">
        <v>223903</v>
      </c>
      <c r="D2020" s="2" t="s">
        <v>188</v>
      </c>
      <c r="E2020" s="2" t="s">
        <v>200</v>
      </c>
      <c r="F2020" s="2" t="s">
        <v>201</v>
      </c>
      <c r="G2020" s="3">
        <v>41349</v>
      </c>
      <c r="H2020" s="1"/>
      <c r="I2020" s="2">
        <v>11670.43</v>
      </c>
      <c r="J2020" s="2">
        <v>4294.8850000000002</v>
      </c>
      <c r="K2020" s="2">
        <v>4294.8850000000002</v>
      </c>
      <c r="L2020" s="2">
        <v>3169.44</v>
      </c>
      <c r="M2020" s="1"/>
      <c r="N2020" s="5">
        <f t="shared" si="64"/>
        <v>28755.899999999998</v>
      </c>
      <c r="O2020" s="6">
        <f t="shared" si="63"/>
        <v>20923.999999999996</v>
      </c>
      <c r="P2020" s="2">
        <v>30</v>
      </c>
      <c r="Q2020" s="2" t="s">
        <v>37</v>
      </c>
      <c r="R2020" s="2">
        <v>0</v>
      </c>
      <c r="S2020" s="2">
        <v>0</v>
      </c>
      <c r="T2020" s="2">
        <v>0</v>
      </c>
      <c r="U2020" s="2">
        <v>0</v>
      </c>
      <c r="V2020" s="2">
        <v>972.5</v>
      </c>
      <c r="W2020" s="2">
        <v>1803.57</v>
      </c>
      <c r="X2020" s="2">
        <v>0</v>
      </c>
      <c r="Y2020" s="2">
        <v>2550.19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f>VLOOKUP(Tabla3[[#This Row],[Columna1]],Tabla5[#All],3,0)</f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f>VLOOKUP(Tabla3[[#This Row],[Columna1]],Tabla7[[ID]:[Monto neto de los bonos]],3,0)</f>
        <v>1803.57</v>
      </c>
      <c r="AL2020" s="2">
        <v>0</v>
      </c>
      <c r="AM2020" s="2">
        <v>0</v>
      </c>
      <c r="AN2020" s="2">
        <v>0</v>
      </c>
      <c r="AO2020" s="2">
        <v>0</v>
      </c>
      <c r="AP2020" s="2">
        <v>0</v>
      </c>
      <c r="AQ2020" s="2">
        <v>0</v>
      </c>
      <c r="AR2020" s="2">
        <v>0</v>
      </c>
      <c r="AS2020" s="2">
        <v>3660.32</v>
      </c>
      <c r="AT2020" s="2">
        <v>2440.1999999999998</v>
      </c>
      <c r="AU2020" s="2">
        <v>1731.38</v>
      </c>
      <c r="AV2020" s="2">
        <v>0</v>
      </c>
      <c r="AW2020" s="1"/>
      <c r="AX2020" s="2" t="s">
        <v>422</v>
      </c>
      <c r="AY2020" s="8" t="s">
        <v>428</v>
      </c>
    </row>
    <row r="2021" spans="1:51" ht="13.15" customHeight="1" x14ac:dyDescent="0.25">
      <c r="A2021" s="7">
        <v>91289</v>
      </c>
      <c r="B2021" s="2" t="s">
        <v>4321</v>
      </c>
      <c r="C2021" s="2">
        <v>394703</v>
      </c>
      <c r="D2021" s="2" t="s">
        <v>188</v>
      </c>
      <c r="E2021" s="2" t="s">
        <v>211</v>
      </c>
      <c r="F2021" s="2" t="s">
        <v>36</v>
      </c>
      <c r="G2021" s="3">
        <v>37818</v>
      </c>
      <c r="H2021" s="1"/>
      <c r="I2021" s="2">
        <v>13165.89</v>
      </c>
      <c r="J2021" s="2">
        <v>2789.65</v>
      </c>
      <c r="K2021" s="2">
        <v>2789.65</v>
      </c>
      <c r="L2021" s="2">
        <v>4966.4799999999996</v>
      </c>
      <c r="M2021" s="1"/>
      <c r="N2021" s="5">
        <f t="shared" si="64"/>
        <v>35350.629999999997</v>
      </c>
      <c r="O2021" s="6">
        <f t="shared" si="63"/>
        <v>30360.649999999994</v>
      </c>
      <c r="P2021" s="2">
        <v>30</v>
      </c>
      <c r="Q2021" s="2" t="s">
        <v>37</v>
      </c>
      <c r="R2021" s="2">
        <v>0</v>
      </c>
      <c r="S2021" s="2">
        <v>0</v>
      </c>
      <c r="T2021" s="2">
        <v>0</v>
      </c>
      <c r="U2021" s="2">
        <v>0</v>
      </c>
      <c r="V2021" s="2">
        <v>1249.68</v>
      </c>
      <c r="W2021" s="2">
        <v>0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10389.280000000001</v>
      </c>
      <c r="AE2021" s="2">
        <f>VLOOKUP(Tabla3[[#This Row],[Columna1]],Tabla5[#All],3,0)</f>
        <v>10389.280000000001</v>
      </c>
      <c r="AF2021" s="2">
        <v>0</v>
      </c>
      <c r="AG2021" s="2">
        <v>0</v>
      </c>
      <c r="AH2021" s="2">
        <v>0</v>
      </c>
      <c r="AI2021" s="2">
        <v>0</v>
      </c>
      <c r="AJ2021" s="2">
        <v>0</v>
      </c>
      <c r="AK2021" s="2">
        <f>VLOOKUP(Tabla3[[#This Row],[Columna1]],Tabla7[[ID]:[Monto neto de los bonos]],3,0)</f>
        <v>0</v>
      </c>
      <c r="AL2021" s="2">
        <v>0</v>
      </c>
      <c r="AM2021" s="2">
        <v>0</v>
      </c>
      <c r="AN2021" s="2">
        <v>0</v>
      </c>
      <c r="AO2021" s="2">
        <v>0</v>
      </c>
      <c r="AP2021" s="2">
        <v>0</v>
      </c>
      <c r="AQ2021" s="2">
        <v>0</v>
      </c>
      <c r="AR2021" s="2">
        <v>0</v>
      </c>
      <c r="AS2021" s="2">
        <v>0</v>
      </c>
      <c r="AT2021" s="2">
        <v>2496.12</v>
      </c>
      <c r="AU2021" s="2">
        <v>2493.86</v>
      </c>
      <c r="AV2021" s="2">
        <v>0</v>
      </c>
      <c r="AW2021" s="1"/>
      <c r="AX2021" s="2" t="s">
        <v>422</v>
      </c>
      <c r="AY2021" s="8" t="s">
        <v>423</v>
      </c>
    </row>
    <row r="2022" spans="1:51" ht="13.15" customHeight="1" x14ac:dyDescent="0.25">
      <c r="A2022" s="7">
        <v>14328</v>
      </c>
      <c r="B2022" s="2" t="s">
        <v>1837</v>
      </c>
      <c r="C2022" s="2">
        <v>1753703</v>
      </c>
      <c r="D2022" s="2" t="s">
        <v>188</v>
      </c>
      <c r="E2022" s="2" t="s">
        <v>210</v>
      </c>
      <c r="F2022" s="2" t="s">
        <v>36</v>
      </c>
      <c r="G2022" s="3">
        <v>42758</v>
      </c>
      <c r="H2022" s="1"/>
      <c r="I2022" s="2">
        <v>13165.89</v>
      </c>
      <c r="J2022" s="2">
        <v>2789.65</v>
      </c>
      <c r="K2022" s="2">
        <v>2789.65</v>
      </c>
      <c r="L2022" s="2">
        <v>1591.82</v>
      </c>
      <c r="M2022" s="1"/>
      <c r="N2022" s="5">
        <f t="shared" si="64"/>
        <v>24256.879999999997</v>
      </c>
      <c r="O2022" s="6">
        <f t="shared" si="63"/>
        <v>20698.919999999998</v>
      </c>
      <c r="P2022" s="2">
        <v>30</v>
      </c>
      <c r="Q2022" s="2" t="s">
        <v>37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3919.87</v>
      </c>
      <c r="AE2022" s="2">
        <f>VLOOKUP(Tabla3[[#This Row],[Columna1]],Tabla5[#All],3,0)</f>
        <v>3919.87</v>
      </c>
      <c r="AF2022" s="2">
        <v>0</v>
      </c>
      <c r="AG2022" s="2">
        <v>0</v>
      </c>
      <c r="AH2022" s="2">
        <v>0</v>
      </c>
      <c r="AI2022" s="2">
        <v>0</v>
      </c>
      <c r="AJ2022" s="2">
        <v>0</v>
      </c>
      <c r="AK2022" s="2">
        <f>VLOOKUP(Tabla3[[#This Row],[Columna1]],Tabla7[[ID]:[Monto neto de los bonos]],3,0)</f>
        <v>0</v>
      </c>
      <c r="AL2022" s="2">
        <v>0</v>
      </c>
      <c r="AM2022" s="2">
        <v>0</v>
      </c>
      <c r="AN2022" s="2">
        <v>0</v>
      </c>
      <c r="AO2022" s="2">
        <v>0</v>
      </c>
      <c r="AP2022" s="2">
        <v>0</v>
      </c>
      <c r="AQ2022" s="2">
        <v>0</v>
      </c>
      <c r="AR2022" s="2">
        <v>0</v>
      </c>
      <c r="AS2022" s="2">
        <v>0</v>
      </c>
      <c r="AT2022" s="2">
        <v>2033.7</v>
      </c>
      <c r="AU2022" s="2">
        <v>1524.26</v>
      </c>
      <c r="AV2022" s="2">
        <v>0</v>
      </c>
      <c r="AW2022" s="1"/>
      <c r="AX2022" s="2" t="s">
        <v>422</v>
      </c>
      <c r="AY2022" s="8" t="s">
        <v>423</v>
      </c>
    </row>
    <row r="2023" spans="1:51" ht="13.15" customHeight="1" x14ac:dyDescent="0.25">
      <c r="A2023" s="7">
        <v>17589</v>
      </c>
      <c r="B2023" s="2" t="s">
        <v>1838</v>
      </c>
      <c r="C2023" s="2">
        <v>649903</v>
      </c>
      <c r="D2023" s="2" t="s">
        <v>188</v>
      </c>
      <c r="E2023" s="2" t="s">
        <v>202</v>
      </c>
      <c r="F2023" s="2" t="s">
        <v>193</v>
      </c>
      <c r="G2023" s="3">
        <v>42429</v>
      </c>
      <c r="H2023" s="1"/>
      <c r="I2023" s="2">
        <v>9717.6</v>
      </c>
      <c r="J2023" s="2">
        <v>4447.2349999999997</v>
      </c>
      <c r="K2023" s="2">
        <v>4447.2349999999997</v>
      </c>
      <c r="L2023" s="2">
        <v>1505.23</v>
      </c>
      <c r="M2023" s="1"/>
      <c r="N2023" s="5">
        <f t="shared" si="64"/>
        <v>25378.35</v>
      </c>
      <c r="O2023" s="6">
        <f t="shared" si="63"/>
        <v>19062.149999999994</v>
      </c>
      <c r="P2023" s="2">
        <v>30</v>
      </c>
      <c r="Q2023" s="2" t="s">
        <v>37</v>
      </c>
      <c r="R2023" s="2">
        <v>0</v>
      </c>
      <c r="S2023" s="2">
        <v>0</v>
      </c>
      <c r="T2023" s="2">
        <v>0</v>
      </c>
      <c r="U2023" s="2">
        <v>0</v>
      </c>
      <c r="V2023" s="2">
        <v>893.38</v>
      </c>
      <c r="W2023" s="2">
        <v>1970.03</v>
      </c>
      <c r="X2023" s="2">
        <v>0</v>
      </c>
      <c r="Y2023" s="2">
        <v>2397.64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2">
        <f>VLOOKUP(Tabla3[[#This Row],[Columna1]],Tabla5[#All],3,0)</f>
        <v>0</v>
      </c>
      <c r="AF2023" s="2">
        <v>0</v>
      </c>
      <c r="AG2023" s="2">
        <v>0</v>
      </c>
      <c r="AH2023" s="2">
        <v>0</v>
      </c>
      <c r="AI2023" s="2">
        <v>0</v>
      </c>
      <c r="AJ2023" s="2">
        <v>0</v>
      </c>
      <c r="AK2023" s="2">
        <f>VLOOKUP(Tabla3[[#This Row],[Columna1]],Tabla7[[ID]:[Monto neto de los bonos]],3,0)</f>
        <v>1970.03</v>
      </c>
      <c r="AL2023" s="2">
        <v>0</v>
      </c>
      <c r="AM2023" s="2">
        <v>0</v>
      </c>
      <c r="AN2023" s="2">
        <v>0</v>
      </c>
      <c r="AO2023" s="2">
        <v>0</v>
      </c>
      <c r="AP2023" s="2">
        <v>0</v>
      </c>
      <c r="AQ2023" s="2">
        <v>0</v>
      </c>
      <c r="AR2023" s="2">
        <v>0</v>
      </c>
      <c r="AS2023" s="2">
        <v>3151.58</v>
      </c>
      <c r="AT2023" s="2">
        <v>2101.06</v>
      </c>
      <c r="AU2023" s="2">
        <v>1063.56</v>
      </c>
      <c r="AV2023" s="2">
        <v>0</v>
      </c>
      <c r="AW2023" s="1"/>
      <c r="AX2023" s="2" t="s">
        <v>422</v>
      </c>
      <c r="AY2023" s="8" t="s">
        <v>428</v>
      </c>
    </row>
    <row r="2024" spans="1:51" ht="13.15" customHeight="1" x14ac:dyDescent="0.25">
      <c r="A2024" s="7">
        <v>22258</v>
      </c>
      <c r="B2024" s="2" t="s">
        <v>1839</v>
      </c>
      <c r="C2024" s="2">
        <v>3919303</v>
      </c>
      <c r="D2024" s="2" t="s">
        <v>188</v>
      </c>
      <c r="E2024" s="2" t="s">
        <v>202</v>
      </c>
      <c r="F2024" s="2" t="s">
        <v>193</v>
      </c>
      <c r="G2024" s="3">
        <v>43815</v>
      </c>
      <c r="H2024" s="1"/>
      <c r="I2024" s="2">
        <v>9717.6</v>
      </c>
      <c r="J2024" s="2">
        <v>4447.2349999999997</v>
      </c>
      <c r="K2024" s="2">
        <v>4447.2349999999997</v>
      </c>
      <c r="L2024" s="2">
        <v>1809.52</v>
      </c>
      <c r="M2024" s="1"/>
      <c r="N2024" s="5">
        <f t="shared" si="64"/>
        <v>30631.64</v>
      </c>
      <c r="O2024" s="6">
        <f t="shared" si="63"/>
        <v>24190.699999999997</v>
      </c>
      <c r="P2024" s="2">
        <v>30</v>
      </c>
      <c r="Q2024" s="2" t="s">
        <v>37</v>
      </c>
      <c r="R2024" s="2">
        <v>0</v>
      </c>
      <c r="S2024" s="2">
        <v>0</v>
      </c>
      <c r="T2024" s="2">
        <v>0</v>
      </c>
      <c r="U2024" s="2">
        <v>0</v>
      </c>
      <c r="V2024" s="2">
        <v>893.38</v>
      </c>
      <c r="W2024" s="2">
        <v>1970.03</v>
      </c>
      <c r="X2024" s="2">
        <v>0</v>
      </c>
      <c r="Y2024" s="2">
        <v>2397.64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2">
        <f>VLOOKUP(Tabla3[[#This Row],[Columna1]],Tabla5[#All],3,0)</f>
        <v>0</v>
      </c>
      <c r="AF2024" s="2">
        <v>0</v>
      </c>
      <c r="AG2024" s="2">
        <v>4949</v>
      </c>
      <c r="AH2024" s="2">
        <v>0</v>
      </c>
      <c r="AI2024" s="2">
        <v>0</v>
      </c>
      <c r="AJ2024" s="2">
        <v>0</v>
      </c>
      <c r="AK2024" s="2">
        <f>VLOOKUP(Tabla3[[#This Row],[Columna1]],Tabla7[[ID]:[Monto neto de los bonos]],3,0)</f>
        <v>8955.5499999999993</v>
      </c>
      <c r="AL2024" s="2">
        <v>0</v>
      </c>
      <c r="AM2024" s="2">
        <v>0</v>
      </c>
      <c r="AN2024" s="2">
        <v>0</v>
      </c>
      <c r="AO2024" s="2">
        <v>551</v>
      </c>
      <c r="AP2024" s="2">
        <v>0</v>
      </c>
      <c r="AQ2024" s="2">
        <v>0</v>
      </c>
      <c r="AR2024" s="2">
        <v>0</v>
      </c>
      <c r="AS2024" s="2">
        <v>3197.22</v>
      </c>
      <c r="AT2024" s="2">
        <v>2131.48</v>
      </c>
      <c r="AU2024" s="2">
        <v>1112.24</v>
      </c>
      <c r="AV2024" s="2">
        <v>0</v>
      </c>
      <c r="AW2024" s="1"/>
      <c r="AX2024" s="2" t="s">
        <v>422</v>
      </c>
      <c r="AY2024" s="8" t="s">
        <v>428</v>
      </c>
    </row>
    <row r="2025" spans="1:51" ht="13.15" customHeight="1" x14ac:dyDescent="0.25">
      <c r="A2025" s="7">
        <v>12023</v>
      </c>
      <c r="B2025" s="2" t="s">
        <v>4062</v>
      </c>
      <c r="C2025" s="2">
        <v>117403</v>
      </c>
      <c r="D2025" s="2" t="s">
        <v>188</v>
      </c>
      <c r="E2025" s="2" t="s">
        <v>190</v>
      </c>
      <c r="F2025" s="2" t="s">
        <v>216</v>
      </c>
      <c r="G2025" s="3">
        <v>37043</v>
      </c>
      <c r="H2025" s="1"/>
      <c r="I2025" s="2">
        <v>11612.32</v>
      </c>
      <c r="J2025" s="2">
        <v>4273.5050000000001</v>
      </c>
      <c r="K2025" s="2">
        <v>4273.5050000000001</v>
      </c>
      <c r="L2025" s="2">
        <v>4033.66</v>
      </c>
      <c r="M2025" s="1"/>
      <c r="N2025" s="5">
        <f t="shared" si="64"/>
        <v>30293.050000000003</v>
      </c>
      <c r="O2025" s="6">
        <f t="shared" si="63"/>
        <v>21093.870000000003</v>
      </c>
      <c r="P2025" s="2">
        <v>30</v>
      </c>
      <c r="Q2025" s="2" t="s">
        <v>37</v>
      </c>
      <c r="R2025" s="2">
        <v>0</v>
      </c>
      <c r="S2025" s="2">
        <v>0</v>
      </c>
      <c r="T2025" s="2">
        <v>0</v>
      </c>
      <c r="U2025" s="2">
        <v>0</v>
      </c>
      <c r="V2025" s="2">
        <v>967.66</v>
      </c>
      <c r="W2025" s="2">
        <v>3032.4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2100</v>
      </c>
      <c r="AE2025" s="2">
        <f>VLOOKUP(Tabla3[[#This Row],[Columna1]],Tabla5[#All],3,0)</f>
        <v>2100</v>
      </c>
      <c r="AF2025" s="2">
        <v>0</v>
      </c>
      <c r="AG2025" s="2">
        <v>0</v>
      </c>
      <c r="AH2025" s="2">
        <v>0</v>
      </c>
      <c r="AI2025" s="2">
        <v>0</v>
      </c>
      <c r="AJ2025" s="2">
        <v>0</v>
      </c>
      <c r="AK2025" s="2">
        <f>VLOOKUP(Tabla3[[#This Row],[Columna1]],Tabla7[[ID]:[Monto neto de los bonos]],3,0)</f>
        <v>3032.4</v>
      </c>
      <c r="AL2025" s="2">
        <v>0</v>
      </c>
      <c r="AM2025" s="2">
        <v>0</v>
      </c>
      <c r="AN2025" s="2">
        <v>0</v>
      </c>
      <c r="AO2025" s="2">
        <v>0</v>
      </c>
      <c r="AP2025" s="2">
        <v>0</v>
      </c>
      <c r="AQ2025" s="2">
        <v>0</v>
      </c>
      <c r="AR2025" s="2">
        <v>0</v>
      </c>
      <c r="AS2025" s="2">
        <v>4780.54</v>
      </c>
      <c r="AT2025" s="2">
        <v>2516.06</v>
      </c>
      <c r="AU2025" s="2">
        <v>1902.58</v>
      </c>
      <c r="AV2025" s="2">
        <v>0</v>
      </c>
      <c r="AW2025" s="1"/>
      <c r="AX2025" s="2" t="s">
        <v>422</v>
      </c>
      <c r="AY2025" s="8" t="s">
        <v>423</v>
      </c>
    </row>
    <row r="2026" spans="1:51" ht="13.15" customHeight="1" x14ac:dyDescent="0.25">
      <c r="A2026" s="7">
        <v>14645</v>
      </c>
      <c r="B2026" s="2" t="s">
        <v>1840</v>
      </c>
      <c r="C2026" s="2">
        <v>154803</v>
      </c>
      <c r="D2026" s="2" t="s">
        <v>188</v>
      </c>
      <c r="E2026" s="2" t="s">
        <v>190</v>
      </c>
      <c r="F2026" s="2" t="s">
        <v>216</v>
      </c>
      <c r="G2026" s="3">
        <v>40756</v>
      </c>
      <c r="H2026" s="1"/>
      <c r="I2026" s="2">
        <v>11612.32</v>
      </c>
      <c r="J2026" s="2">
        <v>4273.5050000000001</v>
      </c>
      <c r="K2026" s="2">
        <v>4273.5050000000001</v>
      </c>
      <c r="L2026" s="2">
        <v>2643.73</v>
      </c>
      <c r="M2026" s="1"/>
      <c r="N2026" s="5">
        <f t="shared" si="64"/>
        <v>26803.120000000003</v>
      </c>
      <c r="O2026" s="6">
        <f t="shared" si="63"/>
        <v>19252.620000000006</v>
      </c>
      <c r="P2026" s="2">
        <v>30</v>
      </c>
      <c r="Q2026" s="2" t="s">
        <v>37</v>
      </c>
      <c r="R2026" s="2">
        <v>0</v>
      </c>
      <c r="S2026" s="2">
        <v>0</v>
      </c>
      <c r="T2026" s="2">
        <v>0</v>
      </c>
      <c r="U2026" s="2">
        <v>0</v>
      </c>
      <c r="V2026" s="2">
        <v>967.66</v>
      </c>
      <c r="W2026" s="2">
        <v>3032.4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2">
        <f>VLOOKUP(Tabla3[[#This Row],[Columna1]],Tabla5[#All],3,0)</f>
        <v>0</v>
      </c>
      <c r="AF2026" s="2">
        <v>0</v>
      </c>
      <c r="AG2026" s="2">
        <v>0</v>
      </c>
      <c r="AH2026" s="2">
        <v>0</v>
      </c>
      <c r="AI2026" s="2">
        <v>0</v>
      </c>
      <c r="AJ2026" s="2">
        <v>0</v>
      </c>
      <c r="AK2026" s="2">
        <f>VLOOKUP(Tabla3[[#This Row],[Columna1]],Tabla7[[ID]:[Monto neto de los bonos]],3,0)</f>
        <v>3032.4</v>
      </c>
      <c r="AL2026" s="2">
        <v>0</v>
      </c>
      <c r="AM2026" s="2">
        <v>0</v>
      </c>
      <c r="AN2026" s="2">
        <v>0</v>
      </c>
      <c r="AO2026" s="2">
        <v>0</v>
      </c>
      <c r="AP2026" s="2">
        <v>0</v>
      </c>
      <c r="AQ2026" s="2">
        <v>0</v>
      </c>
      <c r="AR2026" s="2">
        <v>0</v>
      </c>
      <c r="AS2026" s="2">
        <v>3565.62</v>
      </c>
      <c r="AT2026" s="2">
        <v>2377.08</v>
      </c>
      <c r="AU2026" s="2">
        <v>1607.8</v>
      </c>
      <c r="AV2026" s="2">
        <v>0</v>
      </c>
      <c r="AW2026" s="1"/>
      <c r="AX2026" s="2" t="s">
        <v>422</v>
      </c>
      <c r="AY2026" s="8" t="s">
        <v>423</v>
      </c>
    </row>
    <row r="2027" spans="1:51" ht="13.15" customHeight="1" x14ac:dyDescent="0.25">
      <c r="A2027" s="7">
        <v>18615</v>
      </c>
      <c r="B2027" s="2" t="s">
        <v>1841</v>
      </c>
      <c r="C2027" s="2">
        <v>362003</v>
      </c>
      <c r="D2027" s="2" t="s">
        <v>188</v>
      </c>
      <c r="E2027" s="2" t="s">
        <v>192</v>
      </c>
      <c r="F2027" s="2" t="s">
        <v>193</v>
      </c>
      <c r="G2027" s="3">
        <v>41835</v>
      </c>
      <c r="H2027" s="1"/>
      <c r="I2027" s="2">
        <v>9717.6</v>
      </c>
      <c r="J2027" s="2">
        <v>4447.2349999999997</v>
      </c>
      <c r="K2027" s="2">
        <v>4447.2349999999997</v>
      </c>
      <c r="L2027" s="2">
        <v>3149.31</v>
      </c>
      <c r="M2027" s="1"/>
      <c r="N2027" s="5">
        <f t="shared" si="64"/>
        <v>27022.43</v>
      </c>
      <c r="O2027" s="6">
        <f t="shared" si="63"/>
        <v>20013.23</v>
      </c>
      <c r="P2027" s="2">
        <v>30</v>
      </c>
      <c r="Q2027" s="2" t="s">
        <v>37</v>
      </c>
      <c r="R2027" s="2">
        <v>0</v>
      </c>
      <c r="S2027" s="2">
        <v>0</v>
      </c>
      <c r="T2027" s="2">
        <v>0</v>
      </c>
      <c r="U2027" s="2">
        <v>0</v>
      </c>
      <c r="V2027" s="2">
        <v>893.38</v>
      </c>
      <c r="W2027" s="2">
        <v>1970.03</v>
      </c>
      <c r="X2027" s="2">
        <v>0</v>
      </c>
      <c r="Y2027" s="2">
        <v>2397.64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2">
        <f>VLOOKUP(Tabla3[[#This Row],[Columna1]],Tabla5[#All],3,0)</f>
        <v>0</v>
      </c>
      <c r="AF2027" s="2">
        <v>0</v>
      </c>
      <c r="AG2027" s="2">
        <v>0</v>
      </c>
      <c r="AH2027" s="2">
        <v>0</v>
      </c>
      <c r="AI2027" s="2">
        <v>0</v>
      </c>
      <c r="AJ2027" s="2">
        <v>0</v>
      </c>
      <c r="AK2027" s="2">
        <f>VLOOKUP(Tabla3[[#This Row],[Columna1]],Tabla7[[ID]:[Monto neto de los bonos]],3,0)</f>
        <v>8419.01</v>
      </c>
      <c r="AL2027" s="2">
        <v>0</v>
      </c>
      <c r="AM2027" s="2">
        <v>0</v>
      </c>
      <c r="AN2027" s="2">
        <v>0</v>
      </c>
      <c r="AO2027" s="2">
        <v>0</v>
      </c>
      <c r="AP2027" s="2">
        <v>0</v>
      </c>
      <c r="AQ2027" s="2">
        <v>0</v>
      </c>
      <c r="AR2027" s="2">
        <v>0</v>
      </c>
      <c r="AS2027" s="2">
        <v>3398.2</v>
      </c>
      <c r="AT2027" s="2">
        <v>2265.46</v>
      </c>
      <c r="AU2027" s="2">
        <v>1345.54</v>
      </c>
      <c r="AV2027" s="2">
        <v>0</v>
      </c>
      <c r="AW2027" s="1"/>
      <c r="AX2027" s="2" t="s">
        <v>422</v>
      </c>
      <c r="AY2027" s="8" t="s">
        <v>428</v>
      </c>
    </row>
    <row r="2028" spans="1:51" ht="13.15" customHeight="1" x14ac:dyDescent="0.25">
      <c r="A2028" s="7">
        <v>20910</v>
      </c>
      <c r="B2028" s="2" t="s">
        <v>1842</v>
      </c>
      <c r="C2028" s="2">
        <v>2233203</v>
      </c>
      <c r="D2028" s="2" t="s">
        <v>188</v>
      </c>
      <c r="E2028" s="2" t="s">
        <v>209</v>
      </c>
      <c r="F2028" s="2" t="s">
        <v>36</v>
      </c>
      <c r="G2028" s="3">
        <v>43011</v>
      </c>
      <c r="H2028" s="1"/>
      <c r="I2028" s="2">
        <v>13165.89</v>
      </c>
      <c r="J2028" s="2">
        <v>2789.65</v>
      </c>
      <c r="K2028" s="2">
        <v>2789.65</v>
      </c>
      <c r="L2028" s="2">
        <v>1104.9000000000001</v>
      </c>
      <c r="M2028" s="1"/>
      <c r="N2028" s="5">
        <f t="shared" si="64"/>
        <v>25097.77</v>
      </c>
      <c r="O2028" s="6">
        <f t="shared" si="63"/>
        <v>21675.75</v>
      </c>
      <c r="P2028" s="2">
        <v>30</v>
      </c>
      <c r="Q2028" s="2" t="s">
        <v>37</v>
      </c>
      <c r="R2028" s="2">
        <v>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5247.68</v>
      </c>
      <c r="AE2028" s="2">
        <f>VLOOKUP(Tabla3[[#This Row],[Columna1]],Tabla5[#All],3,0)</f>
        <v>5247.68</v>
      </c>
      <c r="AF2028" s="2">
        <v>0</v>
      </c>
      <c r="AG2028" s="2">
        <v>0</v>
      </c>
      <c r="AH2028" s="2">
        <v>0</v>
      </c>
      <c r="AI2028" s="2">
        <v>0</v>
      </c>
      <c r="AJ2028" s="2">
        <v>0</v>
      </c>
      <c r="AK2028" s="2">
        <f>VLOOKUP(Tabla3[[#This Row],[Columna1]],Tabla7[[ID]:[Monto neto de los bonos]],3,0)</f>
        <v>0</v>
      </c>
      <c r="AL2028" s="2">
        <v>0</v>
      </c>
      <c r="AM2028" s="2">
        <v>0</v>
      </c>
      <c r="AN2028" s="2">
        <v>0</v>
      </c>
      <c r="AO2028" s="2">
        <v>0</v>
      </c>
      <c r="AP2028" s="2">
        <v>0</v>
      </c>
      <c r="AQ2028" s="2">
        <v>0</v>
      </c>
      <c r="AR2028" s="2">
        <v>0</v>
      </c>
      <c r="AS2028" s="2">
        <v>0</v>
      </c>
      <c r="AT2028" s="2">
        <v>1985</v>
      </c>
      <c r="AU2028" s="2">
        <v>1437.02</v>
      </c>
      <c r="AV2028" s="2">
        <v>0</v>
      </c>
      <c r="AW2028" s="1"/>
      <c r="AX2028" s="2" t="s">
        <v>422</v>
      </c>
      <c r="AY2028" s="8" t="s">
        <v>423</v>
      </c>
    </row>
    <row r="2029" spans="1:51" ht="13.15" customHeight="1" x14ac:dyDescent="0.25">
      <c r="A2029" s="7">
        <v>21506</v>
      </c>
      <c r="B2029" s="2" t="s">
        <v>1843</v>
      </c>
      <c r="C2029" s="2">
        <v>2921603</v>
      </c>
      <c r="D2029" s="2" t="s">
        <v>188</v>
      </c>
      <c r="E2029" s="2" t="s">
        <v>211</v>
      </c>
      <c r="F2029" s="2" t="s">
        <v>212</v>
      </c>
      <c r="G2029" s="3">
        <v>43396</v>
      </c>
      <c r="H2029" s="1"/>
      <c r="I2029" s="2">
        <v>8947.52</v>
      </c>
      <c r="J2029" s="2">
        <v>4838.1850000000004</v>
      </c>
      <c r="K2029" s="2">
        <v>4838.1850000000004</v>
      </c>
      <c r="L2029" s="2">
        <v>1692.21</v>
      </c>
      <c r="M2029" s="1"/>
      <c r="N2029" s="5">
        <f t="shared" si="64"/>
        <v>21557.7</v>
      </c>
      <c r="O2029" s="6">
        <f t="shared" si="63"/>
        <v>18375.960000000003</v>
      </c>
      <c r="P2029" s="2">
        <v>30</v>
      </c>
      <c r="Q2029" s="2" t="s">
        <v>37</v>
      </c>
      <c r="R2029" s="2">
        <v>0</v>
      </c>
      <c r="S2029" s="2">
        <v>0</v>
      </c>
      <c r="T2029" s="2">
        <v>0</v>
      </c>
      <c r="U2029" s="2">
        <v>0</v>
      </c>
      <c r="V2029" s="2">
        <v>1241.5999999999999</v>
      </c>
      <c r="W2029" s="2">
        <v>0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2">
        <f>VLOOKUP(Tabla3[[#This Row],[Columna1]],Tabla5[#All],3,0)</f>
        <v>0</v>
      </c>
      <c r="AF2029" s="2">
        <v>0</v>
      </c>
      <c r="AG2029" s="2">
        <v>0</v>
      </c>
      <c r="AH2029" s="2">
        <v>0</v>
      </c>
      <c r="AI2029" s="2">
        <v>0</v>
      </c>
      <c r="AJ2029" s="2">
        <v>0</v>
      </c>
      <c r="AK2029" s="2">
        <f>VLOOKUP(Tabla3[[#This Row],[Columna1]],Tabla7[[ID]:[Monto neto de los bonos]],3,0)</f>
        <v>0</v>
      </c>
      <c r="AL2029" s="2">
        <v>0</v>
      </c>
      <c r="AM2029" s="2">
        <v>0</v>
      </c>
      <c r="AN2029" s="2">
        <v>0</v>
      </c>
      <c r="AO2029" s="2">
        <v>0</v>
      </c>
      <c r="AP2029" s="2">
        <v>0</v>
      </c>
      <c r="AQ2029" s="2">
        <v>0</v>
      </c>
      <c r="AR2029" s="2">
        <v>0</v>
      </c>
      <c r="AS2029" s="2">
        <v>0</v>
      </c>
      <c r="AT2029" s="2">
        <v>2155.7800000000002</v>
      </c>
      <c r="AU2029" s="2">
        <v>1025.96</v>
      </c>
      <c r="AV2029" s="2">
        <v>0</v>
      </c>
      <c r="AW2029" s="1"/>
      <c r="AX2029" s="2" t="s">
        <v>422</v>
      </c>
      <c r="AY2029" s="8" t="s">
        <v>423</v>
      </c>
    </row>
    <row r="2030" spans="1:51" ht="13.15" customHeight="1" x14ac:dyDescent="0.25">
      <c r="A2030" s="7">
        <v>12259</v>
      </c>
      <c r="B2030" s="2" t="s">
        <v>1844</v>
      </c>
      <c r="C2030" s="2">
        <v>75403</v>
      </c>
      <c r="D2030" s="2" t="s">
        <v>188</v>
      </c>
      <c r="E2030" s="2" t="s">
        <v>192</v>
      </c>
      <c r="F2030" s="2" t="s">
        <v>201</v>
      </c>
      <c r="G2030" s="3">
        <v>37530</v>
      </c>
      <c r="H2030" s="1"/>
      <c r="I2030" s="2">
        <v>11670.43</v>
      </c>
      <c r="J2030" s="2">
        <v>4294.8850000000002</v>
      </c>
      <c r="K2030" s="2">
        <v>4294.8850000000002</v>
      </c>
      <c r="L2030" s="2">
        <v>5186.18</v>
      </c>
      <c r="M2030" s="1"/>
      <c r="N2030" s="5">
        <f t="shared" si="64"/>
        <v>31409.620000000003</v>
      </c>
      <c r="O2030" s="6">
        <f t="shared" si="63"/>
        <v>21850.2</v>
      </c>
      <c r="P2030" s="2">
        <v>30</v>
      </c>
      <c r="Q2030" s="2" t="s">
        <v>37</v>
      </c>
      <c r="R2030" s="2">
        <v>0</v>
      </c>
      <c r="S2030" s="2">
        <v>0</v>
      </c>
      <c r="T2030" s="2">
        <v>0</v>
      </c>
      <c r="U2030" s="2">
        <v>0</v>
      </c>
      <c r="V2030" s="2">
        <v>972.5</v>
      </c>
      <c r="W2030" s="2">
        <v>1803.57</v>
      </c>
      <c r="X2030" s="2">
        <v>0</v>
      </c>
      <c r="Y2030" s="2">
        <v>3187.17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2">
        <f>VLOOKUP(Tabla3[[#This Row],[Columna1]],Tabla5[#All],3,0)</f>
        <v>0</v>
      </c>
      <c r="AF2030" s="2">
        <v>0</v>
      </c>
      <c r="AG2030" s="2">
        <v>0</v>
      </c>
      <c r="AH2030" s="2">
        <v>0</v>
      </c>
      <c r="AI2030" s="2">
        <v>0</v>
      </c>
      <c r="AJ2030" s="2">
        <v>0</v>
      </c>
      <c r="AK2030" s="2">
        <f>VLOOKUP(Tabla3[[#This Row],[Columna1]],Tabla7[[ID]:[Monto neto de los bonos]],3,0)</f>
        <v>4518.93</v>
      </c>
      <c r="AL2030" s="2">
        <v>0</v>
      </c>
      <c r="AM2030" s="2">
        <v>0</v>
      </c>
      <c r="AN2030" s="2">
        <v>0</v>
      </c>
      <c r="AO2030" s="2">
        <v>0</v>
      </c>
      <c r="AP2030" s="2">
        <v>0</v>
      </c>
      <c r="AQ2030" s="2">
        <v>0</v>
      </c>
      <c r="AR2030" s="2">
        <v>0</v>
      </c>
      <c r="AS2030" s="2">
        <v>4755.3999999999996</v>
      </c>
      <c r="AT2030" s="2">
        <v>2641.88</v>
      </c>
      <c r="AU2030" s="2">
        <v>2162.14</v>
      </c>
      <c r="AV2030" s="2">
        <v>0</v>
      </c>
      <c r="AW2030" s="1"/>
      <c r="AX2030" s="2" t="s">
        <v>422</v>
      </c>
      <c r="AY2030" s="8" t="s">
        <v>428</v>
      </c>
    </row>
    <row r="2031" spans="1:51" ht="13.15" customHeight="1" x14ac:dyDescent="0.25">
      <c r="A2031" s="7">
        <v>15534</v>
      </c>
      <c r="B2031" s="2" t="s">
        <v>4463</v>
      </c>
      <c r="C2031" s="2">
        <v>188503</v>
      </c>
      <c r="D2031" s="2" t="s">
        <v>188</v>
      </c>
      <c r="E2031" s="2" t="s">
        <v>202</v>
      </c>
      <c r="F2031" s="2" t="s">
        <v>193</v>
      </c>
      <c r="G2031" s="3">
        <v>40102</v>
      </c>
      <c r="H2031" s="1"/>
      <c r="I2031" s="2">
        <v>9717.6</v>
      </c>
      <c r="J2031" s="2">
        <v>4447.2349999999997</v>
      </c>
      <c r="K2031" s="2">
        <v>4447.2349999999997</v>
      </c>
      <c r="L2031" s="2">
        <v>4222.01</v>
      </c>
      <c r="M2031" s="1"/>
      <c r="N2031" s="5">
        <f t="shared" si="64"/>
        <v>28095.13</v>
      </c>
      <c r="O2031" s="6">
        <f t="shared" si="63"/>
        <v>20625.510000000002</v>
      </c>
      <c r="P2031" s="2">
        <v>30</v>
      </c>
      <c r="Q2031" s="2" t="s">
        <v>37</v>
      </c>
      <c r="R2031" s="2">
        <v>0</v>
      </c>
      <c r="S2031" s="2">
        <v>0</v>
      </c>
      <c r="T2031" s="2">
        <v>0</v>
      </c>
      <c r="U2031" s="2">
        <v>0</v>
      </c>
      <c r="V2031" s="2">
        <v>893.38</v>
      </c>
      <c r="W2031" s="2">
        <v>1970.03</v>
      </c>
      <c r="X2031" s="2">
        <v>0</v>
      </c>
      <c r="Y2031" s="2">
        <v>2397.64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2">
        <f>VLOOKUP(Tabla3[[#This Row],[Columna1]],Tabla5[#All],3,0)</f>
        <v>0</v>
      </c>
      <c r="AF2031" s="2">
        <v>0</v>
      </c>
      <c r="AG2031" s="2">
        <v>0</v>
      </c>
      <c r="AH2031" s="2">
        <v>0</v>
      </c>
      <c r="AI2031" s="2">
        <v>0</v>
      </c>
      <c r="AJ2031" s="2">
        <v>0</v>
      </c>
      <c r="AK2031" s="2">
        <f>VLOOKUP(Tabla3[[#This Row],[Columna1]],Tabla7[[ID]:[Monto neto de los bonos]],3,0)</f>
        <v>1970.03</v>
      </c>
      <c r="AL2031" s="2">
        <v>0</v>
      </c>
      <c r="AM2031" s="2">
        <v>0</v>
      </c>
      <c r="AN2031" s="2">
        <v>0</v>
      </c>
      <c r="AO2031" s="2">
        <v>0</v>
      </c>
      <c r="AP2031" s="2">
        <v>0</v>
      </c>
      <c r="AQ2031" s="2">
        <v>0</v>
      </c>
      <c r="AR2031" s="2">
        <v>0</v>
      </c>
      <c r="AS2031" s="2">
        <v>3559.1</v>
      </c>
      <c r="AT2031" s="2">
        <v>2372.7399999999998</v>
      </c>
      <c r="AU2031" s="2">
        <v>1537.78</v>
      </c>
      <c r="AV2031" s="2">
        <v>0</v>
      </c>
      <c r="AW2031" s="1"/>
      <c r="AX2031" s="2" t="s">
        <v>422</v>
      </c>
      <c r="AY2031" s="8" t="s">
        <v>428</v>
      </c>
    </row>
    <row r="2032" spans="1:51" ht="13.15" customHeight="1" x14ac:dyDescent="0.25">
      <c r="A2032" s="7">
        <v>18614</v>
      </c>
      <c r="B2032" s="2" t="s">
        <v>1845</v>
      </c>
      <c r="C2032" s="2">
        <v>361903</v>
      </c>
      <c r="D2032" s="2" t="s">
        <v>188</v>
      </c>
      <c r="E2032" s="2" t="s">
        <v>192</v>
      </c>
      <c r="F2032" s="2" t="s">
        <v>193</v>
      </c>
      <c r="G2032" s="3">
        <v>41835</v>
      </c>
      <c r="H2032" s="1"/>
      <c r="I2032" s="2">
        <v>9717.6</v>
      </c>
      <c r="J2032" s="2">
        <v>4447.2349999999997</v>
      </c>
      <c r="K2032" s="2">
        <v>4447.2349999999997</v>
      </c>
      <c r="L2032" s="2">
        <v>3149.31</v>
      </c>
      <c r="M2032" s="1"/>
      <c r="N2032" s="5">
        <f t="shared" si="64"/>
        <v>27022.43</v>
      </c>
      <c r="O2032" s="6">
        <f t="shared" si="63"/>
        <v>20013.23</v>
      </c>
      <c r="P2032" s="2">
        <v>30</v>
      </c>
      <c r="Q2032" s="2" t="s">
        <v>37</v>
      </c>
      <c r="R2032" s="2">
        <v>0</v>
      </c>
      <c r="S2032" s="2">
        <v>0</v>
      </c>
      <c r="T2032" s="2">
        <v>0</v>
      </c>
      <c r="U2032" s="2">
        <v>0</v>
      </c>
      <c r="V2032" s="2">
        <v>893.38</v>
      </c>
      <c r="W2032" s="2">
        <v>1970.03</v>
      </c>
      <c r="X2032" s="2">
        <v>0</v>
      </c>
      <c r="Y2032" s="2">
        <v>2397.64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2">
        <f>VLOOKUP(Tabla3[[#This Row],[Columna1]],Tabla5[#All],3,0)</f>
        <v>0</v>
      </c>
      <c r="AF2032" s="2">
        <v>0</v>
      </c>
      <c r="AG2032" s="2">
        <v>0</v>
      </c>
      <c r="AH2032" s="2">
        <v>0</v>
      </c>
      <c r="AI2032" s="2">
        <v>0</v>
      </c>
      <c r="AJ2032" s="2">
        <v>0</v>
      </c>
      <c r="AK2032" s="2">
        <f>VLOOKUP(Tabla3[[#This Row],[Columna1]],Tabla7[[ID]:[Monto neto de los bonos]],3,0)</f>
        <v>7740.17</v>
      </c>
      <c r="AL2032" s="2">
        <v>0</v>
      </c>
      <c r="AM2032" s="2">
        <v>0</v>
      </c>
      <c r="AN2032" s="2">
        <v>0</v>
      </c>
      <c r="AO2032" s="2">
        <v>0</v>
      </c>
      <c r="AP2032" s="2">
        <v>0</v>
      </c>
      <c r="AQ2032" s="2">
        <v>0</v>
      </c>
      <c r="AR2032" s="2">
        <v>0</v>
      </c>
      <c r="AS2032" s="2">
        <v>3398.2</v>
      </c>
      <c r="AT2032" s="2">
        <v>2265.46</v>
      </c>
      <c r="AU2032" s="2">
        <v>1345.54</v>
      </c>
      <c r="AV2032" s="2">
        <v>0</v>
      </c>
      <c r="AW2032" s="1"/>
      <c r="AX2032" s="2" t="s">
        <v>422</v>
      </c>
      <c r="AY2032" s="8" t="s">
        <v>428</v>
      </c>
    </row>
    <row r="2033" spans="1:51" ht="13.15" customHeight="1" x14ac:dyDescent="0.25">
      <c r="A2033" s="7">
        <v>24917</v>
      </c>
      <c r="B2033" s="2" t="s">
        <v>1846</v>
      </c>
      <c r="C2033" s="2">
        <v>6296003</v>
      </c>
      <c r="D2033" s="2" t="s">
        <v>188</v>
      </c>
      <c r="E2033" s="2" t="s">
        <v>202</v>
      </c>
      <c r="F2033" s="2" t="s">
        <v>193</v>
      </c>
      <c r="G2033" s="3">
        <v>45338</v>
      </c>
      <c r="H2033" s="1"/>
      <c r="I2033" s="2">
        <v>9717.6</v>
      </c>
      <c r="J2033" s="2">
        <v>4447.2349999999997</v>
      </c>
      <c r="K2033" s="2">
        <v>4447.2349999999997</v>
      </c>
      <c r="L2033" s="2">
        <v>0</v>
      </c>
      <c r="M2033" s="1"/>
      <c r="N2033" s="5">
        <f t="shared" si="64"/>
        <v>24848.39</v>
      </c>
      <c r="O2033" s="6">
        <f t="shared" si="63"/>
        <v>18155.289999999997</v>
      </c>
      <c r="P2033" s="2">
        <v>30</v>
      </c>
      <c r="Q2033" s="2" t="s">
        <v>37</v>
      </c>
      <c r="R2033" s="2">
        <v>0</v>
      </c>
      <c r="S2033" s="2">
        <v>0</v>
      </c>
      <c r="T2033" s="2">
        <v>0</v>
      </c>
      <c r="U2033" s="2">
        <v>0</v>
      </c>
      <c r="V2033" s="2">
        <v>893.38</v>
      </c>
      <c r="W2033" s="2">
        <v>1970.03</v>
      </c>
      <c r="X2033" s="2">
        <v>0</v>
      </c>
      <c r="Y2033" s="2">
        <v>3372.91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2">
        <f>VLOOKUP(Tabla3[[#This Row],[Columna1]],Tabla5[#All],3,0)</f>
        <v>0</v>
      </c>
      <c r="AF2033" s="2">
        <v>0</v>
      </c>
      <c r="AG2033" s="2">
        <v>0</v>
      </c>
      <c r="AH2033" s="2">
        <v>0</v>
      </c>
      <c r="AI2033" s="2">
        <v>0</v>
      </c>
      <c r="AJ2033" s="2">
        <v>0</v>
      </c>
      <c r="AK2033" s="2">
        <f>VLOOKUP(Tabla3[[#This Row],[Columna1]],Tabla7[[ID]:[Monto neto de los bonos]],3,0)</f>
        <v>4685.3900000000003</v>
      </c>
      <c r="AL2033" s="2">
        <v>0</v>
      </c>
      <c r="AM2033" s="2">
        <v>0</v>
      </c>
      <c r="AN2033" s="2">
        <v>0</v>
      </c>
      <c r="AO2033" s="2">
        <v>0</v>
      </c>
      <c r="AP2033" s="2">
        <v>0</v>
      </c>
      <c r="AQ2033" s="2">
        <v>0</v>
      </c>
      <c r="AR2033" s="2">
        <v>0</v>
      </c>
      <c r="AS2033" s="2">
        <v>3901.06</v>
      </c>
      <c r="AT2033" s="2">
        <v>1950.52</v>
      </c>
      <c r="AU2033" s="2">
        <v>841.52</v>
      </c>
      <c r="AV2033" s="2">
        <v>0</v>
      </c>
      <c r="AW2033" s="1"/>
      <c r="AX2033" s="2" t="s">
        <v>422</v>
      </c>
      <c r="AY2033" s="8" t="s">
        <v>428</v>
      </c>
    </row>
    <row r="2034" spans="1:51" ht="13.15" customHeight="1" x14ac:dyDescent="0.25">
      <c r="A2034" s="7">
        <v>14246</v>
      </c>
      <c r="B2034" s="2" t="s">
        <v>4245</v>
      </c>
      <c r="C2034" s="2">
        <v>144903</v>
      </c>
      <c r="D2034" s="2" t="s">
        <v>188</v>
      </c>
      <c r="E2034" s="2" t="s">
        <v>198</v>
      </c>
      <c r="F2034" s="2" t="s">
        <v>193</v>
      </c>
      <c r="G2034" s="3">
        <v>39206</v>
      </c>
      <c r="H2034" s="1"/>
      <c r="I2034" s="2">
        <v>9717.6</v>
      </c>
      <c r="J2034" s="2">
        <v>4447.2349999999997</v>
      </c>
      <c r="K2034" s="2">
        <v>4447.2349999999997</v>
      </c>
      <c r="L2034" s="2">
        <v>3813.69</v>
      </c>
      <c r="M2034" s="1"/>
      <c r="N2034" s="5">
        <f t="shared" si="64"/>
        <v>28420.809999999998</v>
      </c>
      <c r="O2034" s="6">
        <f t="shared" si="63"/>
        <v>21126.449999999997</v>
      </c>
      <c r="P2034" s="2">
        <v>30</v>
      </c>
      <c r="Q2034" s="2" t="s">
        <v>37</v>
      </c>
      <c r="R2034" s="2">
        <v>0</v>
      </c>
      <c r="S2034" s="2">
        <v>0</v>
      </c>
      <c r="T2034" s="2">
        <v>0</v>
      </c>
      <c r="U2034" s="2">
        <v>0</v>
      </c>
      <c r="V2034" s="2">
        <v>893.38</v>
      </c>
      <c r="W2034" s="2">
        <v>1970.03</v>
      </c>
      <c r="X2034" s="2">
        <v>0</v>
      </c>
      <c r="Y2034" s="2">
        <v>2397.64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2">
        <f>VLOOKUP(Tabla3[[#This Row],[Columna1]],Tabla5[#All],3,0)</f>
        <v>0</v>
      </c>
      <c r="AF2034" s="2">
        <v>0</v>
      </c>
      <c r="AG2034" s="2">
        <v>734</v>
      </c>
      <c r="AH2034" s="2">
        <v>423</v>
      </c>
      <c r="AI2034" s="2">
        <v>0</v>
      </c>
      <c r="AJ2034" s="2">
        <v>0</v>
      </c>
      <c r="AK2034" s="2">
        <f>VLOOKUP(Tabla3[[#This Row],[Columna1]],Tabla7[[ID]:[Monto neto de los bonos]],3,0)</f>
        <v>3127.03</v>
      </c>
      <c r="AL2034" s="2">
        <v>0</v>
      </c>
      <c r="AM2034" s="2">
        <v>0</v>
      </c>
      <c r="AN2034" s="2">
        <v>0</v>
      </c>
      <c r="AO2034" s="2">
        <v>0</v>
      </c>
      <c r="AP2034" s="2">
        <v>0</v>
      </c>
      <c r="AQ2034" s="2">
        <v>0</v>
      </c>
      <c r="AR2034" s="2">
        <v>0</v>
      </c>
      <c r="AS2034" s="2">
        <v>3497.86</v>
      </c>
      <c r="AT2034" s="2">
        <v>2331.9</v>
      </c>
      <c r="AU2034" s="2">
        <v>1464.6</v>
      </c>
      <c r="AV2034" s="2">
        <v>0</v>
      </c>
      <c r="AW2034" s="1"/>
      <c r="AX2034" s="2" t="s">
        <v>422</v>
      </c>
      <c r="AY2034" s="8" t="s">
        <v>428</v>
      </c>
    </row>
    <row r="2035" spans="1:51" ht="13.15" customHeight="1" x14ac:dyDescent="0.25">
      <c r="A2035" s="7">
        <v>22300</v>
      </c>
      <c r="B2035" s="2" t="s">
        <v>1847</v>
      </c>
      <c r="C2035" s="2">
        <v>3973303</v>
      </c>
      <c r="D2035" s="2" t="s">
        <v>188</v>
      </c>
      <c r="E2035" s="2" t="s">
        <v>190</v>
      </c>
      <c r="F2035" s="2" t="s">
        <v>191</v>
      </c>
      <c r="G2035" s="3">
        <v>43815</v>
      </c>
      <c r="H2035" s="1"/>
      <c r="I2035" s="2">
        <v>9708.5300000000007</v>
      </c>
      <c r="J2035" s="2">
        <v>4443.09</v>
      </c>
      <c r="K2035" s="2">
        <v>4443.09</v>
      </c>
      <c r="L2035" s="2">
        <v>1807.82</v>
      </c>
      <c r="M2035" s="1"/>
      <c r="N2035" s="5">
        <f t="shared" si="64"/>
        <v>24327.49</v>
      </c>
      <c r="O2035" s="6">
        <f t="shared" si="63"/>
        <v>17893.29</v>
      </c>
      <c r="P2035" s="2">
        <v>30</v>
      </c>
      <c r="Q2035" s="2" t="s">
        <v>37</v>
      </c>
      <c r="R2035" s="2">
        <v>0</v>
      </c>
      <c r="S2035" s="2">
        <v>0</v>
      </c>
      <c r="T2035" s="2">
        <v>0</v>
      </c>
      <c r="U2035" s="2">
        <v>0</v>
      </c>
      <c r="V2035" s="2">
        <v>892.56</v>
      </c>
      <c r="W2035" s="2">
        <v>3032.4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2">
        <f>VLOOKUP(Tabla3[[#This Row],[Columna1]],Tabla5[#All],3,0)</f>
        <v>0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f>VLOOKUP(Tabla3[[#This Row],[Columna1]],Tabla7[[ID]:[Monto neto de los bonos]],3,0)</f>
        <v>3032.4</v>
      </c>
      <c r="AL2035" s="2">
        <v>3000</v>
      </c>
      <c r="AM2035" s="2">
        <v>0</v>
      </c>
      <c r="AN2035" s="2">
        <v>0</v>
      </c>
      <c r="AO2035" s="2">
        <v>0</v>
      </c>
      <c r="AP2035" s="2">
        <v>0</v>
      </c>
      <c r="AQ2035" s="4">
        <v>3000</v>
      </c>
      <c r="AR2035" s="2">
        <v>0</v>
      </c>
      <c r="AS2035" s="2">
        <v>3194.28</v>
      </c>
      <c r="AT2035" s="2">
        <v>2129.52</v>
      </c>
      <c r="AU2035" s="2">
        <v>1110.4000000000001</v>
      </c>
      <c r="AV2035" s="2">
        <v>0</v>
      </c>
      <c r="AW2035" s="1"/>
      <c r="AX2035" s="2" t="s">
        <v>422</v>
      </c>
      <c r="AY2035" s="8" t="s">
        <v>423</v>
      </c>
    </row>
    <row r="2036" spans="1:51" ht="13.15" customHeight="1" x14ac:dyDescent="0.25">
      <c r="A2036" s="7">
        <v>18616</v>
      </c>
      <c r="B2036" s="2" t="s">
        <v>1848</v>
      </c>
      <c r="C2036" s="2">
        <v>362103</v>
      </c>
      <c r="D2036" s="2" t="s">
        <v>188</v>
      </c>
      <c r="E2036" s="2" t="s">
        <v>202</v>
      </c>
      <c r="F2036" s="2" t="s">
        <v>193</v>
      </c>
      <c r="G2036" s="3">
        <v>41835</v>
      </c>
      <c r="H2036" s="1"/>
      <c r="I2036" s="2">
        <v>9717.6</v>
      </c>
      <c r="J2036" s="2">
        <v>4447.2349999999997</v>
      </c>
      <c r="K2036" s="2">
        <v>4447.2349999999997</v>
      </c>
      <c r="L2036" s="2">
        <v>3149.31</v>
      </c>
      <c r="M2036" s="1"/>
      <c r="N2036" s="5">
        <f t="shared" si="64"/>
        <v>27022.43</v>
      </c>
      <c r="O2036" s="6">
        <f t="shared" si="63"/>
        <v>20013.23</v>
      </c>
      <c r="P2036" s="2">
        <v>30</v>
      </c>
      <c r="Q2036" s="2" t="s">
        <v>37</v>
      </c>
      <c r="R2036" s="2">
        <v>0</v>
      </c>
      <c r="S2036" s="2">
        <v>0</v>
      </c>
      <c r="T2036" s="2">
        <v>0</v>
      </c>
      <c r="U2036" s="2">
        <v>0</v>
      </c>
      <c r="V2036" s="2">
        <v>893.38</v>
      </c>
      <c r="W2036" s="2">
        <v>1970.03</v>
      </c>
      <c r="X2036" s="2">
        <v>0</v>
      </c>
      <c r="Y2036" s="2">
        <v>2397.64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2">
        <f>VLOOKUP(Tabla3[[#This Row],[Columna1]],Tabla5[#All],3,0)</f>
        <v>0</v>
      </c>
      <c r="AF2036" s="2">
        <v>0</v>
      </c>
      <c r="AG2036" s="2">
        <v>0</v>
      </c>
      <c r="AH2036" s="2">
        <v>0</v>
      </c>
      <c r="AI2036" s="2">
        <v>0</v>
      </c>
      <c r="AJ2036" s="2">
        <v>0</v>
      </c>
      <c r="AK2036" s="2">
        <f>VLOOKUP(Tabla3[[#This Row],[Columna1]],Tabla7[[ID]:[Monto neto de los bonos]],3,0)</f>
        <v>1970.03</v>
      </c>
      <c r="AL2036" s="2">
        <v>0</v>
      </c>
      <c r="AM2036" s="2">
        <v>0</v>
      </c>
      <c r="AN2036" s="2">
        <v>0</v>
      </c>
      <c r="AO2036" s="2">
        <v>0</v>
      </c>
      <c r="AP2036" s="2">
        <v>0</v>
      </c>
      <c r="AQ2036" s="2">
        <v>0</v>
      </c>
      <c r="AR2036" s="2">
        <v>0</v>
      </c>
      <c r="AS2036" s="2">
        <v>3398.2</v>
      </c>
      <c r="AT2036" s="2">
        <v>2265.46</v>
      </c>
      <c r="AU2036" s="2">
        <v>1345.54</v>
      </c>
      <c r="AV2036" s="2">
        <v>0</v>
      </c>
      <c r="AW2036" s="1"/>
      <c r="AX2036" s="2" t="s">
        <v>422</v>
      </c>
      <c r="AY2036" s="8" t="s">
        <v>428</v>
      </c>
    </row>
    <row r="2037" spans="1:51" ht="13.15" customHeight="1" x14ac:dyDescent="0.25">
      <c r="A2037" s="7">
        <v>21400</v>
      </c>
      <c r="B2037" s="2" t="s">
        <v>1849</v>
      </c>
      <c r="C2037" s="2">
        <v>2797203</v>
      </c>
      <c r="D2037" s="2" t="s">
        <v>188</v>
      </c>
      <c r="E2037" s="2" t="s">
        <v>225</v>
      </c>
      <c r="F2037" s="2" t="s">
        <v>36</v>
      </c>
      <c r="G2037" s="3">
        <v>44256</v>
      </c>
      <c r="H2037" s="3">
        <v>45723</v>
      </c>
      <c r="I2037" s="2">
        <v>13165.89</v>
      </c>
      <c r="J2037" s="2">
        <v>2789.65</v>
      </c>
      <c r="K2037" s="2">
        <v>2789.65</v>
      </c>
      <c r="L2037" s="2">
        <v>0</v>
      </c>
      <c r="M2037" s="1"/>
      <c r="N2037" s="5">
        <f t="shared" si="64"/>
        <v>21156.55</v>
      </c>
      <c r="O2037" s="6">
        <f t="shared" si="63"/>
        <v>19425.329999999998</v>
      </c>
      <c r="P2037" s="2">
        <v>15</v>
      </c>
      <c r="Q2037" s="2" t="s">
        <v>37</v>
      </c>
      <c r="R2037" s="2">
        <v>0</v>
      </c>
      <c r="S2037" s="2">
        <v>0</v>
      </c>
      <c r="T2037" s="2">
        <v>0</v>
      </c>
      <c r="U2037" s="2">
        <v>0</v>
      </c>
      <c r="V2037" s="2">
        <v>624.84</v>
      </c>
      <c r="W2037" s="2">
        <v>0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1786.52</v>
      </c>
      <c r="AE2037" s="2">
        <f>VLOOKUP(Tabla3[[#This Row],[Columna1]],Tabla5[#All],3,0)</f>
        <v>1786.52</v>
      </c>
      <c r="AF2037" s="2">
        <v>0</v>
      </c>
      <c r="AG2037" s="2">
        <v>0</v>
      </c>
      <c r="AH2037" s="2">
        <v>0</v>
      </c>
      <c r="AI2037" s="2">
        <v>0</v>
      </c>
      <c r="AJ2037" s="2">
        <v>0</v>
      </c>
      <c r="AK2037" s="2">
        <f>VLOOKUP(Tabla3[[#This Row],[Columna1]],Tabla7[[ID]:[Monto neto de los bonos]],3,0)</f>
        <v>0</v>
      </c>
      <c r="AL2037" s="2">
        <v>0</v>
      </c>
      <c r="AM2037" s="2">
        <v>0</v>
      </c>
      <c r="AN2037" s="2">
        <v>0</v>
      </c>
      <c r="AO2037" s="2">
        <v>0</v>
      </c>
      <c r="AP2037" s="2">
        <v>0</v>
      </c>
      <c r="AQ2037" s="2">
        <v>0</v>
      </c>
      <c r="AR2037" s="2">
        <v>0</v>
      </c>
      <c r="AS2037" s="2">
        <v>0</v>
      </c>
      <c r="AT2037" s="2">
        <v>999.74</v>
      </c>
      <c r="AU2037" s="2">
        <v>731.48</v>
      </c>
      <c r="AV2037" s="2">
        <v>0</v>
      </c>
      <c r="AW2037" s="1"/>
      <c r="AX2037" s="2" t="s">
        <v>422</v>
      </c>
      <c r="AY2037" s="8" t="s">
        <v>423</v>
      </c>
    </row>
    <row r="2038" spans="1:51" ht="13.15" customHeight="1" x14ac:dyDescent="0.25">
      <c r="A2038" s="7">
        <v>17986</v>
      </c>
      <c r="B2038" s="2" t="s">
        <v>1850</v>
      </c>
      <c r="C2038" s="2">
        <v>240603</v>
      </c>
      <c r="D2038" s="2" t="s">
        <v>188</v>
      </c>
      <c r="E2038" s="2" t="s">
        <v>205</v>
      </c>
      <c r="F2038" s="2" t="s">
        <v>193</v>
      </c>
      <c r="G2038" s="3">
        <v>41529</v>
      </c>
      <c r="H2038" s="1"/>
      <c r="I2038" s="2">
        <v>9717.6</v>
      </c>
      <c r="J2038" s="2">
        <v>4447.2349999999997</v>
      </c>
      <c r="K2038" s="2">
        <v>4447.2349999999997</v>
      </c>
      <c r="L2038" s="2">
        <v>2967.08</v>
      </c>
      <c r="M2038" s="1"/>
      <c r="N2038" s="5">
        <f t="shared" si="64"/>
        <v>26840.2</v>
      </c>
      <c r="O2038" s="6">
        <f t="shared" si="63"/>
        <v>19909.199999999997</v>
      </c>
      <c r="P2038" s="2">
        <v>30</v>
      </c>
      <c r="Q2038" s="2" t="s">
        <v>37</v>
      </c>
      <c r="R2038" s="2">
        <v>0</v>
      </c>
      <c r="S2038" s="2">
        <v>0</v>
      </c>
      <c r="T2038" s="2">
        <v>0</v>
      </c>
      <c r="U2038" s="2">
        <v>0</v>
      </c>
      <c r="V2038" s="2">
        <v>893.38</v>
      </c>
      <c r="W2038" s="2">
        <v>1970.03</v>
      </c>
      <c r="X2038" s="2">
        <v>0</v>
      </c>
      <c r="Y2038" s="2">
        <v>2397.64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2">
        <f>VLOOKUP(Tabla3[[#This Row],[Columna1]],Tabla5[#All],3,0)</f>
        <v>0</v>
      </c>
      <c r="AF2038" s="2">
        <v>0</v>
      </c>
      <c r="AG2038" s="2">
        <v>0</v>
      </c>
      <c r="AH2038" s="2">
        <v>0</v>
      </c>
      <c r="AI2038" s="2">
        <v>0</v>
      </c>
      <c r="AJ2038" s="2">
        <v>0</v>
      </c>
      <c r="AK2038" s="2">
        <f>VLOOKUP(Tabla3[[#This Row],[Columna1]],Tabla7[[ID]:[Monto neto de los bonos]],3,0)</f>
        <v>1970.03</v>
      </c>
      <c r="AL2038" s="2">
        <v>0</v>
      </c>
      <c r="AM2038" s="2">
        <v>0</v>
      </c>
      <c r="AN2038" s="2">
        <v>0</v>
      </c>
      <c r="AO2038" s="2">
        <v>0</v>
      </c>
      <c r="AP2038" s="2">
        <v>0</v>
      </c>
      <c r="AQ2038" s="2">
        <v>0</v>
      </c>
      <c r="AR2038" s="2">
        <v>0</v>
      </c>
      <c r="AS2038" s="2">
        <v>3370.86</v>
      </c>
      <c r="AT2038" s="2">
        <v>2247.2399999999998</v>
      </c>
      <c r="AU2038" s="2">
        <v>1312.9</v>
      </c>
      <c r="AV2038" s="2">
        <v>0</v>
      </c>
      <c r="AW2038" s="1"/>
      <c r="AX2038" s="2" t="s">
        <v>422</v>
      </c>
      <c r="AY2038" s="8" t="s">
        <v>428</v>
      </c>
    </row>
    <row r="2039" spans="1:51" ht="13.15" customHeight="1" x14ac:dyDescent="0.25">
      <c r="A2039" s="7">
        <v>12040</v>
      </c>
      <c r="B2039" s="2" t="s">
        <v>5001</v>
      </c>
      <c r="C2039" s="2">
        <v>117903</v>
      </c>
      <c r="D2039" s="2" t="s">
        <v>188</v>
      </c>
      <c r="E2039" s="2" t="s">
        <v>200</v>
      </c>
      <c r="F2039" s="2" t="s">
        <v>193</v>
      </c>
      <c r="G2039" s="3">
        <v>37088</v>
      </c>
      <c r="H2039" s="1"/>
      <c r="I2039" s="2">
        <v>9717.6</v>
      </c>
      <c r="J2039" s="2">
        <v>4447.2349999999997</v>
      </c>
      <c r="K2039" s="2">
        <v>4447.2349999999997</v>
      </c>
      <c r="L2039" s="2">
        <v>4279.75</v>
      </c>
      <c r="M2039" s="1"/>
      <c r="N2039" s="5">
        <f t="shared" si="64"/>
        <v>28933.09</v>
      </c>
      <c r="O2039" s="6">
        <f t="shared" si="63"/>
        <v>20487.29</v>
      </c>
      <c r="P2039" s="2">
        <v>30</v>
      </c>
      <c r="Q2039" s="2" t="s">
        <v>37</v>
      </c>
      <c r="R2039" s="2">
        <v>0</v>
      </c>
      <c r="S2039" s="2">
        <v>0</v>
      </c>
      <c r="T2039" s="2">
        <v>0</v>
      </c>
      <c r="U2039" s="2">
        <v>0</v>
      </c>
      <c r="V2039" s="2">
        <v>893.38</v>
      </c>
      <c r="W2039" s="2">
        <v>1970.03</v>
      </c>
      <c r="X2039" s="2">
        <v>0</v>
      </c>
      <c r="Y2039" s="2">
        <v>3177.86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f>VLOOKUP(Tabla3[[#This Row],[Columna1]],Tabla5[#All],3,0)</f>
        <v>0</v>
      </c>
      <c r="AF2039" s="2">
        <v>0</v>
      </c>
      <c r="AG2039" s="2">
        <v>0</v>
      </c>
      <c r="AH2039" s="2">
        <v>0</v>
      </c>
      <c r="AI2039" s="2">
        <v>0</v>
      </c>
      <c r="AJ2039" s="2">
        <v>0</v>
      </c>
      <c r="AK2039" s="2">
        <f>VLOOKUP(Tabla3[[#This Row],[Columna1]],Tabla7[[ID]:[Monto neto de los bonos]],3,0)</f>
        <v>1970.03</v>
      </c>
      <c r="AL2039" s="2">
        <v>0</v>
      </c>
      <c r="AM2039" s="2">
        <v>0</v>
      </c>
      <c r="AN2039" s="2">
        <v>0</v>
      </c>
      <c r="AO2039" s="2">
        <v>0</v>
      </c>
      <c r="AP2039" s="2">
        <v>0</v>
      </c>
      <c r="AQ2039" s="2">
        <v>0</v>
      </c>
      <c r="AR2039" s="2">
        <v>0</v>
      </c>
      <c r="AS2039" s="2">
        <v>4519.18</v>
      </c>
      <c r="AT2039" s="2">
        <v>2378.5</v>
      </c>
      <c r="AU2039" s="2">
        <v>1548.12</v>
      </c>
      <c r="AV2039" s="2">
        <v>0</v>
      </c>
      <c r="AW2039" s="1"/>
      <c r="AX2039" s="2" t="s">
        <v>422</v>
      </c>
      <c r="AY2039" s="8" t="s">
        <v>428</v>
      </c>
    </row>
    <row r="2040" spans="1:51" ht="13.15" customHeight="1" x14ac:dyDescent="0.25">
      <c r="A2040" s="7">
        <v>21406</v>
      </c>
      <c r="B2040" s="2" t="s">
        <v>1851</v>
      </c>
      <c r="C2040" s="2">
        <v>2797803</v>
      </c>
      <c r="D2040" s="2" t="s">
        <v>188</v>
      </c>
      <c r="E2040" s="2" t="s">
        <v>225</v>
      </c>
      <c r="F2040" s="2" t="s">
        <v>36</v>
      </c>
      <c r="G2040" s="3">
        <v>44256</v>
      </c>
      <c r="H2040" s="1"/>
      <c r="I2040" s="2">
        <v>13165.89</v>
      </c>
      <c r="J2040" s="2">
        <v>2789.65</v>
      </c>
      <c r="K2040" s="2">
        <v>2789.65</v>
      </c>
      <c r="L2040" s="2">
        <v>0</v>
      </c>
      <c r="M2040" s="1"/>
      <c r="N2040" s="5">
        <f t="shared" si="64"/>
        <v>23614.239999999998</v>
      </c>
      <c r="O2040" s="6">
        <f t="shared" si="63"/>
        <v>20151.8</v>
      </c>
      <c r="P2040" s="2">
        <v>30</v>
      </c>
      <c r="Q2040" s="2" t="s">
        <v>37</v>
      </c>
      <c r="R2040" s="2">
        <v>0</v>
      </c>
      <c r="S2040" s="2">
        <v>0</v>
      </c>
      <c r="T2040" s="2">
        <v>0</v>
      </c>
      <c r="U2040" s="2">
        <v>0</v>
      </c>
      <c r="V2040" s="2">
        <v>1249.68</v>
      </c>
      <c r="W2040" s="2">
        <v>0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3619.37</v>
      </c>
      <c r="AE2040" s="2">
        <f>VLOOKUP(Tabla3[[#This Row],[Columna1]],Tabla5[#All],3,0)</f>
        <v>3619.37</v>
      </c>
      <c r="AF2040" s="2">
        <v>0</v>
      </c>
      <c r="AG2040" s="2">
        <v>0</v>
      </c>
      <c r="AH2040" s="2">
        <v>0</v>
      </c>
      <c r="AI2040" s="2">
        <v>0</v>
      </c>
      <c r="AJ2040" s="2">
        <v>0</v>
      </c>
      <c r="AK2040" s="2">
        <f>VLOOKUP(Tabla3[[#This Row],[Columna1]],Tabla7[[ID]:[Monto neto de los bonos]],3,0)</f>
        <v>0</v>
      </c>
      <c r="AL2040" s="2">
        <v>0</v>
      </c>
      <c r="AM2040" s="2">
        <v>0</v>
      </c>
      <c r="AN2040" s="2">
        <v>0</v>
      </c>
      <c r="AO2040" s="2">
        <v>0</v>
      </c>
      <c r="AP2040" s="2">
        <v>0</v>
      </c>
      <c r="AQ2040" s="2">
        <v>0</v>
      </c>
      <c r="AR2040" s="2">
        <v>0</v>
      </c>
      <c r="AS2040" s="2">
        <v>0</v>
      </c>
      <c r="AT2040" s="2">
        <v>1999.48</v>
      </c>
      <c r="AU2040" s="2">
        <v>1462.96</v>
      </c>
      <c r="AV2040" s="2">
        <v>0</v>
      </c>
      <c r="AW2040" s="1"/>
      <c r="AX2040" s="2" t="s">
        <v>422</v>
      </c>
      <c r="AY2040" s="8" t="s">
        <v>423</v>
      </c>
    </row>
    <row r="2041" spans="1:51" ht="13.15" customHeight="1" x14ac:dyDescent="0.25">
      <c r="A2041" s="7">
        <v>12345</v>
      </c>
      <c r="B2041" s="2" t="s">
        <v>4410</v>
      </c>
      <c r="C2041" s="2">
        <v>79303</v>
      </c>
      <c r="D2041" s="2" t="s">
        <v>188</v>
      </c>
      <c r="E2041" s="2" t="s">
        <v>214</v>
      </c>
      <c r="F2041" s="2" t="s">
        <v>201</v>
      </c>
      <c r="G2041" s="3">
        <v>37803</v>
      </c>
      <c r="H2041" s="1"/>
      <c r="I2041" s="2">
        <v>11670.43</v>
      </c>
      <c r="J2041" s="2">
        <v>4294.8850000000002</v>
      </c>
      <c r="K2041" s="2">
        <v>4294.8850000000002</v>
      </c>
      <c r="L2041" s="2">
        <v>5457.03</v>
      </c>
      <c r="M2041" s="1"/>
      <c r="N2041" s="5">
        <f t="shared" si="64"/>
        <v>36417.14</v>
      </c>
      <c r="O2041" s="6">
        <f t="shared" si="63"/>
        <v>26990.940000000002</v>
      </c>
      <c r="P2041" s="2">
        <v>30</v>
      </c>
      <c r="Q2041" s="2" t="s">
        <v>37</v>
      </c>
      <c r="R2041" s="2">
        <v>0</v>
      </c>
      <c r="S2041" s="2">
        <v>0</v>
      </c>
      <c r="T2041" s="2">
        <v>0</v>
      </c>
      <c r="U2041" s="2">
        <v>0</v>
      </c>
      <c r="V2041" s="2">
        <v>972.5</v>
      </c>
      <c r="W2041" s="2">
        <v>1803.57</v>
      </c>
      <c r="X2041" s="2">
        <v>0</v>
      </c>
      <c r="Y2041" s="2">
        <v>2974.84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f>VLOOKUP(Tabla3[[#This Row],[Columna1]],Tabla5[#All],3,0)</f>
        <v>0</v>
      </c>
      <c r="AF2041" s="2">
        <v>0</v>
      </c>
      <c r="AG2041" s="2">
        <v>4949</v>
      </c>
      <c r="AH2041" s="2">
        <v>0</v>
      </c>
      <c r="AI2041" s="2">
        <v>0</v>
      </c>
      <c r="AJ2041" s="2">
        <v>0</v>
      </c>
      <c r="AK2041" s="2">
        <f>VLOOKUP(Tabla3[[#This Row],[Columna1]],Tabla7[[ID]:[Monto neto de los bonos]],3,0)</f>
        <v>6752.57</v>
      </c>
      <c r="AL2041" s="2">
        <v>0</v>
      </c>
      <c r="AM2041" s="2">
        <v>0</v>
      </c>
      <c r="AN2041" s="2">
        <v>0</v>
      </c>
      <c r="AO2041" s="2">
        <v>0</v>
      </c>
      <c r="AP2041" s="2">
        <v>0</v>
      </c>
      <c r="AQ2041" s="2">
        <v>0</v>
      </c>
      <c r="AR2041" s="2">
        <v>0</v>
      </c>
      <c r="AS2041" s="2">
        <v>4537.24</v>
      </c>
      <c r="AT2041" s="2">
        <v>2668.96</v>
      </c>
      <c r="AU2041" s="2">
        <v>2220</v>
      </c>
      <c r="AV2041" s="2">
        <v>0</v>
      </c>
      <c r="AW2041" s="1"/>
      <c r="AX2041" s="2" t="s">
        <v>422</v>
      </c>
      <c r="AY2041" s="8" t="s">
        <v>428</v>
      </c>
    </row>
    <row r="2042" spans="1:51" ht="13.15" customHeight="1" x14ac:dyDescent="0.25">
      <c r="A2042" s="7">
        <v>23781</v>
      </c>
      <c r="B2042" s="2" t="s">
        <v>1852</v>
      </c>
      <c r="C2042" s="2">
        <v>5443203</v>
      </c>
      <c r="D2042" s="2" t="s">
        <v>188</v>
      </c>
      <c r="E2042" s="2" t="s">
        <v>205</v>
      </c>
      <c r="F2042" s="2" t="s">
        <v>193</v>
      </c>
      <c r="G2042" s="3">
        <v>44652</v>
      </c>
      <c r="H2042" s="1"/>
      <c r="I2042" s="2">
        <v>9717.6</v>
      </c>
      <c r="J2042" s="2">
        <v>4447.2349999999997</v>
      </c>
      <c r="K2042" s="2">
        <v>4447.2349999999997</v>
      </c>
      <c r="L2042" s="2">
        <v>0</v>
      </c>
      <c r="M2042" s="1"/>
      <c r="N2042" s="5">
        <f t="shared" si="64"/>
        <v>23873.119999999999</v>
      </c>
      <c r="O2042" s="6">
        <f t="shared" si="63"/>
        <v>18155.28</v>
      </c>
      <c r="P2042" s="2">
        <v>30</v>
      </c>
      <c r="Q2042" s="2" t="s">
        <v>37</v>
      </c>
      <c r="R2042" s="2">
        <v>0</v>
      </c>
      <c r="S2042" s="2">
        <v>0</v>
      </c>
      <c r="T2042" s="2">
        <v>0</v>
      </c>
      <c r="U2042" s="2">
        <v>0</v>
      </c>
      <c r="V2042" s="2">
        <v>893.38</v>
      </c>
      <c r="W2042" s="2">
        <v>1970.03</v>
      </c>
      <c r="X2042" s="2">
        <v>0</v>
      </c>
      <c r="Y2042" s="2">
        <v>2397.64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f>VLOOKUP(Tabla3[[#This Row],[Columna1]],Tabla5[#All],3,0)</f>
        <v>0</v>
      </c>
      <c r="AF2042" s="2">
        <v>0</v>
      </c>
      <c r="AG2042" s="2">
        <v>0</v>
      </c>
      <c r="AH2042" s="2">
        <v>0</v>
      </c>
      <c r="AI2042" s="2">
        <v>0</v>
      </c>
      <c r="AJ2042" s="2">
        <v>0</v>
      </c>
      <c r="AK2042" s="2">
        <f>VLOOKUP(Tabla3[[#This Row],[Columna1]],Tabla7[[ID]:[Monto neto de los bonos]],3,0)</f>
        <v>1970.03</v>
      </c>
      <c r="AL2042" s="2">
        <v>0</v>
      </c>
      <c r="AM2042" s="2">
        <v>0</v>
      </c>
      <c r="AN2042" s="2">
        <v>0</v>
      </c>
      <c r="AO2042" s="2">
        <v>0</v>
      </c>
      <c r="AP2042" s="2">
        <v>0</v>
      </c>
      <c r="AQ2042" s="2">
        <v>0</v>
      </c>
      <c r="AR2042" s="2">
        <v>0</v>
      </c>
      <c r="AS2042" s="2">
        <v>2925.8</v>
      </c>
      <c r="AT2042" s="2">
        <v>1950.52</v>
      </c>
      <c r="AU2042" s="2">
        <v>841.52</v>
      </c>
      <c r="AV2042" s="2">
        <v>0</v>
      </c>
      <c r="AW2042" s="1"/>
      <c r="AX2042" s="2" t="s">
        <v>422</v>
      </c>
      <c r="AY2042" s="8" t="s">
        <v>428</v>
      </c>
    </row>
    <row r="2043" spans="1:51" ht="13.15" customHeight="1" x14ac:dyDescent="0.25">
      <c r="A2043" s="7">
        <v>21617</v>
      </c>
      <c r="B2043" s="2" t="s">
        <v>4427</v>
      </c>
      <c r="C2043" s="2">
        <v>3089203</v>
      </c>
      <c r="D2043" s="2" t="s">
        <v>188</v>
      </c>
      <c r="E2043" s="2" t="s">
        <v>202</v>
      </c>
      <c r="F2043" s="2" t="s">
        <v>193</v>
      </c>
      <c r="G2043" s="3">
        <v>43435</v>
      </c>
      <c r="H2043" s="1"/>
      <c r="I2043" s="2">
        <v>9717.6</v>
      </c>
      <c r="J2043" s="2">
        <v>4447.2349999999997</v>
      </c>
      <c r="K2043" s="2">
        <v>4447.2349999999997</v>
      </c>
      <c r="L2043" s="2">
        <v>1691.11</v>
      </c>
      <c r="M2043" s="1"/>
      <c r="N2043" s="5">
        <f t="shared" si="64"/>
        <v>25564.23</v>
      </c>
      <c r="O2043" s="6">
        <f t="shared" si="63"/>
        <v>19171.830000000002</v>
      </c>
      <c r="P2043" s="2">
        <v>30</v>
      </c>
      <c r="Q2043" s="2" t="s">
        <v>37</v>
      </c>
      <c r="R2043" s="2">
        <v>0</v>
      </c>
      <c r="S2043" s="2">
        <v>0</v>
      </c>
      <c r="T2043" s="2">
        <v>0</v>
      </c>
      <c r="U2043" s="2">
        <v>0</v>
      </c>
      <c r="V2043" s="2">
        <v>893.38</v>
      </c>
      <c r="W2043" s="2">
        <v>1970.03</v>
      </c>
      <c r="X2043" s="2">
        <v>0</v>
      </c>
      <c r="Y2043" s="2">
        <v>2397.64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f>VLOOKUP(Tabla3[[#This Row],[Columna1]],Tabla5[#All],3,0)</f>
        <v>0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>
        <f>VLOOKUP(Tabla3[[#This Row],[Columna1]],Tabla7[[ID]:[Monto neto de los bonos]],3,0)</f>
        <v>1970.03</v>
      </c>
      <c r="AL2043" s="2">
        <v>0</v>
      </c>
      <c r="AM2043" s="2">
        <v>0</v>
      </c>
      <c r="AN2043" s="2">
        <v>0</v>
      </c>
      <c r="AO2043" s="2">
        <v>0</v>
      </c>
      <c r="AP2043" s="2">
        <v>0</v>
      </c>
      <c r="AQ2043" s="2">
        <v>0</v>
      </c>
      <c r="AR2043" s="2">
        <v>0</v>
      </c>
      <c r="AS2043" s="2">
        <v>3179.46</v>
      </c>
      <c r="AT2043" s="2">
        <v>2119.64</v>
      </c>
      <c r="AU2043" s="2">
        <v>1093.3</v>
      </c>
      <c r="AV2043" s="2">
        <v>0</v>
      </c>
      <c r="AW2043" s="1"/>
      <c r="AX2043" s="2" t="s">
        <v>422</v>
      </c>
      <c r="AY2043" s="8" t="s">
        <v>428</v>
      </c>
    </row>
    <row r="2044" spans="1:51" ht="13.15" customHeight="1" x14ac:dyDescent="0.25">
      <c r="A2044" s="7">
        <v>14835</v>
      </c>
      <c r="B2044" s="2" t="s">
        <v>1853</v>
      </c>
      <c r="C2044" s="2">
        <v>163003</v>
      </c>
      <c r="D2044" s="2" t="s">
        <v>188</v>
      </c>
      <c r="E2044" s="2" t="s">
        <v>211</v>
      </c>
      <c r="F2044" s="2" t="s">
        <v>212</v>
      </c>
      <c r="G2044" s="3">
        <v>44835</v>
      </c>
      <c r="H2044" s="1"/>
      <c r="I2044" s="2">
        <v>8947.52</v>
      </c>
      <c r="J2044" s="2">
        <v>4838.1850000000004</v>
      </c>
      <c r="K2044" s="2">
        <v>4838.1850000000004</v>
      </c>
      <c r="L2044" s="2">
        <v>0</v>
      </c>
      <c r="M2044" s="1"/>
      <c r="N2044" s="5">
        <f t="shared" si="64"/>
        <v>22120.29</v>
      </c>
      <c r="O2044" s="6">
        <f t="shared" si="63"/>
        <v>19527.169999999998</v>
      </c>
      <c r="P2044" s="2">
        <v>28</v>
      </c>
      <c r="Q2044" s="2" t="s">
        <v>37</v>
      </c>
      <c r="R2044" s="2">
        <v>0</v>
      </c>
      <c r="S2044" s="2">
        <v>0</v>
      </c>
      <c r="T2044" s="2">
        <v>0</v>
      </c>
      <c r="U2044" s="2">
        <v>0</v>
      </c>
      <c r="V2044" s="2">
        <v>1241.5999999999999</v>
      </c>
      <c r="W2044" s="2">
        <v>0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2254.8000000000002</v>
      </c>
      <c r="AE2044" s="2">
        <f>VLOOKUP(Tabla3[[#This Row],[Columna1]],Tabla5[#All],3,0)</f>
        <v>2254.8000000000002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>
        <f>VLOOKUP(Tabla3[[#This Row],[Columna1]],Tabla7[[ID]:[Monto neto de los bonos]],3,0)</f>
        <v>0</v>
      </c>
      <c r="AL2044" s="2">
        <v>0</v>
      </c>
      <c r="AM2044" s="2">
        <v>0</v>
      </c>
      <c r="AN2044" s="2">
        <v>0</v>
      </c>
      <c r="AO2044" s="2">
        <v>0</v>
      </c>
      <c r="AP2044" s="2">
        <v>0</v>
      </c>
      <c r="AQ2044" s="2">
        <v>0</v>
      </c>
      <c r="AR2044" s="2">
        <v>0</v>
      </c>
      <c r="AS2044" s="2">
        <v>0</v>
      </c>
      <c r="AT2044" s="2">
        <v>1862.4</v>
      </c>
      <c r="AU2044" s="2">
        <v>730.72</v>
      </c>
      <c r="AV2044" s="2">
        <v>0</v>
      </c>
      <c r="AW2044" s="1"/>
      <c r="AX2044" s="2" t="s">
        <v>422</v>
      </c>
      <c r="AY2044" s="8" t="s">
        <v>423</v>
      </c>
    </row>
    <row r="2045" spans="1:51" ht="13.15" customHeight="1" x14ac:dyDescent="0.25">
      <c r="A2045" s="7">
        <v>19980</v>
      </c>
      <c r="B2045" s="2" t="s">
        <v>1854</v>
      </c>
      <c r="C2045" s="2">
        <v>1293203</v>
      </c>
      <c r="D2045" s="2" t="s">
        <v>188</v>
      </c>
      <c r="E2045" s="2" t="s">
        <v>203</v>
      </c>
      <c r="F2045" s="2" t="s">
        <v>217</v>
      </c>
      <c r="G2045" s="3">
        <v>42689</v>
      </c>
      <c r="H2045" s="1"/>
      <c r="I2045" s="2">
        <v>12173.71</v>
      </c>
      <c r="J2045" s="2">
        <v>4748.5950000000003</v>
      </c>
      <c r="K2045" s="2">
        <v>4748.5950000000003</v>
      </c>
      <c r="L2045" s="2">
        <v>1750.8</v>
      </c>
      <c r="M2045" s="1"/>
      <c r="N2045" s="5">
        <f t="shared" si="64"/>
        <v>35627.67</v>
      </c>
      <c r="O2045" s="6">
        <f t="shared" si="63"/>
        <v>27950.849999999995</v>
      </c>
      <c r="P2045" s="2">
        <v>30</v>
      </c>
      <c r="Q2045" s="2" t="s">
        <v>37</v>
      </c>
      <c r="R2045" s="2">
        <v>0</v>
      </c>
      <c r="S2045" s="2">
        <v>0</v>
      </c>
      <c r="T2045" s="2">
        <v>0</v>
      </c>
      <c r="U2045" s="2">
        <v>0</v>
      </c>
      <c r="V2045" s="2">
        <v>1040.2</v>
      </c>
      <c r="W2045" s="2">
        <v>2010.48</v>
      </c>
      <c r="X2045" s="2">
        <v>0</v>
      </c>
      <c r="Y2045" s="2">
        <v>3155.29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f>VLOOKUP(Tabla3[[#This Row],[Columna1]],Tabla5[#All],3,0)</f>
        <v>0</v>
      </c>
      <c r="AF2045" s="2">
        <v>0</v>
      </c>
      <c r="AG2045" s="2">
        <v>6000</v>
      </c>
      <c r="AH2045" s="2">
        <v>0</v>
      </c>
      <c r="AI2045" s="2">
        <v>0</v>
      </c>
      <c r="AJ2045" s="2">
        <v>0</v>
      </c>
      <c r="AK2045" s="2">
        <f>VLOOKUP(Tabla3[[#This Row],[Columna1]],Tabla7[[ID]:[Monto neto de los bonos]],3,0)</f>
        <v>8010.48</v>
      </c>
      <c r="AL2045" s="2">
        <v>0</v>
      </c>
      <c r="AM2045" s="2">
        <v>0</v>
      </c>
      <c r="AN2045" s="2">
        <v>0</v>
      </c>
      <c r="AO2045" s="2">
        <v>0</v>
      </c>
      <c r="AP2045" s="2">
        <v>0</v>
      </c>
      <c r="AQ2045" s="2">
        <v>0</v>
      </c>
      <c r="AR2045" s="2">
        <v>0</v>
      </c>
      <c r="AS2045" s="2">
        <v>3669.26</v>
      </c>
      <c r="AT2045" s="2">
        <v>2446.1799999999998</v>
      </c>
      <c r="AU2045" s="2">
        <v>1561.38</v>
      </c>
      <c r="AV2045" s="2">
        <v>0</v>
      </c>
      <c r="AW2045" s="1"/>
      <c r="AX2045" s="2" t="s">
        <v>422</v>
      </c>
      <c r="AY2045" s="8" t="s">
        <v>428</v>
      </c>
    </row>
    <row r="2046" spans="1:51" ht="13.15" customHeight="1" x14ac:dyDescent="0.25">
      <c r="A2046" s="7">
        <v>15017</v>
      </c>
      <c r="B2046" s="2" t="s">
        <v>1855</v>
      </c>
      <c r="C2046" s="2">
        <v>169703</v>
      </c>
      <c r="D2046" s="2" t="s">
        <v>188</v>
      </c>
      <c r="E2046" s="2" t="s">
        <v>192</v>
      </c>
      <c r="F2046" s="2" t="s">
        <v>193</v>
      </c>
      <c r="G2046" s="3">
        <v>41441</v>
      </c>
      <c r="H2046" s="1"/>
      <c r="I2046" s="2">
        <v>9717.6</v>
      </c>
      <c r="J2046" s="2">
        <v>4447.2349999999997</v>
      </c>
      <c r="K2046" s="2">
        <v>4447.2349999999997</v>
      </c>
      <c r="L2046" s="2">
        <v>2967.08</v>
      </c>
      <c r="M2046" s="1"/>
      <c r="N2046" s="5">
        <f t="shared" si="64"/>
        <v>32036.65</v>
      </c>
      <c r="O2046" s="6">
        <f t="shared" si="63"/>
        <v>25105.65</v>
      </c>
      <c r="P2046" s="2">
        <v>30</v>
      </c>
      <c r="Q2046" s="2" t="s">
        <v>37</v>
      </c>
      <c r="R2046" s="2">
        <v>0</v>
      </c>
      <c r="S2046" s="2">
        <v>0</v>
      </c>
      <c r="T2046" s="2">
        <v>0</v>
      </c>
      <c r="U2046" s="2">
        <v>0</v>
      </c>
      <c r="V2046" s="2">
        <v>893.38</v>
      </c>
      <c r="W2046" s="2">
        <v>1970.03</v>
      </c>
      <c r="X2046" s="2">
        <v>0</v>
      </c>
      <c r="Y2046" s="2">
        <v>2397.64</v>
      </c>
      <c r="Z2046" s="2">
        <v>0</v>
      </c>
      <c r="AA2046" s="2">
        <v>0</v>
      </c>
      <c r="AB2046" s="2">
        <v>0</v>
      </c>
      <c r="AC2046" s="2">
        <v>0</v>
      </c>
      <c r="AD2046" s="2">
        <v>5196.45</v>
      </c>
      <c r="AE2046" s="2">
        <f>VLOOKUP(Tabla3[[#This Row],[Columna1]],Tabla5[#All],3,0)</f>
        <v>5196.45</v>
      </c>
      <c r="AF2046" s="2">
        <v>0</v>
      </c>
      <c r="AG2046" s="2">
        <v>0</v>
      </c>
      <c r="AH2046" s="2">
        <v>0</v>
      </c>
      <c r="AI2046" s="2">
        <v>0</v>
      </c>
      <c r="AJ2046" s="2">
        <v>0</v>
      </c>
      <c r="AK2046" s="2">
        <f>VLOOKUP(Tabla3[[#This Row],[Columna1]],Tabla7[[ID]:[Monto neto de los bonos]],3,0)</f>
        <v>1970.03</v>
      </c>
      <c r="AL2046" s="2">
        <v>0</v>
      </c>
      <c r="AM2046" s="2">
        <v>0</v>
      </c>
      <c r="AN2046" s="2">
        <v>0</v>
      </c>
      <c r="AO2046" s="2">
        <v>0</v>
      </c>
      <c r="AP2046" s="2">
        <v>0</v>
      </c>
      <c r="AQ2046" s="2">
        <v>0</v>
      </c>
      <c r="AR2046" s="2">
        <v>0</v>
      </c>
      <c r="AS2046" s="2">
        <v>3370.86</v>
      </c>
      <c r="AT2046" s="2">
        <v>2247.2399999999998</v>
      </c>
      <c r="AU2046" s="2">
        <v>1312.9</v>
      </c>
      <c r="AV2046" s="2">
        <v>0</v>
      </c>
      <c r="AW2046" s="1"/>
      <c r="AX2046" s="2" t="s">
        <v>422</v>
      </c>
      <c r="AY2046" s="8" t="s">
        <v>428</v>
      </c>
    </row>
    <row r="2047" spans="1:51" ht="13.15" customHeight="1" x14ac:dyDescent="0.25">
      <c r="A2047" s="7">
        <v>23782</v>
      </c>
      <c r="B2047" s="2" t="s">
        <v>1856</v>
      </c>
      <c r="C2047" s="2">
        <v>5443303</v>
      </c>
      <c r="D2047" s="2" t="s">
        <v>188</v>
      </c>
      <c r="E2047" s="2" t="s">
        <v>205</v>
      </c>
      <c r="F2047" s="2" t="s">
        <v>193</v>
      </c>
      <c r="G2047" s="3">
        <v>44652</v>
      </c>
      <c r="H2047" s="1"/>
      <c r="I2047" s="2">
        <v>9717.6</v>
      </c>
      <c r="J2047" s="2">
        <v>4447.2349999999997</v>
      </c>
      <c r="K2047" s="2">
        <v>4447.2349999999997</v>
      </c>
      <c r="L2047" s="2">
        <v>0</v>
      </c>
      <c r="M2047" s="1"/>
      <c r="N2047" s="5">
        <f t="shared" si="64"/>
        <v>23873.119999999999</v>
      </c>
      <c r="O2047" s="6">
        <f t="shared" si="63"/>
        <v>18155.28</v>
      </c>
      <c r="P2047" s="2">
        <v>30</v>
      </c>
      <c r="Q2047" s="2" t="s">
        <v>37</v>
      </c>
      <c r="R2047" s="2">
        <v>0</v>
      </c>
      <c r="S2047" s="2">
        <v>0</v>
      </c>
      <c r="T2047" s="2">
        <v>0</v>
      </c>
      <c r="U2047" s="2">
        <v>0</v>
      </c>
      <c r="V2047" s="2">
        <v>893.38</v>
      </c>
      <c r="W2047" s="2">
        <v>1970.03</v>
      </c>
      <c r="X2047" s="2">
        <v>0</v>
      </c>
      <c r="Y2047" s="2">
        <v>2397.64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2">
        <f>VLOOKUP(Tabla3[[#This Row],[Columna1]],Tabla5[#All],3,0)</f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f>VLOOKUP(Tabla3[[#This Row],[Columna1]],Tabla7[[ID]:[Monto neto de los bonos]],3,0)</f>
        <v>1970.03</v>
      </c>
      <c r="AL2047" s="2">
        <v>0</v>
      </c>
      <c r="AM2047" s="2">
        <v>0</v>
      </c>
      <c r="AN2047" s="2">
        <v>0</v>
      </c>
      <c r="AO2047" s="2">
        <v>0</v>
      </c>
      <c r="AP2047" s="2">
        <v>0</v>
      </c>
      <c r="AQ2047" s="2">
        <v>0</v>
      </c>
      <c r="AR2047" s="2">
        <v>0</v>
      </c>
      <c r="AS2047" s="2">
        <v>2925.8</v>
      </c>
      <c r="AT2047" s="2">
        <v>1950.52</v>
      </c>
      <c r="AU2047" s="2">
        <v>841.52</v>
      </c>
      <c r="AV2047" s="2">
        <v>0</v>
      </c>
      <c r="AW2047" s="1"/>
      <c r="AX2047" s="2" t="s">
        <v>422</v>
      </c>
      <c r="AY2047" s="8" t="s">
        <v>428</v>
      </c>
    </row>
    <row r="2048" spans="1:51" ht="13.15" customHeight="1" x14ac:dyDescent="0.25">
      <c r="A2048" s="7">
        <v>9505</v>
      </c>
      <c r="B2048" s="2" t="s">
        <v>1857</v>
      </c>
      <c r="C2048" s="2">
        <v>57503</v>
      </c>
      <c r="D2048" s="2" t="s">
        <v>188</v>
      </c>
      <c r="E2048" s="2" t="s">
        <v>192</v>
      </c>
      <c r="F2048" s="2" t="s">
        <v>221</v>
      </c>
      <c r="G2048" s="3">
        <v>36892</v>
      </c>
      <c r="H2048" s="1"/>
      <c r="I2048" s="2">
        <v>11148.79</v>
      </c>
      <c r="J2048" s="2">
        <v>5442.7049999999999</v>
      </c>
      <c r="K2048" s="2">
        <v>5442.7049999999999</v>
      </c>
      <c r="L2048" s="2">
        <v>5661.37</v>
      </c>
      <c r="M2048" s="1"/>
      <c r="N2048" s="5">
        <f t="shared" si="64"/>
        <v>44654.590000000004</v>
      </c>
      <c r="O2048" s="6">
        <f t="shared" si="63"/>
        <v>33858.110000000008</v>
      </c>
      <c r="P2048" s="2">
        <v>30</v>
      </c>
      <c r="Q2048" s="2" t="s">
        <v>37</v>
      </c>
      <c r="R2048" s="2">
        <v>0</v>
      </c>
      <c r="S2048" s="2">
        <v>0</v>
      </c>
      <c r="T2048" s="2">
        <v>0</v>
      </c>
      <c r="U2048" s="2">
        <v>0</v>
      </c>
      <c r="V2048" s="2">
        <v>1057.6600000000001</v>
      </c>
      <c r="W2048" s="2">
        <v>2384.64</v>
      </c>
      <c r="X2048" s="2">
        <v>4406.88</v>
      </c>
      <c r="Y2048" s="2">
        <v>7516.72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2">
        <f>VLOOKUP(Tabla3[[#This Row],[Columna1]],Tabla5[#All],3,0)</f>
        <v>0</v>
      </c>
      <c r="AF2048" s="2">
        <v>0</v>
      </c>
      <c r="AG2048" s="2">
        <v>6000</v>
      </c>
      <c r="AH2048" s="2">
        <v>0</v>
      </c>
      <c r="AI2048" s="2">
        <v>0</v>
      </c>
      <c r="AJ2048" s="2">
        <v>0</v>
      </c>
      <c r="AK2048" s="2">
        <f>VLOOKUP(Tabla3[[#This Row],[Columna1]],Tabla7[[ID]:[Monto neto de los bonos]],3,0)</f>
        <v>12791.52</v>
      </c>
      <c r="AL2048" s="2">
        <v>0</v>
      </c>
      <c r="AM2048" s="2">
        <v>0</v>
      </c>
      <c r="AN2048" s="2">
        <v>0</v>
      </c>
      <c r="AO2048" s="2">
        <v>0</v>
      </c>
      <c r="AP2048" s="2">
        <v>0</v>
      </c>
      <c r="AQ2048" s="2">
        <v>0</v>
      </c>
      <c r="AR2048" s="2">
        <v>0</v>
      </c>
      <c r="AS2048" s="2">
        <v>5750.68</v>
      </c>
      <c r="AT2048" s="2">
        <v>2875.34</v>
      </c>
      <c r="AU2048" s="2">
        <v>2170.46</v>
      </c>
      <c r="AV2048" s="2">
        <v>0</v>
      </c>
      <c r="AW2048" s="1"/>
      <c r="AX2048" s="2" t="s">
        <v>422</v>
      </c>
      <c r="AY2048" s="8" t="s">
        <v>428</v>
      </c>
    </row>
    <row r="2049" spans="1:51" ht="13.15" customHeight="1" x14ac:dyDescent="0.25">
      <c r="A2049" s="7">
        <v>91946</v>
      </c>
      <c r="B2049" s="2" t="s">
        <v>4540</v>
      </c>
      <c r="C2049" s="2">
        <v>400903</v>
      </c>
      <c r="D2049" s="2" t="s">
        <v>188</v>
      </c>
      <c r="E2049" s="2" t="s">
        <v>195</v>
      </c>
      <c r="F2049" s="2" t="s">
        <v>41</v>
      </c>
      <c r="G2049" s="3">
        <v>42079</v>
      </c>
      <c r="H2049" s="1"/>
      <c r="I2049" s="2">
        <v>8542.57</v>
      </c>
      <c r="J2049" s="2">
        <v>2234.4899999999998</v>
      </c>
      <c r="K2049" s="2">
        <v>2234.4899999999998</v>
      </c>
      <c r="L2049" s="2">
        <v>1032.5999999999999</v>
      </c>
      <c r="M2049" s="1"/>
      <c r="N2049" s="5">
        <f t="shared" si="64"/>
        <v>17934.16</v>
      </c>
      <c r="O2049" s="6">
        <f t="shared" si="63"/>
        <v>15619.82</v>
      </c>
      <c r="P2049" s="2">
        <v>30</v>
      </c>
      <c r="Q2049" s="2" t="s">
        <v>37</v>
      </c>
      <c r="R2049" s="2">
        <v>0</v>
      </c>
      <c r="S2049" s="2">
        <v>0</v>
      </c>
      <c r="T2049" s="2">
        <v>0</v>
      </c>
      <c r="U2049" s="2">
        <v>0</v>
      </c>
      <c r="V2049" s="2">
        <v>867.44</v>
      </c>
      <c r="W2049" s="2">
        <v>0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3022.57</v>
      </c>
      <c r="AE2049" s="2">
        <f>VLOOKUP(Tabla3[[#This Row],[Columna1]],Tabla5[#All],3,0)</f>
        <v>3022.57</v>
      </c>
      <c r="AF2049" s="2">
        <v>0</v>
      </c>
      <c r="AG2049" s="2">
        <v>0</v>
      </c>
      <c r="AH2049" s="2">
        <v>0</v>
      </c>
      <c r="AI2049" s="2">
        <v>0</v>
      </c>
      <c r="AJ2049" s="2">
        <v>0</v>
      </c>
      <c r="AK2049" s="2">
        <f>VLOOKUP(Tabla3[[#This Row],[Columna1]],Tabla7[[ID]:[Monto neto de los bonos]],3,0)</f>
        <v>0</v>
      </c>
      <c r="AL2049" s="2">
        <v>0</v>
      </c>
      <c r="AM2049" s="2">
        <v>0</v>
      </c>
      <c r="AN2049" s="2">
        <v>0</v>
      </c>
      <c r="AO2049" s="2">
        <v>0</v>
      </c>
      <c r="AP2049" s="2">
        <v>0</v>
      </c>
      <c r="AQ2049" s="2">
        <v>0</v>
      </c>
      <c r="AR2049" s="2">
        <v>0</v>
      </c>
      <c r="AS2049" s="2">
        <v>0</v>
      </c>
      <c r="AT2049" s="2">
        <v>1491.16</v>
      </c>
      <c r="AU2049" s="2">
        <v>823.18</v>
      </c>
      <c r="AV2049" s="2">
        <v>0</v>
      </c>
      <c r="AW2049" s="1"/>
      <c r="AX2049" s="2" t="s">
        <v>422</v>
      </c>
      <c r="AY2049" s="8" t="s">
        <v>423</v>
      </c>
    </row>
    <row r="2050" spans="1:51" ht="13.15" customHeight="1" x14ac:dyDescent="0.25">
      <c r="A2050" s="7">
        <v>14667</v>
      </c>
      <c r="B2050" s="2" t="s">
        <v>4208</v>
      </c>
      <c r="C2050" s="2">
        <v>156403</v>
      </c>
      <c r="D2050" s="2" t="s">
        <v>188</v>
      </c>
      <c r="E2050" s="2" t="s">
        <v>192</v>
      </c>
      <c r="F2050" s="2" t="s">
        <v>193</v>
      </c>
      <c r="G2050" s="3">
        <v>39455</v>
      </c>
      <c r="H2050" s="1"/>
      <c r="I2050" s="2">
        <v>9717.6</v>
      </c>
      <c r="J2050" s="2">
        <v>4447.2349999999997</v>
      </c>
      <c r="K2050" s="2">
        <v>4447.2349999999997</v>
      </c>
      <c r="L2050" s="2">
        <v>3949.31</v>
      </c>
      <c r="M2050" s="1"/>
      <c r="N2050" s="5">
        <f t="shared" si="64"/>
        <v>32771.43</v>
      </c>
      <c r="O2050" s="6">
        <f t="shared" ref="O2050:O2113" si="65">N2050-AS2050-AT2050-AU2050</f>
        <v>25418.85</v>
      </c>
      <c r="P2050" s="2">
        <v>30</v>
      </c>
      <c r="Q2050" s="2" t="s">
        <v>37</v>
      </c>
      <c r="R2050" s="2">
        <v>0</v>
      </c>
      <c r="S2050" s="2">
        <v>0</v>
      </c>
      <c r="T2050" s="2">
        <v>0</v>
      </c>
      <c r="U2050" s="2">
        <v>0</v>
      </c>
      <c r="V2050" s="2">
        <v>893.38</v>
      </c>
      <c r="W2050" s="2">
        <v>1970.03</v>
      </c>
      <c r="X2050" s="2">
        <v>0</v>
      </c>
      <c r="Y2050" s="2">
        <v>2397.64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2">
        <f>VLOOKUP(Tabla3[[#This Row],[Columna1]],Tabla5[#All],3,0)</f>
        <v>0</v>
      </c>
      <c r="AF2050" s="2">
        <v>0</v>
      </c>
      <c r="AG2050" s="2">
        <v>4949</v>
      </c>
      <c r="AH2050" s="2">
        <v>0</v>
      </c>
      <c r="AI2050" s="2">
        <v>0</v>
      </c>
      <c r="AJ2050" s="2">
        <v>0</v>
      </c>
      <c r="AK2050" s="2">
        <f>VLOOKUP(Tabla3[[#This Row],[Columna1]],Tabla7[[ID]:[Monto neto de los bonos]],3,0)</f>
        <v>6919.03</v>
      </c>
      <c r="AL2050" s="2">
        <v>0</v>
      </c>
      <c r="AM2050" s="2">
        <v>0</v>
      </c>
      <c r="AN2050" s="2">
        <v>0</v>
      </c>
      <c r="AO2050" s="2">
        <v>0</v>
      </c>
      <c r="AP2050" s="2">
        <v>0</v>
      </c>
      <c r="AQ2050" s="2">
        <v>0</v>
      </c>
      <c r="AR2050" s="2">
        <v>0</v>
      </c>
      <c r="AS2050" s="2">
        <v>3518.2</v>
      </c>
      <c r="AT2050" s="2">
        <v>2345.46</v>
      </c>
      <c r="AU2050" s="2">
        <v>1488.92</v>
      </c>
      <c r="AV2050" s="2">
        <v>0</v>
      </c>
      <c r="AW2050" s="1"/>
      <c r="AX2050" s="2" t="s">
        <v>422</v>
      </c>
      <c r="AY2050" s="8" t="s">
        <v>428</v>
      </c>
    </row>
    <row r="2051" spans="1:51" ht="13.15" customHeight="1" x14ac:dyDescent="0.25">
      <c r="A2051" s="7">
        <v>25286</v>
      </c>
      <c r="B2051" s="2" t="s">
        <v>1858</v>
      </c>
      <c r="C2051" s="2">
        <v>6550803</v>
      </c>
      <c r="D2051" s="2" t="s">
        <v>188</v>
      </c>
      <c r="E2051" s="2" t="s">
        <v>206</v>
      </c>
      <c r="F2051" s="2" t="s">
        <v>193</v>
      </c>
      <c r="G2051" s="3">
        <v>45597</v>
      </c>
      <c r="H2051" s="1"/>
      <c r="I2051" s="2">
        <v>9717.6</v>
      </c>
      <c r="J2051" s="2">
        <v>4447.2349999999997</v>
      </c>
      <c r="K2051" s="2">
        <v>4447.2349999999997</v>
      </c>
      <c r="L2051" s="2">
        <v>0</v>
      </c>
      <c r="M2051" s="1"/>
      <c r="N2051" s="5">
        <f t="shared" si="64"/>
        <v>24848.39</v>
      </c>
      <c r="O2051" s="6">
        <f t="shared" si="65"/>
        <v>18155.289999999997</v>
      </c>
      <c r="P2051" s="2">
        <v>30</v>
      </c>
      <c r="Q2051" s="2" t="s">
        <v>37</v>
      </c>
      <c r="R2051" s="2">
        <v>0</v>
      </c>
      <c r="S2051" s="2">
        <v>0</v>
      </c>
      <c r="T2051" s="2">
        <v>0</v>
      </c>
      <c r="U2051" s="2">
        <v>0</v>
      </c>
      <c r="V2051" s="2">
        <v>893.38</v>
      </c>
      <c r="W2051" s="2">
        <v>1970.03</v>
      </c>
      <c r="X2051" s="2">
        <v>0</v>
      </c>
      <c r="Y2051" s="2">
        <v>3372.91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2">
        <f>VLOOKUP(Tabla3[[#This Row],[Columna1]],Tabla5[#All],3,0)</f>
        <v>0</v>
      </c>
      <c r="AF2051" s="2">
        <v>0</v>
      </c>
      <c r="AG2051" s="2">
        <v>0</v>
      </c>
      <c r="AH2051" s="2">
        <v>0</v>
      </c>
      <c r="AI2051" s="2">
        <v>0</v>
      </c>
      <c r="AJ2051" s="2">
        <v>0</v>
      </c>
      <c r="AK2051" s="2">
        <f>VLOOKUP(Tabla3[[#This Row],[Columna1]],Tabla7[[ID]:[Monto neto de los bonos]],3,0)</f>
        <v>4685.3900000000003</v>
      </c>
      <c r="AL2051" s="2">
        <v>0</v>
      </c>
      <c r="AM2051" s="2">
        <v>0</v>
      </c>
      <c r="AN2051" s="2">
        <v>0</v>
      </c>
      <c r="AO2051" s="2">
        <v>0</v>
      </c>
      <c r="AP2051" s="2">
        <v>0</v>
      </c>
      <c r="AQ2051" s="2">
        <v>0</v>
      </c>
      <c r="AR2051" s="2">
        <v>0</v>
      </c>
      <c r="AS2051" s="2">
        <v>3901.06</v>
      </c>
      <c r="AT2051" s="2">
        <v>1950.52</v>
      </c>
      <c r="AU2051" s="2">
        <v>841.52</v>
      </c>
      <c r="AV2051" s="2">
        <v>0</v>
      </c>
      <c r="AW2051" s="1"/>
      <c r="AX2051" s="2" t="s">
        <v>422</v>
      </c>
      <c r="AY2051" s="8" t="s">
        <v>428</v>
      </c>
    </row>
    <row r="2052" spans="1:51" ht="13.15" customHeight="1" x14ac:dyDescent="0.25">
      <c r="A2052" s="7">
        <v>22303</v>
      </c>
      <c r="B2052" s="2" t="s">
        <v>4043</v>
      </c>
      <c r="C2052" s="2">
        <v>3975303</v>
      </c>
      <c r="D2052" s="2" t="s">
        <v>188</v>
      </c>
      <c r="E2052" s="2" t="s">
        <v>190</v>
      </c>
      <c r="F2052" s="2" t="s">
        <v>191</v>
      </c>
      <c r="G2052" s="3">
        <v>43815</v>
      </c>
      <c r="H2052" s="1"/>
      <c r="I2052" s="2">
        <v>9708.5300000000007</v>
      </c>
      <c r="J2052" s="2">
        <v>4443.09</v>
      </c>
      <c r="K2052" s="2">
        <v>4443.09</v>
      </c>
      <c r="L2052" s="2">
        <v>1807.82</v>
      </c>
      <c r="M2052" s="1"/>
      <c r="N2052" s="5">
        <f t="shared" si="64"/>
        <v>24327.49</v>
      </c>
      <c r="O2052" s="6">
        <f t="shared" si="65"/>
        <v>17893.29</v>
      </c>
      <c r="P2052" s="2">
        <v>30</v>
      </c>
      <c r="Q2052" s="2" t="s">
        <v>37</v>
      </c>
      <c r="R2052" s="2">
        <v>0</v>
      </c>
      <c r="S2052" s="2">
        <v>0</v>
      </c>
      <c r="T2052" s="2">
        <v>0</v>
      </c>
      <c r="U2052" s="2">
        <v>0</v>
      </c>
      <c r="V2052" s="2">
        <v>892.56</v>
      </c>
      <c r="W2052" s="2">
        <v>3032.4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2">
        <f>VLOOKUP(Tabla3[[#This Row],[Columna1]],Tabla5[#All],3,0)</f>
        <v>0</v>
      </c>
      <c r="AF2052" s="2">
        <v>0</v>
      </c>
      <c r="AG2052" s="2">
        <v>0</v>
      </c>
      <c r="AH2052" s="2">
        <v>0</v>
      </c>
      <c r="AI2052" s="2">
        <v>0</v>
      </c>
      <c r="AJ2052" s="2">
        <v>0</v>
      </c>
      <c r="AK2052" s="2">
        <f>VLOOKUP(Tabla3[[#This Row],[Columna1]],Tabla7[[ID]:[Monto neto de los bonos]],3,0)</f>
        <v>3032.4</v>
      </c>
      <c r="AL2052" s="2">
        <v>0</v>
      </c>
      <c r="AM2052" s="2">
        <v>0</v>
      </c>
      <c r="AN2052" s="2">
        <v>0</v>
      </c>
      <c r="AO2052" s="2">
        <v>0</v>
      </c>
      <c r="AP2052" s="2">
        <v>0</v>
      </c>
      <c r="AQ2052" s="2">
        <v>0</v>
      </c>
      <c r="AR2052" s="2">
        <v>0</v>
      </c>
      <c r="AS2052" s="2">
        <v>3194.28</v>
      </c>
      <c r="AT2052" s="2">
        <v>2129.52</v>
      </c>
      <c r="AU2052" s="2">
        <v>1110.4000000000001</v>
      </c>
      <c r="AV2052" s="2">
        <v>0</v>
      </c>
      <c r="AW2052" s="1"/>
      <c r="AX2052" s="2" t="s">
        <v>422</v>
      </c>
      <c r="AY2052" s="8" t="s">
        <v>423</v>
      </c>
    </row>
    <row r="2053" spans="1:51" ht="13.15" customHeight="1" x14ac:dyDescent="0.25">
      <c r="A2053" s="7">
        <v>21619</v>
      </c>
      <c r="B2053" s="2" t="s">
        <v>1859</v>
      </c>
      <c r="C2053" s="2">
        <v>3093203</v>
      </c>
      <c r="D2053" s="2" t="s">
        <v>188</v>
      </c>
      <c r="E2053" s="2" t="s">
        <v>202</v>
      </c>
      <c r="F2053" s="2" t="s">
        <v>193</v>
      </c>
      <c r="G2053" s="3">
        <v>43435</v>
      </c>
      <c r="H2053" s="1"/>
      <c r="I2053" s="2">
        <v>9717.6</v>
      </c>
      <c r="J2053" s="2">
        <v>4447.2349999999997</v>
      </c>
      <c r="K2053" s="2">
        <v>4447.2349999999997</v>
      </c>
      <c r="L2053" s="2">
        <v>1691.11</v>
      </c>
      <c r="M2053" s="1"/>
      <c r="N2053" s="5">
        <f t="shared" si="64"/>
        <v>25564.23</v>
      </c>
      <c r="O2053" s="6">
        <f t="shared" si="65"/>
        <v>19171.830000000002</v>
      </c>
      <c r="P2053" s="2">
        <v>30</v>
      </c>
      <c r="Q2053" s="2" t="s">
        <v>37</v>
      </c>
      <c r="R2053" s="2">
        <v>0</v>
      </c>
      <c r="S2053" s="2">
        <v>0</v>
      </c>
      <c r="T2053" s="2">
        <v>0</v>
      </c>
      <c r="U2053" s="2">
        <v>0</v>
      </c>
      <c r="V2053" s="2">
        <v>893.38</v>
      </c>
      <c r="W2053" s="2">
        <v>1970.03</v>
      </c>
      <c r="X2053" s="2">
        <v>0</v>
      </c>
      <c r="Y2053" s="2">
        <v>2397.64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2">
        <f>VLOOKUP(Tabla3[[#This Row],[Columna1]],Tabla5[#All],3,0)</f>
        <v>0</v>
      </c>
      <c r="AF2053" s="2">
        <v>0</v>
      </c>
      <c r="AG2053" s="2">
        <v>0</v>
      </c>
      <c r="AH2053" s="2">
        <v>0</v>
      </c>
      <c r="AI2053" s="2">
        <v>0</v>
      </c>
      <c r="AJ2053" s="2">
        <v>0</v>
      </c>
      <c r="AK2053" s="2">
        <f>VLOOKUP(Tabla3[[#This Row],[Columna1]],Tabla7[[ID]:[Monto neto de los bonos]],3,0)</f>
        <v>3327.71</v>
      </c>
      <c r="AL2053" s="2">
        <v>0</v>
      </c>
      <c r="AM2053" s="2">
        <v>0</v>
      </c>
      <c r="AN2053" s="2">
        <v>0</v>
      </c>
      <c r="AO2053" s="2">
        <v>0</v>
      </c>
      <c r="AP2053" s="2">
        <v>0</v>
      </c>
      <c r="AQ2053" s="2">
        <v>0</v>
      </c>
      <c r="AR2053" s="2">
        <v>0</v>
      </c>
      <c r="AS2053" s="2">
        <v>3179.46</v>
      </c>
      <c r="AT2053" s="2">
        <v>2119.64</v>
      </c>
      <c r="AU2053" s="2">
        <v>1093.3</v>
      </c>
      <c r="AV2053" s="2">
        <v>0</v>
      </c>
      <c r="AW2053" s="1"/>
      <c r="AX2053" s="2" t="s">
        <v>422</v>
      </c>
      <c r="AY2053" s="8" t="s">
        <v>428</v>
      </c>
    </row>
    <row r="2054" spans="1:51" ht="13.15" customHeight="1" x14ac:dyDescent="0.25">
      <c r="A2054" s="7">
        <v>19031</v>
      </c>
      <c r="B2054" s="2" t="s">
        <v>1860</v>
      </c>
      <c r="C2054" s="2">
        <v>307503</v>
      </c>
      <c r="D2054" s="2" t="s">
        <v>188</v>
      </c>
      <c r="E2054" s="2" t="s">
        <v>202</v>
      </c>
      <c r="F2054" s="2" t="s">
        <v>193</v>
      </c>
      <c r="G2054" s="3">
        <v>42087</v>
      </c>
      <c r="H2054" s="1"/>
      <c r="I2054" s="2">
        <v>9717.6</v>
      </c>
      <c r="J2054" s="2">
        <v>4447.2349999999997</v>
      </c>
      <c r="K2054" s="2">
        <v>4447.2349999999997</v>
      </c>
      <c r="L2054" s="2">
        <v>3387.79</v>
      </c>
      <c r="M2054" s="1"/>
      <c r="N2054" s="5">
        <f t="shared" si="64"/>
        <v>36260.910000000003</v>
      </c>
      <c r="O2054" s="6">
        <f t="shared" si="65"/>
        <v>29757.440000000002</v>
      </c>
      <c r="P2054" s="2">
        <v>30</v>
      </c>
      <c r="Q2054" s="2" t="s">
        <v>37</v>
      </c>
      <c r="R2054" s="2">
        <v>0</v>
      </c>
      <c r="S2054" s="2">
        <v>0</v>
      </c>
      <c r="T2054" s="2">
        <v>0</v>
      </c>
      <c r="U2054" s="2">
        <v>0</v>
      </c>
      <c r="V2054" s="2">
        <v>893.38</v>
      </c>
      <c r="W2054" s="2">
        <v>1970.03</v>
      </c>
      <c r="X2054" s="2">
        <v>0</v>
      </c>
      <c r="Y2054" s="2">
        <v>2397.64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f>VLOOKUP(Tabla3[[#This Row],[Columna1]],Tabla5[#All],3,0)</f>
        <v>0</v>
      </c>
      <c r="AF2054" s="2">
        <v>0</v>
      </c>
      <c r="AG2054" s="2">
        <v>9000</v>
      </c>
      <c r="AH2054" s="2">
        <v>0</v>
      </c>
      <c r="AI2054" s="2">
        <v>0</v>
      </c>
      <c r="AJ2054" s="2">
        <v>0</v>
      </c>
      <c r="AK2054" s="2">
        <f>VLOOKUP(Tabla3[[#This Row],[Columna1]],Tabla7[[ID]:[Monto neto de los bonos]],3,0)</f>
        <v>10970.03</v>
      </c>
      <c r="AL2054" s="2">
        <v>0</v>
      </c>
      <c r="AM2054" s="2">
        <v>0</v>
      </c>
      <c r="AN2054" s="2">
        <v>0</v>
      </c>
      <c r="AO2054" s="2">
        <v>0</v>
      </c>
      <c r="AP2054" s="2">
        <v>0</v>
      </c>
      <c r="AQ2054" s="2">
        <v>0</v>
      </c>
      <c r="AR2054" s="2">
        <v>0</v>
      </c>
      <c r="AS2054" s="2">
        <v>3219</v>
      </c>
      <c r="AT2054" s="2">
        <v>2146</v>
      </c>
      <c r="AU2054" s="2">
        <v>1138.47</v>
      </c>
      <c r="AV2054" s="2">
        <v>0</v>
      </c>
      <c r="AW2054" s="1"/>
      <c r="AX2054" s="2" t="s">
        <v>422</v>
      </c>
      <c r="AY2054" s="8" t="s">
        <v>428</v>
      </c>
    </row>
    <row r="2055" spans="1:51" ht="13.15" customHeight="1" x14ac:dyDescent="0.25">
      <c r="A2055" s="7">
        <v>18617</v>
      </c>
      <c r="B2055" s="2" t="s">
        <v>1861</v>
      </c>
      <c r="C2055" s="2">
        <v>362203</v>
      </c>
      <c r="D2055" s="2" t="s">
        <v>188</v>
      </c>
      <c r="E2055" s="2" t="s">
        <v>199</v>
      </c>
      <c r="F2055" s="2" t="s">
        <v>201</v>
      </c>
      <c r="G2055" s="3">
        <v>41835</v>
      </c>
      <c r="H2055" s="1"/>
      <c r="I2055" s="2">
        <v>11670.43</v>
      </c>
      <c r="J2055" s="2">
        <v>4294.8850000000002</v>
      </c>
      <c r="K2055" s="2">
        <v>4294.8850000000002</v>
      </c>
      <c r="L2055" s="2">
        <v>3149.31</v>
      </c>
      <c r="M2055" s="1"/>
      <c r="N2055" s="5">
        <f t="shared" si="64"/>
        <v>35735.770000000004</v>
      </c>
      <c r="O2055" s="6">
        <f t="shared" si="65"/>
        <v>27913.190000000002</v>
      </c>
      <c r="P2055" s="2">
        <v>30</v>
      </c>
      <c r="Q2055" s="2" t="s">
        <v>37</v>
      </c>
      <c r="R2055" s="2">
        <v>0</v>
      </c>
      <c r="S2055" s="2">
        <v>0</v>
      </c>
      <c r="T2055" s="2">
        <v>0</v>
      </c>
      <c r="U2055" s="2">
        <v>0</v>
      </c>
      <c r="V2055" s="2">
        <v>972.5</v>
      </c>
      <c r="W2055" s="2">
        <v>1803.57</v>
      </c>
      <c r="X2055" s="2">
        <v>0</v>
      </c>
      <c r="Y2055" s="2">
        <v>2550.19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2">
        <f>VLOOKUP(Tabla3[[#This Row],[Columna1]],Tabla5[#All],3,0)</f>
        <v>0</v>
      </c>
      <c r="AF2055" s="2">
        <v>0</v>
      </c>
      <c r="AG2055" s="2">
        <v>7000</v>
      </c>
      <c r="AH2055" s="2">
        <v>0</v>
      </c>
      <c r="AI2055" s="2">
        <v>0</v>
      </c>
      <c r="AJ2055" s="2">
        <v>0</v>
      </c>
      <c r="AK2055" s="2">
        <f>VLOOKUP(Tabla3[[#This Row],[Columna1]],Tabla7[[ID]:[Monto neto de los bonos]],3,0)</f>
        <v>8803.57</v>
      </c>
      <c r="AL2055" s="2">
        <v>0</v>
      </c>
      <c r="AM2055" s="2">
        <v>0</v>
      </c>
      <c r="AN2055" s="2">
        <v>0</v>
      </c>
      <c r="AO2055" s="2">
        <v>0</v>
      </c>
      <c r="AP2055" s="2">
        <v>0</v>
      </c>
      <c r="AQ2055" s="2">
        <v>0</v>
      </c>
      <c r="AR2055" s="2">
        <v>0</v>
      </c>
      <c r="AS2055" s="2">
        <v>3657.3</v>
      </c>
      <c r="AT2055" s="2">
        <v>2438.1999999999998</v>
      </c>
      <c r="AU2055" s="2">
        <v>1727.08</v>
      </c>
      <c r="AV2055" s="2">
        <v>0</v>
      </c>
      <c r="AW2055" s="1"/>
      <c r="AX2055" s="2" t="s">
        <v>422</v>
      </c>
      <c r="AY2055" s="8" t="s">
        <v>428</v>
      </c>
    </row>
    <row r="2056" spans="1:51" ht="13.15" customHeight="1" x14ac:dyDescent="0.25">
      <c r="A2056" s="7">
        <v>24328</v>
      </c>
      <c r="B2056" s="2" t="s">
        <v>1862</v>
      </c>
      <c r="C2056" s="2">
        <v>5857003</v>
      </c>
      <c r="D2056" s="2" t="s">
        <v>188</v>
      </c>
      <c r="E2056" s="2" t="s">
        <v>198</v>
      </c>
      <c r="F2056" s="2" t="s">
        <v>193</v>
      </c>
      <c r="G2056" s="3">
        <v>44958</v>
      </c>
      <c r="H2056" s="1"/>
      <c r="I2056" s="2">
        <v>9717.6</v>
      </c>
      <c r="J2056" s="2">
        <v>4447.2349999999997</v>
      </c>
      <c r="K2056" s="2">
        <v>4447.2349999999997</v>
      </c>
      <c r="L2056" s="2">
        <v>0</v>
      </c>
      <c r="M2056" s="1"/>
      <c r="N2056" s="5">
        <f t="shared" si="64"/>
        <v>23873.119999999999</v>
      </c>
      <c r="O2056" s="6">
        <f t="shared" si="65"/>
        <v>18155.28</v>
      </c>
      <c r="P2056" s="2">
        <v>30</v>
      </c>
      <c r="Q2056" s="2" t="s">
        <v>37</v>
      </c>
      <c r="R2056" s="2">
        <v>0</v>
      </c>
      <c r="S2056" s="2">
        <v>0</v>
      </c>
      <c r="T2056" s="2">
        <v>0</v>
      </c>
      <c r="U2056" s="2">
        <v>0</v>
      </c>
      <c r="V2056" s="2">
        <v>893.38</v>
      </c>
      <c r="W2056" s="2">
        <v>1970.03</v>
      </c>
      <c r="X2056" s="2">
        <v>0</v>
      </c>
      <c r="Y2056" s="2">
        <v>2397.64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2">
        <f>VLOOKUP(Tabla3[[#This Row],[Columna1]],Tabla5[#All],3,0)</f>
        <v>0</v>
      </c>
      <c r="AF2056" s="2">
        <v>0</v>
      </c>
      <c r="AG2056" s="2">
        <v>0</v>
      </c>
      <c r="AH2056" s="2">
        <v>0</v>
      </c>
      <c r="AI2056" s="2">
        <v>0</v>
      </c>
      <c r="AJ2056" s="2">
        <v>0</v>
      </c>
      <c r="AK2056" s="2">
        <f>VLOOKUP(Tabla3[[#This Row],[Columna1]],Tabla7[[ID]:[Monto neto de los bonos]],3,0)</f>
        <v>1970.03</v>
      </c>
      <c r="AL2056" s="2">
        <v>0</v>
      </c>
      <c r="AM2056" s="2">
        <v>0</v>
      </c>
      <c r="AN2056" s="2">
        <v>0</v>
      </c>
      <c r="AO2056" s="2">
        <v>0</v>
      </c>
      <c r="AP2056" s="2">
        <v>0</v>
      </c>
      <c r="AQ2056" s="2">
        <v>0</v>
      </c>
      <c r="AR2056" s="2">
        <v>0</v>
      </c>
      <c r="AS2056" s="2">
        <v>2925.8</v>
      </c>
      <c r="AT2056" s="2">
        <v>1950.52</v>
      </c>
      <c r="AU2056" s="2">
        <v>841.52</v>
      </c>
      <c r="AV2056" s="2">
        <v>0</v>
      </c>
      <c r="AW2056" s="1"/>
      <c r="AX2056" s="2" t="s">
        <v>422</v>
      </c>
      <c r="AY2056" s="8" t="s">
        <v>428</v>
      </c>
    </row>
    <row r="2057" spans="1:51" ht="13.15" customHeight="1" x14ac:dyDescent="0.25">
      <c r="A2057" s="7">
        <v>22882</v>
      </c>
      <c r="B2057" s="2" t="s">
        <v>4451</v>
      </c>
      <c r="C2057" s="2">
        <v>4809203</v>
      </c>
      <c r="D2057" s="2" t="s">
        <v>188</v>
      </c>
      <c r="E2057" s="2" t="s">
        <v>202</v>
      </c>
      <c r="F2057" s="2" t="s">
        <v>193</v>
      </c>
      <c r="G2057" s="3">
        <v>44181</v>
      </c>
      <c r="H2057" s="1"/>
      <c r="I2057" s="2">
        <v>9717.6</v>
      </c>
      <c r="J2057" s="2">
        <v>4447.2349999999997</v>
      </c>
      <c r="K2057" s="2">
        <v>4447.2349999999997</v>
      </c>
      <c r="L2057" s="2">
        <v>0</v>
      </c>
      <c r="M2057" s="1"/>
      <c r="N2057" s="5">
        <f t="shared" si="64"/>
        <v>23873.119999999999</v>
      </c>
      <c r="O2057" s="6">
        <f t="shared" si="65"/>
        <v>18155.28</v>
      </c>
      <c r="P2057" s="2">
        <v>30</v>
      </c>
      <c r="Q2057" s="2" t="s">
        <v>37</v>
      </c>
      <c r="R2057" s="2">
        <v>0</v>
      </c>
      <c r="S2057" s="2">
        <v>0</v>
      </c>
      <c r="T2057" s="2">
        <v>0</v>
      </c>
      <c r="U2057" s="2">
        <v>0</v>
      </c>
      <c r="V2057" s="2">
        <v>893.38</v>
      </c>
      <c r="W2057" s="2">
        <v>1970.03</v>
      </c>
      <c r="X2057" s="2">
        <v>0</v>
      </c>
      <c r="Y2057" s="2">
        <v>2397.64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2">
        <f>VLOOKUP(Tabla3[[#This Row],[Columna1]],Tabla5[#All],3,0)</f>
        <v>0</v>
      </c>
      <c r="AF2057" s="2">
        <v>0</v>
      </c>
      <c r="AG2057" s="2">
        <v>0</v>
      </c>
      <c r="AH2057" s="2">
        <v>0</v>
      </c>
      <c r="AI2057" s="2">
        <v>0</v>
      </c>
      <c r="AJ2057" s="2">
        <v>0</v>
      </c>
      <c r="AK2057" s="2">
        <f>VLOOKUP(Tabla3[[#This Row],[Columna1]],Tabla7[[ID]:[Monto neto de los bonos]],3,0)</f>
        <v>1970.03</v>
      </c>
      <c r="AL2057" s="2">
        <v>0</v>
      </c>
      <c r="AM2057" s="2">
        <v>0</v>
      </c>
      <c r="AN2057" s="2">
        <v>0</v>
      </c>
      <c r="AO2057" s="2">
        <v>0</v>
      </c>
      <c r="AP2057" s="2">
        <v>0</v>
      </c>
      <c r="AQ2057" s="2">
        <v>0</v>
      </c>
      <c r="AR2057" s="2">
        <v>0</v>
      </c>
      <c r="AS2057" s="2">
        <v>2925.8</v>
      </c>
      <c r="AT2057" s="2">
        <v>1950.52</v>
      </c>
      <c r="AU2057" s="2">
        <v>841.52</v>
      </c>
      <c r="AV2057" s="2">
        <v>0</v>
      </c>
      <c r="AW2057" s="1"/>
      <c r="AX2057" s="2" t="s">
        <v>422</v>
      </c>
      <c r="AY2057" s="8" t="s">
        <v>428</v>
      </c>
    </row>
    <row r="2058" spans="1:51" ht="13.15" customHeight="1" x14ac:dyDescent="0.25">
      <c r="A2058" s="7">
        <v>25196</v>
      </c>
      <c r="B2058" s="2" t="s">
        <v>1863</v>
      </c>
      <c r="C2058" s="2">
        <v>6507903</v>
      </c>
      <c r="D2058" s="2" t="s">
        <v>188</v>
      </c>
      <c r="E2058" s="2" t="s">
        <v>190</v>
      </c>
      <c r="F2058" s="2" t="s">
        <v>191</v>
      </c>
      <c r="G2058" s="3">
        <v>45566</v>
      </c>
      <c r="H2058" s="1"/>
      <c r="I2058" s="2">
        <v>9708.5300000000007</v>
      </c>
      <c r="J2058" s="2">
        <v>4443.09</v>
      </c>
      <c r="K2058" s="2">
        <v>4443.09</v>
      </c>
      <c r="L2058" s="2">
        <v>0</v>
      </c>
      <c r="M2058" s="1"/>
      <c r="N2058" s="5">
        <f t="shared" si="64"/>
        <v>22519.670000000002</v>
      </c>
      <c r="O2058" s="6">
        <f t="shared" si="65"/>
        <v>15833.01</v>
      </c>
      <c r="P2058" s="2">
        <v>30</v>
      </c>
      <c r="Q2058" s="2" t="s">
        <v>37</v>
      </c>
      <c r="R2058" s="2">
        <v>0</v>
      </c>
      <c r="S2058" s="2">
        <v>0</v>
      </c>
      <c r="T2058" s="2">
        <v>0</v>
      </c>
      <c r="U2058" s="2">
        <v>0</v>
      </c>
      <c r="V2058" s="2">
        <v>892.56</v>
      </c>
      <c r="W2058" s="2">
        <v>3032.4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2">
        <f>VLOOKUP(Tabla3[[#This Row],[Columna1]],Tabla5[#All],3,0)</f>
        <v>0</v>
      </c>
      <c r="AF2058" s="2">
        <v>5000</v>
      </c>
      <c r="AG2058" s="2">
        <v>0</v>
      </c>
      <c r="AH2058" s="2">
        <v>0</v>
      </c>
      <c r="AI2058" s="2">
        <v>0</v>
      </c>
      <c r="AJ2058" s="2">
        <v>0</v>
      </c>
      <c r="AK2058" s="2">
        <f>VLOOKUP(Tabla3[[#This Row],[Columna1]],Tabla7[[ID]:[Monto neto de los bonos]],3,0)</f>
        <v>3032.4</v>
      </c>
      <c r="AL2058" s="2">
        <v>0</v>
      </c>
      <c r="AM2058" s="2">
        <v>0</v>
      </c>
      <c r="AN2058" s="2">
        <v>0</v>
      </c>
      <c r="AO2058" s="2">
        <v>0</v>
      </c>
      <c r="AP2058" s="2">
        <v>0</v>
      </c>
      <c r="AQ2058" s="2">
        <v>0</v>
      </c>
      <c r="AR2058" s="2">
        <v>0</v>
      </c>
      <c r="AS2058" s="2">
        <v>3897.48</v>
      </c>
      <c r="AT2058" s="2">
        <v>1948.74</v>
      </c>
      <c r="AU2058" s="2">
        <v>840.44</v>
      </c>
      <c r="AV2058" s="2">
        <v>0</v>
      </c>
      <c r="AW2058" s="1"/>
      <c r="AX2058" s="2" t="s">
        <v>422</v>
      </c>
      <c r="AY2058" s="8" t="s">
        <v>423</v>
      </c>
    </row>
    <row r="2059" spans="1:51" ht="13.15" customHeight="1" x14ac:dyDescent="0.25">
      <c r="A2059" s="7">
        <v>16621</v>
      </c>
      <c r="B2059" s="2" t="s">
        <v>1864</v>
      </c>
      <c r="C2059" s="2">
        <v>255003</v>
      </c>
      <c r="D2059" s="2" t="s">
        <v>188</v>
      </c>
      <c r="E2059" s="2" t="s">
        <v>192</v>
      </c>
      <c r="F2059" s="2" t="s">
        <v>201</v>
      </c>
      <c r="G2059" s="3">
        <v>40710</v>
      </c>
      <c r="H2059" s="1"/>
      <c r="I2059" s="2">
        <v>11670.43</v>
      </c>
      <c r="J2059" s="2">
        <v>4294.8850000000002</v>
      </c>
      <c r="K2059" s="2">
        <v>4294.8850000000002</v>
      </c>
      <c r="L2059" s="2">
        <v>2673.25</v>
      </c>
      <c r="M2059" s="1"/>
      <c r="N2059" s="5">
        <f t="shared" si="64"/>
        <v>28259.71</v>
      </c>
      <c r="O2059" s="6">
        <f t="shared" si="65"/>
        <v>20657.87</v>
      </c>
      <c r="P2059" s="2">
        <v>30</v>
      </c>
      <c r="Q2059" s="2" t="s">
        <v>37</v>
      </c>
      <c r="R2059" s="2">
        <v>0</v>
      </c>
      <c r="S2059" s="2">
        <v>0</v>
      </c>
      <c r="T2059" s="2">
        <v>0</v>
      </c>
      <c r="U2059" s="2">
        <v>0</v>
      </c>
      <c r="V2059" s="2">
        <v>972.5</v>
      </c>
      <c r="W2059" s="2">
        <v>1803.57</v>
      </c>
      <c r="X2059" s="2">
        <v>0</v>
      </c>
      <c r="Y2059" s="2">
        <v>2550.19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2">
        <f>VLOOKUP(Tabla3[[#This Row],[Columna1]],Tabla5[#All],3,0)</f>
        <v>0</v>
      </c>
      <c r="AF2059" s="2">
        <v>0</v>
      </c>
      <c r="AG2059" s="2">
        <v>0</v>
      </c>
      <c r="AH2059" s="2">
        <v>0</v>
      </c>
      <c r="AI2059" s="2">
        <v>0</v>
      </c>
      <c r="AJ2059" s="2">
        <v>0</v>
      </c>
      <c r="AK2059" s="2">
        <f>VLOOKUP(Tabla3[[#This Row],[Columna1]],Tabla7[[ID]:[Monto neto de los bonos]],3,0)</f>
        <v>1803.57</v>
      </c>
      <c r="AL2059" s="2">
        <v>0</v>
      </c>
      <c r="AM2059" s="2">
        <v>0</v>
      </c>
      <c r="AN2059" s="2">
        <v>0</v>
      </c>
      <c r="AO2059" s="2">
        <v>0</v>
      </c>
      <c r="AP2059" s="2">
        <v>0</v>
      </c>
      <c r="AQ2059" s="2">
        <v>0</v>
      </c>
      <c r="AR2059" s="2">
        <v>0</v>
      </c>
      <c r="AS2059" s="2">
        <v>3585.88</v>
      </c>
      <c r="AT2059" s="2">
        <v>2390.58</v>
      </c>
      <c r="AU2059" s="2">
        <v>1625.38</v>
      </c>
      <c r="AV2059" s="2">
        <v>0</v>
      </c>
      <c r="AW2059" s="1"/>
      <c r="AX2059" s="2" t="s">
        <v>422</v>
      </c>
      <c r="AY2059" s="8" t="s">
        <v>428</v>
      </c>
    </row>
    <row r="2060" spans="1:51" ht="13.15" customHeight="1" x14ac:dyDescent="0.25">
      <c r="A2060" s="7">
        <v>20981</v>
      </c>
      <c r="B2060" s="2" t="s">
        <v>1865</v>
      </c>
      <c r="C2060" s="2">
        <v>2303603</v>
      </c>
      <c r="D2060" s="2" t="s">
        <v>188</v>
      </c>
      <c r="E2060" s="2" t="s">
        <v>192</v>
      </c>
      <c r="F2060" s="2" t="s">
        <v>193</v>
      </c>
      <c r="G2060" s="3">
        <v>43070</v>
      </c>
      <c r="H2060" s="1"/>
      <c r="I2060" s="2">
        <v>9717.6</v>
      </c>
      <c r="J2060" s="2">
        <v>4447.2349999999997</v>
      </c>
      <c r="K2060" s="2">
        <v>4447.2349999999997</v>
      </c>
      <c r="L2060" s="2">
        <v>1580.51</v>
      </c>
      <c r="M2060" s="1"/>
      <c r="N2060" s="5">
        <f t="shared" si="64"/>
        <v>25453.629999999997</v>
      </c>
      <c r="O2060" s="6">
        <f t="shared" si="65"/>
        <v>19106.57</v>
      </c>
      <c r="P2060" s="2">
        <v>30</v>
      </c>
      <c r="Q2060" s="2" t="s">
        <v>37</v>
      </c>
      <c r="R2060" s="2">
        <v>0</v>
      </c>
      <c r="S2060" s="2">
        <v>0</v>
      </c>
      <c r="T2060" s="2">
        <v>0</v>
      </c>
      <c r="U2060" s="2">
        <v>0</v>
      </c>
      <c r="V2060" s="2">
        <v>893.38</v>
      </c>
      <c r="W2060" s="2">
        <v>1970.03</v>
      </c>
      <c r="X2060" s="2">
        <v>0</v>
      </c>
      <c r="Y2060" s="2">
        <v>2397.64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2">
        <f>VLOOKUP(Tabla3[[#This Row],[Columna1]],Tabla5[#All],3,0)</f>
        <v>0</v>
      </c>
      <c r="AF2060" s="2">
        <v>0</v>
      </c>
      <c r="AG2060" s="2">
        <v>0</v>
      </c>
      <c r="AH2060" s="2">
        <v>0</v>
      </c>
      <c r="AI2060" s="2">
        <v>0</v>
      </c>
      <c r="AJ2060" s="2">
        <v>0</v>
      </c>
      <c r="AK2060" s="2">
        <f>VLOOKUP(Tabla3[[#This Row],[Columna1]],Tabla7[[ID]:[Monto neto de los bonos]],3,0)</f>
        <v>1970.03</v>
      </c>
      <c r="AL2060" s="2">
        <v>0</v>
      </c>
      <c r="AM2060" s="2">
        <v>0</v>
      </c>
      <c r="AN2060" s="2">
        <v>1270</v>
      </c>
      <c r="AO2060" s="2">
        <v>0</v>
      </c>
      <c r="AP2060" s="2">
        <v>0</v>
      </c>
      <c r="AQ2060" s="2">
        <v>0</v>
      </c>
      <c r="AR2060" s="2">
        <v>0</v>
      </c>
      <c r="AS2060" s="2">
        <v>3162.88</v>
      </c>
      <c r="AT2060" s="2">
        <v>2108.58</v>
      </c>
      <c r="AU2060" s="2">
        <v>1075.5999999999999</v>
      </c>
      <c r="AV2060" s="2">
        <v>0</v>
      </c>
      <c r="AW2060" s="1"/>
      <c r="AX2060" s="2" t="s">
        <v>422</v>
      </c>
      <c r="AY2060" s="8" t="s">
        <v>428</v>
      </c>
    </row>
    <row r="2061" spans="1:51" ht="13.15" customHeight="1" x14ac:dyDescent="0.25">
      <c r="A2061" s="7">
        <v>19033</v>
      </c>
      <c r="B2061" s="2" t="s">
        <v>1866</v>
      </c>
      <c r="C2061" s="2">
        <v>307703</v>
      </c>
      <c r="D2061" s="2" t="s">
        <v>188</v>
      </c>
      <c r="E2061" s="2" t="s">
        <v>202</v>
      </c>
      <c r="F2061" s="2" t="s">
        <v>193</v>
      </c>
      <c r="G2061" s="3">
        <v>42087</v>
      </c>
      <c r="H2061" s="1"/>
      <c r="I2061" s="2">
        <v>9717.6</v>
      </c>
      <c r="J2061" s="2">
        <v>4447.2349999999997</v>
      </c>
      <c r="K2061" s="2">
        <v>4447.2349999999997</v>
      </c>
      <c r="L2061" s="2">
        <v>3387.79</v>
      </c>
      <c r="M2061" s="1"/>
      <c r="N2061" s="5">
        <f t="shared" si="64"/>
        <v>27260.91</v>
      </c>
      <c r="O2061" s="6">
        <f t="shared" si="65"/>
        <v>20757.439999999999</v>
      </c>
      <c r="P2061" s="2">
        <v>30</v>
      </c>
      <c r="Q2061" s="2" t="s">
        <v>37</v>
      </c>
      <c r="R2061" s="2">
        <v>0</v>
      </c>
      <c r="S2061" s="2">
        <v>0</v>
      </c>
      <c r="T2061" s="2">
        <v>0</v>
      </c>
      <c r="U2061" s="2">
        <v>0</v>
      </c>
      <c r="V2061" s="2">
        <v>893.38</v>
      </c>
      <c r="W2061" s="2">
        <v>1970.03</v>
      </c>
      <c r="X2061" s="2">
        <v>0</v>
      </c>
      <c r="Y2061" s="2">
        <v>2397.64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2">
        <f>VLOOKUP(Tabla3[[#This Row],[Columna1]],Tabla5[#All],3,0)</f>
        <v>0</v>
      </c>
      <c r="AF2061" s="2">
        <v>0</v>
      </c>
      <c r="AG2061" s="2">
        <v>0</v>
      </c>
      <c r="AH2061" s="2">
        <v>0</v>
      </c>
      <c r="AI2061" s="2">
        <v>0</v>
      </c>
      <c r="AJ2061" s="2">
        <v>0</v>
      </c>
      <c r="AK2061" s="2">
        <f>VLOOKUP(Tabla3[[#This Row],[Columna1]],Tabla7[[ID]:[Monto neto de los bonos]],3,0)</f>
        <v>1970.03</v>
      </c>
      <c r="AL2061" s="2">
        <v>0</v>
      </c>
      <c r="AM2061" s="2">
        <v>0</v>
      </c>
      <c r="AN2061" s="2">
        <v>0</v>
      </c>
      <c r="AO2061" s="2">
        <v>0</v>
      </c>
      <c r="AP2061" s="2">
        <v>0</v>
      </c>
      <c r="AQ2061" s="2">
        <v>0</v>
      </c>
      <c r="AR2061" s="2">
        <v>0</v>
      </c>
      <c r="AS2061" s="2">
        <v>3219</v>
      </c>
      <c r="AT2061" s="2">
        <v>2146</v>
      </c>
      <c r="AU2061" s="2">
        <v>1138.47</v>
      </c>
      <c r="AV2061" s="2">
        <v>0</v>
      </c>
      <c r="AW2061" s="1"/>
      <c r="AX2061" s="2" t="s">
        <v>422</v>
      </c>
      <c r="AY2061" s="8" t="s">
        <v>428</v>
      </c>
    </row>
    <row r="2062" spans="1:51" ht="13.15" customHeight="1" x14ac:dyDescent="0.25">
      <c r="A2062" s="7">
        <v>19032</v>
      </c>
      <c r="B2062" s="2" t="s">
        <v>1867</v>
      </c>
      <c r="C2062" s="2">
        <v>307603</v>
      </c>
      <c r="D2062" s="2" t="s">
        <v>188</v>
      </c>
      <c r="E2062" s="2" t="s">
        <v>198</v>
      </c>
      <c r="F2062" s="2" t="s">
        <v>193</v>
      </c>
      <c r="G2062" s="3">
        <v>42087</v>
      </c>
      <c r="H2062" s="1"/>
      <c r="I2062" s="2">
        <v>9717.6</v>
      </c>
      <c r="J2062" s="2">
        <v>4447.2349999999997</v>
      </c>
      <c r="K2062" s="2">
        <v>4447.2349999999997</v>
      </c>
      <c r="L2062" s="2">
        <v>3387.79</v>
      </c>
      <c r="M2062" s="1"/>
      <c r="N2062" s="5">
        <f t="shared" si="64"/>
        <v>28498.16</v>
      </c>
      <c r="O2062" s="6">
        <f t="shared" si="65"/>
        <v>21994.69</v>
      </c>
      <c r="P2062" s="2">
        <v>30</v>
      </c>
      <c r="Q2062" s="2" t="s">
        <v>37</v>
      </c>
      <c r="R2062" s="2">
        <v>0</v>
      </c>
      <c r="S2062" s="2">
        <v>0</v>
      </c>
      <c r="T2062" s="2">
        <v>0</v>
      </c>
      <c r="U2062" s="2">
        <v>0</v>
      </c>
      <c r="V2062" s="2">
        <v>893.38</v>
      </c>
      <c r="W2062" s="2">
        <v>1970.03</v>
      </c>
      <c r="X2062" s="2">
        <v>0</v>
      </c>
      <c r="Y2062" s="2">
        <v>2397.64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2">
        <f>VLOOKUP(Tabla3[[#This Row],[Columna1]],Tabla5[#All],3,0)</f>
        <v>0</v>
      </c>
      <c r="AF2062" s="2">
        <v>0</v>
      </c>
      <c r="AG2062" s="2">
        <v>1237.25</v>
      </c>
      <c r="AH2062" s="2">
        <v>0</v>
      </c>
      <c r="AI2062" s="2">
        <v>0</v>
      </c>
      <c r="AJ2062" s="2">
        <v>0</v>
      </c>
      <c r="AK2062" s="2">
        <f>VLOOKUP(Tabla3[[#This Row],[Columna1]],Tabla7[[ID]:[Monto neto de los bonos]],3,0)</f>
        <v>3207.28</v>
      </c>
      <c r="AL2062" s="2">
        <v>0</v>
      </c>
      <c r="AM2062" s="2">
        <v>0</v>
      </c>
      <c r="AN2062" s="2">
        <v>0</v>
      </c>
      <c r="AO2062" s="2">
        <v>0</v>
      </c>
      <c r="AP2062" s="2">
        <v>0</v>
      </c>
      <c r="AQ2062" s="2">
        <v>0</v>
      </c>
      <c r="AR2062" s="2">
        <v>0</v>
      </c>
      <c r="AS2062" s="2">
        <v>3219</v>
      </c>
      <c r="AT2062" s="2">
        <v>2146</v>
      </c>
      <c r="AU2062" s="2">
        <v>1138.47</v>
      </c>
      <c r="AV2062" s="2">
        <v>0</v>
      </c>
      <c r="AW2062" s="1"/>
      <c r="AX2062" s="2" t="s">
        <v>422</v>
      </c>
      <c r="AY2062" s="8" t="s">
        <v>428</v>
      </c>
    </row>
    <row r="2063" spans="1:51" ht="13.15" customHeight="1" x14ac:dyDescent="0.25">
      <c r="A2063" s="7">
        <v>24038</v>
      </c>
      <c r="B2063" s="2" t="s">
        <v>4518</v>
      </c>
      <c r="C2063" s="2">
        <v>5656303</v>
      </c>
      <c r="D2063" s="2" t="s">
        <v>188</v>
      </c>
      <c r="E2063" s="2" t="s">
        <v>246</v>
      </c>
      <c r="F2063" s="2" t="s">
        <v>36</v>
      </c>
      <c r="G2063" s="3">
        <v>44797</v>
      </c>
      <c r="H2063" s="1"/>
      <c r="I2063" s="2">
        <v>13165.89</v>
      </c>
      <c r="J2063" s="2">
        <v>2789.65</v>
      </c>
      <c r="K2063" s="2">
        <v>2789.65</v>
      </c>
      <c r="L2063" s="2">
        <v>0</v>
      </c>
      <c r="M2063" s="1"/>
      <c r="N2063" s="5">
        <f t="shared" si="64"/>
        <v>20951.449999999997</v>
      </c>
      <c r="O2063" s="6">
        <f t="shared" si="65"/>
        <v>17837.909999999996</v>
      </c>
      <c r="P2063" s="2">
        <v>30</v>
      </c>
      <c r="Q2063" s="2" t="s">
        <v>37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2206.2600000000002</v>
      </c>
      <c r="AE2063" s="2">
        <f>VLOOKUP(Tabla3[[#This Row],[Columna1]],Tabla5[#All],3,0)</f>
        <v>2206.2600000000002</v>
      </c>
      <c r="AF2063" s="2">
        <v>0</v>
      </c>
      <c r="AG2063" s="2">
        <v>0</v>
      </c>
      <c r="AH2063" s="2">
        <v>0</v>
      </c>
      <c r="AI2063" s="2">
        <v>0</v>
      </c>
      <c r="AJ2063" s="2">
        <v>0</v>
      </c>
      <c r="AK2063" s="2">
        <f>VLOOKUP(Tabla3[[#This Row],[Columna1]],Tabla7[[ID]:[Monto neto de los bonos]],3,0)</f>
        <v>0</v>
      </c>
      <c r="AL2063" s="2">
        <v>0</v>
      </c>
      <c r="AM2063" s="2">
        <v>0</v>
      </c>
      <c r="AN2063" s="2">
        <v>0</v>
      </c>
      <c r="AO2063" s="2">
        <v>0</v>
      </c>
      <c r="AP2063" s="2">
        <v>0</v>
      </c>
      <c r="AQ2063" s="2">
        <v>0</v>
      </c>
      <c r="AR2063" s="2">
        <v>0</v>
      </c>
      <c r="AS2063" s="2">
        <v>0</v>
      </c>
      <c r="AT2063" s="2">
        <v>1874.52</v>
      </c>
      <c r="AU2063" s="2">
        <v>1239.02</v>
      </c>
      <c r="AV2063" s="2">
        <v>0</v>
      </c>
      <c r="AW2063" s="1"/>
      <c r="AX2063" s="2" t="s">
        <v>422</v>
      </c>
      <c r="AY2063" s="8" t="s">
        <v>423</v>
      </c>
    </row>
    <row r="2064" spans="1:51" ht="13.15" customHeight="1" x14ac:dyDescent="0.25">
      <c r="A2064" s="7">
        <v>22259</v>
      </c>
      <c r="B2064" s="2" t="s">
        <v>1868</v>
      </c>
      <c r="C2064" s="2">
        <v>3921203</v>
      </c>
      <c r="D2064" s="2" t="s">
        <v>188</v>
      </c>
      <c r="E2064" s="2" t="s">
        <v>202</v>
      </c>
      <c r="F2064" s="2" t="s">
        <v>193</v>
      </c>
      <c r="G2064" s="3">
        <v>43815</v>
      </c>
      <c r="H2064" s="1"/>
      <c r="I2064" s="2">
        <v>9717.6</v>
      </c>
      <c r="J2064" s="2">
        <v>4447.2349999999997</v>
      </c>
      <c r="K2064" s="2">
        <v>4447.2349999999997</v>
      </c>
      <c r="L2064" s="2">
        <v>1809.52</v>
      </c>
      <c r="M2064" s="1"/>
      <c r="N2064" s="5">
        <f t="shared" si="64"/>
        <v>25682.639999999999</v>
      </c>
      <c r="O2064" s="6">
        <f t="shared" si="65"/>
        <v>19241.699999999997</v>
      </c>
      <c r="P2064" s="2">
        <v>30</v>
      </c>
      <c r="Q2064" s="2" t="s">
        <v>37</v>
      </c>
      <c r="R2064" s="2">
        <v>0</v>
      </c>
      <c r="S2064" s="2">
        <v>0</v>
      </c>
      <c r="T2064" s="2">
        <v>0</v>
      </c>
      <c r="U2064" s="2">
        <v>0</v>
      </c>
      <c r="V2064" s="2">
        <v>893.38</v>
      </c>
      <c r="W2064" s="2">
        <v>1970.03</v>
      </c>
      <c r="X2064" s="2">
        <v>0</v>
      </c>
      <c r="Y2064" s="2">
        <v>2397.64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2">
        <f>VLOOKUP(Tabla3[[#This Row],[Columna1]],Tabla5[#All],3,0)</f>
        <v>0</v>
      </c>
      <c r="AF2064" s="2">
        <v>0</v>
      </c>
      <c r="AG2064" s="2">
        <v>0</v>
      </c>
      <c r="AH2064" s="2">
        <v>0</v>
      </c>
      <c r="AI2064" s="2">
        <v>0</v>
      </c>
      <c r="AJ2064" s="2">
        <v>0</v>
      </c>
      <c r="AK2064" s="2">
        <f>VLOOKUP(Tabla3[[#This Row],[Columna1]],Tabla7[[ID]:[Monto neto de los bonos]],3,0)</f>
        <v>1970.03</v>
      </c>
      <c r="AL2064" s="2">
        <v>0</v>
      </c>
      <c r="AM2064" s="2">
        <v>0</v>
      </c>
      <c r="AN2064" s="2">
        <v>0</v>
      </c>
      <c r="AO2064" s="2">
        <v>0</v>
      </c>
      <c r="AP2064" s="2">
        <v>0</v>
      </c>
      <c r="AQ2064" s="2">
        <v>0</v>
      </c>
      <c r="AR2064" s="2">
        <v>0</v>
      </c>
      <c r="AS2064" s="2">
        <v>3197.22</v>
      </c>
      <c r="AT2064" s="2">
        <v>2131.48</v>
      </c>
      <c r="AU2064" s="2">
        <v>1112.24</v>
      </c>
      <c r="AV2064" s="2">
        <v>0</v>
      </c>
      <c r="AW2064" s="1"/>
      <c r="AX2064" s="2" t="s">
        <v>422</v>
      </c>
      <c r="AY2064" s="8" t="s">
        <v>428</v>
      </c>
    </row>
    <row r="2065" spans="1:51" ht="13.15" customHeight="1" x14ac:dyDescent="0.25">
      <c r="A2065" s="7">
        <v>12175</v>
      </c>
      <c r="B2065" s="2" t="s">
        <v>1869</v>
      </c>
      <c r="C2065" s="2">
        <v>71803</v>
      </c>
      <c r="D2065" s="2" t="s">
        <v>188</v>
      </c>
      <c r="E2065" s="2" t="s">
        <v>190</v>
      </c>
      <c r="F2065" s="2" t="s">
        <v>191</v>
      </c>
      <c r="G2065" s="3">
        <v>40756</v>
      </c>
      <c r="H2065" s="1"/>
      <c r="I2065" s="2">
        <v>9708.5300000000007</v>
      </c>
      <c r="J2065" s="2">
        <v>4443.09</v>
      </c>
      <c r="K2065" s="2">
        <v>4443.09</v>
      </c>
      <c r="L2065" s="2">
        <v>2643.73</v>
      </c>
      <c r="M2065" s="1"/>
      <c r="N2065" s="5">
        <f t="shared" si="64"/>
        <v>25163.4</v>
      </c>
      <c r="O2065" s="6">
        <f t="shared" si="65"/>
        <v>18377.420000000002</v>
      </c>
      <c r="P2065" s="2">
        <v>30</v>
      </c>
      <c r="Q2065" s="2" t="s">
        <v>37</v>
      </c>
      <c r="R2065" s="2">
        <v>0</v>
      </c>
      <c r="S2065" s="2">
        <v>0</v>
      </c>
      <c r="T2065" s="2">
        <v>0</v>
      </c>
      <c r="U2065" s="2">
        <v>0</v>
      </c>
      <c r="V2065" s="2">
        <v>892.56</v>
      </c>
      <c r="W2065" s="2">
        <v>3032.4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2">
        <f>VLOOKUP(Tabla3[[#This Row],[Columna1]],Tabla5[#All],3,0)</f>
        <v>0</v>
      </c>
      <c r="AF2065" s="2">
        <v>0</v>
      </c>
      <c r="AG2065" s="2">
        <v>0</v>
      </c>
      <c r="AH2065" s="2">
        <v>0</v>
      </c>
      <c r="AI2065" s="2">
        <v>0</v>
      </c>
      <c r="AJ2065" s="2">
        <v>0</v>
      </c>
      <c r="AK2065" s="2">
        <f>VLOOKUP(Tabla3[[#This Row],[Columna1]],Tabla7[[ID]:[Monto neto de los bonos]],3,0)</f>
        <v>3032.4</v>
      </c>
      <c r="AL2065" s="2">
        <v>0</v>
      </c>
      <c r="AM2065" s="2">
        <v>0</v>
      </c>
      <c r="AN2065" s="2">
        <v>0</v>
      </c>
      <c r="AO2065" s="2">
        <v>0</v>
      </c>
      <c r="AP2065" s="2">
        <v>0</v>
      </c>
      <c r="AQ2065" s="2">
        <v>0</v>
      </c>
      <c r="AR2065" s="2">
        <v>0</v>
      </c>
      <c r="AS2065" s="2">
        <v>3319.68</v>
      </c>
      <c r="AT2065" s="2">
        <v>2213.12</v>
      </c>
      <c r="AU2065" s="2">
        <v>1253.18</v>
      </c>
      <c r="AV2065" s="2">
        <v>0</v>
      </c>
      <c r="AW2065" s="1"/>
      <c r="AX2065" s="2" t="s">
        <v>422</v>
      </c>
      <c r="AY2065" s="8" t="s">
        <v>423</v>
      </c>
    </row>
    <row r="2066" spans="1:51" ht="13.15" customHeight="1" x14ac:dyDescent="0.25">
      <c r="A2066" s="7">
        <v>15399</v>
      </c>
      <c r="B2066" s="2" t="s">
        <v>4524</v>
      </c>
      <c r="C2066" s="2">
        <v>183203</v>
      </c>
      <c r="D2066" s="2" t="s">
        <v>188</v>
      </c>
      <c r="E2066" s="2" t="s">
        <v>197</v>
      </c>
      <c r="F2066" s="2" t="s">
        <v>36</v>
      </c>
      <c r="G2066" s="3">
        <v>40634</v>
      </c>
      <c r="H2066" s="1"/>
      <c r="I2066" s="2">
        <v>13165.89</v>
      </c>
      <c r="J2066" s="2">
        <v>2789.65</v>
      </c>
      <c r="K2066" s="2">
        <v>2789.65</v>
      </c>
      <c r="L2066" s="2">
        <v>2985.52</v>
      </c>
      <c r="M2066" s="2">
        <v>2034.02</v>
      </c>
      <c r="N2066" s="5">
        <f t="shared" si="64"/>
        <v>25014.41</v>
      </c>
      <c r="O2066" s="6">
        <f t="shared" si="65"/>
        <v>20007.77</v>
      </c>
      <c r="P2066" s="2">
        <v>30</v>
      </c>
      <c r="Q2066" s="2" t="s">
        <v>37</v>
      </c>
      <c r="R2066" s="2">
        <v>0</v>
      </c>
      <c r="S2066" s="2">
        <v>0</v>
      </c>
      <c r="T2066" s="2">
        <v>0</v>
      </c>
      <c r="U2066" s="2">
        <v>0</v>
      </c>
      <c r="V2066" s="2">
        <v>1249.68</v>
      </c>
      <c r="W2066" s="2">
        <v>0</v>
      </c>
      <c r="X2066" s="2">
        <v>0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2">
        <f>VLOOKUP(Tabla3[[#This Row],[Columna1]],Tabla5[#All],3,0)</f>
        <v>0</v>
      </c>
      <c r="AF2066" s="2">
        <v>0</v>
      </c>
      <c r="AG2066" s="2">
        <v>0</v>
      </c>
      <c r="AH2066" s="2">
        <v>0</v>
      </c>
      <c r="AI2066" s="2">
        <v>0</v>
      </c>
      <c r="AJ2066" s="2">
        <v>0</v>
      </c>
      <c r="AK2066" s="2">
        <f>VLOOKUP(Tabla3[[#This Row],[Columna1]],Tabla7[[ID]:[Monto neto de los bonos]],3,0)</f>
        <v>0</v>
      </c>
      <c r="AL2066" s="2">
        <v>0</v>
      </c>
      <c r="AM2066" s="2">
        <v>0</v>
      </c>
      <c r="AN2066" s="2">
        <v>0</v>
      </c>
      <c r="AO2066" s="2">
        <v>0</v>
      </c>
      <c r="AP2066" s="2">
        <v>0</v>
      </c>
      <c r="AQ2066" s="2">
        <v>0</v>
      </c>
      <c r="AR2066" s="2">
        <v>0</v>
      </c>
      <c r="AS2066" s="2">
        <v>0</v>
      </c>
      <c r="AT2066" s="2">
        <v>2501.44</v>
      </c>
      <c r="AU2066" s="2">
        <v>2505.1999999999998</v>
      </c>
      <c r="AV2066" s="2">
        <v>0</v>
      </c>
      <c r="AW2066" s="1"/>
      <c r="AX2066" s="2" t="s">
        <v>422</v>
      </c>
      <c r="AY2066" s="8" t="s">
        <v>423</v>
      </c>
    </row>
    <row r="2067" spans="1:51" ht="13.15" customHeight="1" x14ac:dyDescent="0.25">
      <c r="A2067" s="7">
        <v>22112</v>
      </c>
      <c r="B2067" s="2" t="s">
        <v>1870</v>
      </c>
      <c r="C2067" s="2">
        <v>3719203</v>
      </c>
      <c r="D2067" s="2" t="s">
        <v>188</v>
      </c>
      <c r="E2067" s="2" t="s">
        <v>220</v>
      </c>
      <c r="F2067" s="2" t="s">
        <v>36</v>
      </c>
      <c r="G2067" s="3">
        <v>45307</v>
      </c>
      <c r="H2067" s="1"/>
      <c r="I2067" s="2">
        <v>13165.89</v>
      </c>
      <c r="J2067" s="2">
        <v>2789.65</v>
      </c>
      <c r="K2067" s="2">
        <v>2789.65</v>
      </c>
      <c r="L2067" s="2">
        <v>0</v>
      </c>
      <c r="M2067" s="1"/>
      <c r="N2067" s="5">
        <f t="shared" si="64"/>
        <v>24564.69</v>
      </c>
      <c r="O2067" s="6">
        <f t="shared" si="65"/>
        <v>21451.149999999998</v>
      </c>
      <c r="P2067" s="2">
        <v>30</v>
      </c>
      <c r="Q2067" s="2" t="s">
        <v>37</v>
      </c>
      <c r="R2067" s="2">
        <v>0</v>
      </c>
      <c r="S2067" s="2">
        <v>0</v>
      </c>
      <c r="T2067" s="2">
        <v>0</v>
      </c>
      <c r="U2067" s="2">
        <v>0</v>
      </c>
      <c r="V2067" s="2">
        <v>0</v>
      </c>
      <c r="W2067" s="2">
        <v>0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5819.5</v>
      </c>
      <c r="AE2067" s="2">
        <f>VLOOKUP(Tabla3[[#This Row],[Columna1]],Tabla5[#All],3,0)</f>
        <v>5819.5</v>
      </c>
      <c r="AF2067" s="2">
        <v>0</v>
      </c>
      <c r="AG2067" s="2">
        <v>0</v>
      </c>
      <c r="AH2067" s="2">
        <v>0</v>
      </c>
      <c r="AI2067" s="2">
        <v>0</v>
      </c>
      <c r="AJ2067" s="2">
        <v>0</v>
      </c>
      <c r="AK2067" s="2">
        <f>VLOOKUP(Tabla3[[#This Row],[Columna1]],Tabla7[[ID]:[Monto neto de los bonos]],3,0)</f>
        <v>0</v>
      </c>
      <c r="AL2067" s="2">
        <v>0</v>
      </c>
      <c r="AM2067" s="2">
        <v>0</v>
      </c>
      <c r="AN2067" s="2">
        <v>0</v>
      </c>
      <c r="AO2067" s="2">
        <v>0</v>
      </c>
      <c r="AP2067" s="2">
        <v>0</v>
      </c>
      <c r="AQ2067" s="2">
        <v>0</v>
      </c>
      <c r="AR2067" s="2">
        <v>0</v>
      </c>
      <c r="AS2067" s="2">
        <v>0</v>
      </c>
      <c r="AT2067" s="2">
        <v>1874.52</v>
      </c>
      <c r="AU2067" s="2">
        <v>1239.02</v>
      </c>
      <c r="AV2067" s="2">
        <v>0</v>
      </c>
      <c r="AW2067" s="1"/>
      <c r="AX2067" s="2" t="s">
        <v>422</v>
      </c>
      <c r="AY2067" s="8" t="s">
        <v>423</v>
      </c>
    </row>
    <row r="2068" spans="1:51" ht="13.15" customHeight="1" x14ac:dyDescent="0.25">
      <c r="A2068" s="7">
        <v>18251</v>
      </c>
      <c r="B2068" s="2" t="s">
        <v>1871</v>
      </c>
      <c r="C2068" s="2">
        <v>336303</v>
      </c>
      <c r="D2068" s="2" t="s">
        <v>188</v>
      </c>
      <c r="E2068" s="2" t="s">
        <v>249</v>
      </c>
      <c r="F2068" s="2" t="s">
        <v>122</v>
      </c>
      <c r="G2068" s="3">
        <v>42445</v>
      </c>
      <c r="H2068" s="1"/>
      <c r="I2068" s="2">
        <v>9836.7099999999991</v>
      </c>
      <c r="J2068" s="2">
        <v>3056.2150000000001</v>
      </c>
      <c r="K2068" s="2">
        <v>3056.2150000000001</v>
      </c>
      <c r="L2068" s="2">
        <v>1265.76</v>
      </c>
      <c r="M2068" s="1"/>
      <c r="N2068" s="5">
        <f t="shared" si="64"/>
        <v>21876.589999999997</v>
      </c>
      <c r="O2068" s="6">
        <f t="shared" si="65"/>
        <v>18977.289999999997</v>
      </c>
      <c r="P2068" s="2">
        <v>30</v>
      </c>
      <c r="Q2068" s="2" t="s">
        <v>37</v>
      </c>
      <c r="R2068" s="2">
        <v>0</v>
      </c>
      <c r="S2068" s="2">
        <v>0</v>
      </c>
      <c r="T2068" s="2">
        <v>0</v>
      </c>
      <c r="U2068" s="2">
        <v>0</v>
      </c>
      <c r="V2068" s="2">
        <v>1063.28</v>
      </c>
      <c r="W2068" s="2">
        <v>0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3598.41</v>
      </c>
      <c r="AE2068" s="2">
        <f>VLOOKUP(Tabla3[[#This Row],[Columna1]],Tabla5[#All],3,0)</f>
        <v>3598.41</v>
      </c>
      <c r="AF2068" s="2">
        <v>0</v>
      </c>
      <c r="AG2068" s="2">
        <v>0</v>
      </c>
      <c r="AH2068" s="2">
        <v>0</v>
      </c>
      <c r="AI2068" s="2">
        <v>0</v>
      </c>
      <c r="AJ2068" s="2">
        <v>0</v>
      </c>
      <c r="AK2068" s="2">
        <f>VLOOKUP(Tabla3[[#This Row],[Columna1]],Tabla7[[ID]:[Monto neto de los bonos]],3,0)</f>
        <v>0</v>
      </c>
      <c r="AL2068" s="2">
        <v>0</v>
      </c>
      <c r="AM2068" s="2">
        <v>0</v>
      </c>
      <c r="AN2068" s="2">
        <v>0</v>
      </c>
      <c r="AO2068" s="2">
        <v>0</v>
      </c>
      <c r="AP2068" s="2">
        <v>0</v>
      </c>
      <c r="AQ2068" s="2">
        <v>0</v>
      </c>
      <c r="AR2068" s="2">
        <v>0</v>
      </c>
      <c r="AS2068" s="2">
        <v>0</v>
      </c>
      <c r="AT2068" s="2">
        <v>1827.82</v>
      </c>
      <c r="AU2068" s="2">
        <v>1071.48</v>
      </c>
      <c r="AV2068" s="2">
        <v>0</v>
      </c>
      <c r="AW2068" s="1"/>
      <c r="AX2068" s="2" t="s">
        <v>422</v>
      </c>
      <c r="AY2068" s="8" t="s">
        <v>423</v>
      </c>
    </row>
    <row r="2069" spans="1:51" ht="13.15" customHeight="1" x14ac:dyDescent="0.25">
      <c r="A2069" s="7">
        <v>19035</v>
      </c>
      <c r="B2069" s="2" t="s">
        <v>1872</v>
      </c>
      <c r="C2069" s="2">
        <v>307903</v>
      </c>
      <c r="D2069" s="2" t="s">
        <v>188</v>
      </c>
      <c r="E2069" s="2" t="s">
        <v>203</v>
      </c>
      <c r="F2069" s="2" t="s">
        <v>193</v>
      </c>
      <c r="G2069" s="3">
        <v>42087</v>
      </c>
      <c r="H2069" s="1"/>
      <c r="I2069" s="2">
        <v>9717.6</v>
      </c>
      <c r="J2069" s="2">
        <v>4447.2349999999997</v>
      </c>
      <c r="K2069" s="2">
        <v>4447.2349999999997</v>
      </c>
      <c r="L2069" s="2">
        <v>3387.79</v>
      </c>
      <c r="M2069" s="1"/>
      <c r="N2069" s="5">
        <f t="shared" ref="N2069:N2132" si="66">I2069+J2069+K2069+L2069+M2069+R2069+V2069+W2069+Y2069+AD2069+AG2069+AJ2069</f>
        <v>27260.91</v>
      </c>
      <c r="O2069" s="6">
        <f t="shared" si="65"/>
        <v>20757.439999999999</v>
      </c>
      <c r="P2069" s="2">
        <v>30</v>
      </c>
      <c r="Q2069" s="2" t="s">
        <v>37</v>
      </c>
      <c r="R2069" s="2">
        <v>0</v>
      </c>
      <c r="S2069" s="2">
        <v>0</v>
      </c>
      <c r="T2069" s="2">
        <v>0</v>
      </c>
      <c r="U2069" s="2">
        <v>0</v>
      </c>
      <c r="V2069" s="2">
        <v>893.38</v>
      </c>
      <c r="W2069" s="2">
        <v>1970.03</v>
      </c>
      <c r="X2069" s="2">
        <v>0</v>
      </c>
      <c r="Y2069" s="2">
        <v>2397.64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2">
        <f>VLOOKUP(Tabla3[[#This Row],[Columna1]],Tabla5[#All],3,0)</f>
        <v>0</v>
      </c>
      <c r="AF2069" s="2">
        <v>0</v>
      </c>
      <c r="AG2069" s="2">
        <v>0</v>
      </c>
      <c r="AH2069" s="2">
        <v>0</v>
      </c>
      <c r="AI2069" s="2">
        <v>0</v>
      </c>
      <c r="AJ2069" s="2">
        <v>0</v>
      </c>
      <c r="AK2069" s="2">
        <f>VLOOKUP(Tabla3[[#This Row],[Columna1]],Tabla7[[ID]:[Monto neto de los bonos]],3,0)</f>
        <v>1970.03</v>
      </c>
      <c r="AL2069" s="2">
        <v>0</v>
      </c>
      <c r="AM2069" s="2">
        <v>0</v>
      </c>
      <c r="AN2069" s="2">
        <v>0</v>
      </c>
      <c r="AO2069" s="2">
        <v>0</v>
      </c>
      <c r="AP2069" s="2">
        <v>0</v>
      </c>
      <c r="AQ2069" s="2">
        <v>0</v>
      </c>
      <c r="AR2069" s="2">
        <v>0</v>
      </c>
      <c r="AS2069" s="2">
        <v>3219</v>
      </c>
      <c r="AT2069" s="2">
        <v>2146</v>
      </c>
      <c r="AU2069" s="2">
        <v>1138.47</v>
      </c>
      <c r="AV2069" s="2">
        <v>0</v>
      </c>
      <c r="AW2069" s="1"/>
      <c r="AX2069" s="2" t="s">
        <v>422</v>
      </c>
      <c r="AY2069" s="8" t="s">
        <v>428</v>
      </c>
    </row>
    <row r="2070" spans="1:51" ht="13.15" customHeight="1" x14ac:dyDescent="0.25">
      <c r="A2070" s="7">
        <v>21579</v>
      </c>
      <c r="B2070" s="2" t="s">
        <v>1873</v>
      </c>
      <c r="C2070" s="2">
        <v>3013203</v>
      </c>
      <c r="D2070" s="2" t="s">
        <v>188</v>
      </c>
      <c r="E2070" s="2" t="s">
        <v>190</v>
      </c>
      <c r="F2070" s="2" t="s">
        <v>191</v>
      </c>
      <c r="G2070" s="3">
        <v>43435</v>
      </c>
      <c r="H2070" s="1"/>
      <c r="I2070" s="2">
        <v>9708.5300000000007</v>
      </c>
      <c r="J2070" s="2">
        <v>4443.09</v>
      </c>
      <c r="K2070" s="2">
        <v>4443.09</v>
      </c>
      <c r="L2070" s="2">
        <v>1689.53</v>
      </c>
      <c r="M2070" s="1"/>
      <c r="N2070" s="5">
        <f t="shared" si="66"/>
        <v>24209.200000000001</v>
      </c>
      <c r="O2070" s="6">
        <f t="shared" si="65"/>
        <v>17823.5</v>
      </c>
      <c r="P2070" s="2">
        <v>30</v>
      </c>
      <c r="Q2070" s="2" t="s">
        <v>37</v>
      </c>
      <c r="R2070" s="2">
        <v>0</v>
      </c>
      <c r="S2070" s="2">
        <v>0</v>
      </c>
      <c r="T2070" s="2">
        <v>0</v>
      </c>
      <c r="U2070" s="2">
        <v>0</v>
      </c>
      <c r="V2070" s="2">
        <v>892.56</v>
      </c>
      <c r="W2070" s="2">
        <v>3032.4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2">
        <f>VLOOKUP(Tabla3[[#This Row],[Columna1]],Tabla5[#All],3,0)</f>
        <v>0</v>
      </c>
      <c r="AF2070" s="2">
        <v>0</v>
      </c>
      <c r="AG2070" s="2">
        <v>0</v>
      </c>
      <c r="AH2070" s="2">
        <v>0</v>
      </c>
      <c r="AI2070" s="2">
        <v>0</v>
      </c>
      <c r="AJ2070" s="2">
        <v>0</v>
      </c>
      <c r="AK2070" s="2">
        <f>VLOOKUP(Tabla3[[#This Row],[Columna1]],Tabla7[[ID]:[Monto neto de los bonos]],3,0)</f>
        <v>3032.4</v>
      </c>
      <c r="AL2070" s="2">
        <v>0</v>
      </c>
      <c r="AM2070" s="2">
        <v>0</v>
      </c>
      <c r="AN2070" s="2">
        <v>0</v>
      </c>
      <c r="AO2070" s="2">
        <v>0</v>
      </c>
      <c r="AP2070" s="2">
        <v>0</v>
      </c>
      <c r="AQ2070" s="2">
        <v>0</v>
      </c>
      <c r="AR2070" s="2">
        <v>0</v>
      </c>
      <c r="AS2070" s="2">
        <v>3176.54</v>
      </c>
      <c r="AT2070" s="2">
        <v>2117.6999999999998</v>
      </c>
      <c r="AU2070" s="2">
        <v>1091.46</v>
      </c>
      <c r="AV2070" s="2">
        <v>0</v>
      </c>
      <c r="AW2070" s="1"/>
      <c r="AX2070" s="2" t="s">
        <v>422</v>
      </c>
      <c r="AY2070" s="8" t="s">
        <v>423</v>
      </c>
    </row>
    <row r="2071" spans="1:51" ht="13.15" customHeight="1" x14ac:dyDescent="0.25">
      <c r="A2071" s="7">
        <v>24157</v>
      </c>
      <c r="B2071" s="2" t="s">
        <v>1874</v>
      </c>
      <c r="C2071" s="2">
        <v>5751803</v>
      </c>
      <c r="D2071" s="2" t="s">
        <v>188</v>
      </c>
      <c r="E2071" s="2" t="s">
        <v>190</v>
      </c>
      <c r="F2071" s="2" t="s">
        <v>191</v>
      </c>
      <c r="G2071" s="3">
        <v>44896</v>
      </c>
      <c r="H2071" s="1"/>
      <c r="I2071" s="2">
        <v>9708.5300000000007</v>
      </c>
      <c r="J2071" s="2">
        <v>4443.09</v>
      </c>
      <c r="K2071" s="2">
        <v>4443.09</v>
      </c>
      <c r="L2071" s="2">
        <v>0</v>
      </c>
      <c r="M2071" s="1"/>
      <c r="N2071" s="5">
        <f t="shared" si="66"/>
        <v>22519.670000000002</v>
      </c>
      <c r="O2071" s="6">
        <f t="shared" si="65"/>
        <v>16807.370000000003</v>
      </c>
      <c r="P2071" s="2">
        <v>30</v>
      </c>
      <c r="Q2071" s="2" t="s">
        <v>37</v>
      </c>
      <c r="R2071" s="2">
        <v>0</v>
      </c>
      <c r="S2071" s="2">
        <v>0</v>
      </c>
      <c r="T2071" s="2">
        <v>0</v>
      </c>
      <c r="U2071" s="2">
        <v>0</v>
      </c>
      <c r="V2071" s="2">
        <v>892.56</v>
      </c>
      <c r="W2071" s="2">
        <v>3032.4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2">
        <f>VLOOKUP(Tabla3[[#This Row],[Columna1]],Tabla5[#All],3,0)</f>
        <v>0</v>
      </c>
      <c r="AF2071" s="2">
        <v>0</v>
      </c>
      <c r="AG2071" s="2">
        <v>0</v>
      </c>
      <c r="AH2071" s="2">
        <v>0</v>
      </c>
      <c r="AI2071" s="2">
        <v>0</v>
      </c>
      <c r="AJ2071" s="2">
        <v>0</v>
      </c>
      <c r="AK2071" s="2">
        <f>VLOOKUP(Tabla3[[#This Row],[Columna1]],Tabla7[[ID]:[Monto neto de los bonos]],3,0)</f>
        <v>3032.4</v>
      </c>
      <c r="AL2071" s="2">
        <v>0</v>
      </c>
      <c r="AM2071" s="2">
        <v>0</v>
      </c>
      <c r="AN2071" s="2">
        <v>0</v>
      </c>
      <c r="AO2071" s="2">
        <v>0</v>
      </c>
      <c r="AP2071" s="2">
        <v>0</v>
      </c>
      <c r="AQ2071" s="2">
        <v>0</v>
      </c>
      <c r="AR2071" s="2">
        <v>0</v>
      </c>
      <c r="AS2071" s="2">
        <v>2923.12</v>
      </c>
      <c r="AT2071" s="2">
        <v>1948.74</v>
      </c>
      <c r="AU2071" s="2">
        <v>840.44</v>
      </c>
      <c r="AV2071" s="2">
        <v>0</v>
      </c>
      <c r="AW2071" s="1"/>
      <c r="AX2071" s="2" t="s">
        <v>422</v>
      </c>
      <c r="AY2071" s="8" t="s">
        <v>423</v>
      </c>
    </row>
    <row r="2072" spans="1:51" ht="13.15" customHeight="1" x14ac:dyDescent="0.25">
      <c r="A2072" s="7">
        <v>21620</v>
      </c>
      <c r="B2072" s="2" t="s">
        <v>1875</v>
      </c>
      <c r="C2072" s="2">
        <v>3093303</v>
      </c>
      <c r="D2072" s="2" t="s">
        <v>188</v>
      </c>
      <c r="E2072" s="2" t="s">
        <v>214</v>
      </c>
      <c r="F2072" s="2" t="s">
        <v>193</v>
      </c>
      <c r="G2072" s="3">
        <v>43435</v>
      </c>
      <c r="H2072" s="1"/>
      <c r="I2072" s="2">
        <v>9717.6</v>
      </c>
      <c r="J2072" s="2">
        <v>4447.2349999999997</v>
      </c>
      <c r="K2072" s="2">
        <v>4447.2349999999997</v>
      </c>
      <c r="L2072" s="2">
        <v>1691.11</v>
      </c>
      <c r="M2072" s="1"/>
      <c r="N2072" s="5">
        <f t="shared" si="66"/>
        <v>26583.86</v>
      </c>
      <c r="O2072" s="6">
        <f t="shared" si="65"/>
        <v>20191.460000000003</v>
      </c>
      <c r="P2072" s="2">
        <v>30</v>
      </c>
      <c r="Q2072" s="2" t="s">
        <v>37</v>
      </c>
      <c r="R2072" s="2">
        <v>0</v>
      </c>
      <c r="S2072" s="2">
        <v>0</v>
      </c>
      <c r="T2072" s="2">
        <v>0</v>
      </c>
      <c r="U2072" s="2">
        <v>0</v>
      </c>
      <c r="V2072" s="2">
        <v>893.38</v>
      </c>
      <c r="W2072" s="2">
        <v>1970.03</v>
      </c>
      <c r="X2072" s="2">
        <v>0</v>
      </c>
      <c r="Y2072" s="2">
        <v>2397.64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2">
        <f>VLOOKUP(Tabla3[[#This Row],[Columna1]],Tabla5[#All],3,0)</f>
        <v>0</v>
      </c>
      <c r="AF2072" s="2">
        <v>0</v>
      </c>
      <c r="AG2072" s="2">
        <v>1019.63</v>
      </c>
      <c r="AH2072" s="2">
        <v>0</v>
      </c>
      <c r="AI2072" s="2">
        <v>0</v>
      </c>
      <c r="AJ2072" s="2">
        <v>0</v>
      </c>
      <c r="AK2072" s="2">
        <f>VLOOKUP(Tabla3[[#This Row],[Columna1]],Tabla7[[ID]:[Monto neto de los bonos]],3,0)</f>
        <v>2989.66</v>
      </c>
      <c r="AL2072" s="2">
        <v>0</v>
      </c>
      <c r="AM2072" s="2">
        <v>0</v>
      </c>
      <c r="AN2072" s="2">
        <v>0</v>
      </c>
      <c r="AO2072" s="2">
        <v>0</v>
      </c>
      <c r="AP2072" s="2">
        <v>0</v>
      </c>
      <c r="AQ2072" s="2">
        <v>0</v>
      </c>
      <c r="AR2072" s="2">
        <v>0</v>
      </c>
      <c r="AS2072" s="2">
        <v>3179.46</v>
      </c>
      <c r="AT2072" s="2">
        <v>2119.64</v>
      </c>
      <c r="AU2072" s="2">
        <v>1093.3</v>
      </c>
      <c r="AV2072" s="2">
        <v>0</v>
      </c>
      <c r="AW2072" s="1"/>
      <c r="AX2072" s="2" t="s">
        <v>422</v>
      </c>
      <c r="AY2072" s="8" t="s">
        <v>428</v>
      </c>
    </row>
    <row r="2073" spans="1:51" ht="13.15" customHeight="1" x14ac:dyDescent="0.25">
      <c r="A2073" s="7">
        <v>17127</v>
      </c>
      <c r="B2073" s="2" t="s">
        <v>1876</v>
      </c>
      <c r="C2073" s="2">
        <v>280203</v>
      </c>
      <c r="D2073" s="2" t="s">
        <v>188</v>
      </c>
      <c r="E2073" s="2" t="s">
        <v>199</v>
      </c>
      <c r="F2073" s="2" t="s">
        <v>193</v>
      </c>
      <c r="G2073" s="3">
        <v>41835</v>
      </c>
      <c r="H2073" s="1"/>
      <c r="I2073" s="2">
        <v>9717.6</v>
      </c>
      <c r="J2073" s="2">
        <v>4447.2349999999997</v>
      </c>
      <c r="K2073" s="2">
        <v>4447.2349999999997</v>
      </c>
      <c r="L2073" s="2">
        <v>3149.31</v>
      </c>
      <c r="M2073" s="1"/>
      <c r="N2073" s="5">
        <f t="shared" si="66"/>
        <v>27022.43</v>
      </c>
      <c r="O2073" s="6">
        <f t="shared" si="65"/>
        <v>20013.23</v>
      </c>
      <c r="P2073" s="2">
        <v>30</v>
      </c>
      <c r="Q2073" s="2" t="s">
        <v>37</v>
      </c>
      <c r="R2073" s="2">
        <v>0</v>
      </c>
      <c r="S2073" s="2">
        <v>0</v>
      </c>
      <c r="T2073" s="2">
        <v>0</v>
      </c>
      <c r="U2073" s="2">
        <v>0</v>
      </c>
      <c r="V2073" s="2">
        <v>893.38</v>
      </c>
      <c r="W2073" s="2">
        <v>1970.03</v>
      </c>
      <c r="X2073" s="2">
        <v>0</v>
      </c>
      <c r="Y2073" s="2">
        <v>2397.64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f>VLOOKUP(Tabla3[[#This Row],[Columna1]],Tabla5[#All],3,0)</f>
        <v>0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>
        <f>VLOOKUP(Tabla3[[#This Row],[Columna1]],Tabla7[[ID]:[Monto neto de los bonos]],3,0)</f>
        <v>1970.03</v>
      </c>
      <c r="AL2073" s="2">
        <v>0</v>
      </c>
      <c r="AM2073" s="2">
        <v>0</v>
      </c>
      <c r="AN2073" s="2">
        <v>0</v>
      </c>
      <c r="AO2073" s="2">
        <v>0</v>
      </c>
      <c r="AP2073" s="2">
        <v>0</v>
      </c>
      <c r="AQ2073" s="2">
        <v>0</v>
      </c>
      <c r="AR2073" s="2">
        <v>0</v>
      </c>
      <c r="AS2073" s="2">
        <v>3398.2</v>
      </c>
      <c r="AT2073" s="2">
        <v>2265.46</v>
      </c>
      <c r="AU2073" s="2">
        <v>1345.54</v>
      </c>
      <c r="AV2073" s="2">
        <v>0</v>
      </c>
      <c r="AW2073" s="1"/>
      <c r="AX2073" s="2" t="s">
        <v>422</v>
      </c>
      <c r="AY2073" s="8" t="s">
        <v>428</v>
      </c>
    </row>
    <row r="2074" spans="1:51" ht="13.15" customHeight="1" x14ac:dyDescent="0.25">
      <c r="A2074" s="7">
        <v>19904</v>
      </c>
      <c r="B2074" s="2" t="s">
        <v>1877</v>
      </c>
      <c r="C2074" s="2">
        <v>1248003</v>
      </c>
      <c r="D2074" s="2" t="s">
        <v>188</v>
      </c>
      <c r="E2074" s="2" t="s">
        <v>226</v>
      </c>
      <c r="F2074" s="2" t="s">
        <v>60</v>
      </c>
      <c r="G2074" s="3">
        <v>43120</v>
      </c>
      <c r="H2074" s="1"/>
      <c r="I2074" s="2">
        <v>14709.55</v>
      </c>
      <c r="J2074" s="2">
        <v>2709.165</v>
      </c>
      <c r="K2074" s="2">
        <v>2709.165</v>
      </c>
      <c r="L2074" s="2">
        <v>1881.12</v>
      </c>
      <c r="M2074" s="1"/>
      <c r="N2074" s="5">
        <f t="shared" si="66"/>
        <v>40539.19</v>
      </c>
      <c r="O2074" s="6">
        <f t="shared" si="65"/>
        <v>36440.629999999997</v>
      </c>
      <c r="P2074" s="2">
        <v>30</v>
      </c>
      <c r="Q2074" s="2" t="s">
        <v>37</v>
      </c>
      <c r="R2074" s="2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14340.69</v>
      </c>
      <c r="AE2074" s="2">
        <f>VLOOKUP(Tabla3[[#This Row],[Columna1]],Tabla5[#All],3,0)</f>
        <v>14340.69</v>
      </c>
      <c r="AF2074" s="2">
        <v>0</v>
      </c>
      <c r="AG2074" s="2">
        <v>0</v>
      </c>
      <c r="AH2074" s="2">
        <v>0</v>
      </c>
      <c r="AI2074" s="2">
        <v>0</v>
      </c>
      <c r="AJ2074" s="2">
        <v>4189.5</v>
      </c>
      <c r="AK2074" s="2">
        <f>VLOOKUP(Tabla3[[#This Row],[Columna1]],Tabla7[[ID]:[Monto neto de los bonos]],3,0)</f>
        <v>4189.5</v>
      </c>
      <c r="AL2074" s="2">
        <v>0</v>
      </c>
      <c r="AM2074" s="2">
        <v>0</v>
      </c>
      <c r="AN2074" s="2">
        <v>0</v>
      </c>
      <c r="AO2074" s="2">
        <v>0</v>
      </c>
      <c r="AP2074" s="2">
        <v>0</v>
      </c>
      <c r="AQ2074" s="2">
        <v>0</v>
      </c>
      <c r="AR2074" s="2">
        <v>0</v>
      </c>
      <c r="AS2074" s="2">
        <v>0</v>
      </c>
      <c r="AT2074" s="2">
        <v>2200.9</v>
      </c>
      <c r="AU2074" s="2">
        <v>1897.66</v>
      </c>
      <c r="AV2074" s="2">
        <v>0</v>
      </c>
      <c r="AW2074" s="1"/>
      <c r="AX2074" s="2" t="s">
        <v>422</v>
      </c>
      <c r="AY2074" s="8" t="s">
        <v>423</v>
      </c>
    </row>
    <row r="2075" spans="1:51" ht="13.15" customHeight="1" x14ac:dyDescent="0.25">
      <c r="A2075" s="7">
        <v>24962</v>
      </c>
      <c r="B2075" s="2" t="s">
        <v>1878</v>
      </c>
      <c r="C2075" s="2">
        <v>6299603</v>
      </c>
      <c r="D2075" s="2" t="s">
        <v>188</v>
      </c>
      <c r="E2075" s="2" t="s">
        <v>200</v>
      </c>
      <c r="F2075" s="2" t="s">
        <v>193</v>
      </c>
      <c r="G2075" s="3">
        <v>45338</v>
      </c>
      <c r="H2075" s="1"/>
      <c r="I2075" s="2">
        <v>9717.6</v>
      </c>
      <c r="J2075" s="2">
        <v>4447.2349999999997</v>
      </c>
      <c r="K2075" s="2">
        <v>4447.2349999999997</v>
      </c>
      <c r="L2075" s="2">
        <v>0</v>
      </c>
      <c r="M2075" s="1"/>
      <c r="N2075" s="5">
        <f t="shared" si="66"/>
        <v>24848.39</v>
      </c>
      <c r="O2075" s="6">
        <f t="shared" si="65"/>
        <v>18155.289999999997</v>
      </c>
      <c r="P2075" s="2">
        <v>30</v>
      </c>
      <c r="Q2075" s="2" t="s">
        <v>37</v>
      </c>
      <c r="R2075" s="2">
        <v>0</v>
      </c>
      <c r="S2075" s="2">
        <v>0</v>
      </c>
      <c r="T2075" s="2">
        <v>0</v>
      </c>
      <c r="U2075" s="2">
        <v>0</v>
      </c>
      <c r="V2075" s="2">
        <v>893.38</v>
      </c>
      <c r="W2075" s="2">
        <v>1970.03</v>
      </c>
      <c r="X2075" s="2">
        <v>0</v>
      </c>
      <c r="Y2075" s="2">
        <v>3372.91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2">
        <f>VLOOKUP(Tabla3[[#This Row],[Columna1]],Tabla5[#All],3,0)</f>
        <v>0</v>
      </c>
      <c r="AF2075" s="2">
        <v>0</v>
      </c>
      <c r="AG2075" s="2">
        <v>0</v>
      </c>
      <c r="AH2075" s="2">
        <v>0</v>
      </c>
      <c r="AI2075" s="2">
        <v>0</v>
      </c>
      <c r="AJ2075" s="2">
        <v>0</v>
      </c>
      <c r="AK2075" s="2">
        <f>VLOOKUP(Tabla3[[#This Row],[Columna1]],Tabla7[[ID]:[Monto neto de los bonos]],3,0)</f>
        <v>1970.03</v>
      </c>
      <c r="AL2075" s="2">
        <v>0</v>
      </c>
      <c r="AM2075" s="2">
        <v>0</v>
      </c>
      <c r="AN2075" s="2">
        <v>0</v>
      </c>
      <c r="AO2075" s="2">
        <v>0</v>
      </c>
      <c r="AP2075" s="2">
        <v>0</v>
      </c>
      <c r="AQ2075" s="2">
        <v>0</v>
      </c>
      <c r="AR2075" s="2">
        <v>0</v>
      </c>
      <c r="AS2075" s="2">
        <v>3901.06</v>
      </c>
      <c r="AT2075" s="2">
        <v>1950.52</v>
      </c>
      <c r="AU2075" s="2">
        <v>841.52</v>
      </c>
      <c r="AV2075" s="2">
        <v>0</v>
      </c>
      <c r="AW2075" s="1"/>
      <c r="AX2075" s="2" t="s">
        <v>422</v>
      </c>
      <c r="AY2075" s="8" t="s">
        <v>428</v>
      </c>
    </row>
    <row r="2076" spans="1:51" ht="13.15" customHeight="1" x14ac:dyDescent="0.25">
      <c r="A2076" s="7">
        <v>21234</v>
      </c>
      <c r="B2076" s="2" t="s">
        <v>1879</v>
      </c>
      <c r="C2076" s="2">
        <v>2555803</v>
      </c>
      <c r="D2076" s="2" t="s">
        <v>188</v>
      </c>
      <c r="E2076" s="2" t="s">
        <v>210</v>
      </c>
      <c r="F2076" s="2" t="s">
        <v>36</v>
      </c>
      <c r="G2076" s="3">
        <v>43201</v>
      </c>
      <c r="H2076" s="1"/>
      <c r="I2076" s="2">
        <v>13165.89</v>
      </c>
      <c r="J2076" s="2">
        <v>2789.65</v>
      </c>
      <c r="K2076" s="2">
        <v>2789.65</v>
      </c>
      <c r="L2076" s="2">
        <v>1703.24</v>
      </c>
      <c r="M2076" s="1"/>
      <c r="N2076" s="5">
        <f t="shared" si="66"/>
        <v>22622.560000000001</v>
      </c>
      <c r="O2076" s="6">
        <f t="shared" si="65"/>
        <v>19033.48</v>
      </c>
      <c r="P2076" s="2">
        <v>30</v>
      </c>
      <c r="Q2076" s="2" t="s">
        <v>37</v>
      </c>
      <c r="R2076" s="2">
        <v>0</v>
      </c>
      <c r="S2076" s="2">
        <v>0</v>
      </c>
      <c r="T2076" s="2">
        <v>0</v>
      </c>
      <c r="U2076" s="2">
        <v>0</v>
      </c>
      <c r="V2076" s="2">
        <v>0</v>
      </c>
      <c r="W2076" s="2">
        <v>0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2174.13</v>
      </c>
      <c r="AE2076" s="2">
        <f>VLOOKUP(Tabla3[[#This Row],[Columna1]],Tabla5[#All],3,0)</f>
        <v>2174.13</v>
      </c>
      <c r="AF2076" s="2">
        <v>0</v>
      </c>
      <c r="AG2076" s="2">
        <v>0</v>
      </c>
      <c r="AH2076" s="2">
        <v>0</v>
      </c>
      <c r="AI2076" s="2">
        <v>0</v>
      </c>
      <c r="AJ2076" s="2">
        <v>0</v>
      </c>
      <c r="AK2076" s="2">
        <f>VLOOKUP(Tabla3[[#This Row],[Columna1]],Tabla7[[ID]:[Monto neto de los bonos]],3,0)</f>
        <v>0</v>
      </c>
      <c r="AL2076" s="2">
        <v>0</v>
      </c>
      <c r="AM2076" s="2">
        <v>0</v>
      </c>
      <c r="AN2076" s="2">
        <v>0</v>
      </c>
      <c r="AO2076" s="2">
        <v>0</v>
      </c>
      <c r="AP2076" s="2">
        <v>0</v>
      </c>
      <c r="AQ2076" s="2">
        <v>0</v>
      </c>
      <c r="AR2076" s="2">
        <v>0</v>
      </c>
      <c r="AS2076" s="2">
        <v>0</v>
      </c>
      <c r="AT2076" s="2">
        <v>2044.84</v>
      </c>
      <c r="AU2076" s="2">
        <v>1544.24</v>
      </c>
      <c r="AV2076" s="2">
        <v>0</v>
      </c>
      <c r="AW2076" s="1"/>
      <c r="AX2076" s="2" t="s">
        <v>422</v>
      </c>
      <c r="AY2076" s="8" t="s">
        <v>423</v>
      </c>
    </row>
    <row r="2077" spans="1:51" ht="13.15" customHeight="1" x14ac:dyDescent="0.25">
      <c r="A2077" s="7">
        <v>93135</v>
      </c>
      <c r="B2077" s="2" t="s">
        <v>4342</v>
      </c>
      <c r="C2077" s="2">
        <v>411603</v>
      </c>
      <c r="D2077" s="2" t="s">
        <v>188</v>
      </c>
      <c r="E2077" s="2" t="s">
        <v>211</v>
      </c>
      <c r="F2077" s="2" t="s">
        <v>212</v>
      </c>
      <c r="G2077" s="3">
        <v>38215</v>
      </c>
      <c r="H2077" s="1"/>
      <c r="I2077" s="2">
        <v>8947.52</v>
      </c>
      <c r="J2077" s="2">
        <v>4838.1850000000004</v>
      </c>
      <c r="K2077" s="2">
        <v>4838.1850000000004</v>
      </c>
      <c r="L2077" s="2">
        <v>4916.26</v>
      </c>
      <c r="M2077" s="1"/>
      <c r="N2077" s="5">
        <f t="shared" si="66"/>
        <v>28144.27</v>
      </c>
      <c r="O2077" s="6">
        <f t="shared" si="65"/>
        <v>24079.510000000002</v>
      </c>
      <c r="P2077" s="2">
        <v>30</v>
      </c>
      <c r="Q2077" s="2" t="s">
        <v>37</v>
      </c>
      <c r="R2077" s="2">
        <v>0</v>
      </c>
      <c r="S2077" s="2">
        <v>0</v>
      </c>
      <c r="T2077" s="2">
        <v>0</v>
      </c>
      <c r="U2077" s="2">
        <v>0</v>
      </c>
      <c r="V2077" s="2">
        <v>1241.5999999999999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3362.52</v>
      </c>
      <c r="AE2077" s="2">
        <f>VLOOKUP(Tabla3[[#This Row],[Columna1]],Tabla5[#All],3,0)</f>
        <v>3362.52</v>
      </c>
      <c r="AF2077" s="2">
        <v>0</v>
      </c>
      <c r="AG2077" s="2">
        <v>0</v>
      </c>
      <c r="AH2077" s="2">
        <v>0</v>
      </c>
      <c r="AI2077" s="2">
        <v>0</v>
      </c>
      <c r="AJ2077" s="2">
        <v>0</v>
      </c>
      <c r="AK2077" s="2">
        <f>VLOOKUP(Tabla3[[#This Row],[Columna1]],Tabla7[[ID]:[Monto neto de los bonos]],3,0)</f>
        <v>0</v>
      </c>
      <c r="AL2077" s="2">
        <v>0</v>
      </c>
      <c r="AM2077" s="2">
        <v>0</v>
      </c>
      <c r="AN2077" s="2">
        <v>0</v>
      </c>
      <c r="AO2077" s="2">
        <v>0</v>
      </c>
      <c r="AP2077" s="2">
        <v>0</v>
      </c>
      <c r="AQ2077" s="2">
        <v>0</v>
      </c>
      <c r="AR2077" s="2">
        <v>0</v>
      </c>
      <c r="AS2077" s="2">
        <v>0</v>
      </c>
      <c r="AT2077" s="2">
        <v>2478.1799999999998</v>
      </c>
      <c r="AU2077" s="2">
        <v>1586.58</v>
      </c>
      <c r="AV2077" s="2">
        <v>0</v>
      </c>
      <c r="AW2077" s="1"/>
      <c r="AX2077" s="2" t="s">
        <v>422</v>
      </c>
      <c r="AY2077" s="8" t="s">
        <v>423</v>
      </c>
    </row>
    <row r="2078" spans="1:51" ht="13.15" customHeight="1" x14ac:dyDescent="0.25">
      <c r="A2078" s="7">
        <v>24156</v>
      </c>
      <c r="B2078" s="2" t="s">
        <v>1880</v>
      </c>
      <c r="C2078" s="2">
        <v>5751703</v>
      </c>
      <c r="D2078" s="2" t="s">
        <v>188</v>
      </c>
      <c r="E2078" s="2" t="s">
        <v>190</v>
      </c>
      <c r="F2078" s="2" t="s">
        <v>191</v>
      </c>
      <c r="G2078" s="3">
        <v>44896</v>
      </c>
      <c r="H2078" s="1"/>
      <c r="I2078" s="2">
        <v>9708.5300000000007</v>
      </c>
      <c r="J2078" s="2">
        <v>4443.09</v>
      </c>
      <c r="K2078" s="2">
        <v>4443.09</v>
      </c>
      <c r="L2078" s="2">
        <v>0</v>
      </c>
      <c r="M2078" s="1"/>
      <c r="N2078" s="5">
        <f t="shared" si="66"/>
        <v>22519.670000000002</v>
      </c>
      <c r="O2078" s="6">
        <f t="shared" si="65"/>
        <v>16807.370000000003</v>
      </c>
      <c r="P2078" s="2">
        <v>30</v>
      </c>
      <c r="Q2078" s="2" t="s">
        <v>37</v>
      </c>
      <c r="R2078" s="2">
        <v>0</v>
      </c>
      <c r="S2078" s="2">
        <v>0</v>
      </c>
      <c r="T2078" s="2">
        <v>0</v>
      </c>
      <c r="U2078" s="2">
        <v>0</v>
      </c>
      <c r="V2078" s="2">
        <v>892.56</v>
      </c>
      <c r="W2078" s="2">
        <v>3032.4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2">
        <f>VLOOKUP(Tabla3[[#This Row],[Columna1]],Tabla5[#All],3,0)</f>
        <v>0</v>
      </c>
      <c r="AF2078" s="2">
        <v>0</v>
      </c>
      <c r="AG2078" s="2">
        <v>0</v>
      </c>
      <c r="AH2078" s="2">
        <v>0</v>
      </c>
      <c r="AI2078" s="2">
        <v>0</v>
      </c>
      <c r="AJ2078" s="2">
        <v>0</v>
      </c>
      <c r="AK2078" s="2">
        <f>VLOOKUP(Tabla3[[#This Row],[Columna1]],Tabla7[[ID]:[Monto neto de los bonos]],3,0)</f>
        <v>3032.4</v>
      </c>
      <c r="AL2078" s="2">
        <v>0</v>
      </c>
      <c r="AM2078" s="2">
        <v>0</v>
      </c>
      <c r="AN2078" s="2">
        <v>0</v>
      </c>
      <c r="AO2078" s="2">
        <v>0</v>
      </c>
      <c r="AP2078" s="2">
        <v>0</v>
      </c>
      <c r="AQ2078" s="2">
        <v>0</v>
      </c>
      <c r="AR2078" s="2">
        <v>0</v>
      </c>
      <c r="AS2078" s="2">
        <v>2923.12</v>
      </c>
      <c r="AT2078" s="2">
        <v>1948.74</v>
      </c>
      <c r="AU2078" s="2">
        <v>840.44</v>
      </c>
      <c r="AV2078" s="2">
        <v>0</v>
      </c>
      <c r="AW2078" s="1"/>
      <c r="AX2078" s="2" t="s">
        <v>422</v>
      </c>
      <c r="AY2078" s="8" t="s">
        <v>423</v>
      </c>
    </row>
    <row r="2079" spans="1:51" ht="13.15" customHeight="1" x14ac:dyDescent="0.25">
      <c r="A2079" s="7">
        <v>22471</v>
      </c>
      <c r="B2079" s="2" t="s">
        <v>1881</v>
      </c>
      <c r="C2079" s="2">
        <v>4257203</v>
      </c>
      <c r="D2079" s="2" t="s">
        <v>188</v>
      </c>
      <c r="E2079" s="2" t="s">
        <v>195</v>
      </c>
      <c r="F2079" s="2" t="s">
        <v>44</v>
      </c>
      <c r="G2079" s="3">
        <v>43921</v>
      </c>
      <c r="H2079" s="1"/>
      <c r="I2079" s="2">
        <v>14572.07</v>
      </c>
      <c r="J2079" s="2">
        <v>2683.85</v>
      </c>
      <c r="K2079" s="2">
        <v>2683.85</v>
      </c>
      <c r="L2079" s="2">
        <v>2093.6799999999998</v>
      </c>
      <c r="M2079" s="1"/>
      <c r="N2079" s="5">
        <f t="shared" si="66"/>
        <v>23362.769999999997</v>
      </c>
      <c r="O2079" s="6">
        <f t="shared" si="65"/>
        <v>19463.539999999997</v>
      </c>
      <c r="P2079" s="2">
        <v>30</v>
      </c>
      <c r="Q2079" s="2" t="s">
        <v>37</v>
      </c>
      <c r="R2079" s="2">
        <v>0</v>
      </c>
      <c r="S2079" s="2">
        <v>0</v>
      </c>
      <c r="T2079" s="2">
        <v>0</v>
      </c>
      <c r="U2079" s="2">
        <v>0</v>
      </c>
      <c r="V2079" s="2">
        <v>1329.32</v>
      </c>
      <c r="W2079" s="2">
        <v>0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2">
        <f>VLOOKUP(Tabla3[[#This Row],[Columna1]],Tabla5[#All],3,0)</f>
        <v>0</v>
      </c>
      <c r="AF2079" s="2">
        <v>0</v>
      </c>
      <c r="AG2079" s="2">
        <v>0</v>
      </c>
      <c r="AH2079" s="2">
        <v>0</v>
      </c>
      <c r="AI2079" s="2">
        <v>0</v>
      </c>
      <c r="AJ2079" s="2">
        <v>0</v>
      </c>
      <c r="AK2079" s="2">
        <f>VLOOKUP(Tabla3[[#This Row],[Columna1]],Tabla7[[ID]:[Monto neto de los bonos]],3,0)</f>
        <v>0</v>
      </c>
      <c r="AL2079" s="2">
        <v>0</v>
      </c>
      <c r="AM2079" s="2">
        <v>0</v>
      </c>
      <c r="AN2079" s="2">
        <v>0</v>
      </c>
      <c r="AO2079" s="2">
        <v>0</v>
      </c>
      <c r="AP2079" s="2">
        <v>0</v>
      </c>
      <c r="AQ2079" s="2">
        <v>0</v>
      </c>
      <c r="AR2079" s="2">
        <v>0</v>
      </c>
      <c r="AS2079" s="2">
        <v>0</v>
      </c>
      <c r="AT2079" s="2">
        <v>2133.88</v>
      </c>
      <c r="AU2079" s="2">
        <v>1765.35</v>
      </c>
      <c r="AV2079" s="2">
        <v>0</v>
      </c>
      <c r="AW2079" s="1"/>
      <c r="AX2079" s="2" t="s">
        <v>422</v>
      </c>
      <c r="AY2079" s="8" t="s">
        <v>423</v>
      </c>
    </row>
    <row r="2080" spans="1:51" ht="13.15" customHeight="1" x14ac:dyDescent="0.25">
      <c r="A2080" s="7">
        <v>25112</v>
      </c>
      <c r="B2080" s="2" t="s">
        <v>4533</v>
      </c>
      <c r="C2080" s="2">
        <v>6409703</v>
      </c>
      <c r="D2080" s="2" t="s">
        <v>188</v>
      </c>
      <c r="E2080" s="2" t="s">
        <v>195</v>
      </c>
      <c r="F2080" s="2" t="s">
        <v>42</v>
      </c>
      <c r="G2080" s="3">
        <v>45444</v>
      </c>
      <c r="H2080" s="1"/>
      <c r="I2080" s="2">
        <v>9836.7099999999991</v>
      </c>
      <c r="J2080" s="2">
        <v>3056.2150000000001</v>
      </c>
      <c r="K2080" s="2">
        <v>3056.2150000000001</v>
      </c>
      <c r="L2080" s="2">
        <v>0</v>
      </c>
      <c r="M2080" s="1"/>
      <c r="N2080" s="5">
        <f t="shared" si="66"/>
        <v>15949.14</v>
      </c>
      <c r="O2080" s="6">
        <f t="shared" si="65"/>
        <v>13596.939999999999</v>
      </c>
      <c r="P2080" s="2">
        <v>30</v>
      </c>
      <c r="Q2080" s="2" t="s">
        <v>37</v>
      </c>
      <c r="R2080" s="2">
        <v>0</v>
      </c>
      <c r="S2080" s="2">
        <v>0</v>
      </c>
      <c r="T2080" s="2">
        <v>0</v>
      </c>
      <c r="U2080" s="2">
        <v>0</v>
      </c>
      <c r="V2080" s="2">
        <v>0</v>
      </c>
      <c r="W2080" s="2">
        <v>0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2">
        <f>VLOOKUP(Tabla3[[#This Row],[Columna1]],Tabla5[#All],3,0)</f>
        <v>0</v>
      </c>
      <c r="AF2080" s="2">
        <v>0</v>
      </c>
      <c r="AG2080" s="2">
        <v>0</v>
      </c>
      <c r="AH2080" s="2">
        <v>0</v>
      </c>
      <c r="AI2080" s="2">
        <v>0</v>
      </c>
      <c r="AJ2080" s="2">
        <v>0</v>
      </c>
      <c r="AK2080" s="2">
        <f>VLOOKUP(Tabla3[[#This Row],[Columna1]],Tabla7[[ID]:[Monto neto de los bonos]],3,0)</f>
        <v>0</v>
      </c>
      <c r="AL2080" s="2">
        <v>0</v>
      </c>
      <c r="AM2080" s="2">
        <v>0</v>
      </c>
      <c r="AN2080" s="2">
        <v>0</v>
      </c>
      <c r="AO2080" s="2">
        <v>0</v>
      </c>
      <c r="AP2080" s="2">
        <v>0</v>
      </c>
      <c r="AQ2080" s="2">
        <v>0</v>
      </c>
      <c r="AR2080" s="2">
        <v>0</v>
      </c>
      <c r="AS2080" s="2">
        <v>0</v>
      </c>
      <c r="AT2080" s="2">
        <v>1594.92</v>
      </c>
      <c r="AU2080" s="2">
        <v>757.28</v>
      </c>
      <c r="AV2080" s="2">
        <v>0</v>
      </c>
      <c r="AW2080" s="1"/>
      <c r="AX2080" s="2" t="s">
        <v>422</v>
      </c>
      <c r="AY2080" s="8" t="s">
        <v>423</v>
      </c>
    </row>
    <row r="2081" spans="1:51" ht="13.15" customHeight="1" x14ac:dyDescent="0.25">
      <c r="A2081" s="7">
        <v>19689</v>
      </c>
      <c r="B2081" s="2" t="s">
        <v>4373</v>
      </c>
      <c r="C2081" s="2">
        <v>941203</v>
      </c>
      <c r="D2081" s="2" t="s">
        <v>188</v>
      </c>
      <c r="E2081" s="2" t="s">
        <v>208</v>
      </c>
      <c r="F2081" s="2" t="s">
        <v>201</v>
      </c>
      <c r="G2081" s="3">
        <v>42583</v>
      </c>
      <c r="H2081" s="1"/>
      <c r="I2081" s="2">
        <v>11670.43</v>
      </c>
      <c r="J2081" s="2">
        <v>4294.8850000000002</v>
      </c>
      <c r="K2081" s="2">
        <v>4294.8850000000002</v>
      </c>
      <c r="L2081" s="2">
        <v>1505.23</v>
      </c>
      <c r="M2081" s="1"/>
      <c r="N2081" s="5">
        <f t="shared" si="66"/>
        <v>28439.789999999997</v>
      </c>
      <c r="O2081" s="6">
        <f t="shared" si="65"/>
        <v>21340.309999999998</v>
      </c>
      <c r="P2081" s="2">
        <v>30</v>
      </c>
      <c r="Q2081" s="2" t="s">
        <v>37</v>
      </c>
      <c r="R2081" s="2">
        <v>0</v>
      </c>
      <c r="S2081" s="2">
        <v>0</v>
      </c>
      <c r="T2081" s="2">
        <v>0</v>
      </c>
      <c r="U2081" s="2">
        <v>0</v>
      </c>
      <c r="V2081" s="2">
        <v>972.5</v>
      </c>
      <c r="W2081" s="2">
        <v>1803.57</v>
      </c>
      <c r="X2081" s="2">
        <v>0</v>
      </c>
      <c r="Y2081" s="2">
        <v>2550.19</v>
      </c>
      <c r="Z2081" s="2">
        <v>0</v>
      </c>
      <c r="AA2081" s="2">
        <v>0</v>
      </c>
      <c r="AB2081" s="2">
        <v>0</v>
      </c>
      <c r="AC2081" s="2">
        <v>0</v>
      </c>
      <c r="AD2081" s="2">
        <v>1348.1</v>
      </c>
      <c r="AE2081" s="2">
        <f>VLOOKUP(Tabla3[[#This Row],[Columna1]],Tabla5[#All],3,0)</f>
        <v>1348.1</v>
      </c>
      <c r="AF2081" s="2">
        <v>0</v>
      </c>
      <c r="AG2081" s="2">
        <v>0</v>
      </c>
      <c r="AH2081" s="2">
        <v>0</v>
      </c>
      <c r="AI2081" s="2">
        <v>0</v>
      </c>
      <c r="AJ2081" s="2">
        <v>0</v>
      </c>
      <c r="AK2081" s="2">
        <f>VLOOKUP(Tabla3[[#This Row],[Columna1]],Tabla7[[ID]:[Monto neto de los bonos]],3,0)</f>
        <v>1803.57</v>
      </c>
      <c r="AL2081" s="2">
        <v>0</v>
      </c>
      <c r="AM2081" s="2">
        <v>0</v>
      </c>
      <c r="AN2081" s="2">
        <v>0</v>
      </c>
      <c r="AO2081" s="2">
        <v>0</v>
      </c>
      <c r="AP2081" s="2">
        <v>0</v>
      </c>
      <c r="AQ2081" s="2">
        <v>0</v>
      </c>
      <c r="AR2081" s="2">
        <v>0</v>
      </c>
      <c r="AS2081" s="2">
        <v>3410.68</v>
      </c>
      <c r="AT2081" s="2">
        <v>2273.7800000000002</v>
      </c>
      <c r="AU2081" s="2">
        <v>1415.02</v>
      </c>
      <c r="AV2081" s="2">
        <v>0</v>
      </c>
      <c r="AW2081" s="1"/>
      <c r="AX2081" s="2" t="s">
        <v>422</v>
      </c>
      <c r="AY2081" s="8" t="s">
        <v>428</v>
      </c>
    </row>
    <row r="2082" spans="1:51" ht="13.15" customHeight="1" x14ac:dyDescent="0.25">
      <c r="A2082" s="7">
        <v>22712</v>
      </c>
      <c r="B2082" s="2" t="s">
        <v>1882</v>
      </c>
      <c r="C2082" s="2">
        <v>4543103</v>
      </c>
      <c r="D2082" s="2" t="s">
        <v>188</v>
      </c>
      <c r="E2082" s="2" t="s">
        <v>198</v>
      </c>
      <c r="F2082" s="2" t="s">
        <v>193</v>
      </c>
      <c r="G2082" s="3">
        <v>44958</v>
      </c>
      <c r="H2082" s="1"/>
      <c r="I2082" s="2">
        <v>9717.6</v>
      </c>
      <c r="J2082" s="2">
        <v>4447.2349999999997</v>
      </c>
      <c r="K2082" s="2">
        <v>4447.2349999999997</v>
      </c>
      <c r="L2082" s="2">
        <v>0</v>
      </c>
      <c r="M2082" s="1"/>
      <c r="N2082" s="5">
        <f t="shared" si="66"/>
        <v>23873.119999999999</v>
      </c>
      <c r="O2082" s="6">
        <f t="shared" si="65"/>
        <v>18155.28</v>
      </c>
      <c r="P2082" s="2">
        <v>30</v>
      </c>
      <c r="Q2082" s="2" t="s">
        <v>37</v>
      </c>
      <c r="R2082" s="2">
        <v>0</v>
      </c>
      <c r="S2082" s="2">
        <v>0</v>
      </c>
      <c r="T2082" s="2">
        <v>0</v>
      </c>
      <c r="U2082" s="2">
        <v>0</v>
      </c>
      <c r="V2082" s="2">
        <v>893.38</v>
      </c>
      <c r="W2082" s="2">
        <v>1970.03</v>
      </c>
      <c r="X2082" s="2">
        <v>0</v>
      </c>
      <c r="Y2082" s="2">
        <v>2397.64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2">
        <f>VLOOKUP(Tabla3[[#This Row],[Columna1]],Tabla5[#All],3,0)</f>
        <v>0</v>
      </c>
      <c r="AF2082" s="2">
        <v>0</v>
      </c>
      <c r="AG2082" s="2">
        <v>0</v>
      </c>
      <c r="AH2082" s="2">
        <v>0</v>
      </c>
      <c r="AI2082" s="2">
        <v>0</v>
      </c>
      <c r="AJ2082" s="2">
        <v>0</v>
      </c>
      <c r="AK2082" s="2">
        <f>VLOOKUP(Tabla3[[#This Row],[Columna1]],Tabla7[[ID]:[Monto neto de los bonos]],3,0)</f>
        <v>3327.71</v>
      </c>
      <c r="AL2082" s="2">
        <v>0</v>
      </c>
      <c r="AM2082" s="2">
        <v>0</v>
      </c>
      <c r="AN2082" s="2">
        <v>0</v>
      </c>
      <c r="AO2082" s="2">
        <v>5500</v>
      </c>
      <c r="AP2082" s="2">
        <v>0</v>
      </c>
      <c r="AQ2082" s="2">
        <v>0</v>
      </c>
      <c r="AR2082" s="2">
        <v>0</v>
      </c>
      <c r="AS2082" s="2">
        <v>2925.8</v>
      </c>
      <c r="AT2082" s="2">
        <v>1950.52</v>
      </c>
      <c r="AU2082" s="2">
        <v>841.52</v>
      </c>
      <c r="AV2082" s="2">
        <v>0</v>
      </c>
      <c r="AW2082" s="1"/>
      <c r="AX2082" s="2" t="s">
        <v>422</v>
      </c>
      <c r="AY2082" s="8" t="s">
        <v>428</v>
      </c>
    </row>
    <row r="2083" spans="1:51" ht="13.15" customHeight="1" x14ac:dyDescent="0.25">
      <c r="A2083" s="7">
        <v>22706</v>
      </c>
      <c r="B2083" s="2" t="s">
        <v>1883</v>
      </c>
      <c r="C2083" s="2">
        <v>4542503</v>
      </c>
      <c r="D2083" s="2" t="s">
        <v>188</v>
      </c>
      <c r="E2083" s="2" t="s">
        <v>211</v>
      </c>
      <c r="F2083" s="2" t="s">
        <v>212</v>
      </c>
      <c r="G2083" s="3">
        <v>44256</v>
      </c>
      <c r="H2083" s="1"/>
      <c r="I2083" s="2">
        <v>8947.52</v>
      </c>
      <c r="J2083" s="2">
        <v>4838.1850000000004</v>
      </c>
      <c r="K2083" s="2">
        <v>4838.1850000000004</v>
      </c>
      <c r="L2083" s="2">
        <v>0</v>
      </c>
      <c r="M2083" s="1"/>
      <c r="N2083" s="5">
        <f t="shared" si="66"/>
        <v>21017.160000000003</v>
      </c>
      <c r="O2083" s="6">
        <f t="shared" si="65"/>
        <v>18329.510000000006</v>
      </c>
      <c r="P2083" s="2">
        <v>29</v>
      </c>
      <c r="Q2083" s="2" t="s">
        <v>37</v>
      </c>
      <c r="R2083" s="2">
        <v>0</v>
      </c>
      <c r="S2083" s="2">
        <v>0</v>
      </c>
      <c r="T2083" s="2">
        <v>0</v>
      </c>
      <c r="U2083" s="2">
        <v>0</v>
      </c>
      <c r="V2083" s="2">
        <v>1241.5999999999999</v>
      </c>
      <c r="W2083" s="2">
        <v>0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1151.67</v>
      </c>
      <c r="AE2083" s="2">
        <f>VLOOKUP(Tabla3[[#This Row],[Columna1]],Tabla5[#All],3,0)</f>
        <v>1151.67</v>
      </c>
      <c r="AF2083" s="2">
        <v>0</v>
      </c>
      <c r="AG2083" s="2">
        <v>0</v>
      </c>
      <c r="AH2083" s="2">
        <v>0</v>
      </c>
      <c r="AI2083" s="2">
        <v>0</v>
      </c>
      <c r="AJ2083" s="2">
        <v>0</v>
      </c>
      <c r="AK2083" s="2">
        <f>VLOOKUP(Tabla3[[#This Row],[Columna1]],Tabla7[[ID]:[Monto neto de los bonos]],3,0)</f>
        <v>0</v>
      </c>
      <c r="AL2083" s="2">
        <v>0</v>
      </c>
      <c r="AM2083" s="2">
        <v>0</v>
      </c>
      <c r="AN2083" s="2">
        <v>0</v>
      </c>
      <c r="AO2083" s="2">
        <v>0</v>
      </c>
      <c r="AP2083" s="2">
        <v>0</v>
      </c>
      <c r="AQ2083" s="2">
        <v>0</v>
      </c>
      <c r="AR2083" s="2">
        <v>0</v>
      </c>
      <c r="AS2083" s="2">
        <v>0</v>
      </c>
      <c r="AT2083" s="2">
        <v>1924.48</v>
      </c>
      <c r="AU2083" s="2">
        <v>763.17</v>
      </c>
      <c r="AV2083" s="2">
        <v>0</v>
      </c>
      <c r="AW2083" s="1"/>
      <c r="AX2083" s="2" t="s">
        <v>422</v>
      </c>
      <c r="AY2083" s="8" t="s">
        <v>423</v>
      </c>
    </row>
    <row r="2084" spans="1:51" ht="13.15" customHeight="1" x14ac:dyDescent="0.25">
      <c r="A2084" s="7">
        <v>24483</v>
      </c>
      <c r="B2084" s="2" t="s">
        <v>4356</v>
      </c>
      <c r="C2084" s="2">
        <v>5978703</v>
      </c>
      <c r="D2084" s="2" t="s">
        <v>188</v>
      </c>
      <c r="E2084" s="2" t="s">
        <v>223</v>
      </c>
      <c r="F2084" s="2" t="s">
        <v>44</v>
      </c>
      <c r="G2084" s="3">
        <v>45047</v>
      </c>
      <c r="H2084" s="1"/>
      <c r="I2084" s="2">
        <v>14572.07</v>
      </c>
      <c r="J2084" s="2">
        <v>2683.85</v>
      </c>
      <c r="K2084" s="2">
        <v>2683.85</v>
      </c>
      <c r="L2084" s="2">
        <v>0</v>
      </c>
      <c r="M2084" s="1"/>
      <c r="N2084" s="5">
        <f t="shared" si="66"/>
        <v>28973.21</v>
      </c>
      <c r="O2084" s="6">
        <f t="shared" si="65"/>
        <v>25488.19</v>
      </c>
      <c r="P2084" s="2">
        <v>30</v>
      </c>
      <c r="Q2084" s="2" t="s">
        <v>37</v>
      </c>
      <c r="R2084" s="2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9033.44</v>
      </c>
      <c r="AE2084" s="2">
        <f>VLOOKUP(Tabla3[[#This Row],[Columna1]],Tabla5[#All],3,0)</f>
        <v>9033.44</v>
      </c>
      <c r="AF2084" s="2">
        <v>0</v>
      </c>
      <c r="AG2084" s="2">
        <v>0</v>
      </c>
      <c r="AH2084" s="2">
        <v>0</v>
      </c>
      <c r="AI2084" s="2">
        <v>0</v>
      </c>
      <c r="AJ2084" s="2">
        <v>0</v>
      </c>
      <c r="AK2084" s="2">
        <f>VLOOKUP(Tabla3[[#This Row],[Columna1]],Tabla7[[ID]:[Monto neto de los bonos]],3,0)</f>
        <v>0</v>
      </c>
      <c r="AL2084" s="2">
        <v>0</v>
      </c>
      <c r="AM2084" s="2">
        <v>0</v>
      </c>
      <c r="AN2084" s="2">
        <v>0</v>
      </c>
      <c r="AO2084" s="2">
        <v>0</v>
      </c>
      <c r="AP2084" s="2">
        <v>0</v>
      </c>
      <c r="AQ2084" s="2">
        <v>0</v>
      </c>
      <c r="AR2084" s="2">
        <v>0</v>
      </c>
      <c r="AS2084" s="2">
        <v>0</v>
      </c>
      <c r="AT2084" s="2">
        <v>1993.98</v>
      </c>
      <c r="AU2084" s="2">
        <v>1491.04</v>
      </c>
      <c r="AV2084" s="2">
        <v>0</v>
      </c>
      <c r="AW2084" s="1"/>
      <c r="AX2084" s="2" t="s">
        <v>422</v>
      </c>
      <c r="AY2084" s="8" t="s">
        <v>423</v>
      </c>
    </row>
    <row r="2085" spans="1:51" ht="13.15" customHeight="1" x14ac:dyDescent="0.25">
      <c r="A2085" s="7">
        <v>12257</v>
      </c>
      <c r="B2085" s="2" t="s">
        <v>1884</v>
      </c>
      <c r="C2085" s="2">
        <v>75203</v>
      </c>
      <c r="D2085" s="2" t="s">
        <v>188</v>
      </c>
      <c r="E2085" s="2" t="s">
        <v>219</v>
      </c>
      <c r="F2085" s="2" t="s">
        <v>221</v>
      </c>
      <c r="G2085" s="3">
        <v>37530</v>
      </c>
      <c r="H2085" s="1"/>
      <c r="I2085" s="2">
        <v>11148.79</v>
      </c>
      <c r="J2085" s="2">
        <v>5442.7049999999999</v>
      </c>
      <c r="K2085" s="2">
        <v>5442.7049999999999</v>
      </c>
      <c r="L2085" s="2">
        <v>5722.22</v>
      </c>
      <c r="M2085" s="1"/>
      <c r="N2085" s="5">
        <f t="shared" si="66"/>
        <v>38253.610000000008</v>
      </c>
      <c r="O2085" s="6">
        <f t="shared" si="65"/>
        <v>28002.170000000013</v>
      </c>
      <c r="P2085" s="2">
        <v>30</v>
      </c>
      <c r="Q2085" s="2" t="s">
        <v>37</v>
      </c>
      <c r="R2085" s="2">
        <v>0</v>
      </c>
      <c r="S2085" s="2">
        <v>0</v>
      </c>
      <c r="T2085" s="2">
        <v>0</v>
      </c>
      <c r="U2085" s="2">
        <v>0</v>
      </c>
      <c r="V2085" s="2">
        <v>1057.6600000000001</v>
      </c>
      <c r="W2085" s="2">
        <v>2384.64</v>
      </c>
      <c r="X2085" s="2">
        <v>0</v>
      </c>
      <c r="Y2085" s="2">
        <v>7054.89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2">
        <f>VLOOKUP(Tabla3[[#This Row],[Columna1]],Tabla5[#All],3,0)</f>
        <v>0</v>
      </c>
      <c r="AF2085" s="2">
        <v>0</v>
      </c>
      <c r="AG2085" s="2">
        <v>0</v>
      </c>
      <c r="AH2085" s="2">
        <v>0</v>
      </c>
      <c r="AI2085" s="2">
        <v>0</v>
      </c>
      <c r="AJ2085" s="2">
        <v>0</v>
      </c>
      <c r="AK2085" s="2">
        <f>VLOOKUP(Tabla3[[#This Row],[Columna1]],Tabla7[[ID]:[Monto neto de los bonos]],3,0)</f>
        <v>2384.64</v>
      </c>
      <c r="AL2085" s="2">
        <v>0</v>
      </c>
      <c r="AM2085" s="2">
        <v>0</v>
      </c>
      <c r="AN2085" s="2">
        <v>0</v>
      </c>
      <c r="AO2085" s="2">
        <v>0</v>
      </c>
      <c r="AP2085" s="2">
        <v>0</v>
      </c>
      <c r="AQ2085" s="2">
        <v>0</v>
      </c>
      <c r="AR2085" s="2">
        <v>0</v>
      </c>
      <c r="AS2085" s="2">
        <v>5186.5600000000004</v>
      </c>
      <c r="AT2085" s="2">
        <v>2881.42</v>
      </c>
      <c r="AU2085" s="2">
        <v>2183.46</v>
      </c>
      <c r="AV2085" s="2">
        <v>0</v>
      </c>
      <c r="AW2085" s="1"/>
      <c r="AX2085" s="2" t="s">
        <v>422</v>
      </c>
      <c r="AY2085" s="8" t="s">
        <v>423</v>
      </c>
    </row>
    <row r="2086" spans="1:51" ht="13.15" customHeight="1" x14ac:dyDescent="0.25">
      <c r="A2086" s="7">
        <v>19039</v>
      </c>
      <c r="B2086" s="2" t="s">
        <v>4224</v>
      </c>
      <c r="C2086" s="2">
        <v>308303</v>
      </c>
      <c r="D2086" s="2" t="s">
        <v>188</v>
      </c>
      <c r="E2086" s="2" t="s">
        <v>192</v>
      </c>
      <c r="F2086" s="2" t="s">
        <v>193</v>
      </c>
      <c r="G2086" s="3">
        <v>42087</v>
      </c>
      <c r="H2086" s="1"/>
      <c r="I2086" s="2">
        <v>9717.6</v>
      </c>
      <c r="J2086" s="2">
        <v>4447.2349999999997</v>
      </c>
      <c r="K2086" s="2">
        <v>4447.2349999999997</v>
      </c>
      <c r="L2086" s="2">
        <v>3387.79</v>
      </c>
      <c r="M2086" s="1"/>
      <c r="N2086" s="5">
        <f t="shared" si="66"/>
        <v>27260.91</v>
      </c>
      <c r="O2086" s="6">
        <f t="shared" si="65"/>
        <v>20757.439999999999</v>
      </c>
      <c r="P2086" s="2">
        <v>30</v>
      </c>
      <c r="Q2086" s="2" t="s">
        <v>37</v>
      </c>
      <c r="R2086" s="2">
        <v>0</v>
      </c>
      <c r="S2086" s="2">
        <v>0</v>
      </c>
      <c r="T2086" s="2">
        <v>0</v>
      </c>
      <c r="U2086" s="2">
        <v>0</v>
      </c>
      <c r="V2086" s="2">
        <v>893.38</v>
      </c>
      <c r="W2086" s="2">
        <v>1970.03</v>
      </c>
      <c r="X2086" s="2">
        <v>0</v>
      </c>
      <c r="Y2086" s="2">
        <v>2397.64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2">
        <f>VLOOKUP(Tabla3[[#This Row],[Columna1]],Tabla5[#All],3,0)</f>
        <v>0</v>
      </c>
      <c r="AF2086" s="2">
        <v>0</v>
      </c>
      <c r="AG2086" s="2">
        <v>0</v>
      </c>
      <c r="AH2086" s="2">
        <v>0</v>
      </c>
      <c r="AI2086" s="2">
        <v>0</v>
      </c>
      <c r="AJ2086" s="2">
        <v>0</v>
      </c>
      <c r="AK2086" s="2">
        <f>VLOOKUP(Tabla3[[#This Row],[Columna1]],Tabla7[[ID]:[Monto neto de los bonos]],3,0)</f>
        <v>1970.03</v>
      </c>
      <c r="AL2086" s="2">
        <v>0</v>
      </c>
      <c r="AM2086" s="2">
        <v>0</v>
      </c>
      <c r="AN2086" s="2">
        <v>0</v>
      </c>
      <c r="AO2086" s="2">
        <v>0</v>
      </c>
      <c r="AP2086" s="2">
        <v>0</v>
      </c>
      <c r="AQ2086" s="2">
        <v>0</v>
      </c>
      <c r="AR2086" s="2">
        <v>0</v>
      </c>
      <c r="AS2086" s="2">
        <v>3219</v>
      </c>
      <c r="AT2086" s="2">
        <v>2146</v>
      </c>
      <c r="AU2086" s="2">
        <v>1138.47</v>
      </c>
      <c r="AV2086" s="2">
        <v>0</v>
      </c>
      <c r="AW2086" s="1"/>
      <c r="AX2086" s="2" t="s">
        <v>422</v>
      </c>
      <c r="AY2086" s="8" t="s">
        <v>428</v>
      </c>
    </row>
    <row r="2087" spans="1:51" ht="13.15" customHeight="1" x14ac:dyDescent="0.25">
      <c r="A2087" s="7">
        <v>24469</v>
      </c>
      <c r="B2087" s="2" t="s">
        <v>1885</v>
      </c>
      <c r="C2087" s="2">
        <v>5966503</v>
      </c>
      <c r="D2087" s="2" t="s">
        <v>188</v>
      </c>
      <c r="E2087" s="2" t="s">
        <v>225</v>
      </c>
      <c r="F2087" s="2" t="s">
        <v>41</v>
      </c>
      <c r="G2087" s="3">
        <v>45032</v>
      </c>
      <c r="H2087" s="1"/>
      <c r="I2087" s="2">
        <v>8542.57</v>
      </c>
      <c r="J2087" s="2">
        <v>2234.4899999999998</v>
      </c>
      <c r="K2087" s="2">
        <v>2234.4899999999998</v>
      </c>
      <c r="L2087" s="2">
        <v>0</v>
      </c>
      <c r="M2087" s="1"/>
      <c r="N2087" s="5">
        <f t="shared" si="66"/>
        <v>16210.63</v>
      </c>
      <c r="O2087" s="6">
        <f t="shared" si="65"/>
        <v>14293.009999999998</v>
      </c>
      <c r="P2087" s="2">
        <v>30</v>
      </c>
      <c r="Q2087" s="2" t="s">
        <v>37</v>
      </c>
      <c r="R2087" s="2">
        <v>0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3199.08</v>
      </c>
      <c r="AE2087" s="2">
        <f>VLOOKUP(Tabla3[[#This Row],[Columna1]],Tabla5[#All],3,0)</f>
        <v>3199.08</v>
      </c>
      <c r="AF2087" s="2">
        <v>0</v>
      </c>
      <c r="AG2087" s="2">
        <v>0</v>
      </c>
      <c r="AH2087" s="2">
        <v>0</v>
      </c>
      <c r="AI2087" s="2">
        <v>0</v>
      </c>
      <c r="AJ2087" s="2">
        <v>0</v>
      </c>
      <c r="AK2087" s="2">
        <f>VLOOKUP(Tabla3[[#This Row],[Columna1]],Tabla7[[ID]:[Monto neto de los bonos]],3,0)</f>
        <v>0</v>
      </c>
      <c r="AL2087" s="2">
        <v>0</v>
      </c>
      <c r="AM2087" s="2">
        <v>0</v>
      </c>
      <c r="AN2087" s="2">
        <v>0</v>
      </c>
      <c r="AO2087" s="2">
        <v>0</v>
      </c>
      <c r="AP2087" s="2">
        <v>0</v>
      </c>
      <c r="AQ2087" s="2">
        <v>0</v>
      </c>
      <c r="AR2087" s="2">
        <v>0</v>
      </c>
      <c r="AS2087" s="2">
        <v>0</v>
      </c>
      <c r="AT2087" s="2">
        <v>1301.1600000000001</v>
      </c>
      <c r="AU2087" s="2">
        <v>616.46</v>
      </c>
      <c r="AV2087" s="2">
        <v>0</v>
      </c>
      <c r="AW2087" s="1"/>
      <c r="AX2087" s="2" t="s">
        <v>422</v>
      </c>
      <c r="AY2087" s="8" t="s">
        <v>423</v>
      </c>
    </row>
    <row r="2088" spans="1:51" ht="13.15" customHeight="1" x14ac:dyDescent="0.25">
      <c r="A2088" s="7">
        <v>19696</v>
      </c>
      <c r="B2088" s="2" t="s">
        <v>1886</v>
      </c>
      <c r="C2088" s="2">
        <v>955203</v>
      </c>
      <c r="D2088" s="2" t="s">
        <v>188</v>
      </c>
      <c r="E2088" s="2" t="s">
        <v>202</v>
      </c>
      <c r="F2088" s="2" t="s">
        <v>193</v>
      </c>
      <c r="G2088" s="3">
        <v>42583</v>
      </c>
      <c r="H2088" s="1"/>
      <c r="I2088" s="2">
        <v>9717.6</v>
      </c>
      <c r="J2088" s="2">
        <v>4447.2349999999997</v>
      </c>
      <c r="K2088" s="2">
        <v>4447.2349999999997</v>
      </c>
      <c r="L2088" s="2">
        <v>1505.23</v>
      </c>
      <c r="M2088" s="1"/>
      <c r="N2088" s="5">
        <f t="shared" si="66"/>
        <v>25378.35</v>
      </c>
      <c r="O2088" s="6">
        <f t="shared" si="65"/>
        <v>19062.149999999994</v>
      </c>
      <c r="P2088" s="2">
        <v>30</v>
      </c>
      <c r="Q2088" s="2" t="s">
        <v>37</v>
      </c>
      <c r="R2088" s="2">
        <v>0</v>
      </c>
      <c r="S2088" s="2">
        <v>0</v>
      </c>
      <c r="T2088" s="2">
        <v>0</v>
      </c>
      <c r="U2088" s="2">
        <v>0</v>
      </c>
      <c r="V2088" s="2">
        <v>893.38</v>
      </c>
      <c r="W2088" s="2">
        <v>1970.03</v>
      </c>
      <c r="X2088" s="2">
        <v>0</v>
      </c>
      <c r="Y2088" s="2">
        <v>2397.64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2">
        <f>VLOOKUP(Tabla3[[#This Row],[Columna1]],Tabla5[#All],3,0)</f>
        <v>0</v>
      </c>
      <c r="AF2088" s="2">
        <v>0</v>
      </c>
      <c r="AG2088" s="2">
        <v>0</v>
      </c>
      <c r="AH2088" s="2">
        <v>0</v>
      </c>
      <c r="AI2088" s="2">
        <v>0</v>
      </c>
      <c r="AJ2088" s="2">
        <v>0</v>
      </c>
      <c r="AK2088" s="2">
        <f>VLOOKUP(Tabla3[[#This Row],[Columna1]],Tabla7[[ID]:[Monto neto de los bonos]],3,0)</f>
        <v>1970.03</v>
      </c>
      <c r="AL2088" s="2">
        <v>0</v>
      </c>
      <c r="AM2088" s="2">
        <v>0</v>
      </c>
      <c r="AN2088" s="2">
        <v>0</v>
      </c>
      <c r="AO2088" s="2">
        <v>0</v>
      </c>
      <c r="AP2088" s="2">
        <v>0</v>
      </c>
      <c r="AQ2088" s="2">
        <v>0</v>
      </c>
      <c r="AR2088" s="2">
        <v>0</v>
      </c>
      <c r="AS2088" s="2">
        <v>3151.58</v>
      </c>
      <c r="AT2088" s="2">
        <v>2101.06</v>
      </c>
      <c r="AU2088" s="2">
        <v>1063.56</v>
      </c>
      <c r="AV2088" s="2">
        <v>0</v>
      </c>
      <c r="AW2088" s="1"/>
      <c r="AX2088" s="2" t="s">
        <v>422</v>
      </c>
      <c r="AY2088" s="8" t="s">
        <v>428</v>
      </c>
    </row>
    <row r="2089" spans="1:51" ht="13.15" customHeight="1" x14ac:dyDescent="0.25">
      <c r="A2089" s="7">
        <v>21867</v>
      </c>
      <c r="B2089" s="2" t="s">
        <v>1887</v>
      </c>
      <c r="C2089" s="2">
        <v>3317203</v>
      </c>
      <c r="D2089" s="2" t="s">
        <v>188</v>
      </c>
      <c r="E2089" s="2" t="s">
        <v>204</v>
      </c>
      <c r="F2089" s="2" t="s">
        <v>36</v>
      </c>
      <c r="G2089" s="3">
        <v>43525</v>
      </c>
      <c r="H2089" s="1"/>
      <c r="I2089" s="2">
        <v>13165.89</v>
      </c>
      <c r="J2089" s="2">
        <v>2789.65</v>
      </c>
      <c r="K2089" s="2">
        <v>2789.65</v>
      </c>
      <c r="L2089" s="2">
        <v>1822.43</v>
      </c>
      <c r="M2089" s="1"/>
      <c r="N2089" s="5">
        <f t="shared" si="66"/>
        <v>21817.3</v>
      </c>
      <c r="O2089" s="6">
        <f t="shared" si="65"/>
        <v>17813.28</v>
      </c>
      <c r="P2089" s="2">
        <v>30</v>
      </c>
      <c r="Q2089" s="2" t="s">
        <v>37</v>
      </c>
      <c r="R2089" s="2">
        <v>0</v>
      </c>
      <c r="S2089" s="2">
        <v>0</v>
      </c>
      <c r="T2089" s="2">
        <v>0</v>
      </c>
      <c r="U2089" s="2">
        <v>0</v>
      </c>
      <c r="V2089" s="2">
        <v>1249.68</v>
      </c>
      <c r="W2089" s="2">
        <v>0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2">
        <f>VLOOKUP(Tabla3[[#This Row],[Columna1]],Tabla5[#All],3,0)</f>
        <v>0</v>
      </c>
      <c r="AF2089" s="2">
        <v>0</v>
      </c>
      <c r="AG2089" s="2">
        <v>0</v>
      </c>
      <c r="AH2089" s="2">
        <v>0</v>
      </c>
      <c r="AI2089" s="2">
        <v>0</v>
      </c>
      <c r="AJ2089" s="2">
        <v>0</v>
      </c>
      <c r="AK2089" s="2">
        <f>VLOOKUP(Tabla3[[#This Row],[Columna1]],Tabla7[[ID]:[Monto neto de los bonos]],3,0)</f>
        <v>0</v>
      </c>
      <c r="AL2089" s="2">
        <v>0</v>
      </c>
      <c r="AM2089" s="2">
        <v>0</v>
      </c>
      <c r="AN2089" s="2">
        <v>0</v>
      </c>
      <c r="AO2089" s="2">
        <v>0</v>
      </c>
      <c r="AP2089" s="2">
        <v>0</v>
      </c>
      <c r="AQ2089" s="2">
        <v>0</v>
      </c>
      <c r="AR2089" s="2">
        <v>0</v>
      </c>
      <c r="AS2089" s="2">
        <v>0</v>
      </c>
      <c r="AT2089" s="2">
        <v>2181.7199999999998</v>
      </c>
      <c r="AU2089" s="2">
        <v>1822.3</v>
      </c>
      <c r="AV2089" s="2">
        <v>0</v>
      </c>
      <c r="AW2089" s="1"/>
      <c r="AX2089" s="2" t="s">
        <v>422</v>
      </c>
      <c r="AY2089" s="8" t="s">
        <v>423</v>
      </c>
    </row>
    <row r="2090" spans="1:51" ht="13.15" customHeight="1" x14ac:dyDescent="0.25">
      <c r="A2090" s="7">
        <v>14384</v>
      </c>
      <c r="B2090" s="2" t="s">
        <v>1888</v>
      </c>
      <c r="C2090" s="2">
        <v>149503</v>
      </c>
      <c r="D2090" s="2" t="s">
        <v>188</v>
      </c>
      <c r="E2090" s="2" t="s">
        <v>195</v>
      </c>
      <c r="F2090" s="2" t="s">
        <v>41</v>
      </c>
      <c r="G2090" s="3">
        <v>39302</v>
      </c>
      <c r="H2090" s="1"/>
      <c r="I2090" s="2">
        <v>8542.57</v>
      </c>
      <c r="J2090" s="2">
        <v>2234.4899999999998</v>
      </c>
      <c r="K2090" s="2">
        <v>2234.4899999999998</v>
      </c>
      <c r="L2090" s="2">
        <v>2462.65</v>
      </c>
      <c r="M2090" s="1"/>
      <c r="N2090" s="5">
        <f t="shared" si="66"/>
        <v>21077.94</v>
      </c>
      <c r="O2090" s="6">
        <f t="shared" si="65"/>
        <v>18419.199999999997</v>
      </c>
      <c r="P2090" s="2">
        <v>30</v>
      </c>
      <c r="Q2090" s="2" t="s">
        <v>37</v>
      </c>
      <c r="R2090" s="2">
        <v>0</v>
      </c>
      <c r="S2090" s="2">
        <v>0</v>
      </c>
      <c r="T2090" s="2">
        <v>0</v>
      </c>
      <c r="U2090" s="2">
        <v>0</v>
      </c>
      <c r="V2090" s="2">
        <v>867.44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4736.3</v>
      </c>
      <c r="AE2090" s="2">
        <f>VLOOKUP(Tabla3[[#This Row],[Columna1]],Tabla5[#All],3,0)</f>
        <v>4736.3</v>
      </c>
      <c r="AF2090" s="2">
        <v>0</v>
      </c>
      <c r="AG2090" s="2">
        <v>0</v>
      </c>
      <c r="AH2090" s="2">
        <v>0</v>
      </c>
      <c r="AI2090" s="2">
        <v>0</v>
      </c>
      <c r="AJ2090" s="2">
        <v>0</v>
      </c>
      <c r="AK2090" s="2">
        <f>VLOOKUP(Tabla3[[#This Row],[Columna1]],Tabla7[[ID]:[Monto neto de los bonos]],3,0)</f>
        <v>0</v>
      </c>
      <c r="AL2090" s="2">
        <v>0</v>
      </c>
      <c r="AM2090" s="2">
        <v>0</v>
      </c>
      <c r="AN2090" s="2">
        <v>0</v>
      </c>
      <c r="AO2090" s="2">
        <v>0</v>
      </c>
      <c r="AP2090" s="2">
        <v>0</v>
      </c>
      <c r="AQ2090" s="2">
        <v>0</v>
      </c>
      <c r="AR2090" s="2">
        <v>0</v>
      </c>
      <c r="AS2090" s="2">
        <v>0</v>
      </c>
      <c r="AT2090" s="2">
        <v>1634.16</v>
      </c>
      <c r="AU2090" s="2">
        <v>1024.58</v>
      </c>
      <c r="AV2090" s="2">
        <v>0</v>
      </c>
      <c r="AW2090" s="1"/>
      <c r="AX2090" s="2" t="s">
        <v>422</v>
      </c>
      <c r="AY2090" s="8" t="s">
        <v>423</v>
      </c>
    </row>
    <row r="2091" spans="1:51" ht="13.15" customHeight="1" x14ac:dyDescent="0.25">
      <c r="A2091" s="7">
        <v>22076</v>
      </c>
      <c r="B2091" s="2" t="s">
        <v>1889</v>
      </c>
      <c r="C2091" s="2">
        <v>3635303</v>
      </c>
      <c r="D2091" s="2" t="s">
        <v>188</v>
      </c>
      <c r="E2091" s="2" t="s">
        <v>195</v>
      </c>
      <c r="F2091" s="2" t="s">
        <v>41</v>
      </c>
      <c r="G2091" s="3">
        <v>43676</v>
      </c>
      <c r="H2091" s="1"/>
      <c r="I2091" s="2">
        <v>8542.57</v>
      </c>
      <c r="J2091" s="2">
        <v>2234.4899999999998</v>
      </c>
      <c r="K2091" s="2">
        <v>2234.4899999999998</v>
      </c>
      <c r="L2091" s="2">
        <v>1265.01</v>
      </c>
      <c r="M2091" s="1"/>
      <c r="N2091" s="5">
        <f t="shared" si="66"/>
        <v>16770.32</v>
      </c>
      <c r="O2091" s="6">
        <f t="shared" si="65"/>
        <v>14407.44</v>
      </c>
      <c r="P2091" s="2">
        <v>30</v>
      </c>
      <c r="Q2091" s="2" t="s">
        <v>37</v>
      </c>
      <c r="R2091" s="2">
        <v>0</v>
      </c>
      <c r="S2091" s="2">
        <v>0</v>
      </c>
      <c r="T2091" s="2">
        <v>0</v>
      </c>
      <c r="U2091" s="2">
        <v>0</v>
      </c>
      <c r="V2091" s="2">
        <v>867.44</v>
      </c>
      <c r="W2091" s="2">
        <v>0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1626.32</v>
      </c>
      <c r="AE2091" s="2">
        <f>VLOOKUP(Tabla3[[#This Row],[Columna1]],Tabla5[#All],3,0)</f>
        <v>1626.32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f>VLOOKUP(Tabla3[[#This Row],[Columna1]],Tabla7[[ID]:[Monto neto de los bonos]],3,0)</f>
        <v>0</v>
      </c>
      <c r="AL2091" s="2">
        <v>0</v>
      </c>
      <c r="AM2091" s="2">
        <v>0</v>
      </c>
      <c r="AN2091" s="2">
        <v>0</v>
      </c>
      <c r="AO2091" s="2">
        <v>0</v>
      </c>
      <c r="AP2091" s="2">
        <v>0</v>
      </c>
      <c r="AQ2091" s="2">
        <v>0</v>
      </c>
      <c r="AR2091" s="2">
        <v>0</v>
      </c>
      <c r="AS2091" s="2">
        <v>0</v>
      </c>
      <c r="AT2091" s="2">
        <v>1514.4</v>
      </c>
      <c r="AU2091" s="2">
        <v>848.48</v>
      </c>
      <c r="AV2091" s="2">
        <v>0</v>
      </c>
      <c r="AW2091" s="1"/>
      <c r="AX2091" s="2" t="s">
        <v>422</v>
      </c>
      <c r="AY2091" s="8" t="s">
        <v>423</v>
      </c>
    </row>
    <row r="2092" spans="1:51" ht="13.15" customHeight="1" x14ac:dyDescent="0.25">
      <c r="A2092" s="7">
        <v>12258</v>
      </c>
      <c r="B2092" s="2" t="s">
        <v>1890</v>
      </c>
      <c r="C2092" s="2">
        <v>75303</v>
      </c>
      <c r="D2092" s="2" t="s">
        <v>188</v>
      </c>
      <c r="E2092" s="2" t="s">
        <v>205</v>
      </c>
      <c r="F2092" s="2" t="s">
        <v>201</v>
      </c>
      <c r="G2092" s="3">
        <v>37530</v>
      </c>
      <c r="H2092" s="3">
        <v>45737</v>
      </c>
      <c r="I2092" s="2">
        <v>11670.43</v>
      </c>
      <c r="J2092" s="2">
        <v>4294.8850000000002</v>
      </c>
      <c r="K2092" s="2">
        <v>4294.8850000000002</v>
      </c>
      <c r="L2092" s="2">
        <v>5293.73</v>
      </c>
      <c r="M2092" s="1"/>
      <c r="N2092" s="5">
        <f t="shared" si="66"/>
        <v>31517.17</v>
      </c>
      <c r="O2092" s="6">
        <f t="shared" si="65"/>
        <v>21904.649999999998</v>
      </c>
      <c r="P2092" s="2">
        <v>30</v>
      </c>
      <c r="Q2092" s="2" t="s">
        <v>37</v>
      </c>
      <c r="R2092" s="2">
        <v>0</v>
      </c>
      <c r="S2092" s="2">
        <v>0</v>
      </c>
      <c r="T2092" s="2">
        <v>0</v>
      </c>
      <c r="U2092" s="2">
        <v>0</v>
      </c>
      <c r="V2092" s="2">
        <v>972.5</v>
      </c>
      <c r="W2092" s="2">
        <v>1803.57</v>
      </c>
      <c r="X2092" s="2">
        <v>0</v>
      </c>
      <c r="Y2092" s="2">
        <v>3187.17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2">
        <f>VLOOKUP(Tabla3[[#This Row],[Columna1]],Tabla5[#All],3,0)</f>
        <v>0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>
        <f>VLOOKUP(Tabla3[[#This Row],[Columna1]],Tabla7[[ID]:[Monto neto de los bonos]],3,0)</f>
        <v>1803.57</v>
      </c>
      <c r="AL2092" s="2">
        <v>0</v>
      </c>
      <c r="AM2092" s="2">
        <v>0</v>
      </c>
      <c r="AN2092" s="2">
        <v>0</v>
      </c>
      <c r="AO2092" s="2">
        <v>0</v>
      </c>
      <c r="AP2092" s="2">
        <v>0</v>
      </c>
      <c r="AQ2092" s="2">
        <v>0</v>
      </c>
      <c r="AR2092" s="2">
        <v>0</v>
      </c>
      <c r="AS2092" s="2">
        <v>4774.76</v>
      </c>
      <c r="AT2092" s="2">
        <v>2652.64</v>
      </c>
      <c r="AU2092" s="2">
        <v>2185.12</v>
      </c>
      <c r="AV2092" s="2">
        <v>0</v>
      </c>
      <c r="AW2092" s="1"/>
      <c r="AX2092" s="2" t="s">
        <v>422</v>
      </c>
      <c r="AY2092" s="8" t="s">
        <v>428</v>
      </c>
    </row>
    <row r="2093" spans="1:51" ht="13.15" customHeight="1" x14ac:dyDescent="0.25">
      <c r="A2093" s="7">
        <v>14143</v>
      </c>
      <c r="B2093" s="2" t="s">
        <v>4196</v>
      </c>
      <c r="C2093" s="2">
        <v>140903</v>
      </c>
      <c r="D2093" s="2" t="s">
        <v>188</v>
      </c>
      <c r="E2093" s="2" t="s">
        <v>192</v>
      </c>
      <c r="F2093" s="2" t="s">
        <v>201</v>
      </c>
      <c r="G2093" s="3">
        <v>39147</v>
      </c>
      <c r="H2093" s="1"/>
      <c r="I2093" s="2">
        <v>11670.43</v>
      </c>
      <c r="J2093" s="2">
        <v>4294.8850000000002</v>
      </c>
      <c r="K2093" s="2">
        <v>4294.8850000000002</v>
      </c>
      <c r="L2093" s="2">
        <v>4323.51</v>
      </c>
      <c r="M2093" s="1"/>
      <c r="N2093" s="5">
        <f t="shared" si="66"/>
        <v>25556.21</v>
      </c>
      <c r="O2093" s="6">
        <f t="shared" si="65"/>
        <v>17189.29</v>
      </c>
      <c r="P2093" s="2">
        <v>30</v>
      </c>
      <c r="Q2093" s="2" t="s">
        <v>37</v>
      </c>
      <c r="R2093" s="2">
        <v>0</v>
      </c>
      <c r="S2093" s="2">
        <v>0</v>
      </c>
      <c r="T2093" s="2">
        <v>0</v>
      </c>
      <c r="U2093" s="2">
        <v>0</v>
      </c>
      <c r="V2093" s="2">
        <v>972.5</v>
      </c>
      <c r="W2093" s="2">
        <v>0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2">
        <f>VLOOKUP(Tabla3[[#This Row],[Columna1]],Tabla5[#All],3,0)</f>
        <v>0</v>
      </c>
      <c r="AF2093" s="2">
        <v>0</v>
      </c>
      <c r="AG2093" s="2">
        <v>0</v>
      </c>
      <c r="AH2093" s="2">
        <v>0</v>
      </c>
      <c r="AI2093" s="2">
        <v>0</v>
      </c>
      <c r="AJ2093" s="2">
        <v>0</v>
      </c>
      <c r="AK2093" s="2">
        <f>VLOOKUP(Tabla3[[#This Row],[Columna1]],Tabla7[[ID]:[Monto neto de los bonos]],3,0)</f>
        <v>0</v>
      </c>
      <c r="AL2093" s="2">
        <v>0</v>
      </c>
      <c r="AM2093" s="2">
        <v>0</v>
      </c>
      <c r="AN2093" s="2">
        <v>0</v>
      </c>
      <c r="AO2093" s="2">
        <v>0</v>
      </c>
      <c r="AP2093" s="2">
        <v>0</v>
      </c>
      <c r="AQ2093" s="2">
        <v>0</v>
      </c>
      <c r="AR2093" s="2">
        <v>0</v>
      </c>
      <c r="AS2093" s="2">
        <v>3833.42</v>
      </c>
      <c r="AT2093" s="2">
        <v>2555.62</v>
      </c>
      <c r="AU2093" s="2">
        <v>1977.88</v>
      </c>
      <c r="AV2093" s="2">
        <v>0</v>
      </c>
      <c r="AW2093" s="1"/>
      <c r="AX2093" s="2" t="s">
        <v>422</v>
      </c>
      <c r="AY2093" s="8" t="s">
        <v>428</v>
      </c>
    </row>
    <row r="2094" spans="1:51" ht="13.15" customHeight="1" x14ac:dyDescent="0.25">
      <c r="A2094" s="7">
        <v>19733</v>
      </c>
      <c r="B2094" s="2" t="s">
        <v>1891</v>
      </c>
      <c r="C2094" s="2">
        <v>1045203</v>
      </c>
      <c r="D2094" s="2" t="s">
        <v>188</v>
      </c>
      <c r="E2094" s="2" t="s">
        <v>211</v>
      </c>
      <c r="F2094" s="2" t="s">
        <v>212</v>
      </c>
      <c r="G2094" s="3">
        <v>42576</v>
      </c>
      <c r="H2094" s="1"/>
      <c r="I2094" s="2">
        <v>8947.52</v>
      </c>
      <c r="J2094" s="2">
        <v>4838.1850000000004</v>
      </c>
      <c r="K2094" s="2">
        <v>4838.1850000000004</v>
      </c>
      <c r="L2094" s="2">
        <v>1478.05</v>
      </c>
      <c r="M2094" s="1"/>
      <c r="N2094" s="5">
        <f t="shared" si="66"/>
        <v>23549.800000000003</v>
      </c>
      <c r="O2094" s="6">
        <f t="shared" si="65"/>
        <v>20423.740000000002</v>
      </c>
      <c r="P2094" s="2">
        <v>30</v>
      </c>
      <c r="Q2094" s="2" t="s">
        <v>37</v>
      </c>
      <c r="R2094" s="2">
        <v>0</v>
      </c>
      <c r="S2094" s="2">
        <v>0</v>
      </c>
      <c r="T2094" s="2">
        <v>0</v>
      </c>
      <c r="U2094" s="2">
        <v>0</v>
      </c>
      <c r="V2094" s="2">
        <v>1241.5999999999999</v>
      </c>
      <c r="W2094" s="2">
        <v>0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2206.2600000000002</v>
      </c>
      <c r="AE2094" s="2">
        <f>VLOOKUP(Tabla3[[#This Row],[Columna1]],Tabla5[#All],3,0)</f>
        <v>2206.2600000000002</v>
      </c>
      <c r="AF2094" s="2">
        <v>0</v>
      </c>
      <c r="AG2094" s="2">
        <v>0</v>
      </c>
      <c r="AH2094" s="2">
        <v>0</v>
      </c>
      <c r="AI2094" s="2">
        <v>0</v>
      </c>
      <c r="AJ2094" s="2">
        <v>0</v>
      </c>
      <c r="AK2094" s="2">
        <f>VLOOKUP(Tabla3[[#This Row],[Columna1]],Tabla7[[ID]:[Monto neto de los bonos]],3,0)</f>
        <v>0</v>
      </c>
      <c r="AL2094" s="2">
        <v>0</v>
      </c>
      <c r="AM2094" s="2">
        <v>0</v>
      </c>
      <c r="AN2094" s="2">
        <v>0</v>
      </c>
      <c r="AO2094" s="2">
        <v>0</v>
      </c>
      <c r="AP2094" s="2">
        <v>0</v>
      </c>
      <c r="AQ2094" s="2">
        <v>0</v>
      </c>
      <c r="AR2094" s="2">
        <v>0</v>
      </c>
      <c r="AS2094" s="2">
        <v>0</v>
      </c>
      <c r="AT2094" s="2">
        <v>2134.36</v>
      </c>
      <c r="AU2094" s="2">
        <v>991.7</v>
      </c>
      <c r="AV2094" s="2">
        <v>0</v>
      </c>
      <c r="AW2094" s="1"/>
      <c r="AX2094" s="2" t="s">
        <v>422</v>
      </c>
      <c r="AY2094" s="8" t="s">
        <v>423</v>
      </c>
    </row>
    <row r="2095" spans="1:51" ht="13.15" customHeight="1" x14ac:dyDescent="0.25">
      <c r="A2095" s="7">
        <v>19037</v>
      </c>
      <c r="B2095" s="2" t="s">
        <v>1892</v>
      </c>
      <c r="C2095" s="2">
        <v>308103</v>
      </c>
      <c r="D2095" s="2" t="s">
        <v>188</v>
      </c>
      <c r="E2095" s="2" t="s">
        <v>202</v>
      </c>
      <c r="F2095" s="2" t="s">
        <v>193</v>
      </c>
      <c r="G2095" s="3">
        <v>42087</v>
      </c>
      <c r="H2095" s="1"/>
      <c r="I2095" s="2">
        <v>9717.6</v>
      </c>
      <c r="J2095" s="2">
        <v>4447.2349999999997</v>
      </c>
      <c r="K2095" s="2">
        <v>4447.2349999999997</v>
      </c>
      <c r="L2095" s="2">
        <v>3387.79</v>
      </c>
      <c r="M2095" s="1"/>
      <c r="N2095" s="5">
        <f t="shared" si="66"/>
        <v>27260.91</v>
      </c>
      <c r="O2095" s="6">
        <f t="shared" si="65"/>
        <v>20757.439999999999</v>
      </c>
      <c r="P2095" s="2">
        <v>30</v>
      </c>
      <c r="Q2095" s="2" t="s">
        <v>37</v>
      </c>
      <c r="R2095" s="2">
        <v>0</v>
      </c>
      <c r="S2095" s="2">
        <v>0</v>
      </c>
      <c r="T2095" s="2">
        <v>0</v>
      </c>
      <c r="U2095" s="2">
        <v>0</v>
      </c>
      <c r="V2095" s="2">
        <v>893.38</v>
      </c>
      <c r="W2095" s="2">
        <v>1970.03</v>
      </c>
      <c r="X2095" s="2">
        <v>0</v>
      </c>
      <c r="Y2095" s="2">
        <v>2397.64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2">
        <f>VLOOKUP(Tabla3[[#This Row],[Columna1]],Tabla5[#All],3,0)</f>
        <v>0</v>
      </c>
      <c r="AF2095" s="2">
        <v>0</v>
      </c>
      <c r="AG2095" s="2">
        <v>0</v>
      </c>
      <c r="AH2095" s="2">
        <v>0</v>
      </c>
      <c r="AI2095" s="2">
        <v>0</v>
      </c>
      <c r="AJ2095" s="2">
        <v>0</v>
      </c>
      <c r="AK2095" s="2">
        <f>VLOOKUP(Tabla3[[#This Row],[Columna1]],Tabla7[[ID]:[Monto neto de los bonos]],3,0)</f>
        <v>6043.07</v>
      </c>
      <c r="AL2095" s="2">
        <v>0</v>
      </c>
      <c r="AM2095" s="2">
        <v>0</v>
      </c>
      <c r="AN2095" s="2">
        <v>0</v>
      </c>
      <c r="AO2095" s="2">
        <v>0</v>
      </c>
      <c r="AP2095" s="2">
        <v>0</v>
      </c>
      <c r="AQ2095" s="2">
        <v>0</v>
      </c>
      <c r="AR2095" s="2">
        <v>0</v>
      </c>
      <c r="AS2095" s="2">
        <v>3219</v>
      </c>
      <c r="AT2095" s="2">
        <v>2146</v>
      </c>
      <c r="AU2095" s="2">
        <v>1138.47</v>
      </c>
      <c r="AV2095" s="2">
        <v>0</v>
      </c>
      <c r="AW2095" s="1"/>
      <c r="AX2095" s="2" t="s">
        <v>422</v>
      </c>
      <c r="AY2095" s="8" t="s">
        <v>428</v>
      </c>
    </row>
    <row r="2096" spans="1:51" ht="13.15" customHeight="1" x14ac:dyDescent="0.25">
      <c r="A2096" s="7">
        <v>22260</v>
      </c>
      <c r="B2096" s="2" t="s">
        <v>1893</v>
      </c>
      <c r="C2096" s="2">
        <v>4009203</v>
      </c>
      <c r="D2096" s="2" t="s">
        <v>188</v>
      </c>
      <c r="E2096" s="2" t="s">
        <v>202</v>
      </c>
      <c r="F2096" s="2" t="s">
        <v>193</v>
      </c>
      <c r="G2096" s="3">
        <v>43815</v>
      </c>
      <c r="H2096" s="1"/>
      <c r="I2096" s="2">
        <v>9717.6</v>
      </c>
      <c r="J2096" s="2">
        <v>4447.2349999999997</v>
      </c>
      <c r="K2096" s="2">
        <v>4447.2349999999997</v>
      </c>
      <c r="L2096" s="2">
        <v>1809.52</v>
      </c>
      <c r="M2096" s="1"/>
      <c r="N2096" s="5">
        <f t="shared" si="66"/>
        <v>25682.639999999999</v>
      </c>
      <c r="O2096" s="6">
        <f t="shared" si="65"/>
        <v>19241.699999999997</v>
      </c>
      <c r="P2096" s="2">
        <v>30</v>
      </c>
      <c r="Q2096" s="2" t="s">
        <v>37</v>
      </c>
      <c r="R2096" s="2">
        <v>0</v>
      </c>
      <c r="S2096" s="2">
        <v>0</v>
      </c>
      <c r="T2096" s="2">
        <v>0</v>
      </c>
      <c r="U2096" s="2">
        <v>0</v>
      </c>
      <c r="V2096" s="2">
        <v>893.38</v>
      </c>
      <c r="W2096" s="2">
        <v>1970.03</v>
      </c>
      <c r="X2096" s="2">
        <v>0</v>
      </c>
      <c r="Y2096" s="2">
        <v>2397.64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2">
        <f>VLOOKUP(Tabla3[[#This Row],[Columna1]],Tabla5[#All],3,0)</f>
        <v>0</v>
      </c>
      <c r="AF2096" s="2">
        <v>0</v>
      </c>
      <c r="AG2096" s="2">
        <v>0</v>
      </c>
      <c r="AH2096" s="2">
        <v>0</v>
      </c>
      <c r="AI2096" s="2">
        <v>0</v>
      </c>
      <c r="AJ2096" s="2">
        <v>0</v>
      </c>
      <c r="AK2096" s="2">
        <f>VLOOKUP(Tabla3[[#This Row],[Columna1]],Tabla7[[ID]:[Monto neto de los bonos]],3,0)</f>
        <v>5364.23</v>
      </c>
      <c r="AL2096" s="2">
        <v>0</v>
      </c>
      <c r="AM2096" s="2">
        <v>0</v>
      </c>
      <c r="AN2096" s="2">
        <v>0</v>
      </c>
      <c r="AO2096" s="2">
        <v>0</v>
      </c>
      <c r="AP2096" s="2">
        <v>0</v>
      </c>
      <c r="AQ2096" s="2">
        <v>0</v>
      </c>
      <c r="AR2096" s="2">
        <v>0</v>
      </c>
      <c r="AS2096" s="2">
        <v>3197.22</v>
      </c>
      <c r="AT2096" s="2">
        <v>2131.48</v>
      </c>
      <c r="AU2096" s="2">
        <v>1112.24</v>
      </c>
      <c r="AV2096" s="2">
        <v>0</v>
      </c>
      <c r="AW2096" s="1"/>
      <c r="AX2096" s="2" t="s">
        <v>422</v>
      </c>
      <c r="AY2096" s="8" t="s">
        <v>428</v>
      </c>
    </row>
    <row r="2097" spans="1:51" ht="13.15" customHeight="1" x14ac:dyDescent="0.25">
      <c r="A2097" s="7">
        <v>17010</v>
      </c>
      <c r="B2097" s="2" t="s">
        <v>1894</v>
      </c>
      <c r="C2097" s="2">
        <v>272903</v>
      </c>
      <c r="D2097" s="2" t="s">
        <v>188</v>
      </c>
      <c r="E2097" s="2" t="s">
        <v>205</v>
      </c>
      <c r="F2097" s="2" t="s">
        <v>201</v>
      </c>
      <c r="G2097" s="3">
        <v>40955</v>
      </c>
      <c r="H2097" s="1"/>
      <c r="I2097" s="2">
        <v>11670.43</v>
      </c>
      <c r="J2097" s="2">
        <v>4294.8850000000002</v>
      </c>
      <c r="K2097" s="2">
        <v>4294.8850000000002</v>
      </c>
      <c r="L2097" s="2">
        <v>3341.28</v>
      </c>
      <c r="M2097" s="1"/>
      <c r="N2097" s="5">
        <f t="shared" si="66"/>
        <v>28927.739999999998</v>
      </c>
      <c r="O2097" s="6">
        <f t="shared" si="65"/>
        <v>21016.159999999996</v>
      </c>
      <c r="P2097" s="2">
        <v>30</v>
      </c>
      <c r="Q2097" s="2" t="s">
        <v>37</v>
      </c>
      <c r="R2097" s="2">
        <v>0</v>
      </c>
      <c r="S2097" s="2">
        <v>0</v>
      </c>
      <c r="T2097" s="2">
        <v>0</v>
      </c>
      <c r="U2097" s="2">
        <v>0</v>
      </c>
      <c r="V2097" s="2">
        <v>972.5</v>
      </c>
      <c r="W2097" s="2">
        <v>1803.57</v>
      </c>
      <c r="X2097" s="2">
        <v>0</v>
      </c>
      <c r="Y2097" s="2">
        <v>2550.19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2">
        <f>VLOOKUP(Tabla3[[#This Row],[Columna1]],Tabla5[#All],3,0)</f>
        <v>0</v>
      </c>
      <c r="AF2097" s="2">
        <v>0</v>
      </c>
      <c r="AG2097" s="2">
        <v>0</v>
      </c>
      <c r="AH2097" s="2">
        <v>0</v>
      </c>
      <c r="AI2097" s="2">
        <v>0</v>
      </c>
      <c r="AJ2097" s="2">
        <v>0</v>
      </c>
      <c r="AK2097" s="2">
        <f>VLOOKUP(Tabla3[[#This Row],[Columna1]],Tabla7[[ID]:[Monto neto de los bonos]],3,0)</f>
        <v>1803.57</v>
      </c>
      <c r="AL2097" s="2">
        <v>0</v>
      </c>
      <c r="AM2097" s="2">
        <v>0</v>
      </c>
      <c r="AN2097" s="2">
        <v>0</v>
      </c>
      <c r="AO2097" s="2">
        <v>0</v>
      </c>
      <c r="AP2097" s="2">
        <v>0</v>
      </c>
      <c r="AQ2097" s="2">
        <v>0</v>
      </c>
      <c r="AR2097" s="2">
        <v>0</v>
      </c>
      <c r="AS2097" s="2">
        <v>3686.1</v>
      </c>
      <c r="AT2097" s="2">
        <v>2457.4</v>
      </c>
      <c r="AU2097" s="2">
        <v>1768.08</v>
      </c>
      <c r="AV2097" s="2">
        <v>0</v>
      </c>
      <c r="AW2097" s="1"/>
      <c r="AX2097" s="2" t="s">
        <v>422</v>
      </c>
      <c r="AY2097" s="8" t="s">
        <v>428</v>
      </c>
    </row>
    <row r="2098" spans="1:51" ht="13.15" customHeight="1" x14ac:dyDescent="0.25">
      <c r="A2098" s="7">
        <v>19038</v>
      </c>
      <c r="B2098" s="2" t="s">
        <v>1895</v>
      </c>
      <c r="C2098" s="2">
        <v>308203</v>
      </c>
      <c r="D2098" s="2" t="s">
        <v>188</v>
      </c>
      <c r="E2098" s="2" t="s">
        <v>198</v>
      </c>
      <c r="F2098" s="2" t="s">
        <v>201</v>
      </c>
      <c r="G2098" s="3">
        <v>42087</v>
      </c>
      <c r="H2098" s="1"/>
      <c r="I2098" s="2">
        <v>11670.43</v>
      </c>
      <c r="J2098" s="2">
        <v>4294.8850000000002</v>
      </c>
      <c r="K2098" s="2">
        <v>4294.8850000000002</v>
      </c>
      <c r="L2098" s="2">
        <v>3560.85</v>
      </c>
      <c r="M2098" s="1"/>
      <c r="N2098" s="5">
        <f t="shared" si="66"/>
        <v>30877.309999999998</v>
      </c>
      <c r="O2098" s="6">
        <f t="shared" si="65"/>
        <v>23565.1</v>
      </c>
      <c r="P2098" s="2">
        <v>30</v>
      </c>
      <c r="Q2098" s="2" t="s">
        <v>37</v>
      </c>
      <c r="R2098" s="2">
        <v>0</v>
      </c>
      <c r="S2098" s="2">
        <v>0</v>
      </c>
      <c r="T2098" s="2">
        <v>0</v>
      </c>
      <c r="U2098" s="2">
        <v>0</v>
      </c>
      <c r="V2098" s="2">
        <v>972.5</v>
      </c>
      <c r="W2098" s="2">
        <v>1803.57</v>
      </c>
      <c r="X2098" s="2">
        <v>0</v>
      </c>
      <c r="Y2098" s="2">
        <v>2550.19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f>VLOOKUP(Tabla3[[#This Row],[Columna1]],Tabla5[#All],3,0)</f>
        <v>0</v>
      </c>
      <c r="AF2098" s="2">
        <v>0</v>
      </c>
      <c r="AG2098" s="2">
        <v>1730</v>
      </c>
      <c r="AH2098" s="2">
        <v>1270</v>
      </c>
      <c r="AI2098" s="2">
        <v>0</v>
      </c>
      <c r="AJ2098" s="2">
        <v>0</v>
      </c>
      <c r="AK2098" s="2">
        <f>VLOOKUP(Tabla3[[#This Row],[Columna1]],Tabla7[[ID]:[Monto neto de los bonos]],3,0)</f>
        <v>4803.57</v>
      </c>
      <c r="AL2098" s="2">
        <v>0</v>
      </c>
      <c r="AM2098" s="2">
        <v>0</v>
      </c>
      <c r="AN2098" s="2">
        <v>0</v>
      </c>
      <c r="AO2098" s="2">
        <v>0</v>
      </c>
      <c r="AP2098" s="2">
        <v>0</v>
      </c>
      <c r="AQ2098" s="2">
        <v>0</v>
      </c>
      <c r="AR2098" s="2">
        <v>0</v>
      </c>
      <c r="AS2098" s="2">
        <v>3485.02</v>
      </c>
      <c r="AT2098" s="2">
        <v>2323.35</v>
      </c>
      <c r="AU2098" s="2">
        <v>1503.84</v>
      </c>
      <c r="AV2098" s="2">
        <v>0</v>
      </c>
      <c r="AW2098" s="1"/>
      <c r="AX2098" s="2" t="s">
        <v>422</v>
      </c>
      <c r="AY2098" s="8" t="s">
        <v>428</v>
      </c>
    </row>
    <row r="2099" spans="1:51" ht="13.15" customHeight="1" x14ac:dyDescent="0.25">
      <c r="A2099" s="7">
        <v>17632</v>
      </c>
      <c r="B2099" s="2" t="s">
        <v>1896</v>
      </c>
      <c r="C2099" s="2">
        <v>227503</v>
      </c>
      <c r="D2099" s="2" t="s">
        <v>188</v>
      </c>
      <c r="E2099" s="2" t="s">
        <v>199</v>
      </c>
      <c r="F2099" s="2" t="s">
        <v>193</v>
      </c>
      <c r="G2099" s="3">
        <v>41349</v>
      </c>
      <c r="H2099" s="1"/>
      <c r="I2099" s="2">
        <v>9717.6</v>
      </c>
      <c r="J2099" s="2">
        <v>4447.2349999999997</v>
      </c>
      <c r="K2099" s="2">
        <v>4447.2349999999997</v>
      </c>
      <c r="L2099" s="2">
        <v>2967.08</v>
      </c>
      <c r="M2099" s="1"/>
      <c r="N2099" s="5">
        <f t="shared" si="66"/>
        <v>35106.86</v>
      </c>
      <c r="O2099" s="6">
        <f t="shared" si="65"/>
        <v>28175.86</v>
      </c>
      <c r="P2099" s="2">
        <v>30</v>
      </c>
      <c r="Q2099" s="2" t="s">
        <v>37</v>
      </c>
      <c r="R2099" s="2">
        <v>0</v>
      </c>
      <c r="S2099" s="2">
        <v>0</v>
      </c>
      <c r="T2099" s="2">
        <v>0</v>
      </c>
      <c r="U2099" s="2">
        <v>0</v>
      </c>
      <c r="V2099" s="2">
        <v>893.38</v>
      </c>
      <c r="W2099" s="2">
        <v>1970.03</v>
      </c>
      <c r="X2099" s="2">
        <v>0</v>
      </c>
      <c r="Y2099" s="2">
        <v>2397.64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f>VLOOKUP(Tabla3[[#This Row],[Columna1]],Tabla5[#All],3,0)</f>
        <v>0</v>
      </c>
      <c r="AF2099" s="2">
        <v>0</v>
      </c>
      <c r="AG2099" s="2">
        <v>8266.66</v>
      </c>
      <c r="AH2099" s="2">
        <v>0</v>
      </c>
      <c r="AI2099" s="2">
        <v>0</v>
      </c>
      <c r="AJ2099" s="2">
        <v>0</v>
      </c>
      <c r="AK2099" s="2">
        <f>VLOOKUP(Tabla3[[#This Row],[Columna1]],Tabla7[[ID]:[Monto neto de los bonos]],3,0)</f>
        <v>10236.69</v>
      </c>
      <c r="AL2099" s="2">
        <v>0</v>
      </c>
      <c r="AM2099" s="2">
        <v>0</v>
      </c>
      <c r="AN2099" s="2">
        <v>0</v>
      </c>
      <c r="AO2099" s="2">
        <v>0</v>
      </c>
      <c r="AP2099" s="2">
        <v>0</v>
      </c>
      <c r="AQ2099" s="2">
        <v>0</v>
      </c>
      <c r="AR2099" s="2">
        <v>0</v>
      </c>
      <c r="AS2099" s="2">
        <v>3370.86</v>
      </c>
      <c r="AT2099" s="2">
        <v>2247.2399999999998</v>
      </c>
      <c r="AU2099" s="2">
        <v>1312.9</v>
      </c>
      <c r="AV2099" s="2">
        <v>0</v>
      </c>
      <c r="AW2099" s="1"/>
      <c r="AX2099" s="2" t="s">
        <v>422</v>
      </c>
      <c r="AY2099" s="8" t="s">
        <v>428</v>
      </c>
    </row>
    <row r="2100" spans="1:51" ht="13.15" customHeight="1" x14ac:dyDescent="0.25">
      <c r="A2100" s="7">
        <v>18048</v>
      </c>
      <c r="B2100" s="2" t="s">
        <v>1897</v>
      </c>
      <c r="C2100" s="2">
        <v>244503</v>
      </c>
      <c r="D2100" s="2" t="s">
        <v>188</v>
      </c>
      <c r="E2100" s="2" t="s">
        <v>190</v>
      </c>
      <c r="F2100" s="2" t="s">
        <v>216</v>
      </c>
      <c r="G2100" s="3">
        <v>41533</v>
      </c>
      <c r="H2100" s="1"/>
      <c r="I2100" s="2">
        <v>11612.32</v>
      </c>
      <c r="J2100" s="2">
        <v>4273.5050000000001</v>
      </c>
      <c r="K2100" s="2">
        <v>4273.5050000000001</v>
      </c>
      <c r="L2100" s="2">
        <v>3117.56</v>
      </c>
      <c r="M2100" s="1"/>
      <c r="N2100" s="5">
        <f t="shared" si="66"/>
        <v>27276.950000000004</v>
      </c>
      <c r="O2100" s="6">
        <f t="shared" si="65"/>
        <v>19508.930000000004</v>
      </c>
      <c r="P2100" s="2">
        <v>30</v>
      </c>
      <c r="Q2100" s="2" t="s">
        <v>37</v>
      </c>
      <c r="R2100" s="2">
        <v>0</v>
      </c>
      <c r="S2100" s="2">
        <v>0</v>
      </c>
      <c r="T2100" s="2">
        <v>0</v>
      </c>
      <c r="U2100" s="2">
        <v>0</v>
      </c>
      <c r="V2100" s="2">
        <v>967.66</v>
      </c>
      <c r="W2100" s="2">
        <v>3032.4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f>VLOOKUP(Tabla3[[#This Row],[Columna1]],Tabla5[#All],3,0)</f>
        <v>0</v>
      </c>
      <c r="AF2100" s="2">
        <v>5000</v>
      </c>
      <c r="AG2100" s="2">
        <v>0</v>
      </c>
      <c r="AH2100" s="2">
        <v>0</v>
      </c>
      <c r="AI2100" s="2">
        <v>0</v>
      </c>
      <c r="AJ2100" s="2">
        <v>0</v>
      </c>
      <c r="AK2100" s="2">
        <f>VLOOKUP(Tabla3[[#This Row],[Columna1]],Tabla7[[ID]:[Monto neto de los bonos]],3,0)</f>
        <v>3032.4</v>
      </c>
      <c r="AL2100" s="2">
        <v>0</v>
      </c>
      <c r="AM2100" s="2">
        <v>0</v>
      </c>
      <c r="AN2100" s="2">
        <v>0</v>
      </c>
      <c r="AO2100" s="2">
        <v>0</v>
      </c>
      <c r="AP2100" s="2">
        <v>0</v>
      </c>
      <c r="AQ2100" s="4">
        <v>6000</v>
      </c>
      <c r="AR2100" s="2">
        <v>0</v>
      </c>
      <c r="AS2100" s="2">
        <v>3636.68</v>
      </c>
      <c r="AT2100" s="2">
        <v>2424.46</v>
      </c>
      <c r="AU2100" s="2">
        <v>1706.88</v>
      </c>
      <c r="AV2100" s="2">
        <v>0</v>
      </c>
      <c r="AW2100" s="1"/>
      <c r="AX2100" s="2" t="s">
        <v>422</v>
      </c>
      <c r="AY2100" s="8" t="s">
        <v>423</v>
      </c>
    </row>
    <row r="2101" spans="1:51" ht="13.15" customHeight="1" x14ac:dyDescent="0.25">
      <c r="A2101" s="7">
        <v>12862</v>
      </c>
      <c r="B2101" s="2" t="s">
        <v>1898</v>
      </c>
      <c r="C2101" s="2">
        <v>89003</v>
      </c>
      <c r="D2101" s="2" t="s">
        <v>188</v>
      </c>
      <c r="E2101" s="2" t="s">
        <v>214</v>
      </c>
      <c r="F2101" s="2" t="s">
        <v>201</v>
      </c>
      <c r="G2101" s="3">
        <v>38375</v>
      </c>
      <c r="H2101" s="1"/>
      <c r="I2101" s="2">
        <v>11670.43</v>
      </c>
      <c r="J2101" s="2">
        <v>4294.8850000000002</v>
      </c>
      <c r="K2101" s="2">
        <v>4294.8850000000002</v>
      </c>
      <c r="L2101" s="2">
        <v>5973.23</v>
      </c>
      <c r="M2101" s="1"/>
      <c r="N2101" s="5">
        <f t="shared" si="66"/>
        <v>31772.010000000002</v>
      </c>
      <c r="O2101" s="6">
        <f t="shared" si="65"/>
        <v>22368.230000000003</v>
      </c>
      <c r="P2101" s="2">
        <v>30</v>
      </c>
      <c r="Q2101" s="2" t="s">
        <v>37</v>
      </c>
      <c r="R2101" s="2">
        <v>0</v>
      </c>
      <c r="S2101" s="2">
        <v>0</v>
      </c>
      <c r="T2101" s="2">
        <v>0</v>
      </c>
      <c r="U2101" s="2">
        <v>0</v>
      </c>
      <c r="V2101" s="2">
        <v>972.5</v>
      </c>
      <c r="W2101" s="2">
        <v>1803.57</v>
      </c>
      <c r="X2101" s="2">
        <v>0</v>
      </c>
      <c r="Y2101" s="2">
        <v>2762.51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f>VLOOKUP(Tabla3[[#This Row],[Columna1]],Tabla5[#All],3,0)</f>
        <v>0</v>
      </c>
      <c r="AF2101" s="2">
        <v>0</v>
      </c>
      <c r="AG2101" s="2">
        <v>0</v>
      </c>
      <c r="AH2101" s="2">
        <v>0</v>
      </c>
      <c r="AI2101" s="2">
        <v>0</v>
      </c>
      <c r="AJ2101" s="2">
        <v>0</v>
      </c>
      <c r="AK2101" s="2">
        <f>VLOOKUP(Tabla3[[#This Row],[Columna1]],Tabla7[[ID]:[Monto neto de los bonos]],3,0)</f>
        <v>1803.57</v>
      </c>
      <c r="AL2101" s="2">
        <v>0</v>
      </c>
      <c r="AM2101" s="2">
        <v>0</v>
      </c>
      <c r="AN2101" s="2">
        <v>0</v>
      </c>
      <c r="AO2101" s="2">
        <v>0</v>
      </c>
      <c r="AP2101" s="2">
        <v>0</v>
      </c>
      <c r="AQ2101" s="2">
        <v>0</v>
      </c>
      <c r="AR2101" s="2">
        <v>0</v>
      </c>
      <c r="AS2101" s="2">
        <v>4352.9399999999996</v>
      </c>
      <c r="AT2101" s="2">
        <v>2720.58</v>
      </c>
      <c r="AU2101" s="2">
        <v>2330.2600000000002</v>
      </c>
      <c r="AV2101" s="2">
        <v>0</v>
      </c>
      <c r="AW2101" s="1"/>
      <c r="AX2101" s="2" t="s">
        <v>422</v>
      </c>
      <c r="AY2101" s="8" t="s">
        <v>428</v>
      </c>
    </row>
    <row r="2102" spans="1:51" ht="13.15" customHeight="1" x14ac:dyDescent="0.25">
      <c r="A2102" s="7">
        <v>19711</v>
      </c>
      <c r="B2102" s="2" t="s">
        <v>1899</v>
      </c>
      <c r="C2102" s="2">
        <v>995203</v>
      </c>
      <c r="D2102" s="2" t="s">
        <v>188</v>
      </c>
      <c r="E2102" s="2" t="s">
        <v>211</v>
      </c>
      <c r="F2102" s="2" t="s">
        <v>212</v>
      </c>
      <c r="G2102" s="3">
        <v>42574</v>
      </c>
      <c r="H2102" s="1"/>
      <c r="I2102" s="2">
        <v>8947.52</v>
      </c>
      <c r="J2102" s="2">
        <v>4838.1850000000004</v>
      </c>
      <c r="K2102" s="2">
        <v>4838.1850000000004</v>
      </c>
      <c r="L2102" s="2">
        <v>1478.05</v>
      </c>
      <c r="M2102" s="1"/>
      <c r="N2102" s="5">
        <f t="shared" si="66"/>
        <v>23602.29</v>
      </c>
      <c r="O2102" s="6">
        <f t="shared" si="65"/>
        <v>20476.23</v>
      </c>
      <c r="P2102" s="2">
        <v>30</v>
      </c>
      <c r="Q2102" s="2" t="s">
        <v>37</v>
      </c>
      <c r="R2102" s="2">
        <v>0</v>
      </c>
      <c r="S2102" s="2">
        <v>0</v>
      </c>
      <c r="T2102" s="2">
        <v>0</v>
      </c>
      <c r="U2102" s="2">
        <v>0</v>
      </c>
      <c r="V2102" s="2">
        <v>1241.5999999999999</v>
      </c>
      <c r="W2102" s="2">
        <v>0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2258.75</v>
      </c>
      <c r="AE2102" s="2">
        <f>VLOOKUP(Tabla3[[#This Row],[Columna1]],Tabla5[#All],3,0)</f>
        <v>2258.75</v>
      </c>
      <c r="AF2102" s="2">
        <v>0</v>
      </c>
      <c r="AG2102" s="2">
        <v>0</v>
      </c>
      <c r="AH2102" s="2">
        <v>0</v>
      </c>
      <c r="AI2102" s="2">
        <v>0</v>
      </c>
      <c r="AJ2102" s="2">
        <v>0</v>
      </c>
      <c r="AK2102" s="2">
        <f>VLOOKUP(Tabla3[[#This Row],[Columna1]],Tabla7[[ID]:[Monto neto de los bonos]],3,0)</f>
        <v>0</v>
      </c>
      <c r="AL2102" s="2">
        <v>0</v>
      </c>
      <c r="AM2102" s="2">
        <v>0</v>
      </c>
      <c r="AN2102" s="2">
        <v>0</v>
      </c>
      <c r="AO2102" s="2">
        <v>0</v>
      </c>
      <c r="AP2102" s="2">
        <v>0</v>
      </c>
      <c r="AQ2102" s="2">
        <v>0</v>
      </c>
      <c r="AR2102" s="2">
        <v>0</v>
      </c>
      <c r="AS2102" s="2">
        <v>0</v>
      </c>
      <c r="AT2102" s="2">
        <v>2134.36</v>
      </c>
      <c r="AU2102" s="2">
        <v>991.7</v>
      </c>
      <c r="AV2102" s="2">
        <v>0</v>
      </c>
      <c r="AW2102" s="1"/>
      <c r="AX2102" s="2" t="s">
        <v>422</v>
      </c>
      <c r="AY2102" s="8" t="s">
        <v>423</v>
      </c>
    </row>
    <row r="2103" spans="1:51" ht="13.15" customHeight="1" x14ac:dyDescent="0.25">
      <c r="A2103" s="7">
        <v>12347</v>
      </c>
      <c r="B2103" s="2" t="s">
        <v>1900</v>
      </c>
      <c r="C2103" s="2">
        <v>79403</v>
      </c>
      <c r="D2103" s="2" t="s">
        <v>188</v>
      </c>
      <c r="E2103" s="2" t="s">
        <v>200</v>
      </c>
      <c r="F2103" s="2" t="s">
        <v>201</v>
      </c>
      <c r="G2103" s="3">
        <v>37803</v>
      </c>
      <c r="H2103" s="1"/>
      <c r="I2103" s="2">
        <v>11670.43</v>
      </c>
      <c r="J2103" s="2">
        <v>4294.8850000000002</v>
      </c>
      <c r="K2103" s="2">
        <v>4294.8850000000002</v>
      </c>
      <c r="L2103" s="2">
        <v>5338.8</v>
      </c>
      <c r="M2103" s="1"/>
      <c r="N2103" s="5">
        <f t="shared" si="66"/>
        <v>31349.91</v>
      </c>
      <c r="O2103" s="6">
        <f t="shared" si="65"/>
        <v>21980.85</v>
      </c>
      <c r="P2103" s="2">
        <v>30</v>
      </c>
      <c r="Q2103" s="2" t="s">
        <v>37</v>
      </c>
      <c r="R2103" s="2">
        <v>0</v>
      </c>
      <c r="S2103" s="2">
        <v>0</v>
      </c>
      <c r="T2103" s="2">
        <v>0</v>
      </c>
      <c r="U2103" s="2">
        <v>0</v>
      </c>
      <c r="V2103" s="2">
        <v>972.5</v>
      </c>
      <c r="W2103" s="2">
        <v>1803.57</v>
      </c>
      <c r="X2103" s="2">
        <v>0</v>
      </c>
      <c r="Y2103" s="2">
        <v>2974.84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2">
        <f>VLOOKUP(Tabla3[[#This Row],[Columna1]],Tabla5[#All],3,0)</f>
        <v>0</v>
      </c>
      <c r="AF2103" s="2">
        <v>0</v>
      </c>
      <c r="AG2103" s="2">
        <v>0</v>
      </c>
      <c r="AH2103" s="2">
        <v>0</v>
      </c>
      <c r="AI2103" s="2">
        <v>0</v>
      </c>
      <c r="AJ2103" s="2">
        <v>0</v>
      </c>
      <c r="AK2103" s="2">
        <f>VLOOKUP(Tabla3[[#This Row],[Columna1]],Tabla7[[ID]:[Monto neto de los bonos]],3,0)</f>
        <v>3500.67</v>
      </c>
      <c r="AL2103" s="2">
        <v>0</v>
      </c>
      <c r="AM2103" s="2">
        <v>0</v>
      </c>
      <c r="AN2103" s="2">
        <v>0</v>
      </c>
      <c r="AO2103" s="2">
        <v>0</v>
      </c>
      <c r="AP2103" s="2">
        <v>0</v>
      </c>
      <c r="AQ2103" s="2">
        <v>0</v>
      </c>
      <c r="AR2103" s="2">
        <v>0</v>
      </c>
      <c r="AS2103" s="2">
        <v>4517.16</v>
      </c>
      <c r="AT2103" s="2">
        <v>2657.14</v>
      </c>
      <c r="AU2103" s="2">
        <v>2194.7600000000002</v>
      </c>
      <c r="AV2103" s="2">
        <v>0</v>
      </c>
      <c r="AW2103" s="1"/>
      <c r="AX2103" s="2" t="s">
        <v>422</v>
      </c>
      <c r="AY2103" s="8" t="s">
        <v>428</v>
      </c>
    </row>
    <row r="2104" spans="1:51" ht="13.15" customHeight="1" x14ac:dyDescent="0.25">
      <c r="A2104" s="7">
        <v>20993</v>
      </c>
      <c r="B2104" s="2" t="s">
        <v>1901</v>
      </c>
      <c r="C2104" s="2">
        <v>2317203</v>
      </c>
      <c r="D2104" s="2" t="s">
        <v>188</v>
      </c>
      <c r="E2104" s="2" t="s">
        <v>203</v>
      </c>
      <c r="F2104" s="2" t="s">
        <v>193</v>
      </c>
      <c r="G2104" s="3">
        <v>43070</v>
      </c>
      <c r="H2104" s="1"/>
      <c r="I2104" s="2">
        <v>9717.6</v>
      </c>
      <c r="J2104" s="2">
        <v>4447.2349999999997</v>
      </c>
      <c r="K2104" s="2">
        <v>4447.2349999999997</v>
      </c>
      <c r="L2104" s="2">
        <v>1580.51</v>
      </c>
      <c r="M2104" s="1"/>
      <c r="N2104" s="5">
        <f t="shared" si="66"/>
        <v>25453.629999999997</v>
      </c>
      <c r="O2104" s="6">
        <f t="shared" si="65"/>
        <v>19106.57</v>
      </c>
      <c r="P2104" s="2">
        <v>30</v>
      </c>
      <c r="Q2104" s="2" t="s">
        <v>37</v>
      </c>
      <c r="R2104" s="2">
        <v>0</v>
      </c>
      <c r="S2104" s="2">
        <v>0</v>
      </c>
      <c r="T2104" s="2">
        <v>0</v>
      </c>
      <c r="U2104" s="2">
        <v>0</v>
      </c>
      <c r="V2104" s="2">
        <v>893.38</v>
      </c>
      <c r="W2104" s="2">
        <v>1970.03</v>
      </c>
      <c r="X2104" s="2">
        <v>0</v>
      </c>
      <c r="Y2104" s="2">
        <v>2397.64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2">
        <f>VLOOKUP(Tabla3[[#This Row],[Columna1]],Tabla5[#All],3,0)</f>
        <v>0</v>
      </c>
      <c r="AF2104" s="2">
        <v>0</v>
      </c>
      <c r="AG2104" s="2">
        <v>0</v>
      </c>
      <c r="AH2104" s="2">
        <v>0</v>
      </c>
      <c r="AI2104" s="2">
        <v>0</v>
      </c>
      <c r="AJ2104" s="2">
        <v>0</v>
      </c>
      <c r="AK2104" s="2">
        <f>VLOOKUP(Tabla3[[#This Row],[Columna1]],Tabla7[[ID]:[Monto neto de los bonos]],3,0)</f>
        <v>1970.03</v>
      </c>
      <c r="AL2104" s="2">
        <v>0</v>
      </c>
      <c r="AM2104" s="2">
        <v>0</v>
      </c>
      <c r="AN2104" s="2">
        <v>0</v>
      </c>
      <c r="AO2104" s="2">
        <v>0</v>
      </c>
      <c r="AP2104" s="2">
        <v>0</v>
      </c>
      <c r="AQ2104" s="2">
        <v>0</v>
      </c>
      <c r="AR2104" s="2">
        <v>0</v>
      </c>
      <c r="AS2104" s="2">
        <v>3162.88</v>
      </c>
      <c r="AT2104" s="2">
        <v>2108.58</v>
      </c>
      <c r="AU2104" s="2">
        <v>1075.5999999999999</v>
      </c>
      <c r="AV2104" s="2">
        <v>0</v>
      </c>
      <c r="AW2104" s="1"/>
      <c r="AX2104" s="2" t="s">
        <v>422</v>
      </c>
      <c r="AY2104" s="8" t="s">
        <v>428</v>
      </c>
    </row>
    <row r="2105" spans="1:51" ht="13.15" customHeight="1" x14ac:dyDescent="0.25">
      <c r="A2105" s="7">
        <v>24516</v>
      </c>
      <c r="B2105" s="2" t="s">
        <v>1902</v>
      </c>
      <c r="C2105" s="2">
        <v>6008503</v>
      </c>
      <c r="D2105" s="2" t="s">
        <v>188</v>
      </c>
      <c r="E2105" s="2" t="s">
        <v>211</v>
      </c>
      <c r="F2105" s="2" t="s">
        <v>51</v>
      </c>
      <c r="G2105" s="3">
        <v>45078</v>
      </c>
      <c r="H2105" s="1"/>
      <c r="I2105" s="2">
        <v>8474.5300000000007</v>
      </c>
      <c r="J2105" s="2">
        <v>2218.86</v>
      </c>
      <c r="K2105" s="2">
        <v>2218.86</v>
      </c>
      <c r="L2105" s="2">
        <v>0</v>
      </c>
      <c r="M2105" s="1"/>
      <c r="N2105" s="5">
        <f t="shared" si="66"/>
        <v>13983.250000000002</v>
      </c>
      <c r="O2105" s="6">
        <f t="shared" si="65"/>
        <v>12082.990000000002</v>
      </c>
      <c r="P2105" s="2">
        <v>30</v>
      </c>
      <c r="Q2105" s="2" t="s">
        <v>37</v>
      </c>
      <c r="R2105" s="2">
        <v>0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1071</v>
      </c>
      <c r="AE2105" s="2">
        <f>VLOOKUP(Tabla3[[#This Row],[Columna1]],Tabla5[#All],3,0)</f>
        <v>1071</v>
      </c>
      <c r="AF2105" s="2">
        <v>0</v>
      </c>
      <c r="AG2105" s="2">
        <v>0</v>
      </c>
      <c r="AH2105" s="2">
        <v>0</v>
      </c>
      <c r="AI2105" s="2">
        <v>0</v>
      </c>
      <c r="AJ2105" s="2">
        <v>0</v>
      </c>
      <c r="AK2105" s="2">
        <f>VLOOKUP(Tabla3[[#This Row],[Columna1]],Tabla7[[ID]:[Monto neto de los bonos]],3,0)</f>
        <v>0</v>
      </c>
      <c r="AL2105" s="2">
        <v>0</v>
      </c>
      <c r="AM2105" s="2">
        <v>0</v>
      </c>
      <c r="AN2105" s="2">
        <v>0</v>
      </c>
      <c r="AO2105" s="2">
        <v>0</v>
      </c>
      <c r="AP2105" s="2">
        <v>0</v>
      </c>
      <c r="AQ2105" s="2">
        <v>0</v>
      </c>
      <c r="AR2105" s="2">
        <v>0</v>
      </c>
      <c r="AS2105" s="2">
        <v>0</v>
      </c>
      <c r="AT2105" s="2">
        <v>1291.2</v>
      </c>
      <c r="AU2105" s="2">
        <v>609.05999999999995</v>
      </c>
      <c r="AV2105" s="2">
        <v>0</v>
      </c>
      <c r="AW2105" s="1"/>
      <c r="AX2105" s="2" t="s">
        <v>422</v>
      </c>
      <c r="AY2105" s="8" t="s">
        <v>423</v>
      </c>
    </row>
    <row r="2106" spans="1:51" ht="13.15" customHeight="1" x14ac:dyDescent="0.25">
      <c r="A2106" s="7">
        <v>23526</v>
      </c>
      <c r="B2106" s="2" t="s">
        <v>1903</v>
      </c>
      <c r="C2106" s="2">
        <v>5290003</v>
      </c>
      <c r="D2106" s="2" t="s">
        <v>188</v>
      </c>
      <c r="E2106" s="2" t="s">
        <v>211</v>
      </c>
      <c r="F2106" s="2" t="s">
        <v>212</v>
      </c>
      <c r="G2106" s="3">
        <v>44531</v>
      </c>
      <c r="H2106" s="1"/>
      <c r="I2106" s="2">
        <v>8947.52</v>
      </c>
      <c r="J2106" s="2">
        <v>4838.1850000000004</v>
      </c>
      <c r="K2106" s="2">
        <v>4838.1850000000004</v>
      </c>
      <c r="L2106" s="2">
        <v>0</v>
      </c>
      <c r="M2106" s="1"/>
      <c r="N2106" s="5">
        <f t="shared" si="66"/>
        <v>21017.160000000003</v>
      </c>
      <c r="O2106" s="6">
        <f t="shared" si="65"/>
        <v>18234.980000000003</v>
      </c>
      <c r="P2106" s="2">
        <v>30</v>
      </c>
      <c r="Q2106" s="2" t="s">
        <v>37</v>
      </c>
      <c r="R2106" s="2">
        <v>0</v>
      </c>
      <c r="S2106" s="2">
        <v>0</v>
      </c>
      <c r="T2106" s="2">
        <v>0</v>
      </c>
      <c r="U2106" s="2">
        <v>0</v>
      </c>
      <c r="V2106" s="2">
        <v>1241.5999999999999</v>
      </c>
      <c r="W2106" s="2">
        <v>0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1151.67</v>
      </c>
      <c r="AE2106" s="2">
        <f>VLOOKUP(Tabla3[[#This Row],[Columna1]],Tabla5[#All],3,0)</f>
        <v>1151.67</v>
      </c>
      <c r="AF2106" s="2">
        <v>0</v>
      </c>
      <c r="AG2106" s="2">
        <v>0</v>
      </c>
      <c r="AH2106" s="2">
        <v>0</v>
      </c>
      <c r="AI2106" s="2">
        <v>0</v>
      </c>
      <c r="AJ2106" s="2">
        <v>0</v>
      </c>
      <c r="AK2106" s="2">
        <f>VLOOKUP(Tabla3[[#This Row],[Columna1]],Tabla7[[ID]:[Monto neto de los bonos]],3,0)</f>
        <v>0</v>
      </c>
      <c r="AL2106" s="2">
        <v>0</v>
      </c>
      <c r="AM2106" s="2">
        <v>0</v>
      </c>
      <c r="AN2106" s="2">
        <v>0</v>
      </c>
      <c r="AO2106" s="2">
        <v>0</v>
      </c>
      <c r="AP2106" s="2">
        <v>0</v>
      </c>
      <c r="AQ2106" s="2">
        <v>0</v>
      </c>
      <c r="AR2106" s="2">
        <v>0</v>
      </c>
      <c r="AS2106" s="2">
        <v>0</v>
      </c>
      <c r="AT2106" s="2">
        <v>1986.56</v>
      </c>
      <c r="AU2106" s="2">
        <v>795.62</v>
      </c>
      <c r="AV2106" s="2">
        <v>0</v>
      </c>
      <c r="AW2106" s="1"/>
      <c r="AX2106" s="2" t="s">
        <v>422</v>
      </c>
      <c r="AY2106" s="8" t="s">
        <v>423</v>
      </c>
    </row>
    <row r="2107" spans="1:51" ht="13.15" customHeight="1" x14ac:dyDescent="0.25">
      <c r="A2107" s="7">
        <v>18619</v>
      </c>
      <c r="B2107" s="2" t="s">
        <v>1904</v>
      </c>
      <c r="C2107" s="2">
        <v>362403</v>
      </c>
      <c r="D2107" s="2" t="s">
        <v>188</v>
      </c>
      <c r="E2107" s="2" t="s">
        <v>199</v>
      </c>
      <c r="F2107" s="2" t="s">
        <v>201</v>
      </c>
      <c r="G2107" s="3">
        <v>41835</v>
      </c>
      <c r="H2107" s="1"/>
      <c r="I2107" s="2">
        <v>11670.43</v>
      </c>
      <c r="J2107" s="2">
        <v>4294.8850000000002</v>
      </c>
      <c r="K2107" s="2">
        <v>4294.8850000000002</v>
      </c>
      <c r="L2107" s="2">
        <v>3327.95</v>
      </c>
      <c r="M2107" s="1"/>
      <c r="N2107" s="5">
        <f t="shared" si="66"/>
        <v>28914.41</v>
      </c>
      <c r="O2107" s="6">
        <f t="shared" si="65"/>
        <v>21009.01</v>
      </c>
      <c r="P2107" s="2">
        <v>30</v>
      </c>
      <c r="Q2107" s="2" t="s">
        <v>37</v>
      </c>
      <c r="R2107" s="2">
        <v>0</v>
      </c>
      <c r="S2107" s="2">
        <v>0</v>
      </c>
      <c r="T2107" s="2">
        <v>0</v>
      </c>
      <c r="U2107" s="2">
        <v>0</v>
      </c>
      <c r="V2107" s="2">
        <v>972.5</v>
      </c>
      <c r="W2107" s="2">
        <v>1803.57</v>
      </c>
      <c r="X2107" s="2">
        <v>0</v>
      </c>
      <c r="Y2107" s="2">
        <v>2550.19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2">
        <f>VLOOKUP(Tabla3[[#This Row],[Columna1]],Tabla5[#All],3,0)</f>
        <v>0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>
        <f>VLOOKUP(Tabla3[[#This Row],[Columna1]],Tabla7[[ID]:[Monto neto de los bonos]],3,0)</f>
        <v>1803.57</v>
      </c>
      <c r="AL2107" s="2">
        <v>0</v>
      </c>
      <c r="AM2107" s="2">
        <v>0</v>
      </c>
      <c r="AN2107" s="2">
        <v>0</v>
      </c>
      <c r="AO2107" s="2">
        <v>0</v>
      </c>
      <c r="AP2107" s="2">
        <v>0</v>
      </c>
      <c r="AQ2107" s="2">
        <v>0</v>
      </c>
      <c r="AR2107" s="2">
        <v>0</v>
      </c>
      <c r="AS2107" s="2">
        <v>3684.1</v>
      </c>
      <c r="AT2107" s="2">
        <v>2456.06</v>
      </c>
      <c r="AU2107" s="2">
        <v>1765.24</v>
      </c>
      <c r="AV2107" s="2">
        <v>0</v>
      </c>
      <c r="AW2107" s="1"/>
      <c r="AX2107" s="2" t="s">
        <v>422</v>
      </c>
      <c r="AY2107" s="8" t="s">
        <v>428</v>
      </c>
    </row>
    <row r="2108" spans="1:51" ht="13.15" customHeight="1" x14ac:dyDescent="0.25">
      <c r="A2108" s="7">
        <v>19040</v>
      </c>
      <c r="B2108" s="2" t="s">
        <v>1905</v>
      </c>
      <c r="C2108" s="2">
        <v>308403</v>
      </c>
      <c r="D2108" s="2" t="s">
        <v>188</v>
      </c>
      <c r="E2108" s="2" t="s">
        <v>218</v>
      </c>
      <c r="F2108" s="2" t="s">
        <v>193</v>
      </c>
      <c r="G2108" s="3">
        <v>42087</v>
      </c>
      <c r="H2108" s="1"/>
      <c r="I2108" s="2">
        <v>9717.6</v>
      </c>
      <c r="J2108" s="2">
        <v>4447.2349999999997</v>
      </c>
      <c r="K2108" s="2">
        <v>4447.2349999999997</v>
      </c>
      <c r="L2108" s="2">
        <v>3387.79</v>
      </c>
      <c r="M2108" s="1"/>
      <c r="N2108" s="5">
        <f t="shared" si="66"/>
        <v>27260.91</v>
      </c>
      <c r="O2108" s="6">
        <f t="shared" si="65"/>
        <v>20757.439999999999</v>
      </c>
      <c r="P2108" s="2">
        <v>30</v>
      </c>
      <c r="Q2108" s="2" t="s">
        <v>37</v>
      </c>
      <c r="R2108" s="2">
        <v>0</v>
      </c>
      <c r="S2108" s="2">
        <v>0</v>
      </c>
      <c r="T2108" s="2">
        <v>0</v>
      </c>
      <c r="U2108" s="2">
        <v>0</v>
      </c>
      <c r="V2108" s="2">
        <v>893.38</v>
      </c>
      <c r="W2108" s="2">
        <v>1970.03</v>
      </c>
      <c r="X2108" s="2">
        <v>0</v>
      </c>
      <c r="Y2108" s="2">
        <v>2397.64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2">
        <f>VLOOKUP(Tabla3[[#This Row],[Columna1]],Tabla5[#All],3,0)</f>
        <v>0</v>
      </c>
      <c r="AF2108" s="2">
        <v>0</v>
      </c>
      <c r="AG2108" s="2">
        <v>0</v>
      </c>
      <c r="AH2108" s="2">
        <v>0</v>
      </c>
      <c r="AI2108" s="2">
        <v>0</v>
      </c>
      <c r="AJ2108" s="2">
        <v>0</v>
      </c>
      <c r="AK2108" s="2">
        <f>VLOOKUP(Tabla3[[#This Row],[Columna1]],Tabla7[[ID]:[Monto neto de los bonos]],3,0)</f>
        <v>1970.03</v>
      </c>
      <c r="AL2108" s="2">
        <v>0</v>
      </c>
      <c r="AM2108" s="2">
        <v>0</v>
      </c>
      <c r="AN2108" s="2">
        <v>0</v>
      </c>
      <c r="AO2108" s="2">
        <v>0</v>
      </c>
      <c r="AP2108" s="2">
        <v>0</v>
      </c>
      <c r="AQ2108" s="2">
        <v>0</v>
      </c>
      <c r="AR2108" s="2">
        <v>0</v>
      </c>
      <c r="AS2108" s="2">
        <v>3219</v>
      </c>
      <c r="AT2108" s="2">
        <v>2146</v>
      </c>
      <c r="AU2108" s="2">
        <v>1138.47</v>
      </c>
      <c r="AV2108" s="2">
        <v>0</v>
      </c>
      <c r="AW2108" s="1"/>
      <c r="AX2108" s="2" t="s">
        <v>422</v>
      </c>
      <c r="AY2108" s="8" t="s">
        <v>428</v>
      </c>
    </row>
    <row r="2109" spans="1:51" ht="13.15" customHeight="1" x14ac:dyDescent="0.25">
      <c r="A2109" s="7">
        <v>17987</v>
      </c>
      <c r="B2109" s="2" t="s">
        <v>1906</v>
      </c>
      <c r="C2109" s="2">
        <v>240703</v>
      </c>
      <c r="D2109" s="2" t="s">
        <v>188</v>
      </c>
      <c r="E2109" s="2" t="s">
        <v>203</v>
      </c>
      <c r="F2109" s="2" t="s">
        <v>193</v>
      </c>
      <c r="G2109" s="3">
        <v>41529</v>
      </c>
      <c r="H2109" s="1"/>
      <c r="I2109" s="2">
        <v>9717.6</v>
      </c>
      <c r="J2109" s="2">
        <v>4447.2349999999997</v>
      </c>
      <c r="K2109" s="2">
        <v>4447.2349999999997</v>
      </c>
      <c r="L2109" s="2">
        <v>2967.08</v>
      </c>
      <c r="M2109" s="1"/>
      <c r="N2109" s="5">
        <f t="shared" si="66"/>
        <v>26840.2</v>
      </c>
      <c r="O2109" s="6">
        <f t="shared" si="65"/>
        <v>19909.199999999997</v>
      </c>
      <c r="P2109" s="2">
        <v>30</v>
      </c>
      <c r="Q2109" s="2" t="s">
        <v>37</v>
      </c>
      <c r="R2109" s="2">
        <v>0</v>
      </c>
      <c r="S2109" s="2">
        <v>0</v>
      </c>
      <c r="T2109" s="2">
        <v>0</v>
      </c>
      <c r="U2109" s="2">
        <v>0</v>
      </c>
      <c r="V2109" s="2">
        <v>893.38</v>
      </c>
      <c r="W2109" s="2">
        <v>1970.03</v>
      </c>
      <c r="X2109" s="2">
        <v>0</v>
      </c>
      <c r="Y2109" s="2">
        <v>2397.64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2">
        <f>VLOOKUP(Tabla3[[#This Row],[Columna1]],Tabla5[#All],3,0)</f>
        <v>0</v>
      </c>
      <c r="AF2109" s="2">
        <v>0</v>
      </c>
      <c r="AG2109" s="2">
        <v>0</v>
      </c>
      <c r="AH2109" s="2">
        <v>0</v>
      </c>
      <c r="AI2109" s="2">
        <v>0</v>
      </c>
      <c r="AJ2109" s="2">
        <v>0</v>
      </c>
      <c r="AK2109" s="2">
        <f>VLOOKUP(Tabla3[[#This Row],[Columna1]],Tabla7[[ID]:[Monto neto de los bonos]],3,0)</f>
        <v>3667.13</v>
      </c>
      <c r="AL2109" s="2">
        <v>0</v>
      </c>
      <c r="AM2109" s="2">
        <v>0</v>
      </c>
      <c r="AN2109" s="2">
        <v>0</v>
      </c>
      <c r="AO2109" s="2">
        <v>0</v>
      </c>
      <c r="AP2109" s="2">
        <v>0</v>
      </c>
      <c r="AQ2109" s="2">
        <v>0</v>
      </c>
      <c r="AR2109" s="2">
        <v>0</v>
      </c>
      <c r="AS2109" s="2">
        <v>3370.86</v>
      </c>
      <c r="AT2109" s="2">
        <v>2247.2399999999998</v>
      </c>
      <c r="AU2109" s="2">
        <v>1312.9</v>
      </c>
      <c r="AV2109" s="2">
        <v>0</v>
      </c>
      <c r="AW2109" s="1"/>
      <c r="AX2109" s="2" t="s">
        <v>422</v>
      </c>
      <c r="AY2109" s="8" t="s">
        <v>428</v>
      </c>
    </row>
    <row r="2110" spans="1:51" ht="13.15" customHeight="1" x14ac:dyDescent="0.25">
      <c r="A2110" s="7">
        <v>24891</v>
      </c>
      <c r="B2110" s="2" t="s">
        <v>1907</v>
      </c>
      <c r="C2110" s="2">
        <v>6290603</v>
      </c>
      <c r="D2110" s="2" t="s">
        <v>188</v>
      </c>
      <c r="E2110" s="2" t="s">
        <v>202</v>
      </c>
      <c r="F2110" s="2" t="s">
        <v>193</v>
      </c>
      <c r="G2110" s="3">
        <v>45338</v>
      </c>
      <c r="H2110" s="1"/>
      <c r="I2110" s="2">
        <v>9717.6</v>
      </c>
      <c r="J2110" s="2">
        <v>4447.2349999999997</v>
      </c>
      <c r="K2110" s="2">
        <v>4447.2349999999997</v>
      </c>
      <c r="L2110" s="2">
        <v>0</v>
      </c>
      <c r="M2110" s="1"/>
      <c r="N2110" s="5">
        <f t="shared" si="66"/>
        <v>24848.39</v>
      </c>
      <c r="O2110" s="6">
        <f t="shared" si="65"/>
        <v>18155.289999999997</v>
      </c>
      <c r="P2110" s="2">
        <v>30</v>
      </c>
      <c r="Q2110" s="2" t="s">
        <v>37</v>
      </c>
      <c r="R2110" s="2">
        <v>0</v>
      </c>
      <c r="S2110" s="2">
        <v>0</v>
      </c>
      <c r="T2110" s="2">
        <v>0</v>
      </c>
      <c r="U2110" s="2">
        <v>0</v>
      </c>
      <c r="V2110" s="2">
        <v>893.38</v>
      </c>
      <c r="W2110" s="2">
        <v>1970.03</v>
      </c>
      <c r="X2110" s="2">
        <v>0</v>
      </c>
      <c r="Y2110" s="2">
        <v>3372.91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2">
        <f>VLOOKUP(Tabla3[[#This Row],[Columna1]],Tabla5[#All],3,0)</f>
        <v>0</v>
      </c>
      <c r="AF2110" s="2">
        <v>0</v>
      </c>
      <c r="AG2110" s="2">
        <v>0</v>
      </c>
      <c r="AH2110" s="2">
        <v>0</v>
      </c>
      <c r="AI2110" s="2">
        <v>0</v>
      </c>
      <c r="AJ2110" s="2">
        <v>0</v>
      </c>
      <c r="AK2110" s="2">
        <f>VLOOKUP(Tabla3[[#This Row],[Columna1]],Tabla7[[ID]:[Monto neto de los bonos]],3,0)</f>
        <v>6382.49</v>
      </c>
      <c r="AL2110" s="2">
        <v>0</v>
      </c>
      <c r="AM2110" s="2">
        <v>0</v>
      </c>
      <c r="AN2110" s="2">
        <v>0</v>
      </c>
      <c r="AO2110" s="2">
        <v>0</v>
      </c>
      <c r="AP2110" s="2">
        <v>0</v>
      </c>
      <c r="AQ2110" s="2">
        <v>0</v>
      </c>
      <c r="AR2110" s="2">
        <v>0</v>
      </c>
      <c r="AS2110" s="2">
        <v>3901.06</v>
      </c>
      <c r="AT2110" s="2">
        <v>1950.52</v>
      </c>
      <c r="AU2110" s="2">
        <v>841.52</v>
      </c>
      <c r="AV2110" s="2">
        <v>0</v>
      </c>
      <c r="AW2110" s="1"/>
      <c r="AX2110" s="2" t="s">
        <v>422</v>
      </c>
      <c r="AY2110" s="8" t="s">
        <v>428</v>
      </c>
    </row>
    <row r="2111" spans="1:51" ht="13.15" customHeight="1" x14ac:dyDescent="0.25">
      <c r="A2111" s="7">
        <v>13866</v>
      </c>
      <c r="B2111" s="2" t="s">
        <v>1908</v>
      </c>
      <c r="C2111" s="2">
        <v>130403</v>
      </c>
      <c r="D2111" s="2" t="s">
        <v>188</v>
      </c>
      <c r="E2111" s="2" t="s">
        <v>205</v>
      </c>
      <c r="F2111" s="2" t="s">
        <v>193</v>
      </c>
      <c r="G2111" s="3">
        <v>39025</v>
      </c>
      <c r="H2111" s="1"/>
      <c r="I2111" s="2">
        <v>9717.6</v>
      </c>
      <c r="J2111" s="2">
        <v>4447.2349999999997</v>
      </c>
      <c r="K2111" s="2">
        <v>4447.2349999999997</v>
      </c>
      <c r="L2111" s="2">
        <v>3655.48</v>
      </c>
      <c r="M2111" s="1"/>
      <c r="N2111" s="5">
        <f t="shared" si="66"/>
        <v>27528.6</v>
      </c>
      <c r="O2111" s="6">
        <f t="shared" si="65"/>
        <v>20302.140000000003</v>
      </c>
      <c r="P2111" s="2">
        <v>30</v>
      </c>
      <c r="Q2111" s="2" t="s">
        <v>37</v>
      </c>
      <c r="R2111" s="2">
        <v>0</v>
      </c>
      <c r="S2111" s="2">
        <v>0</v>
      </c>
      <c r="T2111" s="2">
        <v>0</v>
      </c>
      <c r="U2111" s="2">
        <v>0</v>
      </c>
      <c r="V2111" s="2">
        <v>893.38</v>
      </c>
      <c r="W2111" s="2">
        <v>1970.03</v>
      </c>
      <c r="X2111" s="2">
        <v>0</v>
      </c>
      <c r="Y2111" s="2">
        <v>2397.64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2">
        <f>VLOOKUP(Tabla3[[#This Row],[Columna1]],Tabla5[#All],3,0)</f>
        <v>0</v>
      </c>
      <c r="AF2111" s="2">
        <v>0</v>
      </c>
      <c r="AG2111" s="2">
        <v>0</v>
      </c>
      <c r="AH2111" s="2">
        <v>0</v>
      </c>
      <c r="AI2111" s="2">
        <v>0</v>
      </c>
      <c r="AJ2111" s="2">
        <v>0</v>
      </c>
      <c r="AK2111" s="2">
        <f>VLOOKUP(Tabla3[[#This Row],[Columna1]],Tabla7[[ID]:[Monto neto de los bonos]],3,0)</f>
        <v>1970.03</v>
      </c>
      <c r="AL2111" s="2">
        <v>0</v>
      </c>
      <c r="AM2111" s="2">
        <v>0</v>
      </c>
      <c r="AN2111" s="2">
        <v>0</v>
      </c>
      <c r="AO2111" s="2">
        <v>0</v>
      </c>
      <c r="AP2111" s="2">
        <v>0</v>
      </c>
      <c r="AQ2111" s="2">
        <v>0</v>
      </c>
      <c r="AR2111" s="2">
        <v>0</v>
      </c>
      <c r="AS2111" s="2">
        <v>3474.12</v>
      </c>
      <c r="AT2111" s="2">
        <v>2316.08</v>
      </c>
      <c r="AU2111" s="2">
        <v>1436.26</v>
      </c>
      <c r="AV2111" s="2">
        <v>0</v>
      </c>
      <c r="AW2111" s="1"/>
      <c r="AX2111" s="2" t="s">
        <v>422</v>
      </c>
      <c r="AY2111" s="8" t="s">
        <v>428</v>
      </c>
    </row>
    <row r="2112" spans="1:51" ht="13.15" customHeight="1" x14ac:dyDescent="0.25">
      <c r="A2112" s="7">
        <v>23783</v>
      </c>
      <c r="B2112" s="2" t="s">
        <v>4161</v>
      </c>
      <c r="C2112" s="2">
        <v>5443403</v>
      </c>
      <c r="D2112" s="2" t="s">
        <v>188</v>
      </c>
      <c r="E2112" s="2" t="s">
        <v>205</v>
      </c>
      <c r="F2112" s="2" t="s">
        <v>193</v>
      </c>
      <c r="G2112" s="3">
        <v>44652</v>
      </c>
      <c r="H2112" s="1"/>
      <c r="I2112" s="2">
        <v>9717.6</v>
      </c>
      <c r="J2112" s="2">
        <v>4447.2349999999997</v>
      </c>
      <c r="K2112" s="2">
        <v>4447.2349999999997</v>
      </c>
      <c r="L2112" s="2">
        <v>0</v>
      </c>
      <c r="M2112" s="1"/>
      <c r="N2112" s="5">
        <f t="shared" si="66"/>
        <v>23873.119999999999</v>
      </c>
      <c r="O2112" s="6">
        <f t="shared" si="65"/>
        <v>18155.28</v>
      </c>
      <c r="P2112" s="2">
        <v>30</v>
      </c>
      <c r="Q2112" s="2" t="s">
        <v>37</v>
      </c>
      <c r="R2112" s="2">
        <v>0</v>
      </c>
      <c r="S2112" s="2">
        <v>0</v>
      </c>
      <c r="T2112" s="2">
        <v>0</v>
      </c>
      <c r="U2112" s="2">
        <v>0</v>
      </c>
      <c r="V2112" s="2">
        <v>893.38</v>
      </c>
      <c r="W2112" s="2">
        <v>1970.03</v>
      </c>
      <c r="X2112" s="2">
        <v>0</v>
      </c>
      <c r="Y2112" s="2">
        <v>2397.64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2">
        <f>VLOOKUP(Tabla3[[#This Row],[Columna1]],Tabla5[#All],3,0)</f>
        <v>0</v>
      </c>
      <c r="AF2112" s="2">
        <v>0</v>
      </c>
      <c r="AG2112" s="2">
        <v>0</v>
      </c>
      <c r="AH2112" s="2">
        <v>0</v>
      </c>
      <c r="AI2112" s="2">
        <v>0</v>
      </c>
      <c r="AJ2112" s="2">
        <v>0</v>
      </c>
      <c r="AK2112" s="2">
        <f>VLOOKUP(Tabla3[[#This Row],[Columna1]],Tabla7[[ID]:[Monto neto de los bonos]],3,0)</f>
        <v>1970.03</v>
      </c>
      <c r="AL2112" s="2">
        <v>0</v>
      </c>
      <c r="AM2112" s="2">
        <v>0</v>
      </c>
      <c r="AN2112" s="2">
        <v>0</v>
      </c>
      <c r="AO2112" s="2">
        <v>0</v>
      </c>
      <c r="AP2112" s="2">
        <v>0</v>
      </c>
      <c r="AQ2112" s="2">
        <v>0</v>
      </c>
      <c r="AR2112" s="2">
        <v>0</v>
      </c>
      <c r="AS2112" s="2">
        <v>2925.8</v>
      </c>
      <c r="AT2112" s="2">
        <v>1950.52</v>
      </c>
      <c r="AU2112" s="2">
        <v>841.52</v>
      </c>
      <c r="AV2112" s="2">
        <v>0</v>
      </c>
      <c r="AW2112" s="1"/>
      <c r="AX2112" s="2" t="s">
        <v>422</v>
      </c>
      <c r="AY2112" s="8" t="s">
        <v>428</v>
      </c>
    </row>
    <row r="2113" spans="1:51" ht="13.15" customHeight="1" x14ac:dyDescent="0.25">
      <c r="A2113" s="7">
        <v>18621</v>
      </c>
      <c r="B2113" s="2" t="s">
        <v>1909</v>
      </c>
      <c r="C2113" s="2">
        <v>362603</v>
      </c>
      <c r="D2113" s="2" t="s">
        <v>188</v>
      </c>
      <c r="E2113" s="2" t="s">
        <v>203</v>
      </c>
      <c r="F2113" s="2" t="s">
        <v>193</v>
      </c>
      <c r="G2113" s="3">
        <v>41835</v>
      </c>
      <c r="H2113" s="1"/>
      <c r="I2113" s="2">
        <v>9717.6</v>
      </c>
      <c r="J2113" s="2">
        <v>4447.2349999999997</v>
      </c>
      <c r="K2113" s="2">
        <v>4447.2349999999997</v>
      </c>
      <c r="L2113" s="2">
        <v>3149.31</v>
      </c>
      <c r="M2113" s="1"/>
      <c r="N2113" s="5">
        <f t="shared" si="66"/>
        <v>27022.43</v>
      </c>
      <c r="O2113" s="6">
        <f t="shared" si="65"/>
        <v>20013.23</v>
      </c>
      <c r="P2113" s="2">
        <v>30</v>
      </c>
      <c r="Q2113" s="2" t="s">
        <v>37</v>
      </c>
      <c r="R2113" s="2">
        <v>0</v>
      </c>
      <c r="S2113" s="2">
        <v>0</v>
      </c>
      <c r="T2113" s="2">
        <v>0</v>
      </c>
      <c r="U2113" s="2">
        <v>0</v>
      </c>
      <c r="V2113" s="2">
        <v>893.38</v>
      </c>
      <c r="W2113" s="2">
        <v>1970.03</v>
      </c>
      <c r="X2113" s="2">
        <v>0</v>
      </c>
      <c r="Y2113" s="2">
        <v>2397.64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2">
        <f>VLOOKUP(Tabla3[[#This Row],[Columna1]],Tabla5[#All],3,0)</f>
        <v>0</v>
      </c>
      <c r="AF2113" s="2">
        <v>0</v>
      </c>
      <c r="AG2113" s="2">
        <v>0</v>
      </c>
      <c r="AH2113" s="2">
        <v>0</v>
      </c>
      <c r="AI2113" s="2">
        <v>0</v>
      </c>
      <c r="AJ2113" s="2">
        <v>0</v>
      </c>
      <c r="AK2113" s="2">
        <f>VLOOKUP(Tabla3[[#This Row],[Columna1]],Tabla7[[ID]:[Monto neto de los bonos]],3,0)</f>
        <v>1970.03</v>
      </c>
      <c r="AL2113" s="2">
        <v>0</v>
      </c>
      <c r="AM2113" s="2">
        <v>0</v>
      </c>
      <c r="AN2113" s="2">
        <v>0</v>
      </c>
      <c r="AO2113" s="2">
        <v>0</v>
      </c>
      <c r="AP2113" s="2">
        <v>0</v>
      </c>
      <c r="AQ2113" s="2">
        <v>0</v>
      </c>
      <c r="AR2113" s="2">
        <v>0</v>
      </c>
      <c r="AS2113" s="2">
        <v>3398.2</v>
      </c>
      <c r="AT2113" s="2">
        <v>2265.46</v>
      </c>
      <c r="AU2113" s="2">
        <v>1345.54</v>
      </c>
      <c r="AV2113" s="2">
        <v>0</v>
      </c>
      <c r="AW2113" s="1"/>
      <c r="AX2113" s="2" t="s">
        <v>422</v>
      </c>
      <c r="AY2113" s="8" t="s">
        <v>428</v>
      </c>
    </row>
    <row r="2114" spans="1:51" ht="13.15" customHeight="1" x14ac:dyDescent="0.25">
      <c r="A2114" s="7">
        <v>16765</v>
      </c>
      <c r="B2114" s="2" t="s">
        <v>4053</v>
      </c>
      <c r="C2114" s="2">
        <v>262503</v>
      </c>
      <c r="D2114" s="2" t="s">
        <v>188</v>
      </c>
      <c r="E2114" s="2" t="s">
        <v>190</v>
      </c>
      <c r="F2114" s="2" t="s">
        <v>191</v>
      </c>
      <c r="G2114" s="3">
        <v>40756</v>
      </c>
      <c r="H2114" s="1"/>
      <c r="I2114" s="2">
        <v>9708.5300000000007</v>
      </c>
      <c r="J2114" s="2">
        <v>4443.09</v>
      </c>
      <c r="K2114" s="2">
        <v>4443.09</v>
      </c>
      <c r="L2114" s="2">
        <v>2643.73</v>
      </c>
      <c r="M2114" s="1"/>
      <c r="N2114" s="5">
        <f t="shared" si="66"/>
        <v>25163.4</v>
      </c>
      <c r="O2114" s="6">
        <f t="shared" ref="O2114:O2177" si="67">N2114-AS2114-AT2114-AU2114</f>
        <v>18377.420000000002</v>
      </c>
      <c r="P2114" s="2">
        <v>30</v>
      </c>
      <c r="Q2114" s="2" t="s">
        <v>37</v>
      </c>
      <c r="R2114" s="2">
        <v>0</v>
      </c>
      <c r="S2114" s="2">
        <v>0</v>
      </c>
      <c r="T2114" s="2">
        <v>0</v>
      </c>
      <c r="U2114" s="2">
        <v>0</v>
      </c>
      <c r="V2114" s="2">
        <v>892.56</v>
      </c>
      <c r="W2114" s="2">
        <v>3032.4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2">
        <f>VLOOKUP(Tabla3[[#This Row],[Columna1]],Tabla5[#All],3,0)</f>
        <v>0</v>
      </c>
      <c r="AF2114" s="2">
        <v>0</v>
      </c>
      <c r="AG2114" s="2">
        <v>0</v>
      </c>
      <c r="AH2114" s="2">
        <v>0</v>
      </c>
      <c r="AI2114" s="2">
        <v>0</v>
      </c>
      <c r="AJ2114" s="2">
        <v>0</v>
      </c>
      <c r="AK2114" s="2">
        <f>VLOOKUP(Tabla3[[#This Row],[Columna1]],Tabla7[[ID]:[Monto neto de los bonos]],3,0)</f>
        <v>3032.4</v>
      </c>
      <c r="AL2114" s="2">
        <v>0</v>
      </c>
      <c r="AM2114" s="2">
        <v>0</v>
      </c>
      <c r="AN2114" s="2">
        <v>0</v>
      </c>
      <c r="AO2114" s="2">
        <v>0</v>
      </c>
      <c r="AP2114" s="2">
        <v>0</v>
      </c>
      <c r="AQ2114" s="2">
        <v>0</v>
      </c>
      <c r="AR2114" s="2">
        <v>0</v>
      </c>
      <c r="AS2114" s="2">
        <v>3319.68</v>
      </c>
      <c r="AT2114" s="2">
        <v>2213.12</v>
      </c>
      <c r="AU2114" s="2">
        <v>1253.18</v>
      </c>
      <c r="AV2114" s="2">
        <v>0</v>
      </c>
      <c r="AW2114" s="1"/>
      <c r="AX2114" s="2" t="s">
        <v>422</v>
      </c>
      <c r="AY2114" s="8" t="s">
        <v>423</v>
      </c>
    </row>
    <row r="2115" spans="1:51" ht="13.15" customHeight="1" x14ac:dyDescent="0.25">
      <c r="A2115" s="7">
        <v>15538</v>
      </c>
      <c r="B2115" s="2" t="s">
        <v>1910</v>
      </c>
      <c r="C2115" s="2">
        <v>188803</v>
      </c>
      <c r="D2115" s="2" t="s">
        <v>188</v>
      </c>
      <c r="E2115" s="2" t="s">
        <v>205</v>
      </c>
      <c r="F2115" s="2" t="s">
        <v>193</v>
      </c>
      <c r="G2115" s="3">
        <v>41974</v>
      </c>
      <c r="H2115" s="1"/>
      <c r="I2115" s="2">
        <v>9717.6</v>
      </c>
      <c r="J2115" s="2">
        <v>4447.2349999999997</v>
      </c>
      <c r="K2115" s="2">
        <v>4447.2349999999997</v>
      </c>
      <c r="L2115" s="2">
        <v>3149.31</v>
      </c>
      <c r="M2115" s="1"/>
      <c r="N2115" s="5">
        <f t="shared" si="66"/>
        <v>27022.43</v>
      </c>
      <c r="O2115" s="6">
        <f t="shared" si="67"/>
        <v>20013.23</v>
      </c>
      <c r="P2115" s="2">
        <v>30</v>
      </c>
      <c r="Q2115" s="2" t="s">
        <v>37</v>
      </c>
      <c r="R2115" s="2">
        <v>0</v>
      </c>
      <c r="S2115" s="2">
        <v>0</v>
      </c>
      <c r="T2115" s="2">
        <v>0</v>
      </c>
      <c r="U2115" s="2">
        <v>0</v>
      </c>
      <c r="V2115" s="2">
        <v>893.38</v>
      </c>
      <c r="W2115" s="2">
        <v>1970.03</v>
      </c>
      <c r="X2115" s="2">
        <v>0</v>
      </c>
      <c r="Y2115" s="2">
        <v>2397.64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2">
        <f>VLOOKUP(Tabla3[[#This Row],[Columna1]],Tabla5[#All],3,0)</f>
        <v>0</v>
      </c>
      <c r="AF2115" s="2">
        <v>0</v>
      </c>
      <c r="AG2115" s="2">
        <v>0</v>
      </c>
      <c r="AH2115" s="2">
        <v>0</v>
      </c>
      <c r="AI2115" s="2">
        <v>0</v>
      </c>
      <c r="AJ2115" s="2">
        <v>0</v>
      </c>
      <c r="AK2115" s="2">
        <f>VLOOKUP(Tabla3[[#This Row],[Columna1]],Tabla7[[ID]:[Monto neto de los bonos]],3,0)</f>
        <v>1970.03</v>
      </c>
      <c r="AL2115" s="2">
        <v>0</v>
      </c>
      <c r="AM2115" s="2">
        <v>0</v>
      </c>
      <c r="AN2115" s="2">
        <v>0</v>
      </c>
      <c r="AO2115" s="2">
        <v>0</v>
      </c>
      <c r="AP2115" s="2">
        <v>0</v>
      </c>
      <c r="AQ2115" s="2">
        <v>0</v>
      </c>
      <c r="AR2115" s="2">
        <v>0</v>
      </c>
      <c r="AS2115" s="2">
        <v>3398.2</v>
      </c>
      <c r="AT2115" s="2">
        <v>2265.46</v>
      </c>
      <c r="AU2115" s="2">
        <v>1345.54</v>
      </c>
      <c r="AV2115" s="2">
        <v>0</v>
      </c>
      <c r="AW2115" s="1"/>
      <c r="AX2115" s="2" t="s">
        <v>422</v>
      </c>
      <c r="AY2115" s="8" t="s">
        <v>428</v>
      </c>
    </row>
    <row r="2116" spans="1:51" ht="13.15" customHeight="1" x14ac:dyDescent="0.25">
      <c r="A2116" s="7">
        <v>17013</v>
      </c>
      <c r="B2116" s="2" t="s">
        <v>1911</v>
      </c>
      <c r="C2116" s="2">
        <v>273203</v>
      </c>
      <c r="D2116" s="2" t="s">
        <v>188</v>
      </c>
      <c r="E2116" s="2" t="s">
        <v>199</v>
      </c>
      <c r="F2116" s="2" t="s">
        <v>193</v>
      </c>
      <c r="G2116" s="3">
        <v>40955</v>
      </c>
      <c r="H2116" s="1"/>
      <c r="I2116" s="2">
        <v>9717.6</v>
      </c>
      <c r="J2116" s="2">
        <v>4447.2349999999997</v>
      </c>
      <c r="K2116" s="2">
        <v>4447.2349999999997</v>
      </c>
      <c r="L2116" s="2">
        <v>2831.46</v>
      </c>
      <c r="M2116" s="1"/>
      <c r="N2116" s="5">
        <f t="shared" si="66"/>
        <v>32704.579999999998</v>
      </c>
      <c r="O2116" s="6">
        <f t="shared" si="67"/>
        <v>25831.799999999996</v>
      </c>
      <c r="P2116" s="2">
        <v>30</v>
      </c>
      <c r="Q2116" s="2" t="s">
        <v>37</v>
      </c>
      <c r="R2116" s="2">
        <v>0</v>
      </c>
      <c r="S2116" s="2">
        <v>0</v>
      </c>
      <c r="T2116" s="2">
        <v>0</v>
      </c>
      <c r="U2116" s="2">
        <v>0</v>
      </c>
      <c r="V2116" s="2">
        <v>893.38</v>
      </c>
      <c r="W2116" s="2">
        <v>1970.03</v>
      </c>
      <c r="X2116" s="2">
        <v>0</v>
      </c>
      <c r="Y2116" s="2">
        <v>2397.64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2">
        <f>VLOOKUP(Tabla3[[#This Row],[Columna1]],Tabla5[#All],3,0)</f>
        <v>0</v>
      </c>
      <c r="AF2116" s="2">
        <v>0</v>
      </c>
      <c r="AG2116" s="2">
        <v>6000</v>
      </c>
      <c r="AH2116" s="2">
        <v>0</v>
      </c>
      <c r="AI2116" s="2">
        <v>0</v>
      </c>
      <c r="AJ2116" s="2">
        <v>0</v>
      </c>
      <c r="AK2116" s="2">
        <f>VLOOKUP(Tabla3[[#This Row],[Columna1]],Tabla7[[ID]:[Monto neto de los bonos]],3,0)</f>
        <v>7970.03</v>
      </c>
      <c r="AL2116" s="2">
        <v>0</v>
      </c>
      <c r="AM2116" s="2">
        <v>0</v>
      </c>
      <c r="AN2116" s="2">
        <v>0</v>
      </c>
      <c r="AO2116" s="2">
        <v>0</v>
      </c>
      <c r="AP2116" s="2">
        <v>0</v>
      </c>
      <c r="AQ2116" s="2">
        <v>0</v>
      </c>
      <c r="AR2116" s="2">
        <v>0</v>
      </c>
      <c r="AS2116" s="2">
        <v>3350.52</v>
      </c>
      <c r="AT2116" s="2">
        <v>2233.6799999999998</v>
      </c>
      <c r="AU2116" s="2">
        <v>1288.58</v>
      </c>
      <c r="AV2116" s="2">
        <v>0</v>
      </c>
      <c r="AW2116" s="1"/>
      <c r="AX2116" s="2" t="s">
        <v>422</v>
      </c>
      <c r="AY2116" s="8" t="s">
        <v>428</v>
      </c>
    </row>
    <row r="2117" spans="1:51" ht="13.15" customHeight="1" x14ac:dyDescent="0.25">
      <c r="A2117" s="7">
        <v>21295</v>
      </c>
      <c r="B2117" s="2" t="s">
        <v>1912</v>
      </c>
      <c r="C2117" s="2">
        <v>2639903</v>
      </c>
      <c r="D2117" s="2" t="s">
        <v>188</v>
      </c>
      <c r="E2117" s="2" t="s">
        <v>195</v>
      </c>
      <c r="F2117" s="2" t="s">
        <v>41</v>
      </c>
      <c r="G2117" s="3">
        <v>43222</v>
      </c>
      <c r="H2117" s="1"/>
      <c r="I2117" s="2">
        <v>8542.57</v>
      </c>
      <c r="J2117" s="2">
        <v>2234.4899999999998</v>
      </c>
      <c r="K2117" s="2">
        <v>2234.4899999999998</v>
      </c>
      <c r="L2117" s="2">
        <v>1182.26</v>
      </c>
      <c r="M2117" s="1"/>
      <c r="N2117" s="5">
        <f t="shared" si="66"/>
        <v>16061.25</v>
      </c>
      <c r="O2117" s="6">
        <f t="shared" si="67"/>
        <v>13715.650000000001</v>
      </c>
      <c r="P2117" s="2">
        <v>30</v>
      </c>
      <c r="Q2117" s="2" t="s">
        <v>37</v>
      </c>
      <c r="R2117" s="2">
        <v>0</v>
      </c>
      <c r="S2117" s="2">
        <v>0</v>
      </c>
      <c r="T2117" s="2">
        <v>0</v>
      </c>
      <c r="U2117" s="2">
        <v>0</v>
      </c>
      <c r="V2117" s="2">
        <v>867.44</v>
      </c>
      <c r="W2117" s="2">
        <v>0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1000</v>
      </c>
      <c r="AE2117" s="2">
        <f>VLOOKUP(Tabla3[[#This Row],[Columna1]],Tabla5[#All],3,0)</f>
        <v>1000</v>
      </c>
      <c r="AF2117" s="2">
        <v>0</v>
      </c>
      <c r="AG2117" s="2">
        <v>0</v>
      </c>
      <c r="AH2117" s="2">
        <v>0</v>
      </c>
      <c r="AI2117" s="2">
        <v>0</v>
      </c>
      <c r="AJ2117" s="2">
        <v>0</v>
      </c>
      <c r="AK2117" s="2">
        <f>VLOOKUP(Tabla3[[#This Row],[Columna1]],Tabla7[[ID]:[Monto neto de los bonos]],3,0)</f>
        <v>0</v>
      </c>
      <c r="AL2117" s="2">
        <v>0</v>
      </c>
      <c r="AM2117" s="2">
        <v>0</v>
      </c>
      <c r="AN2117" s="2">
        <v>0</v>
      </c>
      <c r="AO2117" s="2">
        <v>0</v>
      </c>
      <c r="AP2117" s="2">
        <v>0</v>
      </c>
      <c r="AQ2117" s="2">
        <v>0</v>
      </c>
      <c r="AR2117" s="2">
        <v>0</v>
      </c>
      <c r="AS2117" s="2">
        <v>0</v>
      </c>
      <c r="AT2117" s="2">
        <v>1506.12</v>
      </c>
      <c r="AU2117" s="2">
        <v>839.48</v>
      </c>
      <c r="AV2117" s="2">
        <v>0</v>
      </c>
      <c r="AW2117" s="1"/>
      <c r="AX2117" s="2" t="s">
        <v>422</v>
      </c>
      <c r="AY2117" s="8" t="s">
        <v>423</v>
      </c>
    </row>
    <row r="2118" spans="1:51" ht="13.15" customHeight="1" x14ac:dyDescent="0.25">
      <c r="A2118" s="7">
        <v>19482</v>
      </c>
      <c r="B2118" s="2" t="s">
        <v>1913</v>
      </c>
      <c r="C2118" s="2">
        <v>535403</v>
      </c>
      <c r="D2118" s="2" t="s">
        <v>188</v>
      </c>
      <c r="E2118" s="2" t="s">
        <v>192</v>
      </c>
      <c r="F2118" s="2" t="s">
        <v>193</v>
      </c>
      <c r="G2118" s="3">
        <v>42391</v>
      </c>
      <c r="H2118" s="1"/>
      <c r="I2118" s="2">
        <v>9717.6</v>
      </c>
      <c r="J2118" s="2">
        <v>4447.2349999999997</v>
      </c>
      <c r="K2118" s="2">
        <v>4447.2349999999997</v>
      </c>
      <c r="L2118" s="2">
        <v>1505.23</v>
      </c>
      <c r="M2118" s="1"/>
      <c r="N2118" s="5">
        <f t="shared" si="66"/>
        <v>25378.35</v>
      </c>
      <c r="O2118" s="6">
        <f t="shared" si="67"/>
        <v>19062.149999999994</v>
      </c>
      <c r="P2118" s="2">
        <v>30</v>
      </c>
      <c r="Q2118" s="2" t="s">
        <v>37</v>
      </c>
      <c r="R2118" s="2">
        <v>0</v>
      </c>
      <c r="S2118" s="2">
        <v>0</v>
      </c>
      <c r="T2118" s="2">
        <v>0</v>
      </c>
      <c r="U2118" s="2">
        <v>0</v>
      </c>
      <c r="V2118" s="2">
        <v>893.38</v>
      </c>
      <c r="W2118" s="2">
        <v>1970.03</v>
      </c>
      <c r="X2118" s="2">
        <v>0</v>
      </c>
      <c r="Y2118" s="2">
        <v>2397.64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2">
        <f>VLOOKUP(Tabla3[[#This Row],[Columna1]],Tabla5[#All],3,0)</f>
        <v>0</v>
      </c>
      <c r="AF2118" s="2">
        <v>0</v>
      </c>
      <c r="AG2118" s="2">
        <v>0</v>
      </c>
      <c r="AH2118" s="2">
        <v>0</v>
      </c>
      <c r="AI2118" s="2">
        <v>0</v>
      </c>
      <c r="AJ2118" s="2">
        <v>0</v>
      </c>
      <c r="AK2118" s="2">
        <f>VLOOKUP(Tabla3[[#This Row],[Columna1]],Tabla7[[ID]:[Monto neto de los bonos]],3,0)</f>
        <v>1970.03</v>
      </c>
      <c r="AL2118" s="2">
        <v>0</v>
      </c>
      <c r="AM2118" s="2">
        <v>0</v>
      </c>
      <c r="AN2118" s="2">
        <v>0</v>
      </c>
      <c r="AO2118" s="2">
        <v>0</v>
      </c>
      <c r="AP2118" s="2">
        <v>0</v>
      </c>
      <c r="AQ2118" s="2">
        <v>0</v>
      </c>
      <c r="AR2118" s="2">
        <v>0</v>
      </c>
      <c r="AS2118" s="2">
        <v>3151.58</v>
      </c>
      <c r="AT2118" s="2">
        <v>2101.06</v>
      </c>
      <c r="AU2118" s="2">
        <v>1063.56</v>
      </c>
      <c r="AV2118" s="2">
        <v>0</v>
      </c>
      <c r="AW2118" s="1"/>
      <c r="AX2118" s="2" t="s">
        <v>422</v>
      </c>
      <c r="AY2118" s="8" t="s">
        <v>428</v>
      </c>
    </row>
    <row r="2119" spans="1:51" ht="13.15" customHeight="1" x14ac:dyDescent="0.25">
      <c r="A2119" s="7">
        <v>17584</v>
      </c>
      <c r="B2119" s="2" t="s">
        <v>1914</v>
      </c>
      <c r="C2119" s="2">
        <v>223403</v>
      </c>
      <c r="D2119" s="2" t="s">
        <v>188</v>
      </c>
      <c r="E2119" s="2" t="s">
        <v>208</v>
      </c>
      <c r="F2119" s="2" t="s">
        <v>193</v>
      </c>
      <c r="G2119" s="3">
        <v>41349</v>
      </c>
      <c r="H2119" s="1"/>
      <c r="I2119" s="2">
        <v>9717.6</v>
      </c>
      <c r="J2119" s="2">
        <v>4447.2349999999997</v>
      </c>
      <c r="K2119" s="2">
        <v>4447.2349999999997</v>
      </c>
      <c r="L2119" s="2">
        <v>2967.08</v>
      </c>
      <c r="M2119" s="1"/>
      <c r="N2119" s="5">
        <f t="shared" si="66"/>
        <v>26840.2</v>
      </c>
      <c r="O2119" s="6">
        <f t="shared" si="67"/>
        <v>19909.199999999997</v>
      </c>
      <c r="P2119" s="2">
        <v>30</v>
      </c>
      <c r="Q2119" s="2" t="s">
        <v>37</v>
      </c>
      <c r="R2119" s="2">
        <v>0</v>
      </c>
      <c r="S2119" s="2">
        <v>0</v>
      </c>
      <c r="T2119" s="2">
        <v>0</v>
      </c>
      <c r="U2119" s="2">
        <v>0</v>
      </c>
      <c r="V2119" s="2">
        <v>893.38</v>
      </c>
      <c r="W2119" s="2">
        <v>1970.03</v>
      </c>
      <c r="X2119" s="2">
        <v>0</v>
      </c>
      <c r="Y2119" s="2">
        <v>2397.64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2">
        <f>VLOOKUP(Tabla3[[#This Row],[Columna1]],Tabla5[#All],3,0)</f>
        <v>0</v>
      </c>
      <c r="AF2119" s="2">
        <v>0</v>
      </c>
      <c r="AG2119" s="2">
        <v>0</v>
      </c>
      <c r="AH2119" s="2">
        <v>0</v>
      </c>
      <c r="AI2119" s="2">
        <v>0</v>
      </c>
      <c r="AJ2119" s="2">
        <v>0</v>
      </c>
      <c r="AK2119" s="2">
        <f>VLOOKUP(Tabla3[[#This Row],[Columna1]],Tabla7[[ID]:[Monto neto de los bonos]],3,0)</f>
        <v>1970.03</v>
      </c>
      <c r="AL2119" s="2">
        <v>0</v>
      </c>
      <c r="AM2119" s="2">
        <v>0</v>
      </c>
      <c r="AN2119" s="2">
        <v>0</v>
      </c>
      <c r="AO2119" s="2">
        <v>0</v>
      </c>
      <c r="AP2119" s="2">
        <v>0</v>
      </c>
      <c r="AQ2119" s="2">
        <v>0</v>
      </c>
      <c r="AR2119" s="2">
        <v>0</v>
      </c>
      <c r="AS2119" s="2">
        <v>3370.86</v>
      </c>
      <c r="AT2119" s="2">
        <v>2247.2399999999998</v>
      </c>
      <c r="AU2119" s="2">
        <v>1312.9</v>
      </c>
      <c r="AV2119" s="2">
        <v>0</v>
      </c>
      <c r="AW2119" s="1"/>
      <c r="AX2119" s="2" t="s">
        <v>422</v>
      </c>
      <c r="AY2119" s="8" t="s">
        <v>428</v>
      </c>
    </row>
    <row r="2120" spans="1:51" ht="13.15" customHeight="1" x14ac:dyDescent="0.25">
      <c r="A2120" s="7">
        <v>19581</v>
      </c>
      <c r="B2120" s="2" t="s">
        <v>1915</v>
      </c>
      <c r="C2120" s="2">
        <v>729203</v>
      </c>
      <c r="D2120" s="2" t="s">
        <v>188</v>
      </c>
      <c r="E2120" s="2" t="s">
        <v>197</v>
      </c>
      <c r="F2120" s="2" t="s">
        <v>42</v>
      </c>
      <c r="G2120" s="3">
        <v>42465</v>
      </c>
      <c r="H2120" s="1"/>
      <c r="I2120" s="2">
        <v>9836.7099999999991</v>
      </c>
      <c r="J2120" s="2">
        <v>3056.2150000000001</v>
      </c>
      <c r="K2120" s="2">
        <v>3056.2150000000001</v>
      </c>
      <c r="L2120" s="2">
        <v>1265.76</v>
      </c>
      <c r="M2120" s="1"/>
      <c r="N2120" s="5">
        <f t="shared" si="66"/>
        <v>18278.179999999997</v>
      </c>
      <c r="O2120" s="6">
        <f t="shared" si="67"/>
        <v>15378.879999999997</v>
      </c>
      <c r="P2120" s="2">
        <v>30</v>
      </c>
      <c r="Q2120" s="2" t="s">
        <v>37</v>
      </c>
      <c r="R2120" s="2">
        <v>0</v>
      </c>
      <c r="S2120" s="2">
        <v>0</v>
      </c>
      <c r="T2120" s="2">
        <v>0</v>
      </c>
      <c r="U2120" s="2">
        <v>0</v>
      </c>
      <c r="V2120" s="2">
        <v>1063.28</v>
      </c>
      <c r="W2120" s="2">
        <v>0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2">
        <f>VLOOKUP(Tabla3[[#This Row],[Columna1]],Tabla5[#All],3,0)</f>
        <v>0</v>
      </c>
      <c r="AF2120" s="2">
        <v>0</v>
      </c>
      <c r="AG2120" s="2">
        <v>0</v>
      </c>
      <c r="AH2120" s="2">
        <v>0</v>
      </c>
      <c r="AI2120" s="2">
        <v>0</v>
      </c>
      <c r="AJ2120" s="2">
        <v>0</v>
      </c>
      <c r="AK2120" s="2">
        <f>VLOOKUP(Tabla3[[#This Row],[Columna1]],Tabla7[[ID]:[Monto neto de los bonos]],3,0)</f>
        <v>0</v>
      </c>
      <c r="AL2120" s="2">
        <v>0</v>
      </c>
      <c r="AM2120" s="2">
        <v>0</v>
      </c>
      <c r="AN2120" s="2">
        <v>0</v>
      </c>
      <c r="AO2120" s="2">
        <v>0</v>
      </c>
      <c r="AP2120" s="2">
        <v>0</v>
      </c>
      <c r="AQ2120" s="2">
        <v>0</v>
      </c>
      <c r="AR2120" s="2">
        <v>0</v>
      </c>
      <c r="AS2120" s="2">
        <v>0</v>
      </c>
      <c r="AT2120" s="2">
        <v>1827.82</v>
      </c>
      <c r="AU2120" s="2">
        <v>1071.48</v>
      </c>
      <c r="AV2120" s="2">
        <v>0</v>
      </c>
      <c r="AW2120" s="1"/>
      <c r="AX2120" s="2" t="s">
        <v>422</v>
      </c>
      <c r="AY2120" s="8" t="s">
        <v>423</v>
      </c>
    </row>
    <row r="2121" spans="1:51" ht="13.15" customHeight="1" x14ac:dyDescent="0.25">
      <c r="A2121" s="7">
        <v>91850</v>
      </c>
      <c r="B2121" s="2" t="s">
        <v>1916</v>
      </c>
      <c r="C2121" s="2">
        <v>399503</v>
      </c>
      <c r="D2121" s="2" t="s">
        <v>188</v>
      </c>
      <c r="E2121" s="2" t="s">
        <v>190</v>
      </c>
      <c r="F2121" s="2" t="s">
        <v>216</v>
      </c>
      <c r="G2121" s="3">
        <v>36892</v>
      </c>
      <c r="H2121" s="1"/>
      <c r="I2121" s="2">
        <v>11612.32</v>
      </c>
      <c r="J2121" s="2">
        <v>4273.5050000000001</v>
      </c>
      <c r="K2121" s="2">
        <v>4273.5050000000001</v>
      </c>
      <c r="L2121" s="2">
        <v>3950.13</v>
      </c>
      <c r="M2121" s="1"/>
      <c r="N2121" s="5">
        <f t="shared" si="66"/>
        <v>28109.520000000004</v>
      </c>
      <c r="O2121" s="6">
        <f t="shared" si="67"/>
        <v>18701.640000000003</v>
      </c>
      <c r="P2121" s="2">
        <v>30</v>
      </c>
      <c r="Q2121" s="2" t="s">
        <v>37</v>
      </c>
      <c r="R2121" s="2">
        <v>0</v>
      </c>
      <c r="S2121" s="2">
        <v>0</v>
      </c>
      <c r="T2121" s="2">
        <v>0</v>
      </c>
      <c r="U2121" s="2">
        <v>0</v>
      </c>
      <c r="V2121" s="2">
        <v>967.66</v>
      </c>
      <c r="W2121" s="2">
        <v>3032.4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2">
        <f>VLOOKUP(Tabla3[[#This Row],[Columna1]],Tabla5[#All],3,0)</f>
        <v>0</v>
      </c>
      <c r="AF2121" s="2">
        <v>0</v>
      </c>
      <c r="AG2121" s="2">
        <v>0</v>
      </c>
      <c r="AH2121" s="2">
        <v>0</v>
      </c>
      <c r="AI2121" s="2">
        <v>0</v>
      </c>
      <c r="AJ2121" s="2">
        <v>0</v>
      </c>
      <c r="AK2121" s="2">
        <f>VLOOKUP(Tabla3[[#This Row],[Columna1]],Tabla7[[ID]:[Monto neto de los bonos]],3,0)</f>
        <v>3032.4</v>
      </c>
      <c r="AL2121" s="2">
        <v>875</v>
      </c>
      <c r="AM2121" s="2">
        <v>0</v>
      </c>
      <c r="AN2121" s="2">
        <v>0</v>
      </c>
      <c r="AO2121" s="2">
        <v>0</v>
      </c>
      <c r="AP2121" s="2">
        <v>0</v>
      </c>
      <c r="AQ2121" s="4">
        <v>1125</v>
      </c>
      <c r="AR2121" s="2">
        <v>0</v>
      </c>
      <c r="AS2121" s="2">
        <v>5015.4399999999996</v>
      </c>
      <c r="AT2121" s="2">
        <v>2507.7199999999998</v>
      </c>
      <c r="AU2121" s="2">
        <v>1884.72</v>
      </c>
      <c r="AV2121" s="2">
        <v>0</v>
      </c>
      <c r="AW2121" s="1"/>
      <c r="AX2121" s="2" t="s">
        <v>422</v>
      </c>
      <c r="AY2121" s="8" t="s">
        <v>423</v>
      </c>
    </row>
    <row r="2122" spans="1:51" ht="13.15" customHeight="1" x14ac:dyDescent="0.25">
      <c r="A2122" s="7">
        <v>19045</v>
      </c>
      <c r="B2122" s="2" t="s">
        <v>1917</v>
      </c>
      <c r="C2122" s="2">
        <v>308903</v>
      </c>
      <c r="D2122" s="2" t="s">
        <v>188</v>
      </c>
      <c r="E2122" s="2" t="s">
        <v>208</v>
      </c>
      <c r="F2122" s="2" t="s">
        <v>193</v>
      </c>
      <c r="G2122" s="3">
        <v>42087</v>
      </c>
      <c r="H2122" s="1"/>
      <c r="I2122" s="2">
        <v>9717.6</v>
      </c>
      <c r="J2122" s="2">
        <v>4447.2349999999997</v>
      </c>
      <c r="K2122" s="2">
        <v>4447.2349999999997</v>
      </c>
      <c r="L2122" s="2">
        <v>3387.79</v>
      </c>
      <c r="M2122" s="1"/>
      <c r="N2122" s="5">
        <f t="shared" si="66"/>
        <v>28280.54</v>
      </c>
      <c r="O2122" s="6">
        <f t="shared" si="67"/>
        <v>21777.07</v>
      </c>
      <c r="P2122" s="2">
        <v>30</v>
      </c>
      <c r="Q2122" s="2" t="s">
        <v>37</v>
      </c>
      <c r="R2122" s="2">
        <v>0</v>
      </c>
      <c r="S2122" s="2">
        <v>0</v>
      </c>
      <c r="T2122" s="2">
        <v>0</v>
      </c>
      <c r="U2122" s="2">
        <v>0</v>
      </c>
      <c r="V2122" s="2">
        <v>893.38</v>
      </c>
      <c r="W2122" s="2">
        <v>1970.03</v>
      </c>
      <c r="X2122" s="2">
        <v>0</v>
      </c>
      <c r="Y2122" s="2">
        <v>2397.64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2">
        <f>VLOOKUP(Tabla3[[#This Row],[Columna1]],Tabla5[#All],3,0)</f>
        <v>0</v>
      </c>
      <c r="AF2122" s="2">
        <v>0</v>
      </c>
      <c r="AG2122" s="2">
        <v>1019.63</v>
      </c>
      <c r="AH2122" s="2">
        <v>0</v>
      </c>
      <c r="AI2122" s="2">
        <v>0</v>
      </c>
      <c r="AJ2122" s="2">
        <v>0</v>
      </c>
      <c r="AK2122" s="2">
        <f>VLOOKUP(Tabla3[[#This Row],[Columna1]],Tabla7[[ID]:[Monto neto de los bonos]],3,0)</f>
        <v>2989.66</v>
      </c>
      <c r="AL2122" s="2">
        <v>0</v>
      </c>
      <c r="AM2122" s="2">
        <v>0</v>
      </c>
      <c r="AN2122" s="2">
        <v>0</v>
      </c>
      <c r="AO2122" s="2">
        <v>0</v>
      </c>
      <c r="AP2122" s="2">
        <v>0</v>
      </c>
      <c r="AQ2122" s="2">
        <v>0</v>
      </c>
      <c r="AR2122" s="2">
        <v>0</v>
      </c>
      <c r="AS2122" s="2">
        <v>3219</v>
      </c>
      <c r="AT2122" s="2">
        <v>2146</v>
      </c>
      <c r="AU2122" s="2">
        <v>1138.47</v>
      </c>
      <c r="AV2122" s="2">
        <v>0</v>
      </c>
      <c r="AW2122" s="1"/>
      <c r="AX2122" s="2" t="s">
        <v>422</v>
      </c>
      <c r="AY2122" s="8" t="s">
        <v>428</v>
      </c>
    </row>
    <row r="2123" spans="1:51" ht="13.15" customHeight="1" x14ac:dyDescent="0.25">
      <c r="A2123" s="7">
        <v>22693</v>
      </c>
      <c r="B2123" s="2" t="s">
        <v>1918</v>
      </c>
      <c r="C2123" s="2">
        <v>4541203</v>
      </c>
      <c r="D2123" s="2" t="s">
        <v>188</v>
      </c>
      <c r="E2123" s="2" t="s">
        <v>200</v>
      </c>
      <c r="F2123" s="2" t="s">
        <v>193</v>
      </c>
      <c r="G2123" s="3">
        <v>45338</v>
      </c>
      <c r="H2123" s="1"/>
      <c r="I2123" s="2">
        <v>9717.6</v>
      </c>
      <c r="J2123" s="2">
        <v>4447.2349999999997</v>
      </c>
      <c r="K2123" s="2">
        <v>4447.2349999999997</v>
      </c>
      <c r="L2123" s="2">
        <v>0</v>
      </c>
      <c r="M2123" s="1"/>
      <c r="N2123" s="5">
        <f t="shared" si="66"/>
        <v>24848.39</v>
      </c>
      <c r="O2123" s="6">
        <f t="shared" si="67"/>
        <v>18155.289999999997</v>
      </c>
      <c r="P2123" s="2">
        <v>30</v>
      </c>
      <c r="Q2123" s="2" t="s">
        <v>37</v>
      </c>
      <c r="R2123" s="2">
        <v>0</v>
      </c>
      <c r="S2123" s="2">
        <v>0</v>
      </c>
      <c r="T2123" s="2">
        <v>0</v>
      </c>
      <c r="U2123" s="2">
        <v>0</v>
      </c>
      <c r="V2123" s="2">
        <v>893.38</v>
      </c>
      <c r="W2123" s="2">
        <v>1970.03</v>
      </c>
      <c r="X2123" s="2">
        <v>0</v>
      </c>
      <c r="Y2123" s="2">
        <v>3372.91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2">
        <f>VLOOKUP(Tabla3[[#This Row],[Columna1]],Tabla5[#All],3,0)</f>
        <v>0</v>
      </c>
      <c r="AF2123" s="2">
        <v>0</v>
      </c>
      <c r="AG2123" s="2">
        <v>0</v>
      </c>
      <c r="AH2123" s="2">
        <v>0</v>
      </c>
      <c r="AI2123" s="2">
        <v>0</v>
      </c>
      <c r="AJ2123" s="2">
        <v>0</v>
      </c>
      <c r="AK2123" s="2">
        <f>VLOOKUP(Tabla3[[#This Row],[Columna1]],Tabla7[[ID]:[Monto neto de los bonos]],3,0)</f>
        <v>3667.13</v>
      </c>
      <c r="AL2123" s="2">
        <v>0</v>
      </c>
      <c r="AM2123" s="2">
        <v>0</v>
      </c>
      <c r="AN2123" s="2">
        <v>0</v>
      </c>
      <c r="AO2123" s="2">
        <v>0</v>
      </c>
      <c r="AP2123" s="2">
        <v>0</v>
      </c>
      <c r="AQ2123" s="2">
        <v>0</v>
      </c>
      <c r="AR2123" s="2">
        <v>0</v>
      </c>
      <c r="AS2123" s="2">
        <v>3901.06</v>
      </c>
      <c r="AT2123" s="2">
        <v>1950.52</v>
      </c>
      <c r="AU2123" s="2">
        <v>841.52</v>
      </c>
      <c r="AV2123" s="2">
        <v>0</v>
      </c>
      <c r="AW2123" s="1"/>
      <c r="AX2123" s="2" t="s">
        <v>422</v>
      </c>
      <c r="AY2123" s="8" t="s">
        <v>428</v>
      </c>
    </row>
    <row r="2124" spans="1:51" ht="13.15" customHeight="1" x14ac:dyDescent="0.25">
      <c r="A2124" s="7">
        <v>15537</v>
      </c>
      <c r="B2124" s="2" t="s">
        <v>1919</v>
      </c>
      <c r="C2124" s="2">
        <v>188703</v>
      </c>
      <c r="D2124" s="2" t="s">
        <v>188</v>
      </c>
      <c r="E2124" s="2" t="s">
        <v>192</v>
      </c>
      <c r="F2124" s="2" t="s">
        <v>193</v>
      </c>
      <c r="G2124" s="3">
        <v>40102</v>
      </c>
      <c r="H2124" s="1"/>
      <c r="I2124" s="2">
        <v>9717.6</v>
      </c>
      <c r="J2124" s="2">
        <v>4447.2349999999997</v>
      </c>
      <c r="K2124" s="2">
        <v>4447.2349999999997</v>
      </c>
      <c r="L2124" s="2">
        <v>4222.01</v>
      </c>
      <c r="M2124" s="1"/>
      <c r="N2124" s="5">
        <f t="shared" si="66"/>
        <v>28095.13</v>
      </c>
      <c r="O2124" s="6">
        <f t="shared" si="67"/>
        <v>20625.510000000002</v>
      </c>
      <c r="P2124" s="2">
        <v>30</v>
      </c>
      <c r="Q2124" s="2" t="s">
        <v>37</v>
      </c>
      <c r="R2124" s="2">
        <v>0</v>
      </c>
      <c r="S2124" s="2">
        <v>0</v>
      </c>
      <c r="T2124" s="2">
        <v>0</v>
      </c>
      <c r="U2124" s="2">
        <v>0</v>
      </c>
      <c r="V2124" s="2">
        <v>893.38</v>
      </c>
      <c r="W2124" s="2">
        <v>1970.03</v>
      </c>
      <c r="X2124" s="2">
        <v>0</v>
      </c>
      <c r="Y2124" s="2">
        <v>2397.64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2">
        <f>VLOOKUP(Tabla3[[#This Row],[Columna1]],Tabla5[#All],3,0)</f>
        <v>0</v>
      </c>
      <c r="AF2124" s="2">
        <v>0</v>
      </c>
      <c r="AG2124" s="2">
        <v>0</v>
      </c>
      <c r="AH2124" s="2">
        <v>0</v>
      </c>
      <c r="AI2124" s="2">
        <v>0</v>
      </c>
      <c r="AJ2124" s="2">
        <v>0</v>
      </c>
      <c r="AK2124" s="2">
        <f>VLOOKUP(Tabla3[[#This Row],[Columna1]],Tabla7[[ID]:[Monto neto de los bonos]],3,0)</f>
        <v>1970.03</v>
      </c>
      <c r="AL2124" s="2">
        <v>0</v>
      </c>
      <c r="AM2124" s="2">
        <v>0</v>
      </c>
      <c r="AN2124" s="2">
        <v>0</v>
      </c>
      <c r="AO2124" s="2">
        <v>0</v>
      </c>
      <c r="AP2124" s="2">
        <v>0</v>
      </c>
      <c r="AQ2124" s="2">
        <v>0</v>
      </c>
      <c r="AR2124" s="2">
        <v>0</v>
      </c>
      <c r="AS2124" s="2">
        <v>3559.1</v>
      </c>
      <c r="AT2124" s="2">
        <v>2372.7399999999998</v>
      </c>
      <c r="AU2124" s="2">
        <v>1537.78</v>
      </c>
      <c r="AV2124" s="2">
        <v>0</v>
      </c>
      <c r="AW2124" s="1"/>
      <c r="AX2124" s="2" t="s">
        <v>422</v>
      </c>
      <c r="AY2124" s="8" t="s">
        <v>428</v>
      </c>
    </row>
    <row r="2125" spans="1:51" ht="13.15" customHeight="1" x14ac:dyDescent="0.25">
      <c r="A2125" s="7">
        <v>21199</v>
      </c>
      <c r="B2125" s="2" t="s">
        <v>1920</v>
      </c>
      <c r="C2125" s="2">
        <v>2524403</v>
      </c>
      <c r="D2125" s="2" t="s">
        <v>188</v>
      </c>
      <c r="E2125" s="2" t="s">
        <v>195</v>
      </c>
      <c r="F2125" s="2" t="s">
        <v>44</v>
      </c>
      <c r="G2125" s="3">
        <v>43164</v>
      </c>
      <c r="H2125" s="1"/>
      <c r="I2125" s="2">
        <v>14572.07</v>
      </c>
      <c r="J2125" s="2">
        <v>2683.85</v>
      </c>
      <c r="K2125" s="2">
        <v>2683.85</v>
      </c>
      <c r="L2125" s="2">
        <v>1881.12</v>
      </c>
      <c r="M2125" s="1"/>
      <c r="N2125" s="5">
        <f t="shared" si="66"/>
        <v>28559.769999999997</v>
      </c>
      <c r="O2125" s="6">
        <f t="shared" si="67"/>
        <v>24092.509999999995</v>
      </c>
      <c r="P2125" s="2">
        <v>30</v>
      </c>
      <c r="Q2125" s="2" t="s">
        <v>37</v>
      </c>
      <c r="R2125" s="2">
        <v>0</v>
      </c>
      <c r="S2125" s="2">
        <v>0</v>
      </c>
      <c r="T2125" s="2">
        <v>0</v>
      </c>
      <c r="U2125" s="2">
        <v>0</v>
      </c>
      <c r="V2125" s="2">
        <v>1329.32</v>
      </c>
      <c r="W2125" s="2">
        <v>0</v>
      </c>
      <c r="X2125" s="2">
        <v>0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5409.56</v>
      </c>
      <c r="AE2125" s="2">
        <f>VLOOKUP(Tabla3[[#This Row],[Columna1]],Tabla5[#All],3,0)</f>
        <v>5409.56</v>
      </c>
      <c r="AF2125" s="2">
        <v>0</v>
      </c>
      <c r="AG2125" s="2">
        <v>0</v>
      </c>
      <c r="AH2125" s="2">
        <v>0</v>
      </c>
      <c r="AI2125" s="2">
        <v>0</v>
      </c>
      <c r="AJ2125" s="2">
        <v>0</v>
      </c>
      <c r="AK2125" s="2">
        <f>VLOOKUP(Tabla3[[#This Row],[Columna1]],Tabla7[[ID]:[Monto neto de los bonos]],3,0)</f>
        <v>0</v>
      </c>
      <c r="AL2125" s="2">
        <v>0</v>
      </c>
      <c r="AM2125" s="2">
        <v>0</v>
      </c>
      <c r="AN2125" s="2">
        <v>0</v>
      </c>
      <c r="AO2125" s="2">
        <v>0</v>
      </c>
      <c r="AP2125" s="2">
        <v>0</v>
      </c>
      <c r="AQ2125" s="2">
        <v>0</v>
      </c>
      <c r="AR2125" s="2">
        <v>0</v>
      </c>
      <c r="AS2125" s="2">
        <v>0</v>
      </c>
      <c r="AT2125" s="2">
        <v>2315.02</v>
      </c>
      <c r="AU2125" s="2">
        <v>2152.2399999999998</v>
      </c>
      <c r="AV2125" s="2">
        <v>0</v>
      </c>
      <c r="AW2125" s="1"/>
      <c r="AX2125" s="2" t="s">
        <v>422</v>
      </c>
      <c r="AY2125" s="8" t="s">
        <v>423</v>
      </c>
    </row>
    <row r="2126" spans="1:51" ht="13.15" customHeight="1" x14ac:dyDescent="0.25">
      <c r="A2126" s="7">
        <v>14136</v>
      </c>
      <c r="B2126" s="2" t="s">
        <v>1921</v>
      </c>
      <c r="C2126" s="2">
        <v>140503</v>
      </c>
      <c r="D2126" s="2" t="s">
        <v>188</v>
      </c>
      <c r="E2126" s="2" t="s">
        <v>208</v>
      </c>
      <c r="F2126" s="2" t="s">
        <v>193</v>
      </c>
      <c r="G2126" s="3">
        <v>39147</v>
      </c>
      <c r="H2126" s="1"/>
      <c r="I2126" s="2">
        <v>9717.6</v>
      </c>
      <c r="J2126" s="2">
        <v>4447.2349999999997</v>
      </c>
      <c r="K2126" s="2">
        <v>4447.2349999999997</v>
      </c>
      <c r="L2126" s="2">
        <v>3813.69</v>
      </c>
      <c r="M2126" s="1"/>
      <c r="N2126" s="5">
        <f t="shared" si="66"/>
        <v>27686.809999999998</v>
      </c>
      <c r="O2126" s="6">
        <f t="shared" si="67"/>
        <v>20392.449999999997</v>
      </c>
      <c r="P2126" s="2">
        <v>30</v>
      </c>
      <c r="Q2126" s="2" t="s">
        <v>37</v>
      </c>
      <c r="R2126" s="2">
        <v>0</v>
      </c>
      <c r="S2126" s="2">
        <v>0</v>
      </c>
      <c r="T2126" s="2">
        <v>0</v>
      </c>
      <c r="U2126" s="2">
        <v>0</v>
      </c>
      <c r="V2126" s="2">
        <v>893.38</v>
      </c>
      <c r="W2126" s="2">
        <v>1970.03</v>
      </c>
      <c r="X2126" s="2">
        <v>0</v>
      </c>
      <c r="Y2126" s="2">
        <v>2397.64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2">
        <f>VLOOKUP(Tabla3[[#This Row],[Columna1]],Tabla5[#All],3,0)</f>
        <v>0</v>
      </c>
      <c r="AF2126" s="2">
        <v>0</v>
      </c>
      <c r="AG2126" s="2">
        <v>0</v>
      </c>
      <c r="AH2126" s="2">
        <v>0</v>
      </c>
      <c r="AI2126" s="2">
        <v>0</v>
      </c>
      <c r="AJ2126" s="2">
        <v>0</v>
      </c>
      <c r="AK2126" s="2">
        <f>VLOOKUP(Tabla3[[#This Row],[Columna1]],Tabla7[[ID]:[Monto neto de los bonos]],3,0)</f>
        <v>1970.03</v>
      </c>
      <c r="AL2126" s="2">
        <v>0</v>
      </c>
      <c r="AM2126" s="2">
        <v>0</v>
      </c>
      <c r="AN2126" s="2">
        <v>0</v>
      </c>
      <c r="AO2126" s="2">
        <v>0</v>
      </c>
      <c r="AP2126" s="2">
        <v>0</v>
      </c>
      <c r="AQ2126" s="2">
        <v>0</v>
      </c>
      <c r="AR2126" s="2">
        <v>0</v>
      </c>
      <c r="AS2126" s="2">
        <v>3497.86</v>
      </c>
      <c r="AT2126" s="2">
        <v>2331.9</v>
      </c>
      <c r="AU2126" s="2">
        <v>1464.6</v>
      </c>
      <c r="AV2126" s="2">
        <v>0</v>
      </c>
      <c r="AW2126" s="1"/>
      <c r="AX2126" s="2" t="s">
        <v>422</v>
      </c>
      <c r="AY2126" s="8" t="s">
        <v>428</v>
      </c>
    </row>
    <row r="2127" spans="1:51" ht="13.15" customHeight="1" x14ac:dyDescent="0.25">
      <c r="A2127" s="7">
        <v>19042</v>
      </c>
      <c r="B2127" s="2" t="s">
        <v>1922</v>
      </c>
      <c r="C2127" s="2">
        <v>308603</v>
      </c>
      <c r="D2127" s="2" t="s">
        <v>188</v>
      </c>
      <c r="E2127" s="2" t="s">
        <v>192</v>
      </c>
      <c r="F2127" s="2" t="s">
        <v>193</v>
      </c>
      <c r="G2127" s="3">
        <v>42087</v>
      </c>
      <c r="H2127" s="1"/>
      <c r="I2127" s="2">
        <v>9717.6</v>
      </c>
      <c r="J2127" s="2">
        <v>4447.2349999999997</v>
      </c>
      <c r="K2127" s="2">
        <v>4447.2349999999997</v>
      </c>
      <c r="L2127" s="2">
        <v>3387.79</v>
      </c>
      <c r="M2127" s="1"/>
      <c r="N2127" s="5">
        <f t="shared" si="66"/>
        <v>27260.91</v>
      </c>
      <c r="O2127" s="6">
        <f t="shared" si="67"/>
        <v>20757.439999999999</v>
      </c>
      <c r="P2127" s="2">
        <v>30</v>
      </c>
      <c r="Q2127" s="2" t="s">
        <v>37</v>
      </c>
      <c r="R2127" s="2">
        <v>0</v>
      </c>
      <c r="S2127" s="2">
        <v>0</v>
      </c>
      <c r="T2127" s="2">
        <v>0</v>
      </c>
      <c r="U2127" s="2">
        <v>0</v>
      </c>
      <c r="V2127" s="2">
        <v>893.38</v>
      </c>
      <c r="W2127" s="2">
        <v>1970.03</v>
      </c>
      <c r="X2127" s="2">
        <v>0</v>
      </c>
      <c r="Y2127" s="2">
        <v>2397.64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f>VLOOKUP(Tabla3[[#This Row],[Columna1]],Tabla5[#All],3,0)</f>
        <v>0</v>
      </c>
      <c r="AF2127" s="2">
        <v>0</v>
      </c>
      <c r="AG2127" s="2">
        <v>0</v>
      </c>
      <c r="AH2127" s="2">
        <v>0</v>
      </c>
      <c r="AI2127" s="2">
        <v>0</v>
      </c>
      <c r="AJ2127" s="2">
        <v>0</v>
      </c>
      <c r="AK2127" s="2">
        <f>VLOOKUP(Tabla3[[#This Row],[Columna1]],Tabla7[[ID]:[Monto neto de los bonos]],3,0)</f>
        <v>1970.03</v>
      </c>
      <c r="AL2127" s="2">
        <v>0</v>
      </c>
      <c r="AM2127" s="2">
        <v>0</v>
      </c>
      <c r="AN2127" s="2">
        <v>0</v>
      </c>
      <c r="AO2127" s="2">
        <v>0</v>
      </c>
      <c r="AP2127" s="2">
        <v>0</v>
      </c>
      <c r="AQ2127" s="2">
        <v>0</v>
      </c>
      <c r="AR2127" s="2">
        <v>0</v>
      </c>
      <c r="AS2127" s="2">
        <v>3219</v>
      </c>
      <c r="AT2127" s="2">
        <v>2146</v>
      </c>
      <c r="AU2127" s="2">
        <v>1138.47</v>
      </c>
      <c r="AV2127" s="2">
        <v>0</v>
      </c>
      <c r="AW2127" s="1"/>
      <c r="AX2127" s="2" t="s">
        <v>422</v>
      </c>
      <c r="AY2127" s="8" t="s">
        <v>428</v>
      </c>
    </row>
    <row r="2128" spans="1:51" ht="13.15" customHeight="1" x14ac:dyDescent="0.25">
      <c r="A2128" s="7">
        <v>12309</v>
      </c>
      <c r="B2128" s="2" t="s">
        <v>1923</v>
      </c>
      <c r="C2128" s="2">
        <v>78303</v>
      </c>
      <c r="D2128" s="2" t="s">
        <v>188</v>
      </c>
      <c r="E2128" s="2" t="s">
        <v>208</v>
      </c>
      <c r="F2128" s="2" t="s">
        <v>217</v>
      </c>
      <c r="G2128" s="3">
        <v>37803</v>
      </c>
      <c r="H2128" s="1"/>
      <c r="I2128" s="2">
        <v>12173.71</v>
      </c>
      <c r="J2128" s="2">
        <v>4748.5950000000003</v>
      </c>
      <c r="K2128" s="2">
        <v>4748.5950000000003</v>
      </c>
      <c r="L2128" s="2">
        <v>5338.8</v>
      </c>
      <c r="M2128" s="1"/>
      <c r="N2128" s="5">
        <f t="shared" si="66"/>
        <v>44014.89</v>
      </c>
      <c r="O2128" s="6">
        <f t="shared" si="67"/>
        <v>34124.71</v>
      </c>
      <c r="P2128" s="2">
        <v>30</v>
      </c>
      <c r="Q2128" s="2" t="s">
        <v>37</v>
      </c>
      <c r="R2128" s="2">
        <v>0</v>
      </c>
      <c r="S2128" s="2">
        <v>0</v>
      </c>
      <c r="T2128" s="2">
        <v>0</v>
      </c>
      <c r="U2128" s="2">
        <v>0</v>
      </c>
      <c r="V2128" s="2">
        <v>1040.2</v>
      </c>
      <c r="W2128" s="2">
        <v>2010.48</v>
      </c>
      <c r="X2128" s="2">
        <v>0</v>
      </c>
      <c r="Y2128" s="2">
        <v>3609.51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2">
        <f>VLOOKUP(Tabla3[[#This Row],[Columna1]],Tabla5[#All],3,0)</f>
        <v>0</v>
      </c>
      <c r="AF2128" s="2">
        <v>0</v>
      </c>
      <c r="AG2128" s="2">
        <v>10345</v>
      </c>
      <c r="AH2128" s="2">
        <v>0</v>
      </c>
      <c r="AI2128" s="2">
        <v>0</v>
      </c>
      <c r="AJ2128" s="2">
        <v>0</v>
      </c>
      <c r="AK2128" s="2">
        <f>VLOOKUP(Tabla3[[#This Row],[Columna1]],Tabla7[[ID]:[Monto neto de los bonos]],3,0)</f>
        <v>12355.48</v>
      </c>
      <c r="AL2128" s="2">
        <v>0</v>
      </c>
      <c r="AM2128" s="2">
        <v>0</v>
      </c>
      <c r="AN2128" s="2">
        <v>0</v>
      </c>
      <c r="AO2128" s="2">
        <v>0</v>
      </c>
      <c r="AP2128" s="2">
        <v>0</v>
      </c>
      <c r="AQ2128" s="2">
        <v>0</v>
      </c>
      <c r="AR2128" s="2">
        <v>0</v>
      </c>
      <c r="AS2128" s="2">
        <v>4768.46</v>
      </c>
      <c r="AT2128" s="2">
        <v>2804.98</v>
      </c>
      <c r="AU2128" s="2">
        <v>2316.7399999999998</v>
      </c>
      <c r="AV2128" s="2">
        <v>0</v>
      </c>
      <c r="AW2128" s="1"/>
      <c r="AX2128" s="2" t="s">
        <v>422</v>
      </c>
      <c r="AY2128" s="8" t="s">
        <v>428</v>
      </c>
    </row>
    <row r="2129" spans="1:51" ht="13.15" customHeight="1" x14ac:dyDescent="0.25">
      <c r="A2129" s="7">
        <v>22261</v>
      </c>
      <c r="B2129" s="2" t="s">
        <v>1924</v>
      </c>
      <c r="C2129" s="2">
        <v>3927203</v>
      </c>
      <c r="D2129" s="2" t="s">
        <v>188</v>
      </c>
      <c r="E2129" s="2" t="s">
        <v>202</v>
      </c>
      <c r="F2129" s="2" t="s">
        <v>193</v>
      </c>
      <c r="G2129" s="3">
        <v>43815</v>
      </c>
      <c r="H2129" s="1"/>
      <c r="I2129" s="2">
        <v>9717.6</v>
      </c>
      <c r="J2129" s="2">
        <v>4447.2349999999997</v>
      </c>
      <c r="K2129" s="2">
        <v>4447.2349999999997</v>
      </c>
      <c r="L2129" s="2">
        <v>1809.52</v>
      </c>
      <c r="M2129" s="1"/>
      <c r="N2129" s="5">
        <f t="shared" si="66"/>
        <v>25682.639999999999</v>
      </c>
      <c r="O2129" s="6">
        <f t="shared" si="67"/>
        <v>19241.699999999997</v>
      </c>
      <c r="P2129" s="2">
        <v>30</v>
      </c>
      <c r="Q2129" s="2" t="s">
        <v>37</v>
      </c>
      <c r="R2129" s="2">
        <v>0</v>
      </c>
      <c r="S2129" s="2">
        <v>0</v>
      </c>
      <c r="T2129" s="2">
        <v>0</v>
      </c>
      <c r="U2129" s="2">
        <v>0</v>
      </c>
      <c r="V2129" s="2">
        <v>893.38</v>
      </c>
      <c r="W2129" s="2">
        <v>1970.03</v>
      </c>
      <c r="X2129" s="2">
        <v>0</v>
      </c>
      <c r="Y2129" s="2">
        <v>2397.64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f>VLOOKUP(Tabla3[[#This Row],[Columna1]],Tabla5[#All],3,0)</f>
        <v>0</v>
      </c>
      <c r="AF2129" s="2">
        <v>0</v>
      </c>
      <c r="AG2129" s="2">
        <v>0</v>
      </c>
      <c r="AH2129" s="2">
        <v>0</v>
      </c>
      <c r="AI2129" s="2">
        <v>0</v>
      </c>
      <c r="AJ2129" s="2">
        <v>0</v>
      </c>
      <c r="AK2129" s="2">
        <f>VLOOKUP(Tabla3[[#This Row],[Columna1]],Tabla7[[ID]:[Monto neto de los bonos]],3,0)</f>
        <v>1970.03</v>
      </c>
      <c r="AL2129" s="2">
        <v>0</v>
      </c>
      <c r="AM2129" s="2">
        <v>0</v>
      </c>
      <c r="AN2129" s="2">
        <v>0</v>
      </c>
      <c r="AO2129" s="2">
        <v>0</v>
      </c>
      <c r="AP2129" s="2">
        <v>0</v>
      </c>
      <c r="AQ2129" s="2">
        <v>0</v>
      </c>
      <c r="AR2129" s="2">
        <v>0</v>
      </c>
      <c r="AS2129" s="2">
        <v>3197.22</v>
      </c>
      <c r="AT2129" s="2">
        <v>2131.48</v>
      </c>
      <c r="AU2129" s="2">
        <v>1112.24</v>
      </c>
      <c r="AV2129" s="2">
        <v>0</v>
      </c>
      <c r="AW2129" s="1"/>
      <c r="AX2129" s="2" t="s">
        <v>422</v>
      </c>
      <c r="AY2129" s="8" t="s">
        <v>428</v>
      </c>
    </row>
    <row r="2130" spans="1:51" ht="13.15" customHeight="1" x14ac:dyDescent="0.25">
      <c r="A2130" s="7">
        <v>14743</v>
      </c>
      <c r="B2130" s="2" t="s">
        <v>1925</v>
      </c>
      <c r="C2130" s="2">
        <v>161003</v>
      </c>
      <c r="D2130" s="2" t="s">
        <v>188</v>
      </c>
      <c r="E2130" s="2" t="s">
        <v>190</v>
      </c>
      <c r="F2130" s="2" t="s">
        <v>216</v>
      </c>
      <c r="G2130" s="3">
        <v>40241</v>
      </c>
      <c r="H2130" s="1"/>
      <c r="I2130" s="2">
        <v>11612.32</v>
      </c>
      <c r="J2130" s="2">
        <v>4273.5050000000001</v>
      </c>
      <c r="K2130" s="2">
        <v>4273.5050000000001</v>
      </c>
      <c r="L2130" s="2">
        <v>4594.88</v>
      </c>
      <c r="M2130" s="1"/>
      <c r="N2130" s="5">
        <f t="shared" si="66"/>
        <v>28754.270000000004</v>
      </c>
      <c r="O2130" s="6">
        <f t="shared" si="67"/>
        <v>20399.500000000004</v>
      </c>
      <c r="P2130" s="2">
        <v>30</v>
      </c>
      <c r="Q2130" s="2" t="s">
        <v>37</v>
      </c>
      <c r="R2130" s="2">
        <v>0</v>
      </c>
      <c r="S2130" s="2">
        <v>0</v>
      </c>
      <c r="T2130" s="2">
        <v>0</v>
      </c>
      <c r="U2130" s="2">
        <v>0</v>
      </c>
      <c r="V2130" s="2">
        <v>967.66</v>
      </c>
      <c r="W2130" s="2">
        <v>3032.4</v>
      </c>
      <c r="X2130" s="2">
        <v>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f>VLOOKUP(Tabla3[[#This Row],[Columna1]],Tabla5[#All],3,0)</f>
        <v>0</v>
      </c>
      <c r="AF2130" s="2">
        <v>0</v>
      </c>
      <c r="AG2130" s="2">
        <v>0</v>
      </c>
      <c r="AH2130" s="2">
        <v>0</v>
      </c>
      <c r="AI2130" s="2">
        <v>0</v>
      </c>
      <c r="AJ2130" s="2">
        <v>0</v>
      </c>
      <c r="AK2130" s="2">
        <f>VLOOKUP(Tabla3[[#This Row],[Columna1]],Tabla7[[ID]:[Monto neto de los bonos]],3,0)</f>
        <v>3032.4</v>
      </c>
      <c r="AL2130" s="2">
        <v>0</v>
      </c>
      <c r="AM2130" s="2">
        <v>0</v>
      </c>
      <c r="AN2130" s="2">
        <v>0</v>
      </c>
      <c r="AO2130" s="2">
        <v>0</v>
      </c>
      <c r="AP2130" s="2">
        <v>0</v>
      </c>
      <c r="AQ2130" s="4">
        <v>3000</v>
      </c>
      <c r="AR2130" s="2">
        <v>0</v>
      </c>
      <c r="AS2130" s="2">
        <v>3826.53</v>
      </c>
      <c r="AT2130" s="2">
        <v>2551.0100000000002</v>
      </c>
      <c r="AU2130" s="2">
        <v>1977.23</v>
      </c>
      <c r="AV2130" s="2">
        <v>0</v>
      </c>
      <c r="AW2130" s="1"/>
      <c r="AX2130" s="2" t="s">
        <v>422</v>
      </c>
      <c r="AY2130" s="8" t="s">
        <v>423</v>
      </c>
    </row>
    <row r="2131" spans="1:51" ht="13.15" customHeight="1" x14ac:dyDescent="0.25">
      <c r="A2131" s="7">
        <v>21197</v>
      </c>
      <c r="B2131" s="2" t="s">
        <v>1926</v>
      </c>
      <c r="C2131" s="2">
        <v>2524203</v>
      </c>
      <c r="D2131" s="2" t="s">
        <v>188</v>
      </c>
      <c r="E2131" s="2" t="s">
        <v>195</v>
      </c>
      <c r="F2131" s="2" t="s">
        <v>44</v>
      </c>
      <c r="G2131" s="3">
        <v>43164</v>
      </c>
      <c r="H2131" s="1"/>
      <c r="I2131" s="2">
        <v>14572.07</v>
      </c>
      <c r="J2131" s="2">
        <v>2683.85</v>
      </c>
      <c r="K2131" s="2">
        <v>2683.85</v>
      </c>
      <c r="L2131" s="2">
        <v>1881.12</v>
      </c>
      <c r="M2131" s="1"/>
      <c r="N2131" s="5">
        <f t="shared" si="66"/>
        <v>23150.209999999995</v>
      </c>
      <c r="O2131" s="6">
        <f t="shared" si="67"/>
        <v>18682.949999999997</v>
      </c>
      <c r="P2131" s="2">
        <v>30</v>
      </c>
      <c r="Q2131" s="2" t="s">
        <v>37</v>
      </c>
      <c r="R2131" s="2">
        <v>0</v>
      </c>
      <c r="S2131" s="2">
        <v>0</v>
      </c>
      <c r="T2131" s="2">
        <v>0</v>
      </c>
      <c r="U2131" s="2">
        <v>0</v>
      </c>
      <c r="V2131" s="2">
        <v>1329.32</v>
      </c>
      <c r="W2131" s="2">
        <v>0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f>VLOOKUP(Tabla3[[#This Row],[Columna1]],Tabla5[#All],3,0)</f>
        <v>0</v>
      </c>
      <c r="AF2131" s="2">
        <v>0</v>
      </c>
      <c r="AG2131" s="2">
        <v>0</v>
      </c>
      <c r="AH2131" s="2">
        <v>0</v>
      </c>
      <c r="AI2131" s="2">
        <v>0</v>
      </c>
      <c r="AJ2131" s="2">
        <v>0</v>
      </c>
      <c r="AK2131" s="2">
        <f>VLOOKUP(Tabla3[[#This Row],[Columna1]],Tabla7[[ID]:[Monto neto de los bonos]],3,0)</f>
        <v>0</v>
      </c>
      <c r="AL2131" s="2">
        <v>0</v>
      </c>
      <c r="AM2131" s="2">
        <v>0</v>
      </c>
      <c r="AN2131" s="2">
        <v>0</v>
      </c>
      <c r="AO2131" s="2">
        <v>0</v>
      </c>
      <c r="AP2131" s="2">
        <v>0</v>
      </c>
      <c r="AQ2131" s="2">
        <v>0</v>
      </c>
      <c r="AR2131" s="2">
        <v>0</v>
      </c>
      <c r="AS2131" s="2">
        <v>0</v>
      </c>
      <c r="AT2131" s="2">
        <v>2315.02</v>
      </c>
      <c r="AU2131" s="2">
        <v>2152.2399999999998</v>
      </c>
      <c r="AV2131" s="2">
        <v>0</v>
      </c>
      <c r="AW2131" s="1"/>
      <c r="AX2131" s="2" t="s">
        <v>422</v>
      </c>
      <c r="AY2131" s="8" t="s">
        <v>423</v>
      </c>
    </row>
    <row r="2132" spans="1:51" ht="13.15" customHeight="1" x14ac:dyDescent="0.25">
      <c r="A2132" s="7">
        <v>24963</v>
      </c>
      <c r="B2132" s="2" t="s">
        <v>1927</v>
      </c>
      <c r="C2132" s="2">
        <v>6299703</v>
      </c>
      <c r="D2132" s="2" t="s">
        <v>188</v>
      </c>
      <c r="E2132" s="2" t="s">
        <v>200</v>
      </c>
      <c r="F2132" s="2" t="s">
        <v>193</v>
      </c>
      <c r="G2132" s="3">
        <v>45338</v>
      </c>
      <c r="H2132" s="1"/>
      <c r="I2132" s="2">
        <v>9717.6</v>
      </c>
      <c r="J2132" s="2">
        <v>4447.2349999999997</v>
      </c>
      <c r="K2132" s="2">
        <v>4447.2349999999997</v>
      </c>
      <c r="L2132" s="2">
        <v>0</v>
      </c>
      <c r="M2132" s="1"/>
      <c r="N2132" s="5">
        <f t="shared" si="66"/>
        <v>24848.39</v>
      </c>
      <c r="O2132" s="6">
        <f t="shared" si="67"/>
        <v>18155.289999999997</v>
      </c>
      <c r="P2132" s="2">
        <v>30</v>
      </c>
      <c r="Q2132" s="2" t="s">
        <v>37</v>
      </c>
      <c r="R2132" s="2">
        <v>0</v>
      </c>
      <c r="S2132" s="2">
        <v>0</v>
      </c>
      <c r="T2132" s="2">
        <v>0</v>
      </c>
      <c r="U2132" s="2">
        <v>0</v>
      </c>
      <c r="V2132" s="2">
        <v>893.38</v>
      </c>
      <c r="W2132" s="2">
        <v>1970.03</v>
      </c>
      <c r="X2132" s="2">
        <v>0</v>
      </c>
      <c r="Y2132" s="2">
        <v>3372.91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2">
        <f>VLOOKUP(Tabla3[[#This Row],[Columna1]],Tabla5[#All],3,0)</f>
        <v>0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>
        <f>VLOOKUP(Tabla3[[#This Row],[Columna1]],Tabla7[[ID]:[Monto neto de los bonos]],3,0)</f>
        <v>1970.03</v>
      </c>
      <c r="AL2132" s="2">
        <v>0</v>
      </c>
      <c r="AM2132" s="2">
        <v>0</v>
      </c>
      <c r="AN2132" s="2">
        <v>0</v>
      </c>
      <c r="AO2132" s="2">
        <v>0</v>
      </c>
      <c r="AP2132" s="2">
        <v>0</v>
      </c>
      <c r="AQ2132" s="2">
        <v>0</v>
      </c>
      <c r="AR2132" s="2">
        <v>0</v>
      </c>
      <c r="AS2132" s="2">
        <v>3901.06</v>
      </c>
      <c r="AT2132" s="2">
        <v>1950.52</v>
      </c>
      <c r="AU2132" s="2">
        <v>841.52</v>
      </c>
      <c r="AV2132" s="2">
        <v>0</v>
      </c>
      <c r="AW2132" s="1"/>
      <c r="AX2132" s="2" t="s">
        <v>422</v>
      </c>
      <c r="AY2132" s="8" t="s">
        <v>428</v>
      </c>
    </row>
    <row r="2133" spans="1:51" ht="13.15" customHeight="1" x14ac:dyDescent="0.25">
      <c r="A2133" s="7">
        <v>19041</v>
      </c>
      <c r="B2133" s="2" t="s">
        <v>1928</v>
      </c>
      <c r="C2133" s="2">
        <v>308503</v>
      </c>
      <c r="D2133" s="2" t="s">
        <v>188</v>
      </c>
      <c r="E2133" s="2" t="s">
        <v>200</v>
      </c>
      <c r="F2133" s="2" t="s">
        <v>193</v>
      </c>
      <c r="G2133" s="3">
        <v>42087</v>
      </c>
      <c r="H2133" s="1"/>
      <c r="I2133" s="2">
        <v>9717.6</v>
      </c>
      <c r="J2133" s="2">
        <v>4447.2349999999997</v>
      </c>
      <c r="K2133" s="2">
        <v>4447.2349999999997</v>
      </c>
      <c r="L2133" s="2">
        <v>3387.79</v>
      </c>
      <c r="M2133" s="1"/>
      <c r="N2133" s="5">
        <f t="shared" ref="N2133:N2196" si="68">I2133+J2133+K2133+L2133+M2133+R2133+V2133+W2133+Y2133+AD2133+AG2133+AJ2133</f>
        <v>27260.91</v>
      </c>
      <c r="O2133" s="6">
        <f t="shared" si="67"/>
        <v>20757.439999999999</v>
      </c>
      <c r="P2133" s="2">
        <v>30</v>
      </c>
      <c r="Q2133" s="2" t="s">
        <v>37</v>
      </c>
      <c r="R2133" s="2">
        <v>0</v>
      </c>
      <c r="S2133" s="2">
        <v>0</v>
      </c>
      <c r="T2133" s="2">
        <v>0</v>
      </c>
      <c r="U2133" s="2">
        <v>0</v>
      </c>
      <c r="V2133" s="2">
        <v>893.38</v>
      </c>
      <c r="W2133" s="2">
        <v>1970.03</v>
      </c>
      <c r="X2133" s="2">
        <v>0</v>
      </c>
      <c r="Y2133" s="2">
        <v>2397.64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2">
        <f>VLOOKUP(Tabla3[[#This Row],[Columna1]],Tabla5[#All],3,0)</f>
        <v>0</v>
      </c>
      <c r="AF2133" s="2">
        <v>0</v>
      </c>
      <c r="AG2133" s="2">
        <v>0</v>
      </c>
      <c r="AH2133" s="2">
        <v>0</v>
      </c>
      <c r="AI2133" s="2">
        <v>0</v>
      </c>
      <c r="AJ2133" s="2">
        <v>0</v>
      </c>
      <c r="AK2133" s="2">
        <f>VLOOKUP(Tabla3[[#This Row],[Columna1]],Tabla7[[ID]:[Monto neto de los bonos]],3,0)</f>
        <v>7740.17</v>
      </c>
      <c r="AL2133" s="2">
        <v>0</v>
      </c>
      <c r="AM2133" s="2">
        <v>0</v>
      </c>
      <c r="AN2133" s="2">
        <v>0</v>
      </c>
      <c r="AO2133" s="2">
        <v>0</v>
      </c>
      <c r="AP2133" s="2">
        <v>0</v>
      </c>
      <c r="AQ2133" s="2">
        <v>0</v>
      </c>
      <c r="AR2133" s="2">
        <v>0</v>
      </c>
      <c r="AS2133" s="2">
        <v>3219</v>
      </c>
      <c r="AT2133" s="2">
        <v>2146</v>
      </c>
      <c r="AU2133" s="2">
        <v>1138.47</v>
      </c>
      <c r="AV2133" s="2">
        <v>0</v>
      </c>
      <c r="AW2133" s="1"/>
      <c r="AX2133" s="2" t="s">
        <v>422</v>
      </c>
      <c r="AY2133" s="8" t="s">
        <v>428</v>
      </c>
    </row>
    <row r="2134" spans="1:51" ht="13.15" customHeight="1" x14ac:dyDescent="0.25">
      <c r="A2134" s="7">
        <v>25262</v>
      </c>
      <c r="B2134" s="2" t="s">
        <v>1929</v>
      </c>
      <c r="C2134" s="2">
        <v>6549903</v>
      </c>
      <c r="D2134" s="2" t="s">
        <v>188</v>
      </c>
      <c r="E2134" s="2" t="s">
        <v>206</v>
      </c>
      <c r="F2134" s="2" t="s">
        <v>193</v>
      </c>
      <c r="G2134" s="3">
        <v>45597</v>
      </c>
      <c r="H2134" s="1"/>
      <c r="I2134" s="2">
        <v>9717.6</v>
      </c>
      <c r="J2134" s="2">
        <v>4447.2349999999997</v>
      </c>
      <c r="K2134" s="2">
        <v>4447.2349999999997</v>
      </c>
      <c r="L2134" s="2">
        <v>0</v>
      </c>
      <c r="M2134" s="1"/>
      <c r="N2134" s="5">
        <f t="shared" si="68"/>
        <v>24848.39</v>
      </c>
      <c r="O2134" s="6">
        <f t="shared" si="67"/>
        <v>18155.289999999997</v>
      </c>
      <c r="P2134" s="2">
        <v>30</v>
      </c>
      <c r="Q2134" s="2" t="s">
        <v>37</v>
      </c>
      <c r="R2134" s="2">
        <v>0</v>
      </c>
      <c r="S2134" s="2">
        <v>0</v>
      </c>
      <c r="T2134" s="2">
        <v>0</v>
      </c>
      <c r="U2134" s="2">
        <v>0</v>
      </c>
      <c r="V2134" s="2">
        <v>893.38</v>
      </c>
      <c r="W2134" s="2">
        <v>1970.03</v>
      </c>
      <c r="X2134" s="2">
        <v>0</v>
      </c>
      <c r="Y2134" s="2">
        <v>3372.91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2">
        <f>VLOOKUP(Tabla3[[#This Row],[Columna1]],Tabla5[#All],3,0)</f>
        <v>0</v>
      </c>
      <c r="AF2134" s="2">
        <v>0</v>
      </c>
      <c r="AG2134" s="2">
        <v>0</v>
      </c>
      <c r="AH2134" s="2">
        <v>0</v>
      </c>
      <c r="AI2134" s="2">
        <v>0</v>
      </c>
      <c r="AJ2134" s="2">
        <v>0</v>
      </c>
      <c r="AK2134" s="2">
        <f>VLOOKUP(Tabla3[[#This Row],[Columna1]],Tabla7[[ID]:[Monto neto de los bonos]],3,0)</f>
        <v>3667.13</v>
      </c>
      <c r="AL2134" s="2">
        <v>0</v>
      </c>
      <c r="AM2134" s="2">
        <v>0</v>
      </c>
      <c r="AN2134" s="2">
        <v>0</v>
      </c>
      <c r="AO2134" s="2">
        <v>0</v>
      </c>
      <c r="AP2134" s="2">
        <v>0</v>
      </c>
      <c r="AQ2134" s="2">
        <v>0</v>
      </c>
      <c r="AR2134" s="2">
        <v>0</v>
      </c>
      <c r="AS2134" s="2">
        <v>3901.06</v>
      </c>
      <c r="AT2134" s="2">
        <v>1950.52</v>
      </c>
      <c r="AU2134" s="2">
        <v>841.52</v>
      </c>
      <c r="AV2134" s="2">
        <v>0</v>
      </c>
      <c r="AW2134" s="1"/>
      <c r="AX2134" s="2" t="s">
        <v>422</v>
      </c>
      <c r="AY2134" s="8" t="s">
        <v>428</v>
      </c>
    </row>
    <row r="2135" spans="1:51" ht="13.15" customHeight="1" x14ac:dyDescent="0.25">
      <c r="A2135" s="7">
        <v>22883</v>
      </c>
      <c r="B2135" s="2" t="s">
        <v>1930</v>
      </c>
      <c r="C2135" s="2">
        <v>4774003</v>
      </c>
      <c r="D2135" s="2" t="s">
        <v>188</v>
      </c>
      <c r="E2135" s="2" t="s">
        <v>202</v>
      </c>
      <c r="F2135" s="2" t="s">
        <v>193</v>
      </c>
      <c r="G2135" s="3">
        <v>44181</v>
      </c>
      <c r="H2135" s="1"/>
      <c r="I2135" s="2">
        <v>9717.6</v>
      </c>
      <c r="J2135" s="2">
        <v>4447.2349999999997</v>
      </c>
      <c r="K2135" s="2">
        <v>4447.2349999999997</v>
      </c>
      <c r="L2135" s="2">
        <v>0</v>
      </c>
      <c r="M2135" s="1"/>
      <c r="N2135" s="5">
        <f t="shared" si="68"/>
        <v>23873.119999999999</v>
      </c>
      <c r="O2135" s="6">
        <f t="shared" si="67"/>
        <v>18155.28</v>
      </c>
      <c r="P2135" s="2">
        <v>30</v>
      </c>
      <c r="Q2135" s="2" t="s">
        <v>37</v>
      </c>
      <c r="R2135" s="2">
        <v>0</v>
      </c>
      <c r="S2135" s="2">
        <v>0</v>
      </c>
      <c r="T2135" s="2">
        <v>0</v>
      </c>
      <c r="U2135" s="2">
        <v>0</v>
      </c>
      <c r="V2135" s="2">
        <v>893.38</v>
      </c>
      <c r="W2135" s="2">
        <v>1970.03</v>
      </c>
      <c r="X2135" s="2">
        <v>0</v>
      </c>
      <c r="Y2135" s="2">
        <v>2397.64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2">
        <f>VLOOKUP(Tabla3[[#This Row],[Columna1]],Tabla5[#All],3,0)</f>
        <v>0</v>
      </c>
      <c r="AF2135" s="2">
        <v>8000</v>
      </c>
      <c r="AG2135" s="2">
        <v>0</v>
      </c>
      <c r="AH2135" s="2">
        <v>0</v>
      </c>
      <c r="AI2135" s="2">
        <v>0</v>
      </c>
      <c r="AJ2135" s="2">
        <v>0</v>
      </c>
      <c r="AK2135" s="2">
        <f>VLOOKUP(Tabla3[[#This Row],[Columna1]],Tabla7[[ID]:[Monto neto de los bonos]],3,0)</f>
        <v>8758.43</v>
      </c>
      <c r="AL2135" s="2">
        <v>0</v>
      </c>
      <c r="AM2135" s="2">
        <v>0</v>
      </c>
      <c r="AN2135" s="2">
        <v>0</v>
      </c>
      <c r="AO2135" s="2">
        <v>0</v>
      </c>
      <c r="AP2135" s="2">
        <v>0</v>
      </c>
      <c r="AQ2135" s="2">
        <v>0</v>
      </c>
      <c r="AR2135" s="2">
        <v>0</v>
      </c>
      <c r="AS2135" s="2">
        <v>2925.8</v>
      </c>
      <c r="AT2135" s="2">
        <v>1950.52</v>
      </c>
      <c r="AU2135" s="2">
        <v>841.52</v>
      </c>
      <c r="AV2135" s="2">
        <v>0</v>
      </c>
      <c r="AW2135" s="1"/>
      <c r="AX2135" s="2" t="s">
        <v>422</v>
      </c>
      <c r="AY2135" s="8" t="s">
        <v>428</v>
      </c>
    </row>
    <row r="2136" spans="1:51" ht="13.15" customHeight="1" x14ac:dyDescent="0.25">
      <c r="A2136" s="7">
        <v>24914</v>
      </c>
      <c r="B2136" s="2" t="s">
        <v>1931</v>
      </c>
      <c r="C2136" s="2">
        <v>6295703</v>
      </c>
      <c r="D2136" s="2" t="s">
        <v>188</v>
      </c>
      <c r="E2136" s="2" t="s">
        <v>200</v>
      </c>
      <c r="F2136" s="2" t="s">
        <v>193</v>
      </c>
      <c r="G2136" s="3">
        <v>45338</v>
      </c>
      <c r="H2136" s="1"/>
      <c r="I2136" s="2">
        <v>9717.6</v>
      </c>
      <c r="J2136" s="2">
        <v>4447.2349999999997</v>
      </c>
      <c r="K2136" s="2">
        <v>4447.2349999999997</v>
      </c>
      <c r="L2136" s="2">
        <v>0</v>
      </c>
      <c r="M2136" s="1"/>
      <c r="N2136" s="5">
        <f t="shared" si="68"/>
        <v>24848.39</v>
      </c>
      <c r="O2136" s="6">
        <f t="shared" si="67"/>
        <v>18155.289999999997</v>
      </c>
      <c r="P2136" s="2">
        <v>30</v>
      </c>
      <c r="Q2136" s="2" t="s">
        <v>37</v>
      </c>
      <c r="R2136" s="2">
        <v>0</v>
      </c>
      <c r="S2136" s="2">
        <v>0</v>
      </c>
      <c r="T2136" s="2">
        <v>0</v>
      </c>
      <c r="U2136" s="2">
        <v>0</v>
      </c>
      <c r="V2136" s="2">
        <v>893.38</v>
      </c>
      <c r="W2136" s="2">
        <v>1970.03</v>
      </c>
      <c r="X2136" s="2">
        <v>0</v>
      </c>
      <c r="Y2136" s="2">
        <v>3372.91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2">
        <f>VLOOKUP(Tabla3[[#This Row],[Columna1]],Tabla5[#All],3,0)</f>
        <v>0</v>
      </c>
      <c r="AF2136" s="2">
        <v>0</v>
      </c>
      <c r="AG2136" s="2">
        <v>0</v>
      </c>
      <c r="AH2136" s="2">
        <v>0</v>
      </c>
      <c r="AI2136" s="2">
        <v>0</v>
      </c>
      <c r="AJ2136" s="2">
        <v>0</v>
      </c>
      <c r="AK2136" s="2">
        <f>VLOOKUP(Tabla3[[#This Row],[Columna1]],Tabla7[[ID]:[Monto neto de los bonos]],3,0)</f>
        <v>1970.03</v>
      </c>
      <c r="AL2136" s="2">
        <v>0</v>
      </c>
      <c r="AM2136" s="2">
        <v>0</v>
      </c>
      <c r="AN2136" s="2">
        <v>0</v>
      </c>
      <c r="AO2136" s="2">
        <v>0</v>
      </c>
      <c r="AP2136" s="2">
        <v>0</v>
      </c>
      <c r="AQ2136" s="2">
        <v>0</v>
      </c>
      <c r="AR2136" s="2">
        <v>0</v>
      </c>
      <c r="AS2136" s="2">
        <v>3901.06</v>
      </c>
      <c r="AT2136" s="2">
        <v>1950.52</v>
      </c>
      <c r="AU2136" s="2">
        <v>841.52</v>
      </c>
      <c r="AV2136" s="2">
        <v>0</v>
      </c>
      <c r="AW2136" s="1"/>
      <c r="AX2136" s="2" t="s">
        <v>422</v>
      </c>
      <c r="AY2136" s="8" t="s">
        <v>428</v>
      </c>
    </row>
    <row r="2137" spans="1:51" ht="13.15" customHeight="1" x14ac:dyDescent="0.25">
      <c r="A2137" s="7">
        <v>14444</v>
      </c>
      <c r="B2137" s="2" t="s">
        <v>1932</v>
      </c>
      <c r="C2137" s="2">
        <v>152503</v>
      </c>
      <c r="D2137" s="2" t="s">
        <v>188</v>
      </c>
      <c r="E2137" s="2" t="s">
        <v>218</v>
      </c>
      <c r="F2137" s="2" t="s">
        <v>201</v>
      </c>
      <c r="G2137" s="3">
        <v>39352</v>
      </c>
      <c r="H2137" s="1"/>
      <c r="I2137" s="2">
        <v>11670.43</v>
      </c>
      <c r="J2137" s="2">
        <v>4294.8850000000002</v>
      </c>
      <c r="K2137" s="2">
        <v>4294.8850000000002</v>
      </c>
      <c r="L2137" s="2">
        <v>4071.53</v>
      </c>
      <c r="M2137" s="1"/>
      <c r="N2137" s="5">
        <f t="shared" si="68"/>
        <v>25304.23</v>
      </c>
      <c r="O2137" s="6">
        <f t="shared" si="67"/>
        <v>17054.13</v>
      </c>
      <c r="P2137" s="2">
        <v>30</v>
      </c>
      <c r="Q2137" s="2" t="s">
        <v>37</v>
      </c>
      <c r="R2137" s="2">
        <v>0</v>
      </c>
      <c r="S2137" s="2">
        <v>0</v>
      </c>
      <c r="T2137" s="2">
        <v>0</v>
      </c>
      <c r="U2137" s="2">
        <v>0</v>
      </c>
      <c r="V2137" s="2">
        <v>972.5</v>
      </c>
      <c r="W2137" s="2">
        <v>0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2">
        <f>VLOOKUP(Tabla3[[#This Row],[Columna1]],Tabla5[#All],3,0)</f>
        <v>0</v>
      </c>
      <c r="AF2137" s="2">
        <v>0</v>
      </c>
      <c r="AG2137" s="2">
        <v>0</v>
      </c>
      <c r="AH2137" s="2">
        <v>0</v>
      </c>
      <c r="AI2137" s="2">
        <v>0</v>
      </c>
      <c r="AJ2137" s="2">
        <v>0</v>
      </c>
      <c r="AK2137" s="2">
        <f>VLOOKUP(Tabla3[[#This Row],[Columna1]],Tabla7[[ID]:[Monto neto de los bonos]],3,0)</f>
        <v>0</v>
      </c>
      <c r="AL2137" s="2">
        <v>0</v>
      </c>
      <c r="AM2137" s="2">
        <v>0</v>
      </c>
      <c r="AN2137" s="2">
        <v>0</v>
      </c>
      <c r="AO2137" s="2">
        <v>0</v>
      </c>
      <c r="AP2137" s="2">
        <v>0</v>
      </c>
      <c r="AQ2137" s="2">
        <v>0</v>
      </c>
      <c r="AR2137" s="2">
        <v>0</v>
      </c>
      <c r="AS2137" s="2">
        <v>3795.62</v>
      </c>
      <c r="AT2137" s="2">
        <v>2530.42</v>
      </c>
      <c r="AU2137" s="2">
        <v>1924.06</v>
      </c>
      <c r="AV2137" s="2">
        <v>0</v>
      </c>
      <c r="AW2137" s="1"/>
      <c r="AX2137" s="2" t="s">
        <v>422</v>
      </c>
      <c r="AY2137" s="8" t="s">
        <v>428</v>
      </c>
    </row>
    <row r="2138" spans="1:51" ht="13.15" customHeight="1" x14ac:dyDescent="0.25">
      <c r="A2138" s="7">
        <v>16763</v>
      </c>
      <c r="B2138" s="2" t="s">
        <v>1933</v>
      </c>
      <c r="C2138" s="2">
        <v>262303</v>
      </c>
      <c r="D2138" s="2" t="s">
        <v>188</v>
      </c>
      <c r="E2138" s="2" t="s">
        <v>190</v>
      </c>
      <c r="F2138" s="2" t="s">
        <v>191</v>
      </c>
      <c r="G2138" s="3">
        <v>40756</v>
      </c>
      <c r="H2138" s="1"/>
      <c r="I2138" s="2">
        <v>9708.5300000000007</v>
      </c>
      <c r="J2138" s="2">
        <v>4443.09</v>
      </c>
      <c r="K2138" s="2">
        <v>4443.09</v>
      </c>
      <c r="L2138" s="2">
        <v>2643.73</v>
      </c>
      <c r="M2138" s="1"/>
      <c r="N2138" s="5">
        <f t="shared" si="68"/>
        <v>25163.4</v>
      </c>
      <c r="O2138" s="6">
        <f t="shared" si="67"/>
        <v>18377.420000000002</v>
      </c>
      <c r="P2138" s="2">
        <v>30</v>
      </c>
      <c r="Q2138" s="2" t="s">
        <v>37</v>
      </c>
      <c r="R2138" s="2">
        <v>0</v>
      </c>
      <c r="S2138" s="2">
        <v>0</v>
      </c>
      <c r="T2138" s="2">
        <v>0</v>
      </c>
      <c r="U2138" s="2">
        <v>0</v>
      </c>
      <c r="V2138" s="2">
        <v>892.56</v>
      </c>
      <c r="W2138" s="2">
        <v>3032.4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2">
        <f>VLOOKUP(Tabla3[[#This Row],[Columna1]],Tabla5[#All],3,0)</f>
        <v>0</v>
      </c>
      <c r="AF2138" s="2">
        <v>0</v>
      </c>
      <c r="AG2138" s="2">
        <v>0</v>
      </c>
      <c r="AH2138" s="2">
        <v>0</v>
      </c>
      <c r="AI2138" s="2">
        <v>0</v>
      </c>
      <c r="AJ2138" s="2">
        <v>0</v>
      </c>
      <c r="AK2138" s="2">
        <f>VLOOKUP(Tabla3[[#This Row],[Columna1]],Tabla7[[ID]:[Monto neto de los bonos]],3,0)</f>
        <v>3032.4</v>
      </c>
      <c r="AL2138" s="2">
        <v>0</v>
      </c>
      <c r="AM2138" s="2">
        <v>0</v>
      </c>
      <c r="AN2138" s="2">
        <v>0</v>
      </c>
      <c r="AO2138" s="2">
        <v>0</v>
      </c>
      <c r="AP2138" s="2">
        <v>0</v>
      </c>
      <c r="AQ2138" s="4">
        <v>2000</v>
      </c>
      <c r="AR2138" s="2">
        <v>0</v>
      </c>
      <c r="AS2138" s="2">
        <v>3319.68</v>
      </c>
      <c r="AT2138" s="2">
        <v>2213.12</v>
      </c>
      <c r="AU2138" s="2">
        <v>1253.18</v>
      </c>
      <c r="AV2138" s="2">
        <v>0</v>
      </c>
      <c r="AW2138" s="1"/>
      <c r="AX2138" s="2" t="s">
        <v>422</v>
      </c>
      <c r="AY2138" s="8" t="s">
        <v>423</v>
      </c>
    </row>
    <row r="2139" spans="1:51" ht="13.15" customHeight="1" x14ac:dyDescent="0.25">
      <c r="A2139" s="7">
        <v>15020</v>
      </c>
      <c r="B2139" s="2" t="s">
        <v>1934</v>
      </c>
      <c r="C2139" s="2">
        <v>169803</v>
      </c>
      <c r="D2139" s="2" t="s">
        <v>188</v>
      </c>
      <c r="E2139" s="2" t="s">
        <v>208</v>
      </c>
      <c r="F2139" s="2" t="s">
        <v>201</v>
      </c>
      <c r="G2139" s="3">
        <v>39676</v>
      </c>
      <c r="H2139" s="1"/>
      <c r="I2139" s="2">
        <v>11670.43</v>
      </c>
      <c r="J2139" s="2">
        <v>4294.8850000000002</v>
      </c>
      <c r="K2139" s="2">
        <v>4294.8850000000002</v>
      </c>
      <c r="L2139" s="2">
        <v>4151.67</v>
      </c>
      <c r="M2139" s="1"/>
      <c r="N2139" s="5">
        <f t="shared" si="68"/>
        <v>29738.13</v>
      </c>
      <c r="O2139" s="6">
        <f t="shared" si="67"/>
        <v>21450.850000000002</v>
      </c>
      <c r="P2139" s="2">
        <v>30</v>
      </c>
      <c r="Q2139" s="2" t="s">
        <v>37</v>
      </c>
      <c r="R2139" s="2">
        <v>0</v>
      </c>
      <c r="S2139" s="2">
        <v>0</v>
      </c>
      <c r="T2139" s="2">
        <v>0</v>
      </c>
      <c r="U2139" s="2">
        <v>0</v>
      </c>
      <c r="V2139" s="2">
        <v>972.5</v>
      </c>
      <c r="W2139" s="2">
        <v>1803.57</v>
      </c>
      <c r="X2139" s="2">
        <v>0</v>
      </c>
      <c r="Y2139" s="2">
        <v>2550.19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2">
        <f>VLOOKUP(Tabla3[[#This Row],[Columna1]],Tabla5[#All],3,0)</f>
        <v>0</v>
      </c>
      <c r="AF2139" s="2">
        <v>0</v>
      </c>
      <c r="AG2139" s="2">
        <v>0</v>
      </c>
      <c r="AH2139" s="2">
        <v>0</v>
      </c>
      <c r="AI2139" s="2">
        <v>0</v>
      </c>
      <c r="AJ2139" s="2">
        <v>0</v>
      </c>
      <c r="AK2139" s="2">
        <f>VLOOKUP(Tabla3[[#This Row],[Columna1]],Tabla7[[ID]:[Monto neto de los bonos]],3,0)</f>
        <v>1803.57</v>
      </c>
      <c r="AL2139" s="2">
        <v>0</v>
      </c>
      <c r="AM2139" s="2">
        <v>0</v>
      </c>
      <c r="AN2139" s="2">
        <v>0</v>
      </c>
      <c r="AO2139" s="2">
        <v>0</v>
      </c>
      <c r="AP2139" s="2">
        <v>0</v>
      </c>
      <c r="AQ2139" s="2">
        <v>0</v>
      </c>
      <c r="AR2139" s="2">
        <v>0</v>
      </c>
      <c r="AS2139" s="2">
        <v>3807.66</v>
      </c>
      <c r="AT2139" s="2">
        <v>2538.44</v>
      </c>
      <c r="AU2139" s="2">
        <v>1941.18</v>
      </c>
      <c r="AV2139" s="2">
        <v>0</v>
      </c>
      <c r="AW2139" s="1"/>
      <c r="AX2139" s="2" t="s">
        <v>422</v>
      </c>
      <c r="AY2139" s="8" t="s">
        <v>428</v>
      </c>
    </row>
    <row r="2140" spans="1:51" ht="13.15" customHeight="1" x14ac:dyDescent="0.25">
      <c r="A2140" s="7">
        <v>18620</v>
      </c>
      <c r="B2140" s="2" t="s">
        <v>1935</v>
      </c>
      <c r="C2140" s="2">
        <v>362503</v>
      </c>
      <c r="D2140" s="2" t="s">
        <v>188</v>
      </c>
      <c r="E2140" s="2" t="s">
        <v>214</v>
      </c>
      <c r="F2140" s="2" t="s">
        <v>217</v>
      </c>
      <c r="G2140" s="3">
        <v>41835</v>
      </c>
      <c r="H2140" s="1"/>
      <c r="I2140" s="2">
        <v>12173.71</v>
      </c>
      <c r="J2140" s="2">
        <v>4748.5950000000003</v>
      </c>
      <c r="K2140" s="2">
        <v>4748.5950000000003</v>
      </c>
      <c r="L2140" s="2">
        <v>3327.95</v>
      </c>
      <c r="M2140" s="1"/>
      <c r="N2140" s="5">
        <f t="shared" si="68"/>
        <v>31204.820000000003</v>
      </c>
      <c r="O2140" s="6">
        <f t="shared" si="67"/>
        <v>22807.88</v>
      </c>
      <c r="P2140" s="2">
        <v>30</v>
      </c>
      <c r="Q2140" s="2" t="s">
        <v>37</v>
      </c>
      <c r="R2140" s="2">
        <v>0</v>
      </c>
      <c r="S2140" s="2">
        <v>0</v>
      </c>
      <c r="T2140" s="2">
        <v>0</v>
      </c>
      <c r="U2140" s="2">
        <v>0</v>
      </c>
      <c r="V2140" s="2">
        <v>1040.2</v>
      </c>
      <c r="W2140" s="2">
        <v>2010.48</v>
      </c>
      <c r="X2140" s="2">
        <v>0</v>
      </c>
      <c r="Y2140" s="2">
        <v>3155.29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2">
        <f>VLOOKUP(Tabla3[[#This Row],[Columna1]],Tabla5[#All],3,0)</f>
        <v>0</v>
      </c>
      <c r="AF2140" s="2">
        <v>0</v>
      </c>
      <c r="AG2140" s="2">
        <v>0</v>
      </c>
      <c r="AH2140" s="2">
        <v>0</v>
      </c>
      <c r="AI2140" s="2">
        <v>0</v>
      </c>
      <c r="AJ2140" s="2">
        <v>0</v>
      </c>
      <c r="AK2140" s="2">
        <f>VLOOKUP(Tabla3[[#This Row],[Columna1]],Tabla7[[ID]:[Monto neto de los bonos]],3,0)</f>
        <v>2010.48</v>
      </c>
      <c r="AL2140" s="2">
        <v>0</v>
      </c>
      <c r="AM2140" s="2">
        <v>0</v>
      </c>
      <c r="AN2140" s="2">
        <v>0</v>
      </c>
      <c r="AO2140" s="2">
        <v>0</v>
      </c>
      <c r="AP2140" s="2">
        <v>0</v>
      </c>
      <c r="AQ2140" s="2">
        <v>0</v>
      </c>
      <c r="AR2140" s="2">
        <v>0</v>
      </c>
      <c r="AS2140" s="2">
        <v>3905.84</v>
      </c>
      <c r="AT2140" s="2">
        <v>2603.88</v>
      </c>
      <c r="AU2140" s="2">
        <v>1887.22</v>
      </c>
      <c r="AV2140" s="2">
        <v>0</v>
      </c>
      <c r="AW2140" s="1"/>
      <c r="AX2140" s="2" t="s">
        <v>422</v>
      </c>
      <c r="AY2140" s="8" t="s">
        <v>428</v>
      </c>
    </row>
    <row r="2141" spans="1:51" ht="13.15" customHeight="1" x14ac:dyDescent="0.25">
      <c r="A2141" s="7">
        <v>13105</v>
      </c>
      <c r="B2141" s="2" t="s">
        <v>1936</v>
      </c>
      <c r="C2141" s="2">
        <v>98703</v>
      </c>
      <c r="D2141" s="2" t="s">
        <v>188</v>
      </c>
      <c r="E2141" s="2" t="s">
        <v>205</v>
      </c>
      <c r="F2141" s="2" t="s">
        <v>193</v>
      </c>
      <c r="G2141" s="3">
        <v>38434</v>
      </c>
      <c r="H2141" s="1"/>
      <c r="I2141" s="2">
        <v>9717.6</v>
      </c>
      <c r="J2141" s="2">
        <v>4447.2349999999997</v>
      </c>
      <c r="K2141" s="2">
        <v>4447.2349999999997</v>
      </c>
      <c r="L2141" s="2">
        <v>5370</v>
      </c>
      <c r="M2141" s="1"/>
      <c r="N2141" s="5">
        <f t="shared" si="68"/>
        <v>29243.119999999999</v>
      </c>
      <c r="O2141" s="6">
        <f t="shared" si="67"/>
        <v>21747.46</v>
      </c>
      <c r="P2141" s="2">
        <v>30</v>
      </c>
      <c r="Q2141" s="2" t="s">
        <v>37</v>
      </c>
      <c r="R2141" s="2">
        <v>0</v>
      </c>
      <c r="S2141" s="2">
        <v>0</v>
      </c>
      <c r="T2141" s="2">
        <v>0</v>
      </c>
      <c r="U2141" s="2">
        <v>0</v>
      </c>
      <c r="V2141" s="2">
        <v>893.38</v>
      </c>
      <c r="W2141" s="2">
        <v>1970.03</v>
      </c>
      <c r="X2141" s="2">
        <v>0</v>
      </c>
      <c r="Y2141" s="2">
        <v>2397.64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2">
        <f>VLOOKUP(Tabla3[[#This Row],[Columna1]],Tabla5[#All],3,0)</f>
        <v>0</v>
      </c>
      <c r="AF2141" s="2">
        <v>0</v>
      </c>
      <c r="AG2141" s="2">
        <v>0</v>
      </c>
      <c r="AH2141" s="2">
        <v>0</v>
      </c>
      <c r="AI2141" s="2">
        <v>0</v>
      </c>
      <c r="AJ2141" s="2">
        <v>0</v>
      </c>
      <c r="AK2141" s="2">
        <f>VLOOKUP(Tabla3[[#This Row],[Columna1]],Tabla7[[ID]:[Monto neto de los bonos]],3,0)</f>
        <v>1970.03</v>
      </c>
      <c r="AL2141" s="2">
        <v>0</v>
      </c>
      <c r="AM2141" s="2">
        <v>0</v>
      </c>
      <c r="AN2141" s="2">
        <v>0</v>
      </c>
      <c r="AO2141" s="2">
        <v>0</v>
      </c>
      <c r="AP2141" s="2">
        <v>0</v>
      </c>
      <c r="AQ2141" s="2">
        <v>0</v>
      </c>
      <c r="AR2141" s="2">
        <v>0</v>
      </c>
      <c r="AS2141" s="2">
        <v>3646.57</v>
      </c>
      <c r="AT2141" s="2">
        <v>2350.73</v>
      </c>
      <c r="AU2141" s="2">
        <v>1498.36</v>
      </c>
      <c r="AV2141" s="2">
        <v>0</v>
      </c>
      <c r="AW2141" s="1"/>
      <c r="AX2141" s="2" t="s">
        <v>422</v>
      </c>
      <c r="AY2141" s="8" t="s">
        <v>428</v>
      </c>
    </row>
    <row r="2142" spans="1:51" ht="13.15" customHeight="1" x14ac:dyDescent="0.25">
      <c r="A2142" s="7">
        <v>23730</v>
      </c>
      <c r="B2142" s="2" t="s">
        <v>1937</v>
      </c>
      <c r="C2142" s="2">
        <v>5430903</v>
      </c>
      <c r="D2142" s="2" t="s">
        <v>188</v>
      </c>
      <c r="E2142" s="2" t="s">
        <v>209</v>
      </c>
      <c r="F2142" s="2" t="s">
        <v>60</v>
      </c>
      <c r="G2142" s="3">
        <v>44623</v>
      </c>
      <c r="H2142" s="1"/>
      <c r="I2142" s="2">
        <v>14709.55</v>
      </c>
      <c r="J2142" s="2">
        <v>2709.165</v>
      </c>
      <c r="K2142" s="2">
        <v>2709.165</v>
      </c>
      <c r="L2142" s="2">
        <v>0</v>
      </c>
      <c r="M2142" s="1"/>
      <c r="N2142" s="5">
        <f t="shared" si="68"/>
        <v>32862.07</v>
      </c>
      <c r="O2142" s="6">
        <f t="shared" si="67"/>
        <v>29333.63</v>
      </c>
      <c r="P2142" s="2">
        <v>30</v>
      </c>
      <c r="Q2142" s="2" t="s">
        <v>37</v>
      </c>
      <c r="R2142" s="2">
        <v>0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12734.19</v>
      </c>
      <c r="AE2142" s="2">
        <f>VLOOKUP(Tabla3[[#This Row],[Columna1]],Tabla5[#All],3,0)</f>
        <v>12734.19</v>
      </c>
      <c r="AF2142" s="2">
        <v>0</v>
      </c>
      <c r="AG2142" s="2">
        <v>0</v>
      </c>
      <c r="AH2142" s="2">
        <v>0</v>
      </c>
      <c r="AI2142" s="2">
        <v>0</v>
      </c>
      <c r="AJ2142" s="2">
        <v>0</v>
      </c>
      <c r="AK2142" s="2">
        <f>VLOOKUP(Tabla3[[#This Row],[Columna1]],Tabla7[[ID]:[Monto neto de los bonos]],3,0)</f>
        <v>0</v>
      </c>
      <c r="AL2142" s="2">
        <v>0</v>
      </c>
      <c r="AM2142" s="2">
        <v>0</v>
      </c>
      <c r="AN2142" s="2">
        <v>0</v>
      </c>
      <c r="AO2142" s="2">
        <v>0</v>
      </c>
      <c r="AP2142" s="2">
        <v>0</v>
      </c>
      <c r="AQ2142" s="2">
        <v>0</v>
      </c>
      <c r="AR2142" s="2">
        <v>0</v>
      </c>
      <c r="AS2142" s="2">
        <v>0</v>
      </c>
      <c r="AT2142" s="2">
        <v>2012.78</v>
      </c>
      <c r="AU2142" s="2">
        <v>1515.66</v>
      </c>
      <c r="AV2142" s="2">
        <v>0</v>
      </c>
      <c r="AW2142" s="1"/>
      <c r="AX2142" s="2" t="s">
        <v>422</v>
      </c>
      <c r="AY2142" s="8" t="s">
        <v>423</v>
      </c>
    </row>
    <row r="2143" spans="1:51" ht="13.15" customHeight="1" x14ac:dyDescent="0.25">
      <c r="A2143" s="7">
        <v>14711</v>
      </c>
      <c r="B2143" s="2" t="s">
        <v>1938</v>
      </c>
      <c r="C2143" s="2">
        <v>159303</v>
      </c>
      <c r="D2143" s="2" t="s">
        <v>188</v>
      </c>
      <c r="E2143" s="2" t="s">
        <v>203</v>
      </c>
      <c r="F2143" s="2" t="s">
        <v>193</v>
      </c>
      <c r="G2143" s="3">
        <v>41533</v>
      </c>
      <c r="H2143" s="1"/>
      <c r="I2143" s="2">
        <v>9717.6</v>
      </c>
      <c r="J2143" s="2">
        <v>4447.2349999999997</v>
      </c>
      <c r="K2143" s="2">
        <v>4447.2349999999997</v>
      </c>
      <c r="L2143" s="2">
        <v>2967.08</v>
      </c>
      <c r="M2143" s="1"/>
      <c r="N2143" s="5">
        <f t="shared" si="68"/>
        <v>26840.2</v>
      </c>
      <c r="O2143" s="6">
        <f t="shared" si="67"/>
        <v>19909.199999999997</v>
      </c>
      <c r="P2143" s="2">
        <v>30</v>
      </c>
      <c r="Q2143" s="2" t="s">
        <v>37</v>
      </c>
      <c r="R2143" s="2">
        <v>0</v>
      </c>
      <c r="S2143" s="2">
        <v>0</v>
      </c>
      <c r="T2143" s="2">
        <v>0</v>
      </c>
      <c r="U2143" s="2">
        <v>0</v>
      </c>
      <c r="V2143" s="2">
        <v>893.38</v>
      </c>
      <c r="W2143" s="2">
        <v>1970.03</v>
      </c>
      <c r="X2143" s="2">
        <v>0</v>
      </c>
      <c r="Y2143" s="2">
        <v>2397.64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2">
        <f>VLOOKUP(Tabla3[[#This Row],[Columna1]],Tabla5[#All],3,0)</f>
        <v>0</v>
      </c>
      <c r="AF2143" s="2">
        <v>0</v>
      </c>
      <c r="AG2143" s="2">
        <v>0</v>
      </c>
      <c r="AH2143" s="2">
        <v>0</v>
      </c>
      <c r="AI2143" s="2">
        <v>0</v>
      </c>
      <c r="AJ2143" s="2">
        <v>0</v>
      </c>
      <c r="AK2143" s="2">
        <f>VLOOKUP(Tabla3[[#This Row],[Columna1]],Tabla7[[ID]:[Monto neto de los bonos]],3,0)</f>
        <v>1970.03</v>
      </c>
      <c r="AL2143" s="2">
        <v>0</v>
      </c>
      <c r="AM2143" s="2">
        <v>0</v>
      </c>
      <c r="AN2143" s="2">
        <v>0</v>
      </c>
      <c r="AO2143" s="2">
        <v>0</v>
      </c>
      <c r="AP2143" s="2">
        <v>0</v>
      </c>
      <c r="AQ2143" s="2">
        <v>0</v>
      </c>
      <c r="AR2143" s="2">
        <v>0</v>
      </c>
      <c r="AS2143" s="2">
        <v>3370.86</v>
      </c>
      <c r="AT2143" s="2">
        <v>2247.2399999999998</v>
      </c>
      <c r="AU2143" s="2">
        <v>1312.9</v>
      </c>
      <c r="AV2143" s="2">
        <v>0</v>
      </c>
      <c r="AW2143" s="1"/>
      <c r="AX2143" s="2" t="s">
        <v>422</v>
      </c>
      <c r="AY2143" s="8" t="s">
        <v>428</v>
      </c>
    </row>
    <row r="2144" spans="1:51" ht="13.15" customHeight="1" x14ac:dyDescent="0.25">
      <c r="A2144" s="7">
        <v>20992</v>
      </c>
      <c r="B2144" s="2" t="s">
        <v>1939</v>
      </c>
      <c r="C2144" s="2">
        <v>2315303</v>
      </c>
      <c r="D2144" s="2" t="s">
        <v>188</v>
      </c>
      <c r="E2144" s="2" t="s">
        <v>205</v>
      </c>
      <c r="F2144" s="2" t="s">
        <v>193</v>
      </c>
      <c r="G2144" s="3">
        <v>43070</v>
      </c>
      <c r="H2144" s="1"/>
      <c r="I2144" s="2">
        <v>9717.6</v>
      </c>
      <c r="J2144" s="2">
        <v>4447.2349999999997</v>
      </c>
      <c r="K2144" s="2">
        <v>4447.2349999999997</v>
      </c>
      <c r="L2144" s="2">
        <v>1580.51</v>
      </c>
      <c r="M2144" s="1"/>
      <c r="N2144" s="5">
        <f t="shared" si="68"/>
        <v>25453.629999999997</v>
      </c>
      <c r="O2144" s="6">
        <f t="shared" si="67"/>
        <v>19106.57</v>
      </c>
      <c r="P2144" s="2">
        <v>30</v>
      </c>
      <c r="Q2144" s="2" t="s">
        <v>37</v>
      </c>
      <c r="R2144" s="2">
        <v>0</v>
      </c>
      <c r="S2144" s="2">
        <v>0</v>
      </c>
      <c r="T2144" s="2">
        <v>0</v>
      </c>
      <c r="U2144" s="2">
        <v>0</v>
      </c>
      <c r="V2144" s="2">
        <v>893.38</v>
      </c>
      <c r="W2144" s="2">
        <v>1970.03</v>
      </c>
      <c r="X2144" s="2">
        <v>0</v>
      </c>
      <c r="Y2144" s="2">
        <v>2397.64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2">
        <f>VLOOKUP(Tabla3[[#This Row],[Columna1]],Tabla5[#All],3,0)</f>
        <v>0</v>
      </c>
      <c r="AF2144" s="2">
        <v>0</v>
      </c>
      <c r="AG2144" s="2">
        <v>0</v>
      </c>
      <c r="AH2144" s="2">
        <v>0</v>
      </c>
      <c r="AI2144" s="2">
        <v>0</v>
      </c>
      <c r="AJ2144" s="2">
        <v>0</v>
      </c>
      <c r="AK2144" s="2">
        <f>VLOOKUP(Tabla3[[#This Row],[Columna1]],Tabla7[[ID]:[Monto neto de los bonos]],3,0)</f>
        <v>1970.03</v>
      </c>
      <c r="AL2144" s="2">
        <v>0</v>
      </c>
      <c r="AM2144" s="2">
        <v>0</v>
      </c>
      <c r="AN2144" s="2">
        <v>0</v>
      </c>
      <c r="AO2144" s="2">
        <v>0</v>
      </c>
      <c r="AP2144" s="2">
        <v>0</v>
      </c>
      <c r="AQ2144" s="2">
        <v>0</v>
      </c>
      <c r="AR2144" s="2">
        <v>0</v>
      </c>
      <c r="AS2144" s="2">
        <v>3162.88</v>
      </c>
      <c r="AT2144" s="2">
        <v>2108.58</v>
      </c>
      <c r="AU2144" s="2">
        <v>1075.5999999999999</v>
      </c>
      <c r="AV2144" s="2">
        <v>0</v>
      </c>
      <c r="AW2144" s="1"/>
      <c r="AX2144" s="2" t="s">
        <v>422</v>
      </c>
      <c r="AY2144" s="8" t="s">
        <v>428</v>
      </c>
    </row>
    <row r="2145" spans="1:51" ht="13.15" customHeight="1" x14ac:dyDescent="0.25">
      <c r="A2145" s="7">
        <v>23230</v>
      </c>
      <c r="B2145" s="2" t="s">
        <v>1940</v>
      </c>
      <c r="C2145" s="2">
        <v>5125303</v>
      </c>
      <c r="D2145" s="2" t="s">
        <v>188</v>
      </c>
      <c r="E2145" s="2" t="s">
        <v>225</v>
      </c>
      <c r="F2145" s="2" t="s">
        <v>41</v>
      </c>
      <c r="G2145" s="3">
        <v>44424</v>
      </c>
      <c r="H2145" s="1"/>
      <c r="I2145" s="2">
        <v>8542.57</v>
      </c>
      <c r="J2145" s="2">
        <v>2234.4899999999998</v>
      </c>
      <c r="K2145" s="2">
        <v>2234.4899999999998</v>
      </c>
      <c r="L2145" s="2">
        <v>0</v>
      </c>
      <c r="M2145" s="1"/>
      <c r="N2145" s="5">
        <f t="shared" si="68"/>
        <v>14982.119999999999</v>
      </c>
      <c r="O2145" s="6">
        <f t="shared" si="67"/>
        <v>12957.729999999998</v>
      </c>
      <c r="P2145" s="2">
        <v>29</v>
      </c>
      <c r="Q2145" s="2" t="s">
        <v>37</v>
      </c>
      <c r="R2145" s="2">
        <v>0</v>
      </c>
      <c r="S2145" s="2">
        <v>0</v>
      </c>
      <c r="T2145" s="2">
        <v>0</v>
      </c>
      <c r="U2145" s="2">
        <v>0</v>
      </c>
      <c r="V2145" s="2">
        <v>867.44</v>
      </c>
      <c r="W2145" s="2">
        <v>0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1103.1300000000001</v>
      </c>
      <c r="AE2145" s="2">
        <f>VLOOKUP(Tabla3[[#This Row],[Columna1]],Tabla5[#All],3,0)</f>
        <v>1103.1300000000001</v>
      </c>
      <c r="AF2145" s="2">
        <v>0</v>
      </c>
      <c r="AG2145" s="2">
        <v>0</v>
      </c>
      <c r="AH2145" s="2">
        <v>0</v>
      </c>
      <c r="AI2145" s="2">
        <v>0</v>
      </c>
      <c r="AJ2145" s="2">
        <v>0</v>
      </c>
      <c r="AK2145" s="2">
        <f>VLOOKUP(Tabla3[[#This Row],[Columna1]],Tabla7[[ID]:[Monto neto de los bonos]],3,0)</f>
        <v>0</v>
      </c>
      <c r="AL2145" s="2">
        <v>0</v>
      </c>
      <c r="AM2145" s="2">
        <v>0</v>
      </c>
      <c r="AN2145" s="2">
        <v>0</v>
      </c>
      <c r="AO2145" s="2">
        <v>0</v>
      </c>
      <c r="AP2145" s="2">
        <v>0</v>
      </c>
      <c r="AQ2145" s="2">
        <v>0</v>
      </c>
      <c r="AR2145" s="2">
        <v>0</v>
      </c>
      <c r="AS2145" s="2">
        <v>0</v>
      </c>
      <c r="AT2145" s="2">
        <v>1344.53</v>
      </c>
      <c r="AU2145" s="2">
        <v>679.86</v>
      </c>
      <c r="AV2145" s="2">
        <v>0</v>
      </c>
      <c r="AW2145" s="1"/>
      <c r="AX2145" s="2" t="s">
        <v>422</v>
      </c>
      <c r="AY2145" s="8" t="s">
        <v>423</v>
      </c>
    </row>
    <row r="2146" spans="1:51" ht="13.15" customHeight="1" x14ac:dyDescent="0.25">
      <c r="A2146" s="7">
        <v>12864</v>
      </c>
      <c r="B2146" s="2" t="s">
        <v>4214</v>
      </c>
      <c r="C2146" s="2">
        <v>89203</v>
      </c>
      <c r="D2146" s="2" t="s">
        <v>188</v>
      </c>
      <c r="E2146" s="2" t="s">
        <v>192</v>
      </c>
      <c r="F2146" s="2" t="s">
        <v>193</v>
      </c>
      <c r="G2146" s="3">
        <v>42172</v>
      </c>
      <c r="H2146" s="1"/>
      <c r="I2146" s="2">
        <v>9717.6</v>
      </c>
      <c r="J2146" s="2">
        <v>4447.2349999999997</v>
      </c>
      <c r="K2146" s="2">
        <v>4447.2349999999997</v>
      </c>
      <c r="L2146" s="2">
        <v>1433.53</v>
      </c>
      <c r="M2146" s="1"/>
      <c r="N2146" s="5">
        <f t="shared" si="68"/>
        <v>25306.649999999998</v>
      </c>
      <c r="O2146" s="6">
        <f t="shared" si="67"/>
        <v>19019.869999999995</v>
      </c>
      <c r="P2146" s="2">
        <v>30</v>
      </c>
      <c r="Q2146" s="2" t="s">
        <v>37</v>
      </c>
      <c r="R2146" s="2">
        <v>0</v>
      </c>
      <c r="S2146" s="2">
        <v>0</v>
      </c>
      <c r="T2146" s="2">
        <v>0</v>
      </c>
      <c r="U2146" s="2">
        <v>0</v>
      </c>
      <c r="V2146" s="2">
        <v>893.38</v>
      </c>
      <c r="W2146" s="2">
        <v>1970.03</v>
      </c>
      <c r="X2146" s="2">
        <v>0</v>
      </c>
      <c r="Y2146" s="2">
        <v>2397.64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2">
        <f>VLOOKUP(Tabla3[[#This Row],[Columna1]],Tabla5[#All],3,0)</f>
        <v>0</v>
      </c>
      <c r="AF2146" s="2">
        <v>0</v>
      </c>
      <c r="AG2146" s="2">
        <v>0</v>
      </c>
      <c r="AH2146" s="2">
        <v>0</v>
      </c>
      <c r="AI2146" s="2">
        <v>0</v>
      </c>
      <c r="AJ2146" s="2">
        <v>0</v>
      </c>
      <c r="AK2146" s="2">
        <f>VLOOKUP(Tabla3[[#This Row],[Columna1]],Tabla7[[ID]:[Monto neto de los bonos]],3,0)</f>
        <v>1970.03</v>
      </c>
      <c r="AL2146" s="2">
        <v>0</v>
      </c>
      <c r="AM2146" s="2">
        <v>0</v>
      </c>
      <c r="AN2146" s="2">
        <v>0</v>
      </c>
      <c r="AO2146" s="2">
        <v>0</v>
      </c>
      <c r="AP2146" s="2">
        <v>0</v>
      </c>
      <c r="AQ2146" s="2">
        <v>0</v>
      </c>
      <c r="AR2146" s="2">
        <v>0</v>
      </c>
      <c r="AS2146" s="2">
        <v>3140.82</v>
      </c>
      <c r="AT2146" s="2">
        <v>2093.88</v>
      </c>
      <c r="AU2146" s="2">
        <v>1052.08</v>
      </c>
      <c r="AV2146" s="2">
        <v>0</v>
      </c>
      <c r="AW2146" s="1"/>
      <c r="AX2146" s="2" t="s">
        <v>422</v>
      </c>
      <c r="AY2146" s="8" t="s">
        <v>428</v>
      </c>
    </row>
    <row r="2147" spans="1:51" ht="13.15" customHeight="1" x14ac:dyDescent="0.25">
      <c r="A2147" s="7">
        <v>17545</v>
      </c>
      <c r="B2147" s="2" t="s">
        <v>4083</v>
      </c>
      <c r="C2147" s="2">
        <v>221203</v>
      </c>
      <c r="D2147" s="2" t="s">
        <v>188</v>
      </c>
      <c r="E2147" s="2" t="s">
        <v>190</v>
      </c>
      <c r="F2147" s="2" t="s">
        <v>216</v>
      </c>
      <c r="G2147" s="3">
        <v>41304</v>
      </c>
      <c r="H2147" s="1"/>
      <c r="I2147" s="2">
        <v>11612.32</v>
      </c>
      <c r="J2147" s="2">
        <v>4273.5050000000001</v>
      </c>
      <c r="K2147" s="2">
        <v>4273.5050000000001</v>
      </c>
      <c r="L2147" s="2">
        <v>2940.49</v>
      </c>
      <c r="M2147" s="1"/>
      <c r="N2147" s="5">
        <f t="shared" si="68"/>
        <v>27099.88</v>
      </c>
      <c r="O2147" s="6">
        <f t="shared" si="67"/>
        <v>19413.960000000003</v>
      </c>
      <c r="P2147" s="2">
        <v>30</v>
      </c>
      <c r="Q2147" s="2" t="s">
        <v>37</v>
      </c>
      <c r="R2147" s="2">
        <v>0</v>
      </c>
      <c r="S2147" s="2">
        <v>0</v>
      </c>
      <c r="T2147" s="2">
        <v>0</v>
      </c>
      <c r="U2147" s="2">
        <v>0</v>
      </c>
      <c r="V2147" s="2">
        <v>967.66</v>
      </c>
      <c r="W2147" s="2">
        <v>3032.4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2">
        <f>VLOOKUP(Tabla3[[#This Row],[Columna1]],Tabla5[#All],3,0)</f>
        <v>0</v>
      </c>
      <c r="AF2147" s="2">
        <v>0</v>
      </c>
      <c r="AG2147" s="2">
        <v>0</v>
      </c>
      <c r="AH2147" s="2">
        <v>0</v>
      </c>
      <c r="AI2147" s="2">
        <v>0</v>
      </c>
      <c r="AJ2147" s="2">
        <v>0</v>
      </c>
      <c r="AK2147" s="2">
        <f>VLOOKUP(Tabla3[[#This Row],[Columna1]],Tabla7[[ID]:[Monto neto de los bonos]],3,0)</f>
        <v>3032.4</v>
      </c>
      <c r="AL2147" s="2">
        <v>0</v>
      </c>
      <c r="AM2147" s="2">
        <v>0</v>
      </c>
      <c r="AN2147" s="2">
        <v>0</v>
      </c>
      <c r="AO2147" s="2">
        <v>0</v>
      </c>
      <c r="AP2147" s="2">
        <v>0</v>
      </c>
      <c r="AQ2147" s="2">
        <v>0</v>
      </c>
      <c r="AR2147" s="2">
        <v>0</v>
      </c>
      <c r="AS2147" s="2">
        <v>3610.12</v>
      </c>
      <c r="AT2147" s="2">
        <v>2406.7399999999998</v>
      </c>
      <c r="AU2147" s="2">
        <v>1669.06</v>
      </c>
      <c r="AV2147" s="2">
        <v>0</v>
      </c>
      <c r="AW2147" s="1"/>
      <c r="AX2147" s="2" t="s">
        <v>422</v>
      </c>
      <c r="AY2147" s="8" t="s">
        <v>423</v>
      </c>
    </row>
    <row r="2148" spans="1:51" ht="13.15" customHeight="1" x14ac:dyDescent="0.25">
      <c r="A2148" s="7">
        <v>24491</v>
      </c>
      <c r="B2148" s="2" t="s">
        <v>1941</v>
      </c>
      <c r="C2148" s="2">
        <v>5981303</v>
      </c>
      <c r="D2148" s="2" t="s">
        <v>188</v>
      </c>
      <c r="E2148" s="2" t="s">
        <v>248</v>
      </c>
      <c r="F2148" s="2" t="s">
        <v>36</v>
      </c>
      <c r="G2148" s="3">
        <v>45047</v>
      </c>
      <c r="H2148" s="1"/>
      <c r="I2148" s="2">
        <v>13165.89</v>
      </c>
      <c r="J2148" s="2">
        <v>2789.65</v>
      </c>
      <c r="K2148" s="2">
        <v>2789.65</v>
      </c>
      <c r="L2148" s="2">
        <v>0</v>
      </c>
      <c r="M2148" s="1"/>
      <c r="N2148" s="5">
        <f t="shared" si="68"/>
        <v>22493.69</v>
      </c>
      <c r="O2148" s="6">
        <f t="shared" si="67"/>
        <v>19380.149999999998</v>
      </c>
      <c r="P2148" s="2">
        <v>30</v>
      </c>
      <c r="Q2148" s="2" t="s">
        <v>37</v>
      </c>
      <c r="R2148" s="2">
        <v>0</v>
      </c>
      <c r="S2148" s="2">
        <v>0</v>
      </c>
      <c r="T2148" s="2">
        <v>0</v>
      </c>
      <c r="U2148" s="2">
        <v>0</v>
      </c>
      <c r="V2148" s="2">
        <v>0</v>
      </c>
      <c r="W2148" s="2">
        <v>0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3748.5</v>
      </c>
      <c r="AE2148" s="2">
        <f>VLOOKUP(Tabla3[[#This Row],[Columna1]],Tabla5[#All],3,0)</f>
        <v>3748.5</v>
      </c>
      <c r="AF2148" s="2">
        <v>0</v>
      </c>
      <c r="AG2148" s="2">
        <v>0</v>
      </c>
      <c r="AH2148" s="2">
        <v>0</v>
      </c>
      <c r="AI2148" s="2">
        <v>0</v>
      </c>
      <c r="AJ2148" s="2">
        <v>0</v>
      </c>
      <c r="AK2148" s="2">
        <f>VLOOKUP(Tabla3[[#This Row],[Columna1]],Tabla7[[ID]:[Monto neto de los bonos]],3,0)</f>
        <v>0</v>
      </c>
      <c r="AL2148" s="2">
        <v>0</v>
      </c>
      <c r="AM2148" s="2">
        <v>0</v>
      </c>
      <c r="AN2148" s="2">
        <v>0</v>
      </c>
      <c r="AO2148" s="2">
        <v>0</v>
      </c>
      <c r="AP2148" s="2">
        <v>0</v>
      </c>
      <c r="AQ2148" s="2">
        <v>0</v>
      </c>
      <c r="AR2148" s="2">
        <v>0</v>
      </c>
      <c r="AS2148" s="2">
        <v>0</v>
      </c>
      <c r="AT2148" s="2">
        <v>1874.52</v>
      </c>
      <c r="AU2148" s="2">
        <v>1239.02</v>
      </c>
      <c r="AV2148" s="2">
        <v>0</v>
      </c>
      <c r="AW2148" s="1"/>
      <c r="AX2148" s="2" t="s">
        <v>422</v>
      </c>
      <c r="AY2148" s="8" t="s">
        <v>423</v>
      </c>
    </row>
    <row r="2149" spans="1:51" ht="13.15" customHeight="1" x14ac:dyDescent="0.25">
      <c r="A2149" s="7">
        <v>14710</v>
      </c>
      <c r="B2149" s="2" t="s">
        <v>1942</v>
      </c>
      <c r="C2149" s="2">
        <v>159203</v>
      </c>
      <c r="D2149" s="2" t="s">
        <v>188</v>
      </c>
      <c r="E2149" s="2" t="s">
        <v>203</v>
      </c>
      <c r="F2149" s="2" t="s">
        <v>193</v>
      </c>
      <c r="G2149" s="3">
        <v>39455</v>
      </c>
      <c r="H2149" s="1"/>
      <c r="I2149" s="2">
        <v>9717.6</v>
      </c>
      <c r="J2149" s="2">
        <v>4447.2349999999997</v>
      </c>
      <c r="K2149" s="2">
        <v>4447.2349999999997</v>
      </c>
      <c r="L2149" s="2">
        <v>3949.31</v>
      </c>
      <c r="M2149" s="1"/>
      <c r="N2149" s="5">
        <f t="shared" si="68"/>
        <v>27822.43</v>
      </c>
      <c r="O2149" s="6">
        <f t="shared" si="67"/>
        <v>20469.849999999999</v>
      </c>
      <c r="P2149" s="2">
        <v>30</v>
      </c>
      <c r="Q2149" s="2" t="s">
        <v>37</v>
      </c>
      <c r="R2149" s="2">
        <v>0</v>
      </c>
      <c r="S2149" s="2">
        <v>0</v>
      </c>
      <c r="T2149" s="2">
        <v>0</v>
      </c>
      <c r="U2149" s="2">
        <v>0</v>
      </c>
      <c r="V2149" s="2">
        <v>893.38</v>
      </c>
      <c r="W2149" s="2">
        <v>1970.03</v>
      </c>
      <c r="X2149" s="2">
        <v>0</v>
      </c>
      <c r="Y2149" s="2">
        <v>2397.64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2">
        <f>VLOOKUP(Tabla3[[#This Row],[Columna1]],Tabla5[#All],3,0)</f>
        <v>0</v>
      </c>
      <c r="AF2149" s="2">
        <v>0</v>
      </c>
      <c r="AG2149" s="2">
        <v>0</v>
      </c>
      <c r="AH2149" s="2">
        <v>0</v>
      </c>
      <c r="AI2149" s="2">
        <v>0</v>
      </c>
      <c r="AJ2149" s="2">
        <v>0</v>
      </c>
      <c r="AK2149" s="2">
        <f>VLOOKUP(Tabla3[[#This Row],[Columna1]],Tabla7[[ID]:[Monto neto de los bonos]],3,0)</f>
        <v>1970.03</v>
      </c>
      <c r="AL2149" s="2">
        <v>0</v>
      </c>
      <c r="AM2149" s="2">
        <v>0</v>
      </c>
      <c r="AN2149" s="2">
        <v>1270</v>
      </c>
      <c r="AO2149" s="2">
        <v>0</v>
      </c>
      <c r="AP2149" s="2">
        <v>0</v>
      </c>
      <c r="AQ2149" s="2">
        <v>0</v>
      </c>
      <c r="AR2149" s="2">
        <v>0</v>
      </c>
      <c r="AS2149" s="2">
        <v>3518.2</v>
      </c>
      <c r="AT2149" s="2">
        <v>2345.46</v>
      </c>
      <c r="AU2149" s="2">
        <v>1488.92</v>
      </c>
      <c r="AV2149" s="2">
        <v>0</v>
      </c>
      <c r="AW2149" s="1"/>
      <c r="AX2149" s="2" t="s">
        <v>422</v>
      </c>
      <c r="AY2149" s="8" t="s">
        <v>428</v>
      </c>
    </row>
    <row r="2150" spans="1:51" ht="13.15" customHeight="1" x14ac:dyDescent="0.25">
      <c r="A2150" s="7">
        <v>21580</v>
      </c>
      <c r="B2150" s="2" t="s">
        <v>1943</v>
      </c>
      <c r="C2150" s="2">
        <v>3013303</v>
      </c>
      <c r="D2150" s="2" t="s">
        <v>188</v>
      </c>
      <c r="E2150" s="2" t="s">
        <v>190</v>
      </c>
      <c r="F2150" s="2" t="s">
        <v>191</v>
      </c>
      <c r="G2150" s="3">
        <v>43435</v>
      </c>
      <c r="H2150" s="1"/>
      <c r="I2150" s="2">
        <v>9708.5300000000007</v>
      </c>
      <c r="J2150" s="2">
        <v>4443.09</v>
      </c>
      <c r="K2150" s="2">
        <v>4443.09</v>
      </c>
      <c r="L2150" s="2">
        <v>1689.53</v>
      </c>
      <c r="M2150" s="1"/>
      <c r="N2150" s="5">
        <f t="shared" si="68"/>
        <v>24209.200000000001</v>
      </c>
      <c r="O2150" s="6">
        <f t="shared" si="67"/>
        <v>17823.5</v>
      </c>
      <c r="P2150" s="2">
        <v>30</v>
      </c>
      <c r="Q2150" s="2" t="s">
        <v>37</v>
      </c>
      <c r="R2150" s="2">
        <v>0</v>
      </c>
      <c r="S2150" s="2">
        <v>0</v>
      </c>
      <c r="T2150" s="2">
        <v>0</v>
      </c>
      <c r="U2150" s="2">
        <v>0</v>
      </c>
      <c r="V2150" s="2">
        <v>892.56</v>
      </c>
      <c r="W2150" s="2">
        <v>3032.4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2">
        <f>VLOOKUP(Tabla3[[#This Row],[Columna1]],Tabla5[#All],3,0)</f>
        <v>0</v>
      </c>
      <c r="AF2150" s="2">
        <v>0</v>
      </c>
      <c r="AG2150" s="2">
        <v>0</v>
      </c>
      <c r="AH2150" s="2">
        <v>0</v>
      </c>
      <c r="AI2150" s="2">
        <v>0</v>
      </c>
      <c r="AJ2150" s="2">
        <v>0</v>
      </c>
      <c r="AK2150" s="2">
        <f>VLOOKUP(Tabla3[[#This Row],[Columna1]],Tabla7[[ID]:[Monto neto de los bonos]],3,0)</f>
        <v>3032.4</v>
      </c>
      <c r="AL2150" s="2">
        <v>0</v>
      </c>
      <c r="AM2150" s="2">
        <v>0</v>
      </c>
      <c r="AN2150" s="2">
        <v>0</v>
      </c>
      <c r="AO2150" s="2">
        <v>0</v>
      </c>
      <c r="AP2150" s="2">
        <v>0</v>
      </c>
      <c r="AQ2150" s="2">
        <v>0</v>
      </c>
      <c r="AR2150" s="2">
        <v>0</v>
      </c>
      <c r="AS2150" s="2">
        <v>3176.54</v>
      </c>
      <c r="AT2150" s="2">
        <v>2117.6999999999998</v>
      </c>
      <c r="AU2150" s="2">
        <v>1091.46</v>
      </c>
      <c r="AV2150" s="2">
        <v>0</v>
      </c>
      <c r="AW2150" s="1"/>
      <c r="AX2150" s="2" t="s">
        <v>422</v>
      </c>
      <c r="AY2150" s="8" t="s">
        <v>423</v>
      </c>
    </row>
    <row r="2151" spans="1:51" ht="13.15" customHeight="1" x14ac:dyDescent="0.25">
      <c r="A2151" s="7">
        <v>24892</v>
      </c>
      <c r="B2151" s="2" t="s">
        <v>1944</v>
      </c>
      <c r="C2151" s="2">
        <v>6293003</v>
      </c>
      <c r="D2151" s="2" t="s">
        <v>188</v>
      </c>
      <c r="E2151" s="2" t="s">
        <v>202</v>
      </c>
      <c r="F2151" s="2" t="s">
        <v>193</v>
      </c>
      <c r="G2151" s="3">
        <v>45338</v>
      </c>
      <c r="H2151" s="1"/>
      <c r="I2151" s="2">
        <v>9717.6</v>
      </c>
      <c r="J2151" s="2">
        <v>4447.2349999999997</v>
      </c>
      <c r="K2151" s="2">
        <v>4447.2349999999997</v>
      </c>
      <c r="L2151" s="2">
        <v>0</v>
      </c>
      <c r="M2151" s="1"/>
      <c r="N2151" s="5">
        <f t="shared" si="68"/>
        <v>24848.39</v>
      </c>
      <c r="O2151" s="6">
        <f t="shared" si="67"/>
        <v>18155.289999999997</v>
      </c>
      <c r="P2151" s="2">
        <v>30</v>
      </c>
      <c r="Q2151" s="2" t="s">
        <v>37</v>
      </c>
      <c r="R2151" s="2">
        <v>0</v>
      </c>
      <c r="S2151" s="2">
        <v>0</v>
      </c>
      <c r="T2151" s="2">
        <v>0</v>
      </c>
      <c r="U2151" s="2">
        <v>0</v>
      </c>
      <c r="V2151" s="2">
        <v>893.38</v>
      </c>
      <c r="W2151" s="2">
        <v>1970.03</v>
      </c>
      <c r="X2151" s="2">
        <v>0</v>
      </c>
      <c r="Y2151" s="2">
        <v>3372.91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2">
        <f>VLOOKUP(Tabla3[[#This Row],[Columna1]],Tabla5[#All],3,0)</f>
        <v>0</v>
      </c>
      <c r="AF2151" s="2">
        <v>0</v>
      </c>
      <c r="AG2151" s="2">
        <v>0</v>
      </c>
      <c r="AH2151" s="2">
        <v>0</v>
      </c>
      <c r="AI2151" s="2">
        <v>0</v>
      </c>
      <c r="AJ2151" s="2">
        <v>0</v>
      </c>
      <c r="AK2151" s="2">
        <f>VLOOKUP(Tabla3[[#This Row],[Columna1]],Tabla7[[ID]:[Monto neto de los bonos]],3,0)</f>
        <v>1970.03</v>
      </c>
      <c r="AL2151" s="2">
        <v>0</v>
      </c>
      <c r="AM2151" s="2">
        <v>0</v>
      </c>
      <c r="AN2151" s="2">
        <v>0</v>
      </c>
      <c r="AO2151" s="2">
        <v>0</v>
      </c>
      <c r="AP2151" s="2">
        <v>0</v>
      </c>
      <c r="AQ2151" s="2">
        <v>0</v>
      </c>
      <c r="AR2151" s="2">
        <v>0</v>
      </c>
      <c r="AS2151" s="2">
        <v>3901.06</v>
      </c>
      <c r="AT2151" s="2">
        <v>1950.52</v>
      </c>
      <c r="AU2151" s="2">
        <v>841.52</v>
      </c>
      <c r="AV2151" s="2">
        <v>0</v>
      </c>
      <c r="AW2151" s="1"/>
      <c r="AX2151" s="2" t="s">
        <v>422</v>
      </c>
      <c r="AY2151" s="8" t="s">
        <v>428</v>
      </c>
    </row>
    <row r="2152" spans="1:51" ht="13.15" customHeight="1" x14ac:dyDescent="0.25">
      <c r="A2152" s="7">
        <v>10174</v>
      </c>
      <c r="B2152" s="2" t="s">
        <v>4148</v>
      </c>
      <c r="C2152" s="2">
        <v>61503</v>
      </c>
      <c r="D2152" s="2" t="s">
        <v>188</v>
      </c>
      <c r="E2152" s="2" t="s">
        <v>205</v>
      </c>
      <c r="F2152" s="2" t="s">
        <v>201</v>
      </c>
      <c r="G2152" s="3">
        <v>35992</v>
      </c>
      <c r="H2152" s="1"/>
      <c r="I2152" s="2">
        <v>11670.43</v>
      </c>
      <c r="J2152" s="2">
        <v>4294.8850000000002</v>
      </c>
      <c r="K2152" s="2">
        <v>4294.8850000000002</v>
      </c>
      <c r="L2152" s="2">
        <v>5645.91</v>
      </c>
      <c r="M2152" s="1"/>
      <c r="N2152" s="5">
        <f t="shared" si="68"/>
        <v>30765.25</v>
      </c>
      <c r="O2152" s="6">
        <f t="shared" si="67"/>
        <v>22376.57</v>
      </c>
      <c r="P2152" s="2">
        <v>30</v>
      </c>
      <c r="Q2152" s="2" t="s">
        <v>37</v>
      </c>
      <c r="R2152" s="2">
        <v>0</v>
      </c>
      <c r="S2152" s="2">
        <v>0</v>
      </c>
      <c r="T2152" s="2">
        <v>0</v>
      </c>
      <c r="U2152" s="2">
        <v>0</v>
      </c>
      <c r="V2152" s="2">
        <v>972.5</v>
      </c>
      <c r="W2152" s="2">
        <v>1803.57</v>
      </c>
      <c r="X2152" s="2">
        <v>0</v>
      </c>
      <c r="Y2152" s="2">
        <v>2083.0700000000002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2">
        <f>VLOOKUP(Tabla3[[#This Row],[Columna1]],Tabla5[#All],3,0)</f>
        <v>0</v>
      </c>
      <c r="AF2152" s="2">
        <v>0</v>
      </c>
      <c r="AG2152" s="2">
        <v>0</v>
      </c>
      <c r="AH2152" s="2">
        <v>0</v>
      </c>
      <c r="AI2152" s="2">
        <v>0</v>
      </c>
      <c r="AJ2152" s="2">
        <v>0</v>
      </c>
      <c r="AK2152" s="2">
        <f>VLOOKUP(Tabla3[[#This Row],[Columna1]],Tabla7[[ID]:[Monto neto de los bonos]],3,0)</f>
        <v>1803.57</v>
      </c>
      <c r="AL2152" s="2">
        <v>0</v>
      </c>
      <c r="AM2152" s="2">
        <v>0</v>
      </c>
      <c r="AN2152" s="2">
        <v>0</v>
      </c>
      <c r="AO2152" s="2">
        <v>0</v>
      </c>
      <c r="AP2152" s="2">
        <v>0</v>
      </c>
      <c r="AQ2152" s="2">
        <v>0</v>
      </c>
      <c r="AR2152" s="2">
        <v>0</v>
      </c>
      <c r="AS2152" s="2">
        <v>3440.46</v>
      </c>
      <c r="AT2152" s="2">
        <v>2687.86</v>
      </c>
      <c r="AU2152" s="2">
        <v>2260.36</v>
      </c>
      <c r="AV2152" s="2">
        <v>0</v>
      </c>
      <c r="AW2152" s="1"/>
      <c r="AX2152" s="2" t="s">
        <v>422</v>
      </c>
      <c r="AY2152" s="8" t="s">
        <v>428</v>
      </c>
    </row>
    <row r="2153" spans="1:51" ht="13.15" customHeight="1" x14ac:dyDescent="0.25">
      <c r="A2153" s="7">
        <v>24331</v>
      </c>
      <c r="B2153" s="2" t="s">
        <v>1945</v>
      </c>
      <c r="C2153" s="2">
        <v>5854303</v>
      </c>
      <c r="D2153" s="2" t="s">
        <v>188</v>
      </c>
      <c r="E2153" s="2" t="s">
        <v>198</v>
      </c>
      <c r="F2153" s="2" t="s">
        <v>193</v>
      </c>
      <c r="G2153" s="3">
        <v>44958</v>
      </c>
      <c r="H2153" s="1"/>
      <c r="I2153" s="2">
        <v>9717.6</v>
      </c>
      <c r="J2153" s="2">
        <v>4447.2349999999997</v>
      </c>
      <c r="K2153" s="2">
        <v>4447.2349999999997</v>
      </c>
      <c r="L2153" s="2">
        <v>0</v>
      </c>
      <c r="M2153" s="1"/>
      <c r="N2153" s="5">
        <f t="shared" si="68"/>
        <v>23873.119999999999</v>
      </c>
      <c r="O2153" s="6">
        <f t="shared" si="67"/>
        <v>18155.28</v>
      </c>
      <c r="P2153" s="2">
        <v>30</v>
      </c>
      <c r="Q2153" s="2" t="s">
        <v>37</v>
      </c>
      <c r="R2153" s="2">
        <v>0</v>
      </c>
      <c r="S2153" s="2">
        <v>0</v>
      </c>
      <c r="T2153" s="2">
        <v>0</v>
      </c>
      <c r="U2153" s="2">
        <v>0</v>
      </c>
      <c r="V2153" s="2">
        <v>893.38</v>
      </c>
      <c r="W2153" s="2">
        <v>1970.03</v>
      </c>
      <c r="X2153" s="2">
        <v>0</v>
      </c>
      <c r="Y2153" s="2">
        <v>2397.64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2">
        <f>VLOOKUP(Tabla3[[#This Row],[Columna1]],Tabla5[#All],3,0)</f>
        <v>0</v>
      </c>
      <c r="AF2153" s="2">
        <v>0</v>
      </c>
      <c r="AG2153" s="2">
        <v>0</v>
      </c>
      <c r="AH2153" s="2">
        <v>0</v>
      </c>
      <c r="AI2153" s="2">
        <v>0</v>
      </c>
      <c r="AJ2153" s="2">
        <v>0</v>
      </c>
      <c r="AK2153" s="2">
        <f>VLOOKUP(Tabla3[[#This Row],[Columna1]],Tabla7[[ID]:[Monto neto de los bonos]],3,0)</f>
        <v>1970.03</v>
      </c>
      <c r="AL2153" s="2">
        <v>0</v>
      </c>
      <c r="AM2153" s="2">
        <v>0</v>
      </c>
      <c r="AN2153" s="2">
        <v>0</v>
      </c>
      <c r="AO2153" s="2">
        <v>0</v>
      </c>
      <c r="AP2153" s="2">
        <v>0</v>
      </c>
      <c r="AQ2153" s="2">
        <v>0</v>
      </c>
      <c r="AR2153" s="2">
        <v>0</v>
      </c>
      <c r="AS2153" s="2">
        <v>2925.8</v>
      </c>
      <c r="AT2153" s="2">
        <v>1950.52</v>
      </c>
      <c r="AU2153" s="2">
        <v>841.52</v>
      </c>
      <c r="AV2153" s="2">
        <v>0</v>
      </c>
      <c r="AW2153" s="1"/>
      <c r="AX2153" s="2" t="s">
        <v>422</v>
      </c>
      <c r="AY2153" s="8" t="s">
        <v>428</v>
      </c>
    </row>
    <row r="2154" spans="1:51" ht="13.15" customHeight="1" x14ac:dyDescent="0.25">
      <c r="A2154" s="7">
        <v>13865</v>
      </c>
      <c r="B2154" s="2" t="s">
        <v>1946</v>
      </c>
      <c r="C2154" s="2">
        <v>130303</v>
      </c>
      <c r="D2154" s="2" t="s">
        <v>188</v>
      </c>
      <c r="E2154" s="2" t="s">
        <v>199</v>
      </c>
      <c r="F2154" s="2" t="s">
        <v>201</v>
      </c>
      <c r="G2154" s="3">
        <v>39025</v>
      </c>
      <c r="H2154" s="1"/>
      <c r="I2154" s="2">
        <v>11670.43</v>
      </c>
      <c r="J2154" s="2">
        <v>4294.8850000000002</v>
      </c>
      <c r="K2154" s="2">
        <v>4294.8850000000002</v>
      </c>
      <c r="L2154" s="2">
        <v>4313.63</v>
      </c>
      <c r="M2154" s="1"/>
      <c r="N2154" s="5">
        <f t="shared" si="68"/>
        <v>29900.09</v>
      </c>
      <c r="O2154" s="6">
        <f t="shared" si="67"/>
        <v>21537.750000000004</v>
      </c>
      <c r="P2154" s="2">
        <v>30</v>
      </c>
      <c r="Q2154" s="2" t="s">
        <v>37</v>
      </c>
      <c r="R2154" s="2">
        <v>0</v>
      </c>
      <c r="S2154" s="2">
        <v>0</v>
      </c>
      <c r="T2154" s="2">
        <v>0</v>
      </c>
      <c r="U2154" s="2">
        <v>0</v>
      </c>
      <c r="V2154" s="2">
        <v>972.5</v>
      </c>
      <c r="W2154" s="2">
        <v>1803.57</v>
      </c>
      <c r="X2154" s="2">
        <v>0</v>
      </c>
      <c r="Y2154" s="2">
        <v>2550.19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2">
        <f>VLOOKUP(Tabla3[[#This Row],[Columna1]],Tabla5[#All],3,0)</f>
        <v>0</v>
      </c>
      <c r="AF2154" s="2">
        <v>0</v>
      </c>
      <c r="AG2154" s="2">
        <v>0</v>
      </c>
      <c r="AH2154" s="2">
        <v>4949</v>
      </c>
      <c r="AI2154" s="2">
        <v>0</v>
      </c>
      <c r="AJ2154" s="2">
        <v>0</v>
      </c>
      <c r="AK2154" s="2">
        <f>VLOOKUP(Tabla3[[#This Row],[Columna1]],Tabla7[[ID]:[Monto neto de los bonos]],3,0)</f>
        <v>6752.57</v>
      </c>
      <c r="AL2154" s="2">
        <v>0</v>
      </c>
      <c r="AM2154" s="2">
        <v>0</v>
      </c>
      <c r="AN2154" s="2">
        <v>0</v>
      </c>
      <c r="AO2154" s="2">
        <v>0</v>
      </c>
      <c r="AP2154" s="2">
        <v>0</v>
      </c>
      <c r="AQ2154" s="2">
        <v>0</v>
      </c>
      <c r="AR2154" s="2">
        <v>0</v>
      </c>
      <c r="AS2154" s="2">
        <v>3831.94</v>
      </c>
      <c r="AT2154" s="2">
        <v>2554.62</v>
      </c>
      <c r="AU2154" s="2">
        <v>1975.78</v>
      </c>
      <c r="AV2154" s="2">
        <v>0</v>
      </c>
      <c r="AW2154" s="1"/>
      <c r="AX2154" s="2" t="s">
        <v>422</v>
      </c>
      <c r="AY2154" s="8" t="s">
        <v>428</v>
      </c>
    </row>
    <row r="2155" spans="1:51" ht="13.15" customHeight="1" x14ac:dyDescent="0.25">
      <c r="A2155" s="7">
        <v>19044</v>
      </c>
      <c r="B2155" s="2" t="s">
        <v>1947</v>
      </c>
      <c r="C2155" s="2">
        <v>308803</v>
      </c>
      <c r="D2155" s="2" t="s">
        <v>188</v>
      </c>
      <c r="E2155" s="2" t="s">
        <v>198</v>
      </c>
      <c r="F2155" s="2" t="s">
        <v>193</v>
      </c>
      <c r="G2155" s="3">
        <v>42087</v>
      </c>
      <c r="H2155" s="1"/>
      <c r="I2155" s="2">
        <v>9717.6</v>
      </c>
      <c r="J2155" s="2">
        <v>4447.2349999999997</v>
      </c>
      <c r="K2155" s="2">
        <v>4447.2349999999997</v>
      </c>
      <c r="L2155" s="2">
        <v>3387.79</v>
      </c>
      <c r="M2155" s="1"/>
      <c r="N2155" s="5">
        <f t="shared" si="68"/>
        <v>27260.91</v>
      </c>
      <c r="O2155" s="6">
        <f t="shared" si="67"/>
        <v>20757.439999999999</v>
      </c>
      <c r="P2155" s="2">
        <v>30</v>
      </c>
      <c r="Q2155" s="2" t="s">
        <v>37</v>
      </c>
      <c r="R2155" s="2">
        <v>0</v>
      </c>
      <c r="S2155" s="2">
        <v>0</v>
      </c>
      <c r="T2155" s="2">
        <v>0</v>
      </c>
      <c r="U2155" s="2">
        <v>0</v>
      </c>
      <c r="V2155" s="2">
        <v>893.38</v>
      </c>
      <c r="W2155" s="2">
        <v>1970.03</v>
      </c>
      <c r="X2155" s="2">
        <v>0</v>
      </c>
      <c r="Y2155" s="2">
        <v>2397.64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2">
        <f>VLOOKUP(Tabla3[[#This Row],[Columna1]],Tabla5[#All],3,0)</f>
        <v>0</v>
      </c>
      <c r="AF2155" s="2">
        <v>0</v>
      </c>
      <c r="AG2155" s="2">
        <v>0</v>
      </c>
      <c r="AH2155" s="2">
        <v>0</v>
      </c>
      <c r="AI2155" s="2">
        <v>0</v>
      </c>
      <c r="AJ2155" s="2">
        <v>0</v>
      </c>
      <c r="AK2155" s="2">
        <f>VLOOKUP(Tabla3[[#This Row],[Columna1]],Tabla7[[ID]:[Monto neto de los bonos]],3,0)</f>
        <v>1970.03</v>
      </c>
      <c r="AL2155" s="2">
        <v>0</v>
      </c>
      <c r="AM2155" s="2">
        <v>0</v>
      </c>
      <c r="AN2155" s="2">
        <v>0</v>
      </c>
      <c r="AO2155" s="2">
        <v>0</v>
      </c>
      <c r="AP2155" s="2">
        <v>0</v>
      </c>
      <c r="AQ2155" s="2">
        <v>0</v>
      </c>
      <c r="AR2155" s="2">
        <v>0</v>
      </c>
      <c r="AS2155" s="2">
        <v>3219</v>
      </c>
      <c r="AT2155" s="2">
        <v>2146</v>
      </c>
      <c r="AU2155" s="2">
        <v>1138.47</v>
      </c>
      <c r="AV2155" s="2">
        <v>0</v>
      </c>
      <c r="AW2155" s="1"/>
      <c r="AX2155" s="2" t="s">
        <v>422</v>
      </c>
      <c r="AY2155" s="8" t="s">
        <v>428</v>
      </c>
    </row>
    <row r="2156" spans="1:51" ht="13.15" customHeight="1" x14ac:dyDescent="0.25">
      <c r="A2156" s="7">
        <v>16688</v>
      </c>
      <c r="B2156" s="2" t="s">
        <v>1948</v>
      </c>
      <c r="C2156" s="2">
        <v>258503</v>
      </c>
      <c r="D2156" s="2" t="s">
        <v>188</v>
      </c>
      <c r="E2156" s="2" t="s">
        <v>214</v>
      </c>
      <c r="F2156" s="2" t="s">
        <v>201</v>
      </c>
      <c r="G2156" s="3">
        <v>40710</v>
      </c>
      <c r="H2156" s="1"/>
      <c r="I2156" s="2">
        <v>11670.43</v>
      </c>
      <c r="J2156" s="2">
        <v>4294.8850000000002</v>
      </c>
      <c r="K2156" s="2">
        <v>4294.8850000000002</v>
      </c>
      <c r="L2156" s="2">
        <v>2918.82</v>
      </c>
      <c r="M2156" s="1"/>
      <c r="N2156" s="5">
        <f t="shared" si="68"/>
        <v>32505.279999999999</v>
      </c>
      <c r="O2156" s="6">
        <f t="shared" si="67"/>
        <v>24789.579999999998</v>
      </c>
      <c r="P2156" s="2">
        <v>30</v>
      </c>
      <c r="Q2156" s="2" t="s">
        <v>37</v>
      </c>
      <c r="R2156" s="2">
        <v>0</v>
      </c>
      <c r="S2156" s="2">
        <v>0</v>
      </c>
      <c r="T2156" s="2">
        <v>0</v>
      </c>
      <c r="U2156" s="2">
        <v>0</v>
      </c>
      <c r="V2156" s="2">
        <v>972.5</v>
      </c>
      <c r="W2156" s="2">
        <v>1803.57</v>
      </c>
      <c r="X2156" s="2">
        <v>0</v>
      </c>
      <c r="Y2156" s="2">
        <v>2550.19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2">
        <f>VLOOKUP(Tabla3[[#This Row],[Columna1]],Tabla5[#All],3,0)</f>
        <v>0</v>
      </c>
      <c r="AF2156" s="2">
        <v>0</v>
      </c>
      <c r="AG2156" s="2">
        <v>4000</v>
      </c>
      <c r="AH2156" s="2">
        <v>2540</v>
      </c>
      <c r="AI2156" s="2">
        <v>0</v>
      </c>
      <c r="AJ2156" s="2">
        <v>0</v>
      </c>
      <c r="AK2156" s="2">
        <f>VLOOKUP(Tabla3[[#This Row],[Columna1]],Tabla7[[ID]:[Monto neto de los bonos]],3,0)</f>
        <v>8343.57</v>
      </c>
      <c r="AL2156" s="2">
        <v>0</v>
      </c>
      <c r="AM2156" s="2">
        <v>0</v>
      </c>
      <c r="AN2156" s="2">
        <v>0</v>
      </c>
      <c r="AO2156" s="2">
        <v>0</v>
      </c>
      <c r="AP2156" s="2">
        <v>0</v>
      </c>
      <c r="AQ2156" s="2">
        <v>0</v>
      </c>
      <c r="AR2156" s="2">
        <v>0</v>
      </c>
      <c r="AS2156" s="2">
        <v>3622.72</v>
      </c>
      <c r="AT2156" s="2">
        <v>2415.14</v>
      </c>
      <c r="AU2156" s="2">
        <v>1677.84</v>
      </c>
      <c r="AV2156" s="2">
        <v>0</v>
      </c>
      <c r="AW2156" s="1"/>
      <c r="AX2156" s="2" t="s">
        <v>422</v>
      </c>
      <c r="AY2156" s="8" t="s">
        <v>428</v>
      </c>
    </row>
    <row r="2157" spans="1:51" ht="13.15" customHeight="1" x14ac:dyDescent="0.25">
      <c r="A2157" s="7">
        <v>23372</v>
      </c>
      <c r="B2157" s="2" t="s">
        <v>1949</v>
      </c>
      <c r="C2157" s="2">
        <v>5212403</v>
      </c>
      <c r="D2157" s="2" t="s">
        <v>188</v>
      </c>
      <c r="E2157" s="2" t="s">
        <v>207</v>
      </c>
      <c r="F2157" s="2" t="s">
        <v>36</v>
      </c>
      <c r="G2157" s="3">
        <v>44986</v>
      </c>
      <c r="H2157" s="1"/>
      <c r="I2157" s="2">
        <v>13165.89</v>
      </c>
      <c r="J2157" s="2">
        <v>2789.65</v>
      </c>
      <c r="K2157" s="2">
        <v>2789.65</v>
      </c>
      <c r="L2157" s="2">
        <v>0</v>
      </c>
      <c r="M2157" s="1"/>
      <c r="N2157" s="5">
        <f t="shared" si="68"/>
        <v>23622.519999999997</v>
      </c>
      <c r="O2157" s="6">
        <f t="shared" si="67"/>
        <v>20899.449999999997</v>
      </c>
      <c r="P2157" s="2">
        <v>27</v>
      </c>
      <c r="Q2157" s="2" t="s">
        <v>37</v>
      </c>
      <c r="R2157" s="2">
        <v>0</v>
      </c>
      <c r="S2157" s="2">
        <v>0</v>
      </c>
      <c r="T2157" s="2">
        <v>0</v>
      </c>
      <c r="U2157" s="2">
        <v>0</v>
      </c>
      <c r="V2157" s="2">
        <v>0</v>
      </c>
      <c r="W2157" s="2">
        <v>0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4877.33</v>
      </c>
      <c r="AE2157" s="2">
        <f>VLOOKUP(Tabla3[[#This Row],[Columna1]],Tabla5[#All],3,0)</f>
        <v>4877.33</v>
      </c>
      <c r="AF2157" s="2">
        <v>0</v>
      </c>
      <c r="AG2157" s="2">
        <v>0</v>
      </c>
      <c r="AH2157" s="2">
        <v>0</v>
      </c>
      <c r="AI2157" s="2">
        <v>0</v>
      </c>
      <c r="AJ2157" s="2">
        <v>0</v>
      </c>
      <c r="AK2157" s="2">
        <f>VLOOKUP(Tabla3[[#This Row],[Columna1]],Tabla7[[ID]:[Monto neto de los bonos]],3,0)</f>
        <v>0</v>
      </c>
      <c r="AL2157" s="2">
        <v>0</v>
      </c>
      <c r="AM2157" s="2">
        <v>0</v>
      </c>
      <c r="AN2157" s="2">
        <v>0</v>
      </c>
      <c r="AO2157" s="2">
        <v>0</v>
      </c>
      <c r="AP2157" s="2">
        <v>0</v>
      </c>
      <c r="AQ2157" s="2">
        <v>0</v>
      </c>
      <c r="AR2157" s="2">
        <v>0</v>
      </c>
      <c r="AS2157" s="2">
        <v>0</v>
      </c>
      <c r="AT2157" s="2">
        <v>1687.06</v>
      </c>
      <c r="AU2157" s="2">
        <v>1036.01</v>
      </c>
      <c r="AV2157" s="2">
        <v>0</v>
      </c>
      <c r="AW2157" s="1"/>
      <c r="AX2157" s="2" t="s">
        <v>422</v>
      </c>
      <c r="AY2157" s="8" t="s">
        <v>423</v>
      </c>
    </row>
    <row r="2158" spans="1:51" ht="13.15" customHeight="1" x14ac:dyDescent="0.25">
      <c r="A2158" s="7">
        <v>23996</v>
      </c>
      <c r="B2158" s="2" t="s">
        <v>1950</v>
      </c>
      <c r="C2158" s="2">
        <v>5627903</v>
      </c>
      <c r="D2158" s="2" t="s">
        <v>188</v>
      </c>
      <c r="E2158" s="2" t="s">
        <v>229</v>
      </c>
      <c r="F2158" s="2" t="s">
        <v>42</v>
      </c>
      <c r="G2158" s="3">
        <v>45215</v>
      </c>
      <c r="H2158" s="1"/>
      <c r="I2158" s="2">
        <v>9836.7099999999991</v>
      </c>
      <c r="J2158" s="2">
        <v>3056.2150000000001</v>
      </c>
      <c r="K2158" s="2">
        <v>3056.2150000000001</v>
      </c>
      <c r="L2158" s="2">
        <v>0</v>
      </c>
      <c r="M2158" s="1"/>
      <c r="N2158" s="5">
        <f t="shared" si="68"/>
        <v>17012.419999999998</v>
      </c>
      <c r="O2158" s="6">
        <f t="shared" si="67"/>
        <v>14438.219999999998</v>
      </c>
      <c r="P2158" s="2">
        <v>30</v>
      </c>
      <c r="Q2158" s="2" t="s">
        <v>37</v>
      </c>
      <c r="R2158" s="2">
        <v>0</v>
      </c>
      <c r="S2158" s="2">
        <v>0</v>
      </c>
      <c r="T2158" s="2">
        <v>0</v>
      </c>
      <c r="U2158" s="2">
        <v>0</v>
      </c>
      <c r="V2158" s="2">
        <v>1063.28</v>
      </c>
      <c r="W2158" s="2">
        <v>0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2">
        <f>VLOOKUP(Tabla3[[#This Row],[Columna1]],Tabla5[#All],3,0)</f>
        <v>0</v>
      </c>
      <c r="AF2158" s="2">
        <v>0</v>
      </c>
      <c r="AG2158" s="2">
        <v>0</v>
      </c>
      <c r="AH2158" s="2">
        <v>0</v>
      </c>
      <c r="AI2158" s="2">
        <v>0</v>
      </c>
      <c r="AJ2158" s="2">
        <v>0</v>
      </c>
      <c r="AK2158" s="2">
        <f>VLOOKUP(Tabla3[[#This Row],[Columna1]],Tabla7[[ID]:[Monto neto de los bonos]],3,0)</f>
        <v>0</v>
      </c>
      <c r="AL2158" s="2">
        <v>0</v>
      </c>
      <c r="AM2158" s="2">
        <v>0</v>
      </c>
      <c r="AN2158" s="2">
        <v>0</v>
      </c>
      <c r="AO2158" s="2">
        <v>0</v>
      </c>
      <c r="AP2158" s="2">
        <v>0</v>
      </c>
      <c r="AQ2158" s="2">
        <v>0</v>
      </c>
      <c r="AR2158" s="2">
        <v>0</v>
      </c>
      <c r="AS2158" s="2">
        <v>0</v>
      </c>
      <c r="AT2158" s="2">
        <v>1701.24</v>
      </c>
      <c r="AU2158" s="2">
        <v>872.96</v>
      </c>
      <c r="AV2158" s="2">
        <v>0</v>
      </c>
      <c r="AW2158" s="1"/>
      <c r="AX2158" s="2" t="s">
        <v>422</v>
      </c>
      <c r="AY2158" s="8" t="s">
        <v>423</v>
      </c>
    </row>
    <row r="2159" spans="1:51" ht="13.15" customHeight="1" x14ac:dyDescent="0.25">
      <c r="A2159" s="7">
        <v>24329</v>
      </c>
      <c r="B2159" s="2" t="s">
        <v>1951</v>
      </c>
      <c r="C2159" s="2">
        <v>5857103</v>
      </c>
      <c r="D2159" s="2" t="s">
        <v>188</v>
      </c>
      <c r="E2159" s="2" t="s">
        <v>198</v>
      </c>
      <c r="F2159" s="2" t="s">
        <v>193</v>
      </c>
      <c r="G2159" s="3">
        <v>44958</v>
      </c>
      <c r="H2159" s="1"/>
      <c r="I2159" s="2">
        <v>9717.6</v>
      </c>
      <c r="J2159" s="2">
        <v>4447.2349999999997</v>
      </c>
      <c r="K2159" s="2">
        <v>4447.2349999999997</v>
      </c>
      <c r="L2159" s="2">
        <v>0</v>
      </c>
      <c r="M2159" s="1"/>
      <c r="N2159" s="5">
        <f t="shared" si="68"/>
        <v>23873.119999999999</v>
      </c>
      <c r="O2159" s="6">
        <f t="shared" si="67"/>
        <v>18155.28</v>
      </c>
      <c r="P2159" s="2">
        <v>30</v>
      </c>
      <c r="Q2159" s="2" t="s">
        <v>37</v>
      </c>
      <c r="R2159" s="2">
        <v>0</v>
      </c>
      <c r="S2159" s="2">
        <v>0</v>
      </c>
      <c r="T2159" s="2">
        <v>0</v>
      </c>
      <c r="U2159" s="2">
        <v>0</v>
      </c>
      <c r="V2159" s="2">
        <v>893.38</v>
      </c>
      <c r="W2159" s="2">
        <v>1970.03</v>
      </c>
      <c r="X2159" s="2">
        <v>0</v>
      </c>
      <c r="Y2159" s="2">
        <v>2397.64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2">
        <f>VLOOKUP(Tabla3[[#This Row],[Columna1]],Tabla5[#All],3,0)</f>
        <v>0</v>
      </c>
      <c r="AF2159" s="2">
        <v>0</v>
      </c>
      <c r="AG2159" s="2">
        <v>0</v>
      </c>
      <c r="AH2159" s="2">
        <v>0</v>
      </c>
      <c r="AI2159" s="2">
        <v>0</v>
      </c>
      <c r="AJ2159" s="2">
        <v>0</v>
      </c>
      <c r="AK2159" s="2">
        <f>VLOOKUP(Tabla3[[#This Row],[Columna1]],Tabla7[[ID]:[Monto neto de los bonos]],3,0)</f>
        <v>1970.03</v>
      </c>
      <c r="AL2159" s="2">
        <v>0</v>
      </c>
      <c r="AM2159" s="2">
        <v>0</v>
      </c>
      <c r="AN2159" s="2">
        <v>0</v>
      </c>
      <c r="AO2159" s="2">
        <v>0</v>
      </c>
      <c r="AP2159" s="2">
        <v>0</v>
      </c>
      <c r="AQ2159" s="2">
        <v>0</v>
      </c>
      <c r="AR2159" s="2">
        <v>0</v>
      </c>
      <c r="AS2159" s="2">
        <v>2925.8</v>
      </c>
      <c r="AT2159" s="2">
        <v>1950.52</v>
      </c>
      <c r="AU2159" s="2">
        <v>841.52</v>
      </c>
      <c r="AV2159" s="2">
        <v>0</v>
      </c>
      <c r="AW2159" s="1"/>
      <c r="AX2159" s="2" t="s">
        <v>422</v>
      </c>
      <c r="AY2159" s="8" t="s">
        <v>428</v>
      </c>
    </row>
    <row r="2160" spans="1:51" ht="13.15" customHeight="1" x14ac:dyDescent="0.25">
      <c r="A2160" s="7">
        <v>21621</v>
      </c>
      <c r="B2160" s="2" t="s">
        <v>1952</v>
      </c>
      <c r="C2160" s="2">
        <v>3095203</v>
      </c>
      <c r="D2160" s="2" t="s">
        <v>188</v>
      </c>
      <c r="E2160" s="2" t="s">
        <v>214</v>
      </c>
      <c r="F2160" s="2" t="s">
        <v>193</v>
      </c>
      <c r="G2160" s="3">
        <v>43435</v>
      </c>
      <c r="H2160" s="1"/>
      <c r="I2160" s="2">
        <v>9717.6</v>
      </c>
      <c r="J2160" s="2">
        <v>4447.2349999999997</v>
      </c>
      <c r="K2160" s="2">
        <v>4447.2349999999997</v>
      </c>
      <c r="L2160" s="2">
        <v>1691.11</v>
      </c>
      <c r="M2160" s="1"/>
      <c r="N2160" s="5">
        <f t="shared" si="68"/>
        <v>25564.23</v>
      </c>
      <c r="O2160" s="6">
        <f t="shared" si="67"/>
        <v>19171.830000000002</v>
      </c>
      <c r="P2160" s="2">
        <v>30</v>
      </c>
      <c r="Q2160" s="2" t="s">
        <v>37</v>
      </c>
      <c r="R2160" s="2">
        <v>0</v>
      </c>
      <c r="S2160" s="2">
        <v>0</v>
      </c>
      <c r="T2160" s="2">
        <v>0</v>
      </c>
      <c r="U2160" s="2">
        <v>0</v>
      </c>
      <c r="V2160" s="2">
        <v>893.38</v>
      </c>
      <c r="W2160" s="2">
        <v>1970.03</v>
      </c>
      <c r="X2160" s="2">
        <v>0</v>
      </c>
      <c r="Y2160" s="2">
        <v>2397.64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2">
        <f>VLOOKUP(Tabla3[[#This Row],[Columna1]],Tabla5[#All],3,0)</f>
        <v>0</v>
      </c>
      <c r="AF2160" s="2">
        <v>0</v>
      </c>
      <c r="AG2160" s="2">
        <v>0</v>
      </c>
      <c r="AH2160" s="2">
        <v>0</v>
      </c>
      <c r="AI2160" s="2">
        <v>0</v>
      </c>
      <c r="AJ2160" s="2">
        <v>0</v>
      </c>
      <c r="AK2160" s="2">
        <f>VLOOKUP(Tabla3[[#This Row],[Columna1]],Tabla7[[ID]:[Monto neto de los bonos]],3,0)</f>
        <v>1970.03</v>
      </c>
      <c r="AL2160" s="2">
        <v>0</v>
      </c>
      <c r="AM2160" s="2">
        <v>0</v>
      </c>
      <c r="AN2160" s="2">
        <v>0</v>
      </c>
      <c r="AO2160" s="2">
        <v>0</v>
      </c>
      <c r="AP2160" s="2">
        <v>0</v>
      </c>
      <c r="AQ2160" s="2">
        <v>0</v>
      </c>
      <c r="AR2160" s="2">
        <v>0</v>
      </c>
      <c r="AS2160" s="2">
        <v>3179.46</v>
      </c>
      <c r="AT2160" s="2">
        <v>2119.64</v>
      </c>
      <c r="AU2160" s="2">
        <v>1093.3</v>
      </c>
      <c r="AV2160" s="2">
        <v>0</v>
      </c>
      <c r="AW2160" s="1"/>
      <c r="AX2160" s="2" t="s">
        <v>422</v>
      </c>
      <c r="AY2160" s="8" t="s">
        <v>428</v>
      </c>
    </row>
    <row r="2161" spans="1:51" ht="13.15" customHeight="1" x14ac:dyDescent="0.25">
      <c r="A2161" s="7">
        <v>12043</v>
      </c>
      <c r="B2161" s="2" t="s">
        <v>4502</v>
      </c>
      <c r="C2161" s="2">
        <v>118003</v>
      </c>
      <c r="D2161" s="2" t="s">
        <v>188</v>
      </c>
      <c r="E2161" s="2" t="s">
        <v>199</v>
      </c>
      <c r="F2161" s="2" t="s">
        <v>217</v>
      </c>
      <c r="G2161" s="3">
        <v>37088</v>
      </c>
      <c r="H2161" s="1"/>
      <c r="I2161" s="2">
        <v>12173.71</v>
      </c>
      <c r="J2161" s="2">
        <v>4748.5950000000003</v>
      </c>
      <c r="K2161" s="2">
        <v>4748.5950000000003</v>
      </c>
      <c r="L2161" s="2">
        <v>4937.8999999999996</v>
      </c>
      <c r="M2161" s="1"/>
      <c r="N2161" s="5">
        <f t="shared" si="68"/>
        <v>33723.210000000006</v>
      </c>
      <c r="O2161" s="6">
        <f t="shared" si="67"/>
        <v>23473.950000000008</v>
      </c>
      <c r="P2161" s="2">
        <v>30</v>
      </c>
      <c r="Q2161" s="2" t="s">
        <v>37</v>
      </c>
      <c r="R2161" s="2">
        <v>0</v>
      </c>
      <c r="S2161" s="2">
        <v>0</v>
      </c>
      <c r="T2161" s="2">
        <v>0</v>
      </c>
      <c r="U2161" s="2">
        <v>0</v>
      </c>
      <c r="V2161" s="2">
        <v>1040.2</v>
      </c>
      <c r="W2161" s="2">
        <v>2010.48</v>
      </c>
      <c r="X2161" s="2">
        <v>0</v>
      </c>
      <c r="Y2161" s="2">
        <v>4063.73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2">
        <f>VLOOKUP(Tabla3[[#This Row],[Columna1]],Tabla5[#All],3,0)</f>
        <v>0</v>
      </c>
      <c r="AF2161" s="2">
        <v>0</v>
      </c>
      <c r="AG2161" s="2">
        <v>0</v>
      </c>
      <c r="AH2161" s="2">
        <v>0</v>
      </c>
      <c r="AI2161" s="2">
        <v>0</v>
      </c>
      <c r="AJ2161" s="2">
        <v>0</v>
      </c>
      <c r="AK2161" s="2">
        <f>VLOOKUP(Tabla3[[#This Row],[Columna1]],Tabla7[[ID]:[Monto neto de los bonos]],3,0)</f>
        <v>4725.84</v>
      </c>
      <c r="AL2161" s="2">
        <v>0</v>
      </c>
      <c r="AM2161" s="2">
        <v>1270</v>
      </c>
      <c r="AN2161" s="2">
        <v>0</v>
      </c>
      <c r="AO2161" s="2">
        <v>0</v>
      </c>
      <c r="AP2161" s="2">
        <v>0</v>
      </c>
      <c r="AQ2161" s="2">
        <v>0</v>
      </c>
      <c r="AR2161" s="2">
        <v>0</v>
      </c>
      <c r="AS2161" s="2">
        <v>5253.28</v>
      </c>
      <c r="AT2161" s="2">
        <v>2764.88</v>
      </c>
      <c r="AU2161" s="2">
        <v>2231.1</v>
      </c>
      <c r="AV2161" s="2">
        <v>0</v>
      </c>
      <c r="AW2161" s="1"/>
      <c r="AX2161" s="2" t="s">
        <v>422</v>
      </c>
      <c r="AY2161" s="8" t="s">
        <v>428</v>
      </c>
    </row>
    <row r="2162" spans="1:51" ht="13.15" customHeight="1" x14ac:dyDescent="0.25">
      <c r="A2162" s="7">
        <v>23812</v>
      </c>
      <c r="B2162" s="2" t="s">
        <v>1953</v>
      </c>
      <c r="C2162" s="2">
        <v>5446203</v>
      </c>
      <c r="D2162" s="2" t="s">
        <v>188</v>
      </c>
      <c r="E2162" s="2" t="s">
        <v>205</v>
      </c>
      <c r="F2162" s="2" t="s">
        <v>193</v>
      </c>
      <c r="G2162" s="3">
        <v>44652</v>
      </c>
      <c r="H2162" s="1"/>
      <c r="I2162" s="2">
        <v>9717.6</v>
      </c>
      <c r="J2162" s="2">
        <v>4447.2349999999997</v>
      </c>
      <c r="K2162" s="2">
        <v>4447.2349999999997</v>
      </c>
      <c r="L2162" s="2">
        <v>0</v>
      </c>
      <c r="M2162" s="1"/>
      <c r="N2162" s="5">
        <f t="shared" si="68"/>
        <v>23873.119999999999</v>
      </c>
      <c r="O2162" s="6">
        <f t="shared" si="67"/>
        <v>18155.28</v>
      </c>
      <c r="P2162" s="2">
        <v>30</v>
      </c>
      <c r="Q2162" s="2" t="s">
        <v>37</v>
      </c>
      <c r="R2162" s="2">
        <v>0</v>
      </c>
      <c r="S2162" s="2">
        <v>0</v>
      </c>
      <c r="T2162" s="2">
        <v>0</v>
      </c>
      <c r="U2162" s="2">
        <v>0</v>
      </c>
      <c r="V2162" s="2">
        <v>893.38</v>
      </c>
      <c r="W2162" s="2">
        <v>1970.03</v>
      </c>
      <c r="X2162" s="2">
        <v>0</v>
      </c>
      <c r="Y2162" s="2">
        <v>2397.64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2">
        <f>VLOOKUP(Tabla3[[#This Row],[Columna1]],Tabla5[#All],3,0)</f>
        <v>0</v>
      </c>
      <c r="AF2162" s="2">
        <v>0</v>
      </c>
      <c r="AG2162" s="2">
        <v>0</v>
      </c>
      <c r="AH2162" s="2">
        <v>0</v>
      </c>
      <c r="AI2162" s="2">
        <v>0</v>
      </c>
      <c r="AJ2162" s="2">
        <v>0</v>
      </c>
      <c r="AK2162" s="2">
        <f>VLOOKUP(Tabla3[[#This Row],[Columna1]],Tabla7[[ID]:[Monto neto de los bonos]],3,0)</f>
        <v>1970.03</v>
      </c>
      <c r="AL2162" s="2">
        <v>0</v>
      </c>
      <c r="AM2162" s="2">
        <v>0</v>
      </c>
      <c r="AN2162" s="2">
        <v>1270</v>
      </c>
      <c r="AO2162" s="2">
        <v>0</v>
      </c>
      <c r="AP2162" s="2">
        <v>0</v>
      </c>
      <c r="AQ2162" s="2">
        <v>0</v>
      </c>
      <c r="AR2162" s="2">
        <v>0</v>
      </c>
      <c r="AS2162" s="2">
        <v>2925.8</v>
      </c>
      <c r="AT2162" s="2">
        <v>1950.52</v>
      </c>
      <c r="AU2162" s="2">
        <v>841.52</v>
      </c>
      <c r="AV2162" s="2">
        <v>0</v>
      </c>
      <c r="AW2162" s="1"/>
      <c r="AX2162" s="2" t="s">
        <v>422</v>
      </c>
      <c r="AY2162" s="8" t="s">
        <v>428</v>
      </c>
    </row>
    <row r="2163" spans="1:51" ht="13.15" customHeight="1" x14ac:dyDescent="0.25">
      <c r="A2163" s="7">
        <v>16021</v>
      </c>
      <c r="B2163" s="2" t="s">
        <v>1954</v>
      </c>
      <c r="C2163" s="2">
        <v>208603</v>
      </c>
      <c r="D2163" s="2" t="s">
        <v>188</v>
      </c>
      <c r="E2163" s="2" t="s">
        <v>202</v>
      </c>
      <c r="F2163" s="2" t="s">
        <v>193</v>
      </c>
      <c r="G2163" s="3">
        <v>40483</v>
      </c>
      <c r="H2163" s="1"/>
      <c r="I2163" s="2">
        <v>9717.6</v>
      </c>
      <c r="J2163" s="2">
        <v>4447.2349999999997</v>
      </c>
      <c r="K2163" s="2">
        <v>4447.2349999999997</v>
      </c>
      <c r="L2163" s="2">
        <v>2554.4899999999998</v>
      </c>
      <c r="M2163" s="1"/>
      <c r="N2163" s="5">
        <f t="shared" si="68"/>
        <v>26427.609999999997</v>
      </c>
      <c r="O2163" s="6">
        <f t="shared" si="67"/>
        <v>19673.689999999999</v>
      </c>
      <c r="P2163" s="2">
        <v>30</v>
      </c>
      <c r="Q2163" s="2" t="s">
        <v>37</v>
      </c>
      <c r="R2163" s="2">
        <v>0</v>
      </c>
      <c r="S2163" s="2">
        <v>0</v>
      </c>
      <c r="T2163" s="2">
        <v>0</v>
      </c>
      <c r="U2163" s="2">
        <v>0</v>
      </c>
      <c r="V2163" s="2">
        <v>893.38</v>
      </c>
      <c r="W2163" s="2">
        <v>1970.03</v>
      </c>
      <c r="X2163" s="2">
        <v>0</v>
      </c>
      <c r="Y2163" s="2">
        <v>2397.64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2">
        <f>VLOOKUP(Tabla3[[#This Row],[Columna1]],Tabla5[#All],3,0)</f>
        <v>0</v>
      </c>
      <c r="AF2163" s="2">
        <v>0</v>
      </c>
      <c r="AG2163" s="2">
        <v>0</v>
      </c>
      <c r="AH2163" s="2">
        <v>0</v>
      </c>
      <c r="AI2163" s="2">
        <v>0</v>
      </c>
      <c r="AJ2163" s="2">
        <v>0</v>
      </c>
      <c r="AK2163" s="2">
        <f>VLOOKUP(Tabla3[[#This Row],[Columna1]],Tabla7[[ID]:[Monto neto de los bonos]],3,0)</f>
        <v>1970.03</v>
      </c>
      <c r="AL2163" s="2">
        <v>0</v>
      </c>
      <c r="AM2163" s="2">
        <v>0</v>
      </c>
      <c r="AN2163" s="2">
        <v>0</v>
      </c>
      <c r="AO2163" s="2">
        <v>0</v>
      </c>
      <c r="AP2163" s="2">
        <v>0</v>
      </c>
      <c r="AQ2163" s="2">
        <v>0</v>
      </c>
      <c r="AR2163" s="2">
        <v>0</v>
      </c>
      <c r="AS2163" s="2">
        <v>3308.98</v>
      </c>
      <c r="AT2163" s="2">
        <v>2205.98</v>
      </c>
      <c r="AU2163" s="2">
        <v>1238.96</v>
      </c>
      <c r="AV2163" s="2">
        <v>0</v>
      </c>
      <c r="AW2163" s="1"/>
      <c r="AX2163" s="2" t="s">
        <v>422</v>
      </c>
      <c r="AY2163" s="8" t="s">
        <v>428</v>
      </c>
    </row>
    <row r="2164" spans="1:51" ht="13.15" customHeight="1" x14ac:dyDescent="0.25">
      <c r="A2164" s="7">
        <v>22885</v>
      </c>
      <c r="B2164" s="2" t="s">
        <v>1955</v>
      </c>
      <c r="C2164" s="2">
        <v>4774203</v>
      </c>
      <c r="D2164" s="2" t="s">
        <v>188</v>
      </c>
      <c r="E2164" s="2" t="s">
        <v>202</v>
      </c>
      <c r="F2164" s="2" t="s">
        <v>193</v>
      </c>
      <c r="G2164" s="3">
        <v>44181</v>
      </c>
      <c r="H2164" s="1"/>
      <c r="I2164" s="2">
        <v>9717.6</v>
      </c>
      <c r="J2164" s="2">
        <v>4447.2349999999997</v>
      </c>
      <c r="K2164" s="2">
        <v>4447.2349999999997</v>
      </c>
      <c r="L2164" s="2">
        <v>0</v>
      </c>
      <c r="M2164" s="1"/>
      <c r="N2164" s="5">
        <f t="shared" si="68"/>
        <v>23873.119999999999</v>
      </c>
      <c r="O2164" s="6">
        <f t="shared" si="67"/>
        <v>18155.28</v>
      </c>
      <c r="P2164" s="2">
        <v>30</v>
      </c>
      <c r="Q2164" s="2" t="s">
        <v>37</v>
      </c>
      <c r="R2164" s="2">
        <v>0</v>
      </c>
      <c r="S2164" s="2">
        <v>0</v>
      </c>
      <c r="T2164" s="2">
        <v>0</v>
      </c>
      <c r="U2164" s="2">
        <v>0</v>
      </c>
      <c r="V2164" s="2">
        <v>893.38</v>
      </c>
      <c r="W2164" s="2">
        <v>1970.03</v>
      </c>
      <c r="X2164" s="2">
        <v>0</v>
      </c>
      <c r="Y2164" s="2">
        <v>2397.64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2">
        <f>VLOOKUP(Tabla3[[#This Row],[Columna1]],Tabla5[#All],3,0)</f>
        <v>0</v>
      </c>
      <c r="AF2164" s="2">
        <v>0</v>
      </c>
      <c r="AG2164" s="2">
        <v>0</v>
      </c>
      <c r="AH2164" s="2">
        <v>0</v>
      </c>
      <c r="AI2164" s="2">
        <v>0</v>
      </c>
      <c r="AJ2164" s="2">
        <v>0</v>
      </c>
      <c r="AK2164" s="2">
        <f>VLOOKUP(Tabla3[[#This Row],[Columna1]],Tabla7[[ID]:[Monto neto de los bonos]],3,0)</f>
        <v>1970.03</v>
      </c>
      <c r="AL2164" s="2">
        <v>0</v>
      </c>
      <c r="AM2164" s="2">
        <v>0</v>
      </c>
      <c r="AN2164" s="2">
        <v>0</v>
      </c>
      <c r="AO2164" s="2">
        <v>0</v>
      </c>
      <c r="AP2164" s="2">
        <v>0</v>
      </c>
      <c r="AQ2164" s="2">
        <v>0</v>
      </c>
      <c r="AR2164" s="2">
        <v>0</v>
      </c>
      <c r="AS2164" s="2">
        <v>2925.8</v>
      </c>
      <c r="AT2164" s="2">
        <v>1950.52</v>
      </c>
      <c r="AU2164" s="2">
        <v>841.52</v>
      </c>
      <c r="AV2164" s="2">
        <v>0</v>
      </c>
      <c r="AW2164" s="1"/>
      <c r="AX2164" s="2" t="s">
        <v>422</v>
      </c>
      <c r="AY2164" s="8" t="s">
        <v>428</v>
      </c>
    </row>
    <row r="2165" spans="1:51" ht="13.15" customHeight="1" x14ac:dyDescent="0.25">
      <c r="A2165" s="7">
        <v>14442</v>
      </c>
      <c r="B2165" s="2" t="s">
        <v>1956</v>
      </c>
      <c r="C2165" s="2">
        <v>152303</v>
      </c>
      <c r="D2165" s="2" t="s">
        <v>188</v>
      </c>
      <c r="E2165" s="2" t="s">
        <v>198</v>
      </c>
      <c r="F2165" s="2" t="s">
        <v>193</v>
      </c>
      <c r="G2165" s="3">
        <v>39352</v>
      </c>
      <c r="H2165" s="1"/>
      <c r="I2165" s="2">
        <v>9717.6</v>
      </c>
      <c r="J2165" s="2">
        <v>4447.2349999999997</v>
      </c>
      <c r="K2165" s="2">
        <v>4447.2349999999997</v>
      </c>
      <c r="L2165" s="2">
        <v>3813.7</v>
      </c>
      <c r="M2165" s="1"/>
      <c r="N2165" s="5">
        <f t="shared" si="68"/>
        <v>27686.82</v>
      </c>
      <c r="O2165" s="6">
        <f t="shared" si="67"/>
        <v>20392.46</v>
      </c>
      <c r="P2165" s="2">
        <v>30</v>
      </c>
      <c r="Q2165" s="2" t="s">
        <v>37</v>
      </c>
      <c r="R2165" s="2">
        <v>0</v>
      </c>
      <c r="S2165" s="2">
        <v>0</v>
      </c>
      <c r="T2165" s="2">
        <v>0</v>
      </c>
      <c r="U2165" s="2">
        <v>0</v>
      </c>
      <c r="V2165" s="2">
        <v>893.38</v>
      </c>
      <c r="W2165" s="2">
        <v>1970.03</v>
      </c>
      <c r="X2165" s="2">
        <v>0</v>
      </c>
      <c r="Y2165" s="2">
        <v>2397.64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2">
        <f>VLOOKUP(Tabla3[[#This Row],[Columna1]],Tabla5[#All],3,0)</f>
        <v>0</v>
      </c>
      <c r="AF2165" s="2">
        <v>0</v>
      </c>
      <c r="AG2165" s="2">
        <v>0</v>
      </c>
      <c r="AH2165" s="2">
        <v>0</v>
      </c>
      <c r="AI2165" s="2">
        <v>0</v>
      </c>
      <c r="AJ2165" s="2">
        <v>0</v>
      </c>
      <c r="AK2165" s="2">
        <f>VLOOKUP(Tabla3[[#This Row],[Columna1]],Tabla7[[ID]:[Monto neto de los bonos]],3,0)</f>
        <v>1970.03</v>
      </c>
      <c r="AL2165" s="2">
        <v>0</v>
      </c>
      <c r="AM2165" s="2">
        <v>0</v>
      </c>
      <c r="AN2165" s="2">
        <v>1270</v>
      </c>
      <c r="AO2165" s="2">
        <v>0</v>
      </c>
      <c r="AP2165" s="2">
        <v>0</v>
      </c>
      <c r="AQ2165" s="2">
        <v>0</v>
      </c>
      <c r="AR2165" s="2">
        <v>0</v>
      </c>
      <c r="AS2165" s="2">
        <v>3497.86</v>
      </c>
      <c r="AT2165" s="2">
        <v>2331.9</v>
      </c>
      <c r="AU2165" s="2">
        <v>1464.6</v>
      </c>
      <c r="AV2165" s="2">
        <v>0</v>
      </c>
      <c r="AW2165" s="1"/>
      <c r="AX2165" s="2" t="s">
        <v>422</v>
      </c>
      <c r="AY2165" s="8" t="s">
        <v>428</v>
      </c>
    </row>
    <row r="2166" spans="1:51" ht="13.15" customHeight="1" x14ac:dyDescent="0.25">
      <c r="A2166" s="7">
        <v>24158</v>
      </c>
      <c r="B2166" s="2" t="s">
        <v>1957</v>
      </c>
      <c r="C2166" s="2">
        <v>5751903</v>
      </c>
      <c r="D2166" s="2" t="s">
        <v>188</v>
      </c>
      <c r="E2166" s="2" t="s">
        <v>190</v>
      </c>
      <c r="F2166" s="2" t="s">
        <v>191</v>
      </c>
      <c r="G2166" s="3">
        <v>44896</v>
      </c>
      <c r="H2166" s="1"/>
      <c r="I2166" s="2">
        <v>9708.5300000000007</v>
      </c>
      <c r="J2166" s="2">
        <v>4443.09</v>
      </c>
      <c r="K2166" s="2">
        <v>4443.09</v>
      </c>
      <c r="L2166" s="2">
        <v>0</v>
      </c>
      <c r="M2166" s="1"/>
      <c r="N2166" s="5">
        <f t="shared" si="68"/>
        <v>22519.670000000002</v>
      </c>
      <c r="O2166" s="6">
        <f t="shared" si="67"/>
        <v>16807.370000000003</v>
      </c>
      <c r="P2166" s="2">
        <v>30</v>
      </c>
      <c r="Q2166" s="2" t="s">
        <v>37</v>
      </c>
      <c r="R2166" s="2">
        <v>0</v>
      </c>
      <c r="S2166" s="2">
        <v>0</v>
      </c>
      <c r="T2166" s="2">
        <v>0</v>
      </c>
      <c r="U2166" s="2">
        <v>0</v>
      </c>
      <c r="V2166" s="2">
        <v>892.56</v>
      </c>
      <c r="W2166" s="2">
        <v>3032.4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2">
        <f>VLOOKUP(Tabla3[[#This Row],[Columna1]],Tabla5[#All],3,0)</f>
        <v>0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f>VLOOKUP(Tabla3[[#This Row],[Columna1]],Tabla7[[ID]:[Monto neto de los bonos]],3,0)</f>
        <v>3032.4</v>
      </c>
      <c r="AL2166" s="2">
        <v>0</v>
      </c>
      <c r="AM2166" s="2">
        <v>0</v>
      </c>
      <c r="AN2166" s="2">
        <v>0</v>
      </c>
      <c r="AO2166" s="2">
        <v>0</v>
      </c>
      <c r="AP2166" s="2">
        <v>0</v>
      </c>
      <c r="AQ2166" s="2">
        <v>0</v>
      </c>
      <c r="AR2166" s="2">
        <v>0</v>
      </c>
      <c r="AS2166" s="2">
        <v>2923.12</v>
      </c>
      <c r="AT2166" s="2">
        <v>1948.74</v>
      </c>
      <c r="AU2166" s="2">
        <v>840.44</v>
      </c>
      <c r="AV2166" s="2">
        <v>0</v>
      </c>
      <c r="AW2166" s="1"/>
      <c r="AX2166" s="2" t="s">
        <v>422</v>
      </c>
      <c r="AY2166" s="8" t="s">
        <v>423</v>
      </c>
    </row>
    <row r="2167" spans="1:51" ht="13.15" customHeight="1" x14ac:dyDescent="0.25">
      <c r="A2167" s="7">
        <v>15442</v>
      </c>
      <c r="B2167" s="2" t="s">
        <v>4536</v>
      </c>
      <c r="C2167" s="2">
        <v>184803</v>
      </c>
      <c r="D2167" s="2" t="s">
        <v>188</v>
      </c>
      <c r="E2167" s="2" t="s">
        <v>195</v>
      </c>
      <c r="F2167" s="2" t="s">
        <v>41</v>
      </c>
      <c r="G2167" s="3">
        <v>39937</v>
      </c>
      <c r="H2167" s="1"/>
      <c r="I2167" s="2">
        <v>8542.57</v>
      </c>
      <c r="J2167" s="2">
        <v>2234.4899999999998</v>
      </c>
      <c r="K2167" s="2">
        <v>2234.4899999999998</v>
      </c>
      <c r="L2167" s="2">
        <v>1032.5999999999999</v>
      </c>
      <c r="M2167" s="1"/>
      <c r="N2167" s="5">
        <f t="shared" si="68"/>
        <v>17936.38</v>
      </c>
      <c r="O2167" s="6">
        <f t="shared" si="67"/>
        <v>15622.04</v>
      </c>
      <c r="P2167" s="2">
        <v>30</v>
      </c>
      <c r="Q2167" s="2" t="s">
        <v>37</v>
      </c>
      <c r="R2167" s="2">
        <v>0</v>
      </c>
      <c r="S2167" s="2">
        <v>0</v>
      </c>
      <c r="T2167" s="2">
        <v>0</v>
      </c>
      <c r="U2167" s="2">
        <v>0</v>
      </c>
      <c r="V2167" s="2">
        <v>867.44</v>
      </c>
      <c r="W2167" s="2">
        <v>0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3024.79</v>
      </c>
      <c r="AE2167" s="2">
        <f>VLOOKUP(Tabla3[[#This Row],[Columna1]],Tabla5[#All],3,0)</f>
        <v>3024.79</v>
      </c>
      <c r="AF2167" s="2">
        <v>0</v>
      </c>
      <c r="AG2167" s="2">
        <v>0</v>
      </c>
      <c r="AH2167" s="2">
        <v>0</v>
      </c>
      <c r="AI2167" s="2">
        <v>0</v>
      </c>
      <c r="AJ2167" s="2">
        <v>0</v>
      </c>
      <c r="AK2167" s="2">
        <f>VLOOKUP(Tabla3[[#This Row],[Columna1]],Tabla7[[ID]:[Monto neto de los bonos]],3,0)</f>
        <v>0</v>
      </c>
      <c r="AL2167" s="2">
        <v>0</v>
      </c>
      <c r="AM2167" s="2">
        <v>0</v>
      </c>
      <c r="AN2167" s="2">
        <v>0</v>
      </c>
      <c r="AO2167" s="2">
        <v>0</v>
      </c>
      <c r="AP2167" s="2">
        <v>0</v>
      </c>
      <c r="AQ2167" s="2">
        <v>0</v>
      </c>
      <c r="AR2167" s="2">
        <v>0</v>
      </c>
      <c r="AS2167" s="2">
        <v>0</v>
      </c>
      <c r="AT2167" s="2">
        <v>1491.16</v>
      </c>
      <c r="AU2167" s="2">
        <v>823.18</v>
      </c>
      <c r="AV2167" s="2">
        <v>0</v>
      </c>
      <c r="AW2167" s="1"/>
      <c r="AX2167" s="2" t="s">
        <v>422</v>
      </c>
      <c r="AY2167" s="8" t="s">
        <v>423</v>
      </c>
    </row>
    <row r="2168" spans="1:51" ht="13.15" customHeight="1" x14ac:dyDescent="0.25">
      <c r="A2168" s="7">
        <v>20991</v>
      </c>
      <c r="B2168" s="2" t="s">
        <v>1958</v>
      </c>
      <c r="C2168" s="2">
        <v>2315203</v>
      </c>
      <c r="D2168" s="2" t="s">
        <v>188</v>
      </c>
      <c r="E2168" s="2" t="s">
        <v>202</v>
      </c>
      <c r="F2168" s="2" t="s">
        <v>193</v>
      </c>
      <c r="G2168" s="3">
        <v>43070</v>
      </c>
      <c r="H2168" s="1"/>
      <c r="I2168" s="2">
        <v>9717.6</v>
      </c>
      <c r="J2168" s="2">
        <v>4447.2349999999997</v>
      </c>
      <c r="K2168" s="2">
        <v>4447.2349999999997</v>
      </c>
      <c r="L2168" s="2">
        <v>1580.51</v>
      </c>
      <c r="M2168" s="1"/>
      <c r="N2168" s="5">
        <f t="shared" si="68"/>
        <v>25453.629999999997</v>
      </c>
      <c r="O2168" s="6">
        <f t="shared" si="67"/>
        <v>19106.57</v>
      </c>
      <c r="P2168" s="2">
        <v>30</v>
      </c>
      <c r="Q2168" s="2" t="s">
        <v>37</v>
      </c>
      <c r="R2168" s="2">
        <v>0</v>
      </c>
      <c r="S2168" s="2">
        <v>0</v>
      </c>
      <c r="T2168" s="2">
        <v>0</v>
      </c>
      <c r="U2168" s="2">
        <v>0</v>
      </c>
      <c r="V2168" s="2">
        <v>893.38</v>
      </c>
      <c r="W2168" s="2">
        <v>1970.03</v>
      </c>
      <c r="X2168" s="2">
        <v>0</v>
      </c>
      <c r="Y2168" s="2">
        <v>2397.64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2">
        <f>VLOOKUP(Tabla3[[#This Row],[Columna1]],Tabla5[#All],3,0)</f>
        <v>0</v>
      </c>
      <c r="AF2168" s="2">
        <v>0</v>
      </c>
      <c r="AG2168" s="2">
        <v>0</v>
      </c>
      <c r="AH2168" s="2">
        <v>0</v>
      </c>
      <c r="AI2168" s="2">
        <v>0</v>
      </c>
      <c r="AJ2168" s="2">
        <v>0</v>
      </c>
      <c r="AK2168" s="2">
        <f>VLOOKUP(Tabla3[[#This Row],[Columna1]],Tabla7[[ID]:[Monto neto de los bonos]],3,0)</f>
        <v>1970.03</v>
      </c>
      <c r="AL2168" s="2">
        <v>0</v>
      </c>
      <c r="AM2168" s="2">
        <v>0</v>
      </c>
      <c r="AN2168" s="2">
        <v>0</v>
      </c>
      <c r="AO2168" s="2">
        <v>0</v>
      </c>
      <c r="AP2168" s="2">
        <v>0</v>
      </c>
      <c r="AQ2168" s="2">
        <v>0</v>
      </c>
      <c r="AR2168" s="2">
        <v>0</v>
      </c>
      <c r="AS2168" s="2">
        <v>3162.88</v>
      </c>
      <c r="AT2168" s="2">
        <v>2108.58</v>
      </c>
      <c r="AU2168" s="2">
        <v>1075.5999999999999</v>
      </c>
      <c r="AV2168" s="2">
        <v>0</v>
      </c>
      <c r="AW2168" s="1"/>
      <c r="AX2168" s="2" t="s">
        <v>422</v>
      </c>
      <c r="AY2168" s="8" t="s">
        <v>428</v>
      </c>
    </row>
    <row r="2169" spans="1:51" ht="13.15" customHeight="1" x14ac:dyDescent="0.25">
      <c r="A2169" s="7">
        <v>20018</v>
      </c>
      <c r="B2169" s="2" t="s">
        <v>4503</v>
      </c>
      <c r="C2169" s="2">
        <v>1293603</v>
      </c>
      <c r="D2169" s="2" t="s">
        <v>188</v>
      </c>
      <c r="E2169" s="2" t="s">
        <v>199</v>
      </c>
      <c r="F2169" s="2" t="s">
        <v>193</v>
      </c>
      <c r="G2169" s="3">
        <v>42689</v>
      </c>
      <c r="H2169" s="1"/>
      <c r="I2169" s="2">
        <v>9717.6</v>
      </c>
      <c r="J2169" s="2">
        <v>4447.2349999999997</v>
      </c>
      <c r="K2169" s="2">
        <v>4447.2349999999997</v>
      </c>
      <c r="L2169" s="2">
        <v>1505.23</v>
      </c>
      <c r="M2169" s="1"/>
      <c r="N2169" s="5">
        <f t="shared" si="68"/>
        <v>31378.35</v>
      </c>
      <c r="O2169" s="6">
        <f t="shared" si="67"/>
        <v>25062.149999999994</v>
      </c>
      <c r="P2169" s="2">
        <v>30</v>
      </c>
      <c r="Q2169" s="2" t="s">
        <v>37</v>
      </c>
      <c r="R2169" s="2">
        <v>0</v>
      </c>
      <c r="S2169" s="2">
        <v>0</v>
      </c>
      <c r="T2169" s="2">
        <v>0</v>
      </c>
      <c r="U2169" s="2">
        <v>0</v>
      </c>
      <c r="V2169" s="2">
        <v>893.38</v>
      </c>
      <c r="W2169" s="2">
        <v>1970.03</v>
      </c>
      <c r="X2169" s="2">
        <v>0</v>
      </c>
      <c r="Y2169" s="2">
        <v>2397.64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2">
        <f>VLOOKUP(Tabla3[[#This Row],[Columna1]],Tabla5[#All],3,0)</f>
        <v>0</v>
      </c>
      <c r="AF2169" s="2">
        <v>0</v>
      </c>
      <c r="AG2169" s="2">
        <v>6000</v>
      </c>
      <c r="AH2169" s="2">
        <v>0</v>
      </c>
      <c r="AI2169" s="2">
        <v>0</v>
      </c>
      <c r="AJ2169" s="2">
        <v>0</v>
      </c>
      <c r="AK2169" s="2">
        <f>VLOOKUP(Tabla3[[#This Row],[Columna1]],Tabla7[[ID]:[Monto neto de los bonos]],3,0)</f>
        <v>7970.03</v>
      </c>
      <c r="AL2169" s="2">
        <v>0</v>
      </c>
      <c r="AM2169" s="2">
        <v>0</v>
      </c>
      <c r="AN2169" s="2">
        <v>0</v>
      </c>
      <c r="AO2169" s="2">
        <v>0</v>
      </c>
      <c r="AP2169" s="2">
        <v>0</v>
      </c>
      <c r="AQ2169" s="2">
        <v>0</v>
      </c>
      <c r="AR2169" s="2">
        <v>0</v>
      </c>
      <c r="AS2169" s="2">
        <v>3151.58</v>
      </c>
      <c r="AT2169" s="2">
        <v>2101.06</v>
      </c>
      <c r="AU2169" s="2">
        <v>1063.56</v>
      </c>
      <c r="AV2169" s="2">
        <v>0</v>
      </c>
      <c r="AW2169" s="1"/>
      <c r="AX2169" s="2" t="s">
        <v>422</v>
      </c>
      <c r="AY2169" s="8" t="s">
        <v>428</v>
      </c>
    </row>
    <row r="2170" spans="1:51" ht="13.15" customHeight="1" x14ac:dyDescent="0.25">
      <c r="A2170" s="7">
        <v>24293</v>
      </c>
      <c r="B2170" s="2" t="s">
        <v>1959</v>
      </c>
      <c r="C2170" s="2">
        <v>5851603</v>
      </c>
      <c r="D2170" s="2" t="s">
        <v>188</v>
      </c>
      <c r="E2170" s="2" t="s">
        <v>198</v>
      </c>
      <c r="F2170" s="2" t="s">
        <v>193</v>
      </c>
      <c r="G2170" s="3">
        <v>44958</v>
      </c>
      <c r="H2170" s="1"/>
      <c r="I2170" s="2">
        <v>9717.6</v>
      </c>
      <c r="J2170" s="2">
        <v>4447.2349999999997</v>
      </c>
      <c r="K2170" s="2">
        <v>4447.2349999999997</v>
      </c>
      <c r="L2170" s="2">
        <v>0</v>
      </c>
      <c r="M2170" s="1"/>
      <c r="N2170" s="5">
        <f t="shared" si="68"/>
        <v>23873.119999999999</v>
      </c>
      <c r="O2170" s="6">
        <f t="shared" si="67"/>
        <v>18155.28</v>
      </c>
      <c r="P2170" s="2">
        <v>30</v>
      </c>
      <c r="Q2170" s="2" t="s">
        <v>37</v>
      </c>
      <c r="R2170" s="2">
        <v>0</v>
      </c>
      <c r="S2170" s="2">
        <v>0</v>
      </c>
      <c r="T2170" s="2">
        <v>0</v>
      </c>
      <c r="U2170" s="2">
        <v>0</v>
      </c>
      <c r="V2170" s="2">
        <v>893.38</v>
      </c>
      <c r="W2170" s="2">
        <v>1970.03</v>
      </c>
      <c r="X2170" s="2">
        <v>0</v>
      </c>
      <c r="Y2170" s="2">
        <v>2397.64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2">
        <f>VLOOKUP(Tabla3[[#This Row],[Columna1]],Tabla5[#All],3,0)</f>
        <v>0</v>
      </c>
      <c r="AF2170" s="2">
        <v>0</v>
      </c>
      <c r="AG2170" s="2">
        <v>0</v>
      </c>
      <c r="AH2170" s="2">
        <v>0</v>
      </c>
      <c r="AI2170" s="2">
        <v>0</v>
      </c>
      <c r="AJ2170" s="2">
        <v>0</v>
      </c>
      <c r="AK2170" s="2">
        <f>VLOOKUP(Tabla3[[#This Row],[Columna1]],Tabla7[[ID]:[Monto neto de los bonos]],3,0)</f>
        <v>1970.03</v>
      </c>
      <c r="AL2170" s="2">
        <v>0</v>
      </c>
      <c r="AM2170" s="2">
        <v>0</v>
      </c>
      <c r="AN2170" s="2">
        <v>0</v>
      </c>
      <c r="AO2170" s="2">
        <v>0</v>
      </c>
      <c r="AP2170" s="2">
        <v>0</v>
      </c>
      <c r="AQ2170" s="2">
        <v>0</v>
      </c>
      <c r="AR2170" s="2">
        <v>0</v>
      </c>
      <c r="AS2170" s="2">
        <v>2925.8</v>
      </c>
      <c r="AT2170" s="2">
        <v>1950.52</v>
      </c>
      <c r="AU2170" s="2">
        <v>841.52</v>
      </c>
      <c r="AV2170" s="2">
        <v>0</v>
      </c>
      <c r="AW2170" s="1"/>
      <c r="AX2170" s="2" t="s">
        <v>422</v>
      </c>
      <c r="AY2170" s="8" t="s">
        <v>428</v>
      </c>
    </row>
    <row r="2171" spans="1:51" ht="13.15" customHeight="1" x14ac:dyDescent="0.25">
      <c r="A2171" s="7">
        <v>16996</v>
      </c>
      <c r="B2171" s="2" t="s">
        <v>4171</v>
      </c>
      <c r="C2171" s="2">
        <v>271703</v>
      </c>
      <c r="D2171" s="2" t="s">
        <v>188</v>
      </c>
      <c r="E2171" s="2" t="s">
        <v>205</v>
      </c>
      <c r="F2171" s="2" t="s">
        <v>201</v>
      </c>
      <c r="G2171" s="3">
        <v>40955</v>
      </c>
      <c r="H2171" s="1"/>
      <c r="I2171" s="2">
        <v>11670.43</v>
      </c>
      <c r="J2171" s="2">
        <v>4294.8850000000002</v>
      </c>
      <c r="K2171" s="2">
        <v>4294.8850000000002</v>
      </c>
      <c r="L2171" s="2">
        <v>2831.47</v>
      </c>
      <c r="M2171" s="1"/>
      <c r="N2171" s="5">
        <f t="shared" si="68"/>
        <v>29655.18</v>
      </c>
      <c r="O2171" s="6">
        <f t="shared" si="67"/>
        <v>21979.96</v>
      </c>
      <c r="P2171" s="2">
        <v>30</v>
      </c>
      <c r="Q2171" s="2" t="s">
        <v>37</v>
      </c>
      <c r="R2171" s="2">
        <v>0</v>
      </c>
      <c r="S2171" s="2">
        <v>0</v>
      </c>
      <c r="T2171" s="2">
        <v>0</v>
      </c>
      <c r="U2171" s="2">
        <v>0</v>
      </c>
      <c r="V2171" s="2">
        <v>972.5</v>
      </c>
      <c r="W2171" s="2">
        <v>1803.57</v>
      </c>
      <c r="X2171" s="2">
        <v>0</v>
      </c>
      <c r="Y2171" s="2">
        <v>2550.19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2">
        <f>VLOOKUP(Tabla3[[#This Row],[Columna1]],Tabla5[#All],3,0)</f>
        <v>0</v>
      </c>
      <c r="AF2171" s="2">
        <v>0</v>
      </c>
      <c r="AG2171" s="2">
        <v>1237.25</v>
      </c>
      <c r="AH2171" s="2">
        <v>0</v>
      </c>
      <c r="AI2171" s="2">
        <v>0</v>
      </c>
      <c r="AJ2171" s="2">
        <v>0</v>
      </c>
      <c r="AK2171" s="2">
        <f>VLOOKUP(Tabla3[[#This Row],[Columna1]],Tabla7[[ID]:[Monto neto de los bonos]],3,0)</f>
        <v>3040.82</v>
      </c>
      <c r="AL2171" s="2">
        <v>0</v>
      </c>
      <c r="AM2171" s="2">
        <v>0</v>
      </c>
      <c r="AN2171" s="2">
        <v>0</v>
      </c>
      <c r="AO2171" s="2">
        <v>0</v>
      </c>
      <c r="AP2171" s="2">
        <v>0</v>
      </c>
      <c r="AQ2171" s="2">
        <v>0</v>
      </c>
      <c r="AR2171" s="2">
        <v>0</v>
      </c>
      <c r="AS2171" s="2">
        <v>3609.62</v>
      </c>
      <c r="AT2171" s="2">
        <v>2406.42</v>
      </c>
      <c r="AU2171" s="2">
        <v>1659.18</v>
      </c>
      <c r="AV2171" s="2">
        <v>0</v>
      </c>
      <c r="AW2171" s="1"/>
      <c r="AX2171" s="2" t="s">
        <v>422</v>
      </c>
      <c r="AY2171" s="8" t="s">
        <v>428</v>
      </c>
    </row>
    <row r="2172" spans="1:51" ht="13.15" customHeight="1" x14ac:dyDescent="0.25">
      <c r="A2172" s="7">
        <v>14247</v>
      </c>
      <c r="B2172" s="2" t="s">
        <v>1960</v>
      </c>
      <c r="C2172" s="2">
        <v>145003</v>
      </c>
      <c r="D2172" s="2" t="s">
        <v>188</v>
      </c>
      <c r="E2172" s="2" t="s">
        <v>205</v>
      </c>
      <c r="F2172" s="2" t="s">
        <v>193</v>
      </c>
      <c r="G2172" s="3">
        <v>39206</v>
      </c>
      <c r="H2172" s="1"/>
      <c r="I2172" s="2">
        <v>9717.6</v>
      </c>
      <c r="J2172" s="2">
        <v>4447.2349999999997</v>
      </c>
      <c r="K2172" s="2">
        <v>4447.2349999999997</v>
      </c>
      <c r="L2172" s="2">
        <v>3813.69</v>
      </c>
      <c r="M2172" s="1"/>
      <c r="N2172" s="5">
        <f t="shared" si="68"/>
        <v>27686.809999999998</v>
      </c>
      <c r="O2172" s="6">
        <f t="shared" si="67"/>
        <v>20392.449999999997</v>
      </c>
      <c r="P2172" s="2">
        <v>30</v>
      </c>
      <c r="Q2172" s="2" t="s">
        <v>37</v>
      </c>
      <c r="R2172" s="2">
        <v>0</v>
      </c>
      <c r="S2172" s="2">
        <v>0</v>
      </c>
      <c r="T2172" s="2">
        <v>0</v>
      </c>
      <c r="U2172" s="2">
        <v>0</v>
      </c>
      <c r="V2172" s="2">
        <v>893.38</v>
      </c>
      <c r="W2172" s="2">
        <v>1970.03</v>
      </c>
      <c r="X2172" s="2">
        <v>0</v>
      </c>
      <c r="Y2172" s="2">
        <v>2397.64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2">
        <f>VLOOKUP(Tabla3[[#This Row],[Columna1]],Tabla5[#All],3,0)</f>
        <v>0</v>
      </c>
      <c r="AF2172" s="2">
        <v>0</v>
      </c>
      <c r="AG2172" s="2">
        <v>0</v>
      </c>
      <c r="AH2172" s="2">
        <v>0</v>
      </c>
      <c r="AI2172" s="2">
        <v>0</v>
      </c>
      <c r="AJ2172" s="2">
        <v>0</v>
      </c>
      <c r="AK2172" s="2">
        <f>VLOOKUP(Tabla3[[#This Row],[Columna1]],Tabla7[[ID]:[Monto neto de los bonos]],3,0)</f>
        <v>1970.03</v>
      </c>
      <c r="AL2172" s="2">
        <v>0</v>
      </c>
      <c r="AM2172" s="2">
        <v>0</v>
      </c>
      <c r="AN2172" s="2">
        <v>0</v>
      </c>
      <c r="AO2172" s="2">
        <v>0</v>
      </c>
      <c r="AP2172" s="2">
        <v>0</v>
      </c>
      <c r="AQ2172" s="2">
        <v>0</v>
      </c>
      <c r="AR2172" s="2">
        <v>0</v>
      </c>
      <c r="AS2172" s="2">
        <v>3497.86</v>
      </c>
      <c r="AT2172" s="2">
        <v>2331.9</v>
      </c>
      <c r="AU2172" s="2">
        <v>1464.6</v>
      </c>
      <c r="AV2172" s="2">
        <v>0</v>
      </c>
      <c r="AW2172" s="1"/>
      <c r="AX2172" s="2" t="s">
        <v>422</v>
      </c>
      <c r="AY2172" s="8" t="s">
        <v>428</v>
      </c>
    </row>
    <row r="2173" spans="1:51" ht="13.15" customHeight="1" x14ac:dyDescent="0.25">
      <c r="A2173" s="7">
        <v>12239</v>
      </c>
      <c r="B2173" s="2" t="s">
        <v>1961</v>
      </c>
      <c r="C2173" s="2">
        <v>74503</v>
      </c>
      <c r="D2173" s="2" t="s">
        <v>188</v>
      </c>
      <c r="E2173" s="2" t="s">
        <v>203</v>
      </c>
      <c r="F2173" s="2" t="s">
        <v>217</v>
      </c>
      <c r="G2173" s="3">
        <v>37530</v>
      </c>
      <c r="H2173" s="1"/>
      <c r="I2173" s="2">
        <v>12173.71</v>
      </c>
      <c r="J2173" s="2">
        <v>4748.5950000000003</v>
      </c>
      <c r="K2173" s="2">
        <v>4748.5950000000003</v>
      </c>
      <c r="L2173" s="2">
        <v>5869.65</v>
      </c>
      <c r="M2173" s="1"/>
      <c r="N2173" s="5">
        <f t="shared" si="68"/>
        <v>34427.850000000006</v>
      </c>
      <c r="O2173" s="6">
        <f t="shared" si="67"/>
        <v>23995.150000000005</v>
      </c>
      <c r="P2173" s="2">
        <v>30</v>
      </c>
      <c r="Q2173" s="2" t="s">
        <v>37</v>
      </c>
      <c r="R2173" s="2">
        <v>0</v>
      </c>
      <c r="S2173" s="2">
        <v>0</v>
      </c>
      <c r="T2173" s="2">
        <v>0</v>
      </c>
      <c r="U2173" s="2">
        <v>0</v>
      </c>
      <c r="V2173" s="2">
        <v>1040.2</v>
      </c>
      <c r="W2173" s="2">
        <v>2010.48</v>
      </c>
      <c r="X2173" s="2">
        <v>0</v>
      </c>
      <c r="Y2173" s="2">
        <v>3836.62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2">
        <f>VLOOKUP(Tabla3[[#This Row],[Columna1]],Tabla5[#All],3,0)</f>
        <v>0</v>
      </c>
      <c r="AF2173" s="2">
        <v>0</v>
      </c>
      <c r="AG2173" s="2">
        <v>0</v>
      </c>
      <c r="AH2173" s="2">
        <v>0</v>
      </c>
      <c r="AI2173" s="2">
        <v>0</v>
      </c>
      <c r="AJ2173" s="2">
        <v>0</v>
      </c>
      <c r="AK2173" s="2">
        <f>VLOOKUP(Tabla3[[#This Row],[Columna1]],Tabla7[[ID]:[Monto neto de los bonos]],3,0)</f>
        <v>2010.48</v>
      </c>
      <c r="AL2173" s="2">
        <v>0</v>
      </c>
      <c r="AM2173" s="2">
        <v>0</v>
      </c>
      <c r="AN2173" s="2">
        <v>0</v>
      </c>
      <c r="AO2173" s="2">
        <v>0</v>
      </c>
      <c r="AP2173" s="2">
        <v>0</v>
      </c>
      <c r="AQ2173" s="2">
        <v>0</v>
      </c>
      <c r="AR2173" s="2">
        <v>0</v>
      </c>
      <c r="AS2173" s="2">
        <v>5144.5200000000004</v>
      </c>
      <c r="AT2173" s="2">
        <v>2858.06</v>
      </c>
      <c r="AU2173" s="2">
        <v>2430.12</v>
      </c>
      <c r="AV2173" s="2">
        <v>0</v>
      </c>
      <c r="AW2173" s="1"/>
      <c r="AX2173" s="2" t="s">
        <v>422</v>
      </c>
      <c r="AY2173" s="8" t="s">
        <v>428</v>
      </c>
    </row>
    <row r="2174" spans="1:51" ht="13.15" customHeight="1" x14ac:dyDescent="0.25">
      <c r="A2174" s="7">
        <v>15805</v>
      </c>
      <c r="B2174" s="2" t="s">
        <v>1962</v>
      </c>
      <c r="C2174" s="2">
        <v>125003</v>
      </c>
      <c r="D2174" s="2" t="s">
        <v>188</v>
      </c>
      <c r="E2174" s="2" t="s">
        <v>208</v>
      </c>
      <c r="F2174" s="2" t="s">
        <v>201</v>
      </c>
      <c r="G2174" s="3">
        <v>40314</v>
      </c>
      <c r="H2174" s="1"/>
      <c r="I2174" s="2">
        <v>11670.43</v>
      </c>
      <c r="J2174" s="2">
        <v>4294.8850000000002</v>
      </c>
      <c r="K2174" s="2">
        <v>4294.8850000000002</v>
      </c>
      <c r="L2174" s="2">
        <v>2730.64</v>
      </c>
      <c r="M2174" s="1"/>
      <c r="N2174" s="5">
        <f t="shared" si="68"/>
        <v>37317.1</v>
      </c>
      <c r="O2174" s="6">
        <f t="shared" si="67"/>
        <v>29688.639999999999</v>
      </c>
      <c r="P2174" s="2">
        <v>30</v>
      </c>
      <c r="Q2174" s="2" t="s">
        <v>37</v>
      </c>
      <c r="R2174" s="2">
        <v>0</v>
      </c>
      <c r="S2174" s="2">
        <v>0</v>
      </c>
      <c r="T2174" s="2">
        <v>0</v>
      </c>
      <c r="U2174" s="2">
        <v>0</v>
      </c>
      <c r="V2174" s="2">
        <v>972.5</v>
      </c>
      <c r="W2174" s="2">
        <v>1803.57</v>
      </c>
      <c r="X2174" s="2">
        <v>0</v>
      </c>
      <c r="Y2174" s="2">
        <v>2550.19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2">
        <f>VLOOKUP(Tabla3[[#This Row],[Columna1]],Tabla5[#All],3,0)</f>
        <v>0</v>
      </c>
      <c r="AF2174" s="2">
        <v>0</v>
      </c>
      <c r="AG2174" s="2">
        <v>9000</v>
      </c>
      <c r="AH2174" s="2">
        <v>0</v>
      </c>
      <c r="AI2174" s="2">
        <v>0</v>
      </c>
      <c r="AJ2174" s="2">
        <v>0</v>
      </c>
      <c r="AK2174" s="2">
        <f>VLOOKUP(Tabla3[[#This Row],[Columna1]],Tabla7[[ID]:[Monto neto de los bonos]],3,0)</f>
        <v>10803.57</v>
      </c>
      <c r="AL2174" s="2">
        <v>0</v>
      </c>
      <c r="AM2174" s="2">
        <v>0</v>
      </c>
      <c r="AN2174" s="2">
        <v>0</v>
      </c>
      <c r="AO2174" s="2">
        <v>0</v>
      </c>
      <c r="AP2174" s="2">
        <v>0</v>
      </c>
      <c r="AQ2174" s="2">
        <v>0</v>
      </c>
      <c r="AR2174" s="2">
        <v>0</v>
      </c>
      <c r="AS2174" s="2">
        <v>3594.5</v>
      </c>
      <c r="AT2174" s="2">
        <v>2396.3200000000002</v>
      </c>
      <c r="AU2174" s="2">
        <v>1637.64</v>
      </c>
      <c r="AV2174" s="2">
        <v>0</v>
      </c>
      <c r="AW2174" s="1"/>
      <c r="AX2174" s="2" t="s">
        <v>422</v>
      </c>
      <c r="AY2174" s="8" t="s">
        <v>428</v>
      </c>
    </row>
    <row r="2175" spans="1:51" ht="13.15" customHeight="1" x14ac:dyDescent="0.25">
      <c r="A2175" s="7">
        <v>17627</v>
      </c>
      <c r="B2175" s="2" t="s">
        <v>1963</v>
      </c>
      <c r="C2175" s="2">
        <v>227003</v>
      </c>
      <c r="D2175" s="2" t="s">
        <v>188</v>
      </c>
      <c r="E2175" s="2" t="s">
        <v>200</v>
      </c>
      <c r="F2175" s="2" t="s">
        <v>193</v>
      </c>
      <c r="G2175" s="3">
        <v>41349</v>
      </c>
      <c r="H2175" s="1"/>
      <c r="I2175" s="2">
        <v>9717.6</v>
      </c>
      <c r="J2175" s="2">
        <v>4447.2349999999997</v>
      </c>
      <c r="K2175" s="2">
        <v>4447.2349999999997</v>
      </c>
      <c r="L2175" s="2">
        <v>2967.08</v>
      </c>
      <c r="M2175" s="1"/>
      <c r="N2175" s="5">
        <f t="shared" si="68"/>
        <v>26840.2</v>
      </c>
      <c r="O2175" s="6">
        <f t="shared" si="67"/>
        <v>19909.199999999997</v>
      </c>
      <c r="P2175" s="2">
        <v>30</v>
      </c>
      <c r="Q2175" s="2" t="s">
        <v>37</v>
      </c>
      <c r="R2175" s="2">
        <v>0</v>
      </c>
      <c r="S2175" s="2">
        <v>0</v>
      </c>
      <c r="T2175" s="2">
        <v>0</v>
      </c>
      <c r="U2175" s="2">
        <v>0</v>
      </c>
      <c r="V2175" s="2">
        <v>893.38</v>
      </c>
      <c r="W2175" s="2">
        <v>1970.03</v>
      </c>
      <c r="X2175" s="2">
        <v>0</v>
      </c>
      <c r="Y2175" s="2">
        <v>2397.64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2">
        <f>VLOOKUP(Tabla3[[#This Row],[Columna1]],Tabla5[#All],3,0)</f>
        <v>0</v>
      </c>
      <c r="AF2175" s="2">
        <v>0</v>
      </c>
      <c r="AG2175" s="2">
        <v>0</v>
      </c>
      <c r="AH2175" s="2">
        <v>0</v>
      </c>
      <c r="AI2175" s="2">
        <v>0</v>
      </c>
      <c r="AJ2175" s="2">
        <v>0</v>
      </c>
      <c r="AK2175" s="2">
        <f>VLOOKUP(Tabla3[[#This Row],[Columna1]],Tabla7[[ID]:[Monto neto de los bonos]],3,0)</f>
        <v>1970.03</v>
      </c>
      <c r="AL2175" s="2">
        <v>0</v>
      </c>
      <c r="AM2175" s="2">
        <v>0</v>
      </c>
      <c r="AN2175" s="2">
        <v>0</v>
      </c>
      <c r="AO2175" s="2">
        <v>0</v>
      </c>
      <c r="AP2175" s="2">
        <v>0</v>
      </c>
      <c r="AQ2175" s="2">
        <v>0</v>
      </c>
      <c r="AR2175" s="2">
        <v>0</v>
      </c>
      <c r="AS2175" s="2">
        <v>3370.86</v>
      </c>
      <c r="AT2175" s="2">
        <v>2247.2399999999998</v>
      </c>
      <c r="AU2175" s="2">
        <v>1312.9</v>
      </c>
      <c r="AV2175" s="2">
        <v>0</v>
      </c>
      <c r="AW2175" s="1"/>
      <c r="AX2175" s="2" t="s">
        <v>422</v>
      </c>
      <c r="AY2175" s="8" t="s">
        <v>428</v>
      </c>
    </row>
    <row r="2176" spans="1:51" ht="13.15" customHeight="1" x14ac:dyDescent="0.25">
      <c r="A2176" s="7">
        <v>18622</v>
      </c>
      <c r="B2176" s="2" t="s">
        <v>1964</v>
      </c>
      <c r="C2176" s="2">
        <v>362703</v>
      </c>
      <c r="D2176" s="2" t="s">
        <v>188</v>
      </c>
      <c r="E2176" s="2" t="s">
        <v>192</v>
      </c>
      <c r="F2176" s="2" t="s">
        <v>201</v>
      </c>
      <c r="G2176" s="3">
        <v>41835</v>
      </c>
      <c r="H2176" s="1"/>
      <c r="I2176" s="2">
        <v>11670.43</v>
      </c>
      <c r="J2176" s="2">
        <v>4294.8850000000002</v>
      </c>
      <c r="K2176" s="2">
        <v>4294.8850000000002</v>
      </c>
      <c r="L2176" s="2">
        <v>3327.95</v>
      </c>
      <c r="M2176" s="1"/>
      <c r="N2176" s="5">
        <f t="shared" si="68"/>
        <v>28914.41</v>
      </c>
      <c r="O2176" s="6">
        <f t="shared" si="67"/>
        <v>21009.01</v>
      </c>
      <c r="P2176" s="2">
        <v>30</v>
      </c>
      <c r="Q2176" s="2" t="s">
        <v>37</v>
      </c>
      <c r="R2176" s="2">
        <v>0</v>
      </c>
      <c r="S2176" s="2">
        <v>0</v>
      </c>
      <c r="T2176" s="2">
        <v>0</v>
      </c>
      <c r="U2176" s="2">
        <v>0</v>
      </c>
      <c r="V2176" s="2">
        <v>972.5</v>
      </c>
      <c r="W2176" s="2">
        <v>1803.57</v>
      </c>
      <c r="X2176" s="2">
        <v>0</v>
      </c>
      <c r="Y2176" s="2">
        <v>2550.19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2">
        <f>VLOOKUP(Tabla3[[#This Row],[Columna1]],Tabla5[#All],3,0)</f>
        <v>0</v>
      </c>
      <c r="AF2176" s="2">
        <v>0</v>
      </c>
      <c r="AG2176" s="2">
        <v>0</v>
      </c>
      <c r="AH2176" s="2">
        <v>0</v>
      </c>
      <c r="AI2176" s="2">
        <v>0</v>
      </c>
      <c r="AJ2176" s="2">
        <v>0</v>
      </c>
      <c r="AK2176" s="2">
        <f>VLOOKUP(Tabla3[[#This Row],[Columna1]],Tabla7[[ID]:[Monto neto de los bonos]],3,0)</f>
        <v>1803.57</v>
      </c>
      <c r="AL2176" s="2">
        <v>0</v>
      </c>
      <c r="AM2176" s="2">
        <v>0</v>
      </c>
      <c r="AN2176" s="2">
        <v>0</v>
      </c>
      <c r="AO2176" s="2">
        <v>0</v>
      </c>
      <c r="AP2176" s="2">
        <v>0</v>
      </c>
      <c r="AQ2176" s="2">
        <v>0</v>
      </c>
      <c r="AR2176" s="2">
        <v>0</v>
      </c>
      <c r="AS2176" s="2">
        <v>3684.1</v>
      </c>
      <c r="AT2176" s="2">
        <v>2456.06</v>
      </c>
      <c r="AU2176" s="2">
        <v>1765.24</v>
      </c>
      <c r="AV2176" s="2">
        <v>0</v>
      </c>
      <c r="AW2176" s="1"/>
      <c r="AX2176" s="2" t="s">
        <v>422</v>
      </c>
      <c r="AY2176" s="8" t="s">
        <v>428</v>
      </c>
    </row>
    <row r="2177" spans="1:51" ht="13.15" customHeight="1" x14ac:dyDescent="0.25">
      <c r="A2177" s="7">
        <v>24159</v>
      </c>
      <c r="B2177" s="2" t="s">
        <v>1965</v>
      </c>
      <c r="C2177" s="2">
        <v>5752103</v>
      </c>
      <c r="D2177" s="2" t="s">
        <v>188</v>
      </c>
      <c r="E2177" s="2" t="s">
        <v>190</v>
      </c>
      <c r="F2177" s="2" t="s">
        <v>191</v>
      </c>
      <c r="G2177" s="3">
        <v>44896</v>
      </c>
      <c r="H2177" s="1"/>
      <c r="I2177" s="2">
        <v>9708.5300000000007</v>
      </c>
      <c r="J2177" s="2">
        <v>4443.09</v>
      </c>
      <c r="K2177" s="2">
        <v>4443.09</v>
      </c>
      <c r="L2177" s="2">
        <v>0</v>
      </c>
      <c r="M2177" s="1"/>
      <c r="N2177" s="5">
        <f t="shared" si="68"/>
        <v>22519.670000000002</v>
      </c>
      <c r="O2177" s="6">
        <f t="shared" si="67"/>
        <v>16807.370000000003</v>
      </c>
      <c r="P2177" s="2">
        <v>30</v>
      </c>
      <c r="Q2177" s="2" t="s">
        <v>37</v>
      </c>
      <c r="R2177" s="2">
        <v>0</v>
      </c>
      <c r="S2177" s="2">
        <v>0</v>
      </c>
      <c r="T2177" s="2">
        <v>0</v>
      </c>
      <c r="U2177" s="2">
        <v>0</v>
      </c>
      <c r="V2177" s="2">
        <v>892.56</v>
      </c>
      <c r="W2177" s="2">
        <v>3032.4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2">
        <f>VLOOKUP(Tabla3[[#This Row],[Columna1]],Tabla5[#All],3,0)</f>
        <v>0</v>
      </c>
      <c r="AF2177" s="2">
        <v>0</v>
      </c>
      <c r="AG2177" s="2">
        <v>0</v>
      </c>
      <c r="AH2177" s="2">
        <v>0</v>
      </c>
      <c r="AI2177" s="2">
        <v>0</v>
      </c>
      <c r="AJ2177" s="2">
        <v>0</v>
      </c>
      <c r="AK2177" s="2">
        <f>VLOOKUP(Tabla3[[#This Row],[Columna1]],Tabla7[[ID]:[Monto neto de los bonos]],3,0)</f>
        <v>3032.4</v>
      </c>
      <c r="AL2177" s="2">
        <v>0</v>
      </c>
      <c r="AM2177" s="2">
        <v>0</v>
      </c>
      <c r="AN2177" s="2">
        <v>0</v>
      </c>
      <c r="AO2177" s="2">
        <v>0</v>
      </c>
      <c r="AP2177" s="2">
        <v>0</v>
      </c>
      <c r="AQ2177" s="2">
        <v>0</v>
      </c>
      <c r="AR2177" s="2">
        <v>0</v>
      </c>
      <c r="AS2177" s="2">
        <v>2923.12</v>
      </c>
      <c r="AT2177" s="2">
        <v>1948.74</v>
      </c>
      <c r="AU2177" s="2">
        <v>840.44</v>
      </c>
      <c r="AV2177" s="2">
        <v>0</v>
      </c>
      <c r="AW2177" s="1"/>
      <c r="AX2177" s="2" t="s">
        <v>422</v>
      </c>
      <c r="AY2177" s="8" t="s">
        <v>423</v>
      </c>
    </row>
    <row r="2178" spans="1:51" ht="13.15" customHeight="1" x14ac:dyDescent="0.25">
      <c r="A2178" s="7">
        <v>14279</v>
      </c>
      <c r="B2178" s="2" t="s">
        <v>1966</v>
      </c>
      <c r="C2178" s="2">
        <v>147103</v>
      </c>
      <c r="D2178" s="2" t="s">
        <v>188</v>
      </c>
      <c r="E2178" s="2" t="s">
        <v>192</v>
      </c>
      <c r="F2178" s="2" t="s">
        <v>193</v>
      </c>
      <c r="G2178" s="3">
        <v>41441</v>
      </c>
      <c r="H2178" s="1"/>
      <c r="I2178" s="2">
        <v>9717.6</v>
      </c>
      <c r="J2178" s="2">
        <v>4447.2349999999997</v>
      </c>
      <c r="K2178" s="2">
        <v>4447.2349999999997</v>
      </c>
      <c r="L2178" s="2">
        <v>2967.08</v>
      </c>
      <c r="M2178" s="1"/>
      <c r="N2178" s="5">
        <f t="shared" si="68"/>
        <v>26840.2</v>
      </c>
      <c r="O2178" s="6">
        <f t="shared" ref="O2178:O2241" si="69">N2178-AS2178-AT2178-AU2178</f>
        <v>19909.199999999997</v>
      </c>
      <c r="P2178" s="2">
        <v>30</v>
      </c>
      <c r="Q2178" s="2" t="s">
        <v>37</v>
      </c>
      <c r="R2178" s="2">
        <v>0</v>
      </c>
      <c r="S2178" s="2">
        <v>0</v>
      </c>
      <c r="T2178" s="2">
        <v>0</v>
      </c>
      <c r="U2178" s="2">
        <v>0</v>
      </c>
      <c r="V2178" s="2">
        <v>893.38</v>
      </c>
      <c r="W2178" s="2">
        <v>1970.03</v>
      </c>
      <c r="X2178" s="2">
        <v>0</v>
      </c>
      <c r="Y2178" s="2">
        <v>2397.64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2">
        <f>VLOOKUP(Tabla3[[#This Row],[Columna1]],Tabla5[#All],3,0)</f>
        <v>0</v>
      </c>
      <c r="AF2178" s="2">
        <v>0</v>
      </c>
      <c r="AG2178" s="2">
        <v>0</v>
      </c>
      <c r="AH2178" s="2">
        <v>0</v>
      </c>
      <c r="AI2178" s="2">
        <v>0</v>
      </c>
      <c r="AJ2178" s="2">
        <v>0</v>
      </c>
      <c r="AK2178" s="2">
        <f>VLOOKUP(Tabla3[[#This Row],[Columna1]],Tabla7[[ID]:[Monto neto de los bonos]],3,0)</f>
        <v>1970.03</v>
      </c>
      <c r="AL2178" s="2">
        <v>0</v>
      </c>
      <c r="AM2178" s="2">
        <v>0</v>
      </c>
      <c r="AN2178" s="2">
        <v>0</v>
      </c>
      <c r="AO2178" s="2">
        <v>0</v>
      </c>
      <c r="AP2178" s="2">
        <v>0</v>
      </c>
      <c r="AQ2178" s="2">
        <v>0</v>
      </c>
      <c r="AR2178" s="2">
        <v>0</v>
      </c>
      <c r="AS2178" s="2">
        <v>3370.86</v>
      </c>
      <c r="AT2178" s="2">
        <v>2247.2399999999998</v>
      </c>
      <c r="AU2178" s="2">
        <v>1312.9</v>
      </c>
      <c r="AV2178" s="2">
        <v>0</v>
      </c>
      <c r="AW2178" s="1"/>
      <c r="AX2178" s="2" t="s">
        <v>422</v>
      </c>
      <c r="AY2178" s="8" t="s">
        <v>428</v>
      </c>
    </row>
    <row r="2179" spans="1:51" ht="13.15" customHeight="1" x14ac:dyDescent="0.25">
      <c r="A2179" s="7">
        <v>12270</v>
      </c>
      <c r="B2179" s="2" t="s">
        <v>1967</v>
      </c>
      <c r="C2179" s="2">
        <v>75903</v>
      </c>
      <c r="D2179" s="2" t="s">
        <v>188</v>
      </c>
      <c r="E2179" s="2" t="s">
        <v>190</v>
      </c>
      <c r="F2179" s="2" t="s">
        <v>191</v>
      </c>
      <c r="G2179" s="3">
        <v>37622</v>
      </c>
      <c r="H2179" s="1"/>
      <c r="I2179" s="2">
        <v>9708.5300000000007</v>
      </c>
      <c r="J2179" s="2">
        <v>4443.09</v>
      </c>
      <c r="K2179" s="2">
        <v>4443.09</v>
      </c>
      <c r="L2179" s="2">
        <v>4533.49</v>
      </c>
      <c r="M2179" s="1"/>
      <c r="N2179" s="5">
        <f t="shared" si="68"/>
        <v>27053.16</v>
      </c>
      <c r="O2179" s="6">
        <f t="shared" si="69"/>
        <v>18735.48</v>
      </c>
      <c r="P2179" s="2">
        <v>30</v>
      </c>
      <c r="Q2179" s="2" t="s">
        <v>37</v>
      </c>
      <c r="R2179" s="2">
        <v>0</v>
      </c>
      <c r="S2179" s="2">
        <v>0</v>
      </c>
      <c r="T2179" s="2">
        <v>0</v>
      </c>
      <c r="U2179" s="2">
        <v>0</v>
      </c>
      <c r="V2179" s="2">
        <v>892.56</v>
      </c>
      <c r="W2179" s="2">
        <v>3032.4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2">
        <f>VLOOKUP(Tabla3[[#This Row],[Columna1]],Tabla5[#All],3,0)</f>
        <v>0</v>
      </c>
      <c r="AF2179" s="2">
        <v>0</v>
      </c>
      <c r="AG2179" s="2">
        <v>0</v>
      </c>
      <c r="AH2179" s="2">
        <v>0</v>
      </c>
      <c r="AI2179" s="2">
        <v>0</v>
      </c>
      <c r="AJ2179" s="2">
        <v>0</v>
      </c>
      <c r="AK2179" s="2">
        <f>VLOOKUP(Tabla3[[#This Row],[Columna1]],Tabla7[[ID]:[Monto neto de los bonos]],3,0)</f>
        <v>3032.4</v>
      </c>
      <c r="AL2179" s="2">
        <v>0</v>
      </c>
      <c r="AM2179" s="2">
        <v>0</v>
      </c>
      <c r="AN2179" s="2">
        <v>0</v>
      </c>
      <c r="AO2179" s="2">
        <v>0</v>
      </c>
      <c r="AP2179" s="2">
        <v>0</v>
      </c>
      <c r="AQ2179" s="2">
        <v>0</v>
      </c>
      <c r="AR2179" s="2">
        <v>0</v>
      </c>
      <c r="AS2179" s="2">
        <v>4323.76</v>
      </c>
      <c r="AT2179" s="2">
        <v>2402.08</v>
      </c>
      <c r="AU2179" s="2">
        <v>1591.84</v>
      </c>
      <c r="AV2179" s="2">
        <v>0</v>
      </c>
      <c r="AW2179" s="1"/>
      <c r="AX2179" s="2" t="s">
        <v>422</v>
      </c>
      <c r="AY2179" s="8" t="s">
        <v>423</v>
      </c>
    </row>
    <row r="2180" spans="1:51" ht="13.15" customHeight="1" x14ac:dyDescent="0.25">
      <c r="A2180" s="7">
        <v>11951</v>
      </c>
      <c r="B2180" s="2" t="s">
        <v>1968</v>
      </c>
      <c r="C2180" s="2">
        <v>115103</v>
      </c>
      <c r="D2180" s="2" t="s">
        <v>188</v>
      </c>
      <c r="E2180" s="2" t="s">
        <v>198</v>
      </c>
      <c r="F2180" s="2" t="s">
        <v>217</v>
      </c>
      <c r="G2180" s="3">
        <v>36815</v>
      </c>
      <c r="H2180" s="1"/>
      <c r="I2180" s="2">
        <v>12173.71</v>
      </c>
      <c r="J2180" s="2">
        <v>4748.5950000000003</v>
      </c>
      <c r="K2180" s="2">
        <v>4748.5950000000003</v>
      </c>
      <c r="L2180" s="2">
        <v>4912.1000000000004</v>
      </c>
      <c r="M2180" s="1"/>
      <c r="N2180" s="5">
        <f t="shared" si="68"/>
        <v>33924.520000000004</v>
      </c>
      <c r="O2180" s="6">
        <f t="shared" si="69"/>
        <v>23412.000000000007</v>
      </c>
      <c r="P2180" s="2">
        <v>30</v>
      </c>
      <c r="Q2180" s="2" t="s">
        <v>37</v>
      </c>
      <c r="R2180" s="2">
        <v>0</v>
      </c>
      <c r="S2180" s="2">
        <v>0</v>
      </c>
      <c r="T2180" s="2">
        <v>0</v>
      </c>
      <c r="U2180" s="2">
        <v>0</v>
      </c>
      <c r="V2180" s="2">
        <v>1040.2</v>
      </c>
      <c r="W2180" s="2">
        <v>2010.48</v>
      </c>
      <c r="X2180" s="2">
        <v>0</v>
      </c>
      <c r="Y2180" s="2">
        <v>4290.84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2">
        <f>VLOOKUP(Tabla3[[#This Row],[Columna1]],Tabla5[#All],3,0)</f>
        <v>0</v>
      </c>
      <c r="AF2180" s="2">
        <v>0</v>
      </c>
      <c r="AG2180" s="2">
        <v>0</v>
      </c>
      <c r="AH2180" s="2">
        <v>0</v>
      </c>
      <c r="AI2180" s="2">
        <v>0</v>
      </c>
      <c r="AJ2180" s="2">
        <v>0</v>
      </c>
      <c r="AK2180" s="2">
        <f>VLOOKUP(Tabla3[[#This Row],[Columna1]],Tabla7[[ID]:[Monto neto de los bonos]],3,0)</f>
        <v>2010.48</v>
      </c>
      <c r="AL2180" s="2">
        <v>0</v>
      </c>
      <c r="AM2180" s="2">
        <v>0</v>
      </c>
      <c r="AN2180" s="2">
        <v>0</v>
      </c>
      <c r="AO2180" s="2">
        <v>0</v>
      </c>
      <c r="AP2180" s="2">
        <v>0</v>
      </c>
      <c r="AQ2180" s="2">
        <v>0</v>
      </c>
      <c r="AR2180" s="2">
        <v>0</v>
      </c>
      <c r="AS2180" s="2">
        <v>5524.62</v>
      </c>
      <c r="AT2180" s="2">
        <v>2762.3</v>
      </c>
      <c r="AU2180" s="2">
        <v>2225.6</v>
      </c>
      <c r="AV2180" s="2">
        <v>0</v>
      </c>
      <c r="AW2180" s="1"/>
      <c r="AX2180" s="2" t="s">
        <v>422</v>
      </c>
      <c r="AY2180" s="8" t="s">
        <v>428</v>
      </c>
    </row>
    <row r="2181" spans="1:51" ht="13.15" customHeight="1" x14ac:dyDescent="0.25">
      <c r="A2181" s="7">
        <v>13422</v>
      </c>
      <c r="B2181" s="2" t="s">
        <v>1969</v>
      </c>
      <c r="C2181" s="2">
        <v>106903</v>
      </c>
      <c r="D2181" s="2" t="s">
        <v>188</v>
      </c>
      <c r="E2181" s="2" t="s">
        <v>203</v>
      </c>
      <c r="F2181" s="2" t="s">
        <v>193</v>
      </c>
      <c r="G2181" s="3">
        <v>40955</v>
      </c>
      <c r="H2181" s="1"/>
      <c r="I2181" s="2">
        <v>9717.6</v>
      </c>
      <c r="J2181" s="2">
        <v>4447.2349999999997</v>
      </c>
      <c r="K2181" s="2">
        <v>4447.2349999999997</v>
      </c>
      <c r="L2181" s="2">
        <v>2831.46</v>
      </c>
      <c r="M2181" s="1"/>
      <c r="N2181" s="5">
        <f t="shared" si="68"/>
        <v>26704.579999999998</v>
      </c>
      <c r="O2181" s="6">
        <f t="shared" si="69"/>
        <v>19831.799999999996</v>
      </c>
      <c r="P2181" s="2">
        <v>30</v>
      </c>
      <c r="Q2181" s="2" t="s">
        <v>37</v>
      </c>
      <c r="R2181" s="2">
        <v>0</v>
      </c>
      <c r="S2181" s="2">
        <v>0</v>
      </c>
      <c r="T2181" s="2">
        <v>0</v>
      </c>
      <c r="U2181" s="2">
        <v>0</v>
      </c>
      <c r="V2181" s="2">
        <v>893.38</v>
      </c>
      <c r="W2181" s="2">
        <v>1970.03</v>
      </c>
      <c r="X2181" s="2">
        <v>0</v>
      </c>
      <c r="Y2181" s="2">
        <v>2397.64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2">
        <f>VLOOKUP(Tabla3[[#This Row],[Columna1]],Tabla5[#All],3,0)</f>
        <v>0</v>
      </c>
      <c r="AF2181" s="2">
        <v>0</v>
      </c>
      <c r="AG2181" s="2">
        <v>0</v>
      </c>
      <c r="AH2181" s="2">
        <v>0</v>
      </c>
      <c r="AI2181" s="2">
        <v>0</v>
      </c>
      <c r="AJ2181" s="2">
        <v>0</v>
      </c>
      <c r="AK2181" s="2">
        <f>VLOOKUP(Tabla3[[#This Row],[Columna1]],Tabla7[[ID]:[Monto neto de los bonos]],3,0)</f>
        <v>1970.03</v>
      </c>
      <c r="AL2181" s="2">
        <v>0</v>
      </c>
      <c r="AM2181" s="2">
        <v>0</v>
      </c>
      <c r="AN2181" s="2">
        <v>0</v>
      </c>
      <c r="AO2181" s="2">
        <v>0</v>
      </c>
      <c r="AP2181" s="2">
        <v>0</v>
      </c>
      <c r="AQ2181" s="2">
        <v>0</v>
      </c>
      <c r="AR2181" s="2">
        <v>0</v>
      </c>
      <c r="AS2181" s="2">
        <v>3350.52</v>
      </c>
      <c r="AT2181" s="2">
        <v>2233.6799999999998</v>
      </c>
      <c r="AU2181" s="2">
        <v>1288.58</v>
      </c>
      <c r="AV2181" s="2">
        <v>0</v>
      </c>
      <c r="AW2181" s="1"/>
      <c r="AX2181" s="2" t="s">
        <v>422</v>
      </c>
      <c r="AY2181" s="8" t="s">
        <v>428</v>
      </c>
    </row>
    <row r="2182" spans="1:51" ht="13.15" customHeight="1" x14ac:dyDescent="0.25">
      <c r="A2182" s="7">
        <v>13058</v>
      </c>
      <c r="B2182" s="2" t="s">
        <v>1970</v>
      </c>
      <c r="C2182" s="2">
        <v>95603</v>
      </c>
      <c r="D2182" s="2" t="s">
        <v>188</v>
      </c>
      <c r="E2182" s="2" t="s">
        <v>214</v>
      </c>
      <c r="F2182" s="2" t="s">
        <v>221</v>
      </c>
      <c r="G2182" s="3">
        <v>38434</v>
      </c>
      <c r="H2182" s="1"/>
      <c r="I2182" s="2">
        <v>11148.79</v>
      </c>
      <c r="J2182" s="2">
        <v>5442.7049999999999</v>
      </c>
      <c r="K2182" s="2">
        <v>5442.7049999999999</v>
      </c>
      <c r="L2182" s="2">
        <v>6069.1</v>
      </c>
      <c r="M2182" s="1"/>
      <c r="N2182" s="5">
        <f t="shared" si="68"/>
        <v>43232.71</v>
      </c>
      <c r="O2182" s="6">
        <f t="shared" si="69"/>
        <v>34294.520000000004</v>
      </c>
      <c r="P2182" s="2">
        <v>30</v>
      </c>
      <c r="Q2182" s="2" t="s">
        <v>37</v>
      </c>
      <c r="R2182" s="2">
        <v>0</v>
      </c>
      <c r="S2182" s="2">
        <v>0</v>
      </c>
      <c r="T2182" s="2">
        <v>0</v>
      </c>
      <c r="U2182" s="2">
        <v>0</v>
      </c>
      <c r="V2182" s="2">
        <v>1057.6600000000001</v>
      </c>
      <c r="W2182" s="2">
        <v>2384.64</v>
      </c>
      <c r="X2182" s="2">
        <v>4406.88</v>
      </c>
      <c r="Y2182" s="2">
        <v>6362.13</v>
      </c>
      <c r="Z2182" s="2">
        <v>0</v>
      </c>
      <c r="AA2182" s="2">
        <v>0</v>
      </c>
      <c r="AB2182" s="2">
        <v>0</v>
      </c>
      <c r="AC2182" s="2">
        <v>0</v>
      </c>
      <c r="AD2182" s="2">
        <v>162.49</v>
      </c>
      <c r="AE2182" s="2">
        <f>VLOOKUP(Tabla3[[#This Row],[Columna1]],Tabla5[#All],3,0)</f>
        <v>162.49</v>
      </c>
      <c r="AF2182" s="2">
        <v>0</v>
      </c>
      <c r="AG2182" s="2">
        <v>5162.49</v>
      </c>
      <c r="AH2182" s="2">
        <v>0</v>
      </c>
      <c r="AI2182" s="2">
        <v>0</v>
      </c>
      <c r="AJ2182" s="2">
        <v>0</v>
      </c>
      <c r="AK2182" s="2">
        <f>VLOOKUP(Tabla3[[#This Row],[Columna1]],Tabla7[[ID]:[Monto neto de los bonos]],3,0)</f>
        <v>11954.01</v>
      </c>
      <c r="AL2182" s="2">
        <v>0</v>
      </c>
      <c r="AM2182" s="2">
        <v>0</v>
      </c>
      <c r="AN2182" s="2">
        <v>0</v>
      </c>
      <c r="AO2182" s="2">
        <v>0</v>
      </c>
      <c r="AP2182" s="2">
        <v>0</v>
      </c>
      <c r="AQ2182" s="2">
        <v>0</v>
      </c>
      <c r="AR2182" s="2">
        <v>0</v>
      </c>
      <c r="AS2182" s="2">
        <v>4272.41</v>
      </c>
      <c r="AT2182" s="2">
        <v>2754.15</v>
      </c>
      <c r="AU2182" s="2">
        <v>1911.63</v>
      </c>
      <c r="AV2182" s="2">
        <v>0</v>
      </c>
      <c r="AW2182" s="1"/>
      <c r="AX2182" s="2" t="s">
        <v>422</v>
      </c>
      <c r="AY2182" s="8" t="s">
        <v>428</v>
      </c>
    </row>
    <row r="2183" spans="1:51" ht="13.15" customHeight="1" x14ac:dyDescent="0.25">
      <c r="A2183" s="7">
        <v>25283</v>
      </c>
      <c r="B2183" s="2" t="s">
        <v>1971</v>
      </c>
      <c r="C2183" s="2">
        <v>6552503</v>
      </c>
      <c r="D2183" s="2" t="s">
        <v>188</v>
      </c>
      <c r="E2183" s="2" t="s">
        <v>206</v>
      </c>
      <c r="F2183" s="2" t="s">
        <v>193</v>
      </c>
      <c r="G2183" s="3">
        <v>45597</v>
      </c>
      <c r="H2183" s="1"/>
      <c r="I2183" s="2">
        <v>9717.6</v>
      </c>
      <c r="J2183" s="2">
        <v>4447.2349999999997</v>
      </c>
      <c r="K2183" s="2">
        <v>4447.2349999999997</v>
      </c>
      <c r="L2183" s="2">
        <v>0</v>
      </c>
      <c r="M2183" s="1"/>
      <c r="N2183" s="5">
        <f t="shared" si="68"/>
        <v>24848.39</v>
      </c>
      <c r="O2183" s="6">
        <f t="shared" si="69"/>
        <v>18155.289999999997</v>
      </c>
      <c r="P2183" s="2">
        <v>30</v>
      </c>
      <c r="Q2183" s="2" t="s">
        <v>37</v>
      </c>
      <c r="R2183" s="2">
        <v>0</v>
      </c>
      <c r="S2183" s="2">
        <v>0</v>
      </c>
      <c r="T2183" s="2">
        <v>0</v>
      </c>
      <c r="U2183" s="2">
        <v>0</v>
      </c>
      <c r="V2183" s="2">
        <v>893.38</v>
      </c>
      <c r="W2183" s="2">
        <v>1970.03</v>
      </c>
      <c r="X2183" s="2">
        <v>0</v>
      </c>
      <c r="Y2183" s="2">
        <v>3372.91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2">
        <f>VLOOKUP(Tabla3[[#This Row],[Columna1]],Tabla5[#All],3,0)</f>
        <v>0</v>
      </c>
      <c r="AF2183" s="2">
        <v>0</v>
      </c>
      <c r="AG2183" s="2">
        <v>0</v>
      </c>
      <c r="AH2183" s="2">
        <v>0</v>
      </c>
      <c r="AI2183" s="2">
        <v>0</v>
      </c>
      <c r="AJ2183" s="2">
        <v>0</v>
      </c>
      <c r="AK2183" s="2">
        <f>VLOOKUP(Tabla3[[#This Row],[Columna1]],Tabla7[[ID]:[Monto neto de los bonos]],3,0)</f>
        <v>1970.03</v>
      </c>
      <c r="AL2183" s="2">
        <v>0</v>
      </c>
      <c r="AM2183" s="2">
        <v>0</v>
      </c>
      <c r="AN2183" s="2">
        <v>0</v>
      </c>
      <c r="AO2183" s="2">
        <v>0</v>
      </c>
      <c r="AP2183" s="2">
        <v>0</v>
      </c>
      <c r="AQ2183" s="2">
        <v>0</v>
      </c>
      <c r="AR2183" s="2">
        <v>0</v>
      </c>
      <c r="AS2183" s="2">
        <v>3901.06</v>
      </c>
      <c r="AT2183" s="2">
        <v>1950.52</v>
      </c>
      <c r="AU2183" s="2">
        <v>841.52</v>
      </c>
      <c r="AV2183" s="2">
        <v>0</v>
      </c>
      <c r="AW2183" s="1"/>
      <c r="AX2183" s="2" t="s">
        <v>422</v>
      </c>
      <c r="AY2183" s="8" t="s">
        <v>428</v>
      </c>
    </row>
    <row r="2184" spans="1:51" ht="13.15" customHeight="1" x14ac:dyDescent="0.25">
      <c r="A2184" s="7">
        <v>24189</v>
      </c>
      <c r="B2184" s="2" t="s">
        <v>1972</v>
      </c>
      <c r="C2184" s="2">
        <v>5767803</v>
      </c>
      <c r="D2184" s="2" t="s">
        <v>188</v>
      </c>
      <c r="E2184" s="2" t="s">
        <v>195</v>
      </c>
      <c r="F2184" s="2" t="s">
        <v>41</v>
      </c>
      <c r="G2184" s="3">
        <v>44896</v>
      </c>
      <c r="H2184" s="1"/>
      <c r="I2184" s="2">
        <v>8542.57</v>
      </c>
      <c r="J2184" s="2">
        <v>2234.4899999999998</v>
      </c>
      <c r="K2184" s="2">
        <v>2234.4899999999998</v>
      </c>
      <c r="L2184" s="2">
        <v>0</v>
      </c>
      <c r="M2184" s="1"/>
      <c r="N2184" s="5">
        <f t="shared" si="68"/>
        <v>13878.99</v>
      </c>
      <c r="O2184" s="6">
        <f t="shared" si="69"/>
        <v>11780.25</v>
      </c>
      <c r="P2184" s="2">
        <v>30</v>
      </c>
      <c r="Q2184" s="2" t="s">
        <v>37</v>
      </c>
      <c r="R2184" s="2">
        <v>0</v>
      </c>
      <c r="S2184" s="2">
        <v>0</v>
      </c>
      <c r="T2184" s="2">
        <v>0</v>
      </c>
      <c r="U2184" s="2">
        <v>0</v>
      </c>
      <c r="V2184" s="2">
        <v>867.44</v>
      </c>
      <c r="W2184" s="2">
        <v>0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2">
        <f>VLOOKUP(Tabla3[[#This Row],[Columna1]],Tabla5[#All],3,0)</f>
        <v>0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f>VLOOKUP(Tabla3[[#This Row],[Columna1]],Tabla7[[ID]:[Monto neto de los bonos]],3,0)</f>
        <v>0</v>
      </c>
      <c r="AL2184" s="2">
        <v>0</v>
      </c>
      <c r="AM2184" s="2">
        <v>0</v>
      </c>
      <c r="AN2184" s="2">
        <v>0</v>
      </c>
      <c r="AO2184" s="2">
        <v>0</v>
      </c>
      <c r="AP2184" s="2">
        <v>0</v>
      </c>
      <c r="AQ2184" s="2">
        <v>0</v>
      </c>
      <c r="AR2184" s="2">
        <v>0</v>
      </c>
      <c r="AS2184" s="2">
        <v>0</v>
      </c>
      <c r="AT2184" s="2">
        <v>1387.9</v>
      </c>
      <c r="AU2184" s="2">
        <v>710.84</v>
      </c>
      <c r="AV2184" s="2">
        <v>0</v>
      </c>
      <c r="AW2184" s="1"/>
      <c r="AX2184" s="2" t="s">
        <v>422</v>
      </c>
      <c r="AY2184" s="8" t="s">
        <v>423</v>
      </c>
    </row>
    <row r="2185" spans="1:51" ht="13.15" customHeight="1" x14ac:dyDescent="0.25">
      <c r="A2185" s="7">
        <v>22884</v>
      </c>
      <c r="B2185" s="2" t="s">
        <v>1973</v>
      </c>
      <c r="C2185" s="2">
        <v>4774103</v>
      </c>
      <c r="D2185" s="2" t="s">
        <v>188</v>
      </c>
      <c r="E2185" s="2" t="s">
        <v>202</v>
      </c>
      <c r="F2185" s="2" t="s">
        <v>193</v>
      </c>
      <c r="G2185" s="3">
        <v>44181</v>
      </c>
      <c r="H2185" s="1"/>
      <c r="I2185" s="2">
        <v>9717.6</v>
      </c>
      <c r="J2185" s="2">
        <v>4447.2349999999997</v>
      </c>
      <c r="K2185" s="2">
        <v>4447.2349999999997</v>
      </c>
      <c r="L2185" s="2">
        <v>0</v>
      </c>
      <c r="M2185" s="1"/>
      <c r="N2185" s="5">
        <f t="shared" si="68"/>
        <v>23873.119999999999</v>
      </c>
      <c r="O2185" s="6">
        <f t="shared" si="69"/>
        <v>18155.28</v>
      </c>
      <c r="P2185" s="2">
        <v>30</v>
      </c>
      <c r="Q2185" s="2" t="s">
        <v>37</v>
      </c>
      <c r="R2185" s="2">
        <v>0</v>
      </c>
      <c r="S2185" s="2">
        <v>0</v>
      </c>
      <c r="T2185" s="2">
        <v>0</v>
      </c>
      <c r="U2185" s="2">
        <v>0</v>
      </c>
      <c r="V2185" s="2">
        <v>893.38</v>
      </c>
      <c r="W2185" s="2">
        <v>1970.03</v>
      </c>
      <c r="X2185" s="2">
        <v>0</v>
      </c>
      <c r="Y2185" s="2">
        <v>2397.64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2">
        <f>VLOOKUP(Tabla3[[#This Row],[Columna1]],Tabla5[#All],3,0)</f>
        <v>0</v>
      </c>
      <c r="AF2185" s="2">
        <v>0</v>
      </c>
      <c r="AG2185" s="2">
        <v>0</v>
      </c>
      <c r="AH2185" s="2">
        <v>0</v>
      </c>
      <c r="AI2185" s="2">
        <v>0</v>
      </c>
      <c r="AJ2185" s="2">
        <v>0</v>
      </c>
      <c r="AK2185" s="2">
        <f>VLOOKUP(Tabla3[[#This Row],[Columna1]],Tabla7[[ID]:[Monto neto de los bonos]],3,0)</f>
        <v>1970.03</v>
      </c>
      <c r="AL2185" s="2">
        <v>0</v>
      </c>
      <c r="AM2185" s="2">
        <v>0</v>
      </c>
      <c r="AN2185" s="2">
        <v>0</v>
      </c>
      <c r="AO2185" s="2">
        <v>0</v>
      </c>
      <c r="AP2185" s="2">
        <v>0</v>
      </c>
      <c r="AQ2185" s="2">
        <v>0</v>
      </c>
      <c r="AR2185" s="2">
        <v>0</v>
      </c>
      <c r="AS2185" s="2">
        <v>2925.8</v>
      </c>
      <c r="AT2185" s="2">
        <v>1950.52</v>
      </c>
      <c r="AU2185" s="2">
        <v>841.52</v>
      </c>
      <c r="AV2185" s="2">
        <v>0</v>
      </c>
      <c r="AW2185" s="1"/>
      <c r="AX2185" s="2" t="s">
        <v>422</v>
      </c>
      <c r="AY2185" s="8" t="s">
        <v>428</v>
      </c>
    </row>
    <row r="2186" spans="1:51" ht="13.15" customHeight="1" x14ac:dyDescent="0.25">
      <c r="A2186" s="7">
        <v>14269</v>
      </c>
      <c r="B2186" s="2" t="s">
        <v>4486</v>
      </c>
      <c r="C2186" s="2">
        <v>146603</v>
      </c>
      <c r="D2186" s="2" t="s">
        <v>188</v>
      </c>
      <c r="E2186" s="2" t="s">
        <v>199</v>
      </c>
      <c r="F2186" s="2" t="s">
        <v>201</v>
      </c>
      <c r="G2186" s="3">
        <v>39206</v>
      </c>
      <c r="H2186" s="1"/>
      <c r="I2186" s="2">
        <v>11670.43</v>
      </c>
      <c r="J2186" s="2">
        <v>4294.8850000000002</v>
      </c>
      <c r="K2186" s="2">
        <v>4294.8850000000002</v>
      </c>
      <c r="L2186" s="2">
        <v>4512.04</v>
      </c>
      <c r="M2186" s="1"/>
      <c r="N2186" s="5">
        <f t="shared" si="68"/>
        <v>39098.5</v>
      </c>
      <c r="O2186" s="6">
        <f t="shared" si="69"/>
        <v>30644.200000000004</v>
      </c>
      <c r="P2186" s="2">
        <v>30</v>
      </c>
      <c r="Q2186" s="2" t="s">
        <v>37</v>
      </c>
      <c r="R2186" s="2">
        <v>0</v>
      </c>
      <c r="S2186" s="2">
        <v>0</v>
      </c>
      <c r="T2186" s="2">
        <v>0</v>
      </c>
      <c r="U2186" s="2">
        <v>0</v>
      </c>
      <c r="V2186" s="2">
        <v>972.5</v>
      </c>
      <c r="W2186" s="2">
        <v>1803.57</v>
      </c>
      <c r="X2186" s="2">
        <v>0</v>
      </c>
      <c r="Y2186" s="2">
        <v>2550.19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2">
        <f>VLOOKUP(Tabla3[[#This Row],[Columna1]],Tabla5[#All],3,0)</f>
        <v>0</v>
      </c>
      <c r="AF2186" s="2">
        <v>0</v>
      </c>
      <c r="AG2186" s="2">
        <v>9000</v>
      </c>
      <c r="AH2186" s="2">
        <v>0</v>
      </c>
      <c r="AI2186" s="2">
        <v>0</v>
      </c>
      <c r="AJ2186" s="2">
        <v>0</v>
      </c>
      <c r="AK2186" s="2">
        <f>VLOOKUP(Tabla3[[#This Row],[Columna1]],Tabla7[[ID]:[Monto neto de los bonos]],3,0)</f>
        <v>10803.57</v>
      </c>
      <c r="AL2186" s="2">
        <v>0</v>
      </c>
      <c r="AM2186" s="2">
        <v>0</v>
      </c>
      <c r="AN2186" s="2">
        <v>1270</v>
      </c>
      <c r="AO2186" s="2">
        <v>0</v>
      </c>
      <c r="AP2186" s="2">
        <v>0</v>
      </c>
      <c r="AQ2186" s="2">
        <v>0</v>
      </c>
      <c r="AR2186" s="2">
        <v>0</v>
      </c>
      <c r="AS2186" s="2">
        <v>3861.7</v>
      </c>
      <c r="AT2186" s="2">
        <v>2574.46</v>
      </c>
      <c r="AU2186" s="2">
        <v>2018.14</v>
      </c>
      <c r="AV2186" s="2">
        <v>0</v>
      </c>
      <c r="AW2186" s="1"/>
      <c r="AX2186" s="2" t="s">
        <v>422</v>
      </c>
      <c r="AY2186" s="8" t="s">
        <v>428</v>
      </c>
    </row>
    <row r="2187" spans="1:51" ht="13.15" customHeight="1" x14ac:dyDescent="0.25">
      <c r="A2187" s="7">
        <v>20982</v>
      </c>
      <c r="B2187" s="2" t="s">
        <v>4135</v>
      </c>
      <c r="C2187" s="2">
        <v>2309203</v>
      </c>
      <c r="D2187" s="2" t="s">
        <v>188</v>
      </c>
      <c r="E2187" s="2" t="s">
        <v>203</v>
      </c>
      <c r="F2187" s="2" t="s">
        <v>193</v>
      </c>
      <c r="G2187" s="3">
        <v>43070</v>
      </c>
      <c r="H2187" s="1"/>
      <c r="I2187" s="2">
        <v>9717.6</v>
      </c>
      <c r="J2187" s="2">
        <v>4447.2349999999997</v>
      </c>
      <c r="K2187" s="2">
        <v>4447.2349999999997</v>
      </c>
      <c r="L2187" s="2">
        <v>1580.51</v>
      </c>
      <c r="M2187" s="1"/>
      <c r="N2187" s="5">
        <f t="shared" si="68"/>
        <v>25453.629999999997</v>
      </c>
      <c r="O2187" s="6">
        <f t="shared" si="69"/>
        <v>19106.57</v>
      </c>
      <c r="P2187" s="2">
        <v>30</v>
      </c>
      <c r="Q2187" s="2" t="s">
        <v>37</v>
      </c>
      <c r="R2187" s="2">
        <v>0</v>
      </c>
      <c r="S2187" s="2">
        <v>0</v>
      </c>
      <c r="T2187" s="2">
        <v>0</v>
      </c>
      <c r="U2187" s="2">
        <v>0</v>
      </c>
      <c r="V2187" s="2">
        <v>893.38</v>
      </c>
      <c r="W2187" s="2">
        <v>1970.03</v>
      </c>
      <c r="X2187" s="2">
        <v>0</v>
      </c>
      <c r="Y2187" s="2">
        <v>2397.64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2">
        <f>VLOOKUP(Tabla3[[#This Row],[Columna1]],Tabla5[#All],3,0)</f>
        <v>0</v>
      </c>
      <c r="AF2187" s="2">
        <v>0</v>
      </c>
      <c r="AG2187" s="2">
        <v>0</v>
      </c>
      <c r="AH2187" s="2">
        <v>0</v>
      </c>
      <c r="AI2187" s="2">
        <v>0</v>
      </c>
      <c r="AJ2187" s="2">
        <v>0</v>
      </c>
      <c r="AK2187" s="2">
        <f>VLOOKUP(Tabla3[[#This Row],[Columna1]],Tabla7[[ID]:[Monto neto de los bonos]],3,0)</f>
        <v>1970.03</v>
      </c>
      <c r="AL2187" s="2">
        <v>0</v>
      </c>
      <c r="AM2187" s="2">
        <v>0</v>
      </c>
      <c r="AN2187" s="2">
        <v>1270</v>
      </c>
      <c r="AO2187" s="2">
        <v>0</v>
      </c>
      <c r="AP2187" s="2">
        <v>0</v>
      </c>
      <c r="AQ2187" s="2">
        <v>0</v>
      </c>
      <c r="AR2187" s="2">
        <v>0</v>
      </c>
      <c r="AS2187" s="2">
        <v>3162.88</v>
      </c>
      <c r="AT2187" s="2">
        <v>2108.58</v>
      </c>
      <c r="AU2187" s="2">
        <v>1075.5999999999999</v>
      </c>
      <c r="AV2187" s="2">
        <v>0</v>
      </c>
      <c r="AW2187" s="1"/>
      <c r="AX2187" s="2" t="s">
        <v>422</v>
      </c>
      <c r="AY2187" s="8" t="s">
        <v>428</v>
      </c>
    </row>
    <row r="2188" spans="1:51" ht="13.15" customHeight="1" x14ac:dyDescent="0.25">
      <c r="A2188" s="7">
        <v>20017</v>
      </c>
      <c r="B2188" s="2" t="s">
        <v>1974</v>
      </c>
      <c r="C2188" s="2">
        <v>1293903</v>
      </c>
      <c r="D2188" s="2" t="s">
        <v>188</v>
      </c>
      <c r="E2188" s="2" t="s">
        <v>202</v>
      </c>
      <c r="F2188" s="2" t="s">
        <v>201</v>
      </c>
      <c r="G2188" s="3">
        <v>42689</v>
      </c>
      <c r="H2188" s="1"/>
      <c r="I2188" s="2">
        <v>11670.43</v>
      </c>
      <c r="J2188" s="2">
        <v>4294.8850000000002</v>
      </c>
      <c r="K2188" s="2">
        <v>4294.8850000000002</v>
      </c>
      <c r="L2188" s="2">
        <v>1505.23</v>
      </c>
      <c r="M2188" s="1"/>
      <c r="N2188" s="5">
        <f t="shared" si="68"/>
        <v>27091.69</v>
      </c>
      <c r="O2188" s="6">
        <f t="shared" si="69"/>
        <v>19992.21</v>
      </c>
      <c r="P2188" s="2">
        <v>30</v>
      </c>
      <c r="Q2188" s="2" t="s">
        <v>37</v>
      </c>
      <c r="R2188" s="2">
        <v>0</v>
      </c>
      <c r="S2188" s="2">
        <v>0</v>
      </c>
      <c r="T2188" s="2">
        <v>0</v>
      </c>
      <c r="U2188" s="2">
        <v>0</v>
      </c>
      <c r="V2188" s="2">
        <v>972.5</v>
      </c>
      <c r="W2188" s="2">
        <v>1803.57</v>
      </c>
      <c r="X2188" s="2">
        <v>0</v>
      </c>
      <c r="Y2188" s="2">
        <v>2550.19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2">
        <f>VLOOKUP(Tabla3[[#This Row],[Columna1]],Tabla5[#All],3,0)</f>
        <v>0</v>
      </c>
      <c r="AF2188" s="2">
        <v>0</v>
      </c>
      <c r="AG2188" s="2">
        <v>0</v>
      </c>
      <c r="AH2188" s="2">
        <v>1270</v>
      </c>
      <c r="AI2188" s="2">
        <v>0</v>
      </c>
      <c r="AJ2188" s="2">
        <v>0</v>
      </c>
      <c r="AK2188" s="2">
        <f>VLOOKUP(Tabla3[[#This Row],[Columna1]],Tabla7[[ID]:[Monto neto de los bonos]],3,0)</f>
        <v>3073.57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  <c r="AQ2188" s="2">
        <v>0</v>
      </c>
      <c r="AR2188" s="2">
        <v>0</v>
      </c>
      <c r="AS2188" s="2">
        <v>3410.68</v>
      </c>
      <c r="AT2188" s="2">
        <v>2273.7800000000002</v>
      </c>
      <c r="AU2188" s="2">
        <v>1415.02</v>
      </c>
      <c r="AV2188" s="2">
        <v>0</v>
      </c>
      <c r="AW2188" s="1"/>
      <c r="AX2188" s="2" t="s">
        <v>422</v>
      </c>
      <c r="AY2188" s="8" t="s">
        <v>428</v>
      </c>
    </row>
    <row r="2189" spans="1:51" ht="13.15" customHeight="1" x14ac:dyDescent="0.25">
      <c r="A2189" s="7">
        <v>21283</v>
      </c>
      <c r="B2189" s="2" t="s">
        <v>1975</v>
      </c>
      <c r="C2189" s="2">
        <v>2625503</v>
      </c>
      <c r="D2189" s="2" t="s">
        <v>188</v>
      </c>
      <c r="E2189" s="2" t="s">
        <v>228</v>
      </c>
      <c r="F2189" s="2" t="s">
        <v>45</v>
      </c>
      <c r="G2189" s="3">
        <v>43234</v>
      </c>
      <c r="H2189" s="1"/>
      <c r="I2189" s="2">
        <v>13413.65</v>
      </c>
      <c r="J2189" s="2">
        <v>2841.47</v>
      </c>
      <c r="K2189" s="2">
        <v>2841.47</v>
      </c>
      <c r="L2189" s="2">
        <v>1751.53</v>
      </c>
      <c r="M2189" s="1"/>
      <c r="N2189" s="5">
        <f t="shared" si="68"/>
        <v>29783.47</v>
      </c>
      <c r="O2189" s="6">
        <f t="shared" si="69"/>
        <v>26101.370000000003</v>
      </c>
      <c r="P2189" s="2">
        <v>30</v>
      </c>
      <c r="Q2189" s="2" t="s">
        <v>37</v>
      </c>
      <c r="R2189" s="2">
        <v>0</v>
      </c>
      <c r="S2189" s="2">
        <v>0</v>
      </c>
      <c r="T2189" s="2">
        <v>0</v>
      </c>
      <c r="U2189" s="2">
        <v>0</v>
      </c>
      <c r="V2189" s="2">
        <v>0</v>
      </c>
      <c r="W2189" s="2">
        <v>0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8935.35</v>
      </c>
      <c r="AE2189" s="2">
        <f>VLOOKUP(Tabla3[[#This Row],[Columna1]],Tabla5[#All],3,0)</f>
        <v>8935.35</v>
      </c>
      <c r="AF2189" s="2">
        <v>0</v>
      </c>
      <c r="AG2189" s="2">
        <v>0</v>
      </c>
      <c r="AH2189" s="2">
        <v>0</v>
      </c>
      <c r="AI2189" s="2">
        <v>0</v>
      </c>
      <c r="AJ2189" s="2">
        <v>0</v>
      </c>
      <c r="AK2189" s="2">
        <f>VLOOKUP(Tabla3[[#This Row],[Columna1]],Tabla7[[ID]:[Monto neto de los bonos]],3,0)</f>
        <v>0</v>
      </c>
      <c r="AL2189" s="2">
        <v>0</v>
      </c>
      <c r="AM2189" s="2">
        <v>0</v>
      </c>
      <c r="AN2189" s="2">
        <v>0</v>
      </c>
      <c r="AO2189" s="2">
        <v>0</v>
      </c>
      <c r="AP2189" s="2">
        <v>0</v>
      </c>
      <c r="AQ2189" s="2">
        <v>0</v>
      </c>
      <c r="AR2189" s="2">
        <v>0</v>
      </c>
      <c r="AS2189" s="2">
        <v>0</v>
      </c>
      <c r="AT2189" s="2">
        <v>2084.8000000000002</v>
      </c>
      <c r="AU2189" s="2">
        <v>1597.3</v>
      </c>
      <c r="AV2189" s="2">
        <v>0</v>
      </c>
      <c r="AW2189" s="1"/>
      <c r="AX2189" s="2" t="s">
        <v>422</v>
      </c>
      <c r="AY2189" s="8" t="s">
        <v>423</v>
      </c>
    </row>
    <row r="2190" spans="1:51" ht="13.15" customHeight="1" x14ac:dyDescent="0.25">
      <c r="A2190" s="7">
        <v>19049</v>
      </c>
      <c r="B2190" s="2" t="s">
        <v>4225</v>
      </c>
      <c r="C2190" s="2">
        <v>309203</v>
      </c>
      <c r="D2190" s="2" t="s">
        <v>188</v>
      </c>
      <c r="E2190" s="2" t="s">
        <v>192</v>
      </c>
      <c r="F2190" s="2" t="s">
        <v>193</v>
      </c>
      <c r="G2190" s="3">
        <v>42087</v>
      </c>
      <c r="H2190" s="1"/>
      <c r="I2190" s="2">
        <v>9717.6</v>
      </c>
      <c r="J2190" s="2">
        <v>4447.2349999999997</v>
      </c>
      <c r="K2190" s="2">
        <v>4447.2349999999997</v>
      </c>
      <c r="L2190" s="2">
        <v>3387.79</v>
      </c>
      <c r="M2190" s="1"/>
      <c r="N2190" s="5">
        <f t="shared" si="68"/>
        <v>33260.910000000003</v>
      </c>
      <c r="O2190" s="6">
        <f t="shared" si="69"/>
        <v>26757.440000000002</v>
      </c>
      <c r="P2190" s="2">
        <v>30</v>
      </c>
      <c r="Q2190" s="2" t="s">
        <v>37</v>
      </c>
      <c r="R2190" s="2">
        <v>0</v>
      </c>
      <c r="S2190" s="2">
        <v>0</v>
      </c>
      <c r="T2190" s="2">
        <v>0</v>
      </c>
      <c r="U2190" s="2">
        <v>0</v>
      </c>
      <c r="V2190" s="2">
        <v>893.38</v>
      </c>
      <c r="W2190" s="2">
        <v>1970.03</v>
      </c>
      <c r="X2190" s="2">
        <v>0</v>
      </c>
      <c r="Y2190" s="2">
        <v>2397.64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2">
        <f>VLOOKUP(Tabla3[[#This Row],[Columna1]],Tabla5[#All],3,0)</f>
        <v>0</v>
      </c>
      <c r="AF2190" s="2">
        <v>0</v>
      </c>
      <c r="AG2190" s="2">
        <v>6000</v>
      </c>
      <c r="AH2190" s="2">
        <v>0</v>
      </c>
      <c r="AI2190" s="2">
        <v>0</v>
      </c>
      <c r="AJ2190" s="2">
        <v>0</v>
      </c>
      <c r="AK2190" s="2">
        <f>VLOOKUP(Tabla3[[#This Row],[Columna1]],Tabla7[[ID]:[Monto neto de los bonos]],3,0)</f>
        <v>7970.03</v>
      </c>
      <c r="AL2190" s="2">
        <v>0</v>
      </c>
      <c r="AM2190" s="2">
        <v>0</v>
      </c>
      <c r="AN2190" s="2">
        <v>0</v>
      </c>
      <c r="AO2190" s="2">
        <v>0</v>
      </c>
      <c r="AP2190" s="2">
        <v>0</v>
      </c>
      <c r="AQ2190" s="2">
        <v>0</v>
      </c>
      <c r="AR2190" s="2">
        <v>0</v>
      </c>
      <c r="AS2190" s="2">
        <v>3219</v>
      </c>
      <c r="AT2190" s="2">
        <v>2146</v>
      </c>
      <c r="AU2190" s="2">
        <v>1138.47</v>
      </c>
      <c r="AV2190" s="2">
        <v>0</v>
      </c>
      <c r="AW2190" s="1"/>
      <c r="AX2190" s="2" t="s">
        <v>422</v>
      </c>
      <c r="AY2190" s="8" t="s">
        <v>428</v>
      </c>
    </row>
    <row r="2191" spans="1:51" ht="13.15" customHeight="1" x14ac:dyDescent="0.25">
      <c r="A2191" s="7">
        <v>15787</v>
      </c>
      <c r="B2191" s="2" t="s">
        <v>1976</v>
      </c>
      <c r="C2191" s="2">
        <v>123303</v>
      </c>
      <c r="D2191" s="2" t="s">
        <v>188</v>
      </c>
      <c r="E2191" s="2" t="s">
        <v>198</v>
      </c>
      <c r="F2191" s="2" t="s">
        <v>193</v>
      </c>
      <c r="G2191" s="3">
        <v>40314</v>
      </c>
      <c r="H2191" s="1"/>
      <c r="I2191" s="2">
        <v>9717.6</v>
      </c>
      <c r="J2191" s="2">
        <v>4447.2349999999997</v>
      </c>
      <c r="K2191" s="2">
        <v>4447.2349999999997</v>
      </c>
      <c r="L2191" s="2">
        <v>2506.23</v>
      </c>
      <c r="M2191" s="1"/>
      <c r="N2191" s="5">
        <f t="shared" si="68"/>
        <v>26379.35</v>
      </c>
      <c r="O2191" s="6">
        <f t="shared" si="69"/>
        <v>19646.150000000001</v>
      </c>
      <c r="P2191" s="2">
        <v>30</v>
      </c>
      <c r="Q2191" s="2" t="s">
        <v>37</v>
      </c>
      <c r="R2191" s="2">
        <v>0</v>
      </c>
      <c r="S2191" s="2">
        <v>0</v>
      </c>
      <c r="T2191" s="2">
        <v>0</v>
      </c>
      <c r="U2191" s="2">
        <v>0</v>
      </c>
      <c r="V2191" s="2">
        <v>893.38</v>
      </c>
      <c r="W2191" s="2">
        <v>1970.03</v>
      </c>
      <c r="X2191" s="2">
        <v>0</v>
      </c>
      <c r="Y2191" s="2">
        <v>2397.64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2">
        <f>VLOOKUP(Tabla3[[#This Row],[Columna1]],Tabla5[#All],3,0)</f>
        <v>0</v>
      </c>
      <c r="AF2191" s="2">
        <v>0</v>
      </c>
      <c r="AG2191" s="2">
        <v>0</v>
      </c>
      <c r="AH2191" s="2">
        <v>0</v>
      </c>
      <c r="AI2191" s="2">
        <v>0</v>
      </c>
      <c r="AJ2191" s="2">
        <v>0</v>
      </c>
      <c r="AK2191" s="2">
        <f>VLOOKUP(Tabla3[[#This Row],[Columna1]],Tabla7[[ID]:[Monto neto de los bonos]],3,0)</f>
        <v>1970.03</v>
      </c>
      <c r="AL2191" s="2">
        <v>0</v>
      </c>
      <c r="AM2191" s="2">
        <v>1270</v>
      </c>
      <c r="AN2191" s="2">
        <v>0</v>
      </c>
      <c r="AO2191" s="2">
        <v>0</v>
      </c>
      <c r="AP2191" s="2">
        <v>0</v>
      </c>
      <c r="AQ2191" s="2">
        <v>0</v>
      </c>
      <c r="AR2191" s="2">
        <v>0</v>
      </c>
      <c r="AS2191" s="2">
        <v>3301.74</v>
      </c>
      <c r="AT2191" s="2">
        <v>2201.16</v>
      </c>
      <c r="AU2191" s="2">
        <v>1230.3</v>
      </c>
      <c r="AV2191" s="2">
        <v>0</v>
      </c>
      <c r="AW2191" s="1"/>
      <c r="AX2191" s="2" t="s">
        <v>422</v>
      </c>
      <c r="AY2191" s="8" t="s">
        <v>428</v>
      </c>
    </row>
    <row r="2192" spans="1:51" ht="13.15" customHeight="1" x14ac:dyDescent="0.25">
      <c r="A2192" s="7">
        <v>17989</v>
      </c>
      <c r="B2192" s="2" t="s">
        <v>1977</v>
      </c>
      <c r="C2192" s="2">
        <v>240903</v>
      </c>
      <c r="D2192" s="2" t="s">
        <v>188</v>
      </c>
      <c r="E2192" s="2" t="s">
        <v>205</v>
      </c>
      <c r="F2192" s="2" t="s">
        <v>193</v>
      </c>
      <c r="G2192" s="3">
        <v>41529</v>
      </c>
      <c r="H2192" s="1"/>
      <c r="I2192" s="2">
        <v>9717.6</v>
      </c>
      <c r="J2192" s="2">
        <v>4447.2349999999997</v>
      </c>
      <c r="K2192" s="2">
        <v>4447.2349999999997</v>
      </c>
      <c r="L2192" s="2">
        <v>2967.08</v>
      </c>
      <c r="M2192" s="1"/>
      <c r="N2192" s="5">
        <f t="shared" si="68"/>
        <v>28110.2</v>
      </c>
      <c r="O2192" s="6">
        <f t="shared" si="69"/>
        <v>21179.199999999997</v>
      </c>
      <c r="P2192" s="2">
        <v>30</v>
      </c>
      <c r="Q2192" s="2" t="s">
        <v>37</v>
      </c>
      <c r="R2192" s="2">
        <v>0</v>
      </c>
      <c r="S2192" s="2">
        <v>0</v>
      </c>
      <c r="T2192" s="2">
        <v>0</v>
      </c>
      <c r="U2192" s="2">
        <v>0</v>
      </c>
      <c r="V2192" s="2">
        <v>893.38</v>
      </c>
      <c r="W2192" s="2">
        <v>1970.03</v>
      </c>
      <c r="X2192" s="2">
        <v>0</v>
      </c>
      <c r="Y2192" s="2">
        <v>2397.64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2">
        <f>VLOOKUP(Tabla3[[#This Row],[Columna1]],Tabla5[#All],3,0)</f>
        <v>0</v>
      </c>
      <c r="AF2192" s="2">
        <v>0</v>
      </c>
      <c r="AG2192" s="2">
        <v>1270</v>
      </c>
      <c r="AH2192" s="2">
        <v>0</v>
      </c>
      <c r="AI2192" s="2">
        <v>0</v>
      </c>
      <c r="AJ2192" s="2">
        <v>0</v>
      </c>
      <c r="AK2192" s="2">
        <f>VLOOKUP(Tabla3[[#This Row],[Columna1]],Tabla7[[ID]:[Monto neto de los bonos]],3,0)</f>
        <v>3240.03</v>
      </c>
      <c r="AL2192" s="2">
        <v>0</v>
      </c>
      <c r="AM2192" s="2">
        <v>0</v>
      </c>
      <c r="AN2192" s="2">
        <v>0</v>
      </c>
      <c r="AO2192" s="2">
        <v>0</v>
      </c>
      <c r="AP2192" s="2">
        <v>0</v>
      </c>
      <c r="AQ2192" s="2">
        <v>0</v>
      </c>
      <c r="AR2192" s="2">
        <v>0</v>
      </c>
      <c r="AS2192" s="2">
        <v>3370.86</v>
      </c>
      <c r="AT2192" s="2">
        <v>2247.2399999999998</v>
      </c>
      <c r="AU2192" s="2">
        <v>1312.9</v>
      </c>
      <c r="AV2192" s="2">
        <v>0</v>
      </c>
      <c r="AW2192" s="1"/>
      <c r="AX2192" s="2" t="s">
        <v>422</v>
      </c>
      <c r="AY2192" s="8" t="s">
        <v>428</v>
      </c>
    </row>
    <row r="2193" spans="1:51" ht="13.15" customHeight="1" x14ac:dyDescent="0.25">
      <c r="A2193" s="7">
        <v>11946</v>
      </c>
      <c r="B2193" s="2" t="s">
        <v>1978</v>
      </c>
      <c r="C2193" s="2">
        <v>114903</v>
      </c>
      <c r="D2193" s="2" t="s">
        <v>188</v>
      </c>
      <c r="E2193" s="2" t="s">
        <v>199</v>
      </c>
      <c r="F2193" s="2" t="s">
        <v>201</v>
      </c>
      <c r="G2193" s="3">
        <v>36815</v>
      </c>
      <c r="H2193" s="1"/>
      <c r="I2193" s="2">
        <v>11670.43</v>
      </c>
      <c r="J2193" s="2">
        <v>4294.8850000000002</v>
      </c>
      <c r="K2193" s="2">
        <v>4294.8850000000002</v>
      </c>
      <c r="L2193" s="2">
        <v>4466.26</v>
      </c>
      <c r="M2193" s="1"/>
      <c r="N2193" s="5">
        <f t="shared" si="68"/>
        <v>36063.35</v>
      </c>
      <c r="O2193" s="6">
        <f t="shared" si="69"/>
        <v>26345.269999999997</v>
      </c>
      <c r="P2193" s="2">
        <v>30</v>
      </c>
      <c r="Q2193" s="2" t="s">
        <v>37</v>
      </c>
      <c r="R2193" s="2">
        <v>0</v>
      </c>
      <c r="S2193" s="2">
        <v>0</v>
      </c>
      <c r="T2193" s="2">
        <v>0</v>
      </c>
      <c r="U2193" s="2">
        <v>0</v>
      </c>
      <c r="V2193" s="2">
        <v>972.5</v>
      </c>
      <c r="W2193" s="2">
        <v>1803.57</v>
      </c>
      <c r="X2193" s="2">
        <v>0</v>
      </c>
      <c r="Y2193" s="2">
        <v>3611.82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2">
        <f>VLOOKUP(Tabla3[[#This Row],[Columna1]],Tabla5[#All],3,0)</f>
        <v>0</v>
      </c>
      <c r="AF2193" s="2">
        <v>0</v>
      </c>
      <c r="AG2193" s="2">
        <v>4949</v>
      </c>
      <c r="AH2193" s="2">
        <v>0</v>
      </c>
      <c r="AI2193" s="2">
        <v>0</v>
      </c>
      <c r="AJ2193" s="2">
        <v>0</v>
      </c>
      <c r="AK2193" s="2">
        <f>VLOOKUP(Tabla3[[#This Row],[Columna1]],Tabla7[[ID]:[Monto neto de los bonos]],3,0)</f>
        <v>12183.29</v>
      </c>
      <c r="AL2193" s="2">
        <v>0</v>
      </c>
      <c r="AM2193" s="2">
        <v>0</v>
      </c>
      <c r="AN2193" s="2">
        <v>0</v>
      </c>
      <c r="AO2193" s="2">
        <v>0</v>
      </c>
      <c r="AP2193" s="2">
        <v>0</v>
      </c>
      <c r="AQ2193" s="2">
        <v>0</v>
      </c>
      <c r="AR2193" s="2">
        <v>0</v>
      </c>
      <c r="AS2193" s="2">
        <v>5139.8</v>
      </c>
      <c r="AT2193" s="2">
        <v>2569.9</v>
      </c>
      <c r="AU2193" s="2">
        <v>2008.38</v>
      </c>
      <c r="AV2193" s="2">
        <v>0</v>
      </c>
      <c r="AW2193" s="1"/>
      <c r="AX2193" s="2" t="s">
        <v>422</v>
      </c>
      <c r="AY2193" s="8" t="s">
        <v>428</v>
      </c>
    </row>
    <row r="2194" spans="1:51" ht="13.15" customHeight="1" x14ac:dyDescent="0.25">
      <c r="A2194" s="7">
        <v>24304</v>
      </c>
      <c r="B2194" s="2" t="s">
        <v>1979</v>
      </c>
      <c r="C2194" s="2">
        <v>5853103</v>
      </c>
      <c r="D2194" s="2" t="s">
        <v>188</v>
      </c>
      <c r="E2194" s="2" t="s">
        <v>203</v>
      </c>
      <c r="F2194" s="2" t="s">
        <v>193</v>
      </c>
      <c r="G2194" s="3">
        <v>44958</v>
      </c>
      <c r="H2194" s="1"/>
      <c r="I2194" s="2">
        <v>9717.6</v>
      </c>
      <c r="J2194" s="2">
        <v>4447.2349999999997</v>
      </c>
      <c r="K2194" s="2">
        <v>4447.2349999999997</v>
      </c>
      <c r="L2194" s="2">
        <v>0</v>
      </c>
      <c r="M2194" s="1"/>
      <c r="N2194" s="5">
        <f t="shared" si="68"/>
        <v>26873.119999999999</v>
      </c>
      <c r="O2194" s="6">
        <f t="shared" si="69"/>
        <v>21155.279999999999</v>
      </c>
      <c r="P2194" s="2">
        <v>30</v>
      </c>
      <c r="Q2194" s="2" t="s">
        <v>37</v>
      </c>
      <c r="R2194" s="2">
        <v>0</v>
      </c>
      <c r="S2194" s="2">
        <v>0</v>
      </c>
      <c r="T2194" s="2">
        <v>0</v>
      </c>
      <c r="U2194" s="2">
        <v>0</v>
      </c>
      <c r="V2194" s="2">
        <v>893.38</v>
      </c>
      <c r="W2194" s="2">
        <v>1970.03</v>
      </c>
      <c r="X2194" s="2">
        <v>0</v>
      </c>
      <c r="Y2194" s="2">
        <v>2397.64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2">
        <f>VLOOKUP(Tabla3[[#This Row],[Columna1]],Tabla5[#All],3,0)</f>
        <v>0</v>
      </c>
      <c r="AF2194" s="2">
        <v>0</v>
      </c>
      <c r="AG2194" s="2">
        <v>3000</v>
      </c>
      <c r="AH2194" s="2">
        <v>0</v>
      </c>
      <c r="AI2194" s="2">
        <v>0</v>
      </c>
      <c r="AJ2194" s="2">
        <v>0</v>
      </c>
      <c r="AK2194" s="2">
        <f>VLOOKUP(Tabla3[[#This Row],[Columna1]],Tabla7[[ID]:[Monto neto de los bonos]],3,0)</f>
        <v>4970.03</v>
      </c>
      <c r="AL2194" s="2">
        <v>0</v>
      </c>
      <c r="AM2194" s="2">
        <v>0</v>
      </c>
      <c r="AN2194" s="2">
        <v>0</v>
      </c>
      <c r="AO2194" s="2">
        <v>0</v>
      </c>
      <c r="AP2194" s="2">
        <v>0</v>
      </c>
      <c r="AQ2194" s="2">
        <v>0</v>
      </c>
      <c r="AR2194" s="2">
        <v>0</v>
      </c>
      <c r="AS2194" s="2">
        <v>2925.8</v>
      </c>
      <c r="AT2194" s="2">
        <v>1950.52</v>
      </c>
      <c r="AU2194" s="2">
        <v>841.52</v>
      </c>
      <c r="AV2194" s="2">
        <v>0</v>
      </c>
      <c r="AW2194" s="1"/>
      <c r="AX2194" s="2" t="s">
        <v>422</v>
      </c>
      <c r="AY2194" s="8" t="s">
        <v>428</v>
      </c>
    </row>
    <row r="2195" spans="1:51" ht="13.15" customHeight="1" x14ac:dyDescent="0.25">
      <c r="A2195" s="7">
        <v>24032</v>
      </c>
      <c r="B2195" s="2" t="s">
        <v>4330</v>
      </c>
      <c r="C2195" s="2">
        <v>5653703</v>
      </c>
      <c r="D2195" s="2" t="s">
        <v>188</v>
      </c>
      <c r="E2195" s="2" t="s">
        <v>211</v>
      </c>
      <c r="F2195" s="2" t="s">
        <v>36</v>
      </c>
      <c r="G2195" s="3">
        <v>45231</v>
      </c>
      <c r="H2195" s="1"/>
      <c r="I2195" s="2">
        <v>13165.89</v>
      </c>
      <c r="J2195" s="2">
        <v>2789.65</v>
      </c>
      <c r="K2195" s="2">
        <v>2789.65</v>
      </c>
      <c r="L2195" s="2">
        <v>0</v>
      </c>
      <c r="M2195" s="1"/>
      <c r="N2195" s="5">
        <f t="shared" si="68"/>
        <v>19994.87</v>
      </c>
      <c r="O2195" s="6">
        <f t="shared" si="69"/>
        <v>16532.43</v>
      </c>
      <c r="P2195" s="2">
        <v>30</v>
      </c>
      <c r="Q2195" s="2" t="s">
        <v>37</v>
      </c>
      <c r="R2195" s="2">
        <v>0</v>
      </c>
      <c r="S2195" s="2">
        <v>0</v>
      </c>
      <c r="T2195" s="2">
        <v>0</v>
      </c>
      <c r="U2195" s="2">
        <v>0</v>
      </c>
      <c r="V2195" s="2">
        <v>1249.68</v>
      </c>
      <c r="W2195" s="2">
        <v>0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2">
        <f>VLOOKUP(Tabla3[[#This Row],[Columna1]],Tabla5[#All],3,0)</f>
        <v>0</v>
      </c>
      <c r="AF2195" s="2">
        <v>0</v>
      </c>
      <c r="AG2195" s="2">
        <v>0</v>
      </c>
      <c r="AH2195" s="2">
        <v>0</v>
      </c>
      <c r="AI2195" s="2">
        <v>0</v>
      </c>
      <c r="AJ2195" s="2">
        <v>0</v>
      </c>
      <c r="AK2195" s="2">
        <f>VLOOKUP(Tabla3[[#This Row],[Columna1]],Tabla7[[ID]:[Monto neto de los bonos]],3,0)</f>
        <v>0</v>
      </c>
      <c r="AL2195" s="2">
        <v>0</v>
      </c>
      <c r="AM2195" s="2">
        <v>0</v>
      </c>
      <c r="AN2195" s="2">
        <v>0</v>
      </c>
      <c r="AO2195" s="2">
        <v>0</v>
      </c>
      <c r="AP2195" s="2">
        <v>0</v>
      </c>
      <c r="AQ2195" s="2">
        <v>0</v>
      </c>
      <c r="AR2195" s="2">
        <v>0</v>
      </c>
      <c r="AS2195" s="2">
        <v>0</v>
      </c>
      <c r="AT2195" s="2">
        <v>1999.48</v>
      </c>
      <c r="AU2195" s="2">
        <v>1462.96</v>
      </c>
      <c r="AV2195" s="2">
        <v>0</v>
      </c>
      <c r="AW2195" s="1"/>
      <c r="AX2195" s="2" t="s">
        <v>422</v>
      </c>
      <c r="AY2195" s="8" t="s">
        <v>423</v>
      </c>
    </row>
    <row r="2196" spans="1:51" ht="13.15" customHeight="1" x14ac:dyDescent="0.25">
      <c r="A2196" s="7">
        <v>17580</v>
      </c>
      <c r="B2196" s="2" t="s">
        <v>4158</v>
      </c>
      <c r="C2196" s="2">
        <v>223003</v>
      </c>
      <c r="D2196" s="2" t="s">
        <v>188</v>
      </c>
      <c r="E2196" s="2" t="s">
        <v>205</v>
      </c>
      <c r="F2196" s="2" t="s">
        <v>193</v>
      </c>
      <c r="G2196" s="3">
        <v>41349</v>
      </c>
      <c r="H2196" s="1"/>
      <c r="I2196" s="2">
        <v>9717.6</v>
      </c>
      <c r="J2196" s="2">
        <v>4447.2349999999997</v>
      </c>
      <c r="K2196" s="2">
        <v>4447.2349999999997</v>
      </c>
      <c r="L2196" s="2">
        <v>2967.08</v>
      </c>
      <c r="M2196" s="1"/>
      <c r="N2196" s="5">
        <f t="shared" si="68"/>
        <v>35840.199999999997</v>
      </c>
      <c r="O2196" s="6">
        <f t="shared" si="69"/>
        <v>28909.199999999997</v>
      </c>
      <c r="P2196" s="2">
        <v>30</v>
      </c>
      <c r="Q2196" s="2" t="s">
        <v>37</v>
      </c>
      <c r="R2196" s="2">
        <v>0</v>
      </c>
      <c r="S2196" s="2">
        <v>0</v>
      </c>
      <c r="T2196" s="2">
        <v>0</v>
      </c>
      <c r="U2196" s="2">
        <v>0</v>
      </c>
      <c r="V2196" s="2">
        <v>893.38</v>
      </c>
      <c r="W2196" s="2">
        <v>1970.03</v>
      </c>
      <c r="X2196" s="2">
        <v>0</v>
      </c>
      <c r="Y2196" s="2">
        <v>2397.64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2">
        <f>VLOOKUP(Tabla3[[#This Row],[Columna1]],Tabla5[#All],3,0)</f>
        <v>0</v>
      </c>
      <c r="AF2196" s="2">
        <v>0</v>
      </c>
      <c r="AG2196" s="2">
        <v>9000</v>
      </c>
      <c r="AH2196" s="2">
        <v>0</v>
      </c>
      <c r="AI2196" s="2">
        <v>0</v>
      </c>
      <c r="AJ2196" s="2">
        <v>0</v>
      </c>
      <c r="AK2196" s="2">
        <f>VLOOKUP(Tabla3[[#This Row],[Columna1]],Tabla7[[ID]:[Monto neto de los bonos]],3,0)</f>
        <v>10970.03</v>
      </c>
      <c r="AL2196" s="2">
        <v>0</v>
      </c>
      <c r="AM2196" s="2">
        <v>0</v>
      </c>
      <c r="AN2196" s="2">
        <v>0</v>
      </c>
      <c r="AO2196" s="2">
        <v>0</v>
      </c>
      <c r="AP2196" s="2">
        <v>0</v>
      </c>
      <c r="AQ2196" s="2">
        <v>0</v>
      </c>
      <c r="AR2196" s="2">
        <v>0</v>
      </c>
      <c r="AS2196" s="2">
        <v>3370.86</v>
      </c>
      <c r="AT2196" s="2">
        <v>2247.2399999999998</v>
      </c>
      <c r="AU2196" s="2">
        <v>1312.9</v>
      </c>
      <c r="AV2196" s="2">
        <v>0</v>
      </c>
      <c r="AW2196" s="1"/>
      <c r="AX2196" s="2" t="s">
        <v>422</v>
      </c>
      <c r="AY2196" s="8" t="s">
        <v>428</v>
      </c>
    </row>
    <row r="2197" spans="1:51" ht="13.15" customHeight="1" x14ac:dyDescent="0.25">
      <c r="A2197" s="7">
        <v>22302</v>
      </c>
      <c r="B2197" s="2" t="s">
        <v>1980</v>
      </c>
      <c r="C2197" s="2">
        <v>3977203</v>
      </c>
      <c r="D2197" s="2" t="s">
        <v>188</v>
      </c>
      <c r="E2197" s="2" t="s">
        <v>190</v>
      </c>
      <c r="F2197" s="2" t="s">
        <v>191</v>
      </c>
      <c r="G2197" s="3">
        <v>43815</v>
      </c>
      <c r="H2197" s="1"/>
      <c r="I2197" s="2">
        <v>9708.5300000000007</v>
      </c>
      <c r="J2197" s="2">
        <v>4443.09</v>
      </c>
      <c r="K2197" s="2">
        <v>4443.09</v>
      </c>
      <c r="L2197" s="2">
        <v>1807.82</v>
      </c>
      <c r="M2197" s="1"/>
      <c r="N2197" s="5">
        <f t="shared" ref="N2197:N2260" si="70">I2197+J2197+K2197+L2197+M2197+R2197+V2197+W2197+Y2197+AD2197+AG2197+AJ2197</f>
        <v>24327.49</v>
      </c>
      <c r="O2197" s="6">
        <f t="shared" si="69"/>
        <v>17893.29</v>
      </c>
      <c r="P2197" s="2">
        <v>30</v>
      </c>
      <c r="Q2197" s="2" t="s">
        <v>37</v>
      </c>
      <c r="R2197" s="2">
        <v>0</v>
      </c>
      <c r="S2197" s="2">
        <v>0</v>
      </c>
      <c r="T2197" s="2">
        <v>0</v>
      </c>
      <c r="U2197" s="2">
        <v>0</v>
      </c>
      <c r="V2197" s="2">
        <v>892.56</v>
      </c>
      <c r="W2197" s="2">
        <v>3032.4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2">
        <f>VLOOKUP(Tabla3[[#This Row],[Columna1]],Tabla5[#All],3,0)</f>
        <v>0</v>
      </c>
      <c r="AF2197" s="2">
        <v>0</v>
      </c>
      <c r="AG2197" s="2">
        <v>0</v>
      </c>
      <c r="AH2197" s="2">
        <v>0</v>
      </c>
      <c r="AI2197" s="2">
        <v>0</v>
      </c>
      <c r="AJ2197" s="2">
        <v>0</v>
      </c>
      <c r="AK2197" s="2">
        <f>VLOOKUP(Tabla3[[#This Row],[Columna1]],Tabla7[[ID]:[Monto neto de los bonos]],3,0)</f>
        <v>3032.4</v>
      </c>
      <c r="AL2197" s="2">
        <v>0</v>
      </c>
      <c r="AM2197" s="2">
        <v>0</v>
      </c>
      <c r="AN2197" s="2">
        <v>0</v>
      </c>
      <c r="AO2197" s="2">
        <v>0</v>
      </c>
      <c r="AP2197" s="2">
        <v>0</v>
      </c>
      <c r="AQ2197" s="2">
        <v>0</v>
      </c>
      <c r="AR2197" s="2">
        <v>0</v>
      </c>
      <c r="AS2197" s="2">
        <v>3194.28</v>
      </c>
      <c r="AT2197" s="2">
        <v>2129.52</v>
      </c>
      <c r="AU2197" s="2">
        <v>1110.4000000000001</v>
      </c>
      <c r="AV2197" s="2">
        <v>0</v>
      </c>
      <c r="AW2197" s="1"/>
      <c r="AX2197" s="2" t="s">
        <v>422</v>
      </c>
      <c r="AY2197" s="8" t="s">
        <v>423</v>
      </c>
    </row>
    <row r="2198" spans="1:51" ht="13.15" customHeight="1" x14ac:dyDescent="0.25">
      <c r="A2198" s="7">
        <v>19691</v>
      </c>
      <c r="B2198" s="2" t="s">
        <v>1981</v>
      </c>
      <c r="C2198" s="2">
        <v>945203</v>
      </c>
      <c r="D2198" s="2" t="s">
        <v>188</v>
      </c>
      <c r="E2198" s="2" t="s">
        <v>203</v>
      </c>
      <c r="F2198" s="2" t="s">
        <v>201</v>
      </c>
      <c r="G2198" s="3">
        <v>42583</v>
      </c>
      <c r="H2198" s="1"/>
      <c r="I2198" s="2">
        <v>11670.43</v>
      </c>
      <c r="J2198" s="2">
        <v>4294.8850000000002</v>
      </c>
      <c r="K2198" s="2">
        <v>4294.8850000000002</v>
      </c>
      <c r="L2198" s="2">
        <v>1505.23</v>
      </c>
      <c r="M2198" s="1"/>
      <c r="N2198" s="5">
        <f t="shared" si="70"/>
        <v>33091.69</v>
      </c>
      <c r="O2198" s="6">
        <f t="shared" si="69"/>
        <v>25992.210000000003</v>
      </c>
      <c r="P2198" s="2">
        <v>30</v>
      </c>
      <c r="Q2198" s="2" t="s">
        <v>37</v>
      </c>
      <c r="R2198" s="2">
        <v>0</v>
      </c>
      <c r="S2198" s="2">
        <v>0</v>
      </c>
      <c r="T2198" s="2">
        <v>0</v>
      </c>
      <c r="U2198" s="2">
        <v>0</v>
      </c>
      <c r="V2198" s="2">
        <v>972.5</v>
      </c>
      <c r="W2198" s="2">
        <v>1803.57</v>
      </c>
      <c r="X2198" s="2">
        <v>0</v>
      </c>
      <c r="Y2198" s="2">
        <v>2550.19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2">
        <f>VLOOKUP(Tabla3[[#This Row],[Columna1]],Tabla5[#All],3,0)</f>
        <v>0</v>
      </c>
      <c r="AF2198" s="2">
        <v>0</v>
      </c>
      <c r="AG2198" s="2">
        <v>6000</v>
      </c>
      <c r="AH2198" s="2">
        <v>0</v>
      </c>
      <c r="AI2198" s="2">
        <v>0</v>
      </c>
      <c r="AJ2198" s="2">
        <v>0</v>
      </c>
      <c r="AK2198" s="2">
        <f>VLOOKUP(Tabla3[[#This Row],[Columna1]],Tabla7[[ID]:[Monto neto de los bonos]],3,0)</f>
        <v>7803.57</v>
      </c>
      <c r="AL2198" s="2">
        <v>0</v>
      </c>
      <c r="AM2198" s="2">
        <v>0</v>
      </c>
      <c r="AN2198" s="2">
        <v>0</v>
      </c>
      <c r="AO2198" s="2">
        <v>0</v>
      </c>
      <c r="AP2198" s="2">
        <v>0</v>
      </c>
      <c r="AQ2198" s="2">
        <v>0</v>
      </c>
      <c r="AR2198" s="2">
        <v>0</v>
      </c>
      <c r="AS2198" s="2">
        <v>3410.68</v>
      </c>
      <c r="AT2198" s="2">
        <v>2273.7800000000002</v>
      </c>
      <c r="AU2198" s="2">
        <v>1415.02</v>
      </c>
      <c r="AV2198" s="2">
        <v>0</v>
      </c>
      <c r="AW2198" s="1"/>
      <c r="AX2198" s="2" t="s">
        <v>422</v>
      </c>
      <c r="AY2198" s="8" t="s">
        <v>428</v>
      </c>
    </row>
    <row r="2199" spans="1:51" ht="13.15" customHeight="1" x14ac:dyDescent="0.25">
      <c r="A2199" s="7">
        <v>17064</v>
      </c>
      <c r="B2199" s="2" t="s">
        <v>4255</v>
      </c>
      <c r="C2199" s="2">
        <v>276303</v>
      </c>
      <c r="D2199" s="2" t="s">
        <v>188</v>
      </c>
      <c r="E2199" s="2" t="s">
        <v>198</v>
      </c>
      <c r="F2199" s="2" t="s">
        <v>193</v>
      </c>
      <c r="G2199" s="3">
        <v>41000</v>
      </c>
      <c r="H2199" s="1"/>
      <c r="I2199" s="2">
        <v>9717.6</v>
      </c>
      <c r="J2199" s="2">
        <v>4447.2349999999997</v>
      </c>
      <c r="K2199" s="2">
        <v>4447.2349999999997</v>
      </c>
      <c r="L2199" s="2">
        <v>2831.46</v>
      </c>
      <c r="M2199" s="1"/>
      <c r="N2199" s="5">
        <f t="shared" si="70"/>
        <v>26704.579999999998</v>
      </c>
      <c r="O2199" s="6">
        <f t="shared" si="69"/>
        <v>19831.799999999996</v>
      </c>
      <c r="P2199" s="2">
        <v>30</v>
      </c>
      <c r="Q2199" s="2" t="s">
        <v>37</v>
      </c>
      <c r="R2199" s="2">
        <v>0</v>
      </c>
      <c r="S2199" s="2">
        <v>0</v>
      </c>
      <c r="T2199" s="2">
        <v>0</v>
      </c>
      <c r="U2199" s="2">
        <v>0</v>
      </c>
      <c r="V2199" s="2">
        <v>893.38</v>
      </c>
      <c r="W2199" s="2">
        <v>1970.03</v>
      </c>
      <c r="X2199" s="2">
        <v>0</v>
      </c>
      <c r="Y2199" s="2">
        <v>2397.64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2">
        <f>VLOOKUP(Tabla3[[#This Row],[Columna1]],Tabla5[#All],3,0)</f>
        <v>0</v>
      </c>
      <c r="AF2199" s="2">
        <v>0</v>
      </c>
      <c r="AG2199" s="2">
        <v>0</v>
      </c>
      <c r="AH2199" s="2">
        <v>0</v>
      </c>
      <c r="AI2199" s="2">
        <v>0</v>
      </c>
      <c r="AJ2199" s="2">
        <v>0</v>
      </c>
      <c r="AK2199" s="2">
        <f>VLOOKUP(Tabla3[[#This Row],[Columna1]],Tabla7[[ID]:[Monto neto de los bonos]],3,0)</f>
        <v>1970.03</v>
      </c>
      <c r="AL2199" s="2">
        <v>0</v>
      </c>
      <c r="AM2199" s="2">
        <v>0</v>
      </c>
      <c r="AN2199" s="2">
        <v>0</v>
      </c>
      <c r="AO2199" s="2">
        <v>0</v>
      </c>
      <c r="AP2199" s="2">
        <v>0</v>
      </c>
      <c r="AQ2199" s="2">
        <v>0</v>
      </c>
      <c r="AR2199" s="2">
        <v>0</v>
      </c>
      <c r="AS2199" s="2">
        <v>3350.52</v>
      </c>
      <c r="AT2199" s="2">
        <v>2233.6799999999998</v>
      </c>
      <c r="AU2199" s="2">
        <v>1288.58</v>
      </c>
      <c r="AV2199" s="2">
        <v>0</v>
      </c>
      <c r="AW2199" s="1"/>
      <c r="AX2199" s="2" t="s">
        <v>422</v>
      </c>
      <c r="AY2199" s="8" t="s">
        <v>428</v>
      </c>
    </row>
    <row r="2200" spans="1:51" ht="13.15" customHeight="1" x14ac:dyDescent="0.25">
      <c r="A2200" s="7">
        <v>24893</v>
      </c>
      <c r="B2200" s="2" t="s">
        <v>4432</v>
      </c>
      <c r="C2200" s="2">
        <v>6291603</v>
      </c>
      <c r="D2200" s="2" t="s">
        <v>188</v>
      </c>
      <c r="E2200" s="2" t="s">
        <v>202</v>
      </c>
      <c r="F2200" s="2" t="s">
        <v>193</v>
      </c>
      <c r="G2200" s="3">
        <v>45338</v>
      </c>
      <c r="H2200" s="1"/>
      <c r="I2200" s="2">
        <v>9717.6</v>
      </c>
      <c r="J2200" s="2">
        <v>4447.2349999999997</v>
      </c>
      <c r="K2200" s="2">
        <v>4447.2349999999997</v>
      </c>
      <c r="L2200" s="2">
        <v>0</v>
      </c>
      <c r="M2200" s="1"/>
      <c r="N2200" s="5">
        <f t="shared" si="70"/>
        <v>24848.39</v>
      </c>
      <c r="O2200" s="6">
        <f t="shared" si="69"/>
        <v>18155.289999999997</v>
      </c>
      <c r="P2200" s="2">
        <v>30</v>
      </c>
      <c r="Q2200" s="2" t="s">
        <v>37</v>
      </c>
      <c r="R2200" s="2">
        <v>0</v>
      </c>
      <c r="S2200" s="2">
        <v>0</v>
      </c>
      <c r="T2200" s="2">
        <v>0</v>
      </c>
      <c r="U2200" s="2">
        <v>0</v>
      </c>
      <c r="V2200" s="2">
        <v>893.38</v>
      </c>
      <c r="W2200" s="2">
        <v>1970.03</v>
      </c>
      <c r="X2200" s="2">
        <v>0</v>
      </c>
      <c r="Y2200" s="2">
        <v>3372.91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2">
        <f>VLOOKUP(Tabla3[[#This Row],[Columna1]],Tabla5[#All],3,0)</f>
        <v>0</v>
      </c>
      <c r="AF2200" s="2">
        <v>0</v>
      </c>
      <c r="AG2200" s="2">
        <v>0</v>
      </c>
      <c r="AH2200" s="2">
        <v>0</v>
      </c>
      <c r="AI2200" s="2">
        <v>0</v>
      </c>
      <c r="AJ2200" s="2">
        <v>0</v>
      </c>
      <c r="AK2200" s="2">
        <f>VLOOKUP(Tabla3[[#This Row],[Columna1]],Tabla7[[ID]:[Monto neto de los bonos]],3,0)</f>
        <v>1970.03</v>
      </c>
      <c r="AL2200" s="2">
        <v>0</v>
      </c>
      <c r="AM2200" s="2">
        <v>0</v>
      </c>
      <c r="AN2200" s="2">
        <v>0</v>
      </c>
      <c r="AO2200" s="2">
        <v>0</v>
      </c>
      <c r="AP2200" s="2">
        <v>0</v>
      </c>
      <c r="AQ2200" s="2">
        <v>0</v>
      </c>
      <c r="AR2200" s="2">
        <v>0</v>
      </c>
      <c r="AS2200" s="2">
        <v>3901.06</v>
      </c>
      <c r="AT2200" s="2">
        <v>1950.52</v>
      </c>
      <c r="AU2200" s="2">
        <v>841.52</v>
      </c>
      <c r="AV2200" s="2">
        <v>0</v>
      </c>
      <c r="AW2200" s="1"/>
      <c r="AX2200" s="2" t="s">
        <v>422</v>
      </c>
      <c r="AY2200" s="8" t="s">
        <v>428</v>
      </c>
    </row>
    <row r="2201" spans="1:51" ht="13.15" customHeight="1" x14ac:dyDescent="0.25">
      <c r="A2201" s="7">
        <v>25020</v>
      </c>
      <c r="B2201" s="2" t="s">
        <v>4031</v>
      </c>
      <c r="C2201" s="2">
        <v>6327703</v>
      </c>
      <c r="D2201" s="2" t="s">
        <v>188</v>
      </c>
      <c r="E2201" s="2" t="s">
        <v>235</v>
      </c>
      <c r="F2201" s="2" t="s">
        <v>60</v>
      </c>
      <c r="G2201" s="3">
        <v>45357</v>
      </c>
      <c r="H2201" s="3">
        <v>45731</v>
      </c>
      <c r="I2201" s="2">
        <v>14709.55</v>
      </c>
      <c r="J2201" s="2">
        <v>2709.165</v>
      </c>
      <c r="K2201" s="2">
        <v>2709.165</v>
      </c>
      <c r="L2201" s="2">
        <v>0</v>
      </c>
      <c r="M2201" s="1"/>
      <c r="N2201" s="5">
        <f t="shared" si="70"/>
        <v>34434.130000000005</v>
      </c>
      <c r="O2201" s="6">
        <f t="shared" si="69"/>
        <v>32669.910000000003</v>
      </c>
      <c r="P2201" s="2">
        <v>15</v>
      </c>
      <c r="Q2201" s="2" t="s">
        <v>37</v>
      </c>
      <c r="R2201" s="2">
        <v>0</v>
      </c>
      <c r="S2201" s="2">
        <v>0</v>
      </c>
      <c r="T2201" s="2">
        <v>0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14306.25</v>
      </c>
      <c r="AE2201" s="2">
        <f>VLOOKUP(Tabla3[[#This Row],[Columna1]],Tabla5[#All],3,0)</f>
        <v>14306.25</v>
      </c>
      <c r="AF2201" s="2">
        <v>0</v>
      </c>
      <c r="AG2201" s="2">
        <v>0</v>
      </c>
      <c r="AH2201" s="2">
        <v>0</v>
      </c>
      <c r="AI2201" s="2">
        <v>0</v>
      </c>
      <c r="AJ2201" s="2">
        <v>0</v>
      </c>
      <c r="AK2201" s="2">
        <f>VLOOKUP(Tabla3[[#This Row],[Columna1]],Tabla7[[ID]:[Monto neto de los bonos]],3,0)</f>
        <v>0</v>
      </c>
      <c r="AL2201" s="2">
        <v>0</v>
      </c>
      <c r="AM2201" s="2">
        <v>0</v>
      </c>
      <c r="AN2201" s="2">
        <v>0</v>
      </c>
      <c r="AO2201" s="2">
        <v>0</v>
      </c>
      <c r="AP2201" s="2">
        <v>0</v>
      </c>
      <c r="AQ2201" s="2">
        <v>0</v>
      </c>
      <c r="AR2201" s="2">
        <v>0</v>
      </c>
      <c r="AS2201" s="2">
        <v>0</v>
      </c>
      <c r="AT2201" s="2">
        <v>1006.39</v>
      </c>
      <c r="AU2201" s="2">
        <v>757.83</v>
      </c>
      <c r="AV2201" s="2">
        <v>0</v>
      </c>
      <c r="AW2201" s="1"/>
      <c r="AX2201" s="2" t="s">
        <v>422</v>
      </c>
      <c r="AY2201" s="8" t="s">
        <v>423</v>
      </c>
    </row>
    <row r="2202" spans="1:51" ht="13.15" customHeight="1" x14ac:dyDescent="0.25">
      <c r="A2202" s="7">
        <v>18628</v>
      </c>
      <c r="B2202" s="2" t="s">
        <v>1982</v>
      </c>
      <c r="C2202" s="2">
        <v>363303</v>
      </c>
      <c r="D2202" s="2" t="s">
        <v>188</v>
      </c>
      <c r="E2202" s="2" t="s">
        <v>199</v>
      </c>
      <c r="F2202" s="2" t="s">
        <v>193</v>
      </c>
      <c r="G2202" s="3">
        <v>41835</v>
      </c>
      <c r="H2202" s="1"/>
      <c r="I2202" s="2">
        <v>9717.6</v>
      </c>
      <c r="J2202" s="2">
        <v>4447.2349999999997</v>
      </c>
      <c r="K2202" s="2">
        <v>4447.2349999999997</v>
      </c>
      <c r="L2202" s="2">
        <v>3149.31</v>
      </c>
      <c r="M2202" s="1"/>
      <c r="N2202" s="5">
        <f t="shared" si="70"/>
        <v>37022.43</v>
      </c>
      <c r="O2202" s="6">
        <f t="shared" si="69"/>
        <v>30013.230000000003</v>
      </c>
      <c r="P2202" s="2">
        <v>30</v>
      </c>
      <c r="Q2202" s="2" t="s">
        <v>37</v>
      </c>
      <c r="R2202" s="2">
        <v>0</v>
      </c>
      <c r="S2202" s="2">
        <v>0</v>
      </c>
      <c r="T2202" s="2">
        <v>0</v>
      </c>
      <c r="U2202" s="2">
        <v>0</v>
      </c>
      <c r="V2202" s="2">
        <v>893.38</v>
      </c>
      <c r="W2202" s="2">
        <v>1970.03</v>
      </c>
      <c r="X2202" s="2">
        <v>0</v>
      </c>
      <c r="Y2202" s="2">
        <v>2397.64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2">
        <f>VLOOKUP(Tabla3[[#This Row],[Columna1]],Tabla5[#All],3,0)</f>
        <v>0</v>
      </c>
      <c r="AF2202" s="2">
        <v>0</v>
      </c>
      <c r="AG2202" s="2">
        <v>10000</v>
      </c>
      <c r="AH2202" s="2">
        <v>0</v>
      </c>
      <c r="AI2202" s="2">
        <v>0</v>
      </c>
      <c r="AJ2202" s="2">
        <v>0</v>
      </c>
      <c r="AK2202" s="2">
        <f>VLOOKUP(Tabla3[[#This Row],[Columna1]],Tabla7[[ID]:[Monto neto de los bonos]],3,0)</f>
        <v>11970.03</v>
      </c>
      <c r="AL2202" s="2">
        <v>0</v>
      </c>
      <c r="AM2202" s="2">
        <v>0</v>
      </c>
      <c r="AN2202" s="2">
        <v>0</v>
      </c>
      <c r="AO2202" s="2">
        <v>0</v>
      </c>
      <c r="AP2202" s="2">
        <v>0</v>
      </c>
      <c r="AQ2202" s="2">
        <v>0</v>
      </c>
      <c r="AR2202" s="2">
        <v>0</v>
      </c>
      <c r="AS2202" s="2">
        <v>3398.2</v>
      </c>
      <c r="AT2202" s="2">
        <v>2265.46</v>
      </c>
      <c r="AU2202" s="2">
        <v>1345.54</v>
      </c>
      <c r="AV2202" s="2">
        <v>0</v>
      </c>
      <c r="AW2202" s="1"/>
      <c r="AX2202" s="2" t="s">
        <v>422</v>
      </c>
      <c r="AY2202" s="8" t="s">
        <v>428</v>
      </c>
    </row>
    <row r="2203" spans="1:51" ht="13.15" customHeight="1" x14ac:dyDescent="0.25">
      <c r="A2203" s="7">
        <v>23231</v>
      </c>
      <c r="B2203" s="2" t="s">
        <v>4365</v>
      </c>
      <c r="C2203" s="2">
        <v>5125403</v>
      </c>
      <c r="D2203" s="2" t="s">
        <v>188</v>
      </c>
      <c r="E2203" s="2" t="s">
        <v>261</v>
      </c>
      <c r="F2203" s="2" t="s">
        <v>254</v>
      </c>
      <c r="G2203" s="3">
        <v>44424</v>
      </c>
      <c r="H2203" s="1"/>
      <c r="I2203" s="2">
        <v>9836.7099999999991</v>
      </c>
      <c r="J2203" s="2">
        <v>3056.2150000000001</v>
      </c>
      <c r="K2203" s="2">
        <v>3056.2150000000001</v>
      </c>
      <c r="L2203" s="2">
        <v>0</v>
      </c>
      <c r="M2203" s="1"/>
      <c r="N2203" s="5">
        <f t="shared" si="70"/>
        <v>20913.23</v>
      </c>
      <c r="O2203" s="6">
        <f t="shared" si="69"/>
        <v>18561.03</v>
      </c>
      <c r="P2203" s="2">
        <v>30</v>
      </c>
      <c r="Q2203" s="2" t="s">
        <v>37</v>
      </c>
      <c r="R2203" s="2">
        <v>0</v>
      </c>
      <c r="S2203" s="2">
        <v>0</v>
      </c>
      <c r="T2203" s="2">
        <v>0</v>
      </c>
      <c r="U2203" s="2">
        <v>0</v>
      </c>
      <c r="V2203" s="2">
        <v>0</v>
      </c>
      <c r="W2203" s="2">
        <v>0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4964.09</v>
      </c>
      <c r="AE2203" s="2">
        <f>VLOOKUP(Tabla3[[#This Row],[Columna1]],Tabla5[#All],3,0)</f>
        <v>4964.09</v>
      </c>
      <c r="AF2203" s="2">
        <v>0</v>
      </c>
      <c r="AG2203" s="2">
        <v>0</v>
      </c>
      <c r="AH2203" s="2">
        <v>0</v>
      </c>
      <c r="AI2203" s="2">
        <v>0</v>
      </c>
      <c r="AJ2203" s="2">
        <v>0</v>
      </c>
      <c r="AK2203" s="2">
        <f>VLOOKUP(Tabla3[[#This Row],[Columna1]],Tabla7[[ID]:[Monto neto de los bonos]],3,0)</f>
        <v>0</v>
      </c>
      <c r="AL2203" s="2">
        <v>0</v>
      </c>
      <c r="AM2203" s="2">
        <v>0</v>
      </c>
      <c r="AN2203" s="2">
        <v>0</v>
      </c>
      <c r="AO2203" s="2">
        <v>0</v>
      </c>
      <c r="AP2203" s="2">
        <v>0</v>
      </c>
      <c r="AQ2203" s="2">
        <v>0</v>
      </c>
      <c r="AR2203" s="2">
        <v>0</v>
      </c>
      <c r="AS2203" s="2">
        <v>0</v>
      </c>
      <c r="AT2203" s="2">
        <v>1594.92</v>
      </c>
      <c r="AU2203" s="2">
        <v>757.28</v>
      </c>
      <c r="AV2203" s="2">
        <v>0</v>
      </c>
      <c r="AW2203" s="1"/>
      <c r="AX2203" s="2" t="s">
        <v>422</v>
      </c>
      <c r="AY2203" s="8" t="s">
        <v>423</v>
      </c>
    </row>
    <row r="2204" spans="1:51" ht="13.15" customHeight="1" x14ac:dyDescent="0.25">
      <c r="A2204" s="7">
        <v>15021</v>
      </c>
      <c r="B2204" s="2" t="s">
        <v>1983</v>
      </c>
      <c r="C2204" s="2">
        <v>169903</v>
      </c>
      <c r="D2204" s="2" t="s">
        <v>188</v>
      </c>
      <c r="E2204" s="2" t="s">
        <v>205</v>
      </c>
      <c r="F2204" s="2" t="s">
        <v>193</v>
      </c>
      <c r="G2204" s="3">
        <v>41518</v>
      </c>
      <c r="H2204" s="1"/>
      <c r="I2204" s="2">
        <v>9717.6</v>
      </c>
      <c r="J2204" s="2">
        <v>4447.2349999999997</v>
      </c>
      <c r="K2204" s="2">
        <v>4447.2349999999997</v>
      </c>
      <c r="L2204" s="2">
        <v>2967.08</v>
      </c>
      <c r="M2204" s="1"/>
      <c r="N2204" s="5">
        <f t="shared" si="70"/>
        <v>26840.2</v>
      </c>
      <c r="O2204" s="6">
        <f t="shared" si="69"/>
        <v>19909.199999999997</v>
      </c>
      <c r="P2204" s="2">
        <v>30</v>
      </c>
      <c r="Q2204" s="2" t="s">
        <v>37</v>
      </c>
      <c r="R2204" s="2">
        <v>0</v>
      </c>
      <c r="S2204" s="2">
        <v>0</v>
      </c>
      <c r="T2204" s="2">
        <v>0</v>
      </c>
      <c r="U2204" s="2">
        <v>0</v>
      </c>
      <c r="V2204" s="2">
        <v>893.38</v>
      </c>
      <c r="W2204" s="2">
        <v>1970.03</v>
      </c>
      <c r="X2204" s="2">
        <v>0</v>
      </c>
      <c r="Y2204" s="2">
        <v>2397.64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2">
        <f>VLOOKUP(Tabla3[[#This Row],[Columna1]],Tabla5[#All],3,0)</f>
        <v>0</v>
      </c>
      <c r="AF2204" s="2">
        <v>0</v>
      </c>
      <c r="AG2204" s="2">
        <v>0</v>
      </c>
      <c r="AH2204" s="2">
        <v>0</v>
      </c>
      <c r="AI2204" s="2">
        <v>0</v>
      </c>
      <c r="AJ2204" s="2">
        <v>0</v>
      </c>
      <c r="AK2204" s="2">
        <f>VLOOKUP(Tabla3[[#This Row],[Columna1]],Tabla7[[ID]:[Monto neto de los bonos]],3,0)</f>
        <v>1970.03</v>
      </c>
      <c r="AL2204" s="2">
        <v>0</v>
      </c>
      <c r="AM2204" s="2">
        <v>0</v>
      </c>
      <c r="AN2204" s="2">
        <v>0</v>
      </c>
      <c r="AO2204" s="2">
        <v>0</v>
      </c>
      <c r="AP2204" s="2">
        <v>0</v>
      </c>
      <c r="AQ2204" s="2">
        <v>0</v>
      </c>
      <c r="AR2204" s="2">
        <v>0</v>
      </c>
      <c r="AS2204" s="2">
        <v>3370.86</v>
      </c>
      <c r="AT2204" s="2">
        <v>2247.2399999999998</v>
      </c>
      <c r="AU2204" s="2">
        <v>1312.9</v>
      </c>
      <c r="AV2204" s="2">
        <v>0</v>
      </c>
      <c r="AW2204" s="1"/>
      <c r="AX2204" s="2" t="s">
        <v>422</v>
      </c>
      <c r="AY2204" s="8" t="s">
        <v>428</v>
      </c>
    </row>
    <row r="2205" spans="1:51" ht="13.15" customHeight="1" x14ac:dyDescent="0.25">
      <c r="A2205" s="7">
        <v>17598</v>
      </c>
      <c r="B2205" s="2" t="s">
        <v>1984</v>
      </c>
      <c r="C2205" s="2">
        <v>224603</v>
      </c>
      <c r="D2205" s="2" t="s">
        <v>188</v>
      </c>
      <c r="E2205" s="2" t="s">
        <v>198</v>
      </c>
      <c r="F2205" s="2" t="s">
        <v>201</v>
      </c>
      <c r="G2205" s="3">
        <v>41349</v>
      </c>
      <c r="H2205" s="1"/>
      <c r="I2205" s="2">
        <v>11670.43</v>
      </c>
      <c r="J2205" s="2">
        <v>4294.8850000000002</v>
      </c>
      <c r="K2205" s="2">
        <v>4294.8850000000002</v>
      </c>
      <c r="L2205" s="2">
        <v>3224.09</v>
      </c>
      <c r="M2205" s="1"/>
      <c r="N2205" s="5">
        <f t="shared" si="70"/>
        <v>28810.55</v>
      </c>
      <c r="O2205" s="6">
        <f t="shared" si="69"/>
        <v>20953.309999999998</v>
      </c>
      <c r="P2205" s="2">
        <v>30</v>
      </c>
      <c r="Q2205" s="2" t="s">
        <v>37</v>
      </c>
      <c r="R2205" s="2">
        <v>0</v>
      </c>
      <c r="S2205" s="2">
        <v>0</v>
      </c>
      <c r="T2205" s="2">
        <v>0</v>
      </c>
      <c r="U2205" s="2">
        <v>0</v>
      </c>
      <c r="V2205" s="2">
        <v>972.5</v>
      </c>
      <c r="W2205" s="2">
        <v>1803.57</v>
      </c>
      <c r="X2205" s="2">
        <v>0</v>
      </c>
      <c r="Y2205" s="2">
        <v>2550.19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2">
        <f>VLOOKUP(Tabla3[[#This Row],[Columna1]],Tabla5[#All],3,0)</f>
        <v>0</v>
      </c>
      <c r="AF2205" s="2">
        <v>0</v>
      </c>
      <c r="AG2205" s="2">
        <v>0</v>
      </c>
      <c r="AH2205" s="2">
        <v>0</v>
      </c>
      <c r="AI2205" s="2">
        <v>0</v>
      </c>
      <c r="AJ2205" s="2">
        <v>0</v>
      </c>
      <c r="AK2205" s="2">
        <f>VLOOKUP(Tabla3[[#This Row],[Columna1]],Tabla7[[ID]:[Monto neto de los bonos]],3,0)</f>
        <v>1803.57</v>
      </c>
      <c r="AL2205" s="2">
        <v>0</v>
      </c>
      <c r="AM2205" s="2">
        <v>0</v>
      </c>
      <c r="AN2205" s="2">
        <v>0</v>
      </c>
      <c r="AO2205" s="2">
        <v>0</v>
      </c>
      <c r="AP2205" s="2">
        <v>0</v>
      </c>
      <c r="AQ2205" s="2">
        <v>0</v>
      </c>
      <c r="AR2205" s="2">
        <v>0</v>
      </c>
      <c r="AS2205" s="2">
        <v>3668.52</v>
      </c>
      <c r="AT2205" s="2">
        <v>2445.6799999999998</v>
      </c>
      <c r="AU2205" s="2">
        <v>1743.04</v>
      </c>
      <c r="AV2205" s="2">
        <v>0</v>
      </c>
      <c r="AW2205" s="1"/>
      <c r="AX2205" s="2" t="s">
        <v>422</v>
      </c>
      <c r="AY2205" s="8" t="s">
        <v>428</v>
      </c>
    </row>
    <row r="2206" spans="1:51" ht="13.15" customHeight="1" x14ac:dyDescent="0.25">
      <c r="A2206" s="7">
        <v>24160</v>
      </c>
      <c r="B2206" s="2" t="s">
        <v>1985</v>
      </c>
      <c r="C2206" s="2">
        <v>5752203</v>
      </c>
      <c r="D2206" s="2" t="s">
        <v>188</v>
      </c>
      <c r="E2206" s="2" t="s">
        <v>190</v>
      </c>
      <c r="F2206" s="2" t="s">
        <v>191</v>
      </c>
      <c r="G2206" s="3">
        <v>44896</v>
      </c>
      <c r="H2206" s="1"/>
      <c r="I2206" s="2">
        <v>9708.5300000000007</v>
      </c>
      <c r="J2206" s="2">
        <v>4443.09</v>
      </c>
      <c r="K2206" s="2">
        <v>4443.09</v>
      </c>
      <c r="L2206" s="2">
        <v>0</v>
      </c>
      <c r="M2206" s="1"/>
      <c r="N2206" s="5">
        <f t="shared" si="70"/>
        <v>22519.670000000002</v>
      </c>
      <c r="O2206" s="6">
        <f t="shared" si="69"/>
        <v>16807.370000000003</v>
      </c>
      <c r="P2206" s="2">
        <v>30</v>
      </c>
      <c r="Q2206" s="2" t="s">
        <v>37</v>
      </c>
      <c r="R2206" s="2">
        <v>0</v>
      </c>
      <c r="S2206" s="2">
        <v>0</v>
      </c>
      <c r="T2206" s="2">
        <v>0</v>
      </c>
      <c r="U2206" s="2">
        <v>0</v>
      </c>
      <c r="V2206" s="2">
        <v>892.56</v>
      </c>
      <c r="W2206" s="2">
        <v>3032.4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2">
        <f>VLOOKUP(Tabla3[[#This Row],[Columna1]],Tabla5[#All],3,0)</f>
        <v>0</v>
      </c>
      <c r="AF2206" s="2">
        <v>0</v>
      </c>
      <c r="AG2206" s="2">
        <v>0</v>
      </c>
      <c r="AH2206" s="2">
        <v>0</v>
      </c>
      <c r="AI2206" s="2">
        <v>0</v>
      </c>
      <c r="AJ2206" s="2">
        <v>0</v>
      </c>
      <c r="AK2206" s="2">
        <f>VLOOKUP(Tabla3[[#This Row],[Columna1]],Tabla7[[ID]:[Monto neto de los bonos]],3,0)</f>
        <v>3032.4</v>
      </c>
      <c r="AL2206" s="2">
        <v>0</v>
      </c>
      <c r="AM2206" s="2">
        <v>0</v>
      </c>
      <c r="AN2206" s="2">
        <v>0</v>
      </c>
      <c r="AO2206" s="2">
        <v>0</v>
      </c>
      <c r="AP2206" s="2">
        <v>0</v>
      </c>
      <c r="AQ2206" s="2">
        <v>0</v>
      </c>
      <c r="AR2206" s="2">
        <v>0</v>
      </c>
      <c r="AS2206" s="2">
        <v>2923.12</v>
      </c>
      <c r="AT2206" s="2">
        <v>1948.74</v>
      </c>
      <c r="AU2206" s="2">
        <v>840.44</v>
      </c>
      <c r="AV2206" s="2">
        <v>0</v>
      </c>
      <c r="AW2206" s="1"/>
      <c r="AX2206" s="2" t="s">
        <v>422</v>
      </c>
      <c r="AY2206" s="8" t="s">
        <v>423</v>
      </c>
    </row>
    <row r="2207" spans="1:51" ht="13.15" customHeight="1" x14ac:dyDescent="0.25">
      <c r="A2207" s="7">
        <v>18625</v>
      </c>
      <c r="B2207" s="2" t="s">
        <v>1986</v>
      </c>
      <c r="C2207" s="2">
        <v>363003</v>
      </c>
      <c r="D2207" s="2" t="s">
        <v>188</v>
      </c>
      <c r="E2207" s="2" t="s">
        <v>202</v>
      </c>
      <c r="F2207" s="2" t="s">
        <v>193</v>
      </c>
      <c r="G2207" s="3">
        <v>41835</v>
      </c>
      <c r="H2207" s="1"/>
      <c r="I2207" s="2">
        <v>9717.6</v>
      </c>
      <c r="J2207" s="2">
        <v>4447.2349999999997</v>
      </c>
      <c r="K2207" s="2">
        <v>4447.2349999999997</v>
      </c>
      <c r="L2207" s="2">
        <v>3149.31</v>
      </c>
      <c r="M2207" s="1"/>
      <c r="N2207" s="5">
        <f t="shared" si="70"/>
        <v>27022.43</v>
      </c>
      <c r="O2207" s="6">
        <f t="shared" si="69"/>
        <v>20013.23</v>
      </c>
      <c r="P2207" s="2">
        <v>30</v>
      </c>
      <c r="Q2207" s="2" t="s">
        <v>37</v>
      </c>
      <c r="R2207" s="2">
        <v>0</v>
      </c>
      <c r="S2207" s="2">
        <v>0</v>
      </c>
      <c r="T2207" s="2">
        <v>0</v>
      </c>
      <c r="U2207" s="2">
        <v>0</v>
      </c>
      <c r="V2207" s="2">
        <v>893.38</v>
      </c>
      <c r="W2207" s="2">
        <v>1970.03</v>
      </c>
      <c r="X2207" s="2">
        <v>0</v>
      </c>
      <c r="Y2207" s="2">
        <v>2397.64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2">
        <f>VLOOKUP(Tabla3[[#This Row],[Columna1]],Tabla5[#All],3,0)</f>
        <v>0</v>
      </c>
      <c r="AF2207" s="2">
        <v>0</v>
      </c>
      <c r="AG2207" s="2">
        <v>0</v>
      </c>
      <c r="AH2207" s="2">
        <v>0</v>
      </c>
      <c r="AI2207" s="2">
        <v>0</v>
      </c>
      <c r="AJ2207" s="2">
        <v>0</v>
      </c>
      <c r="AK2207" s="2">
        <f>VLOOKUP(Tabla3[[#This Row],[Columna1]],Tabla7[[ID]:[Monto neto de los bonos]],3,0)</f>
        <v>5024.8100000000004</v>
      </c>
      <c r="AL2207" s="2">
        <v>0</v>
      </c>
      <c r="AM2207" s="2">
        <v>0</v>
      </c>
      <c r="AN2207" s="2">
        <v>0</v>
      </c>
      <c r="AO2207" s="2">
        <v>0</v>
      </c>
      <c r="AP2207" s="2">
        <v>0</v>
      </c>
      <c r="AQ2207" s="2">
        <v>0</v>
      </c>
      <c r="AR2207" s="2">
        <v>0</v>
      </c>
      <c r="AS2207" s="2">
        <v>3398.2</v>
      </c>
      <c r="AT2207" s="2">
        <v>2265.46</v>
      </c>
      <c r="AU2207" s="2">
        <v>1345.54</v>
      </c>
      <c r="AV2207" s="2">
        <v>0</v>
      </c>
      <c r="AW2207" s="1"/>
      <c r="AX2207" s="2" t="s">
        <v>422</v>
      </c>
      <c r="AY2207" s="8" t="s">
        <v>428</v>
      </c>
    </row>
    <row r="2208" spans="1:51" ht="13.15" customHeight="1" x14ac:dyDescent="0.25">
      <c r="A2208" s="7">
        <v>15797</v>
      </c>
      <c r="B2208" s="2" t="s">
        <v>1987</v>
      </c>
      <c r="C2208" s="2">
        <v>124303</v>
      </c>
      <c r="D2208" s="2" t="s">
        <v>188</v>
      </c>
      <c r="E2208" s="2" t="s">
        <v>214</v>
      </c>
      <c r="F2208" s="2" t="s">
        <v>193</v>
      </c>
      <c r="G2208" s="3">
        <v>40314</v>
      </c>
      <c r="H2208" s="1"/>
      <c r="I2208" s="2">
        <v>9717.6</v>
      </c>
      <c r="J2208" s="2">
        <v>4447.2349999999997</v>
      </c>
      <c r="K2208" s="2">
        <v>4447.2349999999997</v>
      </c>
      <c r="L2208" s="2">
        <v>2506.23</v>
      </c>
      <c r="M2208" s="1"/>
      <c r="N2208" s="5">
        <f t="shared" si="70"/>
        <v>26379.35</v>
      </c>
      <c r="O2208" s="6">
        <f t="shared" si="69"/>
        <v>19646.150000000001</v>
      </c>
      <c r="P2208" s="2">
        <v>30</v>
      </c>
      <c r="Q2208" s="2" t="s">
        <v>37</v>
      </c>
      <c r="R2208" s="2">
        <v>0</v>
      </c>
      <c r="S2208" s="2">
        <v>0</v>
      </c>
      <c r="T2208" s="2">
        <v>0</v>
      </c>
      <c r="U2208" s="2">
        <v>0</v>
      </c>
      <c r="V2208" s="2">
        <v>893.38</v>
      </c>
      <c r="W2208" s="2">
        <v>1970.03</v>
      </c>
      <c r="X2208" s="2">
        <v>0</v>
      </c>
      <c r="Y2208" s="2">
        <v>2397.64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2">
        <f>VLOOKUP(Tabla3[[#This Row],[Columna1]],Tabla5[#All],3,0)</f>
        <v>0</v>
      </c>
      <c r="AF2208" s="2">
        <v>0</v>
      </c>
      <c r="AG2208" s="2">
        <v>0</v>
      </c>
      <c r="AH2208" s="2">
        <v>0</v>
      </c>
      <c r="AI2208" s="2">
        <v>0</v>
      </c>
      <c r="AJ2208" s="2">
        <v>0</v>
      </c>
      <c r="AK2208" s="2">
        <f>VLOOKUP(Tabla3[[#This Row],[Columna1]],Tabla7[[ID]:[Monto neto de los bonos]],3,0)</f>
        <v>1970.03</v>
      </c>
      <c r="AL2208" s="2">
        <v>0</v>
      </c>
      <c r="AM2208" s="2">
        <v>0</v>
      </c>
      <c r="AN2208" s="2">
        <v>0</v>
      </c>
      <c r="AO2208" s="2">
        <v>0</v>
      </c>
      <c r="AP2208" s="2">
        <v>0</v>
      </c>
      <c r="AQ2208" s="2">
        <v>0</v>
      </c>
      <c r="AR2208" s="2">
        <v>0</v>
      </c>
      <c r="AS2208" s="2">
        <v>3301.74</v>
      </c>
      <c r="AT2208" s="2">
        <v>2201.16</v>
      </c>
      <c r="AU2208" s="2">
        <v>1230.3</v>
      </c>
      <c r="AV2208" s="2">
        <v>0</v>
      </c>
      <c r="AW2208" s="1"/>
      <c r="AX2208" s="2" t="s">
        <v>422</v>
      </c>
      <c r="AY2208" s="8" t="s">
        <v>428</v>
      </c>
    </row>
    <row r="2209" spans="1:51" ht="13.15" customHeight="1" x14ac:dyDescent="0.25">
      <c r="A2209" s="7">
        <v>23989</v>
      </c>
      <c r="B2209" s="2" t="s">
        <v>1988</v>
      </c>
      <c r="C2209" s="2">
        <v>5620803</v>
      </c>
      <c r="D2209" s="2" t="s">
        <v>188</v>
      </c>
      <c r="E2209" s="2" t="s">
        <v>207</v>
      </c>
      <c r="F2209" s="2" t="s">
        <v>212</v>
      </c>
      <c r="G2209" s="3">
        <v>44764</v>
      </c>
      <c r="H2209" s="1"/>
      <c r="I2209" s="2">
        <v>8947.52</v>
      </c>
      <c r="J2209" s="2">
        <v>4838.1850000000004</v>
      </c>
      <c r="K2209" s="2">
        <v>4838.1850000000004</v>
      </c>
      <c r="L2209" s="2">
        <v>0</v>
      </c>
      <c r="M2209" s="1"/>
      <c r="N2209" s="5">
        <f t="shared" si="70"/>
        <v>19865.490000000002</v>
      </c>
      <c r="O2209" s="6">
        <f t="shared" si="69"/>
        <v>17083.310000000001</v>
      </c>
      <c r="P2209" s="2">
        <v>30</v>
      </c>
      <c r="Q2209" s="2" t="s">
        <v>37</v>
      </c>
      <c r="R2209" s="2">
        <v>0</v>
      </c>
      <c r="S2209" s="2">
        <v>0</v>
      </c>
      <c r="T2209" s="2">
        <v>0</v>
      </c>
      <c r="U2209" s="2">
        <v>0</v>
      </c>
      <c r="V2209" s="2">
        <v>1241.5999999999999</v>
      </c>
      <c r="W2209" s="2">
        <v>0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2">
        <f>VLOOKUP(Tabla3[[#This Row],[Columna1]],Tabla5[#All],3,0)</f>
        <v>0</v>
      </c>
      <c r="AF2209" s="2">
        <v>0</v>
      </c>
      <c r="AG2209" s="2">
        <v>0</v>
      </c>
      <c r="AH2209" s="2">
        <v>0</v>
      </c>
      <c r="AI2209" s="2">
        <v>0</v>
      </c>
      <c r="AJ2209" s="2">
        <v>0</v>
      </c>
      <c r="AK2209" s="2">
        <f>VLOOKUP(Tabla3[[#This Row],[Columna1]],Tabla7[[ID]:[Monto neto de los bonos]],3,0)</f>
        <v>0</v>
      </c>
      <c r="AL2209" s="2">
        <v>0</v>
      </c>
      <c r="AM2209" s="2">
        <v>0</v>
      </c>
      <c r="AN2209" s="2">
        <v>0</v>
      </c>
      <c r="AO2209" s="2">
        <v>0</v>
      </c>
      <c r="AP2209" s="2">
        <v>0</v>
      </c>
      <c r="AQ2209" s="2">
        <v>0</v>
      </c>
      <c r="AR2209" s="2">
        <v>0</v>
      </c>
      <c r="AS2209" s="2">
        <v>0</v>
      </c>
      <c r="AT2209" s="2">
        <v>1986.56</v>
      </c>
      <c r="AU2209" s="2">
        <v>795.62</v>
      </c>
      <c r="AV2209" s="2">
        <v>0</v>
      </c>
      <c r="AW2209" s="1"/>
      <c r="AX2209" s="2" t="s">
        <v>422</v>
      </c>
      <c r="AY2209" s="8" t="s">
        <v>423</v>
      </c>
    </row>
    <row r="2210" spans="1:51" ht="13.15" customHeight="1" x14ac:dyDescent="0.25">
      <c r="A2210" s="7">
        <v>24162</v>
      </c>
      <c r="B2210" s="2" t="s">
        <v>1989</v>
      </c>
      <c r="C2210" s="2">
        <v>5752403</v>
      </c>
      <c r="D2210" s="2" t="s">
        <v>188</v>
      </c>
      <c r="E2210" s="2" t="s">
        <v>190</v>
      </c>
      <c r="F2210" s="2" t="s">
        <v>191</v>
      </c>
      <c r="G2210" s="3">
        <v>44896</v>
      </c>
      <c r="H2210" s="1"/>
      <c r="I2210" s="2">
        <v>9708.5300000000007</v>
      </c>
      <c r="J2210" s="2">
        <v>4443.09</v>
      </c>
      <c r="K2210" s="2">
        <v>4443.09</v>
      </c>
      <c r="L2210" s="2">
        <v>0</v>
      </c>
      <c r="M2210" s="1"/>
      <c r="N2210" s="5">
        <f t="shared" si="70"/>
        <v>22519.670000000002</v>
      </c>
      <c r="O2210" s="6">
        <f t="shared" si="69"/>
        <v>16807.370000000003</v>
      </c>
      <c r="P2210" s="2">
        <v>30</v>
      </c>
      <c r="Q2210" s="2" t="s">
        <v>37</v>
      </c>
      <c r="R2210" s="2">
        <v>0</v>
      </c>
      <c r="S2210" s="2">
        <v>0</v>
      </c>
      <c r="T2210" s="2">
        <v>0</v>
      </c>
      <c r="U2210" s="2">
        <v>0</v>
      </c>
      <c r="V2210" s="2">
        <v>892.56</v>
      </c>
      <c r="W2210" s="2">
        <v>3032.4</v>
      </c>
      <c r="X2210" s="2">
        <v>0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2">
        <f>VLOOKUP(Tabla3[[#This Row],[Columna1]],Tabla5[#All],3,0)</f>
        <v>0</v>
      </c>
      <c r="AF2210" s="2">
        <v>0</v>
      </c>
      <c r="AG2210" s="2">
        <v>0</v>
      </c>
      <c r="AH2210" s="2">
        <v>0</v>
      </c>
      <c r="AI2210" s="2">
        <v>0</v>
      </c>
      <c r="AJ2210" s="2">
        <v>0</v>
      </c>
      <c r="AK2210" s="2">
        <f>VLOOKUP(Tabla3[[#This Row],[Columna1]],Tabla7[[ID]:[Monto neto de los bonos]],3,0)</f>
        <v>3032.4</v>
      </c>
      <c r="AL2210" s="2">
        <v>0</v>
      </c>
      <c r="AM2210" s="2">
        <v>0</v>
      </c>
      <c r="AN2210" s="2">
        <v>0</v>
      </c>
      <c r="AO2210" s="2">
        <v>0</v>
      </c>
      <c r="AP2210" s="2">
        <v>0</v>
      </c>
      <c r="AQ2210" s="2">
        <v>0</v>
      </c>
      <c r="AR2210" s="2">
        <v>0</v>
      </c>
      <c r="AS2210" s="2">
        <v>2923.12</v>
      </c>
      <c r="AT2210" s="2">
        <v>1948.74</v>
      </c>
      <c r="AU2210" s="2">
        <v>840.44</v>
      </c>
      <c r="AV2210" s="2">
        <v>0</v>
      </c>
      <c r="AW2210" s="1"/>
      <c r="AX2210" s="2" t="s">
        <v>422</v>
      </c>
      <c r="AY2210" s="8" t="s">
        <v>423</v>
      </c>
    </row>
    <row r="2211" spans="1:51" ht="13.15" customHeight="1" x14ac:dyDescent="0.25">
      <c r="A2211" s="7">
        <v>11945</v>
      </c>
      <c r="B2211" s="2" t="s">
        <v>4151</v>
      </c>
      <c r="C2211" s="2">
        <v>114803</v>
      </c>
      <c r="D2211" s="2" t="s">
        <v>188</v>
      </c>
      <c r="E2211" s="2" t="s">
        <v>205</v>
      </c>
      <c r="F2211" s="2" t="s">
        <v>193</v>
      </c>
      <c r="G2211" s="3">
        <v>41061</v>
      </c>
      <c r="H2211" s="1"/>
      <c r="I2211" s="2">
        <v>9717.6</v>
      </c>
      <c r="J2211" s="2">
        <v>4447.2349999999997</v>
      </c>
      <c r="K2211" s="2">
        <v>4447.2349999999997</v>
      </c>
      <c r="L2211" s="2">
        <v>2831.46</v>
      </c>
      <c r="M2211" s="1"/>
      <c r="N2211" s="5">
        <f t="shared" si="70"/>
        <v>26645.019999999997</v>
      </c>
      <c r="O2211" s="6">
        <f t="shared" si="69"/>
        <v>20294.319999999996</v>
      </c>
      <c r="P2211" s="2">
        <v>28</v>
      </c>
      <c r="Q2211" s="2" t="s">
        <v>37</v>
      </c>
      <c r="R2211" s="2">
        <v>0</v>
      </c>
      <c r="S2211" s="2">
        <v>0</v>
      </c>
      <c r="T2211" s="2">
        <v>0</v>
      </c>
      <c r="U2211" s="2">
        <v>0</v>
      </c>
      <c r="V2211" s="2">
        <v>833.82</v>
      </c>
      <c r="W2211" s="2">
        <v>1970.03</v>
      </c>
      <c r="X2211" s="2">
        <v>0</v>
      </c>
      <c r="Y2211" s="2">
        <v>2397.64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2">
        <f>VLOOKUP(Tabla3[[#This Row],[Columna1]],Tabla5[#All],3,0)</f>
        <v>0</v>
      </c>
      <c r="AF2211" s="2">
        <v>0</v>
      </c>
      <c r="AG2211" s="2">
        <v>0</v>
      </c>
      <c r="AH2211" s="2">
        <v>0</v>
      </c>
      <c r="AI2211" s="2">
        <v>0</v>
      </c>
      <c r="AJ2211" s="2">
        <v>0</v>
      </c>
      <c r="AK2211" s="2">
        <f>VLOOKUP(Tabla3[[#This Row],[Columna1]],Tabla7[[ID]:[Monto neto de los bonos]],3,0)</f>
        <v>1970.03</v>
      </c>
      <c r="AL2211" s="2">
        <v>0</v>
      </c>
      <c r="AM2211" s="2">
        <v>0</v>
      </c>
      <c r="AN2211" s="2">
        <v>0</v>
      </c>
      <c r="AO2211" s="2">
        <v>0</v>
      </c>
      <c r="AP2211" s="2">
        <v>0</v>
      </c>
      <c r="AQ2211" s="2">
        <v>0</v>
      </c>
      <c r="AR2211" s="2">
        <v>0</v>
      </c>
      <c r="AS2211" s="2">
        <v>3127.15</v>
      </c>
      <c r="AT2211" s="2">
        <v>2084.77</v>
      </c>
      <c r="AU2211" s="2">
        <v>1138.78</v>
      </c>
      <c r="AV2211" s="2">
        <v>0</v>
      </c>
      <c r="AW2211" s="1"/>
      <c r="AX2211" s="2" t="s">
        <v>422</v>
      </c>
      <c r="AY2211" s="8" t="s">
        <v>428</v>
      </c>
    </row>
    <row r="2212" spans="1:51" ht="13.15" customHeight="1" x14ac:dyDescent="0.25">
      <c r="A2212" s="7">
        <v>11310</v>
      </c>
      <c r="B2212" s="2" t="s">
        <v>4180</v>
      </c>
      <c r="C2212" s="2">
        <v>35603</v>
      </c>
      <c r="D2212" s="2" t="s">
        <v>188</v>
      </c>
      <c r="E2212" s="2" t="s">
        <v>205</v>
      </c>
      <c r="F2212" s="2" t="s">
        <v>217</v>
      </c>
      <c r="G2212" s="3">
        <v>35049</v>
      </c>
      <c r="H2212" s="1"/>
      <c r="I2212" s="2">
        <v>12173.71</v>
      </c>
      <c r="J2212" s="2">
        <v>4748.5950000000003</v>
      </c>
      <c r="K2212" s="2">
        <v>4748.5950000000003</v>
      </c>
      <c r="L2212" s="2">
        <v>5257.1</v>
      </c>
      <c r="M2212" s="1"/>
      <c r="N2212" s="5">
        <f t="shared" si="70"/>
        <v>38634.32</v>
      </c>
      <c r="O2212" s="6">
        <f t="shared" si="69"/>
        <v>29958.320000000003</v>
      </c>
      <c r="P2212" s="2">
        <v>30</v>
      </c>
      <c r="Q2212" s="2" t="s">
        <v>37</v>
      </c>
      <c r="R2212" s="2">
        <v>0</v>
      </c>
      <c r="S2212" s="2">
        <v>0</v>
      </c>
      <c r="T2212" s="2">
        <v>0</v>
      </c>
      <c r="U2212" s="2">
        <v>0</v>
      </c>
      <c r="V2212" s="2">
        <v>1040.2</v>
      </c>
      <c r="W2212" s="2">
        <v>2010.48</v>
      </c>
      <c r="X2212" s="2">
        <v>0</v>
      </c>
      <c r="Y2212" s="2">
        <v>2655.64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2">
        <f>VLOOKUP(Tabla3[[#This Row],[Columna1]],Tabla5[#All],3,0)</f>
        <v>0</v>
      </c>
      <c r="AF2212" s="2">
        <v>0</v>
      </c>
      <c r="AG2212" s="2">
        <v>6000</v>
      </c>
      <c r="AH2212" s="2">
        <v>0</v>
      </c>
      <c r="AI2212" s="2">
        <v>0</v>
      </c>
      <c r="AJ2212" s="2">
        <v>0</v>
      </c>
      <c r="AK2212" s="2">
        <f>VLOOKUP(Tabla3[[#This Row],[Columna1]],Tabla7[[ID]:[Monto neto de los bonos]],3,0)</f>
        <v>8010.48</v>
      </c>
      <c r="AL2212" s="2">
        <v>0</v>
      </c>
      <c r="AM2212" s="2">
        <v>0</v>
      </c>
      <c r="AN2212" s="2">
        <v>0</v>
      </c>
      <c r="AO2212" s="2">
        <v>0</v>
      </c>
      <c r="AP2212" s="2">
        <v>0</v>
      </c>
      <c r="AQ2212" s="2">
        <v>0</v>
      </c>
      <c r="AR2212" s="2">
        <v>0</v>
      </c>
      <c r="AS2212" s="2">
        <v>3579.92</v>
      </c>
      <c r="AT2212" s="2">
        <v>2796.8</v>
      </c>
      <c r="AU2212" s="2">
        <v>2299.2800000000002</v>
      </c>
      <c r="AV2212" s="2">
        <v>0</v>
      </c>
      <c r="AW2212" s="1"/>
      <c r="AX2212" s="2" t="s">
        <v>422</v>
      </c>
      <c r="AY2212" s="8" t="s">
        <v>428</v>
      </c>
    </row>
    <row r="2213" spans="1:51" ht="13.15" customHeight="1" x14ac:dyDescent="0.25">
      <c r="A2213" s="7">
        <v>13185</v>
      </c>
      <c r="B2213" s="2" t="s">
        <v>4126</v>
      </c>
      <c r="C2213" s="2">
        <v>100603</v>
      </c>
      <c r="D2213" s="2" t="s">
        <v>188</v>
      </c>
      <c r="E2213" s="2" t="s">
        <v>203</v>
      </c>
      <c r="F2213" s="2" t="s">
        <v>201</v>
      </c>
      <c r="G2213" s="3">
        <v>38434</v>
      </c>
      <c r="H2213" s="1"/>
      <c r="I2213" s="2">
        <v>11670.43</v>
      </c>
      <c r="J2213" s="2">
        <v>4294.8850000000002</v>
      </c>
      <c r="K2213" s="2">
        <v>4294.8850000000002</v>
      </c>
      <c r="L2213" s="2">
        <v>5973.23</v>
      </c>
      <c r="M2213" s="1"/>
      <c r="N2213" s="5">
        <f t="shared" si="70"/>
        <v>33205.93</v>
      </c>
      <c r="O2213" s="6">
        <f t="shared" si="69"/>
        <v>24632.78</v>
      </c>
      <c r="P2213" s="2">
        <v>30</v>
      </c>
      <c r="Q2213" s="2" t="s">
        <v>37</v>
      </c>
      <c r="R2213" s="2">
        <v>0</v>
      </c>
      <c r="S2213" s="2">
        <v>0</v>
      </c>
      <c r="T2213" s="2">
        <v>0</v>
      </c>
      <c r="U2213" s="2">
        <v>0</v>
      </c>
      <c r="V2213" s="2">
        <v>972.5</v>
      </c>
      <c r="W2213" s="2">
        <v>0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f>VLOOKUP(Tabla3[[#This Row],[Columna1]],Tabla5[#All],3,0)</f>
        <v>0</v>
      </c>
      <c r="AF2213" s="2">
        <v>0</v>
      </c>
      <c r="AG2213" s="2">
        <v>6000</v>
      </c>
      <c r="AH2213" s="2">
        <v>0</v>
      </c>
      <c r="AI2213" s="2">
        <v>0</v>
      </c>
      <c r="AJ2213" s="2">
        <v>0</v>
      </c>
      <c r="AK2213" s="2">
        <f>VLOOKUP(Tabla3[[#This Row],[Columna1]],Tabla7[[ID]:[Monto neto de los bonos]],3,0)</f>
        <v>6000</v>
      </c>
      <c r="AL2213" s="2">
        <v>0</v>
      </c>
      <c r="AM2213" s="2">
        <v>0</v>
      </c>
      <c r="AN2213" s="2">
        <v>0</v>
      </c>
      <c r="AO2213" s="2">
        <v>0</v>
      </c>
      <c r="AP2213" s="2">
        <v>0</v>
      </c>
      <c r="AQ2213" s="2">
        <v>0</v>
      </c>
      <c r="AR2213" s="2">
        <v>0</v>
      </c>
      <c r="AS2213" s="2">
        <v>3989.29</v>
      </c>
      <c r="AT2213" s="2">
        <v>2571.6799999999998</v>
      </c>
      <c r="AU2213" s="2">
        <v>2012.18</v>
      </c>
      <c r="AV2213" s="2">
        <v>0</v>
      </c>
      <c r="AW2213" s="1"/>
      <c r="AX2213" s="2" t="s">
        <v>422</v>
      </c>
      <c r="AY2213" s="8" t="s">
        <v>428</v>
      </c>
    </row>
    <row r="2214" spans="1:51" ht="13.15" customHeight="1" x14ac:dyDescent="0.25">
      <c r="A2214" s="7">
        <v>20990</v>
      </c>
      <c r="B2214" s="2" t="s">
        <v>1990</v>
      </c>
      <c r="C2214" s="2">
        <v>2313403</v>
      </c>
      <c r="D2214" s="2" t="s">
        <v>188</v>
      </c>
      <c r="E2214" s="2" t="s">
        <v>205</v>
      </c>
      <c r="F2214" s="2" t="s">
        <v>193</v>
      </c>
      <c r="G2214" s="3">
        <v>43070</v>
      </c>
      <c r="H2214" s="1"/>
      <c r="I2214" s="2">
        <v>9717.6</v>
      </c>
      <c r="J2214" s="2">
        <v>4447.2349999999997</v>
      </c>
      <c r="K2214" s="2">
        <v>4447.2349999999997</v>
      </c>
      <c r="L2214" s="2">
        <v>1580.51</v>
      </c>
      <c r="M2214" s="1"/>
      <c r="N2214" s="5">
        <f t="shared" si="70"/>
        <v>25453.629999999997</v>
      </c>
      <c r="O2214" s="6">
        <f t="shared" si="69"/>
        <v>19106.57</v>
      </c>
      <c r="P2214" s="2">
        <v>30</v>
      </c>
      <c r="Q2214" s="2" t="s">
        <v>37</v>
      </c>
      <c r="R2214" s="2">
        <v>0</v>
      </c>
      <c r="S2214" s="2">
        <v>0</v>
      </c>
      <c r="T2214" s="2">
        <v>0</v>
      </c>
      <c r="U2214" s="2">
        <v>0</v>
      </c>
      <c r="V2214" s="2">
        <v>893.38</v>
      </c>
      <c r="W2214" s="2">
        <v>1970.03</v>
      </c>
      <c r="X2214" s="2">
        <v>0</v>
      </c>
      <c r="Y2214" s="2">
        <v>2397.64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2">
        <f>VLOOKUP(Tabla3[[#This Row],[Columna1]],Tabla5[#All],3,0)</f>
        <v>0</v>
      </c>
      <c r="AF2214" s="2">
        <v>0</v>
      </c>
      <c r="AG2214" s="2">
        <v>0</v>
      </c>
      <c r="AH2214" s="2">
        <v>0</v>
      </c>
      <c r="AI2214" s="2">
        <v>0</v>
      </c>
      <c r="AJ2214" s="2">
        <v>0</v>
      </c>
      <c r="AK2214" s="2">
        <f>VLOOKUP(Tabla3[[#This Row],[Columna1]],Tabla7[[ID]:[Monto neto de los bonos]],3,0)</f>
        <v>1970.03</v>
      </c>
      <c r="AL2214" s="2">
        <v>0</v>
      </c>
      <c r="AM2214" s="2">
        <v>0</v>
      </c>
      <c r="AN2214" s="2">
        <v>0</v>
      </c>
      <c r="AO2214" s="2">
        <v>0</v>
      </c>
      <c r="AP2214" s="2">
        <v>0</v>
      </c>
      <c r="AQ2214" s="2">
        <v>0</v>
      </c>
      <c r="AR2214" s="2">
        <v>0</v>
      </c>
      <c r="AS2214" s="2">
        <v>3162.88</v>
      </c>
      <c r="AT2214" s="2">
        <v>2108.58</v>
      </c>
      <c r="AU2214" s="2">
        <v>1075.5999999999999</v>
      </c>
      <c r="AV2214" s="2">
        <v>0</v>
      </c>
      <c r="AW2214" s="1"/>
      <c r="AX2214" s="2" t="s">
        <v>422</v>
      </c>
      <c r="AY2214" s="8" t="s">
        <v>428</v>
      </c>
    </row>
    <row r="2215" spans="1:51" ht="13.15" customHeight="1" x14ac:dyDescent="0.25">
      <c r="A2215" s="7">
        <v>24724</v>
      </c>
      <c r="B2215" s="2" t="s">
        <v>4311</v>
      </c>
      <c r="C2215" s="2">
        <v>6164503</v>
      </c>
      <c r="D2215" s="2" t="s">
        <v>188</v>
      </c>
      <c r="E2215" s="2" t="s">
        <v>204</v>
      </c>
      <c r="F2215" s="2" t="s">
        <v>36</v>
      </c>
      <c r="G2215" s="3">
        <v>45705</v>
      </c>
      <c r="H2215" s="1"/>
      <c r="I2215" s="2">
        <v>13165.89</v>
      </c>
      <c r="J2215" s="2">
        <v>2789.65</v>
      </c>
      <c r="K2215" s="2">
        <v>2789.65</v>
      </c>
      <c r="L2215" s="2">
        <v>0</v>
      </c>
      <c r="M2215" s="1"/>
      <c r="N2215" s="5">
        <f t="shared" si="70"/>
        <v>18745.189999999999</v>
      </c>
      <c r="O2215" s="6">
        <f t="shared" si="69"/>
        <v>15631.649999999998</v>
      </c>
      <c r="P2215" s="2">
        <v>30</v>
      </c>
      <c r="Q2215" s="2" t="s">
        <v>37</v>
      </c>
      <c r="R2215" s="2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f>VLOOKUP(Tabla3[[#This Row],[Columna1]],Tabla5[#All],3,0)</f>
        <v>0</v>
      </c>
      <c r="AF2215" s="2">
        <v>0</v>
      </c>
      <c r="AG2215" s="2">
        <v>0</v>
      </c>
      <c r="AH2215" s="2">
        <v>0</v>
      </c>
      <c r="AI2215" s="2">
        <v>0</v>
      </c>
      <c r="AJ2215" s="2">
        <v>0</v>
      </c>
      <c r="AK2215" s="2">
        <f>VLOOKUP(Tabla3[[#This Row],[Columna1]],Tabla7[[ID]:[Monto neto de los bonos]],3,0)</f>
        <v>0</v>
      </c>
      <c r="AL2215" s="2">
        <v>0</v>
      </c>
      <c r="AM2215" s="2">
        <v>0</v>
      </c>
      <c r="AN2215" s="2">
        <v>0</v>
      </c>
      <c r="AO2215" s="2">
        <v>0</v>
      </c>
      <c r="AP2215" s="2">
        <v>0</v>
      </c>
      <c r="AQ2215" s="2">
        <v>0</v>
      </c>
      <c r="AR2215" s="2">
        <v>0</v>
      </c>
      <c r="AS2215" s="2">
        <v>0</v>
      </c>
      <c r="AT2215" s="2">
        <v>1874.52</v>
      </c>
      <c r="AU2215" s="2">
        <v>1239.02</v>
      </c>
      <c r="AV2215" s="2">
        <v>0</v>
      </c>
      <c r="AW2215" s="1"/>
      <c r="AX2215" s="2" t="s">
        <v>422</v>
      </c>
      <c r="AY2215" s="8" t="s">
        <v>423</v>
      </c>
    </row>
    <row r="2216" spans="1:51" ht="13.15" customHeight="1" x14ac:dyDescent="0.25">
      <c r="A2216" s="7">
        <v>21844</v>
      </c>
      <c r="B2216" s="2" t="s">
        <v>1991</v>
      </c>
      <c r="C2216" s="2">
        <v>3295203</v>
      </c>
      <c r="D2216" s="2" t="s">
        <v>188</v>
      </c>
      <c r="E2216" s="2" t="s">
        <v>255</v>
      </c>
      <c r="F2216" s="2" t="s">
        <v>212</v>
      </c>
      <c r="G2216" s="3">
        <v>43511</v>
      </c>
      <c r="H2216" s="1"/>
      <c r="I2216" s="2">
        <v>8947.52</v>
      </c>
      <c r="J2216" s="2">
        <v>4838.1850000000004</v>
      </c>
      <c r="K2216" s="2">
        <v>4838.1850000000004</v>
      </c>
      <c r="L2216" s="2">
        <v>1265.01</v>
      </c>
      <c r="M2216" s="1"/>
      <c r="N2216" s="5">
        <f t="shared" si="70"/>
        <v>25353.82</v>
      </c>
      <c r="O2216" s="6">
        <f t="shared" si="69"/>
        <v>22283.14</v>
      </c>
      <c r="P2216" s="2">
        <v>30</v>
      </c>
      <c r="Q2216" s="2" t="s">
        <v>37</v>
      </c>
      <c r="R2216" s="2">
        <v>0</v>
      </c>
      <c r="S2216" s="2">
        <v>0</v>
      </c>
      <c r="T2216" s="2">
        <v>0</v>
      </c>
      <c r="U2216" s="2">
        <v>0</v>
      </c>
      <c r="V2216" s="2">
        <v>1241.5999999999999</v>
      </c>
      <c r="W2216" s="2">
        <v>0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4223.32</v>
      </c>
      <c r="AE2216" s="2">
        <f>VLOOKUP(Tabla3[[#This Row],[Columna1]],Tabla5[#All],3,0)</f>
        <v>4223.32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>
        <f>VLOOKUP(Tabla3[[#This Row],[Columna1]],Tabla7[[ID]:[Monto neto de los bonos]],3,0)</f>
        <v>0</v>
      </c>
      <c r="AL2216" s="2">
        <v>0</v>
      </c>
      <c r="AM2216" s="2">
        <v>0</v>
      </c>
      <c r="AN2216" s="2">
        <v>0</v>
      </c>
      <c r="AO2216" s="2">
        <v>0</v>
      </c>
      <c r="AP2216" s="2">
        <v>0</v>
      </c>
      <c r="AQ2216" s="2">
        <v>0</v>
      </c>
      <c r="AR2216" s="2">
        <v>0</v>
      </c>
      <c r="AS2216" s="2">
        <v>0</v>
      </c>
      <c r="AT2216" s="2">
        <v>2113.06</v>
      </c>
      <c r="AU2216" s="2">
        <v>957.62</v>
      </c>
      <c r="AV2216" s="2">
        <v>0</v>
      </c>
      <c r="AW2216" s="1"/>
      <c r="AX2216" s="2" t="s">
        <v>422</v>
      </c>
      <c r="AY2216" s="8" t="s">
        <v>423</v>
      </c>
    </row>
    <row r="2217" spans="1:51" ht="13.15" customHeight="1" x14ac:dyDescent="0.25">
      <c r="A2217" s="7">
        <v>19481</v>
      </c>
      <c r="B2217" s="2" t="s">
        <v>4460</v>
      </c>
      <c r="C2217" s="2">
        <v>534503</v>
      </c>
      <c r="D2217" s="2" t="s">
        <v>188</v>
      </c>
      <c r="E2217" s="2" t="s">
        <v>202</v>
      </c>
      <c r="F2217" s="2" t="s">
        <v>193</v>
      </c>
      <c r="G2217" s="3">
        <v>42391</v>
      </c>
      <c r="H2217" s="1"/>
      <c r="I2217" s="2">
        <v>9717.6</v>
      </c>
      <c r="J2217" s="2">
        <v>4447.2349999999997</v>
      </c>
      <c r="K2217" s="2">
        <v>4447.2349999999997</v>
      </c>
      <c r="L2217" s="2">
        <v>1505.23</v>
      </c>
      <c r="M2217" s="1"/>
      <c r="N2217" s="5">
        <f t="shared" si="70"/>
        <v>25378.35</v>
      </c>
      <c r="O2217" s="6">
        <f t="shared" si="69"/>
        <v>19062.149999999994</v>
      </c>
      <c r="P2217" s="2">
        <v>30</v>
      </c>
      <c r="Q2217" s="2" t="s">
        <v>37</v>
      </c>
      <c r="R2217" s="2">
        <v>0</v>
      </c>
      <c r="S2217" s="2">
        <v>0</v>
      </c>
      <c r="T2217" s="2">
        <v>0</v>
      </c>
      <c r="U2217" s="2">
        <v>0</v>
      </c>
      <c r="V2217" s="2">
        <v>893.38</v>
      </c>
      <c r="W2217" s="2">
        <v>1970.03</v>
      </c>
      <c r="X2217" s="2">
        <v>0</v>
      </c>
      <c r="Y2217" s="2">
        <v>2397.64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f>VLOOKUP(Tabla3[[#This Row],[Columna1]],Tabla5[#All],3,0)</f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>
        <f>VLOOKUP(Tabla3[[#This Row],[Columna1]],Tabla7[[ID]:[Monto neto de los bonos]],3,0)</f>
        <v>7061.33</v>
      </c>
      <c r="AL2217" s="2">
        <v>0</v>
      </c>
      <c r="AM2217" s="2">
        <v>0</v>
      </c>
      <c r="AN2217" s="2">
        <v>1270</v>
      </c>
      <c r="AO2217" s="2">
        <v>0</v>
      </c>
      <c r="AP2217" s="2">
        <v>0</v>
      </c>
      <c r="AQ2217" s="2">
        <v>0</v>
      </c>
      <c r="AR2217" s="2">
        <v>0</v>
      </c>
      <c r="AS2217" s="2">
        <v>3151.58</v>
      </c>
      <c r="AT2217" s="2">
        <v>2101.06</v>
      </c>
      <c r="AU2217" s="2">
        <v>1063.56</v>
      </c>
      <c r="AV2217" s="2">
        <v>0</v>
      </c>
      <c r="AW2217" s="1"/>
      <c r="AX2217" s="2" t="s">
        <v>422</v>
      </c>
      <c r="AY2217" s="8" t="s">
        <v>428</v>
      </c>
    </row>
    <row r="2218" spans="1:51" ht="13.15" customHeight="1" x14ac:dyDescent="0.25">
      <c r="A2218" s="7">
        <v>22262</v>
      </c>
      <c r="B2218" s="2" t="s">
        <v>1992</v>
      </c>
      <c r="C2218" s="2">
        <v>3929203</v>
      </c>
      <c r="D2218" s="2" t="s">
        <v>188</v>
      </c>
      <c r="E2218" s="2" t="s">
        <v>202</v>
      </c>
      <c r="F2218" s="2" t="s">
        <v>193</v>
      </c>
      <c r="G2218" s="3">
        <v>43815</v>
      </c>
      <c r="H2218" s="1"/>
      <c r="I2218" s="2">
        <v>9717.6</v>
      </c>
      <c r="J2218" s="2">
        <v>4447.2349999999997</v>
      </c>
      <c r="K2218" s="2">
        <v>4447.2349999999997</v>
      </c>
      <c r="L2218" s="2">
        <v>1809.52</v>
      </c>
      <c r="M2218" s="1"/>
      <c r="N2218" s="5">
        <f t="shared" si="70"/>
        <v>25682.639999999999</v>
      </c>
      <c r="O2218" s="6">
        <f t="shared" si="69"/>
        <v>19241.699999999997</v>
      </c>
      <c r="P2218" s="2">
        <v>30</v>
      </c>
      <c r="Q2218" s="2" t="s">
        <v>37</v>
      </c>
      <c r="R2218" s="2">
        <v>0</v>
      </c>
      <c r="S2218" s="2">
        <v>0</v>
      </c>
      <c r="T2218" s="2">
        <v>0</v>
      </c>
      <c r="U2218" s="2">
        <v>0</v>
      </c>
      <c r="V2218" s="2">
        <v>893.38</v>
      </c>
      <c r="W2218" s="2">
        <v>1970.03</v>
      </c>
      <c r="X2218" s="2">
        <v>0</v>
      </c>
      <c r="Y2218" s="2">
        <v>2397.64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f>VLOOKUP(Tabla3[[#This Row],[Columna1]],Tabla5[#All],3,0)</f>
        <v>0</v>
      </c>
      <c r="AF2218" s="2">
        <v>0</v>
      </c>
      <c r="AG2218" s="2">
        <v>0</v>
      </c>
      <c r="AH2218" s="2">
        <v>0</v>
      </c>
      <c r="AI2218" s="2">
        <v>0</v>
      </c>
      <c r="AJ2218" s="2">
        <v>0</v>
      </c>
      <c r="AK2218" s="2">
        <f>VLOOKUP(Tabla3[[#This Row],[Columna1]],Tabla7[[ID]:[Monto neto de los bonos]],3,0)</f>
        <v>1970.03</v>
      </c>
      <c r="AL2218" s="2">
        <v>0</v>
      </c>
      <c r="AM2218" s="2">
        <v>0</v>
      </c>
      <c r="AN2218" s="2">
        <v>0</v>
      </c>
      <c r="AO2218" s="2">
        <v>0</v>
      </c>
      <c r="AP2218" s="2">
        <v>0</v>
      </c>
      <c r="AQ2218" s="2">
        <v>0</v>
      </c>
      <c r="AR2218" s="2">
        <v>0</v>
      </c>
      <c r="AS2218" s="2">
        <v>3197.22</v>
      </c>
      <c r="AT2218" s="2">
        <v>2131.48</v>
      </c>
      <c r="AU2218" s="2">
        <v>1112.24</v>
      </c>
      <c r="AV2218" s="2">
        <v>0</v>
      </c>
      <c r="AW2218" s="1"/>
      <c r="AX2218" s="2" t="s">
        <v>422</v>
      </c>
      <c r="AY2218" s="8" t="s">
        <v>428</v>
      </c>
    </row>
    <row r="2219" spans="1:51" ht="13.15" customHeight="1" x14ac:dyDescent="0.25">
      <c r="A2219" s="7">
        <v>22263</v>
      </c>
      <c r="B2219" s="2" t="s">
        <v>4434</v>
      </c>
      <c r="C2219" s="2">
        <v>3931203</v>
      </c>
      <c r="D2219" s="2" t="s">
        <v>188</v>
      </c>
      <c r="E2219" s="2" t="s">
        <v>202</v>
      </c>
      <c r="F2219" s="2" t="s">
        <v>193</v>
      </c>
      <c r="G2219" s="3">
        <v>43815</v>
      </c>
      <c r="H2219" s="1"/>
      <c r="I2219" s="2">
        <v>9717.6</v>
      </c>
      <c r="J2219" s="2">
        <v>4447.2349999999997</v>
      </c>
      <c r="K2219" s="2">
        <v>4447.2349999999997</v>
      </c>
      <c r="L2219" s="2">
        <v>1809.52</v>
      </c>
      <c r="M2219" s="1"/>
      <c r="N2219" s="5">
        <f t="shared" si="70"/>
        <v>25682.639999999999</v>
      </c>
      <c r="O2219" s="6">
        <f t="shared" si="69"/>
        <v>19241.699999999997</v>
      </c>
      <c r="P2219" s="2">
        <v>30</v>
      </c>
      <c r="Q2219" s="2" t="s">
        <v>37</v>
      </c>
      <c r="R2219" s="2">
        <v>0</v>
      </c>
      <c r="S2219" s="2">
        <v>0</v>
      </c>
      <c r="T2219" s="2">
        <v>0</v>
      </c>
      <c r="U2219" s="2">
        <v>0</v>
      </c>
      <c r="V2219" s="2">
        <v>893.38</v>
      </c>
      <c r="W2219" s="2">
        <v>1970.03</v>
      </c>
      <c r="X2219" s="2">
        <v>0</v>
      </c>
      <c r="Y2219" s="2">
        <v>2397.64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2">
        <f>VLOOKUP(Tabla3[[#This Row],[Columna1]],Tabla5[#All],3,0)</f>
        <v>0</v>
      </c>
      <c r="AF2219" s="2">
        <v>0</v>
      </c>
      <c r="AG2219" s="2">
        <v>0</v>
      </c>
      <c r="AH2219" s="2">
        <v>0</v>
      </c>
      <c r="AI2219" s="2">
        <v>0</v>
      </c>
      <c r="AJ2219" s="2">
        <v>0</v>
      </c>
      <c r="AK2219" s="2">
        <f>VLOOKUP(Tabla3[[#This Row],[Columna1]],Tabla7[[ID]:[Monto neto de los bonos]],3,0)</f>
        <v>1970.03</v>
      </c>
      <c r="AL2219" s="2">
        <v>0</v>
      </c>
      <c r="AM2219" s="2">
        <v>0</v>
      </c>
      <c r="AN2219" s="2">
        <v>0</v>
      </c>
      <c r="AO2219" s="2">
        <v>0</v>
      </c>
      <c r="AP2219" s="2">
        <v>0</v>
      </c>
      <c r="AQ2219" s="2">
        <v>0</v>
      </c>
      <c r="AR2219" s="2">
        <v>0</v>
      </c>
      <c r="AS2219" s="2">
        <v>3197.22</v>
      </c>
      <c r="AT2219" s="2">
        <v>2131.48</v>
      </c>
      <c r="AU2219" s="2">
        <v>1112.24</v>
      </c>
      <c r="AV2219" s="2">
        <v>0</v>
      </c>
      <c r="AW2219" s="1"/>
      <c r="AX2219" s="2" t="s">
        <v>422</v>
      </c>
      <c r="AY2219" s="8" t="s">
        <v>428</v>
      </c>
    </row>
    <row r="2220" spans="1:51" ht="13.15" customHeight="1" x14ac:dyDescent="0.25">
      <c r="A2220" s="7">
        <v>20268</v>
      </c>
      <c r="B2220" s="2" t="s">
        <v>1993</v>
      </c>
      <c r="C2220" s="2">
        <v>1593203</v>
      </c>
      <c r="D2220" s="2" t="s">
        <v>188</v>
      </c>
      <c r="E2220" s="2" t="s">
        <v>249</v>
      </c>
      <c r="F2220" s="2" t="s">
        <v>36</v>
      </c>
      <c r="G2220" s="3">
        <v>42697</v>
      </c>
      <c r="H2220" s="1"/>
      <c r="I2220" s="2">
        <v>13165.89</v>
      </c>
      <c r="J2220" s="2">
        <v>2789.65</v>
      </c>
      <c r="K2220" s="2">
        <v>2789.65</v>
      </c>
      <c r="L2220" s="2">
        <v>1487.68</v>
      </c>
      <c r="M2220" s="1"/>
      <c r="N2220" s="5">
        <f t="shared" si="70"/>
        <v>22861.46</v>
      </c>
      <c r="O2220" s="6">
        <f t="shared" si="69"/>
        <v>18962.420000000002</v>
      </c>
      <c r="P2220" s="2">
        <v>30</v>
      </c>
      <c r="Q2220" s="2" t="s">
        <v>37</v>
      </c>
      <c r="R2220" s="2">
        <v>0</v>
      </c>
      <c r="S2220" s="2">
        <v>0</v>
      </c>
      <c r="T2220" s="2">
        <v>0</v>
      </c>
      <c r="U2220" s="2">
        <v>0</v>
      </c>
      <c r="V2220" s="2">
        <v>1249.68</v>
      </c>
      <c r="W2220" s="2">
        <v>0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1378.91</v>
      </c>
      <c r="AE2220" s="2">
        <f>VLOOKUP(Tabla3[[#This Row],[Columna1]],Tabla5[#All],3,0)</f>
        <v>1378.91</v>
      </c>
      <c r="AF2220" s="2">
        <v>0</v>
      </c>
      <c r="AG2220" s="2">
        <v>0</v>
      </c>
      <c r="AH2220" s="2">
        <v>0</v>
      </c>
      <c r="AI2220" s="2">
        <v>0</v>
      </c>
      <c r="AJ2220" s="2">
        <v>0</v>
      </c>
      <c r="AK2220" s="2">
        <f>VLOOKUP(Tabla3[[#This Row],[Columna1]],Tabla7[[ID]:[Monto neto de los bonos]],3,0)</f>
        <v>0</v>
      </c>
      <c r="AL2220" s="2">
        <v>0</v>
      </c>
      <c r="AM2220" s="2">
        <v>0</v>
      </c>
      <c r="AN2220" s="2">
        <v>0</v>
      </c>
      <c r="AO2220" s="2">
        <v>0</v>
      </c>
      <c r="AP2220" s="2">
        <v>0</v>
      </c>
      <c r="AQ2220" s="2">
        <v>0</v>
      </c>
      <c r="AR2220" s="2">
        <v>0</v>
      </c>
      <c r="AS2220" s="2">
        <v>0</v>
      </c>
      <c r="AT2220" s="2">
        <v>2148.2399999999998</v>
      </c>
      <c r="AU2220" s="2">
        <v>1750.8</v>
      </c>
      <c r="AV2220" s="2">
        <v>0</v>
      </c>
      <c r="AW2220" s="1"/>
      <c r="AX2220" s="2" t="s">
        <v>422</v>
      </c>
      <c r="AY2220" s="8" t="s">
        <v>423</v>
      </c>
    </row>
    <row r="2221" spans="1:51" ht="13.15" customHeight="1" x14ac:dyDescent="0.25">
      <c r="A2221" s="7">
        <v>92324</v>
      </c>
      <c r="B2221" s="2" t="s">
        <v>1994</v>
      </c>
      <c r="C2221" s="2">
        <v>404703</v>
      </c>
      <c r="D2221" s="2" t="s">
        <v>188</v>
      </c>
      <c r="E2221" s="2" t="s">
        <v>190</v>
      </c>
      <c r="F2221" s="2" t="s">
        <v>216</v>
      </c>
      <c r="G2221" s="3">
        <v>41944</v>
      </c>
      <c r="H2221" s="1"/>
      <c r="I2221" s="2">
        <v>11612.32</v>
      </c>
      <c r="J2221" s="2">
        <v>4273.5050000000001</v>
      </c>
      <c r="K2221" s="2">
        <v>4273.5050000000001</v>
      </c>
      <c r="L2221" s="2">
        <v>3273.45</v>
      </c>
      <c r="M2221" s="1"/>
      <c r="N2221" s="5">
        <f t="shared" si="70"/>
        <v>30847.230000000003</v>
      </c>
      <c r="O2221" s="6">
        <f t="shared" si="69"/>
        <v>23006.95</v>
      </c>
      <c r="P2221" s="2">
        <v>30</v>
      </c>
      <c r="Q2221" s="2" t="s">
        <v>37</v>
      </c>
      <c r="R2221" s="2">
        <v>0</v>
      </c>
      <c r="S2221" s="2">
        <v>0</v>
      </c>
      <c r="T2221" s="2">
        <v>0</v>
      </c>
      <c r="U2221" s="2">
        <v>0</v>
      </c>
      <c r="V2221" s="2">
        <v>967.66</v>
      </c>
      <c r="W2221" s="2">
        <v>3032.4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3414.39</v>
      </c>
      <c r="AE2221" s="2">
        <f>VLOOKUP(Tabla3[[#This Row],[Columna1]],Tabla5[#All],3,0)</f>
        <v>3414.39</v>
      </c>
      <c r="AF2221" s="2">
        <v>0</v>
      </c>
      <c r="AG2221" s="2">
        <v>0</v>
      </c>
      <c r="AH2221" s="2">
        <v>0</v>
      </c>
      <c r="AI2221" s="2">
        <v>0</v>
      </c>
      <c r="AJ2221" s="2">
        <v>0</v>
      </c>
      <c r="AK2221" s="2">
        <f>VLOOKUP(Tabla3[[#This Row],[Columna1]],Tabla7[[ID]:[Monto neto de los bonos]],3,0)</f>
        <v>3032.4</v>
      </c>
      <c r="AL2221" s="2">
        <v>1287.07</v>
      </c>
      <c r="AM2221" s="2">
        <v>0</v>
      </c>
      <c r="AN2221" s="2">
        <v>0</v>
      </c>
      <c r="AO2221" s="2">
        <v>0</v>
      </c>
      <c r="AP2221" s="2">
        <v>0</v>
      </c>
      <c r="AQ2221" s="4">
        <v>1496.68</v>
      </c>
      <c r="AR2221" s="2">
        <v>0</v>
      </c>
      <c r="AS2221" s="2">
        <v>3660.06</v>
      </c>
      <c r="AT2221" s="2">
        <v>2440.04</v>
      </c>
      <c r="AU2221" s="2">
        <v>1740.18</v>
      </c>
      <c r="AV2221" s="2">
        <v>0</v>
      </c>
      <c r="AW2221" s="1"/>
      <c r="AX2221" s="2" t="s">
        <v>422</v>
      </c>
      <c r="AY2221" s="8" t="s">
        <v>423</v>
      </c>
    </row>
    <row r="2222" spans="1:51" ht="13.15" customHeight="1" x14ac:dyDescent="0.25">
      <c r="A2222" s="7">
        <v>22779</v>
      </c>
      <c r="B2222" s="2" t="s">
        <v>4328</v>
      </c>
      <c r="C2222" s="2">
        <v>4685203</v>
      </c>
      <c r="D2222" s="2" t="s">
        <v>188</v>
      </c>
      <c r="E2222" s="2" t="s">
        <v>211</v>
      </c>
      <c r="F2222" s="2" t="s">
        <v>60</v>
      </c>
      <c r="G2222" s="3">
        <v>44256</v>
      </c>
      <c r="H2222" s="1"/>
      <c r="I2222" s="2">
        <v>14709.55</v>
      </c>
      <c r="J2222" s="2">
        <v>2709.165</v>
      </c>
      <c r="K2222" s="2">
        <v>2709.165</v>
      </c>
      <c r="L2222" s="2">
        <v>0</v>
      </c>
      <c r="M2222" s="1"/>
      <c r="N2222" s="5">
        <f t="shared" si="70"/>
        <v>28565.72</v>
      </c>
      <c r="O2222" s="6">
        <f t="shared" si="69"/>
        <v>25037.280000000002</v>
      </c>
      <c r="P2222" s="2">
        <v>30</v>
      </c>
      <c r="Q2222" s="2" t="s">
        <v>37</v>
      </c>
      <c r="R2222" s="2">
        <v>0</v>
      </c>
      <c r="S2222" s="2">
        <v>0</v>
      </c>
      <c r="T2222" s="2">
        <v>0</v>
      </c>
      <c r="U2222" s="2">
        <v>0</v>
      </c>
      <c r="V2222" s="2">
        <v>0</v>
      </c>
      <c r="W2222" s="2">
        <v>0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8437.84</v>
      </c>
      <c r="AE2222" s="2">
        <f>VLOOKUP(Tabla3[[#This Row],[Columna1]],Tabla5[#All],3,0)</f>
        <v>8437.84</v>
      </c>
      <c r="AF2222" s="2">
        <v>0</v>
      </c>
      <c r="AG2222" s="2">
        <v>0</v>
      </c>
      <c r="AH2222" s="2">
        <v>0</v>
      </c>
      <c r="AI2222" s="2">
        <v>0</v>
      </c>
      <c r="AJ2222" s="2">
        <v>0</v>
      </c>
      <c r="AK2222" s="2">
        <f>VLOOKUP(Tabla3[[#This Row],[Columna1]],Tabla7[[ID]:[Monto neto de los bonos]],3,0)</f>
        <v>0</v>
      </c>
      <c r="AL2222" s="2">
        <v>0</v>
      </c>
      <c r="AM2222" s="2">
        <v>0</v>
      </c>
      <c r="AN2222" s="2">
        <v>0</v>
      </c>
      <c r="AO2222" s="2">
        <v>0</v>
      </c>
      <c r="AP2222" s="2">
        <v>0</v>
      </c>
      <c r="AQ2222" s="2">
        <v>0</v>
      </c>
      <c r="AR2222" s="2">
        <v>0</v>
      </c>
      <c r="AS2222" s="2">
        <v>0</v>
      </c>
      <c r="AT2222" s="2">
        <v>2012.78</v>
      </c>
      <c r="AU2222" s="2">
        <v>1515.66</v>
      </c>
      <c r="AV2222" s="2">
        <v>0</v>
      </c>
      <c r="AW2222" s="1"/>
      <c r="AX2222" s="2" t="s">
        <v>422</v>
      </c>
      <c r="AY2222" s="8" t="s">
        <v>423</v>
      </c>
    </row>
    <row r="2223" spans="1:51" ht="13.15" customHeight="1" x14ac:dyDescent="0.25">
      <c r="A2223" s="7">
        <v>22886</v>
      </c>
      <c r="B2223" s="2" t="s">
        <v>4419</v>
      </c>
      <c r="C2223" s="2">
        <v>4774303</v>
      </c>
      <c r="D2223" s="2" t="s">
        <v>188</v>
      </c>
      <c r="E2223" s="2" t="s">
        <v>202</v>
      </c>
      <c r="F2223" s="2" t="s">
        <v>201</v>
      </c>
      <c r="G2223" s="3">
        <v>44181</v>
      </c>
      <c r="H2223" s="1"/>
      <c r="I2223" s="2">
        <v>11670.43</v>
      </c>
      <c r="J2223" s="2">
        <v>4294.8850000000002</v>
      </c>
      <c r="K2223" s="2">
        <v>4294.8850000000002</v>
      </c>
      <c r="L2223" s="2">
        <v>0</v>
      </c>
      <c r="M2223" s="1"/>
      <c r="N2223" s="5">
        <f t="shared" si="70"/>
        <v>25586.46</v>
      </c>
      <c r="O2223" s="6">
        <f t="shared" si="69"/>
        <v>19130.499999999996</v>
      </c>
      <c r="P2223" s="2">
        <v>30</v>
      </c>
      <c r="Q2223" s="2" t="s">
        <v>37</v>
      </c>
      <c r="R2223" s="2">
        <v>0</v>
      </c>
      <c r="S2223" s="2">
        <v>0</v>
      </c>
      <c r="T2223" s="2">
        <v>0</v>
      </c>
      <c r="U2223" s="2">
        <v>0</v>
      </c>
      <c r="V2223" s="2">
        <v>972.5</v>
      </c>
      <c r="W2223" s="2">
        <v>1803.57</v>
      </c>
      <c r="X2223" s="2">
        <v>0</v>
      </c>
      <c r="Y2223" s="2">
        <v>2550.19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2">
        <f>VLOOKUP(Tabla3[[#This Row],[Columna1]],Tabla5[#All],3,0)</f>
        <v>0</v>
      </c>
      <c r="AF2223" s="2">
        <v>0</v>
      </c>
      <c r="AG2223" s="2">
        <v>0</v>
      </c>
      <c r="AH2223" s="2">
        <v>0</v>
      </c>
      <c r="AI2223" s="2">
        <v>0</v>
      </c>
      <c r="AJ2223" s="2">
        <v>0</v>
      </c>
      <c r="AK2223" s="2">
        <f>VLOOKUP(Tabla3[[#This Row],[Columna1]],Tabla7[[ID]:[Monto neto de los bonos]],3,0)</f>
        <v>1803.57</v>
      </c>
      <c r="AL2223" s="2">
        <v>0</v>
      </c>
      <c r="AM2223" s="2">
        <v>0</v>
      </c>
      <c r="AN2223" s="2">
        <v>0</v>
      </c>
      <c r="AO2223" s="2">
        <v>0</v>
      </c>
      <c r="AP2223" s="2">
        <v>0</v>
      </c>
      <c r="AQ2223" s="2">
        <v>0</v>
      </c>
      <c r="AR2223" s="2">
        <v>0</v>
      </c>
      <c r="AS2223" s="2">
        <v>3184.9</v>
      </c>
      <c r="AT2223" s="2">
        <v>2123.2600000000002</v>
      </c>
      <c r="AU2223" s="2">
        <v>1147.8</v>
      </c>
      <c r="AV2223" s="2">
        <v>0</v>
      </c>
      <c r="AW2223" s="1"/>
      <c r="AX2223" s="2" t="s">
        <v>422</v>
      </c>
      <c r="AY2223" s="8" t="s">
        <v>428</v>
      </c>
    </row>
    <row r="2224" spans="1:51" ht="13.15" customHeight="1" x14ac:dyDescent="0.25">
      <c r="A2224" s="7">
        <v>12172</v>
      </c>
      <c r="B2224" s="2" t="s">
        <v>1995</v>
      </c>
      <c r="C2224" s="2">
        <v>71703</v>
      </c>
      <c r="D2224" s="2" t="s">
        <v>188</v>
      </c>
      <c r="E2224" s="2" t="s">
        <v>214</v>
      </c>
      <c r="F2224" s="2" t="s">
        <v>217</v>
      </c>
      <c r="G2224" s="3">
        <v>37408</v>
      </c>
      <c r="H2224" s="1"/>
      <c r="I2224" s="2">
        <v>12173.71</v>
      </c>
      <c r="J2224" s="2">
        <v>4748.5950000000003</v>
      </c>
      <c r="K2224" s="2">
        <v>4748.5950000000003</v>
      </c>
      <c r="L2224" s="2">
        <v>5869.65</v>
      </c>
      <c r="M2224" s="1"/>
      <c r="N2224" s="5">
        <f t="shared" si="70"/>
        <v>40427.850000000006</v>
      </c>
      <c r="O2224" s="6">
        <f t="shared" si="69"/>
        <v>29995.15</v>
      </c>
      <c r="P2224" s="2">
        <v>30</v>
      </c>
      <c r="Q2224" s="2" t="s">
        <v>37</v>
      </c>
      <c r="R2224" s="2">
        <v>0</v>
      </c>
      <c r="S2224" s="2">
        <v>0</v>
      </c>
      <c r="T2224" s="2">
        <v>0</v>
      </c>
      <c r="U2224" s="2">
        <v>0</v>
      </c>
      <c r="V2224" s="2">
        <v>1040.2</v>
      </c>
      <c r="W2224" s="2">
        <v>2010.48</v>
      </c>
      <c r="X2224" s="2">
        <v>0</v>
      </c>
      <c r="Y2224" s="2">
        <v>3836.62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2">
        <f>VLOOKUP(Tabla3[[#This Row],[Columna1]],Tabla5[#All],3,0)</f>
        <v>0</v>
      </c>
      <c r="AF2224" s="2">
        <v>0</v>
      </c>
      <c r="AG2224" s="2">
        <v>6000</v>
      </c>
      <c r="AH2224" s="2">
        <v>0</v>
      </c>
      <c r="AI2224" s="2">
        <v>0</v>
      </c>
      <c r="AJ2224" s="2">
        <v>0</v>
      </c>
      <c r="AK2224" s="2">
        <f>VLOOKUP(Tabla3[[#This Row],[Columna1]],Tabla7[[ID]:[Monto neto de los bonos]],3,0)</f>
        <v>8010.48</v>
      </c>
      <c r="AL2224" s="2">
        <v>0</v>
      </c>
      <c r="AM2224" s="2">
        <v>0</v>
      </c>
      <c r="AN2224" s="2">
        <v>0</v>
      </c>
      <c r="AO2224" s="2">
        <v>0</v>
      </c>
      <c r="AP2224" s="2">
        <v>0</v>
      </c>
      <c r="AQ2224" s="2">
        <v>0</v>
      </c>
      <c r="AR2224" s="2">
        <v>0</v>
      </c>
      <c r="AS2224" s="2">
        <v>5144.5200000000004</v>
      </c>
      <c r="AT2224" s="2">
        <v>2858.06</v>
      </c>
      <c r="AU2224" s="2">
        <v>2430.12</v>
      </c>
      <c r="AV2224" s="2">
        <v>0</v>
      </c>
      <c r="AW2224" s="1"/>
      <c r="AX2224" s="2" t="s">
        <v>422</v>
      </c>
      <c r="AY2224" s="8" t="s">
        <v>428</v>
      </c>
    </row>
    <row r="2225" spans="1:51" ht="13.15" customHeight="1" x14ac:dyDescent="0.25">
      <c r="A2225" s="7">
        <v>24894</v>
      </c>
      <c r="B2225" s="2" t="s">
        <v>1996</v>
      </c>
      <c r="C2225" s="2">
        <v>6291703</v>
      </c>
      <c r="D2225" s="2" t="s">
        <v>188</v>
      </c>
      <c r="E2225" s="2" t="s">
        <v>202</v>
      </c>
      <c r="F2225" s="2" t="s">
        <v>193</v>
      </c>
      <c r="G2225" s="3">
        <v>45338</v>
      </c>
      <c r="H2225" s="1"/>
      <c r="I2225" s="2">
        <v>9717.6</v>
      </c>
      <c r="J2225" s="2">
        <v>4447.2349999999997</v>
      </c>
      <c r="K2225" s="2">
        <v>4447.2349999999997</v>
      </c>
      <c r="L2225" s="2">
        <v>0</v>
      </c>
      <c r="M2225" s="1"/>
      <c r="N2225" s="5">
        <f t="shared" si="70"/>
        <v>24848.39</v>
      </c>
      <c r="O2225" s="6">
        <f t="shared" si="69"/>
        <v>18155.289999999997</v>
      </c>
      <c r="P2225" s="2">
        <v>30</v>
      </c>
      <c r="Q2225" s="2" t="s">
        <v>37</v>
      </c>
      <c r="R2225" s="2">
        <v>0</v>
      </c>
      <c r="S2225" s="2">
        <v>0</v>
      </c>
      <c r="T2225" s="2">
        <v>0</v>
      </c>
      <c r="U2225" s="2">
        <v>0</v>
      </c>
      <c r="V2225" s="2">
        <v>893.38</v>
      </c>
      <c r="W2225" s="2">
        <v>1970.03</v>
      </c>
      <c r="X2225" s="2">
        <v>0</v>
      </c>
      <c r="Y2225" s="2">
        <v>3372.91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2">
        <f>VLOOKUP(Tabla3[[#This Row],[Columna1]],Tabla5[#All],3,0)</f>
        <v>0</v>
      </c>
      <c r="AF2225" s="2">
        <v>0</v>
      </c>
      <c r="AG2225" s="2">
        <v>0</v>
      </c>
      <c r="AH2225" s="2">
        <v>0</v>
      </c>
      <c r="AI2225" s="2">
        <v>0</v>
      </c>
      <c r="AJ2225" s="2">
        <v>0</v>
      </c>
      <c r="AK2225" s="2">
        <f>VLOOKUP(Tabla3[[#This Row],[Columna1]],Tabla7[[ID]:[Monto neto de los bonos]],3,0)</f>
        <v>4685.3900000000003</v>
      </c>
      <c r="AL2225" s="2">
        <v>0</v>
      </c>
      <c r="AM2225" s="2">
        <v>0</v>
      </c>
      <c r="AN2225" s="2">
        <v>0</v>
      </c>
      <c r="AO2225" s="2">
        <v>0</v>
      </c>
      <c r="AP2225" s="2">
        <v>0</v>
      </c>
      <c r="AQ2225" s="2">
        <v>0</v>
      </c>
      <c r="AR2225" s="2">
        <v>0</v>
      </c>
      <c r="AS2225" s="2">
        <v>3901.06</v>
      </c>
      <c r="AT2225" s="2">
        <v>1950.52</v>
      </c>
      <c r="AU2225" s="2">
        <v>841.52</v>
      </c>
      <c r="AV2225" s="2">
        <v>0</v>
      </c>
      <c r="AW2225" s="1"/>
      <c r="AX2225" s="2" t="s">
        <v>422</v>
      </c>
      <c r="AY2225" s="8" t="s">
        <v>428</v>
      </c>
    </row>
    <row r="2226" spans="1:51" ht="13.15" customHeight="1" x14ac:dyDescent="0.25">
      <c r="A2226" s="7">
        <v>12124</v>
      </c>
      <c r="B2226" s="2" t="s">
        <v>1997</v>
      </c>
      <c r="C2226" s="2">
        <v>119503</v>
      </c>
      <c r="D2226" s="2" t="s">
        <v>188</v>
      </c>
      <c r="E2226" s="2" t="s">
        <v>192</v>
      </c>
      <c r="F2226" s="2" t="s">
        <v>193</v>
      </c>
      <c r="G2226" s="3">
        <v>37272</v>
      </c>
      <c r="H2226" s="1"/>
      <c r="I2226" s="2">
        <v>9717.6</v>
      </c>
      <c r="J2226" s="2">
        <v>4447.2349999999997</v>
      </c>
      <c r="K2226" s="2">
        <v>4447.2349999999997</v>
      </c>
      <c r="L2226" s="2">
        <v>4487.8500000000004</v>
      </c>
      <c r="M2226" s="1"/>
      <c r="N2226" s="5">
        <f t="shared" si="70"/>
        <v>35141.19</v>
      </c>
      <c r="O2226" s="6">
        <f t="shared" si="69"/>
        <v>26597.75</v>
      </c>
      <c r="P2226" s="2">
        <v>30</v>
      </c>
      <c r="Q2226" s="2" t="s">
        <v>37</v>
      </c>
      <c r="R2226" s="2">
        <v>0</v>
      </c>
      <c r="S2226" s="2">
        <v>0</v>
      </c>
      <c r="T2226" s="2">
        <v>0</v>
      </c>
      <c r="U2226" s="2">
        <v>0</v>
      </c>
      <c r="V2226" s="2">
        <v>893.38</v>
      </c>
      <c r="W2226" s="2">
        <v>1970.03</v>
      </c>
      <c r="X2226" s="2">
        <v>0</v>
      </c>
      <c r="Y2226" s="2">
        <v>3177.86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2">
        <f>VLOOKUP(Tabla3[[#This Row],[Columna1]],Tabla5[#All],3,0)</f>
        <v>0</v>
      </c>
      <c r="AF2226" s="2">
        <v>0</v>
      </c>
      <c r="AG2226" s="2">
        <v>6000</v>
      </c>
      <c r="AH2226" s="2">
        <v>0</v>
      </c>
      <c r="AI2226" s="2">
        <v>0</v>
      </c>
      <c r="AJ2226" s="2">
        <v>0</v>
      </c>
      <c r="AK2226" s="2">
        <f>VLOOKUP(Tabla3[[#This Row],[Columna1]],Tabla7[[ID]:[Monto neto de los bonos]],3,0)</f>
        <v>7970.03</v>
      </c>
      <c r="AL2226" s="2">
        <v>0</v>
      </c>
      <c r="AM2226" s="2">
        <v>0</v>
      </c>
      <c r="AN2226" s="2">
        <v>0</v>
      </c>
      <c r="AO2226" s="2">
        <v>0</v>
      </c>
      <c r="AP2226" s="2">
        <v>0</v>
      </c>
      <c r="AQ2226" s="2">
        <v>0</v>
      </c>
      <c r="AR2226" s="2">
        <v>0</v>
      </c>
      <c r="AS2226" s="2">
        <v>4558.7</v>
      </c>
      <c r="AT2226" s="2">
        <v>2399.3200000000002</v>
      </c>
      <c r="AU2226" s="2">
        <v>1585.42</v>
      </c>
      <c r="AV2226" s="2">
        <v>0</v>
      </c>
      <c r="AW2226" s="1"/>
      <c r="AX2226" s="2" t="s">
        <v>422</v>
      </c>
      <c r="AY2226" s="8" t="s">
        <v>428</v>
      </c>
    </row>
    <row r="2227" spans="1:51" ht="13.15" customHeight="1" x14ac:dyDescent="0.25">
      <c r="A2227" s="7">
        <v>21315</v>
      </c>
      <c r="B2227" s="2" t="s">
        <v>1998</v>
      </c>
      <c r="C2227" s="2">
        <v>2669503</v>
      </c>
      <c r="D2227" s="2" t="s">
        <v>188</v>
      </c>
      <c r="E2227" s="2" t="s">
        <v>222</v>
      </c>
      <c r="F2227" s="2" t="s">
        <v>44</v>
      </c>
      <c r="G2227" s="3">
        <v>43230</v>
      </c>
      <c r="H2227" s="1"/>
      <c r="I2227" s="2">
        <v>14572.07</v>
      </c>
      <c r="J2227" s="2">
        <v>2683.85</v>
      </c>
      <c r="K2227" s="2">
        <v>2683.85</v>
      </c>
      <c r="L2227" s="2">
        <v>1881.12</v>
      </c>
      <c r="M2227" s="1"/>
      <c r="N2227" s="5">
        <f t="shared" si="70"/>
        <v>28726.389999999996</v>
      </c>
      <c r="O2227" s="6">
        <f t="shared" si="69"/>
        <v>24259.129999999997</v>
      </c>
      <c r="P2227" s="2">
        <v>30</v>
      </c>
      <c r="Q2227" s="2" t="s">
        <v>37</v>
      </c>
      <c r="R2227" s="2">
        <v>0</v>
      </c>
      <c r="S2227" s="2">
        <v>0</v>
      </c>
      <c r="T2227" s="2">
        <v>0</v>
      </c>
      <c r="U2227" s="2">
        <v>0</v>
      </c>
      <c r="V2227" s="2">
        <v>1329.32</v>
      </c>
      <c r="W2227" s="2">
        <v>0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5576.18</v>
      </c>
      <c r="AE2227" s="2">
        <f>VLOOKUP(Tabla3[[#This Row],[Columna1]],Tabla5[#All],3,0)</f>
        <v>5576.18</v>
      </c>
      <c r="AF2227" s="2">
        <v>0</v>
      </c>
      <c r="AG2227" s="2">
        <v>0</v>
      </c>
      <c r="AH2227" s="2">
        <v>0</v>
      </c>
      <c r="AI2227" s="2">
        <v>0</v>
      </c>
      <c r="AJ2227" s="2">
        <v>0</v>
      </c>
      <c r="AK2227" s="2">
        <f>VLOOKUP(Tabla3[[#This Row],[Columna1]],Tabla7[[ID]:[Monto neto de los bonos]],3,0)</f>
        <v>0</v>
      </c>
      <c r="AL2227" s="2">
        <v>0</v>
      </c>
      <c r="AM2227" s="2">
        <v>0</v>
      </c>
      <c r="AN2227" s="2">
        <v>0</v>
      </c>
      <c r="AO2227" s="2">
        <v>0</v>
      </c>
      <c r="AP2227" s="2">
        <v>0</v>
      </c>
      <c r="AQ2227" s="2">
        <v>0</v>
      </c>
      <c r="AR2227" s="2">
        <v>0</v>
      </c>
      <c r="AS2227" s="2">
        <v>0</v>
      </c>
      <c r="AT2227" s="2">
        <v>2315.02</v>
      </c>
      <c r="AU2227" s="2">
        <v>2152.2399999999998</v>
      </c>
      <c r="AV2227" s="2">
        <v>0</v>
      </c>
      <c r="AW2227" s="1"/>
      <c r="AX2227" s="2" t="s">
        <v>422</v>
      </c>
      <c r="AY2227" s="8" t="s">
        <v>423</v>
      </c>
    </row>
    <row r="2228" spans="1:51" ht="13.15" customHeight="1" x14ac:dyDescent="0.25">
      <c r="A2228" s="7">
        <v>14594</v>
      </c>
      <c r="B2228" s="2" t="s">
        <v>1999</v>
      </c>
      <c r="C2228" s="2" t="e">
        <v>#N/A</v>
      </c>
      <c r="D2228" s="2" t="s">
        <v>188</v>
      </c>
      <c r="E2228" s="2" t="s">
        <v>192</v>
      </c>
      <c r="F2228" s="2" t="s">
        <v>193</v>
      </c>
      <c r="G2228" s="3">
        <v>39814</v>
      </c>
      <c r="H2228" s="1"/>
      <c r="I2228" s="2">
        <v>9717.6</v>
      </c>
      <c r="J2228" s="2">
        <v>4447.2349999999997</v>
      </c>
      <c r="K2228" s="2">
        <v>4447.2349999999997</v>
      </c>
      <c r="L2228" s="2">
        <v>4221.99</v>
      </c>
      <c r="M2228" s="1"/>
      <c r="N2228" s="5">
        <f t="shared" si="70"/>
        <v>33044.11</v>
      </c>
      <c r="O2228" s="6">
        <f t="shared" si="69"/>
        <v>25574.510000000002</v>
      </c>
      <c r="P2228" s="2">
        <v>30</v>
      </c>
      <c r="Q2228" s="2" t="s">
        <v>37</v>
      </c>
      <c r="R2228" s="2">
        <v>0</v>
      </c>
      <c r="S2228" s="2">
        <v>0</v>
      </c>
      <c r="T2228" s="2">
        <v>0</v>
      </c>
      <c r="U2228" s="2">
        <v>0</v>
      </c>
      <c r="V2228" s="2">
        <v>893.38</v>
      </c>
      <c r="W2228" s="2">
        <v>1970.03</v>
      </c>
      <c r="X2228" s="2">
        <v>0</v>
      </c>
      <c r="Y2228" s="2">
        <v>2397.64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2" t="e">
        <f>VLOOKUP(Tabla3[[#This Row],[Columna1]],Tabla5[#All],3,0)</f>
        <v>#N/A</v>
      </c>
      <c r="AF2228" s="2">
        <v>0</v>
      </c>
      <c r="AG2228" s="2">
        <v>4949</v>
      </c>
      <c r="AH2228" s="2">
        <v>0</v>
      </c>
      <c r="AI2228" s="2">
        <v>0</v>
      </c>
      <c r="AJ2228" s="2">
        <v>0</v>
      </c>
      <c r="AK2228" s="2" t="e">
        <f>VLOOKUP(Tabla3[[#This Row],[Columna1]],Tabla7[[ID]:[Monto neto de los bonos]],3,0)</f>
        <v>#N/A</v>
      </c>
      <c r="AL2228" s="2">
        <v>0</v>
      </c>
      <c r="AM2228" s="2">
        <v>0</v>
      </c>
      <c r="AN2228" s="2">
        <v>0</v>
      </c>
      <c r="AO2228" s="2">
        <v>0</v>
      </c>
      <c r="AP2228" s="2">
        <v>0</v>
      </c>
      <c r="AQ2228" s="2">
        <v>0</v>
      </c>
      <c r="AR2228" s="2">
        <v>0</v>
      </c>
      <c r="AS2228" s="2">
        <v>3559.1</v>
      </c>
      <c r="AT2228" s="2">
        <v>2372.7199999999998</v>
      </c>
      <c r="AU2228" s="2">
        <v>1537.78</v>
      </c>
      <c r="AV2228" s="2">
        <v>0</v>
      </c>
      <c r="AW2228" s="1"/>
      <c r="AX2228" s="2" t="s">
        <v>422</v>
      </c>
      <c r="AY2228" s="8" t="s">
        <v>428</v>
      </c>
    </row>
    <row r="2229" spans="1:51" ht="13.15" customHeight="1" x14ac:dyDescent="0.25">
      <c r="A2229" s="7">
        <v>24964</v>
      </c>
      <c r="B2229" s="2" t="s">
        <v>4278</v>
      </c>
      <c r="C2229" s="2">
        <v>6299903</v>
      </c>
      <c r="D2229" s="2" t="s">
        <v>188</v>
      </c>
      <c r="E2229" s="2" t="s">
        <v>200</v>
      </c>
      <c r="F2229" s="2" t="s">
        <v>193</v>
      </c>
      <c r="G2229" s="3">
        <v>45338</v>
      </c>
      <c r="H2229" s="1"/>
      <c r="I2229" s="2">
        <v>9717.6</v>
      </c>
      <c r="J2229" s="2">
        <v>4447.2349999999997</v>
      </c>
      <c r="K2229" s="2">
        <v>4447.2349999999997</v>
      </c>
      <c r="L2229" s="2">
        <v>0</v>
      </c>
      <c r="M2229" s="1"/>
      <c r="N2229" s="5">
        <f t="shared" si="70"/>
        <v>24848.39</v>
      </c>
      <c r="O2229" s="6">
        <f t="shared" si="69"/>
        <v>18155.289999999997</v>
      </c>
      <c r="P2229" s="2">
        <v>30</v>
      </c>
      <c r="Q2229" s="2" t="s">
        <v>37</v>
      </c>
      <c r="R2229" s="2">
        <v>0</v>
      </c>
      <c r="S2229" s="2">
        <v>0</v>
      </c>
      <c r="T2229" s="2">
        <v>0</v>
      </c>
      <c r="U2229" s="2">
        <v>0</v>
      </c>
      <c r="V2229" s="2">
        <v>893.38</v>
      </c>
      <c r="W2229" s="2">
        <v>1970.03</v>
      </c>
      <c r="X2229" s="2">
        <v>0</v>
      </c>
      <c r="Y2229" s="2">
        <v>3372.91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2">
        <f>VLOOKUP(Tabla3[[#This Row],[Columna1]],Tabla5[#All],3,0)</f>
        <v>0</v>
      </c>
      <c r="AF2229" s="2">
        <v>0</v>
      </c>
      <c r="AG2229" s="2">
        <v>0</v>
      </c>
      <c r="AH2229" s="2">
        <v>0</v>
      </c>
      <c r="AI2229" s="2">
        <v>0</v>
      </c>
      <c r="AJ2229" s="2">
        <v>0</v>
      </c>
      <c r="AK2229" s="2">
        <f>VLOOKUP(Tabla3[[#This Row],[Columna1]],Tabla7[[ID]:[Monto neto de los bonos]],3,0)</f>
        <v>1970.03</v>
      </c>
      <c r="AL2229" s="2">
        <v>0</v>
      </c>
      <c r="AM2229" s="2">
        <v>0</v>
      </c>
      <c r="AN2229" s="2">
        <v>0</v>
      </c>
      <c r="AO2229" s="2">
        <v>0</v>
      </c>
      <c r="AP2229" s="2">
        <v>0</v>
      </c>
      <c r="AQ2229" s="2">
        <v>0</v>
      </c>
      <c r="AR2229" s="2">
        <v>0</v>
      </c>
      <c r="AS2229" s="2">
        <v>3901.06</v>
      </c>
      <c r="AT2229" s="2">
        <v>1950.52</v>
      </c>
      <c r="AU2229" s="2">
        <v>841.52</v>
      </c>
      <c r="AV2229" s="2">
        <v>0</v>
      </c>
      <c r="AW2229" s="1"/>
      <c r="AX2229" s="2" t="s">
        <v>422</v>
      </c>
      <c r="AY2229" s="8" t="s">
        <v>428</v>
      </c>
    </row>
    <row r="2230" spans="1:51" ht="13.15" customHeight="1" x14ac:dyDescent="0.25">
      <c r="A2230" s="7">
        <v>22264</v>
      </c>
      <c r="B2230" s="2" t="s">
        <v>2000</v>
      </c>
      <c r="C2230" s="2">
        <v>3931303</v>
      </c>
      <c r="D2230" s="2" t="s">
        <v>188</v>
      </c>
      <c r="E2230" s="2" t="s">
        <v>202</v>
      </c>
      <c r="F2230" s="2" t="s">
        <v>193</v>
      </c>
      <c r="G2230" s="3">
        <v>43815</v>
      </c>
      <c r="H2230" s="1"/>
      <c r="I2230" s="2">
        <v>9717.6</v>
      </c>
      <c r="J2230" s="2">
        <v>4447.2349999999997</v>
      </c>
      <c r="K2230" s="2">
        <v>4447.2349999999997</v>
      </c>
      <c r="L2230" s="2">
        <v>1809.52</v>
      </c>
      <c r="M2230" s="1"/>
      <c r="N2230" s="5">
        <f t="shared" si="70"/>
        <v>25682.639999999999</v>
      </c>
      <c r="O2230" s="6">
        <f t="shared" si="69"/>
        <v>19241.699999999997</v>
      </c>
      <c r="P2230" s="2">
        <v>30</v>
      </c>
      <c r="Q2230" s="2" t="s">
        <v>37</v>
      </c>
      <c r="R2230" s="2">
        <v>0</v>
      </c>
      <c r="S2230" s="2">
        <v>0</v>
      </c>
      <c r="T2230" s="2">
        <v>0</v>
      </c>
      <c r="U2230" s="2">
        <v>0</v>
      </c>
      <c r="V2230" s="2">
        <v>893.38</v>
      </c>
      <c r="W2230" s="2">
        <v>1970.03</v>
      </c>
      <c r="X2230" s="2">
        <v>0</v>
      </c>
      <c r="Y2230" s="2">
        <v>2397.64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2">
        <f>VLOOKUP(Tabla3[[#This Row],[Columna1]],Tabla5[#All],3,0)</f>
        <v>0</v>
      </c>
      <c r="AF2230" s="2">
        <v>0</v>
      </c>
      <c r="AG2230" s="2">
        <v>0</v>
      </c>
      <c r="AH2230" s="2">
        <v>0</v>
      </c>
      <c r="AI2230" s="2">
        <v>0</v>
      </c>
      <c r="AJ2230" s="2">
        <v>0</v>
      </c>
      <c r="AK2230" s="2">
        <f>VLOOKUP(Tabla3[[#This Row],[Columna1]],Tabla7[[ID]:[Monto neto de los bonos]],3,0)</f>
        <v>1970.03</v>
      </c>
      <c r="AL2230" s="2">
        <v>0</v>
      </c>
      <c r="AM2230" s="2">
        <v>0</v>
      </c>
      <c r="AN2230" s="2">
        <v>0</v>
      </c>
      <c r="AO2230" s="2">
        <v>0</v>
      </c>
      <c r="AP2230" s="2">
        <v>0</v>
      </c>
      <c r="AQ2230" s="2">
        <v>0</v>
      </c>
      <c r="AR2230" s="2">
        <v>0</v>
      </c>
      <c r="AS2230" s="2">
        <v>3197.22</v>
      </c>
      <c r="AT2230" s="2">
        <v>2131.48</v>
      </c>
      <c r="AU2230" s="2">
        <v>1112.24</v>
      </c>
      <c r="AV2230" s="2">
        <v>0</v>
      </c>
      <c r="AW2230" s="1"/>
      <c r="AX2230" s="2" t="s">
        <v>422</v>
      </c>
      <c r="AY2230" s="8" t="s">
        <v>428</v>
      </c>
    </row>
    <row r="2231" spans="1:51" ht="13.15" customHeight="1" x14ac:dyDescent="0.25">
      <c r="A2231" s="7">
        <v>25270</v>
      </c>
      <c r="B2231" s="2" t="s">
        <v>2001</v>
      </c>
      <c r="C2231" s="2">
        <v>6551903</v>
      </c>
      <c r="D2231" s="2" t="s">
        <v>188</v>
      </c>
      <c r="E2231" s="2" t="s">
        <v>206</v>
      </c>
      <c r="F2231" s="2" t="s">
        <v>193</v>
      </c>
      <c r="G2231" s="3">
        <v>45597</v>
      </c>
      <c r="H2231" s="1"/>
      <c r="I2231" s="2">
        <v>9717.6</v>
      </c>
      <c r="J2231" s="2">
        <v>4447.2349999999997</v>
      </c>
      <c r="K2231" s="2">
        <v>4447.2349999999997</v>
      </c>
      <c r="L2231" s="2">
        <v>0</v>
      </c>
      <c r="M2231" s="1"/>
      <c r="N2231" s="5">
        <f t="shared" si="70"/>
        <v>24848.39</v>
      </c>
      <c r="O2231" s="6">
        <f t="shared" si="69"/>
        <v>18155.289999999997</v>
      </c>
      <c r="P2231" s="2">
        <v>30</v>
      </c>
      <c r="Q2231" s="2" t="s">
        <v>37</v>
      </c>
      <c r="R2231" s="2">
        <v>0</v>
      </c>
      <c r="S2231" s="2">
        <v>0</v>
      </c>
      <c r="T2231" s="2">
        <v>0</v>
      </c>
      <c r="U2231" s="2">
        <v>0</v>
      </c>
      <c r="V2231" s="2">
        <v>893.38</v>
      </c>
      <c r="W2231" s="2">
        <v>1970.03</v>
      </c>
      <c r="X2231" s="2">
        <v>0</v>
      </c>
      <c r="Y2231" s="2">
        <v>3372.91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2">
        <f>VLOOKUP(Tabla3[[#This Row],[Columna1]],Tabla5[#All],3,0)</f>
        <v>0</v>
      </c>
      <c r="AF2231" s="2">
        <v>0</v>
      </c>
      <c r="AG2231" s="2">
        <v>0</v>
      </c>
      <c r="AH2231" s="2">
        <v>0</v>
      </c>
      <c r="AI2231" s="2">
        <v>0</v>
      </c>
      <c r="AJ2231" s="2">
        <v>0</v>
      </c>
      <c r="AK2231" s="2">
        <f>VLOOKUP(Tabla3[[#This Row],[Columna1]],Tabla7[[ID]:[Monto neto de los bonos]],3,0)</f>
        <v>1970.03</v>
      </c>
      <c r="AL2231" s="2">
        <v>0</v>
      </c>
      <c r="AM2231" s="2">
        <v>0</v>
      </c>
      <c r="AN2231" s="2">
        <v>0</v>
      </c>
      <c r="AO2231" s="2">
        <v>0</v>
      </c>
      <c r="AP2231" s="2">
        <v>0</v>
      </c>
      <c r="AQ2231" s="2">
        <v>0</v>
      </c>
      <c r="AR2231" s="2">
        <v>0</v>
      </c>
      <c r="AS2231" s="2">
        <v>3901.06</v>
      </c>
      <c r="AT2231" s="2">
        <v>1950.52</v>
      </c>
      <c r="AU2231" s="2">
        <v>841.52</v>
      </c>
      <c r="AV2231" s="2">
        <v>0</v>
      </c>
      <c r="AW2231" s="1"/>
      <c r="AX2231" s="2" t="s">
        <v>422</v>
      </c>
      <c r="AY2231" s="8" t="s">
        <v>428</v>
      </c>
    </row>
    <row r="2232" spans="1:51" ht="13.15" customHeight="1" x14ac:dyDescent="0.25">
      <c r="A2232" s="7">
        <v>19490</v>
      </c>
      <c r="B2232" s="2" t="s">
        <v>4188</v>
      </c>
      <c r="C2232" s="2">
        <v>538103</v>
      </c>
      <c r="D2232" s="2" t="s">
        <v>188</v>
      </c>
      <c r="E2232" s="2" t="s">
        <v>192</v>
      </c>
      <c r="F2232" s="2" t="s">
        <v>193</v>
      </c>
      <c r="G2232" s="3">
        <v>42391</v>
      </c>
      <c r="H2232" s="1"/>
      <c r="I2232" s="2">
        <v>9717.6</v>
      </c>
      <c r="J2232" s="2">
        <v>4447.2349999999997</v>
      </c>
      <c r="K2232" s="2">
        <v>4447.2349999999997</v>
      </c>
      <c r="L2232" s="2">
        <v>1505.23</v>
      </c>
      <c r="M2232" s="1"/>
      <c r="N2232" s="5">
        <f t="shared" si="70"/>
        <v>25378.35</v>
      </c>
      <c r="O2232" s="6">
        <f t="shared" si="69"/>
        <v>19062.149999999994</v>
      </c>
      <c r="P2232" s="2">
        <v>30</v>
      </c>
      <c r="Q2232" s="2" t="s">
        <v>37</v>
      </c>
      <c r="R2232" s="2">
        <v>0</v>
      </c>
      <c r="S2232" s="2">
        <v>0</v>
      </c>
      <c r="T2232" s="2">
        <v>0</v>
      </c>
      <c r="U2232" s="2">
        <v>0</v>
      </c>
      <c r="V2232" s="2">
        <v>893.38</v>
      </c>
      <c r="W2232" s="2">
        <v>1970.03</v>
      </c>
      <c r="X2232" s="2">
        <v>0</v>
      </c>
      <c r="Y2232" s="2">
        <v>2397.64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2">
        <f>VLOOKUP(Tabla3[[#This Row],[Columna1]],Tabla5[#All],3,0)</f>
        <v>0</v>
      </c>
      <c r="AF2232" s="2">
        <v>0</v>
      </c>
      <c r="AG2232" s="2">
        <v>0</v>
      </c>
      <c r="AH2232" s="2">
        <v>0</v>
      </c>
      <c r="AI2232" s="2">
        <v>0</v>
      </c>
      <c r="AJ2232" s="2">
        <v>0</v>
      </c>
      <c r="AK2232" s="2">
        <f>VLOOKUP(Tabla3[[#This Row],[Columna1]],Tabla7[[ID]:[Monto neto de los bonos]],3,0)</f>
        <v>1970.03</v>
      </c>
      <c r="AL2232" s="2">
        <v>0</v>
      </c>
      <c r="AM2232" s="2">
        <v>0</v>
      </c>
      <c r="AN2232" s="2">
        <v>0</v>
      </c>
      <c r="AO2232" s="2">
        <v>0</v>
      </c>
      <c r="AP2232" s="2">
        <v>0</v>
      </c>
      <c r="AQ2232" s="2">
        <v>0</v>
      </c>
      <c r="AR2232" s="2">
        <v>0</v>
      </c>
      <c r="AS2232" s="2">
        <v>3151.58</v>
      </c>
      <c r="AT2232" s="2">
        <v>2101.06</v>
      </c>
      <c r="AU2232" s="2">
        <v>1063.56</v>
      </c>
      <c r="AV2232" s="2">
        <v>0</v>
      </c>
      <c r="AW2232" s="1"/>
      <c r="AX2232" s="2" t="s">
        <v>422</v>
      </c>
      <c r="AY2232" s="8" t="s">
        <v>428</v>
      </c>
    </row>
    <row r="2233" spans="1:51" ht="13.15" customHeight="1" x14ac:dyDescent="0.25">
      <c r="A2233" s="7">
        <v>24191</v>
      </c>
      <c r="B2233" s="2" t="s">
        <v>2002</v>
      </c>
      <c r="C2233" s="2">
        <v>5771703</v>
      </c>
      <c r="D2233" s="2" t="s">
        <v>188</v>
      </c>
      <c r="E2233" s="2" t="s">
        <v>204</v>
      </c>
      <c r="F2233" s="2" t="s">
        <v>230</v>
      </c>
      <c r="G2233" s="3">
        <v>45062</v>
      </c>
      <c r="H2233" s="1"/>
      <c r="I2233" s="2">
        <v>13165.89</v>
      </c>
      <c r="J2233" s="2">
        <v>2789.65</v>
      </c>
      <c r="K2233" s="2">
        <v>2789.65</v>
      </c>
      <c r="L2233" s="2">
        <v>0</v>
      </c>
      <c r="M2233" s="1"/>
      <c r="N2233" s="5">
        <f t="shared" si="70"/>
        <v>22702.37</v>
      </c>
      <c r="O2233" s="6">
        <f t="shared" si="69"/>
        <v>19239.93</v>
      </c>
      <c r="P2233" s="2">
        <v>30</v>
      </c>
      <c r="Q2233" s="2" t="s">
        <v>37</v>
      </c>
      <c r="R2233" s="2">
        <v>0</v>
      </c>
      <c r="S2233" s="2">
        <v>0</v>
      </c>
      <c r="T2233" s="2">
        <v>0</v>
      </c>
      <c r="U2233" s="2">
        <v>0</v>
      </c>
      <c r="V2233" s="2">
        <v>1249.68</v>
      </c>
      <c r="W2233" s="2">
        <v>0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2707.5</v>
      </c>
      <c r="AE2233" s="2">
        <f>VLOOKUP(Tabla3[[#This Row],[Columna1]],Tabla5[#All],3,0)</f>
        <v>2707.5</v>
      </c>
      <c r="AF2233" s="2">
        <v>0</v>
      </c>
      <c r="AG2233" s="2">
        <v>0</v>
      </c>
      <c r="AH2233" s="2">
        <v>0</v>
      </c>
      <c r="AI2233" s="2">
        <v>0</v>
      </c>
      <c r="AJ2233" s="2">
        <v>0</v>
      </c>
      <c r="AK2233" s="2">
        <f>VLOOKUP(Tabla3[[#This Row],[Columna1]],Tabla7[[ID]:[Monto neto de los bonos]],3,0)</f>
        <v>0</v>
      </c>
      <c r="AL2233" s="2">
        <v>0</v>
      </c>
      <c r="AM2233" s="2">
        <v>0</v>
      </c>
      <c r="AN2233" s="2">
        <v>0</v>
      </c>
      <c r="AO2233" s="2">
        <v>0</v>
      </c>
      <c r="AP2233" s="2">
        <v>0</v>
      </c>
      <c r="AQ2233" s="2">
        <v>0</v>
      </c>
      <c r="AR2233" s="2">
        <v>0</v>
      </c>
      <c r="AS2233" s="2">
        <v>0</v>
      </c>
      <c r="AT2233" s="2">
        <v>1999.48</v>
      </c>
      <c r="AU2233" s="2">
        <v>1462.96</v>
      </c>
      <c r="AV2233" s="2">
        <v>0</v>
      </c>
      <c r="AW2233" s="1"/>
      <c r="AX2233" s="2" t="s">
        <v>422</v>
      </c>
      <c r="AY2233" s="8" t="s">
        <v>423</v>
      </c>
    </row>
    <row r="2234" spans="1:51" ht="13.15" customHeight="1" x14ac:dyDescent="0.25">
      <c r="A2234" s="7">
        <v>14665</v>
      </c>
      <c r="B2234" s="2" t="s">
        <v>2003</v>
      </c>
      <c r="C2234" s="2">
        <v>156203</v>
      </c>
      <c r="D2234" s="2" t="s">
        <v>188</v>
      </c>
      <c r="E2234" s="2" t="s">
        <v>203</v>
      </c>
      <c r="F2234" s="2" t="s">
        <v>201</v>
      </c>
      <c r="G2234" s="3">
        <v>39455</v>
      </c>
      <c r="H2234" s="3">
        <v>45728</v>
      </c>
      <c r="I2234" s="2">
        <v>11670.43</v>
      </c>
      <c r="J2234" s="2">
        <v>4294.8850000000002</v>
      </c>
      <c r="K2234" s="2">
        <v>4294.8850000000002</v>
      </c>
      <c r="L2234" s="2">
        <v>4408.68</v>
      </c>
      <c r="M2234" s="1"/>
      <c r="N2234" s="5">
        <f t="shared" si="70"/>
        <v>29508.89</v>
      </c>
      <c r="O2234" s="6">
        <f t="shared" si="69"/>
        <v>25305.68</v>
      </c>
      <c r="P2234" s="2">
        <v>15</v>
      </c>
      <c r="Q2234" s="2" t="s">
        <v>37</v>
      </c>
      <c r="R2234" s="2">
        <v>0</v>
      </c>
      <c r="S2234" s="2">
        <v>0</v>
      </c>
      <c r="T2234" s="2">
        <v>0</v>
      </c>
      <c r="U2234" s="2">
        <v>0</v>
      </c>
      <c r="V2234" s="2">
        <v>486.25</v>
      </c>
      <c r="W2234" s="2">
        <v>1803.57</v>
      </c>
      <c r="X2234" s="2">
        <v>0</v>
      </c>
      <c r="Y2234" s="2">
        <v>2550.19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2">
        <f>VLOOKUP(Tabla3[[#This Row],[Columna1]],Tabla5[#All],3,0)</f>
        <v>0</v>
      </c>
      <c r="AF2234" s="2">
        <v>0</v>
      </c>
      <c r="AG2234" s="2">
        <v>0</v>
      </c>
      <c r="AH2234" s="2">
        <v>0</v>
      </c>
      <c r="AI2234" s="2">
        <v>0</v>
      </c>
      <c r="AJ2234" s="2">
        <v>0</v>
      </c>
      <c r="AK2234" s="2">
        <f>VLOOKUP(Tabla3[[#This Row],[Columna1]],Tabla7[[ID]:[Monto neto de los bonos]],3,0)</f>
        <v>1803.57</v>
      </c>
      <c r="AL2234" s="2">
        <v>0</v>
      </c>
      <c r="AM2234" s="2">
        <v>0</v>
      </c>
      <c r="AN2234" s="2">
        <v>0</v>
      </c>
      <c r="AO2234" s="2">
        <v>0</v>
      </c>
      <c r="AP2234" s="2">
        <v>0</v>
      </c>
      <c r="AQ2234" s="2">
        <v>0</v>
      </c>
      <c r="AR2234" s="2">
        <v>0</v>
      </c>
      <c r="AS2234" s="2">
        <v>1923.1</v>
      </c>
      <c r="AT2234" s="2">
        <v>1282.07</v>
      </c>
      <c r="AU2234" s="2">
        <v>998.04</v>
      </c>
      <c r="AV2234" s="2">
        <v>0</v>
      </c>
      <c r="AW2234" s="1"/>
      <c r="AX2234" s="2" t="s">
        <v>422</v>
      </c>
      <c r="AY2234" s="8" t="s">
        <v>428</v>
      </c>
    </row>
    <row r="2235" spans="1:51" ht="13.15" customHeight="1" x14ac:dyDescent="0.25">
      <c r="A2235" s="7">
        <v>23813</v>
      </c>
      <c r="B2235" s="2" t="s">
        <v>4166</v>
      </c>
      <c r="C2235" s="2">
        <v>5446303</v>
      </c>
      <c r="D2235" s="2" t="s">
        <v>188</v>
      </c>
      <c r="E2235" s="2" t="s">
        <v>205</v>
      </c>
      <c r="F2235" s="2" t="s">
        <v>193</v>
      </c>
      <c r="G2235" s="3">
        <v>44652</v>
      </c>
      <c r="H2235" s="1"/>
      <c r="I2235" s="2">
        <v>9717.6</v>
      </c>
      <c r="J2235" s="2">
        <v>4447.2349999999997</v>
      </c>
      <c r="K2235" s="2">
        <v>4447.2349999999997</v>
      </c>
      <c r="L2235" s="2">
        <v>0</v>
      </c>
      <c r="M2235" s="1"/>
      <c r="N2235" s="5">
        <f t="shared" si="70"/>
        <v>23873.119999999999</v>
      </c>
      <c r="O2235" s="6">
        <f t="shared" si="69"/>
        <v>18155.28</v>
      </c>
      <c r="P2235" s="2">
        <v>30</v>
      </c>
      <c r="Q2235" s="2" t="s">
        <v>37</v>
      </c>
      <c r="R2235" s="2">
        <v>0</v>
      </c>
      <c r="S2235" s="2">
        <v>0</v>
      </c>
      <c r="T2235" s="2">
        <v>0</v>
      </c>
      <c r="U2235" s="2">
        <v>0</v>
      </c>
      <c r="V2235" s="2">
        <v>893.38</v>
      </c>
      <c r="W2235" s="2">
        <v>1970.03</v>
      </c>
      <c r="X2235" s="2">
        <v>0</v>
      </c>
      <c r="Y2235" s="2">
        <v>2397.64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2">
        <f>VLOOKUP(Tabla3[[#This Row],[Columna1]],Tabla5[#All],3,0)</f>
        <v>0</v>
      </c>
      <c r="AF2235" s="2">
        <v>0</v>
      </c>
      <c r="AG2235" s="2">
        <v>0</v>
      </c>
      <c r="AH2235" s="2">
        <v>0</v>
      </c>
      <c r="AI2235" s="2">
        <v>0</v>
      </c>
      <c r="AJ2235" s="2">
        <v>0</v>
      </c>
      <c r="AK2235" s="2">
        <f>VLOOKUP(Tabla3[[#This Row],[Columna1]],Tabla7[[ID]:[Monto neto de los bonos]],3,0)</f>
        <v>1970.03</v>
      </c>
      <c r="AL2235" s="2">
        <v>0</v>
      </c>
      <c r="AM2235" s="2">
        <v>0</v>
      </c>
      <c r="AN2235" s="2">
        <v>0</v>
      </c>
      <c r="AO2235" s="2">
        <v>0</v>
      </c>
      <c r="AP2235" s="2">
        <v>0</v>
      </c>
      <c r="AQ2235" s="2">
        <v>0</v>
      </c>
      <c r="AR2235" s="2">
        <v>0</v>
      </c>
      <c r="AS2235" s="2">
        <v>2925.8</v>
      </c>
      <c r="AT2235" s="2">
        <v>1950.52</v>
      </c>
      <c r="AU2235" s="2">
        <v>841.52</v>
      </c>
      <c r="AV2235" s="2">
        <v>0</v>
      </c>
      <c r="AW2235" s="1"/>
      <c r="AX2235" s="2" t="s">
        <v>422</v>
      </c>
      <c r="AY2235" s="8" t="s">
        <v>428</v>
      </c>
    </row>
    <row r="2236" spans="1:51" ht="13.15" customHeight="1" x14ac:dyDescent="0.25">
      <c r="A2236" s="7">
        <v>19304</v>
      </c>
      <c r="B2236" s="2" t="s">
        <v>2004</v>
      </c>
      <c r="C2236" s="2">
        <v>384203</v>
      </c>
      <c r="D2236" s="2" t="s">
        <v>188</v>
      </c>
      <c r="E2236" s="2" t="s">
        <v>207</v>
      </c>
      <c r="F2236" s="2" t="s">
        <v>43</v>
      </c>
      <c r="G2236" s="3">
        <v>42275</v>
      </c>
      <c r="H2236" s="1"/>
      <c r="I2236" s="2">
        <v>14665.75</v>
      </c>
      <c r="J2236" s="2">
        <v>2702.02</v>
      </c>
      <c r="K2236" s="2">
        <v>2702.02</v>
      </c>
      <c r="L2236" s="2">
        <v>1487.68</v>
      </c>
      <c r="M2236" s="1"/>
      <c r="N2236" s="5">
        <f t="shared" si="70"/>
        <v>30837.99</v>
      </c>
      <c r="O2236" s="6">
        <f t="shared" si="69"/>
        <v>26458.41</v>
      </c>
      <c r="P2236" s="2">
        <v>30</v>
      </c>
      <c r="Q2236" s="2" t="s">
        <v>37</v>
      </c>
      <c r="R2236" s="2">
        <v>0</v>
      </c>
      <c r="S2236" s="2">
        <v>0</v>
      </c>
      <c r="T2236" s="2">
        <v>0</v>
      </c>
      <c r="U2236" s="2">
        <v>0</v>
      </c>
      <c r="V2236" s="2">
        <v>1337.98</v>
      </c>
      <c r="W2236" s="2">
        <v>0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7942.54</v>
      </c>
      <c r="AE2236" s="2">
        <f>VLOOKUP(Tabla3[[#This Row],[Columna1]],Tabla5[#All],3,0)</f>
        <v>7942.54</v>
      </c>
      <c r="AF2236" s="2">
        <v>0</v>
      </c>
      <c r="AG2236" s="2">
        <v>0</v>
      </c>
      <c r="AH2236" s="2">
        <v>0</v>
      </c>
      <c r="AI2236" s="2">
        <v>0</v>
      </c>
      <c r="AJ2236" s="2">
        <v>0</v>
      </c>
      <c r="AK2236" s="2">
        <f>VLOOKUP(Tabla3[[#This Row],[Columna1]],Tabla7[[ID]:[Monto neto de los bonos]],3,0)</f>
        <v>0</v>
      </c>
      <c r="AL2236" s="2">
        <v>0</v>
      </c>
      <c r="AM2236" s="2">
        <v>0</v>
      </c>
      <c r="AN2236" s="2">
        <v>0</v>
      </c>
      <c r="AO2236" s="2">
        <v>0</v>
      </c>
      <c r="AP2236" s="2">
        <v>0</v>
      </c>
      <c r="AQ2236" s="2">
        <v>0</v>
      </c>
      <c r="AR2236" s="2">
        <v>0</v>
      </c>
      <c r="AS2236" s="2">
        <v>0</v>
      </c>
      <c r="AT2236" s="2">
        <v>2289.52</v>
      </c>
      <c r="AU2236" s="2">
        <v>2090.06</v>
      </c>
      <c r="AV2236" s="2">
        <v>0</v>
      </c>
      <c r="AW2236" s="1"/>
      <c r="AX2236" s="2" t="s">
        <v>422</v>
      </c>
      <c r="AY2236" s="8" t="s">
        <v>423</v>
      </c>
    </row>
    <row r="2237" spans="1:51" ht="13.15" customHeight="1" x14ac:dyDescent="0.25">
      <c r="A2237" s="7">
        <v>24918</v>
      </c>
      <c r="B2237" s="2" t="s">
        <v>2005</v>
      </c>
      <c r="C2237" s="2">
        <v>6296103</v>
      </c>
      <c r="D2237" s="2" t="s">
        <v>188</v>
      </c>
      <c r="E2237" s="2" t="s">
        <v>202</v>
      </c>
      <c r="F2237" s="2" t="s">
        <v>193</v>
      </c>
      <c r="G2237" s="3">
        <v>45338</v>
      </c>
      <c r="H2237" s="1"/>
      <c r="I2237" s="2">
        <v>9717.6</v>
      </c>
      <c r="J2237" s="2">
        <v>4447.2349999999997</v>
      </c>
      <c r="K2237" s="2">
        <v>4447.2349999999997</v>
      </c>
      <c r="L2237" s="2">
        <v>0</v>
      </c>
      <c r="M2237" s="1"/>
      <c r="N2237" s="5">
        <f t="shared" si="70"/>
        <v>24848.39</v>
      </c>
      <c r="O2237" s="6">
        <f t="shared" si="69"/>
        <v>18155.289999999997</v>
      </c>
      <c r="P2237" s="2">
        <v>30</v>
      </c>
      <c r="Q2237" s="2" t="s">
        <v>37</v>
      </c>
      <c r="R2237" s="2">
        <v>0</v>
      </c>
      <c r="S2237" s="2">
        <v>0</v>
      </c>
      <c r="T2237" s="2">
        <v>0</v>
      </c>
      <c r="U2237" s="2">
        <v>0</v>
      </c>
      <c r="V2237" s="2">
        <v>893.38</v>
      </c>
      <c r="W2237" s="2">
        <v>1970.03</v>
      </c>
      <c r="X2237" s="2">
        <v>0</v>
      </c>
      <c r="Y2237" s="2">
        <v>3372.91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2">
        <f>VLOOKUP(Tabla3[[#This Row],[Columna1]],Tabla5[#All],3,0)</f>
        <v>0</v>
      </c>
      <c r="AF2237" s="2">
        <v>0</v>
      </c>
      <c r="AG2237" s="2">
        <v>0</v>
      </c>
      <c r="AH2237" s="2">
        <v>0</v>
      </c>
      <c r="AI2237" s="2">
        <v>0</v>
      </c>
      <c r="AJ2237" s="2">
        <v>0</v>
      </c>
      <c r="AK2237" s="2">
        <f>VLOOKUP(Tabla3[[#This Row],[Columna1]],Tabla7[[ID]:[Monto neto de los bonos]],3,0)</f>
        <v>5364.23</v>
      </c>
      <c r="AL2237" s="2">
        <v>0</v>
      </c>
      <c r="AM2237" s="2">
        <v>0</v>
      </c>
      <c r="AN2237" s="2">
        <v>0</v>
      </c>
      <c r="AO2237" s="2">
        <v>0</v>
      </c>
      <c r="AP2237" s="2">
        <v>0</v>
      </c>
      <c r="AQ2237" s="2">
        <v>0</v>
      </c>
      <c r="AR2237" s="2">
        <v>0</v>
      </c>
      <c r="AS2237" s="2">
        <v>3901.06</v>
      </c>
      <c r="AT2237" s="2">
        <v>1950.52</v>
      </c>
      <c r="AU2237" s="2">
        <v>841.52</v>
      </c>
      <c r="AV2237" s="2">
        <v>0</v>
      </c>
      <c r="AW2237" s="1"/>
      <c r="AX2237" s="2" t="s">
        <v>422</v>
      </c>
      <c r="AY2237" s="8" t="s">
        <v>428</v>
      </c>
    </row>
    <row r="2238" spans="1:51" ht="13.15" customHeight="1" x14ac:dyDescent="0.25">
      <c r="A2238" s="7">
        <v>21622</v>
      </c>
      <c r="B2238" s="2" t="s">
        <v>2006</v>
      </c>
      <c r="C2238" s="2">
        <v>3097203</v>
      </c>
      <c r="D2238" s="2" t="s">
        <v>188</v>
      </c>
      <c r="E2238" s="2" t="s">
        <v>203</v>
      </c>
      <c r="F2238" s="2" t="s">
        <v>201</v>
      </c>
      <c r="G2238" s="3">
        <v>43435</v>
      </c>
      <c r="H2238" s="1"/>
      <c r="I2238" s="2">
        <v>11670.43</v>
      </c>
      <c r="J2238" s="2">
        <v>4294.8850000000002</v>
      </c>
      <c r="K2238" s="2">
        <v>4294.8850000000002</v>
      </c>
      <c r="L2238" s="2">
        <v>1893.47</v>
      </c>
      <c r="M2238" s="1"/>
      <c r="N2238" s="5">
        <f t="shared" si="70"/>
        <v>27479.93</v>
      </c>
      <c r="O2238" s="6">
        <f t="shared" si="69"/>
        <v>20213.790000000005</v>
      </c>
      <c r="P2238" s="2">
        <v>30</v>
      </c>
      <c r="Q2238" s="2" t="s">
        <v>37</v>
      </c>
      <c r="R2238" s="2">
        <v>0</v>
      </c>
      <c r="S2238" s="2">
        <v>0</v>
      </c>
      <c r="T2238" s="2">
        <v>0</v>
      </c>
      <c r="U2238" s="2">
        <v>0</v>
      </c>
      <c r="V2238" s="2">
        <v>972.5</v>
      </c>
      <c r="W2238" s="2">
        <v>1803.57</v>
      </c>
      <c r="X2238" s="2">
        <v>0</v>
      </c>
      <c r="Y2238" s="2">
        <v>2550.19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2">
        <f>VLOOKUP(Tabla3[[#This Row],[Columna1]],Tabla5[#All],3,0)</f>
        <v>0</v>
      </c>
      <c r="AF2238" s="2">
        <v>0</v>
      </c>
      <c r="AG2238" s="2">
        <v>0</v>
      </c>
      <c r="AH2238" s="2">
        <v>0</v>
      </c>
      <c r="AI2238" s="2">
        <v>0</v>
      </c>
      <c r="AJ2238" s="2">
        <v>0</v>
      </c>
      <c r="AK2238" s="2">
        <f>VLOOKUP(Tabla3[[#This Row],[Columna1]],Tabla7[[ID]:[Monto neto de los bonos]],3,0)</f>
        <v>1803.57</v>
      </c>
      <c r="AL2238" s="2">
        <v>0</v>
      </c>
      <c r="AM2238" s="2">
        <v>0</v>
      </c>
      <c r="AN2238" s="2">
        <v>0</v>
      </c>
      <c r="AO2238" s="2">
        <v>0</v>
      </c>
      <c r="AP2238" s="2">
        <v>0</v>
      </c>
      <c r="AQ2238" s="2">
        <v>0</v>
      </c>
      <c r="AR2238" s="2">
        <v>0</v>
      </c>
      <c r="AS2238" s="2">
        <v>3468.92</v>
      </c>
      <c r="AT2238" s="2">
        <v>2312.62</v>
      </c>
      <c r="AU2238" s="2">
        <v>1484.6</v>
      </c>
      <c r="AV2238" s="2">
        <v>0</v>
      </c>
      <c r="AW2238" s="1"/>
      <c r="AX2238" s="2" t="s">
        <v>422</v>
      </c>
      <c r="AY2238" s="8" t="s">
        <v>428</v>
      </c>
    </row>
    <row r="2239" spans="1:51" ht="13.15" customHeight="1" x14ac:dyDescent="0.25">
      <c r="A2239" s="7">
        <v>14664</v>
      </c>
      <c r="B2239" s="2" t="s">
        <v>2007</v>
      </c>
      <c r="C2239" s="2">
        <v>156103</v>
      </c>
      <c r="D2239" s="2" t="s">
        <v>188</v>
      </c>
      <c r="E2239" s="2" t="s">
        <v>202</v>
      </c>
      <c r="F2239" s="2" t="s">
        <v>201</v>
      </c>
      <c r="G2239" s="3">
        <v>39455</v>
      </c>
      <c r="H2239" s="1"/>
      <c r="I2239" s="2">
        <v>11670.43</v>
      </c>
      <c r="J2239" s="2">
        <v>4294.8850000000002</v>
      </c>
      <c r="K2239" s="2">
        <v>4294.8850000000002</v>
      </c>
      <c r="L2239" s="2">
        <v>3949.31</v>
      </c>
      <c r="M2239" s="1"/>
      <c r="N2239" s="5">
        <f t="shared" si="70"/>
        <v>29535.77</v>
      </c>
      <c r="O2239" s="6">
        <f t="shared" si="69"/>
        <v>21342.31</v>
      </c>
      <c r="P2239" s="2">
        <v>30</v>
      </c>
      <c r="Q2239" s="2" t="s">
        <v>37</v>
      </c>
      <c r="R2239" s="2">
        <v>0</v>
      </c>
      <c r="S2239" s="2">
        <v>0</v>
      </c>
      <c r="T2239" s="2">
        <v>0</v>
      </c>
      <c r="U2239" s="2">
        <v>0</v>
      </c>
      <c r="V2239" s="2">
        <v>972.5</v>
      </c>
      <c r="W2239" s="2">
        <v>1803.57</v>
      </c>
      <c r="X2239" s="2">
        <v>0</v>
      </c>
      <c r="Y2239" s="2">
        <v>2550.19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2">
        <f>VLOOKUP(Tabla3[[#This Row],[Columna1]],Tabla5[#All],3,0)</f>
        <v>0</v>
      </c>
      <c r="AF2239" s="2">
        <v>0</v>
      </c>
      <c r="AG2239" s="2">
        <v>0</v>
      </c>
      <c r="AH2239" s="2">
        <v>0</v>
      </c>
      <c r="AI2239" s="2">
        <v>0</v>
      </c>
      <c r="AJ2239" s="2">
        <v>0</v>
      </c>
      <c r="AK2239" s="2">
        <f>VLOOKUP(Tabla3[[#This Row],[Columna1]],Tabla7[[ID]:[Monto neto de los bonos]],3,0)</f>
        <v>1803.57</v>
      </c>
      <c r="AL2239" s="2">
        <v>0</v>
      </c>
      <c r="AM2239" s="2">
        <v>0</v>
      </c>
      <c r="AN2239" s="2">
        <v>0</v>
      </c>
      <c r="AO2239" s="2">
        <v>0</v>
      </c>
      <c r="AP2239" s="2">
        <v>0</v>
      </c>
      <c r="AQ2239" s="2">
        <v>0</v>
      </c>
      <c r="AR2239" s="2">
        <v>0</v>
      </c>
      <c r="AS2239" s="2">
        <v>3777.3</v>
      </c>
      <c r="AT2239" s="2">
        <v>2518.1999999999998</v>
      </c>
      <c r="AU2239" s="2">
        <v>1897.96</v>
      </c>
      <c r="AV2239" s="2">
        <v>0</v>
      </c>
      <c r="AW2239" s="1"/>
      <c r="AX2239" s="2" t="s">
        <v>422</v>
      </c>
      <c r="AY2239" s="8" t="s">
        <v>428</v>
      </c>
    </row>
    <row r="2240" spans="1:51" ht="13.15" customHeight="1" x14ac:dyDescent="0.25">
      <c r="A2240" s="7">
        <v>21623</v>
      </c>
      <c r="B2240" s="2" t="s">
        <v>2008</v>
      </c>
      <c r="C2240" s="2">
        <v>3099203</v>
      </c>
      <c r="D2240" s="2" t="s">
        <v>188</v>
      </c>
      <c r="E2240" s="2" t="s">
        <v>202</v>
      </c>
      <c r="F2240" s="2" t="s">
        <v>201</v>
      </c>
      <c r="G2240" s="3">
        <v>43435</v>
      </c>
      <c r="H2240" s="1"/>
      <c r="I2240" s="2">
        <v>11670.43</v>
      </c>
      <c r="J2240" s="2">
        <v>4294.8850000000002</v>
      </c>
      <c r="K2240" s="2">
        <v>4294.8850000000002</v>
      </c>
      <c r="L2240" s="2">
        <v>1691.11</v>
      </c>
      <c r="M2240" s="1"/>
      <c r="N2240" s="5">
        <f t="shared" si="70"/>
        <v>27277.57</v>
      </c>
      <c r="O2240" s="6">
        <f t="shared" si="69"/>
        <v>20098.289999999997</v>
      </c>
      <c r="P2240" s="2">
        <v>30</v>
      </c>
      <c r="Q2240" s="2" t="s">
        <v>37</v>
      </c>
      <c r="R2240" s="2">
        <v>0</v>
      </c>
      <c r="S2240" s="2">
        <v>0</v>
      </c>
      <c r="T2240" s="2">
        <v>0</v>
      </c>
      <c r="U2240" s="2">
        <v>0</v>
      </c>
      <c r="V2240" s="2">
        <v>972.5</v>
      </c>
      <c r="W2240" s="2">
        <v>1803.57</v>
      </c>
      <c r="X2240" s="2">
        <v>0</v>
      </c>
      <c r="Y2240" s="2">
        <v>2550.19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2">
        <f>VLOOKUP(Tabla3[[#This Row],[Columna1]],Tabla5[#All],3,0)</f>
        <v>0</v>
      </c>
      <c r="AF2240" s="2">
        <v>0</v>
      </c>
      <c r="AG2240" s="2">
        <v>0</v>
      </c>
      <c r="AH2240" s="2">
        <v>0</v>
      </c>
      <c r="AI2240" s="2">
        <v>0</v>
      </c>
      <c r="AJ2240" s="2">
        <v>0</v>
      </c>
      <c r="AK2240" s="2">
        <f>VLOOKUP(Tabla3[[#This Row],[Columna1]],Tabla7[[ID]:[Monto neto de los bonos]],3,0)</f>
        <v>1803.57</v>
      </c>
      <c r="AL2240" s="2">
        <v>0</v>
      </c>
      <c r="AM2240" s="2">
        <v>0</v>
      </c>
      <c r="AN2240" s="2">
        <v>0</v>
      </c>
      <c r="AO2240" s="2">
        <v>0</v>
      </c>
      <c r="AP2240" s="2">
        <v>0</v>
      </c>
      <c r="AQ2240" s="2">
        <v>0</v>
      </c>
      <c r="AR2240" s="2">
        <v>0</v>
      </c>
      <c r="AS2240" s="2">
        <v>3438.56</v>
      </c>
      <c r="AT2240" s="2">
        <v>2292.38</v>
      </c>
      <c r="AU2240" s="2">
        <v>1448.34</v>
      </c>
      <c r="AV2240" s="2">
        <v>0</v>
      </c>
      <c r="AW2240" s="1"/>
      <c r="AX2240" s="2" t="s">
        <v>422</v>
      </c>
      <c r="AY2240" s="8" t="s">
        <v>428</v>
      </c>
    </row>
    <row r="2241" spans="1:51" ht="13.15" customHeight="1" x14ac:dyDescent="0.25">
      <c r="A2241" s="7">
        <v>14153</v>
      </c>
      <c r="B2241" s="2" t="s">
        <v>2009</v>
      </c>
      <c r="C2241" s="2">
        <v>141303</v>
      </c>
      <c r="D2241" s="2" t="s">
        <v>188</v>
      </c>
      <c r="E2241" s="2" t="s">
        <v>205</v>
      </c>
      <c r="F2241" s="2" t="s">
        <v>201</v>
      </c>
      <c r="G2241" s="3">
        <v>39147</v>
      </c>
      <c r="H2241" s="1"/>
      <c r="I2241" s="2">
        <v>11670.43</v>
      </c>
      <c r="J2241" s="2">
        <v>4294.8850000000002</v>
      </c>
      <c r="K2241" s="2">
        <v>4294.8850000000002</v>
      </c>
      <c r="L2241" s="2">
        <v>4323.51</v>
      </c>
      <c r="M2241" s="1"/>
      <c r="N2241" s="5">
        <f t="shared" si="70"/>
        <v>29909.969999999998</v>
      </c>
      <c r="O2241" s="6">
        <f t="shared" si="69"/>
        <v>21543.049999999996</v>
      </c>
      <c r="P2241" s="2">
        <v>30</v>
      </c>
      <c r="Q2241" s="2" t="s">
        <v>37</v>
      </c>
      <c r="R2241" s="2">
        <v>0</v>
      </c>
      <c r="S2241" s="2">
        <v>0</v>
      </c>
      <c r="T2241" s="2">
        <v>0</v>
      </c>
      <c r="U2241" s="2">
        <v>0</v>
      </c>
      <c r="V2241" s="2">
        <v>972.5</v>
      </c>
      <c r="W2241" s="2">
        <v>1803.57</v>
      </c>
      <c r="X2241" s="2">
        <v>0</v>
      </c>
      <c r="Y2241" s="2">
        <v>2550.19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2">
        <f>VLOOKUP(Tabla3[[#This Row],[Columna1]],Tabla5[#All],3,0)</f>
        <v>0</v>
      </c>
      <c r="AF2241" s="2">
        <v>0</v>
      </c>
      <c r="AG2241" s="2">
        <v>0</v>
      </c>
      <c r="AH2241" s="2">
        <v>0</v>
      </c>
      <c r="AI2241" s="2">
        <v>0</v>
      </c>
      <c r="AJ2241" s="2">
        <v>0</v>
      </c>
      <c r="AK2241" s="2">
        <f>VLOOKUP(Tabla3[[#This Row],[Columna1]],Tabla7[[ID]:[Monto neto de los bonos]],3,0)</f>
        <v>1803.57</v>
      </c>
      <c r="AL2241" s="2">
        <v>0</v>
      </c>
      <c r="AM2241" s="2">
        <v>0</v>
      </c>
      <c r="AN2241" s="2">
        <v>0</v>
      </c>
      <c r="AO2241" s="2">
        <v>0</v>
      </c>
      <c r="AP2241" s="2">
        <v>0</v>
      </c>
      <c r="AQ2241" s="2">
        <v>0</v>
      </c>
      <c r="AR2241" s="2">
        <v>0</v>
      </c>
      <c r="AS2241" s="2">
        <v>3833.42</v>
      </c>
      <c r="AT2241" s="2">
        <v>2555.62</v>
      </c>
      <c r="AU2241" s="2">
        <v>1977.88</v>
      </c>
      <c r="AV2241" s="2">
        <v>0</v>
      </c>
      <c r="AW2241" s="1"/>
      <c r="AX2241" s="2" t="s">
        <v>422</v>
      </c>
      <c r="AY2241" s="8" t="s">
        <v>428</v>
      </c>
    </row>
    <row r="2242" spans="1:51" ht="13.15" customHeight="1" x14ac:dyDescent="0.25">
      <c r="A2242" s="7">
        <v>17628</v>
      </c>
      <c r="B2242" s="2" t="s">
        <v>2010</v>
      </c>
      <c r="C2242" s="2">
        <v>227103</v>
      </c>
      <c r="D2242" s="2" t="s">
        <v>188</v>
      </c>
      <c r="E2242" s="2" t="s">
        <v>203</v>
      </c>
      <c r="F2242" s="2" t="s">
        <v>217</v>
      </c>
      <c r="G2242" s="3">
        <v>41349</v>
      </c>
      <c r="H2242" s="1"/>
      <c r="I2242" s="2">
        <v>12173.71</v>
      </c>
      <c r="J2242" s="2">
        <v>4748.5950000000003</v>
      </c>
      <c r="K2242" s="2">
        <v>4748.5950000000003</v>
      </c>
      <c r="L2242" s="2">
        <v>3301.26</v>
      </c>
      <c r="M2242" s="1"/>
      <c r="N2242" s="5">
        <f t="shared" si="70"/>
        <v>37178.130000000005</v>
      </c>
      <c r="O2242" s="6">
        <f t="shared" ref="O2242:O2305" si="71">N2242-AS2242-AT2242-AU2242</f>
        <v>28793.550000000007</v>
      </c>
      <c r="P2242" s="2">
        <v>30</v>
      </c>
      <c r="Q2242" s="2" t="s">
        <v>37</v>
      </c>
      <c r="R2242" s="2">
        <v>0</v>
      </c>
      <c r="S2242" s="2">
        <v>0</v>
      </c>
      <c r="T2242" s="2">
        <v>0</v>
      </c>
      <c r="U2242" s="2">
        <v>0</v>
      </c>
      <c r="V2242" s="2">
        <v>1040.2</v>
      </c>
      <c r="W2242" s="2">
        <v>2010.48</v>
      </c>
      <c r="X2242" s="2">
        <v>0</v>
      </c>
      <c r="Y2242" s="2">
        <v>3155.29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f>VLOOKUP(Tabla3[[#This Row],[Columna1]],Tabla5[#All],3,0)</f>
        <v>0</v>
      </c>
      <c r="AF2242" s="2">
        <v>0</v>
      </c>
      <c r="AG2242" s="2">
        <v>6000</v>
      </c>
      <c r="AH2242" s="2">
        <v>0</v>
      </c>
      <c r="AI2242" s="2">
        <v>0</v>
      </c>
      <c r="AJ2242" s="2">
        <v>0</v>
      </c>
      <c r="AK2242" s="2">
        <f>VLOOKUP(Tabla3[[#This Row],[Columna1]],Tabla7[[ID]:[Monto neto de los bonos]],3,0)</f>
        <v>8010.48</v>
      </c>
      <c r="AL2242" s="2">
        <v>0</v>
      </c>
      <c r="AM2242" s="2">
        <v>0</v>
      </c>
      <c r="AN2242" s="2">
        <v>0</v>
      </c>
      <c r="AO2242" s="2">
        <v>0</v>
      </c>
      <c r="AP2242" s="2">
        <v>0</v>
      </c>
      <c r="AQ2242" s="2">
        <v>0</v>
      </c>
      <c r="AR2242" s="2">
        <v>0</v>
      </c>
      <c r="AS2242" s="2">
        <v>3901.84</v>
      </c>
      <c r="AT2242" s="2">
        <v>2601.2199999999998</v>
      </c>
      <c r="AU2242" s="2">
        <v>1881.52</v>
      </c>
      <c r="AV2242" s="2">
        <v>0</v>
      </c>
      <c r="AW2242" s="1"/>
      <c r="AX2242" s="2" t="s">
        <v>422</v>
      </c>
      <c r="AY2242" s="8" t="s">
        <v>428</v>
      </c>
    </row>
    <row r="2243" spans="1:51" ht="13.15" customHeight="1" x14ac:dyDescent="0.25">
      <c r="A2243" s="7">
        <v>24303</v>
      </c>
      <c r="B2243" s="2" t="s">
        <v>2011</v>
      </c>
      <c r="C2243" s="2">
        <v>5852903</v>
      </c>
      <c r="D2243" s="2" t="s">
        <v>188</v>
      </c>
      <c r="E2243" s="2" t="s">
        <v>198</v>
      </c>
      <c r="F2243" s="2" t="s">
        <v>193</v>
      </c>
      <c r="G2243" s="3">
        <v>44958</v>
      </c>
      <c r="H2243" s="1"/>
      <c r="I2243" s="2">
        <v>9717.6</v>
      </c>
      <c r="J2243" s="2">
        <v>4447.2349999999997</v>
      </c>
      <c r="K2243" s="2">
        <v>4447.2349999999997</v>
      </c>
      <c r="L2243" s="2">
        <v>0</v>
      </c>
      <c r="M2243" s="1"/>
      <c r="N2243" s="5">
        <f t="shared" si="70"/>
        <v>23873.119999999999</v>
      </c>
      <c r="O2243" s="6">
        <f t="shared" si="71"/>
        <v>18155.28</v>
      </c>
      <c r="P2243" s="2">
        <v>30</v>
      </c>
      <c r="Q2243" s="2" t="s">
        <v>37</v>
      </c>
      <c r="R2243" s="2">
        <v>0</v>
      </c>
      <c r="S2243" s="2">
        <v>0</v>
      </c>
      <c r="T2243" s="2">
        <v>0</v>
      </c>
      <c r="U2243" s="2">
        <v>0</v>
      </c>
      <c r="V2243" s="2">
        <v>893.38</v>
      </c>
      <c r="W2243" s="2">
        <v>1970.03</v>
      </c>
      <c r="X2243" s="2">
        <v>0</v>
      </c>
      <c r="Y2243" s="2">
        <v>2397.64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2">
        <f>VLOOKUP(Tabla3[[#This Row],[Columna1]],Tabla5[#All],3,0)</f>
        <v>0</v>
      </c>
      <c r="AF2243" s="2">
        <v>0</v>
      </c>
      <c r="AG2243" s="2">
        <v>0</v>
      </c>
      <c r="AH2243" s="2">
        <v>0</v>
      </c>
      <c r="AI2243" s="2">
        <v>0</v>
      </c>
      <c r="AJ2243" s="2">
        <v>0</v>
      </c>
      <c r="AK2243" s="2">
        <f>VLOOKUP(Tabla3[[#This Row],[Columna1]],Tabla7[[ID]:[Monto neto de los bonos]],3,0)</f>
        <v>1970.03</v>
      </c>
      <c r="AL2243" s="2">
        <v>0</v>
      </c>
      <c r="AM2243" s="2">
        <v>0</v>
      </c>
      <c r="AN2243" s="2">
        <v>0</v>
      </c>
      <c r="AO2243" s="2">
        <v>0</v>
      </c>
      <c r="AP2243" s="2">
        <v>0</v>
      </c>
      <c r="AQ2243" s="2">
        <v>0</v>
      </c>
      <c r="AR2243" s="2">
        <v>0</v>
      </c>
      <c r="AS2243" s="2">
        <v>2925.8</v>
      </c>
      <c r="AT2243" s="2">
        <v>1950.52</v>
      </c>
      <c r="AU2243" s="2">
        <v>841.52</v>
      </c>
      <c r="AV2243" s="2">
        <v>0</v>
      </c>
      <c r="AW2243" s="1"/>
      <c r="AX2243" s="2" t="s">
        <v>422</v>
      </c>
      <c r="AY2243" s="8" t="s">
        <v>428</v>
      </c>
    </row>
    <row r="2244" spans="1:51" ht="13.15" customHeight="1" x14ac:dyDescent="0.25">
      <c r="A2244" s="7">
        <v>12171</v>
      </c>
      <c r="B2244" s="2" t="s">
        <v>4261</v>
      </c>
      <c r="C2244" s="2">
        <v>120903</v>
      </c>
      <c r="D2244" s="2" t="s">
        <v>188</v>
      </c>
      <c r="E2244" s="2" t="s">
        <v>200</v>
      </c>
      <c r="F2244" s="2" t="s">
        <v>217</v>
      </c>
      <c r="G2244" s="3">
        <v>37408</v>
      </c>
      <c r="H2244" s="1"/>
      <c r="I2244" s="2">
        <v>12173.71</v>
      </c>
      <c r="J2244" s="2">
        <v>4748.5950000000003</v>
      </c>
      <c r="K2244" s="2">
        <v>4748.5950000000003</v>
      </c>
      <c r="L2244" s="2">
        <v>5869.65</v>
      </c>
      <c r="M2244" s="1"/>
      <c r="N2244" s="5">
        <f t="shared" si="70"/>
        <v>34427.850000000006</v>
      </c>
      <c r="O2244" s="6">
        <f t="shared" si="71"/>
        <v>23995.150000000005</v>
      </c>
      <c r="P2244" s="2">
        <v>30</v>
      </c>
      <c r="Q2244" s="2" t="s">
        <v>37</v>
      </c>
      <c r="R2244" s="2">
        <v>0</v>
      </c>
      <c r="S2244" s="2">
        <v>0</v>
      </c>
      <c r="T2244" s="2">
        <v>0</v>
      </c>
      <c r="U2244" s="2">
        <v>0</v>
      </c>
      <c r="V2244" s="2">
        <v>1040.2</v>
      </c>
      <c r="W2244" s="2">
        <v>2010.48</v>
      </c>
      <c r="X2244" s="2">
        <v>0</v>
      </c>
      <c r="Y2244" s="2">
        <v>3836.62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2">
        <f>VLOOKUP(Tabla3[[#This Row],[Columna1]],Tabla5[#All],3,0)</f>
        <v>0</v>
      </c>
      <c r="AF2244" s="2">
        <v>0</v>
      </c>
      <c r="AG2244" s="2">
        <v>0</v>
      </c>
      <c r="AH2244" s="2">
        <v>0</v>
      </c>
      <c r="AI2244" s="2">
        <v>0</v>
      </c>
      <c r="AJ2244" s="2">
        <v>0</v>
      </c>
      <c r="AK2244" s="2">
        <f>VLOOKUP(Tabla3[[#This Row],[Columna1]],Tabla7[[ID]:[Monto neto de los bonos]],3,0)</f>
        <v>2010.48</v>
      </c>
      <c r="AL2244" s="2">
        <v>0</v>
      </c>
      <c r="AM2244" s="2">
        <v>0</v>
      </c>
      <c r="AN2244" s="2">
        <v>0</v>
      </c>
      <c r="AO2244" s="2">
        <v>0</v>
      </c>
      <c r="AP2244" s="2">
        <v>0</v>
      </c>
      <c r="AQ2244" s="2">
        <v>0</v>
      </c>
      <c r="AR2244" s="2">
        <v>0</v>
      </c>
      <c r="AS2244" s="2">
        <v>5144.5200000000004</v>
      </c>
      <c r="AT2244" s="2">
        <v>2858.06</v>
      </c>
      <c r="AU2244" s="2">
        <v>2430.12</v>
      </c>
      <c r="AV2244" s="2">
        <v>0</v>
      </c>
      <c r="AW2244" s="1"/>
      <c r="AX2244" s="2" t="s">
        <v>422</v>
      </c>
      <c r="AY2244" s="8" t="s">
        <v>428</v>
      </c>
    </row>
    <row r="2245" spans="1:51" ht="13.15" customHeight="1" x14ac:dyDescent="0.25">
      <c r="A2245" s="7">
        <v>24167</v>
      </c>
      <c r="B2245" s="2" t="s">
        <v>2012</v>
      </c>
      <c r="C2245" s="2">
        <v>5753003</v>
      </c>
      <c r="D2245" s="2" t="s">
        <v>188</v>
      </c>
      <c r="E2245" s="2" t="s">
        <v>190</v>
      </c>
      <c r="F2245" s="2" t="s">
        <v>191</v>
      </c>
      <c r="G2245" s="3">
        <v>44896</v>
      </c>
      <c r="H2245" s="1"/>
      <c r="I2245" s="2">
        <v>9708.5300000000007</v>
      </c>
      <c r="J2245" s="2">
        <v>4443.09</v>
      </c>
      <c r="K2245" s="2">
        <v>4443.09</v>
      </c>
      <c r="L2245" s="2">
        <v>0</v>
      </c>
      <c r="M2245" s="1"/>
      <c r="N2245" s="5">
        <f t="shared" si="70"/>
        <v>22519.670000000002</v>
      </c>
      <c r="O2245" s="6">
        <f t="shared" si="71"/>
        <v>16807.370000000003</v>
      </c>
      <c r="P2245" s="2">
        <v>30</v>
      </c>
      <c r="Q2245" s="2" t="s">
        <v>37</v>
      </c>
      <c r="R2245" s="2">
        <v>0</v>
      </c>
      <c r="S2245" s="2">
        <v>0</v>
      </c>
      <c r="T2245" s="2">
        <v>0</v>
      </c>
      <c r="U2245" s="2">
        <v>0</v>
      </c>
      <c r="V2245" s="2">
        <v>892.56</v>
      </c>
      <c r="W2245" s="2">
        <v>3032.4</v>
      </c>
      <c r="X2245" s="2">
        <v>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2">
        <f>VLOOKUP(Tabla3[[#This Row],[Columna1]],Tabla5[#All],3,0)</f>
        <v>0</v>
      </c>
      <c r="AF2245" s="2">
        <v>0</v>
      </c>
      <c r="AG2245" s="2">
        <v>0</v>
      </c>
      <c r="AH2245" s="2">
        <v>0</v>
      </c>
      <c r="AI2245" s="2">
        <v>0</v>
      </c>
      <c r="AJ2245" s="2">
        <v>0</v>
      </c>
      <c r="AK2245" s="2">
        <f>VLOOKUP(Tabla3[[#This Row],[Columna1]],Tabla7[[ID]:[Monto neto de los bonos]],3,0)</f>
        <v>3032.4</v>
      </c>
      <c r="AL2245" s="2">
        <v>0</v>
      </c>
      <c r="AM2245" s="2">
        <v>0</v>
      </c>
      <c r="AN2245" s="2">
        <v>0</v>
      </c>
      <c r="AO2245" s="2">
        <v>0</v>
      </c>
      <c r="AP2245" s="2">
        <v>0</v>
      </c>
      <c r="AQ2245" s="2">
        <v>0</v>
      </c>
      <c r="AR2245" s="2">
        <v>0</v>
      </c>
      <c r="AS2245" s="2">
        <v>2923.12</v>
      </c>
      <c r="AT2245" s="2">
        <v>1948.74</v>
      </c>
      <c r="AU2245" s="2">
        <v>840.44</v>
      </c>
      <c r="AV2245" s="2">
        <v>0</v>
      </c>
      <c r="AW2245" s="1"/>
      <c r="AX2245" s="2" t="s">
        <v>422</v>
      </c>
      <c r="AY2245" s="8" t="s">
        <v>423</v>
      </c>
    </row>
    <row r="2246" spans="1:51" ht="13.15" customHeight="1" x14ac:dyDescent="0.25">
      <c r="A2246" s="7">
        <v>14446</v>
      </c>
      <c r="B2246" s="2" t="s">
        <v>2013</v>
      </c>
      <c r="C2246" s="2">
        <v>152603</v>
      </c>
      <c r="D2246" s="2" t="s">
        <v>188</v>
      </c>
      <c r="E2246" s="2" t="s">
        <v>199</v>
      </c>
      <c r="F2246" s="2" t="s">
        <v>193</v>
      </c>
      <c r="G2246" s="3">
        <v>39352</v>
      </c>
      <c r="H2246" s="1"/>
      <c r="I2246" s="2">
        <v>9717.6</v>
      </c>
      <c r="J2246" s="2">
        <v>4447.2349999999997</v>
      </c>
      <c r="K2246" s="2">
        <v>4447.2349999999997</v>
      </c>
      <c r="L2246" s="2">
        <v>3813.7</v>
      </c>
      <c r="M2246" s="1"/>
      <c r="N2246" s="5">
        <f t="shared" si="70"/>
        <v>31949.32</v>
      </c>
      <c r="O2246" s="6">
        <f t="shared" si="71"/>
        <v>24654.959999999999</v>
      </c>
      <c r="P2246" s="2">
        <v>30</v>
      </c>
      <c r="Q2246" s="2" t="s">
        <v>37</v>
      </c>
      <c r="R2246" s="2">
        <v>0</v>
      </c>
      <c r="S2246" s="2">
        <v>0</v>
      </c>
      <c r="T2246" s="2">
        <v>0</v>
      </c>
      <c r="U2246" s="2">
        <v>0</v>
      </c>
      <c r="V2246" s="2">
        <v>893.38</v>
      </c>
      <c r="W2246" s="2">
        <v>1970.03</v>
      </c>
      <c r="X2246" s="2">
        <v>0</v>
      </c>
      <c r="Y2246" s="2">
        <v>2397.64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2">
        <f>VLOOKUP(Tabla3[[#This Row],[Columna1]],Tabla5[#All],3,0)</f>
        <v>0</v>
      </c>
      <c r="AF2246" s="2">
        <v>0</v>
      </c>
      <c r="AG2246" s="2">
        <v>4262.5</v>
      </c>
      <c r="AH2246" s="2">
        <v>0</v>
      </c>
      <c r="AI2246" s="2">
        <v>0</v>
      </c>
      <c r="AJ2246" s="2">
        <v>0</v>
      </c>
      <c r="AK2246" s="2">
        <f>VLOOKUP(Tabla3[[#This Row],[Columna1]],Tabla7[[ID]:[Monto neto de los bonos]],3,0)</f>
        <v>6232.53</v>
      </c>
      <c r="AL2246" s="2">
        <v>0</v>
      </c>
      <c r="AM2246" s="2">
        <v>0</v>
      </c>
      <c r="AN2246" s="2">
        <v>0</v>
      </c>
      <c r="AO2246" s="2">
        <v>0</v>
      </c>
      <c r="AP2246" s="2">
        <v>0</v>
      </c>
      <c r="AQ2246" s="2">
        <v>0</v>
      </c>
      <c r="AR2246" s="2">
        <v>0</v>
      </c>
      <c r="AS2246" s="2">
        <v>3497.86</v>
      </c>
      <c r="AT2246" s="2">
        <v>2331.9</v>
      </c>
      <c r="AU2246" s="2">
        <v>1464.6</v>
      </c>
      <c r="AV2246" s="2">
        <v>0</v>
      </c>
      <c r="AW2246" s="1"/>
      <c r="AX2246" s="2" t="s">
        <v>422</v>
      </c>
      <c r="AY2246" s="8" t="s">
        <v>428</v>
      </c>
    </row>
    <row r="2247" spans="1:51" ht="13.15" customHeight="1" x14ac:dyDescent="0.25">
      <c r="A2247" s="7">
        <v>18631</v>
      </c>
      <c r="B2247" s="2" t="s">
        <v>2014</v>
      </c>
      <c r="C2247" s="2">
        <v>363603</v>
      </c>
      <c r="D2247" s="2" t="s">
        <v>188</v>
      </c>
      <c r="E2247" s="2" t="s">
        <v>198</v>
      </c>
      <c r="F2247" s="2" t="s">
        <v>193</v>
      </c>
      <c r="G2247" s="3">
        <v>44682</v>
      </c>
      <c r="H2247" s="1"/>
      <c r="I2247" s="2">
        <v>9717.6</v>
      </c>
      <c r="J2247" s="2">
        <v>4447.2349999999997</v>
      </c>
      <c r="K2247" s="2">
        <v>4447.2349999999997</v>
      </c>
      <c r="L2247" s="2">
        <v>0</v>
      </c>
      <c r="M2247" s="1"/>
      <c r="N2247" s="5">
        <f t="shared" si="70"/>
        <v>23873.119999999999</v>
      </c>
      <c r="O2247" s="6">
        <f t="shared" si="71"/>
        <v>18155.28</v>
      </c>
      <c r="P2247" s="2">
        <v>30</v>
      </c>
      <c r="Q2247" s="2" t="s">
        <v>37</v>
      </c>
      <c r="R2247" s="2">
        <v>0</v>
      </c>
      <c r="S2247" s="2">
        <v>0</v>
      </c>
      <c r="T2247" s="2">
        <v>0</v>
      </c>
      <c r="U2247" s="2">
        <v>0</v>
      </c>
      <c r="V2247" s="2">
        <v>893.38</v>
      </c>
      <c r="W2247" s="2">
        <v>1970.03</v>
      </c>
      <c r="X2247" s="2">
        <v>0</v>
      </c>
      <c r="Y2247" s="2">
        <v>2397.64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f>VLOOKUP(Tabla3[[#This Row],[Columna1]],Tabla5[#All],3,0)</f>
        <v>0</v>
      </c>
      <c r="AF2247" s="2">
        <v>0</v>
      </c>
      <c r="AG2247" s="2">
        <v>0</v>
      </c>
      <c r="AH2247" s="2">
        <v>0</v>
      </c>
      <c r="AI2247" s="2">
        <v>0</v>
      </c>
      <c r="AJ2247" s="2">
        <v>0</v>
      </c>
      <c r="AK2247" s="2">
        <f>VLOOKUP(Tabla3[[#This Row],[Columna1]],Tabla7[[ID]:[Monto neto de los bonos]],3,0)</f>
        <v>1970.03</v>
      </c>
      <c r="AL2247" s="2">
        <v>0</v>
      </c>
      <c r="AM2247" s="2">
        <v>0</v>
      </c>
      <c r="AN2247" s="2">
        <v>0</v>
      </c>
      <c r="AO2247" s="2">
        <v>0</v>
      </c>
      <c r="AP2247" s="2">
        <v>0</v>
      </c>
      <c r="AQ2247" s="2">
        <v>0</v>
      </c>
      <c r="AR2247" s="2">
        <v>0</v>
      </c>
      <c r="AS2247" s="2">
        <v>2925.8</v>
      </c>
      <c r="AT2247" s="2">
        <v>1950.52</v>
      </c>
      <c r="AU2247" s="2">
        <v>841.52</v>
      </c>
      <c r="AV2247" s="2">
        <v>0</v>
      </c>
      <c r="AW2247" s="1"/>
      <c r="AX2247" s="2" t="s">
        <v>422</v>
      </c>
      <c r="AY2247" s="8" t="s">
        <v>428</v>
      </c>
    </row>
    <row r="2248" spans="1:51" ht="13.15" customHeight="1" x14ac:dyDescent="0.25">
      <c r="A2248" s="7">
        <v>22298</v>
      </c>
      <c r="B2248" s="2" t="s">
        <v>2015</v>
      </c>
      <c r="C2248" s="2">
        <v>3979203</v>
      </c>
      <c r="D2248" s="2" t="s">
        <v>188</v>
      </c>
      <c r="E2248" s="2" t="s">
        <v>190</v>
      </c>
      <c r="F2248" s="2" t="s">
        <v>191</v>
      </c>
      <c r="G2248" s="3">
        <v>43815</v>
      </c>
      <c r="H2248" s="1"/>
      <c r="I2248" s="2">
        <v>9708.5300000000007</v>
      </c>
      <c r="J2248" s="2">
        <v>4443.09</v>
      </c>
      <c r="K2248" s="2">
        <v>4443.09</v>
      </c>
      <c r="L2248" s="2">
        <v>1807.82</v>
      </c>
      <c r="M2248" s="1"/>
      <c r="N2248" s="5">
        <f t="shared" si="70"/>
        <v>24327.49</v>
      </c>
      <c r="O2248" s="6">
        <f t="shared" si="71"/>
        <v>17893.29</v>
      </c>
      <c r="P2248" s="2">
        <v>30</v>
      </c>
      <c r="Q2248" s="2" t="s">
        <v>37</v>
      </c>
      <c r="R2248" s="2">
        <v>0</v>
      </c>
      <c r="S2248" s="2">
        <v>0</v>
      </c>
      <c r="T2248" s="2">
        <v>0</v>
      </c>
      <c r="U2248" s="2">
        <v>0</v>
      </c>
      <c r="V2248" s="2">
        <v>892.56</v>
      </c>
      <c r="W2248" s="2">
        <v>3032.4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2">
        <f>VLOOKUP(Tabla3[[#This Row],[Columna1]],Tabla5[#All],3,0)</f>
        <v>0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>
        <f>VLOOKUP(Tabla3[[#This Row],[Columna1]],Tabla7[[ID]:[Monto neto de los bonos]],3,0)</f>
        <v>3032.4</v>
      </c>
      <c r="AL2248" s="2">
        <v>0</v>
      </c>
      <c r="AM2248" s="2">
        <v>0</v>
      </c>
      <c r="AN2248" s="2">
        <v>0</v>
      </c>
      <c r="AO2248" s="2">
        <v>0</v>
      </c>
      <c r="AP2248" s="2">
        <v>0</v>
      </c>
      <c r="AQ2248" s="2">
        <v>0</v>
      </c>
      <c r="AR2248" s="2">
        <v>0</v>
      </c>
      <c r="AS2248" s="2">
        <v>3194.28</v>
      </c>
      <c r="AT2248" s="2">
        <v>2129.52</v>
      </c>
      <c r="AU2248" s="2">
        <v>1110.4000000000001</v>
      </c>
      <c r="AV2248" s="2">
        <v>0</v>
      </c>
      <c r="AW2248" s="1"/>
      <c r="AX2248" s="2" t="s">
        <v>422</v>
      </c>
      <c r="AY2248" s="8" t="s">
        <v>423</v>
      </c>
    </row>
    <row r="2249" spans="1:51" ht="13.15" customHeight="1" x14ac:dyDescent="0.25">
      <c r="A2249" s="7">
        <v>24301</v>
      </c>
      <c r="B2249" s="2" t="s">
        <v>2016</v>
      </c>
      <c r="C2249" s="2">
        <v>5852503</v>
      </c>
      <c r="D2249" s="2" t="s">
        <v>188</v>
      </c>
      <c r="E2249" s="2" t="s">
        <v>198</v>
      </c>
      <c r="F2249" s="2" t="s">
        <v>193</v>
      </c>
      <c r="G2249" s="3">
        <v>44958</v>
      </c>
      <c r="H2249" s="1"/>
      <c r="I2249" s="2">
        <v>9717.6</v>
      </c>
      <c r="J2249" s="2">
        <v>4447.2349999999997</v>
      </c>
      <c r="K2249" s="2">
        <v>4447.2349999999997</v>
      </c>
      <c r="L2249" s="2">
        <v>0</v>
      </c>
      <c r="M2249" s="1"/>
      <c r="N2249" s="5">
        <f t="shared" si="70"/>
        <v>23873.119999999999</v>
      </c>
      <c r="O2249" s="6">
        <f t="shared" si="71"/>
        <v>18155.28</v>
      </c>
      <c r="P2249" s="2">
        <v>30</v>
      </c>
      <c r="Q2249" s="2" t="s">
        <v>37</v>
      </c>
      <c r="R2249" s="2">
        <v>0</v>
      </c>
      <c r="S2249" s="2">
        <v>0</v>
      </c>
      <c r="T2249" s="2">
        <v>0</v>
      </c>
      <c r="U2249" s="2">
        <v>0</v>
      </c>
      <c r="V2249" s="2">
        <v>893.38</v>
      </c>
      <c r="W2249" s="2">
        <v>1970.03</v>
      </c>
      <c r="X2249" s="2">
        <v>0</v>
      </c>
      <c r="Y2249" s="2">
        <v>2397.64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2">
        <f>VLOOKUP(Tabla3[[#This Row],[Columna1]],Tabla5[#All],3,0)</f>
        <v>0</v>
      </c>
      <c r="AF2249" s="2">
        <v>0</v>
      </c>
      <c r="AG2249" s="2">
        <v>0</v>
      </c>
      <c r="AH2249" s="2">
        <v>0</v>
      </c>
      <c r="AI2249" s="2">
        <v>0</v>
      </c>
      <c r="AJ2249" s="2">
        <v>0</v>
      </c>
      <c r="AK2249" s="2">
        <f>VLOOKUP(Tabla3[[#This Row],[Columna1]],Tabla7[[ID]:[Monto neto de los bonos]],3,0)</f>
        <v>1970.03</v>
      </c>
      <c r="AL2249" s="2">
        <v>0</v>
      </c>
      <c r="AM2249" s="2">
        <v>0</v>
      </c>
      <c r="AN2249" s="2">
        <v>0</v>
      </c>
      <c r="AO2249" s="2">
        <v>0</v>
      </c>
      <c r="AP2249" s="2">
        <v>0</v>
      </c>
      <c r="AQ2249" s="2">
        <v>0</v>
      </c>
      <c r="AR2249" s="2">
        <v>0</v>
      </c>
      <c r="AS2249" s="2">
        <v>2925.8</v>
      </c>
      <c r="AT2249" s="2">
        <v>1950.52</v>
      </c>
      <c r="AU2249" s="2">
        <v>841.52</v>
      </c>
      <c r="AV2249" s="2">
        <v>0</v>
      </c>
      <c r="AW2249" s="1"/>
      <c r="AX2249" s="2" t="s">
        <v>422</v>
      </c>
      <c r="AY2249" s="8" t="s">
        <v>428</v>
      </c>
    </row>
    <row r="2250" spans="1:51" ht="13.15" customHeight="1" x14ac:dyDescent="0.25">
      <c r="A2250" s="7">
        <v>21624</v>
      </c>
      <c r="B2250" s="2" t="s">
        <v>2017</v>
      </c>
      <c r="C2250" s="2">
        <v>3099303</v>
      </c>
      <c r="D2250" s="2" t="s">
        <v>188</v>
      </c>
      <c r="E2250" s="2" t="s">
        <v>192</v>
      </c>
      <c r="F2250" s="2" t="s">
        <v>201</v>
      </c>
      <c r="G2250" s="3">
        <v>43435</v>
      </c>
      <c r="H2250" s="1"/>
      <c r="I2250" s="2">
        <v>11670.43</v>
      </c>
      <c r="J2250" s="2">
        <v>4294.8850000000002</v>
      </c>
      <c r="K2250" s="2">
        <v>4294.8850000000002</v>
      </c>
      <c r="L2250" s="2">
        <v>1893.47</v>
      </c>
      <c r="M2250" s="1"/>
      <c r="N2250" s="5">
        <f t="shared" si="70"/>
        <v>27479.93</v>
      </c>
      <c r="O2250" s="6">
        <f t="shared" si="71"/>
        <v>20213.790000000005</v>
      </c>
      <c r="P2250" s="2">
        <v>30</v>
      </c>
      <c r="Q2250" s="2" t="s">
        <v>37</v>
      </c>
      <c r="R2250" s="2">
        <v>0</v>
      </c>
      <c r="S2250" s="2">
        <v>0</v>
      </c>
      <c r="T2250" s="2">
        <v>0</v>
      </c>
      <c r="U2250" s="2">
        <v>0</v>
      </c>
      <c r="V2250" s="2">
        <v>972.5</v>
      </c>
      <c r="W2250" s="2">
        <v>1803.57</v>
      </c>
      <c r="X2250" s="2">
        <v>0</v>
      </c>
      <c r="Y2250" s="2">
        <v>2550.19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2">
        <f>VLOOKUP(Tabla3[[#This Row],[Columna1]],Tabla5[#All],3,0)</f>
        <v>0</v>
      </c>
      <c r="AF2250" s="2">
        <v>0</v>
      </c>
      <c r="AG2250" s="2">
        <v>0</v>
      </c>
      <c r="AH2250" s="2">
        <v>0</v>
      </c>
      <c r="AI2250" s="2">
        <v>0</v>
      </c>
      <c r="AJ2250" s="2">
        <v>0</v>
      </c>
      <c r="AK2250" s="2">
        <f>VLOOKUP(Tabla3[[#This Row],[Columna1]],Tabla7[[ID]:[Monto neto de los bonos]],3,0)</f>
        <v>1803.57</v>
      </c>
      <c r="AL2250" s="2">
        <v>0</v>
      </c>
      <c r="AM2250" s="2">
        <v>0</v>
      </c>
      <c r="AN2250" s="2">
        <v>0</v>
      </c>
      <c r="AO2250" s="2">
        <v>0</v>
      </c>
      <c r="AP2250" s="2">
        <v>0</v>
      </c>
      <c r="AQ2250" s="2">
        <v>0</v>
      </c>
      <c r="AR2250" s="2">
        <v>0</v>
      </c>
      <c r="AS2250" s="2">
        <v>3468.92</v>
      </c>
      <c r="AT2250" s="2">
        <v>2312.62</v>
      </c>
      <c r="AU2250" s="2">
        <v>1484.6</v>
      </c>
      <c r="AV2250" s="2">
        <v>0</v>
      </c>
      <c r="AW2250" s="1"/>
      <c r="AX2250" s="2" t="s">
        <v>422</v>
      </c>
      <c r="AY2250" s="8" t="s">
        <v>428</v>
      </c>
    </row>
    <row r="2251" spans="1:51" ht="13.15" customHeight="1" x14ac:dyDescent="0.25">
      <c r="A2251" s="7">
        <v>19489</v>
      </c>
      <c r="B2251" s="2" t="s">
        <v>4187</v>
      </c>
      <c r="C2251" s="2">
        <v>537803</v>
      </c>
      <c r="D2251" s="2" t="s">
        <v>188</v>
      </c>
      <c r="E2251" s="2" t="s">
        <v>192</v>
      </c>
      <c r="F2251" s="2" t="s">
        <v>193</v>
      </c>
      <c r="G2251" s="3">
        <v>42391</v>
      </c>
      <c r="H2251" s="1"/>
      <c r="I2251" s="2">
        <v>9717.6</v>
      </c>
      <c r="J2251" s="2">
        <v>4447.2349999999997</v>
      </c>
      <c r="K2251" s="2">
        <v>4447.2349999999997</v>
      </c>
      <c r="L2251" s="2">
        <v>1505.23</v>
      </c>
      <c r="M2251" s="1"/>
      <c r="N2251" s="5">
        <f t="shared" si="70"/>
        <v>25378.35</v>
      </c>
      <c r="O2251" s="6">
        <f t="shared" si="71"/>
        <v>19062.149999999994</v>
      </c>
      <c r="P2251" s="2">
        <v>30</v>
      </c>
      <c r="Q2251" s="2" t="s">
        <v>37</v>
      </c>
      <c r="R2251" s="2">
        <v>0</v>
      </c>
      <c r="S2251" s="2">
        <v>0</v>
      </c>
      <c r="T2251" s="2">
        <v>0</v>
      </c>
      <c r="U2251" s="2">
        <v>0</v>
      </c>
      <c r="V2251" s="2">
        <v>893.38</v>
      </c>
      <c r="W2251" s="2">
        <v>1970.03</v>
      </c>
      <c r="X2251" s="2">
        <v>0</v>
      </c>
      <c r="Y2251" s="2">
        <v>2397.64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2">
        <f>VLOOKUP(Tabla3[[#This Row],[Columna1]],Tabla5[#All],3,0)</f>
        <v>0</v>
      </c>
      <c r="AF2251" s="2">
        <v>0</v>
      </c>
      <c r="AG2251" s="2">
        <v>0</v>
      </c>
      <c r="AH2251" s="2">
        <v>0</v>
      </c>
      <c r="AI2251" s="2">
        <v>0</v>
      </c>
      <c r="AJ2251" s="2">
        <v>0</v>
      </c>
      <c r="AK2251" s="2">
        <f>VLOOKUP(Tabla3[[#This Row],[Columna1]],Tabla7[[ID]:[Monto neto de los bonos]],3,0)</f>
        <v>1970.03</v>
      </c>
      <c r="AL2251" s="2">
        <v>0</v>
      </c>
      <c r="AM2251" s="2">
        <v>0</v>
      </c>
      <c r="AN2251" s="2">
        <v>0</v>
      </c>
      <c r="AO2251" s="2">
        <v>0</v>
      </c>
      <c r="AP2251" s="2">
        <v>0</v>
      </c>
      <c r="AQ2251" s="2">
        <v>0</v>
      </c>
      <c r="AR2251" s="2">
        <v>0</v>
      </c>
      <c r="AS2251" s="2">
        <v>3151.58</v>
      </c>
      <c r="AT2251" s="2">
        <v>2101.06</v>
      </c>
      <c r="AU2251" s="2">
        <v>1063.56</v>
      </c>
      <c r="AV2251" s="2">
        <v>0</v>
      </c>
      <c r="AW2251" s="1"/>
      <c r="AX2251" s="2" t="s">
        <v>422</v>
      </c>
      <c r="AY2251" s="8" t="s">
        <v>428</v>
      </c>
    </row>
    <row r="2252" spans="1:51" ht="13.15" customHeight="1" x14ac:dyDescent="0.25">
      <c r="A2252" s="7">
        <v>14663</v>
      </c>
      <c r="B2252" s="2" t="s">
        <v>2018</v>
      </c>
      <c r="C2252" s="2">
        <v>156003</v>
      </c>
      <c r="D2252" s="2" t="s">
        <v>188</v>
      </c>
      <c r="E2252" s="2" t="s">
        <v>199</v>
      </c>
      <c r="F2252" s="2" t="s">
        <v>193</v>
      </c>
      <c r="G2252" s="3">
        <v>39455</v>
      </c>
      <c r="H2252" s="1"/>
      <c r="I2252" s="2">
        <v>9717.6</v>
      </c>
      <c r="J2252" s="2">
        <v>4447.2349999999997</v>
      </c>
      <c r="K2252" s="2">
        <v>4447.2349999999997</v>
      </c>
      <c r="L2252" s="2">
        <v>3949.31</v>
      </c>
      <c r="M2252" s="1"/>
      <c r="N2252" s="5">
        <f t="shared" si="70"/>
        <v>27822.43</v>
      </c>
      <c r="O2252" s="6">
        <f t="shared" si="71"/>
        <v>20469.849999999999</v>
      </c>
      <c r="P2252" s="2">
        <v>30</v>
      </c>
      <c r="Q2252" s="2" t="s">
        <v>37</v>
      </c>
      <c r="R2252" s="2">
        <v>0</v>
      </c>
      <c r="S2252" s="2">
        <v>0</v>
      </c>
      <c r="T2252" s="2">
        <v>0</v>
      </c>
      <c r="U2252" s="2">
        <v>0</v>
      </c>
      <c r="V2252" s="2">
        <v>893.38</v>
      </c>
      <c r="W2252" s="2">
        <v>1970.03</v>
      </c>
      <c r="X2252" s="2">
        <v>0</v>
      </c>
      <c r="Y2252" s="2">
        <v>2397.64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2">
        <f>VLOOKUP(Tabla3[[#This Row],[Columna1]],Tabla5[#All],3,0)</f>
        <v>0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>
        <f>VLOOKUP(Tabla3[[#This Row],[Columna1]],Tabla7[[ID]:[Monto neto de los bonos]],3,0)</f>
        <v>1970.03</v>
      </c>
      <c r="AL2252" s="2">
        <v>0</v>
      </c>
      <c r="AM2252" s="2">
        <v>0</v>
      </c>
      <c r="AN2252" s="2">
        <v>0</v>
      </c>
      <c r="AO2252" s="2">
        <v>0</v>
      </c>
      <c r="AP2252" s="2">
        <v>0</v>
      </c>
      <c r="AQ2252" s="2">
        <v>0</v>
      </c>
      <c r="AR2252" s="2">
        <v>0</v>
      </c>
      <c r="AS2252" s="2">
        <v>3518.2</v>
      </c>
      <c r="AT2252" s="2">
        <v>2345.46</v>
      </c>
      <c r="AU2252" s="2">
        <v>1488.92</v>
      </c>
      <c r="AV2252" s="2">
        <v>0</v>
      </c>
      <c r="AW2252" s="1"/>
      <c r="AX2252" s="2" t="s">
        <v>422</v>
      </c>
      <c r="AY2252" s="8" t="s">
        <v>428</v>
      </c>
    </row>
    <row r="2253" spans="1:51" ht="13.15" customHeight="1" x14ac:dyDescent="0.25">
      <c r="A2253" s="7">
        <v>23795</v>
      </c>
      <c r="B2253" s="2" t="s">
        <v>2019</v>
      </c>
      <c r="C2253" s="2">
        <v>5444603</v>
      </c>
      <c r="D2253" s="2" t="s">
        <v>188</v>
      </c>
      <c r="E2253" s="2" t="s">
        <v>205</v>
      </c>
      <c r="F2253" s="2" t="s">
        <v>193</v>
      </c>
      <c r="G2253" s="3">
        <v>44652</v>
      </c>
      <c r="H2253" s="1"/>
      <c r="I2253" s="2">
        <v>9717.6</v>
      </c>
      <c r="J2253" s="2">
        <v>4447.2349999999997</v>
      </c>
      <c r="K2253" s="2">
        <v>4447.2349999999997</v>
      </c>
      <c r="L2253" s="2">
        <v>0</v>
      </c>
      <c r="M2253" s="1"/>
      <c r="N2253" s="5">
        <f t="shared" si="70"/>
        <v>23873.119999999999</v>
      </c>
      <c r="O2253" s="6">
        <f t="shared" si="71"/>
        <v>18155.28</v>
      </c>
      <c r="P2253" s="2">
        <v>30</v>
      </c>
      <c r="Q2253" s="2" t="s">
        <v>37</v>
      </c>
      <c r="R2253" s="2">
        <v>0</v>
      </c>
      <c r="S2253" s="2">
        <v>0</v>
      </c>
      <c r="T2253" s="2">
        <v>0</v>
      </c>
      <c r="U2253" s="2">
        <v>0</v>
      </c>
      <c r="V2253" s="2">
        <v>893.38</v>
      </c>
      <c r="W2253" s="2">
        <v>1970.03</v>
      </c>
      <c r="X2253" s="2">
        <v>0</v>
      </c>
      <c r="Y2253" s="2">
        <v>2397.64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2">
        <f>VLOOKUP(Tabla3[[#This Row],[Columna1]],Tabla5[#All],3,0)</f>
        <v>0</v>
      </c>
      <c r="AF2253" s="2">
        <v>0</v>
      </c>
      <c r="AG2253" s="2">
        <v>0</v>
      </c>
      <c r="AH2253" s="2">
        <v>0</v>
      </c>
      <c r="AI2253" s="2">
        <v>0</v>
      </c>
      <c r="AJ2253" s="2">
        <v>0</v>
      </c>
      <c r="AK2253" s="2">
        <f>VLOOKUP(Tabla3[[#This Row],[Columna1]],Tabla7[[ID]:[Monto neto de los bonos]],3,0)</f>
        <v>1970.03</v>
      </c>
      <c r="AL2253" s="2">
        <v>0</v>
      </c>
      <c r="AM2253" s="2">
        <v>0</v>
      </c>
      <c r="AN2253" s="2">
        <v>0</v>
      </c>
      <c r="AO2253" s="2">
        <v>0</v>
      </c>
      <c r="AP2253" s="2">
        <v>0</v>
      </c>
      <c r="AQ2253" s="2">
        <v>0</v>
      </c>
      <c r="AR2253" s="2">
        <v>0</v>
      </c>
      <c r="AS2253" s="2">
        <v>2925.8</v>
      </c>
      <c r="AT2253" s="2">
        <v>1950.52</v>
      </c>
      <c r="AU2253" s="2">
        <v>841.52</v>
      </c>
      <c r="AV2253" s="2">
        <v>0</v>
      </c>
      <c r="AW2253" s="1"/>
      <c r="AX2253" s="2" t="s">
        <v>422</v>
      </c>
      <c r="AY2253" s="8" t="s">
        <v>428</v>
      </c>
    </row>
    <row r="2254" spans="1:51" ht="13.15" customHeight="1" x14ac:dyDescent="0.25">
      <c r="A2254" s="7">
        <v>17099</v>
      </c>
      <c r="B2254" s="2" t="s">
        <v>2020</v>
      </c>
      <c r="C2254" s="2">
        <v>279403</v>
      </c>
      <c r="D2254" s="2" t="s">
        <v>188</v>
      </c>
      <c r="E2254" s="2" t="s">
        <v>205</v>
      </c>
      <c r="F2254" s="2" t="s">
        <v>193</v>
      </c>
      <c r="G2254" s="3">
        <v>41000</v>
      </c>
      <c r="H2254" s="1"/>
      <c r="I2254" s="2">
        <v>9717.6</v>
      </c>
      <c r="J2254" s="2">
        <v>4447.2349999999997</v>
      </c>
      <c r="K2254" s="2">
        <v>4447.2349999999997</v>
      </c>
      <c r="L2254" s="2">
        <v>2831.46</v>
      </c>
      <c r="M2254" s="1"/>
      <c r="N2254" s="5">
        <f t="shared" si="70"/>
        <v>35704.58</v>
      </c>
      <c r="O2254" s="6">
        <f t="shared" si="71"/>
        <v>28831.800000000003</v>
      </c>
      <c r="P2254" s="2">
        <v>30</v>
      </c>
      <c r="Q2254" s="2" t="s">
        <v>37</v>
      </c>
      <c r="R2254" s="2">
        <v>0</v>
      </c>
      <c r="S2254" s="2">
        <v>0</v>
      </c>
      <c r="T2254" s="2">
        <v>0</v>
      </c>
      <c r="U2254" s="2">
        <v>0</v>
      </c>
      <c r="V2254" s="2">
        <v>893.38</v>
      </c>
      <c r="W2254" s="2">
        <v>1970.03</v>
      </c>
      <c r="X2254" s="2">
        <v>0</v>
      </c>
      <c r="Y2254" s="2">
        <v>2397.64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2">
        <f>VLOOKUP(Tabla3[[#This Row],[Columna1]],Tabla5[#All],3,0)</f>
        <v>0</v>
      </c>
      <c r="AF2254" s="2">
        <v>0</v>
      </c>
      <c r="AG2254" s="2">
        <v>9000</v>
      </c>
      <c r="AH2254" s="2">
        <v>0</v>
      </c>
      <c r="AI2254" s="2">
        <v>0</v>
      </c>
      <c r="AJ2254" s="2">
        <v>0</v>
      </c>
      <c r="AK2254" s="2">
        <f>VLOOKUP(Tabla3[[#This Row],[Columna1]],Tabla7[[ID]:[Monto neto de los bonos]],3,0)</f>
        <v>12327.71</v>
      </c>
      <c r="AL2254" s="2">
        <v>0</v>
      </c>
      <c r="AM2254" s="2">
        <v>0</v>
      </c>
      <c r="AN2254" s="2">
        <v>0</v>
      </c>
      <c r="AO2254" s="2">
        <v>0</v>
      </c>
      <c r="AP2254" s="2">
        <v>0</v>
      </c>
      <c r="AQ2254" s="2">
        <v>0</v>
      </c>
      <c r="AR2254" s="2">
        <v>0</v>
      </c>
      <c r="AS2254" s="2">
        <v>3350.52</v>
      </c>
      <c r="AT2254" s="2">
        <v>2233.6799999999998</v>
      </c>
      <c r="AU2254" s="2">
        <v>1288.58</v>
      </c>
      <c r="AV2254" s="2">
        <v>0</v>
      </c>
      <c r="AW2254" s="1"/>
      <c r="AX2254" s="2" t="s">
        <v>422</v>
      </c>
      <c r="AY2254" s="8" t="s">
        <v>428</v>
      </c>
    </row>
    <row r="2255" spans="1:51" ht="13.15" customHeight="1" x14ac:dyDescent="0.25">
      <c r="A2255" s="7">
        <v>19051</v>
      </c>
      <c r="B2255" s="2" t="s">
        <v>2021</v>
      </c>
      <c r="C2255" s="2">
        <v>309403</v>
      </c>
      <c r="D2255" s="2" t="s">
        <v>188</v>
      </c>
      <c r="E2255" s="2" t="s">
        <v>205</v>
      </c>
      <c r="F2255" s="2" t="s">
        <v>193</v>
      </c>
      <c r="G2255" s="3">
        <v>42087</v>
      </c>
      <c r="H2255" s="1"/>
      <c r="I2255" s="2">
        <v>9717.6</v>
      </c>
      <c r="J2255" s="2">
        <v>4447.2349999999997</v>
      </c>
      <c r="K2255" s="2">
        <v>4447.2349999999997</v>
      </c>
      <c r="L2255" s="2">
        <v>3387.79</v>
      </c>
      <c r="M2255" s="1"/>
      <c r="N2255" s="5">
        <f t="shared" si="70"/>
        <v>27260.91</v>
      </c>
      <c r="O2255" s="6">
        <f t="shared" si="71"/>
        <v>20757.439999999999</v>
      </c>
      <c r="P2255" s="2">
        <v>30</v>
      </c>
      <c r="Q2255" s="2" t="s">
        <v>37</v>
      </c>
      <c r="R2255" s="2">
        <v>0</v>
      </c>
      <c r="S2255" s="2">
        <v>0</v>
      </c>
      <c r="T2255" s="2">
        <v>0</v>
      </c>
      <c r="U2255" s="2">
        <v>0</v>
      </c>
      <c r="V2255" s="2">
        <v>893.38</v>
      </c>
      <c r="W2255" s="2">
        <v>1970.03</v>
      </c>
      <c r="X2255" s="2">
        <v>0</v>
      </c>
      <c r="Y2255" s="2">
        <v>2397.64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2">
        <f>VLOOKUP(Tabla3[[#This Row],[Columna1]],Tabla5[#All],3,0)</f>
        <v>0</v>
      </c>
      <c r="AF2255" s="2">
        <v>0</v>
      </c>
      <c r="AG2255" s="2">
        <v>0</v>
      </c>
      <c r="AH2255" s="2">
        <v>0</v>
      </c>
      <c r="AI2255" s="2">
        <v>0</v>
      </c>
      <c r="AJ2255" s="2">
        <v>0</v>
      </c>
      <c r="AK2255" s="2">
        <f>VLOOKUP(Tabla3[[#This Row],[Columna1]],Tabla7[[ID]:[Monto neto de los bonos]],3,0)</f>
        <v>1970.03</v>
      </c>
      <c r="AL2255" s="2">
        <v>0</v>
      </c>
      <c r="AM2255" s="2">
        <v>0</v>
      </c>
      <c r="AN2255" s="2">
        <v>0</v>
      </c>
      <c r="AO2255" s="2">
        <v>0</v>
      </c>
      <c r="AP2255" s="2">
        <v>0</v>
      </c>
      <c r="AQ2255" s="2">
        <v>0</v>
      </c>
      <c r="AR2255" s="2">
        <v>0</v>
      </c>
      <c r="AS2255" s="2">
        <v>3219</v>
      </c>
      <c r="AT2255" s="2">
        <v>2146</v>
      </c>
      <c r="AU2255" s="2">
        <v>1138.47</v>
      </c>
      <c r="AV2255" s="2">
        <v>0</v>
      </c>
      <c r="AW2255" s="1"/>
      <c r="AX2255" s="2" t="s">
        <v>422</v>
      </c>
      <c r="AY2255" s="8" t="s">
        <v>428</v>
      </c>
    </row>
    <row r="2256" spans="1:51" ht="13.15" customHeight="1" x14ac:dyDescent="0.25">
      <c r="A2256" s="7">
        <v>19471</v>
      </c>
      <c r="B2256" s="2" t="s">
        <v>2022</v>
      </c>
      <c r="C2256" s="2">
        <v>536503</v>
      </c>
      <c r="D2256" s="2" t="s">
        <v>188</v>
      </c>
      <c r="E2256" s="2" t="s">
        <v>198</v>
      </c>
      <c r="F2256" s="2" t="s">
        <v>193</v>
      </c>
      <c r="G2256" s="3">
        <v>42391</v>
      </c>
      <c r="H2256" s="1"/>
      <c r="I2256" s="2">
        <v>9717.6</v>
      </c>
      <c r="J2256" s="2">
        <v>4447.2349999999997</v>
      </c>
      <c r="K2256" s="2">
        <v>4447.2349999999997</v>
      </c>
      <c r="L2256" s="2">
        <v>1505.23</v>
      </c>
      <c r="M2256" s="1"/>
      <c r="N2256" s="5">
        <f t="shared" si="70"/>
        <v>32979.599999999999</v>
      </c>
      <c r="O2256" s="6">
        <f t="shared" si="71"/>
        <v>26663.399999999994</v>
      </c>
      <c r="P2256" s="2">
        <v>30</v>
      </c>
      <c r="Q2256" s="2" t="s">
        <v>37</v>
      </c>
      <c r="R2256" s="2">
        <v>0</v>
      </c>
      <c r="S2256" s="2">
        <v>0</v>
      </c>
      <c r="T2256" s="2">
        <v>0</v>
      </c>
      <c r="U2256" s="2">
        <v>0</v>
      </c>
      <c r="V2256" s="2">
        <v>893.38</v>
      </c>
      <c r="W2256" s="2">
        <v>1970.03</v>
      </c>
      <c r="X2256" s="2">
        <v>0</v>
      </c>
      <c r="Y2256" s="2">
        <v>2397.64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2">
        <f>VLOOKUP(Tabla3[[#This Row],[Columna1]],Tabla5[#All],3,0)</f>
        <v>0</v>
      </c>
      <c r="AF2256" s="2">
        <v>0</v>
      </c>
      <c r="AG2256" s="2">
        <v>7601.25</v>
      </c>
      <c r="AH2256" s="2">
        <v>0</v>
      </c>
      <c r="AI2256" s="2">
        <v>0</v>
      </c>
      <c r="AJ2256" s="2">
        <v>0</v>
      </c>
      <c r="AK2256" s="2">
        <f>VLOOKUP(Tabla3[[#This Row],[Columna1]],Tabla7[[ID]:[Monto neto de los bonos]],3,0)</f>
        <v>14662.58</v>
      </c>
      <c r="AL2256" s="2">
        <v>0</v>
      </c>
      <c r="AM2256" s="2">
        <v>0</v>
      </c>
      <c r="AN2256" s="2">
        <v>0</v>
      </c>
      <c r="AO2256" s="2">
        <v>0</v>
      </c>
      <c r="AP2256" s="2">
        <v>0</v>
      </c>
      <c r="AQ2256" s="2">
        <v>0</v>
      </c>
      <c r="AR2256" s="2">
        <v>0</v>
      </c>
      <c r="AS2256" s="2">
        <v>3151.58</v>
      </c>
      <c r="AT2256" s="2">
        <v>2101.06</v>
      </c>
      <c r="AU2256" s="2">
        <v>1063.56</v>
      </c>
      <c r="AV2256" s="2">
        <v>0</v>
      </c>
      <c r="AW2256" s="1"/>
      <c r="AX2256" s="2" t="s">
        <v>422</v>
      </c>
      <c r="AY2256" s="8" t="s">
        <v>428</v>
      </c>
    </row>
    <row r="2257" spans="1:51" ht="13.15" customHeight="1" x14ac:dyDescent="0.25">
      <c r="A2257" s="7">
        <v>21190</v>
      </c>
      <c r="B2257" s="2" t="s">
        <v>2023</v>
      </c>
      <c r="C2257" s="2">
        <v>2523503</v>
      </c>
      <c r="D2257" s="2" t="s">
        <v>188</v>
      </c>
      <c r="E2257" s="2" t="s">
        <v>195</v>
      </c>
      <c r="F2257" s="2" t="s">
        <v>44</v>
      </c>
      <c r="G2257" s="3">
        <v>43164</v>
      </c>
      <c r="H2257" s="1"/>
      <c r="I2257" s="2">
        <v>14572.07</v>
      </c>
      <c r="J2257" s="2">
        <v>2683.85</v>
      </c>
      <c r="K2257" s="2">
        <v>2683.85</v>
      </c>
      <c r="L2257" s="2">
        <v>1881.12</v>
      </c>
      <c r="M2257" s="1"/>
      <c r="N2257" s="5">
        <f t="shared" si="70"/>
        <v>25314.029999999995</v>
      </c>
      <c r="O2257" s="6">
        <f t="shared" si="71"/>
        <v>21036.649999999998</v>
      </c>
      <c r="P2257" s="2">
        <v>29</v>
      </c>
      <c r="Q2257" s="2" t="s">
        <v>37</v>
      </c>
      <c r="R2257" s="2">
        <v>0</v>
      </c>
      <c r="S2257" s="2">
        <v>0</v>
      </c>
      <c r="T2257" s="2">
        <v>0</v>
      </c>
      <c r="U2257" s="2">
        <v>0</v>
      </c>
      <c r="V2257" s="2">
        <v>1329.32</v>
      </c>
      <c r="W2257" s="2">
        <v>0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2163.8200000000002</v>
      </c>
      <c r="AE2257" s="2">
        <f>VLOOKUP(Tabla3[[#This Row],[Columna1]],Tabla5[#All],3,0)</f>
        <v>2163.8200000000002</v>
      </c>
      <c r="AF2257" s="2">
        <v>0</v>
      </c>
      <c r="AG2257" s="2">
        <v>0</v>
      </c>
      <c r="AH2257" s="2">
        <v>0</v>
      </c>
      <c r="AI2257" s="2">
        <v>0</v>
      </c>
      <c r="AJ2257" s="2">
        <v>0</v>
      </c>
      <c r="AK2257" s="2">
        <f>VLOOKUP(Tabla3[[#This Row],[Columna1]],Tabla7[[ID]:[Monto neto de los bonos]],3,0)</f>
        <v>0</v>
      </c>
      <c r="AL2257" s="2">
        <v>0</v>
      </c>
      <c r="AM2257" s="2">
        <v>0</v>
      </c>
      <c r="AN2257" s="2">
        <v>0</v>
      </c>
      <c r="AO2257" s="2">
        <v>0</v>
      </c>
      <c r="AP2257" s="2">
        <v>0</v>
      </c>
      <c r="AQ2257" s="2">
        <v>0</v>
      </c>
      <c r="AR2257" s="2">
        <v>0</v>
      </c>
      <c r="AS2257" s="2">
        <v>0</v>
      </c>
      <c r="AT2257" s="2">
        <v>2242.2800000000002</v>
      </c>
      <c r="AU2257" s="2">
        <v>2035.1</v>
      </c>
      <c r="AV2257" s="2">
        <v>0</v>
      </c>
      <c r="AW2257" s="1"/>
      <c r="AX2257" s="2" t="s">
        <v>422</v>
      </c>
      <c r="AY2257" s="8" t="s">
        <v>423</v>
      </c>
    </row>
    <row r="2258" spans="1:51" ht="13.15" customHeight="1" x14ac:dyDescent="0.25">
      <c r="A2258" s="7">
        <v>24161</v>
      </c>
      <c r="B2258" s="2" t="s">
        <v>2024</v>
      </c>
      <c r="C2258" s="2">
        <v>5752303</v>
      </c>
      <c r="D2258" s="2" t="s">
        <v>188</v>
      </c>
      <c r="E2258" s="2" t="s">
        <v>190</v>
      </c>
      <c r="F2258" s="2" t="s">
        <v>191</v>
      </c>
      <c r="G2258" s="3">
        <v>44896</v>
      </c>
      <c r="H2258" s="1"/>
      <c r="I2258" s="2">
        <v>9708.5300000000007</v>
      </c>
      <c r="J2258" s="2">
        <v>4443.09</v>
      </c>
      <c r="K2258" s="2">
        <v>4443.09</v>
      </c>
      <c r="L2258" s="2">
        <v>0</v>
      </c>
      <c r="M2258" s="1"/>
      <c r="N2258" s="5">
        <f t="shared" si="70"/>
        <v>22519.670000000002</v>
      </c>
      <c r="O2258" s="6">
        <f t="shared" si="71"/>
        <v>16807.370000000003</v>
      </c>
      <c r="P2258" s="2">
        <v>30</v>
      </c>
      <c r="Q2258" s="2" t="s">
        <v>37</v>
      </c>
      <c r="R2258" s="2">
        <v>0</v>
      </c>
      <c r="S2258" s="2">
        <v>0</v>
      </c>
      <c r="T2258" s="2">
        <v>0</v>
      </c>
      <c r="U2258" s="2">
        <v>0</v>
      </c>
      <c r="V2258" s="2">
        <v>892.56</v>
      </c>
      <c r="W2258" s="2">
        <v>3032.4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2">
        <f>VLOOKUP(Tabla3[[#This Row],[Columna1]],Tabla5[#All],3,0)</f>
        <v>0</v>
      </c>
      <c r="AF2258" s="2">
        <v>0</v>
      </c>
      <c r="AG2258" s="2">
        <v>0</v>
      </c>
      <c r="AH2258" s="2">
        <v>0</v>
      </c>
      <c r="AI2258" s="2">
        <v>0</v>
      </c>
      <c r="AJ2258" s="2">
        <v>0</v>
      </c>
      <c r="AK2258" s="2">
        <f>VLOOKUP(Tabla3[[#This Row],[Columna1]],Tabla7[[ID]:[Monto neto de los bonos]],3,0)</f>
        <v>3032.4</v>
      </c>
      <c r="AL2258" s="2">
        <v>0</v>
      </c>
      <c r="AM2258" s="2">
        <v>0</v>
      </c>
      <c r="AN2258" s="2">
        <v>0</v>
      </c>
      <c r="AO2258" s="2">
        <v>0</v>
      </c>
      <c r="AP2258" s="2">
        <v>0</v>
      </c>
      <c r="AQ2258" s="2">
        <v>0</v>
      </c>
      <c r="AR2258" s="2">
        <v>0</v>
      </c>
      <c r="AS2258" s="2">
        <v>2923.12</v>
      </c>
      <c r="AT2258" s="2">
        <v>1948.74</v>
      </c>
      <c r="AU2258" s="2">
        <v>840.44</v>
      </c>
      <c r="AV2258" s="2">
        <v>0</v>
      </c>
      <c r="AW2258" s="1"/>
      <c r="AX2258" s="2" t="s">
        <v>422</v>
      </c>
      <c r="AY2258" s="8" t="s">
        <v>423</v>
      </c>
    </row>
    <row r="2259" spans="1:51" ht="13.15" customHeight="1" x14ac:dyDescent="0.25">
      <c r="A2259" s="7">
        <v>11918</v>
      </c>
      <c r="B2259" s="2" t="s">
        <v>2025</v>
      </c>
      <c r="C2259" s="2">
        <v>113803</v>
      </c>
      <c r="D2259" s="2" t="s">
        <v>188</v>
      </c>
      <c r="E2259" s="2" t="s">
        <v>205</v>
      </c>
      <c r="F2259" s="2" t="s">
        <v>217</v>
      </c>
      <c r="G2259" s="3">
        <v>36693</v>
      </c>
      <c r="H2259" s="1"/>
      <c r="I2259" s="2">
        <v>12173.71</v>
      </c>
      <c r="J2259" s="2">
        <v>4748.5950000000003</v>
      </c>
      <c r="K2259" s="2">
        <v>4748.5950000000003</v>
      </c>
      <c r="L2259" s="2">
        <v>4902.8900000000003</v>
      </c>
      <c r="M2259" s="1"/>
      <c r="N2259" s="5">
        <f t="shared" si="70"/>
        <v>33915.31</v>
      </c>
      <c r="O2259" s="6">
        <f t="shared" si="71"/>
        <v>23407.53</v>
      </c>
      <c r="P2259" s="2">
        <v>30</v>
      </c>
      <c r="Q2259" s="2" t="s">
        <v>37</v>
      </c>
      <c r="R2259" s="2">
        <v>0</v>
      </c>
      <c r="S2259" s="2">
        <v>0</v>
      </c>
      <c r="T2259" s="2">
        <v>0</v>
      </c>
      <c r="U2259" s="2">
        <v>0</v>
      </c>
      <c r="V2259" s="2">
        <v>1040.2</v>
      </c>
      <c r="W2259" s="2">
        <v>2010.48</v>
      </c>
      <c r="X2259" s="2">
        <v>0</v>
      </c>
      <c r="Y2259" s="2">
        <v>4290.84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2">
        <f>VLOOKUP(Tabla3[[#This Row],[Columna1]],Tabla5[#All],3,0)</f>
        <v>0</v>
      </c>
      <c r="AF2259" s="2">
        <v>0</v>
      </c>
      <c r="AG2259" s="2">
        <v>0</v>
      </c>
      <c r="AH2259" s="2">
        <v>0</v>
      </c>
      <c r="AI2259" s="2">
        <v>0</v>
      </c>
      <c r="AJ2259" s="2">
        <v>0</v>
      </c>
      <c r="AK2259" s="2">
        <f>VLOOKUP(Tabla3[[#This Row],[Columna1]],Tabla7[[ID]:[Monto neto de los bonos]],3,0)</f>
        <v>2010.48</v>
      </c>
      <c r="AL2259" s="2">
        <v>0</v>
      </c>
      <c r="AM2259" s="2">
        <v>0</v>
      </c>
      <c r="AN2259" s="2">
        <v>0</v>
      </c>
      <c r="AO2259" s="2">
        <v>0</v>
      </c>
      <c r="AP2259" s="2">
        <v>0</v>
      </c>
      <c r="AQ2259" s="2">
        <v>0</v>
      </c>
      <c r="AR2259" s="2">
        <v>0</v>
      </c>
      <c r="AS2259" s="2">
        <v>5522.78</v>
      </c>
      <c r="AT2259" s="2">
        <v>2761.38</v>
      </c>
      <c r="AU2259" s="2">
        <v>2223.62</v>
      </c>
      <c r="AV2259" s="2">
        <v>0</v>
      </c>
      <c r="AW2259" s="1"/>
      <c r="AX2259" s="2" t="s">
        <v>422</v>
      </c>
      <c r="AY2259" s="8" t="s">
        <v>428</v>
      </c>
    </row>
    <row r="2260" spans="1:51" ht="13.15" customHeight="1" x14ac:dyDescent="0.25">
      <c r="A2260" s="7">
        <v>16761</v>
      </c>
      <c r="B2260" s="2" t="s">
        <v>2026</v>
      </c>
      <c r="C2260" s="2">
        <v>262103</v>
      </c>
      <c r="D2260" s="2" t="s">
        <v>188</v>
      </c>
      <c r="E2260" s="2" t="s">
        <v>190</v>
      </c>
      <c r="F2260" s="2" t="s">
        <v>191</v>
      </c>
      <c r="G2260" s="3">
        <v>40756</v>
      </c>
      <c r="H2260" s="1"/>
      <c r="I2260" s="2">
        <v>9708.5300000000007</v>
      </c>
      <c r="J2260" s="2">
        <v>4443.09</v>
      </c>
      <c r="K2260" s="2">
        <v>4443.09</v>
      </c>
      <c r="L2260" s="2">
        <v>2643.73</v>
      </c>
      <c r="M2260" s="1"/>
      <c r="N2260" s="5">
        <f t="shared" si="70"/>
        <v>25163.4</v>
      </c>
      <c r="O2260" s="6">
        <f t="shared" si="71"/>
        <v>18377.420000000002</v>
      </c>
      <c r="P2260" s="2">
        <v>30</v>
      </c>
      <c r="Q2260" s="2" t="s">
        <v>37</v>
      </c>
      <c r="R2260" s="2">
        <v>0</v>
      </c>
      <c r="S2260" s="2">
        <v>0</v>
      </c>
      <c r="T2260" s="2">
        <v>0</v>
      </c>
      <c r="U2260" s="2">
        <v>0</v>
      </c>
      <c r="V2260" s="2">
        <v>892.56</v>
      </c>
      <c r="W2260" s="2">
        <v>3032.4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2">
        <f>VLOOKUP(Tabla3[[#This Row],[Columna1]],Tabla5[#All],3,0)</f>
        <v>0</v>
      </c>
      <c r="AF2260" s="2">
        <v>0</v>
      </c>
      <c r="AG2260" s="2">
        <v>0</v>
      </c>
      <c r="AH2260" s="2">
        <v>0</v>
      </c>
      <c r="AI2260" s="2">
        <v>0</v>
      </c>
      <c r="AJ2260" s="2">
        <v>0</v>
      </c>
      <c r="AK2260" s="2">
        <f>VLOOKUP(Tabla3[[#This Row],[Columna1]],Tabla7[[ID]:[Monto neto de los bonos]],3,0)</f>
        <v>3032.4</v>
      </c>
      <c r="AL2260" s="2">
        <v>0</v>
      </c>
      <c r="AM2260" s="2">
        <v>0</v>
      </c>
      <c r="AN2260" s="2">
        <v>0</v>
      </c>
      <c r="AO2260" s="2">
        <v>0</v>
      </c>
      <c r="AP2260" s="2">
        <v>0</v>
      </c>
      <c r="AQ2260" s="2">
        <v>0</v>
      </c>
      <c r="AR2260" s="2">
        <v>0</v>
      </c>
      <c r="AS2260" s="2">
        <v>3319.68</v>
      </c>
      <c r="AT2260" s="2">
        <v>2213.12</v>
      </c>
      <c r="AU2260" s="2">
        <v>1253.18</v>
      </c>
      <c r="AV2260" s="2">
        <v>0</v>
      </c>
      <c r="AW2260" s="1"/>
      <c r="AX2260" s="2" t="s">
        <v>422</v>
      </c>
      <c r="AY2260" s="8" t="s">
        <v>423</v>
      </c>
    </row>
    <row r="2261" spans="1:51" ht="13.15" customHeight="1" x14ac:dyDescent="0.25">
      <c r="A2261" s="7">
        <v>24296</v>
      </c>
      <c r="B2261" s="2" t="s">
        <v>2027</v>
      </c>
      <c r="C2261" s="2">
        <v>5851903</v>
      </c>
      <c r="D2261" s="2" t="s">
        <v>188</v>
      </c>
      <c r="E2261" s="2" t="s">
        <v>203</v>
      </c>
      <c r="F2261" s="2" t="s">
        <v>193</v>
      </c>
      <c r="G2261" s="3">
        <v>44958</v>
      </c>
      <c r="H2261" s="1"/>
      <c r="I2261" s="2">
        <v>9717.6</v>
      </c>
      <c r="J2261" s="2">
        <v>4447.2349999999997</v>
      </c>
      <c r="K2261" s="2">
        <v>4447.2349999999997</v>
      </c>
      <c r="L2261" s="2">
        <v>0</v>
      </c>
      <c r="M2261" s="1"/>
      <c r="N2261" s="5">
        <f t="shared" ref="N2261:N2324" si="72">I2261+J2261+K2261+L2261+M2261+R2261+V2261+W2261+Y2261+AD2261+AG2261+AJ2261</f>
        <v>23873.119999999999</v>
      </c>
      <c r="O2261" s="6">
        <f t="shared" si="71"/>
        <v>18155.28</v>
      </c>
      <c r="P2261" s="2">
        <v>30</v>
      </c>
      <c r="Q2261" s="2" t="s">
        <v>37</v>
      </c>
      <c r="R2261" s="2">
        <v>0</v>
      </c>
      <c r="S2261" s="2">
        <v>0</v>
      </c>
      <c r="T2261" s="2">
        <v>0</v>
      </c>
      <c r="U2261" s="2">
        <v>0</v>
      </c>
      <c r="V2261" s="2">
        <v>893.38</v>
      </c>
      <c r="W2261" s="2">
        <v>1970.03</v>
      </c>
      <c r="X2261" s="2">
        <v>0</v>
      </c>
      <c r="Y2261" s="2">
        <v>2397.64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2">
        <f>VLOOKUP(Tabla3[[#This Row],[Columna1]],Tabla5[#All],3,0)</f>
        <v>0</v>
      </c>
      <c r="AF2261" s="2">
        <v>0</v>
      </c>
      <c r="AG2261" s="2">
        <v>0</v>
      </c>
      <c r="AH2261" s="2">
        <v>0</v>
      </c>
      <c r="AI2261" s="2">
        <v>0</v>
      </c>
      <c r="AJ2261" s="2">
        <v>0</v>
      </c>
      <c r="AK2261" s="2">
        <f>VLOOKUP(Tabla3[[#This Row],[Columna1]],Tabla7[[ID]:[Monto neto de los bonos]],3,0)</f>
        <v>1970.03</v>
      </c>
      <c r="AL2261" s="2">
        <v>0</v>
      </c>
      <c r="AM2261" s="2">
        <v>0</v>
      </c>
      <c r="AN2261" s="2">
        <v>0</v>
      </c>
      <c r="AO2261" s="2">
        <v>0</v>
      </c>
      <c r="AP2261" s="2">
        <v>0</v>
      </c>
      <c r="AQ2261" s="2">
        <v>0</v>
      </c>
      <c r="AR2261" s="2">
        <v>0</v>
      </c>
      <c r="AS2261" s="2">
        <v>2925.8</v>
      </c>
      <c r="AT2261" s="2">
        <v>1950.52</v>
      </c>
      <c r="AU2261" s="2">
        <v>841.52</v>
      </c>
      <c r="AV2261" s="2">
        <v>0</v>
      </c>
      <c r="AW2261" s="1"/>
      <c r="AX2261" s="2" t="s">
        <v>422</v>
      </c>
      <c r="AY2261" s="8" t="s">
        <v>428</v>
      </c>
    </row>
    <row r="2262" spans="1:51" ht="13.15" customHeight="1" x14ac:dyDescent="0.25">
      <c r="A2262" s="7">
        <v>15022</v>
      </c>
      <c r="B2262" s="2" t="s">
        <v>2028</v>
      </c>
      <c r="C2262" s="2">
        <v>170003</v>
      </c>
      <c r="D2262" s="2" t="s">
        <v>188</v>
      </c>
      <c r="E2262" s="2" t="s">
        <v>192</v>
      </c>
      <c r="F2262" s="2" t="s">
        <v>193</v>
      </c>
      <c r="G2262" s="3">
        <v>39676</v>
      </c>
      <c r="H2262" s="1"/>
      <c r="I2262" s="2">
        <v>9717.6</v>
      </c>
      <c r="J2262" s="2">
        <v>4447.2349999999997</v>
      </c>
      <c r="K2262" s="2">
        <v>4447.2349999999997</v>
      </c>
      <c r="L2262" s="2">
        <v>3949.31</v>
      </c>
      <c r="M2262" s="1"/>
      <c r="N2262" s="5">
        <f t="shared" si="72"/>
        <v>33822.43</v>
      </c>
      <c r="O2262" s="6">
        <f t="shared" si="71"/>
        <v>26469.85</v>
      </c>
      <c r="P2262" s="2">
        <v>30</v>
      </c>
      <c r="Q2262" s="2" t="s">
        <v>37</v>
      </c>
      <c r="R2262" s="2">
        <v>0</v>
      </c>
      <c r="S2262" s="2">
        <v>0</v>
      </c>
      <c r="T2262" s="2">
        <v>0</v>
      </c>
      <c r="U2262" s="2">
        <v>0</v>
      </c>
      <c r="V2262" s="2">
        <v>893.38</v>
      </c>
      <c r="W2262" s="2">
        <v>1970.03</v>
      </c>
      <c r="X2262" s="2">
        <v>0</v>
      </c>
      <c r="Y2262" s="2">
        <v>2397.64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2">
        <f>VLOOKUP(Tabla3[[#This Row],[Columna1]],Tabla5[#All],3,0)</f>
        <v>0</v>
      </c>
      <c r="AF2262" s="2">
        <v>0</v>
      </c>
      <c r="AG2262" s="2">
        <v>6000</v>
      </c>
      <c r="AH2262" s="2">
        <v>0</v>
      </c>
      <c r="AI2262" s="2">
        <v>0</v>
      </c>
      <c r="AJ2262" s="2">
        <v>0</v>
      </c>
      <c r="AK2262" s="2">
        <f>VLOOKUP(Tabla3[[#This Row],[Columna1]],Tabla7[[ID]:[Monto neto de los bonos]],3,0)</f>
        <v>7970.03</v>
      </c>
      <c r="AL2262" s="2">
        <v>0</v>
      </c>
      <c r="AM2262" s="2">
        <v>0</v>
      </c>
      <c r="AN2262" s="2">
        <v>0</v>
      </c>
      <c r="AO2262" s="2">
        <v>0</v>
      </c>
      <c r="AP2262" s="2">
        <v>0</v>
      </c>
      <c r="AQ2262" s="2">
        <v>0</v>
      </c>
      <c r="AR2262" s="2">
        <v>0</v>
      </c>
      <c r="AS2262" s="2">
        <v>3518.2</v>
      </c>
      <c r="AT2262" s="2">
        <v>2345.46</v>
      </c>
      <c r="AU2262" s="2">
        <v>1488.92</v>
      </c>
      <c r="AV2262" s="2">
        <v>0</v>
      </c>
      <c r="AW2262" s="1"/>
      <c r="AX2262" s="2" t="s">
        <v>422</v>
      </c>
      <c r="AY2262" s="8" t="s">
        <v>428</v>
      </c>
    </row>
    <row r="2263" spans="1:51" ht="13.15" customHeight="1" x14ac:dyDescent="0.25">
      <c r="A2263" s="7">
        <v>22670</v>
      </c>
      <c r="B2263" s="2" t="s">
        <v>2029</v>
      </c>
      <c r="C2263" s="2">
        <v>4493203</v>
      </c>
      <c r="D2263" s="2" t="s">
        <v>188</v>
      </c>
      <c r="E2263" s="2" t="s">
        <v>195</v>
      </c>
      <c r="F2263" s="2" t="s">
        <v>41</v>
      </c>
      <c r="G2263" s="3">
        <v>45093</v>
      </c>
      <c r="H2263" s="1"/>
      <c r="I2263" s="2">
        <v>8542.57</v>
      </c>
      <c r="J2263" s="2">
        <v>2234.4899999999998</v>
      </c>
      <c r="K2263" s="2">
        <v>2234.4899999999998</v>
      </c>
      <c r="L2263" s="2">
        <v>0</v>
      </c>
      <c r="M2263" s="1"/>
      <c r="N2263" s="5">
        <f t="shared" si="72"/>
        <v>14878.99</v>
      </c>
      <c r="O2263" s="6">
        <f t="shared" si="71"/>
        <v>12780.25</v>
      </c>
      <c r="P2263" s="2">
        <v>30</v>
      </c>
      <c r="Q2263" s="2" t="s">
        <v>37</v>
      </c>
      <c r="R2263" s="2">
        <v>0</v>
      </c>
      <c r="S2263" s="2">
        <v>0</v>
      </c>
      <c r="T2263" s="2">
        <v>0</v>
      </c>
      <c r="U2263" s="2">
        <v>0</v>
      </c>
      <c r="V2263" s="2">
        <v>867.44</v>
      </c>
      <c r="W2263" s="2">
        <v>0</v>
      </c>
      <c r="X2263" s="2">
        <v>0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1000</v>
      </c>
      <c r="AE2263" s="2">
        <f>VLOOKUP(Tabla3[[#This Row],[Columna1]],Tabla5[#All],3,0)</f>
        <v>1000</v>
      </c>
      <c r="AF2263" s="2">
        <v>0</v>
      </c>
      <c r="AG2263" s="2">
        <v>0</v>
      </c>
      <c r="AH2263" s="2">
        <v>0</v>
      </c>
      <c r="AI2263" s="2">
        <v>0</v>
      </c>
      <c r="AJ2263" s="2">
        <v>0</v>
      </c>
      <c r="AK2263" s="2">
        <f>VLOOKUP(Tabla3[[#This Row],[Columna1]],Tabla7[[ID]:[Monto neto de los bonos]],3,0)</f>
        <v>0</v>
      </c>
      <c r="AL2263" s="2">
        <v>0</v>
      </c>
      <c r="AM2263" s="2">
        <v>0</v>
      </c>
      <c r="AN2263" s="2">
        <v>0</v>
      </c>
      <c r="AO2263" s="2">
        <v>0</v>
      </c>
      <c r="AP2263" s="2">
        <v>0</v>
      </c>
      <c r="AQ2263" s="2">
        <v>0</v>
      </c>
      <c r="AR2263" s="2">
        <v>0</v>
      </c>
      <c r="AS2263" s="2">
        <v>0</v>
      </c>
      <c r="AT2263" s="2">
        <v>1387.9</v>
      </c>
      <c r="AU2263" s="2">
        <v>710.84</v>
      </c>
      <c r="AV2263" s="2">
        <v>0</v>
      </c>
      <c r="AW2263" s="1"/>
      <c r="AX2263" s="2" t="s">
        <v>422</v>
      </c>
      <c r="AY2263" s="8" t="s">
        <v>423</v>
      </c>
    </row>
    <row r="2264" spans="1:51" ht="13.15" customHeight="1" x14ac:dyDescent="0.25">
      <c r="A2264" s="7">
        <v>19488</v>
      </c>
      <c r="B2264" s="2" t="s">
        <v>2030</v>
      </c>
      <c r="C2264" s="2">
        <v>537603</v>
      </c>
      <c r="D2264" s="2" t="s">
        <v>188</v>
      </c>
      <c r="E2264" s="2" t="s">
        <v>205</v>
      </c>
      <c r="F2264" s="2" t="s">
        <v>193</v>
      </c>
      <c r="G2264" s="3">
        <v>42391</v>
      </c>
      <c r="H2264" s="1"/>
      <c r="I2264" s="2">
        <v>9717.6</v>
      </c>
      <c r="J2264" s="2">
        <v>4447.2349999999997</v>
      </c>
      <c r="K2264" s="2">
        <v>4447.2349999999997</v>
      </c>
      <c r="L2264" s="2">
        <v>1505.23</v>
      </c>
      <c r="M2264" s="1"/>
      <c r="N2264" s="5">
        <f t="shared" si="72"/>
        <v>25378.35</v>
      </c>
      <c r="O2264" s="6">
        <f t="shared" si="71"/>
        <v>19062.149999999994</v>
      </c>
      <c r="P2264" s="2">
        <v>30</v>
      </c>
      <c r="Q2264" s="2" t="s">
        <v>37</v>
      </c>
      <c r="R2264" s="2">
        <v>0</v>
      </c>
      <c r="S2264" s="2">
        <v>0</v>
      </c>
      <c r="T2264" s="2">
        <v>0</v>
      </c>
      <c r="U2264" s="2">
        <v>0</v>
      </c>
      <c r="V2264" s="2">
        <v>893.38</v>
      </c>
      <c r="W2264" s="2">
        <v>1970.03</v>
      </c>
      <c r="X2264" s="2">
        <v>0</v>
      </c>
      <c r="Y2264" s="2">
        <v>2397.64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2">
        <f>VLOOKUP(Tabla3[[#This Row],[Columna1]],Tabla5[#All],3,0)</f>
        <v>0</v>
      </c>
      <c r="AF2264" s="2">
        <v>0</v>
      </c>
      <c r="AG2264" s="2">
        <v>0</v>
      </c>
      <c r="AH2264" s="2">
        <v>0</v>
      </c>
      <c r="AI2264" s="2">
        <v>0</v>
      </c>
      <c r="AJ2264" s="2">
        <v>0</v>
      </c>
      <c r="AK2264" s="2">
        <f>VLOOKUP(Tabla3[[#This Row],[Columna1]],Tabla7[[ID]:[Monto neto de los bonos]],3,0)</f>
        <v>1970.03</v>
      </c>
      <c r="AL2264" s="2">
        <v>0</v>
      </c>
      <c r="AM2264" s="2">
        <v>0</v>
      </c>
      <c r="AN2264" s="2">
        <v>0</v>
      </c>
      <c r="AO2264" s="2">
        <v>0</v>
      </c>
      <c r="AP2264" s="2">
        <v>0</v>
      </c>
      <c r="AQ2264" s="2">
        <v>0</v>
      </c>
      <c r="AR2264" s="2">
        <v>0</v>
      </c>
      <c r="AS2264" s="2">
        <v>3151.58</v>
      </c>
      <c r="AT2264" s="2">
        <v>2101.06</v>
      </c>
      <c r="AU2264" s="2">
        <v>1063.56</v>
      </c>
      <c r="AV2264" s="2">
        <v>0</v>
      </c>
      <c r="AW2264" s="1"/>
      <c r="AX2264" s="2" t="s">
        <v>422</v>
      </c>
      <c r="AY2264" s="8" t="s">
        <v>428</v>
      </c>
    </row>
    <row r="2265" spans="1:51" ht="13.15" customHeight="1" x14ac:dyDescent="0.25">
      <c r="A2265" s="7">
        <v>19047</v>
      </c>
      <c r="B2265" s="2" t="s">
        <v>2031</v>
      </c>
      <c r="C2265" s="2">
        <v>309003</v>
      </c>
      <c r="D2265" s="2" t="s">
        <v>188</v>
      </c>
      <c r="E2265" s="2" t="s">
        <v>192</v>
      </c>
      <c r="F2265" s="2" t="s">
        <v>193</v>
      </c>
      <c r="G2265" s="3">
        <v>42087</v>
      </c>
      <c r="H2265" s="1"/>
      <c r="I2265" s="2">
        <v>9717.6</v>
      </c>
      <c r="J2265" s="2">
        <v>4447.2349999999997</v>
      </c>
      <c r="K2265" s="2">
        <v>4447.2349999999997</v>
      </c>
      <c r="L2265" s="2">
        <v>3387.79</v>
      </c>
      <c r="M2265" s="1"/>
      <c r="N2265" s="5">
        <f t="shared" si="72"/>
        <v>27260.91</v>
      </c>
      <c r="O2265" s="6">
        <f t="shared" si="71"/>
        <v>20757.439999999999</v>
      </c>
      <c r="P2265" s="2">
        <v>30</v>
      </c>
      <c r="Q2265" s="2" t="s">
        <v>37</v>
      </c>
      <c r="R2265" s="2">
        <v>0</v>
      </c>
      <c r="S2265" s="2">
        <v>0</v>
      </c>
      <c r="T2265" s="2">
        <v>0</v>
      </c>
      <c r="U2265" s="2">
        <v>0</v>
      </c>
      <c r="V2265" s="2">
        <v>893.38</v>
      </c>
      <c r="W2265" s="2">
        <v>1970.03</v>
      </c>
      <c r="X2265" s="2">
        <v>0</v>
      </c>
      <c r="Y2265" s="2">
        <v>2397.64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2">
        <f>VLOOKUP(Tabla3[[#This Row],[Columna1]],Tabla5[#All],3,0)</f>
        <v>0</v>
      </c>
      <c r="AF2265" s="2">
        <v>0</v>
      </c>
      <c r="AG2265" s="2">
        <v>0</v>
      </c>
      <c r="AH2265" s="2">
        <v>0</v>
      </c>
      <c r="AI2265" s="2">
        <v>0</v>
      </c>
      <c r="AJ2265" s="2">
        <v>0</v>
      </c>
      <c r="AK2265" s="2">
        <f>VLOOKUP(Tabla3[[#This Row],[Columna1]],Tabla7[[ID]:[Monto neto de los bonos]],3,0)</f>
        <v>1970.03</v>
      </c>
      <c r="AL2265" s="2">
        <v>0</v>
      </c>
      <c r="AM2265" s="2">
        <v>0</v>
      </c>
      <c r="AN2265" s="2">
        <v>1270</v>
      </c>
      <c r="AO2265" s="2">
        <v>0</v>
      </c>
      <c r="AP2265" s="2">
        <v>0</v>
      </c>
      <c r="AQ2265" s="2">
        <v>0</v>
      </c>
      <c r="AR2265" s="2">
        <v>0</v>
      </c>
      <c r="AS2265" s="2">
        <v>3219</v>
      </c>
      <c r="AT2265" s="2">
        <v>2146</v>
      </c>
      <c r="AU2265" s="2">
        <v>1138.47</v>
      </c>
      <c r="AV2265" s="2">
        <v>0</v>
      </c>
      <c r="AW2265" s="1"/>
      <c r="AX2265" s="2" t="s">
        <v>422</v>
      </c>
      <c r="AY2265" s="8" t="s">
        <v>428</v>
      </c>
    </row>
    <row r="2266" spans="1:51" ht="13.15" customHeight="1" x14ac:dyDescent="0.25">
      <c r="A2266" s="7">
        <v>11957</v>
      </c>
      <c r="B2266" s="2" t="s">
        <v>2032</v>
      </c>
      <c r="C2266" s="2">
        <v>115403</v>
      </c>
      <c r="D2266" s="2" t="s">
        <v>188</v>
      </c>
      <c r="E2266" s="2" t="s">
        <v>203</v>
      </c>
      <c r="F2266" s="2" t="s">
        <v>201</v>
      </c>
      <c r="G2266" s="3">
        <v>36815</v>
      </c>
      <c r="H2266" s="1"/>
      <c r="I2266" s="2">
        <v>11670.43</v>
      </c>
      <c r="J2266" s="2">
        <v>4294.8850000000002</v>
      </c>
      <c r="K2266" s="2">
        <v>4294.8850000000002</v>
      </c>
      <c r="L2266" s="2">
        <v>4481.5</v>
      </c>
      <c r="M2266" s="1"/>
      <c r="N2266" s="5">
        <f t="shared" si="72"/>
        <v>31129.59</v>
      </c>
      <c r="O2266" s="6">
        <f t="shared" si="71"/>
        <v>21403.690000000002</v>
      </c>
      <c r="P2266" s="2">
        <v>30</v>
      </c>
      <c r="Q2266" s="2" t="s">
        <v>37</v>
      </c>
      <c r="R2266" s="2">
        <v>0</v>
      </c>
      <c r="S2266" s="2">
        <v>0</v>
      </c>
      <c r="T2266" s="2">
        <v>0</v>
      </c>
      <c r="U2266" s="2">
        <v>0</v>
      </c>
      <c r="V2266" s="2">
        <v>972.5</v>
      </c>
      <c r="W2266" s="2">
        <v>1803.57</v>
      </c>
      <c r="X2266" s="2">
        <v>0</v>
      </c>
      <c r="Y2266" s="2">
        <v>3611.82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2">
        <f>VLOOKUP(Tabla3[[#This Row],[Columna1]],Tabla5[#All],3,0)</f>
        <v>0</v>
      </c>
      <c r="AF2266" s="2">
        <v>0</v>
      </c>
      <c r="AG2266" s="2">
        <v>0</v>
      </c>
      <c r="AH2266" s="2">
        <v>0</v>
      </c>
      <c r="AI2266" s="2">
        <v>0</v>
      </c>
      <c r="AJ2266" s="2">
        <v>0</v>
      </c>
      <c r="AK2266" s="2">
        <f>VLOOKUP(Tabla3[[#This Row],[Columna1]],Tabla7[[ID]:[Monto neto de los bonos]],3,0)</f>
        <v>1803.57</v>
      </c>
      <c r="AL2266" s="2">
        <v>0</v>
      </c>
      <c r="AM2266" s="2">
        <v>0</v>
      </c>
      <c r="AN2266" s="2">
        <v>1270</v>
      </c>
      <c r="AO2266" s="2">
        <v>0</v>
      </c>
      <c r="AP2266" s="2">
        <v>0</v>
      </c>
      <c r="AQ2266" s="2">
        <v>0</v>
      </c>
      <c r="AR2266" s="2">
        <v>0</v>
      </c>
      <c r="AS2266" s="2">
        <v>5142.84</v>
      </c>
      <c r="AT2266" s="2">
        <v>2571.42</v>
      </c>
      <c r="AU2266" s="2">
        <v>2011.64</v>
      </c>
      <c r="AV2266" s="2">
        <v>0</v>
      </c>
      <c r="AW2266" s="1"/>
      <c r="AX2266" s="2" t="s">
        <v>422</v>
      </c>
      <c r="AY2266" s="8" t="s">
        <v>428</v>
      </c>
    </row>
    <row r="2267" spans="1:51" ht="13.15" customHeight="1" x14ac:dyDescent="0.25">
      <c r="A2267" s="7">
        <v>18629</v>
      </c>
      <c r="B2267" s="2" t="s">
        <v>2033</v>
      </c>
      <c r="C2267" s="2">
        <v>363403</v>
      </c>
      <c r="D2267" s="2" t="s">
        <v>188</v>
      </c>
      <c r="E2267" s="2" t="s">
        <v>205</v>
      </c>
      <c r="F2267" s="2" t="s">
        <v>193</v>
      </c>
      <c r="G2267" s="3">
        <v>41835</v>
      </c>
      <c r="H2267" s="1"/>
      <c r="I2267" s="2">
        <v>9717.6</v>
      </c>
      <c r="J2267" s="2">
        <v>4447.2349999999997</v>
      </c>
      <c r="K2267" s="2">
        <v>4447.2349999999997</v>
      </c>
      <c r="L2267" s="2">
        <v>3149.31</v>
      </c>
      <c r="M2267" s="1"/>
      <c r="N2267" s="5">
        <f t="shared" si="72"/>
        <v>27022.43</v>
      </c>
      <c r="O2267" s="6">
        <f t="shared" si="71"/>
        <v>20013.23</v>
      </c>
      <c r="P2267" s="2">
        <v>30</v>
      </c>
      <c r="Q2267" s="2" t="s">
        <v>37</v>
      </c>
      <c r="R2267" s="2">
        <v>0</v>
      </c>
      <c r="S2267" s="2">
        <v>0</v>
      </c>
      <c r="T2267" s="2">
        <v>0</v>
      </c>
      <c r="U2267" s="2">
        <v>0</v>
      </c>
      <c r="V2267" s="2">
        <v>893.38</v>
      </c>
      <c r="W2267" s="2">
        <v>1970.03</v>
      </c>
      <c r="X2267" s="2">
        <v>0</v>
      </c>
      <c r="Y2267" s="2">
        <v>2397.64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2">
        <f>VLOOKUP(Tabla3[[#This Row],[Columna1]],Tabla5[#All],3,0)</f>
        <v>0</v>
      </c>
      <c r="AF2267" s="2">
        <v>0</v>
      </c>
      <c r="AG2267" s="2">
        <v>0</v>
      </c>
      <c r="AH2267" s="2">
        <v>0</v>
      </c>
      <c r="AI2267" s="2">
        <v>0</v>
      </c>
      <c r="AJ2267" s="2">
        <v>0</v>
      </c>
      <c r="AK2267" s="2">
        <f>VLOOKUP(Tabla3[[#This Row],[Columna1]],Tabla7[[ID]:[Monto neto de los bonos]],3,0)</f>
        <v>1970.03</v>
      </c>
      <c r="AL2267" s="2">
        <v>0</v>
      </c>
      <c r="AM2267" s="2">
        <v>0</v>
      </c>
      <c r="AN2267" s="2">
        <v>0</v>
      </c>
      <c r="AO2267" s="2">
        <v>0</v>
      </c>
      <c r="AP2267" s="2">
        <v>0</v>
      </c>
      <c r="AQ2267" s="2">
        <v>0</v>
      </c>
      <c r="AR2267" s="2">
        <v>0</v>
      </c>
      <c r="AS2267" s="2">
        <v>3398.2</v>
      </c>
      <c r="AT2267" s="2">
        <v>2265.46</v>
      </c>
      <c r="AU2267" s="2">
        <v>1345.54</v>
      </c>
      <c r="AV2267" s="2">
        <v>0</v>
      </c>
      <c r="AW2267" s="1"/>
      <c r="AX2267" s="2" t="s">
        <v>422</v>
      </c>
      <c r="AY2267" s="8" t="s">
        <v>428</v>
      </c>
    </row>
    <row r="2268" spans="1:51" ht="13.15" customHeight="1" x14ac:dyDescent="0.25">
      <c r="A2268" s="7">
        <v>20173</v>
      </c>
      <c r="B2268" s="2" t="s">
        <v>2034</v>
      </c>
      <c r="C2268" s="2">
        <v>1453203</v>
      </c>
      <c r="D2268" s="2" t="s">
        <v>188</v>
      </c>
      <c r="E2268" s="2" t="s">
        <v>211</v>
      </c>
      <c r="F2268" s="2" t="s">
        <v>41</v>
      </c>
      <c r="G2268" s="3">
        <v>45154</v>
      </c>
      <c r="H2268" s="1"/>
      <c r="I2268" s="2">
        <v>8542.57</v>
      </c>
      <c r="J2268" s="2">
        <v>2234.4899999999998</v>
      </c>
      <c r="K2268" s="2">
        <v>2234.4899999999998</v>
      </c>
      <c r="L2268" s="2">
        <v>0</v>
      </c>
      <c r="M2268" s="1"/>
      <c r="N2268" s="5">
        <f t="shared" si="72"/>
        <v>13878.99</v>
      </c>
      <c r="O2268" s="6">
        <f t="shared" si="71"/>
        <v>11780.25</v>
      </c>
      <c r="P2268" s="2">
        <v>30</v>
      </c>
      <c r="Q2268" s="2" t="s">
        <v>37</v>
      </c>
      <c r="R2268" s="2">
        <v>0</v>
      </c>
      <c r="S2268" s="2">
        <v>0</v>
      </c>
      <c r="T2268" s="2">
        <v>0</v>
      </c>
      <c r="U2268" s="2">
        <v>0</v>
      </c>
      <c r="V2268" s="2">
        <v>867.44</v>
      </c>
      <c r="W2268" s="2">
        <v>0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2">
        <f>VLOOKUP(Tabla3[[#This Row],[Columna1]],Tabla5[#All],3,0)</f>
        <v>0</v>
      </c>
      <c r="AF2268" s="2">
        <v>0</v>
      </c>
      <c r="AG2268" s="2">
        <v>0</v>
      </c>
      <c r="AH2268" s="2">
        <v>0</v>
      </c>
      <c r="AI2268" s="2">
        <v>0</v>
      </c>
      <c r="AJ2268" s="2">
        <v>0</v>
      </c>
      <c r="AK2268" s="2">
        <f>VLOOKUP(Tabla3[[#This Row],[Columna1]],Tabla7[[ID]:[Monto neto de los bonos]],3,0)</f>
        <v>0</v>
      </c>
      <c r="AL2268" s="2">
        <v>0</v>
      </c>
      <c r="AM2268" s="2">
        <v>0</v>
      </c>
      <c r="AN2268" s="2">
        <v>0</v>
      </c>
      <c r="AO2268" s="2">
        <v>0</v>
      </c>
      <c r="AP2268" s="2">
        <v>0</v>
      </c>
      <c r="AQ2268" s="2">
        <v>0</v>
      </c>
      <c r="AR2268" s="2">
        <v>0</v>
      </c>
      <c r="AS2268" s="2">
        <v>0</v>
      </c>
      <c r="AT2268" s="2">
        <v>1387.9</v>
      </c>
      <c r="AU2268" s="2">
        <v>710.84</v>
      </c>
      <c r="AV2268" s="2">
        <v>0</v>
      </c>
      <c r="AW2268" s="1"/>
      <c r="AX2268" s="2" t="s">
        <v>422</v>
      </c>
      <c r="AY2268" s="8" t="s">
        <v>423</v>
      </c>
    </row>
    <row r="2269" spans="1:51" ht="13.15" customHeight="1" x14ac:dyDescent="0.25">
      <c r="A2269" s="7">
        <v>19048</v>
      </c>
      <c r="B2269" s="2" t="s">
        <v>2035</v>
      </c>
      <c r="C2269" s="2">
        <v>309103</v>
      </c>
      <c r="D2269" s="2" t="s">
        <v>188</v>
      </c>
      <c r="E2269" s="2" t="s">
        <v>203</v>
      </c>
      <c r="F2269" s="2" t="s">
        <v>193</v>
      </c>
      <c r="G2269" s="3">
        <v>42087</v>
      </c>
      <c r="H2269" s="1"/>
      <c r="I2269" s="2">
        <v>9717.6</v>
      </c>
      <c r="J2269" s="2">
        <v>4447.2349999999997</v>
      </c>
      <c r="K2269" s="2">
        <v>4447.2349999999997</v>
      </c>
      <c r="L2269" s="2">
        <v>3387.79</v>
      </c>
      <c r="M2269" s="1"/>
      <c r="N2269" s="5">
        <f t="shared" si="72"/>
        <v>27260.91</v>
      </c>
      <c r="O2269" s="6">
        <f t="shared" si="71"/>
        <v>20757.439999999999</v>
      </c>
      <c r="P2269" s="2">
        <v>30</v>
      </c>
      <c r="Q2269" s="2" t="s">
        <v>37</v>
      </c>
      <c r="R2269" s="2">
        <v>0</v>
      </c>
      <c r="S2269" s="2">
        <v>0</v>
      </c>
      <c r="T2269" s="2">
        <v>0</v>
      </c>
      <c r="U2269" s="2">
        <v>0</v>
      </c>
      <c r="V2269" s="2">
        <v>893.38</v>
      </c>
      <c r="W2269" s="2">
        <v>1970.03</v>
      </c>
      <c r="X2269" s="2">
        <v>0</v>
      </c>
      <c r="Y2269" s="2">
        <v>2397.64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2">
        <f>VLOOKUP(Tabla3[[#This Row],[Columna1]],Tabla5[#All],3,0)</f>
        <v>0</v>
      </c>
      <c r="AF2269" s="2">
        <v>0</v>
      </c>
      <c r="AG2269" s="2">
        <v>0</v>
      </c>
      <c r="AH2269" s="2">
        <v>0</v>
      </c>
      <c r="AI2269" s="2">
        <v>0</v>
      </c>
      <c r="AJ2269" s="2">
        <v>0</v>
      </c>
      <c r="AK2269" s="2">
        <f>VLOOKUP(Tabla3[[#This Row],[Columna1]],Tabla7[[ID]:[Monto neto de los bonos]],3,0)</f>
        <v>7740.17</v>
      </c>
      <c r="AL2269" s="2">
        <v>0</v>
      </c>
      <c r="AM2269" s="2">
        <v>0</v>
      </c>
      <c r="AN2269" s="2">
        <v>0</v>
      </c>
      <c r="AO2269" s="2">
        <v>0</v>
      </c>
      <c r="AP2269" s="2">
        <v>0</v>
      </c>
      <c r="AQ2269" s="2">
        <v>0</v>
      </c>
      <c r="AR2269" s="2">
        <v>0</v>
      </c>
      <c r="AS2269" s="2">
        <v>3219</v>
      </c>
      <c r="AT2269" s="2">
        <v>2146</v>
      </c>
      <c r="AU2269" s="2">
        <v>1138.47</v>
      </c>
      <c r="AV2269" s="2">
        <v>0</v>
      </c>
      <c r="AW2269" s="1"/>
      <c r="AX2269" s="2" t="s">
        <v>422</v>
      </c>
      <c r="AY2269" s="8" t="s">
        <v>428</v>
      </c>
    </row>
    <row r="2270" spans="1:51" ht="13.15" customHeight="1" x14ac:dyDescent="0.25">
      <c r="A2270" s="7">
        <v>12933</v>
      </c>
      <c r="B2270" s="2" t="s">
        <v>4064</v>
      </c>
      <c r="C2270" s="2">
        <v>91803</v>
      </c>
      <c r="D2270" s="2" t="s">
        <v>188</v>
      </c>
      <c r="E2270" s="2" t="s">
        <v>190</v>
      </c>
      <c r="F2270" s="2" t="s">
        <v>216</v>
      </c>
      <c r="G2270" s="3">
        <v>38384</v>
      </c>
      <c r="H2270" s="1"/>
      <c r="I2270" s="2">
        <v>11612.32</v>
      </c>
      <c r="J2270" s="2">
        <v>4273.5050000000001</v>
      </c>
      <c r="K2270" s="2">
        <v>4273.5050000000001</v>
      </c>
      <c r="L2270" s="2">
        <v>5736.84</v>
      </c>
      <c r="M2270" s="1"/>
      <c r="N2270" s="5">
        <f t="shared" si="72"/>
        <v>31275.140000000003</v>
      </c>
      <c r="O2270" s="6">
        <f t="shared" si="71"/>
        <v>22024.18</v>
      </c>
      <c r="P2270" s="2">
        <v>30</v>
      </c>
      <c r="Q2270" s="2" t="s">
        <v>37</v>
      </c>
      <c r="R2270" s="2">
        <v>0</v>
      </c>
      <c r="S2270" s="2">
        <v>0</v>
      </c>
      <c r="T2270" s="2">
        <v>0</v>
      </c>
      <c r="U2270" s="2">
        <v>0</v>
      </c>
      <c r="V2270" s="2">
        <v>967.66</v>
      </c>
      <c r="W2270" s="2">
        <v>3032.4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1378.91</v>
      </c>
      <c r="AE2270" s="2">
        <f>VLOOKUP(Tabla3[[#This Row],[Columna1]],Tabla5[#All],3,0)</f>
        <v>1378.91</v>
      </c>
      <c r="AF2270" s="2">
        <v>0</v>
      </c>
      <c r="AG2270" s="2">
        <v>0</v>
      </c>
      <c r="AH2270" s="2">
        <v>0</v>
      </c>
      <c r="AI2270" s="2">
        <v>0</v>
      </c>
      <c r="AJ2270" s="2">
        <v>0</v>
      </c>
      <c r="AK2270" s="2">
        <f>VLOOKUP(Tabla3[[#This Row],[Columna1]],Tabla7[[ID]:[Monto neto de los bonos]],3,0)</f>
        <v>3032.4</v>
      </c>
      <c r="AL2270" s="2">
        <v>1000</v>
      </c>
      <c r="AM2270" s="2">
        <v>0</v>
      </c>
      <c r="AN2270" s="2">
        <v>0</v>
      </c>
      <c r="AO2270" s="2">
        <v>0</v>
      </c>
      <c r="AP2270" s="2">
        <v>0</v>
      </c>
      <c r="AQ2270" s="4">
        <v>3712.5</v>
      </c>
      <c r="AR2270" s="2">
        <v>0</v>
      </c>
      <c r="AS2270" s="2">
        <v>4298.22</v>
      </c>
      <c r="AT2270" s="2">
        <v>2686.38</v>
      </c>
      <c r="AU2270" s="2">
        <v>2266.36</v>
      </c>
      <c r="AV2270" s="2">
        <v>0</v>
      </c>
      <c r="AW2270" s="1"/>
      <c r="AX2270" s="2" t="s">
        <v>422</v>
      </c>
      <c r="AY2270" s="8" t="s">
        <v>423</v>
      </c>
    </row>
    <row r="2271" spans="1:51" ht="13.15" customHeight="1" x14ac:dyDescent="0.25">
      <c r="A2271" s="7">
        <v>25244</v>
      </c>
      <c r="B2271" s="2" t="s">
        <v>4363</v>
      </c>
      <c r="C2271" s="2">
        <v>6535703</v>
      </c>
      <c r="D2271" s="2" t="s">
        <v>188</v>
      </c>
      <c r="E2271" s="2" t="s">
        <v>207</v>
      </c>
      <c r="F2271" s="2" t="s">
        <v>41</v>
      </c>
      <c r="G2271" s="3">
        <v>45579</v>
      </c>
      <c r="H2271" s="1"/>
      <c r="I2271" s="2">
        <v>8542.57</v>
      </c>
      <c r="J2271" s="2">
        <v>2234.4899999999998</v>
      </c>
      <c r="K2271" s="2">
        <v>2234.4899999999998</v>
      </c>
      <c r="L2271" s="2">
        <v>0</v>
      </c>
      <c r="M2271" s="1"/>
      <c r="N2271" s="5">
        <f t="shared" si="72"/>
        <v>13011.55</v>
      </c>
      <c r="O2271" s="6">
        <f t="shared" si="71"/>
        <v>11093.93</v>
      </c>
      <c r="P2271" s="2">
        <v>30</v>
      </c>
      <c r="Q2271" s="2" t="s">
        <v>37</v>
      </c>
      <c r="R2271" s="2">
        <v>0</v>
      </c>
      <c r="S2271" s="2">
        <v>0</v>
      </c>
      <c r="T2271" s="2">
        <v>0</v>
      </c>
      <c r="U2271" s="2">
        <v>0</v>
      </c>
      <c r="V2271" s="2">
        <v>0</v>
      </c>
      <c r="W2271" s="2">
        <v>0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2">
        <f>VLOOKUP(Tabla3[[#This Row],[Columna1]],Tabla5[#All],3,0)</f>
        <v>0</v>
      </c>
      <c r="AF2271" s="2">
        <v>0</v>
      </c>
      <c r="AG2271" s="2">
        <v>0</v>
      </c>
      <c r="AH2271" s="2">
        <v>0</v>
      </c>
      <c r="AI2271" s="2">
        <v>0</v>
      </c>
      <c r="AJ2271" s="2">
        <v>0</v>
      </c>
      <c r="AK2271" s="2">
        <f>VLOOKUP(Tabla3[[#This Row],[Columna1]],Tabla7[[ID]:[Monto neto de los bonos]],3,0)</f>
        <v>0</v>
      </c>
      <c r="AL2271" s="2">
        <v>0</v>
      </c>
      <c r="AM2271" s="2">
        <v>0</v>
      </c>
      <c r="AN2271" s="2">
        <v>0</v>
      </c>
      <c r="AO2271" s="2">
        <v>0</v>
      </c>
      <c r="AP2271" s="2">
        <v>0</v>
      </c>
      <c r="AQ2271" s="2">
        <v>0</v>
      </c>
      <c r="AR2271" s="2">
        <v>0</v>
      </c>
      <c r="AS2271" s="2">
        <v>0</v>
      </c>
      <c r="AT2271" s="2">
        <v>1301.1600000000001</v>
      </c>
      <c r="AU2271" s="2">
        <v>616.46</v>
      </c>
      <c r="AV2271" s="2">
        <v>0</v>
      </c>
      <c r="AW2271" s="1"/>
      <c r="AX2271" s="2" t="s">
        <v>422</v>
      </c>
      <c r="AY2271" s="8" t="s">
        <v>423</v>
      </c>
    </row>
    <row r="2272" spans="1:51" ht="13.15" customHeight="1" x14ac:dyDescent="0.25">
      <c r="A2272" s="7">
        <v>19470</v>
      </c>
      <c r="B2272" s="2" t="s">
        <v>2036</v>
      </c>
      <c r="C2272" s="2">
        <v>535703</v>
      </c>
      <c r="D2272" s="2" t="s">
        <v>188</v>
      </c>
      <c r="E2272" s="2" t="s">
        <v>202</v>
      </c>
      <c r="F2272" s="2" t="s">
        <v>193</v>
      </c>
      <c r="G2272" s="3">
        <v>42391</v>
      </c>
      <c r="H2272" s="1"/>
      <c r="I2272" s="2">
        <v>9717.6</v>
      </c>
      <c r="J2272" s="2">
        <v>4447.2349999999997</v>
      </c>
      <c r="K2272" s="2">
        <v>4447.2349999999997</v>
      </c>
      <c r="L2272" s="2">
        <v>1505.23</v>
      </c>
      <c r="M2272" s="1"/>
      <c r="N2272" s="5">
        <f t="shared" si="72"/>
        <v>25378.35</v>
      </c>
      <c r="O2272" s="6">
        <f t="shared" si="71"/>
        <v>19062.149999999994</v>
      </c>
      <c r="P2272" s="2">
        <v>30</v>
      </c>
      <c r="Q2272" s="2" t="s">
        <v>37</v>
      </c>
      <c r="R2272" s="2">
        <v>0</v>
      </c>
      <c r="S2272" s="2">
        <v>0</v>
      </c>
      <c r="T2272" s="2">
        <v>0</v>
      </c>
      <c r="U2272" s="2">
        <v>0</v>
      </c>
      <c r="V2272" s="2">
        <v>893.38</v>
      </c>
      <c r="W2272" s="2">
        <v>1970.03</v>
      </c>
      <c r="X2272" s="2">
        <v>0</v>
      </c>
      <c r="Y2272" s="2">
        <v>2397.64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2">
        <f>VLOOKUP(Tabla3[[#This Row],[Columna1]],Tabla5[#All],3,0)</f>
        <v>0</v>
      </c>
      <c r="AF2272" s="2">
        <v>0</v>
      </c>
      <c r="AG2272" s="2">
        <v>0</v>
      </c>
      <c r="AH2272" s="2">
        <v>0</v>
      </c>
      <c r="AI2272" s="2">
        <v>0</v>
      </c>
      <c r="AJ2272" s="2">
        <v>0</v>
      </c>
      <c r="AK2272" s="2">
        <f>VLOOKUP(Tabla3[[#This Row],[Columna1]],Tabla7[[ID]:[Monto neto de los bonos]],3,0)</f>
        <v>1970.03</v>
      </c>
      <c r="AL2272" s="2">
        <v>0</v>
      </c>
      <c r="AM2272" s="2">
        <v>0</v>
      </c>
      <c r="AN2272" s="2">
        <v>0</v>
      </c>
      <c r="AO2272" s="2">
        <v>0</v>
      </c>
      <c r="AP2272" s="2">
        <v>0</v>
      </c>
      <c r="AQ2272" s="2">
        <v>0</v>
      </c>
      <c r="AR2272" s="2">
        <v>0</v>
      </c>
      <c r="AS2272" s="2">
        <v>3151.58</v>
      </c>
      <c r="AT2272" s="2">
        <v>2101.06</v>
      </c>
      <c r="AU2272" s="2">
        <v>1063.56</v>
      </c>
      <c r="AV2272" s="2">
        <v>0</v>
      </c>
      <c r="AW2272" s="1"/>
      <c r="AX2272" s="2" t="s">
        <v>422</v>
      </c>
      <c r="AY2272" s="8" t="s">
        <v>428</v>
      </c>
    </row>
    <row r="2273" spans="1:51" ht="13.15" customHeight="1" x14ac:dyDescent="0.25">
      <c r="A2273" s="7">
        <v>18624</v>
      </c>
      <c r="B2273" s="2" t="s">
        <v>4240</v>
      </c>
      <c r="C2273" s="2">
        <v>362903</v>
      </c>
      <c r="D2273" s="2" t="s">
        <v>188</v>
      </c>
      <c r="E2273" s="2" t="s">
        <v>198</v>
      </c>
      <c r="F2273" s="2" t="s">
        <v>193</v>
      </c>
      <c r="G2273" s="3">
        <v>44682</v>
      </c>
      <c r="H2273" s="1"/>
      <c r="I2273" s="2">
        <v>9717.6</v>
      </c>
      <c r="J2273" s="2">
        <v>4447.2349999999997</v>
      </c>
      <c r="K2273" s="2">
        <v>4447.2349999999997</v>
      </c>
      <c r="L2273" s="2">
        <v>0</v>
      </c>
      <c r="M2273" s="1"/>
      <c r="N2273" s="5">
        <f t="shared" si="72"/>
        <v>23873.119999999999</v>
      </c>
      <c r="O2273" s="6">
        <f t="shared" si="71"/>
        <v>18155.28</v>
      </c>
      <c r="P2273" s="2">
        <v>30</v>
      </c>
      <c r="Q2273" s="2" t="s">
        <v>37</v>
      </c>
      <c r="R2273" s="2">
        <v>0</v>
      </c>
      <c r="S2273" s="2">
        <v>0</v>
      </c>
      <c r="T2273" s="2">
        <v>0</v>
      </c>
      <c r="U2273" s="2">
        <v>0</v>
      </c>
      <c r="V2273" s="2">
        <v>893.38</v>
      </c>
      <c r="W2273" s="2">
        <v>1970.03</v>
      </c>
      <c r="X2273" s="2">
        <v>0</v>
      </c>
      <c r="Y2273" s="2">
        <v>2397.64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f>VLOOKUP(Tabla3[[#This Row],[Columna1]],Tabla5[#All],3,0)</f>
        <v>0</v>
      </c>
      <c r="AF2273" s="2">
        <v>0</v>
      </c>
      <c r="AG2273" s="2">
        <v>0</v>
      </c>
      <c r="AH2273" s="2">
        <v>0</v>
      </c>
      <c r="AI2273" s="2">
        <v>0</v>
      </c>
      <c r="AJ2273" s="2">
        <v>0</v>
      </c>
      <c r="AK2273" s="2">
        <f>VLOOKUP(Tabla3[[#This Row],[Columna1]],Tabla7[[ID]:[Monto neto de los bonos]],3,0)</f>
        <v>1970.03</v>
      </c>
      <c r="AL2273" s="2">
        <v>0</v>
      </c>
      <c r="AM2273" s="2">
        <v>0</v>
      </c>
      <c r="AN2273" s="2">
        <v>0</v>
      </c>
      <c r="AO2273" s="2">
        <v>0</v>
      </c>
      <c r="AP2273" s="2">
        <v>0</v>
      </c>
      <c r="AQ2273" s="2">
        <v>0</v>
      </c>
      <c r="AR2273" s="2">
        <v>0</v>
      </c>
      <c r="AS2273" s="2">
        <v>2925.8</v>
      </c>
      <c r="AT2273" s="2">
        <v>1950.52</v>
      </c>
      <c r="AU2273" s="2">
        <v>841.52</v>
      </c>
      <c r="AV2273" s="2">
        <v>0</v>
      </c>
      <c r="AW2273" s="1"/>
      <c r="AX2273" s="2" t="s">
        <v>422</v>
      </c>
      <c r="AY2273" s="8" t="s">
        <v>428</v>
      </c>
    </row>
    <row r="2274" spans="1:51" ht="13.15" customHeight="1" x14ac:dyDescent="0.25">
      <c r="A2274" s="7">
        <v>12045</v>
      </c>
      <c r="B2274" s="2" t="s">
        <v>4492</v>
      </c>
      <c r="C2274" s="2">
        <v>118103</v>
      </c>
      <c r="D2274" s="2" t="s">
        <v>188</v>
      </c>
      <c r="E2274" s="2" t="s">
        <v>199</v>
      </c>
      <c r="F2274" s="2" t="s">
        <v>201</v>
      </c>
      <c r="G2274" s="3">
        <v>37088</v>
      </c>
      <c r="H2274" s="1"/>
      <c r="I2274" s="2">
        <v>11670.43</v>
      </c>
      <c r="J2274" s="2">
        <v>4294.8850000000002</v>
      </c>
      <c r="K2274" s="2">
        <v>4294.8850000000002</v>
      </c>
      <c r="L2274" s="2">
        <v>4937.8999999999996</v>
      </c>
      <c r="M2274" s="1"/>
      <c r="N2274" s="5">
        <f t="shared" si="72"/>
        <v>31373.659999999996</v>
      </c>
      <c r="O2274" s="6">
        <f t="shared" si="71"/>
        <v>21675.059999999998</v>
      </c>
      <c r="P2274" s="2">
        <v>30</v>
      </c>
      <c r="Q2274" s="2" t="s">
        <v>37</v>
      </c>
      <c r="R2274" s="2">
        <v>0</v>
      </c>
      <c r="S2274" s="2">
        <v>0</v>
      </c>
      <c r="T2274" s="2">
        <v>0</v>
      </c>
      <c r="U2274" s="2">
        <v>0</v>
      </c>
      <c r="V2274" s="2">
        <v>972.5</v>
      </c>
      <c r="W2274" s="2">
        <v>1803.57</v>
      </c>
      <c r="X2274" s="2">
        <v>0</v>
      </c>
      <c r="Y2274" s="2">
        <v>3399.49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f>VLOOKUP(Tabla3[[#This Row],[Columna1]],Tabla5[#All],3,0)</f>
        <v>0</v>
      </c>
      <c r="AF2274" s="2">
        <v>0</v>
      </c>
      <c r="AG2274" s="2">
        <v>0</v>
      </c>
      <c r="AH2274" s="2">
        <v>0</v>
      </c>
      <c r="AI2274" s="2">
        <v>0</v>
      </c>
      <c r="AJ2274" s="2">
        <v>0</v>
      </c>
      <c r="AK2274" s="2">
        <f>VLOOKUP(Tabla3[[#This Row],[Columna1]],Tabla7[[ID]:[Monto neto de los bonos]],3,0)</f>
        <v>1803.57</v>
      </c>
      <c r="AL2274" s="2">
        <v>0</v>
      </c>
      <c r="AM2274" s="2">
        <v>0</v>
      </c>
      <c r="AN2274" s="2">
        <v>0</v>
      </c>
      <c r="AO2274" s="2">
        <v>0</v>
      </c>
      <c r="AP2274" s="2">
        <v>0</v>
      </c>
      <c r="AQ2274" s="2">
        <v>0</v>
      </c>
      <c r="AR2274" s="2">
        <v>0</v>
      </c>
      <c r="AS2274" s="2">
        <v>4972.42</v>
      </c>
      <c r="AT2274" s="2">
        <v>2617.06</v>
      </c>
      <c r="AU2274" s="2">
        <v>2109.12</v>
      </c>
      <c r="AV2274" s="2">
        <v>0</v>
      </c>
      <c r="AW2274" s="1"/>
      <c r="AX2274" s="2" t="s">
        <v>422</v>
      </c>
      <c r="AY2274" s="8" t="s">
        <v>428</v>
      </c>
    </row>
    <row r="2275" spans="1:51" ht="13.15" customHeight="1" x14ac:dyDescent="0.25">
      <c r="A2275" s="7">
        <v>14154</v>
      </c>
      <c r="B2275" s="2" t="s">
        <v>2037</v>
      </c>
      <c r="C2275" s="2">
        <v>141403</v>
      </c>
      <c r="D2275" s="2" t="s">
        <v>188</v>
      </c>
      <c r="E2275" s="2" t="s">
        <v>202</v>
      </c>
      <c r="F2275" s="2" t="s">
        <v>193</v>
      </c>
      <c r="G2275" s="3">
        <v>39147</v>
      </c>
      <c r="H2275" s="1"/>
      <c r="I2275" s="2">
        <v>9717.6</v>
      </c>
      <c r="J2275" s="2">
        <v>4447.2349999999997</v>
      </c>
      <c r="K2275" s="2">
        <v>4447.2349999999997</v>
      </c>
      <c r="L2275" s="2">
        <v>3813.69</v>
      </c>
      <c r="M2275" s="1"/>
      <c r="N2275" s="5">
        <f t="shared" si="72"/>
        <v>27686.809999999998</v>
      </c>
      <c r="O2275" s="6">
        <f t="shared" si="71"/>
        <v>20392.449999999997</v>
      </c>
      <c r="P2275" s="2">
        <v>30</v>
      </c>
      <c r="Q2275" s="2" t="s">
        <v>37</v>
      </c>
      <c r="R2275" s="2">
        <v>0</v>
      </c>
      <c r="S2275" s="2">
        <v>0</v>
      </c>
      <c r="T2275" s="2">
        <v>0</v>
      </c>
      <c r="U2275" s="2">
        <v>0</v>
      </c>
      <c r="V2275" s="2">
        <v>893.38</v>
      </c>
      <c r="W2275" s="2">
        <v>1970.03</v>
      </c>
      <c r="X2275" s="2">
        <v>0</v>
      </c>
      <c r="Y2275" s="2">
        <v>2397.64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2">
        <f>VLOOKUP(Tabla3[[#This Row],[Columna1]],Tabla5[#All],3,0)</f>
        <v>0</v>
      </c>
      <c r="AF2275" s="2">
        <v>0</v>
      </c>
      <c r="AG2275" s="2">
        <v>0</v>
      </c>
      <c r="AH2275" s="2">
        <v>0</v>
      </c>
      <c r="AI2275" s="2">
        <v>0</v>
      </c>
      <c r="AJ2275" s="2">
        <v>0</v>
      </c>
      <c r="AK2275" s="2">
        <f>VLOOKUP(Tabla3[[#This Row],[Columna1]],Tabla7[[ID]:[Monto neto de los bonos]],3,0)</f>
        <v>1970.03</v>
      </c>
      <c r="AL2275" s="2">
        <v>0</v>
      </c>
      <c r="AM2275" s="2">
        <v>0</v>
      </c>
      <c r="AN2275" s="2">
        <v>0</v>
      </c>
      <c r="AO2275" s="2">
        <v>0</v>
      </c>
      <c r="AP2275" s="2">
        <v>0</v>
      </c>
      <c r="AQ2275" s="2">
        <v>0</v>
      </c>
      <c r="AR2275" s="2">
        <v>0</v>
      </c>
      <c r="AS2275" s="2">
        <v>3497.86</v>
      </c>
      <c r="AT2275" s="2">
        <v>2331.9</v>
      </c>
      <c r="AU2275" s="2">
        <v>1464.6</v>
      </c>
      <c r="AV2275" s="2">
        <v>0</v>
      </c>
      <c r="AW2275" s="1"/>
      <c r="AX2275" s="2" t="s">
        <v>422</v>
      </c>
      <c r="AY2275" s="8" t="s">
        <v>428</v>
      </c>
    </row>
    <row r="2276" spans="1:51" ht="13.15" customHeight="1" x14ac:dyDescent="0.25">
      <c r="A2276" s="7">
        <v>23814</v>
      </c>
      <c r="B2276" s="2" t="s">
        <v>2038</v>
      </c>
      <c r="C2276" s="2">
        <v>5446403</v>
      </c>
      <c r="D2276" s="2" t="s">
        <v>188</v>
      </c>
      <c r="E2276" s="2" t="s">
        <v>205</v>
      </c>
      <c r="F2276" s="2" t="s">
        <v>193</v>
      </c>
      <c r="G2276" s="3">
        <v>44652</v>
      </c>
      <c r="H2276" s="1"/>
      <c r="I2276" s="2">
        <v>9717.6</v>
      </c>
      <c r="J2276" s="2">
        <v>4447.2349999999997</v>
      </c>
      <c r="K2276" s="2">
        <v>4447.2349999999997</v>
      </c>
      <c r="L2276" s="2">
        <v>0</v>
      </c>
      <c r="M2276" s="1"/>
      <c r="N2276" s="5">
        <f t="shared" si="72"/>
        <v>23873.119999999999</v>
      </c>
      <c r="O2276" s="6">
        <f t="shared" si="71"/>
        <v>18155.28</v>
      </c>
      <c r="P2276" s="2">
        <v>30</v>
      </c>
      <c r="Q2276" s="2" t="s">
        <v>37</v>
      </c>
      <c r="R2276" s="2">
        <v>0</v>
      </c>
      <c r="S2276" s="2">
        <v>0</v>
      </c>
      <c r="T2276" s="2">
        <v>0</v>
      </c>
      <c r="U2276" s="2">
        <v>0</v>
      </c>
      <c r="V2276" s="2">
        <v>893.38</v>
      </c>
      <c r="W2276" s="2">
        <v>1970.03</v>
      </c>
      <c r="X2276" s="2">
        <v>0</v>
      </c>
      <c r="Y2276" s="2">
        <v>2397.64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2">
        <f>VLOOKUP(Tabla3[[#This Row],[Columna1]],Tabla5[#All],3,0)</f>
        <v>0</v>
      </c>
      <c r="AF2276" s="2">
        <v>0</v>
      </c>
      <c r="AG2276" s="2">
        <v>0</v>
      </c>
      <c r="AH2276" s="2">
        <v>0</v>
      </c>
      <c r="AI2276" s="2">
        <v>0</v>
      </c>
      <c r="AJ2276" s="2">
        <v>0</v>
      </c>
      <c r="AK2276" s="2">
        <f>VLOOKUP(Tabla3[[#This Row],[Columna1]],Tabla7[[ID]:[Monto neto de los bonos]],3,0)</f>
        <v>1970.03</v>
      </c>
      <c r="AL2276" s="2">
        <v>0</v>
      </c>
      <c r="AM2276" s="2">
        <v>0</v>
      </c>
      <c r="AN2276" s="2">
        <v>0</v>
      </c>
      <c r="AO2276" s="2">
        <v>0</v>
      </c>
      <c r="AP2276" s="2">
        <v>0</v>
      </c>
      <c r="AQ2276" s="2">
        <v>0</v>
      </c>
      <c r="AR2276" s="2">
        <v>0</v>
      </c>
      <c r="AS2276" s="2">
        <v>2925.8</v>
      </c>
      <c r="AT2276" s="2">
        <v>1950.52</v>
      </c>
      <c r="AU2276" s="2">
        <v>841.52</v>
      </c>
      <c r="AV2276" s="2">
        <v>0</v>
      </c>
      <c r="AW2276" s="1"/>
      <c r="AX2276" s="2" t="s">
        <v>422</v>
      </c>
      <c r="AY2276" s="8" t="s">
        <v>428</v>
      </c>
    </row>
    <row r="2277" spans="1:51" ht="13.15" customHeight="1" x14ac:dyDescent="0.25">
      <c r="A2277" s="7">
        <v>18630</v>
      </c>
      <c r="B2277" s="2" t="s">
        <v>2039</v>
      </c>
      <c r="C2277" s="2">
        <v>363503</v>
      </c>
      <c r="D2277" s="2" t="s">
        <v>188</v>
      </c>
      <c r="E2277" s="2" t="s">
        <v>192</v>
      </c>
      <c r="F2277" s="2" t="s">
        <v>193</v>
      </c>
      <c r="G2277" s="3">
        <v>41835</v>
      </c>
      <c r="H2277" s="1"/>
      <c r="I2277" s="2">
        <v>9717.6</v>
      </c>
      <c r="J2277" s="2">
        <v>4447.2349999999997</v>
      </c>
      <c r="K2277" s="2">
        <v>4447.2349999999997</v>
      </c>
      <c r="L2277" s="2">
        <v>3149.31</v>
      </c>
      <c r="M2277" s="1"/>
      <c r="N2277" s="5">
        <f t="shared" si="72"/>
        <v>27022.43</v>
      </c>
      <c r="O2277" s="6">
        <f t="shared" si="71"/>
        <v>20013.23</v>
      </c>
      <c r="P2277" s="2">
        <v>30</v>
      </c>
      <c r="Q2277" s="2" t="s">
        <v>37</v>
      </c>
      <c r="R2277" s="2">
        <v>0</v>
      </c>
      <c r="S2277" s="2">
        <v>0</v>
      </c>
      <c r="T2277" s="2">
        <v>0</v>
      </c>
      <c r="U2277" s="2">
        <v>0</v>
      </c>
      <c r="V2277" s="2">
        <v>893.38</v>
      </c>
      <c r="W2277" s="2">
        <v>1970.03</v>
      </c>
      <c r="X2277" s="2">
        <v>0</v>
      </c>
      <c r="Y2277" s="2">
        <v>2397.64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2">
        <f>VLOOKUP(Tabla3[[#This Row],[Columna1]],Tabla5[#All],3,0)</f>
        <v>0</v>
      </c>
      <c r="AF2277" s="2">
        <v>0</v>
      </c>
      <c r="AG2277" s="2">
        <v>0</v>
      </c>
      <c r="AH2277" s="2">
        <v>0</v>
      </c>
      <c r="AI2277" s="2">
        <v>0</v>
      </c>
      <c r="AJ2277" s="2">
        <v>0</v>
      </c>
      <c r="AK2277" s="2">
        <f>VLOOKUP(Tabla3[[#This Row],[Columna1]],Tabla7[[ID]:[Monto neto de los bonos]],3,0)</f>
        <v>1970.03</v>
      </c>
      <c r="AL2277" s="2">
        <v>0</v>
      </c>
      <c r="AM2277" s="2">
        <v>0</v>
      </c>
      <c r="AN2277" s="2">
        <v>0</v>
      </c>
      <c r="AO2277" s="2">
        <v>0</v>
      </c>
      <c r="AP2277" s="2">
        <v>0</v>
      </c>
      <c r="AQ2277" s="2">
        <v>0</v>
      </c>
      <c r="AR2277" s="2">
        <v>0</v>
      </c>
      <c r="AS2277" s="2">
        <v>3398.2</v>
      </c>
      <c r="AT2277" s="2">
        <v>2265.46</v>
      </c>
      <c r="AU2277" s="2">
        <v>1345.54</v>
      </c>
      <c r="AV2277" s="2">
        <v>0</v>
      </c>
      <c r="AW2277" s="1"/>
      <c r="AX2277" s="2" t="s">
        <v>422</v>
      </c>
      <c r="AY2277" s="8" t="s">
        <v>428</v>
      </c>
    </row>
    <row r="2278" spans="1:51" ht="13.15" customHeight="1" x14ac:dyDescent="0.25">
      <c r="A2278" s="7">
        <v>17259</v>
      </c>
      <c r="B2278" s="2" t="s">
        <v>4289</v>
      </c>
      <c r="C2278" s="2">
        <v>284403</v>
      </c>
      <c r="D2278" s="2" t="s">
        <v>188</v>
      </c>
      <c r="E2278" s="2" t="s">
        <v>209</v>
      </c>
      <c r="F2278" s="2" t="s">
        <v>42</v>
      </c>
      <c r="G2278" s="3">
        <v>41246</v>
      </c>
      <c r="H2278" s="1"/>
      <c r="I2278" s="2">
        <v>9836.7099999999991</v>
      </c>
      <c r="J2278" s="2">
        <v>3056.2150000000001</v>
      </c>
      <c r="K2278" s="2">
        <v>3056.2150000000001</v>
      </c>
      <c r="L2278" s="2">
        <v>1265.76</v>
      </c>
      <c r="M2278" s="1"/>
      <c r="N2278" s="5">
        <f t="shared" si="72"/>
        <v>17214.899999999998</v>
      </c>
      <c r="O2278" s="6">
        <f t="shared" si="71"/>
        <v>14592.059999999998</v>
      </c>
      <c r="P2278" s="2">
        <v>30</v>
      </c>
      <c r="Q2278" s="2" t="s">
        <v>37</v>
      </c>
      <c r="R2278" s="2">
        <v>0</v>
      </c>
      <c r="S2278" s="2">
        <v>0</v>
      </c>
      <c r="T2278" s="2">
        <v>0</v>
      </c>
      <c r="U2278" s="2">
        <v>0</v>
      </c>
      <c r="V2278" s="2">
        <v>0</v>
      </c>
      <c r="W2278" s="2">
        <v>0</v>
      </c>
      <c r="X2278" s="2">
        <v>0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2">
        <f>VLOOKUP(Tabla3[[#This Row],[Columna1]],Tabla5[#All],3,0)</f>
        <v>0</v>
      </c>
      <c r="AF2278" s="2">
        <v>0</v>
      </c>
      <c r="AG2278" s="2">
        <v>0</v>
      </c>
      <c r="AH2278" s="2">
        <v>0</v>
      </c>
      <c r="AI2278" s="2">
        <v>0</v>
      </c>
      <c r="AJ2278" s="2">
        <v>0</v>
      </c>
      <c r="AK2278" s="2">
        <f>VLOOKUP(Tabla3[[#This Row],[Columna1]],Tabla7[[ID]:[Monto neto de los bonos]],3,0)</f>
        <v>0</v>
      </c>
      <c r="AL2278" s="2">
        <v>0</v>
      </c>
      <c r="AM2278" s="2">
        <v>0</v>
      </c>
      <c r="AN2278" s="2">
        <v>0</v>
      </c>
      <c r="AO2278" s="2">
        <v>0</v>
      </c>
      <c r="AP2278" s="2">
        <v>0</v>
      </c>
      <c r="AQ2278" s="2">
        <v>0</v>
      </c>
      <c r="AR2278" s="2">
        <v>0</v>
      </c>
      <c r="AS2278" s="2">
        <v>0</v>
      </c>
      <c r="AT2278" s="2">
        <v>1721.48</v>
      </c>
      <c r="AU2278" s="2">
        <v>901.36</v>
      </c>
      <c r="AV2278" s="2">
        <v>0</v>
      </c>
      <c r="AW2278" s="1"/>
      <c r="AX2278" s="2" t="s">
        <v>422</v>
      </c>
      <c r="AY2278" s="8" t="s">
        <v>423</v>
      </c>
    </row>
    <row r="2279" spans="1:51" ht="13.15" customHeight="1" x14ac:dyDescent="0.25">
      <c r="A2279" s="7">
        <v>12271</v>
      </c>
      <c r="B2279" s="2" t="s">
        <v>4075</v>
      </c>
      <c r="C2279" s="2">
        <v>76003</v>
      </c>
      <c r="D2279" s="2" t="s">
        <v>188</v>
      </c>
      <c r="E2279" s="2" t="s">
        <v>190</v>
      </c>
      <c r="F2279" s="2" t="s">
        <v>216</v>
      </c>
      <c r="G2279" s="3">
        <v>37622</v>
      </c>
      <c r="H2279" s="1"/>
      <c r="I2279" s="2">
        <v>11612.32</v>
      </c>
      <c r="J2279" s="2">
        <v>4273.5050000000001</v>
      </c>
      <c r="K2279" s="2">
        <v>4273.5050000000001</v>
      </c>
      <c r="L2279" s="2">
        <v>4533.49</v>
      </c>
      <c r="M2279" s="1"/>
      <c r="N2279" s="5">
        <f t="shared" si="72"/>
        <v>57223.29</v>
      </c>
      <c r="O2279" s="6">
        <f t="shared" si="71"/>
        <v>48029.01</v>
      </c>
      <c r="P2279" s="2">
        <v>30</v>
      </c>
      <c r="Q2279" s="2" t="s">
        <v>37</v>
      </c>
      <c r="R2279" s="2">
        <v>0</v>
      </c>
      <c r="S2279" s="2">
        <v>0</v>
      </c>
      <c r="T2279" s="2">
        <v>0</v>
      </c>
      <c r="U2279" s="2">
        <v>0</v>
      </c>
      <c r="V2279" s="2">
        <v>967.66</v>
      </c>
      <c r="W2279" s="2">
        <v>3032.4</v>
      </c>
      <c r="X2279" s="2">
        <v>0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28530.41</v>
      </c>
      <c r="AE2279" s="2">
        <f>VLOOKUP(Tabla3[[#This Row],[Columna1]],Tabla5[#All],3,0)</f>
        <v>28530.41</v>
      </c>
      <c r="AF2279" s="2">
        <v>8000</v>
      </c>
      <c r="AG2279" s="2">
        <v>0</v>
      </c>
      <c r="AH2279" s="2">
        <v>0</v>
      </c>
      <c r="AI2279" s="2">
        <v>0</v>
      </c>
      <c r="AJ2279" s="2">
        <v>0</v>
      </c>
      <c r="AK2279" s="2">
        <f>VLOOKUP(Tabla3[[#This Row],[Columna1]],Tabla7[[ID]:[Monto neto de los bonos]],3,0)</f>
        <v>3032.4</v>
      </c>
      <c r="AL2279" s="2">
        <v>0</v>
      </c>
      <c r="AM2279" s="2">
        <v>0</v>
      </c>
      <c r="AN2279" s="2">
        <v>0</v>
      </c>
      <c r="AO2279" s="2">
        <v>0</v>
      </c>
      <c r="AP2279" s="2">
        <v>0</v>
      </c>
      <c r="AQ2279" s="2">
        <v>0</v>
      </c>
      <c r="AR2279" s="2">
        <v>0</v>
      </c>
      <c r="AS2279" s="2">
        <v>4618.8999999999996</v>
      </c>
      <c r="AT2279" s="2">
        <v>2566.04</v>
      </c>
      <c r="AU2279" s="2">
        <v>2009.34</v>
      </c>
      <c r="AV2279" s="2">
        <v>0</v>
      </c>
      <c r="AW2279" s="1"/>
      <c r="AX2279" s="2" t="s">
        <v>422</v>
      </c>
      <c r="AY2279" s="8" t="s">
        <v>423</v>
      </c>
    </row>
    <row r="2280" spans="1:51" ht="13.15" customHeight="1" x14ac:dyDescent="0.25">
      <c r="A2280" s="7">
        <v>13954</v>
      </c>
      <c r="B2280" s="2" t="s">
        <v>2040</v>
      </c>
      <c r="C2280" s="2">
        <v>135503</v>
      </c>
      <c r="D2280" s="2" t="s">
        <v>188</v>
      </c>
      <c r="E2280" s="2" t="s">
        <v>192</v>
      </c>
      <c r="F2280" s="2" t="s">
        <v>201</v>
      </c>
      <c r="G2280" s="3">
        <v>39056</v>
      </c>
      <c r="H2280" s="1"/>
      <c r="I2280" s="2">
        <v>11670.43</v>
      </c>
      <c r="J2280" s="2">
        <v>4294.8850000000002</v>
      </c>
      <c r="K2280" s="2">
        <v>4294.8850000000002</v>
      </c>
      <c r="L2280" s="2">
        <v>3655.48</v>
      </c>
      <c r="M2280" s="1"/>
      <c r="N2280" s="5">
        <f t="shared" si="72"/>
        <v>29241.94</v>
      </c>
      <c r="O2280" s="6">
        <f t="shared" si="71"/>
        <v>21184.699999999997</v>
      </c>
      <c r="P2280" s="2">
        <v>30</v>
      </c>
      <c r="Q2280" s="2" t="s">
        <v>37</v>
      </c>
      <c r="R2280" s="2">
        <v>0</v>
      </c>
      <c r="S2280" s="2">
        <v>0</v>
      </c>
      <c r="T2280" s="2">
        <v>0</v>
      </c>
      <c r="U2280" s="2">
        <v>0</v>
      </c>
      <c r="V2280" s="2">
        <v>972.5</v>
      </c>
      <c r="W2280" s="2">
        <v>1803.57</v>
      </c>
      <c r="X2280" s="2">
        <v>0</v>
      </c>
      <c r="Y2280" s="2">
        <v>2550.19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2">
        <f>VLOOKUP(Tabla3[[#This Row],[Columna1]],Tabla5[#All],3,0)</f>
        <v>0</v>
      </c>
      <c r="AF2280" s="2">
        <v>0</v>
      </c>
      <c r="AG2280" s="2">
        <v>0</v>
      </c>
      <c r="AH2280" s="2">
        <v>0</v>
      </c>
      <c r="AI2280" s="2">
        <v>0</v>
      </c>
      <c r="AJ2280" s="2">
        <v>0</v>
      </c>
      <c r="AK2280" s="2">
        <f>VLOOKUP(Tabla3[[#This Row],[Columna1]],Tabla7[[ID]:[Monto neto de los bonos]],3,0)</f>
        <v>6216.03</v>
      </c>
      <c r="AL2280" s="2">
        <v>0</v>
      </c>
      <c r="AM2280" s="2">
        <v>0</v>
      </c>
      <c r="AN2280" s="2">
        <v>0</v>
      </c>
      <c r="AO2280" s="2">
        <v>0</v>
      </c>
      <c r="AP2280" s="2">
        <v>0</v>
      </c>
      <c r="AQ2280" s="2">
        <v>0</v>
      </c>
      <c r="AR2280" s="2">
        <v>0</v>
      </c>
      <c r="AS2280" s="2">
        <v>3733.22</v>
      </c>
      <c r="AT2280" s="2">
        <v>2488.8200000000002</v>
      </c>
      <c r="AU2280" s="2">
        <v>1835.2</v>
      </c>
      <c r="AV2280" s="2">
        <v>0</v>
      </c>
      <c r="AW2280" s="1"/>
      <c r="AX2280" s="2" t="s">
        <v>422</v>
      </c>
      <c r="AY2280" s="8" t="s">
        <v>428</v>
      </c>
    </row>
    <row r="2281" spans="1:51" ht="13.15" customHeight="1" x14ac:dyDescent="0.25">
      <c r="A2281" s="7">
        <v>17988</v>
      </c>
      <c r="B2281" s="2" t="s">
        <v>2041</v>
      </c>
      <c r="C2281" s="2">
        <v>240803</v>
      </c>
      <c r="D2281" s="2" t="s">
        <v>188</v>
      </c>
      <c r="E2281" s="2" t="s">
        <v>208</v>
      </c>
      <c r="F2281" s="2" t="s">
        <v>193</v>
      </c>
      <c r="G2281" s="3">
        <v>41529</v>
      </c>
      <c r="H2281" s="1"/>
      <c r="I2281" s="2">
        <v>9717.6</v>
      </c>
      <c r="J2281" s="2">
        <v>4447.2349999999997</v>
      </c>
      <c r="K2281" s="2">
        <v>4447.2349999999997</v>
      </c>
      <c r="L2281" s="2">
        <v>2967.08</v>
      </c>
      <c r="M2281" s="1"/>
      <c r="N2281" s="5">
        <f t="shared" si="72"/>
        <v>28195.460000000003</v>
      </c>
      <c r="O2281" s="6">
        <f t="shared" si="71"/>
        <v>21264.46</v>
      </c>
      <c r="P2281" s="2">
        <v>30</v>
      </c>
      <c r="Q2281" s="2" t="s">
        <v>37</v>
      </c>
      <c r="R2281" s="2">
        <v>0</v>
      </c>
      <c r="S2281" s="2">
        <v>0</v>
      </c>
      <c r="T2281" s="2">
        <v>0</v>
      </c>
      <c r="U2281" s="2">
        <v>0</v>
      </c>
      <c r="V2281" s="2">
        <v>893.38</v>
      </c>
      <c r="W2281" s="2">
        <v>1970.03</v>
      </c>
      <c r="X2281" s="2">
        <v>0</v>
      </c>
      <c r="Y2281" s="2">
        <v>2397.64</v>
      </c>
      <c r="Z2281" s="2">
        <v>0</v>
      </c>
      <c r="AA2281" s="2">
        <v>0</v>
      </c>
      <c r="AB2281" s="2">
        <v>0</v>
      </c>
      <c r="AC2281" s="2">
        <v>0</v>
      </c>
      <c r="AD2281" s="2">
        <v>335.63</v>
      </c>
      <c r="AE2281" s="2">
        <f>VLOOKUP(Tabla3[[#This Row],[Columna1]],Tabla5[#All],3,0)</f>
        <v>335.63</v>
      </c>
      <c r="AF2281" s="2">
        <v>0</v>
      </c>
      <c r="AG2281" s="2">
        <v>1019.63</v>
      </c>
      <c r="AH2281" s="2">
        <v>0</v>
      </c>
      <c r="AI2281" s="2">
        <v>0</v>
      </c>
      <c r="AJ2281" s="2">
        <v>0</v>
      </c>
      <c r="AK2281" s="2">
        <f>VLOOKUP(Tabla3[[#This Row],[Columna1]],Tabla7[[ID]:[Monto neto de los bonos]],3,0)</f>
        <v>2989.66</v>
      </c>
      <c r="AL2281" s="2">
        <v>0</v>
      </c>
      <c r="AM2281" s="2">
        <v>0</v>
      </c>
      <c r="AN2281" s="2">
        <v>0</v>
      </c>
      <c r="AO2281" s="2">
        <v>0</v>
      </c>
      <c r="AP2281" s="2">
        <v>0</v>
      </c>
      <c r="AQ2281" s="2">
        <v>0</v>
      </c>
      <c r="AR2281" s="2">
        <v>0</v>
      </c>
      <c r="AS2281" s="2">
        <v>3370.86</v>
      </c>
      <c r="AT2281" s="2">
        <v>2247.2399999999998</v>
      </c>
      <c r="AU2281" s="2">
        <v>1312.9</v>
      </c>
      <c r="AV2281" s="2">
        <v>0</v>
      </c>
      <c r="AW2281" s="1"/>
      <c r="AX2281" s="2" t="s">
        <v>422</v>
      </c>
      <c r="AY2281" s="8" t="s">
        <v>428</v>
      </c>
    </row>
    <row r="2282" spans="1:51" ht="13.15" customHeight="1" x14ac:dyDescent="0.25">
      <c r="A2282" s="7">
        <v>17032</v>
      </c>
      <c r="B2282" s="2" t="s">
        <v>2042</v>
      </c>
      <c r="C2282" s="2">
        <v>274903</v>
      </c>
      <c r="D2282" s="2" t="s">
        <v>188</v>
      </c>
      <c r="E2282" s="2" t="s">
        <v>199</v>
      </c>
      <c r="F2282" s="2" t="s">
        <v>201</v>
      </c>
      <c r="G2282" s="3">
        <v>40955</v>
      </c>
      <c r="H2282" s="1"/>
      <c r="I2282" s="2">
        <v>11670.43</v>
      </c>
      <c r="J2282" s="2">
        <v>4294.8850000000002</v>
      </c>
      <c r="K2282" s="2">
        <v>4294.8850000000002</v>
      </c>
      <c r="L2282" s="2">
        <v>2831.46</v>
      </c>
      <c r="M2282" s="1"/>
      <c r="N2282" s="5">
        <f t="shared" si="72"/>
        <v>34417.919999999998</v>
      </c>
      <c r="O2282" s="6">
        <f t="shared" si="71"/>
        <v>26742.699999999997</v>
      </c>
      <c r="P2282" s="2">
        <v>30</v>
      </c>
      <c r="Q2282" s="2" t="s">
        <v>37</v>
      </c>
      <c r="R2282" s="2">
        <v>0</v>
      </c>
      <c r="S2282" s="2">
        <v>0</v>
      </c>
      <c r="T2282" s="2">
        <v>0</v>
      </c>
      <c r="U2282" s="2">
        <v>0</v>
      </c>
      <c r="V2282" s="2">
        <v>972.5</v>
      </c>
      <c r="W2282" s="2">
        <v>1803.57</v>
      </c>
      <c r="X2282" s="2">
        <v>0</v>
      </c>
      <c r="Y2282" s="2">
        <v>2550.19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2">
        <f>VLOOKUP(Tabla3[[#This Row],[Columna1]],Tabla5[#All],3,0)</f>
        <v>0</v>
      </c>
      <c r="AF2282" s="2">
        <v>0</v>
      </c>
      <c r="AG2282" s="2">
        <v>6000</v>
      </c>
      <c r="AH2282" s="2">
        <v>0</v>
      </c>
      <c r="AI2282" s="2">
        <v>0</v>
      </c>
      <c r="AJ2282" s="2">
        <v>0</v>
      </c>
      <c r="AK2282" s="2">
        <f>VLOOKUP(Tabla3[[#This Row],[Columna1]],Tabla7[[ID]:[Monto neto de los bonos]],3,0)</f>
        <v>7803.57</v>
      </c>
      <c r="AL2282" s="2">
        <v>0</v>
      </c>
      <c r="AM2282" s="2">
        <v>0</v>
      </c>
      <c r="AN2282" s="2">
        <v>0</v>
      </c>
      <c r="AO2282" s="2">
        <v>0</v>
      </c>
      <c r="AP2282" s="2">
        <v>0</v>
      </c>
      <c r="AQ2282" s="2">
        <v>0</v>
      </c>
      <c r="AR2282" s="2">
        <v>0</v>
      </c>
      <c r="AS2282" s="2">
        <v>3609.62</v>
      </c>
      <c r="AT2282" s="2">
        <v>2406.42</v>
      </c>
      <c r="AU2282" s="2">
        <v>1659.18</v>
      </c>
      <c r="AV2282" s="2">
        <v>0</v>
      </c>
      <c r="AW2282" s="1"/>
      <c r="AX2282" s="2" t="s">
        <v>422</v>
      </c>
      <c r="AY2282" s="8" t="s">
        <v>428</v>
      </c>
    </row>
    <row r="2283" spans="1:51" ht="13.15" customHeight="1" x14ac:dyDescent="0.25">
      <c r="A2283" s="7">
        <v>13083</v>
      </c>
      <c r="B2283" s="2" t="s">
        <v>2043</v>
      </c>
      <c r="C2283" s="2">
        <v>97203</v>
      </c>
      <c r="D2283" s="2" t="s">
        <v>188</v>
      </c>
      <c r="E2283" s="2" t="s">
        <v>200</v>
      </c>
      <c r="F2283" s="2" t="s">
        <v>201</v>
      </c>
      <c r="G2283" s="3">
        <v>38434</v>
      </c>
      <c r="H2283" s="1"/>
      <c r="I2283" s="2">
        <v>11670.43</v>
      </c>
      <c r="J2283" s="2">
        <v>4294.8850000000002</v>
      </c>
      <c r="K2283" s="2">
        <v>4294.8850000000002</v>
      </c>
      <c r="L2283" s="2">
        <v>5973.23</v>
      </c>
      <c r="M2283" s="1"/>
      <c r="N2283" s="5">
        <f t="shared" si="72"/>
        <v>31559.69</v>
      </c>
      <c r="O2283" s="6">
        <f t="shared" si="71"/>
        <v>22986.539999999997</v>
      </c>
      <c r="P2283" s="2">
        <v>30</v>
      </c>
      <c r="Q2283" s="2" t="s">
        <v>37</v>
      </c>
      <c r="R2283" s="2">
        <v>0</v>
      </c>
      <c r="S2283" s="2">
        <v>0</v>
      </c>
      <c r="T2283" s="2">
        <v>0</v>
      </c>
      <c r="U2283" s="2">
        <v>0</v>
      </c>
      <c r="V2283" s="2">
        <v>972.5</v>
      </c>
      <c r="W2283" s="2">
        <v>1803.57</v>
      </c>
      <c r="X2283" s="2">
        <v>0</v>
      </c>
      <c r="Y2283" s="2">
        <v>2550.19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2">
        <f>VLOOKUP(Tabla3[[#This Row],[Columna1]],Tabla5[#All],3,0)</f>
        <v>0</v>
      </c>
      <c r="AF2283" s="2">
        <v>0</v>
      </c>
      <c r="AG2283" s="2">
        <v>0</v>
      </c>
      <c r="AH2283" s="2">
        <v>0</v>
      </c>
      <c r="AI2283" s="2">
        <v>0</v>
      </c>
      <c r="AJ2283" s="2">
        <v>0</v>
      </c>
      <c r="AK2283" s="2">
        <f>VLOOKUP(Tabla3[[#This Row],[Columna1]],Tabla7[[ID]:[Monto neto de los bonos]],3,0)</f>
        <v>1803.57</v>
      </c>
      <c r="AL2283" s="2">
        <v>0</v>
      </c>
      <c r="AM2283" s="2">
        <v>0</v>
      </c>
      <c r="AN2283" s="2">
        <v>0</v>
      </c>
      <c r="AO2283" s="2">
        <v>0</v>
      </c>
      <c r="AP2283" s="2">
        <v>0</v>
      </c>
      <c r="AQ2283" s="2">
        <v>0</v>
      </c>
      <c r="AR2283" s="2">
        <v>0</v>
      </c>
      <c r="AS2283" s="2">
        <v>3989.29</v>
      </c>
      <c r="AT2283" s="2">
        <v>2571.6799999999998</v>
      </c>
      <c r="AU2283" s="2">
        <v>2012.18</v>
      </c>
      <c r="AV2283" s="2">
        <v>0</v>
      </c>
      <c r="AW2283" s="1"/>
      <c r="AX2283" s="2" t="s">
        <v>422</v>
      </c>
      <c r="AY2283" s="8" t="s">
        <v>428</v>
      </c>
    </row>
    <row r="2284" spans="1:51" ht="13.15" customHeight="1" x14ac:dyDescent="0.25">
      <c r="A2284" s="7">
        <v>24929</v>
      </c>
      <c r="B2284" s="2" t="s">
        <v>2044</v>
      </c>
      <c r="C2284" s="2">
        <v>6298103</v>
      </c>
      <c r="D2284" s="2" t="s">
        <v>188</v>
      </c>
      <c r="E2284" s="2" t="s">
        <v>200</v>
      </c>
      <c r="F2284" s="2" t="s">
        <v>193</v>
      </c>
      <c r="G2284" s="3">
        <v>45338</v>
      </c>
      <c r="H2284" s="1"/>
      <c r="I2284" s="2">
        <v>9717.6</v>
      </c>
      <c r="J2284" s="2">
        <v>4447.2349999999997</v>
      </c>
      <c r="K2284" s="2">
        <v>4447.2349999999997</v>
      </c>
      <c r="L2284" s="2">
        <v>0</v>
      </c>
      <c r="M2284" s="1"/>
      <c r="N2284" s="5">
        <f t="shared" si="72"/>
        <v>24848.39</v>
      </c>
      <c r="O2284" s="6">
        <f t="shared" si="71"/>
        <v>18155.289999999997</v>
      </c>
      <c r="P2284" s="2">
        <v>30</v>
      </c>
      <c r="Q2284" s="2" t="s">
        <v>37</v>
      </c>
      <c r="R2284" s="2">
        <v>0</v>
      </c>
      <c r="S2284" s="2">
        <v>0</v>
      </c>
      <c r="T2284" s="2">
        <v>0</v>
      </c>
      <c r="U2284" s="2">
        <v>0</v>
      </c>
      <c r="V2284" s="2">
        <v>893.38</v>
      </c>
      <c r="W2284" s="2">
        <v>1970.03</v>
      </c>
      <c r="X2284" s="2">
        <v>0</v>
      </c>
      <c r="Y2284" s="2">
        <v>3372.91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2">
        <f>VLOOKUP(Tabla3[[#This Row],[Columna1]],Tabla5[#All],3,0)</f>
        <v>0</v>
      </c>
      <c r="AF2284" s="2">
        <v>0</v>
      </c>
      <c r="AG2284" s="2">
        <v>0</v>
      </c>
      <c r="AH2284" s="2">
        <v>0</v>
      </c>
      <c r="AI2284" s="2">
        <v>0</v>
      </c>
      <c r="AJ2284" s="2">
        <v>0</v>
      </c>
      <c r="AK2284" s="2">
        <f>VLOOKUP(Tabla3[[#This Row],[Columna1]],Tabla7[[ID]:[Monto neto de los bonos]],3,0)</f>
        <v>1970.03</v>
      </c>
      <c r="AL2284" s="2">
        <v>0</v>
      </c>
      <c r="AM2284" s="2">
        <v>0</v>
      </c>
      <c r="AN2284" s="2">
        <v>0</v>
      </c>
      <c r="AO2284" s="2">
        <v>0</v>
      </c>
      <c r="AP2284" s="2">
        <v>0</v>
      </c>
      <c r="AQ2284" s="2">
        <v>0</v>
      </c>
      <c r="AR2284" s="2">
        <v>0</v>
      </c>
      <c r="AS2284" s="2">
        <v>3901.06</v>
      </c>
      <c r="AT2284" s="2">
        <v>1950.52</v>
      </c>
      <c r="AU2284" s="2">
        <v>841.52</v>
      </c>
      <c r="AV2284" s="2">
        <v>0</v>
      </c>
      <c r="AW2284" s="1"/>
      <c r="AX2284" s="2" t="s">
        <v>422</v>
      </c>
      <c r="AY2284" s="8" t="s">
        <v>428</v>
      </c>
    </row>
    <row r="2285" spans="1:51" ht="13.15" customHeight="1" x14ac:dyDescent="0.25">
      <c r="A2285" s="7">
        <v>22301</v>
      </c>
      <c r="B2285" s="2" t="s">
        <v>2045</v>
      </c>
      <c r="C2285" s="2">
        <v>3979303</v>
      </c>
      <c r="D2285" s="2" t="s">
        <v>188</v>
      </c>
      <c r="E2285" s="2" t="s">
        <v>190</v>
      </c>
      <c r="F2285" s="2" t="s">
        <v>191</v>
      </c>
      <c r="G2285" s="3">
        <v>43815</v>
      </c>
      <c r="H2285" s="1"/>
      <c r="I2285" s="2">
        <v>9708.5300000000007</v>
      </c>
      <c r="J2285" s="2">
        <v>4443.09</v>
      </c>
      <c r="K2285" s="2">
        <v>4443.09</v>
      </c>
      <c r="L2285" s="2">
        <v>1807.82</v>
      </c>
      <c r="M2285" s="1"/>
      <c r="N2285" s="5">
        <f t="shared" si="72"/>
        <v>24327.49</v>
      </c>
      <c r="O2285" s="6">
        <f t="shared" si="71"/>
        <v>17893.29</v>
      </c>
      <c r="P2285" s="2">
        <v>30</v>
      </c>
      <c r="Q2285" s="2" t="s">
        <v>37</v>
      </c>
      <c r="R2285" s="2">
        <v>0</v>
      </c>
      <c r="S2285" s="2">
        <v>0</v>
      </c>
      <c r="T2285" s="2">
        <v>0</v>
      </c>
      <c r="U2285" s="2">
        <v>0</v>
      </c>
      <c r="V2285" s="2">
        <v>892.56</v>
      </c>
      <c r="W2285" s="2">
        <v>3032.4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2">
        <f>VLOOKUP(Tabla3[[#This Row],[Columna1]],Tabla5[#All],3,0)</f>
        <v>0</v>
      </c>
      <c r="AF2285" s="2">
        <v>0</v>
      </c>
      <c r="AG2285" s="2">
        <v>0</v>
      </c>
      <c r="AH2285" s="2">
        <v>0</v>
      </c>
      <c r="AI2285" s="2">
        <v>0</v>
      </c>
      <c r="AJ2285" s="2">
        <v>0</v>
      </c>
      <c r="AK2285" s="2">
        <f>VLOOKUP(Tabla3[[#This Row],[Columna1]],Tabla7[[ID]:[Monto neto de los bonos]],3,0)</f>
        <v>3032.4</v>
      </c>
      <c r="AL2285" s="2">
        <v>0</v>
      </c>
      <c r="AM2285" s="2">
        <v>0</v>
      </c>
      <c r="AN2285" s="2">
        <v>0</v>
      </c>
      <c r="AO2285" s="2">
        <v>0</v>
      </c>
      <c r="AP2285" s="2">
        <v>0</v>
      </c>
      <c r="AQ2285" s="2">
        <v>0</v>
      </c>
      <c r="AR2285" s="2">
        <v>0</v>
      </c>
      <c r="AS2285" s="2">
        <v>3194.28</v>
      </c>
      <c r="AT2285" s="2">
        <v>2129.52</v>
      </c>
      <c r="AU2285" s="2">
        <v>1110.4000000000001</v>
      </c>
      <c r="AV2285" s="2">
        <v>0</v>
      </c>
      <c r="AW2285" s="1"/>
      <c r="AX2285" s="2" t="s">
        <v>422</v>
      </c>
      <c r="AY2285" s="8" t="s">
        <v>423</v>
      </c>
    </row>
    <row r="2286" spans="1:51" ht="13.15" customHeight="1" x14ac:dyDescent="0.25">
      <c r="A2286" s="7">
        <v>13952</v>
      </c>
      <c r="B2286" s="2" t="s">
        <v>2046</v>
      </c>
      <c r="C2286" s="2">
        <v>135403</v>
      </c>
      <c r="D2286" s="2" t="s">
        <v>188</v>
      </c>
      <c r="E2286" s="2" t="s">
        <v>202</v>
      </c>
      <c r="F2286" s="2" t="s">
        <v>201</v>
      </c>
      <c r="G2286" s="3">
        <v>39056</v>
      </c>
      <c r="H2286" s="1"/>
      <c r="I2286" s="2">
        <v>11670.43</v>
      </c>
      <c r="J2286" s="2">
        <v>4294.8850000000002</v>
      </c>
      <c r="K2286" s="2">
        <v>4294.8850000000002</v>
      </c>
      <c r="L2286" s="2">
        <v>4125.1400000000003</v>
      </c>
      <c r="M2286" s="1"/>
      <c r="N2286" s="5">
        <f t="shared" si="72"/>
        <v>29711.599999999999</v>
      </c>
      <c r="O2286" s="6">
        <f t="shared" si="71"/>
        <v>21436.62</v>
      </c>
      <c r="P2286" s="2">
        <v>30</v>
      </c>
      <c r="Q2286" s="2" t="s">
        <v>37</v>
      </c>
      <c r="R2286" s="2">
        <v>0</v>
      </c>
      <c r="S2286" s="2">
        <v>0</v>
      </c>
      <c r="T2286" s="2">
        <v>0</v>
      </c>
      <c r="U2286" s="2">
        <v>0</v>
      </c>
      <c r="V2286" s="2">
        <v>972.5</v>
      </c>
      <c r="W2286" s="2">
        <v>1803.57</v>
      </c>
      <c r="X2286" s="2">
        <v>0</v>
      </c>
      <c r="Y2286" s="2">
        <v>2550.19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2">
        <f>VLOOKUP(Tabla3[[#This Row],[Columna1]],Tabla5[#All],3,0)</f>
        <v>0</v>
      </c>
      <c r="AF2286" s="2">
        <v>0</v>
      </c>
      <c r="AG2286" s="2">
        <v>0</v>
      </c>
      <c r="AH2286" s="2">
        <v>0</v>
      </c>
      <c r="AI2286" s="2">
        <v>0</v>
      </c>
      <c r="AJ2286" s="2">
        <v>0</v>
      </c>
      <c r="AK2286" s="2">
        <f>VLOOKUP(Tabla3[[#This Row],[Columna1]],Tabla7[[ID]:[Monto neto de los bonos]],3,0)</f>
        <v>1803.57</v>
      </c>
      <c r="AL2286" s="2">
        <v>0</v>
      </c>
      <c r="AM2286" s="2">
        <v>0</v>
      </c>
      <c r="AN2286" s="2">
        <v>0</v>
      </c>
      <c r="AO2286" s="2">
        <v>0</v>
      </c>
      <c r="AP2286" s="2">
        <v>0</v>
      </c>
      <c r="AQ2286" s="2">
        <v>0</v>
      </c>
      <c r="AR2286" s="2">
        <v>0</v>
      </c>
      <c r="AS2286" s="2">
        <v>3803.68</v>
      </c>
      <c r="AT2286" s="2">
        <v>2535.7800000000002</v>
      </c>
      <c r="AU2286" s="2">
        <v>1935.52</v>
      </c>
      <c r="AV2286" s="2">
        <v>0</v>
      </c>
      <c r="AW2286" s="1"/>
      <c r="AX2286" s="2" t="s">
        <v>422</v>
      </c>
      <c r="AY2286" s="8" t="s">
        <v>428</v>
      </c>
    </row>
    <row r="2287" spans="1:51" ht="13.15" customHeight="1" x14ac:dyDescent="0.25">
      <c r="A2287" s="7">
        <v>25197</v>
      </c>
      <c r="B2287" s="2" t="s">
        <v>2047</v>
      </c>
      <c r="C2287" s="2">
        <v>6508203</v>
      </c>
      <c r="D2287" s="2" t="s">
        <v>188</v>
      </c>
      <c r="E2287" s="2" t="s">
        <v>190</v>
      </c>
      <c r="F2287" s="2" t="s">
        <v>191</v>
      </c>
      <c r="G2287" s="3">
        <v>45566</v>
      </c>
      <c r="H2287" s="1"/>
      <c r="I2287" s="2">
        <v>9708.5300000000007</v>
      </c>
      <c r="J2287" s="2">
        <v>4443.09</v>
      </c>
      <c r="K2287" s="2">
        <v>4443.09</v>
      </c>
      <c r="L2287" s="2">
        <v>0</v>
      </c>
      <c r="M2287" s="1"/>
      <c r="N2287" s="5">
        <f t="shared" si="72"/>
        <v>22519.670000000002</v>
      </c>
      <c r="O2287" s="6">
        <f t="shared" si="71"/>
        <v>15833.01</v>
      </c>
      <c r="P2287" s="2">
        <v>30</v>
      </c>
      <c r="Q2287" s="2" t="s">
        <v>37</v>
      </c>
      <c r="R2287" s="2">
        <v>0</v>
      </c>
      <c r="S2287" s="2">
        <v>0</v>
      </c>
      <c r="T2287" s="2">
        <v>0</v>
      </c>
      <c r="U2287" s="2">
        <v>0</v>
      </c>
      <c r="V2287" s="2">
        <v>892.56</v>
      </c>
      <c r="W2287" s="2">
        <v>3032.4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2">
        <f>VLOOKUP(Tabla3[[#This Row],[Columna1]],Tabla5[#All],3,0)</f>
        <v>0</v>
      </c>
      <c r="AF2287" s="2">
        <v>0</v>
      </c>
      <c r="AG2287" s="2">
        <v>0</v>
      </c>
      <c r="AH2287" s="2">
        <v>0</v>
      </c>
      <c r="AI2287" s="2">
        <v>0</v>
      </c>
      <c r="AJ2287" s="2">
        <v>0</v>
      </c>
      <c r="AK2287" s="2">
        <f>VLOOKUP(Tabla3[[#This Row],[Columna1]],Tabla7[[ID]:[Monto neto de los bonos]],3,0)</f>
        <v>3032.4</v>
      </c>
      <c r="AL2287" s="2">
        <v>0</v>
      </c>
      <c r="AM2287" s="2">
        <v>0</v>
      </c>
      <c r="AN2287" s="2">
        <v>0</v>
      </c>
      <c r="AO2287" s="2">
        <v>0</v>
      </c>
      <c r="AP2287" s="2">
        <v>0</v>
      </c>
      <c r="AQ2287" s="2">
        <v>0</v>
      </c>
      <c r="AR2287" s="2">
        <v>0</v>
      </c>
      <c r="AS2287" s="2">
        <v>3897.48</v>
      </c>
      <c r="AT2287" s="2">
        <v>1948.74</v>
      </c>
      <c r="AU2287" s="2">
        <v>840.44</v>
      </c>
      <c r="AV2287" s="2">
        <v>0</v>
      </c>
      <c r="AW2287" s="1"/>
      <c r="AX2287" s="2" t="s">
        <v>422</v>
      </c>
      <c r="AY2287" s="8" t="s">
        <v>423</v>
      </c>
    </row>
    <row r="2288" spans="1:51" ht="13.15" customHeight="1" x14ac:dyDescent="0.25">
      <c r="A2288" s="7">
        <v>24302</v>
      </c>
      <c r="B2288" s="2" t="s">
        <v>2048</v>
      </c>
      <c r="C2288" s="2">
        <v>5852703</v>
      </c>
      <c r="D2288" s="2" t="s">
        <v>188</v>
      </c>
      <c r="E2288" s="2" t="s">
        <v>203</v>
      </c>
      <c r="F2288" s="2" t="s">
        <v>193</v>
      </c>
      <c r="G2288" s="3">
        <v>44958</v>
      </c>
      <c r="H2288" s="1"/>
      <c r="I2288" s="2">
        <v>9717.6</v>
      </c>
      <c r="J2288" s="2">
        <v>4447.2349999999997</v>
      </c>
      <c r="K2288" s="2">
        <v>4447.2349999999997</v>
      </c>
      <c r="L2288" s="2">
        <v>0</v>
      </c>
      <c r="M2288" s="1"/>
      <c r="N2288" s="5">
        <f t="shared" si="72"/>
        <v>23873.119999999999</v>
      </c>
      <c r="O2288" s="6">
        <f t="shared" si="71"/>
        <v>18155.28</v>
      </c>
      <c r="P2288" s="2">
        <v>30</v>
      </c>
      <c r="Q2288" s="2" t="s">
        <v>37</v>
      </c>
      <c r="R2288" s="2">
        <v>0</v>
      </c>
      <c r="S2288" s="2">
        <v>0</v>
      </c>
      <c r="T2288" s="2">
        <v>0</v>
      </c>
      <c r="U2288" s="2">
        <v>0</v>
      </c>
      <c r="V2288" s="2">
        <v>893.38</v>
      </c>
      <c r="W2288" s="2">
        <v>1970.03</v>
      </c>
      <c r="X2288" s="2">
        <v>0</v>
      </c>
      <c r="Y2288" s="2">
        <v>2397.64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2">
        <f>VLOOKUP(Tabla3[[#This Row],[Columna1]],Tabla5[#All],3,0)</f>
        <v>0</v>
      </c>
      <c r="AF2288" s="2">
        <v>0</v>
      </c>
      <c r="AG2288" s="2">
        <v>0</v>
      </c>
      <c r="AH2288" s="2">
        <v>0</v>
      </c>
      <c r="AI2288" s="2">
        <v>0</v>
      </c>
      <c r="AJ2288" s="2">
        <v>0</v>
      </c>
      <c r="AK2288" s="2">
        <f>VLOOKUP(Tabla3[[#This Row],[Columna1]],Tabla7[[ID]:[Monto neto de los bonos]],3,0)</f>
        <v>1970.03</v>
      </c>
      <c r="AL2288" s="2">
        <v>0</v>
      </c>
      <c r="AM2288" s="2">
        <v>0</v>
      </c>
      <c r="AN2288" s="2">
        <v>0</v>
      </c>
      <c r="AO2288" s="2">
        <v>0</v>
      </c>
      <c r="AP2288" s="2">
        <v>0</v>
      </c>
      <c r="AQ2288" s="2">
        <v>0</v>
      </c>
      <c r="AR2288" s="2">
        <v>0</v>
      </c>
      <c r="AS2288" s="2">
        <v>2925.8</v>
      </c>
      <c r="AT2288" s="2">
        <v>1950.52</v>
      </c>
      <c r="AU2288" s="2">
        <v>841.52</v>
      </c>
      <c r="AV2288" s="2">
        <v>0</v>
      </c>
      <c r="AW2288" s="1"/>
      <c r="AX2288" s="2" t="s">
        <v>422</v>
      </c>
      <c r="AY2288" s="8" t="s">
        <v>428</v>
      </c>
    </row>
    <row r="2289" spans="1:51" ht="13.15" customHeight="1" x14ac:dyDescent="0.25">
      <c r="A2289" s="7">
        <v>14280</v>
      </c>
      <c r="B2289" s="2" t="s">
        <v>4387</v>
      </c>
      <c r="C2289" s="2">
        <v>147203</v>
      </c>
      <c r="D2289" s="2" t="s">
        <v>188</v>
      </c>
      <c r="E2289" s="2" t="s">
        <v>214</v>
      </c>
      <c r="F2289" s="2" t="s">
        <v>193</v>
      </c>
      <c r="G2289" s="3">
        <v>39206</v>
      </c>
      <c r="H2289" s="1"/>
      <c r="I2289" s="2">
        <v>9717.6</v>
      </c>
      <c r="J2289" s="2">
        <v>4447.2349999999997</v>
      </c>
      <c r="K2289" s="2">
        <v>4447.2349999999997</v>
      </c>
      <c r="L2289" s="2">
        <v>3813.69</v>
      </c>
      <c r="M2289" s="1"/>
      <c r="N2289" s="5">
        <f t="shared" si="72"/>
        <v>27686.809999999998</v>
      </c>
      <c r="O2289" s="6">
        <f t="shared" si="71"/>
        <v>20392.449999999997</v>
      </c>
      <c r="P2289" s="2">
        <v>30</v>
      </c>
      <c r="Q2289" s="2" t="s">
        <v>37</v>
      </c>
      <c r="R2289" s="2">
        <v>0</v>
      </c>
      <c r="S2289" s="2">
        <v>0</v>
      </c>
      <c r="T2289" s="2">
        <v>0</v>
      </c>
      <c r="U2289" s="2">
        <v>0</v>
      </c>
      <c r="V2289" s="2">
        <v>893.38</v>
      </c>
      <c r="W2289" s="2">
        <v>1970.03</v>
      </c>
      <c r="X2289" s="2">
        <v>0</v>
      </c>
      <c r="Y2289" s="2">
        <v>2397.64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2">
        <f>VLOOKUP(Tabla3[[#This Row],[Columna1]],Tabla5[#All],3,0)</f>
        <v>0</v>
      </c>
      <c r="AF2289" s="2">
        <v>0</v>
      </c>
      <c r="AG2289" s="2">
        <v>0</v>
      </c>
      <c r="AH2289" s="2">
        <v>0</v>
      </c>
      <c r="AI2289" s="2">
        <v>0</v>
      </c>
      <c r="AJ2289" s="2">
        <v>0</v>
      </c>
      <c r="AK2289" s="2">
        <f>VLOOKUP(Tabla3[[#This Row],[Columna1]],Tabla7[[ID]:[Monto neto de los bonos]],3,0)</f>
        <v>4685.3900000000003</v>
      </c>
      <c r="AL2289" s="2">
        <v>0</v>
      </c>
      <c r="AM2289" s="2">
        <v>0</v>
      </c>
      <c r="AN2289" s="2">
        <v>0</v>
      </c>
      <c r="AO2289" s="2">
        <v>0</v>
      </c>
      <c r="AP2289" s="2">
        <v>0</v>
      </c>
      <c r="AQ2289" s="2">
        <v>0</v>
      </c>
      <c r="AR2289" s="2">
        <v>0</v>
      </c>
      <c r="AS2289" s="2">
        <v>3497.86</v>
      </c>
      <c r="AT2289" s="2">
        <v>2331.9</v>
      </c>
      <c r="AU2289" s="2">
        <v>1464.6</v>
      </c>
      <c r="AV2289" s="2">
        <v>0</v>
      </c>
      <c r="AW2289" s="1"/>
      <c r="AX2289" s="2" t="s">
        <v>422</v>
      </c>
      <c r="AY2289" s="8" t="s">
        <v>428</v>
      </c>
    </row>
    <row r="2290" spans="1:51" ht="13.15" customHeight="1" x14ac:dyDescent="0.25">
      <c r="A2290" s="7">
        <v>17028</v>
      </c>
      <c r="B2290" s="2" t="s">
        <v>2049</v>
      </c>
      <c r="C2290" s="2">
        <v>274503</v>
      </c>
      <c r="D2290" s="2" t="s">
        <v>188</v>
      </c>
      <c r="E2290" s="2" t="s">
        <v>203</v>
      </c>
      <c r="F2290" s="2" t="s">
        <v>193</v>
      </c>
      <c r="G2290" s="3">
        <v>40955</v>
      </c>
      <c r="H2290" s="1"/>
      <c r="I2290" s="2">
        <v>9717.6</v>
      </c>
      <c r="J2290" s="2">
        <v>4447.2349999999997</v>
      </c>
      <c r="K2290" s="2">
        <v>4447.2349999999997</v>
      </c>
      <c r="L2290" s="2">
        <v>2831.46</v>
      </c>
      <c r="M2290" s="1"/>
      <c r="N2290" s="5">
        <f t="shared" si="72"/>
        <v>26704.579999999998</v>
      </c>
      <c r="O2290" s="6">
        <f t="shared" si="71"/>
        <v>19831.799999999996</v>
      </c>
      <c r="P2290" s="2">
        <v>30</v>
      </c>
      <c r="Q2290" s="2" t="s">
        <v>37</v>
      </c>
      <c r="R2290" s="2">
        <v>0</v>
      </c>
      <c r="S2290" s="2">
        <v>0</v>
      </c>
      <c r="T2290" s="2">
        <v>0</v>
      </c>
      <c r="U2290" s="2">
        <v>0</v>
      </c>
      <c r="V2290" s="2">
        <v>893.38</v>
      </c>
      <c r="W2290" s="2">
        <v>1970.03</v>
      </c>
      <c r="X2290" s="2">
        <v>0</v>
      </c>
      <c r="Y2290" s="2">
        <v>2397.64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2">
        <f>VLOOKUP(Tabla3[[#This Row],[Columna1]],Tabla5[#All],3,0)</f>
        <v>0</v>
      </c>
      <c r="AF2290" s="2">
        <v>0</v>
      </c>
      <c r="AG2290" s="2">
        <v>0</v>
      </c>
      <c r="AH2290" s="2">
        <v>0</v>
      </c>
      <c r="AI2290" s="2">
        <v>0</v>
      </c>
      <c r="AJ2290" s="2">
        <v>0</v>
      </c>
      <c r="AK2290" s="2">
        <f>VLOOKUP(Tabla3[[#This Row],[Columna1]],Tabla7[[ID]:[Monto neto de los bonos]],3,0)</f>
        <v>5024.8100000000004</v>
      </c>
      <c r="AL2290" s="2">
        <v>0</v>
      </c>
      <c r="AM2290" s="2">
        <v>0</v>
      </c>
      <c r="AN2290" s="2">
        <v>0</v>
      </c>
      <c r="AO2290" s="2">
        <v>0</v>
      </c>
      <c r="AP2290" s="2">
        <v>0</v>
      </c>
      <c r="AQ2290" s="2">
        <v>0</v>
      </c>
      <c r="AR2290" s="2">
        <v>0</v>
      </c>
      <c r="AS2290" s="2">
        <v>3350.52</v>
      </c>
      <c r="AT2290" s="2">
        <v>2233.6799999999998</v>
      </c>
      <c r="AU2290" s="2">
        <v>1288.58</v>
      </c>
      <c r="AV2290" s="2">
        <v>0</v>
      </c>
      <c r="AW2290" s="1"/>
      <c r="AX2290" s="2" t="s">
        <v>422</v>
      </c>
      <c r="AY2290" s="8" t="s">
        <v>428</v>
      </c>
    </row>
    <row r="2291" spans="1:51" ht="13.15" customHeight="1" x14ac:dyDescent="0.25">
      <c r="A2291" s="7">
        <v>23815</v>
      </c>
      <c r="B2291" s="2" t="s">
        <v>2050</v>
      </c>
      <c r="C2291" s="2">
        <v>5446503</v>
      </c>
      <c r="D2291" s="2" t="s">
        <v>188</v>
      </c>
      <c r="E2291" s="2" t="s">
        <v>205</v>
      </c>
      <c r="F2291" s="2" t="s">
        <v>193</v>
      </c>
      <c r="G2291" s="3">
        <v>44652</v>
      </c>
      <c r="H2291" s="1"/>
      <c r="I2291" s="2">
        <v>9717.6</v>
      </c>
      <c r="J2291" s="2">
        <v>4447.2349999999997</v>
      </c>
      <c r="K2291" s="2">
        <v>4447.2349999999997</v>
      </c>
      <c r="L2291" s="2">
        <v>0</v>
      </c>
      <c r="M2291" s="1"/>
      <c r="N2291" s="5">
        <f t="shared" si="72"/>
        <v>23873.119999999999</v>
      </c>
      <c r="O2291" s="6">
        <f t="shared" si="71"/>
        <v>18155.28</v>
      </c>
      <c r="P2291" s="2">
        <v>30</v>
      </c>
      <c r="Q2291" s="2" t="s">
        <v>37</v>
      </c>
      <c r="R2291" s="2">
        <v>0</v>
      </c>
      <c r="S2291" s="2">
        <v>0</v>
      </c>
      <c r="T2291" s="2">
        <v>0</v>
      </c>
      <c r="U2291" s="2">
        <v>0</v>
      </c>
      <c r="V2291" s="2">
        <v>893.38</v>
      </c>
      <c r="W2291" s="2">
        <v>1970.03</v>
      </c>
      <c r="X2291" s="2">
        <v>0</v>
      </c>
      <c r="Y2291" s="2">
        <v>2397.64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2">
        <f>VLOOKUP(Tabla3[[#This Row],[Columna1]],Tabla5[#All],3,0)</f>
        <v>0</v>
      </c>
      <c r="AF2291" s="2">
        <v>0</v>
      </c>
      <c r="AG2291" s="2">
        <v>0</v>
      </c>
      <c r="AH2291" s="2">
        <v>0</v>
      </c>
      <c r="AI2291" s="2">
        <v>0</v>
      </c>
      <c r="AJ2291" s="2">
        <v>0</v>
      </c>
      <c r="AK2291" s="2">
        <f>VLOOKUP(Tabla3[[#This Row],[Columna1]],Tabla7[[ID]:[Monto neto de los bonos]],3,0)</f>
        <v>1970.03</v>
      </c>
      <c r="AL2291" s="2">
        <v>0</v>
      </c>
      <c r="AM2291" s="2">
        <v>0</v>
      </c>
      <c r="AN2291" s="2">
        <v>0</v>
      </c>
      <c r="AO2291" s="2">
        <v>0</v>
      </c>
      <c r="AP2291" s="2">
        <v>0</v>
      </c>
      <c r="AQ2291" s="2">
        <v>0</v>
      </c>
      <c r="AR2291" s="2">
        <v>0</v>
      </c>
      <c r="AS2291" s="2">
        <v>2925.8</v>
      </c>
      <c r="AT2291" s="2">
        <v>1950.52</v>
      </c>
      <c r="AU2291" s="2">
        <v>841.52</v>
      </c>
      <c r="AV2291" s="2">
        <v>0</v>
      </c>
      <c r="AW2291" s="1"/>
      <c r="AX2291" s="2" t="s">
        <v>422</v>
      </c>
      <c r="AY2291" s="8" t="s">
        <v>428</v>
      </c>
    </row>
    <row r="2292" spans="1:51" ht="13.15" customHeight="1" x14ac:dyDescent="0.25">
      <c r="A2292" s="7">
        <v>22265</v>
      </c>
      <c r="B2292" s="2" t="s">
        <v>2051</v>
      </c>
      <c r="C2292" s="2">
        <v>3931403</v>
      </c>
      <c r="D2292" s="2" t="s">
        <v>188</v>
      </c>
      <c r="E2292" s="2" t="s">
        <v>202</v>
      </c>
      <c r="F2292" s="2" t="s">
        <v>193</v>
      </c>
      <c r="G2292" s="3">
        <v>43815</v>
      </c>
      <c r="H2292" s="1"/>
      <c r="I2292" s="2">
        <v>9717.6</v>
      </c>
      <c r="J2292" s="2">
        <v>4447.2349999999997</v>
      </c>
      <c r="K2292" s="2">
        <v>4447.2349999999997</v>
      </c>
      <c r="L2292" s="2">
        <v>1809.52</v>
      </c>
      <c r="M2292" s="1"/>
      <c r="N2292" s="5">
        <f t="shared" si="72"/>
        <v>25682.639999999999</v>
      </c>
      <c r="O2292" s="6">
        <f t="shared" si="71"/>
        <v>19241.699999999997</v>
      </c>
      <c r="P2292" s="2">
        <v>30</v>
      </c>
      <c r="Q2292" s="2" t="s">
        <v>37</v>
      </c>
      <c r="R2292" s="2">
        <v>0</v>
      </c>
      <c r="S2292" s="2">
        <v>0</v>
      </c>
      <c r="T2292" s="2">
        <v>0</v>
      </c>
      <c r="U2292" s="2">
        <v>0</v>
      </c>
      <c r="V2292" s="2">
        <v>893.38</v>
      </c>
      <c r="W2292" s="2">
        <v>1970.03</v>
      </c>
      <c r="X2292" s="2">
        <v>0</v>
      </c>
      <c r="Y2292" s="2">
        <v>2397.64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2">
        <f>VLOOKUP(Tabla3[[#This Row],[Columna1]],Tabla5[#All],3,0)</f>
        <v>0</v>
      </c>
      <c r="AF2292" s="2">
        <v>0</v>
      </c>
      <c r="AG2292" s="2">
        <v>0</v>
      </c>
      <c r="AH2292" s="2">
        <v>0</v>
      </c>
      <c r="AI2292" s="2">
        <v>0</v>
      </c>
      <c r="AJ2292" s="2">
        <v>0</v>
      </c>
      <c r="AK2292" s="2">
        <f>VLOOKUP(Tabla3[[#This Row],[Columna1]],Tabla7[[ID]:[Monto neto de los bonos]],3,0)</f>
        <v>1970.03</v>
      </c>
      <c r="AL2292" s="2">
        <v>0</v>
      </c>
      <c r="AM2292" s="2">
        <v>0</v>
      </c>
      <c r="AN2292" s="2">
        <v>0</v>
      </c>
      <c r="AO2292" s="2">
        <v>0</v>
      </c>
      <c r="AP2292" s="2">
        <v>0</v>
      </c>
      <c r="AQ2292" s="2">
        <v>0</v>
      </c>
      <c r="AR2292" s="2">
        <v>0</v>
      </c>
      <c r="AS2292" s="2">
        <v>3197.22</v>
      </c>
      <c r="AT2292" s="2">
        <v>2131.48</v>
      </c>
      <c r="AU2292" s="2">
        <v>1112.24</v>
      </c>
      <c r="AV2292" s="2">
        <v>0</v>
      </c>
      <c r="AW2292" s="1"/>
      <c r="AX2292" s="2" t="s">
        <v>422</v>
      </c>
      <c r="AY2292" s="8" t="s">
        <v>428</v>
      </c>
    </row>
    <row r="2293" spans="1:51" ht="13.15" customHeight="1" x14ac:dyDescent="0.25">
      <c r="A2293" s="7">
        <v>11429</v>
      </c>
      <c r="B2293" s="2" t="s">
        <v>2052</v>
      </c>
      <c r="C2293" s="2">
        <v>37103</v>
      </c>
      <c r="D2293" s="2" t="s">
        <v>188</v>
      </c>
      <c r="E2293" s="2" t="s">
        <v>205</v>
      </c>
      <c r="F2293" s="2" t="s">
        <v>262</v>
      </c>
      <c r="G2293" s="3">
        <v>35111</v>
      </c>
      <c r="H2293" s="1"/>
      <c r="I2293" s="2">
        <v>17096.14</v>
      </c>
      <c r="J2293" s="2">
        <v>7704.06</v>
      </c>
      <c r="K2293" s="2">
        <v>7704.06</v>
      </c>
      <c r="L2293" s="2">
        <v>7776.23</v>
      </c>
      <c r="M2293" s="1"/>
      <c r="N2293" s="5">
        <f t="shared" si="72"/>
        <v>70580.59</v>
      </c>
      <c r="O2293" s="6">
        <f t="shared" si="71"/>
        <v>57041.109999999993</v>
      </c>
      <c r="P2293" s="2">
        <v>30</v>
      </c>
      <c r="Q2293" s="2" t="s">
        <v>37</v>
      </c>
      <c r="R2293" s="2">
        <v>0</v>
      </c>
      <c r="S2293" s="2">
        <v>0</v>
      </c>
      <c r="T2293" s="2">
        <v>0</v>
      </c>
      <c r="U2293" s="2">
        <v>0</v>
      </c>
      <c r="V2293" s="2">
        <v>1560.2</v>
      </c>
      <c r="W2293" s="2">
        <v>1260.22</v>
      </c>
      <c r="X2293" s="2">
        <v>6500.82</v>
      </c>
      <c r="Y2293" s="2">
        <v>7455.26</v>
      </c>
      <c r="Z2293" s="2">
        <v>0</v>
      </c>
      <c r="AA2293" s="2">
        <v>0</v>
      </c>
      <c r="AB2293" s="2">
        <v>0</v>
      </c>
      <c r="AC2293" s="2">
        <v>0</v>
      </c>
      <c r="AD2293" s="2">
        <v>4024.42</v>
      </c>
      <c r="AE2293" s="2">
        <f>VLOOKUP(Tabla3[[#This Row],[Columna1]],Tabla5[#All],3,0)</f>
        <v>4024.42</v>
      </c>
      <c r="AF2293" s="2">
        <v>0</v>
      </c>
      <c r="AG2293" s="2">
        <v>16000</v>
      </c>
      <c r="AH2293" s="2">
        <v>0</v>
      </c>
      <c r="AI2293" s="2">
        <v>0</v>
      </c>
      <c r="AJ2293" s="2">
        <v>0</v>
      </c>
      <c r="AK2293" s="2">
        <f>VLOOKUP(Tabla3[[#This Row],[Columna1]],Tabla7[[ID]:[Monto neto de los bonos]],3,0)</f>
        <v>23761.040000000001</v>
      </c>
      <c r="AL2293" s="2">
        <v>0</v>
      </c>
      <c r="AM2293" s="2">
        <v>0</v>
      </c>
      <c r="AN2293" s="2">
        <v>0</v>
      </c>
      <c r="AO2293" s="2">
        <v>0</v>
      </c>
      <c r="AP2293" s="2">
        <v>0</v>
      </c>
      <c r="AQ2293" s="2">
        <v>0</v>
      </c>
      <c r="AR2293" s="2">
        <v>0</v>
      </c>
      <c r="AS2293" s="2">
        <v>5355.58</v>
      </c>
      <c r="AT2293" s="2">
        <v>4184.04</v>
      </c>
      <c r="AU2293" s="2">
        <v>3999.86</v>
      </c>
      <c r="AV2293" s="2">
        <v>0</v>
      </c>
      <c r="AW2293" s="1"/>
      <c r="AX2293" s="2" t="s">
        <v>422</v>
      </c>
      <c r="AY2293" s="8" t="s">
        <v>428</v>
      </c>
    </row>
    <row r="2294" spans="1:51" ht="13.15" customHeight="1" x14ac:dyDescent="0.25">
      <c r="A2294" s="7">
        <v>11920</v>
      </c>
      <c r="B2294" s="2" t="s">
        <v>4183</v>
      </c>
      <c r="C2294" s="2">
        <v>113903</v>
      </c>
      <c r="D2294" s="2" t="s">
        <v>188</v>
      </c>
      <c r="E2294" s="2" t="s">
        <v>205</v>
      </c>
      <c r="F2294" s="2" t="s">
        <v>221</v>
      </c>
      <c r="G2294" s="3">
        <v>36693</v>
      </c>
      <c r="H2294" s="1"/>
      <c r="I2294" s="2">
        <v>11148.79</v>
      </c>
      <c r="J2294" s="2">
        <v>5442.7049999999999</v>
      </c>
      <c r="K2294" s="2">
        <v>5442.7049999999999</v>
      </c>
      <c r="L2294" s="2">
        <v>5105.24</v>
      </c>
      <c r="M2294" s="1"/>
      <c r="N2294" s="5">
        <f t="shared" si="72"/>
        <v>44098.46</v>
      </c>
      <c r="O2294" s="6">
        <f t="shared" si="71"/>
        <v>33587.599999999999</v>
      </c>
      <c r="P2294" s="2">
        <v>30</v>
      </c>
      <c r="Q2294" s="2" t="s">
        <v>37</v>
      </c>
      <c r="R2294" s="2">
        <v>0</v>
      </c>
      <c r="S2294" s="2">
        <v>0</v>
      </c>
      <c r="T2294" s="2">
        <v>0</v>
      </c>
      <c r="U2294" s="2">
        <v>0</v>
      </c>
      <c r="V2294" s="2">
        <v>1057.6600000000001</v>
      </c>
      <c r="W2294" s="2">
        <v>2384.64</v>
      </c>
      <c r="X2294" s="2">
        <v>0</v>
      </c>
      <c r="Y2294" s="2">
        <v>7516.72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2">
        <f>VLOOKUP(Tabla3[[#This Row],[Columna1]],Tabla5[#All],3,0)</f>
        <v>0</v>
      </c>
      <c r="AF2294" s="2">
        <v>0</v>
      </c>
      <c r="AG2294" s="2">
        <v>6000</v>
      </c>
      <c r="AH2294" s="2">
        <v>0</v>
      </c>
      <c r="AI2294" s="2">
        <v>0</v>
      </c>
      <c r="AJ2294" s="2">
        <v>0</v>
      </c>
      <c r="AK2294" s="2">
        <f>VLOOKUP(Tabla3[[#This Row],[Columna1]],Tabla7[[ID]:[Monto neto de los bonos]],3,0)</f>
        <v>8384.64</v>
      </c>
      <c r="AL2294" s="2">
        <v>0</v>
      </c>
      <c r="AM2294" s="2">
        <v>0</v>
      </c>
      <c r="AN2294" s="2">
        <v>0</v>
      </c>
      <c r="AO2294" s="2">
        <v>0</v>
      </c>
      <c r="AP2294" s="2">
        <v>0</v>
      </c>
      <c r="AQ2294" s="2">
        <v>0</v>
      </c>
      <c r="AR2294" s="2">
        <v>0</v>
      </c>
      <c r="AS2294" s="2">
        <v>5639.46</v>
      </c>
      <c r="AT2294" s="2">
        <v>2819.72</v>
      </c>
      <c r="AU2294" s="2">
        <v>2051.6799999999998</v>
      </c>
      <c r="AV2294" s="2">
        <v>0</v>
      </c>
      <c r="AW2294" s="1"/>
      <c r="AX2294" s="2" t="s">
        <v>422</v>
      </c>
      <c r="AY2294" s="8" t="s">
        <v>428</v>
      </c>
    </row>
    <row r="2295" spans="1:51" ht="13.15" customHeight="1" x14ac:dyDescent="0.25">
      <c r="A2295" s="7">
        <v>20043</v>
      </c>
      <c r="B2295" s="2" t="s">
        <v>4286</v>
      </c>
      <c r="C2295" s="2">
        <v>1316103</v>
      </c>
      <c r="D2295" s="2" t="s">
        <v>188</v>
      </c>
      <c r="E2295" s="2" t="s">
        <v>209</v>
      </c>
      <c r="F2295" s="2" t="s">
        <v>36</v>
      </c>
      <c r="G2295" s="3">
        <v>42669</v>
      </c>
      <c r="H2295" s="1"/>
      <c r="I2295" s="2">
        <v>13165.89</v>
      </c>
      <c r="J2295" s="2">
        <v>2789.65</v>
      </c>
      <c r="K2295" s="2">
        <v>2789.65</v>
      </c>
      <c r="L2295" s="2">
        <v>1487.68</v>
      </c>
      <c r="M2295" s="1"/>
      <c r="N2295" s="5">
        <f t="shared" si="72"/>
        <v>26851.649999999998</v>
      </c>
      <c r="O2295" s="6">
        <f t="shared" si="71"/>
        <v>23463.89</v>
      </c>
      <c r="P2295" s="2">
        <v>29</v>
      </c>
      <c r="Q2295" s="2" t="s">
        <v>37</v>
      </c>
      <c r="R2295" s="2">
        <v>0</v>
      </c>
      <c r="S2295" s="2">
        <v>0</v>
      </c>
      <c r="T2295" s="2">
        <v>0</v>
      </c>
      <c r="U2295" s="2">
        <v>0</v>
      </c>
      <c r="V2295" s="2">
        <v>0</v>
      </c>
      <c r="W2295" s="2">
        <v>0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6618.78</v>
      </c>
      <c r="AE2295" s="2">
        <f>VLOOKUP(Tabla3[[#This Row],[Columna1]],Tabla5[#All],3,0)</f>
        <v>6618.78</v>
      </c>
      <c r="AF2295" s="2">
        <v>0</v>
      </c>
      <c r="AG2295" s="2">
        <v>0</v>
      </c>
      <c r="AH2295" s="2">
        <v>0</v>
      </c>
      <c r="AI2295" s="2">
        <v>0</v>
      </c>
      <c r="AJ2295" s="2">
        <v>0</v>
      </c>
      <c r="AK2295" s="2">
        <f>VLOOKUP(Tabla3[[#This Row],[Columna1]],Tabla7[[ID]:[Monto neto de los bonos]],3,0)</f>
        <v>0</v>
      </c>
      <c r="AL2295" s="2">
        <v>0</v>
      </c>
      <c r="AM2295" s="2">
        <v>0</v>
      </c>
      <c r="AN2295" s="2">
        <v>0</v>
      </c>
      <c r="AO2295" s="2">
        <v>0</v>
      </c>
      <c r="AP2295" s="2">
        <v>0</v>
      </c>
      <c r="AQ2295" s="2">
        <v>0</v>
      </c>
      <c r="AR2295" s="2">
        <v>0</v>
      </c>
      <c r="AS2295" s="2">
        <v>0</v>
      </c>
      <c r="AT2295" s="2">
        <v>1960.8</v>
      </c>
      <c r="AU2295" s="2">
        <v>1426.96</v>
      </c>
      <c r="AV2295" s="2">
        <v>0</v>
      </c>
      <c r="AW2295" s="1"/>
      <c r="AX2295" s="2" t="s">
        <v>422</v>
      </c>
      <c r="AY2295" s="8" t="s">
        <v>423</v>
      </c>
    </row>
    <row r="2296" spans="1:51" ht="13.15" customHeight="1" x14ac:dyDescent="0.25">
      <c r="A2296" s="7">
        <v>18633</v>
      </c>
      <c r="B2296" s="2" t="s">
        <v>2053</v>
      </c>
      <c r="C2296" s="2">
        <v>363803</v>
      </c>
      <c r="D2296" s="2" t="s">
        <v>188</v>
      </c>
      <c r="E2296" s="2" t="s">
        <v>203</v>
      </c>
      <c r="F2296" s="2" t="s">
        <v>201</v>
      </c>
      <c r="G2296" s="3">
        <v>41835</v>
      </c>
      <c r="H2296" s="1"/>
      <c r="I2296" s="2">
        <v>11670.43</v>
      </c>
      <c r="J2296" s="2">
        <v>4294.8850000000002</v>
      </c>
      <c r="K2296" s="2">
        <v>4294.8850000000002</v>
      </c>
      <c r="L2296" s="2">
        <v>3327.95</v>
      </c>
      <c r="M2296" s="1"/>
      <c r="N2296" s="5">
        <f t="shared" si="72"/>
        <v>28914.41</v>
      </c>
      <c r="O2296" s="6">
        <f t="shared" si="71"/>
        <v>21009.01</v>
      </c>
      <c r="P2296" s="2">
        <v>30</v>
      </c>
      <c r="Q2296" s="2" t="s">
        <v>37</v>
      </c>
      <c r="R2296" s="2">
        <v>0</v>
      </c>
      <c r="S2296" s="2">
        <v>0</v>
      </c>
      <c r="T2296" s="2">
        <v>0</v>
      </c>
      <c r="U2296" s="2">
        <v>0</v>
      </c>
      <c r="V2296" s="2">
        <v>972.5</v>
      </c>
      <c r="W2296" s="2">
        <v>1803.57</v>
      </c>
      <c r="X2296" s="2">
        <v>0</v>
      </c>
      <c r="Y2296" s="2">
        <v>2550.19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2">
        <f>VLOOKUP(Tabla3[[#This Row],[Columna1]],Tabla5[#All],3,0)</f>
        <v>0</v>
      </c>
      <c r="AF2296" s="2">
        <v>0</v>
      </c>
      <c r="AG2296" s="2">
        <v>0</v>
      </c>
      <c r="AH2296" s="2">
        <v>0</v>
      </c>
      <c r="AI2296" s="2">
        <v>0</v>
      </c>
      <c r="AJ2296" s="2">
        <v>0</v>
      </c>
      <c r="AK2296" s="2">
        <f>VLOOKUP(Tabla3[[#This Row],[Columna1]],Tabla7[[ID]:[Monto neto de los bonos]],3,0)</f>
        <v>1803.57</v>
      </c>
      <c r="AL2296" s="2">
        <v>0</v>
      </c>
      <c r="AM2296" s="2">
        <v>0</v>
      </c>
      <c r="AN2296" s="2">
        <v>1270</v>
      </c>
      <c r="AO2296" s="2">
        <v>0</v>
      </c>
      <c r="AP2296" s="2">
        <v>0</v>
      </c>
      <c r="AQ2296" s="2">
        <v>0</v>
      </c>
      <c r="AR2296" s="2">
        <v>0</v>
      </c>
      <c r="AS2296" s="2">
        <v>3684.1</v>
      </c>
      <c r="AT2296" s="2">
        <v>2456.06</v>
      </c>
      <c r="AU2296" s="2">
        <v>1765.24</v>
      </c>
      <c r="AV2296" s="2">
        <v>0</v>
      </c>
      <c r="AW2296" s="1"/>
      <c r="AX2296" s="2" t="s">
        <v>422</v>
      </c>
      <c r="AY2296" s="8" t="s">
        <v>428</v>
      </c>
    </row>
    <row r="2297" spans="1:51" ht="13.15" customHeight="1" x14ac:dyDescent="0.25">
      <c r="A2297" s="7">
        <v>19487</v>
      </c>
      <c r="B2297" s="2" t="s">
        <v>2054</v>
      </c>
      <c r="C2297" s="2">
        <v>537103</v>
      </c>
      <c r="D2297" s="2" t="s">
        <v>188</v>
      </c>
      <c r="E2297" s="2" t="s">
        <v>202</v>
      </c>
      <c r="F2297" s="2" t="s">
        <v>193</v>
      </c>
      <c r="G2297" s="3">
        <v>42391</v>
      </c>
      <c r="H2297" s="1"/>
      <c r="I2297" s="2">
        <v>9717.6</v>
      </c>
      <c r="J2297" s="2">
        <v>4447.2349999999997</v>
      </c>
      <c r="K2297" s="2">
        <v>4447.2349999999997</v>
      </c>
      <c r="L2297" s="2">
        <v>1505.23</v>
      </c>
      <c r="M2297" s="1"/>
      <c r="N2297" s="5">
        <f t="shared" si="72"/>
        <v>25378.35</v>
      </c>
      <c r="O2297" s="6">
        <f t="shared" si="71"/>
        <v>19062.149999999994</v>
      </c>
      <c r="P2297" s="2">
        <v>30</v>
      </c>
      <c r="Q2297" s="2" t="s">
        <v>37</v>
      </c>
      <c r="R2297" s="2">
        <v>0</v>
      </c>
      <c r="S2297" s="2">
        <v>0</v>
      </c>
      <c r="T2297" s="2">
        <v>0</v>
      </c>
      <c r="U2297" s="2">
        <v>0</v>
      </c>
      <c r="V2297" s="2">
        <v>893.38</v>
      </c>
      <c r="W2297" s="2">
        <v>1970.03</v>
      </c>
      <c r="X2297" s="2">
        <v>0</v>
      </c>
      <c r="Y2297" s="2">
        <v>2397.64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2">
        <f>VLOOKUP(Tabla3[[#This Row],[Columna1]],Tabla5[#All],3,0)</f>
        <v>0</v>
      </c>
      <c r="AF2297" s="2">
        <v>0</v>
      </c>
      <c r="AG2297" s="2">
        <v>0</v>
      </c>
      <c r="AH2297" s="2">
        <v>1270</v>
      </c>
      <c r="AI2297" s="2">
        <v>0</v>
      </c>
      <c r="AJ2297" s="2">
        <v>0</v>
      </c>
      <c r="AK2297" s="2">
        <f>VLOOKUP(Tabla3[[#This Row],[Columna1]],Tabla7[[ID]:[Monto neto de los bonos]],3,0)</f>
        <v>3240.03</v>
      </c>
      <c r="AL2297" s="2">
        <v>0</v>
      </c>
      <c r="AM2297" s="2">
        <v>0</v>
      </c>
      <c r="AN2297" s="2">
        <v>0</v>
      </c>
      <c r="AO2297" s="2">
        <v>0</v>
      </c>
      <c r="AP2297" s="2">
        <v>0</v>
      </c>
      <c r="AQ2297" s="2">
        <v>0</v>
      </c>
      <c r="AR2297" s="2">
        <v>0</v>
      </c>
      <c r="AS2297" s="2">
        <v>3151.58</v>
      </c>
      <c r="AT2297" s="2">
        <v>2101.06</v>
      </c>
      <c r="AU2297" s="2">
        <v>1063.56</v>
      </c>
      <c r="AV2297" s="2">
        <v>0</v>
      </c>
      <c r="AW2297" s="1"/>
      <c r="AX2297" s="2" t="s">
        <v>422</v>
      </c>
      <c r="AY2297" s="8" t="s">
        <v>428</v>
      </c>
    </row>
    <row r="2298" spans="1:51" ht="13.15" customHeight="1" x14ac:dyDescent="0.25">
      <c r="A2298" s="7">
        <v>18053</v>
      </c>
      <c r="B2298" s="2" t="s">
        <v>2055</v>
      </c>
      <c r="C2298" s="2">
        <v>245003</v>
      </c>
      <c r="D2298" s="2" t="s">
        <v>188</v>
      </c>
      <c r="E2298" s="2" t="s">
        <v>190</v>
      </c>
      <c r="F2298" s="2" t="s">
        <v>216</v>
      </c>
      <c r="G2298" s="3">
        <v>41533</v>
      </c>
      <c r="H2298" s="1"/>
      <c r="I2298" s="2">
        <v>11612.32</v>
      </c>
      <c r="J2298" s="2">
        <v>4273.5050000000001</v>
      </c>
      <c r="K2298" s="2">
        <v>4273.5050000000001</v>
      </c>
      <c r="L2298" s="2">
        <v>3117.56</v>
      </c>
      <c r="M2298" s="1"/>
      <c r="N2298" s="5">
        <f t="shared" si="72"/>
        <v>24244.550000000003</v>
      </c>
      <c r="O2298" s="6">
        <f t="shared" si="71"/>
        <v>16476.530000000002</v>
      </c>
      <c r="P2298" s="2">
        <v>30</v>
      </c>
      <c r="Q2298" s="2" t="s">
        <v>37</v>
      </c>
      <c r="R2298" s="2">
        <v>0</v>
      </c>
      <c r="S2298" s="2">
        <v>0</v>
      </c>
      <c r="T2298" s="2">
        <v>0</v>
      </c>
      <c r="U2298" s="2">
        <v>0</v>
      </c>
      <c r="V2298" s="2">
        <v>967.66</v>
      </c>
      <c r="W2298" s="2">
        <v>0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2">
        <f>VLOOKUP(Tabla3[[#This Row],[Columna1]],Tabla5[#All],3,0)</f>
        <v>0</v>
      </c>
      <c r="AF2298" s="2">
        <v>0</v>
      </c>
      <c r="AG2298" s="2">
        <v>0</v>
      </c>
      <c r="AH2298" s="2">
        <v>0</v>
      </c>
      <c r="AI2298" s="2">
        <v>0</v>
      </c>
      <c r="AJ2298" s="2">
        <v>0</v>
      </c>
      <c r="AK2298" s="2">
        <f>VLOOKUP(Tabla3[[#This Row],[Columna1]],Tabla7[[ID]:[Monto neto de los bonos]],3,0)</f>
        <v>0</v>
      </c>
      <c r="AL2298" s="2">
        <v>0</v>
      </c>
      <c r="AM2298" s="2">
        <v>0</v>
      </c>
      <c r="AN2298" s="2">
        <v>0</v>
      </c>
      <c r="AO2298" s="2">
        <v>0</v>
      </c>
      <c r="AP2298" s="2">
        <v>0</v>
      </c>
      <c r="AQ2298" s="2">
        <v>0</v>
      </c>
      <c r="AR2298" s="2">
        <v>0</v>
      </c>
      <c r="AS2298" s="2">
        <v>3636.68</v>
      </c>
      <c r="AT2298" s="2">
        <v>2424.46</v>
      </c>
      <c r="AU2298" s="2">
        <v>1706.88</v>
      </c>
      <c r="AV2298" s="2">
        <v>0</v>
      </c>
      <c r="AW2298" s="1"/>
      <c r="AX2298" s="2" t="s">
        <v>422</v>
      </c>
      <c r="AY2298" s="8" t="s">
        <v>423</v>
      </c>
    </row>
    <row r="2299" spans="1:51" ht="13.15" customHeight="1" x14ac:dyDescent="0.25">
      <c r="A2299" s="7">
        <v>22919</v>
      </c>
      <c r="B2299" s="2" t="s">
        <v>4421</v>
      </c>
      <c r="C2299" s="2">
        <v>4807403</v>
      </c>
      <c r="D2299" s="2" t="s">
        <v>188</v>
      </c>
      <c r="E2299" s="2" t="s">
        <v>202</v>
      </c>
      <c r="F2299" s="2" t="s">
        <v>201</v>
      </c>
      <c r="G2299" s="3">
        <v>44181</v>
      </c>
      <c r="H2299" s="1"/>
      <c r="I2299" s="2">
        <v>11670.43</v>
      </c>
      <c r="J2299" s="2">
        <v>4294.8850000000002</v>
      </c>
      <c r="K2299" s="2">
        <v>4294.8850000000002</v>
      </c>
      <c r="L2299" s="2">
        <v>0</v>
      </c>
      <c r="M2299" s="1"/>
      <c r="N2299" s="5">
        <f t="shared" si="72"/>
        <v>25586.46</v>
      </c>
      <c r="O2299" s="6">
        <f t="shared" si="71"/>
        <v>19130.499999999996</v>
      </c>
      <c r="P2299" s="2">
        <v>30</v>
      </c>
      <c r="Q2299" s="2" t="s">
        <v>37</v>
      </c>
      <c r="R2299" s="2">
        <v>0</v>
      </c>
      <c r="S2299" s="2">
        <v>0</v>
      </c>
      <c r="T2299" s="2">
        <v>0</v>
      </c>
      <c r="U2299" s="2">
        <v>0</v>
      </c>
      <c r="V2299" s="2">
        <v>972.5</v>
      </c>
      <c r="W2299" s="2">
        <v>1803.57</v>
      </c>
      <c r="X2299" s="2">
        <v>0</v>
      </c>
      <c r="Y2299" s="2">
        <v>2550.19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2">
        <f>VLOOKUP(Tabla3[[#This Row],[Columna1]],Tabla5[#All],3,0)</f>
        <v>0</v>
      </c>
      <c r="AF2299" s="2">
        <v>0</v>
      </c>
      <c r="AG2299" s="2">
        <v>0</v>
      </c>
      <c r="AH2299" s="2">
        <v>0</v>
      </c>
      <c r="AI2299" s="2">
        <v>0</v>
      </c>
      <c r="AJ2299" s="2">
        <v>0</v>
      </c>
      <c r="AK2299" s="2">
        <f>VLOOKUP(Tabla3[[#This Row],[Columna1]],Tabla7[[ID]:[Monto neto de los bonos]],3,0)</f>
        <v>1803.57</v>
      </c>
      <c r="AL2299" s="2">
        <v>0</v>
      </c>
      <c r="AM2299" s="2">
        <v>0</v>
      </c>
      <c r="AN2299" s="2">
        <v>0</v>
      </c>
      <c r="AO2299" s="2">
        <v>0</v>
      </c>
      <c r="AP2299" s="2">
        <v>0</v>
      </c>
      <c r="AQ2299" s="2">
        <v>0</v>
      </c>
      <c r="AR2299" s="2">
        <v>0</v>
      </c>
      <c r="AS2299" s="2">
        <v>3184.9</v>
      </c>
      <c r="AT2299" s="2">
        <v>2123.2600000000002</v>
      </c>
      <c r="AU2299" s="2">
        <v>1147.8</v>
      </c>
      <c r="AV2299" s="2">
        <v>0</v>
      </c>
      <c r="AW2299" s="1"/>
      <c r="AX2299" s="2" t="s">
        <v>422</v>
      </c>
      <c r="AY2299" s="8" t="s">
        <v>428</v>
      </c>
    </row>
    <row r="2300" spans="1:51" ht="13.15" customHeight="1" x14ac:dyDescent="0.25">
      <c r="A2300" s="7">
        <v>22917</v>
      </c>
      <c r="B2300" s="2" t="s">
        <v>2056</v>
      </c>
      <c r="C2300" s="2">
        <v>4807203</v>
      </c>
      <c r="D2300" s="2" t="s">
        <v>188</v>
      </c>
      <c r="E2300" s="2" t="s">
        <v>202</v>
      </c>
      <c r="F2300" s="2" t="s">
        <v>193</v>
      </c>
      <c r="G2300" s="3">
        <v>44181</v>
      </c>
      <c r="H2300" s="1"/>
      <c r="I2300" s="2">
        <v>9717.6</v>
      </c>
      <c r="J2300" s="2">
        <v>4447.2349999999997</v>
      </c>
      <c r="K2300" s="2">
        <v>4447.2349999999997</v>
      </c>
      <c r="L2300" s="2">
        <v>0</v>
      </c>
      <c r="M2300" s="1"/>
      <c r="N2300" s="5">
        <f t="shared" si="72"/>
        <v>23873.119999999999</v>
      </c>
      <c r="O2300" s="6">
        <f t="shared" si="71"/>
        <v>18155.28</v>
      </c>
      <c r="P2300" s="2">
        <v>30</v>
      </c>
      <c r="Q2300" s="2" t="s">
        <v>37</v>
      </c>
      <c r="R2300" s="2">
        <v>0</v>
      </c>
      <c r="S2300" s="2">
        <v>0</v>
      </c>
      <c r="T2300" s="2">
        <v>0</v>
      </c>
      <c r="U2300" s="2">
        <v>0</v>
      </c>
      <c r="V2300" s="2">
        <v>893.38</v>
      </c>
      <c r="W2300" s="2">
        <v>1970.03</v>
      </c>
      <c r="X2300" s="2">
        <v>0</v>
      </c>
      <c r="Y2300" s="2">
        <v>2397.64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f>VLOOKUP(Tabla3[[#This Row],[Columna1]],Tabla5[#All],3,0)</f>
        <v>0</v>
      </c>
      <c r="AF2300" s="2">
        <v>0</v>
      </c>
      <c r="AG2300" s="2">
        <v>0</v>
      </c>
      <c r="AH2300" s="2">
        <v>0</v>
      </c>
      <c r="AI2300" s="2">
        <v>0</v>
      </c>
      <c r="AJ2300" s="2">
        <v>0</v>
      </c>
      <c r="AK2300" s="2">
        <f>VLOOKUP(Tabla3[[#This Row],[Columna1]],Tabla7[[ID]:[Monto neto de los bonos]],3,0)</f>
        <v>1970.03</v>
      </c>
      <c r="AL2300" s="2">
        <v>0</v>
      </c>
      <c r="AM2300" s="2">
        <v>0</v>
      </c>
      <c r="AN2300" s="2">
        <v>0</v>
      </c>
      <c r="AO2300" s="2">
        <v>0</v>
      </c>
      <c r="AP2300" s="2">
        <v>0</v>
      </c>
      <c r="AQ2300" s="2">
        <v>0</v>
      </c>
      <c r="AR2300" s="2">
        <v>0</v>
      </c>
      <c r="AS2300" s="2">
        <v>2925.8</v>
      </c>
      <c r="AT2300" s="2">
        <v>1950.52</v>
      </c>
      <c r="AU2300" s="2">
        <v>841.52</v>
      </c>
      <c r="AV2300" s="2">
        <v>0</v>
      </c>
      <c r="AW2300" s="1"/>
      <c r="AX2300" s="2" t="s">
        <v>422</v>
      </c>
      <c r="AY2300" s="8" t="s">
        <v>428</v>
      </c>
    </row>
    <row r="2301" spans="1:51" ht="13.15" customHeight="1" x14ac:dyDescent="0.25">
      <c r="A2301" s="7">
        <v>15023</v>
      </c>
      <c r="B2301" s="2" t="s">
        <v>4488</v>
      </c>
      <c r="C2301" s="2">
        <v>170103</v>
      </c>
      <c r="D2301" s="2" t="s">
        <v>188</v>
      </c>
      <c r="E2301" s="2" t="s">
        <v>199</v>
      </c>
      <c r="F2301" s="2" t="s">
        <v>193</v>
      </c>
      <c r="G2301" s="3">
        <v>39676</v>
      </c>
      <c r="H2301" s="1"/>
      <c r="I2301" s="2">
        <v>9717.6</v>
      </c>
      <c r="J2301" s="2">
        <v>4447.2349999999997</v>
      </c>
      <c r="K2301" s="2">
        <v>4447.2349999999997</v>
      </c>
      <c r="L2301" s="2">
        <v>3949.31</v>
      </c>
      <c r="M2301" s="1"/>
      <c r="N2301" s="5">
        <f t="shared" si="72"/>
        <v>33822.43</v>
      </c>
      <c r="O2301" s="6">
        <f t="shared" si="71"/>
        <v>26469.85</v>
      </c>
      <c r="P2301" s="2">
        <v>30</v>
      </c>
      <c r="Q2301" s="2" t="s">
        <v>37</v>
      </c>
      <c r="R2301" s="2">
        <v>0</v>
      </c>
      <c r="S2301" s="2">
        <v>0</v>
      </c>
      <c r="T2301" s="2">
        <v>0</v>
      </c>
      <c r="U2301" s="2">
        <v>0</v>
      </c>
      <c r="V2301" s="2">
        <v>893.38</v>
      </c>
      <c r="W2301" s="2">
        <v>1970.03</v>
      </c>
      <c r="X2301" s="2">
        <v>0</v>
      </c>
      <c r="Y2301" s="2">
        <v>2397.64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2">
        <f>VLOOKUP(Tabla3[[#This Row],[Columna1]],Tabla5[#All],3,0)</f>
        <v>0</v>
      </c>
      <c r="AF2301" s="2">
        <v>0</v>
      </c>
      <c r="AG2301" s="2">
        <v>6000</v>
      </c>
      <c r="AH2301" s="2">
        <v>0</v>
      </c>
      <c r="AI2301" s="2">
        <v>0</v>
      </c>
      <c r="AJ2301" s="2">
        <v>0</v>
      </c>
      <c r="AK2301" s="2">
        <f>VLOOKUP(Tabla3[[#This Row],[Columna1]],Tabla7[[ID]:[Monto neto de los bonos]],3,0)</f>
        <v>7970.03</v>
      </c>
      <c r="AL2301" s="2">
        <v>0</v>
      </c>
      <c r="AM2301" s="2">
        <v>0</v>
      </c>
      <c r="AN2301" s="2">
        <v>0</v>
      </c>
      <c r="AO2301" s="2">
        <v>0</v>
      </c>
      <c r="AP2301" s="2">
        <v>0</v>
      </c>
      <c r="AQ2301" s="2">
        <v>0</v>
      </c>
      <c r="AR2301" s="2">
        <v>0</v>
      </c>
      <c r="AS2301" s="2">
        <v>3518.2</v>
      </c>
      <c r="AT2301" s="2">
        <v>2345.46</v>
      </c>
      <c r="AU2301" s="2">
        <v>1488.92</v>
      </c>
      <c r="AV2301" s="2">
        <v>0</v>
      </c>
      <c r="AW2301" s="1"/>
      <c r="AX2301" s="2" t="s">
        <v>422</v>
      </c>
      <c r="AY2301" s="8" t="s">
        <v>428</v>
      </c>
    </row>
    <row r="2302" spans="1:51" ht="13.15" customHeight="1" x14ac:dyDescent="0.25">
      <c r="A2302" s="7">
        <v>11878</v>
      </c>
      <c r="B2302" s="2" t="s">
        <v>4199</v>
      </c>
      <c r="C2302" s="2">
        <v>112103</v>
      </c>
      <c r="D2302" s="2" t="s">
        <v>188</v>
      </c>
      <c r="E2302" s="2" t="s">
        <v>192</v>
      </c>
      <c r="F2302" s="2" t="s">
        <v>217</v>
      </c>
      <c r="G2302" s="3">
        <v>41548</v>
      </c>
      <c r="H2302" s="1"/>
      <c r="I2302" s="2">
        <v>12173.71</v>
      </c>
      <c r="J2302" s="2">
        <v>4748.5950000000003</v>
      </c>
      <c r="K2302" s="2">
        <v>4748.5950000000003</v>
      </c>
      <c r="L2302" s="2">
        <v>3800.38</v>
      </c>
      <c r="M2302" s="1"/>
      <c r="N2302" s="5">
        <f t="shared" si="72"/>
        <v>31677.250000000004</v>
      </c>
      <c r="O2302" s="6">
        <f t="shared" si="71"/>
        <v>23061.270000000004</v>
      </c>
      <c r="P2302" s="2">
        <v>30</v>
      </c>
      <c r="Q2302" s="2" t="s">
        <v>37</v>
      </c>
      <c r="R2302" s="2">
        <v>0</v>
      </c>
      <c r="S2302" s="2">
        <v>0</v>
      </c>
      <c r="T2302" s="2">
        <v>0</v>
      </c>
      <c r="U2302" s="2">
        <v>0</v>
      </c>
      <c r="V2302" s="2">
        <v>1040.2</v>
      </c>
      <c r="W2302" s="2">
        <v>2010.48</v>
      </c>
      <c r="X2302" s="2">
        <v>0</v>
      </c>
      <c r="Y2302" s="2">
        <v>3155.29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2">
        <f>VLOOKUP(Tabla3[[#This Row],[Columna1]],Tabla5[#All],3,0)</f>
        <v>0</v>
      </c>
      <c r="AF2302" s="2">
        <v>0</v>
      </c>
      <c r="AG2302" s="2">
        <v>0</v>
      </c>
      <c r="AH2302" s="2">
        <v>0</v>
      </c>
      <c r="AI2302" s="2">
        <v>0</v>
      </c>
      <c r="AJ2302" s="2">
        <v>0</v>
      </c>
      <c r="AK2302" s="2">
        <f>VLOOKUP(Tabla3[[#This Row],[Columna1]],Tabla7[[ID]:[Monto neto de los bonos]],3,0)</f>
        <v>7101.78</v>
      </c>
      <c r="AL2302" s="2">
        <v>0</v>
      </c>
      <c r="AM2302" s="2">
        <v>0</v>
      </c>
      <c r="AN2302" s="2">
        <v>0</v>
      </c>
      <c r="AO2302" s="2">
        <v>0</v>
      </c>
      <c r="AP2302" s="2">
        <v>0</v>
      </c>
      <c r="AQ2302" s="2">
        <v>0</v>
      </c>
      <c r="AR2302" s="2">
        <v>0</v>
      </c>
      <c r="AS2302" s="2">
        <v>3976.7</v>
      </c>
      <c r="AT2302" s="2">
        <v>2651.14</v>
      </c>
      <c r="AU2302" s="2">
        <v>1988.14</v>
      </c>
      <c r="AV2302" s="2">
        <v>0</v>
      </c>
      <c r="AW2302" s="1"/>
      <c r="AX2302" s="2" t="s">
        <v>422</v>
      </c>
      <c r="AY2302" s="8" t="s">
        <v>428</v>
      </c>
    </row>
    <row r="2303" spans="1:51" ht="13.15" customHeight="1" x14ac:dyDescent="0.25">
      <c r="A2303" s="7">
        <v>15028</v>
      </c>
      <c r="B2303" s="2" t="s">
        <v>2057</v>
      </c>
      <c r="C2303" s="2">
        <v>170603</v>
      </c>
      <c r="D2303" s="2" t="s">
        <v>188</v>
      </c>
      <c r="E2303" s="2" t="s">
        <v>199</v>
      </c>
      <c r="F2303" s="2" t="s">
        <v>201</v>
      </c>
      <c r="G2303" s="3">
        <v>39676</v>
      </c>
      <c r="H2303" s="1"/>
      <c r="I2303" s="2">
        <v>11670.43</v>
      </c>
      <c r="J2303" s="2">
        <v>4294.8850000000002</v>
      </c>
      <c r="K2303" s="2">
        <v>4294.8850000000002</v>
      </c>
      <c r="L2303" s="2">
        <v>4408.68</v>
      </c>
      <c r="M2303" s="1"/>
      <c r="N2303" s="5">
        <f t="shared" si="72"/>
        <v>29995.14</v>
      </c>
      <c r="O2303" s="6">
        <f t="shared" si="71"/>
        <v>21588.720000000001</v>
      </c>
      <c r="P2303" s="2">
        <v>30</v>
      </c>
      <c r="Q2303" s="2" t="s">
        <v>37</v>
      </c>
      <c r="R2303" s="2">
        <v>0</v>
      </c>
      <c r="S2303" s="2">
        <v>0</v>
      </c>
      <c r="T2303" s="2">
        <v>0</v>
      </c>
      <c r="U2303" s="2">
        <v>0</v>
      </c>
      <c r="V2303" s="2">
        <v>972.5</v>
      </c>
      <c r="W2303" s="2">
        <v>1803.57</v>
      </c>
      <c r="X2303" s="2">
        <v>0</v>
      </c>
      <c r="Y2303" s="2">
        <v>2550.19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f>VLOOKUP(Tabla3[[#This Row],[Columna1]],Tabla5[#All],3,0)</f>
        <v>0</v>
      </c>
      <c r="AF2303" s="2">
        <v>0</v>
      </c>
      <c r="AG2303" s="2">
        <v>0</v>
      </c>
      <c r="AH2303" s="2">
        <v>4949</v>
      </c>
      <c r="AI2303" s="2">
        <v>0</v>
      </c>
      <c r="AJ2303" s="2">
        <v>0</v>
      </c>
      <c r="AK2303" s="2">
        <f>VLOOKUP(Tabla3[[#This Row],[Columna1]],Tabla7[[ID]:[Monto neto de los bonos]],3,0)</f>
        <v>6752.57</v>
      </c>
      <c r="AL2303" s="2">
        <v>0</v>
      </c>
      <c r="AM2303" s="2">
        <v>0</v>
      </c>
      <c r="AN2303" s="2">
        <v>0</v>
      </c>
      <c r="AO2303" s="2">
        <v>0</v>
      </c>
      <c r="AP2303" s="2">
        <v>0</v>
      </c>
      <c r="AQ2303" s="2">
        <v>0</v>
      </c>
      <c r="AR2303" s="2">
        <v>0</v>
      </c>
      <c r="AS2303" s="2">
        <v>3846.2</v>
      </c>
      <c r="AT2303" s="2">
        <v>2564.14</v>
      </c>
      <c r="AU2303" s="2">
        <v>1996.08</v>
      </c>
      <c r="AV2303" s="2">
        <v>0</v>
      </c>
      <c r="AW2303" s="1"/>
      <c r="AX2303" s="2" t="s">
        <v>422</v>
      </c>
      <c r="AY2303" s="8" t="s">
        <v>428</v>
      </c>
    </row>
    <row r="2304" spans="1:51" ht="13.15" customHeight="1" x14ac:dyDescent="0.25">
      <c r="A2304" s="7">
        <v>20015</v>
      </c>
      <c r="B2304" s="2" t="s">
        <v>2058</v>
      </c>
      <c r="C2304" s="2">
        <v>1297303</v>
      </c>
      <c r="D2304" s="2" t="s">
        <v>188</v>
      </c>
      <c r="E2304" s="2" t="s">
        <v>198</v>
      </c>
      <c r="F2304" s="2" t="s">
        <v>201</v>
      </c>
      <c r="G2304" s="3">
        <v>42689</v>
      </c>
      <c r="H2304" s="1"/>
      <c r="I2304" s="2">
        <v>11670.43</v>
      </c>
      <c r="J2304" s="2">
        <v>4294.8850000000002</v>
      </c>
      <c r="K2304" s="2">
        <v>4294.8850000000002</v>
      </c>
      <c r="L2304" s="2">
        <v>1505.23</v>
      </c>
      <c r="M2304" s="1"/>
      <c r="N2304" s="5">
        <f t="shared" si="72"/>
        <v>27091.69</v>
      </c>
      <c r="O2304" s="6">
        <f t="shared" si="71"/>
        <v>19992.21</v>
      </c>
      <c r="P2304" s="2">
        <v>30</v>
      </c>
      <c r="Q2304" s="2" t="s">
        <v>37</v>
      </c>
      <c r="R2304" s="2">
        <v>0</v>
      </c>
      <c r="S2304" s="2">
        <v>0</v>
      </c>
      <c r="T2304" s="2">
        <v>0</v>
      </c>
      <c r="U2304" s="2">
        <v>0</v>
      </c>
      <c r="V2304" s="2">
        <v>972.5</v>
      </c>
      <c r="W2304" s="2">
        <v>1803.57</v>
      </c>
      <c r="X2304" s="2">
        <v>0</v>
      </c>
      <c r="Y2304" s="2">
        <v>2550.19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f>VLOOKUP(Tabla3[[#This Row],[Columna1]],Tabla5[#All],3,0)</f>
        <v>0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>
        <f>VLOOKUP(Tabla3[[#This Row],[Columna1]],Tabla7[[ID]:[Monto neto de los bonos]],3,0)</f>
        <v>1803.57</v>
      </c>
      <c r="AL2304" s="2">
        <v>0</v>
      </c>
      <c r="AM2304" s="2">
        <v>0</v>
      </c>
      <c r="AN2304" s="2">
        <v>0</v>
      </c>
      <c r="AO2304" s="2">
        <v>0</v>
      </c>
      <c r="AP2304" s="2">
        <v>0</v>
      </c>
      <c r="AQ2304" s="2">
        <v>0</v>
      </c>
      <c r="AR2304" s="2">
        <v>0</v>
      </c>
      <c r="AS2304" s="2">
        <v>3410.68</v>
      </c>
      <c r="AT2304" s="2">
        <v>2273.7800000000002</v>
      </c>
      <c r="AU2304" s="2">
        <v>1415.02</v>
      </c>
      <c r="AV2304" s="2">
        <v>0</v>
      </c>
      <c r="AW2304" s="1"/>
      <c r="AX2304" s="2" t="s">
        <v>422</v>
      </c>
      <c r="AY2304" s="8" t="s">
        <v>428</v>
      </c>
    </row>
    <row r="2305" spans="1:51" ht="13.15" customHeight="1" x14ac:dyDescent="0.25">
      <c r="A2305" s="7">
        <v>20461</v>
      </c>
      <c r="B2305" s="2" t="s">
        <v>2059</v>
      </c>
      <c r="C2305" s="2">
        <v>1835303</v>
      </c>
      <c r="D2305" s="2" t="s">
        <v>188</v>
      </c>
      <c r="E2305" s="2" t="s">
        <v>211</v>
      </c>
      <c r="F2305" s="2" t="s">
        <v>212</v>
      </c>
      <c r="G2305" s="3">
        <v>44256</v>
      </c>
      <c r="H2305" s="1"/>
      <c r="I2305" s="2">
        <v>8947.52</v>
      </c>
      <c r="J2305" s="2">
        <v>4838.1850000000004</v>
      </c>
      <c r="K2305" s="2">
        <v>4838.1850000000004</v>
      </c>
      <c r="L2305" s="2">
        <v>0</v>
      </c>
      <c r="M2305" s="1"/>
      <c r="N2305" s="5">
        <f t="shared" si="72"/>
        <v>21017.160000000003</v>
      </c>
      <c r="O2305" s="6">
        <f t="shared" si="71"/>
        <v>18234.980000000003</v>
      </c>
      <c r="P2305" s="2">
        <v>30</v>
      </c>
      <c r="Q2305" s="2" t="s">
        <v>37</v>
      </c>
      <c r="R2305" s="2">
        <v>0</v>
      </c>
      <c r="S2305" s="2">
        <v>0</v>
      </c>
      <c r="T2305" s="2">
        <v>0</v>
      </c>
      <c r="U2305" s="2">
        <v>0</v>
      </c>
      <c r="V2305" s="2">
        <v>1241.5999999999999</v>
      </c>
      <c r="W2305" s="2">
        <v>0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1151.67</v>
      </c>
      <c r="AE2305" s="2">
        <f>VLOOKUP(Tabla3[[#This Row],[Columna1]],Tabla5[#All],3,0)</f>
        <v>1151.67</v>
      </c>
      <c r="AF2305" s="2">
        <v>0</v>
      </c>
      <c r="AG2305" s="2">
        <v>0</v>
      </c>
      <c r="AH2305" s="2">
        <v>0</v>
      </c>
      <c r="AI2305" s="2">
        <v>0</v>
      </c>
      <c r="AJ2305" s="2">
        <v>0</v>
      </c>
      <c r="AK2305" s="2">
        <f>VLOOKUP(Tabla3[[#This Row],[Columna1]],Tabla7[[ID]:[Monto neto de los bonos]],3,0)</f>
        <v>0</v>
      </c>
      <c r="AL2305" s="2">
        <v>0</v>
      </c>
      <c r="AM2305" s="2">
        <v>0</v>
      </c>
      <c r="AN2305" s="2">
        <v>0</v>
      </c>
      <c r="AO2305" s="2">
        <v>0</v>
      </c>
      <c r="AP2305" s="2">
        <v>0</v>
      </c>
      <c r="AQ2305" s="2">
        <v>0</v>
      </c>
      <c r="AR2305" s="2">
        <v>0</v>
      </c>
      <c r="AS2305" s="2">
        <v>0</v>
      </c>
      <c r="AT2305" s="2">
        <v>1986.56</v>
      </c>
      <c r="AU2305" s="2">
        <v>795.62</v>
      </c>
      <c r="AV2305" s="2">
        <v>0</v>
      </c>
      <c r="AW2305" s="1"/>
      <c r="AX2305" s="2" t="s">
        <v>422</v>
      </c>
      <c r="AY2305" s="8" t="s">
        <v>423</v>
      </c>
    </row>
    <row r="2306" spans="1:51" ht="13.15" customHeight="1" x14ac:dyDescent="0.25">
      <c r="A2306" s="7">
        <v>24298</v>
      </c>
      <c r="B2306" s="2" t="s">
        <v>2060</v>
      </c>
      <c r="C2306" s="2">
        <v>5852103</v>
      </c>
      <c r="D2306" s="2" t="s">
        <v>188</v>
      </c>
      <c r="E2306" s="2" t="s">
        <v>203</v>
      </c>
      <c r="F2306" s="2" t="s">
        <v>193</v>
      </c>
      <c r="G2306" s="3">
        <v>44958</v>
      </c>
      <c r="H2306" s="1"/>
      <c r="I2306" s="2">
        <v>9717.6</v>
      </c>
      <c r="J2306" s="2">
        <v>4447.2349999999997</v>
      </c>
      <c r="K2306" s="2">
        <v>4447.2349999999997</v>
      </c>
      <c r="L2306" s="2">
        <v>0</v>
      </c>
      <c r="M2306" s="1"/>
      <c r="N2306" s="5">
        <f t="shared" si="72"/>
        <v>23873.119999999999</v>
      </c>
      <c r="O2306" s="6">
        <f t="shared" ref="O2306:O2369" si="73">N2306-AS2306-AT2306-AU2306</f>
        <v>18155.28</v>
      </c>
      <c r="P2306" s="2">
        <v>30</v>
      </c>
      <c r="Q2306" s="2" t="s">
        <v>37</v>
      </c>
      <c r="R2306" s="2">
        <v>0</v>
      </c>
      <c r="S2306" s="2">
        <v>0</v>
      </c>
      <c r="T2306" s="2">
        <v>0</v>
      </c>
      <c r="U2306" s="2">
        <v>0</v>
      </c>
      <c r="V2306" s="2">
        <v>893.38</v>
      </c>
      <c r="W2306" s="2">
        <v>1970.03</v>
      </c>
      <c r="X2306" s="2">
        <v>0</v>
      </c>
      <c r="Y2306" s="2">
        <v>2397.64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2">
        <f>VLOOKUP(Tabla3[[#This Row],[Columna1]],Tabla5[#All],3,0)</f>
        <v>0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>
        <f>VLOOKUP(Tabla3[[#This Row],[Columna1]],Tabla7[[ID]:[Monto neto de los bonos]],3,0)</f>
        <v>1970.03</v>
      </c>
      <c r="AL2306" s="2">
        <v>0</v>
      </c>
      <c r="AM2306" s="2">
        <v>0</v>
      </c>
      <c r="AN2306" s="2">
        <v>0</v>
      </c>
      <c r="AO2306" s="2">
        <v>0</v>
      </c>
      <c r="AP2306" s="2">
        <v>0</v>
      </c>
      <c r="AQ2306" s="2">
        <v>0</v>
      </c>
      <c r="AR2306" s="2">
        <v>0</v>
      </c>
      <c r="AS2306" s="2">
        <v>2925.8</v>
      </c>
      <c r="AT2306" s="2">
        <v>1950.52</v>
      </c>
      <c r="AU2306" s="2">
        <v>841.52</v>
      </c>
      <c r="AV2306" s="2">
        <v>0</v>
      </c>
      <c r="AW2306" s="1"/>
      <c r="AX2306" s="2" t="s">
        <v>422</v>
      </c>
      <c r="AY2306" s="8" t="s">
        <v>428</v>
      </c>
    </row>
    <row r="2307" spans="1:51" ht="13.15" customHeight="1" x14ac:dyDescent="0.25">
      <c r="A2307" s="7">
        <v>20658</v>
      </c>
      <c r="B2307" s="2" t="s">
        <v>2061</v>
      </c>
      <c r="C2307" s="2">
        <v>1964303</v>
      </c>
      <c r="D2307" s="2" t="s">
        <v>188</v>
      </c>
      <c r="E2307" s="2" t="s">
        <v>202</v>
      </c>
      <c r="F2307" s="2" t="s">
        <v>193</v>
      </c>
      <c r="G2307" s="3">
        <v>44181</v>
      </c>
      <c r="H2307" s="1"/>
      <c r="I2307" s="2">
        <v>9717.6</v>
      </c>
      <c r="J2307" s="2">
        <v>4447.2349999999997</v>
      </c>
      <c r="K2307" s="2">
        <v>4447.2349999999997</v>
      </c>
      <c r="L2307" s="2">
        <v>0</v>
      </c>
      <c r="M2307" s="1"/>
      <c r="N2307" s="5">
        <f t="shared" si="72"/>
        <v>23873.119999999999</v>
      </c>
      <c r="O2307" s="6">
        <f t="shared" si="73"/>
        <v>18155.28</v>
      </c>
      <c r="P2307" s="2">
        <v>30</v>
      </c>
      <c r="Q2307" s="2" t="s">
        <v>37</v>
      </c>
      <c r="R2307" s="2">
        <v>0</v>
      </c>
      <c r="S2307" s="2">
        <v>0</v>
      </c>
      <c r="T2307" s="2">
        <v>0</v>
      </c>
      <c r="U2307" s="2">
        <v>0</v>
      </c>
      <c r="V2307" s="2">
        <v>893.38</v>
      </c>
      <c r="W2307" s="2">
        <v>1970.03</v>
      </c>
      <c r="X2307" s="2">
        <v>0</v>
      </c>
      <c r="Y2307" s="2">
        <v>2397.64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2">
        <f>VLOOKUP(Tabla3[[#This Row],[Columna1]],Tabla5[#All],3,0)</f>
        <v>0</v>
      </c>
      <c r="AF2307" s="2">
        <v>0</v>
      </c>
      <c r="AG2307" s="2">
        <v>0</v>
      </c>
      <c r="AH2307" s="2">
        <v>0</v>
      </c>
      <c r="AI2307" s="2">
        <v>0</v>
      </c>
      <c r="AJ2307" s="2">
        <v>0</v>
      </c>
      <c r="AK2307" s="2">
        <f>VLOOKUP(Tabla3[[#This Row],[Columna1]],Tabla7[[ID]:[Monto neto de los bonos]],3,0)</f>
        <v>1970.03</v>
      </c>
      <c r="AL2307" s="2">
        <v>0</v>
      </c>
      <c r="AM2307" s="2">
        <v>0</v>
      </c>
      <c r="AN2307" s="2">
        <v>0</v>
      </c>
      <c r="AO2307" s="2">
        <v>0</v>
      </c>
      <c r="AP2307" s="2">
        <v>0</v>
      </c>
      <c r="AQ2307" s="2">
        <v>0</v>
      </c>
      <c r="AR2307" s="2">
        <v>0</v>
      </c>
      <c r="AS2307" s="2">
        <v>2925.8</v>
      </c>
      <c r="AT2307" s="2">
        <v>1950.52</v>
      </c>
      <c r="AU2307" s="2">
        <v>841.52</v>
      </c>
      <c r="AV2307" s="2">
        <v>0</v>
      </c>
      <c r="AW2307" s="1"/>
      <c r="AX2307" s="2" t="s">
        <v>422</v>
      </c>
      <c r="AY2307" s="8" t="s">
        <v>428</v>
      </c>
    </row>
    <row r="2308" spans="1:51" ht="13.15" customHeight="1" x14ac:dyDescent="0.25">
      <c r="A2308" s="7">
        <v>22266</v>
      </c>
      <c r="B2308" s="2" t="s">
        <v>2062</v>
      </c>
      <c r="C2308" s="2">
        <v>3933203</v>
      </c>
      <c r="D2308" s="2" t="s">
        <v>188</v>
      </c>
      <c r="E2308" s="2" t="s">
        <v>202</v>
      </c>
      <c r="F2308" s="2" t="s">
        <v>193</v>
      </c>
      <c r="G2308" s="3">
        <v>43815</v>
      </c>
      <c r="H2308" s="1"/>
      <c r="I2308" s="2">
        <v>9717.6</v>
      </c>
      <c r="J2308" s="2">
        <v>4447.2349999999997</v>
      </c>
      <c r="K2308" s="2">
        <v>4447.2349999999997</v>
      </c>
      <c r="L2308" s="2">
        <v>1809.52</v>
      </c>
      <c r="M2308" s="1"/>
      <c r="N2308" s="5">
        <f t="shared" si="72"/>
        <v>30631.64</v>
      </c>
      <c r="O2308" s="6">
        <f t="shared" si="73"/>
        <v>24190.699999999997</v>
      </c>
      <c r="P2308" s="2">
        <v>30</v>
      </c>
      <c r="Q2308" s="2" t="s">
        <v>37</v>
      </c>
      <c r="R2308" s="2">
        <v>0</v>
      </c>
      <c r="S2308" s="2">
        <v>0</v>
      </c>
      <c r="T2308" s="2">
        <v>0</v>
      </c>
      <c r="U2308" s="2">
        <v>0</v>
      </c>
      <c r="V2308" s="2">
        <v>893.38</v>
      </c>
      <c r="W2308" s="2">
        <v>1970.03</v>
      </c>
      <c r="X2308" s="2">
        <v>0</v>
      </c>
      <c r="Y2308" s="2">
        <v>2397.64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2">
        <f>VLOOKUP(Tabla3[[#This Row],[Columna1]],Tabla5[#All],3,0)</f>
        <v>0</v>
      </c>
      <c r="AF2308" s="2">
        <v>0</v>
      </c>
      <c r="AG2308" s="2">
        <v>4949</v>
      </c>
      <c r="AH2308" s="2">
        <v>0</v>
      </c>
      <c r="AI2308" s="2">
        <v>0</v>
      </c>
      <c r="AJ2308" s="2">
        <v>0</v>
      </c>
      <c r="AK2308" s="2">
        <f>VLOOKUP(Tabla3[[#This Row],[Columna1]],Tabla7[[ID]:[Monto neto de los bonos]],3,0)</f>
        <v>6919.03</v>
      </c>
      <c r="AL2308" s="2">
        <v>0</v>
      </c>
      <c r="AM2308" s="2">
        <v>0</v>
      </c>
      <c r="AN2308" s="2">
        <v>0</v>
      </c>
      <c r="AO2308" s="2">
        <v>0</v>
      </c>
      <c r="AP2308" s="2">
        <v>0</v>
      </c>
      <c r="AQ2308" s="2">
        <v>0</v>
      </c>
      <c r="AR2308" s="2">
        <v>0</v>
      </c>
      <c r="AS2308" s="2">
        <v>3197.22</v>
      </c>
      <c r="AT2308" s="2">
        <v>2131.48</v>
      </c>
      <c r="AU2308" s="2">
        <v>1112.24</v>
      </c>
      <c r="AV2308" s="2">
        <v>0</v>
      </c>
      <c r="AW2308" s="1"/>
      <c r="AX2308" s="2" t="s">
        <v>422</v>
      </c>
      <c r="AY2308" s="8" t="s">
        <v>428</v>
      </c>
    </row>
    <row r="2309" spans="1:51" ht="13.15" customHeight="1" x14ac:dyDescent="0.25">
      <c r="A2309" s="7">
        <v>24310</v>
      </c>
      <c r="B2309" s="2" t="s">
        <v>2063</v>
      </c>
      <c r="C2309" s="2">
        <v>5854103</v>
      </c>
      <c r="D2309" s="2" t="s">
        <v>188</v>
      </c>
      <c r="E2309" s="2" t="s">
        <v>198</v>
      </c>
      <c r="F2309" s="2" t="s">
        <v>193</v>
      </c>
      <c r="G2309" s="3">
        <v>44958</v>
      </c>
      <c r="H2309" s="1"/>
      <c r="I2309" s="2">
        <v>9717.6</v>
      </c>
      <c r="J2309" s="2">
        <v>4447.2349999999997</v>
      </c>
      <c r="K2309" s="2">
        <v>4447.2349999999997</v>
      </c>
      <c r="L2309" s="2">
        <v>0</v>
      </c>
      <c r="M2309" s="1"/>
      <c r="N2309" s="5">
        <f t="shared" si="72"/>
        <v>23873.119999999999</v>
      </c>
      <c r="O2309" s="6">
        <f t="shared" si="73"/>
        <v>18155.28</v>
      </c>
      <c r="P2309" s="2">
        <v>30</v>
      </c>
      <c r="Q2309" s="2" t="s">
        <v>37</v>
      </c>
      <c r="R2309" s="2">
        <v>0</v>
      </c>
      <c r="S2309" s="2">
        <v>0</v>
      </c>
      <c r="T2309" s="2">
        <v>0</v>
      </c>
      <c r="U2309" s="2">
        <v>0</v>
      </c>
      <c r="V2309" s="2">
        <v>893.38</v>
      </c>
      <c r="W2309" s="2">
        <v>1970.03</v>
      </c>
      <c r="X2309" s="2">
        <v>0</v>
      </c>
      <c r="Y2309" s="2">
        <v>2397.64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2">
        <f>VLOOKUP(Tabla3[[#This Row],[Columna1]],Tabla5[#All],3,0)</f>
        <v>0</v>
      </c>
      <c r="AF2309" s="2">
        <v>0</v>
      </c>
      <c r="AG2309" s="2">
        <v>0</v>
      </c>
      <c r="AH2309" s="2">
        <v>0</v>
      </c>
      <c r="AI2309" s="2">
        <v>0</v>
      </c>
      <c r="AJ2309" s="2">
        <v>0</v>
      </c>
      <c r="AK2309" s="2">
        <f>VLOOKUP(Tabla3[[#This Row],[Columna1]],Tabla7[[ID]:[Monto neto de los bonos]],3,0)</f>
        <v>1970.03</v>
      </c>
      <c r="AL2309" s="2">
        <v>0</v>
      </c>
      <c r="AM2309" s="2">
        <v>0</v>
      </c>
      <c r="AN2309" s="2">
        <v>0</v>
      </c>
      <c r="AO2309" s="2">
        <v>0</v>
      </c>
      <c r="AP2309" s="2">
        <v>0</v>
      </c>
      <c r="AQ2309" s="2">
        <v>0</v>
      </c>
      <c r="AR2309" s="2">
        <v>0</v>
      </c>
      <c r="AS2309" s="2">
        <v>2925.8</v>
      </c>
      <c r="AT2309" s="2">
        <v>1950.52</v>
      </c>
      <c r="AU2309" s="2">
        <v>841.52</v>
      </c>
      <c r="AV2309" s="2">
        <v>0</v>
      </c>
      <c r="AW2309" s="1"/>
      <c r="AX2309" s="2" t="s">
        <v>422</v>
      </c>
      <c r="AY2309" s="8" t="s">
        <v>428</v>
      </c>
    </row>
    <row r="2310" spans="1:51" ht="13.15" customHeight="1" x14ac:dyDescent="0.25">
      <c r="A2310" s="7">
        <v>22637</v>
      </c>
      <c r="B2310" s="2" t="s">
        <v>2064</v>
      </c>
      <c r="C2310" s="2">
        <v>4443303</v>
      </c>
      <c r="D2310" s="2" t="s">
        <v>188</v>
      </c>
      <c r="E2310" s="2" t="s">
        <v>211</v>
      </c>
      <c r="F2310" s="2" t="s">
        <v>212</v>
      </c>
      <c r="G2310" s="3">
        <v>45001</v>
      </c>
      <c r="H2310" s="1"/>
      <c r="I2310" s="2">
        <v>8947.52</v>
      </c>
      <c r="J2310" s="2">
        <v>4838.1850000000004</v>
      </c>
      <c r="K2310" s="2">
        <v>4838.1850000000004</v>
      </c>
      <c r="L2310" s="2">
        <v>0</v>
      </c>
      <c r="M2310" s="1"/>
      <c r="N2310" s="5">
        <f t="shared" si="72"/>
        <v>21017.160000000003</v>
      </c>
      <c r="O2310" s="6">
        <f t="shared" si="73"/>
        <v>18234.980000000003</v>
      </c>
      <c r="P2310" s="2">
        <v>30</v>
      </c>
      <c r="Q2310" s="2" t="s">
        <v>37</v>
      </c>
      <c r="R2310" s="2">
        <v>0</v>
      </c>
      <c r="S2310" s="2">
        <v>0</v>
      </c>
      <c r="T2310" s="2">
        <v>0</v>
      </c>
      <c r="U2310" s="2">
        <v>0</v>
      </c>
      <c r="V2310" s="2">
        <v>1241.5999999999999</v>
      </c>
      <c r="W2310" s="2">
        <v>0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1151.67</v>
      </c>
      <c r="AE2310" s="2">
        <f>VLOOKUP(Tabla3[[#This Row],[Columna1]],Tabla5[#All],3,0)</f>
        <v>1151.67</v>
      </c>
      <c r="AF2310" s="2">
        <v>0</v>
      </c>
      <c r="AG2310" s="2">
        <v>0</v>
      </c>
      <c r="AH2310" s="2">
        <v>0</v>
      </c>
      <c r="AI2310" s="2">
        <v>0</v>
      </c>
      <c r="AJ2310" s="2">
        <v>0</v>
      </c>
      <c r="AK2310" s="2">
        <f>VLOOKUP(Tabla3[[#This Row],[Columna1]],Tabla7[[ID]:[Monto neto de los bonos]],3,0)</f>
        <v>0</v>
      </c>
      <c r="AL2310" s="2">
        <v>0</v>
      </c>
      <c r="AM2310" s="2">
        <v>0</v>
      </c>
      <c r="AN2310" s="2">
        <v>0</v>
      </c>
      <c r="AO2310" s="2">
        <v>0</v>
      </c>
      <c r="AP2310" s="2">
        <v>0</v>
      </c>
      <c r="AQ2310" s="2">
        <v>0</v>
      </c>
      <c r="AR2310" s="2">
        <v>0</v>
      </c>
      <c r="AS2310" s="2">
        <v>0</v>
      </c>
      <c r="AT2310" s="2">
        <v>1986.56</v>
      </c>
      <c r="AU2310" s="2">
        <v>795.62</v>
      </c>
      <c r="AV2310" s="2">
        <v>0</v>
      </c>
      <c r="AW2310" s="1"/>
      <c r="AX2310" s="2" t="s">
        <v>422</v>
      </c>
      <c r="AY2310" s="8" t="s">
        <v>423</v>
      </c>
    </row>
    <row r="2311" spans="1:51" ht="13.15" customHeight="1" x14ac:dyDescent="0.25">
      <c r="A2311" s="7">
        <v>19056</v>
      </c>
      <c r="B2311" s="2" t="s">
        <v>2065</v>
      </c>
      <c r="C2311" s="2">
        <v>309903</v>
      </c>
      <c r="D2311" s="2" t="s">
        <v>188</v>
      </c>
      <c r="E2311" s="2" t="s">
        <v>203</v>
      </c>
      <c r="F2311" s="2" t="s">
        <v>193</v>
      </c>
      <c r="G2311" s="3">
        <v>42087</v>
      </c>
      <c r="H2311" s="1"/>
      <c r="I2311" s="2">
        <v>9717.6</v>
      </c>
      <c r="J2311" s="2">
        <v>4447.2349999999997</v>
      </c>
      <c r="K2311" s="2">
        <v>4447.2349999999997</v>
      </c>
      <c r="L2311" s="2">
        <v>3387.79</v>
      </c>
      <c r="M2311" s="1"/>
      <c r="N2311" s="5">
        <f t="shared" si="72"/>
        <v>27260.91</v>
      </c>
      <c r="O2311" s="6">
        <f t="shared" si="73"/>
        <v>20757.439999999999</v>
      </c>
      <c r="P2311" s="2">
        <v>30</v>
      </c>
      <c r="Q2311" s="2" t="s">
        <v>37</v>
      </c>
      <c r="R2311" s="2">
        <v>0</v>
      </c>
      <c r="S2311" s="2">
        <v>0</v>
      </c>
      <c r="T2311" s="2">
        <v>0</v>
      </c>
      <c r="U2311" s="2">
        <v>0</v>
      </c>
      <c r="V2311" s="2">
        <v>893.38</v>
      </c>
      <c r="W2311" s="2">
        <v>1970.03</v>
      </c>
      <c r="X2311" s="2">
        <v>0</v>
      </c>
      <c r="Y2311" s="2">
        <v>2397.64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2">
        <f>VLOOKUP(Tabla3[[#This Row],[Columna1]],Tabla5[#All],3,0)</f>
        <v>0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>
        <f>VLOOKUP(Tabla3[[#This Row],[Columna1]],Tabla7[[ID]:[Monto neto de los bonos]],3,0)</f>
        <v>4685.3900000000003</v>
      </c>
      <c r="AL2311" s="2">
        <v>0</v>
      </c>
      <c r="AM2311" s="2">
        <v>0</v>
      </c>
      <c r="AN2311" s="2">
        <v>0</v>
      </c>
      <c r="AO2311" s="2">
        <v>0</v>
      </c>
      <c r="AP2311" s="2">
        <v>0</v>
      </c>
      <c r="AQ2311" s="2">
        <v>0</v>
      </c>
      <c r="AR2311" s="2">
        <v>0</v>
      </c>
      <c r="AS2311" s="2">
        <v>3219</v>
      </c>
      <c r="AT2311" s="2">
        <v>2146</v>
      </c>
      <c r="AU2311" s="2">
        <v>1138.47</v>
      </c>
      <c r="AV2311" s="2">
        <v>0</v>
      </c>
      <c r="AW2311" s="1"/>
      <c r="AX2311" s="2" t="s">
        <v>422</v>
      </c>
      <c r="AY2311" s="8" t="s">
        <v>428</v>
      </c>
    </row>
    <row r="2312" spans="1:51" ht="13.15" customHeight="1" x14ac:dyDescent="0.25">
      <c r="A2312" s="7">
        <v>15024</v>
      </c>
      <c r="B2312" s="2" t="s">
        <v>2066</v>
      </c>
      <c r="C2312" s="2">
        <v>170203</v>
      </c>
      <c r="D2312" s="2" t="s">
        <v>188</v>
      </c>
      <c r="E2312" s="2" t="s">
        <v>192</v>
      </c>
      <c r="F2312" s="2" t="s">
        <v>193</v>
      </c>
      <c r="G2312" s="3">
        <v>39676</v>
      </c>
      <c r="H2312" s="1"/>
      <c r="I2312" s="2">
        <v>9717.6</v>
      </c>
      <c r="J2312" s="2">
        <v>4447.2349999999997</v>
      </c>
      <c r="K2312" s="2">
        <v>4447.2349999999997</v>
      </c>
      <c r="L2312" s="2">
        <v>3949.31</v>
      </c>
      <c r="M2312" s="1"/>
      <c r="N2312" s="5">
        <f t="shared" si="72"/>
        <v>27822.43</v>
      </c>
      <c r="O2312" s="6">
        <f t="shared" si="73"/>
        <v>20469.849999999999</v>
      </c>
      <c r="P2312" s="2">
        <v>30</v>
      </c>
      <c r="Q2312" s="2" t="s">
        <v>37</v>
      </c>
      <c r="R2312" s="2">
        <v>0</v>
      </c>
      <c r="S2312" s="2">
        <v>0</v>
      </c>
      <c r="T2312" s="2">
        <v>0</v>
      </c>
      <c r="U2312" s="2">
        <v>0</v>
      </c>
      <c r="V2312" s="2">
        <v>893.38</v>
      </c>
      <c r="W2312" s="2">
        <v>1970.03</v>
      </c>
      <c r="X2312" s="2">
        <v>0</v>
      </c>
      <c r="Y2312" s="2">
        <v>2397.64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f>VLOOKUP(Tabla3[[#This Row],[Columna1]],Tabla5[#All],3,0)</f>
        <v>0</v>
      </c>
      <c r="AF2312" s="2">
        <v>0</v>
      </c>
      <c r="AG2312" s="2">
        <v>0</v>
      </c>
      <c r="AH2312" s="2">
        <v>0</v>
      </c>
      <c r="AI2312" s="2">
        <v>0</v>
      </c>
      <c r="AJ2312" s="2">
        <v>0</v>
      </c>
      <c r="AK2312" s="2">
        <f>VLOOKUP(Tabla3[[#This Row],[Columna1]],Tabla7[[ID]:[Monto neto de los bonos]],3,0)</f>
        <v>1970.03</v>
      </c>
      <c r="AL2312" s="2">
        <v>0</v>
      </c>
      <c r="AM2312" s="2">
        <v>0</v>
      </c>
      <c r="AN2312" s="2">
        <v>0</v>
      </c>
      <c r="AO2312" s="2">
        <v>0</v>
      </c>
      <c r="AP2312" s="2">
        <v>0</v>
      </c>
      <c r="AQ2312" s="2">
        <v>0</v>
      </c>
      <c r="AR2312" s="2">
        <v>0</v>
      </c>
      <c r="AS2312" s="2">
        <v>3518.2</v>
      </c>
      <c r="AT2312" s="2">
        <v>2345.46</v>
      </c>
      <c r="AU2312" s="2">
        <v>1488.92</v>
      </c>
      <c r="AV2312" s="2">
        <v>0</v>
      </c>
      <c r="AW2312" s="1"/>
      <c r="AX2312" s="2" t="s">
        <v>422</v>
      </c>
      <c r="AY2312" s="8" t="s">
        <v>428</v>
      </c>
    </row>
    <row r="2313" spans="1:51" ht="13.15" customHeight="1" x14ac:dyDescent="0.25">
      <c r="A2313" s="7">
        <v>22313</v>
      </c>
      <c r="B2313" s="2" t="s">
        <v>2067</v>
      </c>
      <c r="C2313" s="2">
        <v>3981203</v>
      </c>
      <c r="D2313" s="2" t="s">
        <v>188</v>
      </c>
      <c r="E2313" s="2" t="s">
        <v>190</v>
      </c>
      <c r="F2313" s="2" t="s">
        <v>191</v>
      </c>
      <c r="G2313" s="3">
        <v>43815</v>
      </c>
      <c r="H2313" s="1"/>
      <c r="I2313" s="2">
        <v>9708.5300000000007</v>
      </c>
      <c r="J2313" s="2">
        <v>4443.09</v>
      </c>
      <c r="K2313" s="2">
        <v>4443.09</v>
      </c>
      <c r="L2313" s="2">
        <v>1807.82</v>
      </c>
      <c r="M2313" s="1"/>
      <c r="N2313" s="5">
        <f t="shared" si="72"/>
        <v>24327.49</v>
      </c>
      <c r="O2313" s="6">
        <f t="shared" si="73"/>
        <v>17893.29</v>
      </c>
      <c r="P2313" s="2">
        <v>30</v>
      </c>
      <c r="Q2313" s="2" t="s">
        <v>37</v>
      </c>
      <c r="R2313" s="2">
        <v>0</v>
      </c>
      <c r="S2313" s="2">
        <v>0</v>
      </c>
      <c r="T2313" s="2">
        <v>0</v>
      </c>
      <c r="U2313" s="2">
        <v>0</v>
      </c>
      <c r="V2313" s="2">
        <v>892.56</v>
      </c>
      <c r="W2313" s="2">
        <v>3032.4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2">
        <f>VLOOKUP(Tabla3[[#This Row],[Columna1]],Tabla5[#All],3,0)</f>
        <v>0</v>
      </c>
      <c r="AF2313" s="2">
        <v>0</v>
      </c>
      <c r="AG2313" s="2">
        <v>0</v>
      </c>
      <c r="AH2313" s="2">
        <v>0</v>
      </c>
      <c r="AI2313" s="2">
        <v>0</v>
      </c>
      <c r="AJ2313" s="2">
        <v>0</v>
      </c>
      <c r="AK2313" s="2">
        <f>VLOOKUP(Tabla3[[#This Row],[Columna1]],Tabla7[[ID]:[Monto neto de los bonos]],3,0)</f>
        <v>3032.4</v>
      </c>
      <c r="AL2313" s="2">
        <v>0</v>
      </c>
      <c r="AM2313" s="2">
        <v>0</v>
      </c>
      <c r="AN2313" s="2">
        <v>0</v>
      </c>
      <c r="AO2313" s="2">
        <v>0</v>
      </c>
      <c r="AP2313" s="2">
        <v>0</v>
      </c>
      <c r="AQ2313" s="2">
        <v>0</v>
      </c>
      <c r="AR2313" s="2">
        <v>0</v>
      </c>
      <c r="AS2313" s="2">
        <v>3194.28</v>
      </c>
      <c r="AT2313" s="2">
        <v>2129.52</v>
      </c>
      <c r="AU2313" s="2">
        <v>1110.4000000000001</v>
      </c>
      <c r="AV2313" s="2">
        <v>0</v>
      </c>
      <c r="AW2313" s="1"/>
      <c r="AX2313" s="2" t="s">
        <v>422</v>
      </c>
      <c r="AY2313" s="8" t="s">
        <v>423</v>
      </c>
    </row>
    <row r="2314" spans="1:51" ht="13.15" customHeight="1" x14ac:dyDescent="0.25">
      <c r="A2314" s="7">
        <v>12322</v>
      </c>
      <c r="B2314" s="2" t="s">
        <v>2068</v>
      </c>
      <c r="C2314" s="2">
        <v>78603</v>
      </c>
      <c r="D2314" s="2" t="s">
        <v>188</v>
      </c>
      <c r="E2314" s="2" t="s">
        <v>199</v>
      </c>
      <c r="F2314" s="2" t="s">
        <v>217</v>
      </c>
      <c r="G2314" s="3">
        <v>37803</v>
      </c>
      <c r="H2314" s="1"/>
      <c r="I2314" s="2">
        <v>12173.71</v>
      </c>
      <c r="J2314" s="2">
        <v>4748.5950000000003</v>
      </c>
      <c r="K2314" s="2">
        <v>4748.5950000000003</v>
      </c>
      <c r="L2314" s="2">
        <v>5470.62</v>
      </c>
      <c r="M2314" s="1"/>
      <c r="N2314" s="5">
        <f t="shared" si="72"/>
        <v>39801.71</v>
      </c>
      <c r="O2314" s="6">
        <f t="shared" si="73"/>
        <v>29847.77</v>
      </c>
      <c r="P2314" s="2">
        <v>30</v>
      </c>
      <c r="Q2314" s="2" t="s">
        <v>37</v>
      </c>
      <c r="R2314" s="2">
        <v>0</v>
      </c>
      <c r="S2314" s="2">
        <v>0</v>
      </c>
      <c r="T2314" s="2">
        <v>0</v>
      </c>
      <c r="U2314" s="2">
        <v>0</v>
      </c>
      <c r="V2314" s="2">
        <v>1040.2</v>
      </c>
      <c r="W2314" s="2">
        <v>2010.48</v>
      </c>
      <c r="X2314" s="2">
        <v>0</v>
      </c>
      <c r="Y2314" s="2">
        <v>3609.51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2">
        <f>VLOOKUP(Tabla3[[#This Row],[Columna1]],Tabla5[#All],3,0)</f>
        <v>0</v>
      </c>
      <c r="AF2314" s="2">
        <v>0</v>
      </c>
      <c r="AG2314" s="2">
        <v>6000</v>
      </c>
      <c r="AH2314" s="2">
        <v>0</v>
      </c>
      <c r="AI2314" s="2">
        <v>0</v>
      </c>
      <c r="AJ2314" s="2">
        <v>0</v>
      </c>
      <c r="AK2314" s="2">
        <f>VLOOKUP(Tabla3[[#This Row],[Columna1]],Tabla7[[ID]:[Monto neto de los bonos]],3,0)</f>
        <v>8010.48</v>
      </c>
      <c r="AL2314" s="2">
        <v>0</v>
      </c>
      <c r="AM2314" s="2">
        <v>0</v>
      </c>
      <c r="AN2314" s="2">
        <v>0</v>
      </c>
      <c r="AO2314" s="2">
        <v>0</v>
      </c>
      <c r="AP2314" s="2">
        <v>0</v>
      </c>
      <c r="AQ2314" s="2">
        <v>0</v>
      </c>
      <c r="AR2314" s="2">
        <v>0</v>
      </c>
      <c r="AS2314" s="2">
        <v>4790.88</v>
      </c>
      <c r="AT2314" s="2">
        <v>2818.16</v>
      </c>
      <c r="AU2314" s="2">
        <v>2344.9</v>
      </c>
      <c r="AV2314" s="2">
        <v>0</v>
      </c>
      <c r="AW2314" s="1"/>
      <c r="AX2314" s="2" t="s">
        <v>422</v>
      </c>
      <c r="AY2314" s="8" t="s">
        <v>428</v>
      </c>
    </row>
    <row r="2315" spans="1:51" ht="13.15" customHeight="1" x14ac:dyDescent="0.25">
      <c r="A2315" s="7">
        <v>12167</v>
      </c>
      <c r="B2315" s="2" t="s">
        <v>2069</v>
      </c>
      <c r="C2315" s="2">
        <v>120703</v>
      </c>
      <c r="D2315" s="2" t="s">
        <v>188</v>
      </c>
      <c r="E2315" s="2" t="s">
        <v>205</v>
      </c>
      <c r="F2315" s="2" t="s">
        <v>201</v>
      </c>
      <c r="G2315" s="3">
        <v>37408</v>
      </c>
      <c r="H2315" s="1"/>
      <c r="I2315" s="2">
        <v>11670.43</v>
      </c>
      <c r="J2315" s="2">
        <v>4294.8850000000002</v>
      </c>
      <c r="K2315" s="2">
        <v>4294.8850000000002</v>
      </c>
      <c r="L2315" s="2">
        <v>4997.71</v>
      </c>
      <c r="M2315" s="1"/>
      <c r="N2315" s="5">
        <f t="shared" si="72"/>
        <v>31221.15</v>
      </c>
      <c r="O2315" s="6">
        <f t="shared" si="73"/>
        <v>21754.75</v>
      </c>
      <c r="P2315" s="2">
        <v>30</v>
      </c>
      <c r="Q2315" s="2" t="s">
        <v>37</v>
      </c>
      <c r="R2315" s="2">
        <v>0</v>
      </c>
      <c r="S2315" s="2">
        <v>0</v>
      </c>
      <c r="T2315" s="2">
        <v>0</v>
      </c>
      <c r="U2315" s="2">
        <v>0</v>
      </c>
      <c r="V2315" s="2">
        <v>972.5</v>
      </c>
      <c r="W2315" s="2">
        <v>1803.57</v>
      </c>
      <c r="X2315" s="2">
        <v>0</v>
      </c>
      <c r="Y2315" s="2">
        <v>3187.17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f>VLOOKUP(Tabla3[[#This Row],[Columna1]],Tabla5[#All],3,0)</f>
        <v>0</v>
      </c>
      <c r="AF2315" s="2">
        <v>0</v>
      </c>
      <c r="AG2315" s="2">
        <v>0</v>
      </c>
      <c r="AH2315" s="2">
        <v>0</v>
      </c>
      <c r="AI2315" s="2">
        <v>0</v>
      </c>
      <c r="AJ2315" s="2">
        <v>0</v>
      </c>
      <c r="AK2315" s="2">
        <f>VLOOKUP(Tabla3[[#This Row],[Columna1]],Tabla7[[ID]:[Monto neto de los bonos]],3,0)</f>
        <v>1803.57</v>
      </c>
      <c r="AL2315" s="2">
        <v>0</v>
      </c>
      <c r="AM2315" s="2">
        <v>0</v>
      </c>
      <c r="AN2315" s="2">
        <v>0</v>
      </c>
      <c r="AO2315" s="2">
        <v>0</v>
      </c>
      <c r="AP2315" s="2">
        <v>0</v>
      </c>
      <c r="AQ2315" s="2">
        <v>0</v>
      </c>
      <c r="AR2315" s="2">
        <v>0</v>
      </c>
      <c r="AS2315" s="2">
        <v>4721.46</v>
      </c>
      <c r="AT2315" s="2">
        <v>2623.04</v>
      </c>
      <c r="AU2315" s="2">
        <v>2121.9</v>
      </c>
      <c r="AV2315" s="2">
        <v>0</v>
      </c>
      <c r="AW2315" s="1"/>
      <c r="AX2315" s="2" t="s">
        <v>422</v>
      </c>
      <c r="AY2315" s="8" t="s">
        <v>428</v>
      </c>
    </row>
    <row r="2316" spans="1:51" ht="13.15" customHeight="1" x14ac:dyDescent="0.25">
      <c r="A2316" s="7">
        <v>22916</v>
      </c>
      <c r="B2316" s="2" t="s">
        <v>2070</v>
      </c>
      <c r="C2316" s="2">
        <v>4805503</v>
      </c>
      <c r="D2316" s="2" t="s">
        <v>188</v>
      </c>
      <c r="E2316" s="2" t="s">
        <v>202</v>
      </c>
      <c r="F2316" s="2" t="s">
        <v>193</v>
      </c>
      <c r="G2316" s="3">
        <v>44181</v>
      </c>
      <c r="H2316" s="1"/>
      <c r="I2316" s="2">
        <v>9717.6</v>
      </c>
      <c r="J2316" s="2">
        <v>4447.2349999999997</v>
      </c>
      <c r="K2316" s="2">
        <v>4447.2349999999997</v>
      </c>
      <c r="L2316" s="2">
        <v>0</v>
      </c>
      <c r="M2316" s="1"/>
      <c r="N2316" s="5">
        <f t="shared" si="72"/>
        <v>23873.119999999999</v>
      </c>
      <c r="O2316" s="6">
        <f t="shared" si="73"/>
        <v>18155.28</v>
      </c>
      <c r="P2316" s="2">
        <v>30</v>
      </c>
      <c r="Q2316" s="2" t="s">
        <v>37</v>
      </c>
      <c r="R2316" s="2">
        <v>0</v>
      </c>
      <c r="S2316" s="2">
        <v>0</v>
      </c>
      <c r="T2316" s="2">
        <v>0</v>
      </c>
      <c r="U2316" s="2">
        <v>0</v>
      </c>
      <c r="V2316" s="2">
        <v>893.38</v>
      </c>
      <c r="W2316" s="2">
        <v>1970.03</v>
      </c>
      <c r="X2316" s="2">
        <v>0</v>
      </c>
      <c r="Y2316" s="2">
        <v>2397.64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2">
        <f>VLOOKUP(Tabla3[[#This Row],[Columna1]],Tabla5[#All],3,0)</f>
        <v>0</v>
      </c>
      <c r="AF2316" s="2">
        <v>0</v>
      </c>
      <c r="AG2316" s="2">
        <v>0</v>
      </c>
      <c r="AH2316" s="2">
        <v>0</v>
      </c>
      <c r="AI2316" s="2">
        <v>0</v>
      </c>
      <c r="AJ2316" s="2">
        <v>0</v>
      </c>
      <c r="AK2316" s="2">
        <f>VLOOKUP(Tabla3[[#This Row],[Columna1]],Tabla7[[ID]:[Monto neto de los bonos]],3,0)</f>
        <v>1970.03</v>
      </c>
      <c r="AL2316" s="2">
        <v>0</v>
      </c>
      <c r="AM2316" s="2">
        <v>0</v>
      </c>
      <c r="AN2316" s="2">
        <v>0</v>
      </c>
      <c r="AO2316" s="2">
        <v>0</v>
      </c>
      <c r="AP2316" s="2">
        <v>0</v>
      </c>
      <c r="AQ2316" s="2">
        <v>0</v>
      </c>
      <c r="AR2316" s="2">
        <v>0</v>
      </c>
      <c r="AS2316" s="2">
        <v>2925.8</v>
      </c>
      <c r="AT2316" s="2">
        <v>1950.52</v>
      </c>
      <c r="AU2316" s="2">
        <v>841.52</v>
      </c>
      <c r="AV2316" s="2">
        <v>0</v>
      </c>
      <c r="AW2316" s="1"/>
      <c r="AX2316" s="2" t="s">
        <v>422</v>
      </c>
      <c r="AY2316" s="8" t="s">
        <v>428</v>
      </c>
    </row>
    <row r="2317" spans="1:51" ht="13.15" customHeight="1" x14ac:dyDescent="0.25">
      <c r="A2317" s="7">
        <v>16027</v>
      </c>
      <c r="B2317" s="2" t="s">
        <v>2071</v>
      </c>
      <c r="C2317" s="2">
        <v>209103</v>
      </c>
      <c r="D2317" s="2" t="s">
        <v>188</v>
      </c>
      <c r="E2317" s="2" t="s">
        <v>208</v>
      </c>
      <c r="F2317" s="2" t="s">
        <v>193</v>
      </c>
      <c r="G2317" s="3">
        <v>40483</v>
      </c>
      <c r="H2317" s="1"/>
      <c r="I2317" s="2">
        <v>9717.6</v>
      </c>
      <c r="J2317" s="2">
        <v>4447.2349999999997</v>
      </c>
      <c r="K2317" s="2">
        <v>4447.2349999999997</v>
      </c>
      <c r="L2317" s="2">
        <v>2554.4899999999998</v>
      </c>
      <c r="M2317" s="1"/>
      <c r="N2317" s="5">
        <f t="shared" si="72"/>
        <v>35427.61</v>
      </c>
      <c r="O2317" s="6">
        <f t="shared" si="73"/>
        <v>28673.690000000002</v>
      </c>
      <c r="P2317" s="2">
        <v>30</v>
      </c>
      <c r="Q2317" s="2" t="s">
        <v>37</v>
      </c>
      <c r="R2317" s="2">
        <v>0</v>
      </c>
      <c r="S2317" s="2">
        <v>0</v>
      </c>
      <c r="T2317" s="2">
        <v>0</v>
      </c>
      <c r="U2317" s="2">
        <v>0</v>
      </c>
      <c r="V2317" s="2">
        <v>893.38</v>
      </c>
      <c r="W2317" s="2">
        <v>1970.03</v>
      </c>
      <c r="X2317" s="2">
        <v>0</v>
      </c>
      <c r="Y2317" s="2">
        <v>2397.64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2">
        <f>VLOOKUP(Tabla3[[#This Row],[Columna1]],Tabla5[#All],3,0)</f>
        <v>0</v>
      </c>
      <c r="AF2317" s="2">
        <v>0</v>
      </c>
      <c r="AG2317" s="2">
        <v>9000</v>
      </c>
      <c r="AH2317" s="2">
        <v>0</v>
      </c>
      <c r="AI2317" s="2">
        <v>0</v>
      </c>
      <c r="AJ2317" s="2">
        <v>0</v>
      </c>
      <c r="AK2317" s="2">
        <f>VLOOKUP(Tabla3[[#This Row],[Columna1]],Tabla7[[ID]:[Monto neto de los bonos]],3,0)</f>
        <v>10970.03</v>
      </c>
      <c r="AL2317" s="2">
        <v>0</v>
      </c>
      <c r="AM2317" s="2">
        <v>0</v>
      </c>
      <c r="AN2317" s="2">
        <v>0</v>
      </c>
      <c r="AO2317" s="2">
        <v>0</v>
      </c>
      <c r="AP2317" s="2">
        <v>0</v>
      </c>
      <c r="AQ2317" s="2">
        <v>0</v>
      </c>
      <c r="AR2317" s="2">
        <v>0</v>
      </c>
      <c r="AS2317" s="2">
        <v>3308.98</v>
      </c>
      <c r="AT2317" s="2">
        <v>2205.98</v>
      </c>
      <c r="AU2317" s="2">
        <v>1238.96</v>
      </c>
      <c r="AV2317" s="2">
        <v>0</v>
      </c>
      <c r="AW2317" s="1"/>
      <c r="AX2317" s="2" t="s">
        <v>422</v>
      </c>
      <c r="AY2317" s="8" t="s">
        <v>428</v>
      </c>
    </row>
    <row r="2318" spans="1:51" ht="13.15" customHeight="1" x14ac:dyDescent="0.25">
      <c r="A2318" s="7">
        <v>21724</v>
      </c>
      <c r="B2318" s="2" t="s">
        <v>2072</v>
      </c>
      <c r="C2318" s="2">
        <v>3197303</v>
      </c>
      <c r="D2318" s="2" t="s">
        <v>188</v>
      </c>
      <c r="E2318" s="2" t="s">
        <v>225</v>
      </c>
      <c r="F2318" s="2" t="s">
        <v>41</v>
      </c>
      <c r="G2318" s="3">
        <v>43435</v>
      </c>
      <c r="H2318" s="1"/>
      <c r="I2318" s="2">
        <v>8542.57</v>
      </c>
      <c r="J2318" s="2">
        <v>2234.4899999999998</v>
      </c>
      <c r="K2318" s="2">
        <v>2234.4899999999998</v>
      </c>
      <c r="L2318" s="2">
        <v>1182.26</v>
      </c>
      <c r="M2318" s="1"/>
      <c r="N2318" s="5">
        <f t="shared" si="72"/>
        <v>15296.939999999999</v>
      </c>
      <c r="O2318" s="6">
        <f t="shared" si="73"/>
        <v>13132.459999999997</v>
      </c>
      <c r="P2318" s="2">
        <v>30</v>
      </c>
      <c r="Q2318" s="2" t="s">
        <v>37</v>
      </c>
      <c r="R2318" s="2">
        <v>0</v>
      </c>
      <c r="S2318" s="2">
        <v>0</v>
      </c>
      <c r="T2318" s="2">
        <v>0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1103.1300000000001</v>
      </c>
      <c r="AE2318" s="2">
        <f>VLOOKUP(Tabla3[[#This Row],[Columna1]],Tabla5[#All],3,0)</f>
        <v>1103.1300000000001</v>
      </c>
      <c r="AF2318" s="2">
        <v>0</v>
      </c>
      <c r="AG2318" s="2">
        <v>0</v>
      </c>
      <c r="AH2318" s="2">
        <v>0</v>
      </c>
      <c r="AI2318" s="2">
        <v>0</v>
      </c>
      <c r="AJ2318" s="2">
        <v>0</v>
      </c>
      <c r="AK2318" s="2">
        <f>VLOOKUP(Tabla3[[#This Row],[Columna1]],Tabla7[[ID]:[Monto neto de los bonos]],3,0)</f>
        <v>0</v>
      </c>
      <c r="AL2318" s="2">
        <v>0</v>
      </c>
      <c r="AM2318" s="2">
        <v>0</v>
      </c>
      <c r="AN2318" s="2">
        <v>0</v>
      </c>
      <c r="AO2318" s="2">
        <v>0</v>
      </c>
      <c r="AP2318" s="2">
        <v>0</v>
      </c>
      <c r="AQ2318" s="2">
        <v>0</v>
      </c>
      <c r="AR2318" s="2">
        <v>0</v>
      </c>
      <c r="AS2318" s="2">
        <v>0</v>
      </c>
      <c r="AT2318" s="2">
        <v>1419.38</v>
      </c>
      <c r="AU2318" s="2">
        <v>745.1</v>
      </c>
      <c r="AV2318" s="2">
        <v>0</v>
      </c>
      <c r="AW2318" s="1"/>
      <c r="AX2318" s="2" t="s">
        <v>422</v>
      </c>
      <c r="AY2318" s="8" t="s">
        <v>423</v>
      </c>
    </row>
    <row r="2319" spans="1:51" ht="13.15" customHeight="1" x14ac:dyDescent="0.25">
      <c r="A2319" s="7">
        <v>18634</v>
      </c>
      <c r="B2319" s="2" t="s">
        <v>4482</v>
      </c>
      <c r="C2319" s="2">
        <v>363903</v>
      </c>
      <c r="D2319" s="2" t="s">
        <v>188</v>
      </c>
      <c r="E2319" s="2" t="s">
        <v>199</v>
      </c>
      <c r="F2319" s="2" t="s">
        <v>193</v>
      </c>
      <c r="G2319" s="3">
        <v>41835</v>
      </c>
      <c r="H2319" s="1"/>
      <c r="I2319" s="2">
        <v>9717.6</v>
      </c>
      <c r="J2319" s="2">
        <v>4447.2349999999997</v>
      </c>
      <c r="K2319" s="2">
        <v>4447.2349999999997</v>
      </c>
      <c r="L2319" s="2">
        <v>3149.31</v>
      </c>
      <c r="M2319" s="1"/>
      <c r="N2319" s="5">
        <f t="shared" si="72"/>
        <v>35022.43</v>
      </c>
      <c r="O2319" s="6">
        <f t="shared" si="73"/>
        <v>28013.23</v>
      </c>
      <c r="P2319" s="2">
        <v>30</v>
      </c>
      <c r="Q2319" s="2" t="s">
        <v>37</v>
      </c>
      <c r="R2319" s="2">
        <v>0</v>
      </c>
      <c r="S2319" s="2">
        <v>0</v>
      </c>
      <c r="T2319" s="2">
        <v>0</v>
      </c>
      <c r="U2319" s="2">
        <v>0</v>
      </c>
      <c r="V2319" s="2">
        <v>893.38</v>
      </c>
      <c r="W2319" s="2">
        <v>1970.03</v>
      </c>
      <c r="X2319" s="2">
        <v>0</v>
      </c>
      <c r="Y2319" s="2">
        <v>2397.64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2">
        <f>VLOOKUP(Tabla3[[#This Row],[Columna1]],Tabla5[#All],3,0)</f>
        <v>0</v>
      </c>
      <c r="AF2319" s="2">
        <v>0</v>
      </c>
      <c r="AG2319" s="2">
        <v>8000</v>
      </c>
      <c r="AH2319" s="2">
        <v>0</v>
      </c>
      <c r="AI2319" s="2">
        <v>0</v>
      </c>
      <c r="AJ2319" s="2">
        <v>0</v>
      </c>
      <c r="AK2319" s="2">
        <f>VLOOKUP(Tabla3[[#This Row],[Columna1]],Tabla7[[ID]:[Monto neto de los bonos]],3,0)</f>
        <v>9970.0300000000007</v>
      </c>
      <c r="AL2319" s="2">
        <v>0</v>
      </c>
      <c r="AM2319" s="2">
        <v>0</v>
      </c>
      <c r="AN2319" s="2">
        <v>0</v>
      </c>
      <c r="AO2319" s="2">
        <v>0</v>
      </c>
      <c r="AP2319" s="2">
        <v>0</v>
      </c>
      <c r="AQ2319" s="2">
        <v>0</v>
      </c>
      <c r="AR2319" s="2">
        <v>0</v>
      </c>
      <c r="AS2319" s="2">
        <v>3398.2</v>
      </c>
      <c r="AT2319" s="2">
        <v>2265.46</v>
      </c>
      <c r="AU2319" s="2">
        <v>1345.54</v>
      </c>
      <c r="AV2319" s="2">
        <v>0</v>
      </c>
      <c r="AW2319" s="1"/>
      <c r="AX2319" s="2" t="s">
        <v>422</v>
      </c>
      <c r="AY2319" s="8" t="s">
        <v>428</v>
      </c>
    </row>
    <row r="2320" spans="1:51" ht="13.15" customHeight="1" x14ac:dyDescent="0.25">
      <c r="A2320" s="7">
        <v>22131</v>
      </c>
      <c r="B2320" s="2" t="s">
        <v>2073</v>
      </c>
      <c r="C2320" s="2">
        <v>3751303</v>
      </c>
      <c r="D2320" s="2" t="s">
        <v>188</v>
      </c>
      <c r="E2320" s="2" t="s">
        <v>189</v>
      </c>
      <c r="F2320" s="2" t="s">
        <v>41</v>
      </c>
      <c r="G2320" s="3">
        <v>45505</v>
      </c>
      <c r="H2320" s="1"/>
      <c r="I2320" s="2">
        <v>8542.57</v>
      </c>
      <c r="J2320" s="2">
        <v>2234.4899999999998</v>
      </c>
      <c r="K2320" s="2">
        <v>2234.4899999999998</v>
      </c>
      <c r="L2320" s="2">
        <v>0</v>
      </c>
      <c r="M2320" s="1"/>
      <c r="N2320" s="5">
        <f t="shared" si="72"/>
        <v>14061.55</v>
      </c>
      <c r="O2320" s="6">
        <f t="shared" si="73"/>
        <v>12143.93</v>
      </c>
      <c r="P2320" s="2">
        <v>30</v>
      </c>
      <c r="Q2320" s="2" t="s">
        <v>37</v>
      </c>
      <c r="R2320" s="2">
        <v>0</v>
      </c>
      <c r="S2320" s="2">
        <v>0</v>
      </c>
      <c r="T2320" s="2">
        <v>0</v>
      </c>
      <c r="U2320" s="2">
        <v>0</v>
      </c>
      <c r="V2320" s="2">
        <v>0</v>
      </c>
      <c r="W2320" s="2">
        <v>0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1050</v>
      </c>
      <c r="AE2320" s="2">
        <f>VLOOKUP(Tabla3[[#This Row],[Columna1]],Tabla5[#All],3,0)</f>
        <v>1050</v>
      </c>
      <c r="AF2320" s="2">
        <v>0</v>
      </c>
      <c r="AG2320" s="2">
        <v>0</v>
      </c>
      <c r="AH2320" s="2">
        <v>0</v>
      </c>
      <c r="AI2320" s="2">
        <v>0</v>
      </c>
      <c r="AJ2320" s="2">
        <v>0</v>
      </c>
      <c r="AK2320" s="2">
        <f>VLOOKUP(Tabla3[[#This Row],[Columna1]],Tabla7[[ID]:[Monto neto de los bonos]],3,0)</f>
        <v>0</v>
      </c>
      <c r="AL2320" s="2">
        <v>0</v>
      </c>
      <c r="AM2320" s="2">
        <v>0</v>
      </c>
      <c r="AN2320" s="2">
        <v>0</v>
      </c>
      <c r="AO2320" s="2">
        <v>0</v>
      </c>
      <c r="AP2320" s="2">
        <v>0</v>
      </c>
      <c r="AQ2320" s="2">
        <v>0</v>
      </c>
      <c r="AR2320" s="2">
        <v>0</v>
      </c>
      <c r="AS2320" s="2">
        <v>0</v>
      </c>
      <c r="AT2320" s="2">
        <v>1301.1600000000001</v>
      </c>
      <c r="AU2320" s="2">
        <v>616.46</v>
      </c>
      <c r="AV2320" s="2">
        <v>0</v>
      </c>
      <c r="AW2320" s="1"/>
      <c r="AX2320" s="2" t="s">
        <v>422</v>
      </c>
      <c r="AY2320" s="8" t="s">
        <v>423</v>
      </c>
    </row>
    <row r="2321" spans="1:51" ht="13.15" customHeight="1" x14ac:dyDescent="0.25">
      <c r="A2321" s="7">
        <v>14448</v>
      </c>
      <c r="B2321" s="2" t="s">
        <v>2074</v>
      </c>
      <c r="C2321" s="2">
        <v>152803</v>
      </c>
      <c r="D2321" s="2" t="s">
        <v>188</v>
      </c>
      <c r="E2321" s="2" t="s">
        <v>192</v>
      </c>
      <c r="F2321" s="2" t="s">
        <v>217</v>
      </c>
      <c r="G2321" s="3">
        <v>39352</v>
      </c>
      <c r="H2321" s="1"/>
      <c r="I2321" s="2">
        <v>12173.71</v>
      </c>
      <c r="J2321" s="2">
        <v>4748.5950000000003</v>
      </c>
      <c r="K2321" s="2">
        <v>4748.5950000000003</v>
      </c>
      <c r="L2321" s="2">
        <v>4687.68</v>
      </c>
      <c r="M2321" s="1"/>
      <c r="N2321" s="5">
        <f t="shared" si="72"/>
        <v>48564.55</v>
      </c>
      <c r="O2321" s="6">
        <f t="shared" si="73"/>
        <v>39537.229999999996</v>
      </c>
      <c r="P2321" s="2">
        <v>30</v>
      </c>
      <c r="Q2321" s="2" t="s">
        <v>37</v>
      </c>
      <c r="R2321" s="2">
        <v>0</v>
      </c>
      <c r="S2321" s="2">
        <v>0</v>
      </c>
      <c r="T2321" s="2">
        <v>0</v>
      </c>
      <c r="U2321" s="2">
        <v>0</v>
      </c>
      <c r="V2321" s="2">
        <v>1040.2</v>
      </c>
      <c r="W2321" s="2">
        <v>2010.48</v>
      </c>
      <c r="X2321" s="2">
        <v>0</v>
      </c>
      <c r="Y2321" s="2">
        <v>3155.29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2">
        <f>VLOOKUP(Tabla3[[#This Row],[Columna1]],Tabla5[#All],3,0)</f>
        <v>0</v>
      </c>
      <c r="AF2321" s="2">
        <v>0</v>
      </c>
      <c r="AG2321" s="2">
        <v>16000</v>
      </c>
      <c r="AH2321" s="2">
        <v>0</v>
      </c>
      <c r="AI2321" s="2">
        <v>0</v>
      </c>
      <c r="AJ2321" s="2">
        <v>0</v>
      </c>
      <c r="AK2321" s="2">
        <f>VLOOKUP(Tabla3[[#This Row],[Columna1]],Tabla7[[ID]:[Monto neto de los bonos]],3,0)</f>
        <v>18010.48</v>
      </c>
      <c r="AL2321" s="2">
        <v>0</v>
      </c>
      <c r="AM2321" s="2">
        <v>0</v>
      </c>
      <c r="AN2321" s="2">
        <v>0</v>
      </c>
      <c r="AO2321" s="2">
        <v>0</v>
      </c>
      <c r="AP2321" s="2">
        <v>0</v>
      </c>
      <c r="AQ2321" s="2">
        <v>0</v>
      </c>
      <c r="AR2321" s="2">
        <v>0</v>
      </c>
      <c r="AS2321" s="2">
        <v>4109.8</v>
      </c>
      <c r="AT2321" s="2">
        <v>2739.86</v>
      </c>
      <c r="AU2321" s="2">
        <v>2177.66</v>
      </c>
      <c r="AV2321" s="2">
        <v>0</v>
      </c>
      <c r="AW2321" s="1"/>
      <c r="AX2321" s="2" t="s">
        <v>422</v>
      </c>
      <c r="AY2321" s="8" t="s">
        <v>428</v>
      </c>
    </row>
    <row r="2322" spans="1:51" ht="13.15" customHeight="1" x14ac:dyDescent="0.25">
      <c r="A2322" s="7">
        <v>25288</v>
      </c>
      <c r="B2322" s="2" t="s">
        <v>2075</v>
      </c>
      <c r="C2322" s="2">
        <v>6551003</v>
      </c>
      <c r="D2322" s="2" t="s">
        <v>188</v>
      </c>
      <c r="E2322" s="2" t="s">
        <v>206</v>
      </c>
      <c r="F2322" s="2" t="s">
        <v>193</v>
      </c>
      <c r="G2322" s="3">
        <v>45597</v>
      </c>
      <c r="H2322" s="1"/>
      <c r="I2322" s="2">
        <v>9717.6</v>
      </c>
      <c r="J2322" s="2">
        <v>4447.2349999999997</v>
      </c>
      <c r="K2322" s="2">
        <v>4447.2349999999997</v>
      </c>
      <c r="L2322" s="2">
        <v>0</v>
      </c>
      <c r="M2322" s="1"/>
      <c r="N2322" s="5">
        <f t="shared" si="72"/>
        <v>24848.39</v>
      </c>
      <c r="O2322" s="6">
        <f t="shared" si="73"/>
        <v>18155.289999999997</v>
      </c>
      <c r="P2322" s="2">
        <v>30</v>
      </c>
      <c r="Q2322" s="2" t="s">
        <v>37</v>
      </c>
      <c r="R2322" s="2">
        <v>0</v>
      </c>
      <c r="S2322" s="2">
        <v>0</v>
      </c>
      <c r="T2322" s="2">
        <v>0</v>
      </c>
      <c r="U2322" s="2">
        <v>0</v>
      </c>
      <c r="V2322" s="2">
        <v>893.38</v>
      </c>
      <c r="W2322" s="2">
        <v>1970.03</v>
      </c>
      <c r="X2322" s="2">
        <v>0</v>
      </c>
      <c r="Y2322" s="2">
        <v>3372.91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2">
        <f>VLOOKUP(Tabla3[[#This Row],[Columna1]],Tabla5[#All],3,0)</f>
        <v>0</v>
      </c>
      <c r="AF2322" s="2">
        <v>0</v>
      </c>
      <c r="AG2322" s="2">
        <v>0</v>
      </c>
      <c r="AH2322" s="2">
        <v>0</v>
      </c>
      <c r="AI2322" s="2">
        <v>0</v>
      </c>
      <c r="AJ2322" s="2">
        <v>0</v>
      </c>
      <c r="AK2322" s="2">
        <f>VLOOKUP(Tabla3[[#This Row],[Columna1]],Tabla7[[ID]:[Monto neto de los bonos]],3,0)</f>
        <v>1970.03</v>
      </c>
      <c r="AL2322" s="2">
        <v>0</v>
      </c>
      <c r="AM2322" s="2">
        <v>0</v>
      </c>
      <c r="AN2322" s="2">
        <v>0</v>
      </c>
      <c r="AO2322" s="2">
        <v>0</v>
      </c>
      <c r="AP2322" s="2">
        <v>0</v>
      </c>
      <c r="AQ2322" s="2">
        <v>0</v>
      </c>
      <c r="AR2322" s="2">
        <v>0</v>
      </c>
      <c r="AS2322" s="2">
        <v>3901.06</v>
      </c>
      <c r="AT2322" s="2">
        <v>1950.52</v>
      </c>
      <c r="AU2322" s="2">
        <v>841.52</v>
      </c>
      <c r="AV2322" s="2">
        <v>0</v>
      </c>
      <c r="AW2322" s="1"/>
      <c r="AX2322" s="2" t="s">
        <v>422</v>
      </c>
      <c r="AY2322" s="8" t="s">
        <v>428</v>
      </c>
    </row>
    <row r="2323" spans="1:51" ht="13.15" customHeight="1" x14ac:dyDescent="0.25">
      <c r="A2323" s="7">
        <v>24930</v>
      </c>
      <c r="B2323" s="2" t="s">
        <v>2076</v>
      </c>
      <c r="C2323" s="2">
        <v>6298703</v>
      </c>
      <c r="D2323" s="2" t="s">
        <v>188</v>
      </c>
      <c r="E2323" s="2" t="s">
        <v>200</v>
      </c>
      <c r="F2323" s="2" t="s">
        <v>193</v>
      </c>
      <c r="G2323" s="3">
        <v>45338</v>
      </c>
      <c r="H2323" s="1"/>
      <c r="I2323" s="2">
        <v>9717.6</v>
      </c>
      <c r="J2323" s="2">
        <v>4447.2349999999997</v>
      </c>
      <c r="K2323" s="2">
        <v>4447.2349999999997</v>
      </c>
      <c r="L2323" s="2">
        <v>0</v>
      </c>
      <c r="M2323" s="1"/>
      <c r="N2323" s="5">
        <f t="shared" si="72"/>
        <v>24848.39</v>
      </c>
      <c r="O2323" s="6">
        <f t="shared" si="73"/>
        <v>18155.289999999997</v>
      </c>
      <c r="P2323" s="2">
        <v>30</v>
      </c>
      <c r="Q2323" s="2" t="s">
        <v>37</v>
      </c>
      <c r="R2323" s="2">
        <v>0</v>
      </c>
      <c r="S2323" s="2">
        <v>0</v>
      </c>
      <c r="T2323" s="2">
        <v>0</v>
      </c>
      <c r="U2323" s="2">
        <v>0</v>
      </c>
      <c r="V2323" s="2">
        <v>893.38</v>
      </c>
      <c r="W2323" s="2">
        <v>1970.03</v>
      </c>
      <c r="X2323" s="2">
        <v>0</v>
      </c>
      <c r="Y2323" s="2">
        <v>3372.91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2">
        <f>VLOOKUP(Tabla3[[#This Row],[Columna1]],Tabla5[#All],3,0)</f>
        <v>0</v>
      </c>
      <c r="AF2323" s="2">
        <v>0</v>
      </c>
      <c r="AG2323" s="2">
        <v>0</v>
      </c>
      <c r="AH2323" s="2">
        <v>0</v>
      </c>
      <c r="AI2323" s="2">
        <v>0</v>
      </c>
      <c r="AJ2323" s="2">
        <v>0</v>
      </c>
      <c r="AK2323" s="2">
        <f>VLOOKUP(Tabla3[[#This Row],[Columna1]],Tabla7[[ID]:[Monto neto de los bonos]],3,0)</f>
        <v>1970.03</v>
      </c>
      <c r="AL2323" s="2">
        <v>0</v>
      </c>
      <c r="AM2323" s="2">
        <v>0</v>
      </c>
      <c r="AN2323" s="2">
        <v>0</v>
      </c>
      <c r="AO2323" s="2">
        <v>0</v>
      </c>
      <c r="AP2323" s="2">
        <v>0</v>
      </c>
      <c r="AQ2323" s="2">
        <v>0</v>
      </c>
      <c r="AR2323" s="2">
        <v>0</v>
      </c>
      <c r="AS2323" s="2">
        <v>3901.06</v>
      </c>
      <c r="AT2323" s="2">
        <v>1950.52</v>
      </c>
      <c r="AU2323" s="2">
        <v>841.52</v>
      </c>
      <c r="AV2323" s="2">
        <v>0</v>
      </c>
      <c r="AW2323" s="1"/>
      <c r="AX2323" s="2" t="s">
        <v>422</v>
      </c>
      <c r="AY2323" s="8" t="s">
        <v>428</v>
      </c>
    </row>
    <row r="2324" spans="1:51" ht="13.15" customHeight="1" x14ac:dyDescent="0.25">
      <c r="A2324" s="7">
        <v>19053</v>
      </c>
      <c r="B2324" s="2" t="s">
        <v>2077</v>
      </c>
      <c r="C2324" s="2">
        <v>309603</v>
      </c>
      <c r="D2324" s="2" t="s">
        <v>188</v>
      </c>
      <c r="E2324" s="2" t="s">
        <v>202</v>
      </c>
      <c r="F2324" s="2" t="s">
        <v>201</v>
      </c>
      <c r="G2324" s="3">
        <v>42087</v>
      </c>
      <c r="H2324" s="1"/>
      <c r="I2324" s="2">
        <v>11670.43</v>
      </c>
      <c r="J2324" s="2">
        <v>4294.8850000000002</v>
      </c>
      <c r="K2324" s="2">
        <v>4294.8850000000002</v>
      </c>
      <c r="L2324" s="2">
        <v>3560.85</v>
      </c>
      <c r="M2324" s="1"/>
      <c r="N2324" s="5">
        <f t="shared" si="72"/>
        <v>38147.31</v>
      </c>
      <c r="O2324" s="6">
        <f t="shared" si="73"/>
        <v>30835.100000000002</v>
      </c>
      <c r="P2324" s="2">
        <v>30</v>
      </c>
      <c r="Q2324" s="2" t="s">
        <v>37</v>
      </c>
      <c r="R2324" s="2">
        <v>0</v>
      </c>
      <c r="S2324" s="2">
        <v>0</v>
      </c>
      <c r="T2324" s="2">
        <v>0</v>
      </c>
      <c r="U2324" s="2">
        <v>0</v>
      </c>
      <c r="V2324" s="2">
        <v>972.5</v>
      </c>
      <c r="W2324" s="2">
        <v>1803.57</v>
      </c>
      <c r="X2324" s="2">
        <v>0</v>
      </c>
      <c r="Y2324" s="2">
        <v>2550.19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2">
        <f>VLOOKUP(Tabla3[[#This Row],[Columna1]],Tabla5[#All],3,0)</f>
        <v>0</v>
      </c>
      <c r="AF2324" s="2">
        <v>0</v>
      </c>
      <c r="AG2324" s="2">
        <v>9000</v>
      </c>
      <c r="AH2324" s="2">
        <v>0</v>
      </c>
      <c r="AI2324" s="2">
        <v>0</v>
      </c>
      <c r="AJ2324" s="2">
        <v>0</v>
      </c>
      <c r="AK2324" s="2">
        <f>VLOOKUP(Tabla3[[#This Row],[Columna1]],Tabla7[[ID]:[Monto neto de los bonos]],3,0)</f>
        <v>10803.57</v>
      </c>
      <c r="AL2324" s="2">
        <v>0</v>
      </c>
      <c r="AM2324" s="2">
        <v>0</v>
      </c>
      <c r="AN2324" s="2">
        <v>0</v>
      </c>
      <c r="AO2324" s="2">
        <v>0</v>
      </c>
      <c r="AP2324" s="2">
        <v>0</v>
      </c>
      <c r="AQ2324" s="2">
        <v>0</v>
      </c>
      <c r="AR2324" s="2">
        <v>0</v>
      </c>
      <c r="AS2324" s="2">
        <v>3485.02</v>
      </c>
      <c r="AT2324" s="2">
        <v>2323.35</v>
      </c>
      <c r="AU2324" s="2">
        <v>1503.84</v>
      </c>
      <c r="AV2324" s="2">
        <v>0</v>
      </c>
      <c r="AW2324" s="1"/>
      <c r="AX2324" s="2" t="s">
        <v>422</v>
      </c>
      <c r="AY2324" s="8" t="s">
        <v>428</v>
      </c>
    </row>
    <row r="2325" spans="1:51" ht="13.15" customHeight="1" x14ac:dyDescent="0.25">
      <c r="A2325" s="7">
        <v>12168</v>
      </c>
      <c r="B2325" s="2" t="s">
        <v>2078</v>
      </c>
      <c r="C2325" s="2">
        <v>120803</v>
      </c>
      <c r="D2325" s="2" t="s">
        <v>188</v>
      </c>
      <c r="E2325" s="2" t="s">
        <v>192</v>
      </c>
      <c r="F2325" s="2" t="s">
        <v>201</v>
      </c>
      <c r="G2325" s="3">
        <v>37408</v>
      </c>
      <c r="H2325" s="1"/>
      <c r="I2325" s="2">
        <v>11670.43</v>
      </c>
      <c r="J2325" s="2">
        <v>4294.8850000000002</v>
      </c>
      <c r="K2325" s="2">
        <v>4294.8850000000002</v>
      </c>
      <c r="L2325" s="2">
        <v>5186.2</v>
      </c>
      <c r="M2325" s="1"/>
      <c r="N2325" s="5">
        <f t="shared" ref="N2325:N2388" si="74">I2325+J2325+K2325+L2325+M2325+R2325+V2325+W2325+Y2325+AD2325+AG2325+AJ2325</f>
        <v>36358.639999999999</v>
      </c>
      <c r="O2325" s="6">
        <f t="shared" si="73"/>
        <v>26799.199999999997</v>
      </c>
      <c r="P2325" s="2">
        <v>30</v>
      </c>
      <c r="Q2325" s="2" t="s">
        <v>37</v>
      </c>
      <c r="R2325" s="2">
        <v>0</v>
      </c>
      <c r="S2325" s="2">
        <v>0</v>
      </c>
      <c r="T2325" s="2">
        <v>0</v>
      </c>
      <c r="U2325" s="2">
        <v>0</v>
      </c>
      <c r="V2325" s="2">
        <v>972.5</v>
      </c>
      <c r="W2325" s="2">
        <v>1803.57</v>
      </c>
      <c r="X2325" s="2">
        <v>0</v>
      </c>
      <c r="Y2325" s="2">
        <v>3187.17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2">
        <f>VLOOKUP(Tabla3[[#This Row],[Columna1]],Tabla5[#All],3,0)</f>
        <v>0</v>
      </c>
      <c r="AF2325" s="2">
        <v>0</v>
      </c>
      <c r="AG2325" s="2">
        <v>4949</v>
      </c>
      <c r="AH2325" s="2">
        <v>0</v>
      </c>
      <c r="AI2325" s="2">
        <v>0</v>
      </c>
      <c r="AJ2325" s="2">
        <v>0</v>
      </c>
      <c r="AK2325" s="2">
        <f>VLOOKUP(Tabla3[[#This Row],[Columna1]],Tabla7[[ID]:[Monto neto de los bonos]],3,0)</f>
        <v>6752.57</v>
      </c>
      <c r="AL2325" s="2">
        <v>0</v>
      </c>
      <c r="AM2325" s="2">
        <v>0</v>
      </c>
      <c r="AN2325" s="2">
        <v>0</v>
      </c>
      <c r="AO2325" s="2">
        <v>0</v>
      </c>
      <c r="AP2325" s="2">
        <v>0</v>
      </c>
      <c r="AQ2325" s="2">
        <v>0</v>
      </c>
      <c r="AR2325" s="2">
        <v>0</v>
      </c>
      <c r="AS2325" s="2">
        <v>4755.3999999999996</v>
      </c>
      <c r="AT2325" s="2">
        <v>2641.88</v>
      </c>
      <c r="AU2325" s="2">
        <v>2162.16</v>
      </c>
      <c r="AV2325" s="2">
        <v>0</v>
      </c>
      <c r="AW2325" s="1"/>
      <c r="AX2325" s="2" t="s">
        <v>422</v>
      </c>
      <c r="AY2325" s="8" t="s">
        <v>428</v>
      </c>
    </row>
    <row r="2326" spans="1:51" ht="13.15" customHeight="1" x14ac:dyDescent="0.25">
      <c r="A2326" s="7">
        <v>16025</v>
      </c>
      <c r="B2326" s="2" t="s">
        <v>2079</v>
      </c>
      <c r="C2326" s="2">
        <v>208903</v>
      </c>
      <c r="D2326" s="2" t="s">
        <v>188</v>
      </c>
      <c r="E2326" s="2" t="s">
        <v>192</v>
      </c>
      <c r="F2326" s="2" t="s">
        <v>193</v>
      </c>
      <c r="G2326" s="3">
        <v>40483</v>
      </c>
      <c r="H2326" s="1"/>
      <c r="I2326" s="2">
        <v>9717.6</v>
      </c>
      <c r="J2326" s="2">
        <v>4447.2349999999997</v>
      </c>
      <c r="K2326" s="2">
        <v>4447.2349999999997</v>
      </c>
      <c r="L2326" s="2">
        <v>2554.4899999999998</v>
      </c>
      <c r="M2326" s="1"/>
      <c r="N2326" s="5">
        <f t="shared" si="74"/>
        <v>26427.609999999997</v>
      </c>
      <c r="O2326" s="6">
        <f t="shared" si="73"/>
        <v>19673.689999999999</v>
      </c>
      <c r="P2326" s="2">
        <v>30</v>
      </c>
      <c r="Q2326" s="2" t="s">
        <v>37</v>
      </c>
      <c r="R2326" s="2">
        <v>0</v>
      </c>
      <c r="S2326" s="2">
        <v>0</v>
      </c>
      <c r="T2326" s="2">
        <v>0</v>
      </c>
      <c r="U2326" s="2">
        <v>0</v>
      </c>
      <c r="V2326" s="2">
        <v>893.38</v>
      </c>
      <c r="W2326" s="2">
        <v>1970.03</v>
      </c>
      <c r="X2326" s="2">
        <v>0</v>
      </c>
      <c r="Y2326" s="2">
        <v>2397.64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2">
        <f>VLOOKUP(Tabla3[[#This Row],[Columna1]],Tabla5[#All],3,0)</f>
        <v>0</v>
      </c>
      <c r="AF2326" s="2">
        <v>0</v>
      </c>
      <c r="AG2326" s="2">
        <v>0</v>
      </c>
      <c r="AH2326" s="2">
        <v>0</v>
      </c>
      <c r="AI2326" s="2">
        <v>0</v>
      </c>
      <c r="AJ2326" s="2">
        <v>0</v>
      </c>
      <c r="AK2326" s="2">
        <f>VLOOKUP(Tabla3[[#This Row],[Columna1]],Tabla7[[ID]:[Monto neto de los bonos]],3,0)</f>
        <v>1970.03</v>
      </c>
      <c r="AL2326" s="2">
        <v>0</v>
      </c>
      <c r="AM2326" s="2">
        <v>0</v>
      </c>
      <c r="AN2326" s="2">
        <v>0</v>
      </c>
      <c r="AO2326" s="2">
        <v>0</v>
      </c>
      <c r="AP2326" s="2">
        <v>0</v>
      </c>
      <c r="AQ2326" s="2">
        <v>0</v>
      </c>
      <c r="AR2326" s="2">
        <v>0</v>
      </c>
      <c r="AS2326" s="2">
        <v>3308.98</v>
      </c>
      <c r="AT2326" s="2">
        <v>2205.98</v>
      </c>
      <c r="AU2326" s="2">
        <v>1238.96</v>
      </c>
      <c r="AV2326" s="2">
        <v>0</v>
      </c>
      <c r="AW2326" s="1"/>
      <c r="AX2326" s="2" t="s">
        <v>422</v>
      </c>
      <c r="AY2326" s="8" t="s">
        <v>428</v>
      </c>
    </row>
    <row r="2327" spans="1:51" ht="13.15" customHeight="1" x14ac:dyDescent="0.25">
      <c r="A2327" s="7">
        <v>16024</v>
      </c>
      <c r="B2327" s="2" t="s">
        <v>2080</v>
      </c>
      <c r="C2327" s="2">
        <v>208803</v>
      </c>
      <c r="D2327" s="2" t="s">
        <v>188</v>
      </c>
      <c r="E2327" s="2" t="s">
        <v>199</v>
      </c>
      <c r="F2327" s="2" t="s">
        <v>193</v>
      </c>
      <c r="G2327" s="3">
        <v>40483</v>
      </c>
      <c r="H2327" s="1"/>
      <c r="I2327" s="2">
        <v>9717.6</v>
      </c>
      <c r="J2327" s="2">
        <v>4447.2349999999997</v>
      </c>
      <c r="K2327" s="2">
        <v>4447.2349999999997</v>
      </c>
      <c r="L2327" s="2">
        <v>2554.4899999999998</v>
      </c>
      <c r="M2327" s="1"/>
      <c r="N2327" s="5">
        <f t="shared" si="74"/>
        <v>32427.609999999997</v>
      </c>
      <c r="O2327" s="6">
        <f t="shared" si="73"/>
        <v>25673.69</v>
      </c>
      <c r="P2327" s="2">
        <v>30</v>
      </c>
      <c r="Q2327" s="2" t="s">
        <v>37</v>
      </c>
      <c r="R2327" s="2">
        <v>0</v>
      </c>
      <c r="S2327" s="2">
        <v>0</v>
      </c>
      <c r="T2327" s="2">
        <v>0</v>
      </c>
      <c r="U2327" s="2">
        <v>0</v>
      </c>
      <c r="V2327" s="2">
        <v>893.38</v>
      </c>
      <c r="W2327" s="2">
        <v>1970.03</v>
      </c>
      <c r="X2327" s="2">
        <v>0</v>
      </c>
      <c r="Y2327" s="2">
        <v>2397.64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2">
        <f>VLOOKUP(Tabla3[[#This Row],[Columna1]],Tabla5[#All],3,0)</f>
        <v>0</v>
      </c>
      <c r="AF2327" s="2">
        <v>0</v>
      </c>
      <c r="AG2327" s="2">
        <v>6000</v>
      </c>
      <c r="AH2327" s="2">
        <v>0</v>
      </c>
      <c r="AI2327" s="2">
        <v>0</v>
      </c>
      <c r="AJ2327" s="2">
        <v>0</v>
      </c>
      <c r="AK2327" s="2">
        <f>VLOOKUP(Tabla3[[#This Row],[Columna1]],Tabla7[[ID]:[Monto neto de los bonos]],3,0)</f>
        <v>7970.03</v>
      </c>
      <c r="AL2327" s="2">
        <v>0</v>
      </c>
      <c r="AM2327" s="2">
        <v>0</v>
      </c>
      <c r="AN2327" s="2">
        <v>0</v>
      </c>
      <c r="AO2327" s="2">
        <v>0</v>
      </c>
      <c r="AP2327" s="2">
        <v>0</v>
      </c>
      <c r="AQ2327" s="2">
        <v>0</v>
      </c>
      <c r="AR2327" s="2">
        <v>0</v>
      </c>
      <c r="AS2327" s="2">
        <v>3308.98</v>
      </c>
      <c r="AT2327" s="2">
        <v>2205.98</v>
      </c>
      <c r="AU2327" s="2">
        <v>1238.96</v>
      </c>
      <c r="AV2327" s="2">
        <v>0</v>
      </c>
      <c r="AW2327" s="1"/>
      <c r="AX2327" s="2" t="s">
        <v>422</v>
      </c>
      <c r="AY2327" s="8" t="s">
        <v>428</v>
      </c>
    </row>
    <row r="2328" spans="1:51" ht="13.15" customHeight="1" x14ac:dyDescent="0.25">
      <c r="A2328" s="7">
        <v>12576</v>
      </c>
      <c r="B2328" s="2" t="s">
        <v>4481</v>
      </c>
      <c r="C2328" s="2">
        <v>82903</v>
      </c>
      <c r="D2328" s="2" t="s">
        <v>188</v>
      </c>
      <c r="E2328" s="2" t="s">
        <v>199</v>
      </c>
      <c r="F2328" s="2" t="s">
        <v>193</v>
      </c>
      <c r="G2328" s="3">
        <v>38285</v>
      </c>
      <c r="H2328" s="1"/>
      <c r="I2328" s="2">
        <v>9717.6</v>
      </c>
      <c r="J2328" s="2">
        <v>4447.2349999999997</v>
      </c>
      <c r="K2328" s="2">
        <v>4447.2349999999997</v>
      </c>
      <c r="L2328" s="2">
        <v>5041.1000000000004</v>
      </c>
      <c r="M2328" s="1"/>
      <c r="N2328" s="5">
        <f t="shared" si="74"/>
        <v>34058.28</v>
      </c>
      <c r="O2328" s="6">
        <f t="shared" si="73"/>
        <v>25979.040000000001</v>
      </c>
      <c r="P2328" s="2">
        <v>30</v>
      </c>
      <c r="Q2328" s="2" t="s">
        <v>37</v>
      </c>
      <c r="R2328" s="2">
        <v>0</v>
      </c>
      <c r="S2328" s="2">
        <v>0</v>
      </c>
      <c r="T2328" s="2">
        <v>0</v>
      </c>
      <c r="U2328" s="2">
        <v>0</v>
      </c>
      <c r="V2328" s="2">
        <v>893.38</v>
      </c>
      <c r="W2328" s="2">
        <v>1970.03</v>
      </c>
      <c r="X2328" s="2">
        <v>0</v>
      </c>
      <c r="Y2328" s="2">
        <v>2592.6999999999998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2">
        <f>VLOOKUP(Tabla3[[#This Row],[Columna1]],Tabla5[#All],3,0)</f>
        <v>0</v>
      </c>
      <c r="AF2328" s="2">
        <v>0</v>
      </c>
      <c r="AG2328" s="2">
        <v>4949</v>
      </c>
      <c r="AH2328" s="2">
        <v>0</v>
      </c>
      <c r="AI2328" s="2">
        <v>0</v>
      </c>
      <c r="AJ2328" s="2">
        <v>0</v>
      </c>
      <c r="AK2328" s="2">
        <f>VLOOKUP(Tabla3[[#This Row],[Columna1]],Tabla7[[ID]:[Monto neto de los bonos]],3,0)</f>
        <v>6919.03</v>
      </c>
      <c r="AL2328" s="2">
        <v>0</v>
      </c>
      <c r="AM2328" s="2">
        <v>0</v>
      </c>
      <c r="AN2328" s="2">
        <v>0</v>
      </c>
      <c r="AO2328" s="2">
        <v>0</v>
      </c>
      <c r="AP2328" s="2">
        <v>0</v>
      </c>
      <c r="AQ2328" s="2">
        <v>0</v>
      </c>
      <c r="AR2328" s="2">
        <v>0</v>
      </c>
      <c r="AS2328" s="2">
        <v>3927.44</v>
      </c>
      <c r="AT2328" s="2">
        <v>2454.64</v>
      </c>
      <c r="AU2328" s="2">
        <v>1697.16</v>
      </c>
      <c r="AV2328" s="2">
        <v>0</v>
      </c>
      <c r="AW2328" s="1"/>
      <c r="AX2328" s="2" t="s">
        <v>422</v>
      </c>
      <c r="AY2328" s="8" t="s">
        <v>428</v>
      </c>
    </row>
    <row r="2329" spans="1:51" ht="13.15" customHeight="1" x14ac:dyDescent="0.25">
      <c r="A2329" s="7">
        <v>15652</v>
      </c>
      <c r="B2329" s="2" t="s">
        <v>2081</v>
      </c>
      <c r="C2329" s="2">
        <v>193303</v>
      </c>
      <c r="D2329" s="2" t="s">
        <v>188</v>
      </c>
      <c r="E2329" s="2" t="s">
        <v>202</v>
      </c>
      <c r="F2329" s="2" t="s">
        <v>193</v>
      </c>
      <c r="G2329" s="3">
        <v>40179</v>
      </c>
      <c r="H2329" s="1"/>
      <c r="I2329" s="2">
        <v>9717.6</v>
      </c>
      <c r="J2329" s="2">
        <v>4447.2349999999997</v>
      </c>
      <c r="K2329" s="2">
        <v>4447.2349999999997</v>
      </c>
      <c r="L2329" s="2">
        <v>4460.49</v>
      </c>
      <c r="M2329" s="1"/>
      <c r="N2329" s="5">
        <f t="shared" si="74"/>
        <v>28333.609999999997</v>
      </c>
      <c r="O2329" s="6">
        <f t="shared" si="73"/>
        <v>20761.629999999994</v>
      </c>
      <c r="P2329" s="2">
        <v>30</v>
      </c>
      <c r="Q2329" s="2" t="s">
        <v>37</v>
      </c>
      <c r="R2329" s="2">
        <v>0</v>
      </c>
      <c r="S2329" s="2">
        <v>0</v>
      </c>
      <c r="T2329" s="2">
        <v>0</v>
      </c>
      <c r="U2329" s="2">
        <v>0</v>
      </c>
      <c r="V2329" s="2">
        <v>893.38</v>
      </c>
      <c r="W2329" s="2">
        <v>1970.03</v>
      </c>
      <c r="X2329" s="2">
        <v>0</v>
      </c>
      <c r="Y2329" s="2">
        <v>2397.64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2">
        <f>VLOOKUP(Tabla3[[#This Row],[Columna1]],Tabla5[#All],3,0)</f>
        <v>0</v>
      </c>
      <c r="AF2329" s="2">
        <v>0</v>
      </c>
      <c r="AG2329" s="2">
        <v>0</v>
      </c>
      <c r="AH2329" s="2">
        <v>0</v>
      </c>
      <c r="AI2329" s="2">
        <v>0</v>
      </c>
      <c r="AJ2329" s="2">
        <v>0</v>
      </c>
      <c r="AK2329" s="2">
        <f>VLOOKUP(Tabla3[[#This Row],[Columna1]],Tabla7[[ID]:[Monto neto de los bonos]],3,0)</f>
        <v>1970.03</v>
      </c>
      <c r="AL2329" s="2">
        <v>0</v>
      </c>
      <c r="AM2329" s="2">
        <v>0</v>
      </c>
      <c r="AN2329" s="2">
        <v>0</v>
      </c>
      <c r="AO2329" s="2">
        <v>0</v>
      </c>
      <c r="AP2329" s="2">
        <v>0</v>
      </c>
      <c r="AQ2329" s="2">
        <v>0</v>
      </c>
      <c r="AR2329" s="2">
        <v>0</v>
      </c>
      <c r="AS2329" s="2">
        <v>3594.88</v>
      </c>
      <c r="AT2329" s="2">
        <v>2396.58</v>
      </c>
      <c r="AU2329" s="2">
        <v>1580.52</v>
      </c>
      <c r="AV2329" s="2">
        <v>0</v>
      </c>
      <c r="AW2329" s="1"/>
      <c r="AX2329" s="2" t="s">
        <v>422</v>
      </c>
      <c r="AY2329" s="8" t="s">
        <v>428</v>
      </c>
    </row>
    <row r="2330" spans="1:51" ht="13.15" customHeight="1" x14ac:dyDescent="0.25">
      <c r="A2330" s="7">
        <v>13480</v>
      </c>
      <c r="B2330" s="2" t="s">
        <v>2082</v>
      </c>
      <c r="C2330" s="2">
        <v>108803</v>
      </c>
      <c r="D2330" s="2" t="s">
        <v>188</v>
      </c>
      <c r="E2330" s="2" t="s">
        <v>228</v>
      </c>
      <c r="F2330" s="2" t="s">
        <v>45</v>
      </c>
      <c r="G2330" s="3">
        <v>39814</v>
      </c>
      <c r="H2330" s="1"/>
      <c r="I2330" s="2">
        <v>13413.65</v>
      </c>
      <c r="J2330" s="2">
        <v>2841.47</v>
      </c>
      <c r="K2330" s="2">
        <v>2841.47</v>
      </c>
      <c r="L2330" s="2">
        <v>4182.3</v>
      </c>
      <c r="M2330" s="1"/>
      <c r="N2330" s="5">
        <f t="shared" si="74"/>
        <v>33487.339999999997</v>
      </c>
      <c r="O2330" s="6">
        <f t="shared" si="73"/>
        <v>28647.859999999997</v>
      </c>
      <c r="P2330" s="2">
        <v>30</v>
      </c>
      <c r="Q2330" s="2" t="s">
        <v>37</v>
      </c>
      <c r="R2330" s="2">
        <v>0</v>
      </c>
      <c r="S2330" s="2">
        <v>0</v>
      </c>
      <c r="T2330" s="2">
        <v>0</v>
      </c>
      <c r="U2330" s="2">
        <v>0</v>
      </c>
      <c r="V2330" s="2">
        <v>1273.0999999999999</v>
      </c>
      <c r="W2330" s="2">
        <v>0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8935.35</v>
      </c>
      <c r="AE2330" s="2">
        <f>VLOOKUP(Tabla3[[#This Row],[Columna1]],Tabla5[#All],3,0)</f>
        <v>8935.35</v>
      </c>
      <c r="AF2330" s="2">
        <v>0</v>
      </c>
      <c r="AG2330" s="2">
        <v>0</v>
      </c>
      <c r="AH2330" s="2">
        <v>0</v>
      </c>
      <c r="AI2330" s="2">
        <v>0</v>
      </c>
      <c r="AJ2330" s="2">
        <v>0</v>
      </c>
      <c r="AK2330" s="2">
        <f>VLOOKUP(Tabla3[[#This Row],[Columna1]],Tabla7[[ID]:[Monto neto de los bonos]],3,0)</f>
        <v>0</v>
      </c>
      <c r="AL2330" s="2">
        <v>0</v>
      </c>
      <c r="AM2330" s="2">
        <v>0</v>
      </c>
      <c r="AN2330" s="2">
        <v>0</v>
      </c>
      <c r="AO2330" s="2">
        <v>0</v>
      </c>
      <c r="AP2330" s="2">
        <v>0</v>
      </c>
      <c r="AQ2330" s="2">
        <v>0</v>
      </c>
      <c r="AR2330" s="2">
        <v>0</v>
      </c>
      <c r="AS2330" s="2">
        <v>0</v>
      </c>
      <c r="AT2330" s="2">
        <v>2455.1799999999998</v>
      </c>
      <c r="AU2330" s="2">
        <v>2384.3000000000002</v>
      </c>
      <c r="AV2330" s="2">
        <v>0</v>
      </c>
      <c r="AW2330" s="1"/>
      <c r="AX2330" s="2" t="s">
        <v>422</v>
      </c>
      <c r="AY2330" s="8" t="s">
        <v>423</v>
      </c>
    </row>
    <row r="2331" spans="1:51" ht="13.15" customHeight="1" x14ac:dyDescent="0.25">
      <c r="A2331" s="7">
        <v>22918</v>
      </c>
      <c r="B2331" s="2" t="s">
        <v>2083</v>
      </c>
      <c r="C2331" s="2">
        <v>4807303</v>
      </c>
      <c r="D2331" s="2" t="s">
        <v>188</v>
      </c>
      <c r="E2331" s="2" t="s">
        <v>202</v>
      </c>
      <c r="F2331" s="2" t="s">
        <v>193</v>
      </c>
      <c r="G2331" s="3">
        <v>44181</v>
      </c>
      <c r="H2331" s="1"/>
      <c r="I2331" s="2">
        <v>9717.6</v>
      </c>
      <c r="J2331" s="2">
        <v>4447.2349999999997</v>
      </c>
      <c r="K2331" s="2">
        <v>4447.2349999999997</v>
      </c>
      <c r="L2331" s="2">
        <v>0</v>
      </c>
      <c r="M2331" s="1"/>
      <c r="N2331" s="5">
        <f t="shared" si="74"/>
        <v>23873.119999999999</v>
      </c>
      <c r="O2331" s="6">
        <f t="shared" si="73"/>
        <v>18155.28</v>
      </c>
      <c r="P2331" s="2">
        <v>30</v>
      </c>
      <c r="Q2331" s="2" t="s">
        <v>37</v>
      </c>
      <c r="R2331" s="2">
        <v>0</v>
      </c>
      <c r="S2331" s="2">
        <v>0</v>
      </c>
      <c r="T2331" s="2">
        <v>0</v>
      </c>
      <c r="U2331" s="2">
        <v>0</v>
      </c>
      <c r="V2331" s="2">
        <v>893.38</v>
      </c>
      <c r="W2331" s="2">
        <v>1970.03</v>
      </c>
      <c r="X2331" s="2">
        <v>0</v>
      </c>
      <c r="Y2331" s="2">
        <v>2397.64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2">
        <f>VLOOKUP(Tabla3[[#This Row],[Columna1]],Tabla5[#All],3,0)</f>
        <v>0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f>VLOOKUP(Tabla3[[#This Row],[Columna1]],Tabla7[[ID]:[Monto neto de los bonos]],3,0)</f>
        <v>1970.03</v>
      </c>
      <c r="AL2331" s="2">
        <v>0</v>
      </c>
      <c r="AM2331" s="2">
        <v>0</v>
      </c>
      <c r="AN2331" s="2">
        <v>0</v>
      </c>
      <c r="AO2331" s="2">
        <v>0</v>
      </c>
      <c r="AP2331" s="2">
        <v>0</v>
      </c>
      <c r="AQ2331" s="2">
        <v>0</v>
      </c>
      <c r="AR2331" s="2">
        <v>0</v>
      </c>
      <c r="AS2331" s="2">
        <v>2925.8</v>
      </c>
      <c r="AT2331" s="2">
        <v>1950.52</v>
      </c>
      <c r="AU2331" s="2">
        <v>841.52</v>
      </c>
      <c r="AV2331" s="2">
        <v>0</v>
      </c>
      <c r="AW2331" s="1"/>
      <c r="AX2331" s="2" t="s">
        <v>422</v>
      </c>
      <c r="AY2331" s="8" t="s">
        <v>428</v>
      </c>
    </row>
    <row r="2332" spans="1:51" ht="13.15" customHeight="1" x14ac:dyDescent="0.25">
      <c r="A2332" s="7">
        <v>23816</v>
      </c>
      <c r="B2332" s="2" t="s">
        <v>2084</v>
      </c>
      <c r="C2332" s="2">
        <v>5446603</v>
      </c>
      <c r="D2332" s="2" t="s">
        <v>188</v>
      </c>
      <c r="E2332" s="2" t="s">
        <v>205</v>
      </c>
      <c r="F2332" s="2" t="s">
        <v>193</v>
      </c>
      <c r="G2332" s="3">
        <v>44652</v>
      </c>
      <c r="H2332" s="1"/>
      <c r="I2332" s="2">
        <v>9717.6</v>
      </c>
      <c r="J2332" s="2">
        <v>4447.2349999999997</v>
      </c>
      <c r="K2332" s="2">
        <v>4447.2349999999997</v>
      </c>
      <c r="L2332" s="2">
        <v>0</v>
      </c>
      <c r="M2332" s="1"/>
      <c r="N2332" s="5">
        <f t="shared" si="74"/>
        <v>25713.119999999999</v>
      </c>
      <c r="O2332" s="6">
        <f t="shared" si="73"/>
        <v>19995.28</v>
      </c>
      <c r="P2332" s="2">
        <v>30</v>
      </c>
      <c r="Q2332" s="2" t="s">
        <v>37</v>
      </c>
      <c r="R2332" s="2">
        <v>0</v>
      </c>
      <c r="S2332" s="2">
        <v>0</v>
      </c>
      <c r="T2332" s="2">
        <v>0</v>
      </c>
      <c r="U2332" s="2">
        <v>0</v>
      </c>
      <c r="V2332" s="2">
        <v>893.38</v>
      </c>
      <c r="W2332" s="2">
        <v>1970.03</v>
      </c>
      <c r="X2332" s="2">
        <v>0</v>
      </c>
      <c r="Y2332" s="2">
        <v>2397.64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f>VLOOKUP(Tabla3[[#This Row],[Columna1]],Tabla5[#All],3,0)</f>
        <v>0</v>
      </c>
      <c r="AF2332" s="2">
        <v>0</v>
      </c>
      <c r="AG2332" s="2">
        <v>1840</v>
      </c>
      <c r="AH2332" s="2">
        <v>0</v>
      </c>
      <c r="AI2332" s="2">
        <v>0</v>
      </c>
      <c r="AJ2332" s="2">
        <v>0</v>
      </c>
      <c r="AK2332" s="2">
        <f>VLOOKUP(Tabla3[[#This Row],[Columna1]],Tabla7[[ID]:[Monto neto de los bonos]],3,0)</f>
        <v>3810.03</v>
      </c>
      <c r="AL2332" s="2">
        <v>0</v>
      </c>
      <c r="AM2332" s="2">
        <v>0</v>
      </c>
      <c r="AN2332" s="2">
        <v>0</v>
      </c>
      <c r="AO2332" s="2">
        <v>0</v>
      </c>
      <c r="AP2332" s="2">
        <v>0</v>
      </c>
      <c r="AQ2332" s="2">
        <v>0</v>
      </c>
      <c r="AR2332" s="2">
        <v>0</v>
      </c>
      <c r="AS2332" s="2">
        <v>2925.8</v>
      </c>
      <c r="AT2332" s="2">
        <v>1950.52</v>
      </c>
      <c r="AU2332" s="2">
        <v>841.52</v>
      </c>
      <c r="AV2332" s="2">
        <v>0</v>
      </c>
      <c r="AW2332" s="1"/>
      <c r="AX2332" s="2" t="s">
        <v>422</v>
      </c>
      <c r="AY2332" s="8" t="s">
        <v>428</v>
      </c>
    </row>
    <row r="2333" spans="1:51" ht="13.15" customHeight="1" x14ac:dyDescent="0.25">
      <c r="A2333" s="7">
        <v>93131</v>
      </c>
      <c r="B2333" s="2" t="s">
        <v>2085</v>
      </c>
      <c r="C2333" s="2">
        <v>411303</v>
      </c>
      <c r="D2333" s="2" t="s">
        <v>188</v>
      </c>
      <c r="E2333" s="2" t="s">
        <v>198</v>
      </c>
      <c r="F2333" s="2" t="s">
        <v>221</v>
      </c>
      <c r="G2333" s="3">
        <v>38215</v>
      </c>
      <c r="H2333" s="1"/>
      <c r="I2333" s="2">
        <v>11148.79</v>
      </c>
      <c r="J2333" s="2">
        <v>5442.7049999999999</v>
      </c>
      <c r="K2333" s="2">
        <v>5442.7049999999999</v>
      </c>
      <c r="L2333" s="2">
        <v>6658.81</v>
      </c>
      <c r="M2333" s="1"/>
      <c r="N2333" s="5">
        <f t="shared" si="74"/>
        <v>44728.360000000008</v>
      </c>
      <c r="O2333" s="6">
        <f t="shared" si="73"/>
        <v>34609.62000000001</v>
      </c>
      <c r="P2333" s="2">
        <v>30</v>
      </c>
      <c r="Q2333" s="2" t="s">
        <v>37</v>
      </c>
      <c r="R2333" s="2">
        <v>0</v>
      </c>
      <c r="S2333" s="2">
        <v>0</v>
      </c>
      <c r="T2333" s="2">
        <v>0</v>
      </c>
      <c r="U2333" s="2">
        <v>0</v>
      </c>
      <c r="V2333" s="2">
        <v>1057.6600000000001</v>
      </c>
      <c r="W2333" s="2">
        <v>2384.64</v>
      </c>
      <c r="X2333" s="2">
        <v>0</v>
      </c>
      <c r="Y2333" s="2">
        <v>6593.05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f>VLOOKUP(Tabla3[[#This Row],[Columna1]],Tabla5[#All],3,0)</f>
        <v>0</v>
      </c>
      <c r="AF2333" s="2">
        <v>0</v>
      </c>
      <c r="AG2333" s="2">
        <v>6000</v>
      </c>
      <c r="AH2333" s="2">
        <v>0</v>
      </c>
      <c r="AI2333" s="2">
        <v>0</v>
      </c>
      <c r="AJ2333" s="2">
        <v>0</v>
      </c>
      <c r="AK2333" s="2">
        <f>VLOOKUP(Tabla3[[#This Row],[Columna1]],Tabla7[[ID]:[Monto neto de los bonos]],3,0)</f>
        <v>8384.64</v>
      </c>
      <c r="AL2333" s="2">
        <v>0</v>
      </c>
      <c r="AM2333" s="2">
        <v>0</v>
      </c>
      <c r="AN2333" s="2">
        <v>0</v>
      </c>
      <c r="AO2333" s="2">
        <v>0</v>
      </c>
      <c r="AP2333" s="2">
        <v>0</v>
      </c>
      <c r="AQ2333" s="2">
        <v>0</v>
      </c>
      <c r="AR2333" s="2">
        <v>0</v>
      </c>
      <c r="AS2333" s="2">
        <v>4760.1400000000003</v>
      </c>
      <c r="AT2333" s="2">
        <v>2975.08</v>
      </c>
      <c r="AU2333" s="2">
        <v>2383.52</v>
      </c>
      <c r="AV2333" s="2">
        <v>0</v>
      </c>
      <c r="AW2333" s="1"/>
      <c r="AX2333" s="2" t="s">
        <v>422</v>
      </c>
      <c r="AY2333" s="8" t="s">
        <v>428</v>
      </c>
    </row>
    <row r="2334" spans="1:51" ht="13.15" customHeight="1" x14ac:dyDescent="0.25">
      <c r="A2334" s="7">
        <v>16646</v>
      </c>
      <c r="B2334" s="2" t="s">
        <v>2086</v>
      </c>
      <c r="C2334" s="2">
        <v>256603</v>
      </c>
      <c r="D2334" s="2" t="s">
        <v>188</v>
      </c>
      <c r="E2334" s="2" t="s">
        <v>211</v>
      </c>
      <c r="F2334" s="2" t="s">
        <v>212</v>
      </c>
      <c r="G2334" s="3">
        <v>45444</v>
      </c>
      <c r="H2334" s="1"/>
      <c r="I2334" s="2">
        <v>8947.52</v>
      </c>
      <c r="J2334" s="2">
        <v>4838.1850000000004</v>
      </c>
      <c r="K2334" s="2">
        <v>4838.1850000000004</v>
      </c>
      <c r="L2334" s="2">
        <v>0</v>
      </c>
      <c r="M2334" s="1"/>
      <c r="N2334" s="5">
        <f t="shared" si="74"/>
        <v>21017.160000000003</v>
      </c>
      <c r="O2334" s="6">
        <f t="shared" si="73"/>
        <v>18234.980000000003</v>
      </c>
      <c r="P2334" s="2">
        <v>30</v>
      </c>
      <c r="Q2334" s="2" t="s">
        <v>37</v>
      </c>
      <c r="R2334" s="2">
        <v>0</v>
      </c>
      <c r="S2334" s="2">
        <v>0</v>
      </c>
      <c r="T2334" s="2">
        <v>0</v>
      </c>
      <c r="U2334" s="2">
        <v>0</v>
      </c>
      <c r="V2334" s="2">
        <v>1241.5999999999999</v>
      </c>
      <c r="W2334" s="2">
        <v>0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1151.67</v>
      </c>
      <c r="AE2334" s="2">
        <f>VLOOKUP(Tabla3[[#This Row],[Columna1]],Tabla5[#All],3,0)</f>
        <v>1151.67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f>VLOOKUP(Tabla3[[#This Row],[Columna1]],Tabla7[[ID]:[Monto neto de los bonos]],3,0)</f>
        <v>0</v>
      </c>
      <c r="AL2334" s="2">
        <v>0</v>
      </c>
      <c r="AM2334" s="2">
        <v>0</v>
      </c>
      <c r="AN2334" s="2">
        <v>0</v>
      </c>
      <c r="AO2334" s="2">
        <v>0</v>
      </c>
      <c r="AP2334" s="2">
        <v>0</v>
      </c>
      <c r="AQ2334" s="2">
        <v>0</v>
      </c>
      <c r="AR2334" s="2">
        <v>0</v>
      </c>
      <c r="AS2334" s="2">
        <v>0</v>
      </c>
      <c r="AT2334" s="2">
        <v>1986.56</v>
      </c>
      <c r="AU2334" s="2">
        <v>795.62</v>
      </c>
      <c r="AV2334" s="2">
        <v>0</v>
      </c>
      <c r="AW2334" s="1"/>
      <c r="AX2334" s="2" t="s">
        <v>422</v>
      </c>
      <c r="AY2334" s="8" t="s">
        <v>423</v>
      </c>
    </row>
    <row r="2335" spans="1:51" ht="13.15" customHeight="1" x14ac:dyDescent="0.25">
      <c r="A2335" s="7">
        <v>12934</v>
      </c>
      <c r="B2335" s="2" t="s">
        <v>4067</v>
      </c>
      <c r="C2335" s="2">
        <v>91903</v>
      </c>
      <c r="D2335" s="2" t="s">
        <v>188</v>
      </c>
      <c r="E2335" s="2" t="s">
        <v>190</v>
      </c>
      <c r="F2335" s="2" t="s">
        <v>216</v>
      </c>
      <c r="G2335" s="3">
        <v>38384</v>
      </c>
      <c r="H2335" s="1"/>
      <c r="I2335" s="2">
        <v>11612.32</v>
      </c>
      <c r="J2335" s="2">
        <v>4273.5050000000001</v>
      </c>
      <c r="K2335" s="2">
        <v>4273.5050000000001</v>
      </c>
      <c r="L2335" s="2">
        <v>5324.06</v>
      </c>
      <c r="M2335" s="1"/>
      <c r="N2335" s="5">
        <f t="shared" si="74"/>
        <v>29483.450000000004</v>
      </c>
      <c r="O2335" s="6">
        <f t="shared" si="73"/>
        <v>20427.990000000005</v>
      </c>
      <c r="P2335" s="2">
        <v>30</v>
      </c>
      <c r="Q2335" s="2" t="s">
        <v>37</v>
      </c>
      <c r="R2335" s="2">
        <v>0</v>
      </c>
      <c r="S2335" s="2">
        <v>0</v>
      </c>
      <c r="T2335" s="2">
        <v>0</v>
      </c>
      <c r="U2335" s="2">
        <v>0</v>
      </c>
      <c r="V2335" s="2">
        <v>967.66</v>
      </c>
      <c r="W2335" s="2">
        <v>3032.4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2">
        <f>VLOOKUP(Tabla3[[#This Row],[Columna1]],Tabla5[#All],3,0)</f>
        <v>0</v>
      </c>
      <c r="AF2335" s="2">
        <v>5000</v>
      </c>
      <c r="AG2335" s="2">
        <v>0</v>
      </c>
      <c r="AH2335" s="2">
        <v>0</v>
      </c>
      <c r="AI2335" s="2">
        <v>0</v>
      </c>
      <c r="AJ2335" s="2">
        <v>0</v>
      </c>
      <c r="AK2335" s="2">
        <f>VLOOKUP(Tabla3[[#This Row],[Columna1]],Tabla7[[ID]:[Monto neto de los bonos]],3,0)</f>
        <v>3032.4</v>
      </c>
      <c r="AL2335" s="2">
        <v>2000</v>
      </c>
      <c r="AM2335" s="2">
        <v>0</v>
      </c>
      <c r="AN2335" s="2">
        <v>0</v>
      </c>
      <c r="AO2335" s="2">
        <v>0</v>
      </c>
      <c r="AP2335" s="2">
        <v>0</v>
      </c>
      <c r="AQ2335" s="4">
        <v>6000</v>
      </c>
      <c r="AR2335" s="2">
        <v>0</v>
      </c>
      <c r="AS2335" s="2">
        <v>4232.16</v>
      </c>
      <c r="AT2335" s="2">
        <v>2645.1</v>
      </c>
      <c r="AU2335" s="2">
        <v>2178.1999999999998</v>
      </c>
      <c r="AV2335" s="2">
        <v>0</v>
      </c>
      <c r="AW2335" s="1"/>
      <c r="AX2335" s="2" t="s">
        <v>422</v>
      </c>
      <c r="AY2335" s="8" t="s">
        <v>423</v>
      </c>
    </row>
    <row r="2336" spans="1:51" ht="13.15" customHeight="1" x14ac:dyDescent="0.25">
      <c r="A2336" s="7">
        <v>19494</v>
      </c>
      <c r="B2336" s="2" t="s">
        <v>2087</v>
      </c>
      <c r="C2336" s="2">
        <v>536803</v>
      </c>
      <c r="D2336" s="2" t="s">
        <v>188</v>
      </c>
      <c r="E2336" s="2" t="s">
        <v>198</v>
      </c>
      <c r="F2336" s="2" t="s">
        <v>201</v>
      </c>
      <c r="G2336" s="3">
        <v>42391</v>
      </c>
      <c r="H2336" s="1"/>
      <c r="I2336" s="2">
        <v>11670.43</v>
      </c>
      <c r="J2336" s="2">
        <v>4294.8850000000002</v>
      </c>
      <c r="K2336" s="2">
        <v>4294.8850000000002</v>
      </c>
      <c r="L2336" s="2">
        <v>1505.23</v>
      </c>
      <c r="M2336" s="1"/>
      <c r="N2336" s="5">
        <f t="shared" si="74"/>
        <v>29598.62</v>
      </c>
      <c r="O2336" s="6">
        <f t="shared" si="73"/>
        <v>22499.14</v>
      </c>
      <c r="P2336" s="2">
        <v>30</v>
      </c>
      <c r="Q2336" s="2" t="s">
        <v>37</v>
      </c>
      <c r="R2336" s="2">
        <v>0</v>
      </c>
      <c r="S2336" s="2">
        <v>0</v>
      </c>
      <c r="T2336" s="2">
        <v>0</v>
      </c>
      <c r="U2336" s="2">
        <v>0</v>
      </c>
      <c r="V2336" s="2">
        <v>972.5</v>
      </c>
      <c r="W2336" s="2">
        <v>1803.57</v>
      </c>
      <c r="X2336" s="2">
        <v>0</v>
      </c>
      <c r="Y2336" s="2">
        <v>2550.19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2">
        <f>VLOOKUP(Tabla3[[#This Row],[Columna1]],Tabla5[#All],3,0)</f>
        <v>0</v>
      </c>
      <c r="AF2336" s="2">
        <v>0</v>
      </c>
      <c r="AG2336" s="2">
        <v>2506.9299999999998</v>
      </c>
      <c r="AH2336" s="2">
        <v>0</v>
      </c>
      <c r="AI2336" s="2">
        <v>0</v>
      </c>
      <c r="AJ2336" s="2">
        <v>0</v>
      </c>
      <c r="AK2336" s="2">
        <f>VLOOKUP(Tabla3[[#This Row],[Columna1]],Tabla7[[ID]:[Monto neto de los bonos]],3,0)</f>
        <v>4310.5</v>
      </c>
      <c r="AL2336" s="2">
        <v>0</v>
      </c>
      <c r="AM2336" s="2">
        <v>0</v>
      </c>
      <c r="AN2336" s="2">
        <v>1270</v>
      </c>
      <c r="AO2336" s="2">
        <v>0</v>
      </c>
      <c r="AP2336" s="2">
        <v>0</v>
      </c>
      <c r="AQ2336" s="2">
        <v>0</v>
      </c>
      <c r="AR2336" s="2">
        <v>0</v>
      </c>
      <c r="AS2336" s="2">
        <v>3410.68</v>
      </c>
      <c r="AT2336" s="2">
        <v>2273.7800000000002</v>
      </c>
      <c r="AU2336" s="2">
        <v>1415.02</v>
      </c>
      <c r="AV2336" s="2">
        <v>0</v>
      </c>
      <c r="AW2336" s="1"/>
      <c r="AX2336" s="2" t="s">
        <v>422</v>
      </c>
      <c r="AY2336" s="8" t="s">
        <v>428</v>
      </c>
    </row>
    <row r="2337" spans="1:51" ht="13.15" customHeight="1" x14ac:dyDescent="0.25">
      <c r="A2337" s="7">
        <v>11483</v>
      </c>
      <c r="B2337" s="2" t="s">
        <v>4152</v>
      </c>
      <c r="C2337" s="2">
        <v>979203</v>
      </c>
      <c r="D2337" s="2" t="s">
        <v>188</v>
      </c>
      <c r="E2337" s="2" t="s">
        <v>205</v>
      </c>
      <c r="F2337" s="2" t="s">
        <v>193</v>
      </c>
      <c r="G2337" s="3">
        <v>42583</v>
      </c>
      <c r="H2337" s="1"/>
      <c r="I2337" s="2">
        <v>9717.6</v>
      </c>
      <c r="J2337" s="2">
        <v>4447.2349999999997</v>
      </c>
      <c r="K2337" s="2">
        <v>4447.2349999999997</v>
      </c>
      <c r="L2337" s="2">
        <v>1505.23</v>
      </c>
      <c r="M2337" s="1"/>
      <c r="N2337" s="5">
        <f t="shared" si="74"/>
        <v>25378.35</v>
      </c>
      <c r="O2337" s="6">
        <f t="shared" si="73"/>
        <v>19062.149999999994</v>
      </c>
      <c r="P2337" s="2">
        <v>30</v>
      </c>
      <c r="Q2337" s="2" t="s">
        <v>37</v>
      </c>
      <c r="R2337" s="2">
        <v>0</v>
      </c>
      <c r="S2337" s="2">
        <v>0</v>
      </c>
      <c r="T2337" s="2">
        <v>0</v>
      </c>
      <c r="U2337" s="2">
        <v>0</v>
      </c>
      <c r="V2337" s="2">
        <v>893.38</v>
      </c>
      <c r="W2337" s="2">
        <v>1970.03</v>
      </c>
      <c r="X2337" s="2">
        <v>0</v>
      </c>
      <c r="Y2337" s="2">
        <v>2397.64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2">
        <f>VLOOKUP(Tabla3[[#This Row],[Columna1]],Tabla5[#All],3,0)</f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>
        <f>VLOOKUP(Tabla3[[#This Row],[Columna1]],Tabla7[[ID]:[Monto neto de los bonos]],3,0)</f>
        <v>1970.03</v>
      </c>
      <c r="AL2337" s="2">
        <v>0</v>
      </c>
      <c r="AM2337" s="2">
        <v>0</v>
      </c>
      <c r="AN2337" s="2">
        <v>0</v>
      </c>
      <c r="AO2337" s="2">
        <v>0</v>
      </c>
      <c r="AP2337" s="2">
        <v>0</v>
      </c>
      <c r="AQ2337" s="2">
        <v>0</v>
      </c>
      <c r="AR2337" s="2">
        <v>0</v>
      </c>
      <c r="AS2337" s="2">
        <v>3151.58</v>
      </c>
      <c r="AT2337" s="2">
        <v>2101.06</v>
      </c>
      <c r="AU2337" s="2">
        <v>1063.56</v>
      </c>
      <c r="AV2337" s="2">
        <v>0</v>
      </c>
      <c r="AW2337" s="1"/>
      <c r="AX2337" s="2" t="s">
        <v>422</v>
      </c>
      <c r="AY2337" s="8" t="s">
        <v>428</v>
      </c>
    </row>
    <row r="2338" spans="1:51" ht="13.15" customHeight="1" x14ac:dyDescent="0.25">
      <c r="A2338" s="7">
        <v>17990</v>
      </c>
      <c r="B2338" s="2" t="s">
        <v>2088</v>
      </c>
      <c r="C2338" s="2">
        <v>241003</v>
      </c>
      <c r="D2338" s="2" t="s">
        <v>188</v>
      </c>
      <c r="E2338" s="2" t="s">
        <v>214</v>
      </c>
      <c r="F2338" s="2" t="s">
        <v>193</v>
      </c>
      <c r="G2338" s="3">
        <v>41529</v>
      </c>
      <c r="H2338" s="1"/>
      <c r="I2338" s="2">
        <v>9717.6</v>
      </c>
      <c r="J2338" s="2">
        <v>4447.2349999999997</v>
      </c>
      <c r="K2338" s="2">
        <v>4447.2349999999997</v>
      </c>
      <c r="L2338" s="2">
        <v>2967.08</v>
      </c>
      <c r="M2338" s="1"/>
      <c r="N2338" s="5">
        <f t="shared" si="74"/>
        <v>31789.200000000001</v>
      </c>
      <c r="O2338" s="6">
        <f t="shared" si="73"/>
        <v>24858.199999999997</v>
      </c>
      <c r="P2338" s="2">
        <v>30</v>
      </c>
      <c r="Q2338" s="2" t="s">
        <v>37</v>
      </c>
      <c r="R2338" s="2">
        <v>0</v>
      </c>
      <c r="S2338" s="2">
        <v>0</v>
      </c>
      <c r="T2338" s="2">
        <v>0</v>
      </c>
      <c r="U2338" s="2">
        <v>0</v>
      </c>
      <c r="V2338" s="2">
        <v>893.38</v>
      </c>
      <c r="W2338" s="2">
        <v>1970.03</v>
      </c>
      <c r="X2338" s="2">
        <v>0</v>
      </c>
      <c r="Y2338" s="2">
        <v>2397.64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2">
        <f>VLOOKUP(Tabla3[[#This Row],[Columna1]],Tabla5[#All],3,0)</f>
        <v>0</v>
      </c>
      <c r="AF2338" s="2">
        <v>0</v>
      </c>
      <c r="AG2338" s="2">
        <v>4949</v>
      </c>
      <c r="AH2338" s="2">
        <v>0</v>
      </c>
      <c r="AI2338" s="2">
        <v>0</v>
      </c>
      <c r="AJ2338" s="2">
        <v>0</v>
      </c>
      <c r="AK2338" s="2">
        <f>VLOOKUP(Tabla3[[#This Row],[Columna1]],Tabla7[[ID]:[Monto neto de los bonos]],3,0)</f>
        <v>6919.03</v>
      </c>
      <c r="AL2338" s="2">
        <v>0</v>
      </c>
      <c r="AM2338" s="2">
        <v>0</v>
      </c>
      <c r="AN2338" s="2">
        <v>0</v>
      </c>
      <c r="AO2338" s="2">
        <v>0</v>
      </c>
      <c r="AP2338" s="2">
        <v>0</v>
      </c>
      <c r="AQ2338" s="2">
        <v>0</v>
      </c>
      <c r="AR2338" s="2">
        <v>0</v>
      </c>
      <c r="AS2338" s="2">
        <v>3370.86</v>
      </c>
      <c r="AT2338" s="2">
        <v>2247.2399999999998</v>
      </c>
      <c r="AU2338" s="2">
        <v>1312.9</v>
      </c>
      <c r="AV2338" s="2">
        <v>0</v>
      </c>
      <c r="AW2338" s="1"/>
      <c r="AX2338" s="2" t="s">
        <v>422</v>
      </c>
      <c r="AY2338" s="8" t="s">
        <v>428</v>
      </c>
    </row>
    <row r="2339" spans="1:51" ht="13.15" customHeight="1" x14ac:dyDescent="0.25">
      <c r="A2339" s="7">
        <v>17615</v>
      </c>
      <c r="B2339" s="2" t="s">
        <v>2089</v>
      </c>
      <c r="C2339" s="2">
        <v>225903</v>
      </c>
      <c r="D2339" s="2" t="s">
        <v>188</v>
      </c>
      <c r="E2339" s="2" t="s">
        <v>203</v>
      </c>
      <c r="F2339" s="2" t="s">
        <v>193</v>
      </c>
      <c r="G2339" s="3">
        <v>41349</v>
      </c>
      <c r="H2339" s="1"/>
      <c r="I2339" s="2">
        <v>9717.6</v>
      </c>
      <c r="J2339" s="2">
        <v>4447.2349999999997</v>
      </c>
      <c r="K2339" s="2">
        <v>4447.2349999999997</v>
      </c>
      <c r="L2339" s="2">
        <v>2967.08</v>
      </c>
      <c r="M2339" s="1"/>
      <c r="N2339" s="5">
        <f t="shared" si="74"/>
        <v>26840.2</v>
      </c>
      <c r="O2339" s="6">
        <f t="shared" si="73"/>
        <v>19909.199999999997</v>
      </c>
      <c r="P2339" s="2">
        <v>30</v>
      </c>
      <c r="Q2339" s="2" t="s">
        <v>37</v>
      </c>
      <c r="R2339" s="2">
        <v>0</v>
      </c>
      <c r="S2339" s="2">
        <v>0</v>
      </c>
      <c r="T2339" s="2">
        <v>0</v>
      </c>
      <c r="U2339" s="2">
        <v>0</v>
      </c>
      <c r="V2339" s="2">
        <v>893.38</v>
      </c>
      <c r="W2339" s="2">
        <v>1970.03</v>
      </c>
      <c r="X2339" s="2">
        <v>0</v>
      </c>
      <c r="Y2339" s="2">
        <v>2397.64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2">
        <f>VLOOKUP(Tabla3[[#This Row],[Columna1]],Tabla5[#All],3,0)</f>
        <v>0</v>
      </c>
      <c r="AF2339" s="2">
        <v>0</v>
      </c>
      <c r="AG2339" s="2">
        <v>0</v>
      </c>
      <c r="AH2339" s="2">
        <v>0</v>
      </c>
      <c r="AI2339" s="2">
        <v>0</v>
      </c>
      <c r="AJ2339" s="2">
        <v>0</v>
      </c>
      <c r="AK2339" s="2">
        <f>VLOOKUP(Tabla3[[#This Row],[Columna1]],Tabla7[[ID]:[Monto neto de los bonos]],3,0)</f>
        <v>1970.03</v>
      </c>
      <c r="AL2339" s="2">
        <v>0</v>
      </c>
      <c r="AM2339" s="2">
        <v>0</v>
      </c>
      <c r="AN2339" s="2">
        <v>0</v>
      </c>
      <c r="AO2339" s="2">
        <v>0</v>
      </c>
      <c r="AP2339" s="2">
        <v>0</v>
      </c>
      <c r="AQ2339" s="2">
        <v>0</v>
      </c>
      <c r="AR2339" s="2">
        <v>0</v>
      </c>
      <c r="AS2339" s="2">
        <v>3370.86</v>
      </c>
      <c r="AT2339" s="2">
        <v>2247.2399999999998</v>
      </c>
      <c r="AU2339" s="2">
        <v>1312.9</v>
      </c>
      <c r="AV2339" s="2">
        <v>0</v>
      </c>
      <c r="AW2339" s="1"/>
      <c r="AX2339" s="2" t="s">
        <v>422</v>
      </c>
      <c r="AY2339" s="8" t="s">
        <v>428</v>
      </c>
    </row>
    <row r="2340" spans="1:51" ht="13.15" customHeight="1" x14ac:dyDescent="0.25">
      <c r="A2340" s="7">
        <v>24771</v>
      </c>
      <c r="B2340" s="2" t="s">
        <v>2090</v>
      </c>
      <c r="C2340" s="2">
        <v>6213403</v>
      </c>
      <c r="D2340" s="2" t="s">
        <v>188</v>
      </c>
      <c r="E2340" s="2" t="s">
        <v>207</v>
      </c>
      <c r="F2340" s="2" t="s">
        <v>36</v>
      </c>
      <c r="G2340" s="3">
        <v>45246</v>
      </c>
      <c r="H2340" s="1"/>
      <c r="I2340" s="2">
        <v>13165.89</v>
      </c>
      <c r="J2340" s="2">
        <v>2789.65</v>
      </c>
      <c r="K2340" s="2">
        <v>2789.65</v>
      </c>
      <c r="L2340" s="2">
        <v>0</v>
      </c>
      <c r="M2340" s="1"/>
      <c r="N2340" s="5">
        <f t="shared" si="74"/>
        <v>20863.019999999997</v>
      </c>
      <c r="O2340" s="6">
        <f t="shared" si="73"/>
        <v>17256.319999999996</v>
      </c>
      <c r="P2340" s="2">
        <v>30</v>
      </c>
      <c r="Q2340" s="2" t="s">
        <v>37</v>
      </c>
      <c r="R2340" s="2">
        <v>0</v>
      </c>
      <c r="S2340" s="2">
        <v>0</v>
      </c>
      <c r="T2340" s="2">
        <v>0</v>
      </c>
      <c r="U2340" s="2">
        <v>0</v>
      </c>
      <c r="V2340" s="2">
        <v>0</v>
      </c>
      <c r="W2340" s="2">
        <v>0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2117.83</v>
      </c>
      <c r="AE2340" s="2">
        <f>VLOOKUP(Tabla3[[#This Row],[Columna1]],Tabla5[#All],3,0)</f>
        <v>2117.83</v>
      </c>
      <c r="AF2340" s="2">
        <v>0</v>
      </c>
      <c r="AG2340" s="2">
        <v>0</v>
      </c>
      <c r="AH2340" s="2">
        <v>0</v>
      </c>
      <c r="AI2340" s="2">
        <v>0</v>
      </c>
      <c r="AJ2340" s="2">
        <v>0</v>
      </c>
      <c r="AK2340" s="2">
        <f>VLOOKUP(Tabla3[[#This Row],[Columna1]],Tabla7[[ID]:[Monto neto de los bonos]],3,0)</f>
        <v>0</v>
      </c>
      <c r="AL2340" s="2">
        <v>0</v>
      </c>
      <c r="AM2340" s="2">
        <v>0</v>
      </c>
      <c r="AN2340" s="2">
        <v>0</v>
      </c>
      <c r="AO2340" s="2">
        <v>0</v>
      </c>
      <c r="AP2340" s="2">
        <v>0</v>
      </c>
      <c r="AQ2340" s="2">
        <v>0</v>
      </c>
      <c r="AR2340" s="2">
        <v>0</v>
      </c>
      <c r="AS2340" s="2">
        <v>0</v>
      </c>
      <c r="AT2340" s="2">
        <v>2074.21</v>
      </c>
      <c r="AU2340" s="2">
        <v>1532.49</v>
      </c>
      <c r="AV2340" s="2">
        <v>0</v>
      </c>
      <c r="AW2340" s="1"/>
      <c r="AX2340" s="2" t="s">
        <v>422</v>
      </c>
      <c r="AY2340" s="8" t="s">
        <v>423</v>
      </c>
    </row>
    <row r="2341" spans="1:51" ht="13.15" customHeight="1" x14ac:dyDescent="0.25">
      <c r="A2341" s="7">
        <v>22818</v>
      </c>
      <c r="B2341" s="2" t="s">
        <v>2091</v>
      </c>
      <c r="C2341" s="2">
        <v>4729203</v>
      </c>
      <c r="D2341" s="2" t="s">
        <v>188</v>
      </c>
      <c r="E2341" s="2" t="s">
        <v>222</v>
      </c>
      <c r="F2341" s="2" t="s">
        <v>36</v>
      </c>
      <c r="G2341" s="3">
        <v>44140</v>
      </c>
      <c r="H2341" s="1"/>
      <c r="I2341" s="2">
        <v>13165.89</v>
      </c>
      <c r="J2341" s="2">
        <v>2789.65</v>
      </c>
      <c r="K2341" s="2">
        <v>2789.65</v>
      </c>
      <c r="L2341" s="2">
        <v>0</v>
      </c>
      <c r="M2341" s="1"/>
      <c r="N2341" s="5">
        <f t="shared" si="74"/>
        <v>19994.87</v>
      </c>
      <c r="O2341" s="6">
        <f t="shared" si="73"/>
        <v>16532.43</v>
      </c>
      <c r="P2341" s="2">
        <v>30</v>
      </c>
      <c r="Q2341" s="2" t="s">
        <v>37</v>
      </c>
      <c r="R2341" s="2">
        <v>0</v>
      </c>
      <c r="S2341" s="2">
        <v>0</v>
      </c>
      <c r="T2341" s="2">
        <v>0</v>
      </c>
      <c r="U2341" s="2">
        <v>0</v>
      </c>
      <c r="V2341" s="2">
        <v>1249.68</v>
      </c>
      <c r="W2341" s="2">
        <v>0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2">
        <f>VLOOKUP(Tabla3[[#This Row],[Columna1]],Tabla5[#All],3,0)</f>
        <v>0</v>
      </c>
      <c r="AF2341" s="2">
        <v>0</v>
      </c>
      <c r="AG2341" s="2">
        <v>0</v>
      </c>
      <c r="AH2341" s="2">
        <v>0</v>
      </c>
      <c r="AI2341" s="2">
        <v>0</v>
      </c>
      <c r="AJ2341" s="2">
        <v>0</v>
      </c>
      <c r="AK2341" s="2">
        <f>VLOOKUP(Tabla3[[#This Row],[Columna1]],Tabla7[[ID]:[Monto neto de los bonos]],3,0)</f>
        <v>0</v>
      </c>
      <c r="AL2341" s="2">
        <v>0</v>
      </c>
      <c r="AM2341" s="2">
        <v>0</v>
      </c>
      <c r="AN2341" s="2">
        <v>0</v>
      </c>
      <c r="AO2341" s="2">
        <v>0</v>
      </c>
      <c r="AP2341" s="2">
        <v>0</v>
      </c>
      <c r="AQ2341" s="2">
        <v>0</v>
      </c>
      <c r="AR2341" s="2">
        <v>0</v>
      </c>
      <c r="AS2341" s="2">
        <v>0</v>
      </c>
      <c r="AT2341" s="2">
        <v>1999.48</v>
      </c>
      <c r="AU2341" s="2">
        <v>1462.96</v>
      </c>
      <c r="AV2341" s="2">
        <v>0</v>
      </c>
      <c r="AW2341" s="1"/>
      <c r="AX2341" s="2" t="s">
        <v>422</v>
      </c>
      <c r="AY2341" s="8" t="s">
        <v>423</v>
      </c>
    </row>
    <row r="2342" spans="1:51" ht="13.15" customHeight="1" x14ac:dyDescent="0.25">
      <c r="A2342" s="7">
        <v>10151</v>
      </c>
      <c r="B2342" s="2" t="s">
        <v>2092</v>
      </c>
      <c r="C2342" s="2">
        <v>61203</v>
      </c>
      <c r="D2342" s="2" t="s">
        <v>188</v>
      </c>
      <c r="E2342" s="2" t="s">
        <v>200</v>
      </c>
      <c r="F2342" s="2" t="s">
        <v>221</v>
      </c>
      <c r="G2342" s="3">
        <v>33593</v>
      </c>
      <c r="H2342" s="1"/>
      <c r="I2342" s="2">
        <v>11148.79</v>
      </c>
      <c r="J2342" s="2">
        <v>5442.7049999999999</v>
      </c>
      <c r="K2342" s="2">
        <v>5442.7049999999999</v>
      </c>
      <c r="L2342" s="2">
        <v>6550.12</v>
      </c>
      <c r="M2342" s="1"/>
      <c r="N2342" s="5">
        <f t="shared" si="74"/>
        <v>65741.75</v>
      </c>
      <c r="O2342" s="6">
        <f t="shared" si="73"/>
        <v>56623.03</v>
      </c>
      <c r="P2342" s="2">
        <v>30</v>
      </c>
      <c r="Q2342" s="2" t="s">
        <v>37</v>
      </c>
      <c r="R2342" s="2">
        <v>0</v>
      </c>
      <c r="S2342" s="2">
        <v>0</v>
      </c>
      <c r="T2342" s="2">
        <v>0</v>
      </c>
      <c r="U2342" s="2">
        <v>0</v>
      </c>
      <c r="V2342" s="2">
        <v>1057.6600000000001</v>
      </c>
      <c r="W2342" s="2">
        <v>2384.64</v>
      </c>
      <c r="X2342" s="2">
        <v>0</v>
      </c>
      <c r="Y2342" s="2">
        <v>5854.11</v>
      </c>
      <c r="Z2342" s="2">
        <v>0</v>
      </c>
      <c r="AA2342" s="2">
        <v>0</v>
      </c>
      <c r="AB2342" s="2">
        <v>0</v>
      </c>
      <c r="AC2342" s="2">
        <v>0</v>
      </c>
      <c r="AD2342" s="2">
        <v>1611.02</v>
      </c>
      <c r="AE2342" s="2">
        <f>VLOOKUP(Tabla3[[#This Row],[Columna1]],Tabla5[#All],3,0)</f>
        <v>1611.02</v>
      </c>
      <c r="AF2342" s="2">
        <v>0</v>
      </c>
      <c r="AG2342" s="2">
        <v>0</v>
      </c>
      <c r="AH2342" s="2">
        <v>0</v>
      </c>
      <c r="AI2342" s="2">
        <v>0</v>
      </c>
      <c r="AJ2342" s="2">
        <v>26250</v>
      </c>
      <c r="AK2342" s="2">
        <f>VLOOKUP(Tabla3[[#This Row],[Columna1]],Tabla7[[ID]:[Monto neto de los bonos]],3,0)</f>
        <v>28634.639999999999</v>
      </c>
      <c r="AL2342" s="2">
        <v>0</v>
      </c>
      <c r="AM2342" s="2">
        <v>0</v>
      </c>
      <c r="AN2342" s="2">
        <v>0</v>
      </c>
      <c r="AO2342" s="2">
        <v>0</v>
      </c>
      <c r="AP2342" s="2">
        <v>0</v>
      </c>
      <c r="AQ2342" s="2">
        <v>0</v>
      </c>
      <c r="AR2342" s="2">
        <v>0</v>
      </c>
      <c r="AS2342" s="2">
        <v>3794.2</v>
      </c>
      <c r="AT2342" s="2">
        <v>2964.22</v>
      </c>
      <c r="AU2342" s="2">
        <v>2360.3000000000002</v>
      </c>
      <c r="AV2342" s="2">
        <v>0</v>
      </c>
      <c r="AW2342" s="1"/>
      <c r="AX2342" s="2" t="s">
        <v>422</v>
      </c>
      <c r="AY2342" s="8" t="s">
        <v>428</v>
      </c>
    </row>
    <row r="2343" spans="1:51" ht="13.15" customHeight="1" x14ac:dyDescent="0.25">
      <c r="A2343" s="7">
        <v>16762</v>
      </c>
      <c r="B2343" s="2" t="s">
        <v>2093</v>
      </c>
      <c r="C2343" s="2">
        <v>262203</v>
      </c>
      <c r="D2343" s="2" t="s">
        <v>188</v>
      </c>
      <c r="E2343" s="2" t="s">
        <v>190</v>
      </c>
      <c r="F2343" s="2" t="s">
        <v>216</v>
      </c>
      <c r="G2343" s="3">
        <v>40756</v>
      </c>
      <c r="H2343" s="1"/>
      <c r="I2343" s="2">
        <v>11612.32</v>
      </c>
      <c r="J2343" s="2">
        <v>4273.5050000000001</v>
      </c>
      <c r="K2343" s="2">
        <v>4273.5050000000001</v>
      </c>
      <c r="L2343" s="2">
        <v>2643.73</v>
      </c>
      <c r="M2343" s="1"/>
      <c r="N2343" s="5">
        <f t="shared" si="74"/>
        <v>28182.030000000002</v>
      </c>
      <c r="O2343" s="6">
        <f t="shared" si="73"/>
        <v>20631.530000000002</v>
      </c>
      <c r="P2343" s="2">
        <v>30</v>
      </c>
      <c r="Q2343" s="2" t="s">
        <v>37</v>
      </c>
      <c r="R2343" s="2">
        <v>0</v>
      </c>
      <c r="S2343" s="2">
        <v>0</v>
      </c>
      <c r="T2343" s="2">
        <v>0</v>
      </c>
      <c r="U2343" s="2">
        <v>0</v>
      </c>
      <c r="V2343" s="2">
        <v>967.66</v>
      </c>
      <c r="W2343" s="2">
        <v>3032.4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1378.91</v>
      </c>
      <c r="AE2343" s="2">
        <f>VLOOKUP(Tabla3[[#This Row],[Columna1]],Tabla5[#All],3,0)</f>
        <v>1378.91</v>
      </c>
      <c r="AF2343" s="2">
        <v>0</v>
      </c>
      <c r="AG2343" s="2">
        <v>0</v>
      </c>
      <c r="AH2343" s="2">
        <v>0</v>
      </c>
      <c r="AI2343" s="2">
        <v>0</v>
      </c>
      <c r="AJ2343" s="2">
        <v>0</v>
      </c>
      <c r="AK2343" s="2">
        <f>VLOOKUP(Tabla3[[#This Row],[Columna1]],Tabla7[[ID]:[Monto neto de los bonos]],3,0)</f>
        <v>3032.4</v>
      </c>
      <c r="AL2343" s="2">
        <v>2000</v>
      </c>
      <c r="AM2343" s="2">
        <v>0</v>
      </c>
      <c r="AN2343" s="2">
        <v>0</v>
      </c>
      <c r="AO2343" s="2">
        <v>0</v>
      </c>
      <c r="AP2343" s="2">
        <v>0</v>
      </c>
      <c r="AQ2343" s="4">
        <v>2712.5</v>
      </c>
      <c r="AR2343" s="2">
        <v>0</v>
      </c>
      <c r="AS2343" s="2">
        <v>3565.62</v>
      </c>
      <c r="AT2343" s="2">
        <v>2377.08</v>
      </c>
      <c r="AU2343" s="2">
        <v>1607.8</v>
      </c>
      <c r="AV2343" s="2">
        <v>0</v>
      </c>
      <c r="AW2343" s="1"/>
      <c r="AX2343" s="2" t="s">
        <v>422</v>
      </c>
      <c r="AY2343" s="8" t="s">
        <v>423</v>
      </c>
    </row>
    <row r="2344" spans="1:51" ht="13.15" customHeight="1" x14ac:dyDescent="0.25">
      <c r="A2344" s="7">
        <v>19052</v>
      </c>
      <c r="B2344" s="2" t="s">
        <v>4167</v>
      </c>
      <c r="C2344" s="2">
        <v>309503</v>
      </c>
      <c r="D2344" s="2" t="s">
        <v>188</v>
      </c>
      <c r="E2344" s="2" t="s">
        <v>205</v>
      </c>
      <c r="F2344" s="2" t="s">
        <v>193</v>
      </c>
      <c r="G2344" s="3">
        <v>42087</v>
      </c>
      <c r="H2344" s="1"/>
      <c r="I2344" s="2">
        <v>9717.6</v>
      </c>
      <c r="J2344" s="2">
        <v>4447.2349999999997</v>
      </c>
      <c r="K2344" s="2">
        <v>4447.2349999999997</v>
      </c>
      <c r="L2344" s="2">
        <v>3387.79</v>
      </c>
      <c r="M2344" s="1"/>
      <c r="N2344" s="5">
        <f t="shared" si="74"/>
        <v>27260.91</v>
      </c>
      <c r="O2344" s="6">
        <f t="shared" si="73"/>
        <v>20757.439999999999</v>
      </c>
      <c r="P2344" s="2">
        <v>30</v>
      </c>
      <c r="Q2344" s="2" t="s">
        <v>37</v>
      </c>
      <c r="R2344" s="2">
        <v>0</v>
      </c>
      <c r="S2344" s="2">
        <v>0</v>
      </c>
      <c r="T2344" s="2">
        <v>0</v>
      </c>
      <c r="U2344" s="2">
        <v>0</v>
      </c>
      <c r="V2344" s="2">
        <v>893.38</v>
      </c>
      <c r="W2344" s="2">
        <v>1970.03</v>
      </c>
      <c r="X2344" s="2">
        <v>0</v>
      </c>
      <c r="Y2344" s="2">
        <v>2397.64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2">
        <f>VLOOKUP(Tabla3[[#This Row],[Columna1]],Tabla5[#All],3,0)</f>
        <v>0</v>
      </c>
      <c r="AF2344" s="2">
        <v>0</v>
      </c>
      <c r="AG2344" s="2">
        <v>0</v>
      </c>
      <c r="AH2344" s="2">
        <v>0</v>
      </c>
      <c r="AI2344" s="2">
        <v>0</v>
      </c>
      <c r="AJ2344" s="2">
        <v>0</v>
      </c>
      <c r="AK2344" s="2">
        <f>VLOOKUP(Tabla3[[#This Row],[Columna1]],Tabla7[[ID]:[Monto neto de los bonos]],3,0)</f>
        <v>1970.03</v>
      </c>
      <c r="AL2344" s="2">
        <v>0</v>
      </c>
      <c r="AM2344" s="2">
        <v>0</v>
      </c>
      <c r="AN2344" s="2">
        <v>0</v>
      </c>
      <c r="AO2344" s="2">
        <v>0</v>
      </c>
      <c r="AP2344" s="2">
        <v>0</v>
      </c>
      <c r="AQ2344" s="2">
        <v>0</v>
      </c>
      <c r="AR2344" s="2">
        <v>0</v>
      </c>
      <c r="AS2344" s="2">
        <v>3219</v>
      </c>
      <c r="AT2344" s="2">
        <v>2146</v>
      </c>
      <c r="AU2344" s="2">
        <v>1138.47</v>
      </c>
      <c r="AV2344" s="2">
        <v>0</v>
      </c>
      <c r="AW2344" s="1"/>
      <c r="AX2344" s="2" t="s">
        <v>422</v>
      </c>
      <c r="AY2344" s="8" t="s">
        <v>428</v>
      </c>
    </row>
    <row r="2345" spans="1:51" ht="13.15" customHeight="1" x14ac:dyDescent="0.25">
      <c r="A2345" s="7">
        <v>20019</v>
      </c>
      <c r="B2345" s="2" t="s">
        <v>2094</v>
      </c>
      <c r="C2345" s="2">
        <v>1295903</v>
      </c>
      <c r="D2345" s="2" t="s">
        <v>188</v>
      </c>
      <c r="E2345" s="2" t="s">
        <v>205</v>
      </c>
      <c r="F2345" s="2" t="s">
        <v>193</v>
      </c>
      <c r="G2345" s="3">
        <v>42689</v>
      </c>
      <c r="H2345" s="1"/>
      <c r="I2345" s="2">
        <v>9717.6</v>
      </c>
      <c r="J2345" s="2">
        <v>4447.2349999999997</v>
      </c>
      <c r="K2345" s="2">
        <v>4447.2349999999997</v>
      </c>
      <c r="L2345" s="2">
        <v>1505.23</v>
      </c>
      <c r="M2345" s="1"/>
      <c r="N2345" s="5">
        <f t="shared" si="74"/>
        <v>25378.35</v>
      </c>
      <c r="O2345" s="6">
        <f t="shared" si="73"/>
        <v>19062.149999999994</v>
      </c>
      <c r="P2345" s="2">
        <v>30</v>
      </c>
      <c r="Q2345" s="2" t="s">
        <v>37</v>
      </c>
      <c r="R2345" s="2">
        <v>0</v>
      </c>
      <c r="S2345" s="2">
        <v>0</v>
      </c>
      <c r="T2345" s="2">
        <v>0</v>
      </c>
      <c r="U2345" s="2">
        <v>0</v>
      </c>
      <c r="V2345" s="2">
        <v>893.38</v>
      </c>
      <c r="W2345" s="2">
        <v>1970.03</v>
      </c>
      <c r="X2345" s="2">
        <v>0</v>
      </c>
      <c r="Y2345" s="2">
        <v>2397.64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2">
        <f>VLOOKUP(Tabla3[[#This Row],[Columna1]],Tabla5[#All],3,0)</f>
        <v>0</v>
      </c>
      <c r="AF2345" s="2">
        <v>0</v>
      </c>
      <c r="AG2345" s="2">
        <v>0</v>
      </c>
      <c r="AH2345" s="2">
        <v>0</v>
      </c>
      <c r="AI2345" s="2">
        <v>0</v>
      </c>
      <c r="AJ2345" s="2">
        <v>0</v>
      </c>
      <c r="AK2345" s="2">
        <f>VLOOKUP(Tabla3[[#This Row],[Columna1]],Tabla7[[ID]:[Monto neto de los bonos]],3,0)</f>
        <v>1970.03</v>
      </c>
      <c r="AL2345" s="2">
        <v>0</v>
      </c>
      <c r="AM2345" s="2">
        <v>0</v>
      </c>
      <c r="AN2345" s="2">
        <v>0</v>
      </c>
      <c r="AO2345" s="2">
        <v>0</v>
      </c>
      <c r="AP2345" s="2">
        <v>0</v>
      </c>
      <c r="AQ2345" s="2">
        <v>0</v>
      </c>
      <c r="AR2345" s="2">
        <v>0</v>
      </c>
      <c r="AS2345" s="2">
        <v>3151.58</v>
      </c>
      <c r="AT2345" s="2">
        <v>2101.06</v>
      </c>
      <c r="AU2345" s="2">
        <v>1063.56</v>
      </c>
      <c r="AV2345" s="2">
        <v>0</v>
      </c>
      <c r="AW2345" s="1"/>
      <c r="AX2345" s="2" t="s">
        <v>422</v>
      </c>
      <c r="AY2345" s="8" t="s">
        <v>428</v>
      </c>
    </row>
    <row r="2346" spans="1:51" ht="13.15" customHeight="1" x14ac:dyDescent="0.25">
      <c r="A2346" s="7">
        <v>19505</v>
      </c>
      <c r="B2346" s="2" t="s">
        <v>4184</v>
      </c>
      <c r="C2346" s="2">
        <v>539203</v>
      </c>
      <c r="D2346" s="2" t="s">
        <v>188</v>
      </c>
      <c r="E2346" s="2" t="s">
        <v>192</v>
      </c>
      <c r="F2346" s="2" t="s">
        <v>193</v>
      </c>
      <c r="G2346" s="3">
        <v>42391</v>
      </c>
      <c r="H2346" s="1"/>
      <c r="I2346" s="2">
        <v>9717.6</v>
      </c>
      <c r="J2346" s="2">
        <v>4447.2349999999997</v>
      </c>
      <c r="K2346" s="2">
        <v>4447.2349999999997</v>
      </c>
      <c r="L2346" s="2">
        <v>1505.23</v>
      </c>
      <c r="M2346" s="1"/>
      <c r="N2346" s="5">
        <f t="shared" si="74"/>
        <v>21010.68</v>
      </c>
      <c r="O2346" s="6">
        <f t="shared" si="73"/>
        <v>14694.48</v>
      </c>
      <c r="P2346" s="2">
        <v>30</v>
      </c>
      <c r="Q2346" s="2" t="s">
        <v>37</v>
      </c>
      <c r="R2346" s="2">
        <v>0</v>
      </c>
      <c r="S2346" s="2">
        <v>0</v>
      </c>
      <c r="T2346" s="2">
        <v>0</v>
      </c>
      <c r="U2346" s="2">
        <v>0</v>
      </c>
      <c r="V2346" s="2">
        <v>893.38</v>
      </c>
      <c r="W2346" s="2">
        <v>0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2">
        <f>VLOOKUP(Tabla3[[#This Row],[Columna1]],Tabla5[#All],3,0)</f>
        <v>0</v>
      </c>
      <c r="AF2346" s="2">
        <v>0</v>
      </c>
      <c r="AG2346" s="2">
        <v>0</v>
      </c>
      <c r="AH2346" s="2">
        <v>0</v>
      </c>
      <c r="AI2346" s="2">
        <v>0</v>
      </c>
      <c r="AJ2346" s="2">
        <v>0</v>
      </c>
      <c r="AK2346" s="2">
        <f>VLOOKUP(Tabla3[[#This Row],[Columna1]],Tabla7[[ID]:[Monto neto de los bonos]],3,0)</f>
        <v>2715.36</v>
      </c>
      <c r="AL2346" s="2">
        <v>0</v>
      </c>
      <c r="AM2346" s="2">
        <v>0</v>
      </c>
      <c r="AN2346" s="2">
        <v>0</v>
      </c>
      <c r="AO2346" s="2">
        <v>0</v>
      </c>
      <c r="AP2346" s="2">
        <v>0</v>
      </c>
      <c r="AQ2346" s="2">
        <v>0</v>
      </c>
      <c r="AR2346" s="2">
        <v>0</v>
      </c>
      <c r="AS2346" s="2">
        <v>3151.58</v>
      </c>
      <c r="AT2346" s="2">
        <v>2101.06</v>
      </c>
      <c r="AU2346" s="2">
        <v>1063.56</v>
      </c>
      <c r="AV2346" s="2">
        <v>0</v>
      </c>
      <c r="AW2346" s="1"/>
      <c r="AX2346" s="2" t="s">
        <v>422</v>
      </c>
      <c r="AY2346" s="8" t="s">
        <v>428</v>
      </c>
    </row>
    <row r="2347" spans="1:51" ht="13.15" customHeight="1" x14ac:dyDescent="0.25">
      <c r="A2347" s="7">
        <v>24931</v>
      </c>
      <c r="B2347" s="2" t="s">
        <v>4277</v>
      </c>
      <c r="C2347" s="2">
        <v>6299103</v>
      </c>
      <c r="D2347" s="2" t="s">
        <v>188</v>
      </c>
      <c r="E2347" s="2" t="s">
        <v>200</v>
      </c>
      <c r="F2347" s="2" t="s">
        <v>193</v>
      </c>
      <c r="G2347" s="3">
        <v>45338</v>
      </c>
      <c r="H2347" s="1"/>
      <c r="I2347" s="2">
        <v>9717.6</v>
      </c>
      <c r="J2347" s="2">
        <v>4447.2349999999997</v>
      </c>
      <c r="K2347" s="2">
        <v>4447.2349999999997</v>
      </c>
      <c r="L2347" s="2">
        <v>0</v>
      </c>
      <c r="M2347" s="1"/>
      <c r="N2347" s="5">
        <f t="shared" si="74"/>
        <v>24848.39</v>
      </c>
      <c r="O2347" s="6">
        <f t="shared" si="73"/>
        <v>18155.289999999997</v>
      </c>
      <c r="P2347" s="2">
        <v>30</v>
      </c>
      <c r="Q2347" s="2" t="s">
        <v>37</v>
      </c>
      <c r="R2347" s="2">
        <v>0</v>
      </c>
      <c r="S2347" s="2">
        <v>0</v>
      </c>
      <c r="T2347" s="2">
        <v>0</v>
      </c>
      <c r="U2347" s="2">
        <v>0</v>
      </c>
      <c r="V2347" s="2">
        <v>893.38</v>
      </c>
      <c r="W2347" s="2">
        <v>1970.03</v>
      </c>
      <c r="X2347" s="2">
        <v>0</v>
      </c>
      <c r="Y2347" s="2">
        <v>3372.91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2">
        <f>VLOOKUP(Tabla3[[#This Row],[Columna1]],Tabla5[#All],3,0)</f>
        <v>0</v>
      </c>
      <c r="AF2347" s="2">
        <v>0</v>
      </c>
      <c r="AG2347" s="2">
        <v>0</v>
      </c>
      <c r="AH2347" s="2">
        <v>0</v>
      </c>
      <c r="AI2347" s="2">
        <v>0</v>
      </c>
      <c r="AJ2347" s="2">
        <v>0</v>
      </c>
      <c r="AK2347" s="2">
        <f>VLOOKUP(Tabla3[[#This Row],[Columna1]],Tabla7[[ID]:[Monto neto de los bonos]],3,0)</f>
        <v>3327.71</v>
      </c>
      <c r="AL2347" s="2">
        <v>0</v>
      </c>
      <c r="AM2347" s="2">
        <v>0</v>
      </c>
      <c r="AN2347" s="2">
        <v>0</v>
      </c>
      <c r="AO2347" s="2">
        <v>0</v>
      </c>
      <c r="AP2347" s="2">
        <v>0</v>
      </c>
      <c r="AQ2347" s="2">
        <v>0</v>
      </c>
      <c r="AR2347" s="2">
        <v>0</v>
      </c>
      <c r="AS2347" s="2">
        <v>3901.06</v>
      </c>
      <c r="AT2347" s="2">
        <v>1950.52</v>
      </c>
      <c r="AU2347" s="2">
        <v>841.52</v>
      </c>
      <c r="AV2347" s="2">
        <v>0</v>
      </c>
      <c r="AW2347" s="1"/>
      <c r="AX2347" s="2" t="s">
        <v>422</v>
      </c>
      <c r="AY2347" s="8" t="s">
        <v>428</v>
      </c>
    </row>
    <row r="2348" spans="1:51" ht="13.15" customHeight="1" x14ac:dyDescent="0.25">
      <c r="A2348" s="7">
        <v>19055</v>
      </c>
      <c r="B2348" s="2" t="s">
        <v>2095</v>
      </c>
      <c r="C2348" s="2">
        <v>309803</v>
      </c>
      <c r="D2348" s="2" t="s">
        <v>188</v>
      </c>
      <c r="E2348" s="2" t="s">
        <v>203</v>
      </c>
      <c r="F2348" s="2" t="s">
        <v>193</v>
      </c>
      <c r="G2348" s="3">
        <v>42087</v>
      </c>
      <c r="H2348" s="1"/>
      <c r="I2348" s="2">
        <v>9717.6</v>
      </c>
      <c r="J2348" s="2">
        <v>4447.2349999999997</v>
      </c>
      <c r="K2348" s="2">
        <v>4447.2349999999997</v>
      </c>
      <c r="L2348" s="2">
        <v>3387.79</v>
      </c>
      <c r="M2348" s="1"/>
      <c r="N2348" s="5">
        <f t="shared" si="74"/>
        <v>27260.91</v>
      </c>
      <c r="O2348" s="6">
        <f t="shared" si="73"/>
        <v>20757.439999999999</v>
      </c>
      <c r="P2348" s="2">
        <v>30</v>
      </c>
      <c r="Q2348" s="2" t="s">
        <v>37</v>
      </c>
      <c r="R2348" s="2">
        <v>0</v>
      </c>
      <c r="S2348" s="2">
        <v>0</v>
      </c>
      <c r="T2348" s="2">
        <v>0</v>
      </c>
      <c r="U2348" s="2">
        <v>0</v>
      </c>
      <c r="V2348" s="2">
        <v>893.38</v>
      </c>
      <c r="W2348" s="2">
        <v>1970.03</v>
      </c>
      <c r="X2348" s="2">
        <v>0</v>
      </c>
      <c r="Y2348" s="2">
        <v>2397.64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2">
        <f>VLOOKUP(Tabla3[[#This Row],[Columna1]],Tabla5[#All],3,0)</f>
        <v>0</v>
      </c>
      <c r="AF2348" s="2">
        <v>0</v>
      </c>
      <c r="AG2348" s="2">
        <v>0</v>
      </c>
      <c r="AH2348" s="2">
        <v>0</v>
      </c>
      <c r="AI2348" s="2">
        <v>0</v>
      </c>
      <c r="AJ2348" s="2">
        <v>0</v>
      </c>
      <c r="AK2348" s="2">
        <f>VLOOKUP(Tabla3[[#This Row],[Columna1]],Tabla7[[ID]:[Monto neto de los bonos]],3,0)</f>
        <v>1970.03</v>
      </c>
      <c r="AL2348" s="2">
        <v>0</v>
      </c>
      <c r="AM2348" s="2">
        <v>0</v>
      </c>
      <c r="AN2348" s="2">
        <v>0</v>
      </c>
      <c r="AO2348" s="2">
        <v>0</v>
      </c>
      <c r="AP2348" s="2">
        <v>0</v>
      </c>
      <c r="AQ2348" s="2">
        <v>0</v>
      </c>
      <c r="AR2348" s="2">
        <v>0</v>
      </c>
      <c r="AS2348" s="2">
        <v>3219</v>
      </c>
      <c r="AT2348" s="2">
        <v>2146</v>
      </c>
      <c r="AU2348" s="2">
        <v>1138.47</v>
      </c>
      <c r="AV2348" s="2">
        <v>0</v>
      </c>
      <c r="AW2348" s="1"/>
      <c r="AX2348" s="2" t="s">
        <v>422</v>
      </c>
      <c r="AY2348" s="8" t="s">
        <v>428</v>
      </c>
    </row>
    <row r="2349" spans="1:51" ht="13.15" customHeight="1" x14ac:dyDescent="0.25">
      <c r="A2349" s="7">
        <v>15784</v>
      </c>
      <c r="B2349" s="2" t="s">
        <v>2096</v>
      </c>
      <c r="C2349" s="2">
        <v>123003</v>
      </c>
      <c r="D2349" s="2" t="s">
        <v>188</v>
      </c>
      <c r="E2349" s="2" t="s">
        <v>198</v>
      </c>
      <c r="F2349" s="2" t="s">
        <v>193</v>
      </c>
      <c r="G2349" s="3">
        <v>40314</v>
      </c>
      <c r="H2349" s="1"/>
      <c r="I2349" s="2">
        <v>9717.6</v>
      </c>
      <c r="J2349" s="2">
        <v>4447.2349999999997</v>
      </c>
      <c r="K2349" s="2">
        <v>4447.2349999999997</v>
      </c>
      <c r="L2349" s="2">
        <v>2506.23</v>
      </c>
      <c r="M2349" s="1"/>
      <c r="N2349" s="5">
        <f t="shared" si="74"/>
        <v>26379.35</v>
      </c>
      <c r="O2349" s="6">
        <f t="shared" si="73"/>
        <v>19646.150000000001</v>
      </c>
      <c r="P2349" s="2">
        <v>30</v>
      </c>
      <c r="Q2349" s="2" t="s">
        <v>37</v>
      </c>
      <c r="R2349" s="2">
        <v>0</v>
      </c>
      <c r="S2349" s="2">
        <v>0</v>
      </c>
      <c r="T2349" s="2">
        <v>0</v>
      </c>
      <c r="U2349" s="2">
        <v>0</v>
      </c>
      <c r="V2349" s="2">
        <v>893.38</v>
      </c>
      <c r="W2349" s="2">
        <v>1970.03</v>
      </c>
      <c r="X2349" s="2">
        <v>0</v>
      </c>
      <c r="Y2349" s="2">
        <v>2397.64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2">
        <f>VLOOKUP(Tabla3[[#This Row],[Columna1]],Tabla5[#All],3,0)</f>
        <v>0</v>
      </c>
      <c r="AF2349" s="2">
        <v>0</v>
      </c>
      <c r="AG2349" s="2">
        <v>0</v>
      </c>
      <c r="AH2349" s="2">
        <v>0</v>
      </c>
      <c r="AI2349" s="2">
        <v>0</v>
      </c>
      <c r="AJ2349" s="2">
        <v>0</v>
      </c>
      <c r="AK2349" s="2">
        <f>VLOOKUP(Tabla3[[#This Row],[Columna1]],Tabla7[[ID]:[Monto neto de los bonos]],3,0)</f>
        <v>1970.03</v>
      </c>
      <c r="AL2349" s="2">
        <v>0</v>
      </c>
      <c r="AM2349" s="2">
        <v>0</v>
      </c>
      <c r="AN2349" s="2">
        <v>0</v>
      </c>
      <c r="AO2349" s="2">
        <v>0</v>
      </c>
      <c r="AP2349" s="2">
        <v>0</v>
      </c>
      <c r="AQ2349" s="2">
        <v>0</v>
      </c>
      <c r="AR2349" s="2">
        <v>0</v>
      </c>
      <c r="AS2349" s="2">
        <v>3301.74</v>
      </c>
      <c r="AT2349" s="2">
        <v>2201.16</v>
      </c>
      <c r="AU2349" s="2">
        <v>1230.3</v>
      </c>
      <c r="AV2349" s="2">
        <v>0</v>
      </c>
      <c r="AW2349" s="1"/>
      <c r="AX2349" s="2" t="s">
        <v>422</v>
      </c>
      <c r="AY2349" s="8" t="s">
        <v>428</v>
      </c>
    </row>
    <row r="2350" spans="1:51" ht="13.15" customHeight="1" x14ac:dyDescent="0.25">
      <c r="A2350" s="7">
        <v>22837</v>
      </c>
      <c r="B2350" s="2" t="s">
        <v>2097</v>
      </c>
      <c r="C2350" s="2">
        <v>4739303</v>
      </c>
      <c r="D2350" s="2" t="s">
        <v>188</v>
      </c>
      <c r="E2350" s="2" t="s">
        <v>206</v>
      </c>
      <c r="F2350" s="2" t="s">
        <v>193</v>
      </c>
      <c r="G2350" s="3">
        <v>45597</v>
      </c>
      <c r="H2350" s="1"/>
      <c r="I2350" s="2">
        <v>9717.6</v>
      </c>
      <c r="J2350" s="2">
        <v>4447.2349999999997</v>
      </c>
      <c r="K2350" s="2">
        <v>4447.2349999999997</v>
      </c>
      <c r="L2350" s="2">
        <v>0</v>
      </c>
      <c r="M2350" s="1"/>
      <c r="N2350" s="5">
        <f t="shared" si="74"/>
        <v>24848.39</v>
      </c>
      <c r="O2350" s="6">
        <f t="shared" si="73"/>
        <v>18155.289999999997</v>
      </c>
      <c r="P2350" s="2">
        <v>30</v>
      </c>
      <c r="Q2350" s="2" t="s">
        <v>37</v>
      </c>
      <c r="R2350" s="2">
        <v>0</v>
      </c>
      <c r="S2350" s="2">
        <v>0</v>
      </c>
      <c r="T2350" s="2">
        <v>0</v>
      </c>
      <c r="U2350" s="2">
        <v>0</v>
      </c>
      <c r="V2350" s="2">
        <v>893.38</v>
      </c>
      <c r="W2350" s="2">
        <v>1970.03</v>
      </c>
      <c r="X2350" s="2">
        <v>0</v>
      </c>
      <c r="Y2350" s="2">
        <v>3372.91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2">
        <f>VLOOKUP(Tabla3[[#This Row],[Columna1]],Tabla5[#All],3,0)</f>
        <v>0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>
        <f>VLOOKUP(Tabla3[[#This Row],[Columna1]],Tabla7[[ID]:[Monto neto de los bonos]],3,0)</f>
        <v>3667.13</v>
      </c>
      <c r="AL2350" s="2">
        <v>0</v>
      </c>
      <c r="AM2350" s="2">
        <v>0</v>
      </c>
      <c r="AN2350" s="2">
        <v>0</v>
      </c>
      <c r="AO2350" s="2">
        <v>0</v>
      </c>
      <c r="AP2350" s="2">
        <v>0</v>
      </c>
      <c r="AQ2350" s="2">
        <v>0</v>
      </c>
      <c r="AR2350" s="2">
        <v>0</v>
      </c>
      <c r="AS2350" s="2">
        <v>3901.06</v>
      </c>
      <c r="AT2350" s="2">
        <v>1950.52</v>
      </c>
      <c r="AU2350" s="2">
        <v>841.52</v>
      </c>
      <c r="AV2350" s="2">
        <v>0</v>
      </c>
      <c r="AW2350" s="1"/>
      <c r="AX2350" s="2" t="s">
        <v>422</v>
      </c>
      <c r="AY2350" s="8" t="s">
        <v>428</v>
      </c>
    </row>
    <row r="2351" spans="1:51" ht="13.15" customHeight="1" x14ac:dyDescent="0.25">
      <c r="A2351" s="7">
        <v>21625</v>
      </c>
      <c r="B2351" s="2" t="s">
        <v>2098</v>
      </c>
      <c r="C2351" s="2">
        <v>3099403</v>
      </c>
      <c r="D2351" s="2" t="s">
        <v>188</v>
      </c>
      <c r="E2351" s="2" t="s">
        <v>202</v>
      </c>
      <c r="F2351" s="2" t="s">
        <v>193</v>
      </c>
      <c r="G2351" s="3">
        <v>43435</v>
      </c>
      <c r="H2351" s="1"/>
      <c r="I2351" s="2">
        <v>9717.6</v>
      </c>
      <c r="J2351" s="2">
        <v>4447.2349999999997</v>
      </c>
      <c r="K2351" s="2">
        <v>4447.2349999999997</v>
      </c>
      <c r="L2351" s="2">
        <v>1691.11</v>
      </c>
      <c r="M2351" s="1"/>
      <c r="N2351" s="5">
        <f t="shared" si="74"/>
        <v>32964.61</v>
      </c>
      <c r="O2351" s="6">
        <f t="shared" si="73"/>
        <v>26572.210000000003</v>
      </c>
      <c r="P2351" s="2">
        <v>30</v>
      </c>
      <c r="Q2351" s="2" t="s">
        <v>37</v>
      </c>
      <c r="R2351" s="2">
        <v>0</v>
      </c>
      <c r="S2351" s="2">
        <v>0</v>
      </c>
      <c r="T2351" s="2">
        <v>0</v>
      </c>
      <c r="U2351" s="2">
        <v>0</v>
      </c>
      <c r="V2351" s="2">
        <v>893.38</v>
      </c>
      <c r="W2351" s="2">
        <v>1970.03</v>
      </c>
      <c r="X2351" s="2">
        <v>0</v>
      </c>
      <c r="Y2351" s="2">
        <v>2397.64</v>
      </c>
      <c r="Z2351" s="2">
        <v>0</v>
      </c>
      <c r="AA2351" s="2">
        <v>0</v>
      </c>
      <c r="AB2351" s="2">
        <v>0</v>
      </c>
      <c r="AC2351" s="2">
        <v>0</v>
      </c>
      <c r="AD2351" s="2">
        <v>5300.38</v>
      </c>
      <c r="AE2351" s="2">
        <f>VLOOKUP(Tabla3[[#This Row],[Columna1]],Tabla5[#All],3,0)</f>
        <v>5300.38</v>
      </c>
      <c r="AF2351" s="2">
        <v>0</v>
      </c>
      <c r="AG2351" s="2">
        <v>0</v>
      </c>
      <c r="AH2351" s="2">
        <v>1842</v>
      </c>
      <c r="AI2351" s="2">
        <v>0</v>
      </c>
      <c r="AJ2351" s="2">
        <v>2100</v>
      </c>
      <c r="AK2351" s="2">
        <f>VLOOKUP(Tabla3[[#This Row],[Columna1]],Tabla7[[ID]:[Monto neto de los bonos]],3,0)</f>
        <v>5912.03</v>
      </c>
      <c r="AL2351" s="2">
        <v>0</v>
      </c>
      <c r="AM2351" s="2">
        <v>0</v>
      </c>
      <c r="AN2351" s="2">
        <v>1270</v>
      </c>
      <c r="AO2351" s="2">
        <v>0</v>
      </c>
      <c r="AP2351" s="2">
        <v>0</v>
      </c>
      <c r="AQ2351" s="2">
        <v>0</v>
      </c>
      <c r="AR2351" s="2">
        <v>0</v>
      </c>
      <c r="AS2351" s="2">
        <v>3179.46</v>
      </c>
      <c r="AT2351" s="2">
        <v>2119.64</v>
      </c>
      <c r="AU2351" s="2">
        <v>1093.3</v>
      </c>
      <c r="AV2351" s="2">
        <v>0</v>
      </c>
      <c r="AW2351" s="1"/>
      <c r="AX2351" s="2" t="s">
        <v>422</v>
      </c>
      <c r="AY2351" s="8" t="s">
        <v>428</v>
      </c>
    </row>
    <row r="2352" spans="1:51" ht="13.15" customHeight="1" x14ac:dyDescent="0.25">
      <c r="A2352" s="7">
        <v>19486</v>
      </c>
      <c r="B2352" s="2" t="s">
        <v>2099</v>
      </c>
      <c r="C2352" s="2">
        <v>536903</v>
      </c>
      <c r="D2352" s="2" t="s">
        <v>188</v>
      </c>
      <c r="E2352" s="2" t="s">
        <v>205</v>
      </c>
      <c r="F2352" s="2" t="s">
        <v>193</v>
      </c>
      <c r="G2352" s="3">
        <v>42391</v>
      </c>
      <c r="H2352" s="1"/>
      <c r="I2352" s="2">
        <v>9717.6</v>
      </c>
      <c r="J2352" s="2">
        <v>4447.2349999999997</v>
      </c>
      <c r="K2352" s="2">
        <v>4447.2349999999997</v>
      </c>
      <c r="L2352" s="2">
        <v>1505.23</v>
      </c>
      <c r="M2352" s="1"/>
      <c r="N2352" s="5">
        <f t="shared" si="74"/>
        <v>25378.35</v>
      </c>
      <c r="O2352" s="6">
        <f t="shared" si="73"/>
        <v>19062.149999999994</v>
      </c>
      <c r="P2352" s="2">
        <v>30</v>
      </c>
      <c r="Q2352" s="2" t="s">
        <v>37</v>
      </c>
      <c r="R2352" s="2">
        <v>0</v>
      </c>
      <c r="S2352" s="2">
        <v>0</v>
      </c>
      <c r="T2352" s="2">
        <v>0</v>
      </c>
      <c r="U2352" s="2">
        <v>0</v>
      </c>
      <c r="V2352" s="2">
        <v>893.38</v>
      </c>
      <c r="W2352" s="2">
        <v>1970.03</v>
      </c>
      <c r="X2352" s="2">
        <v>0</v>
      </c>
      <c r="Y2352" s="2">
        <v>2397.64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2">
        <f>VLOOKUP(Tabla3[[#This Row],[Columna1]],Tabla5[#All],3,0)</f>
        <v>0</v>
      </c>
      <c r="AF2352" s="2">
        <v>0</v>
      </c>
      <c r="AG2352" s="2">
        <v>0</v>
      </c>
      <c r="AH2352" s="2">
        <v>0</v>
      </c>
      <c r="AI2352" s="2">
        <v>0</v>
      </c>
      <c r="AJ2352" s="2">
        <v>0</v>
      </c>
      <c r="AK2352" s="2">
        <f>VLOOKUP(Tabla3[[#This Row],[Columna1]],Tabla7[[ID]:[Monto neto de los bonos]],3,0)</f>
        <v>1970.03</v>
      </c>
      <c r="AL2352" s="2">
        <v>0</v>
      </c>
      <c r="AM2352" s="2">
        <v>0</v>
      </c>
      <c r="AN2352" s="2">
        <v>1270</v>
      </c>
      <c r="AO2352" s="2">
        <v>0</v>
      </c>
      <c r="AP2352" s="2">
        <v>0</v>
      </c>
      <c r="AQ2352" s="2">
        <v>0</v>
      </c>
      <c r="AR2352" s="2">
        <v>0</v>
      </c>
      <c r="AS2352" s="2">
        <v>3151.58</v>
      </c>
      <c r="AT2352" s="2">
        <v>2101.06</v>
      </c>
      <c r="AU2352" s="2">
        <v>1063.56</v>
      </c>
      <c r="AV2352" s="2">
        <v>0</v>
      </c>
      <c r="AW2352" s="1"/>
      <c r="AX2352" s="2" t="s">
        <v>422</v>
      </c>
      <c r="AY2352" s="8" t="s">
        <v>428</v>
      </c>
    </row>
    <row r="2353" spans="1:51" ht="13.15" customHeight="1" x14ac:dyDescent="0.25">
      <c r="A2353" s="7">
        <v>15790</v>
      </c>
      <c r="B2353" s="2" t="s">
        <v>2100</v>
      </c>
      <c r="C2353" s="2">
        <v>123603</v>
      </c>
      <c r="D2353" s="2" t="s">
        <v>188</v>
      </c>
      <c r="E2353" s="2" t="s">
        <v>205</v>
      </c>
      <c r="F2353" s="2" t="s">
        <v>193</v>
      </c>
      <c r="G2353" s="3">
        <v>40314</v>
      </c>
      <c r="H2353" s="1"/>
      <c r="I2353" s="2">
        <v>9717.6</v>
      </c>
      <c r="J2353" s="2">
        <v>4447.2349999999997</v>
      </c>
      <c r="K2353" s="2">
        <v>4447.2349999999997</v>
      </c>
      <c r="L2353" s="2">
        <v>2506.23</v>
      </c>
      <c r="M2353" s="1"/>
      <c r="N2353" s="5">
        <f t="shared" si="74"/>
        <v>26379.35</v>
      </c>
      <c r="O2353" s="6">
        <f t="shared" si="73"/>
        <v>19646.150000000001</v>
      </c>
      <c r="P2353" s="2">
        <v>30</v>
      </c>
      <c r="Q2353" s="2" t="s">
        <v>37</v>
      </c>
      <c r="R2353" s="2">
        <v>0</v>
      </c>
      <c r="S2353" s="2">
        <v>0</v>
      </c>
      <c r="T2353" s="2">
        <v>0</v>
      </c>
      <c r="U2353" s="2">
        <v>0</v>
      </c>
      <c r="V2353" s="2">
        <v>893.38</v>
      </c>
      <c r="W2353" s="2">
        <v>1970.03</v>
      </c>
      <c r="X2353" s="2">
        <v>0</v>
      </c>
      <c r="Y2353" s="2">
        <v>2397.64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2">
        <f>VLOOKUP(Tabla3[[#This Row],[Columna1]],Tabla5[#All],3,0)</f>
        <v>0</v>
      </c>
      <c r="AF2353" s="2">
        <v>0</v>
      </c>
      <c r="AG2353" s="2">
        <v>0</v>
      </c>
      <c r="AH2353" s="2">
        <v>0</v>
      </c>
      <c r="AI2353" s="2">
        <v>0</v>
      </c>
      <c r="AJ2353" s="2">
        <v>0</v>
      </c>
      <c r="AK2353" s="2">
        <f>VLOOKUP(Tabla3[[#This Row],[Columna1]],Tabla7[[ID]:[Monto neto de los bonos]],3,0)</f>
        <v>1970.03</v>
      </c>
      <c r="AL2353" s="2">
        <v>0</v>
      </c>
      <c r="AM2353" s="2">
        <v>0</v>
      </c>
      <c r="AN2353" s="2">
        <v>0</v>
      </c>
      <c r="AO2353" s="2">
        <v>0</v>
      </c>
      <c r="AP2353" s="2">
        <v>0</v>
      </c>
      <c r="AQ2353" s="2">
        <v>0</v>
      </c>
      <c r="AR2353" s="2">
        <v>0</v>
      </c>
      <c r="AS2353" s="2">
        <v>3301.74</v>
      </c>
      <c r="AT2353" s="2">
        <v>2201.16</v>
      </c>
      <c r="AU2353" s="2">
        <v>1230.3</v>
      </c>
      <c r="AV2353" s="2">
        <v>0</v>
      </c>
      <c r="AW2353" s="1"/>
      <c r="AX2353" s="2" t="s">
        <v>422</v>
      </c>
      <c r="AY2353" s="8" t="s">
        <v>428</v>
      </c>
    </row>
    <row r="2354" spans="1:51" ht="13.15" customHeight="1" x14ac:dyDescent="0.25">
      <c r="A2354" s="7">
        <v>15396</v>
      </c>
      <c r="B2354" s="2" t="s">
        <v>2101</v>
      </c>
      <c r="C2354" s="2">
        <v>183003</v>
      </c>
      <c r="D2354" s="2" t="s">
        <v>188</v>
      </c>
      <c r="E2354" s="2" t="s">
        <v>203</v>
      </c>
      <c r="F2354" s="2" t="s">
        <v>201</v>
      </c>
      <c r="G2354" s="3">
        <v>39904</v>
      </c>
      <c r="H2354" s="1"/>
      <c r="I2354" s="2">
        <v>11670.43</v>
      </c>
      <c r="J2354" s="2">
        <v>4294.8850000000002</v>
      </c>
      <c r="K2354" s="2">
        <v>4294.8850000000002</v>
      </c>
      <c r="L2354" s="2">
        <v>4670.49</v>
      </c>
      <c r="M2354" s="1"/>
      <c r="N2354" s="5">
        <f t="shared" si="74"/>
        <v>30256.95</v>
      </c>
      <c r="O2354" s="6">
        <f t="shared" si="73"/>
        <v>21729.15</v>
      </c>
      <c r="P2354" s="2">
        <v>30</v>
      </c>
      <c r="Q2354" s="2" t="s">
        <v>37</v>
      </c>
      <c r="R2354" s="2">
        <v>0</v>
      </c>
      <c r="S2354" s="2">
        <v>0</v>
      </c>
      <c r="T2354" s="2">
        <v>0</v>
      </c>
      <c r="U2354" s="2">
        <v>0</v>
      </c>
      <c r="V2354" s="2">
        <v>972.5</v>
      </c>
      <c r="W2354" s="2">
        <v>1803.57</v>
      </c>
      <c r="X2354" s="2">
        <v>0</v>
      </c>
      <c r="Y2354" s="2">
        <v>2550.19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2">
        <f>VLOOKUP(Tabla3[[#This Row],[Columna1]],Tabla5[#All],3,0)</f>
        <v>0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>
        <f>VLOOKUP(Tabla3[[#This Row],[Columna1]],Tabla7[[ID]:[Monto neto de los bonos]],3,0)</f>
        <v>1803.57</v>
      </c>
      <c r="AL2354" s="2">
        <v>0</v>
      </c>
      <c r="AM2354" s="2">
        <v>0</v>
      </c>
      <c r="AN2354" s="2">
        <v>0</v>
      </c>
      <c r="AO2354" s="2">
        <v>0</v>
      </c>
      <c r="AP2354" s="2">
        <v>0</v>
      </c>
      <c r="AQ2354" s="2">
        <v>0</v>
      </c>
      <c r="AR2354" s="2">
        <v>0</v>
      </c>
      <c r="AS2354" s="2">
        <v>3885.48</v>
      </c>
      <c r="AT2354" s="2">
        <v>2590.3200000000002</v>
      </c>
      <c r="AU2354" s="2">
        <v>2052</v>
      </c>
      <c r="AV2354" s="2">
        <v>0</v>
      </c>
      <c r="AW2354" s="1"/>
      <c r="AX2354" s="2" t="s">
        <v>422</v>
      </c>
      <c r="AY2354" s="8" t="s">
        <v>428</v>
      </c>
    </row>
    <row r="2355" spans="1:51" ht="13.15" customHeight="1" x14ac:dyDescent="0.25">
      <c r="A2355" s="7">
        <v>15026</v>
      </c>
      <c r="B2355" s="2" t="s">
        <v>4239</v>
      </c>
      <c r="C2355" s="2">
        <v>170403</v>
      </c>
      <c r="D2355" s="2" t="s">
        <v>188</v>
      </c>
      <c r="E2355" s="2" t="s">
        <v>198</v>
      </c>
      <c r="F2355" s="2" t="s">
        <v>193</v>
      </c>
      <c r="G2355" s="3">
        <v>39676</v>
      </c>
      <c r="H2355" s="1"/>
      <c r="I2355" s="2">
        <v>9717.6</v>
      </c>
      <c r="J2355" s="2">
        <v>4447.2349999999997</v>
      </c>
      <c r="K2355" s="2">
        <v>4447.2349999999997</v>
      </c>
      <c r="L2355" s="2">
        <v>3949.31</v>
      </c>
      <c r="M2355" s="1"/>
      <c r="N2355" s="5">
        <f t="shared" si="74"/>
        <v>27822.43</v>
      </c>
      <c r="O2355" s="6">
        <f t="shared" si="73"/>
        <v>20469.849999999999</v>
      </c>
      <c r="P2355" s="2">
        <v>30</v>
      </c>
      <c r="Q2355" s="2" t="s">
        <v>37</v>
      </c>
      <c r="R2355" s="2">
        <v>0</v>
      </c>
      <c r="S2355" s="2">
        <v>0</v>
      </c>
      <c r="T2355" s="2">
        <v>0</v>
      </c>
      <c r="U2355" s="2">
        <v>0</v>
      </c>
      <c r="V2355" s="2">
        <v>893.38</v>
      </c>
      <c r="W2355" s="2">
        <v>1970.03</v>
      </c>
      <c r="X2355" s="2">
        <v>0</v>
      </c>
      <c r="Y2355" s="2">
        <v>2397.64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2">
        <f>VLOOKUP(Tabla3[[#This Row],[Columna1]],Tabla5[#All],3,0)</f>
        <v>0</v>
      </c>
      <c r="AF2355" s="2">
        <v>0</v>
      </c>
      <c r="AG2355" s="2">
        <v>0</v>
      </c>
      <c r="AH2355" s="2">
        <v>0</v>
      </c>
      <c r="AI2355" s="2">
        <v>0</v>
      </c>
      <c r="AJ2355" s="2">
        <v>0</v>
      </c>
      <c r="AK2355" s="2">
        <f>VLOOKUP(Tabla3[[#This Row],[Columna1]],Tabla7[[ID]:[Monto neto de los bonos]],3,0)</f>
        <v>1970.03</v>
      </c>
      <c r="AL2355" s="2">
        <v>0</v>
      </c>
      <c r="AM2355" s="2">
        <v>0</v>
      </c>
      <c r="AN2355" s="2">
        <v>0</v>
      </c>
      <c r="AO2355" s="2">
        <v>0</v>
      </c>
      <c r="AP2355" s="2">
        <v>0</v>
      </c>
      <c r="AQ2355" s="2">
        <v>0</v>
      </c>
      <c r="AR2355" s="2">
        <v>0</v>
      </c>
      <c r="AS2355" s="2">
        <v>3518.2</v>
      </c>
      <c r="AT2355" s="2">
        <v>2345.46</v>
      </c>
      <c r="AU2355" s="2">
        <v>1488.92</v>
      </c>
      <c r="AV2355" s="2">
        <v>0</v>
      </c>
      <c r="AW2355" s="1"/>
      <c r="AX2355" s="2" t="s">
        <v>422</v>
      </c>
      <c r="AY2355" s="8" t="s">
        <v>428</v>
      </c>
    </row>
    <row r="2356" spans="1:51" ht="13.15" customHeight="1" x14ac:dyDescent="0.25">
      <c r="A2356" s="7">
        <v>24305</v>
      </c>
      <c r="B2356" s="2" t="s">
        <v>2102</v>
      </c>
      <c r="C2356" s="2">
        <v>5853203</v>
      </c>
      <c r="D2356" s="2" t="s">
        <v>188</v>
      </c>
      <c r="E2356" s="2" t="s">
        <v>203</v>
      </c>
      <c r="F2356" s="2" t="s">
        <v>193</v>
      </c>
      <c r="G2356" s="3">
        <v>44958</v>
      </c>
      <c r="H2356" s="1"/>
      <c r="I2356" s="2">
        <v>9717.6</v>
      </c>
      <c r="J2356" s="2">
        <v>4447.2349999999997</v>
      </c>
      <c r="K2356" s="2">
        <v>4447.2349999999997</v>
      </c>
      <c r="L2356" s="2">
        <v>0</v>
      </c>
      <c r="M2356" s="1"/>
      <c r="N2356" s="5">
        <f t="shared" si="74"/>
        <v>23873.119999999999</v>
      </c>
      <c r="O2356" s="6">
        <f t="shared" si="73"/>
        <v>18155.28</v>
      </c>
      <c r="P2356" s="2">
        <v>30</v>
      </c>
      <c r="Q2356" s="2" t="s">
        <v>37</v>
      </c>
      <c r="R2356" s="2">
        <v>0</v>
      </c>
      <c r="S2356" s="2">
        <v>0</v>
      </c>
      <c r="T2356" s="2">
        <v>0</v>
      </c>
      <c r="U2356" s="2">
        <v>0</v>
      </c>
      <c r="V2356" s="2">
        <v>893.38</v>
      </c>
      <c r="W2356" s="2">
        <v>1970.03</v>
      </c>
      <c r="X2356" s="2">
        <v>0</v>
      </c>
      <c r="Y2356" s="2">
        <v>2397.64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2">
        <f>VLOOKUP(Tabla3[[#This Row],[Columna1]],Tabla5[#All],3,0)</f>
        <v>0</v>
      </c>
      <c r="AF2356" s="2">
        <v>0</v>
      </c>
      <c r="AG2356" s="2">
        <v>0</v>
      </c>
      <c r="AH2356" s="2">
        <v>0</v>
      </c>
      <c r="AI2356" s="2">
        <v>0</v>
      </c>
      <c r="AJ2356" s="2">
        <v>0</v>
      </c>
      <c r="AK2356" s="2">
        <f>VLOOKUP(Tabla3[[#This Row],[Columna1]],Tabla7[[ID]:[Monto neto de los bonos]],3,0)</f>
        <v>1970.03</v>
      </c>
      <c r="AL2356" s="2">
        <v>0</v>
      </c>
      <c r="AM2356" s="2">
        <v>0</v>
      </c>
      <c r="AN2356" s="2">
        <v>0</v>
      </c>
      <c r="AO2356" s="2">
        <v>0</v>
      </c>
      <c r="AP2356" s="2">
        <v>0</v>
      </c>
      <c r="AQ2356" s="2">
        <v>0</v>
      </c>
      <c r="AR2356" s="2">
        <v>0</v>
      </c>
      <c r="AS2356" s="2">
        <v>2925.8</v>
      </c>
      <c r="AT2356" s="2">
        <v>1950.52</v>
      </c>
      <c r="AU2356" s="2">
        <v>841.52</v>
      </c>
      <c r="AV2356" s="2">
        <v>0</v>
      </c>
      <c r="AW2356" s="1"/>
      <c r="AX2356" s="2" t="s">
        <v>422</v>
      </c>
      <c r="AY2356" s="8" t="s">
        <v>428</v>
      </c>
    </row>
    <row r="2357" spans="1:51" ht="13.15" customHeight="1" x14ac:dyDescent="0.25">
      <c r="A2357" s="7">
        <v>23817</v>
      </c>
      <c r="B2357" s="2" t="s">
        <v>2103</v>
      </c>
      <c r="C2357" s="2">
        <v>5446703</v>
      </c>
      <c r="D2357" s="2" t="s">
        <v>188</v>
      </c>
      <c r="E2357" s="2" t="s">
        <v>205</v>
      </c>
      <c r="F2357" s="2" t="s">
        <v>201</v>
      </c>
      <c r="G2357" s="3">
        <v>44652</v>
      </c>
      <c r="H2357" s="1"/>
      <c r="I2357" s="2">
        <v>11670.43</v>
      </c>
      <c r="J2357" s="2">
        <v>4294.8850000000002</v>
      </c>
      <c r="K2357" s="2">
        <v>4294.8850000000002</v>
      </c>
      <c r="L2357" s="2">
        <v>0</v>
      </c>
      <c r="M2357" s="1"/>
      <c r="N2357" s="5">
        <f t="shared" si="74"/>
        <v>26934.559999999998</v>
      </c>
      <c r="O2357" s="6">
        <f t="shared" si="73"/>
        <v>20478.599999999995</v>
      </c>
      <c r="P2357" s="2">
        <v>30</v>
      </c>
      <c r="Q2357" s="2" t="s">
        <v>37</v>
      </c>
      <c r="R2357" s="2">
        <v>0</v>
      </c>
      <c r="S2357" s="2">
        <v>0</v>
      </c>
      <c r="T2357" s="2">
        <v>0</v>
      </c>
      <c r="U2357" s="2">
        <v>0</v>
      </c>
      <c r="V2357" s="2">
        <v>972.5</v>
      </c>
      <c r="W2357" s="2">
        <v>1803.57</v>
      </c>
      <c r="X2357" s="2">
        <v>0</v>
      </c>
      <c r="Y2357" s="2">
        <v>2550.19</v>
      </c>
      <c r="Z2357" s="2">
        <v>0</v>
      </c>
      <c r="AA2357" s="2">
        <v>0</v>
      </c>
      <c r="AB2357" s="2">
        <v>0</v>
      </c>
      <c r="AC2357" s="2">
        <v>0</v>
      </c>
      <c r="AD2357" s="2">
        <v>1348.1</v>
      </c>
      <c r="AE2357" s="2">
        <f>VLOOKUP(Tabla3[[#This Row],[Columna1]],Tabla5[#All],3,0)</f>
        <v>1348.1</v>
      </c>
      <c r="AF2357" s="2">
        <v>0</v>
      </c>
      <c r="AG2357" s="2">
        <v>0</v>
      </c>
      <c r="AH2357" s="2">
        <v>0</v>
      </c>
      <c r="AI2357" s="2">
        <v>0</v>
      </c>
      <c r="AJ2357" s="2">
        <v>0</v>
      </c>
      <c r="AK2357" s="2">
        <f>VLOOKUP(Tabla3[[#This Row],[Columna1]],Tabla7[[ID]:[Monto neto de los bonos]],3,0)</f>
        <v>1803.57</v>
      </c>
      <c r="AL2357" s="2">
        <v>0</v>
      </c>
      <c r="AM2357" s="2">
        <v>0</v>
      </c>
      <c r="AN2357" s="2">
        <v>0</v>
      </c>
      <c r="AO2357" s="2">
        <v>0</v>
      </c>
      <c r="AP2357" s="2">
        <v>0</v>
      </c>
      <c r="AQ2357" s="2">
        <v>0</v>
      </c>
      <c r="AR2357" s="2">
        <v>0</v>
      </c>
      <c r="AS2357" s="2">
        <v>3184.9</v>
      </c>
      <c r="AT2357" s="2">
        <v>2123.2600000000002</v>
      </c>
      <c r="AU2357" s="2">
        <v>1147.8</v>
      </c>
      <c r="AV2357" s="2">
        <v>0</v>
      </c>
      <c r="AW2357" s="1"/>
      <c r="AX2357" s="2" t="s">
        <v>422</v>
      </c>
      <c r="AY2357" s="8" t="s">
        <v>428</v>
      </c>
    </row>
    <row r="2358" spans="1:51" ht="13.15" customHeight="1" x14ac:dyDescent="0.25">
      <c r="A2358" s="7">
        <v>17992</v>
      </c>
      <c r="B2358" s="2" t="s">
        <v>2104</v>
      </c>
      <c r="C2358" s="2">
        <v>241203</v>
      </c>
      <c r="D2358" s="2" t="s">
        <v>188</v>
      </c>
      <c r="E2358" s="2" t="s">
        <v>203</v>
      </c>
      <c r="F2358" s="2" t="s">
        <v>193</v>
      </c>
      <c r="G2358" s="3">
        <v>41529</v>
      </c>
      <c r="H2358" s="1"/>
      <c r="I2358" s="2">
        <v>9717.6</v>
      </c>
      <c r="J2358" s="2">
        <v>4447.2349999999997</v>
      </c>
      <c r="K2358" s="2">
        <v>4447.2349999999997</v>
      </c>
      <c r="L2358" s="2">
        <v>2967.08</v>
      </c>
      <c r="M2358" s="1"/>
      <c r="N2358" s="5">
        <f t="shared" si="74"/>
        <v>26840.2</v>
      </c>
      <c r="O2358" s="6">
        <f t="shared" si="73"/>
        <v>19909.199999999997</v>
      </c>
      <c r="P2358" s="2">
        <v>30</v>
      </c>
      <c r="Q2358" s="2" t="s">
        <v>37</v>
      </c>
      <c r="R2358" s="2">
        <v>0</v>
      </c>
      <c r="S2358" s="2">
        <v>0</v>
      </c>
      <c r="T2358" s="2">
        <v>0</v>
      </c>
      <c r="U2358" s="2">
        <v>0</v>
      </c>
      <c r="V2358" s="2">
        <v>893.38</v>
      </c>
      <c r="W2358" s="2">
        <v>1970.03</v>
      </c>
      <c r="X2358" s="2">
        <v>0</v>
      </c>
      <c r="Y2358" s="2">
        <v>2397.64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2">
        <f>VLOOKUP(Tabla3[[#This Row],[Columna1]],Tabla5[#All],3,0)</f>
        <v>0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f>VLOOKUP(Tabla3[[#This Row],[Columna1]],Tabla7[[ID]:[Monto neto de los bonos]],3,0)</f>
        <v>1970.03</v>
      </c>
      <c r="AL2358" s="2">
        <v>0</v>
      </c>
      <c r="AM2358" s="2">
        <v>0</v>
      </c>
      <c r="AN2358" s="2">
        <v>0</v>
      </c>
      <c r="AO2358" s="2">
        <v>0</v>
      </c>
      <c r="AP2358" s="2">
        <v>0</v>
      </c>
      <c r="AQ2358" s="2">
        <v>0</v>
      </c>
      <c r="AR2358" s="2">
        <v>0</v>
      </c>
      <c r="AS2358" s="2">
        <v>3370.86</v>
      </c>
      <c r="AT2358" s="2">
        <v>2247.2399999999998</v>
      </c>
      <c r="AU2358" s="2">
        <v>1312.9</v>
      </c>
      <c r="AV2358" s="2">
        <v>0</v>
      </c>
      <c r="AW2358" s="1"/>
      <c r="AX2358" s="2" t="s">
        <v>422</v>
      </c>
      <c r="AY2358" s="8" t="s">
        <v>428</v>
      </c>
    </row>
    <row r="2359" spans="1:51" ht="13.15" customHeight="1" x14ac:dyDescent="0.25">
      <c r="A2359" s="7">
        <v>14449</v>
      </c>
      <c r="B2359" s="2" t="s">
        <v>2105</v>
      </c>
      <c r="C2359" s="2">
        <v>152903</v>
      </c>
      <c r="D2359" s="2" t="s">
        <v>188</v>
      </c>
      <c r="E2359" s="2" t="s">
        <v>192</v>
      </c>
      <c r="F2359" s="2" t="s">
        <v>201</v>
      </c>
      <c r="G2359" s="3">
        <v>39352</v>
      </c>
      <c r="H2359" s="1"/>
      <c r="I2359" s="2">
        <v>11670.43</v>
      </c>
      <c r="J2359" s="2">
        <v>4294.8850000000002</v>
      </c>
      <c r="K2359" s="2">
        <v>4294.8850000000002</v>
      </c>
      <c r="L2359" s="2">
        <v>4512.0200000000004</v>
      </c>
      <c r="M2359" s="1"/>
      <c r="N2359" s="5">
        <f t="shared" si="74"/>
        <v>30098.48</v>
      </c>
      <c r="O2359" s="6">
        <f t="shared" si="73"/>
        <v>21644.18</v>
      </c>
      <c r="P2359" s="2">
        <v>30</v>
      </c>
      <c r="Q2359" s="2" t="s">
        <v>37</v>
      </c>
      <c r="R2359" s="2">
        <v>0</v>
      </c>
      <c r="S2359" s="2">
        <v>0</v>
      </c>
      <c r="T2359" s="2">
        <v>0</v>
      </c>
      <c r="U2359" s="2">
        <v>0</v>
      </c>
      <c r="V2359" s="2">
        <v>972.5</v>
      </c>
      <c r="W2359" s="2">
        <v>1803.57</v>
      </c>
      <c r="X2359" s="2">
        <v>0</v>
      </c>
      <c r="Y2359" s="2">
        <v>2550.19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f>VLOOKUP(Tabla3[[#This Row],[Columna1]],Tabla5[#All],3,0)</f>
        <v>0</v>
      </c>
      <c r="AF2359" s="2">
        <v>0</v>
      </c>
      <c r="AG2359" s="2">
        <v>0</v>
      </c>
      <c r="AH2359" s="2">
        <v>0</v>
      </c>
      <c r="AI2359" s="2">
        <v>0</v>
      </c>
      <c r="AJ2359" s="2">
        <v>0</v>
      </c>
      <c r="AK2359" s="2">
        <f>VLOOKUP(Tabla3[[#This Row],[Columna1]],Tabla7[[ID]:[Monto neto de los bonos]],3,0)</f>
        <v>1803.57</v>
      </c>
      <c r="AL2359" s="2">
        <v>0</v>
      </c>
      <c r="AM2359" s="2">
        <v>0</v>
      </c>
      <c r="AN2359" s="2">
        <v>0</v>
      </c>
      <c r="AO2359" s="2">
        <v>0</v>
      </c>
      <c r="AP2359" s="2">
        <v>0</v>
      </c>
      <c r="AQ2359" s="2">
        <v>0</v>
      </c>
      <c r="AR2359" s="2">
        <v>0</v>
      </c>
      <c r="AS2359" s="2">
        <v>3861.7</v>
      </c>
      <c r="AT2359" s="2">
        <v>2574.46</v>
      </c>
      <c r="AU2359" s="2">
        <v>2018.14</v>
      </c>
      <c r="AV2359" s="2">
        <v>0</v>
      </c>
      <c r="AW2359" s="1"/>
      <c r="AX2359" s="2" t="s">
        <v>422</v>
      </c>
      <c r="AY2359" s="8" t="s">
        <v>428</v>
      </c>
    </row>
    <row r="2360" spans="1:51" ht="13.15" customHeight="1" x14ac:dyDescent="0.25">
      <c r="A2360" s="7">
        <v>24294</v>
      </c>
      <c r="B2360" s="2" t="s">
        <v>2106</v>
      </c>
      <c r="C2360" s="2">
        <v>5851703</v>
      </c>
      <c r="D2360" s="2" t="s">
        <v>188</v>
      </c>
      <c r="E2360" s="2" t="s">
        <v>203</v>
      </c>
      <c r="F2360" s="2" t="s">
        <v>193</v>
      </c>
      <c r="G2360" s="3">
        <v>44958</v>
      </c>
      <c r="H2360" s="1"/>
      <c r="I2360" s="2">
        <v>9717.6</v>
      </c>
      <c r="J2360" s="2">
        <v>4447.2349999999997</v>
      </c>
      <c r="K2360" s="2">
        <v>4447.2349999999997</v>
      </c>
      <c r="L2360" s="2">
        <v>0</v>
      </c>
      <c r="M2360" s="1"/>
      <c r="N2360" s="5">
        <f t="shared" si="74"/>
        <v>23873.119999999999</v>
      </c>
      <c r="O2360" s="6">
        <f t="shared" si="73"/>
        <v>18155.28</v>
      </c>
      <c r="P2360" s="2">
        <v>30</v>
      </c>
      <c r="Q2360" s="2" t="s">
        <v>37</v>
      </c>
      <c r="R2360" s="2">
        <v>0</v>
      </c>
      <c r="S2360" s="2">
        <v>0</v>
      </c>
      <c r="T2360" s="2">
        <v>0</v>
      </c>
      <c r="U2360" s="2">
        <v>0</v>
      </c>
      <c r="V2360" s="2">
        <v>893.38</v>
      </c>
      <c r="W2360" s="2">
        <v>1970.03</v>
      </c>
      <c r="X2360" s="2">
        <v>0</v>
      </c>
      <c r="Y2360" s="2">
        <v>2397.64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f>VLOOKUP(Tabla3[[#This Row],[Columna1]],Tabla5[#All],3,0)</f>
        <v>0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f>VLOOKUP(Tabla3[[#This Row],[Columna1]],Tabla7[[ID]:[Monto neto de los bonos]],3,0)</f>
        <v>1970.03</v>
      </c>
      <c r="AL2360" s="2">
        <v>0</v>
      </c>
      <c r="AM2360" s="2">
        <v>0</v>
      </c>
      <c r="AN2360" s="2">
        <v>0</v>
      </c>
      <c r="AO2360" s="2">
        <v>0</v>
      </c>
      <c r="AP2360" s="2">
        <v>0</v>
      </c>
      <c r="AQ2360" s="2">
        <v>0</v>
      </c>
      <c r="AR2360" s="2">
        <v>0</v>
      </c>
      <c r="AS2360" s="2">
        <v>2925.8</v>
      </c>
      <c r="AT2360" s="2">
        <v>1950.52</v>
      </c>
      <c r="AU2360" s="2">
        <v>841.52</v>
      </c>
      <c r="AV2360" s="2">
        <v>0</v>
      </c>
      <c r="AW2360" s="1"/>
      <c r="AX2360" s="2" t="s">
        <v>422</v>
      </c>
      <c r="AY2360" s="8" t="s">
        <v>428</v>
      </c>
    </row>
    <row r="2361" spans="1:51" ht="13.15" customHeight="1" x14ac:dyDescent="0.25">
      <c r="A2361" s="7">
        <v>22976</v>
      </c>
      <c r="B2361" s="2" t="s">
        <v>2107</v>
      </c>
      <c r="C2361" s="2">
        <v>4903203</v>
      </c>
      <c r="D2361" s="2" t="s">
        <v>188</v>
      </c>
      <c r="E2361" s="2" t="s">
        <v>204</v>
      </c>
      <c r="F2361" s="2" t="s">
        <v>36</v>
      </c>
      <c r="G2361" s="3">
        <v>44228</v>
      </c>
      <c r="H2361" s="1"/>
      <c r="I2361" s="2">
        <v>13165.89</v>
      </c>
      <c r="J2361" s="2">
        <v>2789.65</v>
      </c>
      <c r="K2361" s="2">
        <v>2789.65</v>
      </c>
      <c r="L2361" s="2">
        <v>0</v>
      </c>
      <c r="M2361" s="1"/>
      <c r="N2361" s="5">
        <f t="shared" si="74"/>
        <v>24309.8</v>
      </c>
      <c r="O2361" s="6">
        <f t="shared" si="73"/>
        <v>21332.74</v>
      </c>
      <c r="P2361" s="2">
        <v>29</v>
      </c>
      <c r="Q2361" s="2" t="s">
        <v>37</v>
      </c>
      <c r="R2361" s="2">
        <v>0</v>
      </c>
      <c r="S2361" s="2">
        <v>0</v>
      </c>
      <c r="T2361" s="2">
        <v>0</v>
      </c>
      <c r="U2361" s="2">
        <v>0</v>
      </c>
      <c r="V2361" s="2">
        <v>0</v>
      </c>
      <c r="W2361" s="2">
        <v>0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5564.61</v>
      </c>
      <c r="AE2361" s="2">
        <f>VLOOKUP(Tabla3[[#This Row],[Columna1]],Tabla5[#All],3,0)</f>
        <v>5564.61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>
        <f>VLOOKUP(Tabla3[[#This Row],[Columna1]],Tabla7[[ID]:[Monto neto de los bonos]],3,0)</f>
        <v>0</v>
      </c>
      <c r="AL2361" s="2">
        <v>0</v>
      </c>
      <c r="AM2361" s="2">
        <v>0</v>
      </c>
      <c r="AN2361" s="2">
        <v>0</v>
      </c>
      <c r="AO2361" s="2">
        <v>0</v>
      </c>
      <c r="AP2361" s="2">
        <v>0</v>
      </c>
      <c r="AQ2361" s="2">
        <v>0</v>
      </c>
      <c r="AR2361" s="2">
        <v>0</v>
      </c>
      <c r="AS2361" s="2">
        <v>0</v>
      </c>
      <c r="AT2361" s="2">
        <v>1812.03</v>
      </c>
      <c r="AU2361" s="2">
        <v>1165.03</v>
      </c>
      <c r="AV2361" s="2">
        <v>0</v>
      </c>
      <c r="AW2361" s="1"/>
      <c r="AX2361" s="2" t="s">
        <v>422</v>
      </c>
      <c r="AY2361" s="8" t="s">
        <v>423</v>
      </c>
    </row>
    <row r="2362" spans="1:51" ht="13.15" customHeight="1" x14ac:dyDescent="0.25">
      <c r="A2362" s="7">
        <v>22267</v>
      </c>
      <c r="B2362" s="2" t="s">
        <v>2108</v>
      </c>
      <c r="C2362" s="2">
        <v>3935203</v>
      </c>
      <c r="D2362" s="2" t="s">
        <v>188</v>
      </c>
      <c r="E2362" s="2" t="s">
        <v>202</v>
      </c>
      <c r="F2362" s="2" t="s">
        <v>193</v>
      </c>
      <c r="G2362" s="3">
        <v>43815</v>
      </c>
      <c r="H2362" s="1"/>
      <c r="I2362" s="2">
        <v>9717.6</v>
      </c>
      <c r="J2362" s="2">
        <v>4447.2349999999997</v>
      </c>
      <c r="K2362" s="2">
        <v>4447.2349999999997</v>
      </c>
      <c r="L2362" s="2">
        <v>1809.52</v>
      </c>
      <c r="M2362" s="1"/>
      <c r="N2362" s="5">
        <f t="shared" si="74"/>
        <v>31682.639999999999</v>
      </c>
      <c r="O2362" s="6">
        <f t="shared" si="73"/>
        <v>25241.699999999997</v>
      </c>
      <c r="P2362" s="2">
        <v>30</v>
      </c>
      <c r="Q2362" s="2" t="s">
        <v>37</v>
      </c>
      <c r="R2362" s="2">
        <v>0</v>
      </c>
      <c r="S2362" s="2">
        <v>0</v>
      </c>
      <c r="T2362" s="2">
        <v>0</v>
      </c>
      <c r="U2362" s="2">
        <v>0</v>
      </c>
      <c r="V2362" s="2">
        <v>893.38</v>
      </c>
      <c r="W2362" s="2">
        <v>1970.03</v>
      </c>
      <c r="X2362" s="2">
        <v>0</v>
      </c>
      <c r="Y2362" s="2">
        <v>2397.64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f>VLOOKUP(Tabla3[[#This Row],[Columna1]],Tabla5[#All],3,0)</f>
        <v>0</v>
      </c>
      <c r="AF2362" s="2">
        <v>0</v>
      </c>
      <c r="AG2362" s="2">
        <v>6000</v>
      </c>
      <c r="AH2362" s="2">
        <v>0</v>
      </c>
      <c r="AI2362" s="2">
        <v>0</v>
      </c>
      <c r="AJ2362" s="2">
        <v>0</v>
      </c>
      <c r="AK2362" s="2">
        <f>VLOOKUP(Tabla3[[#This Row],[Columna1]],Tabla7[[ID]:[Monto neto de los bonos]],3,0)</f>
        <v>7970.03</v>
      </c>
      <c r="AL2362" s="2">
        <v>0</v>
      </c>
      <c r="AM2362" s="2">
        <v>0</v>
      </c>
      <c r="AN2362" s="2">
        <v>0</v>
      </c>
      <c r="AO2362" s="2">
        <v>0</v>
      </c>
      <c r="AP2362" s="2">
        <v>0</v>
      </c>
      <c r="AQ2362" s="2">
        <v>0</v>
      </c>
      <c r="AR2362" s="2">
        <v>0</v>
      </c>
      <c r="AS2362" s="2">
        <v>3197.22</v>
      </c>
      <c r="AT2362" s="2">
        <v>2131.48</v>
      </c>
      <c r="AU2362" s="2">
        <v>1112.24</v>
      </c>
      <c r="AV2362" s="2">
        <v>0</v>
      </c>
      <c r="AW2362" s="1"/>
      <c r="AX2362" s="2" t="s">
        <v>422</v>
      </c>
      <c r="AY2362" s="8" t="s">
        <v>428</v>
      </c>
    </row>
    <row r="2363" spans="1:51" ht="13.15" customHeight="1" x14ac:dyDescent="0.25">
      <c r="A2363" s="7">
        <v>21626</v>
      </c>
      <c r="B2363" s="2" t="s">
        <v>4428</v>
      </c>
      <c r="C2363" s="2">
        <v>3101203</v>
      </c>
      <c r="D2363" s="2" t="s">
        <v>188</v>
      </c>
      <c r="E2363" s="2" t="s">
        <v>202</v>
      </c>
      <c r="F2363" s="2" t="s">
        <v>201</v>
      </c>
      <c r="G2363" s="3">
        <v>43435</v>
      </c>
      <c r="H2363" s="1"/>
      <c r="I2363" s="2">
        <v>11670.43</v>
      </c>
      <c r="J2363" s="2">
        <v>4294.8850000000002</v>
      </c>
      <c r="K2363" s="2">
        <v>4294.8850000000002</v>
      </c>
      <c r="L2363" s="2">
        <v>1691.11</v>
      </c>
      <c r="M2363" s="1"/>
      <c r="N2363" s="5">
        <f t="shared" si="74"/>
        <v>27277.57</v>
      </c>
      <c r="O2363" s="6">
        <f t="shared" si="73"/>
        <v>20098.289999999997</v>
      </c>
      <c r="P2363" s="2">
        <v>30</v>
      </c>
      <c r="Q2363" s="2" t="s">
        <v>37</v>
      </c>
      <c r="R2363" s="2">
        <v>0</v>
      </c>
      <c r="S2363" s="2">
        <v>0</v>
      </c>
      <c r="T2363" s="2">
        <v>0</v>
      </c>
      <c r="U2363" s="2">
        <v>0</v>
      </c>
      <c r="V2363" s="2">
        <v>972.5</v>
      </c>
      <c r="W2363" s="2">
        <v>1803.57</v>
      </c>
      <c r="X2363" s="2">
        <v>0</v>
      </c>
      <c r="Y2363" s="2">
        <v>2550.19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2">
        <f>VLOOKUP(Tabla3[[#This Row],[Columna1]],Tabla5[#All],3,0)</f>
        <v>0</v>
      </c>
      <c r="AF2363" s="2">
        <v>0</v>
      </c>
      <c r="AG2363" s="2">
        <v>0</v>
      </c>
      <c r="AH2363" s="2">
        <v>0</v>
      </c>
      <c r="AI2363" s="2">
        <v>0</v>
      </c>
      <c r="AJ2363" s="2">
        <v>0</v>
      </c>
      <c r="AK2363" s="2">
        <f>VLOOKUP(Tabla3[[#This Row],[Columna1]],Tabla7[[ID]:[Monto neto de los bonos]],3,0)</f>
        <v>1803.57</v>
      </c>
      <c r="AL2363" s="2">
        <v>0</v>
      </c>
      <c r="AM2363" s="2">
        <v>0</v>
      </c>
      <c r="AN2363" s="2">
        <v>0</v>
      </c>
      <c r="AO2363" s="2">
        <v>0</v>
      </c>
      <c r="AP2363" s="2">
        <v>0</v>
      </c>
      <c r="AQ2363" s="2">
        <v>0</v>
      </c>
      <c r="AR2363" s="2">
        <v>0</v>
      </c>
      <c r="AS2363" s="2">
        <v>3438.56</v>
      </c>
      <c r="AT2363" s="2">
        <v>2292.38</v>
      </c>
      <c r="AU2363" s="2">
        <v>1448.34</v>
      </c>
      <c r="AV2363" s="2">
        <v>0</v>
      </c>
      <c r="AW2363" s="1"/>
      <c r="AX2363" s="2" t="s">
        <v>422</v>
      </c>
      <c r="AY2363" s="8" t="s">
        <v>428</v>
      </c>
    </row>
    <row r="2364" spans="1:51" ht="13.15" customHeight="1" x14ac:dyDescent="0.25">
      <c r="A2364" s="7">
        <v>24932</v>
      </c>
      <c r="B2364" s="2" t="s">
        <v>2109</v>
      </c>
      <c r="C2364" s="2">
        <v>6299403</v>
      </c>
      <c r="D2364" s="2" t="s">
        <v>188</v>
      </c>
      <c r="E2364" s="2" t="s">
        <v>200</v>
      </c>
      <c r="F2364" s="2" t="s">
        <v>193</v>
      </c>
      <c r="G2364" s="3">
        <v>45338</v>
      </c>
      <c r="H2364" s="1"/>
      <c r="I2364" s="2">
        <v>9717.6</v>
      </c>
      <c r="J2364" s="2">
        <v>4447.2349999999997</v>
      </c>
      <c r="K2364" s="2">
        <v>4447.2349999999997</v>
      </c>
      <c r="L2364" s="2">
        <v>0</v>
      </c>
      <c r="M2364" s="1"/>
      <c r="N2364" s="5">
        <f t="shared" si="74"/>
        <v>24848.39</v>
      </c>
      <c r="O2364" s="6">
        <f t="shared" si="73"/>
        <v>18155.289999999997</v>
      </c>
      <c r="P2364" s="2">
        <v>30</v>
      </c>
      <c r="Q2364" s="2" t="s">
        <v>37</v>
      </c>
      <c r="R2364" s="2">
        <v>0</v>
      </c>
      <c r="S2364" s="2">
        <v>0</v>
      </c>
      <c r="T2364" s="2">
        <v>0</v>
      </c>
      <c r="U2364" s="2">
        <v>0</v>
      </c>
      <c r="V2364" s="2">
        <v>893.38</v>
      </c>
      <c r="W2364" s="2">
        <v>1970.03</v>
      </c>
      <c r="X2364" s="2">
        <v>0</v>
      </c>
      <c r="Y2364" s="2">
        <v>3372.91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2">
        <f>VLOOKUP(Tabla3[[#This Row],[Columna1]],Tabla5[#All],3,0)</f>
        <v>0</v>
      </c>
      <c r="AF2364" s="2">
        <v>0</v>
      </c>
      <c r="AG2364" s="2">
        <v>0</v>
      </c>
      <c r="AH2364" s="2">
        <v>0</v>
      </c>
      <c r="AI2364" s="2">
        <v>0</v>
      </c>
      <c r="AJ2364" s="2">
        <v>0</v>
      </c>
      <c r="AK2364" s="2">
        <f>VLOOKUP(Tabla3[[#This Row],[Columna1]],Tabla7[[ID]:[Monto neto de los bonos]],3,0)</f>
        <v>3667.13</v>
      </c>
      <c r="AL2364" s="2">
        <v>0</v>
      </c>
      <c r="AM2364" s="2">
        <v>0</v>
      </c>
      <c r="AN2364" s="2">
        <v>0</v>
      </c>
      <c r="AO2364" s="2">
        <v>0</v>
      </c>
      <c r="AP2364" s="2">
        <v>0</v>
      </c>
      <c r="AQ2364" s="2">
        <v>0</v>
      </c>
      <c r="AR2364" s="2">
        <v>0</v>
      </c>
      <c r="AS2364" s="2">
        <v>3901.06</v>
      </c>
      <c r="AT2364" s="2">
        <v>1950.52</v>
      </c>
      <c r="AU2364" s="2">
        <v>841.52</v>
      </c>
      <c r="AV2364" s="2">
        <v>0</v>
      </c>
      <c r="AW2364" s="1"/>
      <c r="AX2364" s="2" t="s">
        <v>422</v>
      </c>
      <c r="AY2364" s="8" t="s">
        <v>428</v>
      </c>
    </row>
    <row r="2365" spans="1:51" ht="13.15" customHeight="1" x14ac:dyDescent="0.25">
      <c r="A2365" s="7">
        <v>21627</v>
      </c>
      <c r="B2365" s="2" t="s">
        <v>4429</v>
      </c>
      <c r="C2365" s="2">
        <v>3103203</v>
      </c>
      <c r="D2365" s="2" t="s">
        <v>188</v>
      </c>
      <c r="E2365" s="2" t="s">
        <v>202</v>
      </c>
      <c r="F2365" s="2" t="s">
        <v>201</v>
      </c>
      <c r="G2365" s="3">
        <v>43435</v>
      </c>
      <c r="H2365" s="1"/>
      <c r="I2365" s="2">
        <v>11670.43</v>
      </c>
      <c r="J2365" s="2">
        <v>4294.8850000000002</v>
      </c>
      <c r="K2365" s="2">
        <v>4294.8850000000002</v>
      </c>
      <c r="L2365" s="2">
        <v>1691.11</v>
      </c>
      <c r="M2365" s="1"/>
      <c r="N2365" s="5">
        <f t="shared" si="74"/>
        <v>27277.57</v>
      </c>
      <c r="O2365" s="6">
        <f t="shared" si="73"/>
        <v>20098.289999999997</v>
      </c>
      <c r="P2365" s="2">
        <v>30</v>
      </c>
      <c r="Q2365" s="2" t="s">
        <v>37</v>
      </c>
      <c r="R2365" s="2">
        <v>0</v>
      </c>
      <c r="S2365" s="2">
        <v>0</v>
      </c>
      <c r="T2365" s="2">
        <v>0</v>
      </c>
      <c r="U2365" s="2">
        <v>0</v>
      </c>
      <c r="V2365" s="2">
        <v>972.5</v>
      </c>
      <c r="W2365" s="2">
        <v>1803.57</v>
      </c>
      <c r="X2365" s="2">
        <v>0</v>
      </c>
      <c r="Y2365" s="2">
        <v>2550.19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2">
        <f>VLOOKUP(Tabla3[[#This Row],[Columna1]],Tabla5[#All],3,0)</f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>
        <f>VLOOKUP(Tabla3[[#This Row],[Columna1]],Tabla7[[ID]:[Monto neto de los bonos]],3,0)</f>
        <v>1803.57</v>
      </c>
      <c r="AL2365" s="2">
        <v>0</v>
      </c>
      <c r="AM2365" s="2">
        <v>0</v>
      </c>
      <c r="AN2365" s="2">
        <v>0</v>
      </c>
      <c r="AO2365" s="2">
        <v>0</v>
      </c>
      <c r="AP2365" s="2">
        <v>0</v>
      </c>
      <c r="AQ2365" s="2">
        <v>0</v>
      </c>
      <c r="AR2365" s="2">
        <v>0</v>
      </c>
      <c r="AS2365" s="2">
        <v>3438.56</v>
      </c>
      <c r="AT2365" s="2">
        <v>2292.38</v>
      </c>
      <c r="AU2365" s="2">
        <v>1448.34</v>
      </c>
      <c r="AV2365" s="2">
        <v>0</v>
      </c>
      <c r="AW2365" s="1"/>
      <c r="AX2365" s="2" t="s">
        <v>422</v>
      </c>
      <c r="AY2365" s="8" t="s">
        <v>428</v>
      </c>
    </row>
    <row r="2366" spans="1:51" ht="13.15" customHeight="1" x14ac:dyDescent="0.25">
      <c r="A2366" s="7">
        <v>16652</v>
      </c>
      <c r="B2366" s="2" t="s">
        <v>2110</v>
      </c>
      <c r="C2366" s="2">
        <v>256903</v>
      </c>
      <c r="D2366" s="2" t="s">
        <v>188</v>
      </c>
      <c r="E2366" s="2" t="s">
        <v>208</v>
      </c>
      <c r="F2366" s="2" t="s">
        <v>201</v>
      </c>
      <c r="G2366" s="3">
        <v>40710</v>
      </c>
      <c r="H2366" s="1"/>
      <c r="I2366" s="2">
        <v>11670.43</v>
      </c>
      <c r="J2366" s="2">
        <v>4294.8850000000002</v>
      </c>
      <c r="K2366" s="2">
        <v>4294.8850000000002</v>
      </c>
      <c r="L2366" s="2">
        <v>2673.25</v>
      </c>
      <c r="M2366" s="1"/>
      <c r="N2366" s="5">
        <f t="shared" si="74"/>
        <v>29572.21</v>
      </c>
      <c r="O2366" s="6">
        <f t="shared" si="73"/>
        <v>21970.37</v>
      </c>
      <c r="P2366" s="2">
        <v>30</v>
      </c>
      <c r="Q2366" s="2" t="s">
        <v>37</v>
      </c>
      <c r="R2366" s="2">
        <v>0</v>
      </c>
      <c r="S2366" s="2">
        <v>0</v>
      </c>
      <c r="T2366" s="2">
        <v>0</v>
      </c>
      <c r="U2366" s="2">
        <v>0</v>
      </c>
      <c r="V2366" s="2">
        <v>972.5</v>
      </c>
      <c r="W2366" s="2">
        <v>1803.57</v>
      </c>
      <c r="X2366" s="2">
        <v>0</v>
      </c>
      <c r="Y2366" s="2">
        <v>2550.19</v>
      </c>
      <c r="Z2366" s="2">
        <v>0</v>
      </c>
      <c r="AA2366" s="2">
        <v>0</v>
      </c>
      <c r="AB2366" s="2">
        <v>0</v>
      </c>
      <c r="AC2366" s="2">
        <v>0</v>
      </c>
      <c r="AD2366" s="2">
        <v>1312.5</v>
      </c>
      <c r="AE2366" s="2">
        <f>VLOOKUP(Tabla3[[#This Row],[Columna1]],Tabla5[#All],3,0)</f>
        <v>1312.5</v>
      </c>
      <c r="AF2366" s="2">
        <v>0</v>
      </c>
      <c r="AG2366" s="2">
        <v>0</v>
      </c>
      <c r="AH2366" s="2">
        <v>0</v>
      </c>
      <c r="AI2366" s="2">
        <v>0</v>
      </c>
      <c r="AJ2366" s="2">
        <v>0</v>
      </c>
      <c r="AK2366" s="2">
        <f>VLOOKUP(Tabla3[[#This Row],[Columna1]],Tabla7[[ID]:[Monto neto de los bonos]],3,0)</f>
        <v>1803.57</v>
      </c>
      <c r="AL2366" s="2">
        <v>0</v>
      </c>
      <c r="AM2366" s="2">
        <v>0</v>
      </c>
      <c r="AN2366" s="2">
        <v>0</v>
      </c>
      <c r="AO2366" s="2">
        <v>0</v>
      </c>
      <c r="AP2366" s="2">
        <v>0</v>
      </c>
      <c r="AQ2366" s="2">
        <v>0</v>
      </c>
      <c r="AR2366" s="2">
        <v>0</v>
      </c>
      <c r="AS2366" s="2">
        <v>3585.88</v>
      </c>
      <c r="AT2366" s="2">
        <v>2390.58</v>
      </c>
      <c r="AU2366" s="2">
        <v>1625.38</v>
      </c>
      <c r="AV2366" s="2">
        <v>0</v>
      </c>
      <c r="AW2366" s="1"/>
      <c r="AX2366" s="2" t="s">
        <v>422</v>
      </c>
      <c r="AY2366" s="8" t="s">
        <v>428</v>
      </c>
    </row>
    <row r="2367" spans="1:51" ht="13.15" customHeight="1" x14ac:dyDescent="0.25">
      <c r="A2367" s="7">
        <v>12130</v>
      </c>
      <c r="B2367" s="2" t="s">
        <v>4176</v>
      </c>
      <c r="C2367" s="2">
        <v>119703</v>
      </c>
      <c r="D2367" s="2" t="s">
        <v>188</v>
      </c>
      <c r="E2367" s="2" t="s">
        <v>205</v>
      </c>
      <c r="F2367" s="2" t="s">
        <v>201</v>
      </c>
      <c r="G2367" s="3">
        <v>37272</v>
      </c>
      <c r="H2367" s="1"/>
      <c r="I2367" s="2">
        <v>11670.43</v>
      </c>
      <c r="J2367" s="2">
        <v>4294.8850000000002</v>
      </c>
      <c r="K2367" s="2">
        <v>4294.8850000000002</v>
      </c>
      <c r="L2367" s="2">
        <v>5186.16</v>
      </c>
      <c r="M2367" s="1"/>
      <c r="N2367" s="5">
        <f t="shared" si="74"/>
        <v>31621.919999999998</v>
      </c>
      <c r="O2367" s="6">
        <f t="shared" si="73"/>
        <v>21798.319999999996</v>
      </c>
      <c r="P2367" s="2">
        <v>30</v>
      </c>
      <c r="Q2367" s="2" t="s">
        <v>37</v>
      </c>
      <c r="R2367" s="2">
        <v>0</v>
      </c>
      <c r="S2367" s="2">
        <v>0</v>
      </c>
      <c r="T2367" s="2">
        <v>0</v>
      </c>
      <c r="U2367" s="2">
        <v>0</v>
      </c>
      <c r="V2367" s="2">
        <v>972.5</v>
      </c>
      <c r="W2367" s="2">
        <v>1803.57</v>
      </c>
      <c r="X2367" s="2">
        <v>0</v>
      </c>
      <c r="Y2367" s="2">
        <v>3399.49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2">
        <f>VLOOKUP(Tabla3[[#This Row],[Columna1]],Tabla5[#All],3,0)</f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f>VLOOKUP(Tabla3[[#This Row],[Columna1]],Tabla7[[ID]:[Monto neto de los bonos]],3,0)</f>
        <v>5876.61</v>
      </c>
      <c r="AL2367" s="2">
        <v>0</v>
      </c>
      <c r="AM2367" s="2">
        <v>0</v>
      </c>
      <c r="AN2367" s="2">
        <v>0</v>
      </c>
      <c r="AO2367" s="2">
        <v>0</v>
      </c>
      <c r="AP2367" s="2">
        <v>0</v>
      </c>
      <c r="AQ2367" s="2">
        <v>0</v>
      </c>
      <c r="AR2367" s="2">
        <v>0</v>
      </c>
      <c r="AS2367" s="2">
        <v>5019.58</v>
      </c>
      <c r="AT2367" s="2">
        <v>2641.88</v>
      </c>
      <c r="AU2367" s="2">
        <v>2162.14</v>
      </c>
      <c r="AV2367" s="2">
        <v>0</v>
      </c>
      <c r="AW2367" s="1"/>
      <c r="AX2367" s="2" t="s">
        <v>422</v>
      </c>
      <c r="AY2367" s="8" t="s">
        <v>428</v>
      </c>
    </row>
    <row r="2368" spans="1:51" ht="13.15" customHeight="1" x14ac:dyDescent="0.25">
      <c r="A2368" s="7">
        <v>13102</v>
      </c>
      <c r="B2368" s="2" t="s">
        <v>4071</v>
      </c>
      <c r="C2368" s="2">
        <v>98603</v>
      </c>
      <c r="D2368" s="2" t="s">
        <v>188</v>
      </c>
      <c r="E2368" s="2" t="s">
        <v>190</v>
      </c>
      <c r="F2368" s="2" t="s">
        <v>216</v>
      </c>
      <c r="G2368" s="3">
        <v>40756</v>
      </c>
      <c r="H2368" s="1"/>
      <c r="I2368" s="2">
        <v>11612.32</v>
      </c>
      <c r="J2368" s="2">
        <v>4273.5050000000001</v>
      </c>
      <c r="K2368" s="2">
        <v>4273.5050000000001</v>
      </c>
      <c r="L2368" s="2">
        <v>2643.73</v>
      </c>
      <c r="M2368" s="1"/>
      <c r="N2368" s="5">
        <f t="shared" si="74"/>
        <v>26803.120000000003</v>
      </c>
      <c r="O2368" s="6">
        <f t="shared" si="73"/>
        <v>19252.620000000006</v>
      </c>
      <c r="P2368" s="2">
        <v>30</v>
      </c>
      <c r="Q2368" s="2" t="s">
        <v>37</v>
      </c>
      <c r="R2368" s="2">
        <v>0</v>
      </c>
      <c r="S2368" s="2">
        <v>0</v>
      </c>
      <c r="T2368" s="2">
        <v>0</v>
      </c>
      <c r="U2368" s="2">
        <v>0</v>
      </c>
      <c r="V2368" s="2">
        <v>967.66</v>
      </c>
      <c r="W2368" s="2">
        <v>3032.4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2">
        <f>VLOOKUP(Tabla3[[#This Row],[Columna1]],Tabla5[#All],3,0)</f>
        <v>0</v>
      </c>
      <c r="AF2368" s="2">
        <v>0</v>
      </c>
      <c r="AG2368" s="2">
        <v>0</v>
      </c>
      <c r="AH2368" s="2">
        <v>0</v>
      </c>
      <c r="AI2368" s="2">
        <v>0</v>
      </c>
      <c r="AJ2368" s="2">
        <v>0</v>
      </c>
      <c r="AK2368" s="2">
        <f>VLOOKUP(Tabla3[[#This Row],[Columna1]],Tabla7[[ID]:[Monto neto de los bonos]],3,0)</f>
        <v>3032.4</v>
      </c>
      <c r="AL2368" s="2">
        <v>875</v>
      </c>
      <c r="AM2368" s="2">
        <v>0</v>
      </c>
      <c r="AN2368" s="2">
        <v>0</v>
      </c>
      <c r="AO2368" s="2">
        <v>0</v>
      </c>
      <c r="AP2368" s="2">
        <v>0</v>
      </c>
      <c r="AQ2368" s="4">
        <v>1125</v>
      </c>
      <c r="AR2368" s="2">
        <v>0</v>
      </c>
      <c r="AS2368" s="2">
        <v>3565.62</v>
      </c>
      <c r="AT2368" s="2">
        <v>2377.08</v>
      </c>
      <c r="AU2368" s="2">
        <v>1607.8</v>
      </c>
      <c r="AV2368" s="2">
        <v>0</v>
      </c>
      <c r="AW2368" s="1"/>
      <c r="AX2368" s="2" t="s">
        <v>422</v>
      </c>
      <c r="AY2368" s="8" t="s">
        <v>423</v>
      </c>
    </row>
    <row r="2369" spans="1:51" ht="13.15" customHeight="1" x14ac:dyDescent="0.25">
      <c r="A2369" s="7">
        <v>91711</v>
      </c>
      <c r="B2369" s="2" t="s">
        <v>2111</v>
      </c>
      <c r="C2369" s="2">
        <v>397603</v>
      </c>
      <c r="D2369" s="2" t="s">
        <v>188</v>
      </c>
      <c r="E2369" s="2" t="s">
        <v>190</v>
      </c>
      <c r="F2369" s="2" t="s">
        <v>263</v>
      </c>
      <c r="G2369" s="3">
        <v>36923</v>
      </c>
      <c r="H2369" s="1"/>
      <c r="I2369" s="2">
        <v>12831.56</v>
      </c>
      <c r="J2369" s="2">
        <v>5782.0450000000001</v>
      </c>
      <c r="K2369" s="2">
        <v>5782.0450000000001</v>
      </c>
      <c r="L2369" s="2">
        <v>3950.14</v>
      </c>
      <c r="M2369" s="1"/>
      <c r="N2369" s="5">
        <f t="shared" si="74"/>
        <v>51124.630000000005</v>
      </c>
      <c r="O2369" s="6">
        <f t="shared" si="73"/>
        <v>40081.01</v>
      </c>
      <c r="P2369" s="2">
        <v>30</v>
      </c>
      <c r="Q2369" s="2" t="s">
        <v>37</v>
      </c>
      <c r="R2369" s="2">
        <v>0</v>
      </c>
      <c r="S2369" s="2">
        <v>0</v>
      </c>
      <c r="T2369" s="2">
        <v>0</v>
      </c>
      <c r="U2369" s="2">
        <v>0</v>
      </c>
      <c r="V2369" s="2">
        <v>1171</v>
      </c>
      <c r="W2369" s="2">
        <v>3032.4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11146.27</v>
      </c>
      <c r="AE2369" s="2">
        <f>VLOOKUP(Tabla3[[#This Row],[Columna1]],Tabla5[#All],3,0)</f>
        <v>11146.27</v>
      </c>
      <c r="AF2369" s="2">
        <v>0</v>
      </c>
      <c r="AG2369" s="2">
        <v>0</v>
      </c>
      <c r="AH2369" s="2">
        <v>0</v>
      </c>
      <c r="AI2369" s="2">
        <v>0</v>
      </c>
      <c r="AJ2369" s="2">
        <v>7429.17</v>
      </c>
      <c r="AK2369" s="2">
        <f>VLOOKUP(Tabla3[[#This Row],[Columna1]],Tabla7[[ID]:[Monto neto de los bonos]],3,0)</f>
        <v>10461.57</v>
      </c>
      <c r="AL2369" s="2">
        <v>0</v>
      </c>
      <c r="AM2369" s="2">
        <v>0</v>
      </c>
      <c r="AN2369" s="2">
        <v>0</v>
      </c>
      <c r="AO2369" s="2">
        <v>0</v>
      </c>
      <c r="AP2369" s="2">
        <v>0</v>
      </c>
      <c r="AQ2369" s="4">
        <v>2000</v>
      </c>
      <c r="AR2369" s="2">
        <v>0</v>
      </c>
      <c r="AS2369" s="2">
        <v>5903.36</v>
      </c>
      <c r="AT2369" s="2">
        <v>2951.68</v>
      </c>
      <c r="AU2369" s="2">
        <v>2188.58</v>
      </c>
      <c r="AV2369" s="2">
        <v>0</v>
      </c>
      <c r="AW2369" s="1"/>
      <c r="AX2369" s="2" t="s">
        <v>422</v>
      </c>
      <c r="AY2369" s="8" t="s">
        <v>423</v>
      </c>
    </row>
    <row r="2370" spans="1:51" ht="13.15" customHeight="1" x14ac:dyDescent="0.25">
      <c r="A2370" s="7">
        <v>12209</v>
      </c>
      <c r="B2370" s="2" t="s">
        <v>5002</v>
      </c>
      <c r="C2370" s="2">
        <v>73103</v>
      </c>
      <c r="D2370" s="2" t="s">
        <v>188</v>
      </c>
      <c r="E2370" s="2" t="s">
        <v>202</v>
      </c>
      <c r="F2370" s="2" t="s">
        <v>193</v>
      </c>
      <c r="G2370" s="3">
        <v>37408</v>
      </c>
      <c r="H2370" s="1"/>
      <c r="I2370" s="2">
        <v>9717.6</v>
      </c>
      <c r="J2370" s="2">
        <v>4447.2349999999997</v>
      </c>
      <c r="K2370" s="2">
        <v>4447.2349999999997</v>
      </c>
      <c r="L2370" s="2">
        <v>4487.8500000000004</v>
      </c>
      <c r="M2370" s="1"/>
      <c r="N2370" s="5">
        <f t="shared" si="74"/>
        <v>28946.14</v>
      </c>
      <c r="O2370" s="6">
        <f t="shared" ref="O2370:O2433" si="75">N2370-AS2370-AT2370-AU2370</f>
        <v>20642.620000000003</v>
      </c>
      <c r="P2370" s="2">
        <v>30</v>
      </c>
      <c r="Q2370" s="2" t="s">
        <v>37</v>
      </c>
      <c r="R2370" s="2">
        <v>0</v>
      </c>
      <c r="S2370" s="2">
        <v>0</v>
      </c>
      <c r="T2370" s="2">
        <v>0</v>
      </c>
      <c r="U2370" s="2">
        <v>0</v>
      </c>
      <c r="V2370" s="2">
        <v>893.38</v>
      </c>
      <c r="W2370" s="2">
        <v>1970.03</v>
      </c>
      <c r="X2370" s="2">
        <v>0</v>
      </c>
      <c r="Y2370" s="2">
        <v>2982.81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2">
        <f>VLOOKUP(Tabla3[[#This Row],[Columna1]],Tabla5[#All],3,0)</f>
        <v>0</v>
      </c>
      <c r="AF2370" s="2">
        <v>0</v>
      </c>
      <c r="AG2370" s="2">
        <v>0</v>
      </c>
      <c r="AH2370" s="2">
        <v>0</v>
      </c>
      <c r="AI2370" s="2">
        <v>0</v>
      </c>
      <c r="AJ2370" s="2">
        <v>0</v>
      </c>
      <c r="AK2370" s="2">
        <f>VLOOKUP(Tabla3[[#This Row],[Columna1]],Tabla7[[ID]:[Monto neto de los bonos]],3,0)</f>
        <v>4685.3900000000003</v>
      </c>
      <c r="AL2370" s="2">
        <v>0</v>
      </c>
      <c r="AM2370" s="2">
        <v>0</v>
      </c>
      <c r="AN2370" s="2">
        <v>0</v>
      </c>
      <c r="AO2370" s="2">
        <v>0</v>
      </c>
      <c r="AP2370" s="2">
        <v>0</v>
      </c>
      <c r="AQ2370" s="2">
        <v>0</v>
      </c>
      <c r="AR2370" s="2">
        <v>0</v>
      </c>
      <c r="AS2370" s="2">
        <v>4318.78</v>
      </c>
      <c r="AT2370" s="2">
        <v>2399.3200000000002</v>
      </c>
      <c r="AU2370" s="2">
        <v>1585.42</v>
      </c>
      <c r="AV2370" s="2">
        <v>0</v>
      </c>
      <c r="AW2370" s="1"/>
      <c r="AX2370" s="2" t="s">
        <v>422</v>
      </c>
      <c r="AY2370" s="8" t="s">
        <v>428</v>
      </c>
    </row>
    <row r="2371" spans="1:51" ht="13.15" customHeight="1" x14ac:dyDescent="0.25">
      <c r="A2371" s="7">
        <v>14709</v>
      </c>
      <c r="B2371" s="2" t="s">
        <v>2112</v>
      </c>
      <c r="C2371" s="2">
        <v>159103</v>
      </c>
      <c r="D2371" s="2" t="s">
        <v>188</v>
      </c>
      <c r="E2371" s="2" t="s">
        <v>203</v>
      </c>
      <c r="F2371" s="2" t="s">
        <v>193</v>
      </c>
      <c r="G2371" s="3">
        <v>39455</v>
      </c>
      <c r="H2371" s="1"/>
      <c r="I2371" s="2">
        <v>9717.6</v>
      </c>
      <c r="J2371" s="2">
        <v>4447.2349999999997</v>
      </c>
      <c r="K2371" s="2">
        <v>4447.2349999999997</v>
      </c>
      <c r="L2371" s="2">
        <v>3949.31</v>
      </c>
      <c r="M2371" s="1"/>
      <c r="N2371" s="5">
        <f t="shared" si="74"/>
        <v>27822.43</v>
      </c>
      <c r="O2371" s="6">
        <f t="shared" si="75"/>
        <v>20469.849999999999</v>
      </c>
      <c r="P2371" s="2">
        <v>30</v>
      </c>
      <c r="Q2371" s="2" t="s">
        <v>37</v>
      </c>
      <c r="R2371" s="2">
        <v>0</v>
      </c>
      <c r="S2371" s="2">
        <v>0</v>
      </c>
      <c r="T2371" s="2">
        <v>0</v>
      </c>
      <c r="U2371" s="2">
        <v>0</v>
      </c>
      <c r="V2371" s="2">
        <v>893.38</v>
      </c>
      <c r="W2371" s="2">
        <v>1970.03</v>
      </c>
      <c r="X2371" s="2">
        <v>0</v>
      </c>
      <c r="Y2371" s="2">
        <v>2397.64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2">
        <f>VLOOKUP(Tabla3[[#This Row],[Columna1]],Tabla5[#All],3,0)</f>
        <v>0</v>
      </c>
      <c r="AF2371" s="2">
        <v>0</v>
      </c>
      <c r="AG2371" s="2">
        <v>0</v>
      </c>
      <c r="AH2371" s="2">
        <v>0</v>
      </c>
      <c r="AI2371" s="2">
        <v>0</v>
      </c>
      <c r="AJ2371" s="2">
        <v>0</v>
      </c>
      <c r="AK2371" s="2">
        <f>VLOOKUP(Tabla3[[#This Row],[Columna1]],Tabla7[[ID]:[Monto neto de los bonos]],3,0)</f>
        <v>1970.03</v>
      </c>
      <c r="AL2371" s="2">
        <v>0</v>
      </c>
      <c r="AM2371" s="2">
        <v>0</v>
      </c>
      <c r="AN2371" s="2">
        <v>0</v>
      </c>
      <c r="AO2371" s="2">
        <v>0</v>
      </c>
      <c r="AP2371" s="2">
        <v>0</v>
      </c>
      <c r="AQ2371" s="2">
        <v>0</v>
      </c>
      <c r="AR2371" s="2">
        <v>0</v>
      </c>
      <c r="AS2371" s="2">
        <v>3518.2</v>
      </c>
      <c r="AT2371" s="2">
        <v>2345.46</v>
      </c>
      <c r="AU2371" s="2">
        <v>1488.92</v>
      </c>
      <c r="AV2371" s="2">
        <v>0</v>
      </c>
      <c r="AW2371" s="1"/>
      <c r="AX2371" s="2" t="s">
        <v>422</v>
      </c>
      <c r="AY2371" s="8" t="s">
        <v>428</v>
      </c>
    </row>
    <row r="2372" spans="1:51" ht="13.15" customHeight="1" x14ac:dyDescent="0.25">
      <c r="A2372" s="7">
        <v>18636</v>
      </c>
      <c r="B2372" s="2" t="s">
        <v>2113</v>
      </c>
      <c r="C2372" s="2">
        <v>364103</v>
      </c>
      <c r="D2372" s="2" t="s">
        <v>188</v>
      </c>
      <c r="E2372" s="2" t="s">
        <v>192</v>
      </c>
      <c r="F2372" s="2" t="s">
        <v>193</v>
      </c>
      <c r="G2372" s="3">
        <v>41835</v>
      </c>
      <c r="H2372" s="1"/>
      <c r="I2372" s="2">
        <v>9717.6</v>
      </c>
      <c r="J2372" s="2">
        <v>4447.2349999999997</v>
      </c>
      <c r="K2372" s="2">
        <v>4447.2349999999997</v>
      </c>
      <c r="L2372" s="2">
        <v>3149.31</v>
      </c>
      <c r="M2372" s="1"/>
      <c r="N2372" s="5">
        <f t="shared" si="74"/>
        <v>27022.43</v>
      </c>
      <c r="O2372" s="6">
        <f t="shared" si="75"/>
        <v>20013.23</v>
      </c>
      <c r="P2372" s="2">
        <v>30</v>
      </c>
      <c r="Q2372" s="2" t="s">
        <v>37</v>
      </c>
      <c r="R2372" s="2">
        <v>0</v>
      </c>
      <c r="S2372" s="2">
        <v>0</v>
      </c>
      <c r="T2372" s="2">
        <v>0</v>
      </c>
      <c r="U2372" s="2">
        <v>0</v>
      </c>
      <c r="V2372" s="2">
        <v>893.38</v>
      </c>
      <c r="W2372" s="2">
        <v>1970.03</v>
      </c>
      <c r="X2372" s="2">
        <v>0</v>
      </c>
      <c r="Y2372" s="2">
        <v>2397.64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2">
        <f>VLOOKUP(Tabla3[[#This Row],[Columna1]],Tabla5[#All],3,0)</f>
        <v>0</v>
      </c>
      <c r="AF2372" s="2">
        <v>0</v>
      </c>
      <c r="AG2372" s="2">
        <v>0</v>
      </c>
      <c r="AH2372" s="2">
        <v>0</v>
      </c>
      <c r="AI2372" s="2">
        <v>0</v>
      </c>
      <c r="AJ2372" s="2">
        <v>0</v>
      </c>
      <c r="AK2372" s="2">
        <f>VLOOKUP(Tabla3[[#This Row],[Columna1]],Tabla7[[ID]:[Monto neto de los bonos]],3,0)</f>
        <v>1970.03</v>
      </c>
      <c r="AL2372" s="2">
        <v>0</v>
      </c>
      <c r="AM2372" s="2">
        <v>0</v>
      </c>
      <c r="AN2372" s="2">
        <v>0</v>
      </c>
      <c r="AO2372" s="2">
        <v>0</v>
      </c>
      <c r="AP2372" s="2">
        <v>0</v>
      </c>
      <c r="AQ2372" s="2">
        <v>0</v>
      </c>
      <c r="AR2372" s="2">
        <v>0</v>
      </c>
      <c r="AS2372" s="2">
        <v>3398.2</v>
      </c>
      <c r="AT2372" s="2">
        <v>2265.46</v>
      </c>
      <c r="AU2372" s="2">
        <v>1345.54</v>
      </c>
      <c r="AV2372" s="2">
        <v>0</v>
      </c>
      <c r="AW2372" s="1"/>
      <c r="AX2372" s="2" t="s">
        <v>422</v>
      </c>
      <c r="AY2372" s="8" t="s">
        <v>428</v>
      </c>
    </row>
    <row r="2373" spans="1:51" ht="13.15" customHeight="1" x14ac:dyDescent="0.25">
      <c r="A2373" s="7">
        <v>22268</v>
      </c>
      <c r="B2373" s="2" t="s">
        <v>2114</v>
      </c>
      <c r="C2373" s="2">
        <v>3935303</v>
      </c>
      <c r="D2373" s="2" t="s">
        <v>188</v>
      </c>
      <c r="E2373" s="2" t="s">
        <v>202</v>
      </c>
      <c r="F2373" s="2" t="s">
        <v>193</v>
      </c>
      <c r="G2373" s="3">
        <v>43815</v>
      </c>
      <c r="H2373" s="1"/>
      <c r="I2373" s="2">
        <v>9717.6</v>
      </c>
      <c r="J2373" s="2">
        <v>4447.2349999999997</v>
      </c>
      <c r="K2373" s="2">
        <v>4447.2349999999997</v>
      </c>
      <c r="L2373" s="2">
        <v>1809.52</v>
      </c>
      <c r="M2373" s="1"/>
      <c r="N2373" s="5">
        <f t="shared" si="74"/>
        <v>25682.639999999999</v>
      </c>
      <c r="O2373" s="6">
        <f t="shared" si="75"/>
        <v>19241.699999999997</v>
      </c>
      <c r="P2373" s="2">
        <v>30</v>
      </c>
      <c r="Q2373" s="2" t="s">
        <v>37</v>
      </c>
      <c r="R2373" s="2">
        <v>0</v>
      </c>
      <c r="S2373" s="2">
        <v>0</v>
      </c>
      <c r="T2373" s="2">
        <v>0</v>
      </c>
      <c r="U2373" s="2">
        <v>0</v>
      </c>
      <c r="V2373" s="2">
        <v>893.38</v>
      </c>
      <c r="W2373" s="2">
        <v>1970.03</v>
      </c>
      <c r="X2373" s="2">
        <v>0</v>
      </c>
      <c r="Y2373" s="2">
        <v>2397.64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2">
        <f>VLOOKUP(Tabla3[[#This Row],[Columna1]],Tabla5[#All],3,0)</f>
        <v>0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>
        <f>VLOOKUP(Tabla3[[#This Row],[Columna1]],Tabla7[[ID]:[Monto neto de los bonos]],3,0)</f>
        <v>4685.3900000000003</v>
      </c>
      <c r="AL2373" s="2">
        <v>0</v>
      </c>
      <c r="AM2373" s="2">
        <v>0</v>
      </c>
      <c r="AN2373" s="2">
        <v>0</v>
      </c>
      <c r="AO2373" s="2">
        <v>0</v>
      </c>
      <c r="AP2373" s="2">
        <v>0</v>
      </c>
      <c r="AQ2373" s="2">
        <v>0</v>
      </c>
      <c r="AR2373" s="2">
        <v>0</v>
      </c>
      <c r="AS2373" s="2">
        <v>3197.22</v>
      </c>
      <c r="AT2373" s="2">
        <v>2131.48</v>
      </c>
      <c r="AU2373" s="2">
        <v>1112.24</v>
      </c>
      <c r="AV2373" s="2">
        <v>0</v>
      </c>
      <c r="AW2373" s="1"/>
      <c r="AX2373" s="2" t="s">
        <v>422</v>
      </c>
      <c r="AY2373" s="8" t="s">
        <v>428</v>
      </c>
    </row>
    <row r="2374" spans="1:51" ht="13.15" customHeight="1" x14ac:dyDescent="0.25">
      <c r="A2374" s="7">
        <v>13054</v>
      </c>
      <c r="B2374" s="2" t="s">
        <v>4496</v>
      </c>
      <c r="C2374" s="2">
        <v>95403</v>
      </c>
      <c r="D2374" s="2" t="s">
        <v>188</v>
      </c>
      <c r="E2374" s="2" t="s">
        <v>199</v>
      </c>
      <c r="F2374" s="2" t="s">
        <v>201</v>
      </c>
      <c r="G2374" s="3">
        <v>41441</v>
      </c>
      <c r="H2374" s="1"/>
      <c r="I2374" s="2">
        <v>11670.43</v>
      </c>
      <c r="J2374" s="2">
        <v>4294.8850000000002</v>
      </c>
      <c r="K2374" s="2">
        <v>4294.8850000000002</v>
      </c>
      <c r="L2374" s="2">
        <v>3169.44</v>
      </c>
      <c r="M2374" s="1"/>
      <c r="N2374" s="5">
        <f t="shared" si="74"/>
        <v>37755.899999999994</v>
      </c>
      <c r="O2374" s="6">
        <f t="shared" si="75"/>
        <v>29923.999999999993</v>
      </c>
      <c r="P2374" s="2">
        <v>30</v>
      </c>
      <c r="Q2374" s="2" t="s">
        <v>37</v>
      </c>
      <c r="R2374" s="2">
        <v>0</v>
      </c>
      <c r="S2374" s="2">
        <v>0</v>
      </c>
      <c r="T2374" s="2">
        <v>0</v>
      </c>
      <c r="U2374" s="2">
        <v>0</v>
      </c>
      <c r="V2374" s="2">
        <v>972.5</v>
      </c>
      <c r="W2374" s="2">
        <v>1803.57</v>
      </c>
      <c r="X2374" s="2">
        <v>0</v>
      </c>
      <c r="Y2374" s="2">
        <v>2550.19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2">
        <f>VLOOKUP(Tabla3[[#This Row],[Columna1]],Tabla5[#All],3,0)</f>
        <v>0</v>
      </c>
      <c r="AF2374" s="2">
        <v>0</v>
      </c>
      <c r="AG2374" s="2">
        <v>9000</v>
      </c>
      <c r="AH2374" s="2">
        <v>0</v>
      </c>
      <c r="AI2374" s="2">
        <v>0</v>
      </c>
      <c r="AJ2374" s="2">
        <v>0</v>
      </c>
      <c r="AK2374" s="2">
        <f>VLOOKUP(Tabla3[[#This Row],[Columna1]],Tabla7[[ID]:[Monto neto de los bonos]],3,0)</f>
        <v>10803.57</v>
      </c>
      <c r="AL2374" s="2">
        <v>0</v>
      </c>
      <c r="AM2374" s="2">
        <v>0</v>
      </c>
      <c r="AN2374" s="2">
        <v>0</v>
      </c>
      <c r="AO2374" s="2">
        <v>0</v>
      </c>
      <c r="AP2374" s="2">
        <v>0</v>
      </c>
      <c r="AQ2374" s="2">
        <v>0</v>
      </c>
      <c r="AR2374" s="2">
        <v>0</v>
      </c>
      <c r="AS2374" s="2">
        <v>3660.32</v>
      </c>
      <c r="AT2374" s="2">
        <v>2440.1999999999998</v>
      </c>
      <c r="AU2374" s="2">
        <v>1731.38</v>
      </c>
      <c r="AV2374" s="2">
        <v>0</v>
      </c>
      <c r="AW2374" s="1"/>
      <c r="AX2374" s="2" t="s">
        <v>422</v>
      </c>
      <c r="AY2374" s="8" t="s">
        <v>428</v>
      </c>
    </row>
    <row r="2375" spans="1:51" ht="13.15" customHeight="1" x14ac:dyDescent="0.25">
      <c r="A2375" s="7">
        <v>22269</v>
      </c>
      <c r="B2375" s="2" t="s">
        <v>2115</v>
      </c>
      <c r="C2375" s="2">
        <v>3935403</v>
      </c>
      <c r="D2375" s="2" t="s">
        <v>188</v>
      </c>
      <c r="E2375" s="2" t="s">
        <v>202</v>
      </c>
      <c r="F2375" s="2" t="s">
        <v>193</v>
      </c>
      <c r="G2375" s="3">
        <v>43815</v>
      </c>
      <c r="H2375" s="1"/>
      <c r="I2375" s="2">
        <v>9717.6</v>
      </c>
      <c r="J2375" s="2">
        <v>4447.2349999999997</v>
      </c>
      <c r="K2375" s="2">
        <v>4447.2349999999997</v>
      </c>
      <c r="L2375" s="2">
        <v>1809.52</v>
      </c>
      <c r="M2375" s="1"/>
      <c r="N2375" s="5">
        <f t="shared" si="74"/>
        <v>36682.639999999999</v>
      </c>
      <c r="O2375" s="6">
        <f t="shared" si="75"/>
        <v>30241.699999999997</v>
      </c>
      <c r="P2375" s="2">
        <v>30</v>
      </c>
      <c r="Q2375" s="2" t="s">
        <v>37</v>
      </c>
      <c r="R2375" s="2">
        <v>0</v>
      </c>
      <c r="S2375" s="2">
        <v>0</v>
      </c>
      <c r="T2375" s="2">
        <v>0</v>
      </c>
      <c r="U2375" s="2">
        <v>0</v>
      </c>
      <c r="V2375" s="2">
        <v>893.38</v>
      </c>
      <c r="W2375" s="2">
        <v>1970.03</v>
      </c>
      <c r="X2375" s="2">
        <v>0</v>
      </c>
      <c r="Y2375" s="2">
        <v>2397.64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2">
        <f>VLOOKUP(Tabla3[[#This Row],[Columna1]],Tabla5[#All],3,0)</f>
        <v>0</v>
      </c>
      <c r="AF2375" s="2">
        <v>0</v>
      </c>
      <c r="AG2375" s="2">
        <v>11000</v>
      </c>
      <c r="AH2375" s="2">
        <v>0</v>
      </c>
      <c r="AI2375" s="2">
        <v>0</v>
      </c>
      <c r="AJ2375" s="2">
        <v>0</v>
      </c>
      <c r="AK2375" s="2">
        <f>VLOOKUP(Tabla3[[#This Row],[Columna1]],Tabla7[[ID]:[Monto neto de los bonos]],3,0)</f>
        <v>12970.03</v>
      </c>
      <c r="AL2375" s="2">
        <v>0</v>
      </c>
      <c r="AM2375" s="2">
        <v>0</v>
      </c>
      <c r="AN2375" s="2">
        <v>0</v>
      </c>
      <c r="AO2375" s="2">
        <v>0</v>
      </c>
      <c r="AP2375" s="2">
        <v>0</v>
      </c>
      <c r="AQ2375" s="2">
        <v>0</v>
      </c>
      <c r="AR2375" s="2">
        <v>0</v>
      </c>
      <c r="AS2375" s="2">
        <v>3197.22</v>
      </c>
      <c r="AT2375" s="2">
        <v>2131.48</v>
      </c>
      <c r="AU2375" s="2">
        <v>1112.24</v>
      </c>
      <c r="AV2375" s="2">
        <v>0</v>
      </c>
      <c r="AW2375" s="1"/>
      <c r="AX2375" s="2" t="s">
        <v>422</v>
      </c>
      <c r="AY2375" s="8" t="s">
        <v>428</v>
      </c>
    </row>
    <row r="2376" spans="1:51" ht="13.15" customHeight="1" x14ac:dyDescent="0.25">
      <c r="A2376" s="7">
        <v>24300</v>
      </c>
      <c r="B2376" s="2" t="s">
        <v>2116</v>
      </c>
      <c r="C2376" s="2">
        <v>5852303</v>
      </c>
      <c r="D2376" s="2" t="s">
        <v>188</v>
      </c>
      <c r="E2376" s="2" t="s">
        <v>203</v>
      </c>
      <c r="F2376" s="2" t="s">
        <v>193</v>
      </c>
      <c r="G2376" s="3">
        <v>44958</v>
      </c>
      <c r="H2376" s="1"/>
      <c r="I2376" s="2">
        <v>9717.6</v>
      </c>
      <c r="J2376" s="2">
        <v>4447.2349999999997</v>
      </c>
      <c r="K2376" s="2">
        <v>4447.2349999999997</v>
      </c>
      <c r="L2376" s="2">
        <v>0</v>
      </c>
      <c r="M2376" s="1"/>
      <c r="N2376" s="5">
        <f t="shared" si="74"/>
        <v>23873.119999999999</v>
      </c>
      <c r="O2376" s="6">
        <f t="shared" si="75"/>
        <v>18155.28</v>
      </c>
      <c r="P2376" s="2">
        <v>30</v>
      </c>
      <c r="Q2376" s="2" t="s">
        <v>37</v>
      </c>
      <c r="R2376" s="2">
        <v>0</v>
      </c>
      <c r="S2376" s="2">
        <v>0</v>
      </c>
      <c r="T2376" s="2">
        <v>0</v>
      </c>
      <c r="U2376" s="2">
        <v>0</v>
      </c>
      <c r="V2376" s="2">
        <v>893.38</v>
      </c>
      <c r="W2376" s="2">
        <v>1970.03</v>
      </c>
      <c r="X2376" s="2">
        <v>0</v>
      </c>
      <c r="Y2376" s="2">
        <v>2397.64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2">
        <f>VLOOKUP(Tabla3[[#This Row],[Columna1]],Tabla5[#All],3,0)</f>
        <v>0</v>
      </c>
      <c r="AF2376" s="2">
        <v>0</v>
      </c>
      <c r="AG2376" s="2">
        <v>0</v>
      </c>
      <c r="AH2376" s="2">
        <v>0</v>
      </c>
      <c r="AI2376" s="2">
        <v>0</v>
      </c>
      <c r="AJ2376" s="2">
        <v>0</v>
      </c>
      <c r="AK2376" s="2">
        <f>VLOOKUP(Tabla3[[#This Row],[Columna1]],Tabla7[[ID]:[Monto neto de los bonos]],3,0)</f>
        <v>1970.03</v>
      </c>
      <c r="AL2376" s="2">
        <v>0</v>
      </c>
      <c r="AM2376" s="2">
        <v>0</v>
      </c>
      <c r="AN2376" s="2">
        <v>0</v>
      </c>
      <c r="AO2376" s="2">
        <v>0</v>
      </c>
      <c r="AP2376" s="2">
        <v>0</v>
      </c>
      <c r="AQ2376" s="2">
        <v>0</v>
      </c>
      <c r="AR2376" s="2">
        <v>0</v>
      </c>
      <c r="AS2376" s="2">
        <v>2925.8</v>
      </c>
      <c r="AT2376" s="2">
        <v>1950.52</v>
      </c>
      <c r="AU2376" s="2">
        <v>841.52</v>
      </c>
      <c r="AV2376" s="2">
        <v>0</v>
      </c>
      <c r="AW2376" s="1"/>
      <c r="AX2376" s="2" t="s">
        <v>422</v>
      </c>
      <c r="AY2376" s="8" t="s">
        <v>428</v>
      </c>
    </row>
    <row r="2377" spans="1:51" ht="13.15" customHeight="1" x14ac:dyDescent="0.25">
      <c r="A2377" s="7">
        <v>19701</v>
      </c>
      <c r="B2377" s="2" t="s">
        <v>2117</v>
      </c>
      <c r="C2377" s="2">
        <v>959203</v>
      </c>
      <c r="D2377" s="2" t="s">
        <v>188</v>
      </c>
      <c r="E2377" s="2" t="s">
        <v>205</v>
      </c>
      <c r="F2377" s="2" t="s">
        <v>193</v>
      </c>
      <c r="G2377" s="3">
        <v>42583</v>
      </c>
      <c r="H2377" s="1"/>
      <c r="I2377" s="2">
        <v>9717.6</v>
      </c>
      <c r="J2377" s="2">
        <v>4447.2349999999997</v>
      </c>
      <c r="K2377" s="2">
        <v>4447.2349999999997</v>
      </c>
      <c r="L2377" s="2">
        <v>1505.23</v>
      </c>
      <c r="M2377" s="1"/>
      <c r="N2377" s="5">
        <f t="shared" si="74"/>
        <v>31378.35</v>
      </c>
      <c r="O2377" s="6">
        <f t="shared" si="75"/>
        <v>25062.149999999994</v>
      </c>
      <c r="P2377" s="2">
        <v>30</v>
      </c>
      <c r="Q2377" s="2" t="s">
        <v>37</v>
      </c>
      <c r="R2377" s="2">
        <v>0</v>
      </c>
      <c r="S2377" s="2">
        <v>0</v>
      </c>
      <c r="T2377" s="2">
        <v>0</v>
      </c>
      <c r="U2377" s="2">
        <v>0</v>
      </c>
      <c r="V2377" s="2">
        <v>893.38</v>
      </c>
      <c r="W2377" s="2">
        <v>1970.03</v>
      </c>
      <c r="X2377" s="2">
        <v>0</v>
      </c>
      <c r="Y2377" s="2">
        <v>2397.64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2">
        <f>VLOOKUP(Tabla3[[#This Row],[Columna1]],Tabla5[#All],3,0)</f>
        <v>0</v>
      </c>
      <c r="AF2377" s="2">
        <v>0</v>
      </c>
      <c r="AG2377" s="2">
        <v>6000</v>
      </c>
      <c r="AH2377" s="2">
        <v>0</v>
      </c>
      <c r="AI2377" s="2">
        <v>0</v>
      </c>
      <c r="AJ2377" s="2">
        <v>0</v>
      </c>
      <c r="AK2377" s="2">
        <f>VLOOKUP(Tabla3[[#This Row],[Columna1]],Tabla7[[ID]:[Monto neto de los bonos]],3,0)</f>
        <v>7970.03</v>
      </c>
      <c r="AL2377" s="2">
        <v>0</v>
      </c>
      <c r="AM2377" s="2">
        <v>0</v>
      </c>
      <c r="AN2377" s="2">
        <v>0</v>
      </c>
      <c r="AO2377" s="2">
        <v>0</v>
      </c>
      <c r="AP2377" s="2">
        <v>0</v>
      </c>
      <c r="AQ2377" s="2">
        <v>0</v>
      </c>
      <c r="AR2377" s="2">
        <v>0</v>
      </c>
      <c r="AS2377" s="2">
        <v>3151.58</v>
      </c>
      <c r="AT2377" s="2">
        <v>2101.06</v>
      </c>
      <c r="AU2377" s="2">
        <v>1063.56</v>
      </c>
      <c r="AV2377" s="2">
        <v>0</v>
      </c>
      <c r="AW2377" s="1"/>
      <c r="AX2377" s="2" t="s">
        <v>422</v>
      </c>
      <c r="AY2377" s="8" t="s">
        <v>428</v>
      </c>
    </row>
    <row r="2378" spans="1:51" ht="13.15" customHeight="1" x14ac:dyDescent="0.25">
      <c r="A2378" s="7">
        <v>24933</v>
      </c>
      <c r="B2378" s="2" t="s">
        <v>2118</v>
      </c>
      <c r="C2378" s="2">
        <v>6299803</v>
      </c>
      <c r="D2378" s="2" t="s">
        <v>188</v>
      </c>
      <c r="E2378" s="2" t="s">
        <v>200</v>
      </c>
      <c r="F2378" s="2" t="s">
        <v>193</v>
      </c>
      <c r="G2378" s="3">
        <v>45338</v>
      </c>
      <c r="H2378" s="1"/>
      <c r="I2378" s="2">
        <v>9717.6</v>
      </c>
      <c r="J2378" s="2">
        <v>4447.2349999999997</v>
      </c>
      <c r="K2378" s="2">
        <v>4447.2349999999997</v>
      </c>
      <c r="L2378" s="2">
        <v>0</v>
      </c>
      <c r="M2378" s="1"/>
      <c r="N2378" s="5">
        <f t="shared" si="74"/>
        <v>24848.39</v>
      </c>
      <c r="O2378" s="6">
        <f t="shared" si="75"/>
        <v>18155.289999999997</v>
      </c>
      <c r="P2378" s="2">
        <v>30</v>
      </c>
      <c r="Q2378" s="2" t="s">
        <v>37</v>
      </c>
      <c r="R2378" s="2">
        <v>0</v>
      </c>
      <c r="S2378" s="2">
        <v>0</v>
      </c>
      <c r="T2378" s="2">
        <v>0</v>
      </c>
      <c r="U2378" s="2">
        <v>0</v>
      </c>
      <c r="V2378" s="2">
        <v>893.38</v>
      </c>
      <c r="W2378" s="2">
        <v>1970.03</v>
      </c>
      <c r="X2378" s="2">
        <v>0</v>
      </c>
      <c r="Y2378" s="2">
        <v>3372.91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2">
        <f>VLOOKUP(Tabla3[[#This Row],[Columna1]],Tabla5[#All],3,0)</f>
        <v>0</v>
      </c>
      <c r="AF2378" s="2">
        <v>0</v>
      </c>
      <c r="AG2378" s="2">
        <v>0</v>
      </c>
      <c r="AH2378" s="2">
        <v>0</v>
      </c>
      <c r="AI2378" s="2">
        <v>0</v>
      </c>
      <c r="AJ2378" s="2">
        <v>0</v>
      </c>
      <c r="AK2378" s="2">
        <f>VLOOKUP(Tabla3[[#This Row],[Columna1]],Tabla7[[ID]:[Monto neto de los bonos]],3,0)</f>
        <v>1970.03</v>
      </c>
      <c r="AL2378" s="2">
        <v>0</v>
      </c>
      <c r="AM2378" s="2">
        <v>0</v>
      </c>
      <c r="AN2378" s="2">
        <v>0</v>
      </c>
      <c r="AO2378" s="2">
        <v>0</v>
      </c>
      <c r="AP2378" s="2">
        <v>0</v>
      </c>
      <c r="AQ2378" s="2">
        <v>0</v>
      </c>
      <c r="AR2378" s="2">
        <v>0</v>
      </c>
      <c r="AS2378" s="2">
        <v>3901.06</v>
      </c>
      <c r="AT2378" s="2">
        <v>1950.52</v>
      </c>
      <c r="AU2378" s="2">
        <v>841.52</v>
      </c>
      <c r="AV2378" s="2">
        <v>0</v>
      </c>
      <c r="AW2378" s="1"/>
      <c r="AX2378" s="2" t="s">
        <v>422</v>
      </c>
      <c r="AY2378" s="8" t="s">
        <v>428</v>
      </c>
    </row>
    <row r="2379" spans="1:51" ht="13.15" customHeight="1" x14ac:dyDescent="0.25">
      <c r="A2379" s="7">
        <v>22270</v>
      </c>
      <c r="B2379" s="2" t="s">
        <v>4440</v>
      </c>
      <c r="C2379" s="2">
        <v>3935503</v>
      </c>
      <c r="D2379" s="2" t="s">
        <v>188</v>
      </c>
      <c r="E2379" s="2" t="s">
        <v>202</v>
      </c>
      <c r="F2379" s="2" t="s">
        <v>193</v>
      </c>
      <c r="G2379" s="3">
        <v>43815</v>
      </c>
      <c r="H2379" s="1"/>
      <c r="I2379" s="2">
        <v>9717.6</v>
      </c>
      <c r="J2379" s="2">
        <v>4447.2349999999997</v>
      </c>
      <c r="K2379" s="2">
        <v>4447.2349999999997</v>
      </c>
      <c r="L2379" s="2">
        <v>1809.52</v>
      </c>
      <c r="M2379" s="1"/>
      <c r="N2379" s="5">
        <f t="shared" si="74"/>
        <v>25682.639999999999</v>
      </c>
      <c r="O2379" s="6">
        <f t="shared" si="75"/>
        <v>19241.699999999997</v>
      </c>
      <c r="P2379" s="2">
        <v>30</v>
      </c>
      <c r="Q2379" s="2" t="s">
        <v>37</v>
      </c>
      <c r="R2379" s="2">
        <v>0</v>
      </c>
      <c r="S2379" s="2">
        <v>0</v>
      </c>
      <c r="T2379" s="2">
        <v>0</v>
      </c>
      <c r="U2379" s="2">
        <v>0</v>
      </c>
      <c r="V2379" s="2">
        <v>893.38</v>
      </c>
      <c r="W2379" s="2">
        <v>1970.03</v>
      </c>
      <c r="X2379" s="2">
        <v>0</v>
      </c>
      <c r="Y2379" s="2">
        <v>2397.64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2">
        <f>VLOOKUP(Tabla3[[#This Row],[Columna1]],Tabla5[#All],3,0)</f>
        <v>0</v>
      </c>
      <c r="AF2379" s="2">
        <v>0</v>
      </c>
      <c r="AG2379" s="2">
        <v>0</v>
      </c>
      <c r="AH2379" s="2">
        <v>0</v>
      </c>
      <c r="AI2379" s="2">
        <v>0</v>
      </c>
      <c r="AJ2379" s="2">
        <v>0</v>
      </c>
      <c r="AK2379" s="2">
        <f>VLOOKUP(Tabla3[[#This Row],[Columna1]],Tabla7[[ID]:[Monto neto de los bonos]],3,0)</f>
        <v>1970.03</v>
      </c>
      <c r="AL2379" s="2">
        <v>0</v>
      </c>
      <c r="AM2379" s="2">
        <v>0</v>
      </c>
      <c r="AN2379" s="2">
        <v>0</v>
      </c>
      <c r="AO2379" s="2">
        <v>0</v>
      </c>
      <c r="AP2379" s="2">
        <v>0</v>
      </c>
      <c r="AQ2379" s="2">
        <v>0</v>
      </c>
      <c r="AR2379" s="2">
        <v>0</v>
      </c>
      <c r="AS2379" s="2">
        <v>3197.22</v>
      </c>
      <c r="AT2379" s="2">
        <v>2131.48</v>
      </c>
      <c r="AU2379" s="2">
        <v>1112.24</v>
      </c>
      <c r="AV2379" s="2">
        <v>0</v>
      </c>
      <c r="AW2379" s="1"/>
      <c r="AX2379" s="2" t="s">
        <v>422</v>
      </c>
      <c r="AY2379" s="8" t="s">
        <v>428</v>
      </c>
    </row>
    <row r="2380" spans="1:51" ht="13.15" customHeight="1" x14ac:dyDescent="0.25">
      <c r="A2380" s="7">
        <v>14700</v>
      </c>
      <c r="B2380" s="2" t="s">
        <v>2119</v>
      </c>
      <c r="C2380" s="2">
        <v>158303</v>
      </c>
      <c r="D2380" s="2" t="s">
        <v>188</v>
      </c>
      <c r="E2380" s="2" t="s">
        <v>198</v>
      </c>
      <c r="F2380" s="2" t="s">
        <v>217</v>
      </c>
      <c r="G2380" s="3">
        <v>39455</v>
      </c>
      <c r="H2380" s="1"/>
      <c r="I2380" s="2">
        <v>12173.71</v>
      </c>
      <c r="J2380" s="2">
        <v>4748.5950000000003</v>
      </c>
      <c r="K2380" s="2">
        <v>4748.5950000000003</v>
      </c>
      <c r="L2380" s="2">
        <v>4283.49</v>
      </c>
      <c r="M2380" s="1"/>
      <c r="N2380" s="5">
        <f t="shared" si="74"/>
        <v>32160.36</v>
      </c>
      <c r="O2380" s="6">
        <f t="shared" si="75"/>
        <v>23320.420000000002</v>
      </c>
      <c r="P2380" s="2">
        <v>30</v>
      </c>
      <c r="Q2380" s="2" t="s">
        <v>37</v>
      </c>
      <c r="R2380" s="2">
        <v>0</v>
      </c>
      <c r="S2380" s="2">
        <v>0</v>
      </c>
      <c r="T2380" s="2">
        <v>0</v>
      </c>
      <c r="U2380" s="2">
        <v>0</v>
      </c>
      <c r="V2380" s="2">
        <v>1040.2</v>
      </c>
      <c r="W2380" s="2">
        <v>2010.48</v>
      </c>
      <c r="X2380" s="2">
        <v>0</v>
      </c>
      <c r="Y2380" s="2">
        <v>3155.29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2">
        <f>VLOOKUP(Tabla3[[#This Row],[Columna1]],Tabla5[#All],3,0)</f>
        <v>0</v>
      </c>
      <c r="AF2380" s="2">
        <v>0</v>
      </c>
      <c r="AG2380" s="2">
        <v>0</v>
      </c>
      <c r="AH2380" s="2">
        <v>0</v>
      </c>
      <c r="AI2380" s="2">
        <v>0</v>
      </c>
      <c r="AJ2380" s="2">
        <v>0</v>
      </c>
      <c r="AK2380" s="2">
        <f>VLOOKUP(Tabla3[[#This Row],[Columna1]],Tabla7[[ID]:[Monto neto de los bonos]],3,0)</f>
        <v>6422.94</v>
      </c>
      <c r="AL2380" s="2">
        <v>0</v>
      </c>
      <c r="AM2380" s="2">
        <v>0</v>
      </c>
      <c r="AN2380" s="2">
        <v>0</v>
      </c>
      <c r="AO2380" s="2">
        <v>0</v>
      </c>
      <c r="AP2380" s="2">
        <v>0</v>
      </c>
      <c r="AQ2380" s="2">
        <v>0</v>
      </c>
      <c r="AR2380" s="2">
        <v>0</v>
      </c>
      <c r="AS2380" s="2">
        <v>4049.18</v>
      </c>
      <c r="AT2380" s="2">
        <v>2699.44</v>
      </c>
      <c r="AU2380" s="2">
        <v>2091.3200000000002</v>
      </c>
      <c r="AV2380" s="2">
        <v>0</v>
      </c>
      <c r="AW2380" s="1"/>
      <c r="AX2380" s="2" t="s">
        <v>422</v>
      </c>
      <c r="AY2380" s="8" t="s">
        <v>428</v>
      </c>
    </row>
    <row r="2381" spans="1:51" ht="13.15" customHeight="1" x14ac:dyDescent="0.25">
      <c r="A2381" s="7">
        <v>22707</v>
      </c>
      <c r="B2381" s="2" t="s">
        <v>2120</v>
      </c>
      <c r="C2381" s="2">
        <v>4542603</v>
      </c>
      <c r="D2381" s="2" t="s">
        <v>188</v>
      </c>
      <c r="E2381" s="2" t="s">
        <v>211</v>
      </c>
      <c r="F2381" s="2" t="s">
        <v>212</v>
      </c>
      <c r="G2381" s="3">
        <v>44256</v>
      </c>
      <c r="H2381" s="1"/>
      <c r="I2381" s="2">
        <v>8947.52</v>
      </c>
      <c r="J2381" s="2">
        <v>4838.1850000000004</v>
      </c>
      <c r="K2381" s="2">
        <v>4838.1850000000004</v>
      </c>
      <c r="L2381" s="2">
        <v>0</v>
      </c>
      <c r="M2381" s="1"/>
      <c r="N2381" s="5">
        <f t="shared" si="74"/>
        <v>21017.160000000003</v>
      </c>
      <c r="O2381" s="6">
        <f t="shared" si="75"/>
        <v>18234.980000000003</v>
      </c>
      <c r="P2381" s="2">
        <v>30</v>
      </c>
      <c r="Q2381" s="2" t="s">
        <v>37</v>
      </c>
      <c r="R2381" s="2">
        <v>0</v>
      </c>
      <c r="S2381" s="2">
        <v>0</v>
      </c>
      <c r="T2381" s="2">
        <v>0</v>
      </c>
      <c r="U2381" s="2">
        <v>0</v>
      </c>
      <c r="V2381" s="2">
        <v>1241.5999999999999</v>
      </c>
      <c r="W2381" s="2">
        <v>0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1151.67</v>
      </c>
      <c r="AE2381" s="2">
        <f>VLOOKUP(Tabla3[[#This Row],[Columna1]],Tabla5[#All],3,0)</f>
        <v>1151.67</v>
      </c>
      <c r="AF2381" s="2">
        <v>0</v>
      </c>
      <c r="AG2381" s="2">
        <v>0</v>
      </c>
      <c r="AH2381" s="2">
        <v>0</v>
      </c>
      <c r="AI2381" s="2">
        <v>0</v>
      </c>
      <c r="AJ2381" s="2">
        <v>0</v>
      </c>
      <c r="AK2381" s="2">
        <f>VLOOKUP(Tabla3[[#This Row],[Columna1]],Tabla7[[ID]:[Monto neto de los bonos]],3,0)</f>
        <v>0</v>
      </c>
      <c r="AL2381" s="2">
        <v>0</v>
      </c>
      <c r="AM2381" s="2">
        <v>0</v>
      </c>
      <c r="AN2381" s="2">
        <v>0</v>
      </c>
      <c r="AO2381" s="2">
        <v>0</v>
      </c>
      <c r="AP2381" s="2">
        <v>0</v>
      </c>
      <c r="AQ2381" s="2">
        <v>0</v>
      </c>
      <c r="AR2381" s="2">
        <v>0</v>
      </c>
      <c r="AS2381" s="2">
        <v>0</v>
      </c>
      <c r="AT2381" s="2">
        <v>1986.56</v>
      </c>
      <c r="AU2381" s="2">
        <v>795.62</v>
      </c>
      <c r="AV2381" s="2">
        <v>0</v>
      </c>
      <c r="AW2381" s="1"/>
      <c r="AX2381" s="2" t="s">
        <v>422</v>
      </c>
      <c r="AY2381" s="8" t="s">
        <v>423</v>
      </c>
    </row>
    <row r="2382" spans="1:51" ht="13.15" customHeight="1" x14ac:dyDescent="0.25">
      <c r="A2382" s="7">
        <v>17065</v>
      </c>
      <c r="B2382" s="2" t="s">
        <v>4244</v>
      </c>
      <c r="C2382" s="2">
        <v>276403</v>
      </c>
      <c r="D2382" s="2" t="s">
        <v>188</v>
      </c>
      <c r="E2382" s="2" t="s">
        <v>198</v>
      </c>
      <c r="F2382" s="2" t="s">
        <v>201</v>
      </c>
      <c r="G2382" s="3">
        <v>41000</v>
      </c>
      <c r="H2382" s="1"/>
      <c r="I2382" s="2">
        <v>11670.43</v>
      </c>
      <c r="J2382" s="2">
        <v>4294.8850000000002</v>
      </c>
      <c r="K2382" s="2">
        <v>4294.8850000000002</v>
      </c>
      <c r="L2382" s="2">
        <v>3089.29</v>
      </c>
      <c r="M2382" s="1"/>
      <c r="N2382" s="5">
        <f t="shared" si="74"/>
        <v>46400.36</v>
      </c>
      <c r="O2382" s="6">
        <f t="shared" si="75"/>
        <v>38605.599999999999</v>
      </c>
      <c r="P2382" s="2">
        <v>30</v>
      </c>
      <c r="Q2382" s="2" t="s">
        <v>37</v>
      </c>
      <c r="R2382" s="2">
        <v>0</v>
      </c>
      <c r="S2382" s="2">
        <v>0</v>
      </c>
      <c r="T2382" s="2">
        <v>0</v>
      </c>
      <c r="U2382" s="2">
        <v>0</v>
      </c>
      <c r="V2382" s="2">
        <v>972.5</v>
      </c>
      <c r="W2382" s="2">
        <v>1803.57</v>
      </c>
      <c r="X2382" s="2">
        <v>0</v>
      </c>
      <c r="Y2382" s="2">
        <v>2550.19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2">
        <f>VLOOKUP(Tabla3[[#This Row],[Columna1]],Tabla5[#All],3,0)</f>
        <v>0</v>
      </c>
      <c r="AF2382" s="2">
        <v>0</v>
      </c>
      <c r="AG2382" s="2">
        <v>0</v>
      </c>
      <c r="AH2382" s="2">
        <v>0</v>
      </c>
      <c r="AI2382" s="2">
        <v>0</v>
      </c>
      <c r="AJ2382" s="2">
        <v>17724.61</v>
      </c>
      <c r="AK2382" s="2">
        <f>VLOOKUP(Tabla3[[#This Row],[Columna1]],Tabla7[[ID]:[Monto neto de los bonos]],3,0)</f>
        <v>19528.18</v>
      </c>
      <c r="AL2382" s="2">
        <v>0</v>
      </c>
      <c r="AM2382" s="2">
        <v>0</v>
      </c>
      <c r="AN2382" s="2">
        <v>0</v>
      </c>
      <c r="AO2382" s="2">
        <v>0</v>
      </c>
      <c r="AP2382" s="2">
        <v>0</v>
      </c>
      <c r="AQ2382" s="2">
        <v>0</v>
      </c>
      <c r="AR2382" s="2">
        <v>0</v>
      </c>
      <c r="AS2382" s="2">
        <v>3648.3</v>
      </c>
      <c r="AT2382" s="2">
        <v>2432.1999999999998</v>
      </c>
      <c r="AU2382" s="2">
        <v>1714.26</v>
      </c>
      <c r="AV2382" s="2">
        <v>0</v>
      </c>
      <c r="AW2382" s="1"/>
      <c r="AX2382" s="2" t="s">
        <v>422</v>
      </c>
      <c r="AY2382" s="8" t="s">
        <v>428</v>
      </c>
    </row>
    <row r="2383" spans="1:51" ht="13.15" customHeight="1" x14ac:dyDescent="0.25">
      <c r="A2383" s="7">
        <v>12056</v>
      </c>
      <c r="B2383" s="2" t="s">
        <v>2121</v>
      </c>
      <c r="C2383" s="2">
        <v>1413303</v>
      </c>
      <c r="D2383" s="2" t="s">
        <v>188</v>
      </c>
      <c r="E2383" s="2" t="s">
        <v>223</v>
      </c>
      <c r="F2383" s="2" t="s">
        <v>44</v>
      </c>
      <c r="G2383" s="3">
        <v>42662</v>
      </c>
      <c r="H2383" s="1"/>
      <c r="I2383" s="2">
        <v>14572.07</v>
      </c>
      <c r="J2383" s="2">
        <v>2683.85</v>
      </c>
      <c r="K2383" s="2">
        <v>2683.85</v>
      </c>
      <c r="L2383" s="2">
        <v>1487.68</v>
      </c>
      <c r="M2383" s="1"/>
      <c r="N2383" s="5">
        <f t="shared" si="74"/>
        <v>26296.049999999996</v>
      </c>
      <c r="O2383" s="6">
        <f t="shared" si="75"/>
        <v>22369.05</v>
      </c>
      <c r="P2383" s="2">
        <v>30</v>
      </c>
      <c r="Q2383" s="2" t="s">
        <v>37</v>
      </c>
      <c r="R2383" s="2">
        <v>0</v>
      </c>
      <c r="S2383" s="2">
        <v>0</v>
      </c>
      <c r="T2383" s="2">
        <v>0</v>
      </c>
      <c r="U2383" s="2">
        <v>0</v>
      </c>
      <c r="V2383" s="2">
        <v>0</v>
      </c>
      <c r="W2383" s="2">
        <v>0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4868.6000000000004</v>
      </c>
      <c r="AE2383" s="2">
        <f>VLOOKUP(Tabla3[[#This Row],[Columna1]],Tabla5[#All],3,0)</f>
        <v>4868.6000000000004</v>
      </c>
      <c r="AF2383" s="2">
        <v>0</v>
      </c>
      <c r="AG2383" s="2">
        <v>0</v>
      </c>
      <c r="AH2383" s="2">
        <v>0</v>
      </c>
      <c r="AI2383" s="2">
        <v>0</v>
      </c>
      <c r="AJ2383" s="2">
        <v>0</v>
      </c>
      <c r="AK2383" s="2">
        <f>VLOOKUP(Tabla3[[#This Row],[Columna1]],Tabla7[[ID]:[Monto neto de los bonos]],3,0)</f>
        <v>0</v>
      </c>
      <c r="AL2383" s="2">
        <v>0</v>
      </c>
      <c r="AM2383" s="2">
        <v>0</v>
      </c>
      <c r="AN2383" s="2">
        <v>0</v>
      </c>
      <c r="AO2383" s="2">
        <v>0</v>
      </c>
      <c r="AP2383" s="2">
        <v>0</v>
      </c>
      <c r="AQ2383" s="2">
        <v>0</v>
      </c>
      <c r="AR2383" s="2">
        <v>0</v>
      </c>
      <c r="AS2383" s="2">
        <v>0</v>
      </c>
      <c r="AT2383" s="2">
        <v>2142.7399999999998</v>
      </c>
      <c r="AU2383" s="2">
        <v>1784.26</v>
      </c>
      <c r="AV2383" s="2">
        <v>0</v>
      </c>
      <c r="AW2383" s="1"/>
      <c r="AX2383" s="2" t="s">
        <v>422</v>
      </c>
      <c r="AY2383" s="8" t="s">
        <v>423</v>
      </c>
    </row>
    <row r="2384" spans="1:51" ht="13.15" customHeight="1" x14ac:dyDescent="0.25">
      <c r="A2384" s="7">
        <v>21629</v>
      </c>
      <c r="B2384" s="2" t="s">
        <v>2122</v>
      </c>
      <c r="C2384" s="2">
        <v>3105203</v>
      </c>
      <c r="D2384" s="2" t="s">
        <v>188</v>
      </c>
      <c r="E2384" s="2" t="s">
        <v>202</v>
      </c>
      <c r="F2384" s="2" t="s">
        <v>193</v>
      </c>
      <c r="G2384" s="3">
        <v>43435</v>
      </c>
      <c r="H2384" s="1"/>
      <c r="I2384" s="2">
        <v>9717.6</v>
      </c>
      <c r="J2384" s="2">
        <v>4447.2349999999997</v>
      </c>
      <c r="K2384" s="2">
        <v>4447.2349999999997</v>
      </c>
      <c r="L2384" s="2">
        <v>1691.11</v>
      </c>
      <c r="M2384" s="1"/>
      <c r="N2384" s="5">
        <f t="shared" si="74"/>
        <v>25564.23</v>
      </c>
      <c r="O2384" s="6">
        <f t="shared" si="75"/>
        <v>19171.830000000002</v>
      </c>
      <c r="P2384" s="2">
        <v>30</v>
      </c>
      <c r="Q2384" s="2" t="s">
        <v>37</v>
      </c>
      <c r="R2384" s="2">
        <v>0</v>
      </c>
      <c r="S2384" s="2">
        <v>0</v>
      </c>
      <c r="T2384" s="2">
        <v>0</v>
      </c>
      <c r="U2384" s="2">
        <v>0</v>
      </c>
      <c r="V2384" s="2">
        <v>893.38</v>
      </c>
      <c r="W2384" s="2">
        <v>1970.03</v>
      </c>
      <c r="X2384" s="2">
        <v>0</v>
      </c>
      <c r="Y2384" s="2">
        <v>2397.64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2">
        <f>VLOOKUP(Tabla3[[#This Row],[Columna1]],Tabla5[#All],3,0)</f>
        <v>0</v>
      </c>
      <c r="AF2384" s="2">
        <v>0</v>
      </c>
      <c r="AG2384" s="2">
        <v>0</v>
      </c>
      <c r="AH2384" s="2">
        <v>0</v>
      </c>
      <c r="AI2384" s="2">
        <v>0</v>
      </c>
      <c r="AJ2384" s="2">
        <v>0</v>
      </c>
      <c r="AK2384" s="2">
        <f>VLOOKUP(Tabla3[[#This Row],[Columna1]],Tabla7[[ID]:[Monto neto de los bonos]],3,0)</f>
        <v>1970.03</v>
      </c>
      <c r="AL2384" s="2">
        <v>0</v>
      </c>
      <c r="AM2384" s="2">
        <v>0</v>
      </c>
      <c r="AN2384" s="2">
        <v>0</v>
      </c>
      <c r="AO2384" s="2">
        <v>0</v>
      </c>
      <c r="AP2384" s="2">
        <v>0</v>
      </c>
      <c r="AQ2384" s="2">
        <v>0</v>
      </c>
      <c r="AR2384" s="2">
        <v>0</v>
      </c>
      <c r="AS2384" s="2">
        <v>3179.46</v>
      </c>
      <c r="AT2384" s="2">
        <v>2119.64</v>
      </c>
      <c r="AU2384" s="2">
        <v>1093.3</v>
      </c>
      <c r="AV2384" s="2">
        <v>0</v>
      </c>
      <c r="AW2384" s="1"/>
      <c r="AX2384" s="2" t="s">
        <v>422</v>
      </c>
      <c r="AY2384" s="8" t="s">
        <v>428</v>
      </c>
    </row>
    <row r="2385" spans="1:51" ht="13.15" customHeight="1" x14ac:dyDescent="0.25">
      <c r="A2385" s="7">
        <v>24934</v>
      </c>
      <c r="B2385" s="2" t="s">
        <v>2123</v>
      </c>
      <c r="C2385" s="2">
        <v>6300003</v>
      </c>
      <c r="D2385" s="2" t="s">
        <v>188</v>
      </c>
      <c r="E2385" s="2" t="s">
        <v>200</v>
      </c>
      <c r="F2385" s="2" t="s">
        <v>193</v>
      </c>
      <c r="G2385" s="3">
        <v>45338</v>
      </c>
      <c r="H2385" s="1"/>
      <c r="I2385" s="2">
        <v>9717.6</v>
      </c>
      <c r="J2385" s="2">
        <v>4447.2349999999997</v>
      </c>
      <c r="K2385" s="2">
        <v>4447.2349999999997</v>
      </c>
      <c r="L2385" s="2">
        <v>0</v>
      </c>
      <c r="M2385" s="1"/>
      <c r="N2385" s="5">
        <f t="shared" si="74"/>
        <v>24848.39</v>
      </c>
      <c r="O2385" s="6">
        <f t="shared" si="75"/>
        <v>18155.289999999997</v>
      </c>
      <c r="P2385" s="2">
        <v>30</v>
      </c>
      <c r="Q2385" s="2" t="s">
        <v>37</v>
      </c>
      <c r="R2385" s="2">
        <v>0</v>
      </c>
      <c r="S2385" s="2">
        <v>0</v>
      </c>
      <c r="T2385" s="2">
        <v>0</v>
      </c>
      <c r="U2385" s="2">
        <v>0</v>
      </c>
      <c r="V2385" s="2">
        <v>893.38</v>
      </c>
      <c r="W2385" s="2">
        <v>1970.03</v>
      </c>
      <c r="X2385" s="2">
        <v>0</v>
      </c>
      <c r="Y2385" s="2">
        <v>3372.91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2">
        <f>VLOOKUP(Tabla3[[#This Row],[Columna1]],Tabla5[#All],3,0)</f>
        <v>0</v>
      </c>
      <c r="AF2385" s="2">
        <v>0</v>
      </c>
      <c r="AG2385" s="2">
        <v>0</v>
      </c>
      <c r="AH2385" s="2">
        <v>0</v>
      </c>
      <c r="AI2385" s="2">
        <v>0</v>
      </c>
      <c r="AJ2385" s="2">
        <v>0</v>
      </c>
      <c r="AK2385" s="2">
        <f>VLOOKUP(Tabla3[[#This Row],[Columna1]],Tabla7[[ID]:[Monto neto de los bonos]],3,0)</f>
        <v>1970.03</v>
      </c>
      <c r="AL2385" s="2">
        <v>0</v>
      </c>
      <c r="AM2385" s="2">
        <v>0</v>
      </c>
      <c r="AN2385" s="2">
        <v>0</v>
      </c>
      <c r="AO2385" s="2">
        <v>0</v>
      </c>
      <c r="AP2385" s="2">
        <v>0</v>
      </c>
      <c r="AQ2385" s="2">
        <v>0</v>
      </c>
      <c r="AR2385" s="2">
        <v>0</v>
      </c>
      <c r="AS2385" s="2">
        <v>3901.06</v>
      </c>
      <c r="AT2385" s="2">
        <v>1950.52</v>
      </c>
      <c r="AU2385" s="2">
        <v>841.52</v>
      </c>
      <c r="AV2385" s="2">
        <v>0</v>
      </c>
      <c r="AW2385" s="1"/>
      <c r="AX2385" s="2" t="s">
        <v>422</v>
      </c>
      <c r="AY2385" s="8" t="s">
        <v>428</v>
      </c>
    </row>
    <row r="2386" spans="1:51" ht="13.15" customHeight="1" x14ac:dyDescent="0.25">
      <c r="A2386" s="7">
        <v>21424</v>
      </c>
      <c r="B2386" s="2" t="s">
        <v>2124</v>
      </c>
      <c r="C2386" s="2">
        <v>2817503</v>
      </c>
      <c r="D2386" s="2" t="s">
        <v>188</v>
      </c>
      <c r="E2386" s="2" t="s">
        <v>207</v>
      </c>
      <c r="F2386" s="2" t="s">
        <v>212</v>
      </c>
      <c r="G2386" s="3">
        <v>43862</v>
      </c>
      <c r="H2386" s="1"/>
      <c r="I2386" s="2">
        <v>8947.52</v>
      </c>
      <c r="J2386" s="2">
        <v>4838.1850000000004</v>
      </c>
      <c r="K2386" s="2">
        <v>4838.1850000000004</v>
      </c>
      <c r="L2386" s="2">
        <v>1955.52</v>
      </c>
      <c r="M2386" s="1"/>
      <c r="N2386" s="5">
        <f t="shared" si="74"/>
        <v>21821.010000000002</v>
      </c>
      <c r="O2386" s="6">
        <f t="shared" si="75"/>
        <v>18570.810000000005</v>
      </c>
      <c r="P2386" s="2">
        <v>30</v>
      </c>
      <c r="Q2386" s="2" t="s">
        <v>37</v>
      </c>
      <c r="R2386" s="2">
        <v>0</v>
      </c>
      <c r="S2386" s="2">
        <v>0</v>
      </c>
      <c r="T2386" s="2">
        <v>0</v>
      </c>
      <c r="U2386" s="2">
        <v>0</v>
      </c>
      <c r="V2386" s="2">
        <v>1241.5999999999999</v>
      </c>
      <c r="W2386" s="2">
        <v>0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2">
        <f>VLOOKUP(Tabla3[[#This Row],[Columna1]],Tabla5[#All],3,0)</f>
        <v>0</v>
      </c>
      <c r="AF2386" s="2">
        <v>0</v>
      </c>
      <c r="AG2386" s="2">
        <v>0</v>
      </c>
      <c r="AH2386" s="2">
        <v>0</v>
      </c>
      <c r="AI2386" s="2">
        <v>0</v>
      </c>
      <c r="AJ2386" s="2">
        <v>0</v>
      </c>
      <c r="AK2386" s="2">
        <f>VLOOKUP(Tabla3[[#This Row],[Columna1]],Tabla7[[ID]:[Monto neto de los bonos]],3,0)</f>
        <v>0</v>
      </c>
      <c r="AL2386" s="2">
        <v>0</v>
      </c>
      <c r="AM2386" s="2">
        <v>0</v>
      </c>
      <c r="AN2386" s="2">
        <v>0</v>
      </c>
      <c r="AO2386" s="2">
        <v>0</v>
      </c>
      <c r="AP2386" s="2">
        <v>0</v>
      </c>
      <c r="AQ2386" s="2">
        <v>0</v>
      </c>
      <c r="AR2386" s="2">
        <v>0</v>
      </c>
      <c r="AS2386" s="2">
        <v>0</v>
      </c>
      <c r="AT2386" s="2">
        <v>2182.1</v>
      </c>
      <c r="AU2386" s="2">
        <v>1068.0999999999999</v>
      </c>
      <c r="AV2386" s="2">
        <v>0</v>
      </c>
      <c r="AW2386" s="1"/>
      <c r="AX2386" s="2" t="s">
        <v>422</v>
      </c>
      <c r="AY2386" s="8" t="s">
        <v>423</v>
      </c>
    </row>
    <row r="2387" spans="1:51" ht="13.15" customHeight="1" x14ac:dyDescent="0.25">
      <c r="A2387" s="7">
        <v>21630</v>
      </c>
      <c r="B2387" s="2" t="s">
        <v>2125</v>
      </c>
      <c r="C2387" s="2">
        <v>3107203</v>
      </c>
      <c r="D2387" s="2" t="s">
        <v>188</v>
      </c>
      <c r="E2387" s="2" t="s">
        <v>202</v>
      </c>
      <c r="F2387" s="2" t="s">
        <v>193</v>
      </c>
      <c r="G2387" s="3">
        <v>43435</v>
      </c>
      <c r="H2387" s="1"/>
      <c r="I2387" s="2">
        <v>9717.6</v>
      </c>
      <c r="J2387" s="2">
        <v>4447.2349999999997</v>
      </c>
      <c r="K2387" s="2">
        <v>4447.2349999999997</v>
      </c>
      <c r="L2387" s="2">
        <v>1691.11</v>
      </c>
      <c r="M2387" s="1"/>
      <c r="N2387" s="5">
        <f t="shared" si="74"/>
        <v>25564.23</v>
      </c>
      <c r="O2387" s="6">
        <f t="shared" si="75"/>
        <v>19171.830000000002</v>
      </c>
      <c r="P2387" s="2">
        <v>30</v>
      </c>
      <c r="Q2387" s="2" t="s">
        <v>37</v>
      </c>
      <c r="R2387" s="2">
        <v>0</v>
      </c>
      <c r="S2387" s="2">
        <v>0</v>
      </c>
      <c r="T2387" s="2">
        <v>0</v>
      </c>
      <c r="U2387" s="2">
        <v>0</v>
      </c>
      <c r="V2387" s="2">
        <v>893.38</v>
      </c>
      <c r="W2387" s="2">
        <v>1970.03</v>
      </c>
      <c r="X2387" s="2">
        <v>0</v>
      </c>
      <c r="Y2387" s="2">
        <v>2397.64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f>VLOOKUP(Tabla3[[#This Row],[Columna1]],Tabla5[#All],3,0)</f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>
        <f>VLOOKUP(Tabla3[[#This Row],[Columna1]],Tabla7[[ID]:[Monto neto de los bonos]],3,0)</f>
        <v>1970.03</v>
      </c>
      <c r="AL2387" s="2">
        <v>0</v>
      </c>
      <c r="AM2387" s="2">
        <v>0</v>
      </c>
      <c r="AN2387" s="2">
        <v>0</v>
      </c>
      <c r="AO2387" s="2">
        <v>0</v>
      </c>
      <c r="AP2387" s="2">
        <v>0</v>
      </c>
      <c r="AQ2387" s="2">
        <v>0</v>
      </c>
      <c r="AR2387" s="2">
        <v>0</v>
      </c>
      <c r="AS2387" s="2">
        <v>3179.46</v>
      </c>
      <c r="AT2387" s="2">
        <v>2119.64</v>
      </c>
      <c r="AU2387" s="2">
        <v>1093.3</v>
      </c>
      <c r="AV2387" s="2">
        <v>0</v>
      </c>
      <c r="AW2387" s="1"/>
      <c r="AX2387" s="2" t="s">
        <v>422</v>
      </c>
      <c r="AY2387" s="8" t="s">
        <v>428</v>
      </c>
    </row>
    <row r="2388" spans="1:51" ht="13.15" customHeight="1" x14ac:dyDescent="0.25">
      <c r="A2388" s="7">
        <v>14859</v>
      </c>
      <c r="B2388" s="2" t="s">
        <v>2126</v>
      </c>
      <c r="C2388" s="2">
        <v>163303</v>
      </c>
      <c r="D2388" s="2" t="s">
        <v>188</v>
      </c>
      <c r="E2388" s="2" t="s">
        <v>199</v>
      </c>
      <c r="F2388" s="2" t="s">
        <v>201</v>
      </c>
      <c r="G2388" s="3">
        <v>39573</v>
      </c>
      <c r="H2388" s="1"/>
      <c r="I2388" s="2">
        <v>11670.43</v>
      </c>
      <c r="J2388" s="2">
        <v>4294.8850000000002</v>
      </c>
      <c r="K2388" s="2">
        <v>4294.8850000000002</v>
      </c>
      <c r="L2388" s="2">
        <v>4597.17</v>
      </c>
      <c r="M2388" s="1"/>
      <c r="N2388" s="5">
        <f t="shared" si="74"/>
        <v>35132.630000000005</v>
      </c>
      <c r="O2388" s="6">
        <f t="shared" si="75"/>
        <v>26638.830000000005</v>
      </c>
      <c r="P2388" s="2">
        <v>30</v>
      </c>
      <c r="Q2388" s="2" t="s">
        <v>37</v>
      </c>
      <c r="R2388" s="2">
        <v>0</v>
      </c>
      <c r="S2388" s="2">
        <v>0</v>
      </c>
      <c r="T2388" s="2">
        <v>0</v>
      </c>
      <c r="U2388" s="2">
        <v>0</v>
      </c>
      <c r="V2388" s="2">
        <v>972.5</v>
      </c>
      <c r="W2388" s="2">
        <v>1803.57</v>
      </c>
      <c r="X2388" s="2">
        <v>4052.04</v>
      </c>
      <c r="Y2388" s="2">
        <v>2550.19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f>VLOOKUP(Tabla3[[#This Row],[Columna1]],Tabla5[#All],3,0)</f>
        <v>0</v>
      </c>
      <c r="AF2388" s="2">
        <v>0</v>
      </c>
      <c r="AG2388" s="2">
        <v>4949</v>
      </c>
      <c r="AH2388" s="2">
        <v>0</v>
      </c>
      <c r="AI2388" s="2">
        <v>0</v>
      </c>
      <c r="AJ2388" s="2">
        <v>0</v>
      </c>
      <c r="AK2388" s="2">
        <f>VLOOKUP(Tabla3[[#This Row],[Columna1]],Tabla7[[ID]:[Monto neto de los bonos]],3,0)</f>
        <v>10804.61</v>
      </c>
      <c r="AL2388" s="2">
        <v>0</v>
      </c>
      <c r="AM2388" s="2">
        <v>0</v>
      </c>
      <c r="AN2388" s="2">
        <v>0</v>
      </c>
      <c r="AO2388" s="2">
        <v>0</v>
      </c>
      <c r="AP2388" s="2">
        <v>0</v>
      </c>
      <c r="AQ2388" s="2">
        <v>0</v>
      </c>
      <c r="AR2388" s="2">
        <v>0</v>
      </c>
      <c r="AS2388" s="2">
        <v>3874.48</v>
      </c>
      <c r="AT2388" s="2">
        <v>2582.98</v>
      </c>
      <c r="AU2388" s="2">
        <v>2036.34</v>
      </c>
      <c r="AV2388" s="2">
        <v>0</v>
      </c>
      <c r="AW2388" s="1"/>
      <c r="AX2388" s="2" t="s">
        <v>422</v>
      </c>
      <c r="AY2388" s="8" t="s">
        <v>428</v>
      </c>
    </row>
    <row r="2389" spans="1:51" ht="13.15" customHeight="1" x14ac:dyDescent="0.25">
      <c r="A2389" s="7">
        <v>12123</v>
      </c>
      <c r="B2389" s="2" t="s">
        <v>2127</v>
      </c>
      <c r="C2389" s="2">
        <v>119403</v>
      </c>
      <c r="D2389" s="2" t="s">
        <v>188</v>
      </c>
      <c r="E2389" s="2" t="s">
        <v>203</v>
      </c>
      <c r="F2389" s="2" t="s">
        <v>193</v>
      </c>
      <c r="G2389" s="3">
        <v>45717</v>
      </c>
      <c r="H2389" s="1"/>
      <c r="I2389" s="2">
        <v>9717.6</v>
      </c>
      <c r="J2389" s="2">
        <v>4447.2349999999997</v>
      </c>
      <c r="K2389" s="2">
        <v>4447.2349999999997</v>
      </c>
      <c r="L2389" s="1"/>
      <c r="M2389" s="1"/>
      <c r="N2389" s="5">
        <f t="shared" ref="N2389:N2452" si="76">I2389+J2389+K2389+L2389+M2389+R2389+V2389+W2389+Y2389+AD2389+AG2389+AJ2389</f>
        <v>18612.07</v>
      </c>
      <c r="O2389" s="6">
        <f t="shared" si="75"/>
        <v>18612.07</v>
      </c>
      <c r="P2389" s="1"/>
      <c r="Q2389" s="2" t="s">
        <v>37</v>
      </c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>
        <f>VLOOKUP(Tabla3[[#This Row],[Columna1]],Tabla5[#All],3,0)</f>
        <v>0</v>
      </c>
      <c r="AF2389" s="1"/>
      <c r="AG2389" s="1"/>
      <c r="AH2389" s="1"/>
      <c r="AI2389" s="1"/>
      <c r="AJ2389" s="1"/>
      <c r="AK2389" s="1">
        <f>VLOOKUP(Tabla3[[#This Row],[Columna1]],Tabla7[[ID]:[Monto neto de los bonos]],3,0)</f>
        <v>0</v>
      </c>
      <c r="AL2389" s="1"/>
      <c r="AM2389" s="1"/>
      <c r="AN2389" s="1"/>
      <c r="AO2389" s="2"/>
      <c r="AP2389" s="1"/>
      <c r="AQ2389" s="1"/>
      <c r="AR2389" s="1"/>
      <c r="AS2389" s="1"/>
      <c r="AT2389" s="1"/>
      <c r="AU2389" s="1"/>
      <c r="AV2389" s="2">
        <v>0</v>
      </c>
      <c r="AW2389" s="1"/>
      <c r="AX2389" s="2" t="s">
        <v>422</v>
      </c>
      <c r="AY2389" s="8" t="s">
        <v>428</v>
      </c>
    </row>
    <row r="2390" spans="1:51" ht="13.15" customHeight="1" x14ac:dyDescent="0.25">
      <c r="A2390" s="7">
        <v>20142</v>
      </c>
      <c r="B2390" s="2" t="s">
        <v>2128</v>
      </c>
      <c r="C2390" s="2">
        <v>1407303</v>
      </c>
      <c r="D2390" s="2" t="s">
        <v>188</v>
      </c>
      <c r="E2390" s="2" t="s">
        <v>224</v>
      </c>
      <c r="F2390" s="2" t="s">
        <v>44</v>
      </c>
      <c r="G2390" s="3">
        <v>42669</v>
      </c>
      <c r="H2390" s="1"/>
      <c r="I2390" s="2">
        <v>14572.07</v>
      </c>
      <c r="J2390" s="2">
        <v>2683.85</v>
      </c>
      <c r="K2390" s="2">
        <v>2683.85</v>
      </c>
      <c r="L2390" s="2">
        <v>1739.34</v>
      </c>
      <c r="M2390" s="1"/>
      <c r="N2390" s="5">
        <f t="shared" si="76"/>
        <v>27312.619999999995</v>
      </c>
      <c r="O2390" s="6">
        <f t="shared" si="75"/>
        <v>23306.699999999993</v>
      </c>
      <c r="P2390" s="2">
        <v>30</v>
      </c>
      <c r="Q2390" s="2" t="s">
        <v>37</v>
      </c>
      <c r="R2390" s="2">
        <v>0</v>
      </c>
      <c r="S2390" s="2">
        <v>0</v>
      </c>
      <c r="T2390" s="2">
        <v>0</v>
      </c>
      <c r="U2390" s="2">
        <v>0</v>
      </c>
      <c r="V2390" s="2">
        <v>0</v>
      </c>
      <c r="W2390" s="2">
        <v>0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5633.51</v>
      </c>
      <c r="AE2390" s="2">
        <f>VLOOKUP(Tabla3[[#This Row],[Columna1]],Tabla5[#All],3,0)</f>
        <v>5633.51</v>
      </c>
      <c r="AF2390" s="2">
        <v>0</v>
      </c>
      <c r="AG2390" s="2">
        <v>0</v>
      </c>
      <c r="AH2390" s="2">
        <v>0</v>
      </c>
      <c r="AI2390" s="2">
        <v>0</v>
      </c>
      <c r="AJ2390" s="2">
        <v>0</v>
      </c>
      <c r="AK2390" s="2">
        <f>VLOOKUP(Tabla3[[#This Row],[Columna1]],Tabla7[[ID]:[Monto neto de los bonos]],3,0)</f>
        <v>0</v>
      </c>
      <c r="AL2390" s="2">
        <v>0</v>
      </c>
      <c r="AM2390" s="2">
        <v>0</v>
      </c>
      <c r="AN2390" s="2">
        <v>0</v>
      </c>
      <c r="AO2390" s="2">
        <v>0</v>
      </c>
      <c r="AP2390" s="2">
        <v>0</v>
      </c>
      <c r="AQ2390" s="2">
        <v>0</v>
      </c>
      <c r="AR2390" s="2">
        <v>0</v>
      </c>
      <c r="AS2390" s="2">
        <v>0</v>
      </c>
      <c r="AT2390" s="2">
        <v>2167.9</v>
      </c>
      <c r="AU2390" s="2">
        <v>1838.02</v>
      </c>
      <c r="AV2390" s="2">
        <v>0</v>
      </c>
      <c r="AW2390" s="1"/>
      <c r="AX2390" s="2" t="s">
        <v>422</v>
      </c>
      <c r="AY2390" s="8" t="s">
        <v>423</v>
      </c>
    </row>
    <row r="2391" spans="1:51" ht="13.15" customHeight="1" x14ac:dyDescent="0.25">
      <c r="A2391" s="7">
        <v>22292</v>
      </c>
      <c r="B2391" s="2" t="s">
        <v>2129</v>
      </c>
      <c r="C2391" s="2">
        <v>3983203</v>
      </c>
      <c r="D2391" s="2" t="s">
        <v>188</v>
      </c>
      <c r="E2391" s="2" t="s">
        <v>190</v>
      </c>
      <c r="F2391" s="2" t="s">
        <v>191</v>
      </c>
      <c r="G2391" s="3">
        <v>43815</v>
      </c>
      <c r="H2391" s="1"/>
      <c r="I2391" s="2">
        <v>9708.5300000000007</v>
      </c>
      <c r="J2391" s="2">
        <v>4443.09</v>
      </c>
      <c r="K2391" s="2">
        <v>4443.09</v>
      </c>
      <c r="L2391" s="2">
        <v>1807.82</v>
      </c>
      <c r="M2391" s="1"/>
      <c r="N2391" s="5">
        <f t="shared" si="76"/>
        <v>24327.49</v>
      </c>
      <c r="O2391" s="6">
        <f t="shared" si="75"/>
        <v>17893.29</v>
      </c>
      <c r="P2391" s="2">
        <v>30</v>
      </c>
      <c r="Q2391" s="2" t="s">
        <v>37</v>
      </c>
      <c r="R2391" s="2">
        <v>0</v>
      </c>
      <c r="S2391" s="2">
        <v>0</v>
      </c>
      <c r="T2391" s="2">
        <v>0</v>
      </c>
      <c r="U2391" s="2">
        <v>0</v>
      </c>
      <c r="V2391" s="2">
        <v>892.56</v>
      </c>
      <c r="W2391" s="2">
        <v>3032.4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2">
        <f>VLOOKUP(Tabla3[[#This Row],[Columna1]],Tabla5[#All],3,0)</f>
        <v>0</v>
      </c>
      <c r="AF2391" s="2">
        <v>0</v>
      </c>
      <c r="AG2391" s="2">
        <v>0</v>
      </c>
      <c r="AH2391" s="2">
        <v>0</v>
      </c>
      <c r="AI2391" s="2">
        <v>0</v>
      </c>
      <c r="AJ2391" s="2">
        <v>0</v>
      </c>
      <c r="AK2391" s="2">
        <f>VLOOKUP(Tabla3[[#This Row],[Columna1]],Tabla7[[ID]:[Monto neto de los bonos]],3,0)</f>
        <v>3032.4</v>
      </c>
      <c r="AL2391" s="2">
        <v>0</v>
      </c>
      <c r="AM2391" s="2">
        <v>0</v>
      </c>
      <c r="AN2391" s="2">
        <v>0</v>
      </c>
      <c r="AO2391" s="2">
        <v>0</v>
      </c>
      <c r="AP2391" s="2">
        <v>0</v>
      </c>
      <c r="AQ2391" s="2">
        <v>0</v>
      </c>
      <c r="AR2391" s="2">
        <v>0</v>
      </c>
      <c r="AS2391" s="2">
        <v>3194.28</v>
      </c>
      <c r="AT2391" s="2">
        <v>2129.52</v>
      </c>
      <c r="AU2391" s="2">
        <v>1110.4000000000001</v>
      </c>
      <c r="AV2391" s="2">
        <v>0</v>
      </c>
      <c r="AW2391" s="1"/>
      <c r="AX2391" s="2" t="s">
        <v>422</v>
      </c>
      <c r="AY2391" s="8" t="s">
        <v>423</v>
      </c>
    </row>
    <row r="2392" spans="1:51" ht="13.15" customHeight="1" x14ac:dyDescent="0.25">
      <c r="A2392" s="7">
        <v>15541</v>
      </c>
      <c r="B2392" s="2" t="s">
        <v>2130</v>
      </c>
      <c r="C2392" s="2">
        <v>189003</v>
      </c>
      <c r="D2392" s="2" t="s">
        <v>188</v>
      </c>
      <c r="E2392" s="2" t="s">
        <v>192</v>
      </c>
      <c r="F2392" s="2" t="s">
        <v>193</v>
      </c>
      <c r="G2392" s="3">
        <v>40102</v>
      </c>
      <c r="H2392" s="1"/>
      <c r="I2392" s="2">
        <v>9717.6</v>
      </c>
      <c r="J2392" s="2">
        <v>4447.2349999999997</v>
      </c>
      <c r="K2392" s="2">
        <v>4447.2349999999997</v>
      </c>
      <c r="L2392" s="2">
        <v>4222.01</v>
      </c>
      <c r="M2392" s="1"/>
      <c r="N2392" s="5">
        <f t="shared" si="76"/>
        <v>28095.13</v>
      </c>
      <c r="O2392" s="6">
        <f t="shared" si="75"/>
        <v>20625.510000000002</v>
      </c>
      <c r="P2392" s="2">
        <v>30</v>
      </c>
      <c r="Q2392" s="2" t="s">
        <v>37</v>
      </c>
      <c r="R2392" s="2">
        <v>0</v>
      </c>
      <c r="S2392" s="2">
        <v>0</v>
      </c>
      <c r="T2392" s="2">
        <v>0</v>
      </c>
      <c r="U2392" s="2">
        <v>0</v>
      </c>
      <c r="V2392" s="2">
        <v>893.38</v>
      </c>
      <c r="W2392" s="2">
        <v>1970.03</v>
      </c>
      <c r="X2392" s="2">
        <v>0</v>
      </c>
      <c r="Y2392" s="2">
        <v>2397.64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2">
        <f>VLOOKUP(Tabla3[[#This Row],[Columna1]],Tabla5[#All],3,0)</f>
        <v>0</v>
      </c>
      <c r="AF2392" s="2">
        <v>0</v>
      </c>
      <c r="AG2392" s="2">
        <v>0</v>
      </c>
      <c r="AH2392" s="2">
        <v>0</v>
      </c>
      <c r="AI2392" s="2">
        <v>0</v>
      </c>
      <c r="AJ2392" s="2">
        <v>0</v>
      </c>
      <c r="AK2392" s="2">
        <f>VLOOKUP(Tabla3[[#This Row],[Columna1]],Tabla7[[ID]:[Monto neto de los bonos]],3,0)</f>
        <v>1970.03</v>
      </c>
      <c r="AL2392" s="2">
        <v>0</v>
      </c>
      <c r="AM2392" s="2">
        <v>0</v>
      </c>
      <c r="AN2392" s="2">
        <v>0</v>
      </c>
      <c r="AO2392" s="2">
        <v>0</v>
      </c>
      <c r="AP2392" s="2">
        <v>0</v>
      </c>
      <c r="AQ2392" s="2">
        <v>0</v>
      </c>
      <c r="AR2392" s="2">
        <v>0</v>
      </c>
      <c r="AS2392" s="2">
        <v>3559.1</v>
      </c>
      <c r="AT2392" s="2">
        <v>2372.7399999999998</v>
      </c>
      <c r="AU2392" s="2">
        <v>1537.78</v>
      </c>
      <c r="AV2392" s="2">
        <v>0</v>
      </c>
      <c r="AW2392" s="1"/>
      <c r="AX2392" s="2" t="s">
        <v>422</v>
      </c>
      <c r="AY2392" s="8" t="s">
        <v>428</v>
      </c>
    </row>
    <row r="2393" spans="1:51" ht="13.15" customHeight="1" x14ac:dyDescent="0.25">
      <c r="A2393" s="7">
        <v>15653</v>
      </c>
      <c r="B2393" s="2" t="s">
        <v>4157</v>
      </c>
      <c r="C2393" s="2">
        <v>193403</v>
      </c>
      <c r="D2393" s="2" t="s">
        <v>188</v>
      </c>
      <c r="E2393" s="2" t="s">
        <v>205</v>
      </c>
      <c r="F2393" s="2" t="s">
        <v>193</v>
      </c>
      <c r="G2393" s="3">
        <v>40179</v>
      </c>
      <c r="H2393" s="1"/>
      <c r="I2393" s="2">
        <v>9717.6</v>
      </c>
      <c r="J2393" s="2">
        <v>4447.2349999999997</v>
      </c>
      <c r="K2393" s="2">
        <v>4447.2349999999997</v>
      </c>
      <c r="L2393" s="2">
        <v>4460.49</v>
      </c>
      <c r="M2393" s="1"/>
      <c r="N2393" s="5">
        <f t="shared" si="76"/>
        <v>28333.609999999997</v>
      </c>
      <c r="O2393" s="6">
        <f t="shared" si="75"/>
        <v>20761.629999999994</v>
      </c>
      <c r="P2393" s="2">
        <v>30</v>
      </c>
      <c r="Q2393" s="2" t="s">
        <v>37</v>
      </c>
      <c r="R2393" s="2">
        <v>0</v>
      </c>
      <c r="S2393" s="2">
        <v>0</v>
      </c>
      <c r="T2393" s="2">
        <v>0</v>
      </c>
      <c r="U2393" s="2">
        <v>0</v>
      </c>
      <c r="V2393" s="2">
        <v>893.38</v>
      </c>
      <c r="W2393" s="2">
        <v>1970.03</v>
      </c>
      <c r="X2393" s="2">
        <v>0</v>
      </c>
      <c r="Y2393" s="2">
        <v>2397.64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2">
        <f>VLOOKUP(Tabla3[[#This Row],[Columna1]],Tabla5[#All],3,0)</f>
        <v>0</v>
      </c>
      <c r="AF2393" s="2">
        <v>0</v>
      </c>
      <c r="AG2393" s="2">
        <v>0</v>
      </c>
      <c r="AH2393" s="2">
        <v>0</v>
      </c>
      <c r="AI2393" s="2">
        <v>0</v>
      </c>
      <c r="AJ2393" s="2">
        <v>0</v>
      </c>
      <c r="AK2393" s="2">
        <f>VLOOKUP(Tabla3[[#This Row],[Columna1]],Tabla7[[ID]:[Monto neto de los bonos]],3,0)</f>
        <v>1970.03</v>
      </c>
      <c r="AL2393" s="2">
        <v>0</v>
      </c>
      <c r="AM2393" s="2">
        <v>0</v>
      </c>
      <c r="AN2393" s="2">
        <v>0</v>
      </c>
      <c r="AO2393" s="2">
        <v>0</v>
      </c>
      <c r="AP2393" s="2">
        <v>0</v>
      </c>
      <c r="AQ2393" s="2">
        <v>0</v>
      </c>
      <c r="AR2393" s="2">
        <v>0</v>
      </c>
      <c r="AS2393" s="2">
        <v>3594.88</v>
      </c>
      <c r="AT2393" s="2">
        <v>2396.58</v>
      </c>
      <c r="AU2393" s="2">
        <v>1580.52</v>
      </c>
      <c r="AV2393" s="2">
        <v>0</v>
      </c>
      <c r="AW2393" s="1"/>
      <c r="AX2393" s="2" t="s">
        <v>422</v>
      </c>
      <c r="AY2393" s="8" t="s">
        <v>428</v>
      </c>
    </row>
    <row r="2394" spans="1:51" ht="13.15" customHeight="1" x14ac:dyDescent="0.25">
      <c r="A2394" s="7">
        <v>22699</v>
      </c>
      <c r="B2394" s="2" t="s">
        <v>2131</v>
      </c>
      <c r="C2394" s="2">
        <v>4541803</v>
      </c>
      <c r="D2394" s="2" t="s">
        <v>188</v>
      </c>
      <c r="E2394" s="2" t="s">
        <v>211</v>
      </c>
      <c r="F2394" s="2" t="s">
        <v>212</v>
      </c>
      <c r="G2394" s="3">
        <v>44256</v>
      </c>
      <c r="H2394" s="1"/>
      <c r="I2394" s="2">
        <v>8947.52</v>
      </c>
      <c r="J2394" s="2">
        <v>4838.1850000000004</v>
      </c>
      <c r="K2394" s="2">
        <v>4838.1850000000004</v>
      </c>
      <c r="L2394" s="2">
        <v>0</v>
      </c>
      <c r="M2394" s="1"/>
      <c r="N2394" s="5">
        <f t="shared" si="76"/>
        <v>22119.86</v>
      </c>
      <c r="O2394" s="6">
        <f t="shared" si="75"/>
        <v>19337.68</v>
      </c>
      <c r="P2394" s="2">
        <v>30</v>
      </c>
      <c r="Q2394" s="2" t="s">
        <v>37</v>
      </c>
      <c r="R2394" s="2">
        <v>0</v>
      </c>
      <c r="S2394" s="2">
        <v>0</v>
      </c>
      <c r="T2394" s="2">
        <v>0</v>
      </c>
      <c r="U2394" s="2">
        <v>0</v>
      </c>
      <c r="V2394" s="2">
        <v>1241.5999999999999</v>
      </c>
      <c r="W2394" s="2">
        <v>0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2254.37</v>
      </c>
      <c r="AE2394" s="2">
        <f>VLOOKUP(Tabla3[[#This Row],[Columna1]],Tabla5[#All],3,0)</f>
        <v>2254.37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>
        <f>VLOOKUP(Tabla3[[#This Row],[Columna1]],Tabla7[[ID]:[Monto neto de los bonos]],3,0)</f>
        <v>0</v>
      </c>
      <c r="AL2394" s="2">
        <v>0</v>
      </c>
      <c r="AM2394" s="2">
        <v>0</v>
      </c>
      <c r="AN2394" s="2">
        <v>0</v>
      </c>
      <c r="AO2394" s="2">
        <v>0</v>
      </c>
      <c r="AP2394" s="2">
        <v>0</v>
      </c>
      <c r="AQ2394" s="2">
        <v>0</v>
      </c>
      <c r="AR2394" s="2">
        <v>0</v>
      </c>
      <c r="AS2394" s="2">
        <v>0</v>
      </c>
      <c r="AT2394" s="2">
        <v>1986.56</v>
      </c>
      <c r="AU2394" s="2">
        <v>795.62</v>
      </c>
      <c r="AV2394" s="2">
        <v>0</v>
      </c>
      <c r="AW2394" s="1"/>
      <c r="AX2394" s="2" t="s">
        <v>422</v>
      </c>
      <c r="AY2394" s="8" t="s">
        <v>423</v>
      </c>
    </row>
    <row r="2395" spans="1:51" ht="13.15" customHeight="1" x14ac:dyDescent="0.25">
      <c r="A2395" s="7">
        <v>24295</v>
      </c>
      <c r="B2395" s="2" t="s">
        <v>2132</v>
      </c>
      <c r="C2395" s="2">
        <v>5851803</v>
      </c>
      <c r="D2395" s="2" t="s">
        <v>188</v>
      </c>
      <c r="E2395" s="2" t="s">
        <v>198</v>
      </c>
      <c r="F2395" s="2" t="s">
        <v>193</v>
      </c>
      <c r="G2395" s="3">
        <v>44958</v>
      </c>
      <c r="H2395" s="1"/>
      <c r="I2395" s="2">
        <v>9717.6</v>
      </c>
      <c r="J2395" s="2">
        <v>4447.2349999999997</v>
      </c>
      <c r="K2395" s="2">
        <v>4447.2349999999997</v>
      </c>
      <c r="L2395" s="2">
        <v>0</v>
      </c>
      <c r="M2395" s="1"/>
      <c r="N2395" s="5">
        <f t="shared" si="76"/>
        <v>23873.119999999999</v>
      </c>
      <c r="O2395" s="6">
        <f t="shared" si="75"/>
        <v>18155.28</v>
      </c>
      <c r="P2395" s="2">
        <v>30</v>
      </c>
      <c r="Q2395" s="2" t="s">
        <v>37</v>
      </c>
      <c r="R2395" s="2">
        <v>0</v>
      </c>
      <c r="S2395" s="2">
        <v>0</v>
      </c>
      <c r="T2395" s="2">
        <v>0</v>
      </c>
      <c r="U2395" s="2">
        <v>0</v>
      </c>
      <c r="V2395" s="2">
        <v>893.38</v>
      </c>
      <c r="W2395" s="2">
        <v>1970.03</v>
      </c>
      <c r="X2395" s="2">
        <v>0</v>
      </c>
      <c r="Y2395" s="2">
        <v>2397.64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2">
        <f>VLOOKUP(Tabla3[[#This Row],[Columna1]],Tabla5[#All],3,0)</f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f>VLOOKUP(Tabla3[[#This Row],[Columna1]],Tabla7[[ID]:[Monto neto de los bonos]],3,0)</f>
        <v>4685.3900000000003</v>
      </c>
      <c r="AL2395" s="2">
        <v>0</v>
      </c>
      <c r="AM2395" s="2">
        <v>0</v>
      </c>
      <c r="AN2395" s="2">
        <v>0</v>
      </c>
      <c r="AO2395" s="2">
        <v>0</v>
      </c>
      <c r="AP2395" s="2">
        <v>0</v>
      </c>
      <c r="AQ2395" s="2">
        <v>0</v>
      </c>
      <c r="AR2395" s="2">
        <v>0</v>
      </c>
      <c r="AS2395" s="2">
        <v>2925.8</v>
      </c>
      <c r="AT2395" s="2">
        <v>1950.52</v>
      </c>
      <c r="AU2395" s="2">
        <v>841.52</v>
      </c>
      <c r="AV2395" s="2">
        <v>0</v>
      </c>
      <c r="AW2395" s="1"/>
      <c r="AX2395" s="2" t="s">
        <v>422</v>
      </c>
      <c r="AY2395" s="8" t="s">
        <v>428</v>
      </c>
    </row>
    <row r="2396" spans="1:51" ht="13.15" customHeight="1" x14ac:dyDescent="0.25">
      <c r="A2396" s="7">
        <v>12935</v>
      </c>
      <c r="B2396" s="2" t="s">
        <v>2133</v>
      </c>
      <c r="C2396" s="2">
        <v>92003</v>
      </c>
      <c r="D2396" s="2" t="s">
        <v>188</v>
      </c>
      <c r="E2396" s="2" t="s">
        <v>190</v>
      </c>
      <c r="F2396" s="2" t="s">
        <v>216</v>
      </c>
      <c r="G2396" s="3">
        <v>38384</v>
      </c>
      <c r="H2396" s="1"/>
      <c r="I2396" s="2">
        <v>11612.32</v>
      </c>
      <c r="J2396" s="2">
        <v>4273.5050000000001</v>
      </c>
      <c r="K2396" s="2">
        <v>4273.5050000000001</v>
      </c>
      <c r="L2396" s="2">
        <v>5324.06</v>
      </c>
      <c r="M2396" s="1"/>
      <c r="N2396" s="5">
        <f t="shared" si="76"/>
        <v>29483.450000000004</v>
      </c>
      <c r="O2396" s="6">
        <f t="shared" si="75"/>
        <v>20427.990000000005</v>
      </c>
      <c r="P2396" s="2">
        <v>30</v>
      </c>
      <c r="Q2396" s="2" t="s">
        <v>37</v>
      </c>
      <c r="R2396" s="2">
        <v>0</v>
      </c>
      <c r="S2396" s="2">
        <v>0</v>
      </c>
      <c r="T2396" s="2">
        <v>0</v>
      </c>
      <c r="U2396" s="2">
        <v>0</v>
      </c>
      <c r="V2396" s="2">
        <v>967.66</v>
      </c>
      <c r="W2396" s="2">
        <v>3032.4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2">
        <f>VLOOKUP(Tabla3[[#This Row],[Columna1]],Tabla5[#All],3,0)</f>
        <v>0</v>
      </c>
      <c r="AF2396" s="2">
        <v>0</v>
      </c>
      <c r="AG2396" s="2">
        <v>0</v>
      </c>
      <c r="AH2396" s="2">
        <v>0</v>
      </c>
      <c r="AI2396" s="2">
        <v>0</v>
      </c>
      <c r="AJ2396" s="2">
        <v>0</v>
      </c>
      <c r="AK2396" s="2">
        <f>VLOOKUP(Tabla3[[#This Row],[Columna1]],Tabla7[[ID]:[Monto neto de los bonos]],3,0)</f>
        <v>3032.4</v>
      </c>
      <c r="AL2396" s="2">
        <v>2000</v>
      </c>
      <c r="AM2396" s="2">
        <v>0</v>
      </c>
      <c r="AN2396" s="2">
        <v>0</v>
      </c>
      <c r="AO2396" s="2">
        <v>0</v>
      </c>
      <c r="AP2396" s="2">
        <v>0</v>
      </c>
      <c r="AQ2396" s="2">
        <v>0</v>
      </c>
      <c r="AR2396" s="2">
        <v>0</v>
      </c>
      <c r="AS2396" s="2">
        <v>4232.16</v>
      </c>
      <c r="AT2396" s="2">
        <v>2645.1</v>
      </c>
      <c r="AU2396" s="2">
        <v>2178.1999999999998</v>
      </c>
      <c r="AV2396" s="2">
        <v>0</v>
      </c>
      <c r="AW2396" s="1"/>
      <c r="AX2396" s="2" t="s">
        <v>422</v>
      </c>
      <c r="AY2396" s="8" t="s">
        <v>423</v>
      </c>
    </row>
    <row r="2397" spans="1:51" ht="13.15" customHeight="1" x14ac:dyDescent="0.25">
      <c r="A2397" s="7">
        <v>21581</v>
      </c>
      <c r="B2397" s="2" t="s">
        <v>4038</v>
      </c>
      <c r="C2397" s="2">
        <v>3015203</v>
      </c>
      <c r="D2397" s="2" t="s">
        <v>188</v>
      </c>
      <c r="E2397" s="2" t="s">
        <v>190</v>
      </c>
      <c r="F2397" s="2" t="s">
        <v>191</v>
      </c>
      <c r="G2397" s="3">
        <v>43435</v>
      </c>
      <c r="H2397" s="1"/>
      <c r="I2397" s="2">
        <v>9708.5300000000007</v>
      </c>
      <c r="J2397" s="2">
        <v>4443.09</v>
      </c>
      <c r="K2397" s="2">
        <v>4443.09</v>
      </c>
      <c r="L2397" s="2">
        <v>1689.53</v>
      </c>
      <c r="M2397" s="1"/>
      <c r="N2397" s="5">
        <f t="shared" si="76"/>
        <v>24209.200000000001</v>
      </c>
      <c r="O2397" s="6">
        <f t="shared" si="75"/>
        <v>17823.5</v>
      </c>
      <c r="P2397" s="2">
        <v>30</v>
      </c>
      <c r="Q2397" s="2" t="s">
        <v>37</v>
      </c>
      <c r="R2397" s="2">
        <v>0</v>
      </c>
      <c r="S2397" s="2">
        <v>0</v>
      </c>
      <c r="T2397" s="2">
        <v>0</v>
      </c>
      <c r="U2397" s="2">
        <v>0</v>
      </c>
      <c r="V2397" s="2">
        <v>892.56</v>
      </c>
      <c r="W2397" s="2">
        <v>3032.4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2">
        <f>VLOOKUP(Tabla3[[#This Row],[Columna1]],Tabla5[#All],3,0)</f>
        <v>0</v>
      </c>
      <c r="AF2397" s="2">
        <v>0</v>
      </c>
      <c r="AG2397" s="2">
        <v>0</v>
      </c>
      <c r="AH2397" s="2">
        <v>0</v>
      </c>
      <c r="AI2397" s="2">
        <v>0</v>
      </c>
      <c r="AJ2397" s="2">
        <v>0</v>
      </c>
      <c r="AK2397" s="2">
        <f>VLOOKUP(Tabla3[[#This Row],[Columna1]],Tabla7[[ID]:[Monto neto de los bonos]],3,0)</f>
        <v>3032.4</v>
      </c>
      <c r="AL2397" s="2">
        <v>0</v>
      </c>
      <c r="AM2397" s="2">
        <v>0</v>
      </c>
      <c r="AN2397" s="2">
        <v>0</v>
      </c>
      <c r="AO2397" s="2">
        <v>0</v>
      </c>
      <c r="AP2397" s="2">
        <v>0</v>
      </c>
      <c r="AQ2397" s="2">
        <v>0</v>
      </c>
      <c r="AR2397" s="2">
        <v>0</v>
      </c>
      <c r="AS2397" s="2">
        <v>3176.54</v>
      </c>
      <c r="AT2397" s="2">
        <v>2117.6999999999998</v>
      </c>
      <c r="AU2397" s="2">
        <v>1091.46</v>
      </c>
      <c r="AV2397" s="2">
        <v>0</v>
      </c>
      <c r="AW2397" s="1"/>
      <c r="AX2397" s="2" t="s">
        <v>422</v>
      </c>
      <c r="AY2397" s="8" t="s">
        <v>423</v>
      </c>
    </row>
    <row r="2398" spans="1:51" ht="13.15" customHeight="1" x14ac:dyDescent="0.25">
      <c r="A2398" s="7">
        <v>14451</v>
      </c>
      <c r="B2398" s="2" t="s">
        <v>4104</v>
      </c>
      <c r="C2398" s="2">
        <v>153003</v>
      </c>
      <c r="D2398" s="2" t="s">
        <v>188</v>
      </c>
      <c r="E2398" s="2" t="s">
        <v>218</v>
      </c>
      <c r="F2398" s="2" t="s">
        <v>193</v>
      </c>
      <c r="G2398" s="3">
        <v>39352</v>
      </c>
      <c r="H2398" s="1"/>
      <c r="I2398" s="2">
        <v>9717.6</v>
      </c>
      <c r="J2398" s="2">
        <v>4447.2349999999997</v>
      </c>
      <c r="K2398" s="2">
        <v>4447.2349999999997</v>
      </c>
      <c r="L2398" s="2">
        <v>3813.7</v>
      </c>
      <c r="M2398" s="1"/>
      <c r="N2398" s="5">
        <f t="shared" si="76"/>
        <v>27686.82</v>
      </c>
      <c r="O2398" s="6">
        <f t="shared" si="75"/>
        <v>20392.46</v>
      </c>
      <c r="P2398" s="2">
        <v>30</v>
      </c>
      <c r="Q2398" s="2" t="s">
        <v>37</v>
      </c>
      <c r="R2398" s="2">
        <v>0</v>
      </c>
      <c r="S2398" s="2">
        <v>0</v>
      </c>
      <c r="T2398" s="2">
        <v>0</v>
      </c>
      <c r="U2398" s="2">
        <v>0</v>
      </c>
      <c r="V2398" s="2">
        <v>893.38</v>
      </c>
      <c r="W2398" s="2">
        <v>1970.03</v>
      </c>
      <c r="X2398" s="2">
        <v>0</v>
      </c>
      <c r="Y2398" s="2">
        <v>2397.64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2">
        <f>VLOOKUP(Tabla3[[#This Row],[Columna1]],Tabla5[#All],3,0)</f>
        <v>0</v>
      </c>
      <c r="AF2398" s="2">
        <v>0</v>
      </c>
      <c r="AG2398" s="2">
        <v>0</v>
      </c>
      <c r="AH2398" s="2">
        <v>0</v>
      </c>
      <c r="AI2398" s="2">
        <v>0</v>
      </c>
      <c r="AJ2398" s="2">
        <v>0</v>
      </c>
      <c r="AK2398" s="2">
        <f>VLOOKUP(Tabla3[[#This Row],[Columna1]],Tabla7[[ID]:[Monto neto de los bonos]],3,0)</f>
        <v>1970.03</v>
      </c>
      <c r="AL2398" s="2">
        <v>0</v>
      </c>
      <c r="AM2398" s="2">
        <v>0</v>
      </c>
      <c r="AN2398" s="2">
        <v>0</v>
      </c>
      <c r="AO2398" s="2">
        <v>0</v>
      </c>
      <c r="AP2398" s="2">
        <v>0</v>
      </c>
      <c r="AQ2398" s="2">
        <v>0</v>
      </c>
      <c r="AR2398" s="2">
        <v>0</v>
      </c>
      <c r="AS2398" s="2">
        <v>3497.86</v>
      </c>
      <c r="AT2398" s="2">
        <v>2331.9</v>
      </c>
      <c r="AU2398" s="2">
        <v>1464.6</v>
      </c>
      <c r="AV2398" s="2">
        <v>0</v>
      </c>
      <c r="AW2398" s="1"/>
      <c r="AX2398" s="2" t="s">
        <v>422</v>
      </c>
      <c r="AY2398" s="8" t="s">
        <v>428</v>
      </c>
    </row>
    <row r="2399" spans="1:51" ht="13.15" customHeight="1" x14ac:dyDescent="0.25">
      <c r="A2399" s="7">
        <v>21040</v>
      </c>
      <c r="B2399" s="2" t="s">
        <v>4534</v>
      </c>
      <c r="C2399" s="2">
        <v>2363803</v>
      </c>
      <c r="D2399" s="2" t="s">
        <v>188</v>
      </c>
      <c r="E2399" s="2" t="s">
        <v>195</v>
      </c>
      <c r="F2399" s="2" t="s">
        <v>44</v>
      </c>
      <c r="G2399" s="3">
        <v>43850</v>
      </c>
      <c r="H2399" s="1"/>
      <c r="I2399" s="2">
        <v>14572.07</v>
      </c>
      <c r="J2399" s="2">
        <v>2683.85</v>
      </c>
      <c r="K2399" s="2">
        <v>2683.85</v>
      </c>
      <c r="L2399" s="2">
        <v>2093.6799999999998</v>
      </c>
      <c r="M2399" s="1"/>
      <c r="N2399" s="5">
        <f t="shared" si="76"/>
        <v>23362.769999999997</v>
      </c>
      <c r="O2399" s="6">
        <f t="shared" si="75"/>
        <v>18828.829999999998</v>
      </c>
      <c r="P2399" s="2">
        <v>30</v>
      </c>
      <c r="Q2399" s="2" t="s">
        <v>37</v>
      </c>
      <c r="R2399" s="2">
        <v>0</v>
      </c>
      <c r="S2399" s="2">
        <v>0</v>
      </c>
      <c r="T2399" s="2">
        <v>0</v>
      </c>
      <c r="U2399" s="2">
        <v>0</v>
      </c>
      <c r="V2399" s="2">
        <v>1329.32</v>
      </c>
      <c r="W2399" s="2">
        <v>0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2">
        <f>VLOOKUP(Tabla3[[#This Row],[Columna1]],Tabla5[#All],3,0)</f>
        <v>0</v>
      </c>
      <c r="AF2399" s="2">
        <v>0</v>
      </c>
      <c r="AG2399" s="2">
        <v>0</v>
      </c>
      <c r="AH2399" s="2">
        <v>0</v>
      </c>
      <c r="AI2399" s="2">
        <v>0</v>
      </c>
      <c r="AJ2399" s="2">
        <v>0</v>
      </c>
      <c r="AK2399" s="2">
        <f>VLOOKUP(Tabla3[[#This Row],[Columna1]],Tabla7[[ID]:[Monto neto de los bonos]],3,0)</f>
        <v>0</v>
      </c>
      <c r="AL2399" s="2">
        <v>0</v>
      </c>
      <c r="AM2399" s="2">
        <v>0</v>
      </c>
      <c r="AN2399" s="2">
        <v>0</v>
      </c>
      <c r="AO2399" s="2">
        <v>0</v>
      </c>
      <c r="AP2399" s="2">
        <v>0</v>
      </c>
      <c r="AQ2399" s="2">
        <v>0</v>
      </c>
      <c r="AR2399" s="2">
        <v>0</v>
      </c>
      <c r="AS2399" s="2">
        <v>0</v>
      </c>
      <c r="AT2399" s="2">
        <v>2336.2800000000002</v>
      </c>
      <c r="AU2399" s="2">
        <v>2197.66</v>
      </c>
      <c r="AV2399" s="2">
        <v>0</v>
      </c>
      <c r="AW2399" s="1"/>
      <c r="AX2399" s="2" t="s">
        <v>422</v>
      </c>
      <c r="AY2399" s="8" t="s">
        <v>423</v>
      </c>
    </row>
    <row r="2400" spans="1:51" ht="13.15" customHeight="1" x14ac:dyDescent="0.25">
      <c r="A2400" s="7">
        <v>22915</v>
      </c>
      <c r="B2400" s="2" t="s">
        <v>2134</v>
      </c>
      <c r="C2400" s="2">
        <v>4805403</v>
      </c>
      <c r="D2400" s="2" t="s">
        <v>188</v>
      </c>
      <c r="E2400" s="2" t="s">
        <v>202</v>
      </c>
      <c r="F2400" s="2" t="s">
        <v>193</v>
      </c>
      <c r="G2400" s="3">
        <v>44181</v>
      </c>
      <c r="H2400" s="1"/>
      <c r="I2400" s="2">
        <v>9717.6</v>
      </c>
      <c r="J2400" s="2">
        <v>4447.2349999999997</v>
      </c>
      <c r="K2400" s="2">
        <v>4447.2349999999997</v>
      </c>
      <c r="L2400" s="2">
        <v>0</v>
      </c>
      <c r="M2400" s="1"/>
      <c r="N2400" s="5">
        <f t="shared" si="76"/>
        <v>23873.119999999999</v>
      </c>
      <c r="O2400" s="6">
        <f t="shared" si="75"/>
        <v>18155.28</v>
      </c>
      <c r="P2400" s="2">
        <v>30</v>
      </c>
      <c r="Q2400" s="2" t="s">
        <v>37</v>
      </c>
      <c r="R2400" s="2">
        <v>0</v>
      </c>
      <c r="S2400" s="2">
        <v>0</v>
      </c>
      <c r="T2400" s="2">
        <v>0</v>
      </c>
      <c r="U2400" s="2">
        <v>0</v>
      </c>
      <c r="V2400" s="2">
        <v>893.38</v>
      </c>
      <c r="W2400" s="2">
        <v>1970.03</v>
      </c>
      <c r="X2400" s="2">
        <v>0</v>
      </c>
      <c r="Y2400" s="2">
        <v>2397.64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2">
        <f>VLOOKUP(Tabla3[[#This Row],[Columna1]],Tabla5[#All],3,0)</f>
        <v>0</v>
      </c>
      <c r="AF2400" s="2">
        <v>0</v>
      </c>
      <c r="AG2400" s="2">
        <v>0</v>
      </c>
      <c r="AH2400" s="2">
        <v>0</v>
      </c>
      <c r="AI2400" s="2">
        <v>0</v>
      </c>
      <c r="AJ2400" s="2">
        <v>0</v>
      </c>
      <c r="AK2400" s="2">
        <f>VLOOKUP(Tabla3[[#This Row],[Columna1]],Tabla7[[ID]:[Monto neto de los bonos]],3,0)</f>
        <v>1970.03</v>
      </c>
      <c r="AL2400" s="2">
        <v>0</v>
      </c>
      <c r="AM2400" s="2">
        <v>0</v>
      </c>
      <c r="AN2400" s="2">
        <v>0</v>
      </c>
      <c r="AO2400" s="2">
        <v>0</v>
      </c>
      <c r="AP2400" s="2">
        <v>0</v>
      </c>
      <c r="AQ2400" s="2">
        <v>0</v>
      </c>
      <c r="AR2400" s="2">
        <v>0</v>
      </c>
      <c r="AS2400" s="2">
        <v>2925.8</v>
      </c>
      <c r="AT2400" s="2">
        <v>1950.52</v>
      </c>
      <c r="AU2400" s="2">
        <v>841.52</v>
      </c>
      <c r="AV2400" s="2">
        <v>0</v>
      </c>
      <c r="AW2400" s="1"/>
      <c r="AX2400" s="2" t="s">
        <v>422</v>
      </c>
      <c r="AY2400" s="8" t="s">
        <v>428</v>
      </c>
    </row>
    <row r="2401" spans="1:51" ht="13.15" customHeight="1" x14ac:dyDescent="0.25">
      <c r="A2401" s="7">
        <v>21403</v>
      </c>
      <c r="B2401" s="2" t="s">
        <v>2135</v>
      </c>
      <c r="C2401" s="2">
        <v>2797503</v>
      </c>
      <c r="D2401" s="2" t="s">
        <v>188</v>
      </c>
      <c r="E2401" s="2" t="s">
        <v>195</v>
      </c>
      <c r="F2401" s="2" t="s">
        <v>44</v>
      </c>
      <c r="G2401" s="3">
        <v>44256</v>
      </c>
      <c r="H2401" s="1"/>
      <c r="I2401" s="2">
        <v>14572.07</v>
      </c>
      <c r="J2401" s="2">
        <v>2683.85</v>
      </c>
      <c r="K2401" s="2">
        <v>2683.85</v>
      </c>
      <c r="L2401" s="2">
        <v>0</v>
      </c>
      <c r="M2401" s="1"/>
      <c r="N2401" s="5">
        <f t="shared" si="76"/>
        <v>21269.089999999997</v>
      </c>
      <c r="O2401" s="6">
        <f t="shared" si="75"/>
        <v>17391.749999999996</v>
      </c>
      <c r="P2401" s="2">
        <v>30</v>
      </c>
      <c r="Q2401" s="2" t="s">
        <v>37</v>
      </c>
      <c r="R2401" s="2">
        <v>0</v>
      </c>
      <c r="S2401" s="2">
        <v>0</v>
      </c>
      <c r="T2401" s="2">
        <v>0</v>
      </c>
      <c r="U2401" s="2">
        <v>0</v>
      </c>
      <c r="V2401" s="2">
        <v>1329.32</v>
      </c>
      <c r="W2401" s="2">
        <v>0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2">
        <f>VLOOKUP(Tabla3[[#This Row],[Columna1]],Tabla5[#All],3,0)</f>
        <v>0</v>
      </c>
      <c r="AF2401" s="2">
        <v>0</v>
      </c>
      <c r="AG2401" s="2">
        <v>0</v>
      </c>
      <c r="AH2401" s="2">
        <v>0</v>
      </c>
      <c r="AI2401" s="2">
        <v>0</v>
      </c>
      <c r="AJ2401" s="2">
        <v>0</v>
      </c>
      <c r="AK2401" s="2">
        <f>VLOOKUP(Tabla3[[#This Row],[Columna1]],Tabla7[[ID]:[Monto neto de los bonos]],3,0)</f>
        <v>0</v>
      </c>
      <c r="AL2401" s="2">
        <v>0</v>
      </c>
      <c r="AM2401" s="2">
        <v>0</v>
      </c>
      <c r="AN2401" s="2">
        <v>0</v>
      </c>
      <c r="AO2401" s="2">
        <v>0</v>
      </c>
      <c r="AP2401" s="2">
        <v>0</v>
      </c>
      <c r="AQ2401" s="2">
        <v>0</v>
      </c>
      <c r="AR2401" s="2">
        <v>0</v>
      </c>
      <c r="AS2401" s="2">
        <v>0</v>
      </c>
      <c r="AT2401" s="2">
        <v>2126.9</v>
      </c>
      <c r="AU2401" s="2">
        <v>1750.44</v>
      </c>
      <c r="AV2401" s="2">
        <v>0</v>
      </c>
      <c r="AW2401" s="1"/>
      <c r="AX2401" s="2" t="s">
        <v>422</v>
      </c>
      <c r="AY2401" s="8" t="s">
        <v>423</v>
      </c>
    </row>
    <row r="2402" spans="1:51" ht="13.15" customHeight="1" x14ac:dyDescent="0.25">
      <c r="A2402" s="7">
        <v>19059</v>
      </c>
      <c r="B2402" s="2" t="s">
        <v>4475</v>
      </c>
      <c r="C2402" s="2">
        <v>310203</v>
      </c>
      <c r="D2402" s="2" t="s">
        <v>188</v>
      </c>
      <c r="E2402" s="2" t="s">
        <v>199</v>
      </c>
      <c r="F2402" s="2" t="s">
        <v>193</v>
      </c>
      <c r="G2402" s="3">
        <v>42087</v>
      </c>
      <c r="H2402" s="1"/>
      <c r="I2402" s="2">
        <v>9717.6</v>
      </c>
      <c r="J2402" s="2">
        <v>4447.2349999999997</v>
      </c>
      <c r="K2402" s="2">
        <v>4447.2349999999997</v>
      </c>
      <c r="L2402" s="2">
        <v>3387.79</v>
      </c>
      <c r="M2402" s="1"/>
      <c r="N2402" s="5">
        <f t="shared" si="76"/>
        <v>27260.91</v>
      </c>
      <c r="O2402" s="6">
        <f t="shared" si="75"/>
        <v>20757.439999999999</v>
      </c>
      <c r="P2402" s="2">
        <v>30</v>
      </c>
      <c r="Q2402" s="2" t="s">
        <v>37</v>
      </c>
      <c r="R2402" s="2">
        <v>0</v>
      </c>
      <c r="S2402" s="2">
        <v>0</v>
      </c>
      <c r="T2402" s="2">
        <v>0</v>
      </c>
      <c r="U2402" s="2">
        <v>0</v>
      </c>
      <c r="V2402" s="2">
        <v>893.38</v>
      </c>
      <c r="W2402" s="2">
        <v>1970.03</v>
      </c>
      <c r="X2402" s="2">
        <v>0</v>
      </c>
      <c r="Y2402" s="2">
        <v>2397.64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2">
        <f>VLOOKUP(Tabla3[[#This Row],[Columna1]],Tabla5[#All],3,0)</f>
        <v>0</v>
      </c>
      <c r="AF2402" s="2">
        <v>0</v>
      </c>
      <c r="AG2402" s="2">
        <v>0</v>
      </c>
      <c r="AH2402" s="2">
        <v>0</v>
      </c>
      <c r="AI2402" s="2">
        <v>0</v>
      </c>
      <c r="AJ2402" s="2">
        <v>0</v>
      </c>
      <c r="AK2402" s="2">
        <f>VLOOKUP(Tabla3[[#This Row],[Columna1]],Tabla7[[ID]:[Monto neto de los bonos]],3,0)</f>
        <v>1970.03</v>
      </c>
      <c r="AL2402" s="2">
        <v>0</v>
      </c>
      <c r="AM2402" s="2">
        <v>0</v>
      </c>
      <c r="AN2402" s="2">
        <v>0</v>
      </c>
      <c r="AO2402" s="2">
        <v>0</v>
      </c>
      <c r="AP2402" s="2">
        <v>0</v>
      </c>
      <c r="AQ2402" s="2">
        <v>0</v>
      </c>
      <c r="AR2402" s="2">
        <v>0</v>
      </c>
      <c r="AS2402" s="2">
        <v>3219</v>
      </c>
      <c r="AT2402" s="2">
        <v>2146</v>
      </c>
      <c r="AU2402" s="2">
        <v>1138.47</v>
      </c>
      <c r="AV2402" s="2">
        <v>0</v>
      </c>
      <c r="AW2402" s="1"/>
      <c r="AX2402" s="2" t="s">
        <v>422</v>
      </c>
      <c r="AY2402" s="8" t="s">
        <v>428</v>
      </c>
    </row>
    <row r="2403" spans="1:51" ht="13.15" customHeight="1" x14ac:dyDescent="0.25">
      <c r="A2403" s="7">
        <v>12272</v>
      </c>
      <c r="B2403" s="2" t="s">
        <v>4076</v>
      </c>
      <c r="C2403" s="2">
        <v>76103</v>
      </c>
      <c r="D2403" s="2" t="s">
        <v>188</v>
      </c>
      <c r="E2403" s="2" t="s">
        <v>190</v>
      </c>
      <c r="F2403" s="2" t="s">
        <v>216</v>
      </c>
      <c r="G2403" s="3">
        <v>37622</v>
      </c>
      <c r="H2403" s="1"/>
      <c r="I2403" s="2">
        <v>11612.32</v>
      </c>
      <c r="J2403" s="2">
        <v>4273.5050000000001</v>
      </c>
      <c r="K2403" s="2">
        <v>4273.5050000000001</v>
      </c>
      <c r="L2403" s="2">
        <v>4533.49</v>
      </c>
      <c r="M2403" s="1"/>
      <c r="N2403" s="5">
        <f t="shared" si="76"/>
        <v>29742.880000000001</v>
      </c>
      <c r="O2403" s="6">
        <f t="shared" si="75"/>
        <v>20548.600000000002</v>
      </c>
      <c r="P2403" s="2">
        <v>30</v>
      </c>
      <c r="Q2403" s="2" t="s">
        <v>37</v>
      </c>
      <c r="R2403" s="2">
        <v>0</v>
      </c>
      <c r="S2403" s="2">
        <v>0</v>
      </c>
      <c r="T2403" s="2">
        <v>0</v>
      </c>
      <c r="U2403" s="2">
        <v>0</v>
      </c>
      <c r="V2403" s="2">
        <v>967.66</v>
      </c>
      <c r="W2403" s="2">
        <v>3032.4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1050</v>
      </c>
      <c r="AE2403" s="2">
        <f>VLOOKUP(Tabla3[[#This Row],[Columna1]],Tabla5[#All],3,0)</f>
        <v>1050</v>
      </c>
      <c r="AF2403" s="2">
        <v>0</v>
      </c>
      <c r="AG2403" s="2">
        <v>0</v>
      </c>
      <c r="AH2403" s="2">
        <v>0</v>
      </c>
      <c r="AI2403" s="2">
        <v>0</v>
      </c>
      <c r="AJ2403" s="2">
        <v>0</v>
      </c>
      <c r="AK2403" s="2">
        <f>VLOOKUP(Tabla3[[#This Row],[Columna1]],Tabla7[[ID]:[Monto neto de los bonos]],3,0)</f>
        <v>3032.4</v>
      </c>
      <c r="AL2403" s="2">
        <v>1000</v>
      </c>
      <c r="AM2403" s="2">
        <v>0</v>
      </c>
      <c r="AN2403" s="2">
        <v>0</v>
      </c>
      <c r="AO2403" s="2">
        <v>0</v>
      </c>
      <c r="AP2403" s="2">
        <v>0</v>
      </c>
      <c r="AQ2403" s="2">
        <v>0</v>
      </c>
      <c r="AR2403" s="2">
        <v>0</v>
      </c>
      <c r="AS2403" s="2">
        <v>4618.8999999999996</v>
      </c>
      <c r="AT2403" s="2">
        <v>2566.04</v>
      </c>
      <c r="AU2403" s="2">
        <v>2009.34</v>
      </c>
      <c r="AV2403" s="2">
        <v>0</v>
      </c>
      <c r="AW2403" s="1"/>
      <c r="AX2403" s="2" t="s">
        <v>422</v>
      </c>
      <c r="AY2403" s="8" t="s">
        <v>423</v>
      </c>
    </row>
    <row r="2404" spans="1:51" ht="13.15" customHeight="1" x14ac:dyDescent="0.25">
      <c r="A2404" s="7">
        <v>91783</v>
      </c>
      <c r="B2404" s="2" t="s">
        <v>2136</v>
      </c>
      <c r="C2404" s="2">
        <v>398503</v>
      </c>
      <c r="D2404" s="2" t="s">
        <v>188</v>
      </c>
      <c r="E2404" s="2" t="s">
        <v>198</v>
      </c>
      <c r="F2404" s="2" t="s">
        <v>217</v>
      </c>
      <c r="G2404" s="3">
        <v>36892</v>
      </c>
      <c r="H2404" s="1"/>
      <c r="I2404" s="2">
        <v>12173.71</v>
      </c>
      <c r="J2404" s="2">
        <v>4748.5950000000003</v>
      </c>
      <c r="K2404" s="2">
        <v>4748.5950000000003</v>
      </c>
      <c r="L2404" s="2">
        <v>5326.32</v>
      </c>
      <c r="M2404" s="1"/>
      <c r="N2404" s="5">
        <f t="shared" si="76"/>
        <v>43338.740000000005</v>
      </c>
      <c r="O2404" s="6">
        <f t="shared" si="75"/>
        <v>32613.480000000003</v>
      </c>
      <c r="P2404" s="2">
        <v>30</v>
      </c>
      <c r="Q2404" s="2" t="s">
        <v>37</v>
      </c>
      <c r="R2404" s="2">
        <v>0</v>
      </c>
      <c r="S2404" s="2">
        <v>0</v>
      </c>
      <c r="T2404" s="2">
        <v>0</v>
      </c>
      <c r="U2404" s="2">
        <v>0</v>
      </c>
      <c r="V2404" s="2">
        <v>1040.2</v>
      </c>
      <c r="W2404" s="2">
        <v>2010.48</v>
      </c>
      <c r="X2404" s="2">
        <v>0</v>
      </c>
      <c r="Y2404" s="2">
        <v>4290.84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2">
        <f>VLOOKUP(Tabla3[[#This Row],[Columna1]],Tabla5[#All],3,0)</f>
        <v>0</v>
      </c>
      <c r="AF2404" s="2">
        <v>0</v>
      </c>
      <c r="AG2404" s="2">
        <v>9000</v>
      </c>
      <c r="AH2404" s="2">
        <v>0</v>
      </c>
      <c r="AI2404" s="2">
        <v>0</v>
      </c>
      <c r="AJ2404" s="2">
        <v>0</v>
      </c>
      <c r="AK2404" s="2">
        <f>VLOOKUP(Tabla3[[#This Row],[Columna1]],Tabla7[[ID]:[Monto neto de los bonos]],3,0)</f>
        <v>11010.48</v>
      </c>
      <c r="AL2404" s="2">
        <v>0</v>
      </c>
      <c r="AM2404" s="2">
        <v>0</v>
      </c>
      <c r="AN2404" s="2">
        <v>0</v>
      </c>
      <c r="AO2404" s="2">
        <v>0</v>
      </c>
      <c r="AP2404" s="2">
        <v>0</v>
      </c>
      <c r="AQ2404" s="2">
        <v>0</v>
      </c>
      <c r="AR2404" s="2">
        <v>0</v>
      </c>
      <c r="AS2404" s="2">
        <v>5607.46</v>
      </c>
      <c r="AT2404" s="2">
        <v>2803.72</v>
      </c>
      <c r="AU2404" s="2">
        <v>2314.08</v>
      </c>
      <c r="AV2404" s="2">
        <v>0</v>
      </c>
      <c r="AW2404" s="1"/>
      <c r="AX2404" s="2" t="s">
        <v>422</v>
      </c>
      <c r="AY2404" s="8" t="s">
        <v>428</v>
      </c>
    </row>
    <row r="2405" spans="1:51" ht="13.15" customHeight="1" x14ac:dyDescent="0.25">
      <c r="A2405" s="7">
        <v>18051</v>
      </c>
      <c r="B2405" s="2" t="s">
        <v>2137</v>
      </c>
      <c r="C2405" s="2">
        <v>244803</v>
      </c>
      <c r="D2405" s="2" t="s">
        <v>188</v>
      </c>
      <c r="E2405" s="2" t="s">
        <v>190</v>
      </c>
      <c r="F2405" s="2" t="s">
        <v>216</v>
      </c>
      <c r="G2405" s="3">
        <v>41533</v>
      </c>
      <c r="H2405" s="1"/>
      <c r="I2405" s="2">
        <v>11612.32</v>
      </c>
      <c r="J2405" s="2">
        <v>4273.5050000000001</v>
      </c>
      <c r="K2405" s="2">
        <v>4273.5050000000001</v>
      </c>
      <c r="L2405" s="2">
        <v>3117.56</v>
      </c>
      <c r="M2405" s="1"/>
      <c r="N2405" s="5">
        <f t="shared" si="76"/>
        <v>27276.950000000004</v>
      </c>
      <c r="O2405" s="6">
        <f t="shared" si="75"/>
        <v>19508.930000000004</v>
      </c>
      <c r="P2405" s="2">
        <v>30</v>
      </c>
      <c r="Q2405" s="2" t="s">
        <v>37</v>
      </c>
      <c r="R2405" s="2">
        <v>0</v>
      </c>
      <c r="S2405" s="2">
        <v>0</v>
      </c>
      <c r="T2405" s="2">
        <v>0</v>
      </c>
      <c r="U2405" s="2">
        <v>0</v>
      </c>
      <c r="V2405" s="2">
        <v>967.66</v>
      </c>
      <c r="W2405" s="2">
        <v>3032.4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2">
        <f>VLOOKUP(Tabla3[[#This Row],[Columna1]],Tabla5[#All],3,0)</f>
        <v>0</v>
      </c>
      <c r="AF2405" s="2">
        <v>0</v>
      </c>
      <c r="AG2405" s="2">
        <v>0</v>
      </c>
      <c r="AH2405" s="2">
        <v>0</v>
      </c>
      <c r="AI2405" s="2">
        <v>0</v>
      </c>
      <c r="AJ2405" s="2">
        <v>0</v>
      </c>
      <c r="AK2405" s="2">
        <f>VLOOKUP(Tabla3[[#This Row],[Columna1]],Tabla7[[ID]:[Monto neto de los bonos]],3,0)</f>
        <v>3032.4</v>
      </c>
      <c r="AL2405" s="2">
        <v>0</v>
      </c>
      <c r="AM2405" s="2">
        <v>0</v>
      </c>
      <c r="AN2405" s="2">
        <v>0</v>
      </c>
      <c r="AO2405" s="2">
        <v>0</v>
      </c>
      <c r="AP2405" s="2">
        <v>0</v>
      </c>
      <c r="AQ2405" s="4">
        <v>3000</v>
      </c>
      <c r="AR2405" s="2">
        <v>0</v>
      </c>
      <c r="AS2405" s="2">
        <v>3636.68</v>
      </c>
      <c r="AT2405" s="2">
        <v>2424.46</v>
      </c>
      <c r="AU2405" s="2">
        <v>1706.88</v>
      </c>
      <c r="AV2405" s="2">
        <v>0</v>
      </c>
      <c r="AW2405" s="1"/>
      <c r="AX2405" s="2" t="s">
        <v>422</v>
      </c>
      <c r="AY2405" s="8" t="s">
        <v>423</v>
      </c>
    </row>
    <row r="2406" spans="1:51" ht="13.15" customHeight="1" x14ac:dyDescent="0.25">
      <c r="A2406" s="7">
        <v>15806</v>
      </c>
      <c r="B2406" s="2" t="s">
        <v>2138</v>
      </c>
      <c r="C2406" s="2">
        <v>125103</v>
      </c>
      <c r="D2406" s="2" t="s">
        <v>188</v>
      </c>
      <c r="E2406" s="2" t="s">
        <v>205</v>
      </c>
      <c r="F2406" s="2" t="s">
        <v>193</v>
      </c>
      <c r="G2406" s="3">
        <v>40314</v>
      </c>
      <c r="H2406" s="1"/>
      <c r="I2406" s="2">
        <v>9717.6</v>
      </c>
      <c r="J2406" s="2">
        <v>4447.2349999999997</v>
      </c>
      <c r="K2406" s="2">
        <v>4447.2349999999997</v>
      </c>
      <c r="L2406" s="2">
        <v>2506.23</v>
      </c>
      <c r="M2406" s="1"/>
      <c r="N2406" s="5">
        <f t="shared" si="76"/>
        <v>26379.35</v>
      </c>
      <c r="O2406" s="6">
        <f t="shared" si="75"/>
        <v>19646.150000000001</v>
      </c>
      <c r="P2406" s="2">
        <v>30</v>
      </c>
      <c r="Q2406" s="2" t="s">
        <v>37</v>
      </c>
      <c r="R2406" s="2">
        <v>0</v>
      </c>
      <c r="S2406" s="2">
        <v>0</v>
      </c>
      <c r="T2406" s="2">
        <v>0</v>
      </c>
      <c r="U2406" s="2">
        <v>0</v>
      </c>
      <c r="V2406" s="2">
        <v>893.38</v>
      </c>
      <c r="W2406" s="2">
        <v>1970.03</v>
      </c>
      <c r="X2406" s="2">
        <v>0</v>
      </c>
      <c r="Y2406" s="2">
        <v>2397.64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2">
        <f>VLOOKUP(Tabla3[[#This Row],[Columna1]],Tabla5[#All],3,0)</f>
        <v>0</v>
      </c>
      <c r="AF2406" s="2">
        <v>0</v>
      </c>
      <c r="AG2406" s="2">
        <v>0</v>
      </c>
      <c r="AH2406" s="2">
        <v>0</v>
      </c>
      <c r="AI2406" s="2">
        <v>0</v>
      </c>
      <c r="AJ2406" s="2">
        <v>0</v>
      </c>
      <c r="AK2406" s="2">
        <f>VLOOKUP(Tabla3[[#This Row],[Columna1]],Tabla7[[ID]:[Monto neto de los bonos]],3,0)</f>
        <v>1970.03</v>
      </c>
      <c r="AL2406" s="2">
        <v>0</v>
      </c>
      <c r="AM2406" s="2">
        <v>0</v>
      </c>
      <c r="AN2406" s="2">
        <v>0</v>
      </c>
      <c r="AO2406" s="2">
        <v>0</v>
      </c>
      <c r="AP2406" s="2">
        <v>0</v>
      </c>
      <c r="AQ2406" s="2">
        <v>0</v>
      </c>
      <c r="AR2406" s="2">
        <v>0</v>
      </c>
      <c r="AS2406" s="2">
        <v>3301.74</v>
      </c>
      <c r="AT2406" s="2">
        <v>2201.16</v>
      </c>
      <c r="AU2406" s="2">
        <v>1230.3</v>
      </c>
      <c r="AV2406" s="2">
        <v>0</v>
      </c>
      <c r="AW2406" s="1"/>
      <c r="AX2406" s="2" t="s">
        <v>422</v>
      </c>
      <c r="AY2406" s="8" t="s">
        <v>428</v>
      </c>
    </row>
    <row r="2407" spans="1:51" ht="13.15" customHeight="1" x14ac:dyDescent="0.25">
      <c r="A2407" s="7">
        <v>11358</v>
      </c>
      <c r="B2407" s="2" t="s">
        <v>2139</v>
      </c>
      <c r="C2407" s="2">
        <v>36203</v>
      </c>
      <c r="D2407" s="2" t="s">
        <v>188</v>
      </c>
      <c r="E2407" s="2" t="s">
        <v>214</v>
      </c>
      <c r="F2407" s="2" t="s">
        <v>201</v>
      </c>
      <c r="G2407" s="3">
        <v>38747</v>
      </c>
      <c r="H2407" s="1"/>
      <c r="I2407" s="2">
        <v>11670.43</v>
      </c>
      <c r="J2407" s="2">
        <v>4294.8850000000002</v>
      </c>
      <c r="K2407" s="2">
        <v>4294.8850000000002</v>
      </c>
      <c r="L2407" s="2">
        <v>4069.05</v>
      </c>
      <c r="M2407" s="1"/>
      <c r="N2407" s="5">
        <f t="shared" si="76"/>
        <v>34604.509999999995</v>
      </c>
      <c r="O2407" s="6">
        <f t="shared" si="75"/>
        <v>26355.569999999992</v>
      </c>
      <c r="P2407" s="2">
        <v>30</v>
      </c>
      <c r="Q2407" s="2" t="s">
        <v>37</v>
      </c>
      <c r="R2407" s="2">
        <v>0</v>
      </c>
      <c r="S2407" s="2">
        <v>0</v>
      </c>
      <c r="T2407" s="2">
        <v>0</v>
      </c>
      <c r="U2407" s="2">
        <v>0</v>
      </c>
      <c r="V2407" s="2">
        <v>972.5</v>
      </c>
      <c r="W2407" s="2">
        <v>1803.57</v>
      </c>
      <c r="X2407" s="2">
        <v>0</v>
      </c>
      <c r="Y2407" s="2">
        <v>2550.19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2">
        <f>VLOOKUP(Tabla3[[#This Row],[Columna1]],Tabla5[#All],3,0)</f>
        <v>0</v>
      </c>
      <c r="AF2407" s="2">
        <v>0</v>
      </c>
      <c r="AG2407" s="2">
        <v>4949</v>
      </c>
      <c r="AH2407" s="2">
        <v>1270</v>
      </c>
      <c r="AI2407" s="2">
        <v>0</v>
      </c>
      <c r="AJ2407" s="2">
        <v>0</v>
      </c>
      <c r="AK2407" s="2">
        <f>VLOOKUP(Tabla3[[#This Row],[Columna1]],Tabla7[[ID]:[Monto neto de los bonos]],3,0)</f>
        <v>8022.57</v>
      </c>
      <c r="AL2407" s="2">
        <v>0</v>
      </c>
      <c r="AM2407" s="2">
        <v>0</v>
      </c>
      <c r="AN2407" s="2">
        <v>0</v>
      </c>
      <c r="AO2407" s="2">
        <v>0</v>
      </c>
      <c r="AP2407" s="2">
        <v>0</v>
      </c>
      <c r="AQ2407" s="2">
        <v>0</v>
      </c>
      <c r="AR2407" s="2">
        <v>0</v>
      </c>
      <c r="AS2407" s="2">
        <v>3795.26</v>
      </c>
      <c r="AT2407" s="2">
        <v>2530.16</v>
      </c>
      <c r="AU2407" s="2">
        <v>1923.52</v>
      </c>
      <c r="AV2407" s="2">
        <v>0</v>
      </c>
      <c r="AW2407" s="1"/>
      <c r="AX2407" s="2" t="s">
        <v>422</v>
      </c>
      <c r="AY2407" s="8" t="s">
        <v>428</v>
      </c>
    </row>
    <row r="2408" spans="1:51" ht="13.15" customHeight="1" x14ac:dyDescent="0.25">
      <c r="A2408" s="7">
        <v>93132</v>
      </c>
      <c r="B2408" s="2" t="s">
        <v>2140</v>
      </c>
      <c r="C2408" s="2">
        <v>411403</v>
      </c>
      <c r="D2408" s="2" t="s">
        <v>188</v>
      </c>
      <c r="E2408" s="2" t="s">
        <v>199</v>
      </c>
      <c r="F2408" s="2" t="s">
        <v>193</v>
      </c>
      <c r="G2408" s="3">
        <v>40955</v>
      </c>
      <c r="H2408" s="1"/>
      <c r="I2408" s="2">
        <v>9717.6</v>
      </c>
      <c r="J2408" s="2">
        <v>4447.2349999999997</v>
      </c>
      <c r="K2408" s="2">
        <v>4447.2349999999997</v>
      </c>
      <c r="L2408" s="2">
        <v>2831.46</v>
      </c>
      <c r="M2408" s="1"/>
      <c r="N2408" s="5">
        <f t="shared" si="76"/>
        <v>32704.579999999998</v>
      </c>
      <c r="O2408" s="6">
        <f t="shared" si="75"/>
        <v>25831.799999999996</v>
      </c>
      <c r="P2408" s="2">
        <v>30</v>
      </c>
      <c r="Q2408" s="2" t="s">
        <v>37</v>
      </c>
      <c r="R2408" s="2">
        <v>0</v>
      </c>
      <c r="S2408" s="2">
        <v>0</v>
      </c>
      <c r="T2408" s="2">
        <v>0</v>
      </c>
      <c r="U2408" s="2">
        <v>0</v>
      </c>
      <c r="V2408" s="2">
        <v>893.38</v>
      </c>
      <c r="W2408" s="2">
        <v>1970.03</v>
      </c>
      <c r="X2408" s="2">
        <v>0</v>
      </c>
      <c r="Y2408" s="2">
        <v>2397.64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2">
        <f>VLOOKUP(Tabla3[[#This Row],[Columna1]],Tabla5[#All],3,0)</f>
        <v>0</v>
      </c>
      <c r="AF2408" s="2">
        <v>0</v>
      </c>
      <c r="AG2408" s="2">
        <v>6000</v>
      </c>
      <c r="AH2408" s="2">
        <v>0</v>
      </c>
      <c r="AI2408" s="2">
        <v>0</v>
      </c>
      <c r="AJ2408" s="2">
        <v>0</v>
      </c>
      <c r="AK2408" s="2">
        <f>VLOOKUP(Tabla3[[#This Row],[Columna1]],Tabla7[[ID]:[Monto neto de los bonos]],3,0)</f>
        <v>7970.03</v>
      </c>
      <c r="AL2408" s="2">
        <v>0</v>
      </c>
      <c r="AM2408" s="2">
        <v>0</v>
      </c>
      <c r="AN2408" s="2">
        <v>0</v>
      </c>
      <c r="AO2408" s="2">
        <v>0</v>
      </c>
      <c r="AP2408" s="2">
        <v>0</v>
      </c>
      <c r="AQ2408" s="2">
        <v>0</v>
      </c>
      <c r="AR2408" s="2">
        <v>0</v>
      </c>
      <c r="AS2408" s="2">
        <v>3350.52</v>
      </c>
      <c r="AT2408" s="2">
        <v>2233.6799999999998</v>
      </c>
      <c r="AU2408" s="2">
        <v>1288.58</v>
      </c>
      <c r="AV2408" s="2">
        <v>0</v>
      </c>
      <c r="AW2408" s="1"/>
      <c r="AX2408" s="2" t="s">
        <v>422</v>
      </c>
      <c r="AY2408" s="8" t="s">
        <v>428</v>
      </c>
    </row>
    <row r="2409" spans="1:51" ht="13.15" customHeight="1" x14ac:dyDescent="0.25">
      <c r="A2409" s="7">
        <v>12878</v>
      </c>
      <c r="B2409" s="2" t="s">
        <v>2141</v>
      </c>
      <c r="C2409" s="2">
        <v>89903</v>
      </c>
      <c r="D2409" s="2" t="s">
        <v>188</v>
      </c>
      <c r="E2409" s="2" t="s">
        <v>199</v>
      </c>
      <c r="F2409" s="2" t="s">
        <v>217</v>
      </c>
      <c r="G2409" s="3">
        <v>38375</v>
      </c>
      <c r="H2409" s="1"/>
      <c r="I2409" s="2">
        <v>12173.71</v>
      </c>
      <c r="J2409" s="2">
        <v>4748.5950000000003</v>
      </c>
      <c r="K2409" s="2">
        <v>4748.5950000000003</v>
      </c>
      <c r="L2409" s="2">
        <v>5825.17</v>
      </c>
      <c r="M2409" s="1"/>
      <c r="N2409" s="5">
        <f t="shared" si="76"/>
        <v>41929.15</v>
      </c>
      <c r="O2409" s="6">
        <f t="shared" si="75"/>
        <v>32089.13</v>
      </c>
      <c r="P2409" s="2">
        <v>30</v>
      </c>
      <c r="Q2409" s="2" t="s">
        <v>37</v>
      </c>
      <c r="R2409" s="2">
        <v>0</v>
      </c>
      <c r="S2409" s="2">
        <v>0</v>
      </c>
      <c r="T2409" s="2">
        <v>0</v>
      </c>
      <c r="U2409" s="2">
        <v>0</v>
      </c>
      <c r="V2409" s="2">
        <v>1040.2</v>
      </c>
      <c r="W2409" s="2">
        <v>2010.48</v>
      </c>
      <c r="X2409" s="2">
        <v>0</v>
      </c>
      <c r="Y2409" s="2">
        <v>3382.4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2">
        <f>VLOOKUP(Tabla3[[#This Row],[Columna1]],Tabla5[#All],3,0)</f>
        <v>0</v>
      </c>
      <c r="AF2409" s="2">
        <v>0</v>
      </c>
      <c r="AG2409" s="2">
        <v>8000</v>
      </c>
      <c r="AH2409" s="2">
        <v>0</v>
      </c>
      <c r="AI2409" s="2">
        <v>0</v>
      </c>
      <c r="AJ2409" s="2">
        <v>0</v>
      </c>
      <c r="AK2409" s="2">
        <f>VLOOKUP(Tabla3[[#This Row],[Columna1]],Tabla7[[ID]:[Monto neto de los bonos]],3,0)</f>
        <v>10010.48</v>
      </c>
      <c r="AL2409" s="2">
        <v>0</v>
      </c>
      <c r="AM2409" s="2">
        <v>0</v>
      </c>
      <c r="AN2409" s="2">
        <v>0</v>
      </c>
      <c r="AO2409" s="2">
        <v>0</v>
      </c>
      <c r="AP2409" s="2">
        <v>0</v>
      </c>
      <c r="AQ2409" s="2">
        <v>0</v>
      </c>
      <c r="AR2409" s="2">
        <v>0</v>
      </c>
      <c r="AS2409" s="2">
        <v>4565.78</v>
      </c>
      <c r="AT2409" s="2">
        <v>2853.62</v>
      </c>
      <c r="AU2409" s="2">
        <v>2420.62</v>
      </c>
      <c r="AV2409" s="2">
        <v>0</v>
      </c>
      <c r="AW2409" s="1"/>
      <c r="AX2409" s="2" t="s">
        <v>422</v>
      </c>
      <c r="AY2409" s="8" t="s">
        <v>428</v>
      </c>
    </row>
    <row r="2410" spans="1:51" ht="13.15" customHeight="1" x14ac:dyDescent="0.25">
      <c r="A2410" s="7">
        <v>24915</v>
      </c>
      <c r="B2410" s="2" t="s">
        <v>2142</v>
      </c>
      <c r="C2410" s="2">
        <v>6295803</v>
      </c>
      <c r="D2410" s="2" t="s">
        <v>188</v>
      </c>
      <c r="E2410" s="2" t="s">
        <v>200</v>
      </c>
      <c r="F2410" s="2" t="s">
        <v>193</v>
      </c>
      <c r="G2410" s="3">
        <v>45338</v>
      </c>
      <c r="H2410" s="1"/>
      <c r="I2410" s="2">
        <v>9717.6</v>
      </c>
      <c r="J2410" s="2">
        <v>4447.2349999999997</v>
      </c>
      <c r="K2410" s="2">
        <v>4447.2349999999997</v>
      </c>
      <c r="L2410" s="2">
        <v>0</v>
      </c>
      <c r="M2410" s="1"/>
      <c r="N2410" s="5">
        <f t="shared" si="76"/>
        <v>24848.39</v>
      </c>
      <c r="O2410" s="6">
        <f t="shared" si="75"/>
        <v>18155.289999999997</v>
      </c>
      <c r="P2410" s="2">
        <v>30</v>
      </c>
      <c r="Q2410" s="2" t="s">
        <v>37</v>
      </c>
      <c r="R2410" s="2">
        <v>0</v>
      </c>
      <c r="S2410" s="2">
        <v>0</v>
      </c>
      <c r="T2410" s="2">
        <v>0</v>
      </c>
      <c r="U2410" s="2">
        <v>0</v>
      </c>
      <c r="V2410" s="2">
        <v>893.38</v>
      </c>
      <c r="W2410" s="2">
        <v>1970.03</v>
      </c>
      <c r="X2410" s="2">
        <v>0</v>
      </c>
      <c r="Y2410" s="2">
        <v>3372.91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2">
        <f>VLOOKUP(Tabla3[[#This Row],[Columna1]],Tabla5[#All],3,0)</f>
        <v>0</v>
      </c>
      <c r="AF2410" s="2">
        <v>0</v>
      </c>
      <c r="AG2410" s="2">
        <v>0</v>
      </c>
      <c r="AH2410" s="2">
        <v>0</v>
      </c>
      <c r="AI2410" s="2">
        <v>0</v>
      </c>
      <c r="AJ2410" s="2">
        <v>0</v>
      </c>
      <c r="AK2410" s="2">
        <f>VLOOKUP(Tabla3[[#This Row],[Columna1]],Tabla7[[ID]:[Monto neto de los bonos]],3,0)</f>
        <v>1970.03</v>
      </c>
      <c r="AL2410" s="2">
        <v>0</v>
      </c>
      <c r="AM2410" s="2">
        <v>0</v>
      </c>
      <c r="AN2410" s="2">
        <v>0</v>
      </c>
      <c r="AO2410" s="2">
        <v>0</v>
      </c>
      <c r="AP2410" s="2">
        <v>0</v>
      </c>
      <c r="AQ2410" s="2">
        <v>0</v>
      </c>
      <c r="AR2410" s="2">
        <v>0</v>
      </c>
      <c r="AS2410" s="2">
        <v>3901.06</v>
      </c>
      <c r="AT2410" s="2">
        <v>1950.52</v>
      </c>
      <c r="AU2410" s="2">
        <v>841.52</v>
      </c>
      <c r="AV2410" s="2">
        <v>0</v>
      </c>
      <c r="AW2410" s="1"/>
      <c r="AX2410" s="2" t="s">
        <v>422</v>
      </c>
      <c r="AY2410" s="8" t="s">
        <v>428</v>
      </c>
    </row>
    <row r="2411" spans="1:51" ht="13.15" customHeight="1" x14ac:dyDescent="0.25">
      <c r="A2411" s="7">
        <v>19061</v>
      </c>
      <c r="B2411" s="2" t="s">
        <v>2143</v>
      </c>
      <c r="C2411" s="2">
        <v>310403</v>
      </c>
      <c r="D2411" s="2" t="s">
        <v>188</v>
      </c>
      <c r="E2411" s="2" t="s">
        <v>199</v>
      </c>
      <c r="F2411" s="2" t="s">
        <v>193</v>
      </c>
      <c r="G2411" s="3">
        <v>42087</v>
      </c>
      <c r="H2411" s="1"/>
      <c r="I2411" s="2">
        <v>9717.6</v>
      </c>
      <c r="J2411" s="2">
        <v>4447.2349999999997</v>
      </c>
      <c r="K2411" s="2">
        <v>4447.2349999999997</v>
      </c>
      <c r="L2411" s="2">
        <v>3387.79</v>
      </c>
      <c r="M2411" s="1"/>
      <c r="N2411" s="5">
        <f t="shared" si="76"/>
        <v>27260.91</v>
      </c>
      <c r="O2411" s="6">
        <f t="shared" si="75"/>
        <v>20757.439999999999</v>
      </c>
      <c r="P2411" s="2">
        <v>30</v>
      </c>
      <c r="Q2411" s="2" t="s">
        <v>37</v>
      </c>
      <c r="R2411" s="2">
        <v>0</v>
      </c>
      <c r="S2411" s="2">
        <v>0</v>
      </c>
      <c r="T2411" s="2">
        <v>0</v>
      </c>
      <c r="U2411" s="2">
        <v>0</v>
      </c>
      <c r="V2411" s="2">
        <v>893.38</v>
      </c>
      <c r="W2411" s="2">
        <v>1970.03</v>
      </c>
      <c r="X2411" s="2">
        <v>0</v>
      </c>
      <c r="Y2411" s="2">
        <v>2397.64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2">
        <f>VLOOKUP(Tabla3[[#This Row],[Columna1]],Tabla5[#All],3,0)</f>
        <v>0</v>
      </c>
      <c r="AF2411" s="2">
        <v>0</v>
      </c>
      <c r="AG2411" s="2">
        <v>0</v>
      </c>
      <c r="AH2411" s="2">
        <v>0</v>
      </c>
      <c r="AI2411" s="2">
        <v>0</v>
      </c>
      <c r="AJ2411" s="2">
        <v>0</v>
      </c>
      <c r="AK2411" s="2">
        <f>VLOOKUP(Tabla3[[#This Row],[Columna1]],Tabla7[[ID]:[Monto neto de los bonos]],3,0)</f>
        <v>4685.3900000000003</v>
      </c>
      <c r="AL2411" s="2">
        <v>0</v>
      </c>
      <c r="AM2411" s="2">
        <v>0</v>
      </c>
      <c r="AN2411" s="2">
        <v>0</v>
      </c>
      <c r="AO2411" s="2">
        <v>0</v>
      </c>
      <c r="AP2411" s="2">
        <v>0</v>
      </c>
      <c r="AQ2411" s="2">
        <v>0</v>
      </c>
      <c r="AR2411" s="2">
        <v>0</v>
      </c>
      <c r="AS2411" s="2">
        <v>3219</v>
      </c>
      <c r="AT2411" s="2">
        <v>2146</v>
      </c>
      <c r="AU2411" s="2">
        <v>1138.47</v>
      </c>
      <c r="AV2411" s="2">
        <v>0</v>
      </c>
      <c r="AW2411" s="1"/>
      <c r="AX2411" s="2" t="s">
        <v>422</v>
      </c>
      <c r="AY2411" s="8" t="s">
        <v>428</v>
      </c>
    </row>
    <row r="2412" spans="1:51" ht="13.15" customHeight="1" x14ac:dyDescent="0.25">
      <c r="A2412" s="7">
        <v>20824</v>
      </c>
      <c r="B2412" s="2" t="s">
        <v>2144</v>
      </c>
      <c r="C2412" s="2">
        <v>2149403</v>
      </c>
      <c r="D2412" s="2" t="s">
        <v>188</v>
      </c>
      <c r="E2412" s="2" t="s">
        <v>197</v>
      </c>
      <c r="F2412" s="2" t="s">
        <v>36</v>
      </c>
      <c r="G2412" s="3">
        <v>42933</v>
      </c>
      <c r="H2412" s="1"/>
      <c r="I2412" s="2">
        <v>13165.89</v>
      </c>
      <c r="J2412" s="2">
        <v>2789.65</v>
      </c>
      <c r="K2412" s="2">
        <v>2789.65</v>
      </c>
      <c r="L2412" s="2">
        <v>1591.82</v>
      </c>
      <c r="M2412" s="1"/>
      <c r="N2412" s="5">
        <f t="shared" si="76"/>
        <v>20337.009999999998</v>
      </c>
      <c r="O2412" s="6">
        <f t="shared" si="75"/>
        <v>16779.05</v>
      </c>
      <c r="P2412" s="2">
        <v>30</v>
      </c>
      <c r="Q2412" s="2" t="s">
        <v>37</v>
      </c>
      <c r="R2412" s="2">
        <v>0</v>
      </c>
      <c r="S2412" s="2">
        <v>0</v>
      </c>
      <c r="T2412" s="2">
        <v>0</v>
      </c>
      <c r="U2412" s="2">
        <v>0</v>
      </c>
      <c r="V2412" s="2">
        <v>0</v>
      </c>
      <c r="W2412" s="2">
        <v>0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2">
        <f>VLOOKUP(Tabla3[[#This Row],[Columna1]],Tabla5[#All],3,0)</f>
        <v>0</v>
      </c>
      <c r="AF2412" s="2">
        <v>0</v>
      </c>
      <c r="AG2412" s="2">
        <v>0</v>
      </c>
      <c r="AH2412" s="2">
        <v>0</v>
      </c>
      <c r="AI2412" s="2">
        <v>0</v>
      </c>
      <c r="AJ2412" s="2">
        <v>0</v>
      </c>
      <c r="AK2412" s="2">
        <f>VLOOKUP(Tabla3[[#This Row],[Columna1]],Tabla7[[ID]:[Monto neto de los bonos]],3,0)</f>
        <v>0</v>
      </c>
      <c r="AL2412" s="2">
        <v>0</v>
      </c>
      <c r="AM2412" s="2">
        <v>0</v>
      </c>
      <c r="AN2412" s="2">
        <v>0</v>
      </c>
      <c r="AO2412" s="2">
        <v>0</v>
      </c>
      <c r="AP2412" s="2">
        <v>0</v>
      </c>
      <c r="AQ2412" s="2">
        <v>0</v>
      </c>
      <c r="AR2412" s="2">
        <v>0</v>
      </c>
      <c r="AS2412" s="2">
        <v>0</v>
      </c>
      <c r="AT2412" s="2">
        <v>2033.7</v>
      </c>
      <c r="AU2412" s="2">
        <v>1524.26</v>
      </c>
      <c r="AV2412" s="2">
        <v>0</v>
      </c>
      <c r="AW2412" s="1"/>
      <c r="AX2412" s="2" t="s">
        <v>422</v>
      </c>
      <c r="AY2412" s="8" t="s">
        <v>423</v>
      </c>
    </row>
    <row r="2413" spans="1:51" ht="13.15" customHeight="1" x14ac:dyDescent="0.25">
      <c r="A2413" s="7">
        <v>19485</v>
      </c>
      <c r="B2413" s="2" t="s">
        <v>2145</v>
      </c>
      <c r="C2413" s="2">
        <v>536703</v>
      </c>
      <c r="D2413" s="2" t="s">
        <v>188</v>
      </c>
      <c r="E2413" s="2" t="s">
        <v>202</v>
      </c>
      <c r="F2413" s="2" t="s">
        <v>193</v>
      </c>
      <c r="G2413" s="3">
        <v>42391</v>
      </c>
      <c r="H2413" s="1"/>
      <c r="I2413" s="2">
        <v>9717.6</v>
      </c>
      <c r="J2413" s="2">
        <v>4447.2349999999997</v>
      </c>
      <c r="K2413" s="2">
        <v>4447.2349999999997</v>
      </c>
      <c r="L2413" s="2">
        <v>1505.23</v>
      </c>
      <c r="M2413" s="1"/>
      <c r="N2413" s="5">
        <f t="shared" si="76"/>
        <v>25378.35</v>
      </c>
      <c r="O2413" s="6">
        <f t="shared" si="75"/>
        <v>19062.149999999994</v>
      </c>
      <c r="P2413" s="2">
        <v>30</v>
      </c>
      <c r="Q2413" s="2" t="s">
        <v>37</v>
      </c>
      <c r="R2413" s="2">
        <v>0</v>
      </c>
      <c r="S2413" s="2">
        <v>0</v>
      </c>
      <c r="T2413" s="2">
        <v>0</v>
      </c>
      <c r="U2413" s="2">
        <v>0</v>
      </c>
      <c r="V2413" s="2">
        <v>893.38</v>
      </c>
      <c r="W2413" s="2">
        <v>1970.03</v>
      </c>
      <c r="X2413" s="2">
        <v>0</v>
      </c>
      <c r="Y2413" s="2">
        <v>2397.64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2">
        <f>VLOOKUP(Tabla3[[#This Row],[Columna1]],Tabla5[#All],3,0)</f>
        <v>0</v>
      </c>
      <c r="AF2413" s="2">
        <v>0</v>
      </c>
      <c r="AG2413" s="2">
        <v>0</v>
      </c>
      <c r="AH2413" s="2">
        <v>1270</v>
      </c>
      <c r="AI2413" s="2">
        <v>0</v>
      </c>
      <c r="AJ2413" s="2">
        <v>0</v>
      </c>
      <c r="AK2413" s="2">
        <f>VLOOKUP(Tabla3[[#This Row],[Columna1]],Tabla7[[ID]:[Monto neto de los bonos]],3,0)</f>
        <v>3240.03</v>
      </c>
      <c r="AL2413" s="2">
        <v>0</v>
      </c>
      <c r="AM2413" s="2">
        <v>0</v>
      </c>
      <c r="AN2413" s="2">
        <v>0</v>
      </c>
      <c r="AO2413" s="2">
        <v>0</v>
      </c>
      <c r="AP2413" s="2">
        <v>0</v>
      </c>
      <c r="AQ2413" s="2">
        <v>0</v>
      </c>
      <c r="AR2413" s="2">
        <v>0</v>
      </c>
      <c r="AS2413" s="2">
        <v>3151.58</v>
      </c>
      <c r="AT2413" s="2">
        <v>2101.06</v>
      </c>
      <c r="AU2413" s="2">
        <v>1063.56</v>
      </c>
      <c r="AV2413" s="2">
        <v>0</v>
      </c>
      <c r="AW2413" s="1"/>
      <c r="AX2413" s="2" t="s">
        <v>422</v>
      </c>
      <c r="AY2413" s="8" t="s">
        <v>428</v>
      </c>
    </row>
    <row r="2414" spans="1:51" ht="13.15" customHeight="1" x14ac:dyDescent="0.25">
      <c r="A2414" s="7">
        <v>19693</v>
      </c>
      <c r="B2414" s="2" t="s">
        <v>2146</v>
      </c>
      <c r="C2414" s="2">
        <v>949203</v>
      </c>
      <c r="D2414" s="2" t="s">
        <v>188</v>
      </c>
      <c r="E2414" s="2" t="s">
        <v>200</v>
      </c>
      <c r="F2414" s="2" t="s">
        <v>193</v>
      </c>
      <c r="G2414" s="3">
        <v>42583</v>
      </c>
      <c r="H2414" s="1"/>
      <c r="I2414" s="2">
        <v>9717.6</v>
      </c>
      <c r="J2414" s="2">
        <v>4447.2349999999997</v>
      </c>
      <c r="K2414" s="2">
        <v>4447.2349999999997</v>
      </c>
      <c r="L2414" s="2">
        <v>1505.23</v>
      </c>
      <c r="M2414" s="1"/>
      <c r="N2414" s="5">
        <f t="shared" si="76"/>
        <v>25378.35</v>
      </c>
      <c r="O2414" s="6">
        <f t="shared" si="75"/>
        <v>19062.149999999994</v>
      </c>
      <c r="P2414" s="2">
        <v>30</v>
      </c>
      <c r="Q2414" s="2" t="s">
        <v>37</v>
      </c>
      <c r="R2414" s="2">
        <v>0</v>
      </c>
      <c r="S2414" s="2">
        <v>0</v>
      </c>
      <c r="T2414" s="2">
        <v>0</v>
      </c>
      <c r="U2414" s="2">
        <v>0</v>
      </c>
      <c r="V2414" s="2">
        <v>893.38</v>
      </c>
      <c r="W2414" s="2">
        <v>1970.03</v>
      </c>
      <c r="X2414" s="2">
        <v>0</v>
      </c>
      <c r="Y2414" s="2">
        <v>2397.64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2">
        <f>VLOOKUP(Tabla3[[#This Row],[Columna1]],Tabla5[#All],3,0)</f>
        <v>0</v>
      </c>
      <c r="AF2414" s="2">
        <v>0</v>
      </c>
      <c r="AG2414" s="2">
        <v>0</v>
      </c>
      <c r="AH2414" s="2">
        <v>0</v>
      </c>
      <c r="AI2414" s="2">
        <v>0</v>
      </c>
      <c r="AJ2414" s="2">
        <v>0</v>
      </c>
      <c r="AK2414" s="2">
        <f>VLOOKUP(Tabla3[[#This Row],[Columna1]],Tabla7[[ID]:[Monto neto de los bonos]],3,0)</f>
        <v>4685.3900000000003</v>
      </c>
      <c r="AL2414" s="2">
        <v>0</v>
      </c>
      <c r="AM2414" s="2">
        <v>0</v>
      </c>
      <c r="AN2414" s="2">
        <v>0</v>
      </c>
      <c r="AO2414" s="2">
        <v>0</v>
      </c>
      <c r="AP2414" s="2">
        <v>0</v>
      </c>
      <c r="AQ2414" s="2">
        <v>0</v>
      </c>
      <c r="AR2414" s="2">
        <v>0</v>
      </c>
      <c r="AS2414" s="2">
        <v>3151.58</v>
      </c>
      <c r="AT2414" s="2">
        <v>2101.06</v>
      </c>
      <c r="AU2414" s="2">
        <v>1063.56</v>
      </c>
      <c r="AV2414" s="2">
        <v>0</v>
      </c>
      <c r="AW2414" s="1"/>
      <c r="AX2414" s="2" t="s">
        <v>422</v>
      </c>
      <c r="AY2414" s="8" t="s">
        <v>428</v>
      </c>
    </row>
    <row r="2415" spans="1:51" ht="13.15" customHeight="1" x14ac:dyDescent="0.25">
      <c r="A2415" s="7">
        <v>17030</v>
      </c>
      <c r="B2415" s="2" t="s">
        <v>2147</v>
      </c>
      <c r="C2415" s="2">
        <v>274703</v>
      </c>
      <c r="D2415" s="2" t="s">
        <v>188</v>
      </c>
      <c r="E2415" s="2" t="s">
        <v>199</v>
      </c>
      <c r="F2415" s="2" t="s">
        <v>193</v>
      </c>
      <c r="G2415" s="3">
        <v>40955</v>
      </c>
      <c r="H2415" s="1"/>
      <c r="I2415" s="2">
        <v>9717.6</v>
      </c>
      <c r="J2415" s="2">
        <v>4447.2349999999997</v>
      </c>
      <c r="K2415" s="2">
        <v>4447.2349999999997</v>
      </c>
      <c r="L2415" s="2">
        <v>2831.46</v>
      </c>
      <c r="M2415" s="1"/>
      <c r="N2415" s="5">
        <f t="shared" si="76"/>
        <v>32704.579999999998</v>
      </c>
      <c r="O2415" s="6">
        <f t="shared" si="75"/>
        <v>25831.799999999996</v>
      </c>
      <c r="P2415" s="2">
        <v>30</v>
      </c>
      <c r="Q2415" s="2" t="s">
        <v>37</v>
      </c>
      <c r="R2415" s="2">
        <v>0</v>
      </c>
      <c r="S2415" s="2">
        <v>0</v>
      </c>
      <c r="T2415" s="2">
        <v>0</v>
      </c>
      <c r="U2415" s="2">
        <v>0</v>
      </c>
      <c r="V2415" s="2">
        <v>893.38</v>
      </c>
      <c r="W2415" s="2">
        <v>1970.03</v>
      </c>
      <c r="X2415" s="2">
        <v>0</v>
      </c>
      <c r="Y2415" s="2">
        <v>2397.64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2">
        <f>VLOOKUP(Tabla3[[#This Row],[Columna1]],Tabla5[#All],3,0)</f>
        <v>0</v>
      </c>
      <c r="AF2415" s="2">
        <v>0</v>
      </c>
      <c r="AG2415" s="2">
        <v>6000</v>
      </c>
      <c r="AH2415" s="2">
        <v>0</v>
      </c>
      <c r="AI2415" s="2">
        <v>0</v>
      </c>
      <c r="AJ2415" s="2">
        <v>0</v>
      </c>
      <c r="AK2415" s="2">
        <f>VLOOKUP(Tabla3[[#This Row],[Columna1]],Tabla7[[ID]:[Monto neto de los bonos]],3,0)</f>
        <v>7970.03</v>
      </c>
      <c r="AL2415" s="2">
        <v>0</v>
      </c>
      <c r="AM2415" s="2">
        <v>0</v>
      </c>
      <c r="AN2415" s="2">
        <v>0</v>
      </c>
      <c r="AO2415" s="2">
        <v>0</v>
      </c>
      <c r="AP2415" s="2">
        <v>0</v>
      </c>
      <c r="AQ2415" s="2">
        <v>0</v>
      </c>
      <c r="AR2415" s="2">
        <v>0</v>
      </c>
      <c r="AS2415" s="2">
        <v>3350.52</v>
      </c>
      <c r="AT2415" s="2">
        <v>2233.6799999999998</v>
      </c>
      <c r="AU2415" s="2">
        <v>1288.58</v>
      </c>
      <c r="AV2415" s="2">
        <v>0</v>
      </c>
      <c r="AW2415" s="1"/>
      <c r="AX2415" s="2" t="s">
        <v>422</v>
      </c>
      <c r="AY2415" s="8" t="s">
        <v>428</v>
      </c>
    </row>
    <row r="2416" spans="1:51" ht="13.15" customHeight="1" x14ac:dyDescent="0.25">
      <c r="A2416" s="7">
        <v>24195</v>
      </c>
      <c r="B2416" s="2" t="s">
        <v>4298</v>
      </c>
      <c r="C2416" s="2">
        <v>5775903</v>
      </c>
      <c r="D2416" s="2" t="s">
        <v>188</v>
      </c>
      <c r="E2416" s="2" t="s">
        <v>213</v>
      </c>
      <c r="F2416" s="2" t="s">
        <v>41</v>
      </c>
      <c r="G2416" s="3">
        <v>44896</v>
      </c>
      <c r="H2416" s="1"/>
      <c r="I2416" s="2">
        <v>8542.57</v>
      </c>
      <c r="J2416" s="2">
        <v>2234.4899999999998</v>
      </c>
      <c r="K2416" s="2">
        <v>2234.4899999999998</v>
      </c>
      <c r="L2416" s="2">
        <v>0</v>
      </c>
      <c r="M2416" s="1"/>
      <c r="N2416" s="5">
        <f t="shared" si="76"/>
        <v>14949.99</v>
      </c>
      <c r="O2416" s="6">
        <f t="shared" si="75"/>
        <v>12851.25</v>
      </c>
      <c r="P2416" s="2">
        <v>30</v>
      </c>
      <c r="Q2416" s="2" t="s">
        <v>37</v>
      </c>
      <c r="R2416" s="2">
        <v>0</v>
      </c>
      <c r="S2416" s="2">
        <v>0</v>
      </c>
      <c r="T2416" s="2">
        <v>0</v>
      </c>
      <c r="U2416" s="2">
        <v>0</v>
      </c>
      <c r="V2416" s="2">
        <v>867.44</v>
      </c>
      <c r="W2416" s="2">
        <v>0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1071</v>
      </c>
      <c r="AE2416" s="2">
        <f>VLOOKUP(Tabla3[[#This Row],[Columna1]],Tabla5[#All],3,0)</f>
        <v>1071</v>
      </c>
      <c r="AF2416" s="2">
        <v>0</v>
      </c>
      <c r="AG2416" s="2">
        <v>0</v>
      </c>
      <c r="AH2416" s="2">
        <v>0</v>
      </c>
      <c r="AI2416" s="2">
        <v>0</v>
      </c>
      <c r="AJ2416" s="2">
        <v>0</v>
      </c>
      <c r="AK2416" s="2">
        <f>VLOOKUP(Tabla3[[#This Row],[Columna1]],Tabla7[[ID]:[Monto neto de los bonos]],3,0)</f>
        <v>0</v>
      </c>
      <c r="AL2416" s="2">
        <v>0</v>
      </c>
      <c r="AM2416" s="2">
        <v>0</v>
      </c>
      <c r="AN2416" s="2">
        <v>0</v>
      </c>
      <c r="AO2416" s="2">
        <v>0</v>
      </c>
      <c r="AP2416" s="2">
        <v>0</v>
      </c>
      <c r="AQ2416" s="2">
        <v>0</v>
      </c>
      <c r="AR2416" s="2">
        <v>0</v>
      </c>
      <c r="AS2416" s="2">
        <v>0</v>
      </c>
      <c r="AT2416" s="2">
        <v>1387.9</v>
      </c>
      <c r="AU2416" s="2">
        <v>710.84</v>
      </c>
      <c r="AV2416" s="2">
        <v>0</v>
      </c>
      <c r="AW2416" s="1"/>
      <c r="AX2416" s="2" t="s">
        <v>422</v>
      </c>
      <c r="AY2416" s="8" t="s">
        <v>423</v>
      </c>
    </row>
    <row r="2417" spans="1:51" ht="13.15" customHeight="1" x14ac:dyDescent="0.25">
      <c r="A2417" s="7">
        <v>22914</v>
      </c>
      <c r="B2417" s="2" t="s">
        <v>2148</v>
      </c>
      <c r="C2417" s="2">
        <v>4805303</v>
      </c>
      <c r="D2417" s="2" t="s">
        <v>188</v>
      </c>
      <c r="E2417" s="2" t="s">
        <v>202</v>
      </c>
      <c r="F2417" s="2" t="s">
        <v>193</v>
      </c>
      <c r="G2417" s="3">
        <v>44181</v>
      </c>
      <c r="H2417" s="1"/>
      <c r="I2417" s="2">
        <v>9717.6</v>
      </c>
      <c r="J2417" s="2">
        <v>4447.2349999999997</v>
      </c>
      <c r="K2417" s="2">
        <v>4447.2349999999997</v>
      </c>
      <c r="L2417" s="2">
        <v>0</v>
      </c>
      <c r="M2417" s="1"/>
      <c r="N2417" s="5">
        <f t="shared" si="76"/>
        <v>23873.119999999999</v>
      </c>
      <c r="O2417" s="6">
        <f t="shared" si="75"/>
        <v>18155.28</v>
      </c>
      <c r="P2417" s="2">
        <v>30</v>
      </c>
      <c r="Q2417" s="2" t="s">
        <v>37</v>
      </c>
      <c r="R2417" s="2">
        <v>0</v>
      </c>
      <c r="S2417" s="2">
        <v>0</v>
      </c>
      <c r="T2417" s="2">
        <v>0</v>
      </c>
      <c r="U2417" s="2">
        <v>0</v>
      </c>
      <c r="V2417" s="2">
        <v>893.38</v>
      </c>
      <c r="W2417" s="2">
        <v>1970.03</v>
      </c>
      <c r="X2417" s="2">
        <v>0</v>
      </c>
      <c r="Y2417" s="2">
        <v>2397.64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2">
        <f>VLOOKUP(Tabla3[[#This Row],[Columna1]],Tabla5[#All],3,0)</f>
        <v>0</v>
      </c>
      <c r="AF2417" s="2">
        <v>0</v>
      </c>
      <c r="AG2417" s="2">
        <v>0</v>
      </c>
      <c r="AH2417" s="2">
        <v>0</v>
      </c>
      <c r="AI2417" s="2">
        <v>0</v>
      </c>
      <c r="AJ2417" s="2">
        <v>0</v>
      </c>
      <c r="AK2417" s="2">
        <f>VLOOKUP(Tabla3[[#This Row],[Columna1]],Tabla7[[ID]:[Monto neto de los bonos]],3,0)</f>
        <v>1970.03</v>
      </c>
      <c r="AL2417" s="2">
        <v>0</v>
      </c>
      <c r="AM2417" s="2">
        <v>0</v>
      </c>
      <c r="AN2417" s="2">
        <v>0</v>
      </c>
      <c r="AO2417" s="2">
        <v>0</v>
      </c>
      <c r="AP2417" s="2">
        <v>0</v>
      </c>
      <c r="AQ2417" s="2">
        <v>0</v>
      </c>
      <c r="AR2417" s="2">
        <v>0</v>
      </c>
      <c r="AS2417" s="2">
        <v>2925.8</v>
      </c>
      <c r="AT2417" s="2">
        <v>1950.52</v>
      </c>
      <c r="AU2417" s="2">
        <v>841.52</v>
      </c>
      <c r="AV2417" s="2">
        <v>0</v>
      </c>
      <c r="AW2417" s="1"/>
      <c r="AX2417" s="2" t="s">
        <v>422</v>
      </c>
      <c r="AY2417" s="8" t="s">
        <v>428</v>
      </c>
    </row>
    <row r="2418" spans="1:51" ht="13.15" customHeight="1" x14ac:dyDescent="0.25">
      <c r="A2418" s="7">
        <v>15774</v>
      </c>
      <c r="B2418" s="2" t="s">
        <v>2149</v>
      </c>
      <c r="C2418" s="2">
        <v>122403</v>
      </c>
      <c r="D2418" s="2" t="s">
        <v>188</v>
      </c>
      <c r="E2418" s="2" t="s">
        <v>199</v>
      </c>
      <c r="F2418" s="2" t="s">
        <v>193</v>
      </c>
      <c r="G2418" s="3">
        <v>40314</v>
      </c>
      <c r="H2418" s="1"/>
      <c r="I2418" s="2">
        <v>9717.6</v>
      </c>
      <c r="J2418" s="2">
        <v>4447.2349999999997</v>
      </c>
      <c r="K2418" s="2">
        <v>4447.2349999999997</v>
      </c>
      <c r="L2418" s="2">
        <v>2506.23</v>
      </c>
      <c r="M2418" s="1"/>
      <c r="N2418" s="5">
        <f t="shared" si="76"/>
        <v>33379.35</v>
      </c>
      <c r="O2418" s="6">
        <f t="shared" si="75"/>
        <v>26646.15</v>
      </c>
      <c r="P2418" s="2">
        <v>30</v>
      </c>
      <c r="Q2418" s="2" t="s">
        <v>37</v>
      </c>
      <c r="R2418" s="2">
        <v>0</v>
      </c>
      <c r="S2418" s="2">
        <v>0</v>
      </c>
      <c r="T2418" s="2">
        <v>0</v>
      </c>
      <c r="U2418" s="2">
        <v>0</v>
      </c>
      <c r="V2418" s="2">
        <v>893.38</v>
      </c>
      <c r="W2418" s="2">
        <v>1970.03</v>
      </c>
      <c r="X2418" s="2">
        <v>0</v>
      </c>
      <c r="Y2418" s="2">
        <v>2397.64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f>VLOOKUP(Tabla3[[#This Row],[Columna1]],Tabla5[#All],3,0)</f>
        <v>0</v>
      </c>
      <c r="AF2418" s="2">
        <v>0</v>
      </c>
      <c r="AG2418" s="2">
        <v>7000</v>
      </c>
      <c r="AH2418" s="2">
        <v>0</v>
      </c>
      <c r="AI2418" s="2">
        <v>0</v>
      </c>
      <c r="AJ2418" s="2">
        <v>0</v>
      </c>
      <c r="AK2418" s="2">
        <f>VLOOKUP(Tabla3[[#This Row],[Columna1]],Tabla7[[ID]:[Monto neto de los bonos]],3,0)</f>
        <v>8970.0300000000007</v>
      </c>
      <c r="AL2418" s="2">
        <v>0</v>
      </c>
      <c r="AM2418" s="2">
        <v>0</v>
      </c>
      <c r="AN2418" s="2">
        <v>0</v>
      </c>
      <c r="AO2418" s="2">
        <v>0</v>
      </c>
      <c r="AP2418" s="2">
        <v>0</v>
      </c>
      <c r="AQ2418" s="2">
        <v>0</v>
      </c>
      <c r="AR2418" s="2">
        <v>0</v>
      </c>
      <c r="AS2418" s="2">
        <v>3301.74</v>
      </c>
      <c r="AT2418" s="2">
        <v>2201.16</v>
      </c>
      <c r="AU2418" s="2">
        <v>1230.3</v>
      </c>
      <c r="AV2418" s="2">
        <v>0</v>
      </c>
      <c r="AW2418" s="1"/>
      <c r="AX2418" s="2" t="s">
        <v>422</v>
      </c>
      <c r="AY2418" s="8" t="s">
        <v>428</v>
      </c>
    </row>
    <row r="2419" spans="1:51" ht="13.15" customHeight="1" x14ac:dyDescent="0.25">
      <c r="A2419" s="7">
        <v>20500</v>
      </c>
      <c r="B2419" s="2" t="s">
        <v>2150</v>
      </c>
      <c r="C2419" s="2">
        <v>1881703</v>
      </c>
      <c r="D2419" s="2" t="s">
        <v>188</v>
      </c>
      <c r="E2419" s="2" t="s">
        <v>204</v>
      </c>
      <c r="F2419" s="2" t="s">
        <v>230</v>
      </c>
      <c r="G2419" s="3">
        <v>42828</v>
      </c>
      <c r="H2419" s="1"/>
      <c r="I2419" s="2">
        <v>13165.89</v>
      </c>
      <c r="J2419" s="2">
        <v>2789.65</v>
      </c>
      <c r="K2419" s="2">
        <v>2789.65</v>
      </c>
      <c r="L2419" s="2">
        <v>1591.82</v>
      </c>
      <c r="M2419" s="1"/>
      <c r="N2419" s="5">
        <f t="shared" si="76"/>
        <v>26550.78</v>
      </c>
      <c r="O2419" s="6">
        <f t="shared" si="75"/>
        <v>22619.079999999998</v>
      </c>
      <c r="P2419" s="2">
        <v>30</v>
      </c>
      <c r="Q2419" s="2" t="s">
        <v>37</v>
      </c>
      <c r="R2419" s="2">
        <v>0</v>
      </c>
      <c r="S2419" s="2">
        <v>0</v>
      </c>
      <c r="T2419" s="2">
        <v>0</v>
      </c>
      <c r="U2419" s="2">
        <v>0</v>
      </c>
      <c r="V2419" s="2">
        <v>1249.68</v>
      </c>
      <c r="W2419" s="2">
        <v>0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4964.09</v>
      </c>
      <c r="AE2419" s="2">
        <f>VLOOKUP(Tabla3[[#This Row],[Columna1]],Tabla5[#All],3,0)</f>
        <v>4964.09</v>
      </c>
      <c r="AF2419" s="2">
        <v>0</v>
      </c>
      <c r="AG2419" s="2">
        <v>0</v>
      </c>
      <c r="AH2419" s="2">
        <v>0</v>
      </c>
      <c r="AI2419" s="2">
        <v>0</v>
      </c>
      <c r="AJ2419" s="2">
        <v>0</v>
      </c>
      <c r="AK2419" s="2">
        <f>VLOOKUP(Tabla3[[#This Row],[Columna1]],Tabla7[[ID]:[Monto neto de los bonos]],3,0)</f>
        <v>0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  <c r="AQ2419" s="2">
        <v>0</v>
      </c>
      <c r="AR2419" s="2">
        <v>0</v>
      </c>
      <c r="AS2419" s="2">
        <v>0</v>
      </c>
      <c r="AT2419" s="2">
        <v>2158.66</v>
      </c>
      <c r="AU2419" s="2">
        <v>1773.04</v>
      </c>
      <c r="AV2419" s="2">
        <v>0</v>
      </c>
      <c r="AW2419" s="1"/>
      <c r="AX2419" s="2" t="s">
        <v>422</v>
      </c>
      <c r="AY2419" s="8" t="s">
        <v>423</v>
      </c>
    </row>
    <row r="2420" spans="1:51" ht="13.15" customHeight="1" x14ac:dyDescent="0.25">
      <c r="A2420" s="7">
        <v>17681</v>
      </c>
      <c r="B2420" s="2" t="s">
        <v>2151</v>
      </c>
      <c r="C2420" s="2">
        <v>229503</v>
      </c>
      <c r="D2420" s="2" t="s">
        <v>188</v>
      </c>
      <c r="E2420" s="2" t="s">
        <v>211</v>
      </c>
      <c r="F2420" s="2" t="s">
        <v>36</v>
      </c>
      <c r="G2420" s="3">
        <v>41686</v>
      </c>
      <c r="H2420" s="1"/>
      <c r="I2420" s="2">
        <v>13165.89</v>
      </c>
      <c r="J2420" s="2">
        <v>2789.65</v>
      </c>
      <c r="K2420" s="2">
        <v>2789.65</v>
      </c>
      <c r="L2420" s="2">
        <v>1487.68</v>
      </c>
      <c r="M2420" s="1"/>
      <c r="N2420" s="5">
        <f t="shared" si="76"/>
        <v>31871.83</v>
      </c>
      <c r="O2420" s="6">
        <f t="shared" si="75"/>
        <v>27972.790000000005</v>
      </c>
      <c r="P2420" s="2">
        <v>30</v>
      </c>
      <c r="Q2420" s="2" t="s">
        <v>37</v>
      </c>
      <c r="R2420" s="2">
        <v>0</v>
      </c>
      <c r="S2420" s="2">
        <v>0</v>
      </c>
      <c r="T2420" s="2">
        <v>0</v>
      </c>
      <c r="U2420" s="2">
        <v>0</v>
      </c>
      <c r="V2420" s="2">
        <v>1249.68</v>
      </c>
      <c r="W2420" s="2">
        <v>0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10389.280000000001</v>
      </c>
      <c r="AE2420" s="2">
        <f>VLOOKUP(Tabla3[[#This Row],[Columna1]],Tabla5[#All],3,0)</f>
        <v>10389.280000000001</v>
      </c>
      <c r="AF2420" s="2">
        <v>0</v>
      </c>
      <c r="AG2420" s="2">
        <v>0</v>
      </c>
      <c r="AH2420" s="2">
        <v>0</v>
      </c>
      <c r="AI2420" s="2">
        <v>0</v>
      </c>
      <c r="AJ2420" s="2">
        <v>0</v>
      </c>
      <c r="AK2420" s="2">
        <f>VLOOKUP(Tabla3[[#This Row],[Columna1]],Tabla7[[ID]:[Monto neto de los bonos]],3,0)</f>
        <v>0</v>
      </c>
      <c r="AL2420" s="2">
        <v>0</v>
      </c>
      <c r="AM2420" s="2">
        <v>0</v>
      </c>
      <c r="AN2420" s="2">
        <v>0</v>
      </c>
      <c r="AO2420" s="2">
        <v>0</v>
      </c>
      <c r="AP2420" s="2">
        <v>0</v>
      </c>
      <c r="AQ2420" s="2">
        <v>0</v>
      </c>
      <c r="AR2420" s="2">
        <v>0</v>
      </c>
      <c r="AS2420" s="2">
        <v>0</v>
      </c>
      <c r="AT2420" s="2">
        <v>2148.2399999999998</v>
      </c>
      <c r="AU2420" s="2">
        <v>1750.8</v>
      </c>
      <c r="AV2420" s="2">
        <v>0</v>
      </c>
      <c r="AW2420" s="1"/>
      <c r="AX2420" s="2" t="s">
        <v>422</v>
      </c>
      <c r="AY2420" s="8" t="s">
        <v>423</v>
      </c>
    </row>
    <row r="2421" spans="1:51" ht="13.15" customHeight="1" x14ac:dyDescent="0.25">
      <c r="A2421" s="7">
        <v>21628</v>
      </c>
      <c r="B2421" s="2" t="s">
        <v>2152</v>
      </c>
      <c r="C2421" s="2">
        <v>3135203</v>
      </c>
      <c r="D2421" s="2" t="s">
        <v>188</v>
      </c>
      <c r="E2421" s="2" t="s">
        <v>202</v>
      </c>
      <c r="F2421" s="2" t="s">
        <v>193</v>
      </c>
      <c r="G2421" s="3">
        <v>43435</v>
      </c>
      <c r="H2421" s="1"/>
      <c r="I2421" s="2">
        <v>9717.6</v>
      </c>
      <c r="J2421" s="2">
        <v>4447.2349999999997</v>
      </c>
      <c r="K2421" s="2">
        <v>4447.2349999999997</v>
      </c>
      <c r="L2421" s="2">
        <v>1691.11</v>
      </c>
      <c r="M2421" s="1"/>
      <c r="N2421" s="5">
        <f t="shared" si="76"/>
        <v>25564.23</v>
      </c>
      <c r="O2421" s="6">
        <f t="shared" si="75"/>
        <v>19171.830000000002</v>
      </c>
      <c r="P2421" s="2">
        <v>30</v>
      </c>
      <c r="Q2421" s="2" t="s">
        <v>37</v>
      </c>
      <c r="R2421" s="2">
        <v>0</v>
      </c>
      <c r="S2421" s="2">
        <v>0</v>
      </c>
      <c r="T2421" s="2">
        <v>0</v>
      </c>
      <c r="U2421" s="2">
        <v>0</v>
      </c>
      <c r="V2421" s="2">
        <v>893.38</v>
      </c>
      <c r="W2421" s="2">
        <v>1970.03</v>
      </c>
      <c r="X2421" s="2">
        <v>0</v>
      </c>
      <c r="Y2421" s="2">
        <v>2397.64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f>VLOOKUP(Tabla3[[#This Row],[Columna1]],Tabla5[#All],3,0)</f>
        <v>0</v>
      </c>
      <c r="AF2421" s="2">
        <v>0</v>
      </c>
      <c r="AG2421" s="2">
        <v>0</v>
      </c>
      <c r="AH2421" s="2">
        <v>0</v>
      </c>
      <c r="AI2421" s="2">
        <v>0</v>
      </c>
      <c r="AJ2421" s="2">
        <v>0</v>
      </c>
      <c r="AK2421" s="2">
        <f>VLOOKUP(Tabla3[[#This Row],[Columna1]],Tabla7[[ID]:[Monto neto de los bonos]],3,0)</f>
        <v>1970.03</v>
      </c>
      <c r="AL2421" s="2">
        <v>0</v>
      </c>
      <c r="AM2421" s="2">
        <v>0</v>
      </c>
      <c r="AN2421" s="2">
        <v>0</v>
      </c>
      <c r="AO2421" s="2">
        <v>0</v>
      </c>
      <c r="AP2421" s="2">
        <v>0</v>
      </c>
      <c r="AQ2421" s="2">
        <v>0</v>
      </c>
      <c r="AR2421" s="2">
        <v>0</v>
      </c>
      <c r="AS2421" s="2">
        <v>3179.46</v>
      </c>
      <c r="AT2421" s="2">
        <v>2119.64</v>
      </c>
      <c r="AU2421" s="2">
        <v>1093.3</v>
      </c>
      <c r="AV2421" s="2">
        <v>0</v>
      </c>
      <c r="AW2421" s="1"/>
      <c r="AX2421" s="2" t="s">
        <v>422</v>
      </c>
      <c r="AY2421" s="8" t="s">
        <v>428</v>
      </c>
    </row>
    <row r="2422" spans="1:51" ht="13.15" customHeight="1" x14ac:dyDescent="0.25">
      <c r="A2422" s="7">
        <v>24569</v>
      </c>
      <c r="B2422" s="2" t="s">
        <v>2153</v>
      </c>
      <c r="C2422" s="2">
        <v>6062803</v>
      </c>
      <c r="D2422" s="2" t="s">
        <v>188</v>
      </c>
      <c r="E2422" s="2" t="s">
        <v>264</v>
      </c>
      <c r="F2422" s="2" t="s">
        <v>227</v>
      </c>
      <c r="G2422" s="3">
        <v>45108</v>
      </c>
      <c r="H2422" s="1"/>
      <c r="I2422" s="2">
        <v>13165.89</v>
      </c>
      <c r="J2422" s="2">
        <v>2789.65</v>
      </c>
      <c r="K2422" s="2">
        <v>2789.65</v>
      </c>
      <c r="L2422" s="2">
        <v>0</v>
      </c>
      <c r="M2422" s="1"/>
      <c r="N2422" s="5">
        <f t="shared" si="76"/>
        <v>19994.87</v>
      </c>
      <c r="O2422" s="6">
        <f t="shared" si="75"/>
        <v>16532.43</v>
      </c>
      <c r="P2422" s="2">
        <v>30</v>
      </c>
      <c r="Q2422" s="2" t="s">
        <v>37</v>
      </c>
      <c r="R2422" s="2">
        <v>0</v>
      </c>
      <c r="S2422" s="2">
        <v>0</v>
      </c>
      <c r="T2422" s="2">
        <v>0</v>
      </c>
      <c r="U2422" s="2">
        <v>0</v>
      </c>
      <c r="V2422" s="2">
        <v>1249.68</v>
      </c>
      <c r="W2422" s="2">
        <v>0</v>
      </c>
      <c r="X2422" s="2">
        <v>0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2">
        <f>VLOOKUP(Tabla3[[#This Row],[Columna1]],Tabla5[#All],3,0)</f>
        <v>0</v>
      </c>
      <c r="AF2422" s="2">
        <v>0</v>
      </c>
      <c r="AG2422" s="2">
        <v>0</v>
      </c>
      <c r="AH2422" s="2">
        <v>0</v>
      </c>
      <c r="AI2422" s="2">
        <v>0</v>
      </c>
      <c r="AJ2422" s="2">
        <v>0</v>
      </c>
      <c r="AK2422" s="2">
        <f>VLOOKUP(Tabla3[[#This Row],[Columna1]],Tabla7[[ID]:[Monto neto de los bonos]],3,0)</f>
        <v>0</v>
      </c>
      <c r="AL2422" s="2">
        <v>0</v>
      </c>
      <c r="AM2422" s="2">
        <v>0</v>
      </c>
      <c r="AN2422" s="2">
        <v>0</v>
      </c>
      <c r="AO2422" s="2">
        <v>0</v>
      </c>
      <c r="AP2422" s="2">
        <v>0</v>
      </c>
      <c r="AQ2422" s="2">
        <v>0</v>
      </c>
      <c r="AR2422" s="2">
        <v>0</v>
      </c>
      <c r="AS2422" s="2">
        <v>0</v>
      </c>
      <c r="AT2422" s="2">
        <v>1999.48</v>
      </c>
      <c r="AU2422" s="2">
        <v>1462.96</v>
      </c>
      <c r="AV2422" s="2">
        <v>0</v>
      </c>
      <c r="AW2422" s="1"/>
      <c r="AX2422" s="2" t="s">
        <v>422</v>
      </c>
      <c r="AY2422" s="8" t="s">
        <v>423</v>
      </c>
    </row>
    <row r="2423" spans="1:51" ht="13.15" customHeight="1" x14ac:dyDescent="0.25">
      <c r="A2423" s="7">
        <v>10962</v>
      </c>
      <c r="B2423" s="2" t="s">
        <v>4198</v>
      </c>
      <c r="C2423" s="2">
        <v>70503</v>
      </c>
      <c r="D2423" s="2" t="s">
        <v>188</v>
      </c>
      <c r="E2423" s="2" t="s">
        <v>192</v>
      </c>
      <c r="F2423" s="2" t="s">
        <v>262</v>
      </c>
      <c r="G2423" s="3">
        <v>34866</v>
      </c>
      <c r="H2423" s="1"/>
      <c r="I2423" s="2">
        <v>17096.14</v>
      </c>
      <c r="J2423" s="2">
        <v>7704.06</v>
      </c>
      <c r="K2423" s="2">
        <v>7704.06</v>
      </c>
      <c r="L2423" s="2">
        <v>6300.24</v>
      </c>
      <c r="M2423" s="1"/>
      <c r="N2423" s="5">
        <f t="shared" si="76"/>
        <v>61080.18</v>
      </c>
      <c r="O2423" s="6">
        <f t="shared" si="75"/>
        <v>48192.480000000003</v>
      </c>
      <c r="P2423" s="2">
        <v>30</v>
      </c>
      <c r="Q2423" s="2" t="s">
        <v>37</v>
      </c>
      <c r="R2423" s="2">
        <v>0</v>
      </c>
      <c r="S2423" s="2">
        <v>0</v>
      </c>
      <c r="T2423" s="2">
        <v>0</v>
      </c>
      <c r="U2423" s="2">
        <v>0</v>
      </c>
      <c r="V2423" s="2">
        <v>1560.2</v>
      </c>
      <c r="W2423" s="2">
        <v>1260.22</v>
      </c>
      <c r="X2423" s="2">
        <v>6500.82</v>
      </c>
      <c r="Y2423" s="2">
        <v>7455.26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2">
        <f>VLOOKUP(Tabla3[[#This Row],[Columna1]],Tabla5[#All],3,0)</f>
        <v>0</v>
      </c>
      <c r="AF2423" s="2">
        <v>0</v>
      </c>
      <c r="AG2423" s="2">
        <v>12000</v>
      </c>
      <c r="AH2423" s="2">
        <v>0</v>
      </c>
      <c r="AI2423" s="2">
        <v>0</v>
      </c>
      <c r="AJ2423" s="2">
        <v>0</v>
      </c>
      <c r="AK2423" s="2">
        <f>VLOOKUP(Tabla3[[#This Row],[Columna1]],Tabla7[[ID]:[Monto neto de los bonos]],3,0)</f>
        <v>19761.04</v>
      </c>
      <c r="AL2423" s="2">
        <v>0</v>
      </c>
      <c r="AM2423" s="2">
        <v>0</v>
      </c>
      <c r="AN2423" s="2">
        <v>0</v>
      </c>
      <c r="AO2423" s="2">
        <v>0</v>
      </c>
      <c r="AP2423" s="2">
        <v>0</v>
      </c>
      <c r="AQ2423" s="2">
        <v>0</v>
      </c>
      <c r="AR2423" s="2">
        <v>0</v>
      </c>
      <c r="AS2423" s="2">
        <v>5166.66</v>
      </c>
      <c r="AT2423" s="2">
        <v>4036.44</v>
      </c>
      <c r="AU2423" s="2">
        <v>3684.6</v>
      </c>
      <c r="AV2423" s="2">
        <v>0</v>
      </c>
      <c r="AW2423" s="1"/>
      <c r="AX2423" s="2" t="s">
        <v>422</v>
      </c>
      <c r="AY2423" s="8" t="s">
        <v>428</v>
      </c>
    </row>
    <row r="2424" spans="1:51" ht="13.15" customHeight="1" x14ac:dyDescent="0.25">
      <c r="A2424" s="7">
        <v>20989</v>
      </c>
      <c r="B2424" s="2" t="s">
        <v>2154</v>
      </c>
      <c r="C2424" s="2">
        <v>2313303</v>
      </c>
      <c r="D2424" s="2" t="s">
        <v>188</v>
      </c>
      <c r="E2424" s="2" t="s">
        <v>218</v>
      </c>
      <c r="F2424" s="2" t="s">
        <v>201</v>
      </c>
      <c r="G2424" s="3">
        <v>43070</v>
      </c>
      <c r="H2424" s="1"/>
      <c r="I2424" s="2">
        <v>11670.43</v>
      </c>
      <c r="J2424" s="2">
        <v>4294.8850000000002</v>
      </c>
      <c r="K2424" s="2">
        <v>4294.8850000000002</v>
      </c>
      <c r="L2424" s="2">
        <v>1580.51</v>
      </c>
      <c r="M2424" s="1"/>
      <c r="N2424" s="5">
        <f t="shared" si="76"/>
        <v>28666.969999999998</v>
      </c>
      <c r="O2424" s="6">
        <f t="shared" si="75"/>
        <v>21535.149999999998</v>
      </c>
      <c r="P2424" s="2">
        <v>30</v>
      </c>
      <c r="Q2424" s="2" t="s">
        <v>37</v>
      </c>
      <c r="R2424" s="2">
        <v>0</v>
      </c>
      <c r="S2424" s="2">
        <v>0</v>
      </c>
      <c r="T2424" s="2">
        <v>0</v>
      </c>
      <c r="U2424" s="2">
        <v>0</v>
      </c>
      <c r="V2424" s="2">
        <v>972.5</v>
      </c>
      <c r="W2424" s="2">
        <v>1803.57</v>
      </c>
      <c r="X2424" s="2">
        <v>0</v>
      </c>
      <c r="Y2424" s="2">
        <v>2550.19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2">
        <f>VLOOKUP(Tabla3[[#This Row],[Columna1]],Tabla5[#All],3,0)</f>
        <v>0</v>
      </c>
      <c r="AF2424" s="2">
        <v>0</v>
      </c>
      <c r="AG2424" s="2">
        <v>1500</v>
      </c>
      <c r="AH2424" s="2">
        <v>0</v>
      </c>
      <c r="AI2424" s="2">
        <v>0</v>
      </c>
      <c r="AJ2424" s="2">
        <v>0</v>
      </c>
      <c r="AK2424" s="2">
        <f>VLOOKUP(Tabla3[[#This Row],[Columna1]],Tabla7[[ID]:[Monto neto de los bonos]],3,0)</f>
        <v>13486.17</v>
      </c>
      <c r="AL2424" s="2">
        <v>0</v>
      </c>
      <c r="AM2424" s="2">
        <v>0</v>
      </c>
      <c r="AN2424" s="2">
        <v>1270</v>
      </c>
      <c r="AO2424" s="2">
        <v>0</v>
      </c>
      <c r="AP2424" s="2">
        <v>0</v>
      </c>
      <c r="AQ2424" s="2">
        <v>0</v>
      </c>
      <c r="AR2424" s="2">
        <v>0</v>
      </c>
      <c r="AS2424" s="2">
        <v>3421.98</v>
      </c>
      <c r="AT2424" s="2">
        <v>2281.3200000000002</v>
      </c>
      <c r="AU2424" s="2">
        <v>1428.52</v>
      </c>
      <c r="AV2424" s="2">
        <v>0</v>
      </c>
      <c r="AW2424" s="1"/>
      <c r="AX2424" s="2" t="s">
        <v>422</v>
      </c>
      <c r="AY2424" s="8" t="s">
        <v>428</v>
      </c>
    </row>
    <row r="2425" spans="1:51" ht="13.15" customHeight="1" x14ac:dyDescent="0.25">
      <c r="A2425" s="7">
        <v>17995</v>
      </c>
      <c r="B2425" s="2" t="s">
        <v>2155</v>
      </c>
      <c r="C2425" s="2">
        <v>241403</v>
      </c>
      <c r="D2425" s="2" t="s">
        <v>188</v>
      </c>
      <c r="E2425" s="2" t="s">
        <v>199</v>
      </c>
      <c r="F2425" s="2" t="s">
        <v>193</v>
      </c>
      <c r="G2425" s="3">
        <v>41529</v>
      </c>
      <c r="H2425" s="1"/>
      <c r="I2425" s="2">
        <v>9717.6</v>
      </c>
      <c r="J2425" s="2">
        <v>4447.2349999999997</v>
      </c>
      <c r="K2425" s="2">
        <v>4447.2349999999997</v>
      </c>
      <c r="L2425" s="2">
        <v>2967.08</v>
      </c>
      <c r="M2425" s="1"/>
      <c r="N2425" s="5">
        <f t="shared" si="76"/>
        <v>31789.200000000001</v>
      </c>
      <c r="O2425" s="6">
        <f t="shared" si="75"/>
        <v>24858.199999999997</v>
      </c>
      <c r="P2425" s="2">
        <v>30</v>
      </c>
      <c r="Q2425" s="2" t="s">
        <v>37</v>
      </c>
      <c r="R2425" s="2">
        <v>0</v>
      </c>
      <c r="S2425" s="2">
        <v>0</v>
      </c>
      <c r="T2425" s="2">
        <v>0</v>
      </c>
      <c r="U2425" s="2">
        <v>0</v>
      </c>
      <c r="V2425" s="2">
        <v>893.38</v>
      </c>
      <c r="W2425" s="2">
        <v>1970.03</v>
      </c>
      <c r="X2425" s="2">
        <v>0</v>
      </c>
      <c r="Y2425" s="2">
        <v>2397.64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2">
        <f>VLOOKUP(Tabla3[[#This Row],[Columna1]],Tabla5[#All],3,0)</f>
        <v>0</v>
      </c>
      <c r="AF2425" s="2">
        <v>0</v>
      </c>
      <c r="AG2425" s="2">
        <v>4949</v>
      </c>
      <c r="AH2425" s="2">
        <v>0</v>
      </c>
      <c r="AI2425" s="2">
        <v>0</v>
      </c>
      <c r="AJ2425" s="2">
        <v>0</v>
      </c>
      <c r="AK2425" s="2">
        <f>VLOOKUP(Tabla3[[#This Row],[Columna1]],Tabla7[[ID]:[Monto neto de los bonos]],3,0)</f>
        <v>6919.03</v>
      </c>
      <c r="AL2425" s="2">
        <v>0</v>
      </c>
      <c r="AM2425" s="2">
        <v>0</v>
      </c>
      <c r="AN2425" s="2">
        <v>0</v>
      </c>
      <c r="AO2425" s="2">
        <v>0</v>
      </c>
      <c r="AP2425" s="2">
        <v>0</v>
      </c>
      <c r="AQ2425" s="2">
        <v>0</v>
      </c>
      <c r="AR2425" s="2">
        <v>0</v>
      </c>
      <c r="AS2425" s="2">
        <v>3370.86</v>
      </c>
      <c r="AT2425" s="2">
        <v>2247.2399999999998</v>
      </c>
      <c r="AU2425" s="2">
        <v>1312.9</v>
      </c>
      <c r="AV2425" s="2">
        <v>0</v>
      </c>
      <c r="AW2425" s="1"/>
      <c r="AX2425" s="2" t="s">
        <v>422</v>
      </c>
      <c r="AY2425" s="8" t="s">
        <v>428</v>
      </c>
    </row>
    <row r="2426" spans="1:51" ht="13.15" customHeight="1" x14ac:dyDescent="0.25">
      <c r="A2426" s="7">
        <v>11994</v>
      </c>
      <c r="B2426" s="2" t="s">
        <v>2156</v>
      </c>
      <c r="C2426" s="2">
        <v>116403</v>
      </c>
      <c r="D2426" s="2" t="s">
        <v>188</v>
      </c>
      <c r="E2426" s="2" t="s">
        <v>208</v>
      </c>
      <c r="F2426" s="2" t="s">
        <v>201</v>
      </c>
      <c r="G2426" s="3">
        <v>36988</v>
      </c>
      <c r="H2426" s="1"/>
      <c r="I2426" s="2">
        <v>11670.43</v>
      </c>
      <c r="J2426" s="2">
        <v>4294.8850000000002</v>
      </c>
      <c r="K2426" s="2">
        <v>4294.8850000000002</v>
      </c>
      <c r="L2426" s="2">
        <v>4881.8100000000004</v>
      </c>
      <c r="M2426" s="1"/>
      <c r="N2426" s="5">
        <f t="shared" si="76"/>
        <v>31317.57</v>
      </c>
      <c r="O2426" s="6">
        <f t="shared" si="75"/>
        <v>21647.23</v>
      </c>
      <c r="P2426" s="2">
        <v>30</v>
      </c>
      <c r="Q2426" s="2" t="s">
        <v>37</v>
      </c>
      <c r="R2426" s="2">
        <v>0</v>
      </c>
      <c r="S2426" s="2">
        <v>0</v>
      </c>
      <c r="T2426" s="2">
        <v>0</v>
      </c>
      <c r="U2426" s="2">
        <v>0</v>
      </c>
      <c r="V2426" s="2">
        <v>972.5</v>
      </c>
      <c r="W2426" s="2">
        <v>1803.57</v>
      </c>
      <c r="X2426" s="2">
        <v>0</v>
      </c>
      <c r="Y2426" s="2">
        <v>3399.49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2">
        <f>VLOOKUP(Tabla3[[#This Row],[Columna1]],Tabla5[#All],3,0)</f>
        <v>0</v>
      </c>
      <c r="AF2426" s="2">
        <v>0</v>
      </c>
      <c r="AG2426" s="2">
        <v>0</v>
      </c>
      <c r="AH2426" s="2">
        <v>0</v>
      </c>
      <c r="AI2426" s="2">
        <v>0</v>
      </c>
      <c r="AJ2426" s="2">
        <v>0</v>
      </c>
      <c r="AK2426" s="2">
        <f>VLOOKUP(Tabla3[[#This Row],[Columna1]],Tabla7[[ID]:[Monto neto de los bonos]],3,0)</f>
        <v>1803.57</v>
      </c>
      <c r="AL2426" s="2">
        <v>0</v>
      </c>
      <c r="AM2426" s="2">
        <v>0</v>
      </c>
      <c r="AN2426" s="2">
        <v>0</v>
      </c>
      <c r="AO2426" s="2">
        <v>0</v>
      </c>
      <c r="AP2426" s="2">
        <v>0</v>
      </c>
      <c r="AQ2426" s="2">
        <v>0</v>
      </c>
      <c r="AR2426" s="2">
        <v>0</v>
      </c>
      <c r="AS2426" s="2">
        <v>4961.76</v>
      </c>
      <c r="AT2426" s="2">
        <v>2611.44</v>
      </c>
      <c r="AU2426" s="2">
        <v>2097.14</v>
      </c>
      <c r="AV2426" s="2">
        <v>0</v>
      </c>
      <c r="AW2426" s="1"/>
      <c r="AX2426" s="2" t="s">
        <v>422</v>
      </c>
      <c r="AY2426" s="8" t="s">
        <v>428</v>
      </c>
    </row>
    <row r="2427" spans="1:51" ht="13.15" customHeight="1" x14ac:dyDescent="0.25">
      <c r="A2427" s="7">
        <v>19702</v>
      </c>
      <c r="B2427" s="2" t="s">
        <v>2157</v>
      </c>
      <c r="C2427" s="2">
        <v>961203</v>
      </c>
      <c r="D2427" s="2" t="s">
        <v>188</v>
      </c>
      <c r="E2427" s="2" t="s">
        <v>205</v>
      </c>
      <c r="F2427" s="2" t="s">
        <v>193</v>
      </c>
      <c r="G2427" s="3">
        <v>42583</v>
      </c>
      <c r="H2427" s="1"/>
      <c r="I2427" s="2">
        <v>9717.6</v>
      </c>
      <c r="J2427" s="2">
        <v>4447.2349999999997</v>
      </c>
      <c r="K2427" s="2">
        <v>4447.2349999999997</v>
      </c>
      <c r="L2427" s="2">
        <v>1505.23</v>
      </c>
      <c r="M2427" s="1"/>
      <c r="N2427" s="5">
        <f t="shared" si="76"/>
        <v>34378.35</v>
      </c>
      <c r="O2427" s="6">
        <f t="shared" si="75"/>
        <v>28062.149999999994</v>
      </c>
      <c r="P2427" s="2">
        <v>30</v>
      </c>
      <c r="Q2427" s="2" t="s">
        <v>37</v>
      </c>
      <c r="R2427" s="2">
        <v>0</v>
      </c>
      <c r="S2427" s="2">
        <v>0</v>
      </c>
      <c r="T2427" s="2">
        <v>0</v>
      </c>
      <c r="U2427" s="2">
        <v>0</v>
      </c>
      <c r="V2427" s="2">
        <v>893.38</v>
      </c>
      <c r="W2427" s="2">
        <v>1970.03</v>
      </c>
      <c r="X2427" s="2">
        <v>0</v>
      </c>
      <c r="Y2427" s="2">
        <v>2397.64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2">
        <f>VLOOKUP(Tabla3[[#This Row],[Columna1]],Tabla5[#All],3,0)</f>
        <v>0</v>
      </c>
      <c r="AF2427" s="2">
        <v>0</v>
      </c>
      <c r="AG2427" s="2">
        <v>9000</v>
      </c>
      <c r="AH2427" s="2">
        <v>0</v>
      </c>
      <c r="AI2427" s="2">
        <v>0</v>
      </c>
      <c r="AJ2427" s="2">
        <v>0</v>
      </c>
      <c r="AK2427" s="2">
        <f>VLOOKUP(Tabla3[[#This Row],[Columna1]],Tabla7[[ID]:[Monto neto de los bonos]],3,0)</f>
        <v>10970.03</v>
      </c>
      <c r="AL2427" s="2">
        <v>0</v>
      </c>
      <c r="AM2427" s="2">
        <v>0</v>
      </c>
      <c r="AN2427" s="2">
        <v>0</v>
      </c>
      <c r="AO2427" s="2">
        <v>0</v>
      </c>
      <c r="AP2427" s="2">
        <v>0</v>
      </c>
      <c r="AQ2427" s="2">
        <v>0</v>
      </c>
      <c r="AR2427" s="2">
        <v>0</v>
      </c>
      <c r="AS2427" s="2">
        <v>3151.58</v>
      </c>
      <c r="AT2427" s="2">
        <v>2101.06</v>
      </c>
      <c r="AU2427" s="2">
        <v>1063.56</v>
      </c>
      <c r="AV2427" s="2">
        <v>0</v>
      </c>
      <c r="AW2427" s="1"/>
      <c r="AX2427" s="2" t="s">
        <v>422</v>
      </c>
      <c r="AY2427" s="8" t="s">
        <v>428</v>
      </c>
    </row>
    <row r="2428" spans="1:51" ht="13.15" customHeight="1" x14ac:dyDescent="0.25">
      <c r="A2428" s="7">
        <v>15025</v>
      </c>
      <c r="B2428" s="2" t="s">
        <v>2158</v>
      </c>
      <c r="C2428" s="2">
        <v>170303</v>
      </c>
      <c r="D2428" s="2" t="s">
        <v>188</v>
      </c>
      <c r="E2428" s="2" t="s">
        <v>198</v>
      </c>
      <c r="F2428" s="2" t="s">
        <v>193</v>
      </c>
      <c r="G2428" s="3">
        <v>39676</v>
      </c>
      <c r="H2428" s="1"/>
      <c r="I2428" s="2">
        <v>9717.6</v>
      </c>
      <c r="J2428" s="2">
        <v>4447.2349999999997</v>
      </c>
      <c r="K2428" s="2">
        <v>4447.2349999999997</v>
      </c>
      <c r="L2428" s="2">
        <v>3949.31</v>
      </c>
      <c r="M2428" s="1"/>
      <c r="N2428" s="5">
        <f t="shared" si="76"/>
        <v>27822.43</v>
      </c>
      <c r="O2428" s="6">
        <f t="shared" si="75"/>
        <v>20469.849999999999</v>
      </c>
      <c r="P2428" s="2">
        <v>30</v>
      </c>
      <c r="Q2428" s="2" t="s">
        <v>37</v>
      </c>
      <c r="R2428" s="2">
        <v>0</v>
      </c>
      <c r="S2428" s="2">
        <v>0</v>
      </c>
      <c r="T2428" s="2">
        <v>0</v>
      </c>
      <c r="U2428" s="2">
        <v>0</v>
      </c>
      <c r="V2428" s="2">
        <v>893.38</v>
      </c>
      <c r="W2428" s="2">
        <v>1970.03</v>
      </c>
      <c r="X2428" s="2">
        <v>0</v>
      </c>
      <c r="Y2428" s="2">
        <v>2397.64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2">
        <f>VLOOKUP(Tabla3[[#This Row],[Columna1]],Tabla5[#All],3,0)</f>
        <v>0</v>
      </c>
      <c r="AF2428" s="2">
        <v>0</v>
      </c>
      <c r="AG2428" s="2">
        <v>0</v>
      </c>
      <c r="AH2428" s="2">
        <v>0</v>
      </c>
      <c r="AI2428" s="2">
        <v>0</v>
      </c>
      <c r="AJ2428" s="2">
        <v>0</v>
      </c>
      <c r="AK2428" s="2">
        <f>VLOOKUP(Tabla3[[#This Row],[Columna1]],Tabla7[[ID]:[Monto neto de los bonos]],3,0)</f>
        <v>1970.03</v>
      </c>
      <c r="AL2428" s="2">
        <v>0</v>
      </c>
      <c r="AM2428" s="2">
        <v>0</v>
      </c>
      <c r="AN2428" s="2">
        <v>0</v>
      </c>
      <c r="AO2428" s="2">
        <v>0</v>
      </c>
      <c r="AP2428" s="2">
        <v>0</v>
      </c>
      <c r="AQ2428" s="2">
        <v>0</v>
      </c>
      <c r="AR2428" s="2">
        <v>0</v>
      </c>
      <c r="AS2428" s="2">
        <v>3518.2</v>
      </c>
      <c r="AT2428" s="2">
        <v>2345.46</v>
      </c>
      <c r="AU2428" s="2">
        <v>1488.92</v>
      </c>
      <c r="AV2428" s="2">
        <v>0</v>
      </c>
      <c r="AW2428" s="1"/>
      <c r="AX2428" s="2" t="s">
        <v>422</v>
      </c>
      <c r="AY2428" s="8" t="s">
        <v>428</v>
      </c>
    </row>
    <row r="2429" spans="1:51" ht="13.15" customHeight="1" x14ac:dyDescent="0.25">
      <c r="A2429" s="7">
        <v>23951</v>
      </c>
      <c r="B2429" s="2" t="s">
        <v>2159</v>
      </c>
      <c r="C2429" s="2">
        <v>5589703</v>
      </c>
      <c r="D2429" s="2" t="s">
        <v>188</v>
      </c>
      <c r="E2429" s="2" t="s">
        <v>211</v>
      </c>
      <c r="F2429" s="2" t="s">
        <v>41</v>
      </c>
      <c r="G2429" s="3">
        <v>44746</v>
      </c>
      <c r="H2429" s="1"/>
      <c r="I2429" s="2">
        <v>8542.57</v>
      </c>
      <c r="J2429" s="2">
        <v>2234.4899999999998</v>
      </c>
      <c r="K2429" s="2">
        <v>2234.4899999999998</v>
      </c>
      <c r="L2429" s="2">
        <v>0</v>
      </c>
      <c r="M2429" s="1"/>
      <c r="N2429" s="5">
        <f t="shared" si="76"/>
        <v>16020.99</v>
      </c>
      <c r="O2429" s="6">
        <f t="shared" si="75"/>
        <v>13922.25</v>
      </c>
      <c r="P2429" s="2">
        <v>30</v>
      </c>
      <c r="Q2429" s="2" t="s">
        <v>37</v>
      </c>
      <c r="R2429" s="2">
        <v>0</v>
      </c>
      <c r="S2429" s="2">
        <v>0</v>
      </c>
      <c r="T2429" s="2">
        <v>0</v>
      </c>
      <c r="U2429" s="2">
        <v>0</v>
      </c>
      <c r="V2429" s="2">
        <v>867.44</v>
      </c>
      <c r="W2429" s="2">
        <v>0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2142</v>
      </c>
      <c r="AE2429" s="2">
        <f>VLOOKUP(Tabla3[[#This Row],[Columna1]],Tabla5[#All],3,0)</f>
        <v>2142</v>
      </c>
      <c r="AF2429" s="2">
        <v>0</v>
      </c>
      <c r="AG2429" s="2">
        <v>0</v>
      </c>
      <c r="AH2429" s="2">
        <v>0</v>
      </c>
      <c r="AI2429" s="2">
        <v>0</v>
      </c>
      <c r="AJ2429" s="2">
        <v>0</v>
      </c>
      <c r="AK2429" s="2">
        <f>VLOOKUP(Tabla3[[#This Row],[Columna1]],Tabla7[[ID]:[Monto neto de los bonos]],3,0)</f>
        <v>0</v>
      </c>
      <c r="AL2429" s="2">
        <v>0</v>
      </c>
      <c r="AM2429" s="2">
        <v>0</v>
      </c>
      <c r="AN2429" s="2">
        <v>0</v>
      </c>
      <c r="AO2429" s="2">
        <v>0</v>
      </c>
      <c r="AP2429" s="2">
        <v>0</v>
      </c>
      <c r="AQ2429" s="2">
        <v>0</v>
      </c>
      <c r="AR2429" s="2">
        <v>0</v>
      </c>
      <c r="AS2429" s="2">
        <v>0</v>
      </c>
      <c r="AT2429" s="2">
        <v>1387.9</v>
      </c>
      <c r="AU2429" s="2">
        <v>710.84</v>
      </c>
      <c r="AV2429" s="2">
        <v>0</v>
      </c>
      <c r="AW2429" s="1"/>
      <c r="AX2429" s="2" t="s">
        <v>422</v>
      </c>
      <c r="AY2429" s="8" t="s">
        <v>423</v>
      </c>
    </row>
    <row r="2430" spans="1:51" ht="13.15" customHeight="1" x14ac:dyDescent="0.25">
      <c r="A2430" s="7">
        <v>24297</v>
      </c>
      <c r="B2430" s="2" t="s">
        <v>2160</v>
      </c>
      <c r="C2430" s="2">
        <v>5852003</v>
      </c>
      <c r="D2430" s="2" t="s">
        <v>188</v>
      </c>
      <c r="E2430" s="2" t="s">
        <v>203</v>
      </c>
      <c r="F2430" s="2" t="s">
        <v>193</v>
      </c>
      <c r="G2430" s="3">
        <v>44958</v>
      </c>
      <c r="H2430" s="1"/>
      <c r="I2430" s="2">
        <v>9717.6</v>
      </c>
      <c r="J2430" s="2">
        <v>4447.2349999999997</v>
      </c>
      <c r="K2430" s="2">
        <v>4447.2349999999997</v>
      </c>
      <c r="L2430" s="2">
        <v>0</v>
      </c>
      <c r="M2430" s="1"/>
      <c r="N2430" s="5">
        <f t="shared" si="76"/>
        <v>23873.119999999999</v>
      </c>
      <c r="O2430" s="6">
        <f t="shared" si="75"/>
        <v>18155.28</v>
      </c>
      <c r="P2430" s="2">
        <v>30</v>
      </c>
      <c r="Q2430" s="2" t="s">
        <v>37</v>
      </c>
      <c r="R2430" s="2">
        <v>0</v>
      </c>
      <c r="S2430" s="2">
        <v>0</v>
      </c>
      <c r="T2430" s="2">
        <v>0</v>
      </c>
      <c r="U2430" s="2">
        <v>0</v>
      </c>
      <c r="V2430" s="2">
        <v>893.38</v>
      </c>
      <c r="W2430" s="2">
        <v>1970.03</v>
      </c>
      <c r="X2430" s="2">
        <v>0</v>
      </c>
      <c r="Y2430" s="2">
        <v>2397.64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2">
        <f>VLOOKUP(Tabla3[[#This Row],[Columna1]],Tabla5[#All],3,0)</f>
        <v>0</v>
      </c>
      <c r="AF2430" s="2">
        <v>0</v>
      </c>
      <c r="AG2430" s="2">
        <v>0</v>
      </c>
      <c r="AH2430" s="2">
        <v>0</v>
      </c>
      <c r="AI2430" s="2">
        <v>0</v>
      </c>
      <c r="AJ2430" s="2">
        <v>0</v>
      </c>
      <c r="AK2430" s="2">
        <f>VLOOKUP(Tabla3[[#This Row],[Columna1]],Tabla7[[ID]:[Monto neto de los bonos]],3,0)</f>
        <v>3327.71</v>
      </c>
      <c r="AL2430" s="2">
        <v>0</v>
      </c>
      <c r="AM2430" s="2">
        <v>0</v>
      </c>
      <c r="AN2430" s="2">
        <v>0</v>
      </c>
      <c r="AO2430" s="2">
        <v>0</v>
      </c>
      <c r="AP2430" s="2">
        <v>0</v>
      </c>
      <c r="AQ2430" s="2">
        <v>0</v>
      </c>
      <c r="AR2430" s="2">
        <v>0</v>
      </c>
      <c r="AS2430" s="2">
        <v>2925.8</v>
      </c>
      <c r="AT2430" s="2">
        <v>1950.52</v>
      </c>
      <c r="AU2430" s="2">
        <v>841.52</v>
      </c>
      <c r="AV2430" s="2">
        <v>0</v>
      </c>
      <c r="AW2430" s="1"/>
      <c r="AX2430" s="2" t="s">
        <v>422</v>
      </c>
      <c r="AY2430" s="8" t="s">
        <v>428</v>
      </c>
    </row>
    <row r="2431" spans="1:51" ht="13.15" customHeight="1" x14ac:dyDescent="0.25">
      <c r="A2431" s="7">
        <v>18635</v>
      </c>
      <c r="B2431" s="2" t="s">
        <v>2161</v>
      </c>
      <c r="C2431" s="2">
        <v>364003</v>
      </c>
      <c r="D2431" s="2" t="s">
        <v>188</v>
      </c>
      <c r="E2431" s="2" t="s">
        <v>203</v>
      </c>
      <c r="F2431" s="2" t="s">
        <v>193</v>
      </c>
      <c r="G2431" s="3">
        <v>41835</v>
      </c>
      <c r="H2431" s="1"/>
      <c r="I2431" s="2">
        <v>9717.6</v>
      </c>
      <c r="J2431" s="2">
        <v>4447.2349999999997</v>
      </c>
      <c r="K2431" s="2">
        <v>4447.2349999999997</v>
      </c>
      <c r="L2431" s="2">
        <v>3149.31</v>
      </c>
      <c r="M2431" s="1"/>
      <c r="N2431" s="5">
        <f t="shared" si="76"/>
        <v>27022.43</v>
      </c>
      <c r="O2431" s="6">
        <f t="shared" si="75"/>
        <v>20013.23</v>
      </c>
      <c r="P2431" s="2">
        <v>30</v>
      </c>
      <c r="Q2431" s="2" t="s">
        <v>37</v>
      </c>
      <c r="R2431" s="2">
        <v>0</v>
      </c>
      <c r="S2431" s="2">
        <v>0</v>
      </c>
      <c r="T2431" s="2">
        <v>0</v>
      </c>
      <c r="U2431" s="2">
        <v>0</v>
      </c>
      <c r="V2431" s="2">
        <v>893.38</v>
      </c>
      <c r="W2431" s="2">
        <v>1970.03</v>
      </c>
      <c r="X2431" s="2">
        <v>0</v>
      </c>
      <c r="Y2431" s="2">
        <v>2397.64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2">
        <f>VLOOKUP(Tabla3[[#This Row],[Columna1]],Tabla5[#All],3,0)</f>
        <v>0</v>
      </c>
      <c r="AF2431" s="2">
        <v>0</v>
      </c>
      <c r="AG2431" s="2">
        <v>0</v>
      </c>
      <c r="AH2431" s="2">
        <v>0</v>
      </c>
      <c r="AI2431" s="2">
        <v>0</v>
      </c>
      <c r="AJ2431" s="2">
        <v>0</v>
      </c>
      <c r="AK2431" s="2">
        <f>VLOOKUP(Tabla3[[#This Row],[Columna1]],Tabla7[[ID]:[Monto neto de los bonos]],3,0)</f>
        <v>1970.03</v>
      </c>
      <c r="AL2431" s="2">
        <v>0</v>
      </c>
      <c r="AM2431" s="2">
        <v>0</v>
      </c>
      <c r="AN2431" s="2">
        <v>0</v>
      </c>
      <c r="AO2431" s="2">
        <v>0</v>
      </c>
      <c r="AP2431" s="2">
        <v>0</v>
      </c>
      <c r="AQ2431" s="2">
        <v>0</v>
      </c>
      <c r="AR2431" s="2">
        <v>0</v>
      </c>
      <c r="AS2431" s="2">
        <v>3398.2</v>
      </c>
      <c r="AT2431" s="2">
        <v>2265.46</v>
      </c>
      <c r="AU2431" s="2">
        <v>1345.54</v>
      </c>
      <c r="AV2431" s="2">
        <v>0</v>
      </c>
      <c r="AW2431" s="1"/>
      <c r="AX2431" s="2" t="s">
        <v>422</v>
      </c>
      <c r="AY2431" s="8" t="s">
        <v>428</v>
      </c>
    </row>
    <row r="2432" spans="1:51" ht="13.15" customHeight="1" x14ac:dyDescent="0.25">
      <c r="A2432" s="7">
        <v>24163</v>
      </c>
      <c r="B2432" s="2" t="s">
        <v>2162</v>
      </c>
      <c r="C2432" s="2">
        <v>5752603</v>
      </c>
      <c r="D2432" s="2" t="s">
        <v>188</v>
      </c>
      <c r="E2432" s="2" t="s">
        <v>190</v>
      </c>
      <c r="F2432" s="2" t="s">
        <v>191</v>
      </c>
      <c r="G2432" s="3">
        <v>44896</v>
      </c>
      <c r="H2432" s="1"/>
      <c r="I2432" s="2">
        <v>9708.5300000000007</v>
      </c>
      <c r="J2432" s="2">
        <v>4443.09</v>
      </c>
      <c r="K2432" s="2">
        <v>4443.09</v>
      </c>
      <c r="L2432" s="2">
        <v>0</v>
      </c>
      <c r="M2432" s="1"/>
      <c r="N2432" s="5">
        <f t="shared" si="76"/>
        <v>22519.670000000002</v>
      </c>
      <c r="O2432" s="6">
        <f t="shared" si="75"/>
        <v>16807.370000000003</v>
      </c>
      <c r="P2432" s="2">
        <v>30</v>
      </c>
      <c r="Q2432" s="2" t="s">
        <v>37</v>
      </c>
      <c r="R2432" s="2">
        <v>0</v>
      </c>
      <c r="S2432" s="2">
        <v>0</v>
      </c>
      <c r="T2432" s="2">
        <v>0</v>
      </c>
      <c r="U2432" s="2">
        <v>0</v>
      </c>
      <c r="V2432" s="2">
        <v>892.56</v>
      </c>
      <c r="W2432" s="2">
        <v>3032.4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2">
        <f>VLOOKUP(Tabla3[[#This Row],[Columna1]],Tabla5[#All],3,0)</f>
        <v>0</v>
      </c>
      <c r="AF2432" s="2">
        <v>0</v>
      </c>
      <c r="AG2432" s="2">
        <v>0</v>
      </c>
      <c r="AH2432" s="2">
        <v>0</v>
      </c>
      <c r="AI2432" s="2">
        <v>0</v>
      </c>
      <c r="AJ2432" s="2">
        <v>0</v>
      </c>
      <c r="AK2432" s="2">
        <f>VLOOKUP(Tabla3[[#This Row],[Columna1]],Tabla7[[ID]:[Monto neto de los bonos]],3,0)</f>
        <v>3032.4</v>
      </c>
      <c r="AL2432" s="2">
        <v>0</v>
      </c>
      <c r="AM2432" s="2">
        <v>0</v>
      </c>
      <c r="AN2432" s="2">
        <v>0</v>
      </c>
      <c r="AO2432" s="2">
        <v>0</v>
      </c>
      <c r="AP2432" s="2">
        <v>0</v>
      </c>
      <c r="AQ2432" s="2">
        <v>0</v>
      </c>
      <c r="AR2432" s="2">
        <v>0</v>
      </c>
      <c r="AS2432" s="2">
        <v>2923.12</v>
      </c>
      <c r="AT2432" s="2">
        <v>1948.74</v>
      </c>
      <c r="AU2432" s="2">
        <v>840.44</v>
      </c>
      <c r="AV2432" s="2">
        <v>0</v>
      </c>
      <c r="AW2432" s="1"/>
      <c r="AX2432" s="2" t="s">
        <v>422</v>
      </c>
      <c r="AY2432" s="8" t="s">
        <v>423</v>
      </c>
    </row>
    <row r="2433" spans="1:51" ht="13.15" customHeight="1" x14ac:dyDescent="0.25">
      <c r="A2433" s="7">
        <v>13710</v>
      </c>
      <c r="B2433" s="2" t="s">
        <v>2163</v>
      </c>
      <c r="C2433" s="2">
        <v>1509203</v>
      </c>
      <c r="D2433" s="2" t="s">
        <v>188</v>
      </c>
      <c r="E2433" s="2" t="s">
        <v>233</v>
      </c>
      <c r="F2433" s="2" t="s">
        <v>73</v>
      </c>
      <c r="G2433" s="3">
        <v>44450</v>
      </c>
      <c r="H2433" s="1"/>
      <c r="I2433" s="2">
        <v>16065.68</v>
      </c>
      <c r="J2433" s="2">
        <v>2959.1</v>
      </c>
      <c r="K2433" s="2">
        <v>2959.1</v>
      </c>
      <c r="L2433" s="2">
        <v>0</v>
      </c>
      <c r="M2433" s="1"/>
      <c r="N2433" s="5">
        <f t="shared" si="76"/>
        <v>49215.35</v>
      </c>
      <c r="O2433" s="6">
        <f t="shared" si="75"/>
        <v>45231.509999999995</v>
      </c>
      <c r="P2433" s="2">
        <v>30</v>
      </c>
      <c r="Q2433" s="2" t="s">
        <v>37</v>
      </c>
      <c r="R2433" s="2">
        <v>0</v>
      </c>
      <c r="S2433" s="2">
        <v>0</v>
      </c>
      <c r="T2433" s="2">
        <v>0</v>
      </c>
      <c r="U2433" s="2">
        <v>0</v>
      </c>
      <c r="V2433" s="2">
        <v>0</v>
      </c>
      <c r="W2433" s="2">
        <v>0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27231.47</v>
      </c>
      <c r="AE2433" s="2">
        <f>VLOOKUP(Tabla3[[#This Row],[Columna1]],Tabla5[#All],3,0)</f>
        <v>27231.47</v>
      </c>
      <c r="AF2433" s="2">
        <v>0</v>
      </c>
      <c r="AG2433" s="2">
        <v>0</v>
      </c>
      <c r="AH2433" s="2">
        <v>0</v>
      </c>
      <c r="AI2433" s="2">
        <v>0</v>
      </c>
      <c r="AJ2433" s="2">
        <v>0</v>
      </c>
      <c r="AK2433" s="2">
        <f>VLOOKUP(Tabla3[[#This Row],[Columna1]],Tabla7[[ID]:[Monto neto de los bonos]],3,0)</f>
        <v>0</v>
      </c>
      <c r="AL2433" s="2">
        <v>0</v>
      </c>
      <c r="AM2433" s="2">
        <v>0</v>
      </c>
      <c r="AN2433" s="2">
        <v>0</v>
      </c>
      <c r="AO2433" s="2">
        <v>0</v>
      </c>
      <c r="AP2433" s="2">
        <v>0</v>
      </c>
      <c r="AQ2433" s="2">
        <v>0</v>
      </c>
      <c r="AR2433" s="2">
        <v>0</v>
      </c>
      <c r="AS2433" s="2">
        <v>0</v>
      </c>
      <c r="AT2433" s="2">
        <v>2198.36</v>
      </c>
      <c r="AU2433" s="2">
        <v>1785.48</v>
      </c>
      <c r="AV2433" s="2">
        <v>0</v>
      </c>
      <c r="AW2433" s="1"/>
      <c r="AX2433" s="2" t="s">
        <v>422</v>
      </c>
      <c r="AY2433" s="8" t="s">
        <v>423</v>
      </c>
    </row>
    <row r="2434" spans="1:51" ht="13.15" customHeight="1" x14ac:dyDescent="0.25">
      <c r="A2434" s="7">
        <v>14707</v>
      </c>
      <c r="B2434" s="2" t="s">
        <v>2164</v>
      </c>
      <c r="C2434" s="2">
        <v>158903</v>
      </c>
      <c r="D2434" s="2" t="s">
        <v>188</v>
      </c>
      <c r="E2434" s="2" t="s">
        <v>202</v>
      </c>
      <c r="F2434" s="2" t="s">
        <v>201</v>
      </c>
      <c r="G2434" s="3">
        <v>39455</v>
      </c>
      <c r="H2434" s="1"/>
      <c r="I2434" s="2">
        <v>11670.43</v>
      </c>
      <c r="J2434" s="2">
        <v>4294.8850000000002</v>
      </c>
      <c r="K2434" s="2">
        <v>4294.8850000000002</v>
      </c>
      <c r="L2434" s="2">
        <v>3949.31</v>
      </c>
      <c r="M2434" s="1"/>
      <c r="N2434" s="5">
        <f t="shared" si="76"/>
        <v>29535.77</v>
      </c>
      <c r="O2434" s="6">
        <f t="shared" ref="O2434:O2497" si="77">N2434-AS2434-AT2434-AU2434</f>
        <v>21342.31</v>
      </c>
      <c r="P2434" s="2">
        <v>30</v>
      </c>
      <c r="Q2434" s="2" t="s">
        <v>37</v>
      </c>
      <c r="R2434" s="2">
        <v>0</v>
      </c>
      <c r="S2434" s="2">
        <v>0</v>
      </c>
      <c r="T2434" s="2">
        <v>0</v>
      </c>
      <c r="U2434" s="2">
        <v>0</v>
      </c>
      <c r="V2434" s="2">
        <v>972.5</v>
      </c>
      <c r="W2434" s="2">
        <v>1803.57</v>
      </c>
      <c r="X2434" s="2">
        <v>0</v>
      </c>
      <c r="Y2434" s="2">
        <v>2550.19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2">
        <f>VLOOKUP(Tabla3[[#This Row],[Columna1]],Tabla5[#All],3,0)</f>
        <v>0</v>
      </c>
      <c r="AF2434" s="2">
        <v>0</v>
      </c>
      <c r="AG2434" s="2">
        <v>0</v>
      </c>
      <c r="AH2434" s="2">
        <v>0</v>
      </c>
      <c r="AI2434" s="2">
        <v>0</v>
      </c>
      <c r="AJ2434" s="2">
        <v>0</v>
      </c>
      <c r="AK2434" s="2">
        <f>VLOOKUP(Tabla3[[#This Row],[Columna1]],Tabla7[[ID]:[Monto neto de los bonos]],3,0)</f>
        <v>5876.61</v>
      </c>
      <c r="AL2434" s="2">
        <v>0</v>
      </c>
      <c r="AM2434" s="2">
        <v>0</v>
      </c>
      <c r="AN2434" s="2">
        <v>0</v>
      </c>
      <c r="AO2434" s="2">
        <v>0</v>
      </c>
      <c r="AP2434" s="2">
        <v>0</v>
      </c>
      <c r="AQ2434" s="2">
        <v>0</v>
      </c>
      <c r="AR2434" s="2">
        <v>0</v>
      </c>
      <c r="AS2434" s="2">
        <v>3777.3</v>
      </c>
      <c r="AT2434" s="2">
        <v>2518.1999999999998</v>
      </c>
      <c r="AU2434" s="2">
        <v>1897.96</v>
      </c>
      <c r="AV2434" s="2">
        <v>0</v>
      </c>
      <c r="AW2434" s="1"/>
      <c r="AX2434" s="2" t="s">
        <v>422</v>
      </c>
      <c r="AY2434" s="8" t="s">
        <v>428</v>
      </c>
    </row>
    <row r="2435" spans="1:51" ht="13.15" customHeight="1" x14ac:dyDescent="0.25">
      <c r="A2435" s="7">
        <v>16650</v>
      </c>
      <c r="B2435" s="2" t="s">
        <v>2165</v>
      </c>
      <c r="C2435" s="2">
        <v>256803</v>
      </c>
      <c r="D2435" s="2" t="s">
        <v>188</v>
      </c>
      <c r="E2435" s="2" t="s">
        <v>198</v>
      </c>
      <c r="F2435" s="2" t="s">
        <v>201</v>
      </c>
      <c r="G2435" s="3">
        <v>40710</v>
      </c>
      <c r="H2435" s="1"/>
      <c r="I2435" s="2">
        <v>11670.43</v>
      </c>
      <c r="J2435" s="2">
        <v>4294.8850000000002</v>
      </c>
      <c r="K2435" s="2">
        <v>4294.8850000000002</v>
      </c>
      <c r="L2435" s="2">
        <v>2673.25</v>
      </c>
      <c r="M2435" s="1"/>
      <c r="N2435" s="5">
        <f t="shared" si="76"/>
        <v>28259.71</v>
      </c>
      <c r="O2435" s="6">
        <f t="shared" si="77"/>
        <v>20657.87</v>
      </c>
      <c r="P2435" s="2">
        <v>30</v>
      </c>
      <c r="Q2435" s="2" t="s">
        <v>37</v>
      </c>
      <c r="R2435" s="2">
        <v>0</v>
      </c>
      <c r="S2435" s="2">
        <v>0</v>
      </c>
      <c r="T2435" s="2">
        <v>0</v>
      </c>
      <c r="U2435" s="2">
        <v>0</v>
      </c>
      <c r="V2435" s="2">
        <v>972.5</v>
      </c>
      <c r="W2435" s="2">
        <v>1803.57</v>
      </c>
      <c r="X2435" s="2">
        <v>0</v>
      </c>
      <c r="Y2435" s="2">
        <v>2550.19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2">
        <f>VLOOKUP(Tabla3[[#This Row],[Columna1]],Tabla5[#All],3,0)</f>
        <v>0</v>
      </c>
      <c r="AF2435" s="2">
        <v>0</v>
      </c>
      <c r="AG2435" s="2">
        <v>0</v>
      </c>
      <c r="AH2435" s="2">
        <v>0</v>
      </c>
      <c r="AI2435" s="2">
        <v>0</v>
      </c>
      <c r="AJ2435" s="2">
        <v>0</v>
      </c>
      <c r="AK2435" s="2">
        <f>VLOOKUP(Tabla3[[#This Row],[Columna1]],Tabla7[[ID]:[Monto neto de los bonos]],3,0)</f>
        <v>1803.57</v>
      </c>
      <c r="AL2435" s="2">
        <v>0</v>
      </c>
      <c r="AM2435" s="2">
        <v>0</v>
      </c>
      <c r="AN2435" s="2">
        <v>0</v>
      </c>
      <c r="AO2435" s="2">
        <v>0</v>
      </c>
      <c r="AP2435" s="2">
        <v>0</v>
      </c>
      <c r="AQ2435" s="2">
        <v>0</v>
      </c>
      <c r="AR2435" s="2">
        <v>0</v>
      </c>
      <c r="AS2435" s="2">
        <v>3585.88</v>
      </c>
      <c r="AT2435" s="2">
        <v>2390.58</v>
      </c>
      <c r="AU2435" s="2">
        <v>1625.38</v>
      </c>
      <c r="AV2435" s="2">
        <v>0</v>
      </c>
      <c r="AW2435" s="1"/>
      <c r="AX2435" s="2" t="s">
        <v>422</v>
      </c>
      <c r="AY2435" s="8" t="s">
        <v>428</v>
      </c>
    </row>
    <row r="2436" spans="1:51" ht="13.15" customHeight="1" x14ac:dyDescent="0.25">
      <c r="A2436" s="7">
        <v>12254</v>
      </c>
      <c r="B2436" s="2" t="s">
        <v>2166</v>
      </c>
      <c r="C2436" s="2">
        <v>75103</v>
      </c>
      <c r="D2436" s="2" t="s">
        <v>188</v>
      </c>
      <c r="E2436" s="2" t="s">
        <v>192</v>
      </c>
      <c r="F2436" s="2" t="s">
        <v>201</v>
      </c>
      <c r="G2436" s="3">
        <v>37530</v>
      </c>
      <c r="H2436" s="1"/>
      <c r="I2436" s="2">
        <v>11670.43</v>
      </c>
      <c r="J2436" s="2">
        <v>4294.8850000000002</v>
      </c>
      <c r="K2436" s="2">
        <v>4294.8850000000002</v>
      </c>
      <c r="L2436" s="2">
        <v>5186.18</v>
      </c>
      <c r="M2436" s="1"/>
      <c r="N2436" s="5">
        <f t="shared" si="76"/>
        <v>31409.620000000003</v>
      </c>
      <c r="O2436" s="6">
        <f t="shared" si="77"/>
        <v>21850.2</v>
      </c>
      <c r="P2436" s="2">
        <v>30</v>
      </c>
      <c r="Q2436" s="2" t="s">
        <v>37</v>
      </c>
      <c r="R2436" s="2">
        <v>0</v>
      </c>
      <c r="S2436" s="2">
        <v>0</v>
      </c>
      <c r="T2436" s="2">
        <v>0</v>
      </c>
      <c r="U2436" s="2">
        <v>0</v>
      </c>
      <c r="V2436" s="2">
        <v>972.5</v>
      </c>
      <c r="W2436" s="2">
        <v>1803.57</v>
      </c>
      <c r="X2436" s="2">
        <v>0</v>
      </c>
      <c r="Y2436" s="2">
        <v>3187.17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2">
        <f>VLOOKUP(Tabla3[[#This Row],[Columna1]],Tabla5[#All],3,0)</f>
        <v>0</v>
      </c>
      <c r="AF2436" s="2">
        <v>0</v>
      </c>
      <c r="AG2436" s="2">
        <v>0</v>
      </c>
      <c r="AH2436" s="2">
        <v>0</v>
      </c>
      <c r="AI2436" s="2">
        <v>0</v>
      </c>
      <c r="AJ2436" s="2">
        <v>0</v>
      </c>
      <c r="AK2436" s="2">
        <f>VLOOKUP(Tabla3[[#This Row],[Columna1]],Tabla7[[ID]:[Monto neto de los bonos]],3,0)</f>
        <v>1803.57</v>
      </c>
      <c r="AL2436" s="2">
        <v>0</v>
      </c>
      <c r="AM2436" s="2">
        <v>1270</v>
      </c>
      <c r="AN2436" s="2">
        <v>0</v>
      </c>
      <c r="AO2436" s="2">
        <v>0</v>
      </c>
      <c r="AP2436" s="2">
        <v>0</v>
      </c>
      <c r="AQ2436" s="2">
        <v>0</v>
      </c>
      <c r="AR2436" s="2">
        <v>0</v>
      </c>
      <c r="AS2436" s="2">
        <v>4755.3999999999996</v>
      </c>
      <c r="AT2436" s="2">
        <v>2641.88</v>
      </c>
      <c r="AU2436" s="2">
        <v>2162.14</v>
      </c>
      <c r="AV2436" s="2">
        <v>0</v>
      </c>
      <c r="AW2436" s="1"/>
      <c r="AX2436" s="2" t="s">
        <v>422</v>
      </c>
      <c r="AY2436" s="8" t="s">
        <v>428</v>
      </c>
    </row>
    <row r="2437" spans="1:51" ht="13.15" customHeight="1" x14ac:dyDescent="0.25">
      <c r="A2437" s="7">
        <v>18268</v>
      </c>
      <c r="B2437" s="2" t="s">
        <v>2167</v>
      </c>
      <c r="C2437" s="2">
        <v>337803</v>
      </c>
      <c r="D2437" s="2" t="s">
        <v>188</v>
      </c>
      <c r="E2437" s="2" t="s">
        <v>209</v>
      </c>
      <c r="F2437" s="2" t="s">
        <v>45</v>
      </c>
      <c r="G2437" s="3">
        <v>44488</v>
      </c>
      <c r="H2437" s="1"/>
      <c r="I2437" s="2">
        <v>13413.65</v>
      </c>
      <c r="J2437" s="2">
        <v>2841.47</v>
      </c>
      <c r="K2437" s="2">
        <v>2841.47</v>
      </c>
      <c r="L2437" s="2">
        <v>0</v>
      </c>
      <c r="M2437" s="1"/>
      <c r="N2437" s="5">
        <f t="shared" si="76"/>
        <v>27103.03</v>
      </c>
      <c r="O2437" s="6">
        <f t="shared" si="77"/>
        <v>23909.97</v>
      </c>
      <c r="P2437" s="2">
        <v>30</v>
      </c>
      <c r="Q2437" s="2" t="s">
        <v>37</v>
      </c>
      <c r="R2437" s="2">
        <v>0</v>
      </c>
      <c r="S2437" s="2">
        <v>0</v>
      </c>
      <c r="T2437" s="2">
        <v>0</v>
      </c>
      <c r="U2437" s="2">
        <v>0</v>
      </c>
      <c r="V2437" s="2">
        <v>0</v>
      </c>
      <c r="W2437" s="2">
        <v>0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8006.44</v>
      </c>
      <c r="AE2437" s="2">
        <f>VLOOKUP(Tabla3[[#This Row],[Columna1]],Tabla5[#All],3,0)</f>
        <v>8006.44</v>
      </c>
      <c r="AF2437" s="2">
        <v>0</v>
      </c>
      <c r="AG2437" s="2">
        <v>0</v>
      </c>
      <c r="AH2437" s="2">
        <v>0</v>
      </c>
      <c r="AI2437" s="2">
        <v>0</v>
      </c>
      <c r="AJ2437" s="2">
        <v>0</v>
      </c>
      <c r="AK2437" s="2">
        <f>VLOOKUP(Tabla3[[#This Row],[Columna1]],Tabla7[[ID]:[Monto neto de los bonos]],3,0)</f>
        <v>0</v>
      </c>
      <c r="AL2437" s="2">
        <v>0</v>
      </c>
      <c r="AM2437" s="2">
        <v>0</v>
      </c>
      <c r="AN2437" s="2">
        <v>0</v>
      </c>
      <c r="AO2437" s="2">
        <v>0</v>
      </c>
      <c r="AP2437" s="2">
        <v>0</v>
      </c>
      <c r="AQ2437" s="2">
        <v>0</v>
      </c>
      <c r="AR2437" s="2">
        <v>0</v>
      </c>
      <c r="AS2437" s="2">
        <v>0</v>
      </c>
      <c r="AT2437" s="2">
        <v>1909.64</v>
      </c>
      <c r="AU2437" s="2">
        <v>1283.42</v>
      </c>
      <c r="AV2437" s="2">
        <v>0</v>
      </c>
      <c r="AW2437" s="1"/>
      <c r="AX2437" s="2" t="s">
        <v>422</v>
      </c>
      <c r="AY2437" s="8" t="s">
        <v>423</v>
      </c>
    </row>
    <row r="2438" spans="1:51" ht="13.15" customHeight="1" x14ac:dyDescent="0.25">
      <c r="A2438" s="7">
        <v>19058</v>
      </c>
      <c r="B2438" s="2" t="s">
        <v>2168</v>
      </c>
      <c r="C2438" s="2">
        <v>310103</v>
      </c>
      <c r="D2438" s="2" t="s">
        <v>188</v>
      </c>
      <c r="E2438" s="2" t="s">
        <v>205</v>
      </c>
      <c r="F2438" s="2" t="s">
        <v>193</v>
      </c>
      <c r="G2438" s="3">
        <v>42087</v>
      </c>
      <c r="H2438" s="1"/>
      <c r="I2438" s="2">
        <v>9717.6</v>
      </c>
      <c r="J2438" s="2">
        <v>4447.2349999999997</v>
      </c>
      <c r="K2438" s="2">
        <v>4447.2349999999997</v>
      </c>
      <c r="L2438" s="2">
        <v>3387.79</v>
      </c>
      <c r="M2438" s="1"/>
      <c r="N2438" s="5">
        <f t="shared" si="76"/>
        <v>22893.24</v>
      </c>
      <c r="O2438" s="6">
        <f t="shared" si="77"/>
        <v>16389.77</v>
      </c>
      <c r="P2438" s="2">
        <v>30</v>
      </c>
      <c r="Q2438" s="2" t="s">
        <v>37</v>
      </c>
      <c r="R2438" s="2">
        <v>0</v>
      </c>
      <c r="S2438" s="2">
        <v>0</v>
      </c>
      <c r="T2438" s="2">
        <v>0</v>
      </c>
      <c r="U2438" s="2">
        <v>0</v>
      </c>
      <c r="V2438" s="2">
        <v>893.38</v>
      </c>
      <c r="W2438" s="2">
        <v>0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2">
        <f>VLOOKUP(Tabla3[[#This Row],[Columna1]],Tabla5[#All],3,0)</f>
        <v>0</v>
      </c>
      <c r="AF2438" s="2">
        <v>0</v>
      </c>
      <c r="AG2438" s="2">
        <v>0</v>
      </c>
      <c r="AH2438" s="2">
        <v>0</v>
      </c>
      <c r="AI2438" s="2">
        <v>0</v>
      </c>
      <c r="AJ2438" s="2">
        <v>0</v>
      </c>
      <c r="AK2438" s="2">
        <f>VLOOKUP(Tabla3[[#This Row],[Columna1]],Tabla7[[ID]:[Monto neto de los bonos]],3,0)</f>
        <v>0</v>
      </c>
      <c r="AL2438" s="2">
        <v>0</v>
      </c>
      <c r="AM2438" s="2">
        <v>0</v>
      </c>
      <c r="AN2438" s="2">
        <v>1270</v>
      </c>
      <c r="AO2438" s="2">
        <v>0</v>
      </c>
      <c r="AP2438" s="2">
        <v>0</v>
      </c>
      <c r="AQ2438" s="2">
        <v>0</v>
      </c>
      <c r="AR2438" s="2">
        <v>0</v>
      </c>
      <c r="AS2438" s="2">
        <v>3219</v>
      </c>
      <c r="AT2438" s="2">
        <v>2146</v>
      </c>
      <c r="AU2438" s="2">
        <v>1138.47</v>
      </c>
      <c r="AV2438" s="2">
        <v>0</v>
      </c>
      <c r="AW2438" s="1"/>
      <c r="AX2438" s="2" t="s">
        <v>422</v>
      </c>
      <c r="AY2438" s="8" t="s">
        <v>428</v>
      </c>
    </row>
    <row r="2439" spans="1:51" ht="13.15" customHeight="1" x14ac:dyDescent="0.25">
      <c r="A2439" s="7">
        <v>21658</v>
      </c>
      <c r="B2439" s="2" t="s">
        <v>2169</v>
      </c>
      <c r="C2439" s="2">
        <v>3153203</v>
      </c>
      <c r="D2439" s="2" t="s">
        <v>188</v>
      </c>
      <c r="E2439" s="2" t="s">
        <v>195</v>
      </c>
      <c r="F2439" s="2" t="s">
        <v>41</v>
      </c>
      <c r="G2439" s="3">
        <v>43410</v>
      </c>
      <c r="H2439" s="1"/>
      <c r="I2439" s="2">
        <v>8542.57</v>
      </c>
      <c r="J2439" s="2">
        <v>2234.4899999999998</v>
      </c>
      <c r="K2439" s="2">
        <v>2234.4899999999998</v>
      </c>
      <c r="L2439" s="2">
        <v>1265.01</v>
      </c>
      <c r="M2439" s="1"/>
      <c r="N2439" s="5">
        <f t="shared" si="76"/>
        <v>19880.3</v>
      </c>
      <c r="O2439" s="6">
        <f t="shared" si="77"/>
        <v>17591.77</v>
      </c>
      <c r="P2439" s="2">
        <v>29</v>
      </c>
      <c r="Q2439" s="2" t="s">
        <v>37</v>
      </c>
      <c r="R2439" s="2">
        <v>0</v>
      </c>
      <c r="S2439" s="2">
        <v>0</v>
      </c>
      <c r="T2439" s="2">
        <v>0</v>
      </c>
      <c r="U2439" s="2">
        <v>0</v>
      </c>
      <c r="V2439" s="2">
        <v>867.44</v>
      </c>
      <c r="W2439" s="2">
        <v>0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4736.3</v>
      </c>
      <c r="AE2439" s="2">
        <f>VLOOKUP(Tabla3[[#This Row],[Columna1]],Tabla5[#All],3,0)</f>
        <v>4736.3</v>
      </c>
      <c r="AF2439" s="2">
        <v>0</v>
      </c>
      <c r="AG2439" s="2">
        <v>0</v>
      </c>
      <c r="AH2439" s="2">
        <v>0</v>
      </c>
      <c r="AI2439" s="2">
        <v>0</v>
      </c>
      <c r="AJ2439" s="2">
        <v>0</v>
      </c>
      <c r="AK2439" s="2">
        <f>VLOOKUP(Tabla3[[#This Row],[Columna1]],Tabla7[[ID]:[Monto neto de los bonos]],3,0)</f>
        <v>0</v>
      </c>
      <c r="AL2439" s="2">
        <v>0</v>
      </c>
      <c r="AM2439" s="2">
        <v>0</v>
      </c>
      <c r="AN2439" s="2">
        <v>0</v>
      </c>
      <c r="AO2439" s="2">
        <v>0</v>
      </c>
      <c r="AP2439" s="2">
        <v>0</v>
      </c>
      <c r="AQ2439" s="2">
        <v>0</v>
      </c>
      <c r="AR2439" s="2">
        <v>0</v>
      </c>
      <c r="AS2439" s="2">
        <v>0</v>
      </c>
      <c r="AT2439" s="2">
        <v>1471.03</v>
      </c>
      <c r="AU2439" s="2">
        <v>817.5</v>
      </c>
      <c r="AV2439" s="2">
        <v>0</v>
      </c>
      <c r="AW2439" s="1"/>
      <c r="AX2439" s="2" t="s">
        <v>422</v>
      </c>
      <c r="AY2439" s="8" t="s">
        <v>423</v>
      </c>
    </row>
    <row r="2440" spans="1:51" ht="13.15" customHeight="1" x14ac:dyDescent="0.25">
      <c r="A2440" s="7">
        <v>18637</v>
      </c>
      <c r="B2440" s="2" t="s">
        <v>4149</v>
      </c>
      <c r="C2440" s="2">
        <v>364203</v>
      </c>
      <c r="D2440" s="2" t="s">
        <v>188</v>
      </c>
      <c r="E2440" s="2" t="s">
        <v>205</v>
      </c>
      <c r="F2440" s="2" t="s">
        <v>201</v>
      </c>
      <c r="G2440" s="3">
        <v>41835</v>
      </c>
      <c r="H2440" s="1"/>
      <c r="I2440" s="2">
        <v>11670.43</v>
      </c>
      <c r="J2440" s="2">
        <v>4294.8850000000002</v>
      </c>
      <c r="K2440" s="2">
        <v>4294.8850000000002</v>
      </c>
      <c r="L2440" s="2">
        <v>3149.31</v>
      </c>
      <c r="M2440" s="1"/>
      <c r="N2440" s="5">
        <f t="shared" si="76"/>
        <v>28735.77</v>
      </c>
      <c r="O2440" s="6">
        <f t="shared" si="77"/>
        <v>20913.190000000002</v>
      </c>
      <c r="P2440" s="2">
        <v>30</v>
      </c>
      <c r="Q2440" s="2" t="s">
        <v>37</v>
      </c>
      <c r="R2440" s="2">
        <v>0</v>
      </c>
      <c r="S2440" s="2">
        <v>0</v>
      </c>
      <c r="T2440" s="2">
        <v>0</v>
      </c>
      <c r="U2440" s="2">
        <v>0</v>
      </c>
      <c r="V2440" s="2">
        <v>972.5</v>
      </c>
      <c r="W2440" s="2">
        <v>1803.57</v>
      </c>
      <c r="X2440" s="2">
        <v>0</v>
      </c>
      <c r="Y2440" s="2">
        <v>2550.19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2">
        <f>VLOOKUP(Tabla3[[#This Row],[Columna1]],Tabla5[#All],3,0)</f>
        <v>0</v>
      </c>
      <c r="AF2440" s="2">
        <v>0</v>
      </c>
      <c r="AG2440" s="2">
        <v>0</v>
      </c>
      <c r="AH2440" s="2">
        <v>0</v>
      </c>
      <c r="AI2440" s="2">
        <v>0</v>
      </c>
      <c r="AJ2440" s="2">
        <v>0</v>
      </c>
      <c r="AK2440" s="2">
        <f>VLOOKUP(Tabla3[[#This Row],[Columna1]],Tabla7[[ID]:[Monto neto de los bonos]],3,0)</f>
        <v>1803.57</v>
      </c>
      <c r="AL2440" s="2">
        <v>0</v>
      </c>
      <c r="AM2440" s="2">
        <v>0</v>
      </c>
      <c r="AN2440" s="2">
        <v>1270</v>
      </c>
      <c r="AO2440" s="2">
        <v>0</v>
      </c>
      <c r="AP2440" s="2">
        <v>0</v>
      </c>
      <c r="AQ2440" s="2">
        <v>0</v>
      </c>
      <c r="AR2440" s="2">
        <v>0</v>
      </c>
      <c r="AS2440" s="2">
        <v>3657.3</v>
      </c>
      <c r="AT2440" s="2">
        <v>2438.1999999999998</v>
      </c>
      <c r="AU2440" s="2">
        <v>1727.08</v>
      </c>
      <c r="AV2440" s="2">
        <v>0</v>
      </c>
      <c r="AW2440" s="1"/>
      <c r="AX2440" s="2" t="s">
        <v>422</v>
      </c>
      <c r="AY2440" s="8" t="s">
        <v>428</v>
      </c>
    </row>
    <row r="2441" spans="1:51" ht="13.15" customHeight="1" x14ac:dyDescent="0.25">
      <c r="A2441" s="7">
        <v>13843</v>
      </c>
      <c r="B2441" s="2" t="s">
        <v>2170</v>
      </c>
      <c r="C2441" s="2">
        <v>128903</v>
      </c>
      <c r="D2441" s="2" t="s">
        <v>188</v>
      </c>
      <c r="E2441" s="2" t="s">
        <v>190</v>
      </c>
      <c r="F2441" s="2" t="s">
        <v>42</v>
      </c>
      <c r="G2441" s="3">
        <v>38999</v>
      </c>
      <c r="H2441" s="1"/>
      <c r="I2441" s="2">
        <v>9836.7099999999991</v>
      </c>
      <c r="J2441" s="2">
        <v>3056.2150000000001</v>
      </c>
      <c r="K2441" s="2">
        <v>3056.2150000000001</v>
      </c>
      <c r="L2441" s="2">
        <v>2826.9</v>
      </c>
      <c r="M2441" s="1"/>
      <c r="N2441" s="5">
        <f t="shared" si="76"/>
        <v>19879.170000000002</v>
      </c>
      <c r="O2441" s="6">
        <f t="shared" si="77"/>
        <v>17219.120000000003</v>
      </c>
      <c r="P2441" s="2">
        <v>27</v>
      </c>
      <c r="Q2441" s="2" t="s">
        <v>37</v>
      </c>
      <c r="R2441" s="2">
        <v>0</v>
      </c>
      <c r="S2441" s="2">
        <v>0</v>
      </c>
      <c r="T2441" s="2">
        <v>0</v>
      </c>
      <c r="U2441" s="2">
        <v>0</v>
      </c>
      <c r="V2441" s="2">
        <v>0</v>
      </c>
      <c r="W2441" s="2">
        <v>0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1103.1300000000001</v>
      </c>
      <c r="AE2441" s="2">
        <f>VLOOKUP(Tabla3[[#This Row],[Columna1]],Tabla5[#All],3,0)</f>
        <v>1103.1300000000001</v>
      </c>
      <c r="AF2441" s="2">
        <v>0</v>
      </c>
      <c r="AG2441" s="2">
        <v>0</v>
      </c>
      <c r="AH2441" s="2">
        <v>0</v>
      </c>
      <c r="AI2441" s="2">
        <v>0</v>
      </c>
      <c r="AJ2441" s="2">
        <v>0</v>
      </c>
      <c r="AK2441" s="2">
        <f>VLOOKUP(Tabla3[[#This Row],[Columna1]],Tabla7[[ID]:[Monto neto de los bonos]],3,0)</f>
        <v>0</v>
      </c>
      <c r="AL2441" s="2">
        <v>0</v>
      </c>
      <c r="AM2441" s="2">
        <v>0</v>
      </c>
      <c r="AN2441" s="2">
        <v>0</v>
      </c>
      <c r="AO2441" s="2">
        <v>0</v>
      </c>
      <c r="AP2441" s="2">
        <v>0</v>
      </c>
      <c r="AQ2441" s="2">
        <v>0</v>
      </c>
      <c r="AR2441" s="2">
        <v>0</v>
      </c>
      <c r="AS2441" s="2">
        <v>0</v>
      </c>
      <c r="AT2441" s="2">
        <v>1689.84</v>
      </c>
      <c r="AU2441" s="2">
        <v>970.21</v>
      </c>
      <c r="AV2441" s="2">
        <v>0</v>
      </c>
      <c r="AW2441" s="1"/>
      <c r="AX2441" s="2" t="s">
        <v>422</v>
      </c>
      <c r="AY2441" s="8" t="s">
        <v>423</v>
      </c>
    </row>
    <row r="2442" spans="1:51" ht="13.15" customHeight="1" x14ac:dyDescent="0.25">
      <c r="A2442" s="7">
        <v>21210</v>
      </c>
      <c r="B2442" s="2" t="s">
        <v>2171</v>
      </c>
      <c r="C2442" s="2">
        <v>2525503</v>
      </c>
      <c r="D2442" s="2" t="s">
        <v>188</v>
      </c>
      <c r="E2442" s="2" t="s">
        <v>195</v>
      </c>
      <c r="F2442" s="2" t="s">
        <v>41</v>
      </c>
      <c r="G2442" s="3">
        <v>43164</v>
      </c>
      <c r="H2442" s="1"/>
      <c r="I2442" s="2">
        <v>8542.57</v>
      </c>
      <c r="J2442" s="2">
        <v>2234.4899999999998</v>
      </c>
      <c r="K2442" s="2">
        <v>2234.4899999999998</v>
      </c>
      <c r="L2442" s="2">
        <v>1182.26</v>
      </c>
      <c r="M2442" s="1"/>
      <c r="N2442" s="5">
        <f t="shared" si="76"/>
        <v>16132.25</v>
      </c>
      <c r="O2442" s="6">
        <f t="shared" si="77"/>
        <v>13786.650000000001</v>
      </c>
      <c r="P2442" s="2">
        <v>30</v>
      </c>
      <c r="Q2442" s="2" t="s">
        <v>37</v>
      </c>
      <c r="R2442" s="2">
        <v>0</v>
      </c>
      <c r="S2442" s="2">
        <v>0</v>
      </c>
      <c r="T2442" s="2">
        <v>0</v>
      </c>
      <c r="U2442" s="2">
        <v>0</v>
      </c>
      <c r="V2442" s="2">
        <v>867.44</v>
      </c>
      <c r="W2442" s="2">
        <v>0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1071</v>
      </c>
      <c r="AE2442" s="2">
        <f>VLOOKUP(Tabla3[[#This Row],[Columna1]],Tabla5[#All],3,0)</f>
        <v>1071</v>
      </c>
      <c r="AF2442" s="2">
        <v>0</v>
      </c>
      <c r="AG2442" s="2">
        <v>0</v>
      </c>
      <c r="AH2442" s="2">
        <v>0</v>
      </c>
      <c r="AI2442" s="2">
        <v>0</v>
      </c>
      <c r="AJ2442" s="2">
        <v>0</v>
      </c>
      <c r="AK2442" s="2">
        <f>VLOOKUP(Tabla3[[#This Row],[Columna1]],Tabla7[[ID]:[Monto neto de los bonos]],3,0)</f>
        <v>0</v>
      </c>
      <c r="AL2442" s="2">
        <v>0</v>
      </c>
      <c r="AM2442" s="2">
        <v>0</v>
      </c>
      <c r="AN2442" s="2">
        <v>0</v>
      </c>
      <c r="AO2442" s="2">
        <v>0</v>
      </c>
      <c r="AP2442" s="2">
        <v>0</v>
      </c>
      <c r="AQ2442" s="2">
        <v>0</v>
      </c>
      <c r="AR2442" s="2">
        <v>0</v>
      </c>
      <c r="AS2442" s="2">
        <v>0</v>
      </c>
      <c r="AT2442" s="2">
        <v>1506.12</v>
      </c>
      <c r="AU2442" s="2">
        <v>839.48</v>
      </c>
      <c r="AV2442" s="2">
        <v>0</v>
      </c>
      <c r="AW2442" s="1"/>
      <c r="AX2442" s="2" t="s">
        <v>422</v>
      </c>
      <c r="AY2442" s="8" t="s">
        <v>423</v>
      </c>
    </row>
    <row r="2443" spans="1:51" ht="13.15" customHeight="1" x14ac:dyDescent="0.25">
      <c r="A2443" s="7">
        <v>10034</v>
      </c>
      <c r="B2443" s="2" t="s">
        <v>2172</v>
      </c>
      <c r="C2443" s="2">
        <v>60303</v>
      </c>
      <c r="D2443" s="2" t="s">
        <v>188</v>
      </c>
      <c r="E2443" s="2" t="s">
        <v>198</v>
      </c>
      <c r="F2443" s="2" t="s">
        <v>201</v>
      </c>
      <c r="G2443" s="3">
        <v>36892</v>
      </c>
      <c r="H2443" s="1"/>
      <c r="I2443" s="2">
        <v>11670.43</v>
      </c>
      <c r="J2443" s="2">
        <v>4294.8850000000002</v>
      </c>
      <c r="K2443" s="2">
        <v>4294.8850000000002</v>
      </c>
      <c r="L2443" s="2">
        <v>4693.3100000000004</v>
      </c>
      <c r="M2443" s="1"/>
      <c r="N2443" s="5">
        <f t="shared" si="76"/>
        <v>31341.4</v>
      </c>
      <c r="O2443" s="6">
        <f t="shared" si="77"/>
        <v>21506.720000000001</v>
      </c>
      <c r="P2443" s="2">
        <v>30</v>
      </c>
      <c r="Q2443" s="2" t="s">
        <v>37</v>
      </c>
      <c r="R2443" s="2">
        <v>0</v>
      </c>
      <c r="S2443" s="2">
        <v>0</v>
      </c>
      <c r="T2443" s="2">
        <v>0</v>
      </c>
      <c r="U2443" s="2">
        <v>0</v>
      </c>
      <c r="V2443" s="2">
        <v>972.5</v>
      </c>
      <c r="W2443" s="2">
        <v>1803.57</v>
      </c>
      <c r="X2443" s="2">
        <v>0</v>
      </c>
      <c r="Y2443" s="2">
        <v>3611.82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2">
        <f>VLOOKUP(Tabla3[[#This Row],[Columna1]],Tabla5[#All],3,0)</f>
        <v>0</v>
      </c>
      <c r="AF2443" s="2">
        <v>0</v>
      </c>
      <c r="AG2443" s="2">
        <v>0</v>
      </c>
      <c r="AH2443" s="2">
        <v>0</v>
      </c>
      <c r="AI2443" s="2">
        <v>0</v>
      </c>
      <c r="AJ2443" s="2">
        <v>0</v>
      </c>
      <c r="AK2443" s="2">
        <f>VLOOKUP(Tabla3[[#This Row],[Columna1]],Tabla7[[ID]:[Monto neto de los bonos]],3,0)</f>
        <v>1803.57</v>
      </c>
      <c r="AL2443" s="2">
        <v>0</v>
      </c>
      <c r="AM2443" s="2">
        <v>0</v>
      </c>
      <c r="AN2443" s="2">
        <v>0</v>
      </c>
      <c r="AO2443" s="2">
        <v>0</v>
      </c>
      <c r="AP2443" s="2">
        <v>0</v>
      </c>
      <c r="AQ2443" s="2">
        <v>0</v>
      </c>
      <c r="AR2443" s="2">
        <v>0</v>
      </c>
      <c r="AS2443" s="2">
        <v>5185.2</v>
      </c>
      <c r="AT2443" s="2">
        <v>2592.6</v>
      </c>
      <c r="AU2443" s="2">
        <v>2056.88</v>
      </c>
      <c r="AV2443" s="2">
        <v>0</v>
      </c>
      <c r="AW2443" s="1"/>
      <c r="AX2443" s="2" t="s">
        <v>422</v>
      </c>
      <c r="AY2443" s="8" t="s">
        <v>428</v>
      </c>
    </row>
    <row r="2444" spans="1:51" ht="13.15" customHeight="1" x14ac:dyDescent="0.25">
      <c r="A2444" s="7">
        <v>21582</v>
      </c>
      <c r="B2444" s="2" t="s">
        <v>2173</v>
      </c>
      <c r="C2444" s="2">
        <v>3017203</v>
      </c>
      <c r="D2444" s="2" t="s">
        <v>188</v>
      </c>
      <c r="E2444" s="2" t="s">
        <v>190</v>
      </c>
      <c r="F2444" s="2" t="s">
        <v>191</v>
      </c>
      <c r="G2444" s="3">
        <v>43435</v>
      </c>
      <c r="H2444" s="1"/>
      <c r="I2444" s="2">
        <v>9708.5300000000007</v>
      </c>
      <c r="J2444" s="2">
        <v>4443.09</v>
      </c>
      <c r="K2444" s="2">
        <v>4443.09</v>
      </c>
      <c r="L2444" s="2">
        <v>1689.53</v>
      </c>
      <c r="M2444" s="1"/>
      <c r="N2444" s="5">
        <f t="shared" si="76"/>
        <v>24209.200000000001</v>
      </c>
      <c r="O2444" s="6">
        <f t="shared" si="77"/>
        <v>17823.5</v>
      </c>
      <c r="P2444" s="2">
        <v>30</v>
      </c>
      <c r="Q2444" s="2" t="s">
        <v>37</v>
      </c>
      <c r="R2444" s="2">
        <v>0</v>
      </c>
      <c r="S2444" s="2">
        <v>0</v>
      </c>
      <c r="T2444" s="2">
        <v>0</v>
      </c>
      <c r="U2444" s="2">
        <v>0</v>
      </c>
      <c r="V2444" s="2">
        <v>892.56</v>
      </c>
      <c r="W2444" s="2">
        <v>3032.4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2">
        <f>VLOOKUP(Tabla3[[#This Row],[Columna1]],Tabla5[#All],3,0)</f>
        <v>0</v>
      </c>
      <c r="AF2444" s="2">
        <v>0</v>
      </c>
      <c r="AG2444" s="2">
        <v>0</v>
      </c>
      <c r="AH2444" s="2">
        <v>0</v>
      </c>
      <c r="AI2444" s="2">
        <v>0</v>
      </c>
      <c r="AJ2444" s="2">
        <v>0</v>
      </c>
      <c r="AK2444" s="2">
        <f>VLOOKUP(Tabla3[[#This Row],[Columna1]],Tabla7[[ID]:[Monto neto de los bonos]],3,0)</f>
        <v>3032.4</v>
      </c>
      <c r="AL2444" s="2">
        <v>0</v>
      </c>
      <c r="AM2444" s="2">
        <v>0</v>
      </c>
      <c r="AN2444" s="2">
        <v>0</v>
      </c>
      <c r="AO2444" s="2">
        <v>0</v>
      </c>
      <c r="AP2444" s="2">
        <v>0</v>
      </c>
      <c r="AQ2444" s="2">
        <v>0</v>
      </c>
      <c r="AR2444" s="2">
        <v>0</v>
      </c>
      <c r="AS2444" s="2">
        <v>3176.54</v>
      </c>
      <c r="AT2444" s="2">
        <v>2117.6999999999998</v>
      </c>
      <c r="AU2444" s="2">
        <v>1091.46</v>
      </c>
      <c r="AV2444" s="2">
        <v>0</v>
      </c>
      <c r="AW2444" s="1"/>
      <c r="AX2444" s="2" t="s">
        <v>422</v>
      </c>
      <c r="AY2444" s="8" t="s">
        <v>423</v>
      </c>
    </row>
    <row r="2445" spans="1:51" ht="13.15" customHeight="1" x14ac:dyDescent="0.25">
      <c r="A2445" s="7">
        <v>14662</v>
      </c>
      <c r="B2445" s="2" t="s">
        <v>4153</v>
      </c>
      <c r="C2445" s="2">
        <v>155903</v>
      </c>
      <c r="D2445" s="2" t="s">
        <v>188</v>
      </c>
      <c r="E2445" s="2" t="s">
        <v>205</v>
      </c>
      <c r="F2445" s="2" t="s">
        <v>193</v>
      </c>
      <c r="G2445" s="3">
        <v>39455</v>
      </c>
      <c r="H2445" s="1"/>
      <c r="I2445" s="2">
        <v>9717.6</v>
      </c>
      <c r="J2445" s="2">
        <v>4447.2349999999997</v>
      </c>
      <c r="K2445" s="2">
        <v>4447.2349999999997</v>
      </c>
      <c r="L2445" s="2">
        <v>3949.31</v>
      </c>
      <c r="M2445" s="1"/>
      <c r="N2445" s="5">
        <f t="shared" si="76"/>
        <v>27822.43</v>
      </c>
      <c r="O2445" s="6">
        <f t="shared" si="77"/>
        <v>20469.849999999999</v>
      </c>
      <c r="P2445" s="2">
        <v>30</v>
      </c>
      <c r="Q2445" s="2" t="s">
        <v>37</v>
      </c>
      <c r="R2445" s="2">
        <v>0</v>
      </c>
      <c r="S2445" s="2">
        <v>0</v>
      </c>
      <c r="T2445" s="2">
        <v>0</v>
      </c>
      <c r="U2445" s="2">
        <v>0</v>
      </c>
      <c r="V2445" s="2">
        <v>893.38</v>
      </c>
      <c r="W2445" s="2">
        <v>1970.03</v>
      </c>
      <c r="X2445" s="2">
        <v>0</v>
      </c>
      <c r="Y2445" s="2">
        <v>2397.64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f>VLOOKUP(Tabla3[[#This Row],[Columna1]],Tabla5[#All],3,0)</f>
        <v>0</v>
      </c>
      <c r="AF2445" s="2">
        <v>0</v>
      </c>
      <c r="AG2445" s="2">
        <v>0</v>
      </c>
      <c r="AH2445" s="2">
        <v>0</v>
      </c>
      <c r="AI2445" s="2">
        <v>0</v>
      </c>
      <c r="AJ2445" s="2">
        <v>0</v>
      </c>
      <c r="AK2445" s="2">
        <f>VLOOKUP(Tabla3[[#This Row],[Columna1]],Tabla7[[ID]:[Monto neto de los bonos]],3,0)</f>
        <v>1970.03</v>
      </c>
      <c r="AL2445" s="2">
        <v>0</v>
      </c>
      <c r="AM2445" s="2">
        <v>0</v>
      </c>
      <c r="AN2445" s="2">
        <v>0</v>
      </c>
      <c r="AO2445" s="2">
        <v>0</v>
      </c>
      <c r="AP2445" s="2">
        <v>0</v>
      </c>
      <c r="AQ2445" s="2">
        <v>0</v>
      </c>
      <c r="AR2445" s="2">
        <v>0</v>
      </c>
      <c r="AS2445" s="2">
        <v>3518.2</v>
      </c>
      <c r="AT2445" s="2">
        <v>2345.46</v>
      </c>
      <c r="AU2445" s="2">
        <v>1488.92</v>
      </c>
      <c r="AV2445" s="2">
        <v>0</v>
      </c>
      <c r="AW2445" s="1"/>
      <c r="AX2445" s="2" t="s">
        <v>422</v>
      </c>
      <c r="AY2445" s="8" t="s">
        <v>428</v>
      </c>
    </row>
    <row r="2446" spans="1:51" ht="13.15" customHeight="1" x14ac:dyDescent="0.25">
      <c r="A2446" s="7">
        <v>19062</v>
      </c>
      <c r="B2446" s="2" t="s">
        <v>2174</v>
      </c>
      <c r="C2446" s="2">
        <v>310503</v>
      </c>
      <c r="D2446" s="2" t="s">
        <v>188</v>
      </c>
      <c r="E2446" s="2" t="s">
        <v>203</v>
      </c>
      <c r="F2446" s="2" t="s">
        <v>193</v>
      </c>
      <c r="G2446" s="3">
        <v>42087</v>
      </c>
      <c r="H2446" s="1"/>
      <c r="I2446" s="2">
        <v>9717.6</v>
      </c>
      <c r="J2446" s="2">
        <v>4447.2349999999997</v>
      </c>
      <c r="K2446" s="2">
        <v>4447.2349999999997</v>
      </c>
      <c r="L2446" s="2">
        <v>3387.79</v>
      </c>
      <c r="M2446" s="1"/>
      <c r="N2446" s="5">
        <f t="shared" si="76"/>
        <v>27260.91</v>
      </c>
      <c r="O2446" s="6">
        <f t="shared" si="77"/>
        <v>20757.439999999999</v>
      </c>
      <c r="P2446" s="2">
        <v>30</v>
      </c>
      <c r="Q2446" s="2" t="s">
        <v>37</v>
      </c>
      <c r="R2446" s="2">
        <v>0</v>
      </c>
      <c r="S2446" s="2">
        <v>0</v>
      </c>
      <c r="T2446" s="2">
        <v>0</v>
      </c>
      <c r="U2446" s="2">
        <v>0</v>
      </c>
      <c r="V2446" s="2">
        <v>893.38</v>
      </c>
      <c r="W2446" s="2">
        <v>1970.03</v>
      </c>
      <c r="X2446" s="2">
        <v>0</v>
      </c>
      <c r="Y2446" s="2">
        <v>2397.64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2">
        <f>VLOOKUP(Tabla3[[#This Row],[Columna1]],Tabla5[#All],3,0)</f>
        <v>0</v>
      </c>
      <c r="AF2446" s="2">
        <v>0</v>
      </c>
      <c r="AG2446" s="2">
        <v>0</v>
      </c>
      <c r="AH2446" s="2">
        <v>0</v>
      </c>
      <c r="AI2446" s="2">
        <v>0</v>
      </c>
      <c r="AJ2446" s="2">
        <v>0</v>
      </c>
      <c r="AK2446" s="2">
        <f>VLOOKUP(Tabla3[[#This Row],[Columna1]],Tabla7[[ID]:[Monto neto de los bonos]],3,0)</f>
        <v>1970.03</v>
      </c>
      <c r="AL2446" s="2">
        <v>0</v>
      </c>
      <c r="AM2446" s="2">
        <v>0</v>
      </c>
      <c r="AN2446" s="2">
        <v>0</v>
      </c>
      <c r="AO2446" s="2">
        <v>0</v>
      </c>
      <c r="AP2446" s="2">
        <v>0</v>
      </c>
      <c r="AQ2446" s="2">
        <v>0</v>
      </c>
      <c r="AR2446" s="2">
        <v>0</v>
      </c>
      <c r="AS2446" s="2">
        <v>3219</v>
      </c>
      <c r="AT2446" s="2">
        <v>2146</v>
      </c>
      <c r="AU2446" s="2">
        <v>1138.47</v>
      </c>
      <c r="AV2446" s="2">
        <v>0</v>
      </c>
      <c r="AW2446" s="1"/>
      <c r="AX2446" s="2" t="s">
        <v>422</v>
      </c>
      <c r="AY2446" s="8" t="s">
        <v>428</v>
      </c>
    </row>
    <row r="2447" spans="1:51" ht="13.15" customHeight="1" x14ac:dyDescent="0.25">
      <c r="A2447" s="7">
        <v>18638</v>
      </c>
      <c r="B2447" s="2" t="s">
        <v>2175</v>
      </c>
      <c r="C2447" s="2">
        <v>364303</v>
      </c>
      <c r="D2447" s="2" t="s">
        <v>188</v>
      </c>
      <c r="E2447" s="2" t="s">
        <v>203</v>
      </c>
      <c r="F2447" s="2" t="s">
        <v>193</v>
      </c>
      <c r="G2447" s="3">
        <v>41835</v>
      </c>
      <c r="H2447" s="1"/>
      <c r="I2447" s="2">
        <v>9717.6</v>
      </c>
      <c r="J2447" s="2">
        <v>4447.2349999999997</v>
      </c>
      <c r="K2447" s="2">
        <v>4447.2349999999997</v>
      </c>
      <c r="L2447" s="2">
        <v>3149.31</v>
      </c>
      <c r="M2447" s="1"/>
      <c r="N2447" s="5">
        <f t="shared" si="76"/>
        <v>27022.43</v>
      </c>
      <c r="O2447" s="6">
        <f t="shared" si="77"/>
        <v>20013.23</v>
      </c>
      <c r="P2447" s="2">
        <v>30</v>
      </c>
      <c r="Q2447" s="2" t="s">
        <v>37</v>
      </c>
      <c r="R2447" s="2">
        <v>0</v>
      </c>
      <c r="S2447" s="2">
        <v>0</v>
      </c>
      <c r="T2447" s="2">
        <v>0</v>
      </c>
      <c r="U2447" s="2">
        <v>0</v>
      </c>
      <c r="V2447" s="2">
        <v>893.38</v>
      </c>
      <c r="W2447" s="2">
        <v>1970.03</v>
      </c>
      <c r="X2447" s="2">
        <v>0</v>
      </c>
      <c r="Y2447" s="2">
        <v>2397.64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f>VLOOKUP(Tabla3[[#This Row],[Columna1]],Tabla5[#All],3,0)</f>
        <v>0</v>
      </c>
      <c r="AF2447" s="2">
        <v>0</v>
      </c>
      <c r="AG2447" s="2">
        <v>0</v>
      </c>
      <c r="AH2447" s="2">
        <v>0</v>
      </c>
      <c r="AI2447" s="2">
        <v>0</v>
      </c>
      <c r="AJ2447" s="2">
        <v>0</v>
      </c>
      <c r="AK2447" s="2">
        <f>VLOOKUP(Tabla3[[#This Row],[Columna1]],Tabla7[[ID]:[Monto neto de los bonos]],3,0)</f>
        <v>1970.03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  <c r="AQ2447" s="2">
        <v>0</v>
      </c>
      <c r="AR2447" s="2">
        <v>0</v>
      </c>
      <c r="AS2447" s="2">
        <v>3398.2</v>
      </c>
      <c r="AT2447" s="2">
        <v>2265.46</v>
      </c>
      <c r="AU2447" s="2">
        <v>1345.54</v>
      </c>
      <c r="AV2447" s="2">
        <v>0</v>
      </c>
      <c r="AW2447" s="1"/>
      <c r="AX2447" s="2" t="s">
        <v>422</v>
      </c>
      <c r="AY2447" s="8" t="s">
        <v>428</v>
      </c>
    </row>
    <row r="2448" spans="1:51" ht="13.15" customHeight="1" x14ac:dyDescent="0.25">
      <c r="A2448" s="7">
        <v>18532</v>
      </c>
      <c r="B2448" s="2" t="s">
        <v>2176</v>
      </c>
      <c r="C2448" s="2">
        <v>355103</v>
      </c>
      <c r="D2448" s="2" t="s">
        <v>188</v>
      </c>
      <c r="E2448" s="2" t="s">
        <v>197</v>
      </c>
      <c r="F2448" s="2" t="s">
        <v>42</v>
      </c>
      <c r="G2448" s="3">
        <v>41791</v>
      </c>
      <c r="H2448" s="1"/>
      <c r="I2448" s="2">
        <v>9836.7099999999991</v>
      </c>
      <c r="J2448" s="2">
        <v>3056.2150000000001</v>
      </c>
      <c r="K2448" s="2">
        <v>3056.2150000000001</v>
      </c>
      <c r="L2448" s="2">
        <v>2656.18</v>
      </c>
      <c r="M2448" s="1"/>
      <c r="N2448" s="5">
        <f t="shared" si="76"/>
        <v>19668.599999999999</v>
      </c>
      <c r="O2448" s="6">
        <f t="shared" si="77"/>
        <v>16392.78</v>
      </c>
      <c r="P2448" s="2">
        <v>30</v>
      </c>
      <c r="Q2448" s="2" t="s">
        <v>37</v>
      </c>
      <c r="R2448" s="2">
        <v>0</v>
      </c>
      <c r="S2448" s="2">
        <v>0</v>
      </c>
      <c r="T2448" s="2">
        <v>0</v>
      </c>
      <c r="U2448" s="2">
        <v>0</v>
      </c>
      <c r="V2448" s="2">
        <v>1063.28</v>
      </c>
      <c r="W2448" s="2">
        <v>0</v>
      </c>
      <c r="X2448" s="2">
        <v>0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f>VLOOKUP(Tabla3[[#This Row],[Columna1]],Tabla5[#All],3,0)</f>
        <v>0</v>
      </c>
      <c r="AF2448" s="2">
        <v>0</v>
      </c>
      <c r="AG2448" s="2">
        <v>0</v>
      </c>
      <c r="AH2448" s="2">
        <v>0</v>
      </c>
      <c r="AI2448" s="2">
        <v>0</v>
      </c>
      <c r="AJ2448" s="2">
        <v>0</v>
      </c>
      <c r="AK2448" s="2">
        <f>VLOOKUP(Tabla3[[#This Row],[Columna1]],Tabla7[[ID]:[Monto neto de los bonos]],3,0)</f>
        <v>0</v>
      </c>
      <c r="AL2448" s="2">
        <v>0</v>
      </c>
      <c r="AM2448" s="2">
        <v>0</v>
      </c>
      <c r="AN2448" s="2">
        <v>0</v>
      </c>
      <c r="AO2448" s="2">
        <v>0</v>
      </c>
      <c r="AP2448" s="2">
        <v>0</v>
      </c>
      <c r="AQ2448" s="2">
        <v>0</v>
      </c>
      <c r="AR2448" s="2">
        <v>0</v>
      </c>
      <c r="AS2448" s="2">
        <v>0</v>
      </c>
      <c r="AT2448" s="2">
        <v>1966.86</v>
      </c>
      <c r="AU2448" s="2">
        <v>1308.96</v>
      </c>
      <c r="AV2448" s="2">
        <v>0</v>
      </c>
      <c r="AW2448" s="1"/>
      <c r="AX2448" s="2" t="s">
        <v>422</v>
      </c>
      <c r="AY2448" s="8" t="s">
        <v>423</v>
      </c>
    </row>
    <row r="2449" spans="1:51" ht="13.15" customHeight="1" x14ac:dyDescent="0.25">
      <c r="A2449" s="7">
        <v>12208</v>
      </c>
      <c r="B2449" s="2" t="s">
        <v>2177</v>
      </c>
      <c r="C2449" s="2">
        <v>73003</v>
      </c>
      <c r="D2449" s="2" t="s">
        <v>188</v>
      </c>
      <c r="E2449" s="2" t="s">
        <v>192</v>
      </c>
      <c r="F2449" s="2" t="s">
        <v>201</v>
      </c>
      <c r="G2449" s="3">
        <v>37408</v>
      </c>
      <c r="H2449" s="1"/>
      <c r="I2449" s="2">
        <v>11670.43</v>
      </c>
      <c r="J2449" s="2">
        <v>4294.8850000000002</v>
      </c>
      <c r="K2449" s="2">
        <v>4294.8850000000002</v>
      </c>
      <c r="L2449" s="2">
        <v>4997.71</v>
      </c>
      <c r="M2449" s="1"/>
      <c r="N2449" s="5">
        <f t="shared" si="76"/>
        <v>31221.15</v>
      </c>
      <c r="O2449" s="6">
        <f t="shared" si="77"/>
        <v>21754.75</v>
      </c>
      <c r="P2449" s="2">
        <v>30</v>
      </c>
      <c r="Q2449" s="2" t="s">
        <v>37</v>
      </c>
      <c r="R2449" s="2">
        <v>0</v>
      </c>
      <c r="S2449" s="2">
        <v>0</v>
      </c>
      <c r="T2449" s="2">
        <v>0</v>
      </c>
      <c r="U2449" s="2">
        <v>0</v>
      </c>
      <c r="V2449" s="2">
        <v>972.5</v>
      </c>
      <c r="W2449" s="2">
        <v>1803.57</v>
      </c>
      <c r="X2449" s="2">
        <v>0</v>
      </c>
      <c r="Y2449" s="2">
        <v>3187.17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f>VLOOKUP(Tabla3[[#This Row],[Columna1]],Tabla5[#All],3,0)</f>
        <v>0</v>
      </c>
      <c r="AF2449" s="2">
        <v>0</v>
      </c>
      <c r="AG2449" s="2">
        <v>0</v>
      </c>
      <c r="AH2449" s="2">
        <v>0</v>
      </c>
      <c r="AI2449" s="2">
        <v>0</v>
      </c>
      <c r="AJ2449" s="2">
        <v>0</v>
      </c>
      <c r="AK2449" s="2">
        <f>VLOOKUP(Tabla3[[#This Row],[Columna1]],Tabla7[[ID]:[Monto neto de los bonos]],3,0)</f>
        <v>1803.57</v>
      </c>
      <c r="AL2449" s="2">
        <v>0</v>
      </c>
      <c r="AM2449" s="2">
        <v>0</v>
      </c>
      <c r="AN2449" s="2">
        <v>0</v>
      </c>
      <c r="AO2449" s="2">
        <v>0</v>
      </c>
      <c r="AP2449" s="2">
        <v>0</v>
      </c>
      <c r="AQ2449" s="2">
        <v>0</v>
      </c>
      <c r="AR2449" s="2">
        <v>0</v>
      </c>
      <c r="AS2449" s="2">
        <v>4721.46</v>
      </c>
      <c r="AT2449" s="2">
        <v>2623.04</v>
      </c>
      <c r="AU2449" s="2">
        <v>2121.9</v>
      </c>
      <c r="AV2449" s="2">
        <v>0</v>
      </c>
      <c r="AW2449" s="1"/>
      <c r="AX2449" s="2" t="s">
        <v>422</v>
      </c>
      <c r="AY2449" s="8" t="s">
        <v>428</v>
      </c>
    </row>
    <row r="2450" spans="1:51" ht="13.15" customHeight="1" x14ac:dyDescent="0.25">
      <c r="A2450" s="7">
        <v>12007</v>
      </c>
      <c r="B2450" s="2" t="s">
        <v>2178</v>
      </c>
      <c r="C2450" s="2">
        <v>116703</v>
      </c>
      <c r="D2450" s="2" t="s">
        <v>188</v>
      </c>
      <c r="E2450" s="2" t="s">
        <v>203</v>
      </c>
      <c r="F2450" s="2" t="s">
        <v>244</v>
      </c>
      <c r="G2450" s="3">
        <v>36988</v>
      </c>
      <c r="H2450" s="1"/>
      <c r="I2450" s="2">
        <v>14038.86</v>
      </c>
      <c r="J2450" s="2">
        <v>5668.02</v>
      </c>
      <c r="K2450" s="2">
        <v>5668.02</v>
      </c>
      <c r="L2450" s="2">
        <v>6426.57</v>
      </c>
      <c r="M2450" s="1"/>
      <c r="N2450" s="5">
        <f t="shared" si="76"/>
        <v>54768.320000000007</v>
      </c>
      <c r="O2450" s="6">
        <f t="shared" si="77"/>
        <v>42207.240000000005</v>
      </c>
      <c r="P2450" s="2">
        <v>30</v>
      </c>
      <c r="Q2450" s="2" t="s">
        <v>37</v>
      </c>
      <c r="R2450" s="2">
        <v>0</v>
      </c>
      <c r="S2450" s="2">
        <v>0</v>
      </c>
      <c r="T2450" s="2">
        <v>0</v>
      </c>
      <c r="U2450" s="2">
        <v>0</v>
      </c>
      <c r="V2450" s="2">
        <v>1218</v>
      </c>
      <c r="W2450" s="2">
        <v>2573.41</v>
      </c>
      <c r="X2450" s="2">
        <v>5074.9799999999996</v>
      </c>
      <c r="Y2450" s="2">
        <v>9794.2999999999993</v>
      </c>
      <c r="Z2450" s="2">
        <v>0</v>
      </c>
      <c r="AA2450" s="2">
        <v>0</v>
      </c>
      <c r="AB2450" s="2">
        <v>0</v>
      </c>
      <c r="AC2450" s="2">
        <v>0</v>
      </c>
      <c r="AD2450" s="2">
        <v>4432.1400000000003</v>
      </c>
      <c r="AE2450" s="2">
        <f>VLOOKUP(Tabla3[[#This Row],[Columna1]],Tabla5[#All],3,0)</f>
        <v>4432.1400000000003</v>
      </c>
      <c r="AF2450" s="2">
        <v>0</v>
      </c>
      <c r="AG2450" s="2">
        <v>4949</v>
      </c>
      <c r="AH2450" s="2">
        <v>0</v>
      </c>
      <c r="AI2450" s="2">
        <v>0</v>
      </c>
      <c r="AJ2450" s="2">
        <v>0</v>
      </c>
      <c r="AK2450" s="2">
        <f>VLOOKUP(Tabla3[[#This Row],[Columna1]],Tabla7[[ID]:[Monto neto de los bonos]],3,0)</f>
        <v>12597.39</v>
      </c>
      <c r="AL2450" s="2">
        <v>0</v>
      </c>
      <c r="AM2450" s="2">
        <v>0</v>
      </c>
      <c r="AN2450" s="2">
        <v>0</v>
      </c>
      <c r="AO2450" s="2">
        <v>0</v>
      </c>
      <c r="AP2450" s="2">
        <v>0</v>
      </c>
      <c r="AQ2450" s="2">
        <v>0</v>
      </c>
      <c r="AR2450" s="2">
        <v>0</v>
      </c>
      <c r="AS2450" s="2">
        <v>6273.7</v>
      </c>
      <c r="AT2450" s="2">
        <v>3301.94</v>
      </c>
      <c r="AU2450" s="2">
        <v>2985.44</v>
      </c>
      <c r="AV2450" s="2">
        <v>0</v>
      </c>
      <c r="AW2450" s="1"/>
      <c r="AX2450" s="2" t="s">
        <v>422</v>
      </c>
      <c r="AY2450" s="8" t="s">
        <v>428</v>
      </c>
    </row>
    <row r="2451" spans="1:51" ht="13.15" customHeight="1" x14ac:dyDescent="0.25">
      <c r="A2451" s="7">
        <v>11311</v>
      </c>
      <c r="B2451" s="2" t="s">
        <v>2179</v>
      </c>
      <c r="C2451" s="2">
        <v>35703</v>
      </c>
      <c r="D2451" s="2" t="s">
        <v>188</v>
      </c>
      <c r="E2451" s="2" t="s">
        <v>199</v>
      </c>
      <c r="F2451" s="2" t="s">
        <v>193</v>
      </c>
      <c r="G2451" s="3">
        <v>35049</v>
      </c>
      <c r="H2451" s="1"/>
      <c r="I2451" s="2">
        <v>9717.6</v>
      </c>
      <c r="J2451" s="2">
        <v>4447.2349999999997</v>
      </c>
      <c r="K2451" s="2">
        <v>4447.2349999999997</v>
      </c>
      <c r="L2451" s="2">
        <v>4387.04</v>
      </c>
      <c r="M2451" s="1"/>
      <c r="N2451" s="5">
        <f t="shared" si="76"/>
        <v>23892.49</v>
      </c>
      <c r="O2451" s="6">
        <f t="shared" si="77"/>
        <v>16877.689999999999</v>
      </c>
      <c r="P2451" s="2">
        <v>30</v>
      </c>
      <c r="Q2451" s="2" t="s">
        <v>37</v>
      </c>
      <c r="R2451" s="2">
        <v>0</v>
      </c>
      <c r="S2451" s="2">
        <v>0</v>
      </c>
      <c r="T2451" s="2">
        <v>0</v>
      </c>
      <c r="U2451" s="2">
        <v>0</v>
      </c>
      <c r="V2451" s="2">
        <v>893.38</v>
      </c>
      <c r="W2451" s="2">
        <v>0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2">
        <f>VLOOKUP(Tabla3[[#This Row],[Columna1]],Tabla5[#All],3,0)</f>
        <v>0</v>
      </c>
      <c r="AF2451" s="2">
        <v>0</v>
      </c>
      <c r="AG2451" s="2">
        <v>0</v>
      </c>
      <c r="AH2451" s="2">
        <v>0</v>
      </c>
      <c r="AI2451" s="2">
        <v>0</v>
      </c>
      <c r="AJ2451" s="2">
        <v>0</v>
      </c>
      <c r="AK2451" s="2">
        <f>VLOOKUP(Tabla3[[#This Row],[Columna1]],Tabla7[[ID]:[Monto neto de los bonos]],3,0)</f>
        <v>0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  <c r="AQ2451" s="2">
        <v>0</v>
      </c>
      <c r="AR2451" s="2">
        <v>0</v>
      </c>
      <c r="AS2451" s="2">
        <v>3058.22</v>
      </c>
      <c r="AT2451" s="2">
        <v>2389.2399999999998</v>
      </c>
      <c r="AU2451" s="2">
        <v>1567.34</v>
      </c>
      <c r="AV2451" s="2">
        <v>0</v>
      </c>
      <c r="AW2451" s="1"/>
      <c r="AX2451" s="2" t="s">
        <v>422</v>
      </c>
      <c r="AY2451" s="8" t="s">
        <v>428</v>
      </c>
    </row>
    <row r="2452" spans="1:51" ht="13.15" customHeight="1" x14ac:dyDescent="0.25">
      <c r="A2452" s="7">
        <v>12326</v>
      </c>
      <c r="B2452" s="2" t="s">
        <v>4197</v>
      </c>
      <c r="C2452" s="2">
        <v>78803</v>
      </c>
      <c r="D2452" s="2" t="s">
        <v>188</v>
      </c>
      <c r="E2452" s="2" t="s">
        <v>192</v>
      </c>
      <c r="F2452" s="2" t="s">
        <v>221</v>
      </c>
      <c r="G2452" s="3">
        <v>37803</v>
      </c>
      <c r="H2452" s="1"/>
      <c r="I2452" s="2">
        <v>11148.79</v>
      </c>
      <c r="J2452" s="2">
        <v>5442.7049999999999</v>
      </c>
      <c r="K2452" s="2">
        <v>5442.7049999999999</v>
      </c>
      <c r="L2452" s="2">
        <v>6042.76</v>
      </c>
      <c r="M2452" s="1"/>
      <c r="N2452" s="5">
        <f t="shared" si="76"/>
        <v>44343.23</v>
      </c>
      <c r="O2452" s="6">
        <f t="shared" si="77"/>
        <v>34224.89</v>
      </c>
      <c r="P2452" s="2">
        <v>30</v>
      </c>
      <c r="Q2452" s="2" t="s">
        <v>37</v>
      </c>
      <c r="R2452" s="2">
        <v>0</v>
      </c>
      <c r="S2452" s="2">
        <v>0</v>
      </c>
      <c r="T2452" s="2">
        <v>0</v>
      </c>
      <c r="U2452" s="2">
        <v>0</v>
      </c>
      <c r="V2452" s="2">
        <v>1057.6600000000001</v>
      </c>
      <c r="W2452" s="2">
        <v>2384.64</v>
      </c>
      <c r="X2452" s="2">
        <v>4406.88</v>
      </c>
      <c r="Y2452" s="2">
        <v>6823.97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2">
        <f>VLOOKUP(Tabla3[[#This Row],[Columna1]],Tabla5[#All],3,0)</f>
        <v>0</v>
      </c>
      <c r="AF2452" s="2">
        <v>0</v>
      </c>
      <c r="AG2452" s="2">
        <v>6000</v>
      </c>
      <c r="AH2452" s="2">
        <v>0</v>
      </c>
      <c r="AI2452" s="2">
        <v>0</v>
      </c>
      <c r="AJ2452" s="2">
        <v>0</v>
      </c>
      <c r="AK2452" s="2">
        <f>VLOOKUP(Tabla3[[#This Row],[Columna1]],Tabla7[[ID]:[Monto neto de los bonos]],3,0)</f>
        <v>13809.78</v>
      </c>
      <c r="AL2452" s="2">
        <v>0</v>
      </c>
      <c r="AM2452" s="2">
        <v>0</v>
      </c>
      <c r="AN2452" s="2">
        <v>0</v>
      </c>
      <c r="AO2452" s="2">
        <v>0</v>
      </c>
      <c r="AP2452" s="2">
        <v>0</v>
      </c>
      <c r="AQ2452" s="2">
        <v>0</v>
      </c>
      <c r="AR2452" s="2">
        <v>0</v>
      </c>
      <c r="AS2452" s="2">
        <v>4952.92</v>
      </c>
      <c r="AT2452" s="2">
        <v>2913.48</v>
      </c>
      <c r="AU2452" s="2">
        <v>2251.94</v>
      </c>
      <c r="AV2452" s="2">
        <v>0</v>
      </c>
      <c r="AW2452" s="1"/>
      <c r="AX2452" s="2" t="s">
        <v>422</v>
      </c>
      <c r="AY2452" s="8" t="s">
        <v>428</v>
      </c>
    </row>
    <row r="2453" spans="1:51" ht="13.15" customHeight="1" x14ac:dyDescent="0.25">
      <c r="A2453" s="7">
        <v>12502</v>
      </c>
      <c r="B2453" s="2" t="s">
        <v>2180</v>
      </c>
      <c r="C2453" s="2">
        <v>82303</v>
      </c>
      <c r="D2453" s="2" t="s">
        <v>188</v>
      </c>
      <c r="E2453" s="2" t="s">
        <v>198</v>
      </c>
      <c r="F2453" s="2" t="s">
        <v>193</v>
      </c>
      <c r="G2453" s="3">
        <v>42087</v>
      </c>
      <c r="H2453" s="1"/>
      <c r="I2453" s="2">
        <v>9717.6</v>
      </c>
      <c r="J2453" s="2">
        <v>4447.2349999999997</v>
      </c>
      <c r="K2453" s="2">
        <v>4447.2349999999997</v>
      </c>
      <c r="L2453" s="2">
        <v>3387.79</v>
      </c>
      <c r="M2453" s="1"/>
      <c r="N2453" s="5">
        <f t="shared" ref="N2453:N2516" si="78">I2453+J2453+K2453+L2453+M2453+R2453+V2453+W2453+Y2453+AD2453+AG2453+AJ2453</f>
        <v>27260.91</v>
      </c>
      <c r="O2453" s="6">
        <f t="shared" si="77"/>
        <v>20757.439999999999</v>
      </c>
      <c r="P2453" s="2">
        <v>30</v>
      </c>
      <c r="Q2453" s="2" t="s">
        <v>37</v>
      </c>
      <c r="R2453" s="2">
        <v>0</v>
      </c>
      <c r="S2453" s="2">
        <v>0</v>
      </c>
      <c r="T2453" s="2">
        <v>0</v>
      </c>
      <c r="U2453" s="2">
        <v>0</v>
      </c>
      <c r="V2453" s="2">
        <v>893.38</v>
      </c>
      <c r="W2453" s="2">
        <v>1970.03</v>
      </c>
      <c r="X2453" s="2">
        <v>0</v>
      </c>
      <c r="Y2453" s="2">
        <v>2397.64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2">
        <f>VLOOKUP(Tabla3[[#This Row],[Columna1]],Tabla5[#All],3,0)</f>
        <v>0</v>
      </c>
      <c r="AF2453" s="2">
        <v>0</v>
      </c>
      <c r="AG2453" s="2">
        <v>0</v>
      </c>
      <c r="AH2453" s="2">
        <v>0</v>
      </c>
      <c r="AI2453" s="2">
        <v>0</v>
      </c>
      <c r="AJ2453" s="2">
        <v>0</v>
      </c>
      <c r="AK2453" s="2">
        <f>VLOOKUP(Tabla3[[#This Row],[Columna1]],Tabla7[[ID]:[Monto neto de los bonos]],3,0)</f>
        <v>1970.03</v>
      </c>
      <c r="AL2453" s="2">
        <v>0</v>
      </c>
      <c r="AM2453" s="2">
        <v>0</v>
      </c>
      <c r="AN2453" s="2">
        <v>0</v>
      </c>
      <c r="AO2453" s="2">
        <v>0</v>
      </c>
      <c r="AP2453" s="2">
        <v>0</v>
      </c>
      <c r="AQ2453" s="2">
        <v>0</v>
      </c>
      <c r="AR2453" s="2">
        <v>0</v>
      </c>
      <c r="AS2453" s="2">
        <v>3219</v>
      </c>
      <c r="AT2453" s="2">
        <v>2146</v>
      </c>
      <c r="AU2453" s="2">
        <v>1138.47</v>
      </c>
      <c r="AV2453" s="2">
        <v>0</v>
      </c>
      <c r="AW2453" s="1"/>
      <c r="AX2453" s="2" t="s">
        <v>422</v>
      </c>
      <c r="AY2453" s="8" t="s">
        <v>428</v>
      </c>
    </row>
    <row r="2454" spans="1:51" ht="13.15" customHeight="1" x14ac:dyDescent="0.25">
      <c r="A2454" s="7">
        <v>14382</v>
      </c>
      <c r="B2454" s="2" t="s">
        <v>2181</v>
      </c>
      <c r="C2454" s="2">
        <v>149303</v>
      </c>
      <c r="D2454" s="2" t="s">
        <v>188</v>
      </c>
      <c r="E2454" s="2" t="s">
        <v>192</v>
      </c>
      <c r="F2454" s="2" t="s">
        <v>193</v>
      </c>
      <c r="G2454" s="3">
        <v>41835</v>
      </c>
      <c r="H2454" s="1"/>
      <c r="I2454" s="2">
        <v>9717.6</v>
      </c>
      <c r="J2454" s="2">
        <v>4447.2349999999997</v>
      </c>
      <c r="K2454" s="2">
        <v>4447.2349999999997</v>
      </c>
      <c r="L2454" s="2">
        <v>3149.31</v>
      </c>
      <c r="M2454" s="1"/>
      <c r="N2454" s="5">
        <f t="shared" si="78"/>
        <v>27022.43</v>
      </c>
      <c r="O2454" s="6">
        <f t="shared" si="77"/>
        <v>20013.23</v>
      </c>
      <c r="P2454" s="2">
        <v>30</v>
      </c>
      <c r="Q2454" s="2" t="s">
        <v>37</v>
      </c>
      <c r="R2454" s="2">
        <v>0</v>
      </c>
      <c r="S2454" s="2">
        <v>0</v>
      </c>
      <c r="T2454" s="2">
        <v>0</v>
      </c>
      <c r="U2454" s="2">
        <v>0</v>
      </c>
      <c r="V2454" s="2">
        <v>893.38</v>
      </c>
      <c r="W2454" s="2">
        <v>1970.03</v>
      </c>
      <c r="X2454" s="2">
        <v>0</v>
      </c>
      <c r="Y2454" s="2">
        <v>2397.64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2">
        <f>VLOOKUP(Tabla3[[#This Row],[Columna1]],Tabla5[#All],3,0)</f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>
        <f>VLOOKUP(Tabla3[[#This Row],[Columna1]],Tabla7[[ID]:[Monto neto de los bonos]],3,0)</f>
        <v>1970.03</v>
      </c>
      <c r="AL2454" s="2">
        <v>0</v>
      </c>
      <c r="AM2454" s="2">
        <v>0</v>
      </c>
      <c r="AN2454" s="2">
        <v>0</v>
      </c>
      <c r="AO2454" s="2">
        <v>0</v>
      </c>
      <c r="AP2454" s="2">
        <v>0</v>
      </c>
      <c r="AQ2454" s="2">
        <v>0</v>
      </c>
      <c r="AR2454" s="2">
        <v>0</v>
      </c>
      <c r="AS2454" s="2">
        <v>3398.2</v>
      </c>
      <c r="AT2454" s="2">
        <v>2265.46</v>
      </c>
      <c r="AU2454" s="2">
        <v>1345.54</v>
      </c>
      <c r="AV2454" s="2">
        <v>0</v>
      </c>
      <c r="AW2454" s="1"/>
      <c r="AX2454" s="2" t="s">
        <v>422</v>
      </c>
      <c r="AY2454" s="8" t="s">
        <v>428</v>
      </c>
    </row>
    <row r="2455" spans="1:51" ht="13.15" customHeight="1" x14ac:dyDescent="0.25">
      <c r="A2455" s="7">
        <v>16760</v>
      </c>
      <c r="B2455" s="2" t="s">
        <v>4085</v>
      </c>
      <c r="C2455" s="2">
        <v>262003</v>
      </c>
      <c r="D2455" s="2" t="s">
        <v>188</v>
      </c>
      <c r="E2455" s="2" t="s">
        <v>190</v>
      </c>
      <c r="F2455" s="2" t="s">
        <v>216</v>
      </c>
      <c r="G2455" s="3">
        <v>40756</v>
      </c>
      <c r="H2455" s="1"/>
      <c r="I2455" s="2">
        <v>11612.32</v>
      </c>
      <c r="J2455" s="2">
        <v>4273.5050000000001</v>
      </c>
      <c r="K2455" s="2">
        <v>4273.5050000000001</v>
      </c>
      <c r="L2455" s="2">
        <v>2643.73</v>
      </c>
      <c r="M2455" s="1"/>
      <c r="N2455" s="5">
        <f t="shared" si="78"/>
        <v>28182.030000000002</v>
      </c>
      <c r="O2455" s="6">
        <f t="shared" si="77"/>
        <v>20631.530000000002</v>
      </c>
      <c r="P2455" s="2">
        <v>30</v>
      </c>
      <c r="Q2455" s="2" t="s">
        <v>37</v>
      </c>
      <c r="R2455" s="2">
        <v>0</v>
      </c>
      <c r="S2455" s="2">
        <v>0</v>
      </c>
      <c r="T2455" s="2">
        <v>0</v>
      </c>
      <c r="U2455" s="2">
        <v>0</v>
      </c>
      <c r="V2455" s="2">
        <v>967.66</v>
      </c>
      <c r="W2455" s="2">
        <v>3032.4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1378.91</v>
      </c>
      <c r="AE2455" s="2">
        <f>VLOOKUP(Tabla3[[#This Row],[Columna1]],Tabla5[#All],3,0)</f>
        <v>1378.91</v>
      </c>
      <c r="AF2455" s="2">
        <v>5000</v>
      </c>
      <c r="AG2455" s="2">
        <v>0</v>
      </c>
      <c r="AH2455" s="2">
        <v>0</v>
      </c>
      <c r="AI2455" s="2">
        <v>0</v>
      </c>
      <c r="AJ2455" s="2">
        <v>0</v>
      </c>
      <c r="AK2455" s="2">
        <f>VLOOKUP(Tabla3[[#This Row],[Columna1]],Tabla7[[ID]:[Monto neto de los bonos]],3,0)</f>
        <v>3032.4</v>
      </c>
      <c r="AL2455" s="2">
        <v>4000</v>
      </c>
      <c r="AM2455" s="2">
        <v>0</v>
      </c>
      <c r="AN2455" s="2">
        <v>0</v>
      </c>
      <c r="AO2455" s="2">
        <v>0</v>
      </c>
      <c r="AP2455" s="2">
        <v>0</v>
      </c>
      <c r="AQ2455" s="4">
        <v>2712.5</v>
      </c>
      <c r="AR2455" s="2">
        <v>0</v>
      </c>
      <c r="AS2455" s="2">
        <v>3565.62</v>
      </c>
      <c r="AT2455" s="2">
        <v>2377.08</v>
      </c>
      <c r="AU2455" s="2">
        <v>1607.8</v>
      </c>
      <c r="AV2455" s="2">
        <v>0</v>
      </c>
      <c r="AW2455" s="1"/>
      <c r="AX2455" s="2" t="s">
        <v>422</v>
      </c>
      <c r="AY2455" s="8" t="s">
        <v>423</v>
      </c>
    </row>
    <row r="2456" spans="1:51" ht="13.15" customHeight="1" x14ac:dyDescent="0.25">
      <c r="A2456" s="7">
        <v>22294</v>
      </c>
      <c r="B2456" s="2" t="s">
        <v>2182</v>
      </c>
      <c r="C2456" s="2">
        <v>3985203</v>
      </c>
      <c r="D2456" s="2" t="s">
        <v>188</v>
      </c>
      <c r="E2456" s="2" t="s">
        <v>190</v>
      </c>
      <c r="F2456" s="2" t="s">
        <v>191</v>
      </c>
      <c r="G2456" s="3">
        <v>43815</v>
      </c>
      <c r="H2456" s="1"/>
      <c r="I2456" s="2">
        <v>9708.5300000000007</v>
      </c>
      <c r="J2456" s="2">
        <v>4443.09</v>
      </c>
      <c r="K2456" s="2">
        <v>4443.09</v>
      </c>
      <c r="L2456" s="2">
        <v>1807.82</v>
      </c>
      <c r="M2456" s="1"/>
      <c r="N2456" s="5">
        <f t="shared" si="78"/>
        <v>24327.49</v>
      </c>
      <c r="O2456" s="6">
        <f t="shared" si="77"/>
        <v>17893.29</v>
      </c>
      <c r="P2456" s="2">
        <v>30</v>
      </c>
      <c r="Q2456" s="2" t="s">
        <v>37</v>
      </c>
      <c r="R2456" s="2">
        <v>0</v>
      </c>
      <c r="S2456" s="2">
        <v>0</v>
      </c>
      <c r="T2456" s="2">
        <v>0</v>
      </c>
      <c r="U2456" s="2">
        <v>0</v>
      </c>
      <c r="V2456" s="2">
        <v>892.56</v>
      </c>
      <c r="W2456" s="2">
        <v>3032.4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2">
        <f>VLOOKUP(Tabla3[[#This Row],[Columna1]],Tabla5[#All],3,0)</f>
        <v>0</v>
      </c>
      <c r="AF2456" s="2">
        <v>0</v>
      </c>
      <c r="AG2456" s="2">
        <v>0</v>
      </c>
      <c r="AH2456" s="2">
        <v>0</v>
      </c>
      <c r="AI2456" s="2">
        <v>0</v>
      </c>
      <c r="AJ2456" s="2">
        <v>0</v>
      </c>
      <c r="AK2456" s="2">
        <f>VLOOKUP(Tabla3[[#This Row],[Columna1]],Tabla7[[ID]:[Monto neto de los bonos]],3,0)</f>
        <v>3032.4</v>
      </c>
      <c r="AL2456" s="2">
        <v>0</v>
      </c>
      <c r="AM2456" s="2">
        <v>0</v>
      </c>
      <c r="AN2456" s="2">
        <v>0</v>
      </c>
      <c r="AO2456" s="2">
        <v>0</v>
      </c>
      <c r="AP2456" s="2">
        <v>0</v>
      </c>
      <c r="AQ2456" s="2">
        <v>0</v>
      </c>
      <c r="AR2456" s="2">
        <v>0</v>
      </c>
      <c r="AS2456" s="2">
        <v>3194.28</v>
      </c>
      <c r="AT2456" s="2">
        <v>2129.52</v>
      </c>
      <c r="AU2456" s="2">
        <v>1110.4000000000001</v>
      </c>
      <c r="AV2456" s="2">
        <v>0</v>
      </c>
      <c r="AW2456" s="1"/>
      <c r="AX2456" s="2" t="s">
        <v>422</v>
      </c>
      <c r="AY2456" s="8" t="s">
        <v>423</v>
      </c>
    </row>
    <row r="2457" spans="1:51" ht="13.15" customHeight="1" x14ac:dyDescent="0.25">
      <c r="A2457" s="7">
        <v>14417</v>
      </c>
      <c r="B2457" s="2" t="s">
        <v>4424</v>
      </c>
      <c r="C2457" s="2">
        <v>150503</v>
      </c>
      <c r="D2457" s="2" t="s">
        <v>188</v>
      </c>
      <c r="E2457" s="2" t="s">
        <v>202</v>
      </c>
      <c r="F2457" s="2" t="s">
        <v>201</v>
      </c>
      <c r="G2457" s="3">
        <v>39352</v>
      </c>
      <c r="H2457" s="1"/>
      <c r="I2457" s="2">
        <v>11670.43</v>
      </c>
      <c r="J2457" s="2">
        <v>4294.8850000000002</v>
      </c>
      <c r="K2457" s="2">
        <v>4294.8850000000002</v>
      </c>
      <c r="L2457" s="2">
        <v>3813.7</v>
      </c>
      <c r="M2457" s="1"/>
      <c r="N2457" s="5">
        <f t="shared" si="78"/>
        <v>29400.16</v>
      </c>
      <c r="O2457" s="6">
        <f t="shared" si="77"/>
        <v>21269.58</v>
      </c>
      <c r="P2457" s="2">
        <v>30</v>
      </c>
      <c r="Q2457" s="2" t="s">
        <v>37</v>
      </c>
      <c r="R2457" s="2">
        <v>0</v>
      </c>
      <c r="S2457" s="2">
        <v>0</v>
      </c>
      <c r="T2457" s="2">
        <v>0</v>
      </c>
      <c r="U2457" s="2">
        <v>0</v>
      </c>
      <c r="V2457" s="2">
        <v>972.5</v>
      </c>
      <c r="W2457" s="2">
        <v>1803.57</v>
      </c>
      <c r="X2457" s="2">
        <v>0</v>
      </c>
      <c r="Y2457" s="2">
        <v>2550.19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2">
        <f>VLOOKUP(Tabla3[[#This Row],[Columna1]],Tabla5[#All],3,0)</f>
        <v>0</v>
      </c>
      <c r="AF2457" s="2">
        <v>0</v>
      </c>
      <c r="AG2457" s="2">
        <v>0</v>
      </c>
      <c r="AH2457" s="2">
        <v>0</v>
      </c>
      <c r="AI2457" s="2">
        <v>0</v>
      </c>
      <c r="AJ2457" s="2">
        <v>0</v>
      </c>
      <c r="AK2457" s="2">
        <f>VLOOKUP(Tabla3[[#This Row],[Columna1]],Tabla7[[ID]:[Monto neto de los bonos]],3,0)</f>
        <v>1803.57</v>
      </c>
      <c r="AL2457" s="2">
        <v>0</v>
      </c>
      <c r="AM2457" s="2">
        <v>0</v>
      </c>
      <c r="AN2457" s="2">
        <v>0</v>
      </c>
      <c r="AO2457" s="2">
        <v>0</v>
      </c>
      <c r="AP2457" s="2">
        <v>0</v>
      </c>
      <c r="AQ2457" s="2">
        <v>0</v>
      </c>
      <c r="AR2457" s="2">
        <v>0</v>
      </c>
      <c r="AS2457" s="2">
        <v>3756.96</v>
      </c>
      <c r="AT2457" s="2">
        <v>2504.64</v>
      </c>
      <c r="AU2457" s="2">
        <v>1868.98</v>
      </c>
      <c r="AV2457" s="2">
        <v>0</v>
      </c>
      <c r="AW2457" s="1"/>
      <c r="AX2457" s="2" t="s">
        <v>422</v>
      </c>
      <c r="AY2457" s="8" t="s">
        <v>428</v>
      </c>
    </row>
    <row r="2458" spans="1:51" ht="13.15" customHeight="1" x14ac:dyDescent="0.25">
      <c r="A2458" s="7">
        <v>16649</v>
      </c>
      <c r="B2458" s="2" t="s">
        <v>2183</v>
      </c>
      <c r="C2458" s="2">
        <v>256703</v>
      </c>
      <c r="D2458" s="2" t="s">
        <v>188</v>
      </c>
      <c r="E2458" s="2" t="s">
        <v>214</v>
      </c>
      <c r="F2458" s="2" t="s">
        <v>193</v>
      </c>
      <c r="G2458" s="3">
        <v>40710</v>
      </c>
      <c r="H2458" s="1"/>
      <c r="I2458" s="2">
        <v>9717.6</v>
      </c>
      <c r="J2458" s="2">
        <v>4447.2349999999997</v>
      </c>
      <c r="K2458" s="2">
        <v>4447.2349999999997</v>
      </c>
      <c r="L2458" s="2">
        <v>2673.25</v>
      </c>
      <c r="M2458" s="1"/>
      <c r="N2458" s="5">
        <f t="shared" si="78"/>
        <v>26546.37</v>
      </c>
      <c r="O2458" s="6">
        <f t="shared" si="77"/>
        <v>19741.489999999998</v>
      </c>
      <c r="P2458" s="2">
        <v>30</v>
      </c>
      <c r="Q2458" s="2" t="s">
        <v>37</v>
      </c>
      <c r="R2458" s="2">
        <v>0</v>
      </c>
      <c r="S2458" s="2">
        <v>0</v>
      </c>
      <c r="T2458" s="2">
        <v>0</v>
      </c>
      <c r="U2458" s="2">
        <v>0</v>
      </c>
      <c r="V2458" s="2">
        <v>893.38</v>
      </c>
      <c r="W2458" s="2">
        <v>1970.03</v>
      </c>
      <c r="X2458" s="2">
        <v>0</v>
      </c>
      <c r="Y2458" s="2">
        <v>2397.64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2">
        <f>VLOOKUP(Tabla3[[#This Row],[Columna1]],Tabla5[#All],3,0)</f>
        <v>0</v>
      </c>
      <c r="AF2458" s="2">
        <v>0</v>
      </c>
      <c r="AG2458" s="2">
        <v>0</v>
      </c>
      <c r="AH2458" s="2">
        <v>0</v>
      </c>
      <c r="AI2458" s="2">
        <v>0</v>
      </c>
      <c r="AJ2458" s="2">
        <v>0</v>
      </c>
      <c r="AK2458" s="2">
        <f>VLOOKUP(Tabla3[[#This Row],[Columna1]],Tabla7[[ID]:[Monto neto de los bonos]],3,0)</f>
        <v>4006.55</v>
      </c>
      <c r="AL2458" s="2">
        <v>0</v>
      </c>
      <c r="AM2458" s="2">
        <v>0</v>
      </c>
      <c r="AN2458" s="2">
        <v>0</v>
      </c>
      <c r="AO2458" s="2">
        <v>0</v>
      </c>
      <c r="AP2458" s="2">
        <v>0</v>
      </c>
      <c r="AQ2458" s="2">
        <v>0</v>
      </c>
      <c r="AR2458" s="2">
        <v>0</v>
      </c>
      <c r="AS2458" s="2">
        <v>3326.78</v>
      </c>
      <c r="AT2458" s="2">
        <v>2217.86</v>
      </c>
      <c r="AU2458" s="2">
        <v>1260.24</v>
      </c>
      <c r="AV2458" s="2">
        <v>0</v>
      </c>
      <c r="AW2458" s="1"/>
      <c r="AX2458" s="2" t="s">
        <v>422</v>
      </c>
      <c r="AY2458" s="8" t="s">
        <v>428</v>
      </c>
    </row>
    <row r="2459" spans="1:51" ht="13.15" customHeight="1" x14ac:dyDescent="0.25">
      <c r="A2459" s="7">
        <v>24379</v>
      </c>
      <c r="B2459" s="2" t="s">
        <v>2184</v>
      </c>
      <c r="C2459" s="2">
        <v>5877903</v>
      </c>
      <c r="D2459" s="2" t="s">
        <v>188</v>
      </c>
      <c r="E2459" s="2" t="s">
        <v>195</v>
      </c>
      <c r="F2459" s="2" t="s">
        <v>45</v>
      </c>
      <c r="G2459" s="3">
        <v>44972</v>
      </c>
      <c r="H2459" s="1"/>
      <c r="I2459" s="2">
        <v>13413.65</v>
      </c>
      <c r="J2459" s="2">
        <v>2841.47</v>
      </c>
      <c r="K2459" s="2">
        <v>2841.47</v>
      </c>
      <c r="L2459" s="2">
        <v>0</v>
      </c>
      <c r="M2459" s="1"/>
      <c r="N2459" s="5">
        <f t="shared" si="78"/>
        <v>35121.990000000005</v>
      </c>
      <c r="O2459" s="6">
        <f t="shared" si="77"/>
        <v>31928.930000000008</v>
      </c>
      <c r="P2459" s="2">
        <v>30</v>
      </c>
      <c r="Q2459" s="2" t="s">
        <v>37</v>
      </c>
      <c r="R2459" s="2">
        <v>0</v>
      </c>
      <c r="S2459" s="2">
        <v>0</v>
      </c>
      <c r="T2459" s="2">
        <v>0</v>
      </c>
      <c r="U2459" s="2">
        <v>0</v>
      </c>
      <c r="V2459" s="2">
        <v>0</v>
      </c>
      <c r="W2459" s="2">
        <v>0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13568.1</v>
      </c>
      <c r="AE2459" s="2">
        <f>VLOOKUP(Tabla3[[#This Row],[Columna1]],Tabla5[#All],3,0)</f>
        <v>13568.1</v>
      </c>
      <c r="AF2459" s="2">
        <v>0</v>
      </c>
      <c r="AG2459" s="2">
        <v>0</v>
      </c>
      <c r="AH2459" s="2">
        <v>0</v>
      </c>
      <c r="AI2459" s="2">
        <v>0</v>
      </c>
      <c r="AJ2459" s="2">
        <v>2457.3000000000002</v>
      </c>
      <c r="AK2459" s="2">
        <f>VLOOKUP(Tabla3[[#This Row],[Columna1]],Tabla7[[ID]:[Monto neto de los bonos]],3,0)</f>
        <v>2457.3000000000002</v>
      </c>
      <c r="AL2459" s="2">
        <v>0</v>
      </c>
      <c r="AM2459" s="2">
        <v>0</v>
      </c>
      <c r="AN2459" s="2">
        <v>0</v>
      </c>
      <c r="AO2459" s="2">
        <v>0</v>
      </c>
      <c r="AP2459" s="2">
        <v>0</v>
      </c>
      <c r="AQ2459" s="2">
        <v>0</v>
      </c>
      <c r="AR2459" s="2">
        <v>0</v>
      </c>
      <c r="AS2459" s="2">
        <v>0</v>
      </c>
      <c r="AT2459" s="2">
        <v>1909.64</v>
      </c>
      <c r="AU2459" s="2">
        <v>1283.42</v>
      </c>
      <c r="AV2459" s="2">
        <v>0</v>
      </c>
      <c r="AW2459" s="1"/>
      <c r="AX2459" s="2" t="s">
        <v>422</v>
      </c>
      <c r="AY2459" s="8" t="s">
        <v>423</v>
      </c>
    </row>
    <row r="2460" spans="1:51" ht="13.15" customHeight="1" x14ac:dyDescent="0.25">
      <c r="A2460" s="7">
        <v>24306</v>
      </c>
      <c r="B2460" s="2" t="s">
        <v>2185</v>
      </c>
      <c r="C2460" s="2">
        <v>5853403</v>
      </c>
      <c r="D2460" s="2" t="s">
        <v>188</v>
      </c>
      <c r="E2460" s="2" t="s">
        <v>200</v>
      </c>
      <c r="F2460" s="2" t="s">
        <v>193</v>
      </c>
      <c r="G2460" s="3">
        <v>44958</v>
      </c>
      <c r="H2460" s="1"/>
      <c r="I2460" s="2">
        <v>9717.6</v>
      </c>
      <c r="J2460" s="2">
        <v>4447.2349999999997</v>
      </c>
      <c r="K2460" s="2">
        <v>4447.2349999999997</v>
      </c>
      <c r="L2460" s="2">
        <v>0</v>
      </c>
      <c r="M2460" s="1"/>
      <c r="N2460" s="5">
        <f t="shared" si="78"/>
        <v>23873.119999999999</v>
      </c>
      <c r="O2460" s="6">
        <f t="shared" si="77"/>
        <v>18155.28</v>
      </c>
      <c r="P2460" s="2">
        <v>30</v>
      </c>
      <c r="Q2460" s="2" t="s">
        <v>37</v>
      </c>
      <c r="R2460" s="2">
        <v>0</v>
      </c>
      <c r="S2460" s="2">
        <v>0</v>
      </c>
      <c r="T2460" s="2">
        <v>0</v>
      </c>
      <c r="U2460" s="2">
        <v>0</v>
      </c>
      <c r="V2460" s="2">
        <v>893.38</v>
      </c>
      <c r="W2460" s="2">
        <v>1970.03</v>
      </c>
      <c r="X2460" s="2">
        <v>0</v>
      </c>
      <c r="Y2460" s="2">
        <v>2397.64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2">
        <f>VLOOKUP(Tabla3[[#This Row],[Columna1]],Tabla5[#All],3,0)</f>
        <v>0</v>
      </c>
      <c r="AF2460" s="2">
        <v>0</v>
      </c>
      <c r="AG2460" s="2">
        <v>0</v>
      </c>
      <c r="AH2460" s="2">
        <v>0</v>
      </c>
      <c r="AI2460" s="2">
        <v>0</v>
      </c>
      <c r="AJ2460" s="2">
        <v>0</v>
      </c>
      <c r="AK2460" s="2">
        <f>VLOOKUP(Tabla3[[#This Row],[Columna1]],Tabla7[[ID]:[Monto neto de los bonos]],3,0)</f>
        <v>1970.03</v>
      </c>
      <c r="AL2460" s="2">
        <v>0</v>
      </c>
      <c r="AM2460" s="2">
        <v>0</v>
      </c>
      <c r="AN2460" s="2">
        <v>0</v>
      </c>
      <c r="AO2460" s="2">
        <v>0</v>
      </c>
      <c r="AP2460" s="2">
        <v>0</v>
      </c>
      <c r="AQ2460" s="2">
        <v>0</v>
      </c>
      <c r="AR2460" s="2">
        <v>0</v>
      </c>
      <c r="AS2460" s="2">
        <v>2925.8</v>
      </c>
      <c r="AT2460" s="2">
        <v>1950.52</v>
      </c>
      <c r="AU2460" s="2">
        <v>841.52</v>
      </c>
      <c r="AV2460" s="2">
        <v>0</v>
      </c>
      <c r="AW2460" s="1"/>
      <c r="AX2460" s="2" t="s">
        <v>422</v>
      </c>
      <c r="AY2460" s="8" t="s">
        <v>428</v>
      </c>
    </row>
    <row r="2461" spans="1:51" ht="13.15" customHeight="1" x14ac:dyDescent="0.25">
      <c r="A2461" s="7">
        <v>14413</v>
      </c>
      <c r="B2461" s="2" t="s">
        <v>2186</v>
      </c>
      <c r="C2461" s="2">
        <v>150203</v>
      </c>
      <c r="D2461" s="2" t="s">
        <v>188</v>
      </c>
      <c r="E2461" s="2" t="s">
        <v>202</v>
      </c>
      <c r="F2461" s="2" t="s">
        <v>193</v>
      </c>
      <c r="G2461" s="3">
        <v>39352</v>
      </c>
      <c r="H2461" s="1"/>
      <c r="I2461" s="2">
        <v>9717.6</v>
      </c>
      <c r="J2461" s="2">
        <v>4447.2349999999997</v>
      </c>
      <c r="K2461" s="2">
        <v>4447.2349999999997</v>
      </c>
      <c r="L2461" s="2">
        <v>3813.7</v>
      </c>
      <c r="M2461" s="1"/>
      <c r="N2461" s="5">
        <f t="shared" si="78"/>
        <v>27686.82</v>
      </c>
      <c r="O2461" s="6">
        <f t="shared" si="77"/>
        <v>20392.46</v>
      </c>
      <c r="P2461" s="2">
        <v>30</v>
      </c>
      <c r="Q2461" s="2" t="s">
        <v>37</v>
      </c>
      <c r="R2461" s="2">
        <v>0</v>
      </c>
      <c r="S2461" s="2">
        <v>0</v>
      </c>
      <c r="T2461" s="2">
        <v>0</v>
      </c>
      <c r="U2461" s="2">
        <v>0</v>
      </c>
      <c r="V2461" s="2">
        <v>893.38</v>
      </c>
      <c r="W2461" s="2">
        <v>1970.03</v>
      </c>
      <c r="X2461" s="2">
        <v>0</v>
      </c>
      <c r="Y2461" s="2">
        <v>2397.64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2">
        <f>VLOOKUP(Tabla3[[#This Row],[Columna1]],Tabla5[#All],3,0)</f>
        <v>0</v>
      </c>
      <c r="AF2461" s="2">
        <v>0</v>
      </c>
      <c r="AG2461" s="2">
        <v>0</v>
      </c>
      <c r="AH2461" s="2">
        <v>0</v>
      </c>
      <c r="AI2461" s="2">
        <v>0</v>
      </c>
      <c r="AJ2461" s="2">
        <v>0</v>
      </c>
      <c r="AK2461" s="2">
        <f>VLOOKUP(Tabla3[[#This Row],[Columna1]],Tabla7[[ID]:[Monto neto de los bonos]],3,0)</f>
        <v>1970.03</v>
      </c>
      <c r="AL2461" s="2">
        <v>0</v>
      </c>
      <c r="AM2461" s="2">
        <v>0</v>
      </c>
      <c r="AN2461" s="2">
        <v>0</v>
      </c>
      <c r="AO2461" s="2">
        <v>0</v>
      </c>
      <c r="AP2461" s="2">
        <v>0</v>
      </c>
      <c r="AQ2461" s="2">
        <v>0</v>
      </c>
      <c r="AR2461" s="2">
        <v>0</v>
      </c>
      <c r="AS2461" s="2">
        <v>3497.86</v>
      </c>
      <c r="AT2461" s="2">
        <v>2331.9</v>
      </c>
      <c r="AU2461" s="2">
        <v>1464.6</v>
      </c>
      <c r="AV2461" s="2">
        <v>0</v>
      </c>
      <c r="AW2461" s="1"/>
      <c r="AX2461" s="2" t="s">
        <v>422</v>
      </c>
      <c r="AY2461" s="8" t="s">
        <v>428</v>
      </c>
    </row>
    <row r="2462" spans="1:51" ht="13.15" customHeight="1" x14ac:dyDescent="0.25">
      <c r="A2462" s="7">
        <v>91849</v>
      </c>
      <c r="B2462" s="2" t="s">
        <v>4060</v>
      </c>
      <c r="C2462" s="2">
        <v>399403</v>
      </c>
      <c r="D2462" s="2" t="s">
        <v>188</v>
      </c>
      <c r="E2462" s="2" t="s">
        <v>190</v>
      </c>
      <c r="F2462" s="2" t="s">
        <v>216</v>
      </c>
      <c r="G2462" s="3">
        <v>36892</v>
      </c>
      <c r="H2462" s="1"/>
      <c r="I2462" s="2">
        <v>11612.32</v>
      </c>
      <c r="J2462" s="2">
        <v>4273.5050000000001</v>
      </c>
      <c r="K2462" s="2">
        <v>4273.5050000000001</v>
      </c>
      <c r="L2462" s="2">
        <v>3950.13</v>
      </c>
      <c r="M2462" s="1"/>
      <c r="N2462" s="5">
        <f t="shared" si="78"/>
        <v>28109.520000000004</v>
      </c>
      <c r="O2462" s="6">
        <f t="shared" si="77"/>
        <v>18701.640000000003</v>
      </c>
      <c r="P2462" s="2">
        <v>30</v>
      </c>
      <c r="Q2462" s="2" t="s">
        <v>37</v>
      </c>
      <c r="R2462" s="2">
        <v>0</v>
      </c>
      <c r="S2462" s="2">
        <v>0</v>
      </c>
      <c r="T2462" s="2">
        <v>0</v>
      </c>
      <c r="U2462" s="2">
        <v>0</v>
      </c>
      <c r="V2462" s="2">
        <v>967.66</v>
      </c>
      <c r="W2462" s="2">
        <v>3032.4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2">
        <f>VLOOKUP(Tabla3[[#This Row],[Columna1]],Tabla5[#All],3,0)</f>
        <v>0</v>
      </c>
      <c r="AF2462" s="2">
        <v>0</v>
      </c>
      <c r="AG2462" s="2">
        <v>0</v>
      </c>
      <c r="AH2462" s="2">
        <v>0</v>
      </c>
      <c r="AI2462" s="2">
        <v>0</v>
      </c>
      <c r="AJ2462" s="2">
        <v>0</v>
      </c>
      <c r="AK2462" s="2">
        <f>VLOOKUP(Tabla3[[#This Row],[Columna1]],Tabla7[[ID]:[Monto neto de los bonos]],3,0)</f>
        <v>3032.4</v>
      </c>
      <c r="AL2462" s="2">
        <v>0</v>
      </c>
      <c r="AM2462" s="2">
        <v>0</v>
      </c>
      <c r="AN2462" s="2">
        <v>0</v>
      </c>
      <c r="AO2462" s="2">
        <v>0</v>
      </c>
      <c r="AP2462" s="2">
        <v>0</v>
      </c>
      <c r="AQ2462" s="4">
        <v>2000</v>
      </c>
      <c r="AR2462" s="2">
        <v>0</v>
      </c>
      <c r="AS2462" s="2">
        <v>5015.4399999999996</v>
      </c>
      <c r="AT2462" s="2">
        <v>2507.7199999999998</v>
      </c>
      <c r="AU2462" s="2">
        <v>1884.72</v>
      </c>
      <c r="AV2462" s="2">
        <v>0</v>
      </c>
      <c r="AW2462" s="1"/>
      <c r="AX2462" s="2" t="s">
        <v>422</v>
      </c>
      <c r="AY2462" s="8" t="s">
        <v>423</v>
      </c>
    </row>
    <row r="2463" spans="1:51" ht="13.15" customHeight="1" x14ac:dyDescent="0.25">
      <c r="A2463" s="7">
        <v>19483</v>
      </c>
      <c r="B2463" s="2" t="s">
        <v>2187</v>
      </c>
      <c r="C2463" s="2">
        <v>535803</v>
      </c>
      <c r="D2463" s="2" t="s">
        <v>188</v>
      </c>
      <c r="E2463" s="2" t="s">
        <v>203</v>
      </c>
      <c r="F2463" s="2" t="s">
        <v>193</v>
      </c>
      <c r="G2463" s="3">
        <v>42391</v>
      </c>
      <c r="H2463" s="1"/>
      <c r="I2463" s="2">
        <v>9717.6</v>
      </c>
      <c r="J2463" s="2">
        <v>4447.2349999999997</v>
      </c>
      <c r="K2463" s="2">
        <v>4447.2349999999997</v>
      </c>
      <c r="L2463" s="2">
        <v>1505.23</v>
      </c>
      <c r="M2463" s="1"/>
      <c r="N2463" s="5">
        <f t="shared" si="78"/>
        <v>25378.35</v>
      </c>
      <c r="O2463" s="6">
        <f t="shared" si="77"/>
        <v>19062.149999999994</v>
      </c>
      <c r="P2463" s="2">
        <v>30</v>
      </c>
      <c r="Q2463" s="2" t="s">
        <v>37</v>
      </c>
      <c r="R2463" s="2">
        <v>0</v>
      </c>
      <c r="S2463" s="2">
        <v>0</v>
      </c>
      <c r="T2463" s="2">
        <v>0</v>
      </c>
      <c r="U2463" s="2">
        <v>0</v>
      </c>
      <c r="V2463" s="2">
        <v>893.38</v>
      </c>
      <c r="W2463" s="2">
        <v>1970.03</v>
      </c>
      <c r="X2463" s="2">
        <v>0</v>
      </c>
      <c r="Y2463" s="2">
        <v>2397.64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2">
        <f>VLOOKUP(Tabla3[[#This Row],[Columna1]],Tabla5[#All],3,0)</f>
        <v>0</v>
      </c>
      <c r="AF2463" s="2">
        <v>0</v>
      </c>
      <c r="AG2463" s="2">
        <v>0</v>
      </c>
      <c r="AH2463" s="2">
        <v>0</v>
      </c>
      <c r="AI2463" s="2">
        <v>0</v>
      </c>
      <c r="AJ2463" s="2">
        <v>0</v>
      </c>
      <c r="AK2463" s="2">
        <f>VLOOKUP(Tabla3[[#This Row],[Columna1]],Tabla7[[ID]:[Monto neto de los bonos]],3,0)</f>
        <v>1970.03</v>
      </c>
      <c r="AL2463" s="2">
        <v>0</v>
      </c>
      <c r="AM2463" s="2">
        <v>0</v>
      </c>
      <c r="AN2463" s="2">
        <v>0</v>
      </c>
      <c r="AO2463" s="2">
        <v>0</v>
      </c>
      <c r="AP2463" s="2">
        <v>0</v>
      </c>
      <c r="AQ2463" s="2">
        <v>0</v>
      </c>
      <c r="AR2463" s="2">
        <v>0</v>
      </c>
      <c r="AS2463" s="2">
        <v>3151.58</v>
      </c>
      <c r="AT2463" s="2">
        <v>2101.06</v>
      </c>
      <c r="AU2463" s="2">
        <v>1063.56</v>
      </c>
      <c r="AV2463" s="2">
        <v>0</v>
      </c>
      <c r="AW2463" s="1"/>
      <c r="AX2463" s="2" t="s">
        <v>422</v>
      </c>
      <c r="AY2463" s="8" t="s">
        <v>428</v>
      </c>
    </row>
    <row r="2464" spans="1:51" ht="13.15" customHeight="1" x14ac:dyDescent="0.25">
      <c r="A2464" s="7">
        <v>17576</v>
      </c>
      <c r="B2464" s="2" t="s">
        <v>4212</v>
      </c>
      <c r="C2464" s="2">
        <v>222803</v>
      </c>
      <c r="D2464" s="2" t="s">
        <v>188</v>
      </c>
      <c r="E2464" s="2" t="s">
        <v>192</v>
      </c>
      <c r="F2464" s="2" t="s">
        <v>193</v>
      </c>
      <c r="G2464" s="3">
        <v>41349</v>
      </c>
      <c r="H2464" s="1"/>
      <c r="I2464" s="2">
        <v>9717.6</v>
      </c>
      <c r="J2464" s="2">
        <v>4447.2349999999997</v>
      </c>
      <c r="K2464" s="2">
        <v>4447.2349999999997</v>
      </c>
      <c r="L2464" s="2">
        <v>2967.08</v>
      </c>
      <c r="M2464" s="1"/>
      <c r="N2464" s="5">
        <f t="shared" si="78"/>
        <v>36110.199999999997</v>
      </c>
      <c r="O2464" s="6">
        <f t="shared" si="77"/>
        <v>29179.199999999997</v>
      </c>
      <c r="P2464" s="2">
        <v>30</v>
      </c>
      <c r="Q2464" s="2" t="s">
        <v>37</v>
      </c>
      <c r="R2464" s="2">
        <v>0</v>
      </c>
      <c r="S2464" s="2">
        <v>0</v>
      </c>
      <c r="T2464" s="2">
        <v>0</v>
      </c>
      <c r="U2464" s="2">
        <v>0</v>
      </c>
      <c r="V2464" s="2">
        <v>893.38</v>
      </c>
      <c r="W2464" s="2">
        <v>1970.03</v>
      </c>
      <c r="X2464" s="2">
        <v>0</v>
      </c>
      <c r="Y2464" s="2">
        <v>2397.64</v>
      </c>
      <c r="Z2464" s="2">
        <v>0</v>
      </c>
      <c r="AA2464" s="2">
        <v>0</v>
      </c>
      <c r="AB2464" s="2">
        <v>0</v>
      </c>
      <c r="AC2464" s="2">
        <v>0</v>
      </c>
      <c r="AD2464" s="2">
        <v>5515.65</v>
      </c>
      <c r="AE2464" s="2">
        <f>VLOOKUP(Tabla3[[#This Row],[Columna1]],Tabla5[#All],3,0)</f>
        <v>5515.65</v>
      </c>
      <c r="AF2464" s="2">
        <v>0</v>
      </c>
      <c r="AG2464" s="2">
        <v>3600</v>
      </c>
      <c r="AH2464" s="2">
        <v>0</v>
      </c>
      <c r="AI2464" s="2">
        <v>0</v>
      </c>
      <c r="AJ2464" s="2">
        <v>154.35</v>
      </c>
      <c r="AK2464" s="2">
        <f>VLOOKUP(Tabla3[[#This Row],[Columna1]],Tabla7[[ID]:[Monto neto de los bonos]],3,0)</f>
        <v>5724.38</v>
      </c>
      <c r="AL2464" s="2">
        <v>0</v>
      </c>
      <c r="AM2464" s="2">
        <v>0</v>
      </c>
      <c r="AN2464" s="2">
        <v>0</v>
      </c>
      <c r="AO2464" s="2">
        <v>0</v>
      </c>
      <c r="AP2464" s="2">
        <v>0</v>
      </c>
      <c r="AQ2464" s="2">
        <v>0</v>
      </c>
      <c r="AR2464" s="2">
        <v>0</v>
      </c>
      <c r="AS2464" s="2">
        <v>3370.86</v>
      </c>
      <c r="AT2464" s="2">
        <v>2247.2399999999998</v>
      </c>
      <c r="AU2464" s="2">
        <v>1312.9</v>
      </c>
      <c r="AV2464" s="2">
        <v>0</v>
      </c>
      <c r="AW2464" s="1"/>
      <c r="AX2464" s="2" t="s">
        <v>422</v>
      </c>
      <c r="AY2464" s="8" t="s">
        <v>428</v>
      </c>
    </row>
    <row r="2465" spans="1:51" ht="13.15" customHeight="1" x14ac:dyDescent="0.25">
      <c r="A2465" s="7">
        <v>25281</v>
      </c>
      <c r="B2465" s="2" t="s">
        <v>2188</v>
      </c>
      <c r="C2465" s="2">
        <v>6549803</v>
      </c>
      <c r="D2465" s="2" t="s">
        <v>188</v>
      </c>
      <c r="E2465" s="2" t="s">
        <v>206</v>
      </c>
      <c r="F2465" s="2" t="s">
        <v>193</v>
      </c>
      <c r="G2465" s="3">
        <v>45597</v>
      </c>
      <c r="H2465" s="1"/>
      <c r="I2465" s="2">
        <v>9717.6</v>
      </c>
      <c r="J2465" s="2">
        <v>4447.2349999999997</v>
      </c>
      <c r="K2465" s="2">
        <v>4447.2349999999997</v>
      </c>
      <c r="L2465" s="2">
        <v>0</v>
      </c>
      <c r="M2465" s="1"/>
      <c r="N2465" s="5">
        <f t="shared" si="78"/>
        <v>24848.39</v>
      </c>
      <c r="O2465" s="6">
        <f t="shared" si="77"/>
        <v>18155.289999999997</v>
      </c>
      <c r="P2465" s="2">
        <v>30</v>
      </c>
      <c r="Q2465" s="2" t="s">
        <v>37</v>
      </c>
      <c r="R2465" s="2">
        <v>0</v>
      </c>
      <c r="S2465" s="2">
        <v>0</v>
      </c>
      <c r="T2465" s="2">
        <v>0</v>
      </c>
      <c r="U2465" s="2">
        <v>0</v>
      </c>
      <c r="V2465" s="2">
        <v>893.38</v>
      </c>
      <c r="W2465" s="2">
        <v>1970.03</v>
      </c>
      <c r="X2465" s="2">
        <v>0</v>
      </c>
      <c r="Y2465" s="2">
        <v>3372.91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2">
        <f>VLOOKUP(Tabla3[[#This Row],[Columna1]],Tabla5[#All],3,0)</f>
        <v>0</v>
      </c>
      <c r="AF2465" s="2">
        <v>0</v>
      </c>
      <c r="AG2465" s="2">
        <v>0</v>
      </c>
      <c r="AH2465" s="2">
        <v>0</v>
      </c>
      <c r="AI2465" s="2">
        <v>0</v>
      </c>
      <c r="AJ2465" s="2">
        <v>0</v>
      </c>
      <c r="AK2465" s="2">
        <f>VLOOKUP(Tabla3[[#This Row],[Columna1]],Tabla7[[ID]:[Monto neto de los bonos]],3,0)</f>
        <v>1970.03</v>
      </c>
      <c r="AL2465" s="2">
        <v>0</v>
      </c>
      <c r="AM2465" s="2">
        <v>0</v>
      </c>
      <c r="AN2465" s="2">
        <v>0</v>
      </c>
      <c r="AO2465" s="2">
        <v>0</v>
      </c>
      <c r="AP2465" s="2">
        <v>0</v>
      </c>
      <c r="AQ2465" s="2">
        <v>0</v>
      </c>
      <c r="AR2465" s="2">
        <v>0</v>
      </c>
      <c r="AS2465" s="2">
        <v>3901.06</v>
      </c>
      <c r="AT2465" s="2">
        <v>1950.52</v>
      </c>
      <c r="AU2465" s="2">
        <v>841.52</v>
      </c>
      <c r="AV2465" s="2">
        <v>0</v>
      </c>
      <c r="AW2465" s="1"/>
      <c r="AX2465" s="2" t="s">
        <v>422</v>
      </c>
      <c r="AY2465" s="8" t="s">
        <v>428</v>
      </c>
    </row>
    <row r="2466" spans="1:51" ht="13.15" customHeight="1" x14ac:dyDescent="0.25">
      <c r="A2466" s="7">
        <v>24164</v>
      </c>
      <c r="B2466" s="2" t="s">
        <v>2189</v>
      </c>
      <c r="C2466" s="2">
        <v>5752703</v>
      </c>
      <c r="D2466" s="2" t="s">
        <v>188</v>
      </c>
      <c r="E2466" s="2" t="s">
        <v>190</v>
      </c>
      <c r="F2466" s="2" t="s">
        <v>191</v>
      </c>
      <c r="G2466" s="3">
        <v>44896</v>
      </c>
      <c r="H2466" s="1"/>
      <c r="I2466" s="2">
        <v>9708.5300000000007</v>
      </c>
      <c r="J2466" s="2">
        <v>4443.09</v>
      </c>
      <c r="K2466" s="2">
        <v>4443.09</v>
      </c>
      <c r="L2466" s="2">
        <v>0</v>
      </c>
      <c r="M2466" s="1"/>
      <c r="N2466" s="5">
        <f t="shared" si="78"/>
        <v>22519.670000000002</v>
      </c>
      <c r="O2466" s="6">
        <f t="shared" si="77"/>
        <v>16807.370000000003</v>
      </c>
      <c r="P2466" s="2">
        <v>30</v>
      </c>
      <c r="Q2466" s="2" t="s">
        <v>37</v>
      </c>
      <c r="R2466" s="2">
        <v>0</v>
      </c>
      <c r="S2466" s="2">
        <v>0</v>
      </c>
      <c r="T2466" s="2">
        <v>0</v>
      </c>
      <c r="U2466" s="2">
        <v>0</v>
      </c>
      <c r="V2466" s="2">
        <v>892.56</v>
      </c>
      <c r="W2466" s="2">
        <v>3032.4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2">
        <f>VLOOKUP(Tabla3[[#This Row],[Columna1]],Tabla5[#All],3,0)</f>
        <v>0</v>
      </c>
      <c r="AF2466" s="2">
        <v>0</v>
      </c>
      <c r="AG2466" s="2">
        <v>0</v>
      </c>
      <c r="AH2466" s="2">
        <v>0</v>
      </c>
      <c r="AI2466" s="2">
        <v>0</v>
      </c>
      <c r="AJ2466" s="2">
        <v>0</v>
      </c>
      <c r="AK2466" s="2">
        <f>VLOOKUP(Tabla3[[#This Row],[Columna1]],Tabla7[[ID]:[Monto neto de los bonos]],3,0)</f>
        <v>3032.4</v>
      </c>
      <c r="AL2466" s="2">
        <v>0</v>
      </c>
      <c r="AM2466" s="2">
        <v>0</v>
      </c>
      <c r="AN2466" s="2">
        <v>0</v>
      </c>
      <c r="AO2466" s="2">
        <v>0</v>
      </c>
      <c r="AP2466" s="2">
        <v>0</v>
      </c>
      <c r="AQ2466" s="2">
        <v>0</v>
      </c>
      <c r="AR2466" s="2">
        <v>0</v>
      </c>
      <c r="AS2466" s="2">
        <v>2923.12</v>
      </c>
      <c r="AT2466" s="2">
        <v>1948.74</v>
      </c>
      <c r="AU2466" s="2">
        <v>840.44</v>
      </c>
      <c r="AV2466" s="2">
        <v>0</v>
      </c>
      <c r="AW2466" s="1"/>
      <c r="AX2466" s="2" t="s">
        <v>422</v>
      </c>
      <c r="AY2466" s="8" t="s">
        <v>423</v>
      </c>
    </row>
    <row r="2467" spans="1:51" ht="13.15" customHeight="1" x14ac:dyDescent="0.25">
      <c r="A2467" s="7">
        <v>17066</v>
      </c>
      <c r="B2467" s="2" t="s">
        <v>2190</v>
      </c>
      <c r="C2467" s="2">
        <v>276503</v>
      </c>
      <c r="D2467" s="2" t="s">
        <v>188</v>
      </c>
      <c r="E2467" s="2" t="s">
        <v>214</v>
      </c>
      <c r="F2467" s="2" t="s">
        <v>193</v>
      </c>
      <c r="G2467" s="3">
        <v>41000</v>
      </c>
      <c r="H2467" s="1"/>
      <c r="I2467" s="2">
        <v>9717.6</v>
      </c>
      <c r="J2467" s="2">
        <v>4447.2349999999997</v>
      </c>
      <c r="K2467" s="2">
        <v>4447.2349999999997</v>
      </c>
      <c r="L2467" s="2">
        <v>2831.46</v>
      </c>
      <c r="M2467" s="1"/>
      <c r="N2467" s="5">
        <f t="shared" si="78"/>
        <v>26704.579999999998</v>
      </c>
      <c r="O2467" s="6">
        <f t="shared" si="77"/>
        <v>19831.799999999996</v>
      </c>
      <c r="P2467" s="2">
        <v>30</v>
      </c>
      <c r="Q2467" s="2" t="s">
        <v>37</v>
      </c>
      <c r="R2467" s="2">
        <v>0</v>
      </c>
      <c r="S2467" s="2">
        <v>0</v>
      </c>
      <c r="T2467" s="2">
        <v>0</v>
      </c>
      <c r="U2467" s="2">
        <v>0</v>
      </c>
      <c r="V2467" s="2">
        <v>893.38</v>
      </c>
      <c r="W2467" s="2">
        <v>1970.03</v>
      </c>
      <c r="X2467" s="2">
        <v>0</v>
      </c>
      <c r="Y2467" s="2">
        <v>2397.64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2">
        <f>VLOOKUP(Tabla3[[#This Row],[Columna1]],Tabla5[#All],3,0)</f>
        <v>0</v>
      </c>
      <c r="AF2467" s="2">
        <v>0</v>
      </c>
      <c r="AG2467" s="2">
        <v>0</v>
      </c>
      <c r="AH2467" s="2">
        <v>0</v>
      </c>
      <c r="AI2467" s="2">
        <v>0</v>
      </c>
      <c r="AJ2467" s="2">
        <v>0</v>
      </c>
      <c r="AK2467" s="2">
        <f>VLOOKUP(Tabla3[[#This Row],[Columna1]],Tabla7[[ID]:[Monto neto de los bonos]],3,0)</f>
        <v>1970.03</v>
      </c>
      <c r="AL2467" s="2">
        <v>0</v>
      </c>
      <c r="AM2467" s="2">
        <v>0</v>
      </c>
      <c r="AN2467" s="2">
        <v>0</v>
      </c>
      <c r="AO2467" s="2">
        <v>0</v>
      </c>
      <c r="AP2467" s="2">
        <v>0</v>
      </c>
      <c r="AQ2467" s="2">
        <v>0</v>
      </c>
      <c r="AR2467" s="2">
        <v>0</v>
      </c>
      <c r="AS2467" s="2">
        <v>3350.52</v>
      </c>
      <c r="AT2467" s="2">
        <v>2233.6799999999998</v>
      </c>
      <c r="AU2467" s="2">
        <v>1288.58</v>
      </c>
      <c r="AV2467" s="2">
        <v>0</v>
      </c>
      <c r="AW2467" s="1"/>
      <c r="AX2467" s="2" t="s">
        <v>422</v>
      </c>
      <c r="AY2467" s="8" t="s">
        <v>428</v>
      </c>
    </row>
    <row r="2468" spans="1:51" ht="13.15" customHeight="1" x14ac:dyDescent="0.25">
      <c r="A2468" s="7">
        <v>22780</v>
      </c>
      <c r="B2468" s="2" t="s">
        <v>2191</v>
      </c>
      <c r="C2468" s="2">
        <v>4685303</v>
      </c>
      <c r="D2468" s="2" t="s">
        <v>188</v>
      </c>
      <c r="E2468" s="2" t="s">
        <v>246</v>
      </c>
      <c r="F2468" s="2" t="s">
        <v>42</v>
      </c>
      <c r="G2468" s="3">
        <v>45032</v>
      </c>
      <c r="H2468" s="1"/>
      <c r="I2468" s="2">
        <v>9836.7099999999991</v>
      </c>
      <c r="J2468" s="2">
        <v>3056.2150000000001</v>
      </c>
      <c r="K2468" s="2">
        <v>3056.2150000000001</v>
      </c>
      <c r="L2468" s="2">
        <v>0</v>
      </c>
      <c r="M2468" s="1"/>
      <c r="N2468" s="5">
        <f t="shared" si="78"/>
        <v>18049.14</v>
      </c>
      <c r="O2468" s="6">
        <f t="shared" si="77"/>
        <v>15696.94</v>
      </c>
      <c r="P2468" s="2">
        <v>30</v>
      </c>
      <c r="Q2468" s="2" t="s">
        <v>37</v>
      </c>
      <c r="R2468" s="2">
        <v>0</v>
      </c>
      <c r="S2468" s="2">
        <v>0</v>
      </c>
      <c r="T2468" s="2">
        <v>0</v>
      </c>
      <c r="U2468" s="2">
        <v>0</v>
      </c>
      <c r="V2468" s="2">
        <v>0</v>
      </c>
      <c r="W2468" s="2">
        <v>0</v>
      </c>
      <c r="X2468" s="2">
        <v>0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2100</v>
      </c>
      <c r="AE2468" s="2">
        <f>VLOOKUP(Tabla3[[#This Row],[Columna1]],Tabla5[#All],3,0)</f>
        <v>2100</v>
      </c>
      <c r="AF2468" s="2">
        <v>0</v>
      </c>
      <c r="AG2468" s="2">
        <v>0</v>
      </c>
      <c r="AH2468" s="2">
        <v>0</v>
      </c>
      <c r="AI2468" s="2">
        <v>0</v>
      </c>
      <c r="AJ2468" s="2">
        <v>0</v>
      </c>
      <c r="AK2468" s="2">
        <f>VLOOKUP(Tabla3[[#This Row],[Columna1]],Tabla7[[ID]:[Monto neto de los bonos]],3,0)</f>
        <v>0</v>
      </c>
      <c r="AL2468" s="2">
        <v>0</v>
      </c>
      <c r="AM2468" s="2">
        <v>0</v>
      </c>
      <c r="AN2468" s="2">
        <v>0</v>
      </c>
      <c r="AO2468" s="2">
        <v>0</v>
      </c>
      <c r="AP2468" s="2">
        <v>0</v>
      </c>
      <c r="AQ2468" s="2">
        <v>0</v>
      </c>
      <c r="AR2468" s="2">
        <v>0</v>
      </c>
      <c r="AS2468" s="2">
        <v>0</v>
      </c>
      <c r="AT2468" s="2">
        <v>1594.92</v>
      </c>
      <c r="AU2468" s="2">
        <v>757.28</v>
      </c>
      <c r="AV2468" s="2">
        <v>0</v>
      </c>
      <c r="AW2468" s="1"/>
      <c r="AX2468" s="2" t="s">
        <v>422</v>
      </c>
      <c r="AY2468" s="8" t="s">
        <v>423</v>
      </c>
    </row>
    <row r="2469" spans="1:51" ht="13.15" customHeight="1" x14ac:dyDescent="0.25">
      <c r="A2469" s="7">
        <v>12460</v>
      </c>
      <c r="B2469" s="2" t="s">
        <v>4334</v>
      </c>
      <c r="C2469" s="2">
        <v>82203</v>
      </c>
      <c r="D2469" s="2" t="s">
        <v>188</v>
      </c>
      <c r="E2469" s="2" t="s">
        <v>211</v>
      </c>
      <c r="F2469" s="2" t="s">
        <v>212</v>
      </c>
      <c r="G2469" s="3">
        <v>38792</v>
      </c>
      <c r="H2469" s="1"/>
      <c r="I2469" s="2">
        <v>8947.52</v>
      </c>
      <c r="J2469" s="2">
        <v>4838.1850000000004</v>
      </c>
      <c r="K2469" s="2">
        <v>4838.1850000000004</v>
      </c>
      <c r="L2469" s="2">
        <v>3337.51</v>
      </c>
      <c r="M2469" s="1"/>
      <c r="N2469" s="5">
        <f t="shared" si="78"/>
        <v>26535.42</v>
      </c>
      <c r="O2469" s="6">
        <f t="shared" si="77"/>
        <v>22911.439999999999</v>
      </c>
      <c r="P2469" s="2">
        <v>30</v>
      </c>
      <c r="Q2469" s="2" t="s">
        <v>37</v>
      </c>
      <c r="R2469" s="2">
        <v>0</v>
      </c>
      <c r="S2469" s="2">
        <v>0</v>
      </c>
      <c r="T2469" s="2">
        <v>0</v>
      </c>
      <c r="U2469" s="2">
        <v>0</v>
      </c>
      <c r="V2469" s="2">
        <v>1241.5999999999999</v>
      </c>
      <c r="W2469" s="2">
        <v>0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3332.42</v>
      </c>
      <c r="AE2469" s="2">
        <f>VLOOKUP(Tabla3[[#This Row],[Columna1]],Tabla5[#All],3,0)</f>
        <v>3332.42</v>
      </c>
      <c r="AF2469" s="2">
        <v>0</v>
      </c>
      <c r="AG2469" s="2">
        <v>0</v>
      </c>
      <c r="AH2469" s="2">
        <v>0</v>
      </c>
      <c r="AI2469" s="2">
        <v>0</v>
      </c>
      <c r="AJ2469" s="2">
        <v>0</v>
      </c>
      <c r="AK2469" s="2">
        <f>VLOOKUP(Tabla3[[#This Row],[Columna1]],Tabla7[[ID]:[Monto neto de los bonos]],3,0)</f>
        <v>0</v>
      </c>
      <c r="AL2469" s="2">
        <v>0</v>
      </c>
      <c r="AM2469" s="2">
        <v>0</v>
      </c>
      <c r="AN2469" s="2">
        <v>0</v>
      </c>
      <c r="AO2469" s="2">
        <v>0</v>
      </c>
      <c r="AP2469" s="2">
        <v>0</v>
      </c>
      <c r="AQ2469" s="2">
        <v>0</v>
      </c>
      <c r="AR2469" s="2">
        <v>0</v>
      </c>
      <c r="AS2469" s="2">
        <v>0</v>
      </c>
      <c r="AT2469" s="2">
        <v>2320.3000000000002</v>
      </c>
      <c r="AU2469" s="2">
        <v>1303.68</v>
      </c>
      <c r="AV2469" s="2">
        <v>0</v>
      </c>
      <c r="AW2469" s="1"/>
      <c r="AX2469" s="2" t="s">
        <v>422</v>
      </c>
      <c r="AY2469" s="8" t="s">
        <v>423</v>
      </c>
    </row>
    <row r="2470" spans="1:51" ht="13.15" customHeight="1" x14ac:dyDescent="0.25">
      <c r="A2470" s="7">
        <v>19064</v>
      </c>
      <c r="B2470" s="2" t="s">
        <v>2192</v>
      </c>
      <c r="C2470" s="2">
        <v>310603</v>
      </c>
      <c r="D2470" s="2" t="s">
        <v>188</v>
      </c>
      <c r="E2470" s="2" t="s">
        <v>205</v>
      </c>
      <c r="F2470" s="2" t="s">
        <v>193</v>
      </c>
      <c r="G2470" s="3">
        <v>42087</v>
      </c>
      <c r="H2470" s="1"/>
      <c r="I2470" s="2">
        <v>9717.6</v>
      </c>
      <c r="J2470" s="2">
        <v>4447.2349999999997</v>
      </c>
      <c r="K2470" s="2">
        <v>4447.2349999999997</v>
      </c>
      <c r="L2470" s="2">
        <v>3387.79</v>
      </c>
      <c r="M2470" s="1"/>
      <c r="N2470" s="5">
        <f t="shared" si="78"/>
        <v>27260.91</v>
      </c>
      <c r="O2470" s="6">
        <f t="shared" si="77"/>
        <v>20757.439999999999</v>
      </c>
      <c r="P2470" s="2">
        <v>30</v>
      </c>
      <c r="Q2470" s="2" t="s">
        <v>37</v>
      </c>
      <c r="R2470" s="2">
        <v>0</v>
      </c>
      <c r="S2470" s="2">
        <v>0</v>
      </c>
      <c r="T2470" s="2">
        <v>0</v>
      </c>
      <c r="U2470" s="2">
        <v>0</v>
      </c>
      <c r="V2470" s="2">
        <v>893.38</v>
      </c>
      <c r="W2470" s="2">
        <v>1970.03</v>
      </c>
      <c r="X2470" s="2">
        <v>0</v>
      </c>
      <c r="Y2470" s="2">
        <v>2397.64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2">
        <f>VLOOKUP(Tabla3[[#This Row],[Columna1]],Tabla5[#All],3,0)</f>
        <v>0</v>
      </c>
      <c r="AF2470" s="2">
        <v>0</v>
      </c>
      <c r="AG2470" s="2">
        <v>0</v>
      </c>
      <c r="AH2470" s="2">
        <v>0</v>
      </c>
      <c r="AI2470" s="2">
        <v>0</v>
      </c>
      <c r="AJ2470" s="2">
        <v>0</v>
      </c>
      <c r="AK2470" s="2">
        <f>VLOOKUP(Tabla3[[#This Row],[Columna1]],Tabla7[[ID]:[Monto neto de los bonos]],3,0)</f>
        <v>1970.03</v>
      </c>
      <c r="AL2470" s="2">
        <v>0</v>
      </c>
      <c r="AM2470" s="2">
        <v>0</v>
      </c>
      <c r="AN2470" s="2">
        <v>0</v>
      </c>
      <c r="AO2470" s="2">
        <v>0</v>
      </c>
      <c r="AP2470" s="2">
        <v>0</v>
      </c>
      <c r="AQ2470" s="2">
        <v>0</v>
      </c>
      <c r="AR2470" s="2">
        <v>0</v>
      </c>
      <c r="AS2470" s="2">
        <v>3219</v>
      </c>
      <c r="AT2470" s="2">
        <v>2146</v>
      </c>
      <c r="AU2470" s="2">
        <v>1138.47</v>
      </c>
      <c r="AV2470" s="2">
        <v>0</v>
      </c>
      <c r="AW2470" s="1"/>
      <c r="AX2470" s="2" t="s">
        <v>422</v>
      </c>
      <c r="AY2470" s="8" t="s">
        <v>428</v>
      </c>
    </row>
    <row r="2471" spans="1:51" ht="13.15" customHeight="1" x14ac:dyDescent="0.25">
      <c r="A2471" s="7">
        <v>23818</v>
      </c>
      <c r="B2471" s="2" t="s">
        <v>2193</v>
      </c>
      <c r="C2471" s="2">
        <v>5446803</v>
      </c>
      <c r="D2471" s="2" t="s">
        <v>188</v>
      </c>
      <c r="E2471" s="2" t="s">
        <v>205</v>
      </c>
      <c r="F2471" s="2" t="s">
        <v>193</v>
      </c>
      <c r="G2471" s="3">
        <v>44652</v>
      </c>
      <c r="H2471" s="1"/>
      <c r="I2471" s="2">
        <v>9717.6</v>
      </c>
      <c r="J2471" s="2">
        <v>4447.2349999999997</v>
      </c>
      <c r="K2471" s="2">
        <v>4447.2349999999997</v>
      </c>
      <c r="L2471" s="2">
        <v>0</v>
      </c>
      <c r="M2471" s="1"/>
      <c r="N2471" s="5">
        <f t="shared" si="78"/>
        <v>23873.119999999999</v>
      </c>
      <c r="O2471" s="6">
        <f t="shared" si="77"/>
        <v>18155.28</v>
      </c>
      <c r="P2471" s="2">
        <v>30</v>
      </c>
      <c r="Q2471" s="2" t="s">
        <v>37</v>
      </c>
      <c r="R2471" s="2">
        <v>0</v>
      </c>
      <c r="S2471" s="2">
        <v>0</v>
      </c>
      <c r="T2471" s="2">
        <v>0</v>
      </c>
      <c r="U2471" s="2">
        <v>0</v>
      </c>
      <c r="V2471" s="2">
        <v>893.38</v>
      </c>
      <c r="W2471" s="2">
        <v>1970.03</v>
      </c>
      <c r="X2471" s="2">
        <v>0</v>
      </c>
      <c r="Y2471" s="2">
        <v>2397.64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2">
        <f>VLOOKUP(Tabla3[[#This Row],[Columna1]],Tabla5[#All],3,0)</f>
        <v>0</v>
      </c>
      <c r="AF2471" s="2">
        <v>0</v>
      </c>
      <c r="AG2471" s="2">
        <v>0</v>
      </c>
      <c r="AH2471" s="2">
        <v>0</v>
      </c>
      <c r="AI2471" s="2">
        <v>0</v>
      </c>
      <c r="AJ2471" s="2">
        <v>0</v>
      </c>
      <c r="AK2471" s="2">
        <f>VLOOKUP(Tabla3[[#This Row],[Columna1]],Tabla7[[ID]:[Monto neto de los bonos]],3,0)</f>
        <v>1970.03</v>
      </c>
      <c r="AL2471" s="2">
        <v>0</v>
      </c>
      <c r="AM2471" s="2">
        <v>0</v>
      </c>
      <c r="AN2471" s="2">
        <v>0</v>
      </c>
      <c r="AO2471" s="2">
        <v>0</v>
      </c>
      <c r="AP2471" s="2">
        <v>0</v>
      </c>
      <c r="AQ2471" s="2">
        <v>0</v>
      </c>
      <c r="AR2471" s="2">
        <v>0</v>
      </c>
      <c r="AS2471" s="2">
        <v>2925.8</v>
      </c>
      <c r="AT2471" s="2">
        <v>1950.52</v>
      </c>
      <c r="AU2471" s="2">
        <v>841.52</v>
      </c>
      <c r="AV2471" s="2">
        <v>0</v>
      </c>
      <c r="AW2471" s="1"/>
      <c r="AX2471" s="2" t="s">
        <v>422</v>
      </c>
      <c r="AY2471" s="8" t="s">
        <v>428</v>
      </c>
    </row>
    <row r="2472" spans="1:51" ht="13.15" customHeight="1" x14ac:dyDescent="0.25">
      <c r="A2472" s="7">
        <v>12273</v>
      </c>
      <c r="B2472" s="2" t="s">
        <v>4077</v>
      </c>
      <c r="C2472" s="2">
        <v>76203</v>
      </c>
      <c r="D2472" s="2" t="s">
        <v>188</v>
      </c>
      <c r="E2472" s="2" t="s">
        <v>190</v>
      </c>
      <c r="F2472" s="2" t="s">
        <v>216</v>
      </c>
      <c r="G2472" s="3">
        <v>37622</v>
      </c>
      <c r="H2472" s="1"/>
      <c r="I2472" s="2">
        <v>11612.32</v>
      </c>
      <c r="J2472" s="2">
        <v>4273.5050000000001</v>
      </c>
      <c r="K2472" s="2">
        <v>4273.5050000000001</v>
      </c>
      <c r="L2472" s="2">
        <v>4950.53</v>
      </c>
      <c r="M2472" s="1"/>
      <c r="N2472" s="5">
        <f t="shared" si="78"/>
        <v>42125.75</v>
      </c>
      <c r="O2472" s="6">
        <f t="shared" si="77"/>
        <v>32725.61</v>
      </c>
      <c r="P2472" s="2">
        <v>30</v>
      </c>
      <c r="Q2472" s="2" t="s">
        <v>37</v>
      </c>
      <c r="R2472" s="2">
        <v>0</v>
      </c>
      <c r="S2472" s="2">
        <v>0</v>
      </c>
      <c r="T2472" s="2">
        <v>0</v>
      </c>
      <c r="U2472" s="2">
        <v>0</v>
      </c>
      <c r="V2472" s="2">
        <v>967.66</v>
      </c>
      <c r="W2472" s="2">
        <v>3032.4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13015.83</v>
      </c>
      <c r="AE2472" s="2">
        <f>VLOOKUP(Tabla3[[#This Row],[Columna1]],Tabla5[#All],3,0)</f>
        <v>13015.83</v>
      </c>
      <c r="AF2472" s="2">
        <v>0</v>
      </c>
      <c r="AG2472" s="2">
        <v>0</v>
      </c>
      <c r="AH2472" s="2">
        <v>0</v>
      </c>
      <c r="AI2472" s="2">
        <v>0</v>
      </c>
      <c r="AJ2472" s="2">
        <v>0</v>
      </c>
      <c r="AK2472" s="2">
        <f>VLOOKUP(Tabla3[[#This Row],[Columna1]],Tabla7[[ID]:[Monto neto de los bonos]],3,0)</f>
        <v>3032.4</v>
      </c>
      <c r="AL2472" s="2">
        <v>0</v>
      </c>
      <c r="AM2472" s="2">
        <v>0</v>
      </c>
      <c r="AN2472" s="2">
        <v>0</v>
      </c>
      <c r="AO2472" s="2">
        <v>0</v>
      </c>
      <c r="AP2472" s="2">
        <v>0</v>
      </c>
      <c r="AQ2472" s="2">
        <v>0</v>
      </c>
      <c r="AR2472" s="2">
        <v>0</v>
      </c>
      <c r="AS2472" s="2">
        <v>4693.96</v>
      </c>
      <c r="AT2472" s="2">
        <v>2607.7600000000002</v>
      </c>
      <c r="AU2472" s="2">
        <v>2098.42</v>
      </c>
      <c r="AV2472" s="2">
        <v>0</v>
      </c>
      <c r="AW2472" s="1"/>
      <c r="AX2472" s="2" t="s">
        <v>422</v>
      </c>
      <c r="AY2472" s="8" t="s">
        <v>423</v>
      </c>
    </row>
    <row r="2473" spans="1:51" ht="13.15" customHeight="1" x14ac:dyDescent="0.25">
      <c r="A2473" s="7">
        <v>19480</v>
      </c>
      <c r="B2473" s="2" t="s">
        <v>4467</v>
      </c>
      <c r="C2473" s="2">
        <v>536203</v>
      </c>
      <c r="D2473" s="2" t="s">
        <v>188</v>
      </c>
      <c r="E2473" s="2" t="s">
        <v>199</v>
      </c>
      <c r="F2473" s="2" t="s">
        <v>193</v>
      </c>
      <c r="G2473" s="3">
        <v>42391</v>
      </c>
      <c r="H2473" s="1"/>
      <c r="I2473" s="2">
        <v>9717.6</v>
      </c>
      <c r="J2473" s="2">
        <v>4447.2349999999997</v>
      </c>
      <c r="K2473" s="2">
        <v>4447.2349999999997</v>
      </c>
      <c r="L2473" s="2">
        <v>1505.23</v>
      </c>
      <c r="M2473" s="1"/>
      <c r="N2473" s="5">
        <f t="shared" si="78"/>
        <v>30327.35</v>
      </c>
      <c r="O2473" s="6">
        <f t="shared" si="77"/>
        <v>24011.149999999994</v>
      </c>
      <c r="P2473" s="2">
        <v>30</v>
      </c>
      <c r="Q2473" s="2" t="s">
        <v>37</v>
      </c>
      <c r="R2473" s="2">
        <v>0</v>
      </c>
      <c r="S2473" s="2">
        <v>0</v>
      </c>
      <c r="T2473" s="2">
        <v>0</v>
      </c>
      <c r="U2473" s="2">
        <v>0</v>
      </c>
      <c r="V2473" s="2">
        <v>893.38</v>
      </c>
      <c r="W2473" s="2">
        <v>1970.03</v>
      </c>
      <c r="X2473" s="2">
        <v>0</v>
      </c>
      <c r="Y2473" s="2">
        <v>2397.64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2">
        <f>VLOOKUP(Tabla3[[#This Row],[Columna1]],Tabla5[#All],3,0)</f>
        <v>0</v>
      </c>
      <c r="AF2473" s="2">
        <v>0</v>
      </c>
      <c r="AG2473" s="2">
        <v>4949</v>
      </c>
      <c r="AH2473" s="2">
        <v>0</v>
      </c>
      <c r="AI2473" s="2">
        <v>0</v>
      </c>
      <c r="AJ2473" s="2">
        <v>0</v>
      </c>
      <c r="AK2473" s="2">
        <f>VLOOKUP(Tabla3[[#This Row],[Columna1]],Tabla7[[ID]:[Monto neto de los bonos]],3,0)</f>
        <v>6919.03</v>
      </c>
      <c r="AL2473" s="2">
        <v>0</v>
      </c>
      <c r="AM2473" s="2">
        <v>0</v>
      </c>
      <c r="AN2473" s="2">
        <v>0</v>
      </c>
      <c r="AO2473" s="2">
        <v>0</v>
      </c>
      <c r="AP2473" s="2">
        <v>0</v>
      </c>
      <c r="AQ2473" s="2">
        <v>0</v>
      </c>
      <c r="AR2473" s="2">
        <v>0</v>
      </c>
      <c r="AS2473" s="2">
        <v>3151.58</v>
      </c>
      <c r="AT2473" s="2">
        <v>2101.06</v>
      </c>
      <c r="AU2473" s="2">
        <v>1063.56</v>
      </c>
      <c r="AV2473" s="2">
        <v>0</v>
      </c>
      <c r="AW2473" s="1"/>
      <c r="AX2473" s="2" t="s">
        <v>422</v>
      </c>
      <c r="AY2473" s="8" t="s">
        <v>428</v>
      </c>
    </row>
    <row r="2474" spans="1:51" ht="13.15" customHeight="1" x14ac:dyDescent="0.25">
      <c r="A2474" s="7">
        <v>24935</v>
      </c>
      <c r="B2474" s="2" t="s">
        <v>2194</v>
      </c>
      <c r="C2474" s="2">
        <v>6296203</v>
      </c>
      <c r="D2474" s="2" t="s">
        <v>188</v>
      </c>
      <c r="E2474" s="2" t="s">
        <v>200</v>
      </c>
      <c r="F2474" s="2" t="s">
        <v>193</v>
      </c>
      <c r="G2474" s="3">
        <v>45338</v>
      </c>
      <c r="H2474" s="1"/>
      <c r="I2474" s="2">
        <v>9717.6</v>
      </c>
      <c r="J2474" s="2">
        <v>4447.2349999999997</v>
      </c>
      <c r="K2474" s="2">
        <v>4447.2349999999997</v>
      </c>
      <c r="L2474" s="2">
        <v>0</v>
      </c>
      <c r="M2474" s="1"/>
      <c r="N2474" s="5">
        <f t="shared" si="78"/>
        <v>24848.39</v>
      </c>
      <c r="O2474" s="6">
        <f t="shared" si="77"/>
        <v>18155.289999999997</v>
      </c>
      <c r="P2474" s="2">
        <v>30</v>
      </c>
      <c r="Q2474" s="2" t="s">
        <v>37</v>
      </c>
      <c r="R2474" s="2">
        <v>0</v>
      </c>
      <c r="S2474" s="2">
        <v>0</v>
      </c>
      <c r="T2474" s="2">
        <v>0</v>
      </c>
      <c r="U2474" s="2">
        <v>0</v>
      </c>
      <c r="V2474" s="2">
        <v>893.38</v>
      </c>
      <c r="W2474" s="2">
        <v>1970.03</v>
      </c>
      <c r="X2474" s="2">
        <v>0</v>
      </c>
      <c r="Y2474" s="2">
        <v>3372.91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2">
        <f>VLOOKUP(Tabla3[[#This Row],[Columna1]],Tabla5[#All],3,0)</f>
        <v>0</v>
      </c>
      <c r="AF2474" s="2">
        <v>0</v>
      </c>
      <c r="AG2474" s="2">
        <v>0</v>
      </c>
      <c r="AH2474" s="2">
        <v>0</v>
      </c>
      <c r="AI2474" s="2">
        <v>0</v>
      </c>
      <c r="AJ2474" s="2">
        <v>0</v>
      </c>
      <c r="AK2474" s="2">
        <f>VLOOKUP(Tabla3[[#This Row],[Columna1]],Tabla7[[ID]:[Monto neto de los bonos]],3,0)</f>
        <v>1970.03</v>
      </c>
      <c r="AL2474" s="2">
        <v>0</v>
      </c>
      <c r="AM2474" s="2">
        <v>0</v>
      </c>
      <c r="AN2474" s="2">
        <v>0</v>
      </c>
      <c r="AO2474" s="2">
        <v>0</v>
      </c>
      <c r="AP2474" s="2">
        <v>0</v>
      </c>
      <c r="AQ2474" s="2">
        <v>0</v>
      </c>
      <c r="AR2474" s="2">
        <v>0</v>
      </c>
      <c r="AS2474" s="2">
        <v>3901.06</v>
      </c>
      <c r="AT2474" s="2">
        <v>1950.52</v>
      </c>
      <c r="AU2474" s="2">
        <v>841.52</v>
      </c>
      <c r="AV2474" s="2">
        <v>0</v>
      </c>
      <c r="AW2474" s="1"/>
      <c r="AX2474" s="2" t="s">
        <v>422</v>
      </c>
      <c r="AY2474" s="8" t="s">
        <v>428</v>
      </c>
    </row>
    <row r="2475" spans="1:51" ht="13.15" customHeight="1" x14ac:dyDescent="0.25">
      <c r="A2475" s="7">
        <v>17156</v>
      </c>
      <c r="B2475" s="2" t="s">
        <v>2195</v>
      </c>
      <c r="C2475" s="2">
        <v>281203</v>
      </c>
      <c r="D2475" s="2" t="s">
        <v>188</v>
      </c>
      <c r="E2475" s="2" t="s">
        <v>200</v>
      </c>
      <c r="F2475" s="2" t="s">
        <v>201</v>
      </c>
      <c r="G2475" s="3">
        <v>41061</v>
      </c>
      <c r="H2475" s="1"/>
      <c r="I2475" s="2">
        <v>11670.43</v>
      </c>
      <c r="J2475" s="2">
        <v>4294.8850000000002</v>
      </c>
      <c r="K2475" s="2">
        <v>4294.8850000000002</v>
      </c>
      <c r="L2475" s="2">
        <v>3341.32</v>
      </c>
      <c r="M2475" s="1"/>
      <c r="N2475" s="5">
        <f t="shared" si="78"/>
        <v>28927.78</v>
      </c>
      <c r="O2475" s="6">
        <f t="shared" si="77"/>
        <v>21016.199999999997</v>
      </c>
      <c r="P2475" s="2">
        <v>30</v>
      </c>
      <c r="Q2475" s="2" t="s">
        <v>37</v>
      </c>
      <c r="R2475" s="2">
        <v>0</v>
      </c>
      <c r="S2475" s="2">
        <v>0</v>
      </c>
      <c r="T2475" s="2">
        <v>0</v>
      </c>
      <c r="U2475" s="2">
        <v>0</v>
      </c>
      <c r="V2475" s="2">
        <v>972.5</v>
      </c>
      <c r="W2475" s="2">
        <v>1803.57</v>
      </c>
      <c r="X2475" s="2">
        <v>0</v>
      </c>
      <c r="Y2475" s="2">
        <v>2550.19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f>VLOOKUP(Tabla3[[#This Row],[Columna1]],Tabla5[#All],3,0)</f>
        <v>0</v>
      </c>
      <c r="AF2475" s="2">
        <v>0</v>
      </c>
      <c r="AG2475" s="2">
        <v>0</v>
      </c>
      <c r="AH2475" s="2">
        <v>0</v>
      </c>
      <c r="AI2475" s="2">
        <v>0</v>
      </c>
      <c r="AJ2475" s="2">
        <v>0</v>
      </c>
      <c r="AK2475" s="2">
        <f>VLOOKUP(Tabla3[[#This Row],[Columna1]],Tabla7[[ID]:[Monto neto de los bonos]],3,0)</f>
        <v>1803.57</v>
      </c>
      <c r="AL2475" s="2">
        <v>0</v>
      </c>
      <c r="AM2475" s="2">
        <v>0</v>
      </c>
      <c r="AN2475" s="2">
        <v>0</v>
      </c>
      <c r="AO2475" s="2">
        <v>0</v>
      </c>
      <c r="AP2475" s="2">
        <v>0</v>
      </c>
      <c r="AQ2475" s="2">
        <v>0</v>
      </c>
      <c r="AR2475" s="2">
        <v>0</v>
      </c>
      <c r="AS2475" s="2">
        <v>3686.1</v>
      </c>
      <c r="AT2475" s="2">
        <v>2457.4</v>
      </c>
      <c r="AU2475" s="2">
        <v>1768.08</v>
      </c>
      <c r="AV2475" s="2">
        <v>0</v>
      </c>
      <c r="AW2475" s="1"/>
      <c r="AX2475" s="2" t="s">
        <v>422</v>
      </c>
      <c r="AY2475" s="8" t="s">
        <v>428</v>
      </c>
    </row>
    <row r="2476" spans="1:51" ht="13.15" customHeight="1" x14ac:dyDescent="0.25">
      <c r="A2476" s="7">
        <v>17592</v>
      </c>
      <c r="B2476" s="2" t="s">
        <v>4445</v>
      </c>
      <c r="C2476" s="2">
        <v>224003</v>
      </c>
      <c r="D2476" s="2" t="s">
        <v>188</v>
      </c>
      <c r="E2476" s="2" t="s">
        <v>202</v>
      </c>
      <c r="F2476" s="2" t="s">
        <v>193</v>
      </c>
      <c r="G2476" s="3">
        <v>41349</v>
      </c>
      <c r="H2476" s="1"/>
      <c r="I2476" s="2">
        <v>9717.6</v>
      </c>
      <c r="J2476" s="2">
        <v>4447.2349999999997</v>
      </c>
      <c r="K2476" s="2">
        <v>4447.2349999999997</v>
      </c>
      <c r="L2476" s="2">
        <v>2967.08</v>
      </c>
      <c r="M2476" s="1"/>
      <c r="N2476" s="5">
        <f t="shared" si="78"/>
        <v>26840.2</v>
      </c>
      <c r="O2476" s="6">
        <f t="shared" si="77"/>
        <v>19909.199999999997</v>
      </c>
      <c r="P2476" s="2">
        <v>30</v>
      </c>
      <c r="Q2476" s="2" t="s">
        <v>37</v>
      </c>
      <c r="R2476" s="2">
        <v>0</v>
      </c>
      <c r="S2476" s="2">
        <v>0</v>
      </c>
      <c r="T2476" s="2">
        <v>0</v>
      </c>
      <c r="U2476" s="2">
        <v>0</v>
      </c>
      <c r="V2476" s="2">
        <v>893.38</v>
      </c>
      <c r="W2476" s="2">
        <v>1970.03</v>
      </c>
      <c r="X2476" s="2">
        <v>0</v>
      </c>
      <c r="Y2476" s="2">
        <v>2397.64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f>VLOOKUP(Tabla3[[#This Row],[Columna1]],Tabla5[#All],3,0)</f>
        <v>0</v>
      </c>
      <c r="AF2476" s="2">
        <v>0</v>
      </c>
      <c r="AG2476" s="2">
        <v>0</v>
      </c>
      <c r="AH2476" s="2">
        <v>0</v>
      </c>
      <c r="AI2476" s="2">
        <v>0</v>
      </c>
      <c r="AJ2476" s="2">
        <v>0</v>
      </c>
      <c r="AK2476" s="2">
        <f>VLOOKUP(Tabla3[[#This Row],[Columna1]],Tabla7[[ID]:[Monto neto de los bonos]],3,0)</f>
        <v>1970.03</v>
      </c>
      <c r="AL2476" s="2">
        <v>0</v>
      </c>
      <c r="AM2476" s="2">
        <v>0</v>
      </c>
      <c r="AN2476" s="2">
        <v>0</v>
      </c>
      <c r="AO2476" s="2">
        <v>0</v>
      </c>
      <c r="AP2476" s="2">
        <v>0</v>
      </c>
      <c r="AQ2476" s="2">
        <v>0</v>
      </c>
      <c r="AR2476" s="2">
        <v>0</v>
      </c>
      <c r="AS2476" s="2">
        <v>3370.86</v>
      </c>
      <c r="AT2476" s="2">
        <v>2247.2399999999998</v>
      </c>
      <c r="AU2476" s="2">
        <v>1312.9</v>
      </c>
      <c r="AV2476" s="2">
        <v>0</v>
      </c>
      <c r="AW2476" s="1"/>
      <c r="AX2476" s="2" t="s">
        <v>422</v>
      </c>
      <c r="AY2476" s="8" t="s">
        <v>428</v>
      </c>
    </row>
    <row r="2477" spans="1:51" ht="13.15" customHeight="1" x14ac:dyDescent="0.25">
      <c r="A2477" s="7">
        <v>16633</v>
      </c>
      <c r="B2477" s="2" t="s">
        <v>4252</v>
      </c>
      <c r="C2477" s="2">
        <v>255803</v>
      </c>
      <c r="D2477" s="2" t="s">
        <v>188</v>
      </c>
      <c r="E2477" s="2" t="s">
        <v>198</v>
      </c>
      <c r="F2477" s="2" t="s">
        <v>193</v>
      </c>
      <c r="G2477" s="3">
        <v>40710</v>
      </c>
      <c r="H2477" s="1"/>
      <c r="I2477" s="2">
        <v>9717.6</v>
      </c>
      <c r="J2477" s="2">
        <v>4447.2349999999997</v>
      </c>
      <c r="K2477" s="2">
        <v>4447.2349999999997</v>
      </c>
      <c r="L2477" s="2">
        <v>2673.25</v>
      </c>
      <c r="M2477" s="1"/>
      <c r="N2477" s="5">
        <f t="shared" si="78"/>
        <v>26546.37</v>
      </c>
      <c r="O2477" s="6">
        <f t="shared" si="77"/>
        <v>19741.489999999998</v>
      </c>
      <c r="P2477" s="2">
        <v>30</v>
      </c>
      <c r="Q2477" s="2" t="s">
        <v>37</v>
      </c>
      <c r="R2477" s="2">
        <v>0</v>
      </c>
      <c r="S2477" s="2">
        <v>0</v>
      </c>
      <c r="T2477" s="2">
        <v>0</v>
      </c>
      <c r="U2477" s="2">
        <v>0</v>
      </c>
      <c r="V2477" s="2">
        <v>893.38</v>
      </c>
      <c r="W2477" s="2">
        <v>1970.03</v>
      </c>
      <c r="X2477" s="2">
        <v>0</v>
      </c>
      <c r="Y2477" s="2">
        <v>2397.64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2">
        <f>VLOOKUP(Tabla3[[#This Row],[Columna1]],Tabla5[#All],3,0)</f>
        <v>0</v>
      </c>
      <c r="AF2477" s="2">
        <v>0</v>
      </c>
      <c r="AG2477" s="2">
        <v>0</v>
      </c>
      <c r="AH2477" s="2">
        <v>0</v>
      </c>
      <c r="AI2477" s="2">
        <v>0</v>
      </c>
      <c r="AJ2477" s="2">
        <v>0</v>
      </c>
      <c r="AK2477" s="2">
        <f>VLOOKUP(Tabla3[[#This Row],[Columna1]],Tabla7[[ID]:[Monto neto de los bonos]],3,0)</f>
        <v>1970.03</v>
      </c>
      <c r="AL2477" s="2">
        <v>0</v>
      </c>
      <c r="AM2477" s="2">
        <v>0</v>
      </c>
      <c r="AN2477" s="2">
        <v>0</v>
      </c>
      <c r="AO2477" s="2">
        <v>0</v>
      </c>
      <c r="AP2477" s="2">
        <v>0</v>
      </c>
      <c r="AQ2477" s="2">
        <v>0</v>
      </c>
      <c r="AR2477" s="2">
        <v>0</v>
      </c>
      <c r="AS2477" s="2">
        <v>3326.78</v>
      </c>
      <c r="AT2477" s="2">
        <v>2217.86</v>
      </c>
      <c r="AU2477" s="2">
        <v>1260.24</v>
      </c>
      <c r="AV2477" s="2">
        <v>0</v>
      </c>
      <c r="AW2477" s="1"/>
      <c r="AX2477" s="2" t="s">
        <v>422</v>
      </c>
      <c r="AY2477" s="8" t="s">
        <v>428</v>
      </c>
    </row>
    <row r="2478" spans="1:51" ht="13.15" customHeight="1" x14ac:dyDescent="0.25">
      <c r="A2478" s="7">
        <v>19663</v>
      </c>
      <c r="B2478" s="2" t="s">
        <v>4350</v>
      </c>
      <c r="C2478" s="2">
        <v>869203</v>
      </c>
      <c r="D2478" s="2" t="s">
        <v>188</v>
      </c>
      <c r="E2478" s="2" t="s">
        <v>249</v>
      </c>
      <c r="F2478" s="2" t="s">
        <v>42</v>
      </c>
      <c r="G2478" s="3">
        <v>42524</v>
      </c>
      <c r="H2478" s="1"/>
      <c r="I2478" s="2">
        <v>9836.7099999999991</v>
      </c>
      <c r="J2478" s="2">
        <v>3056.2150000000001</v>
      </c>
      <c r="K2478" s="2">
        <v>3056.2150000000001</v>
      </c>
      <c r="L2478" s="2">
        <v>1265.76</v>
      </c>
      <c r="M2478" s="1"/>
      <c r="N2478" s="5">
        <f t="shared" si="78"/>
        <v>22979.719999999998</v>
      </c>
      <c r="O2478" s="6">
        <f t="shared" si="77"/>
        <v>20080.419999999998</v>
      </c>
      <c r="P2478" s="2">
        <v>30</v>
      </c>
      <c r="Q2478" s="2" t="s">
        <v>37</v>
      </c>
      <c r="R2478" s="2">
        <v>0</v>
      </c>
      <c r="S2478" s="2">
        <v>0</v>
      </c>
      <c r="T2478" s="2">
        <v>0</v>
      </c>
      <c r="U2478" s="2">
        <v>0</v>
      </c>
      <c r="V2478" s="2">
        <v>1063.28</v>
      </c>
      <c r="W2478" s="2">
        <v>0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4701.54</v>
      </c>
      <c r="AE2478" s="2">
        <f>VLOOKUP(Tabla3[[#This Row],[Columna1]],Tabla5[#All],3,0)</f>
        <v>4701.54</v>
      </c>
      <c r="AF2478" s="2">
        <v>0</v>
      </c>
      <c r="AG2478" s="2">
        <v>0</v>
      </c>
      <c r="AH2478" s="2">
        <v>0</v>
      </c>
      <c r="AI2478" s="2">
        <v>0</v>
      </c>
      <c r="AJ2478" s="2">
        <v>0</v>
      </c>
      <c r="AK2478" s="2">
        <f>VLOOKUP(Tabla3[[#This Row],[Columna1]],Tabla7[[ID]:[Monto neto de los bonos]],3,0)</f>
        <v>0</v>
      </c>
      <c r="AL2478" s="2">
        <v>0</v>
      </c>
      <c r="AM2478" s="2">
        <v>0</v>
      </c>
      <c r="AN2478" s="2">
        <v>0</v>
      </c>
      <c r="AO2478" s="2">
        <v>0</v>
      </c>
      <c r="AP2478" s="2">
        <v>0</v>
      </c>
      <c r="AQ2478" s="2">
        <v>0</v>
      </c>
      <c r="AR2478" s="2">
        <v>0</v>
      </c>
      <c r="AS2478" s="2">
        <v>0</v>
      </c>
      <c r="AT2478" s="2">
        <v>1827.82</v>
      </c>
      <c r="AU2478" s="2">
        <v>1071.48</v>
      </c>
      <c r="AV2478" s="2">
        <v>0</v>
      </c>
      <c r="AW2478" s="1"/>
      <c r="AX2478" s="2" t="s">
        <v>422</v>
      </c>
      <c r="AY2478" s="8" t="s">
        <v>423</v>
      </c>
    </row>
    <row r="2479" spans="1:51" ht="13.15" customHeight="1" x14ac:dyDescent="0.25">
      <c r="A2479" s="7">
        <v>17067</v>
      </c>
      <c r="B2479" s="2" t="s">
        <v>2196</v>
      </c>
      <c r="C2479" s="2">
        <v>276603</v>
      </c>
      <c r="D2479" s="2" t="s">
        <v>188</v>
      </c>
      <c r="E2479" s="2" t="s">
        <v>199</v>
      </c>
      <c r="F2479" s="2" t="s">
        <v>217</v>
      </c>
      <c r="G2479" s="3">
        <v>41000</v>
      </c>
      <c r="H2479" s="1"/>
      <c r="I2479" s="2">
        <v>12173.71</v>
      </c>
      <c r="J2479" s="2">
        <v>4748.5950000000003</v>
      </c>
      <c r="K2479" s="2">
        <v>4748.5950000000003</v>
      </c>
      <c r="L2479" s="2">
        <v>3089.29</v>
      </c>
      <c r="M2479" s="1"/>
      <c r="N2479" s="5">
        <f t="shared" si="78"/>
        <v>30966.160000000003</v>
      </c>
      <c r="O2479" s="6">
        <f t="shared" si="77"/>
        <v>22679.86</v>
      </c>
      <c r="P2479" s="2">
        <v>30</v>
      </c>
      <c r="Q2479" s="2" t="s">
        <v>37</v>
      </c>
      <c r="R2479" s="2">
        <v>0</v>
      </c>
      <c r="S2479" s="2">
        <v>0</v>
      </c>
      <c r="T2479" s="2">
        <v>0</v>
      </c>
      <c r="U2479" s="2">
        <v>0</v>
      </c>
      <c r="V2479" s="2">
        <v>1040.2</v>
      </c>
      <c r="W2479" s="2">
        <v>2010.48</v>
      </c>
      <c r="X2479" s="2">
        <v>0</v>
      </c>
      <c r="Y2479" s="2">
        <v>3155.29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2">
        <f>VLOOKUP(Tabla3[[#This Row],[Columna1]],Tabla5[#All],3,0)</f>
        <v>0</v>
      </c>
      <c r="AF2479" s="2">
        <v>0</v>
      </c>
      <c r="AG2479" s="2">
        <v>0</v>
      </c>
      <c r="AH2479" s="2">
        <v>0</v>
      </c>
      <c r="AI2479" s="2">
        <v>0</v>
      </c>
      <c r="AJ2479" s="2">
        <v>0</v>
      </c>
      <c r="AK2479" s="2">
        <f>VLOOKUP(Tabla3[[#This Row],[Columna1]],Tabla7[[ID]:[Monto neto de los bonos]],3,0)</f>
        <v>2010.48</v>
      </c>
      <c r="AL2479" s="2">
        <v>0</v>
      </c>
      <c r="AM2479" s="2">
        <v>0</v>
      </c>
      <c r="AN2479" s="2">
        <v>0</v>
      </c>
      <c r="AO2479" s="2">
        <v>0</v>
      </c>
      <c r="AP2479" s="2">
        <v>0</v>
      </c>
      <c r="AQ2479" s="2">
        <v>0</v>
      </c>
      <c r="AR2479" s="2">
        <v>0</v>
      </c>
      <c r="AS2479" s="2">
        <v>3870.04</v>
      </c>
      <c r="AT2479" s="2">
        <v>2580.02</v>
      </c>
      <c r="AU2479" s="2">
        <v>1836.24</v>
      </c>
      <c r="AV2479" s="2">
        <v>0</v>
      </c>
      <c r="AW2479" s="1"/>
      <c r="AX2479" s="2" t="s">
        <v>422</v>
      </c>
      <c r="AY2479" s="8" t="s">
        <v>428</v>
      </c>
    </row>
    <row r="2480" spans="1:51" ht="13.15" customHeight="1" x14ac:dyDescent="0.25">
      <c r="A2480" s="7">
        <v>11924</v>
      </c>
      <c r="B2480" s="2" t="s">
        <v>2197</v>
      </c>
      <c r="C2480" s="2">
        <v>114003</v>
      </c>
      <c r="D2480" s="2" t="s">
        <v>188</v>
      </c>
      <c r="E2480" s="2" t="s">
        <v>192</v>
      </c>
      <c r="F2480" s="2" t="s">
        <v>201</v>
      </c>
      <c r="G2480" s="3">
        <v>36693</v>
      </c>
      <c r="H2480" s="1"/>
      <c r="I2480" s="2">
        <v>11670.43</v>
      </c>
      <c r="J2480" s="2">
        <v>4294.8850000000002</v>
      </c>
      <c r="K2480" s="2">
        <v>4294.8850000000002</v>
      </c>
      <c r="L2480" s="2">
        <v>4481.5</v>
      </c>
      <c r="M2480" s="1"/>
      <c r="N2480" s="5">
        <f t="shared" si="78"/>
        <v>31129.59</v>
      </c>
      <c r="O2480" s="6">
        <f t="shared" si="77"/>
        <v>21403.690000000002</v>
      </c>
      <c r="P2480" s="2">
        <v>30</v>
      </c>
      <c r="Q2480" s="2" t="s">
        <v>37</v>
      </c>
      <c r="R2480" s="2">
        <v>0</v>
      </c>
      <c r="S2480" s="2">
        <v>0</v>
      </c>
      <c r="T2480" s="2">
        <v>0</v>
      </c>
      <c r="U2480" s="2">
        <v>0</v>
      </c>
      <c r="V2480" s="2">
        <v>972.5</v>
      </c>
      <c r="W2480" s="2">
        <v>1803.57</v>
      </c>
      <c r="X2480" s="2">
        <v>0</v>
      </c>
      <c r="Y2480" s="2">
        <v>3611.82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2">
        <f>VLOOKUP(Tabla3[[#This Row],[Columna1]],Tabla5[#All],3,0)</f>
        <v>0</v>
      </c>
      <c r="AF2480" s="2">
        <v>0</v>
      </c>
      <c r="AG2480" s="2">
        <v>0</v>
      </c>
      <c r="AH2480" s="2">
        <v>0</v>
      </c>
      <c r="AI2480" s="2">
        <v>0</v>
      </c>
      <c r="AJ2480" s="2">
        <v>0</v>
      </c>
      <c r="AK2480" s="2">
        <f>VLOOKUP(Tabla3[[#This Row],[Columna1]],Tabla7[[ID]:[Monto neto de los bonos]],3,0)</f>
        <v>1803.57</v>
      </c>
      <c r="AL2480" s="2">
        <v>0</v>
      </c>
      <c r="AM2480" s="2">
        <v>0</v>
      </c>
      <c r="AN2480" s="2">
        <v>0</v>
      </c>
      <c r="AO2480" s="2">
        <v>0</v>
      </c>
      <c r="AP2480" s="2">
        <v>0</v>
      </c>
      <c r="AQ2480" s="2">
        <v>0</v>
      </c>
      <c r="AR2480" s="2">
        <v>0</v>
      </c>
      <c r="AS2480" s="2">
        <v>5142.84</v>
      </c>
      <c r="AT2480" s="2">
        <v>2571.42</v>
      </c>
      <c r="AU2480" s="2">
        <v>2011.64</v>
      </c>
      <c r="AV2480" s="2">
        <v>0</v>
      </c>
      <c r="AW2480" s="1"/>
      <c r="AX2480" s="2" t="s">
        <v>422</v>
      </c>
      <c r="AY2480" s="8" t="s">
        <v>428</v>
      </c>
    </row>
    <row r="2481" spans="1:51" ht="13.15" customHeight="1" x14ac:dyDescent="0.25">
      <c r="A2481" s="7">
        <v>24667</v>
      </c>
      <c r="B2481" s="2" t="s">
        <v>2198</v>
      </c>
      <c r="C2481" s="2">
        <v>6115003</v>
      </c>
      <c r="D2481" s="2" t="s">
        <v>188</v>
      </c>
      <c r="E2481" s="2" t="s">
        <v>211</v>
      </c>
      <c r="F2481" s="2" t="s">
        <v>36</v>
      </c>
      <c r="G2481" s="3">
        <v>45154</v>
      </c>
      <c r="H2481" s="1"/>
      <c r="I2481" s="2">
        <v>13165.89</v>
      </c>
      <c r="J2481" s="2">
        <v>2789.65</v>
      </c>
      <c r="K2481" s="2">
        <v>2789.65</v>
      </c>
      <c r="L2481" s="2">
        <v>0</v>
      </c>
      <c r="M2481" s="1"/>
      <c r="N2481" s="5">
        <f t="shared" si="78"/>
        <v>30384.15</v>
      </c>
      <c r="O2481" s="6">
        <f t="shared" si="77"/>
        <v>26921.710000000003</v>
      </c>
      <c r="P2481" s="2">
        <v>30</v>
      </c>
      <c r="Q2481" s="2" t="s">
        <v>37</v>
      </c>
      <c r="R2481" s="2">
        <v>0</v>
      </c>
      <c r="S2481" s="2">
        <v>0</v>
      </c>
      <c r="T2481" s="2">
        <v>0</v>
      </c>
      <c r="U2481" s="2">
        <v>0</v>
      </c>
      <c r="V2481" s="2">
        <v>1249.68</v>
      </c>
      <c r="W2481" s="2">
        <v>0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10389.280000000001</v>
      </c>
      <c r="AE2481" s="2">
        <f>VLOOKUP(Tabla3[[#This Row],[Columna1]],Tabla5[#All],3,0)</f>
        <v>10389.280000000001</v>
      </c>
      <c r="AF2481" s="2">
        <v>0</v>
      </c>
      <c r="AG2481" s="2">
        <v>0</v>
      </c>
      <c r="AH2481" s="2">
        <v>0</v>
      </c>
      <c r="AI2481" s="2">
        <v>0</v>
      </c>
      <c r="AJ2481" s="2">
        <v>0</v>
      </c>
      <c r="AK2481" s="2">
        <f>VLOOKUP(Tabla3[[#This Row],[Columna1]],Tabla7[[ID]:[Monto neto de los bonos]],3,0)</f>
        <v>0</v>
      </c>
      <c r="AL2481" s="2">
        <v>0</v>
      </c>
      <c r="AM2481" s="2">
        <v>0</v>
      </c>
      <c r="AN2481" s="2">
        <v>0</v>
      </c>
      <c r="AO2481" s="2">
        <v>0</v>
      </c>
      <c r="AP2481" s="2">
        <v>0</v>
      </c>
      <c r="AQ2481" s="2">
        <v>0</v>
      </c>
      <c r="AR2481" s="2">
        <v>0</v>
      </c>
      <c r="AS2481" s="2">
        <v>0</v>
      </c>
      <c r="AT2481" s="2">
        <v>1999.48</v>
      </c>
      <c r="AU2481" s="2">
        <v>1462.96</v>
      </c>
      <c r="AV2481" s="2">
        <v>0</v>
      </c>
      <c r="AW2481" s="1"/>
      <c r="AX2481" s="2" t="s">
        <v>422</v>
      </c>
      <c r="AY2481" s="8" t="s">
        <v>423</v>
      </c>
    </row>
    <row r="2482" spans="1:51" ht="13.15" customHeight="1" x14ac:dyDescent="0.25">
      <c r="A2482" s="7">
        <v>19616</v>
      </c>
      <c r="B2482" s="2" t="s">
        <v>2199</v>
      </c>
      <c r="C2482" s="2">
        <v>809203</v>
      </c>
      <c r="D2482" s="2" t="s">
        <v>188</v>
      </c>
      <c r="E2482" s="2" t="s">
        <v>224</v>
      </c>
      <c r="F2482" s="2" t="s">
        <v>41</v>
      </c>
      <c r="G2482" s="3">
        <v>42494</v>
      </c>
      <c r="H2482" s="1"/>
      <c r="I2482" s="2">
        <v>8542.57</v>
      </c>
      <c r="J2482" s="2">
        <v>2234.4899999999998</v>
      </c>
      <c r="K2482" s="2">
        <v>2234.4899999999998</v>
      </c>
      <c r="L2482" s="2">
        <v>1032.5999999999999</v>
      </c>
      <c r="M2482" s="1"/>
      <c r="N2482" s="5">
        <f t="shared" si="78"/>
        <v>14911.59</v>
      </c>
      <c r="O2482" s="6">
        <f t="shared" si="77"/>
        <v>12597.25</v>
      </c>
      <c r="P2482" s="2">
        <v>30</v>
      </c>
      <c r="Q2482" s="2" t="s">
        <v>37</v>
      </c>
      <c r="R2482" s="2">
        <v>0</v>
      </c>
      <c r="S2482" s="2">
        <v>0</v>
      </c>
      <c r="T2482" s="2">
        <v>0</v>
      </c>
      <c r="U2482" s="2">
        <v>0</v>
      </c>
      <c r="V2482" s="2">
        <v>867.44</v>
      </c>
      <c r="W2482" s="2">
        <v>0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2">
        <f>VLOOKUP(Tabla3[[#This Row],[Columna1]],Tabla5[#All],3,0)</f>
        <v>0</v>
      </c>
      <c r="AF2482" s="2">
        <v>0</v>
      </c>
      <c r="AG2482" s="2">
        <v>0</v>
      </c>
      <c r="AH2482" s="2">
        <v>0</v>
      </c>
      <c r="AI2482" s="2">
        <v>0</v>
      </c>
      <c r="AJ2482" s="2">
        <v>0</v>
      </c>
      <c r="AK2482" s="2">
        <f>VLOOKUP(Tabla3[[#This Row],[Columna1]],Tabla7[[ID]:[Monto neto de los bonos]],3,0)</f>
        <v>0</v>
      </c>
      <c r="AL2482" s="2">
        <v>0</v>
      </c>
      <c r="AM2482" s="2">
        <v>0</v>
      </c>
      <c r="AN2482" s="2">
        <v>0</v>
      </c>
      <c r="AO2482" s="2">
        <v>0</v>
      </c>
      <c r="AP2482" s="2">
        <v>0</v>
      </c>
      <c r="AQ2482" s="2">
        <v>0</v>
      </c>
      <c r="AR2482" s="2">
        <v>0</v>
      </c>
      <c r="AS2482" s="2">
        <v>0</v>
      </c>
      <c r="AT2482" s="2">
        <v>1491.16</v>
      </c>
      <c r="AU2482" s="2">
        <v>823.18</v>
      </c>
      <c r="AV2482" s="2">
        <v>0</v>
      </c>
      <c r="AW2482" s="1"/>
      <c r="AX2482" s="2" t="s">
        <v>422</v>
      </c>
      <c r="AY2482" s="8" t="s">
        <v>423</v>
      </c>
    </row>
    <row r="2483" spans="1:51" ht="13.15" customHeight="1" x14ac:dyDescent="0.25">
      <c r="A2483" s="7">
        <v>22913</v>
      </c>
      <c r="B2483" s="2" t="s">
        <v>2200</v>
      </c>
      <c r="C2483" s="2">
        <v>4805203</v>
      </c>
      <c r="D2483" s="2" t="s">
        <v>188</v>
      </c>
      <c r="E2483" s="2" t="s">
        <v>202</v>
      </c>
      <c r="F2483" s="2" t="s">
        <v>193</v>
      </c>
      <c r="G2483" s="3">
        <v>44181</v>
      </c>
      <c r="H2483" s="1"/>
      <c r="I2483" s="2">
        <v>9717.6</v>
      </c>
      <c r="J2483" s="2">
        <v>4447.2349999999997</v>
      </c>
      <c r="K2483" s="2">
        <v>4447.2349999999997</v>
      </c>
      <c r="L2483" s="2">
        <v>0</v>
      </c>
      <c r="M2483" s="1"/>
      <c r="N2483" s="5">
        <f t="shared" si="78"/>
        <v>23873.119999999999</v>
      </c>
      <c r="O2483" s="6">
        <f t="shared" si="77"/>
        <v>18155.28</v>
      </c>
      <c r="P2483" s="2">
        <v>30</v>
      </c>
      <c r="Q2483" s="2" t="s">
        <v>37</v>
      </c>
      <c r="R2483" s="2">
        <v>0</v>
      </c>
      <c r="S2483" s="2">
        <v>0</v>
      </c>
      <c r="T2483" s="2">
        <v>0</v>
      </c>
      <c r="U2483" s="2">
        <v>0</v>
      </c>
      <c r="V2483" s="2">
        <v>893.38</v>
      </c>
      <c r="W2483" s="2">
        <v>1970.03</v>
      </c>
      <c r="X2483" s="2">
        <v>0</v>
      </c>
      <c r="Y2483" s="2">
        <v>2397.64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2">
        <f>VLOOKUP(Tabla3[[#This Row],[Columna1]],Tabla5[#All],3,0)</f>
        <v>0</v>
      </c>
      <c r="AF2483" s="2">
        <v>0</v>
      </c>
      <c r="AG2483" s="2">
        <v>0</v>
      </c>
      <c r="AH2483" s="2">
        <v>0</v>
      </c>
      <c r="AI2483" s="2">
        <v>0</v>
      </c>
      <c r="AJ2483" s="2">
        <v>0</v>
      </c>
      <c r="AK2483" s="2">
        <f>VLOOKUP(Tabla3[[#This Row],[Columna1]],Tabla7[[ID]:[Monto neto de los bonos]],3,0)</f>
        <v>1970.03</v>
      </c>
      <c r="AL2483" s="2">
        <v>0</v>
      </c>
      <c r="AM2483" s="2">
        <v>0</v>
      </c>
      <c r="AN2483" s="2">
        <v>0</v>
      </c>
      <c r="AO2483" s="2">
        <v>0</v>
      </c>
      <c r="AP2483" s="2">
        <v>0</v>
      </c>
      <c r="AQ2483" s="2">
        <v>0</v>
      </c>
      <c r="AR2483" s="2">
        <v>0</v>
      </c>
      <c r="AS2483" s="2">
        <v>2925.8</v>
      </c>
      <c r="AT2483" s="2">
        <v>1950.52</v>
      </c>
      <c r="AU2483" s="2">
        <v>841.52</v>
      </c>
      <c r="AV2483" s="2">
        <v>0</v>
      </c>
      <c r="AW2483" s="1"/>
      <c r="AX2483" s="2" t="s">
        <v>422</v>
      </c>
      <c r="AY2483" s="8" t="s">
        <v>428</v>
      </c>
    </row>
    <row r="2484" spans="1:51" ht="13.15" customHeight="1" x14ac:dyDescent="0.25">
      <c r="A2484" s="7">
        <v>22271</v>
      </c>
      <c r="B2484" s="2" t="s">
        <v>2201</v>
      </c>
      <c r="C2484" s="2">
        <v>3937203</v>
      </c>
      <c r="D2484" s="2" t="s">
        <v>188</v>
      </c>
      <c r="E2484" s="2" t="s">
        <v>202</v>
      </c>
      <c r="F2484" s="2" t="s">
        <v>193</v>
      </c>
      <c r="G2484" s="3">
        <v>43815</v>
      </c>
      <c r="H2484" s="1"/>
      <c r="I2484" s="2">
        <v>9717.6</v>
      </c>
      <c r="J2484" s="2">
        <v>4447.2349999999997</v>
      </c>
      <c r="K2484" s="2">
        <v>4447.2349999999997</v>
      </c>
      <c r="L2484" s="2">
        <v>1809.52</v>
      </c>
      <c r="M2484" s="1"/>
      <c r="N2484" s="5">
        <f t="shared" si="78"/>
        <v>25682.639999999999</v>
      </c>
      <c r="O2484" s="6">
        <f t="shared" si="77"/>
        <v>19241.699999999997</v>
      </c>
      <c r="P2484" s="2">
        <v>30</v>
      </c>
      <c r="Q2484" s="2" t="s">
        <v>37</v>
      </c>
      <c r="R2484" s="2">
        <v>0</v>
      </c>
      <c r="S2484" s="2">
        <v>0</v>
      </c>
      <c r="T2484" s="2">
        <v>0</v>
      </c>
      <c r="U2484" s="2">
        <v>0</v>
      </c>
      <c r="V2484" s="2">
        <v>893.38</v>
      </c>
      <c r="W2484" s="2">
        <v>1970.03</v>
      </c>
      <c r="X2484" s="2">
        <v>0</v>
      </c>
      <c r="Y2484" s="2">
        <v>2397.64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2">
        <f>VLOOKUP(Tabla3[[#This Row],[Columna1]],Tabla5[#All],3,0)</f>
        <v>0</v>
      </c>
      <c r="AF2484" s="2">
        <v>0</v>
      </c>
      <c r="AG2484" s="2">
        <v>0</v>
      </c>
      <c r="AH2484" s="2">
        <v>0</v>
      </c>
      <c r="AI2484" s="2">
        <v>0</v>
      </c>
      <c r="AJ2484" s="2">
        <v>0</v>
      </c>
      <c r="AK2484" s="2">
        <f>VLOOKUP(Tabla3[[#This Row],[Columna1]],Tabla7[[ID]:[Monto neto de los bonos]],3,0)</f>
        <v>1970.03</v>
      </c>
      <c r="AL2484" s="2">
        <v>0</v>
      </c>
      <c r="AM2484" s="2">
        <v>0</v>
      </c>
      <c r="AN2484" s="2">
        <v>0</v>
      </c>
      <c r="AO2484" s="2">
        <v>0</v>
      </c>
      <c r="AP2484" s="2">
        <v>0</v>
      </c>
      <c r="AQ2484" s="2">
        <v>0</v>
      </c>
      <c r="AR2484" s="2">
        <v>0</v>
      </c>
      <c r="AS2484" s="2">
        <v>3197.22</v>
      </c>
      <c r="AT2484" s="2">
        <v>2131.48</v>
      </c>
      <c r="AU2484" s="2">
        <v>1112.24</v>
      </c>
      <c r="AV2484" s="2">
        <v>0</v>
      </c>
      <c r="AW2484" s="1"/>
      <c r="AX2484" s="2" t="s">
        <v>422</v>
      </c>
      <c r="AY2484" s="8" t="s">
        <v>428</v>
      </c>
    </row>
    <row r="2485" spans="1:51" ht="13.15" customHeight="1" x14ac:dyDescent="0.25">
      <c r="A2485" s="7">
        <v>17068</v>
      </c>
      <c r="B2485" s="2" t="s">
        <v>2202</v>
      </c>
      <c r="C2485" s="2">
        <v>276703</v>
      </c>
      <c r="D2485" s="2" t="s">
        <v>188</v>
      </c>
      <c r="E2485" s="2" t="s">
        <v>203</v>
      </c>
      <c r="F2485" s="2" t="s">
        <v>193</v>
      </c>
      <c r="G2485" s="3">
        <v>43281</v>
      </c>
      <c r="H2485" s="1"/>
      <c r="I2485" s="2">
        <v>9717.6</v>
      </c>
      <c r="J2485" s="2">
        <v>4447.2349999999997</v>
      </c>
      <c r="K2485" s="2">
        <v>4447.2349999999997</v>
      </c>
      <c r="L2485" s="2">
        <v>1691.11</v>
      </c>
      <c r="M2485" s="1"/>
      <c r="N2485" s="5">
        <f t="shared" si="78"/>
        <v>25564.23</v>
      </c>
      <c r="O2485" s="6">
        <f t="shared" si="77"/>
        <v>19171.830000000002</v>
      </c>
      <c r="P2485" s="2">
        <v>30</v>
      </c>
      <c r="Q2485" s="2" t="s">
        <v>37</v>
      </c>
      <c r="R2485" s="2">
        <v>0</v>
      </c>
      <c r="S2485" s="2">
        <v>0</v>
      </c>
      <c r="T2485" s="2">
        <v>0</v>
      </c>
      <c r="U2485" s="2">
        <v>0</v>
      </c>
      <c r="V2485" s="2">
        <v>893.38</v>
      </c>
      <c r="W2485" s="2">
        <v>1970.03</v>
      </c>
      <c r="X2485" s="2">
        <v>0</v>
      </c>
      <c r="Y2485" s="2">
        <v>2397.64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2">
        <f>VLOOKUP(Tabla3[[#This Row],[Columna1]],Tabla5[#All],3,0)</f>
        <v>0</v>
      </c>
      <c r="AF2485" s="2">
        <v>0</v>
      </c>
      <c r="AG2485" s="2">
        <v>0</v>
      </c>
      <c r="AH2485" s="2">
        <v>0</v>
      </c>
      <c r="AI2485" s="2">
        <v>0</v>
      </c>
      <c r="AJ2485" s="2">
        <v>0</v>
      </c>
      <c r="AK2485" s="2">
        <f>VLOOKUP(Tabla3[[#This Row],[Columna1]],Tabla7[[ID]:[Monto neto de los bonos]],3,0)</f>
        <v>1970.03</v>
      </c>
      <c r="AL2485" s="2">
        <v>0</v>
      </c>
      <c r="AM2485" s="2">
        <v>0</v>
      </c>
      <c r="AN2485" s="2">
        <v>0</v>
      </c>
      <c r="AO2485" s="2">
        <v>0</v>
      </c>
      <c r="AP2485" s="2">
        <v>0</v>
      </c>
      <c r="AQ2485" s="2">
        <v>0</v>
      </c>
      <c r="AR2485" s="2">
        <v>0</v>
      </c>
      <c r="AS2485" s="2">
        <v>3179.46</v>
      </c>
      <c r="AT2485" s="2">
        <v>2119.64</v>
      </c>
      <c r="AU2485" s="2">
        <v>1093.3</v>
      </c>
      <c r="AV2485" s="2">
        <v>0</v>
      </c>
      <c r="AW2485" s="1"/>
      <c r="AX2485" s="2" t="s">
        <v>422</v>
      </c>
      <c r="AY2485" s="8" t="s">
        <v>428</v>
      </c>
    </row>
    <row r="2486" spans="1:51" ht="13.15" customHeight="1" x14ac:dyDescent="0.25">
      <c r="A2486" s="7">
        <v>11905</v>
      </c>
      <c r="B2486" s="2" t="s">
        <v>2203</v>
      </c>
      <c r="C2486" s="2">
        <v>2203503</v>
      </c>
      <c r="D2486" s="2" t="s">
        <v>188</v>
      </c>
      <c r="E2486" s="2" t="s">
        <v>203</v>
      </c>
      <c r="F2486" s="2" t="s">
        <v>193</v>
      </c>
      <c r="G2486" s="3">
        <v>42978</v>
      </c>
      <c r="H2486" s="1"/>
      <c r="I2486" s="2">
        <v>9717.6</v>
      </c>
      <c r="J2486" s="2">
        <v>4447.2349999999997</v>
      </c>
      <c r="K2486" s="2">
        <v>4447.2349999999997</v>
      </c>
      <c r="L2486" s="2">
        <v>1580.51</v>
      </c>
      <c r="M2486" s="1"/>
      <c r="N2486" s="5">
        <f t="shared" si="78"/>
        <v>25453.629999999997</v>
      </c>
      <c r="O2486" s="6">
        <f t="shared" si="77"/>
        <v>19106.57</v>
      </c>
      <c r="P2486" s="2">
        <v>30</v>
      </c>
      <c r="Q2486" s="2" t="s">
        <v>37</v>
      </c>
      <c r="R2486" s="2">
        <v>0</v>
      </c>
      <c r="S2486" s="2">
        <v>0</v>
      </c>
      <c r="T2486" s="2">
        <v>0</v>
      </c>
      <c r="U2486" s="2">
        <v>0</v>
      </c>
      <c r="V2486" s="2">
        <v>893.38</v>
      </c>
      <c r="W2486" s="2">
        <v>1970.03</v>
      </c>
      <c r="X2486" s="2">
        <v>0</v>
      </c>
      <c r="Y2486" s="2">
        <v>2397.64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2">
        <f>VLOOKUP(Tabla3[[#This Row],[Columna1]],Tabla5[#All],3,0)</f>
        <v>0</v>
      </c>
      <c r="AF2486" s="2">
        <v>0</v>
      </c>
      <c r="AG2486" s="2">
        <v>0</v>
      </c>
      <c r="AH2486" s="2">
        <v>0</v>
      </c>
      <c r="AI2486" s="2">
        <v>0</v>
      </c>
      <c r="AJ2486" s="2">
        <v>0</v>
      </c>
      <c r="AK2486" s="2">
        <f>VLOOKUP(Tabla3[[#This Row],[Columna1]],Tabla7[[ID]:[Monto neto de los bonos]],3,0)</f>
        <v>1970.03</v>
      </c>
      <c r="AL2486" s="2">
        <v>0</v>
      </c>
      <c r="AM2486" s="2">
        <v>0</v>
      </c>
      <c r="AN2486" s="2">
        <v>0</v>
      </c>
      <c r="AO2486" s="2">
        <v>0</v>
      </c>
      <c r="AP2486" s="2">
        <v>0</v>
      </c>
      <c r="AQ2486" s="2">
        <v>0</v>
      </c>
      <c r="AR2486" s="2">
        <v>0</v>
      </c>
      <c r="AS2486" s="2">
        <v>3162.88</v>
      </c>
      <c r="AT2486" s="2">
        <v>2108.58</v>
      </c>
      <c r="AU2486" s="2">
        <v>1075.5999999999999</v>
      </c>
      <c r="AV2486" s="2">
        <v>0</v>
      </c>
      <c r="AW2486" s="1"/>
      <c r="AX2486" s="2" t="s">
        <v>422</v>
      </c>
      <c r="AY2486" s="8" t="s">
        <v>428</v>
      </c>
    </row>
    <row r="2487" spans="1:51" ht="13.15" customHeight="1" x14ac:dyDescent="0.25">
      <c r="A2487" s="7">
        <v>20279</v>
      </c>
      <c r="B2487" s="2" t="s">
        <v>2204</v>
      </c>
      <c r="C2487" s="2">
        <v>1655203</v>
      </c>
      <c r="D2487" s="2" t="s">
        <v>188</v>
      </c>
      <c r="E2487" s="2" t="s">
        <v>195</v>
      </c>
      <c r="F2487" s="2" t="s">
        <v>41</v>
      </c>
      <c r="G2487" s="3">
        <v>45323</v>
      </c>
      <c r="H2487" s="1"/>
      <c r="I2487" s="2">
        <v>8542.57</v>
      </c>
      <c r="J2487" s="2">
        <v>2234.4899999999998</v>
      </c>
      <c r="K2487" s="2">
        <v>2234.4899999999998</v>
      </c>
      <c r="L2487" s="2">
        <v>0</v>
      </c>
      <c r="M2487" s="1"/>
      <c r="N2487" s="5">
        <f t="shared" si="78"/>
        <v>13878.99</v>
      </c>
      <c r="O2487" s="6">
        <f t="shared" si="77"/>
        <v>11780.25</v>
      </c>
      <c r="P2487" s="2">
        <v>30</v>
      </c>
      <c r="Q2487" s="2" t="s">
        <v>37</v>
      </c>
      <c r="R2487" s="2">
        <v>0</v>
      </c>
      <c r="S2487" s="2">
        <v>0</v>
      </c>
      <c r="T2487" s="2">
        <v>0</v>
      </c>
      <c r="U2487" s="2">
        <v>0</v>
      </c>
      <c r="V2487" s="2">
        <v>867.44</v>
      </c>
      <c r="W2487" s="2">
        <v>0</v>
      </c>
      <c r="X2487" s="2">
        <v>0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2">
        <f>VLOOKUP(Tabla3[[#This Row],[Columna1]],Tabla5[#All],3,0)</f>
        <v>0</v>
      </c>
      <c r="AF2487" s="2">
        <v>0</v>
      </c>
      <c r="AG2487" s="2">
        <v>0</v>
      </c>
      <c r="AH2487" s="2">
        <v>0</v>
      </c>
      <c r="AI2487" s="2">
        <v>0</v>
      </c>
      <c r="AJ2487" s="2">
        <v>0</v>
      </c>
      <c r="AK2487" s="2">
        <f>VLOOKUP(Tabla3[[#This Row],[Columna1]],Tabla7[[ID]:[Monto neto de los bonos]],3,0)</f>
        <v>0</v>
      </c>
      <c r="AL2487" s="2">
        <v>0</v>
      </c>
      <c r="AM2487" s="2">
        <v>0</v>
      </c>
      <c r="AN2487" s="2">
        <v>0</v>
      </c>
      <c r="AO2487" s="2">
        <v>0</v>
      </c>
      <c r="AP2487" s="2">
        <v>0</v>
      </c>
      <c r="AQ2487" s="2">
        <v>0</v>
      </c>
      <c r="AR2487" s="2">
        <v>0</v>
      </c>
      <c r="AS2487" s="2">
        <v>0</v>
      </c>
      <c r="AT2487" s="2">
        <v>1387.9</v>
      </c>
      <c r="AU2487" s="2">
        <v>710.84</v>
      </c>
      <c r="AV2487" s="2">
        <v>0</v>
      </c>
      <c r="AW2487" s="1"/>
      <c r="AX2487" s="2" t="s">
        <v>422</v>
      </c>
      <c r="AY2487" s="8" t="s">
        <v>423</v>
      </c>
    </row>
    <row r="2488" spans="1:51" ht="13.15" customHeight="1" x14ac:dyDescent="0.25">
      <c r="A2488" s="7">
        <v>14554</v>
      </c>
      <c r="B2488" s="2" t="s">
        <v>2205</v>
      </c>
      <c r="C2488" s="2">
        <v>1258303</v>
      </c>
      <c r="D2488" s="2" t="s">
        <v>188</v>
      </c>
      <c r="E2488" s="2" t="s">
        <v>229</v>
      </c>
      <c r="F2488" s="2" t="s">
        <v>60</v>
      </c>
      <c r="G2488" s="3">
        <v>42690</v>
      </c>
      <c r="H2488" s="1"/>
      <c r="I2488" s="2">
        <v>14709.55</v>
      </c>
      <c r="J2488" s="2">
        <v>2709.165</v>
      </c>
      <c r="K2488" s="2">
        <v>2709.165</v>
      </c>
      <c r="L2488" s="2">
        <v>1739.34</v>
      </c>
      <c r="M2488" s="1"/>
      <c r="N2488" s="5">
        <f t="shared" si="78"/>
        <v>34001.65</v>
      </c>
      <c r="O2488" s="6">
        <f t="shared" si="77"/>
        <v>29947.57</v>
      </c>
      <c r="P2488" s="2">
        <v>30</v>
      </c>
      <c r="Q2488" s="2" t="s">
        <v>37</v>
      </c>
      <c r="R2488" s="2">
        <v>0</v>
      </c>
      <c r="S2488" s="2">
        <v>0</v>
      </c>
      <c r="T2488" s="2">
        <v>0</v>
      </c>
      <c r="U2488" s="2">
        <v>0</v>
      </c>
      <c r="V2488" s="2">
        <v>0</v>
      </c>
      <c r="W2488" s="2">
        <v>0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12134.43</v>
      </c>
      <c r="AE2488" s="2">
        <f>VLOOKUP(Tabla3[[#This Row],[Columna1]],Tabla5[#All],3,0)</f>
        <v>12134.43</v>
      </c>
      <c r="AF2488" s="2">
        <v>0</v>
      </c>
      <c r="AG2488" s="2">
        <v>0</v>
      </c>
      <c r="AH2488" s="2">
        <v>0</v>
      </c>
      <c r="AI2488" s="2">
        <v>0</v>
      </c>
      <c r="AJ2488" s="2">
        <v>0</v>
      </c>
      <c r="AK2488" s="2">
        <f>VLOOKUP(Tabla3[[#This Row],[Columna1]],Tabla7[[ID]:[Monto neto de los bonos]],3,0)</f>
        <v>0</v>
      </c>
      <c r="AL2488" s="2">
        <v>0</v>
      </c>
      <c r="AM2488" s="2">
        <v>0</v>
      </c>
      <c r="AN2488" s="2">
        <v>0</v>
      </c>
      <c r="AO2488" s="2">
        <v>0</v>
      </c>
      <c r="AP2488" s="2">
        <v>0</v>
      </c>
      <c r="AQ2488" s="2">
        <v>0</v>
      </c>
      <c r="AR2488" s="2">
        <v>0</v>
      </c>
      <c r="AS2488" s="2">
        <v>0</v>
      </c>
      <c r="AT2488" s="2">
        <v>2186.7199999999998</v>
      </c>
      <c r="AU2488" s="2">
        <v>1867.36</v>
      </c>
      <c r="AV2488" s="2">
        <v>0</v>
      </c>
      <c r="AW2488" s="1"/>
      <c r="AX2488" s="2" t="s">
        <v>422</v>
      </c>
      <c r="AY2488" s="8" t="s">
        <v>423</v>
      </c>
    </row>
    <row r="2489" spans="1:51" ht="13.15" customHeight="1" x14ac:dyDescent="0.25">
      <c r="A2489" s="7">
        <v>17997</v>
      </c>
      <c r="B2489" s="2" t="s">
        <v>2206</v>
      </c>
      <c r="C2489" s="2">
        <v>241603</v>
      </c>
      <c r="D2489" s="2" t="s">
        <v>188</v>
      </c>
      <c r="E2489" s="2" t="s">
        <v>203</v>
      </c>
      <c r="F2489" s="2" t="s">
        <v>193</v>
      </c>
      <c r="G2489" s="3">
        <v>41529</v>
      </c>
      <c r="H2489" s="1"/>
      <c r="I2489" s="2">
        <v>9717.6</v>
      </c>
      <c r="J2489" s="2">
        <v>4447.2349999999997</v>
      </c>
      <c r="K2489" s="2">
        <v>4447.2349999999997</v>
      </c>
      <c r="L2489" s="2">
        <v>2967.08</v>
      </c>
      <c r="M2489" s="1"/>
      <c r="N2489" s="5">
        <f t="shared" si="78"/>
        <v>26840.2</v>
      </c>
      <c r="O2489" s="6">
        <f t="shared" si="77"/>
        <v>19909.199999999997</v>
      </c>
      <c r="P2489" s="2">
        <v>30</v>
      </c>
      <c r="Q2489" s="2" t="s">
        <v>37</v>
      </c>
      <c r="R2489" s="2">
        <v>0</v>
      </c>
      <c r="S2489" s="2">
        <v>0</v>
      </c>
      <c r="T2489" s="2">
        <v>0</v>
      </c>
      <c r="U2489" s="2">
        <v>0</v>
      </c>
      <c r="V2489" s="2">
        <v>893.38</v>
      </c>
      <c r="W2489" s="2">
        <v>1970.03</v>
      </c>
      <c r="X2489" s="2">
        <v>0</v>
      </c>
      <c r="Y2489" s="2">
        <v>2397.64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2">
        <f>VLOOKUP(Tabla3[[#This Row],[Columna1]],Tabla5[#All],3,0)</f>
        <v>0</v>
      </c>
      <c r="AF2489" s="2">
        <v>0</v>
      </c>
      <c r="AG2489" s="2">
        <v>0</v>
      </c>
      <c r="AH2489" s="2">
        <v>0</v>
      </c>
      <c r="AI2489" s="2">
        <v>0</v>
      </c>
      <c r="AJ2489" s="2">
        <v>0</v>
      </c>
      <c r="AK2489" s="2">
        <f>VLOOKUP(Tabla3[[#This Row],[Columna1]],Tabla7[[ID]:[Monto neto de los bonos]],3,0)</f>
        <v>1970.03</v>
      </c>
      <c r="AL2489" s="2">
        <v>0</v>
      </c>
      <c r="AM2489" s="2">
        <v>0</v>
      </c>
      <c r="AN2489" s="2">
        <v>0</v>
      </c>
      <c r="AO2489" s="2">
        <v>0</v>
      </c>
      <c r="AP2489" s="2">
        <v>0</v>
      </c>
      <c r="AQ2489" s="2">
        <v>0</v>
      </c>
      <c r="AR2489" s="2">
        <v>0</v>
      </c>
      <c r="AS2489" s="2">
        <v>3370.86</v>
      </c>
      <c r="AT2489" s="2">
        <v>2247.2399999999998</v>
      </c>
      <c r="AU2489" s="2">
        <v>1312.9</v>
      </c>
      <c r="AV2489" s="2">
        <v>0</v>
      </c>
      <c r="AW2489" s="1"/>
      <c r="AX2489" s="2" t="s">
        <v>422</v>
      </c>
      <c r="AY2489" s="8" t="s">
        <v>428</v>
      </c>
    </row>
    <row r="2490" spans="1:51" ht="13.15" customHeight="1" x14ac:dyDescent="0.25">
      <c r="A2490" s="7">
        <v>24709</v>
      </c>
      <c r="B2490" s="2" t="s">
        <v>2207</v>
      </c>
      <c r="C2490" s="2">
        <v>6154503</v>
      </c>
      <c r="D2490" s="2" t="s">
        <v>188</v>
      </c>
      <c r="E2490" s="2" t="s">
        <v>204</v>
      </c>
      <c r="F2490" s="2" t="s">
        <v>230</v>
      </c>
      <c r="G2490" s="3">
        <v>45201</v>
      </c>
      <c r="H2490" s="1"/>
      <c r="I2490" s="2">
        <v>13165.89</v>
      </c>
      <c r="J2490" s="2">
        <v>2789.65</v>
      </c>
      <c r="K2490" s="2">
        <v>2789.65</v>
      </c>
      <c r="L2490" s="2">
        <v>0</v>
      </c>
      <c r="M2490" s="1"/>
      <c r="N2490" s="5">
        <f t="shared" si="78"/>
        <v>22706.629999999997</v>
      </c>
      <c r="O2490" s="6">
        <f t="shared" si="77"/>
        <v>19244.189999999999</v>
      </c>
      <c r="P2490" s="2">
        <v>30</v>
      </c>
      <c r="Q2490" s="2" t="s">
        <v>37</v>
      </c>
      <c r="R2490" s="2">
        <v>0</v>
      </c>
      <c r="S2490" s="2">
        <v>0</v>
      </c>
      <c r="T2490" s="2">
        <v>0</v>
      </c>
      <c r="U2490" s="2">
        <v>0</v>
      </c>
      <c r="V2490" s="2">
        <v>1249.68</v>
      </c>
      <c r="W2490" s="2">
        <v>0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2711.76</v>
      </c>
      <c r="AE2490" s="2">
        <f>VLOOKUP(Tabla3[[#This Row],[Columna1]],Tabla5[#All],3,0)</f>
        <v>2711.76</v>
      </c>
      <c r="AF2490" s="2">
        <v>0</v>
      </c>
      <c r="AG2490" s="2">
        <v>0</v>
      </c>
      <c r="AH2490" s="2">
        <v>0</v>
      </c>
      <c r="AI2490" s="2">
        <v>0</v>
      </c>
      <c r="AJ2490" s="2">
        <v>0</v>
      </c>
      <c r="AK2490" s="2">
        <f>VLOOKUP(Tabla3[[#This Row],[Columna1]],Tabla7[[ID]:[Monto neto de los bonos]],3,0)</f>
        <v>0</v>
      </c>
      <c r="AL2490" s="2">
        <v>0</v>
      </c>
      <c r="AM2490" s="2">
        <v>0</v>
      </c>
      <c r="AN2490" s="2">
        <v>0</v>
      </c>
      <c r="AO2490" s="2">
        <v>0</v>
      </c>
      <c r="AP2490" s="2">
        <v>0</v>
      </c>
      <c r="AQ2490" s="2">
        <v>0</v>
      </c>
      <c r="AR2490" s="2">
        <v>0</v>
      </c>
      <c r="AS2490" s="2">
        <v>0</v>
      </c>
      <c r="AT2490" s="2">
        <v>1999.48</v>
      </c>
      <c r="AU2490" s="2">
        <v>1462.96</v>
      </c>
      <c r="AV2490" s="2">
        <v>0</v>
      </c>
      <c r="AW2490" s="1"/>
      <c r="AX2490" s="2" t="s">
        <v>422</v>
      </c>
      <c r="AY2490" s="8" t="s">
        <v>423</v>
      </c>
    </row>
    <row r="2491" spans="1:51" ht="13.15" customHeight="1" x14ac:dyDescent="0.25">
      <c r="A2491" s="7">
        <v>15753</v>
      </c>
      <c r="B2491" s="2" t="s">
        <v>2208</v>
      </c>
      <c r="C2491" s="2">
        <v>121903</v>
      </c>
      <c r="D2491" s="2" t="s">
        <v>188</v>
      </c>
      <c r="E2491" s="2" t="s">
        <v>228</v>
      </c>
      <c r="F2491" s="2" t="s">
        <v>45</v>
      </c>
      <c r="G2491" s="3">
        <v>42675</v>
      </c>
      <c r="H2491" s="1"/>
      <c r="I2491" s="2">
        <v>13413.65</v>
      </c>
      <c r="J2491" s="2">
        <v>2841.47</v>
      </c>
      <c r="K2491" s="2">
        <v>2841.47</v>
      </c>
      <c r="L2491" s="2">
        <v>1573.68</v>
      </c>
      <c r="M2491" s="1"/>
      <c r="N2491" s="5">
        <f t="shared" si="78"/>
        <v>30878.720000000001</v>
      </c>
      <c r="O2491" s="6">
        <f t="shared" si="77"/>
        <v>26857.300000000003</v>
      </c>
      <c r="P2491" s="2">
        <v>30</v>
      </c>
      <c r="Q2491" s="2" t="s">
        <v>37</v>
      </c>
      <c r="R2491" s="2">
        <v>0</v>
      </c>
      <c r="S2491" s="2">
        <v>0</v>
      </c>
      <c r="T2491" s="2">
        <v>0</v>
      </c>
      <c r="U2491" s="2">
        <v>0</v>
      </c>
      <c r="V2491" s="2">
        <v>1273.0999999999999</v>
      </c>
      <c r="W2491" s="2">
        <v>0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8935.35</v>
      </c>
      <c r="AE2491" s="2">
        <f>VLOOKUP(Tabla3[[#This Row],[Columna1]],Tabla5[#All],3,0)</f>
        <v>8935.35</v>
      </c>
      <c r="AF2491" s="2">
        <v>0</v>
      </c>
      <c r="AG2491" s="2">
        <v>0</v>
      </c>
      <c r="AH2491" s="2">
        <v>0</v>
      </c>
      <c r="AI2491" s="2">
        <v>0</v>
      </c>
      <c r="AJ2491" s="2">
        <v>0</v>
      </c>
      <c r="AK2491" s="2">
        <f>VLOOKUP(Tabla3[[#This Row],[Columna1]],Tabla7[[ID]:[Monto neto de los bonos]],3,0)</f>
        <v>0</v>
      </c>
      <c r="AL2491" s="2">
        <v>0</v>
      </c>
      <c r="AM2491" s="2">
        <v>0</v>
      </c>
      <c r="AN2491" s="2">
        <v>0</v>
      </c>
      <c r="AO2491" s="2">
        <v>0</v>
      </c>
      <c r="AP2491" s="2">
        <v>0</v>
      </c>
      <c r="AQ2491" s="2">
        <v>0</v>
      </c>
      <c r="AR2491" s="2">
        <v>0</v>
      </c>
      <c r="AS2491" s="2">
        <v>0</v>
      </c>
      <c r="AT2491" s="2">
        <v>2194.3200000000002</v>
      </c>
      <c r="AU2491" s="2">
        <v>1827.1</v>
      </c>
      <c r="AV2491" s="2">
        <v>0</v>
      </c>
      <c r="AW2491" s="1"/>
      <c r="AX2491" s="2" t="s">
        <v>422</v>
      </c>
      <c r="AY2491" s="8" t="s">
        <v>423</v>
      </c>
    </row>
    <row r="2492" spans="1:51" ht="13.15" customHeight="1" x14ac:dyDescent="0.25">
      <c r="A2492" s="7">
        <v>15002</v>
      </c>
      <c r="B2492" s="2" t="s">
        <v>4189</v>
      </c>
      <c r="C2492" s="2">
        <v>168703</v>
      </c>
      <c r="D2492" s="2" t="s">
        <v>188</v>
      </c>
      <c r="E2492" s="2" t="s">
        <v>192</v>
      </c>
      <c r="F2492" s="2" t="s">
        <v>201</v>
      </c>
      <c r="G2492" s="3">
        <v>39676</v>
      </c>
      <c r="H2492" s="1"/>
      <c r="I2492" s="2">
        <v>11670.43</v>
      </c>
      <c r="J2492" s="2">
        <v>4294.8850000000002</v>
      </c>
      <c r="K2492" s="2">
        <v>4294.8850000000002</v>
      </c>
      <c r="L2492" s="2">
        <v>3949.31</v>
      </c>
      <c r="M2492" s="1"/>
      <c r="N2492" s="5">
        <f t="shared" si="78"/>
        <v>29535.77</v>
      </c>
      <c r="O2492" s="6">
        <f t="shared" si="77"/>
        <v>21342.31</v>
      </c>
      <c r="P2492" s="2">
        <v>30</v>
      </c>
      <c r="Q2492" s="2" t="s">
        <v>37</v>
      </c>
      <c r="R2492" s="2">
        <v>0</v>
      </c>
      <c r="S2492" s="2">
        <v>0</v>
      </c>
      <c r="T2492" s="2">
        <v>0</v>
      </c>
      <c r="U2492" s="2">
        <v>0</v>
      </c>
      <c r="V2492" s="2">
        <v>972.5</v>
      </c>
      <c r="W2492" s="2">
        <v>1803.57</v>
      </c>
      <c r="X2492" s="2">
        <v>0</v>
      </c>
      <c r="Y2492" s="2">
        <v>2550.19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2">
        <f>VLOOKUP(Tabla3[[#This Row],[Columna1]],Tabla5[#All],3,0)</f>
        <v>0</v>
      </c>
      <c r="AF2492" s="2">
        <v>0</v>
      </c>
      <c r="AG2492" s="2">
        <v>0</v>
      </c>
      <c r="AH2492" s="2">
        <v>0</v>
      </c>
      <c r="AI2492" s="2">
        <v>0</v>
      </c>
      <c r="AJ2492" s="2">
        <v>0</v>
      </c>
      <c r="AK2492" s="2">
        <f>VLOOKUP(Tabla3[[#This Row],[Columna1]],Tabla7[[ID]:[Monto neto de los bonos]],3,0)</f>
        <v>1803.57</v>
      </c>
      <c r="AL2492" s="2">
        <v>0</v>
      </c>
      <c r="AM2492" s="2">
        <v>0</v>
      </c>
      <c r="AN2492" s="2">
        <v>1270</v>
      </c>
      <c r="AO2492" s="2">
        <v>0</v>
      </c>
      <c r="AP2492" s="2">
        <v>0</v>
      </c>
      <c r="AQ2492" s="2">
        <v>0</v>
      </c>
      <c r="AR2492" s="2">
        <v>0</v>
      </c>
      <c r="AS2492" s="2">
        <v>3777.3</v>
      </c>
      <c r="AT2492" s="2">
        <v>2518.1999999999998</v>
      </c>
      <c r="AU2492" s="2">
        <v>1897.96</v>
      </c>
      <c r="AV2492" s="2">
        <v>0</v>
      </c>
      <c r="AW2492" s="1"/>
      <c r="AX2492" s="2" t="s">
        <v>422</v>
      </c>
      <c r="AY2492" s="8" t="s">
        <v>428</v>
      </c>
    </row>
    <row r="2493" spans="1:51" ht="13.15" customHeight="1" x14ac:dyDescent="0.25">
      <c r="A2493" s="7">
        <v>25298</v>
      </c>
      <c r="B2493" s="2" t="s">
        <v>4548</v>
      </c>
      <c r="C2493" s="2">
        <v>6552803</v>
      </c>
      <c r="D2493" s="2" t="s">
        <v>188</v>
      </c>
      <c r="E2493" s="2" t="s">
        <v>206</v>
      </c>
      <c r="F2493" s="2" t="s">
        <v>193</v>
      </c>
      <c r="G2493" s="3">
        <v>45597</v>
      </c>
      <c r="H2493" s="1"/>
      <c r="I2493" s="2">
        <v>9717.6</v>
      </c>
      <c r="J2493" s="2">
        <v>4447.2349999999997</v>
      </c>
      <c r="K2493" s="2">
        <v>4447.2349999999997</v>
      </c>
      <c r="L2493" s="2">
        <v>0</v>
      </c>
      <c r="M2493" s="1"/>
      <c r="N2493" s="5">
        <f t="shared" si="78"/>
        <v>24848.39</v>
      </c>
      <c r="O2493" s="6">
        <f t="shared" si="77"/>
        <v>18155.289999999997</v>
      </c>
      <c r="P2493" s="2">
        <v>30</v>
      </c>
      <c r="Q2493" s="2" t="s">
        <v>37</v>
      </c>
      <c r="R2493" s="2">
        <v>0</v>
      </c>
      <c r="S2493" s="2">
        <v>0</v>
      </c>
      <c r="T2493" s="2">
        <v>0</v>
      </c>
      <c r="U2493" s="2">
        <v>0</v>
      </c>
      <c r="V2493" s="2">
        <v>893.38</v>
      </c>
      <c r="W2493" s="2">
        <v>1970.03</v>
      </c>
      <c r="X2493" s="2">
        <v>0</v>
      </c>
      <c r="Y2493" s="2">
        <v>3372.91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2">
        <f>VLOOKUP(Tabla3[[#This Row],[Columna1]],Tabla5[#All],3,0)</f>
        <v>0</v>
      </c>
      <c r="AF2493" s="2">
        <v>0</v>
      </c>
      <c r="AG2493" s="2">
        <v>0</v>
      </c>
      <c r="AH2493" s="2">
        <v>0</v>
      </c>
      <c r="AI2493" s="2">
        <v>0</v>
      </c>
      <c r="AJ2493" s="2">
        <v>0</v>
      </c>
      <c r="AK2493" s="2">
        <f>VLOOKUP(Tabla3[[#This Row],[Columna1]],Tabla7[[ID]:[Monto neto de los bonos]],3,0)</f>
        <v>1970.03</v>
      </c>
      <c r="AL2493" s="2">
        <v>0</v>
      </c>
      <c r="AM2493" s="2">
        <v>0</v>
      </c>
      <c r="AN2493" s="2">
        <v>0</v>
      </c>
      <c r="AO2493" s="2">
        <v>0</v>
      </c>
      <c r="AP2493" s="2">
        <v>0</v>
      </c>
      <c r="AQ2493" s="2">
        <v>0</v>
      </c>
      <c r="AR2493" s="2">
        <v>0</v>
      </c>
      <c r="AS2493" s="2">
        <v>3901.06</v>
      </c>
      <c r="AT2493" s="2">
        <v>1950.52</v>
      </c>
      <c r="AU2493" s="2">
        <v>841.52</v>
      </c>
      <c r="AV2493" s="2">
        <v>0</v>
      </c>
      <c r="AW2493" s="1"/>
      <c r="AX2493" s="2" t="s">
        <v>422</v>
      </c>
      <c r="AY2493" s="8" t="s">
        <v>428</v>
      </c>
    </row>
    <row r="2494" spans="1:51" ht="13.15" customHeight="1" x14ac:dyDescent="0.25">
      <c r="A2494" s="7">
        <v>13798</v>
      </c>
      <c r="B2494" s="2" t="s">
        <v>2209</v>
      </c>
      <c r="C2494" s="2">
        <v>127303</v>
      </c>
      <c r="D2494" s="2" t="s">
        <v>188</v>
      </c>
      <c r="E2494" s="2" t="s">
        <v>228</v>
      </c>
      <c r="F2494" s="2" t="s">
        <v>45</v>
      </c>
      <c r="G2494" s="3">
        <v>39814</v>
      </c>
      <c r="H2494" s="1"/>
      <c r="I2494" s="2">
        <v>13413.65</v>
      </c>
      <c r="J2494" s="2">
        <v>2841.47</v>
      </c>
      <c r="K2494" s="2">
        <v>2841.47</v>
      </c>
      <c r="L2494" s="2">
        <v>4182.3</v>
      </c>
      <c r="M2494" s="1"/>
      <c r="N2494" s="5">
        <f t="shared" si="78"/>
        <v>33487.339999999997</v>
      </c>
      <c r="O2494" s="6">
        <f t="shared" si="77"/>
        <v>28647.859999999997</v>
      </c>
      <c r="P2494" s="2">
        <v>30</v>
      </c>
      <c r="Q2494" s="2" t="s">
        <v>37</v>
      </c>
      <c r="R2494" s="2">
        <v>0</v>
      </c>
      <c r="S2494" s="2">
        <v>0</v>
      </c>
      <c r="T2494" s="2">
        <v>0</v>
      </c>
      <c r="U2494" s="2">
        <v>0</v>
      </c>
      <c r="V2494" s="2">
        <v>1273.0999999999999</v>
      </c>
      <c r="W2494" s="2">
        <v>0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8935.35</v>
      </c>
      <c r="AE2494" s="2">
        <f>VLOOKUP(Tabla3[[#This Row],[Columna1]],Tabla5[#All],3,0)</f>
        <v>8935.35</v>
      </c>
      <c r="AF2494" s="2">
        <v>0</v>
      </c>
      <c r="AG2494" s="2">
        <v>0</v>
      </c>
      <c r="AH2494" s="2">
        <v>0</v>
      </c>
      <c r="AI2494" s="2">
        <v>0</v>
      </c>
      <c r="AJ2494" s="2">
        <v>0</v>
      </c>
      <c r="AK2494" s="2">
        <f>VLOOKUP(Tabla3[[#This Row],[Columna1]],Tabla7[[ID]:[Monto neto de los bonos]],3,0)</f>
        <v>0</v>
      </c>
      <c r="AL2494" s="2">
        <v>0</v>
      </c>
      <c r="AM2494" s="2">
        <v>0</v>
      </c>
      <c r="AN2494" s="2">
        <v>0</v>
      </c>
      <c r="AO2494" s="2">
        <v>0</v>
      </c>
      <c r="AP2494" s="2">
        <v>0</v>
      </c>
      <c r="AQ2494" s="2">
        <v>0</v>
      </c>
      <c r="AR2494" s="2">
        <v>0</v>
      </c>
      <c r="AS2494" s="2">
        <v>0</v>
      </c>
      <c r="AT2494" s="2">
        <v>2455.1799999999998</v>
      </c>
      <c r="AU2494" s="2">
        <v>2384.3000000000002</v>
      </c>
      <c r="AV2494" s="2">
        <v>0</v>
      </c>
      <c r="AW2494" s="1"/>
      <c r="AX2494" s="2" t="s">
        <v>422</v>
      </c>
      <c r="AY2494" s="8" t="s">
        <v>423</v>
      </c>
    </row>
    <row r="2495" spans="1:51" ht="13.15" customHeight="1" x14ac:dyDescent="0.25">
      <c r="A2495" s="7">
        <v>25504</v>
      </c>
      <c r="B2495" s="2" t="s">
        <v>2210</v>
      </c>
      <c r="C2495" s="2">
        <v>6713703</v>
      </c>
      <c r="D2495" s="2" t="s">
        <v>188</v>
      </c>
      <c r="E2495" s="2" t="s">
        <v>248</v>
      </c>
      <c r="F2495" s="2" t="s">
        <v>42</v>
      </c>
      <c r="G2495" s="3">
        <v>45723</v>
      </c>
      <c r="H2495" s="1"/>
      <c r="I2495" s="2">
        <v>9836.7099999999991</v>
      </c>
      <c r="J2495" s="2">
        <v>3056.2150000000001</v>
      </c>
      <c r="K2495" s="2">
        <v>3056.2150000000001</v>
      </c>
      <c r="L2495" s="2">
        <v>0</v>
      </c>
      <c r="M2495" s="1"/>
      <c r="N2495" s="5">
        <f t="shared" si="78"/>
        <v>15949.14</v>
      </c>
      <c r="O2495" s="6">
        <f t="shared" si="77"/>
        <v>13815.38</v>
      </c>
      <c r="P2495" s="2">
        <v>24</v>
      </c>
      <c r="Q2495" s="2" t="s">
        <v>37</v>
      </c>
      <c r="R2495" s="2">
        <v>0</v>
      </c>
      <c r="S2495" s="2">
        <v>0</v>
      </c>
      <c r="T2495" s="2">
        <v>0</v>
      </c>
      <c r="U2495" s="2">
        <v>0</v>
      </c>
      <c r="V2495" s="2">
        <v>0</v>
      </c>
      <c r="W2495" s="2">
        <v>0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2">
        <f>VLOOKUP(Tabla3[[#This Row],[Columna1]],Tabla5[#All],3,0)</f>
        <v>0</v>
      </c>
      <c r="AF2495" s="2">
        <v>0</v>
      </c>
      <c r="AG2495" s="2">
        <v>0</v>
      </c>
      <c r="AH2495" s="2">
        <v>0</v>
      </c>
      <c r="AI2495" s="2">
        <v>0</v>
      </c>
      <c r="AJ2495" s="2">
        <v>0</v>
      </c>
      <c r="AK2495" s="2">
        <f>VLOOKUP(Tabla3[[#This Row],[Columna1]],Tabla7[[ID]:[Monto neto de los bonos]],3,0)</f>
        <v>0</v>
      </c>
      <c r="AL2495" s="2">
        <v>0</v>
      </c>
      <c r="AM2495" s="2">
        <v>0</v>
      </c>
      <c r="AN2495" s="2">
        <v>0</v>
      </c>
      <c r="AO2495" s="2">
        <v>0</v>
      </c>
      <c r="AP2495" s="2">
        <v>0</v>
      </c>
      <c r="AQ2495" s="2">
        <v>0</v>
      </c>
      <c r="AR2495" s="2">
        <v>0</v>
      </c>
      <c r="AS2495" s="2">
        <v>0</v>
      </c>
      <c r="AT2495" s="2">
        <v>1275.93</v>
      </c>
      <c r="AU2495" s="2">
        <v>857.83</v>
      </c>
      <c r="AV2495" s="2">
        <v>0</v>
      </c>
      <c r="AW2495" s="1"/>
      <c r="AX2495" s="2" t="s">
        <v>422</v>
      </c>
      <c r="AY2495" s="8" t="s">
        <v>423</v>
      </c>
    </row>
    <row r="2496" spans="1:51" ht="13.15" customHeight="1" x14ac:dyDescent="0.25">
      <c r="A2496" s="7">
        <v>13072</v>
      </c>
      <c r="B2496" s="2" t="s">
        <v>2211</v>
      </c>
      <c r="C2496" s="2">
        <v>96403</v>
      </c>
      <c r="D2496" s="2" t="s">
        <v>188</v>
      </c>
      <c r="E2496" s="2" t="s">
        <v>198</v>
      </c>
      <c r="F2496" s="2" t="s">
        <v>193</v>
      </c>
      <c r="G2496" s="3">
        <v>38434</v>
      </c>
      <c r="H2496" s="1"/>
      <c r="I2496" s="2">
        <v>9717.6</v>
      </c>
      <c r="J2496" s="2">
        <v>4447.2349999999997</v>
      </c>
      <c r="K2496" s="2">
        <v>4447.2349999999997</v>
      </c>
      <c r="L2496" s="2">
        <v>5370</v>
      </c>
      <c r="M2496" s="1"/>
      <c r="N2496" s="5">
        <f t="shared" si="78"/>
        <v>38693.119999999995</v>
      </c>
      <c r="O2496" s="6">
        <f t="shared" si="77"/>
        <v>31197.459999999995</v>
      </c>
      <c r="P2496" s="2">
        <v>30</v>
      </c>
      <c r="Q2496" s="2" t="s">
        <v>37</v>
      </c>
      <c r="R2496" s="2">
        <v>0</v>
      </c>
      <c r="S2496" s="2">
        <v>0</v>
      </c>
      <c r="T2496" s="2">
        <v>0</v>
      </c>
      <c r="U2496" s="2">
        <v>0</v>
      </c>
      <c r="V2496" s="2">
        <v>893.38</v>
      </c>
      <c r="W2496" s="2">
        <v>1970.03</v>
      </c>
      <c r="X2496" s="2">
        <v>0</v>
      </c>
      <c r="Y2496" s="2">
        <v>2397.64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2">
        <f>VLOOKUP(Tabla3[[#This Row],[Columna1]],Tabla5[#All],3,0)</f>
        <v>0</v>
      </c>
      <c r="AF2496" s="2">
        <v>0</v>
      </c>
      <c r="AG2496" s="2">
        <v>0</v>
      </c>
      <c r="AH2496" s="2">
        <v>0</v>
      </c>
      <c r="AI2496" s="2">
        <v>0</v>
      </c>
      <c r="AJ2496" s="2">
        <v>9450</v>
      </c>
      <c r="AK2496" s="2">
        <f>VLOOKUP(Tabla3[[#This Row],[Columna1]],Tabla7[[ID]:[Monto neto de los bonos]],3,0)</f>
        <v>11420.03</v>
      </c>
      <c r="AL2496" s="2">
        <v>0</v>
      </c>
      <c r="AM2496" s="2">
        <v>0</v>
      </c>
      <c r="AN2496" s="2">
        <v>0</v>
      </c>
      <c r="AO2496" s="2">
        <v>0</v>
      </c>
      <c r="AP2496" s="2">
        <v>0</v>
      </c>
      <c r="AQ2496" s="2">
        <v>0</v>
      </c>
      <c r="AR2496" s="2">
        <v>0</v>
      </c>
      <c r="AS2496" s="2">
        <v>3646.57</v>
      </c>
      <c r="AT2496" s="2">
        <v>2350.73</v>
      </c>
      <c r="AU2496" s="2">
        <v>1498.36</v>
      </c>
      <c r="AV2496" s="2">
        <v>0</v>
      </c>
      <c r="AW2496" s="1"/>
      <c r="AX2496" s="2" t="s">
        <v>422</v>
      </c>
      <c r="AY2496" s="8" t="s">
        <v>428</v>
      </c>
    </row>
    <row r="2497" spans="1:51" ht="13.15" customHeight="1" x14ac:dyDescent="0.25">
      <c r="A2497" s="7">
        <v>22698</v>
      </c>
      <c r="B2497" s="2" t="s">
        <v>4346</v>
      </c>
      <c r="C2497" s="2">
        <v>4541703</v>
      </c>
      <c r="D2497" s="2" t="s">
        <v>188</v>
      </c>
      <c r="E2497" s="2" t="s">
        <v>211</v>
      </c>
      <c r="F2497" s="2" t="s">
        <v>212</v>
      </c>
      <c r="G2497" s="3">
        <v>44256</v>
      </c>
      <c r="H2497" s="1"/>
      <c r="I2497" s="2">
        <v>8947.52</v>
      </c>
      <c r="J2497" s="2">
        <v>4838.1850000000004</v>
      </c>
      <c r="K2497" s="2">
        <v>4838.1850000000004</v>
      </c>
      <c r="L2497" s="2">
        <v>0</v>
      </c>
      <c r="M2497" s="1"/>
      <c r="N2497" s="5">
        <f t="shared" si="78"/>
        <v>21017.160000000003</v>
      </c>
      <c r="O2497" s="6">
        <f t="shared" si="77"/>
        <v>18234.980000000003</v>
      </c>
      <c r="P2497" s="2">
        <v>30</v>
      </c>
      <c r="Q2497" s="2" t="s">
        <v>37</v>
      </c>
      <c r="R2497" s="2">
        <v>0</v>
      </c>
      <c r="S2497" s="2">
        <v>0</v>
      </c>
      <c r="T2497" s="2">
        <v>0</v>
      </c>
      <c r="U2497" s="2">
        <v>0</v>
      </c>
      <c r="V2497" s="2">
        <v>1241.5999999999999</v>
      </c>
      <c r="W2497" s="2">
        <v>0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1151.67</v>
      </c>
      <c r="AE2497" s="2">
        <f>VLOOKUP(Tabla3[[#This Row],[Columna1]],Tabla5[#All],3,0)</f>
        <v>1151.67</v>
      </c>
      <c r="AF2497" s="2">
        <v>0</v>
      </c>
      <c r="AG2497" s="2">
        <v>0</v>
      </c>
      <c r="AH2497" s="2">
        <v>0</v>
      </c>
      <c r="AI2497" s="2">
        <v>0</v>
      </c>
      <c r="AJ2497" s="2">
        <v>0</v>
      </c>
      <c r="AK2497" s="2">
        <f>VLOOKUP(Tabla3[[#This Row],[Columna1]],Tabla7[[ID]:[Monto neto de los bonos]],3,0)</f>
        <v>0</v>
      </c>
      <c r="AL2497" s="2">
        <v>0</v>
      </c>
      <c r="AM2497" s="2">
        <v>0</v>
      </c>
      <c r="AN2497" s="2">
        <v>0</v>
      </c>
      <c r="AO2497" s="2">
        <v>0</v>
      </c>
      <c r="AP2497" s="2">
        <v>0</v>
      </c>
      <c r="AQ2497" s="2">
        <v>0</v>
      </c>
      <c r="AR2497" s="2">
        <v>0</v>
      </c>
      <c r="AS2497" s="2">
        <v>0</v>
      </c>
      <c r="AT2497" s="2">
        <v>1986.56</v>
      </c>
      <c r="AU2497" s="2">
        <v>795.62</v>
      </c>
      <c r="AV2497" s="2">
        <v>0</v>
      </c>
      <c r="AW2497" s="1"/>
      <c r="AX2497" s="2" t="s">
        <v>422</v>
      </c>
      <c r="AY2497" s="8" t="s">
        <v>423</v>
      </c>
    </row>
    <row r="2498" spans="1:51" ht="13.15" customHeight="1" x14ac:dyDescent="0.25">
      <c r="A2498" s="7">
        <v>20013</v>
      </c>
      <c r="B2498" s="2" t="s">
        <v>4254</v>
      </c>
      <c r="C2498" s="2">
        <v>1295603</v>
      </c>
      <c r="D2498" s="2" t="s">
        <v>188</v>
      </c>
      <c r="E2498" s="2" t="s">
        <v>198</v>
      </c>
      <c r="F2498" s="2" t="s">
        <v>193</v>
      </c>
      <c r="G2498" s="3">
        <v>42689</v>
      </c>
      <c r="H2498" s="1"/>
      <c r="I2498" s="2">
        <v>9717.6</v>
      </c>
      <c r="J2498" s="2">
        <v>4447.2349999999997</v>
      </c>
      <c r="K2498" s="2">
        <v>4447.2349999999997</v>
      </c>
      <c r="L2498" s="2">
        <v>1505.23</v>
      </c>
      <c r="M2498" s="1"/>
      <c r="N2498" s="5">
        <f t="shared" si="78"/>
        <v>28171.35</v>
      </c>
      <c r="O2498" s="6">
        <f t="shared" ref="O2498:O2561" si="79">N2498-AS2498-AT2498-AU2498</f>
        <v>21855.149999999994</v>
      </c>
      <c r="P2498" s="2">
        <v>30</v>
      </c>
      <c r="Q2498" s="2" t="s">
        <v>37</v>
      </c>
      <c r="R2498" s="2">
        <v>0</v>
      </c>
      <c r="S2498" s="2">
        <v>0</v>
      </c>
      <c r="T2498" s="2">
        <v>0</v>
      </c>
      <c r="U2498" s="2">
        <v>0</v>
      </c>
      <c r="V2498" s="2">
        <v>893.38</v>
      </c>
      <c r="W2498" s="2">
        <v>1970.03</v>
      </c>
      <c r="X2498" s="2">
        <v>0</v>
      </c>
      <c r="Y2498" s="2">
        <v>2397.64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2">
        <f>VLOOKUP(Tabla3[[#This Row],[Columna1]],Tabla5[#All],3,0)</f>
        <v>0</v>
      </c>
      <c r="AF2498" s="2">
        <v>0</v>
      </c>
      <c r="AG2498" s="2">
        <v>2793</v>
      </c>
      <c r="AH2498" s="2">
        <v>0</v>
      </c>
      <c r="AI2498" s="2">
        <v>0</v>
      </c>
      <c r="AJ2498" s="2">
        <v>0</v>
      </c>
      <c r="AK2498" s="2">
        <f>VLOOKUP(Tabla3[[#This Row],[Columna1]],Tabla7[[ID]:[Monto neto de los bonos]],3,0)</f>
        <v>4763.03</v>
      </c>
      <c r="AL2498" s="2">
        <v>0</v>
      </c>
      <c r="AM2498" s="2">
        <v>0</v>
      </c>
      <c r="AN2498" s="2">
        <v>0</v>
      </c>
      <c r="AO2498" s="2">
        <v>0</v>
      </c>
      <c r="AP2498" s="2">
        <v>0</v>
      </c>
      <c r="AQ2498" s="2">
        <v>0</v>
      </c>
      <c r="AR2498" s="2">
        <v>0</v>
      </c>
      <c r="AS2498" s="2">
        <v>3151.58</v>
      </c>
      <c r="AT2498" s="2">
        <v>2101.06</v>
      </c>
      <c r="AU2498" s="2">
        <v>1063.56</v>
      </c>
      <c r="AV2498" s="2">
        <v>0</v>
      </c>
      <c r="AW2498" s="1"/>
      <c r="AX2498" s="2" t="s">
        <v>422</v>
      </c>
      <c r="AY2498" s="8" t="s">
        <v>428</v>
      </c>
    </row>
    <row r="2499" spans="1:51" ht="13.15" customHeight="1" x14ac:dyDescent="0.25">
      <c r="A2499" s="7">
        <v>24144</v>
      </c>
      <c r="B2499" s="2" t="s">
        <v>4044</v>
      </c>
      <c r="C2499" s="2">
        <v>5752903</v>
      </c>
      <c r="D2499" s="2" t="s">
        <v>188</v>
      </c>
      <c r="E2499" s="2" t="s">
        <v>190</v>
      </c>
      <c r="F2499" s="2" t="s">
        <v>191</v>
      </c>
      <c r="G2499" s="3">
        <v>44896</v>
      </c>
      <c r="H2499" s="1"/>
      <c r="I2499" s="2">
        <v>9708.5300000000007</v>
      </c>
      <c r="J2499" s="2">
        <v>4443.09</v>
      </c>
      <c r="K2499" s="2">
        <v>4443.09</v>
      </c>
      <c r="L2499" s="2">
        <v>0</v>
      </c>
      <c r="M2499" s="1"/>
      <c r="N2499" s="5">
        <f t="shared" si="78"/>
        <v>22519.670000000002</v>
      </c>
      <c r="O2499" s="6">
        <f t="shared" si="79"/>
        <v>16807.370000000003</v>
      </c>
      <c r="P2499" s="2">
        <v>30</v>
      </c>
      <c r="Q2499" s="2" t="s">
        <v>37</v>
      </c>
      <c r="R2499" s="2">
        <v>0</v>
      </c>
      <c r="S2499" s="2">
        <v>0</v>
      </c>
      <c r="T2499" s="2">
        <v>0</v>
      </c>
      <c r="U2499" s="2">
        <v>0</v>
      </c>
      <c r="V2499" s="2">
        <v>892.56</v>
      </c>
      <c r="W2499" s="2">
        <v>3032.4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2">
        <f>VLOOKUP(Tabla3[[#This Row],[Columna1]],Tabla5[#All],3,0)</f>
        <v>0</v>
      </c>
      <c r="AF2499" s="2">
        <v>0</v>
      </c>
      <c r="AG2499" s="2">
        <v>0</v>
      </c>
      <c r="AH2499" s="2">
        <v>0</v>
      </c>
      <c r="AI2499" s="2">
        <v>0</v>
      </c>
      <c r="AJ2499" s="2">
        <v>0</v>
      </c>
      <c r="AK2499" s="2">
        <f>VLOOKUP(Tabla3[[#This Row],[Columna1]],Tabla7[[ID]:[Monto neto de los bonos]],3,0)</f>
        <v>3032.4</v>
      </c>
      <c r="AL2499" s="2">
        <v>0</v>
      </c>
      <c r="AM2499" s="2">
        <v>0</v>
      </c>
      <c r="AN2499" s="2">
        <v>0</v>
      </c>
      <c r="AO2499" s="2">
        <v>0</v>
      </c>
      <c r="AP2499" s="2">
        <v>0</v>
      </c>
      <c r="AQ2499" s="2">
        <v>0</v>
      </c>
      <c r="AR2499" s="2">
        <v>0</v>
      </c>
      <c r="AS2499" s="2">
        <v>2923.12</v>
      </c>
      <c r="AT2499" s="2">
        <v>1948.74</v>
      </c>
      <c r="AU2499" s="2">
        <v>840.44</v>
      </c>
      <c r="AV2499" s="2">
        <v>0</v>
      </c>
      <c r="AW2499" s="1"/>
      <c r="AX2499" s="2" t="s">
        <v>422</v>
      </c>
      <c r="AY2499" s="8" t="s">
        <v>423</v>
      </c>
    </row>
    <row r="2500" spans="1:51" ht="13.15" customHeight="1" x14ac:dyDescent="0.25">
      <c r="A2500" s="7">
        <v>21194</v>
      </c>
      <c r="B2500" s="2" t="s">
        <v>2212</v>
      </c>
      <c r="C2500" s="2">
        <v>2523903</v>
      </c>
      <c r="D2500" s="2" t="s">
        <v>188</v>
      </c>
      <c r="E2500" s="2" t="s">
        <v>195</v>
      </c>
      <c r="F2500" s="2" t="s">
        <v>44</v>
      </c>
      <c r="G2500" s="3">
        <v>43164</v>
      </c>
      <c r="H2500" s="1"/>
      <c r="I2500" s="2">
        <v>14572.07</v>
      </c>
      <c r="J2500" s="2">
        <v>2683.85</v>
      </c>
      <c r="K2500" s="2">
        <v>2683.85</v>
      </c>
      <c r="L2500" s="2">
        <v>1881.12</v>
      </c>
      <c r="M2500" s="1"/>
      <c r="N2500" s="5">
        <f t="shared" si="78"/>
        <v>23150.209999999995</v>
      </c>
      <c r="O2500" s="6">
        <f t="shared" si="79"/>
        <v>18872.829999999998</v>
      </c>
      <c r="P2500" s="2">
        <v>29</v>
      </c>
      <c r="Q2500" s="2" t="s">
        <v>37</v>
      </c>
      <c r="R2500" s="2">
        <v>0</v>
      </c>
      <c r="S2500" s="2">
        <v>0</v>
      </c>
      <c r="T2500" s="2">
        <v>0</v>
      </c>
      <c r="U2500" s="2">
        <v>0</v>
      </c>
      <c r="V2500" s="2">
        <v>1329.32</v>
      </c>
      <c r="W2500" s="2">
        <v>0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2">
        <f>VLOOKUP(Tabla3[[#This Row],[Columna1]],Tabla5[#All],3,0)</f>
        <v>0</v>
      </c>
      <c r="AF2500" s="2">
        <v>0</v>
      </c>
      <c r="AG2500" s="2">
        <v>0</v>
      </c>
      <c r="AH2500" s="2">
        <v>0</v>
      </c>
      <c r="AI2500" s="2">
        <v>0</v>
      </c>
      <c r="AJ2500" s="2">
        <v>0</v>
      </c>
      <c r="AK2500" s="2">
        <f>VLOOKUP(Tabla3[[#This Row],[Columna1]],Tabla7[[ID]:[Monto neto de los bonos]],3,0)</f>
        <v>0</v>
      </c>
      <c r="AL2500" s="2">
        <v>0</v>
      </c>
      <c r="AM2500" s="2">
        <v>0</v>
      </c>
      <c r="AN2500" s="2">
        <v>0</v>
      </c>
      <c r="AO2500" s="2">
        <v>0</v>
      </c>
      <c r="AP2500" s="2">
        <v>0</v>
      </c>
      <c r="AQ2500" s="2">
        <v>0</v>
      </c>
      <c r="AR2500" s="2">
        <v>0</v>
      </c>
      <c r="AS2500" s="2">
        <v>0</v>
      </c>
      <c r="AT2500" s="2">
        <v>2242.2800000000002</v>
      </c>
      <c r="AU2500" s="2">
        <v>2035.1</v>
      </c>
      <c r="AV2500" s="2">
        <v>0</v>
      </c>
      <c r="AW2500" s="1"/>
      <c r="AX2500" s="2" t="s">
        <v>422</v>
      </c>
      <c r="AY2500" s="8" t="s">
        <v>423</v>
      </c>
    </row>
    <row r="2501" spans="1:51" ht="13.15" customHeight="1" x14ac:dyDescent="0.25">
      <c r="A2501" s="7">
        <v>23639</v>
      </c>
      <c r="B2501" s="2" t="s">
        <v>2213</v>
      </c>
      <c r="C2501" s="2">
        <v>5359803</v>
      </c>
      <c r="D2501" s="2" t="s">
        <v>188</v>
      </c>
      <c r="E2501" s="2" t="s">
        <v>225</v>
      </c>
      <c r="F2501" s="2" t="s">
        <v>36</v>
      </c>
      <c r="G2501" s="3">
        <v>44577</v>
      </c>
      <c r="H2501" s="1"/>
      <c r="I2501" s="2">
        <v>13165.89</v>
      </c>
      <c r="J2501" s="2">
        <v>2789.65</v>
      </c>
      <c r="K2501" s="2">
        <v>2789.65</v>
      </c>
      <c r="L2501" s="2">
        <v>0</v>
      </c>
      <c r="M2501" s="1"/>
      <c r="N2501" s="5">
        <f t="shared" si="78"/>
        <v>25850.79</v>
      </c>
      <c r="O2501" s="6">
        <f t="shared" si="79"/>
        <v>22737.25</v>
      </c>
      <c r="P2501" s="2">
        <v>30</v>
      </c>
      <c r="Q2501" s="2" t="s">
        <v>37</v>
      </c>
      <c r="R2501" s="2">
        <v>0</v>
      </c>
      <c r="S2501" s="2">
        <v>0</v>
      </c>
      <c r="T2501" s="2">
        <v>0</v>
      </c>
      <c r="U2501" s="2">
        <v>0</v>
      </c>
      <c r="V2501" s="2">
        <v>0</v>
      </c>
      <c r="W2501" s="2">
        <v>0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7105.6</v>
      </c>
      <c r="AE2501" s="2">
        <f>VLOOKUP(Tabla3[[#This Row],[Columna1]],Tabla5[#All],3,0)</f>
        <v>7105.6</v>
      </c>
      <c r="AF2501" s="2">
        <v>0</v>
      </c>
      <c r="AG2501" s="2">
        <v>0</v>
      </c>
      <c r="AH2501" s="2">
        <v>0</v>
      </c>
      <c r="AI2501" s="2">
        <v>0</v>
      </c>
      <c r="AJ2501" s="2">
        <v>0</v>
      </c>
      <c r="AK2501" s="2">
        <f>VLOOKUP(Tabla3[[#This Row],[Columna1]],Tabla7[[ID]:[Monto neto de los bonos]],3,0)</f>
        <v>0</v>
      </c>
      <c r="AL2501" s="2">
        <v>0</v>
      </c>
      <c r="AM2501" s="2">
        <v>0</v>
      </c>
      <c r="AN2501" s="2">
        <v>0</v>
      </c>
      <c r="AO2501" s="2">
        <v>0</v>
      </c>
      <c r="AP2501" s="2">
        <v>0</v>
      </c>
      <c r="AQ2501" s="2">
        <v>0</v>
      </c>
      <c r="AR2501" s="2">
        <v>0</v>
      </c>
      <c r="AS2501" s="2">
        <v>0</v>
      </c>
      <c r="AT2501" s="2">
        <v>1874.52</v>
      </c>
      <c r="AU2501" s="2">
        <v>1239.02</v>
      </c>
      <c r="AV2501" s="2">
        <v>0</v>
      </c>
      <c r="AW2501" s="1"/>
      <c r="AX2501" s="2" t="s">
        <v>422</v>
      </c>
      <c r="AY2501" s="8" t="s">
        <v>423</v>
      </c>
    </row>
    <row r="2502" spans="1:51" ht="13.15" customHeight="1" x14ac:dyDescent="0.25">
      <c r="A2502" s="7">
        <v>13143</v>
      </c>
      <c r="B2502" s="2" t="s">
        <v>2214</v>
      </c>
      <c r="C2502" s="2">
        <v>100303</v>
      </c>
      <c r="D2502" s="2" t="s">
        <v>188</v>
      </c>
      <c r="E2502" s="2" t="s">
        <v>198</v>
      </c>
      <c r="F2502" s="2" t="s">
        <v>217</v>
      </c>
      <c r="G2502" s="3">
        <v>38434</v>
      </c>
      <c r="H2502" s="1"/>
      <c r="I2502" s="2">
        <v>12173.71</v>
      </c>
      <c r="J2502" s="2">
        <v>4748.5950000000003</v>
      </c>
      <c r="K2502" s="2">
        <v>4748.5950000000003</v>
      </c>
      <c r="L2502" s="2">
        <v>6310.22</v>
      </c>
      <c r="M2502" s="1"/>
      <c r="N2502" s="5">
        <f t="shared" si="78"/>
        <v>43187.090000000004</v>
      </c>
      <c r="O2502" s="6">
        <f t="shared" si="79"/>
        <v>34005.43</v>
      </c>
      <c r="P2502" s="2">
        <v>30</v>
      </c>
      <c r="Q2502" s="2" t="s">
        <v>37</v>
      </c>
      <c r="R2502" s="2">
        <v>0</v>
      </c>
      <c r="S2502" s="2">
        <v>0</v>
      </c>
      <c r="T2502" s="2">
        <v>0</v>
      </c>
      <c r="U2502" s="2">
        <v>0</v>
      </c>
      <c r="V2502" s="2">
        <v>1040.2</v>
      </c>
      <c r="W2502" s="2">
        <v>2010.48</v>
      </c>
      <c r="X2502" s="2">
        <v>0</v>
      </c>
      <c r="Y2502" s="2">
        <v>3155.29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2">
        <f>VLOOKUP(Tabla3[[#This Row],[Columna1]],Tabla5[#All],3,0)</f>
        <v>0</v>
      </c>
      <c r="AF2502" s="2">
        <v>0</v>
      </c>
      <c r="AG2502" s="2">
        <v>9000</v>
      </c>
      <c r="AH2502" s="2">
        <v>0</v>
      </c>
      <c r="AI2502" s="2">
        <v>0</v>
      </c>
      <c r="AJ2502" s="2">
        <v>0</v>
      </c>
      <c r="AK2502" s="2">
        <f>VLOOKUP(Tabla3[[#This Row],[Columna1]],Tabla7[[ID]:[Monto neto de los bonos]],3,0)</f>
        <v>11010.48</v>
      </c>
      <c r="AL2502" s="2">
        <v>0</v>
      </c>
      <c r="AM2502" s="2">
        <v>0</v>
      </c>
      <c r="AN2502" s="2">
        <v>0</v>
      </c>
      <c r="AO2502" s="2">
        <v>0</v>
      </c>
      <c r="AP2502" s="2">
        <v>0</v>
      </c>
      <c r="AQ2502" s="2">
        <v>0</v>
      </c>
      <c r="AR2502" s="2">
        <v>0</v>
      </c>
      <c r="AS2502" s="2">
        <v>4254.8100000000004</v>
      </c>
      <c r="AT2502" s="2">
        <v>2742.84</v>
      </c>
      <c r="AU2502" s="2">
        <v>2184.0100000000002</v>
      </c>
      <c r="AV2502" s="2">
        <v>0</v>
      </c>
      <c r="AW2502" s="1"/>
      <c r="AX2502" s="2" t="s">
        <v>422</v>
      </c>
      <c r="AY2502" s="8" t="s">
        <v>428</v>
      </c>
    </row>
    <row r="2503" spans="1:51" ht="13.15" customHeight="1" x14ac:dyDescent="0.25">
      <c r="A2503" s="7">
        <v>19479</v>
      </c>
      <c r="B2503" s="2" t="s">
        <v>2215</v>
      </c>
      <c r="C2503" s="2">
        <v>536003</v>
      </c>
      <c r="D2503" s="2" t="s">
        <v>188</v>
      </c>
      <c r="E2503" s="2" t="s">
        <v>198</v>
      </c>
      <c r="F2503" s="2" t="s">
        <v>193</v>
      </c>
      <c r="G2503" s="3">
        <v>42391</v>
      </c>
      <c r="H2503" s="1"/>
      <c r="I2503" s="2">
        <v>9717.6</v>
      </c>
      <c r="J2503" s="2">
        <v>4447.2349999999997</v>
      </c>
      <c r="K2503" s="2">
        <v>4447.2349999999997</v>
      </c>
      <c r="L2503" s="2">
        <v>1505.23</v>
      </c>
      <c r="M2503" s="1"/>
      <c r="N2503" s="5">
        <f t="shared" si="78"/>
        <v>25378.35</v>
      </c>
      <c r="O2503" s="6">
        <f t="shared" si="79"/>
        <v>19062.149999999994</v>
      </c>
      <c r="P2503" s="2">
        <v>30</v>
      </c>
      <c r="Q2503" s="2" t="s">
        <v>37</v>
      </c>
      <c r="R2503" s="2">
        <v>0</v>
      </c>
      <c r="S2503" s="2">
        <v>0</v>
      </c>
      <c r="T2503" s="2">
        <v>0</v>
      </c>
      <c r="U2503" s="2">
        <v>0</v>
      </c>
      <c r="V2503" s="2">
        <v>893.38</v>
      </c>
      <c r="W2503" s="2">
        <v>1970.03</v>
      </c>
      <c r="X2503" s="2">
        <v>0</v>
      </c>
      <c r="Y2503" s="2">
        <v>2397.64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2">
        <f>VLOOKUP(Tabla3[[#This Row],[Columna1]],Tabla5[#All],3,0)</f>
        <v>0</v>
      </c>
      <c r="AF2503" s="2">
        <v>0</v>
      </c>
      <c r="AG2503" s="2">
        <v>0</v>
      </c>
      <c r="AH2503" s="2">
        <v>0</v>
      </c>
      <c r="AI2503" s="2">
        <v>0</v>
      </c>
      <c r="AJ2503" s="2">
        <v>0</v>
      </c>
      <c r="AK2503" s="2">
        <f>VLOOKUP(Tabla3[[#This Row],[Columna1]],Tabla7[[ID]:[Monto neto de los bonos]],3,0)</f>
        <v>1970.03</v>
      </c>
      <c r="AL2503" s="2">
        <v>0</v>
      </c>
      <c r="AM2503" s="2">
        <v>0</v>
      </c>
      <c r="AN2503" s="2">
        <v>0</v>
      </c>
      <c r="AO2503" s="2">
        <v>0</v>
      </c>
      <c r="AP2503" s="2">
        <v>0</v>
      </c>
      <c r="AQ2503" s="2">
        <v>0</v>
      </c>
      <c r="AR2503" s="2">
        <v>0</v>
      </c>
      <c r="AS2503" s="2">
        <v>3151.58</v>
      </c>
      <c r="AT2503" s="2">
        <v>2101.06</v>
      </c>
      <c r="AU2503" s="2">
        <v>1063.56</v>
      </c>
      <c r="AV2503" s="2">
        <v>0</v>
      </c>
      <c r="AW2503" s="1"/>
      <c r="AX2503" s="2" t="s">
        <v>422</v>
      </c>
      <c r="AY2503" s="8" t="s">
        <v>428</v>
      </c>
    </row>
    <row r="2504" spans="1:51" ht="13.15" customHeight="1" x14ac:dyDescent="0.25">
      <c r="A2504" s="7">
        <v>11612</v>
      </c>
      <c r="B2504" s="2" t="s">
        <v>2216</v>
      </c>
      <c r="C2504" s="2">
        <v>40303</v>
      </c>
      <c r="D2504" s="2" t="s">
        <v>188</v>
      </c>
      <c r="E2504" s="2" t="s">
        <v>199</v>
      </c>
      <c r="F2504" s="2" t="s">
        <v>217</v>
      </c>
      <c r="G2504" s="3">
        <v>40544</v>
      </c>
      <c r="H2504" s="1"/>
      <c r="I2504" s="2">
        <v>12173.71</v>
      </c>
      <c r="J2504" s="2">
        <v>4748.5950000000003</v>
      </c>
      <c r="K2504" s="2">
        <v>4748.5950000000003</v>
      </c>
      <c r="L2504" s="2">
        <v>2673.25</v>
      </c>
      <c r="M2504" s="1"/>
      <c r="N2504" s="5">
        <f t="shared" si="78"/>
        <v>54859.51</v>
      </c>
      <c r="O2504" s="6">
        <f t="shared" si="79"/>
        <v>46766.070000000007</v>
      </c>
      <c r="P2504" s="2">
        <v>30</v>
      </c>
      <c r="Q2504" s="2" t="s">
        <v>37</v>
      </c>
      <c r="R2504" s="2">
        <v>0</v>
      </c>
      <c r="S2504" s="2">
        <v>0</v>
      </c>
      <c r="T2504" s="2">
        <v>0</v>
      </c>
      <c r="U2504" s="2">
        <v>0</v>
      </c>
      <c r="V2504" s="2">
        <v>1040.2</v>
      </c>
      <c r="W2504" s="2">
        <v>2010.48</v>
      </c>
      <c r="X2504" s="2">
        <v>0</v>
      </c>
      <c r="Y2504" s="2">
        <v>3155.29</v>
      </c>
      <c r="Z2504" s="2">
        <v>0</v>
      </c>
      <c r="AA2504" s="2">
        <v>0</v>
      </c>
      <c r="AB2504" s="2">
        <v>0</v>
      </c>
      <c r="AC2504" s="2">
        <v>0</v>
      </c>
      <c r="AD2504" s="2">
        <v>3309.39</v>
      </c>
      <c r="AE2504" s="2">
        <f>VLOOKUP(Tabla3[[#This Row],[Columna1]],Tabla5[#All],3,0)</f>
        <v>3309.39</v>
      </c>
      <c r="AF2504" s="2">
        <v>0</v>
      </c>
      <c r="AG2504" s="2">
        <v>21000</v>
      </c>
      <c r="AH2504" s="2">
        <v>0</v>
      </c>
      <c r="AI2504" s="2">
        <v>0</v>
      </c>
      <c r="AJ2504" s="2">
        <v>0</v>
      </c>
      <c r="AK2504" s="2">
        <f>VLOOKUP(Tabla3[[#This Row],[Columna1]],Tabla7[[ID]:[Monto neto de los bonos]],3,0)</f>
        <v>23010.48</v>
      </c>
      <c r="AL2504" s="2">
        <v>0</v>
      </c>
      <c r="AM2504" s="2">
        <v>0</v>
      </c>
      <c r="AN2504" s="2">
        <v>0</v>
      </c>
      <c r="AO2504" s="2">
        <v>0</v>
      </c>
      <c r="AP2504" s="2">
        <v>0</v>
      </c>
      <c r="AQ2504" s="2">
        <v>0</v>
      </c>
      <c r="AR2504" s="2">
        <v>0</v>
      </c>
      <c r="AS2504" s="2">
        <v>3807.64</v>
      </c>
      <c r="AT2504" s="2">
        <v>2538.42</v>
      </c>
      <c r="AU2504" s="2">
        <v>1747.38</v>
      </c>
      <c r="AV2504" s="2">
        <v>0</v>
      </c>
      <c r="AW2504" s="1"/>
      <c r="AX2504" s="2" t="s">
        <v>422</v>
      </c>
      <c r="AY2504" s="8" t="s">
        <v>428</v>
      </c>
    </row>
    <row r="2505" spans="1:51" ht="13.15" customHeight="1" x14ac:dyDescent="0.25">
      <c r="A2505" s="7">
        <v>24143</v>
      </c>
      <c r="B2505" s="2" t="s">
        <v>2217</v>
      </c>
      <c r="C2505" s="2">
        <v>5752503</v>
      </c>
      <c r="D2505" s="2" t="s">
        <v>188</v>
      </c>
      <c r="E2505" s="2" t="s">
        <v>190</v>
      </c>
      <c r="F2505" s="2" t="s">
        <v>191</v>
      </c>
      <c r="G2505" s="3">
        <v>44896</v>
      </c>
      <c r="H2505" s="1"/>
      <c r="I2505" s="2">
        <v>9708.5300000000007</v>
      </c>
      <c r="J2505" s="2">
        <v>4443.09</v>
      </c>
      <c r="K2505" s="2">
        <v>4443.09</v>
      </c>
      <c r="L2505" s="2">
        <v>0</v>
      </c>
      <c r="M2505" s="1"/>
      <c r="N2505" s="5">
        <f t="shared" si="78"/>
        <v>22519.670000000002</v>
      </c>
      <c r="O2505" s="6">
        <f t="shared" si="79"/>
        <v>16807.370000000003</v>
      </c>
      <c r="P2505" s="2">
        <v>30</v>
      </c>
      <c r="Q2505" s="2" t="s">
        <v>37</v>
      </c>
      <c r="R2505" s="2">
        <v>0</v>
      </c>
      <c r="S2505" s="2">
        <v>0</v>
      </c>
      <c r="T2505" s="2">
        <v>0</v>
      </c>
      <c r="U2505" s="2">
        <v>0</v>
      </c>
      <c r="V2505" s="2">
        <v>892.56</v>
      </c>
      <c r="W2505" s="2">
        <v>3032.4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f>VLOOKUP(Tabla3[[#This Row],[Columna1]],Tabla5[#All],3,0)</f>
        <v>0</v>
      </c>
      <c r="AF2505" s="2">
        <v>0</v>
      </c>
      <c r="AG2505" s="2">
        <v>0</v>
      </c>
      <c r="AH2505" s="2">
        <v>0</v>
      </c>
      <c r="AI2505" s="2">
        <v>0</v>
      </c>
      <c r="AJ2505" s="2">
        <v>0</v>
      </c>
      <c r="AK2505" s="2">
        <f>VLOOKUP(Tabla3[[#This Row],[Columna1]],Tabla7[[ID]:[Monto neto de los bonos]],3,0)</f>
        <v>3032.4</v>
      </c>
      <c r="AL2505" s="2">
        <v>0</v>
      </c>
      <c r="AM2505" s="2">
        <v>0</v>
      </c>
      <c r="AN2505" s="2">
        <v>0</v>
      </c>
      <c r="AO2505" s="2">
        <v>0</v>
      </c>
      <c r="AP2505" s="2">
        <v>0</v>
      </c>
      <c r="AQ2505" s="2">
        <v>0</v>
      </c>
      <c r="AR2505" s="2">
        <v>0</v>
      </c>
      <c r="AS2505" s="2">
        <v>2923.12</v>
      </c>
      <c r="AT2505" s="2">
        <v>1948.74</v>
      </c>
      <c r="AU2505" s="2">
        <v>840.44</v>
      </c>
      <c r="AV2505" s="2">
        <v>0</v>
      </c>
      <c r="AW2505" s="1"/>
      <c r="AX2505" s="2" t="s">
        <v>422</v>
      </c>
      <c r="AY2505" s="8" t="s">
        <v>423</v>
      </c>
    </row>
    <row r="2506" spans="1:51" ht="13.15" customHeight="1" x14ac:dyDescent="0.25">
      <c r="A2506" s="7">
        <v>24309</v>
      </c>
      <c r="B2506" s="2" t="s">
        <v>2218</v>
      </c>
      <c r="C2506" s="2">
        <v>5854003</v>
      </c>
      <c r="D2506" s="2" t="s">
        <v>188</v>
      </c>
      <c r="E2506" s="2" t="s">
        <v>200</v>
      </c>
      <c r="F2506" s="2" t="s">
        <v>193</v>
      </c>
      <c r="G2506" s="3">
        <v>44958</v>
      </c>
      <c r="H2506" s="1"/>
      <c r="I2506" s="2">
        <v>9717.6</v>
      </c>
      <c r="J2506" s="2">
        <v>4447.2349999999997</v>
      </c>
      <c r="K2506" s="2">
        <v>4447.2349999999997</v>
      </c>
      <c r="L2506" s="2">
        <v>0</v>
      </c>
      <c r="M2506" s="1"/>
      <c r="N2506" s="5">
        <f t="shared" si="78"/>
        <v>26873.119999999999</v>
      </c>
      <c r="O2506" s="6">
        <f t="shared" si="79"/>
        <v>21155.279999999999</v>
      </c>
      <c r="P2506" s="2">
        <v>30</v>
      </c>
      <c r="Q2506" s="2" t="s">
        <v>37</v>
      </c>
      <c r="R2506" s="2">
        <v>0</v>
      </c>
      <c r="S2506" s="2">
        <v>0</v>
      </c>
      <c r="T2506" s="2">
        <v>0</v>
      </c>
      <c r="U2506" s="2">
        <v>0</v>
      </c>
      <c r="V2506" s="2">
        <v>893.38</v>
      </c>
      <c r="W2506" s="2">
        <v>1970.03</v>
      </c>
      <c r="X2506" s="2">
        <v>0</v>
      </c>
      <c r="Y2506" s="2">
        <v>2397.64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f>VLOOKUP(Tabla3[[#This Row],[Columna1]],Tabla5[#All],3,0)</f>
        <v>0</v>
      </c>
      <c r="AF2506" s="2">
        <v>0</v>
      </c>
      <c r="AG2506" s="2">
        <v>3000</v>
      </c>
      <c r="AH2506" s="2">
        <v>0</v>
      </c>
      <c r="AI2506" s="2">
        <v>0</v>
      </c>
      <c r="AJ2506" s="2">
        <v>0</v>
      </c>
      <c r="AK2506" s="2">
        <f>VLOOKUP(Tabla3[[#This Row],[Columna1]],Tabla7[[ID]:[Monto neto de los bonos]],3,0)</f>
        <v>4970.03</v>
      </c>
      <c r="AL2506" s="2">
        <v>0</v>
      </c>
      <c r="AM2506" s="2">
        <v>0</v>
      </c>
      <c r="AN2506" s="2">
        <v>0</v>
      </c>
      <c r="AO2506" s="2">
        <v>0</v>
      </c>
      <c r="AP2506" s="2">
        <v>0</v>
      </c>
      <c r="AQ2506" s="2">
        <v>0</v>
      </c>
      <c r="AR2506" s="2">
        <v>0</v>
      </c>
      <c r="AS2506" s="2">
        <v>2925.8</v>
      </c>
      <c r="AT2506" s="2">
        <v>1950.52</v>
      </c>
      <c r="AU2506" s="2">
        <v>841.52</v>
      </c>
      <c r="AV2506" s="2">
        <v>0</v>
      </c>
      <c r="AW2506" s="1"/>
      <c r="AX2506" s="2" t="s">
        <v>422</v>
      </c>
      <c r="AY2506" s="8" t="s">
        <v>428</v>
      </c>
    </row>
    <row r="2507" spans="1:51" ht="13.15" customHeight="1" x14ac:dyDescent="0.25">
      <c r="A2507" s="7">
        <v>23522</v>
      </c>
      <c r="B2507" s="2" t="s">
        <v>2219</v>
      </c>
      <c r="C2507" s="2">
        <v>5289803</v>
      </c>
      <c r="D2507" s="2" t="s">
        <v>188</v>
      </c>
      <c r="E2507" s="2" t="s">
        <v>211</v>
      </c>
      <c r="F2507" s="2" t="s">
        <v>212</v>
      </c>
      <c r="G2507" s="3">
        <v>44531</v>
      </c>
      <c r="H2507" s="1"/>
      <c r="I2507" s="2">
        <v>8947.52</v>
      </c>
      <c r="J2507" s="2">
        <v>4838.1850000000004</v>
      </c>
      <c r="K2507" s="2">
        <v>4838.1850000000004</v>
      </c>
      <c r="L2507" s="2">
        <v>0</v>
      </c>
      <c r="M2507" s="1"/>
      <c r="N2507" s="5">
        <f t="shared" si="78"/>
        <v>21017.160000000003</v>
      </c>
      <c r="O2507" s="6">
        <f t="shared" si="79"/>
        <v>18329.510000000006</v>
      </c>
      <c r="P2507" s="2">
        <v>29</v>
      </c>
      <c r="Q2507" s="2" t="s">
        <v>37</v>
      </c>
      <c r="R2507" s="2">
        <v>0</v>
      </c>
      <c r="S2507" s="2">
        <v>0</v>
      </c>
      <c r="T2507" s="2">
        <v>0</v>
      </c>
      <c r="U2507" s="2">
        <v>0</v>
      </c>
      <c r="V2507" s="2">
        <v>1241.5999999999999</v>
      </c>
      <c r="W2507" s="2">
        <v>0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1151.67</v>
      </c>
      <c r="AE2507" s="2">
        <f>VLOOKUP(Tabla3[[#This Row],[Columna1]],Tabla5[#All],3,0)</f>
        <v>1151.67</v>
      </c>
      <c r="AF2507" s="2">
        <v>0</v>
      </c>
      <c r="AG2507" s="2">
        <v>0</v>
      </c>
      <c r="AH2507" s="2">
        <v>0</v>
      </c>
      <c r="AI2507" s="2">
        <v>0</v>
      </c>
      <c r="AJ2507" s="2">
        <v>0</v>
      </c>
      <c r="AK2507" s="2">
        <f>VLOOKUP(Tabla3[[#This Row],[Columna1]],Tabla7[[ID]:[Monto neto de los bonos]],3,0)</f>
        <v>0</v>
      </c>
      <c r="AL2507" s="2">
        <v>0</v>
      </c>
      <c r="AM2507" s="2">
        <v>0</v>
      </c>
      <c r="AN2507" s="2">
        <v>0</v>
      </c>
      <c r="AO2507" s="2">
        <v>0</v>
      </c>
      <c r="AP2507" s="2">
        <v>0</v>
      </c>
      <c r="AQ2507" s="2">
        <v>0</v>
      </c>
      <c r="AR2507" s="2">
        <v>0</v>
      </c>
      <c r="AS2507" s="2">
        <v>0</v>
      </c>
      <c r="AT2507" s="2">
        <v>1924.48</v>
      </c>
      <c r="AU2507" s="2">
        <v>763.17</v>
      </c>
      <c r="AV2507" s="2">
        <v>0</v>
      </c>
      <c r="AW2507" s="1"/>
      <c r="AX2507" s="2" t="s">
        <v>422</v>
      </c>
      <c r="AY2507" s="8" t="s">
        <v>423</v>
      </c>
    </row>
    <row r="2508" spans="1:51" ht="13.15" customHeight="1" x14ac:dyDescent="0.25">
      <c r="A2508" s="7">
        <v>25198</v>
      </c>
      <c r="B2508" s="2" t="s">
        <v>2220</v>
      </c>
      <c r="C2508" s="2">
        <v>6508303</v>
      </c>
      <c r="D2508" s="2" t="s">
        <v>188</v>
      </c>
      <c r="E2508" s="2" t="s">
        <v>190</v>
      </c>
      <c r="F2508" s="2" t="s">
        <v>191</v>
      </c>
      <c r="G2508" s="3">
        <v>45566</v>
      </c>
      <c r="H2508" s="1"/>
      <c r="I2508" s="2">
        <v>9708.5300000000007</v>
      </c>
      <c r="J2508" s="2">
        <v>4443.09</v>
      </c>
      <c r="K2508" s="2">
        <v>4443.09</v>
      </c>
      <c r="L2508" s="2">
        <v>0</v>
      </c>
      <c r="M2508" s="1"/>
      <c r="N2508" s="5">
        <f t="shared" si="78"/>
        <v>22519.670000000002</v>
      </c>
      <c r="O2508" s="6">
        <f t="shared" si="79"/>
        <v>15833.01</v>
      </c>
      <c r="P2508" s="2">
        <v>30</v>
      </c>
      <c r="Q2508" s="2" t="s">
        <v>37</v>
      </c>
      <c r="R2508" s="2">
        <v>0</v>
      </c>
      <c r="S2508" s="2">
        <v>0</v>
      </c>
      <c r="T2508" s="2">
        <v>0</v>
      </c>
      <c r="U2508" s="2">
        <v>0</v>
      </c>
      <c r="V2508" s="2">
        <v>892.56</v>
      </c>
      <c r="W2508" s="2">
        <v>3032.4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f>VLOOKUP(Tabla3[[#This Row],[Columna1]],Tabla5[#All],3,0)</f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f>VLOOKUP(Tabla3[[#This Row],[Columna1]],Tabla7[[ID]:[Monto neto de los bonos]],3,0)</f>
        <v>3032.4</v>
      </c>
      <c r="AL2508" s="2">
        <v>0</v>
      </c>
      <c r="AM2508" s="2">
        <v>0</v>
      </c>
      <c r="AN2508" s="2">
        <v>0</v>
      </c>
      <c r="AO2508" s="2">
        <v>0</v>
      </c>
      <c r="AP2508" s="2">
        <v>0</v>
      </c>
      <c r="AQ2508" s="2">
        <v>0</v>
      </c>
      <c r="AR2508" s="2">
        <v>0</v>
      </c>
      <c r="AS2508" s="2">
        <v>3897.48</v>
      </c>
      <c r="AT2508" s="2">
        <v>1948.74</v>
      </c>
      <c r="AU2508" s="2">
        <v>840.44</v>
      </c>
      <c r="AV2508" s="2">
        <v>0</v>
      </c>
      <c r="AW2508" s="1"/>
      <c r="AX2508" s="2" t="s">
        <v>422</v>
      </c>
      <c r="AY2508" s="8" t="s">
        <v>423</v>
      </c>
    </row>
    <row r="2509" spans="1:51" ht="13.15" customHeight="1" x14ac:dyDescent="0.25">
      <c r="A2509" s="7">
        <v>24145</v>
      </c>
      <c r="B2509" s="2" t="s">
        <v>2221</v>
      </c>
      <c r="C2509" s="2">
        <v>5753303</v>
      </c>
      <c r="D2509" s="2" t="s">
        <v>188</v>
      </c>
      <c r="E2509" s="2" t="s">
        <v>190</v>
      </c>
      <c r="F2509" s="2" t="s">
        <v>191</v>
      </c>
      <c r="G2509" s="3">
        <v>44896</v>
      </c>
      <c r="H2509" s="1"/>
      <c r="I2509" s="2">
        <v>9708.5300000000007</v>
      </c>
      <c r="J2509" s="2">
        <v>4443.09</v>
      </c>
      <c r="K2509" s="2">
        <v>4443.09</v>
      </c>
      <c r="L2509" s="2">
        <v>0</v>
      </c>
      <c r="M2509" s="1"/>
      <c r="N2509" s="5">
        <f t="shared" si="78"/>
        <v>22519.670000000002</v>
      </c>
      <c r="O2509" s="6">
        <f t="shared" si="79"/>
        <v>16807.370000000003</v>
      </c>
      <c r="P2509" s="2">
        <v>30</v>
      </c>
      <c r="Q2509" s="2" t="s">
        <v>37</v>
      </c>
      <c r="R2509" s="2">
        <v>0</v>
      </c>
      <c r="S2509" s="2">
        <v>0</v>
      </c>
      <c r="T2509" s="2">
        <v>0</v>
      </c>
      <c r="U2509" s="2">
        <v>0</v>
      </c>
      <c r="V2509" s="2">
        <v>892.56</v>
      </c>
      <c r="W2509" s="2">
        <v>3032.4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2">
        <f>VLOOKUP(Tabla3[[#This Row],[Columna1]],Tabla5[#All],3,0)</f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f>VLOOKUP(Tabla3[[#This Row],[Columna1]],Tabla7[[ID]:[Monto neto de los bonos]],3,0)</f>
        <v>3032.4</v>
      </c>
      <c r="AL2509" s="2">
        <v>0</v>
      </c>
      <c r="AM2509" s="2">
        <v>0</v>
      </c>
      <c r="AN2509" s="2">
        <v>0</v>
      </c>
      <c r="AO2509" s="2">
        <v>0</v>
      </c>
      <c r="AP2509" s="2">
        <v>0</v>
      </c>
      <c r="AQ2509" s="2">
        <v>0</v>
      </c>
      <c r="AR2509" s="2">
        <v>0</v>
      </c>
      <c r="AS2509" s="2">
        <v>2923.12</v>
      </c>
      <c r="AT2509" s="2">
        <v>1948.74</v>
      </c>
      <c r="AU2509" s="2">
        <v>840.44</v>
      </c>
      <c r="AV2509" s="2">
        <v>0</v>
      </c>
      <c r="AW2509" s="1"/>
      <c r="AX2509" s="2" t="s">
        <v>422</v>
      </c>
      <c r="AY2509" s="8" t="s">
        <v>423</v>
      </c>
    </row>
    <row r="2510" spans="1:51" ht="13.15" customHeight="1" x14ac:dyDescent="0.25">
      <c r="A2510" s="7">
        <v>18643</v>
      </c>
      <c r="B2510" s="2" t="s">
        <v>4170</v>
      </c>
      <c r="C2510" s="2">
        <v>364803</v>
      </c>
      <c r="D2510" s="2" t="s">
        <v>188</v>
      </c>
      <c r="E2510" s="2" t="s">
        <v>205</v>
      </c>
      <c r="F2510" s="2" t="s">
        <v>193</v>
      </c>
      <c r="G2510" s="3">
        <v>41835</v>
      </c>
      <c r="H2510" s="1"/>
      <c r="I2510" s="2">
        <v>9717.6</v>
      </c>
      <c r="J2510" s="2">
        <v>4447.2349999999997</v>
      </c>
      <c r="K2510" s="2">
        <v>4447.2349999999997</v>
      </c>
      <c r="L2510" s="2">
        <v>3149.31</v>
      </c>
      <c r="M2510" s="1"/>
      <c r="N2510" s="5">
        <f t="shared" si="78"/>
        <v>27022.43</v>
      </c>
      <c r="O2510" s="6">
        <f t="shared" si="79"/>
        <v>20013.23</v>
      </c>
      <c r="P2510" s="2">
        <v>30</v>
      </c>
      <c r="Q2510" s="2" t="s">
        <v>37</v>
      </c>
      <c r="R2510" s="2">
        <v>0</v>
      </c>
      <c r="S2510" s="2">
        <v>0</v>
      </c>
      <c r="T2510" s="2">
        <v>0</v>
      </c>
      <c r="U2510" s="2">
        <v>0</v>
      </c>
      <c r="V2510" s="2">
        <v>893.38</v>
      </c>
      <c r="W2510" s="2">
        <v>1970.03</v>
      </c>
      <c r="X2510" s="2">
        <v>0</v>
      </c>
      <c r="Y2510" s="2">
        <v>2397.64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2">
        <f>VLOOKUP(Tabla3[[#This Row],[Columna1]],Tabla5[#All],3,0)</f>
        <v>0</v>
      </c>
      <c r="AF2510" s="2">
        <v>0</v>
      </c>
      <c r="AG2510" s="2">
        <v>0</v>
      </c>
      <c r="AH2510" s="2">
        <v>0</v>
      </c>
      <c r="AI2510" s="2">
        <v>0</v>
      </c>
      <c r="AJ2510" s="2">
        <v>0</v>
      </c>
      <c r="AK2510" s="2">
        <f>VLOOKUP(Tabla3[[#This Row],[Columna1]],Tabla7[[ID]:[Monto neto de los bonos]],3,0)</f>
        <v>1970.03</v>
      </c>
      <c r="AL2510" s="2">
        <v>0</v>
      </c>
      <c r="AM2510" s="2">
        <v>0</v>
      </c>
      <c r="AN2510" s="2">
        <v>0</v>
      </c>
      <c r="AO2510" s="2">
        <v>0</v>
      </c>
      <c r="AP2510" s="2">
        <v>0</v>
      </c>
      <c r="AQ2510" s="2">
        <v>0</v>
      </c>
      <c r="AR2510" s="2">
        <v>0</v>
      </c>
      <c r="AS2510" s="2">
        <v>3398.2</v>
      </c>
      <c r="AT2510" s="2">
        <v>2265.46</v>
      </c>
      <c r="AU2510" s="2">
        <v>1345.54</v>
      </c>
      <c r="AV2510" s="2">
        <v>0</v>
      </c>
      <c r="AW2510" s="1"/>
      <c r="AX2510" s="2" t="s">
        <v>422</v>
      </c>
      <c r="AY2510" s="8" t="s">
        <v>428</v>
      </c>
    </row>
    <row r="2511" spans="1:51" ht="13.15" customHeight="1" x14ac:dyDescent="0.25">
      <c r="A2511" s="7">
        <v>23440</v>
      </c>
      <c r="B2511" s="2" t="s">
        <v>4028</v>
      </c>
      <c r="C2511" s="2">
        <v>5238003</v>
      </c>
      <c r="D2511" s="2" t="s">
        <v>188</v>
      </c>
      <c r="E2511" s="2" t="s">
        <v>220</v>
      </c>
      <c r="F2511" s="2" t="s">
        <v>36</v>
      </c>
      <c r="G2511" s="3">
        <v>44501</v>
      </c>
      <c r="H2511" s="1"/>
      <c r="I2511" s="2">
        <v>13165.89</v>
      </c>
      <c r="J2511" s="2">
        <v>2789.65</v>
      </c>
      <c r="K2511" s="2">
        <v>2789.65</v>
      </c>
      <c r="L2511" s="2">
        <v>0</v>
      </c>
      <c r="M2511" s="1"/>
      <c r="N2511" s="5">
        <f t="shared" si="78"/>
        <v>22696.6</v>
      </c>
      <c r="O2511" s="6">
        <f t="shared" si="79"/>
        <v>19583.059999999998</v>
      </c>
      <c r="P2511" s="2">
        <v>30</v>
      </c>
      <c r="Q2511" s="2" t="s">
        <v>37</v>
      </c>
      <c r="R2511" s="2">
        <v>0</v>
      </c>
      <c r="S2511" s="2">
        <v>0</v>
      </c>
      <c r="T2511" s="2">
        <v>0</v>
      </c>
      <c r="U2511" s="2">
        <v>0</v>
      </c>
      <c r="V2511" s="2">
        <v>0</v>
      </c>
      <c r="W2511" s="2">
        <v>0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3951.41</v>
      </c>
      <c r="AE2511" s="2">
        <f>VLOOKUP(Tabla3[[#This Row],[Columna1]],Tabla5[#All],3,0)</f>
        <v>3951.41</v>
      </c>
      <c r="AF2511" s="2">
        <v>0</v>
      </c>
      <c r="AG2511" s="2">
        <v>0</v>
      </c>
      <c r="AH2511" s="2">
        <v>0</v>
      </c>
      <c r="AI2511" s="2">
        <v>0</v>
      </c>
      <c r="AJ2511" s="2">
        <v>0</v>
      </c>
      <c r="AK2511" s="2">
        <f>VLOOKUP(Tabla3[[#This Row],[Columna1]],Tabla7[[ID]:[Monto neto de los bonos]],3,0)</f>
        <v>0</v>
      </c>
      <c r="AL2511" s="2">
        <v>0</v>
      </c>
      <c r="AM2511" s="2">
        <v>0</v>
      </c>
      <c r="AN2511" s="2">
        <v>0</v>
      </c>
      <c r="AO2511" s="2">
        <v>0</v>
      </c>
      <c r="AP2511" s="2">
        <v>0</v>
      </c>
      <c r="AQ2511" s="2">
        <v>0</v>
      </c>
      <c r="AR2511" s="2">
        <v>0</v>
      </c>
      <c r="AS2511" s="2">
        <v>0</v>
      </c>
      <c r="AT2511" s="2">
        <v>1874.52</v>
      </c>
      <c r="AU2511" s="2">
        <v>1239.02</v>
      </c>
      <c r="AV2511" s="2">
        <v>0</v>
      </c>
      <c r="AW2511" s="1"/>
      <c r="AX2511" s="2" t="s">
        <v>422</v>
      </c>
      <c r="AY2511" s="8" t="s">
        <v>423</v>
      </c>
    </row>
    <row r="2512" spans="1:51" ht="13.15" customHeight="1" x14ac:dyDescent="0.25">
      <c r="A2512" s="7">
        <v>19478</v>
      </c>
      <c r="B2512" s="2" t="s">
        <v>2222</v>
      </c>
      <c r="C2512" s="2">
        <v>535603</v>
      </c>
      <c r="D2512" s="2" t="s">
        <v>188</v>
      </c>
      <c r="E2512" s="2" t="s">
        <v>203</v>
      </c>
      <c r="F2512" s="2" t="s">
        <v>193</v>
      </c>
      <c r="G2512" s="3">
        <v>42391</v>
      </c>
      <c r="H2512" s="1"/>
      <c r="I2512" s="2">
        <v>9717.6</v>
      </c>
      <c r="J2512" s="2">
        <v>4447.2349999999997</v>
      </c>
      <c r="K2512" s="2">
        <v>4447.2349999999997</v>
      </c>
      <c r="L2512" s="2">
        <v>1505.23</v>
      </c>
      <c r="M2512" s="1"/>
      <c r="N2512" s="5">
        <f t="shared" si="78"/>
        <v>25378.35</v>
      </c>
      <c r="O2512" s="6">
        <f t="shared" si="79"/>
        <v>19062.149999999994</v>
      </c>
      <c r="P2512" s="2">
        <v>30</v>
      </c>
      <c r="Q2512" s="2" t="s">
        <v>37</v>
      </c>
      <c r="R2512" s="2">
        <v>0</v>
      </c>
      <c r="S2512" s="2">
        <v>0</v>
      </c>
      <c r="T2512" s="2">
        <v>0</v>
      </c>
      <c r="U2512" s="2">
        <v>0</v>
      </c>
      <c r="V2512" s="2">
        <v>893.38</v>
      </c>
      <c r="W2512" s="2">
        <v>1970.03</v>
      </c>
      <c r="X2512" s="2">
        <v>0</v>
      </c>
      <c r="Y2512" s="2">
        <v>2397.64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2">
        <f>VLOOKUP(Tabla3[[#This Row],[Columna1]],Tabla5[#All],3,0)</f>
        <v>0</v>
      </c>
      <c r="AF2512" s="2">
        <v>0</v>
      </c>
      <c r="AG2512" s="2">
        <v>0</v>
      </c>
      <c r="AH2512" s="2">
        <v>0</v>
      </c>
      <c r="AI2512" s="2">
        <v>0</v>
      </c>
      <c r="AJ2512" s="2">
        <v>0</v>
      </c>
      <c r="AK2512" s="2">
        <f>VLOOKUP(Tabla3[[#This Row],[Columna1]],Tabla7[[ID]:[Monto neto de los bonos]],3,0)</f>
        <v>1970.03</v>
      </c>
      <c r="AL2512" s="2">
        <v>0</v>
      </c>
      <c r="AM2512" s="2">
        <v>0</v>
      </c>
      <c r="AN2512" s="2">
        <v>0</v>
      </c>
      <c r="AO2512" s="2">
        <v>0</v>
      </c>
      <c r="AP2512" s="2">
        <v>0</v>
      </c>
      <c r="AQ2512" s="2">
        <v>0</v>
      </c>
      <c r="AR2512" s="2">
        <v>0</v>
      </c>
      <c r="AS2512" s="2">
        <v>3151.58</v>
      </c>
      <c r="AT2512" s="2">
        <v>2101.06</v>
      </c>
      <c r="AU2512" s="2">
        <v>1063.56</v>
      </c>
      <c r="AV2512" s="2">
        <v>0</v>
      </c>
      <c r="AW2512" s="1"/>
      <c r="AX2512" s="2" t="s">
        <v>422</v>
      </c>
      <c r="AY2512" s="8" t="s">
        <v>428</v>
      </c>
    </row>
    <row r="2513" spans="1:51" ht="13.15" customHeight="1" x14ac:dyDescent="0.25">
      <c r="A2513" s="7">
        <v>20988</v>
      </c>
      <c r="B2513" s="2" t="s">
        <v>2223</v>
      </c>
      <c r="C2513" s="2">
        <v>2313203</v>
      </c>
      <c r="D2513" s="2" t="s">
        <v>188</v>
      </c>
      <c r="E2513" s="2" t="s">
        <v>203</v>
      </c>
      <c r="F2513" s="2" t="s">
        <v>193</v>
      </c>
      <c r="G2513" s="3">
        <v>43070</v>
      </c>
      <c r="H2513" s="1"/>
      <c r="I2513" s="2">
        <v>9717.6</v>
      </c>
      <c r="J2513" s="2">
        <v>4447.2349999999997</v>
      </c>
      <c r="K2513" s="2">
        <v>4447.2349999999997</v>
      </c>
      <c r="L2513" s="2">
        <v>1580.51</v>
      </c>
      <c r="M2513" s="1"/>
      <c r="N2513" s="5">
        <f t="shared" si="78"/>
        <v>25453.629999999997</v>
      </c>
      <c r="O2513" s="6">
        <f t="shared" si="79"/>
        <v>19106.57</v>
      </c>
      <c r="P2513" s="2">
        <v>30</v>
      </c>
      <c r="Q2513" s="2" t="s">
        <v>37</v>
      </c>
      <c r="R2513" s="2">
        <v>0</v>
      </c>
      <c r="S2513" s="2">
        <v>0</v>
      </c>
      <c r="T2513" s="2">
        <v>0</v>
      </c>
      <c r="U2513" s="2">
        <v>0</v>
      </c>
      <c r="V2513" s="2">
        <v>893.38</v>
      </c>
      <c r="W2513" s="2">
        <v>1970.03</v>
      </c>
      <c r="X2513" s="2">
        <v>0</v>
      </c>
      <c r="Y2513" s="2">
        <v>2397.64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2">
        <f>VLOOKUP(Tabla3[[#This Row],[Columna1]],Tabla5[#All],3,0)</f>
        <v>0</v>
      </c>
      <c r="AF2513" s="2">
        <v>0</v>
      </c>
      <c r="AG2513" s="2">
        <v>0</v>
      </c>
      <c r="AH2513" s="2">
        <v>0</v>
      </c>
      <c r="AI2513" s="2">
        <v>0</v>
      </c>
      <c r="AJ2513" s="2">
        <v>0</v>
      </c>
      <c r="AK2513" s="2">
        <f>VLOOKUP(Tabla3[[#This Row],[Columna1]],Tabla7[[ID]:[Monto neto de los bonos]],3,0)</f>
        <v>1970.03</v>
      </c>
      <c r="AL2513" s="2">
        <v>0</v>
      </c>
      <c r="AM2513" s="2">
        <v>0</v>
      </c>
      <c r="AN2513" s="2">
        <v>0</v>
      </c>
      <c r="AO2513" s="2">
        <v>0</v>
      </c>
      <c r="AP2513" s="2">
        <v>0</v>
      </c>
      <c r="AQ2513" s="2">
        <v>0</v>
      </c>
      <c r="AR2513" s="2">
        <v>0</v>
      </c>
      <c r="AS2513" s="2">
        <v>3162.88</v>
      </c>
      <c r="AT2513" s="2">
        <v>2108.58</v>
      </c>
      <c r="AU2513" s="2">
        <v>1075.5999999999999</v>
      </c>
      <c r="AV2513" s="2">
        <v>0</v>
      </c>
      <c r="AW2513" s="1"/>
      <c r="AX2513" s="2" t="s">
        <v>422</v>
      </c>
      <c r="AY2513" s="8" t="s">
        <v>428</v>
      </c>
    </row>
    <row r="2514" spans="1:51" ht="13.15" customHeight="1" x14ac:dyDescent="0.25">
      <c r="A2514" s="7">
        <v>11882</v>
      </c>
      <c r="B2514" s="2" t="s">
        <v>4415</v>
      </c>
      <c r="C2514" s="2">
        <v>112203</v>
      </c>
      <c r="D2514" s="2" t="s">
        <v>188</v>
      </c>
      <c r="E2514" s="2" t="s">
        <v>214</v>
      </c>
      <c r="F2514" s="2" t="s">
        <v>221</v>
      </c>
      <c r="G2514" s="3">
        <v>36449</v>
      </c>
      <c r="H2514" s="1"/>
      <c r="I2514" s="2">
        <v>11148.79</v>
      </c>
      <c r="J2514" s="2">
        <v>5442.7049999999999</v>
      </c>
      <c r="K2514" s="2">
        <v>5442.7049999999999</v>
      </c>
      <c r="L2514" s="2">
        <v>6953.46</v>
      </c>
      <c r="M2514" s="1"/>
      <c r="N2514" s="5">
        <f t="shared" si="78"/>
        <v>44284.07</v>
      </c>
      <c r="O2514" s="6">
        <f t="shared" si="79"/>
        <v>34987.25</v>
      </c>
      <c r="P2514" s="2">
        <v>30</v>
      </c>
      <c r="Q2514" s="2" t="s">
        <v>37</v>
      </c>
      <c r="R2514" s="2">
        <v>0</v>
      </c>
      <c r="S2514" s="2">
        <v>0</v>
      </c>
      <c r="T2514" s="2">
        <v>0</v>
      </c>
      <c r="U2514" s="2">
        <v>0</v>
      </c>
      <c r="V2514" s="2">
        <v>1057.6600000000001</v>
      </c>
      <c r="W2514" s="2">
        <v>2384.64</v>
      </c>
      <c r="X2514" s="2">
        <v>0</v>
      </c>
      <c r="Y2514" s="2">
        <v>5854.11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2">
        <f>VLOOKUP(Tabla3[[#This Row],[Columna1]],Tabla5[#All],3,0)</f>
        <v>0</v>
      </c>
      <c r="AF2514" s="2">
        <v>0</v>
      </c>
      <c r="AG2514" s="2">
        <v>2943.02</v>
      </c>
      <c r="AH2514" s="2">
        <v>0</v>
      </c>
      <c r="AI2514" s="2">
        <v>0</v>
      </c>
      <c r="AJ2514" s="2">
        <v>3056.98</v>
      </c>
      <c r="AK2514" s="2">
        <f>VLOOKUP(Tabla3[[#This Row],[Columna1]],Tabla7[[ID]:[Monto neto de los bonos]],3,0)</f>
        <v>8384.64</v>
      </c>
      <c r="AL2514" s="2">
        <v>0</v>
      </c>
      <c r="AM2514" s="2">
        <v>0</v>
      </c>
      <c r="AN2514" s="2">
        <v>0</v>
      </c>
      <c r="AO2514" s="2">
        <v>0</v>
      </c>
      <c r="AP2514" s="2">
        <v>0</v>
      </c>
      <c r="AQ2514" s="2">
        <v>0</v>
      </c>
      <c r="AR2514" s="2">
        <v>0</v>
      </c>
      <c r="AS2514" s="2">
        <v>3845.82</v>
      </c>
      <c r="AT2514" s="2">
        <v>3004.54</v>
      </c>
      <c r="AU2514" s="2">
        <v>2446.46</v>
      </c>
      <c r="AV2514" s="2">
        <v>0</v>
      </c>
      <c r="AW2514" s="1"/>
      <c r="AX2514" s="2" t="s">
        <v>422</v>
      </c>
      <c r="AY2514" s="8" t="s">
        <v>428</v>
      </c>
    </row>
    <row r="2515" spans="1:51" ht="13.15" customHeight="1" x14ac:dyDescent="0.25">
      <c r="A2515" s="7">
        <v>24308</v>
      </c>
      <c r="B2515" s="2" t="s">
        <v>2224</v>
      </c>
      <c r="C2515" s="2">
        <v>5853903</v>
      </c>
      <c r="D2515" s="2" t="s">
        <v>188</v>
      </c>
      <c r="E2515" s="2" t="s">
        <v>200</v>
      </c>
      <c r="F2515" s="2" t="s">
        <v>193</v>
      </c>
      <c r="G2515" s="3">
        <v>44958</v>
      </c>
      <c r="H2515" s="1"/>
      <c r="I2515" s="2">
        <v>9717.6</v>
      </c>
      <c r="J2515" s="2">
        <v>4447.2349999999997</v>
      </c>
      <c r="K2515" s="2">
        <v>4447.2349999999997</v>
      </c>
      <c r="L2515" s="2">
        <v>0</v>
      </c>
      <c r="M2515" s="1"/>
      <c r="N2515" s="5">
        <f t="shared" si="78"/>
        <v>23873.119999999999</v>
      </c>
      <c r="O2515" s="6">
        <f t="shared" si="79"/>
        <v>18155.28</v>
      </c>
      <c r="P2515" s="2">
        <v>30</v>
      </c>
      <c r="Q2515" s="2" t="s">
        <v>37</v>
      </c>
      <c r="R2515" s="2">
        <v>0</v>
      </c>
      <c r="S2515" s="2">
        <v>0</v>
      </c>
      <c r="T2515" s="2">
        <v>0</v>
      </c>
      <c r="U2515" s="2">
        <v>0</v>
      </c>
      <c r="V2515" s="2">
        <v>893.38</v>
      </c>
      <c r="W2515" s="2">
        <v>1970.03</v>
      </c>
      <c r="X2515" s="2">
        <v>0</v>
      </c>
      <c r="Y2515" s="2">
        <v>2397.64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2">
        <f>VLOOKUP(Tabla3[[#This Row],[Columna1]],Tabla5[#All],3,0)</f>
        <v>0</v>
      </c>
      <c r="AF2515" s="2">
        <v>0</v>
      </c>
      <c r="AG2515" s="2">
        <v>0</v>
      </c>
      <c r="AH2515" s="2">
        <v>0</v>
      </c>
      <c r="AI2515" s="2">
        <v>0</v>
      </c>
      <c r="AJ2515" s="2">
        <v>0</v>
      </c>
      <c r="AK2515" s="2">
        <f>VLOOKUP(Tabla3[[#This Row],[Columna1]],Tabla7[[ID]:[Monto neto de los bonos]],3,0)</f>
        <v>1970.03</v>
      </c>
      <c r="AL2515" s="2">
        <v>0</v>
      </c>
      <c r="AM2515" s="2">
        <v>0</v>
      </c>
      <c r="AN2515" s="2">
        <v>0</v>
      </c>
      <c r="AO2515" s="2">
        <v>0</v>
      </c>
      <c r="AP2515" s="2">
        <v>0</v>
      </c>
      <c r="AQ2515" s="2">
        <v>0</v>
      </c>
      <c r="AR2515" s="2">
        <v>0</v>
      </c>
      <c r="AS2515" s="2">
        <v>2925.8</v>
      </c>
      <c r="AT2515" s="2">
        <v>1950.52</v>
      </c>
      <c r="AU2515" s="2">
        <v>841.52</v>
      </c>
      <c r="AV2515" s="2">
        <v>0</v>
      </c>
      <c r="AW2515" s="1"/>
      <c r="AX2515" s="2" t="s">
        <v>422</v>
      </c>
      <c r="AY2515" s="8" t="s">
        <v>428</v>
      </c>
    </row>
    <row r="2516" spans="1:51" ht="13.15" customHeight="1" x14ac:dyDescent="0.25">
      <c r="A2516" s="7">
        <v>14701</v>
      </c>
      <c r="B2516" s="2" t="s">
        <v>2225</v>
      </c>
      <c r="C2516" s="2">
        <v>158403</v>
      </c>
      <c r="D2516" s="2" t="s">
        <v>188</v>
      </c>
      <c r="E2516" s="2" t="s">
        <v>214</v>
      </c>
      <c r="F2516" s="2" t="s">
        <v>193</v>
      </c>
      <c r="G2516" s="3">
        <v>39455</v>
      </c>
      <c r="H2516" s="1"/>
      <c r="I2516" s="2">
        <v>9717.6</v>
      </c>
      <c r="J2516" s="2">
        <v>4447.2349999999997</v>
      </c>
      <c r="K2516" s="2">
        <v>4447.2349999999997</v>
      </c>
      <c r="L2516" s="2">
        <v>3949.31</v>
      </c>
      <c r="M2516" s="1"/>
      <c r="N2516" s="5">
        <f t="shared" si="78"/>
        <v>36822.43</v>
      </c>
      <c r="O2516" s="6">
        <f t="shared" si="79"/>
        <v>29469.850000000006</v>
      </c>
      <c r="P2516" s="2">
        <v>30</v>
      </c>
      <c r="Q2516" s="2" t="s">
        <v>37</v>
      </c>
      <c r="R2516" s="2">
        <v>0</v>
      </c>
      <c r="S2516" s="2">
        <v>0</v>
      </c>
      <c r="T2516" s="2">
        <v>0</v>
      </c>
      <c r="U2516" s="2">
        <v>0</v>
      </c>
      <c r="V2516" s="2">
        <v>893.38</v>
      </c>
      <c r="W2516" s="2">
        <v>1970.03</v>
      </c>
      <c r="X2516" s="2">
        <v>0</v>
      </c>
      <c r="Y2516" s="2">
        <v>2397.64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2">
        <f>VLOOKUP(Tabla3[[#This Row],[Columna1]],Tabla5[#All],3,0)</f>
        <v>0</v>
      </c>
      <c r="AF2516" s="2">
        <v>0</v>
      </c>
      <c r="AG2516" s="2">
        <v>9000</v>
      </c>
      <c r="AH2516" s="2">
        <v>0</v>
      </c>
      <c r="AI2516" s="2">
        <v>0</v>
      </c>
      <c r="AJ2516" s="2">
        <v>0</v>
      </c>
      <c r="AK2516" s="2">
        <f>VLOOKUP(Tabla3[[#This Row],[Columna1]],Tabla7[[ID]:[Monto neto de los bonos]],3,0)</f>
        <v>10970.03</v>
      </c>
      <c r="AL2516" s="2">
        <v>0</v>
      </c>
      <c r="AM2516" s="2">
        <v>0</v>
      </c>
      <c r="AN2516" s="2">
        <v>0</v>
      </c>
      <c r="AO2516" s="2">
        <v>0</v>
      </c>
      <c r="AP2516" s="2">
        <v>0</v>
      </c>
      <c r="AQ2516" s="2">
        <v>0</v>
      </c>
      <c r="AR2516" s="2">
        <v>0</v>
      </c>
      <c r="AS2516" s="2">
        <v>3518.2</v>
      </c>
      <c r="AT2516" s="2">
        <v>2345.46</v>
      </c>
      <c r="AU2516" s="2">
        <v>1488.92</v>
      </c>
      <c r="AV2516" s="2">
        <v>0</v>
      </c>
      <c r="AW2516" s="1"/>
      <c r="AX2516" s="2" t="s">
        <v>422</v>
      </c>
      <c r="AY2516" s="8" t="s">
        <v>428</v>
      </c>
    </row>
    <row r="2517" spans="1:51" ht="13.15" customHeight="1" x14ac:dyDescent="0.25">
      <c r="A2517" s="7">
        <v>17000</v>
      </c>
      <c r="B2517" s="2" t="s">
        <v>2226</v>
      </c>
      <c r="C2517" s="2">
        <v>272103</v>
      </c>
      <c r="D2517" s="2" t="s">
        <v>188</v>
      </c>
      <c r="E2517" s="2" t="s">
        <v>192</v>
      </c>
      <c r="F2517" s="2" t="s">
        <v>193</v>
      </c>
      <c r="G2517" s="3">
        <v>40955</v>
      </c>
      <c r="H2517" s="1"/>
      <c r="I2517" s="2">
        <v>9717.6</v>
      </c>
      <c r="J2517" s="2">
        <v>4447.2349999999997</v>
      </c>
      <c r="K2517" s="2">
        <v>4447.2349999999997</v>
      </c>
      <c r="L2517" s="2">
        <v>2831.46</v>
      </c>
      <c r="M2517" s="1"/>
      <c r="N2517" s="5">
        <f t="shared" ref="N2517:N2580" si="80">I2517+J2517+K2517+L2517+M2517+R2517+V2517+W2517+Y2517+AD2517+AG2517+AJ2517</f>
        <v>26704.579999999998</v>
      </c>
      <c r="O2517" s="6">
        <f t="shared" si="79"/>
        <v>19831.799999999996</v>
      </c>
      <c r="P2517" s="2">
        <v>30</v>
      </c>
      <c r="Q2517" s="2" t="s">
        <v>37</v>
      </c>
      <c r="R2517" s="2">
        <v>0</v>
      </c>
      <c r="S2517" s="2">
        <v>0</v>
      </c>
      <c r="T2517" s="2">
        <v>0</v>
      </c>
      <c r="U2517" s="2">
        <v>0</v>
      </c>
      <c r="V2517" s="2">
        <v>893.38</v>
      </c>
      <c r="W2517" s="2">
        <v>1970.03</v>
      </c>
      <c r="X2517" s="2">
        <v>0</v>
      </c>
      <c r="Y2517" s="2">
        <v>2397.64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2">
        <f>VLOOKUP(Tabla3[[#This Row],[Columna1]],Tabla5[#All],3,0)</f>
        <v>0</v>
      </c>
      <c r="AF2517" s="2">
        <v>0</v>
      </c>
      <c r="AG2517" s="2">
        <v>0</v>
      </c>
      <c r="AH2517" s="2">
        <v>0</v>
      </c>
      <c r="AI2517" s="2">
        <v>0</v>
      </c>
      <c r="AJ2517" s="2">
        <v>0</v>
      </c>
      <c r="AK2517" s="2">
        <f>VLOOKUP(Tabla3[[#This Row],[Columna1]],Tabla7[[ID]:[Monto neto de los bonos]],3,0)</f>
        <v>1970.03</v>
      </c>
      <c r="AL2517" s="2">
        <v>0</v>
      </c>
      <c r="AM2517" s="2">
        <v>0</v>
      </c>
      <c r="AN2517" s="2">
        <v>0</v>
      </c>
      <c r="AO2517" s="2">
        <v>0</v>
      </c>
      <c r="AP2517" s="2">
        <v>0</v>
      </c>
      <c r="AQ2517" s="2">
        <v>0</v>
      </c>
      <c r="AR2517" s="2">
        <v>0</v>
      </c>
      <c r="AS2517" s="2">
        <v>3350.52</v>
      </c>
      <c r="AT2517" s="2">
        <v>2233.6799999999998</v>
      </c>
      <c r="AU2517" s="2">
        <v>1288.58</v>
      </c>
      <c r="AV2517" s="2">
        <v>0</v>
      </c>
      <c r="AW2517" s="1"/>
      <c r="AX2517" s="2" t="s">
        <v>422</v>
      </c>
      <c r="AY2517" s="8" t="s">
        <v>428</v>
      </c>
    </row>
    <row r="2518" spans="1:51" ht="13.15" customHeight="1" x14ac:dyDescent="0.25">
      <c r="A2518" s="7">
        <v>25278</v>
      </c>
      <c r="B2518" s="2" t="s">
        <v>2227</v>
      </c>
      <c r="C2518" s="2">
        <v>6553203</v>
      </c>
      <c r="D2518" s="2" t="s">
        <v>188</v>
      </c>
      <c r="E2518" s="2" t="s">
        <v>206</v>
      </c>
      <c r="F2518" s="2" t="s">
        <v>193</v>
      </c>
      <c r="G2518" s="3">
        <v>45597</v>
      </c>
      <c r="H2518" s="1"/>
      <c r="I2518" s="2">
        <v>9717.6</v>
      </c>
      <c r="J2518" s="2">
        <v>4447.2349999999997</v>
      </c>
      <c r="K2518" s="2">
        <v>4447.2349999999997</v>
      </c>
      <c r="L2518" s="2">
        <v>0</v>
      </c>
      <c r="M2518" s="1"/>
      <c r="N2518" s="5">
        <f t="shared" si="80"/>
        <v>24848.39</v>
      </c>
      <c r="O2518" s="6">
        <f t="shared" si="79"/>
        <v>18155.289999999997</v>
      </c>
      <c r="P2518" s="2">
        <v>30</v>
      </c>
      <c r="Q2518" s="2" t="s">
        <v>37</v>
      </c>
      <c r="R2518" s="2">
        <v>0</v>
      </c>
      <c r="S2518" s="2">
        <v>0</v>
      </c>
      <c r="T2518" s="2">
        <v>0</v>
      </c>
      <c r="U2518" s="2">
        <v>0</v>
      </c>
      <c r="V2518" s="2">
        <v>893.38</v>
      </c>
      <c r="W2518" s="2">
        <v>1970.03</v>
      </c>
      <c r="X2518" s="2">
        <v>0</v>
      </c>
      <c r="Y2518" s="2">
        <v>3372.91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2">
        <f>VLOOKUP(Tabla3[[#This Row],[Columna1]],Tabla5[#All],3,0)</f>
        <v>0</v>
      </c>
      <c r="AF2518" s="2">
        <v>0</v>
      </c>
      <c r="AG2518" s="2">
        <v>0</v>
      </c>
      <c r="AH2518" s="2">
        <v>0</v>
      </c>
      <c r="AI2518" s="2">
        <v>0</v>
      </c>
      <c r="AJ2518" s="2">
        <v>0</v>
      </c>
      <c r="AK2518" s="2">
        <f>VLOOKUP(Tabla3[[#This Row],[Columna1]],Tabla7[[ID]:[Monto neto de los bonos]],3,0)</f>
        <v>1970.03</v>
      </c>
      <c r="AL2518" s="2">
        <v>0</v>
      </c>
      <c r="AM2518" s="2">
        <v>0</v>
      </c>
      <c r="AN2518" s="2">
        <v>0</v>
      </c>
      <c r="AO2518" s="2">
        <v>0</v>
      </c>
      <c r="AP2518" s="2">
        <v>0</v>
      </c>
      <c r="AQ2518" s="2">
        <v>0</v>
      </c>
      <c r="AR2518" s="2">
        <v>0</v>
      </c>
      <c r="AS2518" s="2">
        <v>3901.06</v>
      </c>
      <c r="AT2518" s="2">
        <v>1950.52</v>
      </c>
      <c r="AU2518" s="2">
        <v>841.52</v>
      </c>
      <c r="AV2518" s="2">
        <v>0</v>
      </c>
      <c r="AW2518" s="1"/>
      <c r="AX2518" s="2" t="s">
        <v>422</v>
      </c>
      <c r="AY2518" s="8" t="s">
        <v>428</v>
      </c>
    </row>
    <row r="2519" spans="1:51" ht="13.15" customHeight="1" x14ac:dyDescent="0.25">
      <c r="A2519" s="7">
        <v>11962</v>
      </c>
      <c r="B2519" s="2" t="s">
        <v>2228</v>
      </c>
      <c r="C2519" s="2">
        <v>115703</v>
      </c>
      <c r="D2519" s="2" t="s">
        <v>188</v>
      </c>
      <c r="E2519" s="2" t="s">
        <v>214</v>
      </c>
      <c r="F2519" s="2" t="s">
        <v>193</v>
      </c>
      <c r="G2519" s="3">
        <v>36815</v>
      </c>
      <c r="H2519" s="1"/>
      <c r="I2519" s="2">
        <v>9717.6</v>
      </c>
      <c r="J2519" s="2">
        <v>4447.2349999999997</v>
      </c>
      <c r="K2519" s="2">
        <v>4447.2349999999997</v>
      </c>
      <c r="L2519" s="2">
        <v>3951.62</v>
      </c>
      <c r="M2519" s="1"/>
      <c r="N2519" s="5">
        <f t="shared" si="80"/>
        <v>28800.01</v>
      </c>
      <c r="O2519" s="6">
        <f t="shared" si="79"/>
        <v>20273.59</v>
      </c>
      <c r="P2519" s="2">
        <v>30</v>
      </c>
      <c r="Q2519" s="2" t="s">
        <v>37</v>
      </c>
      <c r="R2519" s="2">
        <v>0</v>
      </c>
      <c r="S2519" s="2">
        <v>0</v>
      </c>
      <c r="T2519" s="2">
        <v>0</v>
      </c>
      <c r="U2519" s="2">
        <v>0</v>
      </c>
      <c r="V2519" s="2">
        <v>893.38</v>
      </c>
      <c r="W2519" s="2">
        <v>1970.03</v>
      </c>
      <c r="X2519" s="2">
        <v>0</v>
      </c>
      <c r="Y2519" s="2">
        <v>3372.91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2">
        <f>VLOOKUP(Tabla3[[#This Row],[Columna1]],Tabla5[#All],3,0)</f>
        <v>0</v>
      </c>
      <c r="AF2519" s="2">
        <v>0</v>
      </c>
      <c r="AG2519" s="2">
        <v>0</v>
      </c>
      <c r="AH2519" s="2">
        <v>0</v>
      </c>
      <c r="AI2519" s="2">
        <v>0</v>
      </c>
      <c r="AJ2519" s="2">
        <v>0</v>
      </c>
      <c r="AK2519" s="2">
        <f>VLOOKUP(Tabla3[[#This Row],[Columna1]],Tabla7[[ID]:[Monto neto de los bonos]],3,0)</f>
        <v>1970.03</v>
      </c>
      <c r="AL2519" s="2">
        <v>0</v>
      </c>
      <c r="AM2519" s="2">
        <v>0</v>
      </c>
      <c r="AN2519" s="2">
        <v>0</v>
      </c>
      <c r="AO2519" s="2">
        <v>0</v>
      </c>
      <c r="AP2519" s="2">
        <v>0</v>
      </c>
      <c r="AQ2519" s="2">
        <v>0</v>
      </c>
      <c r="AR2519" s="2">
        <v>0</v>
      </c>
      <c r="AS2519" s="2">
        <v>4691.3999999999996</v>
      </c>
      <c r="AT2519" s="2">
        <v>2345.6999999999998</v>
      </c>
      <c r="AU2519" s="2">
        <v>1489.32</v>
      </c>
      <c r="AV2519" s="2">
        <v>0</v>
      </c>
      <c r="AW2519" s="1"/>
      <c r="AX2519" s="2" t="s">
        <v>422</v>
      </c>
      <c r="AY2519" s="8" t="s">
        <v>428</v>
      </c>
    </row>
    <row r="2520" spans="1:51" ht="13.15" customHeight="1" x14ac:dyDescent="0.25">
      <c r="A2520" s="7">
        <v>22782</v>
      </c>
      <c r="B2520" s="2" t="s">
        <v>4098</v>
      </c>
      <c r="C2520" s="2">
        <v>4687203</v>
      </c>
      <c r="D2520" s="2" t="s">
        <v>188</v>
      </c>
      <c r="E2520" s="2" t="s">
        <v>232</v>
      </c>
      <c r="F2520" s="2" t="s">
        <v>36</v>
      </c>
      <c r="G2520" s="3">
        <v>44119</v>
      </c>
      <c r="H2520" s="1"/>
      <c r="I2520" s="2">
        <v>13165.89</v>
      </c>
      <c r="J2520" s="2">
        <v>2789.65</v>
      </c>
      <c r="K2520" s="2">
        <v>2789.65</v>
      </c>
      <c r="L2520" s="2">
        <v>0</v>
      </c>
      <c r="M2520" s="1"/>
      <c r="N2520" s="5">
        <f t="shared" si="80"/>
        <v>19994.87</v>
      </c>
      <c r="O2520" s="6">
        <f t="shared" si="79"/>
        <v>16532.43</v>
      </c>
      <c r="P2520" s="2">
        <v>30</v>
      </c>
      <c r="Q2520" s="2" t="s">
        <v>37</v>
      </c>
      <c r="R2520" s="2">
        <v>0</v>
      </c>
      <c r="S2520" s="2">
        <v>0</v>
      </c>
      <c r="T2520" s="2">
        <v>0</v>
      </c>
      <c r="U2520" s="2">
        <v>0</v>
      </c>
      <c r="V2520" s="2">
        <v>1249.68</v>
      </c>
      <c r="W2520" s="2">
        <v>0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2">
        <f>VLOOKUP(Tabla3[[#This Row],[Columna1]],Tabla5[#All],3,0)</f>
        <v>0</v>
      </c>
      <c r="AF2520" s="2">
        <v>0</v>
      </c>
      <c r="AG2520" s="2">
        <v>0</v>
      </c>
      <c r="AH2520" s="2">
        <v>0</v>
      </c>
      <c r="AI2520" s="2">
        <v>0</v>
      </c>
      <c r="AJ2520" s="2">
        <v>0</v>
      </c>
      <c r="AK2520" s="2">
        <f>VLOOKUP(Tabla3[[#This Row],[Columna1]],Tabla7[[ID]:[Monto neto de los bonos]],3,0)</f>
        <v>0</v>
      </c>
      <c r="AL2520" s="2">
        <v>0</v>
      </c>
      <c r="AM2520" s="2">
        <v>0</v>
      </c>
      <c r="AN2520" s="2">
        <v>0</v>
      </c>
      <c r="AO2520" s="2">
        <v>0</v>
      </c>
      <c r="AP2520" s="2">
        <v>0</v>
      </c>
      <c r="AQ2520" s="2">
        <v>0</v>
      </c>
      <c r="AR2520" s="2">
        <v>0</v>
      </c>
      <c r="AS2520" s="2">
        <v>0</v>
      </c>
      <c r="AT2520" s="2">
        <v>1999.48</v>
      </c>
      <c r="AU2520" s="2">
        <v>1462.96</v>
      </c>
      <c r="AV2520" s="2">
        <v>0</v>
      </c>
      <c r="AW2520" s="1"/>
      <c r="AX2520" s="2" t="s">
        <v>422</v>
      </c>
      <c r="AY2520" s="8" t="s">
        <v>423</v>
      </c>
    </row>
    <row r="2521" spans="1:51" ht="13.15" customHeight="1" x14ac:dyDescent="0.25">
      <c r="A2521" s="7">
        <v>12252</v>
      </c>
      <c r="B2521" s="2" t="s">
        <v>2229</v>
      </c>
      <c r="C2521" s="2" t="e">
        <v>#N/A</v>
      </c>
      <c r="D2521" s="2" t="s">
        <v>188</v>
      </c>
      <c r="E2521" s="2" t="s">
        <v>205</v>
      </c>
      <c r="F2521" s="2" t="s">
        <v>217</v>
      </c>
      <c r="G2521" s="3">
        <v>45093</v>
      </c>
      <c r="H2521" s="3">
        <v>45125</v>
      </c>
      <c r="I2521" s="2">
        <v>12173.71</v>
      </c>
      <c r="J2521" s="2">
        <v>4748.5950000000003</v>
      </c>
      <c r="K2521" s="2">
        <v>4748.5950000000003</v>
      </c>
      <c r="L2521" s="1"/>
      <c r="M2521" s="1"/>
      <c r="N2521" s="5">
        <f t="shared" si="80"/>
        <v>21670.9</v>
      </c>
      <c r="O2521" s="6">
        <f t="shared" si="79"/>
        <v>21670.9</v>
      </c>
      <c r="P2521" s="1"/>
      <c r="Q2521" s="2" t="s">
        <v>37</v>
      </c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 t="e">
        <f>VLOOKUP(Tabla3[[#This Row],[Columna1]],Tabla5[#All],3,0)</f>
        <v>#N/A</v>
      </c>
      <c r="AF2521" s="1"/>
      <c r="AG2521" s="1"/>
      <c r="AH2521" s="1"/>
      <c r="AI2521" s="1"/>
      <c r="AJ2521" s="1"/>
      <c r="AK2521" s="1" t="e">
        <f>VLOOKUP(Tabla3[[#This Row],[Columna1]],Tabla7[[ID]:[Monto neto de los bonos]],3,0)</f>
        <v>#N/A</v>
      </c>
      <c r="AL2521" s="1"/>
      <c r="AM2521" s="1"/>
      <c r="AN2521" s="1"/>
      <c r="AO2521" s="2"/>
      <c r="AP2521" s="1"/>
      <c r="AQ2521" s="1"/>
      <c r="AR2521" s="1"/>
      <c r="AS2521" s="1"/>
      <c r="AT2521" s="1"/>
      <c r="AU2521" s="1"/>
      <c r="AV2521" s="2">
        <v>0</v>
      </c>
      <c r="AW2521" s="1"/>
      <c r="AX2521" s="2" t="s">
        <v>422</v>
      </c>
      <c r="AY2521" s="8" t="s">
        <v>423</v>
      </c>
    </row>
    <row r="2522" spans="1:51" ht="13.15" customHeight="1" x14ac:dyDescent="0.25">
      <c r="A2522" s="7">
        <v>21045</v>
      </c>
      <c r="B2522" s="2" t="s">
        <v>2230</v>
      </c>
      <c r="C2522" s="2">
        <v>2364503</v>
      </c>
      <c r="D2522" s="2" t="s">
        <v>188</v>
      </c>
      <c r="E2522" s="2" t="s">
        <v>195</v>
      </c>
      <c r="F2522" s="2" t="s">
        <v>41</v>
      </c>
      <c r="G2522" s="3">
        <v>44256</v>
      </c>
      <c r="H2522" s="1"/>
      <c r="I2522" s="2">
        <v>8542.57</v>
      </c>
      <c r="J2522" s="2">
        <v>2234.4899999999998</v>
      </c>
      <c r="K2522" s="2">
        <v>2234.4899999999998</v>
      </c>
      <c r="L2522" s="2">
        <v>0</v>
      </c>
      <c r="M2522" s="1"/>
      <c r="N2522" s="5">
        <f t="shared" si="80"/>
        <v>15644</v>
      </c>
      <c r="O2522" s="6">
        <f t="shared" si="79"/>
        <v>13545.26</v>
      </c>
      <c r="P2522" s="2">
        <v>30</v>
      </c>
      <c r="Q2522" s="2" t="s">
        <v>37</v>
      </c>
      <c r="R2522" s="2">
        <v>0</v>
      </c>
      <c r="S2522" s="2">
        <v>0</v>
      </c>
      <c r="T2522" s="2">
        <v>0</v>
      </c>
      <c r="U2522" s="2">
        <v>0</v>
      </c>
      <c r="V2522" s="2">
        <v>867.44</v>
      </c>
      <c r="W2522" s="2">
        <v>0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1765.01</v>
      </c>
      <c r="AE2522" s="2">
        <f>VLOOKUP(Tabla3[[#This Row],[Columna1]],Tabla5[#All],3,0)</f>
        <v>1765.01</v>
      </c>
      <c r="AF2522" s="2">
        <v>0</v>
      </c>
      <c r="AG2522" s="2">
        <v>0</v>
      </c>
      <c r="AH2522" s="2">
        <v>0</v>
      </c>
      <c r="AI2522" s="2">
        <v>0</v>
      </c>
      <c r="AJ2522" s="2">
        <v>0</v>
      </c>
      <c r="AK2522" s="2">
        <f>VLOOKUP(Tabla3[[#This Row],[Columna1]],Tabla7[[ID]:[Monto neto de los bonos]],3,0)</f>
        <v>0</v>
      </c>
      <c r="AL2522" s="2">
        <v>0</v>
      </c>
      <c r="AM2522" s="2">
        <v>0</v>
      </c>
      <c r="AN2522" s="2">
        <v>0</v>
      </c>
      <c r="AO2522" s="2">
        <v>0</v>
      </c>
      <c r="AP2522" s="2">
        <v>0</v>
      </c>
      <c r="AQ2522" s="2">
        <v>0</v>
      </c>
      <c r="AR2522" s="2">
        <v>0</v>
      </c>
      <c r="AS2522" s="2">
        <v>0</v>
      </c>
      <c r="AT2522" s="2">
        <v>1387.9</v>
      </c>
      <c r="AU2522" s="2">
        <v>710.84</v>
      </c>
      <c r="AV2522" s="2">
        <v>0</v>
      </c>
      <c r="AW2522" s="1"/>
      <c r="AX2522" s="2" t="s">
        <v>422</v>
      </c>
      <c r="AY2522" s="8" t="s">
        <v>423</v>
      </c>
    </row>
    <row r="2523" spans="1:51" ht="13.15" customHeight="1" x14ac:dyDescent="0.25">
      <c r="A2523" s="7">
        <v>19068</v>
      </c>
      <c r="B2523" s="2" t="s">
        <v>2231</v>
      </c>
      <c r="C2523" s="2">
        <v>311003</v>
      </c>
      <c r="D2523" s="2" t="s">
        <v>188</v>
      </c>
      <c r="E2523" s="2" t="s">
        <v>192</v>
      </c>
      <c r="F2523" s="2" t="s">
        <v>193</v>
      </c>
      <c r="G2523" s="3">
        <v>42087</v>
      </c>
      <c r="H2523" s="1"/>
      <c r="I2523" s="2">
        <v>9717.6</v>
      </c>
      <c r="J2523" s="2">
        <v>4447.2349999999997</v>
      </c>
      <c r="K2523" s="2">
        <v>4447.2349999999997</v>
      </c>
      <c r="L2523" s="2">
        <v>3387.79</v>
      </c>
      <c r="M2523" s="1"/>
      <c r="N2523" s="5">
        <f t="shared" si="80"/>
        <v>27260.91</v>
      </c>
      <c r="O2523" s="6">
        <f t="shared" si="79"/>
        <v>20757.439999999999</v>
      </c>
      <c r="P2523" s="2">
        <v>30</v>
      </c>
      <c r="Q2523" s="2" t="s">
        <v>37</v>
      </c>
      <c r="R2523" s="2">
        <v>0</v>
      </c>
      <c r="S2523" s="2">
        <v>0</v>
      </c>
      <c r="T2523" s="2">
        <v>0</v>
      </c>
      <c r="U2523" s="2">
        <v>0</v>
      </c>
      <c r="V2523" s="2">
        <v>893.38</v>
      </c>
      <c r="W2523" s="2">
        <v>1970.03</v>
      </c>
      <c r="X2523" s="2">
        <v>0</v>
      </c>
      <c r="Y2523" s="2">
        <v>2397.64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2">
        <f>VLOOKUP(Tabla3[[#This Row],[Columna1]],Tabla5[#All],3,0)</f>
        <v>0</v>
      </c>
      <c r="AF2523" s="2">
        <v>0</v>
      </c>
      <c r="AG2523" s="2">
        <v>0</v>
      </c>
      <c r="AH2523" s="2">
        <v>0</v>
      </c>
      <c r="AI2523" s="2">
        <v>0</v>
      </c>
      <c r="AJ2523" s="2">
        <v>0</v>
      </c>
      <c r="AK2523" s="2">
        <f>VLOOKUP(Tabla3[[#This Row],[Columna1]],Tabla7[[ID]:[Monto neto de los bonos]],3,0)</f>
        <v>1970.03</v>
      </c>
      <c r="AL2523" s="2">
        <v>0</v>
      </c>
      <c r="AM2523" s="2">
        <v>0</v>
      </c>
      <c r="AN2523" s="2">
        <v>0</v>
      </c>
      <c r="AO2523" s="2">
        <v>0</v>
      </c>
      <c r="AP2523" s="2">
        <v>0</v>
      </c>
      <c r="AQ2523" s="2">
        <v>0</v>
      </c>
      <c r="AR2523" s="2">
        <v>0</v>
      </c>
      <c r="AS2523" s="2">
        <v>3219</v>
      </c>
      <c r="AT2523" s="2">
        <v>2146</v>
      </c>
      <c r="AU2523" s="2">
        <v>1138.47</v>
      </c>
      <c r="AV2523" s="2">
        <v>0</v>
      </c>
      <c r="AW2523" s="1"/>
      <c r="AX2523" s="2" t="s">
        <v>422</v>
      </c>
      <c r="AY2523" s="8" t="s">
        <v>428</v>
      </c>
    </row>
    <row r="2524" spans="1:51" ht="13.15" customHeight="1" x14ac:dyDescent="0.25">
      <c r="A2524" s="7">
        <v>13053</v>
      </c>
      <c r="B2524" s="2" t="s">
        <v>2232</v>
      </c>
      <c r="C2524" s="2">
        <v>95303</v>
      </c>
      <c r="D2524" s="2" t="s">
        <v>188</v>
      </c>
      <c r="E2524" s="2" t="s">
        <v>202</v>
      </c>
      <c r="F2524" s="2" t="s">
        <v>193</v>
      </c>
      <c r="G2524" s="3">
        <v>38434</v>
      </c>
      <c r="H2524" s="1"/>
      <c r="I2524" s="2">
        <v>9717.6</v>
      </c>
      <c r="J2524" s="2">
        <v>4447.2349999999997</v>
      </c>
      <c r="K2524" s="2">
        <v>4447.2349999999997</v>
      </c>
      <c r="L2524" s="2">
        <v>5279.58</v>
      </c>
      <c r="M2524" s="1"/>
      <c r="N2524" s="5">
        <f t="shared" si="80"/>
        <v>29152.7</v>
      </c>
      <c r="O2524" s="6">
        <f t="shared" si="79"/>
        <v>21696.3</v>
      </c>
      <c r="P2524" s="2">
        <v>30</v>
      </c>
      <c r="Q2524" s="2" t="s">
        <v>37</v>
      </c>
      <c r="R2524" s="2">
        <v>0</v>
      </c>
      <c r="S2524" s="2">
        <v>0</v>
      </c>
      <c r="T2524" s="2">
        <v>0</v>
      </c>
      <c r="U2524" s="2">
        <v>0</v>
      </c>
      <c r="V2524" s="2">
        <v>893.38</v>
      </c>
      <c r="W2524" s="2">
        <v>1970.03</v>
      </c>
      <c r="X2524" s="2">
        <v>0</v>
      </c>
      <c r="Y2524" s="2">
        <v>2397.64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2">
        <f>VLOOKUP(Tabla3[[#This Row],[Columna1]],Tabla5[#All],3,0)</f>
        <v>0</v>
      </c>
      <c r="AF2524" s="2">
        <v>0</v>
      </c>
      <c r="AG2524" s="2">
        <v>0</v>
      </c>
      <c r="AH2524" s="2">
        <v>0</v>
      </c>
      <c r="AI2524" s="2">
        <v>0</v>
      </c>
      <c r="AJ2524" s="2">
        <v>0</v>
      </c>
      <c r="AK2524" s="2">
        <f>VLOOKUP(Tabla3[[#This Row],[Columna1]],Tabla7[[ID]:[Monto neto de los bonos]],3,0)</f>
        <v>7061.33</v>
      </c>
      <c r="AL2524" s="2">
        <v>0</v>
      </c>
      <c r="AM2524" s="2">
        <v>0</v>
      </c>
      <c r="AN2524" s="2">
        <v>0</v>
      </c>
      <c r="AO2524" s="2">
        <v>0</v>
      </c>
      <c r="AP2524" s="2">
        <v>0</v>
      </c>
      <c r="AQ2524" s="2">
        <v>0</v>
      </c>
      <c r="AR2524" s="2">
        <v>0</v>
      </c>
      <c r="AS2524" s="2">
        <v>3632.56</v>
      </c>
      <c r="AT2524" s="2">
        <v>2341.69</v>
      </c>
      <c r="AU2524" s="2">
        <v>1482.15</v>
      </c>
      <c r="AV2524" s="2">
        <v>0</v>
      </c>
      <c r="AW2524" s="1"/>
      <c r="AX2524" s="2" t="s">
        <v>422</v>
      </c>
      <c r="AY2524" s="8" t="s">
        <v>428</v>
      </c>
    </row>
    <row r="2525" spans="1:51" ht="13.15" customHeight="1" x14ac:dyDescent="0.25">
      <c r="A2525" s="7">
        <v>25282</v>
      </c>
      <c r="B2525" s="2" t="s">
        <v>2233</v>
      </c>
      <c r="C2525" s="2">
        <v>6550603</v>
      </c>
      <c r="D2525" s="2" t="s">
        <v>188</v>
      </c>
      <c r="E2525" s="2" t="s">
        <v>206</v>
      </c>
      <c r="F2525" s="2" t="s">
        <v>193</v>
      </c>
      <c r="G2525" s="3">
        <v>45597</v>
      </c>
      <c r="H2525" s="1"/>
      <c r="I2525" s="2">
        <v>9717.6</v>
      </c>
      <c r="J2525" s="2">
        <v>4447.2349999999997</v>
      </c>
      <c r="K2525" s="2">
        <v>4447.2349999999997</v>
      </c>
      <c r="L2525" s="2">
        <v>0</v>
      </c>
      <c r="M2525" s="1"/>
      <c r="N2525" s="5">
        <f t="shared" si="80"/>
        <v>24848.39</v>
      </c>
      <c r="O2525" s="6">
        <f t="shared" si="79"/>
        <v>18155.289999999997</v>
      </c>
      <c r="P2525" s="2">
        <v>30</v>
      </c>
      <c r="Q2525" s="2" t="s">
        <v>37</v>
      </c>
      <c r="R2525" s="2">
        <v>0</v>
      </c>
      <c r="S2525" s="2">
        <v>0</v>
      </c>
      <c r="T2525" s="2">
        <v>0</v>
      </c>
      <c r="U2525" s="2">
        <v>0</v>
      </c>
      <c r="V2525" s="2">
        <v>893.38</v>
      </c>
      <c r="W2525" s="2">
        <v>1970.03</v>
      </c>
      <c r="X2525" s="2">
        <v>0</v>
      </c>
      <c r="Y2525" s="2">
        <v>3372.91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2">
        <f>VLOOKUP(Tabla3[[#This Row],[Columna1]],Tabla5[#All],3,0)</f>
        <v>0</v>
      </c>
      <c r="AF2525" s="2">
        <v>0</v>
      </c>
      <c r="AG2525" s="2">
        <v>0</v>
      </c>
      <c r="AH2525" s="2">
        <v>0</v>
      </c>
      <c r="AI2525" s="2">
        <v>0</v>
      </c>
      <c r="AJ2525" s="2">
        <v>0</v>
      </c>
      <c r="AK2525" s="2">
        <f>VLOOKUP(Tabla3[[#This Row],[Columna1]],Tabla7[[ID]:[Monto neto de los bonos]],3,0)</f>
        <v>3667.13</v>
      </c>
      <c r="AL2525" s="2">
        <v>0</v>
      </c>
      <c r="AM2525" s="2">
        <v>0</v>
      </c>
      <c r="AN2525" s="2">
        <v>0</v>
      </c>
      <c r="AO2525" s="2">
        <v>0</v>
      </c>
      <c r="AP2525" s="2">
        <v>0</v>
      </c>
      <c r="AQ2525" s="2">
        <v>0</v>
      </c>
      <c r="AR2525" s="2">
        <v>0</v>
      </c>
      <c r="AS2525" s="2">
        <v>3901.06</v>
      </c>
      <c r="AT2525" s="2">
        <v>1950.52</v>
      </c>
      <c r="AU2525" s="2">
        <v>841.52</v>
      </c>
      <c r="AV2525" s="2">
        <v>0</v>
      </c>
      <c r="AW2525" s="1"/>
      <c r="AX2525" s="2" t="s">
        <v>422</v>
      </c>
      <c r="AY2525" s="8" t="s">
        <v>428</v>
      </c>
    </row>
    <row r="2526" spans="1:51" ht="13.15" customHeight="1" x14ac:dyDescent="0.25">
      <c r="A2526" s="7">
        <v>14770</v>
      </c>
      <c r="B2526" s="2" t="s">
        <v>2234</v>
      </c>
      <c r="C2526" s="2">
        <v>161503</v>
      </c>
      <c r="D2526" s="2" t="s">
        <v>188</v>
      </c>
      <c r="E2526" s="2" t="s">
        <v>195</v>
      </c>
      <c r="F2526" s="2" t="s">
        <v>41</v>
      </c>
      <c r="G2526" s="3">
        <v>39470</v>
      </c>
      <c r="H2526" s="1"/>
      <c r="I2526" s="2">
        <v>8542.57</v>
      </c>
      <c r="J2526" s="2">
        <v>2234.4899999999998</v>
      </c>
      <c r="K2526" s="2">
        <v>2234.4899999999998</v>
      </c>
      <c r="L2526" s="2">
        <v>1032.5999999999999</v>
      </c>
      <c r="M2526" s="1"/>
      <c r="N2526" s="5">
        <f t="shared" si="80"/>
        <v>17936.38</v>
      </c>
      <c r="O2526" s="6">
        <f t="shared" si="79"/>
        <v>15622.04</v>
      </c>
      <c r="P2526" s="2">
        <v>30</v>
      </c>
      <c r="Q2526" s="2" t="s">
        <v>37</v>
      </c>
      <c r="R2526" s="2">
        <v>0</v>
      </c>
      <c r="S2526" s="2">
        <v>0</v>
      </c>
      <c r="T2526" s="2">
        <v>0</v>
      </c>
      <c r="U2526" s="2">
        <v>0</v>
      </c>
      <c r="V2526" s="2">
        <v>867.44</v>
      </c>
      <c r="W2526" s="2">
        <v>0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3024.79</v>
      </c>
      <c r="AE2526" s="2">
        <f>VLOOKUP(Tabla3[[#This Row],[Columna1]],Tabla5[#All],3,0)</f>
        <v>3024.79</v>
      </c>
      <c r="AF2526" s="2">
        <v>0</v>
      </c>
      <c r="AG2526" s="2">
        <v>0</v>
      </c>
      <c r="AH2526" s="2">
        <v>0</v>
      </c>
      <c r="AI2526" s="2">
        <v>0</v>
      </c>
      <c r="AJ2526" s="2">
        <v>0</v>
      </c>
      <c r="AK2526" s="2">
        <f>VLOOKUP(Tabla3[[#This Row],[Columna1]],Tabla7[[ID]:[Monto neto de los bonos]],3,0)</f>
        <v>0</v>
      </c>
      <c r="AL2526" s="2">
        <v>0</v>
      </c>
      <c r="AM2526" s="2">
        <v>0</v>
      </c>
      <c r="AN2526" s="2">
        <v>0</v>
      </c>
      <c r="AO2526" s="2">
        <v>0</v>
      </c>
      <c r="AP2526" s="2">
        <v>0</v>
      </c>
      <c r="AQ2526" s="2">
        <v>0</v>
      </c>
      <c r="AR2526" s="2">
        <v>0</v>
      </c>
      <c r="AS2526" s="2">
        <v>0</v>
      </c>
      <c r="AT2526" s="2">
        <v>1491.16</v>
      </c>
      <c r="AU2526" s="2">
        <v>823.18</v>
      </c>
      <c r="AV2526" s="2">
        <v>0</v>
      </c>
      <c r="AW2526" s="1"/>
      <c r="AX2526" s="2" t="s">
        <v>422</v>
      </c>
      <c r="AY2526" s="8" t="s">
        <v>423</v>
      </c>
    </row>
    <row r="2527" spans="1:51" ht="13.15" customHeight="1" x14ac:dyDescent="0.25">
      <c r="A2527" s="7">
        <v>22272</v>
      </c>
      <c r="B2527" s="2" t="s">
        <v>2235</v>
      </c>
      <c r="C2527" s="2">
        <v>3939203</v>
      </c>
      <c r="D2527" s="2" t="s">
        <v>188</v>
      </c>
      <c r="E2527" s="2" t="s">
        <v>202</v>
      </c>
      <c r="F2527" s="2" t="s">
        <v>193</v>
      </c>
      <c r="G2527" s="3">
        <v>43815</v>
      </c>
      <c r="H2527" s="1"/>
      <c r="I2527" s="2">
        <v>9717.6</v>
      </c>
      <c r="J2527" s="2">
        <v>4447.2349999999997</v>
      </c>
      <c r="K2527" s="2">
        <v>4447.2349999999997</v>
      </c>
      <c r="L2527" s="2">
        <v>1809.52</v>
      </c>
      <c r="M2527" s="1"/>
      <c r="N2527" s="5">
        <f t="shared" si="80"/>
        <v>25682.639999999999</v>
      </c>
      <c r="O2527" s="6">
        <f t="shared" si="79"/>
        <v>19241.699999999997</v>
      </c>
      <c r="P2527" s="2">
        <v>30</v>
      </c>
      <c r="Q2527" s="2" t="s">
        <v>37</v>
      </c>
      <c r="R2527" s="2">
        <v>0</v>
      </c>
      <c r="S2527" s="2">
        <v>0</v>
      </c>
      <c r="T2527" s="2">
        <v>0</v>
      </c>
      <c r="U2527" s="2">
        <v>0</v>
      </c>
      <c r="V2527" s="2">
        <v>893.38</v>
      </c>
      <c r="W2527" s="2">
        <v>1970.03</v>
      </c>
      <c r="X2527" s="2">
        <v>0</v>
      </c>
      <c r="Y2527" s="2">
        <v>2397.64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2">
        <f>VLOOKUP(Tabla3[[#This Row],[Columna1]],Tabla5[#All],3,0)</f>
        <v>0</v>
      </c>
      <c r="AF2527" s="2">
        <v>0</v>
      </c>
      <c r="AG2527" s="2">
        <v>0</v>
      </c>
      <c r="AH2527" s="2">
        <v>0</v>
      </c>
      <c r="AI2527" s="2">
        <v>0</v>
      </c>
      <c r="AJ2527" s="2">
        <v>0</v>
      </c>
      <c r="AK2527" s="2">
        <f>VLOOKUP(Tabla3[[#This Row],[Columna1]],Tabla7[[ID]:[Monto neto de los bonos]],3,0)</f>
        <v>1970.03</v>
      </c>
      <c r="AL2527" s="2">
        <v>0</v>
      </c>
      <c r="AM2527" s="2">
        <v>0</v>
      </c>
      <c r="AN2527" s="2">
        <v>0</v>
      </c>
      <c r="AO2527" s="2">
        <v>0</v>
      </c>
      <c r="AP2527" s="2">
        <v>0</v>
      </c>
      <c r="AQ2527" s="2">
        <v>0</v>
      </c>
      <c r="AR2527" s="2">
        <v>0</v>
      </c>
      <c r="AS2527" s="2">
        <v>3197.22</v>
      </c>
      <c r="AT2527" s="2">
        <v>2131.48</v>
      </c>
      <c r="AU2527" s="2">
        <v>1112.24</v>
      </c>
      <c r="AV2527" s="2">
        <v>0</v>
      </c>
      <c r="AW2527" s="1"/>
      <c r="AX2527" s="2" t="s">
        <v>422</v>
      </c>
      <c r="AY2527" s="8" t="s">
        <v>428</v>
      </c>
    </row>
    <row r="2528" spans="1:51" ht="13.15" customHeight="1" x14ac:dyDescent="0.25">
      <c r="A2528" s="7">
        <v>11535</v>
      </c>
      <c r="B2528" s="2" t="s">
        <v>4497</v>
      </c>
      <c r="C2528" s="2">
        <v>38603</v>
      </c>
      <c r="D2528" s="2" t="s">
        <v>188</v>
      </c>
      <c r="E2528" s="2" t="s">
        <v>199</v>
      </c>
      <c r="F2528" s="2" t="s">
        <v>221</v>
      </c>
      <c r="G2528" s="3">
        <v>41533</v>
      </c>
      <c r="H2528" s="1"/>
      <c r="I2528" s="2">
        <v>11148.79</v>
      </c>
      <c r="J2528" s="2">
        <v>5442.7049999999999</v>
      </c>
      <c r="K2528" s="2">
        <v>5442.7049999999999</v>
      </c>
      <c r="L2528" s="2">
        <v>4156.37</v>
      </c>
      <c r="M2528" s="1"/>
      <c r="N2528" s="5">
        <f t="shared" si="80"/>
        <v>39697</v>
      </c>
      <c r="O2528" s="6">
        <f t="shared" si="79"/>
        <v>31035.899999999994</v>
      </c>
      <c r="P2528" s="2">
        <v>30</v>
      </c>
      <c r="Q2528" s="2" t="s">
        <v>37</v>
      </c>
      <c r="R2528" s="2">
        <v>0</v>
      </c>
      <c r="S2528" s="2">
        <v>0</v>
      </c>
      <c r="T2528" s="2">
        <v>0</v>
      </c>
      <c r="U2528" s="2">
        <v>0</v>
      </c>
      <c r="V2528" s="2">
        <v>1057.6600000000001</v>
      </c>
      <c r="W2528" s="2">
        <v>2384.64</v>
      </c>
      <c r="X2528" s="2">
        <v>0</v>
      </c>
      <c r="Y2528" s="2">
        <v>6362.13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2">
        <f>VLOOKUP(Tabla3[[#This Row],[Columna1]],Tabla5[#All],3,0)</f>
        <v>0</v>
      </c>
      <c r="AF2528" s="2">
        <v>0</v>
      </c>
      <c r="AG2528" s="2">
        <v>3702</v>
      </c>
      <c r="AH2528" s="2">
        <v>0</v>
      </c>
      <c r="AI2528" s="2">
        <v>0</v>
      </c>
      <c r="AJ2528" s="2">
        <v>0</v>
      </c>
      <c r="AK2528" s="2">
        <f>VLOOKUP(Tabla3[[#This Row],[Columna1]],Tabla7[[ID]:[Monto neto de los bonos]],3,0)</f>
        <v>6086.64</v>
      </c>
      <c r="AL2528" s="2">
        <v>0</v>
      </c>
      <c r="AM2528" s="2">
        <v>0</v>
      </c>
      <c r="AN2528" s="2">
        <v>0</v>
      </c>
      <c r="AO2528" s="2">
        <v>0</v>
      </c>
      <c r="AP2528" s="2">
        <v>0</v>
      </c>
      <c r="AQ2528" s="2">
        <v>0</v>
      </c>
      <c r="AR2528" s="2">
        <v>0</v>
      </c>
      <c r="AS2528" s="2">
        <v>4087.26</v>
      </c>
      <c r="AT2528" s="2">
        <v>2724.84</v>
      </c>
      <c r="AU2528" s="2">
        <v>1849</v>
      </c>
      <c r="AV2528" s="2">
        <v>0</v>
      </c>
      <c r="AW2528" s="1"/>
      <c r="AX2528" s="2" t="s">
        <v>422</v>
      </c>
      <c r="AY2528" s="8" t="s">
        <v>428</v>
      </c>
    </row>
    <row r="2529" spans="1:51" ht="13.15" customHeight="1" x14ac:dyDescent="0.25">
      <c r="A2529" s="7">
        <v>22912</v>
      </c>
      <c r="B2529" s="2" t="s">
        <v>2236</v>
      </c>
      <c r="C2529" s="2">
        <v>4803203</v>
      </c>
      <c r="D2529" s="2" t="s">
        <v>188</v>
      </c>
      <c r="E2529" s="2" t="s">
        <v>202</v>
      </c>
      <c r="F2529" s="2" t="s">
        <v>193</v>
      </c>
      <c r="G2529" s="3">
        <v>44181</v>
      </c>
      <c r="H2529" s="1"/>
      <c r="I2529" s="2">
        <v>9717.6</v>
      </c>
      <c r="J2529" s="2">
        <v>4447.2349999999997</v>
      </c>
      <c r="K2529" s="2">
        <v>4447.2349999999997</v>
      </c>
      <c r="L2529" s="2">
        <v>0</v>
      </c>
      <c r="M2529" s="1"/>
      <c r="N2529" s="5">
        <f t="shared" si="80"/>
        <v>23873.119999999999</v>
      </c>
      <c r="O2529" s="6">
        <f t="shared" si="79"/>
        <v>18155.28</v>
      </c>
      <c r="P2529" s="2">
        <v>30</v>
      </c>
      <c r="Q2529" s="2" t="s">
        <v>37</v>
      </c>
      <c r="R2529" s="2">
        <v>0</v>
      </c>
      <c r="S2529" s="2">
        <v>0</v>
      </c>
      <c r="T2529" s="2">
        <v>0</v>
      </c>
      <c r="U2529" s="2">
        <v>0</v>
      </c>
      <c r="V2529" s="2">
        <v>893.38</v>
      </c>
      <c r="W2529" s="2">
        <v>1970.03</v>
      </c>
      <c r="X2529" s="2">
        <v>0</v>
      </c>
      <c r="Y2529" s="2">
        <v>2397.64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2">
        <f>VLOOKUP(Tabla3[[#This Row],[Columna1]],Tabla5[#All],3,0)</f>
        <v>0</v>
      </c>
      <c r="AF2529" s="2">
        <v>0</v>
      </c>
      <c r="AG2529" s="2">
        <v>0</v>
      </c>
      <c r="AH2529" s="2">
        <v>0</v>
      </c>
      <c r="AI2529" s="2">
        <v>0</v>
      </c>
      <c r="AJ2529" s="2">
        <v>0</v>
      </c>
      <c r="AK2529" s="2">
        <f>VLOOKUP(Tabla3[[#This Row],[Columna1]],Tabla7[[ID]:[Monto neto de los bonos]],3,0)</f>
        <v>1970.03</v>
      </c>
      <c r="AL2529" s="2">
        <v>0</v>
      </c>
      <c r="AM2529" s="2">
        <v>0</v>
      </c>
      <c r="AN2529" s="2">
        <v>0</v>
      </c>
      <c r="AO2529" s="2">
        <v>0</v>
      </c>
      <c r="AP2529" s="2">
        <v>0</v>
      </c>
      <c r="AQ2529" s="2">
        <v>0</v>
      </c>
      <c r="AR2529" s="2">
        <v>0</v>
      </c>
      <c r="AS2529" s="2">
        <v>2925.8</v>
      </c>
      <c r="AT2529" s="2">
        <v>1950.52</v>
      </c>
      <c r="AU2529" s="2">
        <v>841.52</v>
      </c>
      <c r="AV2529" s="2">
        <v>0</v>
      </c>
      <c r="AW2529" s="1"/>
      <c r="AX2529" s="2" t="s">
        <v>422</v>
      </c>
      <c r="AY2529" s="8" t="s">
        <v>428</v>
      </c>
    </row>
    <row r="2530" spans="1:51" ht="13.15" customHeight="1" x14ac:dyDescent="0.25">
      <c r="A2530" s="7">
        <v>21632</v>
      </c>
      <c r="B2530" s="2" t="s">
        <v>2237</v>
      </c>
      <c r="C2530" s="2">
        <v>3111203</v>
      </c>
      <c r="D2530" s="2" t="s">
        <v>188</v>
      </c>
      <c r="E2530" s="2" t="s">
        <v>202</v>
      </c>
      <c r="F2530" s="2" t="s">
        <v>217</v>
      </c>
      <c r="G2530" s="3">
        <v>43435</v>
      </c>
      <c r="H2530" s="1"/>
      <c r="I2530" s="2">
        <v>12173.71</v>
      </c>
      <c r="J2530" s="2">
        <v>4748.5950000000003</v>
      </c>
      <c r="K2530" s="2">
        <v>4748.5950000000003</v>
      </c>
      <c r="L2530" s="2">
        <v>1893.47</v>
      </c>
      <c r="M2530" s="1"/>
      <c r="N2530" s="5">
        <f t="shared" si="80"/>
        <v>41876.840000000004</v>
      </c>
      <c r="O2530" s="6">
        <f t="shared" si="79"/>
        <v>34138.800000000003</v>
      </c>
      <c r="P2530" s="2">
        <v>30</v>
      </c>
      <c r="Q2530" s="2" t="s">
        <v>37</v>
      </c>
      <c r="R2530" s="2">
        <v>0</v>
      </c>
      <c r="S2530" s="2">
        <v>0</v>
      </c>
      <c r="T2530" s="2">
        <v>0</v>
      </c>
      <c r="U2530" s="2">
        <v>0</v>
      </c>
      <c r="V2530" s="2">
        <v>1040.2</v>
      </c>
      <c r="W2530" s="2">
        <v>2010.48</v>
      </c>
      <c r="X2530" s="2">
        <v>0</v>
      </c>
      <c r="Y2530" s="2">
        <v>3155.29</v>
      </c>
      <c r="Z2530" s="2">
        <v>0</v>
      </c>
      <c r="AA2530" s="2">
        <v>0</v>
      </c>
      <c r="AB2530" s="2">
        <v>0</v>
      </c>
      <c r="AC2530" s="2">
        <v>0</v>
      </c>
      <c r="AD2530" s="2">
        <v>1606.5</v>
      </c>
      <c r="AE2530" s="2">
        <f>VLOOKUP(Tabla3[[#This Row],[Columna1]],Tabla5[#All],3,0)</f>
        <v>1606.5</v>
      </c>
      <c r="AF2530" s="2">
        <v>0</v>
      </c>
      <c r="AG2530" s="2">
        <v>10500</v>
      </c>
      <c r="AH2530" s="2">
        <v>0</v>
      </c>
      <c r="AI2530" s="2">
        <v>0</v>
      </c>
      <c r="AJ2530" s="2">
        <v>0</v>
      </c>
      <c r="AK2530" s="2">
        <f>VLOOKUP(Tabla3[[#This Row],[Columna1]],Tabla7[[ID]:[Monto neto de los bonos]],3,0)</f>
        <v>12510.48</v>
      </c>
      <c r="AL2530" s="2">
        <v>0</v>
      </c>
      <c r="AM2530" s="2">
        <v>0</v>
      </c>
      <c r="AN2530" s="2">
        <v>0</v>
      </c>
      <c r="AO2530" s="2">
        <v>0</v>
      </c>
      <c r="AP2530" s="2">
        <v>0</v>
      </c>
      <c r="AQ2530" s="2">
        <v>0</v>
      </c>
      <c r="AR2530" s="2">
        <v>0</v>
      </c>
      <c r="AS2530" s="2">
        <v>3690.66</v>
      </c>
      <c r="AT2530" s="2">
        <v>2460.44</v>
      </c>
      <c r="AU2530" s="2">
        <v>1586.94</v>
      </c>
      <c r="AV2530" s="2">
        <v>0</v>
      </c>
      <c r="AW2530" s="1"/>
      <c r="AX2530" s="2" t="s">
        <v>422</v>
      </c>
      <c r="AY2530" s="8" t="s">
        <v>428</v>
      </c>
    </row>
    <row r="2531" spans="1:51" ht="13.15" customHeight="1" x14ac:dyDescent="0.25">
      <c r="A2531" s="7">
        <v>15450</v>
      </c>
      <c r="B2531" s="2" t="s">
        <v>4084</v>
      </c>
      <c r="C2531" s="2">
        <v>184903</v>
      </c>
      <c r="D2531" s="2" t="s">
        <v>188</v>
      </c>
      <c r="E2531" s="2" t="s">
        <v>190</v>
      </c>
      <c r="F2531" s="2" t="s">
        <v>216</v>
      </c>
      <c r="G2531" s="3">
        <v>41395</v>
      </c>
      <c r="H2531" s="1"/>
      <c r="I2531" s="2">
        <v>11612.32</v>
      </c>
      <c r="J2531" s="2">
        <v>4273.5050000000001</v>
      </c>
      <c r="K2531" s="2">
        <v>4273.5050000000001</v>
      </c>
      <c r="L2531" s="2">
        <v>2940.49</v>
      </c>
      <c r="M2531" s="1"/>
      <c r="N2531" s="5">
        <f t="shared" si="80"/>
        <v>27099.88</v>
      </c>
      <c r="O2531" s="6">
        <f t="shared" si="79"/>
        <v>19413.960000000003</v>
      </c>
      <c r="P2531" s="2">
        <v>30</v>
      </c>
      <c r="Q2531" s="2" t="s">
        <v>37</v>
      </c>
      <c r="R2531" s="2">
        <v>0</v>
      </c>
      <c r="S2531" s="2">
        <v>0</v>
      </c>
      <c r="T2531" s="2">
        <v>0</v>
      </c>
      <c r="U2531" s="2">
        <v>0</v>
      </c>
      <c r="V2531" s="2">
        <v>967.66</v>
      </c>
      <c r="W2531" s="2">
        <v>3032.4</v>
      </c>
      <c r="X2531" s="2">
        <v>0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2">
        <f>VLOOKUP(Tabla3[[#This Row],[Columna1]],Tabla5[#All],3,0)</f>
        <v>0</v>
      </c>
      <c r="AF2531" s="2">
        <v>0</v>
      </c>
      <c r="AG2531" s="2">
        <v>0</v>
      </c>
      <c r="AH2531" s="2">
        <v>0</v>
      </c>
      <c r="AI2531" s="2">
        <v>0</v>
      </c>
      <c r="AJ2531" s="2">
        <v>0</v>
      </c>
      <c r="AK2531" s="2">
        <f>VLOOKUP(Tabla3[[#This Row],[Columna1]],Tabla7[[ID]:[Monto neto de los bonos]],3,0)</f>
        <v>3032.4</v>
      </c>
      <c r="AL2531" s="2">
        <v>0</v>
      </c>
      <c r="AM2531" s="2">
        <v>0</v>
      </c>
      <c r="AN2531" s="2">
        <v>0</v>
      </c>
      <c r="AO2531" s="2">
        <v>0</v>
      </c>
      <c r="AP2531" s="2">
        <v>0</v>
      </c>
      <c r="AQ2531" s="4">
        <v>3000</v>
      </c>
      <c r="AR2531" s="2">
        <v>0</v>
      </c>
      <c r="AS2531" s="2">
        <v>3610.12</v>
      </c>
      <c r="AT2531" s="2">
        <v>2406.7399999999998</v>
      </c>
      <c r="AU2531" s="2">
        <v>1669.06</v>
      </c>
      <c r="AV2531" s="2">
        <v>0</v>
      </c>
      <c r="AW2531" s="1"/>
      <c r="AX2531" s="2" t="s">
        <v>422</v>
      </c>
      <c r="AY2531" s="8" t="s">
        <v>423</v>
      </c>
    </row>
    <row r="2532" spans="1:51" ht="13.15" customHeight="1" x14ac:dyDescent="0.25">
      <c r="A2532" s="7">
        <v>12274</v>
      </c>
      <c r="B2532" s="2" t="s">
        <v>2238</v>
      </c>
      <c r="C2532" s="2">
        <v>76303</v>
      </c>
      <c r="D2532" s="2" t="s">
        <v>188</v>
      </c>
      <c r="E2532" s="2" t="s">
        <v>190</v>
      </c>
      <c r="F2532" s="2" t="s">
        <v>216</v>
      </c>
      <c r="G2532" s="3">
        <v>37622</v>
      </c>
      <c r="H2532" s="1"/>
      <c r="I2532" s="2">
        <v>11612.32</v>
      </c>
      <c r="J2532" s="2">
        <v>4273.5050000000001</v>
      </c>
      <c r="K2532" s="2">
        <v>4273.5050000000001</v>
      </c>
      <c r="L2532" s="2">
        <v>4950.53</v>
      </c>
      <c r="M2532" s="1"/>
      <c r="N2532" s="5">
        <f t="shared" si="80"/>
        <v>29109.920000000002</v>
      </c>
      <c r="O2532" s="6">
        <f t="shared" si="79"/>
        <v>19709.780000000006</v>
      </c>
      <c r="P2532" s="2">
        <v>30</v>
      </c>
      <c r="Q2532" s="2" t="s">
        <v>37</v>
      </c>
      <c r="R2532" s="2">
        <v>0</v>
      </c>
      <c r="S2532" s="2">
        <v>0</v>
      </c>
      <c r="T2532" s="2">
        <v>0</v>
      </c>
      <c r="U2532" s="2">
        <v>0</v>
      </c>
      <c r="V2532" s="2">
        <v>967.66</v>
      </c>
      <c r="W2532" s="2">
        <v>3032.4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f>VLOOKUP(Tabla3[[#This Row],[Columna1]],Tabla5[#All],3,0)</f>
        <v>0</v>
      </c>
      <c r="AF2532" s="2">
        <v>0</v>
      </c>
      <c r="AG2532" s="2">
        <v>0</v>
      </c>
      <c r="AH2532" s="2">
        <v>0</v>
      </c>
      <c r="AI2532" s="2">
        <v>0</v>
      </c>
      <c r="AJ2532" s="2">
        <v>0</v>
      </c>
      <c r="AK2532" s="2">
        <f>VLOOKUP(Tabla3[[#This Row],[Columna1]],Tabla7[[ID]:[Monto neto de los bonos]],3,0)</f>
        <v>3032.4</v>
      </c>
      <c r="AL2532" s="2">
        <v>0</v>
      </c>
      <c r="AM2532" s="2">
        <v>0</v>
      </c>
      <c r="AN2532" s="2">
        <v>0</v>
      </c>
      <c r="AO2532" s="2">
        <v>0</v>
      </c>
      <c r="AP2532" s="2">
        <v>0</v>
      </c>
      <c r="AQ2532" s="2">
        <v>0</v>
      </c>
      <c r="AR2532" s="2">
        <v>0</v>
      </c>
      <c r="AS2532" s="2">
        <v>4693.96</v>
      </c>
      <c r="AT2532" s="2">
        <v>2607.7600000000002</v>
      </c>
      <c r="AU2532" s="2">
        <v>2098.42</v>
      </c>
      <c r="AV2532" s="2">
        <v>0</v>
      </c>
      <c r="AW2532" s="1"/>
      <c r="AX2532" s="2" t="s">
        <v>422</v>
      </c>
      <c r="AY2532" s="8" t="s">
        <v>423</v>
      </c>
    </row>
    <row r="2533" spans="1:51" ht="13.15" customHeight="1" x14ac:dyDescent="0.25">
      <c r="A2533" s="7">
        <v>19688</v>
      </c>
      <c r="B2533" s="2" t="s">
        <v>2239</v>
      </c>
      <c r="C2533" s="2">
        <v>939203</v>
      </c>
      <c r="D2533" s="2" t="s">
        <v>188</v>
      </c>
      <c r="E2533" s="2" t="s">
        <v>202</v>
      </c>
      <c r="F2533" s="2" t="s">
        <v>193</v>
      </c>
      <c r="G2533" s="3">
        <v>42583</v>
      </c>
      <c r="H2533" s="1"/>
      <c r="I2533" s="2">
        <v>9717.6</v>
      </c>
      <c r="J2533" s="2">
        <v>4447.2349999999997</v>
      </c>
      <c r="K2533" s="2">
        <v>4447.2349999999997</v>
      </c>
      <c r="L2533" s="2">
        <v>1505.23</v>
      </c>
      <c r="M2533" s="1"/>
      <c r="N2533" s="5">
        <f t="shared" si="80"/>
        <v>25378.35</v>
      </c>
      <c r="O2533" s="6">
        <f t="shared" si="79"/>
        <v>19062.149999999994</v>
      </c>
      <c r="P2533" s="2">
        <v>30</v>
      </c>
      <c r="Q2533" s="2" t="s">
        <v>37</v>
      </c>
      <c r="R2533" s="2">
        <v>0</v>
      </c>
      <c r="S2533" s="2">
        <v>0</v>
      </c>
      <c r="T2533" s="2">
        <v>0</v>
      </c>
      <c r="U2533" s="2">
        <v>0</v>
      </c>
      <c r="V2533" s="2">
        <v>893.38</v>
      </c>
      <c r="W2533" s="2">
        <v>1970.03</v>
      </c>
      <c r="X2533" s="2">
        <v>0</v>
      </c>
      <c r="Y2533" s="2">
        <v>2397.64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f>VLOOKUP(Tabla3[[#This Row],[Columna1]],Tabla5[#All],3,0)</f>
        <v>0</v>
      </c>
      <c r="AF2533" s="2">
        <v>0</v>
      </c>
      <c r="AG2533" s="2">
        <v>0</v>
      </c>
      <c r="AH2533" s="2">
        <v>0</v>
      </c>
      <c r="AI2533" s="2">
        <v>0</v>
      </c>
      <c r="AJ2533" s="2">
        <v>0</v>
      </c>
      <c r="AK2533" s="2">
        <f>VLOOKUP(Tabla3[[#This Row],[Columna1]],Tabla7[[ID]:[Monto neto de los bonos]],3,0)</f>
        <v>1970.03</v>
      </c>
      <c r="AL2533" s="2">
        <v>0</v>
      </c>
      <c r="AM2533" s="2">
        <v>0</v>
      </c>
      <c r="AN2533" s="2">
        <v>0</v>
      </c>
      <c r="AO2533" s="2">
        <v>0</v>
      </c>
      <c r="AP2533" s="2">
        <v>0</v>
      </c>
      <c r="AQ2533" s="2">
        <v>0</v>
      </c>
      <c r="AR2533" s="2">
        <v>0</v>
      </c>
      <c r="AS2533" s="2">
        <v>3151.58</v>
      </c>
      <c r="AT2533" s="2">
        <v>2101.06</v>
      </c>
      <c r="AU2533" s="2">
        <v>1063.56</v>
      </c>
      <c r="AV2533" s="2">
        <v>0</v>
      </c>
      <c r="AW2533" s="1"/>
      <c r="AX2533" s="2" t="s">
        <v>422</v>
      </c>
      <c r="AY2533" s="8" t="s">
        <v>428</v>
      </c>
    </row>
    <row r="2534" spans="1:51" ht="13.15" customHeight="1" x14ac:dyDescent="0.25">
      <c r="A2534" s="7">
        <v>24307</v>
      </c>
      <c r="B2534" s="2" t="s">
        <v>2240</v>
      </c>
      <c r="C2534" s="2">
        <v>5853603</v>
      </c>
      <c r="D2534" s="2" t="s">
        <v>188</v>
      </c>
      <c r="E2534" s="2" t="s">
        <v>200</v>
      </c>
      <c r="F2534" s="2" t="s">
        <v>193</v>
      </c>
      <c r="G2534" s="3">
        <v>44958</v>
      </c>
      <c r="H2534" s="1"/>
      <c r="I2534" s="2">
        <v>9717.6</v>
      </c>
      <c r="J2534" s="2">
        <v>4447.2349999999997</v>
      </c>
      <c r="K2534" s="2">
        <v>4447.2349999999997</v>
      </c>
      <c r="L2534" s="2">
        <v>0</v>
      </c>
      <c r="M2534" s="1"/>
      <c r="N2534" s="5">
        <f t="shared" si="80"/>
        <v>23873.119999999999</v>
      </c>
      <c r="O2534" s="6">
        <f t="shared" si="79"/>
        <v>18155.28</v>
      </c>
      <c r="P2534" s="2">
        <v>30</v>
      </c>
      <c r="Q2534" s="2" t="s">
        <v>37</v>
      </c>
      <c r="R2534" s="2">
        <v>0</v>
      </c>
      <c r="S2534" s="2">
        <v>0</v>
      </c>
      <c r="T2534" s="2">
        <v>0</v>
      </c>
      <c r="U2534" s="2">
        <v>0</v>
      </c>
      <c r="V2534" s="2">
        <v>893.38</v>
      </c>
      <c r="W2534" s="2">
        <v>1970.03</v>
      </c>
      <c r="X2534" s="2">
        <v>0</v>
      </c>
      <c r="Y2534" s="2">
        <v>2397.64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f>VLOOKUP(Tabla3[[#This Row],[Columna1]],Tabla5[#All],3,0)</f>
        <v>0</v>
      </c>
      <c r="AF2534" s="2">
        <v>0</v>
      </c>
      <c r="AG2534" s="2">
        <v>0</v>
      </c>
      <c r="AH2534" s="2">
        <v>0</v>
      </c>
      <c r="AI2534" s="2">
        <v>0</v>
      </c>
      <c r="AJ2534" s="2">
        <v>0</v>
      </c>
      <c r="AK2534" s="2">
        <f>VLOOKUP(Tabla3[[#This Row],[Columna1]],Tabla7[[ID]:[Monto neto de los bonos]],3,0)</f>
        <v>1970.03</v>
      </c>
      <c r="AL2534" s="2">
        <v>0</v>
      </c>
      <c r="AM2534" s="2">
        <v>0</v>
      </c>
      <c r="AN2534" s="2">
        <v>0</v>
      </c>
      <c r="AO2534" s="2">
        <v>0</v>
      </c>
      <c r="AP2534" s="2">
        <v>0</v>
      </c>
      <c r="AQ2534" s="2">
        <v>0</v>
      </c>
      <c r="AR2534" s="2">
        <v>0</v>
      </c>
      <c r="AS2534" s="2">
        <v>2925.8</v>
      </c>
      <c r="AT2534" s="2">
        <v>1950.52</v>
      </c>
      <c r="AU2534" s="2">
        <v>841.52</v>
      </c>
      <c r="AV2534" s="2">
        <v>0</v>
      </c>
      <c r="AW2534" s="1"/>
      <c r="AX2534" s="2" t="s">
        <v>422</v>
      </c>
      <c r="AY2534" s="8" t="s">
        <v>428</v>
      </c>
    </row>
    <row r="2535" spans="1:51" ht="13.15" customHeight="1" x14ac:dyDescent="0.25">
      <c r="A2535" s="7">
        <v>17999</v>
      </c>
      <c r="B2535" s="2" t="s">
        <v>2241</v>
      </c>
      <c r="C2535" s="2">
        <v>241803</v>
      </c>
      <c r="D2535" s="2" t="s">
        <v>188</v>
      </c>
      <c r="E2535" s="2" t="s">
        <v>205</v>
      </c>
      <c r="F2535" s="2" t="s">
        <v>193</v>
      </c>
      <c r="G2535" s="3">
        <v>41529</v>
      </c>
      <c r="H2535" s="1"/>
      <c r="I2535" s="2">
        <v>9717.6</v>
      </c>
      <c r="J2535" s="2">
        <v>4447.2349999999997</v>
      </c>
      <c r="K2535" s="2">
        <v>4447.2349999999997</v>
      </c>
      <c r="L2535" s="2">
        <v>2967.08</v>
      </c>
      <c r="M2535" s="1"/>
      <c r="N2535" s="5">
        <f t="shared" si="80"/>
        <v>26840.2</v>
      </c>
      <c r="O2535" s="6">
        <f t="shared" si="79"/>
        <v>19909.199999999997</v>
      </c>
      <c r="P2535" s="2">
        <v>30</v>
      </c>
      <c r="Q2535" s="2" t="s">
        <v>37</v>
      </c>
      <c r="R2535" s="2">
        <v>0</v>
      </c>
      <c r="S2535" s="2">
        <v>0</v>
      </c>
      <c r="T2535" s="2">
        <v>0</v>
      </c>
      <c r="U2535" s="2">
        <v>0</v>
      </c>
      <c r="V2535" s="2">
        <v>893.38</v>
      </c>
      <c r="W2535" s="2">
        <v>1970.03</v>
      </c>
      <c r="X2535" s="2">
        <v>0</v>
      </c>
      <c r="Y2535" s="2">
        <v>2397.64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f>VLOOKUP(Tabla3[[#This Row],[Columna1]],Tabla5[#All],3,0)</f>
        <v>0</v>
      </c>
      <c r="AF2535" s="2">
        <v>0</v>
      </c>
      <c r="AG2535" s="2">
        <v>0</v>
      </c>
      <c r="AH2535" s="2">
        <v>0</v>
      </c>
      <c r="AI2535" s="2">
        <v>0</v>
      </c>
      <c r="AJ2535" s="2">
        <v>0</v>
      </c>
      <c r="AK2535" s="2">
        <f>VLOOKUP(Tabla3[[#This Row],[Columna1]],Tabla7[[ID]:[Monto neto de los bonos]],3,0)</f>
        <v>1970.03</v>
      </c>
      <c r="AL2535" s="2">
        <v>0</v>
      </c>
      <c r="AM2535" s="2">
        <v>0</v>
      </c>
      <c r="AN2535" s="2">
        <v>0</v>
      </c>
      <c r="AO2535" s="2">
        <v>0</v>
      </c>
      <c r="AP2535" s="2">
        <v>0</v>
      </c>
      <c r="AQ2535" s="2">
        <v>0</v>
      </c>
      <c r="AR2535" s="2">
        <v>0</v>
      </c>
      <c r="AS2535" s="2">
        <v>3370.86</v>
      </c>
      <c r="AT2535" s="2">
        <v>2247.2399999999998</v>
      </c>
      <c r="AU2535" s="2">
        <v>1312.9</v>
      </c>
      <c r="AV2535" s="2">
        <v>0</v>
      </c>
      <c r="AW2535" s="1"/>
      <c r="AX2535" s="2" t="s">
        <v>422</v>
      </c>
      <c r="AY2535" s="8" t="s">
        <v>428</v>
      </c>
    </row>
    <row r="2536" spans="1:51" ht="13.15" customHeight="1" x14ac:dyDescent="0.25">
      <c r="A2536" s="7">
        <v>13131</v>
      </c>
      <c r="B2536" s="2" t="s">
        <v>4210</v>
      </c>
      <c r="C2536" s="2">
        <v>100203</v>
      </c>
      <c r="D2536" s="2" t="s">
        <v>188</v>
      </c>
      <c r="E2536" s="2" t="s">
        <v>192</v>
      </c>
      <c r="F2536" s="2" t="s">
        <v>193</v>
      </c>
      <c r="G2536" s="3">
        <v>41061</v>
      </c>
      <c r="H2536" s="1"/>
      <c r="I2536" s="2">
        <v>9717.6</v>
      </c>
      <c r="J2536" s="2">
        <v>4447.2349999999997</v>
      </c>
      <c r="K2536" s="2">
        <v>4447.2349999999997</v>
      </c>
      <c r="L2536" s="2">
        <v>2831.46</v>
      </c>
      <c r="M2536" s="1"/>
      <c r="N2536" s="5">
        <f t="shared" si="80"/>
        <v>26704.579999999998</v>
      </c>
      <c r="O2536" s="6">
        <f t="shared" si="79"/>
        <v>19831.799999999996</v>
      </c>
      <c r="P2536" s="2">
        <v>30</v>
      </c>
      <c r="Q2536" s="2" t="s">
        <v>37</v>
      </c>
      <c r="R2536" s="2">
        <v>0</v>
      </c>
      <c r="S2536" s="2">
        <v>0</v>
      </c>
      <c r="T2536" s="2">
        <v>0</v>
      </c>
      <c r="U2536" s="2">
        <v>0</v>
      </c>
      <c r="V2536" s="2">
        <v>893.38</v>
      </c>
      <c r="W2536" s="2">
        <v>1970.03</v>
      </c>
      <c r="X2536" s="2">
        <v>0</v>
      </c>
      <c r="Y2536" s="2">
        <v>2397.64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2">
        <f>VLOOKUP(Tabla3[[#This Row],[Columna1]],Tabla5[#All],3,0)</f>
        <v>0</v>
      </c>
      <c r="AF2536" s="2">
        <v>0</v>
      </c>
      <c r="AG2536" s="2">
        <v>0</v>
      </c>
      <c r="AH2536" s="2">
        <v>0</v>
      </c>
      <c r="AI2536" s="2">
        <v>0</v>
      </c>
      <c r="AJ2536" s="2">
        <v>0</v>
      </c>
      <c r="AK2536" s="2">
        <f>VLOOKUP(Tabla3[[#This Row],[Columna1]],Tabla7[[ID]:[Monto neto de los bonos]],3,0)</f>
        <v>1970.03</v>
      </c>
      <c r="AL2536" s="2">
        <v>0</v>
      </c>
      <c r="AM2536" s="2">
        <v>0</v>
      </c>
      <c r="AN2536" s="2">
        <v>0</v>
      </c>
      <c r="AO2536" s="2">
        <v>0</v>
      </c>
      <c r="AP2536" s="2">
        <v>0</v>
      </c>
      <c r="AQ2536" s="2">
        <v>0</v>
      </c>
      <c r="AR2536" s="2">
        <v>0</v>
      </c>
      <c r="AS2536" s="2">
        <v>3350.52</v>
      </c>
      <c r="AT2536" s="2">
        <v>2233.6799999999998</v>
      </c>
      <c r="AU2536" s="2">
        <v>1288.58</v>
      </c>
      <c r="AV2536" s="2">
        <v>0</v>
      </c>
      <c r="AW2536" s="1"/>
      <c r="AX2536" s="2" t="s">
        <v>422</v>
      </c>
      <c r="AY2536" s="8" t="s">
        <v>428</v>
      </c>
    </row>
    <row r="2537" spans="1:51" ht="13.15" customHeight="1" x14ac:dyDescent="0.25">
      <c r="A2537" s="7">
        <v>25083</v>
      </c>
      <c r="B2537" s="2" t="s">
        <v>2242</v>
      </c>
      <c r="C2537" s="2">
        <v>6375903</v>
      </c>
      <c r="D2537" s="2" t="s">
        <v>188</v>
      </c>
      <c r="E2537" s="2" t="s">
        <v>211</v>
      </c>
      <c r="F2537" s="2" t="s">
        <v>36</v>
      </c>
      <c r="G2537" s="3">
        <v>45413</v>
      </c>
      <c r="H2537" s="1"/>
      <c r="I2537" s="2">
        <v>13165.89</v>
      </c>
      <c r="J2537" s="2">
        <v>2789.65</v>
      </c>
      <c r="K2537" s="2">
        <v>2789.65</v>
      </c>
      <c r="L2537" s="2">
        <v>0</v>
      </c>
      <c r="M2537" s="1"/>
      <c r="N2537" s="5">
        <f t="shared" si="80"/>
        <v>29633.87</v>
      </c>
      <c r="O2537" s="6">
        <f t="shared" si="79"/>
        <v>26171.43</v>
      </c>
      <c r="P2537" s="2">
        <v>30</v>
      </c>
      <c r="Q2537" s="2" t="s">
        <v>37</v>
      </c>
      <c r="R2537" s="2">
        <v>0</v>
      </c>
      <c r="S2537" s="2">
        <v>0</v>
      </c>
      <c r="T2537" s="2">
        <v>0</v>
      </c>
      <c r="U2537" s="2">
        <v>0</v>
      </c>
      <c r="V2537" s="2">
        <v>1249.68</v>
      </c>
      <c r="W2537" s="2">
        <v>0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9639</v>
      </c>
      <c r="AE2537" s="2">
        <f>VLOOKUP(Tabla3[[#This Row],[Columna1]],Tabla5[#All],3,0)</f>
        <v>9639</v>
      </c>
      <c r="AF2537" s="2">
        <v>0</v>
      </c>
      <c r="AG2537" s="2">
        <v>0</v>
      </c>
      <c r="AH2537" s="2">
        <v>0</v>
      </c>
      <c r="AI2537" s="2">
        <v>0</v>
      </c>
      <c r="AJ2537" s="2">
        <v>0</v>
      </c>
      <c r="AK2537" s="2">
        <f>VLOOKUP(Tabla3[[#This Row],[Columna1]],Tabla7[[ID]:[Monto neto de los bonos]],3,0)</f>
        <v>0</v>
      </c>
      <c r="AL2537" s="2">
        <v>0</v>
      </c>
      <c r="AM2537" s="2">
        <v>0</v>
      </c>
      <c r="AN2537" s="2">
        <v>0</v>
      </c>
      <c r="AO2537" s="2">
        <v>0</v>
      </c>
      <c r="AP2537" s="2">
        <v>0</v>
      </c>
      <c r="AQ2537" s="2">
        <v>0</v>
      </c>
      <c r="AR2537" s="2">
        <v>0</v>
      </c>
      <c r="AS2537" s="2">
        <v>0</v>
      </c>
      <c r="AT2537" s="2">
        <v>1999.48</v>
      </c>
      <c r="AU2537" s="2">
        <v>1462.96</v>
      </c>
      <c r="AV2537" s="2">
        <v>0</v>
      </c>
      <c r="AW2537" s="1"/>
      <c r="AX2537" s="2" t="s">
        <v>422</v>
      </c>
      <c r="AY2537" s="8" t="s">
        <v>423</v>
      </c>
    </row>
    <row r="2538" spans="1:51" ht="13.15" customHeight="1" x14ac:dyDescent="0.25">
      <c r="A2538" s="7">
        <v>21583</v>
      </c>
      <c r="B2538" s="2" t="s">
        <v>2243</v>
      </c>
      <c r="C2538" s="2">
        <v>3019203</v>
      </c>
      <c r="D2538" s="2" t="s">
        <v>188</v>
      </c>
      <c r="E2538" s="2" t="s">
        <v>190</v>
      </c>
      <c r="F2538" s="2" t="s">
        <v>191</v>
      </c>
      <c r="G2538" s="3">
        <v>43435</v>
      </c>
      <c r="H2538" s="1"/>
      <c r="I2538" s="2">
        <v>9708.5300000000007</v>
      </c>
      <c r="J2538" s="2">
        <v>4443.09</v>
      </c>
      <c r="K2538" s="2">
        <v>4443.09</v>
      </c>
      <c r="L2538" s="2">
        <v>1689.53</v>
      </c>
      <c r="M2538" s="1"/>
      <c r="N2538" s="5">
        <f t="shared" si="80"/>
        <v>24209.200000000001</v>
      </c>
      <c r="O2538" s="6">
        <f t="shared" si="79"/>
        <v>17823.5</v>
      </c>
      <c r="P2538" s="2">
        <v>30</v>
      </c>
      <c r="Q2538" s="2" t="s">
        <v>37</v>
      </c>
      <c r="R2538" s="2">
        <v>0</v>
      </c>
      <c r="S2538" s="2">
        <v>0</v>
      </c>
      <c r="T2538" s="2">
        <v>0</v>
      </c>
      <c r="U2538" s="2">
        <v>0</v>
      </c>
      <c r="V2538" s="2">
        <v>892.56</v>
      </c>
      <c r="W2538" s="2">
        <v>3032.4</v>
      </c>
      <c r="X2538" s="2">
        <v>0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2">
        <f>VLOOKUP(Tabla3[[#This Row],[Columna1]],Tabla5[#All],3,0)</f>
        <v>0</v>
      </c>
      <c r="AF2538" s="2">
        <v>0</v>
      </c>
      <c r="AG2538" s="2">
        <v>0</v>
      </c>
      <c r="AH2538" s="2">
        <v>0</v>
      </c>
      <c r="AI2538" s="2">
        <v>0</v>
      </c>
      <c r="AJ2538" s="2">
        <v>0</v>
      </c>
      <c r="AK2538" s="2">
        <f>VLOOKUP(Tabla3[[#This Row],[Columna1]],Tabla7[[ID]:[Monto neto de los bonos]],3,0)</f>
        <v>3032.4</v>
      </c>
      <c r="AL2538" s="2">
        <v>0</v>
      </c>
      <c r="AM2538" s="2">
        <v>0</v>
      </c>
      <c r="AN2538" s="2">
        <v>0</v>
      </c>
      <c r="AO2538" s="2">
        <v>0</v>
      </c>
      <c r="AP2538" s="2">
        <v>0</v>
      </c>
      <c r="AQ2538" s="2">
        <v>0</v>
      </c>
      <c r="AR2538" s="2">
        <v>0</v>
      </c>
      <c r="AS2538" s="2">
        <v>3176.54</v>
      </c>
      <c r="AT2538" s="2">
        <v>2117.6999999999998</v>
      </c>
      <c r="AU2538" s="2">
        <v>1091.46</v>
      </c>
      <c r="AV2538" s="2">
        <v>0</v>
      </c>
      <c r="AW2538" s="1"/>
      <c r="AX2538" s="2" t="s">
        <v>422</v>
      </c>
      <c r="AY2538" s="8" t="s">
        <v>423</v>
      </c>
    </row>
    <row r="2539" spans="1:51" ht="13.15" customHeight="1" x14ac:dyDescent="0.25">
      <c r="A2539" s="7">
        <v>19069</v>
      </c>
      <c r="B2539" s="2" t="s">
        <v>2244</v>
      </c>
      <c r="C2539" s="2">
        <v>311103</v>
      </c>
      <c r="D2539" s="2" t="s">
        <v>188</v>
      </c>
      <c r="E2539" s="2" t="s">
        <v>203</v>
      </c>
      <c r="F2539" s="2" t="s">
        <v>193</v>
      </c>
      <c r="G2539" s="3">
        <v>42087</v>
      </c>
      <c r="H2539" s="1"/>
      <c r="I2539" s="2">
        <v>9717.6</v>
      </c>
      <c r="J2539" s="2">
        <v>4447.2349999999997</v>
      </c>
      <c r="K2539" s="2">
        <v>4447.2349999999997</v>
      </c>
      <c r="L2539" s="2">
        <v>3387.79</v>
      </c>
      <c r="M2539" s="1"/>
      <c r="N2539" s="5">
        <f t="shared" si="80"/>
        <v>27260.91</v>
      </c>
      <c r="O2539" s="6">
        <f t="shared" si="79"/>
        <v>20757.439999999999</v>
      </c>
      <c r="P2539" s="2">
        <v>30</v>
      </c>
      <c r="Q2539" s="2" t="s">
        <v>37</v>
      </c>
      <c r="R2539" s="2">
        <v>0</v>
      </c>
      <c r="S2539" s="2">
        <v>0</v>
      </c>
      <c r="T2539" s="2">
        <v>0</v>
      </c>
      <c r="U2539" s="2">
        <v>0</v>
      </c>
      <c r="V2539" s="2">
        <v>893.38</v>
      </c>
      <c r="W2539" s="2">
        <v>1970.03</v>
      </c>
      <c r="X2539" s="2">
        <v>0</v>
      </c>
      <c r="Y2539" s="2">
        <v>2397.64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2">
        <f>VLOOKUP(Tabla3[[#This Row],[Columna1]],Tabla5[#All],3,0)</f>
        <v>0</v>
      </c>
      <c r="AF2539" s="2">
        <v>0</v>
      </c>
      <c r="AG2539" s="2">
        <v>0</v>
      </c>
      <c r="AH2539" s="2">
        <v>0</v>
      </c>
      <c r="AI2539" s="2">
        <v>0</v>
      </c>
      <c r="AJ2539" s="2">
        <v>0</v>
      </c>
      <c r="AK2539" s="2">
        <f>VLOOKUP(Tabla3[[#This Row],[Columna1]],Tabla7[[ID]:[Monto neto de los bonos]],3,0)</f>
        <v>1970.03</v>
      </c>
      <c r="AL2539" s="2">
        <v>0</v>
      </c>
      <c r="AM2539" s="2">
        <v>0</v>
      </c>
      <c r="AN2539" s="2">
        <v>1270</v>
      </c>
      <c r="AO2539" s="2">
        <v>0</v>
      </c>
      <c r="AP2539" s="2">
        <v>0</v>
      </c>
      <c r="AQ2539" s="2">
        <v>0</v>
      </c>
      <c r="AR2539" s="2">
        <v>0</v>
      </c>
      <c r="AS2539" s="2">
        <v>3219</v>
      </c>
      <c r="AT2539" s="2">
        <v>2146</v>
      </c>
      <c r="AU2539" s="2">
        <v>1138.47</v>
      </c>
      <c r="AV2539" s="2">
        <v>0</v>
      </c>
      <c r="AW2539" s="1"/>
      <c r="AX2539" s="2" t="s">
        <v>422</v>
      </c>
      <c r="AY2539" s="8" t="s">
        <v>428</v>
      </c>
    </row>
    <row r="2540" spans="1:51" ht="13.15" customHeight="1" x14ac:dyDescent="0.25">
      <c r="A2540" s="7">
        <v>19072</v>
      </c>
      <c r="B2540" s="2" t="s">
        <v>2245</v>
      </c>
      <c r="C2540" s="2">
        <v>311403</v>
      </c>
      <c r="D2540" s="2" t="s">
        <v>188</v>
      </c>
      <c r="E2540" s="2" t="s">
        <v>198</v>
      </c>
      <c r="F2540" s="2" t="s">
        <v>193</v>
      </c>
      <c r="G2540" s="3">
        <v>42087</v>
      </c>
      <c r="H2540" s="1"/>
      <c r="I2540" s="2">
        <v>9717.6</v>
      </c>
      <c r="J2540" s="2">
        <v>4447.2349999999997</v>
      </c>
      <c r="K2540" s="2">
        <v>4447.2349999999997</v>
      </c>
      <c r="L2540" s="2">
        <v>3387.79</v>
      </c>
      <c r="M2540" s="1"/>
      <c r="N2540" s="5">
        <f t="shared" si="80"/>
        <v>27260.91</v>
      </c>
      <c r="O2540" s="6">
        <f t="shared" si="79"/>
        <v>20757.439999999999</v>
      </c>
      <c r="P2540" s="2">
        <v>30</v>
      </c>
      <c r="Q2540" s="2" t="s">
        <v>37</v>
      </c>
      <c r="R2540" s="2">
        <v>0</v>
      </c>
      <c r="S2540" s="2">
        <v>0</v>
      </c>
      <c r="T2540" s="2">
        <v>0</v>
      </c>
      <c r="U2540" s="2">
        <v>0</v>
      </c>
      <c r="V2540" s="2">
        <v>893.38</v>
      </c>
      <c r="W2540" s="2">
        <v>1970.03</v>
      </c>
      <c r="X2540" s="2">
        <v>0</v>
      </c>
      <c r="Y2540" s="2">
        <v>2397.64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2">
        <f>VLOOKUP(Tabla3[[#This Row],[Columna1]],Tabla5[#All],3,0)</f>
        <v>0</v>
      </c>
      <c r="AF2540" s="2">
        <v>0</v>
      </c>
      <c r="AG2540" s="2">
        <v>0</v>
      </c>
      <c r="AH2540" s="2">
        <v>0</v>
      </c>
      <c r="AI2540" s="2">
        <v>0</v>
      </c>
      <c r="AJ2540" s="2">
        <v>0</v>
      </c>
      <c r="AK2540" s="2">
        <f>VLOOKUP(Tabla3[[#This Row],[Columna1]],Tabla7[[ID]:[Monto neto de los bonos]],3,0)</f>
        <v>3327.71</v>
      </c>
      <c r="AL2540" s="2">
        <v>0</v>
      </c>
      <c r="AM2540" s="2">
        <v>0</v>
      </c>
      <c r="AN2540" s="2">
        <v>0</v>
      </c>
      <c r="AO2540" s="2">
        <v>0</v>
      </c>
      <c r="AP2540" s="2">
        <v>0</v>
      </c>
      <c r="AQ2540" s="2">
        <v>0</v>
      </c>
      <c r="AR2540" s="2">
        <v>0</v>
      </c>
      <c r="AS2540" s="2">
        <v>3219</v>
      </c>
      <c r="AT2540" s="2">
        <v>2146</v>
      </c>
      <c r="AU2540" s="2">
        <v>1138.47</v>
      </c>
      <c r="AV2540" s="2">
        <v>0</v>
      </c>
      <c r="AW2540" s="1"/>
      <c r="AX2540" s="2" t="s">
        <v>422</v>
      </c>
      <c r="AY2540" s="8" t="s">
        <v>428</v>
      </c>
    </row>
    <row r="2541" spans="1:51" ht="13.15" customHeight="1" x14ac:dyDescent="0.25">
      <c r="A2541" s="7">
        <v>22911</v>
      </c>
      <c r="B2541" s="2" t="s">
        <v>4464</v>
      </c>
      <c r="C2541" s="2">
        <v>4801203</v>
      </c>
      <c r="D2541" s="2" t="s">
        <v>188</v>
      </c>
      <c r="E2541" s="2" t="s">
        <v>202</v>
      </c>
      <c r="F2541" s="2" t="s">
        <v>193</v>
      </c>
      <c r="G2541" s="3">
        <v>44181</v>
      </c>
      <c r="H2541" s="1"/>
      <c r="I2541" s="2">
        <v>9717.6</v>
      </c>
      <c r="J2541" s="2">
        <v>4447.2349999999997</v>
      </c>
      <c r="K2541" s="2">
        <v>4447.2349999999997</v>
      </c>
      <c r="L2541" s="2">
        <v>0</v>
      </c>
      <c r="M2541" s="1"/>
      <c r="N2541" s="5">
        <f t="shared" si="80"/>
        <v>23873.119999999999</v>
      </c>
      <c r="O2541" s="6">
        <f t="shared" si="79"/>
        <v>18155.28</v>
      </c>
      <c r="P2541" s="2">
        <v>30</v>
      </c>
      <c r="Q2541" s="2" t="s">
        <v>37</v>
      </c>
      <c r="R2541" s="2">
        <v>0</v>
      </c>
      <c r="S2541" s="2">
        <v>0</v>
      </c>
      <c r="T2541" s="2">
        <v>0</v>
      </c>
      <c r="U2541" s="2">
        <v>0</v>
      </c>
      <c r="V2541" s="2">
        <v>893.38</v>
      </c>
      <c r="W2541" s="2">
        <v>1970.03</v>
      </c>
      <c r="X2541" s="2">
        <v>0</v>
      </c>
      <c r="Y2541" s="2">
        <v>2397.64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2">
        <f>VLOOKUP(Tabla3[[#This Row],[Columna1]],Tabla5[#All],3,0)</f>
        <v>0</v>
      </c>
      <c r="AF2541" s="2">
        <v>0</v>
      </c>
      <c r="AG2541" s="2">
        <v>0</v>
      </c>
      <c r="AH2541" s="2">
        <v>0</v>
      </c>
      <c r="AI2541" s="2">
        <v>0</v>
      </c>
      <c r="AJ2541" s="2">
        <v>0</v>
      </c>
      <c r="AK2541" s="2">
        <f>VLOOKUP(Tabla3[[#This Row],[Columna1]],Tabla7[[ID]:[Monto neto de los bonos]],3,0)</f>
        <v>1970.03</v>
      </c>
      <c r="AL2541" s="2">
        <v>0</v>
      </c>
      <c r="AM2541" s="2">
        <v>0</v>
      </c>
      <c r="AN2541" s="2">
        <v>0</v>
      </c>
      <c r="AO2541" s="2">
        <v>0</v>
      </c>
      <c r="AP2541" s="2">
        <v>0</v>
      </c>
      <c r="AQ2541" s="2">
        <v>0</v>
      </c>
      <c r="AR2541" s="2">
        <v>0</v>
      </c>
      <c r="AS2541" s="2">
        <v>2925.8</v>
      </c>
      <c r="AT2541" s="2">
        <v>1950.52</v>
      </c>
      <c r="AU2541" s="2">
        <v>841.52</v>
      </c>
      <c r="AV2541" s="2">
        <v>0</v>
      </c>
      <c r="AW2541" s="1"/>
      <c r="AX2541" s="2" t="s">
        <v>422</v>
      </c>
      <c r="AY2541" s="8" t="s">
        <v>428</v>
      </c>
    </row>
    <row r="2542" spans="1:51" ht="13.15" customHeight="1" x14ac:dyDescent="0.25">
      <c r="A2542" s="7">
        <v>25260</v>
      </c>
      <c r="B2542" s="2" t="s">
        <v>2246</v>
      </c>
      <c r="C2542" s="2">
        <v>6552303</v>
      </c>
      <c r="D2542" s="2" t="s">
        <v>188</v>
      </c>
      <c r="E2542" s="2" t="s">
        <v>206</v>
      </c>
      <c r="F2542" s="2" t="s">
        <v>193</v>
      </c>
      <c r="G2542" s="3">
        <v>45597</v>
      </c>
      <c r="H2542" s="1"/>
      <c r="I2542" s="2">
        <v>9717.6</v>
      </c>
      <c r="J2542" s="2">
        <v>4447.2349999999997</v>
      </c>
      <c r="K2542" s="2">
        <v>4447.2349999999997</v>
      </c>
      <c r="L2542" s="2">
        <v>0</v>
      </c>
      <c r="M2542" s="1"/>
      <c r="N2542" s="5">
        <f t="shared" si="80"/>
        <v>24848.39</v>
      </c>
      <c r="O2542" s="6">
        <f t="shared" si="79"/>
        <v>18155.289999999997</v>
      </c>
      <c r="P2542" s="2">
        <v>30</v>
      </c>
      <c r="Q2542" s="2" t="s">
        <v>37</v>
      </c>
      <c r="R2542" s="2">
        <v>0</v>
      </c>
      <c r="S2542" s="2">
        <v>0</v>
      </c>
      <c r="T2542" s="2">
        <v>0</v>
      </c>
      <c r="U2542" s="2">
        <v>0</v>
      </c>
      <c r="V2542" s="2">
        <v>893.38</v>
      </c>
      <c r="W2542" s="2">
        <v>1970.03</v>
      </c>
      <c r="X2542" s="2">
        <v>0</v>
      </c>
      <c r="Y2542" s="2">
        <v>3372.91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2">
        <f>VLOOKUP(Tabla3[[#This Row],[Columna1]],Tabla5[#All],3,0)</f>
        <v>0</v>
      </c>
      <c r="AF2542" s="2">
        <v>0</v>
      </c>
      <c r="AG2542" s="2">
        <v>0</v>
      </c>
      <c r="AH2542" s="2">
        <v>0</v>
      </c>
      <c r="AI2542" s="2">
        <v>0</v>
      </c>
      <c r="AJ2542" s="2">
        <v>0</v>
      </c>
      <c r="AK2542" s="2">
        <f>VLOOKUP(Tabla3[[#This Row],[Columna1]],Tabla7[[ID]:[Monto neto de los bonos]],3,0)</f>
        <v>1970.03</v>
      </c>
      <c r="AL2542" s="2">
        <v>0</v>
      </c>
      <c r="AM2542" s="2">
        <v>0</v>
      </c>
      <c r="AN2542" s="2">
        <v>0</v>
      </c>
      <c r="AO2542" s="2">
        <v>0</v>
      </c>
      <c r="AP2542" s="2">
        <v>0</v>
      </c>
      <c r="AQ2542" s="2">
        <v>0</v>
      </c>
      <c r="AR2542" s="2">
        <v>0</v>
      </c>
      <c r="AS2542" s="2">
        <v>3901.06</v>
      </c>
      <c r="AT2542" s="2">
        <v>1950.52</v>
      </c>
      <c r="AU2542" s="2">
        <v>841.52</v>
      </c>
      <c r="AV2542" s="2">
        <v>0</v>
      </c>
      <c r="AW2542" s="1"/>
      <c r="AX2542" s="2" t="s">
        <v>422</v>
      </c>
      <c r="AY2542" s="8" t="s">
        <v>428</v>
      </c>
    </row>
    <row r="2543" spans="1:51" ht="13.15" customHeight="1" x14ac:dyDescent="0.25">
      <c r="A2543" s="7">
        <v>23787</v>
      </c>
      <c r="B2543" s="2" t="s">
        <v>4147</v>
      </c>
      <c r="C2543" s="2">
        <v>5443803</v>
      </c>
      <c r="D2543" s="2" t="s">
        <v>188</v>
      </c>
      <c r="E2543" s="2" t="s">
        <v>205</v>
      </c>
      <c r="F2543" s="2" t="s">
        <v>201</v>
      </c>
      <c r="G2543" s="3">
        <v>44652</v>
      </c>
      <c r="H2543" s="1"/>
      <c r="I2543" s="2">
        <v>11670.43</v>
      </c>
      <c r="J2543" s="2">
        <v>4294.8850000000002</v>
      </c>
      <c r="K2543" s="2">
        <v>4294.8850000000002</v>
      </c>
      <c r="L2543" s="2">
        <v>0</v>
      </c>
      <c r="M2543" s="1"/>
      <c r="N2543" s="5">
        <f t="shared" si="80"/>
        <v>27426.46</v>
      </c>
      <c r="O2543" s="6">
        <f t="shared" si="79"/>
        <v>20970.499999999996</v>
      </c>
      <c r="P2543" s="2">
        <v>30</v>
      </c>
      <c r="Q2543" s="2" t="s">
        <v>37</v>
      </c>
      <c r="R2543" s="2">
        <v>0</v>
      </c>
      <c r="S2543" s="2">
        <v>0</v>
      </c>
      <c r="T2543" s="2">
        <v>0</v>
      </c>
      <c r="U2543" s="2">
        <v>0</v>
      </c>
      <c r="V2543" s="2">
        <v>972.5</v>
      </c>
      <c r="W2543" s="2">
        <v>1803.57</v>
      </c>
      <c r="X2543" s="2">
        <v>0</v>
      </c>
      <c r="Y2543" s="2">
        <v>2550.19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2">
        <f>VLOOKUP(Tabla3[[#This Row],[Columna1]],Tabla5[#All],3,0)</f>
        <v>0</v>
      </c>
      <c r="AF2543" s="2">
        <v>0</v>
      </c>
      <c r="AG2543" s="2">
        <v>1840</v>
      </c>
      <c r="AH2543" s="2">
        <v>0</v>
      </c>
      <c r="AI2543" s="2">
        <v>0</v>
      </c>
      <c r="AJ2543" s="2">
        <v>0</v>
      </c>
      <c r="AK2543" s="2">
        <f>VLOOKUP(Tabla3[[#This Row],[Columna1]],Tabla7[[ID]:[Monto neto de los bonos]],3,0)</f>
        <v>3643.57</v>
      </c>
      <c r="AL2543" s="2">
        <v>0</v>
      </c>
      <c r="AM2543" s="2">
        <v>0</v>
      </c>
      <c r="AN2543" s="2">
        <v>0</v>
      </c>
      <c r="AO2543" s="2">
        <v>0</v>
      </c>
      <c r="AP2543" s="2">
        <v>0</v>
      </c>
      <c r="AQ2543" s="2">
        <v>0</v>
      </c>
      <c r="AR2543" s="2">
        <v>0</v>
      </c>
      <c r="AS2543" s="2">
        <v>3184.9</v>
      </c>
      <c r="AT2543" s="2">
        <v>2123.2600000000002</v>
      </c>
      <c r="AU2543" s="2">
        <v>1147.8</v>
      </c>
      <c r="AV2543" s="2">
        <v>0</v>
      </c>
      <c r="AW2543" s="1"/>
      <c r="AX2543" s="2" t="s">
        <v>422</v>
      </c>
      <c r="AY2543" s="8" t="s">
        <v>428</v>
      </c>
    </row>
    <row r="2544" spans="1:51" ht="13.15" customHeight="1" x14ac:dyDescent="0.25">
      <c r="A2544" s="7">
        <v>21960</v>
      </c>
      <c r="B2544" s="2" t="s">
        <v>2247</v>
      </c>
      <c r="C2544" s="2">
        <v>3465203</v>
      </c>
      <c r="D2544" s="2" t="s">
        <v>188</v>
      </c>
      <c r="E2544" s="2" t="s">
        <v>195</v>
      </c>
      <c r="F2544" s="2" t="s">
        <v>44</v>
      </c>
      <c r="G2544" s="3">
        <v>44257</v>
      </c>
      <c r="H2544" s="1"/>
      <c r="I2544" s="2">
        <v>14572.07</v>
      </c>
      <c r="J2544" s="2">
        <v>2683.85</v>
      </c>
      <c r="K2544" s="2">
        <v>2683.85</v>
      </c>
      <c r="L2544" s="2">
        <v>0</v>
      </c>
      <c r="M2544" s="1"/>
      <c r="N2544" s="5">
        <f t="shared" si="80"/>
        <v>21269.089999999997</v>
      </c>
      <c r="O2544" s="6">
        <f t="shared" si="79"/>
        <v>17391.749999999996</v>
      </c>
      <c r="P2544" s="2">
        <v>30</v>
      </c>
      <c r="Q2544" s="2" t="s">
        <v>37</v>
      </c>
      <c r="R2544" s="2">
        <v>0</v>
      </c>
      <c r="S2544" s="2">
        <v>0</v>
      </c>
      <c r="T2544" s="2">
        <v>0</v>
      </c>
      <c r="U2544" s="2">
        <v>0</v>
      </c>
      <c r="V2544" s="2">
        <v>1329.32</v>
      </c>
      <c r="W2544" s="2">
        <v>0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2">
        <f>VLOOKUP(Tabla3[[#This Row],[Columna1]],Tabla5[#All],3,0)</f>
        <v>0</v>
      </c>
      <c r="AF2544" s="2">
        <v>0</v>
      </c>
      <c r="AG2544" s="2">
        <v>0</v>
      </c>
      <c r="AH2544" s="2">
        <v>0</v>
      </c>
      <c r="AI2544" s="2">
        <v>0</v>
      </c>
      <c r="AJ2544" s="2">
        <v>0</v>
      </c>
      <c r="AK2544" s="2">
        <f>VLOOKUP(Tabla3[[#This Row],[Columna1]],Tabla7[[ID]:[Monto neto de los bonos]],3,0)</f>
        <v>0</v>
      </c>
      <c r="AL2544" s="2">
        <v>0</v>
      </c>
      <c r="AM2544" s="2">
        <v>0</v>
      </c>
      <c r="AN2544" s="2">
        <v>0</v>
      </c>
      <c r="AO2544" s="2">
        <v>0</v>
      </c>
      <c r="AP2544" s="2">
        <v>0</v>
      </c>
      <c r="AQ2544" s="2">
        <v>0</v>
      </c>
      <c r="AR2544" s="2">
        <v>0</v>
      </c>
      <c r="AS2544" s="2">
        <v>0</v>
      </c>
      <c r="AT2544" s="2">
        <v>2126.9</v>
      </c>
      <c r="AU2544" s="2">
        <v>1750.44</v>
      </c>
      <c r="AV2544" s="2">
        <v>0</v>
      </c>
      <c r="AW2544" s="1"/>
      <c r="AX2544" s="2" t="s">
        <v>422</v>
      </c>
      <c r="AY2544" s="8" t="s">
        <v>423</v>
      </c>
    </row>
    <row r="2545" spans="1:51" ht="13.15" customHeight="1" x14ac:dyDescent="0.25">
      <c r="A2545" s="7">
        <v>13363</v>
      </c>
      <c r="B2545" s="2" t="s">
        <v>2248</v>
      </c>
      <c r="C2545" s="2">
        <v>105603</v>
      </c>
      <c r="D2545" s="2" t="s">
        <v>188</v>
      </c>
      <c r="E2545" s="2" t="s">
        <v>208</v>
      </c>
      <c r="F2545" s="2" t="s">
        <v>193</v>
      </c>
      <c r="G2545" s="3">
        <v>38603</v>
      </c>
      <c r="H2545" s="1"/>
      <c r="I2545" s="2">
        <v>9717.6</v>
      </c>
      <c r="J2545" s="2">
        <v>4447.2349999999997</v>
      </c>
      <c r="K2545" s="2">
        <v>4447.2349999999997</v>
      </c>
      <c r="L2545" s="2">
        <v>3464</v>
      </c>
      <c r="M2545" s="1"/>
      <c r="N2545" s="5">
        <f t="shared" si="80"/>
        <v>27337.119999999999</v>
      </c>
      <c r="O2545" s="6">
        <f t="shared" si="79"/>
        <v>20192.84</v>
      </c>
      <c r="P2545" s="2">
        <v>30</v>
      </c>
      <c r="Q2545" s="2" t="s">
        <v>37</v>
      </c>
      <c r="R2545" s="2">
        <v>0</v>
      </c>
      <c r="S2545" s="2">
        <v>0</v>
      </c>
      <c r="T2545" s="2">
        <v>0</v>
      </c>
      <c r="U2545" s="2">
        <v>0</v>
      </c>
      <c r="V2545" s="2">
        <v>893.38</v>
      </c>
      <c r="W2545" s="2">
        <v>1970.03</v>
      </c>
      <c r="X2545" s="2">
        <v>0</v>
      </c>
      <c r="Y2545" s="2">
        <v>2397.64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2">
        <f>VLOOKUP(Tabla3[[#This Row],[Columna1]],Tabla5[#All],3,0)</f>
        <v>0</v>
      </c>
      <c r="AF2545" s="2">
        <v>0</v>
      </c>
      <c r="AG2545" s="2">
        <v>0</v>
      </c>
      <c r="AH2545" s="2">
        <v>0</v>
      </c>
      <c r="AI2545" s="2">
        <v>0</v>
      </c>
      <c r="AJ2545" s="2">
        <v>0</v>
      </c>
      <c r="AK2545" s="2">
        <f>VLOOKUP(Tabla3[[#This Row],[Columna1]],Tabla7[[ID]:[Monto neto de los bonos]],3,0)</f>
        <v>1970.03</v>
      </c>
      <c r="AL2545" s="2">
        <v>0</v>
      </c>
      <c r="AM2545" s="2">
        <v>0</v>
      </c>
      <c r="AN2545" s="2">
        <v>0</v>
      </c>
      <c r="AO2545" s="2">
        <v>0</v>
      </c>
      <c r="AP2545" s="2">
        <v>0</v>
      </c>
      <c r="AQ2545" s="2">
        <v>0</v>
      </c>
      <c r="AR2545" s="2">
        <v>0</v>
      </c>
      <c r="AS2545" s="2">
        <v>3445.4</v>
      </c>
      <c r="AT2545" s="2">
        <v>2296.94</v>
      </c>
      <c r="AU2545" s="2">
        <v>1401.94</v>
      </c>
      <c r="AV2545" s="2">
        <v>0</v>
      </c>
      <c r="AW2545" s="1"/>
      <c r="AX2545" s="2" t="s">
        <v>422</v>
      </c>
      <c r="AY2545" s="8" t="s">
        <v>428</v>
      </c>
    </row>
    <row r="2546" spans="1:51" ht="13.15" customHeight="1" x14ac:dyDescent="0.25">
      <c r="A2546" s="7">
        <v>24490</v>
      </c>
      <c r="B2546" s="2" t="s">
        <v>2249</v>
      </c>
      <c r="C2546" s="2">
        <v>5981203</v>
      </c>
      <c r="D2546" s="2" t="s">
        <v>188</v>
      </c>
      <c r="E2546" s="2" t="s">
        <v>223</v>
      </c>
      <c r="F2546" s="2" t="s">
        <v>44</v>
      </c>
      <c r="G2546" s="3">
        <v>45047</v>
      </c>
      <c r="H2546" s="1"/>
      <c r="I2546" s="2">
        <v>14572.07</v>
      </c>
      <c r="J2546" s="2">
        <v>2683.85</v>
      </c>
      <c r="K2546" s="2">
        <v>2683.85</v>
      </c>
      <c r="L2546" s="2">
        <v>0</v>
      </c>
      <c r="M2546" s="1"/>
      <c r="N2546" s="5">
        <f t="shared" si="80"/>
        <v>19939.769999999997</v>
      </c>
      <c r="O2546" s="6">
        <f t="shared" si="79"/>
        <v>16454.749999999996</v>
      </c>
      <c r="P2546" s="2">
        <v>30</v>
      </c>
      <c r="Q2546" s="2" t="s">
        <v>37</v>
      </c>
      <c r="R2546" s="2">
        <v>0</v>
      </c>
      <c r="S2546" s="2">
        <v>0</v>
      </c>
      <c r="T2546" s="2">
        <v>0</v>
      </c>
      <c r="U2546" s="2">
        <v>0</v>
      </c>
      <c r="V2546" s="2">
        <v>0</v>
      </c>
      <c r="W2546" s="2">
        <v>0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2">
        <f>VLOOKUP(Tabla3[[#This Row],[Columna1]],Tabla5[#All],3,0)</f>
        <v>0</v>
      </c>
      <c r="AF2546" s="2">
        <v>0</v>
      </c>
      <c r="AG2546" s="2">
        <v>0</v>
      </c>
      <c r="AH2546" s="2">
        <v>0</v>
      </c>
      <c r="AI2546" s="2">
        <v>0</v>
      </c>
      <c r="AJ2546" s="2">
        <v>0</v>
      </c>
      <c r="AK2546" s="2">
        <f>VLOOKUP(Tabla3[[#This Row],[Columna1]],Tabla7[[ID]:[Monto neto de los bonos]],3,0)</f>
        <v>0</v>
      </c>
      <c r="AL2546" s="2">
        <v>0</v>
      </c>
      <c r="AM2546" s="2">
        <v>0</v>
      </c>
      <c r="AN2546" s="2">
        <v>0</v>
      </c>
      <c r="AO2546" s="2">
        <v>0</v>
      </c>
      <c r="AP2546" s="2">
        <v>0</v>
      </c>
      <c r="AQ2546" s="2">
        <v>0</v>
      </c>
      <c r="AR2546" s="2">
        <v>0</v>
      </c>
      <c r="AS2546" s="2">
        <v>0</v>
      </c>
      <c r="AT2546" s="2">
        <v>1993.98</v>
      </c>
      <c r="AU2546" s="2">
        <v>1491.04</v>
      </c>
      <c r="AV2546" s="2">
        <v>0</v>
      </c>
      <c r="AW2546" s="1"/>
      <c r="AX2546" s="2" t="s">
        <v>422</v>
      </c>
      <c r="AY2546" s="8" t="s">
        <v>423</v>
      </c>
    </row>
    <row r="2547" spans="1:51" ht="13.15" customHeight="1" x14ac:dyDescent="0.25">
      <c r="A2547" s="7">
        <v>12429</v>
      </c>
      <c r="B2547" s="2" t="s">
        <v>2250</v>
      </c>
      <c r="C2547" s="2">
        <v>82003</v>
      </c>
      <c r="D2547" s="2" t="s">
        <v>188</v>
      </c>
      <c r="E2547" s="2" t="s">
        <v>190</v>
      </c>
      <c r="F2547" s="2" t="s">
        <v>191</v>
      </c>
      <c r="G2547" s="3">
        <v>44593</v>
      </c>
      <c r="H2547" s="1"/>
      <c r="I2547" s="2">
        <v>9708.5300000000007</v>
      </c>
      <c r="J2547" s="2">
        <v>4443.09</v>
      </c>
      <c r="K2547" s="2">
        <v>4443.09</v>
      </c>
      <c r="L2547" s="2">
        <v>0</v>
      </c>
      <c r="M2547" s="1"/>
      <c r="N2547" s="5">
        <f t="shared" si="80"/>
        <v>22519.670000000002</v>
      </c>
      <c r="O2547" s="6">
        <f t="shared" si="79"/>
        <v>16807.370000000003</v>
      </c>
      <c r="P2547" s="2">
        <v>30</v>
      </c>
      <c r="Q2547" s="2" t="s">
        <v>37</v>
      </c>
      <c r="R2547" s="2">
        <v>0</v>
      </c>
      <c r="S2547" s="2">
        <v>0</v>
      </c>
      <c r="T2547" s="2">
        <v>0</v>
      </c>
      <c r="U2547" s="2">
        <v>0</v>
      </c>
      <c r="V2547" s="2">
        <v>892.56</v>
      </c>
      <c r="W2547" s="2">
        <v>3032.4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2">
        <f>VLOOKUP(Tabla3[[#This Row],[Columna1]],Tabla5[#All],3,0)</f>
        <v>0</v>
      </c>
      <c r="AF2547" s="2">
        <v>0</v>
      </c>
      <c r="AG2547" s="2">
        <v>0</v>
      </c>
      <c r="AH2547" s="2">
        <v>0</v>
      </c>
      <c r="AI2547" s="2">
        <v>0</v>
      </c>
      <c r="AJ2547" s="2">
        <v>0</v>
      </c>
      <c r="AK2547" s="2">
        <f>VLOOKUP(Tabla3[[#This Row],[Columna1]],Tabla7[[ID]:[Monto neto de los bonos]],3,0)</f>
        <v>3032.4</v>
      </c>
      <c r="AL2547" s="2">
        <v>0</v>
      </c>
      <c r="AM2547" s="2">
        <v>0</v>
      </c>
      <c r="AN2547" s="2">
        <v>0</v>
      </c>
      <c r="AO2547" s="2">
        <v>0</v>
      </c>
      <c r="AP2547" s="2">
        <v>0</v>
      </c>
      <c r="AQ2547" s="2">
        <v>0</v>
      </c>
      <c r="AR2547" s="2">
        <v>0</v>
      </c>
      <c r="AS2547" s="2">
        <v>2923.12</v>
      </c>
      <c r="AT2547" s="2">
        <v>1948.74</v>
      </c>
      <c r="AU2547" s="2">
        <v>840.44</v>
      </c>
      <c r="AV2547" s="2">
        <v>0</v>
      </c>
      <c r="AW2547" s="1"/>
      <c r="AX2547" s="2" t="s">
        <v>422</v>
      </c>
      <c r="AY2547" s="8" t="s">
        <v>423</v>
      </c>
    </row>
    <row r="2548" spans="1:51" ht="13.15" customHeight="1" x14ac:dyDescent="0.25">
      <c r="A2548" s="7">
        <v>19066</v>
      </c>
      <c r="B2548" s="2" t="s">
        <v>4226</v>
      </c>
      <c r="C2548" s="2">
        <v>310803</v>
      </c>
      <c r="D2548" s="2" t="s">
        <v>188</v>
      </c>
      <c r="E2548" s="2" t="s">
        <v>192</v>
      </c>
      <c r="F2548" s="2" t="s">
        <v>193</v>
      </c>
      <c r="G2548" s="3">
        <v>42087</v>
      </c>
      <c r="H2548" s="1"/>
      <c r="I2548" s="2">
        <v>9717.6</v>
      </c>
      <c r="J2548" s="2">
        <v>4447.2349999999997</v>
      </c>
      <c r="K2548" s="2">
        <v>4447.2349999999997</v>
      </c>
      <c r="L2548" s="2">
        <v>3387.79</v>
      </c>
      <c r="M2548" s="1"/>
      <c r="N2548" s="5">
        <f t="shared" si="80"/>
        <v>36260.910000000003</v>
      </c>
      <c r="O2548" s="6">
        <f t="shared" si="79"/>
        <v>29757.440000000002</v>
      </c>
      <c r="P2548" s="2">
        <v>30</v>
      </c>
      <c r="Q2548" s="2" t="s">
        <v>37</v>
      </c>
      <c r="R2548" s="2">
        <v>0</v>
      </c>
      <c r="S2548" s="2">
        <v>0</v>
      </c>
      <c r="T2548" s="2">
        <v>0</v>
      </c>
      <c r="U2548" s="2">
        <v>0</v>
      </c>
      <c r="V2548" s="2">
        <v>893.38</v>
      </c>
      <c r="W2548" s="2">
        <v>1970.03</v>
      </c>
      <c r="X2548" s="2">
        <v>0</v>
      </c>
      <c r="Y2548" s="2">
        <v>2397.64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2">
        <f>VLOOKUP(Tabla3[[#This Row],[Columna1]],Tabla5[#All],3,0)</f>
        <v>0</v>
      </c>
      <c r="AF2548" s="2">
        <v>0</v>
      </c>
      <c r="AG2548" s="2">
        <v>9000</v>
      </c>
      <c r="AH2548" s="2">
        <v>0</v>
      </c>
      <c r="AI2548" s="2">
        <v>0</v>
      </c>
      <c r="AJ2548" s="2">
        <v>0</v>
      </c>
      <c r="AK2548" s="2">
        <f>VLOOKUP(Tabla3[[#This Row],[Columna1]],Tabla7[[ID]:[Monto neto de los bonos]],3,0)</f>
        <v>10970.03</v>
      </c>
      <c r="AL2548" s="2">
        <v>0</v>
      </c>
      <c r="AM2548" s="2">
        <v>0</v>
      </c>
      <c r="AN2548" s="2">
        <v>0</v>
      </c>
      <c r="AO2548" s="2">
        <v>0</v>
      </c>
      <c r="AP2548" s="2">
        <v>0</v>
      </c>
      <c r="AQ2548" s="2">
        <v>0</v>
      </c>
      <c r="AR2548" s="2">
        <v>0</v>
      </c>
      <c r="AS2548" s="2">
        <v>3219</v>
      </c>
      <c r="AT2548" s="2">
        <v>2146</v>
      </c>
      <c r="AU2548" s="2">
        <v>1138.47</v>
      </c>
      <c r="AV2548" s="2">
        <v>0</v>
      </c>
      <c r="AW2548" s="1"/>
      <c r="AX2548" s="2" t="s">
        <v>422</v>
      </c>
      <c r="AY2548" s="8" t="s">
        <v>428</v>
      </c>
    </row>
    <row r="2549" spans="1:51" ht="13.15" customHeight="1" x14ac:dyDescent="0.25">
      <c r="A2549" s="7">
        <v>19067</v>
      </c>
      <c r="B2549" s="2" t="s">
        <v>4227</v>
      </c>
      <c r="C2549" s="2">
        <v>310903</v>
      </c>
      <c r="D2549" s="2" t="s">
        <v>188</v>
      </c>
      <c r="E2549" s="2" t="s">
        <v>192</v>
      </c>
      <c r="F2549" s="2" t="s">
        <v>193</v>
      </c>
      <c r="G2549" s="3">
        <v>42087</v>
      </c>
      <c r="H2549" s="1"/>
      <c r="I2549" s="2">
        <v>9717.6</v>
      </c>
      <c r="J2549" s="2">
        <v>4447.2349999999997</v>
      </c>
      <c r="K2549" s="2">
        <v>4447.2349999999997</v>
      </c>
      <c r="L2549" s="2">
        <v>3387.79</v>
      </c>
      <c r="M2549" s="1"/>
      <c r="N2549" s="5">
        <f t="shared" si="80"/>
        <v>27260.91</v>
      </c>
      <c r="O2549" s="6">
        <f t="shared" si="79"/>
        <v>20757.439999999999</v>
      </c>
      <c r="P2549" s="2">
        <v>30</v>
      </c>
      <c r="Q2549" s="2" t="s">
        <v>37</v>
      </c>
      <c r="R2549" s="2">
        <v>0</v>
      </c>
      <c r="S2549" s="2">
        <v>0</v>
      </c>
      <c r="T2549" s="2">
        <v>0</v>
      </c>
      <c r="U2549" s="2">
        <v>0</v>
      </c>
      <c r="V2549" s="2">
        <v>893.38</v>
      </c>
      <c r="W2549" s="2">
        <v>1970.03</v>
      </c>
      <c r="X2549" s="2">
        <v>0</v>
      </c>
      <c r="Y2549" s="2">
        <v>2397.64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2">
        <f>VLOOKUP(Tabla3[[#This Row],[Columna1]],Tabla5[#All],3,0)</f>
        <v>0</v>
      </c>
      <c r="AF2549" s="2">
        <v>0</v>
      </c>
      <c r="AG2549" s="2">
        <v>0</v>
      </c>
      <c r="AH2549" s="2">
        <v>0</v>
      </c>
      <c r="AI2549" s="2">
        <v>0</v>
      </c>
      <c r="AJ2549" s="2">
        <v>0</v>
      </c>
      <c r="AK2549" s="2">
        <f>VLOOKUP(Tabla3[[#This Row],[Columna1]],Tabla7[[ID]:[Monto neto de los bonos]],3,0)</f>
        <v>1970.03</v>
      </c>
      <c r="AL2549" s="2">
        <v>0</v>
      </c>
      <c r="AM2549" s="2">
        <v>0</v>
      </c>
      <c r="AN2549" s="2">
        <v>0</v>
      </c>
      <c r="AO2549" s="2">
        <v>0</v>
      </c>
      <c r="AP2549" s="2">
        <v>0</v>
      </c>
      <c r="AQ2549" s="2">
        <v>0</v>
      </c>
      <c r="AR2549" s="2">
        <v>0</v>
      </c>
      <c r="AS2549" s="2">
        <v>3219</v>
      </c>
      <c r="AT2549" s="2">
        <v>2146</v>
      </c>
      <c r="AU2549" s="2">
        <v>1138.47</v>
      </c>
      <c r="AV2549" s="2">
        <v>0</v>
      </c>
      <c r="AW2549" s="1"/>
      <c r="AX2549" s="2" t="s">
        <v>422</v>
      </c>
      <c r="AY2549" s="8" t="s">
        <v>428</v>
      </c>
    </row>
    <row r="2550" spans="1:51" ht="13.15" customHeight="1" x14ac:dyDescent="0.25">
      <c r="A2550" s="7">
        <v>18639</v>
      </c>
      <c r="B2550" s="2" t="s">
        <v>2251</v>
      </c>
      <c r="C2550" s="2">
        <v>364403</v>
      </c>
      <c r="D2550" s="2" t="s">
        <v>188</v>
      </c>
      <c r="E2550" s="2" t="s">
        <v>198</v>
      </c>
      <c r="F2550" s="2" t="s">
        <v>193</v>
      </c>
      <c r="G2550" s="3">
        <v>41835</v>
      </c>
      <c r="H2550" s="1"/>
      <c r="I2550" s="2">
        <v>9717.6</v>
      </c>
      <c r="J2550" s="2">
        <v>4447.2349999999997</v>
      </c>
      <c r="K2550" s="2">
        <v>4447.2349999999997</v>
      </c>
      <c r="L2550" s="2">
        <v>3149.31</v>
      </c>
      <c r="M2550" s="1"/>
      <c r="N2550" s="5">
        <f t="shared" si="80"/>
        <v>27022.43</v>
      </c>
      <c r="O2550" s="6">
        <f t="shared" si="79"/>
        <v>20013.23</v>
      </c>
      <c r="P2550" s="2">
        <v>30</v>
      </c>
      <c r="Q2550" s="2" t="s">
        <v>37</v>
      </c>
      <c r="R2550" s="2">
        <v>0</v>
      </c>
      <c r="S2550" s="2">
        <v>0</v>
      </c>
      <c r="T2550" s="2">
        <v>0</v>
      </c>
      <c r="U2550" s="2">
        <v>0</v>
      </c>
      <c r="V2550" s="2">
        <v>893.38</v>
      </c>
      <c r="W2550" s="2">
        <v>1970.03</v>
      </c>
      <c r="X2550" s="2">
        <v>0</v>
      </c>
      <c r="Y2550" s="2">
        <v>2397.64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2">
        <f>VLOOKUP(Tabla3[[#This Row],[Columna1]],Tabla5[#All],3,0)</f>
        <v>0</v>
      </c>
      <c r="AF2550" s="2">
        <v>0</v>
      </c>
      <c r="AG2550" s="2">
        <v>0</v>
      </c>
      <c r="AH2550" s="2">
        <v>0</v>
      </c>
      <c r="AI2550" s="2">
        <v>0</v>
      </c>
      <c r="AJ2550" s="2">
        <v>0</v>
      </c>
      <c r="AK2550" s="2">
        <f>VLOOKUP(Tabla3[[#This Row],[Columna1]],Tabla7[[ID]:[Monto neto de los bonos]],3,0)</f>
        <v>1970.03</v>
      </c>
      <c r="AL2550" s="2">
        <v>0</v>
      </c>
      <c r="AM2550" s="2">
        <v>0</v>
      </c>
      <c r="AN2550" s="2">
        <v>0</v>
      </c>
      <c r="AO2550" s="2">
        <v>0</v>
      </c>
      <c r="AP2550" s="2">
        <v>0</v>
      </c>
      <c r="AQ2550" s="2">
        <v>0</v>
      </c>
      <c r="AR2550" s="2">
        <v>0</v>
      </c>
      <c r="AS2550" s="2">
        <v>3398.2</v>
      </c>
      <c r="AT2550" s="2">
        <v>2265.46</v>
      </c>
      <c r="AU2550" s="2">
        <v>1345.54</v>
      </c>
      <c r="AV2550" s="2">
        <v>0</v>
      </c>
      <c r="AW2550" s="1"/>
      <c r="AX2550" s="2" t="s">
        <v>422</v>
      </c>
      <c r="AY2550" s="8" t="s">
        <v>428</v>
      </c>
    </row>
    <row r="2551" spans="1:51" ht="13.15" customHeight="1" x14ac:dyDescent="0.25">
      <c r="A2551" s="7">
        <v>18642</v>
      </c>
      <c r="B2551" s="2" t="s">
        <v>2252</v>
      </c>
      <c r="C2551" s="2">
        <v>364703</v>
      </c>
      <c r="D2551" s="2" t="s">
        <v>188</v>
      </c>
      <c r="E2551" s="2" t="s">
        <v>205</v>
      </c>
      <c r="F2551" s="2" t="s">
        <v>193</v>
      </c>
      <c r="G2551" s="3">
        <v>41835</v>
      </c>
      <c r="H2551" s="1"/>
      <c r="I2551" s="2">
        <v>9717.6</v>
      </c>
      <c r="J2551" s="2">
        <v>4447.2349999999997</v>
      </c>
      <c r="K2551" s="2">
        <v>4447.2349999999997</v>
      </c>
      <c r="L2551" s="2">
        <v>3149.31</v>
      </c>
      <c r="M2551" s="1"/>
      <c r="N2551" s="5">
        <f t="shared" si="80"/>
        <v>27022.43</v>
      </c>
      <c r="O2551" s="6">
        <f t="shared" si="79"/>
        <v>20013.23</v>
      </c>
      <c r="P2551" s="2">
        <v>30</v>
      </c>
      <c r="Q2551" s="2" t="s">
        <v>37</v>
      </c>
      <c r="R2551" s="2">
        <v>0</v>
      </c>
      <c r="S2551" s="2">
        <v>0</v>
      </c>
      <c r="T2551" s="2">
        <v>0</v>
      </c>
      <c r="U2551" s="2">
        <v>0</v>
      </c>
      <c r="V2551" s="2">
        <v>893.38</v>
      </c>
      <c r="W2551" s="2">
        <v>1970.03</v>
      </c>
      <c r="X2551" s="2">
        <v>0</v>
      </c>
      <c r="Y2551" s="2">
        <v>2397.64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2">
        <f>VLOOKUP(Tabla3[[#This Row],[Columna1]],Tabla5[#All],3,0)</f>
        <v>0</v>
      </c>
      <c r="AF2551" s="2">
        <v>0</v>
      </c>
      <c r="AG2551" s="2">
        <v>0</v>
      </c>
      <c r="AH2551" s="2">
        <v>0</v>
      </c>
      <c r="AI2551" s="2">
        <v>0</v>
      </c>
      <c r="AJ2551" s="2">
        <v>0</v>
      </c>
      <c r="AK2551" s="2">
        <f>VLOOKUP(Tabla3[[#This Row],[Columna1]],Tabla7[[ID]:[Monto neto de los bonos]],3,0)</f>
        <v>1970.03</v>
      </c>
      <c r="AL2551" s="2">
        <v>0</v>
      </c>
      <c r="AM2551" s="2">
        <v>0</v>
      </c>
      <c r="AN2551" s="2">
        <v>0</v>
      </c>
      <c r="AO2551" s="2">
        <v>0</v>
      </c>
      <c r="AP2551" s="2">
        <v>0</v>
      </c>
      <c r="AQ2551" s="2">
        <v>0</v>
      </c>
      <c r="AR2551" s="2">
        <v>0</v>
      </c>
      <c r="AS2551" s="2">
        <v>3398.2</v>
      </c>
      <c r="AT2551" s="2">
        <v>2265.46</v>
      </c>
      <c r="AU2551" s="2">
        <v>1345.54</v>
      </c>
      <c r="AV2551" s="2">
        <v>0</v>
      </c>
      <c r="AW2551" s="1"/>
      <c r="AX2551" s="2" t="s">
        <v>422</v>
      </c>
      <c r="AY2551" s="8" t="s">
        <v>428</v>
      </c>
    </row>
    <row r="2552" spans="1:51" ht="13.15" customHeight="1" x14ac:dyDescent="0.25">
      <c r="A2552" s="7">
        <v>14183</v>
      </c>
      <c r="B2552" s="2" t="s">
        <v>2253</v>
      </c>
      <c r="C2552" s="2">
        <v>143503</v>
      </c>
      <c r="D2552" s="2" t="s">
        <v>188</v>
      </c>
      <c r="E2552" s="2" t="s">
        <v>198</v>
      </c>
      <c r="F2552" s="2" t="s">
        <v>217</v>
      </c>
      <c r="G2552" s="3">
        <v>39147</v>
      </c>
      <c r="H2552" s="1"/>
      <c r="I2552" s="2">
        <v>12173.71</v>
      </c>
      <c r="J2552" s="2">
        <v>4748.5950000000003</v>
      </c>
      <c r="K2552" s="2">
        <v>4748.5950000000003</v>
      </c>
      <c r="L2552" s="2">
        <v>4323.51</v>
      </c>
      <c r="M2552" s="1"/>
      <c r="N2552" s="5">
        <f t="shared" si="80"/>
        <v>38200.380000000005</v>
      </c>
      <c r="O2552" s="6">
        <f t="shared" si="79"/>
        <v>29341.900000000005</v>
      </c>
      <c r="P2552" s="2">
        <v>30</v>
      </c>
      <c r="Q2552" s="2" t="s">
        <v>37</v>
      </c>
      <c r="R2552" s="2">
        <v>0</v>
      </c>
      <c r="S2552" s="2">
        <v>0</v>
      </c>
      <c r="T2552" s="2">
        <v>0</v>
      </c>
      <c r="U2552" s="2">
        <v>0</v>
      </c>
      <c r="V2552" s="2">
        <v>1040.2</v>
      </c>
      <c r="W2552" s="2">
        <v>2010.48</v>
      </c>
      <c r="X2552" s="2">
        <v>0</v>
      </c>
      <c r="Y2552" s="2">
        <v>3155.29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2">
        <f>VLOOKUP(Tabla3[[#This Row],[Columna1]],Tabla5[#All],3,0)</f>
        <v>0</v>
      </c>
      <c r="AF2552" s="2">
        <v>0</v>
      </c>
      <c r="AG2552" s="2">
        <v>6000</v>
      </c>
      <c r="AH2552" s="2">
        <v>0</v>
      </c>
      <c r="AI2552" s="2">
        <v>0</v>
      </c>
      <c r="AJ2552" s="2">
        <v>0</v>
      </c>
      <c r="AK2552" s="2">
        <f>VLOOKUP(Tabla3[[#This Row],[Columna1]],Tabla7[[ID]:[Monto neto de los bonos]],3,0)</f>
        <v>8010.48</v>
      </c>
      <c r="AL2552" s="2">
        <v>0</v>
      </c>
      <c r="AM2552" s="2">
        <v>0</v>
      </c>
      <c r="AN2552" s="2">
        <v>1270</v>
      </c>
      <c r="AO2552" s="2">
        <v>0</v>
      </c>
      <c r="AP2552" s="2">
        <v>0</v>
      </c>
      <c r="AQ2552" s="2">
        <v>0</v>
      </c>
      <c r="AR2552" s="2">
        <v>0</v>
      </c>
      <c r="AS2552" s="2">
        <v>4055.18</v>
      </c>
      <c r="AT2552" s="2">
        <v>2703.44</v>
      </c>
      <c r="AU2552" s="2">
        <v>2099.86</v>
      </c>
      <c r="AV2552" s="2">
        <v>0</v>
      </c>
      <c r="AW2552" s="1"/>
      <c r="AX2552" s="2" t="s">
        <v>422</v>
      </c>
      <c r="AY2552" s="8" t="s">
        <v>428</v>
      </c>
    </row>
    <row r="2553" spans="1:51" ht="13.15" customHeight="1" x14ac:dyDescent="0.25">
      <c r="A2553" s="7">
        <v>22295</v>
      </c>
      <c r="B2553" s="2" t="s">
        <v>2254</v>
      </c>
      <c r="C2553" s="2">
        <v>3987203</v>
      </c>
      <c r="D2553" s="2" t="s">
        <v>188</v>
      </c>
      <c r="E2553" s="2" t="s">
        <v>190</v>
      </c>
      <c r="F2553" s="2" t="s">
        <v>191</v>
      </c>
      <c r="G2553" s="3">
        <v>43815</v>
      </c>
      <c r="H2553" s="1"/>
      <c r="I2553" s="2">
        <v>9708.5300000000007</v>
      </c>
      <c r="J2553" s="2">
        <v>4443.09</v>
      </c>
      <c r="K2553" s="2">
        <v>4443.09</v>
      </c>
      <c r="L2553" s="2">
        <v>1807.82</v>
      </c>
      <c r="M2553" s="1"/>
      <c r="N2553" s="5">
        <f t="shared" si="80"/>
        <v>24327.49</v>
      </c>
      <c r="O2553" s="6">
        <f t="shared" si="79"/>
        <v>17893.29</v>
      </c>
      <c r="P2553" s="2">
        <v>30</v>
      </c>
      <c r="Q2553" s="2" t="s">
        <v>37</v>
      </c>
      <c r="R2553" s="2">
        <v>0</v>
      </c>
      <c r="S2553" s="2">
        <v>0</v>
      </c>
      <c r="T2553" s="2">
        <v>0</v>
      </c>
      <c r="U2553" s="2">
        <v>0</v>
      </c>
      <c r="V2553" s="2">
        <v>892.56</v>
      </c>
      <c r="W2553" s="2">
        <v>3032.4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2">
        <f>VLOOKUP(Tabla3[[#This Row],[Columna1]],Tabla5[#All],3,0)</f>
        <v>0</v>
      </c>
      <c r="AF2553" s="2">
        <v>0</v>
      </c>
      <c r="AG2553" s="2">
        <v>0</v>
      </c>
      <c r="AH2553" s="2">
        <v>0</v>
      </c>
      <c r="AI2553" s="2">
        <v>0</v>
      </c>
      <c r="AJ2553" s="2">
        <v>0</v>
      </c>
      <c r="AK2553" s="2">
        <f>VLOOKUP(Tabla3[[#This Row],[Columna1]],Tabla7[[ID]:[Monto neto de los bonos]],3,0)</f>
        <v>3032.4</v>
      </c>
      <c r="AL2553" s="2">
        <v>0</v>
      </c>
      <c r="AM2553" s="2">
        <v>0</v>
      </c>
      <c r="AN2553" s="2">
        <v>0</v>
      </c>
      <c r="AO2553" s="2">
        <v>0</v>
      </c>
      <c r="AP2553" s="2">
        <v>0</v>
      </c>
      <c r="AQ2553" s="2">
        <v>0</v>
      </c>
      <c r="AR2553" s="2">
        <v>0</v>
      </c>
      <c r="AS2553" s="2">
        <v>3194.28</v>
      </c>
      <c r="AT2553" s="2">
        <v>2129.52</v>
      </c>
      <c r="AU2553" s="2">
        <v>1110.4000000000001</v>
      </c>
      <c r="AV2553" s="2">
        <v>0</v>
      </c>
      <c r="AW2553" s="1"/>
      <c r="AX2553" s="2" t="s">
        <v>422</v>
      </c>
      <c r="AY2553" s="8" t="s">
        <v>423</v>
      </c>
    </row>
    <row r="2554" spans="1:51" ht="13.15" customHeight="1" x14ac:dyDescent="0.25">
      <c r="A2554" s="7">
        <v>21205</v>
      </c>
      <c r="B2554" s="2" t="s">
        <v>2255</v>
      </c>
      <c r="C2554" s="2">
        <v>2525003</v>
      </c>
      <c r="D2554" s="2" t="s">
        <v>188</v>
      </c>
      <c r="E2554" s="2" t="s">
        <v>206</v>
      </c>
      <c r="F2554" s="2" t="s">
        <v>193</v>
      </c>
      <c r="G2554" s="3">
        <v>45597</v>
      </c>
      <c r="H2554" s="1"/>
      <c r="I2554" s="2">
        <v>9717.6</v>
      </c>
      <c r="J2554" s="2">
        <v>4447.2349999999997</v>
      </c>
      <c r="K2554" s="2">
        <v>4447.2349999999997</v>
      </c>
      <c r="L2554" s="2">
        <v>0</v>
      </c>
      <c r="M2554" s="1"/>
      <c r="N2554" s="5">
        <f t="shared" si="80"/>
        <v>24848.39</v>
      </c>
      <c r="O2554" s="6">
        <f t="shared" si="79"/>
        <v>18155.289999999997</v>
      </c>
      <c r="P2554" s="2">
        <v>30</v>
      </c>
      <c r="Q2554" s="2" t="s">
        <v>37</v>
      </c>
      <c r="R2554" s="2">
        <v>0</v>
      </c>
      <c r="S2554" s="2">
        <v>0</v>
      </c>
      <c r="T2554" s="2">
        <v>0</v>
      </c>
      <c r="U2554" s="2">
        <v>0</v>
      </c>
      <c r="V2554" s="2">
        <v>893.38</v>
      </c>
      <c r="W2554" s="2">
        <v>1970.03</v>
      </c>
      <c r="X2554" s="2">
        <v>0</v>
      </c>
      <c r="Y2554" s="2">
        <v>3372.91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2">
        <f>VLOOKUP(Tabla3[[#This Row],[Columna1]],Tabla5[#All],3,0)</f>
        <v>0</v>
      </c>
      <c r="AF2554" s="2">
        <v>0</v>
      </c>
      <c r="AG2554" s="2">
        <v>0</v>
      </c>
      <c r="AH2554" s="2">
        <v>0</v>
      </c>
      <c r="AI2554" s="2">
        <v>0</v>
      </c>
      <c r="AJ2554" s="2">
        <v>0</v>
      </c>
      <c r="AK2554" s="2">
        <f>VLOOKUP(Tabla3[[#This Row],[Columna1]],Tabla7[[ID]:[Monto neto de los bonos]],3,0)</f>
        <v>1970.03</v>
      </c>
      <c r="AL2554" s="2">
        <v>0</v>
      </c>
      <c r="AM2554" s="2">
        <v>0</v>
      </c>
      <c r="AN2554" s="2">
        <v>0</v>
      </c>
      <c r="AO2554" s="2">
        <v>0</v>
      </c>
      <c r="AP2554" s="2">
        <v>0</v>
      </c>
      <c r="AQ2554" s="2">
        <v>0</v>
      </c>
      <c r="AR2554" s="2">
        <v>0</v>
      </c>
      <c r="AS2554" s="2">
        <v>3901.06</v>
      </c>
      <c r="AT2554" s="2">
        <v>1950.52</v>
      </c>
      <c r="AU2554" s="2">
        <v>841.52</v>
      </c>
      <c r="AV2554" s="2">
        <v>0</v>
      </c>
      <c r="AW2554" s="1"/>
      <c r="AX2554" s="2" t="s">
        <v>422</v>
      </c>
      <c r="AY2554" s="8" t="s">
        <v>428</v>
      </c>
    </row>
    <row r="2555" spans="1:51" ht="13.15" customHeight="1" x14ac:dyDescent="0.25">
      <c r="A2555" s="7">
        <v>21631</v>
      </c>
      <c r="B2555" s="2" t="s">
        <v>2256</v>
      </c>
      <c r="C2555" s="2">
        <v>3109203</v>
      </c>
      <c r="D2555" s="2" t="s">
        <v>188</v>
      </c>
      <c r="E2555" s="2" t="s">
        <v>202</v>
      </c>
      <c r="F2555" s="2" t="s">
        <v>193</v>
      </c>
      <c r="G2555" s="3">
        <v>43435</v>
      </c>
      <c r="H2555" s="1"/>
      <c r="I2555" s="2">
        <v>9717.6</v>
      </c>
      <c r="J2555" s="2">
        <v>4447.2349999999997</v>
      </c>
      <c r="K2555" s="2">
        <v>4447.2349999999997</v>
      </c>
      <c r="L2555" s="2">
        <v>1691.11</v>
      </c>
      <c r="M2555" s="1"/>
      <c r="N2555" s="5">
        <f t="shared" si="80"/>
        <v>34564.229999999996</v>
      </c>
      <c r="O2555" s="6">
        <f t="shared" si="79"/>
        <v>28171.829999999998</v>
      </c>
      <c r="P2555" s="2">
        <v>30</v>
      </c>
      <c r="Q2555" s="2" t="s">
        <v>37</v>
      </c>
      <c r="R2555" s="2">
        <v>0</v>
      </c>
      <c r="S2555" s="2">
        <v>0</v>
      </c>
      <c r="T2555" s="2">
        <v>0</v>
      </c>
      <c r="U2555" s="2">
        <v>0</v>
      </c>
      <c r="V2555" s="2">
        <v>893.38</v>
      </c>
      <c r="W2555" s="2">
        <v>1970.03</v>
      </c>
      <c r="X2555" s="2">
        <v>0</v>
      </c>
      <c r="Y2555" s="2">
        <v>2397.64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2">
        <f>VLOOKUP(Tabla3[[#This Row],[Columna1]],Tabla5[#All],3,0)</f>
        <v>0</v>
      </c>
      <c r="AF2555" s="2">
        <v>0</v>
      </c>
      <c r="AG2555" s="2">
        <v>9000</v>
      </c>
      <c r="AH2555" s="2">
        <v>0</v>
      </c>
      <c r="AI2555" s="2">
        <v>0</v>
      </c>
      <c r="AJ2555" s="2">
        <v>0</v>
      </c>
      <c r="AK2555" s="2">
        <f>VLOOKUP(Tabla3[[#This Row],[Columna1]],Tabla7[[ID]:[Monto neto de los bonos]],3,0)</f>
        <v>10970.03</v>
      </c>
      <c r="AL2555" s="2">
        <v>0</v>
      </c>
      <c r="AM2555" s="2">
        <v>0</v>
      </c>
      <c r="AN2555" s="2">
        <v>0</v>
      </c>
      <c r="AO2555" s="2">
        <v>0</v>
      </c>
      <c r="AP2555" s="2">
        <v>0</v>
      </c>
      <c r="AQ2555" s="2">
        <v>0</v>
      </c>
      <c r="AR2555" s="2">
        <v>0</v>
      </c>
      <c r="AS2555" s="2">
        <v>3179.46</v>
      </c>
      <c r="AT2555" s="2">
        <v>2119.64</v>
      </c>
      <c r="AU2555" s="2">
        <v>1093.3</v>
      </c>
      <c r="AV2555" s="2">
        <v>0</v>
      </c>
      <c r="AW2555" s="1"/>
      <c r="AX2555" s="2" t="s">
        <v>422</v>
      </c>
      <c r="AY2555" s="8" t="s">
        <v>428</v>
      </c>
    </row>
    <row r="2556" spans="1:51" ht="13.15" customHeight="1" x14ac:dyDescent="0.25">
      <c r="A2556" s="7">
        <v>13848</v>
      </c>
      <c r="B2556" s="2" t="s">
        <v>2257</v>
      </c>
      <c r="C2556" s="2">
        <v>129303</v>
      </c>
      <c r="D2556" s="2" t="s">
        <v>188</v>
      </c>
      <c r="E2556" s="2" t="s">
        <v>203</v>
      </c>
      <c r="F2556" s="2" t="s">
        <v>221</v>
      </c>
      <c r="G2556" s="3">
        <v>39025</v>
      </c>
      <c r="H2556" s="1"/>
      <c r="I2556" s="2">
        <v>11148.79</v>
      </c>
      <c r="J2556" s="2">
        <v>5442.7049999999999</v>
      </c>
      <c r="K2556" s="2">
        <v>5442.7049999999999</v>
      </c>
      <c r="L2556" s="2">
        <v>4283.3999999999996</v>
      </c>
      <c r="M2556" s="1"/>
      <c r="N2556" s="5">
        <f t="shared" si="80"/>
        <v>36122.030000000006</v>
      </c>
      <c r="O2556" s="6">
        <f t="shared" si="79"/>
        <v>27402.030000000006</v>
      </c>
      <c r="P2556" s="2">
        <v>30</v>
      </c>
      <c r="Q2556" s="2" t="s">
        <v>37</v>
      </c>
      <c r="R2556" s="2">
        <v>0</v>
      </c>
      <c r="S2556" s="2">
        <v>0</v>
      </c>
      <c r="T2556" s="2">
        <v>0</v>
      </c>
      <c r="U2556" s="2">
        <v>0</v>
      </c>
      <c r="V2556" s="2">
        <v>1057.6600000000001</v>
      </c>
      <c r="W2556" s="2">
        <v>2384.64</v>
      </c>
      <c r="X2556" s="2">
        <v>0</v>
      </c>
      <c r="Y2556" s="2">
        <v>6362.13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2">
        <f>VLOOKUP(Tabla3[[#This Row],[Columna1]],Tabla5[#All],3,0)</f>
        <v>0</v>
      </c>
      <c r="AF2556" s="2">
        <v>0</v>
      </c>
      <c r="AG2556" s="2">
        <v>0</v>
      </c>
      <c r="AH2556" s="2">
        <v>0</v>
      </c>
      <c r="AI2556" s="2">
        <v>0</v>
      </c>
      <c r="AJ2556" s="2">
        <v>0</v>
      </c>
      <c r="AK2556" s="2">
        <f>VLOOKUP(Tabla3[[#This Row],[Columna1]],Tabla7[[ID]:[Monto neto de los bonos]],3,0)</f>
        <v>5778.84</v>
      </c>
      <c r="AL2556" s="2">
        <v>0</v>
      </c>
      <c r="AM2556" s="2">
        <v>0</v>
      </c>
      <c r="AN2556" s="2">
        <v>0</v>
      </c>
      <c r="AO2556" s="2">
        <v>0</v>
      </c>
      <c r="AP2556" s="2">
        <v>0</v>
      </c>
      <c r="AQ2556" s="2">
        <v>0</v>
      </c>
      <c r="AR2556" s="2">
        <v>0</v>
      </c>
      <c r="AS2556" s="2">
        <v>4106.32</v>
      </c>
      <c r="AT2556" s="2">
        <v>2737.54</v>
      </c>
      <c r="AU2556" s="2">
        <v>1876.14</v>
      </c>
      <c r="AV2556" s="2">
        <v>0</v>
      </c>
      <c r="AW2556" s="1"/>
      <c r="AX2556" s="2" t="s">
        <v>422</v>
      </c>
      <c r="AY2556" s="8" t="s">
        <v>428</v>
      </c>
    </row>
    <row r="2557" spans="1:51" ht="13.15" customHeight="1" x14ac:dyDescent="0.25">
      <c r="A2557" s="7">
        <v>12165</v>
      </c>
      <c r="B2557" s="2" t="s">
        <v>4507</v>
      </c>
      <c r="C2557" s="2">
        <v>120603</v>
      </c>
      <c r="D2557" s="2" t="s">
        <v>188</v>
      </c>
      <c r="E2557" s="2" t="s">
        <v>199</v>
      </c>
      <c r="F2557" s="2" t="s">
        <v>201</v>
      </c>
      <c r="G2557" s="3">
        <v>37408</v>
      </c>
      <c r="H2557" s="1"/>
      <c r="I2557" s="2">
        <v>11670.43</v>
      </c>
      <c r="J2557" s="2">
        <v>4294.8850000000002</v>
      </c>
      <c r="K2557" s="2">
        <v>4294.8850000000002</v>
      </c>
      <c r="L2557" s="2">
        <v>5186.2</v>
      </c>
      <c r="M2557" s="1"/>
      <c r="N2557" s="5">
        <f t="shared" ref="N2557:N2620" si="81">I2557+J2557+K2557+L2557+M2557+R2557+V2557+W2557+Y2557+AD2557+AG2557+AJ2557</f>
        <v>39409.64</v>
      </c>
      <c r="O2557" s="6">
        <f t="shared" si="79"/>
        <v>29850.199999999997</v>
      </c>
      <c r="P2557" s="2">
        <v>30</v>
      </c>
      <c r="Q2557" s="2" t="s">
        <v>37</v>
      </c>
      <c r="R2557" s="2">
        <v>0</v>
      </c>
      <c r="S2557" s="2">
        <v>0</v>
      </c>
      <c r="T2557" s="2">
        <v>0</v>
      </c>
      <c r="U2557" s="2">
        <v>0</v>
      </c>
      <c r="V2557" s="2">
        <v>972.5</v>
      </c>
      <c r="W2557" s="2">
        <v>1803.57</v>
      </c>
      <c r="X2557" s="2">
        <v>0</v>
      </c>
      <c r="Y2557" s="2">
        <v>3187.17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2">
        <f>VLOOKUP(Tabla3[[#This Row],[Columna1]],Tabla5[#All],3,0)</f>
        <v>0</v>
      </c>
      <c r="AF2557" s="2">
        <v>0</v>
      </c>
      <c r="AG2557" s="2">
        <v>8000</v>
      </c>
      <c r="AH2557" s="2">
        <v>0</v>
      </c>
      <c r="AI2557" s="2">
        <v>0</v>
      </c>
      <c r="AJ2557" s="2">
        <v>0</v>
      </c>
      <c r="AK2557" s="2">
        <f>VLOOKUP(Tabla3[[#This Row],[Columna1]],Tabla7[[ID]:[Monto neto de los bonos]],3,0)</f>
        <v>9803.57</v>
      </c>
      <c r="AL2557" s="2">
        <v>0</v>
      </c>
      <c r="AM2557" s="2">
        <v>0</v>
      </c>
      <c r="AN2557" s="2">
        <v>0</v>
      </c>
      <c r="AO2557" s="2">
        <v>0</v>
      </c>
      <c r="AP2557" s="2">
        <v>0</v>
      </c>
      <c r="AQ2557" s="2">
        <v>0</v>
      </c>
      <c r="AR2557" s="2">
        <v>0</v>
      </c>
      <c r="AS2557" s="2">
        <v>4755.3999999999996</v>
      </c>
      <c r="AT2557" s="2">
        <v>2641.88</v>
      </c>
      <c r="AU2557" s="2">
        <v>2162.16</v>
      </c>
      <c r="AV2557" s="2">
        <v>0</v>
      </c>
      <c r="AW2557" s="1"/>
      <c r="AX2557" s="2" t="s">
        <v>422</v>
      </c>
      <c r="AY2557" s="8" t="s">
        <v>428</v>
      </c>
    </row>
    <row r="2558" spans="1:51" ht="13.15" customHeight="1" x14ac:dyDescent="0.25">
      <c r="A2558" s="7">
        <v>17998</v>
      </c>
      <c r="B2558" s="2" t="s">
        <v>2258</v>
      </c>
      <c r="C2558" s="2">
        <v>241703</v>
      </c>
      <c r="D2558" s="2" t="s">
        <v>188</v>
      </c>
      <c r="E2558" s="2" t="s">
        <v>199</v>
      </c>
      <c r="F2558" s="2" t="s">
        <v>193</v>
      </c>
      <c r="G2558" s="3">
        <v>41529</v>
      </c>
      <c r="H2558" s="1"/>
      <c r="I2558" s="2">
        <v>9717.6</v>
      </c>
      <c r="J2558" s="2">
        <v>4447.2349999999997</v>
      </c>
      <c r="K2558" s="2">
        <v>4447.2349999999997</v>
      </c>
      <c r="L2558" s="2">
        <v>2967.08</v>
      </c>
      <c r="M2558" s="1"/>
      <c r="N2558" s="5">
        <f t="shared" si="81"/>
        <v>32840.199999999997</v>
      </c>
      <c r="O2558" s="6">
        <f t="shared" si="79"/>
        <v>25909.199999999997</v>
      </c>
      <c r="P2558" s="2">
        <v>30</v>
      </c>
      <c r="Q2558" s="2" t="s">
        <v>37</v>
      </c>
      <c r="R2558" s="2">
        <v>0</v>
      </c>
      <c r="S2558" s="2">
        <v>0</v>
      </c>
      <c r="T2558" s="2">
        <v>0</v>
      </c>
      <c r="U2558" s="2">
        <v>0</v>
      </c>
      <c r="V2558" s="2">
        <v>893.38</v>
      </c>
      <c r="W2558" s="2">
        <v>1970.03</v>
      </c>
      <c r="X2558" s="2">
        <v>0</v>
      </c>
      <c r="Y2558" s="2">
        <v>2397.64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2">
        <f>VLOOKUP(Tabla3[[#This Row],[Columna1]],Tabla5[#All],3,0)</f>
        <v>0</v>
      </c>
      <c r="AF2558" s="2">
        <v>0</v>
      </c>
      <c r="AG2558" s="2">
        <v>6000</v>
      </c>
      <c r="AH2558" s="2">
        <v>0</v>
      </c>
      <c r="AI2558" s="2">
        <v>0</v>
      </c>
      <c r="AJ2558" s="2">
        <v>0</v>
      </c>
      <c r="AK2558" s="2">
        <f>VLOOKUP(Tabla3[[#This Row],[Columna1]],Tabla7[[ID]:[Monto neto de los bonos]],3,0)</f>
        <v>7970.03</v>
      </c>
      <c r="AL2558" s="2">
        <v>0</v>
      </c>
      <c r="AM2558" s="2">
        <v>0</v>
      </c>
      <c r="AN2558" s="2">
        <v>0</v>
      </c>
      <c r="AO2558" s="2">
        <v>0</v>
      </c>
      <c r="AP2558" s="2">
        <v>0</v>
      </c>
      <c r="AQ2558" s="2">
        <v>0</v>
      </c>
      <c r="AR2558" s="2">
        <v>0</v>
      </c>
      <c r="AS2558" s="2">
        <v>3370.86</v>
      </c>
      <c r="AT2558" s="2">
        <v>2247.2399999999998</v>
      </c>
      <c r="AU2558" s="2">
        <v>1312.9</v>
      </c>
      <c r="AV2558" s="2">
        <v>0</v>
      </c>
      <c r="AW2558" s="1"/>
      <c r="AX2558" s="2" t="s">
        <v>422</v>
      </c>
      <c r="AY2558" s="8" t="s">
        <v>428</v>
      </c>
    </row>
    <row r="2559" spans="1:51" ht="13.15" customHeight="1" x14ac:dyDescent="0.25">
      <c r="A2559" s="7">
        <v>12253</v>
      </c>
      <c r="B2559" s="2" t="s">
        <v>4072</v>
      </c>
      <c r="C2559" s="2">
        <v>75003</v>
      </c>
      <c r="D2559" s="2" t="s">
        <v>188</v>
      </c>
      <c r="E2559" s="2" t="s">
        <v>190</v>
      </c>
      <c r="F2559" s="2" t="s">
        <v>216</v>
      </c>
      <c r="G2559" s="3">
        <v>40756</v>
      </c>
      <c r="H2559" s="1"/>
      <c r="I2559" s="2">
        <v>11612.32</v>
      </c>
      <c r="J2559" s="2">
        <v>4273.5050000000001</v>
      </c>
      <c r="K2559" s="2">
        <v>4273.5050000000001</v>
      </c>
      <c r="L2559" s="2">
        <v>2643.73</v>
      </c>
      <c r="M2559" s="1"/>
      <c r="N2559" s="5">
        <f t="shared" si="81"/>
        <v>26803.120000000003</v>
      </c>
      <c r="O2559" s="6">
        <f t="shared" si="79"/>
        <v>19252.620000000006</v>
      </c>
      <c r="P2559" s="2">
        <v>30</v>
      </c>
      <c r="Q2559" s="2" t="s">
        <v>37</v>
      </c>
      <c r="R2559" s="2">
        <v>0</v>
      </c>
      <c r="S2559" s="2">
        <v>0</v>
      </c>
      <c r="T2559" s="2">
        <v>0</v>
      </c>
      <c r="U2559" s="2">
        <v>0</v>
      </c>
      <c r="V2559" s="2">
        <v>967.66</v>
      </c>
      <c r="W2559" s="2">
        <v>3032.4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2">
        <f>VLOOKUP(Tabla3[[#This Row],[Columna1]],Tabla5[#All],3,0)</f>
        <v>0</v>
      </c>
      <c r="AF2559" s="2">
        <v>0</v>
      </c>
      <c r="AG2559" s="2">
        <v>0</v>
      </c>
      <c r="AH2559" s="2">
        <v>0</v>
      </c>
      <c r="AI2559" s="2">
        <v>0</v>
      </c>
      <c r="AJ2559" s="2">
        <v>0</v>
      </c>
      <c r="AK2559" s="2">
        <f>VLOOKUP(Tabla3[[#This Row],[Columna1]],Tabla7[[ID]:[Monto neto de los bonos]],3,0)</f>
        <v>3032.4</v>
      </c>
      <c r="AL2559" s="2">
        <v>0</v>
      </c>
      <c r="AM2559" s="2">
        <v>0</v>
      </c>
      <c r="AN2559" s="2">
        <v>0</v>
      </c>
      <c r="AO2559" s="2">
        <v>0</v>
      </c>
      <c r="AP2559" s="2">
        <v>0</v>
      </c>
      <c r="AQ2559" s="4">
        <v>2000</v>
      </c>
      <c r="AR2559" s="2">
        <v>0</v>
      </c>
      <c r="AS2559" s="2">
        <v>3565.62</v>
      </c>
      <c r="AT2559" s="2">
        <v>2377.08</v>
      </c>
      <c r="AU2559" s="2">
        <v>1607.8</v>
      </c>
      <c r="AV2559" s="2">
        <v>0</v>
      </c>
      <c r="AW2559" s="1"/>
      <c r="AX2559" s="2" t="s">
        <v>422</v>
      </c>
      <c r="AY2559" s="8" t="s">
        <v>423</v>
      </c>
    </row>
    <row r="2560" spans="1:51" ht="13.15" customHeight="1" x14ac:dyDescent="0.25">
      <c r="A2560" s="7">
        <v>13073</v>
      </c>
      <c r="B2560" s="2" t="s">
        <v>2259</v>
      </c>
      <c r="C2560" s="2">
        <v>96503</v>
      </c>
      <c r="D2560" s="2" t="s">
        <v>188</v>
      </c>
      <c r="E2560" s="2" t="s">
        <v>199</v>
      </c>
      <c r="F2560" s="2" t="s">
        <v>221</v>
      </c>
      <c r="G2560" s="3">
        <v>38434</v>
      </c>
      <c r="H2560" s="1"/>
      <c r="I2560" s="2">
        <v>11148.79</v>
      </c>
      <c r="J2560" s="2">
        <v>5442.7049999999999</v>
      </c>
      <c r="K2560" s="2">
        <v>5442.7049999999999</v>
      </c>
      <c r="L2560" s="2">
        <v>6963.04</v>
      </c>
      <c r="M2560" s="1"/>
      <c r="N2560" s="5">
        <f t="shared" si="81"/>
        <v>43744.76</v>
      </c>
      <c r="O2560" s="6">
        <f t="shared" si="79"/>
        <v>34387.659999999996</v>
      </c>
      <c r="P2560" s="2">
        <v>30</v>
      </c>
      <c r="Q2560" s="2" t="s">
        <v>37</v>
      </c>
      <c r="R2560" s="2">
        <v>0</v>
      </c>
      <c r="S2560" s="2">
        <v>0</v>
      </c>
      <c r="T2560" s="2">
        <v>0</v>
      </c>
      <c r="U2560" s="2">
        <v>0</v>
      </c>
      <c r="V2560" s="2">
        <v>1057.6600000000001</v>
      </c>
      <c r="W2560" s="2">
        <v>2384.64</v>
      </c>
      <c r="X2560" s="2">
        <v>4406.88</v>
      </c>
      <c r="Y2560" s="2">
        <v>6362.13</v>
      </c>
      <c r="Z2560" s="2">
        <v>0</v>
      </c>
      <c r="AA2560" s="2">
        <v>0</v>
      </c>
      <c r="AB2560" s="2">
        <v>0</v>
      </c>
      <c r="AC2560" s="2">
        <v>0</v>
      </c>
      <c r="AD2560" s="2">
        <v>1050.5999999999999</v>
      </c>
      <c r="AE2560" s="2">
        <f>VLOOKUP(Tabla3[[#This Row],[Columna1]],Tabla5[#All],3,0)</f>
        <v>1050.5999999999999</v>
      </c>
      <c r="AF2560" s="2">
        <v>0</v>
      </c>
      <c r="AG2560" s="2">
        <v>3892.49</v>
      </c>
      <c r="AH2560" s="2">
        <v>0</v>
      </c>
      <c r="AI2560" s="2">
        <v>0</v>
      </c>
      <c r="AJ2560" s="2">
        <v>0</v>
      </c>
      <c r="AK2560" s="2">
        <f>VLOOKUP(Tabla3[[#This Row],[Columna1]],Tabla7[[ID]:[Monto neto de los bonos]],3,0)</f>
        <v>10684.01</v>
      </c>
      <c r="AL2560" s="2">
        <v>0</v>
      </c>
      <c r="AM2560" s="2">
        <v>0</v>
      </c>
      <c r="AN2560" s="2">
        <v>0</v>
      </c>
      <c r="AO2560" s="2">
        <v>0</v>
      </c>
      <c r="AP2560" s="2">
        <v>0</v>
      </c>
      <c r="AQ2560" s="2">
        <v>0</v>
      </c>
      <c r="AR2560" s="2">
        <v>0</v>
      </c>
      <c r="AS2560" s="2">
        <v>4410.9799999999996</v>
      </c>
      <c r="AT2560" s="2">
        <v>2843.55</v>
      </c>
      <c r="AU2560" s="2">
        <v>2102.5700000000002</v>
      </c>
      <c r="AV2560" s="2">
        <v>0</v>
      </c>
      <c r="AW2560" s="1"/>
      <c r="AX2560" s="2" t="s">
        <v>422</v>
      </c>
      <c r="AY2560" s="8" t="s">
        <v>428</v>
      </c>
    </row>
    <row r="2561" spans="1:51" ht="13.15" customHeight="1" x14ac:dyDescent="0.25">
      <c r="A2561" s="7">
        <v>19755</v>
      </c>
      <c r="B2561" s="2" t="s">
        <v>4340</v>
      </c>
      <c r="C2561" s="2">
        <v>1101203</v>
      </c>
      <c r="D2561" s="2" t="s">
        <v>188</v>
      </c>
      <c r="E2561" s="2" t="s">
        <v>211</v>
      </c>
      <c r="F2561" s="2" t="s">
        <v>212</v>
      </c>
      <c r="G2561" s="3">
        <v>42587</v>
      </c>
      <c r="H2561" s="1"/>
      <c r="I2561" s="2">
        <v>8947.52</v>
      </c>
      <c r="J2561" s="2">
        <v>4838.1850000000004</v>
      </c>
      <c r="K2561" s="2">
        <v>4838.1850000000004</v>
      </c>
      <c r="L2561" s="2">
        <v>1478.05</v>
      </c>
      <c r="M2561" s="1"/>
      <c r="N2561" s="5">
        <f t="shared" si="81"/>
        <v>22495.21</v>
      </c>
      <c r="O2561" s="6">
        <f t="shared" si="79"/>
        <v>19491.61</v>
      </c>
      <c r="P2561" s="2">
        <v>29</v>
      </c>
      <c r="Q2561" s="2" t="s">
        <v>37</v>
      </c>
      <c r="R2561" s="2">
        <v>0</v>
      </c>
      <c r="S2561" s="2">
        <v>0</v>
      </c>
      <c r="T2561" s="2">
        <v>0</v>
      </c>
      <c r="U2561" s="2">
        <v>0</v>
      </c>
      <c r="V2561" s="2">
        <v>1241.5999999999999</v>
      </c>
      <c r="W2561" s="2">
        <v>0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1151.67</v>
      </c>
      <c r="AE2561" s="2">
        <f>VLOOKUP(Tabla3[[#This Row],[Columna1]],Tabla5[#All],3,0)</f>
        <v>1151.67</v>
      </c>
      <c r="AF2561" s="2">
        <v>0</v>
      </c>
      <c r="AG2561" s="2">
        <v>0</v>
      </c>
      <c r="AH2561" s="2">
        <v>0</v>
      </c>
      <c r="AI2561" s="2">
        <v>0</v>
      </c>
      <c r="AJ2561" s="2">
        <v>0</v>
      </c>
      <c r="AK2561" s="2">
        <f>VLOOKUP(Tabla3[[#This Row],[Columna1]],Tabla7[[ID]:[Monto neto de los bonos]],3,0)</f>
        <v>0</v>
      </c>
      <c r="AL2561" s="2">
        <v>0</v>
      </c>
      <c r="AM2561" s="2">
        <v>0</v>
      </c>
      <c r="AN2561" s="2">
        <v>0</v>
      </c>
      <c r="AO2561" s="2">
        <v>0</v>
      </c>
      <c r="AP2561" s="2">
        <v>0</v>
      </c>
      <c r="AQ2561" s="2">
        <v>0</v>
      </c>
      <c r="AR2561" s="2">
        <v>0</v>
      </c>
      <c r="AS2561" s="2">
        <v>0</v>
      </c>
      <c r="AT2561" s="2">
        <v>2067.35</v>
      </c>
      <c r="AU2561" s="2">
        <v>936.25</v>
      </c>
      <c r="AV2561" s="2">
        <v>0</v>
      </c>
      <c r="AW2561" s="1"/>
      <c r="AX2561" s="2" t="s">
        <v>422</v>
      </c>
      <c r="AY2561" s="8" t="s">
        <v>423</v>
      </c>
    </row>
    <row r="2562" spans="1:51" ht="13.15" customHeight="1" x14ac:dyDescent="0.25">
      <c r="A2562" s="7">
        <v>24036</v>
      </c>
      <c r="B2562" s="2" t="s">
        <v>4312</v>
      </c>
      <c r="C2562" s="2">
        <v>5656103</v>
      </c>
      <c r="D2562" s="2" t="s">
        <v>188</v>
      </c>
      <c r="E2562" s="2" t="s">
        <v>211</v>
      </c>
      <c r="F2562" s="2" t="s">
        <v>212</v>
      </c>
      <c r="G2562" s="3">
        <v>44949</v>
      </c>
      <c r="H2562" s="1"/>
      <c r="I2562" s="2">
        <v>8947.52</v>
      </c>
      <c r="J2562" s="2">
        <v>4838.1850000000004</v>
      </c>
      <c r="K2562" s="2">
        <v>4838.1850000000004</v>
      </c>
      <c r="L2562" s="2">
        <v>0</v>
      </c>
      <c r="M2562" s="1"/>
      <c r="N2562" s="5">
        <f t="shared" si="81"/>
        <v>19865.490000000002</v>
      </c>
      <c r="O2562" s="6">
        <f t="shared" ref="O2562:O2625" si="82">N2562-AS2562-AT2562-AU2562</f>
        <v>17083.310000000001</v>
      </c>
      <c r="P2562" s="2">
        <v>30</v>
      </c>
      <c r="Q2562" s="2" t="s">
        <v>37</v>
      </c>
      <c r="R2562" s="2">
        <v>0</v>
      </c>
      <c r="S2562" s="2">
        <v>0</v>
      </c>
      <c r="T2562" s="2">
        <v>0</v>
      </c>
      <c r="U2562" s="2">
        <v>0</v>
      </c>
      <c r="V2562" s="2">
        <v>1241.5999999999999</v>
      </c>
      <c r="W2562" s="2">
        <v>0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2">
        <f>VLOOKUP(Tabla3[[#This Row],[Columna1]],Tabla5[#All],3,0)</f>
        <v>0</v>
      </c>
      <c r="AF2562" s="2">
        <v>0</v>
      </c>
      <c r="AG2562" s="2">
        <v>0</v>
      </c>
      <c r="AH2562" s="2">
        <v>0</v>
      </c>
      <c r="AI2562" s="2">
        <v>0</v>
      </c>
      <c r="AJ2562" s="2">
        <v>0</v>
      </c>
      <c r="AK2562" s="2">
        <f>VLOOKUP(Tabla3[[#This Row],[Columna1]],Tabla7[[ID]:[Monto neto de los bonos]],3,0)</f>
        <v>0</v>
      </c>
      <c r="AL2562" s="2">
        <v>0</v>
      </c>
      <c r="AM2562" s="2">
        <v>0</v>
      </c>
      <c r="AN2562" s="2">
        <v>0</v>
      </c>
      <c r="AO2562" s="2">
        <v>0</v>
      </c>
      <c r="AP2562" s="2">
        <v>0</v>
      </c>
      <c r="AQ2562" s="2">
        <v>0</v>
      </c>
      <c r="AR2562" s="2">
        <v>0</v>
      </c>
      <c r="AS2562" s="2">
        <v>0</v>
      </c>
      <c r="AT2562" s="2">
        <v>1986.56</v>
      </c>
      <c r="AU2562" s="2">
        <v>795.62</v>
      </c>
      <c r="AV2562" s="2">
        <v>0</v>
      </c>
      <c r="AW2562" s="1"/>
      <c r="AX2562" s="2" t="s">
        <v>422</v>
      </c>
      <c r="AY2562" s="8" t="s">
        <v>423</v>
      </c>
    </row>
    <row r="2563" spans="1:51" ht="13.15" customHeight="1" x14ac:dyDescent="0.25">
      <c r="A2563" s="7">
        <v>15004</v>
      </c>
      <c r="B2563" s="2" t="s">
        <v>2260</v>
      </c>
      <c r="C2563" s="2">
        <v>168803</v>
      </c>
      <c r="D2563" s="2" t="s">
        <v>188</v>
      </c>
      <c r="E2563" s="2" t="s">
        <v>200</v>
      </c>
      <c r="F2563" s="2" t="s">
        <v>193</v>
      </c>
      <c r="G2563" s="3">
        <v>39676</v>
      </c>
      <c r="H2563" s="1"/>
      <c r="I2563" s="2">
        <v>9717.6</v>
      </c>
      <c r="J2563" s="2">
        <v>4447.2349999999997</v>
      </c>
      <c r="K2563" s="2">
        <v>4447.2349999999997</v>
      </c>
      <c r="L2563" s="2">
        <v>3949.3</v>
      </c>
      <c r="M2563" s="1"/>
      <c r="N2563" s="5">
        <f t="shared" si="81"/>
        <v>27822.42</v>
      </c>
      <c r="O2563" s="6">
        <f t="shared" si="82"/>
        <v>20469.859999999997</v>
      </c>
      <c r="P2563" s="2">
        <v>30</v>
      </c>
      <c r="Q2563" s="2" t="s">
        <v>37</v>
      </c>
      <c r="R2563" s="2">
        <v>0</v>
      </c>
      <c r="S2563" s="2">
        <v>0</v>
      </c>
      <c r="T2563" s="2">
        <v>0</v>
      </c>
      <c r="U2563" s="2">
        <v>0</v>
      </c>
      <c r="V2563" s="2">
        <v>893.38</v>
      </c>
      <c r="W2563" s="2">
        <v>1970.03</v>
      </c>
      <c r="X2563" s="2">
        <v>0</v>
      </c>
      <c r="Y2563" s="2">
        <v>2397.64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f>VLOOKUP(Tabla3[[#This Row],[Columna1]],Tabla5[#All],3,0)</f>
        <v>0</v>
      </c>
      <c r="AF2563" s="2">
        <v>0</v>
      </c>
      <c r="AG2563" s="2">
        <v>0</v>
      </c>
      <c r="AH2563" s="2">
        <v>0</v>
      </c>
      <c r="AI2563" s="2">
        <v>0</v>
      </c>
      <c r="AJ2563" s="2">
        <v>0</v>
      </c>
      <c r="AK2563" s="2">
        <f>VLOOKUP(Tabla3[[#This Row],[Columna1]],Tabla7[[ID]:[Monto neto de los bonos]],3,0)</f>
        <v>3667.13</v>
      </c>
      <c r="AL2563" s="2">
        <v>0</v>
      </c>
      <c r="AM2563" s="2">
        <v>0</v>
      </c>
      <c r="AN2563" s="2">
        <v>0</v>
      </c>
      <c r="AO2563" s="2">
        <v>0</v>
      </c>
      <c r="AP2563" s="2">
        <v>0</v>
      </c>
      <c r="AQ2563" s="2">
        <v>0</v>
      </c>
      <c r="AR2563" s="2">
        <v>0</v>
      </c>
      <c r="AS2563" s="2">
        <v>3518.2</v>
      </c>
      <c r="AT2563" s="2">
        <v>2345.46</v>
      </c>
      <c r="AU2563" s="2">
        <v>1488.9</v>
      </c>
      <c r="AV2563" s="2">
        <v>0</v>
      </c>
      <c r="AW2563" s="1"/>
      <c r="AX2563" s="2" t="s">
        <v>422</v>
      </c>
      <c r="AY2563" s="8" t="s">
        <v>428</v>
      </c>
    </row>
    <row r="2564" spans="1:51" ht="13.15" customHeight="1" x14ac:dyDescent="0.25">
      <c r="A2564" s="7">
        <v>24936</v>
      </c>
      <c r="B2564" s="2" t="s">
        <v>2261</v>
      </c>
      <c r="C2564" s="2">
        <v>6296403</v>
      </c>
      <c r="D2564" s="2" t="s">
        <v>188</v>
      </c>
      <c r="E2564" s="2" t="s">
        <v>200</v>
      </c>
      <c r="F2564" s="2" t="s">
        <v>193</v>
      </c>
      <c r="G2564" s="3">
        <v>45338</v>
      </c>
      <c r="H2564" s="1"/>
      <c r="I2564" s="2">
        <v>9717.6</v>
      </c>
      <c r="J2564" s="2">
        <v>4447.2349999999997</v>
      </c>
      <c r="K2564" s="2">
        <v>4447.2349999999997</v>
      </c>
      <c r="L2564" s="2">
        <v>0</v>
      </c>
      <c r="M2564" s="1"/>
      <c r="N2564" s="5">
        <f t="shared" si="81"/>
        <v>24848.39</v>
      </c>
      <c r="O2564" s="6">
        <f t="shared" si="82"/>
        <v>18155.289999999997</v>
      </c>
      <c r="P2564" s="2">
        <v>30</v>
      </c>
      <c r="Q2564" s="2" t="s">
        <v>37</v>
      </c>
      <c r="R2564" s="2">
        <v>0</v>
      </c>
      <c r="S2564" s="2">
        <v>0</v>
      </c>
      <c r="T2564" s="2">
        <v>0</v>
      </c>
      <c r="U2564" s="2">
        <v>0</v>
      </c>
      <c r="V2564" s="2">
        <v>893.38</v>
      </c>
      <c r="W2564" s="2">
        <v>1970.03</v>
      </c>
      <c r="X2564" s="2">
        <v>0</v>
      </c>
      <c r="Y2564" s="2">
        <v>3372.91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2">
        <f>VLOOKUP(Tabla3[[#This Row],[Columna1]],Tabla5[#All],3,0)</f>
        <v>0</v>
      </c>
      <c r="AF2564" s="2">
        <v>0</v>
      </c>
      <c r="AG2564" s="2">
        <v>0</v>
      </c>
      <c r="AH2564" s="2">
        <v>0</v>
      </c>
      <c r="AI2564" s="2">
        <v>0</v>
      </c>
      <c r="AJ2564" s="2">
        <v>0</v>
      </c>
      <c r="AK2564" s="2">
        <f>VLOOKUP(Tabla3[[#This Row],[Columna1]],Tabla7[[ID]:[Monto neto de los bonos]],3,0)</f>
        <v>1970.03</v>
      </c>
      <c r="AL2564" s="2">
        <v>0</v>
      </c>
      <c r="AM2564" s="2">
        <v>0</v>
      </c>
      <c r="AN2564" s="2">
        <v>0</v>
      </c>
      <c r="AO2564" s="2">
        <v>0</v>
      </c>
      <c r="AP2564" s="2">
        <v>0</v>
      </c>
      <c r="AQ2564" s="2">
        <v>0</v>
      </c>
      <c r="AR2564" s="2">
        <v>0</v>
      </c>
      <c r="AS2564" s="2">
        <v>3901.06</v>
      </c>
      <c r="AT2564" s="2">
        <v>1950.52</v>
      </c>
      <c r="AU2564" s="2">
        <v>841.52</v>
      </c>
      <c r="AV2564" s="2">
        <v>0</v>
      </c>
      <c r="AW2564" s="1"/>
      <c r="AX2564" s="2" t="s">
        <v>422</v>
      </c>
      <c r="AY2564" s="8" t="s">
        <v>428</v>
      </c>
    </row>
    <row r="2565" spans="1:51" ht="13.15" customHeight="1" x14ac:dyDescent="0.25">
      <c r="A2565" s="7">
        <v>23917</v>
      </c>
      <c r="B2565" s="2" t="s">
        <v>2262</v>
      </c>
      <c r="C2565" s="2">
        <v>5539703</v>
      </c>
      <c r="D2565" s="2" t="s">
        <v>188</v>
      </c>
      <c r="E2565" s="2" t="s">
        <v>195</v>
      </c>
      <c r="F2565" s="2" t="s">
        <v>41</v>
      </c>
      <c r="G2565" s="3">
        <v>44719</v>
      </c>
      <c r="H2565" s="1"/>
      <c r="I2565" s="2">
        <v>8542.57</v>
      </c>
      <c r="J2565" s="2">
        <v>2234.4899999999998</v>
      </c>
      <c r="K2565" s="2">
        <v>2234.4899999999998</v>
      </c>
      <c r="L2565" s="2">
        <v>0</v>
      </c>
      <c r="M2565" s="1"/>
      <c r="N2565" s="5">
        <f t="shared" si="81"/>
        <v>14949.99</v>
      </c>
      <c r="O2565" s="6">
        <f t="shared" si="82"/>
        <v>12851.25</v>
      </c>
      <c r="P2565" s="2">
        <v>30</v>
      </c>
      <c r="Q2565" s="2" t="s">
        <v>37</v>
      </c>
      <c r="R2565" s="2">
        <v>0</v>
      </c>
      <c r="S2565" s="2">
        <v>0</v>
      </c>
      <c r="T2565" s="2">
        <v>0</v>
      </c>
      <c r="U2565" s="2">
        <v>0</v>
      </c>
      <c r="V2565" s="2">
        <v>867.44</v>
      </c>
      <c r="W2565" s="2">
        <v>0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1071</v>
      </c>
      <c r="AE2565" s="2">
        <f>VLOOKUP(Tabla3[[#This Row],[Columna1]],Tabla5[#All],3,0)</f>
        <v>1071</v>
      </c>
      <c r="AF2565" s="2">
        <v>0</v>
      </c>
      <c r="AG2565" s="2">
        <v>0</v>
      </c>
      <c r="AH2565" s="2">
        <v>0</v>
      </c>
      <c r="AI2565" s="2">
        <v>0</v>
      </c>
      <c r="AJ2565" s="2">
        <v>0</v>
      </c>
      <c r="AK2565" s="2">
        <f>VLOOKUP(Tabla3[[#This Row],[Columna1]],Tabla7[[ID]:[Monto neto de los bonos]],3,0)</f>
        <v>0</v>
      </c>
      <c r="AL2565" s="2">
        <v>0</v>
      </c>
      <c r="AM2565" s="2">
        <v>0</v>
      </c>
      <c r="AN2565" s="2">
        <v>0</v>
      </c>
      <c r="AO2565" s="2">
        <v>0</v>
      </c>
      <c r="AP2565" s="2">
        <v>0</v>
      </c>
      <c r="AQ2565" s="2">
        <v>0</v>
      </c>
      <c r="AR2565" s="2">
        <v>0</v>
      </c>
      <c r="AS2565" s="2">
        <v>0</v>
      </c>
      <c r="AT2565" s="2">
        <v>1387.9</v>
      </c>
      <c r="AU2565" s="2">
        <v>710.84</v>
      </c>
      <c r="AV2565" s="2">
        <v>0</v>
      </c>
      <c r="AW2565" s="1"/>
      <c r="AX2565" s="2" t="s">
        <v>422</v>
      </c>
      <c r="AY2565" s="8" t="s">
        <v>423</v>
      </c>
    </row>
    <row r="2566" spans="1:51" ht="13.15" customHeight="1" x14ac:dyDescent="0.25">
      <c r="A2566" s="7">
        <v>18640</v>
      </c>
      <c r="B2566" s="2" t="s">
        <v>2263</v>
      </c>
      <c r="C2566" s="2">
        <v>364503</v>
      </c>
      <c r="D2566" s="2" t="s">
        <v>188</v>
      </c>
      <c r="E2566" s="2" t="s">
        <v>205</v>
      </c>
      <c r="F2566" s="2" t="s">
        <v>193</v>
      </c>
      <c r="G2566" s="3">
        <v>41835</v>
      </c>
      <c r="H2566" s="1"/>
      <c r="I2566" s="2">
        <v>9717.6</v>
      </c>
      <c r="J2566" s="2">
        <v>4447.2349999999997</v>
      </c>
      <c r="K2566" s="2">
        <v>4447.2349999999997</v>
      </c>
      <c r="L2566" s="2">
        <v>3149.31</v>
      </c>
      <c r="M2566" s="1"/>
      <c r="N2566" s="5">
        <f t="shared" si="81"/>
        <v>27022.43</v>
      </c>
      <c r="O2566" s="6">
        <f t="shared" si="82"/>
        <v>20013.23</v>
      </c>
      <c r="P2566" s="2">
        <v>30</v>
      </c>
      <c r="Q2566" s="2" t="s">
        <v>37</v>
      </c>
      <c r="R2566" s="2">
        <v>0</v>
      </c>
      <c r="S2566" s="2">
        <v>0</v>
      </c>
      <c r="T2566" s="2">
        <v>0</v>
      </c>
      <c r="U2566" s="2">
        <v>0</v>
      </c>
      <c r="V2566" s="2">
        <v>893.38</v>
      </c>
      <c r="W2566" s="2">
        <v>1970.03</v>
      </c>
      <c r="X2566" s="2">
        <v>0</v>
      </c>
      <c r="Y2566" s="2">
        <v>2397.64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2">
        <f>VLOOKUP(Tabla3[[#This Row],[Columna1]],Tabla5[#All],3,0)</f>
        <v>0</v>
      </c>
      <c r="AF2566" s="2">
        <v>0</v>
      </c>
      <c r="AG2566" s="2">
        <v>0</v>
      </c>
      <c r="AH2566" s="2">
        <v>0</v>
      </c>
      <c r="AI2566" s="2">
        <v>0</v>
      </c>
      <c r="AJ2566" s="2">
        <v>0</v>
      </c>
      <c r="AK2566" s="2">
        <f>VLOOKUP(Tabla3[[#This Row],[Columna1]],Tabla7[[ID]:[Monto neto de los bonos]],3,0)</f>
        <v>1970.03</v>
      </c>
      <c r="AL2566" s="2">
        <v>0</v>
      </c>
      <c r="AM2566" s="2">
        <v>0</v>
      </c>
      <c r="AN2566" s="2">
        <v>0</v>
      </c>
      <c r="AO2566" s="2">
        <v>0</v>
      </c>
      <c r="AP2566" s="2">
        <v>0</v>
      </c>
      <c r="AQ2566" s="2">
        <v>0</v>
      </c>
      <c r="AR2566" s="2">
        <v>0</v>
      </c>
      <c r="AS2566" s="2">
        <v>3398.2</v>
      </c>
      <c r="AT2566" s="2">
        <v>2265.46</v>
      </c>
      <c r="AU2566" s="2">
        <v>1345.54</v>
      </c>
      <c r="AV2566" s="2">
        <v>0</v>
      </c>
      <c r="AW2566" s="1"/>
      <c r="AX2566" s="2" t="s">
        <v>422</v>
      </c>
      <c r="AY2566" s="8" t="s">
        <v>428</v>
      </c>
    </row>
    <row r="2567" spans="1:51" ht="13.15" customHeight="1" x14ac:dyDescent="0.25">
      <c r="A2567" s="7">
        <v>18953</v>
      </c>
      <c r="B2567" s="2" t="s">
        <v>2264</v>
      </c>
      <c r="C2567" s="2">
        <v>300403</v>
      </c>
      <c r="D2567" s="2" t="s">
        <v>188</v>
      </c>
      <c r="E2567" s="2" t="s">
        <v>225</v>
      </c>
      <c r="F2567" s="2" t="s">
        <v>36</v>
      </c>
      <c r="G2567" s="3">
        <v>42064</v>
      </c>
      <c r="H2567" s="1"/>
      <c r="I2567" s="2">
        <v>13165.89</v>
      </c>
      <c r="J2567" s="2">
        <v>2789.65</v>
      </c>
      <c r="K2567" s="2">
        <v>2789.65</v>
      </c>
      <c r="L2567" s="2">
        <v>1487.68</v>
      </c>
      <c r="M2567" s="1"/>
      <c r="N2567" s="5">
        <f t="shared" si="81"/>
        <v>24150.829999999998</v>
      </c>
      <c r="O2567" s="6">
        <f t="shared" si="82"/>
        <v>20621.95</v>
      </c>
      <c r="P2567" s="2">
        <v>30</v>
      </c>
      <c r="Q2567" s="2" t="s">
        <v>37</v>
      </c>
      <c r="R2567" s="2">
        <v>0</v>
      </c>
      <c r="S2567" s="2">
        <v>0</v>
      </c>
      <c r="T2567" s="2">
        <v>0</v>
      </c>
      <c r="U2567" s="2">
        <v>0</v>
      </c>
      <c r="V2567" s="2">
        <v>0</v>
      </c>
      <c r="W2567" s="2">
        <v>0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3917.96</v>
      </c>
      <c r="AE2567" s="2">
        <f>VLOOKUP(Tabla3[[#This Row],[Columna1]],Tabla5[#All],3,0)</f>
        <v>3917.96</v>
      </c>
      <c r="AF2567" s="2">
        <v>0</v>
      </c>
      <c r="AG2567" s="2">
        <v>0</v>
      </c>
      <c r="AH2567" s="2">
        <v>0</v>
      </c>
      <c r="AI2567" s="2">
        <v>0</v>
      </c>
      <c r="AJ2567" s="2">
        <v>0</v>
      </c>
      <c r="AK2567" s="2">
        <f>VLOOKUP(Tabla3[[#This Row],[Columna1]],Tabla7[[ID]:[Monto neto de los bonos]],3,0)</f>
        <v>0</v>
      </c>
      <c r="AL2567" s="2">
        <v>0</v>
      </c>
      <c r="AM2567" s="2">
        <v>0</v>
      </c>
      <c r="AN2567" s="2">
        <v>0</v>
      </c>
      <c r="AO2567" s="2">
        <v>0</v>
      </c>
      <c r="AP2567" s="2">
        <v>0</v>
      </c>
      <c r="AQ2567" s="2">
        <v>0</v>
      </c>
      <c r="AR2567" s="2">
        <v>0</v>
      </c>
      <c r="AS2567" s="2">
        <v>0</v>
      </c>
      <c r="AT2567" s="2">
        <v>2023.28</v>
      </c>
      <c r="AU2567" s="2">
        <v>1505.6</v>
      </c>
      <c r="AV2567" s="2">
        <v>0</v>
      </c>
      <c r="AW2567" s="1"/>
      <c r="AX2567" s="2" t="s">
        <v>422</v>
      </c>
      <c r="AY2567" s="8" t="s">
        <v>423</v>
      </c>
    </row>
    <row r="2568" spans="1:51" ht="13.15" customHeight="1" x14ac:dyDescent="0.25">
      <c r="A2568" s="7">
        <v>15414</v>
      </c>
      <c r="B2568" s="2" t="s">
        <v>4525</v>
      </c>
      <c r="C2568" s="2">
        <v>183603</v>
      </c>
      <c r="D2568" s="2" t="s">
        <v>188</v>
      </c>
      <c r="E2568" s="2" t="s">
        <v>197</v>
      </c>
      <c r="F2568" s="2" t="s">
        <v>45</v>
      </c>
      <c r="G2568" s="3">
        <v>39920</v>
      </c>
      <c r="H2568" s="1"/>
      <c r="I2568" s="2">
        <v>13413.65</v>
      </c>
      <c r="J2568" s="2">
        <v>2841.47</v>
      </c>
      <c r="K2568" s="2">
        <v>2841.47</v>
      </c>
      <c r="L2568" s="2">
        <v>1487.68</v>
      </c>
      <c r="M2568" s="1"/>
      <c r="N2568" s="5">
        <f t="shared" si="81"/>
        <v>29409.31</v>
      </c>
      <c r="O2568" s="6">
        <f t="shared" si="82"/>
        <v>25800.87</v>
      </c>
      <c r="P2568" s="2">
        <v>30</v>
      </c>
      <c r="Q2568" s="2" t="s">
        <v>37</v>
      </c>
      <c r="R2568" s="2">
        <v>0</v>
      </c>
      <c r="S2568" s="2">
        <v>0</v>
      </c>
      <c r="T2568" s="2">
        <v>0</v>
      </c>
      <c r="U2568" s="2">
        <v>0</v>
      </c>
      <c r="V2568" s="2">
        <v>0</v>
      </c>
      <c r="W2568" s="2">
        <v>0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8825.0400000000009</v>
      </c>
      <c r="AE2568" s="2">
        <f>VLOOKUP(Tabla3[[#This Row],[Columna1]],Tabla5[#All],3,0)</f>
        <v>8825.0400000000009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f>VLOOKUP(Tabla3[[#This Row],[Columna1]],Tabla7[[ID]:[Monto neto de los bonos]],3,0)</f>
        <v>0</v>
      </c>
      <c r="AL2568" s="2">
        <v>0</v>
      </c>
      <c r="AM2568" s="2">
        <v>0</v>
      </c>
      <c r="AN2568" s="2">
        <v>0</v>
      </c>
      <c r="AO2568" s="2">
        <v>0</v>
      </c>
      <c r="AP2568" s="2">
        <v>0</v>
      </c>
      <c r="AQ2568" s="2">
        <v>0</v>
      </c>
      <c r="AR2568" s="2">
        <v>0</v>
      </c>
      <c r="AS2568" s="2">
        <v>0</v>
      </c>
      <c r="AT2568" s="2">
        <v>2058.42</v>
      </c>
      <c r="AU2568" s="2">
        <v>1550.02</v>
      </c>
      <c r="AV2568" s="2">
        <v>0</v>
      </c>
      <c r="AW2568" s="1"/>
      <c r="AX2568" s="2" t="s">
        <v>422</v>
      </c>
      <c r="AY2568" s="8" t="s">
        <v>423</v>
      </c>
    </row>
    <row r="2569" spans="1:51" ht="13.15" customHeight="1" x14ac:dyDescent="0.25">
      <c r="A2569" s="7">
        <v>14173</v>
      </c>
      <c r="B2569" s="2" t="s">
        <v>2265</v>
      </c>
      <c r="C2569" s="2">
        <v>142603</v>
      </c>
      <c r="D2569" s="2" t="s">
        <v>188</v>
      </c>
      <c r="E2569" s="2" t="s">
        <v>192</v>
      </c>
      <c r="F2569" s="2" t="s">
        <v>193</v>
      </c>
      <c r="G2569" s="3">
        <v>39147</v>
      </c>
      <c r="H2569" s="1"/>
      <c r="I2569" s="2">
        <v>9717.6</v>
      </c>
      <c r="J2569" s="2">
        <v>4447.2349999999997</v>
      </c>
      <c r="K2569" s="2">
        <v>4447.2349999999997</v>
      </c>
      <c r="L2569" s="2">
        <v>3813.69</v>
      </c>
      <c r="M2569" s="1"/>
      <c r="N2569" s="5">
        <f t="shared" si="81"/>
        <v>27686.809999999998</v>
      </c>
      <c r="O2569" s="6">
        <f t="shared" si="82"/>
        <v>20392.449999999997</v>
      </c>
      <c r="P2569" s="2">
        <v>30</v>
      </c>
      <c r="Q2569" s="2" t="s">
        <v>37</v>
      </c>
      <c r="R2569" s="2">
        <v>0</v>
      </c>
      <c r="S2569" s="2">
        <v>0</v>
      </c>
      <c r="T2569" s="2">
        <v>0</v>
      </c>
      <c r="U2569" s="2">
        <v>0</v>
      </c>
      <c r="V2569" s="2">
        <v>893.38</v>
      </c>
      <c r="W2569" s="2">
        <v>1970.03</v>
      </c>
      <c r="X2569" s="2">
        <v>0</v>
      </c>
      <c r="Y2569" s="2">
        <v>2397.64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2">
        <f>VLOOKUP(Tabla3[[#This Row],[Columna1]],Tabla5[#All],3,0)</f>
        <v>0</v>
      </c>
      <c r="AF2569" s="2">
        <v>0</v>
      </c>
      <c r="AG2569" s="2">
        <v>0</v>
      </c>
      <c r="AH2569" s="2">
        <v>0</v>
      </c>
      <c r="AI2569" s="2">
        <v>0</v>
      </c>
      <c r="AJ2569" s="2">
        <v>0</v>
      </c>
      <c r="AK2569" s="2">
        <f>VLOOKUP(Tabla3[[#This Row],[Columna1]],Tabla7[[ID]:[Monto neto de los bonos]],3,0)</f>
        <v>1970.03</v>
      </c>
      <c r="AL2569" s="2">
        <v>0</v>
      </c>
      <c r="AM2569" s="2">
        <v>0</v>
      </c>
      <c r="AN2569" s="2">
        <v>1270</v>
      </c>
      <c r="AO2569" s="2">
        <v>0</v>
      </c>
      <c r="AP2569" s="2">
        <v>0</v>
      </c>
      <c r="AQ2569" s="2">
        <v>0</v>
      </c>
      <c r="AR2569" s="2">
        <v>0</v>
      </c>
      <c r="AS2569" s="2">
        <v>3497.86</v>
      </c>
      <c r="AT2569" s="2">
        <v>2331.9</v>
      </c>
      <c r="AU2569" s="2">
        <v>1464.6</v>
      </c>
      <c r="AV2569" s="2">
        <v>0</v>
      </c>
      <c r="AW2569" s="1"/>
      <c r="AX2569" s="2" t="s">
        <v>422</v>
      </c>
      <c r="AY2569" s="8" t="s">
        <v>428</v>
      </c>
    </row>
    <row r="2570" spans="1:51" ht="13.15" customHeight="1" x14ac:dyDescent="0.25">
      <c r="A2570" s="7">
        <v>93140</v>
      </c>
      <c r="B2570" s="2" t="s">
        <v>4343</v>
      </c>
      <c r="C2570" s="2">
        <v>411803</v>
      </c>
      <c r="D2570" s="2" t="s">
        <v>188</v>
      </c>
      <c r="E2570" s="2" t="s">
        <v>211</v>
      </c>
      <c r="F2570" s="2" t="s">
        <v>212</v>
      </c>
      <c r="G2570" s="3">
        <v>38215</v>
      </c>
      <c r="H2570" s="1"/>
      <c r="I2570" s="2">
        <v>8947.52</v>
      </c>
      <c r="J2570" s="2">
        <v>4838.1850000000004</v>
      </c>
      <c r="K2570" s="2">
        <v>4838.1850000000004</v>
      </c>
      <c r="L2570" s="2">
        <v>4916.26</v>
      </c>
      <c r="M2570" s="1"/>
      <c r="N2570" s="5">
        <f t="shared" si="81"/>
        <v>25933.42</v>
      </c>
      <c r="O2570" s="6">
        <f t="shared" si="82"/>
        <v>21868.659999999996</v>
      </c>
      <c r="P2570" s="2">
        <v>30</v>
      </c>
      <c r="Q2570" s="2" t="s">
        <v>37</v>
      </c>
      <c r="R2570" s="2">
        <v>0</v>
      </c>
      <c r="S2570" s="2">
        <v>0</v>
      </c>
      <c r="T2570" s="2">
        <v>0</v>
      </c>
      <c r="U2570" s="2">
        <v>0</v>
      </c>
      <c r="V2570" s="2">
        <v>1241.5999999999999</v>
      </c>
      <c r="W2570" s="2">
        <v>0</v>
      </c>
      <c r="X2570" s="2">
        <v>0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1151.67</v>
      </c>
      <c r="AE2570" s="2">
        <f>VLOOKUP(Tabla3[[#This Row],[Columna1]],Tabla5[#All],3,0)</f>
        <v>1151.67</v>
      </c>
      <c r="AF2570" s="2">
        <v>0</v>
      </c>
      <c r="AG2570" s="2">
        <v>0</v>
      </c>
      <c r="AH2570" s="2">
        <v>0</v>
      </c>
      <c r="AI2570" s="2">
        <v>0</v>
      </c>
      <c r="AJ2570" s="2">
        <v>0</v>
      </c>
      <c r="AK2570" s="2">
        <f>VLOOKUP(Tabla3[[#This Row],[Columna1]],Tabla7[[ID]:[Monto neto de los bonos]],3,0)</f>
        <v>0</v>
      </c>
      <c r="AL2570" s="2">
        <v>0</v>
      </c>
      <c r="AM2570" s="2">
        <v>0</v>
      </c>
      <c r="AN2570" s="2">
        <v>0</v>
      </c>
      <c r="AO2570" s="2">
        <v>0</v>
      </c>
      <c r="AP2570" s="2">
        <v>0</v>
      </c>
      <c r="AQ2570" s="2">
        <v>0</v>
      </c>
      <c r="AR2570" s="2">
        <v>0</v>
      </c>
      <c r="AS2570" s="2">
        <v>0</v>
      </c>
      <c r="AT2570" s="2">
        <v>2478.1799999999998</v>
      </c>
      <c r="AU2570" s="2">
        <v>1586.58</v>
      </c>
      <c r="AV2570" s="2">
        <v>0</v>
      </c>
      <c r="AW2570" s="1"/>
      <c r="AX2570" s="2" t="s">
        <v>422</v>
      </c>
      <c r="AY2570" s="8" t="s">
        <v>423</v>
      </c>
    </row>
    <row r="2571" spans="1:51" ht="13.15" customHeight="1" x14ac:dyDescent="0.25">
      <c r="A2571" s="7">
        <v>23786</v>
      </c>
      <c r="B2571" s="2" t="s">
        <v>2266</v>
      </c>
      <c r="C2571" s="2">
        <v>5443703</v>
      </c>
      <c r="D2571" s="2" t="s">
        <v>188</v>
      </c>
      <c r="E2571" s="2" t="s">
        <v>205</v>
      </c>
      <c r="F2571" s="2" t="s">
        <v>193</v>
      </c>
      <c r="G2571" s="3">
        <v>44652</v>
      </c>
      <c r="H2571" s="1"/>
      <c r="I2571" s="2">
        <v>9717.6</v>
      </c>
      <c r="J2571" s="2">
        <v>4447.2349999999997</v>
      </c>
      <c r="K2571" s="2">
        <v>4447.2349999999997</v>
      </c>
      <c r="L2571" s="2">
        <v>0</v>
      </c>
      <c r="M2571" s="1"/>
      <c r="N2571" s="5">
        <f t="shared" si="81"/>
        <v>23873.119999999999</v>
      </c>
      <c r="O2571" s="6">
        <f t="shared" si="82"/>
        <v>18155.28</v>
      </c>
      <c r="P2571" s="2">
        <v>30</v>
      </c>
      <c r="Q2571" s="2" t="s">
        <v>37</v>
      </c>
      <c r="R2571" s="2">
        <v>0</v>
      </c>
      <c r="S2571" s="2">
        <v>0</v>
      </c>
      <c r="T2571" s="2">
        <v>0</v>
      </c>
      <c r="U2571" s="2">
        <v>0</v>
      </c>
      <c r="V2571" s="2">
        <v>893.38</v>
      </c>
      <c r="W2571" s="2">
        <v>1970.03</v>
      </c>
      <c r="X2571" s="2">
        <v>0</v>
      </c>
      <c r="Y2571" s="2">
        <v>2397.64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2">
        <f>VLOOKUP(Tabla3[[#This Row],[Columna1]],Tabla5[#All],3,0)</f>
        <v>0</v>
      </c>
      <c r="AF2571" s="2">
        <v>0</v>
      </c>
      <c r="AG2571" s="2">
        <v>0</v>
      </c>
      <c r="AH2571" s="2">
        <v>0</v>
      </c>
      <c r="AI2571" s="2">
        <v>0</v>
      </c>
      <c r="AJ2571" s="2">
        <v>0</v>
      </c>
      <c r="AK2571" s="2">
        <f>VLOOKUP(Tabla3[[#This Row],[Columna1]],Tabla7[[ID]:[Monto neto de los bonos]],3,0)</f>
        <v>1970.03</v>
      </c>
      <c r="AL2571" s="2">
        <v>0</v>
      </c>
      <c r="AM2571" s="2">
        <v>0</v>
      </c>
      <c r="AN2571" s="2">
        <v>0</v>
      </c>
      <c r="AO2571" s="2">
        <v>0</v>
      </c>
      <c r="AP2571" s="2">
        <v>0</v>
      </c>
      <c r="AQ2571" s="2">
        <v>0</v>
      </c>
      <c r="AR2571" s="2">
        <v>0</v>
      </c>
      <c r="AS2571" s="2">
        <v>2925.8</v>
      </c>
      <c r="AT2571" s="2">
        <v>1950.52</v>
      </c>
      <c r="AU2571" s="2">
        <v>841.52</v>
      </c>
      <c r="AV2571" s="2">
        <v>0</v>
      </c>
      <c r="AW2571" s="1"/>
      <c r="AX2571" s="2" t="s">
        <v>422</v>
      </c>
      <c r="AY2571" s="8" t="s">
        <v>428</v>
      </c>
    </row>
    <row r="2572" spans="1:51" ht="13.15" customHeight="1" x14ac:dyDescent="0.25">
      <c r="A2572" s="7">
        <v>14416</v>
      </c>
      <c r="B2572" s="2" t="s">
        <v>2267</v>
      </c>
      <c r="C2572" s="2">
        <v>150403</v>
      </c>
      <c r="D2572" s="2" t="s">
        <v>188</v>
      </c>
      <c r="E2572" s="2" t="s">
        <v>205</v>
      </c>
      <c r="F2572" s="2" t="s">
        <v>217</v>
      </c>
      <c r="G2572" s="3">
        <v>39352</v>
      </c>
      <c r="H2572" s="1"/>
      <c r="I2572" s="2">
        <v>12173.71</v>
      </c>
      <c r="J2572" s="2">
        <v>4748.5950000000003</v>
      </c>
      <c r="K2572" s="2">
        <v>4748.5950000000003</v>
      </c>
      <c r="L2572" s="2">
        <v>4071.53</v>
      </c>
      <c r="M2572" s="1"/>
      <c r="N2572" s="5">
        <f t="shared" si="81"/>
        <v>31948.400000000001</v>
      </c>
      <c r="O2572" s="6">
        <f t="shared" si="82"/>
        <v>23206.739999999998</v>
      </c>
      <c r="P2572" s="2">
        <v>30</v>
      </c>
      <c r="Q2572" s="2" t="s">
        <v>37</v>
      </c>
      <c r="R2572" s="2">
        <v>0</v>
      </c>
      <c r="S2572" s="2">
        <v>0</v>
      </c>
      <c r="T2572" s="2">
        <v>0</v>
      </c>
      <c r="U2572" s="2">
        <v>0</v>
      </c>
      <c r="V2572" s="2">
        <v>1040.2</v>
      </c>
      <c r="W2572" s="2">
        <v>2010.48</v>
      </c>
      <c r="X2572" s="2">
        <v>0</v>
      </c>
      <c r="Y2572" s="2">
        <v>3155.29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2">
        <f>VLOOKUP(Tabla3[[#This Row],[Columna1]],Tabla5[#All],3,0)</f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>
        <f>VLOOKUP(Tabla3[[#This Row],[Columna1]],Tabla7[[ID]:[Monto neto de los bonos]],3,0)</f>
        <v>2010.48</v>
      </c>
      <c r="AL2572" s="2">
        <v>0</v>
      </c>
      <c r="AM2572" s="2">
        <v>0</v>
      </c>
      <c r="AN2572" s="2">
        <v>0</v>
      </c>
      <c r="AO2572" s="2">
        <v>0</v>
      </c>
      <c r="AP2572" s="2">
        <v>0</v>
      </c>
      <c r="AQ2572" s="2">
        <v>0</v>
      </c>
      <c r="AR2572" s="2">
        <v>0</v>
      </c>
      <c r="AS2572" s="2">
        <v>4017.38</v>
      </c>
      <c r="AT2572" s="2">
        <v>2678.24</v>
      </c>
      <c r="AU2572" s="2">
        <v>2046.04</v>
      </c>
      <c r="AV2572" s="2">
        <v>0</v>
      </c>
      <c r="AW2572" s="1"/>
      <c r="AX2572" s="2" t="s">
        <v>422</v>
      </c>
      <c r="AY2572" s="8" t="s">
        <v>428</v>
      </c>
    </row>
    <row r="2573" spans="1:51" ht="13.15" customHeight="1" x14ac:dyDescent="0.25">
      <c r="A2573" s="7">
        <v>18644</v>
      </c>
      <c r="B2573" s="2" t="s">
        <v>2268</v>
      </c>
      <c r="C2573" s="2">
        <v>364903</v>
      </c>
      <c r="D2573" s="2" t="s">
        <v>188</v>
      </c>
      <c r="E2573" s="2" t="s">
        <v>205</v>
      </c>
      <c r="F2573" s="2" t="s">
        <v>201</v>
      </c>
      <c r="G2573" s="3">
        <v>41835</v>
      </c>
      <c r="H2573" s="1"/>
      <c r="I2573" s="2">
        <v>11670.43</v>
      </c>
      <c r="J2573" s="2">
        <v>4294.8850000000002</v>
      </c>
      <c r="K2573" s="2">
        <v>4294.8850000000002</v>
      </c>
      <c r="L2573" s="2">
        <v>3149.31</v>
      </c>
      <c r="M2573" s="1"/>
      <c r="N2573" s="5">
        <f t="shared" si="81"/>
        <v>30465.77</v>
      </c>
      <c r="O2573" s="6">
        <f t="shared" si="82"/>
        <v>22643.190000000002</v>
      </c>
      <c r="P2573" s="2">
        <v>30</v>
      </c>
      <c r="Q2573" s="2" t="s">
        <v>37</v>
      </c>
      <c r="R2573" s="2">
        <v>0</v>
      </c>
      <c r="S2573" s="2">
        <v>0</v>
      </c>
      <c r="T2573" s="2">
        <v>0</v>
      </c>
      <c r="U2573" s="2">
        <v>0</v>
      </c>
      <c r="V2573" s="2">
        <v>972.5</v>
      </c>
      <c r="W2573" s="2">
        <v>1803.57</v>
      </c>
      <c r="X2573" s="2">
        <v>0</v>
      </c>
      <c r="Y2573" s="2">
        <v>2550.19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2">
        <f>VLOOKUP(Tabla3[[#This Row],[Columna1]],Tabla5[#All],3,0)</f>
        <v>0</v>
      </c>
      <c r="AF2573" s="2">
        <v>0</v>
      </c>
      <c r="AG2573" s="2">
        <v>1730</v>
      </c>
      <c r="AH2573" s="2">
        <v>1270</v>
      </c>
      <c r="AI2573" s="2">
        <v>0</v>
      </c>
      <c r="AJ2573" s="2">
        <v>0</v>
      </c>
      <c r="AK2573" s="2">
        <f>VLOOKUP(Tabla3[[#This Row],[Columna1]],Tabla7[[ID]:[Monto neto de los bonos]],3,0)</f>
        <v>4803.57</v>
      </c>
      <c r="AL2573" s="2">
        <v>0</v>
      </c>
      <c r="AM2573" s="2">
        <v>0</v>
      </c>
      <c r="AN2573" s="2">
        <v>0</v>
      </c>
      <c r="AO2573" s="2">
        <v>0</v>
      </c>
      <c r="AP2573" s="2">
        <v>0</v>
      </c>
      <c r="AQ2573" s="2">
        <v>0</v>
      </c>
      <c r="AR2573" s="2">
        <v>0</v>
      </c>
      <c r="AS2573" s="2">
        <v>3657.3</v>
      </c>
      <c r="AT2573" s="2">
        <v>2438.1999999999998</v>
      </c>
      <c r="AU2573" s="2">
        <v>1727.08</v>
      </c>
      <c r="AV2573" s="2">
        <v>0</v>
      </c>
      <c r="AW2573" s="1"/>
      <c r="AX2573" s="2" t="s">
        <v>422</v>
      </c>
      <c r="AY2573" s="8" t="s">
        <v>428</v>
      </c>
    </row>
    <row r="2574" spans="1:51" ht="13.15" customHeight="1" x14ac:dyDescent="0.25">
      <c r="A2574" s="7">
        <v>17069</v>
      </c>
      <c r="B2574" s="2" t="s">
        <v>2269</v>
      </c>
      <c r="C2574" s="2">
        <v>276803</v>
      </c>
      <c r="D2574" s="2" t="s">
        <v>188</v>
      </c>
      <c r="E2574" s="2" t="s">
        <v>205</v>
      </c>
      <c r="F2574" s="2" t="s">
        <v>193</v>
      </c>
      <c r="G2574" s="3">
        <v>41000</v>
      </c>
      <c r="H2574" s="1"/>
      <c r="I2574" s="2">
        <v>9717.6</v>
      </c>
      <c r="J2574" s="2">
        <v>4447.2349999999997</v>
      </c>
      <c r="K2574" s="2">
        <v>4447.2349999999997</v>
      </c>
      <c r="L2574" s="2">
        <v>2831.46</v>
      </c>
      <c r="M2574" s="1"/>
      <c r="N2574" s="5">
        <f t="shared" si="81"/>
        <v>26704.579999999998</v>
      </c>
      <c r="O2574" s="6">
        <f t="shared" si="82"/>
        <v>19831.799999999996</v>
      </c>
      <c r="P2574" s="2">
        <v>30</v>
      </c>
      <c r="Q2574" s="2" t="s">
        <v>37</v>
      </c>
      <c r="R2574" s="2">
        <v>0</v>
      </c>
      <c r="S2574" s="2">
        <v>0</v>
      </c>
      <c r="T2574" s="2">
        <v>0</v>
      </c>
      <c r="U2574" s="2">
        <v>0</v>
      </c>
      <c r="V2574" s="2">
        <v>893.38</v>
      </c>
      <c r="W2574" s="2">
        <v>1970.03</v>
      </c>
      <c r="X2574" s="2">
        <v>0</v>
      </c>
      <c r="Y2574" s="2">
        <v>2397.64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2">
        <f>VLOOKUP(Tabla3[[#This Row],[Columna1]],Tabla5[#All],3,0)</f>
        <v>0</v>
      </c>
      <c r="AF2574" s="2">
        <v>0</v>
      </c>
      <c r="AG2574" s="2">
        <v>0</v>
      </c>
      <c r="AH2574" s="2">
        <v>0</v>
      </c>
      <c r="AI2574" s="2">
        <v>0</v>
      </c>
      <c r="AJ2574" s="2">
        <v>0</v>
      </c>
      <c r="AK2574" s="2">
        <f>VLOOKUP(Tabla3[[#This Row],[Columna1]],Tabla7[[ID]:[Monto neto de los bonos]],3,0)</f>
        <v>1970.03</v>
      </c>
      <c r="AL2574" s="2">
        <v>0</v>
      </c>
      <c r="AM2574" s="2">
        <v>0</v>
      </c>
      <c r="AN2574" s="2">
        <v>0</v>
      </c>
      <c r="AO2574" s="2">
        <v>0</v>
      </c>
      <c r="AP2574" s="2">
        <v>0</v>
      </c>
      <c r="AQ2574" s="2">
        <v>0</v>
      </c>
      <c r="AR2574" s="2">
        <v>0</v>
      </c>
      <c r="AS2574" s="2">
        <v>3350.52</v>
      </c>
      <c r="AT2574" s="2">
        <v>2233.6799999999998</v>
      </c>
      <c r="AU2574" s="2">
        <v>1288.58</v>
      </c>
      <c r="AV2574" s="2">
        <v>0</v>
      </c>
      <c r="AW2574" s="1"/>
      <c r="AX2574" s="2" t="s">
        <v>422</v>
      </c>
      <c r="AY2574" s="8" t="s">
        <v>428</v>
      </c>
    </row>
    <row r="2575" spans="1:51" ht="13.15" customHeight="1" x14ac:dyDescent="0.25">
      <c r="A2575" s="7">
        <v>25503</v>
      </c>
      <c r="B2575" s="2" t="s">
        <v>2270</v>
      </c>
      <c r="C2575" s="2">
        <v>6711703</v>
      </c>
      <c r="D2575" s="2" t="s">
        <v>188</v>
      </c>
      <c r="E2575" s="2" t="s">
        <v>260</v>
      </c>
      <c r="F2575" s="2" t="s">
        <v>73</v>
      </c>
      <c r="G2575" s="3">
        <v>45717</v>
      </c>
      <c r="H2575" s="1"/>
      <c r="I2575" s="2">
        <v>16065.68</v>
      </c>
      <c r="J2575" s="2">
        <v>2959.1</v>
      </c>
      <c r="K2575" s="2">
        <v>2959.1</v>
      </c>
      <c r="L2575" s="2">
        <v>0</v>
      </c>
      <c r="M2575" s="1"/>
      <c r="N2575" s="5">
        <f t="shared" si="81"/>
        <v>49215.35</v>
      </c>
      <c r="O2575" s="6">
        <f t="shared" si="82"/>
        <v>45231.509999999995</v>
      </c>
      <c r="P2575" s="2">
        <v>30</v>
      </c>
      <c r="Q2575" s="2" t="s">
        <v>37</v>
      </c>
      <c r="R2575" s="2">
        <v>0</v>
      </c>
      <c r="S2575" s="2">
        <v>0</v>
      </c>
      <c r="T2575" s="2">
        <v>0</v>
      </c>
      <c r="U2575" s="2">
        <v>0</v>
      </c>
      <c r="V2575" s="2">
        <v>0</v>
      </c>
      <c r="W2575" s="2">
        <v>0</v>
      </c>
      <c r="X2575" s="2">
        <v>0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27231.47</v>
      </c>
      <c r="AE2575" s="2">
        <f>VLOOKUP(Tabla3[[#This Row],[Columna1]],Tabla5[#All],3,0)</f>
        <v>27231.47</v>
      </c>
      <c r="AF2575" s="2">
        <v>0</v>
      </c>
      <c r="AG2575" s="2">
        <v>0</v>
      </c>
      <c r="AH2575" s="2">
        <v>0</v>
      </c>
      <c r="AI2575" s="2">
        <v>0</v>
      </c>
      <c r="AJ2575" s="2">
        <v>0</v>
      </c>
      <c r="AK2575" s="2">
        <f>VLOOKUP(Tabla3[[#This Row],[Columna1]],Tabla7[[ID]:[Monto neto de los bonos]],3,0)</f>
        <v>0</v>
      </c>
      <c r="AL2575" s="2">
        <v>0</v>
      </c>
      <c r="AM2575" s="2">
        <v>0</v>
      </c>
      <c r="AN2575" s="2">
        <v>0</v>
      </c>
      <c r="AO2575" s="2">
        <v>0</v>
      </c>
      <c r="AP2575" s="2">
        <v>0</v>
      </c>
      <c r="AQ2575" s="2">
        <v>0</v>
      </c>
      <c r="AR2575" s="2">
        <v>0</v>
      </c>
      <c r="AS2575" s="2">
        <v>0</v>
      </c>
      <c r="AT2575" s="2">
        <v>2198.36</v>
      </c>
      <c r="AU2575" s="2">
        <v>1785.48</v>
      </c>
      <c r="AV2575" s="2">
        <v>0</v>
      </c>
      <c r="AW2575" s="1"/>
      <c r="AX2575" s="2" t="s">
        <v>422</v>
      </c>
      <c r="AY2575" s="8" t="s">
        <v>423</v>
      </c>
    </row>
    <row r="2576" spans="1:51" ht="13.15" customHeight="1" x14ac:dyDescent="0.25">
      <c r="A2576" s="7">
        <v>22619</v>
      </c>
      <c r="B2576" s="2" t="s">
        <v>4370</v>
      </c>
      <c r="C2576" s="2">
        <v>4417203</v>
      </c>
      <c r="D2576" s="2" t="s">
        <v>188</v>
      </c>
      <c r="E2576" s="2" t="s">
        <v>228</v>
      </c>
      <c r="F2576" s="2" t="s">
        <v>254</v>
      </c>
      <c r="G2576" s="3">
        <v>44896</v>
      </c>
      <c r="H2576" s="1"/>
      <c r="I2576" s="2">
        <v>9836.7099999999991</v>
      </c>
      <c r="J2576" s="2">
        <v>3056.2150000000001</v>
      </c>
      <c r="K2576" s="2">
        <v>3056.2150000000001</v>
      </c>
      <c r="L2576" s="2">
        <v>0</v>
      </c>
      <c r="M2576" s="1"/>
      <c r="N2576" s="5">
        <f t="shared" si="81"/>
        <v>20812.55</v>
      </c>
      <c r="O2576" s="6">
        <f t="shared" si="82"/>
        <v>18460.349999999999</v>
      </c>
      <c r="P2576" s="2">
        <v>30</v>
      </c>
      <c r="Q2576" s="2" t="s">
        <v>37</v>
      </c>
      <c r="R2576" s="2">
        <v>0</v>
      </c>
      <c r="S2576" s="2">
        <v>0</v>
      </c>
      <c r="T2576" s="2">
        <v>0</v>
      </c>
      <c r="U2576" s="2">
        <v>0</v>
      </c>
      <c r="V2576" s="2">
        <v>0</v>
      </c>
      <c r="W2576" s="2">
        <v>0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4863.41</v>
      </c>
      <c r="AE2576" s="2">
        <f>VLOOKUP(Tabla3[[#This Row],[Columna1]],Tabla5[#All],3,0)</f>
        <v>4863.41</v>
      </c>
      <c r="AF2576" s="2">
        <v>0</v>
      </c>
      <c r="AG2576" s="2">
        <v>0</v>
      </c>
      <c r="AH2576" s="2">
        <v>0</v>
      </c>
      <c r="AI2576" s="2">
        <v>0</v>
      </c>
      <c r="AJ2576" s="2">
        <v>0</v>
      </c>
      <c r="AK2576" s="2">
        <f>VLOOKUP(Tabla3[[#This Row],[Columna1]],Tabla7[[ID]:[Monto neto de los bonos]],3,0)</f>
        <v>0</v>
      </c>
      <c r="AL2576" s="2">
        <v>0</v>
      </c>
      <c r="AM2576" s="2">
        <v>0</v>
      </c>
      <c r="AN2576" s="2">
        <v>0</v>
      </c>
      <c r="AO2576" s="2">
        <v>0</v>
      </c>
      <c r="AP2576" s="2">
        <v>0</v>
      </c>
      <c r="AQ2576" s="2">
        <v>0</v>
      </c>
      <c r="AR2576" s="2">
        <v>0</v>
      </c>
      <c r="AS2576" s="2">
        <v>0</v>
      </c>
      <c r="AT2576" s="2">
        <v>1594.92</v>
      </c>
      <c r="AU2576" s="2">
        <v>757.28</v>
      </c>
      <c r="AV2576" s="2">
        <v>0</v>
      </c>
      <c r="AW2576" s="1"/>
      <c r="AX2576" s="2" t="s">
        <v>422</v>
      </c>
      <c r="AY2576" s="8" t="s">
        <v>423</v>
      </c>
    </row>
    <row r="2577" spans="1:51" ht="13.15" customHeight="1" x14ac:dyDescent="0.25">
      <c r="A2577" s="7">
        <v>25191</v>
      </c>
      <c r="B2577" s="2" t="s">
        <v>4090</v>
      </c>
      <c r="C2577" s="2">
        <v>6507803</v>
      </c>
      <c r="D2577" s="2" t="s">
        <v>188</v>
      </c>
      <c r="E2577" s="2" t="s">
        <v>190</v>
      </c>
      <c r="F2577" s="2" t="s">
        <v>191</v>
      </c>
      <c r="G2577" s="3">
        <v>45566</v>
      </c>
      <c r="H2577" s="1"/>
      <c r="I2577" s="2">
        <v>9708.5300000000007</v>
      </c>
      <c r="J2577" s="2">
        <v>4443.09</v>
      </c>
      <c r="K2577" s="2">
        <v>4443.09</v>
      </c>
      <c r="L2577" s="2">
        <v>0</v>
      </c>
      <c r="M2577" s="1"/>
      <c r="N2577" s="5">
        <f t="shared" si="81"/>
        <v>22519.670000000002</v>
      </c>
      <c r="O2577" s="6">
        <f t="shared" si="82"/>
        <v>15833.01</v>
      </c>
      <c r="P2577" s="2">
        <v>30</v>
      </c>
      <c r="Q2577" s="2" t="s">
        <v>37</v>
      </c>
      <c r="R2577" s="2">
        <v>0</v>
      </c>
      <c r="S2577" s="2">
        <v>0</v>
      </c>
      <c r="T2577" s="2">
        <v>0</v>
      </c>
      <c r="U2577" s="2">
        <v>0</v>
      </c>
      <c r="V2577" s="2">
        <v>892.56</v>
      </c>
      <c r="W2577" s="2">
        <v>3032.4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2">
        <f>VLOOKUP(Tabla3[[#This Row],[Columna1]],Tabla5[#All],3,0)</f>
        <v>0</v>
      </c>
      <c r="AF2577" s="2">
        <v>5000</v>
      </c>
      <c r="AG2577" s="2">
        <v>0</v>
      </c>
      <c r="AH2577" s="2">
        <v>0</v>
      </c>
      <c r="AI2577" s="2">
        <v>0</v>
      </c>
      <c r="AJ2577" s="2">
        <v>0</v>
      </c>
      <c r="AK2577" s="2">
        <f>VLOOKUP(Tabla3[[#This Row],[Columna1]],Tabla7[[ID]:[Monto neto de los bonos]],3,0)</f>
        <v>3032.4</v>
      </c>
      <c r="AL2577" s="2">
        <v>0</v>
      </c>
      <c r="AM2577" s="2">
        <v>0</v>
      </c>
      <c r="AN2577" s="2">
        <v>0</v>
      </c>
      <c r="AO2577" s="2">
        <v>0</v>
      </c>
      <c r="AP2577" s="2">
        <v>0</v>
      </c>
      <c r="AQ2577" s="2">
        <v>0</v>
      </c>
      <c r="AR2577" s="2">
        <v>0</v>
      </c>
      <c r="AS2577" s="2">
        <v>3897.48</v>
      </c>
      <c r="AT2577" s="2">
        <v>1948.74</v>
      </c>
      <c r="AU2577" s="2">
        <v>840.44</v>
      </c>
      <c r="AV2577" s="2">
        <v>0</v>
      </c>
      <c r="AW2577" s="1"/>
      <c r="AX2577" s="2" t="s">
        <v>422</v>
      </c>
      <c r="AY2577" s="8" t="s">
        <v>423</v>
      </c>
    </row>
    <row r="2578" spans="1:51" ht="13.15" customHeight="1" x14ac:dyDescent="0.25">
      <c r="A2578" s="7">
        <v>24312</v>
      </c>
      <c r="B2578" s="2" t="s">
        <v>2271</v>
      </c>
      <c r="C2578" s="2">
        <v>5854403</v>
      </c>
      <c r="D2578" s="2" t="s">
        <v>188</v>
      </c>
      <c r="E2578" s="2" t="s">
        <v>200</v>
      </c>
      <c r="F2578" s="2" t="s">
        <v>193</v>
      </c>
      <c r="G2578" s="3">
        <v>44958</v>
      </c>
      <c r="H2578" s="1"/>
      <c r="I2578" s="2">
        <v>9717.6</v>
      </c>
      <c r="J2578" s="2">
        <v>4447.2349999999997</v>
      </c>
      <c r="K2578" s="2">
        <v>4447.2349999999997</v>
      </c>
      <c r="L2578" s="2">
        <v>0</v>
      </c>
      <c r="M2578" s="1"/>
      <c r="N2578" s="5">
        <f t="shared" si="81"/>
        <v>23873.119999999999</v>
      </c>
      <c r="O2578" s="6">
        <f t="shared" si="82"/>
        <v>18155.28</v>
      </c>
      <c r="P2578" s="2">
        <v>30</v>
      </c>
      <c r="Q2578" s="2" t="s">
        <v>37</v>
      </c>
      <c r="R2578" s="2">
        <v>0</v>
      </c>
      <c r="S2578" s="2">
        <v>0</v>
      </c>
      <c r="T2578" s="2">
        <v>0</v>
      </c>
      <c r="U2578" s="2">
        <v>0</v>
      </c>
      <c r="V2578" s="2">
        <v>893.38</v>
      </c>
      <c r="W2578" s="2">
        <v>1970.03</v>
      </c>
      <c r="X2578" s="2">
        <v>0</v>
      </c>
      <c r="Y2578" s="2">
        <v>2397.64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2">
        <f>VLOOKUP(Tabla3[[#This Row],[Columna1]],Tabla5[#All],3,0)</f>
        <v>0</v>
      </c>
      <c r="AF2578" s="2">
        <v>0</v>
      </c>
      <c r="AG2578" s="2">
        <v>0</v>
      </c>
      <c r="AH2578" s="2">
        <v>0</v>
      </c>
      <c r="AI2578" s="2">
        <v>0</v>
      </c>
      <c r="AJ2578" s="2">
        <v>0</v>
      </c>
      <c r="AK2578" s="2">
        <f>VLOOKUP(Tabla3[[#This Row],[Columna1]],Tabla7[[ID]:[Monto neto de los bonos]],3,0)</f>
        <v>6043.07</v>
      </c>
      <c r="AL2578" s="2">
        <v>0</v>
      </c>
      <c r="AM2578" s="2">
        <v>0</v>
      </c>
      <c r="AN2578" s="2">
        <v>0</v>
      </c>
      <c r="AO2578" s="2">
        <v>0</v>
      </c>
      <c r="AP2578" s="2">
        <v>0</v>
      </c>
      <c r="AQ2578" s="2">
        <v>0</v>
      </c>
      <c r="AR2578" s="2">
        <v>0</v>
      </c>
      <c r="AS2578" s="2">
        <v>2925.8</v>
      </c>
      <c r="AT2578" s="2">
        <v>1950.52</v>
      </c>
      <c r="AU2578" s="2">
        <v>841.52</v>
      </c>
      <c r="AV2578" s="2">
        <v>0</v>
      </c>
      <c r="AW2578" s="1"/>
      <c r="AX2578" s="2" t="s">
        <v>422</v>
      </c>
      <c r="AY2578" s="8" t="s">
        <v>428</v>
      </c>
    </row>
    <row r="2579" spans="1:51" ht="13.15" customHeight="1" x14ac:dyDescent="0.25">
      <c r="A2579" s="7">
        <v>24427</v>
      </c>
      <c r="B2579" s="2" t="s">
        <v>4532</v>
      </c>
      <c r="C2579" s="2">
        <v>5926503</v>
      </c>
      <c r="D2579" s="2" t="s">
        <v>188</v>
      </c>
      <c r="E2579" s="2" t="s">
        <v>195</v>
      </c>
      <c r="F2579" s="2" t="s">
        <v>42</v>
      </c>
      <c r="G2579" s="3">
        <v>45093</v>
      </c>
      <c r="H2579" s="1"/>
      <c r="I2579" s="2">
        <v>9836.7099999999991</v>
      </c>
      <c r="J2579" s="2">
        <v>3056.2150000000001</v>
      </c>
      <c r="K2579" s="2">
        <v>3056.2150000000001</v>
      </c>
      <c r="L2579" s="2">
        <v>0</v>
      </c>
      <c r="M2579" s="1"/>
      <c r="N2579" s="5">
        <f t="shared" si="81"/>
        <v>18574.14</v>
      </c>
      <c r="O2579" s="6">
        <f t="shared" si="82"/>
        <v>16221.94</v>
      </c>
      <c r="P2579" s="2">
        <v>30</v>
      </c>
      <c r="Q2579" s="2" t="s">
        <v>37</v>
      </c>
      <c r="R2579" s="2">
        <v>0</v>
      </c>
      <c r="S2579" s="2">
        <v>0</v>
      </c>
      <c r="T2579" s="2">
        <v>0</v>
      </c>
      <c r="U2579" s="2">
        <v>0</v>
      </c>
      <c r="V2579" s="2">
        <v>0</v>
      </c>
      <c r="W2579" s="2">
        <v>0</v>
      </c>
      <c r="X2579" s="2">
        <v>0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2625</v>
      </c>
      <c r="AE2579" s="2">
        <f>VLOOKUP(Tabla3[[#This Row],[Columna1]],Tabla5[#All],3,0)</f>
        <v>2625</v>
      </c>
      <c r="AF2579" s="2">
        <v>0</v>
      </c>
      <c r="AG2579" s="2">
        <v>0</v>
      </c>
      <c r="AH2579" s="2">
        <v>0</v>
      </c>
      <c r="AI2579" s="2">
        <v>0</v>
      </c>
      <c r="AJ2579" s="2">
        <v>0</v>
      </c>
      <c r="AK2579" s="2">
        <f>VLOOKUP(Tabla3[[#This Row],[Columna1]],Tabla7[[ID]:[Monto neto de los bonos]],3,0)</f>
        <v>0</v>
      </c>
      <c r="AL2579" s="2">
        <v>0</v>
      </c>
      <c r="AM2579" s="2">
        <v>0</v>
      </c>
      <c r="AN2579" s="2">
        <v>0</v>
      </c>
      <c r="AO2579" s="2">
        <v>0</v>
      </c>
      <c r="AP2579" s="2">
        <v>0</v>
      </c>
      <c r="AQ2579" s="2">
        <v>0</v>
      </c>
      <c r="AR2579" s="2">
        <v>0</v>
      </c>
      <c r="AS2579" s="2">
        <v>0</v>
      </c>
      <c r="AT2579" s="2">
        <v>1594.92</v>
      </c>
      <c r="AU2579" s="2">
        <v>757.28</v>
      </c>
      <c r="AV2579" s="2">
        <v>0</v>
      </c>
      <c r="AW2579" s="1"/>
      <c r="AX2579" s="2" t="s">
        <v>422</v>
      </c>
      <c r="AY2579" s="8" t="s">
        <v>423</v>
      </c>
    </row>
    <row r="2580" spans="1:51" ht="13.15" customHeight="1" x14ac:dyDescent="0.25">
      <c r="A2580" s="7">
        <v>19075</v>
      </c>
      <c r="B2580" s="2" t="s">
        <v>4230</v>
      </c>
      <c r="C2580" s="2">
        <v>311703</v>
      </c>
      <c r="D2580" s="2" t="s">
        <v>188</v>
      </c>
      <c r="E2580" s="2" t="s">
        <v>198</v>
      </c>
      <c r="F2580" s="2" t="s">
        <v>193</v>
      </c>
      <c r="G2580" s="3">
        <v>42087</v>
      </c>
      <c r="H2580" s="1"/>
      <c r="I2580" s="2">
        <v>9717.6</v>
      </c>
      <c r="J2580" s="2">
        <v>4447.2349999999997</v>
      </c>
      <c r="K2580" s="2">
        <v>4447.2349999999997</v>
      </c>
      <c r="L2580" s="2">
        <v>3387.79</v>
      </c>
      <c r="M2580" s="1"/>
      <c r="N2580" s="5">
        <f t="shared" si="81"/>
        <v>27260.91</v>
      </c>
      <c r="O2580" s="6">
        <f t="shared" si="82"/>
        <v>20757.439999999999</v>
      </c>
      <c r="P2580" s="2">
        <v>30</v>
      </c>
      <c r="Q2580" s="2" t="s">
        <v>37</v>
      </c>
      <c r="R2580" s="2">
        <v>0</v>
      </c>
      <c r="S2580" s="2">
        <v>0</v>
      </c>
      <c r="T2580" s="2">
        <v>0</v>
      </c>
      <c r="U2580" s="2">
        <v>0</v>
      </c>
      <c r="V2580" s="2">
        <v>893.38</v>
      </c>
      <c r="W2580" s="2">
        <v>1970.03</v>
      </c>
      <c r="X2580" s="2">
        <v>0</v>
      </c>
      <c r="Y2580" s="2">
        <v>2397.64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2">
        <f>VLOOKUP(Tabla3[[#This Row],[Columna1]],Tabla5[#All],3,0)</f>
        <v>0</v>
      </c>
      <c r="AF2580" s="2">
        <v>0</v>
      </c>
      <c r="AG2580" s="2">
        <v>0</v>
      </c>
      <c r="AH2580" s="2">
        <v>0</v>
      </c>
      <c r="AI2580" s="2">
        <v>0</v>
      </c>
      <c r="AJ2580" s="2">
        <v>0</v>
      </c>
      <c r="AK2580" s="2">
        <f>VLOOKUP(Tabla3[[#This Row],[Columna1]],Tabla7[[ID]:[Monto neto de los bonos]],3,0)</f>
        <v>1970.03</v>
      </c>
      <c r="AL2580" s="2">
        <v>0</v>
      </c>
      <c r="AM2580" s="2">
        <v>0</v>
      </c>
      <c r="AN2580" s="2">
        <v>0</v>
      </c>
      <c r="AO2580" s="2">
        <v>0</v>
      </c>
      <c r="AP2580" s="2">
        <v>0</v>
      </c>
      <c r="AQ2580" s="2">
        <v>0</v>
      </c>
      <c r="AR2580" s="2">
        <v>0</v>
      </c>
      <c r="AS2580" s="2">
        <v>3219</v>
      </c>
      <c r="AT2580" s="2">
        <v>2146</v>
      </c>
      <c r="AU2580" s="2">
        <v>1138.47</v>
      </c>
      <c r="AV2580" s="2">
        <v>0</v>
      </c>
      <c r="AW2580" s="1"/>
      <c r="AX2580" s="2" t="s">
        <v>422</v>
      </c>
      <c r="AY2580" s="8" t="s">
        <v>428</v>
      </c>
    </row>
    <row r="2581" spans="1:51" ht="13.15" customHeight="1" x14ac:dyDescent="0.25">
      <c r="A2581" s="7">
        <v>20987</v>
      </c>
      <c r="B2581" s="2" t="s">
        <v>2272</v>
      </c>
      <c r="C2581" s="2">
        <v>2311203</v>
      </c>
      <c r="D2581" s="2" t="s">
        <v>188</v>
      </c>
      <c r="E2581" s="2" t="s">
        <v>192</v>
      </c>
      <c r="F2581" s="2" t="s">
        <v>193</v>
      </c>
      <c r="G2581" s="3">
        <v>43070</v>
      </c>
      <c r="H2581" s="1"/>
      <c r="I2581" s="2">
        <v>9717.6</v>
      </c>
      <c r="J2581" s="2">
        <v>4447.2349999999997</v>
      </c>
      <c r="K2581" s="2">
        <v>4447.2349999999997</v>
      </c>
      <c r="L2581" s="2">
        <v>1580.51</v>
      </c>
      <c r="M2581" s="1"/>
      <c r="N2581" s="5">
        <f t="shared" si="81"/>
        <v>25453.629999999997</v>
      </c>
      <c r="O2581" s="6">
        <f t="shared" si="82"/>
        <v>19106.57</v>
      </c>
      <c r="P2581" s="2">
        <v>30</v>
      </c>
      <c r="Q2581" s="2" t="s">
        <v>37</v>
      </c>
      <c r="R2581" s="2">
        <v>0</v>
      </c>
      <c r="S2581" s="2">
        <v>0</v>
      </c>
      <c r="T2581" s="2">
        <v>0</v>
      </c>
      <c r="U2581" s="2">
        <v>0</v>
      </c>
      <c r="V2581" s="2">
        <v>893.38</v>
      </c>
      <c r="W2581" s="2">
        <v>1970.03</v>
      </c>
      <c r="X2581" s="2">
        <v>0</v>
      </c>
      <c r="Y2581" s="2">
        <v>2397.64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2">
        <f>VLOOKUP(Tabla3[[#This Row],[Columna1]],Tabla5[#All],3,0)</f>
        <v>0</v>
      </c>
      <c r="AF2581" s="2">
        <v>0</v>
      </c>
      <c r="AG2581" s="2">
        <v>0</v>
      </c>
      <c r="AH2581" s="2">
        <v>0</v>
      </c>
      <c r="AI2581" s="2">
        <v>0</v>
      </c>
      <c r="AJ2581" s="2">
        <v>0</v>
      </c>
      <c r="AK2581" s="2">
        <f>VLOOKUP(Tabla3[[#This Row],[Columna1]],Tabla7[[ID]:[Monto neto de los bonos]],3,0)</f>
        <v>1970.03</v>
      </c>
      <c r="AL2581" s="2">
        <v>0</v>
      </c>
      <c r="AM2581" s="2">
        <v>0</v>
      </c>
      <c r="AN2581" s="2">
        <v>1270</v>
      </c>
      <c r="AO2581" s="2">
        <v>0</v>
      </c>
      <c r="AP2581" s="2">
        <v>0</v>
      </c>
      <c r="AQ2581" s="2">
        <v>0</v>
      </c>
      <c r="AR2581" s="2">
        <v>0</v>
      </c>
      <c r="AS2581" s="2">
        <v>3162.88</v>
      </c>
      <c r="AT2581" s="2">
        <v>2108.58</v>
      </c>
      <c r="AU2581" s="2">
        <v>1075.5999999999999</v>
      </c>
      <c r="AV2581" s="2">
        <v>0</v>
      </c>
      <c r="AW2581" s="1"/>
      <c r="AX2581" s="2" t="s">
        <v>422</v>
      </c>
      <c r="AY2581" s="8" t="s">
        <v>428</v>
      </c>
    </row>
    <row r="2582" spans="1:51" ht="13.15" customHeight="1" x14ac:dyDescent="0.25">
      <c r="A2582" s="7">
        <v>93156</v>
      </c>
      <c r="B2582" s="2" t="s">
        <v>2273</v>
      </c>
      <c r="C2582" s="2">
        <v>412303</v>
      </c>
      <c r="D2582" s="2" t="s">
        <v>188</v>
      </c>
      <c r="E2582" s="2" t="s">
        <v>205</v>
      </c>
      <c r="F2582" s="2" t="s">
        <v>201</v>
      </c>
      <c r="G2582" s="3">
        <v>40710</v>
      </c>
      <c r="H2582" s="1"/>
      <c r="I2582" s="2">
        <v>11670.43</v>
      </c>
      <c r="J2582" s="2">
        <v>4294.8850000000002</v>
      </c>
      <c r="K2582" s="2">
        <v>4294.8850000000002</v>
      </c>
      <c r="L2582" s="2">
        <v>3142.91</v>
      </c>
      <c r="M2582" s="1"/>
      <c r="N2582" s="5">
        <f t="shared" si="81"/>
        <v>24375.61</v>
      </c>
      <c r="O2582" s="6">
        <f t="shared" si="82"/>
        <v>16556.009999999998</v>
      </c>
      <c r="P2582" s="2">
        <v>30</v>
      </c>
      <c r="Q2582" s="2" t="s">
        <v>37</v>
      </c>
      <c r="R2582" s="2">
        <v>0</v>
      </c>
      <c r="S2582" s="2">
        <v>0</v>
      </c>
      <c r="T2582" s="2">
        <v>0</v>
      </c>
      <c r="U2582" s="2">
        <v>0</v>
      </c>
      <c r="V2582" s="2">
        <v>972.5</v>
      </c>
      <c r="W2582" s="2">
        <v>0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2">
        <f>VLOOKUP(Tabla3[[#This Row],[Columna1]],Tabla5[#All],3,0)</f>
        <v>0</v>
      </c>
      <c r="AF2582" s="2">
        <v>0</v>
      </c>
      <c r="AG2582" s="2">
        <v>0</v>
      </c>
      <c r="AH2582" s="2">
        <v>0</v>
      </c>
      <c r="AI2582" s="2">
        <v>0</v>
      </c>
      <c r="AJ2582" s="2">
        <v>0</v>
      </c>
      <c r="AK2582" s="2">
        <f>VLOOKUP(Tabla3[[#This Row],[Columna1]],Tabla7[[ID]:[Monto neto de los bonos]],3,0)</f>
        <v>0</v>
      </c>
      <c r="AL2582" s="2">
        <v>0</v>
      </c>
      <c r="AM2582" s="2">
        <v>0</v>
      </c>
      <c r="AN2582" s="2">
        <v>0</v>
      </c>
      <c r="AO2582" s="2">
        <v>0</v>
      </c>
      <c r="AP2582" s="2">
        <v>0</v>
      </c>
      <c r="AQ2582" s="2">
        <v>0</v>
      </c>
      <c r="AR2582" s="2">
        <v>0</v>
      </c>
      <c r="AS2582" s="2">
        <v>3656.34</v>
      </c>
      <c r="AT2582" s="2">
        <v>2437.56</v>
      </c>
      <c r="AU2582" s="2">
        <v>1725.7</v>
      </c>
      <c r="AV2582" s="2">
        <v>0</v>
      </c>
      <c r="AW2582" s="1"/>
      <c r="AX2582" s="2" t="s">
        <v>422</v>
      </c>
      <c r="AY2582" s="8" t="s">
        <v>428</v>
      </c>
    </row>
    <row r="2583" spans="1:51" ht="13.15" customHeight="1" x14ac:dyDescent="0.25">
      <c r="A2583" s="7">
        <v>17548</v>
      </c>
      <c r="B2583" s="2" t="s">
        <v>2274</v>
      </c>
      <c r="C2583" s="2">
        <v>221503</v>
      </c>
      <c r="D2583" s="2" t="s">
        <v>188</v>
      </c>
      <c r="E2583" s="2" t="s">
        <v>234</v>
      </c>
      <c r="F2583" s="2" t="s">
        <v>265</v>
      </c>
      <c r="G2583" s="3">
        <v>41321</v>
      </c>
      <c r="H2583" s="1"/>
      <c r="I2583" s="2">
        <v>15927.68</v>
      </c>
      <c r="J2583" s="2">
        <v>2909</v>
      </c>
      <c r="K2583" s="2">
        <v>2909</v>
      </c>
      <c r="L2583" s="2">
        <v>4083.03</v>
      </c>
      <c r="M2583" s="1"/>
      <c r="N2583" s="5">
        <f t="shared" si="81"/>
        <v>62866.020000000004</v>
      </c>
      <c r="O2583" s="6">
        <f t="shared" si="82"/>
        <v>57200.4</v>
      </c>
      <c r="P2583" s="2">
        <v>30</v>
      </c>
      <c r="Q2583" s="2" t="s">
        <v>37</v>
      </c>
      <c r="R2583" s="2">
        <v>0</v>
      </c>
      <c r="S2583" s="2">
        <v>0</v>
      </c>
      <c r="T2583" s="2">
        <v>0</v>
      </c>
      <c r="U2583" s="2">
        <v>0</v>
      </c>
      <c r="V2583" s="2">
        <v>1449.7</v>
      </c>
      <c r="W2583" s="2">
        <v>0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35587.61</v>
      </c>
      <c r="AE2583" s="2">
        <f>VLOOKUP(Tabla3[[#This Row],[Columna1]],Tabla5[#All],3,0)</f>
        <v>35587.61</v>
      </c>
      <c r="AF2583" s="2">
        <v>0</v>
      </c>
      <c r="AG2583" s="2">
        <v>0</v>
      </c>
      <c r="AH2583" s="2">
        <v>0</v>
      </c>
      <c r="AI2583" s="2">
        <v>0</v>
      </c>
      <c r="AJ2583" s="2">
        <v>0</v>
      </c>
      <c r="AK2583" s="2">
        <f>VLOOKUP(Tabla3[[#This Row],[Columna1]],Tabla7[[ID]:[Monto neto de los bonos]],3,0)</f>
        <v>0</v>
      </c>
      <c r="AL2583" s="2">
        <v>0</v>
      </c>
      <c r="AM2583" s="2">
        <v>0</v>
      </c>
      <c r="AN2583" s="2">
        <v>0</v>
      </c>
      <c r="AO2583" s="2">
        <v>0</v>
      </c>
      <c r="AP2583" s="2">
        <v>0</v>
      </c>
      <c r="AQ2583" s="2">
        <v>0</v>
      </c>
      <c r="AR2583" s="2">
        <v>0</v>
      </c>
      <c r="AS2583" s="2">
        <v>0</v>
      </c>
      <c r="AT2583" s="2">
        <v>2727.82</v>
      </c>
      <c r="AU2583" s="2">
        <v>2937.8</v>
      </c>
      <c r="AV2583" s="2">
        <v>0</v>
      </c>
      <c r="AW2583" s="1"/>
      <c r="AX2583" s="2" t="s">
        <v>422</v>
      </c>
      <c r="AY2583" s="8" t="s">
        <v>423</v>
      </c>
    </row>
    <row r="2584" spans="1:51" ht="13.15" customHeight="1" x14ac:dyDescent="0.25">
      <c r="A2584" s="7">
        <v>19993</v>
      </c>
      <c r="B2584" s="2" t="s">
        <v>4264</v>
      </c>
      <c r="C2584" s="2">
        <v>1297903</v>
      </c>
      <c r="D2584" s="2" t="s">
        <v>188</v>
      </c>
      <c r="E2584" s="2" t="s">
        <v>200</v>
      </c>
      <c r="F2584" s="2" t="s">
        <v>193</v>
      </c>
      <c r="G2584" s="3">
        <v>42689</v>
      </c>
      <c r="H2584" s="1"/>
      <c r="I2584" s="2">
        <v>9717.6</v>
      </c>
      <c r="J2584" s="2">
        <v>4447.2349999999997</v>
      </c>
      <c r="K2584" s="2">
        <v>4447.2349999999997</v>
      </c>
      <c r="L2584" s="2">
        <v>1505.23</v>
      </c>
      <c r="M2584" s="1"/>
      <c r="N2584" s="5">
        <f t="shared" si="81"/>
        <v>25378.35</v>
      </c>
      <c r="O2584" s="6">
        <f t="shared" si="82"/>
        <v>19062.149999999994</v>
      </c>
      <c r="P2584" s="2">
        <v>30</v>
      </c>
      <c r="Q2584" s="2" t="s">
        <v>37</v>
      </c>
      <c r="R2584" s="2">
        <v>0</v>
      </c>
      <c r="S2584" s="2">
        <v>0</v>
      </c>
      <c r="T2584" s="2">
        <v>0</v>
      </c>
      <c r="U2584" s="2">
        <v>0</v>
      </c>
      <c r="V2584" s="2">
        <v>893.38</v>
      </c>
      <c r="W2584" s="2">
        <v>1970.03</v>
      </c>
      <c r="X2584" s="2">
        <v>0</v>
      </c>
      <c r="Y2584" s="2">
        <v>2397.64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2">
        <f>VLOOKUP(Tabla3[[#This Row],[Columna1]],Tabla5[#All],3,0)</f>
        <v>0</v>
      </c>
      <c r="AF2584" s="2">
        <v>0</v>
      </c>
      <c r="AG2584" s="2">
        <v>0</v>
      </c>
      <c r="AH2584" s="2">
        <v>0</v>
      </c>
      <c r="AI2584" s="2">
        <v>0</v>
      </c>
      <c r="AJ2584" s="2">
        <v>0</v>
      </c>
      <c r="AK2584" s="2">
        <f>VLOOKUP(Tabla3[[#This Row],[Columna1]],Tabla7[[ID]:[Monto neto de los bonos]],3,0)</f>
        <v>1970.03</v>
      </c>
      <c r="AL2584" s="2">
        <v>0</v>
      </c>
      <c r="AM2584" s="2">
        <v>0</v>
      </c>
      <c r="AN2584" s="2">
        <v>0</v>
      </c>
      <c r="AO2584" s="2">
        <v>0</v>
      </c>
      <c r="AP2584" s="2">
        <v>0</v>
      </c>
      <c r="AQ2584" s="2">
        <v>0</v>
      </c>
      <c r="AR2584" s="2">
        <v>0</v>
      </c>
      <c r="AS2584" s="2">
        <v>3151.58</v>
      </c>
      <c r="AT2584" s="2">
        <v>2101.06</v>
      </c>
      <c r="AU2584" s="2">
        <v>1063.56</v>
      </c>
      <c r="AV2584" s="2">
        <v>0</v>
      </c>
      <c r="AW2584" s="1"/>
      <c r="AX2584" s="2" t="s">
        <v>422</v>
      </c>
      <c r="AY2584" s="8" t="s">
        <v>428</v>
      </c>
    </row>
    <row r="2585" spans="1:51" ht="13.15" customHeight="1" x14ac:dyDescent="0.25">
      <c r="A2585" s="7">
        <v>23819</v>
      </c>
      <c r="B2585" s="2" t="s">
        <v>2275</v>
      </c>
      <c r="C2585" s="2">
        <v>5446903</v>
      </c>
      <c r="D2585" s="2" t="s">
        <v>188</v>
      </c>
      <c r="E2585" s="2" t="s">
        <v>205</v>
      </c>
      <c r="F2585" s="2" t="s">
        <v>201</v>
      </c>
      <c r="G2585" s="3">
        <v>44652</v>
      </c>
      <c r="H2585" s="1"/>
      <c r="I2585" s="2">
        <v>11670.43</v>
      </c>
      <c r="J2585" s="2">
        <v>4294.8850000000002</v>
      </c>
      <c r="K2585" s="2">
        <v>4294.8850000000002</v>
      </c>
      <c r="L2585" s="2">
        <v>0</v>
      </c>
      <c r="M2585" s="1"/>
      <c r="N2585" s="5">
        <f t="shared" si="81"/>
        <v>21232.7</v>
      </c>
      <c r="O2585" s="6">
        <f t="shared" si="82"/>
        <v>14776.74</v>
      </c>
      <c r="P2585" s="2">
        <v>30</v>
      </c>
      <c r="Q2585" s="2" t="s">
        <v>37</v>
      </c>
      <c r="R2585" s="2">
        <v>0</v>
      </c>
      <c r="S2585" s="2">
        <v>0</v>
      </c>
      <c r="T2585" s="2">
        <v>0</v>
      </c>
      <c r="U2585" s="2">
        <v>0</v>
      </c>
      <c r="V2585" s="2">
        <v>972.5</v>
      </c>
      <c r="W2585" s="2">
        <v>0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f>VLOOKUP(Tabla3[[#This Row],[Columna1]],Tabla5[#All],3,0)</f>
        <v>0</v>
      </c>
      <c r="AF2585" s="2">
        <v>0</v>
      </c>
      <c r="AG2585" s="2">
        <v>0</v>
      </c>
      <c r="AH2585" s="2">
        <v>0</v>
      </c>
      <c r="AI2585" s="2">
        <v>0</v>
      </c>
      <c r="AJ2585" s="2">
        <v>0</v>
      </c>
      <c r="AK2585" s="2">
        <f>VLOOKUP(Tabla3[[#This Row],[Columna1]],Tabla7[[ID]:[Monto neto de los bonos]],3,0)</f>
        <v>0</v>
      </c>
      <c r="AL2585" s="2">
        <v>0</v>
      </c>
      <c r="AM2585" s="2">
        <v>0</v>
      </c>
      <c r="AN2585" s="2">
        <v>0</v>
      </c>
      <c r="AO2585" s="2">
        <v>0</v>
      </c>
      <c r="AP2585" s="2">
        <v>0</v>
      </c>
      <c r="AQ2585" s="2">
        <v>0</v>
      </c>
      <c r="AR2585" s="2">
        <v>0</v>
      </c>
      <c r="AS2585" s="2">
        <v>3184.9</v>
      </c>
      <c r="AT2585" s="2">
        <v>2123.2600000000002</v>
      </c>
      <c r="AU2585" s="2">
        <v>1147.8</v>
      </c>
      <c r="AV2585" s="2">
        <v>0</v>
      </c>
      <c r="AW2585" s="1"/>
      <c r="AX2585" s="2" t="s">
        <v>422</v>
      </c>
      <c r="AY2585" s="8" t="s">
        <v>428</v>
      </c>
    </row>
    <row r="2586" spans="1:51" ht="13.15" customHeight="1" x14ac:dyDescent="0.25">
      <c r="A2586" s="7">
        <v>19477</v>
      </c>
      <c r="B2586" s="2" t="s">
        <v>2276</v>
      </c>
      <c r="C2586" s="2">
        <v>535303</v>
      </c>
      <c r="D2586" s="2" t="s">
        <v>188</v>
      </c>
      <c r="E2586" s="2" t="s">
        <v>218</v>
      </c>
      <c r="F2586" s="2" t="s">
        <v>201</v>
      </c>
      <c r="G2586" s="3">
        <v>42391</v>
      </c>
      <c r="H2586" s="1"/>
      <c r="I2586" s="2">
        <v>11670.43</v>
      </c>
      <c r="J2586" s="2">
        <v>4294.8850000000002</v>
      </c>
      <c r="K2586" s="2">
        <v>4294.8850000000002</v>
      </c>
      <c r="L2586" s="2">
        <v>1505.23</v>
      </c>
      <c r="M2586" s="1"/>
      <c r="N2586" s="5">
        <f t="shared" si="81"/>
        <v>28821.69</v>
      </c>
      <c r="O2586" s="6">
        <f t="shared" si="82"/>
        <v>21722.21</v>
      </c>
      <c r="P2586" s="2">
        <v>30</v>
      </c>
      <c r="Q2586" s="2" t="s">
        <v>37</v>
      </c>
      <c r="R2586" s="2">
        <v>0</v>
      </c>
      <c r="S2586" s="2">
        <v>0</v>
      </c>
      <c r="T2586" s="2">
        <v>0</v>
      </c>
      <c r="U2586" s="2">
        <v>0</v>
      </c>
      <c r="V2586" s="2">
        <v>972.5</v>
      </c>
      <c r="W2586" s="2">
        <v>1803.57</v>
      </c>
      <c r="X2586" s="2">
        <v>0</v>
      </c>
      <c r="Y2586" s="2">
        <v>2550.19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2">
        <f>VLOOKUP(Tabla3[[#This Row],[Columna1]],Tabla5[#All],3,0)</f>
        <v>0</v>
      </c>
      <c r="AF2586" s="2">
        <v>0</v>
      </c>
      <c r="AG2586" s="2">
        <v>1730</v>
      </c>
      <c r="AH2586" s="2">
        <v>1270</v>
      </c>
      <c r="AI2586" s="2">
        <v>0</v>
      </c>
      <c r="AJ2586" s="2">
        <v>0</v>
      </c>
      <c r="AK2586" s="2">
        <f>VLOOKUP(Tabla3[[#This Row],[Columna1]],Tabla7[[ID]:[Monto neto de los bonos]],3,0)</f>
        <v>4803.57</v>
      </c>
      <c r="AL2586" s="2">
        <v>0</v>
      </c>
      <c r="AM2586" s="2">
        <v>0</v>
      </c>
      <c r="AN2586" s="2">
        <v>0</v>
      </c>
      <c r="AO2586" s="2">
        <v>0</v>
      </c>
      <c r="AP2586" s="2">
        <v>0</v>
      </c>
      <c r="AQ2586" s="2">
        <v>0</v>
      </c>
      <c r="AR2586" s="2">
        <v>0</v>
      </c>
      <c r="AS2586" s="2">
        <v>3410.68</v>
      </c>
      <c r="AT2586" s="2">
        <v>2273.7800000000002</v>
      </c>
      <c r="AU2586" s="2">
        <v>1415.02</v>
      </c>
      <c r="AV2586" s="2">
        <v>0</v>
      </c>
      <c r="AW2586" s="1"/>
      <c r="AX2586" s="2" t="s">
        <v>422</v>
      </c>
      <c r="AY2586" s="8" t="s">
        <v>428</v>
      </c>
    </row>
    <row r="2587" spans="1:51" ht="13.15" customHeight="1" x14ac:dyDescent="0.25">
      <c r="A2587" s="7">
        <v>24179</v>
      </c>
      <c r="B2587" s="2" t="s">
        <v>2277</v>
      </c>
      <c r="C2587" s="2">
        <v>5765803</v>
      </c>
      <c r="D2587" s="2" t="s">
        <v>188</v>
      </c>
      <c r="E2587" s="2" t="s">
        <v>246</v>
      </c>
      <c r="F2587" s="2" t="s">
        <v>41</v>
      </c>
      <c r="G2587" s="3">
        <v>44896</v>
      </c>
      <c r="H2587" s="1"/>
      <c r="I2587" s="2">
        <v>8542.57</v>
      </c>
      <c r="J2587" s="2">
        <v>2234.4899999999998</v>
      </c>
      <c r="K2587" s="2">
        <v>2234.4899999999998</v>
      </c>
      <c r="L2587" s="2">
        <v>0</v>
      </c>
      <c r="M2587" s="1"/>
      <c r="N2587" s="5">
        <f t="shared" si="81"/>
        <v>14928.99</v>
      </c>
      <c r="O2587" s="6">
        <f t="shared" si="82"/>
        <v>12830.25</v>
      </c>
      <c r="P2587" s="2">
        <v>30</v>
      </c>
      <c r="Q2587" s="2" t="s">
        <v>37</v>
      </c>
      <c r="R2587" s="2">
        <v>0</v>
      </c>
      <c r="S2587" s="2">
        <v>0</v>
      </c>
      <c r="T2587" s="2">
        <v>0</v>
      </c>
      <c r="U2587" s="2">
        <v>0</v>
      </c>
      <c r="V2587" s="2">
        <v>867.44</v>
      </c>
      <c r="W2587" s="2">
        <v>0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2">
        <f>VLOOKUP(Tabla3[[#This Row],[Columna1]],Tabla5[#All],3,0)</f>
        <v>0</v>
      </c>
      <c r="AF2587" s="2">
        <v>0</v>
      </c>
      <c r="AG2587" s="2">
        <v>0</v>
      </c>
      <c r="AH2587" s="2">
        <v>0</v>
      </c>
      <c r="AI2587" s="2">
        <v>0</v>
      </c>
      <c r="AJ2587" s="2">
        <v>1050</v>
      </c>
      <c r="AK2587" s="2">
        <f>VLOOKUP(Tabla3[[#This Row],[Columna1]],Tabla7[[ID]:[Monto neto de los bonos]],3,0)</f>
        <v>1050</v>
      </c>
      <c r="AL2587" s="2">
        <v>0</v>
      </c>
      <c r="AM2587" s="2">
        <v>0</v>
      </c>
      <c r="AN2587" s="2">
        <v>0</v>
      </c>
      <c r="AO2587" s="2">
        <v>0</v>
      </c>
      <c r="AP2587" s="2">
        <v>0</v>
      </c>
      <c r="AQ2587" s="2">
        <v>0</v>
      </c>
      <c r="AR2587" s="2">
        <v>0</v>
      </c>
      <c r="AS2587" s="2">
        <v>0</v>
      </c>
      <c r="AT2587" s="2">
        <v>1387.9</v>
      </c>
      <c r="AU2587" s="2">
        <v>710.84</v>
      </c>
      <c r="AV2587" s="2">
        <v>0</v>
      </c>
      <c r="AW2587" s="1"/>
      <c r="AX2587" s="2" t="s">
        <v>422</v>
      </c>
      <c r="AY2587" s="8" t="s">
        <v>423</v>
      </c>
    </row>
    <row r="2588" spans="1:51" ht="13.15" customHeight="1" x14ac:dyDescent="0.25">
      <c r="A2588" s="7">
        <v>12889</v>
      </c>
      <c r="B2588" s="2" t="s">
        <v>2278</v>
      </c>
      <c r="C2588" s="2">
        <v>90503</v>
      </c>
      <c r="D2588" s="2" t="s">
        <v>188</v>
      </c>
      <c r="E2588" s="2" t="s">
        <v>200</v>
      </c>
      <c r="F2588" s="2" t="s">
        <v>193</v>
      </c>
      <c r="G2588" s="3">
        <v>38375</v>
      </c>
      <c r="H2588" s="1"/>
      <c r="I2588" s="2">
        <v>9717.6</v>
      </c>
      <c r="J2588" s="2">
        <v>4447.2349999999997</v>
      </c>
      <c r="K2588" s="2">
        <v>4447.2349999999997</v>
      </c>
      <c r="L2588" s="2">
        <v>5370</v>
      </c>
      <c r="M2588" s="1"/>
      <c r="N2588" s="5">
        <f t="shared" si="81"/>
        <v>29438.18</v>
      </c>
      <c r="O2588" s="6">
        <f t="shared" si="82"/>
        <v>21203.159999999996</v>
      </c>
      <c r="P2588" s="2">
        <v>30</v>
      </c>
      <c r="Q2588" s="2" t="s">
        <v>37</v>
      </c>
      <c r="R2588" s="2">
        <v>0</v>
      </c>
      <c r="S2588" s="2">
        <v>0</v>
      </c>
      <c r="T2588" s="2">
        <v>0</v>
      </c>
      <c r="U2588" s="2">
        <v>0</v>
      </c>
      <c r="V2588" s="2">
        <v>893.38</v>
      </c>
      <c r="W2588" s="2">
        <v>1970.03</v>
      </c>
      <c r="X2588" s="2">
        <v>0</v>
      </c>
      <c r="Y2588" s="2">
        <v>2592.6999999999998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2">
        <f>VLOOKUP(Tabla3[[#This Row],[Columna1]],Tabla5[#All],3,0)</f>
        <v>0</v>
      </c>
      <c r="AF2588" s="2">
        <v>0</v>
      </c>
      <c r="AG2588" s="2">
        <v>0</v>
      </c>
      <c r="AH2588" s="2">
        <v>0</v>
      </c>
      <c r="AI2588" s="2">
        <v>0</v>
      </c>
      <c r="AJ2588" s="2">
        <v>0</v>
      </c>
      <c r="AK2588" s="2">
        <f>VLOOKUP(Tabla3[[#This Row],[Columna1]],Tabla7[[ID]:[Monto neto de los bonos]],3,0)</f>
        <v>1970.03</v>
      </c>
      <c r="AL2588" s="2">
        <v>0</v>
      </c>
      <c r="AM2588" s="2">
        <v>0</v>
      </c>
      <c r="AN2588" s="2">
        <v>0</v>
      </c>
      <c r="AO2588" s="2">
        <v>0</v>
      </c>
      <c r="AP2588" s="2">
        <v>0</v>
      </c>
      <c r="AQ2588" s="2">
        <v>0</v>
      </c>
      <c r="AR2588" s="2">
        <v>0</v>
      </c>
      <c r="AS2588" s="2">
        <v>3980.06</v>
      </c>
      <c r="AT2588" s="2">
        <v>2487.54</v>
      </c>
      <c r="AU2588" s="2">
        <v>1767.42</v>
      </c>
      <c r="AV2588" s="2">
        <v>0</v>
      </c>
      <c r="AW2588" s="1"/>
      <c r="AX2588" s="2" t="s">
        <v>422</v>
      </c>
      <c r="AY2588" s="8" t="s">
        <v>428</v>
      </c>
    </row>
    <row r="2589" spans="1:51" ht="13.15" customHeight="1" x14ac:dyDescent="0.25">
      <c r="A2589" s="7">
        <v>13087</v>
      </c>
      <c r="B2589" s="2" t="s">
        <v>2279</v>
      </c>
      <c r="C2589" s="2">
        <v>97503</v>
      </c>
      <c r="D2589" s="2" t="s">
        <v>188</v>
      </c>
      <c r="E2589" s="2" t="s">
        <v>200</v>
      </c>
      <c r="F2589" s="2" t="s">
        <v>201</v>
      </c>
      <c r="G2589" s="3">
        <v>38434</v>
      </c>
      <c r="H2589" s="1"/>
      <c r="I2589" s="2">
        <v>11670.43</v>
      </c>
      <c r="J2589" s="2">
        <v>4294.8850000000002</v>
      </c>
      <c r="K2589" s="2">
        <v>4294.8850000000002</v>
      </c>
      <c r="L2589" s="2">
        <v>5973.23</v>
      </c>
      <c r="M2589" s="1"/>
      <c r="N2589" s="5">
        <f t="shared" si="81"/>
        <v>31559.69</v>
      </c>
      <c r="O2589" s="6">
        <f t="shared" si="82"/>
        <v>22986.539999999997</v>
      </c>
      <c r="P2589" s="2">
        <v>30</v>
      </c>
      <c r="Q2589" s="2" t="s">
        <v>37</v>
      </c>
      <c r="R2589" s="2">
        <v>0</v>
      </c>
      <c r="S2589" s="2">
        <v>0</v>
      </c>
      <c r="T2589" s="2">
        <v>0</v>
      </c>
      <c r="U2589" s="2">
        <v>0</v>
      </c>
      <c r="V2589" s="2">
        <v>972.5</v>
      </c>
      <c r="W2589" s="2">
        <v>1803.57</v>
      </c>
      <c r="X2589" s="2">
        <v>0</v>
      </c>
      <c r="Y2589" s="2">
        <v>2550.19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2">
        <f>VLOOKUP(Tabla3[[#This Row],[Columna1]],Tabla5[#All],3,0)</f>
        <v>0</v>
      </c>
      <c r="AF2589" s="2">
        <v>0</v>
      </c>
      <c r="AG2589" s="2">
        <v>0</v>
      </c>
      <c r="AH2589" s="2">
        <v>0</v>
      </c>
      <c r="AI2589" s="2">
        <v>0</v>
      </c>
      <c r="AJ2589" s="2">
        <v>0</v>
      </c>
      <c r="AK2589" s="2">
        <f>VLOOKUP(Tabla3[[#This Row],[Columna1]],Tabla7[[ID]:[Monto neto de los bonos]],3,0)</f>
        <v>1803.57</v>
      </c>
      <c r="AL2589" s="2">
        <v>0</v>
      </c>
      <c r="AM2589" s="2">
        <v>0</v>
      </c>
      <c r="AN2589" s="2">
        <v>0</v>
      </c>
      <c r="AO2589" s="2">
        <v>0</v>
      </c>
      <c r="AP2589" s="2">
        <v>0</v>
      </c>
      <c r="AQ2589" s="2">
        <v>0</v>
      </c>
      <c r="AR2589" s="2">
        <v>0</v>
      </c>
      <c r="AS2589" s="2">
        <v>3989.29</v>
      </c>
      <c r="AT2589" s="2">
        <v>2571.6799999999998</v>
      </c>
      <c r="AU2589" s="2">
        <v>2012.18</v>
      </c>
      <c r="AV2589" s="2">
        <v>0</v>
      </c>
      <c r="AW2589" s="1"/>
      <c r="AX2589" s="2" t="s">
        <v>422</v>
      </c>
      <c r="AY2589" s="8" t="s">
        <v>428</v>
      </c>
    </row>
    <row r="2590" spans="1:51" ht="13.15" customHeight="1" x14ac:dyDescent="0.25">
      <c r="A2590" s="7">
        <v>103996</v>
      </c>
      <c r="B2590" s="2" t="s">
        <v>4251</v>
      </c>
      <c r="C2590" s="2">
        <v>426903</v>
      </c>
      <c r="D2590" s="2" t="s">
        <v>188</v>
      </c>
      <c r="E2590" s="2" t="s">
        <v>198</v>
      </c>
      <c r="F2590" s="2" t="s">
        <v>193</v>
      </c>
      <c r="G2590" s="3">
        <v>41529</v>
      </c>
      <c r="H2590" s="1"/>
      <c r="I2590" s="2">
        <v>9717.6</v>
      </c>
      <c r="J2590" s="2">
        <v>4447.2349999999997</v>
      </c>
      <c r="K2590" s="2">
        <v>4447.2349999999997</v>
      </c>
      <c r="L2590" s="2">
        <v>2967.08</v>
      </c>
      <c r="M2590" s="1"/>
      <c r="N2590" s="5">
        <f t="shared" si="81"/>
        <v>26840.2</v>
      </c>
      <c r="O2590" s="6">
        <f t="shared" si="82"/>
        <v>19909.199999999997</v>
      </c>
      <c r="P2590" s="2">
        <v>30</v>
      </c>
      <c r="Q2590" s="2" t="s">
        <v>37</v>
      </c>
      <c r="R2590" s="2">
        <v>0</v>
      </c>
      <c r="S2590" s="2">
        <v>0</v>
      </c>
      <c r="T2590" s="2">
        <v>0</v>
      </c>
      <c r="U2590" s="2">
        <v>0</v>
      </c>
      <c r="V2590" s="2">
        <v>893.38</v>
      </c>
      <c r="W2590" s="2">
        <v>1970.03</v>
      </c>
      <c r="X2590" s="2">
        <v>0</v>
      </c>
      <c r="Y2590" s="2">
        <v>2397.64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2">
        <f>VLOOKUP(Tabla3[[#This Row],[Columna1]],Tabla5[#All],3,0)</f>
        <v>0</v>
      </c>
      <c r="AF2590" s="2">
        <v>0</v>
      </c>
      <c r="AG2590" s="2">
        <v>0</v>
      </c>
      <c r="AH2590" s="2">
        <v>0</v>
      </c>
      <c r="AI2590" s="2">
        <v>0</v>
      </c>
      <c r="AJ2590" s="2">
        <v>0</v>
      </c>
      <c r="AK2590" s="2">
        <f>VLOOKUP(Tabla3[[#This Row],[Columna1]],Tabla7[[ID]:[Monto neto de los bonos]],3,0)</f>
        <v>1970.03</v>
      </c>
      <c r="AL2590" s="2">
        <v>0</v>
      </c>
      <c r="AM2590" s="2">
        <v>0</v>
      </c>
      <c r="AN2590" s="2">
        <v>0</v>
      </c>
      <c r="AO2590" s="2">
        <v>0</v>
      </c>
      <c r="AP2590" s="2">
        <v>0</v>
      </c>
      <c r="AQ2590" s="2">
        <v>0</v>
      </c>
      <c r="AR2590" s="2">
        <v>0</v>
      </c>
      <c r="AS2590" s="2">
        <v>3370.86</v>
      </c>
      <c r="AT2590" s="2">
        <v>2247.2399999999998</v>
      </c>
      <c r="AU2590" s="2">
        <v>1312.9</v>
      </c>
      <c r="AV2590" s="2">
        <v>0</v>
      </c>
      <c r="AW2590" s="1"/>
      <c r="AX2590" s="2" t="s">
        <v>422</v>
      </c>
      <c r="AY2590" s="8" t="s">
        <v>428</v>
      </c>
    </row>
    <row r="2591" spans="1:51" ht="13.15" customHeight="1" x14ac:dyDescent="0.25">
      <c r="A2591" s="7">
        <v>21270</v>
      </c>
      <c r="B2591" s="2" t="s">
        <v>2280</v>
      </c>
      <c r="C2591" s="2">
        <v>2599203</v>
      </c>
      <c r="D2591" s="2" t="s">
        <v>188</v>
      </c>
      <c r="E2591" s="2" t="s">
        <v>266</v>
      </c>
      <c r="F2591" s="2" t="s">
        <v>45</v>
      </c>
      <c r="G2591" s="3">
        <v>43200</v>
      </c>
      <c r="H2591" s="1"/>
      <c r="I2591" s="2">
        <v>13413.65</v>
      </c>
      <c r="J2591" s="2">
        <v>2841.47</v>
      </c>
      <c r="K2591" s="2">
        <v>2841.47</v>
      </c>
      <c r="L2591" s="2">
        <v>1751.53</v>
      </c>
      <c r="M2591" s="1"/>
      <c r="N2591" s="5">
        <f t="shared" si="81"/>
        <v>29416.12</v>
      </c>
      <c r="O2591" s="6">
        <f t="shared" si="82"/>
        <v>25734.02</v>
      </c>
      <c r="P2591" s="2">
        <v>30</v>
      </c>
      <c r="Q2591" s="2" t="s">
        <v>37</v>
      </c>
      <c r="R2591" s="2">
        <v>0</v>
      </c>
      <c r="S2591" s="2">
        <v>0</v>
      </c>
      <c r="T2591" s="2">
        <v>0</v>
      </c>
      <c r="U2591" s="2">
        <v>0</v>
      </c>
      <c r="V2591" s="2">
        <v>0</v>
      </c>
      <c r="W2591" s="2">
        <v>0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8568</v>
      </c>
      <c r="AE2591" s="2">
        <f>VLOOKUP(Tabla3[[#This Row],[Columna1]],Tabla5[#All],3,0)</f>
        <v>8568</v>
      </c>
      <c r="AF2591" s="2">
        <v>0</v>
      </c>
      <c r="AG2591" s="2">
        <v>0</v>
      </c>
      <c r="AH2591" s="2">
        <v>0</v>
      </c>
      <c r="AI2591" s="2">
        <v>0</v>
      </c>
      <c r="AJ2591" s="2">
        <v>0</v>
      </c>
      <c r="AK2591" s="2">
        <f>VLOOKUP(Tabla3[[#This Row],[Columna1]],Tabla7[[ID]:[Monto neto de los bonos]],3,0)</f>
        <v>0</v>
      </c>
      <c r="AL2591" s="2">
        <v>0</v>
      </c>
      <c r="AM2591" s="2">
        <v>0</v>
      </c>
      <c r="AN2591" s="2">
        <v>0</v>
      </c>
      <c r="AO2591" s="2">
        <v>0</v>
      </c>
      <c r="AP2591" s="2">
        <v>0</v>
      </c>
      <c r="AQ2591" s="2">
        <v>0</v>
      </c>
      <c r="AR2591" s="2">
        <v>0</v>
      </c>
      <c r="AS2591" s="2">
        <v>0</v>
      </c>
      <c r="AT2591" s="2">
        <v>2084.8000000000002</v>
      </c>
      <c r="AU2591" s="2">
        <v>1597.3</v>
      </c>
      <c r="AV2591" s="2">
        <v>0</v>
      </c>
      <c r="AW2591" s="1"/>
      <c r="AX2591" s="2" t="s">
        <v>422</v>
      </c>
      <c r="AY2591" s="8" t="s">
        <v>423</v>
      </c>
    </row>
    <row r="2592" spans="1:51" ht="13.15" customHeight="1" x14ac:dyDescent="0.25">
      <c r="A2592" s="7">
        <v>16745</v>
      </c>
      <c r="B2592" s="2" t="s">
        <v>4531</v>
      </c>
      <c r="C2592" s="2">
        <v>260903</v>
      </c>
      <c r="D2592" s="2" t="s">
        <v>188</v>
      </c>
      <c r="E2592" s="2" t="s">
        <v>195</v>
      </c>
      <c r="F2592" s="2" t="s">
        <v>42</v>
      </c>
      <c r="G2592" s="3">
        <v>40756</v>
      </c>
      <c r="H2592" s="1"/>
      <c r="I2592" s="2">
        <v>9836.7099999999991</v>
      </c>
      <c r="J2592" s="2">
        <v>3056.2150000000001</v>
      </c>
      <c r="K2592" s="2">
        <v>3056.2150000000001</v>
      </c>
      <c r="L2592" s="2">
        <v>2176.7399999999998</v>
      </c>
      <c r="M2592" s="1"/>
      <c r="N2592" s="5">
        <f t="shared" si="81"/>
        <v>19189.159999999996</v>
      </c>
      <c r="O2592" s="6">
        <f t="shared" si="82"/>
        <v>16047.199999999997</v>
      </c>
      <c r="P2592" s="2">
        <v>30</v>
      </c>
      <c r="Q2592" s="2" t="s">
        <v>37</v>
      </c>
      <c r="R2592" s="2">
        <v>0</v>
      </c>
      <c r="S2592" s="2">
        <v>0</v>
      </c>
      <c r="T2592" s="2">
        <v>0</v>
      </c>
      <c r="U2592" s="2">
        <v>0</v>
      </c>
      <c r="V2592" s="2">
        <v>1063.28</v>
      </c>
      <c r="W2592" s="2">
        <v>0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2">
        <f>VLOOKUP(Tabla3[[#This Row],[Columna1]],Tabla5[#All],3,0)</f>
        <v>0</v>
      </c>
      <c r="AF2592" s="2">
        <v>0</v>
      </c>
      <c r="AG2592" s="2">
        <v>0</v>
      </c>
      <c r="AH2592" s="2">
        <v>0</v>
      </c>
      <c r="AI2592" s="2">
        <v>0</v>
      </c>
      <c r="AJ2592" s="2">
        <v>0</v>
      </c>
      <c r="AK2592" s="2">
        <f>VLOOKUP(Tabla3[[#This Row],[Columna1]],Tabla7[[ID]:[Monto neto de los bonos]],3,0)</f>
        <v>0</v>
      </c>
      <c r="AL2592" s="2">
        <v>0</v>
      </c>
      <c r="AM2592" s="2">
        <v>0</v>
      </c>
      <c r="AN2592" s="2">
        <v>0</v>
      </c>
      <c r="AO2592" s="2">
        <v>0</v>
      </c>
      <c r="AP2592" s="2">
        <v>0</v>
      </c>
      <c r="AQ2592" s="2">
        <v>0</v>
      </c>
      <c r="AR2592" s="2">
        <v>0</v>
      </c>
      <c r="AS2592" s="2">
        <v>0</v>
      </c>
      <c r="AT2592" s="2">
        <v>1918.92</v>
      </c>
      <c r="AU2592" s="2">
        <v>1223.04</v>
      </c>
      <c r="AV2592" s="2">
        <v>0</v>
      </c>
      <c r="AW2592" s="1"/>
      <c r="AX2592" s="2" t="s">
        <v>422</v>
      </c>
      <c r="AY2592" s="8" t="s">
        <v>423</v>
      </c>
    </row>
    <row r="2593" spans="1:51" ht="13.15" customHeight="1" x14ac:dyDescent="0.25">
      <c r="A2593" s="7">
        <v>20980</v>
      </c>
      <c r="B2593" s="2" t="s">
        <v>4229</v>
      </c>
      <c r="C2593" s="2">
        <v>2301303</v>
      </c>
      <c r="D2593" s="2" t="s">
        <v>188</v>
      </c>
      <c r="E2593" s="2" t="s">
        <v>198</v>
      </c>
      <c r="F2593" s="2" t="s">
        <v>193</v>
      </c>
      <c r="G2593" s="3">
        <v>43070</v>
      </c>
      <c r="H2593" s="1"/>
      <c r="I2593" s="2">
        <v>9717.6</v>
      </c>
      <c r="J2593" s="2">
        <v>4447.2349999999997</v>
      </c>
      <c r="K2593" s="2">
        <v>4447.2349999999997</v>
      </c>
      <c r="L2593" s="2">
        <v>1580.51</v>
      </c>
      <c r="M2593" s="1"/>
      <c r="N2593" s="5">
        <f t="shared" si="81"/>
        <v>25453.629999999997</v>
      </c>
      <c r="O2593" s="6">
        <f t="shared" si="82"/>
        <v>19106.57</v>
      </c>
      <c r="P2593" s="2">
        <v>30</v>
      </c>
      <c r="Q2593" s="2" t="s">
        <v>37</v>
      </c>
      <c r="R2593" s="2">
        <v>0</v>
      </c>
      <c r="S2593" s="2">
        <v>0</v>
      </c>
      <c r="T2593" s="2">
        <v>0</v>
      </c>
      <c r="U2593" s="2">
        <v>0</v>
      </c>
      <c r="V2593" s="2">
        <v>893.38</v>
      </c>
      <c r="W2593" s="2">
        <v>1970.03</v>
      </c>
      <c r="X2593" s="2">
        <v>0</v>
      </c>
      <c r="Y2593" s="2">
        <v>2397.64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f>VLOOKUP(Tabla3[[#This Row],[Columna1]],Tabla5[#All],3,0)</f>
        <v>0</v>
      </c>
      <c r="AF2593" s="2">
        <v>0</v>
      </c>
      <c r="AG2593" s="2">
        <v>0</v>
      </c>
      <c r="AH2593" s="2">
        <v>0</v>
      </c>
      <c r="AI2593" s="2">
        <v>0</v>
      </c>
      <c r="AJ2593" s="2">
        <v>0</v>
      </c>
      <c r="AK2593" s="2">
        <f>VLOOKUP(Tabla3[[#This Row],[Columna1]],Tabla7[[ID]:[Monto neto de los bonos]],3,0)</f>
        <v>1970.03</v>
      </c>
      <c r="AL2593" s="2">
        <v>0</v>
      </c>
      <c r="AM2593" s="2">
        <v>0</v>
      </c>
      <c r="AN2593" s="2">
        <v>0</v>
      </c>
      <c r="AO2593" s="2">
        <v>0</v>
      </c>
      <c r="AP2593" s="2">
        <v>0</v>
      </c>
      <c r="AQ2593" s="2">
        <v>0</v>
      </c>
      <c r="AR2593" s="2">
        <v>0</v>
      </c>
      <c r="AS2593" s="2">
        <v>3162.88</v>
      </c>
      <c r="AT2593" s="2">
        <v>2108.58</v>
      </c>
      <c r="AU2593" s="2">
        <v>1075.5999999999999</v>
      </c>
      <c r="AV2593" s="2">
        <v>0</v>
      </c>
      <c r="AW2593" s="1"/>
      <c r="AX2593" s="2" t="s">
        <v>422</v>
      </c>
      <c r="AY2593" s="8" t="s">
        <v>428</v>
      </c>
    </row>
    <row r="2594" spans="1:51" ht="13.15" customHeight="1" x14ac:dyDescent="0.25">
      <c r="A2594" s="7">
        <v>22611</v>
      </c>
      <c r="B2594" s="2" t="s">
        <v>2281</v>
      </c>
      <c r="C2594" s="2">
        <v>4399403</v>
      </c>
      <c r="D2594" s="2" t="s">
        <v>188</v>
      </c>
      <c r="E2594" s="2" t="s">
        <v>202</v>
      </c>
      <c r="F2594" s="2" t="s">
        <v>193</v>
      </c>
      <c r="G2594" s="3">
        <v>43983</v>
      </c>
      <c r="H2594" s="1"/>
      <c r="I2594" s="2">
        <v>9717.6</v>
      </c>
      <c r="J2594" s="2">
        <v>4447.2349999999997</v>
      </c>
      <c r="K2594" s="2">
        <v>4447.2349999999997</v>
      </c>
      <c r="L2594" s="2">
        <v>0</v>
      </c>
      <c r="M2594" s="1"/>
      <c r="N2594" s="5">
        <f t="shared" si="81"/>
        <v>23873.119999999999</v>
      </c>
      <c r="O2594" s="6">
        <f t="shared" si="82"/>
        <v>18155.28</v>
      </c>
      <c r="P2594" s="2">
        <v>30</v>
      </c>
      <c r="Q2594" s="2" t="s">
        <v>37</v>
      </c>
      <c r="R2594" s="2">
        <v>0</v>
      </c>
      <c r="S2594" s="2">
        <v>0</v>
      </c>
      <c r="T2594" s="2">
        <v>0</v>
      </c>
      <c r="U2594" s="2">
        <v>0</v>
      </c>
      <c r="V2594" s="2">
        <v>893.38</v>
      </c>
      <c r="W2594" s="2">
        <v>1970.03</v>
      </c>
      <c r="X2594" s="2">
        <v>0</v>
      </c>
      <c r="Y2594" s="2">
        <v>2397.64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f>VLOOKUP(Tabla3[[#This Row],[Columna1]],Tabla5[#All],3,0)</f>
        <v>0</v>
      </c>
      <c r="AF2594" s="2">
        <v>0</v>
      </c>
      <c r="AG2594" s="2">
        <v>0</v>
      </c>
      <c r="AH2594" s="2">
        <v>0</v>
      </c>
      <c r="AI2594" s="2">
        <v>0</v>
      </c>
      <c r="AJ2594" s="2">
        <v>0</v>
      </c>
      <c r="AK2594" s="2">
        <f>VLOOKUP(Tabla3[[#This Row],[Columna1]],Tabla7[[ID]:[Monto neto de los bonos]],3,0)</f>
        <v>1970.03</v>
      </c>
      <c r="AL2594" s="2">
        <v>0</v>
      </c>
      <c r="AM2594" s="2">
        <v>0</v>
      </c>
      <c r="AN2594" s="2">
        <v>0</v>
      </c>
      <c r="AO2594" s="2">
        <v>0</v>
      </c>
      <c r="AP2594" s="2">
        <v>0</v>
      </c>
      <c r="AQ2594" s="2">
        <v>0</v>
      </c>
      <c r="AR2594" s="2">
        <v>0</v>
      </c>
      <c r="AS2594" s="2">
        <v>2925.8</v>
      </c>
      <c r="AT2594" s="2">
        <v>1950.52</v>
      </c>
      <c r="AU2594" s="2">
        <v>841.52</v>
      </c>
      <c r="AV2594" s="2">
        <v>0</v>
      </c>
      <c r="AW2594" s="1"/>
      <c r="AX2594" s="2" t="s">
        <v>422</v>
      </c>
      <c r="AY2594" s="8" t="s">
        <v>428</v>
      </c>
    </row>
    <row r="2595" spans="1:51" ht="13.15" customHeight="1" x14ac:dyDescent="0.25">
      <c r="A2595" s="7">
        <v>24334</v>
      </c>
      <c r="B2595" s="2" t="s">
        <v>4267</v>
      </c>
      <c r="C2595" s="2">
        <v>5855103</v>
      </c>
      <c r="D2595" s="2" t="s">
        <v>188</v>
      </c>
      <c r="E2595" s="2" t="s">
        <v>200</v>
      </c>
      <c r="F2595" s="2" t="s">
        <v>193</v>
      </c>
      <c r="G2595" s="3">
        <v>44958</v>
      </c>
      <c r="H2595" s="1"/>
      <c r="I2595" s="2">
        <v>9717.6</v>
      </c>
      <c r="J2595" s="2">
        <v>4447.2349999999997</v>
      </c>
      <c r="K2595" s="2">
        <v>4447.2349999999997</v>
      </c>
      <c r="L2595" s="2">
        <v>0</v>
      </c>
      <c r="M2595" s="1"/>
      <c r="N2595" s="5">
        <f t="shared" si="81"/>
        <v>23873.119999999999</v>
      </c>
      <c r="O2595" s="6">
        <f t="shared" si="82"/>
        <v>18155.28</v>
      </c>
      <c r="P2595" s="2">
        <v>30</v>
      </c>
      <c r="Q2595" s="2" t="s">
        <v>37</v>
      </c>
      <c r="R2595" s="2">
        <v>0</v>
      </c>
      <c r="S2595" s="2">
        <v>0</v>
      </c>
      <c r="T2595" s="2">
        <v>0</v>
      </c>
      <c r="U2595" s="2">
        <v>0</v>
      </c>
      <c r="V2595" s="2">
        <v>893.38</v>
      </c>
      <c r="W2595" s="2">
        <v>1970.03</v>
      </c>
      <c r="X2595" s="2">
        <v>0</v>
      </c>
      <c r="Y2595" s="2">
        <v>2397.64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f>VLOOKUP(Tabla3[[#This Row],[Columna1]],Tabla5[#All],3,0)</f>
        <v>0</v>
      </c>
      <c r="AF2595" s="2">
        <v>0</v>
      </c>
      <c r="AG2595" s="2">
        <v>0</v>
      </c>
      <c r="AH2595" s="2">
        <v>0</v>
      </c>
      <c r="AI2595" s="2">
        <v>0</v>
      </c>
      <c r="AJ2595" s="2">
        <v>0</v>
      </c>
      <c r="AK2595" s="2">
        <f>VLOOKUP(Tabla3[[#This Row],[Columna1]],Tabla7[[ID]:[Monto neto de los bonos]],3,0)</f>
        <v>1970.03</v>
      </c>
      <c r="AL2595" s="2">
        <v>0</v>
      </c>
      <c r="AM2595" s="2">
        <v>0</v>
      </c>
      <c r="AN2595" s="2">
        <v>0</v>
      </c>
      <c r="AO2595" s="2">
        <v>0</v>
      </c>
      <c r="AP2595" s="2">
        <v>0</v>
      </c>
      <c r="AQ2595" s="2">
        <v>0</v>
      </c>
      <c r="AR2595" s="2">
        <v>0</v>
      </c>
      <c r="AS2595" s="2">
        <v>2925.8</v>
      </c>
      <c r="AT2595" s="2">
        <v>1950.52</v>
      </c>
      <c r="AU2595" s="2">
        <v>841.52</v>
      </c>
      <c r="AV2595" s="2">
        <v>0</v>
      </c>
      <c r="AW2595" s="1"/>
      <c r="AX2595" s="2" t="s">
        <v>422</v>
      </c>
      <c r="AY2595" s="8" t="s">
        <v>428</v>
      </c>
    </row>
    <row r="2596" spans="1:51" ht="13.15" customHeight="1" x14ac:dyDescent="0.25">
      <c r="A2596" s="7">
        <v>17002</v>
      </c>
      <c r="B2596" s="2" t="s">
        <v>2282</v>
      </c>
      <c r="C2596" s="2">
        <v>272203</v>
      </c>
      <c r="D2596" s="2" t="s">
        <v>188</v>
      </c>
      <c r="E2596" s="2" t="s">
        <v>192</v>
      </c>
      <c r="F2596" s="2" t="s">
        <v>193</v>
      </c>
      <c r="G2596" s="3">
        <v>40955</v>
      </c>
      <c r="H2596" s="1"/>
      <c r="I2596" s="2">
        <v>9717.6</v>
      </c>
      <c r="J2596" s="2">
        <v>4447.2349999999997</v>
      </c>
      <c r="K2596" s="2">
        <v>4447.2349999999997</v>
      </c>
      <c r="L2596" s="2">
        <v>2831.46</v>
      </c>
      <c r="M2596" s="1"/>
      <c r="N2596" s="5">
        <f t="shared" si="81"/>
        <v>35704.58</v>
      </c>
      <c r="O2596" s="6">
        <f t="shared" si="82"/>
        <v>28831.800000000003</v>
      </c>
      <c r="P2596" s="2">
        <v>30</v>
      </c>
      <c r="Q2596" s="2" t="s">
        <v>37</v>
      </c>
      <c r="R2596" s="2">
        <v>0</v>
      </c>
      <c r="S2596" s="2">
        <v>0</v>
      </c>
      <c r="T2596" s="2">
        <v>0</v>
      </c>
      <c r="U2596" s="2">
        <v>0</v>
      </c>
      <c r="V2596" s="2">
        <v>893.38</v>
      </c>
      <c r="W2596" s="2">
        <v>1970.03</v>
      </c>
      <c r="X2596" s="2">
        <v>0</v>
      </c>
      <c r="Y2596" s="2">
        <v>2397.64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2">
        <f>VLOOKUP(Tabla3[[#This Row],[Columna1]],Tabla5[#All],3,0)</f>
        <v>0</v>
      </c>
      <c r="AF2596" s="2">
        <v>0</v>
      </c>
      <c r="AG2596" s="2">
        <v>9000</v>
      </c>
      <c r="AH2596" s="2">
        <v>0</v>
      </c>
      <c r="AI2596" s="2">
        <v>0</v>
      </c>
      <c r="AJ2596" s="2">
        <v>0</v>
      </c>
      <c r="AK2596" s="2">
        <f>VLOOKUP(Tabla3[[#This Row],[Columna1]],Tabla7[[ID]:[Monto neto de los bonos]],3,0)</f>
        <v>10970.03</v>
      </c>
      <c r="AL2596" s="2">
        <v>0</v>
      </c>
      <c r="AM2596" s="2">
        <v>0</v>
      </c>
      <c r="AN2596" s="2">
        <v>0</v>
      </c>
      <c r="AO2596" s="2">
        <v>0</v>
      </c>
      <c r="AP2596" s="2">
        <v>0</v>
      </c>
      <c r="AQ2596" s="2">
        <v>0</v>
      </c>
      <c r="AR2596" s="2">
        <v>0</v>
      </c>
      <c r="AS2596" s="2">
        <v>3350.52</v>
      </c>
      <c r="AT2596" s="2">
        <v>2233.6799999999998</v>
      </c>
      <c r="AU2596" s="2">
        <v>1288.58</v>
      </c>
      <c r="AV2596" s="2">
        <v>0</v>
      </c>
      <c r="AW2596" s="1"/>
      <c r="AX2596" s="2" t="s">
        <v>422</v>
      </c>
      <c r="AY2596" s="8" t="s">
        <v>428</v>
      </c>
    </row>
    <row r="2597" spans="1:51" ht="13.15" customHeight="1" x14ac:dyDescent="0.25">
      <c r="A2597" s="7">
        <v>19139</v>
      </c>
      <c r="B2597" s="2" t="s">
        <v>2283</v>
      </c>
      <c r="C2597" s="2">
        <v>317303</v>
      </c>
      <c r="D2597" s="2" t="s">
        <v>188</v>
      </c>
      <c r="E2597" s="2" t="s">
        <v>225</v>
      </c>
      <c r="F2597" s="2" t="s">
        <v>60</v>
      </c>
      <c r="G2597" s="3">
        <v>42104</v>
      </c>
      <c r="H2597" s="1"/>
      <c r="I2597" s="2">
        <v>14709.55</v>
      </c>
      <c r="J2597" s="2">
        <v>2709.165</v>
      </c>
      <c r="K2597" s="2">
        <v>2709.165</v>
      </c>
      <c r="L2597" s="2">
        <v>1390.35</v>
      </c>
      <c r="M2597" s="1"/>
      <c r="N2597" s="5">
        <f t="shared" si="81"/>
        <v>22860.09</v>
      </c>
      <c r="O2597" s="6">
        <f t="shared" si="82"/>
        <v>18494.650000000001</v>
      </c>
      <c r="P2597" s="2">
        <v>30</v>
      </c>
      <c r="Q2597" s="2" t="s">
        <v>37</v>
      </c>
      <c r="R2597" s="2">
        <v>0</v>
      </c>
      <c r="S2597" s="2">
        <v>0</v>
      </c>
      <c r="T2597" s="2">
        <v>0</v>
      </c>
      <c r="U2597" s="2">
        <v>0</v>
      </c>
      <c r="V2597" s="2">
        <v>1341.86</v>
      </c>
      <c r="W2597" s="2">
        <v>0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2">
        <f>VLOOKUP(Tabla3[[#This Row],[Columna1]],Tabla5[#All],3,0)</f>
        <v>0</v>
      </c>
      <c r="AF2597" s="2">
        <v>0</v>
      </c>
      <c r="AG2597" s="2">
        <v>0</v>
      </c>
      <c r="AH2597" s="2">
        <v>0</v>
      </c>
      <c r="AI2597" s="2">
        <v>0</v>
      </c>
      <c r="AJ2597" s="2">
        <v>0</v>
      </c>
      <c r="AK2597" s="2">
        <f>VLOOKUP(Tabla3[[#This Row],[Columna1]],Tabla7[[ID]:[Monto neto de los bonos]],3,0)</f>
        <v>0</v>
      </c>
      <c r="AL2597" s="2">
        <v>0</v>
      </c>
      <c r="AM2597" s="2">
        <v>0</v>
      </c>
      <c r="AN2597" s="2">
        <v>0</v>
      </c>
      <c r="AO2597" s="2">
        <v>0</v>
      </c>
      <c r="AP2597" s="2">
        <v>0</v>
      </c>
      <c r="AQ2597" s="2">
        <v>0</v>
      </c>
      <c r="AR2597" s="2">
        <v>0</v>
      </c>
      <c r="AS2597" s="2">
        <v>0</v>
      </c>
      <c r="AT2597" s="2">
        <v>2286</v>
      </c>
      <c r="AU2597" s="2">
        <v>2079.44</v>
      </c>
      <c r="AV2597" s="2">
        <v>0</v>
      </c>
      <c r="AW2597" s="1"/>
      <c r="AX2597" s="2" t="s">
        <v>422</v>
      </c>
      <c r="AY2597" s="8" t="s">
        <v>423</v>
      </c>
    </row>
    <row r="2598" spans="1:51" ht="13.15" customHeight="1" x14ac:dyDescent="0.25">
      <c r="A2598" s="7">
        <v>18000</v>
      </c>
      <c r="B2598" s="2" t="s">
        <v>2284</v>
      </c>
      <c r="C2598" s="2">
        <v>241903</v>
      </c>
      <c r="D2598" s="2" t="s">
        <v>188</v>
      </c>
      <c r="E2598" s="2" t="s">
        <v>199</v>
      </c>
      <c r="F2598" s="2" t="s">
        <v>193</v>
      </c>
      <c r="G2598" s="3">
        <v>41529</v>
      </c>
      <c r="H2598" s="1"/>
      <c r="I2598" s="2">
        <v>9717.6</v>
      </c>
      <c r="J2598" s="2">
        <v>4447.2349999999997</v>
      </c>
      <c r="K2598" s="2">
        <v>4447.2349999999997</v>
      </c>
      <c r="L2598" s="2">
        <v>2967.08</v>
      </c>
      <c r="M2598" s="1"/>
      <c r="N2598" s="5">
        <f t="shared" si="81"/>
        <v>26840.2</v>
      </c>
      <c r="O2598" s="6">
        <f t="shared" si="82"/>
        <v>19909.199999999997</v>
      </c>
      <c r="P2598" s="2">
        <v>30</v>
      </c>
      <c r="Q2598" s="2" t="s">
        <v>37</v>
      </c>
      <c r="R2598" s="2">
        <v>0</v>
      </c>
      <c r="S2598" s="2">
        <v>0</v>
      </c>
      <c r="T2598" s="2">
        <v>0</v>
      </c>
      <c r="U2598" s="2">
        <v>0</v>
      </c>
      <c r="V2598" s="2">
        <v>893.38</v>
      </c>
      <c r="W2598" s="2">
        <v>1970.03</v>
      </c>
      <c r="X2598" s="2">
        <v>0</v>
      </c>
      <c r="Y2598" s="2">
        <v>2397.64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2">
        <f>VLOOKUP(Tabla3[[#This Row],[Columna1]],Tabla5[#All],3,0)</f>
        <v>0</v>
      </c>
      <c r="AF2598" s="2">
        <v>0</v>
      </c>
      <c r="AG2598" s="2">
        <v>0</v>
      </c>
      <c r="AH2598" s="2">
        <v>0</v>
      </c>
      <c r="AI2598" s="2">
        <v>0</v>
      </c>
      <c r="AJ2598" s="2">
        <v>0</v>
      </c>
      <c r="AK2598" s="2">
        <f>VLOOKUP(Tabla3[[#This Row],[Columna1]],Tabla7[[ID]:[Monto neto de los bonos]],3,0)</f>
        <v>1970.03</v>
      </c>
      <c r="AL2598" s="2">
        <v>0</v>
      </c>
      <c r="AM2598" s="2">
        <v>0</v>
      </c>
      <c r="AN2598" s="2">
        <v>0</v>
      </c>
      <c r="AO2598" s="2">
        <v>0</v>
      </c>
      <c r="AP2598" s="2">
        <v>0</v>
      </c>
      <c r="AQ2598" s="2">
        <v>0</v>
      </c>
      <c r="AR2598" s="2">
        <v>0</v>
      </c>
      <c r="AS2598" s="2">
        <v>3370.86</v>
      </c>
      <c r="AT2598" s="2">
        <v>2247.2399999999998</v>
      </c>
      <c r="AU2598" s="2">
        <v>1312.9</v>
      </c>
      <c r="AV2598" s="2">
        <v>0</v>
      </c>
      <c r="AW2598" s="1"/>
      <c r="AX2598" s="2" t="s">
        <v>422</v>
      </c>
      <c r="AY2598" s="8" t="s">
        <v>428</v>
      </c>
    </row>
    <row r="2599" spans="1:51" ht="13.15" customHeight="1" x14ac:dyDescent="0.25">
      <c r="A2599" s="7">
        <v>22297</v>
      </c>
      <c r="B2599" s="2" t="s">
        <v>2285</v>
      </c>
      <c r="C2599" s="2">
        <v>3989203</v>
      </c>
      <c r="D2599" s="2" t="s">
        <v>188</v>
      </c>
      <c r="E2599" s="2" t="s">
        <v>190</v>
      </c>
      <c r="F2599" s="2" t="s">
        <v>191</v>
      </c>
      <c r="G2599" s="3">
        <v>43815</v>
      </c>
      <c r="H2599" s="1"/>
      <c r="I2599" s="2">
        <v>9708.5300000000007</v>
      </c>
      <c r="J2599" s="2">
        <v>4443.09</v>
      </c>
      <c r="K2599" s="2">
        <v>4443.09</v>
      </c>
      <c r="L2599" s="2">
        <v>1807.82</v>
      </c>
      <c r="M2599" s="1"/>
      <c r="N2599" s="5">
        <f t="shared" si="81"/>
        <v>24327.49</v>
      </c>
      <c r="O2599" s="6">
        <f t="shared" si="82"/>
        <v>17893.29</v>
      </c>
      <c r="P2599" s="2">
        <v>30</v>
      </c>
      <c r="Q2599" s="2" t="s">
        <v>37</v>
      </c>
      <c r="R2599" s="2">
        <v>0</v>
      </c>
      <c r="S2599" s="2">
        <v>0</v>
      </c>
      <c r="T2599" s="2">
        <v>0</v>
      </c>
      <c r="U2599" s="2">
        <v>0</v>
      </c>
      <c r="V2599" s="2">
        <v>892.56</v>
      </c>
      <c r="W2599" s="2">
        <v>3032.4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2">
        <f>VLOOKUP(Tabla3[[#This Row],[Columna1]],Tabla5[#All],3,0)</f>
        <v>0</v>
      </c>
      <c r="AF2599" s="2">
        <v>0</v>
      </c>
      <c r="AG2599" s="2">
        <v>0</v>
      </c>
      <c r="AH2599" s="2">
        <v>0</v>
      </c>
      <c r="AI2599" s="2">
        <v>0</v>
      </c>
      <c r="AJ2599" s="2">
        <v>0</v>
      </c>
      <c r="AK2599" s="2">
        <f>VLOOKUP(Tabla3[[#This Row],[Columna1]],Tabla7[[ID]:[Monto neto de los bonos]],3,0)</f>
        <v>3032.4</v>
      </c>
      <c r="AL2599" s="2">
        <v>0</v>
      </c>
      <c r="AM2599" s="2">
        <v>0</v>
      </c>
      <c r="AN2599" s="2">
        <v>0</v>
      </c>
      <c r="AO2599" s="2">
        <v>0</v>
      </c>
      <c r="AP2599" s="2">
        <v>0</v>
      </c>
      <c r="AQ2599" s="2">
        <v>0</v>
      </c>
      <c r="AR2599" s="2">
        <v>0</v>
      </c>
      <c r="AS2599" s="2">
        <v>3194.28</v>
      </c>
      <c r="AT2599" s="2">
        <v>2129.52</v>
      </c>
      <c r="AU2599" s="2">
        <v>1110.4000000000001</v>
      </c>
      <c r="AV2599" s="2">
        <v>0</v>
      </c>
      <c r="AW2599" s="1"/>
      <c r="AX2599" s="2" t="s">
        <v>422</v>
      </c>
      <c r="AY2599" s="8" t="s">
        <v>423</v>
      </c>
    </row>
    <row r="2600" spans="1:51" ht="13.15" customHeight="1" x14ac:dyDescent="0.25">
      <c r="A2600" s="7">
        <v>24872</v>
      </c>
      <c r="B2600" s="2" t="s">
        <v>4260</v>
      </c>
      <c r="C2600" s="2">
        <v>6291003</v>
      </c>
      <c r="D2600" s="2" t="s">
        <v>188</v>
      </c>
      <c r="E2600" s="2" t="s">
        <v>196</v>
      </c>
      <c r="F2600" s="2" t="s">
        <v>193</v>
      </c>
      <c r="G2600" s="3">
        <v>45338</v>
      </c>
      <c r="H2600" s="1"/>
      <c r="I2600" s="2">
        <v>9717.6</v>
      </c>
      <c r="J2600" s="2">
        <v>4447.2349999999997</v>
      </c>
      <c r="K2600" s="2">
        <v>4447.2349999999997</v>
      </c>
      <c r="L2600" s="2">
        <v>0</v>
      </c>
      <c r="M2600" s="1"/>
      <c r="N2600" s="5">
        <f t="shared" si="81"/>
        <v>24848.39</v>
      </c>
      <c r="O2600" s="6">
        <f t="shared" si="82"/>
        <v>18155.289999999997</v>
      </c>
      <c r="P2600" s="2">
        <v>30</v>
      </c>
      <c r="Q2600" s="2" t="s">
        <v>37</v>
      </c>
      <c r="R2600" s="2">
        <v>0</v>
      </c>
      <c r="S2600" s="2">
        <v>0</v>
      </c>
      <c r="T2600" s="2">
        <v>0</v>
      </c>
      <c r="U2600" s="2">
        <v>0</v>
      </c>
      <c r="V2600" s="2">
        <v>893.38</v>
      </c>
      <c r="W2600" s="2">
        <v>1970.03</v>
      </c>
      <c r="X2600" s="2">
        <v>0</v>
      </c>
      <c r="Y2600" s="2">
        <v>3372.91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2">
        <f>VLOOKUP(Tabla3[[#This Row],[Columna1]],Tabla5[#All],3,0)</f>
        <v>0</v>
      </c>
      <c r="AF2600" s="2">
        <v>0</v>
      </c>
      <c r="AG2600" s="2">
        <v>0</v>
      </c>
      <c r="AH2600" s="2">
        <v>0</v>
      </c>
      <c r="AI2600" s="2">
        <v>0</v>
      </c>
      <c r="AJ2600" s="2">
        <v>0</v>
      </c>
      <c r="AK2600" s="2">
        <f>VLOOKUP(Tabla3[[#This Row],[Columna1]],Tabla7[[ID]:[Monto neto de los bonos]],3,0)</f>
        <v>3327.71</v>
      </c>
      <c r="AL2600" s="2">
        <v>0</v>
      </c>
      <c r="AM2600" s="2">
        <v>0</v>
      </c>
      <c r="AN2600" s="2">
        <v>0</v>
      </c>
      <c r="AO2600" s="2">
        <v>0</v>
      </c>
      <c r="AP2600" s="2">
        <v>0</v>
      </c>
      <c r="AQ2600" s="2">
        <v>0</v>
      </c>
      <c r="AR2600" s="2">
        <v>0</v>
      </c>
      <c r="AS2600" s="2">
        <v>3901.06</v>
      </c>
      <c r="AT2600" s="2">
        <v>1950.52</v>
      </c>
      <c r="AU2600" s="2">
        <v>841.52</v>
      </c>
      <c r="AV2600" s="2">
        <v>0</v>
      </c>
      <c r="AW2600" s="1"/>
      <c r="AX2600" s="2" t="s">
        <v>422</v>
      </c>
      <c r="AY2600" s="8" t="s">
        <v>428</v>
      </c>
    </row>
    <row r="2601" spans="1:51" ht="13.15" customHeight="1" x14ac:dyDescent="0.25">
      <c r="A2601" s="7">
        <v>19460</v>
      </c>
      <c r="B2601" s="2" t="s">
        <v>2286</v>
      </c>
      <c r="C2601" s="2">
        <v>533403</v>
      </c>
      <c r="D2601" s="2" t="s">
        <v>188</v>
      </c>
      <c r="E2601" s="2" t="s">
        <v>203</v>
      </c>
      <c r="F2601" s="2" t="s">
        <v>193</v>
      </c>
      <c r="G2601" s="3">
        <v>42391</v>
      </c>
      <c r="H2601" s="1"/>
      <c r="I2601" s="2">
        <v>9717.6</v>
      </c>
      <c r="J2601" s="2">
        <v>4447.2349999999997</v>
      </c>
      <c r="K2601" s="2">
        <v>4447.2349999999997</v>
      </c>
      <c r="L2601" s="2">
        <v>1505.23</v>
      </c>
      <c r="M2601" s="1"/>
      <c r="N2601" s="5">
        <f t="shared" si="81"/>
        <v>25378.35</v>
      </c>
      <c r="O2601" s="6">
        <f t="shared" si="82"/>
        <v>19062.149999999994</v>
      </c>
      <c r="P2601" s="2">
        <v>30</v>
      </c>
      <c r="Q2601" s="2" t="s">
        <v>37</v>
      </c>
      <c r="R2601" s="2">
        <v>0</v>
      </c>
      <c r="S2601" s="2">
        <v>0</v>
      </c>
      <c r="T2601" s="2">
        <v>0</v>
      </c>
      <c r="U2601" s="2">
        <v>0</v>
      </c>
      <c r="V2601" s="2">
        <v>893.38</v>
      </c>
      <c r="W2601" s="2">
        <v>1970.03</v>
      </c>
      <c r="X2601" s="2">
        <v>0</v>
      </c>
      <c r="Y2601" s="2">
        <v>2397.64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2">
        <f>VLOOKUP(Tabla3[[#This Row],[Columna1]],Tabla5[#All],3,0)</f>
        <v>0</v>
      </c>
      <c r="AF2601" s="2">
        <v>0</v>
      </c>
      <c r="AG2601" s="2">
        <v>0</v>
      </c>
      <c r="AH2601" s="2">
        <v>0</v>
      </c>
      <c r="AI2601" s="2">
        <v>0</v>
      </c>
      <c r="AJ2601" s="2">
        <v>0</v>
      </c>
      <c r="AK2601" s="2">
        <f>VLOOKUP(Tabla3[[#This Row],[Columna1]],Tabla7[[ID]:[Monto neto de los bonos]],3,0)</f>
        <v>1970.03</v>
      </c>
      <c r="AL2601" s="2">
        <v>0</v>
      </c>
      <c r="AM2601" s="2">
        <v>0</v>
      </c>
      <c r="AN2601" s="2">
        <v>0</v>
      </c>
      <c r="AO2601" s="2">
        <v>0</v>
      </c>
      <c r="AP2601" s="2">
        <v>0</v>
      </c>
      <c r="AQ2601" s="2">
        <v>0</v>
      </c>
      <c r="AR2601" s="2">
        <v>0</v>
      </c>
      <c r="AS2601" s="2">
        <v>3151.58</v>
      </c>
      <c r="AT2601" s="2">
        <v>2101.06</v>
      </c>
      <c r="AU2601" s="2">
        <v>1063.56</v>
      </c>
      <c r="AV2601" s="2">
        <v>0</v>
      </c>
      <c r="AW2601" s="1"/>
      <c r="AX2601" s="2" t="s">
        <v>422</v>
      </c>
      <c r="AY2601" s="8" t="s">
        <v>428</v>
      </c>
    </row>
    <row r="2602" spans="1:51" ht="13.15" customHeight="1" x14ac:dyDescent="0.25">
      <c r="A2602" s="7">
        <v>13085</v>
      </c>
      <c r="B2602" s="2" t="s">
        <v>2287</v>
      </c>
      <c r="C2602" s="2">
        <v>97403</v>
      </c>
      <c r="D2602" s="2" t="s">
        <v>188</v>
      </c>
      <c r="E2602" s="2" t="s">
        <v>205</v>
      </c>
      <c r="F2602" s="2" t="s">
        <v>193</v>
      </c>
      <c r="G2602" s="3">
        <v>38434</v>
      </c>
      <c r="H2602" s="1"/>
      <c r="I2602" s="2">
        <v>9717.6</v>
      </c>
      <c r="J2602" s="2">
        <v>4447.2349999999997</v>
      </c>
      <c r="K2602" s="2">
        <v>4447.2349999999997</v>
      </c>
      <c r="L2602" s="2">
        <v>5370</v>
      </c>
      <c r="M2602" s="1"/>
      <c r="N2602" s="5">
        <f t="shared" si="81"/>
        <v>24875.45</v>
      </c>
      <c r="O2602" s="6">
        <f t="shared" si="82"/>
        <v>17379.79</v>
      </c>
      <c r="P2602" s="2">
        <v>30</v>
      </c>
      <c r="Q2602" s="2" t="s">
        <v>37</v>
      </c>
      <c r="R2602" s="2">
        <v>0</v>
      </c>
      <c r="S2602" s="2">
        <v>0</v>
      </c>
      <c r="T2602" s="2">
        <v>0</v>
      </c>
      <c r="U2602" s="2">
        <v>0</v>
      </c>
      <c r="V2602" s="2">
        <v>893.38</v>
      </c>
      <c r="W2602" s="2">
        <v>0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2">
        <f>VLOOKUP(Tabla3[[#This Row],[Columna1]],Tabla5[#All],3,0)</f>
        <v>0</v>
      </c>
      <c r="AF2602" s="2">
        <v>0</v>
      </c>
      <c r="AG2602" s="2">
        <v>0</v>
      </c>
      <c r="AH2602" s="2">
        <v>0</v>
      </c>
      <c r="AI2602" s="2">
        <v>0</v>
      </c>
      <c r="AJ2602" s="2">
        <v>0</v>
      </c>
      <c r="AK2602" s="2">
        <f>VLOOKUP(Tabla3[[#This Row],[Columna1]],Tabla7[[ID]:[Monto neto de los bonos]],3,0)</f>
        <v>0</v>
      </c>
      <c r="AL2602" s="2">
        <v>0</v>
      </c>
      <c r="AM2602" s="2">
        <v>0</v>
      </c>
      <c r="AN2602" s="2">
        <v>0</v>
      </c>
      <c r="AO2602" s="2">
        <v>0</v>
      </c>
      <c r="AP2602" s="2">
        <v>0</v>
      </c>
      <c r="AQ2602" s="2">
        <v>0</v>
      </c>
      <c r="AR2602" s="2">
        <v>0</v>
      </c>
      <c r="AS2602" s="2">
        <v>3646.57</v>
      </c>
      <c r="AT2602" s="2">
        <v>2350.73</v>
      </c>
      <c r="AU2602" s="2">
        <v>1498.36</v>
      </c>
      <c r="AV2602" s="2">
        <v>0</v>
      </c>
      <c r="AW2602" s="1"/>
      <c r="AX2602" s="2" t="s">
        <v>422</v>
      </c>
      <c r="AY2602" s="8" t="s">
        <v>428</v>
      </c>
    </row>
    <row r="2603" spans="1:51" ht="13.15" customHeight="1" x14ac:dyDescent="0.25">
      <c r="A2603" s="7">
        <v>21144</v>
      </c>
      <c r="B2603" s="2" t="s">
        <v>4301</v>
      </c>
      <c r="C2603" s="2">
        <v>2475303</v>
      </c>
      <c r="D2603" s="2" t="s">
        <v>188</v>
      </c>
      <c r="E2603" s="2" t="s">
        <v>189</v>
      </c>
      <c r="F2603" s="2" t="s">
        <v>45</v>
      </c>
      <c r="G2603" s="3">
        <v>43157</v>
      </c>
      <c r="H2603" s="1"/>
      <c r="I2603" s="2">
        <v>13413.65</v>
      </c>
      <c r="J2603" s="2">
        <v>2841.47</v>
      </c>
      <c r="K2603" s="2">
        <v>2841.47</v>
      </c>
      <c r="L2603" s="2">
        <v>1751.53</v>
      </c>
      <c r="M2603" s="1"/>
      <c r="N2603" s="5">
        <f t="shared" si="81"/>
        <v>22121.219999999998</v>
      </c>
      <c r="O2603" s="6">
        <f t="shared" si="82"/>
        <v>18044.04</v>
      </c>
      <c r="P2603" s="2">
        <v>30</v>
      </c>
      <c r="Q2603" s="2" t="s">
        <v>37</v>
      </c>
      <c r="R2603" s="2">
        <v>0</v>
      </c>
      <c r="S2603" s="2">
        <v>0</v>
      </c>
      <c r="T2603" s="2">
        <v>0</v>
      </c>
      <c r="U2603" s="2">
        <v>0</v>
      </c>
      <c r="V2603" s="2">
        <v>1273.0999999999999</v>
      </c>
      <c r="W2603" s="2">
        <v>0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2">
        <f>VLOOKUP(Tabla3[[#This Row],[Columna1]],Tabla5[#All],3,0)</f>
        <v>0</v>
      </c>
      <c r="AF2603" s="2">
        <v>0</v>
      </c>
      <c r="AG2603" s="2">
        <v>0</v>
      </c>
      <c r="AH2603" s="2">
        <v>0</v>
      </c>
      <c r="AI2603" s="2">
        <v>0</v>
      </c>
      <c r="AJ2603" s="2">
        <v>0</v>
      </c>
      <c r="AK2603" s="2">
        <f>VLOOKUP(Tabla3[[#This Row],[Columna1]],Tabla7[[ID]:[Monto neto de los bonos]],3,0)</f>
        <v>0</v>
      </c>
      <c r="AL2603" s="2">
        <v>0</v>
      </c>
      <c r="AM2603" s="2">
        <v>0</v>
      </c>
      <c r="AN2603" s="2">
        <v>0</v>
      </c>
      <c r="AO2603" s="2">
        <v>0</v>
      </c>
      <c r="AP2603" s="2">
        <v>0</v>
      </c>
      <c r="AQ2603" s="2">
        <v>0</v>
      </c>
      <c r="AR2603" s="2">
        <v>0</v>
      </c>
      <c r="AS2603" s="2">
        <v>0</v>
      </c>
      <c r="AT2603" s="2">
        <v>2212.1</v>
      </c>
      <c r="AU2603" s="2">
        <v>1865.08</v>
      </c>
      <c r="AV2603" s="2">
        <v>0</v>
      </c>
      <c r="AW2603" s="1"/>
      <c r="AX2603" s="2" t="s">
        <v>422</v>
      </c>
      <c r="AY2603" s="8" t="s">
        <v>423</v>
      </c>
    </row>
    <row r="2604" spans="1:51" ht="13.15" customHeight="1" x14ac:dyDescent="0.25">
      <c r="A2604" s="7">
        <v>21200</v>
      </c>
      <c r="B2604" s="2" t="s">
        <v>2288</v>
      </c>
      <c r="C2604" s="2">
        <v>2524503</v>
      </c>
      <c r="D2604" s="2" t="s">
        <v>188</v>
      </c>
      <c r="E2604" s="2" t="s">
        <v>202</v>
      </c>
      <c r="F2604" s="2" t="s">
        <v>193</v>
      </c>
      <c r="G2604" s="3">
        <v>43815</v>
      </c>
      <c r="H2604" s="1"/>
      <c r="I2604" s="2">
        <v>9717.6</v>
      </c>
      <c r="J2604" s="2">
        <v>4447.2349999999997</v>
      </c>
      <c r="K2604" s="2">
        <v>4447.2349999999997</v>
      </c>
      <c r="L2604" s="2">
        <v>1809.52</v>
      </c>
      <c r="M2604" s="1"/>
      <c r="N2604" s="5">
        <f t="shared" si="81"/>
        <v>25682.639999999999</v>
      </c>
      <c r="O2604" s="6">
        <f t="shared" si="82"/>
        <v>19241.699999999997</v>
      </c>
      <c r="P2604" s="2">
        <v>30</v>
      </c>
      <c r="Q2604" s="2" t="s">
        <v>37</v>
      </c>
      <c r="R2604" s="2">
        <v>0</v>
      </c>
      <c r="S2604" s="2">
        <v>0</v>
      </c>
      <c r="T2604" s="2">
        <v>0</v>
      </c>
      <c r="U2604" s="2">
        <v>0</v>
      </c>
      <c r="V2604" s="2">
        <v>893.38</v>
      </c>
      <c r="W2604" s="2">
        <v>1970.03</v>
      </c>
      <c r="X2604" s="2">
        <v>0</v>
      </c>
      <c r="Y2604" s="2">
        <v>2397.64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2">
        <f>VLOOKUP(Tabla3[[#This Row],[Columna1]],Tabla5[#All],3,0)</f>
        <v>0</v>
      </c>
      <c r="AF2604" s="2">
        <v>0</v>
      </c>
      <c r="AG2604" s="2">
        <v>0</v>
      </c>
      <c r="AH2604" s="2">
        <v>0</v>
      </c>
      <c r="AI2604" s="2">
        <v>0</v>
      </c>
      <c r="AJ2604" s="2">
        <v>0</v>
      </c>
      <c r="AK2604" s="2">
        <f>VLOOKUP(Tabla3[[#This Row],[Columna1]],Tabla7[[ID]:[Monto neto de los bonos]],3,0)</f>
        <v>6043.07</v>
      </c>
      <c r="AL2604" s="2">
        <v>0</v>
      </c>
      <c r="AM2604" s="2">
        <v>0</v>
      </c>
      <c r="AN2604" s="2">
        <v>0</v>
      </c>
      <c r="AO2604" s="2">
        <v>0</v>
      </c>
      <c r="AP2604" s="2">
        <v>0</v>
      </c>
      <c r="AQ2604" s="2">
        <v>0</v>
      </c>
      <c r="AR2604" s="2">
        <v>0</v>
      </c>
      <c r="AS2604" s="2">
        <v>3197.22</v>
      </c>
      <c r="AT2604" s="2">
        <v>2131.48</v>
      </c>
      <c r="AU2604" s="2">
        <v>1112.24</v>
      </c>
      <c r="AV2604" s="2">
        <v>0</v>
      </c>
      <c r="AW2604" s="1"/>
      <c r="AX2604" s="2" t="s">
        <v>422</v>
      </c>
      <c r="AY2604" s="8" t="s">
        <v>428</v>
      </c>
    </row>
    <row r="2605" spans="1:51" ht="13.15" customHeight="1" x14ac:dyDescent="0.25">
      <c r="A2605" s="7">
        <v>18058</v>
      </c>
      <c r="B2605" s="2" t="s">
        <v>2289</v>
      </c>
      <c r="C2605" s="2">
        <v>2469303</v>
      </c>
      <c r="D2605" s="2" t="s">
        <v>188</v>
      </c>
      <c r="E2605" s="2" t="s">
        <v>190</v>
      </c>
      <c r="F2605" s="2" t="s">
        <v>216</v>
      </c>
      <c r="G2605" s="3">
        <v>43147</v>
      </c>
      <c r="H2605" s="1"/>
      <c r="I2605" s="2">
        <v>11612.32</v>
      </c>
      <c r="J2605" s="2">
        <v>4273.5050000000001</v>
      </c>
      <c r="K2605" s="2">
        <v>4273.5050000000001</v>
      </c>
      <c r="L2605" s="2">
        <v>1689.53</v>
      </c>
      <c r="M2605" s="1"/>
      <c r="N2605" s="5">
        <f t="shared" si="81"/>
        <v>25848.920000000002</v>
      </c>
      <c r="O2605" s="6">
        <f t="shared" si="82"/>
        <v>18707.960000000003</v>
      </c>
      <c r="P2605" s="2">
        <v>30</v>
      </c>
      <c r="Q2605" s="2" t="s">
        <v>37</v>
      </c>
      <c r="R2605" s="2">
        <v>0</v>
      </c>
      <c r="S2605" s="2">
        <v>0</v>
      </c>
      <c r="T2605" s="2">
        <v>0</v>
      </c>
      <c r="U2605" s="2">
        <v>0</v>
      </c>
      <c r="V2605" s="2">
        <v>967.66</v>
      </c>
      <c r="W2605" s="2">
        <v>3032.4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2">
        <f>VLOOKUP(Tabla3[[#This Row],[Columna1]],Tabla5[#All],3,0)</f>
        <v>0</v>
      </c>
      <c r="AF2605" s="2">
        <v>5000</v>
      </c>
      <c r="AG2605" s="2">
        <v>0</v>
      </c>
      <c r="AH2605" s="2">
        <v>0</v>
      </c>
      <c r="AI2605" s="2">
        <v>0</v>
      </c>
      <c r="AJ2605" s="2">
        <v>0</v>
      </c>
      <c r="AK2605" s="2">
        <f>VLOOKUP(Tabla3[[#This Row],[Columna1]],Tabla7[[ID]:[Monto neto de los bonos]],3,0)</f>
        <v>3032.4</v>
      </c>
      <c r="AL2605" s="2">
        <v>5000</v>
      </c>
      <c r="AM2605" s="2">
        <v>0</v>
      </c>
      <c r="AN2605" s="2">
        <v>0</v>
      </c>
      <c r="AO2605" s="2">
        <v>0</v>
      </c>
      <c r="AP2605" s="2">
        <v>0</v>
      </c>
      <c r="AQ2605" s="4">
        <v>3000</v>
      </c>
      <c r="AR2605" s="2">
        <v>0</v>
      </c>
      <c r="AS2605" s="2">
        <v>3422.48</v>
      </c>
      <c r="AT2605" s="2">
        <v>2281.66</v>
      </c>
      <c r="AU2605" s="2">
        <v>1436.82</v>
      </c>
      <c r="AV2605" s="2">
        <v>0</v>
      </c>
      <c r="AW2605" s="1"/>
      <c r="AX2605" s="2" t="s">
        <v>422</v>
      </c>
      <c r="AY2605" s="8" t="s">
        <v>423</v>
      </c>
    </row>
    <row r="2606" spans="1:51" ht="13.15" customHeight="1" x14ac:dyDescent="0.25">
      <c r="A2606" s="7">
        <v>24142</v>
      </c>
      <c r="B2606" s="2" t="s">
        <v>2290</v>
      </c>
      <c r="C2606" s="2">
        <v>5752003</v>
      </c>
      <c r="D2606" s="2" t="s">
        <v>188</v>
      </c>
      <c r="E2606" s="2" t="s">
        <v>190</v>
      </c>
      <c r="F2606" s="2" t="s">
        <v>191</v>
      </c>
      <c r="G2606" s="3">
        <v>44896</v>
      </c>
      <c r="H2606" s="1"/>
      <c r="I2606" s="2">
        <v>9708.5300000000007</v>
      </c>
      <c r="J2606" s="2">
        <v>4443.09</v>
      </c>
      <c r="K2606" s="2">
        <v>4443.09</v>
      </c>
      <c r="L2606" s="2">
        <v>0</v>
      </c>
      <c r="M2606" s="1"/>
      <c r="N2606" s="5">
        <f t="shared" si="81"/>
        <v>22519.670000000002</v>
      </c>
      <c r="O2606" s="6">
        <f t="shared" si="82"/>
        <v>16807.370000000003</v>
      </c>
      <c r="P2606" s="2">
        <v>30</v>
      </c>
      <c r="Q2606" s="2" t="s">
        <v>37</v>
      </c>
      <c r="R2606" s="2">
        <v>0</v>
      </c>
      <c r="S2606" s="2">
        <v>0</v>
      </c>
      <c r="T2606" s="2">
        <v>0</v>
      </c>
      <c r="U2606" s="2">
        <v>0</v>
      </c>
      <c r="V2606" s="2">
        <v>892.56</v>
      </c>
      <c r="W2606" s="2">
        <v>3032.4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2">
        <f>VLOOKUP(Tabla3[[#This Row],[Columna1]],Tabla5[#All],3,0)</f>
        <v>0</v>
      </c>
      <c r="AF2606" s="2">
        <v>0</v>
      </c>
      <c r="AG2606" s="2">
        <v>0</v>
      </c>
      <c r="AH2606" s="2">
        <v>0</v>
      </c>
      <c r="AI2606" s="2">
        <v>0</v>
      </c>
      <c r="AJ2606" s="2">
        <v>0</v>
      </c>
      <c r="AK2606" s="2">
        <f>VLOOKUP(Tabla3[[#This Row],[Columna1]],Tabla7[[ID]:[Monto neto de los bonos]],3,0)</f>
        <v>3032.4</v>
      </c>
      <c r="AL2606" s="2">
        <v>0</v>
      </c>
      <c r="AM2606" s="2">
        <v>0</v>
      </c>
      <c r="AN2606" s="2">
        <v>0</v>
      </c>
      <c r="AO2606" s="2">
        <v>0</v>
      </c>
      <c r="AP2606" s="2">
        <v>0</v>
      </c>
      <c r="AQ2606" s="2">
        <v>0</v>
      </c>
      <c r="AR2606" s="2">
        <v>0</v>
      </c>
      <c r="AS2606" s="2">
        <v>2923.12</v>
      </c>
      <c r="AT2606" s="2">
        <v>1948.74</v>
      </c>
      <c r="AU2606" s="2">
        <v>840.44</v>
      </c>
      <c r="AV2606" s="2">
        <v>0</v>
      </c>
      <c r="AW2606" s="1"/>
      <c r="AX2606" s="2" t="s">
        <v>422</v>
      </c>
      <c r="AY2606" s="8" t="s">
        <v>423</v>
      </c>
    </row>
    <row r="2607" spans="1:51" ht="13.15" customHeight="1" x14ac:dyDescent="0.25">
      <c r="A2607" s="7">
        <v>13931</v>
      </c>
      <c r="B2607" s="2" t="s">
        <v>2291</v>
      </c>
      <c r="C2607" s="2">
        <v>133803</v>
      </c>
      <c r="D2607" s="2" t="s">
        <v>188</v>
      </c>
      <c r="E2607" s="2" t="s">
        <v>190</v>
      </c>
      <c r="F2607" s="2" t="s">
        <v>216</v>
      </c>
      <c r="G2607" s="3">
        <v>40422</v>
      </c>
      <c r="H2607" s="1"/>
      <c r="I2607" s="2">
        <v>11612.32</v>
      </c>
      <c r="J2607" s="2">
        <v>4273.5050000000001</v>
      </c>
      <c r="K2607" s="2">
        <v>4273.5050000000001</v>
      </c>
      <c r="L2607" s="2">
        <v>2526.4</v>
      </c>
      <c r="M2607" s="1"/>
      <c r="N2607" s="5">
        <f t="shared" si="81"/>
        <v>26685.790000000005</v>
      </c>
      <c r="O2607" s="6">
        <f t="shared" si="82"/>
        <v>19185.670000000006</v>
      </c>
      <c r="P2607" s="2">
        <v>30</v>
      </c>
      <c r="Q2607" s="2" t="s">
        <v>37</v>
      </c>
      <c r="R2607" s="2">
        <v>0</v>
      </c>
      <c r="S2607" s="2">
        <v>0</v>
      </c>
      <c r="T2607" s="2">
        <v>0</v>
      </c>
      <c r="U2607" s="2">
        <v>0</v>
      </c>
      <c r="V2607" s="2">
        <v>967.66</v>
      </c>
      <c r="W2607" s="2">
        <v>3032.4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2">
        <f>VLOOKUP(Tabla3[[#This Row],[Columna1]],Tabla5[#All],3,0)</f>
        <v>0</v>
      </c>
      <c r="AF2607" s="2">
        <v>5000</v>
      </c>
      <c r="AG2607" s="2">
        <v>0</v>
      </c>
      <c r="AH2607" s="2">
        <v>0</v>
      </c>
      <c r="AI2607" s="2">
        <v>0</v>
      </c>
      <c r="AJ2607" s="2">
        <v>0</v>
      </c>
      <c r="AK2607" s="2">
        <f>VLOOKUP(Tabla3[[#This Row],[Columna1]],Tabla7[[ID]:[Monto neto de los bonos]],3,0)</f>
        <v>3032.4</v>
      </c>
      <c r="AL2607" s="2">
        <v>0</v>
      </c>
      <c r="AM2607" s="2">
        <v>0</v>
      </c>
      <c r="AN2607" s="2">
        <v>0</v>
      </c>
      <c r="AO2607" s="2">
        <v>0</v>
      </c>
      <c r="AP2607" s="2">
        <v>0</v>
      </c>
      <c r="AQ2607" s="2">
        <v>0</v>
      </c>
      <c r="AR2607" s="2">
        <v>0</v>
      </c>
      <c r="AS2607" s="2">
        <v>3548</v>
      </c>
      <c r="AT2607" s="2">
        <v>2365.34</v>
      </c>
      <c r="AU2607" s="2">
        <v>1586.78</v>
      </c>
      <c r="AV2607" s="2">
        <v>0</v>
      </c>
      <c r="AW2607" s="1"/>
      <c r="AX2607" s="2" t="s">
        <v>422</v>
      </c>
      <c r="AY2607" s="8" t="s">
        <v>423</v>
      </c>
    </row>
    <row r="2608" spans="1:51" ht="13.15" customHeight="1" x14ac:dyDescent="0.25">
      <c r="A2608" s="7">
        <v>22910</v>
      </c>
      <c r="B2608" s="2" t="s">
        <v>2292</v>
      </c>
      <c r="C2608" s="2">
        <v>4799303</v>
      </c>
      <c r="D2608" s="2" t="s">
        <v>188</v>
      </c>
      <c r="E2608" s="2" t="s">
        <v>202</v>
      </c>
      <c r="F2608" s="2" t="s">
        <v>193</v>
      </c>
      <c r="G2608" s="3">
        <v>44181</v>
      </c>
      <c r="H2608" s="1"/>
      <c r="I2608" s="2">
        <v>9717.6</v>
      </c>
      <c r="J2608" s="2">
        <v>4447.2349999999997</v>
      </c>
      <c r="K2608" s="2">
        <v>4447.2349999999997</v>
      </c>
      <c r="L2608" s="2">
        <v>0</v>
      </c>
      <c r="M2608" s="1"/>
      <c r="N2608" s="5">
        <f t="shared" si="81"/>
        <v>23873.119999999999</v>
      </c>
      <c r="O2608" s="6">
        <f t="shared" si="82"/>
        <v>18155.28</v>
      </c>
      <c r="P2608" s="2">
        <v>30</v>
      </c>
      <c r="Q2608" s="2" t="s">
        <v>37</v>
      </c>
      <c r="R2608" s="2">
        <v>0</v>
      </c>
      <c r="S2608" s="2">
        <v>0</v>
      </c>
      <c r="T2608" s="2">
        <v>0</v>
      </c>
      <c r="U2608" s="2">
        <v>0</v>
      </c>
      <c r="V2608" s="2">
        <v>893.38</v>
      </c>
      <c r="W2608" s="2">
        <v>1970.03</v>
      </c>
      <c r="X2608" s="2">
        <v>0</v>
      </c>
      <c r="Y2608" s="2">
        <v>2397.64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2">
        <f>VLOOKUP(Tabla3[[#This Row],[Columna1]],Tabla5[#All],3,0)</f>
        <v>0</v>
      </c>
      <c r="AF2608" s="2">
        <v>0</v>
      </c>
      <c r="AG2608" s="2">
        <v>0</v>
      </c>
      <c r="AH2608" s="2">
        <v>0</v>
      </c>
      <c r="AI2608" s="2">
        <v>0</v>
      </c>
      <c r="AJ2608" s="2">
        <v>0</v>
      </c>
      <c r="AK2608" s="2">
        <f>VLOOKUP(Tabla3[[#This Row],[Columna1]],Tabla7[[ID]:[Monto neto de los bonos]],3,0)</f>
        <v>1970.03</v>
      </c>
      <c r="AL2608" s="2">
        <v>0</v>
      </c>
      <c r="AM2608" s="2">
        <v>0</v>
      </c>
      <c r="AN2608" s="2">
        <v>0</v>
      </c>
      <c r="AO2608" s="2">
        <v>0</v>
      </c>
      <c r="AP2608" s="2">
        <v>0</v>
      </c>
      <c r="AQ2608" s="2">
        <v>0</v>
      </c>
      <c r="AR2608" s="2">
        <v>0</v>
      </c>
      <c r="AS2608" s="2">
        <v>2925.8</v>
      </c>
      <c r="AT2608" s="2">
        <v>1950.52</v>
      </c>
      <c r="AU2608" s="2">
        <v>841.52</v>
      </c>
      <c r="AV2608" s="2">
        <v>0</v>
      </c>
      <c r="AW2608" s="1"/>
      <c r="AX2608" s="2" t="s">
        <v>422</v>
      </c>
      <c r="AY2608" s="8" t="s">
        <v>428</v>
      </c>
    </row>
    <row r="2609" spans="1:51" ht="13.15" customHeight="1" x14ac:dyDescent="0.25">
      <c r="A2609" s="7">
        <v>12430</v>
      </c>
      <c r="B2609" s="2" t="s">
        <v>2293</v>
      </c>
      <c r="C2609" s="2">
        <v>82103</v>
      </c>
      <c r="D2609" s="2" t="s">
        <v>188</v>
      </c>
      <c r="E2609" s="2" t="s">
        <v>190</v>
      </c>
      <c r="F2609" s="2" t="s">
        <v>216</v>
      </c>
      <c r="G2609" s="3">
        <v>38261</v>
      </c>
      <c r="H2609" s="1"/>
      <c r="I2609" s="2">
        <v>11612.32</v>
      </c>
      <c r="J2609" s="2">
        <v>4273.5050000000001</v>
      </c>
      <c r="K2609" s="2">
        <v>4273.5050000000001</v>
      </c>
      <c r="L2609" s="2">
        <v>5075.33</v>
      </c>
      <c r="M2609" s="1"/>
      <c r="N2609" s="5">
        <f t="shared" si="81"/>
        <v>29234.720000000005</v>
      </c>
      <c r="O2609" s="6">
        <f t="shared" si="82"/>
        <v>20297.040000000005</v>
      </c>
      <c r="P2609" s="2">
        <v>30</v>
      </c>
      <c r="Q2609" s="2" t="s">
        <v>37</v>
      </c>
      <c r="R2609" s="2">
        <v>0</v>
      </c>
      <c r="S2609" s="2">
        <v>0</v>
      </c>
      <c r="T2609" s="2">
        <v>0</v>
      </c>
      <c r="U2609" s="2">
        <v>0</v>
      </c>
      <c r="V2609" s="2">
        <v>967.66</v>
      </c>
      <c r="W2609" s="2">
        <v>3032.4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2">
        <f>VLOOKUP(Tabla3[[#This Row],[Columna1]],Tabla5[#All],3,0)</f>
        <v>0</v>
      </c>
      <c r="AF2609" s="2">
        <v>0</v>
      </c>
      <c r="AG2609" s="2">
        <v>0</v>
      </c>
      <c r="AH2609" s="2">
        <v>0</v>
      </c>
      <c r="AI2609" s="2">
        <v>0</v>
      </c>
      <c r="AJ2609" s="2">
        <v>0</v>
      </c>
      <c r="AK2609" s="2">
        <f>VLOOKUP(Tabla3[[#This Row],[Columna1]],Tabla7[[ID]:[Monto neto de los bonos]],3,0)</f>
        <v>3032.4</v>
      </c>
      <c r="AL2609" s="2">
        <v>0</v>
      </c>
      <c r="AM2609" s="2">
        <v>0</v>
      </c>
      <c r="AN2609" s="2">
        <v>0</v>
      </c>
      <c r="AO2609" s="2">
        <v>0</v>
      </c>
      <c r="AP2609" s="2">
        <v>0</v>
      </c>
      <c r="AQ2609" s="2">
        <v>0</v>
      </c>
      <c r="AR2609" s="2">
        <v>0</v>
      </c>
      <c r="AS2609" s="2">
        <v>4192.38</v>
      </c>
      <c r="AT2609" s="2">
        <v>2620.2399999999998</v>
      </c>
      <c r="AU2609" s="2">
        <v>2125.06</v>
      </c>
      <c r="AV2609" s="2">
        <v>0</v>
      </c>
      <c r="AW2609" s="1"/>
      <c r="AX2609" s="2" t="s">
        <v>422</v>
      </c>
      <c r="AY2609" s="8" t="s">
        <v>423</v>
      </c>
    </row>
    <row r="2610" spans="1:51" ht="13.15" customHeight="1" x14ac:dyDescent="0.25">
      <c r="A2610" s="7">
        <v>25287</v>
      </c>
      <c r="B2610" s="2" t="s">
        <v>2294</v>
      </c>
      <c r="C2610" s="2">
        <v>6550903</v>
      </c>
      <c r="D2610" s="2" t="s">
        <v>188</v>
      </c>
      <c r="E2610" s="2" t="s">
        <v>206</v>
      </c>
      <c r="F2610" s="2" t="s">
        <v>193</v>
      </c>
      <c r="G2610" s="3">
        <v>45597</v>
      </c>
      <c r="H2610" s="1"/>
      <c r="I2610" s="2">
        <v>9717.6</v>
      </c>
      <c r="J2610" s="2">
        <v>4447.2349999999997</v>
      </c>
      <c r="K2610" s="2">
        <v>4447.2349999999997</v>
      </c>
      <c r="L2610" s="2">
        <v>0</v>
      </c>
      <c r="M2610" s="1"/>
      <c r="N2610" s="5">
        <f t="shared" si="81"/>
        <v>24848.39</v>
      </c>
      <c r="O2610" s="6">
        <f t="shared" si="82"/>
        <v>18155.289999999997</v>
      </c>
      <c r="P2610" s="2">
        <v>30</v>
      </c>
      <c r="Q2610" s="2" t="s">
        <v>37</v>
      </c>
      <c r="R2610" s="2">
        <v>0</v>
      </c>
      <c r="S2610" s="2">
        <v>0</v>
      </c>
      <c r="T2610" s="2">
        <v>0</v>
      </c>
      <c r="U2610" s="2">
        <v>0</v>
      </c>
      <c r="V2610" s="2">
        <v>893.38</v>
      </c>
      <c r="W2610" s="2">
        <v>1970.03</v>
      </c>
      <c r="X2610" s="2">
        <v>0</v>
      </c>
      <c r="Y2610" s="2">
        <v>3372.91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2">
        <f>VLOOKUP(Tabla3[[#This Row],[Columna1]],Tabla5[#All],3,0)</f>
        <v>0</v>
      </c>
      <c r="AF2610" s="2">
        <v>0</v>
      </c>
      <c r="AG2610" s="2">
        <v>0</v>
      </c>
      <c r="AH2610" s="2">
        <v>0</v>
      </c>
      <c r="AI2610" s="2">
        <v>0</v>
      </c>
      <c r="AJ2610" s="2">
        <v>0</v>
      </c>
      <c r="AK2610" s="2">
        <f>VLOOKUP(Tabla3[[#This Row],[Columna1]],Tabla7[[ID]:[Monto neto de los bonos]],3,0)</f>
        <v>3667.13</v>
      </c>
      <c r="AL2610" s="2">
        <v>0</v>
      </c>
      <c r="AM2610" s="2">
        <v>0</v>
      </c>
      <c r="AN2610" s="2">
        <v>0</v>
      </c>
      <c r="AO2610" s="2">
        <v>0</v>
      </c>
      <c r="AP2610" s="2">
        <v>0</v>
      </c>
      <c r="AQ2610" s="2">
        <v>0</v>
      </c>
      <c r="AR2610" s="2">
        <v>0</v>
      </c>
      <c r="AS2610" s="2">
        <v>3901.06</v>
      </c>
      <c r="AT2610" s="2">
        <v>1950.52</v>
      </c>
      <c r="AU2610" s="2">
        <v>841.52</v>
      </c>
      <c r="AV2610" s="2">
        <v>0</v>
      </c>
      <c r="AW2610" s="1"/>
      <c r="AX2610" s="2" t="s">
        <v>422</v>
      </c>
      <c r="AY2610" s="8" t="s">
        <v>428</v>
      </c>
    </row>
    <row r="2611" spans="1:51" ht="13.15" customHeight="1" x14ac:dyDescent="0.25">
      <c r="A2611" s="7">
        <v>20014</v>
      </c>
      <c r="B2611" s="2" t="s">
        <v>4263</v>
      </c>
      <c r="C2611" s="2">
        <v>1297703</v>
      </c>
      <c r="D2611" s="2" t="s">
        <v>188</v>
      </c>
      <c r="E2611" s="2" t="s">
        <v>200</v>
      </c>
      <c r="F2611" s="2" t="s">
        <v>193</v>
      </c>
      <c r="G2611" s="3">
        <v>42689</v>
      </c>
      <c r="H2611" s="1"/>
      <c r="I2611" s="2">
        <v>9717.6</v>
      </c>
      <c r="J2611" s="2">
        <v>4447.2349999999997</v>
      </c>
      <c r="K2611" s="2">
        <v>4447.2349999999997</v>
      </c>
      <c r="L2611" s="2">
        <v>1505.23</v>
      </c>
      <c r="M2611" s="1"/>
      <c r="N2611" s="5">
        <f t="shared" si="81"/>
        <v>25378.35</v>
      </c>
      <c r="O2611" s="6">
        <f t="shared" si="82"/>
        <v>19062.149999999994</v>
      </c>
      <c r="P2611" s="2">
        <v>30</v>
      </c>
      <c r="Q2611" s="2" t="s">
        <v>37</v>
      </c>
      <c r="R2611" s="2">
        <v>0</v>
      </c>
      <c r="S2611" s="2">
        <v>0</v>
      </c>
      <c r="T2611" s="2">
        <v>0</v>
      </c>
      <c r="U2611" s="2">
        <v>0</v>
      </c>
      <c r="V2611" s="2">
        <v>893.38</v>
      </c>
      <c r="W2611" s="2">
        <v>1970.03</v>
      </c>
      <c r="X2611" s="2">
        <v>0</v>
      </c>
      <c r="Y2611" s="2">
        <v>2397.64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2">
        <f>VLOOKUP(Tabla3[[#This Row],[Columna1]],Tabla5[#All],3,0)</f>
        <v>0</v>
      </c>
      <c r="AF2611" s="2">
        <v>0</v>
      </c>
      <c r="AG2611" s="2">
        <v>0</v>
      </c>
      <c r="AH2611" s="2">
        <v>0</v>
      </c>
      <c r="AI2611" s="2">
        <v>0</v>
      </c>
      <c r="AJ2611" s="2">
        <v>0</v>
      </c>
      <c r="AK2611" s="2">
        <f>VLOOKUP(Tabla3[[#This Row],[Columna1]],Tabla7[[ID]:[Monto neto de los bonos]],3,0)</f>
        <v>1970.03</v>
      </c>
      <c r="AL2611" s="2">
        <v>0</v>
      </c>
      <c r="AM2611" s="2">
        <v>0</v>
      </c>
      <c r="AN2611" s="2">
        <v>0</v>
      </c>
      <c r="AO2611" s="2">
        <v>0</v>
      </c>
      <c r="AP2611" s="2">
        <v>0</v>
      </c>
      <c r="AQ2611" s="2">
        <v>0</v>
      </c>
      <c r="AR2611" s="2">
        <v>0</v>
      </c>
      <c r="AS2611" s="2">
        <v>3151.58</v>
      </c>
      <c r="AT2611" s="2">
        <v>2101.06</v>
      </c>
      <c r="AU2611" s="2">
        <v>1063.56</v>
      </c>
      <c r="AV2611" s="2">
        <v>0</v>
      </c>
      <c r="AW2611" s="1"/>
      <c r="AX2611" s="2" t="s">
        <v>422</v>
      </c>
      <c r="AY2611" s="8" t="s">
        <v>428</v>
      </c>
    </row>
    <row r="2612" spans="1:51" ht="13.15" customHeight="1" x14ac:dyDescent="0.25">
      <c r="A2612" s="7">
        <v>12360</v>
      </c>
      <c r="B2612" s="2" t="s">
        <v>2295</v>
      </c>
      <c r="C2612" s="2">
        <v>79903</v>
      </c>
      <c r="D2612" s="2" t="s">
        <v>188</v>
      </c>
      <c r="E2612" s="2" t="s">
        <v>205</v>
      </c>
      <c r="F2612" s="2" t="s">
        <v>201</v>
      </c>
      <c r="G2612" s="3">
        <v>37803</v>
      </c>
      <c r="H2612" s="1"/>
      <c r="I2612" s="2">
        <v>11670.43</v>
      </c>
      <c r="J2612" s="2">
        <v>4294.8850000000002</v>
      </c>
      <c r="K2612" s="2">
        <v>4294.8850000000002</v>
      </c>
      <c r="L2612" s="2">
        <v>5338.8</v>
      </c>
      <c r="M2612" s="1"/>
      <c r="N2612" s="5">
        <f t="shared" si="81"/>
        <v>33362.28</v>
      </c>
      <c r="O2612" s="6">
        <f t="shared" si="82"/>
        <v>23993.22</v>
      </c>
      <c r="P2612" s="2">
        <v>30</v>
      </c>
      <c r="Q2612" s="2" t="s">
        <v>37</v>
      </c>
      <c r="R2612" s="2">
        <v>0</v>
      </c>
      <c r="S2612" s="2">
        <v>0</v>
      </c>
      <c r="T2612" s="2">
        <v>0</v>
      </c>
      <c r="U2612" s="2">
        <v>0</v>
      </c>
      <c r="V2612" s="2">
        <v>972.5</v>
      </c>
      <c r="W2612" s="2">
        <v>1803.57</v>
      </c>
      <c r="X2612" s="2">
        <v>0</v>
      </c>
      <c r="Y2612" s="2">
        <v>2974.84</v>
      </c>
      <c r="Z2612" s="2">
        <v>0</v>
      </c>
      <c r="AA2612" s="2">
        <v>0</v>
      </c>
      <c r="AB2612" s="2">
        <v>0</v>
      </c>
      <c r="AC2612" s="2">
        <v>0</v>
      </c>
      <c r="AD2612" s="2">
        <v>262.48</v>
      </c>
      <c r="AE2612" s="2">
        <f>VLOOKUP(Tabla3[[#This Row],[Columna1]],Tabla5[#All],3,0)</f>
        <v>262.48</v>
      </c>
      <c r="AF2612" s="2">
        <v>0</v>
      </c>
      <c r="AG2612" s="2">
        <v>1006.93</v>
      </c>
      <c r="AH2612" s="2">
        <v>0</v>
      </c>
      <c r="AI2612" s="2">
        <v>0</v>
      </c>
      <c r="AJ2612" s="2">
        <v>742.96</v>
      </c>
      <c r="AK2612" s="2">
        <f>VLOOKUP(Tabla3[[#This Row],[Columna1]],Tabla7[[ID]:[Monto neto de los bonos]],3,0)</f>
        <v>3553.46</v>
      </c>
      <c r="AL2612" s="2">
        <v>0</v>
      </c>
      <c r="AM2612" s="2">
        <v>0</v>
      </c>
      <c r="AN2612" s="2">
        <v>0</v>
      </c>
      <c r="AO2612" s="2">
        <v>0</v>
      </c>
      <c r="AP2612" s="2">
        <v>0</v>
      </c>
      <c r="AQ2612" s="2">
        <v>0</v>
      </c>
      <c r="AR2612" s="2">
        <v>0</v>
      </c>
      <c r="AS2612" s="2">
        <v>4517.16</v>
      </c>
      <c r="AT2612" s="2">
        <v>2657.14</v>
      </c>
      <c r="AU2612" s="2">
        <v>2194.7600000000002</v>
      </c>
      <c r="AV2612" s="2">
        <v>0</v>
      </c>
      <c r="AW2612" s="1"/>
      <c r="AX2612" s="2" t="s">
        <v>422</v>
      </c>
      <c r="AY2612" s="8" t="s">
        <v>428</v>
      </c>
    </row>
    <row r="2613" spans="1:51" ht="13.15" customHeight="1" x14ac:dyDescent="0.25">
      <c r="A2613" s="7">
        <v>21634</v>
      </c>
      <c r="B2613" s="2" t="s">
        <v>2296</v>
      </c>
      <c r="C2613" s="2">
        <v>3115203</v>
      </c>
      <c r="D2613" s="2" t="s">
        <v>188</v>
      </c>
      <c r="E2613" s="2" t="s">
        <v>208</v>
      </c>
      <c r="F2613" s="2" t="s">
        <v>201</v>
      </c>
      <c r="G2613" s="3">
        <v>43435</v>
      </c>
      <c r="H2613" s="1"/>
      <c r="I2613" s="2">
        <v>11670.43</v>
      </c>
      <c r="J2613" s="2">
        <v>4294.8850000000002</v>
      </c>
      <c r="K2613" s="2">
        <v>4294.8850000000002</v>
      </c>
      <c r="L2613" s="2">
        <v>1691.11</v>
      </c>
      <c r="M2613" s="1"/>
      <c r="N2613" s="5">
        <f t="shared" si="81"/>
        <v>27277.57</v>
      </c>
      <c r="O2613" s="6">
        <f t="shared" si="82"/>
        <v>20098.289999999997</v>
      </c>
      <c r="P2613" s="2">
        <v>30</v>
      </c>
      <c r="Q2613" s="2" t="s">
        <v>37</v>
      </c>
      <c r="R2613" s="2">
        <v>0</v>
      </c>
      <c r="S2613" s="2">
        <v>0</v>
      </c>
      <c r="T2613" s="2">
        <v>0</v>
      </c>
      <c r="U2613" s="2">
        <v>0</v>
      </c>
      <c r="V2613" s="2">
        <v>972.5</v>
      </c>
      <c r="W2613" s="2">
        <v>1803.57</v>
      </c>
      <c r="X2613" s="2">
        <v>0</v>
      </c>
      <c r="Y2613" s="2">
        <v>2550.19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2">
        <f>VLOOKUP(Tabla3[[#This Row],[Columna1]],Tabla5[#All],3,0)</f>
        <v>0</v>
      </c>
      <c r="AF2613" s="2">
        <v>0</v>
      </c>
      <c r="AG2613" s="2">
        <v>0</v>
      </c>
      <c r="AH2613" s="2">
        <v>0</v>
      </c>
      <c r="AI2613" s="2">
        <v>0</v>
      </c>
      <c r="AJ2613" s="2">
        <v>0</v>
      </c>
      <c r="AK2613" s="2">
        <f>VLOOKUP(Tabla3[[#This Row],[Columna1]],Tabla7[[ID]:[Monto neto de los bonos]],3,0)</f>
        <v>4858.3500000000004</v>
      </c>
      <c r="AL2613" s="2">
        <v>0</v>
      </c>
      <c r="AM2613" s="2">
        <v>0</v>
      </c>
      <c r="AN2613" s="2">
        <v>0</v>
      </c>
      <c r="AO2613" s="2">
        <v>0</v>
      </c>
      <c r="AP2613" s="2">
        <v>0</v>
      </c>
      <c r="AQ2613" s="2">
        <v>0</v>
      </c>
      <c r="AR2613" s="2">
        <v>0</v>
      </c>
      <c r="AS2613" s="2">
        <v>3438.56</v>
      </c>
      <c r="AT2613" s="2">
        <v>2292.38</v>
      </c>
      <c r="AU2613" s="2">
        <v>1448.34</v>
      </c>
      <c r="AV2613" s="2">
        <v>0</v>
      </c>
      <c r="AW2613" s="1"/>
      <c r="AX2613" s="2" t="s">
        <v>422</v>
      </c>
      <c r="AY2613" s="8" t="s">
        <v>428</v>
      </c>
    </row>
    <row r="2614" spans="1:51" ht="13.15" customHeight="1" x14ac:dyDescent="0.25">
      <c r="A2614" s="7">
        <v>14998</v>
      </c>
      <c r="B2614" s="2" t="s">
        <v>2297</v>
      </c>
      <c r="C2614" s="2">
        <v>168403</v>
      </c>
      <c r="D2614" s="2" t="s">
        <v>188</v>
      </c>
      <c r="E2614" s="2" t="s">
        <v>198</v>
      </c>
      <c r="F2614" s="2" t="s">
        <v>193</v>
      </c>
      <c r="G2614" s="3">
        <v>39676</v>
      </c>
      <c r="H2614" s="1"/>
      <c r="I2614" s="2">
        <v>9717.6</v>
      </c>
      <c r="J2614" s="2">
        <v>4447.2349999999997</v>
      </c>
      <c r="K2614" s="2">
        <v>4447.2349999999997</v>
      </c>
      <c r="L2614" s="2">
        <v>3949.31</v>
      </c>
      <c r="M2614" s="1"/>
      <c r="N2614" s="5">
        <f t="shared" si="81"/>
        <v>27822.43</v>
      </c>
      <c r="O2614" s="6">
        <f t="shared" si="82"/>
        <v>20469.849999999999</v>
      </c>
      <c r="P2614" s="2">
        <v>30</v>
      </c>
      <c r="Q2614" s="2" t="s">
        <v>37</v>
      </c>
      <c r="R2614" s="2">
        <v>0</v>
      </c>
      <c r="S2614" s="2">
        <v>0</v>
      </c>
      <c r="T2614" s="2">
        <v>0</v>
      </c>
      <c r="U2614" s="2">
        <v>0</v>
      </c>
      <c r="V2614" s="2">
        <v>893.38</v>
      </c>
      <c r="W2614" s="2">
        <v>1970.03</v>
      </c>
      <c r="X2614" s="2">
        <v>0</v>
      </c>
      <c r="Y2614" s="2">
        <v>2397.64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2">
        <f>VLOOKUP(Tabla3[[#This Row],[Columna1]],Tabla5[#All],3,0)</f>
        <v>0</v>
      </c>
      <c r="AF2614" s="2">
        <v>0</v>
      </c>
      <c r="AG2614" s="2">
        <v>0</v>
      </c>
      <c r="AH2614" s="2">
        <v>0</v>
      </c>
      <c r="AI2614" s="2">
        <v>0</v>
      </c>
      <c r="AJ2614" s="2">
        <v>0</v>
      </c>
      <c r="AK2614" s="2">
        <f>VLOOKUP(Tabla3[[#This Row],[Columna1]],Tabla7[[ID]:[Monto neto de los bonos]],3,0)</f>
        <v>5364.23</v>
      </c>
      <c r="AL2614" s="2">
        <v>0</v>
      </c>
      <c r="AM2614" s="2">
        <v>0</v>
      </c>
      <c r="AN2614" s="2">
        <v>0</v>
      </c>
      <c r="AO2614" s="2">
        <v>0</v>
      </c>
      <c r="AP2614" s="2">
        <v>0</v>
      </c>
      <c r="AQ2614" s="2">
        <v>0</v>
      </c>
      <c r="AR2614" s="2">
        <v>0</v>
      </c>
      <c r="AS2614" s="2">
        <v>3518.2</v>
      </c>
      <c r="AT2614" s="2">
        <v>2345.46</v>
      </c>
      <c r="AU2614" s="2">
        <v>1488.92</v>
      </c>
      <c r="AV2614" s="2">
        <v>0</v>
      </c>
      <c r="AW2614" s="1"/>
      <c r="AX2614" s="2" t="s">
        <v>422</v>
      </c>
      <c r="AY2614" s="8" t="s">
        <v>428</v>
      </c>
    </row>
    <row r="2615" spans="1:51" ht="13.15" customHeight="1" x14ac:dyDescent="0.25">
      <c r="A2615" s="7">
        <v>19076</v>
      </c>
      <c r="B2615" s="2" t="s">
        <v>2298</v>
      </c>
      <c r="C2615" s="2">
        <v>311803</v>
      </c>
      <c r="D2615" s="2" t="s">
        <v>188</v>
      </c>
      <c r="E2615" s="2" t="s">
        <v>214</v>
      </c>
      <c r="F2615" s="2" t="s">
        <v>193</v>
      </c>
      <c r="G2615" s="3">
        <v>42087</v>
      </c>
      <c r="H2615" s="1"/>
      <c r="I2615" s="2">
        <v>9717.6</v>
      </c>
      <c r="J2615" s="2">
        <v>4447.2349999999997</v>
      </c>
      <c r="K2615" s="2">
        <v>4447.2349999999997</v>
      </c>
      <c r="L2615" s="2">
        <v>3387.79</v>
      </c>
      <c r="M2615" s="1"/>
      <c r="N2615" s="5">
        <f t="shared" si="81"/>
        <v>27260.91</v>
      </c>
      <c r="O2615" s="6">
        <f t="shared" si="82"/>
        <v>20757.439999999999</v>
      </c>
      <c r="P2615" s="2">
        <v>30</v>
      </c>
      <c r="Q2615" s="2" t="s">
        <v>37</v>
      </c>
      <c r="R2615" s="2">
        <v>0</v>
      </c>
      <c r="S2615" s="2">
        <v>0</v>
      </c>
      <c r="T2615" s="2">
        <v>0</v>
      </c>
      <c r="U2615" s="2">
        <v>0</v>
      </c>
      <c r="V2615" s="2">
        <v>893.38</v>
      </c>
      <c r="W2615" s="2">
        <v>1970.03</v>
      </c>
      <c r="X2615" s="2">
        <v>0</v>
      </c>
      <c r="Y2615" s="2">
        <v>2397.64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2">
        <f>VLOOKUP(Tabla3[[#This Row],[Columna1]],Tabla5[#All],3,0)</f>
        <v>0</v>
      </c>
      <c r="AF2615" s="2">
        <v>0</v>
      </c>
      <c r="AG2615" s="2">
        <v>0</v>
      </c>
      <c r="AH2615" s="2">
        <v>0</v>
      </c>
      <c r="AI2615" s="2">
        <v>0</v>
      </c>
      <c r="AJ2615" s="2">
        <v>0</v>
      </c>
      <c r="AK2615" s="2">
        <f>VLOOKUP(Tabla3[[#This Row],[Columna1]],Tabla7[[ID]:[Monto neto de los bonos]],3,0)</f>
        <v>1970.03</v>
      </c>
      <c r="AL2615" s="2">
        <v>0</v>
      </c>
      <c r="AM2615" s="2">
        <v>0</v>
      </c>
      <c r="AN2615" s="2">
        <v>0</v>
      </c>
      <c r="AO2615" s="2">
        <v>0</v>
      </c>
      <c r="AP2615" s="2">
        <v>0</v>
      </c>
      <c r="AQ2615" s="2">
        <v>0</v>
      </c>
      <c r="AR2615" s="2">
        <v>0</v>
      </c>
      <c r="AS2615" s="2">
        <v>3219</v>
      </c>
      <c r="AT2615" s="2">
        <v>2146</v>
      </c>
      <c r="AU2615" s="2">
        <v>1138.47</v>
      </c>
      <c r="AV2615" s="2">
        <v>0</v>
      </c>
      <c r="AW2615" s="1"/>
      <c r="AX2615" s="2" t="s">
        <v>422</v>
      </c>
      <c r="AY2615" s="8" t="s">
        <v>428</v>
      </c>
    </row>
    <row r="2616" spans="1:51" ht="13.15" customHeight="1" x14ac:dyDescent="0.25">
      <c r="A2616" s="7">
        <v>14148</v>
      </c>
      <c r="B2616" s="2" t="s">
        <v>2299</v>
      </c>
      <c r="C2616" s="2">
        <v>141203</v>
      </c>
      <c r="D2616" s="2" t="s">
        <v>188</v>
      </c>
      <c r="E2616" s="2" t="s">
        <v>203</v>
      </c>
      <c r="F2616" s="2" t="s">
        <v>193</v>
      </c>
      <c r="G2616" s="3">
        <v>39147</v>
      </c>
      <c r="H2616" s="1"/>
      <c r="I2616" s="2">
        <v>9717.6</v>
      </c>
      <c r="J2616" s="2">
        <v>4447.2349999999997</v>
      </c>
      <c r="K2616" s="2">
        <v>4447.2349999999997</v>
      </c>
      <c r="L2616" s="2">
        <v>3813.69</v>
      </c>
      <c r="M2616" s="1"/>
      <c r="N2616" s="5">
        <f t="shared" si="81"/>
        <v>27686.809999999998</v>
      </c>
      <c r="O2616" s="6">
        <f t="shared" si="82"/>
        <v>20392.449999999997</v>
      </c>
      <c r="P2616" s="2">
        <v>30</v>
      </c>
      <c r="Q2616" s="2" t="s">
        <v>37</v>
      </c>
      <c r="R2616" s="2">
        <v>0</v>
      </c>
      <c r="S2616" s="2">
        <v>0</v>
      </c>
      <c r="T2616" s="2">
        <v>0</v>
      </c>
      <c r="U2616" s="2">
        <v>0</v>
      </c>
      <c r="V2616" s="2">
        <v>893.38</v>
      </c>
      <c r="W2616" s="2">
        <v>1970.03</v>
      </c>
      <c r="X2616" s="2">
        <v>0</v>
      </c>
      <c r="Y2616" s="2">
        <v>2397.64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2">
        <f>VLOOKUP(Tabla3[[#This Row],[Columna1]],Tabla5[#All],3,0)</f>
        <v>0</v>
      </c>
      <c r="AF2616" s="2">
        <v>0</v>
      </c>
      <c r="AG2616" s="2">
        <v>0</v>
      </c>
      <c r="AH2616" s="2">
        <v>0</v>
      </c>
      <c r="AI2616" s="2">
        <v>0</v>
      </c>
      <c r="AJ2616" s="2">
        <v>0</v>
      </c>
      <c r="AK2616" s="2">
        <f>VLOOKUP(Tabla3[[#This Row],[Columna1]],Tabla7[[ID]:[Monto neto de los bonos]],3,0)</f>
        <v>3327.71</v>
      </c>
      <c r="AL2616" s="2">
        <v>0</v>
      </c>
      <c r="AM2616" s="2">
        <v>0</v>
      </c>
      <c r="AN2616" s="2">
        <v>0</v>
      </c>
      <c r="AO2616" s="2">
        <v>0</v>
      </c>
      <c r="AP2616" s="2">
        <v>0</v>
      </c>
      <c r="AQ2616" s="2">
        <v>0</v>
      </c>
      <c r="AR2616" s="2">
        <v>0</v>
      </c>
      <c r="AS2616" s="2">
        <v>3497.86</v>
      </c>
      <c r="AT2616" s="2">
        <v>2331.9</v>
      </c>
      <c r="AU2616" s="2">
        <v>1464.6</v>
      </c>
      <c r="AV2616" s="2">
        <v>0</v>
      </c>
      <c r="AW2616" s="1"/>
      <c r="AX2616" s="2" t="s">
        <v>422</v>
      </c>
      <c r="AY2616" s="8" t="s">
        <v>428</v>
      </c>
    </row>
    <row r="2617" spans="1:51" ht="13.15" customHeight="1" x14ac:dyDescent="0.25">
      <c r="A2617" s="7">
        <v>22590</v>
      </c>
      <c r="B2617" s="2" t="s">
        <v>4517</v>
      </c>
      <c r="C2617" s="2">
        <v>4387203</v>
      </c>
      <c r="D2617" s="2" t="s">
        <v>188</v>
      </c>
      <c r="E2617" s="2" t="s">
        <v>246</v>
      </c>
      <c r="F2617" s="2" t="s">
        <v>42</v>
      </c>
      <c r="G2617" s="3">
        <v>43952</v>
      </c>
      <c r="H2617" s="1"/>
      <c r="I2617" s="2">
        <v>9836.7099999999991</v>
      </c>
      <c r="J2617" s="2">
        <v>3056.2150000000001</v>
      </c>
      <c r="K2617" s="2">
        <v>3056.2150000000001</v>
      </c>
      <c r="L2617" s="2">
        <v>0</v>
      </c>
      <c r="M2617" s="1"/>
      <c r="N2617" s="5">
        <f t="shared" si="81"/>
        <v>17101.23</v>
      </c>
      <c r="O2617" s="6">
        <f t="shared" si="82"/>
        <v>14749.029999999999</v>
      </c>
      <c r="P2617" s="2">
        <v>30</v>
      </c>
      <c r="Q2617" s="2" t="s">
        <v>37</v>
      </c>
      <c r="R2617" s="2">
        <v>0</v>
      </c>
      <c r="S2617" s="2">
        <v>0</v>
      </c>
      <c r="T2617" s="2">
        <v>0</v>
      </c>
      <c r="U2617" s="2">
        <v>0</v>
      </c>
      <c r="V2617" s="2">
        <v>0</v>
      </c>
      <c r="W2617" s="2">
        <v>0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1152.0899999999999</v>
      </c>
      <c r="AE2617" s="2">
        <f>VLOOKUP(Tabla3[[#This Row],[Columna1]],Tabla5[#All],3,0)</f>
        <v>1152.0899999999999</v>
      </c>
      <c r="AF2617" s="2">
        <v>0</v>
      </c>
      <c r="AG2617" s="2">
        <v>0</v>
      </c>
      <c r="AH2617" s="2">
        <v>0</v>
      </c>
      <c r="AI2617" s="2">
        <v>0</v>
      </c>
      <c r="AJ2617" s="2">
        <v>0</v>
      </c>
      <c r="AK2617" s="2">
        <f>VLOOKUP(Tabla3[[#This Row],[Columna1]],Tabla7[[ID]:[Monto neto de los bonos]],3,0)</f>
        <v>0</v>
      </c>
      <c r="AL2617" s="2">
        <v>0</v>
      </c>
      <c r="AM2617" s="2">
        <v>0</v>
      </c>
      <c r="AN2617" s="2">
        <v>0</v>
      </c>
      <c r="AO2617" s="2">
        <v>0</v>
      </c>
      <c r="AP2617" s="2">
        <v>0</v>
      </c>
      <c r="AQ2617" s="2">
        <v>0</v>
      </c>
      <c r="AR2617" s="2">
        <v>0</v>
      </c>
      <c r="AS2617" s="2">
        <v>0</v>
      </c>
      <c r="AT2617" s="2">
        <v>1594.92</v>
      </c>
      <c r="AU2617" s="2">
        <v>757.28</v>
      </c>
      <c r="AV2617" s="2">
        <v>0</v>
      </c>
      <c r="AW2617" s="1"/>
      <c r="AX2617" s="2" t="s">
        <v>422</v>
      </c>
      <c r="AY2617" s="8" t="s">
        <v>423</v>
      </c>
    </row>
    <row r="2618" spans="1:51" ht="13.15" customHeight="1" x14ac:dyDescent="0.25">
      <c r="A2618" s="7">
        <v>20504</v>
      </c>
      <c r="B2618" s="2" t="s">
        <v>2300</v>
      </c>
      <c r="C2618" s="2">
        <v>1882103</v>
      </c>
      <c r="D2618" s="2" t="s">
        <v>188</v>
      </c>
      <c r="E2618" s="2" t="s">
        <v>207</v>
      </c>
      <c r="F2618" s="2" t="s">
        <v>36</v>
      </c>
      <c r="G2618" s="3">
        <v>42831</v>
      </c>
      <c r="H2618" s="1"/>
      <c r="I2618" s="2">
        <v>13165.89</v>
      </c>
      <c r="J2618" s="2">
        <v>2789.65</v>
      </c>
      <c r="K2618" s="2">
        <v>2789.65</v>
      </c>
      <c r="L2618" s="2">
        <v>1591.82</v>
      </c>
      <c r="M2618" s="1"/>
      <c r="N2618" s="5">
        <f t="shared" si="81"/>
        <v>28391.71</v>
      </c>
      <c r="O2618" s="6">
        <f t="shared" si="82"/>
        <v>24833.75</v>
      </c>
      <c r="P2618" s="2">
        <v>30</v>
      </c>
      <c r="Q2618" s="2" t="s">
        <v>37</v>
      </c>
      <c r="R2618" s="2">
        <v>0</v>
      </c>
      <c r="S2618" s="2">
        <v>0</v>
      </c>
      <c r="T2618" s="2">
        <v>0</v>
      </c>
      <c r="U2618" s="2">
        <v>0</v>
      </c>
      <c r="V2618" s="2">
        <v>0</v>
      </c>
      <c r="W2618" s="2">
        <v>0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8054.7</v>
      </c>
      <c r="AE2618" s="2">
        <f>VLOOKUP(Tabla3[[#This Row],[Columna1]],Tabla5[#All],3,0)</f>
        <v>8054.7</v>
      </c>
      <c r="AF2618" s="2">
        <v>0</v>
      </c>
      <c r="AG2618" s="2">
        <v>0</v>
      </c>
      <c r="AH2618" s="2">
        <v>0</v>
      </c>
      <c r="AI2618" s="2">
        <v>0</v>
      </c>
      <c r="AJ2618" s="2">
        <v>0</v>
      </c>
      <c r="AK2618" s="2">
        <f>VLOOKUP(Tabla3[[#This Row],[Columna1]],Tabla7[[ID]:[Monto neto de los bonos]],3,0)</f>
        <v>0</v>
      </c>
      <c r="AL2618" s="2">
        <v>0</v>
      </c>
      <c r="AM2618" s="2">
        <v>0</v>
      </c>
      <c r="AN2618" s="2">
        <v>0</v>
      </c>
      <c r="AO2618" s="2">
        <v>0</v>
      </c>
      <c r="AP2618" s="2">
        <v>0</v>
      </c>
      <c r="AQ2618" s="2">
        <v>0</v>
      </c>
      <c r="AR2618" s="2">
        <v>0</v>
      </c>
      <c r="AS2618" s="2">
        <v>0</v>
      </c>
      <c r="AT2618" s="2">
        <v>2033.7</v>
      </c>
      <c r="AU2618" s="2">
        <v>1524.26</v>
      </c>
      <c r="AV2618" s="2">
        <v>0</v>
      </c>
      <c r="AW2618" s="1"/>
      <c r="AX2618" s="2" t="s">
        <v>422</v>
      </c>
      <c r="AY2618" s="8" t="s">
        <v>423</v>
      </c>
    </row>
    <row r="2619" spans="1:51" ht="13.15" customHeight="1" x14ac:dyDescent="0.25">
      <c r="A2619" s="7">
        <v>12886</v>
      </c>
      <c r="B2619" s="2" t="s">
        <v>2301</v>
      </c>
      <c r="C2619" s="2">
        <v>90303</v>
      </c>
      <c r="D2619" s="2" t="s">
        <v>188</v>
      </c>
      <c r="E2619" s="2" t="s">
        <v>192</v>
      </c>
      <c r="F2619" s="2" t="s">
        <v>201</v>
      </c>
      <c r="G2619" s="3">
        <v>40508</v>
      </c>
      <c r="H2619" s="1"/>
      <c r="I2619" s="2">
        <v>11670.43</v>
      </c>
      <c r="J2619" s="2">
        <v>4294.8850000000002</v>
      </c>
      <c r="K2619" s="2">
        <v>4294.8850000000002</v>
      </c>
      <c r="L2619" s="2">
        <v>2554.4899999999998</v>
      </c>
      <c r="M2619" s="1"/>
      <c r="N2619" s="5">
        <f t="shared" si="81"/>
        <v>28140.95</v>
      </c>
      <c r="O2619" s="6">
        <f t="shared" si="82"/>
        <v>20591.09</v>
      </c>
      <c r="P2619" s="2">
        <v>30</v>
      </c>
      <c r="Q2619" s="2" t="s">
        <v>37</v>
      </c>
      <c r="R2619" s="2">
        <v>0</v>
      </c>
      <c r="S2619" s="2">
        <v>0</v>
      </c>
      <c r="T2619" s="2">
        <v>0</v>
      </c>
      <c r="U2619" s="2">
        <v>0</v>
      </c>
      <c r="V2619" s="2">
        <v>972.5</v>
      </c>
      <c r="W2619" s="2">
        <v>1803.57</v>
      </c>
      <c r="X2619" s="2">
        <v>0</v>
      </c>
      <c r="Y2619" s="2">
        <v>2550.19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f>VLOOKUP(Tabla3[[#This Row],[Columna1]],Tabla5[#All],3,0)</f>
        <v>0</v>
      </c>
      <c r="AF2619" s="2">
        <v>0</v>
      </c>
      <c r="AG2619" s="2">
        <v>0</v>
      </c>
      <c r="AH2619" s="2">
        <v>0</v>
      </c>
      <c r="AI2619" s="2">
        <v>0</v>
      </c>
      <c r="AJ2619" s="2">
        <v>0</v>
      </c>
      <c r="AK2619" s="2">
        <f>VLOOKUP(Tabla3[[#This Row],[Columna1]],Tabla7[[ID]:[Monto neto de los bonos]],3,0)</f>
        <v>1803.57</v>
      </c>
      <c r="AL2619" s="2">
        <v>0</v>
      </c>
      <c r="AM2619" s="2">
        <v>0</v>
      </c>
      <c r="AN2619" s="2">
        <v>0</v>
      </c>
      <c r="AO2619" s="2">
        <v>0</v>
      </c>
      <c r="AP2619" s="2">
        <v>0</v>
      </c>
      <c r="AQ2619" s="2">
        <v>0</v>
      </c>
      <c r="AR2619" s="2">
        <v>0</v>
      </c>
      <c r="AS2619" s="2">
        <v>3568.08</v>
      </c>
      <c r="AT2619" s="2">
        <v>2378.7199999999998</v>
      </c>
      <c r="AU2619" s="2">
        <v>1603.06</v>
      </c>
      <c r="AV2619" s="2">
        <v>0</v>
      </c>
      <c r="AW2619" s="1"/>
      <c r="AX2619" s="2" t="s">
        <v>422</v>
      </c>
      <c r="AY2619" s="8" t="s">
        <v>428</v>
      </c>
    </row>
    <row r="2620" spans="1:51" ht="13.15" customHeight="1" x14ac:dyDescent="0.25">
      <c r="A2620" s="7">
        <v>15543</v>
      </c>
      <c r="B2620" s="2" t="s">
        <v>2302</v>
      </c>
      <c r="C2620" s="2">
        <v>189203</v>
      </c>
      <c r="D2620" s="2" t="s">
        <v>188</v>
      </c>
      <c r="E2620" s="2" t="s">
        <v>199</v>
      </c>
      <c r="F2620" s="2" t="s">
        <v>193</v>
      </c>
      <c r="G2620" s="3">
        <v>40102</v>
      </c>
      <c r="H2620" s="1"/>
      <c r="I2620" s="2">
        <v>9717.6</v>
      </c>
      <c r="J2620" s="2">
        <v>4447.2349999999997</v>
      </c>
      <c r="K2620" s="2">
        <v>4447.2349999999997</v>
      </c>
      <c r="L2620" s="2">
        <v>4222.01</v>
      </c>
      <c r="M2620" s="1"/>
      <c r="N2620" s="5">
        <f t="shared" si="81"/>
        <v>36095.130000000005</v>
      </c>
      <c r="O2620" s="6">
        <f t="shared" si="82"/>
        <v>28625.510000000009</v>
      </c>
      <c r="P2620" s="2">
        <v>30</v>
      </c>
      <c r="Q2620" s="2" t="s">
        <v>37</v>
      </c>
      <c r="R2620" s="2">
        <v>0</v>
      </c>
      <c r="S2620" s="2">
        <v>0</v>
      </c>
      <c r="T2620" s="2">
        <v>0</v>
      </c>
      <c r="U2620" s="2">
        <v>0</v>
      </c>
      <c r="V2620" s="2">
        <v>893.38</v>
      </c>
      <c r="W2620" s="2">
        <v>1970.03</v>
      </c>
      <c r="X2620" s="2">
        <v>0</v>
      </c>
      <c r="Y2620" s="2">
        <v>2397.64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2">
        <f>VLOOKUP(Tabla3[[#This Row],[Columna1]],Tabla5[#All],3,0)</f>
        <v>0</v>
      </c>
      <c r="AF2620" s="2">
        <v>0</v>
      </c>
      <c r="AG2620" s="2">
        <v>8000</v>
      </c>
      <c r="AH2620" s="2">
        <v>0</v>
      </c>
      <c r="AI2620" s="2">
        <v>0</v>
      </c>
      <c r="AJ2620" s="2">
        <v>0</v>
      </c>
      <c r="AK2620" s="2">
        <f>VLOOKUP(Tabla3[[#This Row],[Columna1]],Tabla7[[ID]:[Monto neto de los bonos]],3,0)</f>
        <v>9970.0300000000007</v>
      </c>
      <c r="AL2620" s="2">
        <v>0</v>
      </c>
      <c r="AM2620" s="2">
        <v>0</v>
      </c>
      <c r="AN2620" s="2">
        <v>0</v>
      </c>
      <c r="AO2620" s="2">
        <v>0</v>
      </c>
      <c r="AP2620" s="2">
        <v>0</v>
      </c>
      <c r="AQ2620" s="2">
        <v>0</v>
      </c>
      <c r="AR2620" s="2">
        <v>0</v>
      </c>
      <c r="AS2620" s="2">
        <v>3559.1</v>
      </c>
      <c r="AT2620" s="2">
        <v>2372.7399999999998</v>
      </c>
      <c r="AU2620" s="2">
        <v>1537.78</v>
      </c>
      <c r="AV2620" s="2">
        <v>0</v>
      </c>
      <c r="AW2620" s="1"/>
      <c r="AX2620" s="2" t="s">
        <v>422</v>
      </c>
      <c r="AY2620" s="8" t="s">
        <v>428</v>
      </c>
    </row>
    <row r="2621" spans="1:51" ht="13.15" customHeight="1" x14ac:dyDescent="0.25">
      <c r="A2621" s="7">
        <v>22700</v>
      </c>
      <c r="B2621" s="2" t="s">
        <v>4347</v>
      </c>
      <c r="C2621" s="2">
        <v>4541903</v>
      </c>
      <c r="D2621" s="2" t="s">
        <v>188</v>
      </c>
      <c r="E2621" s="2" t="s">
        <v>211</v>
      </c>
      <c r="F2621" s="2" t="s">
        <v>212</v>
      </c>
      <c r="G2621" s="3">
        <v>44256</v>
      </c>
      <c r="H2621" s="1"/>
      <c r="I2621" s="2">
        <v>8947.52</v>
      </c>
      <c r="J2621" s="2">
        <v>4838.1850000000004</v>
      </c>
      <c r="K2621" s="2">
        <v>4838.1850000000004</v>
      </c>
      <c r="L2621" s="2">
        <v>0</v>
      </c>
      <c r="M2621" s="1"/>
      <c r="N2621" s="5">
        <f t="shared" ref="N2621:N2684" si="83">I2621+J2621+K2621+L2621+M2621+R2621+V2621+W2621+Y2621+AD2621+AG2621+AJ2621</f>
        <v>22067.160000000003</v>
      </c>
      <c r="O2621" s="6">
        <f t="shared" si="82"/>
        <v>19284.980000000003</v>
      </c>
      <c r="P2621" s="2">
        <v>30</v>
      </c>
      <c r="Q2621" s="2" t="s">
        <v>37</v>
      </c>
      <c r="R2621" s="2">
        <v>0</v>
      </c>
      <c r="S2621" s="2">
        <v>0</v>
      </c>
      <c r="T2621" s="2">
        <v>0</v>
      </c>
      <c r="U2621" s="2">
        <v>0</v>
      </c>
      <c r="V2621" s="2">
        <v>1241.5999999999999</v>
      </c>
      <c r="W2621" s="2">
        <v>0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2201.67</v>
      </c>
      <c r="AE2621" s="2">
        <f>VLOOKUP(Tabla3[[#This Row],[Columna1]],Tabla5[#All],3,0)</f>
        <v>2201.67</v>
      </c>
      <c r="AF2621" s="2">
        <v>0</v>
      </c>
      <c r="AG2621" s="2">
        <v>0</v>
      </c>
      <c r="AH2621" s="2">
        <v>0</v>
      </c>
      <c r="AI2621" s="2">
        <v>0</v>
      </c>
      <c r="AJ2621" s="2">
        <v>0</v>
      </c>
      <c r="AK2621" s="2">
        <f>VLOOKUP(Tabla3[[#This Row],[Columna1]],Tabla7[[ID]:[Monto neto de los bonos]],3,0)</f>
        <v>0</v>
      </c>
      <c r="AL2621" s="2">
        <v>0</v>
      </c>
      <c r="AM2621" s="2">
        <v>0</v>
      </c>
      <c r="AN2621" s="2">
        <v>0</v>
      </c>
      <c r="AO2621" s="2">
        <v>0</v>
      </c>
      <c r="AP2621" s="2">
        <v>0</v>
      </c>
      <c r="AQ2621" s="2">
        <v>0</v>
      </c>
      <c r="AR2621" s="2">
        <v>0</v>
      </c>
      <c r="AS2621" s="2">
        <v>0</v>
      </c>
      <c r="AT2621" s="2">
        <v>1986.56</v>
      </c>
      <c r="AU2621" s="2">
        <v>795.62</v>
      </c>
      <c r="AV2621" s="2">
        <v>0</v>
      </c>
      <c r="AW2621" s="1"/>
      <c r="AX2621" s="2" t="s">
        <v>422</v>
      </c>
      <c r="AY2621" s="8" t="s">
        <v>423</v>
      </c>
    </row>
    <row r="2622" spans="1:51" ht="13.15" customHeight="1" x14ac:dyDescent="0.25">
      <c r="A2622" s="7">
        <v>15775</v>
      </c>
      <c r="B2622" s="2" t="s">
        <v>2303</v>
      </c>
      <c r="C2622" s="2">
        <v>122503</v>
      </c>
      <c r="D2622" s="2" t="s">
        <v>188</v>
      </c>
      <c r="E2622" s="2" t="s">
        <v>199</v>
      </c>
      <c r="F2622" s="2" t="s">
        <v>217</v>
      </c>
      <c r="G2622" s="3">
        <v>40314</v>
      </c>
      <c r="H2622" s="1"/>
      <c r="I2622" s="2">
        <v>12173.71</v>
      </c>
      <c r="J2622" s="2">
        <v>4748.5950000000003</v>
      </c>
      <c r="K2622" s="2">
        <v>4748.5950000000003</v>
      </c>
      <c r="L2622" s="2">
        <v>2506.23</v>
      </c>
      <c r="M2622" s="1"/>
      <c r="N2622" s="5">
        <f t="shared" si="83"/>
        <v>39965.060000000005</v>
      </c>
      <c r="O2622" s="6">
        <f t="shared" si="82"/>
        <v>31949.06</v>
      </c>
      <c r="P2622" s="2">
        <v>30</v>
      </c>
      <c r="Q2622" s="2" t="s">
        <v>37</v>
      </c>
      <c r="R2622" s="2">
        <v>0</v>
      </c>
      <c r="S2622" s="2">
        <v>0</v>
      </c>
      <c r="T2622" s="2">
        <v>0</v>
      </c>
      <c r="U2622" s="2">
        <v>0</v>
      </c>
      <c r="V2622" s="2">
        <v>1040.2</v>
      </c>
      <c r="W2622" s="2">
        <v>2010.48</v>
      </c>
      <c r="X2622" s="2">
        <v>0</v>
      </c>
      <c r="Y2622" s="2">
        <v>3155.29</v>
      </c>
      <c r="Z2622" s="2">
        <v>0</v>
      </c>
      <c r="AA2622" s="2">
        <v>0</v>
      </c>
      <c r="AB2622" s="2">
        <v>0</v>
      </c>
      <c r="AC2622" s="2">
        <v>0</v>
      </c>
      <c r="AD2622" s="2">
        <v>4931.96</v>
      </c>
      <c r="AE2622" s="2">
        <f>VLOOKUP(Tabla3[[#This Row],[Columna1]],Tabla5[#All],3,0)</f>
        <v>4931.96</v>
      </c>
      <c r="AF2622" s="2">
        <v>0</v>
      </c>
      <c r="AG2622" s="2">
        <v>1500</v>
      </c>
      <c r="AH2622" s="2">
        <v>0</v>
      </c>
      <c r="AI2622" s="2">
        <v>0</v>
      </c>
      <c r="AJ2622" s="2">
        <v>3150</v>
      </c>
      <c r="AK2622" s="2">
        <f>VLOOKUP(Tabla3[[#This Row],[Columna1]],Tabla7[[ID]:[Monto neto de los bonos]],3,0)</f>
        <v>6660.48</v>
      </c>
      <c r="AL2622" s="2">
        <v>0</v>
      </c>
      <c r="AM2622" s="2">
        <v>0</v>
      </c>
      <c r="AN2622" s="2">
        <v>0</v>
      </c>
      <c r="AO2622" s="2">
        <v>0</v>
      </c>
      <c r="AP2622" s="2">
        <v>0</v>
      </c>
      <c r="AQ2622" s="2">
        <v>0</v>
      </c>
      <c r="AR2622" s="2">
        <v>0</v>
      </c>
      <c r="AS2622" s="2">
        <v>3782.58</v>
      </c>
      <c r="AT2622" s="2">
        <v>2521.7199999999998</v>
      </c>
      <c r="AU2622" s="2">
        <v>1711.7</v>
      </c>
      <c r="AV2622" s="2">
        <v>0</v>
      </c>
      <c r="AW2622" s="1"/>
      <c r="AX2622" s="2" t="s">
        <v>422</v>
      </c>
      <c r="AY2622" s="8" t="s">
        <v>428</v>
      </c>
    </row>
    <row r="2623" spans="1:51" ht="13.15" customHeight="1" x14ac:dyDescent="0.25">
      <c r="A2623" s="7">
        <v>17003</v>
      </c>
      <c r="B2623" s="2" t="s">
        <v>2304</v>
      </c>
      <c r="C2623" s="2">
        <v>272303</v>
      </c>
      <c r="D2623" s="2" t="s">
        <v>188</v>
      </c>
      <c r="E2623" s="2" t="s">
        <v>199</v>
      </c>
      <c r="F2623" s="2" t="s">
        <v>217</v>
      </c>
      <c r="G2623" s="3">
        <v>40955</v>
      </c>
      <c r="H2623" s="1"/>
      <c r="I2623" s="2">
        <v>12173.71</v>
      </c>
      <c r="J2623" s="2">
        <v>4748.5950000000003</v>
      </c>
      <c r="K2623" s="2">
        <v>4748.5950000000003</v>
      </c>
      <c r="L2623" s="2">
        <v>3089.29</v>
      </c>
      <c r="M2623" s="1"/>
      <c r="N2623" s="5">
        <f t="shared" si="83"/>
        <v>36966.160000000003</v>
      </c>
      <c r="O2623" s="6">
        <f t="shared" si="82"/>
        <v>28679.86</v>
      </c>
      <c r="P2623" s="2">
        <v>30</v>
      </c>
      <c r="Q2623" s="2" t="s">
        <v>37</v>
      </c>
      <c r="R2623" s="2">
        <v>0</v>
      </c>
      <c r="S2623" s="2">
        <v>0</v>
      </c>
      <c r="T2623" s="2">
        <v>0</v>
      </c>
      <c r="U2623" s="2">
        <v>0</v>
      </c>
      <c r="V2623" s="2">
        <v>1040.2</v>
      </c>
      <c r="W2623" s="2">
        <v>2010.48</v>
      </c>
      <c r="X2623" s="2">
        <v>0</v>
      </c>
      <c r="Y2623" s="2">
        <v>3155.29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2">
        <f>VLOOKUP(Tabla3[[#This Row],[Columna1]],Tabla5[#All],3,0)</f>
        <v>0</v>
      </c>
      <c r="AF2623" s="2">
        <v>0</v>
      </c>
      <c r="AG2623" s="2">
        <v>6000</v>
      </c>
      <c r="AH2623" s="2">
        <v>0</v>
      </c>
      <c r="AI2623" s="2">
        <v>0</v>
      </c>
      <c r="AJ2623" s="2">
        <v>0</v>
      </c>
      <c r="AK2623" s="2">
        <f>VLOOKUP(Tabla3[[#This Row],[Columna1]],Tabla7[[ID]:[Monto neto de los bonos]],3,0)</f>
        <v>8010.48</v>
      </c>
      <c r="AL2623" s="2">
        <v>0</v>
      </c>
      <c r="AM2623" s="2">
        <v>0</v>
      </c>
      <c r="AN2623" s="2">
        <v>0</v>
      </c>
      <c r="AO2623" s="2">
        <v>0</v>
      </c>
      <c r="AP2623" s="2">
        <v>0</v>
      </c>
      <c r="AQ2623" s="2">
        <v>0</v>
      </c>
      <c r="AR2623" s="2">
        <v>0</v>
      </c>
      <c r="AS2623" s="2">
        <v>3870.04</v>
      </c>
      <c r="AT2623" s="2">
        <v>2580.02</v>
      </c>
      <c r="AU2623" s="2">
        <v>1836.24</v>
      </c>
      <c r="AV2623" s="2">
        <v>0</v>
      </c>
      <c r="AW2623" s="1"/>
      <c r="AX2623" s="2" t="s">
        <v>422</v>
      </c>
      <c r="AY2623" s="8" t="s">
        <v>428</v>
      </c>
    </row>
    <row r="2624" spans="1:51" ht="13.15" customHeight="1" x14ac:dyDescent="0.25">
      <c r="A2624" s="7">
        <v>18646</v>
      </c>
      <c r="B2624" s="2" t="s">
        <v>2305</v>
      </c>
      <c r="C2624" s="2">
        <v>365103</v>
      </c>
      <c r="D2624" s="2" t="s">
        <v>188</v>
      </c>
      <c r="E2624" s="2" t="s">
        <v>202</v>
      </c>
      <c r="F2624" s="2" t="s">
        <v>193</v>
      </c>
      <c r="G2624" s="3">
        <v>41835</v>
      </c>
      <c r="H2624" s="1"/>
      <c r="I2624" s="2">
        <v>9717.6</v>
      </c>
      <c r="J2624" s="2">
        <v>4447.2349999999997</v>
      </c>
      <c r="K2624" s="2">
        <v>4447.2349999999997</v>
      </c>
      <c r="L2624" s="2">
        <v>3149.31</v>
      </c>
      <c r="M2624" s="1"/>
      <c r="N2624" s="5">
        <f t="shared" si="83"/>
        <v>33022.43</v>
      </c>
      <c r="O2624" s="6">
        <f t="shared" si="82"/>
        <v>26013.23</v>
      </c>
      <c r="P2624" s="2">
        <v>30</v>
      </c>
      <c r="Q2624" s="2" t="s">
        <v>37</v>
      </c>
      <c r="R2624" s="2">
        <v>0</v>
      </c>
      <c r="S2624" s="2">
        <v>0</v>
      </c>
      <c r="T2624" s="2">
        <v>0</v>
      </c>
      <c r="U2624" s="2">
        <v>0</v>
      </c>
      <c r="V2624" s="2">
        <v>893.38</v>
      </c>
      <c r="W2624" s="2">
        <v>1970.03</v>
      </c>
      <c r="X2624" s="2">
        <v>0</v>
      </c>
      <c r="Y2624" s="2">
        <v>2397.64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2">
        <f>VLOOKUP(Tabla3[[#This Row],[Columna1]],Tabla5[#All],3,0)</f>
        <v>0</v>
      </c>
      <c r="AF2624" s="2">
        <v>0</v>
      </c>
      <c r="AG2624" s="2">
        <v>6000</v>
      </c>
      <c r="AH2624" s="2">
        <v>0</v>
      </c>
      <c r="AI2624" s="2">
        <v>0</v>
      </c>
      <c r="AJ2624" s="2">
        <v>0</v>
      </c>
      <c r="AK2624" s="2">
        <f>VLOOKUP(Tabla3[[#This Row],[Columna1]],Tabla7[[ID]:[Monto neto de los bonos]],3,0)</f>
        <v>7970.03</v>
      </c>
      <c r="AL2624" s="2">
        <v>0</v>
      </c>
      <c r="AM2624" s="2">
        <v>0</v>
      </c>
      <c r="AN2624" s="2">
        <v>0</v>
      </c>
      <c r="AO2624" s="2">
        <v>0</v>
      </c>
      <c r="AP2624" s="2">
        <v>0</v>
      </c>
      <c r="AQ2624" s="2">
        <v>0</v>
      </c>
      <c r="AR2624" s="2">
        <v>0</v>
      </c>
      <c r="AS2624" s="2">
        <v>3398.2</v>
      </c>
      <c r="AT2624" s="2">
        <v>2265.46</v>
      </c>
      <c r="AU2624" s="2">
        <v>1345.54</v>
      </c>
      <c r="AV2624" s="2">
        <v>0</v>
      </c>
      <c r="AW2624" s="1"/>
      <c r="AX2624" s="2" t="s">
        <v>422</v>
      </c>
      <c r="AY2624" s="8" t="s">
        <v>428</v>
      </c>
    </row>
    <row r="2625" spans="1:51" ht="13.15" customHeight="1" x14ac:dyDescent="0.25">
      <c r="A2625" s="7">
        <v>16717</v>
      </c>
      <c r="B2625" s="2" t="s">
        <v>2306</v>
      </c>
      <c r="C2625" s="2">
        <v>259603</v>
      </c>
      <c r="D2625" s="2" t="s">
        <v>188</v>
      </c>
      <c r="E2625" s="2" t="s">
        <v>211</v>
      </c>
      <c r="F2625" s="2" t="s">
        <v>36</v>
      </c>
      <c r="G2625" s="3">
        <v>40649</v>
      </c>
      <c r="H2625" s="1"/>
      <c r="I2625" s="2">
        <v>13165.89</v>
      </c>
      <c r="J2625" s="2">
        <v>2789.65</v>
      </c>
      <c r="K2625" s="2">
        <v>2789.65</v>
      </c>
      <c r="L2625" s="2">
        <v>1487.68</v>
      </c>
      <c r="M2625" s="1"/>
      <c r="N2625" s="5">
        <f t="shared" si="83"/>
        <v>25748.519999999997</v>
      </c>
      <c r="O2625" s="6">
        <f t="shared" si="82"/>
        <v>22219.64</v>
      </c>
      <c r="P2625" s="2">
        <v>30</v>
      </c>
      <c r="Q2625" s="2" t="s">
        <v>37</v>
      </c>
      <c r="R2625" s="2">
        <v>0</v>
      </c>
      <c r="S2625" s="2">
        <v>0</v>
      </c>
      <c r="T2625" s="2">
        <v>0</v>
      </c>
      <c r="U2625" s="2">
        <v>0</v>
      </c>
      <c r="V2625" s="2">
        <v>0</v>
      </c>
      <c r="W2625" s="2">
        <v>0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5515.65</v>
      </c>
      <c r="AE2625" s="2">
        <f>VLOOKUP(Tabla3[[#This Row],[Columna1]],Tabla5[#All],3,0)</f>
        <v>5515.65</v>
      </c>
      <c r="AF2625" s="2">
        <v>0</v>
      </c>
      <c r="AG2625" s="2">
        <v>0</v>
      </c>
      <c r="AH2625" s="2">
        <v>0</v>
      </c>
      <c r="AI2625" s="2">
        <v>0</v>
      </c>
      <c r="AJ2625" s="2">
        <v>0</v>
      </c>
      <c r="AK2625" s="2">
        <f>VLOOKUP(Tabla3[[#This Row],[Columna1]],Tabla7[[ID]:[Monto neto de los bonos]],3,0)</f>
        <v>0</v>
      </c>
      <c r="AL2625" s="2">
        <v>0</v>
      </c>
      <c r="AM2625" s="2">
        <v>0</v>
      </c>
      <c r="AN2625" s="2">
        <v>0</v>
      </c>
      <c r="AO2625" s="2">
        <v>0</v>
      </c>
      <c r="AP2625" s="2">
        <v>0</v>
      </c>
      <c r="AQ2625" s="2">
        <v>0</v>
      </c>
      <c r="AR2625" s="2">
        <v>0</v>
      </c>
      <c r="AS2625" s="2">
        <v>0</v>
      </c>
      <c r="AT2625" s="2">
        <v>2023.28</v>
      </c>
      <c r="AU2625" s="2">
        <v>1505.6</v>
      </c>
      <c r="AV2625" s="2">
        <v>0</v>
      </c>
      <c r="AW2625" s="1"/>
      <c r="AX2625" s="2" t="s">
        <v>422</v>
      </c>
      <c r="AY2625" s="8" t="s">
        <v>423</v>
      </c>
    </row>
    <row r="2626" spans="1:51" ht="13.15" customHeight="1" x14ac:dyDescent="0.25">
      <c r="A2626" s="7">
        <v>18645</v>
      </c>
      <c r="B2626" s="2" t="s">
        <v>2307</v>
      </c>
      <c r="C2626" s="2">
        <v>365003</v>
      </c>
      <c r="D2626" s="2" t="s">
        <v>188</v>
      </c>
      <c r="E2626" s="2" t="s">
        <v>199</v>
      </c>
      <c r="F2626" s="2" t="s">
        <v>201</v>
      </c>
      <c r="G2626" s="3">
        <v>41835</v>
      </c>
      <c r="H2626" s="1"/>
      <c r="I2626" s="2">
        <v>11670.43</v>
      </c>
      <c r="J2626" s="2">
        <v>4294.8850000000002</v>
      </c>
      <c r="K2626" s="2">
        <v>4294.8850000000002</v>
      </c>
      <c r="L2626" s="2">
        <v>3149.31</v>
      </c>
      <c r="M2626" s="1"/>
      <c r="N2626" s="5">
        <f t="shared" si="83"/>
        <v>36718.770000000004</v>
      </c>
      <c r="O2626" s="6">
        <f t="shared" ref="O2626:O2689" si="84">N2626-AS2626-AT2626-AU2626</f>
        <v>28896.190000000002</v>
      </c>
      <c r="P2626" s="2">
        <v>30</v>
      </c>
      <c r="Q2626" s="2" t="s">
        <v>37</v>
      </c>
      <c r="R2626" s="2">
        <v>0</v>
      </c>
      <c r="S2626" s="2">
        <v>0</v>
      </c>
      <c r="T2626" s="2">
        <v>0</v>
      </c>
      <c r="U2626" s="2">
        <v>0</v>
      </c>
      <c r="V2626" s="2">
        <v>972.5</v>
      </c>
      <c r="W2626" s="2">
        <v>1803.57</v>
      </c>
      <c r="X2626" s="2">
        <v>0</v>
      </c>
      <c r="Y2626" s="2">
        <v>2550.19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2">
        <f>VLOOKUP(Tabla3[[#This Row],[Columna1]],Tabla5[#All],3,0)</f>
        <v>0</v>
      </c>
      <c r="AF2626" s="2">
        <v>0</v>
      </c>
      <c r="AG2626" s="2">
        <v>7983</v>
      </c>
      <c r="AH2626" s="2">
        <v>0</v>
      </c>
      <c r="AI2626" s="2">
        <v>0</v>
      </c>
      <c r="AJ2626" s="2">
        <v>0</v>
      </c>
      <c r="AK2626" s="2">
        <f>VLOOKUP(Tabla3[[#This Row],[Columna1]],Tabla7[[ID]:[Monto neto de los bonos]],3,0)</f>
        <v>9786.57</v>
      </c>
      <c r="AL2626" s="2">
        <v>0</v>
      </c>
      <c r="AM2626" s="2">
        <v>0</v>
      </c>
      <c r="AN2626" s="2">
        <v>0</v>
      </c>
      <c r="AO2626" s="2">
        <v>0</v>
      </c>
      <c r="AP2626" s="2">
        <v>0</v>
      </c>
      <c r="AQ2626" s="2">
        <v>0</v>
      </c>
      <c r="AR2626" s="2">
        <v>0</v>
      </c>
      <c r="AS2626" s="2">
        <v>3657.3</v>
      </c>
      <c r="AT2626" s="2">
        <v>2438.1999999999998</v>
      </c>
      <c r="AU2626" s="2">
        <v>1727.08</v>
      </c>
      <c r="AV2626" s="2">
        <v>0</v>
      </c>
      <c r="AW2626" s="1"/>
      <c r="AX2626" s="2" t="s">
        <v>422</v>
      </c>
      <c r="AY2626" s="8" t="s">
        <v>428</v>
      </c>
    </row>
    <row r="2627" spans="1:51" ht="13.15" customHeight="1" x14ac:dyDescent="0.25">
      <c r="A2627" s="7">
        <v>24141</v>
      </c>
      <c r="B2627" s="2" t="s">
        <v>4049</v>
      </c>
      <c r="C2627" s="2">
        <v>5755303</v>
      </c>
      <c r="D2627" s="2" t="s">
        <v>188</v>
      </c>
      <c r="E2627" s="2" t="s">
        <v>190</v>
      </c>
      <c r="F2627" s="2" t="s">
        <v>191</v>
      </c>
      <c r="G2627" s="3">
        <v>44896</v>
      </c>
      <c r="H2627" s="1"/>
      <c r="I2627" s="2">
        <v>9708.5300000000007</v>
      </c>
      <c r="J2627" s="2">
        <v>4443.09</v>
      </c>
      <c r="K2627" s="2">
        <v>4443.09</v>
      </c>
      <c r="L2627" s="2">
        <v>0</v>
      </c>
      <c r="M2627" s="1"/>
      <c r="N2627" s="5">
        <f t="shared" si="83"/>
        <v>22519.670000000002</v>
      </c>
      <c r="O2627" s="6">
        <f t="shared" si="84"/>
        <v>16807.370000000003</v>
      </c>
      <c r="P2627" s="2">
        <v>30</v>
      </c>
      <c r="Q2627" s="2" t="s">
        <v>37</v>
      </c>
      <c r="R2627" s="2">
        <v>0</v>
      </c>
      <c r="S2627" s="2">
        <v>0</v>
      </c>
      <c r="T2627" s="2">
        <v>0</v>
      </c>
      <c r="U2627" s="2">
        <v>0</v>
      </c>
      <c r="V2627" s="2">
        <v>892.56</v>
      </c>
      <c r="W2627" s="2">
        <v>3032.4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2">
        <f>VLOOKUP(Tabla3[[#This Row],[Columna1]],Tabla5[#All],3,0)</f>
        <v>0</v>
      </c>
      <c r="AF2627" s="2">
        <v>0</v>
      </c>
      <c r="AG2627" s="2">
        <v>0</v>
      </c>
      <c r="AH2627" s="2">
        <v>0</v>
      </c>
      <c r="AI2627" s="2">
        <v>0</v>
      </c>
      <c r="AJ2627" s="2">
        <v>0</v>
      </c>
      <c r="AK2627" s="2">
        <f>VLOOKUP(Tabla3[[#This Row],[Columna1]],Tabla7[[ID]:[Monto neto de los bonos]],3,0)</f>
        <v>3032.4</v>
      </c>
      <c r="AL2627" s="2">
        <v>0</v>
      </c>
      <c r="AM2627" s="2">
        <v>0</v>
      </c>
      <c r="AN2627" s="2">
        <v>0</v>
      </c>
      <c r="AO2627" s="2">
        <v>0</v>
      </c>
      <c r="AP2627" s="2">
        <v>0</v>
      </c>
      <c r="AQ2627" s="2">
        <v>0</v>
      </c>
      <c r="AR2627" s="2">
        <v>0</v>
      </c>
      <c r="AS2627" s="2">
        <v>2923.12</v>
      </c>
      <c r="AT2627" s="2">
        <v>1948.74</v>
      </c>
      <c r="AU2627" s="2">
        <v>840.44</v>
      </c>
      <c r="AV2627" s="2">
        <v>0</v>
      </c>
      <c r="AW2627" s="1"/>
      <c r="AX2627" s="2" t="s">
        <v>422</v>
      </c>
      <c r="AY2627" s="8" t="s">
        <v>423</v>
      </c>
    </row>
    <row r="2628" spans="1:51" ht="13.15" customHeight="1" x14ac:dyDescent="0.25">
      <c r="A2628" s="7">
        <v>19476</v>
      </c>
      <c r="B2628" s="2" t="s">
        <v>2308</v>
      </c>
      <c r="C2628" s="2">
        <v>534303</v>
      </c>
      <c r="D2628" s="2" t="s">
        <v>188</v>
      </c>
      <c r="E2628" s="2" t="s">
        <v>203</v>
      </c>
      <c r="F2628" s="2" t="s">
        <v>201</v>
      </c>
      <c r="G2628" s="3">
        <v>42391</v>
      </c>
      <c r="H2628" s="1"/>
      <c r="I2628" s="2">
        <v>11670.43</v>
      </c>
      <c r="J2628" s="2">
        <v>4294.8850000000002</v>
      </c>
      <c r="K2628" s="2">
        <v>4294.8850000000002</v>
      </c>
      <c r="L2628" s="2">
        <v>1505.23</v>
      </c>
      <c r="M2628" s="1"/>
      <c r="N2628" s="5">
        <f t="shared" si="83"/>
        <v>34091.69</v>
      </c>
      <c r="O2628" s="6">
        <f t="shared" si="84"/>
        <v>26992.210000000003</v>
      </c>
      <c r="P2628" s="2">
        <v>30</v>
      </c>
      <c r="Q2628" s="2" t="s">
        <v>37</v>
      </c>
      <c r="R2628" s="2">
        <v>0</v>
      </c>
      <c r="S2628" s="2">
        <v>0</v>
      </c>
      <c r="T2628" s="2">
        <v>0</v>
      </c>
      <c r="U2628" s="2">
        <v>0</v>
      </c>
      <c r="V2628" s="2">
        <v>972.5</v>
      </c>
      <c r="W2628" s="2">
        <v>1803.57</v>
      </c>
      <c r="X2628" s="2">
        <v>0</v>
      </c>
      <c r="Y2628" s="2">
        <v>2550.19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2">
        <f>VLOOKUP(Tabla3[[#This Row],[Columna1]],Tabla5[#All],3,0)</f>
        <v>0</v>
      </c>
      <c r="AF2628" s="2">
        <v>0</v>
      </c>
      <c r="AG2628" s="2">
        <v>7000</v>
      </c>
      <c r="AH2628" s="2">
        <v>0</v>
      </c>
      <c r="AI2628" s="2">
        <v>0</v>
      </c>
      <c r="AJ2628" s="2">
        <v>0</v>
      </c>
      <c r="AK2628" s="2">
        <f>VLOOKUP(Tabla3[[#This Row],[Columna1]],Tabla7[[ID]:[Monto neto de los bonos]],3,0)</f>
        <v>8803.57</v>
      </c>
      <c r="AL2628" s="2">
        <v>0</v>
      </c>
      <c r="AM2628" s="2">
        <v>0</v>
      </c>
      <c r="AN2628" s="2">
        <v>0</v>
      </c>
      <c r="AO2628" s="2">
        <v>0</v>
      </c>
      <c r="AP2628" s="2">
        <v>0</v>
      </c>
      <c r="AQ2628" s="2">
        <v>0</v>
      </c>
      <c r="AR2628" s="2">
        <v>0</v>
      </c>
      <c r="AS2628" s="2">
        <v>3410.68</v>
      </c>
      <c r="AT2628" s="2">
        <v>2273.7800000000002</v>
      </c>
      <c r="AU2628" s="2">
        <v>1415.02</v>
      </c>
      <c r="AV2628" s="2">
        <v>0</v>
      </c>
      <c r="AW2628" s="1"/>
      <c r="AX2628" s="2" t="s">
        <v>422</v>
      </c>
      <c r="AY2628" s="8" t="s">
        <v>428</v>
      </c>
    </row>
    <row r="2629" spans="1:51" ht="13.15" customHeight="1" x14ac:dyDescent="0.25">
      <c r="A2629" s="7">
        <v>21196</v>
      </c>
      <c r="B2629" s="2" t="s">
        <v>2309</v>
      </c>
      <c r="C2629" s="2">
        <v>2524103</v>
      </c>
      <c r="D2629" s="2" t="s">
        <v>188</v>
      </c>
      <c r="E2629" s="2" t="s">
        <v>195</v>
      </c>
      <c r="F2629" s="2" t="s">
        <v>44</v>
      </c>
      <c r="G2629" s="3">
        <v>43164</v>
      </c>
      <c r="H2629" s="1"/>
      <c r="I2629" s="2">
        <v>14572.07</v>
      </c>
      <c r="J2629" s="2">
        <v>2683.85</v>
      </c>
      <c r="K2629" s="2">
        <v>2683.85</v>
      </c>
      <c r="L2629" s="2">
        <v>1881.12</v>
      </c>
      <c r="M2629" s="1"/>
      <c r="N2629" s="5">
        <f t="shared" si="83"/>
        <v>23150.209999999995</v>
      </c>
      <c r="O2629" s="6">
        <f t="shared" si="84"/>
        <v>18682.949999999997</v>
      </c>
      <c r="P2629" s="2">
        <v>30</v>
      </c>
      <c r="Q2629" s="2" t="s">
        <v>37</v>
      </c>
      <c r="R2629" s="2">
        <v>0</v>
      </c>
      <c r="S2629" s="2">
        <v>0</v>
      </c>
      <c r="T2629" s="2">
        <v>0</v>
      </c>
      <c r="U2629" s="2">
        <v>0</v>
      </c>
      <c r="V2629" s="2">
        <v>1329.32</v>
      </c>
      <c r="W2629" s="2">
        <v>0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2">
        <f>VLOOKUP(Tabla3[[#This Row],[Columna1]],Tabla5[#All],3,0)</f>
        <v>0</v>
      </c>
      <c r="AF2629" s="2">
        <v>0</v>
      </c>
      <c r="AG2629" s="2">
        <v>0</v>
      </c>
      <c r="AH2629" s="2">
        <v>0</v>
      </c>
      <c r="AI2629" s="2">
        <v>0</v>
      </c>
      <c r="AJ2629" s="2">
        <v>0</v>
      </c>
      <c r="AK2629" s="2">
        <f>VLOOKUP(Tabla3[[#This Row],[Columna1]],Tabla7[[ID]:[Monto neto de los bonos]],3,0)</f>
        <v>0</v>
      </c>
      <c r="AL2629" s="2">
        <v>0</v>
      </c>
      <c r="AM2629" s="2">
        <v>0</v>
      </c>
      <c r="AN2629" s="2">
        <v>0</v>
      </c>
      <c r="AO2629" s="2">
        <v>0</v>
      </c>
      <c r="AP2629" s="2">
        <v>0</v>
      </c>
      <c r="AQ2629" s="2">
        <v>0</v>
      </c>
      <c r="AR2629" s="2">
        <v>0</v>
      </c>
      <c r="AS2629" s="2">
        <v>0</v>
      </c>
      <c r="AT2629" s="2">
        <v>2315.02</v>
      </c>
      <c r="AU2629" s="2">
        <v>2152.2399999999998</v>
      </c>
      <c r="AV2629" s="2">
        <v>0</v>
      </c>
      <c r="AW2629" s="1"/>
      <c r="AX2629" s="2" t="s">
        <v>422</v>
      </c>
      <c r="AY2629" s="8" t="s">
        <v>423</v>
      </c>
    </row>
    <row r="2630" spans="1:51" ht="13.15" customHeight="1" x14ac:dyDescent="0.25">
      <c r="A2630" s="7">
        <v>24112</v>
      </c>
      <c r="B2630" s="2" t="s">
        <v>4541</v>
      </c>
      <c r="C2630" s="2">
        <v>5733703</v>
      </c>
      <c r="D2630" s="2" t="s">
        <v>188</v>
      </c>
      <c r="E2630" s="2" t="s">
        <v>195</v>
      </c>
      <c r="F2630" s="2" t="s">
        <v>41</v>
      </c>
      <c r="G2630" s="3">
        <v>45356</v>
      </c>
      <c r="H2630" s="1"/>
      <c r="I2630" s="2">
        <v>8542.57</v>
      </c>
      <c r="J2630" s="2">
        <v>2234.4899999999998</v>
      </c>
      <c r="K2630" s="2">
        <v>2234.4899999999998</v>
      </c>
      <c r="L2630" s="2">
        <v>0</v>
      </c>
      <c r="M2630" s="1"/>
      <c r="N2630" s="5">
        <f t="shared" si="83"/>
        <v>13878.99</v>
      </c>
      <c r="O2630" s="6">
        <f t="shared" si="84"/>
        <v>11780.25</v>
      </c>
      <c r="P2630" s="2">
        <v>30</v>
      </c>
      <c r="Q2630" s="2" t="s">
        <v>37</v>
      </c>
      <c r="R2630" s="2">
        <v>0</v>
      </c>
      <c r="S2630" s="2">
        <v>0</v>
      </c>
      <c r="T2630" s="2">
        <v>0</v>
      </c>
      <c r="U2630" s="2">
        <v>0</v>
      </c>
      <c r="V2630" s="2">
        <v>867.44</v>
      </c>
      <c r="W2630" s="2">
        <v>0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2">
        <f>VLOOKUP(Tabla3[[#This Row],[Columna1]],Tabla5[#All],3,0)</f>
        <v>0</v>
      </c>
      <c r="AF2630" s="2">
        <v>0</v>
      </c>
      <c r="AG2630" s="2">
        <v>0</v>
      </c>
      <c r="AH2630" s="2">
        <v>0</v>
      </c>
      <c r="AI2630" s="2">
        <v>0</v>
      </c>
      <c r="AJ2630" s="2">
        <v>0</v>
      </c>
      <c r="AK2630" s="2">
        <f>VLOOKUP(Tabla3[[#This Row],[Columna1]],Tabla7[[ID]:[Monto neto de los bonos]],3,0)</f>
        <v>0</v>
      </c>
      <c r="AL2630" s="2">
        <v>0</v>
      </c>
      <c r="AM2630" s="2">
        <v>0</v>
      </c>
      <c r="AN2630" s="2">
        <v>0</v>
      </c>
      <c r="AO2630" s="2">
        <v>0</v>
      </c>
      <c r="AP2630" s="2">
        <v>0</v>
      </c>
      <c r="AQ2630" s="2">
        <v>0</v>
      </c>
      <c r="AR2630" s="2">
        <v>0</v>
      </c>
      <c r="AS2630" s="2">
        <v>0</v>
      </c>
      <c r="AT2630" s="2">
        <v>1387.9</v>
      </c>
      <c r="AU2630" s="2">
        <v>710.84</v>
      </c>
      <c r="AV2630" s="2">
        <v>0</v>
      </c>
      <c r="AW2630" s="1"/>
      <c r="AX2630" s="2" t="s">
        <v>422</v>
      </c>
      <c r="AY2630" s="8" t="s">
        <v>423</v>
      </c>
    </row>
    <row r="2631" spans="1:51" ht="13.15" customHeight="1" x14ac:dyDescent="0.25">
      <c r="A2631" s="7">
        <v>17610</v>
      </c>
      <c r="B2631" s="2" t="s">
        <v>2310</v>
      </c>
      <c r="C2631" s="2">
        <v>225403</v>
      </c>
      <c r="D2631" s="2" t="s">
        <v>188</v>
      </c>
      <c r="E2631" s="2" t="s">
        <v>200</v>
      </c>
      <c r="F2631" s="2" t="s">
        <v>193</v>
      </c>
      <c r="G2631" s="3">
        <v>41349</v>
      </c>
      <c r="H2631" s="1"/>
      <c r="I2631" s="2">
        <v>9717.6</v>
      </c>
      <c r="J2631" s="2">
        <v>4447.2349999999997</v>
      </c>
      <c r="K2631" s="2">
        <v>4447.2349999999997</v>
      </c>
      <c r="L2631" s="2">
        <v>2967.08</v>
      </c>
      <c r="M2631" s="1"/>
      <c r="N2631" s="5">
        <f t="shared" si="83"/>
        <v>27440.2</v>
      </c>
      <c r="O2631" s="6">
        <f t="shared" si="84"/>
        <v>20509.199999999997</v>
      </c>
      <c r="P2631" s="2">
        <v>30</v>
      </c>
      <c r="Q2631" s="2" t="s">
        <v>37</v>
      </c>
      <c r="R2631" s="2">
        <v>0</v>
      </c>
      <c r="S2631" s="2">
        <v>0</v>
      </c>
      <c r="T2631" s="2">
        <v>0</v>
      </c>
      <c r="U2631" s="2">
        <v>0</v>
      </c>
      <c r="V2631" s="2">
        <v>893.38</v>
      </c>
      <c r="W2631" s="2">
        <v>1970.03</v>
      </c>
      <c r="X2631" s="2">
        <v>0</v>
      </c>
      <c r="Y2631" s="2">
        <v>2397.64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2">
        <f>VLOOKUP(Tabla3[[#This Row],[Columna1]],Tabla5[#All],3,0)</f>
        <v>0</v>
      </c>
      <c r="AF2631" s="2">
        <v>0</v>
      </c>
      <c r="AG2631" s="2">
        <v>600</v>
      </c>
      <c r="AH2631" s="2">
        <v>600</v>
      </c>
      <c r="AI2631" s="2">
        <v>0</v>
      </c>
      <c r="AJ2631" s="2">
        <v>0</v>
      </c>
      <c r="AK2631" s="2">
        <f>VLOOKUP(Tabla3[[#This Row],[Columna1]],Tabla7[[ID]:[Monto neto de los bonos]],3,0)</f>
        <v>3170.03</v>
      </c>
      <c r="AL2631" s="2">
        <v>0</v>
      </c>
      <c r="AM2631" s="2">
        <v>0</v>
      </c>
      <c r="AN2631" s="2">
        <v>0</v>
      </c>
      <c r="AO2631" s="2">
        <v>0</v>
      </c>
      <c r="AP2631" s="2">
        <v>0</v>
      </c>
      <c r="AQ2631" s="2">
        <v>0</v>
      </c>
      <c r="AR2631" s="2">
        <v>0</v>
      </c>
      <c r="AS2631" s="2">
        <v>3370.86</v>
      </c>
      <c r="AT2631" s="2">
        <v>2247.2399999999998</v>
      </c>
      <c r="AU2631" s="2">
        <v>1312.9</v>
      </c>
      <c r="AV2631" s="2">
        <v>0</v>
      </c>
      <c r="AW2631" s="1"/>
      <c r="AX2631" s="2" t="s">
        <v>422</v>
      </c>
      <c r="AY2631" s="8" t="s">
        <v>428</v>
      </c>
    </row>
    <row r="2632" spans="1:51" ht="13.15" customHeight="1" x14ac:dyDescent="0.25">
      <c r="A2632" s="7">
        <v>9836</v>
      </c>
      <c r="B2632" s="2" t="s">
        <v>2311</v>
      </c>
      <c r="C2632" s="2">
        <v>58903</v>
      </c>
      <c r="D2632" s="2" t="s">
        <v>188</v>
      </c>
      <c r="E2632" s="2" t="s">
        <v>224</v>
      </c>
      <c r="F2632" s="2" t="s">
        <v>42</v>
      </c>
      <c r="G2632" s="3">
        <v>41275</v>
      </c>
      <c r="H2632" s="1"/>
      <c r="I2632" s="2">
        <v>9836.7099999999991</v>
      </c>
      <c r="J2632" s="2">
        <v>3056.2150000000001</v>
      </c>
      <c r="K2632" s="2">
        <v>3056.2150000000001</v>
      </c>
      <c r="L2632" s="2">
        <v>2751.4</v>
      </c>
      <c r="M2632" s="2">
        <v>1281</v>
      </c>
      <c r="N2632" s="5">
        <f t="shared" si="83"/>
        <v>21044.82</v>
      </c>
      <c r="O2632" s="6">
        <f t="shared" si="84"/>
        <v>17384.760000000002</v>
      </c>
      <c r="P2632" s="2">
        <v>30</v>
      </c>
      <c r="Q2632" s="2" t="s">
        <v>37</v>
      </c>
      <c r="R2632" s="2">
        <v>0</v>
      </c>
      <c r="S2632" s="2">
        <v>0</v>
      </c>
      <c r="T2632" s="2">
        <v>0</v>
      </c>
      <c r="U2632" s="2">
        <v>0</v>
      </c>
      <c r="V2632" s="2">
        <v>1063.28</v>
      </c>
      <c r="W2632" s="2">
        <v>0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2">
        <f>VLOOKUP(Tabla3[[#This Row],[Columna1]],Tabla5[#All],3,0)</f>
        <v>0</v>
      </c>
      <c r="AF2632" s="2">
        <v>0</v>
      </c>
      <c r="AG2632" s="2">
        <v>0</v>
      </c>
      <c r="AH2632" s="2">
        <v>0</v>
      </c>
      <c r="AI2632" s="2">
        <v>0</v>
      </c>
      <c r="AJ2632" s="2">
        <v>0</v>
      </c>
      <c r="AK2632" s="2">
        <f>VLOOKUP(Tabla3[[#This Row],[Columna1]],Tabla7[[ID]:[Monto neto de los bonos]],3,0)</f>
        <v>0</v>
      </c>
      <c r="AL2632" s="2">
        <v>0</v>
      </c>
      <c r="AM2632" s="2">
        <v>0</v>
      </c>
      <c r="AN2632" s="2">
        <v>0</v>
      </c>
      <c r="AO2632" s="2">
        <v>0</v>
      </c>
      <c r="AP2632" s="2">
        <v>0</v>
      </c>
      <c r="AQ2632" s="2">
        <v>0</v>
      </c>
      <c r="AR2632" s="2">
        <v>0</v>
      </c>
      <c r="AS2632" s="2">
        <v>0</v>
      </c>
      <c r="AT2632" s="2">
        <v>2104.48</v>
      </c>
      <c r="AU2632" s="2">
        <v>1555.58</v>
      </c>
      <c r="AV2632" s="2">
        <v>0</v>
      </c>
      <c r="AW2632" s="1"/>
      <c r="AX2632" s="2" t="s">
        <v>422</v>
      </c>
      <c r="AY2632" s="8" t="s">
        <v>423</v>
      </c>
    </row>
    <row r="2633" spans="1:51" ht="13.15" customHeight="1" x14ac:dyDescent="0.25">
      <c r="A2633" s="7">
        <v>24542</v>
      </c>
      <c r="B2633" s="2" t="s">
        <v>2312</v>
      </c>
      <c r="C2633" s="2">
        <v>6030503</v>
      </c>
      <c r="D2633" s="2" t="s">
        <v>188</v>
      </c>
      <c r="E2633" s="2" t="s">
        <v>249</v>
      </c>
      <c r="F2633" s="2" t="s">
        <v>251</v>
      </c>
      <c r="G2633" s="3">
        <v>45093</v>
      </c>
      <c r="H2633" s="1"/>
      <c r="I2633" s="2">
        <v>12959.48</v>
      </c>
      <c r="J2633" s="2">
        <v>2746.5349999999999</v>
      </c>
      <c r="K2633" s="2">
        <v>2746.5349999999999</v>
      </c>
      <c r="L2633" s="2">
        <v>0</v>
      </c>
      <c r="M2633" s="1"/>
      <c r="N2633" s="5">
        <f t="shared" si="83"/>
        <v>21289.21</v>
      </c>
      <c r="O2633" s="6">
        <f t="shared" si="84"/>
        <v>17898.489999999998</v>
      </c>
      <c r="P2633" s="2">
        <v>30</v>
      </c>
      <c r="Q2633" s="2" t="s">
        <v>37</v>
      </c>
      <c r="R2633" s="2">
        <v>0</v>
      </c>
      <c r="S2633" s="2">
        <v>0</v>
      </c>
      <c r="T2633" s="2">
        <v>0</v>
      </c>
      <c r="U2633" s="2">
        <v>0</v>
      </c>
      <c r="V2633" s="2">
        <v>1230.1600000000001</v>
      </c>
      <c r="W2633" s="2">
        <v>0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1606.5</v>
      </c>
      <c r="AE2633" s="2">
        <f>VLOOKUP(Tabla3[[#This Row],[Columna1]],Tabla5[#All],3,0)</f>
        <v>1606.5</v>
      </c>
      <c r="AF2633" s="2">
        <v>0</v>
      </c>
      <c r="AG2633" s="2">
        <v>0</v>
      </c>
      <c r="AH2633" s="2">
        <v>0</v>
      </c>
      <c r="AI2633" s="2">
        <v>0</v>
      </c>
      <c r="AJ2633" s="2">
        <v>0</v>
      </c>
      <c r="AK2633" s="2">
        <f>VLOOKUP(Tabla3[[#This Row],[Columna1]],Tabla7[[ID]:[Monto neto de los bonos]],3,0)</f>
        <v>0</v>
      </c>
      <c r="AL2633" s="2">
        <v>0</v>
      </c>
      <c r="AM2633" s="2">
        <v>0</v>
      </c>
      <c r="AN2633" s="2">
        <v>0</v>
      </c>
      <c r="AO2633" s="2">
        <v>0</v>
      </c>
      <c r="AP2633" s="2">
        <v>0</v>
      </c>
      <c r="AQ2633" s="2">
        <v>0</v>
      </c>
      <c r="AR2633" s="2">
        <v>0</v>
      </c>
      <c r="AS2633" s="2">
        <v>0</v>
      </c>
      <c r="AT2633" s="2">
        <v>1968.24</v>
      </c>
      <c r="AU2633" s="2">
        <v>1422.48</v>
      </c>
      <c r="AV2633" s="2">
        <v>0</v>
      </c>
      <c r="AW2633" s="1"/>
      <c r="AX2633" s="2" t="s">
        <v>422</v>
      </c>
      <c r="AY2633" s="8" t="s">
        <v>423</v>
      </c>
    </row>
    <row r="2634" spans="1:51" ht="13.15" customHeight="1" x14ac:dyDescent="0.25">
      <c r="A2634" s="7">
        <v>21633</v>
      </c>
      <c r="B2634" s="2" t="s">
        <v>2313</v>
      </c>
      <c r="C2634" s="2">
        <v>3113203</v>
      </c>
      <c r="D2634" s="2" t="s">
        <v>188</v>
      </c>
      <c r="E2634" s="2" t="s">
        <v>208</v>
      </c>
      <c r="F2634" s="2" t="s">
        <v>193</v>
      </c>
      <c r="G2634" s="3">
        <v>43435</v>
      </c>
      <c r="H2634" s="1"/>
      <c r="I2634" s="2">
        <v>9717.6</v>
      </c>
      <c r="J2634" s="2">
        <v>4447.2349999999997</v>
      </c>
      <c r="K2634" s="2">
        <v>4447.2349999999997</v>
      </c>
      <c r="L2634" s="2">
        <v>1691.11</v>
      </c>
      <c r="M2634" s="1"/>
      <c r="N2634" s="5">
        <f t="shared" si="83"/>
        <v>26131.360000000001</v>
      </c>
      <c r="O2634" s="6">
        <f t="shared" si="84"/>
        <v>19738.960000000003</v>
      </c>
      <c r="P2634" s="2">
        <v>30</v>
      </c>
      <c r="Q2634" s="2" t="s">
        <v>37</v>
      </c>
      <c r="R2634" s="2">
        <v>0</v>
      </c>
      <c r="S2634" s="2">
        <v>0</v>
      </c>
      <c r="T2634" s="2">
        <v>0</v>
      </c>
      <c r="U2634" s="2">
        <v>0</v>
      </c>
      <c r="V2634" s="2">
        <v>893.38</v>
      </c>
      <c r="W2634" s="2">
        <v>1970.03</v>
      </c>
      <c r="X2634" s="2">
        <v>0</v>
      </c>
      <c r="Y2634" s="2">
        <v>2397.64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2">
        <f>VLOOKUP(Tabla3[[#This Row],[Columna1]],Tabla5[#All],3,0)</f>
        <v>0</v>
      </c>
      <c r="AF2634" s="2">
        <v>0</v>
      </c>
      <c r="AG2634" s="2">
        <v>567.13</v>
      </c>
      <c r="AH2634" s="2">
        <v>0</v>
      </c>
      <c r="AI2634" s="2">
        <v>0</v>
      </c>
      <c r="AJ2634" s="2">
        <v>0</v>
      </c>
      <c r="AK2634" s="2">
        <f>VLOOKUP(Tabla3[[#This Row],[Columna1]],Tabla7[[ID]:[Monto neto de los bonos]],3,0)</f>
        <v>2537.16</v>
      </c>
      <c r="AL2634" s="2">
        <v>0</v>
      </c>
      <c r="AM2634" s="2">
        <v>0</v>
      </c>
      <c r="AN2634" s="2">
        <v>1270</v>
      </c>
      <c r="AO2634" s="2">
        <v>0</v>
      </c>
      <c r="AP2634" s="2">
        <v>0</v>
      </c>
      <c r="AQ2634" s="2">
        <v>0</v>
      </c>
      <c r="AR2634" s="2">
        <v>0</v>
      </c>
      <c r="AS2634" s="2">
        <v>3179.46</v>
      </c>
      <c r="AT2634" s="2">
        <v>2119.64</v>
      </c>
      <c r="AU2634" s="2">
        <v>1093.3</v>
      </c>
      <c r="AV2634" s="2">
        <v>0</v>
      </c>
      <c r="AW2634" s="1"/>
      <c r="AX2634" s="2" t="s">
        <v>422</v>
      </c>
      <c r="AY2634" s="8" t="s">
        <v>428</v>
      </c>
    </row>
    <row r="2635" spans="1:51" ht="13.15" customHeight="1" x14ac:dyDescent="0.25">
      <c r="A2635" s="7">
        <v>22909</v>
      </c>
      <c r="B2635" s="2" t="s">
        <v>2314</v>
      </c>
      <c r="C2635" s="2">
        <v>4799203</v>
      </c>
      <c r="D2635" s="2" t="s">
        <v>188</v>
      </c>
      <c r="E2635" s="2" t="s">
        <v>202</v>
      </c>
      <c r="F2635" s="2" t="s">
        <v>193</v>
      </c>
      <c r="G2635" s="3">
        <v>44181</v>
      </c>
      <c r="H2635" s="3">
        <v>45717</v>
      </c>
      <c r="I2635" s="2">
        <v>9717.6</v>
      </c>
      <c r="J2635" s="2">
        <v>4447.2349999999997</v>
      </c>
      <c r="K2635" s="2">
        <v>4447.2349999999997</v>
      </c>
      <c r="L2635" s="1"/>
      <c r="M2635" s="1"/>
      <c r="N2635" s="5">
        <f t="shared" si="83"/>
        <v>18641.849999999999</v>
      </c>
      <c r="O2635" s="6">
        <f t="shared" si="84"/>
        <v>18479.32</v>
      </c>
      <c r="P2635" s="2">
        <v>1</v>
      </c>
      <c r="Q2635" s="2" t="s">
        <v>37</v>
      </c>
      <c r="R2635" s="2">
        <v>0</v>
      </c>
      <c r="S2635" s="2">
        <v>0</v>
      </c>
      <c r="T2635" s="2">
        <v>0</v>
      </c>
      <c r="U2635" s="2">
        <v>0</v>
      </c>
      <c r="V2635" s="2">
        <v>29.78</v>
      </c>
      <c r="W2635" s="2">
        <v>0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2">
        <f>VLOOKUP(Tabla3[[#This Row],[Columna1]],Tabla5[#All],3,0)</f>
        <v>0</v>
      </c>
      <c r="AF2635" s="2">
        <v>0</v>
      </c>
      <c r="AG2635" s="2">
        <v>0</v>
      </c>
      <c r="AH2635" s="2">
        <v>0</v>
      </c>
      <c r="AI2635" s="2">
        <v>0</v>
      </c>
      <c r="AJ2635" s="2">
        <v>0</v>
      </c>
      <c r="AK2635" s="2">
        <f>VLOOKUP(Tabla3[[#This Row],[Columna1]],Tabla7[[ID]:[Monto neto de los bonos]],3,0)</f>
        <v>1970.03</v>
      </c>
      <c r="AL2635" s="2">
        <v>0</v>
      </c>
      <c r="AM2635" s="2">
        <v>0</v>
      </c>
      <c r="AN2635" s="2">
        <v>0</v>
      </c>
      <c r="AO2635" s="2">
        <v>0</v>
      </c>
      <c r="AP2635" s="2">
        <v>0</v>
      </c>
      <c r="AQ2635" s="2">
        <v>0</v>
      </c>
      <c r="AR2635" s="2">
        <v>0</v>
      </c>
      <c r="AS2635" s="2">
        <v>97.52</v>
      </c>
      <c r="AT2635" s="2">
        <v>65.010000000000005</v>
      </c>
      <c r="AU2635" s="2">
        <v>0</v>
      </c>
      <c r="AV2635" s="2">
        <v>0</v>
      </c>
      <c r="AW2635" s="1"/>
      <c r="AX2635" s="2" t="s">
        <v>422</v>
      </c>
      <c r="AY2635" s="8" t="s">
        <v>428</v>
      </c>
    </row>
    <row r="2636" spans="1:51" ht="13.15" customHeight="1" x14ac:dyDescent="0.25">
      <c r="A2636" s="7">
        <v>24895</v>
      </c>
      <c r="B2636" s="2" t="s">
        <v>2315</v>
      </c>
      <c r="C2636" s="2">
        <v>6292503</v>
      </c>
      <c r="D2636" s="2" t="s">
        <v>188</v>
      </c>
      <c r="E2636" s="2" t="s">
        <v>202</v>
      </c>
      <c r="F2636" s="2" t="s">
        <v>193</v>
      </c>
      <c r="G2636" s="3">
        <v>45338</v>
      </c>
      <c r="H2636" s="1"/>
      <c r="I2636" s="2">
        <v>9717.6</v>
      </c>
      <c r="J2636" s="2">
        <v>4447.2349999999997</v>
      </c>
      <c r="K2636" s="2">
        <v>4447.2349999999997</v>
      </c>
      <c r="L2636" s="2">
        <v>0</v>
      </c>
      <c r="M2636" s="1"/>
      <c r="N2636" s="5">
        <f t="shared" si="83"/>
        <v>24848.39</v>
      </c>
      <c r="O2636" s="6">
        <f t="shared" si="84"/>
        <v>18155.289999999997</v>
      </c>
      <c r="P2636" s="2">
        <v>30</v>
      </c>
      <c r="Q2636" s="2" t="s">
        <v>37</v>
      </c>
      <c r="R2636" s="2">
        <v>0</v>
      </c>
      <c r="S2636" s="2">
        <v>0</v>
      </c>
      <c r="T2636" s="2">
        <v>0</v>
      </c>
      <c r="U2636" s="2">
        <v>0</v>
      </c>
      <c r="V2636" s="2">
        <v>893.38</v>
      </c>
      <c r="W2636" s="2">
        <v>1970.03</v>
      </c>
      <c r="X2636" s="2">
        <v>0</v>
      </c>
      <c r="Y2636" s="2">
        <v>3372.91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2">
        <f>VLOOKUP(Tabla3[[#This Row],[Columna1]],Tabla5[#All],3,0)</f>
        <v>0</v>
      </c>
      <c r="AF2636" s="2">
        <v>0</v>
      </c>
      <c r="AG2636" s="2">
        <v>0</v>
      </c>
      <c r="AH2636" s="2">
        <v>0</v>
      </c>
      <c r="AI2636" s="2">
        <v>0</v>
      </c>
      <c r="AJ2636" s="2">
        <v>0</v>
      </c>
      <c r="AK2636" s="2">
        <f>VLOOKUP(Tabla3[[#This Row],[Columna1]],Tabla7[[ID]:[Monto neto de los bonos]],3,0)</f>
        <v>3667.13</v>
      </c>
      <c r="AL2636" s="2">
        <v>0</v>
      </c>
      <c r="AM2636" s="2">
        <v>0</v>
      </c>
      <c r="AN2636" s="2">
        <v>0</v>
      </c>
      <c r="AO2636" s="2">
        <v>0</v>
      </c>
      <c r="AP2636" s="2">
        <v>0</v>
      </c>
      <c r="AQ2636" s="2">
        <v>0</v>
      </c>
      <c r="AR2636" s="2">
        <v>0</v>
      </c>
      <c r="AS2636" s="2">
        <v>3901.06</v>
      </c>
      <c r="AT2636" s="2">
        <v>1950.52</v>
      </c>
      <c r="AU2636" s="2">
        <v>841.52</v>
      </c>
      <c r="AV2636" s="2">
        <v>0</v>
      </c>
      <c r="AW2636" s="1"/>
      <c r="AX2636" s="2" t="s">
        <v>422</v>
      </c>
      <c r="AY2636" s="8" t="s">
        <v>428</v>
      </c>
    </row>
    <row r="2637" spans="1:51" ht="13.15" customHeight="1" x14ac:dyDescent="0.25">
      <c r="A2637" s="7">
        <v>22318</v>
      </c>
      <c r="B2637" s="2" t="s">
        <v>2316</v>
      </c>
      <c r="C2637" s="2">
        <v>3991203</v>
      </c>
      <c r="D2637" s="2" t="s">
        <v>188</v>
      </c>
      <c r="E2637" s="2" t="s">
        <v>190</v>
      </c>
      <c r="F2637" s="2" t="s">
        <v>191</v>
      </c>
      <c r="G2637" s="3">
        <v>43815</v>
      </c>
      <c r="H2637" s="1"/>
      <c r="I2637" s="2">
        <v>9708.5300000000007</v>
      </c>
      <c r="J2637" s="2">
        <v>4443.09</v>
      </c>
      <c r="K2637" s="2">
        <v>4443.09</v>
      </c>
      <c r="L2637" s="2">
        <v>1807.82</v>
      </c>
      <c r="M2637" s="1"/>
      <c r="N2637" s="5">
        <f t="shared" si="83"/>
        <v>24327.49</v>
      </c>
      <c r="O2637" s="6">
        <f t="shared" si="84"/>
        <v>17893.29</v>
      </c>
      <c r="P2637" s="2">
        <v>30</v>
      </c>
      <c r="Q2637" s="2" t="s">
        <v>37</v>
      </c>
      <c r="R2637" s="2">
        <v>0</v>
      </c>
      <c r="S2637" s="2">
        <v>0</v>
      </c>
      <c r="T2637" s="2">
        <v>0</v>
      </c>
      <c r="U2637" s="2">
        <v>0</v>
      </c>
      <c r="V2637" s="2">
        <v>892.56</v>
      </c>
      <c r="W2637" s="2">
        <v>3032.4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2">
        <f>VLOOKUP(Tabla3[[#This Row],[Columna1]],Tabla5[#All],3,0)</f>
        <v>0</v>
      </c>
      <c r="AF2637" s="2">
        <v>0</v>
      </c>
      <c r="AG2637" s="2">
        <v>0</v>
      </c>
      <c r="AH2637" s="2">
        <v>0</v>
      </c>
      <c r="AI2637" s="2">
        <v>0</v>
      </c>
      <c r="AJ2637" s="2">
        <v>0</v>
      </c>
      <c r="AK2637" s="2">
        <f>VLOOKUP(Tabla3[[#This Row],[Columna1]],Tabla7[[ID]:[Monto neto de los bonos]],3,0)</f>
        <v>3032.4</v>
      </c>
      <c r="AL2637" s="2">
        <v>0</v>
      </c>
      <c r="AM2637" s="2">
        <v>0</v>
      </c>
      <c r="AN2637" s="2">
        <v>0</v>
      </c>
      <c r="AO2637" s="2">
        <v>0</v>
      </c>
      <c r="AP2637" s="2">
        <v>0</v>
      </c>
      <c r="AQ2637" s="2">
        <v>0</v>
      </c>
      <c r="AR2637" s="2">
        <v>0</v>
      </c>
      <c r="AS2637" s="2">
        <v>3194.28</v>
      </c>
      <c r="AT2637" s="2">
        <v>2129.52</v>
      </c>
      <c r="AU2637" s="2">
        <v>1110.4000000000001</v>
      </c>
      <c r="AV2637" s="2">
        <v>0</v>
      </c>
      <c r="AW2637" s="1"/>
      <c r="AX2637" s="2" t="s">
        <v>422</v>
      </c>
      <c r="AY2637" s="8" t="s">
        <v>423</v>
      </c>
    </row>
    <row r="2638" spans="1:51" ht="13.15" customHeight="1" x14ac:dyDescent="0.25">
      <c r="A2638" s="7">
        <v>23768</v>
      </c>
      <c r="B2638" s="2" t="s">
        <v>2317</v>
      </c>
      <c r="C2638" s="2">
        <v>5442003</v>
      </c>
      <c r="D2638" s="2" t="s">
        <v>188</v>
      </c>
      <c r="E2638" s="2" t="s">
        <v>205</v>
      </c>
      <c r="F2638" s="2" t="s">
        <v>193</v>
      </c>
      <c r="G2638" s="3">
        <v>44652</v>
      </c>
      <c r="H2638" s="1"/>
      <c r="I2638" s="2">
        <v>9717.6</v>
      </c>
      <c r="J2638" s="2">
        <v>4447.2349999999997</v>
      </c>
      <c r="K2638" s="2">
        <v>4447.2349999999997</v>
      </c>
      <c r="L2638" s="2">
        <v>0</v>
      </c>
      <c r="M2638" s="1"/>
      <c r="N2638" s="5">
        <f t="shared" si="83"/>
        <v>23873.119999999999</v>
      </c>
      <c r="O2638" s="6">
        <f t="shared" si="84"/>
        <v>18155.28</v>
      </c>
      <c r="P2638" s="2">
        <v>30</v>
      </c>
      <c r="Q2638" s="2" t="s">
        <v>37</v>
      </c>
      <c r="R2638" s="2">
        <v>0</v>
      </c>
      <c r="S2638" s="2">
        <v>0</v>
      </c>
      <c r="T2638" s="2">
        <v>0</v>
      </c>
      <c r="U2638" s="2">
        <v>0</v>
      </c>
      <c r="V2638" s="2">
        <v>893.38</v>
      </c>
      <c r="W2638" s="2">
        <v>1970.03</v>
      </c>
      <c r="X2638" s="2">
        <v>0</v>
      </c>
      <c r="Y2638" s="2">
        <v>2397.64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2">
        <f>VLOOKUP(Tabla3[[#This Row],[Columna1]],Tabla5[#All],3,0)</f>
        <v>0</v>
      </c>
      <c r="AF2638" s="2">
        <v>0</v>
      </c>
      <c r="AG2638" s="2">
        <v>0</v>
      </c>
      <c r="AH2638" s="2">
        <v>0</v>
      </c>
      <c r="AI2638" s="2">
        <v>0</v>
      </c>
      <c r="AJ2638" s="2">
        <v>0</v>
      </c>
      <c r="AK2638" s="2">
        <f>VLOOKUP(Tabla3[[#This Row],[Columna1]],Tabla7[[ID]:[Monto neto de los bonos]],3,0)</f>
        <v>1970.03</v>
      </c>
      <c r="AL2638" s="2">
        <v>0</v>
      </c>
      <c r="AM2638" s="2">
        <v>0</v>
      </c>
      <c r="AN2638" s="2">
        <v>0</v>
      </c>
      <c r="AO2638" s="2">
        <v>0</v>
      </c>
      <c r="AP2638" s="2">
        <v>0</v>
      </c>
      <c r="AQ2638" s="2">
        <v>0</v>
      </c>
      <c r="AR2638" s="2">
        <v>0</v>
      </c>
      <c r="AS2638" s="2">
        <v>2925.8</v>
      </c>
      <c r="AT2638" s="2">
        <v>1950.52</v>
      </c>
      <c r="AU2638" s="2">
        <v>841.52</v>
      </c>
      <c r="AV2638" s="2">
        <v>0</v>
      </c>
      <c r="AW2638" s="1"/>
      <c r="AX2638" s="2" t="s">
        <v>422</v>
      </c>
      <c r="AY2638" s="8" t="s">
        <v>428</v>
      </c>
    </row>
    <row r="2639" spans="1:51" ht="13.15" customHeight="1" x14ac:dyDescent="0.25">
      <c r="A2639" s="7">
        <v>12887</v>
      </c>
      <c r="B2639" s="2" t="s">
        <v>2318</v>
      </c>
      <c r="C2639" s="2">
        <v>90403</v>
      </c>
      <c r="D2639" s="2" t="s">
        <v>188</v>
      </c>
      <c r="E2639" s="2" t="s">
        <v>214</v>
      </c>
      <c r="F2639" s="2" t="s">
        <v>201</v>
      </c>
      <c r="G2639" s="3">
        <v>41441</v>
      </c>
      <c r="H2639" s="1"/>
      <c r="I2639" s="2">
        <v>11670.43</v>
      </c>
      <c r="J2639" s="2">
        <v>4294.8850000000002</v>
      </c>
      <c r="K2639" s="2">
        <v>4294.8850000000002</v>
      </c>
      <c r="L2639" s="2">
        <v>3169.44</v>
      </c>
      <c r="M2639" s="1"/>
      <c r="N2639" s="5">
        <f t="shared" si="83"/>
        <v>28755.899999999998</v>
      </c>
      <c r="O2639" s="6">
        <f t="shared" si="84"/>
        <v>20923.999999999996</v>
      </c>
      <c r="P2639" s="2">
        <v>30</v>
      </c>
      <c r="Q2639" s="2" t="s">
        <v>37</v>
      </c>
      <c r="R2639" s="2">
        <v>0</v>
      </c>
      <c r="S2639" s="2">
        <v>0</v>
      </c>
      <c r="T2639" s="2">
        <v>0</v>
      </c>
      <c r="U2639" s="2">
        <v>0</v>
      </c>
      <c r="V2639" s="2">
        <v>972.5</v>
      </c>
      <c r="W2639" s="2">
        <v>1803.57</v>
      </c>
      <c r="X2639" s="2">
        <v>0</v>
      </c>
      <c r="Y2639" s="2">
        <v>2550.19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2">
        <f>VLOOKUP(Tabla3[[#This Row],[Columna1]],Tabla5[#All],3,0)</f>
        <v>0</v>
      </c>
      <c r="AF2639" s="2">
        <v>0</v>
      </c>
      <c r="AG2639" s="2">
        <v>0</v>
      </c>
      <c r="AH2639" s="2">
        <v>0</v>
      </c>
      <c r="AI2639" s="2">
        <v>0</v>
      </c>
      <c r="AJ2639" s="2">
        <v>0</v>
      </c>
      <c r="AK2639" s="2">
        <f>VLOOKUP(Tabla3[[#This Row],[Columna1]],Tabla7[[ID]:[Monto neto de los bonos]],3,0)</f>
        <v>1803.57</v>
      </c>
      <c r="AL2639" s="2">
        <v>0</v>
      </c>
      <c r="AM2639" s="2">
        <v>0</v>
      </c>
      <c r="AN2639" s="2">
        <v>0</v>
      </c>
      <c r="AO2639" s="2">
        <v>0</v>
      </c>
      <c r="AP2639" s="2">
        <v>0</v>
      </c>
      <c r="AQ2639" s="2">
        <v>0</v>
      </c>
      <c r="AR2639" s="2">
        <v>0</v>
      </c>
      <c r="AS2639" s="2">
        <v>3660.32</v>
      </c>
      <c r="AT2639" s="2">
        <v>2440.1999999999998</v>
      </c>
      <c r="AU2639" s="2">
        <v>1731.38</v>
      </c>
      <c r="AV2639" s="2">
        <v>0</v>
      </c>
      <c r="AW2639" s="1"/>
      <c r="AX2639" s="2" t="s">
        <v>422</v>
      </c>
      <c r="AY2639" s="8" t="s">
        <v>428</v>
      </c>
    </row>
    <row r="2640" spans="1:51" ht="13.15" customHeight="1" x14ac:dyDescent="0.25">
      <c r="A2640" s="7">
        <v>24938</v>
      </c>
      <c r="B2640" s="2" t="s">
        <v>2319</v>
      </c>
      <c r="C2640" s="2">
        <v>6296603</v>
      </c>
      <c r="D2640" s="2" t="s">
        <v>188</v>
      </c>
      <c r="E2640" s="2" t="s">
        <v>200</v>
      </c>
      <c r="F2640" s="2" t="s">
        <v>193</v>
      </c>
      <c r="G2640" s="3">
        <v>45338</v>
      </c>
      <c r="H2640" s="1"/>
      <c r="I2640" s="2">
        <v>9717.6</v>
      </c>
      <c r="J2640" s="2">
        <v>4447.2349999999997</v>
      </c>
      <c r="K2640" s="2">
        <v>4447.2349999999997</v>
      </c>
      <c r="L2640" s="2">
        <v>0</v>
      </c>
      <c r="M2640" s="1"/>
      <c r="N2640" s="5">
        <f t="shared" si="83"/>
        <v>24848.39</v>
      </c>
      <c r="O2640" s="6">
        <f t="shared" si="84"/>
        <v>18155.289999999997</v>
      </c>
      <c r="P2640" s="2">
        <v>30</v>
      </c>
      <c r="Q2640" s="2" t="s">
        <v>37</v>
      </c>
      <c r="R2640" s="2">
        <v>0</v>
      </c>
      <c r="S2640" s="2">
        <v>0</v>
      </c>
      <c r="T2640" s="2">
        <v>0</v>
      </c>
      <c r="U2640" s="2">
        <v>0</v>
      </c>
      <c r="V2640" s="2">
        <v>893.38</v>
      </c>
      <c r="W2640" s="2">
        <v>1970.03</v>
      </c>
      <c r="X2640" s="2">
        <v>0</v>
      </c>
      <c r="Y2640" s="2">
        <v>3372.91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2">
        <f>VLOOKUP(Tabla3[[#This Row],[Columna1]],Tabla5[#All],3,0)</f>
        <v>0</v>
      </c>
      <c r="AF2640" s="2">
        <v>0</v>
      </c>
      <c r="AG2640" s="2">
        <v>0</v>
      </c>
      <c r="AH2640" s="2">
        <v>0</v>
      </c>
      <c r="AI2640" s="2">
        <v>0</v>
      </c>
      <c r="AJ2640" s="2">
        <v>0</v>
      </c>
      <c r="AK2640" s="2">
        <f>VLOOKUP(Tabla3[[#This Row],[Columna1]],Tabla7[[ID]:[Monto neto de los bonos]],3,0)</f>
        <v>1970.03</v>
      </c>
      <c r="AL2640" s="2">
        <v>0</v>
      </c>
      <c r="AM2640" s="2">
        <v>0</v>
      </c>
      <c r="AN2640" s="2">
        <v>0</v>
      </c>
      <c r="AO2640" s="2">
        <v>0</v>
      </c>
      <c r="AP2640" s="2">
        <v>0</v>
      </c>
      <c r="AQ2640" s="2">
        <v>0</v>
      </c>
      <c r="AR2640" s="2">
        <v>0</v>
      </c>
      <c r="AS2640" s="2">
        <v>3901.06</v>
      </c>
      <c r="AT2640" s="2">
        <v>1950.52</v>
      </c>
      <c r="AU2640" s="2">
        <v>841.52</v>
      </c>
      <c r="AV2640" s="2">
        <v>0</v>
      </c>
      <c r="AW2640" s="1"/>
      <c r="AX2640" s="2" t="s">
        <v>422</v>
      </c>
      <c r="AY2640" s="8" t="s">
        <v>428</v>
      </c>
    </row>
    <row r="2641" spans="1:51" ht="13.15" customHeight="1" x14ac:dyDescent="0.25">
      <c r="A2641" s="7">
        <v>21419</v>
      </c>
      <c r="B2641" s="2" t="s">
        <v>2320</v>
      </c>
      <c r="C2641" s="2">
        <v>2811203</v>
      </c>
      <c r="D2641" s="2" t="s">
        <v>188</v>
      </c>
      <c r="E2641" s="2" t="s">
        <v>207</v>
      </c>
      <c r="F2641" s="2" t="s">
        <v>212</v>
      </c>
      <c r="G2641" s="3">
        <v>43355</v>
      </c>
      <c r="H2641" s="1"/>
      <c r="I2641" s="2">
        <v>8947.52</v>
      </c>
      <c r="J2641" s="2">
        <v>4838.1850000000004</v>
      </c>
      <c r="K2641" s="2">
        <v>4838.1850000000004</v>
      </c>
      <c r="L2641" s="2">
        <v>1692.21</v>
      </c>
      <c r="M2641" s="1"/>
      <c r="N2641" s="5">
        <f t="shared" si="83"/>
        <v>21467.770000000004</v>
      </c>
      <c r="O2641" s="6">
        <f t="shared" si="84"/>
        <v>18591.510000000006</v>
      </c>
      <c r="P2641" s="2">
        <v>30</v>
      </c>
      <c r="Q2641" s="2" t="s">
        <v>37</v>
      </c>
      <c r="R2641" s="2">
        <v>0</v>
      </c>
      <c r="S2641" s="2">
        <v>0</v>
      </c>
      <c r="T2641" s="2">
        <v>0</v>
      </c>
      <c r="U2641" s="2">
        <v>0</v>
      </c>
      <c r="V2641" s="2">
        <v>0</v>
      </c>
      <c r="W2641" s="2">
        <v>0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1151.67</v>
      </c>
      <c r="AE2641" s="2">
        <f>VLOOKUP(Tabla3[[#This Row],[Columna1]],Tabla5[#All],3,0)</f>
        <v>1151.67</v>
      </c>
      <c r="AF2641" s="2">
        <v>0</v>
      </c>
      <c r="AG2641" s="2">
        <v>0</v>
      </c>
      <c r="AH2641" s="2">
        <v>0</v>
      </c>
      <c r="AI2641" s="2">
        <v>0</v>
      </c>
      <c r="AJ2641" s="2">
        <v>0</v>
      </c>
      <c r="AK2641" s="2">
        <f>VLOOKUP(Tabla3[[#This Row],[Columna1]],Tabla7[[ID]:[Monto neto de los bonos]],3,0)</f>
        <v>0</v>
      </c>
      <c r="AL2641" s="2">
        <v>0</v>
      </c>
      <c r="AM2641" s="2">
        <v>0</v>
      </c>
      <c r="AN2641" s="2">
        <v>0</v>
      </c>
      <c r="AO2641" s="2">
        <v>0</v>
      </c>
      <c r="AP2641" s="2">
        <v>0</v>
      </c>
      <c r="AQ2641" s="2">
        <v>0</v>
      </c>
      <c r="AR2641" s="2">
        <v>0</v>
      </c>
      <c r="AS2641" s="2">
        <v>0</v>
      </c>
      <c r="AT2641" s="2">
        <v>2031.62</v>
      </c>
      <c r="AU2641" s="2">
        <v>844.64</v>
      </c>
      <c r="AV2641" s="2">
        <v>0</v>
      </c>
      <c r="AW2641" s="1"/>
      <c r="AX2641" s="2" t="s">
        <v>422</v>
      </c>
      <c r="AY2641" s="8" t="s">
        <v>423</v>
      </c>
    </row>
    <row r="2642" spans="1:51" ht="13.15" customHeight="1" x14ac:dyDescent="0.25">
      <c r="A2642" s="7">
        <v>14999</v>
      </c>
      <c r="B2642" s="2" t="s">
        <v>4107</v>
      </c>
      <c r="C2642" s="2">
        <v>168503</v>
      </c>
      <c r="D2642" s="2" t="s">
        <v>188</v>
      </c>
      <c r="E2642" s="2" t="s">
        <v>218</v>
      </c>
      <c r="F2642" s="2" t="s">
        <v>217</v>
      </c>
      <c r="G2642" s="3">
        <v>39676</v>
      </c>
      <c r="H2642" s="1"/>
      <c r="I2642" s="2">
        <v>12173.71</v>
      </c>
      <c r="J2642" s="2">
        <v>4748.5950000000003</v>
      </c>
      <c r="K2642" s="2">
        <v>4748.5950000000003</v>
      </c>
      <c r="L2642" s="2">
        <v>4151.67</v>
      </c>
      <c r="M2642" s="1"/>
      <c r="N2642" s="5">
        <f t="shared" si="83"/>
        <v>33758.54</v>
      </c>
      <c r="O2642" s="6">
        <f t="shared" si="84"/>
        <v>24979.719999999998</v>
      </c>
      <c r="P2642" s="2">
        <v>30</v>
      </c>
      <c r="Q2642" s="2" t="s">
        <v>37</v>
      </c>
      <c r="R2642" s="2">
        <v>0</v>
      </c>
      <c r="S2642" s="2">
        <v>0</v>
      </c>
      <c r="T2642" s="2">
        <v>0</v>
      </c>
      <c r="U2642" s="2">
        <v>0</v>
      </c>
      <c r="V2642" s="2">
        <v>1040.2</v>
      </c>
      <c r="W2642" s="2">
        <v>2010.48</v>
      </c>
      <c r="X2642" s="2">
        <v>0</v>
      </c>
      <c r="Y2642" s="2">
        <v>3155.29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2">
        <f>VLOOKUP(Tabla3[[#This Row],[Columna1]],Tabla5[#All],3,0)</f>
        <v>0</v>
      </c>
      <c r="AF2642" s="2">
        <v>0</v>
      </c>
      <c r="AG2642" s="2">
        <v>1730</v>
      </c>
      <c r="AH2642" s="2">
        <v>1270</v>
      </c>
      <c r="AI2642" s="2">
        <v>0</v>
      </c>
      <c r="AJ2642" s="2">
        <v>0</v>
      </c>
      <c r="AK2642" s="2">
        <f>VLOOKUP(Tabla3[[#This Row],[Columna1]],Tabla7[[ID]:[Monto neto de los bonos]],3,0)</f>
        <v>5010.4799999999996</v>
      </c>
      <c r="AL2642" s="2">
        <v>0</v>
      </c>
      <c r="AM2642" s="2">
        <v>0</v>
      </c>
      <c r="AN2642" s="2">
        <v>0</v>
      </c>
      <c r="AO2642" s="2">
        <v>0</v>
      </c>
      <c r="AP2642" s="2">
        <v>0</v>
      </c>
      <c r="AQ2642" s="2">
        <v>0</v>
      </c>
      <c r="AR2642" s="2">
        <v>0</v>
      </c>
      <c r="AS2642" s="2">
        <v>4029.4</v>
      </c>
      <c r="AT2642" s="2">
        <v>2686.26</v>
      </c>
      <c r="AU2642" s="2">
        <v>2063.16</v>
      </c>
      <c r="AV2642" s="2">
        <v>0</v>
      </c>
      <c r="AW2642" s="1"/>
      <c r="AX2642" s="2" t="s">
        <v>422</v>
      </c>
      <c r="AY2642" s="8" t="s">
        <v>428</v>
      </c>
    </row>
    <row r="2643" spans="1:51" ht="13.15" customHeight="1" x14ac:dyDescent="0.25">
      <c r="A2643" s="7">
        <v>14421</v>
      </c>
      <c r="B2643" s="2" t="s">
        <v>4379</v>
      </c>
      <c r="C2643" s="2">
        <v>150803</v>
      </c>
      <c r="D2643" s="2" t="s">
        <v>188</v>
      </c>
      <c r="E2643" s="2" t="s">
        <v>208</v>
      </c>
      <c r="F2643" s="2" t="s">
        <v>217</v>
      </c>
      <c r="G2643" s="3">
        <v>39352</v>
      </c>
      <c r="H2643" s="1"/>
      <c r="I2643" s="2">
        <v>12173.71</v>
      </c>
      <c r="J2643" s="2">
        <v>4748.5950000000003</v>
      </c>
      <c r="K2643" s="2">
        <v>4748.5950000000003</v>
      </c>
      <c r="L2643" s="2">
        <v>4876.17</v>
      </c>
      <c r="M2643" s="1"/>
      <c r="N2643" s="5">
        <f t="shared" si="83"/>
        <v>32753.040000000001</v>
      </c>
      <c r="O2643" s="6">
        <f t="shared" si="84"/>
        <v>23638.32</v>
      </c>
      <c r="P2643" s="2">
        <v>30</v>
      </c>
      <c r="Q2643" s="2" t="s">
        <v>37</v>
      </c>
      <c r="R2643" s="2">
        <v>0</v>
      </c>
      <c r="S2643" s="2">
        <v>0</v>
      </c>
      <c r="T2643" s="2">
        <v>0</v>
      </c>
      <c r="U2643" s="2">
        <v>0</v>
      </c>
      <c r="V2643" s="2">
        <v>1040.2</v>
      </c>
      <c r="W2643" s="2">
        <v>2010.48</v>
      </c>
      <c r="X2643" s="2">
        <v>0</v>
      </c>
      <c r="Y2643" s="2">
        <v>3155.29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2">
        <f>VLOOKUP(Tabla3[[#This Row],[Columna1]],Tabla5[#All],3,0)</f>
        <v>0</v>
      </c>
      <c r="AF2643" s="2">
        <v>0</v>
      </c>
      <c r="AG2643" s="2">
        <v>0</v>
      </c>
      <c r="AH2643" s="2">
        <v>0</v>
      </c>
      <c r="AI2643" s="2">
        <v>0</v>
      </c>
      <c r="AJ2643" s="2">
        <v>0</v>
      </c>
      <c r="AK2643" s="2">
        <f>VLOOKUP(Tabla3[[#This Row],[Columna1]],Tabla7[[ID]:[Monto neto de los bonos]],3,0)</f>
        <v>2010.48</v>
      </c>
      <c r="AL2643" s="2">
        <v>0</v>
      </c>
      <c r="AM2643" s="2">
        <v>0</v>
      </c>
      <c r="AN2643" s="2">
        <v>0</v>
      </c>
      <c r="AO2643" s="2">
        <v>0</v>
      </c>
      <c r="AP2643" s="2">
        <v>0</v>
      </c>
      <c r="AQ2643" s="2">
        <v>0</v>
      </c>
      <c r="AR2643" s="2">
        <v>0</v>
      </c>
      <c r="AS2643" s="2">
        <v>4138.08</v>
      </c>
      <c r="AT2643" s="2">
        <v>2758.72</v>
      </c>
      <c r="AU2643" s="2">
        <v>2217.92</v>
      </c>
      <c r="AV2643" s="2">
        <v>0</v>
      </c>
      <c r="AW2643" s="1"/>
      <c r="AX2643" s="2" t="s">
        <v>422</v>
      </c>
      <c r="AY2643" s="8" t="s">
        <v>428</v>
      </c>
    </row>
    <row r="2644" spans="1:51" ht="13.15" customHeight="1" x14ac:dyDescent="0.25">
      <c r="A2644" s="7">
        <v>13436</v>
      </c>
      <c r="B2644" s="2" t="s">
        <v>2321</v>
      </c>
      <c r="C2644" s="2">
        <v>107703</v>
      </c>
      <c r="D2644" s="2" t="s">
        <v>188</v>
      </c>
      <c r="E2644" s="2" t="s">
        <v>202</v>
      </c>
      <c r="F2644" s="2" t="s">
        <v>193</v>
      </c>
      <c r="G2644" s="3">
        <v>38644</v>
      </c>
      <c r="H2644" s="1"/>
      <c r="I2644" s="2">
        <v>9717.6</v>
      </c>
      <c r="J2644" s="2">
        <v>4447.2349999999997</v>
      </c>
      <c r="K2644" s="2">
        <v>4447.2349999999997</v>
      </c>
      <c r="L2644" s="2">
        <v>3373.61</v>
      </c>
      <c r="M2644" s="1"/>
      <c r="N2644" s="5">
        <f t="shared" si="83"/>
        <v>27246.73</v>
      </c>
      <c r="O2644" s="6">
        <f t="shared" si="84"/>
        <v>20141.249999999996</v>
      </c>
      <c r="P2644" s="2">
        <v>30</v>
      </c>
      <c r="Q2644" s="2" t="s">
        <v>37</v>
      </c>
      <c r="R2644" s="2">
        <v>0</v>
      </c>
      <c r="S2644" s="2">
        <v>0</v>
      </c>
      <c r="T2644" s="2">
        <v>0</v>
      </c>
      <c r="U2644" s="2">
        <v>0</v>
      </c>
      <c r="V2644" s="2">
        <v>893.38</v>
      </c>
      <c r="W2644" s="2">
        <v>1970.03</v>
      </c>
      <c r="X2644" s="2">
        <v>0</v>
      </c>
      <c r="Y2644" s="2">
        <v>2397.64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2">
        <f>VLOOKUP(Tabla3[[#This Row],[Columna1]],Tabla5[#All],3,0)</f>
        <v>0</v>
      </c>
      <c r="AF2644" s="2">
        <v>0</v>
      </c>
      <c r="AG2644" s="2">
        <v>0</v>
      </c>
      <c r="AH2644" s="2">
        <v>0</v>
      </c>
      <c r="AI2644" s="2">
        <v>0</v>
      </c>
      <c r="AJ2644" s="2">
        <v>0</v>
      </c>
      <c r="AK2644" s="2">
        <f>VLOOKUP(Tabla3[[#This Row],[Columna1]],Tabla7[[ID]:[Monto neto de los bonos]],3,0)</f>
        <v>1970.03</v>
      </c>
      <c r="AL2644" s="2">
        <v>0</v>
      </c>
      <c r="AM2644" s="2">
        <v>0</v>
      </c>
      <c r="AN2644" s="2">
        <v>1270</v>
      </c>
      <c r="AO2644" s="2">
        <v>0</v>
      </c>
      <c r="AP2644" s="2">
        <v>0</v>
      </c>
      <c r="AQ2644" s="2">
        <v>0</v>
      </c>
      <c r="AR2644" s="2">
        <v>0</v>
      </c>
      <c r="AS2644" s="2">
        <v>3431.84</v>
      </c>
      <c r="AT2644" s="2">
        <v>2287.9</v>
      </c>
      <c r="AU2644" s="2">
        <v>1385.74</v>
      </c>
      <c r="AV2644" s="2">
        <v>0</v>
      </c>
      <c r="AW2644" s="1"/>
      <c r="AX2644" s="2" t="s">
        <v>422</v>
      </c>
      <c r="AY2644" s="8" t="s">
        <v>428</v>
      </c>
    </row>
    <row r="2645" spans="1:51" ht="13.15" customHeight="1" x14ac:dyDescent="0.25">
      <c r="A2645" s="7">
        <v>24544</v>
      </c>
      <c r="B2645" s="2" t="s">
        <v>4326</v>
      </c>
      <c r="C2645" s="2">
        <v>6030703</v>
      </c>
      <c r="D2645" s="2" t="s">
        <v>188</v>
      </c>
      <c r="E2645" s="2" t="s">
        <v>211</v>
      </c>
      <c r="F2645" s="2" t="s">
        <v>212</v>
      </c>
      <c r="G2645" s="3">
        <v>45093</v>
      </c>
      <c r="H2645" s="1"/>
      <c r="I2645" s="2">
        <v>8947.52</v>
      </c>
      <c r="J2645" s="2">
        <v>4838.1850000000004</v>
      </c>
      <c r="K2645" s="2">
        <v>4838.1850000000004</v>
      </c>
      <c r="L2645" s="2">
        <v>0</v>
      </c>
      <c r="M2645" s="1"/>
      <c r="N2645" s="5">
        <f t="shared" si="83"/>
        <v>21017.160000000003</v>
      </c>
      <c r="O2645" s="6">
        <f t="shared" si="84"/>
        <v>18234.980000000003</v>
      </c>
      <c r="P2645" s="2">
        <v>30</v>
      </c>
      <c r="Q2645" s="2" t="s">
        <v>37</v>
      </c>
      <c r="R2645" s="2">
        <v>0</v>
      </c>
      <c r="S2645" s="2">
        <v>0</v>
      </c>
      <c r="T2645" s="2">
        <v>0</v>
      </c>
      <c r="U2645" s="2">
        <v>0</v>
      </c>
      <c r="V2645" s="2">
        <v>1241.5999999999999</v>
      </c>
      <c r="W2645" s="2">
        <v>0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1151.67</v>
      </c>
      <c r="AE2645" s="2">
        <f>VLOOKUP(Tabla3[[#This Row],[Columna1]],Tabla5[#All],3,0)</f>
        <v>1151.67</v>
      </c>
      <c r="AF2645" s="2">
        <v>0</v>
      </c>
      <c r="AG2645" s="2">
        <v>0</v>
      </c>
      <c r="AH2645" s="2">
        <v>0</v>
      </c>
      <c r="AI2645" s="2">
        <v>0</v>
      </c>
      <c r="AJ2645" s="2">
        <v>0</v>
      </c>
      <c r="AK2645" s="2">
        <f>VLOOKUP(Tabla3[[#This Row],[Columna1]],Tabla7[[ID]:[Monto neto de los bonos]],3,0)</f>
        <v>0</v>
      </c>
      <c r="AL2645" s="2">
        <v>0</v>
      </c>
      <c r="AM2645" s="2">
        <v>0</v>
      </c>
      <c r="AN2645" s="2">
        <v>0</v>
      </c>
      <c r="AO2645" s="2">
        <v>0</v>
      </c>
      <c r="AP2645" s="2">
        <v>0</v>
      </c>
      <c r="AQ2645" s="2">
        <v>0</v>
      </c>
      <c r="AR2645" s="2">
        <v>0</v>
      </c>
      <c r="AS2645" s="2">
        <v>0</v>
      </c>
      <c r="AT2645" s="2">
        <v>1986.56</v>
      </c>
      <c r="AU2645" s="2">
        <v>795.62</v>
      </c>
      <c r="AV2645" s="2">
        <v>0</v>
      </c>
      <c r="AW2645" s="1"/>
      <c r="AX2645" s="2" t="s">
        <v>422</v>
      </c>
      <c r="AY2645" s="8" t="s">
        <v>423</v>
      </c>
    </row>
    <row r="2646" spans="1:51" ht="13.15" customHeight="1" x14ac:dyDescent="0.25">
      <c r="A2646" s="7">
        <v>24940</v>
      </c>
      <c r="B2646" s="2" t="s">
        <v>2322</v>
      </c>
      <c r="C2646" s="2">
        <v>6296903</v>
      </c>
      <c r="D2646" s="2" t="s">
        <v>188</v>
      </c>
      <c r="E2646" s="2" t="s">
        <v>200</v>
      </c>
      <c r="F2646" s="2" t="s">
        <v>193</v>
      </c>
      <c r="G2646" s="3">
        <v>45338</v>
      </c>
      <c r="H2646" s="1"/>
      <c r="I2646" s="2">
        <v>9717.6</v>
      </c>
      <c r="J2646" s="2">
        <v>4447.2349999999997</v>
      </c>
      <c r="K2646" s="2">
        <v>4447.2349999999997</v>
      </c>
      <c r="L2646" s="2">
        <v>0</v>
      </c>
      <c r="M2646" s="1"/>
      <c r="N2646" s="5">
        <f t="shared" si="83"/>
        <v>24848.39</v>
      </c>
      <c r="O2646" s="6">
        <f t="shared" si="84"/>
        <v>18155.289999999997</v>
      </c>
      <c r="P2646" s="2">
        <v>30</v>
      </c>
      <c r="Q2646" s="2" t="s">
        <v>37</v>
      </c>
      <c r="R2646" s="2">
        <v>0</v>
      </c>
      <c r="S2646" s="2">
        <v>0</v>
      </c>
      <c r="T2646" s="2">
        <v>0</v>
      </c>
      <c r="U2646" s="2">
        <v>0</v>
      </c>
      <c r="V2646" s="2">
        <v>893.38</v>
      </c>
      <c r="W2646" s="2">
        <v>1970.03</v>
      </c>
      <c r="X2646" s="2">
        <v>0</v>
      </c>
      <c r="Y2646" s="2">
        <v>3372.91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2">
        <f>VLOOKUP(Tabla3[[#This Row],[Columna1]],Tabla5[#All],3,0)</f>
        <v>0</v>
      </c>
      <c r="AF2646" s="2">
        <v>0</v>
      </c>
      <c r="AG2646" s="2">
        <v>0</v>
      </c>
      <c r="AH2646" s="2">
        <v>0</v>
      </c>
      <c r="AI2646" s="2">
        <v>0</v>
      </c>
      <c r="AJ2646" s="2">
        <v>0</v>
      </c>
      <c r="AK2646" s="2">
        <f>VLOOKUP(Tabla3[[#This Row],[Columna1]],Tabla7[[ID]:[Monto neto de los bonos]],3,0)</f>
        <v>1970.03</v>
      </c>
      <c r="AL2646" s="2">
        <v>0</v>
      </c>
      <c r="AM2646" s="2">
        <v>0</v>
      </c>
      <c r="AN2646" s="2">
        <v>0</v>
      </c>
      <c r="AO2646" s="2">
        <v>0</v>
      </c>
      <c r="AP2646" s="2">
        <v>0</v>
      </c>
      <c r="AQ2646" s="2">
        <v>0</v>
      </c>
      <c r="AR2646" s="2">
        <v>0</v>
      </c>
      <c r="AS2646" s="2">
        <v>3901.06</v>
      </c>
      <c r="AT2646" s="2">
        <v>1950.52</v>
      </c>
      <c r="AU2646" s="2">
        <v>841.52</v>
      </c>
      <c r="AV2646" s="2">
        <v>0</v>
      </c>
      <c r="AW2646" s="1"/>
      <c r="AX2646" s="2" t="s">
        <v>422</v>
      </c>
      <c r="AY2646" s="8" t="s">
        <v>428</v>
      </c>
    </row>
    <row r="2647" spans="1:51" ht="13.15" customHeight="1" x14ac:dyDescent="0.25">
      <c r="A2647" s="7">
        <v>24311</v>
      </c>
      <c r="B2647" s="2" t="s">
        <v>2323</v>
      </c>
      <c r="C2647" s="2">
        <v>5854203</v>
      </c>
      <c r="D2647" s="2" t="s">
        <v>188</v>
      </c>
      <c r="E2647" s="2" t="s">
        <v>200</v>
      </c>
      <c r="F2647" s="2" t="s">
        <v>193</v>
      </c>
      <c r="G2647" s="3">
        <v>44958</v>
      </c>
      <c r="H2647" s="1"/>
      <c r="I2647" s="2">
        <v>9717.6</v>
      </c>
      <c r="J2647" s="2">
        <v>4447.2349999999997</v>
      </c>
      <c r="K2647" s="2">
        <v>4447.2349999999997</v>
      </c>
      <c r="L2647" s="2">
        <v>0</v>
      </c>
      <c r="M2647" s="1"/>
      <c r="N2647" s="5">
        <f t="shared" si="83"/>
        <v>23873.119999999999</v>
      </c>
      <c r="O2647" s="6">
        <f t="shared" si="84"/>
        <v>18155.28</v>
      </c>
      <c r="P2647" s="2">
        <v>30</v>
      </c>
      <c r="Q2647" s="2" t="s">
        <v>37</v>
      </c>
      <c r="R2647" s="2">
        <v>0</v>
      </c>
      <c r="S2647" s="2">
        <v>0</v>
      </c>
      <c r="T2647" s="2">
        <v>0</v>
      </c>
      <c r="U2647" s="2">
        <v>0</v>
      </c>
      <c r="V2647" s="2">
        <v>893.38</v>
      </c>
      <c r="W2647" s="2">
        <v>1970.03</v>
      </c>
      <c r="X2647" s="2">
        <v>0</v>
      </c>
      <c r="Y2647" s="2">
        <v>2397.64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2">
        <f>VLOOKUP(Tabla3[[#This Row],[Columna1]],Tabla5[#All],3,0)</f>
        <v>0</v>
      </c>
      <c r="AF2647" s="2">
        <v>0</v>
      </c>
      <c r="AG2647" s="2">
        <v>0</v>
      </c>
      <c r="AH2647" s="2">
        <v>0</v>
      </c>
      <c r="AI2647" s="2">
        <v>0</v>
      </c>
      <c r="AJ2647" s="2">
        <v>0</v>
      </c>
      <c r="AK2647" s="2">
        <f>VLOOKUP(Tabla3[[#This Row],[Columna1]],Tabla7[[ID]:[Monto neto de los bonos]],3,0)</f>
        <v>1970.03</v>
      </c>
      <c r="AL2647" s="2">
        <v>0</v>
      </c>
      <c r="AM2647" s="2">
        <v>0</v>
      </c>
      <c r="AN2647" s="2">
        <v>0</v>
      </c>
      <c r="AO2647" s="2">
        <v>0</v>
      </c>
      <c r="AP2647" s="2">
        <v>0</v>
      </c>
      <c r="AQ2647" s="2">
        <v>0</v>
      </c>
      <c r="AR2647" s="2">
        <v>0</v>
      </c>
      <c r="AS2647" s="2">
        <v>2925.8</v>
      </c>
      <c r="AT2647" s="2">
        <v>1950.52</v>
      </c>
      <c r="AU2647" s="2">
        <v>841.52</v>
      </c>
      <c r="AV2647" s="2">
        <v>0</v>
      </c>
      <c r="AW2647" s="1"/>
      <c r="AX2647" s="2" t="s">
        <v>422</v>
      </c>
      <c r="AY2647" s="8" t="s">
        <v>428</v>
      </c>
    </row>
    <row r="2648" spans="1:51" ht="13.15" customHeight="1" x14ac:dyDescent="0.25">
      <c r="A2648" s="7">
        <v>23785</v>
      </c>
      <c r="B2648" s="2" t="s">
        <v>2324</v>
      </c>
      <c r="C2648" s="2">
        <v>5443603</v>
      </c>
      <c r="D2648" s="2" t="s">
        <v>188</v>
      </c>
      <c r="E2648" s="2" t="s">
        <v>205</v>
      </c>
      <c r="F2648" s="2" t="s">
        <v>193</v>
      </c>
      <c r="G2648" s="3">
        <v>44652</v>
      </c>
      <c r="H2648" s="1"/>
      <c r="I2648" s="2">
        <v>9717.6</v>
      </c>
      <c r="J2648" s="2">
        <v>4447.2349999999997</v>
      </c>
      <c r="K2648" s="2">
        <v>4447.2349999999997</v>
      </c>
      <c r="L2648" s="2">
        <v>0</v>
      </c>
      <c r="M2648" s="1"/>
      <c r="N2648" s="5">
        <f t="shared" si="83"/>
        <v>23873.119999999999</v>
      </c>
      <c r="O2648" s="6">
        <f t="shared" si="84"/>
        <v>18155.28</v>
      </c>
      <c r="P2648" s="2">
        <v>30</v>
      </c>
      <c r="Q2648" s="2" t="s">
        <v>37</v>
      </c>
      <c r="R2648" s="2">
        <v>0</v>
      </c>
      <c r="S2648" s="2">
        <v>0</v>
      </c>
      <c r="T2648" s="2">
        <v>0</v>
      </c>
      <c r="U2648" s="2">
        <v>0</v>
      </c>
      <c r="V2648" s="2">
        <v>893.38</v>
      </c>
      <c r="W2648" s="2">
        <v>1970.03</v>
      </c>
      <c r="X2648" s="2">
        <v>0</v>
      </c>
      <c r="Y2648" s="2">
        <v>2397.64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2">
        <f>VLOOKUP(Tabla3[[#This Row],[Columna1]],Tabla5[#All],3,0)</f>
        <v>0</v>
      </c>
      <c r="AF2648" s="2">
        <v>0</v>
      </c>
      <c r="AG2648" s="2">
        <v>0</v>
      </c>
      <c r="AH2648" s="2">
        <v>0</v>
      </c>
      <c r="AI2648" s="2">
        <v>0</v>
      </c>
      <c r="AJ2648" s="2">
        <v>0</v>
      </c>
      <c r="AK2648" s="2">
        <f>VLOOKUP(Tabla3[[#This Row],[Columna1]],Tabla7[[ID]:[Monto neto de los bonos]],3,0)</f>
        <v>1970.03</v>
      </c>
      <c r="AL2648" s="2">
        <v>0</v>
      </c>
      <c r="AM2648" s="2">
        <v>0</v>
      </c>
      <c r="AN2648" s="2">
        <v>0</v>
      </c>
      <c r="AO2648" s="2">
        <v>0</v>
      </c>
      <c r="AP2648" s="2">
        <v>0</v>
      </c>
      <c r="AQ2648" s="2">
        <v>0</v>
      </c>
      <c r="AR2648" s="2">
        <v>0</v>
      </c>
      <c r="AS2648" s="2">
        <v>2925.8</v>
      </c>
      <c r="AT2648" s="2">
        <v>1950.52</v>
      </c>
      <c r="AU2648" s="2">
        <v>841.52</v>
      </c>
      <c r="AV2648" s="2">
        <v>0</v>
      </c>
      <c r="AW2648" s="1"/>
      <c r="AX2648" s="2" t="s">
        <v>422</v>
      </c>
      <c r="AY2648" s="8" t="s">
        <v>428</v>
      </c>
    </row>
    <row r="2649" spans="1:51" ht="13.15" customHeight="1" x14ac:dyDescent="0.25">
      <c r="A2649" s="7">
        <v>19992</v>
      </c>
      <c r="B2649" s="2" t="s">
        <v>2325</v>
      </c>
      <c r="C2649" s="2">
        <v>1297503</v>
      </c>
      <c r="D2649" s="2" t="s">
        <v>188</v>
      </c>
      <c r="E2649" s="2" t="s">
        <v>199</v>
      </c>
      <c r="F2649" s="2" t="s">
        <v>193</v>
      </c>
      <c r="G2649" s="3">
        <v>42689</v>
      </c>
      <c r="H2649" s="1"/>
      <c r="I2649" s="2">
        <v>9717.6</v>
      </c>
      <c r="J2649" s="2">
        <v>4447.2349999999997</v>
      </c>
      <c r="K2649" s="2">
        <v>4447.2349999999997</v>
      </c>
      <c r="L2649" s="2">
        <v>1505.23</v>
      </c>
      <c r="M2649" s="1"/>
      <c r="N2649" s="5">
        <f t="shared" si="83"/>
        <v>25378.35</v>
      </c>
      <c r="O2649" s="6">
        <f t="shared" si="84"/>
        <v>19062.149999999994</v>
      </c>
      <c r="P2649" s="2">
        <v>30</v>
      </c>
      <c r="Q2649" s="2" t="s">
        <v>37</v>
      </c>
      <c r="R2649" s="2">
        <v>0</v>
      </c>
      <c r="S2649" s="2">
        <v>0</v>
      </c>
      <c r="T2649" s="2">
        <v>0</v>
      </c>
      <c r="U2649" s="2">
        <v>0</v>
      </c>
      <c r="V2649" s="2">
        <v>893.38</v>
      </c>
      <c r="W2649" s="2">
        <v>1970.03</v>
      </c>
      <c r="X2649" s="2">
        <v>0</v>
      </c>
      <c r="Y2649" s="2">
        <v>2397.64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2">
        <f>VLOOKUP(Tabla3[[#This Row],[Columna1]],Tabla5[#All],3,0)</f>
        <v>0</v>
      </c>
      <c r="AF2649" s="2">
        <v>0</v>
      </c>
      <c r="AG2649" s="2">
        <v>0</v>
      </c>
      <c r="AH2649" s="2">
        <v>0</v>
      </c>
      <c r="AI2649" s="2">
        <v>0</v>
      </c>
      <c r="AJ2649" s="2">
        <v>0</v>
      </c>
      <c r="AK2649" s="2">
        <f>VLOOKUP(Tabla3[[#This Row],[Columna1]],Tabla7[[ID]:[Monto neto de los bonos]],3,0)</f>
        <v>1970.03</v>
      </c>
      <c r="AL2649" s="2">
        <v>0</v>
      </c>
      <c r="AM2649" s="2">
        <v>0</v>
      </c>
      <c r="AN2649" s="2">
        <v>0</v>
      </c>
      <c r="AO2649" s="2">
        <v>0</v>
      </c>
      <c r="AP2649" s="2">
        <v>0</v>
      </c>
      <c r="AQ2649" s="2">
        <v>0</v>
      </c>
      <c r="AR2649" s="2">
        <v>0</v>
      </c>
      <c r="AS2649" s="2">
        <v>3151.58</v>
      </c>
      <c r="AT2649" s="2">
        <v>2101.06</v>
      </c>
      <c r="AU2649" s="2">
        <v>1063.56</v>
      </c>
      <c r="AV2649" s="2">
        <v>0</v>
      </c>
      <c r="AW2649" s="1"/>
      <c r="AX2649" s="2" t="s">
        <v>422</v>
      </c>
      <c r="AY2649" s="8" t="s">
        <v>428</v>
      </c>
    </row>
    <row r="2650" spans="1:51" ht="13.15" customHeight="1" x14ac:dyDescent="0.25">
      <c r="A2650" s="7">
        <v>14994</v>
      </c>
      <c r="B2650" s="2" t="s">
        <v>4489</v>
      </c>
      <c r="C2650" s="2">
        <v>168003</v>
      </c>
      <c r="D2650" s="2" t="s">
        <v>188</v>
      </c>
      <c r="E2650" s="2" t="s">
        <v>199</v>
      </c>
      <c r="F2650" s="2" t="s">
        <v>201</v>
      </c>
      <c r="G2650" s="3">
        <v>39676</v>
      </c>
      <c r="H2650" s="1"/>
      <c r="I2650" s="2">
        <v>11670.43</v>
      </c>
      <c r="J2650" s="2">
        <v>4294.8850000000002</v>
      </c>
      <c r="K2650" s="2">
        <v>4294.8850000000002</v>
      </c>
      <c r="L2650" s="2">
        <v>4408.68</v>
      </c>
      <c r="M2650" s="1"/>
      <c r="N2650" s="5">
        <f t="shared" si="83"/>
        <v>37944.14</v>
      </c>
      <c r="O2650" s="6">
        <f t="shared" si="84"/>
        <v>29537.72</v>
      </c>
      <c r="P2650" s="2">
        <v>30</v>
      </c>
      <c r="Q2650" s="2" t="s">
        <v>37</v>
      </c>
      <c r="R2650" s="2">
        <v>0</v>
      </c>
      <c r="S2650" s="2">
        <v>0</v>
      </c>
      <c r="T2650" s="2">
        <v>0</v>
      </c>
      <c r="U2650" s="2">
        <v>0</v>
      </c>
      <c r="V2650" s="2">
        <v>972.5</v>
      </c>
      <c r="W2650" s="2">
        <v>1803.57</v>
      </c>
      <c r="X2650" s="2">
        <v>0</v>
      </c>
      <c r="Y2650" s="2">
        <v>2550.19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2">
        <f>VLOOKUP(Tabla3[[#This Row],[Columna1]],Tabla5[#All],3,0)</f>
        <v>0</v>
      </c>
      <c r="AF2650" s="2">
        <v>0</v>
      </c>
      <c r="AG2650" s="2">
        <v>7949</v>
      </c>
      <c r="AH2650" s="2">
        <v>0</v>
      </c>
      <c r="AI2650" s="2">
        <v>0</v>
      </c>
      <c r="AJ2650" s="2">
        <v>0</v>
      </c>
      <c r="AK2650" s="2">
        <f>VLOOKUP(Tabla3[[#This Row],[Columna1]],Tabla7[[ID]:[Monto neto de los bonos]],3,0)</f>
        <v>9752.57</v>
      </c>
      <c r="AL2650" s="2">
        <v>0</v>
      </c>
      <c r="AM2650" s="2">
        <v>0</v>
      </c>
      <c r="AN2650" s="2">
        <v>0</v>
      </c>
      <c r="AO2650" s="2">
        <v>0</v>
      </c>
      <c r="AP2650" s="2">
        <v>0</v>
      </c>
      <c r="AQ2650" s="2">
        <v>0</v>
      </c>
      <c r="AR2650" s="2">
        <v>0</v>
      </c>
      <c r="AS2650" s="2">
        <v>3846.2</v>
      </c>
      <c r="AT2650" s="2">
        <v>2564.14</v>
      </c>
      <c r="AU2650" s="2">
        <v>1996.08</v>
      </c>
      <c r="AV2650" s="2">
        <v>0</v>
      </c>
      <c r="AW2650" s="1"/>
      <c r="AX2650" s="2" t="s">
        <v>422</v>
      </c>
      <c r="AY2650" s="8" t="s">
        <v>428</v>
      </c>
    </row>
    <row r="2651" spans="1:51" ht="13.15" customHeight="1" x14ac:dyDescent="0.25">
      <c r="A2651" s="7">
        <v>22862</v>
      </c>
      <c r="B2651" s="2" t="s">
        <v>2326</v>
      </c>
      <c r="C2651" s="2">
        <v>4753203</v>
      </c>
      <c r="D2651" s="2" t="s">
        <v>188</v>
      </c>
      <c r="E2651" s="2" t="s">
        <v>225</v>
      </c>
      <c r="F2651" s="2" t="s">
        <v>36</v>
      </c>
      <c r="G2651" s="3">
        <v>44682</v>
      </c>
      <c r="H2651" s="1"/>
      <c r="I2651" s="2">
        <v>13165.89</v>
      </c>
      <c r="J2651" s="2">
        <v>2789.65</v>
      </c>
      <c r="K2651" s="2">
        <v>2789.65</v>
      </c>
      <c r="L2651" s="2">
        <v>0</v>
      </c>
      <c r="M2651" s="1"/>
      <c r="N2651" s="5">
        <f t="shared" si="83"/>
        <v>26467.1</v>
      </c>
      <c r="O2651" s="6">
        <f t="shared" si="84"/>
        <v>23353.559999999998</v>
      </c>
      <c r="P2651" s="2">
        <v>30</v>
      </c>
      <c r="Q2651" s="2" t="s">
        <v>37</v>
      </c>
      <c r="R2651" s="2">
        <v>0</v>
      </c>
      <c r="S2651" s="2">
        <v>0</v>
      </c>
      <c r="T2651" s="2">
        <v>0</v>
      </c>
      <c r="U2651" s="2">
        <v>0</v>
      </c>
      <c r="V2651" s="2">
        <v>0</v>
      </c>
      <c r="W2651" s="2">
        <v>0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7721.91</v>
      </c>
      <c r="AE2651" s="2">
        <f>VLOOKUP(Tabla3[[#This Row],[Columna1]],Tabla5[#All],3,0)</f>
        <v>7721.91</v>
      </c>
      <c r="AF2651" s="2">
        <v>0</v>
      </c>
      <c r="AG2651" s="2">
        <v>0</v>
      </c>
      <c r="AH2651" s="2">
        <v>0</v>
      </c>
      <c r="AI2651" s="2">
        <v>0</v>
      </c>
      <c r="AJ2651" s="2">
        <v>0</v>
      </c>
      <c r="AK2651" s="2">
        <f>VLOOKUP(Tabla3[[#This Row],[Columna1]],Tabla7[[ID]:[Monto neto de los bonos]],3,0)</f>
        <v>0</v>
      </c>
      <c r="AL2651" s="2">
        <v>0</v>
      </c>
      <c r="AM2651" s="2">
        <v>0</v>
      </c>
      <c r="AN2651" s="2">
        <v>0</v>
      </c>
      <c r="AO2651" s="2">
        <v>0</v>
      </c>
      <c r="AP2651" s="2">
        <v>0</v>
      </c>
      <c r="AQ2651" s="2">
        <v>0</v>
      </c>
      <c r="AR2651" s="2">
        <v>0</v>
      </c>
      <c r="AS2651" s="2">
        <v>0</v>
      </c>
      <c r="AT2651" s="2">
        <v>1874.52</v>
      </c>
      <c r="AU2651" s="2">
        <v>1239.02</v>
      </c>
      <c r="AV2651" s="2">
        <v>0</v>
      </c>
      <c r="AW2651" s="1"/>
      <c r="AX2651" s="2" t="s">
        <v>422</v>
      </c>
      <c r="AY2651" s="8" t="s">
        <v>423</v>
      </c>
    </row>
    <row r="2652" spans="1:51" ht="13.15" customHeight="1" x14ac:dyDescent="0.25">
      <c r="A2652" s="7">
        <v>14699</v>
      </c>
      <c r="B2652" s="2" t="s">
        <v>4495</v>
      </c>
      <c r="C2652" s="2">
        <v>158203</v>
      </c>
      <c r="D2652" s="2" t="s">
        <v>188</v>
      </c>
      <c r="E2652" s="2" t="s">
        <v>199</v>
      </c>
      <c r="F2652" s="2" t="s">
        <v>201</v>
      </c>
      <c r="G2652" s="3">
        <v>39455</v>
      </c>
      <c r="H2652" s="1"/>
      <c r="I2652" s="2">
        <v>11670.43</v>
      </c>
      <c r="J2652" s="2">
        <v>4294.8850000000002</v>
      </c>
      <c r="K2652" s="2">
        <v>4294.8850000000002</v>
      </c>
      <c r="L2652" s="2">
        <v>4151.67</v>
      </c>
      <c r="M2652" s="1"/>
      <c r="N2652" s="5">
        <f t="shared" si="83"/>
        <v>38738.130000000005</v>
      </c>
      <c r="O2652" s="6">
        <f t="shared" si="84"/>
        <v>30450.850000000002</v>
      </c>
      <c r="P2652" s="2">
        <v>30</v>
      </c>
      <c r="Q2652" s="2" t="s">
        <v>37</v>
      </c>
      <c r="R2652" s="2">
        <v>0</v>
      </c>
      <c r="S2652" s="2">
        <v>0</v>
      </c>
      <c r="T2652" s="2">
        <v>0</v>
      </c>
      <c r="U2652" s="2">
        <v>0</v>
      </c>
      <c r="V2652" s="2">
        <v>972.5</v>
      </c>
      <c r="W2652" s="2">
        <v>1803.57</v>
      </c>
      <c r="X2652" s="2">
        <v>0</v>
      </c>
      <c r="Y2652" s="2">
        <v>2550.19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f>VLOOKUP(Tabla3[[#This Row],[Columna1]],Tabla5[#All],3,0)</f>
        <v>0</v>
      </c>
      <c r="AF2652" s="2">
        <v>0</v>
      </c>
      <c r="AG2652" s="2">
        <v>9000</v>
      </c>
      <c r="AH2652" s="2">
        <v>0</v>
      </c>
      <c r="AI2652" s="2">
        <v>0</v>
      </c>
      <c r="AJ2652" s="2">
        <v>0</v>
      </c>
      <c r="AK2652" s="2">
        <f>VLOOKUP(Tabla3[[#This Row],[Columna1]],Tabla7[[ID]:[Monto neto de los bonos]],3,0)</f>
        <v>10803.57</v>
      </c>
      <c r="AL2652" s="2">
        <v>0</v>
      </c>
      <c r="AM2652" s="2">
        <v>0</v>
      </c>
      <c r="AN2652" s="2">
        <v>0</v>
      </c>
      <c r="AO2652" s="2">
        <v>0</v>
      </c>
      <c r="AP2652" s="2">
        <v>0</v>
      </c>
      <c r="AQ2652" s="2">
        <v>0</v>
      </c>
      <c r="AR2652" s="2">
        <v>0</v>
      </c>
      <c r="AS2652" s="2">
        <v>3807.66</v>
      </c>
      <c r="AT2652" s="2">
        <v>2538.44</v>
      </c>
      <c r="AU2652" s="2">
        <v>1941.18</v>
      </c>
      <c r="AV2652" s="2">
        <v>0</v>
      </c>
      <c r="AW2652" s="1"/>
      <c r="AX2652" s="2" t="s">
        <v>422</v>
      </c>
      <c r="AY2652" s="8" t="s">
        <v>428</v>
      </c>
    </row>
    <row r="2653" spans="1:51" ht="13.15" customHeight="1" x14ac:dyDescent="0.25">
      <c r="A2653" s="7">
        <v>19475</v>
      </c>
      <c r="B2653" s="2" t="s">
        <v>2327</v>
      </c>
      <c r="C2653" s="2">
        <v>538003</v>
      </c>
      <c r="D2653" s="2" t="s">
        <v>188</v>
      </c>
      <c r="E2653" s="2" t="s">
        <v>205</v>
      </c>
      <c r="F2653" s="2" t="s">
        <v>193</v>
      </c>
      <c r="G2653" s="3">
        <v>42391</v>
      </c>
      <c r="H2653" s="1"/>
      <c r="I2653" s="2">
        <v>9717.6</v>
      </c>
      <c r="J2653" s="2">
        <v>4447.2349999999997</v>
      </c>
      <c r="K2653" s="2">
        <v>4447.2349999999997</v>
      </c>
      <c r="L2653" s="2">
        <v>1505.23</v>
      </c>
      <c r="M2653" s="1"/>
      <c r="N2653" s="5">
        <f t="shared" si="83"/>
        <v>25378.35</v>
      </c>
      <c r="O2653" s="6">
        <f t="shared" si="84"/>
        <v>19062.149999999994</v>
      </c>
      <c r="P2653" s="2">
        <v>30</v>
      </c>
      <c r="Q2653" s="2" t="s">
        <v>37</v>
      </c>
      <c r="R2653" s="2">
        <v>0</v>
      </c>
      <c r="S2653" s="2">
        <v>0</v>
      </c>
      <c r="T2653" s="2">
        <v>0</v>
      </c>
      <c r="U2653" s="2">
        <v>0</v>
      </c>
      <c r="V2653" s="2">
        <v>893.38</v>
      </c>
      <c r="W2653" s="2">
        <v>1970.03</v>
      </c>
      <c r="X2653" s="2">
        <v>0</v>
      </c>
      <c r="Y2653" s="2">
        <v>2397.64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2">
        <f>VLOOKUP(Tabla3[[#This Row],[Columna1]],Tabla5[#All],3,0)</f>
        <v>0</v>
      </c>
      <c r="AF2653" s="2">
        <v>0</v>
      </c>
      <c r="AG2653" s="2">
        <v>0</v>
      </c>
      <c r="AH2653" s="2">
        <v>0</v>
      </c>
      <c r="AI2653" s="2">
        <v>0</v>
      </c>
      <c r="AJ2653" s="2">
        <v>0</v>
      </c>
      <c r="AK2653" s="2">
        <f>VLOOKUP(Tabla3[[#This Row],[Columna1]],Tabla7[[ID]:[Monto neto de los bonos]],3,0)</f>
        <v>1970.03</v>
      </c>
      <c r="AL2653" s="2">
        <v>0</v>
      </c>
      <c r="AM2653" s="2">
        <v>0</v>
      </c>
      <c r="AN2653" s="2">
        <v>1270</v>
      </c>
      <c r="AO2653" s="2">
        <v>0</v>
      </c>
      <c r="AP2653" s="2">
        <v>0</v>
      </c>
      <c r="AQ2653" s="2">
        <v>0</v>
      </c>
      <c r="AR2653" s="2">
        <v>0</v>
      </c>
      <c r="AS2653" s="2">
        <v>3151.58</v>
      </c>
      <c r="AT2653" s="2">
        <v>2101.06</v>
      </c>
      <c r="AU2653" s="2">
        <v>1063.56</v>
      </c>
      <c r="AV2653" s="2">
        <v>0</v>
      </c>
      <c r="AW2653" s="1"/>
      <c r="AX2653" s="2" t="s">
        <v>422</v>
      </c>
      <c r="AY2653" s="8" t="s">
        <v>428</v>
      </c>
    </row>
    <row r="2654" spans="1:51" ht="13.15" customHeight="1" x14ac:dyDescent="0.25">
      <c r="A2654" s="7">
        <v>19436</v>
      </c>
      <c r="B2654" s="2" t="s">
        <v>2328</v>
      </c>
      <c r="C2654" s="2">
        <v>480903</v>
      </c>
      <c r="D2654" s="2" t="s">
        <v>188</v>
      </c>
      <c r="E2654" s="2" t="s">
        <v>211</v>
      </c>
      <c r="F2654" s="2" t="s">
        <v>212</v>
      </c>
      <c r="G2654" s="3">
        <v>45444</v>
      </c>
      <c r="H2654" s="1"/>
      <c r="I2654" s="2">
        <v>8947.52</v>
      </c>
      <c r="J2654" s="2">
        <v>4838.1850000000004</v>
      </c>
      <c r="K2654" s="2">
        <v>4838.1850000000004</v>
      </c>
      <c r="L2654" s="2">
        <v>0</v>
      </c>
      <c r="M2654" s="1"/>
      <c r="N2654" s="5">
        <f t="shared" si="83"/>
        <v>21017.160000000003</v>
      </c>
      <c r="O2654" s="6">
        <f t="shared" si="84"/>
        <v>18234.980000000003</v>
      </c>
      <c r="P2654" s="2">
        <v>30</v>
      </c>
      <c r="Q2654" s="2" t="s">
        <v>37</v>
      </c>
      <c r="R2654" s="2">
        <v>0</v>
      </c>
      <c r="S2654" s="2">
        <v>0</v>
      </c>
      <c r="T2654" s="2">
        <v>0</v>
      </c>
      <c r="U2654" s="2">
        <v>0</v>
      </c>
      <c r="V2654" s="2">
        <v>1241.5999999999999</v>
      </c>
      <c r="W2654" s="2">
        <v>0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1151.67</v>
      </c>
      <c r="AE2654" s="2">
        <f>VLOOKUP(Tabla3[[#This Row],[Columna1]],Tabla5[#All],3,0)</f>
        <v>1151.67</v>
      </c>
      <c r="AF2654" s="2">
        <v>0</v>
      </c>
      <c r="AG2654" s="2">
        <v>0</v>
      </c>
      <c r="AH2654" s="2">
        <v>0</v>
      </c>
      <c r="AI2654" s="2">
        <v>0</v>
      </c>
      <c r="AJ2654" s="2">
        <v>0</v>
      </c>
      <c r="AK2654" s="2">
        <f>VLOOKUP(Tabla3[[#This Row],[Columna1]],Tabla7[[ID]:[Monto neto de los bonos]],3,0)</f>
        <v>0</v>
      </c>
      <c r="AL2654" s="2">
        <v>0</v>
      </c>
      <c r="AM2654" s="2">
        <v>0</v>
      </c>
      <c r="AN2654" s="2">
        <v>0</v>
      </c>
      <c r="AO2654" s="2">
        <v>0</v>
      </c>
      <c r="AP2654" s="2">
        <v>0</v>
      </c>
      <c r="AQ2654" s="2">
        <v>0</v>
      </c>
      <c r="AR2654" s="2">
        <v>0</v>
      </c>
      <c r="AS2654" s="2">
        <v>0</v>
      </c>
      <c r="AT2654" s="2">
        <v>1986.56</v>
      </c>
      <c r="AU2654" s="2">
        <v>795.62</v>
      </c>
      <c r="AV2654" s="2">
        <v>0</v>
      </c>
      <c r="AW2654" s="1"/>
      <c r="AX2654" s="2" t="s">
        <v>422</v>
      </c>
      <c r="AY2654" s="8" t="s">
        <v>423</v>
      </c>
    </row>
    <row r="2655" spans="1:51" ht="13.15" customHeight="1" x14ac:dyDescent="0.25">
      <c r="A2655" s="7">
        <v>19079</v>
      </c>
      <c r="B2655" s="2" t="s">
        <v>2329</v>
      </c>
      <c r="C2655" s="2">
        <v>312003</v>
      </c>
      <c r="D2655" s="2" t="s">
        <v>188</v>
      </c>
      <c r="E2655" s="2" t="s">
        <v>208</v>
      </c>
      <c r="F2655" s="2" t="s">
        <v>193</v>
      </c>
      <c r="G2655" s="3">
        <v>42087</v>
      </c>
      <c r="H2655" s="1"/>
      <c r="I2655" s="2">
        <v>9717.6</v>
      </c>
      <c r="J2655" s="2">
        <v>4447.2349999999997</v>
      </c>
      <c r="K2655" s="2">
        <v>4447.2349999999997</v>
      </c>
      <c r="L2655" s="2">
        <v>3387.79</v>
      </c>
      <c r="M2655" s="1"/>
      <c r="N2655" s="5">
        <f t="shared" si="83"/>
        <v>32209.91</v>
      </c>
      <c r="O2655" s="6">
        <f t="shared" si="84"/>
        <v>25706.44</v>
      </c>
      <c r="P2655" s="2">
        <v>30</v>
      </c>
      <c r="Q2655" s="2" t="s">
        <v>37</v>
      </c>
      <c r="R2655" s="2">
        <v>0</v>
      </c>
      <c r="S2655" s="2">
        <v>0</v>
      </c>
      <c r="T2655" s="2">
        <v>0</v>
      </c>
      <c r="U2655" s="2">
        <v>0</v>
      </c>
      <c r="V2655" s="2">
        <v>893.38</v>
      </c>
      <c r="W2655" s="2">
        <v>1970.03</v>
      </c>
      <c r="X2655" s="2">
        <v>0</v>
      </c>
      <c r="Y2655" s="2">
        <v>2397.64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2">
        <f>VLOOKUP(Tabla3[[#This Row],[Columna1]],Tabla5[#All],3,0)</f>
        <v>0</v>
      </c>
      <c r="AF2655" s="2">
        <v>0</v>
      </c>
      <c r="AG2655" s="2">
        <v>4949</v>
      </c>
      <c r="AH2655" s="2">
        <v>0</v>
      </c>
      <c r="AI2655" s="2">
        <v>0</v>
      </c>
      <c r="AJ2655" s="2">
        <v>0</v>
      </c>
      <c r="AK2655" s="2">
        <f>VLOOKUP(Tabla3[[#This Row],[Columna1]],Tabla7[[ID]:[Monto neto de los bonos]],3,0)</f>
        <v>6919.03</v>
      </c>
      <c r="AL2655" s="2">
        <v>0</v>
      </c>
      <c r="AM2655" s="2">
        <v>0</v>
      </c>
      <c r="AN2655" s="2">
        <v>0</v>
      </c>
      <c r="AO2655" s="2">
        <v>0</v>
      </c>
      <c r="AP2655" s="2">
        <v>0</v>
      </c>
      <c r="AQ2655" s="2">
        <v>0</v>
      </c>
      <c r="AR2655" s="2">
        <v>0</v>
      </c>
      <c r="AS2655" s="2">
        <v>3219</v>
      </c>
      <c r="AT2655" s="2">
        <v>2146</v>
      </c>
      <c r="AU2655" s="2">
        <v>1138.47</v>
      </c>
      <c r="AV2655" s="2">
        <v>0</v>
      </c>
      <c r="AW2655" s="1"/>
      <c r="AX2655" s="2" t="s">
        <v>422</v>
      </c>
      <c r="AY2655" s="8" t="s">
        <v>428</v>
      </c>
    </row>
    <row r="2656" spans="1:51" ht="13.15" customHeight="1" x14ac:dyDescent="0.25">
      <c r="A2656" s="7">
        <v>24711</v>
      </c>
      <c r="B2656" s="2" t="s">
        <v>2330</v>
      </c>
      <c r="C2656" s="2">
        <v>6154703</v>
      </c>
      <c r="D2656" s="2" t="s">
        <v>188</v>
      </c>
      <c r="E2656" s="2" t="s">
        <v>195</v>
      </c>
      <c r="F2656" s="2" t="s">
        <v>44</v>
      </c>
      <c r="G2656" s="3">
        <v>45201</v>
      </c>
      <c r="H2656" s="1"/>
      <c r="I2656" s="2">
        <v>14572.07</v>
      </c>
      <c r="J2656" s="2">
        <v>2683.85</v>
      </c>
      <c r="K2656" s="2">
        <v>2683.85</v>
      </c>
      <c r="L2656" s="2">
        <v>0</v>
      </c>
      <c r="M2656" s="1"/>
      <c r="N2656" s="5">
        <f t="shared" si="83"/>
        <v>21269.089999999997</v>
      </c>
      <c r="O2656" s="6">
        <f t="shared" si="84"/>
        <v>17391.749999999996</v>
      </c>
      <c r="P2656" s="2">
        <v>30</v>
      </c>
      <c r="Q2656" s="2" t="s">
        <v>37</v>
      </c>
      <c r="R2656" s="2">
        <v>0</v>
      </c>
      <c r="S2656" s="2">
        <v>0</v>
      </c>
      <c r="T2656" s="2">
        <v>0</v>
      </c>
      <c r="U2656" s="2">
        <v>0</v>
      </c>
      <c r="V2656" s="2">
        <v>1329.32</v>
      </c>
      <c r="W2656" s="2">
        <v>0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2">
        <f>VLOOKUP(Tabla3[[#This Row],[Columna1]],Tabla5[#All],3,0)</f>
        <v>0</v>
      </c>
      <c r="AF2656" s="2">
        <v>0</v>
      </c>
      <c r="AG2656" s="2">
        <v>0</v>
      </c>
      <c r="AH2656" s="2">
        <v>0</v>
      </c>
      <c r="AI2656" s="2">
        <v>0</v>
      </c>
      <c r="AJ2656" s="2">
        <v>0</v>
      </c>
      <c r="AK2656" s="2">
        <f>VLOOKUP(Tabla3[[#This Row],[Columna1]],Tabla7[[ID]:[Monto neto de los bonos]],3,0)</f>
        <v>0</v>
      </c>
      <c r="AL2656" s="2">
        <v>0</v>
      </c>
      <c r="AM2656" s="2">
        <v>0</v>
      </c>
      <c r="AN2656" s="2">
        <v>0</v>
      </c>
      <c r="AO2656" s="2">
        <v>0</v>
      </c>
      <c r="AP2656" s="2">
        <v>0</v>
      </c>
      <c r="AQ2656" s="2">
        <v>0</v>
      </c>
      <c r="AR2656" s="2">
        <v>0</v>
      </c>
      <c r="AS2656" s="2">
        <v>0</v>
      </c>
      <c r="AT2656" s="2">
        <v>2126.9</v>
      </c>
      <c r="AU2656" s="2">
        <v>1750.44</v>
      </c>
      <c r="AV2656" s="2">
        <v>0</v>
      </c>
      <c r="AW2656" s="1"/>
      <c r="AX2656" s="2" t="s">
        <v>422</v>
      </c>
      <c r="AY2656" s="8" t="s">
        <v>423</v>
      </c>
    </row>
    <row r="2657" spans="1:51" ht="13.15" customHeight="1" x14ac:dyDescent="0.25">
      <c r="A2657" s="7">
        <v>14578</v>
      </c>
      <c r="B2657" s="2" t="s">
        <v>2331</v>
      </c>
      <c r="C2657" s="2">
        <v>153903</v>
      </c>
      <c r="D2657" s="2" t="s">
        <v>188</v>
      </c>
      <c r="E2657" s="2" t="s">
        <v>228</v>
      </c>
      <c r="F2657" s="2" t="s">
        <v>36</v>
      </c>
      <c r="G2657" s="3">
        <v>40330</v>
      </c>
      <c r="H2657" s="1"/>
      <c r="I2657" s="2">
        <v>13165.89</v>
      </c>
      <c r="J2657" s="2">
        <v>2789.65</v>
      </c>
      <c r="K2657" s="2">
        <v>2789.65</v>
      </c>
      <c r="L2657" s="2">
        <v>1265.76</v>
      </c>
      <c r="M2657" s="1"/>
      <c r="N2657" s="5">
        <f t="shared" si="83"/>
        <v>23177.649999999998</v>
      </c>
      <c r="O2657" s="6">
        <f t="shared" si="84"/>
        <v>19710.73</v>
      </c>
      <c r="P2657" s="2">
        <v>30</v>
      </c>
      <c r="Q2657" s="2" t="s">
        <v>37</v>
      </c>
      <c r="R2657" s="2">
        <v>0</v>
      </c>
      <c r="S2657" s="2">
        <v>0</v>
      </c>
      <c r="T2657" s="2">
        <v>0</v>
      </c>
      <c r="U2657" s="2">
        <v>0</v>
      </c>
      <c r="V2657" s="2">
        <v>0</v>
      </c>
      <c r="W2657" s="2">
        <v>0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3166.7</v>
      </c>
      <c r="AE2657" s="2">
        <f>VLOOKUP(Tabla3[[#This Row],[Columna1]],Tabla5[#All],3,0)</f>
        <v>3166.7</v>
      </c>
      <c r="AF2657" s="2">
        <v>0</v>
      </c>
      <c r="AG2657" s="2">
        <v>0</v>
      </c>
      <c r="AH2657" s="2">
        <v>0</v>
      </c>
      <c r="AI2657" s="2">
        <v>0</v>
      </c>
      <c r="AJ2657" s="2">
        <v>0</v>
      </c>
      <c r="AK2657" s="2">
        <f>VLOOKUP(Tabla3[[#This Row],[Columna1]],Tabla7[[ID]:[Monto neto de los bonos]],3,0)</f>
        <v>0</v>
      </c>
      <c r="AL2657" s="2">
        <v>0</v>
      </c>
      <c r="AM2657" s="2">
        <v>0</v>
      </c>
      <c r="AN2657" s="2">
        <v>0</v>
      </c>
      <c r="AO2657" s="2">
        <v>0</v>
      </c>
      <c r="AP2657" s="2">
        <v>0</v>
      </c>
      <c r="AQ2657" s="2">
        <v>0</v>
      </c>
      <c r="AR2657" s="2">
        <v>0</v>
      </c>
      <c r="AS2657" s="2">
        <v>0</v>
      </c>
      <c r="AT2657" s="2">
        <v>2001.08</v>
      </c>
      <c r="AU2657" s="2">
        <v>1465.84</v>
      </c>
      <c r="AV2657" s="2">
        <v>0</v>
      </c>
      <c r="AW2657" s="1"/>
      <c r="AX2657" s="2" t="s">
        <v>422</v>
      </c>
      <c r="AY2657" s="8" t="s">
        <v>423</v>
      </c>
    </row>
    <row r="2658" spans="1:51" ht="13.15" customHeight="1" x14ac:dyDescent="0.25">
      <c r="A2658" s="7">
        <v>14772</v>
      </c>
      <c r="B2658" s="2" t="s">
        <v>2332</v>
      </c>
      <c r="C2658" s="2">
        <v>161603</v>
      </c>
      <c r="D2658" s="2" t="s">
        <v>188</v>
      </c>
      <c r="E2658" s="2" t="s">
        <v>228</v>
      </c>
      <c r="F2658" s="2" t="s">
        <v>45</v>
      </c>
      <c r="G2658" s="3">
        <v>39814</v>
      </c>
      <c r="H2658" s="1"/>
      <c r="I2658" s="2">
        <v>13413.65</v>
      </c>
      <c r="J2658" s="2">
        <v>2841.47</v>
      </c>
      <c r="K2658" s="2">
        <v>2841.47</v>
      </c>
      <c r="L2658" s="2">
        <v>4182.3</v>
      </c>
      <c r="M2658" s="1"/>
      <c r="N2658" s="5">
        <f t="shared" si="83"/>
        <v>33487.339999999997</v>
      </c>
      <c r="O2658" s="6">
        <f t="shared" si="84"/>
        <v>28647.859999999997</v>
      </c>
      <c r="P2658" s="2">
        <v>30</v>
      </c>
      <c r="Q2658" s="2" t="s">
        <v>37</v>
      </c>
      <c r="R2658" s="2">
        <v>0</v>
      </c>
      <c r="S2658" s="2">
        <v>0</v>
      </c>
      <c r="T2658" s="2">
        <v>0</v>
      </c>
      <c r="U2658" s="2">
        <v>0</v>
      </c>
      <c r="V2658" s="2">
        <v>1273.0999999999999</v>
      </c>
      <c r="W2658" s="2">
        <v>0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8935.35</v>
      </c>
      <c r="AE2658" s="2">
        <f>VLOOKUP(Tabla3[[#This Row],[Columna1]],Tabla5[#All],3,0)</f>
        <v>8935.35</v>
      </c>
      <c r="AF2658" s="2">
        <v>0</v>
      </c>
      <c r="AG2658" s="2">
        <v>0</v>
      </c>
      <c r="AH2658" s="2">
        <v>0</v>
      </c>
      <c r="AI2658" s="2">
        <v>0</v>
      </c>
      <c r="AJ2658" s="2">
        <v>0</v>
      </c>
      <c r="AK2658" s="2">
        <f>VLOOKUP(Tabla3[[#This Row],[Columna1]],Tabla7[[ID]:[Monto neto de los bonos]],3,0)</f>
        <v>0</v>
      </c>
      <c r="AL2658" s="2">
        <v>0</v>
      </c>
      <c r="AM2658" s="2">
        <v>0</v>
      </c>
      <c r="AN2658" s="2">
        <v>0</v>
      </c>
      <c r="AO2658" s="2">
        <v>0</v>
      </c>
      <c r="AP2658" s="2">
        <v>0</v>
      </c>
      <c r="AQ2658" s="2">
        <v>0</v>
      </c>
      <c r="AR2658" s="2">
        <v>0</v>
      </c>
      <c r="AS2658" s="2">
        <v>0</v>
      </c>
      <c r="AT2658" s="2">
        <v>2455.1799999999998</v>
      </c>
      <c r="AU2658" s="2">
        <v>2384.3000000000002</v>
      </c>
      <c r="AV2658" s="2">
        <v>0</v>
      </c>
      <c r="AW2658" s="1"/>
      <c r="AX2658" s="2" t="s">
        <v>422</v>
      </c>
      <c r="AY2658" s="8" t="s">
        <v>423</v>
      </c>
    </row>
    <row r="2659" spans="1:51" ht="13.15" customHeight="1" x14ac:dyDescent="0.25">
      <c r="A2659" s="7">
        <v>12885</v>
      </c>
      <c r="B2659" s="2" t="s">
        <v>2333</v>
      </c>
      <c r="C2659" s="2">
        <v>90203</v>
      </c>
      <c r="D2659" s="2" t="s">
        <v>188</v>
      </c>
      <c r="E2659" s="2" t="s">
        <v>198</v>
      </c>
      <c r="F2659" s="2" t="s">
        <v>217</v>
      </c>
      <c r="G2659" s="3">
        <v>38375</v>
      </c>
      <c r="H2659" s="1"/>
      <c r="I2659" s="2">
        <v>12173.71</v>
      </c>
      <c r="J2659" s="2">
        <v>4748.5950000000003</v>
      </c>
      <c r="K2659" s="2">
        <v>4748.5950000000003</v>
      </c>
      <c r="L2659" s="2">
        <v>6121.35</v>
      </c>
      <c r="M2659" s="1"/>
      <c r="N2659" s="5">
        <f t="shared" si="83"/>
        <v>34225.33</v>
      </c>
      <c r="O2659" s="6">
        <f t="shared" si="84"/>
        <v>24245.05</v>
      </c>
      <c r="P2659" s="2">
        <v>30</v>
      </c>
      <c r="Q2659" s="2" t="s">
        <v>37</v>
      </c>
      <c r="R2659" s="2">
        <v>0</v>
      </c>
      <c r="S2659" s="2">
        <v>0</v>
      </c>
      <c r="T2659" s="2">
        <v>0</v>
      </c>
      <c r="U2659" s="2">
        <v>0</v>
      </c>
      <c r="V2659" s="2">
        <v>1040.2</v>
      </c>
      <c r="W2659" s="2">
        <v>2010.48</v>
      </c>
      <c r="X2659" s="2">
        <v>0</v>
      </c>
      <c r="Y2659" s="2">
        <v>3382.4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2">
        <f>VLOOKUP(Tabla3[[#This Row],[Columna1]],Tabla5[#All],3,0)</f>
        <v>0</v>
      </c>
      <c r="AF2659" s="2">
        <v>0</v>
      </c>
      <c r="AG2659" s="2">
        <v>0</v>
      </c>
      <c r="AH2659" s="2">
        <v>0</v>
      </c>
      <c r="AI2659" s="2">
        <v>0</v>
      </c>
      <c r="AJ2659" s="2">
        <v>0</v>
      </c>
      <c r="AK2659" s="2">
        <f>VLOOKUP(Tabla3[[#This Row],[Columna1]],Tabla7[[ID]:[Monto neto de los bonos]],3,0)</f>
        <v>2010.48</v>
      </c>
      <c r="AL2659" s="2">
        <v>0</v>
      </c>
      <c r="AM2659" s="2">
        <v>0</v>
      </c>
      <c r="AN2659" s="2">
        <v>0</v>
      </c>
      <c r="AO2659" s="2">
        <v>0</v>
      </c>
      <c r="AP2659" s="2">
        <v>0</v>
      </c>
      <c r="AQ2659" s="2">
        <v>0</v>
      </c>
      <c r="AR2659" s="2">
        <v>0</v>
      </c>
      <c r="AS2659" s="2">
        <v>4613.18</v>
      </c>
      <c r="AT2659" s="2">
        <v>2883.22</v>
      </c>
      <c r="AU2659" s="2">
        <v>2483.88</v>
      </c>
      <c r="AV2659" s="2">
        <v>0</v>
      </c>
      <c r="AW2659" s="1"/>
      <c r="AX2659" s="2" t="s">
        <v>422</v>
      </c>
      <c r="AY2659" s="8" t="s">
        <v>428</v>
      </c>
    </row>
    <row r="2660" spans="1:51" ht="13.15" customHeight="1" x14ac:dyDescent="0.25">
      <c r="A2660" s="7">
        <v>23878</v>
      </c>
      <c r="B2660" s="2" t="s">
        <v>2334</v>
      </c>
      <c r="C2660" s="2">
        <v>5499703</v>
      </c>
      <c r="D2660" s="2" t="s">
        <v>188</v>
      </c>
      <c r="E2660" s="2" t="s">
        <v>197</v>
      </c>
      <c r="F2660" s="2" t="s">
        <v>148</v>
      </c>
      <c r="G2660" s="3">
        <v>44697</v>
      </c>
      <c r="H2660" s="1"/>
      <c r="I2660" s="2">
        <v>9836.7099999999991</v>
      </c>
      <c r="J2660" s="2">
        <v>3056.2150000000001</v>
      </c>
      <c r="K2660" s="2">
        <v>3056.2150000000001</v>
      </c>
      <c r="L2660" s="2">
        <v>0</v>
      </c>
      <c r="M2660" s="1"/>
      <c r="N2660" s="5">
        <f t="shared" si="83"/>
        <v>19258.53</v>
      </c>
      <c r="O2660" s="6">
        <f t="shared" si="84"/>
        <v>16906.330000000002</v>
      </c>
      <c r="P2660" s="2">
        <v>30</v>
      </c>
      <c r="Q2660" s="2" t="s">
        <v>37</v>
      </c>
      <c r="R2660" s="2">
        <v>0</v>
      </c>
      <c r="S2660" s="2">
        <v>0</v>
      </c>
      <c r="T2660" s="2">
        <v>0</v>
      </c>
      <c r="U2660" s="2">
        <v>0</v>
      </c>
      <c r="V2660" s="2">
        <v>0</v>
      </c>
      <c r="W2660" s="2">
        <v>0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3309.39</v>
      </c>
      <c r="AE2660" s="2">
        <f>VLOOKUP(Tabla3[[#This Row],[Columna1]],Tabla5[#All],3,0)</f>
        <v>3309.39</v>
      </c>
      <c r="AF2660" s="2">
        <v>0</v>
      </c>
      <c r="AG2660" s="2">
        <v>0</v>
      </c>
      <c r="AH2660" s="2">
        <v>0</v>
      </c>
      <c r="AI2660" s="2">
        <v>0</v>
      </c>
      <c r="AJ2660" s="2">
        <v>0</v>
      </c>
      <c r="AK2660" s="2">
        <f>VLOOKUP(Tabla3[[#This Row],[Columna1]],Tabla7[[ID]:[Monto neto de los bonos]],3,0)</f>
        <v>0</v>
      </c>
      <c r="AL2660" s="2">
        <v>0</v>
      </c>
      <c r="AM2660" s="2">
        <v>0</v>
      </c>
      <c r="AN2660" s="2">
        <v>0</v>
      </c>
      <c r="AO2660" s="2">
        <v>0</v>
      </c>
      <c r="AP2660" s="2">
        <v>0</v>
      </c>
      <c r="AQ2660" s="2">
        <v>0</v>
      </c>
      <c r="AR2660" s="2">
        <v>0</v>
      </c>
      <c r="AS2660" s="2">
        <v>0</v>
      </c>
      <c r="AT2660" s="2">
        <v>1594.92</v>
      </c>
      <c r="AU2660" s="2">
        <v>757.28</v>
      </c>
      <c r="AV2660" s="2">
        <v>0</v>
      </c>
      <c r="AW2660" s="1"/>
      <c r="AX2660" s="2" t="s">
        <v>422</v>
      </c>
      <c r="AY2660" s="8" t="s">
        <v>423</v>
      </c>
    </row>
    <row r="2661" spans="1:51" ht="13.15" customHeight="1" x14ac:dyDescent="0.25">
      <c r="A2661" s="7">
        <v>25106</v>
      </c>
      <c r="B2661" s="2" t="s">
        <v>2335</v>
      </c>
      <c r="C2661" s="2">
        <v>6406203</v>
      </c>
      <c r="D2661" s="2" t="s">
        <v>188</v>
      </c>
      <c r="E2661" s="2" t="s">
        <v>225</v>
      </c>
      <c r="F2661" s="2" t="s">
        <v>45</v>
      </c>
      <c r="G2661" s="3">
        <v>45444</v>
      </c>
      <c r="H2661" s="1"/>
      <c r="I2661" s="2">
        <v>13413.65</v>
      </c>
      <c r="J2661" s="2">
        <v>2841.47</v>
      </c>
      <c r="K2661" s="2">
        <v>2841.47</v>
      </c>
      <c r="L2661" s="2">
        <v>0</v>
      </c>
      <c r="M2661" s="1"/>
      <c r="N2661" s="5">
        <f t="shared" si="83"/>
        <v>24117.48</v>
      </c>
      <c r="O2661" s="6">
        <f t="shared" si="84"/>
        <v>20568.96</v>
      </c>
      <c r="P2661" s="2">
        <v>30</v>
      </c>
      <c r="Q2661" s="2" t="s">
        <v>37</v>
      </c>
      <c r="R2661" s="2">
        <v>0</v>
      </c>
      <c r="S2661" s="2">
        <v>0</v>
      </c>
      <c r="T2661" s="2">
        <v>0</v>
      </c>
      <c r="U2661" s="2">
        <v>0</v>
      </c>
      <c r="V2661" s="2">
        <v>1273.0999999999999</v>
      </c>
      <c r="W2661" s="2">
        <v>0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3747.79</v>
      </c>
      <c r="AE2661" s="2">
        <f>VLOOKUP(Tabla3[[#This Row],[Columna1]],Tabla5[#All],3,0)</f>
        <v>3747.79</v>
      </c>
      <c r="AF2661" s="2">
        <v>0</v>
      </c>
      <c r="AG2661" s="2">
        <v>0</v>
      </c>
      <c r="AH2661" s="2">
        <v>0</v>
      </c>
      <c r="AI2661" s="2">
        <v>0</v>
      </c>
      <c r="AJ2661" s="2">
        <v>0</v>
      </c>
      <c r="AK2661" s="2">
        <f>VLOOKUP(Tabla3[[#This Row],[Columna1]],Tabla7[[ID]:[Monto neto de los bonos]],3,0)</f>
        <v>0</v>
      </c>
      <c r="AL2661" s="2">
        <v>0</v>
      </c>
      <c r="AM2661" s="2">
        <v>0</v>
      </c>
      <c r="AN2661" s="2">
        <v>0</v>
      </c>
      <c r="AO2661" s="2">
        <v>0</v>
      </c>
      <c r="AP2661" s="2">
        <v>0</v>
      </c>
      <c r="AQ2661" s="2">
        <v>0</v>
      </c>
      <c r="AR2661" s="2">
        <v>0</v>
      </c>
      <c r="AS2661" s="2">
        <v>0</v>
      </c>
      <c r="AT2661" s="2">
        <v>2036.96</v>
      </c>
      <c r="AU2661" s="2">
        <v>1511.56</v>
      </c>
      <c r="AV2661" s="2">
        <v>0</v>
      </c>
      <c r="AW2661" s="1"/>
      <c r="AX2661" s="2" t="s">
        <v>422</v>
      </c>
      <c r="AY2661" s="8" t="s">
        <v>423</v>
      </c>
    </row>
    <row r="2662" spans="1:51" ht="13.15" customHeight="1" x14ac:dyDescent="0.25">
      <c r="A2662" s="7">
        <v>91847</v>
      </c>
      <c r="B2662" s="2" t="s">
        <v>4059</v>
      </c>
      <c r="C2662" s="2">
        <v>399203</v>
      </c>
      <c r="D2662" s="2" t="s">
        <v>188</v>
      </c>
      <c r="E2662" s="2" t="s">
        <v>190</v>
      </c>
      <c r="F2662" s="2" t="s">
        <v>216</v>
      </c>
      <c r="G2662" s="3">
        <v>36892</v>
      </c>
      <c r="H2662" s="1"/>
      <c r="I2662" s="2">
        <v>11612.32</v>
      </c>
      <c r="J2662" s="2">
        <v>4273.5050000000001</v>
      </c>
      <c r="K2662" s="2">
        <v>4273.5050000000001</v>
      </c>
      <c r="L2662" s="2">
        <v>3950.13</v>
      </c>
      <c r="M2662" s="1"/>
      <c r="N2662" s="5">
        <f t="shared" si="83"/>
        <v>28109.520000000004</v>
      </c>
      <c r="O2662" s="6">
        <f t="shared" si="84"/>
        <v>18701.640000000003</v>
      </c>
      <c r="P2662" s="2">
        <v>30</v>
      </c>
      <c r="Q2662" s="2" t="s">
        <v>37</v>
      </c>
      <c r="R2662" s="2">
        <v>0</v>
      </c>
      <c r="S2662" s="2">
        <v>0</v>
      </c>
      <c r="T2662" s="2">
        <v>0</v>
      </c>
      <c r="U2662" s="2">
        <v>0</v>
      </c>
      <c r="V2662" s="2">
        <v>967.66</v>
      </c>
      <c r="W2662" s="2">
        <v>3032.4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2">
        <f>VLOOKUP(Tabla3[[#This Row],[Columna1]],Tabla5[#All],3,0)</f>
        <v>0</v>
      </c>
      <c r="AF2662" s="2">
        <v>0</v>
      </c>
      <c r="AG2662" s="2">
        <v>0</v>
      </c>
      <c r="AH2662" s="2">
        <v>0</v>
      </c>
      <c r="AI2662" s="2">
        <v>0</v>
      </c>
      <c r="AJ2662" s="2">
        <v>0</v>
      </c>
      <c r="AK2662" s="2">
        <f>VLOOKUP(Tabla3[[#This Row],[Columna1]],Tabla7[[ID]:[Monto neto de los bonos]],3,0)</f>
        <v>3032.4</v>
      </c>
      <c r="AL2662" s="2">
        <v>0</v>
      </c>
      <c r="AM2662" s="2">
        <v>0</v>
      </c>
      <c r="AN2662" s="2">
        <v>0</v>
      </c>
      <c r="AO2662" s="2">
        <v>0</v>
      </c>
      <c r="AP2662" s="2">
        <v>0</v>
      </c>
      <c r="AQ2662" s="2">
        <v>0</v>
      </c>
      <c r="AR2662" s="2">
        <v>0</v>
      </c>
      <c r="AS2662" s="2">
        <v>5015.4399999999996</v>
      </c>
      <c r="AT2662" s="2">
        <v>2507.7199999999998</v>
      </c>
      <c r="AU2662" s="2">
        <v>1884.72</v>
      </c>
      <c r="AV2662" s="2">
        <v>0</v>
      </c>
      <c r="AW2662" s="1"/>
      <c r="AX2662" s="2" t="s">
        <v>422</v>
      </c>
      <c r="AY2662" s="8" t="s">
        <v>423</v>
      </c>
    </row>
    <row r="2663" spans="1:51" ht="13.15" customHeight="1" x14ac:dyDescent="0.25">
      <c r="A2663" s="7">
        <v>21635</v>
      </c>
      <c r="B2663" s="2" t="s">
        <v>2336</v>
      </c>
      <c r="C2663" s="2">
        <v>3117203</v>
      </c>
      <c r="D2663" s="2" t="s">
        <v>188</v>
      </c>
      <c r="E2663" s="2" t="s">
        <v>202</v>
      </c>
      <c r="F2663" s="2" t="s">
        <v>201</v>
      </c>
      <c r="G2663" s="3">
        <v>43435</v>
      </c>
      <c r="H2663" s="1"/>
      <c r="I2663" s="2">
        <v>11670.43</v>
      </c>
      <c r="J2663" s="2">
        <v>4294.8850000000002</v>
      </c>
      <c r="K2663" s="2">
        <v>4294.8850000000002</v>
      </c>
      <c r="L2663" s="2">
        <v>1691.11</v>
      </c>
      <c r="M2663" s="1"/>
      <c r="N2663" s="5">
        <f t="shared" si="83"/>
        <v>27844.29</v>
      </c>
      <c r="O2663" s="6">
        <f t="shared" si="84"/>
        <v>20665.009999999998</v>
      </c>
      <c r="P2663" s="2">
        <v>30</v>
      </c>
      <c r="Q2663" s="2" t="s">
        <v>37</v>
      </c>
      <c r="R2663" s="2">
        <v>0</v>
      </c>
      <c r="S2663" s="2">
        <v>0</v>
      </c>
      <c r="T2663" s="2">
        <v>0</v>
      </c>
      <c r="U2663" s="2">
        <v>0</v>
      </c>
      <c r="V2663" s="2">
        <v>972.5</v>
      </c>
      <c r="W2663" s="2">
        <v>1803.57</v>
      </c>
      <c r="X2663" s="2">
        <v>0</v>
      </c>
      <c r="Y2663" s="2">
        <v>2550.19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2">
        <f>VLOOKUP(Tabla3[[#This Row],[Columna1]],Tabla5[#All],3,0)</f>
        <v>0</v>
      </c>
      <c r="AF2663" s="2">
        <v>0</v>
      </c>
      <c r="AG2663" s="2">
        <v>566.72</v>
      </c>
      <c r="AH2663" s="2">
        <v>452.91</v>
      </c>
      <c r="AI2663" s="2">
        <v>0</v>
      </c>
      <c r="AJ2663" s="2">
        <v>0</v>
      </c>
      <c r="AK2663" s="2">
        <f>VLOOKUP(Tabla3[[#This Row],[Columna1]],Tabla7[[ID]:[Monto neto de los bonos]],3,0)</f>
        <v>2823.2</v>
      </c>
      <c r="AL2663" s="2">
        <v>0</v>
      </c>
      <c r="AM2663" s="2">
        <v>0</v>
      </c>
      <c r="AN2663" s="2">
        <v>0</v>
      </c>
      <c r="AO2663" s="2">
        <v>0</v>
      </c>
      <c r="AP2663" s="2">
        <v>0</v>
      </c>
      <c r="AQ2663" s="2">
        <v>0</v>
      </c>
      <c r="AR2663" s="2">
        <v>0</v>
      </c>
      <c r="AS2663" s="2">
        <v>3438.56</v>
      </c>
      <c r="AT2663" s="2">
        <v>2292.38</v>
      </c>
      <c r="AU2663" s="2">
        <v>1448.34</v>
      </c>
      <c r="AV2663" s="2">
        <v>0</v>
      </c>
      <c r="AW2663" s="1"/>
      <c r="AX2663" s="2" t="s">
        <v>422</v>
      </c>
      <c r="AY2663" s="8" t="s">
        <v>428</v>
      </c>
    </row>
    <row r="2664" spans="1:51" ht="13.15" customHeight="1" x14ac:dyDescent="0.25">
      <c r="A2664" s="7">
        <v>22126</v>
      </c>
      <c r="B2664" s="2" t="s">
        <v>2337</v>
      </c>
      <c r="C2664" s="2">
        <v>3739303</v>
      </c>
      <c r="D2664" s="2" t="s">
        <v>188</v>
      </c>
      <c r="E2664" s="2" t="s">
        <v>225</v>
      </c>
      <c r="F2664" s="2" t="s">
        <v>41</v>
      </c>
      <c r="G2664" s="3">
        <v>43725</v>
      </c>
      <c r="H2664" s="1"/>
      <c r="I2664" s="2">
        <v>8542.57</v>
      </c>
      <c r="J2664" s="2">
        <v>2234.4899999999998</v>
      </c>
      <c r="K2664" s="2">
        <v>2234.4899999999998</v>
      </c>
      <c r="L2664" s="2">
        <v>1265.01</v>
      </c>
      <c r="M2664" s="1"/>
      <c r="N2664" s="5">
        <f t="shared" si="83"/>
        <v>16247.130000000001</v>
      </c>
      <c r="O2664" s="6">
        <f t="shared" si="84"/>
        <v>13884.250000000002</v>
      </c>
      <c r="P2664" s="2">
        <v>30</v>
      </c>
      <c r="Q2664" s="2" t="s">
        <v>37</v>
      </c>
      <c r="R2664" s="2">
        <v>0</v>
      </c>
      <c r="S2664" s="2">
        <v>0</v>
      </c>
      <c r="T2664" s="2">
        <v>0</v>
      </c>
      <c r="U2664" s="2">
        <v>0</v>
      </c>
      <c r="V2664" s="2">
        <v>867.44</v>
      </c>
      <c r="W2664" s="2">
        <v>0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1103.1300000000001</v>
      </c>
      <c r="AE2664" s="2">
        <f>VLOOKUP(Tabla3[[#This Row],[Columna1]],Tabla5[#All],3,0)</f>
        <v>1103.1300000000001</v>
      </c>
      <c r="AF2664" s="2">
        <v>0</v>
      </c>
      <c r="AG2664" s="2">
        <v>0</v>
      </c>
      <c r="AH2664" s="2">
        <v>0</v>
      </c>
      <c r="AI2664" s="2">
        <v>0</v>
      </c>
      <c r="AJ2664" s="2">
        <v>0</v>
      </c>
      <c r="AK2664" s="2">
        <f>VLOOKUP(Tabla3[[#This Row],[Columna1]],Tabla7[[ID]:[Monto neto de los bonos]],3,0)</f>
        <v>0</v>
      </c>
      <c r="AL2664" s="2">
        <v>0</v>
      </c>
      <c r="AM2664" s="2">
        <v>0</v>
      </c>
      <c r="AN2664" s="2">
        <v>0</v>
      </c>
      <c r="AO2664" s="2">
        <v>0</v>
      </c>
      <c r="AP2664" s="2">
        <v>0</v>
      </c>
      <c r="AQ2664" s="2">
        <v>0</v>
      </c>
      <c r="AR2664" s="2">
        <v>0</v>
      </c>
      <c r="AS2664" s="2">
        <v>0</v>
      </c>
      <c r="AT2664" s="2">
        <v>1514.4</v>
      </c>
      <c r="AU2664" s="2">
        <v>848.48</v>
      </c>
      <c r="AV2664" s="2">
        <v>0</v>
      </c>
      <c r="AW2664" s="1"/>
      <c r="AX2664" s="2" t="s">
        <v>422</v>
      </c>
      <c r="AY2664" s="8" t="s">
        <v>423</v>
      </c>
    </row>
    <row r="2665" spans="1:51" ht="13.15" customHeight="1" x14ac:dyDescent="0.25">
      <c r="A2665" s="7">
        <v>19608</v>
      </c>
      <c r="B2665" s="2" t="s">
        <v>2338</v>
      </c>
      <c r="C2665" s="2">
        <v>803403</v>
      </c>
      <c r="D2665" s="2" t="s">
        <v>188</v>
      </c>
      <c r="E2665" s="2" t="s">
        <v>192</v>
      </c>
      <c r="F2665" s="2" t="s">
        <v>193</v>
      </c>
      <c r="G2665" s="3">
        <v>42487</v>
      </c>
      <c r="H2665" s="1"/>
      <c r="I2665" s="2">
        <v>9717.6</v>
      </c>
      <c r="J2665" s="2">
        <v>4447.2349999999997</v>
      </c>
      <c r="K2665" s="2">
        <v>4447.2349999999997</v>
      </c>
      <c r="L2665" s="2">
        <v>1505.23</v>
      </c>
      <c r="M2665" s="1"/>
      <c r="N2665" s="5">
        <f t="shared" si="83"/>
        <v>27628.35</v>
      </c>
      <c r="O2665" s="6">
        <f t="shared" si="84"/>
        <v>21312.149999999994</v>
      </c>
      <c r="P2665" s="2">
        <v>30</v>
      </c>
      <c r="Q2665" s="2" t="s">
        <v>37</v>
      </c>
      <c r="R2665" s="2">
        <v>0</v>
      </c>
      <c r="S2665" s="2">
        <v>0</v>
      </c>
      <c r="T2665" s="2">
        <v>0</v>
      </c>
      <c r="U2665" s="2">
        <v>0</v>
      </c>
      <c r="V2665" s="2">
        <v>893.38</v>
      </c>
      <c r="W2665" s="2">
        <v>1970.03</v>
      </c>
      <c r="X2665" s="2">
        <v>0</v>
      </c>
      <c r="Y2665" s="2">
        <v>2397.64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2">
        <f>VLOOKUP(Tabla3[[#This Row],[Columna1]],Tabla5[#All],3,0)</f>
        <v>0</v>
      </c>
      <c r="AF2665" s="2">
        <v>0</v>
      </c>
      <c r="AG2665" s="2">
        <v>2250</v>
      </c>
      <c r="AH2665" s="2">
        <v>0</v>
      </c>
      <c r="AI2665" s="2">
        <v>0</v>
      </c>
      <c r="AJ2665" s="2">
        <v>0</v>
      </c>
      <c r="AK2665" s="2">
        <f>VLOOKUP(Tabla3[[#This Row],[Columna1]],Tabla7[[ID]:[Monto neto de los bonos]],3,0)</f>
        <v>4220.03</v>
      </c>
      <c r="AL2665" s="2">
        <v>0</v>
      </c>
      <c r="AM2665" s="2">
        <v>0</v>
      </c>
      <c r="AN2665" s="2">
        <v>1270</v>
      </c>
      <c r="AO2665" s="2">
        <v>0</v>
      </c>
      <c r="AP2665" s="2">
        <v>0</v>
      </c>
      <c r="AQ2665" s="2">
        <v>0</v>
      </c>
      <c r="AR2665" s="2">
        <v>0</v>
      </c>
      <c r="AS2665" s="2">
        <v>3151.58</v>
      </c>
      <c r="AT2665" s="2">
        <v>2101.06</v>
      </c>
      <c r="AU2665" s="2">
        <v>1063.56</v>
      </c>
      <c r="AV2665" s="2">
        <v>0</v>
      </c>
      <c r="AW2665" s="1"/>
      <c r="AX2665" s="2" t="s">
        <v>422</v>
      </c>
      <c r="AY2665" s="8" t="s">
        <v>428</v>
      </c>
    </row>
    <row r="2666" spans="1:51" ht="13.15" customHeight="1" x14ac:dyDescent="0.25">
      <c r="A2666" s="7">
        <v>13847</v>
      </c>
      <c r="B2666" s="2" t="s">
        <v>2339</v>
      </c>
      <c r="C2666" s="2">
        <v>129203</v>
      </c>
      <c r="D2666" s="2" t="s">
        <v>188</v>
      </c>
      <c r="E2666" s="2" t="s">
        <v>199</v>
      </c>
      <c r="F2666" s="2" t="s">
        <v>193</v>
      </c>
      <c r="G2666" s="3">
        <v>39025</v>
      </c>
      <c r="H2666" s="1"/>
      <c r="I2666" s="2">
        <v>9717.6</v>
      </c>
      <c r="J2666" s="2">
        <v>4447.2349999999997</v>
      </c>
      <c r="K2666" s="2">
        <v>4447.2349999999997</v>
      </c>
      <c r="L2666" s="2">
        <v>3655.48</v>
      </c>
      <c r="M2666" s="1"/>
      <c r="N2666" s="5">
        <f t="shared" si="83"/>
        <v>27528.6</v>
      </c>
      <c r="O2666" s="6">
        <f t="shared" si="84"/>
        <v>20302.140000000003</v>
      </c>
      <c r="P2666" s="2">
        <v>30</v>
      </c>
      <c r="Q2666" s="2" t="s">
        <v>37</v>
      </c>
      <c r="R2666" s="2">
        <v>0</v>
      </c>
      <c r="S2666" s="2">
        <v>0</v>
      </c>
      <c r="T2666" s="2">
        <v>0</v>
      </c>
      <c r="U2666" s="2">
        <v>0</v>
      </c>
      <c r="V2666" s="2">
        <v>893.38</v>
      </c>
      <c r="W2666" s="2">
        <v>1970.03</v>
      </c>
      <c r="X2666" s="2">
        <v>0</v>
      </c>
      <c r="Y2666" s="2">
        <v>2397.64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2">
        <f>VLOOKUP(Tabla3[[#This Row],[Columna1]],Tabla5[#All],3,0)</f>
        <v>0</v>
      </c>
      <c r="AF2666" s="2">
        <v>0</v>
      </c>
      <c r="AG2666" s="2">
        <v>0</v>
      </c>
      <c r="AH2666" s="2">
        <v>0</v>
      </c>
      <c r="AI2666" s="2">
        <v>0</v>
      </c>
      <c r="AJ2666" s="2">
        <v>0</v>
      </c>
      <c r="AK2666" s="2">
        <f>VLOOKUP(Tabla3[[#This Row],[Columna1]],Tabla7[[ID]:[Monto neto de los bonos]],3,0)</f>
        <v>5024.8100000000004</v>
      </c>
      <c r="AL2666" s="2">
        <v>0</v>
      </c>
      <c r="AM2666" s="2">
        <v>0</v>
      </c>
      <c r="AN2666" s="2">
        <v>0</v>
      </c>
      <c r="AO2666" s="2">
        <v>0</v>
      </c>
      <c r="AP2666" s="2">
        <v>0</v>
      </c>
      <c r="AQ2666" s="2">
        <v>0</v>
      </c>
      <c r="AR2666" s="2">
        <v>0</v>
      </c>
      <c r="AS2666" s="2">
        <v>3474.12</v>
      </c>
      <c r="AT2666" s="2">
        <v>2316.08</v>
      </c>
      <c r="AU2666" s="2">
        <v>1436.26</v>
      </c>
      <c r="AV2666" s="2">
        <v>0</v>
      </c>
      <c r="AW2666" s="1"/>
      <c r="AX2666" s="2" t="s">
        <v>422</v>
      </c>
      <c r="AY2666" s="8" t="s">
        <v>428</v>
      </c>
    </row>
    <row r="2667" spans="1:51" ht="13.15" customHeight="1" x14ac:dyDescent="0.25">
      <c r="A2667" s="7">
        <v>22274</v>
      </c>
      <c r="B2667" s="2" t="s">
        <v>2340</v>
      </c>
      <c r="C2667" s="2">
        <v>3941203</v>
      </c>
      <c r="D2667" s="2" t="s">
        <v>188</v>
      </c>
      <c r="E2667" s="2" t="s">
        <v>202</v>
      </c>
      <c r="F2667" s="2" t="s">
        <v>193</v>
      </c>
      <c r="G2667" s="3">
        <v>43815</v>
      </c>
      <c r="H2667" s="1"/>
      <c r="I2667" s="2">
        <v>9717.6</v>
      </c>
      <c r="J2667" s="2">
        <v>4447.2349999999997</v>
      </c>
      <c r="K2667" s="2">
        <v>4447.2349999999997</v>
      </c>
      <c r="L2667" s="2">
        <v>1809.52</v>
      </c>
      <c r="M2667" s="1"/>
      <c r="N2667" s="5">
        <f t="shared" si="83"/>
        <v>25682.639999999999</v>
      </c>
      <c r="O2667" s="6">
        <f t="shared" si="84"/>
        <v>19241.699999999997</v>
      </c>
      <c r="P2667" s="2">
        <v>30</v>
      </c>
      <c r="Q2667" s="2" t="s">
        <v>37</v>
      </c>
      <c r="R2667" s="2">
        <v>0</v>
      </c>
      <c r="S2667" s="2">
        <v>0</v>
      </c>
      <c r="T2667" s="2">
        <v>0</v>
      </c>
      <c r="U2667" s="2">
        <v>0</v>
      </c>
      <c r="V2667" s="2">
        <v>893.38</v>
      </c>
      <c r="W2667" s="2">
        <v>1970.03</v>
      </c>
      <c r="X2667" s="2">
        <v>0</v>
      </c>
      <c r="Y2667" s="2">
        <v>2397.64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2">
        <f>VLOOKUP(Tabla3[[#This Row],[Columna1]],Tabla5[#All],3,0)</f>
        <v>0</v>
      </c>
      <c r="AF2667" s="2">
        <v>0</v>
      </c>
      <c r="AG2667" s="2">
        <v>0</v>
      </c>
      <c r="AH2667" s="2">
        <v>0</v>
      </c>
      <c r="AI2667" s="2">
        <v>0</v>
      </c>
      <c r="AJ2667" s="2">
        <v>0</v>
      </c>
      <c r="AK2667" s="2">
        <f>VLOOKUP(Tabla3[[#This Row],[Columna1]],Tabla7[[ID]:[Monto neto de los bonos]],3,0)</f>
        <v>1970.03</v>
      </c>
      <c r="AL2667" s="2">
        <v>0</v>
      </c>
      <c r="AM2667" s="2">
        <v>0</v>
      </c>
      <c r="AN2667" s="2">
        <v>0</v>
      </c>
      <c r="AO2667" s="2">
        <v>0</v>
      </c>
      <c r="AP2667" s="2">
        <v>0</v>
      </c>
      <c r="AQ2667" s="2">
        <v>0</v>
      </c>
      <c r="AR2667" s="2">
        <v>0</v>
      </c>
      <c r="AS2667" s="2">
        <v>3197.22</v>
      </c>
      <c r="AT2667" s="2">
        <v>2131.48</v>
      </c>
      <c r="AU2667" s="2">
        <v>1112.24</v>
      </c>
      <c r="AV2667" s="2">
        <v>0</v>
      </c>
      <c r="AW2667" s="1"/>
      <c r="AX2667" s="2" t="s">
        <v>422</v>
      </c>
      <c r="AY2667" s="8" t="s">
        <v>428</v>
      </c>
    </row>
    <row r="2668" spans="1:51" ht="13.15" customHeight="1" x14ac:dyDescent="0.25">
      <c r="A2668" s="7">
        <v>13845</v>
      </c>
      <c r="B2668" s="2" t="s">
        <v>2341</v>
      </c>
      <c r="C2668" s="2">
        <v>129103</v>
      </c>
      <c r="D2668" s="2" t="s">
        <v>188</v>
      </c>
      <c r="E2668" s="2" t="s">
        <v>192</v>
      </c>
      <c r="F2668" s="2" t="s">
        <v>217</v>
      </c>
      <c r="G2668" s="3">
        <v>39025</v>
      </c>
      <c r="H2668" s="1"/>
      <c r="I2668" s="2">
        <v>12173.71</v>
      </c>
      <c r="J2668" s="2">
        <v>4748.5950000000003</v>
      </c>
      <c r="K2668" s="2">
        <v>4748.5950000000003</v>
      </c>
      <c r="L2668" s="2">
        <v>4125.1400000000003</v>
      </c>
      <c r="M2668" s="1"/>
      <c r="N2668" s="5">
        <f t="shared" si="83"/>
        <v>43002.01</v>
      </c>
      <c r="O2668" s="6">
        <f t="shared" si="84"/>
        <v>34235.490000000005</v>
      </c>
      <c r="P2668" s="2">
        <v>30</v>
      </c>
      <c r="Q2668" s="2" t="s">
        <v>37</v>
      </c>
      <c r="R2668" s="2">
        <v>0</v>
      </c>
      <c r="S2668" s="2">
        <v>0</v>
      </c>
      <c r="T2668" s="2">
        <v>0</v>
      </c>
      <c r="U2668" s="2">
        <v>0</v>
      </c>
      <c r="V2668" s="2">
        <v>1040.2</v>
      </c>
      <c r="W2668" s="2">
        <v>2010.48</v>
      </c>
      <c r="X2668" s="2">
        <v>0</v>
      </c>
      <c r="Y2668" s="2">
        <v>3155.29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2">
        <f>VLOOKUP(Tabla3[[#This Row],[Columna1]],Tabla5[#All],3,0)</f>
        <v>0</v>
      </c>
      <c r="AF2668" s="2">
        <v>0</v>
      </c>
      <c r="AG2668" s="2">
        <v>11000</v>
      </c>
      <c r="AH2668" s="2">
        <v>0</v>
      </c>
      <c r="AI2668" s="2">
        <v>0</v>
      </c>
      <c r="AJ2668" s="2">
        <v>0</v>
      </c>
      <c r="AK2668" s="2">
        <f>VLOOKUP(Tabla3[[#This Row],[Columna1]],Tabla7[[ID]:[Monto neto de los bonos]],3,0)</f>
        <v>13010.48</v>
      </c>
      <c r="AL2668" s="2">
        <v>0</v>
      </c>
      <c r="AM2668" s="2">
        <v>0</v>
      </c>
      <c r="AN2668" s="2">
        <v>0</v>
      </c>
      <c r="AO2668" s="2">
        <v>0</v>
      </c>
      <c r="AP2668" s="2">
        <v>0</v>
      </c>
      <c r="AQ2668" s="2">
        <v>0</v>
      </c>
      <c r="AR2668" s="2">
        <v>0</v>
      </c>
      <c r="AS2668" s="2">
        <v>4025.42</v>
      </c>
      <c r="AT2668" s="2">
        <v>2683.6</v>
      </c>
      <c r="AU2668" s="2">
        <v>2057.5</v>
      </c>
      <c r="AV2668" s="2">
        <v>0</v>
      </c>
      <c r="AW2668" s="1"/>
      <c r="AX2668" s="2" t="s">
        <v>422</v>
      </c>
      <c r="AY2668" s="8" t="s">
        <v>428</v>
      </c>
    </row>
    <row r="2669" spans="1:51" ht="13.15" customHeight="1" x14ac:dyDescent="0.25">
      <c r="A2669" s="7">
        <v>24939</v>
      </c>
      <c r="B2669" s="2" t="s">
        <v>2342</v>
      </c>
      <c r="C2669" s="2">
        <v>6296703</v>
      </c>
      <c r="D2669" s="2" t="s">
        <v>188</v>
      </c>
      <c r="E2669" s="2" t="s">
        <v>200</v>
      </c>
      <c r="F2669" s="2" t="s">
        <v>193</v>
      </c>
      <c r="G2669" s="3">
        <v>45338</v>
      </c>
      <c r="H2669" s="1"/>
      <c r="I2669" s="2">
        <v>9717.6</v>
      </c>
      <c r="J2669" s="2">
        <v>4447.2349999999997</v>
      </c>
      <c r="K2669" s="2">
        <v>4447.2349999999997</v>
      </c>
      <c r="L2669" s="2">
        <v>0</v>
      </c>
      <c r="M2669" s="1"/>
      <c r="N2669" s="5">
        <f t="shared" si="83"/>
        <v>24848.39</v>
      </c>
      <c r="O2669" s="6">
        <f t="shared" si="84"/>
        <v>18155.289999999997</v>
      </c>
      <c r="P2669" s="2">
        <v>30</v>
      </c>
      <c r="Q2669" s="2" t="s">
        <v>37</v>
      </c>
      <c r="R2669" s="2">
        <v>0</v>
      </c>
      <c r="S2669" s="2">
        <v>0</v>
      </c>
      <c r="T2669" s="2">
        <v>0</v>
      </c>
      <c r="U2669" s="2">
        <v>0</v>
      </c>
      <c r="V2669" s="2">
        <v>893.38</v>
      </c>
      <c r="W2669" s="2">
        <v>1970.03</v>
      </c>
      <c r="X2669" s="2">
        <v>0</v>
      </c>
      <c r="Y2669" s="2">
        <v>3372.91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2">
        <f>VLOOKUP(Tabla3[[#This Row],[Columna1]],Tabla5[#All],3,0)</f>
        <v>0</v>
      </c>
      <c r="AF2669" s="2">
        <v>0</v>
      </c>
      <c r="AG2669" s="2">
        <v>0</v>
      </c>
      <c r="AH2669" s="2">
        <v>0</v>
      </c>
      <c r="AI2669" s="2">
        <v>0</v>
      </c>
      <c r="AJ2669" s="2">
        <v>0</v>
      </c>
      <c r="AK2669" s="2">
        <f>VLOOKUP(Tabla3[[#This Row],[Columna1]],Tabla7[[ID]:[Monto neto de los bonos]],3,0)</f>
        <v>4685.3900000000003</v>
      </c>
      <c r="AL2669" s="2">
        <v>0</v>
      </c>
      <c r="AM2669" s="2">
        <v>0</v>
      </c>
      <c r="AN2669" s="2">
        <v>0</v>
      </c>
      <c r="AO2669" s="2">
        <v>0</v>
      </c>
      <c r="AP2669" s="2">
        <v>0</v>
      </c>
      <c r="AQ2669" s="2">
        <v>0</v>
      </c>
      <c r="AR2669" s="2">
        <v>0</v>
      </c>
      <c r="AS2669" s="2">
        <v>3901.06</v>
      </c>
      <c r="AT2669" s="2">
        <v>1950.52</v>
      </c>
      <c r="AU2669" s="2">
        <v>841.52</v>
      </c>
      <c r="AV2669" s="2">
        <v>0</v>
      </c>
      <c r="AW2669" s="1"/>
      <c r="AX2669" s="2" t="s">
        <v>422</v>
      </c>
      <c r="AY2669" s="8" t="s">
        <v>428</v>
      </c>
    </row>
    <row r="2670" spans="1:51" ht="13.15" customHeight="1" x14ac:dyDescent="0.25">
      <c r="A2670" s="7">
        <v>18252</v>
      </c>
      <c r="B2670" s="2" t="s">
        <v>2343</v>
      </c>
      <c r="C2670" s="2">
        <v>453503</v>
      </c>
      <c r="D2670" s="2" t="s">
        <v>188</v>
      </c>
      <c r="E2670" s="2" t="s">
        <v>211</v>
      </c>
      <c r="F2670" s="2" t="s">
        <v>42</v>
      </c>
      <c r="G2670" s="3">
        <v>43032</v>
      </c>
      <c r="H2670" s="1"/>
      <c r="I2670" s="2">
        <v>9836.7099999999991</v>
      </c>
      <c r="J2670" s="2">
        <v>3056.2150000000001</v>
      </c>
      <c r="K2670" s="2">
        <v>3056.2150000000001</v>
      </c>
      <c r="L2670" s="2">
        <v>1354.37</v>
      </c>
      <c r="M2670" s="1"/>
      <c r="N2670" s="5">
        <f t="shared" si="83"/>
        <v>23090.39</v>
      </c>
      <c r="O2670" s="6">
        <f t="shared" si="84"/>
        <v>20168.05</v>
      </c>
      <c r="P2670" s="2">
        <v>30</v>
      </c>
      <c r="Q2670" s="2" t="s">
        <v>37</v>
      </c>
      <c r="R2670" s="2">
        <v>0</v>
      </c>
      <c r="S2670" s="2">
        <v>0</v>
      </c>
      <c r="T2670" s="2">
        <v>0</v>
      </c>
      <c r="U2670" s="2">
        <v>0</v>
      </c>
      <c r="V2670" s="2">
        <v>1063.28</v>
      </c>
      <c r="W2670" s="2">
        <v>0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4723.6000000000004</v>
      </c>
      <c r="AE2670" s="2">
        <f>VLOOKUP(Tabla3[[#This Row],[Columna1]],Tabla5[#All],3,0)</f>
        <v>4723.6000000000004</v>
      </c>
      <c r="AF2670" s="2">
        <v>0</v>
      </c>
      <c r="AG2670" s="2">
        <v>0</v>
      </c>
      <c r="AH2670" s="2">
        <v>0</v>
      </c>
      <c r="AI2670" s="2">
        <v>0</v>
      </c>
      <c r="AJ2670" s="2">
        <v>0</v>
      </c>
      <c r="AK2670" s="2">
        <f>VLOOKUP(Tabla3[[#This Row],[Columna1]],Tabla7[[ID]:[Monto neto de los bonos]],3,0)</f>
        <v>0</v>
      </c>
      <c r="AL2670" s="2">
        <v>0</v>
      </c>
      <c r="AM2670" s="2">
        <v>0</v>
      </c>
      <c r="AN2670" s="2">
        <v>0</v>
      </c>
      <c r="AO2670" s="2">
        <v>0</v>
      </c>
      <c r="AP2670" s="2">
        <v>0</v>
      </c>
      <c r="AQ2670" s="2">
        <v>0</v>
      </c>
      <c r="AR2670" s="2">
        <v>0</v>
      </c>
      <c r="AS2670" s="2">
        <v>0</v>
      </c>
      <c r="AT2670" s="2">
        <v>1836.68</v>
      </c>
      <c r="AU2670" s="2">
        <v>1085.6600000000001</v>
      </c>
      <c r="AV2670" s="2">
        <v>0</v>
      </c>
      <c r="AW2670" s="1"/>
      <c r="AX2670" s="2" t="s">
        <v>422</v>
      </c>
      <c r="AY2670" s="8" t="s">
        <v>423</v>
      </c>
    </row>
    <row r="2671" spans="1:51" ht="13.15" customHeight="1" x14ac:dyDescent="0.25">
      <c r="A2671" s="7">
        <v>14996</v>
      </c>
      <c r="B2671" s="2" t="s">
        <v>4385</v>
      </c>
      <c r="C2671" s="2">
        <v>168203</v>
      </c>
      <c r="D2671" s="2" t="s">
        <v>188</v>
      </c>
      <c r="E2671" s="2" t="s">
        <v>208</v>
      </c>
      <c r="F2671" s="2" t="s">
        <v>193</v>
      </c>
      <c r="G2671" s="3">
        <v>39676</v>
      </c>
      <c r="H2671" s="1"/>
      <c r="I2671" s="2">
        <v>9717.6</v>
      </c>
      <c r="J2671" s="2">
        <v>4447.2349999999997</v>
      </c>
      <c r="K2671" s="2">
        <v>4447.2349999999997</v>
      </c>
      <c r="L2671" s="2">
        <v>3949.31</v>
      </c>
      <c r="M2671" s="1"/>
      <c r="N2671" s="5">
        <f t="shared" si="83"/>
        <v>27822.43</v>
      </c>
      <c r="O2671" s="6">
        <f t="shared" si="84"/>
        <v>20469.849999999999</v>
      </c>
      <c r="P2671" s="2">
        <v>30</v>
      </c>
      <c r="Q2671" s="2" t="s">
        <v>37</v>
      </c>
      <c r="R2671" s="2">
        <v>0</v>
      </c>
      <c r="S2671" s="2">
        <v>0</v>
      </c>
      <c r="T2671" s="2">
        <v>0</v>
      </c>
      <c r="U2671" s="2">
        <v>0</v>
      </c>
      <c r="V2671" s="2">
        <v>893.38</v>
      </c>
      <c r="W2671" s="2">
        <v>1970.03</v>
      </c>
      <c r="X2671" s="2">
        <v>0</v>
      </c>
      <c r="Y2671" s="2">
        <v>2397.64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2">
        <f>VLOOKUP(Tabla3[[#This Row],[Columna1]],Tabla5[#All],3,0)</f>
        <v>0</v>
      </c>
      <c r="AF2671" s="2">
        <v>0</v>
      </c>
      <c r="AG2671" s="2">
        <v>0</v>
      </c>
      <c r="AH2671" s="2">
        <v>0</v>
      </c>
      <c r="AI2671" s="2">
        <v>0</v>
      </c>
      <c r="AJ2671" s="2">
        <v>0</v>
      </c>
      <c r="AK2671" s="2">
        <f>VLOOKUP(Tabla3[[#This Row],[Columna1]],Tabla7[[ID]:[Monto neto de los bonos]],3,0)</f>
        <v>1970.03</v>
      </c>
      <c r="AL2671" s="2">
        <v>0</v>
      </c>
      <c r="AM2671" s="2">
        <v>0</v>
      </c>
      <c r="AN2671" s="2">
        <v>0</v>
      </c>
      <c r="AO2671" s="2">
        <v>0</v>
      </c>
      <c r="AP2671" s="2">
        <v>0</v>
      </c>
      <c r="AQ2671" s="2">
        <v>0</v>
      </c>
      <c r="AR2671" s="2">
        <v>0</v>
      </c>
      <c r="AS2671" s="2">
        <v>3518.2</v>
      </c>
      <c r="AT2671" s="2">
        <v>2345.46</v>
      </c>
      <c r="AU2671" s="2">
        <v>1488.92</v>
      </c>
      <c r="AV2671" s="2">
        <v>0</v>
      </c>
      <c r="AW2671" s="1"/>
      <c r="AX2671" s="2" t="s">
        <v>422</v>
      </c>
      <c r="AY2671" s="8" t="s">
        <v>428</v>
      </c>
    </row>
    <row r="2672" spans="1:51" ht="13.15" customHeight="1" x14ac:dyDescent="0.25">
      <c r="A2672" s="7">
        <v>16035</v>
      </c>
      <c r="B2672" s="2" t="s">
        <v>2344</v>
      </c>
      <c r="C2672" s="2">
        <v>209703</v>
      </c>
      <c r="D2672" s="2" t="s">
        <v>188</v>
      </c>
      <c r="E2672" s="2" t="s">
        <v>202</v>
      </c>
      <c r="F2672" s="2" t="s">
        <v>193</v>
      </c>
      <c r="G2672" s="3">
        <v>40483</v>
      </c>
      <c r="H2672" s="1"/>
      <c r="I2672" s="2">
        <v>9717.6</v>
      </c>
      <c r="J2672" s="2">
        <v>4447.2349999999997</v>
      </c>
      <c r="K2672" s="2">
        <v>4447.2349999999997</v>
      </c>
      <c r="L2672" s="2">
        <v>2554.4899999999998</v>
      </c>
      <c r="M2672" s="1"/>
      <c r="N2672" s="5">
        <f t="shared" si="83"/>
        <v>26427.609999999997</v>
      </c>
      <c r="O2672" s="6">
        <f t="shared" si="84"/>
        <v>19673.689999999999</v>
      </c>
      <c r="P2672" s="2">
        <v>30</v>
      </c>
      <c r="Q2672" s="2" t="s">
        <v>37</v>
      </c>
      <c r="R2672" s="2">
        <v>0</v>
      </c>
      <c r="S2672" s="2">
        <v>0</v>
      </c>
      <c r="T2672" s="2">
        <v>0</v>
      </c>
      <c r="U2672" s="2">
        <v>0</v>
      </c>
      <c r="V2672" s="2">
        <v>893.38</v>
      </c>
      <c r="W2672" s="2">
        <v>1970.03</v>
      </c>
      <c r="X2672" s="2">
        <v>0</v>
      </c>
      <c r="Y2672" s="2">
        <v>2397.64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2">
        <f>VLOOKUP(Tabla3[[#This Row],[Columna1]],Tabla5[#All],3,0)</f>
        <v>0</v>
      </c>
      <c r="AF2672" s="2">
        <v>0</v>
      </c>
      <c r="AG2672" s="2">
        <v>0</v>
      </c>
      <c r="AH2672" s="2">
        <v>0</v>
      </c>
      <c r="AI2672" s="2">
        <v>0</v>
      </c>
      <c r="AJ2672" s="2">
        <v>0</v>
      </c>
      <c r="AK2672" s="2">
        <f>VLOOKUP(Tabla3[[#This Row],[Columna1]],Tabla7[[ID]:[Monto neto de los bonos]],3,0)</f>
        <v>5703.65</v>
      </c>
      <c r="AL2672" s="2">
        <v>0</v>
      </c>
      <c r="AM2672" s="2">
        <v>0</v>
      </c>
      <c r="AN2672" s="2">
        <v>0</v>
      </c>
      <c r="AO2672" s="2">
        <v>0</v>
      </c>
      <c r="AP2672" s="2">
        <v>0</v>
      </c>
      <c r="AQ2672" s="2">
        <v>0</v>
      </c>
      <c r="AR2672" s="2">
        <v>0</v>
      </c>
      <c r="AS2672" s="2">
        <v>3308.98</v>
      </c>
      <c r="AT2672" s="2">
        <v>2205.98</v>
      </c>
      <c r="AU2672" s="2">
        <v>1238.96</v>
      </c>
      <c r="AV2672" s="2">
        <v>0</v>
      </c>
      <c r="AW2672" s="1"/>
      <c r="AX2672" s="2" t="s">
        <v>422</v>
      </c>
      <c r="AY2672" s="8" t="s">
        <v>428</v>
      </c>
    </row>
    <row r="2673" spans="1:51" ht="13.15" customHeight="1" x14ac:dyDescent="0.25">
      <c r="A2673" s="7">
        <v>23905</v>
      </c>
      <c r="B2673" s="2" t="s">
        <v>2345</v>
      </c>
      <c r="C2673" s="2">
        <v>5525803</v>
      </c>
      <c r="D2673" s="2" t="s">
        <v>188</v>
      </c>
      <c r="E2673" s="2" t="s">
        <v>211</v>
      </c>
      <c r="F2673" s="2" t="s">
        <v>212</v>
      </c>
      <c r="G2673" s="3">
        <v>45444</v>
      </c>
      <c r="H2673" s="1"/>
      <c r="I2673" s="2">
        <v>8947.52</v>
      </c>
      <c r="J2673" s="2">
        <v>4838.1850000000004</v>
      </c>
      <c r="K2673" s="2">
        <v>4838.1850000000004</v>
      </c>
      <c r="L2673" s="2">
        <v>0</v>
      </c>
      <c r="M2673" s="1"/>
      <c r="N2673" s="5">
        <f t="shared" si="83"/>
        <v>21017.160000000003</v>
      </c>
      <c r="O2673" s="6">
        <f t="shared" si="84"/>
        <v>18329.510000000006</v>
      </c>
      <c r="P2673" s="2">
        <v>29</v>
      </c>
      <c r="Q2673" s="2" t="s">
        <v>37</v>
      </c>
      <c r="R2673" s="2">
        <v>0</v>
      </c>
      <c r="S2673" s="2">
        <v>0</v>
      </c>
      <c r="T2673" s="2">
        <v>0</v>
      </c>
      <c r="U2673" s="2">
        <v>0</v>
      </c>
      <c r="V2673" s="2">
        <v>1241.5999999999999</v>
      </c>
      <c r="W2673" s="2">
        <v>0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1151.67</v>
      </c>
      <c r="AE2673" s="2">
        <f>VLOOKUP(Tabla3[[#This Row],[Columna1]],Tabla5[#All],3,0)</f>
        <v>1151.67</v>
      </c>
      <c r="AF2673" s="2">
        <v>0</v>
      </c>
      <c r="AG2673" s="2">
        <v>0</v>
      </c>
      <c r="AH2673" s="2">
        <v>0</v>
      </c>
      <c r="AI2673" s="2">
        <v>0</v>
      </c>
      <c r="AJ2673" s="2">
        <v>0</v>
      </c>
      <c r="AK2673" s="2">
        <f>VLOOKUP(Tabla3[[#This Row],[Columna1]],Tabla7[[ID]:[Monto neto de los bonos]],3,0)</f>
        <v>0</v>
      </c>
      <c r="AL2673" s="2">
        <v>0</v>
      </c>
      <c r="AM2673" s="2">
        <v>0</v>
      </c>
      <c r="AN2673" s="2">
        <v>0</v>
      </c>
      <c r="AO2673" s="2">
        <v>0</v>
      </c>
      <c r="AP2673" s="2">
        <v>0</v>
      </c>
      <c r="AQ2673" s="2">
        <v>0</v>
      </c>
      <c r="AR2673" s="2">
        <v>0</v>
      </c>
      <c r="AS2673" s="2">
        <v>0</v>
      </c>
      <c r="AT2673" s="2">
        <v>1924.48</v>
      </c>
      <c r="AU2673" s="2">
        <v>763.17</v>
      </c>
      <c r="AV2673" s="2">
        <v>0</v>
      </c>
      <c r="AW2673" s="1"/>
      <c r="AX2673" s="2" t="s">
        <v>422</v>
      </c>
      <c r="AY2673" s="8" t="s">
        <v>423</v>
      </c>
    </row>
    <row r="2674" spans="1:51" ht="13.15" customHeight="1" x14ac:dyDescent="0.25">
      <c r="A2674" s="7">
        <v>17014</v>
      </c>
      <c r="B2674" s="2" t="s">
        <v>2346</v>
      </c>
      <c r="C2674" s="2">
        <v>273303</v>
      </c>
      <c r="D2674" s="2" t="s">
        <v>188</v>
      </c>
      <c r="E2674" s="2" t="s">
        <v>202</v>
      </c>
      <c r="F2674" s="2" t="s">
        <v>201</v>
      </c>
      <c r="G2674" s="3">
        <v>40955</v>
      </c>
      <c r="H2674" s="1"/>
      <c r="I2674" s="2">
        <v>11670.43</v>
      </c>
      <c r="J2674" s="2">
        <v>4294.8850000000002</v>
      </c>
      <c r="K2674" s="2">
        <v>4294.8850000000002</v>
      </c>
      <c r="L2674" s="2">
        <v>2831.46</v>
      </c>
      <c r="M2674" s="1"/>
      <c r="N2674" s="5">
        <f t="shared" si="83"/>
        <v>28417.919999999998</v>
      </c>
      <c r="O2674" s="6">
        <f t="shared" si="84"/>
        <v>20742.699999999997</v>
      </c>
      <c r="P2674" s="2">
        <v>30</v>
      </c>
      <c r="Q2674" s="2" t="s">
        <v>37</v>
      </c>
      <c r="R2674" s="2">
        <v>0</v>
      </c>
      <c r="S2674" s="2">
        <v>0</v>
      </c>
      <c r="T2674" s="2">
        <v>0</v>
      </c>
      <c r="U2674" s="2">
        <v>0</v>
      </c>
      <c r="V2674" s="2">
        <v>972.5</v>
      </c>
      <c r="W2674" s="2">
        <v>1803.57</v>
      </c>
      <c r="X2674" s="2">
        <v>0</v>
      </c>
      <c r="Y2674" s="2">
        <v>2550.19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2">
        <f>VLOOKUP(Tabla3[[#This Row],[Columna1]],Tabla5[#All],3,0)</f>
        <v>0</v>
      </c>
      <c r="AF2674" s="2">
        <v>0</v>
      </c>
      <c r="AG2674" s="2">
        <v>0</v>
      </c>
      <c r="AH2674" s="2">
        <v>0</v>
      </c>
      <c r="AI2674" s="2">
        <v>0</v>
      </c>
      <c r="AJ2674" s="2">
        <v>0</v>
      </c>
      <c r="AK2674" s="2">
        <f>VLOOKUP(Tabla3[[#This Row],[Columna1]],Tabla7[[ID]:[Monto neto de los bonos]],3,0)</f>
        <v>4518.93</v>
      </c>
      <c r="AL2674" s="2">
        <v>0</v>
      </c>
      <c r="AM2674" s="2">
        <v>0</v>
      </c>
      <c r="AN2674" s="2">
        <v>1270</v>
      </c>
      <c r="AO2674" s="2">
        <v>0</v>
      </c>
      <c r="AP2674" s="2">
        <v>0</v>
      </c>
      <c r="AQ2674" s="2">
        <v>0</v>
      </c>
      <c r="AR2674" s="2">
        <v>0</v>
      </c>
      <c r="AS2674" s="2">
        <v>3609.62</v>
      </c>
      <c r="AT2674" s="2">
        <v>2406.42</v>
      </c>
      <c r="AU2674" s="2">
        <v>1659.18</v>
      </c>
      <c r="AV2674" s="2">
        <v>0</v>
      </c>
      <c r="AW2674" s="1"/>
      <c r="AX2674" s="2" t="s">
        <v>422</v>
      </c>
      <c r="AY2674" s="8" t="s">
        <v>428</v>
      </c>
    </row>
    <row r="2675" spans="1:51" ht="13.15" customHeight="1" x14ac:dyDescent="0.25">
      <c r="A2675" s="7">
        <v>12937</v>
      </c>
      <c r="B2675" s="2" t="s">
        <v>2347</v>
      </c>
      <c r="C2675" s="2">
        <v>92103</v>
      </c>
      <c r="D2675" s="2" t="s">
        <v>188</v>
      </c>
      <c r="E2675" s="2" t="s">
        <v>190</v>
      </c>
      <c r="F2675" s="2" t="s">
        <v>216</v>
      </c>
      <c r="G2675" s="3">
        <v>38384</v>
      </c>
      <c r="H2675" s="1"/>
      <c r="I2675" s="2">
        <v>11612.32</v>
      </c>
      <c r="J2675" s="2">
        <v>4273.5050000000001</v>
      </c>
      <c r="K2675" s="2">
        <v>4273.5050000000001</v>
      </c>
      <c r="L2675" s="2">
        <v>5324.06</v>
      </c>
      <c r="M2675" s="1"/>
      <c r="N2675" s="5">
        <f t="shared" si="83"/>
        <v>32633.450000000004</v>
      </c>
      <c r="O2675" s="6">
        <f t="shared" si="84"/>
        <v>23577.990000000005</v>
      </c>
      <c r="P2675" s="2">
        <v>30</v>
      </c>
      <c r="Q2675" s="2" t="s">
        <v>37</v>
      </c>
      <c r="R2675" s="2">
        <v>0</v>
      </c>
      <c r="S2675" s="2">
        <v>0</v>
      </c>
      <c r="T2675" s="2">
        <v>0</v>
      </c>
      <c r="U2675" s="2">
        <v>0</v>
      </c>
      <c r="V2675" s="2">
        <v>967.66</v>
      </c>
      <c r="W2675" s="2">
        <v>3032.4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3150</v>
      </c>
      <c r="AE2675" s="2">
        <f>VLOOKUP(Tabla3[[#This Row],[Columna1]],Tabla5[#All],3,0)</f>
        <v>3150</v>
      </c>
      <c r="AF2675" s="2">
        <v>0</v>
      </c>
      <c r="AG2675" s="2">
        <v>0</v>
      </c>
      <c r="AH2675" s="2">
        <v>0</v>
      </c>
      <c r="AI2675" s="2">
        <v>0</v>
      </c>
      <c r="AJ2675" s="2">
        <v>0</v>
      </c>
      <c r="AK2675" s="2">
        <f>VLOOKUP(Tabla3[[#This Row],[Columna1]],Tabla7[[ID]:[Monto neto de los bonos]],3,0)</f>
        <v>3032.4</v>
      </c>
      <c r="AL2675" s="2">
        <v>0</v>
      </c>
      <c r="AM2675" s="2">
        <v>0</v>
      </c>
      <c r="AN2675" s="2">
        <v>0</v>
      </c>
      <c r="AO2675" s="2">
        <v>0</v>
      </c>
      <c r="AP2675" s="2">
        <v>0</v>
      </c>
      <c r="AQ2675" s="2">
        <v>0</v>
      </c>
      <c r="AR2675" s="2">
        <v>0</v>
      </c>
      <c r="AS2675" s="2">
        <v>4232.16</v>
      </c>
      <c r="AT2675" s="2">
        <v>2645.1</v>
      </c>
      <c r="AU2675" s="2">
        <v>2178.1999999999998</v>
      </c>
      <c r="AV2675" s="2">
        <v>0</v>
      </c>
      <c r="AW2675" s="1"/>
      <c r="AX2675" s="2" t="s">
        <v>422</v>
      </c>
      <c r="AY2675" s="8" t="s">
        <v>423</v>
      </c>
    </row>
    <row r="2676" spans="1:51" ht="13.15" customHeight="1" x14ac:dyDescent="0.25">
      <c r="A2676" s="7">
        <v>17071</v>
      </c>
      <c r="B2676" s="2" t="s">
        <v>2348</v>
      </c>
      <c r="C2676" s="2">
        <v>277003</v>
      </c>
      <c r="D2676" s="2" t="s">
        <v>188</v>
      </c>
      <c r="E2676" s="2" t="s">
        <v>198</v>
      </c>
      <c r="F2676" s="2" t="s">
        <v>217</v>
      </c>
      <c r="G2676" s="3">
        <v>41000</v>
      </c>
      <c r="H2676" s="1"/>
      <c r="I2676" s="2">
        <v>12173.71</v>
      </c>
      <c r="J2676" s="2">
        <v>4748.5950000000003</v>
      </c>
      <c r="K2676" s="2">
        <v>4748.5950000000003</v>
      </c>
      <c r="L2676" s="2">
        <v>3217.28</v>
      </c>
      <c r="M2676" s="1"/>
      <c r="N2676" s="5">
        <f t="shared" si="83"/>
        <v>37094.15</v>
      </c>
      <c r="O2676" s="6">
        <f t="shared" si="84"/>
        <v>28748.510000000002</v>
      </c>
      <c r="P2676" s="2">
        <v>30</v>
      </c>
      <c r="Q2676" s="2" t="s">
        <v>37</v>
      </c>
      <c r="R2676" s="2">
        <v>0</v>
      </c>
      <c r="S2676" s="2">
        <v>0</v>
      </c>
      <c r="T2676" s="2">
        <v>0</v>
      </c>
      <c r="U2676" s="2">
        <v>0</v>
      </c>
      <c r="V2676" s="2">
        <v>1040.2</v>
      </c>
      <c r="W2676" s="2">
        <v>2010.48</v>
      </c>
      <c r="X2676" s="2">
        <v>0</v>
      </c>
      <c r="Y2676" s="2">
        <v>3155.29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2">
        <f>VLOOKUP(Tabla3[[#This Row],[Columna1]],Tabla5[#All],3,0)</f>
        <v>0</v>
      </c>
      <c r="AF2676" s="2">
        <v>0</v>
      </c>
      <c r="AG2676" s="2">
        <v>6000</v>
      </c>
      <c r="AH2676" s="2">
        <v>0</v>
      </c>
      <c r="AI2676" s="2">
        <v>0</v>
      </c>
      <c r="AJ2676" s="2">
        <v>0</v>
      </c>
      <c r="AK2676" s="2">
        <f>VLOOKUP(Tabla3[[#This Row],[Columna1]],Tabla7[[ID]:[Monto neto de los bonos]],3,0)</f>
        <v>8010.48</v>
      </c>
      <c r="AL2676" s="2">
        <v>0</v>
      </c>
      <c r="AM2676" s="2">
        <v>0</v>
      </c>
      <c r="AN2676" s="2">
        <v>0</v>
      </c>
      <c r="AO2676" s="2">
        <v>0</v>
      </c>
      <c r="AP2676" s="2">
        <v>0</v>
      </c>
      <c r="AQ2676" s="2">
        <v>0</v>
      </c>
      <c r="AR2676" s="2">
        <v>0</v>
      </c>
      <c r="AS2676" s="2">
        <v>3889.24</v>
      </c>
      <c r="AT2676" s="2">
        <v>2592.8200000000002</v>
      </c>
      <c r="AU2676" s="2">
        <v>1863.58</v>
      </c>
      <c r="AV2676" s="2">
        <v>0</v>
      </c>
      <c r="AW2676" s="1"/>
      <c r="AX2676" s="2" t="s">
        <v>422</v>
      </c>
      <c r="AY2676" s="8" t="s">
        <v>428</v>
      </c>
    </row>
    <row r="2677" spans="1:51" ht="13.15" customHeight="1" x14ac:dyDescent="0.25">
      <c r="A2677" s="7">
        <v>19082</v>
      </c>
      <c r="B2677" s="2" t="s">
        <v>2349</v>
      </c>
      <c r="C2677" s="2">
        <v>312303</v>
      </c>
      <c r="D2677" s="2" t="s">
        <v>188</v>
      </c>
      <c r="E2677" s="2" t="s">
        <v>198</v>
      </c>
      <c r="F2677" s="2" t="s">
        <v>193</v>
      </c>
      <c r="G2677" s="3">
        <v>42087</v>
      </c>
      <c r="H2677" s="1"/>
      <c r="I2677" s="2">
        <v>9717.6</v>
      </c>
      <c r="J2677" s="2">
        <v>4447.2349999999997</v>
      </c>
      <c r="K2677" s="2">
        <v>4447.2349999999997</v>
      </c>
      <c r="L2677" s="2">
        <v>3387.79</v>
      </c>
      <c r="M2677" s="1"/>
      <c r="N2677" s="5">
        <f t="shared" si="83"/>
        <v>27260.91</v>
      </c>
      <c r="O2677" s="6">
        <f t="shared" si="84"/>
        <v>20757.439999999999</v>
      </c>
      <c r="P2677" s="2">
        <v>30</v>
      </c>
      <c r="Q2677" s="2" t="s">
        <v>37</v>
      </c>
      <c r="R2677" s="2">
        <v>0</v>
      </c>
      <c r="S2677" s="2">
        <v>0</v>
      </c>
      <c r="T2677" s="2">
        <v>0</v>
      </c>
      <c r="U2677" s="2">
        <v>0</v>
      </c>
      <c r="V2677" s="2">
        <v>893.38</v>
      </c>
      <c r="W2677" s="2">
        <v>1970.03</v>
      </c>
      <c r="X2677" s="2">
        <v>0</v>
      </c>
      <c r="Y2677" s="2">
        <v>2397.64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2">
        <f>VLOOKUP(Tabla3[[#This Row],[Columna1]],Tabla5[#All],3,0)</f>
        <v>0</v>
      </c>
      <c r="AF2677" s="2">
        <v>0</v>
      </c>
      <c r="AG2677" s="2">
        <v>0</v>
      </c>
      <c r="AH2677" s="2">
        <v>0</v>
      </c>
      <c r="AI2677" s="2">
        <v>0</v>
      </c>
      <c r="AJ2677" s="2">
        <v>0</v>
      </c>
      <c r="AK2677" s="2">
        <f>VLOOKUP(Tabla3[[#This Row],[Columna1]],Tabla7[[ID]:[Monto neto de los bonos]],3,0)</f>
        <v>5024.8100000000004</v>
      </c>
      <c r="AL2677" s="2">
        <v>0</v>
      </c>
      <c r="AM2677" s="2">
        <v>0</v>
      </c>
      <c r="AN2677" s="2">
        <v>0</v>
      </c>
      <c r="AO2677" s="2">
        <v>0</v>
      </c>
      <c r="AP2677" s="2">
        <v>0</v>
      </c>
      <c r="AQ2677" s="2">
        <v>0</v>
      </c>
      <c r="AR2677" s="2">
        <v>0</v>
      </c>
      <c r="AS2677" s="2">
        <v>3219</v>
      </c>
      <c r="AT2677" s="2">
        <v>2146</v>
      </c>
      <c r="AU2677" s="2">
        <v>1138.47</v>
      </c>
      <c r="AV2677" s="2">
        <v>0</v>
      </c>
      <c r="AW2677" s="1"/>
      <c r="AX2677" s="2" t="s">
        <v>422</v>
      </c>
      <c r="AY2677" s="8" t="s">
        <v>428</v>
      </c>
    </row>
    <row r="2678" spans="1:51" ht="13.15" customHeight="1" x14ac:dyDescent="0.25">
      <c r="A2678" s="7">
        <v>23767</v>
      </c>
      <c r="B2678" s="2" t="s">
        <v>2350</v>
      </c>
      <c r="C2678" s="2">
        <v>5441903</v>
      </c>
      <c r="D2678" s="2" t="s">
        <v>188</v>
      </c>
      <c r="E2678" s="2" t="s">
        <v>205</v>
      </c>
      <c r="F2678" s="2" t="s">
        <v>193</v>
      </c>
      <c r="G2678" s="3">
        <v>44652</v>
      </c>
      <c r="H2678" s="1"/>
      <c r="I2678" s="2">
        <v>9717.6</v>
      </c>
      <c r="J2678" s="2">
        <v>4447.2349999999997</v>
      </c>
      <c r="K2678" s="2">
        <v>4447.2349999999997</v>
      </c>
      <c r="L2678" s="2">
        <v>0</v>
      </c>
      <c r="M2678" s="1"/>
      <c r="N2678" s="5">
        <f t="shared" si="83"/>
        <v>23873.119999999999</v>
      </c>
      <c r="O2678" s="6">
        <f t="shared" si="84"/>
        <v>18155.28</v>
      </c>
      <c r="P2678" s="2">
        <v>30</v>
      </c>
      <c r="Q2678" s="2" t="s">
        <v>37</v>
      </c>
      <c r="R2678" s="2">
        <v>0</v>
      </c>
      <c r="S2678" s="2">
        <v>0</v>
      </c>
      <c r="T2678" s="2">
        <v>0</v>
      </c>
      <c r="U2678" s="2">
        <v>0</v>
      </c>
      <c r="V2678" s="2">
        <v>893.38</v>
      </c>
      <c r="W2678" s="2">
        <v>1970.03</v>
      </c>
      <c r="X2678" s="2">
        <v>0</v>
      </c>
      <c r="Y2678" s="2">
        <v>2397.64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f>VLOOKUP(Tabla3[[#This Row],[Columna1]],Tabla5[#All],3,0)</f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0</v>
      </c>
      <c r="AK2678" s="2">
        <f>VLOOKUP(Tabla3[[#This Row],[Columna1]],Tabla7[[ID]:[Monto neto de los bonos]],3,0)</f>
        <v>4345.97</v>
      </c>
      <c r="AL2678" s="2">
        <v>0</v>
      </c>
      <c r="AM2678" s="2">
        <v>0</v>
      </c>
      <c r="AN2678" s="2">
        <v>0</v>
      </c>
      <c r="AO2678" s="2">
        <v>0</v>
      </c>
      <c r="AP2678" s="2">
        <v>0</v>
      </c>
      <c r="AQ2678" s="2">
        <v>0</v>
      </c>
      <c r="AR2678" s="2">
        <v>0</v>
      </c>
      <c r="AS2678" s="2">
        <v>2925.8</v>
      </c>
      <c r="AT2678" s="2">
        <v>1950.52</v>
      </c>
      <c r="AU2678" s="2">
        <v>841.52</v>
      </c>
      <c r="AV2678" s="2">
        <v>0</v>
      </c>
      <c r="AW2678" s="1"/>
      <c r="AX2678" s="2" t="s">
        <v>422</v>
      </c>
      <c r="AY2678" s="8" t="s">
        <v>428</v>
      </c>
    </row>
    <row r="2679" spans="1:51" ht="13.15" customHeight="1" x14ac:dyDescent="0.25">
      <c r="A2679" s="7">
        <v>22908</v>
      </c>
      <c r="B2679" s="2" t="s">
        <v>2351</v>
      </c>
      <c r="C2679" s="2">
        <v>4797203</v>
      </c>
      <c r="D2679" s="2" t="s">
        <v>188</v>
      </c>
      <c r="E2679" s="2" t="s">
        <v>202</v>
      </c>
      <c r="F2679" s="2" t="s">
        <v>193</v>
      </c>
      <c r="G2679" s="3">
        <v>44181</v>
      </c>
      <c r="H2679" s="1"/>
      <c r="I2679" s="2">
        <v>9717.6</v>
      </c>
      <c r="J2679" s="2">
        <v>4447.2349999999997</v>
      </c>
      <c r="K2679" s="2">
        <v>4447.2349999999997</v>
      </c>
      <c r="L2679" s="2">
        <v>0</v>
      </c>
      <c r="M2679" s="1"/>
      <c r="N2679" s="5">
        <f t="shared" si="83"/>
        <v>23873.119999999999</v>
      </c>
      <c r="O2679" s="6">
        <f t="shared" si="84"/>
        <v>18155.28</v>
      </c>
      <c r="P2679" s="2">
        <v>30</v>
      </c>
      <c r="Q2679" s="2" t="s">
        <v>37</v>
      </c>
      <c r="R2679" s="2">
        <v>0</v>
      </c>
      <c r="S2679" s="2">
        <v>0</v>
      </c>
      <c r="T2679" s="2">
        <v>0</v>
      </c>
      <c r="U2679" s="2">
        <v>0</v>
      </c>
      <c r="V2679" s="2">
        <v>893.38</v>
      </c>
      <c r="W2679" s="2">
        <v>1970.03</v>
      </c>
      <c r="X2679" s="2">
        <v>0</v>
      </c>
      <c r="Y2679" s="2">
        <v>2397.64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f>VLOOKUP(Tabla3[[#This Row],[Columna1]],Tabla5[#All],3,0)</f>
        <v>0</v>
      </c>
      <c r="AF2679" s="2">
        <v>0</v>
      </c>
      <c r="AG2679" s="2">
        <v>0</v>
      </c>
      <c r="AH2679" s="2">
        <v>0</v>
      </c>
      <c r="AI2679" s="2">
        <v>0</v>
      </c>
      <c r="AJ2679" s="2">
        <v>0</v>
      </c>
      <c r="AK2679" s="2">
        <f>VLOOKUP(Tabla3[[#This Row],[Columna1]],Tabla7[[ID]:[Monto neto de los bonos]],3,0)</f>
        <v>1970.03</v>
      </c>
      <c r="AL2679" s="2">
        <v>0</v>
      </c>
      <c r="AM2679" s="2">
        <v>0</v>
      </c>
      <c r="AN2679" s="2">
        <v>0</v>
      </c>
      <c r="AO2679" s="2">
        <v>0</v>
      </c>
      <c r="AP2679" s="2">
        <v>0</v>
      </c>
      <c r="AQ2679" s="2">
        <v>0</v>
      </c>
      <c r="AR2679" s="2">
        <v>0</v>
      </c>
      <c r="AS2679" s="2">
        <v>2925.8</v>
      </c>
      <c r="AT2679" s="2">
        <v>1950.52</v>
      </c>
      <c r="AU2679" s="2">
        <v>841.52</v>
      </c>
      <c r="AV2679" s="2">
        <v>0</v>
      </c>
      <c r="AW2679" s="1"/>
      <c r="AX2679" s="2" t="s">
        <v>422</v>
      </c>
      <c r="AY2679" s="8" t="s">
        <v>428</v>
      </c>
    </row>
    <row r="2680" spans="1:51" ht="13.15" customHeight="1" x14ac:dyDescent="0.25">
      <c r="A2680" s="7">
        <v>24333</v>
      </c>
      <c r="B2680" s="2" t="s">
        <v>2352</v>
      </c>
      <c r="C2680" s="2">
        <v>5854903</v>
      </c>
      <c r="D2680" s="2" t="s">
        <v>188</v>
      </c>
      <c r="E2680" s="2" t="s">
        <v>200</v>
      </c>
      <c r="F2680" s="2" t="s">
        <v>193</v>
      </c>
      <c r="G2680" s="3">
        <v>44958</v>
      </c>
      <c r="H2680" s="1"/>
      <c r="I2680" s="2">
        <v>9717.6</v>
      </c>
      <c r="J2680" s="2">
        <v>4447.2349999999997</v>
      </c>
      <c r="K2680" s="2">
        <v>4447.2349999999997</v>
      </c>
      <c r="L2680" s="2">
        <v>0</v>
      </c>
      <c r="M2680" s="1"/>
      <c r="N2680" s="5">
        <f t="shared" si="83"/>
        <v>23873.119999999999</v>
      </c>
      <c r="O2680" s="6">
        <f t="shared" si="84"/>
        <v>18155.28</v>
      </c>
      <c r="P2680" s="2">
        <v>30</v>
      </c>
      <c r="Q2680" s="2" t="s">
        <v>37</v>
      </c>
      <c r="R2680" s="2">
        <v>0</v>
      </c>
      <c r="S2680" s="2">
        <v>0</v>
      </c>
      <c r="T2680" s="2">
        <v>0</v>
      </c>
      <c r="U2680" s="2">
        <v>0</v>
      </c>
      <c r="V2680" s="2">
        <v>893.38</v>
      </c>
      <c r="W2680" s="2">
        <v>1970.03</v>
      </c>
      <c r="X2680" s="2">
        <v>0</v>
      </c>
      <c r="Y2680" s="2">
        <v>2397.64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f>VLOOKUP(Tabla3[[#This Row],[Columna1]],Tabla5[#All],3,0)</f>
        <v>0</v>
      </c>
      <c r="AF2680" s="2">
        <v>0</v>
      </c>
      <c r="AG2680" s="2">
        <v>0</v>
      </c>
      <c r="AH2680" s="2">
        <v>0</v>
      </c>
      <c r="AI2680" s="2">
        <v>0</v>
      </c>
      <c r="AJ2680" s="2">
        <v>0</v>
      </c>
      <c r="AK2680" s="2">
        <f>VLOOKUP(Tabla3[[#This Row],[Columna1]],Tabla7[[ID]:[Monto neto de los bonos]],3,0)</f>
        <v>1970.03</v>
      </c>
      <c r="AL2680" s="2">
        <v>0</v>
      </c>
      <c r="AM2680" s="2">
        <v>0</v>
      </c>
      <c r="AN2680" s="2">
        <v>0</v>
      </c>
      <c r="AO2680" s="2">
        <v>0</v>
      </c>
      <c r="AP2680" s="2">
        <v>0</v>
      </c>
      <c r="AQ2680" s="2">
        <v>0</v>
      </c>
      <c r="AR2680" s="2">
        <v>0</v>
      </c>
      <c r="AS2680" s="2">
        <v>2925.8</v>
      </c>
      <c r="AT2680" s="2">
        <v>1950.52</v>
      </c>
      <c r="AU2680" s="2">
        <v>841.52</v>
      </c>
      <c r="AV2680" s="2">
        <v>0</v>
      </c>
      <c r="AW2680" s="1"/>
      <c r="AX2680" s="2" t="s">
        <v>422</v>
      </c>
      <c r="AY2680" s="8" t="s">
        <v>428</v>
      </c>
    </row>
    <row r="2681" spans="1:51" ht="13.15" customHeight="1" x14ac:dyDescent="0.25">
      <c r="A2681" s="7">
        <v>14134</v>
      </c>
      <c r="B2681" s="2" t="s">
        <v>4478</v>
      </c>
      <c r="C2681" s="2">
        <v>140403</v>
      </c>
      <c r="D2681" s="2" t="s">
        <v>188</v>
      </c>
      <c r="E2681" s="2" t="s">
        <v>199</v>
      </c>
      <c r="F2681" s="2" t="s">
        <v>193</v>
      </c>
      <c r="G2681" s="3">
        <v>39147</v>
      </c>
      <c r="H2681" s="1"/>
      <c r="I2681" s="2">
        <v>9717.6</v>
      </c>
      <c r="J2681" s="2">
        <v>4447.2349999999997</v>
      </c>
      <c r="K2681" s="2">
        <v>4447.2349999999997</v>
      </c>
      <c r="L2681" s="2">
        <v>3813.69</v>
      </c>
      <c r="M2681" s="1"/>
      <c r="N2681" s="5">
        <f t="shared" si="83"/>
        <v>33686.81</v>
      </c>
      <c r="O2681" s="6">
        <f t="shared" si="84"/>
        <v>26392.449999999997</v>
      </c>
      <c r="P2681" s="2">
        <v>30</v>
      </c>
      <c r="Q2681" s="2" t="s">
        <v>37</v>
      </c>
      <c r="R2681" s="2">
        <v>0</v>
      </c>
      <c r="S2681" s="2">
        <v>0</v>
      </c>
      <c r="T2681" s="2">
        <v>0</v>
      </c>
      <c r="U2681" s="2">
        <v>0</v>
      </c>
      <c r="V2681" s="2">
        <v>893.38</v>
      </c>
      <c r="W2681" s="2">
        <v>1970.03</v>
      </c>
      <c r="X2681" s="2">
        <v>0</v>
      </c>
      <c r="Y2681" s="2">
        <v>2397.64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f>VLOOKUP(Tabla3[[#This Row],[Columna1]],Tabla5[#All],3,0)</f>
        <v>0</v>
      </c>
      <c r="AF2681" s="2">
        <v>0</v>
      </c>
      <c r="AG2681" s="2">
        <v>6000</v>
      </c>
      <c r="AH2681" s="2">
        <v>0</v>
      </c>
      <c r="AI2681" s="2">
        <v>0</v>
      </c>
      <c r="AJ2681" s="2">
        <v>0</v>
      </c>
      <c r="AK2681" s="2">
        <f>VLOOKUP(Tabla3[[#This Row],[Columna1]],Tabla7[[ID]:[Monto neto de los bonos]],3,0)</f>
        <v>7970.03</v>
      </c>
      <c r="AL2681" s="2">
        <v>0</v>
      </c>
      <c r="AM2681" s="2">
        <v>0</v>
      </c>
      <c r="AN2681" s="2">
        <v>0</v>
      </c>
      <c r="AO2681" s="2">
        <v>0</v>
      </c>
      <c r="AP2681" s="2">
        <v>0</v>
      </c>
      <c r="AQ2681" s="2">
        <v>0</v>
      </c>
      <c r="AR2681" s="2">
        <v>0</v>
      </c>
      <c r="AS2681" s="2">
        <v>3497.86</v>
      </c>
      <c r="AT2681" s="2">
        <v>2331.9</v>
      </c>
      <c r="AU2681" s="2">
        <v>1464.6</v>
      </c>
      <c r="AV2681" s="2">
        <v>0</v>
      </c>
      <c r="AW2681" s="1"/>
      <c r="AX2681" s="2" t="s">
        <v>422</v>
      </c>
      <c r="AY2681" s="8" t="s">
        <v>428</v>
      </c>
    </row>
    <row r="2682" spans="1:51" ht="13.15" customHeight="1" x14ac:dyDescent="0.25">
      <c r="A2682" s="7">
        <v>16998</v>
      </c>
      <c r="B2682" s="2" t="s">
        <v>2353</v>
      </c>
      <c r="C2682" s="2">
        <v>271903</v>
      </c>
      <c r="D2682" s="2" t="s">
        <v>188</v>
      </c>
      <c r="E2682" s="2" t="s">
        <v>205</v>
      </c>
      <c r="F2682" s="2" t="s">
        <v>201</v>
      </c>
      <c r="G2682" s="3">
        <v>40955</v>
      </c>
      <c r="H2682" s="1"/>
      <c r="I2682" s="2">
        <v>11670.43</v>
      </c>
      <c r="J2682" s="2">
        <v>4294.8850000000002</v>
      </c>
      <c r="K2682" s="2">
        <v>4294.8850000000002</v>
      </c>
      <c r="L2682" s="2">
        <v>3089.29</v>
      </c>
      <c r="M2682" s="1"/>
      <c r="N2682" s="5">
        <f t="shared" si="83"/>
        <v>28675.75</v>
      </c>
      <c r="O2682" s="6">
        <f t="shared" si="84"/>
        <v>20880.990000000002</v>
      </c>
      <c r="P2682" s="2">
        <v>30</v>
      </c>
      <c r="Q2682" s="2" t="s">
        <v>37</v>
      </c>
      <c r="R2682" s="2">
        <v>0</v>
      </c>
      <c r="S2682" s="2">
        <v>0</v>
      </c>
      <c r="T2682" s="2">
        <v>0</v>
      </c>
      <c r="U2682" s="2">
        <v>0</v>
      </c>
      <c r="V2682" s="2">
        <v>972.5</v>
      </c>
      <c r="W2682" s="2">
        <v>1803.57</v>
      </c>
      <c r="X2682" s="2">
        <v>0</v>
      </c>
      <c r="Y2682" s="2">
        <v>2550.19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f>VLOOKUP(Tabla3[[#This Row],[Columna1]],Tabla5[#All],3,0)</f>
        <v>0</v>
      </c>
      <c r="AF2682" s="2">
        <v>0</v>
      </c>
      <c r="AG2682" s="2">
        <v>0</v>
      </c>
      <c r="AH2682" s="2">
        <v>0</v>
      </c>
      <c r="AI2682" s="2">
        <v>0</v>
      </c>
      <c r="AJ2682" s="2">
        <v>0</v>
      </c>
      <c r="AK2682" s="2">
        <f>VLOOKUP(Tabla3[[#This Row],[Columna1]],Tabla7[[ID]:[Monto neto de los bonos]],3,0)</f>
        <v>1803.57</v>
      </c>
      <c r="AL2682" s="2">
        <v>0</v>
      </c>
      <c r="AM2682" s="2">
        <v>0</v>
      </c>
      <c r="AN2682" s="2">
        <v>0</v>
      </c>
      <c r="AO2682" s="2">
        <v>0</v>
      </c>
      <c r="AP2682" s="2">
        <v>0</v>
      </c>
      <c r="AQ2682" s="2">
        <v>0</v>
      </c>
      <c r="AR2682" s="2">
        <v>0</v>
      </c>
      <c r="AS2682" s="2">
        <v>3648.3</v>
      </c>
      <c r="AT2682" s="2">
        <v>2432.1999999999998</v>
      </c>
      <c r="AU2682" s="2">
        <v>1714.26</v>
      </c>
      <c r="AV2682" s="2">
        <v>0</v>
      </c>
      <c r="AW2682" s="1"/>
      <c r="AX2682" s="2" t="s">
        <v>422</v>
      </c>
      <c r="AY2682" s="8" t="s">
        <v>428</v>
      </c>
    </row>
    <row r="2683" spans="1:51" ht="13.15" customHeight="1" x14ac:dyDescent="0.25">
      <c r="A2683" s="7">
        <v>22275</v>
      </c>
      <c r="B2683" s="2" t="s">
        <v>2354</v>
      </c>
      <c r="C2683" s="2">
        <v>3943203</v>
      </c>
      <c r="D2683" s="2" t="s">
        <v>188</v>
      </c>
      <c r="E2683" s="2" t="s">
        <v>202</v>
      </c>
      <c r="F2683" s="2" t="s">
        <v>193</v>
      </c>
      <c r="G2683" s="3">
        <v>43815</v>
      </c>
      <c r="H2683" s="1"/>
      <c r="I2683" s="2">
        <v>9717.6</v>
      </c>
      <c r="J2683" s="2">
        <v>4447.2349999999997</v>
      </c>
      <c r="K2683" s="2">
        <v>4447.2349999999997</v>
      </c>
      <c r="L2683" s="2">
        <v>1809.52</v>
      </c>
      <c r="M2683" s="1"/>
      <c r="N2683" s="5">
        <f t="shared" si="83"/>
        <v>25682.639999999999</v>
      </c>
      <c r="O2683" s="6">
        <f t="shared" si="84"/>
        <v>19241.699999999997</v>
      </c>
      <c r="P2683" s="2">
        <v>30</v>
      </c>
      <c r="Q2683" s="2" t="s">
        <v>37</v>
      </c>
      <c r="R2683" s="2">
        <v>0</v>
      </c>
      <c r="S2683" s="2">
        <v>0</v>
      </c>
      <c r="T2683" s="2">
        <v>0</v>
      </c>
      <c r="U2683" s="2">
        <v>0</v>
      </c>
      <c r="V2683" s="2">
        <v>893.38</v>
      </c>
      <c r="W2683" s="2">
        <v>1970.03</v>
      </c>
      <c r="X2683" s="2">
        <v>0</v>
      </c>
      <c r="Y2683" s="2">
        <v>2397.64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2">
        <f>VLOOKUP(Tabla3[[#This Row],[Columna1]],Tabla5[#All],3,0)</f>
        <v>0</v>
      </c>
      <c r="AF2683" s="2">
        <v>0</v>
      </c>
      <c r="AG2683" s="2">
        <v>0</v>
      </c>
      <c r="AH2683" s="2">
        <v>0</v>
      </c>
      <c r="AI2683" s="2">
        <v>0</v>
      </c>
      <c r="AJ2683" s="2">
        <v>0</v>
      </c>
      <c r="AK2683" s="2">
        <f>VLOOKUP(Tabla3[[#This Row],[Columna1]],Tabla7[[ID]:[Monto neto de los bonos]],3,0)</f>
        <v>1970.03</v>
      </c>
      <c r="AL2683" s="2">
        <v>0</v>
      </c>
      <c r="AM2683" s="2">
        <v>0</v>
      </c>
      <c r="AN2683" s="2">
        <v>0</v>
      </c>
      <c r="AO2683" s="2">
        <v>0</v>
      </c>
      <c r="AP2683" s="2">
        <v>0</v>
      </c>
      <c r="AQ2683" s="2">
        <v>0</v>
      </c>
      <c r="AR2683" s="2">
        <v>0</v>
      </c>
      <c r="AS2683" s="2">
        <v>3197.22</v>
      </c>
      <c r="AT2683" s="2">
        <v>2131.48</v>
      </c>
      <c r="AU2683" s="2">
        <v>1112.24</v>
      </c>
      <c r="AV2683" s="2">
        <v>0</v>
      </c>
      <c r="AW2683" s="1"/>
      <c r="AX2683" s="2" t="s">
        <v>422</v>
      </c>
      <c r="AY2683" s="8" t="s">
        <v>428</v>
      </c>
    </row>
    <row r="2684" spans="1:51" ht="13.15" customHeight="1" x14ac:dyDescent="0.25">
      <c r="A2684" s="7">
        <v>21226</v>
      </c>
      <c r="B2684" s="2" t="s">
        <v>2355</v>
      </c>
      <c r="C2684" s="2">
        <v>2543203</v>
      </c>
      <c r="D2684" s="2" t="s">
        <v>188</v>
      </c>
      <c r="E2684" s="2" t="s">
        <v>190</v>
      </c>
      <c r="F2684" s="2" t="s">
        <v>191</v>
      </c>
      <c r="G2684" s="3">
        <v>44896</v>
      </c>
      <c r="H2684" s="1"/>
      <c r="I2684" s="2">
        <v>9708.5300000000007</v>
      </c>
      <c r="J2684" s="2">
        <v>4443.09</v>
      </c>
      <c r="K2684" s="2">
        <v>4443.09</v>
      </c>
      <c r="L2684" s="2">
        <v>0</v>
      </c>
      <c r="M2684" s="1"/>
      <c r="N2684" s="5">
        <f t="shared" si="83"/>
        <v>22519.670000000002</v>
      </c>
      <c r="O2684" s="6">
        <f t="shared" si="84"/>
        <v>16807.370000000003</v>
      </c>
      <c r="P2684" s="2">
        <v>30</v>
      </c>
      <c r="Q2684" s="2" t="s">
        <v>37</v>
      </c>
      <c r="R2684" s="2">
        <v>0</v>
      </c>
      <c r="S2684" s="2">
        <v>0</v>
      </c>
      <c r="T2684" s="2">
        <v>0</v>
      </c>
      <c r="U2684" s="2">
        <v>0</v>
      </c>
      <c r="V2684" s="2">
        <v>892.56</v>
      </c>
      <c r="W2684" s="2">
        <v>3032.4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2">
        <f>VLOOKUP(Tabla3[[#This Row],[Columna1]],Tabla5[#All],3,0)</f>
        <v>0</v>
      </c>
      <c r="AF2684" s="2">
        <v>0</v>
      </c>
      <c r="AG2684" s="2">
        <v>0</v>
      </c>
      <c r="AH2684" s="2">
        <v>0</v>
      </c>
      <c r="AI2684" s="2">
        <v>0</v>
      </c>
      <c r="AJ2684" s="2">
        <v>0</v>
      </c>
      <c r="AK2684" s="2">
        <f>VLOOKUP(Tabla3[[#This Row],[Columna1]],Tabla7[[ID]:[Monto neto de los bonos]],3,0)</f>
        <v>3032.4</v>
      </c>
      <c r="AL2684" s="2">
        <v>0</v>
      </c>
      <c r="AM2684" s="2">
        <v>0</v>
      </c>
      <c r="AN2684" s="2">
        <v>0</v>
      </c>
      <c r="AO2684" s="2">
        <v>0</v>
      </c>
      <c r="AP2684" s="2">
        <v>0</v>
      </c>
      <c r="AQ2684" s="2">
        <v>0</v>
      </c>
      <c r="AR2684" s="2">
        <v>0</v>
      </c>
      <c r="AS2684" s="2">
        <v>2923.12</v>
      </c>
      <c r="AT2684" s="2">
        <v>1948.74</v>
      </c>
      <c r="AU2684" s="2">
        <v>840.44</v>
      </c>
      <c r="AV2684" s="2">
        <v>0</v>
      </c>
      <c r="AW2684" s="1"/>
      <c r="AX2684" s="2" t="s">
        <v>422</v>
      </c>
      <c r="AY2684" s="8" t="s">
        <v>423</v>
      </c>
    </row>
    <row r="2685" spans="1:51" ht="13.15" customHeight="1" x14ac:dyDescent="0.25">
      <c r="A2685" s="7">
        <v>22906</v>
      </c>
      <c r="B2685" s="2" t="s">
        <v>2356</v>
      </c>
      <c r="C2685" s="2">
        <v>4793203</v>
      </c>
      <c r="D2685" s="2" t="s">
        <v>188</v>
      </c>
      <c r="E2685" s="2" t="s">
        <v>202</v>
      </c>
      <c r="F2685" s="2" t="s">
        <v>201</v>
      </c>
      <c r="G2685" s="3">
        <v>44181</v>
      </c>
      <c r="H2685" s="1"/>
      <c r="I2685" s="2">
        <v>11670.43</v>
      </c>
      <c r="J2685" s="2">
        <v>4294.8850000000002</v>
      </c>
      <c r="K2685" s="2">
        <v>4294.8850000000002</v>
      </c>
      <c r="L2685" s="2">
        <v>0</v>
      </c>
      <c r="M2685" s="1"/>
      <c r="N2685" s="5">
        <f t="shared" ref="N2685:N2748" si="85">I2685+J2685+K2685+L2685+M2685+R2685+V2685+W2685+Y2685+AD2685+AG2685+AJ2685</f>
        <v>31586.46</v>
      </c>
      <c r="O2685" s="6">
        <f t="shared" si="84"/>
        <v>25130.499999999996</v>
      </c>
      <c r="P2685" s="2">
        <v>30</v>
      </c>
      <c r="Q2685" s="2" t="s">
        <v>37</v>
      </c>
      <c r="R2685" s="2">
        <v>0</v>
      </c>
      <c r="S2685" s="2">
        <v>0</v>
      </c>
      <c r="T2685" s="2">
        <v>0</v>
      </c>
      <c r="U2685" s="2">
        <v>0</v>
      </c>
      <c r="V2685" s="2">
        <v>972.5</v>
      </c>
      <c r="W2685" s="2">
        <v>1803.57</v>
      </c>
      <c r="X2685" s="2">
        <v>0</v>
      </c>
      <c r="Y2685" s="2">
        <v>2550.19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2">
        <f>VLOOKUP(Tabla3[[#This Row],[Columna1]],Tabla5[#All],3,0)</f>
        <v>0</v>
      </c>
      <c r="AF2685" s="2">
        <v>0</v>
      </c>
      <c r="AG2685" s="2">
        <v>6000</v>
      </c>
      <c r="AH2685" s="2">
        <v>0</v>
      </c>
      <c r="AI2685" s="2">
        <v>0</v>
      </c>
      <c r="AJ2685" s="2">
        <v>0</v>
      </c>
      <c r="AK2685" s="2">
        <f>VLOOKUP(Tabla3[[#This Row],[Columna1]],Tabla7[[ID]:[Monto neto de los bonos]],3,0)</f>
        <v>7803.57</v>
      </c>
      <c r="AL2685" s="2">
        <v>0</v>
      </c>
      <c r="AM2685" s="2">
        <v>0</v>
      </c>
      <c r="AN2685" s="2">
        <v>0</v>
      </c>
      <c r="AO2685" s="2">
        <v>0</v>
      </c>
      <c r="AP2685" s="2">
        <v>0</v>
      </c>
      <c r="AQ2685" s="2">
        <v>0</v>
      </c>
      <c r="AR2685" s="2">
        <v>0</v>
      </c>
      <c r="AS2685" s="2">
        <v>3184.9</v>
      </c>
      <c r="AT2685" s="2">
        <v>2123.2600000000002</v>
      </c>
      <c r="AU2685" s="2">
        <v>1147.8</v>
      </c>
      <c r="AV2685" s="2">
        <v>0</v>
      </c>
      <c r="AW2685" s="1"/>
      <c r="AX2685" s="2" t="s">
        <v>422</v>
      </c>
      <c r="AY2685" s="8" t="s">
        <v>428</v>
      </c>
    </row>
    <row r="2686" spans="1:51" ht="13.15" customHeight="1" x14ac:dyDescent="0.25">
      <c r="A2686" s="7">
        <v>17968</v>
      </c>
      <c r="B2686" s="2" t="s">
        <v>2357</v>
      </c>
      <c r="C2686" s="2">
        <v>239003</v>
      </c>
      <c r="D2686" s="2" t="s">
        <v>188</v>
      </c>
      <c r="E2686" s="2" t="s">
        <v>198</v>
      </c>
      <c r="F2686" s="2" t="s">
        <v>193</v>
      </c>
      <c r="G2686" s="3">
        <v>41529</v>
      </c>
      <c r="H2686" s="1"/>
      <c r="I2686" s="2">
        <v>9717.6</v>
      </c>
      <c r="J2686" s="2">
        <v>4447.2349999999997</v>
      </c>
      <c r="K2686" s="2">
        <v>4447.2349999999997</v>
      </c>
      <c r="L2686" s="2">
        <v>2967.08</v>
      </c>
      <c r="M2686" s="1"/>
      <c r="N2686" s="5">
        <f t="shared" si="85"/>
        <v>26840.2</v>
      </c>
      <c r="O2686" s="6">
        <f t="shared" si="84"/>
        <v>19909.199999999997</v>
      </c>
      <c r="P2686" s="2">
        <v>30</v>
      </c>
      <c r="Q2686" s="2" t="s">
        <v>37</v>
      </c>
      <c r="R2686" s="2">
        <v>0</v>
      </c>
      <c r="S2686" s="2">
        <v>0</v>
      </c>
      <c r="T2686" s="2">
        <v>0</v>
      </c>
      <c r="U2686" s="2">
        <v>0</v>
      </c>
      <c r="V2686" s="2">
        <v>893.38</v>
      </c>
      <c r="W2686" s="2">
        <v>1970.03</v>
      </c>
      <c r="X2686" s="2">
        <v>0</v>
      </c>
      <c r="Y2686" s="2">
        <v>2397.64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2">
        <f>VLOOKUP(Tabla3[[#This Row],[Columna1]],Tabla5[#All],3,0)</f>
        <v>0</v>
      </c>
      <c r="AF2686" s="2">
        <v>0</v>
      </c>
      <c r="AG2686" s="2">
        <v>0</v>
      </c>
      <c r="AH2686" s="2">
        <v>0</v>
      </c>
      <c r="AI2686" s="2">
        <v>0</v>
      </c>
      <c r="AJ2686" s="2">
        <v>0</v>
      </c>
      <c r="AK2686" s="2">
        <f>VLOOKUP(Tabla3[[#This Row],[Columna1]],Tabla7[[ID]:[Monto neto de los bonos]],3,0)</f>
        <v>1970.03</v>
      </c>
      <c r="AL2686" s="2">
        <v>0</v>
      </c>
      <c r="AM2686" s="2">
        <v>0</v>
      </c>
      <c r="AN2686" s="2">
        <v>0</v>
      </c>
      <c r="AO2686" s="2">
        <v>0</v>
      </c>
      <c r="AP2686" s="2">
        <v>0</v>
      </c>
      <c r="AQ2686" s="2">
        <v>0</v>
      </c>
      <c r="AR2686" s="2">
        <v>0</v>
      </c>
      <c r="AS2686" s="2">
        <v>3370.86</v>
      </c>
      <c r="AT2686" s="2">
        <v>2247.2399999999998</v>
      </c>
      <c r="AU2686" s="2">
        <v>1312.9</v>
      </c>
      <c r="AV2686" s="2">
        <v>0</v>
      </c>
      <c r="AW2686" s="1"/>
      <c r="AX2686" s="2" t="s">
        <v>422</v>
      </c>
      <c r="AY2686" s="8" t="s">
        <v>428</v>
      </c>
    </row>
    <row r="2687" spans="1:51" ht="13.15" customHeight="1" x14ac:dyDescent="0.25">
      <c r="A2687" s="7">
        <v>22907</v>
      </c>
      <c r="B2687" s="2" t="s">
        <v>2358</v>
      </c>
      <c r="C2687" s="2">
        <v>4795203</v>
      </c>
      <c r="D2687" s="2" t="s">
        <v>188</v>
      </c>
      <c r="E2687" s="2" t="s">
        <v>202</v>
      </c>
      <c r="F2687" s="2" t="s">
        <v>201</v>
      </c>
      <c r="G2687" s="3">
        <v>44181</v>
      </c>
      <c r="H2687" s="1"/>
      <c r="I2687" s="2">
        <v>11670.43</v>
      </c>
      <c r="J2687" s="2">
        <v>4294.8850000000002</v>
      </c>
      <c r="K2687" s="2">
        <v>4294.8850000000002</v>
      </c>
      <c r="L2687" s="2">
        <v>0</v>
      </c>
      <c r="M2687" s="1"/>
      <c r="N2687" s="5">
        <f t="shared" si="85"/>
        <v>25586.46</v>
      </c>
      <c r="O2687" s="6">
        <f t="shared" si="84"/>
        <v>19130.499999999996</v>
      </c>
      <c r="P2687" s="2">
        <v>30</v>
      </c>
      <c r="Q2687" s="2" t="s">
        <v>37</v>
      </c>
      <c r="R2687" s="2">
        <v>0</v>
      </c>
      <c r="S2687" s="2">
        <v>0</v>
      </c>
      <c r="T2687" s="2">
        <v>0</v>
      </c>
      <c r="U2687" s="2">
        <v>0</v>
      </c>
      <c r="V2687" s="2">
        <v>972.5</v>
      </c>
      <c r="W2687" s="2">
        <v>1803.57</v>
      </c>
      <c r="X2687" s="2">
        <v>0</v>
      </c>
      <c r="Y2687" s="2">
        <v>2550.19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2">
        <f>VLOOKUP(Tabla3[[#This Row],[Columna1]],Tabla5[#All],3,0)</f>
        <v>0</v>
      </c>
      <c r="AF2687" s="2">
        <v>0</v>
      </c>
      <c r="AG2687" s="2">
        <v>0</v>
      </c>
      <c r="AH2687" s="2">
        <v>0</v>
      </c>
      <c r="AI2687" s="2">
        <v>0</v>
      </c>
      <c r="AJ2687" s="2">
        <v>0</v>
      </c>
      <c r="AK2687" s="2">
        <f>VLOOKUP(Tabla3[[#This Row],[Columna1]],Tabla7[[ID]:[Monto neto de los bonos]],3,0)</f>
        <v>1803.57</v>
      </c>
      <c r="AL2687" s="2">
        <v>0</v>
      </c>
      <c r="AM2687" s="2">
        <v>0</v>
      </c>
      <c r="AN2687" s="2">
        <v>0</v>
      </c>
      <c r="AO2687" s="2">
        <v>0</v>
      </c>
      <c r="AP2687" s="2">
        <v>0</v>
      </c>
      <c r="AQ2687" s="2">
        <v>0</v>
      </c>
      <c r="AR2687" s="2">
        <v>0</v>
      </c>
      <c r="AS2687" s="2">
        <v>3184.9</v>
      </c>
      <c r="AT2687" s="2">
        <v>2123.2600000000002</v>
      </c>
      <c r="AU2687" s="2">
        <v>1147.8</v>
      </c>
      <c r="AV2687" s="2">
        <v>0</v>
      </c>
      <c r="AW2687" s="1"/>
      <c r="AX2687" s="2" t="s">
        <v>422</v>
      </c>
      <c r="AY2687" s="8" t="s">
        <v>428</v>
      </c>
    </row>
    <row r="2688" spans="1:51" ht="13.15" customHeight="1" x14ac:dyDescent="0.25">
      <c r="A2688" s="7">
        <v>13844</v>
      </c>
      <c r="B2688" s="2" t="s">
        <v>2359</v>
      </c>
      <c r="C2688" s="2">
        <v>129003</v>
      </c>
      <c r="D2688" s="2" t="s">
        <v>188</v>
      </c>
      <c r="E2688" s="2" t="s">
        <v>203</v>
      </c>
      <c r="F2688" s="2" t="s">
        <v>201</v>
      </c>
      <c r="G2688" s="3">
        <v>39025</v>
      </c>
      <c r="H2688" s="1"/>
      <c r="I2688" s="2">
        <v>11670.43</v>
      </c>
      <c r="J2688" s="2">
        <v>4294.8850000000002</v>
      </c>
      <c r="K2688" s="2">
        <v>4294.8850000000002</v>
      </c>
      <c r="L2688" s="2">
        <v>4313.63</v>
      </c>
      <c r="M2688" s="1"/>
      <c r="N2688" s="5">
        <f t="shared" si="85"/>
        <v>38900.089999999997</v>
      </c>
      <c r="O2688" s="6">
        <f t="shared" si="84"/>
        <v>30537.749999999996</v>
      </c>
      <c r="P2688" s="2">
        <v>30</v>
      </c>
      <c r="Q2688" s="2" t="s">
        <v>37</v>
      </c>
      <c r="R2688" s="2">
        <v>0</v>
      </c>
      <c r="S2688" s="2">
        <v>0</v>
      </c>
      <c r="T2688" s="2">
        <v>0</v>
      </c>
      <c r="U2688" s="2">
        <v>0</v>
      </c>
      <c r="V2688" s="2">
        <v>972.5</v>
      </c>
      <c r="W2688" s="2">
        <v>1803.57</v>
      </c>
      <c r="X2688" s="2">
        <v>0</v>
      </c>
      <c r="Y2688" s="2">
        <v>2550.19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2">
        <f>VLOOKUP(Tabla3[[#This Row],[Columna1]],Tabla5[#All],3,0)</f>
        <v>0</v>
      </c>
      <c r="AF2688" s="2">
        <v>0</v>
      </c>
      <c r="AG2688" s="2">
        <v>9000</v>
      </c>
      <c r="AH2688" s="2">
        <v>0</v>
      </c>
      <c r="AI2688" s="2">
        <v>0</v>
      </c>
      <c r="AJ2688" s="2">
        <v>0</v>
      </c>
      <c r="AK2688" s="2">
        <f>VLOOKUP(Tabla3[[#This Row],[Columna1]],Tabla7[[ID]:[Monto neto de los bonos]],3,0)</f>
        <v>10803.57</v>
      </c>
      <c r="AL2688" s="2">
        <v>0</v>
      </c>
      <c r="AM2688" s="2">
        <v>0</v>
      </c>
      <c r="AN2688" s="2">
        <v>0</v>
      </c>
      <c r="AO2688" s="2">
        <v>0</v>
      </c>
      <c r="AP2688" s="2">
        <v>0</v>
      </c>
      <c r="AQ2688" s="2">
        <v>0</v>
      </c>
      <c r="AR2688" s="2">
        <v>0</v>
      </c>
      <c r="AS2688" s="2">
        <v>3831.94</v>
      </c>
      <c r="AT2688" s="2">
        <v>2554.62</v>
      </c>
      <c r="AU2688" s="2">
        <v>1975.78</v>
      </c>
      <c r="AV2688" s="2">
        <v>0</v>
      </c>
      <c r="AW2688" s="1"/>
      <c r="AX2688" s="2" t="s">
        <v>422</v>
      </c>
      <c r="AY2688" s="8" t="s">
        <v>428</v>
      </c>
    </row>
    <row r="2689" spans="1:51" ht="13.15" customHeight="1" x14ac:dyDescent="0.25">
      <c r="A2689" s="7">
        <v>14133</v>
      </c>
      <c r="B2689" s="2" t="s">
        <v>2360</v>
      </c>
      <c r="C2689" s="2">
        <v>140303</v>
      </c>
      <c r="D2689" s="2" t="s">
        <v>188</v>
      </c>
      <c r="E2689" s="2" t="s">
        <v>192</v>
      </c>
      <c r="F2689" s="2" t="s">
        <v>193</v>
      </c>
      <c r="G2689" s="3">
        <v>39147</v>
      </c>
      <c r="H2689" s="1"/>
      <c r="I2689" s="2">
        <v>9717.6</v>
      </c>
      <c r="J2689" s="2">
        <v>4447.2349999999997</v>
      </c>
      <c r="K2689" s="2">
        <v>4447.2349999999997</v>
      </c>
      <c r="L2689" s="2">
        <v>3813.69</v>
      </c>
      <c r="M2689" s="1"/>
      <c r="N2689" s="5">
        <f t="shared" si="85"/>
        <v>23319.14</v>
      </c>
      <c r="O2689" s="6">
        <f t="shared" si="84"/>
        <v>16024.779999999997</v>
      </c>
      <c r="P2689" s="2">
        <v>30</v>
      </c>
      <c r="Q2689" s="2" t="s">
        <v>37</v>
      </c>
      <c r="R2689" s="2">
        <v>0</v>
      </c>
      <c r="S2689" s="2">
        <v>0</v>
      </c>
      <c r="T2689" s="2">
        <v>0</v>
      </c>
      <c r="U2689" s="2">
        <v>0</v>
      </c>
      <c r="V2689" s="2">
        <v>893.38</v>
      </c>
      <c r="W2689" s="2">
        <v>0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2">
        <f>VLOOKUP(Tabla3[[#This Row],[Columna1]],Tabla5[#All],3,0)</f>
        <v>0</v>
      </c>
      <c r="AF2689" s="2">
        <v>0</v>
      </c>
      <c r="AG2689" s="2">
        <v>0</v>
      </c>
      <c r="AH2689" s="2">
        <v>0</v>
      </c>
      <c r="AI2689" s="2">
        <v>0</v>
      </c>
      <c r="AJ2689" s="2">
        <v>0</v>
      </c>
      <c r="AK2689" s="2">
        <f>VLOOKUP(Tabla3[[#This Row],[Columna1]],Tabla7[[ID]:[Monto neto de los bonos]],3,0)</f>
        <v>0</v>
      </c>
      <c r="AL2689" s="2">
        <v>0</v>
      </c>
      <c r="AM2689" s="2">
        <v>0</v>
      </c>
      <c r="AN2689" s="2">
        <v>0</v>
      </c>
      <c r="AO2689" s="2">
        <v>0</v>
      </c>
      <c r="AP2689" s="2">
        <v>0</v>
      </c>
      <c r="AQ2689" s="2">
        <v>0</v>
      </c>
      <c r="AR2689" s="2">
        <v>0</v>
      </c>
      <c r="AS2689" s="2">
        <v>3497.86</v>
      </c>
      <c r="AT2689" s="2">
        <v>2331.9</v>
      </c>
      <c r="AU2689" s="2">
        <v>1464.6</v>
      </c>
      <c r="AV2689" s="2">
        <v>0</v>
      </c>
      <c r="AW2689" s="1"/>
      <c r="AX2689" s="2" t="s">
        <v>422</v>
      </c>
      <c r="AY2689" s="8" t="s">
        <v>428</v>
      </c>
    </row>
    <row r="2690" spans="1:51" ht="13.15" customHeight="1" x14ac:dyDescent="0.25">
      <c r="A2690" s="7">
        <v>15385</v>
      </c>
      <c r="B2690" s="2" t="s">
        <v>4162</v>
      </c>
      <c r="C2690" s="2">
        <v>182503</v>
      </c>
      <c r="D2690" s="2" t="s">
        <v>188</v>
      </c>
      <c r="E2690" s="2" t="s">
        <v>205</v>
      </c>
      <c r="F2690" s="2" t="s">
        <v>193</v>
      </c>
      <c r="G2690" s="3">
        <v>39904</v>
      </c>
      <c r="H2690" s="1"/>
      <c r="I2690" s="2">
        <v>9717.6</v>
      </c>
      <c r="J2690" s="2">
        <v>4447.2349999999997</v>
      </c>
      <c r="K2690" s="2">
        <v>4447.2349999999997</v>
      </c>
      <c r="L2690" s="2">
        <v>4221.99</v>
      </c>
      <c r="M2690" s="1"/>
      <c r="N2690" s="5">
        <f t="shared" si="85"/>
        <v>28095.109999999997</v>
      </c>
      <c r="O2690" s="6">
        <f t="shared" ref="O2690:O2753" si="86">N2690-AS2690-AT2690-AU2690</f>
        <v>20625.509999999998</v>
      </c>
      <c r="P2690" s="2">
        <v>30</v>
      </c>
      <c r="Q2690" s="2" t="s">
        <v>37</v>
      </c>
      <c r="R2690" s="2">
        <v>0</v>
      </c>
      <c r="S2690" s="2">
        <v>0</v>
      </c>
      <c r="T2690" s="2">
        <v>0</v>
      </c>
      <c r="U2690" s="2">
        <v>0</v>
      </c>
      <c r="V2690" s="2">
        <v>893.38</v>
      </c>
      <c r="W2690" s="2">
        <v>1970.03</v>
      </c>
      <c r="X2690" s="2">
        <v>0</v>
      </c>
      <c r="Y2690" s="2">
        <v>2397.64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2">
        <f>VLOOKUP(Tabla3[[#This Row],[Columna1]],Tabla5[#All],3,0)</f>
        <v>0</v>
      </c>
      <c r="AF2690" s="2">
        <v>0</v>
      </c>
      <c r="AG2690" s="2">
        <v>0</v>
      </c>
      <c r="AH2690" s="2">
        <v>0</v>
      </c>
      <c r="AI2690" s="2">
        <v>0</v>
      </c>
      <c r="AJ2690" s="2">
        <v>0</v>
      </c>
      <c r="AK2690" s="2">
        <f>VLOOKUP(Tabla3[[#This Row],[Columna1]],Tabla7[[ID]:[Monto neto de los bonos]],3,0)</f>
        <v>1970.03</v>
      </c>
      <c r="AL2690" s="2">
        <v>0</v>
      </c>
      <c r="AM2690" s="2">
        <v>0</v>
      </c>
      <c r="AN2690" s="2">
        <v>0</v>
      </c>
      <c r="AO2690" s="2">
        <v>0</v>
      </c>
      <c r="AP2690" s="2">
        <v>0</v>
      </c>
      <c r="AQ2690" s="2">
        <v>0</v>
      </c>
      <c r="AR2690" s="2">
        <v>0</v>
      </c>
      <c r="AS2690" s="2">
        <v>3559.1</v>
      </c>
      <c r="AT2690" s="2">
        <v>2372.7199999999998</v>
      </c>
      <c r="AU2690" s="2">
        <v>1537.78</v>
      </c>
      <c r="AV2690" s="2">
        <v>0</v>
      </c>
      <c r="AW2690" s="1"/>
      <c r="AX2690" s="2" t="s">
        <v>422</v>
      </c>
      <c r="AY2690" s="8" t="s">
        <v>428</v>
      </c>
    </row>
    <row r="2691" spans="1:51" ht="13.15" customHeight="1" x14ac:dyDescent="0.25">
      <c r="A2691" s="7">
        <v>16759</v>
      </c>
      <c r="B2691" s="2" t="s">
        <v>2361</v>
      </c>
      <c r="C2691" s="2">
        <v>261903</v>
      </c>
      <c r="D2691" s="2" t="s">
        <v>188</v>
      </c>
      <c r="E2691" s="2" t="s">
        <v>190</v>
      </c>
      <c r="F2691" s="2" t="s">
        <v>216</v>
      </c>
      <c r="G2691" s="3">
        <v>40756</v>
      </c>
      <c r="H2691" s="1"/>
      <c r="I2691" s="2">
        <v>11612.32</v>
      </c>
      <c r="J2691" s="2">
        <v>4273.5050000000001</v>
      </c>
      <c r="K2691" s="2">
        <v>4273.5050000000001</v>
      </c>
      <c r="L2691" s="2">
        <v>2643.73</v>
      </c>
      <c r="M2691" s="1"/>
      <c r="N2691" s="5">
        <f t="shared" si="85"/>
        <v>28182.030000000002</v>
      </c>
      <c r="O2691" s="6">
        <f t="shared" si="86"/>
        <v>20631.530000000002</v>
      </c>
      <c r="P2691" s="2">
        <v>30</v>
      </c>
      <c r="Q2691" s="2" t="s">
        <v>37</v>
      </c>
      <c r="R2691" s="2">
        <v>0</v>
      </c>
      <c r="S2691" s="2">
        <v>0</v>
      </c>
      <c r="T2691" s="2">
        <v>0</v>
      </c>
      <c r="U2691" s="2">
        <v>0</v>
      </c>
      <c r="V2691" s="2">
        <v>967.66</v>
      </c>
      <c r="W2691" s="2">
        <v>3032.4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1378.91</v>
      </c>
      <c r="AE2691" s="2">
        <f>VLOOKUP(Tabla3[[#This Row],[Columna1]],Tabla5[#All],3,0)</f>
        <v>1378.91</v>
      </c>
      <c r="AF2691" s="2">
        <v>0</v>
      </c>
      <c r="AG2691" s="2">
        <v>0</v>
      </c>
      <c r="AH2691" s="2">
        <v>0</v>
      </c>
      <c r="AI2691" s="2">
        <v>0</v>
      </c>
      <c r="AJ2691" s="2">
        <v>0</v>
      </c>
      <c r="AK2691" s="2">
        <f>VLOOKUP(Tabla3[[#This Row],[Columna1]],Tabla7[[ID]:[Monto neto de los bonos]],3,0)</f>
        <v>3032.4</v>
      </c>
      <c r="AL2691" s="2">
        <v>0</v>
      </c>
      <c r="AM2691" s="2">
        <v>0</v>
      </c>
      <c r="AN2691" s="2">
        <v>0</v>
      </c>
      <c r="AO2691" s="2">
        <v>0</v>
      </c>
      <c r="AP2691" s="2">
        <v>0</v>
      </c>
      <c r="AQ2691" s="2">
        <v>712.5</v>
      </c>
      <c r="AR2691" s="2">
        <v>0</v>
      </c>
      <c r="AS2691" s="2">
        <v>3565.62</v>
      </c>
      <c r="AT2691" s="2">
        <v>2377.08</v>
      </c>
      <c r="AU2691" s="2">
        <v>1607.8</v>
      </c>
      <c r="AV2691" s="2">
        <v>0</v>
      </c>
      <c r="AW2691" s="1"/>
      <c r="AX2691" s="2" t="s">
        <v>422</v>
      </c>
      <c r="AY2691" s="8" t="s">
        <v>423</v>
      </c>
    </row>
    <row r="2692" spans="1:51" ht="13.15" customHeight="1" x14ac:dyDescent="0.25">
      <c r="A2692" s="7">
        <v>19083</v>
      </c>
      <c r="B2692" s="2" t="s">
        <v>4110</v>
      </c>
      <c r="C2692" s="2">
        <v>312403</v>
      </c>
      <c r="D2692" s="2" t="s">
        <v>188</v>
      </c>
      <c r="E2692" s="2" t="s">
        <v>203</v>
      </c>
      <c r="F2692" s="2" t="s">
        <v>193</v>
      </c>
      <c r="G2692" s="3">
        <v>42087</v>
      </c>
      <c r="H2692" s="1"/>
      <c r="I2692" s="2">
        <v>9717.6</v>
      </c>
      <c r="J2692" s="2">
        <v>4447.2349999999997</v>
      </c>
      <c r="K2692" s="2">
        <v>4447.2349999999997</v>
      </c>
      <c r="L2692" s="2">
        <v>3387.79</v>
      </c>
      <c r="M2692" s="1"/>
      <c r="N2692" s="5">
        <f t="shared" si="85"/>
        <v>36260.910000000003</v>
      </c>
      <c r="O2692" s="6">
        <f t="shared" si="86"/>
        <v>29757.440000000002</v>
      </c>
      <c r="P2692" s="2">
        <v>30</v>
      </c>
      <c r="Q2692" s="2" t="s">
        <v>37</v>
      </c>
      <c r="R2692" s="2">
        <v>0</v>
      </c>
      <c r="S2692" s="2">
        <v>0</v>
      </c>
      <c r="T2692" s="2">
        <v>0</v>
      </c>
      <c r="U2692" s="2">
        <v>0</v>
      </c>
      <c r="V2692" s="2">
        <v>893.38</v>
      </c>
      <c r="W2692" s="2">
        <v>1970.03</v>
      </c>
      <c r="X2692" s="2">
        <v>0</v>
      </c>
      <c r="Y2692" s="2">
        <v>2397.64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2">
        <f>VLOOKUP(Tabla3[[#This Row],[Columna1]],Tabla5[#All],3,0)</f>
        <v>0</v>
      </c>
      <c r="AF2692" s="2">
        <v>0</v>
      </c>
      <c r="AG2692" s="2">
        <v>9000</v>
      </c>
      <c r="AH2692" s="2">
        <v>0</v>
      </c>
      <c r="AI2692" s="2">
        <v>0</v>
      </c>
      <c r="AJ2692" s="2">
        <v>0</v>
      </c>
      <c r="AK2692" s="2">
        <f>VLOOKUP(Tabla3[[#This Row],[Columna1]],Tabla7[[ID]:[Monto neto de los bonos]],3,0)</f>
        <v>10970.03</v>
      </c>
      <c r="AL2692" s="2">
        <v>0</v>
      </c>
      <c r="AM2692" s="2">
        <v>0</v>
      </c>
      <c r="AN2692" s="2">
        <v>0</v>
      </c>
      <c r="AO2692" s="2">
        <v>0</v>
      </c>
      <c r="AP2692" s="2">
        <v>0</v>
      </c>
      <c r="AQ2692" s="2">
        <v>0</v>
      </c>
      <c r="AR2692" s="2">
        <v>0</v>
      </c>
      <c r="AS2692" s="2">
        <v>3219</v>
      </c>
      <c r="AT2692" s="2">
        <v>2146</v>
      </c>
      <c r="AU2692" s="2">
        <v>1138.47</v>
      </c>
      <c r="AV2692" s="2">
        <v>0</v>
      </c>
      <c r="AW2692" s="1"/>
      <c r="AX2692" s="2" t="s">
        <v>422</v>
      </c>
      <c r="AY2692" s="8" t="s">
        <v>428</v>
      </c>
    </row>
    <row r="2693" spans="1:51" ht="13.15" customHeight="1" x14ac:dyDescent="0.25">
      <c r="A2693" s="7">
        <v>13431</v>
      </c>
      <c r="B2693" s="2" t="s">
        <v>2362</v>
      </c>
      <c r="C2693" s="2">
        <v>107403</v>
      </c>
      <c r="D2693" s="2" t="s">
        <v>188</v>
      </c>
      <c r="E2693" s="2" t="s">
        <v>211</v>
      </c>
      <c r="F2693" s="2" t="s">
        <v>212</v>
      </c>
      <c r="G2693" s="3">
        <v>38644</v>
      </c>
      <c r="H2693" s="1"/>
      <c r="I2693" s="2">
        <v>8947.52</v>
      </c>
      <c r="J2693" s="2">
        <v>4838.1850000000004</v>
      </c>
      <c r="K2693" s="2">
        <v>4838.1850000000004</v>
      </c>
      <c r="L2693" s="2">
        <v>3240.81</v>
      </c>
      <c r="M2693" s="1"/>
      <c r="N2693" s="5">
        <f t="shared" si="85"/>
        <v>24258.390000000003</v>
      </c>
      <c r="O2693" s="6">
        <f t="shared" si="86"/>
        <v>20805.600000000002</v>
      </c>
      <c r="P2693" s="2">
        <v>29</v>
      </c>
      <c r="Q2693" s="2" t="s">
        <v>37</v>
      </c>
      <c r="R2693" s="2">
        <v>0</v>
      </c>
      <c r="S2693" s="2">
        <v>0</v>
      </c>
      <c r="T2693" s="2">
        <v>0</v>
      </c>
      <c r="U2693" s="2">
        <v>0</v>
      </c>
      <c r="V2693" s="2">
        <v>1241.5999999999999</v>
      </c>
      <c r="W2693" s="2">
        <v>0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1152.0899999999999</v>
      </c>
      <c r="AE2693" s="2">
        <f>VLOOKUP(Tabla3[[#This Row],[Columna1]],Tabla5[#All],3,0)</f>
        <v>1152.0899999999999</v>
      </c>
      <c r="AF2693" s="2">
        <v>0</v>
      </c>
      <c r="AG2693" s="2">
        <v>0</v>
      </c>
      <c r="AH2693" s="2">
        <v>0</v>
      </c>
      <c r="AI2693" s="2">
        <v>0</v>
      </c>
      <c r="AJ2693" s="2">
        <v>0</v>
      </c>
      <c r="AK2693" s="2">
        <f>VLOOKUP(Tabla3[[#This Row],[Columna1]],Tabla7[[ID]:[Monto neto de los bonos]],3,0)</f>
        <v>0</v>
      </c>
      <c r="AL2693" s="2">
        <v>0</v>
      </c>
      <c r="AM2693" s="2">
        <v>0</v>
      </c>
      <c r="AN2693" s="2">
        <v>0</v>
      </c>
      <c r="AO2693" s="2">
        <v>0</v>
      </c>
      <c r="AP2693" s="2">
        <v>0</v>
      </c>
      <c r="AQ2693" s="2">
        <v>0</v>
      </c>
      <c r="AR2693" s="2">
        <v>0</v>
      </c>
      <c r="AS2693" s="2">
        <v>0</v>
      </c>
      <c r="AT2693" s="2">
        <v>2237.75</v>
      </c>
      <c r="AU2693" s="2">
        <v>1215.04</v>
      </c>
      <c r="AV2693" s="2">
        <v>0</v>
      </c>
      <c r="AW2693" s="1"/>
      <c r="AX2693" s="2" t="s">
        <v>422</v>
      </c>
      <c r="AY2693" s="8" t="s">
        <v>423</v>
      </c>
    </row>
    <row r="2694" spans="1:51" ht="13.15" customHeight="1" x14ac:dyDescent="0.25">
      <c r="A2694" s="7">
        <v>22106</v>
      </c>
      <c r="B2694" s="2" t="s">
        <v>2363</v>
      </c>
      <c r="C2694" s="2">
        <v>3715203</v>
      </c>
      <c r="D2694" s="2" t="s">
        <v>188</v>
      </c>
      <c r="E2694" s="2" t="s">
        <v>229</v>
      </c>
      <c r="F2694" s="2" t="s">
        <v>36</v>
      </c>
      <c r="G2694" s="3">
        <v>43705</v>
      </c>
      <c r="H2694" s="1"/>
      <c r="I2694" s="2">
        <v>13165.89</v>
      </c>
      <c r="J2694" s="2">
        <v>2789.65</v>
      </c>
      <c r="K2694" s="2">
        <v>2789.65</v>
      </c>
      <c r="L2694" s="2">
        <v>1822.43</v>
      </c>
      <c r="M2694" s="1"/>
      <c r="N2694" s="5">
        <f t="shared" si="85"/>
        <v>29038.73</v>
      </c>
      <c r="O2694" s="6">
        <f t="shared" si="86"/>
        <v>25416.370000000003</v>
      </c>
      <c r="P2694" s="2">
        <v>30</v>
      </c>
      <c r="Q2694" s="2" t="s">
        <v>37</v>
      </c>
      <c r="R2694" s="2">
        <v>0</v>
      </c>
      <c r="S2694" s="2">
        <v>0</v>
      </c>
      <c r="T2694" s="2">
        <v>0</v>
      </c>
      <c r="U2694" s="2">
        <v>0</v>
      </c>
      <c r="V2694" s="2">
        <v>0</v>
      </c>
      <c r="W2694" s="2">
        <v>0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8471.11</v>
      </c>
      <c r="AE2694" s="2">
        <f>VLOOKUP(Tabla3[[#This Row],[Columna1]],Tabla5[#All],3,0)</f>
        <v>8471.11</v>
      </c>
      <c r="AF2694" s="2">
        <v>0</v>
      </c>
      <c r="AG2694" s="2">
        <v>0</v>
      </c>
      <c r="AH2694" s="2">
        <v>0</v>
      </c>
      <c r="AI2694" s="2">
        <v>0</v>
      </c>
      <c r="AJ2694" s="2">
        <v>0</v>
      </c>
      <c r="AK2694" s="2">
        <f>VLOOKUP(Tabla3[[#This Row],[Columna1]],Tabla7[[ID]:[Monto neto de los bonos]],3,0)</f>
        <v>0</v>
      </c>
      <c r="AL2694" s="2">
        <v>0</v>
      </c>
      <c r="AM2694" s="2">
        <v>0</v>
      </c>
      <c r="AN2694" s="2">
        <v>0</v>
      </c>
      <c r="AO2694" s="2">
        <v>0</v>
      </c>
      <c r="AP2694" s="2">
        <v>0</v>
      </c>
      <c r="AQ2694" s="2">
        <v>0</v>
      </c>
      <c r="AR2694" s="2">
        <v>0</v>
      </c>
      <c r="AS2694" s="2">
        <v>0</v>
      </c>
      <c r="AT2694" s="2">
        <v>2056.7600000000002</v>
      </c>
      <c r="AU2694" s="2">
        <v>1565.6</v>
      </c>
      <c r="AV2694" s="2">
        <v>0</v>
      </c>
      <c r="AW2694" s="1"/>
      <c r="AX2694" s="2" t="s">
        <v>422</v>
      </c>
      <c r="AY2694" s="8" t="s">
        <v>423</v>
      </c>
    </row>
    <row r="2695" spans="1:51" ht="13.15" customHeight="1" x14ac:dyDescent="0.25">
      <c r="A2695" s="7">
        <v>24619</v>
      </c>
      <c r="B2695" s="2" t="s">
        <v>4310</v>
      </c>
      <c r="C2695" s="2">
        <v>6091003</v>
      </c>
      <c r="D2695" s="2" t="s">
        <v>188</v>
      </c>
      <c r="E2695" s="2" t="s">
        <v>204</v>
      </c>
      <c r="F2695" s="2" t="s">
        <v>230</v>
      </c>
      <c r="G2695" s="3">
        <v>45352</v>
      </c>
      <c r="H2695" s="1"/>
      <c r="I2695" s="2">
        <v>13165.89</v>
      </c>
      <c r="J2695" s="2">
        <v>2789.65</v>
      </c>
      <c r="K2695" s="2">
        <v>2789.65</v>
      </c>
      <c r="L2695" s="2">
        <v>0</v>
      </c>
      <c r="M2695" s="1"/>
      <c r="N2695" s="5">
        <f t="shared" si="85"/>
        <v>22642.87</v>
      </c>
      <c r="O2695" s="6">
        <f t="shared" si="86"/>
        <v>19180.43</v>
      </c>
      <c r="P2695" s="2">
        <v>30</v>
      </c>
      <c r="Q2695" s="2" t="s">
        <v>37</v>
      </c>
      <c r="R2695" s="2">
        <v>0</v>
      </c>
      <c r="S2695" s="2">
        <v>0</v>
      </c>
      <c r="T2695" s="2">
        <v>0</v>
      </c>
      <c r="U2695" s="2">
        <v>0</v>
      </c>
      <c r="V2695" s="2">
        <v>1249.68</v>
      </c>
      <c r="W2695" s="2">
        <v>0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2648</v>
      </c>
      <c r="AE2695" s="2">
        <f>VLOOKUP(Tabla3[[#This Row],[Columna1]],Tabla5[#All],3,0)</f>
        <v>2648</v>
      </c>
      <c r="AF2695" s="2">
        <v>0</v>
      </c>
      <c r="AG2695" s="2">
        <v>0</v>
      </c>
      <c r="AH2695" s="2">
        <v>0</v>
      </c>
      <c r="AI2695" s="2">
        <v>0</v>
      </c>
      <c r="AJ2695" s="2">
        <v>0</v>
      </c>
      <c r="AK2695" s="2">
        <f>VLOOKUP(Tabla3[[#This Row],[Columna1]],Tabla7[[ID]:[Monto neto de los bonos]],3,0)</f>
        <v>0</v>
      </c>
      <c r="AL2695" s="2">
        <v>0</v>
      </c>
      <c r="AM2695" s="2">
        <v>0</v>
      </c>
      <c r="AN2695" s="2">
        <v>0</v>
      </c>
      <c r="AO2695" s="2">
        <v>0</v>
      </c>
      <c r="AP2695" s="2">
        <v>0</v>
      </c>
      <c r="AQ2695" s="2">
        <v>0</v>
      </c>
      <c r="AR2695" s="2">
        <v>0</v>
      </c>
      <c r="AS2695" s="2">
        <v>0</v>
      </c>
      <c r="AT2695" s="2">
        <v>1999.48</v>
      </c>
      <c r="AU2695" s="2">
        <v>1462.96</v>
      </c>
      <c r="AV2695" s="2">
        <v>0</v>
      </c>
      <c r="AW2695" s="1"/>
      <c r="AX2695" s="2" t="s">
        <v>422</v>
      </c>
      <c r="AY2695" s="8" t="s">
        <v>423</v>
      </c>
    </row>
    <row r="2696" spans="1:51" ht="13.15" customHeight="1" x14ac:dyDescent="0.25">
      <c r="A2696" s="7">
        <v>18263</v>
      </c>
      <c r="B2696" s="2" t="s">
        <v>4291</v>
      </c>
      <c r="C2696" s="2">
        <v>337303</v>
      </c>
      <c r="D2696" s="2" t="s">
        <v>188</v>
      </c>
      <c r="E2696" s="2" t="s">
        <v>209</v>
      </c>
      <c r="F2696" s="2" t="s">
        <v>42</v>
      </c>
      <c r="G2696" s="3">
        <v>41624</v>
      </c>
      <c r="H2696" s="1"/>
      <c r="I2696" s="2">
        <v>9836.7099999999991</v>
      </c>
      <c r="J2696" s="2">
        <v>3056.2150000000001</v>
      </c>
      <c r="K2696" s="2">
        <v>3056.2150000000001</v>
      </c>
      <c r="L2696" s="2">
        <v>2482.39</v>
      </c>
      <c r="M2696" s="1"/>
      <c r="N2696" s="5">
        <f t="shared" si="85"/>
        <v>23350.71</v>
      </c>
      <c r="O2696" s="6">
        <f t="shared" si="86"/>
        <v>20411.53</v>
      </c>
      <c r="P2696" s="2">
        <v>30</v>
      </c>
      <c r="Q2696" s="2" t="s">
        <v>37</v>
      </c>
      <c r="R2696" s="2">
        <v>0</v>
      </c>
      <c r="S2696" s="2">
        <v>0</v>
      </c>
      <c r="T2696" s="2">
        <v>0</v>
      </c>
      <c r="U2696" s="2">
        <v>0</v>
      </c>
      <c r="V2696" s="2">
        <v>0</v>
      </c>
      <c r="W2696" s="2">
        <v>0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4801.09</v>
      </c>
      <c r="AE2696" s="2">
        <f>VLOOKUP(Tabla3[[#This Row],[Columna1]],Tabla5[#All],3,0)</f>
        <v>4801.09</v>
      </c>
      <c r="AF2696" s="2">
        <v>0</v>
      </c>
      <c r="AG2696" s="2">
        <v>0</v>
      </c>
      <c r="AH2696" s="2">
        <v>0</v>
      </c>
      <c r="AI2696" s="2">
        <v>0</v>
      </c>
      <c r="AJ2696" s="2">
        <v>118.09</v>
      </c>
      <c r="AK2696" s="2">
        <f>VLOOKUP(Tabla3[[#This Row],[Columna1]],Tabla7[[ID]:[Monto neto de los bonos]],3,0)</f>
        <v>118.09</v>
      </c>
      <c r="AL2696" s="2">
        <v>0</v>
      </c>
      <c r="AM2696" s="2">
        <v>0</v>
      </c>
      <c r="AN2696" s="2">
        <v>0</v>
      </c>
      <c r="AO2696" s="2">
        <v>0</v>
      </c>
      <c r="AP2696" s="2">
        <v>0</v>
      </c>
      <c r="AQ2696" s="2">
        <v>0</v>
      </c>
      <c r="AR2696" s="2">
        <v>0</v>
      </c>
      <c r="AS2696" s="2">
        <v>0</v>
      </c>
      <c r="AT2696" s="2">
        <v>1843.16</v>
      </c>
      <c r="AU2696" s="2">
        <v>1096.02</v>
      </c>
      <c r="AV2696" s="2">
        <v>0</v>
      </c>
      <c r="AW2696" s="1"/>
      <c r="AX2696" s="2" t="s">
        <v>422</v>
      </c>
      <c r="AY2696" s="8" t="s">
        <v>423</v>
      </c>
    </row>
    <row r="2697" spans="1:51" ht="13.15" customHeight="1" x14ac:dyDescent="0.25">
      <c r="A2697" s="7">
        <v>22289</v>
      </c>
      <c r="B2697" s="2" t="s">
        <v>2364</v>
      </c>
      <c r="C2697" s="2">
        <v>3993203</v>
      </c>
      <c r="D2697" s="2" t="s">
        <v>188</v>
      </c>
      <c r="E2697" s="2" t="s">
        <v>190</v>
      </c>
      <c r="F2697" s="2" t="s">
        <v>191</v>
      </c>
      <c r="G2697" s="3">
        <v>43815</v>
      </c>
      <c r="H2697" s="1"/>
      <c r="I2697" s="2">
        <v>9708.5300000000007</v>
      </c>
      <c r="J2697" s="2">
        <v>4443.09</v>
      </c>
      <c r="K2697" s="2">
        <v>4443.09</v>
      </c>
      <c r="L2697" s="2">
        <v>1807.82</v>
      </c>
      <c r="M2697" s="1"/>
      <c r="N2697" s="5">
        <f t="shared" si="85"/>
        <v>24327.49</v>
      </c>
      <c r="O2697" s="6">
        <f t="shared" si="86"/>
        <v>17893.29</v>
      </c>
      <c r="P2697" s="2">
        <v>30</v>
      </c>
      <c r="Q2697" s="2" t="s">
        <v>37</v>
      </c>
      <c r="R2697" s="2">
        <v>0</v>
      </c>
      <c r="S2697" s="2">
        <v>0</v>
      </c>
      <c r="T2697" s="2">
        <v>0</v>
      </c>
      <c r="U2697" s="2">
        <v>0</v>
      </c>
      <c r="V2697" s="2">
        <v>892.56</v>
      </c>
      <c r="W2697" s="2">
        <v>3032.4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2">
        <f>VLOOKUP(Tabla3[[#This Row],[Columna1]],Tabla5[#All],3,0)</f>
        <v>0</v>
      </c>
      <c r="AF2697" s="2">
        <v>5000</v>
      </c>
      <c r="AG2697" s="2">
        <v>0</v>
      </c>
      <c r="AH2697" s="2">
        <v>0</v>
      </c>
      <c r="AI2697" s="2">
        <v>0</v>
      </c>
      <c r="AJ2697" s="2">
        <v>0</v>
      </c>
      <c r="AK2697" s="2">
        <f>VLOOKUP(Tabla3[[#This Row],[Columna1]],Tabla7[[ID]:[Monto neto de los bonos]],3,0)</f>
        <v>3032.4</v>
      </c>
      <c r="AL2697" s="2">
        <v>0</v>
      </c>
      <c r="AM2697" s="2">
        <v>0</v>
      </c>
      <c r="AN2697" s="2">
        <v>0</v>
      </c>
      <c r="AO2697" s="2">
        <v>0</v>
      </c>
      <c r="AP2697" s="2">
        <v>0</v>
      </c>
      <c r="AQ2697" s="2">
        <v>0</v>
      </c>
      <c r="AR2697" s="2">
        <v>0</v>
      </c>
      <c r="AS2697" s="2">
        <v>3194.28</v>
      </c>
      <c r="AT2697" s="2">
        <v>2129.52</v>
      </c>
      <c r="AU2697" s="2">
        <v>1110.4000000000001</v>
      </c>
      <c r="AV2697" s="2">
        <v>0</v>
      </c>
      <c r="AW2697" s="1"/>
      <c r="AX2697" s="2" t="s">
        <v>422</v>
      </c>
      <c r="AY2697" s="8" t="s">
        <v>423</v>
      </c>
    </row>
    <row r="2698" spans="1:51" ht="13.15" customHeight="1" x14ac:dyDescent="0.25">
      <c r="A2698" s="7">
        <v>24896</v>
      </c>
      <c r="B2698" s="2" t="s">
        <v>2365</v>
      </c>
      <c r="C2698" s="2">
        <v>6292103</v>
      </c>
      <c r="D2698" s="2" t="s">
        <v>188</v>
      </c>
      <c r="E2698" s="2" t="s">
        <v>202</v>
      </c>
      <c r="F2698" s="2" t="s">
        <v>193</v>
      </c>
      <c r="G2698" s="3">
        <v>45338</v>
      </c>
      <c r="H2698" s="1"/>
      <c r="I2698" s="2">
        <v>9717.6</v>
      </c>
      <c r="J2698" s="2">
        <v>4447.2349999999997</v>
      </c>
      <c r="K2698" s="2">
        <v>4447.2349999999997</v>
      </c>
      <c r="L2698" s="2">
        <v>0</v>
      </c>
      <c r="M2698" s="1"/>
      <c r="N2698" s="5">
        <f t="shared" si="85"/>
        <v>24848.39</v>
      </c>
      <c r="O2698" s="6">
        <f t="shared" si="86"/>
        <v>18155.289999999997</v>
      </c>
      <c r="P2698" s="2">
        <v>30</v>
      </c>
      <c r="Q2698" s="2" t="s">
        <v>37</v>
      </c>
      <c r="R2698" s="2">
        <v>0</v>
      </c>
      <c r="S2698" s="2">
        <v>0</v>
      </c>
      <c r="T2698" s="2">
        <v>0</v>
      </c>
      <c r="U2698" s="2">
        <v>0</v>
      </c>
      <c r="V2698" s="2">
        <v>893.38</v>
      </c>
      <c r="W2698" s="2">
        <v>1970.03</v>
      </c>
      <c r="X2698" s="2">
        <v>0</v>
      </c>
      <c r="Y2698" s="2">
        <v>3372.91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2">
        <f>VLOOKUP(Tabla3[[#This Row],[Columna1]],Tabla5[#All],3,0)</f>
        <v>0</v>
      </c>
      <c r="AF2698" s="2">
        <v>0</v>
      </c>
      <c r="AG2698" s="2">
        <v>0</v>
      </c>
      <c r="AH2698" s="2">
        <v>0</v>
      </c>
      <c r="AI2698" s="2">
        <v>0</v>
      </c>
      <c r="AJ2698" s="2">
        <v>0</v>
      </c>
      <c r="AK2698" s="2">
        <f>VLOOKUP(Tabla3[[#This Row],[Columna1]],Tabla7[[ID]:[Monto neto de los bonos]],3,0)</f>
        <v>1970.03</v>
      </c>
      <c r="AL2698" s="2">
        <v>0</v>
      </c>
      <c r="AM2698" s="2">
        <v>0</v>
      </c>
      <c r="AN2698" s="2">
        <v>0</v>
      </c>
      <c r="AO2698" s="2">
        <v>0</v>
      </c>
      <c r="AP2698" s="2">
        <v>0</v>
      </c>
      <c r="AQ2698" s="2">
        <v>0</v>
      </c>
      <c r="AR2698" s="2">
        <v>0</v>
      </c>
      <c r="AS2698" s="2">
        <v>3901.06</v>
      </c>
      <c r="AT2698" s="2">
        <v>1950.52</v>
      </c>
      <c r="AU2698" s="2">
        <v>841.52</v>
      </c>
      <c r="AV2698" s="2">
        <v>0</v>
      </c>
      <c r="AW2698" s="1"/>
      <c r="AX2698" s="2" t="s">
        <v>422</v>
      </c>
      <c r="AY2698" s="8" t="s">
        <v>428</v>
      </c>
    </row>
    <row r="2699" spans="1:51" ht="13.15" customHeight="1" x14ac:dyDescent="0.25">
      <c r="A2699" s="7">
        <v>20979</v>
      </c>
      <c r="B2699" s="2" t="s">
        <v>2366</v>
      </c>
      <c r="C2699" s="2">
        <v>2301203</v>
      </c>
      <c r="D2699" s="2" t="s">
        <v>188</v>
      </c>
      <c r="E2699" s="2" t="s">
        <v>198</v>
      </c>
      <c r="F2699" s="2" t="s">
        <v>193</v>
      </c>
      <c r="G2699" s="3">
        <v>43070</v>
      </c>
      <c r="H2699" s="1"/>
      <c r="I2699" s="2">
        <v>9717.6</v>
      </c>
      <c r="J2699" s="2">
        <v>4447.2349999999997</v>
      </c>
      <c r="K2699" s="2">
        <v>4447.2349999999997</v>
      </c>
      <c r="L2699" s="2">
        <v>1580.51</v>
      </c>
      <c r="M2699" s="1"/>
      <c r="N2699" s="5">
        <f t="shared" si="85"/>
        <v>25453.629999999997</v>
      </c>
      <c r="O2699" s="6">
        <f t="shared" si="86"/>
        <v>19106.57</v>
      </c>
      <c r="P2699" s="2">
        <v>30</v>
      </c>
      <c r="Q2699" s="2" t="s">
        <v>37</v>
      </c>
      <c r="R2699" s="2">
        <v>0</v>
      </c>
      <c r="S2699" s="2">
        <v>0</v>
      </c>
      <c r="T2699" s="2">
        <v>0</v>
      </c>
      <c r="U2699" s="2">
        <v>0</v>
      </c>
      <c r="V2699" s="2">
        <v>893.38</v>
      </c>
      <c r="W2699" s="2">
        <v>1970.03</v>
      </c>
      <c r="X2699" s="2">
        <v>0</v>
      </c>
      <c r="Y2699" s="2">
        <v>2397.64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2">
        <f>VLOOKUP(Tabla3[[#This Row],[Columna1]],Tabla5[#All],3,0)</f>
        <v>0</v>
      </c>
      <c r="AF2699" s="2">
        <v>0</v>
      </c>
      <c r="AG2699" s="2">
        <v>0</v>
      </c>
      <c r="AH2699" s="2">
        <v>0</v>
      </c>
      <c r="AI2699" s="2">
        <v>0</v>
      </c>
      <c r="AJ2699" s="2">
        <v>0</v>
      </c>
      <c r="AK2699" s="2">
        <f>VLOOKUP(Tabla3[[#This Row],[Columna1]],Tabla7[[ID]:[Monto neto de los bonos]],3,0)</f>
        <v>1970.03</v>
      </c>
      <c r="AL2699" s="2">
        <v>0</v>
      </c>
      <c r="AM2699" s="2">
        <v>0</v>
      </c>
      <c r="AN2699" s="2">
        <v>0</v>
      </c>
      <c r="AO2699" s="2">
        <v>0</v>
      </c>
      <c r="AP2699" s="2">
        <v>0</v>
      </c>
      <c r="AQ2699" s="2">
        <v>0</v>
      </c>
      <c r="AR2699" s="2">
        <v>0</v>
      </c>
      <c r="AS2699" s="2">
        <v>3162.88</v>
      </c>
      <c r="AT2699" s="2">
        <v>2108.58</v>
      </c>
      <c r="AU2699" s="2">
        <v>1075.5999999999999</v>
      </c>
      <c r="AV2699" s="2">
        <v>0</v>
      </c>
      <c r="AW2699" s="1"/>
      <c r="AX2699" s="2" t="s">
        <v>422</v>
      </c>
      <c r="AY2699" s="8" t="s">
        <v>428</v>
      </c>
    </row>
    <row r="2700" spans="1:51" ht="13.15" customHeight="1" x14ac:dyDescent="0.25">
      <c r="A2700" s="7">
        <v>21868</v>
      </c>
      <c r="B2700" s="2" t="s">
        <v>2367</v>
      </c>
      <c r="C2700" s="2">
        <v>3317503</v>
      </c>
      <c r="D2700" s="2" t="s">
        <v>188</v>
      </c>
      <c r="E2700" s="2" t="s">
        <v>222</v>
      </c>
      <c r="F2700" s="2" t="s">
        <v>45</v>
      </c>
      <c r="G2700" s="3">
        <v>43525</v>
      </c>
      <c r="H2700" s="1"/>
      <c r="I2700" s="2">
        <v>13413.65</v>
      </c>
      <c r="J2700" s="2">
        <v>2841.47</v>
      </c>
      <c r="K2700" s="2">
        <v>2841.47</v>
      </c>
      <c r="L2700" s="2">
        <v>1856.61</v>
      </c>
      <c r="M2700" s="1"/>
      <c r="N2700" s="5">
        <f t="shared" si="85"/>
        <v>27572.300000000003</v>
      </c>
      <c r="O2700" s="6">
        <f t="shared" si="86"/>
        <v>23860.880000000005</v>
      </c>
      <c r="P2700" s="2">
        <v>30</v>
      </c>
      <c r="Q2700" s="2" t="s">
        <v>37</v>
      </c>
      <c r="R2700" s="2">
        <v>0</v>
      </c>
      <c r="S2700" s="2">
        <v>0</v>
      </c>
      <c r="T2700" s="2">
        <v>0</v>
      </c>
      <c r="U2700" s="2">
        <v>0</v>
      </c>
      <c r="V2700" s="2">
        <v>0</v>
      </c>
      <c r="W2700" s="2">
        <v>0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6619.1</v>
      </c>
      <c r="AE2700" s="2">
        <f>VLOOKUP(Tabla3[[#This Row],[Columna1]],Tabla5[#All],3,0)</f>
        <v>6619.1</v>
      </c>
      <c r="AF2700" s="2">
        <v>0</v>
      </c>
      <c r="AG2700" s="2">
        <v>0</v>
      </c>
      <c r="AH2700" s="2">
        <v>0</v>
      </c>
      <c r="AI2700" s="2">
        <v>0</v>
      </c>
      <c r="AJ2700" s="2">
        <v>0</v>
      </c>
      <c r="AK2700" s="2">
        <f>VLOOKUP(Tabla3[[#This Row],[Columna1]],Tabla7[[ID]:[Monto neto de los bonos]],3,0)</f>
        <v>0</v>
      </c>
      <c r="AL2700" s="2">
        <v>0</v>
      </c>
      <c r="AM2700" s="2">
        <v>0</v>
      </c>
      <c r="AN2700" s="2">
        <v>0</v>
      </c>
      <c r="AO2700" s="2">
        <v>0</v>
      </c>
      <c r="AP2700" s="2">
        <v>0</v>
      </c>
      <c r="AQ2700" s="2">
        <v>0</v>
      </c>
      <c r="AR2700" s="2">
        <v>0</v>
      </c>
      <c r="AS2700" s="2">
        <v>0</v>
      </c>
      <c r="AT2700" s="2">
        <v>2095.3000000000002</v>
      </c>
      <c r="AU2700" s="2">
        <v>1616.12</v>
      </c>
      <c r="AV2700" s="2">
        <v>0</v>
      </c>
      <c r="AW2700" s="1"/>
      <c r="AX2700" s="2" t="s">
        <v>422</v>
      </c>
      <c r="AY2700" s="8" t="s">
        <v>423</v>
      </c>
    </row>
    <row r="2701" spans="1:51" ht="13.15" customHeight="1" x14ac:dyDescent="0.25">
      <c r="A2701" s="7">
        <v>18930</v>
      </c>
      <c r="B2701" s="2" t="s">
        <v>2368</v>
      </c>
      <c r="C2701" s="2">
        <v>298503</v>
      </c>
      <c r="D2701" s="2" t="s">
        <v>188</v>
      </c>
      <c r="E2701" s="2" t="s">
        <v>199</v>
      </c>
      <c r="F2701" s="2" t="s">
        <v>193</v>
      </c>
      <c r="G2701" s="3">
        <v>42041</v>
      </c>
      <c r="H2701" s="1"/>
      <c r="I2701" s="2">
        <v>9717.6</v>
      </c>
      <c r="J2701" s="2">
        <v>4447.2349999999997</v>
      </c>
      <c r="K2701" s="2">
        <v>4447.2349999999997</v>
      </c>
      <c r="L2701" s="2">
        <v>3387.79</v>
      </c>
      <c r="M2701" s="1"/>
      <c r="N2701" s="5">
        <f t="shared" si="85"/>
        <v>35243.910000000003</v>
      </c>
      <c r="O2701" s="6">
        <f t="shared" si="86"/>
        <v>28132.370000000006</v>
      </c>
      <c r="P2701" s="2">
        <v>30</v>
      </c>
      <c r="Q2701" s="2" t="s">
        <v>37</v>
      </c>
      <c r="R2701" s="2">
        <v>0</v>
      </c>
      <c r="S2701" s="2">
        <v>0</v>
      </c>
      <c r="T2701" s="2">
        <v>0</v>
      </c>
      <c r="U2701" s="2">
        <v>0</v>
      </c>
      <c r="V2701" s="2">
        <v>893.38</v>
      </c>
      <c r="W2701" s="2">
        <v>1970.03</v>
      </c>
      <c r="X2701" s="2">
        <v>0</v>
      </c>
      <c r="Y2701" s="2">
        <v>2397.64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2">
        <f>VLOOKUP(Tabla3[[#This Row],[Columna1]],Tabla5[#All],3,0)</f>
        <v>0</v>
      </c>
      <c r="AF2701" s="2">
        <v>0</v>
      </c>
      <c r="AG2701" s="2">
        <v>7983</v>
      </c>
      <c r="AH2701" s="2">
        <v>0</v>
      </c>
      <c r="AI2701" s="2">
        <v>0</v>
      </c>
      <c r="AJ2701" s="2">
        <v>0</v>
      </c>
      <c r="AK2701" s="2">
        <f>VLOOKUP(Tabla3[[#This Row],[Columna1]],Tabla7[[ID]:[Monto neto de los bonos]],3,0)</f>
        <v>9953.0300000000007</v>
      </c>
      <c r="AL2701" s="2">
        <v>0</v>
      </c>
      <c r="AM2701" s="2">
        <v>0</v>
      </c>
      <c r="AN2701" s="2">
        <v>0</v>
      </c>
      <c r="AO2701" s="2">
        <v>0</v>
      </c>
      <c r="AP2701" s="2">
        <v>0</v>
      </c>
      <c r="AQ2701" s="2">
        <v>0</v>
      </c>
      <c r="AR2701" s="2">
        <v>0</v>
      </c>
      <c r="AS2701" s="2">
        <v>3433.96</v>
      </c>
      <c r="AT2701" s="2">
        <v>2289.3000000000002</v>
      </c>
      <c r="AU2701" s="2">
        <v>1388.28</v>
      </c>
      <c r="AV2701" s="2">
        <v>0</v>
      </c>
      <c r="AW2701" s="1"/>
      <c r="AX2701" s="2" t="s">
        <v>422</v>
      </c>
      <c r="AY2701" s="8" t="s">
        <v>428</v>
      </c>
    </row>
    <row r="2702" spans="1:51" ht="13.15" customHeight="1" x14ac:dyDescent="0.25">
      <c r="A2702" s="7">
        <v>12276</v>
      </c>
      <c r="B2702" s="2" t="s">
        <v>2369</v>
      </c>
      <c r="C2702" s="2">
        <v>76403</v>
      </c>
      <c r="D2702" s="2" t="s">
        <v>188</v>
      </c>
      <c r="E2702" s="2" t="s">
        <v>190</v>
      </c>
      <c r="F2702" s="2" t="s">
        <v>216</v>
      </c>
      <c r="G2702" s="3">
        <v>37622</v>
      </c>
      <c r="H2702" s="1"/>
      <c r="I2702" s="2">
        <v>11612.32</v>
      </c>
      <c r="J2702" s="2">
        <v>4273.5050000000001</v>
      </c>
      <c r="K2702" s="2">
        <v>4273.5050000000001</v>
      </c>
      <c r="L2702" s="2">
        <v>4950.53</v>
      </c>
      <c r="M2702" s="1"/>
      <c r="N2702" s="5">
        <f t="shared" si="85"/>
        <v>30732.99</v>
      </c>
      <c r="O2702" s="6">
        <f t="shared" si="86"/>
        <v>21332.850000000006</v>
      </c>
      <c r="P2702" s="2">
        <v>30</v>
      </c>
      <c r="Q2702" s="2" t="s">
        <v>37</v>
      </c>
      <c r="R2702" s="2">
        <v>0</v>
      </c>
      <c r="S2702" s="2">
        <v>0</v>
      </c>
      <c r="T2702" s="2">
        <v>0</v>
      </c>
      <c r="U2702" s="2">
        <v>0</v>
      </c>
      <c r="V2702" s="2">
        <v>967.66</v>
      </c>
      <c r="W2702" s="2">
        <v>3032.4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1623.07</v>
      </c>
      <c r="AE2702" s="2">
        <f>VLOOKUP(Tabla3[[#This Row],[Columna1]],Tabla5[#All],3,0)</f>
        <v>1623.07</v>
      </c>
      <c r="AF2702" s="2">
        <v>0</v>
      </c>
      <c r="AG2702" s="2">
        <v>0</v>
      </c>
      <c r="AH2702" s="2">
        <v>0</v>
      </c>
      <c r="AI2702" s="2">
        <v>0</v>
      </c>
      <c r="AJ2702" s="2">
        <v>0</v>
      </c>
      <c r="AK2702" s="2">
        <f>VLOOKUP(Tabla3[[#This Row],[Columna1]],Tabla7[[ID]:[Monto neto de los bonos]],3,0)</f>
        <v>3032.4</v>
      </c>
      <c r="AL2702" s="2">
        <v>500</v>
      </c>
      <c r="AM2702" s="2">
        <v>0</v>
      </c>
      <c r="AN2702" s="2">
        <v>0</v>
      </c>
      <c r="AO2702" s="2">
        <v>0</v>
      </c>
      <c r="AP2702" s="2">
        <v>0</v>
      </c>
      <c r="AQ2702" s="2">
        <v>0</v>
      </c>
      <c r="AR2702" s="2">
        <v>0</v>
      </c>
      <c r="AS2702" s="2">
        <v>4693.96</v>
      </c>
      <c r="AT2702" s="2">
        <v>2607.7600000000002</v>
      </c>
      <c r="AU2702" s="2">
        <v>2098.42</v>
      </c>
      <c r="AV2702" s="2">
        <v>0</v>
      </c>
      <c r="AW2702" s="1"/>
      <c r="AX2702" s="2" t="s">
        <v>422</v>
      </c>
      <c r="AY2702" s="8" t="s">
        <v>423</v>
      </c>
    </row>
    <row r="2703" spans="1:51" ht="13.15" customHeight="1" x14ac:dyDescent="0.25">
      <c r="A2703" s="7">
        <v>20932</v>
      </c>
      <c r="B2703" s="2" t="s">
        <v>2370</v>
      </c>
      <c r="C2703" s="2">
        <v>2251903</v>
      </c>
      <c r="D2703" s="2" t="s">
        <v>188</v>
      </c>
      <c r="E2703" s="2" t="s">
        <v>267</v>
      </c>
      <c r="F2703" s="2" t="s">
        <v>60</v>
      </c>
      <c r="G2703" s="3">
        <v>43025</v>
      </c>
      <c r="H2703" s="1"/>
      <c r="I2703" s="2">
        <v>14709.55</v>
      </c>
      <c r="J2703" s="2">
        <v>2709.165</v>
      </c>
      <c r="K2703" s="2">
        <v>2709.165</v>
      </c>
      <c r="L2703" s="2">
        <v>1826.31</v>
      </c>
      <c r="M2703" s="1"/>
      <c r="N2703" s="5">
        <f t="shared" si="85"/>
        <v>31882.36</v>
      </c>
      <c r="O2703" s="6">
        <f t="shared" si="86"/>
        <v>27801.000000000004</v>
      </c>
      <c r="P2703" s="2">
        <v>30</v>
      </c>
      <c r="Q2703" s="2" t="s">
        <v>37</v>
      </c>
      <c r="R2703" s="2">
        <v>0</v>
      </c>
      <c r="S2703" s="2">
        <v>0</v>
      </c>
      <c r="T2703" s="2">
        <v>0</v>
      </c>
      <c r="U2703" s="2">
        <v>0</v>
      </c>
      <c r="V2703" s="2">
        <v>0</v>
      </c>
      <c r="W2703" s="2">
        <v>0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9928.17</v>
      </c>
      <c r="AE2703" s="2">
        <f>VLOOKUP(Tabla3[[#This Row],[Columna1]],Tabla5[#All],3,0)</f>
        <v>9928.17</v>
      </c>
      <c r="AF2703" s="2">
        <v>0</v>
      </c>
      <c r="AG2703" s="2">
        <v>0</v>
      </c>
      <c r="AH2703" s="2">
        <v>0</v>
      </c>
      <c r="AI2703" s="2">
        <v>0</v>
      </c>
      <c r="AJ2703" s="2">
        <v>0</v>
      </c>
      <c r="AK2703" s="2">
        <f>VLOOKUP(Tabla3[[#This Row],[Columna1]],Tabla7[[ID]:[Monto neto de los bonos]],3,0)</f>
        <v>0</v>
      </c>
      <c r="AL2703" s="2">
        <v>0</v>
      </c>
      <c r="AM2703" s="2">
        <v>0</v>
      </c>
      <c r="AN2703" s="2">
        <v>0</v>
      </c>
      <c r="AO2703" s="2">
        <v>0</v>
      </c>
      <c r="AP2703" s="2">
        <v>0</v>
      </c>
      <c r="AQ2703" s="2">
        <v>0</v>
      </c>
      <c r="AR2703" s="2">
        <v>0</v>
      </c>
      <c r="AS2703" s="2">
        <v>0</v>
      </c>
      <c r="AT2703" s="2">
        <v>2195.42</v>
      </c>
      <c r="AU2703" s="2">
        <v>1885.94</v>
      </c>
      <c r="AV2703" s="2">
        <v>0</v>
      </c>
      <c r="AW2703" s="1"/>
      <c r="AX2703" s="2" t="s">
        <v>422</v>
      </c>
      <c r="AY2703" s="8" t="s">
        <v>423</v>
      </c>
    </row>
    <row r="2704" spans="1:51" ht="13.15" customHeight="1" x14ac:dyDescent="0.25">
      <c r="A2704" s="7">
        <v>23788</v>
      </c>
      <c r="B2704" s="2" t="s">
        <v>2371</v>
      </c>
      <c r="C2704" s="2">
        <v>5443903</v>
      </c>
      <c r="D2704" s="2" t="s">
        <v>188</v>
      </c>
      <c r="E2704" s="2" t="s">
        <v>205</v>
      </c>
      <c r="F2704" s="2" t="s">
        <v>193</v>
      </c>
      <c r="G2704" s="3">
        <v>44652</v>
      </c>
      <c r="H2704" s="1"/>
      <c r="I2704" s="2">
        <v>9717.6</v>
      </c>
      <c r="J2704" s="2">
        <v>4447.2349999999997</v>
      </c>
      <c r="K2704" s="2">
        <v>4447.2349999999997</v>
      </c>
      <c r="L2704" s="2">
        <v>0</v>
      </c>
      <c r="M2704" s="1"/>
      <c r="N2704" s="5">
        <f t="shared" si="85"/>
        <v>23873.119999999999</v>
      </c>
      <c r="O2704" s="6">
        <f t="shared" si="86"/>
        <v>18155.28</v>
      </c>
      <c r="P2704" s="2">
        <v>30</v>
      </c>
      <c r="Q2704" s="2" t="s">
        <v>37</v>
      </c>
      <c r="R2704" s="2">
        <v>0</v>
      </c>
      <c r="S2704" s="2">
        <v>0</v>
      </c>
      <c r="T2704" s="2">
        <v>0</v>
      </c>
      <c r="U2704" s="2">
        <v>0</v>
      </c>
      <c r="V2704" s="2">
        <v>893.38</v>
      </c>
      <c r="W2704" s="2">
        <v>1970.03</v>
      </c>
      <c r="X2704" s="2">
        <v>0</v>
      </c>
      <c r="Y2704" s="2">
        <v>2397.64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2">
        <f>VLOOKUP(Tabla3[[#This Row],[Columna1]],Tabla5[#All],3,0)</f>
        <v>0</v>
      </c>
      <c r="AF2704" s="2">
        <v>0</v>
      </c>
      <c r="AG2704" s="2">
        <v>0</v>
      </c>
      <c r="AH2704" s="2">
        <v>0</v>
      </c>
      <c r="AI2704" s="2">
        <v>0</v>
      </c>
      <c r="AJ2704" s="2">
        <v>0</v>
      </c>
      <c r="AK2704" s="2">
        <f>VLOOKUP(Tabla3[[#This Row],[Columna1]],Tabla7[[ID]:[Monto neto de los bonos]],3,0)</f>
        <v>1970.03</v>
      </c>
      <c r="AL2704" s="2">
        <v>0</v>
      </c>
      <c r="AM2704" s="2">
        <v>0</v>
      </c>
      <c r="AN2704" s="2">
        <v>0</v>
      </c>
      <c r="AO2704" s="2">
        <v>0</v>
      </c>
      <c r="AP2704" s="2">
        <v>0</v>
      </c>
      <c r="AQ2704" s="2">
        <v>0</v>
      </c>
      <c r="AR2704" s="2">
        <v>0</v>
      </c>
      <c r="AS2704" s="2">
        <v>2925.8</v>
      </c>
      <c r="AT2704" s="2">
        <v>1950.52</v>
      </c>
      <c r="AU2704" s="2">
        <v>841.52</v>
      </c>
      <c r="AV2704" s="2">
        <v>0</v>
      </c>
      <c r="AW2704" s="1"/>
      <c r="AX2704" s="2" t="s">
        <v>422</v>
      </c>
      <c r="AY2704" s="8" t="s">
        <v>428</v>
      </c>
    </row>
    <row r="2705" spans="1:51" ht="13.15" customHeight="1" x14ac:dyDescent="0.25">
      <c r="A2705" s="7">
        <v>12160</v>
      </c>
      <c r="B2705" s="2" t="s">
        <v>4063</v>
      </c>
      <c r="C2705" s="2">
        <v>120403</v>
      </c>
      <c r="D2705" s="2" t="s">
        <v>188</v>
      </c>
      <c r="E2705" s="2" t="s">
        <v>190</v>
      </c>
      <c r="F2705" s="2" t="s">
        <v>216</v>
      </c>
      <c r="G2705" s="3">
        <v>40756</v>
      </c>
      <c r="H2705" s="1"/>
      <c r="I2705" s="2">
        <v>11612.32</v>
      </c>
      <c r="J2705" s="2">
        <v>4273.5050000000001</v>
      </c>
      <c r="K2705" s="2">
        <v>4273.5050000000001</v>
      </c>
      <c r="L2705" s="2">
        <v>2643.73</v>
      </c>
      <c r="M2705" s="1"/>
      <c r="N2705" s="5">
        <f t="shared" si="85"/>
        <v>26803.120000000003</v>
      </c>
      <c r="O2705" s="6">
        <f t="shared" si="86"/>
        <v>19252.620000000006</v>
      </c>
      <c r="P2705" s="2">
        <v>30</v>
      </c>
      <c r="Q2705" s="2" t="s">
        <v>37</v>
      </c>
      <c r="R2705" s="2">
        <v>0</v>
      </c>
      <c r="S2705" s="2">
        <v>0</v>
      </c>
      <c r="T2705" s="2">
        <v>0</v>
      </c>
      <c r="U2705" s="2">
        <v>0</v>
      </c>
      <c r="V2705" s="2">
        <v>967.66</v>
      </c>
      <c r="W2705" s="2">
        <v>3032.4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2">
        <f>VLOOKUP(Tabla3[[#This Row],[Columna1]],Tabla5[#All],3,0)</f>
        <v>0</v>
      </c>
      <c r="AF2705" s="2">
        <v>0</v>
      </c>
      <c r="AG2705" s="2">
        <v>0</v>
      </c>
      <c r="AH2705" s="2">
        <v>0</v>
      </c>
      <c r="AI2705" s="2">
        <v>0</v>
      </c>
      <c r="AJ2705" s="2">
        <v>0</v>
      </c>
      <c r="AK2705" s="2">
        <f>VLOOKUP(Tabla3[[#This Row],[Columna1]],Tabla7[[ID]:[Monto neto de los bonos]],3,0)</f>
        <v>3032.4</v>
      </c>
      <c r="AL2705" s="2">
        <v>0</v>
      </c>
      <c r="AM2705" s="2">
        <v>0</v>
      </c>
      <c r="AN2705" s="2">
        <v>0</v>
      </c>
      <c r="AO2705" s="2">
        <v>0</v>
      </c>
      <c r="AP2705" s="2">
        <v>0</v>
      </c>
      <c r="AQ2705" s="4">
        <v>2000</v>
      </c>
      <c r="AR2705" s="2">
        <v>0</v>
      </c>
      <c r="AS2705" s="2">
        <v>3565.62</v>
      </c>
      <c r="AT2705" s="2">
        <v>2377.08</v>
      </c>
      <c r="AU2705" s="2">
        <v>1607.8</v>
      </c>
      <c r="AV2705" s="2">
        <v>0</v>
      </c>
      <c r="AW2705" s="1"/>
      <c r="AX2705" s="2" t="s">
        <v>422</v>
      </c>
      <c r="AY2705" s="8" t="s">
        <v>423</v>
      </c>
    </row>
    <row r="2706" spans="1:51" ht="13.15" customHeight="1" x14ac:dyDescent="0.25">
      <c r="A2706" s="7">
        <v>16630</v>
      </c>
      <c r="B2706" s="2" t="s">
        <v>4249</v>
      </c>
      <c r="C2706" s="2">
        <v>255603</v>
      </c>
      <c r="D2706" s="2" t="s">
        <v>188</v>
      </c>
      <c r="E2706" s="2" t="s">
        <v>198</v>
      </c>
      <c r="F2706" s="2" t="s">
        <v>193</v>
      </c>
      <c r="G2706" s="3">
        <v>40710</v>
      </c>
      <c r="H2706" s="1"/>
      <c r="I2706" s="2">
        <v>9717.6</v>
      </c>
      <c r="J2706" s="2">
        <v>4447.2349999999997</v>
      </c>
      <c r="K2706" s="2">
        <v>4447.2349999999997</v>
      </c>
      <c r="L2706" s="2">
        <v>2673.25</v>
      </c>
      <c r="M2706" s="1"/>
      <c r="N2706" s="5">
        <f t="shared" si="85"/>
        <v>26546.37</v>
      </c>
      <c r="O2706" s="6">
        <f t="shared" si="86"/>
        <v>19741.489999999998</v>
      </c>
      <c r="P2706" s="2">
        <v>30</v>
      </c>
      <c r="Q2706" s="2" t="s">
        <v>37</v>
      </c>
      <c r="R2706" s="2">
        <v>0</v>
      </c>
      <c r="S2706" s="2">
        <v>0</v>
      </c>
      <c r="T2706" s="2">
        <v>0</v>
      </c>
      <c r="U2706" s="2">
        <v>0</v>
      </c>
      <c r="V2706" s="2">
        <v>893.38</v>
      </c>
      <c r="W2706" s="2">
        <v>1970.03</v>
      </c>
      <c r="X2706" s="2">
        <v>0</v>
      </c>
      <c r="Y2706" s="2">
        <v>2397.64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2">
        <f>VLOOKUP(Tabla3[[#This Row],[Columna1]],Tabla5[#All],3,0)</f>
        <v>0</v>
      </c>
      <c r="AF2706" s="2">
        <v>0</v>
      </c>
      <c r="AG2706" s="2">
        <v>0</v>
      </c>
      <c r="AH2706" s="2">
        <v>0</v>
      </c>
      <c r="AI2706" s="2">
        <v>0</v>
      </c>
      <c r="AJ2706" s="2">
        <v>0</v>
      </c>
      <c r="AK2706" s="2">
        <f>VLOOKUP(Tabla3[[#This Row],[Columna1]],Tabla7[[ID]:[Monto neto de los bonos]],3,0)</f>
        <v>3327.71</v>
      </c>
      <c r="AL2706" s="2">
        <v>0</v>
      </c>
      <c r="AM2706" s="2">
        <v>0</v>
      </c>
      <c r="AN2706" s="2">
        <v>0</v>
      </c>
      <c r="AO2706" s="2">
        <v>0</v>
      </c>
      <c r="AP2706" s="2">
        <v>0</v>
      </c>
      <c r="AQ2706" s="2">
        <v>0</v>
      </c>
      <c r="AR2706" s="2">
        <v>0</v>
      </c>
      <c r="AS2706" s="2">
        <v>3326.78</v>
      </c>
      <c r="AT2706" s="2">
        <v>2217.86</v>
      </c>
      <c r="AU2706" s="2">
        <v>1260.24</v>
      </c>
      <c r="AV2706" s="2">
        <v>0</v>
      </c>
      <c r="AW2706" s="1"/>
      <c r="AX2706" s="2" t="s">
        <v>422</v>
      </c>
      <c r="AY2706" s="8" t="s">
        <v>428</v>
      </c>
    </row>
    <row r="2707" spans="1:51" ht="13.15" customHeight="1" x14ac:dyDescent="0.25">
      <c r="A2707" s="7">
        <v>21342</v>
      </c>
      <c r="B2707" s="2" t="s">
        <v>2372</v>
      </c>
      <c r="C2707" s="2">
        <v>2701203</v>
      </c>
      <c r="D2707" s="2" t="s">
        <v>188</v>
      </c>
      <c r="E2707" s="2" t="s">
        <v>248</v>
      </c>
      <c r="F2707" s="2" t="s">
        <v>44</v>
      </c>
      <c r="G2707" s="3">
        <v>43251</v>
      </c>
      <c r="H2707" s="1"/>
      <c r="I2707" s="2">
        <v>14572.07</v>
      </c>
      <c r="J2707" s="2">
        <v>2683.85</v>
      </c>
      <c r="K2707" s="2">
        <v>2683.85</v>
      </c>
      <c r="L2707" s="2">
        <v>1881.12</v>
      </c>
      <c r="M2707" s="1"/>
      <c r="N2707" s="5">
        <f t="shared" si="85"/>
        <v>28434.029999999995</v>
      </c>
      <c r="O2707" s="6">
        <f t="shared" si="86"/>
        <v>23966.769999999997</v>
      </c>
      <c r="P2707" s="2">
        <v>30</v>
      </c>
      <c r="Q2707" s="2" t="s">
        <v>37</v>
      </c>
      <c r="R2707" s="2">
        <v>0</v>
      </c>
      <c r="S2707" s="2">
        <v>0</v>
      </c>
      <c r="T2707" s="2">
        <v>0</v>
      </c>
      <c r="U2707" s="2">
        <v>0</v>
      </c>
      <c r="V2707" s="2">
        <v>1329.32</v>
      </c>
      <c r="W2707" s="2">
        <v>0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5283.82</v>
      </c>
      <c r="AE2707" s="2">
        <f>VLOOKUP(Tabla3[[#This Row],[Columna1]],Tabla5[#All],3,0)</f>
        <v>5283.82</v>
      </c>
      <c r="AF2707" s="2">
        <v>0</v>
      </c>
      <c r="AG2707" s="2">
        <v>0</v>
      </c>
      <c r="AH2707" s="2">
        <v>0</v>
      </c>
      <c r="AI2707" s="2">
        <v>0</v>
      </c>
      <c r="AJ2707" s="2">
        <v>0</v>
      </c>
      <c r="AK2707" s="2">
        <f>VLOOKUP(Tabla3[[#This Row],[Columna1]],Tabla7[[ID]:[Monto neto de los bonos]],3,0)</f>
        <v>0</v>
      </c>
      <c r="AL2707" s="2">
        <v>0</v>
      </c>
      <c r="AM2707" s="2">
        <v>0</v>
      </c>
      <c r="AN2707" s="2">
        <v>0</v>
      </c>
      <c r="AO2707" s="2">
        <v>0</v>
      </c>
      <c r="AP2707" s="2">
        <v>0</v>
      </c>
      <c r="AQ2707" s="2">
        <v>0</v>
      </c>
      <c r="AR2707" s="2">
        <v>0</v>
      </c>
      <c r="AS2707" s="2">
        <v>0</v>
      </c>
      <c r="AT2707" s="2">
        <v>2315.02</v>
      </c>
      <c r="AU2707" s="2">
        <v>2152.2399999999998</v>
      </c>
      <c r="AV2707" s="2">
        <v>0</v>
      </c>
      <c r="AW2707" s="1"/>
      <c r="AX2707" s="2" t="s">
        <v>422</v>
      </c>
      <c r="AY2707" s="8" t="s">
        <v>423</v>
      </c>
    </row>
    <row r="2708" spans="1:51" ht="13.15" customHeight="1" x14ac:dyDescent="0.25">
      <c r="A2708" s="7">
        <v>17196</v>
      </c>
      <c r="B2708" s="2" t="s">
        <v>4542</v>
      </c>
      <c r="C2708" s="2">
        <v>282203</v>
      </c>
      <c r="D2708" s="2" t="s">
        <v>188</v>
      </c>
      <c r="E2708" s="2" t="s">
        <v>195</v>
      </c>
      <c r="F2708" s="2" t="s">
        <v>36</v>
      </c>
      <c r="G2708" s="3">
        <v>43024</v>
      </c>
      <c r="H2708" s="1"/>
      <c r="I2708" s="2">
        <v>13165.89</v>
      </c>
      <c r="J2708" s="2">
        <v>2789.65</v>
      </c>
      <c r="K2708" s="2">
        <v>2789.65</v>
      </c>
      <c r="L2708" s="2">
        <v>1591.82</v>
      </c>
      <c r="M2708" s="1"/>
      <c r="N2708" s="5">
        <f t="shared" si="85"/>
        <v>27678.899999999998</v>
      </c>
      <c r="O2708" s="6">
        <f t="shared" si="86"/>
        <v>24120.94</v>
      </c>
      <c r="P2708" s="2">
        <v>30</v>
      </c>
      <c r="Q2708" s="2" t="s">
        <v>37</v>
      </c>
      <c r="R2708" s="2">
        <v>0</v>
      </c>
      <c r="S2708" s="2">
        <v>0</v>
      </c>
      <c r="T2708" s="2">
        <v>0</v>
      </c>
      <c r="U2708" s="2">
        <v>0</v>
      </c>
      <c r="V2708" s="2">
        <v>0</v>
      </c>
      <c r="W2708" s="2">
        <v>0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7341.89</v>
      </c>
      <c r="AE2708" s="2">
        <f>VLOOKUP(Tabla3[[#This Row],[Columna1]],Tabla5[#All],3,0)</f>
        <v>7341.89</v>
      </c>
      <c r="AF2708" s="2">
        <v>0</v>
      </c>
      <c r="AG2708" s="2">
        <v>0</v>
      </c>
      <c r="AH2708" s="2">
        <v>0</v>
      </c>
      <c r="AI2708" s="2">
        <v>0</v>
      </c>
      <c r="AJ2708" s="2">
        <v>0</v>
      </c>
      <c r="AK2708" s="2">
        <f>VLOOKUP(Tabla3[[#This Row],[Columna1]],Tabla7[[ID]:[Monto neto de los bonos]],3,0)</f>
        <v>0</v>
      </c>
      <c r="AL2708" s="2">
        <v>0</v>
      </c>
      <c r="AM2708" s="2">
        <v>0</v>
      </c>
      <c r="AN2708" s="2">
        <v>0</v>
      </c>
      <c r="AO2708" s="2">
        <v>0</v>
      </c>
      <c r="AP2708" s="2">
        <v>0</v>
      </c>
      <c r="AQ2708" s="2">
        <v>0</v>
      </c>
      <c r="AR2708" s="2">
        <v>0</v>
      </c>
      <c r="AS2708" s="2">
        <v>0</v>
      </c>
      <c r="AT2708" s="2">
        <v>2033.7</v>
      </c>
      <c r="AU2708" s="2">
        <v>1524.26</v>
      </c>
      <c r="AV2708" s="2">
        <v>0</v>
      </c>
      <c r="AW2708" s="1"/>
      <c r="AX2708" s="2" t="s">
        <v>422</v>
      </c>
      <c r="AY2708" s="8" t="s">
        <v>423</v>
      </c>
    </row>
    <row r="2709" spans="1:51" ht="13.15" customHeight="1" x14ac:dyDescent="0.25">
      <c r="A2709" s="7">
        <v>14254</v>
      </c>
      <c r="B2709" s="2" t="s">
        <v>4442</v>
      </c>
      <c r="C2709" s="2">
        <v>145503</v>
      </c>
      <c r="D2709" s="2" t="s">
        <v>188</v>
      </c>
      <c r="E2709" s="2" t="s">
        <v>202</v>
      </c>
      <c r="F2709" s="2" t="s">
        <v>193</v>
      </c>
      <c r="G2709" s="3">
        <v>39206</v>
      </c>
      <c r="H2709" s="1"/>
      <c r="I2709" s="2">
        <v>9717.6</v>
      </c>
      <c r="J2709" s="2">
        <v>4447.2349999999997</v>
      </c>
      <c r="K2709" s="2">
        <v>4447.2349999999997</v>
      </c>
      <c r="L2709" s="2">
        <v>3813.69</v>
      </c>
      <c r="M2709" s="1"/>
      <c r="N2709" s="5">
        <f t="shared" si="85"/>
        <v>36686.81</v>
      </c>
      <c r="O2709" s="6">
        <f t="shared" si="86"/>
        <v>29392.449999999997</v>
      </c>
      <c r="P2709" s="2">
        <v>30</v>
      </c>
      <c r="Q2709" s="2" t="s">
        <v>37</v>
      </c>
      <c r="R2709" s="2">
        <v>0</v>
      </c>
      <c r="S2709" s="2">
        <v>0</v>
      </c>
      <c r="T2709" s="2">
        <v>0</v>
      </c>
      <c r="U2709" s="2">
        <v>0</v>
      </c>
      <c r="V2709" s="2">
        <v>893.38</v>
      </c>
      <c r="W2709" s="2">
        <v>1970.03</v>
      </c>
      <c r="X2709" s="2">
        <v>0</v>
      </c>
      <c r="Y2709" s="2">
        <v>2397.64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f>VLOOKUP(Tabla3[[#This Row],[Columna1]],Tabla5[#All],3,0)</f>
        <v>0</v>
      </c>
      <c r="AF2709" s="2">
        <v>0</v>
      </c>
      <c r="AG2709" s="2">
        <v>9000</v>
      </c>
      <c r="AH2709" s="2">
        <v>0</v>
      </c>
      <c r="AI2709" s="2">
        <v>0</v>
      </c>
      <c r="AJ2709" s="2">
        <v>0</v>
      </c>
      <c r="AK2709" s="2">
        <f>VLOOKUP(Tabla3[[#This Row],[Columna1]],Tabla7[[ID]:[Monto neto de los bonos]],3,0)</f>
        <v>10970.03</v>
      </c>
      <c r="AL2709" s="2">
        <v>0</v>
      </c>
      <c r="AM2709" s="2">
        <v>0</v>
      </c>
      <c r="AN2709" s="2">
        <v>0</v>
      </c>
      <c r="AO2709" s="2">
        <v>0</v>
      </c>
      <c r="AP2709" s="2">
        <v>0</v>
      </c>
      <c r="AQ2709" s="2">
        <v>0</v>
      </c>
      <c r="AR2709" s="2">
        <v>0</v>
      </c>
      <c r="AS2709" s="2">
        <v>3497.86</v>
      </c>
      <c r="AT2709" s="2">
        <v>2331.9</v>
      </c>
      <c r="AU2709" s="2">
        <v>1464.6</v>
      </c>
      <c r="AV2709" s="2">
        <v>0</v>
      </c>
      <c r="AW2709" s="1"/>
      <c r="AX2709" s="2" t="s">
        <v>422</v>
      </c>
      <c r="AY2709" s="8" t="s">
        <v>428</v>
      </c>
    </row>
    <row r="2710" spans="1:51" ht="13.15" customHeight="1" x14ac:dyDescent="0.25">
      <c r="A2710" s="7">
        <v>18059</v>
      </c>
      <c r="B2710" s="2" t="s">
        <v>2373</v>
      </c>
      <c r="C2710" s="2">
        <v>245503</v>
      </c>
      <c r="D2710" s="2" t="s">
        <v>188</v>
      </c>
      <c r="E2710" s="2" t="s">
        <v>190</v>
      </c>
      <c r="F2710" s="2" t="s">
        <v>216</v>
      </c>
      <c r="G2710" s="3">
        <v>41533</v>
      </c>
      <c r="H2710" s="1"/>
      <c r="I2710" s="2">
        <v>11612.32</v>
      </c>
      <c r="J2710" s="2">
        <v>4273.5050000000001</v>
      </c>
      <c r="K2710" s="2">
        <v>4273.5050000000001</v>
      </c>
      <c r="L2710" s="2">
        <v>3117.56</v>
      </c>
      <c r="M2710" s="1"/>
      <c r="N2710" s="5">
        <f t="shared" si="85"/>
        <v>27276.950000000004</v>
      </c>
      <c r="O2710" s="6">
        <f t="shared" si="86"/>
        <v>19508.930000000004</v>
      </c>
      <c r="P2710" s="2">
        <v>30</v>
      </c>
      <c r="Q2710" s="2" t="s">
        <v>37</v>
      </c>
      <c r="R2710" s="2">
        <v>0</v>
      </c>
      <c r="S2710" s="2">
        <v>0</v>
      </c>
      <c r="T2710" s="2">
        <v>0</v>
      </c>
      <c r="U2710" s="2">
        <v>0</v>
      </c>
      <c r="V2710" s="2">
        <v>967.66</v>
      </c>
      <c r="W2710" s="2">
        <v>3032.4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2">
        <f>VLOOKUP(Tabla3[[#This Row],[Columna1]],Tabla5[#All],3,0)</f>
        <v>0</v>
      </c>
      <c r="AF2710" s="2">
        <v>5000</v>
      </c>
      <c r="AG2710" s="2">
        <v>0</v>
      </c>
      <c r="AH2710" s="2">
        <v>0</v>
      </c>
      <c r="AI2710" s="2">
        <v>0</v>
      </c>
      <c r="AJ2710" s="2">
        <v>0</v>
      </c>
      <c r="AK2710" s="2">
        <f>VLOOKUP(Tabla3[[#This Row],[Columna1]],Tabla7[[ID]:[Monto neto de los bonos]],3,0)</f>
        <v>3032.4</v>
      </c>
      <c r="AL2710" s="2">
        <v>875</v>
      </c>
      <c r="AM2710" s="2">
        <v>0</v>
      </c>
      <c r="AN2710" s="2">
        <v>0</v>
      </c>
      <c r="AO2710" s="2">
        <v>0</v>
      </c>
      <c r="AP2710" s="2">
        <v>0</v>
      </c>
      <c r="AQ2710" s="4">
        <v>1125</v>
      </c>
      <c r="AR2710" s="2">
        <v>0</v>
      </c>
      <c r="AS2710" s="2">
        <v>3636.68</v>
      </c>
      <c r="AT2710" s="2">
        <v>2424.46</v>
      </c>
      <c r="AU2710" s="2">
        <v>1706.88</v>
      </c>
      <c r="AV2710" s="2">
        <v>0</v>
      </c>
      <c r="AW2710" s="1"/>
      <c r="AX2710" s="2" t="s">
        <v>422</v>
      </c>
      <c r="AY2710" s="8" t="s">
        <v>423</v>
      </c>
    </row>
    <row r="2711" spans="1:51" ht="13.15" customHeight="1" x14ac:dyDescent="0.25">
      <c r="A2711" s="7">
        <v>19991</v>
      </c>
      <c r="B2711" s="2" t="s">
        <v>2374</v>
      </c>
      <c r="C2711" s="2">
        <v>1297203</v>
      </c>
      <c r="D2711" s="2" t="s">
        <v>188</v>
      </c>
      <c r="E2711" s="2" t="s">
        <v>198</v>
      </c>
      <c r="F2711" s="2" t="s">
        <v>193</v>
      </c>
      <c r="G2711" s="3">
        <v>42689</v>
      </c>
      <c r="H2711" s="1"/>
      <c r="I2711" s="2">
        <v>9717.6</v>
      </c>
      <c r="J2711" s="2">
        <v>4447.2349999999997</v>
      </c>
      <c r="K2711" s="2">
        <v>4447.2349999999997</v>
      </c>
      <c r="L2711" s="2">
        <v>1505.23</v>
      </c>
      <c r="M2711" s="1"/>
      <c r="N2711" s="5">
        <f t="shared" si="85"/>
        <v>25378.35</v>
      </c>
      <c r="O2711" s="6">
        <f t="shared" si="86"/>
        <v>19062.149999999994</v>
      </c>
      <c r="P2711" s="2">
        <v>30</v>
      </c>
      <c r="Q2711" s="2" t="s">
        <v>37</v>
      </c>
      <c r="R2711" s="2">
        <v>0</v>
      </c>
      <c r="S2711" s="2">
        <v>0</v>
      </c>
      <c r="T2711" s="2">
        <v>0</v>
      </c>
      <c r="U2711" s="2">
        <v>0</v>
      </c>
      <c r="V2711" s="2">
        <v>893.38</v>
      </c>
      <c r="W2711" s="2">
        <v>1970.03</v>
      </c>
      <c r="X2711" s="2">
        <v>0</v>
      </c>
      <c r="Y2711" s="2">
        <v>2397.64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2">
        <f>VLOOKUP(Tabla3[[#This Row],[Columna1]],Tabla5[#All],3,0)</f>
        <v>0</v>
      </c>
      <c r="AF2711" s="2">
        <v>0</v>
      </c>
      <c r="AG2711" s="2">
        <v>0</v>
      </c>
      <c r="AH2711" s="2">
        <v>0</v>
      </c>
      <c r="AI2711" s="2">
        <v>0</v>
      </c>
      <c r="AJ2711" s="2">
        <v>0</v>
      </c>
      <c r="AK2711" s="2">
        <f>VLOOKUP(Tabla3[[#This Row],[Columna1]],Tabla7[[ID]:[Monto neto de los bonos]],3,0)</f>
        <v>1970.03</v>
      </c>
      <c r="AL2711" s="2">
        <v>0</v>
      </c>
      <c r="AM2711" s="2">
        <v>0</v>
      </c>
      <c r="AN2711" s="2">
        <v>0</v>
      </c>
      <c r="AO2711" s="2">
        <v>0</v>
      </c>
      <c r="AP2711" s="2">
        <v>0</v>
      </c>
      <c r="AQ2711" s="2">
        <v>0</v>
      </c>
      <c r="AR2711" s="2">
        <v>0</v>
      </c>
      <c r="AS2711" s="2">
        <v>3151.58</v>
      </c>
      <c r="AT2711" s="2">
        <v>2101.06</v>
      </c>
      <c r="AU2711" s="2">
        <v>1063.56</v>
      </c>
      <c r="AV2711" s="2">
        <v>0</v>
      </c>
      <c r="AW2711" s="1"/>
      <c r="AX2711" s="2" t="s">
        <v>422</v>
      </c>
      <c r="AY2711" s="8" t="s">
        <v>428</v>
      </c>
    </row>
    <row r="2712" spans="1:51" ht="13.15" customHeight="1" x14ac:dyDescent="0.25">
      <c r="A2712" s="7">
        <v>13074</v>
      </c>
      <c r="B2712" s="2" t="s">
        <v>2375</v>
      </c>
      <c r="C2712" s="2">
        <v>96603</v>
      </c>
      <c r="D2712" s="2" t="s">
        <v>188</v>
      </c>
      <c r="E2712" s="2" t="s">
        <v>202</v>
      </c>
      <c r="F2712" s="2" t="s">
        <v>193</v>
      </c>
      <c r="G2712" s="3">
        <v>38434</v>
      </c>
      <c r="H2712" s="1"/>
      <c r="I2712" s="2">
        <v>9717.6</v>
      </c>
      <c r="J2712" s="2">
        <v>4447.2349999999997</v>
      </c>
      <c r="K2712" s="2">
        <v>4447.2349999999997</v>
      </c>
      <c r="L2712" s="2">
        <v>5370</v>
      </c>
      <c r="M2712" s="1"/>
      <c r="N2712" s="5">
        <f t="shared" si="85"/>
        <v>29243.119999999999</v>
      </c>
      <c r="O2712" s="6">
        <f t="shared" si="86"/>
        <v>21747.46</v>
      </c>
      <c r="P2712" s="2">
        <v>30</v>
      </c>
      <c r="Q2712" s="2" t="s">
        <v>37</v>
      </c>
      <c r="R2712" s="2">
        <v>0</v>
      </c>
      <c r="S2712" s="2">
        <v>0</v>
      </c>
      <c r="T2712" s="2">
        <v>0</v>
      </c>
      <c r="U2712" s="2">
        <v>0</v>
      </c>
      <c r="V2712" s="2">
        <v>893.38</v>
      </c>
      <c r="W2712" s="2">
        <v>1970.03</v>
      </c>
      <c r="X2712" s="2">
        <v>0</v>
      </c>
      <c r="Y2712" s="2">
        <v>2397.64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2">
        <f>VLOOKUP(Tabla3[[#This Row],[Columna1]],Tabla5[#All],3,0)</f>
        <v>0</v>
      </c>
      <c r="AF2712" s="2">
        <v>0</v>
      </c>
      <c r="AG2712" s="2">
        <v>0</v>
      </c>
      <c r="AH2712" s="2">
        <v>0</v>
      </c>
      <c r="AI2712" s="2">
        <v>0</v>
      </c>
      <c r="AJ2712" s="2">
        <v>0</v>
      </c>
      <c r="AK2712" s="2">
        <f>VLOOKUP(Tabla3[[#This Row],[Columna1]],Tabla7[[ID]:[Monto neto de los bonos]],3,0)</f>
        <v>1970.03</v>
      </c>
      <c r="AL2712" s="2">
        <v>0</v>
      </c>
      <c r="AM2712" s="2">
        <v>0</v>
      </c>
      <c r="AN2712" s="2">
        <v>0</v>
      </c>
      <c r="AO2712" s="2">
        <v>0</v>
      </c>
      <c r="AP2712" s="2">
        <v>0</v>
      </c>
      <c r="AQ2712" s="2">
        <v>0</v>
      </c>
      <c r="AR2712" s="2">
        <v>0</v>
      </c>
      <c r="AS2712" s="2">
        <v>3646.57</v>
      </c>
      <c r="AT2712" s="2">
        <v>2350.73</v>
      </c>
      <c r="AU2712" s="2">
        <v>1498.36</v>
      </c>
      <c r="AV2712" s="2">
        <v>0</v>
      </c>
      <c r="AW2712" s="1"/>
      <c r="AX2712" s="2" t="s">
        <v>422</v>
      </c>
      <c r="AY2712" s="8" t="s">
        <v>428</v>
      </c>
    </row>
    <row r="2713" spans="1:51" ht="13.15" customHeight="1" x14ac:dyDescent="0.25">
      <c r="A2713" s="7">
        <v>15498</v>
      </c>
      <c r="B2713" s="2" t="s">
        <v>4357</v>
      </c>
      <c r="C2713" s="2">
        <v>186203</v>
      </c>
      <c r="D2713" s="2" t="s">
        <v>188</v>
      </c>
      <c r="E2713" s="2" t="s">
        <v>223</v>
      </c>
      <c r="F2713" s="2" t="s">
        <v>44</v>
      </c>
      <c r="G2713" s="3">
        <v>45017</v>
      </c>
      <c r="H2713" s="1"/>
      <c r="I2713" s="2">
        <v>14572.07</v>
      </c>
      <c r="J2713" s="2">
        <v>2683.85</v>
      </c>
      <c r="K2713" s="2">
        <v>2683.85</v>
      </c>
      <c r="L2713" s="2">
        <v>0</v>
      </c>
      <c r="M2713" s="1"/>
      <c r="N2713" s="5">
        <f t="shared" si="85"/>
        <v>31956.35</v>
      </c>
      <c r="O2713" s="6">
        <f t="shared" si="86"/>
        <v>28471.329999999998</v>
      </c>
      <c r="P2713" s="2">
        <v>30</v>
      </c>
      <c r="Q2713" s="2" t="s">
        <v>37</v>
      </c>
      <c r="R2713" s="2">
        <v>0</v>
      </c>
      <c r="S2713" s="2">
        <v>0</v>
      </c>
      <c r="T2713" s="2">
        <v>0</v>
      </c>
      <c r="U2713" s="2">
        <v>0</v>
      </c>
      <c r="V2713" s="2">
        <v>0</v>
      </c>
      <c r="W2713" s="2">
        <v>0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12016.58</v>
      </c>
      <c r="AE2713" s="2">
        <f>VLOOKUP(Tabla3[[#This Row],[Columna1]],Tabla5[#All],3,0)</f>
        <v>12016.58</v>
      </c>
      <c r="AF2713" s="2">
        <v>0</v>
      </c>
      <c r="AG2713" s="2">
        <v>0</v>
      </c>
      <c r="AH2713" s="2">
        <v>0</v>
      </c>
      <c r="AI2713" s="2">
        <v>0</v>
      </c>
      <c r="AJ2713" s="2">
        <v>0</v>
      </c>
      <c r="AK2713" s="2">
        <f>VLOOKUP(Tabla3[[#This Row],[Columna1]],Tabla7[[ID]:[Monto neto de los bonos]],3,0)</f>
        <v>0</v>
      </c>
      <c r="AL2713" s="2">
        <v>0</v>
      </c>
      <c r="AM2713" s="2">
        <v>0</v>
      </c>
      <c r="AN2713" s="2">
        <v>0</v>
      </c>
      <c r="AO2713" s="2">
        <v>0</v>
      </c>
      <c r="AP2713" s="2">
        <v>0</v>
      </c>
      <c r="AQ2713" s="2">
        <v>0</v>
      </c>
      <c r="AR2713" s="2">
        <v>0</v>
      </c>
      <c r="AS2713" s="2">
        <v>0</v>
      </c>
      <c r="AT2713" s="2">
        <v>1993.98</v>
      </c>
      <c r="AU2713" s="2">
        <v>1491.04</v>
      </c>
      <c r="AV2713" s="2">
        <v>0</v>
      </c>
      <c r="AW2713" s="1"/>
      <c r="AX2713" s="2" t="s">
        <v>422</v>
      </c>
      <c r="AY2713" s="8" t="s">
        <v>423</v>
      </c>
    </row>
    <row r="2714" spans="1:51" ht="13.15" customHeight="1" x14ac:dyDescent="0.25">
      <c r="A2714" s="7">
        <v>19989</v>
      </c>
      <c r="B2714" s="2" t="s">
        <v>2376</v>
      </c>
      <c r="C2714" s="2">
        <v>1299303</v>
      </c>
      <c r="D2714" s="2" t="s">
        <v>188</v>
      </c>
      <c r="E2714" s="2" t="s">
        <v>203</v>
      </c>
      <c r="F2714" s="2" t="s">
        <v>193</v>
      </c>
      <c r="G2714" s="3">
        <v>42689</v>
      </c>
      <c r="H2714" s="1"/>
      <c r="I2714" s="2">
        <v>9717.6</v>
      </c>
      <c r="J2714" s="2">
        <v>4447.2349999999997</v>
      </c>
      <c r="K2714" s="2">
        <v>4447.2349999999997</v>
      </c>
      <c r="L2714" s="2">
        <v>1505.23</v>
      </c>
      <c r="M2714" s="1"/>
      <c r="N2714" s="5">
        <f t="shared" si="85"/>
        <v>25378.35</v>
      </c>
      <c r="O2714" s="6">
        <f t="shared" si="86"/>
        <v>19062.149999999994</v>
      </c>
      <c r="P2714" s="2">
        <v>30</v>
      </c>
      <c r="Q2714" s="2" t="s">
        <v>37</v>
      </c>
      <c r="R2714" s="2">
        <v>0</v>
      </c>
      <c r="S2714" s="2">
        <v>0</v>
      </c>
      <c r="T2714" s="2">
        <v>0</v>
      </c>
      <c r="U2714" s="2">
        <v>0</v>
      </c>
      <c r="V2714" s="2">
        <v>893.38</v>
      </c>
      <c r="W2714" s="2">
        <v>1970.03</v>
      </c>
      <c r="X2714" s="2">
        <v>0</v>
      </c>
      <c r="Y2714" s="2">
        <v>2397.64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2">
        <f>VLOOKUP(Tabla3[[#This Row],[Columna1]],Tabla5[#All],3,0)</f>
        <v>0</v>
      </c>
      <c r="AF2714" s="2">
        <v>0</v>
      </c>
      <c r="AG2714" s="2">
        <v>0</v>
      </c>
      <c r="AH2714" s="2">
        <v>0</v>
      </c>
      <c r="AI2714" s="2">
        <v>0</v>
      </c>
      <c r="AJ2714" s="2">
        <v>0</v>
      </c>
      <c r="AK2714" s="2">
        <f>VLOOKUP(Tabla3[[#This Row],[Columna1]],Tabla7[[ID]:[Monto neto de los bonos]],3,0)</f>
        <v>5024.8100000000004</v>
      </c>
      <c r="AL2714" s="2">
        <v>0</v>
      </c>
      <c r="AM2714" s="2">
        <v>0</v>
      </c>
      <c r="AN2714" s="2">
        <v>0</v>
      </c>
      <c r="AO2714" s="2">
        <v>0</v>
      </c>
      <c r="AP2714" s="2">
        <v>0</v>
      </c>
      <c r="AQ2714" s="2">
        <v>0</v>
      </c>
      <c r="AR2714" s="2">
        <v>0</v>
      </c>
      <c r="AS2714" s="2">
        <v>3151.58</v>
      </c>
      <c r="AT2714" s="2">
        <v>2101.06</v>
      </c>
      <c r="AU2714" s="2">
        <v>1063.56</v>
      </c>
      <c r="AV2714" s="2">
        <v>0</v>
      </c>
      <c r="AW2714" s="1"/>
      <c r="AX2714" s="2" t="s">
        <v>422</v>
      </c>
      <c r="AY2714" s="8" t="s">
        <v>428</v>
      </c>
    </row>
    <row r="2715" spans="1:51" ht="13.15" customHeight="1" x14ac:dyDescent="0.25">
      <c r="A2715" s="7">
        <v>25199</v>
      </c>
      <c r="B2715" s="2" t="s">
        <v>2377</v>
      </c>
      <c r="C2715" s="2">
        <v>6509003</v>
      </c>
      <c r="D2715" s="2" t="s">
        <v>188</v>
      </c>
      <c r="E2715" s="2" t="s">
        <v>190</v>
      </c>
      <c r="F2715" s="2" t="s">
        <v>191</v>
      </c>
      <c r="G2715" s="3">
        <v>45566</v>
      </c>
      <c r="H2715" s="1"/>
      <c r="I2715" s="2">
        <v>9708.5300000000007</v>
      </c>
      <c r="J2715" s="2">
        <v>4443.09</v>
      </c>
      <c r="K2715" s="2">
        <v>4443.09</v>
      </c>
      <c r="L2715" s="2">
        <v>0</v>
      </c>
      <c r="M2715" s="1"/>
      <c r="N2715" s="5">
        <f t="shared" si="85"/>
        <v>22519.670000000002</v>
      </c>
      <c r="O2715" s="6">
        <f t="shared" si="86"/>
        <v>15833.01</v>
      </c>
      <c r="P2715" s="2">
        <v>30</v>
      </c>
      <c r="Q2715" s="2" t="s">
        <v>37</v>
      </c>
      <c r="R2715" s="2">
        <v>0</v>
      </c>
      <c r="S2715" s="2">
        <v>0</v>
      </c>
      <c r="T2715" s="2">
        <v>0</v>
      </c>
      <c r="U2715" s="2">
        <v>0</v>
      </c>
      <c r="V2715" s="2">
        <v>892.56</v>
      </c>
      <c r="W2715" s="2">
        <v>3032.4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2">
        <f>VLOOKUP(Tabla3[[#This Row],[Columna1]],Tabla5[#All],3,0)</f>
        <v>0</v>
      </c>
      <c r="AF2715" s="2">
        <v>0</v>
      </c>
      <c r="AG2715" s="2">
        <v>0</v>
      </c>
      <c r="AH2715" s="2">
        <v>0</v>
      </c>
      <c r="AI2715" s="2">
        <v>0</v>
      </c>
      <c r="AJ2715" s="2">
        <v>0</v>
      </c>
      <c r="AK2715" s="2">
        <f>VLOOKUP(Tabla3[[#This Row],[Columna1]],Tabla7[[ID]:[Monto neto de los bonos]],3,0)</f>
        <v>3032.4</v>
      </c>
      <c r="AL2715" s="2">
        <v>0</v>
      </c>
      <c r="AM2715" s="2">
        <v>0</v>
      </c>
      <c r="AN2715" s="2">
        <v>0</v>
      </c>
      <c r="AO2715" s="2">
        <v>0</v>
      </c>
      <c r="AP2715" s="2">
        <v>0</v>
      </c>
      <c r="AQ2715" s="2">
        <v>0</v>
      </c>
      <c r="AR2715" s="2">
        <v>0</v>
      </c>
      <c r="AS2715" s="2">
        <v>3897.48</v>
      </c>
      <c r="AT2715" s="2">
        <v>1948.74</v>
      </c>
      <c r="AU2715" s="2">
        <v>840.44</v>
      </c>
      <c r="AV2715" s="2">
        <v>0</v>
      </c>
      <c r="AW2715" s="1"/>
      <c r="AX2715" s="2" t="s">
        <v>422</v>
      </c>
      <c r="AY2715" s="8" t="s">
        <v>423</v>
      </c>
    </row>
    <row r="2716" spans="1:51" ht="13.15" customHeight="1" x14ac:dyDescent="0.25">
      <c r="A2716" s="7">
        <v>24335</v>
      </c>
      <c r="B2716" s="2" t="s">
        <v>2378</v>
      </c>
      <c r="C2716" s="2">
        <v>5855303</v>
      </c>
      <c r="D2716" s="2" t="s">
        <v>188</v>
      </c>
      <c r="E2716" s="2" t="s">
        <v>200</v>
      </c>
      <c r="F2716" s="2" t="s">
        <v>193</v>
      </c>
      <c r="G2716" s="3">
        <v>44958</v>
      </c>
      <c r="H2716" s="1"/>
      <c r="I2716" s="2">
        <v>9717.6</v>
      </c>
      <c r="J2716" s="2">
        <v>4447.2349999999997</v>
      </c>
      <c r="K2716" s="2">
        <v>4447.2349999999997</v>
      </c>
      <c r="L2716" s="2">
        <v>0</v>
      </c>
      <c r="M2716" s="1"/>
      <c r="N2716" s="5">
        <f t="shared" si="85"/>
        <v>23873.119999999999</v>
      </c>
      <c r="O2716" s="6">
        <f t="shared" si="86"/>
        <v>18155.28</v>
      </c>
      <c r="P2716" s="2">
        <v>30</v>
      </c>
      <c r="Q2716" s="2" t="s">
        <v>37</v>
      </c>
      <c r="R2716" s="2">
        <v>0</v>
      </c>
      <c r="S2716" s="2">
        <v>0</v>
      </c>
      <c r="T2716" s="2">
        <v>0</v>
      </c>
      <c r="U2716" s="2">
        <v>0</v>
      </c>
      <c r="V2716" s="2">
        <v>893.38</v>
      </c>
      <c r="W2716" s="2">
        <v>1970.03</v>
      </c>
      <c r="X2716" s="2">
        <v>0</v>
      </c>
      <c r="Y2716" s="2">
        <v>2397.64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2">
        <f>VLOOKUP(Tabla3[[#This Row],[Columna1]],Tabla5[#All],3,0)</f>
        <v>0</v>
      </c>
      <c r="AF2716" s="2">
        <v>0</v>
      </c>
      <c r="AG2716" s="2">
        <v>0</v>
      </c>
      <c r="AH2716" s="2">
        <v>0</v>
      </c>
      <c r="AI2716" s="2">
        <v>0</v>
      </c>
      <c r="AJ2716" s="2">
        <v>0</v>
      </c>
      <c r="AK2716" s="2">
        <f>VLOOKUP(Tabla3[[#This Row],[Columna1]],Tabla7[[ID]:[Monto neto de los bonos]],3,0)</f>
        <v>1970.03</v>
      </c>
      <c r="AL2716" s="2">
        <v>0</v>
      </c>
      <c r="AM2716" s="2">
        <v>0</v>
      </c>
      <c r="AN2716" s="2">
        <v>0</v>
      </c>
      <c r="AO2716" s="2">
        <v>0</v>
      </c>
      <c r="AP2716" s="2">
        <v>0</v>
      </c>
      <c r="AQ2716" s="2">
        <v>0</v>
      </c>
      <c r="AR2716" s="2">
        <v>0</v>
      </c>
      <c r="AS2716" s="2">
        <v>2925.8</v>
      </c>
      <c r="AT2716" s="2">
        <v>1950.52</v>
      </c>
      <c r="AU2716" s="2">
        <v>841.52</v>
      </c>
      <c r="AV2716" s="2">
        <v>0</v>
      </c>
      <c r="AW2716" s="1"/>
      <c r="AX2716" s="2" t="s">
        <v>422</v>
      </c>
      <c r="AY2716" s="8" t="s">
        <v>428</v>
      </c>
    </row>
    <row r="2717" spans="1:51" ht="13.15" customHeight="1" x14ac:dyDescent="0.25">
      <c r="A2717" s="7">
        <v>13078</v>
      </c>
      <c r="B2717" s="2" t="s">
        <v>4474</v>
      </c>
      <c r="C2717" s="2">
        <v>96903</v>
      </c>
      <c r="D2717" s="2" t="s">
        <v>188</v>
      </c>
      <c r="E2717" s="2" t="s">
        <v>199</v>
      </c>
      <c r="F2717" s="2" t="s">
        <v>193</v>
      </c>
      <c r="G2717" s="3">
        <v>38434</v>
      </c>
      <c r="H2717" s="1"/>
      <c r="I2717" s="2">
        <v>9717.6</v>
      </c>
      <c r="J2717" s="2">
        <v>4447.2349999999997</v>
      </c>
      <c r="K2717" s="2">
        <v>4447.2349999999997</v>
      </c>
      <c r="L2717" s="2">
        <v>5370</v>
      </c>
      <c r="M2717" s="1"/>
      <c r="N2717" s="5">
        <f t="shared" si="85"/>
        <v>29243.119999999999</v>
      </c>
      <c r="O2717" s="6">
        <f t="shared" si="86"/>
        <v>21747.46</v>
      </c>
      <c r="P2717" s="2">
        <v>30</v>
      </c>
      <c r="Q2717" s="2" t="s">
        <v>37</v>
      </c>
      <c r="R2717" s="2">
        <v>0</v>
      </c>
      <c r="S2717" s="2">
        <v>0</v>
      </c>
      <c r="T2717" s="2">
        <v>0</v>
      </c>
      <c r="U2717" s="2">
        <v>0</v>
      </c>
      <c r="V2717" s="2">
        <v>893.38</v>
      </c>
      <c r="W2717" s="2">
        <v>1970.03</v>
      </c>
      <c r="X2717" s="2">
        <v>0</v>
      </c>
      <c r="Y2717" s="2">
        <v>2397.64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2">
        <f>VLOOKUP(Tabla3[[#This Row],[Columna1]],Tabla5[#All],3,0)</f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0</v>
      </c>
      <c r="AK2717" s="2">
        <f>VLOOKUP(Tabla3[[#This Row],[Columna1]],Tabla7[[ID]:[Monto neto de los bonos]],3,0)</f>
        <v>1970.03</v>
      </c>
      <c r="AL2717" s="2">
        <v>0</v>
      </c>
      <c r="AM2717" s="2">
        <v>0</v>
      </c>
      <c r="AN2717" s="2">
        <v>0</v>
      </c>
      <c r="AO2717" s="2">
        <v>0</v>
      </c>
      <c r="AP2717" s="2">
        <v>0</v>
      </c>
      <c r="AQ2717" s="2">
        <v>0</v>
      </c>
      <c r="AR2717" s="2">
        <v>0</v>
      </c>
      <c r="AS2717" s="2">
        <v>3646.57</v>
      </c>
      <c r="AT2717" s="2">
        <v>2350.73</v>
      </c>
      <c r="AU2717" s="2">
        <v>1498.36</v>
      </c>
      <c r="AV2717" s="2">
        <v>0</v>
      </c>
      <c r="AW2717" s="1"/>
      <c r="AX2717" s="2" t="s">
        <v>422</v>
      </c>
      <c r="AY2717" s="8" t="s">
        <v>428</v>
      </c>
    </row>
    <row r="2718" spans="1:51" ht="13.15" customHeight="1" x14ac:dyDescent="0.25">
      <c r="A2718" s="7">
        <v>21584</v>
      </c>
      <c r="B2718" s="2" t="s">
        <v>2379</v>
      </c>
      <c r="C2718" s="2">
        <v>3035203</v>
      </c>
      <c r="D2718" s="2" t="s">
        <v>188</v>
      </c>
      <c r="E2718" s="2" t="s">
        <v>190</v>
      </c>
      <c r="F2718" s="2" t="s">
        <v>216</v>
      </c>
      <c r="G2718" s="3">
        <v>43435</v>
      </c>
      <c r="H2718" s="1"/>
      <c r="I2718" s="2">
        <v>11612.32</v>
      </c>
      <c r="J2718" s="2">
        <v>4273.5050000000001</v>
      </c>
      <c r="K2718" s="2">
        <v>4273.5050000000001</v>
      </c>
      <c r="L2718" s="2">
        <v>1866.6</v>
      </c>
      <c r="M2718" s="1"/>
      <c r="N2718" s="5">
        <f t="shared" si="85"/>
        <v>26025.99</v>
      </c>
      <c r="O2718" s="6">
        <f t="shared" si="86"/>
        <v>18809.05</v>
      </c>
      <c r="P2718" s="2">
        <v>30</v>
      </c>
      <c r="Q2718" s="2" t="s">
        <v>37</v>
      </c>
      <c r="R2718" s="2">
        <v>0</v>
      </c>
      <c r="S2718" s="2">
        <v>0</v>
      </c>
      <c r="T2718" s="2">
        <v>0</v>
      </c>
      <c r="U2718" s="2">
        <v>0</v>
      </c>
      <c r="V2718" s="2">
        <v>967.66</v>
      </c>
      <c r="W2718" s="2">
        <v>3032.4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2">
        <f>VLOOKUP(Tabla3[[#This Row],[Columna1]],Tabla5[#All],3,0)</f>
        <v>0</v>
      </c>
      <c r="AF2718" s="2">
        <v>0</v>
      </c>
      <c r="AG2718" s="2">
        <v>0</v>
      </c>
      <c r="AH2718" s="2">
        <v>0</v>
      </c>
      <c r="AI2718" s="2">
        <v>0</v>
      </c>
      <c r="AJ2718" s="2">
        <v>0</v>
      </c>
      <c r="AK2718" s="2">
        <f>VLOOKUP(Tabla3[[#This Row],[Columna1]],Tabla7[[ID]:[Monto neto de los bonos]],3,0)</f>
        <v>3032.4</v>
      </c>
      <c r="AL2718" s="2">
        <v>0</v>
      </c>
      <c r="AM2718" s="2">
        <v>0</v>
      </c>
      <c r="AN2718" s="2">
        <v>0</v>
      </c>
      <c r="AO2718" s="2">
        <v>0</v>
      </c>
      <c r="AP2718" s="2">
        <v>0</v>
      </c>
      <c r="AQ2718" s="4">
        <v>2000</v>
      </c>
      <c r="AR2718" s="2">
        <v>0</v>
      </c>
      <c r="AS2718" s="2">
        <v>3449.04</v>
      </c>
      <c r="AT2718" s="2">
        <v>2299.36</v>
      </c>
      <c r="AU2718" s="2">
        <v>1468.54</v>
      </c>
      <c r="AV2718" s="2">
        <v>0</v>
      </c>
      <c r="AW2718" s="1"/>
      <c r="AX2718" s="2" t="s">
        <v>422</v>
      </c>
      <c r="AY2718" s="8" t="s">
        <v>423</v>
      </c>
    </row>
    <row r="2719" spans="1:51" ht="13.15" customHeight="1" x14ac:dyDescent="0.25">
      <c r="A2719" s="7">
        <v>13643</v>
      </c>
      <c r="B2719" s="2" t="s">
        <v>4292</v>
      </c>
      <c r="C2719" s="2">
        <v>84703</v>
      </c>
      <c r="D2719" s="2" t="s">
        <v>188</v>
      </c>
      <c r="E2719" s="2" t="s">
        <v>209</v>
      </c>
      <c r="F2719" s="2" t="s">
        <v>40</v>
      </c>
      <c r="G2719" s="3">
        <v>39829</v>
      </c>
      <c r="H2719" s="1"/>
      <c r="I2719" s="2">
        <v>8875.32</v>
      </c>
      <c r="J2719" s="2">
        <v>2324.5500000000002</v>
      </c>
      <c r="K2719" s="2">
        <v>2324.5500000000002</v>
      </c>
      <c r="L2719" s="2">
        <v>2938.56</v>
      </c>
      <c r="M2719" s="1"/>
      <c r="N2719" s="5">
        <f t="shared" si="85"/>
        <v>20959.150000000001</v>
      </c>
      <c r="O2719" s="6">
        <f t="shared" si="86"/>
        <v>18297.710000000003</v>
      </c>
      <c r="P2719" s="2">
        <v>30</v>
      </c>
      <c r="Q2719" s="2" t="s">
        <v>37</v>
      </c>
      <c r="R2719" s="2">
        <v>0</v>
      </c>
      <c r="S2719" s="2">
        <v>0</v>
      </c>
      <c r="T2719" s="2">
        <v>0</v>
      </c>
      <c r="U2719" s="2">
        <v>0</v>
      </c>
      <c r="V2719" s="2">
        <v>0</v>
      </c>
      <c r="W2719" s="2">
        <v>0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4496.17</v>
      </c>
      <c r="AE2719" s="2">
        <f>VLOOKUP(Tabla3[[#This Row],[Columna1]],Tabla5[#All],3,0)</f>
        <v>4496.17</v>
      </c>
      <c r="AF2719" s="2">
        <v>0</v>
      </c>
      <c r="AG2719" s="2">
        <v>0</v>
      </c>
      <c r="AH2719" s="2">
        <v>0</v>
      </c>
      <c r="AI2719" s="2">
        <v>0</v>
      </c>
      <c r="AJ2719" s="2">
        <v>0</v>
      </c>
      <c r="AK2719" s="2">
        <f>VLOOKUP(Tabla3[[#This Row],[Columna1]],Tabla7[[ID]:[Monto neto de los bonos]],3,0)</f>
        <v>0</v>
      </c>
      <c r="AL2719" s="2">
        <v>0</v>
      </c>
      <c r="AM2719" s="2">
        <v>0</v>
      </c>
      <c r="AN2719" s="2">
        <v>0</v>
      </c>
      <c r="AO2719" s="2">
        <v>0</v>
      </c>
      <c r="AP2719" s="2">
        <v>0</v>
      </c>
      <c r="AQ2719" s="2">
        <v>0</v>
      </c>
      <c r="AR2719" s="2">
        <v>0</v>
      </c>
      <c r="AS2719" s="2">
        <v>0</v>
      </c>
      <c r="AT2719" s="2">
        <v>1646.28</v>
      </c>
      <c r="AU2719" s="2">
        <v>1015.16</v>
      </c>
      <c r="AV2719" s="2">
        <v>0</v>
      </c>
      <c r="AW2719" s="1"/>
      <c r="AX2719" s="2" t="s">
        <v>422</v>
      </c>
      <c r="AY2719" s="8" t="s">
        <v>423</v>
      </c>
    </row>
    <row r="2720" spans="1:51" ht="13.15" customHeight="1" x14ac:dyDescent="0.25">
      <c r="A2720" s="7">
        <v>24607</v>
      </c>
      <c r="B2720" s="2" t="s">
        <v>4327</v>
      </c>
      <c r="C2720" s="2">
        <v>6082503</v>
      </c>
      <c r="D2720" s="2" t="s">
        <v>188</v>
      </c>
      <c r="E2720" s="2" t="s">
        <v>211</v>
      </c>
      <c r="F2720" s="2" t="s">
        <v>212</v>
      </c>
      <c r="G2720" s="3">
        <v>45170</v>
      </c>
      <c r="H2720" s="1"/>
      <c r="I2720" s="2">
        <v>8947.52</v>
      </c>
      <c r="J2720" s="2">
        <v>4838.1850000000004</v>
      </c>
      <c r="K2720" s="2">
        <v>4838.1850000000004</v>
      </c>
      <c r="L2720" s="2">
        <v>0</v>
      </c>
      <c r="M2720" s="1"/>
      <c r="N2720" s="5">
        <f t="shared" si="85"/>
        <v>21017.160000000003</v>
      </c>
      <c r="O2720" s="6">
        <f t="shared" si="86"/>
        <v>18329.510000000006</v>
      </c>
      <c r="P2720" s="2">
        <v>29</v>
      </c>
      <c r="Q2720" s="2" t="s">
        <v>37</v>
      </c>
      <c r="R2720" s="2">
        <v>0</v>
      </c>
      <c r="S2720" s="2">
        <v>0</v>
      </c>
      <c r="T2720" s="2">
        <v>0</v>
      </c>
      <c r="U2720" s="2">
        <v>0</v>
      </c>
      <c r="V2720" s="2">
        <v>1241.5999999999999</v>
      </c>
      <c r="W2720" s="2">
        <v>0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1151.67</v>
      </c>
      <c r="AE2720" s="2">
        <f>VLOOKUP(Tabla3[[#This Row],[Columna1]],Tabla5[#All],3,0)</f>
        <v>1151.67</v>
      </c>
      <c r="AF2720" s="2">
        <v>0</v>
      </c>
      <c r="AG2720" s="2">
        <v>0</v>
      </c>
      <c r="AH2720" s="2">
        <v>0</v>
      </c>
      <c r="AI2720" s="2">
        <v>0</v>
      </c>
      <c r="AJ2720" s="2">
        <v>0</v>
      </c>
      <c r="AK2720" s="2">
        <f>VLOOKUP(Tabla3[[#This Row],[Columna1]],Tabla7[[ID]:[Monto neto de los bonos]],3,0)</f>
        <v>0</v>
      </c>
      <c r="AL2720" s="2">
        <v>0</v>
      </c>
      <c r="AM2720" s="2">
        <v>0</v>
      </c>
      <c r="AN2720" s="2">
        <v>0</v>
      </c>
      <c r="AO2720" s="2">
        <v>0</v>
      </c>
      <c r="AP2720" s="2">
        <v>0</v>
      </c>
      <c r="AQ2720" s="2">
        <v>0</v>
      </c>
      <c r="AR2720" s="2">
        <v>0</v>
      </c>
      <c r="AS2720" s="2">
        <v>0</v>
      </c>
      <c r="AT2720" s="2">
        <v>1924.48</v>
      </c>
      <c r="AU2720" s="2">
        <v>763.17</v>
      </c>
      <c r="AV2720" s="2">
        <v>0</v>
      </c>
      <c r="AW2720" s="1"/>
      <c r="AX2720" s="2" t="s">
        <v>422</v>
      </c>
      <c r="AY2720" s="8" t="s">
        <v>423</v>
      </c>
    </row>
    <row r="2721" spans="1:51" ht="13.15" customHeight="1" x14ac:dyDescent="0.25">
      <c r="A2721" s="7">
        <v>12938</v>
      </c>
      <c r="B2721" s="2" t="s">
        <v>4068</v>
      </c>
      <c r="C2721" s="2">
        <v>92203</v>
      </c>
      <c r="D2721" s="2" t="s">
        <v>188</v>
      </c>
      <c r="E2721" s="2" t="s">
        <v>190</v>
      </c>
      <c r="F2721" s="2" t="s">
        <v>216</v>
      </c>
      <c r="G2721" s="3">
        <v>38384</v>
      </c>
      <c r="H2721" s="1"/>
      <c r="I2721" s="2">
        <v>11612.32</v>
      </c>
      <c r="J2721" s="2">
        <v>4273.5050000000001</v>
      </c>
      <c r="K2721" s="2">
        <v>4273.5050000000001</v>
      </c>
      <c r="L2721" s="2">
        <v>5324.06</v>
      </c>
      <c r="M2721" s="1"/>
      <c r="N2721" s="5">
        <f t="shared" si="85"/>
        <v>29483.450000000004</v>
      </c>
      <c r="O2721" s="6">
        <f t="shared" si="86"/>
        <v>20427.990000000005</v>
      </c>
      <c r="P2721" s="2">
        <v>30</v>
      </c>
      <c r="Q2721" s="2" t="s">
        <v>37</v>
      </c>
      <c r="R2721" s="2">
        <v>0</v>
      </c>
      <c r="S2721" s="2">
        <v>0</v>
      </c>
      <c r="T2721" s="2">
        <v>0</v>
      </c>
      <c r="U2721" s="2">
        <v>0</v>
      </c>
      <c r="V2721" s="2">
        <v>967.66</v>
      </c>
      <c r="W2721" s="2">
        <v>3032.4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2">
        <f>VLOOKUP(Tabla3[[#This Row],[Columna1]],Tabla5[#All],3,0)</f>
        <v>0</v>
      </c>
      <c r="AF2721" s="2">
        <v>0</v>
      </c>
      <c r="AG2721" s="2">
        <v>0</v>
      </c>
      <c r="AH2721" s="2">
        <v>0</v>
      </c>
      <c r="AI2721" s="2">
        <v>0</v>
      </c>
      <c r="AJ2721" s="2">
        <v>0</v>
      </c>
      <c r="AK2721" s="2">
        <f>VLOOKUP(Tabla3[[#This Row],[Columna1]],Tabla7[[ID]:[Monto neto de los bonos]],3,0)</f>
        <v>3032.4</v>
      </c>
      <c r="AL2721" s="2">
        <v>0</v>
      </c>
      <c r="AM2721" s="2">
        <v>0</v>
      </c>
      <c r="AN2721" s="2">
        <v>0</v>
      </c>
      <c r="AO2721" s="2">
        <v>0</v>
      </c>
      <c r="AP2721" s="2">
        <v>0</v>
      </c>
      <c r="AQ2721" s="4">
        <v>2000</v>
      </c>
      <c r="AR2721" s="2">
        <v>0</v>
      </c>
      <c r="AS2721" s="2">
        <v>4232.16</v>
      </c>
      <c r="AT2721" s="2">
        <v>2645.1</v>
      </c>
      <c r="AU2721" s="2">
        <v>2178.1999999999998</v>
      </c>
      <c r="AV2721" s="2">
        <v>0</v>
      </c>
      <c r="AW2721" s="1"/>
      <c r="AX2721" s="2" t="s">
        <v>422</v>
      </c>
      <c r="AY2721" s="8" t="s">
        <v>423</v>
      </c>
    </row>
    <row r="2722" spans="1:51" ht="13.15" customHeight="1" x14ac:dyDescent="0.25">
      <c r="A2722" s="7">
        <v>19085</v>
      </c>
      <c r="B2722" s="2" t="s">
        <v>4202</v>
      </c>
      <c r="C2722" s="2">
        <v>312603</v>
      </c>
      <c r="D2722" s="2" t="s">
        <v>188</v>
      </c>
      <c r="E2722" s="2" t="s">
        <v>192</v>
      </c>
      <c r="F2722" s="2" t="s">
        <v>193</v>
      </c>
      <c r="G2722" s="3">
        <v>42087</v>
      </c>
      <c r="H2722" s="1"/>
      <c r="I2722" s="2">
        <v>9717.6</v>
      </c>
      <c r="J2722" s="2">
        <v>4447.2349999999997</v>
      </c>
      <c r="K2722" s="2">
        <v>4447.2349999999997</v>
      </c>
      <c r="L2722" s="2">
        <v>3387.79</v>
      </c>
      <c r="M2722" s="1"/>
      <c r="N2722" s="5">
        <f t="shared" si="85"/>
        <v>27260.91</v>
      </c>
      <c r="O2722" s="6">
        <f t="shared" si="86"/>
        <v>20757.439999999999</v>
      </c>
      <c r="P2722" s="2">
        <v>30</v>
      </c>
      <c r="Q2722" s="2" t="s">
        <v>37</v>
      </c>
      <c r="R2722" s="2">
        <v>0</v>
      </c>
      <c r="S2722" s="2">
        <v>0</v>
      </c>
      <c r="T2722" s="2">
        <v>0</v>
      </c>
      <c r="U2722" s="2">
        <v>0</v>
      </c>
      <c r="V2722" s="2">
        <v>893.38</v>
      </c>
      <c r="W2722" s="2">
        <v>1970.03</v>
      </c>
      <c r="X2722" s="2">
        <v>0</v>
      </c>
      <c r="Y2722" s="2">
        <v>2397.64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2">
        <f>VLOOKUP(Tabla3[[#This Row],[Columna1]],Tabla5[#All],3,0)</f>
        <v>0</v>
      </c>
      <c r="AF2722" s="2">
        <v>0</v>
      </c>
      <c r="AG2722" s="2">
        <v>0</v>
      </c>
      <c r="AH2722" s="2">
        <v>0</v>
      </c>
      <c r="AI2722" s="2">
        <v>0</v>
      </c>
      <c r="AJ2722" s="2">
        <v>0</v>
      </c>
      <c r="AK2722" s="2">
        <f>VLOOKUP(Tabla3[[#This Row],[Columna1]],Tabla7[[ID]:[Monto neto de los bonos]],3,0)</f>
        <v>1970.03</v>
      </c>
      <c r="AL2722" s="2">
        <v>0</v>
      </c>
      <c r="AM2722" s="2">
        <v>0</v>
      </c>
      <c r="AN2722" s="2">
        <v>0</v>
      </c>
      <c r="AO2722" s="2">
        <v>0</v>
      </c>
      <c r="AP2722" s="2">
        <v>0</v>
      </c>
      <c r="AQ2722" s="2">
        <v>0</v>
      </c>
      <c r="AR2722" s="2">
        <v>0</v>
      </c>
      <c r="AS2722" s="2">
        <v>3219</v>
      </c>
      <c r="AT2722" s="2">
        <v>2146</v>
      </c>
      <c r="AU2722" s="2">
        <v>1138.47</v>
      </c>
      <c r="AV2722" s="2">
        <v>0</v>
      </c>
      <c r="AW2722" s="1"/>
      <c r="AX2722" s="2" t="s">
        <v>422</v>
      </c>
      <c r="AY2722" s="8" t="s">
        <v>428</v>
      </c>
    </row>
    <row r="2723" spans="1:51" ht="13.15" customHeight="1" x14ac:dyDescent="0.25">
      <c r="A2723" s="7">
        <v>20986</v>
      </c>
      <c r="B2723" s="2" t="s">
        <v>2380</v>
      </c>
      <c r="C2723" s="2">
        <v>2309603</v>
      </c>
      <c r="D2723" s="2" t="s">
        <v>188</v>
      </c>
      <c r="E2723" s="2" t="s">
        <v>214</v>
      </c>
      <c r="F2723" s="2" t="s">
        <v>193</v>
      </c>
      <c r="G2723" s="3">
        <v>43070</v>
      </c>
      <c r="H2723" s="1"/>
      <c r="I2723" s="2">
        <v>9717.6</v>
      </c>
      <c r="J2723" s="2">
        <v>4447.2349999999997</v>
      </c>
      <c r="K2723" s="2">
        <v>4447.2349999999997</v>
      </c>
      <c r="L2723" s="2">
        <v>1580.51</v>
      </c>
      <c r="M2723" s="1"/>
      <c r="N2723" s="5">
        <f t="shared" si="85"/>
        <v>25453.629999999997</v>
      </c>
      <c r="O2723" s="6">
        <f t="shared" si="86"/>
        <v>19106.57</v>
      </c>
      <c r="P2723" s="2">
        <v>30</v>
      </c>
      <c r="Q2723" s="2" t="s">
        <v>37</v>
      </c>
      <c r="R2723" s="2">
        <v>0</v>
      </c>
      <c r="S2723" s="2">
        <v>0</v>
      </c>
      <c r="T2723" s="2">
        <v>0</v>
      </c>
      <c r="U2723" s="2">
        <v>0</v>
      </c>
      <c r="V2723" s="2">
        <v>893.38</v>
      </c>
      <c r="W2723" s="2">
        <v>1970.03</v>
      </c>
      <c r="X2723" s="2">
        <v>0</v>
      </c>
      <c r="Y2723" s="2">
        <v>2397.64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2">
        <f>VLOOKUP(Tabla3[[#This Row],[Columna1]],Tabla5[#All],3,0)</f>
        <v>0</v>
      </c>
      <c r="AF2723" s="2">
        <v>0</v>
      </c>
      <c r="AG2723" s="2">
        <v>0</v>
      </c>
      <c r="AH2723" s="2">
        <v>0</v>
      </c>
      <c r="AI2723" s="2">
        <v>0</v>
      </c>
      <c r="AJ2723" s="2">
        <v>0</v>
      </c>
      <c r="AK2723" s="2">
        <f>VLOOKUP(Tabla3[[#This Row],[Columna1]],Tabla7[[ID]:[Monto neto de los bonos]],3,0)</f>
        <v>1970.03</v>
      </c>
      <c r="AL2723" s="2">
        <v>0</v>
      </c>
      <c r="AM2723" s="2">
        <v>0</v>
      </c>
      <c r="AN2723" s="2">
        <v>0</v>
      </c>
      <c r="AO2723" s="2">
        <v>0</v>
      </c>
      <c r="AP2723" s="2">
        <v>0</v>
      </c>
      <c r="AQ2723" s="2">
        <v>0</v>
      </c>
      <c r="AR2723" s="2">
        <v>0</v>
      </c>
      <c r="AS2723" s="2">
        <v>3162.88</v>
      </c>
      <c r="AT2723" s="2">
        <v>2108.58</v>
      </c>
      <c r="AU2723" s="2">
        <v>1075.5999999999999</v>
      </c>
      <c r="AV2723" s="2">
        <v>0</v>
      </c>
      <c r="AW2723" s="1"/>
      <c r="AX2723" s="2" t="s">
        <v>422</v>
      </c>
      <c r="AY2723" s="8" t="s">
        <v>428</v>
      </c>
    </row>
    <row r="2724" spans="1:51" ht="13.15" customHeight="1" x14ac:dyDescent="0.25">
      <c r="A2724" s="7">
        <v>22928</v>
      </c>
      <c r="B2724" s="2" t="s">
        <v>2381</v>
      </c>
      <c r="C2724" s="2">
        <v>4825203</v>
      </c>
      <c r="D2724" s="2" t="s">
        <v>188</v>
      </c>
      <c r="E2724" s="2" t="s">
        <v>219</v>
      </c>
      <c r="F2724" s="2" t="s">
        <v>51</v>
      </c>
      <c r="G2724" s="3">
        <v>44393</v>
      </c>
      <c r="H2724" s="1"/>
      <c r="I2724" s="2">
        <v>8474.5300000000007</v>
      </c>
      <c r="J2724" s="2">
        <v>2218.86</v>
      </c>
      <c r="K2724" s="2">
        <v>2218.86</v>
      </c>
      <c r="L2724" s="2">
        <v>0</v>
      </c>
      <c r="M2724" s="1"/>
      <c r="N2724" s="5">
        <f t="shared" si="85"/>
        <v>15394.29</v>
      </c>
      <c r="O2724" s="6">
        <f t="shared" si="86"/>
        <v>13494.03</v>
      </c>
      <c r="P2724" s="2">
        <v>30</v>
      </c>
      <c r="Q2724" s="2" t="s">
        <v>37</v>
      </c>
      <c r="R2724" s="2">
        <v>0</v>
      </c>
      <c r="S2724" s="2">
        <v>0</v>
      </c>
      <c r="T2724" s="2">
        <v>0</v>
      </c>
      <c r="U2724" s="2">
        <v>0</v>
      </c>
      <c r="V2724" s="2">
        <v>0</v>
      </c>
      <c r="W2724" s="2">
        <v>0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2482.04</v>
      </c>
      <c r="AE2724" s="2">
        <f>VLOOKUP(Tabla3[[#This Row],[Columna1]],Tabla5[#All],3,0)</f>
        <v>2482.04</v>
      </c>
      <c r="AF2724" s="2">
        <v>0</v>
      </c>
      <c r="AG2724" s="2">
        <v>0</v>
      </c>
      <c r="AH2724" s="2">
        <v>0</v>
      </c>
      <c r="AI2724" s="2">
        <v>0</v>
      </c>
      <c r="AJ2724" s="2">
        <v>0</v>
      </c>
      <c r="AK2724" s="2">
        <f>VLOOKUP(Tabla3[[#This Row],[Columna1]],Tabla7[[ID]:[Monto neto de los bonos]],3,0)</f>
        <v>0</v>
      </c>
      <c r="AL2724" s="2">
        <v>0</v>
      </c>
      <c r="AM2724" s="2">
        <v>0</v>
      </c>
      <c r="AN2724" s="2">
        <v>0</v>
      </c>
      <c r="AO2724" s="2">
        <v>0</v>
      </c>
      <c r="AP2724" s="2">
        <v>0</v>
      </c>
      <c r="AQ2724" s="2">
        <v>0</v>
      </c>
      <c r="AR2724" s="2">
        <v>0</v>
      </c>
      <c r="AS2724" s="2">
        <v>0</v>
      </c>
      <c r="AT2724" s="2">
        <v>1291.2</v>
      </c>
      <c r="AU2724" s="2">
        <v>609.05999999999995</v>
      </c>
      <c r="AV2724" s="2">
        <v>0</v>
      </c>
      <c r="AW2724" s="1"/>
      <c r="AX2724" s="2" t="s">
        <v>422</v>
      </c>
      <c r="AY2724" s="8" t="s">
        <v>423</v>
      </c>
    </row>
    <row r="2725" spans="1:51" ht="13.15" customHeight="1" x14ac:dyDescent="0.25">
      <c r="A2725" s="7">
        <v>15545</v>
      </c>
      <c r="B2725" s="2" t="s">
        <v>2382</v>
      </c>
      <c r="C2725" s="2">
        <v>189303</v>
      </c>
      <c r="D2725" s="2" t="s">
        <v>188</v>
      </c>
      <c r="E2725" s="2" t="s">
        <v>202</v>
      </c>
      <c r="F2725" s="2" t="s">
        <v>193</v>
      </c>
      <c r="G2725" s="3">
        <v>40102</v>
      </c>
      <c r="H2725" s="1"/>
      <c r="I2725" s="2">
        <v>9717.6</v>
      </c>
      <c r="J2725" s="2">
        <v>4447.2349999999997</v>
      </c>
      <c r="K2725" s="2">
        <v>4447.2349999999997</v>
      </c>
      <c r="L2725" s="2">
        <v>4222.01</v>
      </c>
      <c r="M2725" s="1"/>
      <c r="N2725" s="5">
        <f t="shared" si="85"/>
        <v>28095.13</v>
      </c>
      <c r="O2725" s="6">
        <f t="shared" si="86"/>
        <v>20625.510000000002</v>
      </c>
      <c r="P2725" s="2">
        <v>30</v>
      </c>
      <c r="Q2725" s="2" t="s">
        <v>37</v>
      </c>
      <c r="R2725" s="2">
        <v>0</v>
      </c>
      <c r="S2725" s="2">
        <v>0</v>
      </c>
      <c r="T2725" s="2">
        <v>0</v>
      </c>
      <c r="U2725" s="2">
        <v>0</v>
      </c>
      <c r="V2725" s="2">
        <v>893.38</v>
      </c>
      <c r="W2725" s="2">
        <v>1970.03</v>
      </c>
      <c r="X2725" s="2">
        <v>0</v>
      </c>
      <c r="Y2725" s="2">
        <v>2397.64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2">
        <f>VLOOKUP(Tabla3[[#This Row],[Columna1]],Tabla5[#All],3,0)</f>
        <v>0</v>
      </c>
      <c r="AF2725" s="2">
        <v>0</v>
      </c>
      <c r="AG2725" s="2">
        <v>0</v>
      </c>
      <c r="AH2725" s="2">
        <v>0</v>
      </c>
      <c r="AI2725" s="2">
        <v>0</v>
      </c>
      <c r="AJ2725" s="2">
        <v>0</v>
      </c>
      <c r="AK2725" s="2">
        <f>VLOOKUP(Tabla3[[#This Row],[Columna1]],Tabla7[[ID]:[Monto neto de los bonos]],3,0)</f>
        <v>1970.03</v>
      </c>
      <c r="AL2725" s="2">
        <v>0</v>
      </c>
      <c r="AM2725" s="2">
        <v>0</v>
      </c>
      <c r="AN2725" s="2">
        <v>0</v>
      </c>
      <c r="AO2725" s="2">
        <v>0</v>
      </c>
      <c r="AP2725" s="2">
        <v>0</v>
      </c>
      <c r="AQ2725" s="2">
        <v>0</v>
      </c>
      <c r="AR2725" s="2">
        <v>0</v>
      </c>
      <c r="AS2725" s="2">
        <v>3559.1</v>
      </c>
      <c r="AT2725" s="2">
        <v>2372.7399999999998</v>
      </c>
      <c r="AU2725" s="2">
        <v>1537.78</v>
      </c>
      <c r="AV2725" s="2">
        <v>0</v>
      </c>
      <c r="AW2725" s="1"/>
      <c r="AX2725" s="2" t="s">
        <v>422</v>
      </c>
      <c r="AY2725" s="8" t="s">
        <v>428</v>
      </c>
    </row>
    <row r="2726" spans="1:51" ht="13.15" customHeight="1" x14ac:dyDescent="0.25">
      <c r="A2726" s="7">
        <v>24332</v>
      </c>
      <c r="B2726" s="2" t="s">
        <v>2383</v>
      </c>
      <c r="C2726" s="2">
        <v>5854603</v>
      </c>
      <c r="D2726" s="2" t="s">
        <v>188</v>
      </c>
      <c r="E2726" s="2" t="s">
        <v>192</v>
      </c>
      <c r="F2726" s="2" t="s">
        <v>193</v>
      </c>
      <c r="G2726" s="3">
        <v>44958</v>
      </c>
      <c r="H2726" s="1"/>
      <c r="I2726" s="2">
        <v>9717.6</v>
      </c>
      <c r="J2726" s="2">
        <v>4447.2349999999997</v>
      </c>
      <c r="K2726" s="2">
        <v>4447.2349999999997</v>
      </c>
      <c r="L2726" s="2">
        <v>0</v>
      </c>
      <c r="M2726" s="1"/>
      <c r="N2726" s="5">
        <f t="shared" si="85"/>
        <v>23873.119999999999</v>
      </c>
      <c r="O2726" s="6">
        <f t="shared" si="86"/>
        <v>18155.28</v>
      </c>
      <c r="P2726" s="2">
        <v>30</v>
      </c>
      <c r="Q2726" s="2" t="s">
        <v>37</v>
      </c>
      <c r="R2726" s="2">
        <v>0</v>
      </c>
      <c r="S2726" s="2">
        <v>0</v>
      </c>
      <c r="T2726" s="2">
        <v>0</v>
      </c>
      <c r="U2726" s="2">
        <v>0</v>
      </c>
      <c r="V2726" s="2">
        <v>893.38</v>
      </c>
      <c r="W2726" s="2">
        <v>1970.03</v>
      </c>
      <c r="X2726" s="2">
        <v>0</v>
      </c>
      <c r="Y2726" s="2">
        <v>2397.64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2">
        <f>VLOOKUP(Tabla3[[#This Row],[Columna1]],Tabla5[#All],3,0)</f>
        <v>0</v>
      </c>
      <c r="AF2726" s="2">
        <v>0</v>
      </c>
      <c r="AG2726" s="2">
        <v>0</v>
      </c>
      <c r="AH2726" s="2">
        <v>0</v>
      </c>
      <c r="AI2726" s="2">
        <v>0</v>
      </c>
      <c r="AJ2726" s="2">
        <v>0</v>
      </c>
      <c r="AK2726" s="2">
        <f>VLOOKUP(Tabla3[[#This Row],[Columna1]],Tabla7[[ID]:[Monto neto de los bonos]],3,0)</f>
        <v>3327.71</v>
      </c>
      <c r="AL2726" s="2">
        <v>0</v>
      </c>
      <c r="AM2726" s="2">
        <v>0</v>
      </c>
      <c r="AN2726" s="2">
        <v>0</v>
      </c>
      <c r="AO2726" s="2">
        <v>0</v>
      </c>
      <c r="AP2726" s="2">
        <v>0</v>
      </c>
      <c r="AQ2726" s="2">
        <v>0</v>
      </c>
      <c r="AR2726" s="2">
        <v>0</v>
      </c>
      <c r="AS2726" s="2">
        <v>2925.8</v>
      </c>
      <c r="AT2726" s="2">
        <v>1950.52</v>
      </c>
      <c r="AU2726" s="2">
        <v>841.52</v>
      </c>
      <c r="AV2726" s="2">
        <v>0</v>
      </c>
      <c r="AW2726" s="1"/>
      <c r="AX2726" s="2" t="s">
        <v>422</v>
      </c>
      <c r="AY2726" s="8" t="s">
        <v>428</v>
      </c>
    </row>
    <row r="2727" spans="1:51" ht="13.15" customHeight="1" x14ac:dyDescent="0.25">
      <c r="A2727" s="7">
        <v>17969</v>
      </c>
      <c r="B2727" s="2" t="s">
        <v>2384</v>
      </c>
      <c r="C2727" s="2">
        <v>239103</v>
      </c>
      <c r="D2727" s="2" t="s">
        <v>188</v>
      </c>
      <c r="E2727" s="2" t="s">
        <v>205</v>
      </c>
      <c r="F2727" s="2" t="s">
        <v>193</v>
      </c>
      <c r="G2727" s="3">
        <v>41529</v>
      </c>
      <c r="H2727" s="1"/>
      <c r="I2727" s="2">
        <v>9717.6</v>
      </c>
      <c r="J2727" s="2">
        <v>4447.2349999999997</v>
      </c>
      <c r="K2727" s="2">
        <v>4447.2349999999997</v>
      </c>
      <c r="L2727" s="2">
        <v>2967.08</v>
      </c>
      <c r="M2727" s="1"/>
      <c r="N2727" s="5">
        <f t="shared" si="85"/>
        <v>35840.199999999997</v>
      </c>
      <c r="O2727" s="6">
        <f t="shared" si="86"/>
        <v>28909.199999999997</v>
      </c>
      <c r="P2727" s="2">
        <v>30</v>
      </c>
      <c r="Q2727" s="2" t="s">
        <v>37</v>
      </c>
      <c r="R2727" s="2">
        <v>0</v>
      </c>
      <c r="S2727" s="2">
        <v>0</v>
      </c>
      <c r="T2727" s="2">
        <v>0</v>
      </c>
      <c r="U2727" s="2">
        <v>0</v>
      </c>
      <c r="V2727" s="2">
        <v>893.38</v>
      </c>
      <c r="W2727" s="2">
        <v>1970.03</v>
      </c>
      <c r="X2727" s="2">
        <v>0</v>
      </c>
      <c r="Y2727" s="2">
        <v>2397.64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2">
        <f>VLOOKUP(Tabla3[[#This Row],[Columna1]],Tabla5[#All],3,0)</f>
        <v>0</v>
      </c>
      <c r="AF2727" s="2">
        <v>0</v>
      </c>
      <c r="AG2727" s="2">
        <v>9000</v>
      </c>
      <c r="AH2727" s="2">
        <v>0</v>
      </c>
      <c r="AI2727" s="2">
        <v>0</v>
      </c>
      <c r="AJ2727" s="2">
        <v>0</v>
      </c>
      <c r="AK2727" s="2">
        <f>VLOOKUP(Tabla3[[#This Row],[Columna1]],Tabla7[[ID]:[Monto neto de los bonos]],3,0)</f>
        <v>10970.03</v>
      </c>
      <c r="AL2727" s="2">
        <v>0</v>
      </c>
      <c r="AM2727" s="2">
        <v>0</v>
      </c>
      <c r="AN2727" s="2">
        <v>0</v>
      </c>
      <c r="AO2727" s="2">
        <v>0</v>
      </c>
      <c r="AP2727" s="2">
        <v>0</v>
      </c>
      <c r="AQ2727" s="2">
        <v>0</v>
      </c>
      <c r="AR2727" s="2">
        <v>0</v>
      </c>
      <c r="AS2727" s="2">
        <v>3370.86</v>
      </c>
      <c r="AT2727" s="2">
        <v>2247.2399999999998</v>
      </c>
      <c r="AU2727" s="2">
        <v>1312.9</v>
      </c>
      <c r="AV2727" s="2">
        <v>0</v>
      </c>
      <c r="AW2727" s="1"/>
      <c r="AX2727" s="2" t="s">
        <v>422</v>
      </c>
      <c r="AY2727" s="8" t="s">
        <v>428</v>
      </c>
    </row>
    <row r="2728" spans="1:51" ht="13.15" customHeight="1" x14ac:dyDescent="0.25">
      <c r="A2728" s="7">
        <v>14658</v>
      </c>
      <c r="B2728" s="2" t="s">
        <v>2385</v>
      </c>
      <c r="C2728" s="2">
        <v>155703</v>
      </c>
      <c r="D2728" s="2" t="s">
        <v>188</v>
      </c>
      <c r="E2728" s="2" t="s">
        <v>214</v>
      </c>
      <c r="F2728" s="2" t="s">
        <v>217</v>
      </c>
      <c r="G2728" s="3">
        <v>39455</v>
      </c>
      <c r="H2728" s="1"/>
      <c r="I2728" s="2">
        <v>12173.71</v>
      </c>
      <c r="J2728" s="2">
        <v>4748.5950000000003</v>
      </c>
      <c r="K2728" s="2">
        <v>4748.5950000000003</v>
      </c>
      <c r="L2728" s="2">
        <v>4408.68</v>
      </c>
      <c r="M2728" s="1"/>
      <c r="N2728" s="5">
        <f t="shared" si="85"/>
        <v>35904.740000000005</v>
      </c>
      <c r="O2728" s="6">
        <f t="shared" si="86"/>
        <v>27006.780000000006</v>
      </c>
      <c r="P2728" s="2">
        <v>30</v>
      </c>
      <c r="Q2728" s="2" t="s">
        <v>37</v>
      </c>
      <c r="R2728" s="2">
        <v>0</v>
      </c>
      <c r="S2728" s="2">
        <v>0</v>
      </c>
      <c r="T2728" s="2">
        <v>0</v>
      </c>
      <c r="U2728" s="2">
        <v>0</v>
      </c>
      <c r="V2728" s="2">
        <v>1040.2</v>
      </c>
      <c r="W2728" s="2">
        <v>2010.48</v>
      </c>
      <c r="X2728" s="2">
        <v>0</v>
      </c>
      <c r="Y2728" s="2">
        <v>3155.29</v>
      </c>
      <c r="Z2728" s="2">
        <v>0</v>
      </c>
      <c r="AA2728" s="2">
        <v>0</v>
      </c>
      <c r="AB2728" s="2">
        <v>0</v>
      </c>
      <c r="AC2728" s="2">
        <v>0</v>
      </c>
      <c r="AD2728" s="2">
        <v>2401.41</v>
      </c>
      <c r="AE2728" s="2">
        <f>VLOOKUP(Tabla3[[#This Row],[Columna1]],Tabla5[#All],3,0)</f>
        <v>2401.41</v>
      </c>
      <c r="AF2728" s="2">
        <v>0</v>
      </c>
      <c r="AG2728" s="2">
        <v>1217.78</v>
      </c>
      <c r="AH2728" s="2">
        <v>2540</v>
      </c>
      <c r="AI2728" s="2">
        <v>0</v>
      </c>
      <c r="AJ2728" s="2">
        <v>0</v>
      </c>
      <c r="AK2728" s="2">
        <f>VLOOKUP(Tabla3[[#This Row],[Columna1]],Tabla7[[ID]:[Monto neto de los bonos]],3,0)</f>
        <v>5768.26</v>
      </c>
      <c r="AL2728" s="2">
        <v>0</v>
      </c>
      <c r="AM2728" s="2">
        <v>0</v>
      </c>
      <c r="AN2728" s="2">
        <v>0</v>
      </c>
      <c r="AO2728" s="2">
        <v>0</v>
      </c>
      <c r="AP2728" s="2">
        <v>0</v>
      </c>
      <c r="AQ2728" s="2">
        <v>0</v>
      </c>
      <c r="AR2728" s="2">
        <v>0</v>
      </c>
      <c r="AS2728" s="2">
        <v>4067.94</v>
      </c>
      <c r="AT2728" s="2">
        <v>2711.96</v>
      </c>
      <c r="AU2728" s="2">
        <v>2118.06</v>
      </c>
      <c r="AV2728" s="2">
        <v>0</v>
      </c>
      <c r="AW2728" s="1"/>
      <c r="AX2728" s="2" t="s">
        <v>422</v>
      </c>
      <c r="AY2728" s="8" t="s">
        <v>428</v>
      </c>
    </row>
    <row r="2729" spans="1:51" ht="13.15" customHeight="1" x14ac:dyDescent="0.25">
      <c r="A2729" s="7">
        <v>18650</v>
      </c>
      <c r="B2729" s="2" t="s">
        <v>4112</v>
      </c>
      <c r="C2729" s="2">
        <v>365403</v>
      </c>
      <c r="D2729" s="2" t="s">
        <v>188</v>
      </c>
      <c r="E2729" s="2" t="s">
        <v>203</v>
      </c>
      <c r="F2729" s="2" t="s">
        <v>193</v>
      </c>
      <c r="G2729" s="3">
        <v>41835</v>
      </c>
      <c r="H2729" s="1"/>
      <c r="I2729" s="2">
        <v>9717.6</v>
      </c>
      <c r="J2729" s="2">
        <v>4447.2349999999997</v>
      </c>
      <c r="K2729" s="2">
        <v>4447.2349999999997</v>
      </c>
      <c r="L2729" s="2">
        <v>3149.31</v>
      </c>
      <c r="M2729" s="1"/>
      <c r="N2729" s="5">
        <f t="shared" si="85"/>
        <v>30359.68</v>
      </c>
      <c r="O2729" s="6">
        <f t="shared" si="86"/>
        <v>23350.48</v>
      </c>
      <c r="P2729" s="2">
        <v>30</v>
      </c>
      <c r="Q2729" s="2" t="s">
        <v>37</v>
      </c>
      <c r="R2729" s="2">
        <v>0</v>
      </c>
      <c r="S2729" s="2">
        <v>0</v>
      </c>
      <c r="T2729" s="2">
        <v>0</v>
      </c>
      <c r="U2729" s="2">
        <v>0</v>
      </c>
      <c r="V2729" s="2">
        <v>893.38</v>
      </c>
      <c r="W2729" s="2">
        <v>1970.03</v>
      </c>
      <c r="X2729" s="2">
        <v>0</v>
      </c>
      <c r="Y2729" s="2">
        <v>2397.64</v>
      </c>
      <c r="Z2729" s="2">
        <v>0</v>
      </c>
      <c r="AA2729" s="2">
        <v>0</v>
      </c>
      <c r="AB2729" s="2">
        <v>0</v>
      </c>
      <c r="AC2729" s="2">
        <v>0</v>
      </c>
      <c r="AD2729" s="2">
        <v>2100</v>
      </c>
      <c r="AE2729" s="2">
        <f>VLOOKUP(Tabla3[[#This Row],[Columna1]],Tabla5[#All],3,0)</f>
        <v>2100</v>
      </c>
      <c r="AF2729" s="2">
        <v>0</v>
      </c>
      <c r="AG2729" s="2">
        <v>1237.25</v>
      </c>
      <c r="AH2729" s="2">
        <v>0</v>
      </c>
      <c r="AI2729" s="2">
        <v>0</v>
      </c>
      <c r="AJ2729" s="2">
        <v>0</v>
      </c>
      <c r="AK2729" s="2">
        <f>VLOOKUP(Tabla3[[#This Row],[Columna1]],Tabla7[[ID]:[Monto neto de los bonos]],3,0)</f>
        <v>3207.28</v>
      </c>
      <c r="AL2729" s="2">
        <v>0</v>
      </c>
      <c r="AM2729" s="2">
        <v>0</v>
      </c>
      <c r="AN2729" s="2">
        <v>0</v>
      </c>
      <c r="AO2729" s="2">
        <v>0</v>
      </c>
      <c r="AP2729" s="2">
        <v>0</v>
      </c>
      <c r="AQ2729" s="2">
        <v>0</v>
      </c>
      <c r="AR2729" s="2">
        <v>0</v>
      </c>
      <c r="AS2729" s="2">
        <v>3398.2</v>
      </c>
      <c r="AT2729" s="2">
        <v>2265.46</v>
      </c>
      <c r="AU2729" s="2">
        <v>1345.54</v>
      </c>
      <c r="AV2729" s="2">
        <v>0</v>
      </c>
      <c r="AW2729" s="1"/>
      <c r="AX2729" s="2" t="s">
        <v>422</v>
      </c>
      <c r="AY2729" s="8" t="s">
        <v>428</v>
      </c>
    </row>
    <row r="2730" spans="1:51" ht="13.15" customHeight="1" x14ac:dyDescent="0.25">
      <c r="A2730" s="7">
        <v>13101</v>
      </c>
      <c r="B2730" s="2" t="s">
        <v>2386</v>
      </c>
      <c r="C2730" s="2">
        <v>98503</v>
      </c>
      <c r="D2730" s="2" t="s">
        <v>188</v>
      </c>
      <c r="E2730" s="2" t="s">
        <v>199</v>
      </c>
      <c r="F2730" s="2" t="s">
        <v>193</v>
      </c>
      <c r="G2730" s="3">
        <v>38434</v>
      </c>
      <c r="H2730" s="1"/>
      <c r="I2730" s="2">
        <v>9717.6</v>
      </c>
      <c r="J2730" s="2">
        <v>4447.2349999999997</v>
      </c>
      <c r="K2730" s="2">
        <v>4447.2349999999997</v>
      </c>
      <c r="L2730" s="2">
        <v>5370</v>
      </c>
      <c r="M2730" s="1"/>
      <c r="N2730" s="5">
        <f t="shared" si="85"/>
        <v>35243.119999999995</v>
      </c>
      <c r="O2730" s="6">
        <f t="shared" si="86"/>
        <v>27747.459999999995</v>
      </c>
      <c r="P2730" s="2">
        <v>30</v>
      </c>
      <c r="Q2730" s="2" t="s">
        <v>37</v>
      </c>
      <c r="R2730" s="2">
        <v>0</v>
      </c>
      <c r="S2730" s="2">
        <v>0</v>
      </c>
      <c r="T2730" s="2">
        <v>0</v>
      </c>
      <c r="U2730" s="2">
        <v>0</v>
      </c>
      <c r="V2730" s="2">
        <v>893.38</v>
      </c>
      <c r="W2730" s="2">
        <v>1970.03</v>
      </c>
      <c r="X2730" s="2">
        <v>0</v>
      </c>
      <c r="Y2730" s="2">
        <v>2397.64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2">
        <f>VLOOKUP(Tabla3[[#This Row],[Columna1]],Tabla5[#All],3,0)</f>
        <v>0</v>
      </c>
      <c r="AF2730" s="2">
        <v>0</v>
      </c>
      <c r="AG2730" s="2">
        <v>6000</v>
      </c>
      <c r="AH2730" s="2">
        <v>0</v>
      </c>
      <c r="AI2730" s="2">
        <v>0</v>
      </c>
      <c r="AJ2730" s="2">
        <v>0</v>
      </c>
      <c r="AK2730" s="2">
        <f>VLOOKUP(Tabla3[[#This Row],[Columna1]],Tabla7[[ID]:[Monto neto de los bonos]],3,0)</f>
        <v>7970.03</v>
      </c>
      <c r="AL2730" s="2">
        <v>0</v>
      </c>
      <c r="AM2730" s="2">
        <v>0</v>
      </c>
      <c r="AN2730" s="2">
        <v>0</v>
      </c>
      <c r="AO2730" s="2">
        <v>0</v>
      </c>
      <c r="AP2730" s="2">
        <v>0</v>
      </c>
      <c r="AQ2730" s="2">
        <v>0</v>
      </c>
      <c r="AR2730" s="2">
        <v>0</v>
      </c>
      <c r="AS2730" s="2">
        <v>3646.57</v>
      </c>
      <c r="AT2730" s="2">
        <v>2350.73</v>
      </c>
      <c r="AU2730" s="2">
        <v>1498.36</v>
      </c>
      <c r="AV2730" s="2">
        <v>0</v>
      </c>
      <c r="AW2730" s="1"/>
      <c r="AX2730" s="2" t="s">
        <v>422</v>
      </c>
      <c r="AY2730" s="8" t="s">
        <v>428</v>
      </c>
    </row>
    <row r="2731" spans="1:51" ht="13.15" customHeight="1" x14ac:dyDescent="0.25">
      <c r="A2731" s="7">
        <v>19474</v>
      </c>
      <c r="B2731" s="2" t="s">
        <v>4186</v>
      </c>
      <c r="C2731" s="2">
        <v>537703</v>
      </c>
      <c r="D2731" s="2" t="s">
        <v>188</v>
      </c>
      <c r="E2731" s="2" t="s">
        <v>192</v>
      </c>
      <c r="F2731" s="2" t="s">
        <v>193</v>
      </c>
      <c r="G2731" s="3">
        <v>42391</v>
      </c>
      <c r="H2731" s="1"/>
      <c r="I2731" s="2">
        <v>9717.6</v>
      </c>
      <c r="J2731" s="2">
        <v>4447.2349999999997</v>
      </c>
      <c r="K2731" s="2">
        <v>4447.2349999999997</v>
      </c>
      <c r="L2731" s="2">
        <v>1505.23</v>
      </c>
      <c r="M2731" s="1"/>
      <c r="N2731" s="5">
        <f t="shared" si="85"/>
        <v>25378.35</v>
      </c>
      <c r="O2731" s="6">
        <f t="shared" si="86"/>
        <v>19062.149999999994</v>
      </c>
      <c r="P2731" s="2">
        <v>30</v>
      </c>
      <c r="Q2731" s="2" t="s">
        <v>37</v>
      </c>
      <c r="R2731" s="2">
        <v>0</v>
      </c>
      <c r="S2731" s="2">
        <v>0</v>
      </c>
      <c r="T2731" s="2">
        <v>0</v>
      </c>
      <c r="U2731" s="2">
        <v>0</v>
      </c>
      <c r="V2731" s="2">
        <v>893.38</v>
      </c>
      <c r="W2731" s="2">
        <v>1970.03</v>
      </c>
      <c r="X2731" s="2">
        <v>0</v>
      </c>
      <c r="Y2731" s="2">
        <v>2397.64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2">
        <f>VLOOKUP(Tabla3[[#This Row],[Columna1]],Tabla5[#All],3,0)</f>
        <v>0</v>
      </c>
      <c r="AF2731" s="2">
        <v>0</v>
      </c>
      <c r="AG2731" s="2">
        <v>0</v>
      </c>
      <c r="AH2731" s="2">
        <v>0</v>
      </c>
      <c r="AI2731" s="2">
        <v>0</v>
      </c>
      <c r="AJ2731" s="2">
        <v>0</v>
      </c>
      <c r="AK2731" s="2">
        <f>VLOOKUP(Tabla3[[#This Row],[Columna1]],Tabla7[[ID]:[Monto neto de los bonos]],3,0)</f>
        <v>1970.03</v>
      </c>
      <c r="AL2731" s="2">
        <v>0</v>
      </c>
      <c r="AM2731" s="2">
        <v>0</v>
      </c>
      <c r="AN2731" s="2">
        <v>1270</v>
      </c>
      <c r="AO2731" s="2">
        <v>0</v>
      </c>
      <c r="AP2731" s="2">
        <v>0</v>
      </c>
      <c r="AQ2731" s="2">
        <v>0</v>
      </c>
      <c r="AR2731" s="2">
        <v>0</v>
      </c>
      <c r="AS2731" s="2">
        <v>3151.58</v>
      </c>
      <c r="AT2731" s="2">
        <v>2101.06</v>
      </c>
      <c r="AU2731" s="2">
        <v>1063.56</v>
      </c>
      <c r="AV2731" s="2">
        <v>0</v>
      </c>
      <c r="AW2731" s="1"/>
      <c r="AX2731" s="2" t="s">
        <v>422</v>
      </c>
      <c r="AY2731" s="8" t="s">
        <v>428</v>
      </c>
    </row>
    <row r="2732" spans="1:51" ht="13.15" customHeight="1" x14ac:dyDescent="0.25">
      <c r="A2732" s="7">
        <v>14263</v>
      </c>
      <c r="B2732" s="2" t="s">
        <v>2387</v>
      </c>
      <c r="C2732" s="2">
        <v>146103</v>
      </c>
      <c r="D2732" s="2" t="s">
        <v>188</v>
      </c>
      <c r="E2732" s="2" t="s">
        <v>205</v>
      </c>
      <c r="F2732" s="2" t="s">
        <v>217</v>
      </c>
      <c r="G2732" s="3">
        <v>39206</v>
      </c>
      <c r="H2732" s="1"/>
      <c r="I2732" s="2">
        <v>12173.71</v>
      </c>
      <c r="J2732" s="2">
        <v>4748.5950000000003</v>
      </c>
      <c r="K2732" s="2">
        <v>4748.5950000000003</v>
      </c>
      <c r="L2732" s="2">
        <v>4323.55</v>
      </c>
      <c r="M2732" s="1"/>
      <c r="N2732" s="5">
        <f t="shared" si="85"/>
        <v>32200.420000000002</v>
      </c>
      <c r="O2732" s="6">
        <f t="shared" si="86"/>
        <v>23341.920000000002</v>
      </c>
      <c r="P2732" s="2">
        <v>30</v>
      </c>
      <c r="Q2732" s="2" t="s">
        <v>37</v>
      </c>
      <c r="R2732" s="2">
        <v>0</v>
      </c>
      <c r="S2732" s="2">
        <v>0</v>
      </c>
      <c r="T2732" s="2">
        <v>0</v>
      </c>
      <c r="U2732" s="2">
        <v>0</v>
      </c>
      <c r="V2732" s="2">
        <v>1040.2</v>
      </c>
      <c r="W2732" s="2">
        <v>2010.48</v>
      </c>
      <c r="X2732" s="2">
        <v>4334.16</v>
      </c>
      <c r="Y2732" s="2">
        <v>3155.29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2">
        <f>VLOOKUP(Tabla3[[#This Row],[Columna1]],Tabla5[#All],3,0)</f>
        <v>0</v>
      </c>
      <c r="AF2732" s="2">
        <v>0</v>
      </c>
      <c r="AG2732" s="2">
        <v>0</v>
      </c>
      <c r="AH2732" s="2">
        <v>0</v>
      </c>
      <c r="AI2732" s="2">
        <v>0</v>
      </c>
      <c r="AJ2732" s="2">
        <v>0</v>
      </c>
      <c r="AK2732" s="2">
        <f>VLOOKUP(Tabla3[[#This Row],[Columna1]],Tabla7[[ID]:[Monto neto de los bonos]],3,0)</f>
        <v>6344.64</v>
      </c>
      <c r="AL2732" s="2">
        <v>0</v>
      </c>
      <c r="AM2732" s="2">
        <v>0</v>
      </c>
      <c r="AN2732" s="2">
        <v>0</v>
      </c>
      <c r="AO2732" s="2">
        <v>0</v>
      </c>
      <c r="AP2732" s="2">
        <v>0</v>
      </c>
      <c r="AQ2732" s="2">
        <v>0</v>
      </c>
      <c r="AR2732" s="2">
        <v>0</v>
      </c>
      <c r="AS2732" s="2">
        <v>4055.18</v>
      </c>
      <c r="AT2732" s="2">
        <v>2703.44</v>
      </c>
      <c r="AU2732" s="2">
        <v>2099.88</v>
      </c>
      <c r="AV2732" s="2">
        <v>0</v>
      </c>
      <c r="AW2732" s="1"/>
      <c r="AX2732" s="2" t="s">
        <v>422</v>
      </c>
      <c r="AY2732" s="8" t="s">
        <v>428</v>
      </c>
    </row>
    <row r="2733" spans="1:51" ht="13.15" customHeight="1" x14ac:dyDescent="0.25">
      <c r="A2733" s="7">
        <v>17970</v>
      </c>
      <c r="B2733" s="2" t="s">
        <v>2388</v>
      </c>
      <c r="C2733" s="2">
        <v>239203</v>
      </c>
      <c r="D2733" s="2" t="s">
        <v>188</v>
      </c>
      <c r="E2733" s="2" t="s">
        <v>214</v>
      </c>
      <c r="F2733" s="2" t="s">
        <v>193</v>
      </c>
      <c r="G2733" s="3">
        <v>41529</v>
      </c>
      <c r="H2733" s="1"/>
      <c r="I2733" s="2">
        <v>9717.6</v>
      </c>
      <c r="J2733" s="2">
        <v>4447.2349999999997</v>
      </c>
      <c r="K2733" s="2">
        <v>4447.2349999999997</v>
      </c>
      <c r="L2733" s="2">
        <v>2967.08</v>
      </c>
      <c r="M2733" s="1"/>
      <c r="N2733" s="5">
        <f t="shared" si="85"/>
        <v>32840.199999999997</v>
      </c>
      <c r="O2733" s="6">
        <f t="shared" si="86"/>
        <v>25909.199999999997</v>
      </c>
      <c r="P2733" s="2">
        <v>30</v>
      </c>
      <c r="Q2733" s="2" t="s">
        <v>37</v>
      </c>
      <c r="R2733" s="2">
        <v>0</v>
      </c>
      <c r="S2733" s="2">
        <v>0</v>
      </c>
      <c r="T2733" s="2">
        <v>0</v>
      </c>
      <c r="U2733" s="2">
        <v>0</v>
      </c>
      <c r="V2733" s="2">
        <v>893.38</v>
      </c>
      <c r="W2733" s="2">
        <v>1970.03</v>
      </c>
      <c r="X2733" s="2">
        <v>0</v>
      </c>
      <c r="Y2733" s="2">
        <v>2397.64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2">
        <f>VLOOKUP(Tabla3[[#This Row],[Columna1]],Tabla5[#All],3,0)</f>
        <v>0</v>
      </c>
      <c r="AF2733" s="2">
        <v>0</v>
      </c>
      <c r="AG2733" s="2">
        <v>6000</v>
      </c>
      <c r="AH2733" s="2">
        <v>1270</v>
      </c>
      <c r="AI2733" s="2">
        <v>0</v>
      </c>
      <c r="AJ2733" s="2">
        <v>0</v>
      </c>
      <c r="AK2733" s="2">
        <f>VLOOKUP(Tabla3[[#This Row],[Columna1]],Tabla7[[ID]:[Monto neto de los bonos]],3,0)</f>
        <v>9240.0300000000007</v>
      </c>
      <c r="AL2733" s="2">
        <v>0</v>
      </c>
      <c r="AM2733" s="2">
        <v>0</v>
      </c>
      <c r="AN2733" s="2">
        <v>0</v>
      </c>
      <c r="AO2733" s="2">
        <v>0</v>
      </c>
      <c r="AP2733" s="2">
        <v>0</v>
      </c>
      <c r="AQ2733" s="2">
        <v>0</v>
      </c>
      <c r="AR2733" s="2">
        <v>0</v>
      </c>
      <c r="AS2733" s="2">
        <v>3370.86</v>
      </c>
      <c r="AT2733" s="2">
        <v>2247.2399999999998</v>
      </c>
      <c r="AU2733" s="2">
        <v>1312.9</v>
      </c>
      <c r="AV2733" s="2">
        <v>0</v>
      </c>
      <c r="AW2733" s="1"/>
      <c r="AX2733" s="2" t="s">
        <v>422</v>
      </c>
      <c r="AY2733" s="8" t="s">
        <v>428</v>
      </c>
    </row>
    <row r="2734" spans="1:51" ht="13.15" customHeight="1" x14ac:dyDescent="0.25">
      <c r="A2734" s="7">
        <v>92839</v>
      </c>
      <c r="B2734" s="2" t="s">
        <v>4543</v>
      </c>
      <c r="C2734" s="2">
        <v>409403</v>
      </c>
      <c r="D2734" s="2" t="s">
        <v>188</v>
      </c>
      <c r="E2734" s="2" t="s">
        <v>195</v>
      </c>
      <c r="F2734" s="2" t="s">
        <v>36</v>
      </c>
      <c r="G2734" s="3">
        <v>39767</v>
      </c>
      <c r="H2734" s="1"/>
      <c r="I2734" s="2">
        <v>13165.89</v>
      </c>
      <c r="J2734" s="2">
        <v>2789.65</v>
      </c>
      <c r="K2734" s="2">
        <v>2789.65</v>
      </c>
      <c r="L2734" s="2">
        <v>1487.68</v>
      </c>
      <c r="M2734" s="1"/>
      <c r="N2734" s="5">
        <f t="shared" si="85"/>
        <v>23168.19</v>
      </c>
      <c r="O2734" s="6">
        <f t="shared" si="86"/>
        <v>19639.310000000001</v>
      </c>
      <c r="P2734" s="2">
        <v>30</v>
      </c>
      <c r="Q2734" s="2" t="s">
        <v>37</v>
      </c>
      <c r="R2734" s="2">
        <v>0</v>
      </c>
      <c r="S2734" s="2">
        <v>0</v>
      </c>
      <c r="T2734" s="2">
        <v>0</v>
      </c>
      <c r="U2734" s="2">
        <v>0</v>
      </c>
      <c r="V2734" s="2">
        <v>0</v>
      </c>
      <c r="W2734" s="2">
        <v>0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2935.32</v>
      </c>
      <c r="AE2734" s="2">
        <f>VLOOKUP(Tabla3[[#This Row],[Columna1]],Tabla5[#All],3,0)</f>
        <v>2935.32</v>
      </c>
      <c r="AF2734" s="2">
        <v>0</v>
      </c>
      <c r="AG2734" s="2">
        <v>0</v>
      </c>
      <c r="AH2734" s="2">
        <v>0</v>
      </c>
      <c r="AI2734" s="2">
        <v>0</v>
      </c>
      <c r="AJ2734" s="2">
        <v>0</v>
      </c>
      <c r="AK2734" s="2">
        <f>VLOOKUP(Tabla3[[#This Row],[Columna1]],Tabla7[[ID]:[Monto neto de los bonos]],3,0)</f>
        <v>0</v>
      </c>
      <c r="AL2734" s="2">
        <v>0</v>
      </c>
      <c r="AM2734" s="2">
        <v>0</v>
      </c>
      <c r="AN2734" s="2">
        <v>0</v>
      </c>
      <c r="AO2734" s="2">
        <v>0</v>
      </c>
      <c r="AP2734" s="2">
        <v>0</v>
      </c>
      <c r="AQ2734" s="2">
        <v>0</v>
      </c>
      <c r="AR2734" s="2">
        <v>0</v>
      </c>
      <c r="AS2734" s="2">
        <v>0</v>
      </c>
      <c r="AT2734" s="2">
        <v>2023.28</v>
      </c>
      <c r="AU2734" s="2">
        <v>1505.6</v>
      </c>
      <c r="AV2734" s="2">
        <v>0</v>
      </c>
      <c r="AW2734" s="1"/>
      <c r="AX2734" s="2" t="s">
        <v>422</v>
      </c>
      <c r="AY2734" s="8" t="s">
        <v>423</v>
      </c>
    </row>
    <row r="2735" spans="1:51" ht="13.15" customHeight="1" x14ac:dyDescent="0.25">
      <c r="A2735" s="7">
        <v>23527</v>
      </c>
      <c r="B2735" s="2" t="s">
        <v>2389</v>
      </c>
      <c r="C2735" s="2">
        <v>5290103</v>
      </c>
      <c r="D2735" s="2" t="s">
        <v>188</v>
      </c>
      <c r="E2735" s="2" t="s">
        <v>190</v>
      </c>
      <c r="F2735" s="2" t="s">
        <v>191</v>
      </c>
      <c r="G2735" s="3">
        <v>44896</v>
      </c>
      <c r="H2735" s="1"/>
      <c r="I2735" s="2">
        <v>9708.5300000000007</v>
      </c>
      <c r="J2735" s="2">
        <v>4443.09</v>
      </c>
      <c r="K2735" s="2">
        <v>4443.09</v>
      </c>
      <c r="L2735" s="2">
        <v>0</v>
      </c>
      <c r="M2735" s="1"/>
      <c r="N2735" s="5">
        <f t="shared" si="85"/>
        <v>22519.670000000002</v>
      </c>
      <c r="O2735" s="6">
        <f t="shared" si="86"/>
        <v>16807.370000000003</v>
      </c>
      <c r="P2735" s="2">
        <v>30</v>
      </c>
      <c r="Q2735" s="2" t="s">
        <v>37</v>
      </c>
      <c r="R2735" s="2">
        <v>0</v>
      </c>
      <c r="S2735" s="2">
        <v>0</v>
      </c>
      <c r="T2735" s="2">
        <v>0</v>
      </c>
      <c r="U2735" s="2">
        <v>0</v>
      </c>
      <c r="V2735" s="2">
        <v>892.56</v>
      </c>
      <c r="W2735" s="2">
        <v>3032.4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f>VLOOKUP(Tabla3[[#This Row],[Columna1]],Tabla5[#All],3,0)</f>
        <v>0</v>
      </c>
      <c r="AF2735" s="2">
        <v>0</v>
      </c>
      <c r="AG2735" s="2">
        <v>0</v>
      </c>
      <c r="AH2735" s="2">
        <v>0</v>
      </c>
      <c r="AI2735" s="2">
        <v>0</v>
      </c>
      <c r="AJ2735" s="2">
        <v>0</v>
      </c>
      <c r="AK2735" s="2">
        <f>VLOOKUP(Tabla3[[#This Row],[Columna1]],Tabla7[[ID]:[Monto neto de los bonos]],3,0)</f>
        <v>3032.4</v>
      </c>
      <c r="AL2735" s="2">
        <v>0</v>
      </c>
      <c r="AM2735" s="2">
        <v>0</v>
      </c>
      <c r="AN2735" s="2">
        <v>0</v>
      </c>
      <c r="AO2735" s="2">
        <v>0</v>
      </c>
      <c r="AP2735" s="2">
        <v>0</v>
      </c>
      <c r="AQ2735" s="2">
        <v>0</v>
      </c>
      <c r="AR2735" s="2">
        <v>0</v>
      </c>
      <c r="AS2735" s="2">
        <v>2923.12</v>
      </c>
      <c r="AT2735" s="2">
        <v>1948.74</v>
      </c>
      <c r="AU2735" s="2">
        <v>840.44</v>
      </c>
      <c r="AV2735" s="2">
        <v>0</v>
      </c>
      <c r="AW2735" s="1"/>
      <c r="AX2735" s="2" t="s">
        <v>422</v>
      </c>
      <c r="AY2735" s="8" t="s">
        <v>423</v>
      </c>
    </row>
    <row r="2736" spans="1:51" ht="13.15" customHeight="1" x14ac:dyDescent="0.25">
      <c r="A2736" s="7">
        <v>21250</v>
      </c>
      <c r="B2736" s="2" t="s">
        <v>4358</v>
      </c>
      <c r="C2736" s="2">
        <v>2571203</v>
      </c>
      <c r="D2736" s="2" t="s">
        <v>188</v>
      </c>
      <c r="E2736" s="2" t="s">
        <v>255</v>
      </c>
      <c r="F2736" s="2" t="s">
        <v>36</v>
      </c>
      <c r="G2736" s="3">
        <v>43213</v>
      </c>
      <c r="H2736" s="1"/>
      <c r="I2736" s="2">
        <v>13165.89</v>
      </c>
      <c r="J2736" s="2">
        <v>2789.65</v>
      </c>
      <c r="K2736" s="2">
        <v>2789.65</v>
      </c>
      <c r="L2736" s="2">
        <v>1703.24</v>
      </c>
      <c r="M2736" s="1"/>
      <c r="N2736" s="5">
        <f t="shared" si="85"/>
        <v>23757.82</v>
      </c>
      <c r="O2736" s="6">
        <f t="shared" si="86"/>
        <v>20482.710000000003</v>
      </c>
      <c r="P2736" s="2">
        <v>28</v>
      </c>
      <c r="Q2736" s="2" t="s">
        <v>37</v>
      </c>
      <c r="R2736" s="2">
        <v>0</v>
      </c>
      <c r="S2736" s="2">
        <v>0</v>
      </c>
      <c r="T2736" s="2">
        <v>0</v>
      </c>
      <c r="U2736" s="2">
        <v>0</v>
      </c>
      <c r="V2736" s="2">
        <v>0</v>
      </c>
      <c r="W2736" s="2">
        <v>0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3309.39</v>
      </c>
      <c r="AE2736" s="2">
        <f>VLOOKUP(Tabla3[[#This Row],[Columna1]],Tabla5[#All],3,0)</f>
        <v>3309.39</v>
      </c>
      <c r="AF2736" s="2">
        <v>0</v>
      </c>
      <c r="AG2736" s="2">
        <v>0</v>
      </c>
      <c r="AH2736" s="2">
        <v>0</v>
      </c>
      <c r="AI2736" s="2">
        <v>0</v>
      </c>
      <c r="AJ2736" s="2">
        <v>0</v>
      </c>
      <c r="AK2736" s="2">
        <f>VLOOKUP(Tabla3[[#This Row],[Columna1]],Tabla7[[ID]:[Monto neto de los bonos]],3,0)</f>
        <v>0</v>
      </c>
      <c r="AL2736" s="2">
        <v>0</v>
      </c>
      <c r="AM2736" s="2">
        <v>0</v>
      </c>
      <c r="AN2736" s="2">
        <v>0</v>
      </c>
      <c r="AO2736" s="2">
        <v>0</v>
      </c>
      <c r="AP2736" s="2">
        <v>0</v>
      </c>
      <c r="AQ2736" s="2">
        <v>0</v>
      </c>
      <c r="AR2736" s="2">
        <v>0</v>
      </c>
      <c r="AS2736" s="2">
        <v>0</v>
      </c>
      <c r="AT2736" s="2">
        <v>1908.51</v>
      </c>
      <c r="AU2736" s="2">
        <v>1366.6</v>
      </c>
      <c r="AV2736" s="2">
        <v>0</v>
      </c>
      <c r="AW2736" s="1"/>
      <c r="AX2736" s="2" t="s">
        <v>422</v>
      </c>
      <c r="AY2736" s="8" t="s">
        <v>423</v>
      </c>
    </row>
    <row r="2737" spans="1:51" ht="13.15" customHeight="1" x14ac:dyDescent="0.25">
      <c r="A2737" s="7">
        <v>14785</v>
      </c>
      <c r="B2737" s="2" t="s">
        <v>2390</v>
      </c>
      <c r="C2737" s="2">
        <v>162103</v>
      </c>
      <c r="D2737" s="2" t="s">
        <v>188</v>
      </c>
      <c r="E2737" s="2" t="s">
        <v>228</v>
      </c>
      <c r="F2737" s="2" t="s">
        <v>45</v>
      </c>
      <c r="G2737" s="3">
        <v>42292</v>
      </c>
      <c r="H2737" s="1"/>
      <c r="I2737" s="2">
        <v>13413.65</v>
      </c>
      <c r="J2737" s="2">
        <v>2841.47</v>
      </c>
      <c r="K2737" s="2">
        <v>2841.47</v>
      </c>
      <c r="L2737" s="2">
        <v>1470.74</v>
      </c>
      <c r="M2737" s="1"/>
      <c r="N2737" s="5">
        <f t="shared" si="85"/>
        <v>29502.68</v>
      </c>
      <c r="O2737" s="6">
        <f t="shared" si="86"/>
        <v>25898.98</v>
      </c>
      <c r="P2737" s="2">
        <v>30</v>
      </c>
      <c r="Q2737" s="2" t="s">
        <v>37</v>
      </c>
      <c r="R2737" s="2">
        <v>0</v>
      </c>
      <c r="S2737" s="2">
        <v>0</v>
      </c>
      <c r="T2737" s="2">
        <v>0</v>
      </c>
      <c r="U2737" s="2">
        <v>0</v>
      </c>
      <c r="V2737" s="2">
        <v>0</v>
      </c>
      <c r="W2737" s="2">
        <v>0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8935.35</v>
      </c>
      <c r="AE2737" s="2">
        <f>VLOOKUP(Tabla3[[#This Row],[Columna1]],Tabla5[#All],3,0)</f>
        <v>8935.35</v>
      </c>
      <c r="AF2737" s="2">
        <v>0</v>
      </c>
      <c r="AG2737" s="2">
        <v>0</v>
      </c>
      <c r="AH2737" s="2">
        <v>0</v>
      </c>
      <c r="AI2737" s="2">
        <v>0</v>
      </c>
      <c r="AJ2737" s="2">
        <v>0</v>
      </c>
      <c r="AK2737" s="2">
        <f>VLOOKUP(Tabla3[[#This Row],[Columna1]],Tabla7[[ID]:[Monto neto de los bonos]],3,0)</f>
        <v>0</v>
      </c>
      <c r="AL2737" s="2">
        <v>0</v>
      </c>
      <c r="AM2737" s="2">
        <v>0</v>
      </c>
      <c r="AN2737" s="2">
        <v>0</v>
      </c>
      <c r="AO2737" s="2">
        <v>0</v>
      </c>
      <c r="AP2737" s="2">
        <v>0</v>
      </c>
      <c r="AQ2737" s="2">
        <v>0</v>
      </c>
      <c r="AR2737" s="2">
        <v>0</v>
      </c>
      <c r="AS2737" s="2">
        <v>0</v>
      </c>
      <c r="AT2737" s="2">
        <v>2056.7199999999998</v>
      </c>
      <c r="AU2737" s="2">
        <v>1546.98</v>
      </c>
      <c r="AV2737" s="2">
        <v>0</v>
      </c>
      <c r="AW2737" s="1"/>
      <c r="AX2737" s="2" t="s">
        <v>422</v>
      </c>
      <c r="AY2737" s="8" t="s">
        <v>423</v>
      </c>
    </row>
    <row r="2738" spans="1:51" ht="13.15" customHeight="1" x14ac:dyDescent="0.25">
      <c r="A2738" s="7">
        <v>91504</v>
      </c>
      <c r="B2738" s="2" t="s">
        <v>2391</v>
      </c>
      <c r="C2738" s="2">
        <v>22403</v>
      </c>
      <c r="D2738" s="2" t="s">
        <v>188</v>
      </c>
      <c r="E2738" s="2" t="s">
        <v>209</v>
      </c>
      <c r="F2738" s="2" t="s">
        <v>36</v>
      </c>
      <c r="G2738" s="3">
        <v>36892</v>
      </c>
      <c r="H2738" s="1"/>
      <c r="I2738" s="2">
        <v>13165.89</v>
      </c>
      <c r="J2738" s="2">
        <v>2789.65</v>
      </c>
      <c r="K2738" s="2">
        <v>2789.65</v>
      </c>
      <c r="L2738" s="2">
        <v>3243.51</v>
      </c>
      <c r="M2738" s="1"/>
      <c r="N2738" s="5">
        <f t="shared" si="85"/>
        <v>25684.189999999995</v>
      </c>
      <c r="O2738" s="6">
        <f t="shared" si="86"/>
        <v>21626.409999999996</v>
      </c>
      <c r="P2738" s="2">
        <v>30</v>
      </c>
      <c r="Q2738" s="2" t="s">
        <v>37</v>
      </c>
      <c r="R2738" s="2">
        <v>0</v>
      </c>
      <c r="S2738" s="2">
        <v>0</v>
      </c>
      <c r="T2738" s="2">
        <v>0</v>
      </c>
      <c r="U2738" s="2">
        <v>0</v>
      </c>
      <c r="V2738" s="2">
        <v>0</v>
      </c>
      <c r="W2738" s="2">
        <v>0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3695.49</v>
      </c>
      <c r="AE2738" s="2">
        <f>VLOOKUP(Tabla3[[#This Row],[Columna1]],Tabla5[#All],3,0)</f>
        <v>3695.49</v>
      </c>
      <c r="AF2738" s="2">
        <v>0</v>
      </c>
      <c r="AG2738" s="2">
        <v>0</v>
      </c>
      <c r="AH2738" s="2">
        <v>0</v>
      </c>
      <c r="AI2738" s="2">
        <v>0</v>
      </c>
      <c r="AJ2738" s="2">
        <v>0</v>
      </c>
      <c r="AK2738" s="2">
        <f>VLOOKUP(Tabla3[[#This Row],[Columna1]],Tabla7[[ID]:[Monto neto de los bonos]],3,0)</f>
        <v>0</v>
      </c>
      <c r="AL2738" s="2">
        <v>0</v>
      </c>
      <c r="AM2738" s="2">
        <v>0</v>
      </c>
      <c r="AN2738" s="2">
        <v>0</v>
      </c>
      <c r="AO2738" s="2">
        <v>0</v>
      </c>
      <c r="AP2738" s="2">
        <v>0</v>
      </c>
      <c r="AQ2738" s="2">
        <v>0</v>
      </c>
      <c r="AR2738" s="2">
        <v>0</v>
      </c>
      <c r="AS2738" s="2">
        <v>0</v>
      </c>
      <c r="AT2738" s="2">
        <v>2198.86</v>
      </c>
      <c r="AU2738" s="2">
        <v>1858.92</v>
      </c>
      <c r="AV2738" s="2">
        <v>0</v>
      </c>
      <c r="AW2738" s="1"/>
      <c r="AX2738" s="2" t="s">
        <v>422</v>
      </c>
      <c r="AY2738" s="8" t="s">
        <v>423</v>
      </c>
    </row>
    <row r="2739" spans="1:51" ht="13.15" customHeight="1" x14ac:dyDescent="0.25">
      <c r="A2739" s="7">
        <v>18064</v>
      </c>
      <c r="B2739" s="2" t="s">
        <v>2392</v>
      </c>
      <c r="C2739" s="2">
        <v>245903</v>
      </c>
      <c r="D2739" s="2" t="s">
        <v>188</v>
      </c>
      <c r="E2739" s="2" t="s">
        <v>190</v>
      </c>
      <c r="F2739" s="2" t="s">
        <v>216</v>
      </c>
      <c r="G2739" s="3">
        <v>41533</v>
      </c>
      <c r="H2739" s="1"/>
      <c r="I2739" s="2">
        <v>11612.32</v>
      </c>
      <c r="J2739" s="2">
        <v>4273.5050000000001</v>
      </c>
      <c r="K2739" s="2">
        <v>4273.5050000000001</v>
      </c>
      <c r="L2739" s="2">
        <v>3117.56</v>
      </c>
      <c r="M2739" s="1"/>
      <c r="N2739" s="5">
        <f t="shared" si="85"/>
        <v>27276.950000000004</v>
      </c>
      <c r="O2739" s="6">
        <f t="shared" si="86"/>
        <v>19508.930000000004</v>
      </c>
      <c r="P2739" s="2">
        <v>30</v>
      </c>
      <c r="Q2739" s="2" t="s">
        <v>37</v>
      </c>
      <c r="R2739" s="2">
        <v>0</v>
      </c>
      <c r="S2739" s="2">
        <v>0</v>
      </c>
      <c r="T2739" s="2">
        <v>0</v>
      </c>
      <c r="U2739" s="2">
        <v>0</v>
      </c>
      <c r="V2739" s="2">
        <v>967.66</v>
      </c>
      <c r="W2739" s="2">
        <v>3032.4</v>
      </c>
      <c r="X2739" s="2">
        <v>0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2">
        <f>VLOOKUP(Tabla3[[#This Row],[Columna1]],Tabla5[#All],3,0)</f>
        <v>0</v>
      </c>
      <c r="AF2739" s="2">
        <v>5000</v>
      </c>
      <c r="AG2739" s="2">
        <v>0</v>
      </c>
      <c r="AH2739" s="2">
        <v>0</v>
      </c>
      <c r="AI2739" s="2">
        <v>0</v>
      </c>
      <c r="AJ2739" s="2">
        <v>0</v>
      </c>
      <c r="AK2739" s="2">
        <f>VLOOKUP(Tabla3[[#This Row],[Columna1]],Tabla7[[ID]:[Monto neto de los bonos]],3,0)</f>
        <v>3032.4</v>
      </c>
      <c r="AL2739" s="2">
        <v>0</v>
      </c>
      <c r="AM2739" s="2">
        <v>0</v>
      </c>
      <c r="AN2739" s="2">
        <v>0</v>
      </c>
      <c r="AO2739" s="2">
        <v>0</v>
      </c>
      <c r="AP2739" s="2">
        <v>0</v>
      </c>
      <c r="AQ2739" s="2">
        <v>0</v>
      </c>
      <c r="AR2739" s="2">
        <v>0</v>
      </c>
      <c r="AS2739" s="2">
        <v>3636.68</v>
      </c>
      <c r="AT2739" s="2">
        <v>2424.46</v>
      </c>
      <c r="AU2739" s="2">
        <v>1706.88</v>
      </c>
      <c r="AV2739" s="2">
        <v>0</v>
      </c>
      <c r="AW2739" s="1"/>
      <c r="AX2739" s="2" t="s">
        <v>422</v>
      </c>
      <c r="AY2739" s="8" t="s">
        <v>423</v>
      </c>
    </row>
    <row r="2740" spans="1:51" ht="13.15" customHeight="1" x14ac:dyDescent="0.25">
      <c r="A2740" s="7">
        <v>13940</v>
      </c>
      <c r="B2740" s="2" t="s">
        <v>2393</v>
      </c>
      <c r="C2740" s="2">
        <v>134503</v>
      </c>
      <c r="D2740" s="2" t="s">
        <v>188</v>
      </c>
      <c r="E2740" s="2" t="s">
        <v>192</v>
      </c>
      <c r="F2740" s="2" t="s">
        <v>193</v>
      </c>
      <c r="G2740" s="3">
        <v>39056</v>
      </c>
      <c r="H2740" s="1"/>
      <c r="I2740" s="2">
        <v>9717.6</v>
      </c>
      <c r="J2740" s="2">
        <v>4447.2349999999997</v>
      </c>
      <c r="K2740" s="2">
        <v>4447.2349999999997</v>
      </c>
      <c r="L2740" s="2">
        <v>3655.48</v>
      </c>
      <c r="M2740" s="1"/>
      <c r="N2740" s="5">
        <f t="shared" si="85"/>
        <v>32477.599999999999</v>
      </c>
      <c r="O2740" s="6">
        <f t="shared" si="86"/>
        <v>25251.140000000003</v>
      </c>
      <c r="P2740" s="2">
        <v>30</v>
      </c>
      <c r="Q2740" s="2" t="s">
        <v>37</v>
      </c>
      <c r="R2740" s="2">
        <v>0</v>
      </c>
      <c r="S2740" s="2">
        <v>0</v>
      </c>
      <c r="T2740" s="2">
        <v>0</v>
      </c>
      <c r="U2740" s="2">
        <v>0</v>
      </c>
      <c r="V2740" s="2">
        <v>893.38</v>
      </c>
      <c r="W2740" s="2">
        <v>1970.03</v>
      </c>
      <c r="X2740" s="2">
        <v>0</v>
      </c>
      <c r="Y2740" s="2">
        <v>2397.64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f>VLOOKUP(Tabla3[[#This Row],[Columna1]],Tabla5[#All],3,0)</f>
        <v>0</v>
      </c>
      <c r="AF2740" s="2">
        <v>0</v>
      </c>
      <c r="AG2740" s="2">
        <v>4949</v>
      </c>
      <c r="AH2740" s="2">
        <v>0</v>
      </c>
      <c r="AI2740" s="2">
        <v>0</v>
      </c>
      <c r="AJ2740" s="2">
        <v>0</v>
      </c>
      <c r="AK2740" s="2">
        <f>VLOOKUP(Tabla3[[#This Row],[Columna1]],Tabla7[[ID]:[Monto neto de los bonos]],3,0)</f>
        <v>6919.03</v>
      </c>
      <c r="AL2740" s="2">
        <v>0</v>
      </c>
      <c r="AM2740" s="2">
        <v>0</v>
      </c>
      <c r="AN2740" s="2">
        <v>0</v>
      </c>
      <c r="AO2740" s="2">
        <v>0</v>
      </c>
      <c r="AP2740" s="2">
        <v>0</v>
      </c>
      <c r="AQ2740" s="2">
        <v>0</v>
      </c>
      <c r="AR2740" s="2">
        <v>0</v>
      </c>
      <c r="AS2740" s="2">
        <v>3474.12</v>
      </c>
      <c r="AT2740" s="2">
        <v>2316.08</v>
      </c>
      <c r="AU2740" s="2">
        <v>1436.26</v>
      </c>
      <c r="AV2740" s="2">
        <v>0</v>
      </c>
      <c r="AW2740" s="1"/>
      <c r="AX2740" s="2" t="s">
        <v>422</v>
      </c>
      <c r="AY2740" s="8" t="s">
        <v>428</v>
      </c>
    </row>
    <row r="2741" spans="1:51" ht="13.15" customHeight="1" x14ac:dyDescent="0.25">
      <c r="A2741" s="7">
        <v>24941</v>
      </c>
      <c r="B2741" s="2" t="s">
        <v>2394</v>
      </c>
      <c r="C2741" s="2">
        <v>6297003</v>
      </c>
      <c r="D2741" s="2" t="s">
        <v>188</v>
      </c>
      <c r="E2741" s="2" t="s">
        <v>200</v>
      </c>
      <c r="F2741" s="2" t="s">
        <v>193</v>
      </c>
      <c r="G2741" s="3">
        <v>45338</v>
      </c>
      <c r="H2741" s="1"/>
      <c r="I2741" s="2">
        <v>9717.6</v>
      </c>
      <c r="J2741" s="2">
        <v>4447.2349999999997</v>
      </c>
      <c r="K2741" s="2">
        <v>4447.2349999999997</v>
      </c>
      <c r="L2741" s="2">
        <v>0</v>
      </c>
      <c r="M2741" s="1"/>
      <c r="N2741" s="5">
        <f t="shared" si="85"/>
        <v>24848.39</v>
      </c>
      <c r="O2741" s="6">
        <f t="shared" si="86"/>
        <v>18155.289999999997</v>
      </c>
      <c r="P2741" s="2">
        <v>30</v>
      </c>
      <c r="Q2741" s="2" t="s">
        <v>37</v>
      </c>
      <c r="R2741" s="2">
        <v>0</v>
      </c>
      <c r="S2741" s="2">
        <v>0</v>
      </c>
      <c r="T2741" s="2">
        <v>0</v>
      </c>
      <c r="U2741" s="2">
        <v>0</v>
      </c>
      <c r="V2741" s="2">
        <v>893.38</v>
      </c>
      <c r="W2741" s="2">
        <v>1970.03</v>
      </c>
      <c r="X2741" s="2">
        <v>0</v>
      </c>
      <c r="Y2741" s="2">
        <v>3372.91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2">
        <f>VLOOKUP(Tabla3[[#This Row],[Columna1]],Tabla5[#All],3,0)</f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0</v>
      </c>
      <c r="AK2741" s="2">
        <f>VLOOKUP(Tabla3[[#This Row],[Columna1]],Tabla7[[ID]:[Monto neto de los bonos]],3,0)</f>
        <v>4685.3900000000003</v>
      </c>
      <c r="AL2741" s="2">
        <v>0</v>
      </c>
      <c r="AM2741" s="2">
        <v>0</v>
      </c>
      <c r="AN2741" s="2">
        <v>0</v>
      </c>
      <c r="AO2741" s="2">
        <v>0</v>
      </c>
      <c r="AP2741" s="2">
        <v>0</v>
      </c>
      <c r="AQ2741" s="2">
        <v>0</v>
      </c>
      <c r="AR2741" s="2">
        <v>0</v>
      </c>
      <c r="AS2741" s="2">
        <v>3901.06</v>
      </c>
      <c r="AT2741" s="2">
        <v>1950.52</v>
      </c>
      <c r="AU2741" s="2">
        <v>841.52</v>
      </c>
      <c r="AV2741" s="2">
        <v>0</v>
      </c>
      <c r="AW2741" s="1"/>
      <c r="AX2741" s="2" t="s">
        <v>422</v>
      </c>
      <c r="AY2741" s="8" t="s">
        <v>428</v>
      </c>
    </row>
    <row r="2742" spans="1:51" ht="13.15" customHeight="1" x14ac:dyDescent="0.25">
      <c r="A2742" s="7">
        <v>25285</v>
      </c>
      <c r="B2742" s="2" t="s">
        <v>2395</v>
      </c>
      <c r="C2742" s="2">
        <v>6552603</v>
      </c>
      <c r="D2742" s="2" t="s">
        <v>188</v>
      </c>
      <c r="E2742" s="2" t="s">
        <v>206</v>
      </c>
      <c r="F2742" s="2" t="s">
        <v>193</v>
      </c>
      <c r="G2742" s="3">
        <v>45597</v>
      </c>
      <c r="H2742" s="1"/>
      <c r="I2742" s="2">
        <v>9717.6</v>
      </c>
      <c r="J2742" s="2">
        <v>4447.2349999999997</v>
      </c>
      <c r="K2742" s="2">
        <v>4447.2349999999997</v>
      </c>
      <c r="L2742" s="2">
        <v>0</v>
      </c>
      <c r="M2742" s="1"/>
      <c r="N2742" s="5">
        <f t="shared" si="85"/>
        <v>24848.39</v>
      </c>
      <c r="O2742" s="6">
        <f t="shared" si="86"/>
        <v>18155.289999999997</v>
      </c>
      <c r="P2742" s="2">
        <v>30</v>
      </c>
      <c r="Q2742" s="2" t="s">
        <v>37</v>
      </c>
      <c r="R2742" s="2">
        <v>0</v>
      </c>
      <c r="S2742" s="2">
        <v>0</v>
      </c>
      <c r="T2742" s="2">
        <v>0</v>
      </c>
      <c r="U2742" s="2">
        <v>0</v>
      </c>
      <c r="V2742" s="2">
        <v>893.38</v>
      </c>
      <c r="W2742" s="2">
        <v>1970.03</v>
      </c>
      <c r="X2742" s="2">
        <v>0</v>
      </c>
      <c r="Y2742" s="2">
        <v>3372.91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2">
        <f>VLOOKUP(Tabla3[[#This Row],[Columna1]],Tabla5[#All],3,0)</f>
        <v>0</v>
      </c>
      <c r="AF2742" s="2">
        <v>0</v>
      </c>
      <c r="AG2742" s="2">
        <v>0</v>
      </c>
      <c r="AH2742" s="2">
        <v>0</v>
      </c>
      <c r="AI2742" s="2">
        <v>0</v>
      </c>
      <c r="AJ2742" s="2">
        <v>0</v>
      </c>
      <c r="AK2742" s="2">
        <f>VLOOKUP(Tabla3[[#This Row],[Columna1]],Tabla7[[ID]:[Monto neto de los bonos]],3,0)</f>
        <v>1970.03</v>
      </c>
      <c r="AL2742" s="2">
        <v>0</v>
      </c>
      <c r="AM2742" s="2">
        <v>0</v>
      </c>
      <c r="AN2742" s="2">
        <v>0</v>
      </c>
      <c r="AO2742" s="2">
        <v>0</v>
      </c>
      <c r="AP2742" s="2">
        <v>0</v>
      </c>
      <c r="AQ2742" s="2">
        <v>0</v>
      </c>
      <c r="AR2742" s="2">
        <v>0</v>
      </c>
      <c r="AS2742" s="2">
        <v>3901.06</v>
      </c>
      <c r="AT2742" s="2">
        <v>1950.52</v>
      </c>
      <c r="AU2742" s="2">
        <v>841.52</v>
      </c>
      <c r="AV2742" s="2">
        <v>0</v>
      </c>
      <c r="AW2742" s="1"/>
      <c r="AX2742" s="2" t="s">
        <v>422</v>
      </c>
      <c r="AY2742" s="8" t="s">
        <v>428</v>
      </c>
    </row>
    <row r="2743" spans="1:51" ht="13.15" customHeight="1" x14ac:dyDescent="0.25">
      <c r="A2743" s="7">
        <v>19990</v>
      </c>
      <c r="B2743" s="2" t="s">
        <v>2396</v>
      </c>
      <c r="C2743" s="2">
        <v>1299203</v>
      </c>
      <c r="D2743" s="2" t="s">
        <v>188</v>
      </c>
      <c r="E2743" s="2" t="s">
        <v>203</v>
      </c>
      <c r="F2743" s="2" t="s">
        <v>201</v>
      </c>
      <c r="G2743" s="3">
        <v>42689</v>
      </c>
      <c r="H2743" s="1"/>
      <c r="I2743" s="2">
        <v>11670.43</v>
      </c>
      <c r="J2743" s="2">
        <v>4294.8850000000002</v>
      </c>
      <c r="K2743" s="2">
        <v>4294.8850000000002</v>
      </c>
      <c r="L2743" s="2">
        <v>1750.8</v>
      </c>
      <c r="M2743" s="1"/>
      <c r="N2743" s="5">
        <f t="shared" si="85"/>
        <v>27337.26</v>
      </c>
      <c r="O2743" s="6">
        <f t="shared" si="86"/>
        <v>20132.359999999997</v>
      </c>
      <c r="P2743" s="2">
        <v>30</v>
      </c>
      <c r="Q2743" s="2" t="s">
        <v>37</v>
      </c>
      <c r="R2743" s="2">
        <v>0</v>
      </c>
      <c r="S2743" s="2">
        <v>0</v>
      </c>
      <c r="T2743" s="2">
        <v>0</v>
      </c>
      <c r="U2743" s="2">
        <v>0</v>
      </c>
      <c r="V2743" s="2">
        <v>972.5</v>
      </c>
      <c r="W2743" s="2">
        <v>1803.57</v>
      </c>
      <c r="X2743" s="2">
        <v>0</v>
      </c>
      <c r="Y2743" s="2">
        <v>2550.19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2">
        <f>VLOOKUP(Tabla3[[#This Row],[Columna1]],Tabla5[#All],3,0)</f>
        <v>0</v>
      </c>
      <c r="AF2743" s="2">
        <v>0</v>
      </c>
      <c r="AG2743" s="2">
        <v>0</v>
      </c>
      <c r="AH2743" s="2">
        <v>0</v>
      </c>
      <c r="AI2743" s="2">
        <v>0</v>
      </c>
      <c r="AJ2743" s="2">
        <v>0</v>
      </c>
      <c r="AK2743" s="2">
        <f>VLOOKUP(Tabla3[[#This Row],[Columna1]],Tabla7[[ID]:[Monto neto de los bonos]],3,0)</f>
        <v>1803.57</v>
      </c>
      <c r="AL2743" s="2">
        <v>0</v>
      </c>
      <c r="AM2743" s="2">
        <v>0</v>
      </c>
      <c r="AN2743" s="2">
        <v>0</v>
      </c>
      <c r="AO2743" s="2">
        <v>0</v>
      </c>
      <c r="AP2743" s="2">
        <v>0</v>
      </c>
      <c r="AQ2743" s="2">
        <v>0</v>
      </c>
      <c r="AR2743" s="2">
        <v>0</v>
      </c>
      <c r="AS2743" s="2">
        <v>3447.52</v>
      </c>
      <c r="AT2743" s="2">
        <v>2298.34</v>
      </c>
      <c r="AU2743" s="2">
        <v>1459.04</v>
      </c>
      <c r="AV2743" s="2">
        <v>0</v>
      </c>
      <c r="AW2743" s="1"/>
      <c r="AX2743" s="2" t="s">
        <v>422</v>
      </c>
      <c r="AY2743" s="8" t="s">
        <v>428</v>
      </c>
    </row>
    <row r="2744" spans="1:51" ht="13.15" customHeight="1" x14ac:dyDescent="0.25">
      <c r="A2744" s="7">
        <v>19084</v>
      </c>
      <c r="B2744" s="2" t="s">
        <v>2397</v>
      </c>
      <c r="C2744" s="2">
        <v>312503</v>
      </c>
      <c r="D2744" s="2" t="s">
        <v>188</v>
      </c>
      <c r="E2744" s="2" t="s">
        <v>203</v>
      </c>
      <c r="F2744" s="2" t="s">
        <v>193</v>
      </c>
      <c r="G2744" s="3">
        <v>42087</v>
      </c>
      <c r="H2744" s="1"/>
      <c r="I2744" s="2">
        <v>9717.6</v>
      </c>
      <c r="J2744" s="2">
        <v>4447.2349999999997</v>
      </c>
      <c r="K2744" s="2">
        <v>4447.2349999999997</v>
      </c>
      <c r="L2744" s="2">
        <v>3387.79</v>
      </c>
      <c r="M2744" s="1"/>
      <c r="N2744" s="5">
        <f t="shared" si="85"/>
        <v>27260.91</v>
      </c>
      <c r="O2744" s="6">
        <f t="shared" si="86"/>
        <v>20757.439999999999</v>
      </c>
      <c r="P2744" s="2">
        <v>30</v>
      </c>
      <c r="Q2744" s="2" t="s">
        <v>37</v>
      </c>
      <c r="R2744" s="2">
        <v>0</v>
      </c>
      <c r="S2744" s="2">
        <v>0</v>
      </c>
      <c r="T2744" s="2">
        <v>0</v>
      </c>
      <c r="U2744" s="2">
        <v>0</v>
      </c>
      <c r="V2744" s="2">
        <v>893.38</v>
      </c>
      <c r="W2744" s="2">
        <v>1970.03</v>
      </c>
      <c r="X2744" s="2">
        <v>0</v>
      </c>
      <c r="Y2744" s="2">
        <v>2397.64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2">
        <f>VLOOKUP(Tabla3[[#This Row],[Columna1]],Tabla5[#All],3,0)</f>
        <v>0</v>
      </c>
      <c r="AF2744" s="2">
        <v>0</v>
      </c>
      <c r="AG2744" s="2">
        <v>0</v>
      </c>
      <c r="AH2744" s="2">
        <v>0</v>
      </c>
      <c r="AI2744" s="2">
        <v>0</v>
      </c>
      <c r="AJ2744" s="2">
        <v>0</v>
      </c>
      <c r="AK2744" s="2">
        <f>VLOOKUP(Tabla3[[#This Row],[Columna1]],Tabla7[[ID]:[Monto neto de los bonos]],3,0)</f>
        <v>1970.03</v>
      </c>
      <c r="AL2744" s="2">
        <v>0</v>
      </c>
      <c r="AM2744" s="2">
        <v>0</v>
      </c>
      <c r="AN2744" s="2">
        <v>0</v>
      </c>
      <c r="AO2744" s="2">
        <v>0</v>
      </c>
      <c r="AP2744" s="2">
        <v>0</v>
      </c>
      <c r="AQ2744" s="2">
        <v>0</v>
      </c>
      <c r="AR2744" s="2">
        <v>0</v>
      </c>
      <c r="AS2744" s="2">
        <v>3219</v>
      </c>
      <c r="AT2744" s="2">
        <v>2146</v>
      </c>
      <c r="AU2744" s="2">
        <v>1138.47</v>
      </c>
      <c r="AV2744" s="2">
        <v>0</v>
      </c>
      <c r="AW2744" s="1"/>
      <c r="AX2744" s="2" t="s">
        <v>422</v>
      </c>
      <c r="AY2744" s="8" t="s">
        <v>428</v>
      </c>
    </row>
    <row r="2745" spans="1:51" ht="13.15" customHeight="1" x14ac:dyDescent="0.25">
      <c r="A2745" s="7">
        <v>23791</v>
      </c>
      <c r="B2745" s="2" t="s">
        <v>2398</v>
      </c>
      <c r="C2745" s="2">
        <v>5444203</v>
      </c>
      <c r="D2745" s="2" t="s">
        <v>188</v>
      </c>
      <c r="E2745" s="2" t="s">
        <v>205</v>
      </c>
      <c r="F2745" s="2" t="s">
        <v>193</v>
      </c>
      <c r="G2745" s="3">
        <v>44652</v>
      </c>
      <c r="H2745" s="1"/>
      <c r="I2745" s="2">
        <v>9717.6</v>
      </c>
      <c r="J2745" s="2">
        <v>4447.2349999999997</v>
      </c>
      <c r="K2745" s="2">
        <v>4447.2349999999997</v>
      </c>
      <c r="L2745" s="2">
        <v>0</v>
      </c>
      <c r="M2745" s="1"/>
      <c r="N2745" s="5">
        <f t="shared" si="85"/>
        <v>23873.119999999999</v>
      </c>
      <c r="O2745" s="6">
        <f t="shared" si="86"/>
        <v>18155.28</v>
      </c>
      <c r="P2745" s="2">
        <v>30</v>
      </c>
      <c r="Q2745" s="2" t="s">
        <v>37</v>
      </c>
      <c r="R2745" s="2">
        <v>0</v>
      </c>
      <c r="S2745" s="2">
        <v>0</v>
      </c>
      <c r="T2745" s="2">
        <v>0</v>
      </c>
      <c r="U2745" s="2">
        <v>0</v>
      </c>
      <c r="V2745" s="2">
        <v>893.38</v>
      </c>
      <c r="W2745" s="2">
        <v>1970.03</v>
      </c>
      <c r="X2745" s="2">
        <v>0</v>
      </c>
      <c r="Y2745" s="2">
        <v>2397.64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2">
        <f>VLOOKUP(Tabla3[[#This Row],[Columna1]],Tabla5[#All],3,0)</f>
        <v>0</v>
      </c>
      <c r="AF2745" s="2">
        <v>0</v>
      </c>
      <c r="AG2745" s="2">
        <v>0</v>
      </c>
      <c r="AH2745" s="2">
        <v>0</v>
      </c>
      <c r="AI2745" s="2">
        <v>0</v>
      </c>
      <c r="AJ2745" s="2">
        <v>0</v>
      </c>
      <c r="AK2745" s="2">
        <f>VLOOKUP(Tabla3[[#This Row],[Columna1]],Tabla7[[ID]:[Monto neto de los bonos]],3,0)</f>
        <v>1970.03</v>
      </c>
      <c r="AL2745" s="2">
        <v>0</v>
      </c>
      <c r="AM2745" s="2">
        <v>0</v>
      </c>
      <c r="AN2745" s="2">
        <v>0</v>
      </c>
      <c r="AO2745" s="2">
        <v>0</v>
      </c>
      <c r="AP2745" s="2">
        <v>0</v>
      </c>
      <c r="AQ2745" s="2">
        <v>0</v>
      </c>
      <c r="AR2745" s="2">
        <v>0</v>
      </c>
      <c r="AS2745" s="2">
        <v>2925.8</v>
      </c>
      <c r="AT2745" s="2">
        <v>1950.52</v>
      </c>
      <c r="AU2745" s="2">
        <v>841.52</v>
      </c>
      <c r="AV2745" s="2">
        <v>0</v>
      </c>
      <c r="AW2745" s="1"/>
      <c r="AX2745" s="2" t="s">
        <v>422</v>
      </c>
      <c r="AY2745" s="8" t="s">
        <v>428</v>
      </c>
    </row>
    <row r="2746" spans="1:51" ht="13.15" customHeight="1" x14ac:dyDescent="0.25">
      <c r="A2746" s="7">
        <v>23618</v>
      </c>
      <c r="B2746" s="2" t="s">
        <v>2399</v>
      </c>
      <c r="C2746" s="2">
        <v>5347903</v>
      </c>
      <c r="D2746" s="2" t="s">
        <v>188</v>
      </c>
      <c r="E2746" s="2" t="s">
        <v>211</v>
      </c>
      <c r="F2746" s="2" t="s">
        <v>212</v>
      </c>
      <c r="G2746" s="3">
        <v>45062</v>
      </c>
      <c r="H2746" s="1"/>
      <c r="I2746" s="2">
        <v>8947.52</v>
      </c>
      <c r="J2746" s="2">
        <v>4838.1850000000004</v>
      </c>
      <c r="K2746" s="2">
        <v>4838.1850000000004</v>
      </c>
      <c r="L2746" s="2">
        <v>0</v>
      </c>
      <c r="M2746" s="1"/>
      <c r="N2746" s="5">
        <f t="shared" si="85"/>
        <v>21017.160000000003</v>
      </c>
      <c r="O2746" s="6">
        <f t="shared" si="86"/>
        <v>18234.980000000003</v>
      </c>
      <c r="P2746" s="2">
        <v>30</v>
      </c>
      <c r="Q2746" s="2" t="s">
        <v>37</v>
      </c>
      <c r="R2746" s="2">
        <v>0</v>
      </c>
      <c r="S2746" s="2">
        <v>0</v>
      </c>
      <c r="T2746" s="2">
        <v>0</v>
      </c>
      <c r="U2746" s="2">
        <v>0</v>
      </c>
      <c r="V2746" s="2">
        <v>1241.5999999999999</v>
      </c>
      <c r="W2746" s="2">
        <v>0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1151.67</v>
      </c>
      <c r="AE2746" s="2">
        <f>VLOOKUP(Tabla3[[#This Row],[Columna1]],Tabla5[#All],3,0)</f>
        <v>1151.67</v>
      </c>
      <c r="AF2746" s="2">
        <v>0</v>
      </c>
      <c r="AG2746" s="2">
        <v>0</v>
      </c>
      <c r="AH2746" s="2">
        <v>0</v>
      </c>
      <c r="AI2746" s="2">
        <v>0</v>
      </c>
      <c r="AJ2746" s="2">
        <v>0</v>
      </c>
      <c r="AK2746" s="2">
        <f>VLOOKUP(Tabla3[[#This Row],[Columna1]],Tabla7[[ID]:[Monto neto de los bonos]],3,0)</f>
        <v>0</v>
      </c>
      <c r="AL2746" s="2">
        <v>0</v>
      </c>
      <c r="AM2746" s="2">
        <v>0</v>
      </c>
      <c r="AN2746" s="2">
        <v>0</v>
      </c>
      <c r="AO2746" s="2">
        <v>0</v>
      </c>
      <c r="AP2746" s="2">
        <v>0</v>
      </c>
      <c r="AQ2746" s="2">
        <v>0</v>
      </c>
      <c r="AR2746" s="2">
        <v>0</v>
      </c>
      <c r="AS2746" s="2">
        <v>0</v>
      </c>
      <c r="AT2746" s="2">
        <v>1986.56</v>
      </c>
      <c r="AU2746" s="2">
        <v>795.62</v>
      </c>
      <c r="AV2746" s="2">
        <v>0</v>
      </c>
      <c r="AW2746" s="1"/>
      <c r="AX2746" s="2" t="s">
        <v>422</v>
      </c>
      <c r="AY2746" s="8" t="s">
        <v>423</v>
      </c>
    </row>
    <row r="2747" spans="1:51" ht="13.15" customHeight="1" x14ac:dyDescent="0.25">
      <c r="A2747" s="7">
        <v>25273</v>
      </c>
      <c r="B2747" s="2" t="s">
        <v>2400</v>
      </c>
      <c r="C2747" s="2">
        <v>6553003</v>
      </c>
      <c r="D2747" s="2" t="s">
        <v>188</v>
      </c>
      <c r="E2747" s="2" t="s">
        <v>206</v>
      </c>
      <c r="F2747" s="2" t="s">
        <v>193</v>
      </c>
      <c r="G2747" s="3">
        <v>45597</v>
      </c>
      <c r="H2747" s="1"/>
      <c r="I2747" s="2">
        <v>9717.6</v>
      </c>
      <c r="J2747" s="2">
        <v>4447.2349999999997</v>
      </c>
      <c r="K2747" s="2">
        <v>4447.2349999999997</v>
      </c>
      <c r="L2747" s="2">
        <v>0</v>
      </c>
      <c r="M2747" s="1"/>
      <c r="N2747" s="5">
        <f t="shared" si="85"/>
        <v>24848.39</v>
      </c>
      <c r="O2747" s="6">
        <f t="shared" si="86"/>
        <v>18155.289999999997</v>
      </c>
      <c r="P2747" s="2">
        <v>30</v>
      </c>
      <c r="Q2747" s="2" t="s">
        <v>37</v>
      </c>
      <c r="R2747" s="2">
        <v>0</v>
      </c>
      <c r="S2747" s="2">
        <v>0</v>
      </c>
      <c r="T2747" s="2">
        <v>0</v>
      </c>
      <c r="U2747" s="2">
        <v>0</v>
      </c>
      <c r="V2747" s="2">
        <v>893.38</v>
      </c>
      <c r="W2747" s="2">
        <v>1970.03</v>
      </c>
      <c r="X2747" s="2">
        <v>0</v>
      </c>
      <c r="Y2747" s="2">
        <v>3372.91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2">
        <f>VLOOKUP(Tabla3[[#This Row],[Columna1]],Tabla5[#All],3,0)</f>
        <v>0</v>
      </c>
      <c r="AF2747" s="2">
        <v>0</v>
      </c>
      <c r="AG2747" s="2">
        <v>0</v>
      </c>
      <c r="AH2747" s="2">
        <v>0</v>
      </c>
      <c r="AI2747" s="2">
        <v>0</v>
      </c>
      <c r="AJ2747" s="2">
        <v>0</v>
      </c>
      <c r="AK2747" s="2">
        <f>VLOOKUP(Tabla3[[#This Row],[Columna1]],Tabla7[[ID]:[Monto neto de los bonos]],3,0)</f>
        <v>6382.49</v>
      </c>
      <c r="AL2747" s="2">
        <v>0</v>
      </c>
      <c r="AM2747" s="2">
        <v>0</v>
      </c>
      <c r="AN2747" s="2">
        <v>0</v>
      </c>
      <c r="AO2747" s="2">
        <v>0</v>
      </c>
      <c r="AP2747" s="2">
        <v>0</v>
      </c>
      <c r="AQ2747" s="2">
        <v>0</v>
      </c>
      <c r="AR2747" s="2">
        <v>0</v>
      </c>
      <c r="AS2747" s="2">
        <v>3901.06</v>
      </c>
      <c r="AT2747" s="2">
        <v>1950.52</v>
      </c>
      <c r="AU2747" s="2">
        <v>841.52</v>
      </c>
      <c r="AV2747" s="2">
        <v>0</v>
      </c>
      <c r="AW2747" s="1"/>
      <c r="AX2747" s="2" t="s">
        <v>422</v>
      </c>
      <c r="AY2747" s="8" t="s">
        <v>428</v>
      </c>
    </row>
    <row r="2748" spans="1:51" ht="13.15" customHeight="1" x14ac:dyDescent="0.25">
      <c r="A2748" s="7">
        <v>19086</v>
      </c>
      <c r="B2748" s="2" t="s">
        <v>2401</v>
      </c>
      <c r="C2748" s="2">
        <v>312703</v>
      </c>
      <c r="D2748" s="2" t="s">
        <v>188</v>
      </c>
      <c r="E2748" s="2" t="s">
        <v>202</v>
      </c>
      <c r="F2748" s="2" t="s">
        <v>193</v>
      </c>
      <c r="G2748" s="3">
        <v>42087</v>
      </c>
      <c r="H2748" s="1"/>
      <c r="I2748" s="2">
        <v>9717.6</v>
      </c>
      <c r="J2748" s="2">
        <v>4447.2349999999997</v>
      </c>
      <c r="K2748" s="2">
        <v>4447.2349999999997</v>
      </c>
      <c r="L2748" s="2">
        <v>3387.79</v>
      </c>
      <c r="M2748" s="1"/>
      <c r="N2748" s="5">
        <f t="shared" si="85"/>
        <v>27260.91</v>
      </c>
      <c r="O2748" s="6">
        <f t="shared" si="86"/>
        <v>20757.439999999999</v>
      </c>
      <c r="P2748" s="2">
        <v>30</v>
      </c>
      <c r="Q2748" s="2" t="s">
        <v>37</v>
      </c>
      <c r="R2748" s="2">
        <v>0</v>
      </c>
      <c r="S2748" s="2">
        <v>0</v>
      </c>
      <c r="T2748" s="2">
        <v>0</v>
      </c>
      <c r="U2748" s="2">
        <v>0</v>
      </c>
      <c r="V2748" s="2">
        <v>893.38</v>
      </c>
      <c r="W2748" s="2">
        <v>1970.03</v>
      </c>
      <c r="X2748" s="2">
        <v>0</v>
      </c>
      <c r="Y2748" s="2">
        <v>2397.64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2">
        <f>VLOOKUP(Tabla3[[#This Row],[Columna1]],Tabla5[#All],3,0)</f>
        <v>0</v>
      </c>
      <c r="AF2748" s="2">
        <v>0</v>
      </c>
      <c r="AG2748" s="2">
        <v>0</v>
      </c>
      <c r="AH2748" s="2">
        <v>0</v>
      </c>
      <c r="AI2748" s="2">
        <v>0</v>
      </c>
      <c r="AJ2748" s="2">
        <v>0</v>
      </c>
      <c r="AK2748" s="2">
        <f>VLOOKUP(Tabla3[[#This Row],[Columna1]],Tabla7[[ID]:[Monto neto de los bonos]],3,0)</f>
        <v>1970.03</v>
      </c>
      <c r="AL2748" s="2">
        <v>0</v>
      </c>
      <c r="AM2748" s="2">
        <v>0</v>
      </c>
      <c r="AN2748" s="2">
        <v>0</v>
      </c>
      <c r="AO2748" s="2">
        <v>0</v>
      </c>
      <c r="AP2748" s="2">
        <v>0</v>
      </c>
      <c r="AQ2748" s="2">
        <v>0</v>
      </c>
      <c r="AR2748" s="2">
        <v>0</v>
      </c>
      <c r="AS2748" s="2">
        <v>3219</v>
      </c>
      <c r="AT2748" s="2">
        <v>2146</v>
      </c>
      <c r="AU2748" s="2">
        <v>1138.47</v>
      </c>
      <c r="AV2748" s="2">
        <v>0</v>
      </c>
      <c r="AW2748" s="1"/>
      <c r="AX2748" s="2" t="s">
        <v>422</v>
      </c>
      <c r="AY2748" s="8" t="s">
        <v>428</v>
      </c>
    </row>
    <row r="2749" spans="1:51" ht="13.15" customHeight="1" x14ac:dyDescent="0.25">
      <c r="A2749" s="7">
        <v>24942</v>
      </c>
      <c r="B2749" s="2" t="s">
        <v>2402</v>
      </c>
      <c r="C2749" s="2">
        <v>6297103</v>
      </c>
      <c r="D2749" s="2" t="s">
        <v>188</v>
      </c>
      <c r="E2749" s="2" t="s">
        <v>200</v>
      </c>
      <c r="F2749" s="2" t="s">
        <v>193</v>
      </c>
      <c r="G2749" s="3">
        <v>45338</v>
      </c>
      <c r="H2749" s="1"/>
      <c r="I2749" s="2">
        <v>9717.6</v>
      </c>
      <c r="J2749" s="2">
        <v>4447.2349999999997</v>
      </c>
      <c r="K2749" s="2">
        <v>4447.2349999999997</v>
      </c>
      <c r="L2749" s="2">
        <v>0</v>
      </c>
      <c r="M2749" s="1"/>
      <c r="N2749" s="5">
        <f t="shared" ref="N2749:N2812" si="87">I2749+J2749+K2749+L2749+M2749+R2749+V2749+W2749+Y2749+AD2749+AG2749+AJ2749</f>
        <v>24848.39</v>
      </c>
      <c r="O2749" s="6">
        <f t="shared" si="86"/>
        <v>18155.289999999997</v>
      </c>
      <c r="P2749" s="2">
        <v>30</v>
      </c>
      <c r="Q2749" s="2" t="s">
        <v>37</v>
      </c>
      <c r="R2749" s="2">
        <v>0</v>
      </c>
      <c r="S2749" s="2">
        <v>0</v>
      </c>
      <c r="T2749" s="2">
        <v>0</v>
      </c>
      <c r="U2749" s="2">
        <v>0</v>
      </c>
      <c r="V2749" s="2">
        <v>893.38</v>
      </c>
      <c r="W2749" s="2">
        <v>1970.03</v>
      </c>
      <c r="X2749" s="2">
        <v>0</v>
      </c>
      <c r="Y2749" s="2">
        <v>3372.91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2">
        <f>VLOOKUP(Tabla3[[#This Row],[Columna1]],Tabla5[#All],3,0)</f>
        <v>0</v>
      </c>
      <c r="AF2749" s="2">
        <v>0</v>
      </c>
      <c r="AG2749" s="2">
        <v>0</v>
      </c>
      <c r="AH2749" s="2">
        <v>0</v>
      </c>
      <c r="AI2749" s="2">
        <v>0</v>
      </c>
      <c r="AJ2749" s="2">
        <v>0</v>
      </c>
      <c r="AK2749" s="2">
        <f>VLOOKUP(Tabla3[[#This Row],[Columna1]],Tabla7[[ID]:[Monto neto de los bonos]],3,0)</f>
        <v>3667.13</v>
      </c>
      <c r="AL2749" s="2">
        <v>0</v>
      </c>
      <c r="AM2749" s="2">
        <v>0</v>
      </c>
      <c r="AN2749" s="2">
        <v>0</v>
      </c>
      <c r="AO2749" s="2">
        <v>0</v>
      </c>
      <c r="AP2749" s="2">
        <v>0</v>
      </c>
      <c r="AQ2749" s="2">
        <v>0</v>
      </c>
      <c r="AR2749" s="2">
        <v>0</v>
      </c>
      <c r="AS2749" s="2">
        <v>3901.06</v>
      </c>
      <c r="AT2749" s="2">
        <v>1950.52</v>
      </c>
      <c r="AU2749" s="2">
        <v>841.52</v>
      </c>
      <c r="AV2749" s="2">
        <v>0</v>
      </c>
      <c r="AW2749" s="1"/>
      <c r="AX2749" s="2" t="s">
        <v>422</v>
      </c>
      <c r="AY2749" s="8" t="s">
        <v>428</v>
      </c>
    </row>
    <row r="2750" spans="1:51" ht="13.15" customHeight="1" x14ac:dyDescent="0.25">
      <c r="A2750" s="7">
        <v>103586</v>
      </c>
      <c r="B2750" s="2" t="s">
        <v>4333</v>
      </c>
      <c r="C2750" s="2">
        <v>423803</v>
      </c>
      <c r="D2750" s="2" t="s">
        <v>188</v>
      </c>
      <c r="E2750" s="2" t="s">
        <v>211</v>
      </c>
      <c r="F2750" s="2" t="s">
        <v>212</v>
      </c>
      <c r="G2750" s="3">
        <v>42662</v>
      </c>
      <c r="H2750" s="1"/>
      <c r="I2750" s="2">
        <v>8947.52</v>
      </c>
      <c r="J2750" s="2">
        <v>4838.1850000000004</v>
      </c>
      <c r="K2750" s="2">
        <v>4838.1850000000004</v>
      </c>
      <c r="L2750" s="2">
        <v>1478.05</v>
      </c>
      <c r="M2750" s="1"/>
      <c r="N2750" s="5">
        <f t="shared" si="87"/>
        <v>22495.21</v>
      </c>
      <c r="O2750" s="6">
        <f t="shared" si="86"/>
        <v>19369.149999999998</v>
      </c>
      <c r="P2750" s="2">
        <v>30</v>
      </c>
      <c r="Q2750" s="2" t="s">
        <v>37</v>
      </c>
      <c r="R2750" s="2">
        <v>0</v>
      </c>
      <c r="S2750" s="2">
        <v>0</v>
      </c>
      <c r="T2750" s="2">
        <v>0</v>
      </c>
      <c r="U2750" s="2">
        <v>0</v>
      </c>
      <c r="V2750" s="2">
        <v>1241.5999999999999</v>
      </c>
      <c r="W2750" s="2">
        <v>0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1151.67</v>
      </c>
      <c r="AE2750" s="2">
        <f>VLOOKUP(Tabla3[[#This Row],[Columna1]],Tabla5[#All],3,0)</f>
        <v>1151.67</v>
      </c>
      <c r="AF2750" s="2">
        <v>0</v>
      </c>
      <c r="AG2750" s="2">
        <v>0</v>
      </c>
      <c r="AH2750" s="2">
        <v>0</v>
      </c>
      <c r="AI2750" s="2">
        <v>0</v>
      </c>
      <c r="AJ2750" s="2">
        <v>0</v>
      </c>
      <c r="AK2750" s="2">
        <f>VLOOKUP(Tabla3[[#This Row],[Columna1]],Tabla7[[ID]:[Monto neto de los bonos]],3,0)</f>
        <v>0</v>
      </c>
      <c r="AL2750" s="2">
        <v>0</v>
      </c>
      <c r="AM2750" s="2">
        <v>0</v>
      </c>
      <c r="AN2750" s="2">
        <v>0</v>
      </c>
      <c r="AO2750" s="2">
        <v>0</v>
      </c>
      <c r="AP2750" s="2">
        <v>0</v>
      </c>
      <c r="AQ2750" s="2">
        <v>0</v>
      </c>
      <c r="AR2750" s="2">
        <v>0</v>
      </c>
      <c r="AS2750" s="2">
        <v>0</v>
      </c>
      <c r="AT2750" s="2">
        <v>2134.36</v>
      </c>
      <c r="AU2750" s="2">
        <v>991.7</v>
      </c>
      <c r="AV2750" s="2">
        <v>0</v>
      </c>
      <c r="AW2750" s="1"/>
      <c r="AX2750" s="2" t="s">
        <v>422</v>
      </c>
      <c r="AY2750" s="8" t="s">
        <v>423</v>
      </c>
    </row>
    <row r="2751" spans="1:51" ht="13.15" customHeight="1" x14ac:dyDescent="0.25">
      <c r="A2751" s="7">
        <v>24140</v>
      </c>
      <c r="B2751" s="2" t="s">
        <v>4048</v>
      </c>
      <c r="C2751" s="2">
        <v>5755203</v>
      </c>
      <c r="D2751" s="2" t="s">
        <v>188</v>
      </c>
      <c r="E2751" s="2" t="s">
        <v>190</v>
      </c>
      <c r="F2751" s="2" t="s">
        <v>191</v>
      </c>
      <c r="G2751" s="3">
        <v>44896</v>
      </c>
      <c r="H2751" s="1"/>
      <c r="I2751" s="2">
        <v>9708.5300000000007</v>
      </c>
      <c r="J2751" s="2">
        <v>4443.09</v>
      </c>
      <c r="K2751" s="2">
        <v>4443.09</v>
      </c>
      <c r="L2751" s="2">
        <v>0</v>
      </c>
      <c r="M2751" s="1"/>
      <c r="N2751" s="5">
        <f t="shared" si="87"/>
        <v>22519.670000000002</v>
      </c>
      <c r="O2751" s="6">
        <f t="shared" si="86"/>
        <v>16807.370000000003</v>
      </c>
      <c r="P2751" s="2">
        <v>30</v>
      </c>
      <c r="Q2751" s="2" t="s">
        <v>37</v>
      </c>
      <c r="R2751" s="2">
        <v>0</v>
      </c>
      <c r="S2751" s="2">
        <v>0</v>
      </c>
      <c r="T2751" s="2">
        <v>0</v>
      </c>
      <c r="U2751" s="2">
        <v>0</v>
      </c>
      <c r="V2751" s="2">
        <v>892.56</v>
      </c>
      <c r="W2751" s="2">
        <v>3032.4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2">
        <f>VLOOKUP(Tabla3[[#This Row],[Columna1]],Tabla5[#All],3,0)</f>
        <v>0</v>
      </c>
      <c r="AF2751" s="2">
        <v>0</v>
      </c>
      <c r="AG2751" s="2">
        <v>0</v>
      </c>
      <c r="AH2751" s="2">
        <v>0</v>
      </c>
      <c r="AI2751" s="2">
        <v>0</v>
      </c>
      <c r="AJ2751" s="2">
        <v>0</v>
      </c>
      <c r="AK2751" s="2">
        <f>VLOOKUP(Tabla3[[#This Row],[Columna1]],Tabla7[[ID]:[Monto neto de los bonos]],3,0)</f>
        <v>3032.4</v>
      </c>
      <c r="AL2751" s="2">
        <v>0</v>
      </c>
      <c r="AM2751" s="2">
        <v>0</v>
      </c>
      <c r="AN2751" s="2">
        <v>0</v>
      </c>
      <c r="AO2751" s="2">
        <v>0</v>
      </c>
      <c r="AP2751" s="2">
        <v>0</v>
      </c>
      <c r="AQ2751" s="2">
        <v>0</v>
      </c>
      <c r="AR2751" s="2">
        <v>0</v>
      </c>
      <c r="AS2751" s="2">
        <v>2923.12</v>
      </c>
      <c r="AT2751" s="2">
        <v>1948.74</v>
      </c>
      <c r="AU2751" s="2">
        <v>840.44</v>
      </c>
      <c r="AV2751" s="2">
        <v>0</v>
      </c>
      <c r="AW2751" s="1"/>
      <c r="AX2751" s="2" t="s">
        <v>422</v>
      </c>
      <c r="AY2751" s="8" t="s">
        <v>423</v>
      </c>
    </row>
    <row r="2752" spans="1:51" ht="13.15" customHeight="1" x14ac:dyDescent="0.25">
      <c r="A2752" s="7">
        <v>23789</v>
      </c>
      <c r="B2752" s="2" t="s">
        <v>2403</v>
      </c>
      <c r="C2752" s="2">
        <v>5444003</v>
      </c>
      <c r="D2752" s="2" t="s">
        <v>188</v>
      </c>
      <c r="E2752" s="2" t="s">
        <v>205</v>
      </c>
      <c r="F2752" s="2" t="s">
        <v>193</v>
      </c>
      <c r="G2752" s="3">
        <v>44652</v>
      </c>
      <c r="H2752" s="1"/>
      <c r="I2752" s="2">
        <v>9717.6</v>
      </c>
      <c r="J2752" s="2">
        <v>4447.2349999999997</v>
      </c>
      <c r="K2752" s="2">
        <v>4447.2349999999997</v>
      </c>
      <c r="L2752" s="2">
        <v>0</v>
      </c>
      <c r="M2752" s="1"/>
      <c r="N2752" s="5">
        <f t="shared" si="87"/>
        <v>23873.119999999999</v>
      </c>
      <c r="O2752" s="6">
        <f t="shared" si="86"/>
        <v>18155.28</v>
      </c>
      <c r="P2752" s="2">
        <v>30</v>
      </c>
      <c r="Q2752" s="2" t="s">
        <v>37</v>
      </c>
      <c r="R2752" s="2">
        <v>0</v>
      </c>
      <c r="S2752" s="2">
        <v>0</v>
      </c>
      <c r="T2752" s="2">
        <v>0</v>
      </c>
      <c r="U2752" s="2">
        <v>0</v>
      </c>
      <c r="V2752" s="2">
        <v>893.38</v>
      </c>
      <c r="W2752" s="2">
        <v>1970.03</v>
      </c>
      <c r="X2752" s="2">
        <v>0</v>
      </c>
      <c r="Y2752" s="2">
        <v>2397.64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2">
        <f>VLOOKUP(Tabla3[[#This Row],[Columna1]],Tabla5[#All],3,0)</f>
        <v>0</v>
      </c>
      <c r="AF2752" s="2">
        <v>0</v>
      </c>
      <c r="AG2752" s="2">
        <v>0</v>
      </c>
      <c r="AH2752" s="2">
        <v>0</v>
      </c>
      <c r="AI2752" s="2">
        <v>0</v>
      </c>
      <c r="AJ2752" s="2">
        <v>0</v>
      </c>
      <c r="AK2752" s="2">
        <f>VLOOKUP(Tabla3[[#This Row],[Columna1]],Tabla7[[ID]:[Monto neto de los bonos]],3,0)</f>
        <v>1970.03</v>
      </c>
      <c r="AL2752" s="2">
        <v>0</v>
      </c>
      <c r="AM2752" s="2">
        <v>0</v>
      </c>
      <c r="AN2752" s="2">
        <v>0</v>
      </c>
      <c r="AO2752" s="2">
        <v>0</v>
      </c>
      <c r="AP2752" s="2">
        <v>0</v>
      </c>
      <c r="AQ2752" s="2">
        <v>0</v>
      </c>
      <c r="AR2752" s="2">
        <v>0</v>
      </c>
      <c r="AS2752" s="2">
        <v>2925.8</v>
      </c>
      <c r="AT2752" s="2">
        <v>1950.52</v>
      </c>
      <c r="AU2752" s="2">
        <v>841.52</v>
      </c>
      <c r="AV2752" s="2">
        <v>0</v>
      </c>
      <c r="AW2752" s="1"/>
      <c r="AX2752" s="2" t="s">
        <v>422</v>
      </c>
      <c r="AY2752" s="8" t="s">
        <v>428</v>
      </c>
    </row>
    <row r="2753" spans="1:51" ht="13.15" customHeight="1" x14ac:dyDescent="0.25">
      <c r="A2753" s="7">
        <v>21869</v>
      </c>
      <c r="B2753" s="2" t="s">
        <v>2404</v>
      </c>
      <c r="C2753" s="2">
        <v>3317403</v>
      </c>
      <c r="D2753" s="2" t="s">
        <v>188</v>
      </c>
      <c r="E2753" s="2" t="s">
        <v>224</v>
      </c>
      <c r="F2753" s="2" t="s">
        <v>42</v>
      </c>
      <c r="G2753" s="3">
        <v>43525</v>
      </c>
      <c r="H2753" s="1"/>
      <c r="I2753" s="2">
        <v>9836.7099999999991</v>
      </c>
      <c r="J2753" s="2">
        <v>3056.2150000000001</v>
      </c>
      <c r="K2753" s="2">
        <v>3056.2150000000001</v>
      </c>
      <c r="L2753" s="2">
        <v>1550.62</v>
      </c>
      <c r="M2753" s="1"/>
      <c r="N2753" s="5">
        <f t="shared" si="87"/>
        <v>18563.039999999997</v>
      </c>
      <c r="O2753" s="6">
        <f t="shared" si="86"/>
        <v>15589.679999999998</v>
      </c>
      <c r="P2753" s="2">
        <v>30</v>
      </c>
      <c r="Q2753" s="2" t="s">
        <v>37</v>
      </c>
      <c r="R2753" s="2">
        <v>0</v>
      </c>
      <c r="S2753" s="2">
        <v>0</v>
      </c>
      <c r="T2753" s="2">
        <v>0</v>
      </c>
      <c r="U2753" s="2">
        <v>0</v>
      </c>
      <c r="V2753" s="2">
        <v>1063.28</v>
      </c>
      <c r="W2753" s="2">
        <v>0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2">
        <f>VLOOKUP(Tabla3[[#This Row],[Columna1]],Tabla5[#All],3,0)</f>
        <v>0</v>
      </c>
      <c r="AF2753" s="2">
        <v>0</v>
      </c>
      <c r="AG2753" s="2">
        <v>0</v>
      </c>
      <c r="AH2753" s="2">
        <v>0</v>
      </c>
      <c r="AI2753" s="2">
        <v>0</v>
      </c>
      <c r="AJ2753" s="2">
        <v>0</v>
      </c>
      <c r="AK2753" s="2">
        <f>VLOOKUP(Tabla3[[#This Row],[Columna1]],Tabla7[[ID]:[Monto neto de los bonos]],3,0)</f>
        <v>0</v>
      </c>
      <c r="AL2753" s="2">
        <v>0</v>
      </c>
      <c r="AM2753" s="2">
        <v>0</v>
      </c>
      <c r="AN2753" s="2">
        <v>0</v>
      </c>
      <c r="AO2753" s="2">
        <v>0</v>
      </c>
      <c r="AP2753" s="2">
        <v>0</v>
      </c>
      <c r="AQ2753" s="2">
        <v>0</v>
      </c>
      <c r="AR2753" s="2">
        <v>0</v>
      </c>
      <c r="AS2753" s="2">
        <v>0</v>
      </c>
      <c r="AT2753" s="2">
        <v>1856.3</v>
      </c>
      <c r="AU2753" s="2">
        <v>1117.06</v>
      </c>
      <c r="AV2753" s="2">
        <v>0</v>
      </c>
      <c r="AW2753" s="1"/>
      <c r="AX2753" s="2" t="s">
        <v>422</v>
      </c>
      <c r="AY2753" s="8" t="s">
        <v>423</v>
      </c>
    </row>
    <row r="2754" spans="1:51" ht="13.15" customHeight="1" x14ac:dyDescent="0.25">
      <c r="A2754" s="7">
        <v>17072</v>
      </c>
      <c r="B2754" s="2" t="s">
        <v>4142</v>
      </c>
      <c r="C2754" s="2">
        <v>277103</v>
      </c>
      <c r="D2754" s="2" t="s">
        <v>188</v>
      </c>
      <c r="E2754" s="2" t="s">
        <v>203</v>
      </c>
      <c r="F2754" s="2" t="s">
        <v>193</v>
      </c>
      <c r="G2754" s="3">
        <v>41000</v>
      </c>
      <c r="H2754" s="1"/>
      <c r="I2754" s="2">
        <v>9717.6</v>
      </c>
      <c r="J2754" s="2">
        <v>4447.2349999999997</v>
      </c>
      <c r="K2754" s="2">
        <v>4447.2349999999997</v>
      </c>
      <c r="L2754" s="2">
        <v>2831.46</v>
      </c>
      <c r="M2754" s="1"/>
      <c r="N2754" s="5">
        <f t="shared" si="87"/>
        <v>26704.579999999998</v>
      </c>
      <c r="O2754" s="6">
        <f t="shared" ref="O2754:O2817" si="88">N2754-AS2754-AT2754-AU2754</f>
        <v>19831.799999999996</v>
      </c>
      <c r="P2754" s="2">
        <v>30</v>
      </c>
      <c r="Q2754" s="2" t="s">
        <v>37</v>
      </c>
      <c r="R2754" s="2">
        <v>0</v>
      </c>
      <c r="S2754" s="2">
        <v>0</v>
      </c>
      <c r="T2754" s="2">
        <v>0</v>
      </c>
      <c r="U2754" s="2">
        <v>0</v>
      </c>
      <c r="V2754" s="2">
        <v>893.38</v>
      </c>
      <c r="W2754" s="2">
        <v>1970.03</v>
      </c>
      <c r="X2754" s="2">
        <v>0</v>
      </c>
      <c r="Y2754" s="2">
        <v>2397.64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2">
        <f>VLOOKUP(Tabla3[[#This Row],[Columna1]],Tabla5[#All],3,0)</f>
        <v>0</v>
      </c>
      <c r="AF2754" s="2">
        <v>0</v>
      </c>
      <c r="AG2754" s="2">
        <v>0</v>
      </c>
      <c r="AH2754" s="2">
        <v>0</v>
      </c>
      <c r="AI2754" s="2">
        <v>0</v>
      </c>
      <c r="AJ2754" s="2">
        <v>0</v>
      </c>
      <c r="AK2754" s="2">
        <f>VLOOKUP(Tabla3[[#This Row],[Columna1]],Tabla7[[ID]:[Monto neto de los bonos]],3,0)</f>
        <v>1970.03</v>
      </c>
      <c r="AL2754" s="2">
        <v>0</v>
      </c>
      <c r="AM2754" s="2">
        <v>0</v>
      </c>
      <c r="AN2754" s="2">
        <v>0</v>
      </c>
      <c r="AO2754" s="2">
        <v>0</v>
      </c>
      <c r="AP2754" s="2">
        <v>0</v>
      </c>
      <c r="AQ2754" s="2">
        <v>0</v>
      </c>
      <c r="AR2754" s="2">
        <v>0</v>
      </c>
      <c r="AS2754" s="2">
        <v>3350.52</v>
      </c>
      <c r="AT2754" s="2">
        <v>2233.6799999999998</v>
      </c>
      <c r="AU2754" s="2">
        <v>1288.58</v>
      </c>
      <c r="AV2754" s="2">
        <v>0</v>
      </c>
      <c r="AW2754" s="1"/>
      <c r="AX2754" s="2" t="s">
        <v>422</v>
      </c>
      <c r="AY2754" s="8" t="s">
        <v>428</v>
      </c>
    </row>
    <row r="2755" spans="1:51" ht="13.15" customHeight="1" x14ac:dyDescent="0.25">
      <c r="A2755" s="7">
        <v>19504</v>
      </c>
      <c r="B2755" s="2" t="s">
        <v>2405</v>
      </c>
      <c r="C2755" s="2">
        <v>538303</v>
      </c>
      <c r="D2755" s="2" t="s">
        <v>188</v>
      </c>
      <c r="E2755" s="2" t="s">
        <v>199</v>
      </c>
      <c r="F2755" s="2" t="s">
        <v>201</v>
      </c>
      <c r="G2755" s="3">
        <v>42391</v>
      </c>
      <c r="H2755" s="1"/>
      <c r="I2755" s="2">
        <v>11670.43</v>
      </c>
      <c r="J2755" s="2">
        <v>4294.8850000000002</v>
      </c>
      <c r="K2755" s="2">
        <v>4294.8850000000002</v>
      </c>
      <c r="L2755" s="2">
        <v>1505.23</v>
      </c>
      <c r="M2755" s="1"/>
      <c r="N2755" s="5">
        <f t="shared" si="87"/>
        <v>33091.69</v>
      </c>
      <c r="O2755" s="6">
        <f t="shared" si="88"/>
        <v>25992.210000000003</v>
      </c>
      <c r="P2755" s="2">
        <v>30</v>
      </c>
      <c r="Q2755" s="2" t="s">
        <v>37</v>
      </c>
      <c r="R2755" s="2">
        <v>0</v>
      </c>
      <c r="S2755" s="2">
        <v>0</v>
      </c>
      <c r="T2755" s="2">
        <v>0</v>
      </c>
      <c r="U2755" s="2">
        <v>0</v>
      </c>
      <c r="V2755" s="2">
        <v>972.5</v>
      </c>
      <c r="W2755" s="2">
        <v>1803.57</v>
      </c>
      <c r="X2755" s="2">
        <v>0</v>
      </c>
      <c r="Y2755" s="2">
        <v>2550.19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2">
        <f>VLOOKUP(Tabla3[[#This Row],[Columna1]],Tabla5[#All],3,0)</f>
        <v>0</v>
      </c>
      <c r="AF2755" s="2">
        <v>0</v>
      </c>
      <c r="AG2755" s="2">
        <v>6000</v>
      </c>
      <c r="AH2755" s="2">
        <v>0</v>
      </c>
      <c r="AI2755" s="2">
        <v>0</v>
      </c>
      <c r="AJ2755" s="2">
        <v>0</v>
      </c>
      <c r="AK2755" s="2">
        <f>VLOOKUP(Tabla3[[#This Row],[Columna1]],Tabla7[[ID]:[Monto neto de los bonos]],3,0)</f>
        <v>7803.57</v>
      </c>
      <c r="AL2755" s="2">
        <v>0</v>
      </c>
      <c r="AM2755" s="2">
        <v>0</v>
      </c>
      <c r="AN2755" s="2">
        <v>0</v>
      </c>
      <c r="AO2755" s="2">
        <v>0</v>
      </c>
      <c r="AP2755" s="2">
        <v>0</v>
      </c>
      <c r="AQ2755" s="2">
        <v>0</v>
      </c>
      <c r="AR2755" s="2">
        <v>0</v>
      </c>
      <c r="AS2755" s="2">
        <v>3410.68</v>
      </c>
      <c r="AT2755" s="2">
        <v>2273.7800000000002</v>
      </c>
      <c r="AU2755" s="2">
        <v>1415.02</v>
      </c>
      <c r="AV2755" s="2">
        <v>0</v>
      </c>
      <c r="AW2755" s="1"/>
      <c r="AX2755" s="2" t="s">
        <v>422</v>
      </c>
      <c r="AY2755" s="8" t="s">
        <v>428</v>
      </c>
    </row>
    <row r="2756" spans="1:51" ht="13.15" customHeight="1" x14ac:dyDescent="0.25">
      <c r="A2756" s="7">
        <v>22905</v>
      </c>
      <c r="B2756" s="2" t="s">
        <v>4426</v>
      </c>
      <c r="C2756" s="2">
        <v>4791303</v>
      </c>
      <c r="D2756" s="2" t="s">
        <v>188</v>
      </c>
      <c r="E2756" s="2" t="s">
        <v>202</v>
      </c>
      <c r="F2756" s="2" t="s">
        <v>193</v>
      </c>
      <c r="G2756" s="3">
        <v>44181</v>
      </c>
      <c r="H2756" s="1"/>
      <c r="I2756" s="2">
        <v>9717.6</v>
      </c>
      <c r="J2756" s="2">
        <v>4447.2349999999997</v>
      </c>
      <c r="K2756" s="2">
        <v>4447.2349999999997</v>
      </c>
      <c r="L2756" s="2">
        <v>0</v>
      </c>
      <c r="M2756" s="1"/>
      <c r="N2756" s="5">
        <f t="shared" si="87"/>
        <v>23873.119999999999</v>
      </c>
      <c r="O2756" s="6">
        <f t="shared" si="88"/>
        <v>18155.28</v>
      </c>
      <c r="P2756" s="2">
        <v>30</v>
      </c>
      <c r="Q2756" s="2" t="s">
        <v>37</v>
      </c>
      <c r="R2756" s="2">
        <v>0</v>
      </c>
      <c r="S2756" s="2">
        <v>0</v>
      </c>
      <c r="T2756" s="2">
        <v>0</v>
      </c>
      <c r="U2756" s="2">
        <v>0</v>
      </c>
      <c r="V2756" s="2">
        <v>893.38</v>
      </c>
      <c r="W2756" s="2">
        <v>1970.03</v>
      </c>
      <c r="X2756" s="2">
        <v>0</v>
      </c>
      <c r="Y2756" s="2">
        <v>2397.64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2">
        <f>VLOOKUP(Tabla3[[#This Row],[Columna1]],Tabla5[#All],3,0)</f>
        <v>0</v>
      </c>
      <c r="AF2756" s="2">
        <v>0</v>
      </c>
      <c r="AG2756" s="2">
        <v>0</v>
      </c>
      <c r="AH2756" s="2">
        <v>0</v>
      </c>
      <c r="AI2756" s="2">
        <v>0</v>
      </c>
      <c r="AJ2756" s="2">
        <v>0</v>
      </c>
      <c r="AK2756" s="2">
        <f>VLOOKUP(Tabla3[[#This Row],[Columna1]],Tabla7[[ID]:[Monto neto de los bonos]],3,0)</f>
        <v>1970.03</v>
      </c>
      <c r="AL2756" s="2">
        <v>0</v>
      </c>
      <c r="AM2756" s="2">
        <v>0</v>
      </c>
      <c r="AN2756" s="2">
        <v>0</v>
      </c>
      <c r="AO2756" s="2">
        <v>0</v>
      </c>
      <c r="AP2756" s="2">
        <v>0</v>
      </c>
      <c r="AQ2756" s="2">
        <v>0</v>
      </c>
      <c r="AR2756" s="2">
        <v>0</v>
      </c>
      <c r="AS2756" s="2">
        <v>2925.8</v>
      </c>
      <c r="AT2756" s="2">
        <v>1950.52</v>
      </c>
      <c r="AU2756" s="2">
        <v>841.52</v>
      </c>
      <c r="AV2756" s="2">
        <v>0</v>
      </c>
      <c r="AW2756" s="1"/>
      <c r="AX2756" s="2" t="s">
        <v>422</v>
      </c>
      <c r="AY2756" s="8" t="s">
        <v>428</v>
      </c>
    </row>
    <row r="2757" spans="1:51" ht="13.15" customHeight="1" x14ac:dyDescent="0.25">
      <c r="A2757" s="7">
        <v>12939</v>
      </c>
      <c r="B2757" s="2" t="s">
        <v>2406</v>
      </c>
      <c r="C2757" s="2">
        <v>92303</v>
      </c>
      <c r="D2757" s="2" t="s">
        <v>188</v>
      </c>
      <c r="E2757" s="2" t="s">
        <v>190</v>
      </c>
      <c r="F2757" s="2" t="s">
        <v>191</v>
      </c>
      <c r="G2757" s="3">
        <v>41304</v>
      </c>
      <c r="H2757" s="1"/>
      <c r="I2757" s="2">
        <v>9708.5300000000007</v>
      </c>
      <c r="J2757" s="2">
        <v>4443.09</v>
      </c>
      <c r="K2757" s="2">
        <v>4443.09</v>
      </c>
      <c r="L2757" s="2">
        <v>2940.49</v>
      </c>
      <c r="M2757" s="1"/>
      <c r="N2757" s="5">
        <f t="shared" si="87"/>
        <v>25460.16</v>
      </c>
      <c r="O2757" s="6">
        <f t="shared" si="88"/>
        <v>18546.84</v>
      </c>
      <c r="P2757" s="2">
        <v>30</v>
      </c>
      <c r="Q2757" s="2" t="s">
        <v>37</v>
      </c>
      <c r="R2757" s="2">
        <v>0</v>
      </c>
      <c r="S2757" s="2">
        <v>0</v>
      </c>
      <c r="T2757" s="2">
        <v>0</v>
      </c>
      <c r="U2757" s="2">
        <v>0</v>
      </c>
      <c r="V2757" s="2">
        <v>892.56</v>
      </c>
      <c r="W2757" s="2">
        <v>3032.4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2">
        <f>VLOOKUP(Tabla3[[#This Row],[Columna1]],Tabla5[#All],3,0)</f>
        <v>0</v>
      </c>
      <c r="AF2757" s="2">
        <v>0</v>
      </c>
      <c r="AG2757" s="2">
        <v>0</v>
      </c>
      <c r="AH2757" s="2">
        <v>0</v>
      </c>
      <c r="AI2757" s="2">
        <v>0</v>
      </c>
      <c r="AJ2757" s="2">
        <v>0</v>
      </c>
      <c r="AK2757" s="2">
        <f>VLOOKUP(Tabla3[[#This Row],[Columna1]],Tabla7[[ID]:[Monto neto de los bonos]],3,0)</f>
        <v>3032.4</v>
      </c>
      <c r="AL2757" s="2">
        <v>0</v>
      </c>
      <c r="AM2757" s="2">
        <v>0</v>
      </c>
      <c r="AN2757" s="2">
        <v>0</v>
      </c>
      <c r="AO2757" s="2">
        <v>0</v>
      </c>
      <c r="AP2757" s="2">
        <v>0</v>
      </c>
      <c r="AQ2757" s="2">
        <v>0</v>
      </c>
      <c r="AR2757" s="2">
        <v>0</v>
      </c>
      <c r="AS2757" s="2">
        <v>3364.18</v>
      </c>
      <c r="AT2757" s="2">
        <v>2242.7800000000002</v>
      </c>
      <c r="AU2757" s="2">
        <v>1306.3599999999999</v>
      </c>
      <c r="AV2757" s="2">
        <v>0</v>
      </c>
      <c r="AW2757" s="1"/>
      <c r="AX2757" s="2" t="s">
        <v>422</v>
      </c>
      <c r="AY2757" s="8" t="s">
        <v>423</v>
      </c>
    </row>
    <row r="2758" spans="1:51" ht="13.15" customHeight="1" x14ac:dyDescent="0.25">
      <c r="A2758" s="7">
        <v>15083</v>
      </c>
      <c r="B2758" s="2" t="s">
        <v>4508</v>
      </c>
      <c r="C2758" s="2">
        <v>173003</v>
      </c>
      <c r="D2758" s="2" t="s">
        <v>188</v>
      </c>
      <c r="E2758" s="2" t="s">
        <v>199</v>
      </c>
      <c r="F2758" s="2" t="s">
        <v>217</v>
      </c>
      <c r="G2758" s="3">
        <v>39708</v>
      </c>
      <c r="H2758" s="1"/>
      <c r="I2758" s="2">
        <v>12173.71</v>
      </c>
      <c r="J2758" s="2">
        <v>4748.5950000000003</v>
      </c>
      <c r="K2758" s="2">
        <v>4748.5950000000003</v>
      </c>
      <c r="L2758" s="2">
        <v>4151.67</v>
      </c>
      <c r="M2758" s="1"/>
      <c r="N2758" s="5">
        <f t="shared" si="87"/>
        <v>49823.990000000005</v>
      </c>
      <c r="O2758" s="6">
        <f t="shared" si="88"/>
        <v>41045.17</v>
      </c>
      <c r="P2758" s="2">
        <v>30</v>
      </c>
      <c r="Q2758" s="2" t="s">
        <v>37</v>
      </c>
      <c r="R2758" s="2">
        <v>0</v>
      </c>
      <c r="S2758" s="2">
        <v>0</v>
      </c>
      <c r="T2758" s="2">
        <v>0</v>
      </c>
      <c r="U2758" s="2">
        <v>0</v>
      </c>
      <c r="V2758" s="2">
        <v>1040.2</v>
      </c>
      <c r="W2758" s="2">
        <v>2010.48</v>
      </c>
      <c r="X2758" s="2">
        <v>0</v>
      </c>
      <c r="Y2758" s="2">
        <v>3155.29</v>
      </c>
      <c r="Z2758" s="2">
        <v>0</v>
      </c>
      <c r="AA2758" s="2">
        <v>0</v>
      </c>
      <c r="AB2758" s="2">
        <v>0</v>
      </c>
      <c r="AC2758" s="2">
        <v>0</v>
      </c>
      <c r="AD2758" s="2">
        <v>5515.65</v>
      </c>
      <c r="AE2758" s="2">
        <f>VLOOKUP(Tabla3[[#This Row],[Columna1]],Tabla5[#All],3,0)</f>
        <v>5515.65</v>
      </c>
      <c r="AF2758" s="2">
        <v>0</v>
      </c>
      <c r="AG2758" s="2">
        <v>5000</v>
      </c>
      <c r="AH2758" s="2">
        <v>615</v>
      </c>
      <c r="AI2758" s="2">
        <v>0</v>
      </c>
      <c r="AJ2758" s="2">
        <v>7279.8</v>
      </c>
      <c r="AK2758" s="2">
        <f>VLOOKUP(Tabla3[[#This Row],[Columna1]],Tabla7[[ID]:[Monto neto de los bonos]],3,0)</f>
        <v>14905.28</v>
      </c>
      <c r="AL2758" s="2">
        <v>0</v>
      </c>
      <c r="AM2758" s="2">
        <v>0</v>
      </c>
      <c r="AN2758" s="2">
        <v>0</v>
      </c>
      <c r="AO2758" s="2">
        <v>0</v>
      </c>
      <c r="AP2758" s="2">
        <v>0</v>
      </c>
      <c r="AQ2758" s="2">
        <v>0</v>
      </c>
      <c r="AR2758" s="2">
        <v>0</v>
      </c>
      <c r="AS2758" s="2">
        <v>4029.4</v>
      </c>
      <c r="AT2758" s="2">
        <v>2686.26</v>
      </c>
      <c r="AU2758" s="2">
        <v>2063.16</v>
      </c>
      <c r="AV2758" s="2">
        <v>0</v>
      </c>
      <c r="AW2758" s="1"/>
      <c r="AX2758" s="2" t="s">
        <v>422</v>
      </c>
      <c r="AY2758" s="8" t="s">
        <v>428</v>
      </c>
    </row>
    <row r="2759" spans="1:51" ht="13.15" customHeight="1" x14ac:dyDescent="0.25">
      <c r="A2759" s="7">
        <v>19695</v>
      </c>
      <c r="B2759" s="2" t="s">
        <v>2407</v>
      </c>
      <c r="C2759" s="2">
        <v>953203</v>
      </c>
      <c r="D2759" s="2" t="s">
        <v>188</v>
      </c>
      <c r="E2759" s="2" t="s">
        <v>202</v>
      </c>
      <c r="F2759" s="2" t="s">
        <v>193</v>
      </c>
      <c r="G2759" s="3">
        <v>42583</v>
      </c>
      <c r="H2759" s="1"/>
      <c r="I2759" s="2">
        <v>9717.6</v>
      </c>
      <c r="J2759" s="2">
        <v>4447.2349999999997</v>
      </c>
      <c r="K2759" s="2">
        <v>4447.2349999999997</v>
      </c>
      <c r="L2759" s="2">
        <v>1505.23</v>
      </c>
      <c r="M2759" s="1"/>
      <c r="N2759" s="5">
        <f t="shared" si="87"/>
        <v>25378.35</v>
      </c>
      <c r="O2759" s="6">
        <f t="shared" si="88"/>
        <v>19062.149999999994</v>
      </c>
      <c r="P2759" s="2">
        <v>30</v>
      </c>
      <c r="Q2759" s="2" t="s">
        <v>37</v>
      </c>
      <c r="R2759" s="2">
        <v>0</v>
      </c>
      <c r="S2759" s="2">
        <v>0</v>
      </c>
      <c r="T2759" s="2">
        <v>0</v>
      </c>
      <c r="U2759" s="2">
        <v>0</v>
      </c>
      <c r="V2759" s="2">
        <v>893.38</v>
      </c>
      <c r="W2759" s="2">
        <v>1970.03</v>
      </c>
      <c r="X2759" s="2">
        <v>0</v>
      </c>
      <c r="Y2759" s="2">
        <v>2397.64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f>VLOOKUP(Tabla3[[#This Row],[Columna1]],Tabla5[#All],3,0)</f>
        <v>0</v>
      </c>
      <c r="AF2759" s="2">
        <v>0</v>
      </c>
      <c r="AG2759" s="2">
        <v>0</v>
      </c>
      <c r="AH2759" s="2">
        <v>0</v>
      </c>
      <c r="AI2759" s="2">
        <v>0</v>
      </c>
      <c r="AJ2759" s="2">
        <v>0</v>
      </c>
      <c r="AK2759" s="2">
        <f>VLOOKUP(Tabla3[[#This Row],[Columna1]],Tabla7[[ID]:[Monto neto de los bonos]],3,0)</f>
        <v>3327.71</v>
      </c>
      <c r="AL2759" s="2">
        <v>0</v>
      </c>
      <c r="AM2759" s="2">
        <v>0</v>
      </c>
      <c r="AN2759" s="2">
        <v>0</v>
      </c>
      <c r="AO2759" s="2">
        <v>0</v>
      </c>
      <c r="AP2759" s="2">
        <v>0</v>
      </c>
      <c r="AQ2759" s="2">
        <v>0</v>
      </c>
      <c r="AR2759" s="2">
        <v>0</v>
      </c>
      <c r="AS2759" s="2">
        <v>3151.58</v>
      </c>
      <c r="AT2759" s="2">
        <v>2101.06</v>
      </c>
      <c r="AU2759" s="2">
        <v>1063.56</v>
      </c>
      <c r="AV2759" s="2">
        <v>0</v>
      </c>
      <c r="AW2759" s="1"/>
      <c r="AX2759" s="2" t="s">
        <v>422</v>
      </c>
      <c r="AY2759" s="8" t="s">
        <v>428</v>
      </c>
    </row>
    <row r="2760" spans="1:51" ht="13.15" customHeight="1" x14ac:dyDescent="0.25">
      <c r="A2760" s="7">
        <v>23092</v>
      </c>
      <c r="B2760" s="2" t="s">
        <v>2408</v>
      </c>
      <c r="C2760" s="2">
        <v>4991503</v>
      </c>
      <c r="D2760" s="2" t="s">
        <v>188</v>
      </c>
      <c r="E2760" s="2" t="s">
        <v>197</v>
      </c>
      <c r="F2760" s="2" t="s">
        <v>41</v>
      </c>
      <c r="G2760" s="3">
        <v>44319</v>
      </c>
      <c r="H2760" s="1"/>
      <c r="I2760" s="2">
        <v>8542.57</v>
      </c>
      <c r="J2760" s="2">
        <v>2234.4899999999998</v>
      </c>
      <c r="K2760" s="2">
        <v>2234.4899999999998</v>
      </c>
      <c r="L2760" s="2">
        <v>0</v>
      </c>
      <c r="M2760" s="1"/>
      <c r="N2760" s="5">
        <f t="shared" si="87"/>
        <v>13878.99</v>
      </c>
      <c r="O2760" s="6">
        <f t="shared" si="88"/>
        <v>11780.25</v>
      </c>
      <c r="P2760" s="2">
        <v>30</v>
      </c>
      <c r="Q2760" s="2" t="s">
        <v>37</v>
      </c>
      <c r="R2760" s="2">
        <v>0</v>
      </c>
      <c r="S2760" s="2">
        <v>0</v>
      </c>
      <c r="T2760" s="2">
        <v>0</v>
      </c>
      <c r="U2760" s="2">
        <v>0</v>
      </c>
      <c r="V2760" s="2">
        <v>867.44</v>
      </c>
      <c r="W2760" s="2">
        <v>0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2">
        <f>VLOOKUP(Tabla3[[#This Row],[Columna1]],Tabla5[#All],3,0)</f>
        <v>0</v>
      </c>
      <c r="AF2760" s="2">
        <v>0</v>
      </c>
      <c r="AG2760" s="2">
        <v>0</v>
      </c>
      <c r="AH2760" s="2">
        <v>0</v>
      </c>
      <c r="AI2760" s="2">
        <v>0</v>
      </c>
      <c r="AJ2760" s="2">
        <v>0</v>
      </c>
      <c r="AK2760" s="2">
        <f>VLOOKUP(Tabla3[[#This Row],[Columna1]],Tabla7[[ID]:[Monto neto de los bonos]],3,0)</f>
        <v>0</v>
      </c>
      <c r="AL2760" s="2">
        <v>0</v>
      </c>
      <c r="AM2760" s="2">
        <v>0</v>
      </c>
      <c r="AN2760" s="2">
        <v>0</v>
      </c>
      <c r="AO2760" s="2">
        <v>0</v>
      </c>
      <c r="AP2760" s="2">
        <v>0</v>
      </c>
      <c r="AQ2760" s="2">
        <v>0</v>
      </c>
      <c r="AR2760" s="2">
        <v>0</v>
      </c>
      <c r="AS2760" s="2">
        <v>0</v>
      </c>
      <c r="AT2760" s="2">
        <v>1387.9</v>
      </c>
      <c r="AU2760" s="2">
        <v>710.84</v>
      </c>
      <c r="AV2760" s="2">
        <v>0</v>
      </c>
      <c r="AW2760" s="1"/>
      <c r="AX2760" s="2" t="s">
        <v>422</v>
      </c>
      <c r="AY2760" s="8" t="s">
        <v>423</v>
      </c>
    </row>
    <row r="2761" spans="1:51" ht="13.15" customHeight="1" x14ac:dyDescent="0.25">
      <c r="A2761" s="7">
        <v>13223</v>
      </c>
      <c r="B2761" s="2" t="s">
        <v>2409</v>
      </c>
      <c r="C2761" s="2">
        <v>1247203</v>
      </c>
      <c r="D2761" s="2" t="s">
        <v>188</v>
      </c>
      <c r="E2761" s="2" t="s">
        <v>235</v>
      </c>
      <c r="F2761" s="2" t="s">
        <v>44</v>
      </c>
      <c r="G2761" s="3">
        <v>42655</v>
      </c>
      <c r="H2761" s="1"/>
      <c r="I2761" s="2">
        <v>14572.07</v>
      </c>
      <c r="J2761" s="2">
        <v>2683.85</v>
      </c>
      <c r="K2761" s="2">
        <v>2683.85</v>
      </c>
      <c r="L2761" s="2">
        <v>1739.34</v>
      </c>
      <c r="M2761" s="1"/>
      <c r="N2761" s="5">
        <f t="shared" si="87"/>
        <v>36593.43</v>
      </c>
      <c r="O2761" s="6">
        <f t="shared" si="88"/>
        <v>32587.51</v>
      </c>
      <c r="P2761" s="2">
        <v>30</v>
      </c>
      <c r="Q2761" s="2" t="s">
        <v>37</v>
      </c>
      <c r="R2761" s="2">
        <v>0</v>
      </c>
      <c r="S2761" s="2">
        <v>0</v>
      </c>
      <c r="T2761" s="2">
        <v>0</v>
      </c>
      <c r="U2761" s="2">
        <v>0</v>
      </c>
      <c r="V2761" s="2">
        <v>0</v>
      </c>
      <c r="W2761" s="2">
        <v>0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14768.1</v>
      </c>
      <c r="AE2761" s="2">
        <f>VLOOKUP(Tabla3[[#This Row],[Columna1]],Tabla5[#All],3,0)</f>
        <v>14768.1</v>
      </c>
      <c r="AF2761" s="2">
        <v>0</v>
      </c>
      <c r="AG2761" s="2">
        <v>0</v>
      </c>
      <c r="AH2761" s="2">
        <v>0</v>
      </c>
      <c r="AI2761" s="2">
        <v>0</v>
      </c>
      <c r="AJ2761" s="2">
        <v>146.22</v>
      </c>
      <c r="AK2761" s="2">
        <f>VLOOKUP(Tabla3[[#This Row],[Columna1]],Tabla7[[ID]:[Monto neto de los bonos]],3,0)</f>
        <v>146.22</v>
      </c>
      <c r="AL2761" s="2">
        <v>0</v>
      </c>
      <c r="AM2761" s="2">
        <v>0</v>
      </c>
      <c r="AN2761" s="2">
        <v>0</v>
      </c>
      <c r="AO2761" s="2">
        <v>0</v>
      </c>
      <c r="AP2761" s="2">
        <v>0</v>
      </c>
      <c r="AQ2761" s="2">
        <v>0</v>
      </c>
      <c r="AR2761" s="2">
        <v>0</v>
      </c>
      <c r="AS2761" s="2">
        <v>0</v>
      </c>
      <c r="AT2761" s="2">
        <v>2167.9</v>
      </c>
      <c r="AU2761" s="2">
        <v>1838.02</v>
      </c>
      <c r="AV2761" s="2">
        <v>0</v>
      </c>
      <c r="AW2761" s="1"/>
      <c r="AX2761" s="2" t="s">
        <v>422</v>
      </c>
      <c r="AY2761" s="8" t="s">
        <v>423</v>
      </c>
    </row>
    <row r="2762" spans="1:51" ht="13.15" customHeight="1" x14ac:dyDescent="0.25">
      <c r="A2762" s="7">
        <v>17017</v>
      </c>
      <c r="B2762" s="2" t="s">
        <v>2410</v>
      </c>
      <c r="C2762" s="2">
        <v>273503</v>
      </c>
      <c r="D2762" s="2" t="s">
        <v>188</v>
      </c>
      <c r="E2762" s="2" t="s">
        <v>200</v>
      </c>
      <c r="F2762" s="2" t="s">
        <v>201</v>
      </c>
      <c r="G2762" s="3">
        <v>40955</v>
      </c>
      <c r="H2762" s="1"/>
      <c r="I2762" s="2">
        <v>11670.43</v>
      </c>
      <c r="J2762" s="2">
        <v>4294.8850000000002</v>
      </c>
      <c r="K2762" s="2">
        <v>4294.8850000000002</v>
      </c>
      <c r="L2762" s="2">
        <v>2831.46</v>
      </c>
      <c r="M2762" s="1"/>
      <c r="N2762" s="5">
        <f t="shared" si="87"/>
        <v>28417.919999999998</v>
      </c>
      <c r="O2762" s="6">
        <f t="shared" si="88"/>
        <v>20742.699999999997</v>
      </c>
      <c r="P2762" s="2">
        <v>30</v>
      </c>
      <c r="Q2762" s="2" t="s">
        <v>37</v>
      </c>
      <c r="R2762" s="2">
        <v>0</v>
      </c>
      <c r="S2762" s="2">
        <v>0</v>
      </c>
      <c r="T2762" s="2">
        <v>0</v>
      </c>
      <c r="U2762" s="2">
        <v>0</v>
      </c>
      <c r="V2762" s="2">
        <v>972.5</v>
      </c>
      <c r="W2762" s="2">
        <v>1803.57</v>
      </c>
      <c r="X2762" s="2">
        <v>0</v>
      </c>
      <c r="Y2762" s="2">
        <v>2550.19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f>VLOOKUP(Tabla3[[#This Row],[Columna1]],Tabla5[#All],3,0)</f>
        <v>0</v>
      </c>
      <c r="AF2762" s="2">
        <v>0</v>
      </c>
      <c r="AG2762" s="2">
        <v>0</v>
      </c>
      <c r="AH2762" s="2">
        <v>0</v>
      </c>
      <c r="AI2762" s="2">
        <v>0</v>
      </c>
      <c r="AJ2762" s="2">
        <v>0</v>
      </c>
      <c r="AK2762" s="2">
        <f>VLOOKUP(Tabla3[[#This Row],[Columna1]],Tabla7[[ID]:[Monto neto de los bonos]],3,0)</f>
        <v>1803.57</v>
      </c>
      <c r="AL2762" s="2">
        <v>0</v>
      </c>
      <c r="AM2762" s="2">
        <v>0</v>
      </c>
      <c r="AN2762" s="2">
        <v>0</v>
      </c>
      <c r="AO2762" s="2">
        <v>0</v>
      </c>
      <c r="AP2762" s="2">
        <v>0</v>
      </c>
      <c r="AQ2762" s="2">
        <v>0</v>
      </c>
      <c r="AR2762" s="2">
        <v>0</v>
      </c>
      <c r="AS2762" s="2">
        <v>3609.62</v>
      </c>
      <c r="AT2762" s="2">
        <v>2406.42</v>
      </c>
      <c r="AU2762" s="2">
        <v>1659.18</v>
      </c>
      <c r="AV2762" s="2">
        <v>0</v>
      </c>
      <c r="AW2762" s="1"/>
      <c r="AX2762" s="2" t="s">
        <v>422</v>
      </c>
      <c r="AY2762" s="8" t="s">
        <v>428</v>
      </c>
    </row>
    <row r="2763" spans="1:51" ht="13.15" customHeight="1" x14ac:dyDescent="0.25">
      <c r="A2763" s="7">
        <v>20229</v>
      </c>
      <c r="B2763" s="2" t="s">
        <v>2411</v>
      </c>
      <c r="C2763" s="2">
        <v>1579203</v>
      </c>
      <c r="D2763" s="2" t="s">
        <v>188</v>
      </c>
      <c r="E2763" s="2" t="s">
        <v>249</v>
      </c>
      <c r="F2763" s="2" t="s">
        <v>36</v>
      </c>
      <c r="G2763" s="3">
        <v>42697</v>
      </c>
      <c r="H2763" s="1"/>
      <c r="I2763" s="2">
        <v>13165.89</v>
      </c>
      <c r="J2763" s="2">
        <v>2789.65</v>
      </c>
      <c r="K2763" s="2">
        <v>2789.65</v>
      </c>
      <c r="L2763" s="2">
        <v>1487.68</v>
      </c>
      <c r="M2763" s="1"/>
      <c r="N2763" s="5">
        <f t="shared" si="87"/>
        <v>20232.87</v>
      </c>
      <c r="O2763" s="6">
        <f t="shared" si="88"/>
        <v>16703.990000000002</v>
      </c>
      <c r="P2763" s="2">
        <v>30</v>
      </c>
      <c r="Q2763" s="2" t="s">
        <v>37</v>
      </c>
      <c r="R2763" s="2">
        <v>0</v>
      </c>
      <c r="S2763" s="2">
        <v>0</v>
      </c>
      <c r="T2763" s="2">
        <v>0</v>
      </c>
      <c r="U2763" s="2">
        <v>0</v>
      </c>
      <c r="V2763" s="2">
        <v>0</v>
      </c>
      <c r="W2763" s="2">
        <v>0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2">
        <f>VLOOKUP(Tabla3[[#This Row],[Columna1]],Tabla5[#All],3,0)</f>
        <v>0</v>
      </c>
      <c r="AF2763" s="2">
        <v>0</v>
      </c>
      <c r="AG2763" s="2">
        <v>0</v>
      </c>
      <c r="AH2763" s="2">
        <v>0</v>
      </c>
      <c r="AI2763" s="2">
        <v>0</v>
      </c>
      <c r="AJ2763" s="2">
        <v>0</v>
      </c>
      <c r="AK2763" s="2">
        <f>VLOOKUP(Tabla3[[#This Row],[Columna1]],Tabla7[[ID]:[Monto neto de los bonos]],3,0)</f>
        <v>0</v>
      </c>
      <c r="AL2763" s="2">
        <v>0</v>
      </c>
      <c r="AM2763" s="2">
        <v>0</v>
      </c>
      <c r="AN2763" s="2">
        <v>0</v>
      </c>
      <c r="AO2763" s="2">
        <v>0</v>
      </c>
      <c r="AP2763" s="2">
        <v>0</v>
      </c>
      <c r="AQ2763" s="2">
        <v>0</v>
      </c>
      <c r="AR2763" s="2">
        <v>0</v>
      </c>
      <c r="AS2763" s="2">
        <v>0</v>
      </c>
      <c r="AT2763" s="2">
        <v>2023.28</v>
      </c>
      <c r="AU2763" s="2">
        <v>1505.6</v>
      </c>
      <c r="AV2763" s="2">
        <v>0</v>
      </c>
      <c r="AW2763" s="1"/>
      <c r="AX2763" s="2" t="s">
        <v>422</v>
      </c>
      <c r="AY2763" s="8" t="s">
        <v>423</v>
      </c>
    </row>
    <row r="2764" spans="1:51" ht="13.15" customHeight="1" x14ac:dyDescent="0.25">
      <c r="A2764" s="7">
        <v>25251</v>
      </c>
      <c r="B2764" s="2" t="s">
        <v>2412</v>
      </c>
      <c r="C2764" s="2">
        <v>6551303</v>
      </c>
      <c r="D2764" s="2" t="s">
        <v>188</v>
      </c>
      <c r="E2764" s="2" t="s">
        <v>206</v>
      </c>
      <c r="F2764" s="2" t="s">
        <v>193</v>
      </c>
      <c r="G2764" s="3">
        <v>45597</v>
      </c>
      <c r="H2764" s="1"/>
      <c r="I2764" s="2">
        <v>9717.6</v>
      </c>
      <c r="J2764" s="2">
        <v>4447.2349999999997</v>
      </c>
      <c r="K2764" s="2">
        <v>4447.2349999999997</v>
      </c>
      <c r="L2764" s="2">
        <v>0</v>
      </c>
      <c r="M2764" s="1"/>
      <c r="N2764" s="5">
        <f t="shared" si="87"/>
        <v>24848.39</v>
      </c>
      <c r="O2764" s="6">
        <f t="shared" si="88"/>
        <v>18155.289999999997</v>
      </c>
      <c r="P2764" s="2">
        <v>30</v>
      </c>
      <c r="Q2764" s="2" t="s">
        <v>37</v>
      </c>
      <c r="R2764" s="2">
        <v>0</v>
      </c>
      <c r="S2764" s="2">
        <v>0</v>
      </c>
      <c r="T2764" s="2">
        <v>0</v>
      </c>
      <c r="U2764" s="2">
        <v>0</v>
      </c>
      <c r="V2764" s="2">
        <v>893.38</v>
      </c>
      <c r="W2764" s="2">
        <v>1970.03</v>
      </c>
      <c r="X2764" s="2">
        <v>0</v>
      </c>
      <c r="Y2764" s="2">
        <v>3372.91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f>VLOOKUP(Tabla3[[#This Row],[Columna1]],Tabla5[#All],3,0)</f>
        <v>0</v>
      </c>
      <c r="AF2764" s="2">
        <v>0</v>
      </c>
      <c r="AG2764" s="2">
        <v>0</v>
      </c>
      <c r="AH2764" s="2">
        <v>0</v>
      </c>
      <c r="AI2764" s="2">
        <v>0</v>
      </c>
      <c r="AJ2764" s="2">
        <v>0</v>
      </c>
      <c r="AK2764" s="2">
        <f>VLOOKUP(Tabla3[[#This Row],[Columna1]],Tabla7[[ID]:[Monto neto de los bonos]],3,0)</f>
        <v>1970.03</v>
      </c>
      <c r="AL2764" s="2">
        <v>0</v>
      </c>
      <c r="AM2764" s="2">
        <v>0</v>
      </c>
      <c r="AN2764" s="2">
        <v>0</v>
      </c>
      <c r="AO2764" s="2">
        <v>0</v>
      </c>
      <c r="AP2764" s="2">
        <v>0</v>
      </c>
      <c r="AQ2764" s="2">
        <v>0</v>
      </c>
      <c r="AR2764" s="2">
        <v>0</v>
      </c>
      <c r="AS2764" s="2">
        <v>3901.06</v>
      </c>
      <c r="AT2764" s="2">
        <v>1950.52</v>
      </c>
      <c r="AU2764" s="2">
        <v>841.52</v>
      </c>
      <c r="AV2764" s="2">
        <v>0</v>
      </c>
      <c r="AW2764" s="1"/>
      <c r="AX2764" s="2" t="s">
        <v>422</v>
      </c>
      <c r="AY2764" s="8" t="s">
        <v>428</v>
      </c>
    </row>
    <row r="2765" spans="1:51" ht="13.15" customHeight="1" x14ac:dyDescent="0.25">
      <c r="A2765" s="7">
        <v>22136</v>
      </c>
      <c r="B2765" s="2" t="s">
        <v>2413</v>
      </c>
      <c r="C2765" s="2">
        <v>3759203</v>
      </c>
      <c r="D2765" s="2" t="s">
        <v>188</v>
      </c>
      <c r="E2765" s="2" t="s">
        <v>255</v>
      </c>
      <c r="F2765" s="2" t="s">
        <v>73</v>
      </c>
      <c r="G2765" s="3">
        <v>43739</v>
      </c>
      <c r="H2765" s="1"/>
      <c r="I2765" s="2">
        <v>16065.68</v>
      </c>
      <c r="J2765" s="2">
        <v>2959.1</v>
      </c>
      <c r="K2765" s="2">
        <v>2959.1</v>
      </c>
      <c r="L2765" s="2">
        <v>2219.56</v>
      </c>
      <c r="M2765" s="1"/>
      <c r="N2765" s="5">
        <f t="shared" si="87"/>
        <v>63717.810000000005</v>
      </c>
      <c r="O2765" s="6">
        <f t="shared" si="88"/>
        <v>59037.91</v>
      </c>
      <c r="P2765" s="2">
        <v>30</v>
      </c>
      <c r="Q2765" s="2" t="s">
        <v>37</v>
      </c>
      <c r="R2765" s="2">
        <v>0</v>
      </c>
      <c r="S2765" s="2">
        <v>0</v>
      </c>
      <c r="T2765" s="2">
        <v>0</v>
      </c>
      <c r="U2765" s="2">
        <v>0</v>
      </c>
      <c r="V2765" s="2">
        <v>0</v>
      </c>
      <c r="W2765" s="2">
        <v>0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27231.47</v>
      </c>
      <c r="AE2765" s="2">
        <f>VLOOKUP(Tabla3[[#This Row],[Columna1]],Tabla5[#All],3,0)</f>
        <v>27231.47</v>
      </c>
      <c r="AF2765" s="2">
        <v>0</v>
      </c>
      <c r="AG2765" s="2">
        <v>0</v>
      </c>
      <c r="AH2765" s="2">
        <v>0</v>
      </c>
      <c r="AI2765" s="2">
        <v>0</v>
      </c>
      <c r="AJ2765" s="2">
        <v>12282.9</v>
      </c>
      <c r="AK2765" s="2">
        <f>VLOOKUP(Tabla3[[#This Row],[Columna1]],Tabla7[[ID]:[Monto neto de los bonos]],3,0)</f>
        <v>12282.9</v>
      </c>
      <c r="AL2765" s="2">
        <v>0</v>
      </c>
      <c r="AM2765" s="2">
        <v>0</v>
      </c>
      <c r="AN2765" s="2">
        <v>0</v>
      </c>
      <c r="AO2765" s="2">
        <v>0</v>
      </c>
      <c r="AP2765" s="2">
        <v>0</v>
      </c>
      <c r="AQ2765" s="2">
        <v>0</v>
      </c>
      <c r="AR2765" s="2">
        <v>0</v>
      </c>
      <c r="AS2765" s="2">
        <v>0</v>
      </c>
      <c r="AT2765" s="2">
        <v>2420.3200000000002</v>
      </c>
      <c r="AU2765" s="2">
        <v>2259.58</v>
      </c>
      <c r="AV2765" s="2">
        <v>0</v>
      </c>
      <c r="AW2765" s="1"/>
      <c r="AX2765" s="2" t="s">
        <v>422</v>
      </c>
      <c r="AY2765" s="8" t="s">
        <v>423</v>
      </c>
    </row>
    <row r="2766" spans="1:51" ht="13.15" customHeight="1" x14ac:dyDescent="0.25">
      <c r="A2766" s="7">
        <v>16267</v>
      </c>
      <c r="B2766" s="2" t="s">
        <v>2414</v>
      </c>
      <c r="C2766" s="2">
        <v>218403</v>
      </c>
      <c r="D2766" s="2" t="s">
        <v>188</v>
      </c>
      <c r="E2766" s="2" t="s">
        <v>222</v>
      </c>
      <c r="F2766" s="2" t="s">
        <v>45</v>
      </c>
      <c r="G2766" s="3">
        <v>43922</v>
      </c>
      <c r="H2766" s="1"/>
      <c r="I2766" s="2">
        <v>13413.65</v>
      </c>
      <c r="J2766" s="2">
        <v>2841.47</v>
      </c>
      <c r="K2766" s="2">
        <v>2841.47</v>
      </c>
      <c r="L2766" s="2">
        <v>0</v>
      </c>
      <c r="M2766" s="1"/>
      <c r="N2766" s="5">
        <f t="shared" si="87"/>
        <v>45346.59</v>
      </c>
      <c r="O2766" s="6">
        <f t="shared" si="88"/>
        <v>42153.53</v>
      </c>
      <c r="P2766" s="2">
        <v>30</v>
      </c>
      <c r="Q2766" s="2" t="s">
        <v>37</v>
      </c>
      <c r="R2766" s="2">
        <v>0</v>
      </c>
      <c r="S2766" s="2">
        <v>0</v>
      </c>
      <c r="T2766" s="2">
        <v>0</v>
      </c>
      <c r="U2766" s="2">
        <v>0</v>
      </c>
      <c r="V2766" s="2">
        <v>0</v>
      </c>
      <c r="W2766" s="2">
        <v>0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12132.12</v>
      </c>
      <c r="AE2766" s="2">
        <f>VLOOKUP(Tabla3[[#This Row],[Columna1]],Tabla5[#All],3,0)</f>
        <v>12132.12</v>
      </c>
      <c r="AF2766" s="2">
        <v>0</v>
      </c>
      <c r="AG2766" s="2">
        <v>0</v>
      </c>
      <c r="AH2766" s="2">
        <v>0</v>
      </c>
      <c r="AI2766" s="2">
        <v>0</v>
      </c>
      <c r="AJ2766" s="2">
        <v>14117.88</v>
      </c>
      <c r="AK2766" s="2">
        <f>VLOOKUP(Tabla3[[#This Row],[Columna1]],Tabla7[[ID]:[Monto neto de los bonos]],3,0)</f>
        <v>14117.88</v>
      </c>
      <c r="AL2766" s="2">
        <v>0</v>
      </c>
      <c r="AM2766" s="2">
        <v>0</v>
      </c>
      <c r="AN2766" s="2">
        <v>0</v>
      </c>
      <c r="AO2766" s="2">
        <v>0</v>
      </c>
      <c r="AP2766" s="2">
        <v>0</v>
      </c>
      <c r="AQ2766" s="2">
        <v>0</v>
      </c>
      <c r="AR2766" s="2">
        <v>0</v>
      </c>
      <c r="AS2766" s="2">
        <v>0</v>
      </c>
      <c r="AT2766" s="2">
        <v>1909.64</v>
      </c>
      <c r="AU2766" s="2">
        <v>1283.42</v>
      </c>
      <c r="AV2766" s="2">
        <v>0</v>
      </c>
      <c r="AW2766" s="1"/>
      <c r="AX2766" s="2" t="s">
        <v>422</v>
      </c>
      <c r="AY2766" s="8" t="s">
        <v>423</v>
      </c>
    </row>
    <row r="2767" spans="1:51" ht="13.15" customHeight="1" x14ac:dyDescent="0.25">
      <c r="A2767" s="7">
        <v>19473</v>
      </c>
      <c r="B2767" s="2" t="s">
        <v>4185</v>
      </c>
      <c r="C2767" s="2">
        <v>537203</v>
      </c>
      <c r="D2767" s="2" t="s">
        <v>188</v>
      </c>
      <c r="E2767" s="2" t="s">
        <v>192</v>
      </c>
      <c r="F2767" s="2" t="s">
        <v>193</v>
      </c>
      <c r="G2767" s="3">
        <v>42391</v>
      </c>
      <c r="H2767" s="1"/>
      <c r="I2767" s="2">
        <v>9717.6</v>
      </c>
      <c r="J2767" s="2">
        <v>4447.2349999999997</v>
      </c>
      <c r="K2767" s="2">
        <v>4447.2349999999997</v>
      </c>
      <c r="L2767" s="2">
        <v>1505.23</v>
      </c>
      <c r="M2767" s="1"/>
      <c r="N2767" s="5">
        <f t="shared" si="87"/>
        <v>25378.35</v>
      </c>
      <c r="O2767" s="6">
        <f t="shared" si="88"/>
        <v>19062.149999999994</v>
      </c>
      <c r="P2767" s="2">
        <v>30</v>
      </c>
      <c r="Q2767" s="2" t="s">
        <v>37</v>
      </c>
      <c r="R2767" s="2">
        <v>0</v>
      </c>
      <c r="S2767" s="2">
        <v>0</v>
      </c>
      <c r="T2767" s="2">
        <v>0</v>
      </c>
      <c r="U2767" s="2">
        <v>0</v>
      </c>
      <c r="V2767" s="2">
        <v>893.38</v>
      </c>
      <c r="W2767" s="2">
        <v>1970.03</v>
      </c>
      <c r="X2767" s="2">
        <v>0</v>
      </c>
      <c r="Y2767" s="2">
        <v>2397.64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f>VLOOKUP(Tabla3[[#This Row],[Columna1]],Tabla5[#All],3,0)</f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f>VLOOKUP(Tabla3[[#This Row],[Columna1]],Tabla7[[ID]:[Monto neto de los bonos]],3,0)</f>
        <v>1970.03</v>
      </c>
      <c r="AL2767" s="2">
        <v>0</v>
      </c>
      <c r="AM2767" s="2">
        <v>0</v>
      </c>
      <c r="AN2767" s="2">
        <v>0</v>
      </c>
      <c r="AO2767" s="2">
        <v>0</v>
      </c>
      <c r="AP2767" s="2">
        <v>0</v>
      </c>
      <c r="AQ2767" s="2">
        <v>0</v>
      </c>
      <c r="AR2767" s="2">
        <v>0</v>
      </c>
      <c r="AS2767" s="2">
        <v>3151.58</v>
      </c>
      <c r="AT2767" s="2">
        <v>2101.06</v>
      </c>
      <c r="AU2767" s="2">
        <v>1063.56</v>
      </c>
      <c r="AV2767" s="2">
        <v>0</v>
      </c>
      <c r="AW2767" s="1"/>
      <c r="AX2767" s="2" t="s">
        <v>422</v>
      </c>
      <c r="AY2767" s="8" t="s">
        <v>428</v>
      </c>
    </row>
    <row r="2768" spans="1:51" ht="13.15" customHeight="1" x14ac:dyDescent="0.25">
      <c r="A2768" s="7">
        <v>21638</v>
      </c>
      <c r="B2768" s="2" t="s">
        <v>2415</v>
      </c>
      <c r="C2768" s="2">
        <v>3119403</v>
      </c>
      <c r="D2768" s="2" t="s">
        <v>188</v>
      </c>
      <c r="E2768" s="2" t="s">
        <v>202</v>
      </c>
      <c r="F2768" s="2" t="s">
        <v>193</v>
      </c>
      <c r="G2768" s="3">
        <v>43435</v>
      </c>
      <c r="H2768" s="1"/>
      <c r="I2768" s="2">
        <v>9717.6</v>
      </c>
      <c r="J2768" s="2">
        <v>4447.2349999999997</v>
      </c>
      <c r="K2768" s="2">
        <v>4447.2349999999997</v>
      </c>
      <c r="L2768" s="2">
        <v>1691.11</v>
      </c>
      <c r="M2768" s="1"/>
      <c r="N2768" s="5">
        <f t="shared" si="87"/>
        <v>25564.23</v>
      </c>
      <c r="O2768" s="6">
        <f t="shared" si="88"/>
        <v>19171.830000000002</v>
      </c>
      <c r="P2768" s="2">
        <v>30</v>
      </c>
      <c r="Q2768" s="2" t="s">
        <v>37</v>
      </c>
      <c r="R2768" s="2">
        <v>0</v>
      </c>
      <c r="S2768" s="2">
        <v>0</v>
      </c>
      <c r="T2768" s="2">
        <v>0</v>
      </c>
      <c r="U2768" s="2">
        <v>0</v>
      </c>
      <c r="V2768" s="2">
        <v>893.38</v>
      </c>
      <c r="W2768" s="2">
        <v>1970.03</v>
      </c>
      <c r="X2768" s="2">
        <v>0</v>
      </c>
      <c r="Y2768" s="2">
        <v>2397.64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f>VLOOKUP(Tabla3[[#This Row],[Columna1]],Tabla5[#All],3,0)</f>
        <v>0</v>
      </c>
      <c r="AF2768" s="2">
        <v>0</v>
      </c>
      <c r="AG2768" s="2">
        <v>0</v>
      </c>
      <c r="AH2768" s="2">
        <v>0</v>
      </c>
      <c r="AI2768" s="2">
        <v>0</v>
      </c>
      <c r="AJ2768" s="2">
        <v>0</v>
      </c>
      <c r="AK2768" s="2">
        <f>VLOOKUP(Tabla3[[#This Row],[Columna1]],Tabla7[[ID]:[Monto neto de los bonos]],3,0)</f>
        <v>1970.03</v>
      </c>
      <c r="AL2768" s="2">
        <v>0</v>
      </c>
      <c r="AM2768" s="2">
        <v>0</v>
      </c>
      <c r="AN2768" s="2">
        <v>0</v>
      </c>
      <c r="AO2768" s="2">
        <v>0</v>
      </c>
      <c r="AP2768" s="2">
        <v>0</v>
      </c>
      <c r="AQ2768" s="2">
        <v>0</v>
      </c>
      <c r="AR2768" s="2">
        <v>0</v>
      </c>
      <c r="AS2768" s="2">
        <v>3179.46</v>
      </c>
      <c r="AT2768" s="2">
        <v>2119.64</v>
      </c>
      <c r="AU2768" s="2">
        <v>1093.3</v>
      </c>
      <c r="AV2768" s="2">
        <v>0</v>
      </c>
      <c r="AW2768" s="1"/>
      <c r="AX2768" s="2" t="s">
        <v>422</v>
      </c>
      <c r="AY2768" s="8" t="s">
        <v>428</v>
      </c>
    </row>
    <row r="2769" spans="1:51" ht="13.15" customHeight="1" x14ac:dyDescent="0.25">
      <c r="A2769" s="7">
        <v>16039</v>
      </c>
      <c r="B2769" s="2" t="s">
        <v>2416</v>
      </c>
      <c r="C2769" s="2">
        <v>210003</v>
      </c>
      <c r="D2769" s="2" t="s">
        <v>188</v>
      </c>
      <c r="E2769" s="2" t="s">
        <v>208</v>
      </c>
      <c r="F2769" s="2" t="s">
        <v>193</v>
      </c>
      <c r="G2769" s="3">
        <v>40483</v>
      </c>
      <c r="H2769" s="1"/>
      <c r="I2769" s="2">
        <v>9717.6</v>
      </c>
      <c r="J2769" s="2">
        <v>4447.2349999999997</v>
      </c>
      <c r="K2769" s="2">
        <v>4447.2349999999997</v>
      </c>
      <c r="L2769" s="2">
        <v>2554.4899999999998</v>
      </c>
      <c r="M2769" s="1"/>
      <c r="N2769" s="5">
        <f t="shared" si="87"/>
        <v>26427.609999999997</v>
      </c>
      <c r="O2769" s="6">
        <f t="shared" si="88"/>
        <v>19673.689999999999</v>
      </c>
      <c r="P2769" s="2">
        <v>30</v>
      </c>
      <c r="Q2769" s="2" t="s">
        <v>37</v>
      </c>
      <c r="R2769" s="2">
        <v>0</v>
      </c>
      <c r="S2769" s="2">
        <v>0</v>
      </c>
      <c r="T2769" s="2">
        <v>0</v>
      </c>
      <c r="U2769" s="2">
        <v>0</v>
      </c>
      <c r="V2769" s="2">
        <v>893.38</v>
      </c>
      <c r="W2769" s="2">
        <v>1970.03</v>
      </c>
      <c r="X2769" s="2">
        <v>0</v>
      </c>
      <c r="Y2769" s="2">
        <v>2397.64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f>VLOOKUP(Tabla3[[#This Row],[Columna1]],Tabla5[#All],3,0)</f>
        <v>0</v>
      </c>
      <c r="AF2769" s="2">
        <v>0</v>
      </c>
      <c r="AG2769" s="2">
        <v>0</v>
      </c>
      <c r="AH2769" s="2">
        <v>0</v>
      </c>
      <c r="AI2769" s="2">
        <v>0</v>
      </c>
      <c r="AJ2769" s="2">
        <v>0</v>
      </c>
      <c r="AK2769" s="2">
        <f>VLOOKUP(Tabla3[[#This Row],[Columna1]],Tabla7[[ID]:[Monto neto de los bonos]],3,0)</f>
        <v>1970.03</v>
      </c>
      <c r="AL2769" s="2">
        <v>0</v>
      </c>
      <c r="AM2769" s="2">
        <v>0</v>
      </c>
      <c r="AN2769" s="2">
        <v>0</v>
      </c>
      <c r="AO2769" s="2">
        <v>0</v>
      </c>
      <c r="AP2769" s="2">
        <v>0</v>
      </c>
      <c r="AQ2769" s="2">
        <v>0</v>
      </c>
      <c r="AR2769" s="2">
        <v>0</v>
      </c>
      <c r="AS2769" s="2">
        <v>3308.98</v>
      </c>
      <c r="AT2769" s="2">
        <v>2205.98</v>
      </c>
      <c r="AU2769" s="2">
        <v>1238.96</v>
      </c>
      <c r="AV2769" s="2">
        <v>0</v>
      </c>
      <c r="AW2769" s="1"/>
      <c r="AX2769" s="2" t="s">
        <v>422</v>
      </c>
      <c r="AY2769" s="8" t="s">
        <v>428</v>
      </c>
    </row>
    <row r="2770" spans="1:51" ht="13.15" customHeight="1" x14ac:dyDescent="0.25">
      <c r="A2770" s="7">
        <v>22984</v>
      </c>
      <c r="B2770" s="2" t="s">
        <v>4348</v>
      </c>
      <c r="C2770" s="2">
        <v>4921303</v>
      </c>
      <c r="D2770" s="2" t="s">
        <v>188</v>
      </c>
      <c r="E2770" s="2" t="s">
        <v>211</v>
      </c>
      <c r="F2770" s="2" t="s">
        <v>212</v>
      </c>
      <c r="G2770" s="3">
        <v>44258</v>
      </c>
      <c r="H2770" s="1"/>
      <c r="I2770" s="2">
        <v>8947.52</v>
      </c>
      <c r="J2770" s="2">
        <v>4838.1850000000004</v>
      </c>
      <c r="K2770" s="2">
        <v>4838.1850000000004</v>
      </c>
      <c r="L2770" s="2">
        <v>0</v>
      </c>
      <c r="M2770" s="1"/>
      <c r="N2770" s="5">
        <f t="shared" si="87"/>
        <v>24245.88</v>
      </c>
      <c r="O2770" s="6">
        <f t="shared" si="88"/>
        <v>21463.7</v>
      </c>
      <c r="P2770" s="2">
        <v>30</v>
      </c>
      <c r="Q2770" s="2" t="s">
        <v>37</v>
      </c>
      <c r="R2770" s="2">
        <v>0</v>
      </c>
      <c r="S2770" s="2">
        <v>0</v>
      </c>
      <c r="T2770" s="2">
        <v>0</v>
      </c>
      <c r="U2770" s="2">
        <v>0</v>
      </c>
      <c r="V2770" s="2">
        <v>1241.5999999999999</v>
      </c>
      <c r="W2770" s="2">
        <v>0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4380.3900000000003</v>
      </c>
      <c r="AE2770" s="2">
        <f>VLOOKUP(Tabla3[[#This Row],[Columna1]],Tabla5[#All],3,0)</f>
        <v>4380.3900000000003</v>
      </c>
      <c r="AF2770" s="2">
        <v>0</v>
      </c>
      <c r="AG2770" s="2">
        <v>0</v>
      </c>
      <c r="AH2770" s="2">
        <v>0</v>
      </c>
      <c r="AI2770" s="2">
        <v>0</v>
      </c>
      <c r="AJ2770" s="2">
        <v>0</v>
      </c>
      <c r="AK2770" s="2">
        <f>VLOOKUP(Tabla3[[#This Row],[Columna1]],Tabla7[[ID]:[Monto neto de los bonos]],3,0)</f>
        <v>0</v>
      </c>
      <c r="AL2770" s="2">
        <v>0</v>
      </c>
      <c r="AM2770" s="2">
        <v>0</v>
      </c>
      <c r="AN2770" s="2">
        <v>0</v>
      </c>
      <c r="AO2770" s="2">
        <v>0</v>
      </c>
      <c r="AP2770" s="2">
        <v>0</v>
      </c>
      <c r="AQ2770" s="2">
        <v>0</v>
      </c>
      <c r="AR2770" s="2">
        <v>0</v>
      </c>
      <c r="AS2770" s="2">
        <v>0</v>
      </c>
      <c r="AT2770" s="2">
        <v>1986.56</v>
      </c>
      <c r="AU2770" s="2">
        <v>795.62</v>
      </c>
      <c r="AV2770" s="2">
        <v>0</v>
      </c>
      <c r="AW2770" s="1"/>
      <c r="AX2770" s="2" t="s">
        <v>422</v>
      </c>
      <c r="AY2770" s="8" t="s">
        <v>423</v>
      </c>
    </row>
    <row r="2771" spans="1:51" ht="13.15" customHeight="1" x14ac:dyDescent="0.25">
      <c r="A2771" s="7">
        <v>13481</v>
      </c>
      <c r="B2771" s="2" t="s">
        <v>2417</v>
      </c>
      <c r="C2771" s="2">
        <v>108903</v>
      </c>
      <c r="D2771" s="2" t="s">
        <v>188</v>
      </c>
      <c r="E2771" s="2" t="s">
        <v>228</v>
      </c>
      <c r="F2771" s="2" t="s">
        <v>60</v>
      </c>
      <c r="G2771" s="3">
        <v>39814</v>
      </c>
      <c r="H2771" s="1"/>
      <c r="I2771" s="2">
        <v>14709.55</v>
      </c>
      <c r="J2771" s="2">
        <v>2709.165</v>
      </c>
      <c r="K2771" s="2">
        <v>2709.165</v>
      </c>
      <c r="L2771" s="2">
        <v>4432.2299999999996</v>
      </c>
      <c r="M2771" s="1"/>
      <c r="N2771" s="5">
        <f t="shared" si="87"/>
        <v>35332.76</v>
      </c>
      <c r="O2771" s="6">
        <f t="shared" si="88"/>
        <v>30434.18</v>
      </c>
      <c r="P2771" s="2">
        <v>30</v>
      </c>
      <c r="Q2771" s="2" t="s">
        <v>37</v>
      </c>
      <c r="R2771" s="2">
        <v>0</v>
      </c>
      <c r="S2771" s="2">
        <v>0</v>
      </c>
      <c r="T2771" s="2">
        <v>0</v>
      </c>
      <c r="U2771" s="2">
        <v>0</v>
      </c>
      <c r="V2771" s="2">
        <v>0</v>
      </c>
      <c r="W2771" s="2">
        <v>0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10772.65</v>
      </c>
      <c r="AE2771" s="2">
        <f>VLOOKUP(Tabla3[[#This Row],[Columna1]],Tabla5[#All],3,0)</f>
        <v>10772.65</v>
      </c>
      <c r="AF2771" s="2">
        <v>0</v>
      </c>
      <c r="AG2771" s="2">
        <v>0</v>
      </c>
      <c r="AH2771" s="2">
        <v>0</v>
      </c>
      <c r="AI2771" s="2">
        <v>0</v>
      </c>
      <c r="AJ2771" s="2">
        <v>0</v>
      </c>
      <c r="AK2771" s="2">
        <f>VLOOKUP(Tabla3[[#This Row],[Columna1]],Tabla7[[ID]:[Monto neto de los bonos]],3,0)</f>
        <v>0</v>
      </c>
      <c r="AL2771" s="2">
        <v>0</v>
      </c>
      <c r="AM2771" s="2">
        <v>0</v>
      </c>
      <c r="AN2771" s="2">
        <v>0</v>
      </c>
      <c r="AO2771" s="2">
        <v>0</v>
      </c>
      <c r="AP2771" s="2">
        <v>0</v>
      </c>
      <c r="AQ2771" s="2">
        <v>0</v>
      </c>
      <c r="AR2771" s="2">
        <v>0</v>
      </c>
      <c r="AS2771" s="2">
        <v>0</v>
      </c>
      <c r="AT2771" s="2">
        <v>2456</v>
      </c>
      <c r="AU2771" s="2">
        <v>2442.58</v>
      </c>
      <c r="AV2771" s="2">
        <v>0</v>
      </c>
      <c r="AW2771" s="1"/>
      <c r="AX2771" s="2" t="s">
        <v>422</v>
      </c>
      <c r="AY2771" s="8" t="s">
        <v>423</v>
      </c>
    </row>
    <row r="2772" spans="1:51" ht="13.15" customHeight="1" x14ac:dyDescent="0.25">
      <c r="A2772" s="7">
        <v>14695</v>
      </c>
      <c r="B2772" s="2" t="s">
        <v>2418</v>
      </c>
      <c r="C2772" s="2">
        <v>157903</v>
      </c>
      <c r="D2772" s="2" t="s">
        <v>188</v>
      </c>
      <c r="E2772" s="2" t="s">
        <v>208</v>
      </c>
      <c r="F2772" s="2" t="s">
        <v>193</v>
      </c>
      <c r="G2772" s="3">
        <v>39455</v>
      </c>
      <c r="H2772" s="1"/>
      <c r="I2772" s="2">
        <v>9717.6</v>
      </c>
      <c r="J2772" s="2">
        <v>4447.2349999999997</v>
      </c>
      <c r="K2772" s="2">
        <v>4447.2349999999997</v>
      </c>
      <c r="L2772" s="2">
        <v>3949.31</v>
      </c>
      <c r="M2772" s="1"/>
      <c r="N2772" s="5">
        <f t="shared" si="87"/>
        <v>27822.43</v>
      </c>
      <c r="O2772" s="6">
        <f t="shared" si="88"/>
        <v>20469.849999999999</v>
      </c>
      <c r="P2772" s="2">
        <v>30</v>
      </c>
      <c r="Q2772" s="2" t="s">
        <v>37</v>
      </c>
      <c r="R2772" s="2">
        <v>0</v>
      </c>
      <c r="S2772" s="2">
        <v>0</v>
      </c>
      <c r="T2772" s="2">
        <v>0</v>
      </c>
      <c r="U2772" s="2">
        <v>0</v>
      </c>
      <c r="V2772" s="2">
        <v>893.38</v>
      </c>
      <c r="W2772" s="2">
        <v>1970.03</v>
      </c>
      <c r="X2772" s="2">
        <v>0</v>
      </c>
      <c r="Y2772" s="2">
        <v>2397.64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2">
        <f>VLOOKUP(Tabla3[[#This Row],[Columna1]],Tabla5[#All],3,0)</f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f>VLOOKUP(Tabla3[[#This Row],[Columna1]],Tabla7[[ID]:[Monto neto de los bonos]],3,0)</f>
        <v>1970.03</v>
      </c>
      <c r="AL2772" s="2">
        <v>0</v>
      </c>
      <c r="AM2772" s="2">
        <v>0</v>
      </c>
      <c r="AN2772" s="2">
        <v>0</v>
      </c>
      <c r="AO2772" s="2">
        <v>0</v>
      </c>
      <c r="AP2772" s="2">
        <v>0</v>
      </c>
      <c r="AQ2772" s="2">
        <v>0</v>
      </c>
      <c r="AR2772" s="2">
        <v>0</v>
      </c>
      <c r="AS2772" s="2">
        <v>3518.2</v>
      </c>
      <c r="AT2772" s="2">
        <v>2345.46</v>
      </c>
      <c r="AU2772" s="2">
        <v>1488.92</v>
      </c>
      <c r="AV2772" s="2">
        <v>0</v>
      </c>
      <c r="AW2772" s="1"/>
      <c r="AX2772" s="2" t="s">
        <v>422</v>
      </c>
      <c r="AY2772" s="8" t="s">
        <v>428</v>
      </c>
    </row>
    <row r="2773" spans="1:51" ht="13.15" customHeight="1" x14ac:dyDescent="0.25">
      <c r="A2773" s="7">
        <v>19503</v>
      </c>
      <c r="B2773" s="2" t="s">
        <v>2419</v>
      </c>
      <c r="C2773" s="2">
        <v>537903</v>
      </c>
      <c r="D2773" s="2" t="s">
        <v>188</v>
      </c>
      <c r="E2773" s="2" t="s">
        <v>199</v>
      </c>
      <c r="F2773" s="2" t="s">
        <v>193</v>
      </c>
      <c r="G2773" s="3">
        <v>42391</v>
      </c>
      <c r="H2773" s="1"/>
      <c r="I2773" s="2">
        <v>9717.6</v>
      </c>
      <c r="J2773" s="2">
        <v>4447.2349999999997</v>
      </c>
      <c r="K2773" s="2">
        <v>4447.2349999999997</v>
      </c>
      <c r="L2773" s="2">
        <v>1505.23</v>
      </c>
      <c r="M2773" s="1"/>
      <c r="N2773" s="5">
        <f t="shared" si="87"/>
        <v>31378.35</v>
      </c>
      <c r="O2773" s="6">
        <f t="shared" si="88"/>
        <v>25062.149999999994</v>
      </c>
      <c r="P2773" s="2">
        <v>30</v>
      </c>
      <c r="Q2773" s="2" t="s">
        <v>37</v>
      </c>
      <c r="R2773" s="2">
        <v>0</v>
      </c>
      <c r="S2773" s="2">
        <v>0</v>
      </c>
      <c r="T2773" s="2">
        <v>0</v>
      </c>
      <c r="U2773" s="2">
        <v>0</v>
      </c>
      <c r="V2773" s="2">
        <v>893.38</v>
      </c>
      <c r="W2773" s="2">
        <v>1970.03</v>
      </c>
      <c r="X2773" s="2">
        <v>0</v>
      </c>
      <c r="Y2773" s="2">
        <v>2397.64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2">
        <f>VLOOKUP(Tabla3[[#This Row],[Columna1]],Tabla5[#All],3,0)</f>
        <v>0</v>
      </c>
      <c r="AF2773" s="2">
        <v>0</v>
      </c>
      <c r="AG2773" s="2">
        <v>6000</v>
      </c>
      <c r="AH2773" s="2">
        <v>0</v>
      </c>
      <c r="AI2773" s="2">
        <v>0</v>
      </c>
      <c r="AJ2773" s="2">
        <v>0</v>
      </c>
      <c r="AK2773" s="2">
        <f>VLOOKUP(Tabla3[[#This Row],[Columna1]],Tabla7[[ID]:[Monto neto de los bonos]],3,0)</f>
        <v>7970.03</v>
      </c>
      <c r="AL2773" s="2">
        <v>0</v>
      </c>
      <c r="AM2773" s="2">
        <v>0</v>
      </c>
      <c r="AN2773" s="2">
        <v>0</v>
      </c>
      <c r="AO2773" s="2">
        <v>0</v>
      </c>
      <c r="AP2773" s="2">
        <v>0</v>
      </c>
      <c r="AQ2773" s="2">
        <v>0</v>
      </c>
      <c r="AR2773" s="2">
        <v>0</v>
      </c>
      <c r="AS2773" s="2">
        <v>3151.58</v>
      </c>
      <c r="AT2773" s="2">
        <v>2101.06</v>
      </c>
      <c r="AU2773" s="2">
        <v>1063.56</v>
      </c>
      <c r="AV2773" s="2">
        <v>0</v>
      </c>
      <c r="AW2773" s="1"/>
      <c r="AX2773" s="2" t="s">
        <v>422</v>
      </c>
      <c r="AY2773" s="8" t="s">
        <v>428</v>
      </c>
    </row>
    <row r="2774" spans="1:51" ht="13.15" customHeight="1" x14ac:dyDescent="0.25">
      <c r="A2774" s="7">
        <v>22075</v>
      </c>
      <c r="B2774" s="2" t="s">
        <v>2420</v>
      </c>
      <c r="C2774" s="2">
        <v>3635203</v>
      </c>
      <c r="D2774" s="2" t="s">
        <v>188</v>
      </c>
      <c r="E2774" s="2" t="s">
        <v>195</v>
      </c>
      <c r="F2774" s="2" t="s">
        <v>41</v>
      </c>
      <c r="G2774" s="3">
        <v>43677</v>
      </c>
      <c r="H2774" s="1"/>
      <c r="I2774" s="2">
        <v>8542.57</v>
      </c>
      <c r="J2774" s="2">
        <v>2234.4899999999998</v>
      </c>
      <c r="K2774" s="2">
        <v>2234.4899999999998</v>
      </c>
      <c r="L2774" s="2">
        <v>1265.01</v>
      </c>
      <c r="M2774" s="1"/>
      <c r="N2774" s="5">
        <f t="shared" si="87"/>
        <v>16247.130000000001</v>
      </c>
      <c r="O2774" s="6">
        <f t="shared" si="88"/>
        <v>13967.410000000002</v>
      </c>
      <c r="P2774" s="2">
        <v>29</v>
      </c>
      <c r="Q2774" s="2" t="s">
        <v>37</v>
      </c>
      <c r="R2774" s="2">
        <v>0</v>
      </c>
      <c r="S2774" s="2">
        <v>0</v>
      </c>
      <c r="T2774" s="2">
        <v>0</v>
      </c>
      <c r="U2774" s="2">
        <v>0</v>
      </c>
      <c r="V2774" s="2">
        <v>867.44</v>
      </c>
      <c r="W2774" s="2">
        <v>0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1103.1300000000001</v>
      </c>
      <c r="AE2774" s="2">
        <f>VLOOKUP(Tabla3[[#This Row],[Columna1]],Tabla5[#All],3,0)</f>
        <v>1103.1300000000001</v>
      </c>
      <c r="AF2774" s="2">
        <v>0</v>
      </c>
      <c r="AG2774" s="2">
        <v>0</v>
      </c>
      <c r="AH2774" s="2">
        <v>0</v>
      </c>
      <c r="AI2774" s="2">
        <v>0</v>
      </c>
      <c r="AJ2774" s="2">
        <v>0</v>
      </c>
      <c r="AK2774" s="2">
        <f>VLOOKUP(Tabla3[[#This Row],[Columna1]],Tabla7[[ID]:[Monto neto de los bonos]],3,0)</f>
        <v>0</v>
      </c>
      <c r="AL2774" s="2">
        <v>0</v>
      </c>
      <c r="AM2774" s="2">
        <v>0</v>
      </c>
      <c r="AN2774" s="2">
        <v>0</v>
      </c>
      <c r="AO2774" s="2">
        <v>0</v>
      </c>
      <c r="AP2774" s="2">
        <v>0</v>
      </c>
      <c r="AQ2774" s="2">
        <v>0</v>
      </c>
      <c r="AR2774" s="2">
        <v>0</v>
      </c>
      <c r="AS2774" s="2">
        <v>0</v>
      </c>
      <c r="AT2774" s="2">
        <v>1466.81</v>
      </c>
      <c r="AU2774" s="2">
        <v>812.91</v>
      </c>
      <c r="AV2774" s="2">
        <v>0</v>
      </c>
      <c r="AW2774" s="1"/>
      <c r="AX2774" s="2" t="s">
        <v>422</v>
      </c>
      <c r="AY2774" s="8" t="s">
        <v>423</v>
      </c>
    </row>
    <row r="2775" spans="1:51" ht="13.15" customHeight="1" x14ac:dyDescent="0.25">
      <c r="A2775" s="7">
        <v>19089</v>
      </c>
      <c r="B2775" s="2" t="s">
        <v>2421</v>
      </c>
      <c r="C2775" s="2">
        <v>312903</v>
      </c>
      <c r="D2775" s="2" t="s">
        <v>188</v>
      </c>
      <c r="E2775" s="2" t="s">
        <v>192</v>
      </c>
      <c r="F2775" s="2" t="s">
        <v>193</v>
      </c>
      <c r="G2775" s="3">
        <v>42087</v>
      </c>
      <c r="H2775" s="1"/>
      <c r="I2775" s="2">
        <v>9717.6</v>
      </c>
      <c r="J2775" s="2">
        <v>4447.2349999999997</v>
      </c>
      <c r="K2775" s="2">
        <v>4447.2349999999997</v>
      </c>
      <c r="L2775" s="2">
        <v>3387.79</v>
      </c>
      <c r="M2775" s="1"/>
      <c r="N2775" s="5">
        <f t="shared" si="87"/>
        <v>27260.91</v>
      </c>
      <c r="O2775" s="6">
        <f t="shared" si="88"/>
        <v>20757.439999999999</v>
      </c>
      <c r="P2775" s="2">
        <v>30</v>
      </c>
      <c r="Q2775" s="2" t="s">
        <v>37</v>
      </c>
      <c r="R2775" s="2">
        <v>0</v>
      </c>
      <c r="S2775" s="2">
        <v>0</v>
      </c>
      <c r="T2775" s="2">
        <v>0</v>
      </c>
      <c r="U2775" s="2">
        <v>0</v>
      </c>
      <c r="V2775" s="2">
        <v>893.38</v>
      </c>
      <c r="W2775" s="2">
        <v>1970.03</v>
      </c>
      <c r="X2775" s="2">
        <v>0</v>
      </c>
      <c r="Y2775" s="2">
        <v>2397.64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2">
        <f>VLOOKUP(Tabla3[[#This Row],[Columna1]],Tabla5[#All],3,0)</f>
        <v>0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>
        <f>VLOOKUP(Tabla3[[#This Row],[Columna1]],Tabla7[[ID]:[Monto neto de los bonos]],3,0)</f>
        <v>1970.03</v>
      </c>
      <c r="AL2775" s="2">
        <v>0</v>
      </c>
      <c r="AM2775" s="2">
        <v>0</v>
      </c>
      <c r="AN2775" s="2">
        <v>0</v>
      </c>
      <c r="AO2775" s="2">
        <v>0</v>
      </c>
      <c r="AP2775" s="2">
        <v>0</v>
      </c>
      <c r="AQ2775" s="2">
        <v>0</v>
      </c>
      <c r="AR2775" s="2">
        <v>0</v>
      </c>
      <c r="AS2775" s="2">
        <v>3219</v>
      </c>
      <c r="AT2775" s="2">
        <v>2146</v>
      </c>
      <c r="AU2775" s="2">
        <v>1138.47</v>
      </c>
      <c r="AV2775" s="2">
        <v>0</v>
      </c>
      <c r="AW2775" s="1"/>
      <c r="AX2775" s="2" t="s">
        <v>422</v>
      </c>
      <c r="AY2775" s="8" t="s">
        <v>428</v>
      </c>
    </row>
    <row r="2776" spans="1:51" ht="13.15" customHeight="1" x14ac:dyDescent="0.25">
      <c r="A2776" s="7">
        <v>22701</v>
      </c>
      <c r="B2776" s="2" t="s">
        <v>2422</v>
      </c>
      <c r="C2776" s="2">
        <v>4542003</v>
      </c>
      <c r="D2776" s="2" t="s">
        <v>188</v>
      </c>
      <c r="E2776" s="2" t="s">
        <v>211</v>
      </c>
      <c r="F2776" s="2" t="s">
        <v>212</v>
      </c>
      <c r="G2776" s="3">
        <v>44256</v>
      </c>
      <c r="H2776" s="1"/>
      <c r="I2776" s="2">
        <v>8947.52</v>
      </c>
      <c r="J2776" s="2">
        <v>4838.1850000000004</v>
      </c>
      <c r="K2776" s="2">
        <v>4838.1850000000004</v>
      </c>
      <c r="L2776" s="2">
        <v>0</v>
      </c>
      <c r="M2776" s="1"/>
      <c r="N2776" s="5">
        <f t="shared" si="87"/>
        <v>19865.490000000002</v>
      </c>
      <c r="O2776" s="6">
        <f t="shared" si="88"/>
        <v>17083.310000000001</v>
      </c>
      <c r="P2776" s="2">
        <v>30</v>
      </c>
      <c r="Q2776" s="2" t="s">
        <v>37</v>
      </c>
      <c r="R2776" s="2">
        <v>0</v>
      </c>
      <c r="S2776" s="2">
        <v>0</v>
      </c>
      <c r="T2776" s="2">
        <v>0</v>
      </c>
      <c r="U2776" s="2">
        <v>0</v>
      </c>
      <c r="V2776" s="2">
        <v>1241.5999999999999</v>
      </c>
      <c r="W2776" s="2">
        <v>0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2">
        <f>VLOOKUP(Tabla3[[#This Row],[Columna1]],Tabla5[#All],3,0)</f>
        <v>0</v>
      </c>
      <c r="AF2776" s="2">
        <v>0</v>
      </c>
      <c r="AG2776" s="2">
        <v>0</v>
      </c>
      <c r="AH2776" s="2">
        <v>0</v>
      </c>
      <c r="AI2776" s="2">
        <v>0</v>
      </c>
      <c r="AJ2776" s="2">
        <v>0</v>
      </c>
      <c r="AK2776" s="2">
        <f>VLOOKUP(Tabla3[[#This Row],[Columna1]],Tabla7[[ID]:[Monto neto de los bonos]],3,0)</f>
        <v>0</v>
      </c>
      <c r="AL2776" s="2">
        <v>0</v>
      </c>
      <c r="AM2776" s="2">
        <v>0</v>
      </c>
      <c r="AN2776" s="2">
        <v>0</v>
      </c>
      <c r="AO2776" s="2">
        <v>0</v>
      </c>
      <c r="AP2776" s="2">
        <v>0</v>
      </c>
      <c r="AQ2776" s="2">
        <v>0</v>
      </c>
      <c r="AR2776" s="2">
        <v>0</v>
      </c>
      <c r="AS2776" s="2">
        <v>0</v>
      </c>
      <c r="AT2776" s="2">
        <v>1986.56</v>
      </c>
      <c r="AU2776" s="2">
        <v>795.62</v>
      </c>
      <c r="AV2776" s="2">
        <v>0</v>
      </c>
      <c r="AW2776" s="1"/>
      <c r="AX2776" s="2" t="s">
        <v>422</v>
      </c>
      <c r="AY2776" s="8" t="s">
        <v>423</v>
      </c>
    </row>
    <row r="2777" spans="1:51" ht="13.15" customHeight="1" x14ac:dyDescent="0.25">
      <c r="A2777" s="7">
        <v>17019</v>
      </c>
      <c r="B2777" s="2" t="s">
        <v>2423</v>
      </c>
      <c r="C2777" s="2">
        <v>273703</v>
      </c>
      <c r="D2777" s="2" t="s">
        <v>188</v>
      </c>
      <c r="E2777" s="2" t="s">
        <v>192</v>
      </c>
      <c r="F2777" s="2" t="s">
        <v>193</v>
      </c>
      <c r="G2777" s="3">
        <v>40955</v>
      </c>
      <c r="H2777" s="1"/>
      <c r="I2777" s="2">
        <v>9717.6</v>
      </c>
      <c r="J2777" s="2">
        <v>4447.2349999999997</v>
      </c>
      <c r="K2777" s="2">
        <v>4447.2349999999997</v>
      </c>
      <c r="L2777" s="2">
        <v>2831.46</v>
      </c>
      <c r="M2777" s="1"/>
      <c r="N2777" s="5">
        <f t="shared" si="87"/>
        <v>26704.579999999998</v>
      </c>
      <c r="O2777" s="6">
        <f t="shared" si="88"/>
        <v>19831.799999999996</v>
      </c>
      <c r="P2777" s="2">
        <v>30</v>
      </c>
      <c r="Q2777" s="2" t="s">
        <v>37</v>
      </c>
      <c r="R2777" s="2">
        <v>0</v>
      </c>
      <c r="S2777" s="2">
        <v>0</v>
      </c>
      <c r="T2777" s="2">
        <v>0</v>
      </c>
      <c r="U2777" s="2">
        <v>0</v>
      </c>
      <c r="V2777" s="2">
        <v>893.38</v>
      </c>
      <c r="W2777" s="2">
        <v>1970.03</v>
      </c>
      <c r="X2777" s="2">
        <v>0</v>
      </c>
      <c r="Y2777" s="2">
        <v>2397.64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2">
        <f>VLOOKUP(Tabla3[[#This Row],[Columna1]],Tabla5[#All],3,0)</f>
        <v>0</v>
      </c>
      <c r="AF2777" s="2">
        <v>0</v>
      </c>
      <c r="AG2777" s="2">
        <v>0</v>
      </c>
      <c r="AH2777" s="2">
        <v>0</v>
      </c>
      <c r="AI2777" s="2">
        <v>0</v>
      </c>
      <c r="AJ2777" s="2">
        <v>0</v>
      </c>
      <c r="AK2777" s="2">
        <f>VLOOKUP(Tabla3[[#This Row],[Columna1]],Tabla7[[ID]:[Monto neto de los bonos]],3,0)</f>
        <v>1970.03</v>
      </c>
      <c r="AL2777" s="2">
        <v>0</v>
      </c>
      <c r="AM2777" s="2">
        <v>0</v>
      </c>
      <c r="AN2777" s="2">
        <v>0</v>
      </c>
      <c r="AO2777" s="2">
        <v>0</v>
      </c>
      <c r="AP2777" s="2">
        <v>0</v>
      </c>
      <c r="AQ2777" s="2">
        <v>0</v>
      </c>
      <c r="AR2777" s="2">
        <v>0</v>
      </c>
      <c r="AS2777" s="2">
        <v>3350.52</v>
      </c>
      <c r="AT2777" s="2">
        <v>2233.6799999999998</v>
      </c>
      <c r="AU2777" s="2">
        <v>1288.58</v>
      </c>
      <c r="AV2777" s="2">
        <v>0</v>
      </c>
      <c r="AW2777" s="1"/>
      <c r="AX2777" s="2" t="s">
        <v>422</v>
      </c>
      <c r="AY2777" s="8" t="s">
        <v>428</v>
      </c>
    </row>
    <row r="2778" spans="1:51" ht="13.15" customHeight="1" x14ac:dyDescent="0.25">
      <c r="A2778" s="7">
        <v>12880</v>
      </c>
      <c r="B2778" s="2" t="s">
        <v>2424</v>
      </c>
      <c r="C2778" s="2">
        <v>90003</v>
      </c>
      <c r="D2778" s="2" t="s">
        <v>188</v>
      </c>
      <c r="E2778" s="2" t="s">
        <v>202</v>
      </c>
      <c r="F2778" s="2" t="s">
        <v>193</v>
      </c>
      <c r="G2778" s="3">
        <v>38375</v>
      </c>
      <c r="H2778" s="1"/>
      <c r="I2778" s="2">
        <v>9717.6</v>
      </c>
      <c r="J2778" s="2">
        <v>4447.2349999999997</v>
      </c>
      <c r="K2778" s="2">
        <v>4447.2349999999997</v>
      </c>
      <c r="L2778" s="2">
        <v>5279.58</v>
      </c>
      <c r="M2778" s="1"/>
      <c r="N2778" s="5">
        <f t="shared" si="87"/>
        <v>29347.760000000002</v>
      </c>
      <c r="O2778" s="6">
        <f t="shared" si="88"/>
        <v>21155.600000000002</v>
      </c>
      <c r="P2778" s="2">
        <v>30</v>
      </c>
      <c r="Q2778" s="2" t="s">
        <v>37</v>
      </c>
      <c r="R2778" s="2">
        <v>0</v>
      </c>
      <c r="S2778" s="2">
        <v>0</v>
      </c>
      <c r="T2778" s="2">
        <v>0</v>
      </c>
      <c r="U2778" s="2">
        <v>0</v>
      </c>
      <c r="V2778" s="2">
        <v>893.38</v>
      </c>
      <c r="W2778" s="2">
        <v>1970.03</v>
      </c>
      <c r="X2778" s="2">
        <v>0</v>
      </c>
      <c r="Y2778" s="2">
        <v>2592.6999999999998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2">
        <f>VLOOKUP(Tabla3[[#This Row],[Columna1]],Tabla5[#All],3,0)</f>
        <v>0</v>
      </c>
      <c r="AF2778" s="2">
        <v>0</v>
      </c>
      <c r="AG2778" s="2">
        <v>0</v>
      </c>
      <c r="AH2778" s="2">
        <v>0</v>
      </c>
      <c r="AI2778" s="2">
        <v>0</v>
      </c>
      <c r="AJ2778" s="2">
        <v>0</v>
      </c>
      <c r="AK2778" s="2">
        <f>VLOOKUP(Tabla3[[#This Row],[Columna1]],Tabla7[[ID]:[Monto neto de los bonos]],3,0)</f>
        <v>1970.03</v>
      </c>
      <c r="AL2778" s="2">
        <v>0</v>
      </c>
      <c r="AM2778" s="2">
        <v>0</v>
      </c>
      <c r="AN2778" s="2">
        <v>0</v>
      </c>
      <c r="AO2778" s="2">
        <v>0</v>
      </c>
      <c r="AP2778" s="2">
        <v>0</v>
      </c>
      <c r="AQ2778" s="2">
        <v>0</v>
      </c>
      <c r="AR2778" s="2">
        <v>0</v>
      </c>
      <c r="AS2778" s="2">
        <v>3965.58</v>
      </c>
      <c r="AT2778" s="2">
        <v>2478.48</v>
      </c>
      <c r="AU2778" s="2">
        <v>1748.1</v>
      </c>
      <c r="AV2778" s="2">
        <v>0</v>
      </c>
      <c r="AW2778" s="1"/>
      <c r="AX2778" s="2" t="s">
        <v>422</v>
      </c>
      <c r="AY2778" s="8" t="s">
        <v>428</v>
      </c>
    </row>
    <row r="2779" spans="1:51" ht="13.15" customHeight="1" x14ac:dyDescent="0.25">
      <c r="A2779" s="7">
        <v>14158</v>
      </c>
      <c r="B2779" s="2" t="s">
        <v>2425</v>
      </c>
      <c r="C2779" s="2">
        <v>141703</v>
      </c>
      <c r="D2779" s="2" t="s">
        <v>188</v>
      </c>
      <c r="E2779" s="2" t="s">
        <v>199</v>
      </c>
      <c r="F2779" s="2" t="s">
        <v>193</v>
      </c>
      <c r="G2779" s="3">
        <v>39147</v>
      </c>
      <c r="H2779" s="1"/>
      <c r="I2779" s="2">
        <v>9717.6</v>
      </c>
      <c r="J2779" s="2">
        <v>4447.2349999999997</v>
      </c>
      <c r="K2779" s="2">
        <v>4447.2349999999997</v>
      </c>
      <c r="L2779" s="2">
        <v>3813.69</v>
      </c>
      <c r="M2779" s="1"/>
      <c r="N2779" s="5">
        <f t="shared" si="87"/>
        <v>27686.809999999998</v>
      </c>
      <c r="O2779" s="6">
        <f t="shared" si="88"/>
        <v>20392.449999999997</v>
      </c>
      <c r="P2779" s="2">
        <v>30</v>
      </c>
      <c r="Q2779" s="2" t="s">
        <v>37</v>
      </c>
      <c r="R2779" s="2">
        <v>0</v>
      </c>
      <c r="S2779" s="2">
        <v>0</v>
      </c>
      <c r="T2779" s="2">
        <v>0</v>
      </c>
      <c r="U2779" s="2">
        <v>0</v>
      </c>
      <c r="V2779" s="2">
        <v>893.38</v>
      </c>
      <c r="W2779" s="2">
        <v>1970.03</v>
      </c>
      <c r="X2779" s="2">
        <v>0</v>
      </c>
      <c r="Y2779" s="2">
        <v>2397.64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2">
        <f>VLOOKUP(Tabla3[[#This Row],[Columna1]],Tabla5[#All],3,0)</f>
        <v>0</v>
      </c>
      <c r="AF2779" s="2">
        <v>0</v>
      </c>
      <c r="AG2779" s="2">
        <v>0</v>
      </c>
      <c r="AH2779" s="2">
        <v>0</v>
      </c>
      <c r="AI2779" s="2">
        <v>0</v>
      </c>
      <c r="AJ2779" s="2">
        <v>0</v>
      </c>
      <c r="AK2779" s="2">
        <f>VLOOKUP(Tabla3[[#This Row],[Columna1]],Tabla7[[ID]:[Monto neto de los bonos]],3,0)</f>
        <v>1970.03</v>
      </c>
      <c r="AL2779" s="2">
        <v>0</v>
      </c>
      <c r="AM2779" s="2">
        <v>0</v>
      </c>
      <c r="AN2779" s="2">
        <v>0</v>
      </c>
      <c r="AO2779" s="2">
        <v>0</v>
      </c>
      <c r="AP2779" s="2">
        <v>0</v>
      </c>
      <c r="AQ2779" s="2">
        <v>0</v>
      </c>
      <c r="AR2779" s="2">
        <v>0</v>
      </c>
      <c r="AS2779" s="2">
        <v>3497.86</v>
      </c>
      <c r="AT2779" s="2">
        <v>2331.9</v>
      </c>
      <c r="AU2779" s="2">
        <v>1464.6</v>
      </c>
      <c r="AV2779" s="2">
        <v>0</v>
      </c>
      <c r="AW2779" s="1"/>
      <c r="AX2779" s="2" t="s">
        <v>422</v>
      </c>
      <c r="AY2779" s="8" t="s">
        <v>428</v>
      </c>
    </row>
    <row r="2780" spans="1:51" ht="13.15" customHeight="1" x14ac:dyDescent="0.25">
      <c r="A2780" s="7">
        <v>23632</v>
      </c>
      <c r="B2780" s="2" t="s">
        <v>2426</v>
      </c>
      <c r="C2780" s="2">
        <v>5353703</v>
      </c>
      <c r="D2780" s="2" t="s">
        <v>188</v>
      </c>
      <c r="E2780" s="2" t="s">
        <v>224</v>
      </c>
      <c r="F2780" s="2" t="s">
        <v>36</v>
      </c>
      <c r="G2780" s="3">
        <v>45307</v>
      </c>
      <c r="H2780" s="1"/>
      <c r="I2780" s="2">
        <v>13165.89</v>
      </c>
      <c r="J2780" s="2">
        <v>2789.65</v>
      </c>
      <c r="K2780" s="2">
        <v>2789.65</v>
      </c>
      <c r="L2780" s="2">
        <v>0</v>
      </c>
      <c r="M2780" s="1"/>
      <c r="N2780" s="5">
        <f t="shared" si="87"/>
        <v>19994.87</v>
      </c>
      <c r="O2780" s="6">
        <f t="shared" si="88"/>
        <v>16532.43</v>
      </c>
      <c r="P2780" s="2">
        <v>30</v>
      </c>
      <c r="Q2780" s="2" t="s">
        <v>37</v>
      </c>
      <c r="R2780" s="2">
        <v>0</v>
      </c>
      <c r="S2780" s="2">
        <v>0</v>
      </c>
      <c r="T2780" s="2">
        <v>0</v>
      </c>
      <c r="U2780" s="2">
        <v>0</v>
      </c>
      <c r="V2780" s="2">
        <v>1249.68</v>
      </c>
      <c r="W2780" s="2">
        <v>0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2">
        <f>VLOOKUP(Tabla3[[#This Row],[Columna1]],Tabla5[#All],3,0)</f>
        <v>0</v>
      </c>
      <c r="AF2780" s="2">
        <v>0</v>
      </c>
      <c r="AG2780" s="2">
        <v>0</v>
      </c>
      <c r="AH2780" s="2">
        <v>0</v>
      </c>
      <c r="AI2780" s="2">
        <v>0</v>
      </c>
      <c r="AJ2780" s="2">
        <v>0</v>
      </c>
      <c r="AK2780" s="2">
        <f>VLOOKUP(Tabla3[[#This Row],[Columna1]],Tabla7[[ID]:[Monto neto de los bonos]],3,0)</f>
        <v>0</v>
      </c>
      <c r="AL2780" s="2">
        <v>0</v>
      </c>
      <c r="AM2780" s="2">
        <v>0</v>
      </c>
      <c r="AN2780" s="2">
        <v>0</v>
      </c>
      <c r="AO2780" s="2">
        <v>0</v>
      </c>
      <c r="AP2780" s="2">
        <v>0</v>
      </c>
      <c r="AQ2780" s="2">
        <v>0</v>
      </c>
      <c r="AR2780" s="2">
        <v>0</v>
      </c>
      <c r="AS2780" s="2">
        <v>0</v>
      </c>
      <c r="AT2780" s="2">
        <v>1999.48</v>
      </c>
      <c r="AU2780" s="2">
        <v>1462.96</v>
      </c>
      <c r="AV2780" s="2">
        <v>0</v>
      </c>
      <c r="AW2780" s="1"/>
      <c r="AX2780" s="2" t="s">
        <v>422</v>
      </c>
      <c r="AY2780" s="8" t="s">
        <v>423</v>
      </c>
    </row>
    <row r="2781" spans="1:51" ht="13.15" customHeight="1" x14ac:dyDescent="0.25">
      <c r="A2781" s="7">
        <v>24336</v>
      </c>
      <c r="B2781" s="2" t="s">
        <v>2427</v>
      </c>
      <c r="C2781" s="2">
        <v>5855503</v>
      </c>
      <c r="D2781" s="2" t="s">
        <v>188</v>
      </c>
      <c r="E2781" s="2" t="s">
        <v>192</v>
      </c>
      <c r="F2781" s="2" t="s">
        <v>193</v>
      </c>
      <c r="G2781" s="3">
        <v>44958</v>
      </c>
      <c r="H2781" s="1"/>
      <c r="I2781" s="2">
        <v>9717.6</v>
      </c>
      <c r="J2781" s="2">
        <v>4447.2349999999997</v>
      </c>
      <c r="K2781" s="2">
        <v>4447.2349999999997</v>
      </c>
      <c r="L2781" s="2">
        <v>0</v>
      </c>
      <c r="M2781" s="1"/>
      <c r="N2781" s="5">
        <f t="shared" si="87"/>
        <v>23873.119999999999</v>
      </c>
      <c r="O2781" s="6">
        <f t="shared" si="88"/>
        <v>18155.28</v>
      </c>
      <c r="P2781" s="2">
        <v>30</v>
      </c>
      <c r="Q2781" s="2" t="s">
        <v>37</v>
      </c>
      <c r="R2781" s="2">
        <v>0</v>
      </c>
      <c r="S2781" s="2">
        <v>0</v>
      </c>
      <c r="T2781" s="2">
        <v>0</v>
      </c>
      <c r="U2781" s="2">
        <v>0</v>
      </c>
      <c r="V2781" s="2">
        <v>893.38</v>
      </c>
      <c r="W2781" s="2">
        <v>1970.03</v>
      </c>
      <c r="X2781" s="2">
        <v>0</v>
      </c>
      <c r="Y2781" s="2">
        <v>2397.64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2">
        <f>VLOOKUP(Tabla3[[#This Row],[Columna1]],Tabla5[#All],3,0)</f>
        <v>0</v>
      </c>
      <c r="AF2781" s="2">
        <v>0</v>
      </c>
      <c r="AG2781" s="2">
        <v>0</v>
      </c>
      <c r="AH2781" s="2">
        <v>0</v>
      </c>
      <c r="AI2781" s="2">
        <v>0</v>
      </c>
      <c r="AJ2781" s="2">
        <v>0</v>
      </c>
      <c r="AK2781" s="2">
        <f>VLOOKUP(Tabla3[[#This Row],[Columna1]],Tabla7[[ID]:[Monto neto de los bonos]],3,0)</f>
        <v>1970.03</v>
      </c>
      <c r="AL2781" s="2">
        <v>0</v>
      </c>
      <c r="AM2781" s="2">
        <v>0</v>
      </c>
      <c r="AN2781" s="2">
        <v>0</v>
      </c>
      <c r="AO2781" s="2">
        <v>0</v>
      </c>
      <c r="AP2781" s="2">
        <v>0</v>
      </c>
      <c r="AQ2781" s="2">
        <v>0</v>
      </c>
      <c r="AR2781" s="2">
        <v>0</v>
      </c>
      <c r="AS2781" s="2">
        <v>2925.8</v>
      </c>
      <c r="AT2781" s="2">
        <v>1950.52</v>
      </c>
      <c r="AU2781" s="2">
        <v>841.52</v>
      </c>
      <c r="AV2781" s="2">
        <v>0</v>
      </c>
      <c r="AW2781" s="1"/>
      <c r="AX2781" s="2" t="s">
        <v>422</v>
      </c>
      <c r="AY2781" s="8" t="s">
        <v>428</v>
      </c>
    </row>
    <row r="2782" spans="1:51" ht="13.15" customHeight="1" x14ac:dyDescent="0.25">
      <c r="A2782" s="7">
        <v>12216</v>
      </c>
      <c r="B2782" s="2" t="s">
        <v>2428</v>
      </c>
      <c r="C2782" s="2">
        <v>73503</v>
      </c>
      <c r="D2782" s="2" t="s">
        <v>188</v>
      </c>
      <c r="E2782" s="2" t="s">
        <v>199</v>
      </c>
      <c r="F2782" s="2" t="s">
        <v>193</v>
      </c>
      <c r="G2782" s="3">
        <v>37530</v>
      </c>
      <c r="H2782" s="1"/>
      <c r="I2782" s="2">
        <v>9717.6</v>
      </c>
      <c r="J2782" s="2">
        <v>4447.2349999999997</v>
      </c>
      <c r="K2782" s="2">
        <v>4447.2349999999997</v>
      </c>
      <c r="L2782" s="2">
        <v>4487.8599999999997</v>
      </c>
      <c r="M2782" s="1"/>
      <c r="N2782" s="5">
        <f t="shared" si="87"/>
        <v>34895.15</v>
      </c>
      <c r="O2782" s="6">
        <f t="shared" si="88"/>
        <v>26591.630000000005</v>
      </c>
      <c r="P2782" s="2">
        <v>30</v>
      </c>
      <c r="Q2782" s="2" t="s">
        <v>37</v>
      </c>
      <c r="R2782" s="2">
        <v>0</v>
      </c>
      <c r="S2782" s="2">
        <v>0</v>
      </c>
      <c r="T2782" s="2">
        <v>0</v>
      </c>
      <c r="U2782" s="2">
        <v>0</v>
      </c>
      <c r="V2782" s="2">
        <v>893.38</v>
      </c>
      <c r="W2782" s="2">
        <v>1970.03</v>
      </c>
      <c r="X2782" s="2">
        <v>0</v>
      </c>
      <c r="Y2782" s="2">
        <v>2982.81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2">
        <f>VLOOKUP(Tabla3[[#This Row],[Columna1]],Tabla5[#All],3,0)</f>
        <v>0</v>
      </c>
      <c r="AF2782" s="2">
        <v>0</v>
      </c>
      <c r="AG2782" s="2">
        <v>5949</v>
      </c>
      <c r="AH2782" s="2">
        <v>0</v>
      </c>
      <c r="AI2782" s="2">
        <v>0</v>
      </c>
      <c r="AJ2782" s="2">
        <v>0</v>
      </c>
      <c r="AK2782" s="2">
        <f>VLOOKUP(Tabla3[[#This Row],[Columna1]],Tabla7[[ID]:[Monto neto de los bonos]],3,0)</f>
        <v>7919.03</v>
      </c>
      <c r="AL2782" s="2">
        <v>0</v>
      </c>
      <c r="AM2782" s="2">
        <v>0</v>
      </c>
      <c r="AN2782" s="2">
        <v>0</v>
      </c>
      <c r="AO2782" s="2">
        <v>0</v>
      </c>
      <c r="AP2782" s="2">
        <v>0</v>
      </c>
      <c r="AQ2782" s="2">
        <v>0</v>
      </c>
      <c r="AR2782" s="2">
        <v>0</v>
      </c>
      <c r="AS2782" s="2">
        <v>4318.78</v>
      </c>
      <c r="AT2782" s="2">
        <v>2399.3200000000002</v>
      </c>
      <c r="AU2782" s="2">
        <v>1585.42</v>
      </c>
      <c r="AV2782" s="2">
        <v>0</v>
      </c>
      <c r="AW2782" s="1"/>
      <c r="AX2782" s="2" t="s">
        <v>422</v>
      </c>
      <c r="AY2782" s="8" t="s">
        <v>428</v>
      </c>
    </row>
    <row r="2783" spans="1:51" ht="13.15" customHeight="1" x14ac:dyDescent="0.25">
      <c r="A2783" s="7">
        <v>14990</v>
      </c>
      <c r="B2783" s="2" t="s">
        <v>4386</v>
      </c>
      <c r="C2783" s="2">
        <v>167703</v>
      </c>
      <c r="D2783" s="2" t="s">
        <v>188</v>
      </c>
      <c r="E2783" s="2" t="s">
        <v>208</v>
      </c>
      <c r="F2783" s="2" t="s">
        <v>193</v>
      </c>
      <c r="G2783" s="3">
        <v>39676</v>
      </c>
      <c r="H2783" s="1"/>
      <c r="I2783" s="2">
        <v>9717.6</v>
      </c>
      <c r="J2783" s="2">
        <v>4447.2349999999997</v>
      </c>
      <c r="K2783" s="2">
        <v>4447.2349999999997</v>
      </c>
      <c r="L2783" s="2">
        <v>3949.31</v>
      </c>
      <c r="M2783" s="1"/>
      <c r="N2783" s="5">
        <f t="shared" si="87"/>
        <v>27822.43</v>
      </c>
      <c r="O2783" s="6">
        <f t="shared" si="88"/>
        <v>20469.849999999999</v>
      </c>
      <c r="P2783" s="2">
        <v>30</v>
      </c>
      <c r="Q2783" s="2" t="s">
        <v>37</v>
      </c>
      <c r="R2783" s="2">
        <v>0</v>
      </c>
      <c r="S2783" s="2">
        <v>0</v>
      </c>
      <c r="T2783" s="2">
        <v>0</v>
      </c>
      <c r="U2783" s="2">
        <v>0</v>
      </c>
      <c r="V2783" s="2">
        <v>893.38</v>
      </c>
      <c r="W2783" s="2">
        <v>1970.03</v>
      </c>
      <c r="X2783" s="2">
        <v>0</v>
      </c>
      <c r="Y2783" s="2">
        <v>2397.64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2">
        <f>VLOOKUP(Tabla3[[#This Row],[Columna1]],Tabla5[#All],3,0)</f>
        <v>0</v>
      </c>
      <c r="AF2783" s="2">
        <v>0</v>
      </c>
      <c r="AG2783" s="2">
        <v>0</v>
      </c>
      <c r="AH2783" s="2">
        <v>0</v>
      </c>
      <c r="AI2783" s="2">
        <v>0</v>
      </c>
      <c r="AJ2783" s="2">
        <v>0</v>
      </c>
      <c r="AK2783" s="2">
        <f>VLOOKUP(Tabla3[[#This Row],[Columna1]],Tabla7[[ID]:[Monto neto de los bonos]],3,0)</f>
        <v>1970.03</v>
      </c>
      <c r="AL2783" s="2">
        <v>0</v>
      </c>
      <c r="AM2783" s="2">
        <v>0</v>
      </c>
      <c r="AN2783" s="2">
        <v>0</v>
      </c>
      <c r="AO2783" s="2">
        <v>0</v>
      </c>
      <c r="AP2783" s="2">
        <v>0</v>
      </c>
      <c r="AQ2783" s="2">
        <v>0</v>
      </c>
      <c r="AR2783" s="2">
        <v>0</v>
      </c>
      <c r="AS2783" s="2">
        <v>3518.2</v>
      </c>
      <c r="AT2783" s="2">
        <v>2345.46</v>
      </c>
      <c r="AU2783" s="2">
        <v>1488.92</v>
      </c>
      <c r="AV2783" s="2">
        <v>0</v>
      </c>
      <c r="AW2783" s="1"/>
      <c r="AX2783" s="2" t="s">
        <v>422</v>
      </c>
      <c r="AY2783" s="8" t="s">
        <v>428</v>
      </c>
    </row>
    <row r="2784" spans="1:51" ht="13.15" customHeight="1" x14ac:dyDescent="0.25">
      <c r="A2784" s="7">
        <v>25200</v>
      </c>
      <c r="B2784" s="2" t="s">
        <v>2429</v>
      </c>
      <c r="C2784" s="2">
        <v>6508703</v>
      </c>
      <c r="D2784" s="2" t="s">
        <v>188</v>
      </c>
      <c r="E2784" s="2" t="s">
        <v>190</v>
      </c>
      <c r="F2784" s="2" t="s">
        <v>191</v>
      </c>
      <c r="G2784" s="3">
        <v>45566</v>
      </c>
      <c r="H2784" s="1"/>
      <c r="I2784" s="2">
        <v>9708.5300000000007</v>
      </c>
      <c r="J2784" s="2">
        <v>4443.09</v>
      </c>
      <c r="K2784" s="2">
        <v>4443.09</v>
      </c>
      <c r="L2784" s="2">
        <v>0</v>
      </c>
      <c r="M2784" s="1"/>
      <c r="N2784" s="5">
        <f t="shared" si="87"/>
        <v>22519.670000000002</v>
      </c>
      <c r="O2784" s="6">
        <f t="shared" si="88"/>
        <v>15833.01</v>
      </c>
      <c r="P2784" s="2">
        <v>30</v>
      </c>
      <c r="Q2784" s="2" t="s">
        <v>37</v>
      </c>
      <c r="R2784" s="2">
        <v>0</v>
      </c>
      <c r="S2784" s="2">
        <v>0</v>
      </c>
      <c r="T2784" s="2">
        <v>0</v>
      </c>
      <c r="U2784" s="2">
        <v>0</v>
      </c>
      <c r="V2784" s="2">
        <v>892.56</v>
      </c>
      <c r="W2784" s="2">
        <v>3032.4</v>
      </c>
      <c r="X2784" s="2">
        <v>0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2">
        <f>VLOOKUP(Tabla3[[#This Row],[Columna1]],Tabla5[#All],3,0)</f>
        <v>0</v>
      </c>
      <c r="AF2784" s="2">
        <v>0</v>
      </c>
      <c r="AG2784" s="2">
        <v>0</v>
      </c>
      <c r="AH2784" s="2">
        <v>0</v>
      </c>
      <c r="AI2784" s="2">
        <v>0</v>
      </c>
      <c r="AJ2784" s="2">
        <v>0</v>
      </c>
      <c r="AK2784" s="2">
        <f>VLOOKUP(Tabla3[[#This Row],[Columna1]],Tabla7[[ID]:[Monto neto de los bonos]],3,0)</f>
        <v>3032.4</v>
      </c>
      <c r="AL2784" s="2">
        <v>0</v>
      </c>
      <c r="AM2784" s="2">
        <v>0</v>
      </c>
      <c r="AN2784" s="2">
        <v>0</v>
      </c>
      <c r="AO2784" s="2">
        <v>0</v>
      </c>
      <c r="AP2784" s="2">
        <v>0</v>
      </c>
      <c r="AQ2784" s="2">
        <v>0</v>
      </c>
      <c r="AR2784" s="2">
        <v>0</v>
      </c>
      <c r="AS2784" s="2">
        <v>3897.48</v>
      </c>
      <c r="AT2784" s="2">
        <v>1948.74</v>
      </c>
      <c r="AU2784" s="2">
        <v>840.44</v>
      </c>
      <c r="AV2784" s="2">
        <v>0</v>
      </c>
      <c r="AW2784" s="1"/>
      <c r="AX2784" s="2" t="s">
        <v>422</v>
      </c>
      <c r="AY2784" s="8" t="s">
        <v>423</v>
      </c>
    </row>
    <row r="2785" spans="1:51" ht="13.15" customHeight="1" x14ac:dyDescent="0.25">
      <c r="A2785" s="7">
        <v>22293</v>
      </c>
      <c r="B2785" s="2" t="s">
        <v>2430</v>
      </c>
      <c r="C2785" s="2">
        <v>3995203</v>
      </c>
      <c r="D2785" s="2" t="s">
        <v>188</v>
      </c>
      <c r="E2785" s="2" t="s">
        <v>190</v>
      </c>
      <c r="F2785" s="2" t="s">
        <v>191</v>
      </c>
      <c r="G2785" s="3">
        <v>43815</v>
      </c>
      <c r="H2785" s="1"/>
      <c r="I2785" s="2">
        <v>9708.5300000000007</v>
      </c>
      <c r="J2785" s="2">
        <v>4443.09</v>
      </c>
      <c r="K2785" s="2">
        <v>4443.09</v>
      </c>
      <c r="L2785" s="2">
        <v>1807.82</v>
      </c>
      <c r="M2785" s="1"/>
      <c r="N2785" s="5">
        <f t="shared" si="87"/>
        <v>24327.49</v>
      </c>
      <c r="O2785" s="6">
        <f t="shared" si="88"/>
        <v>17893.29</v>
      </c>
      <c r="P2785" s="2">
        <v>30</v>
      </c>
      <c r="Q2785" s="2" t="s">
        <v>37</v>
      </c>
      <c r="R2785" s="2">
        <v>0</v>
      </c>
      <c r="S2785" s="2">
        <v>0</v>
      </c>
      <c r="T2785" s="2">
        <v>0</v>
      </c>
      <c r="U2785" s="2">
        <v>0</v>
      </c>
      <c r="V2785" s="2">
        <v>892.56</v>
      </c>
      <c r="W2785" s="2">
        <v>3032.4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2">
        <f>VLOOKUP(Tabla3[[#This Row],[Columna1]],Tabla5[#All],3,0)</f>
        <v>0</v>
      </c>
      <c r="AF2785" s="2">
        <v>0</v>
      </c>
      <c r="AG2785" s="2">
        <v>0</v>
      </c>
      <c r="AH2785" s="2">
        <v>0</v>
      </c>
      <c r="AI2785" s="2">
        <v>0</v>
      </c>
      <c r="AJ2785" s="2">
        <v>0</v>
      </c>
      <c r="AK2785" s="2">
        <f>VLOOKUP(Tabla3[[#This Row],[Columna1]],Tabla7[[ID]:[Monto neto de los bonos]],3,0)</f>
        <v>3032.4</v>
      </c>
      <c r="AL2785" s="2">
        <v>0</v>
      </c>
      <c r="AM2785" s="2">
        <v>0</v>
      </c>
      <c r="AN2785" s="2">
        <v>0</v>
      </c>
      <c r="AO2785" s="2">
        <v>0</v>
      </c>
      <c r="AP2785" s="2">
        <v>0</v>
      </c>
      <c r="AQ2785" s="2">
        <v>0</v>
      </c>
      <c r="AR2785" s="2">
        <v>0</v>
      </c>
      <c r="AS2785" s="2">
        <v>3194.28</v>
      </c>
      <c r="AT2785" s="2">
        <v>2129.52</v>
      </c>
      <c r="AU2785" s="2">
        <v>1110.4000000000001</v>
      </c>
      <c r="AV2785" s="2">
        <v>0</v>
      </c>
      <c r="AW2785" s="1"/>
      <c r="AX2785" s="2" t="s">
        <v>422</v>
      </c>
      <c r="AY2785" s="8" t="s">
        <v>423</v>
      </c>
    </row>
    <row r="2786" spans="1:51" ht="13.15" customHeight="1" x14ac:dyDescent="0.25">
      <c r="A2786" s="7">
        <v>11910</v>
      </c>
      <c r="B2786" s="2" t="s">
        <v>2431</v>
      </c>
      <c r="C2786" s="2">
        <v>113503</v>
      </c>
      <c r="D2786" s="2" t="s">
        <v>188</v>
      </c>
      <c r="E2786" s="2" t="s">
        <v>190</v>
      </c>
      <c r="F2786" s="2" t="s">
        <v>216</v>
      </c>
      <c r="G2786" s="3">
        <v>40756</v>
      </c>
      <c r="H2786" s="1"/>
      <c r="I2786" s="2">
        <v>11612.32</v>
      </c>
      <c r="J2786" s="2">
        <v>4273.5050000000001</v>
      </c>
      <c r="K2786" s="2">
        <v>4273.5050000000001</v>
      </c>
      <c r="L2786" s="2">
        <v>2643.73</v>
      </c>
      <c r="M2786" s="1"/>
      <c r="N2786" s="5">
        <f t="shared" si="87"/>
        <v>26803.120000000003</v>
      </c>
      <c r="O2786" s="6">
        <f t="shared" si="88"/>
        <v>19252.620000000006</v>
      </c>
      <c r="P2786" s="2">
        <v>30</v>
      </c>
      <c r="Q2786" s="2" t="s">
        <v>37</v>
      </c>
      <c r="R2786" s="2">
        <v>0</v>
      </c>
      <c r="S2786" s="2">
        <v>0</v>
      </c>
      <c r="T2786" s="2">
        <v>0</v>
      </c>
      <c r="U2786" s="2">
        <v>0</v>
      </c>
      <c r="V2786" s="2">
        <v>967.66</v>
      </c>
      <c r="W2786" s="2">
        <v>3032.4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2">
        <f>VLOOKUP(Tabla3[[#This Row],[Columna1]],Tabla5[#All],3,0)</f>
        <v>0</v>
      </c>
      <c r="AF2786" s="2">
        <v>0</v>
      </c>
      <c r="AG2786" s="2">
        <v>0</v>
      </c>
      <c r="AH2786" s="2">
        <v>0</v>
      </c>
      <c r="AI2786" s="2">
        <v>0</v>
      </c>
      <c r="AJ2786" s="2">
        <v>0</v>
      </c>
      <c r="AK2786" s="2">
        <f>VLOOKUP(Tabla3[[#This Row],[Columna1]],Tabla7[[ID]:[Monto neto de los bonos]],3,0)</f>
        <v>3032.4</v>
      </c>
      <c r="AL2786" s="2">
        <v>0</v>
      </c>
      <c r="AM2786" s="2">
        <v>0</v>
      </c>
      <c r="AN2786" s="2">
        <v>0</v>
      </c>
      <c r="AO2786" s="2">
        <v>0</v>
      </c>
      <c r="AP2786" s="2">
        <v>0</v>
      </c>
      <c r="AQ2786" s="4">
        <v>2000</v>
      </c>
      <c r="AR2786" s="2">
        <v>0</v>
      </c>
      <c r="AS2786" s="2">
        <v>3565.62</v>
      </c>
      <c r="AT2786" s="2">
        <v>2377.08</v>
      </c>
      <c r="AU2786" s="2">
        <v>1607.8</v>
      </c>
      <c r="AV2786" s="2">
        <v>0</v>
      </c>
      <c r="AW2786" s="1"/>
      <c r="AX2786" s="2" t="s">
        <v>422</v>
      </c>
      <c r="AY2786" s="8" t="s">
        <v>423</v>
      </c>
    </row>
    <row r="2787" spans="1:51" ht="13.15" customHeight="1" x14ac:dyDescent="0.25">
      <c r="A2787" s="7">
        <v>22276</v>
      </c>
      <c r="B2787" s="2" t="s">
        <v>2432</v>
      </c>
      <c r="C2787" s="2">
        <v>3945203</v>
      </c>
      <c r="D2787" s="2" t="s">
        <v>188</v>
      </c>
      <c r="E2787" s="2" t="s">
        <v>202</v>
      </c>
      <c r="F2787" s="2" t="s">
        <v>193</v>
      </c>
      <c r="G2787" s="3">
        <v>43815</v>
      </c>
      <c r="H2787" s="1"/>
      <c r="I2787" s="2">
        <v>9717.6</v>
      </c>
      <c r="J2787" s="2">
        <v>4447.2349999999997</v>
      </c>
      <c r="K2787" s="2">
        <v>4447.2349999999997</v>
      </c>
      <c r="L2787" s="2">
        <v>1809.52</v>
      </c>
      <c r="M2787" s="1"/>
      <c r="N2787" s="5">
        <f t="shared" si="87"/>
        <v>25682.639999999999</v>
      </c>
      <c r="O2787" s="6">
        <f t="shared" si="88"/>
        <v>19241.699999999997</v>
      </c>
      <c r="P2787" s="2">
        <v>30</v>
      </c>
      <c r="Q2787" s="2" t="s">
        <v>37</v>
      </c>
      <c r="R2787" s="2">
        <v>0</v>
      </c>
      <c r="S2787" s="2">
        <v>0</v>
      </c>
      <c r="T2787" s="2">
        <v>0</v>
      </c>
      <c r="U2787" s="2">
        <v>0</v>
      </c>
      <c r="V2787" s="2">
        <v>893.38</v>
      </c>
      <c r="W2787" s="2">
        <v>1970.03</v>
      </c>
      <c r="X2787" s="2">
        <v>0</v>
      </c>
      <c r="Y2787" s="2">
        <v>2397.64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f>VLOOKUP(Tabla3[[#This Row],[Columna1]],Tabla5[#All],3,0)</f>
        <v>0</v>
      </c>
      <c r="AF2787" s="2">
        <v>0</v>
      </c>
      <c r="AG2787" s="2">
        <v>0</v>
      </c>
      <c r="AH2787" s="2">
        <v>0</v>
      </c>
      <c r="AI2787" s="2">
        <v>0</v>
      </c>
      <c r="AJ2787" s="2">
        <v>0</v>
      </c>
      <c r="AK2787" s="2">
        <f>VLOOKUP(Tabla3[[#This Row],[Columna1]],Tabla7[[ID]:[Monto neto de los bonos]],3,0)</f>
        <v>1970.03</v>
      </c>
      <c r="AL2787" s="2">
        <v>0</v>
      </c>
      <c r="AM2787" s="2">
        <v>0</v>
      </c>
      <c r="AN2787" s="2">
        <v>0</v>
      </c>
      <c r="AO2787" s="2">
        <v>0</v>
      </c>
      <c r="AP2787" s="2">
        <v>0</v>
      </c>
      <c r="AQ2787" s="2">
        <v>0</v>
      </c>
      <c r="AR2787" s="2">
        <v>0</v>
      </c>
      <c r="AS2787" s="2">
        <v>3197.22</v>
      </c>
      <c r="AT2787" s="2">
        <v>2131.48</v>
      </c>
      <c r="AU2787" s="2">
        <v>1112.24</v>
      </c>
      <c r="AV2787" s="2">
        <v>0</v>
      </c>
      <c r="AW2787" s="1"/>
      <c r="AX2787" s="2" t="s">
        <v>422</v>
      </c>
      <c r="AY2787" s="8" t="s">
        <v>428</v>
      </c>
    </row>
    <row r="2788" spans="1:51" ht="13.15" customHeight="1" x14ac:dyDescent="0.25">
      <c r="A2788" s="7">
        <v>24943</v>
      </c>
      <c r="B2788" s="2" t="s">
        <v>2433</v>
      </c>
      <c r="C2788" s="2">
        <v>6297203</v>
      </c>
      <c r="D2788" s="2" t="s">
        <v>188</v>
      </c>
      <c r="E2788" s="2" t="s">
        <v>200</v>
      </c>
      <c r="F2788" s="2" t="s">
        <v>193</v>
      </c>
      <c r="G2788" s="3">
        <v>45338</v>
      </c>
      <c r="H2788" s="1"/>
      <c r="I2788" s="2">
        <v>9717.6</v>
      </c>
      <c r="J2788" s="2">
        <v>4447.2349999999997</v>
      </c>
      <c r="K2788" s="2">
        <v>4447.2349999999997</v>
      </c>
      <c r="L2788" s="2">
        <v>0</v>
      </c>
      <c r="M2788" s="1"/>
      <c r="N2788" s="5">
        <f t="shared" si="87"/>
        <v>24848.39</v>
      </c>
      <c r="O2788" s="6">
        <f t="shared" si="88"/>
        <v>18155.289999999997</v>
      </c>
      <c r="P2788" s="2">
        <v>30</v>
      </c>
      <c r="Q2788" s="2" t="s">
        <v>37</v>
      </c>
      <c r="R2788" s="2">
        <v>0</v>
      </c>
      <c r="S2788" s="2">
        <v>0</v>
      </c>
      <c r="T2788" s="2">
        <v>0</v>
      </c>
      <c r="U2788" s="2">
        <v>0</v>
      </c>
      <c r="V2788" s="2">
        <v>893.38</v>
      </c>
      <c r="W2788" s="2">
        <v>1970.03</v>
      </c>
      <c r="X2788" s="2">
        <v>0</v>
      </c>
      <c r="Y2788" s="2">
        <v>3372.91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2">
        <f>VLOOKUP(Tabla3[[#This Row],[Columna1]],Tabla5[#All],3,0)</f>
        <v>0</v>
      </c>
      <c r="AF2788" s="2">
        <v>0</v>
      </c>
      <c r="AG2788" s="2">
        <v>0</v>
      </c>
      <c r="AH2788" s="2">
        <v>0</v>
      </c>
      <c r="AI2788" s="2">
        <v>0</v>
      </c>
      <c r="AJ2788" s="2">
        <v>0</v>
      </c>
      <c r="AK2788" s="2">
        <f>VLOOKUP(Tabla3[[#This Row],[Columna1]],Tabla7[[ID]:[Monto neto de los bonos]],3,0)</f>
        <v>1970.03</v>
      </c>
      <c r="AL2788" s="2">
        <v>0</v>
      </c>
      <c r="AM2788" s="2">
        <v>0</v>
      </c>
      <c r="AN2788" s="2">
        <v>0</v>
      </c>
      <c r="AO2788" s="2">
        <v>0</v>
      </c>
      <c r="AP2788" s="2">
        <v>0</v>
      </c>
      <c r="AQ2788" s="2">
        <v>0</v>
      </c>
      <c r="AR2788" s="2">
        <v>0</v>
      </c>
      <c r="AS2788" s="2">
        <v>3901.06</v>
      </c>
      <c r="AT2788" s="2">
        <v>1950.52</v>
      </c>
      <c r="AU2788" s="2">
        <v>841.52</v>
      </c>
      <c r="AV2788" s="2">
        <v>0</v>
      </c>
      <c r="AW2788" s="1"/>
      <c r="AX2788" s="2" t="s">
        <v>422</v>
      </c>
      <c r="AY2788" s="8" t="s">
        <v>428</v>
      </c>
    </row>
    <row r="2789" spans="1:51" ht="13.15" customHeight="1" x14ac:dyDescent="0.25">
      <c r="A2789" s="7">
        <v>14865</v>
      </c>
      <c r="B2789" s="2" t="s">
        <v>2434</v>
      </c>
      <c r="C2789" s="2">
        <v>163403</v>
      </c>
      <c r="D2789" s="2" t="s">
        <v>188</v>
      </c>
      <c r="E2789" s="2" t="s">
        <v>195</v>
      </c>
      <c r="F2789" s="2" t="s">
        <v>41</v>
      </c>
      <c r="G2789" s="3">
        <v>39888</v>
      </c>
      <c r="H2789" s="1"/>
      <c r="I2789" s="2">
        <v>8542.57</v>
      </c>
      <c r="J2789" s="2">
        <v>2234.4899999999998</v>
      </c>
      <c r="K2789" s="2">
        <v>2234.4899999999998</v>
      </c>
      <c r="L2789" s="2">
        <v>1032.5999999999999</v>
      </c>
      <c r="M2789" s="1"/>
      <c r="N2789" s="5">
        <f t="shared" si="87"/>
        <v>17936.38</v>
      </c>
      <c r="O2789" s="6">
        <f t="shared" si="88"/>
        <v>15622.04</v>
      </c>
      <c r="P2789" s="2">
        <v>30</v>
      </c>
      <c r="Q2789" s="2" t="s">
        <v>37</v>
      </c>
      <c r="R2789" s="2">
        <v>0</v>
      </c>
      <c r="S2789" s="2">
        <v>0</v>
      </c>
      <c r="T2789" s="2">
        <v>0</v>
      </c>
      <c r="U2789" s="2">
        <v>0</v>
      </c>
      <c r="V2789" s="2">
        <v>867.44</v>
      </c>
      <c r="W2789" s="2">
        <v>0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3024.79</v>
      </c>
      <c r="AE2789" s="2">
        <f>VLOOKUP(Tabla3[[#This Row],[Columna1]],Tabla5[#All],3,0)</f>
        <v>3024.79</v>
      </c>
      <c r="AF2789" s="2">
        <v>0</v>
      </c>
      <c r="AG2789" s="2">
        <v>0</v>
      </c>
      <c r="AH2789" s="2">
        <v>0</v>
      </c>
      <c r="AI2789" s="2">
        <v>0</v>
      </c>
      <c r="AJ2789" s="2">
        <v>0</v>
      </c>
      <c r="AK2789" s="2">
        <f>VLOOKUP(Tabla3[[#This Row],[Columna1]],Tabla7[[ID]:[Monto neto de los bonos]],3,0)</f>
        <v>0</v>
      </c>
      <c r="AL2789" s="2">
        <v>0</v>
      </c>
      <c r="AM2789" s="2">
        <v>0</v>
      </c>
      <c r="AN2789" s="2">
        <v>0</v>
      </c>
      <c r="AO2789" s="2">
        <v>0</v>
      </c>
      <c r="AP2789" s="2">
        <v>0</v>
      </c>
      <c r="AQ2789" s="2">
        <v>0</v>
      </c>
      <c r="AR2789" s="2">
        <v>0</v>
      </c>
      <c r="AS2789" s="2">
        <v>0</v>
      </c>
      <c r="AT2789" s="2">
        <v>1491.16</v>
      </c>
      <c r="AU2789" s="2">
        <v>823.18</v>
      </c>
      <c r="AV2789" s="2">
        <v>0</v>
      </c>
      <c r="AW2789" s="1"/>
      <c r="AX2789" s="2" t="s">
        <v>422</v>
      </c>
      <c r="AY2789" s="8" t="s">
        <v>423</v>
      </c>
    </row>
    <row r="2790" spans="1:51" ht="13.15" customHeight="1" x14ac:dyDescent="0.25">
      <c r="A2790" s="7">
        <v>13361</v>
      </c>
      <c r="B2790" s="2" t="s">
        <v>4247</v>
      </c>
      <c r="C2790" s="2">
        <v>105403</v>
      </c>
      <c r="D2790" s="2" t="s">
        <v>188</v>
      </c>
      <c r="E2790" s="2" t="s">
        <v>198</v>
      </c>
      <c r="F2790" s="2" t="s">
        <v>217</v>
      </c>
      <c r="G2790" s="3">
        <v>38603</v>
      </c>
      <c r="H2790" s="1"/>
      <c r="I2790" s="2">
        <v>12173.71</v>
      </c>
      <c r="J2790" s="2">
        <v>4748.5950000000003</v>
      </c>
      <c r="K2790" s="2">
        <v>4748.5950000000003</v>
      </c>
      <c r="L2790" s="2">
        <v>3903.46</v>
      </c>
      <c r="M2790" s="1"/>
      <c r="N2790" s="5">
        <f t="shared" si="87"/>
        <v>34030.33</v>
      </c>
      <c r="O2790" s="6">
        <f t="shared" si="88"/>
        <v>25366.590000000004</v>
      </c>
      <c r="P2790" s="2">
        <v>30</v>
      </c>
      <c r="Q2790" s="2" t="s">
        <v>37</v>
      </c>
      <c r="R2790" s="2">
        <v>0</v>
      </c>
      <c r="S2790" s="2">
        <v>0</v>
      </c>
      <c r="T2790" s="2">
        <v>0</v>
      </c>
      <c r="U2790" s="2">
        <v>0</v>
      </c>
      <c r="V2790" s="2">
        <v>1040.2</v>
      </c>
      <c r="W2790" s="2">
        <v>2010.48</v>
      </c>
      <c r="X2790" s="2">
        <v>0</v>
      </c>
      <c r="Y2790" s="2">
        <v>3155.29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2">
        <f>VLOOKUP(Tabla3[[#This Row],[Columna1]],Tabla5[#All],3,0)</f>
        <v>0</v>
      </c>
      <c r="AF2790" s="2">
        <v>0</v>
      </c>
      <c r="AG2790" s="2">
        <v>2250</v>
      </c>
      <c r="AH2790" s="2">
        <v>0</v>
      </c>
      <c r="AI2790" s="2">
        <v>0</v>
      </c>
      <c r="AJ2790" s="2">
        <v>0</v>
      </c>
      <c r="AK2790" s="2">
        <f>VLOOKUP(Tabla3[[#This Row],[Columna1]],Tabla7[[ID]:[Monto neto de los bonos]],3,0)</f>
        <v>4260.4799999999996</v>
      </c>
      <c r="AL2790" s="2">
        <v>0</v>
      </c>
      <c r="AM2790" s="2">
        <v>0</v>
      </c>
      <c r="AN2790" s="2">
        <v>1270</v>
      </c>
      <c r="AO2790" s="2">
        <v>0</v>
      </c>
      <c r="AP2790" s="2">
        <v>0</v>
      </c>
      <c r="AQ2790" s="2">
        <v>0</v>
      </c>
      <c r="AR2790" s="2">
        <v>0</v>
      </c>
      <c r="AS2790" s="2">
        <v>3992.16</v>
      </c>
      <c r="AT2790" s="2">
        <v>2661.44</v>
      </c>
      <c r="AU2790" s="2">
        <v>2010.14</v>
      </c>
      <c r="AV2790" s="2">
        <v>0</v>
      </c>
      <c r="AW2790" s="1"/>
      <c r="AX2790" s="2" t="s">
        <v>422</v>
      </c>
      <c r="AY2790" s="8" t="s">
        <v>428</v>
      </c>
    </row>
    <row r="2791" spans="1:51" ht="13.15" customHeight="1" x14ac:dyDescent="0.25">
      <c r="A2791" s="7">
        <v>17052</v>
      </c>
      <c r="B2791" s="2" t="s">
        <v>2435</v>
      </c>
      <c r="C2791" s="2">
        <v>275903</v>
      </c>
      <c r="D2791" s="2" t="s">
        <v>188</v>
      </c>
      <c r="E2791" s="2" t="s">
        <v>228</v>
      </c>
      <c r="F2791" s="2" t="s">
        <v>45</v>
      </c>
      <c r="G2791" s="3">
        <v>41244</v>
      </c>
      <c r="H2791" s="1"/>
      <c r="I2791" s="2">
        <v>13413.65</v>
      </c>
      <c r="J2791" s="2">
        <v>2841.47</v>
      </c>
      <c r="K2791" s="2">
        <v>2841.47</v>
      </c>
      <c r="L2791" s="2">
        <v>2813.75</v>
      </c>
      <c r="M2791" s="1"/>
      <c r="N2791" s="5">
        <f t="shared" si="87"/>
        <v>32118.79</v>
      </c>
      <c r="O2791" s="6">
        <f t="shared" si="88"/>
        <v>27708.49</v>
      </c>
      <c r="P2791" s="2">
        <v>30</v>
      </c>
      <c r="Q2791" s="2" t="s">
        <v>37</v>
      </c>
      <c r="R2791" s="2">
        <v>0</v>
      </c>
      <c r="S2791" s="2">
        <v>0</v>
      </c>
      <c r="T2791" s="2">
        <v>0</v>
      </c>
      <c r="U2791" s="2">
        <v>0</v>
      </c>
      <c r="V2791" s="2">
        <v>1273.0999999999999</v>
      </c>
      <c r="W2791" s="2">
        <v>0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8935.35</v>
      </c>
      <c r="AE2791" s="2">
        <f>VLOOKUP(Tabla3[[#This Row],[Columna1]],Tabla5[#All],3,0)</f>
        <v>8935.35</v>
      </c>
      <c r="AF2791" s="2">
        <v>0</v>
      </c>
      <c r="AG2791" s="2">
        <v>0</v>
      </c>
      <c r="AH2791" s="2">
        <v>0</v>
      </c>
      <c r="AI2791" s="2">
        <v>0</v>
      </c>
      <c r="AJ2791" s="2">
        <v>0</v>
      </c>
      <c r="AK2791" s="2">
        <f>VLOOKUP(Tabla3[[#This Row],[Columna1]],Tabla7[[ID]:[Monto neto de los bonos]],3,0)</f>
        <v>0</v>
      </c>
      <c r="AL2791" s="2">
        <v>0</v>
      </c>
      <c r="AM2791" s="2">
        <v>0</v>
      </c>
      <c r="AN2791" s="2">
        <v>0</v>
      </c>
      <c r="AO2791" s="2">
        <v>0</v>
      </c>
      <c r="AP2791" s="2">
        <v>0</v>
      </c>
      <c r="AQ2791" s="2">
        <v>0</v>
      </c>
      <c r="AR2791" s="2">
        <v>0</v>
      </c>
      <c r="AS2791" s="2">
        <v>0</v>
      </c>
      <c r="AT2791" s="2">
        <v>2318.3200000000002</v>
      </c>
      <c r="AU2791" s="2">
        <v>2091.98</v>
      </c>
      <c r="AV2791" s="2">
        <v>0</v>
      </c>
      <c r="AW2791" s="1"/>
      <c r="AX2791" s="2" t="s">
        <v>422</v>
      </c>
      <c r="AY2791" s="8" t="s">
        <v>423</v>
      </c>
    </row>
    <row r="2792" spans="1:51" ht="13.15" customHeight="1" x14ac:dyDescent="0.25">
      <c r="A2792" s="7">
        <v>22110</v>
      </c>
      <c r="B2792" s="2" t="s">
        <v>2436</v>
      </c>
      <c r="C2792" s="2">
        <v>3715503</v>
      </c>
      <c r="D2792" s="2" t="s">
        <v>188</v>
      </c>
      <c r="E2792" s="2" t="s">
        <v>195</v>
      </c>
      <c r="F2792" s="2" t="s">
        <v>44</v>
      </c>
      <c r="G2792" s="3">
        <v>43707</v>
      </c>
      <c r="H2792" s="1"/>
      <c r="I2792" s="2">
        <v>14572.07</v>
      </c>
      <c r="J2792" s="2">
        <v>2683.85</v>
      </c>
      <c r="K2792" s="2">
        <v>2683.85</v>
      </c>
      <c r="L2792" s="2">
        <v>1975.18</v>
      </c>
      <c r="M2792" s="1"/>
      <c r="N2792" s="5">
        <f t="shared" si="87"/>
        <v>25408.089999999997</v>
      </c>
      <c r="O2792" s="6">
        <f t="shared" si="88"/>
        <v>20911.329999999998</v>
      </c>
      <c r="P2792" s="2">
        <v>30</v>
      </c>
      <c r="Q2792" s="2" t="s">
        <v>37</v>
      </c>
      <c r="R2792" s="2">
        <v>0</v>
      </c>
      <c r="S2792" s="2">
        <v>0</v>
      </c>
      <c r="T2792" s="2">
        <v>0</v>
      </c>
      <c r="U2792" s="2">
        <v>0</v>
      </c>
      <c r="V2792" s="2">
        <v>1329.32</v>
      </c>
      <c r="W2792" s="2">
        <v>0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2163.8200000000002</v>
      </c>
      <c r="AE2792" s="2">
        <f>VLOOKUP(Tabla3[[#This Row],[Columna1]],Tabla5[#All],3,0)</f>
        <v>2163.8200000000002</v>
      </c>
      <c r="AF2792" s="2">
        <v>0</v>
      </c>
      <c r="AG2792" s="2">
        <v>0</v>
      </c>
      <c r="AH2792" s="2">
        <v>0</v>
      </c>
      <c r="AI2792" s="2">
        <v>0</v>
      </c>
      <c r="AJ2792" s="2">
        <v>0</v>
      </c>
      <c r="AK2792" s="2">
        <f>VLOOKUP(Tabla3[[#This Row],[Columna1]],Tabla7[[ID]:[Monto neto de los bonos]],3,0)</f>
        <v>0</v>
      </c>
      <c r="AL2792" s="2">
        <v>0</v>
      </c>
      <c r="AM2792" s="2">
        <v>0</v>
      </c>
      <c r="AN2792" s="2">
        <v>0</v>
      </c>
      <c r="AO2792" s="2">
        <v>0</v>
      </c>
      <c r="AP2792" s="2">
        <v>0</v>
      </c>
      <c r="AQ2792" s="2">
        <v>0</v>
      </c>
      <c r="AR2792" s="2">
        <v>0</v>
      </c>
      <c r="AS2792" s="2">
        <v>0</v>
      </c>
      <c r="AT2792" s="2">
        <v>2324.42</v>
      </c>
      <c r="AU2792" s="2">
        <v>2172.34</v>
      </c>
      <c r="AV2792" s="2">
        <v>0</v>
      </c>
      <c r="AW2792" s="1"/>
      <c r="AX2792" s="2" t="s">
        <v>422</v>
      </c>
      <c r="AY2792" s="8" t="s">
        <v>423</v>
      </c>
    </row>
    <row r="2793" spans="1:51" ht="13.15" customHeight="1" x14ac:dyDescent="0.25">
      <c r="A2793" s="7">
        <v>21585</v>
      </c>
      <c r="B2793" s="2" t="s">
        <v>2437</v>
      </c>
      <c r="C2793" s="2">
        <v>3021203</v>
      </c>
      <c r="D2793" s="2" t="s">
        <v>188</v>
      </c>
      <c r="E2793" s="2" t="s">
        <v>190</v>
      </c>
      <c r="F2793" s="2" t="s">
        <v>191</v>
      </c>
      <c r="G2793" s="3">
        <v>43435</v>
      </c>
      <c r="H2793" s="1"/>
      <c r="I2793" s="2">
        <v>9708.5300000000007</v>
      </c>
      <c r="J2793" s="2">
        <v>4443.09</v>
      </c>
      <c r="K2793" s="2">
        <v>4443.09</v>
      </c>
      <c r="L2793" s="2">
        <v>1689.53</v>
      </c>
      <c r="M2793" s="1"/>
      <c r="N2793" s="5">
        <f t="shared" si="87"/>
        <v>24209.200000000001</v>
      </c>
      <c r="O2793" s="6">
        <f t="shared" si="88"/>
        <v>17823.5</v>
      </c>
      <c r="P2793" s="2">
        <v>30</v>
      </c>
      <c r="Q2793" s="2" t="s">
        <v>37</v>
      </c>
      <c r="R2793" s="2">
        <v>0</v>
      </c>
      <c r="S2793" s="2">
        <v>0</v>
      </c>
      <c r="T2793" s="2">
        <v>0</v>
      </c>
      <c r="U2793" s="2">
        <v>0</v>
      </c>
      <c r="V2793" s="2">
        <v>892.56</v>
      </c>
      <c r="W2793" s="2">
        <v>3032.4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2">
        <f>VLOOKUP(Tabla3[[#This Row],[Columna1]],Tabla5[#All],3,0)</f>
        <v>0</v>
      </c>
      <c r="AF2793" s="2">
        <v>0</v>
      </c>
      <c r="AG2793" s="2">
        <v>0</v>
      </c>
      <c r="AH2793" s="2">
        <v>0</v>
      </c>
      <c r="AI2793" s="2">
        <v>0</v>
      </c>
      <c r="AJ2793" s="2">
        <v>0</v>
      </c>
      <c r="AK2793" s="2">
        <f>VLOOKUP(Tabla3[[#This Row],[Columna1]],Tabla7[[ID]:[Monto neto de los bonos]],3,0)</f>
        <v>3032.4</v>
      </c>
      <c r="AL2793" s="2">
        <v>0</v>
      </c>
      <c r="AM2793" s="2">
        <v>0</v>
      </c>
      <c r="AN2793" s="2">
        <v>0</v>
      </c>
      <c r="AO2793" s="2">
        <v>0</v>
      </c>
      <c r="AP2793" s="2">
        <v>0</v>
      </c>
      <c r="AQ2793" s="2">
        <v>0</v>
      </c>
      <c r="AR2793" s="2">
        <v>0</v>
      </c>
      <c r="AS2793" s="2">
        <v>3176.54</v>
      </c>
      <c r="AT2793" s="2">
        <v>2117.6999999999998</v>
      </c>
      <c r="AU2793" s="2">
        <v>1091.46</v>
      </c>
      <c r="AV2793" s="2">
        <v>0</v>
      </c>
      <c r="AW2793" s="1"/>
      <c r="AX2793" s="2" t="s">
        <v>422</v>
      </c>
      <c r="AY2793" s="8" t="s">
        <v>423</v>
      </c>
    </row>
    <row r="2794" spans="1:51" ht="13.15" customHeight="1" x14ac:dyDescent="0.25">
      <c r="A2794" s="7">
        <v>18063</v>
      </c>
      <c r="B2794" s="2" t="s">
        <v>2438</v>
      </c>
      <c r="C2794" s="2">
        <v>245803</v>
      </c>
      <c r="D2794" s="2" t="s">
        <v>188</v>
      </c>
      <c r="E2794" s="2" t="s">
        <v>190</v>
      </c>
      <c r="F2794" s="2" t="s">
        <v>216</v>
      </c>
      <c r="G2794" s="3">
        <v>41533</v>
      </c>
      <c r="H2794" s="1"/>
      <c r="I2794" s="2">
        <v>11612.32</v>
      </c>
      <c r="J2794" s="2">
        <v>4273.5050000000001</v>
      </c>
      <c r="K2794" s="2">
        <v>4273.5050000000001</v>
      </c>
      <c r="L2794" s="2">
        <v>3117.56</v>
      </c>
      <c r="M2794" s="1"/>
      <c r="N2794" s="5">
        <f t="shared" si="87"/>
        <v>27276.950000000004</v>
      </c>
      <c r="O2794" s="6">
        <f t="shared" si="88"/>
        <v>19508.930000000004</v>
      </c>
      <c r="P2794" s="2">
        <v>30</v>
      </c>
      <c r="Q2794" s="2" t="s">
        <v>37</v>
      </c>
      <c r="R2794" s="2">
        <v>0</v>
      </c>
      <c r="S2794" s="2">
        <v>0</v>
      </c>
      <c r="T2794" s="2">
        <v>0</v>
      </c>
      <c r="U2794" s="2">
        <v>0</v>
      </c>
      <c r="V2794" s="2">
        <v>967.66</v>
      </c>
      <c r="W2794" s="2">
        <v>3032.4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2">
        <f>VLOOKUP(Tabla3[[#This Row],[Columna1]],Tabla5[#All],3,0)</f>
        <v>0</v>
      </c>
      <c r="AF2794" s="2">
        <v>0</v>
      </c>
      <c r="AG2794" s="2">
        <v>0</v>
      </c>
      <c r="AH2794" s="2">
        <v>0</v>
      </c>
      <c r="AI2794" s="2">
        <v>0</v>
      </c>
      <c r="AJ2794" s="2">
        <v>0</v>
      </c>
      <c r="AK2794" s="2">
        <f>VLOOKUP(Tabla3[[#This Row],[Columna1]],Tabla7[[ID]:[Monto neto de los bonos]],3,0)</f>
        <v>3032.4</v>
      </c>
      <c r="AL2794" s="2">
        <v>0</v>
      </c>
      <c r="AM2794" s="2">
        <v>0</v>
      </c>
      <c r="AN2794" s="2">
        <v>0</v>
      </c>
      <c r="AO2794" s="2">
        <v>0</v>
      </c>
      <c r="AP2794" s="2">
        <v>0</v>
      </c>
      <c r="AQ2794" s="4">
        <v>2000</v>
      </c>
      <c r="AR2794" s="2">
        <v>0</v>
      </c>
      <c r="AS2794" s="2">
        <v>3636.68</v>
      </c>
      <c r="AT2794" s="2">
        <v>2424.46</v>
      </c>
      <c r="AU2794" s="2">
        <v>1706.88</v>
      </c>
      <c r="AV2794" s="2">
        <v>0</v>
      </c>
      <c r="AW2794" s="1"/>
      <c r="AX2794" s="2" t="s">
        <v>422</v>
      </c>
      <c r="AY2794" s="8" t="s">
        <v>423</v>
      </c>
    </row>
    <row r="2795" spans="1:51" ht="13.15" customHeight="1" x14ac:dyDescent="0.25">
      <c r="A2795" s="7">
        <v>22644</v>
      </c>
      <c r="B2795" s="2" t="s">
        <v>2439</v>
      </c>
      <c r="C2795" s="2">
        <v>4459203</v>
      </c>
      <c r="D2795" s="2" t="s">
        <v>188</v>
      </c>
      <c r="E2795" s="2" t="s">
        <v>195</v>
      </c>
      <c r="F2795" s="2" t="s">
        <v>42</v>
      </c>
      <c r="G2795" s="3">
        <v>44067</v>
      </c>
      <c r="H2795" s="1"/>
      <c r="I2795" s="2">
        <v>9836.7099999999991</v>
      </c>
      <c r="J2795" s="2">
        <v>3056.2150000000001</v>
      </c>
      <c r="K2795" s="2">
        <v>3056.2150000000001</v>
      </c>
      <c r="L2795" s="2">
        <v>0</v>
      </c>
      <c r="M2795" s="1"/>
      <c r="N2795" s="5">
        <f t="shared" si="87"/>
        <v>17012.419999999998</v>
      </c>
      <c r="O2795" s="6">
        <f t="shared" si="88"/>
        <v>14438.219999999998</v>
      </c>
      <c r="P2795" s="2">
        <v>30</v>
      </c>
      <c r="Q2795" s="2" t="s">
        <v>37</v>
      </c>
      <c r="R2795" s="2">
        <v>0</v>
      </c>
      <c r="S2795" s="2">
        <v>0</v>
      </c>
      <c r="T2795" s="2">
        <v>0</v>
      </c>
      <c r="U2795" s="2">
        <v>0</v>
      </c>
      <c r="V2795" s="2">
        <v>1063.28</v>
      </c>
      <c r="W2795" s="2">
        <v>0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2">
        <f>VLOOKUP(Tabla3[[#This Row],[Columna1]],Tabla5[#All],3,0)</f>
        <v>0</v>
      </c>
      <c r="AF2795" s="2">
        <v>0</v>
      </c>
      <c r="AG2795" s="2">
        <v>0</v>
      </c>
      <c r="AH2795" s="2">
        <v>0</v>
      </c>
      <c r="AI2795" s="2">
        <v>0</v>
      </c>
      <c r="AJ2795" s="2">
        <v>0</v>
      </c>
      <c r="AK2795" s="2">
        <f>VLOOKUP(Tabla3[[#This Row],[Columna1]],Tabla7[[ID]:[Monto neto de los bonos]],3,0)</f>
        <v>0</v>
      </c>
      <c r="AL2795" s="2">
        <v>0</v>
      </c>
      <c r="AM2795" s="2">
        <v>0</v>
      </c>
      <c r="AN2795" s="2">
        <v>0</v>
      </c>
      <c r="AO2795" s="2">
        <v>0</v>
      </c>
      <c r="AP2795" s="2">
        <v>0</v>
      </c>
      <c r="AQ2795" s="2">
        <v>0</v>
      </c>
      <c r="AR2795" s="2">
        <v>0</v>
      </c>
      <c r="AS2795" s="2">
        <v>0</v>
      </c>
      <c r="AT2795" s="2">
        <v>1701.24</v>
      </c>
      <c r="AU2795" s="2">
        <v>872.96</v>
      </c>
      <c r="AV2795" s="2">
        <v>0</v>
      </c>
      <c r="AW2795" s="1"/>
      <c r="AX2795" s="2" t="s">
        <v>422</v>
      </c>
      <c r="AY2795" s="8" t="s">
        <v>423</v>
      </c>
    </row>
    <row r="2796" spans="1:51" ht="13.15" customHeight="1" x14ac:dyDescent="0.25">
      <c r="A2796" s="7">
        <v>22143</v>
      </c>
      <c r="B2796" s="2" t="s">
        <v>2440</v>
      </c>
      <c r="C2796" s="2">
        <v>3773203</v>
      </c>
      <c r="D2796" s="2" t="s">
        <v>188</v>
      </c>
      <c r="E2796" s="2" t="s">
        <v>228</v>
      </c>
      <c r="F2796" s="2" t="s">
        <v>36</v>
      </c>
      <c r="G2796" s="3">
        <v>43739</v>
      </c>
      <c r="H2796" s="1"/>
      <c r="I2796" s="2">
        <v>13165.89</v>
      </c>
      <c r="J2796" s="2">
        <v>2789.65</v>
      </c>
      <c r="K2796" s="2">
        <v>2789.65</v>
      </c>
      <c r="L2796" s="2">
        <v>1822.43</v>
      </c>
      <c r="M2796" s="1"/>
      <c r="N2796" s="5">
        <f t="shared" si="87"/>
        <v>26522.379999999997</v>
      </c>
      <c r="O2796" s="6">
        <f t="shared" si="88"/>
        <v>22900.019999999997</v>
      </c>
      <c r="P2796" s="2">
        <v>30</v>
      </c>
      <c r="Q2796" s="2" t="s">
        <v>37</v>
      </c>
      <c r="R2796" s="2">
        <v>0</v>
      </c>
      <c r="S2796" s="2">
        <v>0</v>
      </c>
      <c r="T2796" s="2">
        <v>0</v>
      </c>
      <c r="U2796" s="2">
        <v>0</v>
      </c>
      <c r="V2796" s="2">
        <v>0</v>
      </c>
      <c r="W2796" s="2">
        <v>0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5954.76</v>
      </c>
      <c r="AE2796" s="2">
        <f>VLOOKUP(Tabla3[[#This Row],[Columna1]],Tabla5[#All],3,0)</f>
        <v>5954.76</v>
      </c>
      <c r="AF2796" s="2">
        <v>0</v>
      </c>
      <c r="AG2796" s="2">
        <v>0</v>
      </c>
      <c r="AH2796" s="2">
        <v>0</v>
      </c>
      <c r="AI2796" s="2">
        <v>0</v>
      </c>
      <c r="AJ2796" s="2">
        <v>0</v>
      </c>
      <c r="AK2796" s="2">
        <f>VLOOKUP(Tabla3[[#This Row],[Columna1]],Tabla7[[ID]:[Monto neto de los bonos]],3,0)</f>
        <v>0</v>
      </c>
      <c r="AL2796" s="2">
        <v>0</v>
      </c>
      <c r="AM2796" s="2">
        <v>0</v>
      </c>
      <c r="AN2796" s="2">
        <v>0</v>
      </c>
      <c r="AO2796" s="2">
        <v>0</v>
      </c>
      <c r="AP2796" s="2">
        <v>0</v>
      </c>
      <c r="AQ2796" s="2">
        <v>0</v>
      </c>
      <c r="AR2796" s="2">
        <v>0</v>
      </c>
      <c r="AS2796" s="2">
        <v>0</v>
      </c>
      <c r="AT2796" s="2">
        <v>2056.7600000000002</v>
      </c>
      <c r="AU2796" s="2">
        <v>1565.6</v>
      </c>
      <c r="AV2796" s="2">
        <v>0</v>
      </c>
      <c r="AW2796" s="1"/>
      <c r="AX2796" s="2" t="s">
        <v>422</v>
      </c>
      <c r="AY2796" s="8" t="s">
        <v>423</v>
      </c>
    </row>
    <row r="2797" spans="1:51" ht="13.15" customHeight="1" x14ac:dyDescent="0.25">
      <c r="A2797" s="7">
        <v>12898</v>
      </c>
      <c r="B2797" s="2" t="s">
        <v>2441</v>
      </c>
      <c r="C2797" s="2">
        <v>1243703</v>
      </c>
      <c r="D2797" s="2" t="s">
        <v>188</v>
      </c>
      <c r="E2797" s="2" t="s">
        <v>266</v>
      </c>
      <c r="F2797" s="2" t="s">
        <v>65</v>
      </c>
      <c r="G2797" s="3">
        <v>42653</v>
      </c>
      <c r="H2797" s="1"/>
      <c r="I2797" s="2">
        <v>16065.68</v>
      </c>
      <c r="J2797" s="2">
        <v>2959.1</v>
      </c>
      <c r="K2797" s="2">
        <v>2959.1</v>
      </c>
      <c r="L2797" s="2">
        <v>2071.2199999999998</v>
      </c>
      <c r="M2797" s="1"/>
      <c r="N2797" s="5">
        <f t="shared" si="87"/>
        <v>51286.57</v>
      </c>
      <c r="O2797" s="6">
        <f t="shared" si="88"/>
        <v>46653.189999999995</v>
      </c>
      <c r="P2797" s="2">
        <v>30</v>
      </c>
      <c r="Q2797" s="2" t="s">
        <v>37</v>
      </c>
      <c r="R2797" s="2">
        <v>0</v>
      </c>
      <c r="S2797" s="2">
        <v>0</v>
      </c>
      <c r="T2797" s="2">
        <v>0</v>
      </c>
      <c r="U2797" s="2">
        <v>0</v>
      </c>
      <c r="V2797" s="2">
        <v>0</v>
      </c>
      <c r="W2797" s="2">
        <v>0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27231.47</v>
      </c>
      <c r="AE2797" s="2">
        <f>VLOOKUP(Tabla3[[#This Row],[Columna1]],Tabla5[#All],3,0)</f>
        <v>27231.47</v>
      </c>
      <c r="AF2797" s="2">
        <v>0</v>
      </c>
      <c r="AG2797" s="2">
        <v>0</v>
      </c>
      <c r="AH2797" s="2">
        <v>0</v>
      </c>
      <c r="AI2797" s="2">
        <v>0</v>
      </c>
      <c r="AJ2797" s="2">
        <v>0</v>
      </c>
      <c r="AK2797" s="2">
        <f>VLOOKUP(Tabla3[[#This Row],[Columna1]],Tabla7[[ID]:[Monto neto de los bonos]],3,0)</f>
        <v>0</v>
      </c>
      <c r="AL2797" s="2">
        <v>0</v>
      </c>
      <c r="AM2797" s="2">
        <v>0</v>
      </c>
      <c r="AN2797" s="2">
        <v>0</v>
      </c>
      <c r="AO2797" s="2">
        <v>0</v>
      </c>
      <c r="AP2797" s="2">
        <v>0</v>
      </c>
      <c r="AQ2797" s="2">
        <v>0</v>
      </c>
      <c r="AR2797" s="2">
        <v>0</v>
      </c>
      <c r="AS2797" s="2">
        <v>0</v>
      </c>
      <c r="AT2797" s="2">
        <v>2405.48</v>
      </c>
      <c r="AU2797" s="2">
        <v>2227.9</v>
      </c>
      <c r="AV2797" s="2">
        <v>0</v>
      </c>
      <c r="AW2797" s="1"/>
      <c r="AX2797" s="2" t="s">
        <v>422</v>
      </c>
      <c r="AY2797" s="8" t="s">
        <v>423</v>
      </c>
    </row>
    <row r="2798" spans="1:51" ht="13.15" customHeight="1" x14ac:dyDescent="0.25">
      <c r="A2798" s="7">
        <v>14989</v>
      </c>
      <c r="B2798" s="2" t="s">
        <v>2442</v>
      </c>
      <c r="C2798" s="2">
        <v>167603</v>
      </c>
      <c r="D2798" s="2" t="s">
        <v>188</v>
      </c>
      <c r="E2798" s="2" t="s">
        <v>192</v>
      </c>
      <c r="F2798" s="2" t="s">
        <v>193</v>
      </c>
      <c r="G2798" s="3">
        <v>39676</v>
      </c>
      <c r="H2798" s="1"/>
      <c r="I2798" s="2">
        <v>9717.6</v>
      </c>
      <c r="J2798" s="2">
        <v>4447.2349999999997</v>
      </c>
      <c r="K2798" s="2">
        <v>4447.2349999999997</v>
      </c>
      <c r="L2798" s="2">
        <v>3949.31</v>
      </c>
      <c r="M2798" s="1"/>
      <c r="N2798" s="5">
        <f t="shared" si="87"/>
        <v>27822.43</v>
      </c>
      <c r="O2798" s="6">
        <f t="shared" si="88"/>
        <v>20469.849999999999</v>
      </c>
      <c r="P2798" s="2">
        <v>30</v>
      </c>
      <c r="Q2798" s="2" t="s">
        <v>37</v>
      </c>
      <c r="R2798" s="2">
        <v>0</v>
      </c>
      <c r="S2798" s="2">
        <v>0</v>
      </c>
      <c r="T2798" s="2">
        <v>0</v>
      </c>
      <c r="U2798" s="2">
        <v>0</v>
      </c>
      <c r="V2798" s="2">
        <v>893.38</v>
      </c>
      <c r="W2798" s="2">
        <v>1970.03</v>
      </c>
      <c r="X2798" s="2">
        <v>0</v>
      </c>
      <c r="Y2798" s="2">
        <v>2397.64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2">
        <f>VLOOKUP(Tabla3[[#This Row],[Columna1]],Tabla5[#All],3,0)</f>
        <v>0</v>
      </c>
      <c r="AF2798" s="2">
        <v>0</v>
      </c>
      <c r="AG2798" s="2">
        <v>0</v>
      </c>
      <c r="AH2798" s="2">
        <v>0</v>
      </c>
      <c r="AI2798" s="2">
        <v>0</v>
      </c>
      <c r="AJ2798" s="2">
        <v>0</v>
      </c>
      <c r="AK2798" s="2">
        <f>VLOOKUP(Tabla3[[#This Row],[Columna1]],Tabla7[[ID]:[Monto neto de los bonos]],3,0)</f>
        <v>1970.03</v>
      </c>
      <c r="AL2798" s="2">
        <v>0</v>
      </c>
      <c r="AM2798" s="2">
        <v>0</v>
      </c>
      <c r="AN2798" s="2">
        <v>0</v>
      </c>
      <c r="AO2798" s="2">
        <v>0</v>
      </c>
      <c r="AP2798" s="2">
        <v>0</v>
      </c>
      <c r="AQ2798" s="2">
        <v>0</v>
      </c>
      <c r="AR2798" s="2">
        <v>0</v>
      </c>
      <c r="AS2798" s="2">
        <v>3518.2</v>
      </c>
      <c r="AT2798" s="2">
        <v>2345.46</v>
      </c>
      <c r="AU2798" s="2">
        <v>1488.92</v>
      </c>
      <c r="AV2798" s="2">
        <v>0</v>
      </c>
      <c r="AW2798" s="1"/>
      <c r="AX2798" s="2" t="s">
        <v>422</v>
      </c>
      <c r="AY2798" s="8" t="s">
        <v>428</v>
      </c>
    </row>
    <row r="2799" spans="1:51" ht="13.15" customHeight="1" x14ac:dyDescent="0.25">
      <c r="A2799" s="7">
        <v>23591</v>
      </c>
      <c r="B2799" s="2" t="s">
        <v>2443</v>
      </c>
      <c r="C2799" s="2">
        <v>5337403</v>
      </c>
      <c r="D2799" s="2" t="s">
        <v>188</v>
      </c>
      <c r="E2799" s="2" t="s">
        <v>246</v>
      </c>
      <c r="F2799" s="2" t="s">
        <v>42</v>
      </c>
      <c r="G2799" s="3">
        <v>44543</v>
      </c>
      <c r="H2799" s="1"/>
      <c r="I2799" s="2">
        <v>9836.7099999999991</v>
      </c>
      <c r="J2799" s="2">
        <v>3056.2150000000001</v>
      </c>
      <c r="K2799" s="2">
        <v>3056.2150000000001</v>
      </c>
      <c r="L2799" s="2">
        <v>0</v>
      </c>
      <c r="M2799" s="1"/>
      <c r="N2799" s="5">
        <f t="shared" si="87"/>
        <v>19808.45</v>
      </c>
      <c r="O2799" s="6">
        <f t="shared" si="88"/>
        <v>17545.100000000002</v>
      </c>
      <c r="P2799" s="2">
        <v>29</v>
      </c>
      <c r="Q2799" s="2" t="s">
        <v>37</v>
      </c>
      <c r="R2799" s="2">
        <v>0</v>
      </c>
      <c r="S2799" s="2">
        <v>0</v>
      </c>
      <c r="T2799" s="2">
        <v>0</v>
      </c>
      <c r="U2799" s="2">
        <v>0</v>
      </c>
      <c r="V2799" s="2">
        <v>0</v>
      </c>
      <c r="W2799" s="2">
        <v>0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3859.31</v>
      </c>
      <c r="AE2799" s="2">
        <f>VLOOKUP(Tabla3[[#This Row],[Columna1]],Tabla5[#All],3,0)</f>
        <v>3859.31</v>
      </c>
      <c r="AF2799" s="2">
        <v>0</v>
      </c>
      <c r="AG2799" s="2">
        <v>0</v>
      </c>
      <c r="AH2799" s="2">
        <v>0</v>
      </c>
      <c r="AI2799" s="2">
        <v>0</v>
      </c>
      <c r="AJ2799" s="2">
        <v>0</v>
      </c>
      <c r="AK2799" s="2">
        <f>VLOOKUP(Tabla3[[#This Row],[Columna1]],Tabla7[[ID]:[Monto neto de los bonos]],3,0)</f>
        <v>0</v>
      </c>
      <c r="AL2799" s="2">
        <v>0</v>
      </c>
      <c r="AM2799" s="2">
        <v>0</v>
      </c>
      <c r="AN2799" s="2">
        <v>0</v>
      </c>
      <c r="AO2799" s="2">
        <v>0</v>
      </c>
      <c r="AP2799" s="2">
        <v>0</v>
      </c>
      <c r="AQ2799" s="2">
        <v>0</v>
      </c>
      <c r="AR2799" s="2">
        <v>0</v>
      </c>
      <c r="AS2799" s="2">
        <v>0</v>
      </c>
      <c r="AT2799" s="2">
        <v>1541.75</v>
      </c>
      <c r="AU2799" s="2">
        <v>721.6</v>
      </c>
      <c r="AV2799" s="2">
        <v>0</v>
      </c>
      <c r="AW2799" s="1"/>
      <c r="AX2799" s="2" t="s">
        <v>422</v>
      </c>
      <c r="AY2799" s="8" t="s">
        <v>423</v>
      </c>
    </row>
    <row r="2800" spans="1:51" ht="13.15" customHeight="1" x14ac:dyDescent="0.25">
      <c r="A2800" s="7">
        <v>16270</v>
      </c>
      <c r="B2800" s="2" t="s">
        <v>2444</v>
      </c>
      <c r="C2800" s="2">
        <v>218603</v>
      </c>
      <c r="D2800" s="2" t="s">
        <v>188</v>
      </c>
      <c r="E2800" s="2" t="s">
        <v>199</v>
      </c>
      <c r="F2800" s="2" t="s">
        <v>193</v>
      </c>
      <c r="G2800" s="3">
        <v>41183</v>
      </c>
      <c r="H2800" s="1"/>
      <c r="I2800" s="2">
        <v>9717.6</v>
      </c>
      <c r="J2800" s="2">
        <v>4447.2349999999997</v>
      </c>
      <c r="K2800" s="2">
        <v>4447.2349999999997</v>
      </c>
      <c r="L2800" s="2">
        <v>2831.47</v>
      </c>
      <c r="M2800" s="1"/>
      <c r="N2800" s="5">
        <f t="shared" si="87"/>
        <v>26704.59</v>
      </c>
      <c r="O2800" s="6">
        <f t="shared" si="88"/>
        <v>19831.809999999998</v>
      </c>
      <c r="P2800" s="2">
        <v>30</v>
      </c>
      <c r="Q2800" s="2" t="s">
        <v>37</v>
      </c>
      <c r="R2800" s="2">
        <v>0</v>
      </c>
      <c r="S2800" s="2">
        <v>0</v>
      </c>
      <c r="T2800" s="2">
        <v>0</v>
      </c>
      <c r="U2800" s="2">
        <v>0</v>
      </c>
      <c r="V2800" s="2">
        <v>893.38</v>
      </c>
      <c r="W2800" s="2">
        <v>1970.03</v>
      </c>
      <c r="X2800" s="2">
        <v>0</v>
      </c>
      <c r="Y2800" s="2">
        <v>2397.64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2">
        <f>VLOOKUP(Tabla3[[#This Row],[Columna1]],Tabla5[#All],3,0)</f>
        <v>0</v>
      </c>
      <c r="AF2800" s="2">
        <v>0</v>
      </c>
      <c r="AG2800" s="2">
        <v>0</v>
      </c>
      <c r="AH2800" s="2">
        <v>615</v>
      </c>
      <c r="AI2800" s="2">
        <v>0</v>
      </c>
      <c r="AJ2800" s="2">
        <v>0</v>
      </c>
      <c r="AK2800" s="2">
        <f>VLOOKUP(Tabla3[[#This Row],[Columna1]],Tabla7[[ID]:[Monto neto de los bonos]],3,0)</f>
        <v>2585.0300000000002</v>
      </c>
      <c r="AL2800" s="2">
        <v>0</v>
      </c>
      <c r="AM2800" s="2">
        <v>0</v>
      </c>
      <c r="AN2800" s="2">
        <v>0</v>
      </c>
      <c r="AO2800" s="2">
        <v>0</v>
      </c>
      <c r="AP2800" s="2">
        <v>0</v>
      </c>
      <c r="AQ2800" s="2">
        <v>0</v>
      </c>
      <c r="AR2800" s="2">
        <v>0</v>
      </c>
      <c r="AS2800" s="2">
        <v>3350.52</v>
      </c>
      <c r="AT2800" s="2">
        <v>2233.6799999999998</v>
      </c>
      <c r="AU2800" s="2">
        <v>1288.58</v>
      </c>
      <c r="AV2800" s="2">
        <v>0</v>
      </c>
      <c r="AW2800" s="1"/>
      <c r="AX2800" s="2" t="s">
        <v>422</v>
      </c>
      <c r="AY2800" s="8" t="s">
        <v>428</v>
      </c>
    </row>
    <row r="2801" spans="1:51" ht="13.15" customHeight="1" x14ac:dyDescent="0.25">
      <c r="A2801" s="7">
        <v>22813</v>
      </c>
      <c r="B2801" s="2" t="s">
        <v>4316</v>
      </c>
      <c r="C2801" s="2">
        <v>4728103</v>
      </c>
      <c r="D2801" s="2" t="s">
        <v>188</v>
      </c>
      <c r="E2801" s="2" t="s">
        <v>211</v>
      </c>
      <c r="F2801" s="2" t="s">
        <v>41</v>
      </c>
      <c r="G2801" s="3">
        <v>45108</v>
      </c>
      <c r="H2801" s="1"/>
      <c r="I2801" s="2">
        <v>8542.57</v>
      </c>
      <c r="J2801" s="2">
        <v>2234.4899999999998</v>
      </c>
      <c r="K2801" s="2">
        <v>2234.4899999999998</v>
      </c>
      <c r="L2801" s="2">
        <v>0</v>
      </c>
      <c r="M2801" s="1"/>
      <c r="N2801" s="5">
        <f t="shared" si="87"/>
        <v>15592.17</v>
      </c>
      <c r="O2801" s="6">
        <f t="shared" si="88"/>
        <v>13493.43</v>
      </c>
      <c r="P2801" s="2">
        <v>30</v>
      </c>
      <c r="Q2801" s="2" t="s">
        <v>37</v>
      </c>
      <c r="R2801" s="2">
        <v>0</v>
      </c>
      <c r="S2801" s="2">
        <v>0</v>
      </c>
      <c r="T2801" s="2">
        <v>0</v>
      </c>
      <c r="U2801" s="2">
        <v>0</v>
      </c>
      <c r="V2801" s="2">
        <v>867.44</v>
      </c>
      <c r="W2801" s="2">
        <v>0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1692.12</v>
      </c>
      <c r="AE2801" s="2">
        <f>VLOOKUP(Tabla3[[#This Row],[Columna1]],Tabla5[#All],3,0)</f>
        <v>1692.12</v>
      </c>
      <c r="AF2801" s="2">
        <v>0</v>
      </c>
      <c r="AG2801" s="2">
        <v>0</v>
      </c>
      <c r="AH2801" s="2">
        <v>0</v>
      </c>
      <c r="AI2801" s="2">
        <v>0</v>
      </c>
      <c r="AJ2801" s="2">
        <v>21.06</v>
      </c>
      <c r="AK2801" s="2">
        <f>VLOOKUP(Tabla3[[#This Row],[Columna1]],Tabla7[[ID]:[Monto neto de los bonos]],3,0)</f>
        <v>21.06</v>
      </c>
      <c r="AL2801" s="2">
        <v>0</v>
      </c>
      <c r="AM2801" s="2">
        <v>0</v>
      </c>
      <c r="AN2801" s="2">
        <v>0</v>
      </c>
      <c r="AO2801" s="2">
        <v>0</v>
      </c>
      <c r="AP2801" s="2">
        <v>0</v>
      </c>
      <c r="AQ2801" s="2">
        <v>0</v>
      </c>
      <c r="AR2801" s="2">
        <v>0</v>
      </c>
      <c r="AS2801" s="2">
        <v>0</v>
      </c>
      <c r="AT2801" s="2">
        <v>1387.9</v>
      </c>
      <c r="AU2801" s="2">
        <v>710.84</v>
      </c>
      <c r="AV2801" s="2">
        <v>0</v>
      </c>
      <c r="AW2801" s="1"/>
      <c r="AX2801" s="2" t="s">
        <v>422</v>
      </c>
      <c r="AY2801" s="8" t="s">
        <v>423</v>
      </c>
    </row>
    <row r="2802" spans="1:51" ht="13.15" customHeight="1" x14ac:dyDescent="0.25">
      <c r="A2802" s="7">
        <v>16405</v>
      </c>
      <c r="B2802" s="2" t="s">
        <v>4519</v>
      </c>
      <c r="C2802" s="2">
        <v>201503</v>
      </c>
      <c r="D2802" s="2" t="s">
        <v>188</v>
      </c>
      <c r="E2802" s="2" t="s">
        <v>246</v>
      </c>
      <c r="F2802" s="2" t="s">
        <v>60</v>
      </c>
      <c r="G2802" s="3">
        <v>40603</v>
      </c>
      <c r="H2802" s="1"/>
      <c r="I2802" s="2">
        <v>14709.55</v>
      </c>
      <c r="J2802" s="2">
        <v>2709.165</v>
      </c>
      <c r="K2802" s="2">
        <v>2709.165</v>
      </c>
      <c r="L2802" s="2">
        <v>2741.7</v>
      </c>
      <c r="M2802" s="1"/>
      <c r="N2802" s="5">
        <f t="shared" si="87"/>
        <v>39269.160000000003</v>
      </c>
      <c r="O2802" s="6">
        <f t="shared" si="88"/>
        <v>34479.920000000006</v>
      </c>
      <c r="P2802" s="2">
        <v>30</v>
      </c>
      <c r="Q2802" s="2" t="s">
        <v>37</v>
      </c>
      <c r="R2802" s="2">
        <v>0</v>
      </c>
      <c r="S2802" s="2">
        <v>0</v>
      </c>
      <c r="T2802" s="2">
        <v>0</v>
      </c>
      <c r="U2802" s="2">
        <v>0</v>
      </c>
      <c r="V2802" s="2">
        <v>1341.86</v>
      </c>
      <c r="W2802" s="2">
        <v>0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15057.72</v>
      </c>
      <c r="AE2802" s="2">
        <f>VLOOKUP(Tabla3[[#This Row],[Columna1]],Tabla5[#All],3,0)</f>
        <v>15057.72</v>
      </c>
      <c r="AF2802" s="2">
        <v>0</v>
      </c>
      <c r="AG2802" s="2">
        <v>0</v>
      </c>
      <c r="AH2802" s="2">
        <v>0</v>
      </c>
      <c r="AI2802" s="2">
        <v>0</v>
      </c>
      <c r="AJ2802" s="2">
        <v>0</v>
      </c>
      <c r="AK2802" s="2">
        <f>VLOOKUP(Tabla3[[#This Row],[Columna1]],Tabla7[[ID]:[Monto neto de los bonos]],3,0)</f>
        <v>0</v>
      </c>
      <c r="AL2802" s="2">
        <v>0</v>
      </c>
      <c r="AM2802" s="2">
        <v>0</v>
      </c>
      <c r="AN2802" s="2">
        <v>0</v>
      </c>
      <c r="AO2802" s="2">
        <v>0</v>
      </c>
      <c r="AP2802" s="2">
        <v>0</v>
      </c>
      <c r="AQ2802" s="2">
        <v>0</v>
      </c>
      <c r="AR2802" s="2">
        <v>0</v>
      </c>
      <c r="AS2802" s="2">
        <v>0</v>
      </c>
      <c r="AT2802" s="2">
        <v>2421.14</v>
      </c>
      <c r="AU2802" s="2">
        <v>2368.1</v>
      </c>
      <c r="AV2802" s="2">
        <v>0</v>
      </c>
      <c r="AW2802" s="1"/>
      <c r="AX2802" s="2" t="s">
        <v>422</v>
      </c>
      <c r="AY2802" s="8" t="s">
        <v>423</v>
      </c>
    </row>
    <row r="2803" spans="1:51" ht="13.15" customHeight="1" x14ac:dyDescent="0.25">
      <c r="A2803" s="7">
        <v>13858</v>
      </c>
      <c r="B2803" s="2" t="s">
        <v>2445</v>
      </c>
      <c r="C2803" s="2">
        <v>130103</v>
      </c>
      <c r="D2803" s="2" t="s">
        <v>188</v>
      </c>
      <c r="E2803" s="2" t="s">
        <v>205</v>
      </c>
      <c r="F2803" s="2" t="s">
        <v>217</v>
      </c>
      <c r="G2803" s="3">
        <v>39025</v>
      </c>
      <c r="H2803" s="1"/>
      <c r="I2803" s="2">
        <v>12173.71</v>
      </c>
      <c r="J2803" s="2">
        <v>4748.5950000000003</v>
      </c>
      <c r="K2803" s="2">
        <v>4748.5950000000003</v>
      </c>
      <c r="L2803" s="2">
        <v>4535.28</v>
      </c>
      <c r="M2803" s="1"/>
      <c r="N2803" s="5">
        <f t="shared" si="87"/>
        <v>38412.15</v>
      </c>
      <c r="O2803" s="6">
        <f t="shared" si="88"/>
        <v>29455.49</v>
      </c>
      <c r="P2803" s="2">
        <v>30</v>
      </c>
      <c r="Q2803" s="2" t="s">
        <v>37</v>
      </c>
      <c r="R2803" s="2">
        <v>0</v>
      </c>
      <c r="S2803" s="2">
        <v>0</v>
      </c>
      <c r="T2803" s="2">
        <v>0</v>
      </c>
      <c r="U2803" s="2">
        <v>0</v>
      </c>
      <c r="V2803" s="2">
        <v>1040.2</v>
      </c>
      <c r="W2803" s="2">
        <v>2010.48</v>
      </c>
      <c r="X2803" s="2">
        <v>0</v>
      </c>
      <c r="Y2803" s="2">
        <v>3155.29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2">
        <f>VLOOKUP(Tabla3[[#This Row],[Columna1]],Tabla5[#All],3,0)</f>
        <v>0</v>
      </c>
      <c r="AF2803" s="2">
        <v>0</v>
      </c>
      <c r="AG2803" s="2">
        <v>6000</v>
      </c>
      <c r="AH2803" s="2">
        <v>0</v>
      </c>
      <c r="AI2803" s="2">
        <v>0</v>
      </c>
      <c r="AJ2803" s="2">
        <v>0</v>
      </c>
      <c r="AK2803" s="2">
        <f>VLOOKUP(Tabla3[[#This Row],[Columna1]],Tabla7[[ID]:[Monto neto de los bonos]],3,0)</f>
        <v>8010.48</v>
      </c>
      <c r="AL2803" s="2">
        <v>0</v>
      </c>
      <c r="AM2803" s="2">
        <v>0</v>
      </c>
      <c r="AN2803" s="2">
        <v>0</v>
      </c>
      <c r="AO2803" s="2">
        <v>0</v>
      </c>
      <c r="AP2803" s="2">
        <v>0</v>
      </c>
      <c r="AQ2803" s="2">
        <v>0</v>
      </c>
      <c r="AR2803" s="2">
        <v>0</v>
      </c>
      <c r="AS2803" s="2">
        <v>4086.94</v>
      </c>
      <c r="AT2803" s="2">
        <v>2724.62</v>
      </c>
      <c r="AU2803" s="2">
        <v>2145.1</v>
      </c>
      <c r="AV2803" s="2">
        <v>0</v>
      </c>
      <c r="AW2803" s="1"/>
      <c r="AX2803" s="2" t="s">
        <v>422</v>
      </c>
      <c r="AY2803" s="8" t="s">
        <v>428</v>
      </c>
    </row>
    <row r="2804" spans="1:51" ht="13.15" customHeight="1" x14ac:dyDescent="0.25">
      <c r="A2804" s="7">
        <v>14656</v>
      </c>
      <c r="B2804" s="2" t="s">
        <v>4470</v>
      </c>
      <c r="C2804" s="2">
        <v>155503</v>
      </c>
      <c r="D2804" s="2" t="s">
        <v>188</v>
      </c>
      <c r="E2804" s="2" t="s">
        <v>199</v>
      </c>
      <c r="F2804" s="2" t="s">
        <v>193</v>
      </c>
      <c r="G2804" s="3">
        <v>39455</v>
      </c>
      <c r="H2804" s="1"/>
      <c r="I2804" s="2">
        <v>9717.6</v>
      </c>
      <c r="J2804" s="2">
        <v>4447.2349999999997</v>
      </c>
      <c r="K2804" s="2">
        <v>4447.2349999999997</v>
      </c>
      <c r="L2804" s="2">
        <v>4206.32</v>
      </c>
      <c r="M2804" s="1"/>
      <c r="N2804" s="5">
        <f t="shared" si="87"/>
        <v>28079.439999999999</v>
      </c>
      <c r="O2804" s="6">
        <f t="shared" si="88"/>
        <v>20616.579999999998</v>
      </c>
      <c r="P2804" s="2">
        <v>30</v>
      </c>
      <c r="Q2804" s="2" t="s">
        <v>37</v>
      </c>
      <c r="R2804" s="2">
        <v>0</v>
      </c>
      <c r="S2804" s="2">
        <v>0</v>
      </c>
      <c r="T2804" s="2">
        <v>0</v>
      </c>
      <c r="U2804" s="2">
        <v>0</v>
      </c>
      <c r="V2804" s="2">
        <v>893.38</v>
      </c>
      <c r="W2804" s="2">
        <v>1970.03</v>
      </c>
      <c r="X2804" s="2">
        <v>0</v>
      </c>
      <c r="Y2804" s="2">
        <v>2397.64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2">
        <f>VLOOKUP(Tabla3[[#This Row],[Columna1]],Tabla5[#All],3,0)</f>
        <v>0</v>
      </c>
      <c r="AF2804" s="2">
        <v>0</v>
      </c>
      <c r="AG2804" s="2">
        <v>0</v>
      </c>
      <c r="AH2804" s="2">
        <v>0</v>
      </c>
      <c r="AI2804" s="2">
        <v>0</v>
      </c>
      <c r="AJ2804" s="2">
        <v>0</v>
      </c>
      <c r="AK2804" s="2">
        <f>VLOOKUP(Tabla3[[#This Row],[Columna1]],Tabla7[[ID]:[Monto neto de los bonos]],3,0)</f>
        <v>1970.03</v>
      </c>
      <c r="AL2804" s="2">
        <v>0</v>
      </c>
      <c r="AM2804" s="2">
        <v>0</v>
      </c>
      <c r="AN2804" s="2">
        <v>0</v>
      </c>
      <c r="AO2804" s="2">
        <v>0</v>
      </c>
      <c r="AP2804" s="2">
        <v>0</v>
      </c>
      <c r="AQ2804" s="2">
        <v>0</v>
      </c>
      <c r="AR2804" s="2">
        <v>0</v>
      </c>
      <c r="AS2804" s="2">
        <v>3556.74</v>
      </c>
      <c r="AT2804" s="2">
        <v>2371.16</v>
      </c>
      <c r="AU2804" s="2">
        <v>1534.96</v>
      </c>
      <c r="AV2804" s="2">
        <v>0</v>
      </c>
      <c r="AW2804" s="1"/>
      <c r="AX2804" s="2" t="s">
        <v>422</v>
      </c>
      <c r="AY2804" s="8" t="s">
        <v>428</v>
      </c>
    </row>
    <row r="2805" spans="1:51" ht="13.15" customHeight="1" x14ac:dyDescent="0.25">
      <c r="A2805" s="7">
        <v>19088</v>
      </c>
      <c r="B2805" s="2" t="s">
        <v>2446</v>
      </c>
      <c r="C2805" s="2">
        <v>312803</v>
      </c>
      <c r="D2805" s="2" t="s">
        <v>188</v>
      </c>
      <c r="E2805" s="2" t="s">
        <v>199</v>
      </c>
      <c r="F2805" s="2" t="s">
        <v>193</v>
      </c>
      <c r="G2805" s="3">
        <v>42087</v>
      </c>
      <c r="H2805" s="1"/>
      <c r="I2805" s="2">
        <v>9717.6</v>
      </c>
      <c r="J2805" s="2">
        <v>4447.2349999999997</v>
      </c>
      <c r="K2805" s="2">
        <v>4447.2349999999997</v>
      </c>
      <c r="L2805" s="2">
        <v>3387.79</v>
      </c>
      <c r="M2805" s="1"/>
      <c r="N2805" s="5">
        <f t="shared" si="87"/>
        <v>33260.910000000003</v>
      </c>
      <c r="O2805" s="6">
        <f t="shared" si="88"/>
        <v>26757.440000000002</v>
      </c>
      <c r="P2805" s="2">
        <v>30</v>
      </c>
      <c r="Q2805" s="2" t="s">
        <v>37</v>
      </c>
      <c r="R2805" s="2">
        <v>0</v>
      </c>
      <c r="S2805" s="2">
        <v>0</v>
      </c>
      <c r="T2805" s="2">
        <v>0</v>
      </c>
      <c r="U2805" s="2">
        <v>0</v>
      </c>
      <c r="V2805" s="2">
        <v>893.38</v>
      </c>
      <c r="W2805" s="2">
        <v>1970.03</v>
      </c>
      <c r="X2805" s="2">
        <v>0</v>
      </c>
      <c r="Y2805" s="2">
        <v>2397.64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2">
        <f>VLOOKUP(Tabla3[[#This Row],[Columna1]],Tabla5[#All],3,0)</f>
        <v>0</v>
      </c>
      <c r="AF2805" s="2">
        <v>0</v>
      </c>
      <c r="AG2805" s="2">
        <v>6000</v>
      </c>
      <c r="AH2805" s="2">
        <v>0</v>
      </c>
      <c r="AI2805" s="2">
        <v>0</v>
      </c>
      <c r="AJ2805" s="2">
        <v>0</v>
      </c>
      <c r="AK2805" s="2">
        <f>VLOOKUP(Tabla3[[#This Row],[Columna1]],Tabla7[[ID]:[Monto neto de los bonos]],3,0)</f>
        <v>7970.03</v>
      </c>
      <c r="AL2805" s="2">
        <v>0</v>
      </c>
      <c r="AM2805" s="2">
        <v>0</v>
      </c>
      <c r="AN2805" s="2">
        <v>0</v>
      </c>
      <c r="AO2805" s="2">
        <v>0</v>
      </c>
      <c r="AP2805" s="2">
        <v>0</v>
      </c>
      <c r="AQ2805" s="2">
        <v>0</v>
      </c>
      <c r="AR2805" s="2">
        <v>0</v>
      </c>
      <c r="AS2805" s="2">
        <v>3219</v>
      </c>
      <c r="AT2805" s="2">
        <v>2146</v>
      </c>
      <c r="AU2805" s="2">
        <v>1138.47</v>
      </c>
      <c r="AV2805" s="2">
        <v>0</v>
      </c>
      <c r="AW2805" s="1"/>
      <c r="AX2805" s="2" t="s">
        <v>422</v>
      </c>
      <c r="AY2805" s="8" t="s">
        <v>428</v>
      </c>
    </row>
    <row r="2806" spans="1:51" ht="13.15" customHeight="1" x14ac:dyDescent="0.25">
      <c r="A2806" s="7">
        <v>17020</v>
      </c>
      <c r="B2806" s="2" t="s">
        <v>2447</v>
      </c>
      <c r="C2806" s="2">
        <v>273803</v>
      </c>
      <c r="D2806" s="2" t="s">
        <v>188</v>
      </c>
      <c r="E2806" s="2" t="s">
        <v>192</v>
      </c>
      <c r="F2806" s="2" t="s">
        <v>193</v>
      </c>
      <c r="G2806" s="3">
        <v>40955</v>
      </c>
      <c r="H2806" s="1"/>
      <c r="I2806" s="2">
        <v>9717.6</v>
      </c>
      <c r="J2806" s="2">
        <v>4447.2349999999997</v>
      </c>
      <c r="K2806" s="2">
        <v>4447.2349999999997</v>
      </c>
      <c r="L2806" s="2">
        <v>2831.46</v>
      </c>
      <c r="M2806" s="1"/>
      <c r="N2806" s="5">
        <f t="shared" si="87"/>
        <v>22336.91</v>
      </c>
      <c r="O2806" s="6">
        <f t="shared" si="88"/>
        <v>15464.13</v>
      </c>
      <c r="P2806" s="2">
        <v>30</v>
      </c>
      <c r="Q2806" s="2" t="s">
        <v>37</v>
      </c>
      <c r="R2806" s="2">
        <v>0</v>
      </c>
      <c r="S2806" s="2">
        <v>0</v>
      </c>
      <c r="T2806" s="2">
        <v>0</v>
      </c>
      <c r="U2806" s="2">
        <v>0</v>
      </c>
      <c r="V2806" s="2">
        <v>893.38</v>
      </c>
      <c r="W2806" s="2">
        <v>0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2">
        <f>VLOOKUP(Tabla3[[#This Row],[Columna1]],Tabla5[#All],3,0)</f>
        <v>0</v>
      </c>
      <c r="AF2806" s="2">
        <v>0</v>
      </c>
      <c r="AG2806" s="2">
        <v>0</v>
      </c>
      <c r="AH2806" s="2">
        <v>0</v>
      </c>
      <c r="AI2806" s="2">
        <v>0</v>
      </c>
      <c r="AJ2806" s="2">
        <v>0</v>
      </c>
      <c r="AK2806" s="2">
        <f>VLOOKUP(Tabla3[[#This Row],[Columna1]],Tabla7[[ID]:[Monto neto de los bonos]],3,0)</f>
        <v>0</v>
      </c>
      <c r="AL2806" s="2">
        <v>0</v>
      </c>
      <c r="AM2806" s="2">
        <v>0</v>
      </c>
      <c r="AN2806" s="2">
        <v>0</v>
      </c>
      <c r="AO2806" s="2">
        <v>0</v>
      </c>
      <c r="AP2806" s="2">
        <v>0</v>
      </c>
      <c r="AQ2806" s="2">
        <v>0</v>
      </c>
      <c r="AR2806" s="2">
        <v>0</v>
      </c>
      <c r="AS2806" s="2">
        <v>3350.52</v>
      </c>
      <c r="AT2806" s="2">
        <v>2233.6799999999998</v>
      </c>
      <c r="AU2806" s="2">
        <v>1288.58</v>
      </c>
      <c r="AV2806" s="2">
        <v>0</v>
      </c>
      <c r="AW2806" s="1"/>
      <c r="AX2806" s="2" t="s">
        <v>422</v>
      </c>
      <c r="AY2806" s="8" t="s">
        <v>428</v>
      </c>
    </row>
    <row r="2807" spans="1:51" ht="13.15" customHeight="1" x14ac:dyDescent="0.25">
      <c r="A2807" s="7">
        <v>16880</v>
      </c>
      <c r="B2807" s="2" t="s">
        <v>2448</v>
      </c>
      <c r="C2807" s="2">
        <v>266403</v>
      </c>
      <c r="D2807" s="2" t="s">
        <v>188</v>
      </c>
      <c r="E2807" s="2" t="s">
        <v>195</v>
      </c>
      <c r="F2807" s="2" t="s">
        <v>41</v>
      </c>
      <c r="G2807" s="3">
        <v>40848</v>
      </c>
      <c r="H2807" s="1"/>
      <c r="I2807" s="2">
        <v>8542.57</v>
      </c>
      <c r="J2807" s="2">
        <v>2234.4899999999998</v>
      </c>
      <c r="K2807" s="2">
        <v>2234.4899999999998</v>
      </c>
      <c r="L2807" s="2">
        <v>1032.5999999999999</v>
      </c>
      <c r="M2807" s="1"/>
      <c r="N2807" s="5">
        <f t="shared" si="87"/>
        <v>14911.59</v>
      </c>
      <c r="O2807" s="6">
        <f t="shared" si="88"/>
        <v>12597.25</v>
      </c>
      <c r="P2807" s="2">
        <v>30</v>
      </c>
      <c r="Q2807" s="2" t="s">
        <v>37</v>
      </c>
      <c r="R2807" s="2">
        <v>0</v>
      </c>
      <c r="S2807" s="2">
        <v>0</v>
      </c>
      <c r="T2807" s="2">
        <v>0</v>
      </c>
      <c r="U2807" s="2">
        <v>0</v>
      </c>
      <c r="V2807" s="2">
        <v>867.44</v>
      </c>
      <c r="W2807" s="2">
        <v>0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f>VLOOKUP(Tabla3[[#This Row],[Columna1]],Tabla5[#All],3,0)</f>
        <v>0</v>
      </c>
      <c r="AF2807" s="2">
        <v>0</v>
      </c>
      <c r="AG2807" s="2">
        <v>0</v>
      </c>
      <c r="AH2807" s="2">
        <v>0</v>
      </c>
      <c r="AI2807" s="2">
        <v>0</v>
      </c>
      <c r="AJ2807" s="2">
        <v>0</v>
      </c>
      <c r="AK2807" s="2">
        <f>VLOOKUP(Tabla3[[#This Row],[Columna1]],Tabla7[[ID]:[Monto neto de los bonos]],3,0)</f>
        <v>0</v>
      </c>
      <c r="AL2807" s="2">
        <v>0</v>
      </c>
      <c r="AM2807" s="2">
        <v>0</v>
      </c>
      <c r="AN2807" s="2">
        <v>0</v>
      </c>
      <c r="AO2807" s="2">
        <v>0</v>
      </c>
      <c r="AP2807" s="2">
        <v>0</v>
      </c>
      <c r="AQ2807" s="2">
        <v>0</v>
      </c>
      <c r="AR2807" s="2">
        <v>0</v>
      </c>
      <c r="AS2807" s="2">
        <v>0</v>
      </c>
      <c r="AT2807" s="2">
        <v>1491.16</v>
      </c>
      <c r="AU2807" s="2">
        <v>823.18</v>
      </c>
      <c r="AV2807" s="2">
        <v>0</v>
      </c>
      <c r="AW2807" s="1"/>
      <c r="AX2807" s="2" t="s">
        <v>422</v>
      </c>
      <c r="AY2807" s="8" t="s">
        <v>423</v>
      </c>
    </row>
    <row r="2808" spans="1:51" ht="13.15" customHeight="1" x14ac:dyDescent="0.25">
      <c r="A2808" s="7">
        <v>16628</v>
      </c>
      <c r="B2808" s="2" t="s">
        <v>2449</v>
      </c>
      <c r="C2808" s="2">
        <v>255403</v>
      </c>
      <c r="D2808" s="2" t="s">
        <v>188</v>
      </c>
      <c r="E2808" s="2" t="s">
        <v>205</v>
      </c>
      <c r="F2808" s="2" t="s">
        <v>217</v>
      </c>
      <c r="G2808" s="3">
        <v>40710</v>
      </c>
      <c r="H2808" s="1"/>
      <c r="I2808" s="2">
        <v>12173.71</v>
      </c>
      <c r="J2808" s="2">
        <v>4748.5950000000003</v>
      </c>
      <c r="K2808" s="2">
        <v>4748.5950000000003</v>
      </c>
      <c r="L2808" s="2">
        <v>2918.82</v>
      </c>
      <c r="M2808" s="1"/>
      <c r="N2808" s="5">
        <f t="shared" si="87"/>
        <v>36795.69</v>
      </c>
      <c r="O2808" s="6">
        <f t="shared" si="88"/>
        <v>28588.430000000004</v>
      </c>
      <c r="P2808" s="2">
        <v>30</v>
      </c>
      <c r="Q2808" s="2" t="s">
        <v>37</v>
      </c>
      <c r="R2808" s="2">
        <v>0</v>
      </c>
      <c r="S2808" s="2">
        <v>0</v>
      </c>
      <c r="T2808" s="2">
        <v>0</v>
      </c>
      <c r="U2808" s="2">
        <v>0</v>
      </c>
      <c r="V2808" s="2">
        <v>1040.2</v>
      </c>
      <c r="W2808" s="2">
        <v>2010.48</v>
      </c>
      <c r="X2808" s="2">
        <v>0</v>
      </c>
      <c r="Y2808" s="2">
        <v>3155.29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2">
        <f>VLOOKUP(Tabla3[[#This Row],[Columna1]],Tabla5[#All],3,0)</f>
        <v>0</v>
      </c>
      <c r="AF2808" s="2">
        <v>0</v>
      </c>
      <c r="AG2808" s="2">
        <v>6000</v>
      </c>
      <c r="AH2808" s="2">
        <v>0</v>
      </c>
      <c r="AI2808" s="2">
        <v>0</v>
      </c>
      <c r="AJ2808" s="2">
        <v>0</v>
      </c>
      <c r="AK2808" s="2">
        <f>VLOOKUP(Tabla3[[#This Row],[Columna1]],Tabla7[[ID]:[Monto neto de los bonos]],3,0)</f>
        <v>8010.48</v>
      </c>
      <c r="AL2808" s="2">
        <v>0</v>
      </c>
      <c r="AM2808" s="2">
        <v>0</v>
      </c>
      <c r="AN2808" s="2">
        <v>0</v>
      </c>
      <c r="AO2808" s="2">
        <v>0</v>
      </c>
      <c r="AP2808" s="2">
        <v>0</v>
      </c>
      <c r="AQ2808" s="2">
        <v>0</v>
      </c>
      <c r="AR2808" s="2">
        <v>0</v>
      </c>
      <c r="AS2808" s="2">
        <v>3844.46</v>
      </c>
      <c r="AT2808" s="2">
        <v>2562.98</v>
      </c>
      <c r="AU2808" s="2">
        <v>1799.82</v>
      </c>
      <c r="AV2808" s="2">
        <v>0</v>
      </c>
      <c r="AW2808" s="1"/>
      <c r="AX2808" s="2" t="s">
        <v>422</v>
      </c>
      <c r="AY2808" s="8" t="s">
        <v>428</v>
      </c>
    </row>
    <row r="2809" spans="1:51" ht="13.15" customHeight="1" x14ac:dyDescent="0.25">
      <c r="A2809" s="7">
        <v>14419</v>
      </c>
      <c r="B2809" s="2" t="s">
        <v>2450</v>
      </c>
      <c r="C2809" s="2">
        <v>150703</v>
      </c>
      <c r="D2809" s="2" t="s">
        <v>188</v>
      </c>
      <c r="E2809" s="2" t="s">
        <v>214</v>
      </c>
      <c r="F2809" s="2" t="s">
        <v>217</v>
      </c>
      <c r="G2809" s="3">
        <v>39352</v>
      </c>
      <c r="H2809" s="1"/>
      <c r="I2809" s="2">
        <v>12173.71</v>
      </c>
      <c r="J2809" s="2">
        <v>4748.5950000000003</v>
      </c>
      <c r="K2809" s="2">
        <v>4748.5950000000003</v>
      </c>
      <c r="L2809" s="2">
        <v>4323.53</v>
      </c>
      <c r="M2809" s="1"/>
      <c r="N2809" s="5">
        <f t="shared" si="87"/>
        <v>43200.4</v>
      </c>
      <c r="O2809" s="6">
        <f t="shared" si="88"/>
        <v>34341.9</v>
      </c>
      <c r="P2809" s="2">
        <v>30</v>
      </c>
      <c r="Q2809" s="2" t="s">
        <v>37</v>
      </c>
      <c r="R2809" s="2">
        <v>0</v>
      </c>
      <c r="S2809" s="2">
        <v>0</v>
      </c>
      <c r="T2809" s="2">
        <v>0</v>
      </c>
      <c r="U2809" s="2">
        <v>0</v>
      </c>
      <c r="V2809" s="2">
        <v>1040.2</v>
      </c>
      <c r="W2809" s="2">
        <v>2010.48</v>
      </c>
      <c r="X2809" s="2">
        <v>0</v>
      </c>
      <c r="Y2809" s="2">
        <v>3155.29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2">
        <f>VLOOKUP(Tabla3[[#This Row],[Columna1]],Tabla5[#All],3,0)</f>
        <v>0</v>
      </c>
      <c r="AF2809" s="2">
        <v>0</v>
      </c>
      <c r="AG2809" s="2">
        <v>11000</v>
      </c>
      <c r="AH2809" s="2">
        <v>0</v>
      </c>
      <c r="AI2809" s="2">
        <v>0</v>
      </c>
      <c r="AJ2809" s="2">
        <v>0</v>
      </c>
      <c r="AK2809" s="2">
        <f>VLOOKUP(Tabla3[[#This Row],[Columna1]],Tabla7[[ID]:[Monto neto de los bonos]],3,0)</f>
        <v>13010.48</v>
      </c>
      <c r="AL2809" s="2">
        <v>0</v>
      </c>
      <c r="AM2809" s="2">
        <v>0</v>
      </c>
      <c r="AN2809" s="2">
        <v>0</v>
      </c>
      <c r="AO2809" s="2">
        <v>0</v>
      </c>
      <c r="AP2809" s="2">
        <v>0</v>
      </c>
      <c r="AQ2809" s="2">
        <v>0</v>
      </c>
      <c r="AR2809" s="2">
        <v>0</v>
      </c>
      <c r="AS2809" s="2">
        <v>4055.18</v>
      </c>
      <c r="AT2809" s="2">
        <v>2703.44</v>
      </c>
      <c r="AU2809" s="2">
        <v>2099.88</v>
      </c>
      <c r="AV2809" s="2">
        <v>0</v>
      </c>
      <c r="AW2809" s="1"/>
      <c r="AX2809" s="2" t="s">
        <v>422</v>
      </c>
      <c r="AY2809" s="8" t="s">
        <v>428</v>
      </c>
    </row>
    <row r="2810" spans="1:51" ht="13.15" customHeight="1" x14ac:dyDescent="0.25">
      <c r="A2810" s="7">
        <v>22904</v>
      </c>
      <c r="B2810" s="2" t="s">
        <v>2451</v>
      </c>
      <c r="C2810" s="2">
        <v>4791203</v>
      </c>
      <c r="D2810" s="2" t="s">
        <v>188</v>
      </c>
      <c r="E2810" s="2" t="s">
        <v>202</v>
      </c>
      <c r="F2810" s="2" t="s">
        <v>201</v>
      </c>
      <c r="G2810" s="3">
        <v>44181</v>
      </c>
      <c r="H2810" s="1"/>
      <c r="I2810" s="2">
        <v>11670.43</v>
      </c>
      <c r="J2810" s="2">
        <v>4294.8850000000002</v>
      </c>
      <c r="K2810" s="2">
        <v>4294.8850000000002</v>
      </c>
      <c r="L2810" s="2">
        <v>0</v>
      </c>
      <c r="M2810" s="1"/>
      <c r="N2810" s="5">
        <f t="shared" si="87"/>
        <v>25586.46</v>
      </c>
      <c r="O2810" s="6">
        <f t="shared" si="88"/>
        <v>19130.499999999996</v>
      </c>
      <c r="P2810" s="2">
        <v>30</v>
      </c>
      <c r="Q2810" s="2" t="s">
        <v>37</v>
      </c>
      <c r="R2810" s="2">
        <v>0</v>
      </c>
      <c r="S2810" s="2">
        <v>0</v>
      </c>
      <c r="T2810" s="2">
        <v>0</v>
      </c>
      <c r="U2810" s="2">
        <v>0</v>
      </c>
      <c r="V2810" s="2">
        <v>972.5</v>
      </c>
      <c r="W2810" s="2">
        <v>1803.57</v>
      </c>
      <c r="X2810" s="2">
        <v>0</v>
      </c>
      <c r="Y2810" s="2">
        <v>2550.19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2">
        <f>VLOOKUP(Tabla3[[#This Row],[Columna1]],Tabla5[#All],3,0)</f>
        <v>0</v>
      </c>
      <c r="AF2810" s="2">
        <v>0</v>
      </c>
      <c r="AG2810" s="2">
        <v>0</v>
      </c>
      <c r="AH2810" s="2">
        <v>0</v>
      </c>
      <c r="AI2810" s="2">
        <v>0</v>
      </c>
      <c r="AJ2810" s="2">
        <v>0</v>
      </c>
      <c r="AK2810" s="2">
        <f>VLOOKUP(Tabla3[[#This Row],[Columna1]],Tabla7[[ID]:[Monto neto de los bonos]],3,0)</f>
        <v>2821.83</v>
      </c>
      <c r="AL2810" s="2">
        <v>0</v>
      </c>
      <c r="AM2810" s="2">
        <v>0</v>
      </c>
      <c r="AN2810" s="2">
        <v>0</v>
      </c>
      <c r="AO2810" s="2">
        <v>0</v>
      </c>
      <c r="AP2810" s="2">
        <v>0</v>
      </c>
      <c r="AQ2810" s="2">
        <v>0</v>
      </c>
      <c r="AR2810" s="2">
        <v>0</v>
      </c>
      <c r="AS2810" s="2">
        <v>3184.9</v>
      </c>
      <c r="AT2810" s="2">
        <v>2123.2600000000002</v>
      </c>
      <c r="AU2810" s="2">
        <v>1147.8</v>
      </c>
      <c r="AV2810" s="2">
        <v>0</v>
      </c>
      <c r="AW2810" s="1"/>
      <c r="AX2810" s="2" t="s">
        <v>422</v>
      </c>
      <c r="AY2810" s="8" t="s">
        <v>428</v>
      </c>
    </row>
    <row r="2811" spans="1:51" ht="13.15" customHeight="1" x14ac:dyDescent="0.25">
      <c r="A2811" s="7">
        <v>14266</v>
      </c>
      <c r="B2811" s="2" t="s">
        <v>2452</v>
      </c>
      <c r="C2811" s="2">
        <v>146303</v>
      </c>
      <c r="D2811" s="2" t="s">
        <v>188</v>
      </c>
      <c r="E2811" s="2" t="s">
        <v>199</v>
      </c>
      <c r="F2811" s="2" t="s">
        <v>201</v>
      </c>
      <c r="G2811" s="3">
        <v>39206</v>
      </c>
      <c r="H2811" s="1"/>
      <c r="I2811" s="2">
        <v>11670.43</v>
      </c>
      <c r="J2811" s="2">
        <v>4294.8850000000002</v>
      </c>
      <c r="K2811" s="2">
        <v>4294.8850000000002</v>
      </c>
      <c r="L2811" s="2">
        <v>4071.52</v>
      </c>
      <c r="M2811" s="1"/>
      <c r="N2811" s="5">
        <f t="shared" si="87"/>
        <v>35606.979999999996</v>
      </c>
      <c r="O2811" s="6">
        <f t="shared" si="88"/>
        <v>27356.879999999994</v>
      </c>
      <c r="P2811" s="2">
        <v>30</v>
      </c>
      <c r="Q2811" s="2" t="s">
        <v>37</v>
      </c>
      <c r="R2811" s="2">
        <v>0</v>
      </c>
      <c r="S2811" s="2">
        <v>0</v>
      </c>
      <c r="T2811" s="2">
        <v>0</v>
      </c>
      <c r="U2811" s="2">
        <v>0</v>
      </c>
      <c r="V2811" s="2">
        <v>972.5</v>
      </c>
      <c r="W2811" s="2">
        <v>1803.57</v>
      </c>
      <c r="X2811" s="2">
        <v>0</v>
      </c>
      <c r="Y2811" s="2">
        <v>2550.19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2">
        <f>VLOOKUP(Tabla3[[#This Row],[Columna1]],Tabla5[#All],3,0)</f>
        <v>0</v>
      </c>
      <c r="AF2811" s="2">
        <v>0</v>
      </c>
      <c r="AG2811" s="2">
        <v>5949</v>
      </c>
      <c r="AH2811" s="2">
        <v>0</v>
      </c>
      <c r="AI2811" s="2">
        <v>0</v>
      </c>
      <c r="AJ2811" s="2">
        <v>0</v>
      </c>
      <c r="AK2811" s="2">
        <f>VLOOKUP(Tabla3[[#This Row],[Columna1]],Tabla7[[ID]:[Monto neto de los bonos]],3,0)</f>
        <v>7752.57</v>
      </c>
      <c r="AL2811" s="2">
        <v>0</v>
      </c>
      <c r="AM2811" s="2">
        <v>0</v>
      </c>
      <c r="AN2811" s="2">
        <v>0</v>
      </c>
      <c r="AO2811" s="2">
        <v>0</v>
      </c>
      <c r="AP2811" s="2">
        <v>0</v>
      </c>
      <c r="AQ2811" s="2">
        <v>0</v>
      </c>
      <c r="AR2811" s="2">
        <v>0</v>
      </c>
      <c r="AS2811" s="2">
        <v>3795.62</v>
      </c>
      <c r="AT2811" s="2">
        <v>2530.42</v>
      </c>
      <c r="AU2811" s="2">
        <v>1924.06</v>
      </c>
      <c r="AV2811" s="2">
        <v>0</v>
      </c>
      <c r="AW2811" s="1"/>
      <c r="AX2811" s="2" t="s">
        <v>422</v>
      </c>
      <c r="AY2811" s="8" t="s">
        <v>428</v>
      </c>
    </row>
    <row r="2812" spans="1:51" ht="13.15" customHeight="1" x14ac:dyDescent="0.25">
      <c r="A2812" s="7">
        <v>24944</v>
      </c>
      <c r="B2812" s="2" t="s">
        <v>2453</v>
      </c>
      <c r="C2812" s="2">
        <v>6297303</v>
      </c>
      <c r="D2812" s="2" t="s">
        <v>188</v>
      </c>
      <c r="E2812" s="2" t="s">
        <v>200</v>
      </c>
      <c r="F2812" s="2" t="s">
        <v>193</v>
      </c>
      <c r="G2812" s="3">
        <v>45338</v>
      </c>
      <c r="H2812" s="1"/>
      <c r="I2812" s="2">
        <v>9717.6</v>
      </c>
      <c r="J2812" s="2">
        <v>4447.2349999999997</v>
      </c>
      <c r="K2812" s="2">
        <v>4447.2349999999997</v>
      </c>
      <c r="L2812" s="2">
        <v>0</v>
      </c>
      <c r="M2812" s="1"/>
      <c r="N2812" s="5">
        <f t="shared" si="87"/>
        <v>24848.39</v>
      </c>
      <c r="O2812" s="6">
        <f t="shared" si="88"/>
        <v>18155.289999999997</v>
      </c>
      <c r="P2812" s="2">
        <v>30</v>
      </c>
      <c r="Q2812" s="2" t="s">
        <v>37</v>
      </c>
      <c r="R2812" s="2">
        <v>0</v>
      </c>
      <c r="S2812" s="2">
        <v>0</v>
      </c>
      <c r="T2812" s="2">
        <v>0</v>
      </c>
      <c r="U2812" s="2">
        <v>0</v>
      </c>
      <c r="V2812" s="2">
        <v>893.38</v>
      </c>
      <c r="W2812" s="2">
        <v>1970.03</v>
      </c>
      <c r="X2812" s="2">
        <v>0</v>
      </c>
      <c r="Y2812" s="2">
        <v>3372.91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2">
        <f>VLOOKUP(Tabla3[[#This Row],[Columna1]],Tabla5[#All],3,0)</f>
        <v>0</v>
      </c>
      <c r="AF2812" s="2">
        <v>0</v>
      </c>
      <c r="AG2812" s="2">
        <v>0</v>
      </c>
      <c r="AH2812" s="2">
        <v>0</v>
      </c>
      <c r="AI2812" s="2">
        <v>0</v>
      </c>
      <c r="AJ2812" s="2">
        <v>0</v>
      </c>
      <c r="AK2812" s="2">
        <f>VLOOKUP(Tabla3[[#This Row],[Columna1]],Tabla7[[ID]:[Monto neto de los bonos]],3,0)</f>
        <v>1970.03</v>
      </c>
      <c r="AL2812" s="2">
        <v>0</v>
      </c>
      <c r="AM2812" s="2">
        <v>0</v>
      </c>
      <c r="AN2812" s="2">
        <v>0</v>
      </c>
      <c r="AO2812" s="2">
        <v>0</v>
      </c>
      <c r="AP2812" s="2">
        <v>0</v>
      </c>
      <c r="AQ2812" s="2">
        <v>0</v>
      </c>
      <c r="AR2812" s="2">
        <v>0</v>
      </c>
      <c r="AS2812" s="2">
        <v>3901.06</v>
      </c>
      <c r="AT2812" s="2">
        <v>1950.52</v>
      </c>
      <c r="AU2812" s="2">
        <v>841.52</v>
      </c>
      <c r="AV2812" s="2">
        <v>0</v>
      </c>
      <c r="AW2812" s="1"/>
      <c r="AX2812" s="2" t="s">
        <v>422</v>
      </c>
      <c r="AY2812" s="8" t="s">
        <v>428</v>
      </c>
    </row>
    <row r="2813" spans="1:51" ht="13.15" customHeight="1" x14ac:dyDescent="0.25">
      <c r="A2813" s="7">
        <v>14693</v>
      </c>
      <c r="B2813" s="2" t="s">
        <v>2454</v>
      </c>
      <c r="C2813" s="2">
        <v>157803</v>
      </c>
      <c r="D2813" s="2" t="s">
        <v>188</v>
      </c>
      <c r="E2813" s="2" t="s">
        <v>202</v>
      </c>
      <c r="F2813" s="2" t="s">
        <v>193</v>
      </c>
      <c r="G2813" s="3">
        <v>39455</v>
      </c>
      <c r="H2813" s="1"/>
      <c r="I2813" s="2">
        <v>9717.6</v>
      </c>
      <c r="J2813" s="2">
        <v>4447.2349999999997</v>
      </c>
      <c r="K2813" s="2">
        <v>4447.2349999999997</v>
      </c>
      <c r="L2813" s="2">
        <v>3949.31</v>
      </c>
      <c r="M2813" s="1"/>
      <c r="N2813" s="5">
        <f t="shared" ref="N2813:N2876" si="89">I2813+J2813+K2813+L2813+M2813+R2813+V2813+W2813+Y2813+AD2813+AG2813+AJ2813</f>
        <v>27822.43</v>
      </c>
      <c r="O2813" s="6">
        <f t="shared" si="88"/>
        <v>20469.849999999999</v>
      </c>
      <c r="P2813" s="2">
        <v>30</v>
      </c>
      <c r="Q2813" s="2" t="s">
        <v>37</v>
      </c>
      <c r="R2813" s="2">
        <v>0</v>
      </c>
      <c r="S2813" s="2">
        <v>0</v>
      </c>
      <c r="T2813" s="2">
        <v>0</v>
      </c>
      <c r="U2813" s="2">
        <v>0</v>
      </c>
      <c r="V2813" s="2">
        <v>893.38</v>
      </c>
      <c r="W2813" s="2">
        <v>1970.03</v>
      </c>
      <c r="X2813" s="2">
        <v>0</v>
      </c>
      <c r="Y2813" s="2">
        <v>2397.64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2">
        <f>VLOOKUP(Tabla3[[#This Row],[Columna1]],Tabla5[#All],3,0)</f>
        <v>0</v>
      </c>
      <c r="AF2813" s="2">
        <v>0</v>
      </c>
      <c r="AG2813" s="2">
        <v>0</v>
      </c>
      <c r="AH2813" s="2">
        <v>0</v>
      </c>
      <c r="AI2813" s="2">
        <v>0</v>
      </c>
      <c r="AJ2813" s="2">
        <v>0</v>
      </c>
      <c r="AK2813" s="2">
        <f>VLOOKUP(Tabla3[[#This Row],[Columna1]],Tabla7[[ID]:[Monto neto de los bonos]],3,0)</f>
        <v>1970.03</v>
      </c>
      <c r="AL2813" s="2">
        <v>0</v>
      </c>
      <c r="AM2813" s="2">
        <v>0</v>
      </c>
      <c r="AN2813" s="2">
        <v>0</v>
      </c>
      <c r="AO2813" s="2">
        <v>0</v>
      </c>
      <c r="AP2813" s="2">
        <v>0</v>
      </c>
      <c r="AQ2813" s="2">
        <v>0</v>
      </c>
      <c r="AR2813" s="2">
        <v>0</v>
      </c>
      <c r="AS2813" s="2">
        <v>3518.2</v>
      </c>
      <c r="AT2813" s="2">
        <v>2345.46</v>
      </c>
      <c r="AU2813" s="2">
        <v>1488.92</v>
      </c>
      <c r="AV2813" s="2">
        <v>0</v>
      </c>
      <c r="AW2813" s="1"/>
      <c r="AX2813" s="2" t="s">
        <v>422</v>
      </c>
      <c r="AY2813" s="8" t="s">
        <v>428</v>
      </c>
    </row>
    <row r="2814" spans="1:51" ht="13.15" customHeight="1" x14ac:dyDescent="0.25">
      <c r="A2814" s="7">
        <v>19090</v>
      </c>
      <c r="B2814" s="2" t="s">
        <v>2455</v>
      </c>
      <c r="C2814" s="2">
        <v>313003</v>
      </c>
      <c r="D2814" s="2" t="s">
        <v>188</v>
      </c>
      <c r="E2814" s="2" t="s">
        <v>192</v>
      </c>
      <c r="F2814" s="2" t="s">
        <v>193</v>
      </c>
      <c r="G2814" s="3">
        <v>42087</v>
      </c>
      <c r="H2814" s="1"/>
      <c r="I2814" s="2">
        <v>9717.6</v>
      </c>
      <c r="J2814" s="2">
        <v>4447.2349999999997</v>
      </c>
      <c r="K2814" s="2">
        <v>4447.2349999999997</v>
      </c>
      <c r="L2814" s="2">
        <v>3387.79</v>
      </c>
      <c r="M2814" s="1"/>
      <c r="N2814" s="5">
        <f t="shared" si="89"/>
        <v>27260.91</v>
      </c>
      <c r="O2814" s="6">
        <f t="shared" si="88"/>
        <v>20757.439999999999</v>
      </c>
      <c r="P2814" s="2">
        <v>30</v>
      </c>
      <c r="Q2814" s="2" t="s">
        <v>37</v>
      </c>
      <c r="R2814" s="2">
        <v>0</v>
      </c>
      <c r="S2814" s="2">
        <v>0</v>
      </c>
      <c r="T2814" s="2">
        <v>0</v>
      </c>
      <c r="U2814" s="2">
        <v>0</v>
      </c>
      <c r="V2814" s="2">
        <v>893.38</v>
      </c>
      <c r="W2814" s="2">
        <v>1970.03</v>
      </c>
      <c r="X2814" s="2">
        <v>0</v>
      </c>
      <c r="Y2814" s="2">
        <v>2397.64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2">
        <f>VLOOKUP(Tabla3[[#This Row],[Columna1]],Tabla5[#All],3,0)</f>
        <v>0</v>
      </c>
      <c r="AF2814" s="2">
        <v>0</v>
      </c>
      <c r="AG2814" s="2">
        <v>0</v>
      </c>
      <c r="AH2814" s="2">
        <v>0</v>
      </c>
      <c r="AI2814" s="2">
        <v>0</v>
      </c>
      <c r="AJ2814" s="2">
        <v>0</v>
      </c>
      <c r="AK2814" s="2">
        <f>VLOOKUP(Tabla3[[#This Row],[Columna1]],Tabla7[[ID]:[Monto neto de los bonos]],3,0)</f>
        <v>1970.03</v>
      </c>
      <c r="AL2814" s="2">
        <v>0</v>
      </c>
      <c r="AM2814" s="2">
        <v>0</v>
      </c>
      <c r="AN2814" s="2">
        <v>0</v>
      </c>
      <c r="AO2814" s="2">
        <v>0</v>
      </c>
      <c r="AP2814" s="2">
        <v>0</v>
      </c>
      <c r="AQ2814" s="2">
        <v>0</v>
      </c>
      <c r="AR2814" s="2">
        <v>0</v>
      </c>
      <c r="AS2814" s="2">
        <v>3219</v>
      </c>
      <c r="AT2814" s="2">
        <v>2146</v>
      </c>
      <c r="AU2814" s="2">
        <v>1138.47</v>
      </c>
      <c r="AV2814" s="2">
        <v>0</v>
      </c>
      <c r="AW2814" s="1"/>
      <c r="AX2814" s="2" t="s">
        <v>422</v>
      </c>
      <c r="AY2814" s="8" t="s">
        <v>428</v>
      </c>
    </row>
    <row r="2815" spans="1:51" ht="13.15" customHeight="1" x14ac:dyDescent="0.25">
      <c r="A2815" s="7">
        <v>13818</v>
      </c>
      <c r="B2815" s="2" t="s">
        <v>2456</v>
      </c>
      <c r="C2815" s="2">
        <v>128203</v>
      </c>
      <c r="D2815" s="2" t="s">
        <v>188</v>
      </c>
      <c r="E2815" s="2" t="s">
        <v>211</v>
      </c>
      <c r="F2815" s="2" t="s">
        <v>36</v>
      </c>
      <c r="G2815" s="3">
        <v>38978</v>
      </c>
      <c r="H2815" s="1"/>
      <c r="I2815" s="2">
        <v>13165.89</v>
      </c>
      <c r="J2815" s="2">
        <v>2789.65</v>
      </c>
      <c r="K2815" s="2">
        <v>2789.65</v>
      </c>
      <c r="L2815" s="2">
        <v>2761.5</v>
      </c>
      <c r="M2815" s="1"/>
      <c r="N2815" s="5">
        <f t="shared" si="89"/>
        <v>25111.73</v>
      </c>
      <c r="O2815" s="6">
        <f t="shared" si="88"/>
        <v>21179.41</v>
      </c>
      <c r="P2815" s="2">
        <v>28</v>
      </c>
      <c r="Q2815" s="2" t="s">
        <v>37</v>
      </c>
      <c r="R2815" s="2">
        <v>0</v>
      </c>
      <c r="S2815" s="2">
        <v>0</v>
      </c>
      <c r="T2815" s="2">
        <v>0</v>
      </c>
      <c r="U2815" s="2">
        <v>0</v>
      </c>
      <c r="V2815" s="2">
        <v>1249.68</v>
      </c>
      <c r="W2815" s="2">
        <v>0</v>
      </c>
      <c r="X2815" s="2">
        <v>0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2355.36</v>
      </c>
      <c r="AE2815" s="2">
        <f>VLOOKUP(Tabla3[[#This Row],[Columna1]],Tabla5[#All],3,0)</f>
        <v>2355.36</v>
      </c>
      <c r="AF2815" s="2">
        <v>0</v>
      </c>
      <c r="AG2815" s="2">
        <v>0</v>
      </c>
      <c r="AH2815" s="2">
        <v>0</v>
      </c>
      <c r="AI2815" s="2">
        <v>0</v>
      </c>
      <c r="AJ2815" s="2">
        <v>0</v>
      </c>
      <c r="AK2815" s="2">
        <f>VLOOKUP(Tabla3[[#This Row],[Columna1]],Tabla7[[ID]:[Monto neto de los bonos]],3,0)</f>
        <v>0</v>
      </c>
      <c r="AL2815" s="2">
        <v>0</v>
      </c>
      <c r="AM2815" s="2">
        <v>0</v>
      </c>
      <c r="AN2815" s="2">
        <v>0</v>
      </c>
      <c r="AO2815" s="2">
        <v>0</v>
      </c>
      <c r="AP2815" s="2">
        <v>0</v>
      </c>
      <c r="AQ2815" s="2">
        <v>0</v>
      </c>
      <c r="AR2815" s="2">
        <v>0</v>
      </c>
      <c r="AS2815" s="2">
        <v>0</v>
      </c>
      <c r="AT2815" s="2">
        <v>2132.25</v>
      </c>
      <c r="AU2815" s="2">
        <v>1800.07</v>
      </c>
      <c r="AV2815" s="2">
        <v>0</v>
      </c>
      <c r="AW2815" s="1"/>
      <c r="AX2815" s="2" t="s">
        <v>422</v>
      </c>
      <c r="AY2815" s="8" t="s">
        <v>423</v>
      </c>
    </row>
    <row r="2816" spans="1:51" ht="13.15" customHeight="1" x14ac:dyDescent="0.25">
      <c r="A2816" s="7">
        <v>20873</v>
      </c>
      <c r="B2816" s="2" t="s">
        <v>4304</v>
      </c>
      <c r="C2816" s="2">
        <v>2203203</v>
      </c>
      <c r="D2816" s="2" t="s">
        <v>188</v>
      </c>
      <c r="E2816" s="2" t="s">
        <v>229</v>
      </c>
      <c r="F2816" s="2" t="s">
        <v>36</v>
      </c>
      <c r="G2816" s="3">
        <v>44501</v>
      </c>
      <c r="H2816" s="1"/>
      <c r="I2816" s="2">
        <v>13165.89</v>
      </c>
      <c r="J2816" s="2">
        <v>2789.65</v>
      </c>
      <c r="K2816" s="2">
        <v>2789.65</v>
      </c>
      <c r="L2816" s="2">
        <v>0</v>
      </c>
      <c r="M2816" s="1"/>
      <c r="N2816" s="5">
        <f t="shared" si="89"/>
        <v>28960.18</v>
      </c>
      <c r="O2816" s="6">
        <f t="shared" si="88"/>
        <v>25846.639999999999</v>
      </c>
      <c r="P2816" s="2">
        <v>30</v>
      </c>
      <c r="Q2816" s="2" t="s">
        <v>37</v>
      </c>
      <c r="R2816" s="2">
        <v>0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10214.99</v>
      </c>
      <c r="AE2816" s="2">
        <f>VLOOKUP(Tabla3[[#This Row],[Columna1]],Tabla5[#All],3,0)</f>
        <v>10214.99</v>
      </c>
      <c r="AF2816" s="2">
        <v>0</v>
      </c>
      <c r="AG2816" s="2">
        <v>0</v>
      </c>
      <c r="AH2816" s="2">
        <v>0</v>
      </c>
      <c r="AI2816" s="2">
        <v>0</v>
      </c>
      <c r="AJ2816" s="2">
        <v>0</v>
      </c>
      <c r="AK2816" s="2">
        <f>VLOOKUP(Tabla3[[#This Row],[Columna1]],Tabla7[[ID]:[Monto neto de los bonos]],3,0)</f>
        <v>0</v>
      </c>
      <c r="AL2816" s="2">
        <v>0</v>
      </c>
      <c r="AM2816" s="2">
        <v>0</v>
      </c>
      <c r="AN2816" s="2">
        <v>0</v>
      </c>
      <c r="AO2816" s="2">
        <v>0</v>
      </c>
      <c r="AP2816" s="2">
        <v>0</v>
      </c>
      <c r="AQ2816" s="2">
        <v>0</v>
      </c>
      <c r="AR2816" s="2">
        <v>0</v>
      </c>
      <c r="AS2816" s="2">
        <v>0</v>
      </c>
      <c r="AT2816" s="2">
        <v>1874.52</v>
      </c>
      <c r="AU2816" s="2">
        <v>1239.02</v>
      </c>
      <c r="AV2816" s="2">
        <v>0</v>
      </c>
      <c r="AW2816" s="1"/>
      <c r="AX2816" s="2" t="s">
        <v>422</v>
      </c>
      <c r="AY2816" s="8" t="s">
        <v>423</v>
      </c>
    </row>
    <row r="2817" spans="1:51" ht="13.15" customHeight="1" x14ac:dyDescent="0.25">
      <c r="A2817" s="7">
        <v>25201</v>
      </c>
      <c r="B2817" s="2" t="s">
        <v>2457</v>
      </c>
      <c r="C2817" s="2">
        <v>6508803</v>
      </c>
      <c r="D2817" s="2" t="s">
        <v>188</v>
      </c>
      <c r="E2817" s="2" t="s">
        <v>190</v>
      </c>
      <c r="F2817" s="2" t="s">
        <v>191</v>
      </c>
      <c r="G2817" s="3">
        <v>45566</v>
      </c>
      <c r="H2817" s="1"/>
      <c r="I2817" s="2">
        <v>9708.5300000000007</v>
      </c>
      <c r="J2817" s="2">
        <v>4443.09</v>
      </c>
      <c r="K2817" s="2">
        <v>4443.09</v>
      </c>
      <c r="L2817" s="2">
        <v>0</v>
      </c>
      <c r="M2817" s="1"/>
      <c r="N2817" s="5">
        <f t="shared" si="89"/>
        <v>22519.670000000002</v>
      </c>
      <c r="O2817" s="6">
        <f t="shared" si="88"/>
        <v>15833.01</v>
      </c>
      <c r="P2817" s="2">
        <v>30</v>
      </c>
      <c r="Q2817" s="2" t="s">
        <v>37</v>
      </c>
      <c r="R2817" s="2">
        <v>0</v>
      </c>
      <c r="S2817" s="2">
        <v>0</v>
      </c>
      <c r="T2817" s="2">
        <v>0</v>
      </c>
      <c r="U2817" s="2">
        <v>0</v>
      </c>
      <c r="V2817" s="2">
        <v>892.56</v>
      </c>
      <c r="W2817" s="2">
        <v>3032.4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2">
        <f>VLOOKUP(Tabla3[[#This Row],[Columna1]],Tabla5[#All],3,0)</f>
        <v>0</v>
      </c>
      <c r="AF2817" s="2">
        <v>0</v>
      </c>
      <c r="AG2817" s="2">
        <v>0</v>
      </c>
      <c r="AH2817" s="2">
        <v>0</v>
      </c>
      <c r="AI2817" s="2">
        <v>0</v>
      </c>
      <c r="AJ2817" s="2">
        <v>0</v>
      </c>
      <c r="AK2817" s="2">
        <f>VLOOKUP(Tabla3[[#This Row],[Columna1]],Tabla7[[ID]:[Monto neto de los bonos]],3,0)</f>
        <v>3032.4</v>
      </c>
      <c r="AL2817" s="2">
        <v>0</v>
      </c>
      <c r="AM2817" s="2">
        <v>0</v>
      </c>
      <c r="AN2817" s="2">
        <v>0</v>
      </c>
      <c r="AO2817" s="2">
        <v>0</v>
      </c>
      <c r="AP2817" s="2">
        <v>0</v>
      </c>
      <c r="AQ2817" s="2">
        <v>0</v>
      </c>
      <c r="AR2817" s="2">
        <v>0</v>
      </c>
      <c r="AS2817" s="2">
        <v>3897.48</v>
      </c>
      <c r="AT2817" s="2">
        <v>1948.74</v>
      </c>
      <c r="AU2817" s="2">
        <v>840.44</v>
      </c>
      <c r="AV2817" s="2">
        <v>0</v>
      </c>
      <c r="AW2817" s="1"/>
      <c r="AX2817" s="2" t="s">
        <v>422</v>
      </c>
      <c r="AY2817" s="8" t="s">
        <v>423</v>
      </c>
    </row>
    <row r="2818" spans="1:51" ht="13.15" customHeight="1" x14ac:dyDescent="0.25">
      <c r="A2818" s="7">
        <v>20002</v>
      </c>
      <c r="B2818" s="2" t="s">
        <v>2458</v>
      </c>
      <c r="C2818" s="2">
        <v>1296003</v>
      </c>
      <c r="D2818" s="2" t="s">
        <v>188</v>
      </c>
      <c r="E2818" s="2" t="s">
        <v>199</v>
      </c>
      <c r="F2818" s="2" t="s">
        <v>193</v>
      </c>
      <c r="G2818" s="3">
        <v>42689</v>
      </c>
      <c r="H2818" s="1"/>
      <c r="I2818" s="2">
        <v>9717.6</v>
      </c>
      <c r="J2818" s="2">
        <v>4447.2349999999997</v>
      </c>
      <c r="K2818" s="2">
        <v>4447.2349999999997</v>
      </c>
      <c r="L2818" s="2">
        <v>1505.23</v>
      </c>
      <c r="M2818" s="1"/>
      <c r="N2818" s="5">
        <f t="shared" si="89"/>
        <v>21010.68</v>
      </c>
      <c r="O2818" s="6">
        <f t="shared" ref="O2818:O2881" si="90">N2818-AS2818-AT2818-AU2818</f>
        <v>14694.48</v>
      </c>
      <c r="P2818" s="2">
        <v>30</v>
      </c>
      <c r="Q2818" s="2" t="s">
        <v>37</v>
      </c>
      <c r="R2818" s="2">
        <v>0</v>
      </c>
      <c r="S2818" s="2">
        <v>0</v>
      </c>
      <c r="T2818" s="2">
        <v>0</v>
      </c>
      <c r="U2818" s="2">
        <v>0</v>
      </c>
      <c r="V2818" s="2">
        <v>893.38</v>
      </c>
      <c r="W2818" s="2">
        <v>0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2">
        <f>VLOOKUP(Tabla3[[#This Row],[Columna1]],Tabla5[#All],3,0)</f>
        <v>0</v>
      </c>
      <c r="AF2818" s="2">
        <v>0</v>
      </c>
      <c r="AG2818" s="2">
        <v>0</v>
      </c>
      <c r="AH2818" s="2">
        <v>0</v>
      </c>
      <c r="AI2818" s="2">
        <v>0</v>
      </c>
      <c r="AJ2818" s="2">
        <v>0</v>
      </c>
      <c r="AK2818" s="2">
        <f>VLOOKUP(Tabla3[[#This Row],[Columna1]],Tabla7[[ID]:[Monto neto de los bonos]],3,0)</f>
        <v>0</v>
      </c>
      <c r="AL2818" s="2">
        <v>0</v>
      </c>
      <c r="AM2818" s="2">
        <v>0</v>
      </c>
      <c r="AN2818" s="2">
        <v>0</v>
      </c>
      <c r="AO2818" s="2">
        <v>0</v>
      </c>
      <c r="AP2818" s="2">
        <v>0</v>
      </c>
      <c r="AQ2818" s="2">
        <v>0</v>
      </c>
      <c r="AR2818" s="2">
        <v>0</v>
      </c>
      <c r="AS2818" s="2">
        <v>3151.58</v>
      </c>
      <c r="AT2818" s="2">
        <v>2101.06</v>
      </c>
      <c r="AU2818" s="2">
        <v>1063.56</v>
      </c>
      <c r="AV2818" s="2">
        <v>0</v>
      </c>
      <c r="AW2818" s="1"/>
      <c r="AX2818" s="2" t="s">
        <v>422</v>
      </c>
      <c r="AY2818" s="8" t="s">
        <v>428</v>
      </c>
    </row>
    <row r="2819" spans="1:51" ht="13.15" customHeight="1" x14ac:dyDescent="0.25">
      <c r="A2819" s="7">
        <v>19252</v>
      </c>
      <c r="B2819" s="2" t="s">
        <v>4115</v>
      </c>
      <c r="C2819" s="2">
        <v>380603</v>
      </c>
      <c r="D2819" s="2" t="s">
        <v>188</v>
      </c>
      <c r="E2819" s="2" t="s">
        <v>203</v>
      </c>
      <c r="F2819" s="2" t="s">
        <v>193</v>
      </c>
      <c r="G2819" s="3">
        <v>42216</v>
      </c>
      <c r="H2819" s="1"/>
      <c r="I2819" s="2">
        <v>9717.6</v>
      </c>
      <c r="J2819" s="2">
        <v>4447.2349999999997</v>
      </c>
      <c r="K2819" s="2">
        <v>4447.2349999999997</v>
      </c>
      <c r="L2819" s="2">
        <v>1433.53</v>
      </c>
      <c r="M2819" s="1"/>
      <c r="N2819" s="5">
        <f t="shared" si="89"/>
        <v>25306.649999999998</v>
      </c>
      <c r="O2819" s="6">
        <f t="shared" si="90"/>
        <v>19019.869999999995</v>
      </c>
      <c r="P2819" s="2">
        <v>30</v>
      </c>
      <c r="Q2819" s="2" t="s">
        <v>37</v>
      </c>
      <c r="R2819" s="2">
        <v>0</v>
      </c>
      <c r="S2819" s="2">
        <v>0</v>
      </c>
      <c r="T2819" s="2">
        <v>0</v>
      </c>
      <c r="U2819" s="2">
        <v>0</v>
      </c>
      <c r="V2819" s="2">
        <v>893.38</v>
      </c>
      <c r="W2819" s="2">
        <v>1970.03</v>
      </c>
      <c r="X2819" s="2">
        <v>0</v>
      </c>
      <c r="Y2819" s="2">
        <v>2397.64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2">
        <f>VLOOKUP(Tabla3[[#This Row],[Columna1]],Tabla5[#All],3,0)</f>
        <v>0</v>
      </c>
      <c r="AF2819" s="2">
        <v>0</v>
      </c>
      <c r="AG2819" s="2">
        <v>0</v>
      </c>
      <c r="AH2819" s="2">
        <v>0</v>
      </c>
      <c r="AI2819" s="2">
        <v>0</v>
      </c>
      <c r="AJ2819" s="2">
        <v>0</v>
      </c>
      <c r="AK2819" s="2">
        <f>VLOOKUP(Tabla3[[#This Row],[Columna1]],Tabla7[[ID]:[Monto neto de los bonos]],3,0)</f>
        <v>1970.03</v>
      </c>
      <c r="AL2819" s="2">
        <v>0</v>
      </c>
      <c r="AM2819" s="2">
        <v>0</v>
      </c>
      <c r="AN2819" s="2">
        <v>0</v>
      </c>
      <c r="AO2819" s="2">
        <v>0</v>
      </c>
      <c r="AP2819" s="2">
        <v>0</v>
      </c>
      <c r="AQ2819" s="2">
        <v>0</v>
      </c>
      <c r="AR2819" s="2">
        <v>0</v>
      </c>
      <c r="AS2819" s="2">
        <v>3140.82</v>
      </c>
      <c r="AT2819" s="2">
        <v>2093.88</v>
      </c>
      <c r="AU2819" s="2">
        <v>1052.08</v>
      </c>
      <c r="AV2819" s="2">
        <v>0</v>
      </c>
      <c r="AW2819" s="1"/>
      <c r="AX2819" s="2" t="s">
        <v>422</v>
      </c>
      <c r="AY2819" s="8" t="s">
        <v>428</v>
      </c>
    </row>
    <row r="2820" spans="1:51" ht="13.15" customHeight="1" x14ac:dyDescent="0.25">
      <c r="A2820" s="7">
        <v>19094</v>
      </c>
      <c r="B2820" s="2" t="s">
        <v>2459</v>
      </c>
      <c r="C2820" s="2">
        <v>313403</v>
      </c>
      <c r="D2820" s="2" t="s">
        <v>188</v>
      </c>
      <c r="E2820" s="2" t="s">
        <v>200</v>
      </c>
      <c r="F2820" s="2" t="s">
        <v>193</v>
      </c>
      <c r="G2820" s="3">
        <v>42087</v>
      </c>
      <c r="H2820" s="1"/>
      <c r="I2820" s="2">
        <v>9717.6</v>
      </c>
      <c r="J2820" s="2">
        <v>4447.2349999999997</v>
      </c>
      <c r="K2820" s="2">
        <v>4447.2349999999997</v>
      </c>
      <c r="L2820" s="2">
        <v>3387.79</v>
      </c>
      <c r="M2820" s="1"/>
      <c r="N2820" s="5">
        <f t="shared" si="89"/>
        <v>36260.910000000003</v>
      </c>
      <c r="O2820" s="6">
        <f t="shared" si="90"/>
        <v>29757.440000000002</v>
      </c>
      <c r="P2820" s="2">
        <v>30</v>
      </c>
      <c r="Q2820" s="2" t="s">
        <v>37</v>
      </c>
      <c r="R2820" s="2">
        <v>0</v>
      </c>
      <c r="S2820" s="2">
        <v>0</v>
      </c>
      <c r="T2820" s="2">
        <v>0</v>
      </c>
      <c r="U2820" s="2">
        <v>0</v>
      </c>
      <c r="V2820" s="2">
        <v>893.38</v>
      </c>
      <c r="W2820" s="2">
        <v>1970.03</v>
      </c>
      <c r="X2820" s="2">
        <v>0</v>
      </c>
      <c r="Y2820" s="2">
        <v>2397.64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2">
        <f>VLOOKUP(Tabla3[[#This Row],[Columna1]],Tabla5[#All],3,0)</f>
        <v>0</v>
      </c>
      <c r="AF2820" s="2">
        <v>0</v>
      </c>
      <c r="AG2820" s="2">
        <v>9000</v>
      </c>
      <c r="AH2820" s="2">
        <v>0</v>
      </c>
      <c r="AI2820" s="2">
        <v>0</v>
      </c>
      <c r="AJ2820" s="2">
        <v>0</v>
      </c>
      <c r="AK2820" s="2">
        <f>VLOOKUP(Tabla3[[#This Row],[Columna1]],Tabla7[[ID]:[Monto neto de los bonos]],3,0)</f>
        <v>10970.03</v>
      </c>
      <c r="AL2820" s="2">
        <v>0</v>
      </c>
      <c r="AM2820" s="2">
        <v>0</v>
      </c>
      <c r="AN2820" s="2">
        <v>0</v>
      </c>
      <c r="AO2820" s="2">
        <v>0</v>
      </c>
      <c r="AP2820" s="2">
        <v>0</v>
      </c>
      <c r="AQ2820" s="2">
        <v>0</v>
      </c>
      <c r="AR2820" s="2">
        <v>0</v>
      </c>
      <c r="AS2820" s="2">
        <v>3219</v>
      </c>
      <c r="AT2820" s="2">
        <v>2146</v>
      </c>
      <c r="AU2820" s="2">
        <v>1138.47</v>
      </c>
      <c r="AV2820" s="2">
        <v>0</v>
      </c>
      <c r="AW2820" s="1"/>
      <c r="AX2820" s="2" t="s">
        <v>422</v>
      </c>
      <c r="AY2820" s="8" t="s">
        <v>428</v>
      </c>
    </row>
    <row r="2821" spans="1:51" ht="13.15" customHeight="1" x14ac:dyDescent="0.25">
      <c r="A2821" s="7">
        <v>20396</v>
      </c>
      <c r="B2821" s="2" t="s">
        <v>2460</v>
      </c>
      <c r="C2821" s="2">
        <v>1758303</v>
      </c>
      <c r="D2821" s="2" t="s">
        <v>188</v>
      </c>
      <c r="E2821" s="2" t="s">
        <v>194</v>
      </c>
      <c r="F2821" s="2" t="s">
        <v>41</v>
      </c>
      <c r="G2821" s="3">
        <v>42758</v>
      </c>
      <c r="H2821" s="1"/>
      <c r="I2821" s="2">
        <v>8542.57</v>
      </c>
      <c r="J2821" s="2">
        <v>2234.4899999999998</v>
      </c>
      <c r="K2821" s="2">
        <v>2234.4899999999998</v>
      </c>
      <c r="L2821" s="2">
        <v>1104.9000000000001</v>
      </c>
      <c r="M2821" s="1"/>
      <c r="N2821" s="5">
        <f t="shared" si="89"/>
        <v>16965.32</v>
      </c>
      <c r="O2821" s="6">
        <f t="shared" si="90"/>
        <v>14817</v>
      </c>
      <c r="P2821" s="2">
        <v>30</v>
      </c>
      <c r="Q2821" s="2" t="s">
        <v>37</v>
      </c>
      <c r="R2821" s="2">
        <v>0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2848.87</v>
      </c>
      <c r="AE2821" s="2">
        <f>VLOOKUP(Tabla3[[#This Row],[Columna1]],Tabla5[#All],3,0)</f>
        <v>2848.87</v>
      </c>
      <c r="AF2821" s="2">
        <v>0</v>
      </c>
      <c r="AG2821" s="2">
        <v>0</v>
      </c>
      <c r="AH2821" s="2">
        <v>0</v>
      </c>
      <c r="AI2821" s="2">
        <v>0</v>
      </c>
      <c r="AJ2821" s="2">
        <v>0</v>
      </c>
      <c r="AK2821" s="2">
        <f>VLOOKUP(Tabla3[[#This Row],[Columna1]],Tabla7[[ID]:[Monto neto de los bonos]],3,0)</f>
        <v>0</v>
      </c>
      <c r="AL2821" s="2">
        <v>0</v>
      </c>
      <c r="AM2821" s="2">
        <v>0</v>
      </c>
      <c r="AN2821" s="2">
        <v>0</v>
      </c>
      <c r="AO2821" s="2">
        <v>0</v>
      </c>
      <c r="AP2821" s="2">
        <v>0</v>
      </c>
      <c r="AQ2821" s="2">
        <v>0</v>
      </c>
      <c r="AR2821" s="2">
        <v>0</v>
      </c>
      <c r="AS2821" s="2">
        <v>0</v>
      </c>
      <c r="AT2821" s="2">
        <v>1411.64</v>
      </c>
      <c r="AU2821" s="2">
        <v>736.68</v>
      </c>
      <c r="AV2821" s="2">
        <v>0</v>
      </c>
      <c r="AW2821" s="1"/>
      <c r="AX2821" s="2" t="s">
        <v>422</v>
      </c>
      <c r="AY2821" s="8" t="s">
        <v>423</v>
      </c>
    </row>
    <row r="2822" spans="1:51" ht="13.15" customHeight="1" x14ac:dyDescent="0.25">
      <c r="A2822" s="7">
        <v>20921</v>
      </c>
      <c r="B2822" s="2" t="s">
        <v>4032</v>
      </c>
      <c r="C2822" s="2">
        <v>2243403</v>
      </c>
      <c r="D2822" s="2" t="s">
        <v>188</v>
      </c>
      <c r="E2822" s="2" t="s">
        <v>235</v>
      </c>
      <c r="F2822" s="2" t="s">
        <v>41</v>
      </c>
      <c r="G2822" s="3">
        <v>43011</v>
      </c>
      <c r="H2822" s="1"/>
      <c r="I2822" s="2">
        <v>8542.57</v>
      </c>
      <c r="J2822" s="2">
        <v>2234.4899999999998</v>
      </c>
      <c r="K2822" s="2">
        <v>2234.4899999999998</v>
      </c>
      <c r="L2822" s="2">
        <v>1104.9000000000001</v>
      </c>
      <c r="M2822" s="1"/>
      <c r="N2822" s="5">
        <f t="shared" si="89"/>
        <v>25807.469999999998</v>
      </c>
      <c r="O2822" s="6">
        <f t="shared" si="90"/>
        <v>23659.149999999998</v>
      </c>
      <c r="P2822" s="2">
        <v>30</v>
      </c>
      <c r="Q2822" s="2" t="s">
        <v>37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6067.22</v>
      </c>
      <c r="AE2822" s="2">
        <f>VLOOKUP(Tabla3[[#This Row],[Columna1]],Tabla5[#All],3,0)</f>
        <v>6067.22</v>
      </c>
      <c r="AF2822" s="2">
        <v>0</v>
      </c>
      <c r="AG2822" s="2">
        <v>0</v>
      </c>
      <c r="AH2822" s="2">
        <v>0</v>
      </c>
      <c r="AI2822" s="2">
        <v>0</v>
      </c>
      <c r="AJ2822" s="2">
        <v>5623.8</v>
      </c>
      <c r="AK2822" s="2">
        <f>VLOOKUP(Tabla3[[#This Row],[Columna1]],Tabla7[[ID]:[Monto neto de los bonos]],3,0)</f>
        <v>5623.8</v>
      </c>
      <c r="AL2822" s="2">
        <v>0</v>
      </c>
      <c r="AM2822" s="2">
        <v>0</v>
      </c>
      <c r="AN2822" s="2">
        <v>0</v>
      </c>
      <c r="AO2822" s="2">
        <v>0</v>
      </c>
      <c r="AP2822" s="2">
        <v>0</v>
      </c>
      <c r="AQ2822" s="2">
        <v>0</v>
      </c>
      <c r="AR2822" s="2">
        <v>0</v>
      </c>
      <c r="AS2822" s="2">
        <v>0</v>
      </c>
      <c r="AT2822" s="2">
        <v>1411.64</v>
      </c>
      <c r="AU2822" s="2">
        <v>736.68</v>
      </c>
      <c r="AV2822" s="2">
        <v>0</v>
      </c>
      <c r="AW2822" s="1"/>
      <c r="AX2822" s="2" t="s">
        <v>422</v>
      </c>
      <c r="AY2822" s="8" t="s">
        <v>423</v>
      </c>
    </row>
    <row r="2823" spans="1:51" ht="13.15" customHeight="1" x14ac:dyDescent="0.25">
      <c r="A2823" s="7">
        <v>24193</v>
      </c>
      <c r="B2823" s="2" t="s">
        <v>4355</v>
      </c>
      <c r="C2823" s="2">
        <v>5775703</v>
      </c>
      <c r="D2823" s="2" t="s">
        <v>188</v>
      </c>
      <c r="E2823" s="2" t="s">
        <v>248</v>
      </c>
      <c r="F2823" s="2" t="s">
        <v>227</v>
      </c>
      <c r="G2823" s="3">
        <v>44896</v>
      </c>
      <c r="H2823" s="1"/>
      <c r="I2823" s="2">
        <v>13165.89</v>
      </c>
      <c r="J2823" s="2">
        <v>2789.65</v>
      </c>
      <c r="K2823" s="2">
        <v>2789.65</v>
      </c>
      <c r="L2823" s="2">
        <v>0</v>
      </c>
      <c r="M2823" s="1"/>
      <c r="N2823" s="5">
        <f t="shared" si="89"/>
        <v>18745.189999999999</v>
      </c>
      <c r="O2823" s="6">
        <f t="shared" si="90"/>
        <v>15631.649999999998</v>
      </c>
      <c r="P2823" s="2">
        <v>30</v>
      </c>
      <c r="Q2823" s="2" t="s">
        <v>37</v>
      </c>
      <c r="R2823" s="2">
        <v>0</v>
      </c>
      <c r="S2823" s="2">
        <v>0</v>
      </c>
      <c r="T2823" s="2">
        <v>0</v>
      </c>
      <c r="U2823" s="2">
        <v>0</v>
      </c>
      <c r="V2823" s="2">
        <v>0</v>
      </c>
      <c r="W2823" s="2">
        <v>0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2">
        <f>VLOOKUP(Tabla3[[#This Row],[Columna1]],Tabla5[#All],3,0)</f>
        <v>0</v>
      </c>
      <c r="AF2823" s="2">
        <v>0</v>
      </c>
      <c r="AG2823" s="2">
        <v>0</v>
      </c>
      <c r="AH2823" s="2">
        <v>0</v>
      </c>
      <c r="AI2823" s="2">
        <v>0</v>
      </c>
      <c r="AJ2823" s="2">
        <v>0</v>
      </c>
      <c r="AK2823" s="2">
        <f>VLOOKUP(Tabla3[[#This Row],[Columna1]],Tabla7[[ID]:[Monto neto de los bonos]],3,0)</f>
        <v>0</v>
      </c>
      <c r="AL2823" s="2">
        <v>0</v>
      </c>
      <c r="AM2823" s="2">
        <v>0</v>
      </c>
      <c r="AN2823" s="2">
        <v>0</v>
      </c>
      <c r="AO2823" s="2">
        <v>0</v>
      </c>
      <c r="AP2823" s="2">
        <v>0</v>
      </c>
      <c r="AQ2823" s="2">
        <v>0</v>
      </c>
      <c r="AR2823" s="2">
        <v>0</v>
      </c>
      <c r="AS2823" s="2">
        <v>0</v>
      </c>
      <c r="AT2823" s="2">
        <v>1874.52</v>
      </c>
      <c r="AU2823" s="2">
        <v>1239.02</v>
      </c>
      <c r="AV2823" s="2">
        <v>0</v>
      </c>
      <c r="AW2823" s="1"/>
      <c r="AX2823" s="2" t="s">
        <v>422</v>
      </c>
      <c r="AY2823" s="8" t="s">
        <v>423</v>
      </c>
    </row>
    <row r="2824" spans="1:51" ht="13.15" customHeight="1" x14ac:dyDescent="0.25">
      <c r="A2824" s="7">
        <v>21586</v>
      </c>
      <c r="B2824" s="2" t="s">
        <v>2461</v>
      </c>
      <c r="C2824" s="2">
        <v>3023203</v>
      </c>
      <c r="D2824" s="2" t="s">
        <v>188</v>
      </c>
      <c r="E2824" s="2" t="s">
        <v>190</v>
      </c>
      <c r="F2824" s="2" t="s">
        <v>216</v>
      </c>
      <c r="G2824" s="3">
        <v>43435</v>
      </c>
      <c r="H2824" s="1"/>
      <c r="I2824" s="2">
        <v>11612.32</v>
      </c>
      <c r="J2824" s="2">
        <v>4273.5050000000001</v>
      </c>
      <c r="K2824" s="2">
        <v>4273.5050000000001</v>
      </c>
      <c r="L2824" s="2">
        <v>1866.6</v>
      </c>
      <c r="M2824" s="1"/>
      <c r="N2824" s="5">
        <f t="shared" si="89"/>
        <v>26025.99</v>
      </c>
      <c r="O2824" s="6">
        <f t="shared" si="90"/>
        <v>18809.05</v>
      </c>
      <c r="P2824" s="2">
        <v>30</v>
      </c>
      <c r="Q2824" s="2" t="s">
        <v>37</v>
      </c>
      <c r="R2824" s="2">
        <v>0</v>
      </c>
      <c r="S2824" s="2">
        <v>0</v>
      </c>
      <c r="T2824" s="2">
        <v>0</v>
      </c>
      <c r="U2824" s="2">
        <v>0</v>
      </c>
      <c r="V2824" s="2">
        <v>967.66</v>
      </c>
      <c r="W2824" s="2">
        <v>3032.4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2">
        <f>VLOOKUP(Tabla3[[#This Row],[Columna1]],Tabla5[#All],3,0)</f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0</v>
      </c>
      <c r="AK2824" s="2">
        <f>VLOOKUP(Tabla3[[#This Row],[Columna1]],Tabla7[[ID]:[Monto neto de los bonos]],3,0)</f>
        <v>3032.4</v>
      </c>
      <c r="AL2824" s="2">
        <v>2000</v>
      </c>
      <c r="AM2824" s="2">
        <v>0</v>
      </c>
      <c r="AN2824" s="2">
        <v>0</v>
      </c>
      <c r="AO2824" s="2">
        <v>0</v>
      </c>
      <c r="AP2824" s="2">
        <v>0</v>
      </c>
      <c r="AQ2824" s="2">
        <v>0</v>
      </c>
      <c r="AR2824" s="2">
        <v>0</v>
      </c>
      <c r="AS2824" s="2">
        <v>3449.04</v>
      </c>
      <c r="AT2824" s="2">
        <v>2299.36</v>
      </c>
      <c r="AU2824" s="2">
        <v>1468.54</v>
      </c>
      <c r="AV2824" s="2">
        <v>0</v>
      </c>
      <c r="AW2824" s="1"/>
      <c r="AX2824" s="2" t="s">
        <v>422</v>
      </c>
      <c r="AY2824" s="8" t="s">
        <v>423</v>
      </c>
    </row>
    <row r="2825" spans="1:51" ht="13.15" customHeight="1" x14ac:dyDescent="0.25">
      <c r="A2825" s="7">
        <v>24945</v>
      </c>
      <c r="B2825" s="2" t="s">
        <v>2462</v>
      </c>
      <c r="C2825" s="2">
        <v>6297403</v>
      </c>
      <c r="D2825" s="2" t="s">
        <v>188</v>
      </c>
      <c r="E2825" s="2" t="s">
        <v>200</v>
      </c>
      <c r="F2825" s="2" t="s">
        <v>193</v>
      </c>
      <c r="G2825" s="3">
        <v>45338</v>
      </c>
      <c r="H2825" s="1"/>
      <c r="I2825" s="2">
        <v>9717.6</v>
      </c>
      <c r="J2825" s="2">
        <v>4447.2349999999997</v>
      </c>
      <c r="K2825" s="2">
        <v>4447.2349999999997</v>
      </c>
      <c r="L2825" s="2">
        <v>0</v>
      </c>
      <c r="M2825" s="1"/>
      <c r="N2825" s="5">
        <f t="shared" si="89"/>
        <v>24848.39</v>
      </c>
      <c r="O2825" s="6">
        <f t="shared" si="90"/>
        <v>18155.289999999997</v>
      </c>
      <c r="P2825" s="2">
        <v>30</v>
      </c>
      <c r="Q2825" s="2" t="s">
        <v>37</v>
      </c>
      <c r="R2825" s="2">
        <v>0</v>
      </c>
      <c r="S2825" s="2">
        <v>0</v>
      </c>
      <c r="T2825" s="2">
        <v>0</v>
      </c>
      <c r="U2825" s="2">
        <v>0</v>
      </c>
      <c r="V2825" s="2">
        <v>893.38</v>
      </c>
      <c r="W2825" s="2">
        <v>1970.03</v>
      </c>
      <c r="X2825" s="2">
        <v>0</v>
      </c>
      <c r="Y2825" s="2">
        <v>3372.91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2">
        <f>VLOOKUP(Tabla3[[#This Row],[Columna1]],Tabla5[#All],3,0)</f>
        <v>0</v>
      </c>
      <c r="AF2825" s="2">
        <v>0</v>
      </c>
      <c r="AG2825" s="2">
        <v>0</v>
      </c>
      <c r="AH2825" s="2">
        <v>0</v>
      </c>
      <c r="AI2825" s="2">
        <v>0</v>
      </c>
      <c r="AJ2825" s="2">
        <v>0</v>
      </c>
      <c r="AK2825" s="2">
        <f>VLOOKUP(Tabla3[[#This Row],[Columna1]],Tabla7[[ID]:[Monto neto de los bonos]],3,0)</f>
        <v>1970.03</v>
      </c>
      <c r="AL2825" s="2">
        <v>0</v>
      </c>
      <c r="AM2825" s="2">
        <v>0</v>
      </c>
      <c r="AN2825" s="2">
        <v>0</v>
      </c>
      <c r="AO2825" s="2">
        <v>0</v>
      </c>
      <c r="AP2825" s="2">
        <v>0</v>
      </c>
      <c r="AQ2825" s="2">
        <v>0</v>
      </c>
      <c r="AR2825" s="2">
        <v>0</v>
      </c>
      <c r="AS2825" s="2">
        <v>3901.06</v>
      </c>
      <c r="AT2825" s="2">
        <v>1950.52</v>
      </c>
      <c r="AU2825" s="2">
        <v>841.52</v>
      </c>
      <c r="AV2825" s="2">
        <v>0</v>
      </c>
      <c r="AW2825" s="1"/>
      <c r="AX2825" s="2" t="s">
        <v>422</v>
      </c>
      <c r="AY2825" s="8" t="s">
        <v>428</v>
      </c>
    </row>
    <row r="2826" spans="1:51" ht="13.15" customHeight="1" x14ac:dyDescent="0.25">
      <c r="A2826" s="7">
        <v>21723</v>
      </c>
      <c r="B2826" s="2" t="s">
        <v>2463</v>
      </c>
      <c r="C2826" s="2">
        <v>3197403</v>
      </c>
      <c r="D2826" s="2" t="s">
        <v>188</v>
      </c>
      <c r="E2826" s="2" t="s">
        <v>228</v>
      </c>
      <c r="F2826" s="2" t="s">
        <v>45</v>
      </c>
      <c r="G2826" s="3">
        <v>43435</v>
      </c>
      <c r="H2826" s="1"/>
      <c r="I2826" s="2">
        <v>13413.65</v>
      </c>
      <c r="J2826" s="2">
        <v>2841.47</v>
      </c>
      <c r="K2826" s="2">
        <v>2841.47</v>
      </c>
      <c r="L2826" s="2">
        <v>1751.53</v>
      </c>
      <c r="M2826" s="1"/>
      <c r="N2826" s="5">
        <f t="shared" si="89"/>
        <v>29783.47</v>
      </c>
      <c r="O2826" s="6">
        <f t="shared" si="90"/>
        <v>26101.370000000003</v>
      </c>
      <c r="P2826" s="2">
        <v>30</v>
      </c>
      <c r="Q2826" s="2" t="s">
        <v>37</v>
      </c>
      <c r="R2826" s="2">
        <v>0</v>
      </c>
      <c r="S2826" s="2">
        <v>0</v>
      </c>
      <c r="T2826" s="2">
        <v>0</v>
      </c>
      <c r="U2826" s="2">
        <v>0</v>
      </c>
      <c r="V2826" s="2">
        <v>0</v>
      </c>
      <c r="W2826" s="2">
        <v>0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8935.35</v>
      </c>
      <c r="AE2826" s="2">
        <f>VLOOKUP(Tabla3[[#This Row],[Columna1]],Tabla5[#All],3,0)</f>
        <v>8935.35</v>
      </c>
      <c r="AF2826" s="2">
        <v>0</v>
      </c>
      <c r="AG2826" s="2">
        <v>0</v>
      </c>
      <c r="AH2826" s="2">
        <v>0</v>
      </c>
      <c r="AI2826" s="2">
        <v>0</v>
      </c>
      <c r="AJ2826" s="2">
        <v>0</v>
      </c>
      <c r="AK2826" s="2">
        <f>VLOOKUP(Tabla3[[#This Row],[Columna1]],Tabla7[[ID]:[Monto neto de los bonos]],3,0)</f>
        <v>0</v>
      </c>
      <c r="AL2826" s="2">
        <v>0</v>
      </c>
      <c r="AM2826" s="2">
        <v>0</v>
      </c>
      <c r="AN2826" s="2">
        <v>0</v>
      </c>
      <c r="AO2826" s="2">
        <v>0</v>
      </c>
      <c r="AP2826" s="2">
        <v>0</v>
      </c>
      <c r="AQ2826" s="2">
        <v>0</v>
      </c>
      <c r="AR2826" s="2">
        <v>0</v>
      </c>
      <c r="AS2826" s="2">
        <v>0</v>
      </c>
      <c r="AT2826" s="2">
        <v>2084.8000000000002</v>
      </c>
      <c r="AU2826" s="2">
        <v>1597.3</v>
      </c>
      <c r="AV2826" s="2">
        <v>0</v>
      </c>
      <c r="AW2826" s="1"/>
      <c r="AX2826" s="2" t="s">
        <v>422</v>
      </c>
      <c r="AY2826" s="8" t="s">
        <v>423</v>
      </c>
    </row>
    <row r="2827" spans="1:51" ht="13.15" customHeight="1" x14ac:dyDescent="0.25">
      <c r="A2827" s="7">
        <v>21857</v>
      </c>
      <c r="B2827" s="2" t="s">
        <v>2464</v>
      </c>
      <c r="C2827" s="2">
        <v>3311503</v>
      </c>
      <c r="D2827" s="2" t="s">
        <v>188</v>
      </c>
      <c r="E2827" s="2" t="s">
        <v>228</v>
      </c>
      <c r="F2827" s="2" t="s">
        <v>36</v>
      </c>
      <c r="G2827" s="3">
        <v>45414</v>
      </c>
      <c r="H2827" s="1"/>
      <c r="I2827" s="2">
        <v>13165.89</v>
      </c>
      <c r="J2827" s="2">
        <v>2789.65</v>
      </c>
      <c r="K2827" s="2">
        <v>2789.65</v>
      </c>
      <c r="L2827" s="2">
        <v>0</v>
      </c>
      <c r="M2827" s="1"/>
      <c r="N2827" s="5">
        <f t="shared" si="89"/>
        <v>28463.449999999997</v>
      </c>
      <c r="O2827" s="6">
        <f t="shared" si="90"/>
        <v>25349.909999999996</v>
      </c>
      <c r="P2827" s="2">
        <v>30</v>
      </c>
      <c r="Q2827" s="2" t="s">
        <v>37</v>
      </c>
      <c r="R2827" s="2">
        <v>0</v>
      </c>
      <c r="S2827" s="2">
        <v>0</v>
      </c>
      <c r="T2827" s="2">
        <v>0</v>
      </c>
      <c r="U2827" s="2">
        <v>0</v>
      </c>
      <c r="V2827" s="2">
        <v>0</v>
      </c>
      <c r="W2827" s="2">
        <v>0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9718.26</v>
      </c>
      <c r="AE2827" s="2">
        <f>VLOOKUP(Tabla3[[#This Row],[Columna1]],Tabla5[#All],3,0)</f>
        <v>9718.26</v>
      </c>
      <c r="AF2827" s="2">
        <v>0</v>
      </c>
      <c r="AG2827" s="2">
        <v>0</v>
      </c>
      <c r="AH2827" s="2">
        <v>0</v>
      </c>
      <c r="AI2827" s="2">
        <v>0</v>
      </c>
      <c r="AJ2827" s="2">
        <v>0</v>
      </c>
      <c r="AK2827" s="2">
        <f>VLOOKUP(Tabla3[[#This Row],[Columna1]],Tabla7[[ID]:[Monto neto de los bonos]],3,0)</f>
        <v>0</v>
      </c>
      <c r="AL2827" s="2">
        <v>0</v>
      </c>
      <c r="AM2827" s="2">
        <v>0</v>
      </c>
      <c r="AN2827" s="2">
        <v>0</v>
      </c>
      <c r="AO2827" s="2">
        <v>0</v>
      </c>
      <c r="AP2827" s="2">
        <v>0</v>
      </c>
      <c r="AQ2827" s="2">
        <v>0</v>
      </c>
      <c r="AR2827" s="2">
        <v>0</v>
      </c>
      <c r="AS2827" s="2">
        <v>0</v>
      </c>
      <c r="AT2827" s="2">
        <v>1874.52</v>
      </c>
      <c r="AU2827" s="2">
        <v>1239.02</v>
      </c>
      <c r="AV2827" s="2">
        <v>0</v>
      </c>
      <c r="AW2827" s="1"/>
      <c r="AX2827" s="2" t="s">
        <v>422</v>
      </c>
      <c r="AY2827" s="8" t="s">
        <v>423</v>
      </c>
    </row>
    <row r="2828" spans="1:51" ht="13.15" customHeight="1" x14ac:dyDescent="0.25">
      <c r="A2828" s="7">
        <v>22612</v>
      </c>
      <c r="B2828" s="2" t="s">
        <v>2465</v>
      </c>
      <c r="C2828" s="2">
        <v>4399503</v>
      </c>
      <c r="D2828" s="2" t="s">
        <v>188</v>
      </c>
      <c r="E2828" s="2" t="s">
        <v>202</v>
      </c>
      <c r="F2828" s="2" t="s">
        <v>193</v>
      </c>
      <c r="G2828" s="3">
        <v>43983</v>
      </c>
      <c r="H2828" s="1"/>
      <c r="I2828" s="2">
        <v>9717.6</v>
      </c>
      <c r="J2828" s="2">
        <v>4447.2349999999997</v>
      </c>
      <c r="K2828" s="2">
        <v>4447.2349999999997</v>
      </c>
      <c r="L2828" s="2">
        <v>0</v>
      </c>
      <c r="M2828" s="1"/>
      <c r="N2828" s="5">
        <f t="shared" si="89"/>
        <v>23873.119999999999</v>
      </c>
      <c r="O2828" s="6">
        <f t="shared" si="90"/>
        <v>18155.28</v>
      </c>
      <c r="P2828" s="2">
        <v>30</v>
      </c>
      <c r="Q2828" s="2" t="s">
        <v>37</v>
      </c>
      <c r="R2828" s="2">
        <v>0</v>
      </c>
      <c r="S2828" s="2">
        <v>0</v>
      </c>
      <c r="T2828" s="2">
        <v>0</v>
      </c>
      <c r="U2828" s="2">
        <v>0</v>
      </c>
      <c r="V2828" s="2">
        <v>893.38</v>
      </c>
      <c r="W2828" s="2">
        <v>1970.03</v>
      </c>
      <c r="X2828" s="2">
        <v>0</v>
      </c>
      <c r="Y2828" s="2">
        <v>2397.64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2">
        <f>VLOOKUP(Tabla3[[#This Row],[Columna1]],Tabla5[#All],3,0)</f>
        <v>0</v>
      </c>
      <c r="AF2828" s="2">
        <v>0</v>
      </c>
      <c r="AG2828" s="2">
        <v>0</v>
      </c>
      <c r="AH2828" s="2">
        <v>0</v>
      </c>
      <c r="AI2828" s="2">
        <v>0</v>
      </c>
      <c r="AJ2828" s="2">
        <v>0</v>
      </c>
      <c r="AK2828" s="2">
        <f>VLOOKUP(Tabla3[[#This Row],[Columna1]],Tabla7[[ID]:[Monto neto de los bonos]],3,0)</f>
        <v>1970.03</v>
      </c>
      <c r="AL2828" s="2">
        <v>0</v>
      </c>
      <c r="AM2828" s="2">
        <v>0</v>
      </c>
      <c r="AN2828" s="2">
        <v>0</v>
      </c>
      <c r="AO2828" s="2">
        <v>0</v>
      </c>
      <c r="AP2828" s="2">
        <v>0</v>
      </c>
      <c r="AQ2828" s="2">
        <v>0</v>
      </c>
      <c r="AR2828" s="2">
        <v>0</v>
      </c>
      <c r="AS2828" s="2">
        <v>2925.8</v>
      </c>
      <c r="AT2828" s="2">
        <v>1950.52</v>
      </c>
      <c r="AU2828" s="2">
        <v>841.52</v>
      </c>
      <c r="AV2828" s="2">
        <v>0</v>
      </c>
      <c r="AW2828" s="1"/>
      <c r="AX2828" s="2" t="s">
        <v>422</v>
      </c>
      <c r="AY2828" s="8" t="s">
        <v>428</v>
      </c>
    </row>
    <row r="2829" spans="1:51" ht="13.15" customHeight="1" x14ac:dyDescent="0.25">
      <c r="A2829" s="7">
        <v>22724</v>
      </c>
      <c r="B2829" s="2" t="s">
        <v>2466</v>
      </c>
      <c r="C2829" s="2">
        <v>4563203</v>
      </c>
      <c r="D2829" s="2" t="s">
        <v>188</v>
      </c>
      <c r="E2829" s="2" t="s">
        <v>204</v>
      </c>
      <c r="F2829" s="2" t="s">
        <v>230</v>
      </c>
      <c r="G2829" s="3">
        <v>44090</v>
      </c>
      <c r="H2829" s="1"/>
      <c r="I2829" s="2">
        <v>13165.89</v>
      </c>
      <c r="J2829" s="2">
        <v>2789.65</v>
      </c>
      <c r="K2829" s="2">
        <v>2789.65</v>
      </c>
      <c r="L2829" s="2">
        <v>0</v>
      </c>
      <c r="M2829" s="1"/>
      <c r="N2829" s="5">
        <f t="shared" si="89"/>
        <v>24100.19</v>
      </c>
      <c r="O2829" s="6">
        <f t="shared" si="90"/>
        <v>20986.649999999998</v>
      </c>
      <c r="P2829" s="2">
        <v>30</v>
      </c>
      <c r="Q2829" s="2" t="s">
        <v>37</v>
      </c>
      <c r="R2829" s="2">
        <v>0</v>
      </c>
      <c r="S2829" s="2">
        <v>0</v>
      </c>
      <c r="T2829" s="2">
        <v>0</v>
      </c>
      <c r="U2829" s="2">
        <v>0</v>
      </c>
      <c r="V2829" s="2">
        <v>0</v>
      </c>
      <c r="W2829" s="2">
        <v>0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5355</v>
      </c>
      <c r="AE2829" s="2">
        <f>VLOOKUP(Tabla3[[#This Row],[Columna1]],Tabla5[#All],3,0)</f>
        <v>5355</v>
      </c>
      <c r="AF2829" s="2">
        <v>0</v>
      </c>
      <c r="AG2829" s="2">
        <v>0</v>
      </c>
      <c r="AH2829" s="2">
        <v>0</v>
      </c>
      <c r="AI2829" s="2">
        <v>0</v>
      </c>
      <c r="AJ2829" s="2">
        <v>0</v>
      </c>
      <c r="AK2829" s="2">
        <f>VLOOKUP(Tabla3[[#This Row],[Columna1]],Tabla7[[ID]:[Monto neto de los bonos]],3,0)</f>
        <v>0</v>
      </c>
      <c r="AL2829" s="2">
        <v>0</v>
      </c>
      <c r="AM2829" s="2">
        <v>0</v>
      </c>
      <c r="AN2829" s="2">
        <v>0</v>
      </c>
      <c r="AO2829" s="2">
        <v>0</v>
      </c>
      <c r="AP2829" s="2">
        <v>0</v>
      </c>
      <c r="AQ2829" s="2">
        <v>0</v>
      </c>
      <c r="AR2829" s="2">
        <v>0</v>
      </c>
      <c r="AS2829" s="2">
        <v>0</v>
      </c>
      <c r="AT2829" s="2">
        <v>1874.52</v>
      </c>
      <c r="AU2829" s="2">
        <v>1239.02</v>
      </c>
      <c r="AV2829" s="2">
        <v>0</v>
      </c>
      <c r="AW2829" s="1"/>
      <c r="AX2829" s="2" t="s">
        <v>422</v>
      </c>
      <c r="AY2829" s="8" t="s">
        <v>423</v>
      </c>
    </row>
    <row r="2830" spans="1:51" ht="13.15" customHeight="1" x14ac:dyDescent="0.25">
      <c r="A2830" s="7">
        <v>20180</v>
      </c>
      <c r="B2830" s="2" t="s">
        <v>2467</v>
      </c>
      <c r="C2830" s="2">
        <v>1471203</v>
      </c>
      <c r="D2830" s="2" t="s">
        <v>188</v>
      </c>
      <c r="E2830" s="2" t="s">
        <v>233</v>
      </c>
      <c r="F2830" s="2" t="s">
        <v>36</v>
      </c>
      <c r="G2830" s="3">
        <v>45505</v>
      </c>
      <c r="H2830" s="1"/>
      <c r="I2830" s="2">
        <v>13165.89</v>
      </c>
      <c r="J2830" s="2">
        <v>2789.65</v>
      </c>
      <c r="K2830" s="2">
        <v>2789.65</v>
      </c>
      <c r="L2830" s="2">
        <v>0</v>
      </c>
      <c r="M2830" s="1"/>
      <c r="N2830" s="5">
        <f t="shared" si="89"/>
        <v>22945.19</v>
      </c>
      <c r="O2830" s="6">
        <f t="shared" si="90"/>
        <v>19831.649999999998</v>
      </c>
      <c r="P2830" s="2">
        <v>30</v>
      </c>
      <c r="Q2830" s="2" t="s">
        <v>37</v>
      </c>
      <c r="R2830" s="2">
        <v>0</v>
      </c>
      <c r="S2830" s="2">
        <v>0</v>
      </c>
      <c r="T2830" s="2">
        <v>0</v>
      </c>
      <c r="U2830" s="2">
        <v>0</v>
      </c>
      <c r="V2830" s="2">
        <v>0</v>
      </c>
      <c r="W2830" s="2">
        <v>0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4200</v>
      </c>
      <c r="AE2830" s="2">
        <f>VLOOKUP(Tabla3[[#This Row],[Columna1]],Tabla5[#All],3,0)</f>
        <v>4200</v>
      </c>
      <c r="AF2830" s="2">
        <v>0</v>
      </c>
      <c r="AG2830" s="2">
        <v>0</v>
      </c>
      <c r="AH2830" s="2">
        <v>0</v>
      </c>
      <c r="AI2830" s="2">
        <v>0</v>
      </c>
      <c r="AJ2830" s="2">
        <v>0</v>
      </c>
      <c r="AK2830" s="2">
        <f>VLOOKUP(Tabla3[[#This Row],[Columna1]],Tabla7[[ID]:[Monto neto de los bonos]],3,0)</f>
        <v>0</v>
      </c>
      <c r="AL2830" s="2">
        <v>0</v>
      </c>
      <c r="AM2830" s="2">
        <v>0</v>
      </c>
      <c r="AN2830" s="2">
        <v>0</v>
      </c>
      <c r="AO2830" s="2">
        <v>0</v>
      </c>
      <c r="AP2830" s="2">
        <v>0</v>
      </c>
      <c r="AQ2830" s="2">
        <v>0</v>
      </c>
      <c r="AR2830" s="2">
        <v>0</v>
      </c>
      <c r="AS2830" s="2">
        <v>0</v>
      </c>
      <c r="AT2830" s="2">
        <v>1874.52</v>
      </c>
      <c r="AU2830" s="2">
        <v>1239.02</v>
      </c>
      <c r="AV2830" s="2">
        <v>0</v>
      </c>
      <c r="AW2830" s="1"/>
      <c r="AX2830" s="2" t="s">
        <v>422</v>
      </c>
      <c r="AY2830" s="8" t="s">
        <v>423</v>
      </c>
    </row>
    <row r="2831" spans="1:51" ht="13.15" customHeight="1" x14ac:dyDescent="0.25">
      <c r="A2831" s="7">
        <v>19093</v>
      </c>
      <c r="B2831" s="2" t="s">
        <v>4476</v>
      </c>
      <c r="C2831" s="2">
        <v>313303</v>
      </c>
      <c r="D2831" s="2" t="s">
        <v>188</v>
      </c>
      <c r="E2831" s="2" t="s">
        <v>199</v>
      </c>
      <c r="F2831" s="2" t="s">
        <v>193</v>
      </c>
      <c r="G2831" s="3">
        <v>42087</v>
      </c>
      <c r="H2831" s="1"/>
      <c r="I2831" s="2">
        <v>9717.6</v>
      </c>
      <c r="J2831" s="2">
        <v>4447.2349999999997</v>
      </c>
      <c r="K2831" s="2">
        <v>4447.2349999999997</v>
      </c>
      <c r="L2831" s="2">
        <v>3387.79</v>
      </c>
      <c r="M2831" s="1"/>
      <c r="N2831" s="5">
        <f t="shared" si="89"/>
        <v>27260.91</v>
      </c>
      <c r="O2831" s="6">
        <f t="shared" si="90"/>
        <v>20757.439999999999</v>
      </c>
      <c r="P2831" s="2">
        <v>30</v>
      </c>
      <c r="Q2831" s="2" t="s">
        <v>37</v>
      </c>
      <c r="R2831" s="2">
        <v>0</v>
      </c>
      <c r="S2831" s="2">
        <v>0</v>
      </c>
      <c r="T2831" s="2">
        <v>0</v>
      </c>
      <c r="U2831" s="2">
        <v>0</v>
      </c>
      <c r="V2831" s="2">
        <v>893.38</v>
      </c>
      <c r="W2831" s="2">
        <v>1970.03</v>
      </c>
      <c r="X2831" s="2">
        <v>0</v>
      </c>
      <c r="Y2831" s="2">
        <v>2397.64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2">
        <f>VLOOKUP(Tabla3[[#This Row],[Columna1]],Tabla5[#All],3,0)</f>
        <v>0</v>
      </c>
      <c r="AF2831" s="2">
        <v>0</v>
      </c>
      <c r="AG2831" s="2">
        <v>0</v>
      </c>
      <c r="AH2831" s="2">
        <v>0</v>
      </c>
      <c r="AI2831" s="2">
        <v>0</v>
      </c>
      <c r="AJ2831" s="2">
        <v>0</v>
      </c>
      <c r="AK2831" s="2">
        <f>VLOOKUP(Tabla3[[#This Row],[Columna1]],Tabla7[[ID]:[Monto neto de los bonos]],3,0)</f>
        <v>1970.03</v>
      </c>
      <c r="AL2831" s="2">
        <v>0</v>
      </c>
      <c r="AM2831" s="2">
        <v>1270</v>
      </c>
      <c r="AN2831" s="2">
        <v>0</v>
      </c>
      <c r="AO2831" s="2">
        <v>0</v>
      </c>
      <c r="AP2831" s="2">
        <v>0</v>
      </c>
      <c r="AQ2831" s="2">
        <v>0</v>
      </c>
      <c r="AR2831" s="2">
        <v>0</v>
      </c>
      <c r="AS2831" s="2">
        <v>3219</v>
      </c>
      <c r="AT2831" s="2">
        <v>2146</v>
      </c>
      <c r="AU2831" s="2">
        <v>1138.47</v>
      </c>
      <c r="AV2831" s="2">
        <v>0</v>
      </c>
      <c r="AW2831" s="1"/>
      <c r="AX2831" s="2" t="s">
        <v>422</v>
      </c>
      <c r="AY2831" s="8" t="s">
        <v>428</v>
      </c>
    </row>
    <row r="2832" spans="1:51" ht="13.15" customHeight="1" x14ac:dyDescent="0.25">
      <c r="A2832" s="7">
        <v>92357</v>
      </c>
      <c r="B2832" s="2" t="s">
        <v>4413</v>
      </c>
      <c r="C2832" s="2">
        <v>405003</v>
      </c>
      <c r="D2832" s="2" t="s">
        <v>188</v>
      </c>
      <c r="E2832" s="2" t="s">
        <v>214</v>
      </c>
      <c r="F2832" s="2" t="s">
        <v>201</v>
      </c>
      <c r="G2832" s="3">
        <v>38434</v>
      </c>
      <c r="H2832" s="1"/>
      <c r="I2832" s="2">
        <v>11670.43</v>
      </c>
      <c r="J2832" s="2">
        <v>4294.8850000000002</v>
      </c>
      <c r="K2832" s="2">
        <v>4294.8850000000002</v>
      </c>
      <c r="L2832" s="2">
        <v>5973.23</v>
      </c>
      <c r="M2832" s="1"/>
      <c r="N2832" s="5">
        <f t="shared" si="89"/>
        <v>31559.69</v>
      </c>
      <c r="O2832" s="6">
        <f t="shared" si="90"/>
        <v>22986.539999999997</v>
      </c>
      <c r="P2832" s="2">
        <v>30</v>
      </c>
      <c r="Q2832" s="2" t="s">
        <v>37</v>
      </c>
      <c r="R2832" s="2">
        <v>0</v>
      </c>
      <c r="S2832" s="2">
        <v>0</v>
      </c>
      <c r="T2832" s="2">
        <v>0</v>
      </c>
      <c r="U2832" s="2">
        <v>0</v>
      </c>
      <c r="V2832" s="2">
        <v>972.5</v>
      </c>
      <c r="W2832" s="2">
        <v>1803.57</v>
      </c>
      <c r="X2832" s="2">
        <v>0</v>
      </c>
      <c r="Y2832" s="2">
        <v>2550.19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2">
        <f>VLOOKUP(Tabla3[[#This Row],[Columna1]],Tabla5[#All],3,0)</f>
        <v>0</v>
      </c>
      <c r="AF2832" s="2">
        <v>0</v>
      </c>
      <c r="AG2832" s="2">
        <v>0</v>
      </c>
      <c r="AH2832" s="2">
        <v>0</v>
      </c>
      <c r="AI2832" s="2">
        <v>0</v>
      </c>
      <c r="AJ2832" s="2">
        <v>0</v>
      </c>
      <c r="AK2832" s="2">
        <f>VLOOKUP(Tabla3[[#This Row],[Columna1]],Tabla7[[ID]:[Monto neto de los bonos]],3,0)</f>
        <v>3161.25</v>
      </c>
      <c r="AL2832" s="2">
        <v>0</v>
      </c>
      <c r="AM2832" s="2">
        <v>0</v>
      </c>
      <c r="AN2832" s="2">
        <v>0</v>
      </c>
      <c r="AO2832" s="2">
        <v>0</v>
      </c>
      <c r="AP2832" s="2">
        <v>0</v>
      </c>
      <c r="AQ2832" s="2">
        <v>0</v>
      </c>
      <c r="AR2832" s="2">
        <v>0</v>
      </c>
      <c r="AS2832" s="2">
        <v>3989.29</v>
      </c>
      <c r="AT2832" s="2">
        <v>2571.6799999999998</v>
      </c>
      <c r="AU2832" s="2">
        <v>2012.18</v>
      </c>
      <c r="AV2832" s="2">
        <v>0</v>
      </c>
      <c r="AW2832" s="1"/>
      <c r="AX2832" s="2" t="s">
        <v>422</v>
      </c>
      <c r="AY2832" s="8" t="s">
        <v>428</v>
      </c>
    </row>
    <row r="2833" spans="1:51" ht="13.15" customHeight="1" x14ac:dyDescent="0.25">
      <c r="A2833" s="7">
        <v>22312</v>
      </c>
      <c r="B2833" s="2" t="s">
        <v>4041</v>
      </c>
      <c r="C2833" s="2">
        <v>4023203</v>
      </c>
      <c r="D2833" s="2" t="s">
        <v>188</v>
      </c>
      <c r="E2833" s="2" t="s">
        <v>190</v>
      </c>
      <c r="F2833" s="2" t="s">
        <v>191</v>
      </c>
      <c r="G2833" s="3">
        <v>43815</v>
      </c>
      <c r="H2833" s="1"/>
      <c r="I2833" s="2">
        <v>9708.5300000000007</v>
      </c>
      <c r="J2833" s="2">
        <v>4443.09</v>
      </c>
      <c r="K2833" s="2">
        <v>4443.09</v>
      </c>
      <c r="L2833" s="2">
        <v>1807.82</v>
      </c>
      <c r="M2833" s="1"/>
      <c r="N2833" s="5">
        <f t="shared" si="89"/>
        <v>24327.49</v>
      </c>
      <c r="O2833" s="6">
        <f t="shared" si="90"/>
        <v>17893.29</v>
      </c>
      <c r="P2833" s="2">
        <v>30</v>
      </c>
      <c r="Q2833" s="2" t="s">
        <v>37</v>
      </c>
      <c r="R2833" s="2">
        <v>0</v>
      </c>
      <c r="S2833" s="2">
        <v>0</v>
      </c>
      <c r="T2833" s="2">
        <v>0</v>
      </c>
      <c r="U2833" s="2">
        <v>0</v>
      </c>
      <c r="V2833" s="2">
        <v>892.56</v>
      </c>
      <c r="W2833" s="2">
        <v>3032.4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2">
        <f>VLOOKUP(Tabla3[[#This Row],[Columna1]],Tabla5[#All],3,0)</f>
        <v>0</v>
      </c>
      <c r="AF2833" s="2">
        <v>0</v>
      </c>
      <c r="AG2833" s="2">
        <v>0</v>
      </c>
      <c r="AH2833" s="2">
        <v>0</v>
      </c>
      <c r="AI2833" s="2">
        <v>0</v>
      </c>
      <c r="AJ2833" s="2">
        <v>0</v>
      </c>
      <c r="AK2833" s="2">
        <f>VLOOKUP(Tabla3[[#This Row],[Columna1]],Tabla7[[ID]:[Monto neto de los bonos]],3,0)</f>
        <v>3032.4</v>
      </c>
      <c r="AL2833" s="2">
        <v>0</v>
      </c>
      <c r="AM2833" s="2">
        <v>0</v>
      </c>
      <c r="AN2833" s="2">
        <v>0</v>
      </c>
      <c r="AO2833" s="2">
        <v>0</v>
      </c>
      <c r="AP2833" s="2">
        <v>0</v>
      </c>
      <c r="AQ2833" s="2">
        <v>0</v>
      </c>
      <c r="AR2833" s="2">
        <v>0</v>
      </c>
      <c r="AS2833" s="2">
        <v>3194.28</v>
      </c>
      <c r="AT2833" s="2">
        <v>2129.52</v>
      </c>
      <c r="AU2833" s="2">
        <v>1110.4000000000001</v>
      </c>
      <c r="AV2833" s="2">
        <v>0</v>
      </c>
      <c r="AW2833" s="1"/>
      <c r="AX2833" s="2" t="s">
        <v>422</v>
      </c>
      <c r="AY2833" s="8" t="s">
        <v>423</v>
      </c>
    </row>
    <row r="2834" spans="1:51" ht="13.15" customHeight="1" x14ac:dyDescent="0.25">
      <c r="A2834" s="7">
        <v>19091</v>
      </c>
      <c r="B2834" s="2" t="s">
        <v>2468</v>
      </c>
      <c r="C2834" s="2">
        <v>313103</v>
      </c>
      <c r="D2834" s="2" t="s">
        <v>188</v>
      </c>
      <c r="E2834" s="2" t="s">
        <v>198</v>
      </c>
      <c r="F2834" s="2" t="s">
        <v>201</v>
      </c>
      <c r="G2834" s="3">
        <v>42087</v>
      </c>
      <c r="H2834" s="1"/>
      <c r="I2834" s="2">
        <v>11670.43</v>
      </c>
      <c r="J2834" s="2">
        <v>4294.8850000000002</v>
      </c>
      <c r="K2834" s="2">
        <v>4294.8850000000002</v>
      </c>
      <c r="L2834" s="2">
        <v>3560.85</v>
      </c>
      <c r="M2834" s="1"/>
      <c r="N2834" s="5">
        <f t="shared" si="89"/>
        <v>29147.309999999998</v>
      </c>
      <c r="O2834" s="6">
        <f t="shared" si="90"/>
        <v>21835.1</v>
      </c>
      <c r="P2834" s="2">
        <v>30</v>
      </c>
      <c r="Q2834" s="2" t="s">
        <v>37</v>
      </c>
      <c r="R2834" s="2">
        <v>0</v>
      </c>
      <c r="S2834" s="2">
        <v>0</v>
      </c>
      <c r="T2834" s="2">
        <v>0</v>
      </c>
      <c r="U2834" s="2">
        <v>0</v>
      </c>
      <c r="V2834" s="2">
        <v>972.5</v>
      </c>
      <c r="W2834" s="2">
        <v>1803.57</v>
      </c>
      <c r="X2834" s="2">
        <v>0</v>
      </c>
      <c r="Y2834" s="2">
        <v>2550.19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2">
        <f>VLOOKUP(Tabla3[[#This Row],[Columna1]],Tabla5[#All],3,0)</f>
        <v>0</v>
      </c>
      <c r="AF2834" s="2">
        <v>0</v>
      </c>
      <c r="AG2834" s="2">
        <v>0</v>
      </c>
      <c r="AH2834" s="2">
        <v>0</v>
      </c>
      <c r="AI2834" s="2">
        <v>0</v>
      </c>
      <c r="AJ2834" s="2">
        <v>0</v>
      </c>
      <c r="AK2834" s="2">
        <f>VLOOKUP(Tabla3[[#This Row],[Columna1]],Tabla7[[ID]:[Monto neto de los bonos]],3,0)</f>
        <v>1803.57</v>
      </c>
      <c r="AL2834" s="2">
        <v>0</v>
      </c>
      <c r="AM2834" s="2">
        <v>0</v>
      </c>
      <c r="AN2834" s="2">
        <v>1270</v>
      </c>
      <c r="AO2834" s="2">
        <v>0</v>
      </c>
      <c r="AP2834" s="2">
        <v>0</v>
      </c>
      <c r="AQ2834" s="2">
        <v>0</v>
      </c>
      <c r="AR2834" s="2">
        <v>0</v>
      </c>
      <c r="AS2834" s="2">
        <v>3485.02</v>
      </c>
      <c r="AT2834" s="2">
        <v>2323.35</v>
      </c>
      <c r="AU2834" s="2">
        <v>1503.84</v>
      </c>
      <c r="AV2834" s="2">
        <v>0</v>
      </c>
      <c r="AW2834" s="1"/>
      <c r="AX2834" s="2" t="s">
        <v>422</v>
      </c>
      <c r="AY2834" s="8" t="s">
        <v>428</v>
      </c>
    </row>
    <row r="2835" spans="1:51" ht="13.15" customHeight="1" x14ac:dyDescent="0.25">
      <c r="A2835" s="7">
        <v>13929</v>
      </c>
      <c r="B2835" s="2" t="s">
        <v>2469</v>
      </c>
      <c r="C2835" s="2">
        <v>133603</v>
      </c>
      <c r="D2835" s="2" t="s">
        <v>188</v>
      </c>
      <c r="E2835" s="2" t="s">
        <v>199</v>
      </c>
      <c r="F2835" s="2" t="s">
        <v>221</v>
      </c>
      <c r="G2835" s="3">
        <v>39056</v>
      </c>
      <c r="H2835" s="1"/>
      <c r="I2835" s="2">
        <v>11148.79</v>
      </c>
      <c r="J2835" s="2">
        <v>5442.7049999999999</v>
      </c>
      <c r="K2835" s="2">
        <v>5442.7049999999999</v>
      </c>
      <c r="L2835" s="2">
        <v>4059.31</v>
      </c>
      <c r="M2835" s="1"/>
      <c r="N2835" s="5">
        <f t="shared" si="89"/>
        <v>35897.94</v>
      </c>
      <c r="O2835" s="6">
        <f t="shared" si="90"/>
        <v>27281.840000000004</v>
      </c>
      <c r="P2835" s="2">
        <v>30</v>
      </c>
      <c r="Q2835" s="2" t="s">
        <v>37</v>
      </c>
      <c r="R2835" s="2">
        <v>0</v>
      </c>
      <c r="S2835" s="2">
        <v>0</v>
      </c>
      <c r="T2835" s="2">
        <v>0</v>
      </c>
      <c r="U2835" s="2">
        <v>0</v>
      </c>
      <c r="V2835" s="2">
        <v>1057.6600000000001</v>
      </c>
      <c r="W2835" s="2">
        <v>2384.64</v>
      </c>
      <c r="X2835" s="2">
        <v>0</v>
      </c>
      <c r="Y2835" s="2">
        <v>6362.13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2">
        <f>VLOOKUP(Tabla3[[#This Row],[Columna1]],Tabla5[#All],3,0)</f>
        <v>0</v>
      </c>
      <c r="AF2835" s="2">
        <v>0</v>
      </c>
      <c r="AG2835" s="2">
        <v>0</v>
      </c>
      <c r="AH2835" s="2">
        <v>0</v>
      </c>
      <c r="AI2835" s="2">
        <v>0</v>
      </c>
      <c r="AJ2835" s="2">
        <v>0</v>
      </c>
      <c r="AK2835" s="2">
        <f>VLOOKUP(Tabla3[[#This Row],[Columna1]],Tabla7[[ID]:[Monto neto de los bonos]],3,0)</f>
        <v>2384.64</v>
      </c>
      <c r="AL2835" s="2">
        <v>0</v>
      </c>
      <c r="AM2835" s="2">
        <v>0</v>
      </c>
      <c r="AN2835" s="2">
        <v>0</v>
      </c>
      <c r="AO2835" s="2">
        <v>0</v>
      </c>
      <c r="AP2835" s="2">
        <v>0</v>
      </c>
      <c r="AQ2835" s="2">
        <v>0</v>
      </c>
      <c r="AR2835" s="2">
        <v>0</v>
      </c>
      <c r="AS2835" s="2">
        <v>4072.7</v>
      </c>
      <c r="AT2835" s="2">
        <v>2715.14</v>
      </c>
      <c r="AU2835" s="2">
        <v>1828.26</v>
      </c>
      <c r="AV2835" s="2">
        <v>0</v>
      </c>
      <c r="AW2835" s="1"/>
      <c r="AX2835" s="2" t="s">
        <v>422</v>
      </c>
      <c r="AY2835" s="8" t="s">
        <v>428</v>
      </c>
    </row>
    <row r="2836" spans="1:51" ht="13.15" customHeight="1" x14ac:dyDescent="0.25">
      <c r="A2836" s="7">
        <v>92227</v>
      </c>
      <c r="B2836" s="2" t="s">
        <v>2470</v>
      </c>
      <c r="C2836" s="2">
        <v>404103</v>
      </c>
      <c r="D2836" s="2" t="s">
        <v>188</v>
      </c>
      <c r="E2836" s="2" t="s">
        <v>211</v>
      </c>
      <c r="F2836" s="2" t="s">
        <v>212</v>
      </c>
      <c r="G2836" s="3">
        <v>38093</v>
      </c>
      <c r="H2836" s="1"/>
      <c r="I2836" s="2">
        <v>8947.52</v>
      </c>
      <c r="J2836" s="2">
        <v>4838.1850000000004</v>
      </c>
      <c r="K2836" s="2">
        <v>4838.1850000000004</v>
      </c>
      <c r="L2836" s="2">
        <v>4884.74</v>
      </c>
      <c r="M2836" s="1"/>
      <c r="N2836" s="5">
        <f t="shared" si="89"/>
        <v>24750.230000000003</v>
      </c>
      <c r="O2836" s="6">
        <f t="shared" si="90"/>
        <v>20694.270000000004</v>
      </c>
      <c r="P2836" s="2">
        <v>30</v>
      </c>
      <c r="Q2836" s="2" t="s">
        <v>37</v>
      </c>
      <c r="R2836" s="2">
        <v>0</v>
      </c>
      <c r="S2836" s="2">
        <v>0</v>
      </c>
      <c r="T2836" s="2">
        <v>0</v>
      </c>
      <c r="U2836" s="2">
        <v>0</v>
      </c>
      <c r="V2836" s="2">
        <v>1241.5999999999999</v>
      </c>
      <c r="W2836" s="2">
        <v>0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2">
        <f>VLOOKUP(Tabla3[[#This Row],[Columna1]],Tabla5[#All],3,0)</f>
        <v>0</v>
      </c>
      <c r="AF2836" s="2">
        <v>0</v>
      </c>
      <c r="AG2836" s="2">
        <v>0</v>
      </c>
      <c r="AH2836" s="2">
        <v>0</v>
      </c>
      <c r="AI2836" s="2">
        <v>0</v>
      </c>
      <c r="AJ2836" s="2">
        <v>0</v>
      </c>
      <c r="AK2836" s="2">
        <f>VLOOKUP(Tabla3[[#This Row],[Columna1]],Tabla7[[ID]:[Monto neto de los bonos]],3,0)</f>
        <v>0</v>
      </c>
      <c r="AL2836" s="2">
        <v>0</v>
      </c>
      <c r="AM2836" s="2">
        <v>0</v>
      </c>
      <c r="AN2836" s="2">
        <v>0</v>
      </c>
      <c r="AO2836" s="2">
        <v>0</v>
      </c>
      <c r="AP2836" s="2">
        <v>0</v>
      </c>
      <c r="AQ2836" s="2">
        <v>0</v>
      </c>
      <c r="AR2836" s="2">
        <v>0</v>
      </c>
      <c r="AS2836" s="2">
        <v>0</v>
      </c>
      <c r="AT2836" s="2">
        <v>2475.02</v>
      </c>
      <c r="AU2836" s="2">
        <v>1580.94</v>
      </c>
      <c r="AV2836" s="2">
        <v>0</v>
      </c>
      <c r="AW2836" s="1"/>
      <c r="AX2836" s="2" t="s">
        <v>422</v>
      </c>
      <c r="AY2836" s="8" t="s">
        <v>423</v>
      </c>
    </row>
    <row r="2837" spans="1:51" ht="13.15" customHeight="1" x14ac:dyDescent="0.25">
      <c r="A2837" s="7">
        <v>22613</v>
      </c>
      <c r="B2837" s="2" t="s">
        <v>4458</v>
      </c>
      <c r="C2837" s="2">
        <v>4399603</v>
      </c>
      <c r="D2837" s="2" t="s">
        <v>188</v>
      </c>
      <c r="E2837" s="2" t="s">
        <v>202</v>
      </c>
      <c r="F2837" s="2" t="s">
        <v>193</v>
      </c>
      <c r="G2837" s="3">
        <v>43983</v>
      </c>
      <c r="H2837" s="1"/>
      <c r="I2837" s="2">
        <v>9717.6</v>
      </c>
      <c r="J2837" s="2">
        <v>4447.2349999999997</v>
      </c>
      <c r="K2837" s="2">
        <v>4447.2349999999997</v>
      </c>
      <c r="L2837" s="2">
        <v>0</v>
      </c>
      <c r="M2837" s="1"/>
      <c r="N2837" s="5">
        <f t="shared" si="89"/>
        <v>23873.119999999999</v>
      </c>
      <c r="O2837" s="6">
        <f t="shared" si="90"/>
        <v>18155.28</v>
      </c>
      <c r="P2837" s="2">
        <v>30</v>
      </c>
      <c r="Q2837" s="2" t="s">
        <v>37</v>
      </c>
      <c r="R2837" s="2">
        <v>0</v>
      </c>
      <c r="S2837" s="2">
        <v>0</v>
      </c>
      <c r="T2837" s="2">
        <v>0</v>
      </c>
      <c r="U2837" s="2">
        <v>0</v>
      </c>
      <c r="V2837" s="2">
        <v>893.38</v>
      </c>
      <c r="W2837" s="2">
        <v>1970.03</v>
      </c>
      <c r="X2837" s="2">
        <v>0</v>
      </c>
      <c r="Y2837" s="2">
        <v>2397.64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2">
        <f>VLOOKUP(Tabla3[[#This Row],[Columna1]],Tabla5[#All],3,0)</f>
        <v>0</v>
      </c>
      <c r="AF2837" s="2">
        <v>0</v>
      </c>
      <c r="AG2837" s="2">
        <v>0</v>
      </c>
      <c r="AH2837" s="2">
        <v>0</v>
      </c>
      <c r="AI2837" s="2">
        <v>0</v>
      </c>
      <c r="AJ2837" s="2">
        <v>0</v>
      </c>
      <c r="AK2837" s="2">
        <f>VLOOKUP(Tabla3[[#This Row],[Columna1]],Tabla7[[ID]:[Monto neto de los bonos]],3,0)</f>
        <v>1970.03</v>
      </c>
      <c r="AL2837" s="2">
        <v>0</v>
      </c>
      <c r="AM2837" s="2">
        <v>0</v>
      </c>
      <c r="AN2837" s="2">
        <v>0</v>
      </c>
      <c r="AO2837" s="2">
        <v>0</v>
      </c>
      <c r="AP2837" s="2">
        <v>0</v>
      </c>
      <c r="AQ2837" s="2">
        <v>0</v>
      </c>
      <c r="AR2837" s="2">
        <v>0</v>
      </c>
      <c r="AS2837" s="2">
        <v>2925.8</v>
      </c>
      <c r="AT2837" s="2">
        <v>1950.52</v>
      </c>
      <c r="AU2837" s="2">
        <v>841.52</v>
      </c>
      <c r="AV2837" s="2">
        <v>0</v>
      </c>
      <c r="AW2837" s="1"/>
      <c r="AX2837" s="2" t="s">
        <v>422</v>
      </c>
      <c r="AY2837" s="8" t="s">
        <v>428</v>
      </c>
    </row>
    <row r="2838" spans="1:51" ht="13.15" customHeight="1" x14ac:dyDescent="0.25">
      <c r="A2838" s="7">
        <v>18655</v>
      </c>
      <c r="B2838" s="2" t="s">
        <v>2471</v>
      </c>
      <c r="C2838" s="2">
        <v>365803</v>
      </c>
      <c r="D2838" s="2" t="s">
        <v>188</v>
      </c>
      <c r="E2838" s="2" t="s">
        <v>192</v>
      </c>
      <c r="F2838" s="2" t="s">
        <v>193</v>
      </c>
      <c r="G2838" s="3">
        <v>41835</v>
      </c>
      <c r="H2838" s="1"/>
      <c r="I2838" s="2">
        <v>9717.6</v>
      </c>
      <c r="J2838" s="2">
        <v>4447.2349999999997</v>
      </c>
      <c r="K2838" s="2">
        <v>4447.2349999999997</v>
      </c>
      <c r="L2838" s="2">
        <v>3149.31</v>
      </c>
      <c r="M2838" s="1"/>
      <c r="N2838" s="5">
        <f t="shared" si="89"/>
        <v>27622.43</v>
      </c>
      <c r="O2838" s="6">
        <f t="shared" si="90"/>
        <v>20613.23</v>
      </c>
      <c r="P2838" s="2">
        <v>30</v>
      </c>
      <c r="Q2838" s="2" t="s">
        <v>37</v>
      </c>
      <c r="R2838" s="2">
        <v>0</v>
      </c>
      <c r="S2838" s="2">
        <v>0</v>
      </c>
      <c r="T2838" s="2">
        <v>0</v>
      </c>
      <c r="U2838" s="2">
        <v>0</v>
      </c>
      <c r="V2838" s="2">
        <v>893.38</v>
      </c>
      <c r="W2838" s="2">
        <v>1970.03</v>
      </c>
      <c r="X2838" s="2">
        <v>0</v>
      </c>
      <c r="Y2838" s="2">
        <v>2397.64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2">
        <f>VLOOKUP(Tabla3[[#This Row],[Columna1]],Tabla5[#All],3,0)</f>
        <v>0</v>
      </c>
      <c r="AF2838" s="2">
        <v>0</v>
      </c>
      <c r="AG2838" s="2">
        <v>600</v>
      </c>
      <c r="AH2838" s="2">
        <v>600</v>
      </c>
      <c r="AI2838" s="2">
        <v>0</v>
      </c>
      <c r="AJ2838" s="2">
        <v>0</v>
      </c>
      <c r="AK2838" s="2">
        <f>VLOOKUP(Tabla3[[#This Row],[Columna1]],Tabla7[[ID]:[Monto neto de los bonos]],3,0)</f>
        <v>3170.03</v>
      </c>
      <c r="AL2838" s="2">
        <v>0</v>
      </c>
      <c r="AM2838" s="2">
        <v>0</v>
      </c>
      <c r="AN2838" s="2">
        <v>0</v>
      </c>
      <c r="AO2838" s="2">
        <v>0</v>
      </c>
      <c r="AP2838" s="2">
        <v>0</v>
      </c>
      <c r="AQ2838" s="2">
        <v>0</v>
      </c>
      <c r="AR2838" s="2">
        <v>0</v>
      </c>
      <c r="AS2838" s="2">
        <v>3398.2</v>
      </c>
      <c r="AT2838" s="2">
        <v>2265.46</v>
      </c>
      <c r="AU2838" s="2">
        <v>1345.54</v>
      </c>
      <c r="AV2838" s="2">
        <v>0</v>
      </c>
      <c r="AW2838" s="1"/>
      <c r="AX2838" s="2" t="s">
        <v>422</v>
      </c>
      <c r="AY2838" s="8" t="s">
        <v>428</v>
      </c>
    </row>
    <row r="2839" spans="1:51" ht="13.15" customHeight="1" x14ac:dyDescent="0.25">
      <c r="A2839" s="7">
        <v>14654</v>
      </c>
      <c r="B2839" s="2" t="s">
        <v>2472</v>
      </c>
      <c r="C2839" s="2">
        <v>155303</v>
      </c>
      <c r="D2839" s="2" t="s">
        <v>188</v>
      </c>
      <c r="E2839" s="2" t="s">
        <v>214</v>
      </c>
      <c r="F2839" s="2" t="s">
        <v>193</v>
      </c>
      <c r="G2839" s="3">
        <v>39455</v>
      </c>
      <c r="H2839" s="3">
        <v>45730</v>
      </c>
      <c r="I2839" s="2">
        <v>9717.6</v>
      </c>
      <c r="J2839" s="2">
        <v>4447.2349999999997</v>
      </c>
      <c r="K2839" s="2">
        <v>4447.2349999999997</v>
      </c>
      <c r="L2839" s="2">
        <v>3949.31</v>
      </c>
      <c r="M2839" s="1"/>
      <c r="N2839" s="5">
        <f t="shared" si="89"/>
        <v>27375.739999999998</v>
      </c>
      <c r="O2839" s="6">
        <f t="shared" si="90"/>
        <v>23699.45</v>
      </c>
      <c r="P2839" s="2">
        <v>15</v>
      </c>
      <c r="Q2839" s="2" t="s">
        <v>37</v>
      </c>
      <c r="R2839" s="2">
        <v>0</v>
      </c>
      <c r="S2839" s="2">
        <v>0</v>
      </c>
      <c r="T2839" s="2">
        <v>0</v>
      </c>
      <c r="U2839" s="2">
        <v>0</v>
      </c>
      <c r="V2839" s="2">
        <v>446.69</v>
      </c>
      <c r="W2839" s="2">
        <v>1970.03</v>
      </c>
      <c r="X2839" s="2">
        <v>0</v>
      </c>
      <c r="Y2839" s="2">
        <v>2397.64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2">
        <f>VLOOKUP(Tabla3[[#This Row],[Columna1]],Tabla5[#All],3,0)</f>
        <v>0</v>
      </c>
      <c r="AF2839" s="2">
        <v>0</v>
      </c>
      <c r="AG2839" s="2">
        <v>0</v>
      </c>
      <c r="AH2839" s="2">
        <v>0</v>
      </c>
      <c r="AI2839" s="2">
        <v>0</v>
      </c>
      <c r="AJ2839" s="2">
        <v>0</v>
      </c>
      <c r="AK2839" s="2">
        <f>VLOOKUP(Tabla3[[#This Row],[Columna1]],Tabla7[[ID]:[Monto neto de los bonos]],3,0)</f>
        <v>1970.03</v>
      </c>
      <c r="AL2839" s="2">
        <v>0</v>
      </c>
      <c r="AM2839" s="2">
        <v>0</v>
      </c>
      <c r="AN2839" s="2">
        <v>0</v>
      </c>
      <c r="AO2839" s="2">
        <v>0</v>
      </c>
      <c r="AP2839" s="2">
        <v>0</v>
      </c>
      <c r="AQ2839" s="2">
        <v>0</v>
      </c>
      <c r="AR2839" s="2">
        <v>0</v>
      </c>
      <c r="AS2839" s="2">
        <v>1759.1</v>
      </c>
      <c r="AT2839" s="2">
        <v>1172.73</v>
      </c>
      <c r="AU2839" s="2">
        <v>744.46</v>
      </c>
      <c r="AV2839" s="2">
        <v>0</v>
      </c>
      <c r="AW2839" s="1"/>
      <c r="AX2839" s="2" t="s">
        <v>422</v>
      </c>
      <c r="AY2839" s="8" t="s">
        <v>428</v>
      </c>
    </row>
    <row r="2840" spans="1:51" ht="13.15" customHeight="1" x14ac:dyDescent="0.25">
      <c r="A2840" s="7">
        <v>14643</v>
      </c>
      <c r="B2840" s="2" t="s">
        <v>2473</v>
      </c>
      <c r="C2840" s="2">
        <v>154603</v>
      </c>
      <c r="D2840" s="2" t="s">
        <v>188</v>
      </c>
      <c r="E2840" s="2" t="s">
        <v>192</v>
      </c>
      <c r="F2840" s="2" t="s">
        <v>193</v>
      </c>
      <c r="G2840" s="3">
        <v>41518</v>
      </c>
      <c r="H2840" s="1"/>
      <c r="I2840" s="2">
        <v>9717.6</v>
      </c>
      <c r="J2840" s="2">
        <v>4447.2349999999997</v>
      </c>
      <c r="K2840" s="2">
        <v>4447.2349999999997</v>
      </c>
      <c r="L2840" s="2">
        <v>2967.08</v>
      </c>
      <c r="M2840" s="1"/>
      <c r="N2840" s="5">
        <f t="shared" si="89"/>
        <v>26840.2</v>
      </c>
      <c r="O2840" s="6">
        <f t="shared" si="90"/>
        <v>19909.199999999997</v>
      </c>
      <c r="P2840" s="2">
        <v>30</v>
      </c>
      <c r="Q2840" s="2" t="s">
        <v>37</v>
      </c>
      <c r="R2840" s="2">
        <v>0</v>
      </c>
      <c r="S2840" s="2">
        <v>0</v>
      </c>
      <c r="T2840" s="2">
        <v>0</v>
      </c>
      <c r="U2840" s="2">
        <v>0</v>
      </c>
      <c r="V2840" s="2">
        <v>893.38</v>
      </c>
      <c r="W2840" s="2">
        <v>1970.03</v>
      </c>
      <c r="X2840" s="2">
        <v>0</v>
      </c>
      <c r="Y2840" s="2">
        <v>2397.64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2">
        <f>VLOOKUP(Tabla3[[#This Row],[Columna1]],Tabla5[#All],3,0)</f>
        <v>0</v>
      </c>
      <c r="AF2840" s="2">
        <v>0</v>
      </c>
      <c r="AG2840" s="2">
        <v>0</v>
      </c>
      <c r="AH2840" s="2">
        <v>0</v>
      </c>
      <c r="AI2840" s="2">
        <v>0</v>
      </c>
      <c r="AJ2840" s="2">
        <v>0</v>
      </c>
      <c r="AK2840" s="2">
        <f>VLOOKUP(Tabla3[[#This Row],[Columna1]],Tabla7[[ID]:[Monto neto de los bonos]],3,0)</f>
        <v>1970.03</v>
      </c>
      <c r="AL2840" s="2">
        <v>0</v>
      </c>
      <c r="AM2840" s="2">
        <v>0</v>
      </c>
      <c r="AN2840" s="2">
        <v>0</v>
      </c>
      <c r="AO2840" s="2">
        <v>0</v>
      </c>
      <c r="AP2840" s="2">
        <v>0</v>
      </c>
      <c r="AQ2840" s="2">
        <v>0</v>
      </c>
      <c r="AR2840" s="2">
        <v>0</v>
      </c>
      <c r="AS2840" s="2">
        <v>3370.86</v>
      </c>
      <c r="AT2840" s="2">
        <v>2247.2399999999998</v>
      </c>
      <c r="AU2840" s="2">
        <v>1312.9</v>
      </c>
      <c r="AV2840" s="2">
        <v>0</v>
      </c>
      <c r="AW2840" s="1"/>
      <c r="AX2840" s="2" t="s">
        <v>422</v>
      </c>
      <c r="AY2840" s="8" t="s">
        <v>428</v>
      </c>
    </row>
    <row r="2841" spans="1:51" ht="13.15" customHeight="1" x14ac:dyDescent="0.25">
      <c r="A2841" s="7">
        <v>20984</v>
      </c>
      <c r="B2841" s="2" t="s">
        <v>2474</v>
      </c>
      <c r="C2841" s="2">
        <v>2309403</v>
      </c>
      <c r="D2841" s="2" t="s">
        <v>188</v>
      </c>
      <c r="E2841" s="2" t="s">
        <v>205</v>
      </c>
      <c r="F2841" s="2" t="s">
        <v>201</v>
      </c>
      <c r="G2841" s="3">
        <v>43070</v>
      </c>
      <c r="H2841" s="1"/>
      <c r="I2841" s="2">
        <v>11670.43</v>
      </c>
      <c r="J2841" s="2">
        <v>4294.8850000000002</v>
      </c>
      <c r="K2841" s="2">
        <v>4294.8850000000002</v>
      </c>
      <c r="L2841" s="2">
        <v>1580.51</v>
      </c>
      <c r="M2841" s="1"/>
      <c r="N2841" s="5">
        <f t="shared" si="89"/>
        <v>32222.469999999998</v>
      </c>
      <c r="O2841" s="6">
        <f t="shared" si="90"/>
        <v>25090.649999999998</v>
      </c>
      <c r="P2841" s="2">
        <v>30</v>
      </c>
      <c r="Q2841" s="2" t="s">
        <v>37</v>
      </c>
      <c r="R2841" s="2">
        <v>0</v>
      </c>
      <c r="S2841" s="2">
        <v>0</v>
      </c>
      <c r="T2841" s="2">
        <v>0</v>
      </c>
      <c r="U2841" s="2">
        <v>0</v>
      </c>
      <c r="V2841" s="2">
        <v>972.5</v>
      </c>
      <c r="W2841" s="2">
        <v>1803.57</v>
      </c>
      <c r="X2841" s="2">
        <v>0</v>
      </c>
      <c r="Y2841" s="2">
        <v>2550.19</v>
      </c>
      <c r="Z2841" s="2">
        <v>0</v>
      </c>
      <c r="AA2841" s="2">
        <v>0</v>
      </c>
      <c r="AB2841" s="2">
        <v>0</v>
      </c>
      <c r="AC2841" s="2">
        <v>0</v>
      </c>
      <c r="AD2841" s="2">
        <v>1606.5</v>
      </c>
      <c r="AE2841" s="2">
        <f>VLOOKUP(Tabla3[[#This Row],[Columna1]],Tabla5[#All],3,0)</f>
        <v>1606.5</v>
      </c>
      <c r="AF2841" s="2">
        <v>0</v>
      </c>
      <c r="AG2841" s="2">
        <v>3449</v>
      </c>
      <c r="AH2841" s="2">
        <v>0</v>
      </c>
      <c r="AI2841" s="2">
        <v>0</v>
      </c>
      <c r="AJ2841" s="2">
        <v>0</v>
      </c>
      <c r="AK2841" s="2">
        <f>VLOOKUP(Tabla3[[#This Row],[Columna1]],Tabla7[[ID]:[Monto neto de los bonos]],3,0)</f>
        <v>5252.57</v>
      </c>
      <c r="AL2841" s="2">
        <v>0</v>
      </c>
      <c r="AM2841" s="2">
        <v>0</v>
      </c>
      <c r="AN2841" s="2">
        <v>0</v>
      </c>
      <c r="AO2841" s="2">
        <v>0</v>
      </c>
      <c r="AP2841" s="2">
        <v>0</v>
      </c>
      <c r="AQ2841" s="2">
        <v>0</v>
      </c>
      <c r="AR2841" s="2">
        <v>0</v>
      </c>
      <c r="AS2841" s="2">
        <v>3421.98</v>
      </c>
      <c r="AT2841" s="2">
        <v>2281.3200000000002</v>
      </c>
      <c r="AU2841" s="2">
        <v>1428.52</v>
      </c>
      <c r="AV2841" s="2">
        <v>0</v>
      </c>
      <c r="AW2841" s="1"/>
      <c r="AX2841" s="2" t="s">
        <v>422</v>
      </c>
      <c r="AY2841" s="8" t="s">
        <v>428</v>
      </c>
    </row>
    <row r="2842" spans="1:51" ht="13.15" customHeight="1" x14ac:dyDescent="0.25">
      <c r="A2842" s="7">
        <v>21426</v>
      </c>
      <c r="B2842" s="2" t="s">
        <v>2475</v>
      </c>
      <c r="C2842" s="2">
        <v>2817703</v>
      </c>
      <c r="D2842" s="2" t="s">
        <v>188</v>
      </c>
      <c r="E2842" s="2" t="s">
        <v>211</v>
      </c>
      <c r="F2842" s="2" t="s">
        <v>41</v>
      </c>
      <c r="G2842" s="3">
        <v>44010</v>
      </c>
      <c r="H2842" s="1"/>
      <c r="I2842" s="2">
        <v>8542.57</v>
      </c>
      <c r="J2842" s="2">
        <v>2234.4899999999998</v>
      </c>
      <c r="K2842" s="2">
        <v>2234.4899999999998</v>
      </c>
      <c r="L2842" s="2">
        <v>0</v>
      </c>
      <c r="M2842" s="1"/>
      <c r="N2842" s="5">
        <f t="shared" si="89"/>
        <v>13878.99</v>
      </c>
      <c r="O2842" s="6">
        <f t="shared" si="90"/>
        <v>11689.689999999999</v>
      </c>
      <c r="P2842" s="2">
        <v>30</v>
      </c>
      <c r="Q2842" s="2" t="s">
        <v>37</v>
      </c>
      <c r="R2842" s="2">
        <v>0</v>
      </c>
      <c r="S2842" s="2">
        <v>0</v>
      </c>
      <c r="T2842" s="2">
        <v>0</v>
      </c>
      <c r="U2842" s="2">
        <v>0</v>
      </c>
      <c r="V2842" s="2">
        <v>867.44</v>
      </c>
      <c r="W2842" s="2">
        <v>0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2">
        <f>VLOOKUP(Tabla3[[#This Row],[Columna1]],Tabla5[#All],3,0)</f>
        <v>0</v>
      </c>
      <c r="AF2842" s="2">
        <v>0</v>
      </c>
      <c r="AG2842" s="2">
        <v>0</v>
      </c>
      <c r="AH2842" s="2">
        <v>0</v>
      </c>
      <c r="AI2842" s="2">
        <v>0</v>
      </c>
      <c r="AJ2842" s="2">
        <v>0</v>
      </c>
      <c r="AK2842" s="2">
        <f>VLOOKUP(Tabla3[[#This Row],[Columna1]],Tabla7[[ID]:[Monto neto de los bonos]],3,0)</f>
        <v>0</v>
      </c>
      <c r="AL2842" s="2">
        <v>0</v>
      </c>
      <c r="AM2842" s="2">
        <v>0</v>
      </c>
      <c r="AN2842" s="2">
        <v>0</v>
      </c>
      <c r="AO2842" s="2">
        <v>0</v>
      </c>
      <c r="AP2842" s="2">
        <v>0</v>
      </c>
      <c r="AQ2842" s="2">
        <v>0</v>
      </c>
      <c r="AR2842" s="2">
        <v>0</v>
      </c>
      <c r="AS2842" s="2">
        <v>0</v>
      </c>
      <c r="AT2842" s="2">
        <v>1431.27</v>
      </c>
      <c r="AU2842" s="2">
        <v>758.03</v>
      </c>
      <c r="AV2842" s="2">
        <v>0</v>
      </c>
      <c r="AW2842" s="1"/>
      <c r="AX2842" s="2" t="s">
        <v>422</v>
      </c>
      <c r="AY2842" s="8" t="s">
        <v>423</v>
      </c>
    </row>
    <row r="2843" spans="1:51" ht="13.15" customHeight="1" x14ac:dyDescent="0.25">
      <c r="A2843" s="7">
        <v>23916</v>
      </c>
      <c r="B2843" s="2" t="s">
        <v>4369</v>
      </c>
      <c r="C2843" s="2">
        <v>5537803</v>
      </c>
      <c r="D2843" s="2" t="s">
        <v>188</v>
      </c>
      <c r="E2843" s="2" t="s">
        <v>228</v>
      </c>
      <c r="F2843" s="2" t="s">
        <v>41</v>
      </c>
      <c r="G2843" s="3">
        <v>44719</v>
      </c>
      <c r="H2843" s="1"/>
      <c r="I2843" s="2">
        <v>8542.57</v>
      </c>
      <c r="J2843" s="2">
        <v>2234.4899999999998</v>
      </c>
      <c r="K2843" s="2">
        <v>2234.4899999999998</v>
      </c>
      <c r="L2843" s="2">
        <v>0</v>
      </c>
      <c r="M2843" s="1"/>
      <c r="N2843" s="5">
        <f t="shared" si="89"/>
        <v>18614.73</v>
      </c>
      <c r="O2843" s="6">
        <f t="shared" si="90"/>
        <v>16515.989999999998</v>
      </c>
      <c r="P2843" s="2">
        <v>30</v>
      </c>
      <c r="Q2843" s="2" t="s">
        <v>37</v>
      </c>
      <c r="R2843" s="2">
        <v>0</v>
      </c>
      <c r="S2843" s="2">
        <v>0</v>
      </c>
      <c r="T2843" s="2">
        <v>0</v>
      </c>
      <c r="U2843" s="2">
        <v>0</v>
      </c>
      <c r="V2843" s="2">
        <v>867.44</v>
      </c>
      <c r="W2843" s="2">
        <v>0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4735.74</v>
      </c>
      <c r="AE2843" s="2">
        <f>VLOOKUP(Tabla3[[#This Row],[Columna1]],Tabla5[#All],3,0)</f>
        <v>4735.74</v>
      </c>
      <c r="AF2843" s="2">
        <v>0</v>
      </c>
      <c r="AG2843" s="2">
        <v>0</v>
      </c>
      <c r="AH2843" s="2">
        <v>0</v>
      </c>
      <c r="AI2843" s="2">
        <v>0</v>
      </c>
      <c r="AJ2843" s="2">
        <v>0</v>
      </c>
      <c r="AK2843" s="2">
        <f>VLOOKUP(Tabla3[[#This Row],[Columna1]],Tabla7[[ID]:[Monto neto de los bonos]],3,0)</f>
        <v>0</v>
      </c>
      <c r="AL2843" s="2">
        <v>0</v>
      </c>
      <c r="AM2843" s="2">
        <v>0</v>
      </c>
      <c r="AN2843" s="2">
        <v>0</v>
      </c>
      <c r="AO2843" s="2">
        <v>0</v>
      </c>
      <c r="AP2843" s="2">
        <v>0</v>
      </c>
      <c r="AQ2843" s="2">
        <v>0</v>
      </c>
      <c r="AR2843" s="2">
        <v>0</v>
      </c>
      <c r="AS2843" s="2">
        <v>0</v>
      </c>
      <c r="AT2843" s="2">
        <v>1387.9</v>
      </c>
      <c r="AU2843" s="2">
        <v>710.84</v>
      </c>
      <c r="AV2843" s="2">
        <v>0</v>
      </c>
      <c r="AW2843" s="1"/>
      <c r="AX2843" s="2" t="s">
        <v>422</v>
      </c>
      <c r="AY2843" s="8" t="s">
        <v>423</v>
      </c>
    </row>
    <row r="2844" spans="1:51" ht="13.15" customHeight="1" x14ac:dyDescent="0.25">
      <c r="A2844" s="7">
        <v>15798</v>
      </c>
      <c r="B2844" s="2" t="s">
        <v>4414</v>
      </c>
      <c r="C2844" s="2">
        <v>124403</v>
      </c>
      <c r="D2844" s="2" t="s">
        <v>188</v>
      </c>
      <c r="E2844" s="2" t="s">
        <v>214</v>
      </c>
      <c r="F2844" s="2" t="s">
        <v>244</v>
      </c>
      <c r="G2844" s="3">
        <v>40314</v>
      </c>
      <c r="H2844" s="1"/>
      <c r="I2844" s="2">
        <v>14038.86</v>
      </c>
      <c r="J2844" s="2">
        <v>5668.02</v>
      </c>
      <c r="K2844" s="2">
        <v>5668.02</v>
      </c>
      <c r="L2844" s="2">
        <v>2919.51</v>
      </c>
      <c r="M2844" s="1"/>
      <c r="N2844" s="5">
        <f t="shared" si="89"/>
        <v>52816.4</v>
      </c>
      <c r="O2844" s="6">
        <f t="shared" si="90"/>
        <v>43201.960000000006</v>
      </c>
      <c r="P2844" s="2">
        <v>30</v>
      </c>
      <c r="Q2844" s="2" t="s">
        <v>37</v>
      </c>
      <c r="R2844" s="2">
        <v>0</v>
      </c>
      <c r="S2844" s="2">
        <v>0</v>
      </c>
      <c r="T2844" s="2">
        <v>0</v>
      </c>
      <c r="U2844" s="2">
        <v>0</v>
      </c>
      <c r="V2844" s="2">
        <v>1218</v>
      </c>
      <c r="W2844" s="2">
        <v>2573.41</v>
      </c>
      <c r="X2844" s="2">
        <v>0</v>
      </c>
      <c r="Y2844" s="2">
        <v>8730.58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2">
        <f>VLOOKUP(Tabla3[[#This Row],[Columna1]],Tabla5[#All],3,0)</f>
        <v>0</v>
      </c>
      <c r="AF2844" s="2">
        <v>0</v>
      </c>
      <c r="AG2844" s="2">
        <v>12000</v>
      </c>
      <c r="AH2844" s="2">
        <v>0</v>
      </c>
      <c r="AI2844" s="2">
        <v>0</v>
      </c>
      <c r="AJ2844" s="2">
        <v>0</v>
      </c>
      <c r="AK2844" s="2">
        <f>VLOOKUP(Tabla3[[#This Row],[Columna1]],Tabla7[[ID]:[Monto neto de los bonos]],3,0)</f>
        <v>14573.41</v>
      </c>
      <c r="AL2844" s="2">
        <v>0</v>
      </c>
      <c r="AM2844" s="2">
        <v>0</v>
      </c>
      <c r="AN2844" s="2">
        <v>0</v>
      </c>
      <c r="AO2844" s="2">
        <v>0</v>
      </c>
      <c r="AP2844" s="2">
        <v>0</v>
      </c>
      <c r="AQ2844" s="2">
        <v>0</v>
      </c>
      <c r="AR2844" s="2">
        <v>0</v>
      </c>
      <c r="AS2844" s="2">
        <v>4426.8599999999997</v>
      </c>
      <c r="AT2844" s="2">
        <v>2951.24</v>
      </c>
      <c r="AU2844" s="2">
        <v>2236.34</v>
      </c>
      <c r="AV2844" s="2">
        <v>0</v>
      </c>
      <c r="AW2844" s="1"/>
      <c r="AX2844" s="2" t="s">
        <v>422</v>
      </c>
      <c r="AY2844" s="8" t="s">
        <v>428</v>
      </c>
    </row>
    <row r="2845" spans="1:51" ht="13.15" customHeight="1" x14ac:dyDescent="0.25">
      <c r="A2845" s="7">
        <v>16764</v>
      </c>
      <c r="B2845" s="2" t="s">
        <v>4086</v>
      </c>
      <c r="C2845" s="2">
        <v>262403</v>
      </c>
      <c r="D2845" s="2" t="s">
        <v>188</v>
      </c>
      <c r="E2845" s="2" t="s">
        <v>190</v>
      </c>
      <c r="F2845" s="2" t="s">
        <v>216</v>
      </c>
      <c r="G2845" s="3">
        <v>40756</v>
      </c>
      <c r="H2845" s="1"/>
      <c r="I2845" s="2">
        <v>11612.32</v>
      </c>
      <c r="J2845" s="2">
        <v>4273.5050000000001</v>
      </c>
      <c r="K2845" s="2">
        <v>4273.5050000000001</v>
      </c>
      <c r="L2845" s="2">
        <v>2643.73</v>
      </c>
      <c r="M2845" s="1"/>
      <c r="N2845" s="5">
        <f t="shared" si="89"/>
        <v>26803.120000000003</v>
      </c>
      <c r="O2845" s="6">
        <f t="shared" si="90"/>
        <v>19252.620000000006</v>
      </c>
      <c r="P2845" s="2">
        <v>30</v>
      </c>
      <c r="Q2845" s="2" t="s">
        <v>37</v>
      </c>
      <c r="R2845" s="2">
        <v>0</v>
      </c>
      <c r="S2845" s="2">
        <v>0</v>
      </c>
      <c r="T2845" s="2">
        <v>0</v>
      </c>
      <c r="U2845" s="2">
        <v>0</v>
      </c>
      <c r="V2845" s="2">
        <v>967.66</v>
      </c>
      <c r="W2845" s="2">
        <v>3032.4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2">
        <f>VLOOKUP(Tabla3[[#This Row],[Columna1]],Tabla5[#All],3,0)</f>
        <v>0</v>
      </c>
      <c r="AF2845" s="2">
        <v>0</v>
      </c>
      <c r="AG2845" s="2">
        <v>0</v>
      </c>
      <c r="AH2845" s="2">
        <v>0</v>
      </c>
      <c r="AI2845" s="2">
        <v>0</v>
      </c>
      <c r="AJ2845" s="2">
        <v>0</v>
      </c>
      <c r="AK2845" s="2">
        <f>VLOOKUP(Tabla3[[#This Row],[Columna1]],Tabla7[[ID]:[Monto neto de los bonos]],3,0)</f>
        <v>3032.4</v>
      </c>
      <c r="AL2845" s="2">
        <v>0</v>
      </c>
      <c r="AM2845" s="2">
        <v>0</v>
      </c>
      <c r="AN2845" s="2">
        <v>0</v>
      </c>
      <c r="AO2845" s="2">
        <v>0</v>
      </c>
      <c r="AP2845" s="2">
        <v>0</v>
      </c>
      <c r="AQ2845" s="2">
        <v>0</v>
      </c>
      <c r="AR2845" s="2">
        <v>0</v>
      </c>
      <c r="AS2845" s="2">
        <v>3565.62</v>
      </c>
      <c r="AT2845" s="2">
        <v>2377.08</v>
      </c>
      <c r="AU2845" s="2">
        <v>1607.8</v>
      </c>
      <c r="AV2845" s="2">
        <v>0</v>
      </c>
      <c r="AW2845" s="1"/>
      <c r="AX2845" s="2" t="s">
        <v>422</v>
      </c>
      <c r="AY2845" s="8" t="s">
        <v>423</v>
      </c>
    </row>
    <row r="2846" spans="1:51" ht="13.15" customHeight="1" x14ac:dyDescent="0.25">
      <c r="A2846" s="7">
        <v>17021</v>
      </c>
      <c r="B2846" s="2" t="s">
        <v>2476</v>
      </c>
      <c r="C2846" s="2">
        <v>273903</v>
      </c>
      <c r="D2846" s="2" t="s">
        <v>188</v>
      </c>
      <c r="E2846" s="2" t="s">
        <v>199</v>
      </c>
      <c r="F2846" s="2" t="s">
        <v>201</v>
      </c>
      <c r="G2846" s="3">
        <v>40955</v>
      </c>
      <c r="H2846" s="1"/>
      <c r="I2846" s="2">
        <v>11670.43</v>
      </c>
      <c r="J2846" s="2">
        <v>4294.8850000000002</v>
      </c>
      <c r="K2846" s="2">
        <v>4294.8850000000002</v>
      </c>
      <c r="L2846" s="2">
        <v>3089.29</v>
      </c>
      <c r="M2846" s="1"/>
      <c r="N2846" s="5">
        <f t="shared" si="89"/>
        <v>30925.75</v>
      </c>
      <c r="O2846" s="6">
        <f t="shared" si="90"/>
        <v>23130.99</v>
      </c>
      <c r="P2846" s="2">
        <v>30</v>
      </c>
      <c r="Q2846" s="2" t="s">
        <v>37</v>
      </c>
      <c r="R2846" s="2">
        <v>0</v>
      </c>
      <c r="S2846" s="2">
        <v>0</v>
      </c>
      <c r="T2846" s="2">
        <v>0</v>
      </c>
      <c r="U2846" s="2">
        <v>0</v>
      </c>
      <c r="V2846" s="2">
        <v>972.5</v>
      </c>
      <c r="W2846" s="2">
        <v>1803.57</v>
      </c>
      <c r="X2846" s="2">
        <v>0</v>
      </c>
      <c r="Y2846" s="2">
        <v>2550.19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2">
        <f>VLOOKUP(Tabla3[[#This Row],[Columna1]],Tabla5[#All],3,0)</f>
        <v>0</v>
      </c>
      <c r="AF2846" s="2">
        <v>0</v>
      </c>
      <c r="AG2846" s="2">
        <v>2250</v>
      </c>
      <c r="AH2846" s="2">
        <v>0</v>
      </c>
      <c r="AI2846" s="2">
        <v>0</v>
      </c>
      <c r="AJ2846" s="2">
        <v>0</v>
      </c>
      <c r="AK2846" s="2">
        <f>VLOOKUP(Tabla3[[#This Row],[Columna1]],Tabla7[[ID]:[Monto neto de los bonos]],3,0)</f>
        <v>4053.57</v>
      </c>
      <c r="AL2846" s="2">
        <v>0</v>
      </c>
      <c r="AM2846" s="2">
        <v>0</v>
      </c>
      <c r="AN2846" s="2">
        <v>0</v>
      </c>
      <c r="AO2846" s="2">
        <v>0</v>
      </c>
      <c r="AP2846" s="2">
        <v>0</v>
      </c>
      <c r="AQ2846" s="2">
        <v>0</v>
      </c>
      <c r="AR2846" s="2">
        <v>0</v>
      </c>
      <c r="AS2846" s="2">
        <v>3648.3</v>
      </c>
      <c r="AT2846" s="2">
        <v>2432.1999999999998</v>
      </c>
      <c r="AU2846" s="2">
        <v>1714.26</v>
      </c>
      <c r="AV2846" s="2">
        <v>0</v>
      </c>
      <c r="AW2846" s="1"/>
      <c r="AX2846" s="2" t="s">
        <v>422</v>
      </c>
      <c r="AY2846" s="8" t="s">
        <v>428</v>
      </c>
    </row>
    <row r="2847" spans="1:51" ht="13.15" customHeight="1" x14ac:dyDescent="0.25">
      <c r="A2847" s="7">
        <v>24139</v>
      </c>
      <c r="B2847" s="2" t="s">
        <v>4045</v>
      </c>
      <c r="C2847" s="2">
        <v>5755103</v>
      </c>
      <c r="D2847" s="2" t="s">
        <v>188</v>
      </c>
      <c r="E2847" s="2" t="s">
        <v>190</v>
      </c>
      <c r="F2847" s="2" t="s">
        <v>191</v>
      </c>
      <c r="G2847" s="3">
        <v>44896</v>
      </c>
      <c r="H2847" s="1"/>
      <c r="I2847" s="2">
        <v>9708.5300000000007</v>
      </c>
      <c r="J2847" s="2">
        <v>4443.09</v>
      </c>
      <c r="K2847" s="2">
        <v>4443.09</v>
      </c>
      <c r="L2847" s="2">
        <v>0</v>
      </c>
      <c r="M2847" s="1"/>
      <c r="N2847" s="5">
        <f t="shared" si="89"/>
        <v>22519.670000000002</v>
      </c>
      <c r="O2847" s="6">
        <f t="shared" si="90"/>
        <v>16807.370000000003</v>
      </c>
      <c r="P2847" s="2">
        <v>30</v>
      </c>
      <c r="Q2847" s="2" t="s">
        <v>37</v>
      </c>
      <c r="R2847" s="2">
        <v>0</v>
      </c>
      <c r="S2847" s="2">
        <v>0</v>
      </c>
      <c r="T2847" s="2">
        <v>0</v>
      </c>
      <c r="U2847" s="2">
        <v>0</v>
      </c>
      <c r="V2847" s="2">
        <v>892.56</v>
      </c>
      <c r="W2847" s="2">
        <v>3032.4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2">
        <f>VLOOKUP(Tabla3[[#This Row],[Columna1]],Tabla5[#All],3,0)</f>
        <v>0</v>
      </c>
      <c r="AF2847" s="2">
        <v>0</v>
      </c>
      <c r="AG2847" s="2">
        <v>0</v>
      </c>
      <c r="AH2847" s="2">
        <v>0</v>
      </c>
      <c r="AI2847" s="2">
        <v>0</v>
      </c>
      <c r="AJ2847" s="2">
        <v>0</v>
      </c>
      <c r="AK2847" s="2">
        <f>VLOOKUP(Tabla3[[#This Row],[Columna1]],Tabla7[[ID]:[Monto neto de los bonos]],3,0)</f>
        <v>3032.4</v>
      </c>
      <c r="AL2847" s="2">
        <v>0</v>
      </c>
      <c r="AM2847" s="2">
        <v>0</v>
      </c>
      <c r="AN2847" s="2">
        <v>0</v>
      </c>
      <c r="AO2847" s="2">
        <v>0</v>
      </c>
      <c r="AP2847" s="2">
        <v>0</v>
      </c>
      <c r="AQ2847" s="2">
        <v>0</v>
      </c>
      <c r="AR2847" s="2">
        <v>0</v>
      </c>
      <c r="AS2847" s="2">
        <v>2923.12</v>
      </c>
      <c r="AT2847" s="2">
        <v>1948.74</v>
      </c>
      <c r="AU2847" s="2">
        <v>840.44</v>
      </c>
      <c r="AV2847" s="2">
        <v>0</v>
      </c>
      <c r="AW2847" s="1"/>
      <c r="AX2847" s="2" t="s">
        <v>422</v>
      </c>
      <c r="AY2847" s="8" t="s">
        <v>423</v>
      </c>
    </row>
    <row r="2848" spans="1:51" ht="13.15" customHeight="1" x14ac:dyDescent="0.25">
      <c r="A2848" s="7">
        <v>13075</v>
      </c>
      <c r="B2848" s="2" t="s">
        <v>2477</v>
      </c>
      <c r="C2848" s="2">
        <v>96703</v>
      </c>
      <c r="D2848" s="2" t="s">
        <v>188</v>
      </c>
      <c r="E2848" s="2" t="s">
        <v>203</v>
      </c>
      <c r="F2848" s="2" t="s">
        <v>193</v>
      </c>
      <c r="G2848" s="3">
        <v>38434</v>
      </c>
      <c r="H2848" s="1"/>
      <c r="I2848" s="2">
        <v>9717.6</v>
      </c>
      <c r="J2848" s="2">
        <v>4447.2349999999997</v>
      </c>
      <c r="K2848" s="2">
        <v>4447.2349999999997</v>
      </c>
      <c r="L2848" s="2">
        <v>5279.58</v>
      </c>
      <c r="M2848" s="1"/>
      <c r="N2848" s="5">
        <f t="shared" si="89"/>
        <v>29152.7</v>
      </c>
      <c r="O2848" s="6">
        <f t="shared" si="90"/>
        <v>21696.3</v>
      </c>
      <c r="P2848" s="2">
        <v>30</v>
      </c>
      <c r="Q2848" s="2" t="s">
        <v>37</v>
      </c>
      <c r="R2848" s="2">
        <v>0</v>
      </c>
      <c r="S2848" s="2">
        <v>0</v>
      </c>
      <c r="T2848" s="2">
        <v>0</v>
      </c>
      <c r="U2848" s="2">
        <v>0</v>
      </c>
      <c r="V2848" s="2">
        <v>893.38</v>
      </c>
      <c r="W2848" s="2">
        <v>1970.03</v>
      </c>
      <c r="X2848" s="2">
        <v>0</v>
      </c>
      <c r="Y2848" s="2">
        <v>2397.64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2">
        <f>VLOOKUP(Tabla3[[#This Row],[Columna1]],Tabla5[#All],3,0)</f>
        <v>0</v>
      </c>
      <c r="AF2848" s="2">
        <v>0</v>
      </c>
      <c r="AG2848" s="2">
        <v>0</v>
      </c>
      <c r="AH2848" s="2">
        <v>0</v>
      </c>
      <c r="AI2848" s="2">
        <v>0</v>
      </c>
      <c r="AJ2848" s="2">
        <v>0</v>
      </c>
      <c r="AK2848" s="2">
        <f>VLOOKUP(Tabla3[[#This Row],[Columna1]],Tabla7[[ID]:[Monto neto de los bonos]],3,0)</f>
        <v>1970.03</v>
      </c>
      <c r="AL2848" s="2">
        <v>0</v>
      </c>
      <c r="AM2848" s="2">
        <v>0</v>
      </c>
      <c r="AN2848" s="2">
        <v>0</v>
      </c>
      <c r="AO2848" s="2">
        <v>0</v>
      </c>
      <c r="AP2848" s="2">
        <v>0</v>
      </c>
      <c r="AQ2848" s="2">
        <v>0</v>
      </c>
      <c r="AR2848" s="2">
        <v>0</v>
      </c>
      <c r="AS2848" s="2">
        <v>3632.56</v>
      </c>
      <c r="AT2848" s="2">
        <v>2341.69</v>
      </c>
      <c r="AU2848" s="2">
        <v>1482.15</v>
      </c>
      <c r="AV2848" s="2">
        <v>0</v>
      </c>
      <c r="AW2848" s="1"/>
      <c r="AX2848" s="2" t="s">
        <v>422</v>
      </c>
      <c r="AY2848" s="8" t="s">
        <v>428</v>
      </c>
    </row>
    <row r="2849" spans="1:51" ht="13.15" customHeight="1" x14ac:dyDescent="0.25">
      <c r="A2849" s="7">
        <v>21746</v>
      </c>
      <c r="B2849" s="2" t="s">
        <v>2478</v>
      </c>
      <c r="C2849" s="2">
        <v>3221503</v>
      </c>
      <c r="D2849" s="2" t="s">
        <v>188</v>
      </c>
      <c r="E2849" s="2" t="s">
        <v>248</v>
      </c>
      <c r="F2849" s="2" t="s">
        <v>240</v>
      </c>
      <c r="G2849" s="3">
        <v>45154</v>
      </c>
      <c r="H2849" s="1"/>
      <c r="I2849" s="2">
        <v>13165.89</v>
      </c>
      <c r="J2849" s="2">
        <v>2789.65</v>
      </c>
      <c r="K2849" s="2">
        <v>2789.65</v>
      </c>
      <c r="L2849" s="2">
        <v>0</v>
      </c>
      <c r="M2849" s="1"/>
      <c r="N2849" s="5">
        <f t="shared" si="89"/>
        <v>20320.189999999999</v>
      </c>
      <c r="O2849" s="6">
        <f t="shared" si="90"/>
        <v>17206.649999999998</v>
      </c>
      <c r="P2849" s="2">
        <v>30</v>
      </c>
      <c r="Q2849" s="2" t="s">
        <v>37</v>
      </c>
      <c r="R2849" s="2">
        <v>0</v>
      </c>
      <c r="S2849" s="2">
        <v>0</v>
      </c>
      <c r="T2849" s="2">
        <v>0</v>
      </c>
      <c r="U2849" s="2">
        <v>0</v>
      </c>
      <c r="V2849" s="2">
        <v>0</v>
      </c>
      <c r="W2849" s="2">
        <v>0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1575</v>
      </c>
      <c r="AE2849" s="2">
        <f>VLOOKUP(Tabla3[[#This Row],[Columna1]],Tabla5[#All],3,0)</f>
        <v>1575</v>
      </c>
      <c r="AF2849" s="2">
        <v>0</v>
      </c>
      <c r="AG2849" s="2">
        <v>0</v>
      </c>
      <c r="AH2849" s="2">
        <v>0</v>
      </c>
      <c r="AI2849" s="2">
        <v>0</v>
      </c>
      <c r="AJ2849" s="2">
        <v>0</v>
      </c>
      <c r="AK2849" s="2">
        <f>VLOOKUP(Tabla3[[#This Row],[Columna1]],Tabla7[[ID]:[Monto neto de los bonos]],3,0)</f>
        <v>0</v>
      </c>
      <c r="AL2849" s="2">
        <v>0</v>
      </c>
      <c r="AM2849" s="2">
        <v>0</v>
      </c>
      <c r="AN2849" s="2">
        <v>0</v>
      </c>
      <c r="AO2849" s="2">
        <v>0</v>
      </c>
      <c r="AP2849" s="2">
        <v>0</v>
      </c>
      <c r="AQ2849" s="2">
        <v>0</v>
      </c>
      <c r="AR2849" s="2">
        <v>0</v>
      </c>
      <c r="AS2849" s="2">
        <v>0</v>
      </c>
      <c r="AT2849" s="2">
        <v>1874.52</v>
      </c>
      <c r="AU2849" s="2">
        <v>1239.02</v>
      </c>
      <c r="AV2849" s="2">
        <v>0</v>
      </c>
      <c r="AW2849" s="1"/>
      <c r="AX2849" s="2" t="s">
        <v>422</v>
      </c>
      <c r="AY2849" s="8" t="s">
        <v>423</v>
      </c>
    </row>
    <row r="2850" spans="1:51" ht="13.15" customHeight="1" x14ac:dyDescent="0.25">
      <c r="A2850" s="7">
        <v>24946</v>
      </c>
      <c r="B2850" s="2" t="s">
        <v>2479</v>
      </c>
      <c r="C2850" s="2">
        <v>6297503</v>
      </c>
      <c r="D2850" s="2" t="s">
        <v>188</v>
      </c>
      <c r="E2850" s="2" t="s">
        <v>200</v>
      </c>
      <c r="F2850" s="2" t="s">
        <v>193</v>
      </c>
      <c r="G2850" s="3">
        <v>45338</v>
      </c>
      <c r="H2850" s="1"/>
      <c r="I2850" s="2">
        <v>9717.6</v>
      </c>
      <c r="J2850" s="2">
        <v>4447.2349999999997</v>
      </c>
      <c r="K2850" s="2">
        <v>4447.2349999999997</v>
      </c>
      <c r="L2850" s="2">
        <v>0</v>
      </c>
      <c r="M2850" s="1"/>
      <c r="N2850" s="5">
        <f t="shared" si="89"/>
        <v>24848.39</v>
      </c>
      <c r="O2850" s="6">
        <f t="shared" si="90"/>
        <v>18155.289999999997</v>
      </c>
      <c r="P2850" s="2">
        <v>30</v>
      </c>
      <c r="Q2850" s="2" t="s">
        <v>37</v>
      </c>
      <c r="R2850" s="2">
        <v>0</v>
      </c>
      <c r="S2850" s="2">
        <v>0</v>
      </c>
      <c r="T2850" s="2">
        <v>0</v>
      </c>
      <c r="U2850" s="2">
        <v>0</v>
      </c>
      <c r="V2850" s="2">
        <v>893.38</v>
      </c>
      <c r="W2850" s="2">
        <v>1970.03</v>
      </c>
      <c r="X2850" s="2">
        <v>0</v>
      </c>
      <c r="Y2850" s="2">
        <v>3372.91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2">
        <f>VLOOKUP(Tabla3[[#This Row],[Columna1]],Tabla5[#All],3,0)</f>
        <v>0</v>
      </c>
      <c r="AF2850" s="2">
        <v>0</v>
      </c>
      <c r="AG2850" s="2">
        <v>0</v>
      </c>
      <c r="AH2850" s="2">
        <v>0</v>
      </c>
      <c r="AI2850" s="2">
        <v>0</v>
      </c>
      <c r="AJ2850" s="2">
        <v>0</v>
      </c>
      <c r="AK2850" s="2">
        <f>VLOOKUP(Tabla3[[#This Row],[Columna1]],Tabla7[[ID]:[Monto neto de los bonos]],3,0)</f>
        <v>1970.03</v>
      </c>
      <c r="AL2850" s="2">
        <v>0</v>
      </c>
      <c r="AM2850" s="2">
        <v>0</v>
      </c>
      <c r="AN2850" s="2">
        <v>0</v>
      </c>
      <c r="AO2850" s="2">
        <v>0</v>
      </c>
      <c r="AP2850" s="2">
        <v>0</v>
      </c>
      <c r="AQ2850" s="2">
        <v>0</v>
      </c>
      <c r="AR2850" s="2">
        <v>0</v>
      </c>
      <c r="AS2850" s="2">
        <v>3901.06</v>
      </c>
      <c r="AT2850" s="2">
        <v>1950.52</v>
      </c>
      <c r="AU2850" s="2">
        <v>841.52</v>
      </c>
      <c r="AV2850" s="2">
        <v>0</v>
      </c>
      <c r="AW2850" s="1"/>
      <c r="AX2850" s="2" t="s">
        <v>422</v>
      </c>
      <c r="AY2850" s="8" t="s">
        <v>428</v>
      </c>
    </row>
    <row r="2851" spans="1:51" ht="13.15" customHeight="1" x14ac:dyDescent="0.25">
      <c r="A2851" s="7">
        <v>24899</v>
      </c>
      <c r="B2851" s="2" t="s">
        <v>2480</v>
      </c>
      <c r="C2851" s="2">
        <v>6292903</v>
      </c>
      <c r="D2851" s="2" t="s">
        <v>188</v>
      </c>
      <c r="E2851" s="2" t="s">
        <v>202</v>
      </c>
      <c r="F2851" s="2" t="s">
        <v>193</v>
      </c>
      <c r="G2851" s="3">
        <v>45338</v>
      </c>
      <c r="H2851" s="1"/>
      <c r="I2851" s="2">
        <v>9717.6</v>
      </c>
      <c r="J2851" s="2">
        <v>4447.2349999999997</v>
      </c>
      <c r="K2851" s="2">
        <v>4447.2349999999997</v>
      </c>
      <c r="L2851" s="2">
        <v>0</v>
      </c>
      <c r="M2851" s="1"/>
      <c r="N2851" s="5">
        <f t="shared" si="89"/>
        <v>24848.39</v>
      </c>
      <c r="O2851" s="6">
        <f t="shared" si="90"/>
        <v>18155.289999999997</v>
      </c>
      <c r="P2851" s="2">
        <v>30</v>
      </c>
      <c r="Q2851" s="2" t="s">
        <v>37</v>
      </c>
      <c r="R2851" s="2">
        <v>0</v>
      </c>
      <c r="S2851" s="2">
        <v>0</v>
      </c>
      <c r="T2851" s="2">
        <v>0</v>
      </c>
      <c r="U2851" s="2">
        <v>0</v>
      </c>
      <c r="V2851" s="2">
        <v>893.38</v>
      </c>
      <c r="W2851" s="2">
        <v>1970.03</v>
      </c>
      <c r="X2851" s="2">
        <v>0</v>
      </c>
      <c r="Y2851" s="2">
        <v>3372.91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2">
        <f>VLOOKUP(Tabla3[[#This Row],[Columna1]],Tabla5[#All],3,0)</f>
        <v>0</v>
      </c>
      <c r="AF2851" s="2">
        <v>0</v>
      </c>
      <c r="AG2851" s="2">
        <v>0</v>
      </c>
      <c r="AH2851" s="2">
        <v>0</v>
      </c>
      <c r="AI2851" s="2">
        <v>0</v>
      </c>
      <c r="AJ2851" s="2">
        <v>0</v>
      </c>
      <c r="AK2851" s="2">
        <f>VLOOKUP(Tabla3[[#This Row],[Columna1]],Tabla7[[ID]:[Monto neto de los bonos]],3,0)</f>
        <v>1970.03</v>
      </c>
      <c r="AL2851" s="2">
        <v>0</v>
      </c>
      <c r="AM2851" s="2">
        <v>0</v>
      </c>
      <c r="AN2851" s="2">
        <v>0</v>
      </c>
      <c r="AO2851" s="2">
        <v>0</v>
      </c>
      <c r="AP2851" s="2">
        <v>0</v>
      </c>
      <c r="AQ2851" s="2">
        <v>0</v>
      </c>
      <c r="AR2851" s="2">
        <v>0</v>
      </c>
      <c r="AS2851" s="2">
        <v>3901.06</v>
      </c>
      <c r="AT2851" s="2">
        <v>1950.52</v>
      </c>
      <c r="AU2851" s="2">
        <v>841.52</v>
      </c>
      <c r="AV2851" s="2">
        <v>0</v>
      </c>
      <c r="AW2851" s="1"/>
      <c r="AX2851" s="2" t="s">
        <v>422</v>
      </c>
      <c r="AY2851" s="8" t="s">
        <v>428</v>
      </c>
    </row>
    <row r="2852" spans="1:51" ht="13.15" customHeight="1" x14ac:dyDescent="0.25">
      <c r="A2852" s="7">
        <v>13077</v>
      </c>
      <c r="B2852" s="2" t="s">
        <v>2481</v>
      </c>
      <c r="C2852" s="2">
        <v>96803</v>
      </c>
      <c r="D2852" s="2" t="s">
        <v>188</v>
      </c>
      <c r="E2852" s="2" t="s">
        <v>205</v>
      </c>
      <c r="F2852" s="2" t="s">
        <v>221</v>
      </c>
      <c r="G2852" s="3">
        <v>38434</v>
      </c>
      <c r="H2852" s="1"/>
      <c r="I2852" s="2">
        <v>11148.79</v>
      </c>
      <c r="J2852" s="2">
        <v>5442.7049999999999</v>
      </c>
      <c r="K2852" s="2">
        <v>5442.7049999999999</v>
      </c>
      <c r="L2852" s="2">
        <v>6348.39</v>
      </c>
      <c r="M2852" s="1"/>
      <c r="N2852" s="5">
        <f t="shared" si="89"/>
        <v>38187.020000000004</v>
      </c>
      <c r="O2852" s="6">
        <f t="shared" si="90"/>
        <v>29117.930000000004</v>
      </c>
      <c r="P2852" s="2">
        <v>30</v>
      </c>
      <c r="Q2852" s="2" t="s">
        <v>37</v>
      </c>
      <c r="R2852" s="2">
        <v>0</v>
      </c>
      <c r="S2852" s="2">
        <v>0</v>
      </c>
      <c r="T2852" s="2">
        <v>0</v>
      </c>
      <c r="U2852" s="2">
        <v>0</v>
      </c>
      <c r="V2852" s="2">
        <v>1057.6600000000001</v>
      </c>
      <c r="W2852" s="2">
        <v>2384.64</v>
      </c>
      <c r="X2852" s="2">
        <v>0</v>
      </c>
      <c r="Y2852" s="2">
        <v>6362.13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2">
        <f>VLOOKUP(Tabla3[[#This Row],[Columna1]],Tabla5[#All],3,0)</f>
        <v>0</v>
      </c>
      <c r="AF2852" s="2">
        <v>0</v>
      </c>
      <c r="AG2852" s="2">
        <v>0</v>
      </c>
      <c r="AH2852" s="2">
        <v>0</v>
      </c>
      <c r="AI2852" s="2">
        <v>0</v>
      </c>
      <c r="AJ2852" s="2">
        <v>0</v>
      </c>
      <c r="AK2852" s="2">
        <f>VLOOKUP(Tabla3[[#This Row],[Columna1]],Tabla7[[ID]:[Monto neto de los bonos]],3,0)</f>
        <v>2384.64</v>
      </c>
      <c r="AL2852" s="2">
        <v>0</v>
      </c>
      <c r="AM2852" s="2">
        <v>0</v>
      </c>
      <c r="AN2852" s="2">
        <v>0</v>
      </c>
      <c r="AO2852" s="2">
        <v>0</v>
      </c>
      <c r="AP2852" s="2">
        <v>0</v>
      </c>
      <c r="AQ2852" s="2">
        <v>0</v>
      </c>
      <c r="AR2852" s="2">
        <v>0</v>
      </c>
      <c r="AS2852" s="2">
        <v>4315.71</v>
      </c>
      <c r="AT2852" s="2">
        <v>2782.09</v>
      </c>
      <c r="AU2852" s="2">
        <v>1971.29</v>
      </c>
      <c r="AV2852" s="2">
        <v>0</v>
      </c>
      <c r="AW2852" s="1"/>
      <c r="AX2852" s="2" t="s">
        <v>422</v>
      </c>
      <c r="AY2852" s="8" t="s">
        <v>428</v>
      </c>
    </row>
    <row r="2853" spans="1:51" ht="13.15" customHeight="1" x14ac:dyDescent="0.25">
      <c r="A2853" s="7">
        <v>24947</v>
      </c>
      <c r="B2853" s="2" t="s">
        <v>2482</v>
      </c>
      <c r="C2853" s="2">
        <v>6297603</v>
      </c>
      <c r="D2853" s="2" t="s">
        <v>188</v>
      </c>
      <c r="E2853" s="2" t="s">
        <v>200</v>
      </c>
      <c r="F2853" s="2" t="s">
        <v>193</v>
      </c>
      <c r="G2853" s="3">
        <v>45338</v>
      </c>
      <c r="H2853" s="1"/>
      <c r="I2853" s="2">
        <v>9717.6</v>
      </c>
      <c r="J2853" s="2">
        <v>4447.2349999999997</v>
      </c>
      <c r="K2853" s="2">
        <v>4447.2349999999997</v>
      </c>
      <c r="L2853" s="2">
        <v>0</v>
      </c>
      <c r="M2853" s="1"/>
      <c r="N2853" s="5">
        <f t="shared" si="89"/>
        <v>24848.39</v>
      </c>
      <c r="O2853" s="6">
        <f t="shared" si="90"/>
        <v>18155.289999999997</v>
      </c>
      <c r="P2853" s="2">
        <v>30</v>
      </c>
      <c r="Q2853" s="2" t="s">
        <v>37</v>
      </c>
      <c r="R2853" s="2">
        <v>0</v>
      </c>
      <c r="S2853" s="2">
        <v>0</v>
      </c>
      <c r="T2853" s="2">
        <v>0</v>
      </c>
      <c r="U2853" s="2">
        <v>0</v>
      </c>
      <c r="V2853" s="2">
        <v>893.38</v>
      </c>
      <c r="W2853" s="2">
        <v>1970.03</v>
      </c>
      <c r="X2853" s="2">
        <v>0</v>
      </c>
      <c r="Y2853" s="2">
        <v>3372.91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f>VLOOKUP(Tabla3[[#This Row],[Columna1]],Tabla5[#All],3,0)</f>
        <v>0</v>
      </c>
      <c r="AF2853" s="2">
        <v>0</v>
      </c>
      <c r="AG2853" s="2">
        <v>0</v>
      </c>
      <c r="AH2853" s="2">
        <v>0</v>
      </c>
      <c r="AI2853" s="2">
        <v>0</v>
      </c>
      <c r="AJ2853" s="2">
        <v>0</v>
      </c>
      <c r="AK2853" s="2">
        <f>VLOOKUP(Tabla3[[#This Row],[Columna1]],Tabla7[[ID]:[Monto neto de los bonos]],3,0)</f>
        <v>1970.03</v>
      </c>
      <c r="AL2853" s="2">
        <v>0</v>
      </c>
      <c r="AM2853" s="2">
        <v>0</v>
      </c>
      <c r="AN2853" s="2">
        <v>0</v>
      </c>
      <c r="AO2853" s="2">
        <v>0</v>
      </c>
      <c r="AP2853" s="2">
        <v>0</v>
      </c>
      <c r="AQ2853" s="2">
        <v>0</v>
      </c>
      <c r="AR2853" s="2">
        <v>0</v>
      </c>
      <c r="AS2853" s="2">
        <v>3901.06</v>
      </c>
      <c r="AT2853" s="2">
        <v>1950.52</v>
      </c>
      <c r="AU2853" s="2">
        <v>841.52</v>
      </c>
      <c r="AV2853" s="2">
        <v>0</v>
      </c>
      <c r="AW2853" s="1"/>
      <c r="AX2853" s="2" t="s">
        <v>422</v>
      </c>
      <c r="AY2853" s="8" t="s">
        <v>428</v>
      </c>
    </row>
    <row r="2854" spans="1:51" ht="13.15" customHeight="1" x14ac:dyDescent="0.25">
      <c r="A2854" s="7">
        <v>19437</v>
      </c>
      <c r="B2854" s="2" t="s">
        <v>2483</v>
      </c>
      <c r="C2854" s="2">
        <v>480003</v>
      </c>
      <c r="D2854" s="2" t="s">
        <v>188</v>
      </c>
      <c r="E2854" s="2" t="s">
        <v>238</v>
      </c>
      <c r="F2854" s="2" t="s">
        <v>42</v>
      </c>
      <c r="G2854" s="3">
        <v>42366</v>
      </c>
      <c r="H2854" s="1"/>
      <c r="I2854" s="2">
        <v>9836.7099999999991</v>
      </c>
      <c r="J2854" s="2">
        <v>3056.2150000000001</v>
      </c>
      <c r="K2854" s="2">
        <v>3056.2150000000001</v>
      </c>
      <c r="L2854" s="2">
        <v>1182.95</v>
      </c>
      <c r="M2854" s="1"/>
      <c r="N2854" s="5">
        <f t="shared" si="89"/>
        <v>19520.09</v>
      </c>
      <c r="O2854" s="6">
        <f t="shared" si="90"/>
        <v>16918.79</v>
      </c>
      <c r="P2854" s="2">
        <v>30</v>
      </c>
      <c r="Q2854" s="2" t="s">
        <v>37</v>
      </c>
      <c r="R2854" s="2">
        <v>0</v>
      </c>
      <c r="S2854" s="2">
        <v>0</v>
      </c>
      <c r="T2854" s="2">
        <v>0</v>
      </c>
      <c r="U2854" s="2">
        <v>0</v>
      </c>
      <c r="V2854" s="2">
        <v>0</v>
      </c>
      <c r="W2854" s="2">
        <v>0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2388</v>
      </c>
      <c r="AE2854" s="2">
        <f>VLOOKUP(Tabla3[[#This Row],[Columna1]],Tabla5[#All],3,0)</f>
        <v>2388</v>
      </c>
      <c r="AF2854" s="2">
        <v>0</v>
      </c>
      <c r="AG2854" s="2">
        <v>0</v>
      </c>
      <c r="AH2854" s="2">
        <v>0</v>
      </c>
      <c r="AI2854" s="2">
        <v>0</v>
      </c>
      <c r="AJ2854" s="2">
        <v>0</v>
      </c>
      <c r="AK2854" s="2">
        <f>VLOOKUP(Tabla3[[#This Row],[Columna1]],Tabla7[[ID]:[Monto neto de los bonos]],3,0)</f>
        <v>0</v>
      </c>
      <c r="AL2854" s="2">
        <v>0</v>
      </c>
      <c r="AM2854" s="2">
        <v>0</v>
      </c>
      <c r="AN2854" s="2">
        <v>0</v>
      </c>
      <c r="AO2854" s="2">
        <v>0</v>
      </c>
      <c r="AP2854" s="2">
        <v>0</v>
      </c>
      <c r="AQ2854" s="2">
        <v>0</v>
      </c>
      <c r="AR2854" s="2">
        <v>0</v>
      </c>
      <c r="AS2854" s="2">
        <v>0</v>
      </c>
      <c r="AT2854" s="2">
        <v>1713.2</v>
      </c>
      <c r="AU2854" s="2">
        <v>888.1</v>
      </c>
      <c r="AV2854" s="2">
        <v>0</v>
      </c>
      <c r="AW2854" s="1"/>
      <c r="AX2854" s="2" t="s">
        <v>422</v>
      </c>
      <c r="AY2854" s="8" t="s">
        <v>423</v>
      </c>
    </row>
    <row r="2855" spans="1:51" ht="13.15" customHeight="1" x14ac:dyDescent="0.25">
      <c r="A2855" s="7">
        <v>21353</v>
      </c>
      <c r="B2855" s="2" t="s">
        <v>2484</v>
      </c>
      <c r="C2855" s="2">
        <v>2729303</v>
      </c>
      <c r="D2855" s="2" t="s">
        <v>188</v>
      </c>
      <c r="E2855" s="2" t="s">
        <v>222</v>
      </c>
      <c r="F2855" s="2" t="s">
        <v>45</v>
      </c>
      <c r="G2855" s="3">
        <v>44256</v>
      </c>
      <c r="H2855" s="1"/>
      <c r="I2855" s="2">
        <v>13413.65</v>
      </c>
      <c r="J2855" s="2">
        <v>2841.47</v>
      </c>
      <c r="K2855" s="2">
        <v>2841.47</v>
      </c>
      <c r="L2855" s="2">
        <v>0</v>
      </c>
      <c r="M2855" s="1"/>
      <c r="N2855" s="5">
        <f t="shared" si="89"/>
        <v>30297.86</v>
      </c>
      <c r="O2855" s="6">
        <f t="shared" si="90"/>
        <v>26749.34</v>
      </c>
      <c r="P2855" s="2">
        <v>30</v>
      </c>
      <c r="Q2855" s="2" t="s">
        <v>37</v>
      </c>
      <c r="R2855" s="2">
        <v>0</v>
      </c>
      <c r="S2855" s="2">
        <v>0</v>
      </c>
      <c r="T2855" s="2">
        <v>0</v>
      </c>
      <c r="U2855" s="2">
        <v>0</v>
      </c>
      <c r="V2855" s="2">
        <v>1273.0999999999999</v>
      </c>
      <c r="W2855" s="2">
        <v>0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9928.17</v>
      </c>
      <c r="AE2855" s="2">
        <f>VLOOKUP(Tabla3[[#This Row],[Columna1]],Tabla5[#All],3,0)</f>
        <v>9928.17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>
        <f>VLOOKUP(Tabla3[[#This Row],[Columna1]],Tabla7[[ID]:[Monto neto de los bonos]],3,0)</f>
        <v>0</v>
      </c>
      <c r="AL2855" s="2">
        <v>0</v>
      </c>
      <c r="AM2855" s="2">
        <v>0</v>
      </c>
      <c r="AN2855" s="2">
        <v>0</v>
      </c>
      <c r="AO2855" s="2">
        <v>0</v>
      </c>
      <c r="AP2855" s="2">
        <v>0</v>
      </c>
      <c r="AQ2855" s="2">
        <v>0</v>
      </c>
      <c r="AR2855" s="2">
        <v>0</v>
      </c>
      <c r="AS2855" s="2">
        <v>0</v>
      </c>
      <c r="AT2855" s="2">
        <v>2036.96</v>
      </c>
      <c r="AU2855" s="2">
        <v>1511.56</v>
      </c>
      <c r="AV2855" s="2">
        <v>0</v>
      </c>
      <c r="AW2855" s="1"/>
      <c r="AX2855" s="2" t="s">
        <v>422</v>
      </c>
      <c r="AY2855" s="8" t="s">
        <v>423</v>
      </c>
    </row>
    <row r="2856" spans="1:51" ht="13.15" customHeight="1" x14ac:dyDescent="0.25">
      <c r="A2856" s="7">
        <v>24340</v>
      </c>
      <c r="B2856" s="2" t="s">
        <v>2485</v>
      </c>
      <c r="C2856" s="2">
        <v>5856203</v>
      </c>
      <c r="D2856" s="2" t="s">
        <v>188</v>
      </c>
      <c r="E2856" s="2" t="s">
        <v>192</v>
      </c>
      <c r="F2856" s="2" t="s">
        <v>193</v>
      </c>
      <c r="G2856" s="3">
        <v>44958</v>
      </c>
      <c r="H2856" s="1"/>
      <c r="I2856" s="2">
        <v>9717.6</v>
      </c>
      <c r="J2856" s="2">
        <v>4447.2349999999997</v>
      </c>
      <c r="K2856" s="2">
        <v>4447.2349999999997</v>
      </c>
      <c r="L2856" s="2">
        <v>0</v>
      </c>
      <c r="M2856" s="1"/>
      <c r="N2856" s="5">
        <f t="shared" si="89"/>
        <v>23873.119999999999</v>
      </c>
      <c r="O2856" s="6">
        <f t="shared" si="90"/>
        <v>18155.28</v>
      </c>
      <c r="P2856" s="2">
        <v>30</v>
      </c>
      <c r="Q2856" s="2" t="s">
        <v>37</v>
      </c>
      <c r="R2856" s="2">
        <v>0</v>
      </c>
      <c r="S2856" s="2">
        <v>0</v>
      </c>
      <c r="T2856" s="2">
        <v>0</v>
      </c>
      <c r="U2856" s="2">
        <v>0</v>
      </c>
      <c r="V2856" s="2">
        <v>893.38</v>
      </c>
      <c r="W2856" s="2">
        <v>1970.03</v>
      </c>
      <c r="X2856" s="2">
        <v>0</v>
      </c>
      <c r="Y2856" s="2">
        <v>2397.64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2">
        <f>VLOOKUP(Tabla3[[#This Row],[Columna1]],Tabla5[#All],3,0)</f>
        <v>0</v>
      </c>
      <c r="AF2856" s="2">
        <v>0</v>
      </c>
      <c r="AG2856" s="2">
        <v>0</v>
      </c>
      <c r="AH2856" s="2">
        <v>0</v>
      </c>
      <c r="AI2856" s="2">
        <v>0</v>
      </c>
      <c r="AJ2856" s="2">
        <v>0</v>
      </c>
      <c r="AK2856" s="2">
        <f>VLOOKUP(Tabla3[[#This Row],[Columna1]],Tabla7[[ID]:[Monto neto de los bonos]],3,0)</f>
        <v>1970.03</v>
      </c>
      <c r="AL2856" s="2">
        <v>0</v>
      </c>
      <c r="AM2856" s="2">
        <v>0</v>
      </c>
      <c r="AN2856" s="2">
        <v>0</v>
      </c>
      <c r="AO2856" s="2">
        <v>0</v>
      </c>
      <c r="AP2856" s="2">
        <v>0</v>
      </c>
      <c r="AQ2856" s="2">
        <v>0</v>
      </c>
      <c r="AR2856" s="2">
        <v>0</v>
      </c>
      <c r="AS2856" s="2">
        <v>2925.8</v>
      </c>
      <c r="AT2856" s="2">
        <v>1950.52</v>
      </c>
      <c r="AU2856" s="2">
        <v>841.52</v>
      </c>
      <c r="AV2856" s="2">
        <v>0</v>
      </c>
      <c r="AW2856" s="1"/>
      <c r="AX2856" s="2" t="s">
        <v>422</v>
      </c>
      <c r="AY2856" s="8" t="s">
        <v>428</v>
      </c>
    </row>
    <row r="2857" spans="1:51" ht="13.15" customHeight="1" x14ac:dyDescent="0.25">
      <c r="A2857" s="7">
        <v>22277</v>
      </c>
      <c r="B2857" s="2" t="s">
        <v>2486</v>
      </c>
      <c r="C2857" s="2">
        <v>3947203</v>
      </c>
      <c r="D2857" s="2" t="s">
        <v>188</v>
      </c>
      <c r="E2857" s="2" t="s">
        <v>202</v>
      </c>
      <c r="F2857" s="2" t="s">
        <v>193</v>
      </c>
      <c r="G2857" s="3">
        <v>43815</v>
      </c>
      <c r="H2857" s="1"/>
      <c r="I2857" s="2">
        <v>9717.6</v>
      </c>
      <c r="J2857" s="2">
        <v>4447.2349999999997</v>
      </c>
      <c r="K2857" s="2">
        <v>4447.2349999999997</v>
      </c>
      <c r="L2857" s="2">
        <v>1809.52</v>
      </c>
      <c r="M2857" s="1"/>
      <c r="N2857" s="5">
        <f t="shared" si="89"/>
        <v>25682.639999999999</v>
      </c>
      <c r="O2857" s="6">
        <f t="shared" si="90"/>
        <v>19241.699999999997</v>
      </c>
      <c r="P2857" s="2">
        <v>30</v>
      </c>
      <c r="Q2857" s="2" t="s">
        <v>37</v>
      </c>
      <c r="R2857" s="2">
        <v>0</v>
      </c>
      <c r="S2857" s="2">
        <v>0</v>
      </c>
      <c r="T2857" s="2">
        <v>0</v>
      </c>
      <c r="U2857" s="2">
        <v>0</v>
      </c>
      <c r="V2857" s="2">
        <v>893.38</v>
      </c>
      <c r="W2857" s="2">
        <v>1970.03</v>
      </c>
      <c r="X2857" s="2">
        <v>0</v>
      </c>
      <c r="Y2857" s="2">
        <v>2397.64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2">
        <f>VLOOKUP(Tabla3[[#This Row],[Columna1]],Tabla5[#All],3,0)</f>
        <v>0</v>
      </c>
      <c r="AF2857" s="2">
        <v>0</v>
      </c>
      <c r="AG2857" s="2">
        <v>0</v>
      </c>
      <c r="AH2857" s="2">
        <v>0</v>
      </c>
      <c r="AI2857" s="2">
        <v>0</v>
      </c>
      <c r="AJ2857" s="2">
        <v>0</v>
      </c>
      <c r="AK2857" s="2">
        <f>VLOOKUP(Tabla3[[#This Row],[Columna1]],Tabla7[[ID]:[Monto neto de los bonos]],3,0)</f>
        <v>4006.55</v>
      </c>
      <c r="AL2857" s="2">
        <v>0</v>
      </c>
      <c r="AM2857" s="2">
        <v>0</v>
      </c>
      <c r="AN2857" s="2">
        <v>0</v>
      </c>
      <c r="AO2857" s="2">
        <v>0</v>
      </c>
      <c r="AP2857" s="2">
        <v>0</v>
      </c>
      <c r="AQ2857" s="2">
        <v>0</v>
      </c>
      <c r="AR2857" s="2">
        <v>0</v>
      </c>
      <c r="AS2857" s="2">
        <v>3197.22</v>
      </c>
      <c r="AT2857" s="2">
        <v>2131.48</v>
      </c>
      <c r="AU2857" s="2">
        <v>1112.24</v>
      </c>
      <c r="AV2857" s="2">
        <v>0</v>
      </c>
      <c r="AW2857" s="1"/>
      <c r="AX2857" s="2" t="s">
        <v>422</v>
      </c>
      <c r="AY2857" s="8" t="s">
        <v>428</v>
      </c>
    </row>
    <row r="2858" spans="1:51" ht="13.15" customHeight="1" x14ac:dyDescent="0.25">
      <c r="A2858" s="7">
        <v>13857</v>
      </c>
      <c r="B2858" s="2" t="s">
        <v>2487</v>
      </c>
      <c r="C2858" s="2">
        <v>130003</v>
      </c>
      <c r="D2858" s="2" t="s">
        <v>188</v>
      </c>
      <c r="E2858" s="2" t="s">
        <v>205</v>
      </c>
      <c r="F2858" s="2" t="s">
        <v>201</v>
      </c>
      <c r="G2858" s="3">
        <v>39025</v>
      </c>
      <c r="H2858" s="1"/>
      <c r="I2858" s="2">
        <v>11670.43</v>
      </c>
      <c r="J2858" s="2">
        <v>4294.8850000000002</v>
      </c>
      <c r="K2858" s="2">
        <v>4294.8850000000002</v>
      </c>
      <c r="L2858" s="2">
        <v>4125.1400000000003</v>
      </c>
      <c r="M2858" s="1"/>
      <c r="N2858" s="5">
        <f t="shared" si="89"/>
        <v>29711.599999999999</v>
      </c>
      <c r="O2858" s="6">
        <f t="shared" si="90"/>
        <v>21436.62</v>
      </c>
      <c r="P2858" s="2">
        <v>30</v>
      </c>
      <c r="Q2858" s="2" t="s">
        <v>37</v>
      </c>
      <c r="R2858" s="2">
        <v>0</v>
      </c>
      <c r="S2858" s="2">
        <v>0</v>
      </c>
      <c r="T2858" s="2">
        <v>0</v>
      </c>
      <c r="U2858" s="2">
        <v>0</v>
      </c>
      <c r="V2858" s="2">
        <v>972.5</v>
      </c>
      <c r="W2858" s="2">
        <v>1803.57</v>
      </c>
      <c r="X2858" s="2">
        <v>0</v>
      </c>
      <c r="Y2858" s="2">
        <v>2550.19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2">
        <f>VLOOKUP(Tabla3[[#This Row],[Columna1]],Tabla5[#All],3,0)</f>
        <v>0</v>
      </c>
      <c r="AF2858" s="2">
        <v>0</v>
      </c>
      <c r="AG2858" s="2">
        <v>0</v>
      </c>
      <c r="AH2858" s="2">
        <v>0</v>
      </c>
      <c r="AI2858" s="2">
        <v>0</v>
      </c>
      <c r="AJ2858" s="2">
        <v>0</v>
      </c>
      <c r="AK2858" s="2">
        <f>VLOOKUP(Tabla3[[#This Row],[Columna1]],Tabla7[[ID]:[Monto neto de los bonos]],3,0)</f>
        <v>1803.57</v>
      </c>
      <c r="AL2858" s="2">
        <v>0</v>
      </c>
      <c r="AM2858" s="2">
        <v>0</v>
      </c>
      <c r="AN2858" s="2">
        <v>0</v>
      </c>
      <c r="AO2858" s="2">
        <v>0</v>
      </c>
      <c r="AP2858" s="2">
        <v>0</v>
      </c>
      <c r="AQ2858" s="2">
        <v>0</v>
      </c>
      <c r="AR2858" s="2">
        <v>0</v>
      </c>
      <c r="AS2858" s="2">
        <v>3803.68</v>
      </c>
      <c r="AT2858" s="2">
        <v>2535.7800000000002</v>
      </c>
      <c r="AU2858" s="2">
        <v>1935.52</v>
      </c>
      <c r="AV2858" s="2">
        <v>0</v>
      </c>
      <c r="AW2858" s="1"/>
      <c r="AX2858" s="2" t="s">
        <v>422</v>
      </c>
      <c r="AY2858" s="8" t="s">
        <v>428</v>
      </c>
    </row>
    <row r="2859" spans="1:51" ht="13.15" customHeight="1" x14ac:dyDescent="0.25">
      <c r="A2859" s="7">
        <v>92942</v>
      </c>
      <c r="B2859" s="2" t="s">
        <v>2488</v>
      </c>
      <c r="C2859" s="2">
        <v>410103</v>
      </c>
      <c r="D2859" s="2" t="s">
        <v>188</v>
      </c>
      <c r="E2859" s="2" t="s">
        <v>249</v>
      </c>
      <c r="F2859" s="2" t="s">
        <v>36</v>
      </c>
      <c r="G2859" s="3">
        <v>39600</v>
      </c>
      <c r="H2859" s="1"/>
      <c r="I2859" s="2">
        <v>13165.89</v>
      </c>
      <c r="J2859" s="2">
        <v>2789.65</v>
      </c>
      <c r="K2859" s="2">
        <v>2789.65</v>
      </c>
      <c r="L2859" s="2">
        <v>4322.16</v>
      </c>
      <c r="M2859" s="2">
        <v>1695.68</v>
      </c>
      <c r="N2859" s="5">
        <f t="shared" si="89"/>
        <v>27404.86</v>
      </c>
      <c r="O2859" s="6">
        <f t="shared" si="90"/>
        <v>22085.16</v>
      </c>
      <c r="P2859" s="2">
        <v>30</v>
      </c>
      <c r="Q2859" s="2" t="s">
        <v>37</v>
      </c>
      <c r="R2859" s="2">
        <v>0</v>
      </c>
      <c r="S2859" s="2">
        <v>0</v>
      </c>
      <c r="T2859" s="2">
        <v>0</v>
      </c>
      <c r="U2859" s="2">
        <v>0</v>
      </c>
      <c r="V2859" s="2">
        <v>1249.68</v>
      </c>
      <c r="W2859" s="2">
        <v>0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1392.15</v>
      </c>
      <c r="AE2859" s="2">
        <f>VLOOKUP(Tabla3[[#This Row],[Columna1]],Tabla5[#All],3,0)</f>
        <v>1392.15</v>
      </c>
      <c r="AF2859" s="2">
        <v>0</v>
      </c>
      <c r="AG2859" s="2">
        <v>0</v>
      </c>
      <c r="AH2859" s="2">
        <v>0</v>
      </c>
      <c r="AI2859" s="2">
        <v>0</v>
      </c>
      <c r="AJ2859" s="2">
        <v>0</v>
      </c>
      <c r="AK2859" s="2">
        <f>VLOOKUP(Tabla3[[#This Row],[Columna1]],Tabla7[[ID]:[Monto neto de los bonos]],3,0)</f>
        <v>0</v>
      </c>
      <c r="AL2859" s="2">
        <v>0</v>
      </c>
      <c r="AM2859" s="2">
        <v>0</v>
      </c>
      <c r="AN2859" s="2">
        <v>0</v>
      </c>
      <c r="AO2859" s="2">
        <v>0</v>
      </c>
      <c r="AP2859" s="2">
        <v>0</v>
      </c>
      <c r="AQ2859" s="2">
        <v>0</v>
      </c>
      <c r="AR2859" s="2">
        <v>0</v>
      </c>
      <c r="AS2859" s="2">
        <v>0</v>
      </c>
      <c r="AT2859" s="2">
        <v>2601.2600000000002</v>
      </c>
      <c r="AU2859" s="2">
        <v>2718.44</v>
      </c>
      <c r="AV2859" s="2">
        <v>0</v>
      </c>
      <c r="AW2859" s="1"/>
      <c r="AX2859" s="2" t="s">
        <v>422</v>
      </c>
      <c r="AY2859" s="8" t="s">
        <v>423</v>
      </c>
    </row>
    <row r="2860" spans="1:51" ht="13.15" customHeight="1" x14ac:dyDescent="0.25">
      <c r="A2860" s="7">
        <v>24081</v>
      </c>
      <c r="B2860" s="2" t="s">
        <v>2489</v>
      </c>
      <c r="C2860" s="2">
        <v>5715803</v>
      </c>
      <c r="D2860" s="2" t="s">
        <v>188</v>
      </c>
      <c r="E2860" s="2" t="s">
        <v>195</v>
      </c>
      <c r="F2860" s="2" t="s">
        <v>41</v>
      </c>
      <c r="G2860" s="3">
        <v>45355</v>
      </c>
      <c r="H2860" s="1"/>
      <c r="I2860" s="2">
        <v>8542.57</v>
      </c>
      <c r="J2860" s="2">
        <v>2234.4899999999998</v>
      </c>
      <c r="K2860" s="2">
        <v>2234.4899999999998</v>
      </c>
      <c r="L2860" s="2">
        <v>0</v>
      </c>
      <c r="M2860" s="1"/>
      <c r="N2860" s="5">
        <f t="shared" si="89"/>
        <v>13878.99</v>
      </c>
      <c r="O2860" s="6">
        <f t="shared" si="90"/>
        <v>11780.25</v>
      </c>
      <c r="P2860" s="2">
        <v>30</v>
      </c>
      <c r="Q2860" s="2" t="s">
        <v>37</v>
      </c>
      <c r="R2860" s="2">
        <v>0</v>
      </c>
      <c r="S2860" s="2">
        <v>0</v>
      </c>
      <c r="T2860" s="2">
        <v>0</v>
      </c>
      <c r="U2860" s="2">
        <v>0</v>
      </c>
      <c r="V2860" s="2">
        <v>867.44</v>
      </c>
      <c r="W2860" s="2">
        <v>0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2">
        <f>VLOOKUP(Tabla3[[#This Row],[Columna1]],Tabla5[#All],3,0)</f>
        <v>0</v>
      </c>
      <c r="AF2860" s="2">
        <v>0</v>
      </c>
      <c r="AG2860" s="2">
        <v>0</v>
      </c>
      <c r="AH2860" s="2">
        <v>0</v>
      </c>
      <c r="AI2860" s="2">
        <v>0</v>
      </c>
      <c r="AJ2860" s="2">
        <v>0</v>
      </c>
      <c r="AK2860" s="2">
        <f>VLOOKUP(Tabla3[[#This Row],[Columna1]],Tabla7[[ID]:[Monto neto de los bonos]],3,0)</f>
        <v>0</v>
      </c>
      <c r="AL2860" s="2">
        <v>0</v>
      </c>
      <c r="AM2860" s="2">
        <v>0</v>
      </c>
      <c r="AN2860" s="2">
        <v>0</v>
      </c>
      <c r="AO2860" s="2">
        <v>0</v>
      </c>
      <c r="AP2860" s="2">
        <v>0</v>
      </c>
      <c r="AQ2860" s="2">
        <v>0</v>
      </c>
      <c r="AR2860" s="2">
        <v>0</v>
      </c>
      <c r="AS2860" s="2">
        <v>0</v>
      </c>
      <c r="AT2860" s="2">
        <v>1387.9</v>
      </c>
      <c r="AU2860" s="2">
        <v>710.84</v>
      </c>
      <c r="AV2860" s="2">
        <v>0</v>
      </c>
      <c r="AW2860" s="1"/>
      <c r="AX2860" s="2" t="s">
        <v>422</v>
      </c>
      <c r="AY2860" s="8" t="s">
        <v>423</v>
      </c>
    </row>
    <row r="2861" spans="1:51" ht="13.15" customHeight="1" x14ac:dyDescent="0.25">
      <c r="A2861" s="7">
        <v>23975</v>
      </c>
      <c r="B2861" s="2" t="s">
        <v>2490</v>
      </c>
      <c r="C2861" s="2">
        <v>5617703</v>
      </c>
      <c r="D2861" s="2" t="s">
        <v>188</v>
      </c>
      <c r="E2861" s="2" t="s">
        <v>211</v>
      </c>
      <c r="F2861" s="2" t="s">
        <v>212</v>
      </c>
      <c r="G2861" s="3">
        <v>44866</v>
      </c>
      <c r="H2861" s="1"/>
      <c r="I2861" s="2">
        <v>8947.52</v>
      </c>
      <c r="J2861" s="2">
        <v>4838.1850000000004</v>
      </c>
      <c r="K2861" s="2">
        <v>4838.1850000000004</v>
      </c>
      <c r="L2861" s="2">
        <v>0</v>
      </c>
      <c r="M2861" s="1"/>
      <c r="N2861" s="5">
        <f t="shared" si="89"/>
        <v>21069.86</v>
      </c>
      <c r="O2861" s="6">
        <f t="shared" si="90"/>
        <v>18287.68</v>
      </c>
      <c r="P2861" s="2">
        <v>30</v>
      </c>
      <c r="Q2861" s="2" t="s">
        <v>37</v>
      </c>
      <c r="R2861" s="2">
        <v>0</v>
      </c>
      <c r="S2861" s="2">
        <v>0</v>
      </c>
      <c r="T2861" s="2">
        <v>0</v>
      </c>
      <c r="U2861" s="2">
        <v>0</v>
      </c>
      <c r="V2861" s="2">
        <v>1241.5999999999999</v>
      </c>
      <c r="W2861" s="2">
        <v>0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1204.3699999999999</v>
      </c>
      <c r="AE2861" s="2">
        <f>VLOOKUP(Tabla3[[#This Row],[Columna1]],Tabla5[#All],3,0)</f>
        <v>1204.3699999999999</v>
      </c>
      <c r="AF2861" s="2">
        <v>0</v>
      </c>
      <c r="AG2861" s="2">
        <v>0</v>
      </c>
      <c r="AH2861" s="2">
        <v>0</v>
      </c>
      <c r="AI2861" s="2">
        <v>0</v>
      </c>
      <c r="AJ2861" s="2">
        <v>0</v>
      </c>
      <c r="AK2861" s="2">
        <f>VLOOKUP(Tabla3[[#This Row],[Columna1]],Tabla7[[ID]:[Monto neto de los bonos]],3,0)</f>
        <v>0</v>
      </c>
      <c r="AL2861" s="2">
        <v>0</v>
      </c>
      <c r="AM2861" s="2">
        <v>0</v>
      </c>
      <c r="AN2861" s="2">
        <v>0</v>
      </c>
      <c r="AO2861" s="2">
        <v>0</v>
      </c>
      <c r="AP2861" s="2">
        <v>0</v>
      </c>
      <c r="AQ2861" s="2">
        <v>0</v>
      </c>
      <c r="AR2861" s="2">
        <v>0</v>
      </c>
      <c r="AS2861" s="2">
        <v>0</v>
      </c>
      <c r="AT2861" s="2">
        <v>1986.56</v>
      </c>
      <c r="AU2861" s="2">
        <v>795.62</v>
      </c>
      <c r="AV2861" s="2">
        <v>0</v>
      </c>
      <c r="AW2861" s="1"/>
      <c r="AX2861" s="2" t="s">
        <v>422</v>
      </c>
      <c r="AY2861" s="8" t="s">
        <v>423</v>
      </c>
    </row>
    <row r="2862" spans="1:51" ht="13.15" customHeight="1" x14ac:dyDescent="0.25">
      <c r="A2862" s="7">
        <v>24948</v>
      </c>
      <c r="B2862" s="2" t="s">
        <v>4272</v>
      </c>
      <c r="C2862" s="2">
        <v>6297703</v>
      </c>
      <c r="D2862" s="2" t="s">
        <v>188</v>
      </c>
      <c r="E2862" s="2" t="s">
        <v>200</v>
      </c>
      <c r="F2862" s="2" t="s">
        <v>193</v>
      </c>
      <c r="G2862" s="3">
        <v>45338</v>
      </c>
      <c r="H2862" s="1"/>
      <c r="I2862" s="2">
        <v>9717.6</v>
      </c>
      <c r="J2862" s="2">
        <v>4447.2349999999997</v>
      </c>
      <c r="K2862" s="2">
        <v>4447.2349999999997</v>
      </c>
      <c r="L2862" s="2">
        <v>0</v>
      </c>
      <c r="M2862" s="1"/>
      <c r="N2862" s="5">
        <f t="shared" si="89"/>
        <v>24848.39</v>
      </c>
      <c r="O2862" s="6">
        <f t="shared" si="90"/>
        <v>18155.289999999997</v>
      </c>
      <c r="P2862" s="2">
        <v>30</v>
      </c>
      <c r="Q2862" s="2" t="s">
        <v>37</v>
      </c>
      <c r="R2862" s="2">
        <v>0</v>
      </c>
      <c r="S2862" s="2">
        <v>0</v>
      </c>
      <c r="T2862" s="2">
        <v>0</v>
      </c>
      <c r="U2862" s="2">
        <v>0</v>
      </c>
      <c r="V2862" s="2">
        <v>893.38</v>
      </c>
      <c r="W2862" s="2">
        <v>1970.03</v>
      </c>
      <c r="X2862" s="2">
        <v>0</v>
      </c>
      <c r="Y2862" s="2">
        <v>3372.91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2">
        <f>VLOOKUP(Tabla3[[#This Row],[Columna1]],Tabla5[#All],3,0)</f>
        <v>0</v>
      </c>
      <c r="AF2862" s="2">
        <v>0</v>
      </c>
      <c r="AG2862" s="2">
        <v>0</v>
      </c>
      <c r="AH2862" s="2">
        <v>0</v>
      </c>
      <c r="AI2862" s="2">
        <v>0</v>
      </c>
      <c r="AJ2862" s="2">
        <v>0</v>
      </c>
      <c r="AK2862" s="2">
        <f>VLOOKUP(Tabla3[[#This Row],[Columna1]],Tabla7[[ID]:[Monto neto de los bonos]],3,0)</f>
        <v>1970.03</v>
      </c>
      <c r="AL2862" s="2">
        <v>0</v>
      </c>
      <c r="AM2862" s="2">
        <v>0</v>
      </c>
      <c r="AN2862" s="2">
        <v>0</v>
      </c>
      <c r="AO2862" s="2">
        <v>0</v>
      </c>
      <c r="AP2862" s="2">
        <v>0</v>
      </c>
      <c r="AQ2862" s="2">
        <v>0</v>
      </c>
      <c r="AR2862" s="2">
        <v>0</v>
      </c>
      <c r="AS2862" s="2">
        <v>3901.06</v>
      </c>
      <c r="AT2862" s="2">
        <v>1950.52</v>
      </c>
      <c r="AU2862" s="2">
        <v>841.52</v>
      </c>
      <c r="AV2862" s="2">
        <v>0</v>
      </c>
      <c r="AW2862" s="1"/>
      <c r="AX2862" s="2" t="s">
        <v>422</v>
      </c>
      <c r="AY2862" s="8" t="s">
        <v>428</v>
      </c>
    </row>
    <row r="2863" spans="1:51" ht="13.15" customHeight="1" x14ac:dyDescent="0.25">
      <c r="A2863" s="7">
        <v>25175</v>
      </c>
      <c r="B2863" s="2" t="s">
        <v>2491</v>
      </c>
      <c r="C2863" s="2">
        <v>6499803</v>
      </c>
      <c r="D2863" s="2" t="s">
        <v>188</v>
      </c>
      <c r="E2863" s="2" t="s">
        <v>207</v>
      </c>
      <c r="F2863" s="2" t="s">
        <v>45</v>
      </c>
      <c r="G2863" s="3">
        <v>45551</v>
      </c>
      <c r="H2863" s="1"/>
      <c r="I2863" s="2">
        <v>13413.65</v>
      </c>
      <c r="J2863" s="2">
        <v>2841.47</v>
      </c>
      <c r="K2863" s="2">
        <v>2841.47</v>
      </c>
      <c r="L2863" s="2">
        <v>0</v>
      </c>
      <c r="M2863" s="1"/>
      <c r="N2863" s="5">
        <f t="shared" si="89"/>
        <v>22399.72</v>
      </c>
      <c r="O2863" s="6">
        <f t="shared" si="90"/>
        <v>19347.989999999998</v>
      </c>
      <c r="P2863" s="2">
        <v>29</v>
      </c>
      <c r="Q2863" s="2" t="s">
        <v>37</v>
      </c>
      <c r="R2863" s="2">
        <v>0</v>
      </c>
      <c r="S2863" s="2">
        <v>0</v>
      </c>
      <c r="T2863" s="2">
        <v>0</v>
      </c>
      <c r="U2863" s="2">
        <v>0</v>
      </c>
      <c r="V2863" s="2">
        <v>0</v>
      </c>
      <c r="W2863" s="2">
        <v>0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3303.13</v>
      </c>
      <c r="AE2863" s="2">
        <f>VLOOKUP(Tabla3[[#This Row],[Columna1]],Tabla5[#All],3,0)</f>
        <v>3303.13</v>
      </c>
      <c r="AF2863" s="2">
        <v>0</v>
      </c>
      <c r="AG2863" s="2">
        <v>0</v>
      </c>
      <c r="AH2863" s="2">
        <v>0</v>
      </c>
      <c r="AI2863" s="2">
        <v>0</v>
      </c>
      <c r="AJ2863" s="2">
        <v>0</v>
      </c>
      <c r="AK2863" s="2">
        <f>VLOOKUP(Tabla3[[#This Row],[Columna1]],Tabla7[[ID]:[Monto neto de los bonos]],3,0)</f>
        <v>0</v>
      </c>
      <c r="AL2863" s="2">
        <v>0</v>
      </c>
      <c r="AM2863" s="2">
        <v>0</v>
      </c>
      <c r="AN2863" s="2">
        <v>0</v>
      </c>
      <c r="AO2863" s="2">
        <v>0</v>
      </c>
      <c r="AP2863" s="2">
        <v>0</v>
      </c>
      <c r="AQ2863" s="2">
        <v>0</v>
      </c>
      <c r="AR2863" s="2">
        <v>0</v>
      </c>
      <c r="AS2863" s="2">
        <v>0</v>
      </c>
      <c r="AT2863" s="2">
        <v>1845.99</v>
      </c>
      <c r="AU2863" s="2">
        <v>1205.74</v>
      </c>
      <c r="AV2863" s="2">
        <v>0</v>
      </c>
      <c r="AW2863" s="1"/>
      <c r="AX2863" s="2" t="s">
        <v>422</v>
      </c>
      <c r="AY2863" s="8" t="s">
        <v>423</v>
      </c>
    </row>
    <row r="2864" spans="1:51" ht="13.15" customHeight="1" x14ac:dyDescent="0.25">
      <c r="A2864" s="7">
        <v>19743</v>
      </c>
      <c r="B2864" s="2" t="s">
        <v>2492</v>
      </c>
      <c r="C2864" s="2">
        <v>1075203</v>
      </c>
      <c r="D2864" s="2" t="s">
        <v>188</v>
      </c>
      <c r="E2864" s="2" t="s">
        <v>232</v>
      </c>
      <c r="F2864" s="2" t="s">
        <v>36</v>
      </c>
      <c r="G2864" s="3">
        <v>42625</v>
      </c>
      <c r="H2864" s="1"/>
      <c r="I2864" s="2">
        <v>13165.89</v>
      </c>
      <c r="J2864" s="2">
        <v>2789.65</v>
      </c>
      <c r="K2864" s="2">
        <v>2789.65</v>
      </c>
      <c r="L2864" s="2">
        <v>1487.68</v>
      </c>
      <c r="M2864" s="1"/>
      <c r="N2864" s="5">
        <f t="shared" si="89"/>
        <v>28548.61</v>
      </c>
      <c r="O2864" s="6">
        <f t="shared" si="90"/>
        <v>25019.730000000003</v>
      </c>
      <c r="P2864" s="2">
        <v>30</v>
      </c>
      <c r="Q2864" s="2" t="s">
        <v>37</v>
      </c>
      <c r="R2864" s="2">
        <v>0</v>
      </c>
      <c r="S2864" s="2">
        <v>0</v>
      </c>
      <c r="T2864" s="2">
        <v>0</v>
      </c>
      <c r="U2864" s="2">
        <v>0</v>
      </c>
      <c r="V2864" s="2">
        <v>0</v>
      </c>
      <c r="W2864" s="2">
        <v>0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8315.74</v>
      </c>
      <c r="AE2864" s="2">
        <f>VLOOKUP(Tabla3[[#This Row],[Columna1]],Tabla5[#All],3,0)</f>
        <v>8315.74</v>
      </c>
      <c r="AF2864" s="2">
        <v>0</v>
      </c>
      <c r="AG2864" s="2">
        <v>0</v>
      </c>
      <c r="AH2864" s="2">
        <v>0</v>
      </c>
      <c r="AI2864" s="2">
        <v>0</v>
      </c>
      <c r="AJ2864" s="2">
        <v>0</v>
      </c>
      <c r="AK2864" s="2">
        <f>VLOOKUP(Tabla3[[#This Row],[Columna1]],Tabla7[[ID]:[Monto neto de los bonos]],3,0)</f>
        <v>0</v>
      </c>
      <c r="AL2864" s="2">
        <v>0</v>
      </c>
      <c r="AM2864" s="2">
        <v>0</v>
      </c>
      <c r="AN2864" s="2">
        <v>0</v>
      </c>
      <c r="AO2864" s="2">
        <v>0</v>
      </c>
      <c r="AP2864" s="2">
        <v>0</v>
      </c>
      <c r="AQ2864" s="2">
        <v>0</v>
      </c>
      <c r="AR2864" s="2">
        <v>0</v>
      </c>
      <c r="AS2864" s="2">
        <v>0</v>
      </c>
      <c r="AT2864" s="2">
        <v>2023.28</v>
      </c>
      <c r="AU2864" s="2">
        <v>1505.6</v>
      </c>
      <c r="AV2864" s="2">
        <v>0</v>
      </c>
      <c r="AW2864" s="1"/>
      <c r="AX2864" s="2" t="s">
        <v>422</v>
      </c>
      <c r="AY2864" s="8" t="s">
        <v>423</v>
      </c>
    </row>
    <row r="2865" spans="1:51" ht="13.15" customHeight="1" x14ac:dyDescent="0.25">
      <c r="A2865" s="7">
        <v>24337</v>
      </c>
      <c r="B2865" s="2" t="s">
        <v>2493</v>
      </c>
      <c r="C2865" s="2">
        <v>5855703</v>
      </c>
      <c r="D2865" s="2" t="s">
        <v>188</v>
      </c>
      <c r="E2865" s="2" t="s">
        <v>192</v>
      </c>
      <c r="F2865" s="2" t="s">
        <v>193</v>
      </c>
      <c r="G2865" s="3">
        <v>44958</v>
      </c>
      <c r="H2865" s="1"/>
      <c r="I2865" s="2">
        <v>9717.6</v>
      </c>
      <c r="J2865" s="2">
        <v>4447.2349999999997</v>
      </c>
      <c r="K2865" s="2">
        <v>4447.2349999999997</v>
      </c>
      <c r="L2865" s="2">
        <v>0</v>
      </c>
      <c r="M2865" s="1"/>
      <c r="N2865" s="5">
        <f t="shared" si="89"/>
        <v>23873.119999999999</v>
      </c>
      <c r="O2865" s="6">
        <f t="shared" si="90"/>
        <v>18155.28</v>
      </c>
      <c r="P2865" s="2">
        <v>30</v>
      </c>
      <c r="Q2865" s="2" t="s">
        <v>37</v>
      </c>
      <c r="R2865" s="2">
        <v>0</v>
      </c>
      <c r="S2865" s="2">
        <v>0</v>
      </c>
      <c r="T2865" s="2">
        <v>0</v>
      </c>
      <c r="U2865" s="2">
        <v>0</v>
      </c>
      <c r="V2865" s="2">
        <v>893.38</v>
      </c>
      <c r="W2865" s="2">
        <v>1970.03</v>
      </c>
      <c r="X2865" s="2">
        <v>0</v>
      </c>
      <c r="Y2865" s="2">
        <v>2397.64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2">
        <f>VLOOKUP(Tabla3[[#This Row],[Columna1]],Tabla5[#All],3,0)</f>
        <v>0</v>
      </c>
      <c r="AF2865" s="2">
        <v>0</v>
      </c>
      <c r="AG2865" s="2">
        <v>0</v>
      </c>
      <c r="AH2865" s="2">
        <v>0</v>
      </c>
      <c r="AI2865" s="2">
        <v>0</v>
      </c>
      <c r="AJ2865" s="2">
        <v>0</v>
      </c>
      <c r="AK2865" s="2">
        <f>VLOOKUP(Tabla3[[#This Row],[Columna1]],Tabla7[[ID]:[Monto neto de los bonos]],3,0)</f>
        <v>1970.03</v>
      </c>
      <c r="AL2865" s="2">
        <v>0</v>
      </c>
      <c r="AM2865" s="2">
        <v>0</v>
      </c>
      <c r="AN2865" s="2">
        <v>0</v>
      </c>
      <c r="AO2865" s="2">
        <v>0</v>
      </c>
      <c r="AP2865" s="2">
        <v>0</v>
      </c>
      <c r="AQ2865" s="2">
        <v>0</v>
      </c>
      <c r="AR2865" s="2">
        <v>0</v>
      </c>
      <c r="AS2865" s="2">
        <v>2925.8</v>
      </c>
      <c r="AT2865" s="2">
        <v>1950.52</v>
      </c>
      <c r="AU2865" s="2">
        <v>841.52</v>
      </c>
      <c r="AV2865" s="2">
        <v>0</v>
      </c>
      <c r="AW2865" s="1"/>
      <c r="AX2865" s="2" t="s">
        <v>422</v>
      </c>
      <c r="AY2865" s="8" t="s">
        <v>428</v>
      </c>
    </row>
    <row r="2866" spans="1:51" ht="13.15" customHeight="1" x14ac:dyDescent="0.25">
      <c r="A2866" s="7">
        <v>15009</v>
      </c>
      <c r="B2866" s="2" t="s">
        <v>2494</v>
      </c>
      <c r="C2866" s="2">
        <v>169203</v>
      </c>
      <c r="D2866" s="2" t="s">
        <v>188</v>
      </c>
      <c r="E2866" s="2" t="s">
        <v>202</v>
      </c>
      <c r="F2866" s="2" t="s">
        <v>193</v>
      </c>
      <c r="G2866" s="3">
        <v>39676</v>
      </c>
      <c r="H2866" s="1"/>
      <c r="I2866" s="2">
        <v>9717.6</v>
      </c>
      <c r="J2866" s="2">
        <v>4447.2349999999997</v>
      </c>
      <c r="K2866" s="2">
        <v>4447.2349999999997</v>
      </c>
      <c r="L2866" s="2">
        <v>3949.31</v>
      </c>
      <c r="M2866" s="1"/>
      <c r="N2866" s="5">
        <f t="shared" si="89"/>
        <v>27822.43</v>
      </c>
      <c r="O2866" s="6">
        <f t="shared" si="90"/>
        <v>20469.849999999999</v>
      </c>
      <c r="P2866" s="2">
        <v>30</v>
      </c>
      <c r="Q2866" s="2" t="s">
        <v>37</v>
      </c>
      <c r="R2866" s="2">
        <v>0</v>
      </c>
      <c r="S2866" s="2">
        <v>0</v>
      </c>
      <c r="T2866" s="2">
        <v>0</v>
      </c>
      <c r="U2866" s="2">
        <v>0</v>
      </c>
      <c r="V2866" s="2">
        <v>893.38</v>
      </c>
      <c r="W2866" s="2">
        <v>1970.03</v>
      </c>
      <c r="X2866" s="2">
        <v>0</v>
      </c>
      <c r="Y2866" s="2">
        <v>2397.64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2">
        <f>VLOOKUP(Tabla3[[#This Row],[Columna1]],Tabla5[#All],3,0)</f>
        <v>0</v>
      </c>
      <c r="AF2866" s="2">
        <v>0</v>
      </c>
      <c r="AG2866" s="2">
        <v>0</v>
      </c>
      <c r="AH2866" s="2">
        <v>0</v>
      </c>
      <c r="AI2866" s="2">
        <v>0</v>
      </c>
      <c r="AJ2866" s="2">
        <v>0</v>
      </c>
      <c r="AK2866" s="2">
        <f>VLOOKUP(Tabla3[[#This Row],[Columna1]],Tabla7[[ID]:[Monto neto de los bonos]],3,0)</f>
        <v>1970.03</v>
      </c>
      <c r="AL2866" s="2">
        <v>0</v>
      </c>
      <c r="AM2866" s="2">
        <v>0</v>
      </c>
      <c r="AN2866" s="2">
        <v>0</v>
      </c>
      <c r="AO2866" s="2">
        <v>0</v>
      </c>
      <c r="AP2866" s="2">
        <v>0</v>
      </c>
      <c r="AQ2866" s="2">
        <v>0</v>
      </c>
      <c r="AR2866" s="2">
        <v>0</v>
      </c>
      <c r="AS2866" s="2">
        <v>3518.2</v>
      </c>
      <c r="AT2866" s="2">
        <v>2345.46</v>
      </c>
      <c r="AU2866" s="2">
        <v>1488.92</v>
      </c>
      <c r="AV2866" s="2">
        <v>0</v>
      </c>
      <c r="AW2866" s="1"/>
      <c r="AX2866" s="2" t="s">
        <v>422</v>
      </c>
      <c r="AY2866" s="8" t="s">
        <v>428</v>
      </c>
    </row>
    <row r="2867" spans="1:51" ht="13.15" customHeight="1" x14ac:dyDescent="0.25">
      <c r="A2867" s="7">
        <v>14422</v>
      </c>
      <c r="B2867" s="2" t="s">
        <v>2495</v>
      </c>
      <c r="C2867" s="2">
        <v>150903</v>
      </c>
      <c r="D2867" s="2" t="s">
        <v>188</v>
      </c>
      <c r="E2867" s="2" t="s">
        <v>208</v>
      </c>
      <c r="F2867" s="2" t="s">
        <v>201</v>
      </c>
      <c r="G2867" s="3">
        <v>39352</v>
      </c>
      <c r="H2867" s="1"/>
      <c r="I2867" s="2">
        <v>11670.43</v>
      </c>
      <c r="J2867" s="2">
        <v>4294.8850000000002</v>
      </c>
      <c r="K2867" s="2">
        <v>4294.8850000000002</v>
      </c>
      <c r="L2867" s="2">
        <v>4071.53</v>
      </c>
      <c r="M2867" s="1"/>
      <c r="N2867" s="5">
        <f t="shared" si="89"/>
        <v>37015.729999999996</v>
      </c>
      <c r="O2867" s="6">
        <f t="shared" si="90"/>
        <v>28765.629999999994</v>
      </c>
      <c r="P2867" s="2">
        <v>30</v>
      </c>
      <c r="Q2867" s="2" t="s">
        <v>37</v>
      </c>
      <c r="R2867" s="2">
        <v>0</v>
      </c>
      <c r="S2867" s="2">
        <v>0</v>
      </c>
      <c r="T2867" s="2">
        <v>0</v>
      </c>
      <c r="U2867" s="2">
        <v>0</v>
      </c>
      <c r="V2867" s="2">
        <v>972.5</v>
      </c>
      <c r="W2867" s="2">
        <v>0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2">
        <f>VLOOKUP(Tabla3[[#This Row],[Columna1]],Tabla5[#All],3,0)</f>
        <v>0</v>
      </c>
      <c r="AF2867" s="2">
        <v>0</v>
      </c>
      <c r="AG2867" s="2">
        <v>11711.5</v>
      </c>
      <c r="AH2867" s="2">
        <v>0</v>
      </c>
      <c r="AI2867" s="2">
        <v>0</v>
      </c>
      <c r="AJ2867" s="2">
        <v>0</v>
      </c>
      <c r="AK2867" s="2">
        <f>VLOOKUP(Tabla3[[#This Row],[Columna1]],Tabla7[[ID]:[Monto neto de los bonos]],3,0)</f>
        <v>11711.5</v>
      </c>
      <c r="AL2867" s="2">
        <v>0</v>
      </c>
      <c r="AM2867" s="2">
        <v>0</v>
      </c>
      <c r="AN2867" s="2">
        <v>0</v>
      </c>
      <c r="AO2867" s="2">
        <v>0</v>
      </c>
      <c r="AP2867" s="2">
        <v>0</v>
      </c>
      <c r="AQ2867" s="2">
        <v>0</v>
      </c>
      <c r="AR2867" s="2">
        <v>0</v>
      </c>
      <c r="AS2867" s="2">
        <v>3795.62</v>
      </c>
      <c r="AT2867" s="2">
        <v>2530.42</v>
      </c>
      <c r="AU2867" s="2">
        <v>1924.06</v>
      </c>
      <c r="AV2867" s="2">
        <v>0</v>
      </c>
      <c r="AW2867" s="1"/>
      <c r="AX2867" s="2" t="s">
        <v>422</v>
      </c>
      <c r="AY2867" s="8" t="s">
        <v>428</v>
      </c>
    </row>
    <row r="2868" spans="1:51" ht="13.15" customHeight="1" x14ac:dyDescent="0.25">
      <c r="A2868" s="7">
        <v>16703</v>
      </c>
      <c r="B2868" s="2" t="s">
        <v>2496</v>
      </c>
      <c r="C2868" s="2">
        <v>259303</v>
      </c>
      <c r="D2868" s="2" t="s">
        <v>188</v>
      </c>
      <c r="E2868" s="2" t="s">
        <v>228</v>
      </c>
      <c r="F2868" s="2" t="s">
        <v>45</v>
      </c>
      <c r="G2868" s="3">
        <v>40695</v>
      </c>
      <c r="H2868" s="1"/>
      <c r="I2868" s="2">
        <v>13413.65</v>
      </c>
      <c r="J2868" s="2">
        <v>2841.47</v>
      </c>
      <c r="K2868" s="2">
        <v>2841.47</v>
      </c>
      <c r="L2868" s="2">
        <v>2644.37</v>
      </c>
      <c r="M2868" s="1"/>
      <c r="N2868" s="5">
        <f t="shared" si="89"/>
        <v>30676.309999999998</v>
      </c>
      <c r="O2868" s="6">
        <f t="shared" si="90"/>
        <v>26718.369999999995</v>
      </c>
      <c r="P2868" s="2">
        <v>30</v>
      </c>
      <c r="Q2868" s="2" t="s">
        <v>37</v>
      </c>
      <c r="R2868" s="2">
        <v>0</v>
      </c>
      <c r="S2868" s="2">
        <v>0</v>
      </c>
      <c r="T2868" s="2">
        <v>0</v>
      </c>
      <c r="U2868" s="2">
        <v>0</v>
      </c>
      <c r="V2868" s="2">
        <v>0</v>
      </c>
      <c r="W2868" s="2">
        <v>0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8935.35</v>
      </c>
      <c r="AE2868" s="2">
        <f>VLOOKUP(Tabla3[[#This Row],[Columna1]],Tabla5[#All],3,0)</f>
        <v>8935.35</v>
      </c>
      <c r="AF2868" s="2">
        <v>0</v>
      </c>
      <c r="AG2868" s="2">
        <v>0</v>
      </c>
      <c r="AH2868" s="2">
        <v>0</v>
      </c>
      <c r="AI2868" s="2">
        <v>0</v>
      </c>
      <c r="AJ2868" s="2">
        <v>0</v>
      </c>
      <c r="AK2868" s="2">
        <f>VLOOKUP(Tabla3[[#This Row],[Columna1]],Tabla7[[ID]:[Monto neto de los bonos]],3,0)</f>
        <v>0</v>
      </c>
      <c r="AL2868" s="2">
        <v>0</v>
      </c>
      <c r="AM2868" s="2">
        <v>0</v>
      </c>
      <c r="AN2868" s="2">
        <v>0</v>
      </c>
      <c r="AO2868" s="2">
        <v>0</v>
      </c>
      <c r="AP2868" s="2">
        <v>0</v>
      </c>
      <c r="AQ2868" s="2">
        <v>0</v>
      </c>
      <c r="AR2868" s="2">
        <v>0</v>
      </c>
      <c r="AS2868" s="2">
        <v>0</v>
      </c>
      <c r="AT2868" s="2">
        <v>2174.08</v>
      </c>
      <c r="AU2868" s="2">
        <v>1783.86</v>
      </c>
      <c r="AV2868" s="2">
        <v>0</v>
      </c>
      <c r="AW2868" s="1"/>
      <c r="AX2868" s="2" t="s">
        <v>422</v>
      </c>
      <c r="AY2868" s="8" t="s">
        <v>423</v>
      </c>
    </row>
    <row r="2869" spans="1:51" ht="13.15" customHeight="1" x14ac:dyDescent="0.25">
      <c r="A2869" s="7">
        <v>19092</v>
      </c>
      <c r="B2869" s="2" t="s">
        <v>4394</v>
      </c>
      <c r="C2869" s="2">
        <v>313203</v>
      </c>
      <c r="D2869" s="2" t="s">
        <v>188</v>
      </c>
      <c r="E2869" s="2" t="s">
        <v>214</v>
      </c>
      <c r="F2869" s="2" t="s">
        <v>193</v>
      </c>
      <c r="G2869" s="3">
        <v>42087</v>
      </c>
      <c r="H2869" s="1"/>
      <c r="I2869" s="2">
        <v>9717.6</v>
      </c>
      <c r="J2869" s="2">
        <v>4447.2349999999997</v>
      </c>
      <c r="K2869" s="2">
        <v>4447.2349999999997</v>
      </c>
      <c r="L2869" s="2">
        <v>3387.79</v>
      </c>
      <c r="M2869" s="1"/>
      <c r="N2869" s="5">
        <f t="shared" si="89"/>
        <v>36260.910000000003</v>
      </c>
      <c r="O2869" s="6">
        <f t="shared" si="90"/>
        <v>29757.440000000002</v>
      </c>
      <c r="P2869" s="2">
        <v>30</v>
      </c>
      <c r="Q2869" s="2" t="s">
        <v>37</v>
      </c>
      <c r="R2869" s="2">
        <v>0</v>
      </c>
      <c r="S2869" s="2">
        <v>0</v>
      </c>
      <c r="T2869" s="2">
        <v>0</v>
      </c>
      <c r="U2869" s="2">
        <v>0</v>
      </c>
      <c r="V2869" s="2">
        <v>893.38</v>
      </c>
      <c r="W2869" s="2">
        <v>1970.03</v>
      </c>
      <c r="X2869" s="2">
        <v>0</v>
      </c>
      <c r="Y2869" s="2">
        <v>2397.64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2">
        <f>VLOOKUP(Tabla3[[#This Row],[Columna1]],Tabla5[#All],3,0)</f>
        <v>0</v>
      </c>
      <c r="AF2869" s="2">
        <v>0</v>
      </c>
      <c r="AG2869" s="2">
        <v>9000</v>
      </c>
      <c r="AH2869" s="2">
        <v>0</v>
      </c>
      <c r="AI2869" s="2">
        <v>0</v>
      </c>
      <c r="AJ2869" s="2">
        <v>0</v>
      </c>
      <c r="AK2869" s="2">
        <f>VLOOKUP(Tabla3[[#This Row],[Columna1]],Tabla7[[ID]:[Monto neto de los bonos]],3,0)</f>
        <v>10970.03</v>
      </c>
      <c r="AL2869" s="2">
        <v>0</v>
      </c>
      <c r="AM2869" s="2">
        <v>0</v>
      </c>
      <c r="AN2869" s="2">
        <v>0</v>
      </c>
      <c r="AO2869" s="2">
        <v>0</v>
      </c>
      <c r="AP2869" s="2">
        <v>0</v>
      </c>
      <c r="AQ2869" s="2">
        <v>0</v>
      </c>
      <c r="AR2869" s="2">
        <v>0</v>
      </c>
      <c r="AS2869" s="2">
        <v>3219</v>
      </c>
      <c r="AT2869" s="2">
        <v>2146</v>
      </c>
      <c r="AU2869" s="2">
        <v>1138.47</v>
      </c>
      <c r="AV2869" s="2">
        <v>0</v>
      </c>
      <c r="AW2869" s="1"/>
      <c r="AX2869" s="2" t="s">
        <v>422</v>
      </c>
      <c r="AY2869" s="8" t="s">
        <v>428</v>
      </c>
    </row>
    <row r="2870" spans="1:51" ht="13.15" customHeight="1" x14ac:dyDescent="0.25">
      <c r="A2870" s="7">
        <v>23790</v>
      </c>
      <c r="B2870" s="2" t="s">
        <v>4165</v>
      </c>
      <c r="C2870" s="2">
        <v>5444103</v>
      </c>
      <c r="D2870" s="2" t="s">
        <v>188</v>
      </c>
      <c r="E2870" s="2" t="s">
        <v>205</v>
      </c>
      <c r="F2870" s="2" t="s">
        <v>193</v>
      </c>
      <c r="G2870" s="3">
        <v>44652</v>
      </c>
      <c r="H2870" s="1"/>
      <c r="I2870" s="2">
        <v>9717.6</v>
      </c>
      <c r="J2870" s="2">
        <v>4447.2349999999997</v>
      </c>
      <c r="K2870" s="2">
        <v>4447.2349999999997</v>
      </c>
      <c r="L2870" s="2">
        <v>0</v>
      </c>
      <c r="M2870" s="1"/>
      <c r="N2870" s="5">
        <f t="shared" si="89"/>
        <v>23873.119999999999</v>
      </c>
      <c r="O2870" s="6">
        <f t="shared" si="90"/>
        <v>18155.28</v>
      </c>
      <c r="P2870" s="2">
        <v>30</v>
      </c>
      <c r="Q2870" s="2" t="s">
        <v>37</v>
      </c>
      <c r="R2870" s="2">
        <v>0</v>
      </c>
      <c r="S2870" s="2">
        <v>0</v>
      </c>
      <c r="T2870" s="2">
        <v>0</v>
      </c>
      <c r="U2870" s="2">
        <v>0</v>
      </c>
      <c r="V2870" s="2">
        <v>893.38</v>
      </c>
      <c r="W2870" s="2">
        <v>1970.03</v>
      </c>
      <c r="X2870" s="2">
        <v>0</v>
      </c>
      <c r="Y2870" s="2">
        <v>2397.64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2">
        <f>VLOOKUP(Tabla3[[#This Row],[Columna1]],Tabla5[#All],3,0)</f>
        <v>0</v>
      </c>
      <c r="AF2870" s="2">
        <v>0</v>
      </c>
      <c r="AG2870" s="2">
        <v>0</v>
      </c>
      <c r="AH2870" s="2">
        <v>0</v>
      </c>
      <c r="AI2870" s="2">
        <v>0</v>
      </c>
      <c r="AJ2870" s="2">
        <v>0</v>
      </c>
      <c r="AK2870" s="2">
        <f>VLOOKUP(Tabla3[[#This Row],[Columna1]],Tabla7[[ID]:[Monto neto de los bonos]],3,0)</f>
        <v>1970.03</v>
      </c>
      <c r="AL2870" s="2">
        <v>0</v>
      </c>
      <c r="AM2870" s="2">
        <v>1270</v>
      </c>
      <c r="AN2870" s="2">
        <v>0</v>
      </c>
      <c r="AO2870" s="2">
        <v>0</v>
      </c>
      <c r="AP2870" s="2">
        <v>0</v>
      </c>
      <c r="AQ2870" s="2">
        <v>0</v>
      </c>
      <c r="AR2870" s="2">
        <v>0</v>
      </c>
      <c r="AS2870" s="2">
        <v>2925.8</v>
      </c>
      <c r="AT2870" s="2">
        <v>1950.52</v>
      </c>
      <c r="AU2870" s="2">
        <v>841.52</v>
      </c>
      <c r="AV2870" s="2">
        <v>0</v>
      </c>
      <c r="AW2870" s="1"/>
      <c r="AX2870" s="2" t="s">
        <v>422</v>
      </c>
      <c r="AY2870" s="8" t="s">
        <v>428</v>
      </c>
    </row>
    <row r="2871" spans="1:51" ht="13.15" customHeight="1" x14ac:dyDescent="0.25">
      <c r="A2871" s="7">
        <v>15807</v>
      </c>
      <c r="B2871" s="2" t="s">
        <v>4484</v>
      </c>
      <c r="C2871" s="2">
        <v>125203</v>
      </c>
      <c r="D2871" s="2" t="s">
        <v>188</v>
      </c>
      <c r="E2871" s="2" t="s">
        <v>199</v>
      </c>
      <c r="F2871" s="2" t="s">
        <v>193</v>
      </c>
      <c r="G2871" s="3">
        <v>40314</v>
      </c>
      <c r="H2871" s="1"/>
      <c r="I2871" s="2">
        <v>9717.6</v>
      </c>
      <c r="J2871" s="2">
        <v>4447.2349999999997</v>
      </c>
      <c r="K2871" s="2">
        <v>4447.2349999999997</v>
      </c>
      <c r="L2871" s="2">
        <v>2506.23</v>
      </c>
      <c r="M2871" s="1"/>
      <c r="N2871" s="5">
        <f t="shared" si="89"/>
        <v>26379.35</v>
      </c>
      <c r="O2871" s="6">
        <f t="shared" si="90"/>
        <v>19646.150000000001</v>
      </c>
      <c r="P2871" s="2">
        <v>30</v>
      </c>
      <c r="Q2871" s="2" t="s">
        <v>37</v>
      </c>
      <c r="R2871" s="2">
        <v>0</v>
      </c>
      <c r="S2871" s="2">
        <v>0</v>
      </c>
      <c r="T2871" s="2">
        <v>0</v>
      </c>
      <c r="U2871" s="2">
        <v>0</v>
      </c>
      <c r="V2871" s="2">
        <v>893.38</v>
      </c>
      <c r="W2871" s="2">
        <v>1970.03</v>
      </c>
      <c r="X2871" s="2">
        <v>0</v>
      </c>
      <c r="Y2871" s="2">
        <v>2397.64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2">
        <f>VLOOKUP(Tabla3[[#This Row],[Columna1]],Tabla5[#All],3,0)</f>
        <v>0</v>
      </c>
      <c r="AF2871" s="2">
        <v>0</v>
      </c>
      <c r="AG2871" s="2">
        <v>0</v>
      </c>
      <c r="AH2871" s="2">
        <v>0</v>
      </c>
      <c r="AI2871" s="2">
        <v>0</v>
      </c>
      <c r="AJ2871" s="2">
        <v>0</v>
      </c>
      <c r="AK2871" s="2">
        <f>VLOOKUP(Tabla3[[#This Row],[Columna1]],Tabla7[[ID]:[Monto neto de los bonos]],3,0)</f>
        <v>1970.03</v>
      </c>
      <c r="AL2871" s="2">
        <v>0</v>
      </c>
      <c r="AM2871" s="2">
        <v>0</v>
      </c>
      <c r="AN2871" s="2">
        <v>0</v>
      </c>
      <c r="AO2871" s="2">
        <v>0</v>
      </c>
      <c r="AP2871" s="2">
        <v>0</v>
      </c>
      <c r="AQ2871" s="2">
        <v>0</v>
      </c>
      <c r="AR2871" s="2">
        <v>0</v>
      </c>
      <c r="AS2871" s="2">
        <v>3301.74</v>
      </c>
      <c r="AT2871" s="2">
        <v>2201.16</v>
      </c>
      <c r="AU2871" s="2">
        <v>1230.3</v>
      </c>
      <c r="AV2871" s="2">
        <v>0</v>
      </c>
      <c r="AW2871" s="1"/>
      <c r="AX2871" s="2" t="s">
        <v>422</v>
      </c>
      <c r="AY2871" s="8" t="s">
        <v>428</v>
      </c>
    </row>
    <row r="2872" spans="1:51" ht="13.15" customHeight="1" x14ac:dyDescent="0.25">
      <c r="A2872" s="7">
        <v>24138</v>
      </c>
      <c r="B2872" s="2" t="s">
        <v>2497</v>
      </c>
      <c r="C2872" s="2">
        <v>5755003</v>
      </c>
      <c r="D2872" s="2" t="s">
        <v>188</v>
      </c>
      <c r="E2872" s="2" t="s">
        <v>190</v>
      </c>
      <c r="F2872" s="2" t="s">
        <v>191</v>
      </c>
      <c r="G2872" s="3">
        <v>44896</v>
      </c>
      <c r="H2872" s="1"/>
      <c r="I2872" s="2">
        <v>9708.5300000000007</v>
      </c>
      <c r="J2872" s="2">
        <v>4443.09</v>
      </c>
      <c r="K2872" s="2">
        <v>4443.09</v>
      </c>
      <c r="L2872" s="2">
        <v>0</v>
      </c>
      <c r="M2872" s="1"/>
      <c r="N2872" s="5">
        <f t="shared" si="89"/>
        <v>22519.670000000002</v>
      </c>
      <c r="O2872" s="6">
        <f t="shared" si="90"/>
        <v>16807.370000000003</v>
      </c>
      <c r="P2872" s="2">
        <v>30</v>
      </c>
      <c r="Q2872" s="2" t="s">
        <v>37</v>
      </c>
      <c r="R2872" s="2">
        <v>0</v>
      </c>
      <c r="S2872" s="2">
        <v>0</v>
      </c>
      <c r="T2872" s="2">
        <v>0</v>
      </c>
      <c r="U2872" s="2">
        <v>0</v>
      </c>
      <c r="V2872" s="2">
        <v>892.56</v>
      </c>
      <c r="W2872" s="2">
        <v>3032.4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2">
        <f>VLOOKUP(Tabla3[[#This Row],[Columna1]],Tabla5[#All],3,0)</f>
        <v>0</v>
      </c>
      <c r="AF2872" s="2">
        <v>0</v>
      </c>
      <c r="AG2872" s="2">
        <v>0</v>
      </c>
      <c r="AH2872" s="2">
        <v>0</v>
      </c>
      <c r="AI2872" s="2">
        <v>0</v>
      </c>
      <c r="AJ2872" s="2">
        <v>0</v>
      </c>
      <c r="AK2872" s="2">
        <f>VLOOKUP(Tabla3[[#This Row],[Columna1]],Tabla7[[ID]:[Monto neto de los bonos]],3,0)</f>
        <v>3032.4</v>
      </c>
      <c r="AL2872" s="2">
        <v>0</v>
      </c>
      <c r="AM2872" s="2">
        <v>0</v>
      </c>
      <c r="AN2872" s="2">
        <v>0</v>
      </c>
      <c r="AO2872" s="2">
        <v>0</v>
      </c>
      <c r="AP2872" s="2">
        <v>0</v>
      </c>
      <c r="AQ2872" s="2">
        <v>0</v>
      </c>
      <c r="AR2872" s="2">
        <v>0</v>
      </c>
      <c r="AS2872" s="2">
        <v>2923.12</v>
      </c>
      <c r="AT2872" s="2">
        <v>1948.74</v>
      </c>
      <c r="AU2872" s="2">
        <v>840.44</v>
      </c>
      <c r="AV2872" s="2">
        <v>0</v>
      </c>
      <c r="AW2872" s="1"/>
      <c r="AX2872" s="2" t="s">
        <v>422</v>
      </c>
      <c r="AY2872" s="8" t="s">
        <v>423</v>
      </c>
    </row>
    <row r="2873" spans="1:51" ht="13.15" customHeight="1" x14ac:dyDescent="0.25">
      <c r="A2873" s="7">
        <v>16693</v>
      </c>
      <c r="B2873" s="2" t="s">
        <v>2498</v>
      </c>
      <c r="C2873" s="2">
        <v>258703</v>
      </c>
      <c r="D2873" s="2" t="s">
        <v>188</v>
      </c>
      <c r="E2873" s="2" t="s">
        <v>202</v>
      </c>
      <c r="F2873" s="2" t="s">
        <v>193</v>
      </c>
      <c r="G2873" s="3">
        <v>40710</v>
      </c>
      <c r="H2873" s="1"/>
      <c r="I2873" s="2">
        <v>9717.6</v>
      </c>
      <c r="J2873" s="2">
        <v>4447.2349999999997</v>
      </c>
      <c r="K2873" s="2">
        <v>4447.2349999999997</v>
      </c>
      <c r="L2873" s="2">
        <v>2673.25</v>
      </c>
      <c r="M2873" s="1"/>
      <c r="N2873" s="5">
        <f t="shared" si="89"/>
        <v>26546.37</v>
      </c>
      <c r="O2873" s="6">
        <f t="shared" si="90"/>
        <v>19741.489999999998</v>
      </c>
      <c r="P2873" s="2">
        <v>30</v>
      </c>
      <c r="Q2873" s="2" t="s">
        <v>37</v>
      </c>
      <c r="R2873" s="2">
        <v>0</v>
      </c>
      <c r="S2873" s="2">
        <v>0</v>
      </c>
      <c r="T2873" s="2">
        <v>0</v>
      </c>
      <c r="U2873" s="2">
        <v>0</v>
      </c>
      <c r="V2873" s="2">
        <v>893.38</v>
      </c>
      <c r="W2873" s="2">
        <v>1970.03</v>
      </c>
      <c r="X2873" s="2">
        <v>0</v>
      </c>
      <c r="Y2873" s="2">
        <v>2397.64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2">
        <f>VLOOKUP(Tabla3[[#This Row],[Columna1]],Tabla5[#All],3,0)</f>
        <v>0</v>
      </c>
      <c r="AF2873" s="2">
        <v>0</v>
      </c>
      <c r="AG2873" s="2">
        <v>0</v>
      </c>
      <c r="AH2873" s="2">
        <v>0</v>
      </c>
      <c r="AI2873" s="2">
        <v>0</v>
      </c>
      <c r="AJ2873" s="2">
        <v>0</v>
      </c>
      <c r="AK2873" s="2">
        <f>VLOOKUP(Tabla3[[#This Row],[Columna1]],Tabla7[[ID]:[Monto neto de los bonos]],3,0)</f>
        <v>1970.03</v>
      </c>
      <c r="AL2873" s="2">
        <v>0</v>
      </c>
      <c r="AM2873" s="2">
        <v>0</v>
      </c>
      <c r="AN2873" s="2">
        <v>0</v>
      </c>
      <c r="AO2873" s="2">
        <v>0</v>
      </c>
      <c r="AP2873" s="2">
        <v>0</v>
      </c>
      <c r="AQ2873" s="2">
        <v>0</v>
      </c>
      <c r="AR2873" s="2">
        <v>0</v>
      </c>
      <c r="AS2873" s="2">
        <v>3326.78</v>
      </c>
      <c r="AT2873" s="2">
        <v>2217.86</v>
      </c>
      <c r="AU2873" s="2">
        <v>1260.24</v>
      </c>
      <c r="AV2873" s="2">
        <v>0</v>
      </c>
      <c r="AW2873" s="1"/>
      <c r="AX2873" s="2" t="s">
        <v>422</v>
      </c>
      <c r="AY2873" s="8" t="s">
        <v>428</v>
      </c>
    </row>
    <row r="2874" spans="1:51" ht="13.15" customHeight="1" x14ac:dyDescent="0.25">
      <c r="A2874" s="7">
        <v>24703</v>
      </c>
      <c r="B2874" s="2" t="s">
        <v>4529</v>
      </c>
      <c r="C2874" s="2">
        <v>6146603</v>
      </c>
      <c r="D2874" s="2" t="s">
        <v>188</v>
      </c>
      <c r="E2874" s="2" t="s">
        <v>195</v>
      </c>
      <c r="F2874" s="2" t="s">
        <v>41</v>
      </c>
      <c r="G2874" s="3">
        <v>45566</v>
      </c>
      <c r="H2874" s="1"/>
      <c r="I2874" s="2">
        <v>8542.57</v>
      </c>
      <c r="J2874" s="2">
        <v>2234.4899999999998</v>
      </c>
      <c r="K2874" s="2">
        <v>2234.4899999999998</v>
      </c>
      <c r="L2874" s="2">
        <v>0</v>
      </c>
      <c r="M2874" s="1"/>
      <c r="N2874" s="5">
        <f t="shared" si="89"/>
        <v>13878.99</v>
      </c>
      <c r="O2874" s="6">
        <f t="shared" si="90"/>
        <v>11780.25</v>
      </c>
      <c r="P2874" s="2">
        <v>30</v>
      </c>
      <c r="Q2874" s="2" t="s">
        <v>37</v>
      </c>
      <c r="R2874" s="2">
        <v>0</v>
      </c>
      <c r="S2874" s="2">
        <v>0</v>
      </c>
      <c r="T2874" s="2">
        <v>0</v>
      </c>
      <c r="U2874" s="2">
        <v>0</v>
      </c>
      <c r="V2874" s="2">
        <v>867.44</v>
      </c>
      <c r="W2874" s="2">
        <v>0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2">
        <f>VLOOKUP(Tabla3[[#This Row],[Columna1]],Tabla5[#All],3,0)</f>
        <v>0</v>
      </c>
      <c r="AF2874" s="2">
        <v>0</v>
      </c>
      <c r="AG2874" s="2">
        <v>0</v>
      </c>
      <c r="AH2874" s="2">
        <v>0</v>
      </c>
      <c r="AI2874" s="2">
        <v>0</v>
      </c>
      <c r="AJ2874" s="2">
        <v>0</v>
      </c>
      <c r="AK2874" s="2">
        <f>VLOOKUP(Tabla3[[#This Row],[Columna1]],Tabla7[[ID]:[Monto neto de los bonos]],3,0)</f>
        <v>0</v>
      </c>
      <c r="AL2874" s="2">
        <v>0</v>
      </c>
      <c r="AM2874" s="2">
        <v>0</v>
      </c>
      <c r="AN2874" s="2">
        <v>0</v>
      </c>
      <c r="AO2874" s="2">
        <v>0</v>
      </c>
      <c r="AP2874" s="2">
        <v>0</v>
      </c>
      <c r="AQ2874" s="2">
        <v>0</v>
      </c>
      <c r="AR2874" s="2">
        <v>0</v>
      </c>
      <c r="AS2874" s="2">
        <v>0</v>
      </c>
      <c r="AT2874" s="2">
        <v>1387.9</v>
      </c>
      <c r="AU2874" s="2">
        <v>710.84</v>
      </c>
      <c r="AV2874" s="2">
        <v>0</v>
      </c>
      <c r="AW2874" s="1"/>
      <c r="AX2874" s="2" t="s">
        <v>422</v>
      </c>
      <c r="AY2874" s="8" t="s">
        <v>423</v>
      </c>
    </row>
    <row r="2875" spans="1:51" ht="13.15" customHeight="1" x14ac:dyDescent="0.25">
      <c r="A2875" s="7">
        <v>16001</v>
      </c>
      <c r="B2875" s="2" t="s">
        <v>2499</v>
      </c>
      <c r="C2875" s="2">
        <v>207203</v>
      </c>
      <c r="D2875" s="2" t="s">
        <v>188</v>
      </c>
      <c r="E2875" s="2" t="s">
        <v>199</v>
      </c>
      <c r="F2875" s="2" t="s">
        <v>193</v>
      </c>
      <c r="G2875" s="3">
        <v>40483</v>
      </c>
      <c r="H2875" s="1"/>
      <c r="I2875" s="2">
        <v>9717.6</v>
      </c>
      <c r="J2875" s="2">
        <v>4447.2349999999997</v>
      </c>
      <c r="K2875" s="2">
        <v>4447.2349999999997</v>
      </c>
      <c r="L2875" s="2">
        <v>2554.4899999999998</v>
      </c>
      <c r="M2875" s="1"/>
      <c r="N2875" s="5">
        <f t="shared" si="89"/>
        <v>32427.609999999997</v>
      </c>
      <c r="O2875" s="6">
        <f t="shared" si="90"/>
        <v>25673.69</v>
      </c>
      <c r="P2875" s="2">
        <v>30</v>
      </c>
      <c r="Q2875" s="2" t="s">
        <v>37</v>
      </c>
      <c r="R2875" s="2">
        <v>0</v>
      </c>
      <c r="S2875" s="2">
        <v>0</v>
      </c>
      <c r="T2875" s="2">
        <v>0</v>
      </c>
      <c r="U2875" s="2">
        <v>0</v>
      </c>
      <c r="V2875" s="2">
        <v>893.38</v>
      </c>
      <c r="W2875" s="2">
        <v>1970.03</v>
      </c>
      <c r="X2875" s="2">
        <v>0</v>
      </c>
      <c r="Y2875" s="2">
        <v>2397.64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2">
        <f>VLOOKUP(Tabla3[[#This Row],[Columna1]],Tabla5[#All],3,0)</f>
        <v>0</v>
      </c>
      <c r="AF2875" s="2">
        <v>0</v>
      </c>
      <c r="AG2875" s="2">
        <v>6000</v>
      </c>
      <c r="AH2875" s="2">
        <v>1270</v>
      </c>
      <c r="AI2875" s="2">
        <v>0</v>
      </c>
      <c r="AJ2875" s="2">
        <v>0</v>
      </c>
      <c r="AK2875" s="2">
        <f>VLOOKUP(Tabla3[[#This Row],[Columna1]],Tabla7[[ID]:[Monto neto de los bonos]],3,0)</f>
        <v>9240.0300000000007</v>
      </c>
      <c r="AL2875" s="2">
        <v>0</v>
      </c>
      <c r="AM2875" s="2">
        <v>0</v>
      </c>
      <c r="AN2875" s="2">
        <v>0</v>
      </c>
      <c r="AO2875" s="2">
        <v>0</v>
      </c>
      <c r="AP2875" s="2">
        <v>0</v>
      </c>
      <c r="AQ2875" s="2">
        <v>0</v>
      </c>
      <c r="AR2875" s="2">
        <v>0</v>
      </c>
      <c r="AS2875" s="2">
        <v>3308.98</v>
      </c>
      <c r="AT2875" s="2">
        <v>2205.98</v>
      </c>
      <c r="AU2875" s="2">
        <v>1238.96</v>
      </c>
      <c r="AV2875" s="2">
        <v>0</v>
      </c>
      <c r="AW2875" s="1"/>
      <c r="AX2875" s="2" t="s">
        <v>422</v>
      </c>
      <c r="AY2875" s="8" t="s">
        <v>428</v>
      </c>
    </row>
    <row r="2876" spans="1:51" ht="13.15" customHeight="1" x14ac:dyDescent="0.25">
      <c r="A2876" s="7">
        <v>22903</v>
      </c>
      <c r="B2876" s="2" t="s">
        <v>2500</v>
      </c>
      <c r="C2876" s="2">
        <v>4789303</v>
      </c>
      <c r="D2876" s="2" t="s">
        <v>188</v>
      </c>
      <c r="E2876" s="2" t="s">
        <v>202</v>
      </c>
      <c r="F2876" s="2" t="s">
        <v>193</v>
      </c>
      <c r="G2876" s="3">
        <v>44181</v>
      </c>
      <c r="H2876" s="1"/>
      <c r="I2876" s="2">
        <v>9717.6</v>
      </c>
      <c r="J2876" s="2">
        <v>4447.2349999999997</v>
      </c>
      <c r="K2876" s="2">
        <v>4447.2349999999997</v>
      </c>
      <c r="L2876" s="2">
        <v>0</v>
      </c>
      <c r="M2876" s="1"/>
      <c r="N2876" s="5">
        <f t="shared" si="89"/>
        <v>23873.119999999999</v>
      </c>
      <c r="O2876" s="6">
        <f t="shared" si="90"/>
        <v>18155.28</v>
      </c>
      <c r="P2876" s="2">
        <v>30</v>
      </c>
      <c r="Q2876" s="2" t="s">
        <v>37</v>
      </c>
      <c r="R2876" s="2">
        <v>0</v>
      </c>
      <c r="S2876" s="2">
        <v>0</v>
      </c>
      <c r="T2876" s="2">
        <v>0</v>
      </c>
      <c r="U2876" s="2">
        <v>0</v>
      </c>
      <c r="V2876" s="2">
        <v>893.38</v>
      </c>
      <c r="W2876" s="2">
        <v>1970.03</v>
      </c>
      <c r="X2876" s="2">
        <v>0</v>
      </c>
      <c r="Y2876" s="2">
        <v>2397.64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2">
        <f>VLOOKUP(Tabla3[[#This Row],[Columna1]],Tabla5[#All],3,0)</f>
        <v>0</v>
      </c>
      <c r="AF2876" s="2">
        <v>0</v>
      </c>
      <c r="AG2876" s="2">
        <v>0</v>
      </c>
      <c r="AH2876" s="2">
        <v>0</v>
      </c>
      <c r="AI2876" s="2">
        <v>0</v>
      </c>
      <c r="AJ2876" s="2">
        <v>0</v>
      </c>
      <c r="AK2876" s="2">
        <f>VLOOKUP(Tabla3[[#This Row],[Columna1]],Tabla7[[ID]:[Monto neto de los bonos]],3,0)</f>
        <v>1970.03</v>
      </c>
      <c r="AL2876" s="2">
        <v>0</v>
      </c>
      <c r="AM2876" s="2">
        <v>0</v>
      </c>
      <c r="AN2876" s="2">
        <v>0</v>
      </c>
      <c r="AO2876" s="2">
        <v>0</v>
      </c>
      <c r="AP2876" s="2">
        <v>0</v>
      </c>
      <c r="AQ2876" s="2">
        <v>0</v>
      </c>
      <c r="AR2876" s="2">
        <v>0</v>
      </c>
      <c r="AS2876" s="2">
        <v>2925.8</v>
      </c>
      <c r="AT2876" s="2">
        <v>1950.52</v>
      </c>
      <c r="AU2876" s="2">
        <v>841.52</v>
      </c>
      <c r="AV2876" s="2">
        <v>0</v>
      </c>
      <c r="AW2876" s="1"/>
      <c r="AX2876" s="2" t="s">
        <v>422</v>
      </c>
      <c r="AY2876" s="8" t="s">
        <v>428</v>
      </c>
    </row>
    <row r="2877" spans="1:51" ht="13.15" customHeight="1" x14ac:dyDescent="0.25">
      <c r="A2877" s="7">
        <v>21298</v>
      </c>
      <c r="B2877" s="2" t="s">
        <v>2501</v>
      </c>
      <c r="C2877" s="2">
        <v>2639403</v>
      </c>
      <c r="D2877" s="2" t="s">
        <v>188</v>
      </c>
      <c r="E2877" s="2" t="s">
        <v>260</v>
      </c>
      <c r="F2877" s="2" t="s">
        <v>36</v>
      </c>
      <c r="G2877" s="3">
        <v>43235</v>
      </c>
      <c r="H2877" s="1"/>
      <c r="I2877" s="2">
        <v>13165.89</v>
      </c>
      <c r="J2877" s="2">
        <v>2789.65</v>
      </c>
      <c r="K2877" s="2">
        <v>2789.65</v>
      </c>
      <c r="L2877" s="2">
        <v>1703.24</v>
      </c>
      <c r="M2877" s="1"/>
      <c r="N2877" s="5">
        <f t="shared" ref="N2877:N2940" si="91">I2877+J2877+K2877+L2877+M2877+R2877+V2877+W2877+Y2877+AD2877+AG2877+AJ2877</f>
        <v>25964.080000000002</v>
      </c>
      <c r="O2877" s="6">
        <f t="shared" si="90"/>
        <v>22375</v>
      </c>
      <c r="P2877" s="2">
        <v>30</v>
      </c>
      <c r="Q2877" s="2" t="s">
        <v>37</v>
      </c>
      <c r="R2877" s="2">
        <v>0</v>
      </c>
      <c r="S2877" s="2">
        <v>0</v>
      </c>
      <c r="T2877" s="2">
        <v>0</v>
      </c>
      <c r="U2877" s="2">
        <v>0</v>
      </c>
      <c r="V2877" s="2">
        <v>0</v>
      </c>
      <c r="W2877" s="2">
        <v>0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5515.65</v>
      </c>
      <c r="AE2877" s="2">
        <f>VLOOKUP(Tabla3[[#This Row],[Columna1]],Tabla5[#All],3,0)</f>
        <v>5515.65</v>
      </c>
      <c r="AF2877" s="2">
        <v>0</v>
      </c>
      <c r="AG2877" s="2">
        <v>0</v>
      </c>
      <c r="AH2877" s="2">
        <v>0</v>
      </c>
      <c r="AI2877" s="2">
        <v>0</v>
      </c>
      <c r="AJ2877" s="2">
        <v>0</v>
      </c>
      <c r="AK2877" s="2">
        <f>VLOOKUP(Tabla3[[#This Row],[Columna1]],Tabla7[[ID]:[Monto neto de los bonos]],3,0)</f>
        <v>0</v>
      </c>
      <c r="AL2877" s="2">
        <v>0</v>
      </c>
      <c r="AM2877" s="2">
        <v>0</v>
      </c>
      <c r="AN2877" s="2">
        <v>0</v>
      </c>
      <c r="AO2877" s="2">
        <v>0</v>
      </c>
      <c r="AP2877" s="2">
        <v>0</v>
      </c>
      <c r="AQ2877" s="2">
        <v>0</v>
      </c>
      <c r="AR2877" s="2">
        <v>0</v>
      </c>
      <c r="AS2877" s="2">
        <v>0</v>
      </c>
      <c r="AT2877" s="2">
        <v>2044.84</v>
      </c>
      <c r="AU2877" s="2">
        <v>1544.24</v>
      </c>
      <c r="AV2877" s="2">
        <v>0</v>
      </c>
      <c r="AW2877" s="1"/>
      <c r="AX2877" s="2" t="s">
        <v>422</v>
      </c>
      <c r="AY2877" s="8" t="s">
        <v>423</v>
      </c>
    </row>
    <row r="2878" spans="1:51" ht="13.15" customHeight="1" x14ac:dyDescent="0.25">
      <c r="A2878" s="7">
        <v>20945</v>
      </c>
      <c r="B2878" s="2" t="s">
        <v>2502</v>
      </c>
      <c r="C2878" s="2">
        <v>2267203</v>
      </c>
      <c r="D2878" s="2" t="s">
        <v>188</v>
      </c>
      <c r="E2878" s="2" t="s">
        <v>211</v>
      </c>
      <c r="F2878" s="2" t="s">
        <v>212</v>
      </c>
      <c r="G2878" s="3">
        <v>43038</v>
      </c>
      <c r="H2878" s="1"/>
      <c r="I2878" s="2">
        <v>8947.52</v>
      </c>
      <c r="J2878" s="2">
        <v>4838.1850000000004</v>
      </c>
      <c r="K2878" s="2">
        <v>4838.1850000000004</v>
      </c>
      <c r="L2878" s="2">
        <v>946.8</v>
      </c>
      <c r="M2878" s="1"/>
      <c r="N2878" s="5">
        <f t="shared" si="91"/>
        <v>20812.29</v>
      </c>
      <c r="O2878" s="6">
        <f t="shared" si="90"/>
        <v>17824.350000000002</v>
      </c>
      <c r="P2878" s="2">
        <v>30</v>
      </c>
      <c r="Q2878" s="2" t="s">
        <v>37</v>
      </c>
      <c r="R2878" s="2">
        <v>0</v>
      </c>
      <c r="S2878" s="2">
        <v>0</v>
      </c>
      <c r="T2878" s="2">
        <v>0</v>
      </c>
      <c r="U2878" s="2">
        <v>0</v>
      </c>
      <c r="V2878" s="2">
        <v>1241.5999999999999</v>
      </c>
      <c r="W2878" s="2">
        <v>0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2">
        <f>VLOOKUP(Tabla3[[#This Row],[Columna1]],Tabla5[#All],3,0)</f>
        <v>0</v>
      </c>
      <c r="AF2878" s="2">
        <v>0</v>
      </c>
      <c r="AG2878" s="2">
        <v>0</v>
      </c>
      <c r="AH2878" s="2">
        <v>0</v>
      </c>
      <c r="AI2878" s="2">
        <v>0</v>
      </c>
      <c r="AJ2878" s="2">
        <v>0</v>
      </c>
      <c r="AK2878" s="2">
        <f>VLOOKUP(Tabla3[[#This Row],[Columna1]],Tabla7[[ID]:[Monto neto de los bonos]],3,0)</f>
        <v>0</v>
      </c>
      <c r="AL2878" s="2">
        <v>0</v>
      </c>
      <c r="AM2878" s="2">
        <v>0</v>
      </c>
      <c r="AN2878" s="2">
        <v>0</v>
      </c>
      <c r="AO2878" s="2">
        <v>0</v>
      </c>
      <c r="AP2878" s="2">
        <v>0</v>
      </c>
      <c r="AQ2878" s="2">
        <v>0</v>
      </c>
      <c r="AR2878" s="2">
        <v>0</v>
      </c>
      <c r="AS2878" s="2">
        <v>0</v>
      </c>
      <c r="AT2878" s="2">
        <v>2081.2399999999998</v>
      </c>
      <c r="AU2878" s="2">
        <v>906.7</v>
      </c>
      <c r="AV2878" s="2">
        <v>0</v>
      </c>
      <c r="AW2878" s="1"/>
      <c r="AX2878" s="2" t="s">
        <v>422</v>
      </c>
      <c r="AY2878" s="8" t="s">
        <v>423</v>
      </c>
    </row>
    <row r="2879" spans="1:51" ht="13.15" customHeight="1" x14ac:dyDescent="0.25">
      <c r="A2879" s="7">
        <v>14655</v>
      </c>
      <c r="B2879" s="2" t="s">
        <v>2503</v>
      </c>
      <c r="C2879" s="2">
        <v>155403</v>
      </c>
      <c r="D2879" s="2" t="s">
        <v>188</v>
      </c>
      <c r="E2879" s="2" t="s">
        <v>198</v>
      </c>
      <c r="F2879" s="2" t="s">
        <v>193</v>
      </c>
      <c r="G2879" s="3">
        <v>39455</v>
      </c>
      <c r="H2879" s="1"/>
      <c r="I2879" s="2">
        <v>9717.6</v>
      </c>
      <c r="J2879" s="2">
        <v>4447.2349999999997</v>
      </c>
      <c r="K2879" s="2">
        <v>4447.2349999999997</v>
      </c>
      <c r="L2879" s="2">
        <v>3949.31</v>
      </c>
      <c r="M2879" s="1"/>
      <c r="N2879" s="5">
        <f t="shared" si="91"/>
        <v>27822.43</v>
      </c>
      <c r="O2879" s="6">
        <f t="shared" si="90"/>
        <v>20469.849999999999</v>
      </c>
      <c r="P2879" s="2">
        <v>30</v>
      </c>
      <c r="Q2879" s="2" t="s">
        <v>37</v>
      </c>
      <c r="R2879" s="2">
        <v>0</v>
      </c>
      <c r="S2879" s="2">
        <v>0</v>
      </c>
      <c r="T2879" s="2">
        <v>0</v>
      </c>
      <c r="U2879" s="2">
        <v>0</v>
      </c>
      <c r="V2879" s="2">
        <v>893.38</v>
      </c>
      <c r="W2879" s="2">
        <v>1970.03</v>
      </c>
      <c r="X2879" s="2">
        <v>0</v>
      </c>
      <c r="Y2879" s="2">
        <v>2397.64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2">
        <f>VLOOKUP(Tabla3[[#This Row],[Columna1]],Tabla5[#All],3,0)</f>
        <v>0</v>
      </c>
      <c r="AF2879" s="2">
        <v>0</v>
      </c>
      <c r="AG2879" s="2">
        <v>0</v>
      </c>
      <c r="AH2879" s="2">
        <v>0</v>
      </c>
      <c r="AI2879" s="2">
        <v>0</v>
      </c>
      <c r="AJ2879" s="2">
        <v>0</v>
      </c>
      <c r="AK2879" s="2">
        <f>VLOOKUP(Tabla3[[#This Row],[Columna1]],Tabla7[[ID]:[Monto neto de los bonos]],3,0)</f>
        <v>1970.03</v>
      </c>
      <c r="AL2879" s="2">
        <v>0</v>
      </c>
      <c r="AM2879" s="2">
        <v>0</v>
      </c>
      <c r="AN2879" s="2">
        <v>0</v>
      </c>
      <c r="AO2879" s="2">
        <v>0</v>
      </c>
      <c r="AP2879" s="2">
        <v>0</v>
      </c>
      <c r="AQ2879" s="2">
        <v>0</v>
      </c>
      <c r="AR2879" s="2">
        <v>0</v>
      </c>
      <c r="AS2879" s="2">
        <v>3518.2</v>
      </c>
      <c r="AT2879" s="2">
        <v>2345.46</v>
      </c>
      <c r="AU2879" s="2">
        <v>1488.92</v>
      </c>
      <c r="AV2879" s="2">
        <v>0</v>
      </c>
      <c r="AW2879" s="1"/>
      <c r="AX2879" s="2" t="s">
        <v>422</v>
      </c>
      <c r="AY2879" s="8" t="s">
        <v>428</v>
      </c>
    </row>
    <row r="2880" spans="1:51" ht="13.15" customHeight="1" x14ac:dyDescent="0.25">
      <c r="A2880" s="7">
        <v>22592</v>
      </c>
      <c r="B2880" s="2" t="s">
        <v>2504</v>
      </c>
      <c r="C2880" s="2">
        <v>4387403</v>
      </c>
      <c r="D2880" s="2" t="s">
        <v>188</v>
      </c>
      <c r="E2880" s="2" t="s">
        <v>195</v>
      </c>
      <c r="F2880" s="2" t="s">
        <v>41</v>
      </c>
      <c r="G2880" s="3">
        <v>43943</v>
      </c>
      <c r="H2880" s="1"/>
      <c r="I2880" s="2">
        <v>8542.57</v>
      </c>
      <c r="J2880" s="2">
        <v>2234.4899999999998</v>
      </c>
      <c r="K2880" s="2">
        <v>2234.4899999999998</v>
      </c>
      <c r="L2880" s="2">
        <v>0</v>
      </c>
      <c r="M2880" s="1"/>
      <c r="N2880" s="5">
        <f t="shared" si="91"/>
        <v>15473.18</v>
      </c>
      <c r="O2880" s="6">
        <f t="shared" si="90"/>
        <v>13374.44</v>
      </c>
      <c r="P2880" s="2">
        <v>30</v>
      </c>
      <c r="Q2880" s="2" t="s">
        <v>37</v>
      </c>
      <c r="R2880" s="2">
        <v>0</v>
      </c>
      <c r="S2880" s="2">
        <v>0</v>
      </c>
      <c r="T2880" s="2">
        <v>0</v>
      </c>
      <c r="U2880" s="2">
        <v>0</v>
      </c>
      <c r="V2880" s="2">
        <v>867.44</v>
      </c>
      <c r="W2880" s="2">
        <v>0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1594.19</v>
      </c>
      <c r="AE2880" s="2">
        <f>VLOOKUP(Tabla3[[#This Row],[Columna1]],Tabla5[#All],3,0)</f>
        <v>1594.19</v>
      </c>
      <c r="AF2880" s="2">
        <v>0</v>
      </c>
      <c r="AG2880" s="2">
        <v>0</v>
      </c>
      <c r="AH2880" s="2">
        <v>0</v>
      </c>
      <c r="AI2880" s="2">
        <v>0</v>
      </c>
      <c r="AJ2880" s="2">
        <v>0</v>
      </c>
      <c r="AK2880" s="2">
        <f>VLOOKUP(Tabla3[[#This Row],[Columna1]],Tabla7[[ID]:[Monto neto de los bonos]],3,0)</f>
        <v>0</v>
      </c>
      <c r="AL2880" s="2">
        <v>0</v>
      </c>
      <c r="AM2880" s="2">
        <v>0</v>
      </c>
      <c r="AN2880" s="2">
        <v>0</v>
      </c>
      <c r="AO2880" s="2">
        <v>0</v>
      </c>
      <c r="AP2880" s="2">
        <v>0</v>
      </c>
      <c r="AQ2880" s="2">
        <v>0</v>
      </c>
      <c r="AR2880" s="2">
        <v>0</v>
      </c>
      <c r="AS2880" s="2">
        <v>0</v>
      </c>
      <c r="AT2880" s="2">
        <v>1387.9</v>
      </c>
      <c r="AU2880" s="2">
        <v>710.84</v>
      </c>
      <c r="AV2880" s="2">
        <v>0</v>
      </c>
      <c r="AW2880" s="1"/>
      <c r="AX2880" s="2" t="s">
        <v>422</v>
      </c>
      <c r="AY2880" s="8" t="s">
        <v>423</v>
      </c>
    </row>
    <row r="2881" spans="1:51" ht="13.15" customHeight="1" x14ac:dyDescent="0.25">
      <c r="A2881" s="7">
        <v>15007</v>
      </c>
      <c r="B2881" s="2" t="s">
        <v>2505</v>
      </c>
      <c r="C2881" s="2">
        <v>169003</v>
      </c>
      <c r="D2881" s="2" t="s">
        <v>188</v>
      </c>
      <c r="E2881" s="2" t="s">
        <v>198</v>
      </c>
      <c r="F2881" s="2" t="s">
        <v>193</v>
      </c>
      <c r="G2881" s="3">
        <v>39676</v>
      </c>
      <c r="H2881" s="1"/>
      <c r="I2881" s="2">
        <v>9717.6</v>
      </c>
      <c r="J2881" s="2">
        <v>4447.2349999999997</v>
      </c>
      <c r="K2881" s="2">
        <v>4447.2349999999997</v>
      </c>
      <c r="L2881" s="2">
        <v>3949.31</v>
      </c>
      <c r="M2881" s="1"/>
      <c r="N2881" s="5">
        <f t="shared" si="91"/>
        <v>23454.760000000002</v>
      </c>
      <c r="O2881" s="6">
        <f t="shared" si="90"/>
        <v>16102.180000000002</v>
      </c>
      <c r="P2881" s="2">
        <v>30</v>
      </c>
      <c r="Q2881" s="2" t="s">
        <v>37</v>
      </c>
      <c r="R2881" s="2">
        <v>0</v>
      </c>
      <c r="S2881" s="2">
        <v>0</v>
      </c>
      <c r="T2881" s="2">
        <v>0</v>
      </c>
      <c r="U2881" s="2">
        <v>0</v>
      </c>
      <c r="V2881" s="2">
        <v>893.38</v>
      </c>
      <c r="W2881" s="2">
        <v>0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2">
        <f>VLOOKUP(Tabla3[[#This Row],[Columna1]],Tabla5[#All],3,0)</f>
        <v>0</v>
      </c>
      <c r="AF2881" s="2">
        <v>0</v>
      </c>
      <c r="AG2881" s="2">
        <v>0</v>
      </c>
      <c r="AH2881" s="2">
        <v>0</v>
      </c>
      <c r="AI2881" s="2">
        <v>0</v>
      </c>
      <c r="AJ2881" s="2">
        <v>0</v>
      </c>
      <c r="AK2881" s="2">
        <f>VLOOKUP(Tabla3[[#This Row],[Columna1]],Tabla7[[ID]:[Monto neto de los bonos]],3,0)</f>
        <v>0</v>
      </c>
      <c r="AL2881" s="2">
        <v>0</v>
      </c>
      <c r="AM2881" s="2">
        <v>0</v>
      </c>
      <c r="AN2881" s="2">
        <v>0</v>
      </c>
      <c r="AO2881" s="2">
        <v>0</v>
      </c>
      <c r="AP2881" s="2">
        <v>0</v>
      </c>
      <c r="AQ2881" s="2">
        <v>0</v>
      </c>
      <c r="AR2881" s="2">
        <v>0</v>
      </c>
      <c r="AS2881" s="2">
        <v>3518.2</v>
      </c>
      <c r="AT2881" s="2">
        <v>2345.46</v>
      </c>
      <c r="AU2881" s="2">
        <v>1488.92</v>
      </c>
      <c r="AV2881" s="2">
        <v>0</v>
      </c>
      <c r="AW2881" s="1"/>
      <c r="AX2881" s="2" t="s">
        <v>422</v>
      </c>
      <c r="AY2881" s="8" t="s">
        <v>428</v>
      </c>
    </row>
    <row r="2882" spans="1:51" ht="13.15" customHeight="1" x14ac:dyDescent="0.25">
      <c r="A2882" s="7">
        <v>13080</v>
      </c>
      <c r="B2882" s="2" t="s">
        <v>4236</v>
      </c>
      <c r="C2882" s="2">
        <v>97103</v>
      </c>
      <c r="D2882" s="2" t="s">
        <v>188</v>
      </c>
      <c r="E2882" s="2" t="s">
        <v>198</v>
      </c>
      <c r="F2882" s="2" t="s">
        <v>201</v>
      </c>
      <c r="G2882" s="3">
        <v>38434</v>
      </c>
      <c r="H2882" s="1"/>
      <c r="I2882" s="2">
        <v>11670.43</v>
      </c>
      <c r="J2882" s="2">
        <v>4294.8850000000002</v>
      </c>
      <c r="K2882" s="2">
        <v>4294.8850000000002</v>
      </c>
      <c r="L2882" s="2">
        <v>5973.23</v>
      </c>
      <c r="M2882" s="1"/>
      <c r="N2882" s="5">
        <f t="shared" si="91"/>
        <v>31559.69</v>
      </c>
      <c r="O2882" s="6">
        <f t="shared" ref="O2882:O2945" si="92">N2882-AS2882-AT2882-AU2882</f>
        <v>22986.539999999997</v>
      </c>
      <c r="P2882" s="2">
        <v>30</v>
      </c>
      <c r="Q2882" s="2" t="s">
        <v>37</v>
      </c>
      <c r="R2882" s="2">
        <v>0</v>
      </c>
      <c r="S2882" s="2">
        <v>0</v>
      </c>
      <c r="T2882" s="2">
        <v>0</v>
      </c>
      <c r="U2882" s="2">
        <v>0</v>
      </c>
      <c r="V2882" s="2">
        <v>972.5</v>
      </c>
      <c r="W2882" s="2">
        <v>1803.57</v>
      </c>
      <c r="X2882" s="2">
        <v>0</v>
      </c>
      <c r="Y2882" s="2">
        <v>2550.19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2">
        <f>VLOOKUP(Tabla3[[#This Row],[Columna1]],Tabla5[#All],3,0)</f>
        <v>0</v>
      </c>
      <c r="AF2882" s="2">
        <v>0</v>
      </c>
      <c r="AG2882" s="2">
        <v>0</v>
      </c>
      <c r="AH2882" s="2">
        <v>0</v>
      </c>
      <c r="AI2882" s="2">
        <v>0</v>
      </c>
      <c r="AJ2882" s="2">
        <v>0</v>
      </c>
      <c r="AK2882" s="2">
        <f>VLOOKUP(Tabla3[[#This Row],[Columna1]],Tabla7[[ID]:[Monto neto de los bonos]],3,0)</f>
        <v>4858.3500000000004</v>
      </c>
      <c r="AL2882" s="2">
        <v>0</v>
      </c>
      <c r="AM2882" s="2">
        <v>0</v>
      </c>
      <c r="AN2882" s="2">
        <v>0</v>
      </c>
      <c r="AO2882" s="2">
        <v>0</v>
      </c>
      <c r="AP2882" s="2">
        <v>0</v>
      </c>
      <c r="AQ2882" s="2">
        <v>0</v>
      </c>
      <c r="AR2882" s="2">
        <v>0</v>
      </c>
      <c r="AS2882" s="2">
        <v>3989.29</v>
      </c>
      <c r="AT2882" s="2">
        <v>2571.6799999999998</v>
      </c>
      <c r="AU2882" s="2">
        <v>2012.18</v>
      </c>
      <c r="AV2882" s="2">
        <v>0</v>
      </c>
      <c r="AW2882" s="1"/>
      <c r="AX2882" s="2" t="s">
        <v>422</v>
      </c>
      <c r="AY2882" s="8" t="s">
        <v>428</v>
      </c>
    </row>
    <row r="2883" spans="1:51" ht="13.15" customHeight="1" x14ac:dyDescent="0.25">
      <c r="A2883" s="7">
        <v>22902</v>
      </c>
      <c r="B2883" s="2" t="s">
        <v>2506</v>
      </c>
      <c r="C2883" s="2">
        <v>4789203</v>
      </c>
      <c r="D2883" s="2" t="s">
        <v>188</v>
      </c>
      <c r="E2883" s="2" t="s">
        <v>202</v>
      </c>
      <c r="F2883" s="2" t="s">
        <v>193</v>
      </c>
      <c r="G2883" s="3">
        <v>44181</v>
      </c>
      <c r="H2883" s="1"/>
      <c r="I2883" s="2">
        <v>9717.6</v>
      </c>
      <c r="J2883" s="2">
        <v>4447.2349999999997</v>
      </c>
      <c r="K2883" s="2">
        <v>4447.2349999999997</v>
      </c>
      <c r="L2883" s="2">
        <v>0</v>
      </c>
      <c r="M2883" s="1"/>
      <c r="N2883" s="5">
        <f t="shared" si="91"/>
        <v>23873.119999999999</v>
      </c>
      <c r="O2883" s="6">
        <f t="shared" si="92"/>
        <v>18155.28</v>
      </c>
      <c r="P2883" s="2">
        <v>30</v>
      </c>
      <c r="Q2883" s="2" t="s">
        <v>37</v>
      </c>
      <c r="R2883" s="2">
        <v>0</v>
      </c>
      <c r="S2883" s="2">
        <v>0</v>
      </c>
      <c r="T2883" s="2">
        <v>0</v>
      </c>
      <c r="U2883" s="2">
        <v>0</v>
      </c>
      <c r="V2883" s="2">
        <v>893.38</v>
      </c>
      <c r="W2883" s="2">
        <v>1970.03</v>
      </c>
      <c r="X2883" s="2">
        <v>0</v>
      </c>
      <c r="Y2883" s="2">
        <v>2397.64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2">
        <f>VLOOKUP(Tabla3[[#This Row],[Columna1]],Tabla5[#All],3,0)</f>
        <v>0</v>
      </c>
      <c r="AF2883" s="2">
        <v>0</v>
      </c>
      <c r="AG2883" s="2">
        <v>0</v>
      </c>
      <c r="AH2883" s="2">
        <v>0</v>
      </c>
      <c r="AI2883" s="2">
        <v>0</v>
      </c>
      <c r="AJ2883" s="2">
        <v>0</v>
      </c>
      <c r="AK2883" s="2">
        <f>VLOOKUP(Tabla3[[#This Row],[Columna1]],Tabla7[[ID]:[Monto neto de los bonos]],3,0)</f>
        <v>1970.03</v>
      </c>
      <c r="AL2883" s="2">
        <v>0</v>
      </c>
      <c r="AM2883" s="2">
        <v>0</v>
      </c>
      <c r="AN2883" s="2">
        <v>0</v>
      </c>
      <c r="AO2883" s="2">
        <v>0</v>
      </c>
      <c r="AP2883" s="2">
        <v>0</v>
      </c>
      <c r="AQ2883" s="2">
        <v>0</v>
      </c>
      <c r="AR2883" s="2">
        <v>0</v>
      </c>
      <c r="AS2883" s="2">
        <v>2925.8</v>
      </c>
      <c r="AT2883" s="2">
        <v>1950.52</v>
      </c>
      <c r="AU2883" s="2">
        <v>841.52</v>
      </c>
      <c r="AV2883" s="2">
        <v>0</v>
      </c>
      <c r="AW2883" s="1"/>
      <c r="AX2883" s="2" t="s">
        <v>422</v>
      </c>
      <c r="AY2883" s="8" t="s">
        <v>428</v>
      </c>
    </row>
    <row r="2884" spans="1:51" ht="13.15" customHeight="1" x14ac:dyDescent="0.25">
      <c r="A2884" s="7">
        <v>24546</v>
      </c>
      <c r="B2884" s="2" t="s">
        <v>2507</v>
      </c>
      <c r="C2884" s="2">
        <v>6034503</v>
      </c>
      <c r="D2884" s="2" t="s">
        <v>188</v>
      </c>
      <c r="E2884" s="2" t="s">
        <v>249</v>
      </c>
      <c r="F2884" s="2" t="s">
        <v>251</v>
      </c>
      <c r="G2884" s="3">
        <v>45093</v>
      </c>
      <c r="H2884" s="1"/>
      <c r="I2884" s="2">
        <v>12959.48</v>
      </c>
      <c r="J2884" s="2">
        <v>2746.5349999999999</v>
      </c>
      <c r="K2884" s="2">
        <v>2746.5349999999999</v>
      </c>
      <c r="L2884" s="2">
        <v>0</v>
      </c>
      <c r="M2884" s="1"/>
      <c r="N2884" s="5">
        <f t="shared" si="91"/>
        <v>21289.21</v>
      </c>
      <c r="O2884" s="6">
        <f t="shared" si="92"/>
        <v>17898.489999999998</v>
      </c>
      <c r="P2884" s="2">
        <v>30</v>
      </c>
      <c r="Q2884" s="2" t="s">
        <v>37</v>
      </c>
      <c r="R2884" s="2">
        <v>0</v>
      </c>
      <c r="S2884" s="2">
        <v>0</v>
      </c>
      <c r="T2884" s="2">
        <v>0</v>
      </c>
      <c r="U2884" s="2">
        <v>0</v>
      </c>
      <c r="V2884" s="2">
        <v>1230.1600000000001</v>
      </c>
      <c r="W2884" s="2">
        <v>0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1606.5</v>
      </c>
      <c r="AE2884" s="2">
        <f>VLOOKUP(Tabla3[[#This Row],[Columna1]],Tabla5[#All],3,0)</f>
        <v>1606.5</v>
      </c>
      <c r="AF2884" s="2">
        <v>0</v>
      </c>
      <c r="AG2884" s="2">
        <v>0</v>
      </c>
      <c r="AH2884" s="2">
        <v>0</v>
      </c>
      <c r="AI2884" s="2">
        <v>0</v>
      </c>
      <c r="AJ2884" s="2">
        <v>0</v>
      </c>
      <c r="AK2884" s="2">
        <f>VLOOKUP(Tabla3[[#This Row],[Columna1]],Tabla7[[ID]:[Monto neto de los bonos]],3,0)</f>
        <v>0</v>
      </c>
      <c r="AL2884" s="2">
        <v>0</v>
      </c>
      <c r="AM2884" s="2">
        <v>0</v>
      </c>
      <c r="AN2884" s="2">
        <v>0</v>
      </c>
      <c r="AO2884" s="2">
        <v>0</v>
      </c>
      <c r="AP2884" s="2">
        <v>0</v>
      </c>
      <c r="AQ2884" s="2">
        <v>0</v>
      </c>
      <c r="AR2884" s="2">
        <v>0</v>
      </c>
      <c r="AS2884" s="2">
        <v>0</v>
      </c>
      <c r="AT2884" s="2">
        <v>1968.24</v>
      </c>
      <c r="AU2884" s="2">
        <v>1422.48</v>
      </c>
      <c r="AV2884" s="2">
        <v>0</v>
      </c>
      <c r="AW2884" s="1"/>
      <c r="AX2884" s="2" t="s">
        <v>422</v>
      </c>
      <c r="AY2884" s="8" t="s">
        <v>423</v>
      </c>
    </row>
    <row r="2885" spans="1:51" ht="13.15" customHeight="1" x14ac:dyDescent="0.25">
      <c r="A2885" s="7">
        <v>22710</v>
      </c>
      <c r="B2885" s="2" t="s">
        <v>2508</v>
      </c>
      <c r="C2885" s="2">
        <v>4542903</v>
      </c>
      <c r="D2885" s="2" t="s">
        <v>188</v>
      </c>
      <c r="E2885" s="2" t="s">
        <v>211</v>
      </c>
      <c r="F2885" s="2" t="s">
        <v>212</v>
      </c>
      <c r="G2885" s="3">
        <v>44256</v>
      </c>
      <c r="H2885" s="1"/>
      <c r="I2885" s="2">
        <v>8947.52</v>
      </c>
      <c r="J2885" s="2">
        <v>4838.1850000000004</v>
      </c>
      <c r="K2885" s="2">
        <v>4838.1850000000004</v>
      </c>
      <c r="L2885" s="2">
        <v>0</v>
      </c>
      <c r="M2885" s="1"/>
      <c r="N2885" s="5">
        <f t="shared" si="91"/>
        <v>22119.86</v>
      </c>
      <c r="O2885" s="6">
        <f t="shared" si="92"/>
        <v>19337.68</v>
      </c>
      <c r="P2885" s="2">
        <v>30</v>
      </c>
      <c r="Q2885" s="2" t="s">
        <v>37</v>
      </c>
      <c r="R2885" s="2">
        <v>0</v>
      </c>
      <c r="S2885" s="2">
        <v>0</v>
      </c>
      <c r="T2885" s="2">
        <v>0</v>
      </c>
      <c r="U2885" s="2">
        <v>0</v>
      </c>
      <c r="V2885" s="2">
        <v>1241.5999999999999</v>
      </c>
      <c r="W2885" s="2">
        <v>0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2254.37</v>
      </c>
      <c r="AE2885" s="2">
        <f>VLOOKUP(Tabla3[[#This Row],[Columna1]],Tabla5[#All],3,0)</f>
        <v>2254.37</v>
      </c>
      <c r="AF2885" s="2">
        <v>0</v>
      </c>
      <c r="AG2885" s="2">
        <v>0</v>
      </c>
      <c r="AH2885" s="2">
        <v>0</v>
      </c>
      <c r="AI2885" s="2">
        <v>0</v>
      </c>
      <c r="AJ2885" s="2">
        <v>0</v>
      </c>
      <c r="AK2885" s="2">
        <f>VLOOKUP(Tabla3[[#This Row],[Columna1]],Tabla7[[ID]:[Monto neto de los bonos]],3,0)</f>
        <v>0</v>
      </c>
      <c r="AL2885" s="2">
        <v>0</v>
      </c>
      <c r="AM2885" s="2">
        <v>0</v>
      </c>
      <c r="AN2885" s="2">
        <v>0</v>
      </c>
      <c r="AO2885" s="2">
        <v>0</v>
      </c>
      <c r="AP2885" s="2">
        <v>0</v>
      </c>
      <c r="AQ2885" s="2">
        <v>0</v>
      </c>
      <c r="AR2885" s="2">
        <v>0</v>
      </c>
      <c r="AS2885" s="2">
        <v>0</v>
      </c>
      <c r="AT2885" s="2">
        <v>1986.56</v>
      </c>
      <c r="AU2885" s="2">
        <v>795.62</v>
      </c>
      <c r="AV2885" s="2">
        <v>0</v>
      </c>
      <c r="AW2885" s="1"/>
      <c r="AX2885" s="2" t="s">
        <v>422</v>
      </c>
      <c r="AY2885" s="8" t="s">
        <v>423</v>
      </c>
    </row>
    <row r="2886" spans="1:51" ht="13.15" customHeight="1" x14ac:dyDescent="0.25">
      <c r="A2886" s="7">
        <v>20978</v>
      </c>
      <c r="B2886" s="2" t="s">
        <v>2509</v>
      </c>
      <c r="C2886" s="2">
        <v>2299503</v>
      </c>
      <c r="D2886" s="2" t="s">
        <v>188</v>
      </c>
      <c r="E2886" s="2" t="s">
        <v>200</v>
      </c>
      <c r="F2886" s="2" t="s">
        <v>193</v>
      </c>
      <c r="G2886" s="3">
        <v>43070</v>
      </c>
      <c r="H2886" s="1"/>
      <c r="I2886" s="2">
        <v>9717.6</v>
      </c>
      <c r="J2886" s="2">
        <v>4447.2349999999997</v>
      </c>
      <c r="K2886" s="2">
        <v>4447.2349999999997</v>
      </c>
      <c r="L2886" s="2">
        <v>1580.51</v>
      </c>
      <c r="M2886" s="1"/>
      <c r="N2886" s="5">
        <f t="shared" si="91"/>
        <v>25453.629999999997</v>
      </c>
      <c r="O2886" s="6">
        <f t="shared" si="92"/>
        <v>19106.57</v>
      </c>
      <c r="P2886" s="2">
        <v>30</v>
      </c>
      <c r="Q2886" s="2" t="s">
        <v>37</v>
      </c>
      <c r="R2886" s="2">
        <v>0</v>
      </c>
      <c r="S2886" s="2">
        <v>0</v>
      </c>
      <c r="T2886" s="2">
        <v>0</v>
      </c>
      <c r="U2886" s="2">
        <v>0</v>
      </c>
      <c r="V2886" s="2">
        <v>893.38</v>
      </c>
      <c r="W2886" s="2">
        <v>1970.03</v>
      </c>
      <c r="X2886" s="2">
        <v>0</v>
      </c>
      <c r="Y2886" s="2">
        <v>2397.64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2">
        <f>VLOOKUP(Tabla3[[#This Row],[Columna1]],Tabla5[#All],3,0)</f>
        <v>0</v>
      </c>
      <c r="AF2886" s="2">
        <v>0</v>
      </c>
      <c r="AG2886" s="2">
        <v>0</v>
      </c>
      <c r="AH2886" s="2">
        <v>0</v>
      </c>
      <c r="AI2886" s="2">
        <v>0</v>
      </c>
      <c r="AJ2886" s="2">
        <v>0</v>
      </c>
      <c r="AK2886" s="2">
        <f>VLOOKUP(Tabla3[[#This Row],[Columna1]],Tabla7[[ID]:[Monto neto de los bonos]],3,0)</f>
        <v>1970.03</v>
      </c>
      <c r="AL2886" s="2">
        <v>0</v>
      </c>
      <c r="AM2886" s="2">
        <v>0</v>
      </c>
      <c r="AN2886" s="2">
        <v>0</v>
      </c>
      <c r="AO2886" s="2">
        <v>0</v>
      </c>
      <c r="AP2886" s="2">
        <v>0</v>
      </c>
      <c r="AQ2886" s="2">
        <v>0</v>
      </c>
      <c r="AR2886" s="2">
        <v>0</v>
      </c>
      <c r="AS2886" s="2">
        <v>3162.88</v>
      </c>
      <c r="AT2886" s="2">
        <v>2108.58</v>
      </c>
      <c r="AU2886" s="2">
        <v>1075.5999999999999</v>
      </c>
      <c r="AV2886" s="2">
        <v>0</v>
      </c>
      <c r="AW2886" s="1"/>
      <c r="AX2886" s="2" t="s">
        <v>422</v>
      </c>
      <c r="AY2886" s="8" t="s">
        <v>428</v>
      </c>
    </row>
    <row r="2887" spans="1:51" ht="13.15" customHeight="1" x14ac:dyDescent="0.25">
      <c r="A2887" s="7">
        <v>15994</v>
      </c>
      <c r="B2887" s="2" t="s">
        <v>2510</v>
      </c>
      <c r="C2887" s="2">
        <v>206603</v>
      </c>
      <c r="D2887" s="2" t="s">
        <v>188</v>
      </c>
      <c r="E2887" s="2" t="s">
        <v>200</v>
      </c>
      <c r="F2887" s="2" t="s">
        <v>193</v>
      </c>
      <c r="G2887" s="3">
        <v>40483</v>
      </c>
      <c r="H2887" s="1"/>
      <c r="I2887" s="2">
        <v>9717.6</v>
      </c>
      <c r="J2887" s="2">
        <v>4447.2349999999997</v>
      </c>
      <c r="K2887" s="2">
        <v>4447.2349999999997</v>
      </c>
      <c r="L2887" s="2">
        <v>2554.4899999999998</v>
      </c>
      <c r="M2887" s="1"/>
      <c r="N2887" s="5">
        <f t="shared" si="91"/>
        <v>26427.609999999997</v>
      </c>
      <c r="O2887" s="6">
        <f t="shared" si="92"/>
        <v>19673.689999999999</v>
      </c>
      <c r="P2887" s="2">
        <v>30</v>
      </c>
      <c r="Q2887" s="2" t="s">
        <v>37</v>
      </c>
      <c r="R2887" s="2">
        <v>0</v>
      </c>
      <c r="S2887" s="2">
        <v>0</v>
      </c>
      <c r="T2887" s="2">
        <v>0</v>
      </c>
      <c r="U2887" s="2">
        <v>0</v>
      </c>
      <c r="V2887" s="2">
        <v>893.38</v>
      </c>
      <c r="W2887" s="2">
        <v>1970.03</v>
      </c>
      <c r="X2887" s="2">
        <v>0</v>
      </c>
      <c r="Y2887" s="2">
        <v>2397.64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2">
        <f>VLOOKUP(Tabla3[[#This Row],[Columna1]],Tabla5[#All],3,0)</f>
        <v>0</v>
      </c>
      <c r="AF2887" s="2">
        <v>0</v>
      </c>
      <c r="AG2887" s="2">
        <v>0</v>
      </c>
      <c r="AH2887" s="2">
        <v>0</v>
      </c>
      <c r="AI2887" s="2">
        <v>0</v>
      </c>
      <c r="AJ2887" s="2">
        <v>0</v>
      </c>
      <c r="AK2887" s="2">
        <f>VLOOKUP(Tabla3[[#This Row],[Columna1]],Tabla7[[ID]:[Monto neto de los bonos]],3,0)</f>
        <v>1970.03</v>
      </c>
      <c r="AL2887" s="2">
        <v>0</v>
      </c>
      <c r="AM2887" s="2">
        <v>0</v>
      </c>
      <c r="AN2887" s="2">
        <v>0</v>
      </c>
      <c r="AO2887" s="2">
        <v>0</v>
      </c>
      <c r="AP2887" s="2">
        <v>0</v>
      </c>
      <c r="AQ2887" s="2">
        <v>0</v>
      </c>
      <c r="AR2887" s="2">
        <v>0</v>
      </c>
      <c r="AS2887" s="2">
        <v>3308.98</v>
      </c>
      <c r="AT2887" s="2">
        <v>2205.98</v>
      </c>
      <c r="AU2887" s="2">
        <v>1238.96</v>
      </c>
      <c r="AV2887" s="2">
        <v>0</v>
      </c>
      <c r="AW2887" s="1"/>
      <c r="AX2887" s="2" t="s">
        <v>422</v>
      </c>
      <c r="AY2887" s="8" t="s">
        <v>428</v>
      </c>
    </row>
    <row r="2888" spans="1:51" ht="13.15" customHeight="1" x14ac:dyDescent="0.25">
      <c r="A2888" s="7">
        <v>8531</v>
      </c>
      <c r="B2888" s="2" t="s">
        <v>2511</v>
      </c>
      <c r="C2888" s="2">
        <v>51003</v>
      </c>
      <c r="D2888" s="2" t="s">
        <v>188</v>
      </c>
      <c r="E2888" s="2" t="s">
        <v>249</v>
      </c>
      <c r="F2888" s="2" t="s">
        <v>60</v>
      </c>
      <c r="G2888" s="3">
        <v>32387</v>
      </c>
      <c r="H2888" s="1"/>
      <c r="I2888" s="2">
        <v>14709.55</v>
      </c>
      <c r="J2888" s="2">
        <v>2709.165</v>
      </c>
      <c r="K2888" s="2">
        <v>2709.165</v>
      </c>
      <c r="L2888" s="2">
        <v>4127.66</v>
      </c>
      <c r="M2888" s="1"/>
      <c r="N2888" s="5">
        <f t="shared" si="91"/>
        <v>39938.090000000004</v>
      </c>
      <c r="O2888" s="6">
        <f t="shared" si="92"/>
        <v>34124.31</v>
      </c>
      <c r="P2888" s="2">
        <v>30</v>
      </c>
      <c r="Q2888" s="2" t="s">
        <v>37</v>
      </c>
      <c r="R2888" s="2">
        <v>0</v>
      </c>
      <c r="S2888" s="2">
        <v>0</v>
      </c>
      <c r="T2888" s="2">
        <v>0</v>
      </c>
      <c r="U2888" s="2">
        <v>0</v>
      </c>
      <c r="V2888" s="2">
        <v>1341.86</v>
      </c>
      <c r="W2888" s="2">
        <v>0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14340.69</v>
      </c>
      <c r="AE2888" s="2">
        <f>VLOOKUP(Tabla3[[#This Row],[Columna1]],Tabla5[#All],3,0)</f>
        <v>14340.69</v>
      </c>
      <c r="AF2888" s="2">
        <v>0</v>
      </c>
      <c r="AG2888" s="2">
        <v>0</v>
      </c>
      <c r="AH2888" s="2">
        <v>0</v>
      </c>
      <c r="AI2888" s="2">
        <v>0</v>
      </c>
      <c r="AJ2888" s="2">
        <v>0</v>
      </c>
      <c r="AK2888" s="2">
        <f>VLOOKUP(Tabla3[[#This Row],[Columna1]],Tabla7[[ID]:[Monto neto de los bonos]],3,0)</f>
        <v>0</v>
      </c>
      <c r="AL2888" s="2">
        <v>0</v>
      </c>
      <c r="AM2888" s="2">
        <v>0</v>
      </c>
      <c r="AN2888" s="2">
        <v>0</v>
      </c>
      <c r="AO2888" s="2">
        <v>0</v>
      </c>
      <c r="AP2888" s="2">
        <v>0</v>
      </c>
      <c r="AQ2888" s="2">
        <v>0</v>
      </c>
      <c r="AR2888" s="2">
        <v>0</v>
      </c>
      <c r="AS2888" s="2">
        <v>0</v>
      </c>
      <c r="AT2888" s="2">
        <v>2747.84</v>
      </c>
      <c r="AU2888" s="2">
        <v>3065.94</v>
      </c>
      <c r="AV2888" s="2">
        <v>0</v>
      </c>
      <c r="AW2888" s="1"/>
      <c r="AX2888" s="2" t="s">
        <v>422</v>
      </c>
      <c r="AY2888" s="8" t="s">
        <v>423</v>
      </c>
    </row>
    <row r="2889" spans="1:51" ht="13.15" customHeight="1" x14ac:dyDescent="0.25">
      <c r="A2889" s="7">
        <v>14354</v>
      </c>
      <c r="B2889" s="2" t="s">
        <v>2512</v>
      </c>
      <c r="C2889" s="2">
        <v>148603</v>
      </c>
      <c r="D2889" s="2" t="s">
        <v>188</v>
      </c>
      <c r="E2889" s="2" t="s">
        <v>228</v>
      </c>
      <c r="F2889" s="2" t="s">
        <v>45</v>
      </c>
      <c r="G2889" s="3">
        <v>39814</v>
      </c>
      <c r="H2889" s="1"/>
      <c r="I2889" s="2">
        <v>13413.65</v>
      </c>
      <c r="J2889" s="2">
        <v>2841.47</v>
      </c>
      <c r="K2889" s="2">
        <v>2841.47</v>
      </c>
      <c r="L2889" s="2">
        <v>4107.21</v>
      </c>
      <c r="M2889" s="1"/>
      <c r="N2889" s="5">
        <f t="shared" si="91"/>
        <v>32131.5</v>
      </c>
      <c r="O2889" s="6">
        <f t="shared" si="92"/>
        <v>27714.82</v>
      </c>
      <c r="P2889" s="2">
        <v>30</v>
      </c>
      <c r="Q2889" s="2" t="s">
        <v>37</v>
      </c>
      <c r="R2889" s="2">
        <v>0</v>
      </c>
      <c r="S2889" s="2">
        <v>0</v>
      </c>
      <c r="T2889" s="2">
        <v>0</v>
      </c>
      <c r="U2889" s="2">
        <v>0</v>
      </c>
      <c r="V2889" s="2">
        <v>0</v>
      </c>
      <c r="W2889" s="2">
        <v>0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8927.7000000000007</v>
      </c>
      <c r="AE2889" s="2">
        <f>VLOOKUP(Tabla3[[#This Row],[Columna1]],Tabla5[#All],3,0)</f>
        <v>8927.7000000000007</v>
      </c>
      <c r="AF2889" s="2">
        <v>0</v>
      </c>
      <c r="AG2889" s="2">
        <v>0</v>
      </c>
      <c r="AH2889" s="2">
        <v>0</v>
      </c>
      <c r="AI2889" s="2">
        <v>0</v>
      </c>
      <c r="AJ2889" s="2">
        <v>0</v>
      </c>
      <c r="AK2889" s="2">
        <f>VLOOKUP(Tabla3[[#This Row],[Columna1]],Tabla7[[ID]:[Monto neto de los bonos]],3,0)</f>
        <v>0</v>
      </c>
      <c r="AL2889" s="2">
        <v>0</v>
      </c>
      <c r="AM2889" s="2">
        <v>0</v>
      </c>
      <c r="AN2889" s="2">
        <v>0</v>
      </c>
      <c r="AO2889" s="2">
        <v>0</v>
      </c>
      <c r="AP2889" s="2">
        <v>0</v>
      </c>
      <c r="AQ2889" s="2">
        <v>0</v>
      </c>
      <c r="AR2889" s="2">
        <v>0</v>
      </c>
      <c r="AS2889" s="2">
        <v>0</v>
      </c>
      <c r="AT2889" s="2">
        <v>2320.36</v>
      </c>
      <c r="AU2889" s="2">
        <v>2096.3200000000002</v>
      </c>
      <c r="AV2889" s="2">
        <v>0</v>
      </c>
      <c r="AW2889" s="1"/>
      <c r="AX2889" s="2" t="s">
        <v>422</v>
      </c>
      <c r="AY2889" s="8" t="s">
        <v>423</v>
      </c>
    </row>
    <row r="2890" spans="1:51" ht="13.15" customHeight="1" x14ac:dyDescent="0.25">
      <c r="A2890" s="7">
        <v>15786</v>
      </c>
      <c r="B2890" s="2" t="s">
        <v>2513</v>
      </c>
      <c r="C2890" s="2">
        <v>123203</v>
      </c>
      <c r="D2890" s="2" t="s">
        <v>188</v>
      </c>
      <c r="E2890" s="2" t="s">
        <v>200</v>
      </c>
      <c r="F2890" s="2" t="s">
        <v>193</v>
      </c>
      <c r="G2890" s="3">
        <v>40314</v>
      </c>
      <c r="H2890" s="1"/>
      <c r="I2890" s="2">
        <v>9717.6</v>
      </c>
      <c r="J2890" s="2">
        <v>4447.2349999999997</v>
      </c>
      <c r="K2890" s="2">
        <v>4447.2349999999997</v>
      </c>
      <c r="L2890" s="2">
        <v>2506.23</v>
      </c>
      <c r="M2890" s="1"/>
      <c r="N2890" s="5">
        <f t="shared" si="91"/>
        <v>35379.35</v>
      </c>
      <c r="O2890" s="6">
        <f t="shared" si="92"/>
        <v>28646.15</v>
      </c>
      <c r="P2890" s="2">
        <v>30</v>
      </c>
      <c r="Q2890" s="2" t="s">
        <v>37</v>
      </c>
      <c r="R2890" s="2">
        <v>0</v>
      </c>
      <c r="S2890" s="2">
        <v>0</v>
      </c>
      <c r="T2890" s="2">
        <v>0</v>
      </c>
      <c r="U2890" s="2">
        <v>0</v>
      </c>
      <c r="V2890" s="2">
        <v>893.38</v>
      </c>
      <c r="W2890" s="2">
        <v>1970.03</v>
      </c>
      <c r="X2890" s="2">
        <v>0</v>
      </c>
      <c r="Y2890" s="2">
        <v>2397.64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2">
        <f>VLOOKUP(Tabla3[[#This Row],[Columna1]],Tabla5[#All],3,0)</f>
        <v>0</v>
      </c>
      <c r="AF2890" s="2">
        <v>0</v>
      </c>
      <c r="AG2890" s="2">
        <v>9000</v>
      </c>
      <c r="AH2890" s="2">
        <v>0</v>
      </c>
      <c r="AI2890" s="2">
        <v>0</v>
      </c>
      <c r="AJ2890" s="2">
        <v>0</v>
      </c>
      <c r="AK2890" s="2">
        <f>VLOOKUP(Tabla3[[#This Row],[Columna1]],Tabla7[[ID]:[Monto neto de los bonos]],3,0)</f>
        <v>10970.03</v>
      </c>
      <c r="AL2890" s="2">
        <v>0</v>
      </c>
      <c r="AM2890" s="2">
        <v>0</v>
      </c>
      <c r="AN2890" s="2">
        <v>0</v>
      </c>
      <c r="AO2890" s="2">
        <v>0</v>
      </c>
      <c r="AP2890" s="2">
        <v>0</v>
      </c>
      <c r="AQ2890" s="2">
        <v>0</v>
      </c>
      <c r="AR2890" s="2">
        <v>0</v>
      </c>
      <c r="AS2890" s="2">
        <v>3301.74</v>
      </c>
      <c r="AT2890" s="2">
        <v>2201.16</v>
      </c>
      <c r="AU2890" s="2">
        <v>1230.3</v>
      </c>
      <c r="AV2890" s="2">
        <v>0</v>
      </c>
      <c r="AW2890" s="1"/>
      <c r="AX2890" s="2" t="s">
        <v>422</v>
      </c>
      <c r="AY2890" s="8" t="s">
        <v>428</v>
      </c>
    </row>
    <row r="2891" spans="1:51" ht="13.15" customHeight="1" x14ac:dyDescent="0.25">
      <c r="A2891" s="7">
        <v>17025</v>
      </c>
      <c r="B2891" s="2" t="s">
        <v>4472</v>
      </c>
      <c r="C2891" s="2">
        <v>274303</v>
      </c>
      <c r="D2891" s="2" t="s">
        <v>188</v>
      </c>
      <c r="E2891" s="2" t="s">
        <v>199</v>
      </c>
      <c r="F2891" s="2" t="s">
        <v>193</v>
      </c>
      <c r="G2891" s="3">
        <v>40955</v>
      </c>
      <c r="H2891" s="1"/>
      <c r="I2891" s="2">
        <v>9717.6</v>
      </c>
      <c r="J2891" s="2">
        <v>4447.2349999999997</v>
      </c>
      <c r="K2891" s="2">
        <v>4447.2349999999997</v>
      </c>
      <c r="L2891" s="2">
        <v>2831.46</v>
      </c>
      <c r="M2891" s="1"/>
      <c r="N2891" s="5">
        <f t="shared" si="91"/>
        <v>32704.579999999998</v>
      </c>
      <c r="O2891" s="6">
        <f t="shared" si="92"/>
        <v>25831.799999999996</v>
      </c>
      <c r="P2891" s="2">
        <v>30</v>
      </c>
      <c r="Q2891" s="2" t="s">
        <v>37</v>
      </c>
      <c r="R2891" s="2">
        <v>0</v>
      </c>
      <c r="S2891" s="2">
        <v>0</v>
      </c>
      <c r="T2891" s="2">
        <v>0</v>
      </c>
      <c r="U2891" s="2">
        <v>0</v>
      </c>
      <c r="V2891" s="2">
        <v>893.38</v>
      </c>
      <c r="W2891" s="2">
        <v>1970.03</v>
      </c>
      <c r="X2891" s="2">
        <v>0</v>
      </c>
      <c r="Y2891" s="2">
        <v>2397.64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2">
        <f>VLOOKUP(Tabla3[[#This Row],[Columna1]],Tabla5[#All],3,0)</f>
        <v>0</v>
      </c>
      <c r="AF2891" s="2">
        <v>0</v>
      </c>
      <c r="AG2891" s="2">
        <v>6000</v>
      </c>
      <c r="AH2891" s="2">
        <v>0</v>
      </c>
      <c r="AI2891" s="2">
        <v>0</v>
      </c>
      <c r="AJ2891" s="2">
        <v>0</v>
      </c>
      <c r="AK2891" s="2">
        <f>VLOOKUP(Tabla3[[#This Row],[Columna1]],Tabla7[[ID]:[Monto neto de los bonos]],3,0)</f>
        <v>7970.03</v>
      </c>
      <c r="AL2891" s="2">
        <v>0</v>
      </c>
      <c r="AM2891" s="2">
        <v>0</v>
      </c>
      <c r="AN2891" s="2">
        <v>0</v>
      </c>
      <c r="AO2891" s="2">
        <v>0</v>
      </c>
      <c r="AP2891" s="2">
        <v>0</v>
      </c>
      <c r="AQ2891" s="2">
        <v>0</v>
      </c>
      <c r="AR2891" s="2">
        <v>0</v>
      </c>
      <c r="AS2891" s="2">
        <v>3350.52</v>
      </c>
      <c r="AT2891" s="2">
        <v>2233.6799999999998</v>
      </c>
      <c r="AU2891" s="2">
        <v>1288.58</v>
      </c>
      <c r="AV2891" s="2">
        <v>0</v>
      </c>
      <c r="AW2891" s="1"/>
      <c r="AX2891" s="2" t="s">
        <v>422</v>
      </c>
      <c r="AY2891" s="8" t="s">
        <v>428</v>
      </c>
    </row>
    <row r="2892" spans="1:51" ht="13.15" customHeight="1" x14ac:dyDescent="0.25">
      <c r="A2892" s="7">
        <v>19095</v>
      </c>
      <c r="B2892" s="2" t="s">
        <v>4203</v>
      </c>
      <c r="C2892" s="2">
        <v>313503</v>
      </c>
      <c r="D2892" s="2" t="s">
        <v>188</v>
      </c>
      <c r="E2892" s="2" t="s">
        <v>192</v>
      </c>
      <c r="F2892" s="2" t="s">
        <v>193</v>
      </c>
      <c r="G2892" s="3">
        <v>42087</v>
      </c>
      <c r="H2892" s="1"/>
      <c r="I2892" s="2">
        <v>9717.6</v>
      </c>
      <c r="J2892" s="2">
        <v>4447.2349999999997</v>
      </c>
      <c r="K2892" s="2">
        <v>4447.2349999999997</v>
      </c>
      <c r="L2892" s="2">
        <v>3387.79</v>
      </c>
      <c r="M2892" s="1"/>
      <c r="N2892" s="5">
        <f t="shared" si="91"/>
        <v>27260.91</v>
      </c>
      <c r="O2892" s="6">
        <f t="shared" si="92"/>
        <v>20757.439999999999</v>
      </c>
      <c r="P2892" s="2">
        <v>30</v>
      </c>
      <c r="Q2892" s="2" t="s">
        <v>37</v>
      </c>
      <c r="R2892" s="2">
        <v>0</v>
      </c>
      <c r="S2892" s="2">
        <v>0</v>
      </c>
      <c r="T2892" s="2">
        <v>0</v>
      </c>
      <c r="U2892" s="2">
        <v>0</v>
      </c>
      <c r="V2892" s="2">
        <v>893.38</v>
      </c>
      <c r="W2892" s="2">
        <v>1970.03</v>
      </c>
      <c r="X2892" s="2">
        <v>0</v>
      </c>
      <c r="Y2892" s="2">
        <v>2397.64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2">
        <f>VLOOKUP(Tabla3[[#This Row],[Columna1]],Tabla5[#All],3,0)</f>
        <v>0</v>
      </c>
      <c r="AF2892" s="2">
        <v>0</v>
      </c>
      <c r="AG2892" s="2">
        <v>0</v>
      </c>
      <c r="AH2892" s="2">
        <v>0</v>
      </c>
      <c r="AI2892" s="2">
        <v>0</v>
      </c>
      <c r="AJ2892" s="2">
        <v>0</v>
      </c>
      <c r="AK2892" s="2">
        <f>VLOOKUP(Tabla3[[#This Row],[Columna1]],Tabla7[[ID]:[Monto neto de los bonos]],3,0)</f>
        <v>5024.8100000000004</v>
      </c>
      <c r="AL2892" s="2">
        <v>0</v>
      </c>
      <c r="AM2892" s="2">
        <v>0</v>
      </c>
      <c r="AN2892" s="2">
        <v>0</v>
      </c>
      <c r="AO2892" s="2">
        <v>0</v>
      </c>
      <c r="AP2892" s="2">
        <v>0</v>
      </c>
      <c r="AQ2892" s="2">
        <v>0</v>
      </c>
      <c r="AR2892" s="2">
        <v>0</v>
      </c>
      <c r="AS2892" s="2">
        <v>3219</v>
      </c>
      <c r="AT2892" s="2">
        <v>2146</v>
      </c>
      <c r="AU2892" s="2">
        <v>1138.47</v>
      </c>
      <c r="AV2892" s="2">
        <v>0</v>
      </c>
      <c r="AW2892" s="1"/>
      <c r="AX2892" s="2" t="s">
        <v>422</v>
      </c>
      <c r="AY2892" s="8" t="s">
        <v>428</v>
      </c>
    </row>
    <row r="2893" spans="1:51" ht="13.15" customHeight="1" x14ac:dyDescent="0.25">
      <c r="A2893" s="7">
        <v>15658</v>
      </c>
      <c r="B2893" s="2" t="s">
        <v>2514</v>
      </c>
      <c r="C2893" s="2">
        <v>193603</v>
      </c>
      <c r="D2893" s="2" t="s">
        <v>188</v>
      </c>
      <c r="E2893" s="2" t="s">
        <v>205</v>
      </c>
      <c r="F2893" s="2" t="s">
        <v>201</v>
      </c>
      <c r="G2893" s="3">
        <v>40179</v>
      </c>
      <c r="H2893" s="1"/>
      <c r="I2893" s="2">
        <v>11670.43</v>
      </c>
      <c r="J2893" s="2">
        <v>4294.8850000000002</v>
      </c>
      <c r="K2893" s="2">
        <v>4294.8850000000002</v>
      </c>
      <c r="L2893" s="2">
        <v>4633.55</v>
      </c>
      <c r="M2893" s="1"/>
      <c r="N2893" s="5">
        <f t="shared" si="91"/>
        <v>30220.01</v>
      </c>
      <c r="O2893" s="6">
        <f t="shared" si="92"/>
        <v>21709.350000000002</v>
      </c>
      <c r="P2893" s="2">
        <v>30</v>
      </c>
      <c r="Q2893" s="2" t="s">
        <v>37</v>
      </c>
      <c r="R2893" s="2">
        <v>0</v>
      </c>
      <c r="S2893" s="2">
        <v>0</v>
      </c>
      <c r="T2893" s="2">
        <v>0</v>
      </c>
      <c r="U2893" s="2">
        <v>0</v>
      </c>
      <c r="V2893" s="2">
        <v>972.5</v>
      </c>
      <c r="W2893" s="2">
        <v>1803.57</v>
      </c>
      <c r="X2893" s="2">
        <v>0</v>
      </c>
      <c r="Y2893" s="2">
        <v>2550.19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2">
        <f>VLOOKUP(Tabla3[[#This Row],[Columna1]],Tabla5[#All],3,0)</f>
        <v>0</v>
      </c>
      <c r="AF2893" s="2">
        <v>0</v>
      </c>
      <c r="AG2893" s="2">
        <v>0</v>
      </c>
      <c r="AH2893" s="2">
        <v>0</v>
      </c>
      <c r="AI2893" s="2">
        <v>0</v>
      </c>
      <c r="AJ2893" s="2">
        <v>0</v>
      </c>
      <c r="AK2893" s="2">
        <f>VLOOKUP(Tabla3[[#This Row],[Columna1]],Tabla7[[ID]:[Monto neto de los bonos]],3,0)</f>
        <v>1803.57</v>
      </c>
      <c r="AL2893" s="2">
        <v>0</v>
      </c>
      <c r="AM2893" s="2">
        <v>0</v>
      </c>
      <c r="AN2893" s="2">
        <v>0</v>
      </c>
      <c r="AO2893" s="2">
        <v>0</v>
      </c>
      <c r="AP2893" s="2">
        <v>0</v>
      </c>
      <c r="AQ2893" s="2">
        <v>0</v>
      </c>
      <c r="AR2893" s="2">
        <v>0</v>
      </c>
      <c r="AS2893" s="2">
        <v>3879.94</v>
      </c>
      <c r="AT2893" s="2">
        <v>2586.62</v>
      </c>
      <c r="AU2893" s="2">
        <v>2044.1</v>
      </c>
      <c r="AV2893" s="2">
        <v>0</v>
      </c>
      <c r="AW2893" s="1"/>
      <c r="AX2893" s="2" t="s">
        <v>422</v>
      </c>
      <c r="AY2893" s="8" t="s">
        <v>428</v>
      </c>
    </row>
    <row r="2894" spans="1:51" ht="13.15" customHeight="1" x14ac:dyDescent="0.25">
      <c r="A2894" s="7">
        <v>22278</v>
      </c>
      <c r="B2894" s="2" t="s">
        <v>2515</v>
      </c>
      <c r="C2894" s="2">
        <v>3949203</v>
      </c>
      <c r="D2894" s="2" t="s">
        <v>188</v>
      </c>
      <c r="E2894" s="2" t="s">
        <v>202</v>
      </c>
      <c r="F2894" s="2" t="s">
        <v>193</v>
      </c>
      <c r="G2894" s="3">
        <v>43815</v>
      </c>
      <c r="H2894" s="1"/>
      <c r="I2894" s="2">
        <v>9717.6</v>
      </c>
      <c r="J2894" s="2">
        <v>4447.2349999999997</v>
      </c>
      <c r="K2894" s="2">
        <v>4447.2349999999997</v>
      </c>
      <c r="L2894" s="2">
        <v>1809.52</v>
      </c>
      <c r="M2894" s="1"/>
      <c r="N2894" s="5">
        <f t="shared" si="91"/>
        <v>25682.639999999999</v>
      </c>
      <c r="O2894" s="6">
        <f t="shared" si="92"/>
        <v>19241.699999999997</v>
      </c>
      <c r="P2894" s="2">
        <v>30</v>
      </c>
      <c r="Q2894" s="2" t="s">
        <v>37</v>
      </c>
      <c r="R2894" s="2">
        <v>0</v>
      </c>
      <c r="S2894" s="2">
        <v>0</v>
      </c>
      <c r="T2894" s="2">
        <v>0</v>
      </c>
      <c r="U2894" s="2">
        <v>0</v>
      </c>
      <c r="V2894" s="2">
        <v>893.38</v>
      </c>
      <c r="W2894" s="2">
        <v>1970.03</v>
      </c>
      <c r="X2894" s="2">
        <v>0</v>
      </c>
      <c r="Y2894" s="2">
        <v>2397.64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2">
        <f>VLOOKUP(Tabla3[[#This Row],[Columna1]],Tabla5[#All],3,0)</f>
        <v>0</v>
      </c>
      <c r="AF2894" s="2">
        <v>0</v>
      </c>
      <c r="AG2894" s="2">
        <v>0</v>
      </c>
      <c r="AH2894" s="2">
        <v>0</v>
      </c>
      <c r="AI2894" s="2">
        <v>0</v>
      </c>
      <c r="AJ2894" s="2">
        <v>0</v>
      </c>
      <c r="AK2894" s="2">
        <f>VLOOKUP(Tabla3[[#This Row],[Columna1]],Tabla7[[ID]:[Monto neto de los bonos]],3,0)</f>
        <v>1970.03</v>
      </c>
      <c r="AL2894" s="2">
        <v>0</v>
      </c>
      <c r="AM2894" s="2">
        <v>0</v>
      </c>
      <c r="AN2894" s="2">
        <v>0</v>
      </c>
      <c r="AO2894" s="2">
        <v>0</v>
      </c>
      <c r="AP2894" s="2">
        <v>0</v>
      </c>
      <c r="AQ2894" s="2">
        <v>0</v>
      </c>
      <c r="AR2894" s="2">
        <v>0</v>
      </c>
      <c r="AS2894" s="2">
        <v>3197.22</v>
      </c>
      <c r="AT2894" s="2">
        <v>2131.48</v>
      </c>
      <c r="AU2894" s="2">
        <v>1112.24</v>
      </c>
      <c r="AV2894" s="2">
        <v>0</v>
      </c>
      <c r="AW2894" s="1"/>
      <c r="AX2894" s="2" t="s">
        <v>422</v>
      </c>
      <c r="AY2894" s="8" t="s">
        <v>428</v>
      </c>
    </row>
    <row r="2895" spans="1:51" ht="13.15" customHeight="1" x14ac:dyDescent="0.25">
      <c r="A2895" s="7">
        <v>15031</v>
      </c>
      <c r="B2895" s="2" t="s">
        <v>2516</v>
      </c>
      <c r="C2895" s="2">
        <v>170903</v>
      </c>
      <c r="D2895" s="2" t="s">
        <v>188</v>
      </c>
      <c r="E2895" s="2" t="s">
        <v>190</v>
      </c>
      <c r="F2895" s="2" t="s">
        <v>216</v>
      </c>
      <c r="G2895" s="3">
        <v>40148</v>
      </c>
      <c r="H2895" s="1"/>
      <c r="I2895" s="2">
        <v>11612.32</v>
      </c>
      <c r="J2895" s="2">
        <v>4273.5050000000001</v>
      </c>
      <c r="K2895" s="2">
        <v>4273.5050000000001</v>
      </c>
      <c r="L2895" s="2">
        <v>4346.1499999999996</v>
      </c>
      <c r="M2895" s="1"/>
      <c r="N2895" s="5">
        <f t="shared" si="91"/>
        <v>28505.540000000005</v>
      </c>
      <c r="O2895" s="6">
        <f t="shared" si="92"/>
        <v>20167.920000000006</v>
      </c>
      <c r="P2895" s="2">
        <v>30</v>
      </c>
      <c r="Q2895" s="2" t="s">
        <v>37</v>
      </c>
      <c r="R2895" s="2">
        <v>0</v>
      </c>
      <c r="S2895" s="2">
        <v>0</v>
      </c>
      <c r="T2895" s="2">
        <v>0</v>
      </c>
      <c r="U2895" s="2">
        <v>0</v>
      </c>
      <c r="V2895" s="2">
        <v>967.66</v>
      </c>
      <c r="W2895" s="2">
        <v>3032.4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2">
        <f>VLOOKUP(Tabla3[[#This Row],[Columna1]],Tabla5[#All],3,0)</f>
        <v>0</v>
      </c>
      <c r="AF2895" s="2">
        <v>0</v>
      </c>
      <c r="AG2895" s="2">
        <v>0</v>
      </c>
      <c r="AH2895" s="2">
        <v>0</v>
      </c>
      <c r="AI2895" s="2">
        <v>0</v>
      </c>
      <c r="AJ2895" s="2">
        <v>0</v>
      </c>
      <c r="AK2895" s="2">
        <f>VLOOKUP(Tabla3[[#This Row],[Columna1]],Tabla7[[ID]:[Monto neto de los bonos]],3,0)</f>
        <v>3032.4</v>
      </c>
      <c r="AL2895" s="2">
        <v>0</v>
      </c>
      <c r="AM2895" s="2">
        <v>0</v>
      </c>
      <c r="AN2895" s="2">
        <v>0</v>
      </c>
      <c r="AO2895" s="2">
        <v>0</v>
      </c>
      <c r="AP2895" s="2">
        <v>0</v>
      </c>
      <c r="AQ2895" s="2">
        <v>0</v>
      </c>
      <c r="AR2895" s="2">
        <v>0</v>
      </c>
      <c r="AS2895" s="2">
        <v>3820.98</v>
      </c>
      <c r="AT2895" s="2">
        <v>2547.3200000000002</v>
      </c>
      <c r="AU2895" s="2">
        <v>1969.32</v>
      </c>
      <c r="AV2895" s="2">
        <v>0</v>
      </c>
      <c r="AW2895" s="1"/>
      <c r="AX2895" s="2" t="s">
        <v>422</v>
      </c>
      <c r="AY2895" s="8" t="s">
        <v>423</v>
      </c>
    </row>
    <row r="2896" spans="1:51" ht="13.15" customHeight="1" x14ac:dyDescent="0.25">
      <c r="A2896" s="7">
        <v>20050</v>
      </c>
      <c r="B2896" s="2" t="s">
        <v>2517</v>
      </c>
      <c r="C2896" s="2">
        <v>1318103</v>
      </c>
      <c r="D2896" s="2" t="s">
        <v>188</v>
      </c>
      <c r="E2896" s="2" t="s">
        <v>249</v>
      </c>
      <c r="F2896" s="2" t="s">
        <v>122</v>
      </c>
      <c r="G2896" s="3">
        <v>43283</v>
      </c>
      <c r="H2896" s="1"/>
      <c r="I2896" s="2">
        <v>9836.7099999999991</v>
      </c>
      <c r="J2896" s="2">
        <v>3056.2150000000001</v>
      </c>
      <c r="K2896" s="2">
        <v>3056.2150000000001</v>
      </c>
      <c r="L2896" s="2">
        <v>1449.16</v>
      </c>
      <c r="M2896" s="1"/>
      <c r="N2896" s="5">
        <f t="shared" si="91"/>
        <v>25285.68</v>
      </c>
      <c r="O2896" s="6">
        <f t="shared" si="92"/>
        <v>22615.16</v>
      </c>
      <c r="P2896" s="2">
        <v>30</v>
      </c>
      <c r="Q2896" s="2" t="s">
        <v>37</v>
      </c>
      <c r="R2896" s="2">
        <v>0</v>
      </c>
      <c r="S2896" s="2">
        <v>0</v>
      </c>
      <c r="T2896" s="2">
        <v>0</v>
      </c>
      <c r="U2896" s="2">
        <v>0</v>
      </c>
      <c r="V2896" s="2">
        <v>0</v>
      </c>
      <c r="W2896" s="2">
        <v>0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7887.38</v>
      </c>
      <c r="AE2896" s="2">
        <f>VLOOKUP(Tabla3[[#This Row],[Columna1]],Tabla5[#All],3,0)</f>
        <v>7887.38</v>
      </c>
      <c r="AF2896" s="2">
        <v>0</v>
      </c>
      <c r="AG2896" s="2">
        <v>0</v>
      </c>
      <c r="AH2896" s="2">
        <v>0</v>
      </c>
      <c r="AI2896" s="2">
        <v>0</v>
      </c>
      <c r="AJ2896" s="2">
        <v>0</v>
      </c>
      <c r="AK2896" s="2">
        <f>VLOOKUP(Tabla3[[#This Row],[Columna1]],Tabla7[[ID]:[Monto neto de los bonos]],3,0)</f>
        <v>0</v>
      </c>
      <c r="AL2896" s="2">
        <v>0</v>
      </c>
      <c r="AM2896" s="2">
        <v>0</v>
      </c>
      <c r="AN2896" s="2">
        <v>0</v>
      </c>
      <c r="AO2896" s="2">
        <v>0</v>
      </c>
      <c r="AP2896" s="2">
        <v>0</v>
      </c>
      <c r="AQ2896" s="2">
        <v>0</v>
      </c>
      <c r="AR2896" s="2">
        <v>0</v>
      </c>
      <c r="AS2896" s="2">
        <v>0</v>
      </c>
      <c r="AT2896" s="2">
        <v>1739.82</v>
      </c>
      <c r="AU2896" s="2">
        <v>930.7</v>
      </c>
      <c r="AV2896" s="2">
        <v>0</v>
      </c>
      <c r="AW2896" s="1"/>
      <c r="AX2896" s="2" t="s">
        <v>422</v>
      </c>
      <c r="AY2896" s="8" t="s">
        <v>423</v>
      </c>
    </row>
    <row r="2897" spans="1:51" ht="13.15" customHeight="1" x14ac:dyDescent="0.25">
      <c r="A2897" s="7">
        <v>22279</v>
      </c>
      <c r="B2897" s="2" t="s">
        <v>2518</v>
      </c>
      <c r="C2897" s="2">
        <v>3949303</v>
      </c>
      <c r="D2897" s="2" t="s">
        <v>188</v>
      </c>
      <c r="E2897" s="2" t="s">
        <v>202</v>
      </c>
      <c r="F2897" s="2" t="s">
        <v>193</v>
      </c>
      <c r="G2897" s="3">
        <v>43815</v>
      </c>
      <c r="H2897" s="1"/>
      <c r="I2897" s="2">
        <v>9717.6</v>
      </c>
      <c r="J2897" s="2">
        <v>4447.2349999999997</v>
      </c>
      <c r="K2897" s="2">
        <v>4447.2349999999997</v>
      </c>
      <c r="L2897" s="2">
        <v>1809.52</v>
      </c>
      <c r="M2897" s="1"/>
      <c r="N2897" s="5">
        <f t="shared" si="91"/>
        <v>25682.639999999999</v>
      </c>
      <c r="O2897" s="6">
        <f t="shared" si="92"/>
        <v>19241.699999999997</v>
      </c>
      <c r="P2897" s="2">
        <v>30</v>
      </c>
      <c r="Q2897" s="2" t="s">
        <v>37</v>
      </c>
      <c r="R2897" s="2">
        <v>0</v>
      </c>
      <c r="S2897" s="2">
        <v>0</v>
      </c>
      <c r="T2897" s="2">
        <v>0</v>
      </c>
      <c r="U2897" s="2">
        <v>0</v>
      </c>
      <c r="V2897" s="2">
        <v>893.38</v>
      </c>
      <c r="W2897" s="2">
        <v>1970.03</v>
      </c>
      <c r="X2897" s="2">
        <v>0</v>
      </c>
      <c r="Y2897" s="2">
        <v>2397.64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2">
        <f>VLOOKUP(Tabla3[[#This Row],[Columna1]],Tabla5[#All],3,0)</f>
        <v>0</v>
      </c>
      <c r="AF2897" s="2">
        <v>0</v>
      </c>
      <c r="AG2897" s="2">
        <v>0</v>
      </c>
      <c r="AH2897" s="2">
        <v>0</v>
      </c>
      <c r="AI2897" s="2">
        <v>0</v>
      </c>
      <c r="AJ2897" s="2">
        <v>0</v>
      </c>
      <c r="AK2897" s="2">
        <f>VLOOKUP(Tabla3[[#This Row],[Columna1]],Tabla7[[ID]:[Monto neto de los bonos]],3,0)</f>
        <v>1970.03</v>
      </c>
      <c r="AL2897" s="2">
        <v>0</v>
      </c>
      <c r="AM2897" s="2">
        <v>0</v>
      </c>
      <c r="AN2897" s="2">
        <v>0</v>
      </c>
      <c r="AO2897" s="2">
        <v>0</v>
      </c>
      <c r="AP2897" s="2">
        <v>0</v>
      </c>
      <c r="AQ2897" s="2">
        <v>0</v>
      </c>
      <c r="AR2897" s="2">
        <v>0</v>
      </c>
      <c r="AS2897" s="2">
        <v>3197.22</v>
      </c>
      <c r="AT2897" s="2">
        <v>2131.48</v>
      </c>
      <c r="AU2897" s="2">
        <v>1112.24</v>
      </c>
      <c r="AV2897" s="2">
        <v>0</v>
      </c>
      <c r="AW2897" s="1"/>
      <c r="AX2897" s="2" t="s">
        <v>422</v>
      </c>
      <c r="AY2897" s="8" t="s">
        <v>428</v>
      </c>
    </row>
    <row r="2898" spans="1:51" ht="13.15" customHeight="1" x14ac:dyDescent="0.25">
      <c r="A2898" s="7">
        <v>22899</v>
      </c>
      <c r="B2898" s="2" t="s">
        <v>2519</v>
      </c>
      <c r="C2898" s="2">
        <v>4785203</v>
      </c>
      <c r="D2898" s="2" t="s">
        <v>188</v>
      </c>
      <c r="E2898" s="2" t="s">
        <v>202</v>
      </c>
      <c r="F2898" s="2" t="s">
        <v>193</v>
      </c>
      <c r="G2898" s="3">
        <v>44181</v>
      </c>
      <c r="H2898" s="1"/>
      <c r="I2898" s="2">
        <v>9717.6</v>
      </c>
      <c r="J2898" s="2">
        <v>4447.2349999999997</v>
      </c>
      <c r="K2898" s="2">
        <v>4447.2349999999997</v>
      </c>
      <c r="L2898" s="2">
        <v>0</v>
      </c>
      <c r="M2898" s="1"/>
      <c r="N2898" s="5">
        <f t="shared" si="91"/>
        <v>29873.119999999999</v>
      </c>
      <c r="O2898" s="6">
        <f t="shared" si="92"/>
        <v>24155.279999999999</v>
      </c>
      <c r="P2898" s="2">
        <v>30</v>
      </c>
      <c r="Q2898" s="2" t="s">
        <v>37</v>
      </c>
      <c r="R2898" s="2">
        <v>0</v>
      </c>
      <c r="S2898" s="2">
        <v>0</v>
      </c>
      <c r="T2898" s="2">
        <v>0</v>
      </c>
      <c r="U2898" s="2">
        <v>0</v>
      </c>
      <c r="V2898" s="2">
        <v>893.38</v>
      </c>
      <c r="W2898" s="2">
        <v>1970.03</v>
      </c>
      <c r="X2898" s="2">
        <v>0</v>
      </c>
      <c r="Y2898" s="2">
        <v>2397.64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2">
        <f>VLOOKUP(Tabla3[[#This Row],[Columna1]],Tabla5[#All],3,0)</f>
        <v>0</v>
      </c>
      <c r="AF2898" s="2">
        <v>0</v>
      </c>
      <c r="AG2898" s="2">
        <v>6000</v>
      </c>
      <c r="AH2898" s="2">
        <v>0</v>
      </c>
      <c r="AI2898" s="2">
        <v>0</v>
      </c>
      <c r="AJ2898" s="2">
        <v>0</v>
      </c>
      <c r="AK2898" s="2">
        <f>VLOOKUP(Tabla3[[#This Row],[Columna1]],Tabla7[[ID]:[Monto neto de los bonos]],3,0)</f>
        <v>7970.03</v>
      </c>
      <c r="AL2898" s="2">
        <v>0</v>
      </c>
      <c r="AM2898" s="2">
        <v>0</v>
      </c>
      <c r="AN2898" s="2">
        <v>0</v>
      </c>
      <c r="AO2898" s="2">
        <v>0</v>
      </c>
      <c r="AP2898" s="2">
        <v>0</v>
      </c>
      <c r="AQ2898" s="2">
        <v>0</v>
      </c>
      <c r="AR2898" s="2">
        <v>0</v>
      </c>
      <c r="AS2898" s="2">
        <v>2925.8</v>
      </c>
      <c r="AT2898" s="2">
        <v>1950.52</v>
      </c>
      <c r="AU2898" s="2">
        <v>841.52</v>
      </c>
      <c r="AV2898" s="2">
        <v>0</v>
      </c>
      <c r="AW2898" s="1"/>
      <c r="AX2898" s="2" t="s">
        <v>422</v>
      </c>
      <c r="AY2898" s="8" t="s">
        <v>428</v>
      </c>
    </row>
    <row r="2899" spans="1:51" ht="13.15" customHeight="1" x14ac:dyDescent="0.25">
      <c r="A2899" s="7">
        <v>13854</v>
      </c>
      <c r="B2899" s="2" t="s">
        <v>2520</v>
      </c>
      <c r="C2899" s="2">
        <v>129803</v>
      </c>
      <c r="D2899" s="2" t="s">
        <v>188</v>
      </c>
      <c r="E2899" s="2" t="s">
        <v>192</v>
      </c>
      <c r="F2899" s="2" t="s">
        <v>193</v>
      </c>
      <c r="G2899" s="3">
        <v>39025</v>
      </c>
      <c r="H2899" s="1"/>
      <c r="I2899" s="2">
        <v>9717.6</v>
      </c>
      <c r="J2899" s="2">
        <v>4447.2349999999997</v>
      </c>
      <c r="K2899" s="2">
        <v>4447.2349999999997</v>
      </c>
      <c r="L2899" s="2">
        <v>3655.48</v>
      </c>
      <c r="M2899" s="1"/>
      <c r="N2899" s="5">
        <f t="shared" si="91"/>
        <v>27528.6</v>
      </c>
      <c r="O2899" s="6">
        <f t="shared" si="92"/>
        <v>20302.140000000003</v>
      </c>
      <c r="P2899" s="2">
        <v>30</v>
      </c>
      <c r="Q2899" s="2" t="s">
        <v>37</v>
      </c>
      <c r="R2899" s="2">
        <v>0</v>
      </c>
      <c r="S2899" s="2">
        <v>0</v>
      </c>
      <c r="T2899" s="2">
        <v>0</v>
      </c>
      <c r="U2899" s="2">
        <v>0</v>
      </c>
      <c r="V2899" s="2">
        <v>893.38</v>
      </c>
      <c r="W2899" s="2">
        <v>1970.03</v>
      </c>
      <c r="X2899" s="2">
        <v>0</v>
      </c>
      <c r="Y2899" s="2">
        <v>2397.64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2">
        <f>VLOOKUP(Tabla3[[#This Row],[Columna1]],Tabla5[#All],3,0)</f>
        <v>0</v>
      </c>
      <c r="AF2899" s="2">
        <v>0</v>
      </c>
      <c r="AG2899" s="2">
        <v>0</v>
      </c>
      <c r="AH2899" s="2">
        <v>0</v>
      </c>
      <c r="AI2899" s="2">
        <v>0</v>
      </c>
      <c r="AJ2899" s="2">
        <v>0</v>
      </c>
      <c r="AK2899" s="2">
        <f>VLOOKUP(Tabla3[[#This Row],[Columna1]],Tabla7[[ID]:[Monto neto de los bonos]],3,0)</f>
        <v>1970.03</v>
      </c>
      <c r="AL2899" s="2">
        <v>0</v>
      </c>
      <c r="AM2899" s="2">
        <v>0</v>
      </c>
      <c r="AN2899" s="2">
        <v>0</v>
      </c>
      <c r="AO2899" s="2">
        <v>0</v>
      </c>
      <c r="AP2899" s="2">
        <v>0</v>
      </c>
      <c r="AQ2899" s="2">
        <v>0</v>
      </c>
      <c r="AR2899" s="2">
        <v>0</v>
      </c>
      <c r="AS2899" s="2">
        <v>3474.12</v>
      </c>
      <c r="AT2899" s="2">
        <v>2316.08</v>
      </c>
      <c r="AU2899" s="2">
        <v>1436.26</v>
      </c>
      <c r="AV2899" s="2">
        <v>0</v>
      </c>
      <c r="AW2899" s="1"/>
      <c r="AX2899" s="2" t="s">
        <v>422</v>
      </c>
      <c r="AY2899" s="8" t="s">
        <v>428</v>
      </c>
    </row>
    <row r="2900" spans="1:51" ht="13.15" customHeight="1" x14ac:dyDescent="0.25">
      <c r="A2900" s="7">
        <v>22315</v>
      </c>
      <c r="B2900" s="2" t="s">
        <v>4039</v>
      </c>
      <c r="C2900" s="2">
        <v>3997203</v>
      </c>
      <c r="D2900" s="2" t="s">
        <v>188</v>
      </c>
      <c r="E2900" s="2" t="s">
        <v>190</v>
      </c>
      <c r="F2900" s="2" t="s">
        <v>191</v>
      </c>
      <c r="G2900" s="3">
        <v>43815</v>
      </c>
      <c r="H2900" s="1"/>
      <c r="I2900" s="2">
        <v>9708.5300000000007</v>
      </c>
      <c r="J2900" s="2">
        <v>4443.09</v>
      </c>
      <c r="K2900" s="2">
        <v>4443.09</v>
      </c>
      <c r="L2900" s="2">
        <v>1807.82</v>
      </c>
      <c r="M2900" s="1"/>
      <c r="N2900" s="5">
        <f t="shared" si="91"/>
        <v>24327.49</v>
      </c>
      <c r="O2900" s="6">
        <f t="shared" si="92"/>
        <v>17893.29</v>
      </c>
      <c r="P2900" s="2">
        <v>30</v>
      </c>
      <c r="Q2900" s="2" t="s">
        <v>37</v>
      </c>
      <c r="R2900" s="2">
        <v>0</v>
      </c>
      <c r="S2900" s="2">
        <v>0</v>
      </c>
      <c r="T2900" s="2">
        <v>0</v>
      </c>
      <c r="U2900" s="2">
        <v>0</v>
      </c>
      <c r="V2900" s="2">
        <v>892.56</v>
      </c>
      <c r="W2900" s="2">
        <v>3032.4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2">
        <f>VLOOKUP(Tabla3[[#This Row],[Columna1]],Tabla5[#All],3,0)</f>
        <v>0</v>
      </c>
      <c r="AF2900" s="2">
        <v>0</v>
      </c>
      <c r="AG2900" s="2">
        <v>0</v>
      </c>
      <c r="AH2900" s="2">
        <v>0</v>
      </c>
      <c r="AI2900" s="2">
        <v>0</v>
      </c>
      <c r="AJ2900" s="2">
        <v>0</v>
      </c>
      <c r="AK2900" s="2">
        <f>VLOOKUP(Tabla3[[#This Row],[Columna1]],Tabla7[[ID]:[Monto neto de los bonos]],3,0)</f>
        <v>3032.4</v>
      </c>
      <c r="AL2900" s="2">
        <v>0</v>
      </c>
      <c r="AM2900" s="2">
        <v>0</v>
      </c>
      <c r="AN2900" s="2">
        <v>0</v>
      </c>
      <c r="AO2900" s="2">
        <v>0</v>
      </c>
      <c r="AP2900" s="2">
        <v>0</v>
      </c>
      <c r="AQ2900" s="2">
        <v>0</v>
      </c>
      <c r="AR2900" s="2">
        <v>0</v>
      </c>
      <c r="AS2900" s="2">
        <v>3194.28</v>
      </c>
      <c r="AT2900" s="2">
        <v>2129.52</v>
      </c>
      <c r="AU2900" s="2">
        <v>1110.4000000000001</v>
      </c>
      <c r="AV2900" s="2">
        <v>0</v>
      </c>
      <c r="AW2900" s="1"/>
      <c r="AX2900" s="2" t="s">
        <v>422</v>
      </c>
      <c r="AY2900" s="8" t="s">
        <v>423</v>
      </c>
    </row>
    <row r="2901" spans="1:51" ht="13.15" customHeight="1" x14ac:dyDescent="0.25">
      <c r="A2901" s="7">
        <v>92297</v>
      </c>
      <c r="B2901" s="2" t="s">
        <v>2521</v>
      </c>
      <c r="C2901" s="2">
        <v>404403</v>
      </c>
      <c r="D2901" s="2" t="s">
        <v>188</v>
      </c>
      <c r="E2901" s="2" t="s">
        <v>204</v>
      </c>
      <c r="F2901" s="2" t="s">
        <v>230</v>
      </c>
      <c r="G2901" s="3">
        <v>37196</v>
      </c>
      <c r="H2901" s="1"/>
      <c r="I2901" s="2">
        <v>13165.89</v>
      </c>
      <c r="J2901" s="2">
        <v>2789.65</v>
      </c>
      <c r="K2901" s="2">
        <v>2789.65</v>
      </c>
      <c r="L2901" s="2">
        <v>3506.91</v>
      </c>
      <c r="M2901" s="1"/>
      <c r="N2901" s="5">
        <f t="shared" si="91"/>
        <v>29968.329999999998</v>
      </c>
      <c r="O2901" s="6">
        <f t="shared" si="92"/>
        <v>25436.05</v>
      </c>
      <c r="P2901" s="2">
        <v>30</v>
      </c>
      <c r="Q2901" s="2" t="s">
        <v>37</v>
      </c>
      <c r="R2901" s="2">
        <v>0</v>
      </c>
      <c r="S2901" s="2">
        <v>0</v>
      </c>
      <c r="T2901" s="2">
        <v>0</v>
      </c>
      <c r="U2901" s="2">
        <v>0</v>
      </c>
      <c r="V2901" s="2">
        <v>1249.68</v>
      </c>
      <c r="W2901" s="2">
        <v>0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6466.55</v>
      </c>
      <c r="AE2901" s="2">
        <f>VLOOKUP(Tabla3[[#This Row],[Columna1]],Tabla5[#All],3,0)</f>
        <v>6466.55</v>
      </c>
      <c r="AF2901" s="2">
        <v>0</v>
      </c>
      <c r="AG2901" s="2">
        <v>0</v>
      </c>
      <c r="AH2901" s="2">
        <v>0</v>
      </c>
      <c r="AI2901" s="2">
        <v>0</v>
      </c>
      <c r="AJ2901" s="2">
        <v>0</v>
      </c>
      <c r="AK2901" s="2">
        <f>VLOOKUP(Tabla3[[#This Row],[Columna1]],Tabla7[[ID]:[Monto neto de los bonos]],3,0)</f>
        <v>0</v>
      </c>
      <c r="AL2901" s="2">
        <v>0</v>
      </c>
      <c r="AM2901" s="2">
        <v>0</v>
      </c>
      <c r="AN2901" s="2">
        <v>0</v>
      </c>
      <c r="AO2901" s="2">
        <v>0</v>
      </c>
      <c r="AP2901" s="2">
        <v>0</v>
      </c>
      <c r="AQ2901" s="2">
        <v>0</v>
      </c>
      <c r="AR2901" s="2">
        <v>0</v>
      </c>
      <c r="AS2901" s="2">
        <v>0</v>
      </c>
      <c r="AT2901" s="2">
        <v>2350.1799999999998</v>
      </c>
      <c r="AU2901" s="2">
        <v>2182.1</v>
      </c>
      <c r="AV2901" s="2">
        <v>0</v>
      </c>
      <c r="AW2901" s="1"/>
      <c r="AX2901" s="2" t="s">
        <v>422</v>
      </c>
      <c r="AY2901" s="8" t="s">
        <v>423</v>
      </c>
    </row>
    <row r="2902" spans="1:51" ht="13.15" customHeight="1" x14ac:dyDescent="0.25">
      <c r="A2902" s="7">
        <v>22901</v>
      </c>
      <c r="B2902" s="2" t="s">
        <v>2522</v>
      </c>
      <c r="C2902" s="2">
        <v>4787303</v>
      </c>
      <c r="D2902" s="2" t="s">
        <v>188</v>
      </c>
      <c r="E2902" s="2" t="s">
        <v>202</v>
      </c>
      <c r="F2902" s="2" t="s">
        <v>193</v>
      </c>
      <c r="G2902" s="3">
        <v>44181</v>
      </c>
      <c r="H2902" s="1"/>
      <c r="I2902" s="2">
        <v>9717.6</v>
      </c>
      <c r="J2902" s="2">
        <v>4447.2349999999997</v>
      </c>
      <c r="K2902" s="2">
        <v>4447.2349999999997</v>
      </c>
      <c r="L2902" s="2">
        <v>0</v>
      </c>
      <c r="M2902" s="1"/>
      <c r="N2902" s="5">
        <f t="shared" si="91"/>
        <v>23873.119999999999</v>
      </c>
      <c r="O2902" s="6">
        <f t="shared" si="92"/>
        <v>18155.28</v>
      </c>
      <c r="P2902" s="2">
        <v>30</v>
      </c>
      <c r="Q2902" s="2" t="s">
        <v>37</v>
      </c>
      <c r="R2902" s="2">
        <v>0</v>
      </c>
      <c r="S2902" s="2">
        <v>0</v>
      </c>
      <c r="T2902" s="2">
        <v>0</v>
      </c>
      <c r="U2902" s="2">
        <v>0</v>
      </c>
      <c r="V2902" s="2">
        <v>893.38</v>
      </c>
      <c r="W2902" s="2">
        <v>1970.03</v>
      </c>
      <c r="X2902" s="2">
        <v>0</v>
      </c>
      <c r="Y2902" s="2">
        <v>2397.64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2">
        <f>VLOOKUP(Tabla3[[#This Row],[Columna1]],Tabla5[#All],3,0)</f>
        <v>0</v>
      </c>
      <c r="AF2902" s="2">
        <v>0</v>
      </c>
      <c r="AG2902" s="2">
        <v>0</v>
      </c>
      <c r="AH2902" s="2">
        <v>0</v>
      </c>
      <c r="AI2902" s="2">
        <v>0</v>
      </c>
      <c r="AJ2902" s="2">
        <v>0</v>
      </c>
      <c r="AK2902" s="2">
        <f>VLOOKUP(Tabla3[[#This Row],[Columna1]],Tabla7[[ID]:[Monto neto de los bonos]],3,0)</f>
        <v>1970.03</v>
      </c>
      <c r="AL2902" s="2">
        <v>0</v>
      </c>
      <c r="AM2902" s="2">
        <v>0</v>
      </c>
      <c r="AN2902" s="2">
        <v>1270</v>
      </c>
      <c r="AO2902" s="2">
        <v>0</v>
      </c>
      <c r="AP2902" s="2">
        <v>0</v>
      </c>
      <c r="AQ2902" s="2">
        <v>0</v>
      </c>
      <c r="AR2902" s="2">
        <v>0</v>
      </c>
      <c r="AS2902" s="2">
        <v>2925.8</v>
      </c>
      <c r="AT2902" s="2">
        <v>1950.52</v>
      </c>
      <c r="AU2902" s="2">
        <v>841.52</v>
      </c>
      <c r="AV2902" s="2">
        <v>0</v>
      </c>
      <c r="AW2902" s="1"/>
      <c r="AX2902" s="2" t="s">
        <v>422</v>
      </c>
      <c r="AY2902" s="8" t="s">
        <v>428</v>
      </c>
    </row>
    <row r="2903" spans="1:51" ht="13.15" customHeight="1" x14ac:dyDescent="0.25">
      <c r="A2903" s="7">
        <v>21425</v>
      </c>
      <c r="B2903" s="2" t="s">
        <v>4322</v>
      </c>
      <c r="C2903" s="2">
        <v>2817603</v>
      </c>
      <c r="D2903" s="2" t="s">
        <v>188</v>
      </c>
      <c r="E2903" s="2" t="s">
        <v>211</v>
      </c>
      <c r="F2903" s="2" t="s">
        <v>36</v>
      </c>
      <c r="G2903" s="3">
        <v>44016</v>
      </c>
      <c r="H2903" s="1"/>
      <c r="I2903" s="2">
        <v>13165.89</v>
      </c>
      <c r="J2903" s="2">
        <v>2789.65</v>
      </c>
      <c r="K2903" s="2">
        <v>2789.65</v>
      </c>
      <c r="L2903" s="2">
        <v>0</v>
      </c>
      <c r="M2903" s="1"/>
      <c r="N2903" s="5">
        <f t="shared" si="91"/>
        <v>22744.66</v>
      </c>
      <c r="O2903" s="6">
        <f t="shared" si="92"/>
        <v>19282.22</v>
      </c>
      <c r="P2903" s="2">
        <v>30</v>
      </c>
      <c r="Q2903" s="2" t="s">
        <v>37</v>
      </c>
      <c r="R2903" s="2">
        <v>0</v>
      </c>
      <c r="S2903" s="2">
        <v>0</v>
      </c>
      <c r="T2903" s="2">
        <v>0</v>
      </c>
      <c r="U2903" s="2">
        <v>0</v>
      </c>
      <c r="V2903" s="2">
        <v>1249.68</v>
      </c>
      <c r="W2903" s="2">
        <v>0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2749.79</v>
      </c>
      <c r="AE2903" s="2">
        <f>VLOOKUP(Tabla3[[#This Row],[Columna1]],Tabla5[#All],3,0)</f>
        <v>2749.79</v>
      </c>
      <c r="AF2903" s="2">
        <v>0</v>
      </c>
      <c r="AG2903" s="2">
        <v>0</v>
      </c>
      <c r="AH2903" s="2">
        <v>0</v>
      </c>
      <c r="AI2903" s="2">
        <v>0</v>
      </c>
      <c r="AJ2903" s="2">
        <v>0</v>
      </c>
      <c r="AK2903" s="2">
        <f>VLOOKUP(Tabla3[[#This Row],[Columna1]],Tabla7[[ID]:[Monto neto de los bonos]],3,0)</f>
        <v>0</v>
      </c>
      <c r="AL2903" s="2">
        <v>0</v>
      </c>
      <c r="AM2903" s="2">
        <v>0</v>
      </c>
      <c r="AN2903" s="2">
        <v>0</v>
      </c>
      <c r="AO2903" s="2">
        <v>0</v>
      </c>
      <c r="AP2903" s="2">
        <v>0</v>
      </c>
      <c r="AQ2903" s="2">
        <v>0</v>
      </c>
      <c r="AR2903" s="2">
        <v>0</v>
      </c>
      <c r="AS2903" s="2">
        <v>0</v>
      </c>
      <c r="AT2903" s="2">
        <v>1999.48</v>
      </c>
      <c r="AU2903" s="2">
        <v>1462.96</v>
      </c>
      <c r="AV2903" s="2">
        <v>0</v>
      </c>
      <c r="AW2903" s="1"/>
      <c r="AX2903" s="2" t="s">
        <v>422</v>
      </c>
      <c r="AY2903" s="8" t="s">
        <v>423</v>
      </c>
    </row>
    <row r="2904" spans="1:51" ht="13.15" customHeight="1" x14ac:dyDescent="0.25">
      <c r="A2904" s="7">
        <v>22695</v>
      </c>
      <c r="B2904" s="2" t="s">
        <v>2523</v>
      </c>
      <c r="C2904" s="2">
        <v>4541403</v>
      </c>
      <c r="D2904" s="2" t="s">
        <v>188</v>
      </c>
      <c r="E2904" s="2" t="s">
        <v>211</v>
      </c>
      <c r="F2904" s="2" t="s">
        <v>212</v>
      </c>
      <c r="G2904" s="3">
        <v>44256</v>
      </c>
      <c r="H2904" s="1"/>
      <c r="I2904" s="2">
        <v>8947.52</v>
      </c>
      <c r="J2904" s="2">
        <v>4838.1850000000004</v>
      </c>
      <c r="K2904" s="2">
        <v>4838.1850000000004</v>
      </c>
      <c r="L2904" s="2">
        <v>0</v>
      </c>
      <c r="M2904" s="1"/>
      <c r="N2904" s="5">
        <f t="shared" si="91"/>
        <v>21017.160000000003</v>
      </c>
      <c r="O2904" s="6">
        <f t="shared" si="92"/>
        <v>18234.980000000003</v>
      </c>
      <c r="P2904" s="2">
        <v>30</v>
      </c>
      <c r="Q2904" s="2" t="s">
        <v>37</v>
      </c>
      <c r="R2904" s="2">
        <v>0</v>
      </c>
      <c r="S2904" s="2">
        <v>0</v>
      </c>
      <c r="T2904" s="2">
        <v>0</v>
      </c>
      <c r="U2904" s="2">
        <v>0</v>
      </c>
      <c r="V2904" s="2">
        <v>1241.5999999999999</v>
      </c>
      <c r="W2904" s="2">
        <v>0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1151.67</v>
      </c>
      <c r="AE2904" s="2">
        <f>VLOOKUP(Tabla3[[#This Row],[Columna1]],Tabla5[#All],3,0)</f>
        <v>1151.67</v>
      </c>
      <c r="AF2904" s="2">
        <v>0</v>
      </c>
      <c r="AG2904" s="2">
        <v>0</v>
      </c>
      <c r="AH2904" s="2">
        <v>0</v>
      </c>
      <c r="AI2904" s="2">
        <v>0</v>
      </c>
      <c r="AJ2904" s="2">
        <v>0</v>
      </c>
      <c r="AK2904" s="2">
        <f>VLOOKUP(Tabla3[[#This Row],[Columna1]],Tabla7[[ID]:[Monto neto de los bonos]],3,0)</f>
        <v>0</v>
      </c>
      <c r="AL2904" s="2">
        <v>0</v>
      </c>
      <c r="AM2904" s="2">
        <v>0</v>
      </c>
      <c r="AN2904" s="2">
        <v>0</v>
      </c>
      <c r="AO2904" s="2">
        <v>0</v>
      </c>
      <c r="AP2904" s="2">
        <v>0</v>
      </c>
      <c r="AQ2904" s="2">
        <v>0</v>
      </c>
      <c r="AR2904" s="2">
        <v>0</v>
      </c>
      <c r="AS2904" s="2">
        <v>0</v>
      </c>
      <c r="AT2904" s="2">
        <v>1986.56</v>
      </c>
      <c r="AU2904" s="2">
        <v>795.62</v>
      </c>
      <c r="AV2904" s="2">
        <v>0</v>
      </c>
      <c r="AW2904" s="1"/>
      <c r="AX2904" s="2" t="s">
        <v>422</v>
      </c>
      <c r="AY2904" s="8" t="s">
        <v>423</v>
      </c>
    </row>
    <row r="2905" spans="1:51" ht="13.15" customHeight="1" x14ac:dyDescent="0.25">
      <c r="A2905" s="7">
        <v>11842</v>
      </c>
      <c r="B2905" s="2" t="s">
        <v>2524</v>
      </c>
      <c r="C2905" s="2">
        <v>111103</v>
      </c>
      <c r="D2905" s="2" t="s">
        <v>188</v>
      </c>
      <c r="E2905" s="2" t="s">
        <v>190</v>
      </c>
      <c r="F2905" s="2" t="s">
        <v>216</v>
      </c>
      <c r="G2905" s="3">
        <v>40756</v>
      </c>
      <c r="H2905" s="1"/>
      <c r="I2905" s="2">
        <v>11612.32</v>
      </c>
      <c r="J2905" s="2">
        <v>4273.5050000000001</v>
      </c>
      <c r="K2905" s="2">
        <v>4273.5050000000001</v>
      </c>
      <c r="L2905" s="2">
        <v>2643.73</v>
      </c>
      <c r="M2905" s="1"/>
      <c r="N2905" s="5">
        <f t="shared" si="91"/>
        <v>26803.120000000003</v>
      </c>
      <c r="O2905" s="6">
        <f t="shared" si="92"/>
        <v>19252.620000000006</v>
      </c>
      <c r="P2905" s="2">
        <v>30</v>
      </c>
      <c r="Q2905" s="2" t="s">
        <v>37</v>
      </c>
      <c r="R2905" s="2">
        <v>0</v>
      </c>
      <c r="S2905" s="2">
        <v>0</v>
      </c>
      <c r="T2905" s="2">
        <v>0</v>
      </c>
      <c r="U2905" s="2">
        <v>0</v>
      </c>
      <c r="V2905" s="2">
        <v>967.66</v>
      </c>
      <c r="W2905" s="2">
        <v>3032.4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2">
        <f>VLOOKUP(Tabla3[[#This Row],[Columna1]],Tabla5[#All],3,0)</f>
        <v>0</v>
      </c>
      <c r="AF2905" s="2">
        <v>0</v>
      </c>
      <c r="AG2905" s="2">
        <v>0</v>
      </c>
      <c r="AH2905" s="2">
        <v>0</v>
      </c>
      <c r="AI2905" s="2">
        <v>0</v>
      </c>
      <c r="AJ2905" s="2">
        <v>0</v>
      </c>
      <c r="AK2905" s="2">
        <f>VLOOKUP(Tabla3[[#This Row],[Columna1]],Tabla7[[ID]:[Monto neto de los bonos]],3,0)</f>
        <v>3032.4</v>
      </c>
      <c r="AL2905" s="2">
        <v>0</v>
      </c>
      <c r="AM2905" s="2">
        <v>0</v>
      </c>
      <c r="AN2905" s="2">
        <v>0</v>
      </c>
      <c r="AO2905" s="2">
        <v>0</v>
      </c>
      <c r="AP2905" s="2">
        <v>0</v>
      </c>
      <c r="AQ2905" s="4">
        <v>2000</v>
      </c>
      <c r="AR2905" s="2">
        <v>0</v>
      </c>
      <c r="AS2905" s="2">
        <v>3565.62</v>
      </c>
      <c r="AT2905" s="2">
        <v>2377.08</v>
      </c>
      <c r="AU2905" s="2">
        <v>1607.8</v>
      </c>
      <c r="AV2905" s="2">
        <v>0</v>
      </c>
      <c r="AW2905" s="1"/>
      <c r="AX2905" s="2" t="s">
        <v>422</v>
      </c>
      <c r="AY2905" s="8" t="s">
        <v>423</v>
      </c>
    </row>
    <row r="2906" spans="1:51" ht="13.15" customHeight="1" x14ac:dyDescent="0.25">
      <c r="A2906" s="7">
        <v>22467</v>
      </c>
      <c r="B2906" s="2" t="s">
        <v>2525</v>
      </c>
      <c r="C2906" s="2">
        <v>4249203</v>
      </c>
      <c r="D2906" s="2" t="s">
        <v>188</v>
      </c>
      <c r="E2906" s="2" t="s">
        <v>226</v>
      </c>
      <c r="F2906" s="2" t="s">
        <v>36</v>
      </c>
      <c r="G2906" s="3">
        <v>43892</v>
      </c>
      <c r="H2906" s="1"/>
      <c r="I2906" s="2">
        <v>13165.89</v>
      </c>
      <c r="J2906" s="2">
        <v>2789.65</v>
      </c>
      <c r="K2906" s="2">
        <v>2789.65</v>
      </c>
      <c r="L2906" s="2">
        <v>1968.25</v>
      </c>
      <c r="M2906" s="1"/>
      <c r="N2906" s="5">
        <f t="shared" si="91"/>
        <v>20713.439999999999</v>
      </c>
      <c r="O2906" s="6">
        <f t="shared" si="92"/>
        <v>17068.7</v>
      </c>
      <c r="P2906" s="2">
        <v>30</v>
      </c>
      <c r="Q2906" s="2" t="s">
        <v>37</v>
      </c>
      <c r="R2906" s="2">
        <v>0</v>
      </c>
      <c r="S2906" s="2">
        <v>0</v>
      </c>
      <c r="T2906" s="2">
        <v>0</v>
      </c>
      <c r="U2906" s="2">
        <v>0</v>
      </c>
      <c r="V2906" s="2">
        <v>0</v>
      </c>
      <c r="W2906" s="2">
        <v>0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2">
        <f>VLOOKUP(Tabla3[[#This Row],[Columna1]],Tabla5[#All],3,0)</f>
        <v>0</v>
      </c>
      <c r="AF2906" s="2">
        <v>0</v>
      </c>
      <c r="AG2906" s="2">
        <v>0</v>
      </c>
      <c r="AH2906" s="2">
        <v>0</v>
      </c>
      <c r="AI2906" s="2">
        <v>0</v>
      </c>
      <c r="AJ2906" s="2">
        <v>0</v>
      </c>
      <c r="AK2906" s="2">
        <f>VLOOKUP(Tabla3[[#This Row],[Columna1]],Tabla7[[ID]:[Monto neto de los bonos]],3,0)</f>
        <v>0</v>
      </c>
      <c r="AL2906" s="2">
        <v>0</v>
      </c>
      <c r="AM2906" s="2">
        <v>0</v>
      </c>
      <c r="AN2906" s="2">
        <v>0</v>
      </c>
      <c r="AO2906" s="2">
        <v>0</v>
      </c>
      <c r="AP2906" s="2">
        <v>0</v>
      </c>
      <c r="AQ2906" s="2">
        <v>0</v>
      </c>
      <c r="AR2906" s="2">
        <v>0</v>
      </c>
      <c r="AS2906" s="2">
        <v>0</v>
      </c>
      <c r="AT2906" s="2">
        <v>2064.7800000000002</v>
      </c>
      <c r="AU2906" s="2">
        <v>1579.96</v>
      </c>
      <c r="AV2906" s="2">
        <v>0</v>
      </c>
      <c r="AW2906" s="1"/>
      <c r="AX2906" s="2" t="s">
        <v>422</v>
      </c>
      <c r="AY2906" s="8" t="s">
        <v>423</v>
      </c>
    </row>
    <row r="2907" spans="1:51" ht="13.15" customHeight="1" x14ac:dyDescent="0.25">
      <c r="A2907" s="7">
        <v>22900</v>
      </c>
      <c r="B2907" s="2" t="s">
        <v>2526</v>
      </c>
      <c r="C2907" s="2">
        <v>4787203</v>
      </c>
      <c r="D2907" s="2" t="s">
        <v>188</v>
      </c>
      <c r="E2907" s="2" t="s">
        <v>202</v>
      </c>
      <c r="F2907" s="2" t="s">
        <v>193</v>
      </c>
      <c r="G2907" s="3">
        <v>44181</v>
      </c>
      <c r="H2907" s="1"/>
      <c r="I2907" s="2">
        <v>9717.6</v>
      </c>
      <c r="J2907" s="2">
        <v>4447.2349999999997</v>
      </c>
      <c r="K2907" s="2">
        <v>4447.2349999999997</v>
      </c>
      <c r="L2907" s="2">
        <v>0</v>
      </c>
      <c r="M2907" s="1"/>
      <c r="N2907" s="5">
        <f t="shared" si="91"/>
        <v>23873.119999999999</v>
      </c>
      <c r="O2907" s="6">
        <f t="shared" si="92"/>
        <v>18155.28</v>
      </c>
      <c r="P2907" s="2">
        <v>30</v>
      </c>
      <c r="Q2907" s="2" t="s">
        <v>37</v>
      </c>
      <c r="R2907" s="2">
        <v>0</v>
      </c>
      <c r="S2907" s="2">
        <v>0</v>
      </c>
      <c r="T2907" s="2">
        <v>0</v>
      </c>
      <c r="U2907" s="2">
        <v>0</v>
      </c>
      <c r="V2907" s="2">
        <v>893.38</v>
      </c>
      <c r="W2907" s="2">
        <v>1970.03</v>
      </c>
      <c r="X2907" s="2">
        <v>0</v>
      </c>
      <c r="Y2907" s="2">
        <v>2397.64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2">
        <f>VLOOKUP(Tabla3[[#This Row],[Columna1]],Tabla5[#All],3,0)</f>
        <v>0</v>
      </c>
      <c r="AF2907" s="2">
        <v>0</v>
      </c>
      <c r="AG2907" s="2">
        <v>0</v>
      </c>
      <c r="AH2907" s="2">
        <v>0</v>
      </c>
      <c r="AI2907" s="2">
        <v>0</v>
      </c>
      <c r="AJ2907" s="2">
        <v>0</v>
      </c>
      <c r="AK2907" s="2">
        <f>VLOOKUP(Tabla3[[#This Row],[Columna1]],Tabla7[[ID]:[Monto neto de los bonos]],3,0)</f>
        <v>1970.03</v>
      </c>
      <c r="AL2907" s="2">
        <v>0</v>
      </c>
      <c r="AM2907" s="2">
        <v>0</v>
      </c>
      <c r="AN2907" s="2">
        <v>0</v>
      </c>
      <c r="AO2907" s="2">
        <v>0</v>
      </c>
      <c r="AP2907" s="2">
        <v>0</v>
      </c>
      <c r="AQ2907" s="2">
        <v>0</v>
      </c>
      <c r="AR2907" s="2">
        <v>0</v>
      </c>
      <c r="AS2907" s="2">
        <v>2925.8</v>
      </c>
      <c r="AT2907" s="2">
        <v>1950.52</v>
      </c>
      <c r="AU2907" s="2">
        <v>841.52</v>
      </c>
      <c r="AV2907" s="2">
        <v>0</v>
      </c>
      <c r="AW2907" s="1"/>
      <c r="AX2907" s="2" t="s">
        <v>422</v>
      </c>
      <c r="AY2907" s="8" t="s">
        <v>428</v>
      </c>
    </row>
    <row r="2908" spans="1:51" ht="13.15" customHeight="1" x14ac:dyDescent="0.25">
      <c r="A2908" s="7">
        <v>17074</v>
      </c>
      <c r="B2908" s="2" t="s">
        <v>2527</v>
      </c>
      <c r="C2908" s="2">
        <v>277203</v>
      </c>
      <c r="D2908" s="2" t="s">
        <v>188</v>
      </c>
      <c r="E2908" s="2" t="s">
        <v>200</v>
      </c>
      <c r="F2908" s="2" t="s">
        <v>201</v>
      </c>
      <c r="G2908" s="3">
        <v>43495</v>
      </c>
      <c r="H2908" s="1"/>
      <c r="I2908" s="2">
        <v>11670.43</v>
      </c>
      <c r="J2908" s="2">
        <v>4294.8850000000002</v>
      </c>
      <c r="K2908" s="2">
        <v>4294.8850000000002</v>
      </c>
      <c r="L2908" s="2">
        <v>1988.16</v>
      </c>
      <c r="M2908" s="1"/>
      <c r="N2908" s="5">
        <f t="shared" si="91"/>
        <v>27574.62</v>
      </c>
      <c r="O2908" s="6">
        <f t="shared" si="92"/>
        <v>20267.859999999997</v>
      </c>
      <c r="P2908" s="2">
        <v>30</v>
      </c>
      <c r="Q2908" s="2" t="s">
        <v>37</v>
      </c>
      <c r="R2908" s="2">
        <v>0</v>
      </c>
      <c r="S2908" s="2">
        <v>0</v>
      </c>
      <c r="T2908" s="2">
        <v>0</v>
      </c>
      <c r="U2908" s="2">
        <v>0</v>
      </c>
      <c r="V2908" s="2">
        <v>972.5</v>
      </c>
      <c r="W2908" s="2">
        <v>1803.57</v>
      </c>
      <c r="X2908" s="2">
        <v>0</v>
      </c>
      <c r="Y2908" s="2">
        <v>2550.19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2">
        <f>VLOOKUP(Tabla3[[#This Row],[Columna1]],Tabla5[#All],3,0)</f>
        <v>0</v>
      </c>
      <c r="AF2908" s="2">
        <v>0</v>
      </c>
      <c r="AG2908" s="2">
        <v>0</v>
      </c>
      <c r="AH2908" s="2">
        <v>0</v>
      </c>
      <c r="AI2908" s="2">
        <v>0</v>
      </c>
      <c r="AJ2908" s="2">
        <v>0</v>
      </c>
      <c r="AK2908" s="2">
        <f>VLOOKUP(Tabla3[[#This Row],[Columna1]],Tabla7[[ID]:[Monto neto de los bonos]],3,0)</f>
        <v>1803.57</v>
      </c>
      <c r="AL2908" s="2">
        <v>0</v>
      </c>
      <c r="AM2908" s="2">
        <v>0</v>
      </c>
      <c r="AN2908" s="2">
        <v>0</v>
      </c>
      <c r="AO2908" s="2">
        <v>0</v>
      </c>
      <c r="AP2908" s="2">
        <v>0</v>
      </c>
      <c r="AQ2908" s="2">
        <v>0</v>
      </c>
      <c r="AR2908" s="2">
        <v>0</v>
      </c>
      <c r="AS2908" s="2">
        <v>3483.12</v>
      </c>
      <c r="AT2908" s="2">
        <v>2322.08</v>
      </c>
      <c r="AU2908" s="2">
        <v>1501.56</v>
      </c>
      <c r="AV2908" s="2">
        <v>0</v>
      </c>
      <c r="AW2908" s="1"/>
      <c r="AX2908" s="2" t="s">
        <v>422</v>
      </c>
      <c r="AY2908" s="8" t="s">
        <v>428</v>
      </c>
    </row>
    <row r="2909" spans="1:51" ht="13.15" customHeight="1" x14ac:dyDescent="0.25">
      <c r="A2909" s="7">
        <v>24338</v>
      </c>
      <c r="B2909" s="2" t="s">
        <v>4266</v>
      </c>
      <c r="C2909" s="2">
        <v>5855903</v>
      </c>
      <c r="D2909" s="2" t="s">
        <v>188</v>
      </c>
      <c r="E2909" s="2" t="s">
        <v>200</v>
      </c>
      <c r="F2909" s="2" t="s">
        <v>193</v>
      </c>
      <c r="G2909" s="3">
        <v>44958</v>
      </c>
      <c r="H2909" s="1"/>
      <c r="I2909" s="2">
        <v>9717.6</v>
      </c>
      <c r="J2909" s="2">
        <v>4447.2349999999997</v>
      </c>
      <c r="K2909" s="2">
        <v>4447.2349999999997</v>
      </c>
      <c r="L2909" s="2">
        <v>0</v>
      </c>
      <c r="M2909" s="1"/>
      <c r="N2909" s="5">
        <f t="shared" si="91"/>
        <v>23873.119999999999</v>
      </c>
      <c r="O2909" s="6">
        <f t="shared" si="92"/>
        <v>18155.28</v>
      </c>
      <c r="P2909" s="2">
        <v>30</v>
      </c>
      <c r="Q2909" s="2" t="s">
        <v>37</v>
      </c>
      <c r="R2909" s="2">
        <v>0</v>
      </c>
      <c r="S2909" s="2">
        <v>0</v>
      </c>
      <c r="T2909" s="2">
        <v>0</v>
      </c>
      <c r="U2909" s="2">
        <v>0</v>
      </c>
      <c r="V2909" s="2">
        <v>893.38</v>
      </c>
      <c r="W2909" s="2">
        <v>1970.03</v>
      </c>
      <c r="X2909" s="2">
        <v>0</v>
      </c>
      <c r="Y2909" s="2">
        <v>2397.64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2">
        <f>VLOOKUP(Tabla3[[#This Row],[Columna1]],Tabla5[#All],3,0)</f>
        <v>0</v>
      </c>
      <c r="AF2909" s="2">
        <v>0</v>
      </c>
      <c r="AG2909" s="2">
        <v>0</v>
      </c>
      <c r="AH2909" s="2">
        <v>0</v>
      </c>
      <c r="AI2909" s="2">
        <v>0</v>
      </c>
      <c r="AJ2909" s="2">
        <v>0</v>
      </c>
      <c r="AK2909" s="2">
        <f>VLOOKUP(Tabla3[[#This Row],[Columna1]],Tabla7[[ID]:[Monto neto de los bonos]],3,0)</f>
        <v>1970.03</v>
      </c>
      <c r="AL2909" s="2">
        <v>0</v>
      </c>
      <c r="AM2909" s="2">
        <v>0</v>
      </c>
      <c r="AN2909" s="2">
        <v>0</v>
      </c>
      <c r="AO2909" s="2">
        <v>0</v>
      </c>
      <c r="AP2909" s="2">
        <v>0</v>
      </c>
      <c r="AQ2909" s="2">
        <v>0</v>
      </c>
      <c r="AR2909" s="2">
        <v>0</v>
      </c>
      <c r="AS2909" s="2">
        <v>2925.8</v>
      </c>
      <c r="AT2909" s="2">
        <v>1950.52</v>
      </c>
      <c r="AU2909" s="2">
        <v>841.52</v>
      </c>
      <c r="AV2909" s="2">
        <v>0</v>
      </c>
      <c r="AW2909" s="1"/>
      <c r="AX2909" s="2" t="s">
        <v>422</v>
      </c>
      <c r="AY2909" s="8" t="s">
        <v>428</v>
      </c>
    </row>
    <row r="2910" spans="1:51" ht="13.15" customHeight="1" x14ac:dyDescent="0.25">
      <c r="A2910" s="7">
        <v>10974</v>
      </c>
      <c r="B2910" s="2" t="s">
        <v>4051</v>
      </c>
      <c r="C2910" s="2">
        <v>70803</v>
      </c>
      <c r="D2910" s="2" t="s">
        <v>188</v>
      </c>
      <c r="E2910" s="2" t="s">
        <v>190</v>
      </c>
      <c r="F2910" s="2" t="s">
        <v>191</v>
      </c>
      <c r="G2910" s="3">
        <v>34866</v>
      </c>
      <c r="H2910" s="1"/>
      <c r="I2910" s="2">
        <v>9708.5300000000007</v>
      </c>
      <c r="J2910" s="2">
        <v>4443.09</v>
      </c>
      <c r="K2910" s="2">
        <v>4443.09</v>
      </c>
      <c r="L2910" s="2">
        <v>4178.62</v>
      </c>
      <c r="M2910" s="1"/>
      <c r="N2910" s="5">
        <f t="shared" si="91"/>
        <v>26698.29</v>
      </c>
      <c r="O2910" s="6">
        <f t="shared" si="92"/>
        <v>19774.189999999999</v>
      </c>
      <c r="P2910" s="2">
        <v>30</v>
      </c>
      <c r="Q2910" s="2" t="s">
        <v>37</v>
      </c>
      <c r="R2910" s="2">
        <v>0</v>
      </c>
      <c r="S2910" s="2">
        <v>0</v>
      </c>
      <c r="T2910" s="2">
        <v>0</v>
      </c>
      <c r="U2910" s="2">
        <v>0</v>
      </c>
      <c r="V2910" s="2">
        <v>892.56</v>
      </c>
      <c r="W2910" s="2">
        <v>3032.4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f>VLOOKUP(Tabla3[[#This Row],[Columna1]],Tabla5[#All],3,0)</f>
        <v>0</v>
      </c>
      <c r="AF2910" s="2">
        <v>0</v>
      </c>
      <c r="AG2910" s="2">
        <v>0</v>
      </c>
      <c r="AH2910" s="2">
        <v>0</v>
      </c>
      <c r="AI2910" s="2">
        <v>0</v>
      </c>
      <c r="AJ2910" s="2">
        <v>0</v>
      </c>
      <c r="AK2910" s="2">
        <f>VLOOKUP(Tabla3[[#This Row],[Columna1]],Tabla7[[ID]:[Monto neto de los bonos]],3,0)</f>
        <v>3032.4</v>
      </c>
      <c r="AL2910" s="2">
        <v>0</v>
      </c>
      <c r="AM2910" s="2">
        <v>0</v>
      </c>
      <c r="AN2910" s="2">
        <v>0</v>
      </c>
      <c r="AO2910" s="2">
        <v>0</v>
      </c>
      <c r="AP2910" s="2">
        <v>0</v>
      </c>
      <c r="AQ2910" s="2">
        <v>0</v>
      </c>
      <c r="AR2910" s="2">
        <v>0</v>
      </c>
      <c r="AS2910" s="2">
        <v>3029.26</v>
      </c>
      <c r="AT2910" s="2">
        <v>2366.6</v>
      </c>
      <c r="AU2910" s="2">
        <v>1528.24</v>
      </c>
      <c r="AV2910" s="2">
        <v>0</v>
      </c>
      <c r="AW2910" s="1"/>
      <c r="AX2910" s="2" t="s">
        <v>422</v>
      </c>
      <c r="AY2910" s="8" t="s">
        <v>423</v>
      </c>
    </row>
    <row r="2911" spans="1:51" ht="13.15" customHeight="1" x14ac:dyDescent="0.25">
      <c r="A2911" s="7">
        <v>15550</v>
      </c>
      <c r="B2911" s="2" t="s">
        <v>2528</v>
      </c>
      <c r="C2911" s="2">
        <v>189603</v>
      </c>
      <c r="D2911" s="2" t="s">
        <v>188</v>
      </c>
      <c r="E2911" s="2" t="s">
        <v>192</v>
      </c>
      <c r="F2911" s="2" t="s">
        <v>201</v>
      </c>
      <c r="G2911" s="3">
        <v>40102</v>
      </c>
      <c r="H2911" s="1"/>
      <c r="I2911" s="2">
        <v>11670.43</v>
      </c>
      <c r="J2911" s="2">
        <v>4294.8850000000002</v>
      </c>
      <c r="K2911" s="2">
        <v>4294.8850000000002</v>
      </c>
      <c r="L2911" s="2">
        <v>4670.51</v>
      </c>
      <c r="M2911" s="1"/>
      <c r="N2911" s="5">
        <f t="shared" si="91"/>
        <v>30256.969999999998</v>
      </c>
      <c r="O2911" s="6">
        <f t="shared" si="92"/>
        <v>21729.17</v>
      </c>
      <c r="P2911" s="2">
        <v>30</v>
      </c>
      <c r="Q2911" s="2" t="s">
        <v>37</v>
      </c>
      <c r="R2911" s="2">
        <v>0</v>
      </c>
      <c r="S2911" s="2">
        <v>0</v>
      </c>
      <c r="T2911" s="2">
        <v>0</v>
      </c>
      <c r="U2911" s="2">
        <v>0</v>
      </c>
      <c r="V2911" s="2">
        <v>972.5</v>
      </c>
      <c r="W2911" s="2">
        <v>1803.57</v>
      </c>
      <c r="X2911" s="2">
        <v>0</v>
      </c>
      <c r="Y2911" s="2">
        <v>2550.19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f>VLOOKUP(Tabla3[[#This Row],[Columna1]],Tabla5[#All],3,0)</f>
        <v>0</v>
      </c>
      <c r="AF2911" s="2">
        <v>0</v>
      </c>
      <c r="AG2911" s="2">
        <v>0</v>
      </c>
      <c r="AH2911" s="2">
        <v>0</v>
      </c>
      <c r="AI2911" s="2">
        <v>0</v>
      </c>
      <c r="AJ2911" s="2">
        <v>0</v>
      </c>
      <c r="AK2911" s="2">
        <f>VLOOKUP(Tabla3[[#This Row],[Columna1]],Tabla7[[ID]:[Monto neto de los bonos]],3,0)</f>
        <v>1803.57</v>
      </c>
      <c r="AL2911" s="2">
        <v>0</v>
      </c>
      <c r="AM2911" s="2">
        <v>0</v>
      </c>
      <c r="AN2911" s="2">
        <v>0</v>
      </c>
      <c r="AO2911" s="2">
        <v>0</v>
      </c>
      <c r="AP2911" s="2">
        <v>0</v>
      </c>
      <c r="AQ2911" s="2">
        <v>0</v>
      </c>
      <c r="AR2911" s="2">
        <v>0</v>
      </c>
      <c r="AS2911" s="2">
        <v>3885.48</v>
      </c>
      <c r="AT2911" s="2">
        <v>2590.3200000000002</v>
      </c>
      <c r="AU2911" s="2">
        <v>2052</v>
      </c>
      <c r="AV2911" s="2">
        <v>0</v>
      </c>
      <c r="AW2911" s="1"/>
      <c r="AX2911" s="2" t="s">
        <v>422</v>
      </c>
      <c r="AY2911" s="8" t="s">
        <v>428</v>
      </c>
    </row>
    <row r="2912" spans="1:51" ht="13.15" customHeight="1" x14ac:dyDescent="0.25">
      <c r="A2912" s="7">
        <v>14425</v>
      </c>
      <c r="B2912" s="2" t="s">
        <v>2529</v>
      </c>
      <c r="C2912" s="2">
        <v>151103</v>
      </c>
      <c r="D2912" s="2" t="s">
        <v>188</v>
      </c>
      <c r="E2912" s="2" t="s">
        <v>218</v>
      </c>
      <c r="F2912" s="2" t="s">
        <v>201</v>
      </c>
      <c r="G2912" s="3">
        <v>39352</v>
      </c>
      <c r="H2912" s="1"/>
      <c r="I2912" s="2">
        <v>11670.43</v>
      </c>
      <c r="J2912" s="2">
        <v>4294.8850000000002</v>
      </c>
      <c r="K2912" s="2">
        <v>4294.8850000000002</v>
      </c>
      <c r="L2912" s="2">
        <v>4323.53</v>
      </c>
      <c r="M2912" s="1"/>
      <c r="N2912" s="5">
        <f t="shared" si="91"/>
        <v>35909.99</v>
      </c>
      <c r="O2912" s="6">
        <f t="shared" si="92"/>
        <v>27543.07</v>
      </c>
      <c r="P2912" s="2">
        <v>30</v>
      </c>
      <c r="Q2912" s="2" t="s">
        <v>37</v>
      </c>
      <c r="R2912" s="2">
        <v>0</v>
      </c>
      <c r="S2912" s="2">
        <v>0</v>
      </c>
      <c r="T2912" s="2">
        <v>0</v>
      </c>
      <c r="U2912" s="2">
        <v>0</v>
      </c>
      <c r="V2912" s="2">
        <v>972.5</v>
      </c>
      <c r="W2912" s="2">
        <v>1803.57</v>
      </c>
      <c r="X2912" s="2">
        <v>0</v>
      </c>
      <c r="Y2912" s="2">
        <v>2550.19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f>VLOOKUP(Tabla3[[#This Row],[Columna1]],Tabla5[#All],3,0)</f>
        <v>0</v>
      </c>
      <c r="AF2912" s="2">
        <v>0</v>
      </c>
      <c r="AG2912" s="2">
        <v>6000</v>
      </c>
      <c r="AH2912" s="2">
        <v>0</v>
      </c>
      <c r="AI2912" s="2">
        <v>0</v>
      </c>
      <c r="AJ2912" s="2">
        <v>0</v>
      </c>
      <c r="AK2912" s="2">
        <f>VLOOKUP(Tabla3[[#This Row],[Columna1]],Tabla7[[ID]:[Monto neto de los bonos]],3,0)</f>
        <v>7803.57</v>
      </c>
      <c r="AL2912" s="2">
        <v>0</v>
      </c>
      <c r="AM2912" s="2">
        <v>0</v>
      </c>
      <c r="AN2912" s="2">
        <v>0</v>
      </c>
      <c r="AO2912" s="2">
        <v>0</v>
      </c>
      <c r="AP2912" s="2">
        <v>0</v>
      </c>
      <c r="AQ2912" s="2">
        <v>0</v>
      </c>
      <c r="AR2912" s="2">
        <v>0</v>
      </c>
      <c r="AS2912" s="2">
        <v>3833.42</v>
      </c>
      <c r="AT2912" s="2">
        <v>2555.62</v>
      </c>
      <c r="AU2912" s="2">
        <v>1977.88</v>
      </c>
      <c r="AV2912" s="2">
        <v>0</v>
      </c>
      <c r="AW2912" s="1"/>
      <c r="AX2912" s="2" t="s">
        <v>422</v>
      </c>
      <c r="AY2912" s="8" t="s">
        <v>428</v>
      </c>
    </row>
    <row r="2913" spans="1:51" ht="13.15" customHeight="1" x14ac:dyDescent="0.25">
      <c r="A2913" s="7">
        <v>12153</v>
      </c>
      <c r="B2913" s="2" t="s">
        <v>2530</v>
      </c>
      <c r="C2913" s="2">
        <v>120303</v>
      </c>
      <c r="D2913" s="2" t="s">
        <v>188</v>
      </c>
      <c r="E2913" s="2" t="s">
        <v>202</v>
      </c>
      <c r="F2913" s="2" t="s">
        <v>193</v>
      </c>
      <c r="G2913" s="3">
        <v>43983</v>
      </c>
      <c r="H2913" s="1"/>
      <c r="I2913" s="2">
        <v>9717.6</v>
      </c>
      <c r="J2913" s="2">
        <v>4447.2349999999997</v>
      </c>
      <c r="K2913" s="2">
        <v>4447.2349999999997</v>
      </c>
      <c r="L2913" s="2">
        <v>0</v>
      </c>
      <c r="M2913" s="1"/>
      <c r="N2913" s="5">
        <f t="shared" si="91"/>
        <v>23873.119999999999</v>
      </c>
      <c r="O2913" s="6">
        <f t="shared" si="92"/>
        <v>18155.28</v>
      </c>
      <c r="P2913" s="2">
        <v>30</v>
      </c>
      <c r="Q2913" s="2" t="s">
        <v>37</v>
      </c>
      <c r="R2913" s="2">
        <v>0</v>
      </c>
      <c r="S2913" s="2">
        <v>0</v>
      </c>
      <c r="T2913" s="2">
        <v>0</v>
      </c>
      <c r="U2913" s="2">
        <v>0</v>
      </c>
      <c r="V2913" s="2">
        <v>893.38</v>
      </c>
      <c r="W2913" s="2">
        <v>1970.03</v>
      </c>
      <c r="X2913" s="2">
        <v>0</v>
      </c>
      <c r="Y2913" s="2">
        <v>2397.64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f>VLOOKUP(Tabla3[[#This Row],[Columna1]],Tabla5[#All],3,0)</f>
        <v>0</v>
      </c>
      <c r="AF2913" s="2">
        <v>0</v>
      </c>
      <c r="AG2913" s="2">
        <v>0</v>
      </c>
      <c r="AH2913" s="2">
        <v>0</v>
      </c>
      <c r="AI2913" s="2">
        <v>0</v>
      </c>
      <c r="AJ2913" s="2">
        <v>0</v>
      </c>
      <c r="AK2913" s="2">
        <f>VLOOKUP(Tabla3[[#This Row],[Columna1]],Tabla7[[ID]:[Monto neto de los bonos]],3,0)</f>
        <v>1970.03</v>
      </c>
      <c r="AL2913" s="2">
        <v>0</v>
      </c>
      <c r="AM2913" s="2">
        <v>0</v>
      </c>
      <c r="AN2913" s="2">
        <v>0</v>
      </c>
      <c r="AO2913" s="2">
        <v>0</v>
      </c>
      <c r="AP2913" s="2">
        <v>0</v>
      </c>
      <c r="AQ2913" s="2">
        <v>0</v>
      </c>
      <c r="AR2913" s="2">
        <v>0</v>
      </c>
      <c r="AS2913" s="2">
        <v>2925.8</v>
      </c>
      <c r="AT2913" s="2">
        <v>1950.52</v>
      </c>
      <c r="AU2913" s="2">
        <v>841.52</v>
      </c>
      <c r="AV2913" s="2">
        <v>0</v>
      </c>
      <c r="AW2913" s="1"/>
      <c r="AX2913" s="2" t="s">
        <v>422</v>
      </c>
      <c r="AY2913" s="8" t="s">
        <v>428</v>
      </c>
    </row>
    <row r="2914" spans="1:51" ht="13.15" customHeight="1" x14ac:dyDescent="0.25">
      <c r="A2914" s="7">
        <v>22896</v>
      </c>
      <c r="B2914" s="2" t="s">
        <v>2531</v>
      </c>
      <c r="C2914" s="2">
        <v>4783403</v>
      </c>
      <c r="D2914" s="2" t="s">
        <v>188</v>
      </c>
      <c r="E2914" s="2" t="s">
        <v>202</v>
      </c>
      <c r="F2914" s="2" t="s">
        <v>193</v>
      </c>
      <c r="G2914" s="3">
        <v>44181</v>
      </c>
      <c r="H2914" s="1"/>
      <c r="I2914" s="2">
        <v>9717.6</v>
      </c>
      <c r="J2914" s="2">
        <v>4447.2349999999997</v>
      </c>
      <c r="K2914" s="2">
        <v>4447.2349999999997</v>
      </c>
      <c r="L2914" s="2">
        <v>0</v>
      </c>
      <c r="M2914" s="1"/>
      <c r="N2914" s="5">
        <f t="shared" si="91"/>
        <v>24944.12</v>
      </c>
      <c r="O2914" s="6">
        <f t="shared" si="92"/>
        <v>19226.28</v>
      </c>
      <c r="P2914" s="2">
        <v>30</v>
      </c>
      <c r="Q2914" s="2" t="s">
        <v>37</v>
      </c>
      <c r="R2914" s="2">
        <v>0</v>
      </c>
      <c r="S2914" s="2">
        <v>0</v>
      </c>
      <c r="T2914" s="2">
        <v>0</v>
      </c>
      <c r="U2914" s="2">
        <v>0</v>
      </c>
      <c r="V2914" s="2">
        <v>893.38</v>
      </c>
      <c r="W2914" s="2">
        <v>1970.03</v>
      </c>
      <c r="X2914" s="2">
        <v>0</v>
      </c>
      <c r="Y2914" s="2">
        <v>2397.64</v>
      </c>
      <c r="Z2914" s="2">
        <v>0</v>
      </c>
      <c r="AA2914" s="2">
        <v>0</v>
      </c>
      <c r="AB2914" s="2">
        <v>0</v>
      </c>
      <c r="AC2914" s="2">
        <v>0</v>
      </c>
      <c r="AD2914" s="2">
        <v>1071</v>
      </c>
      <c r="AE2914" s="2">
        <f>VLOOKUP(Tabla3[[#This Row],[Columna1]],Tabla5[#All],3,0)</f>
        <v>1071</v>
      </c>
      <c r="AF2914" s="2">
        <v>0</v>
      </c>
      <c r="AG2914" s="2">
        <v>0</v>
      </c>
      <c r="AH2914" s="2">
        <v>0</v>
      </c>
      <c r="AI2914" s="2">
        <v>0</v>
      </c>
      <c r="AJ2914" s="2">
        <v>0</v>
      </c>
      <c r="AK2914" s="2">
        <f>VLOOKUP(Tabla3[[#This Row],[Columna1]],Tabla7[[ID]:[Monto neto de los bonos]],3,0)</f>
        <v>1970.03</v>
      </c>
      <c r="AL2914" s="2">
        <v>0</v>
      </c>
      <c r="AM2914" s="2">
        <v>0</v>
      </c>
      <c r="AN2914" s="2">
        <v>0</v>
      </c>
      <c r="AO2914" s="2">
        <v>0</v>
      </c>
      <c r="AP2914" s="2">
        <v>0</v>
      </c>
      <c r="AQ2914" s="2">
        <v>0</v>
      </c>
      <c r="AR2914" s="2">
        <v>0</v>
      </c>
      <c r="AS2914" s="2">
        <v>2925.8</v>
      </c>
      <c r="AT2914" s="2">
        <v>1950.52</v>
      </c>
      <c r="AU2914" s="2">
        <v>841.52</v>
      </c>
      <c r="AV2914" s="2">
        <v>0</v>
      </c>
      <c r="AW2914" s="1"/>
      <c r="AX2914" s="2" t="s">
        <v>422</v>
      </c>
      <c r="AY2914" s="8" t="s">
        <v>428</v>
      </c>
    </row>
    <row r="2915" spans="1:51" ht="13.15" customHeight="1" x14ac:dyDescent="0.25">
      <c r="A2915" s="7">
        <v>24339</v>
      </c>
      <c r="B2915" s="2" t="s">
        <v>4269</v>
      </c>
      <c r="C2915" s="2">
        <v>5856103</v>
      </c>
      <c r="D2915" s="2" t="s">
        <v>188</v>
      </c>
      <c r="E2915" s="2" t="s">
        <v>200</v>
      </c>
      <c r="F2915" s="2" t="s">
        <v>193</v>
      </c>
      <c r="G2915" s="3">
        <v>44958</v>
      </c>
      <c r="H2915" s="1"/>
      <c r="I2915" s="2">
        <v>9717.6</v>
      </c>
      <c r="J2915" s="2">
        <v>4447.2349999999997</v>
      </c>
      <c r="K2915" s="2">
        <v>4447.2349999999997</v>
      </c>
      <c r="L2915" s="2">
        <v>0</v>
      </c>
      <c r="M2915" s="1"/>
      <c r="N2915" s="5">
        <f t="shared" si="91"/>
        <v>23873.119999999999</v>
      </c>
      <c r="O2915" s="6">
        <f t="shared" si="92"/>
        <v>18155.28</v>
      </c>
      <c r="P2915" s="2">
        <v>30</v>
      </c>
      <c r="Q2915" s="2" t="s">
        <v>37</v>
      </c>
      <c r="R2915" s="2">
        <v>0</v>
      </c>
      <c r="S2915" s="2">
        <v>0</v>
      </c>
      <c r="T2915" s="2">
        <v>0</v>
      </c>
      <c r="U2915" s="2">
        <v>0</v>
      </c>
      <c r="V2915" s="2">
        <v>893.38</v>
      </c>
      <c r="W2915" s="2">
        <v>1970.03</v>
      </c>
      <c r="X2915" s="2">
        <v>0</v>
      </c>
      <c r="Y2915" s="2">
        <v>2397.64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2">
        <f>VLOOKUP(Tabla3[[#This Row],[Columna1]],Tabla5[#All],3,0)</f>
        <v>0</v>
      </c>
      <c r="AF2915" s="2">
        <v>0</v>
      </c>
      <c r="AG2915" s="2">
        <v>0</v>
      </c>
      <c r="AH2915" s="2">
        <v>0</v>
      </c>
      <c r="AI2915" s="2">
        <v>0</v>
      </c>
      <c r="AJ2915" s="2">
        <v>0</v>
      </c>
      <c r="AK2915" s="2">
        <f>VLOOKUP(Tabla3[[#This Row],[Columna1]],Tabla7[[ID]:[Monto neto de los bonos]],3,0)</f>
        <v>1970.03</v>
      </c>
      <c r="AL2915" s="2">
        <v>0</v>
      </c>
      <c r="AM2915" s="2">
        <v>0</v>
      </c>
      <c r="AN2915" s="2">
        <v>0</v>
      </c>
      <c r="AO2915" s="2">
        <v>0</v>
      </c>
      <c r="AP2915" s="2">
        <v>0</v>
      </c>
      <c r="AQ2915" s="2">
        <v>0</v>
      </c>
      <c r="AR2915" s="2">
        <v>0</v>
      </c>
      <c r="AS2915" s="2">
        <v>2925.8</v>
      </c>
      <c r="AT2915" s="2">
        <v>1950.52</v>
      </c>
      <c r="AU2915" s="2">
        <v>841.52</v>
      </c>
      <c r="AV2915" s="2">
        <v>0</v>
      </c>
      <c r="AW2915" s="1"/>
      <c r="AX2915" s="2" t="s">
        <v>422</v>
      </c>
      <c r="AY2915" s="8" t="s">
        <v>428</v>
      </c>
    </row>
    <row r="2916" spans="1:51" ht="13.15" customHeight="1" x14ac:dyDescent="0.25">
      <c r="A2916" s="7">
        <v>22280</v>
      </c>
      <c r="B2916" s="2" t="s">
        <v>2532</v>
      </c>
      <c r="C2916" s="2">
        <v>3951203</v>
      </c>
      <c r="D2916" s="2" t="s">
        <v>188</v>
      </c>
      <c r="E2916" s="2" t="s">
        <v>202</v>
      </c>
      <c r="F2916" s="2" t="s">
        <v>193</v>
      </c>
      <c r="G2916" s="3">
        <v>43815</v>
      </c>
      <c r="H2916" s="1"/>
      <c r="I2916" s="2">
        <v>9717.6</v>
      </c>
      <c r="J2916" s="2">
        <v>4447.2349999999997</v>
      </c>
      <c r="K2916" s="2">
        <v>4447.2349999999997</v>
      </c>
      <c r="L2916" s="2">
        <v>1809.52</v>
      </c>
      <c r="M2916" s="1"/>
      <c r="N2916" s="5">
        <f t="shared" si="91"/>
        <v>27682.639999999999</v>
      </c>
      <c r="O2916" s="6">
        <f t="shared" si="92"/>
        <v>21241.699999999997</v>
      </c>
      <c r="P2916" s="2">
        <v>30</v>
      </c>
      <c r="Q2916" s="2" t="s">
        <v>37</v>
      </c>
      <c r="R2916" s="2">
        <v>0</v>
      </c>
      <c r="S2916" s="2">
        <v>0</v>
      </c>
      <c r="T2916" s="2">
        <v>0</v>
      </c>
      <c r="U2916" s="2">
        <v>0</v>
      </c>
      <c r="V2916" s="2">
        <v>893.38</v>
      </c>
      <c r="W2916" s="2">
        <v>1970.03</v>
      </c>
      <c r="X2916" s="2">
        <v>0</v>
      </c>
      <c r="Y2916" s="2">
        <v>2397.64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2">
        <f>VLOOKUP(Tabla3[[#This Row],[Columna1]],Tabla5[#All],3,0)</f>
        <v>0</v>
      </c>
      <c r="AF2916" s="2">
        <v>0</v>
      </c>
      <c r="AG2916" s="2">
        <v>2000</v>
      </c>
      <c r="AH2916" s="2">
        <v>162.09</v>
      </c>
      <c r="AI2916" s="2">
        <v>0</v>
      </c>
      <c r="AJ2916" s="2">
        <v>0</v>
      </c>
      <c r="AK2916" s="2">
        <f>VLOOKUP(Tabla3[[#This Row],[Columna1]],Tabla7[[ID]:[Monto neto de los bonos]],3,0)</f>
        <v>4132.12</v>
      </c>
      <c r="AL2916" s="2">
        <v>0</v>
      </c>
      <c r="AM2916" s="2">
        <v>0</v>
      </c>
      <c r="AN2916" s="2">
        <v>0</v>
      </c>
      <c r="AO2916" s="2">
        <v>0</v>
      </c>
      <c r="AP2916" s="2">
        <v>0</v>
      </c>
      <c r="AQ2916" s="2">
        <v>0</v>
      </c>
      <c r="AR2916" s="2">
        <v>0</v>
      </c>
      <c r="AS2916" s="2">
        <v>3197.22</v>
      </c>
      <c r="AT2916" s="2">
        <v>2131.48</v>
      </c>
      <c r="AU2916" s="2">
        <v>1112.24</v>
      </c>
      <c r="AV2916" s="2">
        <v>0</v>
      </c>
      <c r="AW2916" s="1"/>
      <c r="AX2916" s="2" t="s">
        <v>422</v>
      </c>
      <c r="AY2916" s="8" t="s">
        <v>428</v>
      </c>
    </row>
    <row r="2917" spans="1:51" ht="13.15" customHeight="1" x14ac:dyDescent="0.25">
      <c r="A2917" s="7">
        <v>93157</v>
      </c>
      <c r="B2917" s="2" t="s">
        <v>4344</v>
      </c>
      <c r="C2917" s="2">
        <v>412403</v>
      </c>
      <c r="D2917" s="2" t="s">
        <v>188</v>
      </c>
      <c r="E2917" s="2" t="s">
        <v>211</v>
      </c>
      <c r="F2917" s="2" t="s">
        <v>212</v>
      </c>
      <c r="G2917" s="3">
        <v>38215</v>
      </c>
      <c r="H2917" s="1"/>
      <c r="I2917" s="2">
        <v>8947.52</v>
      </c>
      <c r="J2917" s="2">
        <v>4838.1850000000004</v>
      </c>
      <c r="K2917" s="2">
        <v>4838.1850000000004</v>
      </c>
      <c r="L2917" s="2">
        <v>4916.26</v>
      </c>
      <c r="M2917" s="1"/>
      <c r="N2917" s="5">
        <f t="shared" si="91"/>
        <v>24781.75</v>
      </c>
      <c r="O2917" s="6">
        <f t="shared" si="92"/>
        <v>20716.989999999998</v>
      </c>
      <c r="P2917" s="2">
        <v>30</v>
      </c>
      <c r="Q2917" s="2" t="s">
        <v>37</v>
      </c>
      <c r="R2917" s="2">
        <v>0</v>
      </c>
      <c r="S2917" s="2">
        <v>0</v>
      </c>
      <c r="T2917" s="2">
        <v>0</v>
      </c>
      <c r="U2917" s="2">
        <v>0</v>
      </c>
      <c r="V2917" s="2">
        <v>1241.5999999999999</v>
      </c>
      <c r="W2917" s="2">
        <v>0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2">
        <f>VLOOKUP(Tabla3[[#This Row],[Columna1]],Tabla5[#All],3,0)</f>
        <v>0</v>
      </c>
      <c r="AF2917" s="2">
        <v>0</v>
      </c>
      <c r="AG2917" s="2">
        <v>0</v>
      </c>
      <c r="AH2917" s="2">
        <v>0</v>
      </c>
      <c r="AI2917" s="2">
        <v>0</v>
      </c>
      <c r="AJ2917" s="2">
        <v>0</v>
      </c>
      <c r="AK2917" s="2">
        <f>VLOOKUP(Tabla3[[#This Row],[Columna1]],Tabla7[[ID]:[Monto neto de los bonos]],3,0)</f>
        <v>0</v>
      </c>
      <c r="AL2917" s="2">
        <v>0</v>
      </c>
      <c r="AM2917" s="2">
        <v>0</v>
      </c>
      <c r="AN2917" s="2">
        <v>0</v>
      </c>
      <c r="AO2917" s="2">
        <v>0</v>
      </c>
      <c r="AP2917" s="2">
        <v>0</v>
      </c>
      <c r="AQ2917" s="2">
        <v>0</v>
      </c>
      <c r="AR2917" s="2">
        <v>0</v>
      </c>
      <c r="AS2917" s="2">
        <v>0</v>
      </c>
      <c r="AT2917" s="2">
        <v>2478.1799999999998</v>
      </c>
      <c r="AU2917" s="2">
        <v>1586.58</v>
      </c>
      <c r="AV2917" s="2">
        <v>0</v>
      </c>
      <c r="AW2917" s="1"/>
      <c r="AX2917" s="2" t="s">
        <v>422</v>
      </c>
      <c r="AY2917" s="8" t="s">
        <v>423</v>
      </c>
    </row>
    <row r="2918" spans="1:51" ht="13.15" customHeight="1" x14ac:dyDescent="0.25">
      <c r="A2918" s="7">
        <v>19298</v>
      </c>
      <c r="B2918" s="2" t="s">
        <v>4339</v>
      </c>
      <c r="C2918" s="2">
        <v>383803</v>
      </c>
      <c r="D2918" s="2" t="s">
        <v>188</v>
      </c>
      <c r="E2918" s="2" t="s">
        <v>211</v>
      </c>
      <c r="F2918" s="2" t="s">
        <v>212</v>
      </c>
      <c r="G2918" s="3">
        <v>42317</v>
      </c>
      <c r="H2918" s="1"/>
      <c r="I2918" s="2">
        <v>8947.52</v>
      </c>
      <c r="J2918" s="2">
        <v>4838.1850000000004</v>
      </c>
      <c r="K2918" s="2">
        <v>4838.1850000000004</v>
      </c>
      <c r="L2918" s="2">
        <v>1381.34</v>
      </c>
      <c r="M2918" s="1"/>
      <c r="N2918" s="5">
        <f t="shared" si="91"/>
        <v>22398.5</v>
      </c>
      <c r="O2918" s="6">
        <f t="shared" si="92"/>
        <v>19297.599999999999</v>
      </c>
      <c r="P2918" s="2">
        <v>30</v>
      </c>
      <c r="Q2918" s="2" t="s">
        <v>37</v>
      </c>
      <c r="R2918" s="2">
        <v>0</v>
      </c>
      <c r="S2918" s="2">
        <v>0</v>
      </c>
      <c r="T2918" s="2">
        <v>0</v>
      </c>
      <c r="U2918" s="2">
        <v>0</v>
      </c>
      <c r="V2918" s="2">
        <v>1241.5999999999999</v>
      </c>
      <c r="W2918" s="2">
        <v>0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1151.67</v>
      </c>
      <c r="AE2918" s="2">
        <f>VLOOKUP(Tabla3[[#This Row],[Columna1]],Tabla5[#All],3,0)</f>
        <v>1151.67</v>
      </c>
      <c r="AF2918" s="2">
        <v>0</v>
      </c>
      <c r="AG2918" s="2">
        <v>0</v>
      </c>
      <c r="AH2918" s="2">
        <v>0</v>
      </c>
      <c r="AI2918" s="2">
        <v>0</v>
      </c>
      <c r="AJ2918" s="2">
        <v>0</v>
      </c>
      <c r="AK2918" s="2">
        <f>VLOOKUP(Tabla3[[#This Row],[Columna1]],Tabla7[[ID]:[Monto neto de los bonos]],3,0)</f>
        <v>0</v>
      </c>
      <c r="AL2918" s="2">
        <v>0</v>
      </c>
      <c r="AM2918" s="2">
        <v>0</v>
      </c>
      <c r="AN2918" s="2">
        <v>0</v>
      </c>
      <c r="AO2918" s="2">
        <v>0</v>
      </c>
      <c r="AP2918" s="2">
        <v>0</v>
      </c>
      <c r="AQ2918" s="2">
        <v>0</v>
      </c>
      <c r="AR2918" s="2">
        <v>0</v>
      </c>
      <c r="AS2918" s="2">
        <v>0</v>
      </c>
      <c r="AT2918" s="2">
        <v>2124.6799999999998</v>
      </c>
      <c r="AU2918" s="2">
        <v>976.22</v>
      </c>
      <c r="AV2918" s="2">
        <v>0</v>
      </c>
      <c r="AW2918" s="1"/>
      <c r="AX2918" s="2" t="s">
        <v>422</v>
      </c>
      <c r="AY2918" s="8" t="s">
        <v>423</v>
      </c>
    </row>
    <row r="2919" spans="1:51" ht="13.15" customHeight="1" x14ac:dyDescent="0.25">
      <c r="A2919" s="7">
        <v>12091</v>
      </c>
      <c r="B2919" s="2" t="s">
        <v>2533</v>
      </c>
      <c r="C2919" s="2">
        <v>118603</v>
      </c>
      <c r="D2919" s="2" t="s">
        <v>188</v>
      </c>
      <c r="E2919" s="2" t="s">
        <v>199</v>
      </c>
      <c r="F2919" s="2" t="s">
        <v>201</v>
      </c>
      <c r="G2919" s="3">
        <v>37272</v>
      </c>
      <c r="H2919" s="1"/>
      <c r="I2919" s="2">
        <v>11670.43</v>
      </c>
      <c r="J2919" s="2">
        <v>4294.8850000000002</v>
      </c>
      <c r="K2919" s="2">
        <v>4294.8850000000002</v>
      </c>
      <c r="L2919" s="2">
        <v>5186.16</v>
      </c>
      <c r="M2919" s="1"/>
      <c r="N2919" s="5">
        <f t="shared" si="91"/>
        <v>40621.919999999998</v>
      </c>
      <c r="O2919" s="6">
        <f t="shared" si="92"/>
        <v>30798.32</v>
      </c>
      <c r="P2919" s="2">
        <v>30</v>
      </c>
      <c r="Q2919" s="2" t="s">
        <v>37</v>
      </c>
      <c r="R2919" s="2">
        <v>0</v>
      </c>
      <c r="S2919" s="2">
        <v>0</v>
      </c>
      <c r="T2919" s="2">
        <v>0</v>
      </c>
      <c r="U2919" s="2">
        <v>0</v>
      </c>
      <c r="V2919" s="2">
        <v>972.5</v>
      </c>
      <c r="W2919" s="2">
        <v>1803.57</v>
      </c>
      <c r="X2919" s="2">
        <v>0</v>
      </c>
      <c r="Y2919" s="2">
        <v>3399.49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2">
        <f>VLOOKUP(Tabla3[[#This Row],[Columna1]],Tabla5[#All],3,0)</f>
        <v>0</v>
      </c>
      <c r="AF2919" s="2">
        <v>0</v>
      </c>
      <c r="AG2919" s="2">
        <v>9000</v>
      </c>
      <c r="AH2919" s="2">
        <v>0</v>
      </c>
      <c r="AI2919" s="2">
        <v>0</v>
      </c>
      <c r="AJ2919" s="2">
        <v>0</v>
      </c>
      <c r="AK2919" s="2">
        <f>VLOOKUP(Tabla3[[#This Row],[Columna1]],Tabla7[[ID]:[Monto neto de los bonos]],3,0)</f>
        <v>10803.57</v>
      </c>
      <c r="AL2919" s="2">
        <v>0</v>
      </c>
      <c r="AM2919" s="2">
        <v>0</v>
      </c>
      <c r="AN2919" s="2">
        <v>0</v>
      </c>
      <c r="AO2919" s="2">
        <v>0</v>
      </c>
      <c r="AP2919" s="2">
        <v>0</v>
      </c>
      <c r="AQ2919" s="2">
        <v>0</v>
      </c>
      <c r="AR2919" s="2">
        <v>0</v>
      </c>
      <c r="AS2919" s="2">
        <v>5019.58</v>
      </c>
      <c r="AT2919" s="2">
        <v>2641.88</v>
      </c>
      <c r="AU2919" s="2">
        <v>2162.14</v>
      </c>
      <c r="AV2919" s="2">
        <v>0</v>
      </c>
      <c r="AW2919" s="1"/>
      <c r="AX2919" s="2" t="s">
        <v>422</v>
      </c>
      <c r="AY2919" s="8" t="s">
        <v>428</v>
      </c>
    </row>
    <row r="2920" spans="1:51" ht="13.15" customHeight="1" x14ac:dyDescent="0.25">
      <c r="A2920" s="7">
        <v>23643</v>
      </c>
      <c r="B2920" s="2" t="s">
        <v>2534</v>
      </c>
      <c r="C2920" s="2">
        <v>5362003</v>
      </c>
      <c r="D2920" s="2" t="s">
        <v>188</v>
      </c>
      <c r="E2920" s="2" t="s">
        <v>211</v>
      </c>
      <c r="F2920" s="2" t="s">
        <v>212</v>
      </c>
      <c r="G2920" s="3">
        <v>44896</v>
      </c>
      <c r="H2920" s="1"/>
      <c r="I2920" s="2">
        <v>8947.52</v>
      </c>
      <c r="J2920" s="2">
        <v>4838.1850000000004</v>
      </c>
      <c r="K2920" s="2">
        <v>4838.1850000000004</v>
      </c>
      <c r="L2920" s="2">
        <v>0</v>
      </c>
      <c r="M2920" s="1"/>
      <c r="N2920" s="5">
        <f t="shared" si="91"/>
        <v>22088.160000000003</v>
      </c>
      <c r="O2920" s="6">
        <f t="shared" si="92"/>
        <v>19305.980000000003</v>
      </c>
      <c r="P2920" s="2">
        <v>30</v>
      </c>
      <c r="Q2920" s="2" t="s">
        <v>37</v>
      </c>
      <c r="R2920" s="2">
        <v>0</v>
      </c>
      <c r="S2920" s="2">
        <v>0</v>
      </c>
      <c r="T2920" s="2">
        <v>0</v>
      </c>
      <c r="U2920" s="2">
        <v>0</v>
      </c>
      <c r="V2920" s="2">
        <v>1241.5999999999999</v>
      </c>
      <c r="W2920" s="2">
        <v>0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2222.67</v>
      </c>
      <c r="AE2920" s="2">
        <f>VLOOKUP(Tabla3[[#This Row],[Columna1]],Tabla5[#All],3,0)</f>
        <v>2222.67</v>
      </c>
      <c r="AF2920" s="2">
        <v>0</v>
      </c>
      <c r="AG2920" s="2">
        <v>0</v>
      </c>
      <c r="AH2920" s="2">
        <v>0</v>
      </c>
      <c r="AI2920" s="2">
        <v>0</v>
      </c>
      <c r="AJ2920" s="2">
        <v>0</v>
      </c>
      <c r="AK2920" s="2">
        <f>VLOOKUP(Tabla3[[#This Row],[Columna1]],Tabla7[[ID]:[Monto neto de los bonos]],3,0)</f>
        <v>0</v>
      </c>
      <c r="AL2920" s="2">
        <v>0</v>
      </c>
      <c r="AM2920" s="2">
        <v>0</v>
      </c>
      <c r="AN2920" s="2">
        <v>0</v>
      </c>
      <c r="AO2920" s="2">
        <v>0</v>
      </c>
      <c r="AP2920" s="2">
        <v>0</v>
      </c>
      <c r="AQ2920" s="2">
        <v>0</v>
      </c>
      <c r="AR2920" s="2">
        <v>0</v>
      </c>
      <c r="AS2920" s="2">
        <v>0</v>
      </c>
      <c r="AT2920" s="2">
        <v>1986.56</v>
      </c>
      <c r="AU2920" s="2">
        <v>795.62</v>
      </c>
      <c r="AV2920" s="2">
        <v>0</v>
      </c>
      <c r="AW2920" s="1"/>
      <c r="AX2920" s="2" t="s">
        <v>422</v>
      </c>
      <c r="AY2920" s="8" t="s">
        <v>423</v>
      </c>
    </row>
    <row r="2921" spans="1:51" ht="13.15" customHeight="1" x14ac:dyDescent="0.25">
      <c r="A2921" s="7">
        <v>17023</v>
      </c>
      <c r="B2921" s="2" t="s">
        <v>4391</v>
      </c>
      <c r="C2921" s="2">
        <v>274103</v>
      </c>
      <c r="D2921" s="2" t="s">
        <v>188</v>
      </c>
      <c r="E2921" s="2" t="s">
        <v>214</v>
      </c>
      <c r="F2921" s="2" t="s">
        <v>193</v>
      </c>
      <c r="G2921" s="3">
        <v>40955</v>
      </c>
      <c r="H2921" s="1"/>
      <c r="I2921" s="2">
        <v>9717.6</v>
      </c>
      <c r="J2921" s="2">
        <v>4447.2349999999997</v>
      </c>
      <c r="K2921" s="2">
        <v>4447.2349999999997</v>
      </c>
      <c r="L2921" s="2">
        <v>2831.46</v>
      </c>
      <c r="M2921" s="1"/>
      <c r="N2921" s="5">
        <f t="shared" si="91"/>
        <v>28544.579999999998</v>
      </c>
      <c r="O2921" s="6">
        <f t="shared" si="92"/>
        <v>21671.799999999996</v>
      </c>
      <c r="P2921" s="2">
        <v>30</v>
      </c>
      <c r="Q2921" s="2" t="s">
        <v>37</v>
      </c>
      <c r="R2921" s="2">
        <v>0</v>
      </c>
      <c r="S2921" s="2">
        <v>0</v>
      </c>
      <c r="T2921" s="2">
        <v>0</v>
      </c>
      <c r="U2921" s="2">
        <v>0</v>
      </c>
      <c r="V2921" s="2">
        <v>893.38</v>
      </c>
      <c r="W2921" s="2">
        <v>1970.03</v>
      </c>
      <c r="X2921" s="2">
        <v>0</v>
      </c>
      <c r="Y2921" s="2">
        <v>2397.64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2">
        <f>VLOOKUP(Tabla3[[#This Row],[Columna1]],Tabla5[#All],3,0)</f>
        <v>0</v>
      </c>
      <c r="AF2921" s="2">
        <v>0</v>
      </c>
      <c r="AG2921" s="2">
        <v>1840</v>
      </c>
      <c r="AH2921" s="2">
        <v>0</v>
      </c>
      <c r="AI2921" s="2">
        <v>0</v>
      </c>
      <c r="AJ2921" s="2">
        <v>0</v>
      </c>
      <c r="AK2921" s="2">
        <f>VLOOKUP(Tabla3[[#This Row],[Columna1]],Tabla7[[ID]:[Monto neto de los bonos]],3,0)</f>
        <v>3810.03</v>
      </c>
      <c r="AL2921" s="2">
        <v>0</v>
      </c>
      <c r="AM2921" s="2">
        <v>0</v>
      </c>
      <c r="AN2921" s="2">
        <v>0</v>
      </c>
      <c r="AO2921" s="2">
        <v>0</v>
      </c>
      <c r="AP2921" s="2">
        <v>0</v>
      </c>
      <c r="AQ2921" s="2">
        <v>0</v>
      </c>
      <c r="AR2921" s="2">
        <v>0</v>
      </c>
      <c r="AS2921" s="2">
        <v>3350.52</v>
      </c>
      <c r="AT2921" s="2">
        <v>2233.6799999999998</v>
      </c>
      <c r="AU2921" s="2">
        <v>1288.58</v>
      </c>
      <c r="AV2921" s="2">
        <v>0</v>
      </c>
      <c r="AW2921" s="1"/>
      <c r="AX2921" s="2" t="s">
        <v>422</v>
      </c>
      <c r="AY2921" s="8" t="s">
        <v>428</v>
      </c>
    </row>
    <row r="2922" spans="1:51" ht="13.15" customHeight="1" x14ac:dyDescent="0.25">
      <c r="A2922" s="7">
        <v>21587</v>
      </c>
      <c r="B2922" s="2" t="s">
        <v>2535</v>
      </c>
      <c r="C2922" s="2">
        <v>3037203</v>
      </c>
      <c r="D2922" s="2" t="s">
        <v>188</v>
      </c>
      <c r="E2922" s="2" t="s">
        <v>190</v>
      </c>
      <c r="F2922" s="2" t="s">
        <v>191</v>
      </c>
      <c r="G2922" s="3">
        <v>43435</v>
      </c>
      <c r="H2922" s="1"/>
      <c r="I2922" s="2">
        <v>9708.5300000000007</v>
      </c>
      <c r="J2922" s="2">
        <v>4443.09</v>
      </c>
      <c r="K2922" s="2">
        <v>4443.09</v>
      </c>
      <c r="L2922" s="2">
        <v>1689.53</v>
      </c>
      <c r="M2922" s="1"/>
      <c r="N2922" s="5">
        <f t="shared" si="91"/>
        <v>24209.200000000001</v>
      </c>
      <c r="O2922" s="6">
        <f t="shared" si="92"/>
        <v>17823.5</v>
      </c>
      <c r="P2922" s="2">
        <v>30</v>
      </c>
      <c r="Q2922" s="2" t="s">
        <v>37</v>
      </c>
      <c r="R2922" s="2">
        <v>0</v>
      </c>
      <c r="S2922" s="2">
        <v>0</v>
      </c>
      <c r="T2922" s="2">
        <v>0</v>
      </c>
      <c r="U2922" s="2">
        <v>0</v>
      </c>
      <c r="V2922" s="2">
        <v>892.56</v>
      </c>
      <c r="W2922" s="2">
        <v>3032.4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2">
        <f>VLOOKUP(Tabla3[[#This Row],[Columna1]],Tabla5[#All],3,0)</f>
        <v>0</v>
      </c>
      <c r="AF2922" s="2">
        <v>0</v>
      </c>
      <c r="AG2922" s="2">
        <v>0</v>
      </c>
      <c r="AH2922" s="2">
        <v>0</v>
      </c>
      <c r="AI2922" s="2">
        <v>0</v>
      </c>
      <c r="AJ2922" s="2">
        <v>0</v>
      </c>
      <c r="AK2922" s="2">
        <f>VLOOKUP(Tabla3[[#This Row],[Columna1]],Tabla7[[ID]:[Monto neto de los bonos]],3,0)</f>
        <v>3032.4</v>
      </c>
      <c r="AL2922" s="2">
        <v>0</v>
      </c>
      <c r="AM2922" s="2">
        <v>0</v>
      </c>
      <c r="AN2922" s="2">
        <v>0</v>
      </c>
      <c r="AO2922" s="2">
        <v>0</v>
      </c>
      <c r="AP2922" s="2">
        <v>0</v>
      </c>
      <c r="AQ2922" s="2">
        <v>0</v>
      </c>
      <c r="AR2922" s="2">
        <v>0</v>
      </c>
      <c r="AS2922" s="2">
        <v>3176.54</v>
      </c>
      <c r="AT2922" s="2">
        <v>2117.6999999999998</v>
      </c>
      <c r="AU2922" s="2">
        <v>1091.46</v>
      </c>
      <c r="AV2922" s="2">
        <v>0</v>
      </c>
      <c r="AW2922" s="1"/>
      <c r="AX2922" s="2" t="s">
        <v>422</v>
      </c>
      <c r="AY2922" s="8" t="s">
        <v>423</v>
      </c>
    </row>
    <row r="2923" spans="1:51" ht="13.15" customHeight="1" x14ac:dyDescent="0.25">
      <c r="A2923" s="7">
        <v>23693</v>
      </c>
      <c r="B2923" s="2" t="s">
        <v>2536</v>
      </c>
      <c r="C2923" s="2">
        <v>5406103</v>
      </c>
      <c r="D2923" s="2" t="s">
        <v>188</v>
      </c>
      <c r="E2923" s="2" t="s">
        <v>256</v>
      </c>
      <c r="F2923" s="2" t="s">
        <v>36</v>
      </c>
      <c r="G2923" s="3">
        <v>44608</v>
      </c>
      <c r="H2923" s="1"/>
      <c r="I2923" s="2">
        <v>13165.89</v>
      </c>
      <c r="J2923" s="2">
        <v>2789.65</v>
      </c>
      <c r="K2923" s="2">
        <v>2789.65</v>
      </c>
      <c r="L2923" s="2">
        <v>0</v>
      </c>
      <c r="M2923" s="1"/>
      <c r="N2923" s="5">
        <f t="shared" si="91"/>
        <v>22606.149999999998</v>
      </c>
      <c r="O2923" s="6">
        <f t="shared" si="92"/>
        <v>19492.609999999997</v>
      </c>
      <c r="P2923" s="2">
        <v>30</v>
      </c>
      <c r="Q2923" s="2" t="s">
        <v>37</v>
      </c>
      <c r="R2923" s="2">
        <v>0</v>
      </c>
      <c r="S2923" s="2">
        <v>0</v>
      </c>
      <c r="T2923" s="2">
        <v>0</v>
      </c>
      <c r="U2923" s="2">
        <v>0</v>
      </c>
      <c r="V2923" s="2">
        <v>0</v>
      </c>
      <c r="W2923" s="2">
        <v>0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3860.96</v>
      </c>
      <c r="AE2923" s="2">
        <f>VLOOKUP(Tabla3[[#This Row],[Columna1]],Tabla5[#All],3,0)</f>
        <v>3860.96</v>
      </c>
      <c r="AF2923" s="2">
        <v>0</v>
      </c>
      <c r="AG2923" s="2">
        <v>0</v>
      </c>
      <c r="AH2923" s="2">
        <v>0</v>
      </c>
      <c r="AI2923" s="2">
        <v>0</v>
      </c>
      <c r="AJ2923" s="2">
        <v>0</v>
      </c>
      <c r="AK2923" s="2">
        <f>VLOOKUP(Tabla3[[#This Row],[Columna1]],Tabla7[[ID]:[Monto neto de los bonos]],3,0)</f>
        <v>0</v>
      </c>
      <c r="AL2923" s="2">
        <v>0</v>
      </c>
      <c r="AM2923" s="2">
        <v>0</v>
      </c>
      <c r="AN2923" s="2">
        <v>0</v>
      </c>
      <c r="AO2923" s="2">
        <v>0</v>
      </c>
      <c r="AP2923" s="2">
        <v>0</v>
      </c>
      <c r="AQ2923" s="2">
        <v>0</v>
      </c>
      <c r="AR2923" s="2">
        <v>0</v>
      </c>
      <c r="AS2923" s="2">
        <v>0</v>
      </c>
      <c r="AT2923" s="2">
        <v>1874.52</v>
      </c>
      <c r="AU2923" s="2">
        <v>1239.02</v>
      </c>
      <c r="AV2923" s="2">
        <v>0</v>
      </c>
      <c r="AW2923" s="1"/>
      <c r="AX2923" s="2" t="s">
        <v>422</v>
      </c>
      <c r="AY2923" s="8" t="s">
        <v>423</v>
      </c>
    </row>
    <row r="2924" spans="1:51" ht="13.15" customHeight="1" x14ac:dyDescent="0.25">
      <c r="A2924" s="7">
        <v>19502</v>
      </c>
      <c r="B2924" s="2" t="s">
        <v>2537</v>
      </c>
      <c r="C2924" s="2">
        <v>537403</v>
      </c>
      <c r="D2924" s="2" t="s">
        <v>188</v>
      </c>
      <c r="E2924" s="2" t="s">
        <v>200</v>
      </c>
      <c r="F2924" s="2" t="s">
        <v>193</v>
      </c>
      <c r="G2924" s="3">
        <v>42391</v>
      </c>
      <c r="H2924" s="1"/>
      <c r="I2924" s="2">
        <v>9717.6</v>
      </c>
      <c r="J2924" s="2">
        <v>4447.2349999999997</v>
      </c>
      <c r="K2924" s="2">
        <v>4447.2349999999997</v>
      </c>
      <c r="L2924" s="2">
        <v>1505.23</v>
      </c>
      <c r="M2924" s="1"/>
      <c r="N2924" s="5">
        <f t="shared" si="91"/>
        <v>30378.35</v>
      </c>
      <c r="O2924" s="6">
        <f t="shared" si="92"/>
        <v>24062.149999999994</v>
      </c>
      <c r="P2924" s="2">
        <v>30</v>
      </c>
      <c r="Q2924" s="2" t="s">
        <v>37</v>
      </c>
      <c r="R2924" s="2">
        <v>0</v>
      </c>
      <c r="S2924" s="2">
        <v>0</v>
      </c>
      <c r="T2924" s="2">
        <v>0</v>
      </c>
      <c r="U2924" s="2">
        <v>0</v>
      </c>
      <c r="V2924" s="2">
        <v>893.38</v>
      </c>
      <c r="W2924" s="2">
        <v>1970.03</v>
      </c>
      <c r="X2924" s="2">
        <v>0</v>
      </c>
      <c r="Y2924" s="2">
        <v>2397.64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2">
        <f>VLOOKUP(Tabla3[[#This Row],[Columna1]],Tabla5[#All],3,0)</f>
        <v>0</v>
      </c>
      <c r="AF2924" s="2">
        <v>0</v>
      </c>
      <c r="AG2924" s="2">
        <v>5000</v>
      </c>
      <c r="AH2924" s="2">
        <v>0</v>
      </c>
      <c r="AI2924" s="2">
        <v>0</v>
      </c>
      <c r="AJ2924" s="2">
        <v>0</v>
      </c>
      <c r="AK2924" s="2">
        <f>VLOOKUP(Tabla3[[#This Row],[Columna1]],Tabla7[[ID]:[Monto neto de los bonos]],3,0)</f>
        <v>6970.03</v>
      </c>
      <c r="AL2924" s="2">
        <v>0</v>
      </c>
      <c r="AM2924" s="2">
        <v>0</v>
      </c>
      <c r="AN2924" s="2">
        <v>0</v>
      </c>
      <c r="AO2924" s="2">
        <v>0</v>
      </c>
      <c r="AP2924" s="2">
        <v>0</v>
      </c>
      <c r="AQ2924" s="2">
        <v>0</v>
      </c>
      <c r="AR2924" s="2">
        <v>0</v>
      </c>
      <c r="AS2924" s="2">
        <v>3151.58</v>
      </c>
      <c r="AT2924" s="2">
        <v>2101.06</v>
      </c>
      <c r="AU2924" s="2">
        <v>1063.56</v>
      </c>
      <c r="AV2924" s="2">
        <v>0</v>
      </c>
      <c r="AW2924" s="1"/>
      <c r="AX2924" s="2" t="s">
        <v>422</v>
      </c>
      <c r="AY2924" s="8" t="s">
        <v>428</v>
      </c>
    </row>
    <row r="2925" spans="1:51" ht="13.15" customHeight="1" x14ac:dyDescent="0.25">
      <c r="A2925" s="7">
        <v>22281</v>
      </c>
      <c r="B2925" s="2" t="s">
        <v>2538</v>
      </c>
      <c r="C2925" s="2">
        <v>3953203</v>
      </c>
      <c r="D2925" s="2" t="s">
        <v>188</v>
      </c>
      <c r="E2925" s="2" t="s">
        <v>202</v>
      </c>
      <c r="F2925" s="2" t="s">
        <v>201</v>
      </c>
      <c r="G2925" s="3">
        <v>43815</v>
      </c>
      <c r="H2925" s="1"/>
      <c r="I2925" s="2">
        <v>11670.43</v>
      </c>
      <c r="J2925" s="2">
        <v>4294.8850000000002</v>
      </c>
      <c r="K2925" s="2">
        <v>4294.8850000000002</v>
      </c>
      <c r="L2925" s="2">
        <v>1988.16</v>
      </c>
      <c r="M2925" s="1"/>
      <c r="N2925" s="5">
        <f t="shared" si="91"/>
        <v>29304.62</v>
      </c>
      <c r="O2925" s="6">
        <f t="shared" si="92"/>
        <v>21997.859999999997</v>
      </c>
      <c r="P2925" s="2">
        <v>30</v>
      </c>
      <c r="Q2925" s="2" t="s">
        <v>37</v>
      </c>
      <c r="R2925" s="2">
        <v>0</v>
      </c>
      <c r="S2925" s="2">
        <v>0</v>
      </c>
      <c r="T2925" s="2">
        <v>0</v>
      </c>
      <c r="U2925" s="2">
        <v>0</v>
      </c>
      <c r="V2925" s="2">
        <v>972.5</v>
      </c>
      <c r="W2925" s="2">
        <v>1803.57</v>
      </c>
      <c r="X2925" s="2">
        <v>0</v>
      </c>
      <c r="Y2925" s="2">
        <v>2550.19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2">
        <f>VLOOKUP(Tabla3[[#This Row],[Columna1]],Tabla5[#All],3,0)</f>
        <v>0</v>
      </c>
      <c r="AF2925" s="2">
        <v>0</v>
      </c>
      <c r="AG2925" s="2">
        <v>1730</v>
      </c>
      <c r="AH2925" s="2">
        <v>1270</v>
      </c>
      <c r="AI2925" s="2">
        <v>0</v>
      </c>
      <c r="AJ2925" s="2">
        <v>0</v>
      </c>
      <c r="AK2925" s="2">
        <f>VLOOKUP(Tabla3[[#This Row],[Columna1]],Tabla7[[ID]:[Monto neto de los bonos]],3,0)</f>
        <v>4803.57</v>
      </c>
      <c r="AL2925" s="2">
        <v>0</v>
      </c>
      <c r="AM2925" s="2">
        <v>0</v>
      </c>
      <c r="AN2925" s="2">
        <v>0</v>
      </c>
      <c r="AO2925" s="2">
        <v>0</v>
      </c>
      <c r="AP2925" s="2">
        <v>0</v>
      </c>
      <c r="AQ2925" s="2">
        <v>0</v>
      </c>
      <c r="AR2925" s="2">
        <v>0</v>
      </c>
      <c r="AS2925" s="2">
        <v>3483.12</v>
      </c>
      <c r="AT2925" s="2">
        <v>2322.08</v>
      </c>
      <c r="AU2925" s="2">
        <v>1501.56</v>
      </c>
      <c r="AV2925" s="2">
        <v>0</v>
      </c>
      <c r="AW2925" s="1"/>
      <c r="AX2925" s="2" t="s">
        <v>422</v>
      </c>
      <c r="AY2925" s="8" t="s">
        <v>428</v>
      </c>
    </row>
    <row r="2926" spans="1:51" ht="13.15" customHeight="1" x14ac:dyDescent="0.25">
      <c r="A2926" s="7">
        <v>12350</v>
      </c>
      <c r="B2926" s="2" t="s">
        <v>2539</v>
      </c>
      <c r="C2926" s="2">
        <v>79503</v>
      </c>
      <c r="D2926" s="2" t="s">
        <v>188</v>
      </c>
      <c r="E2926" s="2" t="s">
        <v>199</v>
      </c>
      <c r="F2926" s="2" t="s">
        <v>217</v>
      </c>
      <c r="G2926" s="3">
        <v>37803</v>
      </c>
      <c r="H2926" s="1"/>
      <c r="I2926" s="2">
        <v>12173.71</v>
      </c>
      <c r="J2926" s="2">
        <v>4748.5950000000003</v>
      </c>
      <c r="K2926" s="2">
        <v>4748.5950000000003</v>
      </c>
      <c r="L2926" s="2">
        <v>6042.76</v>
      </c>
      <c r="M2926" s="1"/>
      <c r="N2926" s="5">
        <f t="shared" si="91"/>
        <v>43769.380000000005</v>
      </c>
      <c r="O2926" s="6">
        <f t="shared" si="92"/>
        <v>33538.760000000009</v>
      </c>
      <c r="P2926" s="2">
        <v>30</v>
      </c>
      <c r="Q2926" s="2" t="s">
        <v>37</v>
      </c>
      <c r="R2926" s="2">
        <v>0</v>
      </c>
      <c r="S2926" s="2">
        <v>0</v>
      </c>
      <c r="T2926" s="2">
        <v>0</v>
      </c>
      <c r="U2926" s="2">
        <v>0</v>
      </c>
      <c r="V2926" s="2">
        <v>1040.2</v>
      </c>
      <c r="W2926" s="2">
        <v>2010.48</v>
      </c>
      <c r="X2926" s="2">
        <v>0</v>
      </c>
      <c r="Y2926" s="2">
        <v>3609.51</v>
      </c>
      <c r="Z2926" s="2">
        <v>0</v>
      </c>
      <c r="AA2926" s="2">
        <v>0</v>
      </c>
      <c r="AB2926" s="2">
        <v>0</v>
      </c>
      <c r="AC2926" s="2">
        <v>0</v>
      </c>
      <c r="AD2926" s="2">
        <v>6067.22</v>
      </c>
      <c r="AE2926" s="2">
        <f>VLOOKUP(Tabla3[[#This Row],[Columna1]],Tabla5[#All],3,0)</f>
        <v>6067.22</v>
      </c>
      <c r="AF2926" s="2">
        <v>0</v>
      </c>
      <c r="AG2926" s="2">
        <v>1089.5</v>
      </c>
      <c r="AH2926" s="2">
        <v>0</v>
      </c>
      <c r="AI2926" s="2">
        <v>0</v>
      </c>
      <c r="AJ2926" s="2">
        <v>2238.81</v>
      </c>
      <c r="AK2926" s="2">
        <f>VLOOKUP(Tabla3[[#This Row],[Columna1]],Tabla7[[ID]:[Monto neto de los bonos]],3,0)</f>
        <v>5338.79</v>
      </c>
      <c r="AL2926" s="2">
        <v>0</v>
      </c>
      <c r="AM2926" s="2">
        <v>0</v>
      </c>
      <c r="AN2926" s="2">
        <v>0</v>
      </c>
      <c r="AO2926" s="2">
        <v>0</v>
      </c>
      <c r="AP2926" s="2">
        <v>0</v>
      </c>
      <c r="AQ2926" s="2">
        <v>0</v>
      </c>
      <c r="AR2926" s="2">
        <v>0</v>
      </c>
      <c r="AS2926" s="2">
        <v>4888.1400000000003</v>
      </c>
      <c r="AT2926" s="2">
        <v>2875.38</v>
      </c>
      <c r="AU2926" s="2">
        <v>2467.1</v>
      </c>
      <c r="AV2926" s="2">
        <v>0</v>
      </c>
      <c r="AW2926" s="1"/>
      <c r="AX2926" s="2" t="s">
        <v>422</v>
      </c>
      <c r="AY2926" s="8" t="s">
        <v>428</v>
      </c>
    </row>
    <row r="2927" spans="1:51" ht="13.15" customHeight="1" x14ac:dyDescent="0.25">
      <c r="A2927" s="7">
        <v>15500</v>
      </c>
      <c r="B2927" s="2" t="s">
        <v>2540</v>
      </c>
      <c r="C2927" s="2">
        <v>186303</v>
      </c>
      <c r="D2927" s="2" t="s">
        <v>188</v>
      </c>
      <c r="E2927" s="2" t="s">
        <v>228</v>
      </c>
      <c r="F2927" s="2" t="s">
        <v>45</v>
      </c>
      <c r="G2927" s="3">
        <v>40695</v>
      </c>
      <c r="H2927" s="1"/>
      <c r="I2927" s="2">
        <v>13413.65</v>
      </c>
      <c r="J2927" s="2">
        <v>2841.47</v>
      </c>
      <c r="K2927" s="2">
        <v>2841.47</v>
      </c>
      <c r="L2927" s="2">
        <v>2644.37</v>
      </c>
      <c r="M2927" s="1"/>
      <c r="N2927" s="5">
        <f t="shared" si="91"/>
        <v>31949.409999999996</v>
      </c>
      <c r="O2927" s="6">
        <f t="shared" si="92"/>
        <v>27592.209999999995</v>
      </c>
      <c r="P2927" s="2">
        <v>30</v>
      </c>
      <c r="Q2927" s="2" t="s">
        <v>37</v>
      </c>
      <c r="R2927" s="2">
        <v>0</v>
      </c>
      <c r="S2927" s="2">
        <v>0</v>
      </c>
      <c r="T2927" s="2">
        <v>0</v>
      </c>
      <c r="U2927" s="2">
        <v>0</v>
      </c>
      <c r="V2927" s="2">
        <v>1273.0999999999999</v>
      </c>
      <c r="W2927" s="2">
        <v>0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8935.35</v>
      </c>
      <c r="AE2927" s="2">
        <f>VLOOKUP(Tabla3[[#This Row],[Columna1]],Tabla5[#All],3,0)</f>
        <v>8935.35</v>
      </c>
      <c r="AF2927" s="2">
        <v>0</v>
      </c>
      <c r="AG2927" s="2">
        <v>0</v>
      </c>
      <c r="AH2927" s="2">
        <v>0</v>
      </c>
      <c r="AI2927" s="2">
        <v>0</v>
      </c>
      <c r="AJ2927" s="2">
        <v>0</v>
      </c>
      <c r="AK2927" s="2">
        <f>VLOOKUP(Tabla3[[#This Row],[Columna1]],Tabla7[[ID]:[Monto neto de los bonos]],3,0)</f>
        <v>0</v>
      </c>
      <c r="AL2927" s="2">
        <v>0</v>
      </c>
      <c r="AM2927" s="2">
        <v>0</v>
      </c>
      <c r="AN2927" s="2">
        <v>0</v>
      </c>
      <c r="AO2927" s="2">
        <v>0</v>
      </c>
      <c r="AP2927" s="2">
        <v>0</v>
      </c>
      <c r="AQ2927" s="2">
        <v>0</v>
      </c>
      <c r="AR2927" s="2">
        <v>0</v>
      </c>
      <c r="AS2927" s="2">
        <v>0</v>
      </c>
      <c r="AT2927" s="2">
        <v>2301.4</v>
      </c>
      <c r="AU2927" s="2">
        <v>2055.8000000000002</v>
      </c>
      <c r="AV2927" s="2">
        <v>0</v>
      </c>
      <c r="AW2927" s="1"/>
      <c r="AX2927" s="2" t="s">
        <v>422</v>
      </c>
      <c r="AY2927" s="8" t="s">
        <v>423</v>
      </c>
    </row>
    <row r="2928" spans="1:51" ht="13.15" customHeight="1" x14ac:dyDescent="0.25">
      <c r="A2928" s="7">
        <v>25267</v>
      </c>
      <c r="B2928" s="2" t="s">
        <v>2541</v>
      </c>
      <c r="C2928" s="2">
        <v>6550403</v>
      </c>
      <c r="D2928" s="2" t="s">
        <v>188</v>
      </c>
      <c r="E2928" s="2" t="s">
        <v>206</v>
      </c>
      <c r="F2928" s="2" t="s">
        <v>193</v>
      </c>
      <c r="G2928" s="3">
        <v>45597</v>
      </c>
      <c r="H2928" s="1"/>
      <c r="I2928" s="2">
        <v>9717.6</v>
      </c>
      <c r="J2928" s="2">
        <v>4447.2349999999997</v>
      </c>
      <c r="K2928" s="2">
        <v>4447.2349999999997</v>
      </c>
      <c r="L2928" s="2">
        <v>0</v>
      </c>
      <c r="M2928" s="1"/>
      <c r="N2928" s="5">
        <f t="shared" si="91"/>
        <v>24848.39</v>
      </c>
      <c r="O2928" s="6">
        <f t="shared" si="92"/>
        <v>18155.289999999997</v>
      </c>
      <c r="P2928" s="2">
        <v>30</v>
      </c>
      <c r="Q2928" s="2" t="s">
        <v>37</v>
      </c>
      <c r="R2928" s="2">
        <v>0</v>
      </c>
      <c r="S2928" s="2">
        <v>0</v>
      </c>
      <c r="T2928" s="2">
        <v>0</v>
      </c>
      <c r="U2928" s="2">
        <v>0</v>
      </c>
      <c r="V2928" s="2">
        <v>893.38</v>
      </c>
      <c r="W2928" s="2">
        <v>1970.03</v>
      </c>
      <c r="X2928" s="2">
        <v>0</v>
      </c>
      <c r="Y2928" s="2">
        <v>3372.91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2">
        <f>VLOOKUP(Tabla3[[#This Row],[Columna1]],Tabla5[#All],3,0)</f>
        <v>0</v>
      </c>
      <c r="AF2928" s="2">
        <v>0</v>
      </c>
      <c r="AG2928" s="2">
        <v>0</v>
      </c>
      <c r="AH2928" s="2">
        <v>0</v>
      </c>
      <c r="AI2928" s="2">
        <v>0</v>
      </c>
      <c r="AJ2928" s="2">
        <v>0</v>
      </c>
      <c r="AK2928" s="2">
        <f>VLOOKUP(Tabla3[[#This Row],[Columna1]],Tabla7[[ID]:[Monto neto de los bonos]],3,0)</f>
        <v>1970.03</v>
      </c>
      <c r="AL2928" s="2">
        <v>0</v>
      </c>
      <c r="AM2928" s="2">
        <v>0</v>
      </c>
      <c r="AN2928" s="2">
        <v>0</v>
      </c>
      <c r="AO2928" s="2">
        <v>0</v>
      </c>
      <c r="AP2928" s="2">
        <v>0</v>
      </c>
      <c r="AQ2928" s="2">
        <v>0</v>
      </c>
      <c r="AR2928" s="2">
        <v>0</v>
      </c>
      <c r="AS2928" s="2">
        <v>3901.06</v>
      </c>
      <c r="AT2928" s="2">
        <v>1950.52</v>
      </c>
      <c r="AU2928" s="2">
        <v>841.52</v>
      </c>
      <c r="AV2928" s="2">
        <v>0</v>
      </c>
      <c r="AW2928" s="1"/>
      <c r="AX2928" s="2" t="s">
        <v>422</v>
      </c>
      <c r="AY2928" s="8" t="s">
        <v>428</v>
      </c>
    </row>
    <row r="2929" spans="1:51" ht="13.15" customHeight="1" x14ac:dyDescent="0.25">
      <c r="A2929" s="7">
        <v>19098</v>
      </c>
      <c r="B2929" s="2" t="s">
        <v>4407</v>
      </c>
      <c r="C2929" s="2">
        <v>313803</v>
      </c>
      <c r="D2929" s="2" t="s">
        <v>188</v>
      </c>
      <c r="E2929" s="2" t="s">
        <v>214</v>
      </c>
      <c r="F2929" s="2" t="s">
        <v>201</v>
      </c>
      <c r="G2929" s="3">
        <v>42087</v>
      </c>
      <c r="H2929" s="1"/>
      <c r="I2929" s="2">
        <v>11670.43</v>
      </c>
      <c r="J2929" s="2">
        <v>4294.8850000000002</v>
      </c>
      <c r="K2929" s="2">
        <v>4294.8850000000002</v>
      </c>
      <c r="L2929" s="2">
        <v>3560.85</v>
      </c>
      <c r="M2929" s="1"/>
      <c r="N2929" s="5">
        <f t="shared" si="91"/>
        <v>29147.309999999998</v>
      </c>
      <c r="O2929" s="6">
        <f t="shared" si="92"/>
        <v>21835.1</v>
      </c>
      <c r="P2929" s="2">
        <v>30</v>
      </c>
      <c r="Q2929" s="2" t="s">
        <v>37</v>
      </c>
      <c r="R2929" s="2">
        <v>0</v>
      </c>
      <c r="S2929" s="2">
        <v>0</v>
      </c>
      <c r="T2929" s="2">
        <v>0</v>
      </c>
      <c r="U2929" s="2">
        <v>0</v>
      </c>
      <c r="V2929" s="2">
        <v>972.5</v>
      </c>
      <c r="W2929" s="2">
        <v>1803.57</v>
      </c>
      <c r="X2929" s="2">
        <v>0</v>
      </c>
      <c r="Y2929" s="2">
        <v>2550.19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2">
        <f>VLOOKUP(Tabla3[[#This Row],[Columna1]],Tabla5[#All],3,0)</f>
        <v>0</v>
      </c>
      <c r="AF2929" s="2">
        <v>0</v>
      </c>
      <c r="AG2929" s="2">
        <v>0</v>
      </c>
      <c r="AH2929" s="2">
        <v>0</v>
      </c>
      <c r="AI2929" s="2">
        <v>0</v>
      </c>
      <c r="AJ2929" s="2">
        <v>0</v>
      </c>
      <c r="AK2929" s="2">
        <f>VLOOKUP(Tabla3[[#This Row],[Columna1]],Tabla7[[ID]:[Monto neto de los bonos]],3,0)</f>
        <v>1803.57</v>
      </c>
      <c r="AL2929" s="2">
        <v>0</v>
      </c>
      <c r="AM2929" s="2">
        <v>0</v>
      </c>
      <c r="AN2929" s="2">
        <v>0</v>
      </c>
      <c r="AO2929" s="2">
        <v>0</v>
      </c>
      <c r="AP2929" s="2">
        <v>0</v>
      </c>
      <c r="AQ2929" s="2">
        <v>0</v>
      </c>
      <c r="AR2929" s="2">
        <v>0</v>
      </c>
      <c r="AS2929" s="2">
        <v>3485.02</v>
      </c>
      <c r="AT2929" s="2">
        <v>2323.35</v>
      </c>
      <c r="AU2929" s="2">
        <v>1503.84</v>
      </c>
      <c r="AV2929" s="2">
        <v>0</v>
      </c>
      <c r="AW2929" s="1"/>
      <c r="AX2929" s="2" t="s">
        <v>422</v>
      </c>
      <c r="AY2929" s="8" t="s">
        <v>428</v>
      </c>
    </row>
    <row r="2930" spans="1:51" ht="13.15" customHeight="1" x14ac:dyDescent="0.25">
      <c r="A2930" s="7">
        <v>14651</v>
      </c>
      <c r="B2930" s="2" t="s">
        <v>4207</v>
      </c>
      <c r="C2930" s="2">
        <v>155203</v>
      </c>
      <c r="D2930" s="2" t="s">
        <v>188</v>
      </c>
      <c r="E2930" s="2" t="s">
        <v>192</v>
      </c>
      <c r="F2930" s="2" t="s">
        <v>193</v>
      </c>
      <c r="G2930" s="3">
        <v>39455</v>
      </c>
      <c r="H2930" s="1"/>
      <c r="I2930" s="2">
        <v>9717.6</v>
      </c>
      <c r="J2930" s="2">
        <v>4447.2349999999997</v>
      </c>
      <c r="K2930" s="2">
        <v>4447.2349999999997</v>
      </c>
      <c r="L2930" s="2">
        <v>3949.31</v>
      </c>
      <c r="M2930" s="1"/>
      <c r="N2930" s="5">
        <f t="shared" si="91"/>
        <v>27822.43</v>
      </c>
      <c r="O2930" s="6">
        <f t="shared" si="92"/>
        <v>20469.849999999999</v>
      </c>
      <c r="P2930" s="2">
        <v>30</v>
      </c>
      <c r="Q2930" s="2" t="s">
        <v>37</v>
      </c>
      <c r="R2930" s="2">
        <v>0</v>
      </c>
      <c r="S2930" s="2">
        <v>0</v>
      </c>
      <c r="T2930" s="2">
        <v>0</v>
      </c>
      <c r="U2930" s="2">
        <v>0</v>
      </c>
      <c r="V2930" s="2">
        <v>893.38</v>
      </c>
      <c r="W2930" s="2">
        <v>1970.03</v>
      </c>
      <c r="X2930" s="2">
        <v>0</v>
      </c>
      <c r="Y2930" s="2">
        <v>2397.64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2">
        <f>VLOOKUP(Tabla3[[#This Row],[Columna1]],Tabla5[#All],3,0)</f>
        <v>0</v>
      </c>
      <c r="AF2930" s="2">
        <v>0</v>
      </c>
      <c r="AG2930" s="2">
        <v>0</v>
      </c>
      <c r="AH2930" s="2">
        <v>0</v>
      </c>
      <c r="AI2930" s="2">
        <v>0</v>
      </c>
      <c r="AJ2930" s="2">
        <v>0</v>
      </c>
      <c r="AK2930" s="2">
        <f>VLOOKUP(Tabla3[[#This Row],[Columna1]],Tabla7[[ID]:[Monto neto de los bonos]],3,0)</f>
        <v>1970.03</v>
      </c>
      <c r="AL2930" s="2">
        <v>0</v>
      </c>
      <c r="AM2930" s="2">
        <v>0</v>
      </c>
      <c r="AN2930" s="2">
        <v>0</v>
      </c>
      <c r="AO2930" s="2">
        <v>0</v>
      </c>
      <c r="AP2930" s="2">
        <v>0</v>
      </c>
      <c r="AQ2930" s="2">
        <v>0</v>
      </c>
      <c r="AR2930" s="2">
        <v>0</v>
      </c>
      <c r="AS2930" s="2">
        <v>3518.2</v>
      </c>
      <c r="AT2930" s="2">
        <v>2345.46</v>
      </c>
      <c r="AU2930" s="2">
        <v>1488.92</v>
      </c>
      <c r="AV2930" s="2">
        <v>0</v>
      </c>
      <c r="AW2930" s="1"/>
      <c r="AX2930" s="2" t="s">
        <v>422</v>
      </c>
      <c r="AY2930" s="8" t="s">
        <v>428</v>
      </c>
    </row>
    <row r="2931" spans="1:51" ht="13.15" customHeight="1" x14ac:dyDescent="0.25">
      <c r="A2931" s="7">
        <v>19988</v>
      </c>
      <c r="B2931" s="2" t="s">
        <v>2542</v>
      </c>
      <c r="C2931" s="2">
        <v>1298603</v>
      </c>
      <c r="D2931" s="2" t="s">
        <v>188</v>
      </c>
      <c r="E2931" s="2" t="s">
        <v>199</v>
      </c>
      <c r="F2931" s="2" t="s">
        <v>193</v>
      </c>
      <c r="G2931" s="3">
        <v>42689</v>
      </c>
      <c r="H2931" s="1"/>
      <c r="I2931" s="2">
        <v>9717.6</v>
      </c>
      <c r="J2931" s="2">
        <v>4447.2349999999997</v>
      </c>
      <c r="K2931" s="2">
        <v>4447.2349999999997</v>
      </c>
      <c r="L2931" s="2">
        <v>1505.23</v>
      </c>
      <c r="M2931" s="1"/>
      <c r="N2931" s="5">
        <f t="shared" si="91"/>
        <v>21010.68</v>
      </c>
      <c r="O2931" s="6">
        <f t="shared" si="92"/>
        <v>14694.48</v>
      </c>
      <c r="P2931" s="2">
        <v>30</v>
      </c>
      <c r="Q2931" s="2" t="s">
        <v>37</v>
      </c>
      <c r="R2931" s="2">
        <v>0</v>
      </c>
      <c r="S2931" s="2">
        <v>0</v>
      </c>
      <c r="T2931" s="2">
        <v>0</v>
      </c>
      <c r="U2931" s="2">
        <v>0</v>
      </c>
      <c r="V2931" s="2">
        <v>893.38</v>
      </c>
      <c r="W2931" s="2">
        <v>0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2">
        <f>VLOOKUP(Tabla3[[#This Row],[Columna1]],Tabla5[#All],3,0)</f>
        <v>0</v>
      </c>
      <c r="AF2931" s="2">
        <v>0</v>
      </c>
      <c r="AG2931" s="2">
        <v>0</v>
      </c>
      <c r="AH2931" s="2">
        <v>0</v>
      </c>
      <c r="AI2931" s="2">
        <v>0</v>
      </c>
      <c r="AJ2931" s="2">
        <v>0</v>
      </c>
      <c r="AK2931" s="2">
        <f>VLOOKUP(Tabla3[[#This Row],[Columna1]],Tabla7[[ID]:[Monto neto de los bonos]],3,0)</f>
        <v>0</v>
      </c>
      <c r="AL2931" s="2">
        <v>0</v>
      </c>
      <c r="AM2931" s="2">
        <v>0</v>
      </c>
      <c r="AN2931" s="2">
        <v>0</v>
      </c>
      <c r="AO2931" s="2">
        <v>0</v>
      </c>
      <c r="AP2931" s="2">
        <v>0</v>
      </c>
      <c r="AQ2931" s="2">
        <v>0</v>
      </c>
      <c r="AR2931" s="2">
        <v>0</v>
      </c>
      <c r="AS2931" s="2">
        <v>3151.58</v>
      </c>
      <c r="AT2931" s="2">
        <v>2101.06</v>
      </c>
      <c r="AU2931" s="2">
        <v>1063.56</v>
      </c>
      <c r="AV2931" s="2">
        <v>0</v>
      </c>
      <c r="AW2931" s="1"/>
      <c r="AX2931" s="2" t="s">
        <v>422</v>
      </c>
      <c r="AY2931" s="8" t="s">
        <v>428</v>
      </c>
    </row>
    <row r="2932" spans="1:51" ht="13.15" customHeight="1" x14ac:dyDescent="0.25">
      <c r="A2932" s="7">
        <v>14164</v>
      </c>
      <c r="B2932" s="2" t="s">
        <v>2543</v>
      </c>
      <c r="C2932" s="2">
        <v>142103</v>
      </c>
      <c r="D2932" s="2" t="s">
        <v>188</v>
      </c>
      <c r="E2932" s="2" t="s">
        <v>211</v>
      </c>
      <c r="F2932" s="2" t="s">
        <v>212</v>
      </c>
      <c r="G2932" s="3">
        <v>45108</v>
      </c>
      <c r="H2932" s="1"/>
      <c r="I2932" s="2">
        <v>8947.52</v>
      </c>
      <c r="J2932" s="2">
        <v>4838.1850000000004</v>
      </c>
      <c r="K2932" s="2">
        <v>4838.1850000000004</v>
      </c>
      <c r="L2932" s="2">
        <v>0</v>
      </c>
      <c r="M2932" s="1"/>
      <c r="N2932" s="5">
        <f t="shared" si="91"/>
        <v>19865.490000000002</v>
      </c>
      <c r="O2932" s="6">
        <f t="shared" si="92"/>
        <v>17083.310000000001</v>
      </c>
      <c r="P2932" s="2">
        <v>30</v>
      </c>
      <c r="Q2932" s="2" t="s">
        <v>37</v>
      </c>
      <c r="R2932" s="2">
        <v>0</v>
      </c>
      <c r="S2932" s="2">
        <v>0</v>
      </c>
      <c r="T2932" s="2">
        <v>0</v>
      </c>
      <c r="U2932" s="2">
        <v>0</v>
      </c>
      <c r="V2932" s="2">
        <v>1241.5999999999999</v>
      </c>
      <c r="W2932" s="2">
        <v>0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2">
        <f>VLOOKUP(Tabla3[[#This Row],[Columna1]],Tabla5[#All],3,0)</f>
        <v>0</v>
      </c>
      <c r="AF2932" s="2">
        <v>0</v>
      </c>
      <c r="AG2932" s="2">
        <v>0</v>
      </c>
      <c r="AH2932" s="2">
        <v>0</v>
      </c>
      <c r="AI2932" s="2">
        <v>0</v>
      </c>
      <c r="AJ2932" s="2">
        <v>0</v>
      </c>
      <c r="AK2932" s="2">
        <f>VLOOKUP(Tabla3[[#This Row],[Columna1]],Tabla7[[ID]:[Monto neto de los bonos]],3,0)</f>
        <v>0</v>
      </c>
      <c r="AL2932" s="2">
        <v>0</v>
      </c>
      <c r="AM2932" s="2">
        <v>0</v>
      </c>
      <c r="AN2932" s="2">
        <v>0</v>
      </c>
      <c r="AO2932" s="2">
        <v>0</v>
      </c>
      <c r="AP2932" s="2">
        <v>0</v>
      </c>
      <c r="AQ2932" s="2">
        <v>0</v>
      </c>
      <c r="AR2932" s="2">
        <v>0</v>
      </c>
      <c r="AS2932" s="2">
        <v>0</v>
      </c>
      <c r="AT2932" s="2">
        <v>1986.56</v>
      </c>
      <c r="AU2932" s="2">
        <v>795.62</v>
      </c>
      <c r="AV2932" s="2">
        <v>0</v>
      </c>
      <c r="AW2932" s="1"/>
      <c r="AX2932" s="2" t="s">
        <v>422</v>
      </c>
      <c r="AY2932" s="8" t="s">
        <v>423</v>
      </c>
    </row>
    <row r="2933" spans="1:51" ht="13.15" customHeight="1" x14ac:dyDescent="0.25">
      <c r="A2933" s="7">
        <v>15044</v>
      </c>
      <c r="B2933" s="2" t="s">
        <v>2544</v>
      </c>
      <c r="C2933" s="2">
        <v>4405303</v>
      </c>
      <c r="D2933" s="2" t="s">
        <v>188</v>
      </c>
      <c r="E2933" s="2" t="s">
        <v>202</v>
      </c>
      <c r="F2933" s="2" t="s">
        <v>193</v>
      </c>
      <c r="G2933" s="3">
        <v>43983</v>
      </c>
      <c r="H2933" s="1"/>
      <c r="I2933" s="2">
        <v>9717.6</v>
      </c>
      <c r="J2933" s="2">
        <v>4447.2349999999997</v>
      </c>
      <c r="K2933" s="2">
        <v>4447.2349999999997</v>
      </c>
      <c r="L2933" s="2">
        <v>0</v>
      </c>
      <c r="M2933" s="1"/>
      <c r="N2933" s="5">
        <f t="shared" si="91"/>
        <v>23873.119999999999</v>
      </c>
      <c r="O2933" s="6">
        <f t="shared" si="92"/>
        <v>18155.28</v>
      </c>
      <c r="P2933" s="2">
        <v>30</v>
      </c>
      <c r="Q2933" s="2" t="s">
        <v>37</v>
      </c>
      <c r="R2933" s="2">
        <v>0</v>
      </c>
      <c r="S2933" s="2">
        <v>0</v>
      </c>
      <c r="T2933" s="2">
        <v>0</v>
      </c>
      <c r="U2933" s="2">
        <v>0</v>
      </c>
      <c r="V2933" s="2">
        <v>893.38</v>
      </c>
      <c r="W2933" s="2">
        <v>1970.03</v>
      </c>
      <c r="X2933" s="2">
        <v>0</v>
      </c>
      <c r="Y2933" s="2">
        <v>2397.64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2">
        <f>VLOOKUP(Tabla3[[#This Row],[Columna1]],Tabla5[#All],3,0)</f>
        <v>0</v>
      </c>
      <c r="AF2933" s="2">
        <v>0</v>
      </c>
      <c r="AG2933" s="2">
        <v>0</v>
      </c>
      <c r="AH2933" s="2">
        <v>0</v>
      </c>
      <c r="AI2933" s="2">
        <v>0</v>
      </c>
      <c r="AJ2933" s="2">
        <v>0</v>
      </c>
      <c r="AK2933" s="2">
        <f>VLOOKUP(Tabla3[[#This Row],[Columna1]],Tabla7[[ID]:[Monto neto de los bonos]],3,0)</f>
        <v>1970.03</v>
      </c>
      <c r="AL2933" s="2">
        <v>0</v>
      </c>
      <c r="AM2933" s="2">
        <v>0</v>
      </c>
      <c r="AN2933" s="2">
        <v>0</v>
      </c>
      <c r="AO2933" s="2">
        <v>0</v>
      </c>
      <c r="AP2933" s="2">
        <v>0</v>
      </c>
      <c r="AQ2933" s="2">
        <v>0</v>
      </c>
      <c r="AR2933" s="2">
        <v>0</v>
      </c>
      <c r="AS2933" s="2">
        <v>2925.8</v>
      </c>
      <c r="AT2933" s="2">
        <v>1950.52</v>
      </c>
      <c r="AU2933" s="2">
        <v>841.52</v>
      </c>
      <c r="AV2933" s="2">
        <v>0</v>
      </c>
      <c r="AW2933" s="1"/>
      <c r="AX2933" s="2" t="s">
        <v>422</v>
      </c>
      <c r="AY2933" s="8" t="s">
        <v>428</v>
      </c>
    </row>
    <row r="2934" spans="1:51" ht="13.15" customHeight="1" x14ac:dyDescent="0.25">
      <c r="A2934" s="7">
        <v>20977</v>
      </c>
      <c r="B2934" s="2" t="s">
        <v>2545</v>
      </c>
      <c r="C2934" s="2">
        <v>2299403</v>
      </c>
      <c r="D2934" s="2" t="s">
        <v>188</v>
      </c>
      <c r="E2934" s="2" t="s">
        <v>198</v>
      </c>
      <c r="F2934" s="2" t="s">
        <v>193</v>
      </c>
      <c r="G2934" s="3">
        <v>43070</v>
      </c>
      <c r="H2934" s="1"/>
      <c r="I2934" s="2">
        <v>9717.6</v>
      </c>
      <c r="J2934" s="2">
        <v>4447.2349999999997</v>
      </c>
      <c r="K2934" s="2">
        <v>4447.2349999999997</v>
      </c>
      <c r="L2934" s="2">
        <v>1580.51</v>
      </c>
      <c r="M2934" s="1"/>
      <c r="N2934" s="5">
        <f t="shared" si="91"/>
        <v>25453.629999999997</v>
      </c>
      <c r="O2934" s="6">
        <f t="shared" si="92"/>
        <v>19106.57</v>
      </c>
      <c r="P2934" s="2">
        <v>30</v>
      </c>
      <c r="Q2934" s="2" t="s">
        <v>37</v>
      </c>
      <c r="R2934" s="2">
        <v>0</v>
      </c>
      <c r="S2934" s="2">
        <v>0</v>
      </c>
      <c r="T2934" s="2">
        <v>0</v>
      </c>
      <c r="U2934" s="2">
        <v>0</v>
      </c>
      <c r="V2934" s="2">
        <v>893.38</v>
      </c>
      <c r="W2934" s="2">
        <v>1970.03</v>
      </c>
      <c r="X2934" s="2">
        <v>0</v>
      </c>
      <c r="Y2934" s="2">
        <v>2397.64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2">
        <f>VLOOKUP(Tabla3[[#This Row],[Columna1]],Tabla5[#All],3,0)</f>
        <v>0</v>
      </c>
      <c r="AF2934" s="2">
        <v>0</v>
      </c>
      <c r="AG2934" s="2">
        <v>0</v>
      </c>
      <c r="AH2934" s="2">
        <v>0</v>
      </c>
      <c r="AI2934" s="2">
        <v>0</v>
      </c>
      <c r="AJ2934" s="2">
        <v>0</v>
      </c>
      <c r="AK2934" s="2">
        <f>VLOOKUP(Tabla3[[#This Row],[Columna1]],Tabla7[[ID]:[Monto neto de los bonos]],3,0)</f>
        <v>1970.03</v>
      </c>
      <c r="AL2934" s="2">
        <v>0</v>
      </c>
      <c r="AM2934" s="2">
        <v>0</v>
      </c>
      <c r="AN2934" s="2">
        <v>1270</v>
      </c>
      <c r="AO2934" s="2">
        <v>0</v>
      </c>
      <c r="AP2934" s="2">
        <v>0</v>
      </c>
      <c r="AQ2934" s="2">
        <v>0</v>
      </c>
      <c r="AR2934" s="2">
        <v>0</v>
      </c>
      <c r="AS2934" s="2">
        <v>3162.88</v>
      </c>
      <c r="AT2934" s="2">
        <v>2108.58</v>
      </c>
      <c r="AU2934" s="2">
        <v>1075.5999999999999</v>
      </c>
      <c r="AV2934" s="2">
        <v>0</v>
      </c>
      <c r="AW2934" s="1"/>
      <c r="AX2934" s="2" t="s">
        <v>422</v>
      </c>
      <c r="AY2934" s="8" t="s">
        <v>428</v>
      </c>
    </row>
    <row r="2935" spans="1:51" ht="13.15" customHeight="1" x14ac:dyDescent="0.25">
      <c r="A2935" s="7">
        <v>15045</v>
      </c>
      <c r="B2935" s="2" t="s">
        <v>2546</v>
      </c>
      <c r="C2935" s="2">
        <v>171703</v>
      </c>
      <c r="D2935" s="2" t="s">
        <v>188</v>
      </c>
      <c r="E2935" s="2" t="s">
        <v>192</v>
      </c>
      <c r="F2935" s="2" t="s">
        <v>193</v>
      </c>
      <c r="G2935" s="3">
        <v>39676</v>
      </c>
      <c r="H2935" s="1"/>
      <c r="I2935" s="2">
        <v>9717.6</v>
      </c>
      <c r="J2935" s="2">
        <v>4447.2349999999997</v>
      </c>
      <c r="K2935" s="2">
        <v>4447.2349999999997</v>
      </c>
      <c r="L2935" s="2">
        <v>3949.31</v>
      </c>
      <c r="M2935" s="1"/>
      <c r="N2935" s="5">
        <f t="shared" si="91"/>
        <v>27822.43</v>
      </c>
      <c r="O2935" s="6">
        <f t="shared" si="92"/>
        <v>20469.849999999999</v>
      </c>
      <c r="P2935" s="2">
        <v>30</v>
      </c>
      <c r="Q2935" s="2" t="s">
        <v>37</v>
      </c>
      <c r="R2935" s="2">
        <v>0</v>
      </c>
      <c r="S2935" s="2">
        <v>0</v>
      </c>
      <c r="T2935" s="2">
        <v>0</v>
      </c>
      <c r="U2935" s="2">
        <v>0</v>
      </c>
      <c r="V2935" s="2">
        <v>893.38</v>
      </c>
      <c r="W2935" s="2">
        <v>1970.03</v>
      </c>
      <c r="X2935" s="2">
        <v>0</v>
      </c>
      <c r="Y2935" s="2">
        <v>2397.64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2">
        <f>VLOOKUP(Tabla3[[#This Row],[Columna1]],Tabla5[#All],3,0)</f>
        <v>0</v>
      </c>
      <c r="AF2935" s="2">
        <v>0</v>
      </c>
      <c r="AG2935" s="2">
        <v>0</v>
      </c>
      <c r="AH2935" s="2">
        <v>0</v>
      </c>
      <c r="AI2935" s="2">
        <v>0</v>
      </c>
      <c r="AJ2935" s="2">
        <v>0</v>
      </c>
      <c r="AK2935" s="2">
        <f>VLOOKUP(Tabla3[[#This Row],[Columna1]],Tabla7[[ID]:[Monto neto de los bonos]],3,0)</f>
        <v>1970.03</v>
      </c>
      <c r="AL2935" s="2">
        <v>0</v>
      </c>
      <c r="AM2935" s="2">
        <v>0</v>
      </c>
      <c r="AN2935" s="2">
        <v>0</v>
      </c>
      <c r="AO2935" s="2">
        <v>0</v>
      </c>
      <c r="AP2935" s="2">
        <v>0</v>
      </c>
      <c r="AQ2935" s="2">
        <v>0</v>
      </c>
      <c r="AR2935" s="2">
        <v>0</v>
      </c>
      <c r="AS2935" s="2">
        <v>3518.2</v>
      </c>
      <c r="AT2935" s="2">
        <v>2345.46</v>
      </c>
      <c r="AU2935" s="2">
        <v>1488.92</v>
      </c>
      <c r="AV2935" s="2">
        <v>0</v>
      </c>
      <c r="AW2935" s="1"/>
      <c r="AX2935" s="2" t="s">
        <v>422</v>
      </c>
      <c r="AY2935" s="8" t="s">
        <v>428</v>
      </c>
    </row>
    <row r="2936" spans="1:51" ht="13.15" customHeight="1" x14ac:dyDescent="0.25">
      <c r="A2936" s="7">
        <v>22704</v>
      </c>
      <c r="B2936" s="2" t="s">
        <v>2547</v>
      </c>
      <c r="C2936" s="2">
        <v>4542303</v>
      </c>
      <c r="D2936" s="2" t="s">
        <v>188</v>
      </c>
      <c r="E2936" s="2" t="s">
        <v>211</v>
      </c>
      <c r="F2936" s="2" t="s">
        <v>212</v>
      </c>
      <c r="G2936" s="3">
        <v>44256</v>
      </c>
      <c r="H2936" s="1"/>
      <c r="I2936" s="2">
        <v>8947.52</v>
      </c>
      <c r="J2936" s="2">
        <v>4838.1850000000004</v>
      </c>
      <c r="K2936" s="2">
        <v>4838.1850000000004</v>
      </c>
      <c r="L2936" s="2">
        <v>0</v>
      </c>
      <c r="M2936" s="1"/>
      <c r="N2936" s="5">
        <f t="shared" si="91"/>
        <v>21017.160000000003</v>
      </c>
      <c r="O2936" s="6">
        <f t="shared" si="92"/>
        <v>18234.980000000003</v>
      </c>
      <c r="P2936" s="2">
        <v>30</v>
      </c>
      <c r="Q2936" s="2" t="s">
        <v>37</v>
      </c>
      <c r="R2936" s="2">
        <v>0</v>
      </c>
      <c r="S2936" s="2">
        <v>0</v>
      </c>
      <c r="T2936" s="2">
        <v>0</v>
      </c>
      <c r="U2936" s="2">
        <v>0</v>
      </c>
      <c r="V2936" s="2">
        <v>1241.5999999999999</v>
      </c>
      <c r="W2936" s="2">
        <v>0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1151.67</v>
      </c>
      <c r="AE2936" s="2">
        <f>VLOOKUP(Tabla3[[#This Row],[Columna1]],Tabla5[#All],3,0)</f>
        <v>1151.67</v>
      </c>
      <c r="AF2936" s="2">
        <v>0</v>
      </c>
      <c r="AG2936" s="2">
        <v>0</v>
      </c>
      <c r="AH2936" s="2">
        <v>0</v>
      </c>
      <c r="AI2936" s="2">
        <v>0</v>
      </c>
      <c r="AJ2936" s="2">
        <v>0</v>
      </c>
      <c r="AK2936" s="2">
        <f>VLOOKUP(Tabla3[[#This Row],[Columna1]],Tabla7[[ID]:[Monto neto de los bonos]],3,0)</f>
        <v>0</v>
      </c>
      <c r="AL2936" s="2">
        <v>0</v>
      </c>
      <c r="AM2936" s="2">
        <v>0</v>
      </c>
      <c r="AN2936" s="2">
        <v>0</v>
      </c>
      <c r="AO2936" s="2">
        <v>0</v>
      </c>
      <c r="AP2936" s="2">
        <v>0</v>
      </c>
      <c r="AQ2936" s="2">
        <v>0</v>
      </c>
      <c r="AR2936" s="2">
        <v>0</v>
      </c>
      <c r="AS2936" s="2">
        <v>0</v>
      </c>
      <c r="AT2936" s="2">
        <v>1986.56</v>
      </c>
      <c r="AU2936" s="2">
        <v>795.62</v>
      </c>
      <c r="AV2936" s="2">
        <v>0</v>
      </c>
      <c r="AW2936" s="1"/>
      <c r="AX2936" s="2" t="s">
        <v>422</v>
      </c>
      <c r="AY2936" s="8" t="s">
        <v>423</v>
      </c>
    </row>
    <row r="2937" spans="1:51" ht="13.15" customHeight="1" x14ac:dyDescent="0.25">
      <c r="A2937" s="7">
        <v>14165</v>
      </c>
      <c r="B2937" s="2" t="s">
        <v>2548</v>
      </c>
      <c r="C2937" s="2">
        <v>142203</v>
      </c>
      <c r="D2937" s="2" t="s">
        <v>188</v>
      </c>
      <c r="E2937" s="2" t="s">
        <v>208</v>
      </c>
      <c r="F2937" s="2" t="s">
        <v>217</v>
      </c>
      <c r="G2937" s="3">
        <v>39147</v>
      </c>
      <c r="H2937" s="1"/>
      <c r="I2937" s="2">
        <v>12173.71</v>
      </c>
      <c r="J2937" s="2">
        <v>4748.5950000000003</v>
      </c>
      <c r="K2937" s="2">
        <v>4748.5950000000003</v>
      </c>
      <c r="L2937" s="2">
        <v>4451.5</v>
      </c>
      <c r="M2937" s="1"/>
      <c r="N2937" s="5">
        <f t="shared" si="91"/>
        <v>27162.600000000002</v>
      </c>
      <c r="O2937" s="6">
        <f t="shared" si="92"/>
        <v>18244.780000000002</v>
      </c>
      <c r="P2937" s="2">
        <v>30</v>
      </c>
      <c r="Q2937" s="2" t="s">
        <v>37</v>
      </c>
      <c r="R2937" s="2">
        <v>0</v>
      </c>
      <c r="S2937" s="2">
        <v>0</v>
      </c>
      <c r="T2937" s="2">
        <v>0</v>
      </c>
      <c r="U2937" s="2">
        <v>0</v>
      </c>
      <c r="V2937" s="2">
        <v>1040.2</v>
      </c>
      <c r="W2937" s="2">
        <v>0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2">
        <f>VLOOKUP(Tabla3[[#This Row],[Columna1]],Tabla5[#All],3,0)</f>
        <v>0</v>
      </c>
      <c r="AF2937" s="2">
        <v>0</v>
      </c>
      <c r="AG2937" s="2">
        <v>0</v>
      </c>
      <c r="AH2937" s="2">
        <v>0</v>
      </c>
      <c r="AI2937" s="2">
        <v>0</v>
      </c>
      <c r="AJ2937" s="2">
        <v>0</v>
      </c>
      <c r="AK2937" s="2">
        <f>VLOOKUP(Tabla3[[#This Row],[Columna1]],Tabla7[[ID]:[Monto neto de los bonos]],3,0)</f>
        <v>0</v>
      </c>
      <c r="AL2937" s="2">
        <v>0</v>
      </c>
      <c r="AM2937" s="2">
        <v>0</v>
      </c>
      <c r="AN2937" s="2">
        <v>0</v>
      </c>
      <c r="AO2937" s="2">
        <v>0</v>
      </c>
      <c r="AP2937" s="2">
        <v>0</v>
      </c>
      <c r="AQ2937" s="2">
        <v>0</v>
      </c>
      <c r="AR2937" s="2">
        <v>0</v>
      </c>
      <c r="AS2937" s="2">
        <v>4074.38</v>
      </c>
      <c r="AT2937" s="2">
        <v>2716.24</v>
      </c>
      <c r="AU2937" s="2">
        <v>2127.1999999999998</v>
      </c>
      <c r="AV2937" s="2">
        <v>0</v>
      </c>
      <c r="AW2937" s="1"/>
      <c r="AX2937" s="2" t="s">
        <v>422</v>
      </c>
      <c r="AY2937" s="8" t="s">
        <v>428</v>
      </c>
    </row>
    <row r="2938" spans="1:51" ht="13.15" customHeight="1" x14ac:dyDescent="0.25">
      <c r="A2938" s="7">
        <v>12940</v>
      </c>
      <c r="B2938" s="2" t="s">
        <v>4035</v>
      </c>
      <c r="C2938" s="2">
        <v>2337203</v>
      </c>
      <c r="D2938" s="2" t="s">
        <v>188</v>
      </c>
      <c r="E2938" s="2" t="s">
        <v>190</v>
      </c>
      <c r="F2938" s="2" t="s">
        <v>216</v>
      </c>
      <c r="G2938" s="3">
        <v>43062</v>
      </c>
      <c r="H2938" s="1"/>
      <c r="I2938" s="2">
        <v>11612.32</v>
      </c>
      <c r="J2938" s="2">
        <v>4273.5050000000001</v>
      </c>
      <c r="K2938" s="2">
        <v>4273.5050000000001</v>
      </c>
      <c r="L2938" s="2">
        <v>1579</v>
      </c>
      <c r="M2938" s="1"/>
      <c r="N2938" s="5">
        <f t="shared" si="91"/>
        <v>25738.390000000003</v>
      </c>
      <c r="O2938" s="6">
        <f t="shared" si="92"/>
        <v>18644.890000000003</v>
      </c>
      <c r="P2938" s="2">
        <v>30</v>
      </c>
      <c r="Q2938" s="2" t="s">
        <v>37</v>
      </c>
      <c r="R2938" s="2">
        <v>0</v>
      </c>
      <c r="S2938" s="2">
        <v>0</v>
      </c>
      <c r="T2938" s="2">
        <v>0</v>
      </c>
      <c r="U2938" s="2">
        <v>0</v>
      </c>
      <c r="V2938" s="2">
        <v>967.66</v>
      </c>
      <c r="W2938" s="2">
        <v>3032.4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2">
        <f>VLOOKUP(Tabla3[[#This Row],[Columna1]],Tabla5[#All],3,0)</f>
        <v>0</v>
      </c>
      <c r="AF2938" s="2">
        <v>0</v>
      </c>
      <c r="AG2938" s="2">
        <v>0</v>
      </c>
      <c r="AH2938" s="2">
        <v>0</v>
      </c>
      <c r="AI2938" s="2">
        <v>0</v>
      </c>
      <c r="AJ2938" s="2">
        <v>0</v>
      </c>
      <c r="AK2938" s="2">
        <f>VLOOKUP(Tabla3[[#This Row],[Columna1]],Tabla7[[ID]:[Monto neto de los bonos]],3,0)</f>
        <v>3032.4</v>
      </c>
      <c r="AL2938" s="2">
        <v>0</v>
      </c>
      <c r="AM2938" s="2">
        <v>0</v>
      </c>
      <c r="AN2938" s="2">
        <v>0</v>
      </c>
      <c r="AO2938" s="2">
        <v>0</v>
      </c>
      <c r="AP2938" s="2">
        <v>0</v>
      </c>
      <c r="AQ2938" s="2">
        <v>0</v>
      </c>
      <c r="AR2938" s="2">
        <v>0</v>
      </c>
      <c r="AS2938" s="2">
        <v>3405.9</v>
      </c>
      <c r="AT2938" s="2">
        <v>2270.6</v>
      </c>
      <c r="AU2938" s="2">
        <v>1417</v>
      </c>
      <c r="AV2938" s="2">
        <v>0</v>
      </c>
      <c r="AW2938" s="1"/>
      <c r="AX2938" s="2" t="s">
        <v>422</v>
      </c>
      <c r="AY2938" s="8" t="s">
        <v>423</v>
      </c>
    </row>
    <row r="2939" spans="1:51" ht="13.15" customHeight="1" x14ac:dyDescent="0.25">
      <c r="A2939" s="7">
        <v>15548</v>
      </c>
      <c r="B2939" s="2" t="s">
        <v>2549</v>
      </c>
      <c r="C2939" s="2">
        <v>189403</v>
      </c>
      <c r="D2939" s="2" t="s">
        <v>188</v>
      </c>
      <c r="E2939" s="2" t="s">
        <v>200</v>
      </c>
      <c r="F2939" s="2" t="s">
        <v>193</v>
      </c>
      <c r="G2939" s="3">
        <v>40102</v>
      </c>
      <c r="H2939" s="1"/>
      <c r="I2939" s="2">
        <v>9717.6</v>
      </c>
      <c r="J2939" s="2">
        <v>4447.2349999999997</v>
      </c>
      <c r="K2939" s="2">
        <v>4447.2349999999997</v>
      </c>
      <c r="L2939" s="2">
        <v>4222.01</v>
      </c>
      <c r="M2939" s="1"/>
      <c r="N2939" s="5">
        <f t="shared" si="91"/>
        <v>28095.13</v>
      </c>
      <c r="O2939" s="6">
        <f t="shared" si="92"/>
        <v>20625.510000000002</v>
      </c>
      <c r="P2939" s="2">
        <v>30</v>
      </c>
      <c r="Q2939" s="2" t="s">
        <v>37</v>
      </c>
      <c r="R2939" s="2">
        <v>0</v>
      </c>
      <c r="S2939" s="2">
        <v>0</v>
      </c>
      <c r="T2939" s="2">
        <v>0</v>
      </c>
      <c r="U2939" s="2">
        <v>0</v>
      </c>
      <c r="V2939" s="2">
        <v>893.38</v>
      </c>
      <c r="W2939" s="2">
        <v>1970.03</v>
      </c>
      <c r="X2939" s="2">
        <v>0</v>
      </c>
      <c r="Y2939" s="2">
        <v>2397.64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2">
        <f>VLOOKUP(Tabla3[[#This Row],[Columna1]],Tabla5[#All],3,0)</f>
        <v>0</v>
      </c>
      <c r="AF2939" s="2">
        <v>0</v>
      </c>
      <c r="AG2939" s="2">
        <v>0</v>
      </c>
      <c r="AH2939" s="2">
        <v>0</v>
      </c>
      <c r="AI2939" s="2">
        <v>0</v>
      </c>
      <c r="AJ2939" s="2">
        <v>0</v>
      </c>
      <c r="AK2939" s="2">
        <f>VLOOKUP(Tabla3[[#This Row],[Columna1]],Tabla7[[ID]:[Monto neto de los bonos]],3,0)</f>
        <v>1970.03</v>
      </c>
      <c r="AL2939" s="2">
        <v>0</v>
      </c>
      <c r="AM2939" s="2">
        <v>0</v>
      </c>
      <c r="AN2939" s="2">
        <v>0</v>
      </c>
      <c r="AO2939" s="2">
        <v>0</v>
      </c>
      <c r="AP2939" s="2">
        <v>0</v>
      </c>
      <c r="AQ2939" s="2">
        <v>0</v>
      </c>
      <c r="AR2939" s="2">
        <v>0</v>
      </c>
      <c r="AS2939" s="2">
        <v>3559.1</v>
      </c>
      <c r="AT2939" s="2">
        <v>2372.7399999999998</v>
      </c>
      <c r="AU2939" s="2">
        <v>1537.78</v>
      </c>
      <c r="AV2939" s="2">
        <v>0</v>
      </c>
      <c r="AW2939" s="1"/>
      <c r="AX2939" s="2" t="s">
        <v>422</v>
      </c>
      <c r="AY2939" s="8" t="s">
        <v>428</v>
      </c>
    </row>
    <row r="2940" spans="1:51" ht="13.15" customHeight="1" x14ac:dyDescent="0.25">
      <c r="A2940" s="7">
        <v>22296</v>
      </c>
      <c r="B2940" s="2" t="s">
        <v>2550</v>
      </c>
      <c r="C2940" s="2">
        <v>3999203</v>
      </c>
      <c r="D2940" s="2" t="s">
        <v>188</v>
      </c>
      <c r="E2940" s="2" t="s">
        <v>190</v>
      </c>
      <c r="F2940" s="2" t="s">
        <v>191</v>
      </c>
      <c r="G2940" s="3">
        <v>43815</v>
      </c>
      <c r="H2940" s="1"/>
      <c r="I2940" s="2">
        <v>9708.5300000000007</v>
      </c>
      <c r="J2940" s="2">
        <v>4443.09</v>
      </c>
      <c r="K2940" s="2">
        <v>4443.09</v>
      </c>
      <c r="L2940" s="2">
        <v>1807.82</v>
      </c>
      <c r="M2940" s="1"/>
      <c r="N2940" s="5">
        <f t="shared" si="91"/>
        <v>24327.49</v>
      </c>
      <c r="O2940" s="6">
        <f t="shared" si="92"/>
        <v>17893.29</v>
      </c>
      <c r="P2940" s="2">
        <v>30</v>
      </c>
      <c r="Q2940" s="2" t="s">
        <v>37</v>
      </c>
      <c r="R2940" s="2">
        <v>0</v>
      </c>
      <c r="S2940" s="2">
        <v>0</v>
      </c>
      <c r="T2940" s="2">
        <v>0</v>
      </c>
      <c r="U2940" s="2">
        <v>0</v>
      </c>
      <c r="V2940" s="2">
        <v>892.56</v>
      </c>
      <c r="W2940" s="2">
        <v>3032.4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2">
        <f>VLOOKUP(Tabla3[[#This Row],[Columna1]],Tabla5[#All],3,0)</f>
        <v>0</v>
      </c>
      <c r="AF2940" s="2">
        <v>0</v>
      </c>
      <c r="AG2940" s="2">
        <v>0</v>
      </c>
      <c r="AH2940" s="2">
        <v>0</v>
      </c>
      <c r="AI2940" s="2">
        <v>0</v>
      </c>
      <c r="AJ2940" s="2">
        <v>0</v>
      </c>
      <c r="AK2940" s="2">
        <f>VLOOKUP(Tabla3[[#This Row],[Columna1]],Tabla7[[ID]:[Monto neto de los bonos]],3,0)</f>
        <v>3032.4</v>
      </c>
      <c r="AL2940" s="2">
        <v>0</v>
      </c>
      <c r="AM2940" s="2">
        <v>0</v>
      </c>
      <c r="AN2940" s="2">
        <v>0</v>
      </c>
      <c r="AO2940" s="2">
        <v>0</v>
      </c>
      <c r="AP2940" s="2">
        <v>0</v>
      </c>
      <c r="AQ2940" s="2">
        <v>0</v>
      </c>
      <c r="AR2940" s="2">
        <v>0</v>
      </c>
      <c r="AS2940" s="2">
        <v>3194.28</v>
      </c>
      <c r="AT2940" s="2">
        <v>2129.52</v>
      </c>
      <c r="AU2940" s="2">
        <v>1110.4000000000001</v>
      </c>
      <c r="AV2940" s="2">
        <v>0</v>
      </c>
      <c r="AW2940" s="1"/>
      <c r="AX2940" s="2" t="s">
        <v>422</v>
      </c>
      <c r="AY2940" s="8" t="s">
        <v>423</v>
      </c>
    </row>
    <row r="2941" spans="1:51" ht="13.15" customHeight="1" x14ac:dyDescent="0.25">
      <c r="A2941" s="7">
        <v>17614</v>
      </c>
      <c r="B2941" s="2" t="s">
        <v>4388</v>
      </c>
      <c r="C2941" s="2">
        <v>225803</v>
      </c>
      <c r="D2941" s="2" t="s">
        <v>188</v>
      </c>
      <c r="E2941" s="2" t="s">
        <v>214</v>
      </c>
      <c r="F2941" s="2" t="s">
        <v>193</v>
      </c>
      <c r="G2941" s="3">
        <v>41349</v>
      </c>
      <c r="H2941" s="1"/>
      <c r="I2941" s="2">
        <v>9717.6</v>
      </c>
      <c r="J2941" s="2">
        <v>4447.2349999999997</v>
      </c>
      <c r="K2941" s="2">
        <v>4447.2349999999997</v>
      </c>
      <c r="L2941" s="2">
        <v>2967.08</v>
      </c>
      <c r="M2941" s="1"/>
      <c r="N2941" s="5">
        <f t="shared" ref="N2941:N3004" si="93">I2941+J2941+K2941+L2941+M2941+R2941+V2941+W2941+Y2941+AD2941+AG2941+AJ2941</f>
        <v>26840.2</v>
      </c>
      <c r="O2941" s="6">
        <f t="shared" si="92"/>
        <v>19909.199999999997</v>
      </c>
      <c r="P2941" s="2">
        <v>30</v>
      </c>
      <c r="Q2941" s="2" t="s">
        <v>37</v>
      </c>
      <c r="R2941" s="2">
        <v>0</v>
      </c>
      <c r="S2941" s="2">
        <v>0</v>
      </c>
      <c r="T2941" s="2">
        <v>0</v>
      </c>
      <c r="U2941" s="2">
        <v>0</v>
      </c>
      <c r="V2941" s="2">
        <v>893.38</v>
      </c>
      <c r="W2941" s="2">
        <v>1970.03</v>
      </c>
      <c r="X2941" s="2">
        <v>0</v>
      </c>
      <c r="Y2941" s="2">
        <v>2397.64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2">
        <f>VLOOKUP(Tabla3[[#This Row],[Columna1]],Tabla5[#All],3,0)</f>
        <v>0</v>
      </c>
      <c r="AF2941" s="2">
        <v>0</v>
      </c>
      <c r="AG2941" s="2">
        <v>0</v>
      </c>
      <c r="AH2941" s="2">
        <v>0</v>
      </c>
      <c r="AI2941" s="2">
        <v>0</v>
      </c>
      <c r="AJ2941" s="2">
        <v>0</v>
      </c>
      <c r="AK2941" s="2">
        <f>VLOOKUP(Tabla3[[#This Row],[Columna1]],Tabla7[[ID]:[Monto neto de los bonos]],3,0)</f>
        <v>1970.03</v>
      </c>
      <c r="AL2941" s="2">
        <v>0</v>
      </c>
      <c r="AM2941" s="2">
        <v>0</v>
      </c>
      <c r="AN2941" s="2">
        <v>0</v>
      </c>
      <c r="AO2941" s="2">
        <v>0</v>
      </c>
      <c r="AP2941" s="2">
        <v>0</v>
      </c>
      <c r="AQ2941" s="2">
        <v>0</v>
      </c>
      <c r="AR2941" s="2">
        <v>0</v>
      </c>
      <c r="AS2941" s="2">
        <v>3370.86</v>
      </c>
      <c r="AT2941" s="2">
        <v>2247.2399999999998</v>
      </c>
      <c r="AU2941" s="2">
        <v>1312.9</v>
      </c>
      <c r="AV2941" s="2">
        <v>0</v>
      </c>
      <c r="AW2941" s="1"/>
      <c r="AX2941" s="2" t="s">
        <v>422</v>
      </c>
      <c r="AY2941" s="8" t="s">
        <v>428</v>
      </c>
    </row>
    <row r="2942" spans="1:51" ht="13.15" customHeight="1" x14ac:dyDescent="0.25">
      <c r="A2942" s="7">
        <v>17024</v>
      </c>
      <c r="B2942" s="2" t="s">
        <v>2551</v>
      </c>
      <c r="C2942" s="2">
        <v>274203</v>
      </c>
      <c r="D2942" s="2" t="s">
        <v>188</v>
      </c>
      <c r="E2942" s="2" t="s">
        <v>202</v>
      </c>
      <c r="F2942" s="2" t="s">
        <v>193</v>
      </c>
      <c r="G2942" s="3">
        <v>40955</v>
      </c>
      <c r="H2942" s="1"/>
      <c r="I2942" s="2">
        <v>9717.6</v>
      </c>
      <c r="J2942" s="2">
        <v>4447.2349999999997</v>
      </c>
      <c r="K2942" s="2">
        <v>4447.2349999999997</v>
      </c>
      <c r="L2942" s="2">
        <v>2831.46</v>
      </c>
      <c r="M2942" s="1"/>
      <c r="N2942" s="5">
        <f t="shared" si="93"/>
        <v>26704.579999999998</v>
      </c>
      <c r="O2942" s="6">
        <f t="shared" si="92"/>
        <v>19831.799999999996</v>
      </c>
      <c r="P2942" s="2">
        <v>30</v>
      </c>
      <c r="Q2942" s="2" t="s">
        <v>37</v>
      </c>
      <c r="R2942" s="2">
        <v>0</v>
      </c>
      <c r="S2942" s="2">
        <v>0</v>
      </c>
      <c r="T2942" s="2">
        <v>0</v>
      </c>
      <c r="U2942" s="2">
        <v>0</v>
      </c>
      <c r="V2942" s="2">
        <v>893.38</v>
      </c>
      <c r="W2942" s="2">
        <v>1970.03</v>
      </c>
      <c r="X2942" s="2">
        <v>0</v>
      </c>
      <c r="Y2942" s="2">
        <v>2397.64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2">
        <f>VLOOKUP(Tabla3[[#This Row],[Columna1]],Tabla5[#All],3,0)</f>
        <v>0</v>
      </c>
      <c r="AF2942" s="2">
        <v>0</v>
      </c>
      <c r="AG2942" s="2">
        <v>0</v>
      </c>
      <c r="AH2942" s="2">
        <v>0</v>
      </c>
      <c r="AI2942" s="2">
        <v>0</v>
      </c>
      <c r="AJ2942" s="2">
        <v>0</v>
      </c>
      <c r="AK2942" s="2">
        <f>VLOOKUP(Tabla3[[#This Row],[Columna1]],Tabla7[[ID]:[Monto neto de los bonos]],3,0)</f>
        <v>1970.03</v>
      </c>
      <c r="AL2942" s="2">
        <v>0</v>
      </c>
      <c r="AM2942" s="2">
        <v>0</v>
      </c>
      <c r="AN2942" s="2">
        <v>0</v>
      </c>
      <c r="AO2942" s="2">
        <v>0</v>
      </c>
      <c r="AP2942" s="2">
        <v>0</v>
      </c>
      <c r="AQ2942" s="2">
        <v>0</v>
      </c>
      <c r="AR2942" s="2">
        <v>0</v>
      </c>
      <c r="AS2942" s="2">
        <v>3350.52</v>
      </c>
      <c r="AT2942" s="2">
        <v>2233.6799999999998</v>
      </c>
      <c r="AU2942" s="2">
        <v>1288.58</v>
      </c>
      <c r="AV2942" s="2">
        <v>0</v>
      </c>
      <c r="AW2942" s="1"/>
      <c r="AX2942" s="2" t="s">
        <v>422</v>
      </c>
      <c r="AY2942" s="8" t="s">
        <v>428</v>
      </c>
    </row>
    <row r="2943" spans="1:51" ht="13.15" customHeight="1" x14ac:dyDescent="0.25">
      <c r="A2943" s="7">
        <v>15389</v>
      </c>
      <c r="B2943" s="2" t="s">
        <v>2552</v>
      </c>
      <c r="C2943" s="2">
        <v>182703</v>
      </c>
      <c r="D2943" s="2" t="s">
        <v>188</v>
      </c>
      <c r="E2943" s="2" t="s">
        <v>192</v>
      </c>
      <c r="F2943" s="2" t="s">
        <v>193</v>
      </c>
      <c r="G2943" s="3">
        <v>39904</v>
      </c>
      <c r="H2943" s="1"/>
      <c r="I2943" s="2">
        <v>9717.6</v>
      </c>
      <c r="J2943" s="2">
        <v>4447.2349999999997</v>
      </c>
      <c r="K2943" s="2">
        <v>4447.2349999999997</v>
      </c>
      <c r="L2943" s="2">
        <v>4221.99</v>
      </c>
      <c r="M2943" s="1"/>
      <c r="N2943" s="5">
        <f t="shared" si="93"/>
        <v>28035.549999999996</v>
      </c>
      <c r="O2943" s="6">
        <f t="shared" si="92"/>
        <v>21138.609999999993</v>
      </c>
      <c r="P2943" s="2">
        <v>28</v>
      </c>
      <c r="Q2943" s="2" t="s">
        <v>37</v>
      </c>
      <c r="R2943" s="2">
        <v>0</v>
      </c>
      <c r="S2943" s="2">
        <v>0</v>
      </c>
      <c r="T2943" s="2">
        <v>0</v>
      </c>
      <c r="U2943" s="2">
        <v>0</v>
      </c>
      <c r="V2943" s="2">
        <v>833.82</v>
      </c>
      <c r="W2943" s="2">
        <v>1970.03</v>
      </c>
      <c r="X2943" s="2">
        <v>0</v>
      </c>
      <c r="Y2943" s="2">
        <v>2397.64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2">
        <f>VLOOKUP(Tabla3[[#This Row],[Columna1]],Tabla5[#All],3,0)</f>
        <v>0</v>
      </c>
      <c r="AF2943" s="2">
        <v>0</v>
      </c>
      <c r="AG2943" s="2">
        <v>0</v>
      </c>
      <c r="AH2943" s="2">
        <v>0</v>
      </c>
      <c r="AI2943" s="2">
        <v>0</v>
      </c>
      <c r="AJ2943" s="2">
        <v>0</v>
      </c>
      <c r="AK2943" s="2">
        <f>VLOOKUP(Tabla3[[#This Row],[Columna1]],Tabla7[[ID]:[Monto neto de los bonos]],3,0)</f>
        <v>1970.03</v>
      </c>
      <c r="AL2943" s="2">
        <v>0</v>
      </c>
      <c r="AM2943" s="2">
        <v>0</v>
      </c>
      <c r="AN2943" s="2">
        <v>0</v>
      </c>
      <c r="AO2943" s="2">
        <v>0</v>
      </c>
      <c r="AP2943" s="2">
        <v>0</v>
      </c>
      <c r="AQ2943" s="2">
        <v>0</v>
      </c>
      <c r="AR2943" s="2">
        <v>0</v>
      </c>
      <c r="AS2943" s="2">
        <v>3321.83</v>
      </c>
      <c r="AT2943" s="2">
        <v>2214.54</v>
      </c>
      <c r="AU2943" s="2">
        <v>1360.57</v>
      </c>
      <c r="AV2943" s="2">
        <v>0</v>
      </c>
      <c r="AW2943" s="1"/>
      <c r="AX2943" s="2" t="s">
        <v>422</v>
      </c>
      <c r="AY2943" s="8" t="s">
        <v>428</v>
      </c>
    </row>
    <row r="2944" spans="1:51" ht="13.15" customHeight="1" x14ac:dyDescent="0.25">
      <c r="A2944" s="7">
        <v>23792</v>
      </c>
      <c r="B2944" s="2" t="s">
        <v>2553</v>
      </c>
      <c r="C2944" s="2">
        <v>5444303</v>
      </c>
      <c r="D2944" s="2" t="s">
        <v>188</v>
      </c>
      <c r="E2944" s="2" t="s">
        <v>205</v>
      </c>
      <c r="F2944" s="2" t="s">
        <v>193</v>
      </c>
      <c r="G2944" s="3">
        <v>44652</v>
      </c>
      <c r="H2944" s="1"/>
      <c r="I2944" s="2">
        <v>9717.6</v>
      </c>
      <c r="J2944" s="2">
        <v>4447.2349999999997</v>
      </c>
      <c r="K2944" s="2">
        <v>4447.2349999999997</v>
      </c>
      <c r="L2944" s="2">
        <v>0</v>
      </c>
      <c r="M2944" s="1"/>
      <c r="N2944" s="5">
        <f t="shared" si="93"/>
        <v>23873.119999999999</v>
      </c>
      <c r="O2944" s="6">
        <f t="shared" si="92"/>
        <v>18155.28</v>
      </c>
      <c r="P2944" s="2">
        <v>30</v>
      </c>
      <c r="Q2944" s="2" t="s">
        <v>37</v>
      </c>
      <c r="R2944" s="2">
        <v>0</v>
      </c>
      <c r="S2944" s="2">
        <v>0</v>
      </c>
      <c r="T2944" s="2">
        <v>0</v>
      </c>
      <c r="U2944" s="2">
        <v>0</v>
      </c>
      <c r="V2944" s="2">
        <v>893.38</v>
      </c>
      <c r="W2944" s="2">
        <v>1970.03</v>
      </c>
      <c r="X2944" s="2">
        <v>0</v>
      </c>
      <c r="Y2944" s="2">
        <v>2397.64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2">
        <f>VLOOKUP(Tabla3[[#This Row],[Columna1]],Tabla5[#All],3,0)</f>
        <v>0</v>
      </c>
      <c r="AF2944" s="2">
        <v>0</v>
      </c>
      <c r="AG2944" s="2">
        <v>0</v>
      </c>
      <c r="AH2944" s="2">
        <v>0</v>
      </c>
      <c r="AI2944" s="2">
        <v>0</v>
      </c>
      <c r="AJ2944" s="2">
        <v>0</v>
      </c>
      <c r="AK2944" s="2">
        <f>VLOOKUP(Tabla3[[#This Row],[Columna1]],Tabla7[[ID]:[Monto neto de los bonos]],3,0)</f>
        <v>1970.03</v>
      </c>
      <c r="AL2944" s="2">
        <v>0</v>
      </c>
      <c r="AM2944" s="2">
        <v>0</v>
      </c>
      <c r="AN2944" s="2">
        <v>0</v>
      </c>
      <c r="AO2944" s="2">
        <v>0</v>
      </c>
      <c r="AP2944" s="2">
        <v>0</v>
      </c>
      <c r="AQ2944" s="2">
        <v>0</v>
      </c>
      <c r="AR2944" s="2">
        <v>0</v>
      </c>
      <c r="AS2944" s="2">
        <v>2925.8</v>
      </c>
      <c r="AT2944" s="2">
        <v>1950.52</v>
      </c>
      <c r="AU2944" s="2">
        <v>841.52</v>
      </c>
      <c r="AV2944" s="2">
        <v>0</v>
      </c>
      <c r="AW2944" s="1"/>
      <c r="AX2944" s="2" t="s">
        <v>422</v>
      </c>
      <c r="AY2944" s="8" t="s">
        <v>428</v>
      </c>
    </row>
    <row r="2945" spans="1:51" ht="13.15" customHeight="1" x14ac:dyDescent="0.25">
      <c r="A2945" s="7">
        <v>22898</v>
      </c>
      <c r="B2945" s="2" t="s">
        <v>2554</v>
      </c>
      <c r="C2945" s="2">
        <v>4783603</v>
      </c>
      <c r="D2945" s="2" t="s">
        <v>188</v>
      </c>
      <c r="E2945" s="2" t="s">
        <v>202</v>
      </c>
      <c r="F2945" s="2" t="s">
        <v>193</v>
      </c>
      <c r="G2945" s="3">
        <v>44181</v>
      </c>
      <c r="H2945" s="1"/>
      <c r="I2945" s="2">
        <v>9717.6</v>
      </c>
      <c r="J2945" s="2">
        <v>4447.2349999999997</v>
      </c>
      <c r="K2945" s="2">
        <v>4447.2349999999997</v>
      </c>
      <c r="L2945" s="2">
        <v>0</v>
      </c>
      <c r="M2945" s="1"/>
      <c r="N2945" s="5">
        <f t="shared" si="93"/>
        <v>23873.119999999999</v>
      </c>
      <c r="O2945" s="6">
        <f t="shared" si="92"/>
        <v>18155.28</v>
      </c>
      <c r="P2945" s="2">
        <v>30</v>
      </c>
      <c r="Q2945" s="2" t="s">
        <v>37</v>
      </c>
      <c r="R2945" s="2">
        <v>0</v>
      </c>
      <c r="S2945" s="2">
        <v>0</v>
      </c>
      <c r="T2945" s="2">
        <v>0</v>
      </c>
      <c r="U2945" s="2">
        <v>0</v>
      </c>
      <c r="V2945" s="2">
        <v>893.38</v>
      </c>
      <c r="W2945" s="2">
        <v>1970.03</v>
      </c>
      <c r="X2945" s="2">
        <v>0</v>
      </c>
      <c r="Y2945" s="2">
        <v>2397.64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2">
        <f>VLOOKUP(Tabla3[[#This Row],[Columna1]],Tabla5[#All],3,0)</f>
        <v>0</v>
      </c>
      <c r="AF2945" s="2">
        <v>0</v>
      </c>
      <c r="AG2945" s="2">
        <v>0</v>
      </c>
      <c r="AH2945" s="2">
        <v>0</v>
      </c>
      <c r="AI2945" s="2">
        <v>0</v>
      </c>
      <c r="AJ2945" s="2">
        <v>0</v>
      </c>
      <c r="AK2945" s="2">
        <f>VLOOKUP(Tabla3[[#This Row],[Columna1]],Tabla7[[ID]:[Monto neto de los bonos]],3,0)</f>
        <v>1970.03</v>
      </c>
      <c r="AL2945" s="2">
        <v>0</v>
      </c>
      <c r="AM2945" s="2">
        <v>0</v>
      </c>
      <c r="AN2945" s="2">
        <v>0</v>
      </c>
      <c r="AO2945" s="2">
        <v>0</v>
      </c>
      <c r="AP2945" s="2">
        <v>0</v>
      </c>
      <c r="AQ2945" s="2">
        <v>0</v>
      </c>
      <c r="AR2945" s="2">
        <v>0</v>
      </c>
      <c r="AS2945" s="2">
        <v>2925.8</v>
      </c>
      <c r="AT2945" s="2">
        <v>1950.52</v>
      </c>
      <c r="AU2945" s="2">
        <v>841.52</v>
      </c>
      <c r="AV2945" s="2">
        <v>0</v>
      </c>
      <c r="AW2945" s="1"/>
      <c r="AX2945" s="2" t="s">
        <v>422</v>
      </c>
      <c r="AY2945" s="8" t="s">
        <v>428</v>
      </c>
    </row>
    <row r="2946" spans="1:51" ht="13.15" customHeight="1" x14ac:dyDescent="0.25">
      <c r="A2946" s="7">
        <v>13922</v>
      </c>
      <c r="B2946" s="2" t="s">
        <v>4137</v>
      </c>
      <c r="C2946" s="2">
        <v>133203</v>
      </c>
      <c r="D2946" s="2" t="s">
        <v>188</v>
      </c>
      <c r="E2946" s="2" t="s">
        <v>203</v>
      </c>
      <c r="F2946" s="2" t="s">
        <v>193</v>
      </c>
      <c r="G2946" s="3">
        <v>39056</v>
      </c>
      <c r="H2946" s="1"/>
      <c r="I2946" s="2">
        <v>9717.6</v>
      </c>
      <c r="J2946" s="2">
        <v>4447.2349999999997</v>
      </c>
      <c r="K2946" s="2">
        <v>4447.2349999999997</v>
      </c>
      <c r="L2946" s="2">
        <v>3655.48</v>
      </c>
      <c r="M2946" s="1"/>
      <c r="N2946" s="5">
        <f t="shared" si="93"/>
        <v>27528.6</v>
      </c>
      <c r="O2946" s="6">
        <f t="shared" ref="O2946:O3009" si="94">N2946-AS2946-AT2946-AU2946</f>
        <v>20302.140000000003</v>
      </c>
      <c r="P2946" s="2">
        <v>30</v>
      </c>
      <c r="Q2946" s="2" t="s">
        <v>37</v>
      </c>
      <c r="R2946" s="2">
        <v>0</v>
      </c>
      <c r="S2946" s="2">
        <v>0</v>
      </c>
      <c r="T2946" s="2">
        <v>0</v>
      </c>
      <c r="U2946" s="2">
        <v>0</v>
      </c>
      <c r="V2946" s="2">
        <v>893.38</v>
      </c>
      <c r="W2946" s="2">
        <v>1970.03</v>
      </c>
      <c r="X2946" s="2">
        <v>0</v>
      </c>
      <c r="Y2946" s="2">
        <v>2397.64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2">
        <f>VLOOKUP(Tabla3[[#This Row],[Columna1]],Tabla5[#All],3,0)</f>
        <v>0</v>
      </c>
      <c r="AF2946" s="2">
        <v>0</v>
      </c>
      <c r="AG2946" s="2">
        <v>0</v>
      </c>
      <c r="AH2946" s="2">
        <v>0</v>
      </c>
      <c r="AI2946" s="2">
        <v>0</v>
      </c>
      <c r="AJ2946" s="2">
        <v>0</v>
      </c>
      <c r="AK2946" s="2">
        <f>VLOOKUP(Tabla3[[#This Row],[Columna1]],Tabla7[[ID]:[Monto neto de los bonos]],3,0)</f>
        <v>3667.13</v>
      </c>
      <c r="AL2946" s="2">
        <v>0</v>
      </c>
      <c r="AM2946" s="2">
        <v>0</v>
      </c>
      <c r="AN2946" s="2">
        <v>0</v>
      </c>
      <c r="AO2946" s="2">
        <v>0</v>
      </c>
      <c r="AP2946" s="2">
        <v>0</v>
      </c>
      <c r="AQ2946" s="2">
        <v>0</v>
      </c>
      <c r="AR2946" s="2">
        <v>0</v>
      </c>
      <c r="AS2946" s="2">
        <v>3474.12</v>
      </c>
      <c r="AT2946" s="2">
        <v>2316.08</v>
      </c>
      <c r="AU2946" s="2">
        <v>1436.26</v>
      </c>
      <c r="AV2946" s="2">
        <v>0</v>
      </c>
      <c r="AW2946" s="1"/>
      <c r="AX2946" s="2" t="s">
        <v>422</v>
      </c>
      <c r="AY2946" s="8" t="s">
        <v>428</v>
      </c>
    </row>
    <row r="2947" spans="1:51" ht="13.15" customHeight="1" x14ac:dyDescent="0.25">
      <c r="A2947" s="7">
        <v>12052</v>
      </c>
      <c r="B2947" s="2" t="s">
        <v>2555</v>
      </c>
      <c r="C2947" s="2">
        <v>118303</v>
      </c>
      <c r="D2947" s="2" t="s">
        <v>188</v>
      </c>
      <c r="E2947" s="2" t="s">
        <v>220</v>
      </c>
      <c r="F2947" s="2" t="s">
        <v>268</v>
      </c>
      <c r="G2947" s="3">
        <v>37088</v>
      </c>
      <c r="H2947" s="1"/>
      <c r="I2947" s="2">
        <v>42907.61</v>
      </c>
      <c r="J2947" s="2">
        <v>9222.1749999999993</v>
      </c>
      <c r="K2947" s="2">
        <v>9222.1749999999993</v>
      </c>
      <c r="L2947" s="2">
        <v>7110.52</v>
      </c>
      <c r="M2947" s="1"/>
      <c r="N2947" s="5">
        <f t="shared" si="93"/>
        <v>141501.13</v>
      </c>
      <c r="O2947" s="6">
        <f t="shared" si="94"/>
        <v>110364.27</v>
      </c>
      <c r="P2947" s="2">
        <v>30</v>
      </c>
      <c r="Q2947" s="2" t="s">
        <v>37</v>
      </c>
      <c r="R2947" s="2">
        <v>0</v>
      </c>
      <c r="S2947" s="2">
        <v>0</v>
      </c>
      <c r="T2947" s="2">
        <v>0</v>
      </c>
      <c r="U2947" s="2">
        <v>0</v>
      </c>
      <c r="V2947" s="2">
        <v>2944.88</v>
      </c>
      <c r="W2947" s="2">
        <v>1260.22</v>
      </c>
      <c r="X2947" s="2">
        <v>12270.36</v>
      </c>
      <c r="Y2947" s="2">
        <v>10141.67</v>
      </c>
      <c r="Z2947" s="2">
        <v>0</v>
      </c>
      <c r="AA2947" s="2">
        <v>0</v>
      </c>
      <c r="AB2947" s="2">
        <v>0</v>
      </c>
      <c r="AC2947" s="2">
        <v>0</v>
      </c>
      <c r="AD2947" s="2">
        <v>50144.61</v>
      </c>
      <c r="AE2947" s="2">
        <f>VLOOKUP(Tabla3[[#This Row],[Columna1]],Tabla5[#All],3,0)</f>
        <v>50144.61</v>
      </c>
      <c r="AF2947" s="2">
        <v>0</v>
      </c>
      <c r="AG2947" s="2">
        <v>4949</v>
      </c>
      <c r="AH2947" s="2">
        <v>0</v>
      </c>
      <c r="AI2947" s="2">
        <v>0</v>
      </c>
      <c r="AJ2947" s="2">
        <v>3598.27</v>
      </c>
      <c r="AK2947" s="2">
        <f>VLOOKUP(Tabla3[[#This Row],[Columna1]],Tabla7[[ID]:[Monto neto de los bonos]],3,0)</f>
        <v>22077.85</v>
      </c>
      <c r="AL2947" s="2">
        <v>0</v>
      </c>
      <c r="AM2947" s="2">
        <v>0</v>
      </c>
      <c r="AN2947" s="2">
        <v>0</v>
      </c>
      <c r="AO2947" s="2">
        <v>0</v>
      </c>
      <c r="AP2947" s="2">
        <v>0</v>
      </c>
      <c r="AQ2947" s="2">
        <v>0</v>
      </c>
      <c r="AR2947" s="2">
        <v>0</v>
      </c>
      <c r="AS2947" s="2">
        <v>13567.36</v>
      </c>
      <c r="AT2947" s="2">
        <v>7140.72</v>
      </c>
      <c r="AU2947" s="2">
        <v>10428.780000000001</v>
      </c>
      <c r="AV2947" s="2">
        <v>0</v>
      </c>
      <c r="AW2947" s="1"/>
      <c r="AX2947" s="2" t="s">
        <v>422</v>
      </c>
      <c r="AY2947" s="8" t="s">
        <v>423</v>
      </c>
    </row>
    <row r="2948" spans="1:51" ht="13.15" customHeight="1" x14ac:dyDescent="0.25">
      <c r="A2948" s="7">
        <v>13434</v>
      </c>
      <c r="B2948" s="2" t="s">
        <v>2556</v>
      </c>
      <c r="C2948" s="2">
        <v>107603</v>
      </c>
      <c r="D2948" s="2" t="s">
        <v>188</v>
      </c>
      <c r="E2948" s="2" t="s">
        <v>211</v>
      </c>
      <c r="F2948" s="2" t="s">
        <v>212</v>
      </c>
      <c r="G2948" s="3">
        <v>38644</v>
      </c>
      <c r="H2948" s="1"/>
      <c r="I2948" s="2">
        <v>8947.52</v>
      </c>
      <c r="J2948" s="2">
        <v>4838.1850000000004</v>
      </c>
      <c r="K2948" s="2">
        <v>4838.1850000000004</v>
      </c>
      <c r="L2948" s="2">
        <v>3240.81</v>
      </c>
      <c r="M2948" s="1"/>
      <c r="N2948" s="5">
        <f t="shared" si="93"/>
        <v>24257.97</v>
      </c>
      <c r="O2948" s="6">
        <f t="shared" si="94"/>
        <v>20660.990000000002</v>
      </c>
      <c r="P2948" s="2">
        <v>30</v>
      </c>
      <c r="Q2948" s="2" t="s">
        <v>37</v>
      </c>
      <c r="R2948" s="2">
        <v>0</v>
      </c>
      <c r="S2948" s="2">
        <v>0</v>
      </c>
      <c r="T2948" s="2">
        <v>0</v>
      </c>
      <c r="U2948" s="2">
        <v>0</v>
      </c>
      <c r="V2948" s="2">
        <v>1241.5999999999999</v>
      </c>
      <c r="W2948" s="2">
        <v>0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1151.67</v>
      </c>
      <c r="AE2948" s="2">
        <f>VLOOKUP(Tabla3[[#This Row],[Columna1]],Tabla5[#All],3,0)</f>
        <v>1151.67</v>
      </c>
      <c r="AF2948" s="2">
        <v>0</v>
      </c>
      <c r="AG2948" s="2">
        <v>0</v>
      </c>
      <c r="AH2948" s="2">
        <v>0</v>
      </c>
      <c r="AI2948" s="2">
        <v>0</v>
      </c>
      <c r="AJ2948" s="2">
        <v>0</v>
      </c>
      <c r="AK2948" s="2">
        <f>VLOOKUP(Tabla3[[#This Row],[Columna1]],Tabla7[[ID]:[Monto neto de los bonos]],3,0)</f>
        <v>0</v>
      </c>
      <c r="AL2948" s="2">
        <v>0</v>
      </c>
      <c r="AM2948" s="2">
        <v>0</v>
      </c>
      <c r="AN2948" s="2">
        <v>0</v>
      </c>
      <c r="AO2948" s="2">
        <v>0</v>
      </c>
      <c r="AP2948" s="2">
        <v>0</v>
      </c>
      <c r="AQ2948" s="2">
        <v>0</v>
      </c>
      <c r="AR2948" s="2">
        <v>0</v>
      </c>
      <c r="AS2948" s="2">
        <v>0</v>
      </c>
      <c r="AT2948" s="2">
        <v>2310.64</v>
      </c>
      <c r="AU2948" s="2">
        <v>1286.3399999999999</v>
      </c>
      <c r="AV2948" s="2">
        <v>0</v>
      </c>
      <c r="AW2948" s="1"/>
      <c r="AX2948" s="2" t="s">
        <v>422</v>
      </c>
      <c r="AY2948" s="8" t="s">
        <v>423</v>
      </c>
    </row>
    <row r="2949" spans="1:51" ht="13.15" customHeight="1" x14ac:dyDescent="0.25">
      <c r="A2949" s="7">
        <v>14426</v>
      </c>
      <c r="B2949" s="2" t="s">
        <v>2557</v>
      </c>
      <c r="C2949" s="2">
        <v>151203</v>
      </c>
      <c r="D2949" s="2" t="s">
        <v>188</v>
      </c>
      <c r="E2949" s="2" t="s">
        <v>192</v>
      </c>
      <c r="F2949" s="2" t="s">
        <v>193</v>
      </c>
      <c r="G2949" s="3">
        <v>39352</v>
      </c>
      <c r="H2949" s="1"/>
      <c r="I2949" s="2">
        <v>9717.6</v>
      </c>
      <c r="J2949" s="2">
        <v>4447.2349999999997</v>
      </c>
      <c r="K2949" s="2">
        <v>4447.2349999999997</v>
      </c>
      <c r="L2949" s="2">
        <v>3813.7</v>
      </c>
      <c r="M2949" s="1"/>
      <c r="N2949" s="5">
        <f t="shared" si="93"/>
        <v>27686.82</v>
      </c>
      <c r="O2949" s="6">
        <f t="shared" si="94"/>
        <v>20392.46</v>
      </c>
      <c r="P2949" s="2">
        <v>30</v>
      </c>
      <c r="Q2949" s="2" t="s">
        <v>37</v>
      </c>
      <c r="R2949" s="2">
        <v>0</v>
      </c>
      <c r="S2949" s="2">
        <v>0</v>
      </c>
      <c r="T2949" s="2">
        <v>0</v>
      </c>
      <c r="U2949" s="2">
        <v>0</v>
      </c>
      <c r="V2949" s="2">
        <v>893.38</v>
      </c>
      <c r="W2949" s="2">
        <v>1970.03</v>
      </c>
      <c r="X2949" s="2">
        <v>0</v>
      </c>
      <c r="Y2949" s="2">
        <v>2397.64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2">
        <f>VLOOKUP(Tabla3[[#This Row],[Columna1]],Tabla5[#All],3,0)</f>
        <v>0</v>
      </c>
      <c r="AF2949" s="2">
        <v>0</v>
      </c>
      <c r="AG2949" s="2">
        <v>0</v>
      </c>
      <c r="AH2949" s="2">
        <v>0</v>
      </c>
      <c r="AI2949" s="2">
        <v>0</v>
      </c>
      <c r="AJ2949" s="2">
        <v>0</v>
      </c>
      <c r="AK2949" s="2">
        <f>VLOOKUP(Tabla3[[#This Row],[Columna1]],Tabla7[[ID]:[Monto neto de los bonos]],3,0)</f>
        <v>1970.03</v>
      </c>
      <c r="AL2949" s="2">
        <v>0</v>
      </c>
      <c r="AM2949" s="2">
        <v>0</v>
      </c>
      <c r="AN2949" s="2">
        <v>0</v>
      </c>
      <c r="AO2949" s="2">
        <v>0</v>
      </c>
      <c r="AP2949" s="2">
        <v>0</v>
      </c>
      <c r="AQ2949" s="2">
        <v>0</v>
      </c>
      <c r="AR2949" s="2">
        <v>0</v>
      </c>
      <c r="AS2949" s="2">
        <v>3497.86</v>
      </c>
      <c r="AT2949" s="2">
        <v>2331.9</v>
      </c>
      <c r="AU2949" s="2">
        <v>1464.6</v>
      </c>
      <c r="AV2949" s="2">
        <v>0</v>
      </c>
      <c r="AW2949" s="1"/>
      <c r="AX2949" s="2" t="s">
        <v>422</v>
      </c>
      <c r="AY2949" s="8" t="s">
        <v>428</v>
      </c>
    </row>
    <row r="2950" spans="1:51" ht="13.15" customHeight="1" x14ac:dyDescent="0.25">
      <c r="A2950" s="7">
        <v>20529</v>
      </c>
      <c r="B2950" s="2" t="s">
        <v>4295</v>
      </c>
      <c r="C2950" s="2">
        <v>1900003</v>
      </c>
      <c r="D2950" s="2" t="s">
        <v>188</v>
      </c>
      <c r="E2950" s="2" t="s">
        <v>213</v>
      </c>
      <c r="F2950" s="2" t="s">
        <v>36</v>
      </c>
      <c r="G2950" s="3">
        <v>42836</v>
      </c>
      <c r="H2950" s="1"/>
      <c r="I2950" s="2">
        <v>13165.89</v>
      </c>
      <c r="J2950" s="2">
        <v>2789.65</v>
      </c>
      <c r="K2950" s="2">
        <v>2789.65</v>
      </c>
      <c r="L2950" s="2">
        <v>1591.82</v>
      </c>
      <c r="M2950" s="1"/>
      <c r="N2950" s="5">
        <f t="shared" si="93"/>
        <v>20337.009999999998</v>
      </c>
      <c r="O2950" s="6">
        <f t="shared" si="94"/>
        <v>16779.05</v>
      </c>
      <c r="P2950" s="2">
        <v>30</v>
      </c>
      <c r="Q2950" s="2" t="s">
        <v>37</v>
      </c>
      <c r="R2950" s="2">
        <v>0</v>
      </c>
      <c r="S2950" s="2">
        <v>0</v>
      </c>
      <c r="T2950" s="2">
        <v>0</v>
      </c>
      <c r="U2950" s="2">
        <v>0</v>
      </c>
      <c r="V2950" s="2">
        <v>0</v>
      </c>
      <c r="W2950" s="2">
        <v>0</v>
      </c>
      <c r="X2950" s="2">
        <v>0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2">
        <f>VLOOKUP(Tabla3[[#This Row],[Columna1]],Tabla5[#All],3,0)</f>
        <v>0</v>
      </c>
      <c r="AF2950" s="2">
        <v>0</v>
      </c>
      <c r="AG2950" s="2">
        <v>0</v>
      </c>
      <c r="AH2950" s="2">
        <v>0</v>
      </c>
      <c r="AI2950" s="2">
        <v>0</v>
      </c>
      <c r="AJ2950" s="2">
        <v>0</v>
      </c>
      <c r="AK2950" s="2">
        <f>VLOOKUP(Tabla3[[#This Row],[Columna1]],Tabla7[[ID]:[Monto neto de los bonos]],3,0)</f>
        <v>0</v>
      </c>
      <c r="AL2950" s="2">
        <v>0</v>
      </c>
      <c r="AM2950" s="2">
        <v>0</v>
      </c>
      <c r="AN2950" s="2">
        <v>0</v>
      </c>
      <c r="AO2950" s="2">
        <v>0</v>
      </c>
      <c r="AP2950" s="2">
        <v>0</v>
      </c>
      <c r="AQ2950" s="2">
        <v>0</v>
      </c>
      <c r="AR2950" s="2">
        <v>0</v>
      </c>
      <c r="AS2950" s="2">
        <v>0</v>
      </c>
      <c r="AT2950" s="2">
        <v>2033.7</v>
      </c>
      <c r="AU2950" s="2">
        <v>1524.26</v>
      </c>
      <c r="AV2950" s="2">
        <v>0</v>
      </c>
      <c r="AW2950" s="1"/>
      <c r="AX2950" s="2" t="s">
        <v>422</v>
      </c>
      <c r="AY2950" s="8" t="s">
        <v>423</v>
      </c>
    </row>
    <row r="2951" spans="1:51" ht="13.15" customHeight="1" x14ac:dyDescent="0.25">
      <c r="A2951" s="7">
        <v>15796</v>
      </c>
      <c r="B2951" s="2" t="s">
        <v>2558</v>
      </c>
      <c r="C2951" s="2">
        <v>124203</v>
      </c>
      <c r="D2951" s="2" t="s">
        <v>188</v>
      </c>
      <c r="E2951" s="2" t="s">
        <v>202</v>
      </c>
      <c r="F2951" s="2" t="s">
        <v>193</v>
      </c>
      <c r="G2951" s="3">
        <v>40314</v>
      </c>
      <c r="H2951" s="1"/>
      <c r="I2951" s="2">
        <v>9717.6</v>
      </c>
      <c r="J2951" s="2">
        <v>4447.2349999999997</v>
      </c>
      <c r="K2951" s="2">
        <v>4447.2349999999997</v>
      </c>
      <c r="L2951" s="2">
        <v>2506.23</v>
      </c>
      <c r="M2951" s="1"/>
      <c r="N2951" s="5">
        <f t="shared" si="93"/>
        <v>26379.35</v>
      </c>
      <c r="O2951" s="6">
        <f t="shared" si="94"/>
        <v>19646.150000000001</v>
      </c>
      <c r="P2951" s="2">
        <v>30</v>
      </c>
      <c r="Q2951" s="2" t="s">
        <v>37</v>
      </c>
      <c r="R2951" s="2">
        <v>0</v>
      </c>
      <c r="S2951" s="2">
        <v>0</v>
      </c>
      <c r="T2951" s="2">
        <v>0</v>
      </c>
      <c r="U2951" s="2">
        <v>0</v>
      </c>
      <c r="V2951" s="2">
        <v>893.38</v>
      </c>
      <c r="W2951" s="2">
        <v>1970.03</v>
      </c>
      <c r="X2951" s="2">
        <v>0</v>
      </c>
      <c r="Y2951" s="2">
        <v>2397.64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2">
        <f>VLOOKUP(Tabla3[[#This Row],[Columna1]],Tabla5[#All],3,0)</f>
        <v>0</v>
      </c>
      <c r="AF2951" s="2">
        <v>0</v>
      </c>
      <c r="AG2951" s="2">
        <v>0</v>
      </c>
      <c r="AH2951" s="2">
        <v>0</v>
      </c>
      <c r="AI2951" s="2">
        <v>0</v>
      </c>
      <c r="AJ2951" s="2">
        <v>0</v>
      </c>
      <c r="AK2951" s="2">
        <f>VLOOKUP(Tabla3[[#This Row],[Columna1]],Tabla7[[ID]:[Monto neto de los bonos]],3,0)</f>
        <v>5703.65</v>
      </c>
      <c r="AL2951" s="2">
        <v>0</v>
      </c>
      <c r="AM2951" s="2">
        <v>0</v>
      </c>
      <c r="AN2951" s="2">
        <v>0</v>
      </c>
      <c r="AO2951" s="2">
        <v>0</v>
      </c>
      <c r="AP2951" s="2">
        <v>0</v>
      </c>
      <c r="AQ2951" s="2">
        <v>0</v>
      </c>
      <c r="AR2951" s="2">
        <v>0</v>
      </c>
      <c r="AS2951" s="2">
        <v>3301.74</v>
      </c>
      <c r="AT2951" s="2">
        <v>2201.16</v>
      </c>
      <c r="AU2951" s="2">
        <v>1230.3</v>
      </c>
      <c r="AV2951" s="2">
        <v>0</v>
      </c>
      <c r="AW2951" s="1"/>
      <c r="AX2951" s="2" t="s">
        <v>422</v>
      </c>
      <c r="AY2951" s="8" t="s">
        <v>428</v>
      </c>
    </row>
    <row r="2952" spans="1:51" ht="13.15" customHeight="1" x14ac:dyDescent="0.25">
      <c r="A2952" s="7">
        <v>13853</v>
      </c>
      <c r="B2952" s="2" t="s">
        <v>4485</v>
      </c>
      <c r="C2952" s="2">
        <v>129703</v>
      </c>
      <c r="D2952" s="2" t="s">
        <v>188</v>
      </c>
      <c r="E2952" s="2" t="s">
        <v>199</v>
      </c>
      <c r="F2952" s="2" t="s">
        <v>193</v>
      </c>
      <c r="G2952" s="3">
        <v>39025</v>
      </c>
      <c r="H2952" s="1"/>
      <c r="I2952" s="2">
        <v>9717.6</v>
      </c>
      <c r="J2952" s="2">
        <v>4447.2349999999997</v>
      </c>
      <c r="K2952" s="2">
        <v>4447.2349999999997</v>
      </c>
      <c r="L2952" s="2">
        <v>3655.48</v>
      </c>
      <c r="M2952" s="1"/>
      <c r="N2952" s="5">
        <f t="shared" si="93"/>
        <v>33477.599999999999</v>
      </c>
      <c r="O2952" s="6">
        <f t="shared" si="94"/>
        <v>26251.140000000003</v>
      </c>
      <c r="P2952" s="2">
        <v>30</v>
      </c>
      <c r="Q2952" s="2" t="s">
        <v>37</v>
      </c>
      <c r="R2952" s="2">
        <v>0</v>
      </c>
      <c r="S2952" s="2">
        <v>0</v>
      </c>
      <c r="T2952" s="2">
        <v>0</v>
      </c>
      <c r="U2952" s="2">
        <v>0</v>
      </c>
      <c r="V2952" s="2">
        <v>893.38</v>
      </c>
      <c r="W2952" s="2">
        <v>1970.03</v>
      </c>
      <c r="X2952" s="2">
        <v>0</v>
      </c>
      <c r="Y2952" s="2">
        <v>2397.64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2">
        <f>VLOOKUP(Tabla3[[#This Row],[Columna1]],Tabla5[#All],3,0)</f>
        <v>0</v>
      </c>
      <c r="AF2952" s="2">
        <v>0</v>
      </c>
      <c r="AG2952" s="2">
        <v>5949</v>
      </c>
      <c r="AH2952" s="2">
        <v>0</v>
      </c>
      <c r="AI2952" s="2">
        <v>0</v>
      </c>
      <c r="AJ2952" s="2">
        <v>0</v>
      </c>
      <c r="AK2952" s="2">
        <f>VLOOKUP(Tabla3[[#This Row],[Columna1]],Tabla7[[ID]:[Monto neto de los bonos]],3,0)</f>
        <v>7919.03</v>
      </c>
      <c r="AL2952" s="2">
        <v>0</v>
      </c>
      <c r="AM2952" s="2">
        <v>0</v>
      </c>
      <c r="AN2952" s="2">
        <v>0</v>
      </c>
      <c r="AO2952" s="2">
        <v>0</v>
      </c>
      <c r="AP2952" s="2">
        <v>0</v>
      </c>
      <c r="AQ2952" s="2">
        <v>0</v>
      </c>
      <c r="AR2952" s="2">
        <v>0</v>
      </c>
      <c r="AS2952" s="2">
        <v>3474.12</v>
      </c>
      <c r="AT2952" s="2">
        <v>2316.08</v>
      </c>
      <c r="AU2952" s="2">
        <v>1436.26</v>
      </c>
      <c r="AV2952" s="2">
        <v>0</v>
      </c>
      <c r="AW2952" s="1"/>
      <c r="AX2952" s="2" t="s">
        <v>422</v>
      </c>
      <c r="AY2952" s="8" t="s">
        <v>428</v>
      </c>
    </row>
    <row r="2953" spans="1:51" ht="13.15" customHeight="1" x14ac:dyDescent="0.25">
      <c r="A2953" s="7">
        <v>22620</v>
      </c>
      <c r="B2953" s="2" t="s">
        <v>2559</v>
      </c>
      <c r="C2953" s="2">
        <v>4419203</v>
      </c>
      <c r="D2953" s="2" t="s">
        <v>188</v>
      </c>
      <c r="E2953" s="2" t="s">
        <v>211</v>
      </c>
      <c r="F2953" s="2" t="s">
        <v>41</v>
      </c>
      <c r="G2953" s="3">
        <v>44470</v>
      </c>
      <c r="H2953" s="1"/>
      <c r="I2953" s="2">
        <v>8542.57</v>
      </c>
      <c r="J2953" s="2">
        <v>2234.4899999999998</v>
      </c>
      <c r="K2953" s="2">
        <v>2234.4899999999998</v>
      </c>
      <c r="L2953" s="2">
        <v>0</v>
      </c>
      <c r="M2953" s="1"/>
      <c r="N2953" s="5">
        <f t="shared" si="93"/>
        <v>13878.99</v>
      </c>
      <c r="O2953" s="6">
        <f t="shared" si="94"/>
        <v>11780.25</v>
      </c>
      <c r="P2953" s="2">
        <v>30</v>
      </c>
      <c r="Q2953" s="2" t="s">
        <v>37</v>
      </c>
      <c r="R2953" s="2">
        <v>0</v>
      </c>
      <c r="S2953" s="2">
        <v>0</v>
      </c>
      <c r="T2953" s="2">
        <v>0</v>
      </c>
      <c r="U2953" s="2">
        <v>0</v>
      </c>
      <c r="V2953" s="2">
        <v>867.44</v>
      </c>
      <c r="W2953" s="2">
        <v>0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2">
        <f>VLOOKUP(Tabla3[[#This Row],[Columna1]],Tabla5[#All],3,0)</f>
        <v>0</v>
      </c>
      <c r="AF2953" s="2">
        <v>0</v>
      </c>
      <c r="AG2953" s="2">
        <v>0</v>
      </c>
      <c r="AH2953" s="2">
        <v>0</v>
      </c>
      <c r="AI2953" s="2">
        <v>0</v>
      </c>
      <c r="AJ2953" s="2">
        <v>0</v>
      </c>
      <c r="AK2953" s="2">
        <f>VLOOKUP(Tabla3[[#This Row],[Columna1]],Tabla7[[ID]:[Monto neto de los bonos]],3,0)</f>
        <v>0</v>
      </c>
      <c r="AL2953" s="2">
        <v>0</v>
      </c>
      <c r="AM2953" s="2">
        <v>0</v>
      </c>
      <c r="AN2953" s="2">
        <v>0</v>
      </c>
      <c r="AO2953" s="2">
        <v>0</v>
      </c>
      <c r="AP2953" s="2">
        <v>0</v>
      </c>
      <c r="AQ2953" s="2">
        <v>0</v>
      </c>
      <c r="AR2953" s="2">
        <v>0</v>
      </c>
      <c r="AS2953" s="2">
        <v>0</v>
      </c>
      <c r="AT2953" s="2">
        <v>1387.9</v>
      </c>
      <c r="AU2953" s="2">
        <v>710.84</v>
      </c>
      <c r="AV2953" s="2">
        <v>0</v>
      </c>
      <c r="AW2953" s="1"/>
      <c r="AX2953" s="2" t="s">
        <v>422</v>
      </c>
      <c r="AY2953" s="8" t="s">
        <v>423</v>
      </c>
    </row>
    <row r="2954" spans="1:51" ht="13.15" customHeight="1" x14ac:dyDescent="0.25">
      <c r="A2954" s="7">
        <v>12853</v>
      </c>
      <c r="B2954" s="2" t="s">
        <v>2560</v>
      </c>
      <c r="C2954" s="2">
        <v>88503</v>
      </c>
      <c r="D2954" s="2" t="s">
        <v>188</v>
      </c>
      <c r="E2954" s="2" t="s">
        <v>205</v>
      </c>
      <c r="F2954" s="2" t="s">
        <v>217</v>
      </c>
      <c r="G2954" s="3">
        <v>38375</v>
      </c>
      <c r="H2954" s="1"/>
      <c r="I2954" s="2">
        <v>12173.71</v>
      </c>
      <c r="J2954" s="2">
        <v>4748.5950000000003</v>
      </c>
      <c r="K2954" s="2">
        <v>4748.5950000000003</v>
      </c>
      <c r="L2954" s="2">
        <v>6121.35</v>
      </c>
      <c r="M2954" s="1"/>
      <c r="N2954" s="5">
        <f t="shared" si="93"/>
        <v>34225.33</v>
      </c>
      <c r="O2954" s="6">
        <f t="shared" si="94"/>
        <v>24245.05</v>
      </c>
      <c r="P2954" s="2">
        <v>30</v>
      </c>
      <c r="Q2954" s="2" t="s">
        <v>37</v>
      </c>
      <c r="R2954" s="2">
        <v>0</v>
      </c>
      <c r="S2954" s="2">
        <v>0</v>
      </c>
      <c r="T2954" s="2">
        <v>0</v>
      </c>
      <c r="U2954" s="2">
        <v>0</v>
      </c>
      <c r="V2954" s="2">
        <v>1040.2</v>
      </c>
      <c r="W2954" s="2">
        <v>2010.48</v>
      </c>
      <c r="X2954" s="2">
        <v>0</v>
      </c>
      <c r="Y2954" s="2">
        <v>3382.4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2">
        <f>VLOOKUP(Tabla3[[#This Row],[Columna1]],Tabla5[#All],3,0)</f>
        <v>0</v>
      </c>
      <c r="AF2954" s="2">
        <v>0</v>
      </c>
      <c r="AG2954" s="2">
        <v>0</v>
      </c>
      <c r="AH2954" s="2">
        <v>0</v>
      </c>
      <c r="AI2954" s="2">
        <v>0</v>
      </c>
      <c r="AJ2954" s="2">
        <v>0</v>
      </c>
      <c r="AK2954" s="2">
        <f>VLOOKUP(Tabla3[[#This Row],[Columna1]],Tabla7[[ID]:[Monto neto de los bonos]],3,0)</f>
        <v>2010.48</v>
      </c>
      <c r="AL2954" s="2">
        <v>0</v>
      </c>
      <c r="AM2954" s="2">
        <v>0</v>
      </c>
      <c r="AN2954" s="2">
        <v>0</v>
      </c>
      <c r="AO2954" s="2">
        <v>0</v>
      </c>
      <c r="AP2954" s="2">
        <v>0</v>
      </c>
      <c r="AQ2954" s="2">
        <v>0</v>
      </c>
      <c r="AR2954" s="2">
        <v>0</v>
      </c>
      <c r="AS2954" s="2">
        <v>4613.18</v>
      </c>
      <c r="AT2954" s="2">
        <v>2883.22</v>
      </c>
      <c r="AU2954" s="2">
        <v>2483.88</v>
      </c>
      <c r="AV2954" s="2">
        <v>0</v>
      </c>
      <c r="AW2954" s="1"/>
      <c r="AX2954" s="2" t="s">
        <v>422</v>
      </c>
      <c r="AY2954" s="8" t="s">
        <v>428</v>
      </c>
    </row>
    <row r="2955" spans="1:51" ht="13.15" customHeight="1" x14ac:dyDescent="0.25">
      <c r="A2955" s="7">
        <v>24346</v>
      </c>
      <c r="B2955" s="2" t="s">
        <v>2561</v>
      </c>
      <c r="C2955" s="2">
        <v>5853303</v>
      </c>
      <c r="D2955" s="2" t="s">
        <v>188</v>
      </c>
      <c r="E2955" s="2" t="s">
        <v>192</v>
      </c>
      <c r="F2955" s="2" t="s">
        <v>193</v>
      </c>
      <c r="G2955" s="3">
        <v>44958</v>
      </c>
      <c r="H2955" s="1"/>
      <c r="I2955" s="2">
        <v>9717.6</v>
      </c>
      <c r="J2955" s="2">
        <v>4447.2349999999997</v>
      </c>
      <c r="K2955" s="2">
        <v>4447.2349999999997</v>
      </c>
      <c r="L2955" s="2">
        <v>0</v>
      </c>
      <c r="M2955" s="1"/>
      <c r="N2955" s="5">
        <f t="shared" si="93"/>
        <v>23873.119999999999</v>
      </c>
      <c r="O2955" s="6">
        <f t="shared" si="94"/>
        <v>18155.28</v>
      </c>
      <c r="P2955" s="2">
        <v>30</v>
      </c>
      <c r="Q2955" s="2" t="s">
        <v>37</v>
      </c>
      <c r="R2955" s="2">
        <v>0</v>
      </c>
      <c r="S2955" s="2">
        <v>0</v>
      </c>
      <c r="T2955" s="2">
        <v>0</v>
      </c>
      <c r="U2955" s="2">
        <v>0</v>
      </c>
      <c r="V2955" s="2">
        <v>893.38</v>
      </c>
      <c r="W2955" s="2">
        <v>1970.03</v>
      </c>
      <c r="X2955" s="2">
        <v>0</v>
      </c>
      <c r="Y2955" s="2">
        <v>2397.64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2">
        <f>VLOOKUP(Tabla3[[#This Row],[Columna1]],Tabla5[#All],3,0)</f>
        <v>0</v>
      </c>
      <c r="AF2955" s="2">
        <v>0</v>
      </c>
      <c r="AG2955" s="2">
        <v>0</v>
      </c>
      <c r="AH2955" s="2">
        <v>0</v>
      </c>
      <c r="AI2955" s="2">
        <v>0</v>
      </c>
      <c r="AJ2955" s="2">
        <v>0</v>
      </c>
      <c r="AK2955" s="2">
        <f>VLOOKUP(Tabla3[[#This Row],[Columna1]],Tabla7[[ID]:[Monto neto de los bonos]],3,0)</f>
        <v>1970.03</v>
      </c>
      <c r="AL2955" s="2">
        <v>0</v>
      </c>
      <c r="AM2955" s="2">
        <v>0</v>
      </c>
      <c r="AN2955" s="2">
        <v>0</v>
      </c>
      <c r="AO2955" s="2">
        <v>0</v>
      </c>
      <c r="AP2955" s="2">
        <v>0</v>
      </c>
      <c r="AQ2955" s="2">
        <v>0</v>
      </c>
      <c r="AR2955" s="2">
        <v>0</v>
      </c>
      <c r="AS2955" s="2">
        <v>2925.8</v>
      </c>
      <c r="AT2955" s="2">
        <v>1950.52</v>
      </c>
      <c r="AU2955" s="2">
        <v>841.52</v>
      </c>
      <c r="AV2955" s="2">
        <v>0</v>
      </c>
      <c r="AW2955" s="1"/>
      <c r="AX2955" s="2" t="s">
        <v>422</v>
      </c>
      <c r="AY2955" s="8" t="s">
        <v>428</v>
      </c>
    </row>
    <row r="2956" spans="1:51" ht="13.15" customHeight="1" x14ac:dyDescent="0.25">
      <c r="A2956" s="7">
        <v>19500</v>
      </c>
      <c r="B2956" s="2" t="s">
        <v>2562</v>
      </c>
      <c r="C2956" s="2">
        <v>538703</v>
      </c>
      <c r="D2956" s="2" t="s">
        <v>188</v>
      </c>
      <c r="E2956" s="2" t="s">
        <v>205</v>
      </c>
      <c r="F2956" s="2" t="s">
        <v>193</v>
      </c>
      <c r="G2956" s="3">
        <v>42391</v>
      </c>
      <c r="H2956" s="1"/>
      <c r="I2956" s="2">
        <v>9717.6</v>
      </c>
      <c r="J2956" s="2">
        <v>4447.2349999999997</v>
      </c>
      <c r="K2956" s="2">
        <v>4447.2349999999997</v>
      </c>
      <c r="L2956" s="2">
        <v>1505.23</v>
      </c>
      <c r="M2956" s="1"/>
      <c r="N2956" s="5">
        <f t="shared" si="93"/>
        <v>25378.35</v>
      </c>
      <c r="O2956" s="6">
        <f t="shared" si="94"/>
        <v>19062.149999999994</v>
      </c>
      <c r="P2956" s="2">
        <v>30</v>
      </c>
      <c r="Q2956" s="2" t="s">
        <v>37</v>
      </c>
      <c r="R2956" s="2">
        <v>0</v>
      </c>
      <c r="S2956" s="2">
        <v>0</v>
      </c>
      <c r="T2956" s="2">
        <v>0</v>
      </c>
      <c r="U2956" s="2">
        <v>0</v>
      </c>
      <c r="V2956" s="2">
        <v>893.38</v>
      </c>
      <c r="W2956" s="2">
        <v>1970.03</v>
      </c>
      <c r="X2956" s="2">
        <v>0</v>
      </c>
      <c r="Y2956" s="2">
        <v>2397.64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2">
        <f>VLOOKUP(Tabla3[[#This Row],[Columna1]],Tabla5[#All],3,0)</f>
        <v>0</v>
      </c>
      <c r="AF2956" s="2">
        <v>0</v>
      </c>
      <c r="AG2956" s="2">
        <v>0</v>
      </c>
      <c r="AH2956" s="2">
        <v>0</v>
      </c>
      <c r="AI2956" s="2">
        <v>0</v>
      </c>
      <c r="AJ2956" s="2">
        <v>0</v>
      </c>
      <c r="AK2956" s="2">
        <f>VLOOKUP(Tabla3[[#This Row],[Columna1]],Tabla7[[ID]:[Monto neto de los bonos]],3,0)</f>
        <v>1970.03</v>
      </c>
      <c r="AL2956" s="2">
        <v>0</v>
      </c>
      <c r="AM2956" s="2">
        <v>0</v>
      </c>
      <c r="AN2956" s="2">
        <v>0</v>
      </c>
      <c r="AO2956" s="2">
        <v>0</v>
      </c>
      <c r="AP2956" s="2">
        <v>0</v>
      </c>
      <c r="AQ2956" s="2">
        <v>0</v>
      </c>
      <c r="AR2956" s="2">
        <v>0</v>
      </c>
      <c r="AS2956" s="2">
        <v>3151.58</v>
      </c>
      <c r="AT2956" s="2">
        <v>2101.06</v>
      </c>
      <c r="AU2956" s="2">
        <v>1063.56</v>
      </c>
      <c r="AV2956" s="2">
        <v>0</v>
      </c>
      <c r="AW2956" s="1"/>
      <c r="AX2956" s="2" t="s">
        <v>422</v>
      </c>
      <c r="AY2956" s="8" t="s">
        <v>428</v>
      </c>
    </row>
    <row r="2957" spans="1:51" ht="13.15" customHeight="1" x14ac:dyDescent="0.25">
      <c r="A2957" s="7">
        <v>21640</v>
      </c>
      <c r="B2957" s="2" t="s">
        <v>2563</v>
      </c>
      <c r="C2957" s="2">
        <v>3123203</v>
      </c>
      <c r="D2957" s="2" t="s">
        <v>188</v>
      </c>
      <c r="E2957" s="2" t="s">
        <v>202</v>
      </c>
      <c r="F2957" s="2" t="s">
        <v>193</v>
      </c>
      <c r="G2957" s="3">
        <v>43435</v>
      </c>
      <c r="H2957" s="1"/>
      <c r="I2957" s="2">
        <v>9717.6</v>
      </c>
      <c r="J2957" s="2">
        <v>4447.2349999999997</v>
      </c>
      <c r="K2957" s="2">
        <v>4447.2349999999997</v>
      </c>
      <c r="L2957" s="2">
        <v>1691.11</v>
      </c>
      <c r="M2957" s="1"/>
      <c r="N2957" s="5">
        <f t="shared" si="93"/>
        <v>25564.23</v>
      </c>
      <c r="O2957" s="6">
        <f t="shared" si="94"/>
        <v>19171.830000000002</v>
      </c>
      <c r="P2957" s="2">
        <v>30</v>
      </c>
      <c r="Q2957" s="2" t="s">
        <v>37</v>
      </c>
      <c r="R2957" s="2">
        <v>0</v>
      </c>
      <c r="S2957" s="2">
        <v>0</v>
      </c>
      <c r="T2957" s="2">
        <v>0</v>
      </c>
      <c r="U2957" s="2">
        <v>0</v>
      </c>
      <c r="V2957" s="2">
        <v>893.38</v>
      </c>
      <c r="W2957" s="2">
        <v>1970.03</v>
      </c>
      <c r="X2957" s="2">
        <v>0</v>
      </c>
      <c r="Y2957" s="2">
        <v>2397.64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2">
        <f>VLOOKUP(Tabla3[[#This Row],[Columna1]],Tabla5[#All],3,0)</f>
        <v>0</v>
      </c>
      <c r="AF2957" s="2">
        <v>0</v>
      </c>
      <c r="AG2957" s="2">
        <v>0</v>
      </c>
      <c r="AH2957" s="2">
        <v>0</v>
      </c>
      <c r="AI2957" s="2">
        <v>0</v>
      </c>
      <c r="AJ2957" s="2">
        <v>0</v>
      </c>
      <c r="AK2957" s="2">
        <f>VLOOKUP(Tabla3[[#This Row],[Columna1]],Tabla7[[ID]:[Monto neto de los bonos]],3,0)</f>
        <v>1970.03</v>
      </c>
      <c r="AL2957" s="2">
        <v>0</v>
      </c>
      <c r="AM2957" s="2">
        <v>0</v>
      </c>
      <c r="AN2957" s="2">
        <v>0</v>
      </c>
      <c r="AO2957" s="2">
        <v>0</v>
      </c>
      <c r="AP2957" s="2">
        <v>0</v>
      </c>
      <c r="AQ2957" s="2">
        <v>0</v>
      </c>
      <c r="AR2957" s="2">
        <v>0</v>
      </c>
      <c r="AS2957" s="2">
        <v>3179.46</v>
      </c>
      <c r="AT2957" s="2">
        <v>2119.64</v>
      </c>
      <c r="AU2957" s="2">
        <v>1093.3</v>
      </c>
      <c r="AV2957" s="2">
        <v>0</v>
      </c>
      <c r="AW2957" s="1"/>
      <c r="AX2957" s="2" t="s">
        <v>422</v>
      </c>
      <c r="AY2957" s="8" t="s">
        <v>428</v>
      </c>
    </row>
    <row r="2958" spans="1:51" ht="13.15" customHeight="1" x14ac:dyDescent="0.25">
      <c r="A2958" s="7">
        <v>16471</v>
      </c>
      <c r="B2958" s="2" t="s">
        <v>2564</v>
      </c>
      <c r="C2958" s="2">
        <v>248903</v>
      </c>
      <c r="D2958" s="2" t="s">
        <v>188</v>
      </c>
      <c r="E2958" s="2" t="s">
        <v>195</v>
      </c>
      <c r="F2958" s="2" t="s">
        <v>42</v>
      </c>
      <c r="G2958" s="3">
        <v>42430</v>
      </c>
      <c r="H2958" s="1"/>
      <c r="I2958" s="2">
        <v>9836.7099999999991</v>
      </c>
      <c r="J2958" s="2">
        <v>3056.2150000000001</v>
      </c>
      <c r="K2958" s="2">
        <v>3056.2150000000001</v>
      </c>
      <c r="L2958" s="2">
        <v>1265.76</v>
      </c>
      <c r="M2958" s="1"/>
      <c r="N2958" s="5">
        <f t="shared" si="93"/>
        <v>18959.119999999995</v>
      </c>
      <c r="O2958" s="6">
        <f t="shared" si="94"/>
        <v>16059.819999999996</v>
      </c>
      <c r="P2958" s="2">
        <v>30</v>
      </c>
      <c r="Q2958" s="2" t="s">
        <v>37</v>
      </c>
      <c r="R2958" s="2">
        <v>0</v>
      </c>
      <c r="S2958" s="2">
        <v>0</v>
      </c>
      <c r="T2958" s="2">
        <v>0</v>
      </c>
      <c r="U2958" s="2">
        <v>0</v>
      </c>
      <c r="V2958" s="2">
        <v>1063.28</v>
      </c>
      <c r="W2958" s="2">
        <v>0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2">
        <f>VLOOKUP(Tabla3[[#This Row],[Columna1]],Tabla5[#All],3,0)</f>
        <v>0</v>
      </c>
      <c r="AF2958" s="2">
        <v>0</v>
      </c>
      <c r="AG2958" s="2">
        <v>0</v>
      </c>
      <c r="AH2958" s="2">
        <v>0</v>
      </c>
      <c r="AI2958" s="2">
        <v>0</v>
      </c>
      <c r="AJ2958" s="2">
        <v>680.94</v>
      </c>
      <c r="AK2958" s="2">
        <f>VLOOKUP(Tabla3[[#This Row],[Columna1]],Tabla7[[ID]:[Monto neto de los bonos]],3,0)</f>
        <v>680.94</v>
      </c>
      <c r="AL2958" s="2">
        <v>0</v>
      </c>
      <c r="AM2958" s="2">
        <v>0</v>
      </c>
      <c r="AN2958" s="2">
        <v>0</v>
      </c>
      <c r="AO2958" s="2">
        <v>0</v>
      </c>
      <c r="AP2958" s="2">
        <v>0</v>
      </c>
      <c r="AQ2958" s="2">
        <v>0</v>
      </c>
      <c r="AR2958" s="2">
        <v>0</v>
      </c>
      <c r="AS2958" s="2">
        <v>0</v>
      </c>
      <c r="AT2958" s="2">
        <v>1827.82</v>
      </c>
      <c r="AU2958" s="2">
        <v>1071.48</v>
      </c>
      <c r="AV2958" s="2">
        <v>0</v>
      </c>
      <c r="AW2958" s="1"/>
      <c r="AX2958" s="2" t="s">
        <v>422</v>
      </c>
      <c r="AY2958" s="8" t="s">
        <v>423</v>
      </c>
    </row>
    <row r="2959" spans="1:51" ht="13.15" customHeight="1" x14ac:dyDescent="0.25">
      <c r="A2959" s="7">
        <v>23713</v>
      </c>
      <c r="B2959" s="2" t="s">
        <v>4324</v>
      </c>
      <c r="C2959" s="2">
        <v>5425803</v>
      </c>
      <c r="D2959" s="2" t="s">
        <v>188</v>
      </c>
      <c r="E2959" s="2" t="s">
        <v>211</v>
      </c>
      <c r="F2959" s="2" t="s">
        <v>36</v>
      </c>
      <c r="G2959" s="3">
        <v>44623</v>
      </c>
      <c r="H2959" s="1"/>
      <c r="I2959" s="2">
        <v>13165.89</v>
      </c>
      <c r="J2959" s="2">
        <v>2789.65</v>
      </c>
      <c r="K2959" s="2">
        <v>2789.65</v>
      </c>
      <c r="L2959" s="2">
        <v>0</v>
      </c>
      <c r="M2959" s="1"/>
      <c r="N2959" s="5">
        <f t="shared" si="93"/>
        <v>29776.489999999998</v>
      </c>
      <c r="O2959" s="6">
        <f t="shared" si="94"/>
        <v>26662.949999999997</v>
      </c>
      <c r="P2959" s="2">
        <v>30</v>
      </c>
      <c r="Q2959" s="2" t="s">
        <v>37</v>
      </c>
      <c r="R2959" s="2">
        <v>0</v>
      </c>
      <c r="S2959" s="2">
        <v>0</v>
      </c>
      <c r="T2959" s="2">
        <v>0</v>
      </c>
      <c r="U2959" s="2">
        <v>0</v>
      </c>
      <c r="V2959" s="2">
        <v>0</v>
      </c>
      <c r="W2959" s="2">
        <v>0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11031.3</v>
      </c>
      <c r="AE2959" s="2">
        <f>VLOOKUP(Tabla3[[#This Row],[Columna1]],Tabla5[#All],3,0)</f>
        <v>11031.3</v>
      </c>
      <c r="AF2959" s="2">
        <v>0</v>
      </c>
      <c r="AG2959" s="2">
        <v>0</v>
      </c>
      <c r="AH2959" s="2">
        <v>0</v>
      </c>
      <c r="AI2959" s="2">
        <v>0</v>
      </c>
      <c r="AJ2959" s="2">
        <v>0</v>
      </c>
      <c r="AK2959" s="2">
        <f>VLOOKUP(Tabla3[[#This Row],[Columna1]],Tabla7[[ID]:[Monto neto de los bonos]],3,0)</f>
        <v>0</v>
      </c>
      <c r="AL2959" s="2">
        <v>0</v>
      </c>
      <c r="AM2959" s="2">
        <v>0</v>
      </c>
      <c r="AN2959" s="2">
        <v>0</v>
      </c>
      <c r="AO2959" s="2">
        <v>0</v>
      </c>
      <c r="AP2959" s="2">
        <v>0</v>
      </c>
      <c r="AQ2959" s="2">
        <v>0</v>
      </c>
      <c r="AR2959" s="2">
        <v>0</v>
      </c>
      <c r="AS2959" s="2">
        <v>0</v>
      </c>
      <c r="AT2959" s="2">
        <v>1874.52</v>
      </c>
      <c r="AU2959" s="2">
        <v>1239.02</v>
      </c>
      <c r="AV2959" s="2">
        <v>0</v>
      </c>
      <c r="AW2959" s="1"/>
      <c r="AX2959" s="2" t="s">
        <v>422</v>
      </c>
      <c r="AY2959" s="8" t="s">
        <v>423</v>
      </c>
    </row>
    <row r="2960" spans="1:51" ht="13.15" customHeight="1" x14ac:dyDescent="0.25">
      <c r="A2960" s="7">
        <v>14250</v>
      </c>
      <c r="B2960" s="2" t="s">
        <v>2565</v>
      </c>
      <c r="C2960" s="2">
        <v>145103</v>
      </c>
      <c r="D2960" s="2" t="s">
        <v>188</v>
      </c>
      <c r="E2960" s="2" t="s">
        <v>203</v>
      </c>
      <c r="F2960" s="2" t="s">
        <v>193</v>
      </c>
      <c r="G2960" s="3">
        <v>39206</v>
      </c>
      <c r="H2960" s="1"/>
      <c r="I2960" s="2">
        <v>9717.6</v>
      </c>
      <c r="J2960" s="2">
        <v>4447.2349999999997</v>
      </c>
      <c r="K2960" s="2">
        <v>4447.2349999999997</v>
      </c>
      <c r="L2960" s="2">
        <v>3813.69</v>
      </c>
      <c r="M2960" s="1"/>
      <c r="N2960" s="5">
        <f t="shared" si="93"/>
        <v>33686.81</v>
      </c>
      <c r="O2960" s="6">
        <f t="shared" si="94"/>
        <v>26392.449999999997</v>
      </c>
      <c r="P2960" s="2">
        <v>30</v>
      </c>
      <c r="Q2960" s="2" t="s">
        <v>37</v>
      </c>
      <c r="R2960" s="2">
        <v>0</v>
      </c>
      <c r="S2960" s="2">
        <v>0</v>
      </c>
      <c r="T2960" s="2">
        <v>0</v>
      </c>
      <c r="U2960" s="2">
        <v>0</v>
      </c>
      <c r="V2960" s="2">
        <v>893.38</v>
      </c>
      <c r="W2960" s="2">
        <v>1970.03</v>
      </c>
      <c r="X2960" s="2">
        <v>0</v>
      </c>
      <c r="Y2960" s="2">
        <v>2397.64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2">
        <f>VLOOKUP(Tabla3[[#This Row],[Columna1]],Tabla5[#All],3,0)</f>
        <v>0</v>
      </c>
      <c r="AF2960" s="2">
        <v>0</v>
      </c>
      <c r="AG2960" s="2">
        <v>6000</v>
      </c>
      <c r="AH2960" s="2">
        <v>0</v>
      </c>
      <c r="AI2960" s="2">
        <v>0</v>
      </c>
      <c r="AJ2960" s="2">
        <v>0</v>
      </c>
      <c r="AK2960" s="2">
        <f>VLOOKUP(Tabla3[[#This Row],[Columna1]],Tabla7[[ID]:[Monto neto de los bonos]],3,0)</f>
        <v>7970.03</v>
      </c>
      <c r="AL2960" s="2">
        <v>0</v>
      </c>
      <c r="AM2960" s="2">
        <v>0</v>
      </c>
      <c r="AN2960" s="2">
        <v>0</v>
      </c>
      <c r="AO2960" s="2">
        <v>0</v>
      </c>
      <c r="AP2960" s="2">
        <v>0</v>
      </c>
      <c r="AQ2960" s="2">
        <v>0</v>
      </c>
      <c r="AR2960" s="2">
        <v>0</v>
      </c>
      <c r="AS2960" s="2">
        <v>3497.86</v>
      </c>
      <c r="AT2960" s="2">
        <v>2331.9</v>
      </c>
      <c r="AU2960" s="2">
        <v>1464.6</v>
      </c>
      <c r="AV2960" s="2">
        <v>0</v>
      </c>
      <c r="AW2960" s="1"/>
      <c r="AX2960" s="2" t="s">
        <v>422</v>
      </c>
      <c r="AY2960" s="8" t="s">
        <v>428</v>
      </c>
    </row>
    <row r="2961" spans="1:51" ht="13.15" customHeight="1" x14ac:dyDescent="0.25">
      <c r="A2961" s="7">
        <v>15549</v>
      </c>
      <c r="B2961" s="2" t="s">
        <v>4125</v>
      </c>
      <c r="C2961" s="2">
        <v>189503</v>
      </c>
      <c r="D2961" s="2" t="s">
        <v>188</v>
      </c>
      <c r="E2961" s="2" t="s">
        <v>203</v>
      </c>
      <c r="F2961" s="2" t="s">
        <v>201</v>
      </c>
      <c r="G2961" s="3">
        <v>40102</v>
      </c>
      <c r="H2961" s="1"/>
      <c r="I2961" s="2">
        <v>11670.43</v>
      </c>
      <c r="J2961" s="2">
        <v>4294.8850000000002</v>
      </c>
      <c r="K2961" s="2">
        <v>4294.8850000000002</v>
      </c>
      <c r="L2961" s="2">
        <v>4670.51</v>
      </c>
      <c r="M2961" s="1"/>
      <c r="N2961" s="5">
        <f t="shared" si="93"/>
        <v>30256.969999999998</v>
      </c>
      <c r="O2961" s="6">
        <f t="shared" si="94"/>
        <v>21729.17</v>
      </c>
      <c r="P2961" s="2">
        <v>30</v>
      </c>
      <c r="Q2961" s="2" t="s">
        <v>37</v>
      </c>
      <c r="R2961" s="2">
        <v>0</v>
      </c>
      <c r="S2961" s="2">
        <v>0</v>
      </c>
      <c r="T2961" s="2">
        <v>0</v>
      </c>
      <c r="U2961" s="2">
        <v>0</v>
      </c>
      <c r="V2961" s="2">
        <v>972.5</v>
      </c>
      <c r="W2961" s="2">
        <v>1803.57</v>
      </c>
      <c r="X2961" s="2">
        <v>0</v>
      </c>
      <c r="Y2961" s="2">
        <v>2550.19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2">
        <f>VLOOKUP(Tabla3[[#This Row],[Columna1]],Tabla5[#All],3,0)</f>
        <v>0</v>
      </c>
      <c r="AF2961" s="2">
        <v>0</v>
      </c>
      <c r="AG2961" s="2">
        <v>0</v>
      </c>
      <c r="AH2961" s="2">
        <v>0</v>
      </c>
      <c r="AI2961" s="2">
        <v>0</v>
      </c>
      <c r="AJ2961" s="2">
        <v>0</v>
      </c>
      <c r="AK2961" s="2">
        <f>VLOOKUP(Tabla3[[#This Row],[Columna1]],Tabla7[[ID]:[Monto neto de los bonos]],3,0)</f>
        <v>1803.57</v>
      </c>
      <c r="AL2961" s="2">
        <v>0</v>
      </c>
      <c r="AM2961" s="2">
        <v>0</v>
      </c>
      <c r="AN2961" s="2">
        <v>0</v>
      </c>
      <c r="AO2961" s="2">
        <v>0</v>
      </c>
      <c r="AP2961" s="2">
        <v>0</v>
      </c>
      <c r="AQ2961" s="2">
        <v>0</v>
      </c>
      <c r="AR2961" s="2">
        <v>0</v>
      </c>
      <c r="AS2961" s="2">
        <v>3885.48</v>
      </c>
      <c r="AT2961" s="2">
        <v>2590.3200000000002</v>
      </c>
      <c r="AU2961" s="2">
        <v>2052</v>
      </c>
      <c r="AV2961" s="2">
        <v>0</v>
      </c>
      <c r="AW2961" s="1"/>
      <c r="AX2961" s="2" t="s">
        <v>422</v>
      </c>
      <c r="AY2961" s="8" t="s">
        <v>428</v>
      </c>
    </row>
    <row r="2962" spans="1:51" ht="13.15" customHeight="1" x14ac:dyDescent="0.25">
      <c r="A2962" s="7">
        <v>19099</v>
      </c>
      <c r="B2962" s="2" t="s">
        <v>2566</v>
      </c>
      <c r="C2962" s="2">
        <v>313903</v>
      </c>
      <c r="D2962" s="2" t="s">
        <v>188</v>
      </c>
      <c r="E2962" s="2" t="s">
        <v>214</v>
      </c>
      <c r="F2962" s="2" t="s">
        <v>193</v>
      </c>
      <c r="G2962" s="3">
        <v>42087</v>
      </c>
      <c r="H2962" s="1"/>
      <c r="I2962" s="2">
        <v>9717.6</v>
      </c>
      <c r="J2962" s="2">
        <v>4447.2349999999997</v>
      </c>
      <c r="K2962" s="2">
        <v>4447.2349999999997</v>
      </c>
      <c r="L2962" s="2">
        <v>3387.79</v>
      </c>
      <c r="M2962" s="1"/>
      <c r="N2962" s="5">
        <f t="shared" si="93"/>
        <v>27260.91</v>
      </c>
      <c r="O2962" s="6">
        <f t="shared" si="94"/>
        <v>20757.439999999999</v>
      </c>
      <c r="P2962" s="2">
        <v>30</v>
      </c>
      <c r="Q2962" s="2" t="s">
        <v>37</v>
      </c>
      <c r="R2962" s="2">
        <v>0</v>
      </c>
      <c r="S2962" s="2">
        <v>0</v>
      </c>
      <c r="T2962" s="2">
        <v>0</v>
      </c>
      <c r="U2962" s="2">
        <v>0</v>
      </c>
      <c r="V2962" s="2">
        <v>893.38</v>
      </c>
      <c r="W2962" s="2">
        <v>1970.03</v>
      </c>
      <c r="X2962" s="2">
        <v>0</v>
      </c>
      <c r="Y2962" s="2">
        <v>2397.64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2">
        <f>VLOOKUP(Tabla3[[#This Row],[Columna1]],Tabla5[#All],3,0)</f>
        <v>0</v>
      </c>
      <c r="AF2962" s="2">
        <v>0</v>
      </c>
      <c r="AG2962" s="2">
        <v>0</v>
      </c>
      <c r="AH2962" s="2">
        <v>0</v>
      </c>
      <c r="AI2962" s="2">
        <v>0</v>
      </c>
      <c r="AJ2962" s="2">
        <v>0</v>
      </c>
      <c r="AK2962" s="2">
        <f>VLOOKUP(Tabla3[[#This Row],[Columna1]],Tabla7[[ID]:[Monto neto de los bonos]],3,0)</f>
        <v>1970.03</v>
      </c>
      <c r="AL2962" s="2">
        <v>0</v>
      </c>
      <c r="AM2962" s="2">
        <v>0</v>
      </c>
      <c r="AN2962" s="2">
        <v>0</v>
      </c>
      <c r="AO2962" s="2">
        <v>0</v>
      </c>
      <c r="AP2962" s="2">
        <v>0</v>
      </c>
      <c r="AQ2962" s="2">
        <v>0</v>
      </c>
      <c r="AR2962" s="2">
        <v>0</v>
      </c>
      <c r="AS2962" s="2">
        <v>3219</v>
      </c>
      <c r="AT2962" s="2">
        <v>2146</v>
      </c>
      <c r="AU2962" s="2">
        <v>1138.47</v>
      </c>
      <c r="AV2962" s="2">
        <v>0</v>
      </c>
      <c r="AW2962" s="1"/>
      <c r="AX2962" s="2" t="s">
        <v>422</v>
      </c>
      <c r="AY2962" s="8" t="s">
        <v>428</v>
      </c>
    </row>
    <row r="2963" spans="1:51" ht="13.15" customHeight="1" x14ac:dyDescent="0.25">
      <c r="A2963" s="7">
        <v>24344</v>
      </c>
      <c r="B2963" s="2" t="s">
        <v>2567</v>
      </c>
      <c r="C2963" s="2">
        <v>5852803</v>
      </c>
      <c r="D2963" s="2" t="s">
        <v>188</v>
      </c>
      <c r="E2963" s="2" t="s">
        <v>200</v>
      </c>
      <c r="F2963" s="2" t="s">
        <v>193</v>
      </c>
      <c r="G2963" s="3">
        <v>44958</v>
      </c>
      <c r="H2963" s="1"/>
      <c r="I2963" s="2">
        <v>9717.6</v>
      </c>
      <c r="J2963" s="2">
        <v>4447.2349999999997</v>
      </c>
      <c r="K2963" s="2">
        <v>4447.2349999999997</v>
      </c>
      <c r="L2963" s="2">
        <v>0</v>
      </c>
      <c r="M2963" s="1"/>
      <c r="N2963" s="5">
        <f t="shared" si="93"/>
        <v>23873.119999999999</v>
      </c>
      <c r="O2963" s="6">
        <f t="shared" si="94"/>
        <v>18155.28</v>
      </c>
      <c r="P2963" s="2">
        <v>30</v>
      </c>
      <c r="Q2963" s="2" t="s">
        <v>37</v>
      </c>
      <c r="R2963" s="2">
        <v>0</v>
      </c>
      <c r="S2963" s="2">
        <v>0</v>
      </c>
      <c r="T2963" s="2">
        <v>0</v>
      </c>
      <c r="U2963" s="2">
        <v>0</v>
      </c>
      <c r="V2963" s="2">
        <v>893.38</v>
      </c>
      <c r="W2963" s="2">
        <v>1970.03</v>
      </c>
      <c r="X2963" s="2">
        <v>0</v>
      </c>
      <c r="Y2963" s="2">
        <v>2397.64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2">
        <f>VLOOKUP(Tabla3[[#This Row],[Columna1]],Tabla5[#All],3,0)</f>
        <v>0</v>
      </c>
      <c r="AF2963" s="2">
        <v>0</v>
      </c>
      <c r="AG2963" s="2">
        <v>0</v>
      </c>
      <c r="AH2963" s="2">
        <v>0</v>
      </c>
      <c r="AI2963" s="2">
        <v>0</v>
      </c>
      <c r="AJ2963" s="2">
        <v>0</v>
      </c>
      <c r="AK2963" s="2">
        <f>VLOOKUP(Tabla3[[#This Row],[Columna1]],Tabla7[[ID]:[Monto neto de los bonos]],3,0)</f>
        <v>1970.03</v>
      </c>
      <c r="AL2963" s="2">
        <v>0</v>
      </c>
      <c r="AM2963" s="2">
        <v>0</v>
      </c>
      <c r="AN2963" s="2">
        <v>0</v>
      </c>
      <c r="AO2963" s="2">
        <v>0</v>
      </c>
      <c r="AP2963" s="2">
        <v>0</v>
      </c>
      <c r="AQ2963" s="2">
        <v>0</v>
      </c>
      <c r="AR2963" s="2">
        <v>0</v>
      </c>
      <c r="AS2963" s="2">
        <v>2925.8</v>
      </c>
      <c r="AT2963" s="2">
        <v>1950.52</v>
      </c>
      <c r="AU2963" s="2">
        <v>841.52</v>
      </c>
      <c r="AV2963" s="2">
        <v>0</v>
      </c>
      <c r="AW2963" s="1"/>
      <c r="AX2963" s="2" t="s">
        <v>422</v>
      </c>
      <c r="AY2963" s="8" t="s">
        <v>428</v>
      </c>
    </row>
    <row r="2964" spans="1:51" ht="13.15" customHeight="1" x14ac:dyDescent="0.25">
      <c r="A2964" s="7">
        <v>14423</v>
      </c>
      <c r="B2964" s="2" t="s">
        <v>2568</v>
      </c>
      <c r="C2964" s="2">
        <v>151003</v>
      </c>
      <c r="D2964" s="2" t="s">
        <v>188</v>
      </c>
      <c r="E2964" s="2" t="s">
        <v>192</v>
      </c>
      <c r="F2964" s="2" t="s">
        <v>201</v>
      </c>
      <c r="G2964" s="3">
        <v>39352</v>
      </c>
      <c r="H2964" s="1"/>
      <c r="I2964" s="2">
        <v>11670.43</v>
      </c>
      <c r="J2964" s="2">
        <v>4294.8850000000002</v>
      </c>
      <c r="K2964" s="2">
        <v>4294.8850000000002</v>
      </c>
      <c r="L2964" s="2">
        <v>4323.53</v>
      </c>
      <c r="M2964" s="1"/>
      <c r="N2964" s="5">
        <f t="shared" si="93"/>
        <v>38909.99</v>
      </c>
      <c r="O2964" s="6">
        <f t="shared" si="94"/>
        <v>30543.07</v>
      </c>
      <c r="P2964" s="2">
        <v>30</v>
      </c>
      <c r="Q2964" s="2" t="s">
        <v>37</v>
      </c>
      <c r="R2964" s="2">
        <v>0</v>
      </c>
      <c r="S2964" s="2">
        <v>0</v>
      </c>
      <c r="T2964" s="2">
        <v>0</v>
      </c>
      <c r="U2964" s="2">
        <v>0</v>
      </c>
      <c r="V2964" s="2">
        <v>972.5</v>
      </c>
      <c r="W2964" s="2">
        <v>1803.57</v>
      </c>
      <c r="X2964" s="2">
        <v>0</v>
      </c>
      <c r="Y2964" s="2">
        <v>2550.19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2">
        <f>VLOOKUP(Tabla3[[#This Row],[Columna1]],Tabla5[#All],3,0)</f>
        <v>0</v>
      </c>
      <c r="AF2964" s="2">
        <v>0</v>
      </c>
      <c r="AG2964" s="2">
        <v>9000</v>
      </c>
      <c r="AH2964" s="2">
        <v>0</v>
      </c>
      <c r="AI2964" s="2">
        <v>0</v>
      </c>
      <c r="AJ2964" s="2">
        <v>0</v>
      </c>
      <c r="AK2964" s="2">
        <f>VLOOKUP(Tabla3[[#This Row],[Columna1]],Tabla7[[ID]:[Monto neto de los bonos]],3,0)</f>
        <v>10803.57</v>
      </c>
      <c r="AL2964" s="2">
        <v>0</v>
      </c>
      <c r="AM2964" s="2">
        <v>0</v>
      </c>
      <c r="AN2964" s="2">
        <v>0</v>
      </c>
      <c r="AO2964" s="2">
        <v>0</v>
      </c>
      <c r="AP2964" s="2">
        <v>0</v>
      </c>
      <c r="AQ2964" s="2">
        <v>0</v>
      </c>
      <c r="AR2964" s="2">
        <v>0</v>
      </c>
      <c r="AS2964" s="2">
        <v>3833.42</v>
      </c>
      <c r="AT2964" s="2">
        <v>2555.62</v>
      </c>
      <c r="AU2964" s="2">
        <v>1977.88</v>
      </c>
      <c r="AV2964" s="2">
        <v>0</v>
      </c>
      <c r="AW2964" s="1"/>
      <c r="AX2964" s="2" t="s">
        <v>422</v>
      </c>
      <c r="AY2964" s="8" t="s">
        <v>428</v>
      </c>
    </row>
    <row r="2965" spans="1:51" ht="13.15" customHeight="1" x14ac:dyDescent="0.25">
      <c r="A2965" s="7">
        <v>12851</v>
      </c>
      <c r="B2965" s="2" t="s">
        <v>2569</v>
      </c>
      <c r="C2965" s="2">
        <v>88403</v>
      </c>
      <c r="D2965" s="2" t="s">
        <v>188</v>
      </c>
      <c r="E2965" s="2" t="s">
        <v>199</v>
      </c>
      <c r="F2965" s="2" t="s">
        <v>217</v>
      </c>
      <c r="G2965" s="3">
        <v>38375</v>
      </c>
      <c r="H2965" s="1"/>
      <c r="I2965" s="2">
        <v>12173.71</v>
      </c>
      <c r="J2965" s="2">
        <v>4748.5950000000003</v>
      </c>
      <c r="K2965" s="2">
        <v>4748.5950000000003</v>
      </c>
      <c r="L2965" s="2">
        <v>5915.59</v>
      </c>
      <c r="M2965" s="1"/>
      <c r="N2965" s="5">
        <f t="shared" si="93"/>
        <v>34019.57</v>
      </c>
      <c r="O2965" s="6">
        <f t="shared" si="94"/>
        <v>24136.730000000003</v>
      </c>
      <c r="P2965" s="2">
        <v>30</v>
      </c>
      <c r="Q2965" s="2" t="s">
        <v>37</v>
      </c>
      <c r="R2965" s="2">
        <v>0</v>
      </c>
      <c r="S2965" s="2">
        <v>0</v>
      </c>
      <c r="T2965" s="2">
        <v>0</v>
      </c>
      <c r="U2965" s="2">
        <v>0</v>
      </c>
      <c r="V2965" s="2">
        <v>1040.2</v>
      </c>
      <c r="W2965" s="2">
        <v>2010.48</v>
      </c>
      <c r="X2965" s="2">
        <v>0</v>
      </c>
      <c r="Y2965" s="2">
        <v>3382.4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2">
        <f>VLOOKUP(Tabla3[[#This Row],[Columna1]],Tabla5[#All],3,0)</f>
        <v>0</v>
      </c>
      <c r="AF2965" s="2">
        <v>0</v>
      </c>
      <c r="AG2965" s="2">
        <v>0</v>
      </c>
      <c r="AH2965" s="2">
        <v>0</v>
      </c>
      <c r="AI2965" s="2">
        <v>0</v>
      </c>
      <c r="AJ2965" s="2">
        <v>0</v>
      </c>
      <c r="AK2965" s="2">
        <f>VLOOKUP(Tabla3[[#This Row],[Columna1]],Tabla7[[ID]:[Monto neto de los bonos]],3,0)</f>
        <v>2010.48</v>
      </c>
      <c r="AL2965" s="2">
        <v>0</v>
      </c>
      <c r="AM2965" s="2">
        <v>0</v>
      </c>
      <c r="AN2965" s="2">
        <v>0</v>
      </c>
      <c r="AO2965" s="2">
        <v>0</v>
      </c>
      <c r="AP2965" s="2">
        <v>0</v>
      </c>
      <c r="AQ2965" s="2">
        <v>0</v>
      </c>
      <c r="AR2965" s="2">
        <v>0</v>
      </c>
      <c r="AS2965" s="2">
        <v>4580.24</v>
      </c>
      <c r="AT2965" s="2">
        <v>2862.66</v>
      </c>
      <c r="AU2965" s="2">
        <v>2439.94</v>
      </c>
      <c r="AV2965" s="2">
        <v>0</v>
      </c>
      <c r="AW2965" s="1"/>
      <c r="AX2965" s="2" t="s">
        <v>422</v>
      </c>
      <c r="AY2965" s="8" t="s">
        <v>428</v>
      </c>
    </row>
    <row r="2966" spans="1:51" ht="13.15" customHeight="1" x14ac:dyDescent="0.25">
      <c r="A2966" s="7">
        <v>21639</v>
      </c>
      <c r="B2966" s="2" t="s">
        <v>2570</v>
      </c>
      <c r="C2966" s="2">
        <v>3121203</v>
      </c>
      <c r="D2966" s="2" t="s">
        <v>188</v>
      </c>
      <c r="E2966" s="2" t="s">
        <v>202</v>
      </c>
      <c r="F2966" s="2" t="s">
        <v>201</v>
      </c>
      <c r="G2966" s="3">
        <v>43435</v>
      </c>
      <c r="H2966" s="1"/>
      <c r="I2966" s="2">
        <v>11670.43</v>
      </c>
      <c r="J2966" s="2">
        <v>4294.8850000000002</v>
      </c>
      <c r="K2966" s="2">
        <v>4294.8850000000002</v>
      </c>
      <c r="L2966" s="2">
        <v>1691.11</v>
      </c>
      <c r="M2966" s="1"/>
      <c r="N2966" s="5">
        <f t="shared" si="93"/>
        <v>28625.67</v>
      </c>
      <c r="O2966" s="6">
        <f t="shared" si="94"/>
        <v>21446.389999999996</v>
      </c>
      <c r="P2966" s="2">
        <v>30</v>
      </c>
      <c r="Q2966" s="2" t="s">
        <v>37</v>
      </c>
      <c r="R2966" s="2">
        <v>0</v>
      </c>
      <c r="S2966" s="2">
        <v>0</v>
      </c>
      <c r="T2966" s="2">
        <v>0</v>
      </c>
      <c r="U2966" s="2">
        <v>0</v>
      </c>
      <c r="V2966" s="2">
        <v>972.5</v>
      </c>
      <c r="W2966" s="2">
        <v>1803.57</v>
      </c>
      <c r="X2966" s="2">
        <v>0</v>
      </c>
      <c r="Y2966" s="2">
        <v>2550.19</v>
      </c>
      <c r="Z2966" s="2">
        <v>0</v>
      </c>
      <c r="AA2966" s="2">
        <v>0</v>
      </c>
      <c r="AB2966" s="2">
        <v>0</v>
      </c>
      <c r="AC2966" s="2">
        <v>0</v>
      </c>
      <c r="AD2966" s="2">
        <v>1348.1</v>
      </c>
      <c r="AE2966" s="2">
        <f>VLOOKUP(Tabla3[[#This Row],[Columna1]],Tabla5[#All],3,0)</f>
        <v>1348.1</v>
      </c>
      <c r="AF2966" s="2">
        <v>0</v>
      </c>
      <c r="AG2966" s="2">
        <v>0</v>
      </c>
      <c r="AH2966" s="2">
        <v>0</v>
      </c>
      <c r="AI2966" s="2">
        <v>0</v>
      </c>
      <c r="AJ2966" s="2">
        <v>0</v>
      </c>
      <c r="AK2966" s="2">
        <f>VLOOKUP(Tabla3[[#This Row],[Columna1]],Tabla7[[ID]:[Monto neto de los bonos]],3,0)</f>
        <v>1803.57</v>
      </c>
      <c r="AL2966" s="2">
        <v>0</v>
      </c>
      <c r="AM2966" s="2">
        <v>0</v>
      </c>
      <c r="AN2966" s="2">
        <v>0</v>
      </c>
      <c r="AO2966" s="2">
        <v>0</v>
      </c>
      <c r="AP2966" s="2">
        <v>0</v>
      </c>
      <c r="AQ2966" s="2">
        <v>0</v>
      </c>
      <c r="AR2966" s="2">
        <v>0</v>
      </c>
      <c r="AS2966" s="2">
        <v>3438.56</v>
      </c>
      <c r="AT2966" s="2">
        <v>2292.38</v>
      </c>
      <c r="AU2966" s="2">
        <v>1448.34</v>
      </c>
      <c r="AV2966" s="2">
        <v>0</v>
      </c>
      <c r="AW2966" s="1"/>
      <c r="AX2966" s="2" t="s">
        <v>422</v>
      </c>
      <c r="AY2966" s="8" t="s">
        <v>428</v>
      </c>
    </row>
    <row r="2967" spans="1:51" ht="13.15" customHeight="1" x14ac:dyDescent="0.25">
      <c r="A2967" s="7">
        <v>18060</v>
      </c>
      <c r="B2967" s="2" t="s">
        <v>2571</v>
      </c>
      <c r="C2967" s="2">
        <v>245603</v>
      </c>
      <c r="D2967" s="2" t="s">
        <v>188</v>
      </c>
      <c r="E2967" s="2" t="s">
        <v>190</v>
      </c>
      <c r="F2967" s="2" t="s">
        <v>191</v>
      </c>
      <c r="G2967" s="3">
        <v>44593</v>
      </c>
      <c r="H2967" s="1"/>
      <c r="I2967" s="2">
        <v>9708.5300000000007</v>
      </c>
      <c r="J2967" s="2">
        <v>4443.09</v>
      </c>
      <c r="K2967" s="2">
        <v>4443.09</v>
      </c>
      <c r="L2967" s="2">
        <v>0</v>
      </c>
      <c r="M2967" s="1"/>
      <c r="N2967" s="5">
        <f t="shared" si="93"/>
        <v>22519.670000000002</v>
      </c>
      <c r="O2967" s="6">
        <f t="shared" si="94"/>
        <v>16807.370000000003</v>
      </c>
      <c r="P2967" s="2">
        <v>30</v>
      </c>
      <c r="Q2967" s="2" t="s">
        <v>37</v>
      </c>
      <c r="R2967" s="2">
        <v>0</v>
      </c>
      <c r="S2967" s="2">
        <v>0</v>
      </c>
      <c r="T2967" s="2">
        <v>0</v>
      </c>
      <c r="U2967" s="2">
        <v>0</v>
      </c>
      <c r="V2967" s="2">
        <v>892.56</v>
      </c>
      <c r="W2967" s="2">
        <v>3032.4</v>
      </c>
      <c r="X2967" s="2">
        <v>3718.98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2">
        <f>VLOOKUP(Tabla3[[#This Row],[Columna1]],Tabla5[#All],3,0)</f>
        <v>0</v>
      </c>
      <c r="AF2967" s="2">
        <v>5000</v>
      </c>
      <c r="AG2967" s="2">
        <v>0</v>
      </c>
      <c r="AH2967" s="2">
        <v>0</v>
      </c>
      <c r="AI2967" s="2">
        <v>0</v>
      </c>
      <c r="AJ2967" s="2">
        <v>0</v>
      </c>
      <c r="AK2967" s="2">
        <f>VLOOKUP(Tabla3[[#This Row],[Columna1]],Tabla7[[ID]:[Monto neto de los bonos]],3,0)</f>
        <v>6751.38</v>
      </c>
      <c r="AL2967" s="2">
        <v>0</v>
      </c>
      <c r="AM2967" s="2">
        <v>0</v>
      </c>
      <c r="AN2967" s="2">
        <v>0</v>
      </c>
      <c r="AO2967" s="2">
        <v>0</v>
      </c>
      <c r="AP2967" s="2">
        <v>0</v>
      </c>
      <c r="AQ2967" s="2">
        <v>0</v>
      </c>
      <c r="AR2967" s="2">
        <v>0</v>
      </c>
      <c r="AS2967" s="2">
        <v>2923.12</v>
      </c>
      <c r="AT2967" s="2">
        <v>1948.74</v>
      </c>
      <c r="AU2967" s="2">
        <v>840.44</v>
      </c>
      <c r="AV2967" s="2">
        <v>0</v>
      </c>
      <c r="AW2967" s="1"/>
      <c r="AX2967" s="2" t="s">
        <v>422</v>
      </c>
      <c r="AY2967" s="8" t="s">
        <v>423</v>
      </c>
    </row>
    <row r="2968" spans="1:51" ht="13.15" customHeight="1" x14ac:dyDescent="0.25">
      <c r="A2968" s="7">
        <v>20464</v>
      </c>
      <c r="B2968" s="2" t="s">
        <v>4367</v>
      </c>
      <c r="C2968" s="2">
        <v>1835703</v>
      </c>
      <c r="D2968" s="2" t="s">
        <v>188</v>
      </c>
      <c r="E2968" s="2" t="s">
        <v>228</v>
      </c>
      <c r="F2968" s="2" t="s">
        <v>45</v>
      </c>
      <c r="G2968" s="3">
        <v>42808</v>
      </c>
      <c r="H2968" s="1"/>
      <c r="I2968" s="2">
        <v>13413.65</v>
      </c>
      <c r="J2968" s="2">
        <v>2841.47</v>
      </c>
      <c r="K2968" s="2">
        <v>2841.47</v>
      </c>
      <c r="L2968" s="2">
        <v>1751.53</v>
      </c>
      <c r="M2968" s="1"/>
      <c r="N2968" s="5">
        <f t="shared" si="93"/>
        <v>31056.57</v>
      </c>
      <c r="O2968" s="6">
        <f t="shared" si="94"/>
        <v>27156.85</v>
      </c>
      <c r="P2968" s="2">
        <v>29</v>
      </c>
      <c r="Q2968" s="2" t="s">
        <v>37</v>
      </c>
      <c r="R2968" s="2">
        <v>0</v>
      </c>
      <c r="S2968" s="2">
        <v>0</v>
      </c>
      <c r="T2968" s="2">
        <v>0</v>
      </c>
      <c r="U2968" s="2">
        <v>0</v>
      </c>
      <c r="V2968" s="2">
        <v>1273.0999999999999</v>
      </c>
      <c r="W2968" s="2">
        <v>0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8935.35</v>
      </c>
      <c r="AE2968" s="2">
        <f>VLOOKUP(Tabla3[[#This Row],[Columna1]],Tabla5[#All],3,0)</f>
        <v>8935.35</v>
      </c>
      <c r="AF2968" s="2">
        <v>0</v>
      </c>
      <c r="AG2968" s="2">
        <v>0</v>
      </c>
      <c r="AH2968" s="2">
        <v>0</v>
      </c>
      <c r="AI2968" s="2">
        <v>0</v>
      </c>
      <c r="AJ2968" s="2">
        <v>0</v>
      </c>
      <c r="AK2968" s="2">
        <f>VLOOKUP(Tabla3[[#This Row],[Columna1]],Tabla7[[ID]:[Monto neto de los bonos]],3,0)</f>
        <v>0</v>
      </c>
      <c r="AL2968" s="2">
        <v>0</v>
      </c>
      <c r="AM2968" s="2">
        <v>0</v>
      </c>
      <c r="AN2968" s="2">
        <v>0</v>
      </c>
      <c r="AO2968" s="2">
        <v>0</v>
      </c>
      <c r="AP2968" s="2">
        <v>0</v>
      </c>
      <c r="AQ2968" s="2">
        <v>0</v>
      </c>
      <c r="AR2968" s="2">
        <v>0</v>
      </c>
      <c r="AS2968" s="2">
        <v>0</v>
      </c>
      <c r="AT2968" s="2">
        <v>2142.61</v>
      </c>
      <c r="AU2968" s="2">
        <v>1757.11</v>
      </c>
      <c r="AV2968" s="2">
        <v>0</v>
      </c>
      <c r="AW2968" s="1"/>
      <c r="AX2968" s="2" t="s">
        <v>422</v>
      </c>
      <c r="AY2968" s="8" t="s">
        <v>423</v>
      </c>
    </row>
    <row r="2969" spans="1:51" ht="13.15" customHeight="1" x14ac:dyDescent="0.25">
      <c r="A2969" s="7">
        <v>22400</v>
      </c>
      <c r="B2969" s="2" t="s">
        <v>2572</v>
      </c>
      <c r="C2969" s="2">
        <v>4121203</v>
      </c>
      <c r="D2969" s="2" t="s">
        <v>188</v>
      </c>
      <c r="E2969" s="2" t="s">
        <v>236</v>
      </c>
      <c r="F2969" s="2" t="s">
        <v>115</v>
      </c>
      <c r="G2969" s="3">
        <v>43836</v>
      </c>
      <c r="H2969" s="1"/>
      <c r="I2969" s="2">
        <v>7373.41</v>
      </c>
      <c r="J2969" s="2">
        <v>1930.25</v>
      </c>
      <c r="K2969" s="2">
        <v>1930.25</v>
      </c>
      <c r="L2969" s="2">
        <v>1179.55</v>
      </c>
      <c r="M2969" s="1"/>
      <c r="N2969" s="5">
        <f t="shared" si="93"/>
        <v>12413.46</v>
      </c>
      <c r="O2969" s="6">
        <f t="shared" si="94"/>
        <v>10554.539999999999</v>
      </c>
      <c r="P2969" s="2">
        <v>30</v>
      </c>
      <c r="Q2969" s="2" t="s">
        <v>37</v>
      </c>
      <c r="R2969" s="2">
        <v>0</v>
      </c>
      <c r="S2969" s="2">
        <v>0</v>
      </c>
      <c r="T2969" s="2">
        <v>0</v>
      </c>
      <c r="U2969" s="2">
        <v>0</v>
      </c>
      <c r="V2969" s="2">
        <v>0</v>
      </c>
      <c r="W2969" s="2">
        <v>0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2">
        <f>VLOOKUP(Tabla3[[#This Row],[Columna1]],Tabla5[#All],3,0)</f>
        <v>0</v>
      </c>
      <c r="AF2969" s="2">
        <v>0</v>
      </c>
      <c r="AG2969" s="2">
        <v>0</v>
      </c>
      <c r="AH2969" s="2">
        <v>0</v>
      </c>
      <c r="AI2969" s="2">
        <v>0</v>
      </c>
      <c r="AJ2969" s="2">
        <v>0</v>
      </c>
      <c r="AK2969" s="2">
        <f>VLOOKUP(Tabla3[[#This Row],[Columna1]],Tabla7[[ID]:[Monto neto de los bonos]],3,0)</f>
        <v>0</v>
      </c>
      <c r="AL2969" s="2">
        <v>0</v>
      </c>
      <c r="AM2969" s="2">
        <v>0</v>
      </c>
      <c r="AN2969" s="2">
        <v>0</v>
      </c>
      <c r="AO2969" s="2">
        <v>0</v>
      </c>
      <c r="AP2969" s="2">
        <v>0</v>
      </c>
      <c r="AQ2969" s="2">
        <v>0</v>
      </c>
      <c r="AR2969" s="2">
        <v>0</v>
      </c>
      <c r="AS2969" s="2">
        <v>0</v>
      </c>
      <c r="AT2969" s="2">
        <v>1241.32</v>
      </c>
      <c r="AU2969" s="2">
        <v>617.6</v>
      </c>
      <c r="AV2969" s="2">
        <v>0</v>
      </c>
      <c r="AW2969" s="1"/>
      <c r="AX2969" s="2" t="s">
        <v>422</v>
      </c>
      <c r="AY2969" s="8" t="s">
        <v>423</v>
      </c>
    </row>
    <row r="2970" spans="1:51" ht="13.15" customHeight="1" x14ac:dyDescent="0.25">
      <c r="A2970" s="7">
        <v>13851</v>
      </c>
      <c r="B2970" s="2" t="s">
        <v>4409</v>
      </c>
      <c r="C2970" s="2">
        <v>129503</v>
      </c>
      <c r="D2970" s="2" t="s">
        <v>188</v>
      </c>
      <c r="E2970" s="2" t="s">
        <v>214</v>
      </c>
      <c r="F2970" s="2" t="s">
        <v>201</v>
      </c>
      <c r="G2970" s="3">
        <v>39025</v>
      </c>
      <c r="H2970" s="1"/>
      <c r="I2970" s="2">
        <v>11670.43</v>
      </c>
      <c r="J2970" s="2">
        <v>4294.8850000000002</v>
      </c>
      <c r="K2970" s="2">
        <v>4294.8850000000002</v>
      </c>
      <c r="L2970" s="2">
        <v>3655.48</v>
      </c>
      <c r="M2970" s="1"/>
      <c r="N2970" s="5">
        <f t="shared" si="93"/>
        <v>38241.94</v>
      </c>
      <c r="O2970" s="6">
        <f t="shared" si="94"/>
        <v>30184.7</v>
      </c>
      <c r="P2970" s="2">
        <v>30</v>
      </c>
      <c r="Q2970" s="2" t="s">
        <v>37</v>
      </c>
      <c r="R2970" s="2">
        <v>0</v>
      </c>
      <c r="S2970" s="2">
        <v>0</v>
      </c>
      <c r="T2970" s="2">
        <v>0</v>
      </c>
      <c r="U2970" s="2">
        <v>0</v>
      </c>
      <c r="V2970" s="2">
        <v>972.5</v>
      </c>
      <c r="W2970" s="2">
        <v>1803.57</v>
      </c>
      <c r="X2970" s="2">
        <v>0</v>
      </c>
      <c r="Y2970" s="2">
        <v>2550.19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2">
        <f>VLOOKUP(Tabla3[[#This Row],[Columna1]],Tabla5[#All],3,0)</f>
        <v>0</v>
      </c>
      <c r="AF2970" s="2">
        <v>0</v>
      </c>
      <c r="AG2970" s="2">
        <v>9000</v>
      </c>
      <c r="AH2970" s="2">
        <v>0</v>
      </c>
      <c r="AI2970" s="2">
        <v>0</v>
      </c>
      <c r="AJ2970" s="2">
        <v>0</v>
      </c>
      <c r="AK2970" s="2">
        <f>VLOOKUP(Tabla3[[#This Row],[Columna1]],Tabla7[[ID]:[Monto neto de los bonos]],3,0)</f>
        <v>10803.57</v>
      </c>
      <c r="AL2970" s="2">
        <v>0</v>
      </c>
      <c r="AM2970" s="2">
        <v>0</v>
      </c>
      <c r="AN2970" s="2">
        <v>0</v>
      </c>
      <c r="AO2970" s="2">
        <v>0</v>
      </c>
      <c r="AP2970" s="2">
        <v>0</v>
      </c>
      <c r="AQ2970" s="2">
        <v>0</v>
      </c>
      <c r="AR2970" s="2">
        <v>0</v>
      </c>
      <c r="AS2970" s="2">
        <v>3733.22</v>
      </c>
      <c r="AT2970" s="2">
        <v>2488.8200000000002</v>
      </c>
      <c r="AU2970" s="2">
        <v>1835.2</v>
      </c>
      <c r="AV2970" s="2">
        <v>0</v>
      </c>
      <c r="AW2970" s="1"/>
      <c r="AX2970" s="2" t="s">
        <v>422</v>
      </c>
      <c r="AY2970" s="8" t="s">
        <v>428</v>
      </c>
    </row>
    <row r="2971" spans="1:51" ht="13.15" customHeight="1" x14ac:dyDescent="0.25">
      <c r="A2971" s="7">
        <v>13930</v>
      </c>
      <c r="B2971" s="2" t="s">
        <v>2573</v>
      </c>
      <c r="C2971" s="2">
        <v>133703</v>
      </c>
      <c r="D2971" s="2" t="s">
        <v>188</v>
      </c>
      <c r="E2971" s="2" t="s">
        <v>199</v>
      </c>
      <c r="F2971" s="2" t="s">
        <v>201</v>
      </c>
      <c r="G2971" s="3">
        <v>39056</v>
      </c>
      <c r="H2971" s="1"/>
      <c r="I2971" s="2">
        <v>11670.43</v>
      </c>
      <c r="J2971" s="2">
        <v>4294.8850000000002</v>
      </c>
      <c r="K2971" s="2">
        <v>4294.8850000000002</v>
      </c>
      <c r="L2971" s="2">
        <v>4125.1400000000003</v>
      </c>
      <c r="M2971" s="1"/>
      <c r="N2971" s="5">
        <f t="shared" si="93"/>
        <v>35711.599999999999</v>
      </c>
      <c r="O2971" s="6">
        <f t="shared" si="94"/>
        <v>27436.62</v>
      </c>
      <c r="P2971" s="2">
        <v>30</v>
      </c>
      <c r="Q2971" s="2" t="s">
        <v>37</v>
      </c>
      <c r="R2971" s="2">
        <v>0</v>
      </c>
      <c r="S2971" s="2">
        <v>0</v>
      </c>
      <c r="T2971" s="2">
        <v>0</v>
      </c>
      <c r="U2971" s="2">
        <v>0</v>
      </c>
      <c r="V2971" s="2">
        <v>972.5</v>
      </c>
      <c r="W2971" s="2">
        <v>1803.57</v>
      </c>
      <c r="X2971" s="2">
        <v>0</v>
      </c>
      <c r="Y2971" s="2">
        <v>2550.19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2">
        <f>VLOOKUP(Tabla3[[#This Row],[Columna1]],Tabla5[#All],3,0)</f>
        <v>0</v>
      </c>
      <c r="AF2971" s="2">
        <v>0</v>
      </c>
      <c r="AG2971" s="2">
        <v>6000</v>
      </c>
      <c r="AH2971" s="2">
        <v>0</v>
      </c>
      <c r="AI2971" s="2">
        <v>0</v>
      </c>
      <c r="AJ2971" s="2">
        <v>0</v>
      </c>
      <c r="AK2971" s="2">
        <f>VLOOKUP(Tabla3[[#This Row],[Columna1]],Tabla7[[ID]:[Monto neto de los bonos]],3,0)</f>
        <v>7803.57</v>
      </c>
      <c r="AL2971" s="2">
        <v>0</v>
      </c>
      <c r="AM2971" s="2">
        <v>0</v>
      </c>
      <c r="AN2971" s="2">
        <v>0</v>
      </c>
      <c r="AO2971" s="2">
        <v>0</v>
      </c>
      <c r="AP2971" s="2">
        <v>0</v>
      </c>
      <c r="AQ2971" s="2">
        <v>0</v>
      </c>
      <c r="AR2971" s="2">
        <v>0</v>
      </c>
      <c r="AS2971" s="2">
        <v>3803.68</v>
      </c>
      <c r="AT2971" s="2">
        <v>2535.7800000000002</v>
      </c>
      <c r="AU2971" s="2">
        <v>1935.52</v>
      </c>
      <c r="AV2971" s="2">
        <v>0</v>
      </c>
      <c r="AW2971" s="1"/>
      <c r="AX2971" s="2" t="s">
        <v>422</v>
      </c>
      <c r="AY2971" s="8" t="s">
        <v>428</v>
      </c>
    </row>
    <row r="2972" spans="1:51" ht="13.15" customHeight="1" x14ac:dyDescent="0.25">
      <c r="A2972" s="7">
        <v>13367</v>
      </c>
      <c r="B2972" s="2" t="s">
        <v>4265</v>
      </c>
      <c r="C2972" s="2">
        <v>105803</v>
      </c>
      <c r="D2972" s="2" t="s">
        <v>188</v>
      </c>
      <c r="E2972" s="2" t="s">
        <v>200</v>
      </c>
      <c r="F2972" s="2" t="s">
        <v>193</v>
      </c>
      <c r="G2972" s="3">
        <v>41441</v>
      </c>
      <c r="H2972" s="1"/>
      <c r="I2972" s="2">
        <v>9717.6</v>
      </c>
      <c r="J2972" s="2">
        <v>4447.2349999999997</v>
      </c>
      <c r="K2972" s="2">
        <v>4447.2349999999997</v>
      </c>
      <c r="L2972" s="2">
        <v>2967.08</v>
      </c>
      <c r="M2972" s="1"/>
      <c r="N2972" s="5">
        <f t="shared" si="93"/>
        <v>26840.2</v>
      </c>
      <c r="O2972" s="6">
        <f t="shared" si="94"/>
        <v>19909.199999999997</v>
      </c>
      <c r="P2972" s="2">
        <v>30</v>
      </c>
      <c r="Q2972" s="2" t="s">
        <v>37</v>
      </c>
      <c r="R2972" s="2">
        <v>0</v>
      </c>
      <c r="S2972" s="2">
        <v>0</v>
      </c>
      <c r="T2972" s="2">
        <v>0</v>
      </c>
      <c r="U2972" s="2">
        <v>0</v>
      </c>
      <c r="V2972" s="2">
        <v>893.38</v>
      </c>
      <c r="W2972" s="2">
        <v>1970.03</v>
      </c>
      <c r="X2972" s="2">
        <v>0</v>
      </c>
      <c r="Y2972" s="2">
        <v>2397.64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2">
        <f>VLOOKUP(Tabla3[[#This Row],[Columna1]],Tabla5[#All],3,0)</f>
        <v>0</v>
      </c>
      <c r="AF2972" s="2">
        <v>0</v>
      </c>
      <c r="AG2972" s="2">
        <v>0</v>
      </c>
      <c r="AH2972" s="2">
        <v>0</v>
      </c>
      <c r="AI2972" s="2">
        <v>0</v>
      </c>
      <c r="AJ2972" s="2">
        <v>0</v>
      </c>
      <c r="AK2972" s="2">
        <f>VLOOKUP(Tabla3[[#This Row],[Columna1]],Tabla7[[ID]:[Monto neto de los bonos]],3,0)</f>
        <v>1970.03</v>
      </c>
      <c r="AL2972" s="2">
        <v>0</v>
      </c>
      <c r="AM2972" s="2">
        <v>0</v>
      </c>
      <c r="AN2972" s="2">
        <v>0</v>
      </c>
      <c r="AO2972" s="2">
        <v>0</v>
      </c>
      <c r="AP2972" s="2">
        <v>0</v>
      </c>
      <c r="AQ2972" s="2">
        <v>0</v>
      </c>
      <c r="AR2972" s="2">
        <v>0</v>
      </c>
      <c r="AS2972" s="2">
        <v>3370.86</v>
      </c>
      <c r="AT2972" s="2">
        <v>2247.2399999999998</v>
      </c>
      <c r="AU2972" s="2">
        <v>1312.9</v>
      </c>
      <c r="AV2972" s="2">
        <v>0</v>
      </c>
      <c r="AW2972" s="1"/>
      <c r="AX2972" s="2" t="s">
        <v>422</v>
      </c>
      <c r="AY2972" s="8" t="s">
        <v>428</v>
      </c>
    </row>
    <row r="2973" spans="1:51" ht="13.15" customHeight="1" x14ac:dyDescent="0.25">
      <c r="A2973" s="7">
        <v>13421</v>
      </c>
      <c r="B2973" s="2" t="s">
        <v>2574</v>
      </c>
      <c r="C2973" s="2">
        <v>106803</v>
      </c>
      <c r="D2973" s="2" t="s">
        <v>188</v>
      </c>
      <c r="E2973" s="2" t="s">
        <v>211</v>
      </c>
      <c r="F2973" s="2" t="s">
        <v>212</v>
      </c>
      <c r="G2973" s="3">
        <v>44790</v>
      </c>
      <c r="H2973" s="1"/>
      <c r="I2973" s="2">
        <v>8947.52</v>
      </c>
      <c r="J2973" s="2">
        <v>4838.1850000000004</v>
      </c>
      <c r="K2973" s="2">
        <v>4838.1850000000004</v>
      </c>
      <c r="L2973" s="2">
        <v>0</v>
      </c>
      <c r="M2973" s="1"/>
      <c r="N2973" s="5">
        <f t="shared" si="93"/>
        <v>21017.160000000003</v>
      </c>
      <c r="O2973" s="6">
        <f t="shared" si="94"/>
        <v>18234.980000000003</v>
      </c>
      <c r="P2973" s="2">
        <v>30</v>
      </c>
      <c r="Q2973" s="2" t="s">
        <v>37</v>
      </c>
      <c r="R2973" s="2">
        <v>0</v>
      </c>
      <c r="S2973" s="2">
        <v>0</v>
      </c>
      <c r="T2973" s="2">
        <v>0</v>
      </c>
      <c r="U2973" s="2">
        <v>0</v>
      </c>
      <c r="V2973" s="2">
        <v>1241.5999999999999</v>
      </c>
      <c r="W2973" s="2">
        <v>0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1151.67</v>
      </c>
      <c r="AE2973" s="2">
        <f>VLOOKUP(Tabla3[[#This Row],[Columna1]],Tabla5[#All],3,0)</f>
        <v>1151.67</v>
      </c>
      <c r="AF2973" s="2">
        <v>0</v>
      </c>
      <c r="AG2973" s="2">
        <v>0</v>
      </c>
      <c r="AH2973" s="2">
        <v>0</v>
      </c>
      <c r="AI2973" s="2">
        <v>0</v>
      </c>
      <c r="AJ2973" s="2">
        <v>0</v>
      </c>
      <c r="AK2973" s="2">
        <f>VLOOKUP(Tabla3[[#This Row],[Columna1]],Tabla7[[ID]:[Monto neto de los bonos]],3,0)</f>
        <v>0</v>
      </c>
      <c r="AL2973" s="2">
        <v>0</v>
      </c>
      <c r="AM2973" s="2">
        <v>0</v>
      </c>
      <c r="AN2973" s="2">
        <v>0</v>
      </c>
      <c r="AO2973" s="2">
        <v>0</v>
      </c>
      <c r="AP2973" s="2">
        <v>0</v>
      </c>
      <c r="AQ2973" s="2">
        <v>0</v>
      </c>
      <c r="AR2973" s="2">
        <v>0</v>
      </c>
      <c r="AS2973" s="2">
        <v>0</v>
      </c>
      <c r="AT2973" s="2">
        <v>1986.56</v>
      </c>
      <c r="AU2973" s="2">
        <v>795.62</v>
      </c>
      <c r="AV2973" s="2">
        <v>0</v>
      </c>
      <c r="AW2973" s="1"/>
      <c r="AX2973" s="2" t="s">
        <v>422</v>
      </c>
      <c r="AY2973" s="8" t="s">
        <v>423</v>
      </c>
    </row>
    <row r="2974" spans="1:51" ht="13.15" customHeight="1" x14ac:dyDescent="0.25">
      <c r="A2974" s="7">
        <v>14169</v>
      </c>
      <c r="B2974" s="2" t="s">
        <v>2575</v>
      </c>
      <c r="C2974" s="2">
        <v>142303</v>
      </c>
      <c r="D2974" s="2" t="s">
        <v>188</v>
      </c>
      <c r="E2974" s="2" t="s">
        <v>208</v>
      </c>
      <c r="F2974" s="2" t="s">
        <v>193</v>
      </c>
      <c r="G2974" s="3">
        <v>39147</v>
      </c>
      <c r="H2974" s="1"/>
      <c r="I2974" s="2">
        <v>9717.6</v>
      </c>
      <c r="J2974" s="2">
        <v>4447.2349999999997</v>
      </c>
      <c r="K2974" s="2">
        <v>4447.2349999999997</v>
      </c>
      <c r="L2974" s="2">
        <v>3813.69</v>
      </c>
      <c r="M2974" s="1"/>
      <c r="N2974" s="5">
        <f t="shared" si="93"/>
        <v>27686.809999999998</v>
      </c>
      <c r="O2974" s="6">
        <f t="shared" si="94"/>
        <v>20392.449999999997</v>
      </c>
      <c r="P2974" s="2">
        <v>30</v>
      </c>
      <c r="Q2974" s="2" t="s">
        <v>37</v>
      </c>
      <c r="R2974" s="2">
        <v>0</v>
      </c>
      <c r="S2974" s="2">
        <v>0</v>
      </c>
      <c r="T2974" s="2">
        <v>0</v>
      </c>
      <c r="U2974" s="2">
        <v>0</v>
      </c>
      <c r="V2974" s="2">
        <v>893.38</v>
      </c>
      <c r="W2974" s="2">
        <v>1970.03</v>
      </c>
      <c r="X2974" s="2">
        <v>0</v>
      </c>
      <c r="Y2974" s="2">
        <v>2397.64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2">
        <f>VLOOKUP(Tabla3[[#This Row],[Columna1]],Tabla5[#All],3,0)</f>
        <v>0</v>
      </c>
      <c r="AF2974" s="2">
        <v>0</v>
      </c>
      <c r="AG2974" s="2">
        <v>0</v>
      </c>
      <c r="AH2974" s="2">
        <v>0</v>
      </c>
      <c r="AI2974" s="2">
        <v>0</v>
      </c>
      <c r="AJ2974" s="2">
        <v>0</v>
      </c>
      <c r="AK2974" s="2">
        <f>VLOOKUP(Tabla3[[#This Row],[Columna1]],Tabla7[[ID]:[Monto neto de los bonos]],3,0)</f>
        <v>1970.03</v>
      </c>
      <c r="AL2974" s="2">
        <v>0</v>
      </c>
      <c r="AM2974" s="2">
        <v>0</v>
      </c>
      <c r="AN2974" s="2">
        <v>1270</v>
      </c>
      <c r="AO2974" s="2">
        <v>0</v>
      </c>
      <c r="AP2974" s="2">
        <v>0</v>
      </c>
      <c r="AQ2974" s="2">
        <v>0</v>
      </c>
      <c r="AR2974" s="2">
        <v>0</v>
      </c>
      <c r="AS2974" s="2">
        <v>3497.86</v>
      </c>
      <c r="AT2974" s="2">
        <v>2331.9</v>
      </c>
      <c r="AU2974" s="2">
        <v>1464.6</v>
      </c>
      <c r="AV2974" s="2">
        <v>0</v>
      </c>
      <c r="AW2974" s="1"/>
      <c r="AX2974" s="2" t="s">
        <v>422</v>
      </c>
      <c r="AY2974" s="8" t="s">
        <v>428</v>
      </c>
    </row>
    <row r="2975" spans="1:51" ht="13.15" customHeight="1" x14ac:dyDescent="0.25">
      <c r="A2975" s="7">
        <v>24341</v>
      </c>
      <c r="B2975" s="2" t="s">
        <v>2576</v>
      </c>
      <c r="C2975" s="2">
        <v>5856303</v>
      </c>
      <c r="D2975" s="2" t="s">
        <v>188</v>
      </c>
      <c r="E2975" s="2" t="s">
        <v>192</v>
      </c>
      <c r="F2975" s="2" t="s">
        <v>193</v>
      </c>
      <c r="G2975" s="3">
        <v>44958</v>
      </c>
      <c r="H2975" s="3">
        <v>45730</v>
      </c>
      <c r="I2975" s="2">
        <v>9717.6</v>
      </c>
      <c r="J2975" s="2">
        <v>4447.2349999999997</v>
      </c>
      <c r="K2975" s="2">
        <v>4447.2349999999997</v>
      </c>
      <c r="L2975" s="2">
        <v>0</v>
      </c>
      <c r="M2975" s="1"/>
      <c r="N2975" s="5">
        <f t="shared" si="93"/>
        <v>23426.429999999997</v>
      </c>
      <c r="O2975" s="6">
        <f t="shared" si="94"/>
        <v>20567.509999999998</v>
      </c>
      <c r="P2975" s="2">
        <v>15</v>
      </c>
      <c r="Q2975" s="2" t="s">
        <v>37</v>
      </c>
      <c r="R2975" s="2">
        <v>0</v>
      </c>
      <c r="S2975" s="2">
        <v>0</v>
      </c>
      <c r="T2975" s="2">
        <v>0</v>
      </c>
      <c r="U2975" s="2">
        <v>0</v>
      </c>
      <c r="V2975" s="2">
        <v>446.69</v>
      </c>
      <c r="W2975" s="2">
        <v>1970.03</v>
      </c>
      <c r="X2975" s="2">
        <v>0</v>
      </c>
      <c r="Y2975" s="2">
        <v>2397.64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2">
        <f>VLOOKUP(Tabla3[[#This Row],[Columna1]],Tabla5[#All],3,0)</f>
        <v>0</v>
      </c>
      <c r="AF2975" s="2">
        <v>0</v>
      </c>
      <c r="AG2975" s="2">
        <v>0</v>
      </c>
      <c r="AH2975" s="2">
        <v>0</v>
      </c>
      <c r="AI2975" s="2">
        <v>0</v>
      </c>
      <c r="AJ2975" s="2">
        <v>0</v>
      </c>
      <c r="AK2975" s="2">
        <f>VLOOKUP(Tabla3[[#This Row],[Columna1]],Tabla7[[ID]:[Monto neto de los bonos]],3,0)</f>
        <v>1970.03</v>
      </c>
      <c r="AL2975" s="2">
        <v>0</v>
      </c>
      <c r="AM2975" s="2">
        <v>0</v>
      </c>
      <c r="AN2975" s="2">
        <v>0</v>
      </c>
      <c r="AO2975" s="2">
        <v>0</v>
      </c>
      <c r="AP2975" s="2">
        <v>0</v>
      </c>
      <c r="AQ2975" s="2">
        <v>0</v>
      </c>
      <c r="AR2975" s="2">
        <v>0</v>
      </c>
      <c r="AS2975" s="2">
        <v>1462.9</v>
      </c>
      <c r="AT2975" s="2">
        <v>975.26</v>
      </c>
      <c r="AU2975" s="2">
        <v>420.76</v>
      </c>
      <c r="AV2975" s="2">
        <v>0</v>
      </c>
      <c r="AW2975" s="1"/>
      <c r="AX2975" s="2" t="s">
        <v>422</v>
      </c>
      <c r="AY2975" s="8" t="s">
        <v>428</v>
      </c>
    </row>
    <row r="2976" spans="1:51" ht="13.15" customHeight="1" x14ac:dyDescent="0.25">
      <c r="A2976" s="7">
        <v>13426</v>
      </c>
      <c r="B2976" s="2" t="s">
        <v>2577</v>
      </c>
      <c r="C2976" s="2">
        <v>107103</v>
      </c>
      <c r="D2976" s="2" t="s">
        <v>188</v>
      </c>
      <c r="E2976" s="2" t="s">
        <v>211</v>
      </c>
      <c r="F2976" s="2" t="s">
        <v>212</v>
      </c>
      <c r="G2976" s="3">
        <v>38644</v>
      </c>
      <c r="H2976" s="1"/>
      <c r="I2976" s="2">
        <v>8947.52</v>
      </c>
      <c r="J2976" s="2">
        <v>4838.1850000000004</v>
      </c>
      <c r="K2976" s="2">
        <v>4838.1850000000004</v>
      </c>
      <c r="L2976" s="2">
        <v>3240.81</v>
      </c>
      <c r="M2976" s="1"/>
      <c r="N2976" s="5">
        <f t="shared" si="93"/>
        <v>23106.300000000003</v>
      </c>
      <c r="O2976" s="6">
        <f t="shared" si="94"/>
        <v>19509.320000000003</v>
      </c>
      <c r="P2976" s="2">
        <v>30</v>
      </c>
      <c r="Q2976" s="2" t="s">
        <v>37</v>
      </c>
      <c r="R2976" s="2">
        <v>0</v>
      </c>
      <c r="S2976" s="2">
        <v>0</v>
      </c>
      <c r="T2976" s="2">
        <v>0</v>
      </c>
      <c r="U2976" s="2">
        <v>0</v>
      </c>
      <c r="V2976" s="2">
        <v>1241.5999999999999</v>
      </c>
      <c r="W2976" s="2">
        <v>0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2">
        <f>VLOOKUP(Tabla3[[#This Row],[Columna1]],Tabla5[#All],3,0)</f>
        <v>0</v>
      </c>
      <c r="AF2976" s="2">
        <v>0</v>
      </c>
      <c r="AG2976" s="2">
        <v>0</v>
      </c>
      <c r="AH2976" s="2">
        <v>0</v>
      </c>
      <c r="AI2976" s="2">
        <v>0</v>
      </c>
      <c r="AJ2976" s="2">
        <v>0</v>
      </c>
      <c r="AK2976" s="2">
        <f>VLOOKUP(Tabla3[[#This Row],[Columna1]],Tabla7[[ID]:[Monto neto de los bonos]],3,0)</f>
        <v>0</v>
      </c>
      <c r="AL2976" s="2">
        <v>0</v>
      </c>
      <c r="AM2976" s="2">
        <v>0</v>
      </c>
      <c r="AN2976" s="2">
        <v>0</v>
      </c>
      <c r="AO2976" s="2">
        <v>0</v>
      </c>
      <c r="AP2976" s="2">
        <v>0</v>
      </c>
      <c r="AQ2976" s="2">
        <v>0</v>
      </c>
      <c r="AR2976" s="2">
        <v>0</v>
      </c>
      <c r="AS2976" s="2">
        <v>0</v>
      </c>
      <c r="AT2976" s="2">
        <v>2310.64</v>
      </c>
      <c r="AU2976" s="2">
        <v>1286.3399999999999</v>
      </c>
      <c r="AV2976" s="2">
        <v>0</v>
      </c>
      <c r="AW2976" s="1"/>
      <c r="AX2976" s="2" t="s">
        <v>422</v>
      </c>
      <c r="AY2976" s="8" t="s">
        <v>423</v>
      </c>
    </row>
    <row r="2977" spans="1:51" ht="13.15" customHeight="1" x14ac:dyDescent="0.25">
      <c r="A2977" s="7">
        <v>24950</v>
      </c>
      <c r="B2977" s="2" t="s">
        <v>2578</v>
      </c>
      <c r="C2977" s="2">
        <v>6298003</v>
      </c>
      <c r="D2977" s="2" t="s">
        <v>188</v>
      </c>
      <c r="E2977" s="2" t="s">
        <v>200</v>
      </c>
      <c r="F2977" s="2" t="s">
        <v>193</v>
      </c>
      <c r="G2977" s="3">
        <v>45338</v>
      </c>
      <c r="H2977" s="1"/>
      <c r="I2977" s="2">
        <v>9717.6</v>
      </c>
      <c r="J2977" s="2">
        <v>4447.2349999999997</v>
      </c>
      <c r="K2977" s="2">
        <v>4447.2349999999997</v>
      </c>
      <c r="L2977" s="2">
        <v>0</v>
      </c>
      <c r="M2977" s="1"/>
      <c r="N2977" s="5">
        <f t="shared" si="93"/>
        <v>24848.39</v>
      </c>
      <c r="O2977" s="6">
        <f t="shared" si="94"/>
        <v>18155.289999999997</v>
      </c>
      <c r="P2977" s="2">
        <v>30</v>
      </c>
      <c r="Q2977" s="2" t="s">
        <v>37</v>
      </c>
      <c r="R2977" s="2">
        <v>0</v>
      </c>
      <c r="S2977" s="2">
        <v>0</v>
      </c>
      <c r="T2977" s="2">
        <v>0</v>
      </c>
      <c r="U2977" s="2">
        <v>0</v>
      </c>
      <c r="V2977" s="2">
        <v>893.38</v>
      </c>
      <c r="W2977" s="2">
        <v>1970.03</v>
      </c>
      <c r="X2977" s="2">
        <v>0</v>
      </c>
      <c r="Y2977" s="2">
        <v>3372.91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2">
        <f>VLOOKUP(Tabla3[[#This Row],[Columna1]],Tabla5[#All],3,0)</f>
        <v>0</v>
      </c>
      <c r="AF2977" s="2">
        <v>0</v>
      </c>
      <c r="AG2977" s="2">
        <v>0</v>
      </c>
      <c r="AH2977" s="2">
        <v>0</v>
      </c>
      <c r="AI2977" s="2">
        <v>0</v>
      </c>
      <c r="AJ2977" s="2">
        <v>0</v>
      </c>
      <c r="AK2977" s="2">
        <f>VLOOKUP(Tabla3[[#This Row],[Columna1]],Tabla7[[ID]:[Monto neto de los bonos]],3,0)</f>
        <v>1970.03</v>
      </c>
      <c r="AL2977" s="2">
        <v>0</v>
      </c>
      <c r="AM2977" s="2">
        <v>0</v>
      </c>
      <c r="AN2977" s="2">
        <v>0</v>
      </c>
      <c r="AO2977" s="2">
        <v>0</v>
      </c>
      <c r="AP2977" s="2">
        <v>0</v>
      </c>
      <c r="AQ2977" s="2">
        <v>0</v>
      </c>
      <c r="AR2977" s="2">
        <v>0</v>
      </c>
      <c r="AS2977" s="2">
        <v>3901.06</v>
      </c>
      <c r="AT2977" s="2">
        <v>1950.52</v>
      </c>
      <c r="AU2977" s="2">
        <v>841.52</v>
      </c>
      <c r="AV2977" s="2">
        <v>0</v>
      </c>
      <c r="AW2977" s="1"/>
      <c r="AX2977" s="2" t="s">
        <v>422</v>
      </c>
      <c r="AY2977" s="8" t="s">
        <v>428</v>
      </c>
    </row>
    <row r="2978" spans="1:51" ht="13.15" customHeight="1" x14ac:dyDescent="0.25">
      <c r="A2978" s="7">
        <v>21312</v>
      </c>
      <c r="B2978" s="2" t="s">
        <v>2579</v>
      </c>
      <c r="C2978" s="2">
        <v>2669203</v>
      </c>
      <c r="D2978" s="2" t="s">
        <v>188</v>
      </c>
      <c r="E2978" s="2" t="s">
        <v>234</v>
      </c>
      <c r="F2978" s="2" t="s">
        <v>265</v>
      </c>
      <c r="G2978" s="3">
        <v>43236</v>
      </c>
      <c r="H2978" s="1"/>
      <c r="I2978" s="2">
        <v>15927.68</v>
      </c>
      <c r="J2978" s="2">
        <v>2909</v>
      </c>
      <c r="K2978" s="2">
        <v>2909</v>
      </c>
      <c r="L2978" s="2">
        <v>2152.4299999999998</v>
      </c>
      <c r="M2978" s="1"/>
      <c r="N2978" s="5">
        <f t="shared" si="93"/>
        <v>54565</v>
      </c>
      <c r="O2978" s="6">
        <f t="shared" si="94"/>
        <v>49504.82</v>
      </c>
      <c r="P2978" s="2">
        <v>30</v>
      </c>
      <c r="Q2978" s="2" t="s">
        <v>37</v>
      </c>
      <c r="R2978" s="2">
        <v>0</v>
      </c>
      <c r="S2978" s="2">
        <v>0</v>
      </c>
      <c r="T2978" s="2">
        <v>0</v>
      </c>
      <c r="U2978" s="2">
        <v>0</v>
      </c>
      <c r="V2978" s="2">
        <v>1449.7</v>
      </c>
      <c r="W2978" s="2">
        <v>0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29217.19</v>
      </c>
      <c r="AE2978" s="2">
        <f>VLOOKUP(Tabla3[[#This Row],[Columna1]],Tabla5[#All],3,0)</f>
        <v>29217.19</v>
      </c>
      <c r="AF2978" s="2">
        <v>0</v>
      </c>
      <c r="AG2978" s="2">
        <v>0</v>
      </c>
      <c r="AH2978" s="2">
        <v>0</v>
      </c>
      <c r="AI2978" s="2">
        <v>0</v>
      </c>
      <c r="AJ2978" s="2">
        <v>0</v>
      </c>
      <c r="AK2978" s="2">
        <f>VLOOKUP(Tabla3[[#This Row],[Columna1]],Tabla7[[ID]:[Monto neto de los bonos]],3,0)</f>
        <v>0</v>
      </c>
      <c r="AL2978" s="2">
        <v>0</v>
      </c>
      <c r="AM2978" s="2">
        <v>0</v>
      </c>
      <c r="AN2978" s="2">
        <v>0</v>
      </c>
      <c r="AO2978" s="2">
        <v>0</v>
      </c>
      <c r="AP2978" s="2">
        <v>0</v>
      </c>
      <c r="AQ2978" s="2">
        <v>0</v>
      </c>
      <c r="AR2978" s="2">
        <v>0</v>
      </c>
      <c r="AS2978" s="2">
        <v>0</v>
      </c>
      <c r="AT2978" s="2">
        <v>2534.7600000000002</v>
      </c>
      <c r="AU2978" s="2">
        <v>2525.42</v>
      </c>
      <c r="AV2978" s="2">
        <v>0</v>
      </c>
      <c r="AW2978" s="1"/>
      <c r="AX2978" s="2" t="s">
        <v>422</v>
      </c>
      <c r="AY2978" s="8" t="s">
        <v>423</v>
      </c>
    </row>
    <row r="2979" spans="1:51" ht="13.15" customHeight="1" x14ac:dyDescent="0.25">
      <c r="A2979" s="7">
        <v>21256</v>
      </c>
      <c r="B2979" s="2" t="s">
        <v>2580</v>
      </c>
      <c r="C2979" s="2">
        <v>2585203</v>
      </c>
      <c r="D2979" s="2" t="s">
        <v>188</v>
      </c>
      <c r="E2979" s="2" t="s">
        <v>195</v>
      </c>
      <c r="F2979" s="2" t="s">
        <v>44</v>
      </c>
      <c r="G2979" s="3">
        <v>43199</v>
      </c>
      <c r="H2979" s="1"/>
      <c r="I2979" s="2">
        <v>14572.07</v>
      </c>
      <c r="J2979" s="2">
        <v>2683.85</v>
      </c>
      <c r="K2979" s="2">
        <v>2683.85</v>
      </c>
      <c r="L2979" s="2">
        <v>1881.12</v>
      </c>
      <c r="M2979" s="1"/>
      <c r="N2979" s="5">
        <f t="shared" si="93"/>
        <v>24725.809999999994</v>
      </c>
      <c r="O2979" s="6">
        <f t="shared" si="94"/>
        <v>20448.429999999997</v>
      </c>
      <c r="P2979" s="2">
        <v>29</v>
      </c>
      <c r="Q2979" s="2" t="s">
        <v>37</v>
      </c>
      <c r="R2979" s="2">
        <v>0</v>
      </c>
      <c r="S2979" s="2">
        <v>0</v>
      </c>
      <c r="T2979" s="2">
        <v>0</v>
      </c>
      <c r="U2979" s="2">
        <v>0</v>
      </c>
      <c r="V2979" s="2">
        <v>1329.32</v>
      </c>
      <c r="W2979" s="2">
        <v>0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1575.6</v>
      </c>
      <c r="AE2979" s="2">
        <f>VLOOKUP(Tabla3[[#This Row],[Columna1]],Tabla5[#All],3,0)</f>
        <v>1575.6</v>
      </c>
      <c r="AF2979" s="2">
        <v>0</v>
      </c>
      <c r="AG2979" s="2">
        <v>0</v>
      </c>
      <c r="AH2979" s="2">
        <v>0</v>
      </c>
      <c r="AI2979" s="2">
        <v>0</v>
      </c>
      <c r="AJ2979" s="2">
        <v>0</v>
      </c>
      <c r="AK2979" s="2">
        <f>VLOOKUP(Tabla3[[#This Row],[Columna1]],Tabla7[[ID]:[Monto neto de los bonos]],3,0)</f>
        <v>0</v>
      </c>
      <c r="AL2979" s="2">
        <v>0</v>
      </c>
      <c r="AM2979" s="2">
        <v>0</v>
      </c>
      <c r="AN2979" s="2">
        <v>0</v>
      </c>
      <c r="AO2979" s="2">
        <v>0</v>
      </c>
      <c r="AP2979" s="2">
        <v>0</v>
      </c>
      <c r="AQ2979" s="2">
        <v>0</v>
      </c>
      <c r="AR2979" s="2">
        <v>0</v>
      </c>
      <c r="AS2979" s="2">
        <v>0</v>
      </c>
      <c r="AT2979" s="2">
        <v>2242.2800000000002</v>
      </c>
      <c r="AU2979" s="2">
        <v>2035.1</v>
      </c>
      <c r="AV2979" s="2">
        <v>0</v>
      </c>
      <c r="AW2979" s="1"/>
      <c r="AX2979" s="2" t="s">
        <v>422</v>
      </c>
      <c r="AY2979" s="8" t="s">
        <v>423</v>
      </c>
    </row>
    <row r="2980" spans="1:51" ht="13.15" customHeight="1" x14ac:dyDescent="0.25">
      <c r="A2980" s="7">
        <v>19501</v>
      </c>
      <c r="B2980" s="2" t="s">
        <v>2581</v>
      </c>
      <c r="C2980" s="2">
        <v>537003</v>
      </c>
      <c r="D2980" s="2" t="s">
        <v>188</v>
      </c>
      <c r="E2980" s="2" t="s">
        <v>218</v>
      </c>
      <c r="F2980" s="2" t="s">
        <v>193</v>
      </c>
      <c r="G2980" s="3">
        <v>42391</v>
      </c>
      <c r="H2980" s="1"/>
      <c r="I2980" s="2">
        <v>9717.6</v>
      </c>
      <c r="J2980" s="2">
        <v>4447.2349999999997</v>
      </c>
      <c r="K2980" s="2">
        <v>4447.2349999999997</v>
      </c>
      <c r="L2980" s="2">
        <v>1505.23</v>
      </c>
      <c r="M2980" s="1"/>
      <c r="N2980" s="5">
        <f t="shared" si="93"/>
        <v>25378.35</v>
      </c>
      <c r="O2980" s="6">
        <f t="shared" si="94"/>
        <v>19062.149999999994</v>
      </c>
      <c r="P2980" s="2">
        <v>30</v>
      </c>
      <c r="Q2980" s="2" t="s">
        <v>37</v>
      </c>
      <c r="R2980" s="2">
        <v>0</v>
      </c>
      <c r="S2980" s="2">
        <v>0</v>
      </c>
      <c r="T2980" s="2">
        <v>0</v>
      </c>
      <c r="U2980" s="2">
        <v>0</v>
      </c>
      <c r="V2980" s="2">
        <v>893.38</v>
      </c>
      <c r="W2980" s="2">
        <v>1970.03</v>
      </c>
      <c r="X2980" s="2">
        <v>0</v>
      </c>
      <c r="Y2980" s="2">
        <v>2397.64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2">
        <f>VLOOKUP(Tabla3[[#This Row],[Columna1]],Tabla5[#All],3,0)</f>
        <v>0</v>
      </c>
      <c r="AF2980" s="2">
        <v>0</v>
      </c>
      <c r="AG2980" s="2">
        <v>0</v>
      </c>
      <c r="AH2980" s="2">
        <v>0</v>
      </c>
      <c r="AI2980" s="2">
        <v>0</v>
      </c>
      <c r="AJ2980" s="2">
        <v>0</v>
      </c>
      <c r="AK2980" s="2">
        <f>VLOOKUP(Tabla3[[#This Row],[Columna1]],Tabla7[[ID]:[Monto neto de los bonos]],3,0)</f>
        <v>4685.3900000000003</v>
      </c>
      <c r="AL2980" s="2">
        <v>0</v>
      </c>
      <c r="AM2980" s="2">
        <v>0</v>
      </c>
      <c r="AN2980" s="2">
        <v>0</v>
      </c>
      <c r="AO2980" s="2">
        <v>0</v>
      </c>
      <c r="AP2980" s="2">
        <v>0</v>
      </c>
      <c r="AQ2980" s="2">
        <v>0</v>
      </c>
      <c r="AR2980" s="2">
        <v>0</v>
      </c>
      <c r="AS2980" s="2">
        <v>3151.58</v>
      </c>
      <c r="AT2980" s="2">
        <v>2101.06</v>
      </c>
      <c r="AU2980" s="2">
        <v>1063.56</v>
      </c>
      <c r="AV2980" s="2">
        <v>0</v>
      </c>
      <c r="AW2980" s="1"/>
      <c r="AX2980" s="2" t="s">
        <v>422</v>
      </c>
      <c r="AY2980" s="8" t="s">
        <v>428</v>
      </c>
    </row>
    <row r="2981" spans="1:51" ht="13.15" customHeight="1" x14ac:dyDescent="0.25">
      <c r="A2981" s="7">
        <v>13365</v>
      </c>
      <c r="B2981" s="2" t="s">
        <v>2582</v>
      </c>
      <c r="C2981" s="2">
        <v>105703</v>
      </c>
      <c r="D2981" s="2" t="s">
        <v>188</v>
      </c>
      <c r="E2981" s="2" t="s">
        <v>214</v>
      </c>
      <c r="F2981" s="2" t="s">
        <v>193</v>
      </c>
      <c r="G2981" s="3">
        <v>38965</v>
      </c>
      <c r="H2981" s="1"/>
      <c r="I2981" s="2">
        <v>9717.6</v>
      </c>
      <c r="J2981" s="2">
        <v>4447.2349999999997</v>
      </c>
      <c r="K2981" s="2">
        <v>4447.2349999999997</v>
      </c>
      <c r="L2981" s="2">
        <v>3655.48</v>
      </c>
      <c r="M2981" s="1"/>
      <c r="N2981" s="5">
        <f t="shared" si="93"/>
        <v>36528.6</v>
      </c>
      <c r="O2981" s="6">
        <f t="shared" si="94"/>
        <v>29302.139999999996</v>
      </c>
      <c r="P2981" s="2">
        <v>30</v>
      </c>
      <c r="Q2981" s="2" t="s">
        <v>37</v>
      </c>
      <c r="R2981" s="2">
        <v>0</v>
      </c>
      <c r="S2981" s="2">
        <v>0</v>
      </c>
      <c r="T2981" s="2">
        <v>0</v>
      </c>
      <c r="U2981" s="2">
        <v>0</v>
      </c>
      <c r="V2981" s="2">
        <v>893.38</v>
      </c>
      <c r="W2981" s="2">
        <v>1970.03</v>
      </c>
      <c r="X2981" s="2">
        <v>0</v>
      </c>
      <c r="Y2981" s="2">
        <v>2397.64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2">
        <f>VLOOKUP(Tabla3[[#This Row],[Columna1]],Tabla5[#All],3,0)</f>
        <v>0</v>
      </c>
      <c r="AF2981" s="2">
        <v>0</v>
      </c>
      <c r="AG2981" s="2">
        <v>9000</v>
      </c>
      <c r="AH2981" s="2">
        <v>0</v>
      </c>
      <c r="AI2981" s="2">
        <v>0</v>
      </c>
      <c r="AJ2981" s="2">
        <v>0</v>
      </c>
      <c r="AK2981" s="2">
        <f>VLOOKUP(Tabla3[[#This Row],[Columna1]],Tabla7[[ID]:[Monto neto de los bonos]],3,0)</f>
        <v>10970.03</v>
      </c>
      <c r="AL2981" s="2">
        <v>0</v>
      </c>
      <c r="AM2981" s="2">
        <v>0</v>
      </c>
      <c r="AN2981" s="2">
        <v>0</v>
      </c>
      <c r="AO2981" s="2">
        <v>0</v>
      </c>
      <c r="AP2981" s="2">
        <v>0</v>
      </c>
      <c r="AQ2981" s="2">
        <v>0</v>
      </c>
      <c r="AR2981" s="2">
        <v>0</v>
      </c>
      <c r="AS2981" s="2">
        <v>3474.12</v>
      </c>
      <c r="AT2981" s="2">
        <v>2316.08</v>
      </c>
      <c r="AU2981" s="2">
        <v>1436.26</v>
      </c>
      <c r="AV2981" s="2">
        <v>0</v>
      </c>
      <c r="AW2981" s="1"/>
      <c r="AX2981" s="2" t="s">
        <v>422</v>
      </c>
      <c r="AY2981" s="8" t="s">
        <v>428</v>
      </c>
    </row>
    <row r="2982" spans="1:51" ht="13.15" customHeight="1" x14ac:dyDescent="0.25">
      <c r="A2982" s="7">
        <v>22835</v>
      </c>
      <c r="B2982" s="2" t="s">
        <v>2583</v>
      </c>
      <c r="C2982" s="2">
        <v>4740903</v>
      </c>
      <c r="D2982" s="2" t="s">
        <v>188</v>
      </c>
      <c r="E2982" s="2" t="s">
        <v>206</v>
      </c>
      <c r="F2982" s="2" t="s">
        <v>193</v>
      </c>
      <c r="G2982" s="3">
        <v>45597</v>
      </c>
      <c r="H2982" s="1"/>
      <c r="I2982" s="2">
        <v>9717.6</v>
      </c>
      <c r="J2982" s="2">
        <v>4447.2349999999997</v>
      </c>
      <c r="K2982" s="2">
        <v>4447.2349999999997</v>
      </c>
      <c r="L2982" s="2">
        <v>0</v>
      </c>
      <c r="M2982" s="1"/>
      <c r="N2982" s="5">
        <f t="shared" si="93"/>
        <v>24848.39</v>
      </c>
      <c r="O2982" s="6">
        <f t="shared" si="94"/>
        <v>18155.289999999997</v>
      </c>
      <c r="P2982" s="2">
        <v>30</v>
      </c>
      <c r="Q2982" s="2" t="s">
        <v>37</v>
      </c>
      <c r="R2982" s="2">
        <v>0</v>
      </c>
      <c r="S2982" s="2">
        <v>0</v>
      </c>
      <c r="T2982" s="2">
        <v>0</v>
      </c>
      <c r="U2982" s="2">
        <v>0</v>
      </c>
      <c r="V2982" s="2">
        <v>893.38</v>
      </c>
      <c r="W2982" s="2">
        <v>1970.03</v>
      </c>
      <c r="X2982" s="2">
        <v>0</v>
      </c>
      <c r="Y2982" s="2">
        <v>3372.91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2">
        <f>VLOOKUP(Tabla3[[#This Row],[Columna1]],Tabla5[#All],3,0)</f>
        <v>0</v>
      </c>
      <c r="AF2982" s="2">
        <v>0</v>
      </c>
      <c r="AG2982" s="2">
        <v>0</v>
      </c>
      <c r="AH2982" s="2">
        <v>0</v>
      </c>
      <c r="AI2982" s="2">
        <v>0</v>
      </c>
      <c r="AJ2982" s="2">
        <v>0</v>
      </c>
      <c r="AK2982" s="2">
        <f>VLOOKUP(Tabla3[[#This Row],[Columna1]],Tabla7[[ID]:[Monto neto de los bonos]],3,0)</f>
        <v>1970.03</v>
      </c>
      <c r="AL2982" s="2">
        <v>0</v>
      </c>
      <c r="AM2982" s="2">
        <v>0</v>
      </c>
      <c r="AN2982" s="2">
        <v>0</v>
      </c>
      <c r="AO2982" s="2">
        <v>0</v>
      </c>
      <c r="AP2982" s="2">
        <v>0</v>
      </c>
      <c r="AQ2982" s="2">
        <v>0</v>
      </c>
      <c r="AR2982" s="2">
        <v>0</v>
      </c>
      <c r="AS2982" s="2">
        <v>3901.06</v>
      </c>
      <c r="AT2982" s="2">
        <v>1950.52</v>
      </c>
      <c r="AU2982" s="2">
        <v>841.52</v>
      </c>
      <c r="AV2982" s="2">
        <v>0</v>
      </c>
      <c r="AW2982" s="1"/>
      <c r="AX2982" s="2" t="s">
        <v>422</v>
      </c>
      <c r="AY2982" s="8" t="s">
        <v>428</v>
      </c>
    </row>
    <row r="2983" spans="1:51" ht="13.15" customHeight="1" x14ac:dyDescent="0.25">
      <c r="A2983" s="7">
        <v>11983</v>
      </c>
      <c r="B2983" s="2" t="s">
        <v>4399</v>
      </c>
      <c r="C2983" s="2">
        <v>116103</v>
      </c>
      <c r="D2983" s="2" t="s">
        <v>188</v>
      </c>
      <c r="E2983" s="2" t="s">
        <v>214</v>
      </c>
      <c r="F2983" s="2" t="s">
        <v>193</v>
      </c>
      <c r="G2983" s="3">
        <v>41061</v>
      </c>
      <c r="H2983" s="1"/>
      <c r="I2983" s="2">
        <v>9717.6</v>
      </c>
      <c r="J2983" s="2">
        <v>4447.2349999999997</v>
      </c>
      <c r="K2983" s="2">
        <v>4447.2349999999997</v>
      </c>
      <c r="L2983" s="2">
        <v>2831.46</v>
      </c>
      <c r="M2983" s="1"/>
      <c r="N2983" s="5">
        <f t="shared" si="93"/>
        <v>35704.58</v>
      </c>
      <c r="O2983" s="6">
        <f t="shared" si="94"/>
        <v>28831.800000000003</v>
      </c>
      <c r="P2983" s="2">
        <v>30</v>
      </c>
      <c r="Q2983" s="2" t="s">
        <v>37</v>
      </c>
      <c r="R2983" s="2">
        <v>0</v>
      </c>
      <c r="S2983" s="2">
        <v>0</v>
      </c>
      <c r="T2983" s="2">
        <v>0</v>
      </c>
      <c r="U2983" s="2">
        <v>0</v>
      </c>
      <c r="V2983" s="2">
        <v>893.38</v>
      </c>
      <c r="W2983" s="2">
        <v>1970.03</v>
      </c>
      <c r="X2983" s="2">
        <v>0</v>
      </c>
      <c r="Y2983" s="2">
        <v>2397.64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2">
        <f>VLOOKUP(Tabla3[[#This Row],[Columna1]],Tabla5[#All],3,0)</f>
        <v>0</v>
      </c>
      <c r="AF2983" s="2">
        <v>0</v>
      </c>
      <c r="AG2983" s="2">
        <v>9000</v>
      </c>
      <c r="AH2983" s="2">
        <v>0</v>
      </c>
      <c r="AI2983" s="2">
        <v>0</v>
      </c>
      <c r="AJ2983" s="2">
        <v>0</v>
      </c>
      <c r="AK2983" s="2">
        <f>VLOOKUP(Tabla3[[#This Row],[Columna1]],Tabla7[[ID]:[Monto neto de los bonos]],3,0)</f>
        <v>10970.03</v>
      </c>
      <c r="AL2983" s="2">
        <v>0</v>
      </c>
      <c r="AM2983" s="2">
        <v>0</v>
      </c>
      <c r="AN2983" s="2">
        <v>0</v>
      </c>
      <c r="AO2983" s="2">
        <v>0</v>
      </c>
      <c r="AP2983" s="2">
        <v>0</v>
      </c>
      <c r="AQ2983" s="2">
        <v>0</v>
      </c>
      <c r="AR2983" s="2">
        <v>0</v>
      </c>
      <c r="AS2983" s="2">
        <v>3350.52</v>
      </c>
      <c r="AT2983" s="2">
        <v>2233.6799999999998</v>
      </c>
      <c r="AU2983" s="2">
        <v>1288.58</v>
      </c>
      <c r="AV2983" s="2">
        <v>0</v>
      </c>
      <c r="AW2983" s="1"/>
      <c r="AX2983" s="2" t="s">
        <v>422</v>
      </c>
      <c r="AY2983" s="8" t="s">
        <v>428</v>
      </c>
    </row>
    <row r="2984" spans="1:51" ht="13.15" customHeight="1" x14ac:dyDescent="0.25">
      <c r="A2984" s="7">
        <v>91846</v>
      </c>
      <c r="B2984" s="2" t="s">
        <v>4055</v>
      </c>
      <c r="C2984" s="2">
        <v>399103</v>
      </c>
      <c r="D2984" s="2" t="s">
        <v>188</v>
      </c>
      <c r="E2984" s="2" t="s">
        <v>190</v>
      </c>
      <c r="F2984" s="2" t="s">
        <v>191</v>
      </c>
      <c r="G2984" s="3">
        <v>36892</v>
      </c>
      <c r="H2984" s="1"/>
      <c r="I2984" s="2">
        <v>9708.5300000000007</v>
      </c>
      <c r="J2984" s="2">
        <v>4443.09</v>
      </c>
      <c r="K2984" s="2">
        <v>4443.09</v>
      </c>
      <c r="L2984" s="2">
        <v>3950.13</v>
      </c>
      <c r="M2984" s="1"/>
      <c r="N2984" s="5">
        <f t="shared" si="93"/>
        <v>26469.800000000003</v>
      </c>
      <c r="O2984" s="6">
        <f t="shared" si="94"/>
        <v>17951.220000000005</v>
      </c>
      <c r="P2984" s="2">
        <v>30</v>
      </c>
      <c r="Q2984" s="2" t="s">
        <v>37</v>
      </c>
      <c r="R2984" s="2">
        <v>0</v>
      </c>
      <c r="S2984" s="2">
        <v>0</v>
      </c>
      <c r="T2984" s="2">
        <v>0</v>
      </c>
      <c r="U2984" s="2">
        <v>0</v>
      </c>
      <c r="V2984" s="2">
        <v>892.56</v>
      </c>
      <c r="W2984" s="2">
        <v>3032.4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2">
        <f>VLOOKUP(Tabla3[[#This Row],[Columna1]],Tabla5[#All],3,0)</f>
        <v>0</v>
      </c>
      <c r="AF2984" s="2">
        <v>0</v>
      </c>
      <c r="AG2984" s="2">
        <v>0</v>
      </c>
      <c r="AH2984" s="2">
        <v>0</v>
      </c>
      <c r="AI2984" s="2">
        <v>0</v>
      </c>
      <c r="AJ2984" s="2">
        <v>0</v>
      </c>
      <c r="AK2984" s="2">
        <f>VLOOKUP(Tabla3[[#This Row],[Columna1]],Tabla7[[ID]:[Monto neto de los bonos]],3,0)</f>
        <v>3032.4</v>
      </c>
      <c r="AL2984" s="2">
        <v>0</v>
      </c>
      <c r="AM2984" s="2">
        <v>0</v>
      </c>
      <c r="AN2984" s="2">
        <v>0</v>
      </c>
      <c r="AO2984" s="2">
        <v>0</v>
      </c>
      <c r="AP2984" s="2">
        <v>0</v>
      </c>
      <c r="AQ2984" s="2">
        <v>0</v>
      </c>
      <c r="AR2984" s="2">
        <v>0</v>
      </c>
      <c r="AS2984" s="2">
        <v>4687.5200000000004</v>
      </c>
      <c r="AT2984" s="2">
        <v>2343.7600000000002</v>
      </c>
      <c r="AU2984" s="2">
        <v>1487.3</v>
      </c>
      <c r="AV2984" s="2">
        <v>0</v>
      </c>
      <c r="AW2984" s="1"/>
      <c r="AX2984" s="2" t="s">
        <v>422</v>
      </c>
      <c r="AY2984" s="8" t="s">
        <v>423</v>
      </c>
    </row>
    <row r="2985" spans="1:51" ht="13.15" customHeight="1" x14ac:dyDescent="0.25">
      <c r="A2985" s="7">
        <v>14692</v>
      </c>
      <c r="B2985" s="2" t="s">
        <v>2584</v>
      </c>
      <c r="C2985" s="2">
        <v>157703</v>
      </c>
      <c r="D2985" s="2" t="s">
        <v>188</v>
      </c>
      <c r="E2985" s="2" t="s">
        <v>192</v>
      </c>
      <c r="F2985" s="2" t="s">
        <v>201</v>
      </c>
      <c r="G2985" s="3">
        <v>39455</v>
      </c>
      <c r="H2985" s="1"/>
      <c r="I2985" s="2">
        <v>11670.43</v>
      </c>
      <c r="J2985" s="2">
        <v>4294.8850000000002</v>
      </c>
      <c r="K2985" s="2">
        <v>4294.8850000000002</v>
      </c>
      <c r="L2985" s="2">
        <v>4408.68</v>
      </c>
      <c r="M2985" s="1"/>
      <c r="N2985" s="5">
        <f t="shared" si="93"/>
        <v>29995.14</v>
      </c>
      <c r="O2985" s="6">
        <f t="shared" si="94"/>
        <v>21588.720000000001</v>
      </c>
      <c r="P2985" s="2">
        <v>30</v>
      </c>
      <c r="Q2985" s="2" t="s">
        <v>37</v>
      </c>
      <c r="R2985" s="2">
        <v>0</v>
      </c>
      <c r="S2985" s="2">
        <v>0</v>
      </c>
      <c r="T2985" s="2">
        <v>0</v>
      </c>
      <c r="U2985" s="2">
        <v>0</v>
      </c>
      <c r="V2985" s="2">
        <v>972.5</v>
      </c>
      <c r="W2985" s="2">
        <v>1803.57</v>
      </c>
      <c r="X2985" s="2">
        <v>0</v>
      </c>
      <c r="Y2985" s="2">
        <v>2550.19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2">
        <f>VLOOKUP(Tabla3[[#This Row],[Columna1]],Tabla5[#All],3,0)</f>
        <v>0</v>
      </c>
      <c r="AF2985" s="2">
        <v>0</v>
      </c>
      <c r="AG2985" s="2">
        <v>0</v>
      </c>
      <c r="AH2985" s="2">
        <v>0</v>
      </c>
      <c r="AI2985" s="2">
        <v>0</v>
      </c>
      <c r="AJ2985" s="2">
        <v>0</v>
      </c>
      <c r="AK2985" s="2">
        <f>VLOOKUP(Tabla3[[#This Row],[Columna1]],Tabla7[[ID]:[Monto neto de los bonos]],3,0)</f>
        <v>1803.57</v>
      </c>
      <c r="AL2985" s="2">
        <v>0</v>
      </c>
      <c r="AM2985" s="2">
        <v>0</v>
      </c>
      <c r="AN2985" s="2">
        <v>1270</v>
      </c>
      <c r="AO2985" s="2">
        <v>0</v>
      </c>
      <c r="AP2985" s="2">
        <v>0</v>
      </c>
      <c r="AQ2985" s="2">
        <v>0</v>
      </c>
      <c r="AR2985" s="2">
        <v>0</v>
      </c>
      <c r="AS2985" s="2">
        <v>3846.2</v>
      </c>
      <c r="AT2985" s="2">
        <v>2564.14</v>
      </c>
      <c r="AU2985" s="2">
        <v>1996.08</v>
      </c>
      <c r="AV2985" s="2">
        <v>0</v>
      </c>
      <c r="AW2985" s="1"/>
      <c r="AX2985" s="2" t="s">
        <v>422</v>
      </c>
      <c r="AY2985" s="8" t="s">
        <v>428</v>
      </c>
    </row>
    <row r="2986" spans="1:51" ht="13.15" customHeight="1" x14ac:dyDescent="0.25">
      <c r="A2986" s="7">
        <v>24949</v>
      </c>
      <c r="B2986" s="2" t="s">
        <v>4273</v>
      </c>
      <c r="C2986" s="2">
        <v>6297903</v>
      </c>
      <c r="D2986" s="2" t="s">
        <v>188</v>
      </c>
      <c r="E2986" s="2" t="s">
        <v>200</v>
      </c>
      <c r="F2986" s="2" t="s">
        <v>193</v>
      </c>
      <c r="G2986" s="3">
        <v>45338</v>
      </c>
      <c r="H2986" s="1"/>
      <c r="I2986" s="2">
        <v>9717.6</v>
      </c>
      <c r="J2986" s="2">
        <v>4447.2349999999997</v>
      </c>
      <c r="K2986" s="2">
        <v>4447.2349999999997</v>
      </c>
      <c r="L2986" s="2">
        <v>0</v>
      </c>
      <c r="M2986" s="1"/>
      <c r="N2986" s="5">
        <f t="shared" si="93"/>
        <v>24848.39</v>
      </c>
      <c r="O2986" s="6">
        <f t="shared" si="94"/>
        <v>18155.289999999997</v>
      </c>
      <c r="P2986" s="2">
        <v>30</v>
      </c>
      <c r="Q2986" s="2" t="s">
        <v>37</v>
      </c>
      <c r="R2986" s="2">
        <v>0</v>
      </c>
      <c r="S2986" s="2">
        <v>0</v>
      </c>
      <c r="T2986" s="2">
        <v>0</v>
      </c>
      <c r="U2986" s="2">
        <v>0</v>
      </c>
      <c r="V2986" s="2">
        <v>893.38</v>
      </c>
      <c r="W2986" s="2">
        <v>1970.03</v>
      </c>
      <c r="X2986" s="2">
        <v>0</v>
      </c>
      <c r="Y2986" s="2">
        <v>3372.91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2">
        <f>VLOOKUP(Tabla3[[#This Row],[Columna1]],Tabla5[#All],3,0)</f>
        <v>0</v>
      </c>
      <c r="AF2986" s="2">
        <v>0</v>
      </c>
      <c r="AG2986" s="2">
        <v>0</v>
      </c>
      <c r="AH2986" s="2">
        <v>0</v>
      </c>
      <c r="AI2986" s="2">
        <v>0</v>
      </c>
      <c r="AJ2986" s="2">
        <v>0</v>
      </c>
      <c r="AK2986" s="2">
        <f>VLOOKUP(Tabla3[[#This Row],[Columna1]],Tabla7[[ID]:[Monto neto de los bonos]],3,0)</f>
        <v>1970.03</v>
      </c>
      <c r="AL2986" s="2">
        <v>0</v>
      </c>
      <c r="AM2986" s="2">
        <v>0</v>
      </c>
      <c r="AN2986" s="2">
        <v>0</v>
      </c>
      <c r="AO2986" s="2">
        <v>0</v>
      </c>
      <c r="AP2986" s="2">
        <v>0</v>
      </c>
      <c r="AQ2986" s="2">
        <v>0</v>
      </c>
      <c r="AR2986" s="2">
        <v>0</v>
      </c>
      <c r="AS2986" s="2">
        <v>3901.06</v>
      </c>
      <c r="AT2986" s="2">
        <v>1950.52</v>
      </c>
      <c r="AU2986" s="2">
        <v>841.52</v>
      </c>
      <c r="AV2986" s="2">
        <v>0</v>
      </c>
      <c r="AW2986" s="1"/>
      <c r="AX2986" s="2" t="s">
        <v>422</v>
      </c>
      <c r="AY2986" s="8" t="s">
        <v>428</v>
      </c>
    </row>
    <row r="2987" spans="1:51" ht="13.15" customHeight="1" x14ac:dyDescent="0.25">
      <c r="A2987" s="7">
        <v>22897</v>
      </c>
      <c r="B2987" s="2" t="s">
        <v>2585</v>
      </c>
      <c r="C2987" s="2">
        <v>4783503</v>
      </c>
      <c r="D2987" s="2" t="s">
        <v>188</v>
      </c>
      <c r="E2987" s="2" t="s">
        <v>202</v>
      </c>
      <c r="F2987" s="2" t="s">
        <v>193</v>
      </c>
      <c r="G2987" s="3">
        <v>44181</v>
      </c>
      <c r="H2987" s="1"/>
      <c r="I2987" s="2">
        <v>9717.6</v>
      </c>
      <c r="J2987" s="2">
        <v>4447.2349999999997</v>
      </c>
      <c r="K2987" s="2">
        <v>4447.2349999999997</v>
      </c>
      <c r="L2987" s="2">
        <v>0</v>
      </c>
      <c r="M2987" s="1"/>
      <c r="N2987" s="5">
        <f t="shared" si="93"/>
        <v>23873.119999999999</v>
      </c>
      <c r="O2987" s="6">
        <f t="shared" si="94"/>
        <v>18155.28</v>
      </c>
      <c r="P2987" s="2">
        <v>30</v>
      </c>
      <c r="Q2987" s="2" t="s">
        <v>37</v>
      </c>
      <c r="R2987" s="2">
        <v>0</v>
      </c>
      <c r="S2987" s="2">
        <v>0</v>
      </c>
      <c r="T2987" s="2">
        <v>0</v>
      </c>
      <c r="U2987" s="2">
        <v>0</v>
      </c>
      <c r="V2987" s="2">
        <v>893.38</v>
      </c>
      <c r="W2987" s="2">
        <v>1970.03</v>
      </c>
      <c r="X2987" s="2">
        <v>0</v>
      </c>
      <c r="Y2987" s="2">
        <v>2397.64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2">
        <f>VLOOKUP(Tabla3[[#This Row],[Columna1]],Tabla5[#All],3,0)</f>
        <v>0</v>
      </c>
      <c r="AF2987" s="2">
        <v>0</v>
      </c>
      <c r="AG2987" s="2">
        <v>0</v>
      </c>
      <c r="AH2987" s="2">
        <v>0</v>
      </c>
      <c r="AI2987" s="2">
        <v>0</v>
      </c>
      <c r="AJ2987" s="2">
        <v>0</v>
      </c>
      <c r="AK2987" s="2">
        <f>VLOOKUP(Tabla3[[#This Row],[Columna1]],Tabla7[[ID]:[Monto neto de los bonos]],3,0)</f>
        <v>1970.03</v>
      </c>
      <c r="AL2987" s="2">
        <v>0</v>
      </c>
      <c r="AM2987" s="2">
        <v>0</v>
      </c>
      <c r="AN2987" s="2">
        <v>0</v>
      </c>
      <c r="AO2987" s="2">
        <v>0</v>
      </c>
      <c r="AP2987" s="2">
        <v>0</v>
      </c>
      <c r="AQ2987" s="2">
        <v>0</v>
      </c>
      <c r="AR2987" s="2">
        <v>0</v>
      </c>
      <c r="AS2987" s="2">
        <v>2925.8</v>
      </c>
      <c r="AT2987" s="2">
        <v>1950.52</v>
      </c>
      <c r="AU2987" s="2">
        <v>841.52</v>
      </c>
      <c r="AV2987" s="2">
        <v>0</v>
      </c>
      <c r="AW2987" s="1"/>
      <c r="AX2987" s="2" t="s">
        <v>422</v>
      </c>
      <c r="AY2987" s="8" t="s">
        <v>428</v>
      </c>
    </row>
    <row r="2988" spans="1:51" ht="13.15" customHeight="1" x14ac:dyDescent="0.25">
      <c r="A2988" s="7">
        <v>24897</v>
      </c>
      <c r="B2988" s="2" t="s">
        <v>2586</v>
      </c>
      <c r="C2988" s="2">
        <v>6292703</v>
      </c>
      <c r="D2988" s="2" t="s">
        <v>188</v>
      </c>
      <c r="E2988" s="2" t="s">
        <v>202</v>
      </c>
      <c r="F2988" s="2" t="s">
        <v>193</v>
      </c>
      <c r="G2988" s="3">
        <v>45338</v>
      </c>
      <c r="H2988" s="1"/>
      <c r="I2988" s="2">
        <v>9717.6</v>
      </c>
      <c r="J2988" s="2">
        <v>4447.2349999999997</v>
      </c>
      <c r="K2988" s="2">
        <v>4447.2349999999997</v>
      </c>
      <c r="L2988" s="2">
        <v>0</v>
      </c>
      <c r="M2988" s="1"/>
      <c r="N2988" s="5">
        <f t="shared" si="93"/>
        <v>24848.39</v>
      </c>
      <c r="O2988" s="6">
        <f t="shared" si="94"/>
        <v>18155.289999999997</v>
      </c>
      <c r="P2988" s="2">
        <v>30</v>
      </c>
      <c r="Q2988" s="2" t="s">
        <v>37</v>
      </c>
      <c r="R2988" s="2">
        <v>0</v>
      </c>
      <c r="S2988" s="2">
        <v>0</v>
      </c>
      <c r="T2988" s="2">
        <v>0</v>
      </c>
      <c r="U2988" s="2">
        <v>0</v>
      </c>
      <c r="V2988" s="2">
        <v>893.38</v>
      </c>
      <c r="W2988" s="2">
        <v>1970.03</v>
      </c>
      <c r="X2988" s="2">
        <v>0</v>
      </c>
      <c r="Y2988" s="2">
        <v>3372.91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2">
        <f>VLOOKUP(Tabla3[[#This Row],[Columna1]],Tabla5[#All],3,0)</f>
        <v>0</v>
      </c>
      <c r="AF2988" s="2">
        <v>0</v>
      </c>
      <c r="AG2988" s="2">
        <v>0</v>
      </c>
      <c r="AH2988" s="2">
        <v>0</v>
      </c>
      <c r="AI2988" s="2">
        <v>0</v>
      </c>
      <c r="AJ2988" s="2">
        <v>0</v>
      </c>
      <c r="AK2988" s="2">
        <f>VLOOKUP(Tabla3[[#This Row],[Columna1]],Tabla7[[ID]:[Monto neto de los bonos]],3,0)</f>
        <v>1970.03</v>
      </c>
      <c r="AL2988" s="2">
        <v>0</v>
      </c>
      <c r="AM2988" s="2">
        <v>0</v>
      </c>
      <c r="AN2988" s="2">
        <v>0</v>
      </c>
      <c r="AO2988" s="2">
        <v>0</v>
      </c>
      <c r="AP2988" s="2">
        <v>0</v>
      </c>
      <c r="AQ2988" s="2">
        <v>0</v>
      </c>
      <c r="AR2988" s="2">
        <v>0</v>
      </c>
      <c r="AS2988" s="2">
        <v>3901.06</v>
      </c>
      <c r="AT2988" s="2">
        <v>1950.52</v>
      </c>
      <c r="AU2988" s="2">
        <v>841.52</v>
      </c>
      <c r="AV2988" s="2">
        <v>0</v>
      </c>
      <c r="AW2988" s="1"/>
      <c r="AX2988" s="2" t="s">
        <v>422</v>
      </c>
      <c r="AY2988" s="8" t="s">
        <v>428</v>
      </c>
    </row>
    <row r="2989" spans="1:51" ht="13.15" customHeight="1" x14ac:dyDescent="0.25">
      <c r="A2989" s="7">
        <v>17050</v>
      </c>
      <c r="B2989" s="2" t="s">
        <v>2587</v>
      </c>
      <c r="C2989" s="2">
        <v>275703</v>
      </c>
      <c r="D2989" s="2" t="s">
        <v>188</v>
      </c>
      <c r="E2989" s="2" t="s">
        <v>208</v>
      </c>
      <c r="F2989" s="2" t="s">
        <v>221</v>
      </c>
      <c r="G2989" s="3">
        <v>40940</v>
      </c>
      <c r="H2989" s="1"/>
      <c r="I2989" s="2">
        <v>11148.79</v>
      </c>
      <c r="J2989" s="2">
        <v>5442.7049999999999</v>
      </c>
      <c r="K2989" s="2">
        <v>5442.7049999999999</v>
      </c>
      <c r="L2989" s="2">
        <v>3705.43</v>
      </c>
      <c r="M2989" s="1"/>
      <c r="N2989" s="5">
        <f t="shared" si="93"/>
        <v>39986.060000000005</v>
      </c>
      <c r="O2989" s="6">
        <f t="shared" si="94"/>
        <v>31534.020000000004</v>
      </c>
      <c r="P2989" s="2">
        <v>30</v>
      </c>
      <c r="Q2989" s="2" t="s">
        <v>37</v>
      </c>
      <c r="R2989" s="2">
        <v>0</v>
      </c>
      <c r="S2989" s="2">
        <v>0</v>
      </c>
      <c r="T2989" s="2">
        <v>0</v>
      </c>
      <c r="U2989" s="2">
        <v>0</v>
      </c>
      <c r="V2989" s="2">
        <v>1057.6600000000001</v>
      </c>
      <c r="W2989" s="2">
        <v>2384.64</v>
      </c>
      <c r="X2989" s="2">
        <v>0</v>
      </c>
      <c r="Y2989" s="2">
        <v>6362.13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2">
        <f>VLOOKUP(Tabla3[[#This Row],[Columna1]],Tabla5[#All],3,0)</f>
        <v>0</v>
      </c>
      <c r="AF2989" s="2">
        <v>0</v>
      </c>
      <c r="AG2989" s="2">
        <v>4442</v>
      </c>
      <c r="AH2989" s="2">
        <v>0</v>
      </c>
      <c r="AI2989" s="2">
        <v>0</v>
      </c>
      <c r="AJ2989" s="2">
        <v>0</v>
      </c>
      <c r="AK2989" s="2">
        <f>VLOOKUP(Tabla3[[#This Row],[Columna1]],Tabla7[[ID]:[Monto neto de los bonos]],3,0)</f>
        <v>6826.64</v>
      </c>
      <c r="AL2989" s="2">
        <v>0</v>
      </c>
      <c r="AM2989" s="2">
        <v>0</v>
      </c>
      <c r="AN2989" s="2">
        <v>0</v>
      </c>
      <c r="AO2989" s="2">
        <v>0</v>
      </c>
      <c r="AP2989" s="2">
        <v>0</v>
      </c>
      <c r="AQ2989" s="2">
        <v>0</v>
      </c>
      <c r="AR2989" s="2">
        <v>0</v>
      </c>
      <c r="AS2989" s="2">
        <v>4019.62</v>
      </c>
      <c r="AT2989" s="2">
        <v>2679.74</v>
      </c>
      <c r="AU2989" s="2">
        <v>1752.68</v>
      </c>
      <c r="AV2989" s="2">
        <v>0</v>
      </c>
      <c r="AW2989" s="1"/>
      <c r="AX2989" s="2" t="s">
        <v>422</v>
      </c>
      <c r="AY2989" s="8" t="s">
        <v>428</v>
      </c>
    </row>
    <row r="2990" spans="1:51" ht="13.15" customHeight="1" x14ac:dyDescent="0.25">
      <c r="A2990" s="7">
        <v>19987</v>
      </c>
      <c r="B2990" s="2" t="s">
        <v>2588</v>
      </c>
      <c r="C2990" s="2">
        <v>1298203</v>
      </c>
      <c r="D2990" s="2" t="s">
        <v>188</v>
      </c>
      <c r="E2990" s="2" t="s">
        <v>203</v>
      </c>
      <c r="F2990" s="2" t="s">
        <v>193</v>
      </c>
      <c r="G2990" s="3">
        <v>42689</v>
      </c>
      <c r="H2990" s="1"/>
      <c r="I2990" s="2">
        <v>9717.6</v>
      </c>
      <c r="J2990" s="2">
        <v>4447.2349999999997</v>
      </c>
      <c r="K2990" s="2">
        <v>4447.2349999999997</v>
      </c>
      <c r="L2990" s="2">
        <v>1505.23</v>
      </c>
      <c r="M2990" s="1"/>
      <c r="N2990" s="5">
        <f t="shared" si="93"/>
        <v>25378.35</v>
      </c>
      <c r="O2990" s="6">
        <f t="shared" si="94"/>
        <v>19062.149999999994</v>
      </c>
      <c r="P2990" s="2">
        <v>30</v>
      </c>
      <c r="Q2990" s="2" t="s">
        <v>37</v>
      </c>
      <c r="R2990" s="2">
        <v>0</v>
      </c>
      <c r="S2990" s="2">
        <v>0</v>
      </c>
      <c r="T2990" s="2">
        <v>0</v>
      </c>
      <c r="U2990" s="2">
        <v>0</v>
      </c>
      <c r="V2990" s="2">
        <v>893.38</v>
      </c>
      <c r="W2990" s="2">
        <v>1970.03</v>
      </c>
      <c r="X2990" s="2">
        <v>0</v>
      </c>
      <c r="Y2990" s="2">
        <v>2397.64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2">
        <f>VLOOKUP(Tabla3[[#This Row],[Columna1]],Tabla5[#All],3,0)</f>
        <v>0</v>
      </c>
      <c r="AF2990" s="2">
        <v>0</v>
      </c>
      <c r="AG2990" s="2">
        <v>0</v>
      </c>
      <c r="AH2990" s="2">
        <v>0</v>
      </c>
      <c r="AI2990" s="2">
        <v>0</v>
      </c>
      <c r="AJ2990" s="2">
        <v>0</v>
      </c>
      <c r="AK2990" s="2">
        <f>VLOOKUP(Tabla3[[#This Row],[Columna1]],Tabla7[[ID]:[Monto neto de los bonos]],3,0)</f>
        <v>1970.03</v>
      </c>
      <c r="AL2990" s="2">
        <v>0</v>
      </c>
      <c r="AM2990" s="2">
        <v>0</v>
      </c>
      <c r="AN2990" s="2">
        <v>0</v>
      </c>
      <c r="AO2990" s="2">
        <v>0</v>
      </c>
      <c r="AP2990" s="2">
        <v>0</v>
      </c>
      <c r="AQ2990" s="2">
        <v>0</v>
      </c>
      <c r="AR2990" s="2">
        <v>0</v>
      </c>
      <c r="AS2990" s="2">
        <v>3151.58</v>
      </c>
      <c r="AT2990" s="2">
        <v>2101.06</v>
      </c>
      <c r="AU2990" s="2">
        <v>1063.56</v>
      </c>
      <c r="AV2990" s="2">
        <v>0</v>
      </c>
      <c r="AW2990" s="1"/>
      <c r="AX2990" s="2" t="s">
        <v>422</v>
      </c>
      <c r="AY2990" s="8" t="s">
        <v>428</v>
      </c>
    </row>
    <row r="2991" spans="1:51" ht="13.15" customHeight="1" x14ac:dyDescent="0.25">
      <c r="A2991" s="7">
        <v>22623</v>
      </c>
      <c r="B2991" s="2" t="s">
        <v>4306</v>
      </c>
      <c r="C2991" s="2">
        <v>4419503</v>
      </c>
      <c r="D2991" s="2" t="s">
        <v>188</v>
      </c>
      <c r="E2991" s="2" t="s">
        <v>204</v>
      </c>
      <c r="F2991" s="2" t="s">
        <v>230</v>
      </c>
      <c r="G2991" s="3">
        <v>44393</v>
      </c>
      <c r="H2991" s="1"/>
      <c r="I2991" s="2">
        <v>13165.89</v>
      </c>
      <c r="J2991" s="2">
        <v>2789.65</v>
      </c>
      <c r="K2991" s="2">
        <v>2789.65</v>
      </c>
      <c r="L2991" s="2">
        <v>0</v>
      </c>
      <c r="M2991" s="1"/>
      <c r="N2991" s="5">
        <f t="shared" si="93"/>
        <v>25050.519999999997</v>
      </c>
      <c r="O2991" s="6">
        <f t="shared" si="94"/>
        <v>21588.079999999998</v>
      </c>
      <c r="P2991" s="2">
        <v>30</v>
      </c>
      <c r="Q2991" s="2" t="s">
        <v>37</v>
      </c>
      <c r="R2991" s="2">
        <v>0</v>
      </c>
      <c r="S2991" s="2">
        <v>0</v>
      </c>
      <c r="T2991" s="2">
        <v>0</v>
      </c>
      <c r="U2991" s="2">
        <v>0</v>
      </c>
      <c r="V2991" s="2">
        <v>1249.68</v>
      </c>
      <c r="W2991" s="2">
        <v>0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5055.6499999999996</v>
      </c>
      <c r="AE2991" s="2">
        <f>VLOOKUP(Tabla3[[#This Row],[Columna1]],Tabla5[#All],3,0)</f>
        <v>5055.6499999999996</v>
      </c>
      <c r="AF2991" s="2">
        <v>0</v>
      </c>
      <c r="AG2991" s="2">
        <v>0</v>
      </c>
      <c r="AH2991" s="2">
        <v>0</v>
      </c>
      <c r="AI2991" s="2">
        <v>0</v>
      </c>
      <c r="AJ2991" s="2">
        <v>0</v>
      </c>
      <c r="AK2991" s="2">
        <f>VLOOKUP(Tabla3[[#This Row],[Columna1]],Tabla7[[ID]:[Monto neto de los bonos]],3,0)</f>
        <v>0</v>
      </c>
      <c r="AL2991" s="2">
        <v>0</v>
      </c>
      <c r="AM2991" s="2">
        <v>0</v>
      </c>
      <c r="AN2991" s="2">
        <v>0</v>
      </c>
      <c r="AO2991" s="2">
        <v>0</v>
      </c>
      <c r="AP2991" s="2">
        <v>0</v>
      </c>
      <c r="AQ2991" s="2">
        <v>0</v>
      </c>
      <c r="AR2991" s="2">
        <v>0</v>
      </c>
      <c r="AS2991" s="2">
        <v>0</v>
      </c>
      <c r="AT2991" s="2">
        <v>1999.48</v>
      </c>
      <c r="AU2991" s="2">
        <v>1462.96</v>
      </c>
      <c r="AV2991" s="2">
        <v>0</v>
      </c>
      <c r="AW2991" s="1"/>
      <c r="AX2991" s="2" t="s">
        <v>422</v>
      </c>
      <c r="AY2991" s="8" t="s">
        <v>423</v>
      </c>
    </row>
    <row r="2992" spans="1:51" ht="13.15" customHeight="1" x14ac:dyDescent="0.25">
      <c r="A2992" s="7">
        <v>22316</v>
      </c>
      <c r="B2992" s="2" t="s">
        <v>4040</v>
      </c>
      <c r="C2992" s="2">
        <v>4001203</v>
      </c>
      <c r="D2992" s="2" t="s">
        <v>188</v>
      </c>
      <c r="E2992" s="2" t="s">
        <v>190</v>
      </c>
      <c r="F2992" s="2" t="s">
        <v>191</v>
      </c>
      <c r="G2992" s="3">
        <v>43815</v>
      </c>
      <c r="H2992" s="1"/>
      <c r="I2992" s="2">
        <v>9708.5300000000007</v>
      </c>
      <c r="J2992" s="2">
        <v>4443.09</v>
      </c>
      <c r="K2992" s="2">
        <v>4443.09</v>
      </c>
      <c r="L2992" s="2">
        <v>1807.82</v>
      </c>
      <c r="M2992" s="1"/>
      <c r="N2992" s="5">
        <f t="shared" si="93"/>
        <v>24327.49</v>
      </c>
      <c r="O2992" s="6">
        <f t="shared" si="94"/>
        <v>17893.29</v>
      </c>
      <c r="P2992" s="2">
        <v>30</v>
      </c>
      <c r="Q2992" s="2" t="s">
        <v>37</v>
      </c>
      <c r="R2992" s="2">
        <v>0</v>
      </c>
      <c r="S2992" s="2">
        <v>0</v>
      </c>
      <c r="T2992" s="2">
        <v>0</v>
      </c>
      <c r="U2992" s="2">
        <v>0</v>
      </c>
      <c r="V2992" s="2">
        <v>892.56</v>
      </c>
      <c r="W2992" s="2">
        <v>3032.4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2">
        <f>VLOOKUP(Tabla3[[#This Row],[Columna1]],Tabla5[#All],3,0)</f>
        <v>0</v>
      </c>
      <c r="AF2992" s="2">
        <v>5000</v>
      </c>
      <c r="AG2992" s="2">
        <v>0</v>
      </c>
      <c r="AH2992" s="2">
        <v>0</v>
      </c>
      <c r="AI2992" s="2">
        <v>0</v>
      </c>
      <c r="AJ2992" s="2">
        <v>0</v>
      </c>
      <c r="AK2992" s="2">
        <f>VLOOKUP(Tabla3[[#This Row],[Columna1]],Tabla7[[ID]:[Monto neto de los bonos]],3,0)</f>
        <v>3032.4</v>
      </c>
      <c r="AL2992" s="2">
        <v>0</v>
      </c>
      <c r="AM2992" s="2">
        <v>0</v>
      </c>
      <c r="AN2992" s="2">
        <v>0</v>
      </c>
      <c r="AO2992" s="2">
        <v>0</v>
      </c>
      <c r="AP2992" s="2">
        <v>0</v>
      </c>
      <c r="AQ2992" s="2">
        <v>0</v>
      </c>
      <c r="AR2992" s="2">
        <v>0</v>
      </c>
      <c r="AS2992" s="2">
        <v>3194.28</v>
      </c>
      <c r="AT2992" s="2">
        <v>2129.52</v>
      </c>
      <c r="AU2992" s="2">
        <v>1110.4000000000001</v>
      </c>
      <c r="AV2992" s="2">
        <v>0</v>
      </c>
      <c r="AW2992" s="1"/>
      <c r="AX2992" s="2" t="s">
        <v>422</v>
      </c>
      <c r="AY2992" s="8" t="s">
        <v>423</v>
      </c>
    </row>
    <row r="2993" spans="1:51" ht="13.15" customHeight="1" x14ac:dyDescent="0.25">
      <c r="A2993" s="7">
        <v>19101</v>
      </c>
      <c r="B2993" s="2" t="s">
        <v>2589</v>
      </c>
      <c r="C2993" s="2">
        <v>314103</v>
      </c>
      <c r="D2993" s="2" t="s">
        <v>188</v>
      </c>
      <c r="E2993" s="2" t="s">
        <v>198</v>
      </c>
      <c r="F2993" s="2" t="s">
        <v>193</v>
      </c>
      <c r="G2993" s="3">
        <v>42087</v>
      </c>
      <c r="H2993" s="1"/>
      <c r="I2993" s="2">
        <v>9717.6</v>
      </c>
      <c r="J2993" s="2">
        <v>4447.2349999999997</v>
      </c>
      <c r="K2993" s="2">
        <v>4447.2349999999997</v>
      </c>
      <c r="L2993" s="2">
        <v>3387.79</v>
      </c>
      <c r="M2993" s="1"/>
      <c r="N2993" s="5">
        <f t="shared" si="93"/>
        <v>27260.91</v>
      </c>
      <c r="O2993" s="6">
        <f t="shared" si="94"/>
        <v>20757.439999999999</v>
      </c>
      <c r="P2993" s="2">
        <v>30</v>
      </c>
      <c r="Q2993" s="2" t="s">
        <v>37</v>
      </c>
      <c r="R2993" s="2">
        <v>0</v>
      </c>
      <c r="S2993" s="2">
        <v>0</v>
      </c>
      <c r="T2993" s="2">
        <v>0</v>
      </c>
      <c r="U2993" s="2">
        <v>0</v>
      </c>
      <c r="V2993" s="2">
        <v>893.38</v>
      </c>
      <c r="W2993" s="2">
        <v>1970.03</v>
      </c>
      <c r="X2993" s="2">
        <v>0</v>
      </c>
      <c r="Y2993" s="2">
        <v>2397.64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2">
        <f>VLOOKUP(Tabla3[[#This Row],[Columna1]],Tabla5[#All],3,0)</f>
        <v>0</v>
      </c>
      <c r="AF2993" s="2">
        <v>0</v>
      </c>
      <c r="AG2993" s="2">
        <v>0</v>
      </c>
      <c r="AH2993" s="2">
        <v>0</v>
      </c>
      <c r="AI2993" s="2">
        <v>0</v>
      </c>
      <c r="AJ2993" s="2">
        <v>0</v>
      </c>
      <c r="AK2993" s="2">
        <f>VLOOKUP(Tabla3[[#This Row],[Columna1]],Tabla7[[ID]:[Monto neto de los bonos]],3,0)</f>
        <v>1970.03</v>
      </c>
      <c r="AL2993" s="2">
        <v>0</v>
      </c>
      <c r="AM2993" s="2">
        <v>0</v>
      </c>
      <c r="AN2993" s="2">
        <v>1270</v>
      </c>
      <c r="AO2993" s="2">
        <v>0</v>
      </c>
      <c r="AP2993" s="2">
        <v>0</v>
      </c>
      <c r="AQ2993" s="2">
        <v>0</v>
      </c>
      <c r="AR2993" s="2">
        <v>0</v>
      </c>
      <c r="AS2993" s="2">
        <v>3219</v>
      </c>
      <c r="AT2993" s="2">
        <v>2146</v>
      </c>
      <c r="AU2993" s="2">
        <v>1138.47</v>
      </c>
      <c r="AV2993" s="2">
        <v>0</v>
      </c>
      <c r="AW2993" s="1"/>
      <c r="AX2993" s="2" t="s">
        <v>422</v>
      </c>
      <c r="AY2993" s="8" t="s">
        <v>428</v>
      </c>
    </row>
    <row r="2994" spans="1:51" ht="13.15" customHeight="1" x14ac:dyDescent="0.25">
      <c r="A2994" s="7">
        <v>19986</v>
      </c>
      <c r="B2994" s="2" t="s">
        <v>2590</v>
      </c>
      <c r="C2994" s="2">
        <v>1297803</v>
      </c>
      <c r="D2994" s="2" t="s">
        <v>188</v>
      </c>
      <c r="E2994" s="2" t="s">
        <v>198</v>
      </c>
      <c r="F2994" s="2" t="s">
        <v>193</v>
      </c>
      <c r="G2994" s="3">
        <v>42689</v>
      </c>
      <c r="H2994" s="1"/>
      <c r="I2994" s="2">
        <v>9717.6</v>
      </c>
      <c r="J2994" s="2">
        <v>4447.2349999999997</v>
      </c>
      <c r="K2994" s="2">
        <v>4447.2349999999997</v>
      </c>
      <c r="L2994" s="2">
        <v>1505.23</v>
      </c>
      <c r="M2994" s="1"/>
      <c r="N2994" s="5">
        <f t="shared" si="93"/>
        <v>25378.35</v>
      </c>
      <c r="O2994" s="6">
        <f t="shared" si="94"/>
        <v>19062.149999999994</v>
      </c>
      <c r="P2994" s="2">
        <v>30</v>
      </c>
      <c r="Q2994" s="2" t="s">
        <v>37</v>
      </c>
      <c r="R2994" s="2">
        <v>0</v>
      </c>
      <c r="S2994" s="2">
        <v>0</v>
      </c>
      <c r="T2994" s="2">
        <v>0</v>
      </c>
      <c r="U2994" s="2">
        <v>0</v>
      </c>
      <c r="V2994" s="2">
        <v>893.38</v>
      </c>
      <c r="W2994" s="2">
        <v>1970.03</v>
      </c>
      <c r="X2994" s="2">
        <v>0</v>
      </c>
      <c r="Y2994" s="2">
        <v>2397.64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2">
        <f>VLOOKUP(Tabla3[[#This Row],[Columna1]],Tabla5[#All],3,0)</f>
        <v>0</v>
      </c>
      <c r="AF2994" s="2">
        <v>0</v>
      </c>
      <c r="AG2994" s="2">
        <v>0</v>
      </c>
      <c r="AH2994" s="2">
        <v>0</v>
      </c>
      <c r="AI2994" s="2">
        <v>0</v>
      </c>
      <c r="AJ2994" s="2">
        <v>0</v>
      </c>
      <c r="AK2994" s="2">
        <f>VLOOKUP(Tabla3[[#This Row],[Columna1]],Tabla7[[ID]:[Monto neto de los bonos]],3,0)</f>
        <v>3327.71</v>
      </c>
      <c r="AL2994" s="2">
        <v>0</v>
      </c>
      <c r="AM2994" s="2">
        <v>0</v>
      </c>
      <c r="AN2994" s="2">
        <v>0</v>
      </c>
      <c r="AO2994" s="2">
        <v>0</v>
      </c>
      <c r="AP2994" s="2">
        <v>0</v>
      </c>
      <c r="AQ2994" s="2">
        <v>0</v>
      </c>
      <c r="AR2994" s="2">
        <v>0</v>
      </c>
      <c r="AS2994" s="2">
        <v>3151.58</v>
      </c>
      <c r="AT2994" s="2">
        <v>2101.06</v>
      </c>
      <c r="AU2994" s="2">
        <v>1063.56</v>
      </c>
      <c r="AV2994" s="2">
        <v>0</v>
      </c>
      <c r="AW2994" s="1"/>
      <c r="AX2994" s="2" t="s">
        <v>422</v>
      </c>
      <c r="AY2994" s="8" t="s">
        <v>428</v>
      </c>
    </row>
    <row r="2995" spans="1:51" ht="13.15" customHeight="1" x14ac:dyDescent="0.25">
      <c r="A2995" s="7">
        <v>13368</v>
      </c>
      <c r="B2995" s="2" t="s">
        <v>2591</v>
      </c>
      <c r="C2995" s="2">
        <v>105903</v>
      </c>
      <c r="D2995" s="2" t="s">
        <v>188</v>
      </c>
      <c r="E2995" s="2" t="s">
        <v>203</v>
      </c>
      <c r="F2995" s="2" t="s">
        <v>193</v>
      </c>
      <c r="G2995" s="3">
        <v>43900</v>
      </c>
      <c r="H2995" s="1"/>
      <c r="I2995" s="2">
        <v>9717.6</v>
      </c>
      <c r="J2995" s="2">
        <v>4447.2349999999997</v>
      </c>
      <c r="K2995" s="2">
        <v>4447.2349999999997</v>
      </c>
      <c r="L2995" s="2">
        <v>1954.26</v>
      </c>
      <c r="M2995" s="1"/>
      <c r="N2995" s="5">
        <f t="shared" si="93"/>
        <v>34827.379999999997</v>
      </c>
      <c r="O2995" s="6">
        <f t="shared" si="94"/>
        <v>28567.459999999995</v>
      </c>
      <c r="P2995" s="2">
        <v>30</v>
      </c>
      <c r="Q2995" s="2" t="s">
        <v>37</v>
      </c>
      <c r="R2995" s="2">
        <v>0</v>
      </c>
      <c r="S2995" s="2">
        <v>0</v>
      </c>
      <c r="T2995" s="2">
        <v>0</v>
      </c>
      <c r="U2995" s="2">
        <v>0</v>
      </c>
      <c r="V2995" s="2">
        <v>893.38</v>
      </c>
      <c r="W2995" s="2">
        <v>1970.03</v>
      </c>
      <c r="X2995" s="2">
        <v>0</v>
      </c>
      <c r="Y2995" s="2">
        <v>2397.64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2">
        <f>VLOOKUP(Tabla3[[#This Row],[Columna1]],Tabla5[#All],3,0)</f>
        <v>0</v>
      </c>
      <c r="AF2995" s="2">
        <v>0</v>
      </c>
      <c r="AG2995" s="2">
        <v>9000</v>
      </c>
      <c r="AH2995" s="2">
        <v>0</v>
      </c>
      <c r="AI2995" s="2">
        <v>0</v>
      </c>
      <c r="AJ2995" s="2">
        <v>0</v>
      </c>
      <c r="AK2995" s="2">
        <f>VLOOKUP(Tabla3[[#This Row],[Columna1]],Tabla7[[ID]:[Monto neto de los bonos]],3,0)</f>
        <v>10970.03</v>
      </c>
      <c r="AL2995" s="2">
        <v>0</v>
      </c>
      <c r="AM2995" s="2">
        <v>0</v>
      </c>
      <c r="AN2995" s="2">
        <v>0</v>
      </c>
      <c r="AO2995" s="2">
        <v>0</v>
      </c>
      <c r="AP2995" s="2">
        <v>0</v>
      </c>
      <c r="AQ2995" s="2">
        <v>0</v>
      </c>
      <c r="AR2995" s="2">
        <v>0</v>
      </c>
      <c r="AS2995" s="2">
        <v>3131</v>
      </c>
      <c r="AT2995" s="2">
        <v>2087.33</v>
      </c>
      <c r="AU2995" s="2">
        <v>1041.5899999999999</v>
      </c>
      <c r="AV2995" s="2">
        <v>0</v>
      </c>
      <c r="AW2995" s="1"/>
      <c r="AX2995" s="2" t="s">
        <v>422</v>
      </c>
      <c r="AY2995" s="8" t="s">
        <v>428</v>
      </c>
    </row>
    <row r="2996" spans="1:51" ht="13.15" customHeight="1" x14ac:dyDescent="0.25">
      <c r="A2996" s="7">
        <v>19100</v>
      </c>
      <c r="B2996" s="2" t="s">
        <v>2592</v>
      </c>
      <c r="C2996" s="2">
        <v>314003</v>
      </c>
      <c r="D2996" s="2" t="s">
        <v>188</v>
      </c>
      <c r="E2996" s="2" t="s">
        <v>199</v>
      </c>
      <c r="F2996" s="2" t="s">
        <v>201</v>
      </c>
      <c r="G2996" s="3">
        <v>42087</v>
      </c>
      <c r="H2996" s="1"/>
      <c r="I2996" s="2">
        <v>11670.43</v>
      </c>
      <c r="J2996" s="2">
        <v>4294.8850000000002</v>
      </c>
      <c r="K2996" s="2">
        <v>4294.8850000000002</v>
      </c>
      <c r="L2996" s="2">
        <v>3560.85</v>
      </c>
      <c r="M2996" s="1"/>
      <c r="N2996" s="5">
        <f t="shared" si="93"/>
        <v>31532.53</v>
      </c>
      <c r="O2996" s="6">
        <f t="shared" si="94"/>
        <v>24220.32</v>
      </c>
      <c r="P2996" s="2">
        <v>30</v>
      </c>
      <c r="Q2996" s="2" t="s">
        <v>37</v>
      </c>
      <c r="R2996" s="2">
        <v>0</v>
      </c>
      <c r="S2996" s="2">
        <v>0</v>
      </c>
      <c r="T2996" s="2">
        <v>0</v>
      </c>
      <c r="U2996" s="2">
        <v>0</v>
      </c>
      <c r="V2996" s="2">
        <v>972.5</v>
      </c>
      <c r="W2996" s="2">
        <v>1803.57</v>
      </c>
      <c r="X2996" s="2">
        <v>0</v>
      </c>
      <c r="Y2996" s="2">
        <v>2550.19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f>VLOOKUP(Tabla3[[#This Row],[Columna1]],Tabla5[#All],3,0)</f>
        <v>0</v>
      </c>
      <c r="AF2996" s="2">
        <v>0</v>
      </c>
      <c r="AG2996" s="2">
        <v>2385.2199999999998</v>
      </c>
      <c r="AH2996" s="2">
        <v>0</v>
      </c>
      <c r="AI2996" s="2">
        <v>0</v>
      </c>
      <c r="AJ2996" s="2">
        <v>0</v>
      </c>
      <c r="AK2996" s="2">
        <f>VLOOKUP(Tabla3[[#This Row],[Columna1]],Tabla7[[ID]:[Monto neto de los bonos]],3,0)</f>
        <v>4188.79</v>
      </c>
      <c r="AL2996" s="2">
        <v>0</v>
      </c>
      <c r="AM2996" s="2">
        <v>1270</v>
      </c>
      <c r="AN2996" s="2">
        <v>0</v>
      </c>
      <c r="AO2996" s="2">
        <v>1844.78</v>
      </c>
      <c r="AP2996" s="2">
        <v>0</v>
      </c>
      <c r="AQ2996" s="2">
        <v>0</v>
      </c>
      <c r="AR2996" s="2">
        <v>0</v>
      </c>
      <c r="AS2996" s="2">
        <v>3485.02</v>
      </c>
      <c r="AT2996" s="2">
        <v>2323.35</v>
      </c>
      <c r="AU2996" s="2">
        <v>1503.84</v>
      </c>
      <c r="AV2996" s="2">
        <v>0</v>
      </c>
      <c r="AW2996" s="1"/>
      <c r="AX2996" s="2" t="s">
        <v>422</v>
      </c>
      <c r="AY2996" s="8" t="s">
        <v>428</v>
      </c>
    </row>
    <row r="2997" spans="1:51" ht="13.15" customHeight="1" x14ac:dyDescent="0.25">
      <c r="A2997" s="7">
        <v>21260</v>
      </c>
      <c r="B2997" s="2" t="s">
        <v>2593</v>
      </c>
      <c r="C2997" s="2">
        <v>2579203</v>
      </c>
      <c r="D2997" s="2" t="s">
        <v>188</v>
      </c>
      <c r="E2997" s="2" t="s">
        <v>195</v>
      </c>
      <c r="F2997" s="2" t="s">
        <v>44</v>
      </c>
      <c r="G2997" s="3">
        <v>43252</v>
      </c>
      <c r="H2997" s="1"/>
      <c r="I2997" s="2">
        <v>14572.07</v>
      </c>
      <c r="J2997" s="2">
        <v>2683.85</v>
      </c>
      <c r="K2997" s="2">
        <v>2683.85</v>
      </c>
      <c r="L2997" s="2">
        <v>1881.12</v>
      </c>
      <c r="M2997" s="1"/>
      <c r="N2997" s="5">
        <f t="shared" si="93"/>
        <v>23150.209999999995</v>
      </c>
      <c r="O2997" s="6">
        <f t="shared" si="94"/>
        <v>18682.949999999997</v>
      </c>
      <c r="P2997" s="2">
        <v>30</v>
      </c>
      <c r="Q2997" s="2" t="s">
        <v>37</v>
      </c>
      <c r="R2997" s="2">
        <v>0</v>
      </c>
      <c r="S2997" s="2">
        <v>0</v>
      </c>
      <c r="T2997" s="2">
        <v>0</v>
      </c>
      <c r="U2997" s="2">
        <v>0</v>
      </c>
      <c r="V2997" s="2">
        <v>1329.32</v>
      </c>
      <c r="W2997" s="2">
        <v>0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f>VLOOKUP(Tabla3[[#This Row],[Columna1]],Tabla5[#All],3,0)</f>
        <v>0</v>
      </c>
      <c r="AF2997" s="2">
        <v>0</v>
      </c>
      <c r="AG2997" s="2">
        <v>0</v>
      </c>
      <c r="AH2997" s="2">
        <v>0</v>
      </c>
      <c r="AI2997" s="2">
        <v>0</v>
      </c>
      <c r="AJ2997" s="2">
        <v>0</v>
      </c>
      <c r="AK2997" s="2">
        <f>VLOOKUP(Tabla3[[#This Row],[Columna1]],Tabla7[[ID]:[Monto neto de los bonos]],3,0)</f>
        <v>0</v>
      </c>
      <c r="AL2997" s="2">
        <v>0</v>
      </c>
      <c r="AM2997" s="2">
        <v>0</v>
      </c>
      <c r="AN2997" s="2">
        <v>0</v>
      </c>
      <c r="AO2997" s="2">
        <v>0</v>
      </c>
      <c r="AP2997" s="2">
        <v>0</v>
      </c>
      <c r="AQ2997" s="2">
        <v>0</v>
      </c>
      <c r="AR2997" s="2">
        <v>0</v>
      </c>
      <c r="AS2997" s="2">
        <v>0</v>
      </c>
      <c r="AT2997" s="2">
        <v>2315.02</v>
      </c>
      <c r="AU2997" s="2">
        <v>2152.2399999999998</v>
      </c>
      <c r="AV2997" s="2">
        <v>0</v>
      </c>
      <c r="AW2997" s="1"/>
      <c r="AX2997" s="2" t="s">
        <v>422</v>
      </c>
      <c r="AY2997" s="8" t="s">
        <v>423</v>
      </c>
    </row>
    <row r="2998" spans="1:51" ht="13.15" customHeight="1" x14ac:dyDescent="0.25">
      <c r="A2998" s="7">
        <v>22895</v>
      </c>
      <c r="B2998" s="2" t="s">
        <v>2594</v>
      </c>
      <c r="C2998" s="2">
        <v>4783303</v>
      </c>
      <c r="D2998" s="2" t="s">
        <v>188</v>
      </c>
      <c r="E2998" s="2" t="s">
        <v>202</v>
      </c>
      <c r="F2998" s="2" t="s">
        <v>193</v>
      </c>
      <c r="G2998" s="3">
        <v>44181</v>
      </c>
      <c r="H2998" s="1"/>
      <c r="I2998" s="2">
        <v>9717.6</v>
      </c>
      <c r="J2998" s="2">
        <v>4447.2349999999997</v>
      </c>
      <c r="K2998" s="2">
        <v>4447.2349999999997</v>
      </c>
      <c r="L2998" s="2">
        <v>0</v>
      </c>
      <c r="M2998" s="1"/>
      <c r="N2998" s="5">
        <f t="shared" si="93"/>
        <v>23873.119999999999</v>
      </c>
      <c r="O2998" s="6">
        <f t="shared" si="94"/>
        <v>18155.28</v>
      </c>
      <c r="P2998" s="2">
        <v>30</v>
      </c>
      <c r="Q2998" s="2" t="s">
        <v>37</v>
      </c>
      <c r="R2998" s="2">
        <v>0</v>
      </c>
      <c r="S2998" s="2">
        <v>0</v>
      </c>
      <c r="T2998" s="2">
        <v>0</v>
      </c>
      <c r="U2998" s="2">
        <v>0</v>
      </c>
      <c r="V2998" s="2">
        <v>893.38</v>
      </c>
      <c r="W2998" s="2">
        <v>1970.03</v>
      </c>
      <c r="X2998" s="2">
        <v>0</v>
      </c>
      <c r="Y2998" s="2">
        <v>2397.64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2">
        <f>VLOOKUP(Tabla3[[#This Row],[Columna1]],Tabla5[#All],3,0)</f>
        <v>0</v>
      </c>
      <c r="AF2998" s="2">
        <v>0</v>
      </c>
      <c r="AG2998" s="2">
        <v>0</v>
      </c>
      <c r="AH2998" s="2">
        <v>0</v>
      </c>
      <c r="AI2998" s="2">
        <v>0</v>
      </c>
      <c r="AJ2998" s="2">
        <v>0</v>
      </c>
      <c r="AK2998" s="2">
        <f>VLOOKUP(Tabla3[[#This Row],[Columna1]],Tabla7[[ID]:[Monto neto de los bonos]],3,0)</f>
        <v>1970.03</v>
      </c>
      <c r="AL2998" s="2">
        <v>0</v>
      </c>
      <c r="AM2998" s="2">
        <v>0</v>
      </c>
      <c r="AN2998" s="2">
        <v>0</v>
      </c>
      <c r="AO2998" s="2">
        <v>0</v>
      </c>
      <c r="AP2998" s="2">
        <v>0</v>
      </c>
      <c r="AQ2998" s="2">
        <v>0</v>
      </c>
      <c r="AR2998" s="2">
        <v>0</v>
      </c>
      <c r="AS2998" s="2">
        <v>2925.8</v>
      </c>
      <c r="AT2998" s="2">
        <v>1950.52</v>
      </c>
      <c r="AU2998" s="2">
        <v>841.52</v>
      </c>
      <c r="AV2998" s="2">
        <v>0</v>
      </c>
      <c r="AW2998" s="1"/>
      <c r="AX2998" s="2" t="s">
        <v>422</v>
      </c>
      <c r="AY2998" s="8" t="s">
        <v>428</v>
      </c>
    </row>
    <row r="2999" spans="1:51" ht="13.15" customHeight="1" x14ac:dyDescent="0.25">
      <c r="A2999" s="7">
        <v>18658</v>
      </c>
      <c r="B2999" s="2" t="s">
        <v>4113</v>
      </c>
      <c r="C2999" s="2">
        <v>366003</v>
      </c>
      <c r="D2999" s="2" t="s">
        <v>188</v>
      </c>
      <c r="E2999" s="2" t="s">
        <v>203</v>
      </c>
      <c r="F2999" s="2" t="s">
        <v>193</v>
      </c>
      <c r="G2999" s="3">
        <v>41835</v>
      </c>
      <c r="H2999" s="1"/>
      <c r="I2999" s="2">
        <v>9717.6</v>
      </c>
      <c r="J2999" s="2">
        <v>4447.2349999999997</v>
      </c>
      <c r="K2999" s="2">
        <v>4447.2349999999997</v>
      </c>
      <c r="L2999" s="2">
        <v>3149.31</v>
      </c>
      <c r="M2999" s="1"/>
      <c r="N2999" s="5">
        <f t="shared" si="93"/>
        <v>27022.43</v>
      </c>
      <c r="O2999" s="6">
        <f t="shared" si="94"/>
        <v>20013.23</v>
      </c>
      <c r="P2999" s="2">
        <v>30</v>
      </c>
      <c r="Q2999" s="2" t="s">
        <v>37</v>
      </c>
      <c r="R2999" s="2">
        <v>0</v>
      </c>
      <c r="S2999" s="2">
        <v>0</v>
      </c>
      <c r="T2999" s="2">
        <v>0</v>
      </c>
      <c r="U2999" s="2">
        <v>0</v>
      </c>
      <c r="V2999" s="2">
        <v>893.38</v>
      </c>
      <c r="W2999" s="2">
        <v>1970.03</v>
      </c>
      <c r="X2999" s="2">
        <v>0</v>
      </c>
      <c r="Y2999" s="2">
        <v>2397.64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2">
        <f>VLOOKUP(Tabla3[[#This Row],[Columna1]],Tabla5[#All],3,0)</f>
        <v>0</v>
      </c>
      <c r="AF2999" s="2">
        <v>0</v>
      </c>
      <c r="AG2999" s="2">
        <v>0</v>
      </c>
      <c r="AH2999" s="2">
        <v>0</v>
      </c>
      <c r="AI2999" s="2">
        <v>0</v>
      </c>
      <c r="AJ2999" s="2">
        <v>0</v>
      </c>
      <c r="AK2999" s="2">
        <f>VLOOKUP(Tabla3[[#This Row],[Columna1]],Tabla7[[ID]:[Monto neto de los bonos]],3,0)</f>
        <v>1970.03</v>
      </c>
      <c r="AL2999" s="2">
        <v>0</v>
      </c>
      <c r="AM2999" s="2">
        <v>0</v>
      </c>
      <c r="AN2999" s="2">
        <v>0</v>
      </c>
      <c r="AO2999" s="2">
        <v>0</v>
      </c>
      <c r="AP2999" s="2">
        <v>0</v>
      </c>
      <c r="AQ2999" s="2">
        <v>0</v>
      </c>
      <c r="AR2999" s="2">
        <v>0</v>
      </c>
      <c r="AS2999" s="2">
        <v>3398.2</v>
      </c>
      <c r="AT2999" s="2">
        <v>2265.46</v>
      </c>
      <c r="AU2999" s="2">
        <v>1345.54</v>
      </c>
      <c r="AV2999" s="2">
        <v>0</v>
      </c>
      <c r="AW2999" s="1"/>
      <c r="AX2999" s="2" t="s">
        <v>422</v>
      </c>
      <c r="AY2999" s="8" t="s">
        <v>428</v>
      </c>
    </row>
    <row r="3000" spans="1:51" ht="13.15" customHeight="1" x14ac:dyDescent="0.25">
      <c r="A3000" s="7">
        <v>20465</v>
      </c>
      <c r="B3000" s="2" t="s">
        <v>2595</v>
      </c>
      <c r="C3000" s="2">
        <v>1836303</v>
      </c>
      <c r="D3000" s="2" t="s">
        <v>188</v>
      </c>
      <c r="E3000" s="2" t="s">
        <v>207</v>
      </c>
      <c r="F3000" s="2" t="s">
        <v>254</v>
      </c>
      <c r="G3000" s="3">
        <v>42810</v>
      </c>
      <c r="H3000" s="1"/>
      <c r="I3000" s="2">
        <v>9836.7099999999991</v>
      </c>
      <c r="J3000" s="2">
        <v>3056.2150000000001</v>
      </c>
      <c r="K3000" s="2">
        <v>3056.2150000000001</v>
      </c>
      <c r="L3000" s="2">
        <v>1354.37</v>
      </c>
      <c r="M3000" s="1"/>
      <c r="N3000" s="5">
        <f t="shared" si="93"/>
        <v>28363.359999999997</v>
      </c>
      <c r="O3000" s="6">
        <f t="shared" si="94"/>
        <v>25441.019999999997</v>
      </c>
      <c r="P3000" s="2">
        <v>30</v>
      </c>
      <c r="Q3000" s="2" t="s">
        <v>37</v>
      </c>
      <c r="R3000" s="2">
        <v>0</v>
      </c>
      <c r="S3000" s="2">
        <v>0</v>
      </c>
      <c r="T3000" s="2">
        <v>0</v>
      </c>
      <c r="U3000" s="2">
        <v>0</v>
      </c>
      <c r="V3000" s="2">
        <v>1063.28</v>
      </c>
      <c r="W3000" s="2">
        <v>0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9996.57</v>
      </c>
      <c r="AE3000" s="2">
        <f>VLOOKUP(Tabla3[[#This Row],[Columna1]],Tabla5[#All],3,0)</f>
        <v>9996.57</v>
      </c>
      <c r="AF3000" s="2">
        <v>0</v>
      </c>
      <c r="AG3000" s="2">
        <v>0</v>
      </c>
      <c r="AH3000" s="2">
        <v>0</v>
      </c>
      <c r="AI3000" s="2">
        <v>0</v>
      </c>
      <c r="AJ3000" s="2">
        <v>0</v>
      </c>
      <c r="AK3000" s="2">
        <f>VLOOKUP(Tabla3[[#This Row],[Columna1]],Tabla7[[ID]:[Monto neto de los bonos]],3,0)</f>
        <v>0</v>
      </c>
      <c r="AL3000" s="2">
        <v>0</v>
      </c>
      <c r="AM3000" s="2">
        <v>0</v>
      </c>
      <c r="AN3000" s="2">
        <v>0</v>
      </c>
      <c r="AO3000" s="2">
        <v>0</v>
      </c>
      <c r="AP3000" s="2">
        <v>0</v>
      </c>
      <c r="AQ3000" s="2">
        <v>0</v>
      </c>
      <c r="AR3000" s="2">
        <v>0</v>
      </c>
      <c r="AS3000" s="2">
        <v>0</v>
      </c>
      <c r="AT3000" s="2">
        <v>1836.68</v>
      </c>
      <c r="AU3000" s="2">
        <v>1085.6600000000001</v>
      </c>
      <c r="AV3000" s="2">
        <v>0</v>
      </c>
      <c r="AW3000" s="1"/>
      <c r="AX3000" s="2" t="s">
        <v>422</v>
      </c>
      <c r="AY3000" s="8" t="s">
        <v>423</v>
      </c>
    </row>
    <row r="3001" spans="1:51" ht="13.15" customHeight="1" x14ac:dyDescent="0.25">
      <c r="A3001" s="7">
        <v>19102</v>
      </c>
      <c r="B3001" s="2" t="s">
        <v>4204</v>
      </c>
      <c r="C3001" s="2">
        <v>314203</v>
      </c>
      <c r="D3001" s="2" t="s">
        <v>188</v>
      </c>
      <c r="E3001" s="2" t="s">
        <v>192</v>
      </c>
      <c r="F3001" s="2" t="s">
        <v>193</v>
      </c>
      <c r="G3001" s="3">
        <v>42087</v>
      </c>
      <c r="H3001" s="1"/>
      <c r="I3001" s="2">
        <v>9717.6</v>
      </c>
      <c r="J3001" s="2">
        <v>4447.2349999999997</v>
      </c>
      <c r="K3001" s="2">
        <v>4447.2349999999997</v>
      </c>
      <c r="L3001" s="2">
        <v>3387.79</v>
      </c>
      <c r="M3001" s="1"/>
      <c r="N3001" s="5">
        <f t="shared" si="93"/>
        <v>27260.91</v>
      </c>
      <c r="O3001" s="6">
        <f t="shared" si="94"/>
        <v>20757.439999999999</v>
      </c>
      <c r="P3001" s="2">
        <v>30</v>
      </c>
      <c r="Q3001" s="2" t="s">
        <v>37</v>
      </c>
      <c r="R3001" s="2">
        <v>0</v>
      </c>
      <c r="S3001" s="2">
        <v>0</v>
      </c>
      <c r="T3001" s="2">
        <v>0</v>
      </c>
      <c r="U3001" s="2">
        <v>0</v>
      </c>
      <c r="V3001" s="2">
        <v>893.38</v>
      </c>
      <c r="W3001" s="2">
        <v>1970.03</v>
      </c>
      <c r="X3001" s="2">
        <v>0</v>
      </c>
      <c r="Y3001" s="2">
        <v>2397.64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f>VLOOKUP(Tabla3[[#This Row],[Columna1]],Tabla5[#All],3,0)</f>
        <v>0</v>
      </c>
      <c r="AF3001" s="2">
        <v>0</v>
      </c>
      <c r="AG3001" s="2">
        <v>0</v>
      </c>
      <c r="AH3001" s="2">
        <v>0</v>
      </c>
      <c r="AI3001" s="2">
        <v>0</v>
      </c>
      <c r="AJ3001" s="2">
        <v>0</v>
      </c>
      <c r="AK3001" s="2">
        <f>VLOOKUP(Tabla3[[#This Row],[Columna1]],Tabla7[[ID]:[Monto neto de los bonos]],3,0)</f>
        <v>1970.03</v>
      </c>
      <c r="AL3001" s="2">
        <v>0</v>
      </c>
      <c r="AM3001" s="2">
        <v>0</v>
      </c>
      <c r="AN3001" s="2">
        <v>0</v>
      </c>
      <c r="AO3001" s="2">
        <v>0</v>
      </c>
      <c r="AP3001" s="2">
        <v>0</v>
      </c>
      <c r="AQ3001" s="2">
        <v>0</v>
      </c>
      <c r="AR3001" s="2">
        <v>0</v>
      </c>
      <c r="AS3001" s="2">
        <v>3219</v>
      </c>
      <c r="AT3001" s="2">
        <v>2146</v>
      </c>
      <c r="AU3001" s="2">
        <v>1138.47</v>
      </c>
      <c r="AV3001" s="2">
        <v>0</v>
      </c>
      <c r="AW3001" s="1"/>
      <c r="AX3001" s="2" t="s">
        <v>422</v>
      </c>
      <c r="AY3001" s="8" t="s">
        <v>428</v>
      </c>
    </row>
    <row r="3002" spans="1:51" ht="13.15" customHeight="1" x14ac:dyDescent="0.25">
      <c r="A3002" s="7">
        <v>15643</v>
      </c>
      <c r="B3002" s="2" t="s">
        <v>2596</v>
      </c>
      <c r="C3002" s="2">
        <v>192803</v>
      </c>
      <c r="D3002" s="2" t="s">
        <v>188</v>
      </c>
      <c r="E3002" s="2" t="s">
        <v>192</v>
      </c>
      <c r="F3002" s="2" t="s">
        <v>193</v>
      </c>
      <c r="G3002" s="3">
        <v>40179</v>
      </c>
      <c r="H3002" s="1"/>
      <c r="I3002" s="2">
        <v>9717.6</v>
      </c>
      <c r="J3002" s="2">
        <v>4447.2349999999997</v>
      </c>
      <c r="K3002" s="2">
        <v>4447.2349999999997</v>
      </c>
      <c r="L3002" s="2">
        <v>4460.49</v>
      </c>
      <c r="M3002" s="1"/>
      <c r="N3002" s="5">
        <f t="shared" si="93"/>
        <v>28333.609999999997</v>
      </c>
      <c r="O3002" s="6">
        <f t="shared" si="94"/>
        <v>20761.629999999994</v>
      </c>
      <c r="P3002" s="2">
        <v>30</v>
      </c>
      <c r="Q3002" s="2" t="s">
        <v>37</v>
      </c>
      <c r="R3002" s="2">
        <v>0</v>
      </c>
      <c r="S3002" s="2">
        <v>0</v>
      </c>
      <c r="T3002" s="2">
        <v>0</v>
      </c>
      <c r="U3002" s="2">
        <v>0</v>
      </c>
      <c r="V3002" s="2">
        <v>893.38</v>
      </c>
      <c r="W3002" s="2">
        <v>1970.03</v>
      </c>
      <c r="X3002" s="2">
        <v>0</v>
      </c>
      <c r="Y3002" s="2">
        <v>2397.64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2">
        <f>VLOOKUP(Tabla3[[#This Row],[Columna1]],Tabla5[#All],3,0)</f>
        <v>0</v>
      </c>
      <c r="AF3002" s="2">
        <v>0</v>
      </c>
      <c r="AG3002" s="2">
        <v>0</v>
      </c>
      <c r="AH3002" s="2">
        <v>0</v>
      </c>
      <c r="AI3002" s="2">
        <v>0</v>
      </c>
      <c r="AJ3002" s="2">
        <v>0</v>
      </c>
      <c r="AK3002" s="2">
        <f>VLOOKUP(Tabla3[[#This Row],[Columna1]],Tabla7[[ID]:[Monto neto de los bonos]],3,0)</f>
        <v>1970.03</v>
      </c>
      <c r="AL3002" s="2">
        <v>0</v>
      </c>
      <c r="AM3002" s="2">
        <v>0</v>
      </c>
      <c r="AN3002" s="2">
        <v>0</v>
      </c>
      <c r="AO3002" s="2">
        <v>0</v>
      </c>
      <c r="AP3002" s="2">
        <v>0</v>
      </c>
      <c r="AQ3002" s="2">
        <v>0</v>
      </c>
      <c r="AR3002" s="2">
        <v>0</v>
      </c>
      <c r="AS3002" s="2">
        <v>3594.88</v>
      </c>
      <c r="AT3002" s="2">
        <v>2396.58</v>
      </c>
      <c r="AU3002" s="2">
        <v>1580.52</v>
      </c>
      <c r="AV3002" s="2">
        <v>0</v>
      </c>
      <c r="AW3002" s="1"/>
      <c r="AX3002" s="2" t="s">
        <v>422</v>
      </c>
      <c r="AY3002" s="8" t="s">
        <v>428</v>
      </c>
    </row>
    <row r="3003" spans="1:51" ht="13.15" customHeight="1" x14ac:dyDescent="0.25">
      <c r="A3003" s="7">
        <v>25093</v>
      </c>
      <c r="B3003" s="2" t="s">
        <v>4528</v>
      </c>
      <c r="C3003" s="2">
        <v>6386003</v>
      </c>
      <c r="D3003" s="2" t="s">
        <v>188</v>
      </c>
      <c r="E3003" s="2" t="s">
        <v>195</v>
      </c>
      <c r="F3003" s="2" t="s">
        <v>41</v>
      </c>
      <c r="G3003" s="3">
        <v>45444</v>
      </c>
      <c r="H3003" s="1"/>
      <c r="I3003" s="2">
        <v>8542.57</v>
      </c>
      <c r="J3003" s="2">
        <v>2234.4899999999998</v>
      </c>
      <c r="K3003" s="2">
        <v>2234.4899999999998</v>
      </c>
      <c r="L3003" s="2">
        <v>0</v>
      </c>
      <c r="M3003" s="1"/>
      <c r="N3003" s="5">
        <f t="shared" si="93"/>
        <v>13878.99</v>
      </c>
      <c r="O3003" s="6">
        <f t="shared" si="94"/>
        <v>11780.25</v>
      </c>
      <c r="P3003" s="2">
        <v>30</v>
      </c>
      <c r="Q3003" s="2" t="s">
        <v>37</v>
      </c>
      <c r="R3003" s="2">
        <v>0</v>
      </c>
      <c r="S3003" s="2">
        <v>0</v>
      </c>
      <c r="T3003" s="2">
        <v>0</v>
      </c>
      <c r="U3003" s="2">
        <v>0</v>
      </c>
      <c r="V3003" s="2">
        <v>867.44</v>
      </c>
      <c r="W3003" s="2">
        <v>0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2">
        <f>VLOOKUP(Tabla3[[#This Row],[Columna1]],Tabla5[#All],3,0)</f>
        <v>0</v>
      </c>
      <c r="AF3003" s="2">
        <v>0</v>
      </c>
      <c r="AG3003" s="2">
        <v>0</v>
      </c>
      <c r="AH3003" s="2">
        <v>0</v>
      </c>
      <c r="AI3003" s="2">
        <v>0</v>
      </c>
      <c r="AJ3003" s="2">
        <v>0</v>
      </c>
      <c r="AK3003" s="2">
        <f>VLOOKUP(Tabla3[[#This Row],[Columna1]],Tabla7[[ID]:[Monto neto de los bonos]],3,0)</f>
        <v>0</v>
      </c>
      <c r="AL3003" s="2">
        <v>0</v>
      </c>
      <c r="AM3003" s="2">
        <v>0</v>
      </c>
      <c r="AN3003" s="2">
        <v>0</v>
      </c>
      <c r="AO3003" s="2">
        <v>0</v>
      </c>
      <c r="AP3003" s="2">
        <v>0</v>
      </c>
      <c r="AQ3003" s="2">
        <v>0</v>
      </c>
      <c r="AR3003" s="2">
        <v>0</v>
      </c>
      <c r="AS3003" s="2">
        <v>0</v>
      </c>
      <c r="AT3003" s="2">
        <v>1387.9</v>
      </c>
      <c r="AU3003" s="2">
        <v>710.84</v>
      </c>
      <c r="AV3003" s="2">
        <v>0</v>
      </c>
      <c r="AW3003" s="1"/>
      <c r="AX3003" s="2" t="s">
        <v>422</v>
      </c>
      <c r="AY3003" s="8" t="s">
        <v>423</v>
      </c>
    </row>
    <row r="3004" spans="1:51" ht="13.15" customHeight="1" x14ac:dyDescent="0.25">
      <c r="A3004" s="7">
        <v>16040</v>
      </c>
      <c r="B3004" s="2" t="s">
        <v>2597</v>
      </c>
      <c r="C3004" s="2">
        <v>210103</v>
      </c>
      <c r="D3004" s="2" t="s">
        <v>188</v>
      </c>
      <c r="E3004" s="2" t="s">
        <v>192</v>
      </c>
      <c r="F3004" s="2" t="s">
        <v>193</v>
      </c>
      <c r="G3004" s="3">
        <v>40483</v>
      </c>
      <c r="H3004" s="1"/>
      <c r="I3004" s="2">
        <v>9717.6</v>
      </c>
      <c r="J3004" s="2">
        <v>4447.2349999999997</v>
      </c>
      <c r="K3004" s="2">
        <v>4447.2349999999997</v>
      </c>
      <c r="L3004" s="2">
        <v>2554.4899999999998</v>
      </c>
      <c r="M3004" s="1"/>
      <c r="N3004" s="5">
        <f t="shared" si="93"/>
        <v>32427.609999999997</v>
      </c>
      <c r="O3004" s="6">
        <f t="shared" si="94"/>
        <v>25673.69</v>
      </c>
      <c r="P3004" s="2">
        <v>30</v>
      </c>
      <c r="Q3004" s="2" t="s">
        <v>37</v>
      </c>
      <c r="R3004" s="2">
        <v>0</v>
      </c>
      <c r="S3004" s="2">
        <v>0</v>
      </c>
      <c r="T3004" s="2">
        <v>0</v>
      </c>
      <c r="U3004" s="2">
        <v>0</v>
      </c>
      <c r="V3004" s="2">
        <v>893.38</v>
      </c>
      <c r="W3004" s="2">
        <v>1970.03</v>
      </c>
      <c r="X3004" s="2">
        <v>0</v>
      </c>
      <c r="Y3004" s="2">
        <v>2397.64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f>VLOOKUP(Tabla3[[#This Row],[Columna1]],Tabla5[#All],3,0)</f>
        <v>0</v>
      </c>
      <c r="AF3004" s="2">
        <v>0</v>
      </c>
      <c r="AG3004" s="2">
        <v>6000</v>
      </c>
      <c r="AH3004" s="2">
        <v>0</v>
      </c>
      <c r="AI3004" s="2">
        <v>0</v>
      </c>
      <c r="AJ3004" s="2">
        <v>0</v>
      </c>
      <c r="AK3004" s="2">
        <f>VLOOKUP(Tabla3[[#This Row],[Columna1]],Tabla7[[ID]:[Monto neto de los bonos]],3,0)</f>
        <v>7970.03</v>
      </c>
      <c r="AL3004" s="2">
        <v>0</v>
      </c>
      <c r="AM3004" s="2">
        <v>0</v>
      </c>
      <c r="AN3004" s="2">
        <v>0</v>
      </c>
      <c r="AO3004" s="2">
        <v>0</v>
      </c>
      <c r="AP3004" s="2">
        <v>0</v>
      </c>
      <c r="AQ3004" s="2">
        <v>0</v>
      </c>
      <c r="AR3004" s="2">
        <v>0</v>
      </c>
      <c r="AS3004" s="2">
        <v>3308.98</v>
      </c>
      <c r="AT3004" s="2">
        <v>2205.98</v>
      </c>
      <c r="AU3004" s="2">
        <v>1238.96</v>
      </c>
      <c r="AV3004" s="2">
        <v>0</v>
      </c>
      <c r="AW3004" s="1"/>
      <c r="AX3004" s="2" t="s">
        <v>422</v>
      </c>
      <c r="AY3004" s="8" t="s">
        <v>428</v>
      </c>
    </row>
    <row r="3005" spans="1:51" ht="13.15" customHeight="1" x14ac:dyDescent="0.25">
      <c r="A3005" s="7">
        <v>22894</v>
      </c>
      <c r="B3005" s="2" t="s">
        <v>4420</v>
      </c>
      <c r="C3005" s="2">
        <v>4783203</v>
      </c>
      <c r="D3005" s="2" t="s">
        <v>188</v>
      </c>
      <c r="E3005" s="2" t="s">
        <v>202</v>
      </c>
      <c r="F3005" s="2" t="s">
        <v>201</v>
      </c>
      <c r="G3005" s="3">
        <v>44181</v>
      </c>
      <c r="H3005" s="1"/>
      <c r="I3005" s="2">
        <v>11670.43</v>
      </c>
      <c r="J3005" s="2">
        <v>4294.8850000000002</v>
      </c>
      <c r="K3005" s="2">
        <v>4294.8850000000002</v>
      </c>
      <c r="L3005" s="2">
        <v>0</v>
      </c>
      <c r="M3005" s="1"/>
      <c r="N3005" s="5">
        <f t="shared" ref="N3005:N3068" si="95">I3005+J3005+K3005+L3005+M3005+R3005+V3005+W3005+Y3005+AD3005+AG3005+AJ3005</f>
        <v>25586.46</v>
      </c>
      <c r="O3005" s="6">
        <f t="shared" si="94"/>
        <v>19130.499999999996</v>
      </c>
      <c r="P3005" s="2">
        <v>30</v>
      </c>
      <c r="Q3005" s="2" t="s">
        <v>37</v>
      </c>
      <c r="R3005" s="2">
        <v>0</v>
      </c>
      <c r="S3005" s="2">
        <v>0</v>
      </c>
      <c r="T3005" s="2">
        <v>0</v>
      </c>
      <c r="U3005" s="2">
        <v>0</v>
      </c>
      <c r="V3005" s="2">
        <v>972.5</v>
      </c>
      <c r="W3005" s="2">
        <v>1803.57</v>
      </c>
      <c r="X3005" s="2">
        <v>0</v>
      </c>
      <c r="Y3005" s="2">
        <v>2550.19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2">
        <f>VLOOKUP(Tabla3[[#This Row],[Columna1]],Tabla5[#All],3,0)</f>
        <v>0</v>
      </c>
      <c r="AF3005" s="2">
        <v>0</v>
      </c>
      <c r="AG3005" s="2">
        <v>0</v>
      </c>
      <c r="AH3005" s="2">
        <v>0</v>
      </c>
      <c r="AI3005" s="2">
        <v>0</v>
      </c>
      <c r="AJ3005" s="2">
        <v>0</v>
      </c>
      <c r="AK3005" s="2">
        <f>VLOOKUP(Tabla3[[#This Row],[Columna1]],Tabla7[[ID]:[Monto neto de los bonos]],3,0)</f>
        <v>1803.57</v>
      </c>
      <c r="AL3005" s="2">
        <v>0</v>
      </c>
      <c r="AM3005" s="2">
        <v>0</v>
      </c>
      <c r="AN3005" s="2">
        <v>0</v>
      </c>
      <c r="AO3005" s="2">
        <v>0</v>
      </c>
      <c r="AP3005" s="2">
        <v>0</v>
      </c>
      <c r="AQ3005" s="2">
        <v>0</v>
      </c>
      <c r="AR3005" s="2">
        <v>0</v>
      </c>
      <c r="AS3005" s="2">
        <v>3184.9</v>
      </c>
      <c r="AT3005" s="2">
        <v>2123.2600000000002</v>
      </c>
      <c r="AU3005" s="2">
        <v>1147.8</v>
      </c>
      <c r="AV3005" s="2">
        <v>0</v>
      </c>
      <c r="AW3005" s="1"/>
      <c r="AX3005" s="2" t="s">
        <v>422</v>
      </c>
      <c r="AY3005" s="8" t="s">
        <v>428</v>
      </c>
    </row>
    <row r="3006" spans="1:51" ht="13.15" customHeight="1" x14ac:dyDescent="0.25">
      <c r="A3006" s="7">
        <v>16635</v>
      </c>
      <c r="B3006" s="2" t="s">
        <v>2598</v>
      </c>
      <c r="C3006" s="2">
        <v>256003</v>
      </c>
      <c r="D3006" s="2" t="s">
        <v>188</v>
      </c>
      <c r="E3006" s="2" t="s">
        <v>203</v>
      </c>
      <c r="F3006" s="2" t="s">
        <v>193</v>
      </c>
      <c r="G3006" s="3">
        <v>40710</v>
      </c>
      <c r="H3006" s="1"/>
      <c r="I3006" s="2">
        <v>9717.6</v>
      </c>
      <c r="J3006" s="2">
        <v>4447.2349999999997</v>
      </c>
      <c r="K3006" s="2">
        <v>4447.2349999999997</v>
      </c>
      <c r="L3006" s="2">
        <v>2673.25</v>
      </c>
      <c r="M3006" s="1"/>
      <c r="N3006" s="5">
        <f t="shared" si="95"/>
        <v>26546.37</v>
      </c>
      <c r="O3006" s="6">
        <f t="shared" si="94"/>
        <v>19741.489999999998</v>
      </c>
      <c r="P3006" s="2">
        <v>30</v>
      </c>
      <c r="Q3006" s="2" t="s">
        <v>37</v>
      </c>
      <c r="R3006" s="2">
        <v>0</v>
      </c>
      <c r="S3006" s="2">
        <v>0</v>
      </c>
      <c r="T3006" s="2">
        <v>0</v>
      </c>
      <c r="U3006" s="2">
        <v>0</v>
      </c>
      <c r="V3006" s="2">
        <v>893.38</v>
      </c>
      <c r="W3006" s="2">
        <v>1970.03</v>
      </c>
      <c r="X3006" s="2">
        <v>0</v>
      </c>
      <c r="Y3006" s="2">
        <v>2397.64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2">
        <f>VLOOKUP(Tabla3[[#This Row],[Columna1]],Tabla5[#All],3,0)</f>
        <v>0</v>
      </c>
      <c r="AF3006" s="2">
        <v>0</v>
      </c>
      <c r="AG3006" s="2">
        <v>0</v>
      </c>
      <c r="AH3006" s="2">
        <v>0</v>
      </c>
      <c r="AI3006" s="2">
        <v>0</v>
      </c>
      <c r="AJ3006" s="2">
        <v>0</v>
      </c>
      <c r="AK3006" s="2">
        <f>VLOOKUP(Tabla3[[#This Row],[Columna1]],Tabla7[[ID]:[Monto neto de los bonos]],3,0)</f>
        <v>5024.8100000000004</v>
      </c>
      <c r="AL3006" s="2">
        <v>0</v>
      </c>
      <c r="AM3006" s="2">
        <v>0</v>
      </c>
      <c r="AN3006" s="2">
        <v>0</v>
      </c>
      <c r="AO3006" s="2">
        <v>0</v>
      </c>
      <c r="AP3006" s="2">
        <v>0</v>
      </c>
      <c r="AQ3006" s="2">
        <v>0</v>
      </c>
      <c r="AR3006" s="2">
        <v>0</v>
      </c>
      <c r="AS3006" s="2">
        <v>3326.78</v>
      </c>
      <c r="AT3006" s="2">
        <v>2217.86</v>
      </c>
      <c r="AU3006" s="2">
        <v>1260.24</v>
      </c>
      <c r="AV3006" s="2">
        <v>0</v>
      </c>
      <c r="AW3006" s="1"/>
      <c r="AX3006" s="2" t="s">
        <v>422</v>
      </c>
      <c r="AY3006" s="8" t="s">
        <v>428</v>
      </c>
    </row>
    <row r="3007" spans="1:51" ht="13.15" customHeight="1" x14ac:dyDescent="0.25">
      <c r="A3007" s="7">
        <v>13920</v>
      </c>
      <c r="B3007" s="2" t="s">
        <v>2599</v>
      </c>
      <c r="C3007" s="2">
        <v>133103</v>
      </c>
      <c r="D3007" s="2" t="s">
        <v>188</v>
      </c>
      <c r="E3007" s="2" t="s">
        <v>205</v>
      </c>
      <c r="F3007" s="2" t="s">
        <v>217</v>
      </c>
      <c r="G3007" s="3">
        <v>39056</v>
      </c>
      <c r="H3007" s="1"/>
      <c r="I3007" s="2">
        <v>12173.71</v>
      </c>
      <c r="J3007" s="2">
        <v>4748.5950000000003</v>
      </c>
      <c r="K3007" s="2">
        <v>4748.5950000000003</v>
      </c>
      <c r="L3007" s="2">
        <v>4125.1400000000003</v>
      </c>
      <c r="M3007" s="1"/>
      <c r="N3007" s="5">
        <f t="shared" si="95"/>
        <v>32002.010000000002</v>
      </c>
      <c r="O3007" s="6">
        <f t="shared" si="94"/>
        <v>23235.490000000005</v>
      </c>
      <c r="P3007" s="2">
        <v>30</v>
      </c>
      <c r="Q3007" s="2" t="s">
        <v>37</v>
      </c>
      <c r="R3007" s="2">
        <v>0</v>
      </c>
      <c r="S3007" s="2">
        <v>0</v>
      </c>
      <c r="T3007" s="2">
        <v>0</v>
      </c>
      <c r="U3007" s="2">
        <v>0</v>
      </c>
      <c r="V3007" s="2">
        <v>1040.2</v>
      </c>
      <c r="W3007" s="2">
        <v>2010.48</v>
      </c>
      <c r="X3007" s="2">
        <v>0</v>
      </c>
      <c r="Y3007" s="2">
        <v>3155.29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2">
        <f>VLOOKUP(Tabla3[[#This Row],[Columna1]],Tabla5[#All],3,0)</f>
        <v>0</v>
      </c>
      <c r="AF3007" s="2">
        <v>0</v>
      </c>
      <c r="AG3007" s="2">
        <v>0</v>
      </c>
      <c r="AH3007" s="2">
        <v>0</v>
      </c>
      <c r="AI3007" s="2">
        <v>0</v>
      </c>
      <c r="AJ3007" s="2">
        <v>0</v>
      </c>
      <c r="AK3007" s="2">
        <f>VLOOKUP(Tabla3[[#This Row],[Columna1]],Tabla7[[ID]:[Monto neto de los bonos]],3,0)</f>
        <v>2010.48</v>
      </c>
      <c r="AL3007" s="2">
        <v>0</v>
      </c>
      <c r="AM3007" s="2">
        <v>0</v>
      </c>
      <c r="AN3007" s="2">
        <v>0</v>
      </c>
      <c r="AO3007" s="2">
        <v>0</v>
      </c>
      <c r="AP3007" s="2">
        <v>0</v>
      </c>
      <c r="AQ3007" s="2">
        <v>0</v>
      </c>
      <c r="AR3007" s="2">
        <v>0</v>
      </c>
      <c r="AS3007" s="2">
        <v>4025.42</v>
      </c>
      <c r="AT3007" s="2">
        <v>2683.6</v>
      </c>
      <c r="AU3007" s="2">
        <v>2057.5</v>
      </c>
      <c r="AV3007" s="2">
        <v>0</v>
      </c>
      <c r="AW3007" s="1"/>
      <c r="AX3007" s="2" t="s">
        <v>422</v>
      </c>
      <c r="AY3007" s="8" t="s">
        <v>428</v>
      </c>
    </row>
    <row r="3008" spans="1:51" ht="13.15" customHeight="1" x14ac:dyDescent="0.25">
      <c r="A3008" s="7">
        <v>19985</v>
      </c>
      <c r="B3008" s="2" t="s">
        <v>4437</v>
      </c>
      <c r="C3008" s="2">
        <v>1297403</v>
      </c>
      <c r="D3008" s="2" t="s">
        <v>188</v>
      </c>
      <c r="E3008" s="2" t="s">
        <v>202</v>
      </c>
      <c r="F3008" s="2" t="s">
        <v>193</v>
      </c>
      <c r="G3008" s="3">
        <v>42689</v>
      </c>
      <c r="H3008" s="1"/>
      <c r="I3008" s="2">
        <v>9717.6</v>
      </c>
      <c r="J3008" s="2">
        <v>4447.2349999999997</v>
      </c>
      <c r="K3008" s="2">
        <v>4447.2349999999997</v>
      </c>
      <c r="L3008" s="2">
        <v>1505.23</v>
      </c>
      <c r="M3008" s="1"/>
      <c r="N3008" s="5">
        <f t="shared" si="95"/>
        <v>27608.399999999998</v>
      </c>
      <c r="O3008" s="6">
        <f t="shared" si="94"/>
        <v>21292.199999999997</v>
      </c>
      <c r="P3008" s="2">
        <v>30</v>
      </c>
      <c r="Q3008" s="2" t="s">
        <v>37</v>
      </c>
      <c r="R3008" s="2">
        <v>0</v>
      </c>
      <c r="S3008" s="2">
        <v>0</v>
      </c>
      <c r="T3008" s="2">
        <v>0</v>
      </c>
      <c r="U3008" s="2">
        <v>0</v>
      </c>
      <c r="V3008" s="2">
        <v>893.38</v>
      </c>
      <c r="W3008" s="2">
        <v>1970.03</v>
      </c>
      <c r="X3008" s="2">
        <v>0</v>
      </c>
      <c r="Y3008" s="2">
        <v>2397.64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2">
        <f>VLOOKUP(Tabla3[[#This Row],[Columna1]],Tabla5[#All],3,0)</f>
        <v>0</v>
      </c>
      <c r="AF3008" s="2">
        <v>0</v>
      </c>
      <c r="AG3008" s="2">
        <v>0</v>
      </c>
      <c r="AH3008" s="2">
        <v>0</v>
      </c>
      <c r="AI3008" s="2">
        <v>0</v>
      </c>
      <c r="AJ3008" s="2">
        <v>2230.0500000000002</v>
      </c>
      <c r="AK3008" s="2">
        <f>VLOOKUP(Tabla3[[#This Row],[Columna1]],Tabla7[[ID]:[Monto neto de los bonos]],3,0)</f>
        <v>5557.76</v>
      </c>
      <c r="AL3008" s="2">
        <v>0</v>
      </c>
      <c r="AM3008" s="2">
        <v>0</v>
      </c>
      <c r="AN3008" s="2">
        <v>0</v>
      </c>
      <c r="AO3008" s="2">
        <v>0</v>
      </c>
      <c r="AP3008" s="2">
        <v>0</v>
      </c>
      <c r="AQ3008" s="2">
        <v>0</v>
      </c>
      <c r="AR3008" s="2">
        <v>0</v>
      </c>
      <c r="AS3008" s="2">
        <v>3151.58</v>
      </c>
      <c r="AT3008" s="2">
        <v>2101.06</v>
      </c>
      <c r="AU3008" s="2">
        <v>1063.56</v>
      </c>
      <c r="AV3008" s="2">
        <v>0</v>
      </c>
      <c r="AW3008" s="1"/>
      <c r="AX3008" s="2" t="s">
        <v>422</v>
      </c>
      <c r="AY3008" s="8" t="s">
        <v>428</v>
      </c>
    </row>
    <row r="3009" spans="1:51" ht="13.15" customHeight="1" x14ac:dyDescent="0.25">
      <c r="A3009" s="7">
        <v>22614</v>
      </c>
      <c r="B3009" s="2" t="s">
        <v>4459</v>
      </c>
      <c r="C3009" s="2">
        <v>4399703</v>
      </c>
      <c r="D3009" s="2" t="s">
        <v>188</v>
      </c>
      <c r="E3009" s="2" t="s">
        <v>202</v>
      </c>
      <c r="F3009" s="2" t="s">
        <v>193</v>
      </c>
      <c r="G3009" s="3">
        <v>43983</v>
      </c>
      <c r="H3009" s="1"/>
      <c r="I3009" s="2">
        <v>9717.6</v>
      </c>
      <c r="J3009" s="2">
        <v>4447.2349999999997</v>
      </c>
      <c r="K3009" s="2">
        <v>4447.2349999999997</v>
      </c>
      <c r="L3009" s="2">
        <v>0</v>
      </c>
      <c r="M3009" s="1"/>
      <c r="N3009" s="5">
        <f t="shared" si="95"/>
        <v>23873.119999999999</v>
      </c>
      <c r="O3009" s="6">
        <f t="shared" si="94"/>
        <v>18155.28</v>
      </c>
      <c r="P3009" s="2">
        <v>30</v>
      </c>
      <c r="Q3009" s="2" t="s">
        <v>37</v>
      </c>
      <c r="R3009" s="2">
        <v>0</v>
      </c>
      <c r="S3009" s="2">
        <v>0</v>
      </c>
      <c r="T3009" s="2">
        <v>0</v>
      </c>
      <c r="U3009" s="2">
        <v>0</v>
      </c>
      <c r="V3009" s="2">
        <v>893.38</v>
      </c>
      <c r="W3009" s="2">
        <v>1970.03</v>
      </c>
      <c r="X3009" s="2">
        <v>0</v>
      </c>
      <c r="Y3009" s="2">
        <v>2397.64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2">
        <f>VLOOKUP(Tabla3[[#This Row],[Columna1]],Tabla5[#All],3,0)</f>
        <v>0</v>
      </c>
      <c r="AF3009" s="2">
        <v>0</v>
      </c>
      <c r="AG3009" s="2">
        <v>0</v>
      </c>
      <c r="AH3009" s="2">
        <v>0</v>
      </c>
      <c r="AI3009" s="2">
        <v>0</v>
      </c>
      <c r="AJ3009" s="2">
        <v>0</v>
      </c>
      <c r="AK3009" s="2">
        <f>VLOOKUP(Tabla3[[#This Row],[Columna1]],Tabla7[[ID]:[Monto neto de los bonos]],3,0)</f>
        <v>1970.03</v>
      </c>
      <c r="AL3009" s="2">
        <v>0</v>
      </c>
      <c r="AM3009" s="2">
        <v>0</v>
      </c>
      <c r="AN3009" s="2">
        <v>0</v>
      </c>
      <c r="AO3009" s="2">
        <v>0</v>
      </c>
      <c r="AP3009" s="2">
        <v>0</v>
      </c>
      <c r="AQ3009" s="2">
        <v>0</v>
      </c>
      <c r="AR3009" s="2">
        <v>0</v>
      </c>
      <c r="AS3009" s="2">
        <v>2925.8</v>
      </c>
      <c r="AT3009" s="2">
        <v>1950.52</v>
      </c>
      <c r="AU3009" s="2">
        <v>841.52</v>
      </c>
      <c r="AV3009" s="2">
        <v>0</v>
      </c>
      <c r="AW3009" s="1"/>
      <c r="AX3009" s="2" t="s">
        <v>422</v>
      </c>
      <c r="AY3009" s="8" t="s">
        <v>428</v>
      </c>
    </row>
    <row r="3010" spans="1:51" ht="13.15" customHeight="1" x14ac:dyDescent="0.25">
      <c r="A3010" s="7">
        <v>15660</v>
      </c>
      <c r="B3010" s="2" t="s">
        <v>2600</v>
      </c>
      <c r="C3010" s="2">
        <v>193703</v>
      </c>
      <c r="D3010" s="2" t="s">
        <v>188</v>
      </c>
      <c r="E3010" s="2" t="s">
        <v>203</v>
      </c>
      <c r="F3010" s="2" t="s">
        <v>193</v>
      </c>
      <c r="G3010" s="3">
        <v>40179</v>
      </c>
      <c r="H3010" s="1"/>
      <c r="I3010" s="2">
        <v>9717.6</v>
      </c>
      <c r="J3010" s="2">
        <v>4447.2349999999997</v>
      </c>
      <c r="K3010" s="2">
        <v>4447.2349999999997</v>
      </c>
      <c r="L3010" s="2">
        <v>4460.49</v>
      </c>
      <c r="M3010" s="1"/>
      <c r="N3010" s="5">
        <f t="shared" si="95"/>
        <v>28333.609999999997</v>
      </c>
      <c r="O3010" s="6">
        <f t="shared" ref="O3010:O3073" si="96">N3010-AS3010-AT3010-AU3010</f>
        <v>20761.629999999994</v>
      </c>
      <c r="P3010" s="2">
        <v>30</v>
      </c>
      <c r="Q3010" s="2" t="s">
        <v>37</v>
      </c>
      <c r="R3010" s="2">
        <v>0</v>
      </c>
      <c r="S3010" s="2">
        <v>0</v>
      </c>
      <c r="T3010" s="2">
        <v>0</v>
      </c>
      <c r="U3010" s="2">
        <v>0</v>
      </c>
      <c r="V3010" s="2">
        <v>893.38</v>
      </c>
      <c r="W3010" s="2">
        <v>1970.03</v>
      </c>
      <c r="X3010" s="2">
        <v>0</v>
      </c>
      <c r="Y3010" s="2">
        <v>2397.64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2">
        <f>VLOOKUP(Tabla3[[#This Row],[Columna1]],Tabla5[#All],3,0)</f>
        <v>0</v>
      </c>
      <c r="AF3010" s="2">
        <v>0</v>
      </c>
      <c r="AG3010" s="2">
        <v>0</v>
      </c>
      <c r="AH3010" s="2">
        <v>0</v>
      </c>
      <c r="AI3010" s="2">
        <v>0</v>
      </c>
      <c r="AJ3010" s="2">
        <v>0</v>
      </c>
      <c r="AK3010" s="2">
        <f>VLOOKUP(Tabla3[[#This Row],[Columna1]],Tabla7[[ID]:[Monto neto de los bonos]],3,0)</f>
        <v>1970.03</v>
      </c>
      <c r="AL3010" s="2">
        <v>0</v>
      </c>
      <c r="AM3010" s="2">
        <v>0</v>
      </c>
      <c r="AN3010" s="2">
        <v>0</v>
      </c>
      <c r="AO3010" s="2">
        <v>0</v>
      </c>
      <c r="AP3010" s="2">
        <v>0</v>
      </c>
      <c r="AQ3010" s="2">
        <v>0</v>
      </c>
      <c r="AR3010" s="2">
        <v>0</v>
      </c>
      <c r="AS3010" s="2">
        <v>3594.88</v>
      </c>
      <c r="AT3010" s="2">
        <v>2396.58</v>
      </c>
      <c r="AU3010" s="2">
        <v>1580.52</v>
      </c>
      <c r="AV3010" s="2">
        <v>0</v>
      </c>
      <c r="AW3010" s="1"/>
      <c r="AX3010" s="2" t="s">
        <v>422</v>
      </c>
      <c r="AY3010" s="8" t="s">
        <v>428</v>
      </c>
    </row>
    <row r="3011" spans="1:51" ht="13.15" customHeight="1" x14ac:dyDescent="0.25">
      <c r="A3011" s="7">
        <v>15776</v>
      </c>
      <c r="B3011" s="2" t="s">
        <v>2601</v>
      </c>
      <c r="C3011" s="2">
        <v>122603</v>
      </c>
      <c r="D3011" s="2" t="s">
        <v>188</v>
      </c>
      <c r="E3011" s="2" t="s">
        <v>200</v>
      </c>
      <c r="F3011" s="2" t="s">
        <v>193</v>
      </c>
      <c r="G3011" s="3">
        <v>40314</v>
      </c>
      <c r="H3011" s="1"/>
      <c r="I3011" s="2">
        <v>9717.6</v>
      </c>
      <c r="J3011" s="2">
        <v>4447.2349999999997</v>
      </c>
      <c r="K3011" s="2">
        <v>4447.2349999999997</v>
      </c>
      <c r="L3011" s="2">
        <v>2506.23</v>
      </c>
      <c r="M3011" s="1"/>
      <c r="N3011" s="5">
        <f t="shared" si="95"/>
        <v>26379.35</v>
      </c>
      <c r="O3011" s="6">
        <f t="shared" si="96"/>
        <v>19646.150000000001</v>
      </c>
      <c r="P3011" s="2">
        <v>30</v>
      </c>
      <c r="Q3011" s="2" t="s">
        <v>37</v>
      </c>
      <c r="R3011" s="2">
        <v>0</v>
      </c>
      <c r="S3011" s="2">
        <v>0</v>
      </c>
      <c r="T3011" s="2">
        <v>0</v>
      </c>
      <c r="U3011" s="2">
        <v>0</v>
      </c>
      <c r="V3011" s="2">
        <v>893.38</v>
      </c>
      <c r="W3011" s="2">
        <v>1970.03</v>
      </c>
      <c r="X3011" s="2">
        <v>0</v>
      </c>
      <c r="Y3011" s="2">
        <v>2397.64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2">
        <f>VLOOKUP(Tabla3[[#This Row],[Columna1]],Tabla5[#All],3,0)</f>
        <v>0</v>
      </c>
      <c r="AF3011" s="2">
        <v>0</v>
      </c>
      <c r="AG3011" s="2">
        <v>0</v>
      </c>
      <c r="AH3011" s="2">
        <v>0</v>
      </c>
      <c r="AI3011" s="2">
        <v>0</v>
      </c>
      <c r="AJ3011" s="2">
        <v>0</v>
      </c>
      <c r="AK3011" s="2">
        <f>VLOOKUP(Tabla3[[#This Row],[Columna1]],Tabla7[[ID]:[Monto neto de los bonos]],3,0)</f>
        <v>4345.97</v>
      </c>
      <c r="AL3011" s="2">
        <v>0</v>
      </c>
      <c r="AM3011" s="2">
        <v>0</v>
      </c>
      <c r="AN3011" s="2">
        <v>0</v>
      </c>
      <c r="AO3011" s="2">
        <v>0</v>
      </c>
      <c r="AP3011" s="2">
        <v>0</v>
      </c>
      <c r="AQ3011" s="2">
        <v>0</v>
      </c>
      <c r="AR3011" s="2">
        <v>0</v>
      </c>
      <c r="AS3011" s="2">
        <v>3301.74</v>
      </c>
      <c r="AT3011" s="2">
        <v>2201.16</v>
      </c>
      <c r="AU3011" s="2">
        <v>1230.3</v>
      </c>
      <c r="AV3011" s="2">
        <v>0</v>
      </c>
      <c r="AW3011" s="1"/>
      <c r="AX3011" s="2" t="s">
        <v>422</v>
      </c>
      <c r="AY3011" s="8" t="s">
        <v>428</v>
      </c>
    </row>
    <row r="3012" spans="1:51" ht="13.15" customHeight="1" x14ac:dyDescent="0.25">
      <c r="A3012" s="7">
        <v>19103</v>
      </c>
      <c r="B3012" s="2" t="s">
        <v>2602</v>
      </c>
      <c r="C3012" s="2">
        <v>314303</v>
      </c>
      <c r="D3012" s="2" t="s">
        <v>188</v>
      </c>
      <c r="E3012" s="2" t="s">
        <v>202</v>
      </c>
      <c r="F3012" s="2" t="s">
        <v>193</v>
      </c>
      <c r="G3012" s="3">
        <v>42087</v>
      </c>
      <c r="H3012" s="1"/>
      <c r="I3012" s="2">
        <v>9717.6</v>
      </c>
      <c r="J3012" s="2">
        <v>4447.2349999999997</v>
      </c>
      <c r="K3012" s="2">
        <v>4447.2349999999997</v>
      </c>
      <c r="L3012" s="2">
        <v>3387.79</v>
      </c>
      <c r="M3012" s="1"/>
      <c r="N3012" s="5">
        <f t="shared" si="95"/>
        <v>27260.91</v>
      </c>
      <c r="O3012" s="6">
        <f t="shared" si="96"/>
        <v>20757.439999999999</v>
      </c>
      <c r="P3012" s="2">
        <v>30</v>
      </c>
      <c r="Q3012" s="2" t="s">
        <v>37</v>
      </c>
      <c r="R3012" s="2">
        <v>0</v>
      </c>
      <c r="S3012" s="2">
        <v>0</v>
      </c>
      <c r="T3012" s="2">
        <v>0</v>
      </c>
      <c r="U3012" s="2">
        <v>0</v>
      </c>
      <c r="V3012" s="2">
        <v>893.38</v>
      </c>
      <c r="W3012" s="2">
        <v>1970.03</v>
      </c>
      <c r="X3012" s="2">
        <v>0</v>
      </c>
      <c r="Y3012" s="2">
        <v>2397.64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2">
        <f>VLOOKUP(Tabla3[[#This Row],[Columna1]],Tabla5[#All],3,0)</f>
        <v>0</v>
      </c>
      <c r="AF3012" s="2">
        <v>0</v>
      </c>
      <c r="AG3012" s="2">
        <v>0</v>
      </c>
      <c r="AH3012" s="2">
        <v>0</v>
      </c>
      <c r="AI3012" s="2">
        <v>0</v>
      </c>
      <c r="AJ3012" s="2">
        <v>0</v>
      </c>
      <c r="AK3012" s="2">
        <f>VLOOKUP(Tabla3[[#This Row],[Columna1]],Tabla7[[ID]:[Monto neto de los bonos]],3,0)</f>
        <v>1970.03</v>
      </c>
      <c r="AL3012" s="2">
        <v>0</v>
      </c>
      <c r="AM3012" s="2">
        <v>0</v>
      </c>
      <c r="AN3012" s="2">
        <v>0</v>
      </c>
      <c r="AO3012" s="2">
        <v>0</v>
      </c>
      <c r="AP3012" s="2">
        <v>0</v>
      </c>
      <c r="AQ3012" s="2">
        <v>0</v>
      </c>
      <c r="AR3012" s="2">
        <v>0</v>
      </c>
      <c r="AS3012" s="2">
        <v>3219</v>
      </c>
      <c r="AT3012" s="2">
        <v>2146</v>
      </c>
      <c r="AU3012" s="2">
        <v>1138.47</v>
      </c>
      <c r="AV3012" s="2">
        <v>0</v>
      </c>
      <c r="AW3012" s="1"/>
      <c r="AX3012" s="2" t="s">
        <v>422</v>
      </c>
      <c r="AY3012" s="8" t="s">
        <v>428</v>
      </c>
    </row>
    <row r="3013" spans="1:51" ht="13.15" customHeight="1" x14ac:dyDescent="0.25">
      <c r="A3013" s="7">
        <v>13935</v>
      </c>
      <c r="B3013" s="2" t="s">
        <v>2603</v>
      </c>
      <c r="C3013" s="2">
        <v>134203</v>
      </c>
      <c r="D3013" s="2" t="s">
        <v>188</v>
      </c>
      <c r="E3013" s="2" t="s">
        <v>199</v>
      </c>
      <c r="F3013" s="2" t="s">
        <v>193</v>
      </c>
      <c r="G3013" s="3">
        <v>39056</v>
      </c>
      <c r="H3013" s="1"/>
      <c r="I3013" s="2">
        <v>9717.6</v>
      </c>
      <c r="J3013" s="2">
        <v>4447.2349999999997</v>
      </c>
      <c r="K3013" s="2">
        <v>4447.2349999999997</v>
      </c>
      <c r="L3013" s="2">
        <v>3655.48</v>
      </c>
      <c r="M3013" s="1"/>
      <c r="N3013" s="5">
        <f t="shared" si="95"/>
        <v>36528.6</v>
      </c>
      <c r="O3013" s="6">
        <f t="shared" si="96"/>
        <v>29302.139999999996</v>
      </c>
      <c r="P3013" s="2">
        <v>30</v>
      </c>
      <c r="Q3013" s="2" t="s">
        <v>37</v>
      </c>
      <c r="R3013" s="2">
        <v>0</v>
      </c>
      <c r="S3013" s="2">
        <v>0</v>
      </c>
      <c r="T3013" s="2">
        <v>0</v>
      </c>
      <c r="U3013" s="2">
        <v>0</v>
      </c>
      <c r="V3013" s="2">
        <v>893.38</v>
      </c>
      <c r="W3013" s="2">
        <v>1970.03</v>
      </c>
      <c r="X3013" s="2">
        <v>0</v>
      </c>
      <c r="Y3013" s="2">
        <v>2397.64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2">
        <f>VLOOKUP(Tabla3[[#This Row],[Columna1]],Tabla5[#All],3,0)</f>
        <v>0</v>
      </c>
      <c r="AF3013" s="2">
        <v>0</v>
      </c>
      <c r="AG3013" s="2">
        <v>9000</v>
      </c>
      <c r="AH3013" s="2">
        <v>0</v>
      </c>
      <c r="AI3013" s="2">
        <v>0</v>
      </c>
      <c r="AJ3013" s="2">
        <v>0</v>
      </c>
      <c r="AK3013" s="2">
        <f>VLOOKUP(Tabla3[[#This Row],[Columna1]],Tabla7[[ID]:[Monto neto de los bonos]],3,0)</f>
        <v>10970.03</v>
      </c>
      <c r="AL3013" s="2">
        <v>0</v>
      </c>
      <c r="AM3013" s="2">
        <v>0</v>
      </c>
      <c r="AN3013" s="2">
        <v>0</v>
      </c>
      <c r="AO3013" s="2">
        <v>0</v>
      </c>
      <c r="AP3013" s="2">
        <v>0</v>
      </c>
      <c r="AQ3013" s="2">
        <v>0</v>
      </c>
      <c r="AR3013" s="2">
        <v>0</v>
      </c>
      <c r="AS3013" s="2">
        <v>3474.12</v>
      </c>
      <c r="AT3013" s="2">
        <v>2316.08</v>
      </c>
      <c r="AU3013" s="2">
        <v>1436.26</v>
      </c>
      <c r="AV3013" s="2">
        <v>0</v>
      </c>
      <c r="AW3013" s="1"/>
      <c r="AX3013" s="2" t="s">
        <v>422</v>
      </c>
      <c r="AY3013" s="8" t="s">
        <v>428</v>
      </c>
    </row>
    <row r="3014" spans="1:51" ht="13.15" customHeight="1" x14ac:dyDescent="0.25">
      <c r="A3014" s="7">
        <v>14782</v>
      </c>
      <c r="B3014" s="2" t="s">
        <v>4337</v>
      </c>
      <c r="C3014" s="2">
        <v>161903</v>
      </c>
      <c r="D3014" s="2" t="s">
        <v>188</v>
      </c>
      <c r="E3014" s="2" t="s">
        <v>211</v>
      </c>
      <c r="F3014" s="2" t="s">
        <v>212</v>
      </c>
      <c r="G3014" s="3">
        <v>40253</v>
      </c>
      <c r="H3014" s="1"/>
      <c r="I3014" s="2">
        <v>8947.52</v>
      </c>
      <c r="J3014" s="2">
        <v>4838.1850000000004</v>
      </c>
      <c r="K3014" s="2">
        <v>4838.1850000000004</v>
      </c>
      <c r="L3014" s="2">
        <v>4543.8999999999996</v>
      </c>
      <c r="M3014" s="2">
        <v>812.26</v>
      </c>
      <c r="N3014" s="5">
        <f t="shared" si="95"/>
        <v>28520.019999999997</v>
      </c>
      <c r="O3014" s="6">
        <f t="shared" si="96"/>
        <v>24591.539999999997</v>
      </c>
      <c r="P3014" s="2">
        <v>30</v>
      </c>
      <c r="Q3014" s="2" t="s">
        <v>37</v>
      </c>
      <c r="R3014" s="2">
        <v>0</v>
      </c>
      <c r="S3014" s="2">
        <v>0</v>
      </c>
      <c r="T3014" s="2">
        <v>0</v>
      </c>
      <c r="U3014" s="2">
        <v>0</v>
      </c>
      <c r="V3014" s="2">
        <v>1241.5999999999999</v>
      </c>
      <c r="W3014" s="2">
        <v>0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3298.37</v>
      </c>
      <c r="AE3014" s="2">
        <f>VLOOKUP(Tabla3[[#This Row],[Columna1]],Tabla5[#All],3,0)</f>
        <v>3298.37</v>
      </c>
      <c r="AF3014" s="2">
        <v>0</v>
      </c>
      <c r="AG3014" s="2">
        <v>0</v>
      </c>
      <c r="AH3014" s="2">
        <v>0</v>
      </c>
      <c r="AI3014" s="2">
        <v>0</v>
      </c>
      <c r="AJ3014" s="2">
        <v>0</v>
      </c>
      <c r="AK3014" s="2">
        <f>VLOOKUP(Tabla3[[#This Row],[Columna1]],Tabla7[[ID]:[Monto neto de los bonos]],3,0)</f>
        <v>0</v>
      </c>
      <c r="AL3014" s="2">
        <v>0</v>
      </c>
      <c r="AM3014" s="2">
        <v>0</v>
      </c>
      <c r="AN3014" s="2">
        <v>0</v>
      </c>
      <c r="AO3014" s="2">
        <v>0</v>
      </c>
      <c r="AP3014" s="2">
        <v>0</v>
      </c>
      <c r="AQ3014" s="2">
        <v>0</v>
      </c>
      <c r="AR3014" s="2">
        <v>0</v>
      </c>
      <c r="AS3014" s="2">
        <v>0</v>
      </c>
      <c r="AT3014" s="2">
        <v>2426.9299999999998</v>
      </c>
      <c r="AU3014" s="2">
        <v>1501.55</v>
      </c>
      <c r="AV3014" s="2">
        <v>0</v>
      </c>
      <c r="AW3014" s="1"/>
      <c r="AX3014" s="2" t="s">
        <v>422</v>
      </c>
      <c r="AY3014" s="8" t="s">
        <v>423</v>
      </c>
    </row>
    <row r="3015" spans="1:51" ht="13.15" customHeight="1" x14ac:dyDescent="0.25">
      <c r="A3015" s="7">
        <v>12749</v>
      </c>
      <c r="B3015" s="2" t="s">
        <v>4335</v>
      </c>
      <c r="C3015" s="2">
        <v>87303</v>
      </c>
      <c r="D3015" s="2" t="s">
        <v>188</v>
      </c>
      <c r="E3015" s="2" t="s">
        <v>211</v>
      </c>
      <c r="F3015" s="2" t="s">
        <v>212</v>
      </c>
      <c r="G3015" s="3">
        <v>38330</v>
      </c>
      <c r="H3015" s="1"/>
      <c r="I3015" s="2">
        <v>8947.52</v>
      </c>
      <c r="J3015" s="2">
        <v>4838.1850000000004</v>
      </c>
      <c r="K3015" s="2">
        <v>4838.1850000000004</v>
      </c>
      <c r="L3015" s="2">
        <v>4916.26</v>
      </c>
      <c r="M3015" s="1"/>
      <c r="N3015" s="5">
        <f t="shared" si="95"/>
        <v>25933.42</v>
      </c>
      <c r="O3015" s="6">
        <f t="shared" si="96"/>
        <v>21868.659999999996</v>
      </c>
      <c r="P3015" s="2">
        <v>30</v>
      </c>
      <c r="Q3015" s="2" t="s">
        <v>37</v>
      </c>
      <c r="R3015" s="2">
        <v>0</v>
      </c>
      <c r="S3015" s="2">
        <v>0</v>
      </c>
      <c r="T3015" s="2">
        <v>0</v>
      </c>
      <c r="U3015" s="2">
        <v>0</v>
      </c>
      <c r="V3015" s="2">
        <v>1241.5999999999999</v>
      </c>
      <c r="W3015" s="2">
        <v>0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1151.67</v>
      </c>
      <c r="AE3015" s="2">
        <f>VLOOKUP(Tabla3[[#This Row],[Columna1]],Tabla5[#All],3,0)</f>
        <v>1151.67</v>
      </c>
      <c r="AF3015" s="2">
        <v>0</v>
      </c>
      <c r="AG3015" s="2">
        <v>0</v>
      </c>
      <c r="AH3015" s="2">
        <v>0</v>
      </c>
      <c r="AI3015" s="2">
        <v>0</v>
      </c>
      <c r="AJ3015" s="2">
        <v>0</v>
      </c>
      <c r="AK3015" s="2">
        <f>VLOOKUP(Tabla3[[#This Row],[Columna1]],Tabla7[[ID]:[Monto neto de los bonos]],3,0)</f>
        <v>0</v>
      </c>
      <c r="AL3015" s="2">
        <v>0</v>
      </c>
      <c r="AM3015" s="2">
        <v>0</v>
      </c>
      <c r="AN3015" s="2">
        <v>0</v>
      </c>
      <c r="AO3015" s="2">
        <v>0</v>
      </c>
      <c r="AP3015" s="2">
        <v>0</v>
      </c>
      <c r="AQ3015" s="2">
        <v>0</v>
      </c>
      <c r="AR3015" s="2">
        <v>0</v>
      </c>
      <c r="AS3015" s="2">
        <v>0</v>
      </c>
      <c r="AT3015" s="2">
        <v>2478.1799999999998</v>
      </c>
      <c r="AU3015" s="2">
        <v>1586.58</v>
      </c>
      <c r="AV3015" s="2">
        <v>0</v>
      </c>
      <c r="AW3015" s="1"/>
      <c r="AX3015" s="2" t="s">
        <v>422</v>
      </c>
      <c r="AY3015" s="8" t="s">
        <v>423</v>
      </c>
    </row>
    <row r="3016" spans="1:51" ht="13.15" customHeight="1" x14ac:dyDescent="0.25">
      <c r="A3016" s="7">
        <v>19225</v>
      </c>
      <c r="B3016" s="2" t="s">
        <v>2604</v>
      </c>
      <c r="C3016" s="2">
        <v>323803</v>
      </c>
      <c r="D3016" s="2" t="s">
        <v>188</v>
      </c>
      <c r="E3016" s="2" t="s">
        <v>192</v>
      </c>
      <c r="F3016" s="2" t="s">
        <v>193</v>
      </c>
      <c r="G3016" s="3">
        <v>42361</v>
      </c>
      <c r="H3016" s="1"/>
      <c r="I3016" s="2">
        <v>9717.6</v>
      </c>
      <c r="J3016" s="2">
        <v>4447.2349999999997</v>
      </c>
      <c r="K3016" s="2">
        <v>4447.2349999999997</v>
      </c>
      <c r="L3016" s="2">
        <v>1433.53</v>
      </c>
      <c r="M3016" s="1"/>
      <c r="N3016" s="5">
        <f t="shared" si="95"/>
        <v>25306.649999999998</v>
      </c>
      <c r="O3016" s="6">
        <f t="shared" si="96"/>
        <v>19019.869999999995</v>
      </c>
      <c r="P3016" s="2">
        <v>30</v>
      </c>
      <c r="Q3016" s="2" t="s">
        <v>37</v>
      </c>
      <c r="R3016" s="2">
        <v>0</v>
      </c>
      <c r="S3016" s="2">
        <v>0</v>
      </c>
      <c r="T3016" s="2">
        <v>0</v>
      </c>
      <c r="U3016" s="2">
        <v>0</v>
      </c>
      <c r="V3016" s="2">
        <v>893.38</v>
      </c>
      <c r="W3016" s="2">
        <v>1970.03</v>
      </c>
      <c r="X3016" s="2">
        <v>0</v>
      </c>
      <c r="Y3016" s="2">
        <v>2397.64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2">
        <f>VLOOKUP(Tabla3[[#This Row],[Columna1]],Tabla5[#All],3,0)</f>
        <v>0</v>
      </c>
      <c r="AF3016" s="2">
        <v>0</v>
      </c>
      <c r="AG3016" s="2">
        <v>0</v>
      </c>
      <c r="AH3016" s="2">
        <v>0</v>
      </c>
      <c r="AI3016" s="2">
        <v>0</v>
      </c>
      <c r="AJ3016" s="2">
        <v>0</v>
      </c>
      <c r="AK3016" s="2">
        <f>VLOOKUP(Tabla3[[#This Row],[Columna1]],Tabla7[[ID]:[Monto neto de los bonos]],3,0)</f>
        <v>1970.03</v>
      </c>
      <c r="AL3016" s="2">
        <v>0</v>
      </c>
      <c r="AM3016" s="2">
        <v>0</v>
      </c>
      <c r="AN3016" s="2">
        <v>0</v>
      </c>
      <c r="AO3016" s="2">
        <v>0</v>
      </c>
      <c r="AP3016" s="2">
        <v>0</v>
      </c>
      <c r="AQ3016" s="2">
        <v>0</v>
      </c>
      <c r="AR3016" s="2">
        <v>0</v>
      </c>
      <c r="AS3016" s="2">
        <v>3140.82</v>
      </c>
      <c r="AT3016" s="2">
        <v>2093.88</v>
      </c>
      <c r="AU3016" s="2">
        <v>1052.08</v>
      </c>
      <c r="AV3016" s="2">
        <v>0</v>
      </c>
      <c r="AW3016" s="1"/>
      <c r="AX3016" s="2" t="s">
        <v>422</v>
      </c>
      <c r="AY3016" s="8" t="s">
        <v>428</v>
      </c>
    </row>
    <row r="3017" spans="1:51" ht="13.15" customHeight="1" x14ac:dyDescent="0.25">
      <c r="A3017" s="7">
        <v>17075</v>
      </c>
      <c r="B3017" s="2" t="s">
        <v>2605</v>
      </c>
      <c r="C3017" s="2">
        <v>277303</v>
      </c>
      <c r="D3017" s="2" t="s">
        <v>188</v>
      </c>
      <c r="E3017" s="2" t="s">
        <v>198</v>
      </c>
      <c r="F3017" s="2" t="s">
        <v>201</v>
      </c>
      <c r="G3017" s="3">
        <v>41000</v>
      </c>
      <c r="H3017" s="1"/>
      <c r="I3017" s="2">
        <v>11670.43</v>
      </c>
      <c r="J3017" s="2">
        <v>4294.8850000000002</v>
      </c>
      <c r="K3017" s="2">
        <v>4294.8850000000002</v>
      </c>
      <c r="L3017" s="2">
        <v>3089.29</v>
      </c>
      <c r="M3017" s="1"/>
      <c r="N3017" s="5">
        <f t="shared" si="95"/>
        <v>37675.75</v>
      </c>
      <c r="O3017" s="6">
        <f t="shared" si="96"/>
        <v>29880.989999999998</v>
      </c>
      <c r="P3017" s="2">
        <v>30</v>
      </c>
      <c r="Q3017" s="2" t="s">
        <v>37</v>
      </c>
      <c r="R3017" s="2">
        <v>0</v>
      </c>
      <c r="S3017" s="2">
        <v>0</v>
      </c>
      <c r="T3017" s="2">
        <v>0</v>
      </c>
      <c r="U3017" s="2">
        <v>0</v>
      </c>
      <c r="V3017" s="2">
        <v>972.5</v>
      </c>
      <c r="W3017" s="2">
        <v>1803.57</v>
      </c>
      <c r="X3017" s="2">
        <v>0</v>
      </c>
      <c r="Y3017" s="2">
        <v>2550.19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2">
        <f>VLOOKUP(Tabla3[[#This Row],[Columna1]],Tabla5[#All],3,0)</f>
        <v>0</v>
      </c>
      <c r="AF3017" s="2">
        <v>0</v>
      </c>
      <c r="AG3017" s="2">
        <v>9000</v>
      </c>
      <c r="AH3017" s="2">
        <v>0</v>
      </c>
      <c r="AI3017" s="2">
        <v>0</v>
      </c>
      <c r="AJ3017" s="2">
        <v>0</v>
      </c>
      <c r="AK3017" s="2">
        <f>VLOOKUP(Tabla3[[#This Row],[Columna1]],Tabla7[[ID]:[Monto neto de los bonos]],3,0)</f>
        <v>10803.57</v>
      </c>
      <c r="AL3017" s="2">
        <v>0</v>
      </c>
      <c r="AM3017" s="2">
        <v>0</v>
      </c>
      <c r="AN3017" s="2">
        <v>0</v>
      </c>
      <c r="AO3017" s="2">
        <v>0</v>
      </c>
      <c r="AP3017" s="2">
        <v>0</v>
      </c>
      <c r="AQ3017" s="2">
        <v>0</v>
      </c>
      <c r="AR3017" s="2">
        <v>0</v>
      </c>
      <c r="AS3017" s="2">
        <v>3648.3</v>
      </c>
      <c r="AT3017" s="2">
        <v>2432.1999999999998</v>
      </c>
      <c r="AU3017" s="2">
        <v>1714.26</v>
      </c>
      <c r="AV3017" s="2">
        <v>0</v>
      </c>
      <c r="AW3017" s="1"/>
      <c r="AX3017" s="2" t="s">
        <v>422</v>
      </c>
      <c r="AY3017" s="8" t="s">
        <v>428</v>
      </c>
    </row>
    <row r="3018" spans="1:51" ht="13.15" customHeight="1" x14ac:dyDescent="0.25">
      <c r="A3018" s="7">
        <v>13079</v>
      </c>
      <c r="B3018" s="2" t="s">
        <v>2606</v>
      </c>
      <c r="C3018" s="2">
        <v>97003</v>
      </c>
      <c r="D3018" s="2" t="s">
        <v>188</v>
      </c>
      <c r="E3018" s="2" t="s">
        <v>205</v>
      </c>
      <c r="F3018" s="2" t="s">
        <v>201</v>
      </c>
      <c r="G3018" s="3">
        <v>38434</v>
      </c>
      <c r="H3018" s="1"/>
      <c r="I3018" s="2">
        <v>11670.43</v>
      </c>
      <c r="J3018" s="2">
        <v>4294.8850000000002</v>
      </c>
      <c r="K3018" s="2">
        <v>4294.8850000000002</v>
      </c>
      <c r="L3018" s="2">
        <v>5767.47</v>
      </c>
      <c r="M3018" s="1"/>
      <c r="N3018" s="5">
        <f t="shared" si="95"/>
        <v>31353.93</v>
      </c>
      <c r="O3018" s="6">
        <f t="shared" si="96"/>
        <v>22877.19</v>
      </c>
      <c r="P3018" s="2">
        <v>30</v>
      </c>
      <c r="Q3018" s="2" t="s">
        <v>37</v>
      </c>
      <c r="R3018" s="2">
        <v>0</v>
      </c>
      <c r="S3018" s="2">
        <v>0</v>
      </c>
      <c r="T3018" s="2">
        <v>0</v>
      </c>
      <c r="U3018" s="2">
        <v>0</v>
      </c>
      <c r="V3018" s="2">
        <v>972.5</v>
      </c>
      <c r="W3018" s="2">
        <v>1803.57</v>
      </c>
      <c r="X3018" s="2">
        <v>0</v>
      </c>
      <c r="Y3018" s="2">
        <v>2550.19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2">
        <f>VLOOKUP(Tabla3[[#This Row],[Columna1]],Tabla5[#All],3,0)</f>
        <v>0</v>
      </c>
      <c r="AF3018" s="2">
        <v>0</v>
      </c>
      <c r="AG3018" s="2">
        <v>0</v>
      </c>
      <c r="AH3018" s="2">
        <v>0</v>
      </c>
      <c r="AI3018" s="2">
        <v>0</v>
      </c>
      <c r="AJ3018" s="2">
        <v>0</v>
      </c>
      <c r="AK3018" s="2">
        <f>VLOOKUP(Tabla3[[#This Row],[Columna1]],Tabla7[[ID]:[Monto neto de los bonos]],3,0)</f>
        <v>1803.57</v>
      </c>
      <c r="AL3018" s="2">
        <v>0</v>
      </c>
      <c r="AM3018" s="2">
        <v>0</v>
      </c>
      <c r="AN3018" s="2">
        <v>0</v>
      </c>
      <c r="AO3018" s="2">
        <v>0</v>
      </c>
      <c r="AP3018" s="2">
        <v>0</v>
      </c>
      <c r="AQ3018" s="2">
        <v>0</v>
      </c>
      <c r="AR3018" s="2">
        <v>0</v>
      </c>
      <c r="AS3018" s="2">
        <v>3957.4</v>
      </c>
      <c r="AT3018" s="2">
        <v>2551.1</v>
      </c>
      <c r="AU3018" s="2">
        <v>1968.24</v>
      </c>
      <c r="AV3018" s="2">
        <v>0</v>
      </c>
      <c r="AW3018" s="1"/>
      <c r="AX3018" s="2" t="s">
        <v>422</v>
      </c>
      <c r="AY3018" s="8" t="s">
        <v>428</v>
      </c>
    </row>
    <row r="3019" spans="1:51" ht="13.15" customHeight="1" x14ac:dyDescent="0.25">
      <c r="A3019" s="7">
        <v>12016</v>
      </c>
      <c r="B3019" s="2" t="s">
        <v>2607</v>
      </c>
      <c r="C3019" s="2">
        <v>117203</v>
      </c>
      <c r="D3019" s="2" t="s">
        <v>188</v>
      </c>
      <c r="E3019" s="2" t="s">
        <v>200</v>
      </c>
      <c r="F3019" s="2" t="s">
        <v>217</v>
      </c>
      <c r="G3019" s="3">
        <v>37027</v>
      </c>
      <c r="H3019" s="1"/>
      <c r="I3019" s="2">
        <v>12173.71</v>
      </c>
      <c r="J3019" s="2">
        <v>4748.5950000000003</v>
      </c>
      <c r="K3019" s="2">
        <v>4748.5950000000003</v>
      </c>
      <c r="L3019" s="2">
        <v>5348.04</v>
      </c>
      <c r="M3019" s="1"/>
      <c r="N3019" s="5">
        <f t="shared" si="95"/>
        <v>40133.350000000006</v>
      </c>
      <c r="O3019" s="6">
        <f t="shared" si="96"/>
        <v>29677.510000000002</v>
      </c>
      <c r="P3019" s="2">
        <v>30</v>
      </c>
      <c r="Q3019" s="2" t="s">
        <v>37</v>
      </c>
      <c r="R3019" s="2">
        <v>0</v>
      </c>
      <c r="S3019" s="2">
        <v>0</v>
      </c>
      <c r="T3019" s="2">
        <v>0</v>
      </c>
      <c r="U3019" s="2">
        <v>0</v>
      </c>
      <c r="V3019" s="2">
        <v>1040.2</v>
      </c>
      <c r="W3019" s="2">
        <v>2010.48</v>
      </c>
      <c r="X3019" s="2">
        <v>0</v>
      </c>
      <c r="Y3019" s="2">
        <v>4063.73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2">
        <f>VLOOKUP(Tabla3[[#This Row],[Columna1]],Tabla5[#All],3,0)</f>
        <v>0</v>
      </c>
      <c r="AF3019" s="2">
        <v>0</v>
      </c>
      <c r="AG3019" s="2">
        <v>6000</v>
      </c>
      <c r="AH3019" s="2">
        <v>0</v>
      </c>
      <c r="AI3019" s="2">
        <v>0</v>
      </c>
      <c r="AJ3019" s="2">
        <v>0</v>
      </c>
      <c r="AK3019" s="2">
        <f>VLOOKUP(Tabla3[[#This Row],[Columna1]],Tabla7[[ID]:[Monto neto de los bonos]],3,0)</f>
        <v>8010.48</v>
      </c>
      <c r="AL3019" s="2">
        <v>0</v>
      </c>
      <c r="AM3019" s="2">
        <v>0</v>
      </c>
      <c r="AN3019" s="2">
        <v>0</v>
      </c>
      <c r="AO3019" s="2">
        <v>0</v>
      </c>
      <c r="AP3019" s="2">
        <v>0</v>
      </c>
      <c r="AQ3019" s="2">
        <v>0</v>
      </c>
      <c r="AR3019" s="2">
        <v>0</v>
      </c>
      <c r="AS3019" s="2">
        <v>5331.22</v>
      </c>
      <c r="AT3019" s="2">
        <v>2805.9</v>
      </c>
      <c r="AU3019" s="2">
        <v>2318.7199999999998</v>
      </c>
      <c r="AV3019" s="2">
        <v>0</v>
      </c>
      <c r="AW3019" s="1"/>
      <c r="AX3019" s="2" t="s">
        <v>422</v>
      </c>
      <c r="AY3019" s="8" t="s">
        <v>428</v>
      </c>
    </row>
    <row r="3020" spans="1:51" ht="13.15" customHeight="1" x14ac:dyDescent="0.25">
      <c r="A3020" s="7">
        <v>22314</v>
      </c>
      <c r="B3020" s="2" t="s">
        <v>2608</v>
      </c>
      <c r="C3020" s="2">
        <v>4003203</v>
      </c>
      <c r="D3020" s="2" t="s">
        <v>188</v>
      </c>
      <c r="E3020" s="2" t="s">
        <v>190</v>
      </c>
      <c r="F3020" s="2" t="s">
        <v>191</v>
      </c>
      <c r="G3020" s="3">
        <v>43815</v>
      </c>
      <c r="H3020" s="1"/>
      <c r="I3020" s="2">
        <v>9708.5300000000007</v>
      </c>
      <c r="J3020" s="2">
        <v>4443.09</v>
      </c>
      <c r="K3020" s="2">
        <v>4443.09</v>
      </c>
      <c r="L3020" s="2">
        <v>1807.82</v>
      </c>
      <c r="M3020" s="1"/>
      <c r="N3020" s="5">
        <f t="shared" si="95"/>
        <v>24327.49</v>
      </c>
      <c r="O3020" s="6">
        <f t="shared" si="96"/>
        <v>17893.29</v>
      </c>
      <c r="P3020" s="2">
        <v>30</v>
      </c>
      <c r="Q3020" s="2" t="s">
        <v>37</v>
      </c>
      <c r="R3020" s="2">
        <v>0</v>
      </c>
      <c r="S3020" s="2">
        <v>0</v>
      </c>
      <c r="T3020" s="2">
        <v>0</v>
      </c>
      <c r="U3020" s="2">
        <v>0</v>
      </c>
      <c r="V3020" s="2">
        <v>892.56</v>
      </c>
      <c r="W3020" s="2">
        <v>3032.4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2">
        <f>VLOOKUP(Tabla3[[#This Row],[Columna1]],Tabla5[#All],3,0)</f>
        <v>0</v>
      </c>
      <c r="AF3020" s="2">
        <v>5000</v>
      </c>
      <c r="AG3020" s="2">
        <v>0</v>
      </c>
      <c r="AH3020" s="2">
        <v>0</v>
      </c>
      <c r="AI3020" s="2">
        <v>0</v>
      </c>
      <c r="AJ3020" s="2">
        <v>0</v>
      </c>
      <c r="AK3020" s="2">
        <f>VLOOKUP(Tabla3[[#This Row],[Columna1]],Tabla7[[ID]:[Monto neto de los bonos]],3,0)</f>
        <v>3032.4</v>
      </c>
      <c r="AL3020" s="2">
        <v>0</v>
      </c>
      <c r="AM3020" s="2">
        <v>0</v>
      </c>
      <c r="AN3020" s="2">
        <v>0</v>
      </c>
      <c r="AO3020" s="2">
        <v>0</v>
      </c>
      <c r="AP3020" s="2">
        <v>0</v>
      </c>
      <c r="AQ3020" s="2">
        <v>0</v>
      </c>
      <c r="AR3020" s="2">
        <v>0</v>
      </c>
      <c r="AS3020" s="2">
        <v>3194.28</v>
      </c>
      <c r="AT3020" s="2">
        <v>2129.52</v>
      </c>
      <c r="AU3020" s="2">
        <v>1110.4000000000001</v>
      </c>
      <c r="AV3020" s="2">
        <v>0</v>
      </c>
      <c r="AW3020" s="1"/>
      <c r="AX3020" s="2" t="s">
        <v>422</v>
      </c>
      <c r="AY3020" s="8" t="s">
        <v>423</v>
      </c>
    </row>
    <row r="3021" spans="1:51" ht="13.15" customHeight="1" x14ac:dyDescent="0.25">
      <c r="A3021" s="7">
        <v>21643</v>
      </c>
      <c r="B3021" s="2" t="s">
        <v>2609</v>
      </c>
      <c r="C3021" s="2">
        <v>3127203</v>
      </c>
      <c r="D3021" s="2" t="s">
        <v>188</v>
      </c>
      <c r="E3021" s="2" t="s">
        <v>202</v>
      </c>
      <c r="F3021" s="2" t="s">
        <v>201</v>
      </c>
      <c r="G3021" s="3">
        <v>43435</v>
      </c>
      <c r="H3021" s="1"/>
      <c r="I3021" s="2">
        <v>11670.43</v>
      </c>
      <c r="J3021" s="2">
        <v>4294.8850000000002</v>
      </c>
      <c r="K3021" s="2">
        <v>4294.8850000000002</v>
      </c>
      <c r="L3021" s="2">
        <v>1691.11</v>
      </c>
      <c r="M3021" s="1"/>
      <c r="N3021" s="5">
        <f t="shared" si="95"/>
        <v>27277.57</v>
      </c>
      <c r="O3021" s="6">
        <f t="shared" si="96"/>
        <v>20098.289999999997</v>
      </c>
      <c r="P3021" s="2">
        <v>30</v>
      </c>
      <c r="Q3021" s="2" t="s">
        <v>37</v>
      </c>
      <c r="R3021" s="2">
        <v>0</v>
      </c>
      <c r="S3021" s="2">
        <v>0</v>
      </c>
      <c r="T3021" s="2">
        <v>0</v>
      </c>
      <c r="U3021" s="2">
        <v>0</v>
      </c>
      <c r="V3021" s="2">
        <v>972.5</v>
      </c>
      <c r="W3021" s="2">
        <v>1803.57</v>
      </c>
      <c r="X3021" s="2">
        <v>0</v>
      </c>
      <c r="Y3021" s="2">
        <v>2550.19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2">
        <f>VLOOKUP(Tabla3[[#This Row],[Columna1]],Tabla5[#All],3,0)</f>
        <v>0</v>
      </c>
      <c r="AF3021" s="2">
        <v>0</v>
      </c>
      <c r="AG3021" s="2">
        <v>0</v>
      </c>
      <c r="AH3021" s="2">
        <v>0</v>
      </c>
      <c r="AI3021" s="2">
        <v>0</v>
      </c>
      <c r="AJ3021" s="2">
        <v>0</v>
      </c>
      <c r="AK3021" s="2">
        <f>VLOOKUP(Tabla3[[#This Row],[Columna1]],Tabla7[[ID]:[Monto neto de los bonos]],3,0)</f>
        <v>3161.25</v>
      </c>
      <c r="AL3021" s="2">
        <v>0</v>
      </c>
      <c r="AM3021" s="2">
        <v>0</v>
      </c>
      <c r="AN3021" s="2">
        <v>0</v>
      </c>
      <c r="AO3021" s="2">
        <v>0</v>
      </c>
      <c r="AP3021" s="2">
        <v>0</v>
      </c>
      <c r="AQ3021" s="2">
        <v>0</v>
      </c>
      <c r="AR3021" s="2">
        <v>0</v>
      </c>
      <c r="AS3021" s="2">
        <v>3438.56</v>
      </c>
      <c r="AT3021" s="2">
        <v>2292.38</v>
      </c>
      <c r="AU3021" s="2">
        <v>1448.34</v>
      </c>
      <c r="AV3021" s="2">
        <v>0</v>
      </c>
      <c r="AW3021" s="1"/>
      <c r="AX3021" s="2" t="s">
        <v>422</v>
      </c>
      <c r="AY3021" s="8" t="s">
        <v>428</v>
      </c>
    </row>
    <row r="3022" spans="1:51" ht="13.15" customHeight="1" x14ac:dyDescent="0.25">
      <c r="A3022" s="7">
        <v>15047</v>
      </c>
      <c r="B3022" s="2" t="s">
        <v>2610</v>
      </c>
      <c r="C3022" s="2">
        <v>171903</v>
      </c>
      <c r="D3022" s="2" t="s">
        <v>188</v>
      </c>
      <c r="E3022" s="2" t="s">
        <v>205</v>
      </c>
      <c r="F3022" s="2" t="s">
        <v>193</v>
      </c>
      <c r="G3022" s="3">
        <v>39676</v>
      </c>
      <c r="H3022" s="1"/>
      <c r="I3022" s="2">
        <v>9717.6</v>
      </c>
      <c r="J3022" s="2">
        <v>4447.2349999999997</v>
      </c>
      <c r="K3022" s="2">
        <v>4447.2349999999997</v>
      </c>
      <c r="L3022" s="2">
        <v>3949.31</v>
      </c>
      <c r="M3022" s="1"/>
      <c r="N3022" s="5">
        <f t="shared" si="95"/>
        <v>27822.43</v>
      </c>
      <c r="O3022" s="6">
        <f t="shared" si="96"/>
        <v>20469.849999999999</v>
      </c>
      <c r="P3022" s="2">
        <v>30</v>
      </c>
      <c r="Q3022" s="2" t="s">
        <v>37</v>
      </c>
      <c r="R3022" s="2">
        <v>0</v>
      </c>
      <c r="S3022" s="2">
        <v>0</v>
      </c>
      <c r="T3022" s="2">
        <v>0</v>
      </c>
      <c r="U3022" s="2">
        <v>0</v>
      </c>
      <c r="V3022" s="2">
        <v>893.38</v>
      </c>
      <c r="W3022" s="2">
        <v>1970.03</v>
      </c>
      <c r="X3022" s="2">
        <v>0</v>
      </c>
      <c r="Y3022" s="2">
        <v>2397.64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2">
        <f>VLOOKUP(Tabla3[[#This Row],[Columna1]],Tabla5[#All],3,0)</f>
        <v>0</v>
      </c>
      <c r="AF3022" s="2">
        <v>0</v>
      </c>
      <c r="AG3022" s="2">
        <v>0</v>
      </c>
      <c r="AH3022" s="2">
        <v>0</v>
      </c>
      <c r="AI3022" s="2">
        <v>0</v>
      </c>
      <c r="AJ3022" s="2">
        <v>0</v>
      </c>
      <c r="AK3022" s="2">
        <f>VLOOKUP(Tabla3[[#This Row],[Columna1]],Tabla7[[ID]:[Monto neto de los bonos]],3,0)</f>
        <v>3327.71</v>
      </c>
      <c r="AL3022" s="2">
        <v>0</v>
      </c>
      <c r="AM3022" s="2">
        <v>0</v>
      </c>
      <c r="AN3022" s="2">
        <v>0</v>
      </c>
      <c r="AO3022" s="2">
        <v>0</v>
      </c>
      <c r="AP3022" s="2">
        <v>0</v>
      </c>
      <c r="AQ3022" s="2">
        <v>0</v>
      </c>
      <c r="AR3022" s="2">
        <v>0</v>
      </c>
      <c r="AS3022" s="2">
        <v>3518.2</v>
      </c>
      <c r="AT3022" s="2">
        <v>2345.46</v>
      </c>
      <c r="AU3022" s="2">
        <v>1488.92</v>
      </c>
      <c r="AV3022" s="2">
        <v>0</v>
      </c>
      <c r="AW3022" s="1"/>
      <c r="AX3022" s="2" t="s">
        <v>422</v>
      </c>
      <c r="AY3022" s="8" t="s">
        <v>428</v>
      </c>
    </row>
    <row r="3023" spans="1:51" ht="13.15" customHeight="1" x14ac:dyDescent="0.25">
      <c r="A3023" s="7">
        <v>19105</v>
      </c>
      <c r="B3023" s="2" t="s">
        <v>2611</v>
      </c>
      <c r="C3023" s="2">
        <v>314503</v>
      </c>
      <c r="D3023" s="2" t="s">
        <v>188</v>
      </c>
      <c r="E3023" s="2" t="s">
        <v>192</v>
      </c>
      <c r="F3023" s="2" t="s">
        <v>193</v>
      </c>
      <c r="G3023" s="3">
        <v>42087</v>
      </c>
      <c r="H3023" s="1"/>
      <c r="I3023" s="2">
        <v>9717.6</v>
      </c>
      <c r="J3023" s="2">
        <v>4447.2349999999997</v>
      </c>
      <c r="K3023" s="2">
        <v>4447.2349999999997</v>
      </c>
      <c r="L3023" s="2">
        <v>3387.79</v>
      </c>
      <c r="M3023" s="1"/>
      <c r="N3023" s="5">
        <f t="shared" si="95"/>
        <v>27260.91</v>
      </c>
      <c r="O3023" s="6">
        <f t="shared" si="96"/>
        <v>20757.439999999999</v>
      </c>
      <c r="P3023" s="2">
        <v>30</v>
      </c>
      <c r="Q3023" s="2" t="s">
        <v>37</v>
      </c>
      <c r="R3023" s="2">
        <v>0</v>
      </c>
      <c r="S3023" s="2">
        <v>0</v>
      </c>
      <c r="T3023" s="2">
        <v>0</v>
      </c>
      <c r="U3023" s="2">
        <v>0</v>
      </c>
      <c r="V3023" s="2">
        <v>893.38</v>
      </c>
      <c r="W3023" s="2">
        <v>1970.03</v>
      </c>
      <c r="X3023" s="2">
        <v>0</v>
      </c>
      <c r="Y3023" s="2">
        <v>2397.64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2">
        <f>VLOOKUP(Tabla3[[#This Row],[Columna1]],Tabla5[#All],3,0)</f>
        <v>0</v>
      </c>
      <c r="AF3023" s="2">
        <v>0</v>
      </c>
      <c r="AG3023" s="2">
        <v>0</v>
      </c>
      <c r="AH3023" s="2">
        <v>0</v>
      </c>
      <c r="AI3023" s="2">
        <v>0</v>
      </c>
      <c r="AJ3023" s="2">
        <v>0</v>
      </c>
      <c r="AK3023" s="2">
        <f>VLOOKUP(Tabla3[[#This Row],[Columna1]],Tabla7[[ID]:[Monto neto de los bonos]],3,0)</f>
        <v>1970.03</v>
      </c>
      <c r="AL3023" s="2">
        <v>0</v>
      </c>
      <c r="AM3023" s="2">
        <v>0</v>
      </c>
      <c r="AN3023" s="2">
        <v>0</v>
      </c>
      <c r="AO3023" s="2">
        <v>0</v>
      </c>
      <c r="AP3023" s="2">
        <v>0</v>
      </c>
      <c r="AQ3023" s="2">
        <v>0</v>
      </c>
      <c r="AR3023" s="2">
        <v>0</v>
      </c>
      <c r="AS3023" s="2">
        <v>3219</v>
      </c>
      <c r="AT3023" s="2">
        <v>2146</v>
      </c>
      <c r="AU3023" s="2">
        <v>1138.47</v>
      </c>
      <c r="AV3023" s="2">
        <v>0</v>
      </c>
      <c r="AW3023" s="1"/>
      <c r="AX3023" s="2" t="s">
        <v>422</v>
      </c>
      <c r="AY3023" s="8" t="s">
        <v>428</v>
      </c>
    </row>
    <row r="3024" spans="1:51" ht="13.15" customHeight="1" x14ac:dyDescent="0.25">
      <c r="A3024" s="7">
        <v>19104</v>
      </c>
      <c r="B3024" s="2" t="s">
        <v>4441</v>
      </c>
      <c r="C3024" s="2">
        <v>314403</v>
      </c>
      <c r="D3024" s="2" t="s">
        <v>188</v>
      </c>
      <c r="E3024" s="2" t="s">
        <v>202</v>
      </c>
      <c r="F3024" s="2" t="s">
        <v>193</v>
      </c>
      <c r="G3024" s="3">
        <v>42087</v>
      </c>
      <c r="H3024" s="1"/>
      <c r="I3024" s="2">
        <v>9717.6</v>
      </c>
      <c r="J3024" s="2">
        <v>4447.2349999999997</v>
      </c>
      <c r="K3024" s="2">
        <v>4447.2349999999997</v>
      </c>
      <c r="L3024" s="2">
        <v>3387.79</v>
      </c>
      <c r="M3024" s="1"/>
      <c r="N3024" s="5">
        <f t="shared" si="95"/>
        <v>33260.910000000003</v>
      </c>
      <c r="O3024" s="6">
        <f t="shared" si="96"/>
        <v>26757.440000000002</v>
      </c>
      <c r="P3024" s="2">
        <v>30</v>
      </c>
      <c r="Q3024" s="2" t="s">
        <v>37</v>
      </c>
      <c r="R3024" s="2">
        <v>0</v>
      </c>
      <c r="S3024" s="2">
        <v>0</v>
      </c>
      <c r="T3024" s="2">
        <v>0</v>
      </c>
      <c r="U3024" s="2">
        <v>0</v>
      </c>
      <c r="V3024" s="2">
        <v>893.38</v>
      </c>
      <c r="W3024" s="2">
        <v>1970.03</v>
      </c>
      <c r="X3024" s="2">
        <v>0</v>
      </c>
      <c r="Y3024" s="2">
        <v>2397.64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2">
        <f>VLOOKUP(Tabla3[[#This Row],[Columna1]],Tabla5[#All],3,0)</f>
        <v>0</v>
      </c>
      <c r="AF3024" s="2">
        <v>0</v>
      </c>
      <c r="AG3024" s="2">
        <v>6000</v>
      </c>
      <c r="AH3024" s="2">
        <v>0</v>
      </c>
      <c r="AI3024" s="2">
        <v>0</v>
      </c>
      <c r="AJ3024" s="2">
        <v>0</v>
      </c>
      <c r="AK3024" s="2">
        <f>VLOOKUP(Tabla3[[#This Row],[Columna1]],Tabla7[[ID]:[Monto neto de los bonos]],3,0)</f>
        <v>7970.03</v>
      </c>
      <c r="AL3024" s="2">
        <v>0</v>
      </c>
      <c r="AM3024" s="2">
        <v>0</v>
      </c>
      <c r="AN3024" s="2">
        <v>0</v>
      </c>
      <c r="AO3024" s="2">
        <v>0</v>
      </c>
      <c r="AP3024" s="2">
        <v>0</v>
      </c>
      <c r="AQ3024" s="2">
        <v>0</v>
      </c>
      <c r="AR3024" s="2">
        <v>0</v>
      </c>
      <c r="AS3024" s="2">
        <v>3219</v>
      </c>
      <c r="AT3024" s="2">
        <v>2146</v>
      </c>
      <c r="AU3024" s="2">
        <v>1138.47</v>
      </c>
      <c r="AV3024" s="2">
        <v>0</v>
      </c>
      <c r="AW3024" s="1"/>
      <c r="AX3024" s="2" t="s">
        <v>422</v>
      </c>
      <c r="AY3024" s="8" t="s">
        <v>428</v>
      </c>
    </row>
    <row r="3025" spans="1:51" ht="13.15" customHeight="1" x14ac:dyDescent="0.25">
      <c r="A3025" s="7">
        <v>14161</v>
      </c>
      <c r="B3025" s="2" t="s">
        <v>2612</v>
      </c>
      <c r="C3025" s="2">
        <v>141903</v>
      </c>
      <c r="D3025" s="2" t="s">
        <v>188</v>
      </c>
      <c r="E3025" s="2" t="s">
        <v>198</v>
      </c>
      <c r="F3025" s="2" t="s">
        <v>193</v>
      </c>
      <c r="G3025" s="3">
        <v>39147</v>
      </c>
      <c r="H3025" s="1"/>
      <c r="I3025" s="2">
        <v>9717.6</v>
      </c>
      <c r="J3025" s="2">
        <v>4447.2349999999997</v>
      </c>
      <c r="K3025" s="2">
        <v>4447.2349999999997</v>
      </c>
      <c r="L3025" s="2">
        <v>3813.69</v>
      </c>
      <c r="M3025" s="1"/>
      <c r="N3025" s="5">
        <f t="shared" si="95"/>
        <v>27686.809999999998</v>
      </c>
      <c r="O3025" s="6">
        <f t="shared" si="96"/>
        <v>20392.449999999997</v>
      </c>
      <c r="P3025" s="2">
        <v>30</v>
      </c>
      <c r="Q3025" s="2" t="s">
        <v>37</v>
      </c>
      <c r="R3025" s="2">
        <v>0</v>
      </c>
      <c r="S3025" s="2">
        <v>0</v>
      </c>
      <c r="T3025" s="2">
        <v>0</v>
      </c>
      <c r="U3025" s="2">
        <v>0</v>
      </c>
      <c r="V3025" s="2">
        <v>893.38</v>
      </c>
      <c r="W3025" s="2">
        <v>1970.03</v>
      </c>
      <c r="X3025" s="2">
        <v>0</v>
      </c>
      <c r="Y3025" s="2">
        <v>2397.64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2">
        <f>VLOOKUP(Tabla3[[#This Row],[Columna1]],Tabla5[#All],3,0)</f>
        <v>0</v>
      </c>
      <c r="AF3025" s="2">
        <v>0</v>
      </c>
      <c r="AG3025" s="2">
        <v>0</v>
      </c>
      <c r="AH3025" s="2">
        <v>0</v>
      </c>
      <c r="AI3025" s="2">
        <v>0</v>
      </c>
      <c r="AJ3025" s="2">
        <v>0</v>
      </c>
      <c r="AK3025" s="2">
        <f>VLOOKUP(Tabla3[[#This Row],[Columna1]],Tabla7[[ID]:[Monto neto de los bonos]],3,0)</f>
        <v>1970.03</v>
      </c>
      <c r="AL3025" s="2">
        <v>0</v>
      </c>
      <c r="AM3025" s="2">
        <v>0</v>
      </c>
      <c r="AN3025" s="2">
        <v>0</v>
      </c>
      <c r="AO3025" s="2">
        <v>0</v>
      </c>
      <c r="AP3025" s="2">
        <v>0</v>
      </c>
      <c r="AQ3025" s="2">
        <v>0</v>
      </c>
      <c r="AR3025" s="2">
        <v>0</v>
      </c>
      <c r="AS3025" s="2">
        <v>3497.86</v>
      </c>
      <c r="AT3025" s="2">
        <v>2331.9</v>
      </c>
      <c r="AU3025" s="2">
        <v>1464.6</v>
      </c>
      <c r="AV3025" s="2">
        <v>0</v>
      </c>
      <c r="AW3025" s="1"/>
      <c r="AX3025" s="2" t="s">
        <v>422</v>
      </c>
      <c r="AY3025" s="8" t="s">
        <v>428</v>
      </c>
    </row>
    <row r="3026" spans="1:51" ht="13.15" customHeight="1" x14ac:dyDescent="0.25">
      <c r="A3026" s="7">
        <v>24345</v>
      </c>
      <c r="B3026" s="2" t="s">
        <v>2613</v>
      </c>
      <c r="C3026" s="2">
        <v>5853003</v>
      </c>
      <c r="D3026" s="2" t="s">
        <v>188</v>
      </c>
      <c r="E3026" s="2" t="s">
        <v>192</v>
      </c>
      <c r="F3026" s="2" t="s">
        <v>193</v>
      </c>
      <c r="G3026" s="3">
        <v>44958</v>
      </c>
      <c r="H3026" s="1"/>
      <c r="I3026" s="2">
        <v>9717.6</v>
      </c>
      <c r="J3026" s="2">
        <v>4447.2349999999997</v>
      </c>
      <c r="K3026" s="2">
        <v>4447.2349999999997</v>
      </c>
      <c r="L3026" s="2">
        <v>0</v>
      </c>
      <c r="M3026" s="1"/>
      <c r="N3026" s="5">
        <f t="shared" si="95"/>
        <v>23873.119999999999</v>
      </c>
      <c r="O3026" s="6">
        <f t="shared" si="96"/>
        <v>18155.28</v>
      </c>
      <c r="P3026" s="2">
        <v>30</v>
      </c>
      <c r="Q3026" s="2" t="s">
        <v>37</v>
      </c>
      <c r="R3026" s="2">
        <v>0</v>
      </c>
      <c r="S3026" s="2">
        <v>0</v>
      </c>
      <c r="T3026" s="2">
        <v>0</v>
      </c>
      <c r="U3026" s="2">
        <v>0</v>
      </c>
      <c r="V3026" s="2">
        <v>893.38</v>
      </c>
      <c r="W3026" s="2">
        <v>1970.03</v>
      </c>
      <c r="X3026" s="2">
        <v>0</v>
      </c>
      <c r="Y3026" s="2">
        <v>2397.64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2">
        <f>VLOOKUP(Tabla3[[#This Row],[Columna1]],Tabla5[#All],3,0)</f>
        <v>0</v>
      </c>
      <c r="AF3026" s="2">
        <v>0</v>
      </c>
      <c r="AG3026" s="2">
        <v>0</v>
      </c>
      <c r="AH3026" s="2">
        <v>0</v>
      </c>
      <c r="AI3026" s="2">
        <v>0</v>
      </c>
      <c r="AJ3026" s="2">
        <v>0</v>
      </c>
      <c r="AK3026" s="2">
        <f>VLOOKUP(Tabla3[[#This Row],[Columna1]],Tabla7[[ID]:[Monto neto de los bonos]],3,0)</f>
        <v>1970.03</v>
      </c>
      <c r="AL3026" s="2">
        <v>0</v>
      </c>
      <c r="AM3026" s="2">
        <v>0</v>
      </c>
      <c r="AN3026" s="2">
        <v>0</v>
      </c>
      <c r="AO3026" s="2">
        <v>0</v>
      </c>
      <c r="AP3026" s="2">
        <v>0</v>
      </c>
      <c r="AQ3026" s="2">
        <v>0</v>
      </c>
      <c r="AR3026" s="2">
        <v>0</v>
      </c>
      <c r="AS3026" s="2">
        <v>2925.8</v>
      </c>
      <c r="AT3026" s="2">
        <v>1950.52</v>
      </c>
      <c r="AU3026" s="2">
        <v>841.52</v>
      </c>
      <c r="AV3026" s="2">
        <v>0</v>
      </c>
      <c r="AW3026" s="1"/>
      <c r="AX3026" s="2" t="s">
        <v>422</v>
      </c>
      <c r="AY3026" s="8" t="s">
        <v>428</v>
      </c>
    </row>
    <row r="3027" spans="1:51" ht="13.15" customHeight="1" x14ac:dyDescent="0.25">
      <c r="A3027" s="7">
        <v>17207</v>
      </c>
      <c r="B3027" s="2" t="s">
        <v>2614</v>
      </c>
      <c r="C3027" s="2">
        <v>282603</v>
      </c>
      <c r="D3027" s="2" t="s">
        <v>188</v>
      </c>
      <c r="E3027" s="2" t="s">
        <v>249</v>
      </c>
      <c r="F3027" s="2" t="s">
        <v>36</v>
      </c>
      <c r="G3027" s="3">
        <v>41487</v>
      </c>
      <c r="H3027" s="1"/>
      <c r="I3027" s="2">
        <v>13165.89</v>
      </c>
      <c r="J3027" s="2">
        <v>2789.65</v>
      </c>
      <c r="K3027" s="2">
        <v>2789.65</v>
      </c>
      <c r="L3027" s="2">
        <v>1487.68</v>
      </c>
      <c r="M3027" s="1"/>
      <c r="N3027" s="5">
        <f t="shared" si="95"/>
        <v>22874.7</v>
      </c>
      <c r="O3027" s="6">
        <f t="shared" si="96"/>
        <v>18975.66</v>
      </c>
      <c r="P3027" s="2">
        <v>30</v>
      </c>
      <c r="Q3027" s="2" t="s">
        <v>37</v>
      </c>
      <c r="R3027" s="2">
        <v>0</v>
      </c>
      <c r="S3027" s="2">
        <v>0</v>
      </c>
      <c r="T3027" s="2">
        <v>0</v>
      </c>
      <c r="U3027" s="2">
        <v>0</v>
      </c>
      <c r="V3027" s="2">
        <v>1249.68</v>
      </c>
      <c r="W3027" s="2">
        <v>0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1392.15</v>
      </c>
      <c r="AE3027" s="2">
        <f>VLOOKUP(Tabla3[[#This Row],[Columna1]],Tabla5[#All],3,0)</f>
        <v>1392.15</v>
      </c>
      <c r="AF3027" s="2">
        <v>0</v>
      </c>
      <c r="AG3027" s="2">
        <v>0</v>
      </c>
      <c r="AH3027" s="2">
        <v>0</v>
      </c>
      <c r="AI3027" s="2">
        <v>0</v>
      </c>
      <c r="AJ3027" s="2">
        <v>0</v>
      </c>
      <c r="AK3027" s="2">
        <f>VLOOKUP(Tabla3[[#This Row],[Columna1]],Tabla7[[ID]:[Monto neto de los bonos]],3,0)</f>
        <v>0</v>
      </c>
      <c r="AL3027" s="2">
        <v>0</v>
      </c>
      <c r="AM3027" s="2">
        <v>0</v>
      </c>
      <c r="AN3027" s="2">
        <v>0</v>
      </c>
      <c r="AO3027" s="2">
        <v>0</v>
      </c>
      <c r="AP3027" s="2">
        <v>0</v>
      </c>
      <c r="AQ3027" s="2">
        <v>0</v>
      </c>
      <c r="AR3027" s="2">
        <v>0</v>
      </c>
      <c r="AS3027" s="2">
        <v>0</v>
      </c>
      <c r="AT3027" s="2">
        <v>2148.2399999999998</v>
      </c>
      <c r="AU3027" s="2">
        <v>1750.8</v>
      </c>
      <c r="AV3027" s="2">
        <v>0</v>
      </c>
      <c r="AW3027" s="1"/>
      <c r="AX3027" s="2" t="s">
        <v>422</v>
      </c>
      <c r="AY3027" s="8" t="s">
        <v>423</v>
      </c>
    </row>
    <row r="3028" spans="1:51" ht="13.15" customHeight="1" x14ac:dyDescent="0.25">
      <c r="A3028" s="7">
        <v>19106</v>
      </c>
      <c r="B3028" s="2" t="s">
        <v>2615</v>
      </c>
      <c r="C3028" s="2">
        <v>314603</v>
      </c>
      <c r="D3028" s="2" t="s">
        <v>188</v>
      </c>
      <c r="E3028" s="2" t="s">
        <v>224</v>
      </c>
      <c r="F3028" s="2" t="s">
        <v>36</v>
      </c>
      <c r="G3028" s="3">
        <v>42232</v>
      </c>
      <c r="H3028" s="1"/>
      <c r="I3028" s="2">
        <v>13165.89</v>
      </c>
      <c r="J3028" s="2">
        <v>2789.65</v>
      </c>
      <c r="K3028" s="2">
        <v>2789.65</v>
      </c>
      <c r="L3028" s="2">
        <v>1226.3599999999999</v>
      </c>
      <c r="M3028" s="1"/>
      <c r="N3028" s="5">
        <f t="shared" si="95"/>
        <v>25744.65</v>
      </c>
      <c r="O3028" s="6">
        <f t="shared" si="96"/>
        <v>21927.550000000003</v>
      </c>
      <c r="P3028" s="2">
        <v>30</v>
      </c>
      <c r="Q3028" s="2" t="s">
        <v>37</v>
      </c>
      <c r="R3028" s="2">
        <v>0</v>
      </c>
      <c r="S3028" s="2">
        <v>0</v>
      </c>
      <c r="T3028" s="2">
        <v>0</v>
      </c>
      <c r="U3028" s="2">
        <v>0</v>
      </c>
      <c r="V3028" s="2">
        <v>1249.68</v>
      </c>
      <c r="W3028" s="2">
        <v>0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4523.42</v>
      </c>
      <c r="AE3028" s="2">
        <f>VLOOKUP(Tabla3[[#This Row],[Columna1]],Tabla5[#All],3,0)</f>
        <v>4523.42</v>
      </c>
      <c r="AF3028" s="2">
        <v>0</v>
      </c>
      <c r="AG3028" s="2">
        <v>0</v>
      </c>
      <c r="AH3028" s="2">
        <v>0</v>
      </c>
      <c r="AI3028" s="2">
        <v>0</v>
      </c>
      <c r="AJ3028" s="2">
        <v>0</v>
      </c>
      <c r="AK3028" s="2">
        <f>VLOOKUP(Tabla3[[#This Row],[Columna1]],Tabla7[[ID]:[Monto neto de los bonos]],3,0)</f>
        <v>0</v>
      </c>
      <c r="AL3028" s="2">
        <v>0</v>
      </c>
      <c r="AM3028" s="2">
        <v>0</v>
      </c>
      <c r="AN3028" s="2">
        <v>0</v>
      </c>
      <c r="AO3028" s="2">
        <v>0</v>
      </c>
      <c r="AP3028" s="2">
        <v>0</v>
      </c>
      <c r="AQ3028" s="2">
        <v>0</v>
      </c>
      <c r="AR3028" s="2">
        <v>0</v>
      </c>
      <c r="AS3028" s="2">
        <v>0</v>
      </c>
      <c r="AT3028" s="2">
        <v>2122.12</v>
      </c>
      <c r="AU3028" s="2">
        <v>1694.98</v>
      </c>
      <c r="AV3028" s="2">
        <v>0</v>
      </c>
      <c r="AW3028" s="1"/>
      <c r="AX3028" s="2" t="s">
        <v>422</v>
      </c>
      <c r="AY3028" s="8" t="s">
        <v>423</v>
      </c>
    </row>
    <row r="3029" spans="1:51" ht="13.15" customHeight="1" x14ac:dyDescent="0.25">
      <c r="A3029" s="7">
        <v>13740</v>
      </c>
      <c r="B3029" s="2" t="s">
        <v>2616</v>
      </c>
      <c r="C3029" s="2">
        <v>86103</v>
      </c>
      <c r="D3029" s="2" t="s">
        <v>188</v>
      </c>
      <c r="E3029" s="2" t="s">
        <v>211</v>
      </c>
      <c r="F3029" s="2" t="s">
        <v>250</v>
      </c>
      <c r="G3029" s="3">
        <v>38884</v>
      </c>
      <c r="H3029" s="1"/>
      <c r="I3029" s="2">
        <v>7320.09</v>
      </c>
      <c r="J3029" s="2">
        <v>1914.615</v>
      </c>
      <c r="K3029" s="2">
        <v>1914.615</v>
      </c>
      <c r="L3029" s="2">
        <v>1976.24</v>
      </c>
      <c r="M3029" s="1"/>
      <c r="N3029" s="5">
        <f t="shared" si="95"/>
        <v>13868.84</v>
      </c>
      <c r="O3029" s="6">
        <f t="shared" si="96"/>
        <v>11702.64</v>
      </c>
      <c r="P3029" s="2">
        <v>30</v>
      </c>
      <c r="Q3029" s="2" t="s">
        <v>37</v>
      </c>
      <c r="R3029" s="2">
        <v>0</v>
      </c>
      <c r="S3029" s="2">
        <v>0</v>
      </c>
      <c r="T3029" s="2">
        <v>0</v>
      </c>
      <c r="U3029" s="2">
        <v>0</v>
      </c>
      <c r="V3029" s="2">
        <v>743.28</v>
      </c>
      <c r="W3029" s="2">
        <v>0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2">
        <f>VLOOKUP(Tabla3[[#This Row],[Columna1]],Tabla5[#All],3,0)</f>
        <v>0</v>
      </c>
      <c r="AF3029" s="2">
        <v>0</v>
      </c>
      <c r="AG3029" s="2">
        <v>0</v>
      </c>
      <c r="AH3029" s="2">
        <v>0</v>
      </c>
      <c r="AI3029" s="2">
        <v>0</v>
      </c>
      <c r="AJ3029" s="2">
        <v>0</v>
      </c>
      <c r="AK3029" s="2">
        <f>VLOOKUP(Tabla3[[#This Row],[Columna1]],Tabla7[[ID]:[Monto neto de los bonos]],3,0)</f>
        <v>0</v>
      </c>
      <c r="AL3029" s="2">
        <v>0</v>
      </c>
      <c r="AM3029" s="2">
        <v>0</v>
      </c>
      <c r="AN3029" s="2">
        <v>0</v>
      </c>
      <c r="AO3029" s="2">
        <v>0</v>
      </c>
      <c r="AP3029" s="2">
        <v>0</v>
      </c>
      <c r="AQ3029" s="2">
        <v>0</v>
      </c>
      <c r="AR3029" s="2">
        <v>0</v>
      </c>
      <c r="AS3029" s="2">
        <v>0</v>
      </c>
      <c r="AT3029" s="2">
        <v>1386.86</v>
      </c>
      <c r="AU3029" s="2">
        <v>779.34</v>
      </c>
      <c r="AV3029" s="2">
        <v>0</v>
      </c>
      <c r="AW3029" s="1"/>
      <c r="AX3029" s="2" t="s">
        <v>422</v>
      </c>
      <c r="AY3029" s="8" t="s">
        <v>423</v>
      </c>
    </row>
    <row r="3030" spans="1:51" ht="13.15" customHeight="1" x14ac:dyDescent="0.25">
      <c r="A3030" s="7">
        <v>16985</v>
      </c>
      <c r="B3030" s="2" t="s">
        <v>4117</v>
      </c>
      <c r="C3030" s="2">
        <v>270603</v>
      </c>
      <c r="D3030" s="2" t="s">
        <v>188</v>
      </c>
      <c r="E3030" s="2" t="s">
        <v>203</v>
      </c>
      <c r="F3030" s="2" t="s">
        <v>201</v>
      </c>
      <c r="G3030" s="3">
        <v>40946</v>
      </c>
      <c r="H3030" s="1"/>
      <c r="I3030" s="2">
        <v>11670.43</v>
      </c>
      <c r="J3030" s="2">
        <v>4294.8850000000002</v>
      </c>
      <c r="K3030" s="2">
        <v>4294.8850000000002</v>
      </c>
      <c r="L3030" s="2">
        <v>2831.46</v>
      </c>
      <c r="M3030" s="1"/>
      <c r="N3030" s="5">
        <f t="shared" si="95"/>
        <v>28417.919999999998</v>
      </c>
      <c r="O3030" s="6">
        <f t="shared" si="96"/>
        <v>20742.699999999997</v>
      </c>
      <c r="P3030" s="2">
        <v>30</v>
      </c>
      <c r="Q3030" s="2" t="s">
        <v>37</v>
      </c>
      <c r="R3030" s="2">
        <v>0</v>
      </c>
      <c r="S3030" s="2">
        <v>0</v>
      </c>
      <c r="T3030" s="2">
        <v>0</v>
      </c>
      <c r="U3030" s="2">
        <v>0</v>
      </c>
      <c r="V3030" s="2">
        <v>972.5</v>
      </c>
      <c r="W3030" s="2">
        <v>1803.57</v>
      </c>
      <c r="X3030" s="2">
        <v>0</v>
      </c>
      <c r="Y3030" s="2">
        <v>2550.19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2">
        <f>VLOOKUP(Tabla3[[#This Row],[Columna1]],Tabla5[#All],3,0)</f>
        <v>0</v>
      </c>
      <c r="AF3030" s="2">
        <v>0</v>
      </c>
      <c r="AG3030" s="2">
        <v>0</v>
      </c>
      <c r="AH3030" s="2">
        <v>0</v>
      </c>
      <c r="AI3030" s="2">
        <v>0</v>
      </c>
      <c r="AJ3030" s="2">
        <v>0</v>
      </c>
      <c r="AK3030" s="2">
        <f>VLOOKUP(Tabla3[[#This Row],[Columna1]],Tabla7[[ID]:[Monto neto de los bonos]],3,0)</f>
        <v>1803.57</v>
      </c>
      <c r="AL3030" s="2">
        <v>0</v>
      </c>
      <c r="AM3030" s="2">
        <v>0</v>
      </c>
      <c r="AN3030" s="2">
        <v>0</v>
      </c>
      <c r="AO3030" s="2">
        <v>0</v>
      </c>
      <c r="AP3030" s="2">
        <v>0</v>
      </c>
      <c r="AQ3030" s="2">
        <v>0</v>
      </c>
      <c r="AR3030" s="2">
        <v>0</v>
      </c>
      <c r="AS3030" s="2">
        <v>3609.62</v>
      </c>
      <c r="AT3030" s="2">
        <v>2406.42</v>
      </c>
      <c r="AU3030" s="2">
        <v>1659.18</v>
      </c>
      <c r="AV3030" s="2">
        <v>0</v>
      </c>
      <c r="AW3030" s="1"/>
      <c r="AX3030" s="2" t="s">
        <v>422</v>
      </c>
      <c r="AY3030" s="8" t="s">
        <v>428</v>
      </c>
    </row>
    <row r="3031" spans="1:51" ht="13.15" customHeight="1" x14ac:dyDescent="0.25">
      <c r="A3031" s="7">
        <v>21056</v>
      </c>
      <c r="B3031" s="2" t="s">
        <v>2617</v>
      </c>
      <c r="C3031" s="2">
        <v>2381203</v>
      </c>
      <c r="D3031" s="2" t="s">
        <v>188</v>
      </c>
      <c r="E3031" s="2" t="s">
        <v>224</v>
      </c>
      <c r="F3031" s="2" t="s">
        <v>212</v>
      </c>
      <c r="G3031" s="3">
        <v>43055</v>
      </c>
      <c r="H3031" s="1"/>
      <c r="I3031" s="2">
        <v>8947.52</v>
      </c>
      <c r="J3031" s="2">
        <v>4838.1850000000004</v>
      </c>
      <c r="K3031" s="2">
        <v>4838.1850000000004</v>
      </c>
      <c r="L3031" s="2">
        <v>1581.52</v>
      </c>
      <c r="M3031" s="1"/>
      <c r="N3031" s="5">
        <f t="shared" si="95"/>
        <v>28462.660000000003</v>
      </c>
      <c r="O3031" s="6">
        <f t="shared" si="96"/>
        <v>25609.520000000004</v>
      </c>
      <c r="P3031" s="2">
        <v>30</v>
      </c>
      <c r="Q3031" s="2" t="s">
        <v>37</v>
      </c>
      <c r="R3031" s="2">
        <v>0</v>
      </c>
      <c r="S3031" s="2">
        <v>0</v>
      </c>
      <c r="T3031" s="2">
        <v>0</v>
      </c>
      <c r="U3031" s="2">
        <v>0</v>
      </c>
      <c r="V3031" s="2">
        <v>0</v>
      </c>
      <c r="W3031" s="2">
        <v>0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7446.13</v>
      </c>
      <c r="AE3031" s="2">
        <f>VLOOKUP(Tabla3[[#This Row],[Columna1]],Tabla5[#All],3,0)</f>
        <v>7446.13</v>
      </c>
      <c r="AF3031" s="2">
        <v>0</v>
      </c>
      <c r="AG3031" s="2">
        <v>0</v>
      </c>
      <c r="AH3031" s="2">
        <v>0</v>
      </c>
      <c r="AI3031" s="2">
        <v>0</v>
      </c>
      <c r="AJ3031" s="2">
        <v>811.12</v>
      </c>
      <c r="AK3031" s="2">
        <f>VLOOKUP(Tabla3[[#This Row],[Columna1]],Tabla7[[ID]:[Monto neto de los bonos]],3,0)</f>
        <v>811.12</v>
      </c>
      <c r="AL3031" s="2">
        <v>0</v>
      </c>
      <c r="AM3031" s="2">
        <v>0</v>
      </c>
      <c r="AN3031" s="2">
        <v>0</v>
      </c>
      <c r="AO3031" s="2">
        <v>0</v>
      </c>
      <c r="AP3031" s="2">
        <v>0</v>
      </c>
      <c r="AQ3031" s="2">
        <v>0</v>
      </c>
      <c r="AR3031" s="2">
        <v>0</v>
      </c>
      <c r="AS3031" s="2">
        <v>0</v>
      </c>
      <c r="AT3031" s="2">
        <v>2020.54</v>
      </c>
      <c r="AU3031" s="2">
        <v>832.6</v>
      </c>
      <c r="AV3031" s="2">
        <v>0</v>
      </c>
      <c r="AW3031" s="1"/>
      <c r="AX3031" s="2" t="s">
        <v>422</v>
      </c>
      <c r="AY3031" s="8" t="s">
        <v>423</v>
      </c>
    </row>
    <row r="3032" spans="1:51" ht="13.15" customHeight="1" x14ac:dyDescent="0.25">
      <c r="A3032" s="7">
        <v>21641</v>
      </c>
      <c r="B3032" s="2" t="s">
        <v>2618</v>
      </c>
      <c r="C3032" s="2">
        <v>3123303</v>
      </c>
      <c r="D3032" s="2" t="s">
        <v>188</v>
      </c>
      <c r="E3032" s="2" t="s">
        <v>202</v>
      </c>
      <c r="F3032" s="2" t="s">
        <v>201</v>
      </c>
      <c r="G3032" s="3">
        <v>43435</v>
      </c>
      <c r="H3032" s="1"/>
      <c r="I3032" s="2">
        <v>11670.43</v>
      </c>
      <c r="J3032" s="2">
        <v>4294.8850000000002</v>
      </c>
      <c r="K3032" s="2">
        <v>4294.8850000000002</v>
      </c>
      <c r="L3032" s="2">
        <v>1691.11</v>
      </c>
      <c r="M3032" s="1"/>
      <c r="N3032" s="5">
        <f t="shared" si="95"/>
        <v>27277.57</v>
      </c>
      <c r="O3032" s="6">
        <f t="shared" si="96"/>
        <v>20098.289999999997</v>
      </c>
      <c r="P3032" s="2">
        <v>30</v>
      </c>
      <c r="Q3032" s="2" t="s">
        <v>37</v>
      </c>
      <c r="R3032" s="2">
        <v>0</v>
      </c>
      <c r="S3032" s="2">
        <v>0</v>
      </c>
      <c r="T3032" s="2">
        <v>0</v>
      </c>
      <c r="U3032" s="2">
        <v>0</v>
      </c>
      <c r="V3032" s="2">
        <v>972.5</v>
      </c>
      <c r="W3032" s="2">
        <v>1803.57</v>
      </c>
      <c r="X3032" s="2">
        <v>0</v>
      </c>
      <c r="Y3032" s="2">
        <v>2550.19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2">
        <f>VLOOKUP(Tabla3[[#This Row],[Columna1]],Tabla5[#All],3,0)</f>
        <v>0</v>
      </c>
      <c r="AF3032" s="2">
        <v>0</v>
      </c>
      <c r="AG3032" s="2">
        <v>0</v>
      </c>
      <c r="AH3032" s="2">
        <v>0</v>
      </c>
      <c r="AI3032" s="2">
        <v>0</v>
      </c>
      <c r="AJ3032" s="2">
        <v>0</v>
      </c>
      <c r="AK3032" s="2">
        <f>VLOOKUP(Tabla3[[#This Row],[Columna1]],Tabla7[[ID]:[Monto neto de los bonos]],3,0)</f>
        <v>1803.57</v>
      </c>
      <c r="AL3032" s="2">
        <v>0</v>
      </c>
      <c r="AM3032" s="2">
        <v>0</v>
      </c>
      <c r="AN3032" s="2">
        <v>0</v>
      </c>
      <c r="AO3032" s="2">
        <v>0</v>
      </c>
      <c r="AP3032" s="2">
        <v>0</v>
      </c>
      <c r="AQ3032" s="2">
        <v>0</v>
      </c>
      <c r="AR3032" s="2">
        <v>0</v>
      </c>
      <c r="AS3032" s="2">
        <v>3438.56</v>
      </c>
      <c r="AT3032" s="2">
        <v>2292.38</v>
      </c>
      <c r="AU3032" s="2">
        <v>1448.34</v>
      </c>
      <c r="AV3032" s="2">
        <v>0</v>
      </c>
      <c r="AW3032" s="1"/>
      <c r="AX3032" s="2" t="s">
        <v>422</v>
      </c>
      <c r="AY3032" s="8" t="s">
        <v>428</v>
      </c>
    </row>
    <row r="3033" spans="1:51" ht="13.15" customHeight="1" x14ac:dyDescent="0.25">
      <c r="A3033" s="7">
        <v>24951</v>
      </c>
      <c r="B3033" s="2" t="s">
        <v>4275</v>
      </c>
      <c r="C3033" s="2">
        <v>6298203</v>
      </c>
      <c r="D3033" s="2" t="s">
        <v>188</v>
      </c>
      <c r="E3033" s="2" t="s">
        <v>200</v>
      </c>
      <c r="F3033" s="2" t="s">
        <v>193</v>
      </c>
      <c r="G3033" s="3">
        <v>45338</v>
      </c>
      <c r="H3033" s="1"/>
      <c r="I3033" s="2">
        <v>9717.6</v>
      </c>
      <c r="J3033" s="2">
        <v>4447.2349999999997</v>
      </c>
      <c r="K3033" s="2">
        <v>4447.2349999999997</v>
      </c>
      <c r="L3033" s="2">
        <v>0</v>
      </c>
      <c r="M3033" s="1"/>
      <c r="N3033" s="5">
        <f t="shared" si="95"/>
        <v>24848.39</v>
      </c>
      <c r="O3033" s="6">
        <f t="shared" si="96"/>
        <v>18155.289999999997</v>
      </c>
      <c r="P3033" s="2">
        <v>30</v>
      </c>
      <c r="Q3033" s="2" t="s">
        <v>37</v>
      </c>
      <c r="R3033" s="2">
        <v>0</v>
      </c>
      <c r="S3033" s="2">
        <v>0</v>
      </c>
      <c r="T3033" s="2">
        <v>0</v>
      </c>
      <c r="U3033" s="2">
        <v>0</v>
      </c>
      <c r="V3033" s="2">
        <v>893.38</v>
      </c>
      <c r="W3033" s="2">
        <v>1970.03</v>
      </c>
      <c r="X3033" s="2">
        <v>0</v>
      </c>
      <c r="Y3033" s="2">
        <v>3372.91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2">
        <f>VLOOKUP(Tabla3[[#This Row],[Columna1]],Tabla5[#All],3,0)</f>
        <v>0</v>
      </c>
      <c r="AF3033" s="2">
        <v>0</v>
      </c>
      <c r="AG3033" s="2">
        <v>0</v>
      </c>
      <c r="AH3033" s="2">
        <v>0</v>
      </c>
      <c r="AI3033" s="2">
        <v>0</v>
      </c>
      <c r="AJ3033" s="2">
        <v>0</v>
      </c>
      <c r="AK3033" s="2">
        <f>VLOOKUP(Tabla3[[#This Row],[Columna1]],Tabla7[[ID]:[Monto neto de los bonos]],3,0)</f>
        <v>1970.03</v>
      </c>
      <c r="AL3033" s="2">
        <v>0</v>
      </c>
      <c r="AM3033" s="2">
        <v>0</v>
      </c>
      <c r="AN3033" s="2">
        <v>0</v>
      </c>
      <c r="AO3033" s="2">
        <v>0</v>
      </c>
      <c r="AP3033" s="2">
        <v>0</v>
      </c>
      <c r="AQ3033" s="2">
        <v>0</v>
      </c>
      <c r="AR3033" s="2">
        <v>0</v>
      </c>
      <c r="AS3033" s="2">
        <v>3901.06</v>
      </c>
      <c r="AT3033" s="2">
        <v>1950.52</v>
      </c>
      <c r="AU3033" s="2">
        <v>841.52</v>
      </c>
      <c r="AV3033" s="2">
        <v>0</v>
      </c>
      <c r="AW3033" s="1"/>
      <c r="AX3033" s="2" t="s">
        <v>422</v>
      </c>
      <c r="AY3033" s="8" t="s">
        <v>428</v>
      </c>
    </row>
    <row r="3034" spans="1:51" ht="13.15" customHeight="1" x14ac:dyDescent="0.25">
      <c r="A3034" s="7">
        <v>15046</v>
      </c>
      <c r="B3034" s="2" t="s">
        <v>2619</v>
      </c>
      <c r="C3034" s="2">
        <v>171803</v>
      </c>
      <c r="D3034" s="2" t="s">
        <v>188</v>
      </c>
      <c r="E3034" s="2" t="s">
        <v>199</v>
      </c>
      <c r="F3034" s="2" t="s">
        <v>193</v>
      </c>
      <c r="G3034" s="3">
        <v>39676</v>
      </c>
      <c r="H3034" s="1"/>
      <c r="I3034" s="2">
        <v>9717.6</v>
      </c>
      <c r="J3034" s="2">
        <v>4447.2349999999997</v>
      </c>
      <c r="K3034" s="2">
        <v>4447.2349999999997</v>
      </c>
      <c r="L3034" s="2">
        <v>3949.31</v>
      </c>
      <c r="M3034" s="1"/>
      <c r="N3034" s="5">
        <f t="shared" si="95"/>
        <v>27822.43</v>
      </c>
      <c r="O3034" s="6">
        <f t="shared" si="96"/>
        <v>20469.849999999999</v>
      </c>
      <c r="P3034" s="2">
        <v>30</v>
      </c>
      <c r="Q3034" s="2" t="s">
        <v>37</v>
      </c>
      <c r="R3034" s="2">
        <v>0</v>
      </c>
      <c r="S3034" s="2">
        <v>0</v>
      </c>
      <c r="T3034" s="2">
        <v>0</v>
      </c>
      <c r="U3034" s="2">
        <v>0</v>
      </c>
      <c r="V3034" s="2">
        <v>893.38</v>
      </c>
      <c r="W3034" s="2">
        <v>1970.03</v>
      </c>
      <c r="X3034" s="2">
        <v>0</v>
      </c>
      <c r="Y3034" s="2">
        <v>2397.64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2">
        <f>VLOOKUP(Tabla3[[#This Row],[Columna1]],Tabla5[#All],3,0)</f>
        <v>0</v>
      </c>
      <c r="AF3034" s="2">
        <v>0</v>
      </c>
      <c r="AG3034" s="2">
        <v>0</v>
      </c>
      <c r="AH3034" s="2">
        <v>0</v>
      </c>
      <c r="AI3034" s="2">
        <v>0</v>
      </c>
      <c r="AJ3034" s="2">
        <v>0</v>
      </c>
      <c r="AK3034" s="2">
        <f>VLOOKUP(Tabla3[[#This Row],[Columna1]],Tabla7[[ID]:[Monto neto de los bonos]],3,0)</f>
        <v>1970.03</v>
      </c>
      <c r="AL3034" s="2">
        <v>0</v>
      </c>
      <c r="AM3034" s="2">
        <v>0</v>
      </c>
      <c r="AN3034" s="2">
        <v>0</v>
      </c>
      <c r="AO3034" s="2">
        <v>0</v>
      </c>
      <c r="AP3034" s="2">
        <v>0</v>
      </c>
      <c r="AQ3034" s="2">
        <v>0</v>
      </c>
      <c r="AR3034" s="2">
        <v>0</v>
      </c>
      <c r="AS3034" s="2">
        <v>3518.2</v>
      </c>
      <c r="AT3034" s="2">
        <v>2345.46</v>
      </c>
      <c r="AU3034" s="2">
        <v>1488.92</v>
      </c>
      <c r="AV3034" s="2">
        <v>0</v>
      </c>
      <c r="AW3034" s="1"/>
      <c r="AX3034" s="2" t="s">
        <v>422</v>
      </c>
      <c r="AY3034" s="8" t="s">
        <v>428</v>
      </c>
    </row>
    <row r="3035" spans="1:51" ht="13.15" customHeight="1" x14ac:dyDescent="0.25">
      <c r="A3035" s="7">
        <v>13597</v>
      </c>
      <c r="B3035" s="2" t="s">
        <v>2620</v>
      </c>
      <c r="C3035" s="2">
        <v>84003</v>
      </c>
      <c r="D3035" s="2" t="s">
        <v>188</v>
      </c>
      <c r="E3035" s="2" t="s">
        <v>218</v>
      </c>
      <c r="F3035" s="2" t="s">
        <v>201</v>
      </c>
      <c r="G3035" s="3">
        <v>38991</v>
      </c>
      <c r="H3035" s="1"/>
      <c r="I3035" s="2">
        <v>11670.43</v>
      </c>
      <c r="J3035" s="2">
        <v>4294.8850000000002</v>
      </c>
      <c r="K3035" s="2">
        <v>4294.8850000000002</v>
      </c>
      <c r="L3035" s="2">
        <v>3697.65</v>
      </c>
      <c r="M3035" s="1"/>
      <c r="N3035" s="5">
        <f t="shared" si="95"/>
        <v>34233.11</v>
      </c>
      <c r="O3035" s="6">
        <f t="shared" si="96"/>
        <v>26156.35</v>
      </c>
      <c r="P3035" s="2">
        <v>30</v>
      </c>
      <c r="Q3035" s="2" t="s">
        <v>37</v>
      </c>
      <c r="R3035" s="2">
        <v>0</v>
      </c>
      <c r="S3035" s="2">
        <v>0</v>
      </c>
      <c r="T3035" s="2">
        <v>0</v>
      </c>
      <c r="U3035" s="2">
        <v>0</v>
      </c>
      <c r="V3035" s="2">
        <v>972.5</v>
      </c>
      <c r="W3035" s="2">
        <v>1803.57</v>
      </c>
      <c r="X3035" s="2">
        <v>0</v>
      </c>
      <c r="Y3035" s="2">
        <v>2550.19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2">
        <f>VLOOKUP(Tabla3[[#This Row],[Columna1]],Tabla5[#All],3,0)</f>
        <v>0</v>
      </c>
      <c r="AF3035" s="2">
        <v>0</v>
      </c>
      <c r="AG3035" s="2">
        <v>4949</v>
      </c>
      <c r="AH3035" s="2">
        <v>0</v>
      </c>
      <c r="AI3035" s="2">
        <v>0</v>
      </c>
      <c r="AJ3035" s="2">
        <v>0</v>
      </c>
      <c r="AK3035" s="2">
        <f>VLOOKUP(Tabla3[[#This Row],[Columna1]],Tabla7[[ID]:[Monto neto de los bonos]],3,0)</f>
        <v>6752.57</v>
      </c>
      <c r="AL3035" s="2">
        <v>0</v>
      </c>
      <c r="AM3035" s="2">
        <v>1270</v>
      </c>
      <c r="AN3035" s="2">
        <v>0</v>
      </c>
      <c r="AO3035" s="2">
        <v>0</v>
      </c>
      <c r="AP3035" s="2">
        <v>0</v>
      </c>
      <c r="AQ3035" s="2">
        <v>0</v>
      </c>
      <c r="AR3035" s="2">
        <v>0</v>
      </c>
      <c r="AS3035" s="2">
        <v>3739.54</v>
      </c>
      <c r="AT3035" s="2">
        <v>2493.02</v>
      </c>
      <c r="AU3035" s="2">
        <v>1844.2</v>
      </c>
      <c r="AV3035" s="2">
        <v>0</v>
      </c>
      <c r="AW3035" s="1"/>
      <c r="AX3035" s="2" t="s">
        <v>422</v>
      </c>
      <c r="AY3035" s="8" t="s">
        <v>428</v>
      </c>
    </row>
    <row r="3036" spans="1:51" ht="13.15" customHeight="1" x14ac:dyDescent="0.25">
      <c r="A3036" s="7">
        <v>23793</v>
      </c>
      <c r="B3036" s="2" t="s">
        <v>2621</v>
      </c>
      <c r="C3036" s="2">
        <v>5444403</v>
      </c>
      <c r="D3036" s="2" t="s">
        <v>188</v>
      </c>
      <c r="E3036" s="2" t="s">
        <v>205</v>
      </c>
      <c r="F3036" s="2" t="s">
        <v>193</v>
      </c>
      <c r="G3036" s="3">
        <v>44652</v>
      </c>
      <c r="H3036" s="1"/>
      <c r="I3036" s="2">
        <v>9717.6</v>
      </c>
      <c r="J3036" s="2">
        <v>4447.2349999999997</v>
      </c>
      <c r="K3036" s="2">
        <v>4447.2349999999997</v>
      </c>
      <c r="L3036" s="2">
        <v>0</v>
      </c>
      <c r="M3036" s="1"/>
      <c r="N3036" s="5">
        <f t="shared" si="95"/>
        <v>23873.119999999999</v>
      </c>
      <c r="O3036" s="6">
        <f t="shared" si="96"/>
        <v>18155.28</v>
      </c>
      <c r="P3036" s="2">
        <v>30</v>
      </c>
      <c r="Q3036" s="2" t="s">
        <v>37</v>
      </c>
      <c r="R3036" s="2">
        <v>0</v>
      </c>
      <c r="S3036" s="2">
        <v>0</v>
      </c>
      <c r="T3036" s="2">
        <v>0</v>
      </c>
      <c r="U3036" s="2">
        <v>0</v>
      </c>
      <c r="V3036" s="2">
        <v>893.38</v>
      </c>
      <c r="W3036" s="2">
        <v>1970.03</v>
      </c>
      <c r="X3036" s="2">
        <v>0</v>
      </c>
      <c r="Y3036" s="2">
        <v>2397.64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2">
        <f>VLOOKUP(Tabla3[[#This Row],[Columna1]],Tabla5[#All],3,0)</f>
        <v>0</v>
      </c>
      <c r="AF3036" s="2">
        <v>0</v>
      </c>
      <c r="AG3036" s="2">
        <v>0</v>
      </c>
      <c r="AH3036" s="2">
        <v>0</v>
      </c>
      <c r="AI3036" s="2">
        <v>0</v>
      </c>
      <c r="AJ3036" s="2">
        <v>0</v>
      </c>
      <c r="AK3036" s="2">
        <f>VLOOKUP(Tabla3[[#This Row],[Columna1]],Tabla7[[ID]:[Monto neto de los bonos]],3,0)</f>
        <v>3327.71</v>
      </c>
      <c r="AL3036" s="2">
        <v>0</v>
      </c>
      <c r="AM3036" s="2">
        <v>0</v>
      </c>
      <c r="AN3036" s="2">
        <v>0</v>
      </c>
      <c r="AO3036" s="2">
        <v>0</v>
      </c>
      <c r="AP3036" s="2">
        <v>0</v>
      </c>
      <c r="AQ3036" s="2">
        <v>0</v>
      </c>
      <c r="AR3036" s="2">
        <v>0</v>
      </c>
      <c r="AS3036" s="2">
        <v>2925.8</v>
      </c>
      <c r="AT3036" s="2">
        <v>1950.52</v>
      </c>
      <c r="AU3036" s="2">
        <v>841.52</v>
      </c>
      <c r="AV3036" s="2">
        <v>0</v>
      </c>
      <c r="AW3036" s="1"/>
      <c r="AX3036" s="2" t="s">
        <v>422</v>
      </c>
      <c r="AY3036" s="8" t="s">
        <v>428</v>
      </c>
    </row>
    <row r="3037" spans="1:51" ht="13.15" customHeight="1" x14ac:dyDescent="0.25">
      <c r="A3037" s="7">
        <v>15819</v>
      </c>
      <c r="B3037" s="2" t="s">
        <v>2622</v>
      </c>
      <c r="C3037" s="2">
        <v>125703</v>
      </c>
      <c r="D3037" s="2" t="s">
        <v>188</v>
      </c>
      <c r="E3037" s="2" t="s">
        <v>255</v>
      </c>
      <c r="F3037" s="2" t="s">
        <v>41</v>
      </c>
      <c r="G3037" s="3">
        <v>40756</v>
      </c>
      <c r="H3037" s="1"/>
      <c r="I3037" s="2">
        <v>8542.57</v>
      </c>
      <c r="J3037" s="2">
        <v>2234.4899999999998</v>
      </c>
      <c r="K3037" s="2">
        <v>2234.4899999999998</v>
      </c>
      <c r="L3037" s="2">
        <v>1775.78</v>
      </c>
      <c r="M3037" s="1"/>
      <c r="N3037" s="5">
        <f t="shared" si="95"/>
        <v>18467.75</v>
      </c>
      <c r="O3037" s="6">
        <f t="shared" si="96"/>
        <v>15987.59</v>
      </c>
      <c r="P3037" s="2">
        <v>30</v>
      </c>
      <c r="Q3037" s="2" t="s">
        <v>37</v>
      </c>
      <c r="R3037" s="2">
        <v>0</v>
      </c>
      <c r="S3037" s="2">
        <v>0</v>
      </c>
      <c r="T3037" s="2">
        <v>0</v>
      </c>
      <c r="U3037" s="2">
        <v>0</v>
      </c>
      <c r="V3037" s="2">
        <v>867.44</v>
      </c>
      <c r="W3037" s="2">
        <v>0</v>
      </c>
      <c r="X3037" s="2">
        <v>0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2812.98</v>
      </c>
      <c r="AE3037" s="2">
        <f>VLOOKUP(Tabla3[[#This Row],[Columna1]],Tabla5[#All],3,0)</f>
        <v>2812.98</v>
      </c>
      <c r="AF3037" s="2">
        <v>0</v>
      </c>
      <c r="AG3037" s="2">
        <v>0</v>
      </c>
      <c r="AH3037" s="2">
        <v>0</v>
      </c>
      <c r="AI3037" s="2">
        <v>0</v>
      </c>
      <c r="AJ3037" s="2">
        <v>0</v>
      </c>
      <c r="AK3037" s="2">
        <f>VLOOKUP(Tabla3[[#This Row],[Columna1]],Tabla7[[ID]:[Monto neto de los bonos]],3,0)</f>
        <v>0</v>
      </c>
      <c r="AL3037" s="2">
        <v>0</v>
      </c>
      <c r="AM3037" s="2">
        <v>0</v>
      </c>
      <c r="AN3037" s="2">
        <v>0</v>
      </c>
      <c r="AO3037" s="2">
        <v>0</v>
      </c>
      <c r="AP3037" s="2">
        <v>0</v>
      </c>
      <c r="AQ3037" s="2">
        <v>0</v>
      </c>
      <c r="AR3037" s="2">
        <v>0</v>
      </c>
      <c r="AS3037" s="2">
        <v>0</v>
      </c>
      <c r="AT3037" s="2">
        <v>1565.48</v>
      </c>
      <c r="AU3037" s="2">
        <v>914.68</v>
      </c>
      <c r="AV3037" s="2">
        <v>0</v>
      </c>
      <c r="AW3037" s="1"/>
      <c r="AX3037" s="2" t="s">
        <v>422</v>
      </c>
      <c r="AY3037" s="8" t="s">
        <v>423</v>
      </c>
    </row>
    <row r="3038" spans="1:51" ht="13.15" customHeight="1" x14ac:dyDescent="0.25">
      <c r="A3038" s="7">
        <v>13852</v>
      </c>
      <c r="B3038" s="2" t="s">
        <v>2623</v>
      </c>
      <c r="C3038" s="2">
        <v>129603</v>
      </c>
      <c r="D3038" s="2" t="s">
        <v>188</v>
      </c>
      <c r="E3038" s="2" t="s">
        <v>199</v>
      </c>
      <c r="F3038" s="2" t="s">
        <v>193</v>
      </c>
      <c r="G3038" s="3">
        <v>39025</v>
      </c>
      <c r="H3038" s="1"/>
      <c r="I3038" s="2">
        <v>9717.6</v>
      </c>
      <c r="J3038" s="2">
        <v>4447.2349999999997</v>
      </c>
      <c r="K3038" s="2">
        <v>4447.2349999999997</v>
      </c>
      <c r="L3038" s="2">
        <v>3655.48</v>
      </c>
      <c r="M3038" s="1"/>
      <c r="N3038" s="5">
        <f t="shared" si="95"/>
        <v>30579.599999999999</v>
      </c>
      <c r="O3038" s="6">
        <f t="shared" si="96"/>
        <v>23353.140000000003</v>
      </c>
      <c r="P3038" s="2">
        <v>30</v>
      </c>
      <c r="Q3038" s="2" t="s">
        <v>37</v>
      </c>
      <c r="R3038" s="2">
        <v>0</v>
      </c>
      <c r="S3038" s="2">
        <v>0</v>
      </c>
      <c r="T3038" s="2">
        <v>0</v>
      </c>
      <c r="U3038" s="2">
        <v>0</v>
      </c>
      <c r="V3038" s="2">
        <v>893.38</v>
      </c>
      <c r="W3038" s="2">
        <v>1970.03</v>
      </c>
      <c r="X3038" s="2">
        <v>0</v>
      </c>
      <c r="Y3038" s="2">
        <v>2397.64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2">
        <f>VLOOKUP(Tabla3[[#This Row],[Columna1]],Tabla5[#All],3,0)</f>
        <v>0</v>
      </c>
      <c r="AF3038" s="2">
        <v>0</v>
      </c>
      <c r="AG3038" s="2">
        <v>3051</v>
      </c>
      <c r="AH3038" s="2">
        <v>0</v>
      </c>
      <c r="AI3038" s="2">
        <v>0</v>
      </c>
      <c r="AJ3038" s="2">
        <v>0</v>
      </c>
      <c r="AK3038" s="2">
        <f>VLOOKUP(Tabla3[[#This Row],[Columna1]],Tabla7[[ID]:[Monto neto de los bonos]],3,0)</f>
        <v>5021.03</v>
      </c>
      <c r="AL3038" s="2">
        <v>0</v>
      </c>
      <c r="AM3038" s="2">
        <v>0</v>
      </c>
      <c r="AN3038" s="2">
        <v>0</v>
      </c>
      <c r="AO3038" s="2">
        <v>0</v>
      </c>
      <c r="AP3038" s="2">
        <v>0</v>
      </c>
      <c r="AQ3038" s="2">
        <v>0</v>
      </c>
      <c r="AR3038" s="2">
        <v>0</v>
      </c>
      <c r="AS3038" s="2">
        <v>3474.12</v>
      </c>
      <c r="AT3038" s="2">
        <v>2316.08</v>
      </c>
      <c r="AU3038" s="2">
        <v>1436.26</v>
      </c>
      <c r="AV3038" s="2">
        <v>0</v>
      </c>
      <c r="AW3038" s="1"/>
      <c r="AX3038" s="2" t="s">
        <v>422</v>
      </c>
      <c r="AY3038" s="8" t="s">
        <v>428</v>
      </c>
    </row>
    <row r="3039" spans="1:51" ht="13.15" customHeight="1" x14ac:dyDescent="0.25">
      <c r="A3039" s="7">
        <v>17581</v>
      </c>
      <c r="B3039" s="2" t="s">
        <v>2624</v>
      </c>
      <c r="C3039" s="2">
        <v>223103</v>
      </c>
      <c r="D3039" s="2" t="s">
        <v>188</v>
      </c>
      <c r="E3039" s="2" t="s">
        <v>198</v>
      </c>
      <c r="F3039" s="2" t="s">
        <v>193</v>
      </c>
      <c r="G3039" s="3">
        <v>41349</v>
      </c>
      <c r="H3039" s="1"/>
      <c r="I3039" s="2">
        <v>9717.6</v>
      </c>
      <c r="J3039" s="2">
        <v>4447.2349999999997</v>
      </c>
      <c r="K3039" s="2">
        <v>4447.2349999999997</v>
      </c>
      <c r="L3039" s="2">
        <v>2967.08</v>
      </c>
      <c r="M3039" s="1"/>
      <c r="N3039" s="5">
        <f t="shared" si="95"/>
        <v>26840.2</v>
      </c>
      <c r="O3039" s="6">
        <f t="shared" si="96"/>
        <v>19909.199999999997</v>
      </c>
      <c r="P3039" s="2">
        <v>30</v>
      </c>
      <c r="Q3039" s="2" t="s">
        <v>37</v>
      </c>
      <c r="R3039" s="2">
        <v>0</v>
      </c>
      <c r="S3039" s="2">
        <v>0</v>
      </c>
      <c r="T3039" s="2">
        <v>0</v>
      </c>
      <c r="U3039" s="2">
        <v>0</v>
      </c>
      <c r="V3039" s="2">
        <v>893.38</v>
      </c>
      <c r="W3039" s="2">
        <v>1970.03</v>
      </c>
      <c r="X3039" s="2">
        <v>0</v>
      </c>
      <c r="Y3039" s="2">
        <v>2397.64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2">
        <f>VLOOKUP(Tabla3[[#This Row],[Columna1]],Tabla5[#All],3,0)</f>
        <v>0</v>
      </c>
      <c r="AF3039" s="2">
        <v>0</v>
      </c>
      <c r="AG3039" s="2">
        <v>0</v>
      </c>
      <c r="AH3039" s="2">
        <v>0</v>
      </c>
      <c r="AI3039" s="2">
        <v>0</v>
      </c>
      <c r="AJ3039" s="2">
        <v>0</v>
      </c>
      <c r="AK3039" s="2">
        <f>VLOOKUP(Tabla3[[#This Row],[Columna1]],Tabla7[[ID]:[Monto neto de los bonos]],3,0)</f>
        <v>1970.03</v>
      </c>
      <c r="AL3039" s="2">
        <v>0</v>
      </c>
      <c r="AM3039" s="2">
        <v>0</v>
      </c>
      <c r="AN3039" s="2">
        <v>0</v>
      </c>
      <c r="AO3039" s="2">
        <v>0</v>
      </c>
      <c r="AP3039" s="2">
        <v>0</v>
      </c>
      <c r="AQ3039" s="2">
        <v>0</v>
      </c>
      <c r="AR3039" s="2">
        <v>0</v>
      </c>
      <c r="AS3039" s="2">
        <v>3370.86</v>
      </c>
      <c r="AT3039" s="2">
        <v>2247.2399999999998</v>
      </c>
      <c r="AU3039" s="2">
        <v>1312.9</v>
      </c>
      <c r="AV3039" s="2">
        <v>0</v>
      </c>
      <c r="AW3039" s="1"/>
      <c r="AX3039" s="2" t="s">
        <v>422</v>
      </c>
      <c r="AY3039" s="8" t="s">
        <v>428</v>
      </c>
    </row>
    <row r="3040" spans="1:51" ht="13.15" customHeight="1" x14ac:dyDescent="0.25">
      <c r="A3040" s="7">
        <v>91442</v>
      </c>
      <c r="B3040" s="2" t="s">
        <v>4096</v>
      </c>
      <c r="C3040" s="2">
        <v>395403</v>
      </c>
      <c r="D3040" s="2" t="s">
        <v>188</v>
      </c>
      <c r="E3040" s="2" t="s">
        <v>224</v>
      </c>
      <c r="F3040" s="2" t="s">
        <v>36</v>
      </c>
      <c r="G3040" s="3">
        <v>36892</v>
      </c>
      <c r="H3040" s="1"/>
      <c r="I3040" s="2">
        <v>13165.89</v>
      </c>
      <c r="J3040" s="2">
        <v>2789.65</v>
      </c>
      <c r="K3040" s="2">
        <v>2789.65</v>
      </c>
      <c r="L3040" s="2">
        <v>2631.25</v>
      </c>
      <c r="M3040" s="1"/>
      <c r="N3040" s="5">
        <f t="shared" si="95"/>
        <v>21376.44</v>
      </c>
      <c r="O3040" s="6">
        <f t="shared" si="96"/>
        <v>17510.66</v>
      </c>
      <c r="P3040" s="2">
        <v>30</v>
      </c>
      <c r="Q3040" s="2" t="s">
        <v>37</v>
      </c>
      <c r="R3040" s="2">
        <v>0</v>
      </c>
      <c r="S3040" s="2">
        <v>0</v>
      </c>
      <c r="T3040" s="2">
        <v>0</v>
      </c>
      <c r="U3040" s="2">
        <v>0</v>
      </c>
      <c r="V3040" s="2">
        <v>0</v>
      </c>
      <c r="W3040" s="2">
        <v>0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2">
        <f>VLOOKUP(Tabla3[[#This Row],[Columna1]],Tabla5[#All],3,0)</f>
        <v>0</v>
      </c>
      <c r="AF3040" s="2">
        <v>0</v>
      </c>
      <c r="AG3040" s="2">
        <v>0</v>
      </c>
      <c r="AH3040" s="2">
        <v>0</v>
      </c>
      <c r="AI3040" s="2">
        <v>0</v>
      </c>
      <c r="AJ3040" s="2">
        <v>0</v>
      </c>
      <c r="AK3040" s="2">
        <f>VLOOKUP(Tabla3[[#This Row],[Columna1]],Tabla7[[ID]:[Monto neto de los bonos]],3,0)</f>
        <v>0</v>
      </c>
      <c r="AL3040" s="2">
        <v>0</v>
      </c>
      <c r="AM3040" s="2">
        <v>0</v>
      </c>
      <c r="AN3040" s="2">
        <v>0</v>
      </c>
      <c r="AO3040" s="2">
        <v>0</v>
      </c>
      <c r="AP3040" s="2">
        <v>0</v>
      </c>
      <c r="AQ3040" s="2">
        <v>0</v>
      </c>
      <c r="AR3040" s="2">
        <v>0</v>
      </c>
      <c r="AS3040" s="2">
        <v>0</v>
      </c>
      <c r="AT3040" s="2">
        <v>2137.64</v>
      </c>
      <c r="AU3040" s="2">
        <v>1728.14</v>
      </c>
      <c r="AV3040" s="2">
        <v>0</v>
      </c>
      <c r="AW3040" s="1"/>
      <c r="AX3040" s="2" t="s">
        <v>422</v>
      </c>
      <c r="AY3040" s="8" t="s">
        <v>423</v>
      </c>
    </row>
    <row r="3041" spans="1:51" ht="13.15" customHeight="1" x14ac:dyDescent="0.25">
      <c r="A3041" s="7">
        <v>24342</v>
      </c>
      <c r="B3041" s="2" t="s">
        <v>2625</v>
      </c>
      <c r="C3041" s="2">
        <v>5856403</v>
      </c>
      <c r="D3041" s="2" t="s">
        <v>188</v>
      </c>
      <c r="E3041" s="2" t="s">
        <v>192</v>
      </c>
      <c r="F3041" s="2" t="s">
        <v>193</v>
      </c>
      <c r="G3041" s="3">
        <v>44958</v>
      </c>
      <c r="H3041" s="1"/>
      <c r="I3041" s="2">
        <v>9717.6</v>
      </c>
      <c r="J3041" s="2">
        <v>4447.2349999999997</v>
      </c>
      <c r="K3041" s="2">
        <v>4447.2349999999997</v>
      </c>
      <c r="L3041" s="2">
        <v>0</v>
      </c>
      <c r="M3041" s="1"/>
      <c r="N3041" s="5">
        <f t="shared" si="95"/>
        <v>23873.119999999999</v>
      </c>
      <c r="O3041" s="6">
        <f t="shared" si="96"/>
        <v>18155.28</v>
      </c>
      <c r="P3041" s="2">
        <v>30</v>
      </c>
      <c r="Q3041" s="2" t="s">
        <v>37</v>
      </c>
      <c r="R3041" s="2">
        <v>0</v>
      </c>
      <c r="S3041" s="2">
        <v>0</v>
      </c>
      <c r="T3041" s="2">
        <v>0</v>
      </c>
      <c r="U3041" s="2">
        <v>0</v>
      </c>
      <c r="V3041" s="2">
        <v>893.38</v>
      </c>
      <c r="W3041" s="2">
        <v>1970.03</v>
      </c>
      <c r="X3041" s="2">
        <v>0</v>
      </c>
      <c r="Y3041" s="2">
        <v>2397.64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2">
        <f>VLOOKUP(Tabla3[[#This Row],[Columna1]],Tabla5[#All],3,0)</f>
        <v>0</v>
      </c>
      <c r="AF3041" s="2">
        <v>0</v>
      </c>
      <c r="AG3041" s="2">
        <v>0</v>
      </c>
      <c r="AH3041" s="2">
        <v>0</v>
      </c>
      <c r="AI3041" s="2">
        <v>0</v>
      </c>
      <c r="AJ3041" s="2">
        <v>0</v>
      </c>
      <c r="AK3041" s="2">
        <f>VLOOKUP(Tabla3[[#This Row],[Columna1]],Tabla7[[ID]:[Monto neto de los bonos]],3,0)</f>
        <v>1970.03</v>
      </c>
      <c r="AL3041" s="2">
        <v>0</v>
      </c>
      <c r="AM3041" s="2">
        <v>0</v>
      </c>
      <c r="AN3041" s="2">
        <v>0</v>
      </c>
      <c r="AO3041" s="2">
        <v>0</v>
      </c>
      <c r="AP3041" s="2">
        <v>0</v>
      </c>
      <c r="AQ3041" s="2">
        <v>0</v>
      </c>
      <c r="AR3041" s="2">
        <v>0</v>
      </c>
      <c r="AS3041" s="2">
        <v>2925.8</v>
      </c>
      <c r="AT3041" s="2">
        <v>1950.52</v>
      </c>
      <c r="AU3041" s="2">
        <v>841.52</v>
      </c>
      <c r="AV3041" s="2">
        <v>0</v>
      </c>
      <c r="AW3041" s="1"/>
      <c r="AX3041" s="2" t="s">
        <v>422</v>
      </c>
      <c r="AY3041" s="8" t="s">
        <v>428</v>
      </c>
    </row>
    <row r="3042" spans="1:51" ht="13.15" customHeight="1" x14ac:dyDescent="0.25">
      <c r="A3042" s="7">
        <v>22893</v>
      </c>
      <c r="B3042" s="2" t="s">
        <v>2626</v>
      </c>
      <c r="C3042" s="2">
        <v>4781303</v>
      </c>
      <c r="D3042" s="2" t="s">
        <v>188</v>
      </c>
      <c r="E3042" s="2" t="s">
        <v>202</v>
      </c>
      <c r="F3042" s="2" t="s">
        <v>193</v>
      </c>
      <c r="G3042" s="3">
        <v>44181</v>
      </c>
      <c r="H3042" s="1"/>
      <c r="I3042" s="2">
        <v>9717.6</v>
      </c>
      <c r="J3042" s="2">
        <v>4447.2349999999997</v>
      </c>
      <c r="K3042" s="2">
        <v>4447.2349999999997</v>
      </c>
      <c r="L3042" s="2">
        <v>0</v>
      </c>
      <c r="M3042" s="1"/>
      <c r="N3042" s="5">
        <f t="shared" si="95"/>
        <v>23873.119999999999</v>
      </c>
      <c r="O3042" s="6">
        <f t="shared" si="96"/>
        <v>18155.28</v>
      </c>
      <c r="P3042" s="2">
        <v>30</v>
      </c>
      <c r="Q3042" s="2" t="s">
        <v>37</v>
      </c>
      <c r="R3042" s="2">
        <v>0</v>
      </c>
      <c r="S3042" s="2">
        <v>0</v>
      </c>
      <c r="T3042" s="2">
        <v>0</v>
      </c>
      <c r="U3042" s="2">
        <v>0</v>
      </c>
      <c r="V3042" s="2">
        <v>893.38</v>
      </c>
      <c r="W3042" s="2">
        <v>1970.03</v>
      </c>
      <c r="X3042" s="2">
        <v>0</v>
      </c>
      <c r="Y3042" s="2">
        <v>2397.64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2">
        <f>VLOOKUP(Tabla3[[#This Row],[Columna1]],Tabla5[#All],3,0)</f>
        <v>0</v>
      </c>
      <c r="AF3042" s="2">
        <v>0</v>
      </c>
      <c r="AG3042" s="2">
        <v>0</v>
      </c>
      <c r="AH3042" s="2">
        <v>0</v>
      </c>
      <c r="AI3042" s="2">
        <v>0</v>
      </c>
      <c r="AJ3042" s="2">
        <v>0</v>
      </c>
      <c r="AK3042" s="2">
        <f>VLOOKUP(Tabla3[[#This Row],[Columna1]],Tabla7[[ID]:[Monto neto de los bonos]],3,0)</f>
        <v>1970.03</v>
      </c>
      <c r="AL3042" s="2">
        <v>0</v>
      </c>
      <c r="AM3042" s="2">
        <v>0</v>
      </c>
      <c r="AN3042" s="2">
        <v>0</v>
      </c>
      <c r="AO3042" s="2">
        <v>0</v>
      </c>
      <c r="AP3042" s="2">
        <v>0</v>
      </c>
      <c r="AQ3042" s="2">
        <v>0</v>
      </c>
      <c r="AR3042" s="2">
        <v>0</v>
      </c>
      <c r="AS3042" s="2">
        <v>2925.8</v>
      </c>
      <c r="AT3042" s="2">
        <v>1950.52</v>
      </c>
      <c r="AU3042" s="2">
        <v>841.52</v>
      </c>
      <c r="AV3042" s="2">
        <v>0</v>
      </c>
      <c r="AW3042" s="1"/>
      <c r="AX3042" s="2" t="s">
        <v>422</v>
      </c>
      <c r="AY3042" s="8" t="s">
        <v>428</v>
      </c>
    </row>
    <row r="3043" spans="1:51" ht="13.15" customHeight="1" x14ac:dyDescent="0.25">
      <c r="A3043" s="7">
        <v>23356</v>
      </c>
      <c r="B3043" s="2" t="s">
        <v>4285</v>
      </c>
      <c r="C3043" s="2">
        <v>5209903</v>
      </c>
      <c r="D3043" s="2" t="s">
        <v>188</v>
      </c>
      <c r="E3043" s="2" t="s">
        <v>209</v>
      </c>
      <c r="F3043" s="2" t="s">
        <v>45</v>
      </c>
      <c r="G3043" s="3">
        <v>44470</v>
      </c>
      <c r="H3043" s="1"/>
      <c r="I3043" s="2">
        <v>13413.65</v>
      </c>
      <c r="J3043" s="2">
        <v>2841.47</v>
      </c>
      <c r="K3043" s="2">
        <v>2841.47</v>
      </c>
      <c r="L3043" s="2">
        <v>0</v>
      </c>
      <c r="M3043" s="1"/>
      <c r="N3043" s="5">
        <f t="shared" si="95"/>
        <v>21302.85</v>
      </c>
      <c r="O3043" s="6">
        <f t="shared" si="96"/>
        <v>18109.79</v>
      </c>
      <c r="P3043" s="2">
        <v>30</v>
      </c>
      <c r="Q3043" s="2" t="s">
        <v>37</v>
      </c>
      <c r="R3043" s="2">
        <v>0</v>
      </c>
      <c r="S3043" s="2">
        <v>0</v>
      </c>
      <c r="T3043" s="2">
        <v>0</v>
      </c>
      <c r="U3043" s="2">
        <v>0</v>
      </c>
      <c r="V3043" s="2">
        <v>0</v>
      </c>
      <c r="W3043" s="2">
        <v>0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2206.2600000000002</v>
      </c>
      <c r="AE3043" s="2">
        <f>VLOOKUP(Tabla3[[#This Row],[Columna1]],Tabla5[#All],3,0)</f>
        <v>2206.2600000000002</v>
      </c>
      <c r="AF3043" s="2">
        <v>0</v>
      </c>
      <c r="AG3043" s="2">
        <v>0</v>
      </c>
      <c r="AH3043" s="2">
        <v>0</v>
      </c>
      <c r="AI3043" s="2">
        <v>0</v>
      </c>
      <c r="AJ3043" s="2">
        <v>0</v>
      </c>
      <c r="AK3043" s="2">
        <f>VLOOKUP(Tabla3[[#This Row],[Columna1]],Tabla7[[ID]:[Monto neto de los bonos]],3,0)</f>
        <v>0</v>
      </c>
      <c r="AL3043" s="2">
        <v>0</v>
      </c>
      <c r="AM3043" s="2">
        <v>0</v>
      </c>
      <c r="AN3043" s="2">
        <v>0</v>
      </c>
      <c r="AO3043" s="2">
        <v>0</v>
      </c>
      <c r="AP3043" s="2">
        <v>0</v>
      </c>
      <c r="AQ3043" s="2">
        <v>0</v>
      </c>
      <c r="AR3043" s="2">
        <v>0</v>
      </c>
      <c r="AS3043" s="2">
        <v>0</v>
      </c>
      <c r="AT3043" s="2">
        <v>1909.64</v>
      </c>
      <c r="AU3043" s="2">
        <v>1283.42</v>
      </c>
      <c r="AV3043" s="2">
        <v>0</v>
      </c>
      <c r="AW3043" s="1"/>
      <c r="AX3043" s="2" t="s">
        <v>422</v>
      </c>
      <c r="AY3043" s="8" t="s">
        <v>423</v>
      </c>
    </row>
    <row r="3044" spans="1:51" ht="13.15" customHeight="1" x14ac:dyDescent="0.25">
      <c r="A3044" s="7">
        <v>23900</v>
      </c>
      <c r="B3044" s="2" t="s">
        <v>2627</v>
      </c>
      <c r="C3044" s="2">
        <v>5519703</v>
      </c>
      <c r="D3044" s="2" t="s">
        <v>188</v>
      </c>
      <c r="E3044" s="2" t="s">
        <v>209</v>
      </c>
      <c r="F3044" s="2" t="s">
        <v>42</v>
      </c>
      <c r="G3044" s="3">
        <v>44704</v>
      </c>
      <c r="H3044" s="1"/>
      <c r="I3044" s="2">
        <v>9836.7099999999991</v>
      </c>
      <c r="J3044" s="2">
        <v>3056.2150000000001</v>
      </c>
      <c r="K3044" s="2">
        <v>3056.2150000000001</v>
      </c>
      <c r="L3044" s="2">
        <v>0</v>
      </c>
      <c r="M3044" s="1"/>
      <c r="N3044" s="5">
        <f t="shared" si="95"/>
        <v>24710.639999999999</v>
      </c>
      <c r="O3044" s="6">
        <f t="shared" si="96"/>
        <v>22358.440000000002</v>
      </c>
      <c r="P3044" s="2">
        <v>30</v>
      </c>
      <c r="Q3044" s="2" t="s">
        <v>37</v>
      </c>
      <c r="R3044" s="2">
        <v>0</v>
      </c>
      <c r="S3044" s="2">
        <v>0</v>
      </c>
      <c r="T3044" s="2">
        <v>0</v>
      </c>
      <c r="U3044" s="2">
        <v>0</v>
      </c>
      <c r="V3044" s="2">
        <v>0</v>
      </c>
      <c r="W3044" s="2">
        <v>0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8761.5</v>
      </c>
      <c r="AE3044" s="2">
        <f>VLOOKUP(Tabla3[[#This Row],[Columna1]],Tabla5[#All],3,0)</f>
        <v>8761.5</v>
      </c>
      <c r="AF3044" s="2">
        <v>0</v>
      </c>
      <c r="AG3044" s="2">
        <v>0</v>
      </c>
      <c r="AH3044" s="2">
        <v>0</v>
      </c>
      <c r="AI3044" s="2">
        <v>0</v>
      </c>
      <c r="AJ3044" s="2">
        <v>0</v>
      </c>
      <c r="AK3044" s="2">
        <f>VLOOKUP(Tabla3[[#This Row],[Columna1]],Tabla7[[ID]:[Monto neto de los bonos]],3,0)</f>
        <v>0</v>
      </c>
      <c r="AL3044" s="2">
        <v>0</v>
      </c>
      <c r="AM3044" s="2">
        <v>0</v>
      </c>
      <c r="AN3044" s="2">
        <v>0</v>
      </c>
      <c r="AO3044" s="2">
        <v>0</v>
      </c>
      <c r="AP3044" s="2">
        <v>0</v>
      </c>
      <c r="AQ3044" s="2">
        <v>0</v>
      </c>
      <c r="AR3044" s="2">
        <v>0</v>
      </c>
      <c r="AS3044" s="2">
        <v>0</v>
      </c>
      <c r="AT3044" s="2">
        <v>1594.92</v>
      </c>
      <c r="AU3044" s="2">
        <v>757.28</v>
      </c>
      <c r="AV3044" s="2">
        <v>0</v>
      </c>
      <c r="AW3044" s="1"/>
      <c r="AX3044" s="2" t="s">
        <v>422</v>
      </c>
      <c r="AY3044" s="8" t="s">
        <v>423</v>
      </c>
    </row>
    <row r="3045" spans="1:51" ht="13.15" customHeight="1" x14ac:dyDescent="0.25">
      <c r="A3045" s="7">
        <v>13371</v>
      </c>
      <c r="B3045" s="2" t="s">
        <v>2628</v>
      </c>
      <c r="C3045" s="2">
        <v>106103</v>
      </c>
      <c r="D3045" s="2" t="s">
        <v>188</v>
      </c>
      <c r="E3045" s="2" t="s">
        <v>202</v>
      </c>
      <c r="F3045" s="2" t="s">
        <v>201</v>
      </c>
      <c r="G3045" s="3">
        <v>38603</v>
      </c>
      <c r="H3045" s="1"/>
      <c r="I3045" s="2">
        <v>11670.43</v>
      </c>
      <c r="J3045" s="2">
        <v>4294.8850000000002</v>
      </c>
      <c r="K3045" s="2">
        <v>4294.8850000000002</v>
      </c>
      <c r="L3045" s="2">
        <v>3903.46</v>
      </c>
      <c r="M3045" s="1"/>
      <c r="N3045" s="5">
        <f t="shared" si="95"/>
        <v>29489.919999999998</v>
      </c>
      <c r="O3045" s="6">
        <f t="shared" si="96"/>
        <v>21317.72</v>
      </c>
      <c r="P3045" s="2">
        <v>30</v>
      </c>
      <c r="Q3045" s="2" t="s">
        <v>37</v>
      </c>
      <c r="R3045" s="2">
        <v>0</v>
      </c>
      <c r="S3045" s="2">
        <v>0</v>
      </c>
      <c r="T3045" s="2">
        <v>0</v>
      </c>
      <c r="U3045" s="2">
        <v>0</v>
      </c>
      <c r="V3045" s="2">
        <v>972.5</v>
      </c>
      <c r="W3045" s="2">
        <v>1803.57</v>
      </c>
      <c r="X3045" s="2">
        <v>0</v>
      </c>
      <c r="Y3045" s="2">
        <v>2550.19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2">
        <f>VLOOKUP(Tabla3[[#This Row],[Columna1]],Tabla5[#All],3,0)</f>
        <v>0</v>
      </c>
      <c r="AF3045" s="2">
        <v>0</v>
      </c>
      <c r="AG3045" s="2">
        <v>0</v>
      </c>
      <c r="AH3045" s="2">
        <v>0</v>
      </c>
      <c r="AI3045" s="2">
        <v>0</v>
      </c>
      <c r="AJ3045" s="2">
        <v>0</v>
      </c>
      <c r="AK3045" s="2">
        <f>VLOOKUP(Tabla3[[#This Row],[Columna1]],Tabla7[[ID]:[Monto neto de los bonos]],3,0)</f>
        <v>1803.57</v>
      </c>
      <c r="AL3045" s="2">
        <v>0</v>
      </c>
      <c r="AM3045" s="2">
        <v>0</v>
      </c>
      <c r="AN3045" s="2">
        <v>0</v>
      </c>
      <c r="AO3045" s="2">
        <v>0</v>
      </c>
      <c r="AP3045" s="2">
        <v>0</v>
      </c>
      <c r="AQ3045" s="2">
        <v>0</v>
      </c>
      <c r="AR3045" s="2">
        <v>0</v>
      </c>
      <c r="AS3045" s="2">
        <v>3770.42</v>
      </c>
      <c r="AT3045" s="2">
        <v>2513.62</v>
      </c>
      <c r="AU3045" s="2">
        <v>1888.16</v>
      </c>
      <c r="AV3045" s="2">
        <v>0</v>
      </c>
      <c r="AW3045" s="1"/>
      <c r="AX3045" s="2" t="s">
        <v>422</v>
      </c>
      <c r="AY3045" s="8" t="s">
        <v>428</v>
      </c>
    </row>
    <row r="3046" spans="1:51" ht="13.15" customHeight="1" x14ac:dyDescent="0.25">
      <c r="A3046" s="7">
        <v>18659</v>
      </c>
      <c r="B3046" s="2" t="s">
        <v>2629</v>
      </c>
      <c r="C3046" s="2">
        <v>366103</v>
      </c>
      <c r="D3046" s="2" t="s">
        <v>188</v>
      </c>
      <c r="E3046" s="2" t="s">
        <v>192</v>
      </c>
      <c r="F3046" s="2" t="s">
        <v>193</v>
      </c>
      <c r="G3046" s="3">
        <v>41835</v>
      </c>
      <c r="H3046" s="1"/>
      <c r="I3046" s="2">
        <v>9717.6</v>
      </c>
      <c r="J3046" s="2">
        <v>4447.2349999999997</v>
      </c>
      <c r="K3046" s="2">
        <v>4447.2349999999997</v>
      </c>
      <c r="L3046" s="2">
        <v>3149.31</v>
      </c>
      <c r="M3046" s="1"/>
      <c r="N3046" s="5">
        <f t="shared" si="95"/>
        <v>27022.43</v>
      </c>
      <c r="O3046" s="6">
        <f t="shared" si="96"/>
        <v>20013.23</v>
      </c>
      <c r="P3046" s="2">
        <v>30</v>
      </c>
      <c r="Q3046" s="2" t="s">
        <v>37</v>
      </c>
      <c r="R3046" s="2">
        <v>0</v>
      </c>
      <c r="S3046" s="2">
        <v>0</v>
      </c>
      <c r="T3046" s="2">
        <v>0</v>
      </c>
      <c r="U3046" s="2">
        <v>0</v>
      </c>
      <c r="V3046" s="2">
        <v>893.38</v>
      </c>
      <c r="W3046" s="2">
        <v>1970.03</v>
      </c>
      <c r="X3046" s="2">
        <v>0</v>
      </c>
      <c r="Y3046" s="2">
        <v>2397.64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2">
        <f>VLOOKUP(Tabla3[[#This Row],[Columna1]],Tabla5[#All],3,0)</f>
        <v>0</v>
      </c>
      <c r="AF3046" s="2">
        <v>0</v>
      </c>
      <c r="AG3046" s="2">
        <v>0</v>
      </c>
      <c r="AH3046" s="2">
        <v>0</v>
      </c>
      <c r="AI3046" s="2">
        <v>0</v>
      </c>
      <c r="AJ3046" s="2">
        <v>0</v>
      </c>
      <c r="AK3046" s="2">
        <f>VLOOKUP(Tabla3[[#This Row],[Columna1]],Tabla7[[ID]:[Monto neto de los bonos]],3,0)</f>
        <v>1970.03</v>
      </c>
      <c r="AL3046" s="2">
        <v>0</v>
      </c>
      <c r="AM3046" s="2">
        <v>0</v>
      </c>
      <c r="AN3046" s="2">
        <v>0</v>
      </c>
      <c r="AO3046" s="2">
        <v>0</v>
      </c>
      <c r="AP3046" s="2">
        <v>0</v>
      </c>
      <c r="AQ3046" s="2">
        <v>0</v>
      </c>
      <c r="AR3046" s="2">
        <v>0</v>
      </c>
      <c r="AS3046" s="2">
        <v>3398.2</v>
      </c>
      <c r="AT3046" s="2">
        <v>2265.46</v>
      </c>
      <c r="AU3046" s="2">
        <v>1345.54</v>
      </c>
      <c r="AV3046" s="2">
        <v>0</v>
      </c>
      <c r="AW3046" s="1"/>
      <c r="AX3046" s="2" t="s">
        <v>422</v>
      </c>
      <c r="AY3046" s="8" t="s">
        <v>428</v>
      </c>
    </row>
    <row r="3047" spans="1:51" ht="13.15" customHeight="1" x14ac:dyDescent="0.25">
      <c r="A3047" s="7">
        <v>12352</v>
      </c>
      <c r="B3047" s="2" t="s">
        <v>2630</v>
      </c>
      <c r="C3047" s="2">
        <v>79703</v>
      </c>
      <c r="D3047" s="2" t="s">
        <v>188</v>
      </c>
      <c r="E3047" s="2" t="s">
        <v>208</v>
      </c>
      <c r="F3047" s="2" t="s">
        <v>201</v>
      </c>
      <c r="G3047" s="3">
        <v>37803</v>
      </c>
      <c r="H3047" s="1"/>
      <c r="I3047" s="2">
        <v>11670.43</v>
      </c>
      <c r="J3047" s="2">
        <v>4294.8850000000002</v>
      </c>
      <c r="K3047" s="2">
        <v>4294.8850000000002</v>
      </c>
      <c r="L3047" s="2">
        <v>5150.3100000000004</v>
      </c>
      <c r="M3047" s="1"/>
      <c r="N3047" s="5">
        <f t="shared" si="95"/>
        <v>31161.420000000002</v>
      </c>
      <c r="O3047" s="6">
        <f t="shared" si="96"/>
        <v>21883.500000000004</v>
      </c>
      <c r="P3047" s="2">
        <v>30</v>
      </c>
      <c r="Q3047" s="2" t="s">
        <v>37</v>
      </c>
      <c r="R3047" s="2">
        <v>0</v>
      </c>
      <c r="S3047" s="2">
        <v>0</v>
      </c>
      <c r="T3047" s="2">
        <v>0</v>
      </c>
      <c r="U3047" s="2">
        <v>0</v>
      </c>
      <c r="V3047" s="2">
        <v>972.5</v>
      </c>
      <c r="W3047" s="2">
        <v>1803.57</v>
      </c>
      <c r="X3047" s="2">
        <v>0</v>
      </c>
      <c r="Y3047" s="2">
        <v>2974.84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2">
        <f>VLOOKUP(Tabla3[[#This Row],[Columna1]],Tabla5[#All],3,0)</f>
        <v>0</v>
      </c>
      <c r="AF3047" s="2">
        <v>0</v>
      </c>
      <c r="AG3047" s="2">
        <v>0</v>
      </c>
      <c r="AH3047" s="2">
        <v>0</v>
      </c>
      <c r="AI3047" s="2">
        <v>0</v>
      </c>
      <c r="AJ3047" s="2">
        <v>0</v>
      </c>
      <c r="AK3047" s="2">
        <f>VLOOKUP(Tabla3[[#This Row],[Columna1]],Tabla7[[ID]:[Monto neto de los bonos]],3,0)</f>
        <v>8252.5499999999993</v>
      </c>
      <c r="AL3047" s="2">
        <v>0</v>
      </c>
      <c r="AM3047" s="2">
        <v>0</v>
      </c>
      <c r="AN3047" s="2">
        <v>0</v>
      </c>
      <c r="AO3047" s="2">
        <v>0</v>
      </c>
      <c r="AP3047" s="2">
        <v>0</v>
      </c>
      <c r="AQ3047" s="2">
        <v>0</v>
      </c>
      <c r="AR3047" s="2">
        <v>0</v>
      </c>
      <c r="AS3047" s="2">
        <v>4485.12</v>
      </c>
      <c r="AT3047" s="2">
        <v>2638.3</v>
      </c>
      <c r="AU3047" s="2">
        <v>2154.5</v>
      </c>
      <c r="AV3047" s="2">
        <v>0</v>
      </c>
      <c r="AW3047" s="1"/>
      <c r="AX3047" s="2" t="s">
        <v>422</v>
      </c>
      <c r="AY3047" s="8" t="s">
        <v>428</v>
      </c>
    </row>
    <row r="3048" spans="1:51" ht="13.15" customHeight="1" x14ac:dyDescent="0.25">
      <c r="A3048" s="7">
        <v>19697</v>
      </c>
      <c r="B3048" s="2" t="s">
        <v>2631</v>
      </c>
      <c r="C3048" s="2">
        <v>957203</v>
      </c>
      <c r="D3048" s="2" t="s">
        <v>188</v>
      </c>
      <c r="E3048" s="2" t="s">
        <v>203</v>
      </c>
      <c r="F3048" s="2" t="s">
        <v>193</v>
      </c>
      <c r="G3048" s="3">
        <v>42583</v>
      </c>
      <c r="H3048" s="1"/>
      <c r="I3048" s="2">
        <v>9717.6</v>
      </c>
      <c r="J3048" s="2">
        <v>4447.2349999999997</v>
      </c>
      <c r="K3048" s="2">
        <v>4447.2349999999997</v>
      </c>
      <c r="L3048" s="2">
        <v>1505.23</v>
      </c>
      <c r="M3048" s="1"/>
      <c r="N3048" s="5">
        <f t="shared" si="95"/>
        <v>30421.35</v>
      </c>
      <c r="O3048" s="6">
        <f t="shared" si="96"/>
        <v>24105.149999999994</v>
      </c>
      <c r="P3048" s="2">
        <v>30</v>
      </c>
      <c r="Q3048" s="2" t="s">
        <v>37</v>
      </c>
      <c r="R3048" s="2">
        <v>0</v>
      </c>
      <c r="S3048" s="2">
        <v>0</v>
      </c>
      <c r="T3048" s="2">
        <v>0</v>
      </c>
      <c r="U3048" s="2">
        <v>0</v>
      </c>
      <c r="V3048" s="2">
        <v>893.38</v>
      </c>
      <c r="W3048" s="2">
        <v>1970.03</v>
      </c>
      <c r="X3048" s="2">
        <v>0</v>
      </c>
      <c r="Y3048" s="2">
        <v>2397.64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2">
        <f>VLOOKUP(Tabla3[[#This Row],[Columna1]],Tabla5[#All],3,0)</f>
        <v>0</v>
      </c>
      <c r="AF3048" s="2">
        <v>0</v>
      </c>
      <c r="AG3048" s="2">
        <v>5043</v>
      </c>
      <c r="AH3048" s="2">
        <v>0</v>
      </c>
      <c r="AI3048" s="2">
        <v>0</v>
      </c>
      <c r="AJ3048" s="2">
        <v>0</v>
      </c>
      <c r="AK3048" s="2">
        <f>VLOOKUP(Tabla3[[#This Row],[Columna1]],Tabla7[[ID]:[Monto neto de los bonos]],3,0)</f>
        <v>7013.03</v>
      </c>
      <c r="AL3048" s="2">
        <v>0</v>
      </c>
      <c r="AM3048" s="2">
        <v>0</v>
      </c>
      <c r="AN3048" s="2">
        <v>0</v>
      </c>
      <c r="AO3048" s="2">
        <v>0</v>
      </c>
      <c r="AP3048" s="2">
        <v>0</v>
      </c>
      <c r="AQ3048" s="2">
        <v>0</v>
      </c>
      <c r="AR3048" s="2">
        <v>0</v>
      </c>
      <c r="AS3048" s="2">
        <v>3151.58</v>
      </c>
      <c r="AT3048" s="2">
        <v>2101.06</v>
      </c>
      <c r="AU3048" s="2">
        <v>1063.56</v>
      </c>
      <c r="AV3048" s="2">
        <v>0</v>
      </c>
      <c r="AW3048" s="1"/>
      <c r="AX3048" s="2" t="s">
        <v>422</v>
      </c>
      <c r="AY3048" s="8" t="s">
        <v>428</v>
      </c>
    </row>
    <row r="3049" spans="1:51" ht="13.15" customHeight="1" x14ac:dyDescent="0.25">
      <c r="A3049" s="7">
        <v>22457</v>
      </c>
      <c r="B3049" s="2" t="s">
        <v>2632</v>
      </c>
      <c r="C3049" s="2">
        <v>4231203</v>
      </c>
      <c r="D3049" s="2" t="s">
        <v>188</v>
      </c>
      <c r="E3049" s="2" t="s">
        <v>226</v>
      </c>
      <c r="F3049" s="2" t="s">
        <v>36</v>
      </c>
      <c r="G3049" s="3">
        <v>43875</v>
      </c>
      <c r="H3049" s="1"/>
      <c r="I3049" s="2">
        <v>13165.89</v>
      </c>
      <c r="J3049" s="2">
        <v>2789.65</v>
      </c>
      <c r="K3049" s="2">
        <v>2789.65</v>
      </c>
      <c r="L3049" s="2">
        <v>1968.25</v>
      </c>
      <c r="M3049" s="1"/>
      <c r="N3049" s="5">
        <f t="shared" si="95"/>
        <v>21816.57</v>
      </c>
      <c r="O3049" s="6">
        <f t="shared" si="96"/>
        <v>18153.509999999998</v>
      </c>
      <c r="P3049" s="2">
        <v>30</v>
      </c>
      <c r="Q3049" s="2" t="s">
        <v>37</v>
      </c>
      <c r="R3049" s="2">
        <v>0</v>
      </c>
      <c r="S3049" s="2">
        <v>0</v>
      </c>
      <c r="T3049" s="2">
        <v>0</v>
      </c>
      <c r="U3049" s="2">
        <v>0</v>
      </c>
      <c r="V3049" s="2">
        <v>0</v>
      </c>
      <c r="W3049" s="2">
        <v>0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1103.1300000000001</v>
      </c>
      <c r="AE3049" s="2">
        <f>VLOOKUP(Tabla3[[#This Row],[Columna1]],Tabla5[#All],3,0)</f>
        <v>1103.1300000000001</v>
      </c>
      <c r="AF3049" s="2">
        <v>0</v>
      </c>
      <c r="AG3049" s="2">
        <v>0</v>
      </c>
      <c r="AH3049" s="2">
        <v>0</v>
      </c>
      <c r="AI3049" s="2">
        <v>0</v>
      </c>
      <c r="AJ3049" s="2">
        <v>0</v>
      </c>
      <c r="AK3049" s="2">
        <f>VLOOKUP(Tabla3[[#This Row],[Columna1]],Tabla7[[ID]:[Monto neto de los bonos]],3,0)</f>
        <v>0</v>
      </c>
      <c r="AL3049" s="2">
        <v>0</v>
      </c>
      <c r="AM3049" s="2">
        <v>0</v>
      </c>
      <c r="AN3049" s="2">
        <v>0</v>
      </c>
      <c r="AO3049" s="2">
        <v>0</v>
      </c>
      <c r="AP3049" s="2">
        <v>0</v>
      </c>
      <c r="AQ3049" s="2">
        <v>0</v>
      </c>
      <c r="AR3049" s="2">
        <v>0</v>
      </c>
      <c r="AS3049" s="2">
        <v>0</v>
      </c>
      <c r="AT3049" s="2">
        <v>2071.34</v>
      </c>
      <c r="AU3049" s="2">
        <v>1591.72</v>
      </c>
      <c r="AV3049" s="2">
        <v>0</v>
      </c>
      <c r="AW3049" s="1"/>
      <c r="AX3049" s="2" t="s">
        <v>422</v>
      </c>
      <c r="AY3049" s="8" t="s">
        <v>423</v>
      </c>
    </row>
    <row r="3050" spans="1:51" ht="13.15" customHeight="1" x14ac:dyDescent="0.25">
      <c r="A3050" s="7">
        <v>15553</v>
      </c>
      <c r="B3050" s="2" t="s">
        <v>4454</v>
      </c>
      <c r="C3050" s="2">
        <v>4403203</v>
      </c>
      <c r="D3050" s="2" t="s">
        <v>188</v>
      </c>
      <c r="E3050" s="2" t="s">
        <v>202</v>
      </c>
      <c r="F3050" s="2" t="s">
        <v>193</v>
      </c>
      <c r="G3050" s="3">
        <v>43983</v>
      </c>
      <c r="H3050" s="1"/>
      <c r="I3050" s="2">
        <v>9717.6</v>
      </c>
      <c r="J3050" s="2">
        <v>4447.2349999999997</v>
      </c>
      <c r="K3050" s="2">
        <v>4447.2349999999997</v>
      </c>
      <c r="L3050" s="2">
        <v>0</v>
      </c>
      <c r="M3050" s="1"/>
      <c r="N3050" s="5">
        <f t="shared" si="95"/>
        <v>23873.119999999999</v>
      </c>
      <c r="O3050" s="6">
        <f t="shared" si="96"/>
        <v>18155.28</v>
      </c>
      <c r="P3050" s="2">
        <v>30</v>
      </c>
      <c r="Q3050" s="2" t="s">
        <v>37</v>
      </c>
      <c r="R3050" s="2">
        <v>0</v>
      </c>
      <c r="S3050" s="2">
        <v>0</v>
      </c>
      <c r="T3050" s="2">
        <v>0</v>
      </c>
      <c r="U3050" s="2">
        <v>0</v>
      </c>
      <c r="V3050" s="2">
        <v>893.38</v>
      </c>
      <c r="W3050" s="2">
        <v>1970.03</v>
      </c>
      <c r="X3050" s="2">
        <v>0</v>
      </c>
      <c r="Y3050" s="2">
        <v>2397.64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2">
        <f>VLOOKUP(Tabla3[[#This Row],[Columna1]],Tabla5[#All],3,0)</f>
        <v>0</v>
      </c>
      <c r="AF3050" s="2">
        <v>0</v>
      </c>
      <c r="AG3050" s="2">
        <v>0</v>
      </c>
      <c r="AH3050" s="2">
        <v>0</v>
      </c>
      <c r="AI3050" s="2">
        <v>0</v>
      </c>
      <c r="AJ3050" s="2">
        <v>0</v>
      </c>
      <c r="AK3050" s="2">
        <f>VLOOKUP(Tabla3[[#This Row],[Columna1]],Tabla7[[ID]:[Monto neto de los bonos]],3,0)</f>
        <v>1970.03</v>
      </c>
      <c r="AL3050" s="2">
        <v>0</v>
      </c>
      <c r="AM3050" s="2">
        <v>0</v>
      </c>
      <c r="AN3050" s="2">
        <v>0</v>
      </c>
      <c r="AO3050" s="2">
        <v>0</v>
      </c>
      <c r="AP3050" s="2">
        <v>0</v>
      </c>
      <c r="AQ3050" s="2">
        <v>0</v>
      </c>
      <c r="AR3050" s="2">
        <v>0</v>
      </c>
      <c r="AS3050" s="2">
        <v>2925.8</v>
      </c>
      <c r="AT3050" s="2">
        <v>1950.52</v>
      </c>
      <c r="AU3050" s="2">
        <v>841.52</v>
      </c>
      <c r="AV3050" s="2">
        <v>0</v>
      </c>
      <c r="AW3050" s="1"/>
      <c r="AX3050" s="2" t="s">
        <v>422</v>
      </c>
      <c r="AY3050" s="8" t="s">
        <v>428</v>
      </c>
    </row>
    <row r="3051" spans="1:51" ht="13.15" customHeight="1" x14ac:dyDescent="0.25">
      <c r="A3051" s="7">
        <v>14649</v>
      </c>
      <c r="B3051" s="2" t="s">
        <v>4510</v>
      </c>
      <c r="C3051" s="2">
        <v>155103</v>
      </c>
      <c r="D3051" s="2" t="s">
        <v>188</v>
      </c>
      <c r="E3051" s="2" t="s">
        <v>199</v>
      </c>
      <c r="F3051" s="2" t="s">
        <v>217</v>
      </c>
      <c r="G3051" s="3">
        <v>39455</v>
      </c>
      <c r="H3051" s="1"/>
      <c r="I3051" s="2">
        <v>12173.71</v>
      </c>
      <c r="J3051" s="2">
        <v>4748.5950000000003</v>
      </c>
      <c r="K3051" s="2">
        <v>4748.5950000000003</v>
      </c>
      <c r="L3051" s="2">
        <v>4283.49</v>
      </c>
      <c r="M3051" s="1"/>
      <c r="N3051" s="5">
        <f t="shared" si="95"/>
        <v>38160.36</v>
      </c>
      <c r="O3051" s="6">
        <f t="shared" si="96"/>
        <v>29320.420000000002</v>
      </c>
      <c r="P3051" s="2">
        <v>30</v>
      </c>
      <c r="Q3051" s="2" t="s">
        <v>37</v>
      </c>
      <c r="R3051" s="2">
        <v>0</v>
      </c>
      <c r="S3051" s="2">
        <v>0</v>
      </c>
      <c r="T3051" s="2">
        <v>0</v>
      </c>
      <c r="U3051" s="2">
        <v>0</v>
      </c>
      <c r="V3051" s="2">
        <v>1040.2</v>
      </c>
      <c r="W3051" s="2">
        <v>2010.48</v>
      </c>
      <c r="X3051" s="2">
        <v>0</v>
      </c>
      <c r="Y3051" s="2">
        <v>3155.29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2">
        <f>VLOOKUP(Tabla3[[#This Row],[Columna1]],Tabla5[#All],3,0)</f>
        <v>0</v>
      </c>
      <c r="AF3051" s="2">
        <v>0</v>
      </c>
      <c r="AG3051" s="2">
        <v>6000</v>
      </c>
      <c r="AH3051" s="2">
        <v>0</v>
      </c>
      <c r="AI3051" s="2">
        <v>0</v>
      </c>
      <c r="AJ3051" s="2">
        <v>0</v>
      </c>
      <c r="AK3051" s="2">
        <f>VLOOKUP(Tabla3[[#This Row],[Columna1]],Tabla7[[ID]:[Monto neto de los bonos]],3,0)</f>
        <v>8010.48</v>
      </c>
      <c r="AL3051" s="2">
        <v>0</v>
      </c>
      <c r="AM3051" s="2">
        <v>0</v>
      </c>
      <c r="AN3051" s="2">
        <v>1270</v>
      </c>
      <c r="AO3051" s="2">
        <v>0</v>
      </c>
      <c r="AP3051" s="2">
        <v>0</v>
      </c>
      <c r="AQ3051" s="2">
        <v>0</v>
      </c>
      <c r="AR3051" s="2">
        <v>0</v>
      </c>
      <c r="AS3051" s="2">
        <v>4049.18</v>
      </c>
      <c r="AT3051" s="2">
        <v>2699.44</v>
      </c>
      <c r="AU3051" s="2">
        <v>2091.3200000000002</v>
      </c>
      <c r="AV3051" s="2">
        <v>0</v>
      </c>
      <c r="AW3051" s="1"/>
      <c r="AX3051" s="2" t="s">
        <v>422</v>
      </c>
      <c r="AY3051" s="8" t="s">
        <v>428</v>
      </c>
    </row>
    <row r="3052" spans="1:51" ht="13.15" customHeight="1" x14ac:dyDescent="0.25">
      <c r="A3052" s="7">
        <v>22892</v>
      </c>
      <c r="B3052" s="2" t="s">
        <v>2633</v>
      </c>
      <c r="C3052" s="2">
        <v>4781203</v>
      </c>
      <c r="D3052" s="2" t="s">
        <v>188</v>
      </c>
      <c r="E3052" s="2" t="s">
        <v>202</v>
      </c>
      <c r="F3052" s="2" t="s">
        <v>193</v>
      </c>
      <c r="G3052" s="3">
        <v>44181</v>
      </c>
      <c r="H3052" s="1"/>
      <c r="I3052" s="2">
        <v>9717.6</v>
      </c>
      <c r="J3052" s="2">
        <v>4447.2349999999997</v>
      </c>
      <c r="K3052" s="2">
        <v>4447.2349999999997</v>
      </c>
      <c r="L3052" s="2">
        <v>0</v>
      </c>
      <c r="M3052" s="1"/>
      <c r="N3052" s="5">
        <f t="shared" si="95"/>
        <v>23873.119999999999</v>
      </c>
      <c r="O3052" s="6">
        <f t="shared" si="96"/>
        <v>18155.28</v>
      </c>
      <c r="P3052" s="2">
        <v>30</v>
      </c>
      <c r="Q3052" s="2" t="s">
        <v>37</v>
      </c>
      <c r="R3052" s="2">
        <v>0</v>
      </c>
      <c r="S3052" s="2">
        <v>0</v>
      </c>
      <c r="T3052" s="2">
        <v>0</v>
      </c>
      <c r="U3052" s="2">
        <v>0</v>
      </c>
      <c r="V3052" s="2">
        <v>893.38</v>
      </c>
      <c r="W3052" s="2">
        <v>1970.03</v>
      </c>
      <c r="X3052" s="2">
        <v>0</v>
      </c>
      <c r="Y3052" s="2">
        <v>2397.64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2">
        <f>VLOOKUP(Tabla3[[#This Row],[Columna1]],Tabla5[#All],3,0)</f>
        <v>0</v>
      </c>
      <c r="AF3052" s="2">
        <v>0</v>
      </c>
      <c r="AG3052" s="2">
        <v>0</v>
      </c>
      <c r="AH3052" s="2">
        <v>0</v>
      </c>
      <c r="AI3052" s="2">
        <v>0</v>
      </c>
      <c r="AJ3052" s="2">
        <v>0</v>
      </c>
      <c r="AK3052" s="2">
        <f>VLOOKUP(Tabla3[[#This Row],[Columna1]],Tabla7[[ID]:[Monto neto de los bonos]],3,0)</f>
        <v>1970.03</v>
      </c>
      <c r="AL3052" s="2">
        <v>0</v>
      </c>
      <c r="AM3052" s="2">
        <v>0</v>
      </c>
      <c r="AN3052" s="2">
        <v>0</v>
      </c>
      <c r="AO3052" s="2">
        <v>0</v>
      </c>
      <c r="AP3052" s="2">
        <v>0</v>
      </c>
      <c r="AQ3052" s="2">
        <v>0</v>
      </c>
      <c r="AR3052" s="2">
        <v>0</v>
      </c>
      <c r="AS3052" s="2">
        <v>2925.8</v>
      </c>
      <c r="AT3052" s="2">
        <v>1950.52</v>
      </c>
      <c r="AU3052" s="2">
        <v>841.52</v>
      </c>
      <c r="AV3052" s="2">
        <v>0</v>
      </c>
      <c r="AW3052" s="1"/>
      <c r="AX3052" s="2" t="s">
        <v>422</v>
      </c>
      <c r="AY3052" s="8" t="s">
        <v>428</v>
      </c>
    </row>
    <row r="3053" spans="1:51" ht="13.15" customHeight="1" x14ac:dyDescent="0.25">
      <c r="A3053" s="7">
        <v>18451</v>
      </c>
      <c r="B3053" s="2" t="s">
        <v>2634</v>
      </c>
      <c r="C3053" s="2">
        <v>349903</v>
      </c>
      <c r="D3053" s="2" t="s">
        <v>188</v>
      </c>
      <c r="E3053" s="2" t="s">
        <v>214</v>
      </c>
      <c r="F3053" s="2" t="s">
        <v>193</v>
      </c>
      <c r="G3053" s="3">
        <v>41730</v>
      </c>
      <c r="H3053" s="1"/>
      <c r="I3053" s="2">
        <v>9717.6</v>
      </c>
      <c r="J3053" s="2">
        <v>4447.2349999999997</v>
      </c>
      <c r="K3053" s="2">
        <v>4447.2349999999997</v>
      </c>
      <c r="L3053" s="2">
        <v>3149.31</v>
      </c>
      <c r="M3053" s="1"/>
      <c r="N3053" s="5">
        <f t="shared" si="95"/>
        <v>36862.590000000004</v>
      </c>
      <c r="O3053" s="6">
        <f t="shared" si="96"/>
        <v>29853.390000000007</v>
      </c>
      <c r="P3053" s="2">
        <v>30</v>
      </c>
      <c r="Q3053" s="2" t="s">
        <v>37</v>
      </c>
      <c r="R3053" s="2">
        <v>0</v>
      </c>
      <c r="S3053" s="2">
        <v>0</v>
      </c>
      <c r="T3053" s="2">
        <v>0</v>
      </c>
      <c r="U3053" s="2">
        <v>0</v>
      </c>
      <c r="V3053" s="2">
        <v>893.38</v>
      </c>
      <c r="W3053" s="2">
        <v>1970.03</v>
      </c>
      <c r="X3053" s="2">
        <v>0</v>
      </c>
      <c r="Y3053" s="2">
        <v>2397.64</v>
      </c>
      <c r="Z3053" s="2">
        <v>0</v>
      </c>
      <c r="AA3053" s="2">
        <v>0</v>
      </c>
      <c r="AB3053" s="2">
        <v>0</v>
      </c>
      <c r="AC3053" s="2">
        <v>0</v>
      </c>
      <c r="AD3053" s="2">
        <v>5439.54</v>
      </c>
      <c r="AE3053" s="2">
        <f>VLOOKUP(Tabla3[[#This Row],[Columna1]],Tabla5[#All],3,0)</f>
        <v>5439.54</v>
      </c>
      <c r="AF3053" s="2">
        <v>0</v>
      </c>
      <c r="AG3053" s="2">
        <v>0</v>
      </c>
      <c r="AH3053" s="2">
        <v>1270</v>
      </c>
      <c r="AI3053" s="2">
        <v>0</v>
      </c>
      <c r="AJ3053" s="2">
        <v>4400.62</v>
      </c>
      <c r="AK3053" s="2">
        <f>VLOOKUP(Tabla3[[#This Row],[Columna1]],Tabla7[[ID]:[Monto neto de los bonos]],3,0)</f>
        <v>7640.65</v>
      </c>
      <c r="AL3053" s="2">
        <v>0</v>
      </c>
      <c r="AM3053" s="2">
        <v>0</v>
      </c>
      <c r="AN3053" s="2">
        <v>0</v>
      </c>
      <c r="AO3053" s="2">
        <v>0</v>
      </c>
      <c r="AP3053" s="2">
        <v>0</v>
      </c>
      <c r="AQ3053" s="2">
        <v>0</v>
      </c>
      <c r="AR3053" s="2">
        <v>0</v>
      </c>
      <c r="AS3053" s="2">
        <v>3398.2</v>
      </c>
      <c r="AT3053" s="2">
        <v>2265.46</v>
      </c>
      <c r="AU3053" s="2">
        <v>1345.54</v>
      </c>
      <c r="AV3053" s="2">
        <v>0</v>
      </c>
      <c r="AW3053" s="1"/>
      <c r="AX3053" s="2" t="s">
        <v>422</v>
      </c>
      <c r="AY3053" s="8" t="s">
        <v>428</v>
      </c>
    </row>
    <row r="3054" spans="1:51" ht="13.15" customHeight="1" x14ac:dyDescent="0.25">
      <c r="A3054" s="7">
        <v>11958</v>
      </c>
      <c r="B3054" s="2" t="s">
        <v>2635</v>
      </c>
      <c r="C3054" s="2">
        <v>115503</v>
      </c>
      <c r="D3054" s="2" t="s">
        <v>188</v>
      </c>
      <c r="E3054" s="2" t="s">
        <v>207</v>
      </c>
      <c r="F3054" s="2" t="s">
        <v>212</v>
      </c>
      <c r="G3054" s="3">
        <v>38173</v>
      </c>
      <c r="H3054" s="1"/>
      <c r="I3054" s="2">
        <v>8947.52</v>
      </c>
      <c r="J3054" s="2">
        <v>4838.1850000000004</v>
      </c>
      <c r="K3054" s="2">
        <v>4838.1850000000004</v>
      </c>
      <c r="L3054" s="2">
        <v>5228.93</v>
      </c>
      <c r="M3054" s="2">
        <v>705.74</v>
      </c>
      <c r="N3054" s="5">
        <f t="shared" si="95"/>
        <v>26951.83</v>
      </c>
      <c r="O3054" s="6">
        <f t="shared" si="96"/>
        <v>22573.89</v>
      </c>
      <c r="P3054" s="2">
        <v>30</v>
      </c>
      <c r="Q3054" s="2" t="s">
        <v>37</v>
      </c>
      <c r="R3054" s="2">
        <v>0</v>
      </c>
      <c r="S3054" s="2">
        <v>0</v>
      </c>
      <c r="T3054" s="2">
        <v>0</v>
      </c>
      <c r="U3054" s="2">
        <v>0</v>
      </c>
      <c r="V3054" s="2">
        <v>1241.5999999999999</v>
      </c>
      <c r="W3054" s="2">
        <v>0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1151.67</v>
      </c>
      <c r="AE3054" s="2">
        <f>VLOOKUP(Tabla3[[#This Row],[Columna1]],Tabla5[#All],3,0)</f>
        <v>1151.67</v>
      </c>
      <c r="AF3054" s="2">
        <v>0</v>
      </c>
      <c r="AG3054" s="2">
        <v>0</v>
      </c>
      <c r="AH3054" s="2">
        <v>0</v>
      </c>
      <c r="AI3054" s="2">
        <v>0</v>
      </c>
      <c r="AJ3054" s="2">
        <v>0</v>
      </c>
      <c r="AK3054" s="2">
        <f>VLOOKUP(Tabla3[[#This Row],[Columna1]],Tabla7[[ID]:[Monto neto de los bonos]],3,0)</f>
        <v>0</v>
      </c>
      <c r="AL3054" s="2">
        <v>0</v>
      </c>
      <c r="AM3054" s="2">
        <v>0</v>
      </c>
      <c r="AN3054" s="2">
        <v>0</v>
      </c>
      <c r="AO3054" s="2">
        <v>0</v>
      </c>
      <c r="AP3054" s="2">
        <v>0</v>
      </c>
      <c r="AQ3054" s="2">
        <v>0</v>
      </c>
      <c r="AR3054" s="2">
        <v>0</v>
      </c>
      <c r="AS3054" s="2">
        <v>0</v>
      </c>
      <c r="AT3054" s="2">
        <v>2580.02</v>
      </c>
      <c r="AU3054" s="2">
        <v>1797.92</v>
      </c>
      <c r="AV3054" s="2">
        <v>0</v>
      </c>
      <c r="AW3054" s="1"/>
      <c r="AX3054" s="2" t="s">
        <v>422</v>
      </c>
      <c r="AY3054" s="8" t="s">
        <v>423</v>
      </c>
    </row>
    <row r="3055" spans="1:51" ht="13.15" customHeight="1" x14ac:dyDescent="0.25">
      <c r="A3055" s="7">
        <v>15388</v>
      </c>
      <c r="B3055" s="2" t="s">
        <v>2636</v>
      </c>
      <c r="C3055" s="2">
        <v>182603</v>
      </c>
      <c r="D3055" s="2" t="s">
        <v>188</v>
      </c>
      <c r="E3055" s="2" t="s">
        <v>198</v>
      </c>
      <c r="F3055" s="2" t="s">
        <v>193</v>
      </c>
      <c r="G3055" s="3">
        <v>39904</v>
      </c>
      <c r="H3055" s="1"/>
      <c r="I3055" s="2">
        <v>9717.6</v>
      </c>
      <c r="J3055" s="2">
        <v>4447.2349999999997</v>
      </c>
      <c r="K3055" s="2">
        <v>4447.2349999999997</v>
      </c>
      <c r="L3055" s="2">
        <v>4221.99</v>
      </c>
      <c r="M3055" s="1"/>
      <c r="N3055" s="5">
        <f t="shared" si="95"/>
        <v>28095.109999999997</v>
      </c>
      <c r="O3055" s="6">
        <f t="shared" si="96"/>
        <v>20625.509999999998</v>
      </c>
      <c r="P3055" s="2">
        <v>30</v>
      </c>
      <c r="Q3055" s="2" t="s">
        <v>37</v>
      </c>
      <c r="R3055" s="2">
        <v>0</v>
      </c>
      <c r="S3055" s="2">
        <v>0</v>
      </c>
      <c r="T3055" s="2">
        <v>0</v>
      </c>
      <c r="U3055" s="2">
        <v>0</v>
      </c>
      <c r="V3055" s="2">
        <v>893.38</v>
      </c>
      <c r="W3055" s="2">
        <v>1970.03</v>
      </c>
      <c r="X3055" s="2">
        <v>0</v>
      </c>
      <c r="Y3055" s="2">
        <v>2397.64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f>VLOOKUP(Tabla3[[#This Row],[Columna1]],Tabla5[#All],3,0)</f>
        <v>0</v>
      </c>
      <c r="AF3055" s="2">
        <v>0</v>
      </c>
      <c r="AG3055" s="2">
        <v>0</v>
      </c>
      <c r="AH3055" s="2">
        <v>0</v>
      </c>
      <c r="AI3055" s="2">
        <v>0</v>
      </c>
      <c r="AJ3055" s="2">
        <v>0</v>
      </c>
      <c r="AK3055" s="2">
        <f>VLOOKUP(Tabla3[[#This Row],[Columna1]],Tabla7[[ID]:[Monto neto de los bonos]],3,0)</f>
        <v>1970.03</v>
      </c>
      <c r="AL3055" s="2">
        <v>0</v>
      </c>
      <c r="AM3055" s="2">
        <v>0</v>
      </c>
      <c r="AN3055" s="2">
        <v>0</v>
      </c>
      <c r="AO3055" s="2">
        <v>0</v>
      </c>
      <c r="AP3055" s="2">
        <v>0</v>
      </c>
      <c r="AQ3055" s="2">
        <v>0</v>
      </c>
      <c r="AR3055" s="2">
        <v>0</v>
      </c>
      <c r="AS3055" s="2">
        <v>3559.1</v>
      </c>
      <c r="AT3055" s="2">
        <v>2372.7199999999998</v>
      </c>
      <c r="AU3055" s="2">
        <v>1537.78</v>
      </c>
      <c r="AV3055" s="2">
        <v>0</v>
      </c>
      <c r="AW3055" s="1"/>
      <c r="AX3055" s="2" t="s">
        <v>422</v>
      </c>
      <c r="AY3055" s="8" t="s">
        <v>428</v>
      </c>
    </row>
    <row r="3056" spans="1:51" ht="13.15" customHeight="1" x14ac:dyDescent="0.25">
      <c r="A3056" s="7">
        <v>13061</v>
      </c>
      <c r="B3056" s="2" t="s">
        <v>4194</v>
      </c>
      <c r="C3056" s="2">
        <v>95703</v>
      </c>
      <c r="D3056" s="2" t="s">
        <v>188</v>
      </c>
      <c r="E3056" s="2" t="s">
        <v>192</v>
      </c>
      <c r="F3056" s="2" t="s">
        <v>201</v>
      </c>
      <c r="G3056" s="3">
        <v>38434</v>
      </c>
      <c r="H3056" s="1"/>
      <c r="I3056" s="2">
        <v>11670.43</v>
      </c>
      <c r="J3056" s="2">
        <v>4294.8850000000002</v>
      </c>
      <c r="K3056" s="2">
        <v>4294.8850000000002</v>
      </c>
      <c r="L3056" s="2">
        <v>5767.47</v>
      </c>
      <c r="M3056" s="1"/>
      <c r="N3056" s="5">
        <f t="shared" si="95"/>
        <v>31353.93</v>
      </c>
      <c r="O3056" s="6">
        <f t="shared" si="96"/>
        <v>22877.19</v>
      </c>
      <c r="P3056" s="2">
        <v>30</v>
      </c>
      <c r="Q3056" s="2" t="s">
        <v>37</v>
      </c>
      <c r="R3056" s="2">
        <v>0</v>
      </c>
      <c r="S3056" s="2">
        <v>0</v>
      </c>
      <c r="T3056" s="2">
        <v>0</v>
      </c>
      <c r="U3056" s="2">
        <v>0</v>
      </c>
      <c r="V3056" s="2">
        <v>972.5</v>
      </c>
      <c r="W3056" s="2">
        <v>1803.57</v>
      </c>
      <c r="X3056" s="2">
        <v>0</v>
      </c>
      <c r="Y3056" s="2">
        <v>2550.19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2">
        <f>VLOOKUP(Tabla3[[#This Row],[Columna1]],Tabla5[#All],3,0)</f>
        <v>0</v>
      </c>
      <c r="AF3056" s="2">
        <v>0</v>
      </c>
      <c r="AG3056" s="2">
        <v>0</v>
      </c>
      <c r="AH3056" s="2">
        <v>0</v>
      </c>
      <c r="AI3056" s="2">
        <v>0</v>
      </c>
      <c r="AJ3056" s="2">
        <v>0</v>
      </c>
      <c r="AK3056" s="2">
        <f>VLOOKUP(Tabla3[[#This Row],[Columna1]],Tabla7[[ID]:[Monto neto de los bonos]],3,0)</f>
        <v>1803.57</v>
      </c>
      <c r="AL3056" s="2">
        <v>0</v>
      </c>
      <c r="AM3056" s="2">
        <v>0</v>
      </c>
      <c r="AN3056" s="2">
        <v>0</v>
      </c>
      <c r="AO3056" s="2">
        <v>0</v>
      </c>
      <c r="AP3056" s="2">
        <v>0</v>
      </c>
      <c r="AQ3056" s="2">
        <v>0</v>
      </c>
      <c r="AR3056" s="2">
        <v>0</v>
      </c>
      <c r="AS3056" s="2">
        <v>3957.4</v>
      </c>
      <c r="AT3056" s="2">
        <v>2551.1</v>
      </c>
      <c r="AU3056" s="2">
        <v>1968.24</v>
      </c>
      <c r="AV3056" s="2">
        <v>0</v>
      </c>
      <c r="AW3056" s="1"/>
      <c r="AX3056" s="2" t="s">
        <v>422</v>
      </c>
      <c r="AY3056" s="8" t="s">
        <v>428</v>
      </c>
    </row>
    <row r="3057" spans="1:51" ht="13.15" customHeight="1" x14ac:dyDescent="0.25">
      <c r="A3057" s="7">
        <v>17041</v>
      </c>
      <c r="B3057" s="2" t="s">
        <v>2637</v>
      </c>
      <c r="C3057" s="2">
        <v>275103</v>
      </c>
      <c r="D3057" s="2" t="s">
        <v>188</v>
      </c>
      <c r="E3057" s="2" t="s">
        <v>198</v>
      </c>
      <c r="F3057" s="2" t="s">
        <v>193</v>
      </c>
      <c r="G3057" s="3">
        <v>40961</v>
      </c>
      <c r="H3057" s="1"/>
      <c r="I3057" s="2">
        <v>9717.6</v>
      </c>
      <c r="J3057" s="2">
        <v>4447.2349999999997</v>
      </c>
      <c r="K3057" s="2">
        <v>4447.2349999999997</v>
      </c>
      <c r="L3057" s="2">
        <v>2831.46</v>
      </c>
      <c r="M3057" s="1"/>
      <c r="N3057" s="5">
        <f t="shared" si="95"/>
        <v>35704.58</v>
      </c>
      <c r="O3057" s="6">
        <f t="shared" si="96"/>
        <v>28831.800000000003</v>
      </c>
      <c r="P3057" s="2">
        <v>30</v>
      </c>
      <c r="Q3057" s="2" t="s">
        <v>37</v>
      </c>
      <c r="R3057" s="2">
        <v>0</v>
      </c>
      <c r="S3057" s="2">
        <v>0</v>
      </c>
      <c r="T3057" s="2">
        <v>0</v>
      </c>
      <c r="U3057" s="2">
        <v>0</v>
      </c>
      <c r="V3057" s="2">
        <v>893.38</v>
      </c>
      <c r="W3057" s="2">
        <v>1970.03</v>
      </c>
      <c r="X3057" s="2">
        <v>0</v>
      </c>
      <c r="Y3057" s="2">
        <v>2397.64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2">
        <f>VLOOKUP(Tabla3[[#This Row],[Columna1]],Tabla5[#All],3,0)</f>
        <v>0</v>
      </c>
      <c r="AF3057" s="2">
        <v>0</v>
      </c>
      <c r="AG3057" s="2">
        <v>9000</v>
      </c>
      <c r="AH3057" s="2">
        <v>0</v>
      </c>
      <c r="AI3057" s="2">
        <v>0</v>
      </c>
      <c r="AJ3057" s="2">
        <v>0</v>
      </c>
      <c r="AK3057" s="2">
        <f>VLOOKUP(Tabla3[[#This Row],[Columna1]],Tabla7[[ID]:[Monto neto de los bonos]],3,0)</f>
        <v>10970.03</v>
      </c>
      <c r="AL3057" s="2">
        <v>0</v>
      </c>
      <c r="AM3057" s="2">
        <v>0</v>
      </c>
      <c r="AN3057" s="2">
        <v>0</v>
      </c>
      <c r="AO3057" s="2">
        <v>0</v>
      </c>
      <c r="AP3057" s="2">
        <v>0</v>
      </c>
      <c r="AQ3057" s="2">
        <v>0</v>
      </c>
      <c r="AR3057" s="2">
        <v>0</v>
      </c>
      <c r="AS3057" s="2">
        <v>3350.52</v>
      </c>
      <c r="AT3057" s="2">
        <v>2233.6799999999998</v>
      </c>
      <c r="AU3057" s="2">
        <v>1288.58</v>
      </c>
      <c r="AV3057" s="2">
        <v>0</v>
      </c>
      <c r="AW3057" s="1"/>
      <c r="AX3057" s="2" t="s">
        <v>422</v>
      </c>
      <c r="AY3057" s="8" t="s">
        <v>428</v>
      </c>
    </row>
    <row r="3058" spans="1:51" ht="13.15" customHeight="1" x14ac:dyDescent="0.25">
      <c r="A3058" s="7">
        <v>24952</v>
      </c>
      <c r="B3058" s="2" t="s">
        <v>4276</v>
      </c>
      <c r="C3058" s="2">
        <v>6298303</v>
      </c>
      <c r="D3058" s="2" t="s">
        <v>188</v>
      </c>
      <c r="E3058" s="2" t="s">
        <v>200</v>
      </c>
      <c r="F3058" s="2" t="s">
        <v>193</v>
      </c>
      <c r="G3058" s="3">
        <v>45338</v>
      </c>
      <c r="H3058" s="1"/>
      <c r="I3058" s="2">
        <v>9717.6</v>
      </c>
      <c r="J3058" s="2">
        <v>4447.2349999999997</v>
      </c>
      <c r="K3058" s="2">
        <v>4447.2349999999997</v>
      </c>
      <c r="L3058" s="2">
        <v>0</v>
      </c>
      <c r="M3058" s="1"/>
      <c r="N3058" s="5">
        <f t="shared" si="95"/>
        <v>24848.39</v>
      </c>
      <c r="O3058" s="6">
        <f t="shared" si="96"/>
        <v>18155.289999999997</v>
      </c>
      <c r="P3058" s="2">
        <v>30</v>
      </c>
      <c r="Q3058" s="2" t="s">
        <v>37</v>
      </c>
      <c r="R3058" s="2">
        <v>0</v>
      </c>
      <c r="S3058" s="2">
        <v>0</v>
      </c>
      <c r="T3058" s="2">
        <v>0</v>
      </c>
      <c r="U3058" s="2">
        <v>0</v>
      </c>
      <c r="V3058" s="2">
        <v>893.38</v>
      </c>
      <c r="W3058" s="2">
        <v>1970.03</v>
      </c>
      <c r="X3058" s="2">
        <v>0</v>
      </c>
      <c r="Y3058" s="2">
        <v>3372.91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2">
        <f>VLOOKUP(Tabla3[[#This Row],[Columna1]],Tabla5[#All],3,0)</f>
        <v>0</v>
      </c>
      <c r="AF3058" s="2">
        <v>0</v>
      </c>
      <c r="AG3058" s="2">
        <v>0</v>
      </c>
      <c r="AH3058" s="2">
        <v>0</v>
      </c>
      <c r="AI3058" s="2">
        <v>0</v>
      </c>
      <c r="AJ3058" s="2">
        <v>0</v>
      </c>
      <c r="AK3058" s="2">
        <f>VLOOKUP(Tabla3[[#This Row],[Columna1]],Tabla7[[ID]:[Monto neto de los bonos]],3,0)</f>
        <v>1970.03</v>
      </c>
      <c r="AL3058" s="2">
        <v>0</v>
      </c>
      <c r="AM3058" s="2">
        <v>0</v>
      </c>
      <c r="AN3058" s="2">
        <v>0</v>
      </c>
      <c r="AO3058" s="2">
        <v>0</v>
      </c>
      <c r="AP3058" s="2">
        <v>0</v>
      </c>
      <c r="AQ3058" s="2">
        <v>0</v>
      </c>
      <c r="AR3058" s="2">
        <v>0</v>
      </c>
      <c r="AS3058" s="2">
        <v>3901.06</v>
      </c>
      <c r="AT3058" s="2">
        <v>1950.52</v>
      </c>
      <c r="AU3058" s="2">
        <v>841.52</v>
      </c>
      <c r="AV3058" s="2">
        <v>0</v>
      </c>
      <c r="AW3058" s="1"/>
      <c r="AX3058" s="2" t="s">
        <v>422</v>
      </c>
      <c r="AY3058" s="8" t="s">
        <v>428</v>
      </c>
    </row>
    <row r="3059" spans="1:51" ht="13.15" customHeight="1" x14ac:dyDescent="0.25">
      <c r="A3059" s="7">
        <v>15052</v>
      </c>
      <c r="B3059" s="2" t="s">
        <v>4143</v>
      </c>
      <c r="C3059" s="2">
        <v>172303</v>
      </c>
      <c r="D3059" s="2" t="s">
        <v>188</v>
      </c>
      <c r="E3059" s="2" t="s">
        <v>205</v>
      </c>
      <c r="F3059" s="2" t="s">
        <v>193</v>
      </c>
      <c r="G3059" s="3">
        <v>39676</v>
      </c>
      <c r="H3059" s="1"/>
      <c r="I3059" s="2">
        <v>9717.6</v>
      </c>
      <c r="J3059" s="2">
        <v>4447.2349999999997</v>
      </c>
      <c r="K3059" s="2">
        <v>4447.2349999999997</v>
      </c>
      <c r="L3059" s="2">
        <v>3949.31</v>
      </c>
      <c r="M3059" s="1"/>
      <c r="N3059" s="5">
        <f t="shared" si="95"/>
        <v>23454.760000000002</v>
      </c>
      <c r="O3059" s="6">
        <f t="shared" si="96"/>
        <v>16102.180000000002</v>
      </c>
      <c r="P3059" s="2">
        <v>30</v>
      </c>
      <c r="Q3059" s="2" t="s">
        <v>37</v>
      </c>
      <c r="R3059" s="2">
        <v>0</v>
      </c>
      <c r="S3059" s="2">
        <v>0</v>
      </c>
      <c r="T3059" s="2">
        <v>0</v>
      </c>
      <c r="U3059" s="2">
        <v>0</v>
      </c>
      <c r="V3059" s="2">
        <v>893.38</v>
      </c>
      <c r="W3059" s="2">
        <v>0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2">
        <f>VLOOKUP(Tabla3[[#This Row],[Columna1]],Tabla5[#All],3,0)</f>
        <v>0</v>
      </c>
      <c r="AF3059" s="2">
        <v>0</v>
      </c>
      <c r="AG3059" s="2">
        <v>0</v>
      </c>
      <c r="AH3059" s="2">
        <v>0</v>
      </c>
      <c r="AI3059" s="2">
        <v>0</v>
      </c>
      <c r="AJ3059" s="2">
        <v>0</v>
      </c>
      <c r="AK3059" s="2">
        <f>VLOOKUP(Tabla3[[#This Row],[Columna1]],Tabla7[[ID]:[Monto neto de los bonos]],3,0)</f>
        <v>0</v>
      </c>
      <c r="AL3059" s="2">
        <v>0</v>
      </c>
      <c r="AM3059" s="2">
        <v>0</v>
      </c>
      <c r="AN3059" s="2">
        <v>0</v>
      </c>
      <c r="AO3059" s="2">
        <v>0</v>
      </c>
      <c r="AP3059" s="2">
        <v>0</v>
      </c>
      <c r="AQ3059" s="2">
        <v>0</v>
      </c>
      <c r="AR3059" s="2">
        <v>0</v>
      </c>
      <c r="AS3059" s="2">
        <v>3518.2</v>
      </c>
      <c r="AT3059" s="2">
        <v>2345.46</v>
      </c>
      <c r="AU3059" s="2">
        <v>1488.92</v>
      </c>
      <c r="AV3059" s="2">
        <v>0</v>
      </c>
      <c r="AW3059" s="1"/>
      <c r="AX3059" s="2" t="s">
        <v>422</v>
      </c>
      <c r="AY3059" s="8" t="s">
        <v>428</v>
      </c>
    </row>
    <row r="3060" spans="1:51" ht="13.15" customHeight="1" x14ac:dyDescent="0.25">
      <c r="A3060" s="7">
        <v>25263</v>
      </c>
      <c r="B3060" s="2" t="s">
        <v>2638</v>
      </c>
      <c r="C3060" s="2">
        <v>6550003</v>
      </c>
      <c r="D3060" s="2" t="s">
        <v>188</v>
      </c>
      <c r="E3060" s="2" t="s">
        <v>206</v>
      </c>
      <c r="F3060" s="2" t="s">
        <v>193</v>
      </c>
      <c r="G3060" s="3">
        <v>45597</v>
      </c>
      <c r="H3060" s="1"/>
      <c r="I3060" s="2">
        <v>9717.6</v>
      </c>
      <c r="J3060" s="2">
        <v>4447.2349999999997</v>
      </c>
      <c r="K3060" s="2">
        <v>4447.2349999999997</v>
      </c>
      <c r="L3060" s="2">
        <v>0</v>
      </c>
      <c r="M3060" s="1"/>
      <c r="N3060" s="5">
        <f t="shared" si="95"/>
        <v>24848.39</v>
      </c>
      <c r="O3060" s="6">
        <f t="shared" si="96"/>
        <v>18155.289999999997</v>
      </c>
      <c r="P3060" s="2">
        <v>30</v>
      </c>
      <c r="Q3060" s="2" t="s">
        <v>37</v>
      </c>
      <c r="R3060" s="2">
        <v>0</v>
      </c>
      <c r="S3060" s="2">
        <v>0</v>
      </c>
      <c r="T3060" s="2">
        <v>0</v>
      </c>
      <c r="U3060" s="2">
        <v>0</v>
      </c>
      <c r="V3060" s="2">
        <v>893.38</v>
      </c>
      <c r="W3060" s="2">
        <v>1970.03</v>
      </c>
      <c r="X3060" s="2">
        <v>0</v>
      </c>
      <c r="Y3060" s="2">
        <v>3372.91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2">
        <f>VLOOKUP(Tabla3[[#This Row],[Columna1]],Tabla5[#All],3,0)</f>
        <v>0</v>
      </c>
      <c r="AF3060" s="2">
        <v>0</v>
      </c>
      <c r="AG3060" s="2">
        <v>0</v>
      </c>
      <c r="AH3060" s="2">
        <v>0</v>
      </c>
      <c r="AI3060" s="2">
        <v>0</v>
      </c>
      <c r="AJ3060" s="2">
        <v>0</v>
      </c>
      <c r="AK3060" s="2">
        <f>VLOOKUP(Tabla3[[#This Row],[Columna1]],Tabla7[[ID]:[Monto neto de los bonos]],3,0)</f>
        <v>5024.8100000000004</v>
      </c>
      <c r="AL3060" s="2">
        <v>0</v>
      </c>
      <c r="AM3060" s="2">
        <v>0</v>
      </c>
      <c r="AN3060" s="2">
        <v>0</v>
      </c>
      <c r="AO3060" s="2">
        <v>0</v>
      </c>
      <c r="AP3060" s="2">
        <v>0</v>
      </c>
      <c r="AQ3060" s="2">
        <v>0</v>
      </c>
      <c r="AR3060" s="2">
        <v>0</v>
      </c>
      <c r="AS3060" s="2">
        <v>3901.06</v>
      </c>
      <c r="AT3060" s="2">
        <v>1950.52</v>
      </c>
      <c r="AU3060" s="2">
        <v>841.52</v>
      </c>
      <c r="AV3060" s="2">
        <v>0</v>
      </c>
      <c r="AW3060" s="1"/>
      <c r="AX3060" s="2" t="s">
        <v>422</v>
      </c>
      <c r="AY3060" s="8" t="s">
        <v>428</v>
      </c>
    </row>
    <row r="3061" spans="1:51" ht="13.15" customHeight="1" x14ac:dyDescent="0.25">
      <c r="A3061" s="7">
        <v>14461</v>
      </c>
      <c r="B3061" s="2" t="s">
        <v>2639</v>
      </c>
      <c r="C3061" s="2">
        <v>1228303</v>
      </c>
      <c r="D3061" s="2" t="s">
        <v>188</v>
      </c>
      <c r="E3061" s="2" t="s">
        <v>238</v>
      </c>
      <c r="F3061" s="2" t="s">
        <v>73</v>
      </c>
      <c r="G3061" s="3">
        <v>44450</v>
      </c>
      <c r="H3061" s="1"/>
      <c r="I3061" s="2">
        <v>16065.68</v>
      </c>
      <c r="J3061" s="2">
        <v>2959.1</v>
      </c>
      <c r="K3061" s="2">
        <v>2959.1</v>
      </c>
      <c r="L3061" s="2">
        <v>0</v>
      </c>
      <c r="M3061" s="1"/>
      <c r="N3061" s="5">
        <f t="shared" si="95"/>
        <v>74871.759999999995</v>
      </c>
      <c r="O3061" s="6">
        <f t="shared" si="96"/>
        <v>70887.92</v>
      </c>
      <c r="P3061" s="2">
        <v>30</v>
      </c>
      <c r="Q3061" s="2" t="s">
        <v>37</v>
      </c>
      <c r="R3061" s="2">
        <v>0</v>
      </c>
      <c r="S3061" s="2">
        <v>0</v>
      </c>
      <c r="T3061" s="2">
        <v>0</v>
      </c>
      <c r="U3061" s="2">
        <v>0</v>
      </c>
      <c r="V3061" s="2">
        <v>0</v>
      </c>
      <c r="W3061" s="2">
        <v>0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21387.88</v>
      </c>
      <c r="AE3061" s="2">
        <f>VLOOKUP(Tabla3[[#This Row],[Columna1]],Tabla5[#All],3,0)</f>
        <v>21387.88</v>
      </c>
      <c r="AF3061" s="2">
        <v>0</v>
      </c>
      <c r="AG3061" s="2">
        <v>0</v>
      </c>
      <c r="AH3061" s="2">
        <v>0</v>
      </c>
      <c r="AI3061" s="2">
        <v>0</v>
      </c>
      <c r="AJ3061" s="2">
        <v>31500</v>
      </c>
      <c r="AK3061" s="2">
        <f>VLOOKUP(Tabla3[[#This Row],[Columna1]],Tabla7[[ID]:[Monto neto de los bonos]],3,0)</f>
        <v>31500</v>
      </c>
      <c r="AL3061" s="2">
        <v>0</v>
      </c>
      <c r="AM3061" s="2">
        <v>0</v>
      </c>
      <c r="AN3061" s="2">
        <v>0</v>
      </c>
      <c r="AO3061" s="2">
        <v>0</v>
      </c>
      <c r="AP3061" s="2">
        <v>0</v>
      </c>
      <c r="AQ3061" s="2">
        <v>0</v>
      </c>
      <c r="AR3061" s="2">
        <v>0</v>
      </c>
      <c r="AS3061" s="2">
        <v>0</v>
      </c>
      <c r="AT3061" s="2">
        <v>2198.36</v>
      </c>
      <c r="AU3061" s="2">
        <v>1785.48</v>
      </c>
      <c r="AV3061" s="2">
        <v>0</v>
      </c>
      <c r="AW3061" s="1"/>
      <c r="AX3061" s="2" t="s">
        <v>422</v>
      </c>
      <c r="AY3061" s="8" t="s">
        <v>423</v>
      </c>
    </row>
    <row r="3062" spans="1:51" ht="13.15" customHeight="1" x14ac:dyDescent="0.25">
      <c r="A3062" s="7">
        <v>14256</v>
      </c>
      <c r="B3062" s="2" t="s">
        <v>4279</v>
      </c>
      <c r="C3062" s="2">
        <v>145703</v>
      </c>
      <c r="D3062" s="2" t="s">
        <v>188</v>
      </c>
      <c r="E3062" s="2" t="s">
        <v>200</v>
      </c>
      <c r="F3062" s="2" t="s">
        <v>201</v>
      </c>
      <c r="G3062" s="3">
        <v>39206</v>
      </c>
      <c r="H3062" s="1"/>
      <c r="I3062" s="2">
        <v>11670.43</v>
      </c>
      <c r="J3062" s="2">
        <v>4294.8850000000002</v>
      </c>
      <c r="K3062" s="2">
        <v>4294.8850000000002</v>
      </c>
      <c r="L3062" s="2">
        <v>4323.55</v>
      </c>
      <c r="M3062" s="1"/>
      <c r="N3062" s="5">
        <f t="shared" si="95"/>
        <v>29910.01</v>
      </c>
      <c r="O3062" s="6">
        <f t="shared" si="96"/>
        <v>21543.05</v>
      </c>
      <c r="P3062" s="2">
        <v>30</v>
      </c>
      <c r="Q3062" s="2" t="s">
        <v>37</v>
      </c>
      <c r="R3062" s="2">
        <v>0</v>
      </c>
      <c r="S3062" s="2">
        <v>0</v>
      </c>
      <c r="T3062" s="2">
        <v>0</v>
      </c>
      <c r="U3062" s="2">
        <v>0</v>
      </c>
      <c r="V3062" s="2">
        <v>972.5</v>
      </c>
      <c r="W3062" s="2">
        <v>1803.57</v>
      </c>
      <c r="X3062" s="2">
        <v>0</v>
      </c>
      <c r="Y3062" s="2">
        <v>2550.19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2">
        <f>VLOOKUP(Tabla3[[#This Row],[Columna1]],Tabla5[#All],3,0)</f>
        <v>0</v>
      </c>
      <c r="AF3062" s="2">
        <v>0</v>
      </c>
      <c r="AG3062" s="2">
        <v>0</v>
      </c>
      <c r="AH3062" s="2">
        <v>0</v>
      </c>
      <c r="AI3062" s="2">
        <v>0</v>
      </c>
      <c r="AJ3062" s="2">
        <v>0</v>
      </c>
      <c r="AK3062" s="2">
        <f>VLOOKUP(Tabla3[[#This Row],[Columna1]],Tabla7[[ID]:[Monto neto de los bonos]],3,0)</f>
        <v>1803.57</v>
      </c>
      <c r="AL3062" s="2">
        <v>0</v>
      </c>
      <c r="AM3062" s="2">
        <v>0</v>
      </c>
      <c r="AN3062" s="2">
        <v>0</v>
      </c>
      <c r="AO3062" s="2">
        <v>0</v>
      </c>
      <c r="AP3062" s="2">
        <v>0</v>
      </c>
      <c r="AQ3062" s="2">
        <v>0</v>
      </c>
      <c r="AR3062" s="2">
        <v>0</v>
      </c>
      <c r="AS3062" s="2">
        <v>3833.44</v>
      </c>
      <c r="AT3062" s="2">
        <v>2555.62</v>
      </c>
      <c r="AU3062" s="2">
        <v>1977.9</v>
      </c>
      <c r="AV3062" s="2">
        <v>0</v>
      </c>
      <c r="AW3062" s="1"/>
      <c r="AX3062" s="2" t="s">
        <v>422</v>
      </c>
      <c r="AY3062" s="8" t="s">
        <v>428</v>
      </c>
    </row>
    <row r="3063" spans="1:51" ht="13.15" customHeight="1" x14ac:dyDescent="0.25">
      <c r="A3063" s="7">
        <v>23228</v>
      </c>
      <c r="B3063" s="2" t="s">
        <v>2640</v>
      </c>
      <c r="C3063" s="2">
        <v>5125603</v>
      </c>
      <c r="D3063" s="2" t="s">
        <v>188</v>
      </c>
      <c r="E3063" s="2" t="s">
        <v>224</v>
      </c>
      <c r="F3063" s="2" t="s">
        <v>41</v>
      </c>
      <c r="G3063" s="3">
        <v>45170</v>
      </c>
      <c r="H3063" s="1"/>
      <c r="I3063" s="2">
        <v>8542.57</v>
      </c>
      <c r="J3063" s="2">
        <v>2234.4899999999998</v>
      </c>
      <c r="K3063" s="2">
        <v>2234.4899999999998</v>
      </c>
      <c r="L3063" s="2">
        <v>0</v>
      </c>
      <c r="M3063" s="1"/>
      <c r="N3063" s="5">
        <f t="shared" si="95"/>
        <v>13878.99</v>
      </c>
      <c r="O3063" s="6">
        <f t="shared" si="96"/>
        <v>11780.25</v>
      </c>
      <c r="P3063" s="2">
        <v>30</v>
      </c>
      <c r="Q3063" s="2" t="s">
        <v>37</v>
      </c>
      <c r="R3063" s="2">
        <v>0</v>
      </c>
      <c r="S3063" s="2">
        <v>0</v>
      </c>
      <c r="T3063" s="2">
        <v>0</v>
      </c>
      <c r="U3063" s="2">
        <v>0</v>
      </c>
      <c r="V3063" s="2">
        <v>867.44</v>
      </c>
      <c r="W3063" s="2">
        <v>0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2">
        <f>VLOOKUP(Tabla3[[#This Row],[Columna1]],Tabla5[#All],3,0)</f>
        <v>0</v>
      </c>
      <c r="AF3063" s="2">
        <v>0</v>
      </c>
      <c r="AG3063" s="2">
        <v>0</v>
      </c>
      <c r="AH3063" s="2">
        <v>0</v>
      </c>
      <c r="AI3063" s="2">
        <v>0</v>
      </c>
      <c r="AJ3063" s="2">
        <v>0</v>
      </c>
      <c r="AK3063" s="2">
        <f>VLOOKUP(Tabla3[[#This Row],[Columna1]],Tabla7[[ID]:[Monto neto de los bonos]],3,0)</f>
        <v>0</v>
      </c>
      <c r="AL3063" s="2">
        <v>0</v>
      </c>
      <c r="AM3063" s="2">
        <v>0</v>
      </c>
      <c r="AN3063" s="2">
        <v>0</v>
      </c>
      <c r="AO3063" s="2">
        <v>0</v>
      </c>
      <c r="AP3063" s="2">
        <v>0</v>
      </c>
      <c r="AQ3063" s="2">
        <v>0</v>
      </c>
      <c r="AR3063" s="2">
        <v>0</v>
      </c>
      <c r="AS3063" s="2">
        <v>0</v>
      </c>
      <c r="AT3063" s="2">
        <v>1387.9</v>
      </c>
      <c r="AU3063" s="2">
        <v>710.84</v>
      </c>
      <c r="AV3063" s="2">
        <v>0</v>
      </c>
      <c r="AW3063" s="1"/>
      <c r="AX3063" s="2" t="s">
        <v>422</v>
      </c>
      <c r="AY3063" s="8" t="s">
        <v>423</v>
      </c>
    </row>
    <row r="3064" spans="1:51" ht="13.15" customHeight="1" x14ac:dyDescent="0.25">
      <c r="A3064" s="7">
        <v>19499</v>
      </c>
      <c r="B3064" s="2" t="s">
        <v>4134</v>
      </c>
      <c r="C3064" s="2">
        <v>538603</v>
      </c>
      <c r="D3064" s="2" t="s">
        <v>188</v>
      </c>
      <c r="E3064" s="2" t="s">
        <v>203</v>
      </c>
      <c r="F3064" s="2" t="s">
        <v>193</v>
      </c>
      <c r="G3064" s="3">
        <v>42391</v>
      </c>
      <c r="H3064" s="1"/>
      <c r="I3064" s="2">
        <v>9717.6</v>
      </c>
      <c r="J3064" s="2">
        <v>4447.2349999999997</v>
      </c>
      <c r="K3064" s="2">
        <v>4447.2349999999997</v>
      </c>
      <c r="L3064" s="2">
        <v>1505.23</v>
      </c>
      <c r="M3064" s="1"/>
      <c r="N3064" s="5">
        <f t="shared" si="95"/>
        <v>25378.35</v>
      </c>
      <c r="O3064" s="6">
        <f t="shared" si="96"/>
        <v>19062.149999999994</v>
      </c>
      <c r="P3064" s="2">
        <v>30</v>
      </c>
      <c r="Q3064" s="2" t="s">
        <v>37</v>
      </c>
      <c r="R3064" s="2">
        <v>0</v>
      </c>
      <c r="S3064" s="2">
        <v>0</v>
      </c>
      <c r="T3064" s="2">
        <v>0</v>
      </c>
      <c r="U3064" s="2">
        <v>0</v>
      </c>
      <c r="V3064" s="2">
        <v>893.38</v>
      </c>
      <c r="W3064" s="2">
        <v>1970.03</v>
      </c>
      <c r="X3064" s="2">
        <v>0</v>
      </c>
      <c r="Y3064" s="2">
        <v>2397.64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2">
        <f>VLOOKUP(Tabla3[[#This Row],[Columna1]],Tabla5[#All],3,0)</f>
        <v>0</v>
      </c>
      <c r="AF3064" s="2">
        <v>0</v>
      </c>
      <c r="AG3064" s="2">
        <v>0</v>
      </c>
      <c r="AH3064" s="2">
        <v>0</v>
      </c>
      <c r="AI3064" s="2">
        <v>0</v>
      </c>
      <c r="AJ3064" s="2">
        <v>0</v>
      </c>
      <c r="AK3064" s="2">
        <f>VLOOKUP(Tabla3[[#This Row],[Columna1]],Tabla7[[ID]:[Monto neto de los bonos]],3,0)</f>
        <v>1970.03</v>
      </c>
      <c r="AL3064" s="2">
        <v>0</v>
      </c>
      <c r="AM3064" s="2">
        <v>0</v>
      </c>
      <c r="AN3064" s="2">
        <v>0</v>
      </c>
      <c r="AO3064" s="2">
        <v>0</v>
      </c>
      <c r="AP3064" s="2">
        <v>0</v>
      </c>
      <c r="AQ3064" s="2">
        <v>0</v>
      </c>
      <c r="AR3064" s="2">
        <v>0</v>
      </c>
      <c r="AS3064" s="2">
        <v>3151.58</v>
      </c>
      <c r="AT3064" s="2">
        <v>2101.06</v>
      </c>
      <c r="AU3064" s="2">
        <v>1063.56</v>
      </c>
      <c r="AV3064" s="2">
        <v>0</v>
      </c>
      <c r="AW3064" s="1"/>
      <c r="AX3064" s="2" t="s">
        <v>422</v>
      </c>
      <c r="AY3064" s="8" t="s">
        <v>428</v>
      </c>
    </row>
    <row r="3065" spans="1:51" ht="13.15" customHeight="1" x14ac:dyDescent="0.25">
      <c r="A3065" s="7">
        <v>16989</v>
      </c>
      <c r="B3065" s="2" t="s">
        <v>2641</v>
      </c>
      <c r="C3065" s="2">
        <v>271003</v>
      </c>
      <c r="D3065" s="2" t="s">
        <v>188</v>
      </c>
      <c r="E3065" s="2" t="s">
        <v>205</v>
      </c>
      <c r="F3065" s="2" t="s">
        <v>193</v>
      </c>
      <c r="G3065" s="3">
        <v>40955</v>
      </c>
      <c r="H3065" s="1"/>
      <c r="I3065" s="2">
        <v>9717.6</v>
      </c>
      <c r="J3065" s="2">
        <v>4447.2349999999997</v>
      </c>
      <c r="K3065" s="2">
        <v>4447.2349999999997</v>
      </c>
      <c r="L3065" s="2">
        <v>2831.46</v>
      </c>
      <c r="M3065" s="1"/>
      <c r="N3065" s="5">
        <f t="shared" si="95"/>
        <v>26704.579999999998</v>
      </c>
      <c r="O3065" s="6">
        <f t="shared" si="96"/>
        <v>19831.799999999996</v>
      </c>
      <c r="P3065" s="2">
        <v>30</v>
      </c>
      <c r="Q3065" s="2" t="s">
        <v>37</v>
      </c>
      <c r="R3065" s="2">
        <v>0</v>
      </c>
      <c r="S3065" s="2">
        <v>0</v>
      </c>
      <c r="T3065" s="2">
        <v>0</v>
      </c>
      <c r="U3065" s="2">
        <v>0</v>
      </c>
      <c r="V3065" s="2">
        <v>893.38</v>
      </c>
      <c r="W3065" s="2">
        <v>1970.03</v>
      </c>
      <c r="X3065" s="2">
        <v>0</v>
      </c>
      <c r="Y3065" s="2">
        <v>2397.64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2">
        <f>VLOOKUP(Tabla3[[#This Row],[Columna1]],Tabla5[#All],3,0)</f>
        <v>0</v>
      </c>
      <c r="AF3065" s="2">
        <v>0</v>
      </c>
      <c r="AG3065" s="2">
        <v>0</v>
      </c>
      <c r="AH3065" s="2">
        <v>0</v>
      </c>
      <c r="AI3065" s="2">
        <v>0</v>
      </c>
      <c r="AJ3065" s="2">
        <v>0</v>
      </c>
      <c r="AK3065" s="2">
        <f>VLOOKUP(Tabla3[[#This Row],[Columna1]],Tabla7[[ID]:[Monto neto de los bonos]],3,0)</f>
        <v>1970.03</v>
      </c>
      <c r="AL3065" s="2">
        <v>0</v>
      </c>
      <c r="AM3065" s="2">
        <v>0</v>
      </c>
      <c r="AN3065" s="2">
        <v>0</v>
      </c>
      <c r="AO3065" s="2">
        <v>0</v>
      </c>
      <c r="AP3065" s="2">
        <v>0</v>
      </c>
      <c r="AQ3065" s="2">
        <v>0</v>
      </c>
      <c r="AR3065" s="2">
        <v>0</v>
      </c>
      <c r="AS3065" s="2">
        <v>3350.52</v>
      </c>
      <c r="AT3065" s="2">
        <v>2233.6799999999998</v>
      </c>
      <c r="AU3065" s="2">
        <v>1288.58</v>
      </c>
      <c r="AV3065" s="2">
        <v>0</v>
      </c>
      <c r="AW3065" s="1"/>
      <c r="AX3065" s="2" t="s">
        <v>422</v>
      </c>
      <c r="AY3065" s="8" t="s">
        <v>428</v>
      </c>
    </row>
    <row r="3066" spans="1:51" ht="13.15" customHeight="1" x14ac:dyDescent="0.25">
      <c r="A3066" s="7">
        <v>24137</v>
      </c>
      <c r="B3066" s="2" t="s">
        <v>2642</v>
      </c>
      <c r="C3066" s="2">
        <v>5754803</v>
      </c>
      <c r="D3066" s="2" t="s">
        <v>188</v>
      </c>
      <c r="E3066" s="2" t="s">
        <v>190</v>
      </c>
      <c r="F3066" s="2" t="s">
        <v>191</v>
      </c>
      <c r="G3066" s="3">
        <v>44896</v>
      </c>
      <c r="H3066" s="1"/>
      <c r="I3066" s="2">
        <v>9708.5300000000007</v>
      </c>
      <c r="J3066" s="2">
        <v>4443.09</v>
      </c>
      <c r="K3066" s="2">
        <v>4443.09</v>
      </c>
      <c r="L3066" s="2">
        <v>0</v>
      </c>
      <c r="M3066" s="1"/>
      <c r="N3066" s="5">
        <f t="shared" si="95"/>
        <v>22519.670000000002</v>
      </c>
      <c r="O3066" s="6">
        <f t="shared" si="96"/>
        <v>16807.370000000003</v>
      </c>
      <c r="P3066" s="2">
        <v>30</v>
      </c>
      <c r="Q3066" s="2" t="s">
        <v>37</v>
      </c>
      <c r="R3066" s="2">
        <v>0</v>
      </c>
      <c r="S3066" s="2">
        <v>0</v>
      </c>
      <c r="T3066" s="2">
        <v>0</v>
      </c>
      <c r="U3066" s="2">
        <v>0</v>
      </c>
      <c r="V3066" s="2">
        <v>892.56</v>
      </c>
      <c r="W3066" s="2">
        <v>3032.4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2">
        <f>VLOOKUP(Tabla3[[#This Row],[Columna1]],Tabla5[#All],3,0)</f>
        <v>0</v>
      </c>
      <c r="AF3066" s="2">
        <v>0</v>
      </c>
      <c r="AG3066" s="2">
        <v>0</v>
      </c>
      <c r="AH3066" s="2">
        <v>0</v>
      </c>
      <c r="AI3066" s="2">
        <v>0</v>
      </c>
      <c r="AJ3066" s="2">
        <v>0</v>
      </c>
      <c r="AK3066" s="2">
        <f>VLOOKUP(Tabla3[[#This Row],[Columna1]],Tabla7[[ID]:[Monto neto de los bonos]],3,0)</f>
        <v>3032.4</v>
      </c>
      <c r="AL3066" s="2">
        <v>0</v>
      </c>
      <c r="AM3066" s="2">
        <v>0</v>
      </c>
      <c r="AN3066" s="2">
        <v>0</v>
      </c>
      <c r="AO3066" s="2">
        <v>0</v>
      </c>
      <c r="AP3066" s="2">
        <v>0</v>
      </c>
      <c r="AQ3066" s="2">
        <v>0</v>
      </c>
      <c r="AR3066" s="2">
        <v>0</v>
      </c>
      <c r="AS3066" s="2">
        <v>2923.12</v>
      </c>
      <c r="AT3066" s="2">
        <v>1948.74</v>
      </c>
      <c r="AU3066" s="2">
        <v>840.44</v>
      </c>
      <c r="AV3066" s="2">
        <v>0</v>
      </c>
      <c r="AW3066" s="1"/>
      <c r="AX3066" s="2" t="s">
        <v>422</v>
      </c>
      <c r="AY3066" s="8" t="s">
        <v>423</v>
      </c>
    </row>
    <row r="3067" spans="1:51" ht="13.15" customHeight="1" x14ac:dyDescent="0.25">
      <c r="A3067" s="7">
        <v>22144</v>
      </c>
      <c r="B3067" s="2" t="s">
        <v>4359</v>
      </c>
      <c r="C3067" s="2">
        <v>3775203</v>
      </c>
      <c r="D3067" s="2" t="s">
        <v>188</v>
      </c>
      <c r="E3067" s="2" t="s">
        <v>236</v>
      </c>
      <c r="F3067" s="2" t="s">
        <v>42</v>
      </c>
      <c r="G3067" s="3">
        <v>43738</v>
      </c>
      <c r="H3067" s="1"/>
      <c r="I3067" s="2">
        <v>9836.7099999999991</v>
      </c>
      <c r="J3067" s="2">
        <v>3056.2150000000001</v>
      </c>
      <c r="K3067" s="2">
        <v>3056.2150000000001</v>
      </c>
      <c r="L3067" s="2">
        <v>1550.62</v>
      </c>
      <c r="M3067" s="1"/>
      <c r="N3067" s="5">
        <f t="shared" si="95"/>
        <v>17499.759999999998</v>
      </c>
      <c r="O3067" s="6">
        <f t="shared" si="96"/>
        <v>14802.859999999999</v>
      </c>
      <c r="P3067" s="2">
        <v>30</v>
      </c>
      <c r="Q3067" s="2" t="s">
        <v>37</v>
      </c>
      <c r="R3067" s="2">
        <v>0</v>
      </c>
      <c r="S3067" s="2">
        <v>0</v>
      </c>
      <c r="T3067" s="2">
        <v>0</v>
      </c>
      <c r="U3067" s="2">
        <v>0</v>
      </c>
      <c r="V3067" s="2">
        <v>0</v>
      </c>
      <c r="W3067" s="2">
        <v>0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2">
        <f>VLOOKUP(Tabla3[[#This Row],[Columna1]],Tabla5[#All],3,0)</f>
        <v>0</v>
      </c>
      <c r="AF3067" s="2">
        <v>0</v>
      </c>
      <c r="AG3067" s="2">
        <v>0</v>
      </c>
      <c r="AH3067" s="2">
        <v>0</v>
      </c>
      <c r="AI3067" s="2">
        <v>0</v>
      </c>
      <c r="AJ3067" s="2">
        <v>0</v>
      </c>
      <c r="AK3067" s="2">
        <f>VLOOKUP(Tabla3[[#This Row],[Columna1]],Tabla7[[ID]:[Monto neto de los bonos]],3,0)</f>
        <v>0</v>
      </c>
      <c r="AL3067" s="2">
        <v>0</v>
      </c>
      <c r="AM3067" s="2">
        <v>0</v>
      </c>
      <c r="AN3067" s="2">
        <v>0</v>
      </c>
      <c r="AO3067" s="2">
        <v>0</v>
      </c>
      <c r="AP3067" s="2">
        <v>0</v>
      </c>
      <c r="AQ3067" s="2">
        <v>0</v>
      </c>
      <c r="AR3067" s="2">
        <v>0</v>
      </c>
      <c r="AS3067" s="2">
        <v>0</v>
      </c>
      <c r="AT3067" s="2">
        <v>1749.98</v>
      </c>
      <c r="AU3067" s="2">
        <v>946.92</v>
      </c>
      <c r="AV3067" s="2">
        <v>0</v>
      </c>
      <c r="AW3067" s="1"/>
      <c r="AX3067" s="2" t="s">
        <v>422</v>
      </c>
      <c r="AY3067" s="8" t="s">
        <v>423</v>
      </c>
    </row>
    <row r="3068" spans="1:51" ht="13.15" customHeight="1" x14ac:dyDescent="0.25">
      <c r="A3068" s="7">
        <v>24117</v>
      </c>
      <c r="B3068" s="2" t="s">
        <v>2643</v>
      </c>
      <c r="C3068" s="2">
        <v>5739703</v>
      </c>
      <c r="D3068" s="2" t="s">
        <v>188</v>
      </c>
      <c r="E3068" s="2" t="s">
        <v>228</v>
      </c>
      <c r="F3068" s="2" t="s">
        <v>36</v>
      </c>
      <c r="G3068" s="3">
        <v>44866</v>
      </c>
      <c r="H3068" s="1"/>
      <c r="I3068" s="2">
        <v>13165.89</v>
      </c>
      <c r="J3068" s="2">
        <v>2789.65</v>
      </c>
      <c r="K3068" s="2">
        <v>2789.65</v>
      </c>
      <c r="L3068" s="2">
        <v>0</v>
      </c>
      <c r="M3068" s="1"/>
      <c r="N3068" s="5">
        <f t="shared" si="95"/>
        <v>23069.53</v>
      </c>
      <c r="O3068" s="6">
        <f t="shared" si="96"/>
        <v>20346.46</v>
      </c>
      <c r="P3068" s="2">
        <v>27</v>
      </c>
      <c r="Q3068" s="2" t="s">
        <v>37</v>
      </c>
      <c r="R3068" s="2">
        <v>0</v>
      </c>
      <c r="S3068" s="2">
        <v>0</v>
      </c>
      <c r="T3068" s="2">
        <v>0</v>
      </c>
      <c r="U3068" s="2">
        <v>0</v>
      </c>
      <c r="V3068" s="2">
        <v>0</v>
      </c>
      <c r="W3068" s="2">
        <v>0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4324.34</v>
      </c>
      <c r="AE3068" s="2">
        <f>VLOOKUP(Tabla3[[#This Row],[Columna1]],Tabla5[#All],3,0)</f>
        <v>4324.34</v>
      </c>
      <c r="AF3068" s="2">
        <v>0</v>
      </c>
      <c r="AG3068" s="2">
        <v>0</v>
      </c>
      <c r="AH3068" s="2">
        <v>0</v>
      </c>
      <c r="AI3068" s="2">
        <v>0</v>
      </c>
      <c r="AJ3068" s="2">
        <v>0</v>
      </c>
      <c r="AK3068" s="2">
        <f>VLOOKUP(Tabla3[[#This Row],[Columna1]],Tabla7[[ID]:[Monto neto de los bonos]],3,0)</f>
        <v>0</v>
      </c>
      <c r="AL3068" s="2">
        <v>0</v>
      </c>
      <c r="AM3068" s="2">
        <v>0</v>
      </c>
      <c r="AN3068" s="2">
        <v>0</v>
      </c>
      <c r="AO3068" s="2">
        <v>0</v>
      </c>
      <c r="AP3068" s="2">
        <v>0</v>
      </c>
      <c r="AQ3068" s="2">
        <v>0</v>
      </c>
      <c r="AR3068" s="2">
        <v>0</v>
      </c>
      <c r="AS3068" s="2">
        <v>0</v>
      </c>
      <c r="AT3068" s="2">
        <v>1687.06</v>
      </c>
      <c r="AU3068" s="2">
        <v>1036.01</v>
      </c>
      <c r="AV3068" s="2">
        <v>0</v>
      </c>
      <c r="AW3068" s="1"/>
      <c r="AX3068" s="2" t="s">
        <v>422</v>
      </c>
      <c r="AY3068" s="8" t="s">
        <v>423</v>
      </c>
    </row>
    <row r="3069" spans="1:51" ht="13.15" customHeight="1" x14ac:dyDescent="0.25">
      <c r="A3069" s="7">
        <v>12845</v>
      </c>
      <c r="B3069" s="2" t="s">
        <v>2644</v>
      </c>
      <c r="C3069" s="2">
        <v>88103</v>
      </c>
      <c r="D3069" s="2" t="s">
        <v>188</v>
      </c>
      <c r="E3069" s="2" t="s">
        <v>192</v>
      </c>
      <c r="F3069" s="2" t="s">
        <v>193</v>
      </c>
      <c r="G3069" s="3">
        <v>38375</v>
      </c>
      <c r="H3069" s="1"/>
      <c r="I3069" s="2">
        <v>9717.6</v>
      </c>
      <c r="J3069" s="2">
        <v>4447.2349999999997</v>
      </c>
      <c r="K3069" s="2">
        <v>4447.2349999999997</v>
      </c>
      <c r="L3069" s="2">
        <v>5370</v>
      </c>
      <c r="M3069" s="1"/>
      <c r="N3069" s="5">
        <f t="shared" ref="N3069:N3132" si="97">I3069+J3069+K3069+L3069+M3069+R3069+V3069+W3069+Y3069+AD3069+AG3069+AJ3069</f>
        <v>29438.18</v>
      </c>
      <c r="O3069" s="6">
        <f t="shared" si="96"/>
        <v>21203.159999999996</v>
      </c>
      <c r="P3069" s="2">
        <v>30</v>
      </c>
      <c r="Q3069" s="2" t="s">
        <v>37</v>
      </c>
      <c r="R3069" s="2">
        <v>0</v>
      </c>
      <c r="S3069" s="2">
        <v>0</v>
      </c>
      <c r="T3069" s="2">
        <v>0</v>
      </c>
      <c r="U3069" s="2">
        <v>0</v>
      </c>
      <c r="V3069" s="2">
        <v>893.38</v>
      </c>
      <c r="W3069" s="2">
        <v>1970.03</v>
      </c>
      <c r="X3069" s="2">
        <v>0</v>
      </c>
      <c r="Y3069" s="2">
        <v>2592.6999999999998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2">
        <f>VLOOKUP(Tabla3[[#This Row],[Columna1]],Tabla5[#All],3,0)</f>
        <v>0</v>
      </c>
      <c r="AF3069" s="2">
        <v>0</v>
      </c>
      <c r="AG3069" s="2">
        <v>0</v>
      </c>
      <c r="AH3069" s="2">
        <v>0</v>
      </c>
      <c r="AI3069" s="2">
        <v>0</v>
      </c>
      <c r="AJ3069" s="2">
        <v>0</v>
      </c>
      <c r="AK3069" s="2">
        <f>VLOOKUP(Tabla3[[#This Row],[Columna1]],Tabla7[[ID]:[Monto neto de los bonos]],3,0)</f>
        <v>1970.03</v>
      </c>
      <c r="AL3069" s="2">
        <v>0</v>
      </c>
      <c r="AM3069" s="2">
        <v>0</v>
      </c>
      <c r="AN3069" s="2">
        <v>0</v>
      </c>
      <c r="AO3069" s="2">
        <v>0</v>
      </c>
      <c r="AP3069" s="2">
        <v>0</v>
      </c>
      <c r="AQ3069" s="2">
        <v>0</v>
      </c>
      <c r="AR3069" s="2">
        <v>0</v>
      </c>
      <c r="AS3069" s="2">
        <v>3980.06</v>
      </c>
      <c r="AT3069" s="2">
        <v>2487.54</v>
      </c>
      <c r="AU3069" s="2">
        <v>1767.42</v>
      </c>
      <c r="AV3069" s="2">
        <v>0</v>
      </c>
      <c r="AW3069" s="1"/>
      <c r="AX3069" s="2" t="s">
        <v>422</v>
      </c>
      <c r="AY3069" s="8" t="s">
        <v>428</v>
      </c>
    </row>
    <row r="3070" spans="1:51" ht="13.15" customHeight="1" x14ac:dyDescent="0.25">
      <c r="A3070" s="7">
        <v>11618</v>
      </c>
      <c r="B3070" s="2" t="s">
        <v>4169</v>
      </c>
      <c r="C3070" s="2">
        <v>40403</v>
      </c>
      <c r="D3070" s="2" t="s">
        <v>188</v>
      </c>
      <c r="E3070" s="2" t="s">
        <v>205</v>
      </c>
      <c r="F3070" s="2" t="s">
        <v>193</v>
      </c>
      <c r="G3070" s="3">
        <v>41061</v>
      </c>
      <c r="H3070" s="1"/>
      <c r="I3070" s="2">
        <v>9717.6</v>
      </c>
      <c r="J3070" s="2">
        <v>4447.2349999999997</v>
      </c>
      <c r="K3070" s="2">
        <v>4447.2349999999997</v>
      </c>
      <c r="L3070" s="2">
        <v>2831.46</v>
      </c>
      <c r="M3070" s="1"/>
      <c r="N3070" s="5">
        <f t="shared" si="97"/>
        <v>26704.579999999998</v>
      </c>
      <c r="O3070" s="6">
        <f t="shared" si="96"/>
        <v>19831.799999999996</v>
      </c>
      <c r="P3070" s="2">
        <v>30</v>
      </c>
      <c r="Q3070" s="2" t="s">
        <v>37</v>
      </c>
      <c r="R3070" s="2">
        <v>0</v>
      </c>
      <c r="S3070" s="2">
        <v>0</v>
      </c>
      <c r="T3070" s="2">
        <v>0</v>
      </c>
      <c r="U3070" s="2">
        <v>0</v>
      </c>
      <c r="V3070" s="2">
        <v>893.38</v>
      </c>
      <c r="W3070" s="2">
        <v>1970.03</v>
      </c>
      <c r="X3070" s="2">
        <v>0</v>
      </c>
      <c r="Y3070" s="2">
        <v>2397.64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2">
        <f>VLOOKUP(Tabla3[[#This Row],[Columna1]],Tabla5[#All],3,0)</f>
        <v>0</v>
      </c>
      <c r="AF3070" s="2">
        <v>0</v>
      </c>
      <c r="AG3070" s="2">
        <v>0</v>
      </c>
      <c r="AH3070" s="2">
        <v>0</v>
      </c>
      <c r="AI3070" s="2">
        <v>0</v>
      </c>
      <c r="AJ3070" s="2">
        <v>0</v>
      </c>
      <c r="AK3070" s="2">
        <f>VLOOKUP(Tabla3[[#This Row],[Columna1]],Tabla7[[ID]:[Monto neto de los bonos]],3,0)</f>
        <v>1970.03</v>
      </c>
      <c r="AL3070" s="2">
        <v>0</v>
      </c>
      <c r="AM3070" s="2">
        <v>0</v>
      </c>
      <c r="AN3070" s="2">
        <v>0</v>
      </c>
      <c r="AO3070" s="2">
        <v>0</v>
      </c>
      <c r="AP3070" s="2">
        <v>0</v>
      </c>
      <c r="AQ3070" s="2">
        <v>0</v>
      </c>
      <c r="AR3070" s="2">
        <v>0</v>
      </c>
      <c r="AS3070" s="2">
        <v>3350.52</v>
      </c>
      <c r="AT3070" s="2">
        <v>2233.6799999999998</v>
      </c>
      <c r="AU3070" s="2">
        <v>1288.58</v>
      </c>
      <c r="AV3070" s="2">
        <v>0</v>
      </c>
      <c r="AW3070" s="1"/>
      <c r="AX3070" s="2" t="s">
        <v>422</v>
      </c>
      <c r="AY3070" s="8" t="s">
        <v>428</v>
      </c>
    </row>
    <row r="3071" spans="1:51" ht="13.15" customHeight="1" x14ac:dyDescent="0.25">
      <c r="A3071" s="7">
        <v>22288</v>
      </c>
      <c r="B3071" s="2" t="s">
        <v>2645</v>
      </c>
      <c r="C3071" s="2">
        <v>4003303</v>
      </c>
      <c r="D3071" s="2" t="s">
        <v>188</v>
      </c>
      <c r="E3071" s="2" t="s">
        <v>190</v>
      </c>
      <c r="F3071" s="2" t="s">
        <v>191</v>
      </c>
      <c r="G3071" s="3">
        <v>43815</v>
      </c>
      <c r="H3071" s="1"/>
      <c r="I3071" s="2">
        <v>9708.5300000000007</v>
      </c>
      <c r="J3071" s="2">
        <v>4443.09</v>
      </c>
      <c r="K3071" s="2">
        <v>4443.09</v>
      </c>
      <c r="L3071" s="2">
        <v>1807.82</v>
      </c>
      <c r="M3071" s="1"/>
      <c r="N3071" s="5">
        <f t="shared" si="97"/>
        <v>24327.49</v>
      </c>
      <c r="O3071" s="6">
        <f t="shared" si="96"/>
        <v>17893.29</v>
      </c>
      <c r="P3071" s="2">
        <v>30</v>
      </c>
      <c r="Q3071" s="2" t="s">
        <v>37</v>
      </c>
      <c r="R3071" s="2">
        <v>0</v>
      </c>
      <c r="S3071" s="2">
        <v>0</v>
      </c>
      <c r="T3071" s="2">
        <v>0</v>
      </c>
      <c r="U3071" s="2">
        <v>0</v>
      </c>
      <c r="V3071" s="2">
        <v>892.56</v>
      </c>
      <c r="W3071" s="2">
        <v>3032.4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2">
        <f>VLOOKUP(Tabla3[[#This Row],[Columna1]],Tabla5[#All],3,0)</f>
        <v>0</v>
      </c>
      <c r="AF3071" s="2">
        <v>5000</v>
      </c>
      <c r="AG3071" s="2">
        <v>0</v>
      </c>
      <c r="AH3071" s="2">
        <v>0</v>
      </c>
      <c r="AI3071" s="2">
        <v>0</v>
      </c>
      <c r="AJ3071" s="2">
        <v>0</v>
      </c>
      <c r="AK3071" s="2">
        <f>VLOOKUP(Tabla3[[#This Row],[Columna1]],Tabla7[[ID]:[Monto neto de los bonos]],3,0)</f>
        <v>3032.4</v>
      </c>
      <c r="AL3071" s="2">
        <v>0</v>
      </c>
      <c r="AM3071" s="2">
        <v>0</v>
      </c>
      <c r="AN3071" s="2">
        <v>0</v>
      </c>
      <c r="AO3071" s="2">
        <v>0</v>
      </c>
      <c r="AP3071" s="2">
        <v>0</v>
      </c>
      <c r="AQ3071" s="2">
        <v>0</v>
      </c>
      <c r="AR3071" s="2">
        <v>0</v>
      </c>
      <c r="AS3071" s="2">
        <v>3194.28</v>
      </c>
      <c r="AT3071" s="2">
        <v>2129.52</v>
      </c>
      <c r="AU3071" s="2">
        <v>1110.4000000000001</v>
      </c>
      <c r="AV3071" s="2">
        <v>0</v>
      </c>
      <c r="AW3071" s="1"/>
      <c r="AX3071" s="2" t="s">
        <v>422</v>
      </c>
      <c r="AY3071" s="8" t="s">
        <v>423</v>
      </c>
    </row>
    <row r="3072" spans="1:51" ht="13.15" customHeight="1" x14ac:dyDescent="0.25">
      <c r="A3072" s="7">
        <v>13746</v>
      </c>
      <c r="B3072" s="2" t="s">
        <v>4353</v>
      </c>
      <c r="C3072" s="2">
        <v>86303</v>
      </c>
      <c r="D3072" s="2" t="s">
        <v>188</v>
      </c>
      <c r="E3072" s="2" t="s">
        <v>248</v>
      </c>
      <c r="F3072" s="2" t="s">
        <v>60</v>
      </c>
      <c r="G3072" s="3">
        <v>39919</v>
      </c>
      <c r="H3072" s="1"/>
      <c r="I3072" s="2">
        <v>14709.55</v>
      </c>
      <c r="J3072" s="2">
        <v>2709.165</v>
      </c>
      <c r="K3072" s="2">
        <v>2709.165</v>
      </c>
      <c r="L3072" s="2">
        <v>4225.78</v>
      </c>
      <c r="M3072" s="1"/>
      <c r="N3072" s="5">
        <f t="shared" si="97"/>
        <v>29556.48</v>
      </c>
      <c r="O3072" s="6">
        <f t="shared" si="96"/>
        <v>24301.84</v>
      </c>
      <c r="P3072" s="2">
        <v>30</v>
      </c>
      <c r="Q3072" s="2" t="s">
        <v>37</v>
      </c>
      <c r="R3072" s="2">
        <v>0</v>
      </c>
      <c r="S3072" s="2">
        <v>0</v>
      </c>
      <c r="T3072" s="2">
        <v>0</v>
      </c>
      <c r="U3072" s="2">
        <v>0</v>
      </c>
      <c r="V3072" s="2">
        <v>1341.86</v>
      </c>
      <c r="W3072" s="2">
        <v>0</v>
      </c>
      <c r="X3072" s="2">
        <v>0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3860.96</v>
      </c>
      <c r="AE3072" s="2">
        <f>VLOOKUP(Tabla3[[#This Row],[Columna1]],Tabla5[#All],3,0)</f>
        <v>3860.96</v>
      </c>
      <c r="AF3072" s="2">
        <v>0</v>
      </c>
      <c r="AG3072" s="2">
        <v>0</v>
      </c>
      <c r="AH3072" s="2">
        <v>0</v>
      </c>
      <c r="AI3072" s="2">
        <v>0</v>
      </c>
      <c r="AJ3072" s="2">
        <v>0</v>
      </c>
      <c r="AK3072" s="2">
        <f>VLOOKUP(Tabla3[[#This Row],[Columna1]],Tabla7[[ID]:[Monto neto de los bonos]],3,0)</f>
        <v>0</v>
      </c>
      <c r="AL3072" s="2">
        <v>0</v>
      </c>
      <c r="AM3072" s="2">
        <v>0</v>
      </c>
      <c r="AN3072" s="2">
        <v>0</v>
      </c>
      <c r="AO3072" s="2">
        <v>0</v>
      </c>
      <c r="AP3072" s="2">
        <v>0</v>
      </c>
      <c r="AQ3072" s="2">
        <v>0</v>
      </c>
      <c r="AR3072" s="2">
        <v>0</v>
      </c>
      <c r="AS3072" s="2">
        <v>0</v>
      </c>
      <c r="AT3072" s="2">
        <v>2569.54</v>
      </c>
      <c r="AU3072" s="2">
        <v>2685.1</v>
      </c>
      <c r="AV3072" s="2">
        <v>0</v>
      </c>
      <c r="AW3072" s="1"/>
      <c r="AX3072" s="2" t="s">
        <v>422</v>
      </c>
      <c r="AY3072" s="8" t="s">
        <v>423</v>
      </c>
    </row>
    <row r="3073" spans="1:51" ht="13.15" customHeight="1" x14ac:dyDescent="0.25">
      <c r="A3073" s="7">
        <v>15049</v>
      </c>
      <c r="B3073" s="2" t="s">
        <v>2646</v>
      </c>
      <c r="C3073" s="2">
        <v>172103</v>
      </c>
      <c r="D3073" s="2" t="s">
        <v>188</v>
      </c>
      <c r="E3073" s="2" t="s">
        <v>199</v>
      </c>
      <c r="F3073" s="2" t="s">
        <v>193</v>
      </c>
      <c r="G3073" s="3">
        <v>39676</v>
      </c>
      <c r="H3073" s="1"/>
      <c r="I3073" s="2">
        <v>9717.6</v>
      </c>
      <c r="J3073" s="2">
        <v>4447.2349999999997</v>
      </c>
      <c r="K3073" s="2">
        <v>4447.2349999999997</v>
      </c>
      <c r="L3073" s="2">
        <v>3949.31</v>
      </c>
      <c r="M3073" s="1"/>
      <c r="N3073" s="5">
        <f t="shared" si="97"/>
        <v>33822.43</v>
      </c>
      <c r="O3073" s="6">
        <f t="shared" si="96"/>
        <v>26469.85</v>
      </c>
      <c r="P3073" s="2">
        <v>30</v>
      </c>
      <c r="Q3073" s="2" t="s">
        <v>37</v>
      </c>
      <c r="R3073" s="2">
        <v>0</v>
      </c>
      <c r="S3073" s="2">
        <v>0</v>
      </c>
      <c r="T3073" s="2">
        <v>0</v>
      </c>
      <c r="U3073" s="2">
        <v>0</v>
      </c>
      <c r="V3073" s="2">
        <v>893.38</v>
      </c>
      <c r="W3073" s="2">
        <v>1970.03</v>
      </c>
      <c r="X3073" s="2">
        <v>0</v>
      </c>
      <c r="Y3073" s="2">
        <v>2397.64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2">
        <f>VLOOKUP(Tabla3[[#This Row],[Columna1]],Tabla5[#All],3,0)</f>
        <v>0</v>
      </c>
      <c r="AF3073" s="2">
        <v>0</v>
      </c>
      <c r="AG3073" s="2">
        <v>6000</v>
      </c>
      <c r="AH3073" s="2">
        <v>0</v>
      </c>
      <c r="AI3073" s="2">
        <v>0</v>
      </c>
      <c r="AJ3073" s="2">
        <v>0</v>
      </c>
      <c r="AK3073" s="2">
        <f>VLOOKUP(Tabla3[[#This Row],[Columna1]],Tabla7[[ID]:[Monto neto de los bonos]],3,0)</f>
        <v>7970.03</v>
      </c>
      <c r="AL3073" s="2">
        <v>0</v>
      </c>
      <c r="AM3073" s="2">
        <v>0</v>
      </c>
      <c r="AN3073" s="2">
        <v>0</v>
      </c>
      <c r="AO3073" s="2">
        <v>0</v>
      </c>
      <c r="AP3073" s="2">
        <v>0</v>
      </c>
      <c r="AQ3073" s="2">
        <v>0</v>
      </c>
      <c r="AR3073" s="2">
        <v>0</v>
      </c>
      <c r="AS3073" s="2">
        <v>3518.2</v>
      </c>
      <c r="AT3073" s="2">
        <v>2345.46</v>
      </c>
      <c r="AU3073" s="2">
        <v>1488.92</v>
      </c>
      <c r="AV3073" s="2">
        <v>0</v>
      </c>
      <c r="AW3073" s="1"/>
      <c r="AX3073" s="2" t="s">
        <v>422</v>
      </c>
      <c r="AY3073" s="8" t="s">
        <v>428</v>
      </c>
    </row>
    <row r="3074" spans="1:51" ht="13.15" customHeight="1" x14ac:dyDescent="0.25">
      <c r="A3074" s="7">
        <v>15008</v>
      </c>
      <c r="B3074" s="2" t="s">
        <v>4457</v>
      </c>
      <c r="C3074" s="2">
        <v>169103</v>
      </c>
      <c r="D3074" s="2" t="s">
        <v>188</v>
      </c>
      <c r="E3074" s="2" t="s">
        <v>202</v>
      </c>
      <c r="F3074" s="2" t="s">
        <v>193</v>
      </c>
      <c r="G3074" s="3">
        <v>39676</v>
      </c>
      <c r="H3074" s="1"/>
      <c r="I3074" s="2">
        <v>9717.6</v>
      </c>
      <c r="J3074" s="2">
        <v>4447.2349999999997</v>
      </c>
      <c r="K3074" s="2">
        <v>4447.2349999999997</v>
      </c>
      <c r="L3074" s="2">
        <v>3949.31</v>
      </c>
      <c r="M3074" s="1"/>
      <c r="N3074" s="5">
        <f t="shared" si="97"/>
        <v>27822.43</v>
      </c>
      <c r="O3074" s="6">
        <f t="shared" ref="O3074:O3137" si="98">N3074-AS3074-AT3074-AU3074</f>
        <v>20469.849999999999</v>
      </c>
      <c r="P3074" s="2">
        <v>30</v>
      </c>
      <c r="Q3074" s="2" t="s">
        <v>37</v>
      </c>
      <c r="R3074" s="2">
        <v>0</v>
      </c>
      <c r="S3074" s="2">
        <v>0</v>
      </c>
      <c r="T3074" s="2">
        <v>0</v>
      </c>
      <c r="U3074" s="2">
        <v>0</v>
      </c>
      <c r="V3074" s="2">
        <v>893.38</v>
      </c>
      <c r="W3074" s="2">
        <v>1970.03</v>
      </c>
      <c r="X3074" s="2">
        <v>0</v>
      </c>
      <c r="Y3074" s="2">
        <v>2397.64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2">
        <f>VLOOKUP(Tabla3[[#This Row],[Columna1]],Tabla5[#All],3,0)</f>
        <v>0</v>
      </c>
      <c r="AF3074" s="2">
        <v>0</v>
      </c>
      <c r="AG3074" s="2">
        <v>0</v>
      </c>
      <c r="AH3074" s="2">
        <v>0</v>
      </c>
      <c r="AI3074" s="2">
        <v>0</v>
      </c>
      <c r="AJ3074" s="2">
        <v>0</v>
      </c>
      <c r="AK3074" s="2">
        <f>VLOOKUP(Tabla3[[#This Row],[Columna1]],Tabla7[[ID]:[Monto neto de los bonos]],3,0)</f>
        <v>3667.13</v>
      </c>
      <c r="AL3074" s="2">
        <v>0</v>
      </c>
      <c r="AM3074" s="2">
        <v>0</v>
      </c>
      <c r="AN3074" s="2">
        <v>0</v>
      </c>
      <c r="AO3074" s="2">
        <v>0</v>
      </c>
      <c r="AP3074" s="2">
        <v>0</v>
      </c>
      <c r="AQ3074" s="2">
        <v>0</v>
      </c>
      <c r="AR3074" s="2">
        <v>0</v>
      </c>
      <c r="AS3074" s="2">
        <v>3518.2</v>
      </c>
      <c r="AT3074" s="2">
        <v>2345.46</v>
      </c>
      <c r="AU3074" s="2">
        <v>1488.92</v>
      </c>
      <c r="AV3074" s="2">
        <v>0</v>
      </c>
      <c r="AW3074" s="1"/>
      <c r="AX3074" s="2" t="s">
        <v>422</v>
      </c>
      <c r="AY3074" s="8" t="s">
        <v>428</v>
      </c>
    </row>
    <row r="3075" spans="1:51" ht="13.15" customHeight="1" x14ac:dyDescent="0.25">
      <c r="A3075" s="7">
        <v>25107</v>
      </c>
      <c r="B3075" s="2" t="s">
        <v>2647</v>
      </c>
      <c r="C3075" s="2">
        <v>6405903</v>
      </c>
      <c r="D3075" s="2" t="s">
        <v>188</v>
      </c>
      <c r="E3075" s="2" t="s">
        <v>194</v>
      </c>
      <c r="F3075" s="2" t="s">
        <v>45</v>
      </c>
      <c r="G3075" s="3">
        <v>45444</v>
      </c>
      <c r="H3075" s="1"/>
      <c r="I3075" s="2">
        <v>13413.65</v>
      </c>
      <c r="J3075" s="2">
        <v>2841.47</v>
      </c>
      <c r="K3075" s="2">
        <v>2841.47</v>
      </c>
      <c r="L3075" s="2">
        <v>0</v>
      </c>
      <c r="M3075" s="1"/>
      <c r="N3075" s="5">
        <f t="shared" si="97"/>
        <v>20369.689999999999</v>
      </c>
      <c r="O3075" s="6">
        <f t="shared" si="98"/>
        <v>16821.169999999998</v>
      </c>
      <c r="P3075" s="2">
        <v>30</v>
      </c>
      <c r="Q3075" s="2" t="s">
        <v>37</v>
      </c>
      <c r="R3075" s="2">
        <v>0</v>
      </c>
      <c r="S3075" s="2">
        <v>0</v>
      </c>
      <c r="T3075" s="2">
        <v>0</v>
      </c>
      <c r="U3075" s="2">
        <v>0</v>
      </c>
      <c r="V3075" s="2">
        <v>1273.0999999999999</v>
      </c>
      <c r="W3075" s="2">
        <v>0</v>
      </c>
      <c r="X3075" s="2">
        <v>0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2">
        <f>VLOOKUP(Tabla3[[#This Row],[Columna1]],Tabla5[#All],3,0)</f>
        <v>0</v>
      </c>
      <c r="AF3075" s="2">
        <v>0</v>
      </c>
      <c r="AG3075" s="2">
        <v>0</v>
      </c>
      <c r="AH3075" s="2">
        <v>0</v>
      </c>
      <c r="AI3075" s="2">
        <v>0</v>
      </c>
      <c r="AJ3075" s="2">
        <v>0</v>
      </c>
      <c r="AK3075" s="2">
        <f>VLOOKUP(Tabla3[[#This Row],[Columna1]],Tabla7[[ID]:[Monto neto de los bonos]],3,0)</f>
        <v>0</v>
      </c>
      <c r="AL3075" s="2">
        <v>0</v>
      </c>
      <c r="AM3075" s="2">
        <v>0</v>
      </c>
      <c r="AN3075" s="2">
        <v>0</v>
      </c>
      <c r="AO3075" s="2">
        <v>0</v>
      </c>
      <c r="AP3075" s="2">
        <v>0</v>
      </c>
      <c r="AQ3075" s="2">
        <v>0</v>
      </c>
      <c r="AR3075" s="2">
        <v>0</v>
      </c>
      <c r="AS3075" s="2">
        <v>0</v>
      </c>
      <c r="AT3075" s="2">
        <v>2036.96</v>
      </c>
      <c r="AU3075" s="2">
        <v>1511.56</v>
      </c>
      <c r="AV3075" s="2">
        <v>0</v>
      </c>
      <c r="AW3075" s="1"/>
      <c r="AX3075" s="2" t="s">
        <v>422</v>
      </c>
      <c r="AY3075" s="8" t="s">
        <v>423</v>
      </c>
    </row>
    <row r="3076" spans="1:51" ht="13.15" customHeight="1" x14ac:dyDescent="0.25">
      <c r="A3076" s="7">
        <v>24898</v>
      </c>
      <c r="B3076" s="2" t="s">
        <v>2648</v>
      </c>
      <c r="C3076" s="2">
        <v>6292803</v>
      </c>
      <c r="D3076" s="2" t="s">
        <v>188</v>
      </c>
      <c r="E3076" s="2" t="s">
        <v>202</v>
      </c>
      <c r="F3076" s="2" t="s">
        <v>193</v>
      </c>
      <c r="G3076" s="3">
        <v>45338</v>
      </c>
      <c r="H3076" s="1"/>
      <c r="I3076" s="2">
        <v>9717.6</v>
      </c>
      <c r="J3076" s="2">
        <v>4447.2349999999997</v>
      </c>
      <c r="K3076" s="2">
        <v>4447.2349999999997</v>
      </c>
      <c r="L3076" s="2">
        <v>0</v>
      </c>
      <c r="M3076" s="1"/>
      <c r="N3076" s="5">
        <f t="shared" si="97"/>
        <v>24848.39</v>
      </c>
      <c r="O3076" s="6">
        <f t="shared" si="98"/>
        <v>18155.289999999997</v>
      </c>
      <c r="P3076" s="2">
        <v>30</v>
      </c>
      <c r="Q3076" s="2" t="s">
        <v>37</v>
      </c>
      <c r="R3076" s="2">
        <v>0</v>
      </c>
      <c r="S3076" s="2">
        <v>0</v>
      </c>
      <c r="T3076" s="2">
        <v>0</v>
      </c>
      <c r="U3076" s="2">
        <v>0</v>
      </c>
      <c r="V3076" s="2">
        <v>893.38</v>
      </c>
      <c r="W3076" s="2">
        <v>1970.03</v>
      </c>
      <c r="X3076" s="2">
        <v>0</v>
      </c>
      <c r="Y3076" s="2">
        <v>3372.91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2">
        <f>VLOOKUP(Tabla3[[#This Row],[Columna1]],Tabla5[#All],3,0)</f>
        <v>0</v>
      </c>
      <c r="AF3076" s="2">
        <v>0</v>
      </c>
      <c r="AG3076" s="2">
        <v>0</v>
      </c>
      <c r="AH3076" s="2">
        <v>0</v>
      </c>
      <c r="AI3076" s="2">
        <v>0</v>
      </c>
      <c r="AJ3076" s="2">
        <v>0</v>
      </c>
      <c r="AK3076" s="2">
        <f>VLOOKUP(Tabla3[[#This Row],[Columna1]],Tabla7[[ID]:[Monto neto de los bonos]],3,0)</f>
        <v>1970.03</v>
      </c>
      <c r="AL3076" s="2">
        <v>0</v>
      </c>
      <c r="AM3076" s="2">
        <v>0</v>
      </c>
      <c r="AN3076" s="2">
        <v>0</v>
      </c>
      <c r="AO3076" s="2">
        <v>0</v>
      </c>
      <c r="AP3076" s="2">
        <v>0</v>
      </c>
      <c r="AQ3076" s="2">
        <v>0</v>
      </c>
      <c r="AR3076" s="2">
        <v>0</v>
      </c>
      <c r="AS3076" s="2">
        <v>3901.06</v>
      </c>
      <c r="AT3076" s="2">
        <v>1950.52</v>
      </c>
      <c r="AU3076" s="2">
        <v>841.52</v>
      </c>
      <c r="AV3076" s="2">
        <v>0</v>
      </c>
      <c r="AW3076" s="1"/>
      <c r="AX3076" s="2" t="s">
        <v>422</v>
      </c>
      <c r="AY3076" s="8" t="s">
        <v>428</v>
      </c>
    </row>
    <row r="3077" spans="1:51" ht="13.15" customHeight="1" x14ac:dyDescent="0.25">
      <c r="A3077" s="7">
        <v>19700</v>
      </c>
      <c r="B3077" s="2" t="s">
        <v>2649</v>
      </c>
      <c r="C3077" s="2">
        <v>983203</v>
      </c>
      <c r="D3077" s="2" t="s">
        <v>188</v>
      </c>
      <c r="E3077" s="2" t="s">
        <v>205</v>
      </c>
      <c r="F3077" s="2" t="s">
        <v>201</v>
      </c>
      <c r="G3077" s="3">
        <v>42583</v>
      </c>
      <c r="H3077" s="1"/>
      <c r="I3077" s="2">
        <v>11670.43</v>
      </c>
      <c r="J3077" s="2">
        <v>4294.8850000000002</v>
      </c>
      <c r="K3077" s="2">
        <v>4294.8850000000002</v>
      </c>
      <c r="L3077" s="2">
        <v>1505.23</v>
      </c>
      <c r="M3077" s="1"/>
      <c r="N3077" s="5">
        <f t="shared" si="97"/>
        <v>27091.69</v>
      </c>
      <c r="O3077" s="6">
        <f t="shared" si="98"/>
        <v>19992.21</v>
      </c>
      <c r="P3077" s="2">
        <v>30</v>
      </c>
      <c r="Q3077" s="2" t="s">
        <v>37</v>
      </c>
      <c r="R3077" s="2">
        <v>0</v>
      </c>
      <c r="S3077" s="2">
        <v>0</v>
      </c>
      <c r="T3077" s="2">
        <v>0</v>
      </c>
      <c r="U3077" s="2">
        <v>0</v>
      </c>
      <c r="V3077" s="2">
        <v>972.5</v>
      </c>
      <c r="W3077" s="2">
        <v>1803.57</v>
      </c>
      <c r="X3077" s="2">
        <v>0</v>
      </c>
      <c r="Y3077" s="2">
        <v>2550.19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2">
        <f>VLOOKUP(Tabla3[[#This Row],[Columna1]],Tabla5[#All],3,0)</f>
        <v>0</v>
      </c>
      <c r="AF3077" s="2">
        <v>0</v>
      </c>
      <c r="AG3077" s="2">
        <v>0</v>
      </c>
      <c r="AH3077" s="2">
        <v>0</v>
      </c>
      <c r="AI3077" s="2">
        <v>0</v>
      </c>
      <c r="AJ3077" s="2">
        <v>0</v>
      </c>
      <c r="AK3077" s="2">
        <f>VLOOKUP(Tabla3[[#This Row],[Columna1]],Tabla7[[ID]:[Monto neto de los bonos]],3,0)</f>
        <v>3500.67</v>
      </c>
      <c r="AL3077" s="2">
        <v>0</v>
      </c>
      <c r="AM3077" s="2">
        <v>0</v>
      </c>
      <c r="AN3077" s="2">
        <v>0</v>
      </c>
      <c r="AO3077" s="2">
        <v>0</v>
      </c>
      <c r="AP3077" s="2">
        <v>0</v>
      </c>
      <c r="AQ3077" s="2">
        <v>0</v>
      </c>
      <c r="AR3077" s="2">
        <v>0</v>
      </c>
      <c r="AS3077" s="2">
        <v>3410.68</v>
      </c>
      <c r="AT3077" s="2">
        <v>2273.7800000000002</v>
      </c>
      <c r="AU3077" s="2">
        <v>1415.02</v>
      </c>
      <c r="AV3077" s="2">
        <v>0</v>
      </c>
      <c r="AW3077" s="1"/>
      <c r="AX3077" s="2" t="s">
        <v>422</v>
      </c>
      <c r="AY3077" s="8" t="s">
        <v>428</v>
      </c>
    </row>
    <row r="3078" spans="1:51" ht="13.15" customHeight="1" x14ac:dyDescent="0.25">
      <c r="A3078" s="7">
        <v>24476</v>
      </c>
      <c r="B3078" s="2" t="s">
        <v>2650</v>
      </c>
      <c r="C3078" s="2">
        <v>5972603</v>
      </c>
      <c r="D3078" s="2" t="s">
        <v>188</v>
      </c>
      <c r="E3078" s="2" t="s">
        <v>207</v>
      </c>
      <c r="F3078" s="2" t="s">
        <v>42</v>
      </c>
      <c r="G3078" s="3">
        <v>45047</v>
      </c>
      <c r="H3078" s="1"/>
      <c r="I3078" s="2">
        <v>9836.7099999999991</v>
      </c>
      <c r="J3078" s="2">
        <v>3056.2150000000001</v>
      </c>
      <c r="K3078" s="2">
        <v>3056.2150000000001</v>
      </c>
      <c r="L3078" s="2">
        <v>0</v>
      </c>
      <c r="M3078" s="1"/>
      <c r="N3078" s="5">
        <f t="shared" si="97"/>
        <v>15949.14</v>
      </c>
      <c r="O3078" s="6">
        <f t="shared" si="98"/>
        <v>13596.939999999999</v>
      </c>
      <c r="P3078" s="2">
        <v>30</v>
      </c>
      <c r="Q3078" s="2" t="s">
        <v>37</v>
      </c>
      <c r="R3078" s="2">
        <v>0</v>
      </c>
      <c r="S3078" s="2">
        <v>0</v>
      </c>
      <c r="T3078" s="2">
        <v>0</v>
      </c>
      <c r="U3078" s="2">
        <v>0</v>
      </c>
      <c r="V3078" s="2">
        <v>0</v>
      </c>
      <c r="W3078" s="2">
        <v>0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2">
        <f>VLOOKUP(Tabla3[[#This Row],[Columna1]],Tabla5[#All],3,0)</f>
        <v>0</v>
      </c>
      <c r="AF3078" s="2">
        <v>0</v>
      </c>
      <c r="AG3078" s="2">
        <v>0</v>
      </c>
      <c r="AH3078" s="2">
        <v>0</v>
      </c>
      <c r="AI3078" s="2">
        <v>0</v>
      </c>
      <c r="AJ3078" s="2">
        <v>0</v>
      </c>
      <c r="AK3078" s="2">
        <f>VLOOKUP(Tabla3[[#This Row],[Columna1]],Tabla7[[ID]:[Monto neto de los bonos]],3,0)</f>
        <v>0</v>
      </c>
      <c r="AL3078" s="2">
        <v>0</v>
      </c>
      <c r="AM3078" s="2">
        <v>0</v>
      </c>
      <c r="AN3078" s="2">
        <v>0</v>
      </c>
      <c r="AO3078" s="2">
        <v>0</v>
      </c>
      <c r="AP3078" s="2">
        <v>0</v>
      </c>
      <c r="AQ3078" s="2">
        <v>0</v>
      </c>
      <c r="AR3078" s="2">
        <v>0</v>
      </c>
      <c r="AS3078" s="2">
        <v>0</v>
      </c>
      <c r="AT3078" s="2">
        <v>1594.92</v>
      </c>
      <c r="AU3078" s="2">
        <v>757.28</v>
      </c>
      <c r="AV3078" s="2">
        <v>0</v>
      </c>
      <c r="AW3078" s="1"/>
      <c r="AX3078" s="2" t="s">
        <v>422</v>
      </c>
      <c r="AY3078" s="8" t="s">
        <v>423</v>
      </c>
    </row>
    <row r="3079" spans="1:51" ht="13.15" customHeight="1" x14ac:dyDescent="0.25">
      <c r="A3079" s="7">
        <v>25255</v>
      </c>
      <c r="B3079" s="2" t="s">
        <v>2651</v>
      </c>
      <c r="C3079" s="2">
        <v>6551803</v>
      </c>
      <c r="D3079" s="2" t="s">
        <v>188</v>
      </c>
      <c r="E3079" s="2" t="s">
        <v>206</v>
      </c>
      <c r="F3079" s="2" t="s">
        <v>193</v>
      </c>
      <c r="G3079" s="3">
        <v>45597</v>
      </c>
      <c r="H3079" s="1"/>
      <c r="I3079" s="2">
        <v>9717.6</v>
      </c>
      <c r="J3079" s="2">
        <v>4447.2349999999997</v>
      </c>
      <c r="K3079" s="2">
        <v>4447.2349999999997</v>
      </c>
      <c r="L3079" s="2">
        <v>0</v>
      </c>
      <c r="M3079" s="1"/>
      <c r="N3079" s="5">
        <f t="shared" si="97"/>
        <v>24848.39</v>
      </c>
      <c r="O3079" s="6">
        <f t="shared" si="98"/>
        <v>18155.289999999997</v>
      </c>
      <c r="P3079" s="2">
        <v>30</v>
      </c>
      <c r="Q3079" s="2" t="s">
        <v>37</v>
      </c>
      <c r="R3079" s="2">
        <v>0</v>
      </c>
      <c r="S3079" s="2">
        <v>0</v>
      </c>
      <c r="T3079" s="2">
        <v>0</v>
      </c>
      <c r="U3079" s="2">
        <v>0</v>
      </c>
      <c r="V3079" s="2">
        <v>893.38</v>
      </c>
      <c r="W3079" s="2">
        <v>1970.03</v>
      </c>
      <c r="X3079" s="2">
        <v>0</v>
      </c>
      <c r="Y3079" s="2">
        <v>3372.91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2">
        <f>VLOOKUP(Tabla3[[#This Row],[Columna1]],Tabla5[#All],3,0)</f>
        <v>0</v>
      </c>
      <c r="AF3079" s="2">
        <v>0</v>
      </c>
      <c r="AG3079" s="2">
        <v>0</v>
      </c>
      <c r="AH3079" s="2">
        <v>0</v>
      </c>
      <c r="AI3079" s="2">
        <v>0</v>
      </c>
      <c r="AJ3079" s="2">
        <v>0</v>
      </c>
      <c r="AK3079" s="2">
        <f>VLOOKUP(Tabla3[[#This Row],[Columna1]],Tabla7[[ID]:[Monto neto de los bonos]],3,0)</f>
        <v>1970.03</v>
      </c>
      <c r="AL3079" s="2">
        <v>0</v>
      </c>
      <c r="AM3079" s="2">
        <v>0</v>
      </c>
      <c r="AN3079" s="2">
        <v>0</v>
      </c>
      <c r="AO3079" s="2">
        <v>0</v>
      </c>
      <c r="AP3079" s="2">
        <v>0</v>
      </c>
      <c r="AQ3079" s="2">
        <v>0</v>
      </c>
      <c r="AR3079" s="2">
        <v>0</v>
      </c>
      <c r="AS3079" s="2">
        <v>3901.06</v>
      </c>
      <c r="AT3079" s="2">
        <v>1950.52</v>
      </c>
      <c r="AU3079" s="2">
        <v>841.52</v>
      </c>
      <c r="AV3079" s="2">
        <v>0</v>
      </c>
      <c r="AW3079" s="1"/>
      <c r="AX3079" s="2" t="s">
        <v>422</v>
      </c>
      <c r="AY3079" s="8" t="s">
        <v>428</v>
      </c>
    </row>
    <row r="3080" spans="1:51" ht="13.15" customHeight="1" x14ac:dyDescent="0.25">
      <c r="A3080" s="7">
        <v>18660</v>
      </c>
      <c r="B3080" s="2" t="s">
        <v>2652</v>
      </c>
      <c r="C3080" s="2">
        <v>366203</v>
      </c>
      <c r="D3080" s="2" t="s">
        <v>188</v>
      </c>
      <c r="E3080" s="2" t="s">
        <v>205</v>
      </c>
      <c r="F3080" s="2" t="s">
        <v>193</v>
      </c>
      <c r="G3080" s="3">
        <v>41835</v>
      </c>
      <c r="H3080" s="1"/>
      <c r="I3080" s="2">
        <v>9717.6</v>
      </c>
      <c r="J3080" s="2">
        <v>4447.2349999999997</v>
      </c>
      <c r="K3080" s="2">
        <v>4447.2349999999997</v>
      </c>
      <c r="L3080" s="2">
        <v>3149.31</v>
      </c>
      <c r="M3080" s="1"/>
      <c r="N3080" s="5">
        <f t="shared" si="97"/>
        <v>27022.43</v>
      </c>
      <c r="O3080" s="6">
        <f t="shared" si="98"/>
        <v>20013.23</v>
      </c>
      <c r="P3080" s="2">
        <v>30</v>
      </c>
      <c r="Q3080" s="2" t="s">
        <v>37</v>
      </c>
      <c r="R3080" s="2">
        <v>0</v>
      </c>
      <c r="S3080" s="2">
        <v>0</v>
      </c>
      <c r="T3080" s="2">
        <v>0</v>
      </c>
      <c r="U3080" s="2">
        <v>0</v>
      </c>
      <c r="V3080" s="2">
        <v>893.38</v>
      </c>
      <c r="W3080" s="2">
        <v>1970.03</v>
      </c>
      <c r="X3080" s="2">
        <v>0</v>
      </c>
      <c r="Y3080" s="2">
        <v>2397.64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2">
        <f>VLOOKUP(Tabla3[[#This Row],[Columna1]],Tabla5[#All],3,0)</f>
        <v>0</v>
      </c>
      <c r="AF3080" s="2">
        <v>0</v>
      </c>
      <c r="AG3080" s="2">
        <v>0</v>
      </c>
      <c r="AH3080" s="2">
        <v>0</v>
      </c>
      <c r="AI3080" s="2">
        <v>0</v>
      </c>
      <c r="AJ3080" s="2">
        <v>0</v>
      </c>
      <c r="AK3080" s="2">
        <f>VLOOKUP(Tabla3[[#This Row],[Columna1]],Tabla7[[ID]:[Monto neto de los bonos]],3,0)</f>
        <v>1970.03</v>
      </c>
      <c r="AL3080" s="2">
        <v>0</v>
      </c>
      <c r="AM3080" s="2">
        <v>0</v>
      </c>
      <c r="AN3080" s="2">
        <v>0</v>
      </c>
      <c r="AO3080" s="2">
        <v>0</v>
      </c>
      <c r="AP3080" s="2">
        <v>0</v>
      </c>
      <c r="AQ3080" s="2">
        <v>0</v>
      </c>
      <c r="AR3080" s="2">
        <v>0</v>
      </c>
      <c r="AS3080" s="2">
        <v>3398.2</v>
      </c>
      <c r="AT3080" s="2">
        <v>2265.46</v>
      </c>
      <c r="AU3080" s="2">
        <v>1345.54</v>
      </c>
      <c r="AV3080" s="2">
        <v>0</v>
      </c>
      <c r="AW3080" s="1"/>
      <c r="AX3080" s="2" t="s">
        <v>422</v>
      </c>
      <c r="AY3080" s="8" t="s">
        <v>428</v>
      </c>
    </row>
    <row r="3081" spans="1:51" ht="13.15" customHeight="1" x14ac:dyDescent="0.25">
      <c r="A3081" s="7">
        <v>21644</v>
      </c>
      <c r="B3081" s="2" t="s">
        <v>2653</v>
      </c>
      <c r="C3081" s="2">
        <v>3129203</v>
      </c>
      <c r="D3081" s="2" t="s">
        <v>188</v>
      </c>
      <c r="E3081" s="2" t="s">
        <v>202</v>
      </c>
      <c r="F3081" s="2" t="s">
        <v>193</v>
      </c>
      <c r="G3081" s="3">
        <v>43435</v>
      </c>
      <c r="H3081" s="1"/>
      <c r="I3081" s="2">
        <v>9717.6</v>
      </c>
      <c r="J3081" s="2">
        <v>4447.2349999999997</v>
      </c>
      <c r="K3081" s="2">
        <v>4447.2349999999997</v>
      </c>
      <c r="L3081" s="2">
        <v>1691.11</v>
      </c>
      <c r="M3081" s="1"/>
      <c r="N3081" s="5">
        <f t="shared" si="97"/>
        <v>25564.23</v>
      </c>
      <c r="O3081" s="6">
        <f t="shared" si="98"/>
        <v>19171.830000000002</v>
      </c>
      <c r="P3081" s="2">
        <v>30</v>
      </c>
      <c r="Q3081" s="2" t="s">
        <v>37</v>
      </c>
      <c r="R3081" s="2">
        <v>0</v>
      </c>
      <c r="S3081" s="2">
        <v>0</v>
      </c>
      <c r="T3081" s="2">
        <v>0</v>
      </c>
      <c r="U3081" s="2">
        <v>0</v>
      </c>
      <c r="V3081" s="2">
        <v>893.38</v>
      </c>
      <c r="W3081" s="2">
        <v>1970.03</v>
      </c>
      <c r="X3081" s="2">
        <v>0</v>
      </c>
      <c r="Y3081" s="2">
        <v>2397.64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2">
        <f>VLOOKUP(Tabla3[[#This Row],[Columna1]],Tabla5[#All],3,0)</f>
        <v>0</v>
      </c>
      <c r="AF3081" s="2">
        <v>0</v>
      </c>
      <c r="AG3081" s="2">
        <v>0</v>
      </c>
      <c r="AH3081" s="2">
        <v>0</v>
      </c>
      <c r="AI3081" s="2">
        <v>0</v>
      </c>
      <c r="AJ3081" s="2">
        <v>0</v>
      </c>
      <c r="AK3081" s="2">
        <f>VLOOKUP(Tabla3[[#This Row],[Columna1]],Tabla7[[ID]:[Monto neto de los bonos]],3,0)</f>
        <v>1970.03</v>
      </c>
      <c r="AL3081" s="2">
        <v>0</v>
      </c>
      <c r="AM3081" s="2">
        <v>0</v>
      </c>
      <c r="AN3081" s="2">
        <v>0</v>
      </c>
      <c r="AO3081" s="2">
        <v>0</v>
      </c>
      <c r="AP3081" s="2">
        <v>0</v>
      </c>
      <c r="AQ3081" s="2">
        <v>0</v>
      </c>
      <c r="AR3081" s="2">
        <v>0</v>
      </c>
      <c r="AS3081" s="2">
        <v>3179.46</v>
      </c>
      <c r="AT3081" s="2">
        <v>2119.64</v>
      </c>
      <c r="AU3081" s="2">
        <v>1093.3</v>
      </c>
      <c r="AV3081" s="2">
        <v>0</v>
      </c>
      <c r="AW3081" s="1"/>
      <c r="AX3081" s="2" t="s">
        <v>422</v>
      </c>
      <c r="AY3081" s="8" t="s">
        <v>428</v>
      </c>
    </row>
    <row r="3082" spans="1:51" ht="13.15" customHeight="1" x14ac:dyDescent="0.25">
      <c r="A3082" s="7">
        <v>19107</v>
      </c>
      <c r="B3082" s="2" t="s">
        <v>2654</v>
      </c>
      <c r="C3082" s="2">
        <v>314703</v>
      </c>
      <c r="D3082" s="2" t="s">
        <v>188</v>
      </c>
      <c r="E3082" s="2" t="s">
        <v>203</v>
      </c>
      <c r="F3082" s="2" t="s">
        <v>201</v>
      </c>
      <c r="G3082" s="3">
        <v>42087</v>
      </c>
      <c r="H3082" s="1"/>
      <c r="I3082" s="2">
        <v>11670.43</v>
      </c>
      <c r="J3082" s="2">
        <v>4294.8850000000002</v>
      </c>
      <c r="K3082" s="2">
        <v>4294.8850000000002</v>
      </c>
      <c r="L3082" s="2">
        <v>3560.85</v>
      </c>
      <c r="M3082" s="1"/>
      <c r="N3082" s="5">
        <f t="shared" si="97"/>
        <v>29147.309999999998</v>
      </c>
      <c r="O3082" s="6">
        <f t="shared" si="98"/>
        <v>21835.1</v>
      </c>
      <c r="P3082" s="2">
        <v>30</v>
      </c>
      <c r="Q3082" s="2" t="s">
        <v>37</v>
      </c>
      <c r="R3082" s="2">
        <v>0</v>
      </c>
      <c r="S3082" s="2">
        <v>0</v>
      </c>
      <c r="T3082" s="2">
        <v>0</v>
      </c>
      <c r="U3082" s="2">
        <v>0</v>
      </c>
      <c r="V3082" s="2">
        <v>972.5</v>
      </c>
      <c r="W3082" s="2">
        <v>1803.57</v>
      </c>
      <c r="X3082" s="2">
        <v>0</v>
      </c>
      <c r="Y3082" s="2">
        <v>2550.19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2">
        <f>VLOOKUP(Tabla3[[#This Row],[Columna1]],Tabla5[#All],3,0)</f>
        <v>0</v>
      </c>
      <c r="AF3082" s="2">
        <v>0</v>
      </c>
      <c r="AG3082" s="2">
        <v>0</v>
      </c>
      <c r="AH3082" s="2">
        <v>0</v>
      </c>
      <c r="AI3082" s="2">
        <v>0</v>
      </c>
      <c r="AJ3082" s="2">
        <v>0</v>
      </c>
      <c r="AK3082" s="2">
        <f>VLOOKUP(Tabla3[[#This Row],[Columna1]],Tabla7[[ID]:[Monto neto de los bonos]],3,0)</f>
        <v>1803.57</v>
      </c>
      <c r="AL3082" s="2">
        <v>0</v>
      </c>
      <c r="AM3082" s="2">
        <v>0</v>
      </c>
      <c r="AN3082" s="2">
        <v>0</v>
      </c>
      <c r="AO3082" s="2">
        <v>0</v>
      </c>
      <c r="AP3082" s="2">
        <v>0</v>
      </c>
      <c r="AQ3082" s="2">
        <v>0</v>
      </c>
      <c r="AR3082" s="2">
        <v>0</v>
      </c>
      <c r="AS3082" s="2">
        <v>3485.02</v>
      </c>
      <c r="AT3082" s="2">
        <v>2323.35</v>
      </c>
      <c r="AU3082" s="2">
        <v>1503.84</v>
      </c>
      <c r="AV3082" s="2">
        <v>0</v>
      </c>
      <c r="AW3082" s="1"/>
      <c r="AX3082" s="2" t="s">
        <v>422</v>
      </c>
      <c r="AY3082" s="8" t="s">
        <v>428</v>
      </c>
    </row>
    <row r="3083" spans="1:51" ht="13.15" customHeight="1" x14ac:dyDescent="0.25">
      <c r="A3083" s="7">
        <v>18062</v>
      </c>
      <c r="B3083" s="2" t="s">
        <v>2655</v>
      </c>
      <c r="C3083" s="2">
        <v>245703</v>
      </c>
      <c r="D3083" s="2" t="s">
        <v>188</v>
      </c>
      <c r="E3083" s="2" t="s">
        <v>190</v>
      </c>
      <c r="F3083" s="2" t="s">
        <v>216</v>
      </c>
      <c r="G3083" s="3">
        <v>41533</v>
      </c>
      <c r="H3083" s="1"/>
      <c r="I3083" s="2">
        <v>11612.32</v>
      </c>
      <c r="J3083" s="2">
        <v>4273.5050000000001</v>
      </c>
      <c r="K3083" s="2">
        <v>4273.5050000000001</v>
      </c>
      <c r="L3083" s="2">
        <v>3117.56</v>
      </c>
      <c r="M3083" s="1"/>
      <c r="N3083" s="5">
        <f t="shared" si="97"/>
        <v>28655.860000000004</v>
      </c>
      <c r="O3083" s="6">
        <f t="shared" si="98"/>
        <v>20887.840000000004</v>
      </c>
      <c r="P3083" s="2">
        <v>30</v>
      </c>
      <c r="Q3083" s="2" t="s">
        <v>37</v>
      </c>
      <c r="R3083" s="2">
        <v>0</v>
      </c>
      <c r="S3083" s="2">
        <v>0</v>
      </c>
      <c r="T3083" s="2">
        <v>0</v>
      </c>
      <c r="U3083" s="2">
        <v>0</v>
      </c>
      <c r="V3083" s="2">
        <v>967.66</v>
      </c>
      <c r="W3083" s="2">
        <v>3032.4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1378.91</v>
      </c>
      <c r="AE3083" s="2">
        <f>VLOOKUP(Tabla3[[#This Row],[Columna1]],Tabla5[#All],3,0)</f>
        <v>1378.91</v>
      </c>
      <c r="AF3083" s="2">
        <v>0</v>
      </c>
      <c r="AG3083" s="2">
        <v>0</v>
      </c>
      <c r="AH3083" s="2">
        <v>0</v>
      </c>
      <c r="AI3083" s="2">
        <v>0</v>
      </c>
      <c r="AJ3083" s="2">
        <v>0</v>
      </c>
      <c r="AK3083" s="2">
        <f>VLOOKUP(Tabla3[[#This Row],[Columna1]],Tabla7[[ID]:[Monto neto de los bonos]],3,0)</f>
        <v>3032.4</v>
      </c>
      <c r="AL3083" s="2">
        <v>3000</v>
      </c>
      <c r="AM3083" s="2">
        <v>0</v>
      </c>
      <c r="AN3083" s="2">
        <v>0</v>
      </c>
      <c r="AO3083" s="2">
        <v>0</v>
      </c>
      <c r="AP3083" s="2">
        <v>0</v>
      </c>
      <c r="AQ3083" s="4">
        <v>3712.5</v>
      </c>
      <c r="AR3083" s="2">
        <v>0</v>
      </c>
      <c r="AS3083" s="2">
        <v>3636.68</v>
      </c>
      <c r="AT3083" s="2">
        <v>2424.46</v>
      </c>
      <c r="AU3083" s="2">
        <v>1706.88</v>
      </c>
      <c r="AV3083" s="2">
        <v>0</v>
      </c>
      <c r="AW3083" s="1"/>
      <c r="AX3083" s="2" t="s">
        <v>422</v>
      </c>
      <c r="AY3083" s="8" t="s">
        <v>423</v>
      </c>
    </row>
    <row r="3084" spans="1:51" ht="13.15" customHeight="1" x14ac:dyDescent="0.25">
      <c r="A3084" s="7">
        <v>24343</v>
      </c>
      <c r="B3084" s="2" t="s">
        <v>2656</v>
      </c>
      <c r="C3084" s="2">
        <v>5852603</v>
      </c>
      <c r="D3084" s="2" t="s">
        <v>188</v>
      </c>
      <c r="E3084" s="2" t="s">
        <v>200</v>
      </c>
      <c r="F3084" s="2" t="s">
        <v>193</v>
      </c>
      <c r="G3084" s="3">
        <v>44958</v>
      </c>
      <c r="H3084" s="1"/>
      <c r="I3084" s="2">
        <v>9717.6</v>
      </c>
      <c r="J3084" s="2">
        <v>4447.2349999999997</v>
      </c>
      <c r="K3084" s="2">
        <v>4447.2349999999997</v>
      </c>
      <c r="L3084" s="2">
        <v>0</v>
      </c>
      <c r="M3084" s="1"/>
      <c r="N3084" s="5">
        <f t="shared" si="97"/>
        <v>23873.119999999999</v>
      </c>
      <c r="O3084" s="6">
        <f t="shared" si="98"/>
        <v>18155.28</v>
      </c>
      <c r="P3084" s="2">
        <v>30</v>
      </c>
      <c r="Q3084" s="2" t="s">
        <v>37</v>
      </c>
      <c r="R3084" s="2">
        <v>0</v>
      </c>
      <c r="S3084" s="2">
        <v>0</v>
      </c>
      <c r="T3084" s="2">
        <v>0</v>
      </c>
      <c r="U3084" s="2">
        <v>0</v>
      </c>
      <c r="V3084" s="2">
        <v>893.38</v>
      </c>
      <c r="W3084" s="2">
        <v>1970.03</v>
      </c>
      <c r="X3084" s="2">
        <v>0</v>
      </c>
      <c r="Y3084" s="2">
        <v>2397.64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2">
        <f>VLOOKUP(Tabla3[[#This Row],[Columna1]],Tabla5[#All],3,0)</f>
        <v>0</v>
      </c>
      <c r="AF3084" s="2">
        <v>0</v>
      </c>
      <c r="AG3084" s="2">
        <v>0</v>
      </c>
      <c r="AH3084" s="2">
        <v>0</v>
      </c>
      <c r="AI3084" s="2">
        <v>0</v>
      </c>
      <c r="AJ3084" s="2">
        <v>0</v>
      </c>
      <c r="AK3084" s="2">
        <f>VLOOKUP(Tabla3[[#This Row],[Columna1]],Tabla7[[ID]:[Monto neto de los bonos]],3,0)</f>
        <v>1970.03</v>
      </c>
      <c r="AL3084" s="2">
        <v>0</v>
      </c>
      <c r="AM3084" s="2">
        <v>0</v>
      </c>
      <c r="AN3084" s="2">
        <v>0</v>
      </c>
      <c r="AO3084" s="2">
        <v>0</v>
      </c>
      <c r="AP3084" s="2">
        <v>0</v>
      </c>
      <c r="AQ3084" s="2">
        <v>0</v>
      </c>
      <c r="AR3084" s="2">
        <v>0</v>
      </c>
      <c r="AS3084" s="2">
        <v>2925.8</v>
      </c>
      <c r="AT3084" s="2">
        <v>1950.52</v>
      </c>
      <c r="AU3084" s="2">
        <v>841.52</v>
      </c>
      <c r="AV3084" s="2">
        <v>0</v>
      </c>
      <c r="AW3084" s="1"/>
      <c r="AX3084" s="2" t="s">
        <v>422</v>
      </c>
      <c r="AY3084" s="8" t="s">
        <v>428</v>
      </c>
    </row>
    <row r="3085" spans="1:51" ht="13.15" customHeight="1" x14ac:dyDescent="0.25">
      <c r="A3085" s="7">
        <v>21076</v>
      </c>
      <c r="B3085" s="2" t="s">
        <v>2657</v>
      </c>
      <c r="C3085" s="2">
        <v>2413203</v>
      </c>
      <c r="D3085" s="2" t="s">
        <v>188</v>
      </c>
      <c r="E3085" s="2" t="s">
        <v>260</v>
      </c>
      <c r="F3085" s="2" t="s">
        <v>36</v>
      </c>
      <c r="G3085" s="3">
        <v>43227</v>
      </c>
      <c r="H3085" s="1"/>
      <c r="I3085" s="2">
        <v>13165.89</v>
      </c>
      <c r="J3085" s="2">
        <v>2789.65</v>
      </c>
      <c r="K3085" s="2">
        <v>2789.65</v>
      </c>
      <c r="L3085" s="2">
        <v>1703.24</v>
      </c>
      <c r="M3085" s="1"/>
      <c r="N3085" s="5">
        <f t="shared" si="97"/>
        <v>27053.11</v>
      </c>
      <c r="O3085" s="6">
        <f t="shared" si="98"/>
        <v>23086.47</v>
      </c>
      <c r="P3085" s="2">
        <v>30</v>
      </c>
      <c r="Q3085" s="2" t="s">
        <v>37</v>
      </c>
      <c r="R3085" s="2">
        <v>0</v>
      </c>
      <c r="S3085" s="2">
        <v>0</v>
      </c>
      <c r="T3085" s="2">
        <v>0</v>
      </c>
      <c r="U3085" s="2">
        <v>0</v>
      </c>
      <c r="V3085" s="2">
        <v>1249.68</v>
      </c>
      <c r="W3085" s="2">
        <v>0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5355</v>
      </c>
      <c r="AE3085" s="2">
        <f>VLOOKUP(Tabla3[[#This Row],[Columna1]],Tabla5[#All],3,0)</f>
        <v>5355</v>
      </c>
      <c r="AF3085" s="2">
        <v>0</v>
      </c>
      <c r="AG3085" s="2">
        <v>0</v>
      </c>
      <c r="AH3085" s="2">
        <v>0</v>
      </c>
      <c r="AI3085" s="2">
        <v>0</v>
      </c>
      <c r="AJ3085" s="2">
        <v>0</v>
      </c>
      <c r="AK3085" s="2">
        <f>VLOOKUP(Tabla3[[#This Row],[Columna1]],Tabla7[[ID]:[Monto neto de los bonos]],3,0)</f>
        <v>0</v>
      </c>
      <c r="AL3085" s="2">
        <v>0</v>
      </c>
      <c r="AM3085" s="2">
        <v>0</v>
      </c>
      <c r="AN3085" s="2">
        <v>0</v>
      </c>
      <c r="AO3085" s="2">
        <v>0</v>
      </c>
      <c r="AP3085" s="2">
        <v>0</v>
      </c>
      <c r="AQ3085" s="2">
        <v>0</v>
      </c>
      <c r="AR3085" s="2">
        <v>0</v>
      </c>
      <c r="AS3085" s="2">
        <v>0</v>
      </c>
      <c r="AT3085" s="2">
        <v>2169.8000000000002</v>
      </c>
      <c r="AU3085" s="2">
        <v>1796.84</v>
      </c>
      <c r="AV3085" s="2">
        <v>0</v>
      </c>
      <c r="AW3085" s="1"/>
      <c r="AX3085" s="2" t="s">
        <v>422</v>
      </c>
      <c r="AY3085" s="8" t="s">
        <v>423</v>
      </c>
    </row>
    <row r="3086" spans="1:51" ht="13.15" customHeight="1" x14ac:dyDescent="0.25">
      <c r="A3086" s="7">
        <v>20001</v>
      </c>
      <c r="B3086" s="2" t="s">
        <v>2658</v>
      </c>
      <c r="C3086" s="2">
        <v>1297603</v>
      </c>
      <c r="D3086" s="2" t="s">
        <v>188</v>
      </c>
      <c r="E3086" s="2" t="s">
        <v>203</v>
      </c>
      <c r="F3086" s="2" t="s">
        <v>193</v>
      </c>
      <c r="G3086" s="3">
        <v>42689</v>
      </c>
      <c r="H3086" s="1"/>
      <c r="I3086" s="2">
        <v>9717.6</v>
      </c>
      <c r="J3086" s="2">
        <v>4447.2349999999997</v>
      </c>
      <c r="K3086" s="2">
        <v>4447.2349999999997</v>
      </c>
      <c r="L3086" s="2">
        <v>1505.23</v>
      </c>
      <c r="M3086" s="1"/>
      <c r="N3086" s="5">
        <f t="shared" si="97"/>
        <v>25378.35</v>
      </c>
      <c r="O3086" s="6">
        <f t="shared" si="98"/>
        <v>19062.149999999994</v>
      </c>
      <c r="P3086" s="2">
        <v>30</v>
      </c>
      <c r="Q3086" s="2" t="s">
        <v>37</v>
      </c>
      <c r="R3086" s="2">
        <v>0</v>
      </c>
      <c r="S3086" s="2">
        <v>0</v>
      </c>
      <c r="T3086" s="2">
        <v>0</v>
      </c>
      <c r="U3086" s="2">
        <v>0</v>
      </c>
      <c r="V3086" s="2">
        <v>893.38</v>
      </c>
      <c r="W3086" s="2">
        <v>1970.03</v>
      </c>
      <c r="X3086" s="2">
        <v>0</v>
      </c>
      <c r="Y3086" s="2">
        <v>2397.64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2">
        <f>VLOOKUP(Tabla3[[#This Row],[Columna1]],Tabla5[#All],3,0)</f>
        <v>0</v>
      </c>
      <c r="AF3086" s="2">
        <v>0</v>
      </c>
      <c r="AG3086" s="2">
        <v>0</v>
      </c>
      <c r="AH3086" s="2">
        <v>0</v>
      </c>
      <c r="AI3086" s="2">
        <v>0</v>
      </c>
      <c r="AJ3086" s="2">
        <v>0</v>
      </c>
      <c r="AK3086" s="2">
        <f>VLOOKUP(Tabla3[[#This Row],[Columna1]],Tabla7[[ID]:[Monto neto de los bonos]],3,0)</f>
        <v>1970.03</v>
      </c>
      <c r="AL3086" s="2">
        <v>0</v>
      </c>
      <c r="AM3086" s="2">
        <v>0</v>
      </c>
      <c r="AN3086" s="2">
        <v>0</v>
      </c>
      <c r="AO3086" s="2">
        <v>0</v>
      </c>
      <c r="AP3086" s="2">
        <v>0</v>
      </c>
      <c r="AQ3086" s="2">
        <v>0</v>
      </c>
      <c r="AR3086" s="2">
        <v>0</v>
      </c>
      <c r="AS3086" s="2">
        <v>3151.58</v>
      </c>
      <c r="AT3086" s="2">
        <v>2101.06</v>
      </c>
      <c r="AU3086" s="2">
        <v>1063.56</v>
      </c>
      <c r="AV3086" s="2">
        <v>0</v>
      </c>
      <c r="AW3086" s="1"/>
      <c r="AX3086" s="2" t="s">
        <v>422</v>
      </c>
      <c r="AY3086" s="8" t="s">
        <v>428</v>
      </c>
    </row>
    <row r="3087" spans="1:51" ht="13.15" customHeight="1" x14ac:dyDescent="0.25">
      <c r="A3087" s="7">
        <v>13099</v>
      </c>
      <c r="B3087" s="2" t="s">
        <v>4425</v>
      </c>
      <c r="C3087" s="2">
        <v>98303</v>
      </c>
      <c r="D3087" s="2" t="s">
        <v>188</v>
      </c>
      <c r="E3087" s="2" t="s">
        <v>202</v>
      </c>
      <c r="F3087" s="2" t="s">
        <v>201</v>
      </c>
      <c r="G3087" s="3">
        <v>38434</v>
      </c>
      <c r="H3087" s="1"/>
      <c r="I3087" s="2">
        <v>11670.43</v>
      </c>
      <c r="J3087" s="2">
        <v>4294.8850000000002</v>
      </c>
      <c r="K3087" s="2">
        <v>4294.8850000000002</v>
      </c>
      <c r="L3087" s="2">
        <v>5973.23</v>
      </c>
      <c r="M3087" s="1"/>
      <c r="N3087" s="5">
        <f t="shared" si="97"/>
        <v>31559.69</v>
      </c>
      <c r="O3087" s="6">
        <f t="shared" si="98"/>
        <v>22986.539999999997</v>
      </c>
      <c r="P3087" s="2">
        <v>30</v>
      </c>
      <c r="Q3087" s="2" t="s">
        <v>37</v>
      </c>
      <c r="R3087" s="2">
        <v>0</v>
      </c>
      <c r="S3087" s="2">
        <v>0</v>
      </c>
      <c r="T3087" s="2">
        <v>0</v>
      </c>
      <c r="U3087" s="2">
        <v>0</v>
      </c>
      <c r="V3087" s="2">
        <v>972.5</v>
      </c>
      <c r="W3087" s="2">
        <v>1803.57</v>
      </c>
      <c r="X3087" s="2">
        <v>0</v>
      </c>
      <c r="Y3087" s="2">
        <v>2550.19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2">
        <f>VLOOKUP(Tabla3[[#This Row],[Columna1]],Tabla5[#All],3,0)</f>
        <v>0</v>
      </c>
      <c r="AF3087" s="2">
        <v>0</v>
      </c>
      <c r="AG3087" s="2">
        <v>0</v>
      </c>
      <c r="AH3087" s="2">
        <v>0</v>
      </c>
      <c r="AI3087" s="2">
        <v>0</v>
      </c>
      <c r="AJ3087" s="2">
        <v>0</v>
      </c>
      <c r="AK3087" s="2">
        <f>VLOOKUP(Tabla3[[#This Row],[Columna1]],Tabla7[[ID]:[Monto neto de los bonos]],3,0)</f>
        <v>1803.57</v>
      </c>
      <c r="AL3087" s="2">
        <v>0</v>
      </c>
      <c r="AM3087" s="2">
        <v>0</v>
      </c>
      <c r="AN3087" s="2">
        <v>0</v>
      </c>
      <c r="AO3087" s="2">
        <v>0</v>
      </c>
      <c r="AP3087" s="2">
        <v>0</v>
      </c>
      <c r="AQ3087" s="2">
        <v>0</v>
      </c>
      <c r="AR3087" s="2">
        <v>0</v>
      </c>
      <c r="AS3087" s="2">
        <v>3989.29</v>
      </c>
      <c r="AT3087" s="2">
        <v>2571.6799999999998</v>
      </c>
      <c r="AU3087" s="2">
        <v>2012.18</v>
      </c>
      <c r="AV3087" s="2">
        <v>0</v>
      </c>
      <c r="AW3087" s="1"/>
      <c r="AX3087" s="2" t="s">
        <v>422</v>
      </c>
      <c r="AY3087" s="8" t="s">
        <v>428</v>
      </c>
    </row>
    <row r="3088" spans="1:51" ht="13.15" customHeight="1" x14ac:dyDescent="0.25">
      <c r="A3088" s="7">
        <v>21282</v>
      </c>
      <c r="B3088" s="2" t="s">
        <v>2659</v>
      </c>
      <c r="C3088" s="2">
        <v>2625403</v>
      </c>
      <c r="D3088" s="2" t="s">
        <v>188</v>
      </c>
      <c r="E3088" s="2" t="s">
        <v>228</v>
      </c>
      <c r="F3088" s="2" t="s">
        <v>45</v>
      </c>
      <c r="G3088" s="3">
        <v>43234</v>
      </c>
      <c r="H3088" s="1"/>
      <c r="I3088" s="2">
        <v>13413.65</v>
      </c>
      <c r="J3088" s="2">
        <v>2841.47</v>
      </c>
      <c r="K3088" s="2">
        <v>2841.47</v>
      </c>
      <c r="L3088" s="2">
        <v>1751.53</v>
      </c>
      <c r="M3088" s="1"/>
      <c r="N3088" s="5">
        <f t="shared" si="97"/>
        <v>29783.47</v>
      </c>
      <c r="O3088" s="6">
        <f t="shared" si="98"/>
        <v>26101.370000000003</v>
      </c>
      <c r="P3088" s="2">
        <v>30</v>
      </c>
      <c r="Q3088" s="2" t="s">
        <v>37</v>
      </c>
      <c r="R3088" s="2">
        <v>0</v>
      </c>
      <c r="S3088" s="2">
        <v>0</v>
      </c>
      <c r="T3088" s="2">
        <v>0</v>
      </c>
      <c r="U3088" s="2">
        <v>0</v>
      </c>
      <c r="V3088" s="2">
        <v>0</v>
      </c>
      <c r="W3088" s="2">
        <v>0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8935.35</v>
      </c>
      <c r="AE3088" s="2">
        <f>VLOOKUP(Tabla3[[#This Row],[Columna1]],Tabla5[#All],3,0)</f>
        <v>8935.35</v>
      </c>
      <c r="AF3088" s="2">
        <v>0</v>
      </c>
      <c r="AG3088" s="2">
        <v>0</v>
      </c>
      <c r="AH3088" s="2">
        <v>0</v>
      </c>
      <c r="AI3088" s="2">
        <v>0</v>
      </c>
      <c r="AJ3088" s="2">
        <v>0</v>
      </c>
      <c r="AK3088" s="2">
        <f>VLOOKUP(Tabla3[[#This Row],[Columna1]],Tabla7[[ID]:[Monto neto de los bonos]],3,0)</f>
        <v>0</v>
      </c>
      <c r="AL3088" s="2">
        <v>0</v>
      </c>
      <c r="AM3088" s="2">
        <v>0</v>
      </c>
      <c r="AN3088" s="2">
        <v>0</v>
      </c>
      <c r="AO3088" s="2">
        <v>0</v>
      </c>
      <c r="AP3088" s="2">
        <v>0</v>
      </c>
      <c r="AQ3088" s="2">
        <v>0</v>
      </c>
      <c r="AR3088" s="2">
        <v>0</v>
      </c>
      <c r="AS3088" s="2">
        <v>0</v>
      </c>
      <c r="AT3088" s="2">
        <v>2084.8000000000002</v>
      </c>
      <c r="AU3088" s="2">
        <v>1597.3</v>
      </c>
      <c r="AV3088" s="2">
        <v>0</v>
      </c>
      <c r="AW3088" s="1"/>
      <c r="AX3088" s="2" t="s">
        <v>422</v>
      </c>
      <c r="AY3088" s="8" t="s">
        <v>423</v>
      </c>
    </row>
    <row r="3089" spans="1:51" ht="13.15" customHeight="1" x14ac:dyDescent="0.25">
      <c r="A3089" s="7">
        <v>17077</v>
      </c>
      <c r="B3089" s="2" t="s">
        <v>2660</v>
      </c>
      <c r="C3089" s="2">
        <v>277503</v>
      </c>
      <c r="D3089" s="2" t="s">
        <v>188</v>
      </c>
      <c r="E3089" s="2" t="s">
        <v>202</v>
      </c>
      <c r="F3089" s="2" t="s">
        <v>193</v>
      </c>
      <c r="G3089" s="3">
        <v>43983</v>
      </c>
      <c r="H3089" s="1"/>
      <c r="I3089" s="2">
        <v>9717.6</v>
      </c>
      <c r="J3089" s="2">
        <v>4447.2349999999997</v>
      </c>
      <c r="K3089" s="2">
        <v>4447.2349999999997</v>
      </c>
      <c r="L3089" s="2">
        <v>0</v>
      </c>
      <c r="M3089" s="1"/>
      <c r="N3089" s="5">
        <f t="shared" si="97"/>
        <v>23873.119999999999</v>
      </c>
      <c r="O3089" s="6">
        <f t="shared" si="98"/>
        <v>18155.28</v>
      </c>
      <c r="P3089" s="2">
        <v>30</v>
      </c>
      <c r="Q3089" s="2" t="s">
        <v>37</v>
      </c>
      <c r="R3089" s="2">
        <v>0</v>
      </c>
      <c r="S3089" s="2">
        <v>0</v>
      </c>
      <c r="T3089" s="2">
        <v>0</v>
      </c>
      <c r="U3089" s="2">
        <v>0</v>
      </c>
      <c r="V3089" s="2">
        <v>893.38</v>
      </c>
      <c r="W3089" s="2">
        <v>1970.03</v>
      </c>
      <c r="X3089" s="2">
        <v>0</v>
      </c>
      <c r="Y3089" s="2">
        <v>2397.64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2">
        <f>VLOOKUP(Tabla3[[#This Row],[Columna1]],Tabla5[#All],3,0)</f>
        <v>0</v>
      </c>
      <c r="AF3089" s="2">
        <v>0</v>
      </c>
      <c r="AG3089" s="2">
        <v>0</v>
      </c>
      <c r="AH3089" s="2">
        <v>0</v>
      </c>
      <c r="AI3089" s="2">
        <v>0</v>
      </c>
      <c r="AJ3089" s="2">
        <v>0</v>
      </c>
      <c r="AK3089" s="2">
        <f>VLOOKUP(Tabla3[[#This Row],[Columna1]],Tabla7[[ID]:[Monto neto de los bonos]],3,0)</f>
        <v>3667.13</v>
      </c>
      <c r="AL3089" s="2">
        <v>0</v>
      </c>
      <c r="AM3089" s="2">
        <v>0</v>
      </c>
      <c r="AN3089" s="2">
        <v>0</v>
      </c>
      <c r="AO3089" s="2">
        <v>0</v>
      </c>
      <c r="AP3089" s="2">
        <v>0</v>
      </c>
      <c r="AQ3089" s="2">
        <v>0</v>
      </c>
      <c r="AR3089" s="2">
        <v>0</v>
      </c>
      <c r="AS3089" s="2">
        <v>2925.8</v>
      </c>
      <c r="AT3089" s="2">
        <v>1950.52</v>
      </c>
      <c r="AU3089" s="2">
        <v>841.52</v>
      </c>
      <c r="AV3089" s="2">
        <v>0</v>
      </c>
      <c r="AW3089" s="1"/>
      <c r="AX3089" s="2" t="s">
        <v>422</v>
      </c>
      <c r="AY3089" s="8" t="s">
        <v>428</v>
      </c>
    </row>
    <row r="3090" spans="1:51" ht="13.15" customHeight="1" x14ac:dyDescent="0.25">
      <c r="A3090" s="7">
        <v>24136</v>
      </c>
      <c r="B3090" s="2" t="s">
        <v>2661</v>
      </c>
      <c r="C3090" s="2">
        <v>5754703</v>
      </c>
      <c r="D3090" s="2" t="s">
        <v>188</v>
      </c>
      <c r="E3090" s="2" t="s">
        <v>190</v>
      </c>
      <c r="F3090" s="2" t="s">
        <v>191</v>
      </c>
      <c r="G3090" s="3">
        <v>44896</v>
      </c>
      <c r="H3090" s="1"/>
      <c r="I3090" s="2">
        <v>9708.5300000000007</v>
      </c>
      <c r="J3090" s="2">
        <v>4443.09</v>
      </c>
      <c r="K3090" s="2">
        <v>4443.09</v>
      </c>
      <c r="L3090" s="2">
        <v>0</v>
      </c>
      <c r="M3090" s="1"/>
      <c r="N3090" s="5">
        <f t="shared" si="97"/>
        <v>22519.670000000002</v>
      </c>
      <c r="O3090" s="6">
        <f t="shared" si="98"/>
        <v>16807.370000000003</v>
      </c>
      <c r="P3090" s="2">
        <v>30</v>
      </c>
      <c r="Q3090" s="2" t="s">
        <v>37</v>
      </c>
      <c r="R3090" s="2">
        <v>0</v>
      </c>
      <c r="S3090" s="2">
        <v>0</v>
      </c>
      <c r="T3090" s="2">
        <v>0</v>
      </c>
      <c r="U3090" s="2">
        <v>0</v>
      </c>
      <c r="V3090" s="2">
        <v>892.56</v>
      </c>
      <c r="W3090" s="2">
        <v>3032.4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2">
        <f>VLOOKUP(Tabla3[[#This Row],[Columna1]],Tabla5[#All],3,0)</f>
        <v>0</v>
      </c>
      <c r="AF3090" s="2">
        <v>0</v>
      </c>
      <c r="AG3090" s="2">
        <v>0</v>
      </c>
      <c r="AH3090" s="2">
        <v>0</v>
      </c>
      <c r="AI3090" s="2">
        <v>0</v>
      </c>
      <c r="AJ3090" s="2">
        <v>0</v>
      </c>
      <c r="AK3090" s="2">
        <f>VLOOKUP(Tabla3[[#This Row],[Columna1]],Tabla7[[ID]:[Monto neto de los bonos]],3,0)</f>
        <v>3032.4</v>
      </c>
      <c r="AL3090" s="2">
        <v>0</v>
      </c>
      <c r="AM3090" s="2">
        <v>0</v>
      </c>
      <c r="AN3090" s="2">
        <v>0</v>
      </c>
      <c r="AO3090" s="2">
        <v>0</v>
      </c>
      <c r="AP3090" s="2">
        <v>0</v>
      </c>
      <c r="AQ3090" s="2">
        <v>0</v>
      </c>
      <c r="AR3090" s="2">
        <v>0</v>
      </c>
      <c r="AS3090" s="2">
        <v>2923.12</v>
      </c>
      <c r="AT3090" s="2">
        <v>1948.74</v>
      </c>
      <c r="AU3090" s="2">
        <v>840.44</v>
      </c>
      <c r="AV3090" s="2">
        <v>0</v>
      </c>
      <c r="AW3090" s="1"/>
      <c r="AX3090" s="2" t="s">
        <v>422</v>
      </c>
      <c r="AY3090" s="8" t="s">
        <v>423</v>
      </c>
    </row>
    <row r="3091" spans="1:51" ht="13.15" customHeight="1" x14ac:dyDescent="0.25">
      <c r="A3091" s="7">
        <v>15051</v>
      </c>
      <c r="B3091" s="2" t="s">
        <v>4235</v>
      </c>
      <c r="C3091" s="2">
        <v>172203</v>
      </c>
      <c r="D3091" s="2" t="s">
        <v>188</v>
      </c>
      <c r="E3091" s="2" t="s">
        <v>198</v>
      </c>
      <c r="F3091" s="2" t="s">
        <v>201</v>
      </c>
      <c r="G3091" s="3">
        <v>39676</v>
      </c>
      <c r="H3091" s="1"/>
      <c r="I3091" s="2">
        <v>11670.43</v>
      </c>
      <c r="J3091" s="2">
        <v>4294.8850000000002</v>
      </c>
      <c r="K3091" s="2">
        <v>4294.8850000000002</v>
      </c>
      <c r="L3091" s="2">
        <v>4151.67</v>
      </c>
      <c r="M3091" s="1"/>
      <c r="N3091" s="5">
        <f t="shared" si="97"/>
        <v>31750.5</v>
      </c>
      <c r="O3091" s="6">
        <f t="shared" si="98"/>
        <v>23463.22</v>
      </c>
      <c r="P3091" s="2">
        <v>30</v>
      </c>
      <c r="Q3091" s="2" t="s">
        <v>37</v>
      </c>
      <c r="R3091" s="2">
        <v>0</v>
      </c>
      <c r="S3091" s="2">
        <v>0</v>
      </c>
      <c r="T3091" s="2">
        <v>0</v>
      </c>
      <c r="U3091" s="2">
        <v>0</v>
      </c>
      <c r="V3091" s="2">
        <v>972.5</v>
      </c>
      <c r="W3091" s="2">
        <v>1803.57</v>
      </c>
      <c r="X3091" s="2">
        <v>0</v>
      </c>
      <c r="Y3091" s="2">
        <v>2550.19</v>
      </c>
      <c r="Z3091" s="2">
        <v>0</v>
      </c>
      <c r="AA3091" s="2">
        <v>0</v>
      </c>
      <c r="AB3091" s="2">
        <v>0</v>
      </c>
      <c r="AC3091" s="2">
        <v>0</v>
      </c>
      <c r="AD3091" s="2">
        <v>262.48</v>
      </c>
      <c r="AE3091" s="2">
        <f>VLOOKUP(Tabla3[[#This Row],[Columna1]],Tabla5[#All],3,0)</f>
        <v>262.48</v>
      </c>
      <c r="AF3091" s="2">
        <v>0</v>
      </c>
      <c r="AG3091" s="2">
        <v>1006.93</v>
      </c>
      <c r="AH3091" s="2">
        <v>0</v>
      </c>
      <c r="AI3091" s="2">
        <v>0</v>
      </c>
      <c r="AJ3091" s="2">
        <v>742.96</v>
      </c>
      <c r="AK3091" s="2">
        <f>VLOOKUP(Tabla3[[#This Row],[Columna1]],Tabla7[[ID]:[Monto neto de los bonos]],3,0)</f>
        <v>7626.5</v>
      </c>
      <c r="AL3091" s="2">
        <v>0</v>
      </c>
      <c r="AM3091" s="2">
        <v>0</v>
      </c>
      <c r="AN3091" s="2">
        <v>0</v>
      </c>
      <c r="AO3091" s="2">
        <v>0</v>
      </c>
      <c r="AP3091" s="2">
        <v>0</v>
      </c>
      <c r="AQ3091" s="2">
        <v>0</v>
      </c>
      <c r="AR3091" s="2">
        <v>0</v>
      </c>
      <c r="AS3091" s="2">
        <v>3807.66</v>
      </c>
      <c r="AT3091" s="2">
        <v>2538.44</v>
      </c>
      <c r="AU3091" s="2">
        <v>1941.18</v>
      </c>
      <c r="AV3091" s="2">
        <v>0</v>
      </c>
      <c r="AW3091" s="1"/>
      <c r="AX3091" s="2" t="s">
        <v>422</v>
      </c>
      <c r="AY3091" s="8" t="s">
        <v>428</v>
      </c>
    </row>
    <row r="3092" spans="1:51" ht="13.15" customHeight="1" x14ac:dyDescent="0.25">
      <c r="A3092" s="7">
        <v>14251</v>
      </c>
      <c r="B3092" s="2" t="s">
        <v>2662</v>
      </c>
      <c r="C3092" s="2">
        <v>145203</v>
      </c>
      <c r="D3092" s="2" t="s">
        <v>188</v>
      </c>
      <c r="E3092" s="2" t="s">
        <v>214</v>
      </c>
      <c r="F3092" s="2" t="s">
        <v>193</v>
      </c>
      <c r="G3092" s="3">
        <v>39206</v>
      </c>
      <c r="H3092" s="1"/>
      <c r="I3092" s="2">
        <v>9717.6</v>
      </c>
      <c r="J3092" s="2">
        <v>4447.2349999999997</v>
      </c>
      <c r="K3092" s="2">
        <v>4447.2349999999997</v>
      </c>
      <c r="L3092" s="2">
        <v>3813.69</v>
      </c>
      <c r="M3092" s="1"/>
      <c r="N3092" s="5">
        <f t="shared" si="97"/>
        <v>27686.809999999998</v>
      </c>
      <c r="O3092" s="6">
        <f t="shared" si="98"/>
        <v>20392.449999999997</v>
      </c>
      <c r="P3092" s="2">
        <v>30</v>
      </c>
      <c r="Q3092" s="2" t="s">
        <v>37</v>
      </c>
      <c r="R3092" s="2">
        <v>0</v>
      </c>
      <c r="S3092" s="2">
        <v>0</v>
      </c>
      <c r="T3092" s="2">
        <v>0</v>
      </c>
      <c r="U3092" s="2">
        <v>0</v>
      </c>
      <c r="V3092" s="2">
        <v>893.38</v>
      </c>
      <c r="W3092" s="2">
        <v>1970.03</v>
      </c>
      <c r="X3092" s="2">
        <v>0</v>
      </c>
      <c r="Y3092" s="2">
        <v>2397.64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2">
        <f>VLOOKUP(Tabla3[[#This Row],[Columna1]],Tabla5[#All],3,0)</f>
        <v>0</v>
      </c>
      <c r="AF3092" s="2">
        <v>0</v>
      </c>
      <c r="AG3092" s="2">
        <v>0</v>
      </c>
      <c r="AH3092" s="2">
        <v>0</v>
      </c>
      <c r="AI3092" s="2">
        <v>0</v>
      </c>
      <c r="AJ3092" s="2">
        <v>0</v>
      </c>
      <c r="AK3092" s="2">
        <f>VLOOKUP(Tabla3[[#This Row],[Columna1]],Tabla7[[ID]:[Monto neto de los bonos]],3,0)</f>
        <v>4685.3900000000003</v>
      </c>
      <c r="AL3092" s="2">
        <v>0</v>
      </c>
      <c r="AM3092" s="2">
        <v>0</v>
      </c>
      <c r="AN3092" s="2">
        <v>0</v>
      </c>
      <c r="AO3092" s="2">
        <v>0</v>
      </c>
      <c r="AP3092" s="2">
        <v>0</v>
      </c>
      <c r="AQ3092" s="2">
        <v>0</v>
      </c>
      <c r="AR3092" s="2">
        <v>0</v>
      </c>
      <c r="AS3092" s="2">
        <v>3497.86</v>
      </c>
      <c r="AT3092" s="2">
        <v>2331.9</v>
      </c>
      <c r="AU3092" s="2">
        <v>1464.6</v>
      </c>
      <c r="AV3092" s="2">
        <v>0</v>
      </c>
      <c r="AW3092" s="1"/>
      <c r="AX3092" s="2" t="s">
        <v>422</v>
      </c>
      <c r="AY3092" s="8" t="s">
        <v>428</v>
      </c>
    </row>
    <row r="3093" spans="1:51" ht="13.15" customHeight="1" x14ac:dyDescent="0.25">
      <c r="A3093" s="7">
        <v>17975</v>
      </c>
      <c r="B3093" s="2" t="s">
        <v>2663</v>
      </c>
      <c r="C3093" s="2">
        <v>239603</v>
      </c>
      <c r="D3093" s="2" t="s">
        <v>188</v>
      </c>
      <c r="E3093" s="2" t="s">
        <v>205</v>
      </c>
      <c r="F3093" s="2" t="s">
        <v>193</v>
      </c>
      <c r="G3093" s="3">
        <v>41529</v>
      </c>
      <c r="H3093" s="1"/>
      <c r="I3093" s="2">
        <v>9717.6</v>
      </c>
      <c r="J3093" s="2">
        <v>4447.2349999999997</v>
      </c>
      <c r="K3093" s="2">
        <v>4447.2349999999997</v>
      </c>
      <c r="L3093" s="2">
        <v>2967.08</v>
      </c>
      <c r="M3093" s="1"/>
      <c r="N3093" s="5">
        <f t="shared" si="97"/>
        <v>26840.2</v>
      </c>
      <c r="O3093" s="6">
        <f t="shared" si="98"/>
        <v>19909.199999999997</v>
      </c>
      <c r="P3093" s="2">
        <v>30</v>
      </c>
      <c r="Q3093" s="2" t="s">
        <v>37</v>
      </c>
      <c r="R3093" s="2">
        <v>0</v>
      </c>
      <c r="S3093" s="2">
        <v>0</v>
      </c>
      <c r="T3093" s="2">
        <v>0</v>
      </c>
      <c r="U3093" s="2">
        <v>0</v>
      </c>
      <c r="V3093" s="2">
        <v>893.38</v>
      </c>
      <c r="W3093" s="2">
        <v>1970.03</v>
      </c>
      <c r="X3093" s="2">
        <v>0</v>
      </c>
      <c r="Y3093" s="2">
        <v>2397.64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2">
        <f>VLOOKUP(Tabla3[[#This Row],[Columna1]],Tabla5[#All],3,0)</f>
        <v>0</v>
      </c>
      <c r="AF3093" s="2">
        <v>0</v>
      </c>
      <c r="AG3093" s="2">
        <v>0</v>
      </c>
      <c r="AH3093" s="2">
        <v>0</v>
      </c>
      <c r="AI3093" s="2">
        <v>0</v>
      </c>
      <c r="AJ3093" s="2">
        <v>0</v>
      </c>
      <c r="AK3093" s="2">
        <f>VLOOKUP(Tabla3[[#This Row],[Columna1]],Tabla7[[ID]:[Monto neto de los bonos]],3,0)</f>
        <v>1970.03</v>
      </c>
      <c r="AL3093" s="2">
        <v>0</v>
      </c>
      <c r="AM3093" s="2">
        <v>0</v>
      </c>
      <c r="AN3093" s="2">
        <v>0</v>
      </c>
      <c r="AO3093" s="2">
        <v>0</v>
      </c>
      <c r="AP3093" s="2">
        <v>0</v>
      </c>
      <c r="AQ3093" s="2">
        <v>0</v>
      </c>
      <c r="AR3093" s="2">
        <v>0</v>
      </c>
      <c r="AS3093" s="2">
        <v>3370.86</v>
      </c>
      <c r="AT3093" s="2">
        <v>2247.2399999999998</v>
      </c>
      <c r="AU3093" s="2">
        <v>1312.9</v>
      </c>
      <c r="AV3093" s="2">
        <v>0</v>
      </c>
      <c r="AW3093" s="1"/>
      <c r="AX3093" s="2" t="s">
        <v>422</v>
      </c>
      <c r="AY3093" s="8" t="s">
        <v>428</v>
      </c>
    </row>
    <row r="3094" spans="1:51" ht="13.15" customHeight="1" x14ac:dyDescent="0.25">
      <c r="A3094" s="7">
        <v>19108</v>
      </c>
      <c r="B3094" s="2" t="s">
        <v>4205</v>
      </c>
      <c r="C3094" s="2">
        <v>314803</v>
      </c>
      <c r="D3094" s="2" t="s">
        <v>188</v>
      </c>
      <c r="E3094" s="2" t="s">
        <v>192</v>
      </c>
      <c r="F3094" s="2" t="s">
        <v>193</v>
      </c>
      <c r="G3094" s="3">
        <v>42087</v>
      </c>
      <c r="H3094" s="1"/>
      <c r="I3094" s="2">
        <v>9717.6</v>
      </c>
      <c r="J3094" s="2">
        <v>4447.2349999999997</v>
      </c>
      <c r="K3094" s="2">
        <v>4447.2349999999997</v>
      </c>
      <c r="L3094" s="2">
        <v>3387.79</v>
      </c>
      <c r="M3094" s="1"/>
      <c r="N3094" s="5">
        <f t="shared" si="97"/>
        <v>27260.91</v>
      </c>
      <c r="O3094" s="6">
        <f t="shared" si="98"/>
        <v>20757.439999999999</v>
      </c>
      <c r="P3094" s="2">
        <v>30</v>
      </c>
      <c r="Q3094" s="2" t="s">
        <v>37</v>
      </c>
      <c r="R3094" s="2">
        <v>0</v>
      </c>
      <c r="S3094" s="2">
        <v>0</v>
      </c>
      <c r="T3094" s="2">
        <v>0</v>
      </c>
      <c r="U3094" s="2">
        <v>0</v>
      </c>
      <c r="V3094" s="2">
        <v>893.38</v>
      </c>
      <c r="W3094" s="2">
        <v>1970.03</v>
      </c>
      <c r="X3094" s="2">
        <v>0</v>
      </c>
      <c r="Y3094" s="2">
        <v>2397.64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2">
        <f>VLOOKUP(Tabla3[[#This Row],[Columna1]],Tabla5[#All],3,0)</f>
        <v>0</v>
      </c>
      <c r="AF3094" s="2">
        <v>0</v>
      </c>
      <c r="AG3094" s="2">
        <v>0</v>
      </c>
      <c r="AH3094" s="2">
        <v>0</v>
      </c>
      <c r="AI3094" s="2">
        <v>0</v>
      </c>
      <c r="AJ3094" s="2">
        <v>0</v>
      </c>
      <c r="AK3094" s="2">
        <f>VLOOKUP(Tabla3[[#This Row],[Columna1]],Tabla7[[ID]:[Monto neto de los bonos]],3,0)</f>
        <v>1970.03</v>
      </c>
      <c r="AL3094" s="2">
        <v>0</v>
      </c>
      <c r="AM3094" s="2">
        <v>0</v>
      </c>
      <c r="AN3094" s="2">
        <v>0</v>
      </c>
      <c r="AO3094" s="2">
        <v>0</v>
      </c>
      <c r="AP3094" s="2">
        <v>0</v>
      </c>
      <c r="AQ3094" s="2">
        <v>0</v>
      </c>
      <c r="AR3094" s="2">
        <v>0</v>
      </c>
      <c r="AS3094" s="2">
        <v>3219</v>
      </c>
      <c r="AT3094" s="2">
        <v>2146</v>
      </c>
      <c r="AU3094" s="2">
        <v>1138.47</v>
      </c>
      <c r="AV3094" s="2">
        <v>0</v>
      </c>
      <c r="AW3094" s="1"/>
      <c r="AX3094" s="2" t="s">
        <v>422</v>
      </c>
      <c r="AY3094" s="8" t="s">
        <v>428</v>
      </c>
    </row>
    <row r="3095" spans="1:51" ht="13.15" customHeight="1" x14ac:dyDescent="0.25">
      <c r="A3095" s="7">
        <v>17976</v>
      </c>
      <c r="B3095" s="2" t="s">
        <v>2664</v>
      </c>
      <c r="C3095" s="2">
        <v>239703</v>
      </c>
      <c r="D3095" s="2" t="s">
        <v>188</v>
      </c>
      <c r="E3095" s="2" t="s">
        <v>192</v>
      </c>
      <c r="F3095" s="2" t="s">
        <v>193</v>
      </c>
      <c r="G3095" s="3">
        <v>41529</v>
      </c>
      <c r="H3095" s="1"/>
      <c r="I3095" s="2">
        <v>9717.6</v>
      </c>
      <c r="J3095" s="2">
        <v>4447.2349999999997</v>
      </c>
      <c r="K3095" s="2">
        <v>4447.2349999999997</v>
      </c>
      <c r="L3095" s="2">
        <v>2967.08</v>
      </c>
      <c r="M3095" s="1"/>
      <c r="N3095" s="5">
        <f t="shared" si="97"/>
        <v>26840.2</v>
      </c>
      <c r="O3095" s="6">
        <f t="shared" si="98"/>
        <v>19909.199999999997</v>
      </c>
      <c r="P3095" s="2">
        <v>30</v>
      </c>
      <c r="Q3095" s="2" t="s">
        <v>37</v>
      </c>
      <c r="R3095" s="2">
        <v>0</v>
      </c>
      <c r="S3095" s="2">
        <v>0</v>
      </c>
      <c r="T3095" s="2">
        <v>0</v>
      </c>
      <c r="U3095" s="2">
        <v>0</v>
      </c>
      <c r="V3095" s="2">
        <v>893.38</v>
      </c>
      <c r="W3095" s="2">
        <v>1970.03</v>
      </c>
      <c r="X3095" s="2">
        <v>0</v>
      </c>
      <c r="Y3095" s="2">
        <v>2397.64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2">
        <f>VLOOKUP(Tabla3[[#This Row],[Columna1]],Tabla5[#All],3,0)</f>
        <v>0</v>
      </c>
      <c r="AF3095" s="2">
        <v>0</v>
      </c>
      <c r="AG3095" s="2">
        <v>0</v>
      </c>
      <c r="AH3095" s="2">
        <v>0</v>
      </c>
      <c r="AI3095" s="2">
        <v>0</v>
      </c>
      <c r="AJ3095" s="2">
        <v>0</v>
      </c>
      <c r="AK3095" s="2">
        <f>VLOOKUP(Tabla3[[#This Row],[Columna1]],Tabla7[[ID]:[Monto neto de los bonos]],3,0)</f>
        <v>1970.03</v>
      </c>
      <c r="AL3095" s="2">
        <v>0</v>
      </c>
      <c r="AM3095" s="2">
        <v>0</v>
      </c>
      <c r="AN3095" s="2">
        <v>0</v>
      </c>
      <c r="AO3095" s="2">
        <v>0</v>
      </c>
      <c r="AP3095" s="2">
        <v>0</v>
      </c>
      <c r="AQ3095" s="2">
        <v>0</v>
      </c>
      <c r="AR3095" s="2">
        <v>0</v>
      </c>
      <c r="AS3095" s="2">
        <v>3370.86</v>
      </c>
      <c r="AT3095" s="2">
        <v>2247.2399999999998</v>
      </c>
      <c r="AU3095" s="2">
        <v>1312.9</v>
      </c>
      <c r="AV3095" s="2">
        <v>0</v>
      </c>
      <c r="AW3095" s="1"/>
      <c r="AX3095" s="2" t="s">
        <v>422</v>
      </c>
      <c r="AY3095" s="8" t="s">
        <v>428</v>
      </c>
    </row>
    <row r="3096" spans="1:51" ht="13.15" customHeight="1" x14ac:dyDescent="0.25">
      <c r="A3096" s="7">
        <v>19109</v>
      </c>
      <c r="B3096" s="2" t="s">
        <v>2665</v>
      </c>
      <c r="C3096" s="2">
        <v>314903</v>
      </c>
      <c r="D3096" s="2" t="s">
        <v>188</v>
      </c>
      <c r="E3096" s="2" t="s">
        <v>203</v>
      </c>
      <c r="F3096" s="2" t="s">
        <v>193</v>
      </c>
      <c r="G3096" s="3">
        <v>42087</v>
      </c>
      <c r="H3096" s="1"/>
      <c r="I3096" s="2">
        <v>9717.6</v>
      </c>
      <c r="J3096" s="2">
        <v>4447.2349999999997</v>
      </c>
      <c r="K3096" s="2">
        <v>4447.2349999999997</v>
      </c>
      <c r="L3096" s="2">
        <v>3387.79</v>
      </c>
      <c r="M3096" s="1"/>
      <c r="N3096" s="5">
        <f t="shared" si="97"/>
        <v>27260.91</v>
      </c>
      <c r="O3096" s="6">
        <f t="shared" si="98"/>
        <v>20757.439999999999</v>
      </c>
      <c r="P3096" s="2">
        <v>30</v>
      </c>
      <c r="Q3096" s="2" t="s">
        <v>37</v>
      </c>
      <c r="R3096" s="2">
        <v>0</v>
      </c>
      <c r="S3096" s="2">
        <v>0</v>
      </c>
      <c r="T3096" s="2">
        <v>0</v>
      </c>
      <c r="U3096" s="2">
        <v>0</v>
      </c>
      <c r="V3096" s="2">
        <v>893.38</v>
      </c>
      <c r="W3096" s="2">
        <v>1970.03</v>
      </c>
      <c r="X3096" s="2">
        <v>0</v>
      </c>
      <c r="Y3096" s="2">
        <v>2397.64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2">
        <f>VLOOKUP(Tabla3[[#This Row],[Columna1]],Tabla5[#All],3,0)</f>
        <v>0</v>
      </c>
      <c r="AF3096" s="2">
        <v>0</v>
      </c>
      <c r="AG3096" s="2">
        <v>0</v>
      </c>
      <c r="AH3096" s="2">
        <v>0</v>
      </c>
      <c r="AI3096" s="2">
        <v>0</v>
      </c>
      <c r="AJ3096" s="2">
        <v>0</v>
      </c>
      <c r="AK3096" s="2">
        <f>VLOOKUP(Tabla3[[#This Row],[Columna1]],Tabla7[[ID]:[Monto neto de los bonos]],3,0)</f>
        <v>1970.03</v>
      </c>
      <c r="AL3096" s="2">
        <v>0</v>
      </c>
      <c r="AM3096" s="2">
        <v>0</v>
      </c>
      <c r="AN3096" s="2">
        <v>0</v>
      </c>
      <c r="AO3096" s="2">
        <v>0</v>
      </c>
      <c r="AP3096" s="2">
        <v>0</v>
      </c>
      <c r="AQ3096" s="2">
        <v>0</v>
      </c>
      <c r="AR3096" s="2">
        <v>0</v>
      </c>
      <c r="AS3096" s="2">
        <v>3219</v>
      </c>
      <c r="AT3096" s="2">
        <v>2146</v>
      </c>
      <c r="AU3096" s="2">
        <v>1138.47</v>
      </c>
      <c r="AV3096" s="2">
        <v>0</v>
      </c>
      <c r="AW3096" s="1"/>
      <c r="AX3096" s="2" t="s">
        <v>422</v>
      </c>
      <c r="AY3096" s="8" t="s">
        <v>428</v>
      </c>
    </row>
    <row r="3097" spans="1:51" ht="13.15" customHeight="1" x14ac:dyDescent="0.25">
      <c r="A3097" s="7">
        <v>24348</v>
      </c>
      <c r="B3097" s="2" t="s">
        <v>2666</v>
      </c>
      <c r="C3097" s="2">
        <v>5853703</v>
      </c>
      <c r="D3097" s="2" t="s">
        <v>188</v>
      </c>
      <c r="E3097" s="2" t="s">
        <v>200</v>
      </c>
      <c r="F3097" s="2" t="s">
        <v>193</v>
      </c>
      <c r="G3097" s="3">
        <v>44958</v>
      </c>
      <c r="H3097" s="1"/>
      <c r="I3097" s="2">
        <v>9717.6</v>
      </c>
      <c r="J3097" s="2">
        <v>4447.2349999999997</v>
      </c>
      <c r="K3097" s="2">
        <v>4447.2349999999997</v>
      </c>
      <c r="L3097" s="2">
        <v>0</v>
      </c>
      <c r="M3097" s="1"/>
      <c r="N3097" s="5">
        <f t="shared" si="97"/>
        <v>23873.119999999999</v>
      </c>
      <c r="O3097" s="6">
        <f t="shared" si="98"/>
        <v>18155.28</v>
      </c>
      <c r="P3097" s="2">
        <v>30</v>
      </c>
      <c r="Q3097" s="2" t="s">
        <v>37</v>
      </c>
      <c r="R3097" s="2">
        <v>0</v>
      </c>
      <c r="S3097" s="2">
        <v>0</v>
      </c>
      <c r="T3097" s="2">
        <v>0</v>
      </c>
      <c r="U3097" s="2">
        <v>0</v>
      </c>
      <c r="V3097" s="2">
        <v>893.38</v>
      </c>
      <c r="W3097" s="2">
        <v>1970.03</v>
      </c>
      <c r="X3097" s="2">
        <v>0</v>
      </c>
      <c r="Y3097" s="2">
        <v>2397.64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2">
        <f>VLOOKUP(Tabla3[[#This Row],[Columna1]],Tabla5[#All],3,0)</f>
        <v>0</v>
      </c>
      <c r="AF3097" s="2">
        <v>0</v>
      </c>
      <c r="AG3097" s="2">
        <v>0</v>
      </c>
      <c r="AH3097" s="2">
        <v>0</v>
      </c>
      <c r="AI3097" s="2">
        <v>0</v>
      </c>
      <c r="AJ3097" s="2">
        <v>0</v>
      </c>
      <c r="AK3097" s="2">
        <f>VLOOKUP(Tabla3[[#This Row],[Columna1]],Tabla7[[ID]:[Monto neto de los bonos]],3,0)</f>
        <v>6382.49</v>
      </c>
      <c r="AL3097" s="2">
        <v>0</v>
      </c>
      <c r="AM3097" s="2">
        <v>0</v>
      </c>
      <c r="AN3097" s="2">
        <v>0</v>
      </c>
      <c r="AO3097" s="2">
        <v>0</v>
      </c>
      <c r="AP3097" s="2">
        <v>0</v>
      </c>
      <c r="AQ3097" s="2">
        <v>0</v>
      </c>
      <c r="AR3097" s="2">
        <v>0</v>
      </c>
      <c r="AS3097" s="2">
        <v>2925.8</v>
      </c>
      <c r="AT3097" s="2">
        <v>1950.52</v>
      </c>
      <c r="AU3097" s="2">
        <v>841.52</v>
      </c>
      <c r="AV3097" s="2">
        <v>0</v>
      </c>
      <c r="AW3097" s="1"/>
      <c r="AX3097" s="2" t="s">
        <v>422</v>
      </c>
      <c r="AY3097" s="8" t="s">
        <v>428</v>
      </c>
    </row>
    <row r="3098" spans="1:51" ht="13.15" customHeight="1" x14ac:dyDescent="0.25">
      <c r="A3098" s="7">
        <v>19209</v>
      </c>
      <c r="B3098" s="2" t="s">
        <v>2667</v>
      </c>
      <c r="C3098" s="2">
        <v>322303</v>
      </c>
      <c r="D3098" s="2" t="s">
        <v>188</v>
      </c>
      <c r="E3098" s="2" t="s">
        <v>211</v>
      </c>
      <c r="F3098" s="2" t="s">
        <v>212</v>
      </c>
      <c r="G3098" s="3">
        <v>42140</v>
      </c>
      <c r="H3098" s="1"/>
      <c r="I3098" s="2">
        <v>8947.52</v>
      </c>
      <c r="J3098" s="2">
        <v>4838.1850000000004</v>
      </c>
      <c r="K3098" s="2">
        <v>4838.1850000000004</v>
      </c>
      <c r="L3098" s="2">
        <v>1478.05</v>
      </c>
      <c r="M3098" s="1"/>
      <c r="N3098" s="5">
        <f t="shared" si="97"/>
        <v>22495.21</v>
      </c>
      <c r="O3098" s="6">
        <f t="shared" si="98"/>
        <v>19369.149999999998</v>
      </c>
      <c r="P3098" s="2">
        <v>30</v>
      </c>
      <c r="Q3098" s="2" t="s">
        <v>37</v>
      </c>
      <c r="R3098" s="2">
        <v>0</v>
      </c>
      <c r="S3098" s="2">
        <v>0</v>
      </c>
      <c r="T3098" s="2">
        <v>0</v>
      </c>
      <c r="U3098" s="2">
        <v>0</v>
      </c>
      <c r="V3098" s="2">
        <v>1241.5999999999999</v>
      </c>
      <c r="W3098" s="2">
        <v>0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1151.67</v>
      </c>
      <c r="AE3098" s="2">
        <f>VLOOKUP(Tabla3[[#This Row],[Columna1]],Tabla5[#All],3,0)</f>
        <v>1151.67</v>
      </c>
      <c r="AF3098" s="2">
        <v>0</v>
      </c>
      <c r="AG3098" s="2">
        <v>0</v>
      </c>
      <c r="AH3098" s="2">
        <v>0</v>
      </c>
      <c r="AI3098" s="2">
        <v>0</v>
      </c>
      <c r="AJ3098" s="2">
        <v>0</v>
      </c>
      <c r="AK3098" s="2">
        <f>VLOOKUP(Tabla3[[#This Row],[Columna1]],Tabla7[[ID]:[Monto neto de los bonos]],3,0)</f>
        <v>0</v>
      </c>
      <c r="AL3098" s="2">
        <v>0</v>
      </c>
      <c r="AM3098" s="2">
        <v>0</v>
      </c>
      <c r="AN3098" s="2">
        <v>0</v>
      </c>
      <c r="AO3098" s="2">
        <v>0</v>
      </c>
      <c r="AP3098" s="2">
        <v>0</v>
      </c>
      <c r="AQ3098" s="2">
        <v>0</v>
      </c>
      <c r="AR3098" s="2">
        <v>0</v>
      </c>
      <c r="AS3098" s="2">
        <v>0</v>
      </c>
      <c r="AT3098" s="2">
        <v>2134.36</v>
      </c>
      <c r="AU3098" s="2">
        <v>991.7</v>
      </c>
      <c r="AV3098" s="2">
        <v>0</v>
      </c>
      <c r="AW3098" s="1"/>
      <c r="AX3098" s="2" t="s">
        <v>422</v>
      </c>
      <c r="AY3098" s="8" t="s">
        <v>423</v>
      </c>
    </row>
    <row r="3099" spans="1:51" ht="13.15" customHeight="1" x14ac:dyDescent="0.25">
      <c r="A3099" s="7">
        <v>22474</v>
      </c>
      <c r="B3099" s="2" t="s">
        <v>2668</v>
      </c>
      <c r="C3099" s="2">
        <v>4259403</v>
      </c>
      <c r="D3099" s="2" t="s">
        <v>188</v>
      </c>
      <c r="E3099" s="2" t="s">
        <v>195</v>
      </c>
      <c r="F3099" s="2" t="s">
        <v>41</v>
      </c>
      <c r="G3099" s="3">
        <v>43920</v>
      </c>
      <c r="H3099" s="1"/>
      <c r="I3099" s="2">
        <v>8542.57</v>
      </c>
      <c r="J3099" s="2">
        <v>2234.4899999999998</v>
      </c>
      <c r="K3099" s="2">
        <v>2234.4899999999998</v>
      </c>
      <c r="L3099" s="2">
        <v>1366.22</v>
      </c>
      <c r="M3099" s="1"/>
      <c r="N3099" s="5">
        <f t="shared" si="97"/>
        <v>17378.16</v>
      </c>
      <c r="O3099" s="6">
        <f t="shared" si="98"/>
        <v>15441.529999999999</v>
      </c>
      <c r="P3099" s="2">
        <v>30</v>
      </c>
      <c r="Q3099" s="2" t="s">
        <v>37</v>
      </c>
      <c r="R3099" s="2">
        <v>0</v>
      </c>
      <c r="S3099" s="2">
        <v>0</v>
      </c>
      <c r="T3099" s="2">
        <v>0</v>
      </c>
      <c r="U3099" s="2">
        <v>0</v>
      </c>
      <c r="V3099" s="2">
        <v>0</v>
      </c>
      <c r="W3099" s="2">
        <v>0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3000.39</v>
      </c>
      <c r="AE3099" s="2">
        <f>VLOOKUP(Tabla3[[#This Row],[Columna1]],Tabla5[#All],3,0)</f>
        <v>3000.39</v>
      </c>
      <c r="AF3099" s="2">
        <v>0</v>
      </c>
      <c r="AG3099" s="2">
        <v>0</v>
      </c>
      <c r="AH3099" s="2">
        <v>0</v>
      </c>
      <c r="AI3099" s="2">
        <v>0</v>
      </c>
      <c r="AJ3099" s="2">
        <v>0</v>
      </c>
      <c r="AK3099" s="2">
        <f>VLOOKUP(Tabla3[[#This Row],[Columna1]],Tabla7[[ID]:[Monto neto de los bonos]],3,0)</f>
        <v>0</v>
      </c>
      <c r="AL3099" s="2">
        <v>0</v>
      </c>
      <c r="AM3099" s="2">
        <v>0</v>
      </c>
      <c r="AN3099" s="2">
        <v>0</v>
      </c>
      <c r="AO3099" s="2">
        <v>0</v>
      </c>
      <c r="AP3099" s="2">
        <v>0</v>
      </c>
      <c r="AQ3099" s="2">
        <v>0</v>
      </c>
      <c r="AR3099" s="2">
        <v>0</v>
      </c>
      <c r="AS3099" s="2">
        <v>0</v>
      </c>
      <c r="AT3099" s="2">
        <v>1310.26</v>
      </c>
      <c r="AU3099" s="2">
        <v>626.37</v>
      </c>
      <c r="AV3099" s="2">
        <v>0</v>
      </c>
      <c r="AW3099" s="1"/>
      <c r="AX3099" s="2" t="s">
        <v>422</v>
      </c>
      <c r="AY3099" s="8" t="s">
        <v>423</v>
      </c>
    </row>
    <row r="3100" spans="1:51" ht="13.15" customHeight="1" x14ac:dyDescent="0.25">
      <c r="A3100" s="7">
        <v>19111</v>
      </c>
      <c r="B3100" s="2" t="s">
        <v>2669</v>
      </c>
      <c r="C3100" s="2">
        <v>315003</v>
      </c>
      <c r="D3100" s="2" t="s">
        <v>188</v>
      </c>
      <c r="E3100" s="2" t="s">
        <v>200</v>
      </c>
      <c r="F3100" s="2" t="s">
        <v>193</v>
      </c>
      <c r="G3100" s="3">
        <v>42087</v>
      </c>
      <c r="H3100" s="1"/>
      <c r="I3100" s="2">
        <v>9717.6</v>
      </c>
      <c r="J3100" s="2">
        <v>4447.2349999999997</v>
      </c>
      <c r="K3100" s="2">
        <v>4447.2349999999997</v>
      </c>
      <c r="L3100" s="2">
        <v>3387.79</v>
      </c>
      <c r="M3100" s="1"/>
      <c r="N3100" s="5">
        <f t="shared" si="97"/>
        <v>27260.91</v>
      </c>
      <c r="O3100" s="6">
        <f t="shared" si="98"/>
        <v>20757.439999999999</v>
      </c>
      <c r="P3100" s="2">
        <v>30</v>
      </c>
      <c r="Q3100" s="2" t="s">
        <v>37</v>
      </c>
      <c r="R3100" s="2">
        <v>0</v>
      </c>
      <c r="S3100" s="2">
        <v>0</v>
      </c>
      <c r="T3100" s="2">
        <v>0</v>
      </c>
      <c r="U3100" s="2">
        <v>0</v>
      </c>
      <c r="V3100" s="2">
        <v>893.38</v>
      </c>
      <c r="W3100" s="2">
        <v>1970.03</v>
      </c>
      <c r="X3100" s="2">
        <v>0</v>
      </c>
      <c r="Y3100" s="2">
        <v>2397.64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2">
        <f>VLOOKUP(Tabla3[[#This Row],[Columna1]],Tabla5[#All],3,0)</f>
        <v>0</v>
      </c>
      <c r="AF3100" s="2">
        <v>0</v>
      </c>
      <c r="AG3100" s="2">
        <v>0</v>
      </c>
      <c r="AH3100" s="2">
        <v>0</v>
      </c>
      <c r="AI3100" s="2">
        <v>0</v>
      </c>
      <c r="AJ3100" s="2">
        <v>0</v>
      </c>
      <c r="AK3100" s="2">
        <f>VLOOKUP(Tabla3[[#This Row],[Columna1]],Tabla7[[ID]:[Monto neto de los bonos]],3,0)</f>
        <v>1970.03</v>
      </c>
      <c r="AL3100" s="2">
        <v>0</v>
      </c>
      <c r="AM3100" s="2">
        <v>0</v>
      </c>
      <c r="AN3100" s="2">
        <v>1270</v>
      </c>
      <c r="AO3100" s="2">
        <v>0</v>
      </c>
      <c r="AP3100" s="2">
        <v>0</v>
      </c>
      <c r="AQ3100" s="2">
        <v>0</v>
      </c>
      <c r="AR3100" s="2">
        <v>0</v>
      </c>
      <c r="AS3100" s="2">
        <v>3219</v>
      </c>
      <c r="AT3100" s="2">
        <v>2146</v>
      </c>
      <c r="AU3100" s="2">
        <v>1138.47</v>
      </c>
      <c r="AV3100" s="2">
        <v>0</v>
      </c>
      <c r="AW3100" s="1"/>
      <c r="AX3100" s="2" t="s">
        <v>422</v>
      </c>
      <c r="AY3100" s="8" t="s">
        <v>428</v>
      </c>
    </row>
    <row r="3101" spans="1:51" ht="13.15" customHeight="1" x14ac:dyDescent="0.25">
      <c r="A3101" s="7">
        <v>15010</v>
      </c>
      <c r="B3101" s="2" t="s">
        <v>2670</v>
      </c>
      <c r="C3101" s="2">
        <v>169303</v>
      </c>
      <c r="D3101" s="2" t="s">
        <v>188</v>
      </c>
      <c r="E3101" s="2" t="s">
        <v>214</v>
      </c>
      <c r="F3101" s="2" t="s">
        <v>193</v>
      </c>
      <c r="G3101" s="3">
        <v>39676</v>
      </c>
      <c r="H3101" s="1"/>
      <c r="I3101" s="2">
        <v>9717.6</v>
      </c>
      <c r="J3101" s="2">
        <v>4447.2349999999997</v>
      </c>
      <c r="K3101" s="2">
        <v>4447.2349999999997</v>
      </c>
      <c r="L3101" s="2">
        <v>3949.31</v>
      </c>
      <c r="M3101" s="1"/>
      <c r="N3101" s="5">
        <f t="shared" si="97"/>
        <v>27822.43</v>
      </c>
      <c r="O3101" s="6">
        <f t="shared" si="98"/>
        <v>20469.849999999999</v>
      </c>
      <c r="P3101" s="2">
        <v>30</v>
      </c>
      <c r="Q3101" s="2" t="s">
        <v>37</v>
      </c>
      <c r="R3101" s="2">
        <v>0</v>
      </c>
      <c r="S3101" s="2">
        <v>0</v>
      </c>
      <c r="T3101" s="2">
        <v>0</v>
      </c>
      <c r="U3101" s="2">
        <v>0</v>
      </c>
      <c r="V3101" s="2">
        <v>893.38</v>
      </c>
      <c r="W3101" s="2">
        <v>1970.03</v>
      </c>
      <c r="X3101" s="2">
        <v>0</v>
      </c>
      <c r="Y3101" s="2">
        <v>2397.64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2">
        <f>VLOOKUP(Tabla3[[#This Row],[Columna1]],Tabla5[#All],3,0)</f>
        <v>0</v>
      </c>
      <c r="AF3101" s="2">
        <v>0</v>
      </c>
      <c r="AG3101" s="2">
        <v>0</v>
      </c>
      <c r="AH3101" s="2">
        <v>0</v>
      </c>
      <c r="AI3101" s="2">
        <v>0</v>
      </c>
      <c r="AJ3101" s="2">
        <v>0</v>
      </c>
      <c r="AK3101" s="2">
        <f>VLOOKUP(Tabla3[[#This Row],[Columna1]],Tabla7[[ID]:[Monto neto de los bonos]],3,0)</f>
        <v>1970.03</v>
      </c>
      <c r="AL3101" s="2">
        <v>0</v>
      </c>
      <c r="AM3101" s="2">
        <v>0</v>
      </c>
      <c r="AN3101" s="2">
        <v>0</v>
      </c>
      <c r="AO3101" s="2">
        <v>0</v>
      </c>
      <c r="AP3101" s="2">
        <v>0</v>
      </c>
      <c r="AQ3101" s="2">
        <v>0</v>
      </c>
      <c r="AR3101" s="2">
        <v>0</v>
      </c>
      <c r="AS3101" s="2">
        <v>3518.2</v>
      </c>
      <c r="AT3101" s="2">
        <v>2345.46</v>
      </c>
      <c r="AU3101" s="2">
        <v>1488.92</v>
      </c>
      <c r="AV3101" s="2">
        <v>0</v>
      </c>
      <c r="AW3101" s="1"/>
      <c r="AX3101" s="2" t="s">
        <v>422</v>
      </c>
      <c r="AY3101" s="8" t="s">
        <v>428</v>
      </c>
    </row>
    <row r="3102" spans="1:51" ht="13.15" customHeight="1" x14ac:dyDescent="0.25">
      <c r="A3102" s="7">
        <v>22991</v>
      </c>
      <c r="B3102" s="2" t="s">
        <v>2671</v>
      </c>
      <c r="C3102" s="2">
        <v>4929203</v>
      </c>
      <c r="D3102" s="2" t="s">
        <v>188</v>
      </c>
      <c r="E3102" s="2" t="s">
        <v>228</v>
      </c>
      <c r="F3102" s="2" t="s">
        <v>36</v>
      </c>
      <c r="G3102" s="3">
        <v>44256</v>
      </c>
      <c r="H3102" s="1"/>
      <c r="I3102" s="2">
        <v>13165.89</v>
      </c>
      <c r="J3102" s="2">
        <v>2789.65</v>
      </c>
      <c r="K3102" s="2">
        <v>2789.65</v>
      </c>
      <c r="L3102" s="2">
        <v>0</v>
      </c>
      <c r="M3102" s="1"/>
      <c r="N3102" s="5">
        <f t="shared" si="97"/>
        <v>24029.19</v>
      </c>
      <c r="O3102" s="6">
        <f t="shared" si="98"/>
        <v>20915.649999999998</v>
      </c>
      <c r="P3102" s="2">
        <v>30</v>
      </c>
      <c r="Q3102" s="2" t="s">
        <v>37</v>
      </c>
      <c r="R3102" s="2">
        <v>0</v>
      </c>
      <c r="S3102" s="2">
        <v>0</v>
      </c>
      <c r="T3102" s="2">
        <v>0</v>
      </c>
      <c r="U3102" s="2">
        <v>0</v>
      </c>
      <c r="V3102" s="2">
        <v>0</v>
      </c>
      <c r="W3102" s="2">
        <v>0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5284</v>
      </c>
      <c r="AE3102" s="2">
        <f>VLOOKUP(Tabla3[[#This Row],[Columna1]],Tabla5[#All],3,0)</f>
        <v>5284</v>
      </c>
      <c r="AF3102" s="2">
        <v>0</v>
      </c>
      <c r="AG3102" s="2">
        <v>0</v>
      </c>
      <c r="AH3102" s="2">
        <v>0</v>
      </c>
      <c r="AI3102" s="2">
        <v>0</v>
      </c>
      <c r="AJ3102" s="2">
        <v>0</v>
      </c>
      <c r="AK3102" s="2">
        <f>VLOOKUP(Tabla3[[#This Row],[Columna1]],Tabla7[[ID]:[Monto neto de los bonos]],3,0)</f>
        <v>0</v>
      </c>
      <c r="AL3102" s="2">
        <v>0</v>
      </c>
      <c r="AM3102" s="2">
        <v>0</v>
      </c>
      <c r="AN3102" s="2">
        <v>0</v>
      </c>
      <c r="AO3102" s="2">
        <v>0</v>
      </c>
      <c r="AP3102" s="2">
        <v>0</v>
      </c>
      <c r="AQ3102" s="2">
        <v>0</v>
      </c>
      <c r="AR3102" s="2">
        <v>0</v>
      </c>
      <c r="AS3102" s="2">
        <v>0</v>
      </c>
      <c r="AT3102" s="2">
        <v>1874.52</v>
      </c>
      <c r="AU3102" s="2">
        <v>1239.02</v>
      </c>
      <c r="AV3102" s="2">
        <v>0</v>
      </c>
      <c r="AW3102" s="1"/>
      <c r="AX3102" s="2" t="s">
        <v>422</v>
      </c>
      <c r="AY3102" s="8" t="s">
        <v>423</v>
      </c>
    </row>
    <row r="3103" spans="1:51" ht="13.15" customHeight="1" x14ac:dyDescent="0.25">
      <c r="A3103" s="7">
        <v>22363</v>
      </c>
      <c r="B3103" s="2" t="s">
        <v>2672</v>
      </c>
      <c r="C3103" s="2">
        <v>4082103</v>
      </c>
      <c r="D3103" s="2" t="s">
        <v>188</v>
      </c>
      <c r="E3103" s="2" t="s">
        <v>189</v>
      </c>
      <c r="F3103" s="2" t="s">
        <v>253</v>
      </c>
      <c r="G3103" s="3">
        <v>44608</v>
      </c>
      <c r="H3103" s="1"/>
      <c r="I3103" s="2">
        <v>9836.7099999999991</v>
      </c>
      <c r="J3103" s="2">
        <v>3056.2150000000001</v>
      </c>
      <c r="K3103" s="2">
        <v>3056.2150000000001</v>
      </c>
      <c r="L3103" s="2">
        <v>0</v>
      </c>
      <c r="M3103" s="1"/>
      <c r="N3103" s="5">
        <f t="shared" si="97"/>
        <v>19258.53</v>
      </c>
      <c r="O3103" s="6">
        <f t="shared" si="98"/>
        <v>16906.330000000002</v>
      </c>
      <c r="P3103" s="2">
        <v>30</v>
      </c>
      <c r="Q3103" s="2" t="s">
        <v>37</v>
      </c>
      <c r="R3103" s="2">
        <v>0</v>
      </c>
      <c r="S3103" s="2">
        <v>0</v>
      </c>
      <c r="T3103" s="2">
        <v>0</v>
      </c>
      <c r="U3103" s="2">
        <v>0</v>
      </c>
      <c r="V3103" s="2">
        <v>0</v>
      </c>
      <c r="W3103" s="2">
        <v>0</v>
      </c>
      <c r="X3103" s="2">
        <v>0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3309.39</v>
      </c>
      <c r="AE3103" s="2">
        <f>VLOOKUP(Tabla3[[#This Row],[Columna1]],Tabla5[#All],3,0)</f>
        <v>3309.39</v>
      </c>
      <c r="AF3103" s="2">
        <v>0</v>
      </c>
      <c r="AG3103" s="2">
        <v>0</v>
      </c>
      <c r="AH3103" s="2">
        <v>0</v>
      </c>
      <c r="AI3103" s="2">
        <v>0</v>
      </c>
      <c r="AJ3103" s="2">
        <v>0</v>
      </c>
      <c r="AK3103" s="2">
        <f>VLOOKUP(Tabla3[[#This Row],[Columna1]],Tabla7[[ID]:[Monto neto de los bonos]],3,0)</f>
        <v>0</v>
      </c>
      <c r="AL3103" s="2">
        <v>0</v>
      </c>
      <c r="AM3103" s="2">
        <v>0</v>
      </c>
      <c r="AN3103" s="2">
        <v>0</v>
      </c>
      <c r="AO3103" s="2">
        <v>0</v>
      </c>
      <c r="AP3103" s="2">
        <v>0</v>
      </c>
      <c r="AQ3103" s="2">
        <v>0</v>
      </c>
      <c r="AR3103" s="2">
        <v>0</v>
      </c>
      <c r="AS3103" s="2">
        <v>0</v>
      </c>
      <c r="AT3103" s="2">
        <v>1594.92</v>
      </c>
      <c r="AU3103" s="2">
        <v>757.28</v>
      </c>
      <c r="AV3103" s="2">
        <v>0</v>
      </c>
      <c r="AW3103" s="1"/>
      <c r="AX3103" s="2" t="s">
        <v>422</v>
      </c>
      <c r="AY3103" s="8" t="s">
        <v>423</v>
      </c>
    </row>
    <row r="3104" spans="1:51" ht="13.15" customHeight="1" x14ac:dyDescent="0.25">
      <c r="A3104" s="7">
        <v>21645</v>
      </c>
      <c r="B3104" s="2" t="s">
        <v>2673</v>
      </c>
      <c r="C3104" s="2">
        <v>3131203</v>
      </c>
      <c r="D3104" s="2" t="s">
        <v>188</v>
      </c>
      <c r="E3104" s="2" t="s">
        <v>202</v>
      </c>
      <c r="F3104" s="2" t="s">
        <v>193</v>
      </c>
      <c r="G3104" s="3">
        <v>43435</v>
      </c>
      <c r="H3104" s="1"/>
      <c r="I3104" s="2">
        <v>9717.6</v>
      </c>
      <c r="J3104" s="2">
        <v>4447.2349999999997</v>
      </c>
      <c r="K3104" s="2">
        <v>4447.2349999999997</v>
      </c>
      <c r="L3104" s="2">
        <v>1691.11</v>
      </c>
      <c r="M3104" s="1"/>
      <c r="N3104" s="5">
        <f t="shared" si="97"/>
        <v>25564.23</v>
      </c>
      <c r="O3104" s="6">
        <f t="shared" si="98"/>
        <v>19171.830000000002</v>
      </c>
      <c r="P3104" s="2">
        <v>30</v>
      </c>
      <c r="Q3104" s="2" t="s">
        <v>37</v>
      </c>
      <c r="R3104" s="2">
        <v>0</v>
      </c>
      <c r="S3104" s="2">
        <v>0</v>
      </c>
      <c r="T3104" s="2">
        <v>0</v>
      </c>
      <c r="U3104" s="2">
        <v>0</v>
      </c>
      <c r="V3104" s="2">
        <v>893.38</v>
      </c>
      <c r="W3104" s="2">
        <v>1970.03</v>
      </c>
      <c r="X3104" s="2">
        <v>0</v>
      </c>
      <c r="Y3104" s="2">
        <v>2397.64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2">
        <f>VLOOKUP(Tabla3[[#This Row],[Columna1]],Tabla5[#All],3,0)</f>
        <v>0</v>
      </c>
      <c r="AF3104" s="2">
        <v>0</v>
      </c>
      <c r="AG3104" s="2">
        <v>0</v>
      </c>
      <c r="AH3104" s="2">
        <v>0</v>
      </c>
      <c r="AI3104" s="2">
        <v>0</v>
      </c>
      <c r="AJ3104" s="2">
        <v>0</v>
      </c>
      <c r="AK3104" s="2">
        <f>VLOOKUP(Tabla3[[#This Row],[Columna1]],Tabla7[[ID]:[Monto neto de los bonos]],3,0)</f>
        <v>1970.03</v>
      </c>
      <c r="AL3104" s="2">
        <v>0</v>
      </c>
      <c r="AM3104" s="2">
        <v>0</v>
      </c>
      <c r="AN3104" s="2">
        <v>0</v>
      </c>
      <c r="AO3104" s="2">
        <v>0</v>
      </c>
      <c r="AP3104" s="2">
        <v>0</v>
      </c>
      <c r="AQ3104" s="2">
        <v>0</v>
      </c>
      <c r="AR3104" s="2">
        <v>0</v>
      </c>
      <c r="AS3104" s="2">
        <v>3179.46</v>
      </c>
      <c r="AT3104" s="2">
        <v>2119.64</v>
      </c>
      <c r="AU3104" s="2">
        <v>1093.3</v>
      </c>
      <c r="AV3104" s="2">
        <v>0</v>
      </c>
      <c r="AW3104" s="1"/>
      <c r="AX3104" s="2" t="s">
        <v>422</v>
      </c>
      <c r="AY3104" s="8" t="s">
        <v>428</v>
      </c>
    </row>
    <row r="3105" spans="1:51" ht="13.15" customHeight="1" x14ac:dyDescent="0.25">
      <c r="A3105" s="7">
        <v>11841</v>
      </c>
      <c r="B3105" s="2" t="s">
        <v>4121</v>
      </c>
      <c r="C3105" s="2">
        <v>111003</v>
      </c>
      <c r="D3105" s="2" t="s">
        <v>188</v>
      </c>
      <c r="E3105" s="2" t="s">
        <v>203</v>
      </c>
      <c r="F3105" s="2" t="s">
        <v>201</v>
      </c>
      <c r="G3105" s="3">
        <v>37911</v>
      </c>
      <c r="H3105" s="1"/>
      <c r="I3105" s="2">
        <v>11670.43</v>
      </c>
      <c r="J3105" s="2">
        <v>4294.8850000000002</v>
      </c>
      <c r="K3105" s="2">
        <v>4294.8850000000002</v>
      </c>
      <c r="L3105" s="2">
        <v>5471.64</v>
      </c>
      <c r="M3105" s="1"/>
      <c r="N3105" s="5">
        <f t="shared" si="97"/>
        <v>31482.75</v>
      </c>
      <c r="O3105" s="6">
        <f t="shared" si="98"/>
        <v>22049.470000000005</v>
      </c>
      <c r="P3105" s="2">
        <v>30</v>
      </c>
      <c r="Q3105" s="2" t="s">
        <v>37</v>
      </c>
      <c r="R3105" s="2">
        <v>0</v>
      </c>
      <c r="S3105" s="2">
        <v>0</v>
      </c>
      <c r="T3105" s="2">
        <v>0</v>
      </c>
      <c r="U3105" s="2">
        <v>0</v>
      </c>
      <c r="V3105" s="2">
        <v>972.5</v>
      </c>
      <c r="W3105" s="2">
        <v>1803.57</v>
      </c>
      <c r="X3105" s="2">
        <v>0</v>
      </c>
      <c r="Y3105" s="2">
        <v>2974.84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2">
        <f>VLOOKUP(Tabla3[[#This Row],[Columna1]],Tabla5[#All],3,0)</f>
        <v>0</v>
      </c>
      <c r="AF3105" s="2">
        <v>0</v>
      </c>
      <c r="AG3105" s="2">
        <v>0</v>
      </c>
      <c r="AH3105" s="2">
        <v>0</v>
      </c>
      <c r="AI3105" s="2">
        <v>0</v>
      </c>
      <c r="AJ3105" s="2">
        <v>0</v>
      </c>
      <c r="AK3105" s="2">
        <f>VLOOKUP(Tabla3[[#This Row],[Columna1]],Tabla7[[ID]:[Monto neto de los bonos]],3,0)</f>
        <v>1803.57</v>
      </c>
      <c r="AL3105" s="2">
        <v>0</v>
      </c>
      <c r="AM3105" s="2">
        <v>0</v>
      </c>
      <c r="AN3105" s="2">
        <v>0</v>
      </c>
      <c r="AO3105" s="2">
        <v>0</v>
      </c>
      <c r="AP3105" s="2">
        <v>0</v>
      </c>
      <c r="AQ3105" s="2">
        <v>0</v>
      </c>
      <c r="AR3105" s="2">
        <v>0</v>
      </c>
      <c r="AS3105" s="2">
        <v>4539.74</v>
      </c>
      <c r="AT3105" s="2">
        <v>2670.42</v>
      </c>
      <c r="AU3105" s="2">
        <v>2223.12</v>
      </c>
      <c r="AV3105" s="2">
        <v>0</v>
      </c>
      <c r="AW3105" s="1"/>
      <c r="AX3105" s="2" t="s">
        <v>422</v>
      </c>
      <c r="AY3105" s="8" t="s">
        <v>428</v>
      </c>
    </row>
    <row r="3106" spans="1:51" ht="13.15" customHeight="1" x14ac:dyDescent="0.25">
      <c r="A3106" s="7">
        <v>15011</v>
      </c>
      <c r="B3106" s="2" t="s">
        <v>4116</v>
      </c>
      <c r="C3106" s="2">
        <v>169403</v>
      </c>
      <c r="D3106" s="2" t="s">
        <v>188</v>
      </c>
      <c r="E3106" s="2" t="s">
        <v>203</v>
      </c>
      <c r="F3106" s="2" t="s">
        <v>193</v>
      </c>
      <c r="G3106" s="3">
        <v>39676</v>
      </c>
      <c r="H3106" s="1"/>
      <c r="I3106" s="2">
        <v>9717.6</v>
      </c>
      <c r="J3106" s="2">
        <v>4447.2349999999997</v>
      </c>
      <c r="K3106" s="2">
        <v>4447.2349999999997</v>
      </c>
      <c r="L3106" s="2">
        <v>3949.31</v>
      </c>
      <c r="M3106" s="1"/>
      <c r="N3106" s="5">
        <f t="shared" si="97"/>
        <v>27822.43</v>
      </c>
      <c r="O3106" s="6">
        <f t="shared" si="98"/>
        <v>20469.849999999999</v>
      </c>
      <c r="P3106" s="2">
        <v>30</v>
      </c>
      <c r="Q3106" s="2" t="s">
        <v>37</v>
      </c>
      <c r="R3106" s="2">
        <v>0</v>
      </c>
      <c r="S3106" s="2">
        <v>0</v>
      </c>
      <c r="T3106" s="2">
        <v>0</v>
      </c>
      <c r="U3106" s="2">
        <v>0</v>
      </c>
      <c r="V3106" s="2">
        <v>893.38</v>
      </c>
      <c r="W3106" s="2">
        <v>1970.03</v>
      </c>
      <c r="X3106" s="2">
        <v>0</v>
      </c>
      <c r="Y3106" s="2">
        <v>2397.64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2">
        <f>VLOOKUP(Tabla3[[#This Row],[Columna1]],Tabla5[#All],3,0)</f>
        <v>0</v>
      </c>
      <c r="AF3106" s="2">
        <v>0</v>
      </c>
      <c r="AG3106" s="2">
        <v>0</v>
      </c>
      <c r="AH3106" s="2">
        <v>0</v>
      </c>
      <c r="AI3106" s="2">
        <v>0</v>
      </c>
      <c r="AJ3106" s="2">
        <v>0</v>
      </c>
      <c r="AK3106" s="2">
        <f>VLOOKUP(Tabla3[[#This Row],[Columna1]],Tabla7[[ID]:[Monto neto de los bonos]],3,0)</f>
        <v>1970.03</v>
      </c>
      <c r="AL3106" s="2">
        <v>0</v>
      </c>
      <c r="AM3106" s="2">
        <v>1270</v>
      </c>
      <c r="AN3106" s="2">
        <v>0</v>
      </c>
      <c r="AO3106" s="2">
        <v>0</v>
      </c>
      <c r="AP3106" s="2">
        <v>0</v>
      </c>
      <c r="AQ3106" s="2">
        <v>0</v>
      </c>
      <c r="AR3106" s="2">
        <v>0</v>
      </c>
      <c r="AS3106" s="2">
        <v>3518.2</v>
      </c>
      <c r="AT3106" s="2">
        <v>2345.46</v>
      </c>
      <c r="AU3106" s="2">
        <v>1488.92</v>
      </c>
      <c r="AV3106" s="2">
        <v>0</v>
      </c>
      <c r="AW3106" s="1"/>
      <c r="AX3106" s="2" t="s">
        <v>422</v>
      </c>
      <c r="AY3106" s="8" t="s">
        <v>428</v>
      </c>
    </row>
    <row r="3107" spans="1:51" ht="13.15" customHeight="1" x14ac:dyDescent="0.25">
      <c r="A3107" s="7">
        <v>17979</v>
      </c>
      <c r="B3107" s="2" t="s">
        <v>2674</v>
      </c>
      <c r="C3107" s="2">
        <v>240003</v>
      </c>
      <c r="D3107" s="2" t="s">
        <v>188</v>
      </c>
      <c r="E3107" s="2" t="s">
        <v>202</v>
      </c>
      <c r="F3107" s="2" t="s">
        <v>193</v>
      </c>
      <c r="G3107" s="3">
        <v>41529</v>
      </c>
      <c r="H3107" s="1"/>
      <c r="I3107" s="2">
        <v>9717.6</v>
      </c>
      <c r="J3107" s="2">
        <v>4447.2349999999997</v>
      </c>
      <c r="K3107" s="2">
        <v>4447.2349999999997</v>
      </c>
      <c r="L3107" s="2">
        <v>2967.08</v>
      </c>
      <c r="M3107" s="1"/>
      <c r="N3107" s="5">
        <f t="shared" si="97"/>
        <v>26840.2</v>
      </c>
      <c r="O3107" s="6">
        <f t="shared" si="98"/>
        <v>19909.199999999997</v>
      </c>
      <c r="P3107" s="2">
        <v>30</v>
      </c>
      <c r="Q3107" s="2" t="s">
        <v>37</v>
      </c>
      <c r="R3107" s="2">
        <v>0</v>
      </c>
      <c r="S3107" s="2">
        <v>0</v>
      </c>
      <c r="T3107" s="2">
        <v>0</v>
      </c>
      <c r="U3107" s="2">
        <v>0</v>
      </c>
      <c r="V3107" s="2">
        <v>893.38</v>
      </c>
      <c r="W3107" s="2">
        <v>1970.03</v>
      </c>
      <c r="X3107" s="2">
        <v>0</v>
      </c>
      <c r="Y3107" s="2">
        <v>2397.64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2">
        <f>VLOOKUP(Tabla3[[#This Row],[Columna1]],Tabla5[#All],3,0)</f>
        <v>0</v>
      </c>
      <c r="AF3107" s="2">
        <v>0</v>
      </c>
      <c r="AG3107" s="2">
        <v>0</v>
      </c>
      <c r="AH3107" s="2">
        <v>0</v>
      </c>
      <c r="AI3107" s="2">
        <v>0</v>
      </c>
      <c r="AJ3107" s="2">
        <v>0</v>
      </c>
      <c r="AK3107" s="2">
        <f>VLOOKUP(Tabla3[[#This Row],[Columna1]],Tabla7[[ID]:[Monto neto de los bonos]],3,0)</f>
        <v>1970.03</v>
      </c>
      <c r="AL3107" s="2">
        <v>0</v>
      </c>
      <c r="AM3107" s="2">
        <v>0</v>
      </c>
      <c r="AN3107" s="2">
        <v>0</v>
      </c>
      <c r="AO3107" s="2">
        <v>0</v>
      </c>
      <c r="AP3107" s="2">
        <v>0</v>
      </c>
      <c r="AQ3107" s="2">
        <v>0</v>
      </c>
      <c r="AR3107" s="2">
        <v>0</v>
      </c>
      <c r="AS3107" s="2">
        <v>3370.86</v>
      </c>
      <c r="AT3107" s="2">
        <v>2247.2399999999998</v>
      </c>
      <c r="AU3107" s="2">
        <v>1312.9</v>
      </c>
      <c r="AV3107" s="2">
        <v>0</v>
      </c>
      <c r="AW3107" s="1"/>
      <c r="AX3107" s="2" t="s">
        <v>422</v>
      </c>
      <c r="AY3107" s="8" t="s">
        <v>428</v>
      </c>
    </row>
    <row r="3108" spans="1:51" ht="13.15" customHeight="1" x14ac:dyDescent="0.25">
      <c r="A3108" s="7">
        <v>22805</v>
      </c>
      <c r="B3108" s="2" t="s">
        <v>2675</v>
      </c>
      <c r="C3108" s="2">
        <v>4727303</v>
      </c>
      <c r="D3108" s="2" t="s">
        <v>188</v>
      </c>
      <c r="E3108" s="2" t="s">
        <v>211</v>
      </c>
      <c r="F3108" s="2" t="s">
        <v>36</v>
      </c>
      <c r="G3108" s="3">
        <v>44393</v>
      </c>
      <c r="H3108" s="1"/>
      <c r="I3108" s="2">
        <v>13165.89</v>
      </c>
      <c r="J3108" s="2">
        <v>2789.65</v>
      </c>
      <c r="K3108" s="2">
        <v>2789.65</v>
      </c>
      <c r="L3108" s="2">
        <v>0</v>
      </c>
      <c r="M3108" s="1"/>
      <c r="N3108" s="5">
        <f t="shared" si="97"/>
        <v>22054.579999999998</v>
      </c>
      <c r="O3108" s="6">
        <f t="shared" si="98"/>
        <v>18941.039999999997</v>
      </c>
      <c r="P3108" s="2">
        <v>30</v>
      </c>
      <c r="Q3108" s="2" t="s">
        <v>37</v>
      </c>
      <c r="R3108" s="2">
        <v>0</v>
      </c>
      <c r="S3108" s="2">
        <v>0</v>
      </c>
      <c r="T3108" s="2">
        <v>0</v>
      </c>
      <c r="U3108" s="2">
        <v>0</v>
      </c>
      <c r="V3108" s="2">
        <v>0</v>
      </c>
      <c r="W3108" s="2">
        <v>0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3309.39</v>
      </c>
      <c r="AE3108" s="2">
        <f>VLOOKUP(Tabla3[[#This Row],[Columna1]],Tabla5[#All],3,0)</f>
        <v>3309.39</v>
      </c>
      <c r="AF3108" s="2">
        <v>0</v>
      </c>
      <c r="AG3108" s="2">
        <v>0</v>
      </c>
      <c r="AH3108" s="2">
        <v>0</v>
      </c>
      <c r="AI3108" s="2">
        <v>0</v>
      </c>
      <c r="AJ3108" s="2">
        <v>0</v>
      </c>
      <c r="AK3108" s="2">
        <f>VLOOKUP(Tabla3[[#This Row],[Columna1]],Tabla7[[ID]:[Monto neto de los bonos]],3,0)</f>
        <v>0</v>
      </c>
      <c r="AL3108" s="2">
        <v>0</v>
      </c>
      <c r="AM3108" s="2">
        <v>0</v>
      </c>
      <c r="AN3108" s="2">
        <v>0</v>
      </c>
      <c r="AO3108" s="2">
        <v>0</v>
      </c>
      <c r="AP3108" s="2">
        <v>0</v>
      </c>
      <c r="AQ3108" s="2">
        <v>0</v>
      </c>
      <c r="AR3108" s="2">
        <v>0</v>
      </c>
      <c r="AS3108" s="2">
        <v>0</v>
      </c>
      <c r="AT3108" s="2">
        <v>1874.52</v>
      </c>
      <c r="AU3108" s="2">
        <v>1239.02</v>
      </c>
      <c r="AV3108" s="2">
        <v>0</v>
      </c>
      <c r="AW3108" s="1"/>
      <c r="AX3108" s="2" t="s">
        <v>422</v>
      </c>
      <c r="AY3108" s="8" t="s">
        <v>423</v>
      </c>
    </row>
    <row r="3109" spans="1:51" ht="13.15" customHeight="1" x14ac:dyDescent="0.25">
      <c r="A3109" s="7">
        <v>25002</v>
      </c>
      <c r="B3109" s="2" t="s">
        <v>4520</v>
      </c>
      <c r="C3109" s="2">
        <v>6317203</v>
      </c>
      <c r="D3109" s="2" t="s">
        <v>188</v>
      </c>
      <c r="E3109" s="2" t="s">
        <v>256</v>
      </c>
      <c r="F3109" s="2" t="s">
        <v>42</v>
      </c>
      <c r="G3109" s="3">
        <v>45338</v>
      </c>
      <c r="H3109" s="1"/>
      <c r="I3109" s="2">
        <v>9836.7099999999991</v>
      </c>
      <c r="J3109" s="2">
        <v>3056.2150000000001</v>
      </c>
      <c r="K3109" s="2">
        <v>3056.2150000000001</v>
      </c>
      <c r="L3109" s="2">
        <v>0</v>
      </c>
      <c r="M3109" s="1"/>
      <c r="N3109" s="5">
        <f t="shared" si="97"/>
        <v>17012.419999999998</v>
      </c>
      <c r="O3109" s="6">
        <f t="shared" si="98"/>
        <v>14438.219999999998</v>
      </c>
      <c r="P3109" s="2">
        <v>30</v>
      </c>
      <c r="Q3109" s="2" t="s">
        <v>37</v>
      </c>
      <c r="R3109" s="2">
        <v>0</v>
      </c>
      <c r="S3109" s="2">
        <v>0</v>
      </c>
      <c r="T3109" s="2">
        <v>0</v>
      </c>
      <c r="U3109" s="2">
        <v>0</v>
      </c>
      <c r="V3109" s="2">
        <v>1063.28</v>
      </c>
      <c r="W3109" s="2">
        <v>0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2">
        <f>VLOOKUP(Tabla3[[#This Row],[Columna1]],Tabla5[#All],3,0)</f>
        <v>0</v>
      </c>
      <c r="AF3109" s="2">
        <v>0</v>
      </c>
      <c r="AG3109" s="2">
        <v>0</v>
      </c>
      <c r="AH3109" s="2">
        <v>0</v>
      </c>
      <c r="AI3109" s="2">
        <v>0</v>
      </c>
      <c r="AJ3109" s="2">
        <v>0</v>
      </c>
      <c r="AK3109" s="2">
        <f>VLOOKUP(Tabla3[[#This Row],[Columna1]],Tabla7[[ID]:[Monto neto de los bonos]],3,0)</f>
        <v>0</v>
      </c>
      <c r="AL3109" s="2">
        <v>0</v>
      </c>
      <c r="AM3109" s="2">
        <v>0</v>
      </c>
      <c r="AN3109" s="2">
        <v>0</v>
      </c>
      <c r="AO3109" s="2">
        <v>0</v>
      </c>
      <c r="AP3109" s="2">
        <v>0</v>
      </c>
      <c r="AQ3109" s="2">
        <v>0</v>
      </c>
      <c r="AR3109" s="2">
        <v>0</v>
      </c>
      <c r="AS3109" s="2">
        <v>0</v>
      </c>
      <c r="AT3109" s="2">
        <v>1701.24</v>
      </c>
      <c r="AU3109" s="2">
        <v>872.96</v>
      </c>
      <c r="AV3109" s="2">
        <v>0</v>
      </c>
      <c r="AW3109" s="1"/>
      <c r="AX3109" s="2" t="s">
        <v>422</v>
      </c>
      <c r="AY3109" s="8" t="s">
        <v>423</v>
      </c>
    </row>
    <row r="3110" spans="1:51" ht="13.15" customHeight="1" x14ac:dyDescent="0.25">
      <c r="A3110" s="7">
        <v>22283</v>
      </c>
      <c r="B3110" s="2" t="s">
        <v>2676</v>
      </c>
      <c r="C3110" s="2">
        <v>3955203</v>
      </c>
      <c r="D3110" s="2" t="s">
        <v>188</v>
      </c>
      <c r="E3110" s="2" t="s">
        <v>202</v>
      </c>
      <c r="F3110" s="2" t="s">
        <v>193</v>
      </c>
      <c r="G3110" s="3">
        <v>43815</v>
      </c>
      <c r="H3110" s="1"/>
      <c r="I3110" s="2">
        <v>9717.6</v>
      </c>
      <c r="J3110" s="2">
        <v>4447.2349999999997</v>
      </c>
      <c r="K3110" s="2">
        <v>4447.2349999999997</v>
      </c>
      <c r="L3110" s="2">
        <v>1809.52</v>
      </c>
      <c r="M3110" s="1"/>
      <c r="N3110" s="5">
        <f t="shared" si="97"/>
        <v>25682.639999999999</v>
      </c>
      <c r="O3110" s="6">
        <f t="shared" si="98"/>
        <v>19241.699999999997</v>
      </c>
      <c r="P3110" s="2">
        <v>30</v>
      </c>
      <c r="Q3110" s="2" t="s">
        <v>37</v>
      </c>
      <c r="R3110" s="2">
        <v>0</v>
      </c>
      <c r="S3110" s="2">
        <v>0</v>
      </c>
      <c r="T3110" s="2">
        <v>0</v>
      </c>
      <c r="U3110" s="2">
        <v>0</v>
      </c>
      <c r="V3110" s="2">
        <v>893.38</v>
      </c>
      <c r="W3110" s="2">
        <v>1970.03</v>
      </c>
      <c r="X3110" s="2">
        <v>0</v>
      </c>
      <c r="Y3110" s="2">
        <v>2397.64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2">
        <f>VLOOKUP(Tabla3[[#This Row],[Columna1]],Tabla5[#All],3,0)</f>
        <v>0</v>
      </c>
      <c r="AF3110" s="2">
        <v>0</v>
      </c>
      <c r="AG3110" s="2">
        <v>0</v>
      </c>
      <c r="AH3110" s="2">
        <v>0</v>
      </c>
      <c r="AI3110" s="2">
        <v>0</v>
      </c>
      <c r="AJ3110" s="2">
        <v>0</v>
      </c>
      <c r="AK3110" s="2">
        <f>VLOOKUP(Tabla3[[#This Row],[Columna1]],Tabla7[[ID]:[Monto neto de los bonos]],3,0)</f>
        <v>1970.03</v>
      </c>
      <c r="AL3110" s="2">
        <v>0</v>
      </c>
      <c r="AM3110" s="2">
        <v>0</v>
      </c>
      <c r="AN3110" s="2">
        <v>0</v>
      </c>
      <c r="AO3110" s="2">
        <v>1000</v>
      </c>
      <c r="AP3110" s="2">
        <v>0</v>
      </c>
      <c r="AQ3110" s="2">
        <v>0</v>
      </c>
      <c r="AR3110" s="2">
        <v>0</v>
      </c>
      <c r="AS3110" s="2">
        <v>3197.22</v>
      </c>
      <c r="AT3110" s="2">
        <v>2131.48</v>
      </c>
      <c r="AU3110" s="2">
        <v>1112.24</v>
      </c>
      <c r="AV3110" s="2">
        <v>0</v>
      </c>
      <c r="AW3110" s="1"/>
      <c r="AX3110" s="2" t="s">
        <v>422</v>
      </c>
      <c r="AY3110" s="8" t="s">
        <v>428</v>
      </c>
    </row>
    <row r="3111" spans="1:51" ht="13.15" customHeight="1" x14ac:dyDescent="0.25">
      <c r="A3111" s="7">
        <v>16048</v>
      </c>
      <c r="B3111" s="2" t="s">
        <v>2677</v>
      </c>
      <c r="C3111" s="2">
        <v>210403</v>
      </c>
      <c r="D3111" s="2" t="s">
        <v>188</v>
      </c>
      <c r="E3111" s="2" t="s">
        <v>200</v>
      </c>
      <c r="F3111" s="2" t="s">
        <v>193</v>
      </c>
      <c r="G3111" s="3">
        <v>40483</v>
      </c>
      <c r="H3111" s="1"/>
      <c r="I3111" s="2">
        <v>9717.6</v>
      </c>
      <c r="J3111" s="2">
        <v>4447.2349999999997</v>
      </c>
      <c r="K3111" s="2">
        <v>4447.2349999999997</v>
      </c>
      <c r="L3111" s="2">
        <v>2554.4899999999998</v>
      </c>
      <c r="M3111" s="1"/>
      <c r="N3111" s="5">
        <f t="shared" si="97"/>
        <v>26427.609999999997</v>
      </c>
      <c r="O3111" s="6">
        <f t="shared" si="98"/>
        <v>19673.689999999999</v>
      </c>
      <c r="P3111" s="2">
        <v>30</v>
      </c>
      <c r="Q3111" s="2" t="s">
        <v>37</v>
      </c>
      <c r="R3111" s="2">
        <v>0</v>
      </c>
      <c r="S3111" s="2">
        <v>0</v>
      </c>
      <c r="T3111" s="2">
        <v>0</v>
      </c>
      <c r="U3111" s="2">
        <v>0</v>
      </c>
      <c r="V3111" s="2">
        <v>893.38</v>
      </c>
      <c r="W3111" s="2">
        <v>1970.03</v>
      </c>
      <c r="X3111" s="2">
        <v>0</v>
      </c>
      <c r="Y3111" s="2">
        <v>2397.64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2">
        <f>VLOOKUP(Tabla3[[#This Row],[Columna1]],Tabla5[#All],3,0)</f>
        <v>0</v>
      </c>
      <c r="AF3111" s="2">
        <v>0</v>
      </c>
      <c r="AG3111" s="2">
        <v>0</v>
      </c>
      <c r="AH3111" s="2">
        <v>0</v>
      </c>
      <c r="AI3111" s="2">
        <v>0</v>
      </c>
      <c r="AJ3111" s="2">
        <v>0</v>
      </c>
      <c r="AK3111" s="2">
        <f>VLOOKUP(Tabla3[[#This Row],[Columna1]],Tabla7[[ID]:[Monto neto de los bonos]],3,0)</f>
        <v>4685.3900000000003</v>
      </c>
      <c r="AL3111" s="2">
        <v>0</v>
      </c>
      <c r="AM3111" s="2">
        <v>0</v>
      </c>
      <c r="AN3111" s="2">
        <v>0</v>
      </c>
      <c r="AO3111" s="2">
        <v>0</v>
      </c>
      <c r="AP3111" s="2">
        <v>0</v>
      </c>
      <c r="AQ3111" s="2">
        <v>0</v>
      </c>
      <c r="AR3111" s="2">
        <v>0</v>
      </c>
      <c r="AS3111" s="2">
        <v>3308.98</v>
      </c>
      <c r="AT3111" s="2">
        <v>2205.98</v>
      </c>
      <c r="AU3111" s="2">
        <v>1238.96</v>
      </c>
      <c r="AV3111" s="2">
        <v>0</v>
      </c>
      <c r="AW3111" s="1"/>
      <c r="AX3111" s="2" t="s">
        <v>422</v>
      </c>
      <c r="AY3111" s="8" t="s">
        <v>428</v>
      </c>
    </row>
    <row r="3112" spans="1:51" ht="13.15" customHeight="1" x14ac:dyDescent="0.25">
      <c r="A3112" s="7">
        <v>13129</v>
      </c>
      <c r="B3112" s="2" t="s">
        <v>2678</v>
      </c>
      <c r="C3112" s="2">
        <v>100103</v>
      </c>
      <c r="D3112" s="2" t="s">
        <v>188</v>
      </c>
      <c r="E3112" s="2" t="s">
        <v>192</v>
      </c>
      <c r="F3112" s="2" t="s">
        <v>221</v>
      </c>
      <c r="G3112" s="3">
        <v>38434</v>
      </c>
      <c r="H3112" s="1"/>
      <c r="I3112" s="2">
        <v>11148.79</v>
      </c>
      <c r="J3112" s="2">
        <v>5442.7049999999999</v>
      </c>
      <c r="K3112" s="2">
        <v>5442.7049999999999</v>
      </c>
      <c r="L3112" s="2">
        <v>6348.39</v>
      </c>
      <c r="M3112" s="1"/>
      <c r="N3112" s="5">
        <f t="shared" si="97"/>
        <v>44187.020000000004</v>
      </c>
      <c r="O3112" s="6">
        <f t="shared" si="98"/>
        <v>35117.93</v>
      </c>
      <c r="P3112" s="2">
        <v>30</v>
      </c>
      <c r="Q3112" s="2" t="s">
        <v>37</v>
      </c>
      <c r="R3112" s="2">
        <v>0</v>
      </c>
      <c r="S3112" s="2">
        <v>0</v>
      </c>
      <c r="T3112" s="2">
        <v>0</v>
      </c>
      <c r="U3112" s="2">
        <v>0</v>
      </c>
      <c r="V3112" s="2">
        <v>1057.6600000000001</v>
      </c>
      <c r="W3112" s="2">
        <v>2384.64</v>
      </c>
      <c r="X3112" s="2">
        <v>0</v>
      </c>
      <c r="Y3112" s="2">
        <v>6362.13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2">
        <f>VLOOKUP(Tabla3[[#This Row],[Columna1]],Tabla5[#All],3,0)</f>
        <v>0</v>
      </c>
      <c r="AF3112" s="2">
        <v>0</v>
      </c>
      <c r="AG3112" s="2">
        <v>6000</v>
      </c>
      <c r="AH3112" s="2">
        <v>0</v>
      </c>
      <c r="AI3112" s="2">
        <v>0</v>
      </c>
      <c r="AJ3112" s="2">
        <v>0</v>
      </c>
      <c r="AK3112" s="2">
        <f>VLOOKUP(Tabla3[[#This Row],[Columna1]],Tabla7[[ID]:[Monto neto de los bonos]],3,0)</f>
        <v>8384.64</v>
      </c>
      <c r="AL3112" s="2">
        <v>0</v>
      </c>
      <c r="AM3112" s="2">
        <v>0</v>
      </c>
      <c r="AN3112" s="2">
        <v>0</v>
      </c>
      <c r="AO3112" s="2">
        <v>0</v>
      </c>
      <c r="AP3112" s="2">
        <v>0</v>
      </c>
      <c r="AQ3112" s="2">
        <v>0</v>
      </c>
      <c r="AR3112" s="2">
        <v>0</v>
      </c>
      <c r="AS3112" s="2">
        <v>4315.71</v>
      </c>
      <c r="AT3112" s="2">
        <v>2782.09</v>
      </c>
      <c r="AU3112" s="2">
        <v>1971.29</v>
      </c>
      <c r="AV3112" s="2">
        <v>0</v>
      </c>
      <c r="AW3112" s="1"/>
      <c r="AX3112" s="2" t="s">
        <v>422</v>
      </c>
      <c r="AY3112" s="8" t="s">
        <v>428</v>
      </c>
    </row>
    <row r="3113" spans="1:51" ht="13.15" customHeight="1" x14ac:dyDescent="0.25">
      <c r="A3113" s="7">
        <v>9832</v>
      </c>
      <c r="B3113" s="2" t="s">
        <v>4231</v>
      </c>
      <c r="C3113" s="2">
        <v>58803</v>
      </c>
      <c r="D3113" s="2" t="s">
        <v>188</v>
      </c>
      <c r="E3113" s="2" t="s">
        <v>198</v>
      </c>
      <c r="F3113" s="2" t="s">
        <v>193</v>
      </c>
      <c r="G3113" s="3">
        <v>41821</v>
      </c>
      <c r="H3113" s="1"/>
      <c r="I3113" s="2">
        <v>9717.6</v>
      </c>
      <c r="J3113" s="2">
        <v>4447.2349999999997</v>
      </c>
      <c r="K3113" s="2">
        <v>4447.2349999999997</v>
      </c>
      <c r="L3113" s="2">
        <v>3149.31</v>
      </c>
      <c r="M3113" s="1"/>
      <c r="N3113" s="5">
        <f t="shared" si="97"/>
        <v>27022.43</v>
      </c>
      <c r="O3113" s="6">
        <f t="shared" si="98"/>
        <v>20013.23</v>
      </c>
      <c r="P3113" s="2">
        <v>30</v>
      </c>
      <c r="Q3113" s="2" t="s">
        <v>37</v>
      </c>
      <c r="R3113" s="2">
        <v>0</v>
      </c>
      <c r="S3113" s="2">
        <v>0</v>
      </c>
      <c r="T3113" s="2">
        <v>0</v>
      </c>
      <c r="U3113" s="2">
        <v>0</v>
      </c>
      <c r="V3113" s="2">
        <v>893.38</v>
      </c>
      <c r="W3113" s="2">
        <v>1970.03</v>
      </c>
      <c r="X3113" s="2">
        <v>0</v>
      </c>
      <c r="Y3113" s="2">
        <v>2397.64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2">
        <f>VLOOKUP(Tabla3[[#This Row],[Columna1]],Tabla5[#All],3,0)</f>
        <v>0</v>
      </c>
      <c r="AF3113" s="2">
        <v>0</v>
      </c>
      <c r="AG3113" s="2">
        <v>0</v>
      </c>
      <c r="AH3113" s="2">
        <v>0</v>
      </c>
      <c r="AI3113" s="2">
        <v>0</v>
      </c>
      <c r="AJ3113" s="2">
        <v>0</v>
      </c>
      <c r="AK3113" s="2">
        <f>VLOOKUP(Tabla3[[#This Row],[Columna1]],Tabla7[[ID]:[Monto neto de los bonos]],3,0)</f>
        <v>1970.03</v>
      </c>
      <c r="AL3113" s="2">
        <v>0</v>
      </c>
      <c r="AM3113" s="2">
        <v>0</v>
      </c>
      <c r="AN3113" s="2">
        <v>0</v>
      </c>
      <c r="AO3113" s="2">
        <v>0</v>
      </c>
      <c r="AP3113" s="2">
        <v>0</v>
      </c>
      <c r="AQ3113" s="2">
        <v>0</v>
      </c>
      <c r="AR3113" s="2">
        <v>0</v>
      </c>
      <c r="AS3113" s="2">
        <v>3398.2</v>
      </c>
      <c r="AT3113" s="2">
        <v>2265.46</v>
      </c>
      <c r="AU3113" s="2">
        <v>1345.54</v>
      </c>
      <c r="AV3113" s="2">
        <v>0</v>
      </c>
      <c r="AW3113" s="1"/>
      <c r="AX3113" s="2" t="s">
        <v>422</v>
      </c>
      <c r="AY3113" s="8" t="s">
        <v>428</v>
      </c>
    </row>
    <row r="3114" spans="1:51" ht="13.15" customHeight="1" x14ac:dyDescent="0.25">
      <c r="A3114" s="7">
        <v>24997</v>
      </c>
      <c r="B3114" s="2" t="s">
        <v>2679</v>
      </c>
      <c r="C3114" s="2">
        <v>6317103</v>
      </c>
      <c r="D3114" s="2" t="s">
        <v>188</v>
      </c>
      <c r="E3114" s="2" t="s">
        <v>215</v>
      </c>
      <c r="F3114" s="2" t="s">
        <v>36</v>
      </c>
      <c r="G3114" s="3">
        <v>45356</v>
      </c>
      <c r="H3114" s="1"/>
      <c r="I3114" s="2">
        <v>13165.89</v>
      </c>
      <c r="J3114" s="2">
        <v>2789.65</v>
      </c>
      <c r="K3114" s="2">
        <v>2789.65</v>
      </c>
      <c r="L3114" s="2">
        <v>0</v>
      </c>
      <c r="M3114" s="1"/>
      <c r="N3114" s="5">
        <f t="shared" si="97"/>
        <v>20320.189999999999</v>
      </c>
      <c r="O3114" s="6">
        <f t="shared" si="98"/>
        <v>17206.649999999998</v>
      </c>
      <c r="P3114" s="2">
        <v>30</v>
      </c>
      <c r="Q3114" s="2" t="s">
        <v>37</v>
      </c>
      <c r="R3114" s="2">
        <v>0</v>
      </c>
      <c r="S3114" s="2">
        <v>0</v>
      </c>
      <c r="T3114" s="2">
        <v>0</v>
      </c>
      <c r="U3114" s="2">
        <v>0</v>
      </c>
      <c r="V3114" s="2">
        <v>0</v>
      </c>
      <c r="W3114" s="2">
        <v>0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1575</v>
      </c>
      <c r="AE3114" s="2">
        <f>VLOOKUP(Tabla3[[#This Row],[Columna1]],Tabla5[#All],3,0)</f>
        <v>1575</v>
      </c>
      <c r="AF3114" s="2">
        <v>0</v>
      </c>
      <c r="AG3114" s="2">
        <v>0</v>
      </c>
      <c r="AH3114" s="2">
        <v>0</v>
      </c>
      <c r="AI3114" s="2">
        <v>0</v>
      </c>
      <c r="AJ3114" s="2">
        <v>0</v>
      </c>
      <c r="AK3114" s="2">
        <f>VLOOKUP(Tabla3[[#This Row],[Columna1]],Tabla7[[ID]:[Monto neto de los bonos]],3,0)</f>
        <v>0</v>
      </c>
      <c r="AL3114" s="2">
        <v>0</v>
      </c>
      <c r="AM3114" s="2">
        <v>0</v>
      </c>
      <c r="AN3114" s="2">
        <v>0</v>
      </c>
      <c r="AO3114" s="2">
        <v>0</v>
      </c>
      <c r="AP3114" s="2">
        <v>0</v>
      </c>
      <c r="AQ3114" s="2">
        <v>0</v>
      </c>
      <c r="AR3114" s="2">
        <v>0</v>
      </c>
      <c r="AS3114" s="2">
        <v>0</v>
      </c>
      <c r="AT3114" s="2">
        <v>1874.52</v>
      </c>
      <c r="AU3114" s="2">
        <v>1239.02</v>
      </c>
      <c r="AV3114" s="2">
        <v>0</v>
      </c>
      <c r="AW3114" s="1"/>
      <c r="AX3114" s="2" t="s">
        <v>422</v>
      </c>
      <c r="AY3114" s="8" t="s">
        <v>423</v>
      </c>
    </row>
    <row r="3115" spans="1:51" ht="13.15" customHeight="1" x14ac:dyDescent="0.25">
      <c r="A3115" s="7">
        <v>24047</v>
      </c>
      <c r="B3115" s="2" t="s">
        <v>2680</v>
      </c>
      <c r="C3115" s="2">
        <v>5667803</v>
      </c>
      <c r="D3115" s="2" t="s">
        <v>188</v>
      </c>
      <c r="E3115" s="2" t="s">
        <v>211</v>
      </c>
      <c r="F3115" s="2" t="s">
        <v>212</v>
      </c>
      <c r="G3115" s="3">
        <v>45001</v>
      </c>
      <c r="H3115" s="1"/>
      <c r="I3115" s="2">
        <v>8947.52</v>
      </c>
      <c r="J3115" s="2">
        <v>4838.1850000000004</v>
      </c>
      <c r="K3115" s="2">
        <v>4838.1850000000004</v>
      </c>
      <c r="L3115" s="2">
        <v>0</v>
      </c>
      <c r="M3115" s="1"/>
      <c r="N3115" s="5">
        <f t="shared" si="97"/>
        <v>22088.160000000003</v>
      </c>
      <c r="O3115" s="6">
        <f t="shared" si="98"/>
        <v>19400.510000000006</v>
      </c>
      <c r="P3115" s="2">
        <v>29</v>
      </c>
      <c r="Q3115" s="2" t="s">
        <v>37</v>
      </c>
      <c r="R3115" s="2">
        <v>0</v>
      </c>
      <c r="S3115" s="2">
        <v>0</v>
      </c>
      <c r="T3115" s="2">
        <v>0</v>
      </c>
      <c r="U3115" s="2">
        <v>0</v>
      </c>
      <c r="V3115" s="2">
        <v>1241.5999999999999</v>
      </c>
      <c r="W3115" s="2">
        <v>0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2222.67</v>
      </c>
      <c r="AE3115" s="2">
        <f>VLOOKUP(Tabla3[[#This Row],[Columna1]],Tabla5[#All],3,0)</f>
        <v>2222.67</v>
      </c>
      <c r="AF3115" s="2">
        <v>0</v>
      </c>
      <c r="AG3115" s="2">
        <v>0</v>
      </c>
      <c r="AH3115" s="2">
        <v>0</v>
      </c>
      <c r="AI3115" s="2">
        <v>0</v>
      </c>
      <c r="AJ3115" s="2">
        <v>0</v>
      </c>
      <c r="AK3115" s="2">
        <f>VLOOKUP(Tabla3[[#This Row],[Columna1]],Tabla7[[ID]:[Monto neto de los bonos]],3,0)</f>
        <v>0</v>
      </c>
      <c r="AL3115" s="2">
        <v>0</v>
      </c>
      <c r="AM3115" s="2">
        <v>0</v>
      </c>
      <c r="AN3115" s="2">
        <v>0</v>
      </c>
      <c r="AO3115" s="2">
        <v>0</v>
      </c>
      <c r="AP3115" s="2">
        <v>0</v>
      </c>
      <c r="AQ3115" s="2">
        <v>0</v>
      </c>
      <c r="AR3115" s="2">
        <v>0</v>
      </c>
      <c r="AS3115" s="2">
        <v>0</v>
      </c>
      <c r="AT3115" s="2">
        <v>1924.48</v>
      </c>
      <c r="AU3115" s="2">
        <v>763.17</v>
      </c>
      <c r="AV3115" s="2">
        <v>0</v>
      </c>
      <c r="AW3115" s="1"/>
      <c r="AX3115" s="2" t="s">
        <v>422</v>
      </c>
      <c r="AY3115" s="8" t="s">
        <v>423</v>
      </c>
    </row>
    <row r="3116" spans="1:51" ht="13.15" customHeight="1" x14ac:dyDescent="0.25">
      <c r="A3116" s="7">
        <v>22036</v>
      </c>
      <c r="B3116" s="2" t="s">
        <v>2681</v>
      </c>
      <c r="C3116" s="2">
        <v>3583203</v>
      </c>
      <c r="D3116" s="2" t="s">
        <v>188</v>
      </c>
      <c r="E3116" s="2" t="s">
        <v>197</v>
      </c>
      <c r="F3116" s="2" t="s">
        <v>41</v>
      </c>
      <c r="G3116" s="3">
        <v>43661</v>
      </c>
      <c r="H3116" s="1"/>
      <c r="I3116" s="2">
        <v>8542.57</v>
      </c>
      <c r="J3116" s="2">
        <v>2234.4899999999998</v>
      </c>
      <c r="K3116" s="2">
        <v>2234.4899999999998</v>
      </c>
      <c r="L3116" s="2">
        <v>1265.01</v>
      </c>
      <c r="M3116" s="1"/>
      <c r="N3116" s="5">
        <f t="shared" si="97"/>
        <v>20660.55</v>
      </c>
      <c r="O3116" s="6">
        <f t="shared" si="98"/>
        <v>18478.79</v>
      </c>
      <c r="P3116" s="2">
        <v>30</v>
      </c>
      <c r="Q3116" s="2" t="s">
        <v>37</v>
      </c>
      <c r="R3116" s="2">
        <v>0</v>
      </c>
      <c r="S3116" s="2">
        <v>0</v>
      </c>
      <c r="T3116" s="2">
        <v>0</v>
      </c>
      <c r="U3116" s="2">
        <v>0</v>
      </c>
      <c r="V3116" s="2">
        <v>0</v>
      </c>
      <c r="W3116" s="2">
        <v>0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5767.03</v>
      </c>
      <c r="AE3116" s="2">
        <f>VLOOKUP(Tabla3[[#This Row],[Columna1]],Tabla5[#All],3,0)</f>
        <v>5767.03</v>
      </c>
      <c r="AF3116" s="2">
        <v>0</v>
      </c>
      <c r="AG3116" s="2">
        <v>0</v>
      </c>
      <c r="AH3116" s="2">
        <v>0</v>
      </c>
      <c r="AI3116" s="2">
        <v>0</v>
      </c>
      <c r="AJ3116" s="2">
        <v>616.96</v>
      </c>
      <c r="AK3116" s="2">
        <f>VLOOKUP(Tabla3[[#This Row],[Columna1]],Tabla7[[ID]:[Monto neto de los bonos]],3,0)</f>
        <v>616.96</v>
      </c>
      <c r="AL3116" s="2">
        <v>0</v>
      </c>
      <c r="AM3116" s="2">
        <v>0</v>
      </c>
      <c r="AN3116" s="2">
        <v>0</v>
      </c>
      <c r="AO3116" s="2">
        <v>0</v>
      </c>
      <c r="AP3116" s="2">
        <v>0</v>
      </c>
      <c r="AQ3116" s="2">
        <v>0</v>
      </c>
      <c r="AR3116" s="2">
        <v>0</v>
      </c>
      <c r="AS3116" s="2">
        <v>0</v>
      </c>
      <c r="AT3116" s="2">
        <v>1427.66</v>
      </c>
      <c r="AU3116" s="2">
        <v>754.1</v>
      </c>
      <c r="AV3116" s="2">
        <v>0</v>
      </c>
      <c r="AW3116" s="1"/>
      <c r="AX3116" s="2" t="s">
        <v>422</v>
      </c>
      <c r="AY3116" s="8" t="s">
        <v>423</v>
      </c>
    </row>
    <row r="3117" spans="1:51" ht="13.15" customHeight="1" x14ac:dyDescent="0.25">
      <c r="A3117" s="7">
        <v>14648</v>
      </c>
      <c r="B3117" s="2" t="s">
        <v>4471</v>
      </c>
      <c r="C3117" s="2">
        <v>155003</v>
      </c>
      <c r="D3117" s="2" t="s">
        <v>188</v>
      </c>
      <c r="E3117" s="2" t="s">
        <v>199</v>
      </c>
      <c r="F3117" s="2" t="s">
        <v>193</v>
      </c>
      <c r="G3117" s="3">
        <v>39455</v>
      </c>
      <c r="H3117" s="1"/>
      <c r="I3117" s="2">
        <v>9717.6</v>
      </c>
      <c r="J3117" s="2">
        <v>4447.2349999999997</v>
      </c>
      <c r="K3117" s="2">
        <v>4447.2349999999997</v>
      </c>
      <c r="L3117" s="2">
        <v>3949.31</v>
      </c>
      <c r="M3117" s="1"/>
      <c r="N3117" s="5">
        <f t="shared" si="97"/>
        <v>38822.43</v>
      </c>
      <c r="O3117" s="6">
        <f t="shared" si="98"/>
        <v>31469.850000000006</v>
      </c>
      <c r="P3117" s="2">
        <v>30</v>
      </c>
      <c r="Q3117" s="2" t="s">
        <v>37</v>
      </c>
      <c r="R3117" s="2">
        <v>0</v>
      </c>
      <c r="S3117" s="2">
        <v>0</v>
      </c>
      <c r="T3117" s="2">
        <v>0</v>
      </c>
      <c r="U3117" s="2">
        <v>0</v>
      </c>
      <c r="V3117" s="2">
        <v>893.38</v>
      </c>
      <c r="W3117" s="2">
        <v>1970.03</v>
      </c>
      <c r="X3117" s="2">
        <v>0</v>
      </c>
      <c r="Y3117" s="2">
        <v>2397.64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2">
        <f>VLOOKUP(Tabla3[[#This Row],[Columna1]],Tabla5[#All],3,0)</f>
        <v>0</v>
      </c>
      <c r="AF3117" s="2">
        <v>0</v>
      </c>
      <c r="AG3117" s="2">
        <v>11000</v>
      </c>
      <c r="AH3117" s="2">
        <v>0</v>
      </c>
      <c r="AI3117" s="2">
        <v>0</v>
      </c>
      <c r="AJ3117" s="2">
        <v>0</v>
      </c>
      <c r="AK3117" s="2">
        <f>VLOOKUP(Tabla3[[#This Row],[Columna1]],Tabla7[[ID]:[Monto neto de los bonos]],3,0)</f>
        <v>12970.03</v>
      </c>
      <c r="AL3117" s="2">
        <v>0</v>
      </c>
      <c r="AM3117" s="2">
        <v>0</v>
      </c>
      <c r="AN3117" s="2">
        <v>0</v>
      </c>
      <c r="AO3117" s="2">
        <v>0</v>
      </c>
      <c r="AP3117" s="2">
        <v>0</v>
      </c>
      <c r="AQ3117" s="2">
        <v>0</v>
      </c>
      <c r="AR3117" s="2">
        <v>0</v>
      </c>
      <c r="AS3117" s="2">
        <v>3518.2</v>
      </c>
      <c r="AT3117" s="2">
        <v>2345.46</v>
      </c>
      <c r="AU3117" s="2">
        <v>1488.92</v>
      </c>
      <c r="AV3117" s="2">
        <v>0</v>
      </c>
      <c r="AW3117" s="1"/>
      <c r="AX3117" s="2" t="s">
        <v>422</v>
      </c>
      <c r="AY3117" s="8" t="s">
        <v>428</v>
      </c>
    </row>
    <row r="3118" spans="1:51" ht="13.15" customHeight="1" x14ac:dyDescent="0.25">
      <c r="A3118" s="7">
        <v>24278</v>
      </c>
      <c r="B3118" s="2" t="s">
        <v>2682</v>
      </c>
      <c r="C3118" s="2">
        <v>5853803</v>
      </c>
      <c r="D3118" s="2" t="s">
        <v>188</v>
      </c>
      <c r="E3118" s="2" t="s">
        <v>200</v>
      </c>
      <c r="F3118" s="2" t="s">
        <v>193</v>
      </c>
      <c r="G3118" s="3">
        <v>44958</v>
      </c>
      <c r="H3118" s="1"/>
      <c r="I3118" s="2">
        <v>9717.6</v>
      </c>
      <c r="J3118" s="2">
        <v>4447.2349999999997</v>
      </c>
      <c r="K3118" s="2">
        <v>4447.2349999999997</v>
      </c>
      <c r="L3118" s="2">
        <v>0</v>
      </c>
      <c r="M3118" s="1"/>
      <c r="N3118" s="5">
        <f t="shared" si="97"/>
        <v>23873.119999999999</v>
      </c>
      <c r="O3118" s="6">
        <f t="shared" si="98"/>
        <v>18155.28</v>
      </c>
      <c r="P3118" s="2">
        <v>30</v>
      </c>
      <c r="Q3118" s="2" t="s">
        <v>37</v>
      </c>
      <c r="R3118" s="2">
        <v>0</v>
      </c>
      <c r="S3118" s="2">
        <v>0</v>
      </c>
      <c r="T3118" s="2">
        <v>0</v>
      </c>
      <c r="U3118" s="2">
        <v>0</v>
      </c>
      <c r="V3118" s="2">
        <v>893.38</v>
      </c>
      <c r="W3118" s="2">
        <v>1970.03</v>
      </c>
      <c r="X3118" s="2">
        <v>0</v>
      </c>
      <c r="Y3118" s="2">
        <v>2397.64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2">
        <f>VLOOKUP(Tabla3[[#This Row],[Columna1]],Tabla5[#All],3,0)</f>
        <v>0</v>
      </c>
      <c r="AF3118" s="2">
        <v>0</v>
      </c>
      <c r="AG3118" s="2">
        <v>0</v>
      </c>
      <c r="AH3118" s="2">
        <v>0</v>
      </c>
      <c r="AI3118" s="2">
        <v>0</v>
      </c>
      <c r="AJ3118" s="2">
        <v>0</v>
      </c>
      <c r="AK3118" s="2">
        <f>VLOOKUP(Tabla3[[#This Row],[Columna1]],Tabla7[[ID]:[Monto neto de los bonos]],3,0)</f>
        <v>1970.03</v>
      </c>
      <c r="AL3118" s="2">
        <v>0</v>
      </c>
      <c r="AM3118" s="2">
        <v>0</v>
      </c>
      <c r="AN3118" s="2">
        <v>0</v>
      </c>
      <c r="AO3118" s="2">
        <v>0</v>
      </c>
      <c r="AP3118" s="2">
        <v>0</v>
      </c>
      <c r="AQ3118" s="2">
        <v>0</v>
      </c>
      <c r="AR3118" s="2">
        <v>0</v>
      </c>
      <c r="AS3118" s="2">
        <v>2925.8</v>
      </c>
      <c r="AT3118" s="2">
        <v>1950.52</v>
      </c>
      <c r="AU3118" s="2">
        <v>841.52</v>
      </c>
      <c r="AV3118" s="2">
        <v>0</v>
      </c>
      <c r="AW3118" s="1"/>
      <c r="AX3118" s="2" t="s">
        <v>422</v>
      </c>
      <c r="AY3118" s="8" t="s">
        <v>428</v>
      </c>
    </row>
    <row r="3119" spans="1:51" ht="13.15" customHeight="1" x14ac:dyDescent="0.25">
      <c r="A3119" s="7">
        <v>21332</v>
      </c>
      <c r="B3119" s="2" t="s">
        <v>2683</v>
      </c>
      <c r="C3119" s="2">
        <v>2693403</v>
      </c>
      <c r="D3119" s="2" t="s">
        <v>188</v>
      </c>
      <c r="E3119" s="2" t="s">
        <v>228</v>
      </c>
      <c r="F3119" s="2" t="s">
        <v>45</v>
      </c>
      <c r="G3119" s="3">
        <v>43242</v>
      </c>
      <c r="H3119" s="1"/>
      <c r="I3119" s="2">
        <v>13413.65</v>
      </c>
      <c r="J3119" s="2">
        <v>2841.47</v>
      </c>
      <c r="K3119" s="2">
        <v>2841.47</v>
      </c>
      <c r="L3119" s="2">
        <v>1751.53</v>
      </c>
      <c r="M3119" s="1"/>
      <c r="N3119" s="5">
        <f t="shared" si="97"/>
        <v>29783.47</v>
      </c>
      <c r="O3119" s="6">
        <f t="shared" si="98"/>
        <v>26101.370000000003</v>
      </c>
      <c r="P3119" s="2">
        <v>30</v>
      </c>
      <c r="Q3119" s="2" t="s">
        <v>37</v>
      </c>
      <c r="R3119" s="2">
        <v>0</v>
      </c>
      <c r="S3119" s="2">
        <v>0</v>
      </c>
      <c r="T3119" s="2">
        <v>0</v>
      </c>
      <c r="U3119" s="2">
        <v>0</v>
      </c>
      <c r="V3119" s="2">
        <v>0</v>
      </c>
      <c r="W3119" s="2">
        <v>0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8935.35</v>
      </c>
      <c r="AE3119" s="2">
        <f>VLOOKUP(Tabla3[[#This Row],[Columna1]],Tabla5[#All],3,0)</f>
        <v>8935.35</v>
      </c>
      <c r="AF3119" s="2">
        <v>0</v>
      </c>
      <c r="AG3119" s="2">
        <v>0</v>
      </c>
      <c r="AH3119" s="2">
        <v>0</v>
      </c>
      <c r="AI3119" s="2">
        <v>0</v>
      </c>
      <c r="AJ3119" s="2">
        <v>0</v>
      </c>
      <c r="AK3119" s="2">
        <f>VLOOKUP(Tabla3[[#This Row],[Columna1]],Tabla7[[ID]:[Monto neto de los bonos]],3,0)</f>
        <v>0</v>
      </c>
      <c r="AL3119" s="2">
        <v>0</v>
      </c>
      <c r="AM3119" s="2">
        <v>0</v>
      </c>
      <c r="AN3119" s="2">
        <v>0</v>
      </c>
      <c r="AO3119" s="2">
        <v>0</v>
      </c>
      <c r="AP3119" s="2">
        <v>0</v>
      </c>
      <c r="AQ3119" s="2">
        <v>0</v>
      </c>
      <c r="AR3119" s="2">
        <v>0</v>
      </c>
      <c r="AS3119" s="2">
        <v>0</v>
      </c>
      <c r="AT3119" s="2">
        <v>2084.8000000000002</v>
      </c>
      <c r="AU3119" s="2">
        <v>1597.3</v>
      </c>
      <c r="AV3119" s="2">
        <v>0</v>
      </c>
      <c r="AW3119" s="1"/>
      <c r="AX3119" s="2" t="s">
        <v>422</v>
      </c>
      <c r="AY3119" s="8" t="s">
        <v>423</v>
      </c>
    </row>
    <row r="3120" spans="1:51" ht="13.15" customHeight="1" x14ac:dyDescent="0.25">
      <c r="A3120" s="7">
        <v>17078</v>
      </c>
      <c r="B3120" s="2" t="s">
        <v>2684</v>
      </c>
      <c r="C3120" s="2">
        <v>277603</v>
      </c>
      <c r="D3120" s="2" t="s">
        <v>188</v>
      </c>
      <c r="E3120" s="2" t="s">
        <v>208</v>
      </c>
      <c r="F3120" s="2" t="s">
        <v>193</v>
      </c>
      <c r="G3120" s="3">
        <v>41000</v>
      </c>
      <c r="H3120" s="1"/>
      <c r="I3120" s="2">
        <v>9717.6</v>
      </c>
      <c r="J3120" s="2">
        <v>4447.2349999999997</v>
      </c>
      <c r="K3120" s="2">
        <v>4447.2349999999997</v>
      </c>
      <c r="L3120" s="2">
        <v>2831.46</v>
      </c>
      <c r="M3120" s="1"/>
      <c r="N3120" s="5">
        <f t="shared" si="97"/>
        <v>34704.58</v>
      </c>
      <c r="O3120" s="6">
        <f t="shared" si="98"/>
        <v>27831.800000000003</v>
      </c>
      <c r="P3120" s="2">
        <v>30</v>
      </c>
      <c r="Q3120" s="2" t="s">
        <v>37</v>
      </c>
      <c r="R3120" s="2">
        <v>0</v>
      </c>
      <c r="S3120" s="2">
        <v>0</v>
      </c>
      <c r="T3120" s="2">
        <v>0</v>
      </c>
      <c r="U3120" s="2">
        <v>0</v>
      </c>
      <c r="V3120" s="2">
        <v>893.38</v>
      </c>
      <c r="W3120" s="2">
        <v>1970.03</v>
      </c>
      <c r="X3120" s="2">
        <v>0</v>
      </c>
      <c r="Y3120" s="2">
        <v>2397.64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2">
        <f>VLOOKUP(Tabla3[[#This Row],[Columna1]],Tabla5[#All],3,0)</f>
        <v>0</v>
      </c>
      <c r="AF3120" s="2">
        <v>0</v>
      </c>
      <c r="AG3120" s="2">
        <v>8000</v>
      </c>
      <c r="AH3120" s="2">
        <v>0</v>
      </c>
      <c r="AI3120" s="2">
        <v>0</v>
      </c>
      <c r="AJ3120" s="2">
        <v>0</v>
      </c>
      <c r="AK3120" s="2">
        <f>VLOOKUP(Tabla3[[#This Row],[Columna1]],Tabla7[[ID]:[Monto neto de los bonos]],3,0)</f>
        <v>9970.0300000000007</v>
      </c>
      <c r="AL3120" s="2">
        <v>0</v>
      </c>
      <c r="AM3120" s="2">
        <v>0</v>
      </c>
      <c r="AN3120" s="2">
        <v>0</v>
      </c>
      <c r="AO3120" s="2">
        <v>0</v>
      </c>
      <c r="AP3120" s="2">
        <v>0</v>
      </c>
      <c r="AQ3120" s="2">
        <v>0</v>
      </c>
      <c r="AR3120" s="2">
        <v>0</v>
      </c>
      <c r="AS3120" s="2">
        <v>3350.52</v>
      </c>
      <c r="AT3120" s="2">
        <v>2233.6799999999998</v>
      </c>
      <c r="AU3120" s="2">
        <v>1288.58</v>
      </c>
      <c r="AV3120" s="2">
        <v>0</v>
      </c>
      <c r="AW3120" s="1"/>
      <c r="AX3120" s="2" t="s">
        <v>422</v>
      </c>
      <c r="AY3120" s="8" t="s">
        <v>428</v>
      </c>
    </row>
    <row r="3121" spans="1:51" ht="13.15" customHeight="1" x14ac:dyDescent="0.25">
      <c r="A3121" s="7">
        <v>23635</v>
      </c>
      <c r="B3121" s="2" t="s">
        <v>2685</v>
      </c>
      <c r="C3121" s="2">
        <v>5356003</v>
      </c>
      <c r="D3121" s="2" t="s">
        <v>188</v>
      </c>
      <c r="E3121" s="2" t="s">
        <v>225</v>
      </c>
      <c r="F3121" s="2" t="s">
        <v>36</v>
      </c>
      <c r="G3121" s="3">
        <v>44577</v>
      </c>
      <c r="H3121" s="1"/>
      <c r="I3121" s="2">
        <v>13165.89</v>
      </c>
      <c r="J3121" s="2">
        <v>2789.65</v>
      </c>
      <c r="K3121" s="2">
        <v>2789.65</v>
      </c>
      <c r="L3121" s="2">
        <v>0</v>
      </c>
      <c r="M3121" s="1"/>
      <c r="N3121" s="5">
        <f t="shared" si="97"/>
        <v>21833.949999999997</v>
      </c>
      <c r="O3121" s="6">
        <f t="shared" si="98"/>
        <v>18720.409999999996</v>
      </c>
      <c r="P3121" s="2">
        <v>30</v>
      </c>
      <c r="Q3121" s="2" t="s">
        <v>37</v>
      </c>
      <c r="R3121" s="2">
        <v>0</v>
      </c>
      <c r="S3121" s="2">
        <v>0</v>
      </c>
      <c r="T3121" s="2">
        <v>0</v>
      </c>
      <c r="U3121" s="2">
        <v>0</v>
      </c>
      <c r="V3121" s="2">
        <v>0</v>
      </c>
      <c r="W3121" s="2">
        <v>0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3088.76</v>
      </c>
      <c r="AE3121" s="2">
        <f>VLOOKUP(Tabla3[[#This Row],[Columna1]],Tabla5[#All],3,0)</f>
        <v>3088.76</v>
      </c>
      <c r="AF3121" s="2">
        <v>0</v>
      </c>
      <c r="AG3121" s="2">
        <v>0</v>
      </c>
      <c r="AH3121" s="2">
        <v>0</v>
      </c>
      <c r="AI3121" s="2">
        <v>0</v>
      </c>
      <c r="AJ3121" s="2">
        <v>0</v>
      </c>
      <c r="AK3121" s="2">
        <f>VLOOKUP(Tabla3[[#This Row],[Columna1]],Tabla7[[ID]:[Monto neto de los bonos]],3,0)</f>
        <v>0</v>
      </c>
      <c r="AL3121" s="2">
        <v>0</v>
      </c>
      <c r="AM3121" s="2">
        <v>0</v>
      </c>
      <c r="AN3121" s="2">
        <v>0</v>
      </c>
      <c r="AO3121" s="2">
        <v>0</v>
      </c>
      <c r="AP3121" s="2">
        <v>0</v>
      </c>
      <c r="AQ3121" s="2">
        <v>0</v>
      </c>
      <c r="AR3121" s="2">
        <v>0</v>
      </c>
      <c r="AS3121" s="2">
        <v>0</v>
      </c>
      <c r="AT3121" s="2">
        <v>1874.52</v>
      </c>
      <c r="AU3121" s="2">
        <v>1239.02</v>
      </c>
      <c r="AV3121" s="2">
        <v>0</v>
      </c>
      <c r="AW3121" s="1"/>
      <c r="AX3121" s="2" t="s">
        <v>422</v>
      </c>
      <c r="AY3121" s="8" t="s">
        <v>423</v>
      </c>
    </row>
    <row r="3122" spans="1:51" ht="13.15" customHeight="1" x14ac:dyDescent="0.25">
      <c r="A3122" s="7">
        <v>13850</v>
      </c>
      <c r="B3122" s="2" t="s">
        <v>2686</v>
      </c>
      <c r="C3122" s="2">
        <v>129403</v>
      </c>
      <c r="D3122" s="2" t="s">
        <v>188</v>
      </c>
      <c r="E3122" s="2" t="s">
        <v>203</v>
      </c>
      <c r="F3122" s="2" t="s">
        <v>201</v>
      </c>
      <c r="G3122" s="3">
        <v>39025</v>
      </c>
      <c r="H3122" s="1"/>
      <c r="I3122" s="2">
        <v>11670.43</v>
      </c>
      <c r="J3122" s="2">
        <v>4294.8850000000002</v>
      </c>
      <c r="K3122" s="2">
        <v>4294.8850000000002</v>
      </c>
      <c r="L3122" s="2">
        <v>3901.05</v>
      </c>
      <c r="M3122" s="1"/>
      <c r="N3122" s="5">
        <f t="shared" si="97"/>
        <v>29487.51</v>
      </c>
      <c r="O3122" s="6">
        <f t="shared" si="98"/>
        <v>21316.449999999997</v>
      </c>
      <c r="P3122" s="2">
        <v>30</v>
      </c>
      <c r="Q3122" s="2" t="s">
        <v>37</v>
      </c>
      <c r="R3122" s="2">
        <v>0</v>
      </c>
      <c r="S3122" s="2">
        <v>0</v>
      </c>
      <c r="T3122" s="2">
        <v>0</v>
      </c>
      <c r="U3122" s="2">
        <v>0</v>
      </c>
      <c r="V3122" s="2">
        <v>972.5</v>
      </c>
      <c r="W3122" s="2">
        <v>1803.57</v>
      </c>
      <c r="X3122" s="2">
        <v>0</v>
      </c>
      <c r="Y3122" s="2">
        <v>2550.19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2">
        <f>VLOOKUP(Tabla3[[#This Row],[Columna1]],Tabla5[#All],3,0)</f>
        <v>0</v>
      </c>
      <c r="AF3122" s="2">
        <v>0</v>
      </c>
      <c r="AG3122" s="2">
        <v>0</v>
      </c>
      <c r="AH3122" s="2">
        <v>0</v>
      </c>
      <c r="AI3122" s="2">
        <v>0</v>
      </c>
      <c r="AJ3122" s="2">
        <v>0</v>
      </c>
      <c r="AK3122" s="2">
        <f>VLOOKUP(Tabla3[[#This Row],[Columna1]],Tabla7[[ID]:[Monto neto de los bonos]],3,0)</f>
        <v>1803.57</v>
      </c>
      <c r="AL3122" s="2">
        <v>0</v>
      </c>
      <c r="AM3122" s="2">
        <v>0</v>
      </c>
      <c r="AN3122" s="2">
        <v>0</v>
      </c>
      <c r="AO3122" s="2">
        <v>0</v>
      </c>
      <c r="AP3122" s="2">
        <v>0</v>
      </c>
      <c r="AQ3122" s="2">
        <v>0</v>
      </c>
      <c r="AR3122" s="2">
        <v>0</v>
      </c>
      <c r="AS3122" s="2">
        <v>3770.06</v>
      </c>
      <c r="AT3122" s="2">
        <v>2513.36</v>
      </c>
      <c r="AU3122" s="2">
        <v>1887.64</v>
      </c>
      <c r="AV3122" s="2">
        <v>0</v>
      </c>
      <c r="AW3122" s="1"/>
      <c r="AX3122" s="2" t="s">
        <v>422</v>
      </c>
      <c r="AY3122" s="8" t="s">
        <v>428</v>
      </c>
    </row>
    <row r="3123" spans="1:51" ht="13.15" customHeight="1" x14ac:dyDescent="0.25">
      <c r="A3123" s="7">
        <v>17605</v>
      </c>
      <c r="B3123" s="2" t="s">
        <v>2687</v>
      </c>
      <c r="C3123" s="2">
        <v>225003</v>
      </c>
      <c r="D3123" s="2" t="s">
        <v>188</v>
      </c>
      <c r="E3123" s="2" t="s">
        <v>199</v>
      </c>
      <c r="F3123" s="2" t="s">
        <v>193</v>
      </c>
      <c r="G3123" s="3">
        <v>41349</v>
      </c>
      <c r="H3123" s="1"/>
      <c r="I3123" s="2">
        <v>9717.6</v>
      </c>
      <c r="J3123" s="2">
        <v>4447.2349999999997</v>
      </c>
      <c r="K3123" s="2">
        <v>4447.2349999999997</v>
      </c>
      <c r="L3123" s="2">
        <v>2967.08</v>
      </c>
      <c r="M3123" s="1"/>
      <c r="N3123" s="5">
        <f t="shared" si="97"/>
        <v>35840.199999999997</v>
      </c>
      <c r="O3123" s="6">
        <f t="shared" si="98"/>
        <v>28909.199999999997</v>
      </c>
      <c r="P3123" s="2">
        <v>30</v>
      </c>
      <c r="Q3123" s="2" t="s">
        <v>37</v>
      </c>
      <c r="R3123" s="2">
        <v>0</v>
      </c>
      <c r="S3123" s="2">
        <v>0</v>
      </c>
      <c r="T3123" s="2">
        <v>0</v>
      </c>
      <c r="U3123" s="2">
        <v>0</v>
      </c>
      <c r="V3123" s="2">
        <v>893.38</v>
      </c>
      <c r="W3123" s="2">
        <v>1970.03</v>
      </c>
      <c r="X3123" s="2">
        <v>0</v>
      </c>
      <c r="Y3123" s="2">
        <v>2397.64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2">
        <f>VLOOKUP(Tabla3[[#This Row],[Columna1]],Tabla5[#All],3,0)</f>
        <v>0</v>
      </c>
      <c r="AF3123" s="2">
        <v>0</v>
      </c>
      <c r="AG3123" s="2">
        <v>9000</v>
      </c>
      <c r="AH3123" s="2">
        <v>0</v>
      </c>
      <c r="AI3123" s="2">
        <v>0</v>
      </c>
      <c r="AJ3123" s="2">
        <v>0</v>
      </c>
      <c r="AK3123" s="2">
        <f>VLOOKUP(Tabla3[[#This Row],[Columna1]],Tabla7[[ID]:[Monto neto de los bonos]],3,0)</f>
        <v>10970.03</v>
      </c>
      <c r="AL3123" s="2">
        <v>0</v>
      </c>
      <c r="AM3123" s="2">
        <v>0</v>
      </c>
      <c r="AN3123" s="2">
        <v>0</v>
      </c>
      <c r="AO3123" s="2">
        <v>0</v>
      </c>
      <c r="AP3123" s="2">
        <v>0</v>
      </c>
      <c r="AQ3123" s="2">
        <v>0</v>
      </c>
      <c r="AR3123" s="2">
        <v>0</v>
      </c>
      <c r="AS3123" s="2">
        <v>3370.86</v>
      </c>
      <c r="AT3123" s="2">
        <v>2247.2399999999998</v>
      </c>
      <c r="AU3123" s="2">
        <v>1312.9</v>
      </c>
      <c r="AV3123" s="2">
        <v>0</v>
      </c>
      <c r="AW3123" s="1"/>
      <c r="AX3123" s="2" t="s">
        <v>422</v>
      </c>
      <c r="AY3123" s="8" t="s">
        <v>428</v>
      </c>
    </row>
    <row r="3124" spans="1:51" ht="13.15" customHeight="1" x14ac:dyDescent="0.25">
      <c r="A3124" s="7">
        <v>21588</v>
      </c>
      <c r="B3124" s="2" t="s">
        <v>4036</v>
      </c>
      <c r="C3124" s="2">
        <v>3025203</v>
      </c>
      <c r="D3124" s="2" t="s">
        <v>188</v>
      </c>
      <c r="E3124" s="2" t="s">
        <v>190</v>
      </c>
      <c r="F3124" s="2" t="s">
        <v>191</v>
      </c>
      <c r="G3124" s="3">
        <v>43435</v>
      </c>
      <c r="H3124" s="1"/>
      <c r="I3124" s="2">
        <v>9708.5300000000007</v>
      </c>
      <c r="J3124" s="2">
        <v>4443.09</v>
      </c>
      <c r="K3124" s="2">
        <v>4443.09</v>
      </c>
      <c r="L3124" s="2">
        <v>1689.53</v>
      </c>
      <c r="M3124" s="1"/>
      <c r="N3124" s="5">
        <f t="shared" si="97"/>
        <v>24209.200000000001</v>
      </c>
      <c r="O3124" s="6">
        <f t="shared" si="98"/>
        <v>17823.5</v>
      </c>
      <c r="P3124" s="2">
        <v>30</v>
      </c>
      <c r="Q3124" s="2" t="s">
        <v>37</v>
      </c>
      <c r="R3124" s="2">
        <v>0</v>
      </c>
      <c r="S3124" s="2">
        <v>0</v>
      </c>
      <c r="T3124" s="2">
        <v>0</v>
      </c>
      <c r="U3124" s="2">
        <v>0</v>
      </c>
      <c r="V3124" s="2">
        <v>892.56</v>
      </c>
      <c r="W3124" s="2">
        <v>3032.4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2">
        <f>VLOOKUP(Tabla3[[#This Row],[Columna1]],Tabla5[#All],3,0)</f>
        <v>0</v>
      </c>
      <c r="AF3124" s="2">
        <v>0</v>
      </c>
      <c r="AG3124" s="2">
        <v>0</v>
      </c>
      <c r="AH3124" s="2">
        <v>0</v>
      </c>
      <c r="AI3124" s="2">
        <v>0</v>
      </c>
      <c r="AJ3124" s="2">
        <v>0</v>
      </c>
      <c r="AK3124" s="2">
        <f>VLOOKUP(Tabla3[[#This Row],[Columna1]],Tabla7[[ID]:[Monto neto de los bonos]],3,0)</f>
        <v>3032.4</v>
      </c>
      <c r="AL3124" s="2">
        <v>0</v>
      </c>
      <c r="AM3124" s="2">
        <v>0</v>
      </c>
      <c r="AN3124" s="2">
        <v>0</v>
      </c>
      <c r="AO3124" s="2">
        <v>0</v>
      </c>
      <c r="AP3124" s="2">
        <v>0</v>
      </c>
      <c r="AQ3124" s="2">
        <v>0</v>
      </c>
      <c r="AR3124" s="2">
        <v>0</v>
      </c>
      <c r="AS3124" s="2">
        <v>3176.54</v>
      </c>
      <c r="AT3124" s="2">
        <v>2117.6999999999998</v>
      </c>
      <c r="AU3124" s="2">
        <v>1091.46</v>
      </c>
      <c r="AV3124" s="2">
        <v>0</v>
      </c>
      <c r="AW3124" s="1"/>
      <c r="AX3124" s="2" t="s">
        <v>422</v>
      </c>
      <c r="AY3124" s="8" t="s">
        <v>423</v>
      </c>
    </row>
    <row r="3125" spans="1:51" ht="13.15" customHeight="1" x14ac:dyDescent="0.25">
      <c r="A3125" s="7">
        <v>24916</v>
      </c>
      <c r="B3125" s="2" t="s">
        <v>2688</v>
      </c>
      <c r="C3125" s="2">
        <v>6295903</v>
      </c>
      <c r="D3125" s="2" t="s">
        <v>188</v>
      </c>
      <c r="E3125" s="2" t="s">
        <v>200</v>
      </c>
      <c r="F3125" s="2" t="s">
        <v>193</v>
      </c>
      <c r="G3125" s="3">
        <v>45338</v>
      </c>
      <c r="H3125" s="1"/>
      <c r="I3125" s="2">
        <v>9717.6</v>
      </c>
      <c r="J3125" s="2">
        <v>4447.2349999999997</v>
      </c>
      <c r="K3125" s="2">
        <v>4447.2349999999997</v>
      </c>
      <c r="L3125" s="2">
        <v>0</v>
      </c>
      <c r="M3125" s="1"/>
      <c r="N3125" s="5">
        <f t="shared" si="97"/>
        <v>24848.39</v>
      </c>
      <c r="O3125" s="6">
        <f t="shared" si="98"/>
        <v>18155.289999999997</v>
      </c>
      <c r="P3125" s="2">
        <v>30</v>
      </c>
      <c r="Q3125" s="2" t="s">
        <v>37</v>
      </c>
      <c r="R3125" s="2">
        <v>0</v>
      </c>
      <c r="S3125" s="2">
        <v>0</v>
      </c>
      <c r="T3125" s="2">
        <v>0</v>
      </c>
      <c r="U3125" s="2">
        <v>0</v>
      </c>
      <c r="V3125" s="2">
        <v>893.38</v>
      </c>
      <c r="W3125" s="2">
        <v>1970.03</v>
      </c>
      <c r="X3125" s="2">
        <v>0</v>
      </c>
      <c r="Y3125" s="2">
        <v>3372.91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2">
        <f>VLOOKUP(Tabla3[[#This Row],[Columna1]],Tabla5[#All],3,0)</f>
        <v>0</v>
      </c>
      <c r="AF3125" s="2">
        <v>0</v>
      </c>
      <c r="AG3125" s="2">
        <v>0</v>
      </c>
      <c r="AH3125" s="2">
        <v>0</v>
      </c>
      <c r="AI3125" s="2">
        <v>0</v>
      </c>
      <c r="AJ3125" s="2">
        <v>0</v>
      </c>
      <c r="AK3125" s="2">
        <f>VLOOKUP(Tabla3[[#This Row],[Columna1]],Tabla7[[ID]:[Monto neto de los bonos]],3,0)</f>
        <v>1970.03</v>
      </c>
      <c r="AL3125" s="2">
        <v>0</v>
      </c>
      <c r="AM3125" s="2">
        <v>0</v>
      </c>
      <c r="AN3125" s="2">
        <v>0</v>
      </c>
      <c r="AO3125" s="2">
        <v>0</v>
      </c>
      <c r="AP3125" s="2">
        <v>0</v>
      </c>
      <c r="AQ3125" s="2">
        <v>0</v>
      </c>
      <c r="AR3125" s="2">
        <v>0</v>
      </c>
      <c r="AS3125" s="2">
        <v>3901.06</v>
      </c>
      <c r="AT3125" s="2">
        <v>1950.52</v>
      </c>
      <c r="AU3125" s="2">
        <v>841.52</v>
      </c>
      <c r="AV3125" s="2">
        <v>0</v>
      </c>
      <c r="AW3125" s="1"/>
      <c r="AX3125" s="2" t="s">
        <v>422</v>
      </c>
      <c r="AY3125" s="8" t="s">
        <v>428</v>
      </c>
    </row>
    <row r="3126" spans="1:51" ht="13.15" customHeight="1" x14ac:dyDescent="0.25">
      <c r="A3126" s="7">
        <v>17569</v>
      </c>
      <c r="B3126" s="2" t="s">
        <v>2689</v>
      </c>
      <c r="C3126" s="2">
        <v>222503</v>
      </c>
      <c r="D3126" s="2" t="s">
        <v>188</v>
      </c>
      <c r="E3126" s="2" t="s">
        <v>213</v>
      </c>
      <c r="F3126" s="2" t="s">
        <v>36</v>
      </c>
      <c r="G3126" s="3">
        <v>41334</v>
      </c>
      <c r="H3126" s="1"/>
      <c r="I3126" s="2">
        <v>13165.89</v>
      </c>
      <c r="J3126" s="2">
        <v>2789.65</v>
      </c>
      <c r="K3126" s="2">
        <v>2789.65</v>
      </c>
      <c r="L3126" s="2">
        <v>2954.44</v>
      </c>
      <c r="M3126" s="2">
        <v>175.5</v>
      </c>
      <c r="N3126" s="5">
        <f t="shared" si="97"/>
        <v>26228.519999999997</v>
      </c>
      <c r="O3126" s="6">
        <f t="shared" si="98"/>
        <v>22206.379999999997</v>
      </c>
      <c r="P3126" s="2">
        <v>30</v>
      </c>
      <c r="Q3126" s="2" t="s">
        <v>37</v>
      </c>
      <c r="R3126" s="2">
        <v>0</v>
      </c>
      <c r="S3126" s="2">
        <v>0</v>
      </c>
      <c r="T3126" s="2">
        <v>0</v>
      </c>
      <c r="U3126" s="2">
        <v>0</v>
      </c>
      <c r="V3126" s="2">
        <v>0</v>
      </c>
      <c r="W3126" s="2">
        <v>0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4353.3900000000003</v>
      </c>
      <c r="AE3126" s="2">
        <f>VLOOKUP(Tabla3[[#This Row],[Columna1]],Tabla5[#All],3,0)</f>
        <v>4353.3900000000003</v>
      </c>
      <c r="AF3126" s="2">
        <v>0</v>
      </c>
      <c r="AG3126" s="2">
        <v>0</v>
      </c>
      <c r="AH3126" s="2">
        <v>0</v>
      </c>
      <c r="AI3126" s="2">
        <v>0</v>
      </c>
      <c r="AJ3126" s="2">
        <v>0</v>
      </c>
      <c r="AK3126" s="2">
        <f>VLOOKUP(Tabla3[[#This Row],[Columna1]],Tabla7[[ID]:[Monto neto de los bonos]],3,0)</f>
        <v>0</v>
      </c>
      <c r="AL3126" s="2">
        <v>0</v>
      </c>
      <c r="AM3126" s="2">
        <v>0</v>
      </c>
      <c r="AN3126" s="2">
        <v>0</v>
      </c>
      <c r="AO3126" s="2">
        <v>0</v>
      </c>
      <c r="AP3126" s="2">
        <v>0</v>
      </c>
      <c r="AQ3126" s="2">
        <v>0</v>
      </c>
      <c r="AR3126" s="2">
        <v>0</v>
      </c>
      <c r="AS3126" s="2">
        <v>0</v>
      </c>
      <c r="AT3126" s="2">
        <v>2187.5</v>
      </c>
      <c r="AU3126" s="2">
        <v>1834.64</v>
      </c>
      <c r="AV3126" s="2">
        <v>0</v>
      </c>
      <c r="AW3126" s="1"/>
      <c r="AX3126" s="2" t="s">
        <v>422</v>
      </c>
      <c r="AY3126" s="8" t="s">
        <v>423</v>
      </c>
    </row>
    <row r="3127" spans="1:51" ht="13.15" customHeight="1" x14ac:dyDescent="0.25">
      <c r="A3127" s="7">
        <v>21407</v>
      </c>
      <c r="B3127" s="2" t="s">
        <v>4515</v>
      </c>
      <c r="C3127" s="2">
        <v>2797903</v>
      </c>
      <c r="D3127" s="2" t="s">
        <v>188</v>
      </c>
      <c r="E3127" s="2" t="s">
        <v>225</v>
      </c>
      <c r="F3127" s="2" t="s">
        <v>36</v>
      </c>
      <c r="G3127" s="3">
        <v>44256</v>
      </c>
      <c r="H3127" s="1"/>
      <c r="I3127" s="2">
        <v>13165.89</v>
      </c>
      <c r="J3127" s="2">
        <v>2789.65</v>
      </c>
      <c r="K3127" s="2">
        <v>2789.65</v>
      </c>
      <c r="L3127" s="2">
        <v>0</v>
      </c>
      <c r="M3127" s="1"/>
      <c r="N3127" s="5">
        <f t="shared" si="97"/>
        <v>21780.84</v>
      </c>
      <c r="O3127" s="6">
        <f t="shared" si="98"/>
        <v>18318.400000000001</v>
      </c>
      <c r="P3127" s="2">
        <v>30</v>
      </c>
      <c r="Q3127" s="2" t="s">
        <v>37</v>
      </c>
      <c r="R3127" s="2">
        <v>0</v>
      </c>
      <c r="S3127" s="2">
        <v>0</v>
      </c>
      <c r="T3127" s="2">
        <v>0</v>
      </c>
      <c r="U3127" s="2">
        <v>0</v>
      </c>
      <c r="V3127" s="2">
        <v>1249.68</v>
      </c>
      <c r="W3127" s="2">
        <v>0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1785.97</v>
      </c>
      <c r="AE3127" s="2">
        <f>VLOOKUP(Tabla3[[#This Row],[Columna1]],Tabla5[#All],3,0)</f>
        <v>1785.97</v>
      </c>
      <c r="AF3127" s="2">
        <v>0</v>
      </c>
      <c r="AG3127" s="2">
        <v>0</v>
      </c>
      <c r="AH3127" s="2">
        <v>0</v>
      </c>
      <c r="AI3127" s="2">
        <v>0</v>
      </c>
      <c r="AJ3127" s="2">
        <v>0</v>
      </c>
      <c r="AK3127" s="2">
        <f>VLOOKUP(Tabla3[[#This Row],[Columna1]],Tabla7[[ID]:[Monto neto de los bonos]],3,0)</f>
        <v>0</v>
      </c>
      <c r="AL3127" s="2">
        <v>0</v>
      </c>
      <c r="AM3127" s="2">
        <v>0</v>
      </c>
      <c r="AN3127" s="2">
        <v>0</v>
      </c>
      <c r="AO3127" s="2">
        <v>0</v>
      </c>
      <c r="AP3127" s="2">
        <v>0</v>
      </c>
      <c r="AQ3127" s="2">
        <v>0</v>
      </c>
      <c r="AR3127" s="2">
        <v>0</v>
      </c>
      <c r="AS3127" s="2">
        <v>0</v>
      </c>
      <c r="AT3127" s="2">
        <v>1999.48</v>
      </c>
      <c r="AU3127" s="2">
        <v>1462.96</v>
      </c>
      <c r="AV3127" s="2">
        <v>0</v>
      </c>
      <c r="AW3127" s="1"/>
      <c r="AX3127" s="2" t="s">
        <v>422</v>
      </c>
      <c r="AY3127" s="8" t="s">
        <v>423</v>
      </c>
    </row>
    <row r="3128" spans="1:51" ht="13.15" customHeight="1" x14ac:dyDescent="0.25">
      <c r="A3128" s="7">
        <v>24347</v>
      </c>
      <c r="B3128" s="2" t="s">
        <v>4270</v>
      </c>
      <c r="C3128" s="2">
        <v>5853503</v>
      </c>
      <c r="D3128" s="2" t="s">
        <v>188</v>
      </c>
      <c r="E3128" s="2" t="s">
        <v>200</v>
      </c>
      <c r="F3128" s="2" t="s">
        <v>193</v>
      </c>
      <c r="G3128" s="3">
        <v>44958</v>
      </c>
      <c r="H3128" s="1"/>
      <c r="I3128" s="2">
        <v>9717.6</v>
      </c>
      <c r="J3128" s="2">
        <v>4447.2349999999997</v>
      </c>
      <c r="K3128" s="2">
        <v>4447.2349999999997</v>
      </c>
      <c r="L3128" s="2">
        <v>0</v>
      </c>
      <c r="M3128" s="1"/>
      <c r="N3128" s="5">
        <f t="shared" si="97"/>
        <v>23873.119999999999</v>
      </c>
      <c r="O3128" s="6">
        <f t="shared" si="98"/>
        <v>18155.28</v>
      </c>
      <c r="P3128" s="2">
        <v>30</v>
      </c>
      <c r="Q3128" s="2" t="s">
        <v>37</v>
      </c>
      <c r="R3128" s="2">
        <v>0</v>
      </c>
      <c r="S3128" s="2">
        <v>0</v>
      </c>
      <c r="T3128" s="2">
        <v>0</v>
      </c>
      <c r="U3128" s="2">
        <v>0</v>
      </c>
      <c r="V3128" s="2">
        <v>893.38</v>
      </c>
      <c r="W3128" s="2">
        <v>1970.03</v>
      </c>
      <c r="X3128" s="2">
        <v>0</v>
      </c>
      <c r="Y3128" s="2">
        <v>2397.64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2">
        <f>VLOOKUP(Tabla3[[#This Row],[Columna1]],Tabla5[#All],3,0)</f>
        <v>0</v>
      </c>
      <c r="AF3128" s="2">
        <v>0</v>
      </c>
      <c r="AG3128" s="2">
        <v>0</v>
      </c>
      <c r="AH3128" s="2">
        <v>0</v>
      </c>
      <c r="AI3128" s="2">
        <v>0</v>
      </c>
      <c r="AJ3128" s="2">
        <v>0</v>
      </c>
      <c r="AK3128" s="2">
        <f>VLOOKUP(Tabla3[[#This Row],[Columna1]],Tabla7[[ID]:[Monto neto de los bonos]],3,0)</f>
        <v>1970.03</v>
      </c>
      <c r="AL3128" s="2">
        <v>0</v>
      </c>
      <c r="AM3128" s="2">
        <v>0</v>
      </c>
      <c r="AN3128" s="2">
        <v>0</v>
      </c>
      <c r="AO3128" s="2">
        <v>0</v>
      </c>
      <c r="AP3128" s="2">
        <v>0</v>
      </c>
      <c r="AQ3128" s="2">
        <v>0</v>
      </c>
      <c r="AR3128" s="2">
        <v>0</v>
      </c>
      <c r="AS3128" s="2">
        <v>2925.8</v>
      </c>
      <c r="AT3128" s="2">
        <v>1950.52</v>
      </c>
      <c r="AU3128" s="2">
        <v>841.52</v>
      </c>
      <c r="AV3128" s="2">
        <v>0</v>
      </c>
      <c r="AW3128" s="1"/>
      <c r="AX3128" s="2" t="s">
        <v>422</v>
      </c>
      <c r="AY3128" s="8" t="s">
        <v>428</v>
      </c>
    </row>
    <row r="3129" spans="1:51" ht="13.15" customHeight="1" x14ac:dyDescent="0.25">
      <c r="A3129" s="7">
        <v>13910</v>
      </c>
      <c r="B3129" s="2" t="s">
        <v>4081</v>
      </c>
      <c r="C3129" s="2">
        <v>132303</v>
      </c>
      <c r="D3129" s="2" t="s">
        <v>188</v>
      </c>
      <c r="E3129" s="2" t="s">
        <v>190</v>
      </c>
      <c r="F3129" s="2" t="s">
        <v>216</v>
      </c>
      <c r="G3129" s="3">
        <v>39035</v>
      </c>
      <c r="H3129" s="1"/>
      <c r="I3129" s="2">
        <v>11612.32</v>
      </c>
      <c r="J3129" s="2">
        <v>4273.5050000000001</v>
      </c>
      <c r="K3129" s="2">
        <v>4273.5050000000001</v>
      </c>
      <c r="L3129" s="2">
        <v>3409.39</v>
      </c>
      <c r="M3129" s="1"/>
      <c r="N3129" s="5">
        <f t="shared" si="97"/>
        <v>27568.780000000002</v>
      </c>
      <c r="O3129" s="6">
        <f t="shared" si="98"/>
        <v>19665.460000000003</v>
      </c>
      <c r="P3129" s="2">
        <v>30</v>
      </c>
      <c r="Q3129" s="2" t="s">
        <v>37</v>
      </c>
      <c r="R3129" s="2">
        <v>0</v>
      </c>
      <c r="S3129" s="2">
        <v>0</v>
      </c>
      <c r="T3129" s="2">
        <v>0</v>
      </c>
      <c r="U3129" s="2">
        <v>0</v>
      </c>
      <c r="V3129" s="2">
        <v>967.66</v>
      </c>
      <c r="W3129" s="2">
        <v>3032.4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2">
        <f>VLOOKUP(Tabla3[[#This Row],[Columna1]],Tabla5[#All],3,0)</f>
        <v>0</v>
      </c>
      <c r="AF3129" s="2">
        <v>5000</v>
      </c>
      <c r="AG3129" s="2">
        <v>0</v>
      </c>
      <c r="AH3129" s="2">
        <v>0</v>
      </c>
      <c r="AI3129" s="2">
        <v>0</v>
      </c>
      <c r="AJ3129" s="2">
        <v>0</v>
      </c>
      <c r="AK3129" s="2">
        <f>VLOOKUP(Tabla3[[#This Row],[Columna1]],Tabla7[[ID]:[Monto neto de los bonos]],3,0)</f>
        <v>3032.4</v>
      </c>
      <c r="AL3129" s="2">
        <v>0</v>
      </c>
      <c r="AM3129" s="2">
        <v>0</v>
      </c>
      <c r="AN3129" s="2">
        <v>0</v>
      </c>
      <c r="AO3129" s="2">
        <v>0</v>
      </c>
      <c r="AP3129" s="2">
        <v>0</v>
      </c>
      <c r="AQ3129" s="2">
        <v>0</v>
      </c>
      <c r="AR3129" s="2">
        <v>0</v>
      </c>
      <c r="AS3129" s="2">
        <v>3680.46</v>
      </c>
      <c r="AT3129" s="2">
        <v>2453.64</v>
      </c>
      <c r="AU3129" s="2">
        <v>1769.22</v>
      </c>
      <c r="AV3129" s="2">
        <v>0</v>
      </c>
      <c r="AW3129" s="1"/>
      <c r="AX3129" s="2" t="s">
        <v>422</v>
      </c>
      <c r="AY3129" s="8" t="s">
        <v>423</v>
      </c>
    </row>
    <row r="3130" spans="1:51" ht="13.15" customHeight="1" x14ac:dyDescent="0.25">
      <c r="A3130" s="7">
        <v>13117</v>
      </c>
      <c r="B3130" s="2" t="s">
        <v>2690</v>
      </c>
      <c r="C3130" s="2">
        <v>99503</v>
      </c>
      <c r="D3130" s="2" t="s">
        <v>188</v>
      </c>
      <c r="E3130" s="2" t="s">
        <v>199</v>
      </c>
      <c r="F3130" s="2" t="s">
        <v>201</v>
      </c>
      <c r="G3130" s="3">
        <v>38434</v>
      </c>
      <c r="H3130" s="1"/>
      <c r="I3130" s="2">
        <v>11670.43</v>
      </c>
      <c r="J3130" s="2">
        <v>4294.8850000000002</v>
      </c>
      <c r="K3130" s="2">
        <v>4294.8850000000002</v>
      </c>
      <c r="L3130" s="2">
        <v>5973.23</v>
      </c>
      <c r="M3130" s="1"/>
      <c r="N3130" s="5">
        <f t="shared" si="97"/>
        <v>39257.69</v>
      </c>
      <c r="O3130" s="6">
        <f t="shared" si="98"/>
        <v>30684.54</v>
      </c>
      <c r="P3130" s="2">
        <v>30</v>
      </c>
      <c r="Q3130" s="2" t="s">
        <v>37</v>
      </c>
      <c r="R3130" s="2">
        <v>0</v>
      </c>
      <c r="S3130" s="2">
        <v>0</v>
      </c>
      <c r="T3130" s="2">
        <v>0</v>
      </c>
      <c r="U3130" s="2">
        <v>0</v>
      </c>
      <c r="V3130" s="2">
        <v>972.5</v>
      </c>
      <c r="W3130" s="2">
        <v>1803.57</v>
      </c>
      <c r="X3130" s="2">
        <v>0</v>
      </c>
      <c r="Y3130" s="2">
        <v>2550.19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2">
        <f>VLOOKUP(Tabla3[[#This Row],[Columna1]],Tabla5[#All],3,0)</f>
        <v>0</v>
      </c>
      <c r="AF3130" s="2">
        <v>0</v>
      </c>
      <c r="AG3130" s="2">
        <v>7698</v>
      </c>
      <c r="AH3130" s="2">
        <v>0</v>
      </c>
      <c r="AI3130" s="2">
        <v>0</v>
      </c>
      <c r="AJ3130" s="2">
        <v>0</v>
      </c>
      <c r="AK3130" s="2">
        <f>VLOOKUP(Tabla3[[#This Row],[Columna1]],Tabla7[[ID]:[Monto neto de los bonos]],3,0)</f>
        <v>9501.57</v>
      </c>
      <c r="AL3130" s="2">
        <v>0</v>
      </c>
      <c r="AM3130" s="2">
        <v>0</v>
      </c>
      <c r="AN3130" s="2">
        <v>0</v>
      </c>
      <c r="AO3130" s="2">
        <v>0</v>
      </c>
      <c r="AP3130" s="2">
        <v>0</v>
      </c>
      <c r="AQ3130" s="2">
        <v>0</v>
      </c>
      <c r="AR3130" s="2">
        <v>0</v>
      </c>
      <c r="AS3130" s="2">
        <v>3989.29</v>
      </c>
      <c r="AT3130" s="2">
        <v>2571.6799999999998</v>
      </c>
      <c r="AU3130" s="2">
        <v>2012.18</v>
      </c>
      <c r="AV3130" s="2">
        <v>0</v>
      </c>
      <c r="AW3130" s="1"/>
      <c r="AX3130" s="2" t="s">
        <v>422</v>
      </c>
      <c r="AY3130" s="8" t="s">
        <v>428</v>
      </c>
    </row>
    <row r="3131" spans="1:51" ht="13.15" customHeight="1" x14ac:dyDescent="0.25">
      <c r="A3131" s="7">
        <v>17983</v>
      </c>
      <c r="B3131" s="2" t="s">
        <v>2691</v>
      </c>
      <c r="C3131" s="2">
        <v>240403</v>
      </c>
      <c r="D3131" s="2" t="s">
        <v>188</v>
      </c>
      <c r="E3131" s="2" t="s">
        <v>198</v>
      </c>
      <c r="F3131" s="2" t="s">
        <v>193</v>
      </c>
      <c r="G3131" s="3">
        <v>41529</v>
      </c>
      <c r="H3131" s="1"/>
      <c r="I3131" s="2">
        <v>9717.6</v>
      </c>
      <c r="J3131" s="2">
        <v>4447.2349999999997</v>
      </c>
      <c r="K3131" s="2">
        <v>4447.2349999999997</v>
      </c>
      <c r="L3131" s="2">
        <v>2967.08</v>
      </c>
      <c r="M3131" s="1"/>
      <c r="N3131" s="5">
        <f t="shared" si="97"/>
        <v>22472.530000000002</v>
      </c>
      <c r="O3131" s="6">
        <f t="shared" si="98"/>
        <v>15541.53</v>
      </c>
      <c r="P3131" s="2">
        <v>30</v>
      </c>
      <c r="Q3131" s="2" t="s">
        <v>37</v>
      </c>
      <c r="R3131" s="2">
        <v>0</v>
      </c>
      <c r="S3131" s="2">
        <v>0</v>
      </c>
      <c r="T3131" s="2">
        <v>0</v>
      </c>
      <c r="U3131" s="2">
        <v>0</v>
      </c>
      <c r="V3131" s="2">
        <v>893.38</v>
      </c>
      <c r="W3131" s="2">
        <v>0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2">
        <f>VLOOKUP(Tabla3[[#This Row],[Columna1]],Tabla5[#All],3,0)</f>
        <v>0</v>
      </c>
      <c r="AF3131" s="2">
        <v>0</v>
      </c>
      <c r="AG3131" s="2">
        <v>0</v>
      </c>
      <c r="AH3131" s="2">
        <v>0</v>
      </c>
      <c r="AI3131" s="2">
        <v>0</v>
      </c>
      <c r="AJ3131" s="2">
        <v>0</v>
      </c>
      <c r="AK3131" s="2">
        <f>VLOOKUP(Tabla3[[#This Row],[Columna1]],Tabla7[[ID]:[Monto neto de los bonos]],3,0)</f>
        <v>0</v>
      </c>
      <c r="AL3131" s="2">
        <v>0</v>
      </c>
      <c r="AM3131" s="2">
        <v>0</v>
      </c>
      <c r="AN3131" s="2">
        <v>0</v>
      </c>
      <c r="AO3131" s="2">
        <v>0</v>
      </c>
      <c r="AP3131" s="2">
        <v>0</v>
      </c>
      <c r="AQ3131" s="2">
        <v>0</v>
      </c>
      <c r="AR3131" s="2">
        <v>0</v>
      </c>
      <c r="AS3131" s="2">
        <v>3370.86</v>
      </c>
      <c r="AT3131" s="2">
        <v>2247.2399999999998</v>
      </c>
      <c r="AU3131" s="2">
        <v>1312.9</v>
      </c>
      <c r="AV3131" s="2">
        <v>0</v>
      </c>
      <c r="AW3131" s="1"/>
      <c r="AX3131" s="2" t="s">
        <v>422</v>
      </c>
      <c r="AY3131" s="8" t="s">
        <v>428</v>
      </c>
    </row>
    <row r="3132" spans="1:51" ht="13.15" customHeight="1" x14ac:dyDescent="0.25">
      <c r="A3132" s="7">
        <v>14732</v>
      </c>
      <c r="B3132" s="2" t="s">
        <v>2692</v>
      </c>
      <c r="C3132" s="2">
        <v>160503</v>
      </c>
      <c r="D3132" s="2" t="s">
        <v>188</v>
      </c>
      <c r="E3132" s="2" t="s">
        <v>205</v>
      </c>
      <c r="F3132" s="2" t="s">
        <v>193</v>
      </c>
      <c r="G3132" s="3">
        <v>39455</v>
      </c>
      <c r="H3132" s="1"/>
      <c r="I3132" s="2">
        <v>9717.6</v>
      </c>
      <c r="J3132" s="2">
        <v>4447.2349999999997</v>
      </c>
      <c r="K3132" s="2">
        <v>4447.2349999999997</v>
      </c>
      <c r="L3132" s="2">
        <v>3949.31</v>
      </c>
      <c r="M3132" s="1"/>
      <c r="N3132" s="5">
        <f t="shared" si="97"/>
        <v>27822.43</v>
      </c>
      <c r="O3132" s="6">
        <f t="shared" si="98"/>
        <v>20469.849999999999</v>
      </c>
      <c r="P3132" s="2">
        <v>30</v>
      </c>
      <c r="Q3132" s="2" t="s">
        <v>37</v>
      </c>
      <c r="R3132" s="2">
        <v>0</v>
      </c>
      <c r="S3132" s="2">
        <v>0</v>
      </c>
      <c r="T3132" s="2">
        <v>0</v>
      </c>
      <c r="U3132" s="2">
        <v>0</v>
      </c>
      <c r="V3132" s="2">
        <v>893.38</v>
      </c>
      <c r="W3132" s="2">
        <v>1970.03</v>
      </c>
      <c r="X3132" s="2">
        <v>0</v>
      </c>
      <c r="Y3132" s="2">
        <v>2397.64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2">
        <f>VLOOKUP(Tabla3[[#This Row],[Columna1]],Tabla5[#All],3,0)</f>
        <v>0</v>
      </c>
      <c r="AF3132" s="2">
        <v>0</v>
      </c>
      <c r="AG3132" s="2">
        <v>0</v>
      </c>
      <c r="AH3132" s="2">
        <v>0</v>
      </c>
      <c r="AI3132" s="2">
        <v>0</v>
      </c>
      <c r="AJ3132" s="2">
        <v>0</v>
      </c>
      <c r="AK3132" s="2">
        <f>VLOOKUP(Tabla3[[#This Row],[Columna1]],Tabla7[[ID]:[Monto neto de los bonos]],3,0)</f>
        <v>1970.03</v>
      </c>
      <c r="AL3132" s="2">
        <v>0</v>
      </c>
      <c r="AM3132" s="2">
        <v>0</v>
      </c>
      <c r="AN3132" s="2">
        <v>0</v>
      </c>
      <c r="AO3132" s="2">
        <v>0</v>
      </c>
      <c r="AP3132" s="2">
        <v>0</v>
      </c>
      <c r="AQ3132" s="2">
        <v>0</v>
      </c>
      <c r="AR3132" s="2">
        <v>0</v>
      </c>
      <c r="AS3132" s="2">
        <v>3518.2</v>
      </c>
      <c r="AT3132" s="2">
        <v>2345.46</v>
      </c>
      <c r="AU3132" s="2">
        <v>1488.92</v>
      </c>
      <c r="AV3132" s="2">
        <v>0</v>
      </c>
      <c r="AW3132" s="1"/>
      <c r="AX3132" s="2" t="s">
        <v>422</v>
      </c>
      <c r="AY3132" s="8" t="s">
        <v>428</v>
      </c>
    </row>
    <row r="3133" spans="1:51" ht="13.15" customHeight="1" x14ac:dyDescent="0.25">
      <c r="A3133" s="7">
        <v>20391</v>
      </c>
      <c r="B3133" s="2" t="s">
        <v>2693</v>
      </c>
      <c r="C3133" s="2">
        <v>1753303</v>
      </c>
      <c r="D3133" s="2" t="s">
        <v>188</v>
      </c>
      <c r="E3133" s="2" t="s">
        <v>204</v>
      </c>
      <c r="F3133" s="2" t="s">
        <v>230</v>
      </c>
      <c r="G3133" s="3">
        <v>42767</v>
      </c>
      <c r="H3133" s="1"/>
      <c r="I3133" s="2">
        <v>13165.89</v>
      </c>
      <c r="J3133" s="2">
        <v>2789.65</v>
      </c>
      <c r="K3133" s="2">
        <v>2789.65</v>
      </c>
      <c r="L3133" s="2">
        <v>1354.37</v>
      </c>
      <c r="M3133" s="1"/>
      <c r="N3133" s="5">
        <f t="shared" ref="N3133:N3196" si="99">I3133+J3133+K3133+L3133+M3133+R3133+V3133+W3133+Y3133+AD3133+AG3133+AJ3133</f>
        <v>26501.96</v>
      </c>
      <c r="O3133" s="6">
        <f t="shared" si="98"/>
        <v>22644.720000000001</v>
      </c>
      <c r="P3133" s="2">
        <v>30</v>
      </c>
      <c r="Q3133" s="2" t="s">
        <v>37</v>
      </c>
      <c r="R3133" s="2">
        <v>0</v>
      </c>
      <c r="S3133" s="2">
        <v>0</v>
      </c>
      <c r="T3133" s="2">
        <v>0</v>
      </c>
      <c r="U3133" s="2">
        <v>0</v>
      </c>
      <c r="V3133" s="2">
        <v>1249.68</v>
      </c>
      <c r="W3133" s="2">
        <v>0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5152.72</v>
      </c>
      <c r="AE3133" s="2">
        <f>VLOOKUP(Tabla3[[#This Row],[Columna1]],Tabla5[#All],3,0)</f>
        <v>5152.72</v>
      </c>
      <c r="AF3133" s="2">
        <v>0</v>
      </c>
      <c r="AG3133" s="2">
        <v>0</v>
      </c>
      <c r="AH3133" s="2">
        <v>0</v>
      </c>
      <c r="AI3133" s="2">
        <v>0</v>
      </c>
      <c r="AJ3133" s="2">
        <v>0</v>
      </c>
      <c r="AK3133" s="2">
        <f>VLOOKUP(Tabla3[[#This Row],[Columna1]],Tabla7[[ID]:[Monto neto de los bonos]],3,0)</f>
        <v>0</v>
      </c>
      <c r="AL3133" s="2">
        <v>0</v>
      </c>
      <c r="AM3133" s="2">
        <v>0</v>
      </c>
      <c r="AN3133" s="2">
        <v>0</v>
      </c>
      <c r="AO3133" s="2">
        <v>0</v>
      </c>
      <c r="AP3133" s="2">
        <v>0</v>
      </c>
      <c r="AQ3133" s="2">
        <v>0</v>
      </c>
      <c r="AR3133" s="2">
        <v>0</v>
      </c>
      <c r="AS3133" s="2">
        <v>0</v>
      </c>
      <c r="AT3133" s="2">
        <v>2134.92</v>
      </c>
      <c r="AU3133" s="2">
        <v>1722.32</v>
      </c>
      <c r="AV3133" s="2">
        <v>0</v>
      </c>
      <c r="AW3133" s="1"/>
      <c r="AX3133" s="2" t="s">
        <v>422</v>
      </c>
      <c r="AY3133" s="8" t="s">
        <v>423</v>
      </c>
    </row>
    <row r="3134" spans="1:51" ht="13.15" customHeight="1" x14ac:dyDescent="0.25">
      <c r="A3134" s="7">
        <v>17982</v>
      </c>
      <c r="B3134" s="2" t="s">
        <v>2694</v>
      </c>
      <c r="C3134" s="2">
        <v>240303</v>
      </c>
      <c r="D3134" s="2" t="s">
        <v>188</v>
      </c>
      <c r="E3134" s="2" t="s">
        <v>203</v>
      </c>
      <c r="F3134" s="2" t="s">
        <v>193</v>
      </c>
      <c r="G3134" s="3">
        <v>41529</v>
      </c>
      <c r="H3134" s="1"/>
      <c r="I3134" s="2">
        <v>9717.6</v>
      </c>
      <c r="J3134" s="2">
        <v>4447.2349999999997</v>
      </c>
      <c r="K3134" s="2">
        <v>4447.2349999999997</v>
      </c>
      <c r="L3134" s="2">
        <v>2967.08</v>
      </c>
      <c r="M3134" s="1"/>
      <c r="N3134" s="5">
        <f t="shared" si="99"/>
        <v>26840.2</v>
      </c>
      <c r="O3134" s="6">
        <f t="shared" si="98"/>
        <v>19909.199999999997</v>
      </c>
      <c r="P3134" s="2">
        <v>30</v>
      </c>
      <c r="Q3134" s="2" t="s">
        <v>37</v>
      </c>
      <c r="R3134" s="2">
        <v>0</v>
      </c>
      <c r="S3134" s="2">
        <v>0</v>
      </c>
      <c r="T3134" s="2">
        <v>0</v>
      </c>
      <c r="U3134" s="2">
        <v>0</v>
      </c>
      <c r="V3134" s="2">
        <v>893.38</v>
      </c>
      <c r="W3134" s="2">
        <v>1970.03</v>
      </c>
      <c r="X3134" s="2">
        <v>0</v>
      </c>
      <c r="Y3134" s="2">
        <v>2397.64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2">
        <f>VLOOKUP(Tabla3[[#This Row],[Columna1]],Tabla5[#All],3,0)</f>
        <v>0</v>
      </c>
      <c r="AF3134" s="2">
        <v>0</v>
      </c>
      <c r="AG3134" s="2">
        <v>0</v>
      </c>
      <c r="AH3134" s="2">
        <v>0</v>
      </c>
      <c r="AI3134" s="2">
        <v>0</v>
      </c>
      <c r="AJ3134" s="2">
        <v>0</v>
      </c>
      <c r="AK3134" s="2">
        <f>VLOOKUP(Tabla3[[#This Row],[Columna1]],Tabla7[[ID]:[Monto neto de los bonos]],3,0)</f>
        <v>5364.23</v>
      </c>
      <c r="AL3134" s="2">
        <v>0</v>
      </c>
      <c r="AM3134" s="2">
        <v>0</v>
      </c>
      <c r="AN3134" s="2">
        <v>0</v>
      </c>
      <c r="AO3134" s="2">
        <v>0</v>
      </c>
      <c r="AP3134" s="2">
        <v>0</v>
      </c>
      <c r="AQ3134" s="2">
        <v>0</v>
      </c>
      <c r="AR3134" s="2">
        <v>0</v>
      </c>
      <c r="AS3134" s="2">
        <v>3370.86</v>
      </c>
      <c r="AT3134" s="2">
        <v>2247.2399999999998</v>
      </c>
      <c r="AU3134" s="2">
        <v>1312.9</v>
      </c>
      <c r="AV3134" s="2">
        <v>0</v>
      </c>
      <c r="AW3134" s="1"/>
      <c r="AX3134" s="2" t="s">
        <v>422</v>
      </c>
      <c r="AY3134" s="8" t="s">
        <v>428</v>
      </c>
    </row>
    <row r="3135" spans="1:51" ht="13.15" customHeight="1" x14ac:dyDescent="0.25">
      <c r="A3135" s="7">
        <v>24953</v>
      </c>
      <c r="B3135" s="2" t="s">
        <v>2695</v>
      </c>
      <c r="C3135" s="2">
        <v>6298403</v>
      </c>
      <c r="D3135" s="2" t="s">
        <v>188</v>
      </c>
      <c r="E3135" s="2" t="s">
        <v>200</v>
      </c>
      <c r="F3135" s="2" t="s">
        <v>193</v>
      </c>
      <c r="G3135" s="3">
        <v>45338</v>
      </c>
      <c r="H3135" s="1"/>
      <c r="I3135" s="2">
        <v>9717.6</v>
      </c>
      <c r="J3135" s="2">
        <v>4447.2349999999997</v>
      </c>
      <c r="K3135" s="2">
        <v>4447.2349999999997</v>
      </c>
      <c r="L3135" s="2">
        <v>0</v>
      </c>
      <c r="M3135" s="1"/>
      <c r="N3135" s="5">
        <f t="shared" si="99"/>
        <v>24848.39</v>
      </c>
      <c r="O3135" s="6">
        <f t="shared" si="98"/>
        <v>18155.289999999997</v>
      </c>
      <c r="P3135" s="2">
        <v>30</v>
      </c>
      <c r="Q3135" s="2" t="s">
        <v>37</v>
      </c>
      <c r="R3135" s="2">
        <v>0</v>
      </c>
      <c r="S3135" s="2">
        <v>0</v>
      </c>
      <c r="T3135" s="2">
        <v>0</v>
      </c>
      <c r="U3135" s="2">
        <v>0</v>
      </c>
      <c r="V3135" s="2">
        <v>893.38</v>
      </c>
      <c r="W3135" s="2">
        <v>1970.03</v>
      </c>
      <c r="X3135" s="2">
        <v>0</v>
      </c>
      <c r="Y3135" s="2">
        <v>3372.91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2">
        <f>VLOOKUP(Tabla3[[#This Row],[Columna1]],Tabla5[#All],3,0)</f>
        <v>0</v>
      </c>
      <c r="AF3135" s="2">
        <v>0</v>
      </c>
      <c r="AG3135" s="2">
        <v>0</v>
      </c>
      <c r="AH3135" s="2">
        <v>0</v>
      </c>
      <c r="AI3135" s="2">
        <v>0</v>
      </c>
      <c r="AJ3135" s="2">
        <v>0</v>
      </c>
      <c r="AK3135" s="2">
        <f>VLOOKUP(Tabla3[[#This Row],[Columna1]],Tabla7[[ID]:[Monto neto de los bonos]],3,0)</f>
        <v>1970.03</v>
      </c>
      <c r="AL3135" s="2">
        <v>0</v>
      </c>
      <c r="AM3135" s="2">
        <v>0</v>
      </c>
      <c r="AN3135" s="2">
        <v>0</v>
      </c>
      <c r="AO3135" s="2">
        <v>0</v>
      </c>
      <c r="AP3135" s="2">
        <v>0</v>
      </c>
      <c r="AQ3135" s="2">
        <v>0</v>
      </c>
      <c r="AR3135" s="2">
        <v>0</v>
      </c>
      <c r="AS3135" s="2">
        <v>3901.06</v>
      </c>
      <c r="AT3135" s="2">
        <v>1950.52</v>
      </c>
      <c r="AU3135" s="2">
        <v>841.52</v>
      </c>
      <c r="AV3135" s="2">
        <v>0</v>
      </c>
      <c r="AW3135" s="1"/>
      <c r="AX3135" s="2" t="s">
        <v>422</v>
      </c>
      <c r="AY3135" s="8" t="s">
        <v>428</v>
      </c>
    </row>
    <row r="3136" spans="1:51" ht="13.15" customHeight="1" x14ac:dyDescent="0.25">
      <c r="A3136" s="7">
        <v>13936</v>
      </c>
      <c r="B3136" s="2" t="s">
        <v>4219</v>
      </c>
      <c r="C3136" s="2">
        <v>134303</v>
      </c>
      <c r="D3136" s="2" t="s">
        <v>188</v>
      </c>
      <c r="E3136" s="2" t="s">
        <v>192</v>
      </c>
      <c r="F3136" s="2" t="s">
        <v>193</v>
      </c>
      <c r="G3136" s="3">
        <v>39056</v>
      </c>
      <c r="H3136" s="1"/>
      <c r="I3136" s="2">
        <v>9717.6</v>
      </c>
      <c r="J3136" s="2">
        <v>4447.2349999999997</v>
      </c>
      <c r="K3136" s="2">
        <v>4447.2349999999997</v>
      </c>
      <c r="L3136" s="2">
        <v>3655.48</v>
      </c>
      <c r="M3136" s="1"/>
      <c r="N3136" s="5">
        <f t="shared" si="99"/>
        <v>27528.6</v>
      </c>
      <c r="O3136" s="6">
        <f t="shared" si="98"/>
        <v>20302.140000000003</v>
      </c>
      <c r="P3136" s="2">
        <v>30</v>
      </c>
      <c r="Q3136" s="2" t="s">
        <v>37</v>
      </c>
      <c r="R3136" s="2">
        <v>0</v>
      </c>
      <c r="S3136" s="2">
        <v>0</v>
      </c>
      <c r="T3136" s="2">
        <v>0</v>
      </c>
      <c r="U3136" s="2">
        <v>0</v>
      </c>
      <c r="V3136" s="2">
        <v>893.38</v>
      </c>
      <c r="W3136" s="2">
        <v>1970.03</v>
      </c>
      <c r="X3136" s="2">
        <v>0</v>
      </c>
      <c r="Y3136" s="2">
        <v>2397.64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2">
        <f>VLOOKUP(Tabla3[[#This Row],[Columna1]],Tabla5[#All],3,0)</f>
        <v>0</v>
      </c>
      <c r="AF3136" s="2">
        <v>0</v>
      </c>
      <c r="AG3136" s="2">
        <v>0</v>
      </c>
      <c r="AH3136" s="2">
        <v>0</v>
      </c>
      <c r="AI3136" s="2">
        <v>0</v>
      </c>
      <c r="AJ3136" s="2">
        <v>0</v>
      </c>
      <c r="AK3136" s="2">
        <f>VLOOKUP(Tabla3[[#This Row],[Columna1]],Tabla7[[ID]:[Monto neto de los bonos]],3,0)</f>
        <v>9097.85</v>
      </c>
      <c r="AL3136" s="2">
        <v>0</v>
      </c>
      <c r="AM3136" s="2">
        <v>0</v>
      </c>
      <c r="AN3136" s="2">
        <v>0</v>
      </c>
      <c r="AO3136" s="2">
        <v>0</v>
      </c>
      <c r="AP3136" s="2">
        <v>0</v>
      </c>
      <c r="AQ3136" s="2">
        <v>0</v>
      </c>
      <c r="AR3136" s="2">
        <v>0</v>
      </c>
      <c r="AS3136" s="2">
        <v>3474.12</v>
      </c>
      <c r="AT3136" s="2">
        <v>2316.08</v>
      </c>
      <c r="AU3136" s="2">
        <v>1436.26</v>
      </c>
      <c r="AV3136" s="2">
        <v>0</v>
      </c>
      <c r="AW3136" s="1"/>
      <c r="AX3136" s="2" t="s">
        <v>422</v>
      </c>
      <c r="AY3136" s="8" t="s">
        <v>428</v>
      </c>
    </row>
    <row r="3137" spans="1:51" ht="13.15" customHeight="1" x14ac:dyDescent="0.25">
      <c r="A3137" s="7">
        <v>15012</v>
      </c>
      <c r="B3137" s="2" t="s">
        <v>2696</v>
      </c>
      <c r="C3137" s="2">
        <v>169503</v>
      </c>
      <c r="D3137" s="2" t="s">
        <v>188</v>
      </c>
      <c r="E3137" s="2" t="s">
        <v>202</v>
      </c>
      <c r="F3137" s="2" t="s">
        <v>201</v>
      </c>
      <c r="G3137" s="3">
        <v>39676</v>
      </c>
      <c r="H3137" s="1"/>
      <c r="I3137" s="2">
        <v>11670.43</v>
      </c>
      <c r="J3137" s="2">
        <v>4294.8850000000002</v>
      </c>
      <c r="K3137" s="2">
        <v>4294.8850000000002</v>
      </c>
      <c r="L3137" s="2">
        <v>3949.31</v>
      </c>
      <c r="M3137" s="1"/>
      <c r="N3137" s="5">
        <f t="shared" si="99"/>
        <v>29535.77</v>
      </c>
      <c r="O3137" s="6">
        <f t="shared" si="98"/>
        <v>21342.31</v>
      </c>
      <c r="P3137" s="2">
        <v>30</v>
      </c>
      <c r="Q3137" s="2" t="s">
        <v>37</v>
      </c>
      <c r="R3137" s="2">
        <v>0</v>
      </c>
      <c r="S3137" s="2">
        <v>0</v>
      </c>
      <c r="T3137" s="2">
        <v>0</v>
      </c>
      <c r="U3137" s="2">
        <v>0</v>
      </c>
      <c r="V3137" s="2">
        <v>972.5</v>
      </c>
      <c r="W3137" s="2">
        <v>1803.57</v>
      </c>
      <c r="X3137" s="2">
        <v>0</v>
      </c>
      <c r="Y3137" s="2">
        <v>2550.19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2">
        <f>VLOOKUP(Tabla3[[#This Row],[Columna1]],Tabla5[#All],3,0)</f>
        <v>0</v>
      </c>
      <c r="AF3137" s="2">
        <v>0</v>
      </c>
      <c r="AG3137" s="2">
        <v>0</v>
      </c>
      <c r="AH3137" s="2">
        <v>0</v>
      </c>
      <c r="AI3137" s="2">
        <v>0</v>
      </c>
      <c r="AJ3137" s="2">
        <v>0</v>
      </c>
      <c r="AK3137" s="2">
        <f>VLOOKUP(Tabla3[[#This Row],[Columna1]],Tabla7[[ID]:[Monto neto de los bonos]],3,0)</f>
        <v>4518.93</v>
      </c>
      <c r="AL3137" s="2">
        <v>0</v>
      </c>
      <c r="AM3137" s="2">
        <v>0</v>
      </c>
      <c r="AN3137" s="2">
        <v>1270</v>
      </c>
      <c r="AO3137" s="2">
        <v>0</v>
      </c>
      <c r="AP3137" s="2">
        <v>0</v>
      </c>
      <c r="AQ3137" s="2">
        <v>0</v>
      </c>
      <c r="AR3137" s="2">
        <v>0</v>
      </c>
      <c r="AS3137" s="2">
        <v>3777.3</v>
      </c>
      <c r="AT3137" s="2">
        <v>2518.1999999999998</v>
      </c>
      <c r="AU3137" s="2">
        <v>1897.96</v>
      </c>
      <c r="AV3137" s="2">
        <v>0</v>
      </c>
      <c r="AW3137" s="1"/>
      <c r="AX3137" s="2" t="s">
        <v>422</v>
      </c>
      <c r="AY3137" s="8" t="s">
        <v>428</v>
      </c>
    </row>
    <row r="3138" spans="1:51" ht="13.15" customHeight="1" x14ac:dyDescent="0.25">
      <c r="A3138" s="7">
        <v>22891</v>
      </c>
      <c r="B3138" s="2" t="s">
        <v>2697</v>
      </c>
      <c r="C3138" s="2">
        <v>4779403</v>
      </c>
      <c r="D3138" s="2" t="s">
        <v>188</v>
      </c>
      <c r="E3138" s="2" t="s">
        <v>202</v>
      </c>
      <c r="F3138" s="2" t="s">
        <v>201</v>
      </c>
      <c r="G3138" s="3">
        <v>44181</v>
      </c>
      <c r="H3138" s="1"/>
      <c r="I3138" s="2">
        <v>11670.43</v>
      </c>
      <c r="J3138" s="2">
        <v>4294.8850000000002</v>
      </c>
      <c r="K3138" s="2">
        <v>4294.8850000000002</v>
      </c>
      <c r="L3138" s="2">
        <v>0</v>
      </c>
      <c r="M3138" s="1"/>
      <c r="N3138" s="5">
        <f t="shared" si="99"/>
        <v>25586.46</v>
      </c>
      <c r="O3138" s="6">
        <f t="shared" ref="O3138:O3201" si="100">N3138-AS3138-AT3138-AU3138</f>
        <v>19130.499999999996</v>
      </c>
      <c r="P3138" s="2">
        <v>30</v>
      </c>
      <c r="Q3138" s="2" t="s">
        <v>37</v>
      </c>
      <c r="R3138" s="2">
        <v>0</v>
      </c>
      <c r="S3138" s="2">
        <v>0</v>
      </c>
      <c r="T3138" s="2">
        <v>0</v>
      </c>
      <c r="U3138" s="2">
        <v>0</v>
      </c>
      <c r="V3138" s="2">
        <v>972.5</v>
      </c>
      <c r="W3138" s="2">
        <v>1803.57</v>
      </c>
      <c r="X3138" s="2">
        <v>0</v>
      </c>
      <c r="Y3138" s="2">
        <v>2550.19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2">
        <f>VLOOKUP(Tabla3[[#This Row],[Columna1]],Tabla5[#All],3,0)</f>
        <v>0</v>
      </c>
      <c r="AF3138" s="2">
        <v>0</v>
      </c>
      <c r="AG3138" s="2">
        <v>0</v>
      </c>
      <c r="AH3138" s="2">
        <v>0</v>
      </c>
      <c r="AI3138" s="2">
        <v>0</v>
      </c>
      <c r="AJ3138" s="2">
        <v>0</v>
      </c>
      <c r="AK3138" s="2">
        <f>VLOOKUP(Tabla3[[#This Row],[Columna1]],Tabla7[[ID]:[Monto neto de los bonos]],3,0)</f>
        <v>1803.57</v>
      </c>
      <c r="AL3138" s="2">
        <v>0</v>
      </c>
      <c r="AM3138" s="2">
        <v>0</v>
      </c>
      <c r="AN3138" s="2">
        <v>0</v>
      </c>
      <c r="AO3138" s="2">
        <v>0</v>
      </c>
      <c r="AP3138" s="2">
        <v>0</v>
      </c>
      <c r="AQ3138" s="2">
        <v>0</v>
      </c>
      <c r="AR3138" s="2">
        <v>0</v>
      </c>
      <c r="AS3138" s="2">
        <v>3184.9</v>
      </c>
      <c r="AT3138" s="2">
        <v>2123.2600000000002</v>
      </c>
      <c r="AU3138" s="2">
        <v>1147.8</v>
      </c>
      <c r="AV3138" s="2">
        <v>0</v>
      </c>
      <c r="AW3138" s="1"/>
      <c r="AX3138" s="2" t="s">
        <v>422</v>
      </c>
      <c r="AY3138" s="8" t="s">
        <v>428</v>
      </c>
    </row>
    <row r="3139" spans="1:51" ht="13.15" customHeight="1" x14ac:dyDescent="0.25">
      <c r="A3139" s="7">
        <v>14876</v>
      </c>
      <c r="B3139" s="2" t="s">
        <v>2698</v>
      </c>
      <c r="C3139" s="2">
        <v>163703</v>
      </c>
      <c r="D3139" s="2" t="s">
        <v>188</v>
      </c>
      <c r="E3139" s="2" t="s">
        <v>211</v>
      </c>
      <c r="F3139" s="2" t="s">
        <v>41</v>
      </c>
      <c r="G3139" s="3">
        <v>40648</v>
      </c>
      <c r="H3139" s="1"/>
      <c r="I3139" s="2">
        <v>8542.57</v>
      </c>
      <c r="J3139" s="2">
        <v>2234.4899999999998</v>
      </c>
      <c r="K3139" s="2">
        <v>2234.4899999999998</v>
      </c>
      <c r="L3139" s="2">
        <v>1775.79</v>
      </c>
      <c r="M3139" s="1"/>
      <c r="N3139" s="5">
        <f t="shared" si="99"/>
        <v>15654.78</v>
      </c>
      <c r="O3139" s="6">
        <f t="shared" si="100"/>
        <v>13174.62</v>
      </c>
      <c r="P3139" s="2">
        <v>30</v>
      </c>
      <c r="Q3139" s="2" t="s">
        <v>37</v>
      </c>
      <c r="R3139" s="2">
        <v>0</v>
      </c>
      <c r="S3139" s="2">
        <v>0</v>
      </c>
      <c r="T3139" s="2">
        <v>0</v>
      </c>
      <c r="U3139" s="2">
        <v>0</v>
      </c>
      <c r="V3139" s="2">
        <v>867.44</v>
      </c>
      <c r="W3139" s="2">
        <v>0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2">
        <f>VLOOKUP(Tabla3[[#This Row],[Columna1]],Tabla5[#All],3,0)</f>
        <v>0</v>
      </c>
      <c r="AF3139" s="2">
        <v>0</v>
      </c>
      <c r="AG3139" s="2">
        <v>0</v>
      </c>
      <c r="AH3139" s="2">
        <v>0</v>
      </c>
      <c r="AI3139" s="2">
        <v>0</v>
      </c>
      <c r="AJ3139" s="2">
        <v>0</v>
      </c>
      <c r="AK3139" s="2">
        <f>VLOOKUP(Tabla3[[#This Row],[Columna1]],Tabla7[[ID]:[Monto neto de los bonos]],3,0)</f>
        <v>0</v>
      </c>
      <c r="AL3139" s="2">
        <v>0</v>
      </c>
      <c r="AM3139" s="2">
        <v>0</v>
      </c>
      <c r="AN3139" s="2">
        <v>0</v>
      </c>
      <c r="AO3139" s="2">
        <v>0</v>
      </c>
      <c r="AP3139" s="2">
        <v>0</v>
      </c>
      <c r="AQ3139" s="2">
        <v>0</v>
      </c>
      <c r="AR3139" s="2">
        <v>0</v>
      </c>
      <c r="AS3139" s="2">
        <v>0</v>
      </c>
      <c r="AT3139" s="2">
        <v>1565.48</v>
      </c>
      <c r="AU3139" s="2">
        <v>914.68</v>
      </c>
      <c r="AV3139" s="2">
        <v>0</v>
      </c>
      <c r="AW3139" s="1"/>
      <c r="AX3139" s="2" t="s">
        <v>422</v>
      </c>
      <c r="AY3139" s="8" t="s">
        <v>423</v>
      </c>
    </row>
    <row r="3140" spans="1:51" ht="13.15" customHeight="1" x14ac:dyDescent="0.25">
      <c r="A3140" s="7">
        <v>15054</v>
      </c>
      <c r="B3140" s="2" t="s">
        <v>2699</v>
      </c>
      <c r="C3140" s="2">
        <v>172403</v>
      </c>
      <c r="D3140" s="2" t="s">
        <v>188</v>
      </c>
      <c r="E3140" s="2" t="s">
        <v>199</v>
      </c>
      <c r="F3140" s="2" t="s">
        <v>193</v>
      </c>
      <c r="G3140" s="3">
        <v>39676</v>
      </c>
      <c r="H3140" s="1"/>
      <c r="I3140" s="2">
        <v>9717.6</v>
      </c>
      <c r="J3140" s="2">
        <v>4447.2349999999997</v>
      </c>
      <c r="K3140" s="2">
        <v>4447.2349999999997</v>
      </c>
      <c r="L3140" s="2">
        <v>3949.31</v>
      </c>
      <c r="M3140" s="1"/>
      <c r="N3140" s="5">
        <f t="shared" si="99"/>
        <v>32771.43</v>
      </c>
      <c r="O3140" s="6">
        <f t="shared" si="100"/>
        <v>25418.85</v>
      </c>
      <c r="P3140" s="2">
        <v>30</v>
      </c>
      <c r="Q3140" s="2" t="s">
        <v>37</v>
      </c>
      <c r="R3140" s="2">
        <v>0</v>
      </c>
      <c r="S3140" s="2">
        <v>0</v>
      </c>
      <c r="T3140" s="2">
        <v>0</v>
      </c>
      <c r="U3140" s="2">
        <v>0</v>
      </c>
      <c r="V3140" s="2">
        <v>893.38</v>
      </c>
      <c r="W3140" s="2">
        <v>1970.03</v>
      </c>
      <c r="X3140" s="2">
        <v>0</v>
      </c>
      <c r="Y3140" s="2">
        <v>2397.64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2">
        <f>VLOOKUP(Tabla3[[#This Row],[Columna1]],Tabla5[#All],3,0)</f>
        <v>0</v>
      </c>
      <c r="AF3140" s="2">
        <v>0</v>
      </c>
      <c r="AG3140" s="2">
        <v>4949</v>
      </c>
      <c r="AH3140" s="2">
        <v>0</v>
      </c>
      <c r="AI3140" s="2">
        <v>0</v>
      </c>
      <c r="AJ3140" s="2">
        <v>0</v>
      </c>
      <c r="AK3140" s="2">
        <f>VLOOKUP(Tabla3[[#This Row],[Columna1]],Tabla7[[ID]:[Monto neto de los bonos]],3,0)</f>
        <v>6919.03</v>
      </c>
      <c r="AL3140" s="2">
        <v>0</v>
      </c>
      <c r="AM3140" s="2">
        <v>0</v>
      </c>
      <c r="AN3140" s="2">
        <v>0</v>
      </c>
      <c r="AO3140" s="2">
        <v>0</v>
      </c>
      <c r="AP3140" s="2">
        <v>0</v>
      </c>
      <c r="AQ3140" s="2">
        <v>0</v>
      </c>
      <c r="AR3140" s="2">
        <v>0</v>
      </c>
      <c r="AS3140" s="2">
        <v>3518.2</v>
      </c>
      <c r="AT3140" s="2">
        <v>2345.46</v>
      </c>
      <c r="AU3140" s="2">
        <v>1488.92</v>
      </c>
      <c r="AV3140" s="2">
        <v>0</v>
      </c>
      <c r="AW3140" s="1"/>
      <c r="AX3140" s="2" t="s">
        <v>422</v>
      </c>
      <c r="AY3140" s="8" t="s">
        <v>428</v>
      </c>
    </row>
    <row r="3141" spans="1:51" ht="13.15" customHeight="1" x14ac:dyDescent="0.25">
      <c r="A3141" s="7">
        <v>14156</v>
      </c>
      <c r="B3141" s="2" t="s">
        <v>2700</v>
      </c>
      <c r="C3141" s="2">
        <v>141603</v>
      </c>
      <c r="D3141" s="2" t="s">
        <v>188</v>
      </c>
      <c r="E3141" s="2" t="s">
        <v>200</v>
      </c>
      <c r="F3141" s="2" t="s">
        <v>193</v>
      </c>
      <c r="G3141" s="3">
        <v>39147</v>
      </c>
      <c r="H3141" s="1"/>
      <c r="I3141" s="2">
        <v>9717.6</v>
      </c>
      <c r="J3141" s="2">
        <v>4447.2349999999997</v>
      </c>
      <c r="K3141" s="2">
        <v>4447.2349999999997</v>
      </c>
      <c r="L3141" s="2">
        <v>3813.7</v>
      </c>
      <c r="M3141" s="1"/>
      <c r="N3141" s="5">
        <f t="shared" si="99"/>
        <v>27686.82</v>
      </c>
      <c r="O3141" s="6">
        <f t="shared" si="100"/>
        <v>20392.46</v>
      </c>
      <c r="P3141" s="2">
        <v>30</v>
      </c>
      <c r="Q3141" s="2" t="s">
        <v>37</v>
      </c>
      <c r="R3141" s="2">
        <v>0</v>
      </c>
      <c r="S3141" s="2">
        <v>0</v>
      </c>
      <c r="T3141" s="2">
        <v>0</v>
      </c>
      <c r="U3141" s="2">
        <v>0</v>
      </c>
      <c r="V3141" s="2">
        <v>893.38</v>
      </c>
      <c r="W3141" s="2">
        <v>1970.03</v>
      </c>
      <c r="X3141" s="2">
        <v>0</v>
      </c>
      <c r="Y3141" s="2">
        <v>2397.64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2">
        <f>VLOOKUP(Tabla3[[#This Row],[Columna1]],Tabla5[#All],3,0)</f>
        <v>0</v>
      </c>
      <c r="AF3141" s="2">
        <v>0</v>
      </c>
      <c r="AG3141" s="2">
        <v>0</v>
      </c>
      <c r="AH3141" s="2">
        <v>0</v>
      </c>
      <c r="AI3141" s="2">
        <v>0</v>
      </c>
      <c r="AJ3141" s="2">
        <v>0</v>
      </c>
      <c r="AK3141" s="2">
        <f>VLOOKUP(Tabla3[[#This Row],[Columna1]],Tabla7[[ID]:[Monto neto de los bonos]],3,0)</f>
        <v>6382.49</v>
      </c>
      <c r="AL3141" s="2">
        <v>0</v>
      </c>
      <c r="AM3141" s="2">
        <v>0</v>
      </c>
      <c r="AN3141" s="2">
        <v>0</v>
      </c>
      <c r="AO3141" s="2">
        <v>0</v>
      </c>
      <c r="AP3141" s="2">
        <v>0</v>
      </c>
      <c r="AQ3141" s="2">
        <v>0</v>
      </c>
      <c r="AR3141" s="2">
        <v>0</v>
      </c>
      <c r="AS3141" s="2">
        <v>3497.86</v>
      </c>
      <c r="AT3141" s="2">
        <v>2331.9</v>
      </c>
      <c r="AU3141" s="2">
        <v>1464.6</v>
      </c>
      <c r="AV3141" s="2">
        <v>0</v>
      </c>
      <c r="AW3141" s="1"/>
      <c r="AX3141" s="2" t="s">
        <v>422</v>
      </c>
      <c r="AY3141" s="8" t="s">
        <v>428</v>
      </c>
    </row>
    <row r="3142" spans="1:51" ht="13.15" customHeight="1" x14ac:dyDescent="0.25">
      <c r="A3142" s="7">
        <v>21590</v>
      </c>
      <c r="B3142" s="2" t="s">
        <v>2701</v>
      </c>
      <c r="C3142" s="2">
        <v>3029203</v>
      </c>
      <c r="D3142" s="2" t="s">
        <v>188</v>
      </c>
      <c r="E3142" s="2" t="s">
        <v>190</v>
      </c>
      <c r="F3142" s="2" t="s">
        <v>191</v>
      </c>
      <c r="G3142" s="3">
        <v>43435</v>
      </c>
      <c r="H3142" s="1"/>
      <c r="I3142" s="2">
        <v>9708.5300000000007</v>
      </c>
      <c r="J3142" s="2">
        <v>4443.09</v>
      </c>
      <c r="K3142" s="2">
        <v>4443.09</v>
      </c>
      <c r="L3142" s="2">
        <v>1689.53</v>
      </c>
      <c r="M3142" s="1"/>
      <c r="N3142" s="5">
        <f t="shared" si="99"/>
        <v>24209.200000000001</v>
      </c>
      <c r="O3142" s="6">
        <f t="shared" si="100"/>
        <v>17823.5</v>
      </c>
      <c r="P3142" s="2">
        <v>30</v>
      </c>
      <c r="Q3142" s="2" t="s">
        <v>37</v>
      </c>
      <c r="R3142" s="2">
        <v>0</v>
      </c>
      <c r="S3142" s="2">
        <v>0</v>
      </c>
      <c r="T3142" s="2">
        <v>0</v>
      </c>
      <c r="U3142" s="2">
        <v>0</v>
      </c>
      <c r="V3142" s="2">
        <v>892.56</v>
      </c>
      <c r="W3142" s="2">
        <v>3032.4</v>
      </c>
      <c r="X3142" s="2">
        <v>0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2">
        <f>VLOOKUP(Tabla3[[#This Row],[Columna1]],Tabla5[#All],3,0)</f>
        <v>0</v>
      </c>
      <c r="AF3142" s="2">
        <v>0</v>
      </c>
      <c r="AG3142" s="2">
        <v>0</v>
      </c>
      <c r="AH3142" s="2">
        <v>0</v>
      </c>
      <c r="AI3142" s="2">
        <v>0</v>
      </c>
      <c r="AJ3142" s="2">
        <v>0</v>
      </c>
      <c r="AK3142" s="2">
        <f>VLOOKUP(Tabla3[[#This Row],[Columna1]],Tabla7[[ID]:[Monto neto de los bonos]],3,0)</f>
        <v>3032.4</v>
      </c>
      <c r="AL3142" s="2">
        <v>0</v>
      </c>
      <c r="AM3142" s="2">
        <v>0</v>
      </c>
      <c r="AN3142" s="2">
        <v>0</v>
      </c>
      <c r="AO3142" s="2">
        <v>0</v>
      </c>
      <c r="AP3142" s="2">
        <v>0</v>
      </c>
      <c r="AQ3142" s="2">
        <v>0</v>
      </c>
      <c r="AR3142" s="2">
        <v>0</v>
      </c>
      <c r="AS3142" s="2">
        <v>3176.54</v>
      </c>
      <c r="AT3142" s="2">
        <v>2117.6999999999998</v>
      </c>
      <c r="AU3142" s="2">
        <v>1091.46</v>
      </c>
      <c r="AV3142" s="2">
        <v>0</v>
      </c>
      <c r="AW3142" s="1"/>
      <c r="AX3142" s="2" t="s">
        <v>422</v>
      </c>
      <c r="AY3142" s="8" t="s">
        <v>423</v>
      </c>
    </row>
    <row r="3143" spans="1:51" ht="13.15" customHeight="1" x14ac:dyDescent="0.25">
      <c r="A3143" s="7">
        <v>16682</v>
      </c>
      <c r="B3143" s="2" t="s">
        <v>4139</v>
      </c>
      <c r="C3143" s="2">
        <v>258203</v>
      </c>
      <c r="D3143" s="2" t="s">
        <v>188</v>
      </c>
      <c r="E3143" s="2" t="s">
        <v>203</v>
      </c>
      <c r="F3143" s="2" t="s">
        <v>193</v>
      </c>
      <c r="G3143" s="3">
        <v>40710</v>
      </c>
      <c r="H3143" s="1"/>
      <c r="I3143" s="2">
        <v>9717.6</v>
      </c>
      <c r="J3143" s="2">
        <v>4447.2349999999997</v>
      </c>
      <c r="K3143" s="2">
        <v>4447.2349999999997</v>
      </c>
      <c r="L3143" s="2">
        <v>2673.25</v>
      </c>
      <c r="M3143" s="1"/>
      <c r="N3143" s="5">
        <f t="shared" si="99"/>
        <v>26546.37</v>
      </c>
      <c r="O3143" s="6">
        <f t="shared" si="100"/>
        <v>19741.489999999998</v>
      </c>
      <c r="P3143" s="2">
        <v>30</v>
      </c>
      <c r="Q3143" s="2" t="s">
        <v>37</v>
      </c>
      <c r="R3143" s="2">
        <v>0</v>
      </c>
      <c r="S3143" s="2">
        <v>0</v>
      </c>
      <c r="T3143" s="2">
        <v>0</v>
      </c>
      <c r="U3143" s="2">
        <v>0</v>
      </c>
      <c r="V3143" s="2">
        <v>893.38</v>
      </c>
      <c r="W3143" s="2">
        <v>1970.03</v>
      </c>
      <c r="X3143" s="2">
        <v>0</v>
      </c>
      <c r="Y3143" s="2">
        <v>2397.64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2">
        <f>VLOOKUP(Tabla3[[#This Row],[Columna1]],Tabla5[#All],3,0)</f>
        <v>0</v>
      </c>
      <c r="AF3143" s="2">
        <v>0</v>
      </c>
      <c r="AG3143" s="2">
        <v>0</v>
      </c>
      <c r="AH3143" s="2">
        <v>0</v>
      </c>
      <c r="AI3143" s="2">
        <v>0</v>
      </c>
      <c r="AJ3143" s="2">
        <v>0</v>
      </c>
      <c r="AK3143" s="2">
        <f>VLOOKUP(Tabla3[[#This Row],[Columna1]],Tabla7[[ID]:[Monto neto de los bonos]],3,0)</f>
        <v>1970.03</v>
      </c>
      <c r="AL3143" s="2">
        <v>0</v>
      </c>
      <c r="AM3143" s="2">
        <v>0</v>
      </c>
      <c r="AN3143" s="2">
        <v>0</v>
      </c>
      <c r="AO3143" s="2">
        <v>0</v>
      </c>
      <c r="AP3143" s="2">
        <v>0</v>
      </c>
      <c r="AQ3143" s="2">
        <v>0</v>
      </c>
      <c r="AR3143" s="2">
        <v>0</v>
      </c>
      <c r="AS3143" s="2">
        <v>3326.78</v>
      </c>
      <c r="AT3143" s="2">
        <v>2217.86</v>
      </c>
      <c r="AU3143" s="2">
        <v>1260.24</v>
      </c>
      <c r="AV3143" s="2">
        <v>0</v>
      </c>
      <c r="AW3143" s="1"/>
      <c r="AX3143" s="2" t="s">
        <v>422</v>
      </c>
      <c r="AY3143" s="8" t="s">
        <v>428</v>
      </c>
    </row>
    <row r="3144" spans="1:51" ht="13.15" customHeight="1" x14ac:dyDescent="0.25">
      <c r="A3144" s="7">
        <v>24135</v>
      </c>
      <c r="B3144" s="2" t="s">
        <v>2702</v>
      </c>
      <c r="C3144" s="2">
        <v>5755703</v>
      </c>
      <c r="D3144" s="2" t="s">
        <v>188</v>
      </c>
      <c r="E3144" s="2" t="s">
        <v>190</v>
      </c>
      <c r="F3144" s="2" t="s">
        <v>191</v>
      </c>
      <c r="G3144" s="3">
        <v>44896</v>
      </c>
      <c r="H3144" s="1"/>
      <c r="I3144" s="2">
        <v>9708.5300000000007</v>
      </c>
      <c r="J3144" s="2">
        <v>4443.09</v>
      </c>
      <c r="K3144" s="2">
        <v>4443.09</v>
      </c>
      <c r="L3144" s="2">
        <v>0</v>
      </c>
      <c r="M3144" s="1"/>
      <c r="N3144" s="5">
        <f t="shared" si="99"/>
        <v>22519.670000000002</v>
      </c>
      <c r="O3144" s="6">
        <f t="shared" si="100"/>
        <v>16807.370000000003</v>
      </c>
      <c r="P3144" s="2">
        <v>30</v>
      </c>
      <c r="Q3144" s="2" t="s">
        <v>37</v>
      </c>
      <c r="R3144" s="2">
        <v>0</v>
      </c>
      <c r="S3144" s="2">
        <v>0</v>
      </c>
      <c r="T3144" s="2">
        <v>0</v>
      </c>
      <c r="U3144" s="2">
        <v>0</v>
      </c>
      <c r="V3144" s="2">
        <v>892.56</v>
      </c>
      <c r="W3144" s="2">
        <v>3032.4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2">
        <f>VLOOKUP(Tabla3[[#This Row],[Columna1]],Tabla5[#All],3,0)</f>
        <v>0</v>
      </c>
      <c r="AF3144" s="2">
        <v>0</v>
      </c>
      <c r="AG3144" s="2">
        <v>0</v>
      </c>
      <c r="AH3144" s="2">
        <v>0</v>
      </c>
      <c r="AI3144" s="2">
        <v>0</v>
      </c>
      <c r="AJ3144" s="2">
        <v>0</v>
      </c>
      <c r="AK3144" s="2">
        <f>VLOOKUP(Tabla3[[#This Row],[Columna1]],Tabla7[[ID]:[Monto neto de los bonos]],3,0)</f>
        <v>3032.4</v>
      </c>
      <c r="AL3144" s="2">
        <v>0</v>
      </c>
      <c r="AM3144" s="2">
        <v>0</v>
      </c>
      <c r="AN3144" s="2">
        <v>0</v>
      </c>
      <c r="AO3144" s="2">
        <v>0</v>
      </c>
      <c r="AP3144" s="2">
        <v>0</v>
      </c>
      <c r="AQ3144" s="2">
        <v>0</v>
      </c>
      <c r="AR3144" s="2">
        <v>0</v>
      </c>
      <c r="AS3144" s="2">
        <v>2923.12</v>
      </c>
      <c r="AT3144" s="2">
        <v>1948.74</v>
      </c>
      <c r="AU3144" s="2">
        <v>840.44</v>
      </c>
      <c r="AV3144" s="2">
        <v>0</v>
      </c>
      <c r="AW3144" s="1"/>
      <c r="AX3144" s="2" t="s">
        <v>422</v>
      </c>
      <c r="AY3144" s="8" t="s">
        <v>423</v>
      </c>
    </row>
    <row r="3145" spans="1:51" ht="13.15" customHeight="1" x14ac:dyDescent="0.25">
      <c r="A3145" s="7">
        <v>19112</v>
      </c>
      <c r="B3145" s="2" t="s">
        <v>4111</v>
      </c>
      <c r="C3145" s="2">
        <v>315103</v>
      </c>
      <c r="D3145" s="2" t="s">
        <v>188</v>
      </c>
      <c r="E3145" s="2" t="s">
        <v>203</v>
      </c>
      <c r="F3145" s="2" t="s">
        <v>193</v>
      </c>
      <c r="G3145" s="3">
        <v>42087</v>
      </c>
      <c r="H3145" s="1"/>
      <c r="I3145" s="2">
        <v>9717.6</v>
      </c>
      <c r="J3145" s="2">
        <v>4447.2349999999997</v>
      </c>
      <c r="K3145" s="2">
        <v>4447.2349999999997</v>
      </c>
      <c r="L3145" s="2">
        <v>3387.79</v>
      </c>
      <c r="M3145" s="1"/>
      <c r="N3145" s="5">
        <f t="shared" si="99"/>
        <v>27260.91</v>
      </c>
      <c r="O3145" s="6">
        <f t="shared" si="100"/>
        <v>20757.439999999999</v>
      </c>
      <c r="P3145" s="2">
        <v>30</v>
      </c>
      <c r="Q3145" s="2" t="s">
        <v>37</v>
      </c>
      <c r="R3145" s="2">
        <v>0</v>
      </c>
      <c r="S3145" s="2">
        <v>0</v>
      </c>
      <c r="T3145" s="2">
        <v>0</v>
      </c>
      <c r="U3145" s="2">
        <v>0</v>
      </c>
      <c r="V3145" s="2">
        <v>893.38</v>
      </c>
      <c r="W3145" s="2">
        <v>1970.03</v>
      </c>
      <c r="X3145" s="2">
        <v>0</v>
      </c>
      <c r="Y3145" s="2">
        <v>2397.64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2">
        <f>VLOOKUP(Tabla3[[#This Row],[Columna1]],Tabla5[#All],3,0)</f>
        <v>0</v>
      </c>
      <c r="AF3145" s="2">
        <v>0</v>
      </c>
      <c r="AG3145" s="2">
        <v>0</v>
      </c>
      <c r="AH3145" s="2">
        <v>0</v>
      </c>
      <c r="AI3145" s="2">
        <v>0</v>
      </c>
      <c r="AJ3145" s="2">
        <v>0</v>
      </c>
      <c r="AK3145" s="2">
        <f>VLOOKUP(Tabla3[[#This Row],[Columna1]],Tabla7[[ID]:[Monto neto de los bonos]],3,0)</f>
        <v>1970.03</v>
      </c>
      <c r="AL3145" s="2">
        <v>0</v>
      </c>
      <c r="AM3145" s="2">
        <v>0</v>
      </c>
      <c r="AN3145" s="2">
        <v>0</v>
      </c>
      <c r="AO3145" s="2">
        <v>0</v>
      </c>
      <c r="AP3145" s="2">
        <v>0</v>
      </c>
      <c r="AQ3145" s="2">
        <v>0</v>
      </c>
      <c r="AR3145" s="2">
        <v>0</v>
      </c>
      <c r="AS3145" s="2">
        <v>3219</v>
      </c>
      <c r="AT3145" s="2">
        <v>2146</v>
      </c>
      <c r="AU3145" s="2">
        <v>1138.47</v>
      </c>
      <c r="AV3145" s="2">
        <v>0</v>
      </c>
      <c r="AW3145" s="1"/>
      <c r="AX3145" s="2" t="s">
        <v>422</v>
      </c>
      <c r="AY3145" s="8" t="s">
        <v>428</v>
      </c>
    </row>
    <row r="3146" spans="1:51" ht="13.15" customHeight="1" x14ac:dyDescent="0.25">
      <c r="A3146" s="7">
        <v>16671</v>
      </c>
      <c r="B3146" s="2" t="s">
        <v>2703</v>
      </c>
      <c r="C3146" s="2">
        <v>257703</v>
      </c>
      <c r="D3146" s="2" t="s">
        <v>188</v>
      </c>
      <c r="E3146" s="2" t="s">
        <v>202</v>
      </c>
      <c r="F3146" s="2" t="s">
        <v>193</v>
      </c>
      <c r="G3146" s="3">
        <v>40710</v>
      </c>
      <c r="H3146" s="1"/>
      <c r="I3146" s="2">
        <v>9717.6</v>
      </c>
      <c r="J3146" s="2">
        <v>4447.2349999999997</v>
      </c>
      <c r="K3146" s="2">
        <v>4447.2349999999997</v>
      </c>
      <c r="L3146" s="2">
        <v>2673.25</v>
      </c>
      <c r="M3146" s="1"/>
      <c r="N3146" s="5">
        <f t="shared" si="99"/>
        <v>26546.37</v>
      </c>
      <c r="O3146" s="6">
        <f t="shared" si="100"/>
        <v>19741.489999999998</v>
      </c>
      <c r="P3146" s="2">
        <v>30</v>
      </c>
      <c r="Q3146" s="2" t="s">
        <v>37</v>
      </c>
      <c r="R3146" s="2">
        <v>0</v>
      </c>
      <c r="S3146" s="2">
        <v>0</v>
      </c>
      <c r="T3146" s="2">
        <v>0</v>
      </c>
      <c r="U3146" s="2">
        <v>0</v>
      </c>
      <c r="V3146" s="2">
        <v>893.38</v>
      </c>
      <c r="W3146" s="2">
        <v>1970.03</v>
      </c>
      <c r="X3146" s="2">
        <v>0</v>
      </c>
      <c r="Y3146" s="2">
        <v>2397.64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2">
        <f>VLOOKUP(Tabla3[[#This Row],[Columna1]],Tabla5[#All],3,0)</f>
        <v>0</v>
      </c>
      <c r="AF3146" s="2">
        <v>0</v>
      </c>
      <c r="AG3146" s="2">
        <v>0</v>
      </c>
      <c r="AH3146" s="2">
        <v>0</v>
      </c>
      <c r="AI3146" s="2">
        <v>0</v>
      </c>
      <c r="AJ3146" s="2">
        <v>0</v>
      </c>
      <c r="AK3146" s="2">
        <f>VLOOKUP(Tabla3[[#This Row],[Columna1]],Tabla7[[ID]:[Monto neto de los bonos]],3,0)</f>
        <v>1970.03</v>
      </c>
      <c r="AL3146" s="2">
        <v>0</v>
      </c>
      <c r="AM3146" s="2">
        <v>0</v>
      </c>
      <c r="AN3146" s="2">
        <v>0</v>
      </c>
      <c r="AO3146" s="2">
        <v>0</v>
      </c>
      <c r="AP3146" s="2">
        <v>0</v>
      </c>
      <c r="AQ3146" s="2">
        <v>0</v>
      </c>
      <c r="AR3146" s="2">
        <v>0</v>
      </c>
      <c r="AS3146" s="2">
        <v>3326.78</v>
      </c>
      <c r="AT3146" s="2">
        <v>2217.86</v>
      </c>
      <c r="AU3146" s="2">
        <v>1260.24</v>
      </c>
      <c r="AV3146" s="2">
        <v>0</v>
      </c>
      <c r="AW3146" s="1"/>
      <c r="AX3146" s="2" t="s">
        <v>422</v>
      </c>
      <c r="AY3146" s="8" t="s">
        <v>428</v>
      </c>
    </row>
    <row r="3147" spans="1:51" ht="13.15" customHeight="1" x14ac:dyDescent="0.25">
      <c r="A3147" s="7">
        <v>17625</v>
      </c>
      <c r="B3147" s="2" t="s">
        <v>2704</v>
      </c>
      <c r="C3147" s="2">
        <v>226803</v>
      </c>
      <c r="D3147" s="2" t="s">
        <v>188</v>
      </c>
      <c r="E3147" s="2" t="s">
        <v>214</v>
      </c>
      <c r="F3147" s="2" t="s">
        <v>217</v>
      </c>
      <c r="G3147" s="3">
        <v>41349</v>
      </c>
      <c r="H3147" s="1"/>
      <c r="I3147" s="2">
        <v>12173.71</v>
      </c>
      <c r="J3147" s="2">
        <v>4748.5950000000003</v>
      </c>
      <c r="K3147" s="2">
        <v>4748.5950000000003</v>
      </c>
      <c r="L3147" s="2">
        <v>3169.44</v>
      </c>
      <c r="M3147" s="1"/>
      <c r="N3147" s="5">
        <f t="shared" si="99"/>
        <v>43046.31</v>
      </c>
      <c r="O3147" s="6">
        <f t="shared" si="100"/>
        <v>34722.85</v>
      </c>
      <c r="P3147" s="2">
        <v>30</v>
      </c>
      <c r="Q3147" s="2" t="s">
        <v>37</v>
      </c>
      <c r="R3147" s="2">
        <v>0</v>
      </c>
      <c r="S3147" s="2">
        <v>0</v>
      </c>
      <c r="T3147" s="2">
        <v>0</v>
      </c>
      <c r="U3147" s="2">
        <v>0</v>
      </c>
      <c r="V3147" s="2">
        <v>1040.2</v>
      </c>
      <c r="W3147" s="2">
        <v>2010.48</v>
      </c>
      <c r="X3147" s="2">
        <v>0</v>
      </c>
      <c r="Y3147" s="2">
        <v>3155.29</v>
      </c>
      <c r="Z3147" s="2">
        <v>0</v>
      </c>
      <c r="AA3147" s="2">
        <v>0</v>
      </c>
      <c r="AB3147" s="2">
        <v>0</v>
      </c>
      <c r="AC3147" s="2">
        <v>0</v>
      </c>
      <c r="AD3147" s="2">
        <v>3000</v>
      </c>
      <c r="AE3147" s="2">
        <f>VLOOKUP(Tabla3[[#This Row],[Columna1]],Tabla5[#All],3,0)</f>
        <v>3000</v>
      </c>
      <c r="AF3147" s="2">
        <v>0</v>
      </c>
      <c r="AG3147" s="2">
        <v>9000</v>
      </c>
      <c r="AH3147" s="2">
        <v>0</v>
      </c>
      <c r="AI3147" s="2">
        <v>0</v>
      </c>
      <c r="AJ3147" s="2">
        <v>0</v>
      </c>
      <c r="AK3147" s="2">
        <f>VLOOKUP(Tabla3[[#This Row],[Columna1]],Tabla7[[ID]:[Monto neto de los bonos]],3,0)</f>
        <v>11010.48</v>
      </c>
      <c r="AL3147" s="2">
        <v>0</v>
      </c>
      <c r="AM3147" s="2">
        <v>0</v>
      </c>
      <c r="AN3147" s="2">
        <v>0</v>
      </c>
      <c r="AO3147" s="2">
        <v>0</v>
      </c>
      <c r="AP3147" s="2">
        <v>0</v>
      </c>
      <c r="AQ3147" s="2">
        <v>0</v>
      </c>
      <c r="AR3147" s="2">
        <v>0</v>
      </c>
      <c r="AS3147" s="2">
        <v>3882.06</v>
      </c>
      <c r="AT3147" s="2">
        <v>2588.04</v>
      </c>
      <c r="AU3147" s="2">
        <v>1853.36</v>
      </c>
      <c r="AV3147" s="2">
        <v>0</v>
      </c>
      <c r="AW3147" s="1"/>
      <c r="AX3147" s="2" t="s">
        <v>422</v>
      </c>
      <c r="AY3147" s="8" t="s">
        <v>428</v>
      </c>
    </row>
    <row r="3148" spans="1:51" ht="13.15" customHeight="1" x14ac:dyDescent="0.25">
      <c r="A3148" s="7">
        <v>24130</v>
      </c>
      <c r="B3148" s="2" t="s">
        <v>2705</v>
      </c>
      <c r="C3148" s="2">
        <v>5754003</v>
      </c>
      <c r="D3148" s="2" t="s">
        <v>188</v>
      </c>
      <c r="E3148" s="2" t="s">
        <v>211</v>
      </c>
      <c r="F3148" s="2" t="s">
        <v>36</v>
      </c>
      <c r="G3148" s="3">
        <v>44881</v>
      </c>
      <c r="H3148" s="1"/>
      <c r="I3148" s="2">
        <v>13165.89</v>
      </c>
      <c r="J3148" s="2">
        <v>2789.65</v>
      </c>
      <c r="K3148" s="2">
        <v>2789.65</v>
      </c>
      <c r="L3148" s="2">
        <v>0</v>
      </c>
      <c r="M3148" s="1"/>
      <c r="N3148" s="5">
        <f t="shared" si="99"/>
        <v>24203.5</v>
      </c>
      <c r="O3148" s="6">
        <f t="shared" si="100"/>
        <v>21089.96</v>
      </c>
      <c r="P3148" s="2">
        <v>30</v>
      </c>
      <c r="Q3148" s="2" t="s">
        <v>37</v>
      </c>
      <c r="R3148" s="2">
        <v>0</v>
      </c>
      <c r="S3148" s="2">
        <v>0</v>
      </c>
      <c r="T3148" s="2">
        <v>0</v>
      </c>
      <c r="U3148" s="2">
        <v>0</v>
      </c>
      <c r="V3148" s="2">
        <v>0</v>
      </c>
      <c r="W3148" s="2">
        <v>0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5458.31</v>
      </c>
      <c r="AE3148" s="2">
        <f>VLOOKUP(Tabla3[[#This Row],[Columna1]],Tabla5[#All],3,0)</f>
        <v>5458.31</v>
      </c>
      <c r="AF3148" s="2">
        <v>0</v>
      </c>
      <c r="AG3148" s="2">
        <v>0</v>
      </c>
      <c r="AH3148" s="2">
        <v>0</v>
      </c>
      <c r="AI3148" s="2">
        <v>0</v>
      </c>
      <c r="AJ3148" s="2">
        <v>0</v>
      </c>
      <c r="AK3148" s="2">
        <f>VLOOKUP(Tabla3[[#This Row],[Columna1]],Tabla7[[ID]:[Monto neto de los bonos]],3,0)</f>
        <v>0</v>
      </c>
      <c r="AL3148" s="2">
        <v>0</v>
      </c>
      <c r="AM3148" s="2">
        <v>0</v>
      </c>
      <c r="AN3148" s="2">
        <v>0</v>
      </c>
      <c r="AO3148" s="2">
        <v>0</v>
      </c>
      <c r="AP3148" s="2">
        <v>0</v>
      </c>
      <c r="AQ3148" s="2">
        <v>0</v>
      </c>
      <c r="AR3148" s="2">
        <v>0</v>
      </c>
      <c r="AS3148" s="2">
        <v>0</v>
      </c>
      <c r="AT3148" s="2">
        <v>1874.52</v>
      </c>
      <c r="AU3148" s="2">
        <v>1239.02</v>
      </c>
      <c r="AV3148" s="2">
        <v>0</v>
      </c>
      <c r="AW3148" s="1"/>
      <c r="AX3148" s="2" t="s">
        <v>422</v>
      </c>
      <c r="AY3148" s="8" t="s">
        <v>423</v>
      </c>
    </row>
    <row r="3149" spans="1:51" ht="13.15" customHeight="1" x14ac:dyDescent="0.25">
      <c r="A3149" s="7">
        <v>24901</v>
      </c>
      <c r="B3149" s="2" t="s">
        <v>2706</v>
      </c>
      <c r="C3149" s="2">
        <v>6293303</v>
      </c>
      <c r="D3149" s="2" t="s">
        <v>188</v>
      </c>
      <c r="E3149" s="2" t="s">
        <v>202</v>
      </c>
      <c r="F3149" s="2" t="s">
        <v>193</v>
      </c>
      <c r="G3149" s="3">
        <v>45338</v>
      </c>
      <c r="H3149" s="1"/>
      <c r="I3149" s="2">
        <v>9717.6</v>
      </c>
      <c r="J3149" s="2">
        <v>4447.2349999999997</v>
      </c>
      <c r="K3149" s="2">
        <v>4447.2349999999997</v>
      </c>
      <c r="L3149" s="2">
        <v>0</v>
      </c>
      <c r="M3149" s="1"/>
      <c r="N3149" s="5">
        <f t="shared" si="99"/>
        <v>24848.39</v>
      </c>
      <c r="O3149" s="6">
        <f t="shared" si="100"/>
        <v>18155.289999999997</v>
      </c>
      <c r="P3149" s="2">
        <v>30</v>
      </c>
      <c r="Q3149" s="2" t="s">
        <v>37</v>
      </c>
      <c r="R3149" s="2">
        <v>0</v>
      </c>
      <c r="S3149" s="2">
        <v>0</v>
      </c>
      <c r="T3149" s="2">
        <v>0</v>
      </c>
      <c r="U3149" s="2">
        <v>0</v>
      </c>
      <c r="V3149" s="2">
        <v>893.38</v>
      </c>
      <c r="W3149" s="2">
        <v>1970.03</v>
      </c>
      <c r="X3149" s="2">
        <v>0</v>
      </c>
      <c r="Y3149" s="2">
        <v>3372.91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2">
        <f>VLOOKUP(Tabla3[[#This Row],[Columna1]],Tabla5[#All],3,0)</f>
        <v>0</v>
      </c>
      <c r="AF3149" s="2">
        <v>0</v>
      </c>
      <c r="AG3149" s="2">
        <v>0</v>
      </c>
      <c r="AH3149" s="2">
        <v>0</v>
      </c>
      <c r="AI3149" s="2">
        <v>0</v>
      </c>
      <c r="AJ3149" s="2">
        <v>0</v>
      </c>
      <c r="AK3149" s="2">
        <f>VLOOKUP(Tabla3[[#This Row],[Columna1]],Tabla7[[ID]:[Monto neto de los bonos]],3,0)</f>
        <v>1970.03</v>
      </c>
      <c r="AL3149" s="2">
        <v>0</v>
      </c>
      <c r="AM3149" s="2">
        <v>0</v>
      </c>
      <c r="AN3149" s="2">
        <v>0</v>
      </c>
      <c r="AO3149" s="2">
        <v>0</v>
      </c>
      <c r="AP3149" s="2">
        <v>0</v>
      </c>
      <c r="AQ3149" s="2">
        <v>0</v>
      </c>
      <c r="AR3149" s="2">
        <v>0</v>
      </c>
      <c r="AS3149" s="2">
        <v>3901.06</v>
      </c>
      <c r="AT3149" s="2">
        <v>1950.52</v>
      </c>
      <c r="AU3149" s="2">
        <v>841.52</v>
      </c>
      <c r="AV3149" s="2">
        <v>0</v>
      </c>
      <c r="AW3149" s="1"/>
      <c r="AX3149" s="2" t="s">
        <v>422</v>
      </c>
      <c r="AY3149" s="8" t="s">
        <v>428</v>
      </c>
    </row>
    <row r="3150" spans="1:51" ht="13.15" customHeight="1" x14ac:dyDescent="0.25">
      <c r="A3150" s="7">
        <v>13098</v>
      </c>
      <c r="B3150" s="2" t="s">
        <v>2707</v>
      </c>
      <c r="C3150" s="2">
        <v>98203</v>
      </c>
      <c r="D3150" s="2" t="s">
        <v>188</v>
      </c>
      <c r="E3150" s="2" t="s">
        <v>205</v>
      </c>
      <c r="F3150" s="2" t="s">
        <v>217</v>
      </c>
      <c r="G3150" s="3">
        <v>38434</v>
      </c>
      <c r="H3150" s="1"/>
      <c r="I3150" s="2">
        <v>12173.71</v>
      </c>
      <c r="J3150" s="2">
        <v>4748.5950000000003</v>
      </c>
      <c r="K3150" s="2">
        <v>4748.5950000000003</v>
      </c>
      <c r="L3150" s="2">
        <v>6749.94</v>
      </c>
      <c r="M3150" s="1"/>
      <c r="N3150" s="5">
        <f t="shared" si="99"/>
        <v>47642.64</v>
      </c>
      <c r="O3150" s="6">
        <f t="shared" si="100"/>
        <v>38254.93</v>
      </c>
      <c r="P3150" s="2">
        <v>30</v>
      </c>
      <c r="Q3150" s="2" t="s">
        <v>37</v>
      </c>
      <c r="R3150" s="2">
        <v>0</v>
      </c>
      <c r="S3150" s="2">
        <v>0</v>
      </c>
      <c r="T3150" s="2">
        <v>0</v>
      </c>
      <c r="U3150" s="2">
        <v>0</v>
      </c>
      <c r="V3150" s="2">
        <v>1040.2</v>
      </c>
      <c r="W3150" s="2">
        <v>2010.48</v>
      </c>
      <c r="X3150" s="2">
        <v>0</v>
      </c>
      <c r="Y3150" s="2">
        <v>3155.29</v>
      </c>
      <c r="Z3150" s="2">
        <v>0</v>
      </c>
      <c r="AA3150" s="2">
        <v>0</v>
      </c>
      <c r="AB3150" s="2">
        <v>0</v>
      </c>
      <c r="AC3150" s="2">
        <v>0</v>
      </c>
      <c r="AD3150" s="2">
        <v>13015.83</v>
      </c>
      <c r="AE3150" s="2">
        <f>VLOOKUP(Tabla3[[#This Row],[Columna1]],Tabla5[#All],3,0)</f>
        <v>13015.83</v>
      </c>
      <c r="AF3150" s="2">
        <v>0</v>
      </c>
      <c r="AG3150" s="2">
        <v>0</v>
      </c>
      <c r="AH3150" s="2">
        <v>0</v>
      </c>
      <c r="AI3150" s="2">
        <v>0</v>
      </c>
      <c r="AJ3150" s="2">
        <v>0</v>
      </c>
      <c r="AK3150" s="2">
        <f>VLOOKUP(Tabla3[[#This Row],[Columna1]],Tabla7[[ID]:[Monto neto de los bonos]],3,0)</f>
        <v>2010.48</v>
      </c>
      <c r="AL3150" s="2">
        <v>0</v>
      </c>
      <c r="AM3150" s="2">
        <v>0</v>
      </c>
      <c r="AN3150" s="2">
        <v>0</v>
      </c>
      <c r="AO3150" s="2">
        <v>0</v>
      </c>
      <c r="AP3150" s="2">
        <v>0</v>
      </c>
      <c r="AQ3150" s="2">
        <v>0</v>
      </c>
      <c r="AR3150" s="2">
        <v>0</v>
      </c>
      <c r="AS3150" s="2">
        <v>4322.97</v>
      </c>
      <c r="AT3150" s="2">
        <v>2786.81</v>
      </c>
      <c r="AU3150" s="2">
        <v>2277.9299999999998</v>
      </c>
      <c r="AV3150" s="2">
        <v>0</v>
      </c>
      <c r="AW3150" s="1"/>
      <c r="AX3150" s="2" t="s">
        <v>422</v>
      </c>
      <c r="AY3150" s="8" t="s">
        <v>428</v>
      </c>
    </row>
    <row r="3151" spans="1:51" ht="13.15" customHeight="1" x14ac:dyDescent="0.25">
      <c r="A3151" s="7">
        <v>15803</v>
      </c>
      <c r="B3151" s="2" t="s">
        <v>2708</v>
      </c>
      <c r="C3151" s="2">
        <v>124803</v>
      </c>
      <c r="D3151" s="2" t="s">
        <v>188</v>
      </c>
      <c r="E3151" s="2" t="s">
        <v>205</v>
      </c>
      <c r="F3151" s="2" t="s">
        <v>201</v>
      </c>
      <c r="G3151" s="3">
        <v>40314</v>
      </c>
      <c r="H3151" s="1"/>
      <c r="I3151" s="2">
        <v>11670.43</v>
      </c>
      <c r="J3151" s="2">
        <v>4294.8850000000002</v>
      </c>
      <c r="K3151" s="2">
        <v>4294.8850000000002</v>
      </c>
      <c r="L3151" s="2">
        <v>2506.23</v>
      </c>
      <c r="M3151" s="1"/>
      <c r="N3151" s="5">
        <f t="shared" si="99"/>
        <v>28092.69</v>
      </c>
      <c r="O3151" s="6">
        <f t="shared" si="100"/>
        <v>20563.569999999996</v>
      </c>
      <c r="P3151" s="2">
        <v>30</v>
      </c>
      <c r="Q3151" s="2" t="s">
        <v>37</v>
      </c>
      <c r="R3151" s="2">
        <v>0</v>
      </c>
      <c r="S3151" s="2">
        <v>0</v>
      </c>
      <c r="T3151" s="2">
        <v>0</v>
      </c>
      <c r="U3151" s="2">
        <v>0</v>
      </c>
      <c r="V3151" s="2">
        <v>972.5</v>
      </c>
      <c r="W3151" s="2">
        <v>1803.57</v>
      </c>
      <c r="X3151" s="2">
        <v>0</v>
      </c>
      <c r="Y3151" s="2">
        <v>2550.19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2">
        <f>VLOOKUP(Tabla3[[#This Row],[Columna1]],Tabla5[#All],3,0)</f>
        <v>0</v>
      </c>
      <c r="AF3151" s="2">
        <v>0</v>
      </c>
      <c r="AG3151" s="2">
        <v>0</v>
      </c>
      <c r="AH3151" s="2">
        <v>0</v>
      </c>
      <c r="AI3151" s="2">
        <v>0</v>
      </c>
      <c r="AJ3151" s="2">
        <v>0</v>
      </c>
      <c r="AK3151" s="2">
        <f>VLOOKUP(Tabla3[[#This Row],[Columna1]],Tabla7[[ID]:[Monto neto de los bonos]],3,0)</f>
        <v>4179.51</v>
      </c>
      <c r="AL3151" s="2">
        <v>0</v>
      </c>
      <c r="AM3151" s="2">
        <v>0</v>
      </c>
      <c r="AN3151" s="2">
        <v>0</v>
      </c>
      <c r="AO3151" s="2">
        <v>0</v>
      </c>
      <c r="AP3151" s="2">
        <v>0</v>
      </c>
      <c r="AQ3151" s="2">
        <v>0</v>
      </c>
      <c r="AR3151" s="2">
        <v>0</v>
      </c>
      <c r="AS3151" s="2">
        <v>3560.84</v>
      </c>
      <c r="AT3151" s="2">
        <v>2373.88</v>
      </c>
      <c r="AU3151" s="2">
        <v>1594.4</v>
      </c>
      <c r="AV3151" s="2">
        <v>0</v>
      </c>
      <c r="AW3151" s="1"/>
      <c r="AX3151" s="2" t="s">
        <v>422</v>
      </c>
      <c r="AY3151" s="8" t="s">
        <v>428</v>
      </c>
    </row>
    <row r="3152" spans="1:51" ht="13.15" customHeight="1" x14ac:dyDescent="0.25">
      <c r="A3152" s="7">
        <v>12941</v>
      </c>
      <c r="B3152" s="2" t="s">
        <v>2709</v>
      </c>
      <c r="C3152" s="2">
        <v>92403</v>
      </c>
      <c r="D3152" s="2" t="s">
        <v>188</v>
      </c>
      <c r="E3152" s="2" t="s">
        <v>190</v>
      </c>
      <c r="F3152" s="2" t="s">
        <v>216</v>
      </c>
      <c r="G3152" s="3">
        <v>38384</v>
      </c>
      <c r="H3152" s="1"/>
      <c r="I3152" s="2">
        <v>11612.32</v>
      </c>
      <c r="J3152" s="2">
        <v>4273.5050000000001</v>
      </c>
      <c r="K3152" s="2">
        <v>4273.5050000000001</v>
      </c>
      <c r="L3152" s="2">
        <v>5736.84</v>
      </c>
      <c r="M3152" s="1"/>
      <c r="N3152" s="5">
        <f t="shared" si="99"/>
        <v>29896.230000000003</v>
      </c>
      <c r="O3152" s="6">
        <f t="shared" si="100"/>
        <v>20645.27</v>
      </c>
      <c r="P3152" s="2">
        <v>30</v>
      </c>
      <c r="Q3152" s="2" t="s">
        <v>37</v>
      </c>
      <c r="R3152" s="2">
        <v>0</v>
      </c>
      <c r="S3152" s="2">
        <v>0</v>
      </c>
      <c r="T3152" s="2">
        <v>0</v>
      </c>
      <c r="U3152" s="2">
        <v>0</v>
      </c>
      <c r="V3152" s="2">
        <v>967.66</v>
      </c>
      <c r="W3152" s="2">
        <v>3032.4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2">
        <f>VLOOKUP(Tabla3[[#This Row],[Columna1]],Tabla5[#All],3,0)</f>
        <v>0</v>
      </c>
      <c r="AF3152" s="2">
        <v>0</v>
      </c>
      <c r="AG3152" s="2">
        <v>0</v>
      </c>
      <c r="AH3152" s="2">
        <v>0</v>
      </c>
      <c r="AI3152" s="2">
        <v>0</v>
      </c>
      <c r="AJ3152" s="2">
        <v>0</v>
      </c>
      <c r="AK3152" s="2">
        <f>VLOOKUP(Tabla3[[#This Row],[Columna1]],Tabla7[[ID]:[Monto neto de los bonos]],3,0)</f>
        <v>3032.4</v>
      </c>
      <c r="AL3152" s="2">
        <v>0</v>
      </c>
      <c r="AM3152" s="2">
        <v>0</v>
      </c>
      <c r="AN3152" s="2">
        <v>0</v>
      </c>
      <c r="AO3152" s="2">
        <v>0</v>
      </c>
      <c r="AP3152" s="2">
        <v>5000</v>
      </c>
      <c r="AQ3152" s="2">
        <v>0</v>
      </c>
      <c r="AR3152" s="2">
        <v>0</v>
      </c>
      <c r="AS3152" s="2">
        <v>4298.22</v>
      </c>
      <c r="AT3152" s="2">
        <v>2686.38</v>
      </c>
      <c r="AU3152" s="2">
        <v>2266.36</v>
      </c>
      <c r="AV3152" s="2">
        <v>0</v>
      </c>
      <c r="AW3152" s="1"/>
      <c r="AX3152" s="2" t="s">
        <v>422</v>
      </c>
      <c r="AY3152" s="8" t="s">
        <v>423</v>
      </c>
    </row>
    <row r="3153" spans="1:51" ht="13.15" customHeight="1" x14ac:dyDescent="0.25">
      <c r="A3153" s="7">
        <v>19113</v>
      </c>
      <c r="B3153" s="2" t="s">
        <v>2710</v>
      </c>
      <c r="C3153" s="2">
        <v>315203</v>
      </c>
      <c r="D3153" s="2" t="s">
        <v>188</v>
      </c>
      <c r="E3153" s="2" t="s">
        <v>214</v>
      </c>
      <c r="F3153" s="2" t="s">
        <v>201</v>
      </c>
      <c r="G3153" s="3">
        <v>42087</v>
      </c>
      <c r="H3153" s="1"/>
      <c r="I3153" s="2">
        <v>11670.43</v>
      </c>
      <c r="J3153" s="2">
        <v>4294.8850000000002</v>
      </c>
      <c r="K3153" s="2">
        <v>4294.8850000000002</v>
      </c>
      <c r="L3153" s="2">
        <v>3560.85</v>
      </c>
      <c r="M3153" s="1"/>
      <c r="N3153" s="5">
        <f t="shared" si="99"/>
        <v>29147.309999999998</v>
      </c>
      <c r="O3153" s="6">
        <f t="shared" si="100"/>
        <v>21835.1</v>
      </c>
      <c r="P3153" s="2">
        <v>30</v>
      </c>
      <c r="Q3153" s="2" t="s">
        <v>37</v>
      </c>
      <c r="R3153" s="2">
        <v>0</v>
      </c>
      <c r="S3153" s="2">
        <v>0</v>
      </c>
      <c r="T3153" s="2">
        <v>0</v>
      </c>
      <c r="U3153" s="2">
        <v>0</v>
      </c>
      <c r="V3153" s="2">
        <v>972.5</v>
      </c>
      <c r="W3153" s="2">
        <v>1803.57</v>
      </c>
      <c r="X3153" s="2">
        <v>0</v>
      </c>
      <c r="Y3153" s="2">
        <v>2550.19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2">
        <f>VLOOKUP(Tabla3[[#This Row],[Columna1]],Tabla5[#All],3,0)</f>
        <v>0</v>
      </c>
      <c r="AF3153" s="2">
        <v>0</v>
      </c>
      <c r="AG3153" s="2">
        <v>0</v>
      </c>
      <c r="AH3153" s="2">
        <v>0</v>
      </c>
      <c r="AI3153" s="2">
        <v>0</v>
      </c>
      <c r="AJ3153" s="2">
        <v>0</v>
      </c>
      <c r="AK3153" s="2">
        <f>VLOOKUP(Tabla3[[#This Row],[Columna1]],Tabla7[[ID]:[Monto neto de los bonos]],3,0)</f>
        <v>1803.57</v>
      </c>
      <c r="AL3153" s="2">
        <v>0</v>
      </c>
      <c r="AM3153" s="2">
        <v>0</v>
      </c>
      <c r="AN3153" s="2">
        <v>0</v>
      </c>
      <c r="AO3153" s="2">
        <v>0</v>
      </c>
      <c r="AP3153" s="2">
        <v>0</v>
      </c>
      <c r="AQ3153" s="2">
        <v>0</v>
      </c>
      <c r="AR3153" s="2">
        <v>0</v>
      </c>
      <c r="AS3153" s="2">
        <v>3485.02</v>
      </c>
      <c r="AT3153" s="2">
        <v>2323.35</v>
      </c>
      <c r="AU3153" s="2">
        <v>1503.84</v>
      </c>
      <c r="AV3153" s="2">
        <v>0</v>
      </c>
      <c r="AW3153" s="1"/>
      <c r="AX3153" s="2" t="s">
        <v>422</v>
      </c>
      <c r="AY3153" s="8" t="s">
        <v>428</v>
      </c>
    </row>
    <row r="3154" spans="1:51" ht="13.15" customHeight="1" x14ac:dyDescent="0.25">
      <c r="A3154" s="7">
        <v>14689</v>
      </c>
      <c r="B3154" s="2" t="s">
        <v>4494</v>
      </c>
      <c r="C3154" s="2">
        <v>157603</v>
      </c>
      <c r="D3154" s="2" t="s">
        <v>188</v>
      </c>
      <c r="E3154" s="2" t="s">
        <v>199</v>
      </c>
      <c r="F3154" s="2" t="s">
        <v>201</v>
      </c>
      <c r="G3154" s="3">
        <v>39455</v>
      </c>
      <c r="H3154" s="1"/>
      <c r="I3154" s="2">
        <v>11670.43</v>
      </c>
      <c r="J3154" s="2">
        <v>4294.8850000000002</v>
      </c>
      <c r="K3154" s="2">
        <v>4294.8850000000002</v>
      </c>
      <c r="L3154" s="2">
        <v>4408.68</v>
      </c>
      <c r="M3154" s="1"/>
      <c r="N3154" s="5">
        <f t="shared" si="99"/>
        <v>39995.14</v>
      </c>
      <c r="O3154" s="6">
        <f t="shared" si="100"/>
        <v>31588.720000000001</v>
      </c>
      <c r="P3154" s="2">
        <v>30</v>
      </c>
      <c r="Q3154" s="2" t="s">
        <v>37</v>
      </c>
      <c r="R3154" s="2">
        <v>0</v>
      </c>
      <c r="S3154" s="2">
        <v>0</v>
      </c>
      <c r="T3154" s="2">
        <v>0</v>
      </c>
      <c r="U3154" s="2">
        <v>0</v>
      </c>
      <c r="V3154" s="2">
        <v>972.5</v>
      </c>
      <c r="W3154" s="2">
        <v>1803.57</v>
      </c>
      <c r="X3154" s="2">
        <v>0</v>
      </c>
      <c r="Y3154" s="2">
        <v>2550.19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2">
        <f>VLOOKUP(Tabla3[[#This Row],[Columna1]],Tabla5[#All],3,0)</f>
        <v>0</v>
      </c>
      <c r="AF3154" s="2">
        <v>0</v>
      </c>
      <c r="AG3154" s="2">
        <v>10000</v>
      </c>
      <c r="AH3154" s="2">
        <v>0</v>
      </c>
      <c r="AI3154" s="2">
        <v>0</v>
      </c>
      <c r="AJ3154" s="2">
        <v>0</v>
      </c>
      <c r="AK3154" s="2">
        <f>VLOOKUP(Tabla3[[#This Row],[Columna1]],Tabla7[[ID]:[Monto neto de los bonos]],3,0)</f>
        <v>11803.57</v>
      </c>
      <c r="AL3154" s="2">
        <v>0</v>
      </c>
      <c r="AM3154" s="2">
        <v>0</v>
      </c>
      <c r="AN3154" s="2">
        <v>0</v>
      </c>
      <c r="AO3154" s="2">
        <v>0</v>
      </c>
      <c r="AP3154" s="2">
        <v>0</v>
      </c>
      <c r="AQ3154" s="2">
        <v>0</v>
      </c>
      <c r="AR3154" s="2">
        <v>0</v>
      </c>
      <c r="AS3154" s="2">
        <v>3846.2</v>
      </c>
      <c r="AT3154" s="2">
        <v>2564.14</v>
      </c>
      <c r="AU3154" s="2">
        <v>1996.08</v>
      </c>
      <c r="AV3154" s="2">
        <v>0</v>
      </c>
      <c r="AW3154" s="1"/>
      <c r="AX3154" s="2" t="s">
        <v>422</v>
      </c>
      <c r="AY3154" s="8" t="s">
        <v>428</v>
      </c>
    </row>
    <row r="3155" spans="1:51" ht="13.15" customHeight="1" x14ac:dyDescent="0.25">
      <c r="A3155" s="7">
        <v>19708</v>
      </c>
      <c r="B3155" s="2" t="s">
        <v>2711</v>
      </c>
      <c r="C3155" s="2">
        <v>973203</v>
      </c>
      <c r="D3155" s="2" t="s">
        <v>188</v>
      </c>
      <c r="E3155" s="2" t="s">
        <v>199</v>
      </c>
      <c r="F3155" s="2" t="s">
        <v>201</v>
      </c>
      <c r="G3155" s="3">
        <v>42583</v>
      </c>
      <c r="H3155" s="1"/>
      <c r="I3155" s="2">
        <v>11670.43</v>
      </c>
      <c r="J3155" s="2">
        <v>4294.8850000000002</v>
      </c>
      <c r="K3155" s="2">
        <v>4294.8850000000002</v>
      </c>
      <c r="L3155" s="2">
        <v>1505.23</v>
      </c>
      <c r="M3155" s="1"/>
      <c r="N3155" s="5">
        <f t="shared" si="99"/>
        <v>35091.69</v>
      </c>
      <c r="O3155" s="6">
        <f t="shared" si="100"/>
        <v>27992.210000000003</v>
      </c>
      <c r="P3155" s="2">
        <v>30</v>
      </c>
      <c r="Q3155" s="2" t="s">
        <v>37</v>
      </c>
      <c r="R3155" s="2">
        <v>0</v>
      </c>
      <c r="S3155" s="2">
        <v>0</v>
      </c>
      <c r="T3155" s="2">
        <v>0</v>
      </c>
      <c r="U3155" s="2">
        <v>0</v>
      </c>
      <c r="V3155" s="2">
        <v>972.5</v>
      </c>
      <c r="W3155" s="2">
        <v>1803.57</v>
      </c>
      <c r="X3155" s="2">
        <v>0</v>
      </c>
      <c r="Y3155" s="2">
        <v>2550.19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2">
        <f>VLOOKUP(Tabla3[[#This Row],[Columna1]],Tabla5[#All],3,0)</f>
        <v>0</v>
      </c>
      <c r="AF3155" s="2">
        <v>0</v>
      </c>
      <c r="AG3155" s="2">
        <v>8000</v>
      </c>
      <c r="AH3155" s="2">
        <v>0</v>
      </c>
      <c r="AI3155" s="2">
        <v>0</v>
      </c>
      <c r="AJ3155" s="2">
        <v>0</v>
      </c>
      <c r="AK3155" s="2">
        <f>VLOOKUP(Tabla3[[#This Row],[Columna1]],Tabla7[[ID]:[Monto neto de los bonos]],3,0)</f>
        <v>9803.57</v>
      </c>
      <c r="AL3155" s="2">
        <v>0</v>
      </c>
      <c r="AM3155" s="2">
        <v>0</v>
      </c>
      <c r="AN3155" s="2">
        <v>0</v>
      </c>
      <c r="AO3155" s="2">
        <v>0</v>
      </c>
      <c r="AP3155" s="2">
        <v>0</v>
      </c>
      <c r="AQ3155" s="2">
        <v>0</v>
      </c>
      <c r="AR3155" s="2">
        <v>0</v>
      </c>
      <c r="AS3155" s="2">
        <v>3410.68</v>
      </c>
      <c r="AT3155" s="2">
        <v>2273.7800000000002</v>
      </c>
      <c r="AU3155" s="2">
        <v>1415.02</v>
      </c>
      <c r="AV3155" s="2">
        <v>0</v>
      </c>
      <c r="AW3155" s="1"/>
      <c r="AX3155" s="2" t="s">
        <v>422</v>
      </c>
      <c r="AY3155" s="8" t="s">
        <v>428</v>
      </c>
    </row>
    <row r="3156" spans="1:51" ht="13.15" customHeight="1" x14ac:dyDescent="0.25">
      <c r="A3156" s="7">
        <v>21292</v>
      </c>
      <c r="B3156" s="2" t="s">
        <v>4538</v>
      </c>
      <c r="C3156" s="2">
        <v>2643203</v>
      </c>
      <c r="D3156" s="2" t="s">
        <v>188</v>
      </c>
      <c r="E3156" s="2" t="s">
        <v>195</v>
      </c>
      <c r="F3156" s="2" t="s">
        <v>41</v>
      </c>
      <c r="G3156" s="3">
        <v>43222</v>
      </c>
      <c r="H3156" s="1"/>
      <c r="I3156" s="2">
        <v>8542.57</v>
      </c>
      <c r="J3156" s="2">
        <v>2234.4899999999998</v>
      </c>
      <c r="K3156" s="2">
        <v>2234.4899999999998</v>
      </c>
      <c r="L3156" s="2">
        <v>1182.26</v>
      </c>
      <c r="M3156" s="1"/>
      <c r="N3156" s="5">
        <f t="shared" si="99"/>
        <v>16826.259999999998</v>
      </c>
      <c r="O3156" s="6">
        <f t="shared" si="100"/>
        <v>14480.66</v>
      </c>
      <c r="P3156" s="2">
        <v>30</v>
      </c>
      <c r="Q3156" s="2" t="s">
        <v>37</v>
      </c>
      <c r="R3156" s="2">
        <v>0</v>
      </c>
      <c r="S3156" s="2">
        <v>0</v>
      </c>
      <c r="T3156" s="2">
        <v>0</v>
      </c>
      <c r="U3156" s="2">
        <v>0</v>
      </c>
      <c r="V3156" s="2">
        <v>867.44</v>
      </c>
      <c r="W3156" s="2">
        <v>0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1765.01</v>
      </c>
      <c r="AE3156" s="2">
        <f>VLOOKUP(Tabla3[[#This Row],[Columna1]],Tabla5[#All],3,0)</f>
        <v>1765.01</v>
      </c>
      <c r="AF3156" s="2">
        <v>0</v>
      </c>
      <c r="AG3156" s="2">
        <v>0</v>
      </c>
      <c r="AH3156" s="2">
        <v>0</v>
      </c>
      <c r="AI3156" s="2">
        <v>0</v>
      </c>
      <c r="AJ3156" s="2">
        <v>0</v>
      </c>
      <c r="AK3156" s="2">
        <f>VLOOKUP(Tabla3[[#This Row],[Columna1]],Tabla7[[ID]:[Monto neto de los bonos]],3,0)</f>
        <v>0</v>
      </c>
      <c r="AL3156" s="2">
        <v>0</v>
      </c>
      <c r="AM3156" s="2">
        <v>0</v>
      </c>
      <c r="AN3156" s="2">
        <v>0</v>
      </c>
      <c r="AO3156" s="2">
        <v>0</v>
      </c>
      <c r="AP3156" s="2">
        <v>0</v>
      </c>
      <c r="AQ3156" s="2">
        <v>0</v>
      </c>
      <c r="AR3156" s="2">
        <v>0</v>
      </c>
      <c r="AS3156" s="2">
        <v>0</v>
      </c>
      <c r="AT3156" s="2">
        <v>1506.12</v>
      </c>
      <c r="AU3156" s="2">
        <v>839.48</v>
      </c>
      <c r="AV3156" s="2">
        <v>0</v>
      </c>
      <c r="AW3156" s="1"/>
      <c r="AX3156" s="2" t="s">
        <v>422</v>
      </c>
      <c r="AY3156" s="8" t="s">
        <v>423</v>
      </c>
    </row>
    <row r="3157" spans="1:51" ht="13.15" customHeight="1" x14ac:dyDescent="0.25">
      <c r="A3157" s="7">
        <v>19984</v>
      </c>
      <c r="B3157" s="2" t="s">
        <v>4504</v>
      </c>
      <c r="C3157" s="2">
        <v>1295303</v>
      </c>
      <c r="D3157" s="2" t="s">
        <v>188</v>
      </c>
      <c r="E3157" s="2" t="s">
        <v>199</v>
      </c>
      <c r="F3157" s="2" t="s">
        <v>193</v>
      </c>
      <c r="G3157" s="3">
        <v>42689</v>
      </c>
      <c r="H3157" s="1"/>
      <c r="I3157" s="2">
        <v>9717.6</v>
      </c>
      <c r="J3157" s="2">
        <v>4447.2349999999997</v>
      </c>
      <c r="K3157" s="2">
        <v>4447.2349999999997</v>
      </c>
      <c r="L3157" s="2">
        <v>1505.23</v>
      </c>
      <c r="M3157" s="1"/>
      <c r="N3157" s="5">
        <f t="shared" si="99"/>
        <v>31378.35</v>
      </c>
      <c r="O3157" s="6">
        <f t="shared" si="100"/>
        <v>25062.149999999994</v>
      </c>
      <c r="P3157" s="2">
        <v>30</v>
      </c>
      <c r="Q3157" s="2" t="s">
        <v>37</v>
      </c>
      <c r="R3157" s="2">
        <v>0</v>
      </c>
      <c r="S3157" s="2">
        <v>0</v>
      </c>
      <c r="T3157" s="2">
        <v>0</v>
      </c>
      <c r="U3157" s="2">
        <v>0</v>
      </c>
      <c r="V3157" s="2">
        <v>893.38</v>
      </c>
      <c r="W3157" s="2">
        <v>1970.03</v>
      </c>
      <c r="X3157" s="2">
        <v>0</v>
      </c>
      <c r="Y3157" s="2">
        <v>2397.64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2">
        <f>VLOOKUP(Tabla3[[#This Row],[Columna1]],Tabla5[#All],3,0)</f>
        <v>0</v>
      </c>
      <c r="AF3157" s="2">
        <v>0</v>
      </c>
      <c r="AG3157" s="2">
        <v>6000</v>
      </c>
      <c r="AH3157" s="2">
        <v>0</v>
      </c>
      <c r="AI3157" s="2">
        <v>0</v>
      </c>
      <c r="AJ3157" s="2">
        <v>0</v>
      </c>
      <c r="AK3157" s="2">
        <f>VLOOKUP(Tabla3[[#This Row],[Columna1]],Tabla7[[ID]:[Monto neto de los bonos]],3,0)</f>
        <v>7970.03</v>
      </c>
      <c r="AL3157" s="2">
        <v>0</v>
      </c>
      <c r="AM3157" s="2">
        <v>0</v>
      </c>
      <c r="AN3157" s="2">
        <v>0</v>
      </c>
      <c r="AO3157" s="2">
        <v>0</v>
      </c>
      <c r="AP3157" s="2">
        <v>0</v>
      </c>
      <c r="AQ3157" s="2">
        <v>0</v>
      </c>
      <c r="AR3157" s="2">
        <v>0</v>
      </c>
      <c r="AS3157" s="2">
        <v>3151.58</v>
      </c>
      <c r="AT3157" s="2">
        <v>2101.06</v>
      </c>
      <c r="AU3157" s="2">
        <v>1063.56</v>
      </c>
      <c r="AV3157" s="2">
        <v>0</v>
      </c>
      <c r="AW3157" s="1"/>
      <c r="AX3157" s="2" t="s">
        <v>422</v>
      </c>
      <c r="AY3157" s="8" t="s">
        <v>428</v>
      </c>
    </row>
    <row r="3158" spans="1:51" ht="13.15" customHeight="1" x14ac:dyDescent="0.25">
      <c r="A3158" s="7">
        <v>24839</v>
      </c>
      <c r="B3158" s="2" t="s">
        <v>2712</v>
      </c>
      <c r="C3158" s="2">
        <v>6258203</v>
      </c>
      <c r="D3158" s="2" t="s">
        <v>188</v>
      </c>
      <c r="E3158" s="2" t="s">
        <v>228</v>
      </c>
      <c r="F3158" s="2" t="s">
        <v>36</v>
      </c>
      <c r="G3158" s="3">
        <v>45323</v>
      </c>
      <c r="H3158" s="1"/>
      <c r="I3158" s="2">
        <v>13165.89</v>
      </c>
      <c r="J3158" s="2">
        <v>2789.65</v>
      </c>
      <c r="K3158" s="2">
        <v>2789.65</v>
      </c>
      <c r="L3158" s="2">
        <v>0</v>
      </c>
      <c r="M3158" s="1"/>
      <c r="N3158" s="5">
        <f t="shared" si="99"/>
        <v>29130.44</v>
      </c>
      <c r="O3158" s="6">
        <f t="shared" si="100"/>
        <v>25668</v>
      </c>
      <c r="P3158" s="2">
        <v>30</v>
      </c>
      <c r="Q3158" s="2" t="s">
        <v>37</v>
      </c>
      <c r="R3158" s="2">
        <v>0</v>
      </c>
      <c r="S3158" s="2">
        <v>0</v>
      </c>
      <c r="T3158" s="2">
        <v>0</v>
      </c>
      <c r="U3158" s="2">
        <v>0</v>
      </c>
      <c r="V3158" s="2">
        <v>1249.68</v>
      </c>
      <c r="W3158" s="2">
        <v>0</v>
      </c>
      <c r="X3158" s="2">
        <v>0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9135.57</v>
      </c>
      <c r="AE3158" s="2">
        <f>VLOOKUP(Tabla3[[#This Row],[Columna1]],Tabla5[#All],3,0)</f>
        <v>9135.57</v>
      </c>
      <c r="AF3158" s="2">
        <v>0</v>
      </c>
      <c r="AG3158" s="2">
        <v>0</v>
      </c>
      <c r="AH3158" s="2">
        <v>0</v>
      </c>
      <c r="AI3158" s="2">
        <v>0</v>
      </c>
      <c r="AJ3158" s="2">
        <v>0</v>
      </c>
      <c r="AK3158" s="2">
        <f>VLOOKUP(Tabla3[[#This Row],[Columna1]],Tabla7[[ID]:[Monto neto de los bonos]],3,0)</f>
        <v>0</v>
      </c>
      <c r="AL3158" s="2">
        <v>0</v>
      </c>
      <c r="AM3158" s="2">
        <v>0</v>
      </c>
      <c r="AN3158" s="2">
        <v>0</v>
      </c>
      <c r="AO3158" s="2">
        <v>0</v>
      </c>
      <c r="AP3158" s="2">
        <v>0</v>
      </c>
      <c r="AQ3158" s="2">
        <v>0</v>
      </c>
      <c r="AR3158" s="2">
        <v>0</v>
      </c>
      <c r="AS3158" s="2">
        <v>0</v>
      </c>
      <c r="AT3158" s="2">
        <v>1999.48</v>
      </c>
      <c r="AU3158" s="2">
        <v>1462.96</v>
      </c>
      <c r="AV3158" s="2">
        <v>0</v>
      </c>
      <c r="AW3158" s="1"/>
      <c r="AX3158" s="2" t="s">
        <v>422</v>
      </c>
      <c r="AY3158" s="8" t="s">
        <v>423</v>
      </c>
    </row>
    <row r="3159" spans="1:51" ht="13.15" customHeight="1" x14ac:dyDescent="0.25">
      <c r="A3159" s="7">
        <v>15482</v>
      </c>
      <c r="B3159" s="2" t="s">
        <v>2713</v>
      </c>
      <c r="C3159" s="2">
        <v>185603</v>
      </c>
      <c r="D3159" s="2" t="s">
        <v>188</v>
      </c>
      <c r="E3159" s="2" t="s">
        <v>195</v>
      </c>
      <c r="F3159" s="2" t="s">
        <v>41</v>
      </c>
      <c r="G3159" s="3">
        <v>40163</v>
      </c>
      <c r="H3159" s="1"/>
      <c r="I3159" s="2">
        <v>8542.57</v>
      </c>
      <c r="J3159" s="2">
        <v>2234.4899999999998</v>
      </c>
      <c r="K3159" s="2">
        <v>2234.4899999999998</v>
      </c>
      <c r="L3159" s="2">
        <v>1032.5999999999999</v>
      </c>
      <c r="M3159" s="1"/>
      <c r="N3159" s="5">
        <f t="shared" si="99"/>
        <v>16545.39</v>
      </c>
      <c r="O3159" s="6">
        <f t="shared" si="100"/>
        <v>14231.05</v>
      </c>
      <c r="P3159" s="2">
        <v>30</v>
      </c>
      <c r="Q3159" s="2" t="s">
        <v>37</v>
      </c>
      <c r="R3159" s="2">
        <v>0</v>
      </c>
      <c r="S3159" s="2">
        <v>0</v>
      </c>
      <c r="T3159" s="2">
        <v>0</v>
      </c>
      <c r="U3159" s="2">
        <v>0</v>
      </c>
      <c r="V3159" s="2">
        <v>867.44</v>
      </c>
      <c r="W3159" s="2">
        <v>0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1633.8</v>
      </c>
      <c r="AE3159" s="2">
        <f>VLOOKUP(Tabla3[[#This Row],[Columna1]],Tabla5[#All],3,0)</f>
        <v>1633.8</v>
      </c>
      <c r="AF3159" s="2">
        <v>0</v>
      </c>
      <c r="AG3159" s="2">
        <v>0</v>
      </c>
      <c r="AH3159" s="2">
        <v>0</v>
      </c>
      <c r="AI3159" s="2">
        <v>0</v>
      </c>
      <c r="AJ3159" s="2">
        <v>0</v>
      </c>
      <c r="AK3159" s="2">
        <f>VLOOKUP(Tabla3[[#This Row],[Columna1]],Tabla7[[ID]:[Monto neto de los bonos]],3,0)</f>
        <v>0</v>
      </c>
      <c r="AL3159" s="2">
        <v>0</v>
      </c>
      <c r="AM3159" s="2">
        <v>0</v>
      </c>
      <c r="AN3159" s="2">
        <v>0</v>
      </c>
      <c r="AO3159" s="2">
        <v>0</v>
      </c>
      <c r="AP3159" s="2">
        <v>0</v>
      </c>
      <c r="AQ3159" s="2">
        <v>0</v>
      </c>
      <c r="AR3159" s="2">
        <v>0</v>
      </c>
      <c r="AS3159" s="2">
        <v>0</v>
      </c>
      <c r="AT3159" s="2">
        <v>1491.16</v>
      </c>
      <c r="AU3159" s="2">
        <v>823.18</v>
      </c>
      <c r="AV3159" s="2">
        <v>0</v>
      </c>
      <c r="AW3159" s="1"/>
      <c r="AX3159" s="2" t="s">
        <v>422</v>
      </c>
      <c r="AY3159" s="8" t="s">
        <v>423</v>
      </c>
    </row>
    <row r="3160" spans="1:51" ht="13.15" customHeight="1" x14ac:dyDescent="0.25">
      <c r="A3160" s="7">
        <v>13874</v>
      </c>
      <c r="B3160" s="2" t="s">
        <v>4477</v>
      </c>
      <c r="C3160" s="2">
        <v>130903</v>
      </c>
      <c r="D3160" s="2" t="s">
        <v>188</v>
      </c>
      <c r="E3160" s="2" t="s">
        <v>199</v>
      </c>
      <c r="F3160" s="2" t="s">
        <v>193</v>
      </c>
      <c r="G3160" s="3">
        <v>39025</v>
      </c>
      <c r="H3160" s="1"/>
      <c r="I3160" s="2">
        <v>9717.6</v>
      </c>
      <c r="J3160" s="2">
        <v>4447.2349999999997</v>
      </c>
      <c r="K3160" s="2">
        <v>4447.2349999999997</v>
      </c>
      <c r="L3160" s="2">
        <v>3655.48</v>
      </c>
      <c r="M3160" s="1"/>
      <c r="N3160" s="5">
        <f t="shared" si="99"/>
        <v>33528.6</v>
      </c>
      <c r="O3160" s="6">
        <f t="shared" si="100"/>
        <v>26302.140000000003</v>
      </c>
      <c r="P3160" s="2">
        <v>30</v>
      </c>
      <c r="Q3160" s="2" t="s">
        <v>37</v>
      </c>
      <c r="R3160" s="2">
        <v>0</v>
      </c>
      <c r="S3160" s="2">
        <v>0</v>
      </c>
      <c r="T3160" s="2">
        <v>0</v>
      </c>
      <c r="U3160" s="2">
        <v>0</v>
      </c>
      <c r="V3160" s="2">
        <v>893.38</v>
      </c>
      <c r="W3160" s="2">
        <v>1970.03</v>
      </c>
      <c r="X3160" s="2">
        <v>0</v>
      </c>
      <c r="Y3160" s="2">
        <v>2397.64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2">
        <f>VLOOKUP(Tabla3[[#This Row],[Columna1]],Tabla5[#All],3,0)</f>
        <v>0</v>
      </c>
      <c r="AF3160" s="2">
        <v>0</v>
      </c>
      <c r="AG3160" s="2">
        <v>6000</v>
      </c>
      <c r="AH3160" s="2">
        <v>0</v>
      </c>
      <c r="AI3160" s="2">
        <v>0</v>
      </c>
      <c r="AJ3160" s="2">
        <v>0</v>
      </c>
      <c r="AK3160" s="2">
        <f>VLOOKUP(Tabla3[[#This Row],[Columna1]],Tabla7[[ID]:[Monto neto de los bonos]],3,0)</f>
        <v>7970.03</v>
      </c>
      <c r="AL3160" s="2">
        <v>0</v>
      </c>
      <c r="AM3160" s="2">
        <v>0</v>
      </c>
      <c r="AN3160" s="2">
        <v>0</v>
      </c>
      <c r="AO3160" s="2">
        <v>0</v>
      </c>
      <c r="AP3160" s="2">
        <v>0</v>
      </c>
      <c r="AQ3160" s="2">
        <v>0</v>
      </c>
      <c r="AR3160" s="2">
        <v>0</v>
      </c>
      <c r="AS3160" s="2">
        <v>3474.12</v>
      </c>
      <c r="AT3160" s="2">
        <v>2316.08</v>
      </c>
      <c r="AU3160" s="2">
        <v>1436.26</v>
      </c>
      <c r="AV3160" s="2">
        <v>0</v>
      </c>
      <c r="AW3160" s="1"/>
      <c r="AX3160" s="2" t="s">
        <v>422</v>
      </c>
      <c r="AY3160" s="8" t="s">
        <v>428</v>
      </c>
    </row>
    <row r="3161" spans="1:51" ht="13.15" customHeight="1" x14ac:dyDescent="0.25">
      <c r="A3161" s="7">
        <v>14427</v>
      </c>
      <c r="B3161" s="2" t="s">
        <v>2714</v>
      </c>
      <c r="C3161" s="2">
        <v>151303</v>
      </c>
      <c r="D3161" s="2" t="s">
        <v>188</v>
      </c>
      <c r="E3161" s="2" t="s">
        <v>199</v>
      </c>
      <c r="F3161" s="2" t="s">
        <v>201</v>
      </c>
      <c r="G3161" s="3">
        <v>39352</v>
      </c>
      <c r="H3161" s="1"/>
      <c r="I3161" s="2">
        <v>11670.43</v>
      </c>
      <c r="J3161" s="2">
        <v>4294.8850000000002</v>
      </c>
      <c r="K3161" s="2">
        <v>4294.8850000000002</v>
      </c>
      <c r="L3161" s="2">
        <v>4559.6899999999996</v>
      </c>
      <c r="M3161" s="1"/>
      <c r="N3161" s="5">
        <f t="shared" si="99"/>
        <v>36146.149999999994</v>
      </c>
      <c r="O3161" s="6">
        <f t="shared" si="100"/>
        <v>27669.709999999995</v>
      </c>
      <c r="P3161" s="2">
        <v>30</v>
      </c>
      <c r="Q3161" s="2" t="s">
        <v>37</v>
      </c>
      <c r="R3161" s="2">
        <v>0</v>
      </c>
      <c r="S3161" s="2">
        <v>0</v>
      </c>
      <c r="T3161" s="2">
        <v>0</v>
      </c>
      <c r="U3161" s="2">
        <v>0</v>
      </c>
      <c r="V3161" s="2">
        <v>972.5</v>
      </c>
      <c r="W3161" s="2">
        <v>1803.57</v>
      </c>
      <c r="X3161" s="2">
        <v>0</v>
      </c>
      <c r="Y3161" s="2">
        <v>2550.19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2">
        <f>VLOOKUP(Tabla3[[#This Row],[Columna1]],Tabla5[#All],3,0)</f>
        <v>0</v>
      </c>
      <c r="AF3161" s="2">
        <v>0</v>
      </c>
      <c r="AG3161" s="2">
        <v>6000</v>
      </c>
      <c r="AH3161" s="2">
        <v>0</v>
      </c>
      <c r="AI3161" s="2">
        <v>0</v>
      </c>
      <c r="AJ3161" s="2">
        <v>0</v>
      </c>
      <c r="AK3161" s="2">
        <f>VLOOKUP(Tabla3[[#This Row],[Columna1]],Tabla7[[ID]:[Monto neto de los bonos]],3,0)</f>
        <v>7803.57</v>
      </c>
      <c r="AL3161" s="2">
        <v>0</v>
      </c>
      <c r="AM3161" s="2">
        <v>0</v>
      </c>
      <c r="AN3161" s="2">
        <v>0</v>
      </c>
      <c r="AO3161" s="2">
        <v>0</v>
      </c>
      <c r="AP3161" s="2">
        <v>0</v>
      </c>
      <c r="AQ3161" s="2">
        <v>0</v>
      </c>
      <c r="AR3161" s="2">
        <v>0</v>
      </c>
      <c r="AS3161" s="2">
        <v>3868.86</v>
      </c>
      <c r="AT3161" s="2">
        <v>2579.2399999999998</v>
      </c>
      <c r="AU3161" s="2">
        <v>2028.34</v>
      </c>
      <c r="AV3161" s="2">
        <v>0</v>
      </c>
      <c r="AW3161" s="1"/>
      <c r="AX3161" s="2" t="s">
        <v>422</v>
      </c>
      <c r="AY3161" s="8" t="s">
        <v>428</v>
      </c>
    </row>
    <row r="3162" spans="1:51" ht="13.15" customHeight="1" x14ac:dyDescent="0.25">
      <c r="A3162" s="7">
        <v>24008</v>
      </c>
      <c r="B3162" s="2" t="s">
        <v>4307</v>
      </c>
      <c r="C3162" s="2">
        <v>5635803</v>
      </c>
      <c r="D3162" s="2" t="s">
        <v>188</v>
      </c>
      <c r="E3162" s="2" t="s">
        <v>204</v>
      </c>
      <c r="F3162" s="2" t="s">
        <v>230</v>
      </c>
      <c r="G3162" s="3">
        <v>44896</v>
      </c>
      <c r="H3162" s="1"/>
      <c r="I3162" s="2">
        <v>13165.89</v>
      </c>
      <c r="J3162" s="2">
        <v>2789.65</v>
      </c>
      <c r="K3162" s="2">
        <v>2789.65</v>
      </c>
      <c r="L3162" s="2">
        <v>0</v>
      </c>
      <c r="M3162" s="1"/>
      <c r="N3162" s="5">
        <f t="shared" si="99"/>
        <v>22702.37</v>
      </c>
      <c r="O3162" s="6">
        <f t="shared" si="100"/>
        <v>19239.93</v>
      </c>
      <c r="P3162" s="2">
        <v>30</v>
      </c>
      <c r="Q3162" s="2" t="s">
        <v>37</v>
      </c>
      <c r="R3162" s="2">
        <v>0</v>
      </c>
      <c r="S3162" s="2">
        <v>0</v>
      </c>
      <c r="T3162" s="2">
        <v>0</v>
      </c>
      <c r="U3162" s="2">
        <v>0</v>
      </c>
      <c r="V3162" s="2">
        <v>1249.68</v>
      </c>
      <c r="W3162" s="2">
        <v>0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2707.5</v>
      </c>
      <c r="AE3162" s="2">
        <f>VLOOKUP(Tabla3[[#This Row],[Columna1]],Tabla5[#All],3,0)</f>
        <v>2707.5</v>
      </c>
      <c r="AF3162" s="2">
        <v>0</v>
      </c>
      <c r="AG3162" s="2">
        <v>0</v>
      </c>
      <c r="AH3162" s="2">
        <v>0</v>
      </c>
      <c r="AI3162" s="2">
        <v>0</v>
      </c>
      <c r="AJ3162" s="2">
        <v>0</v>
      </c>
      <c r="AK3162" s="2">
        <f>VLOOKUP(Tabla3[[#This Row],[Columna1]],Tabla7[[ID]:[Monto neto de los bonos]],3,0)</f>
        <v>0</v>
      </c>
      <c r="AL3162" s="2">
        <v>0</v>
      </c>
      <c r="AM3162" s="2">
        <v>0</v>
      </c>
      <c r="AN3162" s="2">
        <v>0</v>
      </c>
      <c r="AO3162" s="2">
        <v>0</v>
      </c>
      <c r="AP3162" s="2">
        <v>0</v>
      </c>
      <c r="AQ3162" s="2">
        <v>0</v>
      </c>
      <c r="AR3162" s="2">
        <v>0</v>
      </c>
      <c r="AS3162" s="2">
        <v>0</v>
      </c>
      <c r="AT3162" s="2">
        <v>1999.48</v>
      </c>
      <c r="AU3162" s="2">
        <v>1462.96</v>
      </c>
      <c r="AV3162" s="2">
        <v>0</v>
      </c>
      <c r="AW3162" s="1"/>
      <c r="AX3162" s="2" t="s">
        <v>422</v>
      </c>
      <c r="AY3162" s="8" t="s">
        <v>423</v>
      </c>
    </row>
    <row r="3163" spans="1:51" ht="13.15" customHeight="1" x14ac:dyDescent="0.25">
      <c r="A3163" s="7">
        <v>14428</v>
      </c>
      <c r="B3163" s="2" t="s">
        <v>2715</v>
      </c>
      <c r="C3163" s="2">
        <v>151403</v>
      </c>
      <c r="D3163" s="2" t="s">
        <v>188</v>
      </c>
      <c r="E3163" s="2" t="s">
        <v>199</v>
      </c>
      <c r="F3163" s="2" t="s">
        <v>193</v>
      </c>
      <c r="G3163" s="3">
        <v>39352</v>
      </c>
      <c r="H3163" s="1"/>
      <c r="I3163" s="2">
        <v>9717.6</v>
      </c>
      <c r="J3163" s="2">
        <v>4447.2349999999997</v>
      </c>
      <c r="K3163" s="2">
        <v>4447.2349999999997</v>
      </c>
      <c r="L3163" s="2">
        <v>3813.7</v>
      </c>
      <c r="M3163" s="1"/>
      <c r="N3163" s="5">
        <f t="shared" si="99"/>
        <v>33686.82</v>
      </c>
      <c r="O3163" s="6">
        <f t="shared" si="100"/>
        <v>26392.46</v>
      </c>
      <c r="P3163" s="2">
        <v>30</v>
      </c>
      <c r="Q3163" s="2" t="s">
        <v>37</v>
      </c>
      <c r="R3163" s="2">
        <v>0</v>
      </c>
      <c r="S3163" s="2">
        <v>0</v>
      </c>
      <c r="T3163" s="2">
        <v>0</v>
      </c>
      <c r="U3163" s="2">
        <v>0</v>
      </c>
      <c r="V3163" s="2">
        <v>893.38</v>
      </c>
      <c r="W3163" s="2">
        <v>1970.03</v>
      </c>
      <c r="X3163" s="2">
        <v>0</v>
      </c>
      <c r="Y3163" s="2">
        <v>2397.64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2">
        <f>VLOOKUP(Tabla3[[#This Row],[Columna1]],Tabla5[#All],3,0)</f>
        <v>0</v>
      </c>
      <c r="AF3163" s="2">
        <v>0</v>
      </c>
      <c r="AG3163" s="2">
        <v>6000</v>
      </c>
      <c r="AH3163" s="2">
        <v>0</v>
      </c>
      <c r="AI3163" s="2">
        <v>0</v>
      </c>
      <c r="AJ3163" s="2">
        <v>0</v>
      </c>
      <c r="AK3163" s="2">
        <f>VLOOKUP(Tabla3[[#This Row],[Columna1]],Tabla7[[ID]:[Monto neto de los bonos]],3,0)</f>
        <v>7970.03</v>
      </c>
      <c r="AL3163" s="2">
        <v>0</v>
      </c>
      <c r="AM3163" s="2">
        <v>0</v>
      </c>
      <c r="AN3163" s="2">
        <v>0</v>
      </c>
      <c r="AO3163" s="2">
        <v>0</v>
      </c>
      <c r="AP3163" s="2">
        <v>0</v>
      </c>
      <c r="AQ3163" s="2">
        <v>0</v>
      </c>
      <c r="AR3163" s="2">
        <v>0</v>
      </c>
      <c r="AS3163" s="2">
        <v>3497.86</v>
      </c>
      <c r="AT3163" s="2">
        <v>2331.9</v>
      </c>
      <c r="AU3163" s="2">
        <v>1464.6</v>
      </c>
      <c r="AV3163" s="2">
        <v>0</v>
      </c>
      <c r="AW3163" s="1"/>
      <c r="AX3163" s="2" t="s">
        <v>422</v>
      </c>
      <c r="AY3163" s="8" t="s">
        <v>428</v>
      </c>
    </row>
    <row r="3164" spans="1:51" ht="13.15" customHeight="1" x14ac:dyDescent="0.25">
      <c r="A3164" s="7">
        <v>21201</v>
      </c>
      <c r="B3164" s="2" t="s">
        <v>4544</v>
      </c>
      <c r="C3164" s="2">
        <v>2524603</v>
      </c>
      <c r="D3164" s="2" t="s">
        <v>188</v>
      </c>
      <c r="E3164" s="2" t="s">
        <v>195</v>
      </c>
      <c r="F3164" s="2" t="s">
        <v>44</v>
      </c>
      <c r="G3164" s="3">
        <v>43164</v>
      </c>
      <c r="H3164" s="1"/>
      <c r="I3164" s="2">
        <v>14572.07</v>
      </c>
      <c r="J3164" s="2">
        <v>2683.85</v>
      </c>
      <c r="K3164" s="2">
        <v>2683.85</v>
      </c>
      <c r="L3164" s="2">
        <v>1881.12</v>
      </c>
      <c r="M3164" s="1"/>
      <c r="N3164" s="5">
        <f t="shared" si="99"/>
        <v>23150.209999999995</v>
      </c>
      <c r="O3164" s="6">
        <f t="shared" si="100"/>
        <v>18682.949999999997</v>
      </c>
      <c r="P3164" s="2">
        <v>30</v>
      </c>
      <c r="Q3164" s="2" t="s">
        <v>37</v>
      </c>
      <c r="R3164" s="2">
        <v>0</v>
      </c>
      <c r="S3164" s="2">
        <v>0</v>
      </c>
      <c r="T3164" s="2">
        <v>0</v>
      </c>
      <c r="U3164" s="2">
        <v>0</v>
      </c>
      <c r="V3164" s="2">
        <v>1329.32</v>
      </c>
      <c r="W3164" s="2">
        <v>0</v>
      </c>
      <c r="X3164" s="2">
        <v>0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2">
        <f>VLOOKUP(Tabla3[[#This Row],[Columna1]],Tabla5[#All],3,0)</f>
        <v>0</v>
      </c>
      <c r="AF3164" s="2">
        <v>0</v>
      </c>
      <c r="AG3164" s="2">
        <v>0</v>
      </c>
      <c r="AH3164" s="2">
        <v>0</v>
      </c>
      <c r="AI3164" s="2">
        <v>0</v>
      </c>
      <c r="AJ3164" s="2">
        <v>0</v>
      </c>
      <c r="AK3164" s="2">
        <f>VLOOKUP(Tabla3[[#This Row],[Columna1]],Tabla7[[ID]:[Monto neto de los bonos]],3,0)</f>
        <v>0</v>
      </c>
      <c r="AL3164" s="2">
        <v>0</v>
      </c>
      <c r="AM3164" s="2">
        <v>0</v>
      </c>
      <c r="AN3164" s="2">
        <v>0</v>
      </c>
      <c r="AO3164" s="2">
        <v>0</v>
      </c>
      <c r="AP3164" s="2">
        <v>0</v>
      </c>
      <c r="AQ3164" s="2">
        <v>0</v>
      </c>
      <c r="AR3164" s="2">
        <v>0</v>
      </c>
      <c r="AS3164" s="2">
        <v>0</v>
      </c>
      <c r="AT3164" s="2">
        <v>2315.02</v>
      </c>
      <c r="AU3164" s="2">
        <v>2152.2399999999998</v>
      </c>
      <c r="AV3164" s="2">
        <v>0</v>
      </c>
      <c r="AW3164" s="1"/>
      <c r="AX3164" s="2" t="s">
        <v>422</v>
      </c>
      <c r="AY3164" s="8" t="s">
        <v>423</v>
      </c>
    </row>
    <row r="3165" spans="1:51" ht="13.15" customHeight="1" x14ac:dyDescent="0.25">
      <c r="A3165" s="7">
        <v>18531</v>
      </c>
      <c r="B3165" s="2" t="s">
        <v>2716</v>
      </c>
      <c r="C3165" s="2">
        <v>355003</v>
      </c>
      <c r="D3165" s="2" t="s">
        <v>188</v>
      </c>
      <c r="E3165" s="2" t="s">
        <v>211</v>
      </c>
      <c r="F3165" s="2" t="s">
        <v>36</v>
      </c>
      <c r="G3165" s="3">
        <v>44638</v>
      </c>
      <c r="H3165" s="1"/>
      <c r="I3165" s="2">
        <v>13165.89</v>
      </c>
      <c r="J3165" s="2">
        <v>2789.65</v>
      </c>
      <c r="K3165" s="2">
        <v>2789.65</v>
      </c>
      <c r="L3165" s="2">
        <v>0</v>
      </c>
      <c r="M3165" s="1"/>
      <c r="N3165" s="5">
        <f t="shared" si="99"/>
        <v>22054.579999999998</v>
      </c>
      <c r="O3165" s="6">
        <f t="shared" si="100"/>
        <v>18941.039999999997</v>
      </c>
      <c r="P3165" s="2">
        <v>30</v>
      </c>
      <c r="Q3165" s="2" t="s">
        <v>37</v>
      </c>
      <c r="R3165" s="2">
        <v>0</v>
      </c>
      <c r="S3165" s="2">
        <v>0</v>
      </c>
      <c r="T3165" s="2">
        <v>0</v>
      </c>
      <c r="U3165" s="2">
        <v>0</v>
      </c>
      <c r="V3165" s="2">
        <v>0</v>
      </c>
      <c r="W3165" s="2">
        <v>0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3309.39</v>
      </c>
      <c r="AE3165" s="2">
        <f>VLOOKUP(Tabla3[[#This Row],[Columna1]],Tabla5[#All],3,0)</f>
        <v>3309.39</v>
      </c>
      <c r="AF3165" s="2">
        <v>0</v>
      </c>
      <c r="AG3165" s="2">
        <v>0</v>
      </c>
      <c r="AH3165" s="2">
        <v>0</v>
      </c>
      <c r="AI3165" s="2">
        <v>0</v>
      </c>
      <c r="AJ3165" s="2">
        <v>0</v>
      </c>
      <c r="AK3165" s="2">
        <f>VLOOKUP(Tabla3[[#This Row],[Columna1]],Tabla7[[ID]:[Monto neto de los bonos]],3,0)</f>
        <v>0</v>
      </c>
      <c r="AL3165" s="2">
        <v>0</v>
      </c>
      <c r="AM3165" s="2">
        <v>0</v>
      </c>
      <c r="AN3165" s="2">
        <v>0</v>
      </c>
      <c r="AO3165" s="2">
        <v>0</v>
      </c>
      <c r="AP3165" s="2">
        <v>0</v>
      </c>
      <c r="AQ3165" s="2">
        <v>0</v>
      </c>
      <c r="AR3165" s="2">
        <v>0</v>
      </c>
      <c r="AS3165" s="2">
        <v>0</v>
      </c>
      <c r="AT3165" s="2">
        <v>1874.52</v>
      </c>
      <c r="AU3165" s="2">
        <v>1239.02</v>
      </c>
      <c r="AV3165" s="2">
        <v>0</v>
      </c>
      <c r="AW3165" s="1"/>
      <c r="AX3165" s="2" t="s">
        <v>422</v>
      </c>
      <c r="AY3165" s="8" t="s">
        <v>423</v>
      </c>
    </row>
    <row r="3166" spans="1:51" ht="13.15" customHeight="1" x14ac:dyDescent="0.25">
      <c r="A3166" s="7">
        <v>24277</v>
      </c>
      <c r="B3166" s="2" t="s">
        <v>2717</v>
      </c>
      <c r="C3166" s="2">
        <v>5852403</v>
      </c>
      <c r="D3166" s="2" t="s">
        <v>188</v>
      </c>
      <c r="E3166" s="2" t="s">
        <v>200</v>
      </c>
      <c r="F3166" s="2" t="s">
        <v>193</v>
      </c>
      <c r="G3166" s="3">
        <v>44958</v>
      </c>
      <c r="H3166" s="1"/>
      <c r="I3166" s="2">
        <v>9717.6</v>
      </c>
      <c r="J3166" s="2">
        <v>4447.2349999999997</v>
      </c>
      <c r="K3166" s="2">
        <v>4447.2349999999997</v>
      </c>
      <c r="L3166" s="2">
        <v>0</v>
      </c>
      <c r="M3166" s="1"/>
      <c r="N3166" s="5">
        <f t="shared" si="99"/>
        <v>23873.119999999999</v>
      </c>
      <c r="O3166" s="6">
        <f t="shared" si="100"/>
        <v>18155.28</v>
      </c>
      <c r="P3166" s="2">
        <v>30</v>
      </c>
      <c r="Q3166" s="2" t="s">
        <v>37</v>
      </c>
      <c r="R3166" s="2">
        <v>0</v>
      </c>
      <c r="S3166" s="2">
        <v>0</v>
      </c>
      <c r="T3166" s="2">
        <v>0</v>
      </c>
      <c r="U3166" s="2">
        <v>0</v>
      </c>
      <c r="V3166" s="2">
        <v>893.38</v>
      </c>
      <c r="W3166" s="2">
        <v>1970.03</v>
      </c>
      <c r="X3166" s="2">
        <v>0</v>
      </c>
      <c r="Y3166" s="2">
        <v>2397.64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2">
        <f>VLOOKUP(Tabla3[[#This Row],[Columna1]],Tabla5[#All],3,0)</f>
        <v>0</v>
      </c>
      <c r="AF3166" s="2">
        <v>0</v>
      </c>
      <c r="AG3166" s="2">
        <v>0</v>
      </c>
      <c r="AH3166" s="2">
        <v>0</v>
      </c>
      <c r="AI3166" s="2">
        <v>0</v>
      </c>
      <c r="AJ3166" s="2">
        <v>0</v>
      </c>
      <c r="AK3166" s="2">
        <f>VLOOKUP(Tabla3[[#This Row],[Columna1]],Tabla7[[ID]:[Monto neto de los bonos]],3,0)</f>
        <v>1970.03</v>
      </c>
      <c r="AL3166" s="2">
        <v>0</v>
      </c>
      <c r="AM3166" s="2">
        <v>0</v>
      </c>
      <c r="AN3166" s="2">
        <v>0</v>
      </c>
      <c r="AO3166" s="2">
        <v>0</v>
      </c>
      <c r="AP3166" s="2">
        <v>0</v>
      </c>
      <c r="AQ3166" s="2">
        <v>0</v>
      </c>
      <c r="AR3166" s="2">
        <v>0</v>
      </c>
      <c r="AS3166" s="2">
        <v>2925.8</v>
      </c>
      <c r="AT3166" s="2">
        <v>1950.52</v>
      </c>
      <c r="AU3166" s="2">
        <v>841.52</v>
      </c>
      <c r="AV3166" s="2">
        <v>0</v>
      </c>
      <c r="AW3166" s="1"/>
      <c r="AX3166" s="2" t="s">
        <v>422</v>
      </c>
      <c r="AY3166" s="8" t="s">
        <v>428</v>
      </c>
    </row>
    <row r="3167" spans="1:51" ht="13.15" customHeight="1" x14ac:dyDescent="0.25">
      <c r="A3167" s="7">
        <v>23784</v>
      </c>
      <c r="B3167" s="2" t="s">
        <v>2718</v>
      </c>
      <c r="C3167" s="2">
        <v>5443503</v>
      </c>
      <c r="D3167" s="2" t="s">
        <v>188</v>
      </c>
      <c r="E3167" s="2" t="s">
        <v>249</v>
      </c>
      <c r="F3167" s="2" t="s">
        <v>251</v>
      </c>
      <c r="G3167" s="3">
        <v>45062</v>
      </c>
      <c r="H3167" s="1"/>
      <c r="I3167" s="2">
        <v>12959.48</v>
      </c>
      <c r="J3167" s="2">
        <v>2746.5349999999999</v>
      </c>
      <c r="K3167" s="2">
        <v>2746.5349999999999</v>
      </c>
      <c r="L3167" s="2">
        <v>0</v>
      </c>
      <c r="M3167" s="1"/>
      <c r="N3167" s="5">
        <f t="shared" si="99"/>
        <v>21289.21</v>
      </c>
      <c r="O3167" s="6">
        <f t="shared" si="100"/>
        <v>17898.489999999998</v>
      </c>
      <c r="P3167" s="2">
        <v>30</v>
      </c>
      <c r="Q3167" s="2" t="s">
        <v>37</v>
      </c>
      <c r="R3167" s="2">
        <v>0</v>
      </c>
      <c r="S3167" s="2">
        <v>0</v>
      </c>
      <c r="T3167" s="2">
        <v>0</v>
      </c>
      <c r="U3167" s="2">
        <v>0</v>
      </c>
      <c r="V3167" s="2">
        <v>1230.1600000000001</v>
      </c>
      <c r="W3167" s="2">
        <v>0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1606.5</v>
      </c>
      <c r="AE3167" s="2">
        <f>VLOOKUP(Tabla3[[#This Row],[Columna1]],Tabla5[#All],3,0)</f>
        <v>1606.5</v>
      </c>
      <c r="AF3167" s="2">
        <v>0</v>
      </c>
      <c r="AG3167" s="2">
        <v>0</v>
      </c>
      <c r="AH3167" s="2">
        <v>0</v>
      </c>
      <c r="AI3167" s="2">
        <v>0</v>
      </c>
      <c r="AJ3167" s="2">
        <v>0</v>
      </c>
      <c r="AK3167" s="2">
        <f>VLOOKUP(Tabla3[[#This Row],[Columna1]],Tabla7[[ID]:[Monto neto de los bonos]],3,0)</f>
        <v>0</v>
      </c>
      <c r="AL3167" s="2">
        <v>0</v>
      </c>
      <c r="AM3167" s="2">
        <v>0</v>
      </c>
      <c r="AN3167" s="2">
        <v>0</v>
      </c>
      <c r="AO3167" s="2">
        <v>0</v>
      </c>
      <c r="AP3167" s="2">
        <v>0</v>
      </c>
      <c r="AQ3167" s="2">
        <v>0</v>
      </c>
      <c r="AR3167" s="2">
        <v>0</v>
      </c>
      <c r="AS3167" s="2">
        <v>0</v>
      </c>
      <c r="AT3167" s="2">
        <v>1968.24</v>
      </c>
      <c r="AU3167" s="2">
        <v>1422.48</v>
      </c>
      <c r="AV3167" s="2">
        <v>0</v>
      </c>
      <c r="AW3167" s="1"/>
      <c r="AX3167" s="2" t="s">
        <v>422</v>
      </c>
      <c r="AY3167" s="8" t="s">
        <v>423</v>
      </c>
    </row>
    <row r="3168" spans="1:51" ht="13.15" customHeight="1" x14ac:dyDescent="0.25">
      <c r="A3168" s="7">
        <v>19434</v>
      </c>
      <c r="B3168" s="2" t="s">
        <v>2719</v>
      </c>
      <c r="C3168" s="2">
        <v>469103</v>
      </c>
      <c r="D3168" s="2" t="s">
        <v>188</v>
      </c>
      <c r="E3168" s="2" t="s">
        <v>211</v>
      </c>
      <c r="F3168" s="2" t="s">
        <v>36</v>
      </c>
      <c r="G3168" s="3">
        <v>42360</v>
      </c>
      <c r="H3168" s="1"/>
      <c r="I3168" s="2">
        <v>13165.89</v>
      </c>
      <c r="J3168" s="2">
        <v>2789.65</v>
      </c>
      <c r="K3168" s="2">
        <v>2789.65</v>
      </c>
      <c r="L3168" s="2">
        <v>1390.35</v>
      </c>
      <c r="M3168" s="1"/>
      <c r="N3168" s="5">
        <f t="shared" si="99"/>
        <v>21385.219999999998</v>
      </c>
      <c r="O3168" s="6">
        <f t="shared" si="100"/>
        <v>17516.699999999997</v>
      </c>
      <c r="P3168" s="2">
        <v>30</v>
      </c>
      <c r="Q3168" s="2" t="s">
        <v>37</v>
      </c>
      <c r="R3168" s="2">
        <v>0</v>
      </c>
      <c r="S3168" s="2">
        <v>0</v>
      </c>
      <c r="T3168" s="2">
        <v>0</v>
      </c>
      <c r="U3168" s="2">
        <v>0</v>
      </c>
      <c r="V3168" s="2">
        <v>1249.68</v>
      </c>
      <c r="W3168" s="2">
        <v>0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2">
        <f>VLOOKUP(Tabla3[[#This Row],[Columna1]],Tabla5[#All],3,0)</f>
        <v>0</v>
      </c>
      <c r="AF3168" s="2">
        <v>0</v>
      </c>
      <c r="AG3168" s="2">
        <v>0</v>
      </c>
      <c r="AH3168" s="2">
        <v>0</v>
      </c>
      <c r="AI3168" s="2">
        <v>0</v>
      </c>
      <c r="AJ3168" s="2">
        <v>0</v>
      </c>
      <c r="AK3168" s="2">
        <f>VLOOKUP(Tabla3[[#This Row],[Columna1]],Tabla7[[ID]:[Monto neto de los bonos]],3,0)</f>
        <v>0</v>
      </c>
      <c r="AL3168" s="2">
        <v>0</v>
      </c>
      <c r="AM3168" s="2">
        <v>0</v>
      </c>
      <c r="AN3168" s="2">
        <v>0</v>
      </c>
      <c r="AO3168" s="2">
        <v>0</v>
      </c>
      <c r="AP3168" s="2">
        <v>0</v>
      </c>
      <c r="AQ3168" s="2">
        <v>0</v>
      </c>
      <c r="AR3168" s="2">
        <v>0</v>
      </c>
      <c r="AS3168" s="2">
        <v>0</v>
      </c>
      <c r="AT3168" s="2">
        <v>2138.52</v>
      </c>
      <c r="AU3168" s="2">
        <v>1730</v>
      </c>
      <c r="AV3168" s="2">
        <v>0</v>
      </c>
      <c r="AW3168" s="1"/>
      <c r="AX3168" s="2" t="s">
        <v>422</v>
      </c>
      <c r="AY3168" s="8" t="s">
        <v>423</v>
      </c>
    </row>
    <row r="3169" spans="1:51" ht="13.15" customHeight="1" x14ac:dyDescent="0.25">
      <c r="A3169" s="7">
        <v>21401</v>
      </c>
      <c r="B3169" s="2" t="s">
        <v>2720</v>
      </c>
      <c r="C3169" s="2">
        <v>2797303</v>
      </c>
      <c r="D3169" s="2" t="s">
        <v>188</v>
      </c>
      <c r="E3169" s="2" t="s">
        <v>195</v>
      </c>
      <c r="F3169" s="2" t="s">
        <v>44</v>
      </c>
      <c r="G3169" s="3">
        <v>44256</v>
      </c>
      <c r="H3169" s="1"/>
      <c r="I3169" s="2">
        <v>14572.07</v>
      </c>
      <c r="J3169" s="2">
        <v>2683.85</v>
      </c>
      <c r="K3169" s="2">
        <v>2683.85</v>
      </c>
      <c r="L3169" s="2">
        <v>0</v>
      </c>
      <c r="M3169" s="1"/>
      <c r="N3169" s="5">
        <f t="shared" si="99"/>
        <v>24212.309999999998</v>
      </c>
      <c r="O3169" s="6">
        <f t="shared" si="100"/>
        <v>20334.969999999998</v>
      </c>
      <c r="P3169" s="2">
        <v>30</v>
      </c>
      <c r="Q3169" s="2" t="s">
        <v>37</v>
      </c>
      <c r="R3169" s="2">
        <v>0</v>
      </c>
      <c r="S3169" s="2">
        <v>0</v>
      </c>
      <c r="T3169" s="2">
        <v>0</v>
      </c>
      <c r="U3169" s="2">
        <v>0</v>
      </c>
      <c r="V3169" s="2">
        <v>1329.32</v>
      </c>
      <c r="W3169" s="2">
        <v>0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2943.22</v>
      </c>
      <c r="AE3169" s="2">
        <f>VLOOKUP(Tabla3[[#This Row],[Columna1]],Tabla5[#All],3,0)</f>
        <v>2943.22</v>
      </c>
      <c r="AF3169" s="2">
        <v>0</v>
      </c>
      <c r="AG3169" s="2">
        <v>0</v>
      </c>
      <c r="AH3169" s="2">
        <v>0</v>
      </c>
      <c r="AI3169" s="2">
        <v>0</v>
      </c>
      <c r="AJ3169" s="2">
        <v>0</v>
      </c>
      <c r="AK3169" s="2">
        <f>VLOOKUP(Tabla3[[#This Row],[Columna1]],Tabla7[[ID]:[Monto neto de los bonos]],3,0)</f>
        <v>0</v>
      </c>
      <c r="AL3169" s="2">
        <v>0</v>
      </c>
      <c r="AM3169" s="2">
        <v>0</v>
      </c>
      <c r="AN3169" s="2">
        <v>0</v>
      </c>
      <c r="AO3169" s="2">
        <v>0</v>
      </c>
      <c r="AP3169" s="2">
        <v>0</v>
      </c>
      <c r="AQ3169" s="2">
        <v>0</v>
      </c>
      <c r="AR3169" s="2">
        <v>0</v>
      </c>
      <c r="AS3169" s="2">
        <v>0</v>
      </c>
      <c r="AT3169" s="2">
        <v>2126.9</v>
      </c>
      <c r="AU3169" s="2">
        <v>1750.44</v>
      </c>
      <c r="AV3169" s="2">
        <v>0</v>
      </c>
      <c r="AW3169" s="1"/>
      <c r="AX3169" s="2" t="s">
        <v>422</v>
      </c>
      <c r="AY3169" s="8" t="s">
        <v>423</v>
      </c>
    </row>
    <row r="3170" spans="1:51" ht="13.15" customHeight="1" x14ac:dyDescent="0.25">
      <c r="A3170" s="7">
        <v>22890</v>
      </c>
      <c r="B3170" s="2" t="s">
        <v>2721</v>
      </c>
      <c r="C3170" s="2">
        <v>4779303</v>
      </c>
      <c r="D3170" s="2" t="s">
        <v>188</v>
      </c>
      <c r="E3170" s="2" t="s">
        <v>202</v>
      </c>
      <c r="F3170" s="2" t="s">
        <v>193</v>
      </c>
      <c r="G3170" s="3">
        <v>44181</v>
      </c>
      <c r="H3170" s="1"/>
      <c r="I3170" s="2">
        <v>9717.6</v>
      </c>
      <c r="J3170" s="2">
        <v>4447.2349999999997</v>
      </c>
      <c r="K3170" s="2">
        <v>4447.2349999999997</v>
      </c>
      <c r="L3170" s="2">
        <v>0</v>
      </c>
      <c r="M3170" s="1"/>
      <c r="N3170" s="5">
        <f t="shared" si="99"/>
        <v>23873.119999999999</v>
      </c>
      <c r="O3170" s="6">
        <f t="shared" si="100"/>
        <v>18155.28</v>
      </c>
      <c r="P3170" s="2">
        <v>30</v>
      </c>
      <c r="Q3170" s="2" t="s">
        <v>37</v>
      </c>
      <c r="R3170" s="2">
        <v>0</v>
      </c>
      <c r="S3170" s="2">
        <v>0</v>
      </c>
      <c r="T3170" s="2">
        <v>0</v>
      </c>
      <c r="U3170" s="2">
        <v>0</v>
      </c>
      <c r="V3170" s="2">
        <v>893.38</v>
      </c>
      <c r="W3170" s="2">
        <v>1970.03</v>
      </c>
      <c r="X3170" s="2">
        <v>0</v>
      </c>
      <c r="Y3170" s="2">
        <v>2397.64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2">
        <f>VLOOKUP(Tabla3[[#This Row],[Columna1]],Tabla5[#All],3,0)</f>
        <v>0</v>
      </c>
      <c r="AF3170" s="2">
        <v>0</v>
      </c>
      <c r="AG3170" s="2">
        <v>0</v>
      </c>
      <c r="AH3170" s="2">
        <v>0</v>
      </c>
      <c r="AI3170" s="2">
        <v>0</v>
      </c>
      <c r="AJ3170" s="2">
        <v>0</v>
      </c>
      <c r="AK3170" s="2">
        <f>VLOOKUP(Tabla3[[#This Row],[Columna1]],Tabla7[[ID]:[Monto neto de los bonos]],3,0)</f>
        <v>1970.03</v>
      </c>
      <c r="AL3170" s="2">
        <v>0</v>
      </c>
      <c r="AM3170" s="2">
        <v>0</v>
      </c>
      <c r="AN3170" s="2">
        <v>0</v>
      </c>
      <c r="AO3170" s="2">
        <v>0</v>
      </c>
      <c r="AP3170" s="2">
        <v>0</v>
      </c>
      <c r="AQ3170" s="2">
        <v>0</v>
      </c>
      <c r="AR3170" s="2">
        <v>0</v>
      </c>
      <c r="AS3170" s="2">
        <v>2925.8</v>
      </c>
      <c r="AT3170" s="2">
        <v>1950.52</v>
      </c>
      <c r="AU3170" s="2">
        <v>841.52</v>
      </c>
      <c r="AV3170" s="2">
        <v>0</v>
      </c>
      <c r="AW3170" s="1"/>
      <c r="AX3170" s="2" t="s">
        <v>422</v>
      </c>
      <c r="AY3170" s="8" t="s">
        <v>428</v>
      </c>
    </row>
    <row r="3171" spans="1:51" ht="13.15" customHeight="1" x14ac:dyDescent="0.25">
      <c r="A3171" s="7">
        <v>12151</v>
      </c>
      <c r="B3171" s="2" t="s">
        <v>4500</v>
      </c>
      <c r="C3171" s="2">
        <v>120103</v>
      </c>
      <c r="D3171" s="2" t="s">
        <v>188</v>
      </c>
      <c r="E3171" s="2" t="s">
        <v>199</v>
      </c>
      <c r="F3171" s="2" t="s">
        <v>262</v>
      </c>
      <c r="G3171" s="3">
        <v>37408</v>
      </c>
      <c r="H3171" s="1"/>
      <c r="I3171" s="2">
        <v>17096.14</v>
      </c>
      <c r="J3171" s="2">
        <v>7704.06</v>
      </c>
      <c r="K3171" s="2">
        <v>7704.06</v>
      </c>
      <c r="L3171" s="2">
        <v>6458.02</v>
      </c>
      <c r="M3171" s="1"/>
      <c r="N3171" s="5">
        <f t="shared" si="99"/>
        <v>72255.66</v>
      </c>
      <c r="O3171" s="6">
        <f t="shared" si="100"/>
        <v>57191.119999999995</v>
      </c>
      <c r="P3171" s="2">
        <v>30</v>
      </c>
      <c r="Q3171" s="2" t="s">
        <v>37</v>
      </c>
      <c r="R3171" s="2">
        <v>0</v>
      </c>
      <c r="S3171" s="2">
        <v>0</v>
      </c>
      <c r="T3171" s="2">
        <v>0</v>
      </c>
      <c r="U3171" s="2">
        <v>0</v>
      </c>
      <c r="V3171" s="2">
        <v>1560.2</v>
      </c>
      <c r="W3171" s="2">
        <v>1260.22</v>
      </c>
      <c r="X3171" s="2">
        <v>6500.82</v>
      </c>
      <c r="Y3171" s="2">
        <v>9226.61</v>
      </c>
      <c r="Z3171" s="2">
        <v>0</v>
      </c>
      <c r="AA3171" s="2">
        <v>0</v>
      </c>
      <c r="AB3171" s="2">
        <v>0</v>
      </c>
      <c r="AC3171" s="2">
        <v>0</v>
      </c>
      <c r="AD3171" s="2">
        <v>3246.35</v>
      </c>
      <c r="AE3171" s="2">
        <f>VLOOKUP(Tabla3[[#This Row],[Columna1]],Tabla5[#All],3,0)</f>
        <v>3246.35</v>
      </c>
      <c r="AF3171" s="2">
        <v>0</v>
      </c>
      <c r="AG3171" s="2">
        <v>18000</v>
      </c>
      <c r="AH3171" s="2">
        <v>0</v>
      </c>
      <c r="AI3171" s="2">
        <v>0</v>
      </c>
      <c r="AJ3171" s="2">
        <v>0</v>
      </c>
      <c r="AK3171" s="2">
        <f>VLOOKUP(Tabla3[[#This Row],[Columna1]],Tabla7[[ID]:[Monto neto de los bonos]],3,0)</f>
        <v>25761.040000000001</v>
      </c>
      <c r="AL3171" s="2">
        <v>0</v>
      </c>
      <c r="AM3171" s="2">
        <v>0</v>
      </c>
      <c r="AN3171" s="2">
        <v>0</v>
      </c>
      <c r="AO3171" s="2">
        <v>0</v>
      </c>
      <c r="AP3171" s="2">
        <v>0</v>
      </c>
      <c r="AQ3171" s="2">
        <v>0</v>
      </c>
      <c r="AR3171" s="2">
        <v>0</v>
      </c>
      <c r="AS3171" s="2">
        <v>7294.02</v>
      </c>
      <c r="AT3171" s="2">
        <v>4052.22</v>
      </c>
      <c r="AU3171" s="2">
        <v>3718.3</v>
      </c>
      <c r="AV3171" s="2">
        <v>0</v>
      </c>
      <c r="AW3171" s="1"/>
      <c r="AX3171" s="2" t="s">
        <v>422</v>
      </c>
      <c r="AY3171" s="8" t="s">
        <v>428</v>
      </c>
    </row>
    <row r="3172" spans="1:51" ht="13.15" customHeight="1" x14ac:dyDescent="0.25">
      <c r="A3172" s="7">
        <v>22284</v>
      </c>
      <c r="B3172" s="2" t="s">
        <v>2722</v>
      </c>
      <c r="C3172" s="2">
        <v>4019203</v>
      </c>
      <c r="D3172" s="2" t="s">
        <v>188</v>
      </c>
      <c r="E3172" s="2" t="s">
        <v>202</v>
      </c>
      <c r="F3172" s="2" t="s">
        <v>193</v>
      </c>
      <c r="G3172" s="3">
        <v>43815</v>
      </c>
      <c r="H3172" s="1"/>
      <c r="I3172" s="2">
        <v>9717.6</v>
      </c>
      <c r="J3172" s="2">
        <v>4447.2349999999997</v>
      </c>
      <c r="K3172" s="2">
        <v>4447.2349999999997</v>
      </c>
      <c r="L3172" s="2">
        <v>1809.52</v>
      </c>
      <c r="M3172" s="1"/>
      <c r="N3172" s="5">
        <f t="shared" si="99"/>
        <v>25682.639999999999</v>
      </c>
      <c r="O3172" s="6">
        <f t="shared" si="100"/>
        <v>19241.699999999997</v>
      </c>
      <c r="P3172" s="2">
        <v>30</v>
      </c>
      <c r="Q3172" s="2" t="s">
        <v>37</v>
      </c>
      <c r="R3172" s="2">
        <v>0</v>
      </c>
      <c r="S3172" s="2">
        <v>0</v>
      </c>
      <c r="T3172" s="2">
        <v>0</v>
      </c>
      <c r="U3172" s="2">
        <v>0</v>
      </c>
      <c r="V3172" s="2">
        <v>893.38</v>
      </c>
      <c r="W3172" s="2">
        <v>1970.03</v>
      </c>
      <c r="X3172" s="2">
        <v>0</v>
      </c>
      <c r="Y3172" s="2">
        <v>2397.64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2">
        <f>VLOOKUP(Tabla3[[#This Row],[Columna1]],Tabla5[#All],3,0)</f>
        <v>0</v>
      </c>
      <c r="AF3172" s="2">
        <v>0</v>
      </c>
      <c r="AG3172" s="2">
        <v>0</v>
      </c>
      <c r="AH3172" s="2">
        <v>0</v>
      </c>
      <c r="AI3172" s="2">
        <v>0</v>
      </c>
      <c r="AJ3172" s="2">
        <v>0</v>
      </c>
      <c r="AK3172" s="2">
        <f>VLOOKUP(Tabla3[[#This Row],[Columna1]],Tabla7[[ID]:[Monto neto de los bonos]],3,0)</f>
        <v>5024.8100000000004</v>
      </c>
      <c r="AL3172" s="2">
        <v>0</v>
      </c>
      <c r="AM3172" s="2">
        <v>1270</v>
      </c>
      <c r="AN3172" s="2">
        <v>1270</v>
      </c>
      <c r="AO3172" s="2">
        <v>0</v>
      </c>
      <c r="AP3172" s="2">
        <v>0</v>
      </c>
      <c r="AQ3172" s="2">
        <v>0</v>
      </c>
      <c r="AR3172" s="2">
        <v>0</v>
      </c>
      <c r="AS3172" s="2">
        <v>3197.22</v>
      </c>
      <c r="AT3172" s="2">
        <v>2131.48</v>
      </c>
      <c r="AU3172" s="2">
        <v>1112.24</v>
      </c>
      <c r="AV3172" s="2">
        <v>0</v>
      </c>
      <c r="AW3172" s="1"/>
      <c r="AX3172" s="2" t="s">
        <v>422</v>
      </c>
      <c r="AY3172" s="8" t="s">
        <v>428</v>
      </c>
    </row>
    <row r="3173" spans="1:51" ht="13.15" customHeight="1" x14ac:dyDescent="0.25">
      <c r="A3173" s="7">
        <v>20695</v>
      </c>
      <c r="B3173" s="2" t="s">
        <v>4320</v>
      </c>
      <c r="C3173" s="2">
        <v>2003203</v>
      </c>
      <c r="D3173" s="2" t="s">
        <v>188</v>
      </c>
      <c r="E3173" s="2" t="s">
        <v>211</v>
      </c>
      <c r="F3173" s="2" t="s">
        <v>36</v>
      </c>
      <c r="G3173" s="3">
        <v>43344</v>
      </c>
      <c r="H3173" s="1"/>
      <c r="I3173" s="2">
        <v>13165.89</v>
      </c>
      <c r="J3173" s="2">
        <v>2789.65</v>
      </c>
      <c r="K3173" s="2">
        <v>2789.65</v>
      </c>
      <c r="L3173" s="2">
        <v>1703.24</v>
      </c>
      <c r="M3173" s="1"/>
      <c r="N3173" s="5">
        <f t="shared" si="99"/>
        <v>32086.81</v>
      </c>
      <c r="O3173" s="6">
        <f t="shared" si="100"/>
        <v>28120.170000000002</v>
      </c>
      <c r="P3173" s="2">
        <v>30</v>
      </c>
      <c r="Q3173" s="2" t="s">
        <v>37</v>
      </c>
      <c r="R3173" s="2">
        <v>0</v>
      </c>
      <c r="S3173" s="2">
        <v>0</v>
      </c>
      <c r="T3173" s="2">
        <v>0</v>
      </c>
      <c r="U3173" s="2">
        <v>0</v>
      </c>
      <c r="V3173" s="2">
        <v>1249.68</v>
      </c>
      <c r="W3173" s="2">
        <v>0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10388.700000000001</v>
      </c>
      <c r="AE3173" s="2">
        <f>VLOOKUP(Tabla3[[#This Row],[Columna1]],Tabla5[#All],3,0)</f>
        <v>10388.700000000001</v>
      </c>
      <c r="AF3173" s="2">
        <v>0</v>
      </c>
      <c r="AG3173" s="2">
        <v>0</v>
      </c>
      <c r="AH3173" s="2">
        <v>0</v>
      </c>
      <c r="AI3173" s="2">
        <v>0</v>
      </c>
      <c r="AJ3173" s="2">
        <v>0</v>
      </c>
      <c r="AK3173" s="2">
        <f>VLOOKUP(Tabla3[[#This Row],[Columna1]],Tabla7[[ID]:[Monto neto de los bonos]],3,0)</f>
        <v>0</v>
      </c>
      <c r="AL3173" s="2">
        <v>0</v>
      </c>
      <c r="AM3173" s="2">
        <v>0</v>
      </c>
      <c r="AN3173" s="2">
        <v>0</v>
      </c>
      <c r="AO3173" s="2">
        <v>0</v>
      </c>
      <c r="AP3173" s="2">
        <v>0</v>
      </c>
      <c r="AQ3173" s="2">
        <v>0</v>
      </c>
      <c r="AR3173" s="2">
        <v>0</v>
      </c>
      <c r="AS3173" s="2">
        <v>0</v>
      </c>
      <c r="AT3173" s="2">
        <v>2169.8000000000002</v>
      </c>
      <c r="AU3173" s="2">
        <v>1796.84</v>
      </c>
      <c r="AV3173" s="2">
        <v>0</v>
      </c>
      <c r="AW3173" s="1"/>
      <c r="AX3173" s="2" t="s">
        <v>422</v>
      </c>
      <c r="AY3173" s="8" t="s">
        <v>423</v>
      </c>
    </row>
    <row r="3174" spans="1:51" ht="13.15" customHeight="1" x14ac:dyDescent="0.25">
      <c r="A3174" s="7">
        <v>19498</v>
      </c>
      <c r="B3174" s="2" t="s">
        <v>4120</v>
      </c>
      <c r="C3174" s="2">
        <v>538503</v>
      </c>
      <c r="D3174" s="2" t="s">
        <v>188</v>
      </c>
      <c r="E3174" s="2" t="s">
        <v>203</v>
      </c>
      <c r="F3174" s="2" t="s">
        <v>201</v>
      </c>
      <c r="G3174" s="3">
        <v>42391</v>
      </c>
      <c r="H3174" s="1"/>
      <c r="I3174" s="2">
        <v>11670.43</v>
      </c>
      <c r="J3174" s="2">
        <v>4294.8850000000002</v>
      </c>
      <c r="K3174" s="2">
        <v>4294.8850000000002</v>
      </c>
      <c r="L3174" s="2">
        <v>1505.23</v>
      </c>
      <c r="M3174" s="1"/>
      <c r="N3174" s="5">
        <f t="shared" si="99"/>
        <v>27091.69</v>
      </c>
      <c r="O3174" s="6">
        <f t="shared" si="100"/>
        <v>19992.21</v>
      </c>
      <c r="P3174" s="2">
        <v>30</v>
      </c>
      <c r="Q3174" s="2" t="s">
        <v>37</v>
      </c>
      <c r="R3174" s="2">
        <v>0</v>
      </c>
      <c r="S3174" s="2">
        <v>0</v>
      </c>
      <c r="T3174" s="2">
        <v>0</v>
      </c>
      <c r="U3174" s="2">
        <v>0</v>
      </c>
      <c r="V3174" s="2">
        <v>972.5</v>
      </c>
      <c r="W3174" s="2">
        <v>1803.57</v>
      </c>
      <c r="X3174" s="2">
        <v>0</v>
      </c>
      <c r="Y3174" s="2">
        <v>2550.19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2">
        <f>VLOOKUP(Tabla3[[#This Row],[Columna1]],Tabla5[#All],3,0)</f>
        <v>0</v>
      </c>
      <c r="AF3174" s="2">
        <v>0</v>
      </c>
      <c r="AG3174" s="2">
        <v>0</v>
      </c>
      <c r="AH3174" s="2">
        <v>0</v>
      </c>
      <c r="AI3174" s="2">
        <v>0</v>
      </c>
      <c r="AJ3174" s="2">
        <v>0</v>
      </c>
      <c r="AK3174" s="2">
        <f>VLOOKUP(Tabla3[[#This Row],[Columna1]],Tabla7[[ID]:[Monto neto de los bonos]],3,0)</f>
        <v>1803.57</v>
      </c>
      <c r="AL3174" s="2">
        <v>0</v>
      </c>
      <c r="AM3174" s="2">
        <v>0</v>
      </c>
      <c r="AN3174" s="2">
        <v>0</v>
      </c>
      <c r="AO3174" s="2">
        <v>0</v>
      </c>
      <c r="AP3174" s="2">
        <v>0</v>
      </c>
      <c r="AQ3174" s="2">
        <v>0</v>
      </c>
      <c r="AR3174" s="2">
        <v>0</v>
      </c>
      <c r="AS3174" s="2">
        <v>3410.68</v>
      </c>
      <c r="AT3174" s="2">
        <v>2273.7800000000002</v>
      </c>
      <c r="AU3174" s="2">
        <v>1415.02</v>
      </c>
      <c r="AV3174" s="2">
        <v>0</v>
      </c>
      <c r="AW3174" s="1"/>
      <c r="AX3174" s="2" t="s">
        <v>422</v>
      </c>
      <c r="AY3174" s="8" t="s">
        <v>428</v>
      </c>
    </row>
    <row r="3175" spans="1:51" ht="13.15" customHeight="1" x14ac:dyDescent="0.25">
      <c r="A3175" s="7">
        <v>15559</v>
      </c>
      <c r="B3175" s="2" t="s">
        <v>2723</v>
      </c>
      <c r="C3175" s="2">
        <v>190003</v>
      </c>
      <c r="D3175" s="2" t="s">
        <v>188</v>
      </c>
      <c r="E3175" s="2" t="s">
        <v>214</v>
      </c>
      <c r="F3175" s="2" t="s">
        <v>193</v>
      </c>
      <c r="G3175" s="3">
        <v>40102</v>
      </c>
      <c r="H3175" s="1"/>
      <c r="I3175" s="2">
        <v>9717.6</v>
      </c>
      <c r="J3175" s="2">
        <v>4447.2349999999997</v>
      </c>
      <c r="K3175" s="2">
        <v>4447.2349999999997</v>
      </c>
      <c r="L3175" s="2">
        <v>4222.01</v>
      </c>
      <c r="M3175" s="1"/>
      <c r="N3175" s="5">
        <f t="shared" si="99"/>
        <v>28095.13</v>
      </c>
      <c r="O3175" s="6">
        <f t="shared" si="100"/>
        <v>20625.510000000002</v>
      </c>
      <c r="P3175" s="2">
        <v>30</v>
      </c>
      <c r="Q3175" s="2" t="s">
        <v>37</v>
      </c>
      <c r="R3175" s="2">
        <v>0</v>
      </c>
      <c r="S3175" s="2">
        <v>0</v>
      </c>
      <c r="T3175" s="2">
        <v>0</v>
      </c>
      <c r="U3175" s="2">
        <v>0</v>
      </c>
      <c r="V3175" s="2">
        <v>893.38</v>
      </c>
      <c r="W3175" s="2">
        <v>1970.03</v>
      </c>
      <c r="X3175" s="2">
        <v>0</v>
      </c>
      <c r="Y3175" s="2">
        <v>2397.64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2">
        <f>VLOOKUP(Tabla3[[#This Row],[Columna1]],Tabla5[#All],3,0)</f>
        <v>0</v>
      </c>
      <c r="AF3175" s="2">
        <v>0</v>
      </c>
      <c r="AG3175" s="2">
        <v>0</v>
      </c>
      <c r="AH3175" s="2">
        <v>0</v>
      </c>
      <c r="AI3175" s="2">
        <v>0</v>
      </c>
      <c r="AJ3175" s="2">
        <v>0</v>
      </c>
      <c r="AK3175" s="2">
        <f>VLOOKUP(Tabla3[[#This Row],[Columna1]],Tabla7[[ID]:[Monto neto de los bonos]],3,0)</f>
        <v>1970.03</v>
      </c>
      <c r="AL3175" s="2">
        <v>0</v>
      </c>
      <c r="AM3175" s="2">
        <v>0</v>
      </c>
      <c r="AN3175" s="2">
        <v>0</v>
      </c>
      <c r="AO3175" s="2">
        <v>0</v>
      </c>
      <c r="AP3175" s="2">
        <v>0</v>
      </c>
      <c r="AQ3175" s="2">
        <v>0</v>
      </c>
      <c r="AR3175" s="2">
        <v>0</v>
      </c>
      <c r="AS3175" s="2">
        <v>3559.1</v>
      </c>
      <c r="AT3175" s="2">
        <v>2372.7399999999998</v>
      </c>
      <c r="AU3175" s="2">
        <v>1537.78</v>
      </c>
      <c r="AV3175" s="2">
        <v>0</v>
      </c>
      <c r="AW3175" s="1"/>
      <c r="AX3175" s="2" t="s">
        <v>422</v>
      </c>
      <c r="AY3175" s="8" t="s">
        <v>428</v>
      </c>
    </row>
    <row r="3176" spans="1:51" ht="13.15" customHeight="1" x14ac:dyDescent="0.25">
      <c r="A3176" s="7">
        <v>19115</v>
      </c>
      <c r="B3176" s="2" t="s">
        <v>2724</v>
      </c>
      <c r="C3176" s="2">
        <v>315303</v>
      </c>
      <c r="D3176" s="2" t="s">
        <v>188</v>
      </c>
      <c r="E3176" s="2" t="s">
        <v>205</v>
      </c>
      <c r="F3176" s="2" t="s">
        <v>193</v>
      </c>
      <c r="G3176" s="3">
        <v>42087</v>
      </c>
      <c r="H3176" s="1"/>
      <c r="I3176" s="2">
        <v>9717.6</v>
      </c>
      <c r="J3176" s="2">
        <v>4447.2349999999997</v>
      </c>
      <c r="K3176" s="2">
        <v>4447.2349999999997</v>
      </c>
      <c r="L3176" s="2">
        <v>3387.79</v>
      </c>
      <c r="M3176" s="1"/>
      <c r="N3176" s="5">
        <f t="shared" si="99"/>
        <v>27260.91</v>
      </c>
      <c r="O3176" s="6">
        <f t="shared" si="100"/>
        <v>20757.439999999999</v>
      </c>
      <c r="P3176" s="2">
        <v>30</v>
      </c>
      <c r="Q3176" s="2" t="s">
        <v>37</v>
      </c>
      <c r="R3176" s="2">
        <v>0</v>
      </c>
      <c r="S3176" s="2">
        <v>0</v>
      </c>
      <c r="T3176" s="2">
        <v>0</v>
      </c>
      <c r="U3176" s="2">
        <v>0</v>
      </c>
      <c r="V3176" s="2">
        <v>893.38</v>
      </c>
      <c r="W3176" s="2">
        <v>1970.03</v>
      </c>
      <c r="X3176" s="2">
        <v>0</v>
      </c>
      <c r="Y3176" s="2">
        <v>2397.64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2">
        <f>VLOOKUP(Tabla3[[#This Row],[Columna1]],Tabla5[#All],3,0)</f>
        <v>0</v>
      </c>
      <c r="AF3176" s="2">
        <v>0</v>
      </c>
      <c r="AG3176" s="2">
        <v>0</v>
      </c>
      <c r="AH3176" s="2">
        <v>0</v>
      </c>
      <c r="AI3176" s="2">
        <v>0</v>
      </c>
      <c r="AJ3176" s="2">
        <v>0</v>
      </c>
      <c r="AK3176" s="2">
        <f>VLOOKUP(Tabla3[[#This Row],[Columna1]],Tabla7[[ID]:[Monto neto de los bonos]],3,0)</f>
        <v>1970.03</v>
      </c>
      <c r="AL3176" s="2">
        <v>0</v>
      </c>
      <c r="AM3176" s="2">
        <v>0</v>
      </c>
      <c r="AN3176" s="2">
        <v>0</v>
      </c>
      <c r="AO3176" s="2">
        <v>0</v>
      </c>
      <c r="AP3176" s="2">
        <v>0</v>
      </c>
      <c r="AQ3176" s="2">
        <v>0</v>
      </c>
      <c r="AR3176" s="2">
        <v>0</v>
      </c>
      <c r="AS3176" s="2">
        <v>3219</v>
      </c>
      <c r="AT3176" s="2">
        <v>2146</v>
      </c>
      <c r="AU3176" s="2">
        <v>1138.47</v>
      </c>
      <c r="AV3176" s="2">
        <v>0</v>
      </c>
      <c r="AW3176" s="1"/>
      <c r="AX3176" s="2" t="s">
        <v>422</v>
      </c>
      <c r="AY3176" s="8" t="s">
        <v>428</v>
      </c>
    </row>
    <row r="3177" spans="1:51" ht="13.15" customHeight="1" x14ac:dyDescent="0.25">
      <c r="A3177" s="7">
        <v>21333</v>
      </c>
      <c r="B3177" s="2" t="s">
        <v>2725</v>
      </c>
      <c r="C3177" s="2">
        <v>2693503</v>
      </c>
      <c r="D3177" s="2" t="s">
        <v>188</v>
      </c>
      <c r="E3177" s="2" t="s">
        <v>248</v>
      </c>
      <c r="F3177" s="2" t="s">
        <v>36</v>
      </c>
      <c r="G3177" s="3">
        <v>43227</v>
      </c>
      <c r="H3177" s="1"/>
      <c r="I3177" s="2">
        <v>13165.89</v>
      </c>
      <c r="J3177" s="2">
        <v>2789.65</v>
      </c>
      <c r="K3177" s="2">
        <v>2789.65</v>
      </c>
      <c r="L3177" s="2">
        <v>1703.24</v>
      </c>
      <c r="M3177" s="1"/>
      <c r="N3177" s="5">
        <f t="shared" si="99"/>
        <v>22801.24</v>
      </c>
      <c r="O3177" s="6">
        <f t="shared" si="100"/>
        <v>18834.600000000002</v>
      </c>
      <c r="P3177" s="2">
        <v>30</v>
      </c>
      <c r="Q3177" s="2" t="s">
        <v>37</v>
      </c>
      <c r="R3177" s="2">
        <v>0</v>
      </c>
      <c r="S3177" s="2">
        <v>0</v>
      </c>
      <c r="T3177" s="2">
        <v>0</v>
      </c>
      <c r="U3177" s="2">
        <v>0</v>
      </c>
      <c r="V3177" s="2">
        <v>1249.68</v>
      </c>
      <c r="W3177" s="2">
        <v>0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1103.1300000000001</v>
      </c>
      <c r="AE3177" s="2">
        <f>VLOOKUP(Tabla3[[#This Row],[Columna1]],Tabla5[#All],3,0)</f>
        <v>1103.1300000000001</v>
      </c>
      <c r="AF3177" s="2">
        <v>0</v>
      </c>
      <c r="AG3177" s="2">
        <v>0</v>
      </c>
      <c r="AH3177" s="2">
        <v>0</v>
      </c>
      <c r="AI3177" s="2">
        <v>0</v>
      </c>
      <c r="AJ3177" s="2">
        <v>0</v>
      </c>
      <c r="AK3177" s="2">
        <f>VLOOKUP(Tabla3[[#This Row],[Columna1]],Tabla7[[ID]:[Monto neto de los bonos]],3,0)</f>
        <v>0</v>
      </c>
      <c r="AL3177" s="2">
        <v>0</v>
      </c>
      <c r="AM3177" s="2">
        <v>0</v>
      </c>
      <c r="AN3177" s="2">
        <v>0</v>
      </c>
      <c r="AO3177" s="2">
        <v>0</v>
      </c>
      <c r="AP3177" s="2">
        <v>0</v>
      </c>
      <c r="AQ3177" s="2">
        <v>0</v>
      </c>
      <c r="AR3177" s="2">
        <v>0</v>
      </c>
      <c r="AS3177" s="2">
        <v>0</v>
      </c>
      <c r="AT3177" s="2">
        <v>2169.8000000000002</v>
      </c>
      <c r="AU3177" s="2">
        <v>1796.84</v>
      </c>
      <c r="AV3177" s="2">
        <v>0</v>
      </c>
      <c r="AW3177" s="1"/>
      <c r="AX3177" s="2" t="s">
        <v>422</v>
      </c>
      <c r="AY3177" s="8" t="s">
        <v>423</v>
      </c>
    </row>
    <row r="3178" spans="1:51" ht="13.15" customHeight="1" x14ac:dyDescent="0.25">
      <c r="A3178" s="7">
        <v>14685</v>
      </c>
      <c r="B3178" s="2" t="s">
        <v>2726</v>
      </c>
      <c r="C3178" s="2">
        <v>157503</v>
      </c>
      <c r="D3178" s="2" t="s">
        <v>188</v>
      </c>
      <c r="E3178" s="2" t="s">
        <v>205</v>
      </c>
      <c r="F3178" s="2" t="s">
        <v>193</v>
      </c>
      <c r="G3178" s="3">
        <v>44682</v>
      </c>
      <c r="H3178" s="1"/>
      <c r="I3178" s="2">
        <v>9717.6</v>
      </c>
      <c r="J3178" s="2">
        <v>4447.2349999999997</v>
      </c>
      <c r="K3178" s="2">
        <v>4447.2349999999997</v>
      </c>
      <c r="L3178" s="2">
        <v>0</v>
      </c>
      <c r="M3178" s="1"/>
      <c r="N3178" s="5">
        <f t="shared" si="99"/>
        <v>33009.789999999994</v>
      </c>
      <c r="O3178" s="6">
        <f t="shared" si="100"/>
        <v>27291.949999999993</v>
      </c>
      <c r="P3178" s="2">
        <v>30</v>
      </c>
      <c r="Q3178" s="2" t="s">
        <v>37</v>
      </c>
      <c r="R3178" s="2">
        <v>0</v>
      </c>
      <c r="S3178" s="2">
        <v>0</v>
      </c>
      <c r="T3178" s="2">
        <v>0</v>
      </c>
      <c r="U3178" s="2">
        <v>0</v>
      </c>
      <c r="V3178" s="2">
        <v>893.38</v>
      </c>
      <c r="W3178" s="2">
        <v>1970.03</v>
      </c>
      <c r="X3178" s="2">
        <v>0</v>
      </c>
      <c r="Y3178" s="2">
        <v>2397.64</v>
      </c>
      <c r="Z3178" s="2">
        <v>0</v>
      </c>
      <c r="AA3178" s="2">
        <v>0</v>
      </c>
      <c r="AB3178" s="2">
        <v>0</v>
      </c>
      <c r="AC3178" s="2">
        <v>0</v>
      </c>
      <c r="AD3178" s="2">
        <v>2870.01</v>
      </c>
      <c r="AE3178" s="2">
        <f>VLOOKUP(Tabla3[[#This Row],[Columna1]],Tabla5[#All],3,0)</f>
        <v>2870.01</v>
      </c>
      <c r="AF3178" s="2">
        <v>0</v>
      </c>
      <c r="AG3178" s="2">
        <v>6266.66</v>
      </c>
      <c r="AH3178" s="2">
        <v>0</v>
      </c>
      <c r="AI3178" s="2">
        <v>0</v>
      </c>
      <c r="AJ3178" s="2">
        <v>0</v>
      </c>
      <c r="AK3178" s="2">
        <f>VLOOKUP(Tabla3[[#This Row],[Columna1]],Tabla7[[ID]:[Monto neto de los bonos]],3,0)</f>
        <v>8236.69</v>
      </c>
      <c r="AL3178" s="2">
        <v>0</v>
      </c>
      <c r="AM3178" s="2">
        <v>0</v>
      </c>
      <c r="AN3178" s="2">
        <v>0</v>
      </c>
      <c r="AO3178" s="2">
        <v>0</v>
      </c>
      <c r="AP3178" s="2">
        <v>0</v>
      </c>
      <c r="AQ3178" s="2">
        <v>0</v>
      </c>
      <c r="AR3178" s="2">
        <v>0</v>
      </c>
      <c r="AS3178" s="2">
        <v>2925.8</v>
      </c>
      <c r="AT3178" s="2">
        <v>1950.52</v>
      </c>
      <c r="AU3178" s="2">
        <v>841.52</v>
      </c>
      <c r="AV3178" s="2">
        <v>0</v>
      </c>
      <c r="AW3178" s="1"/>
      <c r="AX3178" s="2" t="s">
        <v>422</v>
      </c>
      <c r="AY3178" s="8" t="s">
        <v>428</v>
      </c>
    </row>
    <row r="3179" spans="1:51" ht="13.15" customHeight="1" x14ac:dyDescent="0.25">
      <c r="A3179" s="7">
        <v>12847</v>
      </c>
      <c r="B3179" s="2" t="s">
        <v>2727</v>
      </c>
      <c r="C3179" s="2">
        <v>88203</v>
      </c>
      <c r="D3179" s="2" t="s">
        <v>188</v>
      </c>
      <c r="E3179" s="2" t="s">
        <v>205</v>
      </c>
      <c r="F3179" s="2" t="s">
        <v>201</v>
      </c>
      <c r="G3179" s="3">
        <v>38375</v>
      </c>
      <c r="H3179" s="1"/>
      <c r="I3179" s="2">
        <v>11670.43</v>
      </c>
      <c r="J3179" s="2">
        <v>4294.8850000000002</v>
      </c>
      <c r="K3179" s="2">
        <v>4294.8850000000002</v>
      </c>
      <c r="L3179" s="2">
        <v>5543.06</v>
      </c>
      <c r="M3179" s="1"/>
      <c r="N3179" s="5">
        <f t="shared" si="99"/>
        <v>37341.840000000004</v>
      </c>
      <c r="O3179" s="6">
        <f t="shared" si="100"/>
        <v>28141.759999999998</v>
      </c>
      <c r="P3179" s="2">
        <v>30</v>
      </c>
      <c r="Q3179" s="2" t="s">
        <v>37</v>
      </c>
      <c r="R3179" s="2">
        <v>0</v>
      </c>
      <c r="S3179" s="2">
        <v>0</v>
      </c>
      <c r="T3179" s="2">
        <v>0</v>
      </c>
      <c r="U3179" s="2">
        <v>0</v>
      </c>
      <c r="V3179" s="2">
        <v>972.5</v>
      </c>
      <c r="W3179" s="2">
        <v>1803.57</v>
      </c>
      <c r="X3179" s="2">
        <v>0</v>
      </c>
      <c r="Y3179" s="2">
        <v>2762.51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2">
        <f>VLOOKUP(Tabla3[[#This Row],[Columna1]],Tabla5[#All],3,0)</f>
        <v>0</v>
      </c>
      <c r="AF3179" s="2">
        <v>0</v>
      </c>
      <c r="AG3179" s="2">
        <v>6000</v>
      </c>
      <c r="AH3179" s="2">
        <v>0</v>
      </c>
      <c r="AI3179" s="2">
        <v>0</v>
      </c>
      <c r="AJ3179" s="2">
        <v>0</v>
      </c>
      <c r="AK3179" s="2">
        <f>VLOOKUP(Tabla3[[#This Row],[Columna1]],Tabla7[[ID]:[Monto neto de los bonos]],3,0)</f>
        <v>7803.57</v>
      </c>
      <c r="AL3179" s="2">
        <v>0</v>
      </c>
      <c r="AM3179" s="2">
        <v>0</v>
      </c>
      <c r="AN3179" s="2">
        <v>0</v>
      </c>
      <c r="AO3179" s="2">
        <v>0</v>
      </c>
      <c r="AP3179" s="2">
        <v>0</v>
      </c>
      <c r="AQ3179" s="2">
        <v>0</v>
      </c>
      <c r="AR3179" s="2">
        <v>0</v>
      </c>
      <c r="AS3179" s="2">
        <v>4284.12</v>
      </c>
      <c r="AT3179" s="2">
        <v>2677.58</v>
      </c>
      <c r="AU3179" s="2">
        <v>2238.38</v>
      </c>
      <c r="AV3179" s="2">
        <v>0</v>
      </c>
      <c r="AW3179" s="1"/>
      <c r="AX3179" s="2" t="s">
        <v>422</v>
      </c>
      <c r="AY3179" s="8" t="s">
        <v>428</v>
      </c>
    </row>
    <row r="3180" spans="1:51" ht="13.15" customHeight="1" x14ac:dyDescent="0.25">
      <c r="A3180" s="7">
        <v>17080</v>
      </c>
      <c r="B3180" s="2" t="s">
        <v>4372</v>
      </c>
      <c r="C3180" s="2">
        <v>277803</v>
      </c>
      <c r="D3180" s="2" t="s">
        <v>188</v>
      </c>
      <c r="E3180" s="2" t="s">
        <v>208</v>
      </c>
      <c r="F3180" s="2" t="s">
        <v>201</v>
      </c>
      <c r="G3180" s="3">
        <v>41000</v>
      </c>
      <c r="H3180" s="1"/>
      <c r="I3180" s="2">
        <v>11670.43</v>
      </c>
      <c r="J3180" s="2">
        <v>4294.8850000000002</v>
      </c>
      <c r="K3180" s="2">
        <v>4294.8850000000002</v>
      </c>
      <c r="L3180" s="2">
        <v>3089.29</v>
      </c>
      <c r="M3180" s="1"/>
      <c r="N3180" s="5">
        <f t="shared" si="99"/>
        <v>28675.75</v>
      </c>
      <c r="O3180" s="6">
        <f t="shared" si="100"/>
        <v>20880.990000000002</v>
      </c>
      <c r="P3180" s="2">
        <v>30</v>
      </c>
      <c r="Q3180" s="2" t="s">
        <v>37</v>
      </c>
      <c r="R3180" s="2">
        <v>0</v>
      </c>
      <c r="S3180" s="2">
        <v>0</v>
      </c>
      <c r="T3180" s="2">
        <v>0</v>
      </c>
      <c r="U3180" s="2">
        <v>0</v>
      </c>
      <c r="V3180" s="2">
        <v>972.5</v>
      </c>
      <c r="W3180" s="2">
        <v>1803.57</v>
      </c>
      <c r="X3180" s="2">
        <v>0</v>
      </c>
      <c r="Y3180" s="2">
        <v>2550.19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2">
        <f>VLOOKUP(Tabla3[[#This Row],[Columna1]],Tabla5[#All],3,0)</f>
        <v>0</v>
      </c>
      <c r="AF3180" s="2">
        <v>0</v>
      </c>
      <c r="AG3180" s="2">
        <v>0</v>
      </c>
      <c r="AH3180" s="2">
        <v>0</v>
      </c>
      <c r="AI3180" s="2">
        <v>0</v>
      </c>
      <c r="AJ3180" s="2">
        <v>0</v>
      </c>
      <c r="AK3180" s="2">
        <f>VLOOKUP(Tabla3[[#This Row],[Columna1]],Tabla7[[ID]:[Monto neto de los bonos]],3,0)</f>
        <v>1803.57</v>
      </c>
      <c r="AL3180" s="2">
        <v>0</v>
      </c>
      <c r="AM3180" s="2">
        <v>0</v>
      </c>
      <c r="AN3180" s="2">
        <v>0</v>
      </c>
      <c r="AO3180" s="2">
        <v>0</v>
      </c>
      <c r="AP3180" s="2">
        <v>0</v>
      </c>
      <c r="AQ3180" s="2">
        <v>0</v>
      </c>
      <c r="AR3180" s="2">
        <v>0</v>
      </c>
      <c r="AS3180" s="2">
        <v>3648.3</v>
      </c>
      <c r="AT3180" s="2">
        <v>2432.1999999999998</v>
      </c>
      <c r="AU3180" s="2">
        <v>1714.26</v>
      </c>
      <c r="AV3180" s="2">
        <v>0</v>
      </c>
      <c r="AW3180" s="1"/>
      <c r="AX3180" s="2" t="s">
        <v>422</v>
      </c>
      <c r="AY3180" s="8" t="s">
        <v>428</v>
      </c>
    </row>
    <row r="3181" spans="1:51" ht="13.15" customHeight="1" x14ac:dyDescent="0.25">
      <c r="A3181" s="7">
        <v>24210</v>
      </c>
      <c r="B3181" s="2" t="s">
        <v>2728</v>
      </c>
      <c r="C3181" s="2">
        <v>5775203</v>
      </c>
      <c r="D3181" s="2" t="s">
        <v>188</v>
      </c>
      <c r="E3181" s="2" t="s">
        <v>206</v>
      </c>
      <c r="F3181" s="2" t="s">
        <v>193</v>
      </c>
      <c r="G3181" s="3">
        <v>45597</v>
      </c>
      <c r="H3181" s="1"/>
      <c r="I3181" s="2">
        <v>9717.6</v>
      </c>
      <c r="J3181" s="2">
        <v>4447.2349999999997</v>
      </c>
      <c r="K3181" s="2">
        <v>4447.2349999999997</v>
      </c>
      <c r="L3181" s="2">
        <v>0</v>
      </c>
      <c r="M3181" s="1"/>
      <c r="N3181" s="5">
        <f t="shared" si="99"/>
        <v>24848.39</v>
      </c>
      <c r="O3181" s="6">
        <f t="shared" si="100"/>
        <v>18155.289999999997</v>
      </c>
      <c r="P3181" s="2">
        <v>30</v>
      </c>
      <c r="Q3181" s="2" t="s">
        <v>37</v>
      </c>
      <c r="R3181" s="2">
        <v>0</v>
      </c>
      <c r="S3181" s="2">
        <v>0</v>
      </c>
      <c r="T3181" s="2">
        <v>0</v>
      </c>
      <c r="U3181" s="2">
        <v>0</v>
      </c>
      <c r="V3181" s="2">
        <v>893.38</v>
      </c>
      <c r="W3181" s="2">
        <v>1970.03</v>
      </c>
      <c r="X3181" s="2">
        <v>0</v>
      </c>
      <c r="Y3181" s="2">
        <v>3372.91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2">
        <f>VLOOKUP(Tabla3[[#This Row],[Columna1]],Tabla5[#All],3,0)</f>
        <v>0</v>
      </c>
      <c r="AF3181" s="2">
        <v>0</v>
      </c>
      <c r="AG3181" s="2">
        <v>0</v>
      </c>
      <c r="AH3181" s="2">
        <v>0</v>
      </c>
      <c r="AI3181" s="2">
        <v>0</v>
      </c>
      <c r="AJ3181" s="2">
        <v>0</v>
      </c>
      <c r="AK3181" s="2">
        <f>VLOOKUP(Tabla3[[#This Row],[Columna1]],Tabla7[[ID]:[Monto neto de los bonos]],3,0)</f>
        <v>1970.03</v>
      </c>
      <c r="AL3181" s="2">
        <v>0</v>
      </c>
      <c r="AM3181" s="2">
        <v>0</v>
      </c>
      <c r="AN3181" s="2">
        <v>0</v>
      </c>
      <c r="AO3181" s="2">
        <v>0</v>
      </c>
      <c r="AP3181" s="2">
        <v>0</v>
      </c>
      <c r="AQ3181" s="2">
        <v>0</v>
      </c>
      <c r="AR3181" s="2">
        <v>0</v>
      </c>
      <c r="AS3181" s="2">
        <v>3901.06</v>
      </c>
      <c r="AT3181" s="2">
        <v>1950.52</v>
      </c>
      <c r="AU3181" s="2">
        <v>841.52</v>
      </c>
      <c r="AV3181" s="2">
        <v>0</v>
      </c>
      <c r="AW3181" s="1"/>
      <c r="AX3181" s="2" t="s">
        <v>422</v>
      </c>
      <c r="AY3181" s="8" t="s">
        <v>428</v>
      </c>
    </row>
    <row r="3182" spans="1:51" ht="13.15" customHeight="1" x14ac:dyDescent="0.25">
      <c r="A3182" s="7">
        <v>17079</v>
      </c>
      <c r="B3182" s="2" t="s">
        <v>2729</v>
      </c>
      <c r="C3182" s="2">
        <v>277703</v>
      </c>
      <c r="D3182" s="2" t="s">
        <v>188</v>
      </c>
      <c r="E3182" s="2" t="s">
        <v>199</v>
      </c>
      <c r="F3182" s="2" t="s">
        <v>193</v>
      </c>
      <c r="G3182" s="3">
        <v>41000</v>
      </c>
      <c r="H3182" s="1"/>
      <c r="I3182" s="2">
        <v>9717.6</v>
      </c>
      <c r="J3182" s="2">
        <v>4447.2349999999997</v>
      </c>
      <c r="K3182" s="2">
        <v>4447.2349999999997</v>
      </c>
      <c r="L3182" s="2">
        <v>2831.46</v>
      </c>
      <c r="M3182" s="1"/>
      <c r="N3182" s="5">
        <f t="shared" si="99"/>
        <v>32704.579999999998</v>
      </c>
      <c r="O3182" s="6">
        <f t="shared" si="100"/>
        <v>25831.799999999996</v>
      </c>
      <c r="P3182" s="2">
        <v>30</v>
      </c>
      <c r="Q3182" s="2" t="s">
        <v>37</v>
      </c>
      <c r="R3182" s="2">
        <v>0</v>
      </c>
      <c r="S3182" s="2">
        <v>0</v>
      </c>
      <c r="T3182" s="2">
        <v>0</v>
      </c>
      <c r="U3182" s="2">
        <v>0</v>
      </c>
      <c r="V3182" s="2">
        <v>893.38</v>
      </c>
      <c r="W3182" s="2">
        <v>1970.03</v>
      </c>
      <c r="X3182" s="2">
        <v>0</v>
      </c>
      <c r="Y3182" s="2">
        <v>2397.64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2">
        <f>VLOOKUP(Tabla3[[#This Row],[Columna1]],Tabla5[#All],3,0)</f>
        <v>0</v>
      </c>
      <c r="AF3182" s="2">
        <v>0</v>
      </c>
      <c r="AG3182" s="2">
        <v>6000</v>
      </c>
      <c r="AH3182" s="2">
        <v>0</v>
      </c>
      <c r="AI3182" s="2">
        <v>0</v>
      </c>
      <c r="AJ3182" s="2">
        <v>0</v>
      </c>
      <c r="AK3182" s="2">
        <f>VLOOKUP(Tabla3[[#This Row],[Columna1]],Tabla7[[ID]:[Monto neto de los bonos]],3,0)</f>
        <v>7970.03</v>
      </c>
      <c r="AL3182" s="2">
        <v>0</v>
      </c>
      <c r="AM3182" s="2">
        <v>0</v>
      </c>
      <c r="AN3182" s="2">
        <v>0</v>
      </c>
      <c r="AO3182" s="2">
        <v>0</v>
      </c>
      <c r="AP3182" s="2">
        <v>0</v>
      </c>
      <c r="AQ3182" s="2">
        <v>0</v>
      </c>
      <c r="AR3182" s="2">
        <v>0</v>
      </c>
      <c r="AS3182" s="2">
        <v>3350.52</v>
      </c>
      <c r="AT3182" s="2">
        <v>2233.6799999999998</v>
      </c>
      <c r="AU3182" s="2">
        <v>1288.58</v>
      </c>
      <c r="AV3182" s="2">
        <v>0</v>
      </c>
      <c r="AW3182" s="1"/>
      <c r="AX3182" s="2" t="s">
        <v>422</v>
      </c>
      <c r="AY3182" s="8" t="s">
        <v>428</v>
      </c>
    </row>
    <row r="3183" spans="1:51" ht="13.15" customHeight="1" x14ac:dyDescent="0.25">
      <c r="A3183" s="7">
        <v>24133</v>
      </c>
      <c r="B3183" s="2" t="s">
        <v>2730</v>
      </c>
      <c r="C3183" s="2">
        <v>5755503</v>
      </c>
      <c r="D3183" s="2" t="s">
        <v>188</v>
      </c>
      <c r="E3183" s="2" t="s">
        <v>190</v>
      </c>
      <c r="F3183" s="2" t="s">
        <v>191</v>
      </c>
      <c r="G3183" s="3">
        <v>44896</v>
      </c>
      <c r="H3183" s="1"/>
      <c r="I3183" s="2">
        <v>9708.5300000000007</v>
      </c>
      <c r="J3183" s="2">
        <v>4443.09</v>
      </c>
      <c r="K3183" s="2">
        <v>4443.09</v>
      </c>
      <c r="L3183" s="2">
        <v>0</v>
      </c>
      <c r="M3183" s="1"/>
      <c r="N3183" s="5">
        <f t="shared" si="99"/>
        <v>22519.670000000002</v>
      </c>
      <c r="O3183" s="6">
        <f t="shared" si="100"/>
        <v>16807.370000000003</v>
      </c>
      <c r="P3183" s="2">
        <v>30</v>
      </c>
      <c r="Q3183" s="2" t="s">
        <v>37</v>
      </c>
      <c r="R3183" s="2">
        <v>0</v>
      </c>
      <c r="S3183" s="2">
        <v>0</v>
      </c>
      <c r="T3183" s="2">
        <v>0</v>
      </c>
      <c r="U3183" s="2">
        <v>0</v>
      </c>
      <c r="V3183" s="2">
        <v>892.56</v>
      </c>
      <c r="W3183" s="2">
        <v>3032.4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2">
        <f>VLOOKUP(Tabla3[[#This Row],[Columna1]],Tabla5[#All],3,0)</f>
        <v>0</v>
      </c>
      <c r="AF3183" s="2">
        <v>5000</v>
      </c>
      <c r="AG3183" s="2">
        <v>0</v>
      </c>
      <c r="AH3183" s="2">
        <v>0</v>
      </c>
      <c r="AI3183" s="2">
        <v>0</v>
      </c>
      <c r="AJ3183" s="2">
        <v>0</v>
      </c>
      <c r="AK3183" s="2">
        <f>VLOOKUP(Tabla3[[#This Row],[Columna1]],Tabla7[[ID]:[Monto neto de los bonos]],3,0)</f>
        <v>3032.4</v>
      </c>
      <c r="AL3183" s="2">
        <v>0</v>
      </c>
      <c r="AM3183" s="2">
        <v>0</v>
      </c>
      <c r="AN3183" s="2">
        <v>0</v>
      </c>
      <c r="AO3183" s="2">
        <v>0</v>
      </c>
      <c r="AP3183" s="2">
        <v>0</v>
      </c>
      <c r="AQ3183" s="2">
        <v>0</v>
      </c>
      <c r="AR3183" s="2">
        <v>0</v>
      </c>
      <c r="AS3183" s="2">
        <v>2923.12</v>
      </c>
      <c r="AT3183" s="2">
        <v>1948.74</v>
      </c>
      <c r="AU3183" s="2">
        <v>840.44</v>
      </c>
      <c r="AV3183" s="2">
        <v>0</v>
      </c>
      <c r="AW3183" s="1"/>
      <c r="AX3183" s="2" t="s">
        <v>422</v>
      </c>
      <c r="AY3183" s="8" t="s">
        <v>423</v>
      </c>
    </row>
    <row r="3184" spans="1:51" ht="13.15" customHeight="1" x14ac:dyDescent="0.25">
      <c r="A3184" s="7">
        <v>14429</v>
      </c>
      <c r="B3184" s="2" t="s">
        <v>4248</v>
      </c>
      <c r="C3184" s="2">
        <v>151503</v>
      </c>
      <c r="D3184" s="2" t="s">
        <v>188</v>
      </c>
      <c r="E3184" s="2" t="s">
        <v>198</v>
      </c>
      <c r="F3184" s="2" t="s">
        <v>217</v>
      </c>
      <c r="G3184" s="3">
        <v>39352</v>
      </c>
      <c r="H3184" s="1"/>
      <c r="I3184" s="2">
        <v>12173.71</v>
      </c>
      <c r="J3184" s="2">
        <v>4748.5950000000003</v>
      </c>
      <c r="K3184" s="2">
        <v>4748.5950000000003</v>
      </c>
      <c r="L3184" s="2">
        <v>4199.5200000000004</v>
      </c>
      <c r="M3184" s="1"/>
      <c r="N3184" s="5">
        <f t="shared" si="99"/>
        <v>38076.39</v>
      </c>
      <c r="O3184" s="6">
        <f t="shared" si="100"/>
        <v>29275.389999999996</v>
      </c>
      <c r="P3184" s="2">
        <v>30</v>
      </c>
      <c r="Q3184" s="2" t="s">
        <v>37</v>
      </c>
      <c r="R3184" s="2">
        <v>0</v>
      </c>
      <c r="S3184" s="2">
        <v>0</v>
      </c>
      <c r="T3184" s="2">
        <v>0</v>
      </c>
      <c r="U3184" s="2">
        <v>0</v>
      </c>
      <c r="V3184" s="2">
        <v>1040.2</v>
      </c>
      <c r="W3184" s="2">
        <v>2010.48</v>
      </c>
      <c r="X3184" s="2">
        <v>0</v>
      </c>
      <c r="Y3184" s="2">
        <v>3155.29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2">
        <f>VLOOKUP(Tabla3[[#This Row],[Columna1]],Tabla5[#All],3,0)</f>
        <v>0</v>
      </c>
      <c r="AF3184" s="2">
        <v>0</v>
      </c>
      <c r="AG3184" s="2">
        <v>6000</v>
      </c>
      <c r="AH3184" s="2">
        <v>0</v>
      </c>
      <c r="AI3184" s="2">
        <v>0</v>
      </c>
      <c r="AJ3184" s="2">
        <v>0</v>
      </c>
      <c r="AK3184" s="2">
        <f>VLOOKUP(Tabla3[[#This Row],[Columna1]],Tabla7[[ID]:[Monto neto de los bonos]],3,0)</f>
        <v>12083.52</v>
      </c>
      <c r="AL3184" s="2">
        <v>0</v>
      </c>
      <c r="AM3184" s="2">
        <v>0</v>
      </c>
      <c r="AN3184" s="2">
        <v>0</v>
      </c>
      <c r="AO3184" s="2">
        <v>0</v>
      </c>
      <c r="AP3184" s="2">
        <v>0</v>
      </c>
      <c r="AQ3184" s="2">
        <v>0</v>
      </c>
      <c r="AR3184" s="2">
        <v>0</v>
      </c>
      <c r="AS3184" s="2">
        <v>4036.58</v>
      </c>
      <c r="AT3184" s="2">
        <v>2691.04</v>
      </c>
      <c r="AU3184" s="2">
        <v>2073.38</v>
      </c>
      <c r="AV3184" s="2">
        <v>0</v>
      </c>
      <c r="AW3184" s="1"/>
      <c r="AX3184" s="2" t="s">
        <v>422</v>
      </c>
      <c r="AY3184" s="8" t="s">
        <v>428</v>
      </c>
    </row>
    <row r="3185" spans="1:51" ht="13.15" customHeight="1" x14ac:dyDescent="0.25">
      <c r="A3185" s="7">
        <v>18665</v>
      </c>
      <c r="B3185" s="2" t="s">
        <v>2731</v>
      </c>
      <c r="C3185" s="2">
        <v>366703</v>
      </c>
      <c r="D3185" s="2" t="s">
        <v>188</v>
      </c>
      <c r="E3185" s="2" t="s">
        <v>205</v>
      </c>
      <c r="F3185" s="2" t="s">
        <v>193</v>
      </c>
      <c r="G3185" s="3">
        <v>41835</v>
      </c>
      <c r="H3185" s="1"/>
      <c r="I3185" s="2">
        <v>9717.6</v>
      </c>
      <c r="J3185" s="2">
        <v>4447.2349999999997</v>
      </c>
      <c r="K3185" s="2">
        <v>4447.2349999999997</v>
      </c>
      <c r="L3185" s="2">
        <v>3149.31</v>
      </c>
      <c r="M3185" s="1"/>
      <c r="N3185" s="5">
        <f t="shared" si="99"/>
        <v>27022.43</v>
      </c>
      <c r="O3185" s="6">
        <f t="shared" si="100"/>
        <v>20013.23</v>
      </c>
      <c r="P3185" s="2">
        <v>30</v>
      </c>
      <c r="Q3185" s="2" t="s">
        <v>37</v>
      </c>
      <c r="R3185" s="2">
        <v>0</v>
      </c>
      <c r="S3185" s="2">
        <v>0</v>
      </c>
      <c r="T3185" s="2">
        <v>0</v>
      </c>
      <c r="U3185" s="2">
        <v>0</v>
      </c>
      <c r="V3185" s="2">
        <v>893.38</v>
      </c>
      <c r="W3185" s="2">
        <v>1970.03</v>
      </c>
      <c r="X3185" s="2">
        <v>0</v>
      </c>
      <c r="Y3185" s="2">
        <v>2397.64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2">
        <f>VLOOKUP(Tabla3[[#This Row],[Columna1]],Tabla5[#All],3,0)</f>
        <v>0</v>
      </c>
      <c r="AF3185" s="2">
        <v>0</v>
      </c>
      <c r="AG3185" s="2">
        <v>0</v>
      </c>
      <c r="AH3185" s="2">
        <v>0</v>
      </c>
      <c r="AI3185" s="2">
        <v>0</v>
      </c>
      <c r="AJ3185" s="2">
        <v>0</v>
      </c>
      <c r="AK3185" s="2">
        <f>VLOOKUP(Tabla3[[#This Row],[Columna1]],Tabla7[[ID]:[Monto neto de los bonos]],3,0)</f>
        <v>1970.03</v>
      </c>
      <c r="AL3185" s="2">
        <v>0</v>
      </c>
      <c r="AM3185" s="2">
        <v>0</v>
      </c>
      <c r="AN3185" s="2">
        <v>0</v>
      </c>
      <c r="AO3185" s="2">
        <v>0</v>
      </c>
      <c r="AP3185" s="2">
        <v>0</v>
      </c>
      <c r="AQ3185" s="2">
        <v>0</v>
      </c>
      <c r="AR3185" s="2">
        <v>0</v>
      </c>
      <c r="AS3185" s="2">
        <v>3398.2</v>
      </c>
      <c r="AT3185" s="2">
        <v>2265.46</v>
      </c>
      <c r="AU3185" s="2">
        <v>1345.54</v>
      </c>
      <c r="AV3185" s="2">
        <v>0</v>
      </c>
      <c r="AW3185" s="1"/>
      <c r="AX3185" s="2" t="s">
        <v>422</v>
      </c>
      <c r="AY3185" s="8" t="s">
        <v>428</v>
      </c>
    </row>
    <row r="3186" spans="1:51" ht="13.15" customHeight="1" x14ac:dyDescent="0.25">
      <c r="A3186" s="7">
        <v>22705</v>
      </c>
      <c r="B3186" s="2" t="s">
        <v>2732</v>
      </c>
      <c r="C3186" s="2">
        <v>4542403</v>
      </c>
      <c r="D3186" s="2" t="s">
        <v>188</v>
      </c>
      <c r="E3186" s="2" t="s">
        <v>200</v>
      </c>
      <c r="F3186" s="2" t="s">
        <v>193</v>
      </c>
      <c r="G3186" s="3">
        <v>44958</v>
      </c>
      <c r="H3186" s="1"/>
      <c r="I3186" s="2">
        <v>9717.6</v>
      </c>
      <c r="J3186" s="2">
        <v>4447.2349999999997</v>
      </c>
      <c r="K3186" s="2">
        <v>4447.2349999999997</v>
      </c>
      <c r="L3186" s="2">
        <v>0</v>
      </c>
      <c r="M3186" s="1"/>
      <c r="N3186" s="5">
        <f t="shared" si="99"/>
        <v>23873.119999999999</v>
      </c>
      <c r="O3186" s="6">
        <f t="shared" si="100"/>
        <v>18155.28</v>
      </c>
      <c r="P3186" s="2">
        <v>30</v>
      </c>
      <c r="Q3186" s="2" t="s">
        <v>37</v>
      </c>
      <c r="R3186" s="2">
        <v>0</v>
      </c>
      <c r="S3186" s="2">
        <v>0</v>
      </c>
      <c r="T3186" s="2">
        <v>0</v>
      </c>
      <c r="U3186" s="2">
        <v>0</v>
      </c>
      <c r="V3186" s="2">
        <v>893.38</v>
      </c>
      <c r="W3186" s="2">
        <v>1970.03</v>
      </c>
      <c r="X3186" s="2">
        <v>0</v>
      </c>
      <c r="Y3186" s="2">
        <v>2397.64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2">
        <f>VLOOKUP(Tabla3[[#This Row],[Columna1]],Tabla5[#All],3,0)</f>
        <v>0</v>
      </c>
      <c r="AF3186" s="2">
        <v>0</v>
      </c>
      <c r="AG3186" s="2">
        <v>0</v>
      </c>
      <c r="AH3186" s="2">
        <v>0</v>
      </c>
      <c r="AI3186" s="2">
        <v>0</v>
      </c>
      <c r="AJ3186" s="2">
        <v>0</v>
      </c>
      <c r="AK3186" s="2">
        <f>VLOOKUP(Tabla3[[#This Row],[Columna1]],Tabla7[[ID]:[Monto neto de los bonos]],3,0)</f>
        <v>1970.03</v>
      </c>
      <c r="AL3186" s="2">
        <v>0</v>
      </c>
      <c r="AM3186" s="2">
        <v>0</v>
      </c>
      <c r="AN3186" s="2">
        <v>0</v>
      </c>
      <c r="AO3186" s="2">
        <v>0</v>
      </c>
      <c r="AP3186" s="2">
        <v>0</v>
      </c>
      <c r="AQ3186" s="2">
        <v>0</v>
      </c>
      <c r="AR3186" s="2">
        <v>0</v>
      </c>
      <c r="AS3186" s="2">
        <v>2925.8</v>
      </c>
      <c r="AT3186" s="2">
        <v>1950.52</v>
      </c>
      <c r="AU3186" s="2">
        <v>841.52</v>
      </c>
      <c r="AV3186" s="2">
        <v>0</v>
      </c>
      <c r="AW3186" s="1"/>
      <c r="AX3186" s="2" t="s">
        <v>422</v>
      </c>
      <c r="AY3186" s="8" t="s">
        <v>428</v>
      </c>
    </row>
    <row r="3187" spans="1:51" ht="13.15" customHeight="1" x14ac:dyDescent="0.25">
      <c r="A3187" s="7">
        <v>13062</v>
      </c>
      <c r="B3187" s="2" t="s">
        <v>2733</v>
      </c>
      <c r="C3187" s="2">
        <v>95803</v>
      </c>
      <c r="D3187" s="2" t="s">
        <v>188</v>
      </c>
      <c r="E3187" s="2" t="s">
        <v>200</v>
      </c>
      <c r="F3187" s="2" t="s">
        <v>201</v>
      </c>
      <c r="G3187" s="3">
        <v>38434</v>
      </c>
      <c r="H3187" s="1"/>
      <c r="I3187" s="2">
        <v>11670.43</v>
      </c>
      <c r="J3187" s="2">
        <v>4294.8850000000002</v>
      </c>
      <c r="K3187" s="2">
        <v>4294.8850000000002</v>
      </c>
      <c r="L3187" s="2">
        <v>5767.47</v>
      </c>
      <c r="M3187" s="1"/>
      <c r="N3187" s="5">
        <f t="shared" si="99"/>
        <v>31353.93</v>
      </c>
      <c r="O3187" s="6">
        <f t="shared" si="100"/>
        <v>22877.19</v>
      </c>
      <c r="P3187" s="2">
        <v>30</v>
      </c>
      <c r="Q3187" s="2" t="s">
        <v>37</v>
      </c>
      <c r="R3187" s="2">
        <v>0</v>
      </c>
      <c r="S3187" s="2">
        <v>0</v>
      </c>
      <c r="T3187" s="2">
        <v>0</v>
      </c>
      <c r="U3187" s="2">
        <v>0</v>
      </c>
      <c r="V3187" s="2">
        <v>972.5</v>
      </c>
      <c r="W3187" s="2">
        <v>1803.57</v>
      </c>
      <c r="X3187" s="2">
        <v>0</v>
      </c>
      <c r="Y3187" s="2">
        <v>2550.19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2">
        <f>VLOOKUP(Tabla3[[#This Row],[Columna1]],Tabla5[#All],3,0)</f>
        <v>0</v>
      </c>
      <c r="AF3187" s="2">
        <v>0</v>
      </c>
      <c r="AG3187" s="2">
        <v>0</v>
      </c>
      <c r="AH3187" s="2">
        <v>0</v>
      </c>
      <c r="AI3187" s="2">
        <v>0</v>
      </c>
      <c r="AJ3187" s="2">
        <v>0</v>
      </c>
      <c r="AK3187" s="2">
        <f>VLOOKUP(Tabla3[[#This Row],[Columna1]],Tabla7[[ID]:[Monto neto de los bonos]],3,0)</f>
        <v>1803.57</v>
      </c>
      <c r="AL3187" s="2">
        <v>0</v>
      </c>
      <c r="AM3187" s="2">
        <v>0</v>
      </c>
      <c r="AN3187" s="2">
        <v>0</v>
      </c>
      <c r="AO3187" s="2">
        <v>0</v>
      </c>
      <c r="AP3187" s="2">
        <v>0</v>
      </c>
      <c r="AQ3187" s="2">
        <v>0</v>
      </c>
      <c r="AR3187" s="2">
        <v>0</v>
      </c>
      <c r="AS3187" s="2">
        <v>3957.4</v>
      </c>
      <c r="AT3187" s="2">
        <v>2551.1</v>
      </c>
      <c r="AU3187" s="2">
        <v>1968.24</v>
      </c>
      <c r="AV3187" s="2">
        <v>0</v>
      </c>
      <c r="AW3187" s="1"/>
      <c r="AX3187" s="2" t="s">
        <v>422</v>
      </c>
      <c r="AY3187" s="8" t="s">
        <v>428</v>
      </c>
    </row>
    <row r="3188" spans="1:51" ht="13.15" customHeight="1" x14ac:dyDescent="0.25">
      <c r="A3188" s="7">
        <v>23977</v>
      </c>
      <c r="B3188" s="2" t="s">
        <v>2734</v>
      </c>
      <c r="C3188" s="2">
        <v>5617903</v>
      </c>
      <c r="D3188" s="2" t="s">
        <v>188</v>
      </c>
      <c r="E3188" s="2" t="s">
        <v>189</v>
      </c>
      <c r="F3188" s="2" t="s">
        <v>36</v>
      </c>
      <c r="G3188" s="3">
        <v>44764</v>
      </c>
      <c r="H3188" s="1"/>
      <c r="I3188" s="2">
        <v>13165.89</v>
      </c>
      <c r="J3188" s="2">
        <v>2789.65</v>
      </c>
      <c r="K3188" s="2">
        <v>2789.65</v>
      </c>
      <c r="L3188" s="2">
        <v>0</v>
      </c>
      <c r="M3188" s="1"/>
      <c r="N3188" s="5">
        <f t="shared" si="99"/>
        <v>20399.89</v>
      </c>
      <c r="O3188" s="6">
        <f t="shared" si="100"/>
        <v>17286.349999999999</v>
      </c>
      <c r="P3188" s="2">
        <v>30</v>
      </c>
      <c r="Q3188" s="2" t="s">
        <v>37</v>
      </c>
      <c r="R3188" s="2">
        <v>0</v>
      </c>
      <c r="S3188" s="2">
        <v>0</v>
      </c>
      <c r="T3188" s="2">
        <v>0</v>
      </c>
      <c r="U3188" s="2">
        <v>0</v>
      </c>
      <c r="V3188" s="2">
        <v>0</v>
      </c>
      <c r="W3188" s="2">
        <v>0</v>
      </c>
      <c r="X3188" s="2">
        <v>0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1654.7</v>
      </c>
      <c r="AE3188" s="2">
        <f>VLOOKUP(Tabla3[[#This Row],[Columna1]],Tabla5[#All],3,0)</f>
        <v>1654.7</v>
      </c>
      <c r="AF3188" s="2">
        <v>0</v>
      </c>
      <c r="AG3188" s="2">
        <v>0</v>
      </c>
      <c r="AH3188" s="2">
        <v>0</v>
      </c>
      <c r="AI3188" s="2">
        <v>0</v>
      </c>
      <c r="AJ3188" s="2">
        <v>0</v>
      </c>
      <c r="AK3188" s="2">
        <f>VLOOKUP(Tabla3[[#This Row],[Columna1]],Tabla7[[ID]:[Monto neto de los bonos]],3,0)</f>
        <v>0</v>
      </c>
      <c r="AL3188" s="2">
        <v>0</v>
      </c>
      <c r="AM3188" s="2">
        <v>0</v>
      </c>
      <c r="AN3188" s="2">
        <v>0</v>
      </c>
      <c r="AO3188" s="2">
        <v>0</v>
      </c>
      <c r="AP3188" s="2">
        <v>0</v>
      </c>
      <c r="AQ3188" s="2">
        <v>0</v>
      </c>
      <c r="AR3188" s="2">
        <v>0</v>
      </c>
      <c r="AS3188" s="2">
        <v>0</v>
      </c>
      <c r="AT3188" s="2">
        <v>1874.52</v>
      </c>
      <c r="AU3188" s="2">
        <v>1239.02</v>
      </c>
      <c r="AV3188" s="2">
        <v>0</v>
      </c>
      <c r="AW3188" s="1"/>
      <c r="AX3188" s="2" t="s">
        <v>422</v>
      </c>
      <c r="AY3188" s="8" t="s">
        <v>423</v>
      </c>
    </row>
    <row r="3189" spans="1:51" ht="13.15" customHeight="1" x14ac:dyDescent="0.25">
      <c r="A3189" s="7">
        <v>25266</v>
      </c>
      <c r="B3189" s="2" t="s">
        <v>2735</v>
      </c>
      <c r="C3189" s="2">
        <v>6550303</v>
      </c>
      <c r="D3189" s="2" t="s">
        <v>188</v>
      </c>
      <c r="E3189" s="2" t="s">
        <v>206</v>
      </c>
      <c r="F3189" s="2" t="s">
        <v>193</v>
      </c>
      <c r="G3189" s="3">
        <v>45597</v>
      </c>
      <c r="H3189" s="1"/>
      <c r="I3189" s="2">
        <v>9717.6</v>
      </c>
      <c r="J3189" s="2">
        <v>4447.2349999999997</v>
      </c>
      <c r="K3189" s="2">
        <v>4447.2349999999997</v>
      </c>
      <c r="L3189" s="2">
        <v>0</v>
      </c>
      <c r="M3189" s="1"/>
      <c r="N3189" s="5">
        <f t="shared" si="99"/>
        <v>24848.39</v>
      </c>
      <c r="O3189" s="6">
        <f t="shared" si="100"/>
        <v>18155.289999999997</v>
      </c>
      <c r="P3189" s="2">
        <v>30</v>
      </c>
      <c r="Q3189" s="2" t="s">
        <v>37</v>
      </c>
      <c r="R3189" s="2">
        <v>0</v>
      </c>
      <c r="S3189" s="2">
        <v>0</v>
      </c>
      <c r="T3189" s="2">
        <v>0</v>
      </c>
      <c r="U3189" s="2">
        <v>0</v>
      </c>
      <c r="V3189" s="2">
        <v>893.38</v>
      </c>
      <c r="W3189" s="2">
        <v>1970.03</v>
      </c>
      <c r="X3189" s="2">
        <v>0</v>
      </c>
      <c r="Y3189" s="2">
        <v>3372.91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2">
        <f>VLOOKUP(Tabla3[[#This Row],[Columna1]],Tabla5[#All],3,0)</f>
        <v>0</v>
      </c>
      <c r="AF3189" s="2">
        <v>0</v>
      </c>
      <c r="AG3189" s="2">
        <v>0</v>
      </c>
      <c r="AH3189" s="2">
        <v>0</v>
      </c>
      <c r="AI3189" s="2">
        <v>0</v>
      </c>
      <c r="AJ3189" s="2">
        <v>0</v>
      </c>
      <c r="AK3189" s="2">
        <f>VLOOKUP(Tabla3[[#This Row],[Columna1]],Tabla7[[ID]:[Monto neto de los bonos]],3,0)</f>
        <v>1970.03</v>
      </c>
      <c r="AL3189" s="2">
        <v>0</v>
      </c>
      <c r="AM3189" s="2">
        <v>0</v>
      </c>
      <c r="AN3189" s="2">
        <v>0</v>
      </c>
      <c r="AO3189" s="2">
        <v>0</v>
      </c>
      <c r="AP3189" s="2">
        <v>0</v>
      </c>
      <c r="AQ3189" s="2">
        <v>0</v>
      </c>
      <c r="AR3189" s="2">
        <v>0</v>
      </c>
      <c r="AS3189" s="2">
        <v>3901.06</v>
      </c>
      <c r="AT3189" s="2">
        <v>1950.52</v>
      </c>
      <c r="AU3189" s="2">
        <v>841.52</v>
      </c>
      <c r="AV3189" s="2">
        <v>0</v>
      </c>
      <c r="AW3189" s="1"/>
      <c r="AX3189" s="2" t="s">
        <v>422</v>
      </c>
      <c r="AY3189" s="8" t="s">
        <v>428</v>
      </c>
    </row>
    <row r="3190" spans="1:51" ht="13.15" customHeight="1" x14ac:dyDescent="0.25">
      <c r="A3190" s="7">
        <v>24134</v>
      </c>
      <c r="B3190" s="2" t="s">
        <v>2736</v>
      </c>
      <c r="C3190" s="2">
        <v>5755603</v>
      </c>
      <c r="D3190" s="2" t="s">
        <v>188</v>
      </c>
      <c r="E3190" s="2" t="s">
        <v>190</v>
      </c>
      <c r="F3190" s="2" t="s">
        <v>191</v>
      </c>
      <c r="G3190" s="3">
        <v>44896</v>
      </c>
      <c r="H3190" s="1"/>
      <c r="I3190" s="2">
        <v>9708.5300000000007</v>
      </c>
      <c r="J3190" s="2">
        <v>4443.09</v>
      </c>
      <c r="K3190" s="2">
        <v>4443.09</v>
      </c>
      <c r="L3190" s="2">
        <v>0</v>
      </c>
      <c r="M3190" s="1"/>
      <c r="N3190" s="5">
        <f t="shared" si="99"/>
        <v>22519.670000000002</v>
      </c>
      <c r="O3190" s="6">
        <f t="shared" si="100"/>
        <v>16807.370000000003</v>
      </c>
      <c r="P3190" s="2">
        <v>30</v>
      </c>
      <c r="Q3190" s="2" t="s">
        <v>37</v>
      </c>
      <c r="R3190" s="2">
        <v>0</v>
      </c>
      <c r="S3190" s="2">
        <v>0</v>
      </c>
      <c r="T3190" s="2">
        <v>0</v>
      </c>
      <c r="U3190" s="2">
        <v>0</v>
      </c>
      <c r="V3190" s="2">
        <v>892.56</v>
      </c>
      <c r="W3190" s="2">
        <v>3032.4</v>
      </c>
      <c r="X3190" s="2">
        <v>0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2">
        <f>VLOOKUP(Tabla3[[#This Row],[Columna1]],Tabla5[#All],3,0)</f>
        <v>0</v>
      </c>
      <c r="AF3190" s="2">
        <v>0</v>
      </c>
      <c r="AG3190" s="2">
        <v>0</v>
      </c>
      <c r="AH3190" s="2">
        <v>0</v>
      </c>
      <c r="AI3190" s="2">
        <v>0</v>
      </c>
      <c r="AJ3190" s="2">
        <v>0</v>
      </c>
      <c r="AK3190" s="2">
        <f>VLOOKUP(Tabla3[[#This Row],[Columna1]],Tabla7[[ID]:[Monto neto de los bonos]],3,0)</f>
        <v>3032.4</v>
      </c>
      <c r="AL3190" s="2">
        <v>0</v>
      </c>
      <c r="AM3190" s="2">
        <v>0</v>
      </c>
      <c r="AN3190" s="2">
        <v>0</v>
      </c>
      <c r="AO3190" s="2">
        <v>0</v>
      </c>
      <c r="AP3190" s="2">
        <v>0</v>
      </c>
      <c r="AQ3190" s="2">
        <v>0</v>
      </c>
      <c r="AR3190" s="2">
        <v>0</v>
      </c>
      <c r="AS3190" s="2">
        <v>2923.12</v>
      </c>
      <c r="AT3190" s="2">
        <v>1948.74</v>
      </c>
      <c r="AU3190" s="2">
        <v>840.44</v>
      </c>
      <c r="AV3190" s="2">
        <v>0</v>
      </c>
      <c r="AW3190" s="1"/>
      <c r="AX3190" s="2" t="s">
        <v>422</v>
      </c>
      <c r="AY3190" s="8" t="s">
        <v>423</v>
      </c>
    </row>
    <row r="3191" spans="1:51" ht="13.15" customHeight="1" x14ac:dyDescent="0.25">
      <c r="A3191" s="7">
        <v>21285</v>
      </c>
      <c r="B3191" s="2" t="s">
        <v>2737</v>
      </c>
      <c r="C3191" s="2">
        <v>2627303</v>
      </c>
      <c r="D3191" s="2" t="s">
        <v>188</v>
      </c>
      <c r="E3191" s="2" t="s">
        <v>211</v>
      </c>
      <c r="F3191" s="2" t="s">
        <v>36</v>
      </c>
      <c r="G3191" s="3">
        <v>44013</v>
      </c>
      <c r="H3191" s="1"/>
      <c r="I3191" s="2">
        <v>13165.89</v>
      </c>
      <c r="J3191" s="2">
        <v>2789.65</v>
      </c>
      <c r="K3191" s="2">
        <v>2789.65</v>
      </c>
      <c r="L3191" s="2">
        <v>0</v>
      </c>
      <c r="M3191" s="1"/>
      <c r="N3191" s="5">
        <f t="shared" si="99"/>
        <v>20951.449999999997</v>
      </c>
      <c r="O3191" s="6">
        <f t="shared" si="100"/>
        <v>18107.079999999998</v>
      </c>
      <c r="P3191" s="2">
        <v>28</v>
      </c>
      <c r="Q3191" s="2" t="s">
        <v>37</v>
      </c>
      <c r="R3191" s="2">
        <v>0</v>
      </c>
      <c r="S3191" s="2">
        <v>0</v>
      </c>
      <c r="T3191" s="2">
        <v>0</v>
      </c>
      <c r="U3191" s="2">
        <v>0</v>
      </c>
      <c r="V3191" s="2">
        <v>0</v>
      </c>
      <c r="W3191" s="2">
        <v>0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2206.2600000000002</v>
      </c>
      <c r="AE3191" s="2">
        <f>VLOOKUP(Tabla3[[#This Row],[Columna1]],Tabla5[#All],3,0)</f>
        <v>2206.2600000000002</v>
      </c>
      <c r="AF3191" s="2">
        <v>0</v>
      </c>
      <c r="AG3191" s="2">
        <v>0</v>
      </c>
      <c r="AH3191" s="2">
        <v>0</v>
      </c>
      <c r="AI3191" s="2">
        <v>0</v>
      </c>
      <c r="AJ3191" s="2">
        <v>0</v>
      </c>
      <c r="AK3191" s="2">
        <f>VLOOKUP(Tabla3[[#This Row],[Columna1]],Tabla7[[ID]:[Monto neto de los bonos]],3,0)</f>
        <v>0</v>
      </c>
      <c r="AL3191" s="2">
        <v>0</v>
      </c>
      <c r="AM3191" s="2">
        <v>0</v>
      </c>
      <c r="AN3191" s="2">
        <v>0</v>
      </c>
      <c r="AO3191" s="2">
        <v>0</v>
      </c>
      <c r="AP3191" s="2">
        <v>0</v>
      </c>
      <c r="AQ3191" s="2">
        <v>0</v>
      </c>
      <c r="AR3191" s="2">
        <v>0</v>
      </c>
      <c r="AS3191" s="2">
        <v>0</v>
      </c>
      <c r="AT3191" s="2">
        <v>1749.55</v>
      </c>
      <c r="AU3191" s="2">
        <v>1094.82</v>
      </c>
      <c r="AV3191" s="2">
        <v>0</v>
      </c>
      <c r="AW3191" s="1"/>
      <c r="AX3191" s="2" t="s">
        <v>422</v>
      </c>
      <c r="AY3191" s="8" t="s">
        <v>423</v>
      </c>
    </row>
    <row r="3192" spans="1:51" ht="13.15" customHeight="1" x14ac:dyDescent="0.25">
      <c r="A3192" s="7">
        <v>22304</v>
      </c>
      <c r="B3192" s="2" t="s">
        <v>2738</v>
      </c>
      <c r="C3192" s="2">
        <v>4005203</v>
      </c>
      <c r="D3192" s="2" t="s">
        <v>188</v>
      </c>
      <c r="E3192" s="2" t="s">
        <v>190</v>
      </c>
      <c r="F3192" s="2" t="s">
        <v>191</v>
      </c>
      <c r="G3192" s="3">
        <v>43815</v>
      </c>
      <c r="H3192" s="1"/>
      <c r="I3192" s="2">
        <v>9708.5300000000007</v>
      </c>
      <c r="J3192" s="2">
        <v>4443.09</v>
      </c>
      <c r="K3192" s="2">
        <v>4443.09</v>
      </c>
      <c r="L3192" s="2">
        <v>1807.82</v>
      </c>
      <c r="M3192" s="1"/>
      <c r="N3192" s="5">
        <f t="shared" si="99"/>
        <v>24327.49</v>
      </c>
      <c r="O3192" s="6">
        <f t="shared" si="100"/>
        <v>17893.29</v>
      </c>
      <c r="P3192" s="2">
        <v>30</v>
      </c>
      <c r="Q3192" s="2" t="s">
        <v>37</v>
      </c>
      <c r="R3192" s="2">
        <v>0</v>
      </c>
      <c r="S3192" s="2">
        <v>0</v>
      </c>
      <c r="T3192" s="2">
        <v>0</v>
      </c>
      <c r="U3192" s="2">
        <v>0</v>
      </c>
      <c r="V3192" s="2">
        <v>892.56</v>
      </c>
      <c r="W3192" s="2">
        <v>3032.4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2">
        <f>VLOOKUP(Tabla3[[#This Row],[Columna1]],Tabla5[#All],3,0)</f>
        <v>0</v>
      </c>
      <c r="AF3192" s="2">
        <v>0</v>
      </c>
      <c r="AG3192" s="2">
        <v>0</v>
      </c>
      <c r="AH3192" s="2">
        <v>0</v>
      </c>
      <c r="AI3192" s="2">
        <v>0</v>
      </c>
      <c r="AJ3192" s="2">
        <v>0</v>
      </c>
      <c r="AK3192" s="2">
        <f>VLOOKUP(Tabla3[[#This Row],[Columna1]],Tabla7[[ID]:[Monto neto de los bonos]],3,0)</f>
        <v>3032.4</v>
      </c>
      <c r="AL3192" s="2">
        <v>0</v>
      </c>
      <c r="AM3192" s="2">
        <v>0</v>
      </c>
      <c r="AN3192" s="2">
        <v>0</v>
      </c>
      <c r="AO3192" s="2">
        <v>0</v>
      </c>
      <c r="AP3192" s="2">
        <v>0</v>
      </c>
      <c r="AQ3192" s="2">
        <v>0</v>
      </c>
      <c r="AR3192" s="2">
        <v>0</v>
      </c>
      <c r="AS3192" s="2">
        <v>3194.28</v>
      </c>
      <c r="AT3192" s="2">
        <v>2129.52</v>
      </c>
      <c r="AU3192" s="2">
        <v>1110.4000000000001</v>
      </c>
      <c r="AV3192" s="2">
        <v>0</v>
      </c>
      <c r="AW3192" s="1"/>
      <c r="AX3192" s="2" t="s">
        <v>422</v>
      </c>
      <c r="AY3192" s="8" t="s">
        <v>423</v>
      </c>
    </row>
    <row r="3193" spans="1:51" ht="13.15" customHeight="1" x14ac:dyDescent="0.25">
      <c r="A3193" s="7">
        <v>21591</v>
      </c>
      <c r="B3193" s="2" t="s">
        <v>2739</v>
      </c>
      <c r="C3193" s="2">
        <v>3031203</v>
      </c>
      <c r="D3193" s="2" t="s">
        <v>188</v>
      </c>
      <c r="E3193" s="2" t="s">
        <v>190</v>
      </c>
      <c r="F3193" s="2" t="s">
        <v>216</v>
      </c>
      <c r="G3193" s="3">
        <v>43435</v>
      </c>
      <c r="H3193" s="1"/>
      <c r="I3193" s="2">
        <v>11612.32</v>
      </c>
      <c r="J3193" s="2">
        <v>4273.5050000000001</v>
      </c>
      <c r="K3193" s="2">
        <v>4273.5050000000001</v>
      </c>
      <c r="L3193" s="2">
        <v>1866.6</v>
      </c>
      <c r="M3193" s="1"/>
      <c r="N3193" s="5">
        <f t="shared" si="99"/>
        <v>27404.9</v>
      </c>
      <c r="O3193" s="6">
        <f t="shared" si="100"/>
        <v>20187.96</v>
      </c>
      <c r="P3193" s="2">
        <v>30</v>
      </c>
      <c r="Q3193" s="2" t="s">
        <v>37</v>
      </c>
      <c r="R3193" s="2">
        <v>0</v>
      </c>
      <c r="S3193" s="2">
        <v>0</v>
      </c>
      <c r="T3193" s="2">
        <v>0</v>
      </c>
      <c r="U3193" s="2">
        <v>0</v>
      </c>
      <c r="V3193" s="2">
        <v>967.66</v>
      </c>
      <c r="W3193" s="2">
        <v>3032.4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1378.91</v>
      </c>
      <c r="AE3193" s="2">
        <f>VLOOKUP(Tabla3[[#This Row],[Columna1]],Tabla5[#All],3,0)</f>
        <v>1378.91</v>
      </c>
      <c r="AF3193" s="2">
        <v>5000</v>
      </c>
      <c r="AG3193" s="2">
        <v>0</v>
      </c>
      <c r="AH3193" s="2">
        <v>0</v>
      </c>
      <c r="AI3193" s="2">
        <v>0</v>
      </c>
      <c r="AJ3193" s="2">
        <v>0</v>
      </c>
      <c r="AK3193" s="2">
        <f>VLOOKUP(Tabla3[[#This Row],[Columna1]],Tabla7[[ID]:[Monto neto de los bonos]],3,0)</f>
        <v>3032.4</v>
      </c>
      <c r="AL3193" s="2">
        <v>875</v>
      </c>
      <c r="AM3193" s="2">
        <v>0</v>
      </c>
      <c r="AN3193" s="2">
        <v>0</v>
      </c>
      <c r="AO3193" s="2">
        <v>0</v>
      </c>
      <c r="AP3193" s="2">
        <v>0</v>
      </c>
      <c r="AQ3193" s="4">
        <v>2824.63</v>
      </c>
      <c r="AR3193" s="2">
        <v>0</v>
      </c>
      <c r="AS3193" s="2">
        <v>3449.04</v>
      </c>
      <c r="AT3193" s="2">
        <v>2299.36</v>
      </c>
      <c r="AU3193" s="2">
        <v>1468.54</v>
      </c>
      <c r="AV3193" s="2">
        <v>0</v>
      </c>
      <c r="AW3193" s="1"/>
      <c r="AX3193" s="2" t="s">
        <v>422</v>
      </c>
      <c r="AY3193" s="8" t="s">
        <v>423</v>
      </c>
    </row>
    <row r="3194" spans="1:51" ht="13.15" customHeight="1" x14ac:dyDescent="0.25">
      <c r="A3194" s="7">
        <v>16047</v>
      </c>
      <c r="B3194" s="2" t="s">
        <v>2740</v>
      </c>
      <c r="C3194" s="2">
        <v>210303</v>
      </c>
      <c r="D3194" s="2" t="s">
        <v>188</v>
      </c>
      <c r="E3194" s="2" t="s">
        <v>202</v>
      </c>
      <c r="F3194" s="2" t="s">
        <v>193</v>
      </c>
      <c r="G3194" s="3">
        <v>40483</v>
      </c>
      <c r="H3194" s="1"/>
      <c r="I3194" s="2">
        <v>9717.6</v>
      </c>
      <c r="J3194" s="2">
        <v>4447.2349999999997</v>
      </c>
      <c r="K3194" s="2">
        <v>4447.2349999999997</v>
      </c>
      <c r="L3194" s="2">
        <v>2554.4899999999998</v>
      </c>
      <c r="M3194" s="1"/>
      <c r="N3194" s="5">
        <f t="shared" si="99"/>
        <v>26427.609999999997</v>
      </c>
      <c r="O3194" s="6">
        <f t="shared" si="100"/>
        <v>19673.689999999999</v>
      </c>
      <c r="P3194" s="2">
        <v>30</v>
      </c>
      <c r="Q3194" s="2" t="s">
        <v>37</v>
      </c>
      <c r="R3194" s="2">
        <v>0</v>
      </c>
      <c r="S3194" s="2">
        <v>0</v>
      </c>
      <c r="T3194" s="2">
        <v>0</v>
      </c>
      <c r="U3194" s="2">
        <v>0</v>
      </c>
      <c r="V3194" s="2">
        <v>893.38</v>
      </c>
      <c r="W3194" s="2">
        <v>1970.03</v>
      </c>
      <c r="X3194" s="2">
        <v>0</v>
      </c>
      <c r="Y3194" s="2">
        <v>2397.64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2">
        <f>VLOOKUP(Tabla3[[#This Row],[Columna1]],Tabla5[#All],3,0)</f>
        <v>0</v>
      </c>
      <c r="AF3194" s="2">
        <v>0</v>
      </c>
      <c r="AG3194" s="2">
        <v>0</v>
      </c>
      <c r="AH3194" s="2">
        <v>0</v>
      </c>
      <c r="AI3194" s="2">
        <v>0</v>
      </c>
      <c r="AJ3194" s="2">
        <v>0</v>
      </c>
      <c r="AK3194" s="2">
        <f>VLOOKUP(Tabla3[[#This Row],[Columna1]],Tabla7[[ID]:[Monto neto de los bonos]],3,0)</f>
        <v>1970.03</v>
      </c>
      <c r="AL3194" s="2">
        <v>0</v>
      </c>
      <c r="AM3194" s="2">
        <v>0</v>
      </c>
      <c r="AN3194" s="2">
        <v>0</v>
      </c>
      <c r="AO3194" s="2">
        <v>0</v>
      </c>
      <c r="AP3194" s="2">
        <v>0</v>
      </c>
      <c r="AQ3194" s="2">
        <v>0</v>
      </c>
      <c r="AR3194" s="2">
        <v>0</v>
      </c>
      <c r="AS3194" s="2">
        <v>3308.98</v>
      </c>
      <c r="AT3194" s="2">
        <v>2205.98</v>
      </c>
      <c r="AU3194" s="2">
        <v>1238.96</v>
      </c>
      <c r="AV3194" s="2">
        <v>0</v>
      </c>
      <c r="AW3194" s="1"/>
      <c r="AX3194" s="2" t="s">
        <v>422</v>
      </c>
      <c r="AY3194" s="8" t="s">
        <v>428</v>
      </c>
    </row>
    <row r="3195" spans="1:51" ht="13.15" customHeight="1" x14ac:dyDescent="0.25">
      <c r="A3195" s="7">
        <v>93151</v>
      </c>
      <c r="B3195" s="2" t="s">
        <v>2741</v>
      </c>
      <c r="C3195" s="2">
        <v>412203</v>
      </c>
      <c r="D3195" s="2" t="s">
        <v>188</v>
      </c>
      <c r="E3195" s="2" t="s">
        <v>211</v>
      </c>
      <c r="F3195" s="2" t="s">
        <v>212</v>
      </c>
      <c r="G3195" s="3">
        <v>38215</v>
      </c>
      <c r="H3195" s="1"/>
      <c r="I3195" s="2">
        <v>8947.52</v>
      </c>
      <c r="J3195" s="2">
        <v>4838.1850000000004</v>
      </c>
      <c r="K3195" s="2">
        <v>4838.1850000000004</v>
      </c>
      <c r="L3195" s="2">
        <v>4916.26</v>
      </c>
      <c r="M3195" s="1"/>
      <c r="N3195" s="5">
        <f t="shared" si="99"/>
        <v>25933.42</v>
      </c>
      <c r="O3195" s="6">
        <f t="shared" si="100"/>
        <v>21868.659999999996</v>
      </c>
      <c r="P3195" s="2">
        <v>30</v>
      </c>
      <c r="Q3195" s="2" t="s">
        <v>37</v>
      </c>
      <c r="R3195" s="2">
        <v>0</v>
      </c>
      <c r="S3195" s="2">
        <v>0</v>
      </c>
      <c r="T3195" s="2">
        <v>0</v>
      </c>
      <c r="U3195" s="2">
        <v>0</v>
      </c>
      <c r="V3195" s="2">
        <v>1241.5999999999999</v>
      </c>
      <c r="W3195" s="2">
        <v>0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1151.67</v>
      </c>
      <c r="AE3195" s="2">
        <f>VLOOKUP(Tabla3[[#This Row],[Columna1]],Tabla5[#All],3,0)</f>
        <v>1151.67</v>
      </c>
      <c r="AF3195" s="2">
        <v>0</v>
      </c>
      <c r="AG3195" s="2">
        <v>0</v>
      </c>
      <c r="AH3195" s="2">
        <v>0</v>
      </c>
      <c r="AI3195" s="2">
        <v>0</v>
      </c>
      <c r="AJ3195" s="2">
        <v>0</v>
      </c>
      <c r="AK3195" s="2">
        <f>VLOOKUP(Tabla3[[#This Row],[Columna1]],Tabla7[[ID]:[Monto neto de los bonos]],3,0)</f>
        <v>0</v>
      </c>
      <c r="AL3195" s="2">
        <v>0</v>
      </c>
      <c r="AM3195" s="2">
        <v>0</v>
      </c>
      <c r="AN3195" s="2">
        <v>0</v>
      </c>
      <c r="AO3195" s="2">
        <v>0</v>
      </c>
      <c r="AP3195" s="2">
        <v>0</v>
      </c>
      <c r="AQ3195" s="2">
        <v>0</v>
      </c>
      <c r="AR3195" s="2">
        <v>0</v>
      </c>
      <c r="AS3195" s="2">
        <v>0</v>
      </c>
      <c r="AT3195" s="2">
        <v>2478.1799999999998</v>
      </c>
      <c r="AU3195" s="2">
        <v>1586.58</v>
      </c>
      <c r="AV3195" s="2">
        <v>0</v>
      </c>
      <c r="AW3195" s="1"/>
      <c r="AX3195" s="2" t="s">
        <v>422</v>
      </c>
      <c r="AY3195" s="8" t="s">
        <v>423</v>
      </c>
    </row>
    <row r="3196" spans="1:51" ht="13.15" customHeight="1" x14ac:dyDescent="0.25">
      <c r="A3196" s="7">
        <v>24698</v>
      </c>
      <c r="B3196" s="2" t="s">
        <v>2742</v>
      </c>
      <c r="C3196" s="2">
        <v>6138603</v>
      </c>
      <c r="D3196" s="2" t="s">
        <v>188</v>
      </c>
      <c r="E3196" s="2" t="s">
        <v>211</v>
      </c>
      <c r="F3196" s="2" t="s">
        <v>36</v>
      </c>
      <c r="G3196" s="3">
        <v>45185</v>
      </c>
      <c r="H3196" s="1"/>
      <c r="I3196" s="2">
        <v>13165.89</v>
      </c>
      <c r="J3196" s="2">
        <v>2789.65</v>
      </c>
      <c r="K3196" s="2">
        <v>2789.65</v>
      </c>
      <c r="L3196" s="2">
        <v>0</v>
      </c>
      <c r="M3196" s="1"/>
      <c r="N3196" s="5">
        <f t="shared" si="99"/>
        <v>30463.79</v>
      </c>
      <c r="O3196" s="6">
        <f t="shared" si="100"/>
        <v>27142.48</v>
      </c>
      <c r="P3196" s="2">
        <v>29</v>
      </c>
      <c r="Q3196" s="2" t="s">
        <v>37</v>
      </c>
      <c r="R3196" s="2">
        <v>0</v>
      </c>
      <c r="S3196" s="2">
        <v>0</v>
      </c>
      <c r="T3196" s="2">
        <v>0</v>
      </c>
      <c r="U3196" s="2">
        <v>0</v>
      </c>
      <c r="V3196" s="2">
        <v>1249.68</v>
      </c>
      <c r="W3196" s="2">
        <v>0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10468.92</v>
      </c>
      <c r="AE3196" s="2">
        <f>VLOOKUP(Tabla3[[#This Row],[Columna1]],Tabla5[#All],3,0)</f>
        <v>10468.92</v>
      </c>
      <c r="AF3196" s="2">
        <v>0</v>
      </c>
      <c r="AG3196" s="2">
        <v>0</v>
      </c>
      <c r="AH3196" s="2">
        <v>0</v>
      </c>
      <c r="AI3196" s="2">
        <v>0</v>
      </c>
      <c r="AJ3196" s="2">
        <v>0</v>
      </c>
      <c r="AK3196" s="2">
        <f>VLOOKUP(Tabla3[[#This Row],[Columna1]],Tabla7[[ID]:[Monto neto de los bonos]],3,0)</f>
        <v>0</v>
      </c>
      <c r="AL3196" s="2">
        <v>0</v>
      </c>
      <c r="AM3196" s="2">
        <v>0</v>
      </c>
      <c r="AN3196" s="2">
        <v>0</v>
      </c>
      <c r="AO3196" s="2">
        <v>0</v>
      </c>
      <c r="AP3196" s="2">
        <v>0</v>
      </c>
      <c r="AQ3196" s="2">
        <v>0</v>
      </c>
      <c r="AR3196" s="2">
        <v>0</v>
      </c>
      <c r="AS3196" s="2">
        <v>0</v>
      </c>
      <c r="AT3196" s="2">
        <v>1937</v>
      </c>
      <c r="AU3196" s="2">
        <v>1384.31</v>
      </c>
      <c r="AV3196" s="2">
        <v>0</v>
      </c>
      <c r="AW3196" s="1"/>
      <c r="AX3196" s="2" t="s">
        <v>422</v>
      </c>
      <c r="AY3196" s="8" t="s">
        <v>423</v>
      </c>
    </row>
    <row r="3197" spans="1:51" ht="13.15" customHeight="1" x14ac:dyDescent="0.25">
      <c r="A3197" s="7">
        <v>19690</v>
      </c>
      <c r="B3197" s="2" t="s">
        <v>2743</v>
      </c>
      <c r="C3197" s="2">
        <v>943203</v>
      </c>
      <c r="D3197" s="2" t="s">
        <v>188</v>
      </c>
      <c r="E3197" s="2" t="s">
        <v>192</v>
      </c>
      <c r="F3197" s="2" t="s">
        <v>193</v>
      </c>
      <c r="G3197" s="3">
        <v>42583</v>
      </c>
      <c r="H3197" s="1"/>
      <c r="I3197" s="2">
        <v>9717.6</v>
      </c>
      <c r="J3197" s="2">
        <v>4447.2349999999997</v>
      </c>
      <c r="K3197" s="2">
        <v>4447.2349999999997</v>
      </c>
      <c r="L3197" s="2">
        <v>1505.23</v>
      </c>
      <c r="M3197" s="1"/>
      <c r="N3197" s="5">
        <f t="shared" ref="N3197:N3260" si="101">I3197+J3197+K3197+L3197+M3197+R3197+V3197+W3197+Y3197+AD3197+AG3197+AJ3197</f>
        <v>25378.35</v>
      </c>
      <c r="O3197" s="6">
        <f t="shared" si="100"/>
        <v>19062.149999999994</v>
      </c>
      <c r="P3197" s="2">
        <v>30</v>
      </c>
      <c r="Q3197" s="2" t="s">
        <v>37</v>
      </c>
      <c r="R3197" s="2">
        <v>0</v>
      </c>
      <c r="S3197" s="2">
        <v>0</v>
      </c>
      <c r="T3197" s="2">
        <v>0</v>
      </c>
      <c r="U3197" s="2">
        <v>0</v>
      </c>
      <c r="V3197" s="2">
        <v>893.38</v>
      </c>
      <c r="W3197" s="2">
        <v>1970.03</v>
      </c>
      <c r="X3197" s="2">
        <v>0</v>
      </c>
      <c r="Y3197" s="2">
        <v>2397.64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2">
        <f>VLOOKUP(Tabla3[[#This Row],[Columna1]],Tabla5[#All],3,0)</f>
        <v>0</v>
      </c>
      <c r="AF3197" s="2">
        <v>0</v>
      </c>
      <c r="AG3197" s="2">
        <v>0</v>
      </c>
      <c r="AH3197" s="2">
        <v>0</v>
      </c>
      <c r="AI3197" s="2">
        <v>0</v>
      </c>
      <c r="AJ3197" s="2">
        <v>0</v>
      </c>
      <c r="AK3197" s="2">
        <f>VLOOKUP(Tabla3[[#This Row],[Columna1]],Tabla7[[ID]:[Monto neto de los bonos]],3,0)</f>
        <v>1970.03</v>
      </c>
      <c r="AL3197" s="2">
        <v>0</v>
      </c>
      <c r="AM3197" s="2">
        <v>0</v>
      </c>
      <c r="AN3197" s="2">
        <v>0</v>
      </c>
      <c r="AO3197" s="2">
        <v>0</v>
      </c>
      <c r="AP3197" s="2">
        <v>0</v>
      </c>
      <c r="AQ3197" s="2">
        <v>0</v>
      </c>
      <c r="AR3197" s="2">
        <v>0</v>
      </c>
      <c r="AS3197" s="2">
        <v>3151.58</v>
      </c>
      <c r="AT3197" s="2">
        <v>2101.06</v>
      </c>
      <c r="AU3197" s="2">
        <v>1063.56</v>
      </c>
      <c r="AV3197" s="2">
        <v>0</v>
      </c>
      <c r="AW3197" s="1"/>
      <c r="AX3197" s="2" t="s">
        <v>422</v>
      </c>
      <c r="AY3197" s="8" t="s">
        <v>428</v>
      </c>
    </row>
    <row r="3198" spans="1:51" ht="13.15" customHeight="1" x14ac:dyDescent="0.25">
      <c r="A3198" s="7">
        <v>24900</v>
      </c>
      <c r="B3198" s="2" t="s">
        <v>2744</v>
      </c>
      <c r="C3198" s="2">
        <v>6292203</v>
      </c>
      <c r="D3198" s="2" t="s">
        <v>188</v>
      </c>
      <c r="E3198" s="2" t="s">
        <v>202</v>
      </c>
      <c r="F3198" s="2" t="s">
        <v>193</v>
      </c>
      <c r="G3198" s="3">
        <v>45338</v>
      </c>
      <c r="H3198" s="1"/>
      <c r="I3198" s="2">
        <v>9717.6</v>
      </c>
      <c r="J3198" s="2">
        <v>4447.2349999999997</v>
      </c>
      <c r="K3198" s="2">
        <v>4447.2349999999997</v>
      </c>
      <c r="L3198" s="2">
        <v>0</v>
      </c>
      <c r="M3198" s="1"/>
      <c r="N3198" s="5">
        <f t="shared" si="101"/>
        <v>24848.39</v>
      </c>
      <c r="O3198" s="6">
        <f t="shared" si="100"/>
        <v>18155.289999999997</v>
      </c>
      <c r="P3198" s="2">
        <v>30</v>
      </c>
      <c r="Q3198" s="2" t="s">
        <v>37</v>
      </c>
      <c r="R3198" s="2">
        <v>0</v>
      </c>
      <c r="S3198" s="2">
        <v>0</v>
      </c>
      <c r="T3198" s="2">
        <v>0</v>
      </c>
      <c r="U3198" s="2">
        <v>0</v>
      </c>
      <c r="V3198" s="2">
        <v>893.38</v>
      </c>
      <c r="W3198" s="2">
        <v>1970.03</v>
      </c>
      <c r="X3198" s="2">
        <v>0</v>
      </c>
      <c r="Y3198" s="2">
        <v>3372.91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2">
        <f>VLOOKUP(Tabla3[[#This Row],[Columna1]],Tabla5[#All],3,0)</f>
        <v>0</v>
      </c>
      <c r="AF3198" s="2">
        <v>0</v>
      </c>
      <c r="AG3198" s="2">
        <v>0</v>
      </c>
      <c r="AH3198" s="2">
        <v>0</v>
      </c>
      <c r="AI3198" s="2">
        <v>0</v>
      </c>
      <c r="AJ3198" s="2">
        <v>0</v>
      </c>
      <c r="AK3198" s="2">
        <f>VLOOKUP(Tabla3[[#This Row],[Columna1]],Tabla7[[ID]:[Monto neto de los bonos]],3,0)</f>
        <v>1970.03</v>
      </c>
      <c r="AL3198" s="2">
        <v>0</v>
      </c>
      <c r="AM3198" s="2">
        <v>0</v>
      </c>
      <c r="AN3198" s="2">
        <v>0</v>
      </c>
      <c r="AO3198" s="2">
        <v>0</v>
      </c>
      <c r="AP3198" s="2">
        <v>0</v>
      </c>
      <c r="AQ3198" s="2">
        <v>0</v>
      </c>
      <c r="AR3198" s="2">
        <v>0</v>
      </c>
      <c r="AS3198" s="2">
        <v>3901.06</v>
      </c>
      <c r="AT3198" s="2">
        <v>1950.52</v>
      </c>
      <c r="AU3198" s="2">
        <v>841.52</v>
      </c>
      <c r="AV3198" s="2">
        <v>0</v>
      </c>
      <c r="AW3198" s="1"/>
      <c r="AX3198" s="2" t="s">
        <v>422</v>
      </c>
      <c r="AY3198" s="8" t="s">
        <v>428</v>
      </c>
    </row>
    <row r="3199" spans="1:51" ht="13.15" customHeight="1" x14ac:dyDescent="0.25">
      <c r="A3199" s="7">
        <v>24131</v>
      </c>
      <c r="B3199" s="2" t="s">
        <v>2745</v>
      </c>
      <c r="C3199" s="2">
        <v>5754903</v>
      </c>
      <c r="D3199" s="2" t="s">
        <v>188</v>
      </c>
      <c r="E3199" s="2" t="s">
        <v>190</v>
      </c>
      <c r="F3199" s="2" t="s">
        <v>191</v>
      </c>
      <c r="G3199" s="3">
        <v>44896</v>
      </c>
      <c r="H3199" s="1"/>
      <c r="I3199" s="2">
        <v>9708.5300000000007</v>
      </c>
      <c r="J3199" s="2">
        <v>4443.09</v>
      </c>
      <c r="K3199" s="2">
        <v>4443.09</v>
      </c>
      <c r="L3199" s="2">
        <v>0</v>
      </c>
      <c r="M3199" s="1"/>
      <c r="N3199" s="5">
        <f t="shared" si="101"/>
        <v>22489.920000000002</v>
      </c>
      <c r="O3199" s="6">
        <f t="shared" si="100"/>
        <v>16978.460000000003</v>
      </c>
      <c r="P3199" s="2">
        <v>29</v>
      </c>
      <c r="Q3199" s="2" t="s">
        <v>37</v>
      </c>
      <c r="R3199" s="2">
        <v>0</v>
      </c>
      <c r="S3199" s="2">
        <v>0</v>
      </c>
      <c r="T3199" s="2">
        <v>0</v>
      </c>
      <c r="U3199" s="2">
        <v>0</v>
      </c>
      <c r="V3199" s="2">
        <v>862.81</v>
      </c>
      <c r="W3199" s="2">
        <v>3032.4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2">
        <f>VLOOKUP(Tabla3[[#This Row],[Columna1]],Tabla5[#All],3,0)</f>
        <v>0</v>
      </c>
      <c r="AF3199" s="2">
        <v>0</v>
      </c>
      <c r="AG3199" s="2">
        <v>0</v>
      </c>
      <c r="AH3199" s="2">
        <v>0</v>
      </c>
      <c r="AI3199" s="2">
        <v>0</v>
      </c>
      <c r="AJ3199" s="2">
        <v>0</v>
      </c>
      <c r="AK3199" s="2">
        <f>VLOOKUP(Tabla3[[#This Row],[Columna1]],Tabla7[[ID]:[Monto neto de los bonos]],3,0)</f>
        <v>3032.4</v>
      </c>
      <c r="AL3199" s="2">
        <v>0</v>
      </c>
      <c r="AM3199" s="2">
        <v>0</v>
      </c>
      <c r="AN3199" s="2">
        <v>0</v>
      </c>
      <c r="AO3199" s="2">
        <v>0</v>
      </c>
      <c r="AP3199" s="2">
        <v>0</v>
      </c>
      <c r="AQ3199" s="2">
        <v>0</v>
      </c>
      <c r="AR3199" s="2">
        <v>0</v>
      </c>
      <c r="AS3199" s="2">
        <v>2825.68</v>
      </c>
      <c r="AT3199" s="2">
        <v>1883.78</v>
      </c>
      <c r="AU3199" s="2">
        <v>802</v>
      </c>
      <c r="AV3199" s="2">
        <v>0</v>
      </c>
      <c r="AW3199" s="1"/>
      <c r="AX3199" s="2" t="s">
        <v>422</v>
      </c>
      <c r="AY3199" s="8" t="s">
        <v>423</v>
      </c>
    </row>
    <row r="3200" spans="1:51" ht="13.15" customHeight="1" x14ac:dyDescent="0.25">
      <c r="A3200" s="7">
        <v>19248</v>
      </c>
      <c r="B3200" s="2" t="s">
        <v>2746</v>
      </c>
      <c r="C3200" s="2">
        <v>380203</v>
      </c>
      <c r="D3200" s="2" t="s">
        <v>188</v>
      </c>
      <c r="E3200" s="2" t="s">
        <v>204</v>
      </c>
      <c r="F3200" s="2" t="s">
        <v>230</v>
      </c>
      <c r="G3200" s="3">
        <v>44781</v>
      </c>
      <c r="H3200" s="1"/>
      <c r="I3200" s="2">
        <v>13165.89</v>
      </c>
      <c r="J3200" s="2">
        <v>2789.65</v>
      </c>
      <c r="K3200" s="2">
        <v>2789.65</v>
      </c>
      <c r="L3200" s="2">
        <v>0</v>
      </c>
      <c r="M3200" s="1"/>
      <c r="N3200" s="5">
        <f t="shared" si="101"/>
        <v>23803.079999999998</v>
      </c>
      <c r="O3200" s="6">
        <f t="shared" si="100"/>
        <v>20340.64</v>
      </c>
      <c r="P3200" s="2">
        <v>30</v>
      </c>
      <c r="Q3200" s="2" t="s">
        <v>37</v>
      </c>
      <c r="R3200" s="2">
        <v>0</v>
      </c>
      <c r="S3200" s="2">
        <v>0</v>
      </c>
      <c r="T3200" s="2">
        <v>0</v>
      </c>
      <c r="U3200" s="2">
        <v>0</v>
      </c>
      <c r="V3200" s="2">
        <v>1249.68</v>
      </c>
      <c r="W3200" s="2">
        <v>0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3808.21</v>
      </c>
      <c r="AE3200" s="2">
        <f>VLOOKUP(Tabla3[[#This Row],[Columna1]],Tabla5[#All],3,0)</f>
        <v>3808.21</v>
      </c>
      <c r="AF3200" s="2">
        <v>0</v>
      </c>
      <c r="AG3200" s="2">
        <v>0</v>
      </c>
      <c r="AH3200" s="2">
        <v>0</v>
      </c>
      <c r="AI3200" s="2">
        <v>0</v>
      </c>
      <c r="AJ3200" s="2">
        <v>0</v>
      </c>
      <c r="AK3200" s="2">
        <f>VLOOKUP(Tabla3[[#This Row],[Columna1]],Tabla7[[ID]:[Monto neto de los bonos]],3,0)</f>
        <v>0</v>
      </c>
      <c r="AL3200" s="2">
        <v>0</v>
      </c>
      <c r="AM3200" s="2">
        <v>0</v>
      </c>
      <c r="AN3200" s="2">
        <v>0</v>
      </c>
      <c r="AO3200" s="2">
        <v>0</v>
      </c>
      <c r="AP3200" s="2">
        <v>0</v>
      </c>
      <c r="AQ3200" s="2">
        <v>0</v>
      </c>
      <c r="AR3200" s="2">
        <v>0</v>
      </c>
      <c r="AS3200" s="2">
        <v>0</v>
      </c>
      <c r="AT3200" s="2">
        <v>1999.48</v>
      </c>
      <c r="AU3200" s="2">
        <v>1462.96</v>
      </c>
      <c r="AV3200" s="2">
        <v>0</v>
      </c>
      <c r="AW3200" s="1"/>
      <c r="AX3200" s="2" t="s">
        <v>422</v>
      </c>
      <c r="AY3200" s="8" t="s">
        <v>423</v>
      </c>
    </row>
    <row r="3201" spans="1:51" ht="13.15" customHeight="1" x14ac:dyDescent="0.25">
      <c r="A3201" s="7">
        <v>13088</v>
      </c>
      <c r="B3201" s="2" t="s">
        <v>2747</v>
      </c>
      <c r="C3201" s="2">
        <v>97603</v>
      </c>
      <c r="D3201" s="2" t="s">
        <v>188</v>
      </c>
      <c r="E3201" s="2" t="s">
        <v>198</v>
      </c>
      <c r="F3201" s="2" t="s">
        <v>201</v>
      </c>
      <c r="G3201" s="3">
        <v>38434</v>
      </c>
      <c r="H3201" s="1"/>
      <c r="I3201" s="2">
        <v>11670.43</v>
      </c>
      <c r="J3201" s="2">
        <v>4294.8850000000002</v>
      </c>
      <c r="K3201" s="2">
        <v>4294.8850000000002</v>
      </c>
      <c r="L3201" s="2">
        <v>5973.23</v>
      </c>
      <c r="M3201" s="1"/>
      <c r="N3201" s="5">
        <f t="shared" si="101"/>
        <v>31559.69</v>
      </c>
      <c r="O3201" s="6">
        <f t="shared" si="100"/>
        <v>22986.539999999997</v>
      </c>
      <c r="P3201" s="2">
        <v>30</v>
      </c>
      <c r="Q3201" s="2" t="s">
        <v>37</v>
      </c>
      <c r="R3201" s="2">
        <v>0</v>
      </c>
      <c r="S3201" s="2">
        <v>0</v>
      </c>
      <c r="T3201" s="2">
        <v>0</v>
      </c>
      <c r="U3201" s="2">
        <v>0</v>
      </c>
      <c r="V3201" s="2">
        <v>972.5</v>
      </c>
      <c r="W3201" s="2">
        <v>1803.57</v>
      </c>
      <c r="X3201" s="2">
        <v>0</v>
      </c>
      <c r="Y3201" s="2">
        <v>2550.19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2">
        <f>VLOOKUP(Tabla3[[#This Row],[Columna1]],Tabla5[#All],3,0)</f>
        <v>0</v>
      </c>
      <c r="AF3201" s="2">
        <v>0</v>
      </c>
      <c r="AG3201" s="2">
        <v>0</v>
      </c>
      <c r="AH3201" s="2">
        <v>0</v>
      </c>
      <c r="AI3201" s="2">
        <v>0</v>
      </c>
      <c r="AJ3201" s="2">
        <v>0</v>
      </c>
      <c r="AK3201" s="2">
        <f>VLOOKUP(Tabla3[[#This Row],[Columna1]],Tabla7[[ID]:[Monto neto de los bonos]],3,0)</f>
        <v>1803.57</v>
      </c>
      <c r="AL3201" s="2">
        <v>0</v>
      </c>
      <c r="AM3201" s="2">
        <v>0</v>
      </c>
      <c r="AN3201" s="2">
        <v>0</v>
      </c>
      <c r="AO3201" s="2">
        <v>0</v>
      </c>
      <c r="AP3201" s="2">
        <v>0</v>
      </c>
      <c r="AQ3201" s="2">
        <v>0</v>
      </c>
      <c r="AR3201" s="2">
        <v>0</v>
      </c>
      <c r="AS3201" s="2">
        <v>3989.29</v>
      </c>
      <c r="AT3201" s="2">
        <v>2571.6799999999998</v>
      </c>
      <c r="AU3201" s="2">
        <v>2012.18</v>
      </c>
      <c r="AV3201" s="2">
        <v>0</v>
      </c>
      <c r="AW3201" s="1"/>
      <c r="AX3201" s="2" t="s">
        <v>422</v>
      </c>
      <c r="AY3201" s="8" t="s">
        <v>428</v>
      </c>
    </row>
    <row r="3202" spans="1:51" ht="13.15" customHeight="1" x14ac:dyDescent="0.25">
      <c r="A3202" s="7">
        <v>21647</v>
      </c>
      <c r="B3202" s="2" t="s">
        <v>2748</v>
      </c>
      <c r="C3202" s="2">
        <v>3133303</v>
      </c>
      <c r="D3202" s="2" t="s">
        <v>188</v>
      </c>
      <c r="E3202" s="2" t="s">
        <v>208</v>
      </c>
      <c r="F3202" s="2" t="s">
        <v>193</v>
      </c>
      <c r="G3202" s="3">
        <v>43435</v>
      </c>
      <c r="H3202" s="1"/>
      <c r="I3202" s="2">
        <v>9717.6</v>
      </c>
      <c r="J3202" s="2">
        <v>4447.2349999999997</v>
      </c>
      <c r="K3202" s="2">
        <v>4447.2349999999997</v>
      </c>
      <c r="L3202" s="2">
        <v>1691.11</v>
      </c>
      <c r="M3202" s="1"/>
      <c r="N3202" s="5">
        <f t="shared" si="101"/>
        <v>34564.229999999996</v>
      </c>
      <c r="O3202" s="6">
        <f t="shared" ref="O3202:O3265" si="102">N3202-AS3202-AT3202-AU3202</f>
        <v>28171.829999999998</v>
      </c>
      <c r="P3202" s="2">
        <v>30</v>
      </c>
      <c r="Q3202" s="2" t="s">
        <v>37</v>
      </c>
      <c r="R3202" s="2">
        <v>0</v>
      </c>
      <c r="S3202" s="2">
        <v>0</v>
      </c>
      <c r="T3202" s="2">
        <v>0</v>
      </c>
      <c r="U3202" s="2">
        <v>0</v>
      </c>
      <c r="V3202" s="2">
        <v>893.38</v>
      </c>
      <c r="W3202" s="2">
        <v>1970.03</v>
      </c>
      <c r="X3202" s="2">
        <v>0</v>
      </c>
      <c r="Y3202" s="2">
        <v>2397.64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2">
        <f>VLOOKUP(Tabla3[[#This Row],[Columna1]],Tabla5[#All],3,0)</f>
        <v>0</v>
      </c>
      <c r="AF3202" s="2">
        <v>0</v>
      </c>
      <c r="AG3202" s="2">
        <v>9000</v>
      </c>
      <c r="AH3202" s="2">
        <v>0</v>
      </c>
      <c r="AI3202" s="2">
        <v>0</v>
      </c>
      <c r="AJ3202" s="2">
        <v>0</v>
      </c>
      <c r="AK3202" s="2">
        <f>VLOOKUP(Tabla3[[#This Row],[Columna1]],Tabla7[[ID]:[Monto neto de los bonos]],3,0)</f>
        <v>10970.03</v>
      </c>
      <c r="AL3202" s="2">
        <v>0</v>
      </c>
      <c r="AM3202" s="2">
        <v>0</v>
      </c>
      <c r="AN3202" s="2">
        <v>0</v>
      </c>
      <c r="AO3202" s="2">
        <v>0</v>
      </c>
      <c r="AP3202" s="2">
        <v>0</v>
      </c>
      <c r="AQ3202" s="2">
        <v>0</v>
      </c>
      <c r="AR3202" s="2">
        <v>0</v>
      </c>
      <c r="AS3202" s="2">
        <v>3179.46</v>
      </c>
      <c r="AT3202" s="2">
        <v>2119.64</v>
      </c>
      <c r="AU3202" s="2">
        <v>1093.3</v>
      </c>
      <c r="AV3202" s="2">
        <v>0</v>
      </c>
      <c r="AW3202" s="1"/>
      <c r="AX3202" s="2" t="s">
        <v>422</v>
      </c>
      <c r="AY3202" s="8" t="s">
        <v>428</v>
      </c>
    </row>
    <row r="3203" spans="1:51" ht="13.15" customHeight="1" x14ac:dyDescent="0.25">
      <c r="A3203" s="7">
        <v>23776</v>
      </c>
      <c r="B3203" s="2" t="s">
        <v>4168</v>
      </c>
      <c r="C3203" s="2">
        <v>5442803</v>
      </c>
      <c r="D3203" s="2" t="s">
        <v>188</v>
      </c>
      <c r="E3203" s="2" t="s">
        <v>205</v>
      </c>
      <c r="F3203" s="2" t="s">
        <v>193</v>
      </c>
      <c r="G3203" s="3">
        <v>44652</v>
      </c>
      <c r="H3203" s="1"/>
      <c r="I3203" s="2">
        <v>9717.6</v>
      </c>
      <c r="J3203" s="2">
        <v>4447.2349999999997</v>
      </c>
      <c r="K3203" s="2">
        <v>4447.2349999999997</v>
      </c>
      <c r="L3203" s="2">
        <v>0</v>
      </c>
      <c r="M3203" s="1"/>
      <c r="N3203" s="5">
        <f t="shared" si="101"/>
        <v>23873.119999999999</v>
      </c>
      <c r="O3203" s="6">
        <f t="shared" si="102"/>
        <v>18155.28</v>
      </c>
      <c r="P3203" s="2">
        <v>30</v>
      </c>
      <c r="Q3203" s="2" t="s">
        <v>37</v>
      </c>
      <c r="R3203" s="2">
        <v>0</v>
      </c>
      <c r="S3203" s="2">
        <v>0</v>
      </c>
      <c r="T3203" s="2">
        <v>0</v>
      </c>
      <c r="U3203" s="2">
        <v>0</v>
      </c>
      <c r="V3203" s="2">
        <v>893.38</v>
      </c>
      <c r="W3203" s="2">
        <v>1970.03</v>
      </c>
      <c r="X3203" s="2">
        <v>0</v>
      </c>
      <c r="Y3203" s="2">
        <v>2397.64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2">
        <f>VLOOKUP(Tabla3[[#This Row],[Columna1]],Tabla5[#All],3,0)</f>
        <v>0</v>
      </c>
      <c r="AF3203" s="2">
        <v>0</v>
      </c>
      <c r="AG3203" s="2">
        <v>0</v>
      </c>
      <c r="AH3203" s="2">
        <v>0</v>
      </c>
      <c r="AI3203" s="2">
        <v>0</v>
      </c>
      <c r="AJ3203" s="2">
        <v>0</v>
      </c>
      <c r="AK3203" s="2">
        <f>VLOOKUP(Tabla3[[#This Row],[Columna1]],Tabla7[[ID]:[Monto neto de los bonos]],3,0)</f>
        <v>6043.07</v>
      </c>
      <c r="AL3203" s="2">
        <v>0</v>
      </c>
      <c r="AM3203" s="2">
        <v>0</v>
      </c>
      <c r="AN3203" s="2">
        <v>0</v>
      </c>
      <c r="AO3203" s="2">
        <v>0</v>
      </c>
      <c r="AP3203" s="2">
        <v>0</v>
      </c>
      <c r="AQ3203" s="2">
        <v>0</v>
      </c>
      <c r="AR3203" s="2">
        <v>0</v>
      </c>
      <c r="AS3203" s="2">
        <v>2925.8</v>
      </c>
      <c r="AT3203" s="2">
        <v>1950.52</v>
      </c>
      <c r="AU3203" s="2">
        <v>841.52</v>
      </c>
      <c r="AV3203" s="2">
        <v>0</v>
      </c>
      <c r="AW3203" s="1"/>
      <c r="AX3203" s="2" t="s">
        <v>422</v>
      </c>
      <c r="AY3203" s="8" t="s">
        <v>428</v>
      </c>
    </row>
    <row r="3204" spans="1:51" ht="13.15" customHeight="1" x14ac:dyDescent="0.25">
      <c r="A3204" s="7">
        <v>11578</v>
      </c>
      <c r="B3204" s="2" t="s">
        <v>4505</v>
      </c>
      <c r="C3204" s="2">
        <v>39603</v>
      </c>
      <c r="D3204" s="2" t="s">
        <v>188</v>
      </c>
      <c r="E3204" s="2" t="s">
        <v>199</v>
      </c>
      <c r="F3204" s="2" t="s">
        <v>201</v>
      </c>
      <c r="G3204" s="3">
        <v>37027</v>
      </c>
      <c r="H3204" s="1"/>
      <c r="I3204" s="2">
        <v>11670.43</v>
      </c>
      <c r="J3204" s="2">
        <v>4294.8850000000002</v>
      </c>
      <c r="K3204" s="2">
        <v>4294.8850000000002</v>
      </c>
      <c r="L3204" s="2">
        <v>4937.8999999999996</v>
      </c>
      <c r="M3204" s="1"/>
      <c r="N3204" s="5">
        <f t="shared" si="101"/>
        <v>36322.659999999996</v>
      </c>
      <c r="O3204" s="6">
        <f t="shared" si="102"/>
        <v>26624.059999999998</v>
      </c>
      <c r="P3204" s="2">
        <v>30</v>
      </c>
      <c r="Q3204" s="2" t="s">
        <v>37</v>
      </c>
      <c r="R3204" s="2">
        <v>0</v>
      </c>
      <c r="S3204" s="2">
        <v>0</v>
      </c>
      <c r="T3204" s="2">
        <v>0</v>
      </c>
      <c r="U3204" s="2">
        <v>0</v>
      </c>
      <c r="V3204" s="2">
        <v>972.5</v>
      </c>
      <c r="W3204" s="2">
        <v>1803.57</v>
      </c>
      <c r="X3204" s="2">
        <v>0</v>
      </c>
      <c r="Y3204" s="2">
        <v>3399.49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2">
        <f>VLOOKUP(Tabla3[[#This Row],[Columna1]],Tabla5[#All],3,0)</f>
        <v>0</v>
      </c>
      <c r="AF3204" s="2">
        <v>0</v>
      </c>
      <c r="AG3204" s="2">
        <v>4949</v>
      </c>
      <c r="AH3204" s="2">
        <v>0</v>
      </c>
      <c r="AI3204" s="2">
        <v>0</v>
      </c>
      <c r="AJ3204" s="2">
        <v>0</v>
      </c>
      <c r="AK3204" s="2">
        <f>VLOOKUP(Tabla3[[#This Row],[Columna1]],Tabla7[[ID]:[Monto neto de los bonos]],3,0)</f>
        <v>6752.57</v>
      </c>
      <c r="AL3204" s="2">
        <v>0</v>
      </c>
      <c r="AM3204" s="2">
        <v>0</v>
      </c>
      <c r="AN3204" s="2">
        <v>0</v>
      </c>
      <c r="AO3204" s="2">
        <v>0</v>
      </c>
      <c r="AP3204" s="2">
        <v>0</v>
      </c>
      <c r="AQ3204" s="2">
        <v>0</v>
      </c>
      <c r="AR3204" s="2">
        <v>0</v>
      </c>
      <c r="AS3204" s="2">
        <v>4972.42</v>
      </c>
      <c r="AT3204" s="2">
        <v>2617.06</v>
      </c>
      <c r="AU3204" s="2">
        <v>2109.12</v>
      </c>
      <c r="AV3204" s="2">
        <v>0</v>
      </c>
      <c r="AW3204" s="1"/>
      <c r="AX3204" s="2" t="s">
        <v>422</v>
      </c>
      <c r="AY3204" s="8" t="s">
        <v>428</v>
      </c>
    </row>
    <row r="3205" spans="1:51" ht="13.15" customHeight="1" x14ac:dyDescent="0.25">
      <c r="A3205" s="7">
        <v>16332</v>
      </c>
      <c r="B3205" s="2" t="s">
        <v>4095</v>
      </c>
      <c r="C3205" s="2">
        <v>197503</v>
      </c>
      <c r="D3205" s="2" t="s">
        <v>188</v>
      </c>
      <c r="E3205" s="2" t="s">
        <v>224</v>
      </c>
      <c r="F3205" s="2" t="s">
        <v>42</v>
      </c>
      <c r="G3205" s="3">
        <v>42140</v>
      </c>
      <c r="H3205" s="1"/>
      <c r="I3205" s="2">
        <v>9836.7099999999991</v>
      </c>
      <c r="J3205" s="2">
        <v>3056.2150000000001</v>
      </c>
      <c r="K3205" s="2">
        <v>3056.2150000000001</v>
      </c>
      <c r="L3205" s="2">
        <v>1182.95</v>
      </c>
      <c r="M3205" s="1"/>
      <c r="N3205" s="5">
        <f t="shared" si="101"/>
        <v>18195.37</v>
      </c>
      <c r="O3205" s="6">
        <f t="shared" si="102"/>
        <v>15317.609999999999</v>
      </c>
      <c r="P3205" s="2">
        <v>30</v>
      </c>
      <c r="Q3205" s="2" t="s">
        <v>37</v>
      </c>
      <c r="R3205" s="2">
        <v>0</v>
      </c>
      <c r="S3205" s="2">
        <v>0</v>
      </c>
      <c r="T3205" s="2">
        <v>0</v>
      </c>
      <c r="U3205" s="2">
        <v>0</v>
      </c>
      <c r="V3205" s="2">
        <v>1063.28</v>
      </c>
      <c r="W3205" s="2">
        <v>0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2">
        <f>VLOOKUP(Tabla3[[#This Row],[Columna1]],Tabla5[#All],3,0)</f>
        <v>0</v>
      </c>
      <c r="AF3205" s="2">
        <v>0</v>
      </c>
      <c r="AG3205" s="2">
        <v>0</v>
      </c>
      <c r="AH3205" s="2">
        <v>0</v>
      </c>
      <c r="AI3205" s="2">
        <v>0</v>
      </c>
      <c r="AJ3205" s="2">
        <v>0</v>
      </c>
      <c r="AK3205" s="2">
        <f>VLOOKUP(Tabla3[[#This Row],[Columna1]],Tabla7[[ID]:[Monto neto de los bonos]],3,0)</f>
        <v>0</v>
      </c>
      <c r="AL3205" s="2">
        <v>0</v>
      </c>
      <c r="AM3205" s="2">
        <v>0</v>
      </c>
      <c r="AN3205" s="2">
        <v>0</v>
      </c>
      <c r="AO3205" s="2">
        <v>0</v>
      </c>
      <c r="AP3205" s="2">
        <v>0</v>
      </c>
      <c r="AQ3205" s="2">
        <v>0</v>
      </c>
      <c r="AR3205" s="2">
        <v>0</v>
      </c>
      <c r="AS3205" s="2">
        <v>0</v>
      </c>
      <c r="AT3205" s="2">
        <v>1819.54</v>
      </c>
      <c r="AU3205" s="2">
        <v>1058.22</v>
      </c>
      <c r="AV3205" s="2">
        <v>0</v>
      </c>
      <c r="AW3205" s="1"/>
      <c r="AX3205" s="2" t="s">
        <v>422</v>
      </c>
      <c r="AY3205" s="8" t="s">
        <v>423</v>
      </c>
    </row>
    <row r="3206" spans="1:51" ht="13.15" customHeight="1" x14ac:dyDescent="0.25">
      <c r="A3206" s="7">
        <v>23312</v>
      </c>
      <c r="B3206" s="2" t="s">
        <v>2749</v>
      </c>
      <c r="C3206" s="2">
        <v>5181203</v>
      </c>
      <c r="D3206" s="2" t="s">
        <v>188</v>
      </c>
      <c r="E3206" s="2" t="s">
        <v>197</v>
      </c>
      <c r="F3206" s="2" t="s">
        <v>44</v>
      </c>
      <c r="G3206" s="3">
        <v>44452</v>
      </c>
      <c r="H3206" s="1"/>
      <c r="I3206" s="2">
        <v>14572.07</v>
      </c>
      <c r="J3206" s="2">
        <v>2683.85</v>
      </c>
      <c r="K3206" s="2">
        <v>2683.85</v>
      </c>
      <c r="L3206" s="2">
        <v>0</v>
      </c>
      <c r="M3206" s="1"/>
      <c r="N3206" s="5">
        <f t="shared" si="101"/>
        <v>29960.999999999996</v>
      </c>
      <c r="O3206" s="6">
        <f t="shared" si="102"/>
        <v>26475.979999999996</v>
      </c>
      <c r="P3206" s="2">
        <v>30</v>
      </c>
      <c r="Q3206" s="2" t="s">
        <v>37</v>
      </c>
      <c r="R3206" s="2">
        <v>0</v>
      </c>
      <c r="S3206" s="2">
        <v>0</v>
      </c>
      <c r="T3206" s="2">
        <v>0</v>
      </c>
      <c r="U3206" s="2">
        <v>0</v>
      </c>
      <c r="V3206" s="2">
        <v>0</v>
      </c>
      <c r="W3206" s="2">
        <v>0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10021.23</v>
      </c>
      <c r="AE3206" s="2">
        <f>VLOOKUP(Tabla3[[#This Row],[Columna1]],Tabla5[#All],3,0)</f>
        <v>10021.23</v>
      </c>
      <c r="AF3206" s="2">
        <v>0</v>
      </c>
      <c r="AG3206" s="2">
        <v>0</v>
      </c>
      <c r="AH3206" s="2">
        <v>0</v>
      </c>
      <c r="AI3206" s="2">
        <v>0</v>
      </c>
      <c r="AJ3206" s="2">
        <v>0</v>
      </c>
      <c r="AK3206" s="2">
        <f>VLOOKUP(Tabla3[[#This Row],[Columna1]],Tabla7[[ID]:[Monto neto de los bonos]],3,0)</f>
        <v>0</v>
      </c>
      <c r="AL3206" s="2">
        <v>0</v>
      </c>
      <c r="AM3206" s="2">
        <v>0</v>
      </c>
      <c r="AN3206" s="2">
        <v>0</v>
      </c>
      <c r="AO3206" s="2">
        <v>0</v>
      </c>
      <c r="AP3206" s="2">
        <v>0</v>
      </c>
      <c r="AQ3206" s="2">
        <v>0</v>
      </c>
      <c r="AR3206" s="2">
        <v>0</v>
      </c>
      <c r="AS3206" s="2">
        <v>0</v>
      </c>
      <c r="AT3206" s="2">
        <v>1993.98</v>
      </c>
      <c r="AU3206" s="2">
        <v>1491.04</v>
      </c>
      <c r="AV3206" s="2">
        <v>0</v>
      </c>
      <c r="AW3206" s="1"/>
      <c r="AX3206" s="2" t="s">
        <v>422</v>
      </c>
      <c r="AY3206" s="8" t="s">
        <v>423</v>
      </c>
    </row>
    <row r="3207" spans="1:51" ht="13.15" customHeight="1" x14ac:dyDescent="0.25">
      <c r="A3207" s="7">
        <v>11888</v>
      </c>
      <c r="B3207" s="2" t="s">
        <v>2750</v>
      </c>
      <c r="C3207" s="2">
        <v>112403</v>
      </c>
      <c r="D3207" s="2" t="s">
        <v>188</v>
      </c>
      <c r="E3207" s="2" t="s">
        <v>199</v>
      </c>
      <c r="F3207" s="2" t="s">
        <v>217</v>
      </c>
      <c r="G3207" s="3">
        <v>36449</v>
      </c>
      <c r="H3207" s="1"/>
      <c r="I3207" s="2">
        <v>12173.71</v>
      </c>
      <c r="J3207" s="2">
        <v>4748.5950000000003</v>
      </c>
      <c r="K3207" s="2">
        <v>4748.5950000000003</v>
      </c>
      <c r="L3207" s="2">
        <v>6801.25</v>
      </c>
      <c r="M3207" s="1"/>
      <c r="N3207" s="5">
        <f t="shared" si="101"/>
        <v>42762.47</v>
      </c>
      <c r="O3207" s="6">
        <f t="shared" si="102"/>
        <v>33404.57</v>
      </c>
      <c r="P3207" s="2">
        <v>30</v>
      </c>
      <c r="Q3207" s="2" t="s">
        <v>37</v>
      </c>
      <c r="R3207" s="2">
        <v>0</v>
      </c>
      <c r="S3207" s="2">
        <v>0</v>
      </c>
      <c r="T3207" s="2">
        <v>0</v>
      </c>
      <c r="U3207" s="2">
        <v>0</v>
      </c>
      <c r="V3207" s="2">
        <v>1040.2</v>
      </c>
      <c r="W3207" s="2">
        <v>2010.48</v>
      </c>
      <c r="X3207" s="2">
        <v>0</v>
      </c>
      <c r="Y3207" s="2">
        <v>2655.64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2">
        <f>VLOOKUP(Tabla3[[#This Row],[Columna1]],Tabla5[#All],3,0)</f>
        <v>0</v>
      </c>
      <c r="AF3207" s="2">
        <v>0</v>
      </c>
      <c r="AG3207" s="2">
        <v>8584</v>
      </c>
      <c r="AH3207" s="2">
        <v>0</v>
      </c>
      <c r="AI3207" s="2">
        <v>0</v>
      </c>
      <c r="AJ3207" s="2">
        <v>0</v>
      </c>
      <c r="AK3207" s="2">
        <f>VLOOKUP(Tabla3[[#This Row],[Columna1]],Tabla7[[ID]:[Monto neto de los bonos]],3,0)</f>
        <v>10594.48</v>
      </c>
      <c r="AL3207" s="2">
        <v>0</v>
      </c>
      <c r="AM3207" s="2">
        <v>0</v>
      </c>
      <c r="AN3207" s="2">
        <v>0</v>
      </c>
      <c r="AO3207" s="2">
        <v>0</v>
      </c>
      <c r="AP3207" s="2">
        <v>0</v>
      </c>
      <c r="AQ3207" s="2">
        <v>0</v>
      </c>
      <c r="AR3207" s="2">
        <v>0</v>
      </c>
      <c r="AS3207" s="2">
        <v>3777.56</v>
      </c>
      <c r="AT3207" s="2">
        <v>2951.22</v>
      </c>
      <c r="AU3207" s="2">
        <v>2629.12</v>
      </c>
      <c r="AV3207" s="2">
        <v>0</v>
      </c>
      <c r="AW3207" s="1"/>
      <c r="AX3207" s="2" t="s">
        <v>422</v>
      </c>
      <c r="AY3207" s="8" t="s">
        <v>428</v>
      </c>
    </row>
    <row r="3208" spans="1:51" ht="13.15" customHeight="1" x14ac:dyDescent="0.25">
      <c r="A3208" s="7">
        <v>16672</v>
      </c>
      <c r="B3208" s="2" t="s">
        <v>2751</v>
      </c>
      <c r="C3208" s="2">
        <v>257803</v>
      </c>
      <c r="D3208" s="2" t="s">
        <v>188</v>
      </c>
      <c r="E3208" s="2" t="s">
        <v>192</v>
      </c>
      <c r="F3208" s="2" t="s">
        <v>193</v>
      </c>
      <c r="G3208" s="3">
        <v>40710</v>
      </c>
      <c r="H3208" s="1"/>
      <c r="I3208" s="2">
        <v>9717.6</v>
      </c>
      <c r="J3208" s="2">
        <v>4447.2349999999997</v>
      </c>
      <c r="K3208" s="2">
        <v>4447.2349999999997</v>
      </c>
      <c r="L3208" s="2">
        <v>2673.25</v>
      </c>
      <c r="M3208" s="1"/>
      <c r="N3208" s="5">
        <f t="shared" si="101"/>
        <v>26546.37</v>
      </c>
      <c r="O3208" s="6">
        <f t="shared" si="102"/>
        <v>19741.489999999998</v>
      </c>
      <c r="P3208" s="2">
        <v>30</v>
      </c>
      <c r="Q3208" s="2" t="s">
        <v>37</v>
      </c>
      <c r="R3208" s="2">
        <v>0</v>
      </c>
      <c r="S3208" s="2">
        <v>0</v>
      </c>
      <c r="T3208" s="2">
        <v>0</v>
      </c>
      <c r="U3208" s="2">
        <v>0</v>
      </c>
      <c r="V3208" s="2">
        <v>893.38</v>
      </c>
      <c r="W3208" s="2">
        <v>1970.03</v>
      </c>
      <c r="X3208" s="2">
        <v>0</v>
      </c>
      <c r="Y3208" s="2">
        <v>2397.64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2">
        <f>VLOOKUP(Tabla3[[#This Row],[Columna1]],Tabla5[#All],3,0)</f>
        <v>0</v>
      </c>
      <c r="AF3208" s="2">
        <v>0</v>
      </c>
      <c r="AG3208" s="2">
        <v>0</v>
      </c>
      <c r="AH3208" s="2">
        <v>0</v>
      </c>
      <c r="AI3208" s="2">
        <v>0</v>
      </c>
      <c r="AJ3208" s="2">
        <v>0</v>
      </c>
      <c r="AK3208" s="2">
        <f>VLOOKUP(Tabla3[[#This Row],[Columna1]],Tabla7[[ID]:[Monto neto de los bonos]],3,0)</f>
        <v>1970.03</v>
      </c>
      <c r="AL3208" s="2">
        <v>0</v>
      </c>
      <c r="AM3208" s="2">
        <v>0</v>
      </c>
      <c r="AN3208" s="2">
        <v>0</v>
      </c>
      <c r="AO3208" s="2">
        <v>0</v>
      </c>
      <c r="AP3208" s="2">
        <v>0</v>
      </c>
      <c r="AQ3208" s="2">
        <v>0</v>
      </c>
      <c r="AR3208" s="2">
        <v>0</v>
      </c>
      <c r="AS3208" s="2">
        <v>3326.78</v>
      </c>
      <c r="AT3208" s="2">
        <v>2217.86</v>
      </c>
      <c r="AU3208" s="2">
        <v>1260.24</v>
      </c>
      <c r="AV3208" s="2">
        <v>0</v>
      </c>
      <c r="AW3208" s="1"/>
      <c r="AX3208" s="2" t="s">
        <v>422</v>
      </c>
      <c r="AY3208" s="8" t="s">
        <v>428</v>
      </c>
    </row>
    <row r="3209" spans="1:51" ht="13.15" customHeight="1" x14ac:dyDescent="0.25">
      <c r="A3209" s="7">
        <v>15557</v>
      </c>
      <c r="B3209" s="2" t="s">
        <v>2752</v>
      </c>
      <c r="C3209" s="2">
        <v>189903</v>
      </c>
      <c r="D3209" s="2" t="s">
        <v>188</v>
      </c>
      <c r="E3209" s="2" t="s">
        <v>192</v>
      </c>
      <c r="F3209" s="2" t="s">
        <v>217</v>
      </c>
      <c r="G3209" s="3">
        <v>40102</v>
      </c>
      <c r="H3209" s="1"/>
      <c r="I3209" s="2">
        <v>12173.71</v>
      </c>
      <c r="J3209" s="2">
        <v>4748.5950000000003</v>
      </c>
      <c r="K3209" s="2">
        <v>4748.5950000000003</v>
      </c>
      <c r="L3209" s="2">
        <v>4808.92</v>
      </c>
      <c r="M3209" s="1"/>
      <c r="N3209" s="5">
        <f t="shared" si="101"/>
        <v>32685.79</v>
      </c>
      <c r="O3209" s="6">
        <f t="shared" si="102"/>
        <v>23602.27</v>
      </c>
      <c r="P3209" s="2">
        <v>30</v>
      </c>
      <c r="Q3209" s="2" t="s">
        <v>37</v>
      </c>
      <c r="R3209" s="2">
        <v>0</v>
      </c>
      <c r="S3209" s="2">
        <v>0</v>
      </c>
      <c r="T3209" s="2">
        <v>0</v>
      </c>
      <c r="U3209" s="2">
        <v>0</v>
      </c>
      <c r="V3209" s="2">
        <v>1040.2</v>
      </c>
      <c r="W3209" s="2">
        <v>2010.48</v>
      </c>
      <c r="X3209" s="2">
        <v>0</v>
      </c>
      <c r="Y3209" s="2">
        <v>3155.29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2">
        <f>VLOOKUP(Tabla3[[#This Row],[Columna1]],Tabla5[#All],3,0)</f>
        <v>0</v>
      </c>
      <c r="AF3209" s="2">
        <v>0</v>
      </c>
      <c r="AG3209" s="2">
        <v>0</v>
      </c>
      <c r="AH3209" s="2">
        <v>0</v>
      </c>
      <c r="AI3209" s="2">
        <v>0</v>
      </c>
      <c r="AJ3209" s="2">
        <v>0</v>
      </c>
      <c r="AK3209" s="2">
        <f>VLOOKUP(Tabla3[[#This Row],[Columna1]],Tabla7[[ID]:[Monto neto de los bonos]],3,0)</f>
        <v>2010.48</v>
      </c>
      <c r="AL3209" s="2">
        <v>0</v>
      </c>
      <c r="AM3209" s="2">
        <v>0</v>
      </c>
      <c r="AN3209" s="2">
        <v>0</v>
      </c>
      <c r="AO3209" s="2">
        <v>0</v>
      </c>
      <c r="AP3209" s="2">
        <v>0</v>
      </c>
      <c r="AQ3209" s="2">
        <v>0</v>
      </c>
      <c r="AR3209" s="2">
        <v>0</v>
      </c>
      <c r="AS3209" s="2">
        <v>4127.9799999999996</v>
      </c>
      <c r="AT3209" s="2">
        <v>2751.98</v>
      </c>
      <c r="AU3209" s="2">
        <v>2203.56</v>
      </c>
      <c r="AV3209" s="2">
        <v>0</v>
      </c>
      <c r="AW3209" s="1"/>
      <c r="AX3209" s="2" t="s">
        <v>422</v>
      </c>
      <c r="AY3209" s="8" t="s">
        <v>428</v>
      </c>
    </row>
    <row r="3210" spans="1:51" ht="13.15" customHeight="1" x14ac:dyDescent="0.25">
      <c r="A3210" s="7">
        <v>17560</v>
      </c>
      <c r="B3210" s="2" t="s">
        <v>2753</v>
      </c>
      <c r="C3210" s="2" t="e">
        <v>#N/A</v>
      </c>
      <c r="D3210" s="2" t="s">
        <v>188</v>
      </c>
      <c r="E3210" s="2" t="s">
        <v>204</v>
      </c>
      <c r="F3210" s="2" t="s">
        <v>230</v>
      </c>
      <c r="G3210" s="3">
        <v>41334</v>
      </c>
      <c r="H3210" s="1"/>
      <c r="I3210" s="2">
        <v>13165.89</v>
      </c>
      <c r="J3210" s="2">
        <v>2789.65</v>
      </c>
      <c r="K3210" s="2">
        <v>2789.65</v>
      </c>
      <c r="L3210" s="2">
        <v>1425.47</v>
      </c>
      <c r="M3210" s="2">
        <v>1521</v>
      </c>
      <c r="N3210" s="5">
        <f t="shared" si="101"/>
        <v>21691.66</v>
      </c>
      <c r="O3210" s="6">
        <f t="shared" si="102"/>
        <v>17727.04</v>
      </c>
      <c r="P3210" s="2">
        <v>30</v>
      </c>
      <c r="Q3210" s="2" t="s">
        <v>37</v>
      </c>
      <c r="R3210" s="2">
        <v>0</v>
      </c>
      <c r="S3210" s="2">
        <v>0</v>
      </c>
      <c r="T3210" s="2">
        <v>0</v>
      </c>
      <c r="U3210" s="2">
        <v>0</v>
      </c>
      <c r="V3210" s="2">
        <v>0</v>
      </c>
      <c r="W3210" s="2">
        <v>0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2" t="e">
        <f>VLOOKUP(Tabla3[[#This Row],[Columna1]],Tabla5[#All],3,0)</f>
        <v>#N/A</v>
      </c>
      <c r="AF3210" s="2">
        <v>0</v>
      </c>
      <c r="AG3210" s="2">
        <v>0</v>
      </c>
      <c r="AH3210" s="2">
        <v>0</v>
      </c>
      <c r="AI3210" s="2">
        <v>0</v>
      </c>
      <c r="AJ3210" s="2">
        <v>0</v>
      </c>
      <c r="AK3210" s="2" t="e">
        <f>VLOOKUP(Tabla3[[#This Row],[Columna1]],Tabla7[[ID]:[Monto neto de los bonos]],3,0)</f>
        <v>#N/A</v>
      </c>
      <c r="AL3210" s="2">
        <v>0</v>
      </c>
      <c r="AM3210" s="2">
        <v>0</v>
      </c>
      <c r="AN3210" s="2">
        <v>0</v>
      </c>
      <c r="AO3210" s="2">
        <v>0</v>
      </c>
      <c r="AP3210" s="2">
        <v>0</v>
      </c>
      <c r="AQ3210" s="2">
        <v>0</v>
      </c>
      <c r="AR3210" s="2">
        <v>0</v>
      </c>
      <c r="AS3210" s="2">
        <v>0</v>
      </c>
      <c r="AT3210" s="2">
        <v>2169.16</v>
      </c>
      <c r="AU3210" s="2">
        <v>1795.46</v>
      </c>
      <c r="AV3210" s="2">
        <v>0</v>
      </c>
      <c r="AW3210" s="1"/>
      <c r="AX3210" s="2" t="s">
        <v>422</v>
      </c>
      <c r="AY3210" s="8" t="s">
        <v>423</v>
      </c>
    </row>
    <row r="3211" spans="1:51" ht="13.15" customHeight="1" x14ac:dyDescent="0.25">
      <c r="A3211" s="7">
        <v>13309</v>
      </c>
      <c r="B3211" s="2" t="s">
        <v>2754</v>
      </c>
      <c r="C3211" s="2">
        <v>103003</v>
      </c>
      <c r="D3211" s="2" t="s">
        <v>188</v>
      </c>
      <c r="E3211" s="2" t="s">
        <v>214</v>
      </c>
      <c r="F3211" s="2" t="s">
        <v>244</v>
      </c>
      <c r="G3211" s="3">
        <v>39356</v>
      </c>
      <c r="H3211" s="1"/>
      <c r="I3211" s="2">
        <v>14038.86</v>
      </c>
      <c r="J3211" s="2">
        <v>5668.02</v>
      </c>
      <c r="K3211" s="2">
        <v>5668.02</v>
      </c>
      <c r="L3211" s="2">
        <v>4623.41</v>
      </c>
      <c r="M3211" s="1"/>
      <c r="N3211" s="5">
        <f t="shared" si="101"/>
        <v>54520.3</v>
      </c>
      <c r="O3211" s="6">
        <f t="shared" si="102"/>
        <v>44115.939999999995</v>
      </c>
      <c r="P3211" s="2">
        <v>30</v>
      </c>
      <c r="Q3211" s="2" t="s">
        <v>37</v>
      </c>
      <c r="R3211" s="2">
        <v>0</v>
      </c>
      <c r="S3211" s="2">
        <v>0</v>
      </c>
      <c r="T3211" s="2">
        <v>0</v>
      </c>
      <c r="U3211" s="2">
        <v>0</v>
      </c>
      <c r="V3211" s="2">
        <v>1218</v>
      </c>
      <c r="W3211" s="2">
        <v>2573.41</v>
      </c>
      <c r="X3211" s="2">
        <v>0</v>
      </c>
      <c r="Y3211" s="2">
        <v>8730.58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2">
        <f>VLOOKUP(Tabla3[[#This Row],[Columna1]],Tabla5[#All],3,0)</f>
        <v>0</v>
      </c>
      <c r="AF3211" s="2">
        <v>0</v>
      </c>
      <c r="AG3211" s="2">
        <v>12000</v>
      </c>
      <c r="AH3211" s="2">
        <v>0</v>
      </c>
      <c r="AI3211" s="2">
        <v>0</v>
      </c>
      <c r="AJ3211" s="2">
        <v>0</v>
      </c>
      <c r="AK3211" s="2">
        <f>VLOOKUP(Tabla3[[#This Row],[Columna1]],Tabla7[[ID]:[Monto neto de los bonos]],3,0)</f>
        <v>14573.41</v>
      </c>
      <c r="AL3211" s="2">
        <v>0</v>
      </c>
      <c r="AM3211" s="2">
        <v>0</v>
      </c>
      <c r="AN3211" s="2">
        <v>0</v>
      </c>
      <c r="AO3211" s="2">
        <v>0</v>
      </c>
      <c r="AP3211" s="2">
        <v>0</v>
      </c>
      <c r="AQ3211" s="2">
        <v>0</v>
      </c>
      <c r="AR3211" s="2">
        <v>0</v>
      </c>
      <c r="AS3211" s="2">
        <v>4682.4399999999996</v>
      </c>
      <c r="AT3211" s="2">
        <v>3121.62</v>
      </c>
      <c r="AU3211" s="2">
        <v>2600.3000000000002</v>
      </c>
      <c r="AV3211" s="2">
        <v>0</v>
      </c>
      <c r="AW3211" s="1"/>
      <c r="AX3211" s="2" t="s">
        <v>422</v>
      </c>
      <c r="AY3211" s="8" t="s">
        <v>428</v>
      </c>
    </row>
    <row r="3212" spans="1:51" ht="13.15" customHeight="1" x14ac:dyDescent="0.25">
      <c r="A3212" s="7">
        <v>14684</v>
      </c>
      <c r="B3212" s="2" t="s">
        <v>2755</v>
      </c>
      <c r="C3212" s="2">
        <v>157403</v>
      </c>
      <c r="D3212" s="2" t="s">
        <v>188</v>
      </c>
      <c r="E3212" s="2" t="s">
        <v>211</v>
      </c>
      <c r="F3212" s="2" t="s">
        <v>212</v>
      </c>
      <c r="G3212" s="3">
        <v>39455</v>
      </c>
      <c r="H3212" s="1"/>
      <c r="I3212" s="2">
        <v>8947.52</v>
      </c>
      <c r="J3212" s="2">
        <v>4838.1850000000004</v>
      </c>
      <c r="K3212" s="2">
        <v>4838.1850000000004</v>
      </c>
      <c r="L3212" s="2">
        <v>4029.16</v>
      </c>
      <c r="M3212" s="2">
        <v>705.74</v>
      </c>
      <c r="N3212" s="5">
        <f t="shared" si="101"/>
        <v>26221.590000000004</v>
      </c>
      <c r="O3212" s="6">
        <f t="shared" si="102"/>
        <v>22207.47</v>
      </c>
      <c r="P3212" s="2">
        <v>30</v>
      </c>
      <c r="Q3212" s="2" t="s">
        <v>37</v>
      </c>
      <c r="R3212" s="2">
        <v>0</v>
      </c>
      <c r="S3212" s="2">
        <v>0</v>
      </c>
      <c r="T3212" s="2">
        <v>0</v>
      </c>
      <c r="U3212" s="2">
        <v>0</v>
      </c>
      <c r="V3212" s="2">
        <v>1241.5999999999999</v>
      </c>
      <c r="W3212" s="2">
        <v>0</v>
      </c>
      <c r="X3212" s="2">
        <v>0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1621.2</v>
      </c>
      <c r="AE3212" s="2">
        <f>VLOOKUP(Tabla3[[#This Row],[Columna1]],Tabla5[#All],3,0)</f>
        <v>1621.2</v>
      </c>
      <c r="AF3212" s="2">
        <v>0</v>
      </c>
      <c r="AG3212" s="2">
        <v>0</v>
      </c>
      <c r="AH3212" s="2">
        <v>0</v>
      </c>
      <c r="AI3212" s="2">
        <v>0</v>
      </c>
      <c r="AJ3212" s="2">
        <v>0</v>
      </c>
      <c r="AK3212" s="2">
        <f>VLOOKUP(Tabla3[[#This Row],[Columna1]],Tabla7[[ID]:[Monto neto de los bonos]],3,0)</f>
        <v>0</v>
      </c>
      <c r="AL3212" s="2">
        <v>0</v>
      </c>
      <c r="AM3212" s="2">
        <v>0</v>
      </c>
      <c r="AN3212" s="2">
        <v>0</v>
      </c>
      <c r="AO3212" s="2">
        <v>0</v>
      </c>
      <c r="AP3212" s="2">
        <v>0</v>
      </c>
      <c r="AQ3212" s="2">
        <v>0</v>
      </c>
      <c r="AR3212" s="2">
        <v>0</v>
      </c>
      <c r="AS3212" s="2">
        <v>0</v>
      </c>
      <c r="AT3212" s="2">
        <v>2460.04</v>
      </c>
      <c r="AU3212" s="2">
        <v>1554.08</v>
      </c>
      <c r="AV3212" s="2">
        <v>0</v>
      </c>
      <c r="AW3212" s="1"/>
      <c r="AX3212" s="2" t="s">
        <v>422</v>
      </c>
      <c r="AY3212" s="8" t="s">
        <v>423</v>
      </c>
    </row>
    <row r="3213" spans="1:51" ht="13.15" customHeight="1" x14ac:dyDescent="0.25">
      <c r="A3213" s="7">
        <v>17582</v>
      </c>
      <c r="B3213" s="2" t="s">
        <v>2756</v>
      </c>
      <c r="C3213" s="2">
        <v>223203</v>
      </c>
      <c r="D3213" s="2" t="s">
        <v>188</v>
      </c>
      <c r="E3213" s="2" t="s">
        <v>198</v>
      </c>
      <c r="F3213" s="2" t="s">
        <v>201</v>
      </c>
      <c r="G3213" s="3">
        <v>41349</v>
      </c>
      <c r="H3213" s="1"/>
      <c r="I3213" s="2">
        <v>11670.43</v>
      </c>
      <c r="J3213" s="2">
        <v>4294.8850000000002</v>
      </c>
      <c r="K3213" s="2">
        <v>4294.8850000000002</v>
      </c>
      <c r="L3213" s="2">
        <v>2967.08</v>
      </c>
      <c r="M3213" s="1"/>
      <c r="N3213" s="5">
        <f t="shared" si="101"/>
        <v>28553.539999999997</v>
      </c>
      <c r="O3213" s="6">
        <f t="shared" si="102"/>
        <v>20815.439999999999</v>
      </c>
      <c r="P3213" s="2">
        <v>30</v>
      </c>
      <c r="Q3213" s="2" t="s">
        <v>37</v>
      </c>
      <c r="R3213" s="2">
        <v>0</v>
      </c>
      <c r="S3213" s="2">
        <v>0</v>
      </c>
      <c r="T3213" s="2">
        <v>0</v>
      </c>
      <c r="U3213" s="2">
        <v>0</v>
      </c>
      <c r="V3213" s="2">
        <v>972.5</v>
      </c>
      <c r="W3213" s="2">
        <v>1803.57</v>
      </c>
      <c r="X3213" s="2">
        <v>0</v>
      </c>
      <c r="Y3213" s="2">
        <v>2550.19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2">
        <f>VLOOKUP(Tabla3[[#This Row],[Columna1]],Tabla5[#All],3,0)</f>
        <v>0</v>
      </c>
      <c r="AF3213" s="2">
        <v>0</v>
      </c>
      <c r="AG3213" s="2">
        <v>0</v>
      </c>
      <c r="AH3213" s="2">
        <v>0</v>
      </c>
      <c r="AI3213" s="2">
        <v>0</v>
      </c>
      <c r="AJ3213" s="2">
        <v>0</v>
      </c>
      <c r="AK3213" s="2">
        <f>VLOOKUP(Tabla3[[#This Row],[Columna1]],Tabla7[[ID]:[Monto neto de los bonos]],3,0)</f>
        <v>1803.57</v>
      </c>
      <c r="AL3213" s="2">
        <v>0</v>
      </c>
      <c r="AM3213" s="2">
        <v>0</v>
      </c>
      <c r="AN3213" s="2">
        <v>0</v>
      </c>
      <c r="AO3213" s="2">
        <v>0</v>
      </c>
      <c r="AP3213" s="2">
        <v>0</v>
      </c>
      <c r="AQ3213" s="2">
        <v>0</v>
      </c>
      <c r="AR3213" s="2">
        <v>0</v>
      </c>
      <c r="AS3213" s="2">
        <v>3629.96</v>
      </c>
      <c r="AT3213" s="2">
        <v>2419.98</v>
      </c>
      <c r="AU3213" s="2">
        <v>1688.16</v>
      </c>
      <c r="AV3213" s="2">
        <v>0</v>
      </c>
      <c r="AW3213" s="1"/>
      <c r="AX3213" s="2" t="s">
        <v>422</v>
      </c>
      <c r="AY3213" s="8" t="s">
        <v>428</v>
      </c>
    </row>
    <row r="3214" spans="1:51" ht="13.15" customHeight="1" x14ac:dyDescent="0.25">
      <c r="A3214" s="7">
        <v>22889</v>
      </c>
      <c r="B3214" s="2" t="s">
        <v>4461</v>
      </c>
      <c r="C3214" s="2">
        <v>4779203</v>
      </c>
      <c r="D3214" s="2" t="s">
        <v>188</v>
      </c>
      <c r="E3214" s="2" t="s">
        <v>202</v>
      </c>
      <c r="F3214" s="2" t="s">
        <v>193</v>
      </c>
      <c r="G3214" s="3">
        <v>44181</v>
      </c>
      <c r="H3214" s="1"/>
      <c r="I3214" s="2">
        <v>9717.6</v>
      </c>
      <c r="J3214" s="2">
        <v>4447.2349999999997</v>
      </c>
      <c r="K3214" s="2">
        <v>4447.2349999999997</v>
      </c>
      <c r="L3214" s="2">
        <v>0</v>
      </c>
      <c r="M3214" s="1"/>
      <c r="N3214" s="5">
        <f t="shared" si="101"/>
        <v>23873.119999999999</v>
      </c>
      <c r="O3214" s="6">
        <f t="shared" si="102"/>
        <v>18155.28</v>
      </c>
      <c r="P3214" s="2">
        <v>30</v>
      </c>
      <c r="Q3214" s="2" t="s">
        <v>37</v>
      </c>
      <c r="R3214" s="2">
        <v>0</v>
      </c>
      <c r="S3214" s="2">
        <v>0</v>
      </c>
      <c r="T3214" s="2">
        <v>0</v>
      </c>
      <c r="U3214" s="2">
        <v>0</v>
      </c>
      <c r="V3214" s="2">
        <v>893.38</v>
      </c>
      <c r="W3214" s="2">
        <v>1970.03</v>
      </c>
      <c r="X3214" s="2">
        <v>0</v>
      </c>
      <c r="Y3214" s="2">
        <v>2397.64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2">
        <f>VLOOKUP(Tabla3[[#This Row],[Columna1]],Tabla5[#All],3,0)</f>
        <v>0</v>
      </c>
      <c r="AF3214" s="2">
        <v>0</v>
      </c>
      <c r="AG3214" s="2">
        <v>0</v>
      </c>
      <c r="AH3214" s="2">
        <v>0</v>
      </c>
      <c r="AI3214" s="2">
        <v>0</v>
      </c>
      <c r="AJ3214" s="2">
        <v>0</v>
      </c>
      <c r="AK3214" s="2">
        <f>VLOOKUP(Tabla3[[#This Row],[Columna1]],Tabla7[[ID]:[Monto neto de los bonos]],3,0)</f>
        <v>1970.03</v>
      </c>
      <c r="AL3214" s="2">
        <v>0</v>
      </c>
      <c r="AM3214" s="2">
        <v>0</v>
      </c>
      <c r="AN3214" s="2">
        <v>0</v>
      </c>
      <c r="AO3214" s="2">
        <v>0</v>
      </c>
      <c r="AP3214" s="2">
        <v>0</v>
      </c>
      <c r="AQ3214" s="2">
        <v>0</v>
      </c>
      <c r="AR3214" s="2">
        <v>0</v>
      </c>
      <c r="AS3214" s="2">
        <v>2925.8</v>
      </c>
      <c r="AT3214" s="2">
        <v>1950.52</v>
      </c>
      <c r="AU3214" s="2">
        <v>841.52</v>
      </c>
      <c r="AV3214" s="2">
        <v>0</v>
      </c>
      <c r="AW3214" s="1"/>
      <c r="AX3214" s="2" t="s">
        <v>422</v>
      </c>
      <c r="AY3214" s="8" t="s">
        <v>428</v>
      </c>
    </row>
    <row r="3215" spans="1:51" ht="13.15" customHeight="1" x14ac:dyDescent="0.25">
      <c r="A3215" s="7">
        <v>11858</v>
      </c>
      <c r="B3215" s="2" t="s">
        <v>4430</v>
      </c>
      <c r="C3215" s="2">
        <v>111603</v>
      </c>
      <c r="D3215" s="2" t="s">
        <v>188</v>
      </c>
      <c r="E3215" s="2" t="s">
        <v>202</v>
      </c>
      <c r="F3215" s="2" t="s">
        <v>217</v>
      </c>
      <c r="G3215" s="3">
        <v>41533</v>
      </c>
      <c r="H3215" s="1"/>
      <c r="I3215" s="2">
        <v>12173.71</v>
      </c>
      <c r="J3215" s="2">
        <v>4748.5950000000003</v>
      </c>
      <c r="K3215" s="2">
        <v>4748.5950000000003</v>
      </c>
      <c r="L3215" s="2">
        <v>3800.38</v>
      </c>
      <c r="M3215" s="1"/>
      <c r="N3215" s="5">
        <f t="shared" si="101"/>
        <v>35856.75</v>
      </c>
      <c r="O3215" s="6">
        <f t="shared" si="102"/>
        <v>27240.77</v>
      </c>
      <c r="P3215" s="2">
        <v>30</v>
      </c>
      <c r="Q3215" s="2" t="s">
        <v>37</v>
      </c>
      <c r="R3215" s="2">
        <v>0</v>
      </c>
      <c r="S3215" s="2">
        <v>0</v>
      </c>
      <c r="T3215" s="2">
        <v>0</v>
      </c>
      <c r="U3215" s="2">
        <v>0</v>
      </c>
      <c r="V3215" s="2">
        <v>1040.2</v>
      </c>
      <c r="W3215" s="2">
        <v>2010.48</v>
      </c>
      <c r="X3215" s="2">
        <v>0</v>
      </c>
      <c r="Y3215" s="2">
        <v>3155.29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2">
        <f>VLOOKUP(Tabla3[[#This Row],[Columna1]],Tabla5[#All],3,0)</f>
        <v>0</v>
      </c>
      <c r="AF3215" s="2">
        <v>0</v>
      </c>
      <c r="AG3215" s="2">
        <v>4179.5</v>
      </c>
      <c r="AH3215" s="2">
        <v>0</v>
      </c>
      <c r="AI3215" s="2">
        <v>0</v>
      </c>
      <c r="AJ3215" s="2">
        <v>0</v>
      </c>
      <c r="AK3215" s="2">
        <f>VLOOKUP(Tabla3[[#This Row],[Columna1]],Tabla7[[ID]:[Monto neto de los bonos]],3,0)</f>
        <v>6189.98</v>
      </c>
      <c r="AL3215" s="2">
        <v>0</v>
      </c>
      <c r="AM3215" s="2">
        <v>0</v>
      </c>
      <c r="AN3215" s="2">
        <v>0</v>
      </c>
      <c r="AO3215" s="2">
        <v>0</v>
      </c>
      <c r="AP3215" s="2">
        <v>0</v>
      </c>
      <c r="AQ3215" s="2">
        <v>0</v>
      </c>
      <c r="AR3215" s="2">
        <v>0</v>
      </c>
      <c r="AS3215" s="2">
        <v>3976.7</v>
      </c>
      <c r="AT3215" s="2">
        <v>2651.14</v>
      </c>
      <c r="AU3215" s="2">
        <v>1988.14</v>
      </c>
      <c r="AV3215" s="2">
        <v>0</v>
      </c>
      <c r="AW3215" s="1"/>
      <c r="AX3215" s="2" t="s">
        <v>422</v>
      </c>
      <c r="AY3215" s="8" t="s">
        <v>428</v>
      </c>
    </row>
    <row r="3216" spans="1:51" ht="13.15" customHeight="1" x14ac:dyDescent="0.25">
      <c r="A3216" s="7">
        <v>24955</v>
      </c>
      <c r="B3216" s="2" t="s">
        <v>2757</v>
      </c>
      <c r="C3216" s="2">
        <v>6298603</v>
      </c>
      <c r="D3216" s="2" t="s">
        <v>188</v>
      </c>
      <c r="E3216" s="2" t="s">
        <v>200</v>
      </c>
      <c r="F3216" s="2" t="s">
        <v>193</v>
      </c>
      <c r="G3216" s="3">
        <v>45338</v>
      </c>
      <c r="H3216" s="1"/>
      <c r="I3216" s="2">
        <v>9717.6</v>
      </c>
      <c r="J3216" s="2">
        <v>4447.2349999999997</v>
      </c>
      <c r="K3216" s="2">
        <v>4447.2349999999997</v>
      </c>
      <c r="L3216" s="2">
        <v>0</v>
      </c>
      <c r="M3216" s="1"/>
      <c r="N3216" s="5">
        <f t="shared" si="101"/>
        <v>24848.39</v>
      </c>
      <c r="O3216" s="6">
        <f t="shared" si="102"/>
        <v>18155.289999999997</v>
      </c>
      <c r="P3216" s="2">
        <v>30</v>
      </c>
      <c r="Q3216" s="2" t="s">
        <v>37</v>
      </c>
      <c r="R3216" s="2">
        <v>0</v>
      </c>
      <c r="S3216" s="2">
        <v>0</v>
      </c>
      <c r="T3216" s="2">
        <v>0</v>
      </c>
      <c r="U3216" s="2">
        <v>0</v>
      </c>
      <c r="V3216" s="2">
        <v>893.38</v>
      </c>
      <c r="W3216" s="2">
        <v>1970.03</v>
      </c>
      <c r="X3216" s="2">
        <v>0</v>
      </c>
      <c r="Y3216" s="2">
        <v>3372.91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2">
        <f>VLOOKUP(Tabla3[[#This Row],[Columna1]],Tabla5[#All],3,0)</f>
        <v>0</v>
      </c>
      <c r="AF3216" s="2">
        <v>0</v>
      </c>
      <c r="AG3216" s="2">
        <v>0</v>
      </c>
      <c r="AH3216" s="2">
        <v>0</v>
      </c>
      <c r="AI3216" s="2">
        <v>0</v>
      </c>
      <c r="AJ3216" s="2">
        <v>0</v>
      </c>
      <c r="AK3216" s="2">
        <f>VLOOKUP(Tabla3[[#This Row],[Columna1]],Tabla7[[ID]:[Monto neto de los bonos]],3,0)</f>
        <v>6043.07</v>
      </c>
      <c r="AL3216" s="2">
        <v>0</v>
      </c>
      <c r="AM3216" s="2">
        <v>0</v>
      </c>
      <c r="AN3216" s="2">
        <v>0</v>
      </c>
      <c r="AO3216" s="2">
        <v>0</v>
      </c>
      <c r="AP3216" s="2">
        <v>0</v>
      </c>
      <c r="AQ3216" s="2">
        <v>0</v>
      </c>
      <c r="AR3216" s="2">
        <v>0</v>
      </c>
      <c r="AS3216" s="2">
        <v>3901.06</v>
      </c>
      <c r="AT3216" s="2">
        <v>1950.52</v>
      </c>
      <c r="AU3216" s="2">
        <v>841.52</v>
      </c>
      <c r="AV3216" s="2">
        <v>0</v>
      </c>
      <c r="AW3216" s="1"/>
      <c r="AX3216" s="2" t="s">
        <v>422</v>
      </c>
      <c r="AY3216" s="8" t="s">
        <v>428</v>
      </c>
    </row>
    <row r="3217" spans="1:51" ht="13.15" customHeight="1" x14ac:dyDescent="0.25">
      <c r="A3217" s="7">
        <v>15665</v>
      </c>
      <c r="B3217" s="2" t="s">
        <v>2758</v>
      </c>
      <c r="C3217" s="2">
        <v>194003</v>
      </c>
      <c r="D3217" s="2" t="s">
        <v>188</v>
      </c>
      <c r="E3217" s="2" t="s">
        <v>208</v>
      </c>
      <c r="F3217" s="2" t="s">
        <v>201</v>
      </c>
      <c r="G3217" s="3">
        <v>40253</v>
      </c>
      <c r="H3217" s="1"/>
      <c r="I3217" s="2">
        <v>11670.43</v>
      </c>
      <c r="J3217" s="2">
        <v>4294.8850000000002</v>
      </c>
      <c r="K3217" s="2">
        <v>4294.8850000000002</v>
      </c>
      <c r="L3217" s="2">
        <v>4633.55</v>
      </c>
      <c r="M3217" s="1"/>
      <c r="N3217" s="5">
        <f t="shared" si="101"/>
        <v>32172.51</v>
      </c>
      <c r="O3217" s="6">
        <f t="shared" si="102"/>
        <v>24119.749999999996</v>
      </c>
      <c r="P3217" s="2">
        <v>30</v>
      </c>
      <c r="Q3217" s="2" t="s">
        <v>37</v>
      </c>
      <c r="R3217" s="2">
        <v>0</v>
      </c>
      <c r="S3217" s="2">
        <v>0</v>
      </c>
      <c r="T3217" s="2">
        <v>0</v>
      </c>
      <c r="U3217" s="2">
        <v>0</v>
      </c>
      <c r="V3217" s="2">
        <v>972.5</v>
      </c>
      <c r="W3217" s="2">
        <v>1803.57</v>
      </c>
      <c r="X3217" s="2">
        <v>0</v>
      </c>
      <c r="Y3217" s="2">
        <v>2550.19</v>
      </c>
      <c r="Z3217" s="2">
        <v>0</v>
      </c>
      <c r="AA3217" s="2">
        <v>0</v>
      </c>
      <c r="AB3217" s="2">
        <v>0</v>
      </c>
      <c r="AC3217" s="2">
        <v>0</v>
      </c>
      <c r="AD3217" s="2">
        <v>1312.5</v>
      </c>
      <c r="AE3217" s="2">
        <f>VLOOKUP(Tabla3[[#This Row],[Columna1]],Tabla5[#All],3,0)</f>
        <v>1312.5</v>
      </c>
      <c r="AF3217" s="2">
        <v>0</v>
      </c>
      <c r="AG3217" s="2">
        <v>640</v>
      </c>
      <c r="AH3217" s="2">
        <v>0</v>
      </c>
      <c r="AI3217" s="2">
        <v>0</v>
      </c>
      <c r="AJ3217" s="2">
        <v>0</v>
      </c>
      <c r="AK3217" s="2">
        <f>VLOOKUP(Tabla3[[#This Row],[Columna1]],Tabla7[[ID]:[Monto neto de los bonos]],3,0)</f>
        <v>2443.5700000000002</v>
      </c>
      <c r="AL3217" s="2">
        <v>0</v>
      </c>
      <c r="AM3217" s="2">
        <v>0</v>
      </c>
      <c r="AN3217" s="2">
        <v>0</v>
      </c>
      <c r="AO3217" s="2">
        <v>0</v>
      </c>
      <c r="AP3217" s="2">
        <v>0</v>
      </c>
      <c r="AQ3217" s="2">
        <v>0</v>
      </c>
      <c r="AR3217" s="2">
        <v>0</v>
      </c>
      <c r="AS3217" s="2">
        <v>3731.02</v>
      </c>
      <c r="AT3217" s="2">
        <v>2487.34</v>
      </c>
      <c r="AU3217" s="2">
        <v>1834.4</v>
      </c>
      <c r="AV3217" s="2">
        <v>0</v>
      </c>
      <c r="AW3217" s="1"/>
      <c r="AX3217" s="2" t="s">
        <v>422</v>
      </c>
      <c r="AY3217" s="8" t="s">
        <v>428</v>
      </c>
    </row>
    <row r="3218" spans="1:51" ht="13.15" customHeight="1" x14ac:dyDescent="0.25">
      <c r="A3218" s="7">
        <v>12152</v>
      </c>
      <c r="B3218" s="2" t="s">
        <v>2759</v>
      </c>
      <c r="C3218" s="2">
        <v>120203</v>
      </c>
      <c r="D3218" s="2" t="s">
        <v>188</v>
      </c>
      <c r="E3218" s="2" t="s">
        <v>199</v>
      </c>
      <c r="F3218" s="2" t="s">
        <v>221</v>
      </c>
      <c r="G3218" s="3">
        <v>37408</v>
      </c>
      <c r="H3218" s="1"/>
      <c r="I3218" s="2">
        <v>11148.79</v>
      </c>
      <c r="J3218" s="2">
        <v>5442.7049999999999</v>
      </c>
      <c r="K3218" s="2">
        <v>5442.7049999999999</v>
      </c>
      <c r="L3218" s="2">
        <v>5829.77</v>
      </c>
      <c r="M3218" s="1"/>
      <c r="N3218" s="5">
        <f t="shared" si="101"/>
        <v>38361.160000000003</v>
      </c>
      <c r="O3218" s="6">
        <f t="shared" si="102"/>
        <v>28056.620000000006</v>
      </c>
      <c r="P3218" s="2">
        <v>30</v>
      </c>
      <c r="Q3218" s="2" t="s">
        <v>37</v>
      </c>
      <c r="R3218" s="2">
        <v>0</v>
      </c>
      <c r="S3218" s="2">
        <v>0</v>
      </c>
      <c r="T3218" s="2">
        <v>0</v>
      </c>
      <c r="U3218" s="2">
        <v>0</v>
      </c>
      <c r="V3218" s="2">
        <v>1057.6600000000001</v>
      </c>
      <c r="W3218" s="2">
        <v>2384.64</v>
      </c>
      <c r="X3218" s="2">
        <v>0</v>
      </c>
      <c r="Y3218" s="2">
        <v>7054.89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2">
        <f>VLOOKUP(Tabla3[[#This Row],[Columna1]],Tabla5[#All],3,0)</f>
        <v>0</v>
      </c>
      <c r="AF3218" s="2">
        <v>0</v>
      </c>
      <c r="AG3218" s="2">
        <v>0</v>
      </c>
      <c r="AH3218" s="2">
        <v>1270</v>
      </c>
      <c r="AI3218" s="2">
        <v>0</v>
      </c>
      <c r="AJ3218" s="2">
        <v>0</v>
      </c>
      <c r="AK3218" s="2">
        <f>VLOOKUP(Tabla3[[#This Row],[Columna1]],Tabla7[[ID]:[Monto neto de los bonos]],3,0)</f>
        <v>3654.64</v>
      </c>
      <c r="AL3218" s="2">
        <v>0</v>
      </c>
      <c r="AM3218" s="2">
        <v>0</v>
      </c>
      <c r="AN3218" s="2">
        <v>0</v>
      </c>
      <c r="AO3218" s="2">
        <v>0</v>
      </c>
      <c r="AP3218" s="2">
        <v>0</v>
      </c>
      <c r="AQ3218" s="2">
        <v>0</v>
      </c>
      <c r="AR3218" s="2">
        <v>0</v>
      </c>
      <c r="AS3218" s="2">
        <v>5205.92</v>
      </c>
      <c r="AT3218" s="2">
        <v>2892.18</v>
      </c>
      <c r="AU3218" s="2">
        <v>2206.44</v>
      </c>
      <c r="AV3218" s="2">
        <v>0</v>
      </c>
      <c r="AW3218" s="1"/>
      <c r="AX3218" s="2" t="s">
        <v>422</v>
      </c>
      <c r="AY3218" s="8" t="s">
        <v>428</v>
      </c>
    </row>
    <row r="3219" spans="1:51" ht="13.15" customHeight="1" x14ac:dyDescent="0.25">
      <c r="A3219" s="7">
        <v>17496</v>
      </c>
      <c r="B3219" s="2" t="s">
        <v>2760</v>
      </c>
      <c r="C3219" s="2">
        <v>219903</v>
      </c>
      <c r="D3219" s="2" t="s">
        <v>188</v>
      </c>
      <c r="E3219" s="2" t="s">
        <v>199</v>
      </c>
      <c r="F3219" s="2" t="s">
        <v>193</v>
      </c>
      <c r="G3219" s="3">
        <v>41835</v>
      </c>
      <c r="H3219" s="1"/>
      <c r="I3219" s="2">
        <v>9717.6</v>
      </c>
      <c r="J3219" s="2">
        <v>4447.2349999999997</v>
      </c>
      <c r="K3219" s="2">
        <v>4447.2349999999997</v>
      </c>
      <c r="L3219" s="2">
        <v>3149.31</v>
      </c>
      <c r="M3219" s="1"/>
      <c r="N3219" s="5">
        <f t="shared" si="101"/>
        <v>27022.43</v>
      </c>
      <c r="O3219" s="6">
        <f t="shared" si="102"/>
        <v>20013.23</v>
      </c>
      <c r="P3219" s="2">
        <v>30</v>
      </c>
      <c r="Q3219" s="2" t="s">
        <v>37</v>
      </c>
      <c r="R3219" s="2">
        <v>0</v>
      </c>
      <c r="S3219" s="2">
        <v>0</v>
      </c>
      <c r="T3219" s="2">
        <v>0</v>
      </c>
      <c r="U3219" s="2">
        <v>0</v>
      </c>
      <c r="V3219" s="2">
        <v>893.38</v>
      </c>
      <c r="W3219" s="2">
        <v>1970.03</v>
      </c>
      <c r="X3219" s="2">
        <v>0</v>
      </c>
      <c r="Y3219" s="2">
        <v>2397.64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2">
        <f>VLOOKUP(Tabla3[[#This Row],[Columna1]],Tabla5[#All],3,0)</f>
        <v>0</v>
      </c>
      <c r="AF3219" s="2">
        <v>0</v>
      </c>
      <c r="AG3219" s="2">
        <v>0</v>
      </c>
      <c r="AH3219" s="2">
        <v>0</v>
      </c>
      <c r="AI3219" s="2">
        <v>0</v>
      </c>
      <c r="AJ3219" s="2">
        <v>0</v>
      </c>
      <c r="AK3219" s="2">
        <f>VLOOKUP(Tabla3[[#This Row],[Columna1]],Tabla7[[ID]:[Monto neto de los bonos]],3,0)</f>
        <v>4345.97</v>
      </c>
      <c r="AL3219" s="2">
        <v>0</v>
      </c>
      <c r="AM3219" s="2">
        <v>0</v>
      </c>
      <c r="AN3219" s="2">
        <v>0</v>
      </c>
      <c r="AO3219" s="2">
        <v>0</v>
      </c>
      <c r="AP3219" s="2">
        <v>0</v>
      </c>
      <c r="AQ3219" s="2">
        <v>0</v>
      </c>
      <c r="AR3219" s="2">
        <v>0</v>
      </c>
      <c r="AS3219" s="2">
        <v>3398.2</v>
      </c>
      <c r="AT3219" s="2">
        <v>2265.46</v>
      </c>
      <c r="AU3219" s="2">
        <v>1345.54</v>
      </c>
      <c r="AV3219" s="2">
        <v>0</v>
      </c>
      <c r="AW3219" s="1"/>
      <c r="AX3219" s="2" t="s">
        <v>422</v>
      </c>
      <c r="AY3219" s="8" t="s">
        <v>428</v>
      </c>
    </row>
    <row r="3220" spans="1:51" ht="13.15" customHeight="1" x14ac:dyDescent="0.25">
      <c r="A3220" s="7">
        <v>21376</v>
      </c>
      <c r="B3220" s="2" t="s">
        <v>4402</v>
      </c>
      <c r="C3220" s="2">
        <v>2761403</v>
      </c>
      <c r="D3220" s="2" t="s">
        <v>188</v>
      </c>
      <c r="E3220" s="2" t="s">
        <v>214</v>
      </c>
      <c r="F3220" s="2" t="s">
        <v>193</v>
      </c>
      <c r="G3220" s="3">
        <v>43281</v>
      </c>
      <c r="H3220" s="1"/>
      <c r="I3220" s="2">
        <v>9717.6</v>
      </c>
      <c r="J3220" s="2">
        <v>4447.2349999999997</v>
      </c>
      <c r="K3220" s="2">
        <v>4447.2349999999997</v>
      </c>
      <c r="L3220" s="2">
        <v>1691.11</v>
      </c>
      <c r="M3220" s="1"/>
      <c r="N3220" s="5">
        <f t="shared" si="101"/>
        <v>25564.23</v>
      </c>
      <c r="O3220" s="6">
        <f t="shared" si="102"/>
        <v>19171.830000000002</v>
      </c>
      <c r="P3220" s="2">
        <v>30</v>
      </c>
      <c r="Q3220" s="2" t="s">
        <v>37</v>
      </c>
      <c r="R3220" s="2">
        <v>0</v>
      </c>
      <c r="S3220" s="2">
        <v>0</v>
      </c>
      <c r="T3220" s="2">
        <v>0</v>
      </c>
      <c r="U3220" s="2">
        <v>0</v>
      </c>
      <c r="V3220" s="2">
        <v>893.38</v>
      </c>
      <c r="W3220" s="2">
        <v>1970.03</v>
      </c>
      <c r="X3220" s="2">
        <v>0</v>
      </c>
      <c r="Y3220" s="2">
        <v>2397.64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2">
        <f>VLOOKUP(Tabla3[[#This Row],[Columna1]],Tabla5[#All],3,0)</f>
        <v>0</v>
      </c>
      <c r="AF3220" s="2">
        <v>0</v>
      </c>
      <c r="AG3220" s="2">
        <v>0</v>
      </c>
      <c r="AH3220" s="2">
        <v>0</v>
      </c>
      <c r="AI3220" s="2">
        <v>0</v>
      </c>
      <c r="AJ3220" s="2">
        <v>0</v>
      </c>
      <c r="AK3220" s="2">
        <f>VLOOKUP(Tabla3[[#This Row],[Columna1]],Tabla7[[ID]:[Monto neto de los bonos]],3,0)</f>
        <v>1970.03</v>
      </c>
      <c r="AL3220" s="2">
        <v>0</v>
      </c>
      <c r="AM3220" s="2">
        <v>0</v>
      </c>
      <c r="AN3220" s="2">
        <v>0</v>
      </c>
      <c r="AO3220" s="2">
        <v>0</v>
      </c>
      <c r="AP3220" s="2">
        <v>0</v>
      </c>
      <c r="AQ3220" s="2">
        <v>0</v>
      </c>
      <c r="AR3220" s="2">
        <v>0</v>
      </c>
      <c r="AS3220" s="2">
        <v>3179.46</v>
      </c>
      <c r="AT3220" s="2">
        <v>2119.64</v>
      </c>
      <c r="AU3220" s="2">
        <v>1093.3</v>
      </c>
      <c r="AV3220" s="2">
        <v>0</v>
      </c>
      <c r="AW3220" s="1"/>
      <c r="AX3220" s="2" t="s">
        <v>422</v>
      </c>
      <c r="AY3220" s="8" t="s">
        <v>428</v>
      </c>
    </row>
    <row r="3221" spans="1:51" ht="13.15" customHeight="1" x14ac:dyDescent="0.25">
      <c r="A3221" s="7">
        <v>24954</v>
      </c>
      <c r="B3221" s="2" t="s">
        <v>2761</v>
      </c>
      <c r="C3221" s="2">
        <v>6298503</v>
      </c>
      <c r="D3221" s="2" t="s">
        <v>188</v>
      </c>
      <c r="E3221" s="2" t="s">
        <v>200</v>
      </c>
      <c r="F3221" s="2" t="s">
        <v>193</v>
      </c>
      <c r="G3221" s="3">
        <v>45338</v>
      </c>
      <c r="H3221" s="1"/>
      <c r="I3221" s="2">
        <v>9717.6</v>
      </c>
      <c r="J3221" s="2">
        <v>4447.2349999999997</v>
      </c>
      <c r="K3221" s="2">
        <v>4447.2349999999997</v>
      </c>
      <c r="L3221" s="2">
        <v>0</v>
      </c>
      <c r="M3221" s="1"/>
      <c r="N3221" s="5">
        <f t="shared" si="101"/>
        <v>24848.39</v>
      </c>
      <c r="O3221" s="6">
        <f t="shared" si="102"/>
        <v>18155.289999999997</v>
      </c>
      <c r="P3221" s="2">
        <v>30</v>
      </c>
      <c r="Q3221" s="2" t="s">
        <v>37</v>
      </c>
      <c r="R3221" s="2">
        <v>0</v>
      </c>
      <c r="S3221" s="2">
        <v>0</v>
      </c>
      <c r="T3221" s="2">
        <v>0</v>
      </c>
      <c r="U3221" s="2">
        <v>0</v>
      </c>
      <c r="V3221" s="2">
        <v>893.38</v>
      </c>
      <c r="W3221" s="2">
        <v>1970.03</v>
      </c>
      <c r="X3221" s="2">
        <v>0</v>
      </c>
      <c r="Y3221" s="2">
        <v>3372.91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2">
        <f>VLOOKUP(Tabla3[[#This Row],[Columna1]],Tabla5[#All],3,0)</f>
        <v>0</v>
      </c>
      <c r="AF3221" s="2">
        <v>0</v>
      </c>
      <c r="AG3221" s="2">
        <v>0</v>
      </c>
      <c r="AH3221" s="2">
        <v>0</v>
      </c>
      <c r="AI3221" s="2">
        <v>0</v>
      </c>
      <c r="AJ3221" s="2">
        <v>0</v>
      </c>
      <c r="AK3221" s="2">
        <f>VLOOKUP(Tabla3[[#This Row],[Columna1]],Tabla7[[ID]:[Monto neto de los bonos]],3,0)</f>
        <v>1970.03</v>
      </c>
      <c r="AL3221" s="2">
        <v>0</v>
      </c>
      <c r="AM3221" s="2">
        <v>0</v>
      </c>
      <c r="AN3221" s="2">
        <v>0</v>
      </c>
      <c r="AO3221" s="2">
        <v>0</v>
      </c>
      <c r="AP3221" s="2">
        <v>0</v>
      </c>
      <c r="AQ3221" s="2">
        <v>0</v>
      </c>
      <c r="AR3221" s="2">
        <v>0</v>
      </c>
      <c r="AS3221" s="2">
        <v>3901.06</v>
      </c>
      <c r="AT3221" s="2">
        <v>1950.52</v>
      </c>
      <c r="AU3221" s="2">
        <v>841.52</v>
      </c>
      <c r="AV3221" s="2">
        <v>0</v>
      </c>
      <c r="AW3221" s="1"/>
      <c r="AX3221" s="2" t="s">
        <v>422</v>
      </c>
      <c r="AY3221" s="8" t="s">
        <v>428</v>
      </c>
    </row>
    <row r="3222" spans="1:51" ht="13.15" customHeight="1" x14ac:dyDescent="0.25">
      <c r="A3222" s="7">
        <v>19497</v>
      </c>
      <c r="B3222" s="2" t="s">
        <v>2762</v>
      </c>
      <c r="C3222" s="2">
        <v>538403</v>
      </c>
      <c r="D3222" s="2" t="s">
        <v>188</v>
      </c>
      <c r="E3222" s="2" t="s">
        <v>257</v>
      </c>
      <c r="F3222" s="2" t="s">
        <v>193</v>
      </c>
      <c r="G3222" s="3">
        <v>42391</v>
      </c>
      <c r="H3222" s="1"/>
      <c r="I3222" s="2">
        <v>9717.6</v>
      </c>
      <c r="J3222" s="2">
        <v>4447.2349999999997</v>
      </c>
      <c r="K3222" s="2">
        <v>4447.2349999999997</v>
      </c>
      <c r="L3222" s="2">
        <v>1505.23</v>
      </c>
      <c r="M3222" s="1"/>
      <c r="N3222" s="5">
        <f t="shared" si="101"/>
        <v>31378.35</v>
      </c>
      <c r="O3222" s="6">
        <f t="shared" si="102"/>
        <v>25062.149999999994</v>
      </c>
      <c r="P3222" s="2">
        <v>30</v>
      </c>
      <c r="Q3222" s="2" t="s">
        <v>37</v>
      </c>
      <c r="R3222" s="2">
        <v>0</v>
      </c>
      <c r="S3222" s="2">
        <v>0</v>
      </c>
      <c r="T3222" s="2">
        <v>0</v>
      </c>
      <c r="U3222" s="2">
        <v>0</v>
      </c>
      <c r="V3222" s="2">
        <v>893.38</v>
      </c>
      <c r="W3222" s="2">
        <v>1970.03</v>
      </c>
      <c r="X3222" s="2">
        <v>0</v>
      </c>
      <c r="Y3222" s="2">
        <v>2397.64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2">
        <f>VLOOKUP(Tabla3[[#This Row],[Columna1]],Tabla5[#All],3,0)</f>
        <v>0</v>
      </c>
      <c r="AF3222" s="2">
        <v>0</v>
      </c>
      <c r="AG3222" s="2">
        <v>6000</v>
      </c>
      <c r="AH3222" s="2">
        <v>0</v>
      </c>
      <c r="AI3222" s="2">
        <v>0</v>
      </c>
      <c r="AJ3222" s="2">
        <v>0</v>
      </c>
      <c r="AK3222" s="2">
        <f>VLOOKUP(Tabla3[[#This Row],[Columna1]],Tabla7[[ID]:[Monto neto de los bonos]],3,0)</f>
        <v>7970.03</v>
      </c>
      <c r="AL3222" s="2">
        <v>0</v>
      </c>
      <c r="AM3222" s="2">
        <v>0</v>
      </c>
      <c r="AN3222" s="2">
        <v>0</v>
      </c>
      <c r="AO3222" s="2">
        <v>0</v>
      </c>
      <c r="AP3222" s="2">
        <v>0</v>
      </c>
      <c r="AQ3222" s="2">
        <v>0</v>
      </c>
      <c r="AR3222" s="2">
        <v>0</v>
      </c>
      <c r="AS3222" s="2">
        <v>3151.58</v>
      </c>
      <c r="AT3222" s="2">
        <v>2101.06</v>
      </c>
      <c r="AU3222" s="2">
        <v>1063.56</v>
      </c>
      <c r="AV3222" s="2">
        <v>0</v>
      </c>
      <c r="AW3222" s="1"/>
      <c r="AX3222" s="2" t="s">
        <v>422</v>
      </c>
      <c r="AY3222" s="8" t="s">
        <v>428</v>
      </c>
    </row>
    <row r="3223" spans="1:51" ht="13.15" customHeight="1" x14ac:dyDescent="0.25">
      <c r="A3223" s="7">
        <v>17985</v>
      </c>
      <c r="B3223" s="2" t="s">
        <v>2763</v>
      </c>
      <c r="C3223" s="2">
        <v>240503</v>
      </c>
      <c r="D3223" s="2" t="s">
        <v>188</v>
      </c>
      <c r="E3223" s="2" t="s">
        <v>205</v>
      </c>
      <c r="F3223" s="2" t="s">
        <v>193</v>
      </c>
      <c r="G3223" s="3">
        <v>41529</v>
      </c>
      <c r="H3223" s="1"/>
      <c r="I3223" s="2">
        <v>9717.6</v>
      </c>
      <c r="J3223" s="2">
        <v>4447.2349999999997</v>
      </c>
      <c r="K3223" s="2">
        <v>4447.2349999999997</v>
      </c>
      <c r="L3223" s="2">
        <v>2967.08</v>
      </c>
      <c r="M3223" s="1"/>
      <c r="N3223" s="5">
        <f t="shared" si="101"/>
        <v>26840.2</v>
      </c>
      <c r="O3223" s="6">
        <f t="shared" si="102"/>
        <v>19909.199999999997</v>
      </c>
      <c r="P3223" s="2">
        <v>30</v>
      </c>
      <c r="Q3223" s="2" t="s">
        <v>37</v>
      </c>
      <c r="R3223" s="2">
        <v>0</v>
      </c>
      <c r="S3223" s="2">
        <v>0</v>
      </c>
      <c r="T3223" s="2">
        <v>0</v>
      </c>
      <c r="U3223" s="2">
        <v>0</v>
      </c>
      <c r="V3223" s="2">
        <v>893.38</v>
      </c>
      <c r="W3223" s="2">
        <v>1970.03</v>
      </c>
      <c r="X3223" s="2">
        <v>0</v>
      </c>
      <c r="Y3223" s="2">
        <v>2397.64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2">
        <f>VLOOKUP(Tabla3[[#This Row],[Columna1]],Tabla5[#All],3,0)</f>
        <v>0</v>
      </c>
      <c r="AF3223" s="2">
        <v>0</v>
      </c>
      <c r="AG3223" s="2">
        <v>0</v>
      </c>
      <c r="AH3223" s="2">
        <v>0</v>
      </c>
      <c r="AI3223" s="2">
        <v>0</v>
      </c>
      <c r="AJ3223" s="2">
        <v>0</v>
      </c>
      <c r="AK3223" s="2">
        <f>VLOOKUP(Tabla3[[#This Row],[Columna1]],Tabla7[[ID]:[Monto neto de los bonos]],3,0)</f>
        <v>1970.03</v>
      </c>
      <c r="AL3223" s="2">
        <v>0</v>
      </c>
      <c r="AM3223" s="2">
        <v>0</v>
      </c>
      <c r="AN3223" s="2">
        <v>0</v>
      </c>
      <c r="AO3223" s="2">
        <v>0</v>
      </c>
      <c r="AP3223" s="2">
        <v>0</v>
      </c>
      <c r="AQ3223" s="2">
        <v>0</v>
      </c>
      <c r="AR3223" s="2">
        <v>0</v>
      </c>
      <c r="AS3223" s="2">
        <v>3370.86</v>
      </c>
      <c r="AT3223" s="2">
        <v>2247.2399999999998</v>
      </c>
      <c r="AU3223" s="2">
        <v>1312.9</v>
      </c>
      <c r="AV3223" s="2">
        <v>0</v>
      </c>
      <c r="AW3223" s="1"/>
      <c r="AX3223" s="2" t="s">
        <v>422</v>
      </c>
      <c r="AY3223" s="8" t="s">
        <v>428</v>
      </c>
    </row>
    <row r="3224" spans="1:51" ht="13.15" customHeight="1" x14ac:dyDescent="0.25">
      <c r="A3224" s="7">
        <v>24545</v>
      </c>
      <c r="B3224" s="2" t="s">
        <v>2764</v>
      </c>
      <c r="C3224" s="2">
        <v>6030803</v>
      </c>
      <c r="D3224" s="2" t="s">
        <v>188</v>
      </c>
      <c r="E3224" s="2" t="s">
        <v>204</v>
      </c>
      <c r="F3224" s="2" t="s">
        <v>230</v>
      </c>
      <c r="G3224" s="3">
        <v>45093</v>
      </c>
      <c r="H3224" s="1"/>
      <c r="I3224" s="2">
        <v>13165.89</v>
      </c>
      <c r="J3224" s="2">
        <v>2789.65</v>
      </c>
      <c r="K3224" s="2">
        <v>2789.65</v>
      </c>
      <c r="L3224" s="2">
        <v>0</v>
      </c>
      <c r="M3224" s="1"/>
      <c r="N3224" s="5">
        <f t="shared" si="101"/>
        <v>19994.87</v>
      </c>
      <c r="O3224" s="6">
        <f t="shared" si="102"/>
        <v>16532.43</v>
      </c>
      <c r="P3224" s="2">
        <v>30</v>
      </c>
      <c r="Q3224" s="2" t="s">
        <v>37</v>
      </c>
      <c r="R3224" s="2">
        <v>0</v>
      </c>
      <c r="S3224" s="2">
        <v>0</v>
      </c>
      <c r="T3224" s="2">
        <v>0</v>
      </c>
      <c r="U3224" s="2">
        <v>0</v>
      </c>
      <c r="V3224" s="2">
        <v>1249.68</v>
      </c>
      <c r="W3224" s="2">
        <v>0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2">
        <f>VLOOKUP(Tabla3[[#This Row],[Columna1]],Tabla5[#All],3,0)</f>
        <v>0</v>
      </c>
      <c r="AF3224" s="2">
        <v>0</v>
      </c>
      <c r="AG3224" s="2">
        <v>0</v>
      </c>
      <c r="AH3224" s="2">
        <v>0</v>
      </c>
      <c r="AI3224" s="2">
        <v>0</v>
      </c>
      <c r="AJ3224" s="2">
        <v>0</v>
      </c>
      <c r="AK3224" s="2">
        <f>VLOOKUP(Tabla3[[#This Row],[Columna1]],Tabla7[[ID]:[Monto neto de los bonos]],3,0)</f>
        <v>0</v>
      </c>
      <c r="AL3224" s="2">
        <v>0</v>
      </c>
      <c r="AM3224" s="2">
        <v>0</v>
      </c>
      <c r="AN3224" s="2">
        <v>0</v>
      </c>
      <c r="AO3224" s="2">
        <v>0</v>
      </c>
      <c r="AP3224" s="2">
        <v>0</v>
      </c>
      <c r="AQ3224" s="2">
        <v>0</v>
      </c>
      <c r="AR3224" s="2">
        <v>0</v>
      </c>
      <c r="AS3224" s="2">
        <v>0</v>
      </c>
      <c r="AT3224" s="2">
        <v>1999.48</v>
      </c>
      <c r="AU3224" s="2">
        <v>1462.96</v>
      </c>
      <c r="AV3224" s="2">
        <v>0</v>
      </c>
      <c r="AW3224" s="1"/>
      <c r="AX3224" s="2" t="s">
        <v>422</v>
      </c>
      <c r="AY3224" s="8" t="s">
        <v>423</v>
      </c>
    </row>
    <row r="3225" spans="1:51" ht="13.15" customHeight="1" x14ac:dyDescent="0.25">
      <c r="A3225" s="7">
        <v>17222</v>
      </c>
      <c r="B3225" s="2" t="s">
        <v>2765</v>
      </c>
      <c r="C3225" s="2">
        <v>283203</v>
      </c>
      <c r="D3225" s="2" t="s">
        <v>188</v>
      </c>
      <c r="E3225" s="2" t="s">
        <v>249</v>
      </c>
      <c r="F3225" s="2" t="s">
        <v>251</v>
      </c>
      <c r="G3225" s="3">
        <v>42416</v>
      </c>
      <c r="H3225" s="1"/>
      <c r="I3225" s="2">
        <v>12959.48</v>
      </c>
      <c r="J3225" s="2">
        <v>2746.5349999999999</v>
      </c>
      <c r="K3225" s="2">
        <v>2746.5349999999999</v>
      </c>
      <c r="L3225" s="2">
        <v>1464.44</v>
      </c>
      <c r="M3225" s="1"/>
      <c r="N3225" s="5">
        <f t="shared" si="101"/>
        <v>29922.44</v>
      </c>
      <c r="O3225" s="6">
        <f t="shared" si="102"/>
        <v>26110.159999999996</v>
      </c>
      <c r="P3225" s="2">
        <v>30</v>
      </c>
      <c r="Q3225" s="2" t="s">
        <v>37</v>
      </c>
      <c r="R3225" s="2">
        <v>0</v>
      </c>
      <c r="S3225" s="2">
        <v>0</v>
      </c>
      <c r="T3225" s="2">
        <v>0</v>
      </c>
      <c r="U3225" s="2">
        <v>0</v>
      </c>
      <c r="V3225" s="2">
        <v>1230.1600000000001</v>
      </c>
      <c r="W3225" s="2">
        <v>0</v>
      </c>
      <c r="X3225" s="2">
        <v>0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6287.84</v>
      </c>
      <c r="AE3225" s="2">
        <f>VLOOKUP(Tabla3[[#This Row],[Columna1]],Tabla5[#All],3,0)</f>
        <v>6287.84</v>
      </c>
      <c r="AF3225" s="2">
        <v>0</v>
      </c>
      <c r="AG3225" s="2">
        <v>0</v>
      </c>
      <c r="AH3225" s="2">
        <v>0</v>
      </c>
      <c r="AI3225" s="2">
        <v>0</v>
      </c>
      <c r="AJ3225" s="2">
        <v>2487.4499999999998</v>
      </c>
      <c r="AK3225" s="2">
        <f>VLOOKUP(Tabla3[[#This Row],[Columna1]],Tabla7[[ID]:[Monto neto de los bonos]],3,0)</f>
        <v>2487.4499999999998</v>
      </c>
      <c r="AL3225" s="2">
        <v>0</v>
      </c>
      <c r="AM3225" s="2">
        <v>0</v>
      </c>
      <c r="AN3225" s="2">
        <v>0</v>
      </c>
      <c r="AO3225" s="2">
        <v>0</v>
      </c>
      <c r="AP3225" s="2">
        <v>0</v>
      </c>
      <c r="AQ3225" s="2">
        <v>0</v>
      </c>
      <c r="AR3225" s="2">
        <v>0</v>
      </c>
      <c r="AS3225" s="2">
        <v>0</v>
      </c>
      <c r="AT3225" s="2">
        <v>2114.6999999999998</v>
      </c>
      <c r="AU3225" s="2">
        <v>1697.58</v>
      </c>
      <c r="AV3225" s="2">
        <v>0</v>
      </c>
      <c r="AW3225" s="1"/>
      <c r="AX3225" s="2" t="s">
        <v>422</v>
      </c>
      <c r="AY3225" s="8" t="s">
        <v>423</v>
      </c>
    </row>
    <row r="3226" spans="1:51" ht="13.15" customHeight="1" x14ac:dyDescent="0.25">
      <c r="A3226" s="7">
        <v>14155</v>
      </c>
      <c r="B3226" s="2" t="s">
        <v>4154</v>
      </c>
      <c r="C3226" s="2">
        <v>141503</v>
      </c>
      <c r="D3226" s="2" t="s">
        <v>188</v>
      </c>
      <c r="E3226" s="2" t="s">
        <v>205</v>
      </c>
      <c r="F3226" s="2" t="s">
        <v>193</v>
      </c>
      <c r="G3226" s="3">
        <v>39147</v>
      </c>
      <c r="H3226" s="1"/>
      <c r="I3226" s="2">
        <v>9717.6</v>
      </c>
      <c r="J3226" s="2">
        <v>4447.2349999999997</v>
      </c>
      <c r="K3226" s="2">
        <v>4447.2349999999997</v>
      </c>
      <c r="L3226" s="2">
        <v>3813.69</v>
      </c>
      <c r="M3226" s="1"/>
      <c r="N3226" s="5">
        <f t="shared" si="101"/>
        <v>23319.14</v>
      </c>
      <c r="O3226" s="6">
        <f t="shared" si="102"/>
        <v>16024.779999999997</v>
      </c>
      <c r="P3226" s="2">
        <v>30</v>
      </c>
      <c r="Q3226" s="2" t="s">
        <v>37</v>
      </c>
      <c r="R3226" s="2">
        <v>0</v>
      </c>
      <c r="S3226" s="2">
        <v>0</v>
      </c>
      <c r="T3226" s="2">
        <v>0</v>
      </c>
      <c r="U3226" s="2">
        <v>0</v>
      </c>
      <c r="V3226" s="2">
        <v>893.38</v>
      </c>
      <c r="W3226" s="2">
        <v>0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2">
        <f>VLOOKUP(Tabla3[[#This Row],[Columna1]],Tabla5[#All],3,0)</f>
        <v>0</v>
      </c>
      <c r="AF3226" s="2">
        <v>0</v>
      </c>
      <c r="AG3226" s="2">
        <v>0</v>
      </c>
      <c r="AH3226" s="2">
        <v>0</v>
      </c>
      <c r="AI3226" s="2">
        <v>0</v>
      </c>
      <c r="AJ3226" s="2">
        <v>0</v>
      </c>
      <c r="AK3226" s="2">
        <f>VLOOKUP(Tabla3[[#This Row],[Columna1]],Tabla7[[ID]:[Monto neto de los bonos]],3,0)</f>
        <v>0</v>
      </c>
      <c r="AL3226" s="2">
        <v>0</v>
      </c>
      <c r="AM3226" s="2">
        <v>0</v>
      </c>
      <c r="AN3226" s="2">
        <v>0</v>
      </c>
      <c r="AO3226" s="2">
        <v>0</v>
      </c>
      <c r="AP3226" s="2">
        <v>0</v>
      </c>
      <c r="AQ3226" s="2">
        <v>0</v>
      </c>
      <c r="AR3226" s="2">
        <v>0</v>
      </c>
      <c r="AS3226" s="2">
        <v>3497.86</v>
      </c>
      <c r="AT3226" s="2">
        <v>2331.9</v>
      </c>
      <c r="AU3226" s="2">
        <v>1464.6</v>
      </c>
      <c r="AV3226" s="2">
        <v>0</v>
      </c>
      <c r="AW3226" s="1"/>
      <c r="AX3226" s="2" t="s">
        <v>422</v>
      </c>
      <c r="AY3226" s="8" t="s">
        <v>428</v>
      </c>
    </row>
    <row r="3227" spans="1:51" ht="13.15" customHeight="1" x14ac:dyDescent="0.25">
      <c r="A3227" s="7">
        <v>16991</v>
      </c>
      <c r="B3227" s="2" t="s">
        <v>2766</v>
      </c>
      <c r="C3227" s="2">
        <v>271203</v>
      </c>
      <c r="D3227" s="2" t="s">
        <v>188</v>
      </c>
      <c r="E3227" s="2" t="s">
        <v>200</v>
      </c>
      <c r="F3227" s="2" t="s">
        <v>193</v>
      </c>
      <c r="G3227" s="3">
        <v>40955</v>
      </c>
      <c r="H3227" s="1"/>
      <c r="I3227" s="2">
        <v>9717.6</v>
      </c>
      <c r="J3227" s="2">
        <v>4447.2349999999997</v>
      </c>
      <c r="K3227" s="2">
        <v>4447.2349999999997</v>
      </c>
      <c r="L3227" s="2">
        <v>2831.46</v>
      </c>
      <c r="M3227" s="1"/>
      <c r="N3227" s="5">
        <f t="shared" si="101"/>
        <v>26704.579999999998</v>
      </c>
      <c r="O3227" s="6">
        <f t="shared" si="102"/>
        <v>19831.799999999996</v>
      </c>
      <c r="P3227" s="2">
        <v>30</v>
      </c>
      <c r="Q3227" s="2" t="s">
        <v>37</v>
      </c>
      <c r="R3227" s="2">
        <v>0</v>
      </c>
      <c r="S3227" s="2">
        <v>0</v>
      </c>
      <c r="T3227" s="2">
        <v>0</v>
      </c>
      <c r="U3227" s="2">
        <v>0</v>
      </c>
      <c r="V3227" s="2">
        <v>893.38</v>
      </c>
      <c r="W3227" s="2">
        <v>1970.03</v>
      </c>
      <c r="X3227" s="2">
        <v>0</v>
      </c>
      <c r="Y3227" s="2">
        <v>2397.64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2">
        <f>VLOOKUP(Tabla3[[#This Row],[Columna1]],Tabla5[#All],3,0)</f>
        <v>0</v>
      </c>
      <c r="AF3227" s="2">
        <v>0</v>
      </c>
      <c r="AG3227" s="2">
        <v>0</v>
      </c>
      <c r="AH3227" s="2">
        <v>0</v>
      </c>
      <c r="AI3227" s="2">
        <v>0</v>
      </c>
      <c r="AJ3227" s="2">
        <v>0</v>
      </c>
      <c r="AK3227" s="2">
        <f>VLOOKUP(Tabla3[[#This Row],[Columna1]],Tabla7[[ID]:[Monto neto de los bonos]],3,0)</f>
        <v>1970.03</v>
      </c>
      <c r="AL3227" s="2">
        <v>0</v>
      </c>
      <c r="AM3227" s="2">
        <v>0</v>
      </c>
      <c r="AN3227" s="2">
        <v>0</v>
      </c>
      <c r="AO3227" s="2">
        <v>0</v>
      </c>
      <c r="AP3227" s="2">
        <v>0</v>
      </c>
      <c r="AQ3227" s="2">
        <v>0</v>
      </c>
      <c r="AR3227" s="2">
        <v>0</v>
      </c>
      <c r="AS3227" s="2">
        <v>3350.52</v>
      </c>
      <c r="AT3227" s="2">
        <v>2233.6799999999998</v>
      </c>
      <c r="AU3227" s="2">
        <v>1288.58</v>
      </c>
      <c r="AV3227" s="2">
        <v>0</v>
      </c>
      <c r="AW3227" s="1"/>
      <c r="AX3227" s="2" t="s">
        <v>422</v>
      </c>
      <c r="AY3227" s="8" t="s">
        <v>428</v>
      </c>
    </row>
    <row r="3228" spans="1:51" ht="13.15" customHeight="1" x14ac:dyDescent="0.25">
      <c r="A3228" s="7">
        <v>21275</v>
      </c>
      <c r="B3228" s="2" t="s">
        <v>2767</v>
      </c>
      <c r="C3228" s="2">
        <v>2605203</v>
      </c>
      <c r="D3228" s="2" t="s">
        <v>188</v>
      </c>
      <c r="E3228" s="2" t="s">
        <v>211</v>
      </c>
      <c r="F3228" s="2" t="s">
        <v>212</v>
      </c>
      <c r="G3228" s="3">
        <v>44958</v>
      </c>
      <c r="H3228" s="1"/>
      <c r="I3228" s="2">
        <v>8947.52</v>
      </c>
      <c r="J3228" s="2">
        <v>4838.1850000000004</v>
      </c>
      <c r="K3228" s="2">
        <v>4838.1850000000004</v>
      </c>
      <c r="L3228" s="2">
        <v>0</v>
      </c>
      <c r="M3228" s="1"/>
      <c r="N3228" s="5">
        <f t="shared" si="101"/>
        <v>19865.490000000002</v>
      </c>
      <c r="O3228" s="6">
        <f t="shared" si="102"/>
        <v>17083.310000000001</v>
      </c>
      <c r="P3228" s="2">
        <v>30</v>
      </c>
      <c r="Q3228" s="2" t="s">
        <v>37</v>
      </c>
      <c r="R3228" s="2">
        <v>0</v>
      </c>
      <c r="S3228" s="2">
        <v>0</v>
      </c>
      <c r="T3228" s="2">
        <v>0</v>
      </c>
      <c r="U3228" s="2">
        <v>0</v>
      </c>
      <c r="V3228" s="2">
        <v>1241.5999999999999</v>
      </c>
      <c r="W3228" s="2">
        <v>0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2">
        <f>VLOOKUP(Tabla3[[#This Row],[Columna1]],Tabla5[#All],3,0)</f>
        <v>0</v>
      </c>
      <c r="AF3228" s="2">
        <v>0</v>
      </c>
      <c r="AG3228" s="2">
        <v>0</v>
      </c>
      <c r="AH3228" s="2">
        <v>0</v>
      </c>
      <c r="AI3228" s="2">
        <v>0</v>
      </c>
      <c r="AJ3228" s="2">
        <v>0</v>
      </c>
      <c r="AK3228" s="2">
        <f>VLOOKUP(Tabla3[[#This Row],[Columna1]],Tabla7[[ID]:[Monto neto de los bonos]],3,0)</f>
        <v>0</v>
      </c>
      <c r="AL3228" s="2">
        <v>0</v>
      </c>
      <c r="AM3228" s="2">
        <v>0</v>
      </c>
      <c r="AN3228" s="2">
        <v>0</v>
      </c>
      <c r="AO3228" s="2">
        <v>0</v>
      </c>
      <c r="AP3228" s="2">
        <v>0</v>
      </c>
      <c r="AQ3228" s="2">
        <v>0</v>
      </c>
      <c r="AR3228" s="2">
        <v>0</v>
      </c>
      <c r="AS3228" s="2">
        <v>0</v>
      </c>
      <c r="AT3228" s="2">
        <v>1986.56</v>
      </c>
      <c r="AU3228" s="2">
        <v>795.62</v>
      </c>
      <c r="AV3228" s="2">
        <v>0</v>
      </c>
      <c r="AW3228" s="1"/>
      <c r="AX3228" s="2" t="s">
        <v>422</v>
      </c>
      <c r="AY3228" s="8" t="s">
        <v>423</v>
      </c>
    </row>
    <row r="3229" spans="1:51" ht="13.15" customHeight="1" x14ac:dyDescent="0.25">
      <c r="A3229" s="7">
        <v>14971</v>
      </c>
      <c r="B3229" s="2" t="s">
        <v>2768</v>
      </c>
      <c r="C3229" s="2">
        <v>166103</v>
      </c>
      <c r="D3229" s="2" t="s">
        <v>188</v>
      </c>
      <c r="E3229" s="2" t="s">
        <v>203</v>
      </c>
      <c r="F3229" s="2" t="s">
        <v>193</v>
      </c>
      <c r="G3229" s="3">
        <v>41974</v>
      </c>
      <c r="H3229" s="1"/>
      <c r="I3229" s="2">
        <v>9717.6</v>
      </c>
      <c r="J3229" s="2">
        <v>4447.2349999999997</v>
      </c>
      <c r="K3229" s="2">
        <v>4447.2349999999997</v>
      </c>
      <c r="L3229" s="2">
        <v>3149.31</v>
      </c>
      <c r="M3229" s="1"/>
      <c r="N3229" s="5">
        <f t="shared" si="101"/>
        <v>27022.43</v>
      </c>
      <c r="O3229" s="6">
        <f t="shared" si="102"/>
        <v>20013.23</v>
      </c>
      <c r="P3229" s="2">
        <v>30</v>
      </c>
      <c r="Q3229" s="2" t="s">
        <v>37</v>
      </c>
      <c r="R3229" s="2">
        <v>0</v>
      </c>
      <c r="S3229" s="2">
        <v>0</v>
      </c>
      <c r="T3229" s="2">
        <v>0</v>
      </c>
      <c r="U3229" s="2">
        <v>0</v>
      </c>
      <c r="V3229" s="2">
        <v>893.38</v>
      </c>
      <c r="W3229" s="2">
        <v>1970.03</v>
      </c>
      <c r="X3229" s="2">
        <v>0</v>
      </c>
      <c r="Y3229" s="2">
        <v>2397.64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2">
        <f>VLOOKUP(Tabla3[[#This Row],[Columna1]],Tabla5[#All],3,0)</f>
        <v>0</v>
      </c>
      <c r="AF3229" s="2">
        <v>0</v>
      </c>
      <c r="AG3229" s="2">
        <v>0</v>
      </c>
      <c r="AH3229" s="2">
        <v>0</v>
      </c>
      <c r="AI3229" s="2">
        <v>0</v>
      </c>
      <c r="AJ3229" s="2">
        <v>0</v>
      </c>
      <c r="AK3229" s="2">
        <f>VLOOKUP(Tabla3[[#This Row],[Columna1]],Tabla7[[ID]:[Monto neto de los bonos]],3,0)</f>
        <v>1970.03</v>
      </c>
      <c r="AL3229" s="2">
        <v>0</v>
      </c>
      <c r="AM3229" s="2">
        <v>0</v>
      </c>
      <c r="AN3229" s="2">
        <v>0</v>
      </c>
      <c r="AO3229" s="2">
        <v>0</v>
      </c>
      <c r="AP3229" s="2">
        <v>0</v>
      </c>
      <c r="AQ3229" s="2">
        <v>0</v>
      </c>
      <c r="AR3229" s="2">
        <v>0</v>
      </c>
      <c r="AS3229" s="2">
        <v>3398.2</v>
      </c>
      <c r="AT3229" s="2">
        <v>2265.46</v>
      </c>
      <c r="AU3229" s="2">
        <v>1345.54</v>
      </c>
      <c r="AV3229" s="2">
        <v>0</v>
      </c>
      <c r="AW3229" s="1"/>
      <c r="AX3229" s="2" t="s">
        <v>422</v>
      </c>
      <c r="AY3229" s="8" t="s">
        <v>428</v>
      </c>
    </row>
    <row r="3230" spans="1:51" ht="13.15" customHeight="1" x14ac:dyDescent="0.25">
      <c r="A3230" s="7">
        <v>12089</v>
      </c>
      <c r="B3230" s="2" t="s">
        <v>2769</v>
      </c>
      <c r="C3230" s="2">
        <v>118503</v>
      </c>
      <c r="D3230" s="2" t="s">
        <v>188</v>
      </c>
      <c r="E3230" s="2" t="s">
        <v>199</v>
      </c>
      <c r="F3230" s="2" t="s">
        <v>201</v>
      </c>
      <c r="G3230" s="3">
        <v>37272</v>
      </c>
      <c r="H3230" s="1"/>
      <c r="I3230" s="2">
        <v>11670.43</v>
      </c>
      <c r="J3230" s="2">
        <v>4294.8850000000002</v>
      </c>
      <c r="K3230" s="2">
        <v>4294.8850000000002</v>
      </c>
      <c r="L3230" s="2">
        <v>4997.67</v>
      </c>
      <c r="M3230" s="1"/>
      <c r="N3230" s="5">
        <f t="shared" si="101"/>
        <v>36382.43</v>
      </c>
      <c r="O3230" s="6">
        <f t="shared" si="102"/>
        <v>26653.749999999996</v>
      </c>
      <c r="P3230" s="2">
        <v>30</v>
      </c>
      <c r="Q3230" s="2" t="s">
        <v>37</v>
      </c>
      <c r="R3230" s="2">
        <v>0</v>
      </c>
      <c r="S3230" s="2">
        <v>0</v>
      </c>
      <c r="T3230" s="2">
        <v>0</v>
      </c>
      <c r="U3230" s="2">
        <v>0</v>
      </c>
      <c r="V3230" s="2">
        <v>972.5</v>
      </c>
      <c r="W3230" s="2">
        <v>1803.57</v>
      </c>
      <c r="X3230" s="2">
        <v>0</v>
      </c>
      <c r="Y3230" s="2">
        <v>3399.49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2">
        <f>VLOOKUP(Tabla3[[#This Row],[Columna1]],Tabla5[#All],3,0)</f>
        <v>0</v>
      </c>
      <c r="AF3230" s="2">
        <v>0</v>
      </c>
      <c r="AG3230" s="2">
        <v>4949</v>
      </c>
      <c r="AH3230" s="2">
        <v>0</v>
      </c>
      <c r="AI3230" s="2">
        <v>0</v>
      </c>
      <c r="AJ3230" s="2">
        <v>0</v>
      </c>
      <c r="AK3230" s="2">
        <f>VLOOKUP(Tabla3[[#This Row],[Columna1]],Tabla7[[ID]:[Monto neto de los bonos]],3,0)</f>
        <v>6752.57</v>
      </c>
      <c r="AL3230" s="2">
        <v>0</v>
      </c>
      <c r="AM3230" s="2">
        <v>0</v>
      </c>
      <c r="AN3230" s="2">
        <v>0</v>
      </c>
      <c r="AO3230" s="2">
        <v>0</v>
      </c>
      <c r="AP3230" s="2">
        <v>0</v>
      </c>
      <c r="AQ3230" s="2">
        <v>0</v>
      </c>
      <c r="AR3230" s="2">
        <v>0</v>
      </c>
      <c r="AS3230" s="2">
        <v>4983.76</v>
      </c>
      <c r="AT3230" s="2">
        <v>2623.04</v>
      </c>
      <c r="AU3230" s="2">
        <v>2121.88</v>
      </c>
      <c r="AV3230" s="2">
        <v>0</v>
      </c>
      <c r="AW3230" s="1"/>
      <c r="AX3230" s="2" t="s">
        <v>422</v>
      </c>
      <c r="AY3230" s="8" t="s">
        <v>428</v>
      </c>
    </row>
    <row r="3231" spans="1:51" ht="13.15" customHeight="1" x14ac:dyDescent="0.25">
      <c r="A3231" s="7">
        <v>12278</v>
      </c>
      <c r="B3231" s="2" t="s">
        <v>2770</v>
      </c>
      <c r="C3231" s="2">
        <v>76503</v>
      </c>
      <c r="D3231" s="2" t="s">
        <v>188</v>
      </c>
      <c r="E3231" s="2" t="s">
        <v>190</v>
      </c>
      <c r="F3231" s="2" t="s">
        <v>216</v>
      </c>
      <c r="G3231" s="3">
        <v>37622</v>
      </c>
      <c r="H3231" s="1"/>
      <c r="I3231" s="2">
        <v>11612.32</v>
      </c>
      <c r="J3231" s="2">
        <v>4273.5050000000001</v>
      </c>
      <c r="K3231" s="2">
        <v>4273.5050000000001</v>
      </c>
      <c r="L3231" s="2">
        <v>4950.53</v>
      </c>
      <c r="M3231" s="1"/>
      <c r="N3231" s="5">
        <f t="shared" si="101"/>
        <v>31164.760000000002</v>
      </c>
      <c r="O3231" s="6">
        <f t="shared" si="102"/>
        <v>21764.620000000003</v>
      </c>
      <c r="P3231" s="2">
        <v>30</v>
      </c>
      <c r="Q3231" s="2" t="s">
        <v>37</v>
      </c>
      <c r="R3231" s="2">
        <v>0</v>
      </c>
      <c r="S3231" s="2">
        <v>0</v>
      </c>
      <c r="T3231" s="2">
        <v>0</v>
      </c>
      <c r="U3231" s="2">
        <v>0</v>
      </c>
      <c r="V3231" s="2">
        <v>967.66</v>
      </c>
      <c r="W3231" s="2">
        <v>3032.4</v>
      </c>
      <c r="X3231" s="2">
        <v>0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1378.91</v>
      </c>
      <c r="AE3231" s="2">
        <f>VLOOKUP(Tabla3[[#This Row],[Columna1]],Tabla5[#All],3,0)</f>
        <v>1378.91</v>
      </c>
      <c r="AF3231" s="2">
        <v>0</v>
      </c>
      <c r="AG3231" s="2">
        <v>0</v>
      </c>
      <c r="AH3231" s="2">
        <v>0</v>
      </c>
      <c r="AI3231" s="2">
        <v>0</v>
      </c>
      <c r="AJ3231" s="2">
        <v>675.93</v>
      </c>
      <c r="AK3231" s="2">
        <f>VLOOKUP(Tabla3[[#This Row],[Columna1]],Tabla7[[ID]:[Monto neto de los bonos]],3,0)</f>
        <v>3708.33</v>
      </c>
      <c r="AL3231" s="2">
        <v>5375</v>
      </c>
      <c r="AM3231" s="2">
        <v>0</v>
      </c>
      <c r="AN3231" s="2">
        <v>0</v>
      </c>
      <c r="AO3231" s="2">
        <v>0</v>
      </c>
      <c r="AP3231" s="2">
        <v>0</v>
      </c>
      <c r="AQ3231" s="2">
        <v>0</v>
      </c>
      <c r="AR3231" s="2">
        <v>0</v>
      </c>
      <c r="AS3231" s="2">
        <v>4693.96</v>
      </c>
      <c r="AT3231" s="2">
        <v>2607.7600000000002</v>
      </c>
      <c r="AU3231" s="2">
        <v>2098.42</v>
      </c>
      <c r="AV3231" s="2">
        <v>0</v>
      </c>
      <c r="AW3231" s="1"/>
      <c r="AX3231" s="2" t="s">
        <v>422</v>
      </c>
      <c r="AY3231" s="8" t="s">
        <v>423</v>
      </c>
    </row>
    <row r="3232" spans="1:51" ht="13.15" customHeight="1" x14ac:dyDescent="0.25">
      <c r="A3232" s="7">
        <v>23777</v>
      </c>
      <c r="B3232" s="2" t="s">
        <v>2771</v>
      </c>
      <c r="C3232" s="2">
        <v>5442903</v>
      </c>
      <c r="D3232" s="2" t="s">
        <v>188</v>
      </c>
      <c r="E3232" s="2" t="s">
        <v>205</v>
      </c>
      <c r="F3232" s="2" t="s">
        <v>193</v>
      </c>
      <c r="G3232" s="3">
        <v>44652</v>
      </c>
      <c r="H3232" s="1"/>
      <c r="I3232" s="2">
        <v>9717.6</v>
      </c>
      <c r="J3232" s="2">
        <v>4447.2349999999997</v>
      </c>
      <c r="K3232" s="2">
        <v>4447.2349999999997</v>
      </c>
      <c r="L3232" s="2">
        <v>0</v>
      </c>
      <c r="M3232" s="1"/>
      <c r="N3232" s="5">
        <f t="shared" si="101"/>
        <v>23873.119999999999</v>
      </c>
      <c r="O3232" s="6">
        <f t="shared" si="102"/>
        <v>18155.28</v>
      </c>
      <c r="P3232" s="2">
        <v>30</v>
      </c>
      <c r="Q3232" s="2" t="s">
        <v>37</v>
      </c>
      <c r="R3232" s="2">
        <v>0</v>
      </c>
      <c r="S3232" s="2">
        <v>0</v>
      </c>
      <c r="T3232" s="2">
        <v>0</v>
      </c>
      <c r="U3232" s="2">
        <v>0</v>
      </c>
      <c r="V3232" s="2">
        <v>893.38</v>
      </c>
      <c r="W3232" s="2">
        <v>1970.03</v>
      </c>
      <c r="X3232" s="2">
        <v>0</v>
      </c>
      <c r="Y3232" s="2">
        <v>2397.64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2">
        <f>VLOOKUP(Tabla3[[#This Row],[Columna1]],Tabla5[#All],3,0)</f>
        <v>0</v>
      </c>
      <c r="AF3232" s="2">
        <v>0</v>
      </c>
      <c r="AG3232" s="2">
        <v>0</v>
      </c>
      <c r="AH3232" s="2">
        <v>0</v>
      </c>
      <c r="AI3232" s="2">
        <v>0</v>
      </c>
      <c r="AJ3232" s="2">
        <v>0</v>
      </c>
      <c r="AK3232" s="2">
        <f>VLOOKUP(Tabla3[[#This Row],[Columna1]],Tabla7[[ID]:[Monto neto de los bonos]],3,0)</f>
        <v>1970.03</v>
      </c>
      <c r="AL3232" s="2">
        <v>0</v>
      </c>
      <c r="AM3232" s="2">
        <v>0</v>
      </c>
      <c r="AN3232" s="2">
        <v>0</v>
      </c>
      <c r="AO3232" s="2">
        <v>0</v>
      </c>
      <c r="AP3232" s="2">
        <v>0</v>
      </c>
      <c r="AQ3232" s="2">
        <v>0</v>
      </c>
      <c r="AR3232" s="2">
        <v>0</v>
      </c>
      <c r="AS3232" s="2">
        <v>2925.8</v>
      </c>
      <c r="AT3232" s="2">
        <v>1950.52</v>
      </c>
      <c r="AU3232" s="2">
        <v>841.52</v>
      </c>
      <c r="AV3232" s="2">
        <v>0</v>
      </c>
      <c r="AW3232" s="1"/>
      <c r="AX3232" s="2" t="s">
        <v>422</v>
      </c>
      <c r="AY3232" s="8" t="s">
        <v>428</v>
      </c>
    </row>
    <row r="3233" spans="1:51" ht="13.15" customHeight="1" x14ac:dyDescent="0.25">
      <c r="A3233" s="7">
        <v>19496</v>
      </c>
      <c r="B3233" s="2" t="s">
        <v>2772</v>
      </c>
      <c r="C3233" s="2">
        <v>537503</v>
      </c>
      <c r="D3233" s="2" t="s">
        <v>188</v>
      </c>
      <c r="E3233" s="2" t="s">
        <v>192</v>
      </c>
      <c r="F3233" s="2" t="s">
        <v>193</v>
      </c>
      <c r="G3233" s="3">
        <v>42391</v>
      </c>
      <c r="H3233" s="1"/>
      <c r="I3233" s="2">
        <v>9717.6</v>
      </c>
      <c r="J3233" s="2">
        <v>4447.2349999999997</v>
      </c>
      <c r="K3233" s="2">
        <v>4447.2349999999997</v>
      </c>
      <c r="L3233" s="2">
        <v>1505.23</v>
      </c>
      <c r="M3233" s="1"/>
      <c r="N3233" s="5">
        <f t="shared" si="101"/>
        <v>25378.35</v>
      </c>
      <c r="O3233" s="6">
        <f t="shared" si="102"/>
        <v>19062.149999999994</v>
      </c>
      <c r="P3233" s="2">
        <v>30</v>
      </c>
      <c r="Q3233" s="2" t="s">
        <v>37</v>
      </c>
      <c r="R3233" s="2">
        <v>0</v>
      </c>
      <c r="S3233" s="2">
        <v>0</v>
      </c>
      <c r="T3233" s="2">
        <v>0</v>
      </c>
      <c r="U3233" s="2">
        <v>0</v>
      </c>
      <c r="V3233" s="2">
        <v>893.38</v>
      </c>
      <c r="W3233" s="2">
        <v>1970.03</v>
      </c>
      <c r="X3233" s="2">
        <v>0</v>
      </c>
      <c r="Y3233" s="2">
        <v>2397.64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2">
        <f>VLOOKUP(Tabla3[[#This Row],[Columna1]],Tabla5[#All],3,0)</f>
        <v>0</v>
      </c>
      <c r="AF3233" s="2">
        <v>0</v>
      </c>
      <c r="AG3233" s="2">
        <v>0</v>
      </c>
      <c r="AH3233" s="2">
        <v>0</v>
      </c>
      <c r="AI3233" s="2">
        <v>0</v>
      </c>
      <c r="AJ3233" s="2">
        <v>0</v>
      </c>
      <c r="AK3233" s="2">
        <f>VLOOKUP(Tabla3[[#This Row],[Columna1]],Tabla7[[ID]:[Monto neto de los bonos]],3,0)</f>
        <v>1970.03</v>
      </c>
      <c r="AL3233" s="2">
        <v>0</v>
      </c>
      <c r="AM3233" s="2">
        <v>0</v>
      </c>
      <c r="AN3233" s="2">
        <v>1270</v>
      </c>
      <c r="AO3233" s="2">
        <v>0</v>
      </c>
      <c r="AP3233" s="2">
        <v>0</v>
      </c>
      <c r="AQ3233" s="2">
        <v>0</v>
      </c>
      <c r="AR3233" s="2">
        <v>0</v>
      </c>
      <c r="AS3233" s="2">
        <v>3151.58</v>
      </c>
      <c r="AT3233" s="2">
        <v>2101.06</v>
      </c>
      <c r="AU3233" s="2">
        <v>1063.56</v>
      </c>
      <c r="AV3233" s="2">
        <v>0</v>
      </c>
      <c r="AW3233" s="1"/>
      <c r="AX3233" s="2" t="s">
        <v>422</v>
      </c>
      <c r="AY3233" s="8" t="s">
        <v>428</v>
      </c>
    </row>
    <row r="3234" spans="1:51" ht="13.15" customHeight="1" x14ac:dyDescent="0.25">
      <c r="A3234" s="7">
        <v>21589</v>
      </c>
      <c r="B3234" s="2" t="s">
        <v>2773</v>
      </c>
      <c r="C3234" s="2">
        <v>3027203</v>
      </c>
      <c r="D3234" s="2" t="s">
        <v>188</v>
      </c>
      <c r="E3234" s="2" t="s">
        <v>190</v>
      </c>
      <c r="F3234" s="2" t="s">
        <v>191</v>
      </c>
      <c r="G3234" s="3">
        <v>43435</v>
      </c>
      <c r="H3234" s="1"/>
      <c r="I3234" s="2">
        <v>9708.5300000000007</v>
      </c>
      <c r="J3234" s="2">
        <v>4443.09</v>
      </c>
      <c r="K3234" s="2">
        <v>4443.09</v>
      </c>
      <c r="L3234" s="2">
        <v>1689.53</v>
      </c>
      <c r="M3234" s="1"/>
      <c r="N3234" s="5">
        <f t="shared" si="101"/>
        <v>24209.200000000001</v>
      </c>
      <c r="O3234" s="6">
        <f t="shared" si="102"/>
        <v>17823.5</v>
      </c>
      <c r="P3234" s="2">
        <v>30</v>
      </c>
      <c r="Q3234" s="2" t="s">
        <v>37</v>
      </c>
      <c r="R3234" s="2">
        <v>0</v>
      </c>
      <c r="S3234" s="2">
        <v>0</v>
      </c>
      <c r="T3234" s="2">
        <v>0</v>
      </c>
      <c r="U3234" s="2">
        <v>0</v>
      </c>
      <c r="V3234" s="2">
        <v>892.56</v>
      </c>
      <c r="W3234" s="2">
        <v>3032.4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2">
        <f>VLOOKUP(Tabla3[[#This Row],[Columna1]],Tabla5[#All],3,0)</f>
        <v>0</v>
      </c>
      <c r="AF3234" s="2">
        <v>0</v>
      </c>
      <c r="AG3234" s="2">
        <v>0</v>
      </c>
      <c r="AH3234" s="2">
        <v>0</v>
      </c>
      <c r="AI3234" s="2">
        <v>0</v>
      </c>
      <c r="AJ3234" s="2">
        <v>0</v>
      </c>
      <c r="AK3234" s="2">
        <f>VLOOKUP(Tabla3[[#This Row],[Columna1]],Tabla7[[ID]:[Monto neto de los bonos]],3,0)</f>
        <v>3032.4</v>
      </c>
      <c r="AL3234" s="2">
        <v>0</v>
      </c>
      <c r="AM3234" s="2">
        <v>0</v>
      </c>
      <c r="AN3234" s="2">
        <v>0</v>
      </c>
      <c r="AO3234" s="2">
        <v>0</v>
      </c>
      <c r="AP3234" s="2">
        <v>0</v>
      </c>
      <c r="AQ3234" s="4">
        <v>3000</v>
      </c>
      <c r="AR3234" s="2">
        <v>0</v>
      </c>
      <c r="AS3234" s="2">
        <v>3176.54</v>
      </c>
      <c r="AT3234" s="2">
        <v>2117.6999999999998</v>
      </c>
      <c r="AU3234" s="2">
        <v>1091.46</v>
      </c>
      <c r="AV3234" s="2">
        <v>0</v>
      </c>
      <c r="AW3234" s="1"/>
      <c r="AX3234" s="2" t="s">
        <v>422</v>
      </c>
      <c r="AY3234" s="8" t="s">
        <v>423</v>
      </c>
    </row>
    <row r="3235" spans="1:51" ht="13.15" customHeight="1" x14ac:dyDescent="0.25">
      <c r="A3235" s="7">
        <v>23458</v>
      </c>
      <c r="B3235" s="2" t="s">
        <v>2774</v>
      </c>
      <c r="C3235" s="2">
        <v>5243703</v>
      </c>
      <c r="D3235" s="2" t="s">
        <v>188</v>
      </c>
      <c r="E3235" s="2" t="s">
        <v>228</v>
      </c>
      <c r="F3235" s="2" t="s">
        <v>45</v>
      </c>
      <c r="G3235" s="3">
        <v>44501</v>
      </c>
      <c r="H3235" s="1"/>
      <c r="I3235" s="2">
        <v>13413.65</v>
      </c>
      <c r="J3235" s="2">
        <v>2841.47</v>
      </c>
      <c r="K3235" s="2">
        <v>2841.47</v>
      </c>
      <c r="L3235" s="2">
        <v>0</v>
      </c>
      <c r="M3235" s="1"/>
      <c r="N3235" s="5">
        <f t="shared" si="101"/>
        <v>29305.040000000001</v>
      </c>
      <c r="O3235" s="6">
        <f t="shared" si="102"/>
        <v>25756.52</v>
      </c>
      <c r="P3235" s="2">
        <v>30</v>
      </c>
      <c r="Q3235" s="2" t="s">
        <v>37</v>
      </c>
      <c r="R3235" s="2">
        <v>0</v>
      </c>
      <c r="S3235" s="2">
        <v>0</v>
      </c>
      <c r="T3235" s="2">
        <v>0</v>
      </c>
      <c r="U3235" s="2">
        <v>0</v>
      </c>
      <c r="V3235" s="2">
        <v>1273.0999999999999</v>
      </c>
      <c r="W3235" s="2">
        <v>0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8935.35</v>
      </c>
      <c r="AE3235" s="2">
        <f>VLOOKUP(Tabla3[[#This Row],[Columna1]],Tabla5[#All],3,0)</f>
        <v>8935.35</v>
      </c>
      <c r="AF3235" s="2">
        <v>0</v>
      </c>
      <c r="AG3235" s="2">
        <v>0</v>
      </c>
      <c r="AH3235" s="2">
        <v>0</v>
      </c>
      <c r="AI3235" s="2">
        <v>0</v>
      </c>
      <c r="AJ3235" s="2">
        <v>0</v>
      </c>
      <c r="AK3235" s="2">
        <f>VLOOKUP(Tabla3[[#This Row],[Columna1]],Tabla7[[ID]:[Monto neto de los bonos]],3,0)</f>
        <v>0</v>
      </c>
      <c r="AL3235" s="2">
        <v>0</v>
      </c>
      <c r="AM3235" s="2">
        <v>0</v>
      </c>
      <c r="AN3235" s="2">
        <v>0</v>
      </c>
      <c r="AO3235" s="2">
        <v>0</v>
      </c>
      <c r="AP3235" s="2">
        <v>0</v>
      </c>
      <c r="AQ3235" s="2">
        <v>0</v>
      </c>
      <c r="AR3235" s="2">
        <v>0</v>
      </c>
      <c r="AS3235" s="2">
        <v>0</v>
      </c>
      <c r="AT3235" s="2">
        <v>2036.96</v>
      </c>
      <c r="AU3235" s="2">
        <v>1511.56</v>
      </c>
      <c r="AV3235" s="2">
        <v>0</v>
      </c>
      <c r="AW3235" s="1"/>
      <c r="AX3235" s="2" t="s">
        <v>422</v>
      </c>
      <c r="AY3235" s="8" t="s">
        <v>423</v>
      </c>
    </row>
    <row r="3236" spans="1:51" ht="13.15" customHeight="1" x14ac:dyDescent="0.25">
      <c r="A3236" s="7">
        <v>16992</v>
      </c>
      <c r="B3236" s="2" t="s">
        <v>2775</v>
      </c>
      <c r="C3236" s="2">
        <v>271303</v>
      </c>
      <c r="D3236" s="2" t="s">
        <v>188</v>
      </c>
      <c r="E3236" s="2" t="s">
        <v>205</v>
      </c>
      <c r="F3236" s="2" t="s">
        <v>201</v>
      </c>
      <c r="G3236" s="3">
        <v>40955</v>
      </c>
      <c r="H3236" s="1"/>
      <c r="I3236" s="2">
        <v>11670.43</v>
      </c>
      <c r="J3236" s="2">
        <v>4294.8850000000002</v>
      </c>
      <c r="K3236" s="2">
        <v>4294.8850000000002</v>
      </c>
      <c r="L3236" s="2">
        <v>2831.46</v>
      </c>
      <c r="M3236" s="1"/>
      <c r="N3236" s="5">
        <f t="shared" si="101"/>
        <v>28417.919999999998</v>
      </c>
      <c r="O3236" s="6">
        <f t="shared" si="102"/>
        <v>20742.699999999997</v>
      </c>
      <c r="P3236" s="2">
        <v>30</v>
      </c>
      <c r="Q3236" s="2" t="s">
        <v>37</v>
      </c>
      <c r="R3236" s="2">
        <v>0</v>
      </c>
      <c r="S3236" s="2">
        <v>0</v>
      </c>
      <c r="T3236" s="2">
        <v>0</v>
      </c>
      <c r="U3236" s="2">
        <v>0</v>
      </c>
      <c r="V3236" s="2">
        <v>972.5</v>
      </c>
      <c r="W3236" s="2">
        <v>1803.57</v>
      </c>
      <c r="X3236" s="2">
        <v>0</v>
      </c>
      <c r="Y3236" s="2">
        <v>2550.19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2">
        <f>VLOOKUP(Tabla3[[#This Row],[Columna1]],Tabla5[#All],3,0)</f>
        <v>0</v>
      </c>
      <c r="AF3236" s="2">
        <v>0</v>
      </c>
      <c r="AG3236" s="2">
        <v>0</v>
      </c>
      <c r="AH3236" s="2">
        <v>0</v>
      </c>
      <c r="AI3236" s="2">
        <v>0</v>
      </c>
      <c r="AJ3236" s="2">
        <v>0</v>
      </c>
      <c r="AK3236" s="2">
        <f>VLOOKUP(Tabla3[[#This Row],[Columna1]],Tabla7[[ID]:[Monto neto de los bonos]],3,0)</f>
        <v>1803.57</v>
      </c>
      <c r="AL3236" s="2">
        <v>0</v>
      </c>
      <c r="AM3236" s="2">
        <v>0</v>
      </c>
      <c r="AN3236" s="2">
        <v>0</v>
      </c>
      <c r="AO3236" s="2">
        <v>0</v>
      </c>
      <c r="AP3236" s="2">
        <v>0</v>
      </c>
      <c r="AQ3236" s="2">
        <v>0</v>
      </c>
      <c r="AR3236" s="2">
        <v>0</v>
      </c>
      <c r="AS3236" s="2">
        <v>3609.62</v>
      </c>
      <c r="AT3236" s="2">
        <v>2406.42</v>
      </c>
      <c r="AU3236" s="2">
        <v>1659.18</v>
      </c>
      <c r="AV3236" s="2">
        <v>0</v>
      </c>
      <c r="AW3236" s="1"/>
      <c r="AX3236" s="2" t="s">
        <v>422</v>
      </c>
      <c r="AY3236" s="8" t="s">
        <v>428</v>
      </c>
    </row>
    <row r="3237" spans="1:51" ht="13.15" customHeight="1" x14ac:dyDescent="0.25">
      <c r="A3237" s="7">
        <v>24773</v>
      </c>
      <c r="B3237" s="2" t="s">
        <v>2776</v>
      </c>
      <c r="C3237" s="2">
        <v>6215403</v>
      </c>
      <c r="D3237" s="2" t="s">
        <v>188</v>
      </c>
      <c r="E3237" s="2" t="s">
        <v>235</v>
      </c>
      <c r="F3237" s="2" t="s">
        <v>36</v>
      </c>
      <c r="G3237" s="3">
        <v>45246</v>
      </c>
      <c r="H3237" s="1"/>
      <c r="I3237" s="2">
        <v>13165.89</v>
      </c>
      <c r="J3237" s="2">
        <v>2789.65</v>
      </c>
      <c r="K3237" s="2">
        <v>2789.65</v>
      </c>
      <c r="L3237" s="2">
        <v>0</v>
      </c>
      <c r="M3237" s="1"/>
      <c r="N3237" s="5">
        <f t="shared" si="101"/>
        <v>18745.189999999999</v>
      </c>
      <c r="O3237" s="6">
        <f t="shared" si="102"/>
        <v>15631.649999999998</v>
      </c>
      <c r="P3237" s="2">
        <v>30</v>
      </c>
      <c r="Q3237" s="2" t="s">
        <v>37</v>
      </c>
      <c r="R3237" s="2">
        <v>0</v>
      </c>
      <c r="S3237" s="2">
        <v>0</v>
      </c>
      <c r="T3237" s="2">
        <v>0</v>
      </c>
      <c r="U3237" s="2">
        <v>0</v>
      </c>
      <c r="V3237" s="2">
        <v>0</v>
      </c>
      <c r="W3237" s="2">
        <v>0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2">
        <f>VLOOKUP(Tabla3[[#This Row],[Columna1]],Tabla5[#All],3,0)</f>
        <v>0</v>
      </c>
      <c r="AF3237" s="2">
        <v>0</v>
      </c>
      <c r="AG3237" s="2">
        <v>0</v>
      </c>
      <c r="AH3237" s="2">
        <v>0</v>
      </c>
      <c r="AI3237" s="2">
        <v>0</v>
      </c>
      <c r="AJ3237" s="2">
        <v>0</v>
      </c>
      <c r="AK3237" s="2">
        <f>VLOOKUP(Tabla3[[#This Row],[Columna1]],Tabla7[[ID]:[Monto neto de los bonos]],3,0)</f>
        <v>0</v>
      </c>
      <c r="AL3237" s="2">
        <v>0</v>
      </c>
      <c r="AM3237" s="2">
        <v>0</v>
      </c>
      <c r="AN3237" s="2">
        <v>0</v>
      </c>
      <c r="AO3237" s="2">
        <v>0</v>
      </c>
      <c r="AP3237" s="2">
        <v>0</v>
      </c>
      <c r="AQ3237" s="2">
        <v>0</v>
      </c>
      <c r="AR3237" s="2">
        <v>0</v>
      </c>
      <c r="AS3237" s="2">
        <v>0</v>
      </c>
      <c r="AT3237" s="2">
        <v>1874.52</v>
      </c>
      <c r="AU3237" s="2">
        <v>1239.02</v>
      </c>
      <c r="AV3237" s="2">
        <v>0</v>
      </c>
      <c r="AW3237" s="1"/>
      <c r="AX3237" s="2" t="s">
        <v>422</v>
      </c>
      <c r="AY3237" s="8" t="s">
        <v>423</v>
      </c>
    </row>
    <row r="3238" spans="1:51" ht="13.15" customHeight="1" x14ac:dyDescent="0.25">
      <c r="A3238" s="7">
        <v>14271</v>
      </c>
      <c r="B3238" s="2" t="s">
        <v>2777</v>
      </c>
      <c r="C3238" s="2">
        <v>1303203</v>
      </c>
      <c r="D3238" s="2" t="s">
        <v>188</v>
      </c>
      <c r="E3238" s="2" t="s">
        <v>211</v>
      </c>
      <c r="F3238" s="2" t="s">
        <v>212</v>
      </c>
      <c r="G3238" s="3">
        <v>42695</v>
      </c>
      <c r="H3238" s="1"/>
      <c r="I3238" s="2">
        <v>8947.52</v>
      </c>
      <c r="J3238" s="2">
        <v>4838.1850000000004</v>
      </c>
      <c r="K3238" s="2">
        <v>4838.1850000000004</v>
      </c>
      <c r="L3238" s="2">
        <v>1478.05</v>
      </c>
      <c r="M3238" s="1"/>
      <c r="N3238" s="5">
        <f t="shared" si="101"/>
        <v>22495.21</v>
      </c>
      <c r="O3238" s="6">
        <f t="shared" si="102"/>
        <v>19369.149999999998</v>
      </c>
      <c r="P3238" s="2">
        <v>30</v>
      </c>
      <c r="Q3238" s="2" t="s">
        <v>37</v>
      </c>
      <c r="R3238" s="2">
        <v>0</v>
      </c>
      <c r="S3238" s="2">
        <v>0</v>
      </c>
      <c r="T3238" s="2">
        <v>0</v>
      </c>
      <c r="U3238" s="2">
        <v>0</v>
      </c>
      <c r="V3238" s="2">
        <v>1241.5999999999999</v>
      </c>
      <c r="W3238" s="2">
        <v>0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1151.67</v>
      </c>
      <c r="AE3238" s="2">
        <f>VLOOKUP(Tabla3[[#This Row],[Columna1]],Tabla5[#All],3,0)</f>
        <v>1151.67</v>
      </c>
      <c r="AF3238" s="2">
        <v>0</v>
      </c>
      <c r="AG3238" s="2">
        <v>0</v>
      </c>
      <c r="AH3238" s="2">
        <v>0</v>
      </c>
      <c r="AI3238" s="2">
        <v>0</v>
      </c>
      <c r="AJ3238" s="2">
        <v>0</v>
      </c>
      <c r="AK3238" s="2">
        <f>VLOOKUP(Tabla3[[#This Row],[Columna1]],Tabla7[[ID]:[Monto neto de los bonos]],3,0)</f>
        <v>0</v>
      </c>
      <c r="AL3238" s="2">
        <v>0</v>
      </c>
      <c r="AM3238" s="2">
        <v>0</v>
      </c>
      <c r="AN3238" s="2">
        <v>0</v>
      </c>
      <c r="AO3238" s="2">
        <v>0</v>
      </c>
      <c r="AP3238" s="2">
        <v>0</v>
      </c>
      <c r="AQ3238" s="2">
        <v>0</v>
      </c>
      <c r="AR3238" s="2">
        <v>0</v>
      </c>
      <c r="AS3238" s="2">
        <v>0</v>
      </c>
      <c r="AT3238" s="2">
        <v>2134.36</v>
      </c>
      <c r="AU3238" s="2">
        <v>991.7</v>
      </c>
      <c r="AV3238" s="2">
        <v>0</v>
      </c>
      <c r="AW3238" s="1"/>
      <c r="AX3238" s="2" t="s">
        <v>422</v>
      </c>
      <c r="AY3238" s="8" t="s">
        <v>423</v>
      </c>
    </row>
    <row r="3239" spans="1:51" ht="13.15" customHeight="1" x14ac:dyDescent="0.25">
      <c r="A3239" s="7">
        <v>19121</v>
      </c>
      <c r="B3239" s="2" t="s">
        <v>2778</v>
      </c>
      <c r="C3239" s="2">
        <v>315803</v>
      </c>
      <c r="D3239" s="2" t="s">
        <v>188</v>
      </c>
      <c r="E3239" s="2" t="s">
        <v>214</v>
      </c>
      <c r="F3239" s="2" t="s">
        <v>193</v>
      </c>
      <c r="G3239" s="3">
        <v>44835</v>
      </c>
      <c r="H3239" s="1"/>
      <c r="I3239" s="2">
        <v>9717.6</v>
      </c>
      <c r="J3239" s="2">
        <v>4447.2349999999997</v>
      </c>
      <c r="K3239" s="2">
        <v>4447.2349999999997</v>
      </c>
      <c r="L3239" s="2">
        <v>0</v>
      </c>
      <c r="M3239" s="1"/>
      <c r="N3239" s="5">
        <f t="shared" si="101"/>
        <v>23873.119999999999</v>
      </c>
      <c r="O3239" s="6">
        <f t="shared" si="102"/>
        <v>18155.28</v>
      </c>
      <c r="P3239" s="2">
        <v>30</v>
      </c>
      <c r="Q3239" s="2" t="s">
        <v>37</v>
      </c>
      <c r="R3239" s="2">
        <v>0</v>
      </c>
      <c r="S3239" s="2">
        <v>0</v>
      </c>
      <c r="T3239" s="2">
        <v>0</v>
      </c>
      <c r="U3239" s="2">
        <v>0</v>
      </c>
      <c r="V3239" s="2">
        <v>893.38</v>
      </c>
      <c r="W3239" s="2">
        <v>1970.03</v>
      </c>
      <c r="X3239" s="2">
        <v>0</v>
      </c>
      <c r="Y3239" s="2">
        <v>2397.64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2">
        <f>VLOOKUP(Tabla3[[#This Row],[Columna1]],Tabla5[#All],3,0)</f>
        <v>0</v>
      </c>
      <c r="AF3239" s="2">
        <v>0</v>
      </c>
      <c r="AG3239" s="2">
        <v>0</v>
      </c>
      <c r="AH3239" s="2">
        <v>0</v>
      </c>
      <c r="AI3239" s="2">
        <v>0</v>
      </c>
      <c r="AJ3239" s="2">
        <v>0</v>
      </c>
      <c r="AK3239" s="2">
        <f>VLOOKUP(Tabla3[[#This Row],[Columna1]],Tabla7[[ID]:[Monto neto de los bonos]],3,0)</f>
        <v>1970.03</v>
      </c>
      <c r="AL3239" s="2">
        <v>0</v>
      </c>
      <c r="AM3239" s="2">
        <v>0</v>
      </c>
      <c r="AN3239" s="2">
        <v>0</v>
      </c>
      <c r="AO3239" s="2">
        <v>0</v>
      </c>
      <c r="AP3239" s="2">
        <v>0</v>
      </c>
      <c r="AQ3239" s="2">
        <v>0</v>
      </c>
      <c r="AR3239" s="2">
        <v>0</v>
      </c>
      <c r="AS3239" s="2">
        <v>2925.8</v>
      </c>
      <c r="AT3239" s="2">
        <v>1950.52</v>
      </c>
      <c r="AU3239" s="2">
        <v>841.52</v>
      </c>
      <c r="AV3239" s="2">
        <v>0</v>
      </c>
      <c r="AW3239" s="1"/>
      <c r="AX3239" s="2" t="s">
        <v>422</v>
      </c>
      <c r="AY3239" s="8" t="s">
        <v>428</v>
      </c>
    </row>
    <row r="3240" spans="1:51" ht="13.15" customHeight="1" x14ac:dyDescent="0.25">
      <c r="A3240" s="7">
        <v>13403</v>
      </c>
      <c r="B3240" s="2" t="s">
        <v>4029</v>
      </c>
      <c r="C3240" s="2">
        <v>1775203</v>
      </c>
      <c r="D3240" s="2" t="s">
        <v>188</v>
      </c>
      <c r="E3240" s="2" t="s">
        <v>235</v>
      </c>
      <c r="F3240" s="2" t="s">
        <v>45</v>
      </c>
      <c r="G3240" s="3">
        <v>42775</v>
      </c>
      <c r="H3240" s="1"/>
      <c r="I3240" s="2">
        <v>13413.65</v>
      </c>
      <c r="J3240" s="2">
        <v>2841.47</v>
      </c>
      <c r="K3240" s="2">
        <v>2841.47</v>
      </c>
      <c r="L3240" s="2">
        <v>1591.82</v>
      </c>
      <c r="M3240" s="1"/>
      <c r="N3240" s="5">
        <f t="shared" si="101"/>
        <v>30459.93</v>
      </c>
      <c r="O3240" s="6">
        <f t="shared" si="102"/>
        <v>26822.43</v>
      </c>
      <c r="P3240" s="2">
        <v>30</v>
      </c>
      <c r="Q3240" s="2" t="s">
        <v>37</v>
      </c>
      <c r="R3240" s="2">
        <v>0</v>
      </c>
      <c r="S3240" s="2">
        <v>0</v>
      </c>
      <c r="T3240" s="2">
        <v>0</v>
      </c>
      <c r="U3240" s="2">
        <v>0</v>
      </c>
      <c r="V3240" s="2">
        <v>0</v>
      </c>
      <c r="W3240" s="2">
        <v>0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9771.52</v>
      </c>
      <c r="AE3240" s="2">
        <f>VLOOKUP(Tabla3[[#This Row],[Columna1]],Tabla5[#All],3,0)</f>
        <v>9771.52</v>
      </c>
      <c r="AF3240" s="2">
        <v>0</v>
      </c>
      <c r="AG3240" s="2">
        <v>0</v>
      </c>
      <c r="AH3240" s="2">
        <v>0</v>
      </c>
      <c r="AI3240" s="2">
        <v>0</v>
      </c>
      <c r="AJ3240" s="2">
        <v>0</v>
      </c>
      <c r="AK3240" s="2">
        <f>VLOOKUP(Tabla3[[#This Row],[Columna1]],Tabla7[[ID]:[Monto neto de los bonos]],3,0)</f>
        <v>0</v>
      </c>
      <c r="AL3240" s="2">
        <v>0</v>
      </c>
      <c r="AM3240" s="2">
        <v>0</v>
      </c>
      <c r="AN3240" s="2">
        <v>0</v>
      </c>
      <c r="AO3240" s="2">
        <v>0</v>
      </c>
      <c r="AP3240" s="2">
        <v>0</v>
      </c>
      <c r="AQ3240" s="2">
        <v>0</v>
      </c>
      <c r="AR3240" s="2">
        <v>0</v>
      </c>
      <c r="AS3240" s="2">
        <v>0</v>
      </c>
      <c r="AT3240" s="2">
        <v>2068.8200000000002</v>
      </c>
      <c r="AU3240" s="2">
        <v>1568.68</v>
      </c>
      <c r="AV3240" s="2">
        <v>0</v>
      </c>
      <c r="AW3240" s="1"/>
      <c r="AX3240" s="2" t="s">
        <v>422</v>
      </c>
      <c r="AY3240" s="8" t="s">
        <v>423</v>
      </c>
    </row>
    <row r="3241" spans="1:51" ht="13.15" customHeight="1" x14ac:dyDescent="0.25">
      <c r="A3241" s="7">
        <v>19698</v>
      </c>
      <c r="B3241" s="2" t="s">
        <v>2779</v>
      </c>
      <c r="C3241" s="2">
        <v>977303</v>
      </c>
      <c r="D3241" s="2" t="s">
        <v>188</v>
      </c>
      <c r="E3241" s="2" t="s">
        <v>214</v>
      </c>
      <c r="F3241" s="2" t="s">
        <v>201</v>
      </c>
      <c r="G3241" s="3">
        <v>42583</v>
      </c>
      <c r="H3241" s="1"/>
      <c r="I3241" s="2">
        <v>11670.43</v>
      </c>
      <c r="J3241" s="2">
        <v>4294.8850000000002</v>
      </c>
      <c r="K3241" s="2">
        <v>4294.8850000000002</v>
      </c>
      <c r="L3241" s="2">
        <v>1750.8</v>
      </c>
      <c r="M3241" s="1"/>
      <c r="N3241" s="5">
        <f t="shared" si="101"/>
        <v>35286.259999999995</v>
      </c>
      <c r="O3241" s="6">
        <f t="shared" si="102"/>
        <v>28081.359999999993</v>
      </c>
      <c r="P3241" s="2">
        <v>30</v>
      </c>
      <c r="Q3241" s="2" t="s">
        <v>37</v>
      </c>
      <c r="R3241" s="2">
        <v>0</v>
      </c>
      <c r="S3241" s="2">
        <v>0</v>
      </c>
      <c r="T3241" s="2">
        <v>0</v>
      </c>
      <c r="U3241" s="2">
        <v>0</v>
      </c>
      <c r="V3241" s="2">
        <v>972.5</v>
      </c>
      <c r="W3241" s="2">
        <v>1803.57</v>
      </c>
      <c r="X3241" s="2">
        <v>0</v>
      </c>
      <c r="Y3241" s="2">
        <v>2550.19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2">
        <f>VLOOKUP(Tabla3[[#This Row],[Columna1]],Tabla5[#All],3,0)</f>
        <v>0</v>
      </c>
      <c r="AF3241" s="2">
        <v>0</v>
      </c>
      <c r="AG3241" s="2">
        <v>7949</v>
      </c>
      <c r="AH3241" s="2">
        <v>0</v>
      </c>
      <c r="AI3241" s="2">
        <v>0</v>
      </c>
      <c r="AJ3241" s="2">
        <v>0</v>
      </c>
      <c r="AK3241" s="2">
        <f>VLOOKUP(Tabla3[[#This Row],[Columna1]],Tabla7[[ID]:[Monto neto de los bonos]],3,0)</f>
        <v>9752.57</v>
      </c>
      <c r="AL3241" s="2">
        <v>0</v>
      </c>
      <c r="AM3241" s="2">
        <v>0</v>
      </c>
      <c r="AN3241" s="2">
        <v>0</v>
      </c>
      <c r="AO3241" s="2">
        <v>0</v>
      </c>
      <c r="AP3241" s="2">
        <v>0</v>
      </c>
      <c r="AQ3241" s="2">
        <v>0</v>
      </c>
      <c r="AR3241" s="2">
        <v>0</v>
      </c>
      <c r="AS3241" s="2">
        <v>3447.52</v>
      </c>
      <c r="AT3241" s="2">
        <v>2298.34</v>
      </c>
      <c r="AU3241" s="2">
        <v>1459.04</v>
      </c>
      <c r="AV3241" s="2">
        <v>0</v>
      </c>
      <c r="AW3241" s="1"/>
      <c r="AX3241" s="2" t="s">
        <v>422</v>
      </c>
      <c r="AY3241" s="8" t="s">
        <v>428</v>
      </c>
    </row>
    <row r="3242" spans="1:51" ht="13.15" customHeight="1" x14ac:dyDescent="0.25">
      <c r="A3242" s="7">
        <v>23013</v>
      </c>
      <c r="B3242" s="2" t="s">
        <v>2780</v>
      </c>
      <c r="C3242" s="2">
        <v>4961403</v>
      </c>
      <c r="D3242" s="2" t="s">
        <v>188</v>
      </c>
      <c r="E3242" s="2" t="s">
        <v>195</v>
      </c>
      <c r="F3242" s="2" t="s">
        <v>41</v>
      </c>
      <c r="G3242" s="3">
        <v>44287</v>
      </c>
      <c r="H3242" s="1"/>
      <c r="I3242" s="2">
        <v>8542.57</v>
      </c>
      <c r="J3242" s="2">
        <v>2234.4899999999998</v>
      </c>
      <c r="K3242" s="2">
        <v>2234.4899999999998</v>
      </c>
      <c r="L3242" s="2">
        <v>0</v>
      </c>
      <c r="M3242" s="1"/>
      <c r="N3242" s="5">
        <f t="shared" si="101"/>
        <v>14936.03</v>
      </c>
      <c r="O3242" s="6">
        <f t="shared" si="102"/>
        <v>12837.29</v>
      </c>
      <c r="P3242" s="2">
        <v>30</v>
      </c>
      <c r="Q3242" s="2" t="s">
        <v>37</v>
      </c>
      <c r="R3242" s="2">
        <v>0</v>
      </c>
      <c r="S3242" s="2">
        <v>0</v>
      </c>
      <c r="T3242" s="2">
        <v>0</v>
      </c>
      <c r="U3242" s="2">
        <v>0</v>
      </c>
      <c r="V3242" s="2">
        <v>867.44</v>
      </c>
      <c r="W3242" s="2">
        <v>0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358.79</v>
      </c>
      <c r="AE3242" s="2">
        <f>VLOOKUP(Tabla3[[#This Row],[Columna1]],Tabla5[#All],3,0)</f>
        <v>358.79</v>
      </c>
      <c r="AF3242" s="2">
        <v>0</v>
      </c>
      <c r="AG3242" s="2">
        <v>0</v>
      </c>
      <c r="AH3242" s="2">
        <v>0</v>
      </c>
      <c r="AI3242" s="2">
        <v>0</v>
      </c>
      <c r="AJ3242" s="2">
        <v>698.25</v>
      </c>
      <c r="AK3242" s="2">
        <f>VLOOKUP(Tabla3[[#This Row],[Columna1]],Tabla7[[ID]:[Monto neto de los bonos]],3,0)</f>
        <v>698.25</v>
      </c>
      <c r="AL3242" s="2">
        <v>0</v>
      </c>
      <c r="AM3242" s="2">
        <v>0</v>
      </c>
      <c r="AN3242" s="2">
        <v>0</v>
      </c>
      <c r="AO3242" s="2">
        <v>0</v>
      </c>
      <c r="AP3242" s="2">
        <v>0</v>
      </c>
      <c r="AQ3242" s="2">
        <v>0</v>
      </c>
      <c r="AR3242" s="2">
        <v>0</v>
      </c>
      <c r="AS3242" s="2">
        <v>0</v>
      </c>
      <c r="AT3242" s="2">
        <v>1387.9</v>
      </c>
      <c r="AU3242" s="2">
        <v>710.84</v>
      </c>
      <c r="AV3242" s="2">
        <v>0</v>
      </c>
      <c r="AW3242" s="1"/>
      <c r="AX3242" s="2" t="s">
        <v>422</v>
      </c>
      <c r="AY3242" s="8" t="s">
        <v>423</v>
      </c>
    </row>
    <row r="3243" spans="1:51" ht="13.15" customHeight="1" x14ac:dyDescent="0.25">
      <c r="A3243" s="7">
        <v>25202</v>
      </c>
      <c r="B3243" s="2" t="s">
        <v>2781</v>
      </c>
      <c r="C3243" s="2">
        <v>6509103</v>
      </c>
      <c r="D3243" s="2" t="s">
        <v>188</v>
      </c>
      <c r="E3243" s="2" t="s">
        <v>190</v>
      </c>
      <c r="F3243" s="2" t="s">
        <v>191</v>
      </c>
      <c r="G3243" s="3">
        <v>45566</v>
      </c>
      <c r="H3243" s="1"/>
      <c r="I3243" s="2">
        <v>9708.5300000000007</v>
      </c>
      <c r="J3243" s="2">
        <v>4443.09</v>
      </c>
      <c r="K3243" s="2">
        <v>4443.09</v>
      </c>
      <c r="L3243" s="2">
        <v>0</v>
      </c>
      <c r="M3243" s="1"/>
      <c r="N3243" s="5">
        <f t="shared" si="101"/>
        <v>22519.670000000002</v>
      </c>
      <c r="O3243" s="6">
        <f t="shared" si="102"/>
        <v>15833.01</v>
      </c>
      <c r="P3243" s="2">
        <v>30</v>
      </c>
      <c r="Q3243" s="2" t="s">
        <v>37</v>
      </c>
      <c r="R3243" s="2">
        <v>0</v>
      </c>
      <c r="S3243" s="2">
        <v>0</v>
      </c>
      <c r="T3243" s="2">
        <v>0</v>
      </c>
      <c r="U3243" s="2">
        <v>0</v>
      </c>
      <c r="V3243" s="2">
        <v>892.56</v>
      </c>
      <c r="W3243" s="2">
        <v>3032.4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2">
        <f>VLOOKUP(Tabla3[[#This Row],[Columna1]],Tabla5[#All],3,0)</f>
        <v>0</v>
      </c>
      <c r="AF3243" s="2">
        <v>0</v>
      </c>
      <c r="AG3243" s="2">
        <v>0</v>
      </c>
      <c r="AH3243" s="2">
        <v>0</v>
      </c>
      <c r="AI3243" s="2">
        <v>0</v>
      </c>
      <c r="AJ3243" s="2">
        <v>0</v>
      </c>
      <c r="AK3243" s="2">
        <f>VLOOKUP(Tabla3[[#This Row],[Columna1]],Tabla7[[ID]:[Monto neto de los bonos]],3,0)</f>
        <v>3032.4</v>
      </c>
      <c r="AL3243" s="2">
        <v>0</v>
      </c>
      <c r="AM3243" s="2">
        <v>0</v>
      </c>
      <c r="AN3243" s="2">
        <v>0</v>
      </c>
      <c r="AO3243" s="2">
        <v>0</v>
      </c>
      <c r="AP3243" s="2">
        <v>0</v>
      </c>
      <c r="AQ3243" s="2">
        <v>0</v>
      </c>
      <c r="AR3243" s="2">
        <v>0</v>
      </c>
      <c r="AS3243" s="2">
        <v>3897.48</v>
      </c>
      <c r="AT3243" s="2">
        <v>1948.74</v>
      </c>
      <c r="AU3243" s="2">
        <v>840.44</v>
      </c>
      <c r="AV3243" s="2">
        <v>0</v>
      </c>
      <c r="AW3243" s="1"/>
      <c r="AX3243" s="2" t="s">
        <v>422</v>
      </c>
      <c r="AY3243" s="8" t="s">
        <v>423</v>
      </c>
    </row>
    <row r="3244" spans="1:51" ht="13.15" customHeight="1" x14ac:dyDescent="0.25">
      <c r="A3244" s="7">
        <v>19495</v>
      </c>
      <c r="B3244" s="2" t="s">
        <v>4250</v>
      </c>
      <c r="C3244" s="2">
        <v>537303</v>
      </c>
      <c r="D3244" s="2" t="s">
        <v>188</v>
      </c>
      <c r="E3244" s="2" t="s">
        <v>198</v>
      </c>
      <c r="F3244" s="2" t="s">
        <v>193</v>
      </c>
      <c r="G3244" s="3">
        <v>42391</v>
      </c>
      <c r="H3244" s="1"/>
      <c r="I3244" s="2">
        <v>9717.6</v>
      </c>
      <c r="J3244" s="2">
        <v>4447.2349999999997</v>
      </c>
      <c r="K3244" s="2">
        <v>4447.2349999999997</v>
      </c>
      <c r="L3244" s="2">
        <v>1505.23</v>
      </c>
      <c r="M3244" s="1"/>
      <c r="N3244" s="5">
        <f t="shared" si="101"/>
        <v>25378.35</v>
      </c>
      <c r="O3244" s="6">
        <f t="shared" si="102"/>
        <v>19062.149999999994</v>
      </c>
      <c r="P3244" s="2">
        <v>30</v>
      </c>
      <c r="Q3244" s="2" t="s">
        <v>37</v>
      </c>
      <c r="R3244" s="2">
        <v>0</v>
      </c>
      <c r="S3244" s="2">
        <v>0</v>
      </c>
      <c r="T3244" s="2">
        <v>0</v>
      </c>
      <c r="U3244" s="2">
        <v>0</v>
      </c>
      <c r="V3244" s="2">
        <v>893.38</v>
      </c>
      <c r="W3244" s="2">
        <v>1970.03</v>
      </c>
      <c r="X3244" s="2">
        <v>0</v>
      </c>
      <c r="Y3244" s="2">
        <v>2397.64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2">
        <f>VLOOKUP(Tabla3[[#This Row],[Columna1]],Tabla5[#All],3,0)</f>
        <v>0</v>
      </c>
      <c r="AF3244" s="2">
        <v>0</v>
      </c>
      <c r="AG3244" s="2">
        <v>0</v>
      </c>
      <c r="AH3244" s="2">
        <v>0</v>
      </c>
      <c r="AI3244" s="2">
        <v>0</v>
      </c>
      <c r="AJ3244" s="2">
        <v>0</v>
      </c>
      <c r="AK3244" s="2">
        <f>VLOOKUP(Tabla3[[#This Row],[Columna1]],Tabla7[[ID]:[Monto neto de los bonos]],3,0)</f>
        <v>6043.07</v>
      </c>
      <c r="AL3244" s="2">
        <v>0</v>
      </c>
      <c r="AM3244" s="2">
        <v>0</v>
      </c>
      <c r="AN3244" s="2">
        <v>0</v>
      </c>
      <c r="AO3244" s="2">
        <v>0</v>
      </c>
      <c r="AP3244" s="2">
        <v>0</v>
      </c>
      <c r="AQ3244" s="2">
        <v>0</v>
      </c>
      <c r="AR3244" s="2">
        <v>0</v>
      </c>
      <c r="AS3244" s="2">
        <v>3151.58</v>
      </c>
      <c r="AT3244" s="2">
        <v>2101.06</v>
      </c>
      <c r="AU3244" s="2">
        <v>1063.56</v>
      </c>
      <c r="AV3244" s="2">
        <v>0</v>
      </c>
      <c r="AW3244" s="1"/>
      <c r="AX3244" s="2" t="s">
        <v>422</v>
      </c>
      <c r="AY3244" s="8" t="s">
        <v>428</v>
      </c>
    </row>
    <row r="3245" spans="1:51" ht="13.15" customHeight="1" x14ac:dyDescent="0.25">
      <c r="A3245" s="7">
        <v>19119</v>
      </c>
      <c r="B3245" s="2" t="s">
        <v>2782</v>
      </c>
      <c r="C3245" s="2">
        <v>315603</v>
      </c>
      <c r="D3245" s="2" t="s">
        <v>188</v>
      </c>
      <c r="E3245" s="2" t="s">
        <v>198</v>
      </c>
      <c r="F3245" s="2" t="s">
        <v>193</v>
      </c>
      <c r="G3245" s="3">
        <v>42087</v>
      </c>
      <c r="H3245" s="1"/>
      <c r="I3245" s="2">
        <v>9717.6</v>
      </c>
      <c r="J3245" s="2">
        <v>4447.2349999999997</v>
      </c>
      <c r="K3245" s="2">
        <v>4447.2349999999997</v>
      </c>
      <c r="L3245" s="2">
        <v>3387.79</v>
      </c>
      <c r="M3245" s="1"/>
      <c r="N3245" s="5">
        <f t="shared" si="101"/>
        <v>27260.91</v>
      </c>
      <c r="O3245" s="6">
        <f t="shared" si="102"/>
        <v>20757.439999999999</v>
      </c>
      <c r="P3245" s="2">
        <v>30</v>
      </c>
      <c r="Q3245" s="2" t="s">
        <v>37</v>
      </c>
      <c r="R3245" s="2">
        <v>0</v>
      </c>
      <c r="S3245" s="2">
        <v>0</v>
      </c>
      <c r="T3245" s="2">
        <v>0</v>
      </c>
      <c r="U3245" s="2">
        <v>0</v>
      </c>
      <c r="V3245" s="2">
        <v>893.38</v>
      </c>
      <c r="W3245" s="2">
        <v>1970.03</v>
      </c>
      <c r="X3245" s="2">
        <v>0</v>
      </c>
      <c r="Y3245" s="2">
        <v>2397.64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2">
        <f>VLOOKUP(Tabla3[[#This Row],[Columna1]],Tabla5[#All],3,0)</f>
        <v>0</v>
      </c>
      <c r="AF3245" s="2">
        <v>0</v>
      </c>
      <c r="AG3245" s="2">
        <v>0</v>
      </c>
      <c r="AH3245" s="2">
        <v>0</v>
      </c>
      <c r="AI3245" s="2">
        <v>0</v>
      </c>
      <c r="AJ3245" s="2">
        <v>0</v>
      </c>
      <c r="AK3245" s="2">
        <f>VLOOKUP(Tabla3[[#This Row],[Columna1]],Tabla7[[ID]:[Monto neto de los bonos]],3,0)</f>
        <v>1970.03</v>
      </c>
      <c r="AL3245" s="2">
        <v>0</v>
      </c>
      <c r="AM3245" s="2">
        <v>0</v>
      </c>
      <c r="AN3245" s="2">
        <v>0</v>
      </c>
      <c r="AO3245" s="2">
        <v>0</v>
      </c>
      <c r="AP3245" s="2">
        <v>0</v>
      </c>
      <c r="AQ3245" s="2">
        <v>0</v>
      </c>
      <c r="AR3245" s="2">
        <v>0</v>
      </c>
      <c r="AS3245" s="2">
        <v>3219</v>
      </c>
      <c r="AT3245" s="2">
        <v>2146</v>
      </c>
      <c r="AU3245" s="2">
        <v>1138.47</v>
      </c>
      <c r="AV3245" s="2">
        <v>0</v>
      </c>
      <c r="AW3245" s="1"/>
      <c r="AX3245" s="2" t="s">
        <v>422</v>
      </c>
      <c r="AY3245" s="8" t="s">
        <v>428</v>
      </c>
    </row>
    <row r="3246" spans="1:51" ht="13.15" customHeight="1" x14ac:dyDescent="0.25">
      <c r="A3246" s="7">
        <v>12942</v>
      </c>
      <c r="B3246" s="2" t="s">
        <v>2783</v>
      </c>
      <c r="C3246" s="2">
        <v>92503</v>
      </c>
      <c r="D3246" s="2" t="s">
        <v>188</v>
      </c>
      <c r="E3246" s="2" t="s">
        <v>203</v>
      </c>
      <c r="F3246" s="2" t="s">
        <v>217</v>
      </c>
      <c r="G3246" s="3">
        <v>38384</v>
      </c>
      <c r="H3246" s="1"/>
      <c r="I3246" s="2">
        <v>12173.71</v>
      </c>
      <c r="J3246" s="2">
        <v>4748.5950000000003</v>
      </c>
      <c r="K3246" s="2">
        <v>4748.5950000000003</v>
      </c>
      <c r="L3246" s="2">
        <v>5735.26</v>
      </c>
      <c r="M3246" s="1"/>
      <c r="N3246" s="5">
        <f t="shared" si="101"/>
        <v>39839.240000000005</v>
      </c>
      <c r="O3246" s="6">
        <f t="shared" si="102"/>
        <v>30041.800000000003</v>
      </c>
      <c r="P3246" s="2">
        <v>30</v>
      </c>
      <c r="Q3246" s="2" t="s">
        <v>37</v>
      </c>
      <c r="R3246" s="2">
        <v>0</v>
      </c>
      <c r="S3246" s="2">
        <v>0</v>
      </c>
      <c r="T3246" s="2">
        <v>0</v>
      </c>
      <c r="U3246" s="2">
        <v>0</v>
      </c>
      <c r="V3246" s="2">
        <v>1040.2</v>
      </c>
      <c r="W3246" s="2">
        <v>2010.48</v>
      </c>
      <c r="X3246" s="2">
        <v>0</v>
      </c>
      <c r="Y3246" s="2">
        <v>3382.4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2">
        <f>VLOOKUP(Tabla3[[#This Row],[Columna1]],Tabla5[#All],3,0)</f>
        <v>0</v>
      </c>
      <c r="AF3246" s="2">
        <v>0</v>
      </c>
      <c r="AG3246" s="2">
        <v>6000</v>
      </c>
      <c r="AH3246" s="2">
        <v>0</v>
      </c>
      <c r="AI3246" s="2">
        <v>0</v>
      </c>
      <c r="AJ3246" s="2">
        <v>0</v>
      </c>
      <c r="AK3246" s="2">
        <f>VLOOKUP(Tabla3[[#This Row],[Columna1]],Tabla7[[ID]:[Monto neto de los bonos]],3,0)</f>
        <v>19550.759999999998</v>
      </c>
      <c r="AL3246" s="2">
        <v>0</v>
      </c>
      <c r="AM3246" s="2">
        <v>0</v>
      </c>
      <c r="AN3246" s="2">
        <v>0</v>
      </c>
      <c r="AO3246" s="2">
        <v>0</v>
      </c>
      <c r="AP3246" s="2">
        <v>0</v>
      </c>
      <c r="AQ3246" s="2">
        <v>0</v>
      </c>
      <c r="AR3246" s="2">
        <v>0</v>
      </c>
      <c r="AS3246" s="2">
        <v>4551.3999999999996</v>
      </c>
      <c r="AT3246" s="2">
        <v>2844.62</v>
      </c>
      <c r="AU3246" s="2">
        <v>2401.42</v>
      </c>
      <c r="AV3246" s="2">
        <v>0</v>
      </c>
      <c r="AW3246" s="1"/>
      <c r="AX3246" s="2" t="s">
        <v>422</v>
      </c>
      <c r="AY3246" s="8" t="s">
        <v>428</v>
      </c>
    </row>
    <row r="3247" spans="1:51" ht="13.15" customHeight="1" x14ac:dyDescent="0.25">
      <c r="A3247" s="7">
        <v>19120</v>
      </c>
      <c r="B3247" s="2" t="s">
        <v>2784</v>
      </c>
      <c r="C3247" s="2">
        <v>315703</v>
      </c>
      <c r="D3247" s="2" t="s">
        <v>188</v>
      </c>
      <c r="E3247" s="2" t="s">
        <v>203</v>
      </c>
      <c r="F3247" s="2" t="s">
        <v>193</v>
      </c>
      <c r="G3247" s="3">
        <v>42087</v>
      </c>
      <c r="H3247" s="1"/>
      <c r="I3247" s="2">
        <v>9717.6</v>
      </c>
      <c r="J3247" s="2">
        <v>4447.2349999999997</v>
      </c>
      <c r="K3247" s="2">
        <v>4447.2349999999997</v>
      </c>
      <c r="L3247" s="2">
        <v>3387.79</v>
      </c>
      <c r="M3247" s="1"/>
      <c r="N3247" s="5">
        <f t="shared" si="101"/>
        <v>27260.91</v>
      </c>
      <c r="O3247" s="6">
        <f t="shared" si="102"/>
        <v>20757.439999999999</v>
      </c>
      <c r="P3247" s="2">
        <v>30</v>
      </c>
      <c r="Q3247" s="2" t="s">
        <v>37</v>
      </c>
      <c r="R3247" s="2">
        <v>0</v>
      </c>
      <c r="S3247" s="2">
        <v>0</v>
      </c>
      <c r="T3247" s="2">
        <v>0</v>
      </c>
      <c r="U3247" s="2">
        <v>0</v>
      </c>
      <c r="V3247" s="2">
        <v>893.38</v>
      </c>
      <c r="W3247" s="2">
        <v>1970.03</v>
      </c>
      <c r="X3247" s="2">
        <v>0</v>
      </c>
      <c r="Y3247" s="2">
        <v>2397.64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2">
        <f>VLOOKUP(Tabla3[[#This Row],[Columna1]],Tabla5[#All],3,0)</f>
        <v>0</v>
      </c>
      <c r="AF3247" s="2">
        <v>0</v>
      </c>
      <c r="AG3247" s="2">
        <v>0</v>
      </c>
      <c r="AH3247" s="2">
        <v>0</v>
      </c>
      <c r="AI3247" s="2">
        <v>0</v>
      </c>
      <c r="AJ3247" s="2">
        <v>0</v>
      </c>
      <c r="AK3247" s="2">
        <f>VLOOKUP(Tabla3[[#This Row],[Columna1]],Tabla7[[ID]:[Monto neto de los bonos]],3,0)</f>
        <v>1970.03</v>
      </c>
      <c r="AL3247" s="2">
        <v>0</v>
      </c>
      <c r="AM3247" s="2">
        <v>0</v>
      </c>
      <c r="AN3247" s="2">
        <v>0</v>
      </c>
      <c r="AO3247" s="2">
        <v>5500</v>
      </c>
      <c r="AP3247" s="2">
        <v>0</v>
      </c>
      <c r="AQ3247" s="2">
        <v>0</v>
      </c>
      <c r="AR3247" s="2">
        <v>0</v>
      </c>
      <c r="AS3247" s="2">
        <v>3219</v>
      </c>
      <c r="AT3247" s="2">
        <v>2146</v>
      </c>
      <c r="AU3247" s="2">
        <v>1138.47</v>
      </c>
      <c r="AV3247" s="2">
        <v>0</v>
      </c>
      <c r="AW3247" s="1"/>
      <c r="AX3247" s="2" t="s">
        <v>422</v>
      </c>
      <c r="AY3247" s="8" t="s">
        <v>428</v>
      </c>
    </row>
    <row r="3248" spans="1:51" ht="13.15" customHeight="1" x14ac:dyDescent="0.25">
      <c r="A3248" s="7">
        <v>19122</v>
      </c>
      <c r="B3248" s="2" t="s">
        <v>2785</v>
      </c>
      <c r="C3248" s="2">
        <v>315903</v>
      </c>
      <c r="D3248" s="2" t="s">
        <v>188</v>
      </c>
      <c r="E3248" s="2" t="s">
        <v>198</v>
      </c>
      <c r="F3248" s="2" t="s">
        <v>193</v>
      </c>
      <c r="G3248" s="3">
        <v>42087</v>
      </c>
      <c r="H3248" s="1"/>
      <c r="I3248" s="2">
        <v>9717.6</v>
      </c>
      <c r="J3248" s="2">
        <v>4447.2349999999997</v>
      </c>
      <c r="K3248" s="2">
        <v>4447.2349999999997</v>
      </c>
      <c r="L3248" s="2">
        <v>3387.79</v>
      </c>
      <c r="M3248" s="1"/>
      <c r="N3248" s="5">
        <f t="shared" si="101"/>
        <v>27260.91</v>
      </c>
      <c r="O3248" s="6">
        <f t="shared" si="102"/>
        <v>20757.439999999999</v>
      </c>
      <c r="P3248" s="2">
        <v>30</v>
      </c>
      <c r="Q3248" s="2" t="s">
        <v>37</v>
      </c>
      <c r="R3248" s="2">
        <v>0</v>
      </c>
      <c r="S3248" s="2">
        <v>0</v>
      </c>
      <c r="T3248" s="2">
        <v>0</v>
      </c>
      <c r="U3248" s="2">
        <v>0</v>
      </c>
      <c r="V3248" s="2">
        <v>893.38</v>
      </c>
      <c r="W3248" s="2">
        <v>1970.03</v>
      </c>
      <c r="X3248" s="2">
        <v>0</v>
      </c>
      <c r="Y3248" s="2">
        <v>2397.64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2">
        <f>VLOOKUP(Tabla3[[#This Row],[Columna1]],Tabla5[#All],3,0)</f>
        <v>0</v>
      </c>
      <c r="AF3248" s="2">
        <v>0</v>
      </c>
      <c r="AG3248" s="2">
        <v>0</v>
      </c>
      <c r="AH3248" s="2">
        <v>0</v>
      </c>
      <c r="AI3248" s="2">
        <v>0</v>
      </c>
      <c r="AJ3248" s="2">
        <v>0</v>
      </c>
      <c r="AK3248" s="2">
        <f>VLOOKUP(Tabla3[[#This Row],[Columna1]],Tabla7[[ID]:[Monto neto de los bonos]],3,0)</f>
        <v>1970.03</v>
      </c>
      <c r="AL3248" s="2">
        <v>0</v>
      </c>
      <c r="AM3248" s="2">
        <v>0</v>
      </c>
      <c r="AN3248" s="2">
        <v>0</v>
      </c>
      <c r="AO3248" s="2">
        <v>0</v>
      </c>
      <c r="AP3248" s="2">
        <v>0</v>
      </c>
      <c r="AQ3248" s="2">
        <v>0</v>
      </c>
      <c r="AR3248" s="2">
        <v>0</v>
      </c>
      <c r="AS3248" s="2">
        <v>3219</v>
      </c>
      <c r="AT3248" s="2">
        <v>2146</v>
      </c>
      <c r="AU3248" s="2">
        <v>1138.47</v>
      </c>
      <c r="AV3248" s="2">
        <v>0</v>
      </c>
      <c r="AW3248" s="1"/>
      <c r="AX3248" s="2" t="s">
        <v>422</v>
      </c>
      <c r="AY3248" s="8" t="s">
        <v>428</v>
      </c>
    </row>
    <row r="3249" spans="1:51" ht="13.15" customHeight="1" x14ac:dyDescent="0.25">
      <c r="A3249" s="7">
        <v>20999</v>
      </c>
      <c r="B3249" s="2" t="s">
        <v>2786</v>
      </c>
      <c r="C3249" s="2">
        <v>2321203</v>
      </c>
      <c r="D3249" s="2" t="s">
        <v>188</v>
      </c>
      <c r="E3249" s="2" t="s">
        <v>208</v>
      </c>
      <c r="F3249" s="2" t="s">
        <v>201</v>
      </c>
      <c r="G3249" s="3">
        <v>43070</v>
      </c>
      <c r="H3249" s="1"/>
      <c r="I3249" s="2">
        <v>11670.43</v>
      </c>
      <c r="J3249" s="2">
        <v>4294.8850000000002</v>
      </c>
      <c r="K3249" s="2">
        <v>4294.8850000000002</v>
      </c>
      <c r="L3249" s="2">
        <v>1580.51</v>
      </c>
      <c r="M3249" s="1"/>
      <c r="N3249" s="5">
        <f t="shared" si="101"/>
        <v>27166.969999999998</v>
      </c>
      <c r="O3249" s="6">
        <f t="shared" si="102"/>
        <v>20035.149999999998</v>
      </c>
      <c r="P3249" s="2">
        <v>30</v>
      </c>
      <c r="Q3249" s="2" t="s">
        <v>37</v>
      </c>
      <c r="R3249" s="2">
        <v>0</v>
      </c>
      <c r="S3249" s="2">
        <v>0</v>
      </c>
      <c r="T3249" s="2">
        <v>0</v>
      </c>
      <c r="U3249" s="2">
        <v>0</v>
      </c>
      <c r="V3249" s="2">
        <v>972.5</v>
      </c>
      <c r="W3249" s="2">
        <v>1803.57</v>
      </c>
      <c r="X3249" s="2">
        <v>0</v>
      </c>
      <c r="Y3249" s="2">
        <v>2550.19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2">
        <f>VLOOKUP(Tabla3[[#This Row],[Columna1]],Tabla5[#All],3,0)</f>
        <v>0</v>
      </c>
      <c r="AF3249" s="2">
        <v>0</v>
      </c>
      <c r="AG3249" s="2">
        <v>0</v>
      </c>
      <c r="AH3249" s="2">
        <v>0</v>
      </c>
      <c r="AI3249" s="2">
        <v>0</v>
      </c>
      <c r="AJ3249" s="2">
        <v>0</v>
      </c>
      <c r="AK3249" s="2">
        <f>VLOOKUP(Tabla3[[#This Row],[Columna1]],Tabla7[[ID]:[Monto neto de los bonos]],3,0)</f>
        <v>1803.57</v>
      </c>
      <c r="AL3249" s="2">
        <v>0</v>
      </c>
      <c r="AM3249" s="2">
        <v>0</v>
      </c>
      <c r="AN3249" s="2">
        <v>1270</v>
      </c>
      <c r="AO3249" s="2">
        <v>0</v>
      </c>
      <c r="AP3249" s="2">
        <v>0</v>
      </c>
      <c r="AQ3249" s="2">
        <v>0</v>
      </c>
      <c r="AR3249" s="2">
        <v>0</v>
      </c>
      <c r="AS3249" s="2">
        <v>3421.98</v>
      </c>
      <c r="AT3249" s="2">
        <v>2281.3200000000002</v>
      </c>
      <c r="AU3249" s="2">
        <v>1428.52</v>
      </c>
      <c r="AV3249" s="2">
        <v>0</v>
      </c>
      <c r="AW3249" s="1"/>
      <c r="AX3249" s="2" t="s">
        <v>422</v>
      </c>
      <c r="AY3249" s="8" t="s">
        <v>428</v>
      </c>
    </row>
    <row r="3250" spans="1:51" ht="13.15" customHeight="1" x14ac:dyDescent="0.25">
      <c r="A3250" s="7">
        <v>23877</v>
      </c>
      <c r="B3250" s="2" t="s">
        <v>4521</v>
      </c>
      <c r="C3250" s="2">
        <v>5497903</v>
      </c>
      <c r="D3250" s="2" t="s">
        <v>188</v>
      </c>
      <c r="E3250" s="2" t="s">
        <v>256</v>
      </c>
      <c r="F3250" s="2" t="s">
        <v>60</v>
      </c>
      <c r="G3250" s="3">
        <v>44690</v>
      </c>
      <c r="H3250" s="1"/>
      <c r="I3250" s="2">
        <v>14709.55</v>
      </c>
      <c r="J3250" s="2">
        <v>2709.165</v>
      </c>
      <c r="K3250" s="2">
        <v>2709.165</v>
      </c>
      <c r="L3250" s="2">
        <v>0</v>
      </c>
      <c r="M3250" s="1"/>
      <c r="N3250" s="5">
        <f t="shared" si="101"/>
        <v>31662.550000000003</v>
      </c>
      <c r="O3250" s="6">
        <f t="shared" si="102"/>
        <v>28134.110000000004</v>
      </c>
      <c r="P3250" s="2">
        <v>30</v>
      </c>
      <c r="Q3250" s="2" t="s">
        <v>37</v>
      </c>
      <c r="R3250" s="2">
        <v>0</v>
      </c>
      <c r="S3250" s="2">
        <v>0</v>
      </c>
      <c r="T3250" s="2">
        <v>0</v>
      </c>
      <c r="U3250" s="2">
        <v>0</v>
      </c>
      <c r="V3250" s="2">
        <v>0</v>
      </c>
      <c r="W3250" s="2">
        <v>0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11534.67</v>
      </c>
      <c r="AE3250" s="2">
        <f>VLOOKUP(Tabla3[[#This Row],[Columna1]],Tabla5[#All],3,0)</f>
        <v>11534.67</v>
      </c>
      <c r="AF3250" s="2">
        <v>0</v>
      </c>
      <c r="AG3250" s="2">
        <v>0</v>
      </c>
      <c r="AH3250" s="2">
        <v>0</v>
      </c>
      <c r="AI3250" s="2">
        <v>0</v>
      </c>
      <c r="AJ3250" s="2">
        <v>0</v>
      </c>
      <c r="AK3250" s="2">
        <f>VLOOKUP(Tabla3[[#This Row],[Columna1]],Tabla7[[ID]:[Monto neto de los bonos]],3,0)</f>
        <v>0</v>
      </c>
      <c r="AL3250" s="2">
        <v>0</v>
      </c>
      <c r="AM3250" s="2">
        <v>0</v>
      </c>
      <c r="AN3250" s="2">
        <v>0</v>
      </c>
      <c r="AO3250" s="2">
        <v>0</v>
      </c>
      <c r="AP3250" s="2">
        <v>0</v>
      </c>
      <c r="AQ3250" s="2">
        <v>0</v>
      </c>
      <c r="AR3250" s="2">
        <v>0</v>
      </c>
      <c r="AS3250" s="2">
        <v>0</v>
      </c>
      <c r="AT3250" s="2">
        <v>2012.78</v>
      </c>
      <c r="AU3250" s="2">
        <v>1515.66</v>
      </c>
      <c r="AV3250" s="2">
        <v>0</v>
      </c>
      <c r="AW3250" s="1"/>
      <c r="AX3250" s="2" t="s">
        <v>422</v>
      </c>
      <c r="AY3250" s="8" t="s">
        <v>423</v>
      </c>
    </row>
    <row r="3251" spans="1:51" ht="13.15" customHeight="1" x14ac:dyDescent="0.25">
      <c r="A3251" s="7">
        <v>25284</v>
      </c>
      <c r="B3251" s="2" t="s">
        <v>4546</v>
      </c>
      <c r="C3251" s="2">
        <v>6550703</v>
      </c>
      <c r="D3251" s="2" t="s">
        <v>188</v>
      </c>
      <c r="E3251" s="2" t="s">
        <v>206</v>
      </c>
      <c r="F3251" s="2" t="s">
        <v>193</v>
      </c>
      <c r="G3251" s="3">
        <v>45597</v>
      </c>
      <c r="H3251" s="1"/>
      <c r="I3251" s="2">
        <v>9717.6</v>
      </c>
      <c r="J3251" s="2">
        <v>4447.2349999999997</v>
      </c>
      <c r="K3251" s="2">
        <v>4447.2349999999997</v>
      </c>
      <c r="L3251" s="2">
        <v>0</v>
      </c>
      <c r="M3251" s="1"/>
      <c r="N3251" s="5">
        <f t="shared" si="101"/>
        <v>24848.39</v>
      </c>
      <c r="O3251" s="6">
        <f t="shared" si="102"/>
        <v>18155.289999999997</v>
      </c>
      <c r="P3251" s="2">
        <v>30</v>
      </c>
      <c r="Q3251" s="2" t="s">
        <v>37</v>
      </c>
      <c r="R3251" s="2">
        <v>0</v>
      </c>
      <c r="S3251" s="2">
        <v>0</v>
      </c>
      <c r="T3251" s="2">
        <v>0</v>
      </c>
      <c r="U3251" s="2">
        <v>0</v>
      </c>
      <c r="V3251" s="2">
        <v>893.38</v>
      </c>
      <c r="W3251" s="2">
        <v>1970.03</v>
      </c>
      <c r="X3251" s="2">
        <v>0</v>
      </c>
      <c r="Y3251" s="2">
        <v>3372.91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2">
        <f>VLOOKUP(Tabla3[[#This Row],[Columna1]],Tabla5[#All],3,0)</f>
        <v>0</v>
      </c>
      <c r="AF3251" s="2">
        <v>0</v>
      </c>
      <c r="AG3251" s="2">
        <v>0</v>
      </c>
      <c r="AH3251" s="2">
        <v>0</v>
      </c>
      <c r="AI3251" s="2">
        <v>0</v>
      </c>
      <c r="AJ3251" s="2">
        <v>0</v>
      </c>
      <c r="AK3251" s="2">
        <f>VLOOKUP(Tabla3[[#This Row],[Columna1]],Tabla7[[ID]:[Monto neto de los bonos]],3,0)</f>
        <v>1970.03</v>
      </c>
      <c r="AL3251" s="2">
        <v>0</v>
      </c>
      <c r="AM3251" s="2">
        <v>0</v>
      </c>
      <c r="AN3251" s="2">
        <v>0</v>
      </c>
      <c r="AO3251" s="2">
        <v>0</v>
      </c>
      <c r="AP3251" s="2">
        <v>0</v>
      </c>
      <c r="AQ3251" s="2">
        <v>0</v>
      </c>
      <c r="AR3251" s="2">
        <v>0</v>
      </c>
      <c r="AS3251" s="2">
        <v>3901.06</v>
      </c>
      <c r="AT3251" s="2">
        <v>1950.52</v>
      </c>
      <c r="AU3251" s="2">
        <v>841.52</v>
      </c>
      <c r="AV3251" s="2">
        <v>0</v>
      </c>
      <c r="AW3251" s="1"/>
      <c r="AX3251" s="2" t="s">
        <v>422</v>
      </c>
      <c r="AY3251" s="8" t="s">
        <v>428</v>
      </c>
    </row>
    <row r="3252" spans="1:51" ht="13.15" customHeight="1" x14ac:dyDescent="0.25">
      <c r="A3252" s="7">
        <v>21648</v>
      </c>
      <c r="B3252" s="2" t="s">
        <v>2787</v>
      </c>
      <c r="C3252" s="2">
        <v>3133403</v>
      </c>
      <c r="D3252" s="2" t="s">
        <v>188</v>
      </c>
      <c r="E3252" s="2" t="s">
        <v>202</v>
      </c>
      <c r="F3252" s="2" t="s">
        <v>193</v>
      </c>
      <c r="G3252" s="3">
        <v>43435</v>
      </c>
      <c r="H3252" s="1"/>
      <c r="I3252" s="2">
        <v>9717.6</v>
      </c>
      <c r="J3252" s="2">
        <v>4447.2349999999997</v>
      </c>
      <c r="K3252" s="2">
        <v>4447.2349999999997</v>
      </c>
      <c r="L3252" s="2">
        <v>1691.11</v>
      </c>
      <c r="M3252" s="1"/>
      <c r="N3252" s="5">
        <f t="shared" si="101"/>
        <v>28226.329999999998</v>
      </c>
      <c r="O3252" s="6">
        <f t="shared" si="102"/>
        <v>21833.93</v>
      </c>
      <c r="P3252" s="2">
        <v>30</v>
      </c>
      <c r="Q3252" s="2" t="s">
        <v>37</v>
      </c>
      <c r="R3252" s="2">
        <v>0</v>
      </c>
      <c r="S3252" s="2">
        <v>0</v>
      </c>
      <c r="T3252" s="2">
        <v>0</v>
      </c>
      <c r="U3252" s="2">
        <v>0</v>
      </c>
      <c r="V3252" s="2">
        <v>893.38</v>
      </c>
      <c r="W3252" s="2">
        <v>1970.03</v>
      </c>
      <c r="X3252" s="2">
        <v>0</v>
      </c>
      <c r="Y3252" s="2">
        <v>2397.64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2">
        <f>VLOOKUP(Tabla3[[#This Row],[Columna1]],Tabla5[#All],3,0)</f>
        <v>0</v>
      </c>
      <c r="AF3252" s="2">
        <v>0</v>
      </c>
      <c r="AG3252" s="2">
        <v>1352</v>
      </c>
      <c r="AH3252" s="2">
        <v>0</v>
      </c>
      <c r="AI3252" s="2">
        <v>0</v>
      </c>
      <c r="AJ3252" s="2">
        <v>1310.0999999999999</v>
      </c>
      <c r="AK3252" s="2">
        <f>VLOOKUP(Tabla3[[#This Row],[Columna1]],Tabla7[[ID]:[Monto neto de los bonos]],3,0)</f>
        <v>4632.13</v>
      </c>
      <c r="AL3252" s="2">
        <v>0</v>
      </c>
      <c r="AM3252" s="2">
        <v>0</v>
      </c>
      <c r="AN3252" s="2">
        <v>0</v>
      </c>
      <c r="AO3252" s="2">
        <v>0</v>
      </c>
      <c r="AP3252" s="2">
        <v>0</v>
      </c>
      <c r="AQ3252" s="2">
        <v>0</v>
      </c>
      <c r="AR3252" s="2">
        <v>0</v>
      </c>
      <c r="AS3252" s="2">
        <v>3179.46</v>
      </c>
      <c r="AT3252" s="2">
        <v>2119.64</v>
      </c>
      <c r="AU3252" s="2">
        <v>1093.3</v>
      </c>
      <c r="AV3252" s="2">
        <v>0</v>
      </c>
      <c r="AW3252" s="1"/>
      <c r="AX3252" s="2" t="s">
        <v>422</v>
      </c>
      <c r="AY3252" s="8" t="s">
        <v>428</v>
      </c>
    </row>
    <row r="3253" spans="1:51" ht="13.15" customHeight="1" x14ac:dyDescent="0.25">
      <c r="A3253" s="7">
        <v>24132</v>
      </c>
      <c r="B3253" s="2" t="s">
        <v>4050</v>
      </c>
      <c r="C3253" s="2">
        <v>5755403</v>
      </c>
      <c r="D3253" s="2" t="s">
        <v>188</v>
      </c>
      <c r="E3253" s="2" t="s">
        <v>190</v>
      </c>
      <c r="F3253" s="2" t="s">
        <v>191</v>
      </c>
      <c r="G3253" s="3">
        <v>44896</v>
      </c>
      <c r="H3253" s="1"/>
      <c r="I3253" s="2">
        <v>9708.5300000000007</v>
      </c>
      <c r="J3253" s="2">
        <v>4443.09</v>
      </c>
      <c r="K3253" s="2">
        <v>4443.09</v>
      </c>
      <c r="L3253" s="2">
        <v>0</v>
      </c>
      <c r="M3253" s="1"/>
      <c r="N3253" s="5">
        <f t="shared" si="101"/>
        <v>22519.670000000002</v>
      </c>
      <c r="O3253" s="6">
        <f t="shared" si="102"/>
        <v>16807.370000000003</v>
      </c>
      <c r="P3253" s="2">
        <v>30</v>
      </c>
      <c r="Q3253" s="2" t="s">
        <v>37</v>
      </c>
      <c r="R3253" s="2">
        <v>0</v>
      </c>
      <c r="S3253" s="2">
        <v>0</v>
      </c>
      <c r="T3253" s="2">
        <v>0</v>
      </c>
      <c r="U3253" s="2">
        <v>0</v>
      </c>
      <c r="V3253" s="2">
        <v>892.56</v>
      </c>
      <c r="W3253" s="2">
        <v>3032.4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2">
        <f>VLOOKUP(Tabla3[[#This Row],[Columna1]],Tabla5[#All],3,0)</f>
        <v>0</v>
      </c>
      <c r="AF3253" s="2">
        <v>0</v>
      </c>
      <c r="AG3253" s="2">
        <v>0</v>
      </c>
      <c r="AH3253" s="2">
        <v>0</v>
      </c>
      <c r="AI3253" s="2">
        <v>0</v>
      </c>
      <c r="AJ3253" s="2">
        <v>0</v>
      </c>
      <c r="AK3253" s="2">
        <f>VLOOKUP(Tabla3[[#This Row],[Columna1]],Tabla7[[ID]:[Monto neto de los bonos]],3,0)</f>
        <v>3032.4</v>
      </c>
      <c r="AL3253" s="2">
        <v>0</v>
      </c>
      <c r="AM3253" s="2">
        <v>0</v>
      </c>
      <c r="AN3253" s="2">
        <v>0</v>
      </c>
      <c r="AO3253" s="2">
        <v>0</v>
      </c>
      <c r="AP3253" s="2">
        <v>0</v>
      </c>
      <c r="AQ3253" s="2">
        <v>0</v>
      </c>
      <c r="AR3253" s="2">
        <v>0</v>
      </c>
      <c r="AS3253" s="2">
        <v>2923.12</v>
      </c>
      <c r="AT3253" s="2">
        <v>1948.74</v>
      </c>
      <c r="AU3253" s="2">
        <v>840.44</v>
      </c>
      <c r="AV3253" s="2">
        <v>0</v>
      </c>
      <c r="AW3253" s="1"/>
      <c r="AX3253" s="2" t="s">
        <v>422</v>
      </c>
      <c r="AY3253" s="8" t="s">
        <v>423</v>
      </c>
    </row>
    <row r="3254" spans="1:51" ht="13.15" customHeight="1" x14ac:dyDescent="0.25">
      <c r="A3254" s="7">
        <v>24956</v>
      </c>
      <c r="B3254" s="2" t="s">
        <v>4274</v>
      </c>
      <c r="C3254" s="2">
        <v>6298803</v>
      </c>
      <c r="D3254" s="2" t="s">
        <v>188</v>
      </c>
      <c r="E3254" s="2" t="s">
        <v>200</v>
      </c>
      <c r="F3254" s="2" t="s">
        <v>193</v>
      </c>
      <c r="G3254" s="3">
        <v>45338</v>
      </c>
      <c r="H3254" s="1"/>
      <c r="I3254" s="2">
        <v>9717.6</v>
      </c>
      <c r="J3254" s="2">
        <v>4447.2349999999997</v>
      </c>
      <c r="K3254" s="2">
        <v>4447.2349999999997</v>
      </c>
      <c r="L3254" s="2">
        <v>0</v>
      </c>
      <c r="M3254" s="1"/>
      <c r="N3254" s="5">
        <f t="shared" si="101"/>
        <v>24848.39</v>
      </c>
      <c r="O3254" s="6">
        <f t="shared" si="102"/>
        <v>18155.289999999997</v>
      </c>
      <c r="P3254" s="2">
        <v>30</v>
      </c>
      <c r="Q3254" s="2" t="s">
        <v>37</v>
      </c>
      <c r="R3254" s="2">
        <v>0</v>
      </c>
      <c r="S3254" s="2">
        <v>0</v>
      </c>
      <c r="T3254" s="2">
        <v>0</v>
      </c>
      <c r="U3254" s="2">
        <v>0</v>
      </c>
      <c r="V3254" s="2">
        <v>893.38</v>
      </c>
      <c r="W3254" s="2">
        <v>1970.03</v>
      </c>
      <c r="X3254" s="2">
        <v>0</v>
      </c>
      <c r="Y3254" s="2">
        <v>3372.91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2">
        <f>VLOOKUP(Tabla3[[#This Row],[Columna1]],Tabla5[#All],3,0)</f>
        <v>0</v>
      </c>
      <c r="AF3254" s="2">
        <v>0</v>
      </c>
      <c r="AG3254" s="2">
        <v>0</v>
      </c>
      <c r="AH3254" s="2">
        <v>0</v>
      </c>
      <c r="AI3254" s="2">
        <v>0</v>
      </c>
      <c r="AJ3254" s="2">
        <v>0</v>
      </c>
      <c r="AK3254" s="2">
        <f>VLOOKUP(Tabla3[[#This Row],[Columna1]],Tabla7[[ID]:[Monto neto de los bonos]],3,0)</f>
        <v>1970.03</v>
      </c>
      <c r="AL3254" s="2">
        <v>0</v>
      </c>
      <c r="AM3254" s="2">
        <v>0</v>
      </c>
      <c r="AN3254" s="2">
        <v>0</v>
      </c>
      <c r="AO3254" s="2">
        <v>0</v>
      </c>
      <c r="AP3254" s="2">
        <v>0</v>
      </c>
      <c r="AQ3254" s="2">
        <v>0</v>
      </c>
      <c r="AR3254" s="2">
        <v>0</v>
      </c>
      <c r="AS3254" s="2">
        <v>3901.06</v>
      </c>
      <c r="AT3254" s="2">
        <v>1950.52</v>
      </c>
      <c r="AU3254" s="2">
        <v>841.52</v>
      </c>
      <c r="AV3254" s="2">
        <v>0</v>
      </c>
      <c r="AW3254" s="1"/>
      <c r="AX3254" s="2" t="s">
        <v>422</v>
      </c>
      <c r="AY3254" s="8" t="s">
        <v>428</v>
      </c>
    </row>
    <row r="3255" spans="1:51" ht="13.15" customHeight="1" x14ac:dyDescent="0.25">
      <c r="A3255" s="7">
        <v>19983</v>
      </c>
      <c r="B3255" s="2" t="s">
        <v>2788</v>
      </c>
      <c r="C3255" s="2">
        <v>1295203</v>
      </c>
      <c r="D3255" s="2" t="s">
        <v>188</v>
      </c>
      <c r="E3255" s="2" t="s">
        <v>200</v>
      </c>
      <c r="F3255" s="2" t="s">
        <v>193</v>
      </c>
      <c r="G3255" s="3">
        <v>42689</v>
      </c>
      <c r="H3255" s="1"/>
      <c r="I3255" s="2">
        <v>9717.6</v>
      </c>
      <c r="J3255" s="2">
        <v>4447.2349999999997</v>
      </c>
      <c r="K3255" s="2">
        <v>4447.2349999999997</v>
      </c>
      <c r="L3255" s="2">
        <v>1505.23</v>
      </c>
      <c r="M3255" s="1"/>
      <c r="N3255" s="5">
        <f t="shared" si="101"/>
        <v>25378.35</v>
      </c>
      <c r="O3255" s="6">
        <f t="shared" si="102"/>
        <v>19062.149999999994</v>
      </c>
      <c r="P3255" s="2">
        <v>30</v>
      </c>
      <c r="Q3255" s="2" t="s">
        <v>37</v>
      </c>
      <c r="R3255" s="2">
        <v>0</v>
      </c>
      <c r="S3255" s="2">
        <v>0</v>
      </c>
      <c r="T3255" s="2">
        <v>0</v>
      </c>
      <c r="U3255" s="2">
        <v>0</v>
      </c>
      <c r="V3255" s="2">
        <v>893.38</v>
      </c>
      <c r="W3255" s="2">
        <v>1970.03</v>
      </c>
      <c r="X3255" s="2">
        <v>0</v>
      </c>
      <c r="Y3255" s="2">
        <v>2397.64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2">
        <f>VLOOKUP(Tabla3[[#This Row],[Columna1]],Tabla5[#All],3,0)</f>
        <v>0</v>
      </c>
      <c r="AF3255" s="2">
        <v>0</v>
      </c>
      <c r="AG3255" s="2">
        <v>0</v>
      </c>
      <c r="AH3255" s="2">
        <v>0</v>
      </c>
      <c r="AI3255" s="2">
        <v>0</v>
      </c>
      <c r="AJ3255" s="2">
        <v>0</v>
      </c>
      <c r="AK3255" s="2">
        <f>VLOOKUP(Tabla3[[#This Row],[Columna1]],Tabla7[[ID]:[Monto neto de los bonos]],3,0)</f>
        <v>1970.03</v>
      </c>
      <c r="AL3255" s="2">
        <v>0</v>
      </c>
      <c r="AM3255" s="2">
        <v>0</v>
      </c>
      <c r="AN3255" s="2">
        <v>1270</v>
      </c>
      <c r="AO3255" s="2">
        <v>0</v>
      </c>
      <c r="AP3255" s="2">
        <v>0</v>
      </c>
      <c r="AQ3255" s="2">
        <v>0</v>
      </c>
      <c r="AR3255" s="2">
        <v>0</v>
      </c>
      <c r="AS3255" s="2">
        <v>3151.58</v>
      </c>
      <c r="AT3255" s="2">
        <v>2101.06</v>
      </c>
      <c r="AU3255" s="2">
        <v>1063.56</v>
      </c>
      <c r="AV3255" s="2">
        <v>0</v>
      </c>
      <c r="AW3255" s="1"/>
      <c r="AX3255" s="2" t="s">
        <v>422</v>
      </c>
      <c r="AY3255" s="8" t="s">
        <v>428</v>
      </c>
    </row>
    <row r="3256" spans="1:51" ht="13.15" customHeight="1" x14ac:dyDescent="0.25">
      <c r="A3256" s="7">
        <v>25271</v>
      </c>
      <c r="B3256" s="2" t="s">
        <v>4545</v>
      </c>
      <c r="C3256" s="2">
        <v>6552403</v>
      </c>
      <c r="D3256" s="2" t="s">
        <v>188</v>
      </c>
      <c r="E3256" s="2" t="s">
        <v>206</v>
      </c>
      <c r="F3256" s="2" t="s">
        <v>193</v>
      </c>
      <c r="G3256" s="3">
        <v>45597</v>
      </c>
      <c r="H3256" s="1"/>
      <c r="I3256" s="2">
        <v>9717.6</v>
      </c>
      <c r="J3256" s="2">
        <v>4447.2349999999997</v>
      </c>
      <c r="K3256" s="2">
        <v>4447.2349999999997</v>
      </c>
      <c r="L3256" s="2">
        <v>0</v>
      </c>
      <c r="M3256" s="1"/>
      <c r="N3256" s="5">
        <f t="shared" si="101"/>
        <v>24848.39</v>
      </c>
      <c r="O3256" s="6">
        <f t="shared" si="102"/>
        <v>18155.289999999997</v>
      </c>
      <c r="P3256" s="2">
        <v>30</v>
      </c>
      <c r="Q3256" s="2" t="s">
        <v>37</v>
      </c>
      <c r="R3256" s="2">
        <v>0</v>
      </c>
      <c r="S3256" s="2">
        <v>0</v>
      </c>
      <c r="T3256" s="2">
        <v>0</v>
      </c>
      <c r="U3256" s="2">
        <v>0</v>
      </c>
      <c r="V3256" s="2">
        <v>893.38</v>
      </c>
      <c r="W3256" s="2">
        <v>1970.03</v>
      </c>
      <c r="X3256" s="2">
        <v>0</v>
      </c>
      <c r="Y3256" s="2">
        <v>3372.91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2">
        <f>VLOOKUP(Tabla3[[#This Row],[Columna1]],Tabla5[#All],3,0)</f>
        <v>0</v>
      </c>
      <c r="AF3256" s="2">
        <v>0</v>
      </c>
      <c r="AG3256" s="2">
        <v>0</v>
      </c>
      <c r="AH3256" s="2">
        <v>0</v>
      </c>
      <c r="AI3256" s="2">
        <v>0</v>
      </c>
      <c r="AJ3256" s="2">
        <v>0</v>
      </c>
      <c r="AK3256" s="2">
        <f>VLOOKUP(Tabla3[[#This Row],[Columna1]],Tabla7[[ID]:[Monto neto de los bonos]],3,0)</f>
        <v>1970.03</v>
      </c>
      <c r="AL3256" s="2">
        <v>0</v>
      </c>
      <c r="AM3256" s="2">
        <v>0</v>
      </c>
      <c r="AN3256" s="2">
        <v>0</v>
      </c>
      <c r="AO3256" s="2">
        <v>0</v>
      </c>
      <c r="AP3256" s="2">
        <v>0</v>
      </c>
      <c r="AQ3256" s="2">
        <v>0</v>
      </c>
      <c r="AR3256" s="2">
        <v>0</v>
      </c>
      <c r="AS3256" s="2">
        <v>3901.06</v>
      </c>
      <c r="AT3256" s="2">
        <v>1950.52</v>
      </c>
      <c r="AU3256" s="2">
        <v>841.52</v>
      </c>
      <c r="AV3256" s="2">
        <v>0</v>
      </c>
      <c r="AW3256" s="1"/>
      <c r="AX3256" s="2" t="s">
        <v>422</v>
      </c>
      <c r="AY3256" s="8" t="s">
        <v>428</v>
      </c>
    </row>
    <row r="3257" spans="1:51" ht="13.15" customHeight="1" x14ac:dyDescent="0.25">
      <c r="A3257" s="7">
        <v>22580</v>
      </c>
      <c r="B3257" s="2" t="s">
        <v>4313</v>
      </c>
      <c r="C3257" s="2">
        <v>4385603</v>
      </c>
      <c r="D3257" s="2" t="s">
        <v>188</v>
      </c>
      <c r="E3257" s="2" t="s">
        <v>211</v>
      </c>
      <c r="F3257" s="2" t="s">
        <v>212</v>
      </c>
      <c r="G3257" s="3">
        <v>44850</v>
      </c>
      <c r="H3257" s="1"/>
      <c r="I3257" s="2">
        <v>8947.52</v>
      </c>
      <c r="J3257" s="2">
        <v>4838.1850000000004</v>
      </c>
      <c r="K3257" s="2">
        <v>4838.1850000000004</v>
      </c>
      <c r="L3257" s="2">
        <v>0</v>
      </c>
      <c r="M3257" s="1"/>
      <c r="N3257" s="5">
        <f t="shared" si="101"/>
        <v>21017.160000000003</v>
      </c>
      <c r="O3257" s="6">
        <f t="shared" si="102"/>
        <v>18329.510000000006</v>
      </c>
      <c r="P3257" s="2">
        <v>29</v>
      </c>
      <c r="Q3257" s="2" t="s">
        <v>37</v>
      </c>
      <c r="R3257" s="2">
        <v>0</v>
      </c>
      <c r="S3257" s="2">
        <v>0</v>
      </c>
      <c r="T3257" s="2">
        <v>0</v>
      </c>
      <c r="U3257" s="2">
        <v>0</v>
      </c>
      <c r="V3257" s="2">
        <v>1241.5999999999999</v>
      </c>
      <c r="W3257" s="2">
        <v>0</v>
      </c>
      <c r="X3257" s="2">
        <v>0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1151.67</v>
      </c>
      <c r="AE3257" s="2">
        <f>VLOOKUP(Tabla3[[#This Row],[Columna1]],Tabla5[#All],3,0)</f>
        <v>1151.67</v>
      </c>
      <c r="AF3257" s="2">
        <v>0</v>
      </c>
      <c r="AG3257" s="2">
        <v>0</v>
      </c>
      <c r="AH3257" s="2">
        <v>0</v>
      </c>
      <c r="AI3257" s="2">
        <v>0</v>
      </c>
      <c r="AJ3257" s="2">
        <v>0</v>
      </c>
      <c r="AK3257" s="2">
        <f>VLOOKUP(Tabla3[[#This Row],[Columna1]],Tabla7[[ID]:[Monto neto de los bonos]],3,0)</f>
        <v>0</v>
      </c>
      <c r="AL3257" s="2">
        <v>0</v>
      </c>
      <c r="AM3257" s="2">
        <v>0</v>
      </c>
      <c r="AN3257" s="2">
        <v>0</v>
      </c>
      <c r="AO3257" s="2">
        <v>0</v>
      </c>
      <c r="AP3257" s="2">
        <v>0</v>
      </c>
      <c r="AQ3257" s="2">
        <v>0</v>
      </c>
      <c r="AR3257" s="2">
        <v>0</v>
      </c>
      <c r="AS3257" s="2">
        <v>0</v>
      </c>
      <c r="AT3257" s="2">
        <v>1924.48</v>
      </c>
      <c r="AU3257" s="2">
        <v>763.17</v>
      </c>
      <c r="AV3257" s="2">
        <v>0</v>
      </c>
      <c r="AW3257" s="1"/>
      <c r="AX3257" s="2" t="s">
        <v>422</v>
      </c>
      <c r="AY3257" s="8" t="s">
        <v>423</v>
      </c>
    </row>
    <row r="3258" spans="1:51" ht="13.15" customHeight="1" x14ac:dyDescent="0.25">
      <c r="A3258" s="7">
        <v>25232</v>
      </c>
      <c r="B3258" s="2" t="s">
        <v>2789</v>
      </c>
      <c r="C3258" s="2">
        <v>6530203</v>
      </c>
      <c r="D3258" s="2" t="s">
        <v>269</v>
      </c>
      <c r="E3258" s="2" t="s">
        <v>270</v>
      </c>
      <c r="F3258" s="2" t="s">
        <v>60</v>
      </c>
      <c r="G3258" s="3">
        <v>45567</v>
      </c>
      <c r="H3258" s="1"/>
      <c r="I3258" s="2">
        <v>14709.55</v>
      </c>
      <c r="J3258" s="2">
        <v>2709.165</v>
      </c>
      <c r="K3258" s="2">
        <v>2709.165</v>
      </c>
      <c r="L3258" s="2">
        <v>0</v>
      </c>
      <c r="M3258" s="1"/>
      <c r="N3258" s="5">
        <f t="shared" si="101"/>
        <v>33696.380000000005</v>
      </c>
      <c r="O3258" s="6">
        <f t="shared" si="102"/>
        <v>30167.940000000006</v>
      </c>
      <c r="P3258" s="2">
        <v>30</v>
      </c>
      <c r="Q3258" s="2" t="s">
        <v>37</v>
      </c>
      <c r="R3258" s="2">
        <v>0</v>
      </c>
      <c r="S3258" s="2">
        <v>0</v>
      </c>
      <c r="T3258" s="2">
        <v>0</v>
      </c>
      <c r="U3258" s="2">
        <v>0</v>
      </c>
      <c r="V3258" s="2">
        <v>0</v>
      </c>
      <c r="W3258" s="2">
        <v>0</v>
      </c>
      <c r="X3258" s="2">
        <v>0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13568.5</v>
      </c>
      <c r="AE3258" s="2">
        <f>VLOOKUP(Tabla3[[#This Row],[Columna1]],Tabla5[#All],3,0)</f>
        <v>13568.5</v>
      </c>
      <c r="AF3258" s="2">
        <v>0</v>
      </c>
      <c r="AG3258" s="2">
        <v>0</v>
      </c>
      <c r="AH3258" s="2">
        <v>0</v>
      </c>
      <c r="AI3258" s="2">
        <v>0</v>
      </c>
      <c r="AJ3258" s="2">
        <v>0</v>
      </c>
      <c r="AK3258" s="2">
        <f>VLOOKUP(Tabla3[[#This Row],[Columna1]],Tabla7[[ID]:[Monto neto de los bonos]],3,0)</f>
        <v>0</v>
      </c>
      <c r="AL3258" s="2">
        <v>0</v>
      </c>
      <c r="AM3258" s="2">
        <v>0</v>
      </c>
      <c r="AN3258" s="2">
        <v>0</v>
      </c>
      <c r="AO3258" s="2">
        <v>0</v>
      </c>
      <c r="AP3258" s="2">
        <v>0</v>
      </c>
      <c r="AQ3258" s="2">
        <v>0</v>
      </c>
      <c r="AR3258" s="2">
        <v>0</v>
      </c>
      <c r="AS3258" s="2">
        <v>0</v>
      </c>
      <c r="AT3258" s="2">
        <v>2012.78</v>
      </c>
      <c r="AU3258" s="2">
        <v>1515.66</v>
      </c>
      <c r="AV3258" s="2">
        <v>0</v>
      </c>
      <c r="AW3258" s="1"/>
      <c r="AX3258" s="2" t="s">
        <v>422</v>
      </c>
      <c r="AY3258" s="8" t="s">
        <v>423</v>
      </c>
    </row>
    <row r="3259" spans="1:51" ht="13.15" customHeight="1" x14ac:dyDescent="0.25">
      <c r="A3259" s="7">
        <v>25277</v>
      </c>
      <c r="B3259" s="2" t="s">
        <v>2790</v>
      </c>
      <c r="C3259" s="2">
        <v>6555703</v>
      </c>
      <c r="D3259" s="2" t="s">
        <v>269</v>
      </c>
      <c r="E3259" s="2" t="s">
        <v>271</v>
      </c>
      <c r="F3259" s="2" t="s">
        <v>42</v>
      </c>
      <c r="G3259" s="3">
        <v>45581</v>
      </c>
      <c r="H3259" s="1"/>
      <c r="I3259" s="2">
        <v>9836.7099999999991</v>
      </c>
      <c r="J3259" s="2">
        <v>3056.2150000000001</v>
      </c>
      <c r="K3259" s="2">
        <v>3056.2150000000001</v>
      </c>
      <c r="L3259" s="2">
        <v>0</v>
      </c>
      <c r="M3259" s="1"/>
      <c r="N3259" s="5">
        <f t="shared" si="101"/>
        <v>15949.14</v>
      </c>
      <c r="O3259" s="6">
        <f t="shared" si="102"/>
        <v>13596.939999999999</v>
      </c>
      <c r="P3259" s="2">
        <v>30</v>
      </c>
      <c r="Q3259" s="2" t="s">
        <v>37</v>
      </c>
      <c r="R3259" s="2">
        <v>0</v>
      </c>
      <c r="S3259" s="2">
        <v>0</v>
      </c>
      <c r="T3259" s="2">
        <v>0</v>
      </c>
      <c r="U3259" s="2">
        <v>0</v>
      </c>
      <c r="V3259" s="2">
        <v>0</v>
      </c>
      <c r="W3259" s="2">
        <v>0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2">
        <f>VLOOKUP(Tabla3[[#This Row],[Columna1]],Tabla5[#All],3,0)</f>
        <v>0</v>
      </c>
      <c r="AF3259" s="2">
        <v>0</v>
      </c>
      <c r="AG3259" s="2">
        <v>0</v>
      </c>
      <c r="AH3259" s="2">
        <v>0</v>
      </c>
      <c r="AI3259" s="2">
        <v>0</v>
      </c>
      <c r="AJ3259" s="2">
        <v>0</v>
      </c>
      <c r="AK3259" s="2">
        <f>VLOOKUP(Tabla3[[#This Row],[Columna1]],Tabla7[[ID]:[Monto neto de los bonos]],3,0)</f>
        <v>0</v>
      </c>
      <c r="AL3259" s="2">
        <v>0</v>
      </c>
      <c r="AM3259" s="2">
        <v>0</v>
      </c>
      <c r="AN3259" s="2">
        <v>0</v>
      </c>
      <c r="AO3259" s="2">
        <v>0</v>
      </c>
      <c r="AP3259" s="2">
        <v>0</v>
      </c>
      <c r="AQ3259" s="2">
        <v>0</v>
      </c>
      <c r="AR3259" s="2">
        <v>0</v>
      </c>
      <c r="AS3259" s="2">
        <v>0</v>
      </c>
      <c r="AT3259" s="2">
        <v>1594.92</v>
      </c>
      <c r="AU3259" s="2">
        <v>757.28</v>
      </c>
      <c r="AV3259" s="2">
        <v>0</v>
      </c>
      <c r="AW3259" s="1"/>
      <c r="AX3259" s="2" t="s">
        <v>422</v>
      </c>
      <c r="AY3259" s="8" t="s">
        <v>423</v>
      </c>
    </row>
    <row r="3260" spans="1:51" ht="13.15" customHeight="1" x14ac:dyDescent="0.25">
      <c r="A3260" s="7">
        <v>20072</v>
      </c>
      <c r="B3260" s="2" t="s">
        <v>2791</v>
      </c>
      <c r="C3260" s="2">
        <v>1323703</v>
      </c>
      <c r="D3260" s="2" t="s">
        <v>269</v>
      </c>
      <c r="E3260" s="2" t="s">
        <v>271</v>
      </c>
      <c r="F3260" s="2" t="s">
        <v>42</v>
      </c>
      <c r="G3260" s="3">
        <v>42675</v>
      </c>
      <c r="H3260" s="1"/>
      <c r="I3260" s="2">
        <v>9836.7099999999991</v>
      </c>
      <c r="J3260" s="2">
        <v>3056.2150000000001</v>
      </c>
      <c r="K3260" s="2">
        <v>3056.2150000000001</v>
      </c>
      <c r="L3260" s="2">
        <v>1265.76</v>
      </c>
      <c r="M3260" s="1"/>
      <c r="N3260" s="5">
        <f t="shared" si="101"/>
        <v>20590.479999999996</v>
      </c>
      <c r="O3260" s="6">
        <f t="shared" si="102"/>
        <v>17967.639999999996</v>
      </c>
      <c r="P3260" s="2">
        <v>30</v>
      </c>
      <c r="Q3260" s="2" t="s">
        <v>37</v>
      </c>
      <c r="R3260" s="2">
        <v>0</v>
      </c>
      <c r="S3260" s="2">
        <v>0</v>
      </c>
      <c r="T3260" s="2">
        <v>0</v>
      </c>
      <c r="U3260" s="2">
        <v>0</v>
      </c>
      <c r="V3260" s="2">
        <v>0</v>
      </c>
      <c r="W3260" s="2">
        <v>0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3375.58</v>
      </c>
      <c r="AE3260" s="2">
        <f>VLOOKUP(Tabla3[[#This Row],[Columna1]],Tabla5[#All],3,0)</f>
        <v>3375.58</v>
      </c>
      <c r="AF3260" s="2">
        <v>0</v>
      </c>
      <c r="AG3260" s="2">
        <v>0</v>
      </c>
      <c r="AH3260" s="2">
        <v>0</v>
      </c>
      <c r="AI3260" s="2">
        <v>0</v>
      </c>
      <c r="AJ3260" s="2">
        <v>0</v>
      </c>
      <c r="AK3260" s="2">
        <f>VLOOKUP(Tabla3[[#This Row],[Columna1]],Tabla7[[ID]:[Monto neto de los bonos]],3,0)</f>
        <v>0</v>
      </c>
      <c r="AL3260" s="2">
        <v>0</v>
      </c>
      <c r="AM3260" s="2">
        <v>0</v>
      </c>
      <c r="AN3260" s="2">
        <v>0</v>
      </c>
      <c r="AO3260" s="2">
        <v>0</v>
      </c>
      <c r="AP3260" s="2">
        <v>0</v>
      </c>
      <c r="AQ3260" s="2">
        <v>0</v>
      </c>
      <c r="AR3260" s="2">
        <v>0</v>
      </c>
      <c r="AS3260" s="2">
        <v>0</v>
      </c>
      <c r="AT3260" s="2">
        <v>1721.48</v>
      </c>
      <c r="AU3260" s="2">
        <v>901.36</v>
      </c>
      <c r="AV3260" s="2">
        <v>0</v>
      </c>
      <c r="AW3260" s="1"/>
      <c r="AX3260" s="2" t="s">
        <v>422</v>
      </c>
      <c r="AY3260" s="8" t="s">
        <v>423</v>
      </c>
    </row>
    <row r="3261" spans="1:51" ht="13.15" customHeight="1" x14ac:dyDescent="0.25">
      <c r="A3261" s="7">
        <v>20736</v>
      </c>
      <c r="B3261" s="2" t="s">
        <v>2792</v>
      </c>
      <c r="C3261" s="2">
        <v>2067203</v>
      </c>
      <c r="D3261" s="2" t="s">
        <v>269</v>
      </c>
      <c r="E3261" s="2" t="s">
        <v>272</v>
      </c>
      <c r="F3261" s="2" t="s">
        <v>36</v>
      </c>
      <c r="G3261" s="3">
        <v>45505</v>
      </c>
      <c r="H3261" s="1"/>
      <c r="I3261" s="2">
        <v>13165.89</v>
      </c>
      <c r="J3261" s="2">
        <v>2789.65</v>
      </c>
      <c r="K3261" s="2">
        <v>2789.65</v>
      </c>
      <c r="L3261" s="2">
        <v>0</v>
      </c>
      <c r="M3261" s="1"/>
      <c r="N3261" s="5">
        <f t="shared" ref="N3261:N3324" si="103">I3261+J3261+K3261+L3261+M3261+R3261+V3261+W3261+Y3261+AD3261+AG3261+AJ3261</f>
        <v>22545.46</v>
      </c>
      <c r="O3261" s="6">
        <f t="shared" si="102"/>
        <v>19431.919999999998</v>
      </c>
      <c r="P3261" s="2">
        <v>30</v>
      </c>
      <c r="Q3261" s="2" t="s">
        <v>37</v>
      </c>
      <c r="R3261" s="2">
        <v>0</v>
      </c>
      <c r="S3261" s="2">
        <v>0</v>
      </c>
      <c r="T3261" s="2">
        <v>0</v>
      </c>
      <c r="U3261" s="2">
        <v>0</v>
      </c>
      <c r="V3261" s="2">
        <v>0</v>
      </c>
      <c r="W3261" s="2">
        <v>0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3800.27</v>
      </c>
      <c r="AE3261" s="2">
        <f>VLOOKUP(Tabla3[[#This Row],[Columna1]],Tabla5[#All],3,0)</f>
        <v>3800.27</v>
      </c>
      <c r="AF3261" s="2">
        <v>0</v>
      </c>
      <c r="AG3261" s="2">
        <v>0</v>
      </c>
      <c r="AH3261" s="2">
        <v>0</v>
      </c>
      <c r="AI3261" s="2">
        <v>0</v>
      </c>
      <c r="AJ3261" s="2">
        <v>0</v>
      </c>
      <c r="AK3261" s="2">
        <f>VLOOKUP(Tabla3[[#This Row],[Columna1]],Tabla7[[ID]:[Monto neto de los bonos]],3,0)</f>
        <v>0</v>
      </c>
      <c r="AL3261" s="2">
        <v>0</v>
      </c>
      <c r="AM3261" s="2">
        <v>0</v>
      </c>
      <c r="AN3261" s="2">
        <v>0</v>
      </c>
      <c r="AO3261" s="2">
        <v>0</v>
      </c>
      <c r="AP3261" s="2">
        <v>0</v>
      </c>
      <c r="AQ3261" s="2">
        <v>0</v>
      </c>
      <c r="AR3261" s="2">
        <v>0</v>
      </c>
      <c r="AS3261" s="2">
        <v>0</v>
      </c>
      <c r="AT3261" s="2">
        <v>1874.52</v>
      </c>
      <c r="AU3261" s="2">
        <v>1239.02</v>
      </c>
      <c r="AV3261" s="2">
        <v>0</v>
      </c>
      <c r="AW3261" s="1"/>
      <c r="AX3261" s="2" t="s">
        <v>422</v>
      </c>
      <c r="AY3261" s="8" t="s">
        <v>423</v>
      </c>
    </row>
    <row r="3262" spans="1:51" ht="13.15" customHeight="1" x14ac:dyDescent="0.25">
      <c r="A3262" s="7">
        <v>20171</v>
      </c>
      <c r="B3262" s="2" t="s">
        <v>2793</v>
      </c>
      <c r="C3262" s="2">
        <v>1449203</v>
      </c>
      <c r="D3262" s="2" t="s">
        <v>269</v>
      </c>
      <c r="E3262" s="2" t="s">
        <v>270</v>
      </c>
      <c r="F3262" s="2" t="s">
        <v>36</v>
      </c>
      <c r="G3262" s="3">
        <v>42689</v>
      </c>
      <c r="H3262" s="1"/>
      <c r="I3262" s="2">
        <v>13165.89</v>
      </c>
      <c r="J3262" s="2">
        <v>2789.65</v>
      </c>
      <c r="K3262" s="2">
        <v>2789.65</v>
      </c>
      <c r="L3262" s="2">
        <v>1487.68</v>
      </c>
      <c r="M3262" s="1"/>
      <c r="N3262" s="5">
        <f t="shared" si="103"/>
        <v>24424.76</v>
      </c>
      <c r="O3262" s="6">
        <f t="shared" si="102"/>
        <v>20895.88</v>
      </c>
      <c r="P3262" s="2">
        <v>30</v>
      </c>
      <c r="Q3262" s="2" t="s">
        <v>37</v>
      </c>
      <c r="R3262" s="2">
        <v>0</v>
      </c>
      <c r="S3262" s="2">
        <v>0</v>
      </c>
      <c r="T3262" s="2">
        <v>0</v>
      </c>
      <c r="U3262" s="2">
        <v>0</v>
      </c>
      <c r="V3262" s="2">
        <v>0</v>
      </c>
      <c r="W3262" s="2">
        <v>0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4191.8900000000003</v>
      </c>
      <c r="AE3262" s="2">
        <f>VLOOKUP(Tabla3[[#This Row],[Columna1]],Tabla5[#All],3,0)</f>
        <v>4191.8900000000003</v>
      </c>
      <c r="AF3262" s="2">
        <v>0</v>
      </c>
      <c r="AG3262" s="2">
        <v>0</v>
      </c>
      <c r="AH3262" s="2">
        <v>0</v>
      </c>
      <c r="AI3262" s="2">
        <v>0</v>
      </c>
      <c r="AJ3262" s="2">
        <v>0</v>
      </c>
      <c r="AK3262" s="2">
        <f>VLOOKUP(Tabla3[[#This Row],[Columna1]],Tabla7[[ID]:[Monto neto de los bonos]],3,0)</f>
        <v>0</v>
      </c>
      <c r="AL3262" s="2">
        <v>0</v>
      </c>
      <c r="AM3262" s="2">
        <v>0</v>
      </c>
      <c r="AN3262" s="2">
        <v>0</v>
      </c>
      <c r="AO3262" s="2">
        <v>0</v>
      </c>
      <c r="AP3262" s="2">
        <v>0</v>
      </c>
      <c r="AQ3262" s="2">
        <v>0</v>
      </c>
      <c r="AR3262" s="2">
        <v>0</v>
      </c>
      <c r="AS3262" s="2">
        <v>0</v>
      </c>
      <c r="AT3262" s="2">
        <v>2023.28</v>
      </c>
      <c r="AU3262" s="2">
        <v>1505.6</v>
      </c>
      <c r="AV3262" s="2">
        <v>0</v>
      </c>
      <c r="AW3262" s="1"/>
      <c r="AX3262" s="2" t="s">
        <v>422</v>
      </c>
      <c r="AY3262" s="8" t="s">
        <v>423</v>
      </c>
    </row>
    <row r="3263" spans="1:51" ht="13.15" customHeight="1" x14ac:dyDescent="0.25">
      <c r="A3263" s="7">
        <v>21986</v>
      </c>
      <c r="B3263" s="2" t="s">
        <v>2794</v>
      </c>
      <c r="C3263" s="2">
        <v>3505203</v>
      </c>
      <c r="D3263" s="2" t="s">
        <v>269</v>
      </c>
      <c r="E3263" s="2" t="s">
        <v>272</v>
      </c>
      <c r="F3263" s="2" t="s">
        <v>36</v>
      </c>
      <c r="G3263" s="3">
        <v>43623</v>
      </c>
      <c r="H3263" s="1"/>
      <c r="I3263" s="2">
        <v>13165.89</v>
      </c>
      <c r="J3263" s="2">
        <v>2789.65</v>
      </c>
      <c r="K3263" s="2">
        <v>2789.65</v>
      </c>
      <c r="L3263" s="2">
        <v>1822.43</v>
      </c>
      <c r="M3263" s="1"/>
      <c r="N3263" s="5">
        <f t="shared" si="103"/>
        <v>22048.03</v>
      </c>
      <c r="O3263" s="6">
        <f t="shared" si="102"/>
        <v>18425.669999999998</v>
      </c>
      <c r="P3263" s="2">
        <v>30</v>
      </c>
      <c r="Q3263" s="2" t="s">
        <v>37</v>
      </c>
      <c r="R3263" s="2">
        <v>0</v>
      </c>
      <c r="S3263" s="2">
        <v>0</v>
      </c>
      <c r="T3263" s="2">
        <v>0</v>
      </c>
      <c r="U3263" s="2">
        <v>0</v>
      </c>
      <c r="V3263" s="2">
        <v>0</v>
      </c>
      <c r="W3263" s="2">
        <v>0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1480.41</v>
      </c>
      <c r="AE3263" s="2">
        <f>VLOOKUP(Tabla3[[#This Row],[Columna1]],Tabla5[#All],3,0)</f>
        <v>1480.41</v>
      </c>
      <c r="AF3263" s="2">
        <v>0</v>
      </c>
      <c r="AG3263" s="2">
        <v>0</v>
      </c>
      <c r="AH3263" s="2">
        <v>0</v>
      </c>
      <c r="AI3263" s="2">
        <v>0</v>
      </c>
      <c r="AJ3263" s="2">
        <v>0</v>
      </c>
      <c r="AK3263" s="2">
        <f>VLOOKUP(Tabla3[[#This Row],[Columna1]],Tabla7[[ID]:[Monto neto de los bonos]],3,0)</f>
        <v>0</v>
      </c>
      <c r="AL3263" s="2">
        <v>0</v>
      </c>
      <c r="AM3263" s="2">
        <v>0</v>
      </c>
      <c r="AN3263" s="2">
        <v>0</v>
      </c>
      <c r="AO3263" s="2">
        <v>0</v>
      </c>
      <c r="AP3263" s="2">
        <v>0</v>
      </c>
      <c r="AQ3263" s="2">
        <v>0</v>
      </c>
      <c r="AR3263" s="2">
        <v>0</v>
      </c>
      <c r="AS3263" s="2">
        <v>0</v>
      </c>
      <c r="AT3263" s="2">
        <v>2056.7600000000002</v>
      </c>
      <c r="AU3263" s="2">
        <v>1565.6</v>
      </c>
      <c r="AV3263" s="2">
        <v>0</v>
      </c>
      <c r="AW3263" s="1"/>
      <c r="AX3263" s="2" t="s">
        <v>422</v>
      </c>
      <c r="AY3263" s="8" t="s">
        <v>423</v>
      </c>
    </row>
    <row r="3264" spans="1:51" ht="13.15" customHeight="1" x14ac:dyDescent="0.25">
      <c r="A3264" s="7">
        <v>19627</v>
      </c>
      <c r="B3264" s="2" t="s">
        <v>2795</v>
      </c>
      <c r="C3264" s="2">
        <v>831303</v>
      </c>
      <c r="D3264" s="2" t="s">
        <v>269</v>
      </c>
      <c r="E3264" s="2" t="s">
        <v>271</v>
      </c>
      <c r="F3264" s="2" t="s">
        <v>40</v>
      </c>
      <c r="G3264" s="3">
        <v>42502</v>
      </c>
      <c r="H3264" s="1"/>
      <c r="I3264" s="2">
        <v>8875.32</v>
      </c>
      <c r="J3264" s="2">
        <v>2324.5500000000002</v>
      </c>
      <c r="K3264" s="2">
        <v>2324.5500000000002</v>
      </c>
      <c r="L3264" s="2">
        <v>1073.33</v>
      </c>
      <c r="M3264" s="1"/>
      <c r="N3264" s="5">
        <f t="shared" si="103"/>
        <v>16256.859999999999</v>
      </c>
      <c r="O3264" s="6">
        <f t="shared" si="102"/>
        <v>14027.659999999998</v>
      </c>
      <c r="P3264" s="2">
        <v>30</v>
      </c>
      <c r="Q3264" s="2" t="s">
        <v>37</v>
      </c>
      <c r="R3264" s="2">
        <v>0</v>
      </c>
      <c r="S3264" s="2">
        <v>0</v>
      </c>
      <c r="T3264" s="2">
        <v>0</v>
      </c>
      <c r="U3264" s="2">
        <v>0</v>
      </c>
      <c r="V3264" s="2">
        <v>0</v>
      </c>
      <c r="W3264" s="2">
        <v>0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1659.11</v>
      </c>
      <c r="AE3264" s="2">
        <f>VLOOKUP(Tabla3[[#This Row],[Columna1]],Tabla5[#All],3,0)</f>
        <v>1659.11</v>
      </c>
      <c r="AF3264" s="2">
        <v>0</v>
      </c>
      <c r="AG3264" s="2">
        <v>0</v>
      </c>
      <c r="AH3264" s="2">
        <v>0</v>
      </c>
      <c r="AI3264" s="2">
        <v>0</v>
      </c>
      <c r="AJ3264" s="2">
        <v>0</v>
      </c>
      <c r="AK3264" s="2">
        <f>VLOOKUP(Tabla3[[#This Row],[Columna1]],Tabla7[[ID]:[Monto neto de los bonos]],3,0)</f>
        <v>0</v>
      </c>
      <c r="AL3264" s="2">
        <v>0</v>
      </c>
      <c r="AM3264" s="2">
        <v>0</v>
      </c>
      <c r="AN3264" s="2">
        <v>0</v>
      </c>
      <c r="AO3264" s="2">
        <v>0</v>
      </c>
      <c r="AP3264" s="2">
        <v>0</v>
      </c>
      <c r="AQ3264" s="2">
        <v>0</v>
      </c>
      <c r="AR3264" s="2">
        <v>0</v>
      </c>
      <c r="AS3264" s="2">
        <v>0</v>
      </c>
      <c r="AT3264" s="2">
        <v>1459.76</v>
      </c>
      <c r="AU3264" s="2">
        <v>769.44</v>
      </c>
      <c r="AV3264" s="2">
        <v>0</v>
      </c>
      <c r="AW3264" s="1"/>
      <c r="AX3264" s="2" t="s">
        <v>422</v>
      </c>
      <c r="AY3264" s="8" t="s">
        <v>423</v>
      </c>
    </row>
    <row r="3265" spans="1:51" ht="13.15" customHeight="1" x14ac:dyDescent="0.25">
      <c r="A3265" s="7">
        <v>24739</v>
      </c>
      <c r="B3265" s="2" t="s">
        <v>2796</v>
      </c>
      <c r="C3265" s="2">
        <v>6174503</v>
      </c>
      <c r="D3265" s="2" t="s">
        <v>269</v>
      </c>
      <c r="E3265" s="2" t="s">
        <v>273</v>
      </c>
      <c r="F3265" s="2" t="s">
        <v>36</v>
      </c>
      <c r="G3265" s="3">
        <v>45215</v>
      </c>
      <c r="H3265" s="1"/>
      <c r="I3265" s="2">
        <v>13165.89</v>
      </c>
      <c r="J3265" s="2">
        <v>2789.65</v>
      </c>
      <c r="K3265" s="2">
        <v>2789.65</v>
      </c>
      <c r="L3265" s="2">
        <v>0</v>
      </c>
      <c r="M3265" s="1"/>
      <c r="N3265" s="5">
        <f t="shared" si="103"/>
        <v>18745.189999999999</v>
      </c>
      <c r="O3265" s="6">
        <f t="shared" si="102"/>
        <v>15631.649999999998</v>
      </c>
      <c r="P3265" s="2">
        <v>30</v>
      </c>
      <c r="Q3265" s="2" t="s">
        <v>37</v>
      </c>
      <c r="R3265" s="2">
        <v>0</v>
      </c>
      <c r="S3265" s="2">
        <v>0</v>
      </c>
      <c r="T3265" s="2">
        <v>0</v>
      </c>
      <c r="U3265" s="2">
        <v>0</v>
      </c>
      <c r="V3265" s="2">
        <v>0</v>
      </c>
      <c r="W3265" s="2">
        <v>0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2">
        <f>VLOOKUP(Tabla3[[#This Row],[Columna1]],Tabla5[#All],3,0)</f>
        <v>0</v>
      </c>
      <c r="AF3265" s="2">
        <v>0</v>
      </c>
      <c r="AG3265" s="2">
        <v>0</v>
      </c>
      <c r="AH3265" s="2">
        <v>0</v>
      </c>
      <c r="AI3265" s="2">
        <v>0</v>
      </c>
      <c r="AJ3265" s="2">
        <v>0</v>
      </c>
      <c r="AK3265" s="2">
        <f>VLOOKUP(Tabla3[[#This Row],[Columna1]],Tabla7[[ID]:[Monto neto de los bonos]],3,0)</f>
        <v>0</v>
      </c>
      <c r="AL3265" s="2">
        <v>0</v>
      </c>
      <c r="AM3265" s="2">
        <v>0</v>
      </c>
      <c r="AN3265" s="2">
        <v>0</v>
      </c>
      <c r="AO3265" s="2">
        <v>0</v>
      </c>
      <c r="AP3265" s="2">
        <v>0</v>
      </c>
      <c r="AQ3265" s="2">
        <v>0</v>
      </c>
      <c r="AR3265" s="2">
        <v>0</v>
      </c>
      <c r="AS3265" s="2">
        <v>0</v>
      </c>
      <c r="AT3265" s="2">
        <v>1874.52</v>
      </c>
      <c r="AU3265" s="2">
        <v>1239.02</v>
      </c>
      <c r="AV3265" s="2">
        <v>0</v>
      </c>
      <c r="AW3265" s="1"/>
      <c r="AX3265" s="2" t="s">
        <v>422</v>
      </c>
      <c r="AY3265" s="8" t="s">
        <v>423</v>
      </c>
    </row>
    <row r="3266" spans="1:51" ht="13.15" customHeight="1" x14ac:dyDescent="0.25">
      <c r="A3266" s="7">
        <v>24259</v>
      </c>
      <c r="B3266" s="2" t="s">
        <v>2797</v>
      </c>
      <c r="C3266" s="2">
        <v>5833703</v>
      </c>
      <c r="D3266" s="2" t="s">
        <v>269</v>
      </c>
      <c r="E3266" s="2" t="s">
        <v>271</v>
      </c>
      <c r="F3266" s="2" t="s">
        <v>36</v>
      </c>
      <c r="G3266" s="3">
        <v>45398</v>
      </c>
      <c r="H3266" s="3">
        <v>45730</v>
      </c>
      <c r="I3266" s="2">
        <v>13165.89</v>
      </c>
      <c r="J3266" s="2">
        <v>2789.65</v>
      </c>
      <c r="K3266" s="2">
        <v>2789.65</v>
      </c>
      <c r="L3266" s="1"/>
      <c r="M3266" s="1"/>
      <c r="N3266" s="5">
        <f t="shared" si="103"/>
        <v>22126.399999999998</v>
      </c>
      <c r="O3266" s="6">
        <f t="shared" ref="O3266:O3329" si="104">N3266-AS3266-AT3266-AU3266</f>
        <v>20569.63</v>
      </c>
      <c r="P3266" s="2">
        <v>15</v>
      </c>
      <c r="Q3266" s="2" t="s">
        <v>37</v>
      </c>
      <c r="R3266" s="2">
        <v>0</v>
      </c>
      <c r="S3266" s="2">
        <v>0</v>
      </c>
      <c r="T3266" s="2">
        <v>0</v>
      </c>
      <c r="U3266" s="2">
        <v>0</v>
      </c>
      <c r="V3266" s="2">
        <v>0</v>
      </c>
      <c r="W3266" s="2">
        <v>0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3381.21</v>
      </c>
      <c r="AE3266" s="2">
        <f>VLOOKUP(Tabla3[[#This Row],[Columna1]],Tabla5[#All],3,0)</f>
        <v>3381.21</v>
      </c>
      <c r="AF3266" s="2">
        <v>0</v>
      </c>
      <c r="AG3266" s="2">
        <v>0</v>
      </c>
      <c r="AH3266" s="2">
        <v>0</v>
      </c>
      <c r="AI3266" s="2">
        <v>0</v>
      </c>
      <c r="AJ3266" s="2">
        <v>0</v>
      </c>
      <c r="AK3266" s="2">
        <f>VLOOKUP(Tabla3[[#This Row],[Columna1]],Tabla7[[ID]:[Monto neto de los bonos]],3,0)</f>
        <v>0</v>
      </c>
      <c r="AL3266" s="2">
        <v>0</v>
      </c>
      <c r="AM3266" s="2">
        <v>0</v>
      </c>
      <c r="AN3266" s="2">
        <v>0</v>
      </c>
      <c r="AO3266" s="2">
        <v>0</v>
      </c>
      <c r="AP3266" s="2">
        <v>0</v>
      </c>
      <c r="AQ3266" s="2">
        <v>0</v>
      </c>
      <c r="AR3266" s="2">
        <v>0</v>
      </c>
      <c r="AS3266" s="2">
        <v>0</v>
      </c>
      <c r="AT3266" s="2">
        <v>937.26</v>
      </c>
      <c r="AU3266" s="2">
        <v>619.51</v>
      </c>
      <c r="AV3266" s="2">
        <v>0</v>
      </c>
      <c r="AW3266" s="1"/>
      <c r="AX3266" s="2" t="s">
        <v>422</v>
      </c>
      <c r="AY3266" s="8" t="s">
        <v>423</v>
      </c>
    </row>
    <row r="3267" spans="1:51" ht="13.15" customHeight="1" x14ac:dyDescent="0.25">
      <c r="A3267" s="7">
        <v>20179</v>
      </c>
      <c r="B3267" s="2" t="s">
        <v>4555</v>
      </c>
      <c r="C3267" s="2">
        <v>1467203</v>
      </c>
      <c r="D3267" s="2" t="s">
        <v>269</v>
      </c>
      <c r="E3267" s="2" t="s">
        <v>271</v>
      </c>
      <c r="F3267" s="2" t="s">
        <v>36</v>
      </c>
      <c r="G3267" s="3">
        <v>42690</v>
      </c>
      <c r="H3267" s="1"/>
      <c r="I3267" s="2">
        <v>13165.89</v>
      </c>
      <c r="J3267" s="2">
        <v>2789.65</v>
      </c>
      <c r="K3267" s="2">
        <v>2789.65</v>
      </c>
      <c r="L3267" s="2">
        <v>1487.68</v>
      </c>
      <c r="M3267" s="1"/>
      <c r="N3267" s="5">
        <f t="shared" si="103"/>
        <v>21336</v>
      </c>
      <c r="O3267" s="6">
        <f t="shared" si="104"/>
        <v>17807.120000000003</v>
      </c>
      <c r="P3267" s="2">
        <v>30</v>
      </c>
      <c r="Q3267" s="2" t="s">
        <v>37</v>
      </c>
      <c r="R3267" s="2">
        <v>0</v>
      </c>
      <c r="S3267" s="2">
        <v>0</v>
      </c>
      <c r="T3267" s="2">
        <v>0</v>
      </c>
      <c r="U3267" s="2">
        <v>0</v>
      </c>
      <c r="V3267" s="2">
        <v>0</v>
      </c>
      <c r="W3267" s="2">
        <v>0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1103.1300000000001</v>
      </c>
      <c r="AE3267" s="2">
        <f>VLOOKUP(Tabla3[[#This Row],[Columna1]],Tabla5[#All],3,0)</f>
        <v>1103.1300000000001</v>
      </c>
      <c r="AF3267" s="2">
        <v>0</v>
      </c>
      <c r="AG3267" s="2">
        <v>0</v>
      </c>
      <c r="AH3267" s="2">
        <v>0</v>
      </c>
      <c r="AI3267" s="2">
        <v>0</v>
      </c>
      <c r="AJ3267" s="2">
        <v>0</v>
      </c>
      <c r="AK3267" s="2">
        <f>VLOOKUP(Tabla3[[#This Row],[Columna1]],Tabla7[[ID]:[Monto neto de los bonos]],3,0)</f>
        <v>0</v>
      </c>
      <c r="AL3267" s="2">
        <v>0</v>
      </c>
      <c r="AM3267" s="2">
        <v>0</v>
      </c>
      <c r="AN3267" s="2">
        <v>0</v>
      </c>
      <c r="AO3267" s="2">
        <v>0</v>
      </c>
      <c r="AP3267" s="2">
        <v>0</v>
      </c>
      <c r="AQ3267" s="2">
        <v>0</v>
      </c>
      <c r="AR3267" s="2">
        <v>0</v>
      </c>
      <c r="AS3267" s="2">
        <v>0</v>
      </c>
      <c r="AT3267" s="2">
        <v>2023.28</v>
      </c>
      <c r="AU3267" s="2">
        <v>1505.6</v>
      </c>
      <c r="AV3267" s="2">
        <v>0</v>
      </c>
      <c r="AW3267" s="1"/>
      <c r="AX3267" s="2" t="s">
        <v>422</v>
      </c>
      <c r="AY3267" s="8" t="s">
        <v>423</v>
      </c>
    </row>
    <row r="3268" spans="1:51" ht="13.15" customHeight="1" x14ac:dyDescent="0.25">
      <c r="A3268" s="7">
        <v>15400</v>
      </c>
      <c r="B3268" s="2" t="s">
        <v>2798</v>
      </c>
      <c r="C3268" s="2">
        <v>2129903</v>
      </c>
      <c r="D3268" s="2" t="s">
        <v>269</v>
      </c>
      <c r="E3268" s="2" t="s">
        <v>274</v>
      </c>
      <c r="F3268" s="2" t="s">
        <v>45</v>
      </c>
      <c r="G3268" s="3">
        <v>42947</v>
      </c>
      <c r="H3268" s="1"/>
      <c r="I3268" s="2">
        <v>13413.65</v>
      </c>
      <c r="J3268" s="2">
        <v>2841.47</v>
      </c>
      <c r="K3268" s="2">
        <v>2841.47</v>
      </c>
      <c r="L3268" s="2">
        <v>1591.82</v>
      </c>
      <c r="M3268" s="1"/>
      <c r="N3268" s="5">
        <f t="shared" si="103"/>
        <v>29631.7</v>
      </c>
      <c r="O3268" s="6">
        <f t="shared" si="104"/>
        <v>25994.2</v>
      </c>
      <c r="P3268" s="2">
        <v>30</v>
      </c>
      <c r="Q3268" s="2" t="s">
        <v>37</v>
      </c>
      <c r="R3268" s="2">
        <v>0</v>
      </c>
      <c r="S3268" s="2">
        <v>0</v>
      </c>
      <c r="T3268" s="2">
        <v>0</v>
      </c>
      <c r="U3268" s="2">
        <v>0</v>
      </c>
      <c r="V3268" s="2">
        <v>0</v>
      </c>
      <c r="W3268" s="2">
        <v>0</v>
      </c>
      <c r="X3268" s="2">
        <v>0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8943.2900000000009</v>
      </c>
      <c r="AE3268" s="2">
        <f>VLOOKUP(Tabla3[[#This Row],[Columna1]],Tabla5[#All],3,0)</f>
        <v>8943.2900000000009</v>
      </c>
      <c r="AF3268" s="2">
        <v>0</v>
      </c>
      <c r="AG3268" s="2">
        <v>0</v>
      </c>
      <c r="AH3268" s="2">
        <v>0</v>
      </c>
      <c r="AI3268" s="2">
        <v>0</v>
      </c>
      <c r="AJ3268" s="2">
        <v>0</v>
      </c>
      <c r="AK3268" s="2">
        <f>VLOOKUP(Tabla3[[#This Row],[Columna1]],Tabla7[[ID]:[Monto neto de los bonos]],3,0)</f>
        <v>0</v>
      </c>
      <c r="AL3268" s="2">
        <v>0</v>
      </c>
      <c r="AM3268" s="2">
        <v>0</v>
      </c>
      <c r="AN3268" s="2">
        <v>0</v>
      </c>
      <c r="AO3268" s="2">
        <v>0</v>
      </c>
      <c r="AP3268" s="2">
        <v>0</v>
      </c>
      <c r="AQ3268" s="2">
        <v>0</v>
      </c>
      <c r="AR3268" s="2">
        <v>0</v>
      </c>
      <c r="AS3268" s="2">
        <v>0</v>
      </c>
      <c r="AT3268" s="2">
        <v>2068.8200000000002</v>
      </c>
      <c r="AU3268" s="2">
        <v>1568.68</v>
      </c>
      <c r="AV3268" s="2">
        <v>0</v>
      </c>
      <c r="AW3268" s="1"/>
      <c r="AX3268" s="2" t="s">
        <v>422</v>
      </c>
      <c r="AY3268" s="8" t="s">
        <v>423</v>
      </c>
    </row>
    <row r="3269" spans="1:51" ht="13.15" customHeight="1" x14ac:dyDescent="0.25">
      <c r="A3269" s="7">
        <v>21890</v>
      </c>
      <c r="B3269" s="2" t="s">
        <v>2799</v>
      </c>
      <c r="C3269" s="2">
        <v>3349203</v>
      </c>
      <c r="D3269" s="2" t="s">
        <v>269</v>
      </c>
      <c r="E3269" s="2" t="s">
        <v>275</v>
      </c>
      <c r="F3269" s="2" t="s">
        <v>36</v>
      </c>
      <c r="G3269" s="3">
        <v>43537</v>
      </c>
      <c r="H3269" s="1"/>
      <c r="I3269" s="2">
        <v>13165.89</v>
      </c>
      <c r="J3269" s="2">
        <v>2789.65</v>
      </c>
      <c r="K3269" s="2">
        <v>2789.65</v>
      </c>
      <c r="L3269" s="2">
        <v>1822.43</v>
      </c>
      <c r="M3269" s="1"/>
      <c r="N3269" s="5">
        <f t="shared" si="103"/>
        <v>20567.62</v>
      </c>
      <c r="O3269" s="6">
        <f t="shared" si="104"/>
        <v>16945.260000000002</v>
      </c>
      <c r="P3269" s="2">
        <v>30</v>
      </c>
      <c r="Q3269" s="2" t="s">
        <v>37</v>
      </c>
      <c r="R3269" s="2">
        <v>0</v>
      </c>
      <c r="S3269" s="2">
        <v>0</v>
      </c>
      <c r="T3269" s="2">
        <v>0</v>
      </c>
      <c r="U3269" s="2">
        <v>0</v>
      </c>
      <c r="V3269" s="2">
        <v>0</v>
      </c>
      <c r="W3269" s="2">
        <v>0</v>
      </c>
      <c r="X3269" s="2">
        <v>0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2">
        <f>VLOOKUP(Tabla3[[#This Row],[Columna1]],Tabla5[#All],3,0)</f>
        <v>0</v>
      </c>
      <c r="AF3269" s="2">
        <v>0</v>
      </c>
      <c r="AG3269" s="2">
        <v>0</v>
      </c>
      <c r="AH3269" s="2">
        <v>0</v>
      </c>
      <c r="AI3269" s="2">
        <v>0</v>
      </c>
      <c r="AJ3269" s="2">
        <v>0</v>
      </c>
      <c r="AK3269" s="2">
        <f>VLOOKUP(Tabla3[[#This Row],[Columna1]],Tabla7[[ID]:[Monto neto de los bonos]],3,0)</f>
        <v>0</v>
      </c>
      <c r="AL3269" s="2">
        <v>0</v>
      </c>
      <c r="AM3269" s="2">
        <v>0</v>
      </c>
      <c r="AN3269" s="2">
        <v>0</v>
      </c>
      <c r="AO3269" s="2">
        <v>0</v>
      </c>
      <c r="AP3269" s="2">
        <v>0</v>
      </c>
      <c r="AQ3269" s="2">
        <v>0</v>
      </c>
      <c r="AR3269" s="2">
        <v>0</v>
      </c>
      <c r="AS3269" s="2">
        <v>0</v>
      </c>
      <c r="AT3269" s="2">
        <v>2056.7600000000002</v>
      </c>
      <c r="AU3269" s="2">
        <v>1565.6</v>
      </c>
      <c r="AV3269" s="2">
        <v>0</v>
      </c>
      <c r="AW3269" s="1"/>
      <c r="AX3269" s="2" t="s">
        <v>422</v>
      </c>
      <c r="AY3269" s="8" t="s">
        <v>423</v>
      </c>
    </row>
    <row r="3270" spans="1:51" ht="13.15" customHeight="1" x14ac:dyDescent="0.25">
      <c r="A3270" s="7">
        <v>23404</v>
      </c>
      <c r="B3270" s="2" t="s">
        <v>2800</v>
      </c>
      <c r="C3270" s="2">
        <v>5220603</v>
      </c>
      <c r="D3270" s="2" t="s">
        <v>269</v>
      </c>
      <c r="E3270" s="2" t="s">
        <v>276</v>
      </c>
      <c r="F3270" s="2" t="s">
        <v>36</v>
      </c>
      <c r="G3270" s="3">
        <v>44485</v>
      </c>
      <c r="H3270" s="1"/>
      <c r="I3270" s="2">
        <v>13165.89</v>
      </c>
      <c r="J3270" s="2">
        <v>2789.65</v>
      </c>
      <c r="K3270" s="2">
        <v>2789.65</v>
      </c>
      <c r="L3270" s="2">
        <v>0</v>
      </c>
      <c r="M3270" s="1"/>
      <c r="N3270" s="5">
        <f t="shared" si="103"/>
        <v>21477</v>
      </c>
      <c r="O3270" s="6">
        <f t="shared" si="104"/>
        <v>18363.46</v>
      </c>
      <c r="P3270" s="2">
        <v>30</v>
      </c>
      <c r="Q3270" s="2" t="s">
        <v>37</v>
      </c>
      <c r="R3270" s="2">
        <v>0</v>
      </c>
      <c r="S3270" s="2">
        <v>0</v>
      </c>
      <c r="T3270" s="2">
        <v>0</v>
      </c>
      <c r="U3270" s="2">
        <v>0</v>
      </c>
      <c r="V3270" s="2">
        <v>0</v>
      </c>
      <c r="W3270" s="2">
        <v>0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2731.81</v>
      </c>
      <c r="AE3270" s="2">
        <f>VLOOKUP(Tabla3[[#This Row],[Columna1]],Tabla5[#All],3,0)</f>
        <v>2731.81</v>
      </c>
      <c r="AF3270" s="2">
        <v>0</v>
      </c>
      <c r="AG3270" s="2">
        <v>0</v>
      </c>
      <c r="AH3270" s="2">
        <v>0</v>
      </c>
      <c r="AI3270" s="2">
        <v>0</v>
      </c>
      <c r="AJ3270" s="2">
        <v>0</v>
      </c>
      <c r="AK3270" s="2">
        <f>VLOOKUP(Tabla3[[#This Row],[Columna1]],Tabla7[[ID]:[Monto neto de los bonos]],3,0)</f>
        <v>0</v>
      </c>
      <c r="AL3270" s="2">
        <v>0</v>
      </c>
      <c r="AM3270" s="2">
        <v>0</v>
      </c>
      <c r="AN3270" s="2">
        <v>0</v>
      </c>
      <c r="AO3270" s="2">
        <v>0</v>
      </c>
      <c r="AP3270" s="2">
        <v>0</v>
      </c>
      <c r="AQ3270" s="2">
        <v>0</v>
      </c>
      <c r="AR3270" s="2">
        <v>0</v>
      </c>
      <c r="AS3270" s="2">
        <v>0</v>
      </c>
      <c r="AT3270" s="2">
        <v>1874.52</v>
      </c>
      <c r="AU3270" s="2">
        <v>1239.02</v>
      </c>
      <c r="AV3270" s="2">
        <v>0</v>
      </c>
      <c r="AW3270" s="1"/>
      <c r="AX3270" s="2" t="s">
        <v>422</v>
      </c>
      <c r="AY3270" s="8" t="s">
        <v>423</v>
      </c>
    </row>
    <row r="3271" spans="1:51" ht="13.15" customHeight="1" x14ac:dyDescent="0.25">
      <c r="A3271" s="7">
        <v>19680</v>
      </c>
      <c r="B3271" s="2" t="s">
        <v>4563</v>
      </c>
      <c r="C3271" s="2">
        <v>919203</v>
      </c>
      <c r="D3271" s="2" t="s">
        <v>269</v>
      </c>
      <c r="E3271" s="2" t="s">
        <v>270</v>
      </c>
      <c r="F3271" s="2" t="s">
        <v>42</v>
      </c>
      <c r="G3271" s="3">
        <v>42552</v>
      </c>
      <c r="H3271" s="1"/>
      <c r="I3271" s="2">
        <v>9836.7099999999991</v>
      </c>
      <c r="J3271" s="2">
        <v>3056.2150000000001</v>
      </c>
      <c r="K3271" s="2">
        <v>3056.2150000000001</v>
      </c>
      <c r="L3271" s="2">
        <v>1265.76</v>
      </c>
      <c r="M3271" s="1"/>
      <c r="N3271" s="5">
        <f t="shared" si="103"/>
        <v>20294.03</v>
      </c>
      <c r="O3271" s="6">
        <f t="shared" si="104"/>
        <v>17671.189999999999</v>
      </c>
      <c r="P3271" s="2">
        <v>30</v>
      </c>
      <c r="Q3271" s="2" t="s">
        <v>37</v>
      </c>
      <c r="R3271" s="2">
        <v>0</v>
      </c>
      <c r="S3271" s="2">
        <v>0</v>
      </c>
      <c r="T3271" s="2">
        <v>0</v>
      </c>
      <c r="U3271" s="2">
        <v>0</v>
      </c>
      <c r="V3271" s="2">
        <v>0</v>
      </c>
      <c r="W3271" s="2">
        <v>0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3079.13</v>
      </c>
      <c r="AE3271" s="2">
        <f>VLOOKUP(Tabla3[[#This Row],[Columna1]],Tabla5[#All],3,0)</f>
        <v>3079.13</v>
      </c>
      <c r="AF3271" s="2">
        <v>0</v>
      </c>
      <c r="AG3271" s="2">
        <v>0</v>
      </c>
      <c r="AH3271" s="2">
        <v>0</v>
      </c>
      <c r="AI3271" s="2">
        <v>0</v>
      </c>
      <c r="AJ3271" s="2">
        <v>0</v>
      </c>
      <c r="AK3271" s="2">
        <f>VLOOKUP(Tabla3[[#This Row],[Columna1]],Tabla7[[ID]:[Monto neto de los bonos]],3,0)</f>
        <v>0</v>
      </c>
      <c r="AL3271" s="2">
        <v>0</v>
      </c>
      <c r="AM3271" s="2">
        <v>0</v>
      </c>
      <c r="AN3271" s="2">
        <v>0</v>
      </c>
      <c r="AO3271" s="2">
        <v>0</v>
      </c>
      <c r="AP3271" s="2">
        <v>0</v>
      </c>
      <c r="AQ3271" s="2">
        <v>0</v>
      </c>
      <c r="AR3271" s="2">
        <v>0</v>
      </c>
      <c r="AS3271" s="2">
        <v>0</v>
      </c>
      <c r="AT3271" s="2">
        <v>1721.48</v>
      </c>
      <c r="AU3271" s="2">
        <v>901.36</v>
      </c>
      <c r="AV3271" s="2">
        <v>0</v>
      </c>
      <c r="AW3271" s="1"/>
      <c r="AX3271" s="2" t="s">
        <v>422</v>
      </c>
      <c r="AY3271" s="8" t="s">
        <v>423</v>
      </c>
    </row>
    <row r="3272" spans="1:51" ht="13.15" customHeight="1" x14ac:dyDescent="0.25">
      <c r="A3272" s="7">
        <v>20678</v>
      </c>
      <c r="B3272" s="2" t="s">
        <v>2801</v>
      </c>
      <c r="C3272" s="2">
        <v>1984603</v>
      </c>
      <c r="D3272" s="2" t="s">
        <v>269</v>
      </c>
      <c r="E3272" s="2" t="s">
        <v>273</v>
      </c>
      <c r="F3272" s="2" t="s">
        <v>49</v>
      </c>
      <c r="G3272" s="3">
        <v>42877</v>
      </c>
      <c r="H3272" s="1"/>
      <c r="I3272" s="2">
        <v>10349.629999999999</v>
      </c>
      <c r="J3272" s="2">
        <v>2551.5749999999998</v>
      </c>
      <c r="K3272" s="2">
        <v>2551.5749999999998</v>
      </c>
      <c r="L3272" s="2">
        <v>1312.23</v>
      </c>
      <c r="M3272" s="1"/>
      <c r="N3272" s="5">
        <f t="shared" si="103"/>
        <v>20012.859999999997</v>
      </c>
      <c r="O3272" s="6">
        <f t="shared" si="104"/>
        <v>17345.479999999996</v>
      </c>
      <c r="P3272" s="2">
        <v>30</v>
      </c>
      <c r="Q3272" s="2" t="s">
        <v>37</v>
      </c>
      <c r="R3272" s="2">
        <v>0</v>
      </c>
      <c r="S3272" s="2">
        <v>0</v>
      </c>
      <c r="T3272" s="2">
        <v>0</v>
      </c>
      <c r="U3272" s="2">
        <v>0</v>
      </c>
      <c r="V3272" s="2">
        <v>0</v>
      </c>
      <c r="W3272" s="2">
        <v>0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3247.85</v>
      </c>
      <c r="AE3272" s="2">
        <f>VLOOKUP(Tabla3[[#This Row],[Columna1]],Tabla5[#All],3,0)</f>
        <v>3247.85</v>
      </c>
      <c r="AF3272" s="2">
        <v>0</v>
      </c>
      <c r="AG3272" s="2">
        <v>0</v>
      </c>
      <c r="AH3272" s="2">
        <v>0</v>
      </c>
      <c r="AI3272" s="2">
        <v>0</v>
      </c>
      <c r="AJ3272" s="2">
        <v>0</v>
      </c>
      <c r="AK3272" s="2">
        <f>VLOOKUP(Tabla3[[#This Row],[Columna1]],Tabla7[[ID]:[Monto neto de los bonos]],3,0)</f>
        <v>0</v>
      </c>
      <c r="AL3272" s="2">
        <v>0</v>
      </c>
      <c r="AM3272" s="2">
        <v>0</v>
      </c>
      <c r="AN3272" s="2">
        <v>0</v>
      </c>
      <c r="AO3272" s="2">
        <v>0</v>
      </c>
      <c r="AP3272" s="2">
        <v>0</v>
      </c>
      <c r="AQ3272" s="2">
        <v>0</v>
      </c>
      <c r="AR3272" s="2">
        <v>0</v>
      </c>
      <c r="AS3272" s="2">
        <v>0</v>
      </c>
      <c r="AT3272" s="2">
        <v>1676.52</v>
      </c>
      <c r="AU3272" s="2">
        <v>990.86</v>
      </c>
      <c r="AV3272" s="2">
        <v>0</v>
      </c>
      <c r="AW3272" s="1"/>
      <c r="AX3272" s="2" t="s">
        <v>422</v>
      </c>
      <c r="AY3272" s="8" t="s">
        <v>423</v>
      </c>
    </row>
    <row r="3273" spans="1:51" ht="13.15" customHeight="1" x14ac:dyDescent="0.25">
      <c r="A3273" s="7">
        <v>21933</v>
      </c>
      <c r="B3273" s="2" t="s">
        <v>2802</v>
      </c>
      <c r="C3273" s="2">
        <v>3419403</v>
      </c>
      <c r="D3273" s="2" t="s">
        <v>269</v>
      </c>
      <c r="E3273" s="2" t="s">
        <v>270</v>
      </c>
      <c r="F3273" s="2" t="s">
        <v>65</v>
      </c>
      <c r="G3273" s="3">
        <v>44470</v>
      </c>
      <c r="H3273" s="1"/>
      <c r="I3273" s="2">
        <v>16065.68</v>
      </c>
      <c r="J3273" s="2">
        <v>2959.1</v>
      </c>
      <c r="K3273" s="2">
        <v>2959.1</v>
      </c>
      <c r="L3273" s="2">
        <v>0</v>
      </c>
      <c r="M3273" s="1"/>
      <c r="N3273" s="5">
        <f t="shared" si="103"/>
        <v>54457.17</v>
      </c>
      <c r="O3273" s="6">
        <f t="shared" si="104"/>
        <v>50473.329999999994</v>
      </c>
      <c r="P3273" s="2">
        <v>30</v>
      </c>
      <c r="Q3273" s="2" t="s">
        <v>37</v>
      </c>
      <c r="R3273" s="2">
        <v>0</v>
      </c>
      <c r="S3273" s="2">
        <v>0</v>
      </c>
      <c r="T3273" s="2">
        <v>0</v>
      </c>
      <c r="U3273" s="2">
        <v>0</v>
      </c>
      <c r="V3273" s="2">
        <v>0</v>
      </c>
      <c r="W3273" s="2">
        <v>0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24619.03</v>
      </c>
      <c r="AE3273" s="2">
        <f>VLOOKUP(Tabla3[[#This Row],[Columna1]],Tabla5[#All],3,0)</f>
        <v>24619.03</v>
      </c>
      <c r="AF3273" s="2">
        <v>0</v>
      </c>
      <c r="AG3273" s="2">
        <v>0</v>
      </c>
      <c r="AH3273" s="2">
        <v>0</v>
      </c>
      <c r="AI3273" s="2">
        <v>0</v>
      </c>
      <c r="AJ3273" s="2">
        <v>7854.26</v>
      </c>
      <c r="AK3273" s="2">
        <f>VLOOKUP(Tabla3[[#This Row],[Columna1]],Tabla7[[ID]:[Monto neto de los bonos]],3,0)</f>
        <v>7854.26</v>
      </c>
      <c r="AL3273" s="2">
        <v>0</v>
      </c>
      <c r="AM3273" s="2">
        <v>0</v>
      </c>
      <c r="AN3273" s="2">
        <v>0</v>
      </c>
      <c r="AO3273" s="2">
        <v>0</v>
      </c>
      <c r="AP3273" s="2">
        <v>0</v>
      </c>
      <c r="AQ3273" s="2">
        <v>0</v>
      </c>
      <c r="AR3273" s="2">
        <v>0</v>
      </c>
      <c r="AS3273" s="2">
        <v>0</v>
      </c>
      <c r="AT3273" s="2">
        <v>2198.36</v>
      </c>
      <c r="AU3273" s="2">
        <v>1785.48</v>
      </c>
      <c r="AV3273" s="2">
        <v>0</v>
      </c>
      <c r="AW3273" s="1"/>
      <c r="AX3273" s="2" t="s">
        <v>422</v>
      </c>
      <c r="AY3273" s="8" t="s">
        <v>423</v>
      </c>
    </row>
    <row r="3274" spans="1:51" ht="13.15" customHeight="1" x14ac:dyDescent="0.25">
      <c r="A3274" s="7">
        <v>17319</v>
      </c>
      <c r="B3274" s="2" t="s">
        <v>2803</v>
      </c>
      <c r="C3274" s="2">
        <v>287003</v>
      </c>
      <c r="D3274" s="2" t="s">
        <v>269</v>
      </c>
      <c r="E3274" s="2" t="s">
        <v>271</v>
      </c>
      <c r="F3274" s="2" t="s">
        <v>36</v>
      </c>
      <c r="G3274" s="3">
        <v>41229</v>
      </c>
      <c r="H3274" s="1"/>
      <c r="I3274" s="2">
        <v>13165.89</v>
      </c>
      <c r="J3274" s="2">
        <v>2789.65</v>
      </c>
      <c r="K3274" s="2">
        <v>2789.65</v>
      </c>
      <c r="L3274" s="2">
        <v>2737.45</v>
      </c>
      <c r="M3274" s="1"/>
      <c r="N3274" s="5">
        <f t="shared" si="103"/>
        <v>24331.51</v>
      </c>
      <c r="O3274" s="6">
        <f t="shared" si="104"/>
        <v>20432.43</v>
      </c>
      <c r="P3274" s="2">
        <v>30</v>
      </c>
      <c r="Q3274" s="2" t="s">
        <v>37</v>
      </c>
      <c r="R3274" s="2">
        <v>0</v>
      </c>
      <c r="S3274" s="2">
        <v>0</v>
      </c>
      <c r="T3274" s="2">
        <v>0</v>
      </c>
      <c r="U3274" s="2">
        <v>0</v>
      </c>
      <c r="V3274" s="2">
        <v>0</v>
      </c>
      <c r="W3274" s="2">
        <v>0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2848.87</v>
      </c>
      <c r="AE3274" s="2">
        <f>VLOOKUP(Tabla3[[#This Row],[Columna1]],Tabla5[#All],3,0)</f>
        <v>2848.87</v>
      </c>
      <c r="AF3274" s="2">
        <v>0</v>
      </c>
      <c r="AG3274" s="2">
        <v>0</v>
      </c>
      <c r="AH3274" s="2">
        <v>0</v>
      </c>
      <c r="AI3274" s="2">
        <v>0</v>
      </c>
      <c r="AJ3274" s="2">
        <v>0</v>
      </c>
      <c r="AK3274" s="2">
        <f>VLOOKUP(Tabla3[[#This Row],[Columna1]],Tabla7[[ID]:[Monto neto de los bonos]],3,0)</f>
        <v>0</v>
      </c>
      <c r="AL3274" s="2">
        <v>0</v>
      </c>
      <c r="AM3274" s="2">
        <v>0</v>
      </c>
      <c r="AN3274" s="2">
        <v>0</v>
      </c>
      <c r="AO3274" s="2">
        <v>0</v>
      </c>
      <c r="AP3274" s="2">
        <v>0</v>
      </c>
      <c r="AQ3274" s="2">
        <v>0</v>
      </c>
      <c r="AR3274" s="2">
        <v>0</v>
      </c>
      <c r="AS3274" s="2">
        <v>0</v>
      </c>
      <c r="AT3274" s="2">
        <v>2148.2600000000002</v>
      </c>
      <c r="AU3274" s="2">
        <v>1750.82</v>
      </c>
      <c r="AV3274" s="2">
        <v>0</v>
      </c>
      <c r="AW3274" s="1"/>
      <c r="AX3274" s="2" t="s">
        <v>422</v>
      </c>
      <c r="AY3274" s="8" t="s">
        <v>423</v>
      </c>
    </row>
    <row r="3275" spans="1:51" ht="13.15" customHeight="1" x14ac:dyDescent="0.25">
      <c r="A3275" s="7">
        <v>24621</v>
      </c>
      <c r="B3275" s="2" t="s">
        <v>2804</v>
      </c>
      <c r="C3275" s="2">
        <v>6092603</v>
      </c>
      <c r="D3275" s="2" t="s">
        <v>269</v>
      </c>
      <c r="E3275" s="2" t="s">
        <v>270</v>
      </c>
      <c r="F3275" s="2" t="s">
        <v>41</v>
      </c>
      <c r="G3275" s="3">
        <v>45139</v>
      </c>
      <c r="H3275" s="1"/>
      <c r="I3275" s="2">
        <v>8542.57</v>
      </c>
      <c r="J3275" s="2">
        <v>2234.4899999999998</v>
      </c>
      <c r="K3275" s="2">
        <v>2234.4899999999998</v>
      </c>
      <c r="L3275" s="2">
        <v>0</v>
      </c>
      <c r="M3275" s="1"/>
      <c r="N3275" s="5">
        <f t="shared" si="103"/>
        <v>13011.55</v>
      </c>
      <c r="O3275" s="6">
        <f t="shared" si="104"/>
        <v>11093.93</v>
      </c>
      <c r="P3275" s="2">
        <v>30</v>
      </c>
      <c r="Q3275" s="2" t="s">
        <v>37</v>
      </c>
      <c r="R3275" s="2">
        <v>0</v>
      </c>
      <c r="S3275" s="2">
        <v>0</v>
      </c>
      <c r="T3275" s="2">
        <v>0</v>
      </c>
      <c r="U3275" s="2">
        <v>0</v>
      </c>
      <c r="V3275" s="2">
        <v>0</v>
      </c>
      <c r="W3275" s="2">
        <v>0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2">
        <f>VLOOKUP(Tabla3[[#This Row],[Columna1]],Tabla5[#All],3,0)</f>
        <v>0</v>
      </c>
      <c r="AF3275" s="2">
        <v>0</v>
      </c>
      <c r="AG3275" s="2">
        <v>0</v>
      </c>
      <c r="AH3275" s="2">
        <v>0</v>
      </c>
      <c r="AI3275" s="2">
        <v>0</v>
      </c>
      <c r="AJ3275" s="2">
        <v>0</v>
      </c>
      <c r="AK3275" s="2">
        <f>VLOOKUP(Tabla3[[#This Row],[Columna1]],Tabla7[[ID]:[Monto neto de los bonos]],3,0)</f>
        <v>0</v>
      </c>
      <c r="AL3275" s="2">
        <v>0</v>
      </c>
      <c r="AM3275" s="2">
        <v>0</v>
      </c>
      <c r="AN3275" s="2">
        <v>0</v>
      </c>
      <c r="AO3275" s="2">
        <v>0</v>
      </c>
      <c r="AP3275" s="2">
        <v>0</v>
      </c>
      <c r="AQ3275" s="2">
        <v>0</v>
      </c>
      <c r="AR3275" s="2">
        <v>0</v>
      </c>
      <c r="AS3275" s="2">
        <v>0</v>
      </c>
      <c r="AT3275" s="2">
        <v>1301.1600000000001</v>
      </c>
      <c r="AU3275" s="2">
        <v>616.46</v>
      </c>
      <c r="AV3275" s="2">
        <v>0</v>
      </c>
      <c r="AW3275" s="1"/>
      <c r="AX3275" s="2" t="s">
        <v>422</v>
      </c>
      <c r="AY3275" s="8" t="s">
        <v>423</v>
      </c>
    </row>
    <row r="3276" spans="1:51" ht="13.15" customHeight="1" x14ac:dyDescent="0.25">
      <c r="A3276" s="7">
        <v>103984</v>
      </c>
      <c r="B3276" s="2" t="s">
        <v>2805</v>
      </c>
      <c r="C3276" s="2">
        <v>1217203</v>
      </c>
      <c r="D3276" s="2" t="s">
        <v>269</v>
      </c>
      <c r="E3276" s="2" t="s">
        <v>279</v>
      </c>
      <c r="F3276" s="2" t="s">
        <v>60</v>
      </c>
      <c r="G3276" s="3">
        <v>42655</v>
      </c>
      <c r="H3276" s="1"/>
      <c r="I3276" s="2">
        <v>14709.55</v>
      </c>
      <c r="J3276" s="2">
        <v>2709.165</v>
      </c>
      <c r="K3276" s="2">
        <v>2709.165</v>
      </c>
      <c r="L3276" s="2">
        <v>1739.34</v>
      </c>
      <c r="M3276" s="1"/>
      <c r="N3276" s="5">
        <f t="shared" si="103"/>
        <v>42048.94</v>
      </c>
      <c r="O3276" s="6">
        <f t="shared" si="104"/>
        <v>37994.86</v>
      </c>
      <c r="P3276" s="2">
        <v>30</v>
      </c>
      <c r="Q3276" s="2" t="s">
        <v>37</v>
      </c>
      <c r="R3276" s="2">
        <v>0</v>
      </c>
      <c r="S3276" s="2">
        <v>0</v>
      </c>
      <c r="T3276" s="2">
        <v>0</v>
      </c>
      <c r="U3276" s="2">
        <v>0</v>
      </c>
      <c r="V3276" s="2">
        <v>0</v>
      </c>
      <c r="W3276" s="2">
        <v>0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15057.72</v>
      </c>
      <c r="AE3276" s="2">
        <f>VLOOKUP(Tabla3[[#This Row],[Columna1]],Tabla5[#All],3,0)</f>
        <v>15057.72</v>
      </c>
      <c r="AF3276" s="2">
        <v>0</v>
      </c>
      <c r="AG3276" s="2">
        <v>0</v>
      </c>
      <c r="AH3276" s="2">
        <v>0</v>
      </c>
      <c r="AI3276" s="2">
        <v>0</v>
      </c>
      <c r="AJ3276" s="2">
        <v>5124</v>
      </c>
      <c r="AK3276" s="2">
        <f>VLOOKUP(Tabla3[[#This Row],[Columna1]],Tabla7[[ID]:[Monto neto de los bonos]],3,0)</f>
        <v>5124</v>
      </c>
      <c r="AL3276" s="2">
        <v>0</v>
      </c>
      <c r="AM3276" s="2">
        <v>0</v>
      </c>
      <c r="AN3276" s="2">
        <v>0</v>
      </c>
      <c r="AO3276" s="2">
        <v>0</v>
      </c>
      <c r="AP3276" s="2">
        <v>0</v>
      </c>
      <c r="AQ3276" s="2">
        <v>0</v>
      </c>
      <c r="AR3276" s="2">
        <v>0</v>
      </c>
      <c r="AS3276" s="2">
        <v>0</v>
      </c>
      <c r="AT3276" s="2">
        <v>2186.7199999999998</v>
      </c>
      <c r="AU3276" s="2">
        <v>1867.36</v>
      </c>
      <c r="AV3276" s="2">
        <v>0</v>
      </c>
      <c r="AW3276" s="1"/>
      <c r="AX3276" s="2" t="s">
        <v>422</v>
      </c>
      <c r="AY3276" s="8" t="s">
        <v>423</v>
      </c>
    </row>
    <row r="3277" spans="1:51" ht="13.15" customHeight="1" x14ac:dyDescent="0.25">
      <c r="A3277" s="7">
        <v>20326</v>
      </c>
      <c r="B3277" s="2" t="s">
        <v>4594</v>
      </c>
      <c r="C3277" s="2">
        <v>1695803</v>
      </c>
      <c r="D3277" s="2" t="s">
        <v>269</v>
      </c>
      <c r="E3277" s="2" t="s">
        <v>280</v>
      </c>
      <c r="F3277" s="2" t="s">
        <v>51</v>
      </c>
      <c r="G3277" s="3">
        <v>42737</v>
      </c>
      <c r="H3277" s="1"/>
      <c r="I3277" s="2">
        <v>8474.5300000000007</v>
      </c>
      <c r="J3277" s="2">
        <v>2218.86</v>
      </c>
      <c r="K3277" s="2">
        <v>2218.86</v>
      </c>
      <c r="L3277" s="2">
        <v>1096.49</v>
      </c>
      <c r="M3277" s="1"/>
      <c r="N3277" s="5">
        <f t="shared" si="103"/>
        <v>18228.22</v>
      </c>
      <c r="O3277" s="6">
        <f t="shared" si="104"/>
        <v>16099.02</v>
      </c>
      <c r="P3277" s="2">
        <v>30</v>
      </c>
      <c r="Q3277" s="2" t="s">
        <v>37</v>
      </c>
      <c r="R3277" s="2">
        <v>0</v>
      </c>
      <c r="S3277" s="2">
        <v>0</v>
      </c>
      <c r="T3277" s="2">
        <v>0</v>
      </c>
      <c r="U3277" s="2">
        <v>0</v>
      </c>
      <c r="V3277" s="2">
        <v>0</v>
      </c>
      <c r="W3277" s="2">
        <v>0</v>
      </c>
      <c r="X3277" s="2">
        <v>0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4219.4799999999996</v>
      </c>
      <c r="AE3277" s="2">
        <f>VLOOKUP(Tabla3[[#This Row],[Columna1]],Tabla5[#All],3,0)</f>
        <v>4219.4799999999996</v>
      </c>
      <c r="AF3277" s="2">
        <v>0</v>
      </c>
      <c r="AG3277" s="2">
        <v>0</v>
      </c>
      <c r="AH3277" s="2">
        <v>0</v>
      </c>
      <c r="AI3277" s="2">
        <v>0</v>
      </c>
      <c r="AJ3277" s="2">
        <v>0</v>
      </c>
      <c r="AK3277" s="2">
        <f>VLOOKUP(Tabla3[[#This Row],[Columna1]],Tabla7[[ID]:[Monto neto de los bonos]],3,0)</f>
        <v>0</v>
      </c>
      <c r="AL3277" s="2">
        <v>0</v>
      </c>
      <c r="AM3277" s="2">
        <v>0</v>
      </c>
      <c r="AN3277" s="2">
        <v>0</v>
      </c>
      <c r="AO3277" s="2">
        <v>0</v>
      </c>
      <c r="AP3277" s="2">
        <v>0</v>
      </c>
      <c r="AQ3277" s="2">
        <v>0</v>
      </c>
      <c r="AR3277" s="2">
        <v>0</v>
      </c>
      <c r="AS3277" s="2">
        <v>0</v>
      </c>
      <c r="AT3277" s="2">
        <v>1400.84</v>
      </c>
      <c r="AU3277" s="2">
        <v>728.36</v>
      </c>
      <c r="AV3277" s="2">
        <v>0</v>
      </c>
      <c r="AW3277" s="1"/>
      <c r="AX3277" s="2" t="s">
        <v>422</v>
      </c>
      <c r="AY3277" s="8" t="s">
        <v>423</v>
      </c>
    </row>
    <row r="3278" spans="1:51" ht="13.15" customHeight="1" x14ac:dyDescent="0.25">
      <c r="A3278" s="7">
        <v>20143</v>
      </c>
      <c r="B3278" s="2" t="s">
        <v>2806</v>
      </c>
      <c r="C3278" s="2">
        <v>1407403</v>
      </c>
      <c r="D3278" s="2" t="s">
        <v>269</v>
      </c>
      <c r="E3278" s="2" t="s">
        <v>272</v>
      </c>
      <c r="F3278" s="2" t="s">
        <v>42</v>
      </c>
      <c r="G3278" s="3">
        <v>42684</v>
      </c>
      <c r="H3278" s="1"/>
      <c r="I3278" s="2">
        <v>9836.7099999999991</v>
      </c>
      <c r="J3278" s="2">
        <v>3056.2150000000001</v>
      </c>
      <c r="K3278" s="2">
        <v>3056.2150000000001</v>
      </c>
      <c r="L3278" s="2">
        <v>1265.76</v>
      </c>
      <c r="M3278" s="1"/>
      <c r="N3278" s="5">
        <f t="shared" si="103"/>
        <v>18492.109999999997</v>
      </c>
      <c r="O3278" s="6">
        <f t="shared" si="104"/>
        <v>15869.269999999997</v>
      </c>
      <c r="P3278" s="2">
        <v>30</v>
      </c>
      <c r="Q3278" s="2" t="s">
        <v>37</v>
      </c>
      <c r="R3278" s="2">
        <v>0</v>
      </c>
      <c r="S3278" s="2">
        <v>0</v>
      </c>
      <c r="T3278" s="2">
        <v>0</v>
      </c>
      <c r="U3278" s="2">
        <v>0</v>
      </c>
      <c r="V3278" s="2">
        <v>0</v>
      </c>
      <c r="W3278" s="2">
        <v>0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1277.21</v>
      </c>
      <c r="AE3278" s="2">
        <f>VLOOKUP(Tabla3[[#This Row],[Columna1]],Tabla5[#All],3,0)</f>
        <v>1277.21</v>
      </c>
      <c r="AF3278" s="2">
        <v>0</v>
      </c>
      <c r="AG3278" s="2">
        <v>0</v>
      </c>
      <c r="AH3278" s="2">
        <v>0</v>
      </c>
      <c r="AI3278" s="2">
        <v>0</v>
      </c>
      <c r="AJ3278" s="2">
        <v>0</v>
      </c>
      <c r="AK3278" s="2">
        <f>VLOOKUP(Tabla3[[#This Row],[Columna1]],Tabla7[[ID]:[Monto neto de los bonos]],3,0)</f>
        <v>0</v>
      </c>
      <c r="AL3278" s="2">
        <v>0</v>
      </c>
      <c r="AM3278" s="2">
        <v>0</v>
      </c>
      <c r="AN3278" s="2">
        <v>0</v>
      </c>
      <c r="AO3278" s="2">
        <v>0</v>
      </c>
      <c r="AP3278" s="2">
        <v>0</v>
      </c>
      <c r="AQ3278" s="2">
        <v>0</v>
      </c>
      <c r="AR3278" s="2">
        <v>0</v>
      </c>
      <c r="AS3278" s="2">
        <v>0</v>
      </c>
      <c r="AT3278" s="2">
        <v>1721.48</v>
      </c>
      <c r="AU3278" s="2">
        <v>901.36</v>
      </c>
      <c r="AV3278" s="2">
        <v>0</v>
      </c>
      <c r="AW3278" s="1"/>
      <c r="AX3278" s="2" t="s">
        <v>422</v>
      </c>
      <c r="AY3278" s="8" t="s">
        <v>423</v>
      </c>
    </row>
    <row r="3279" spans="1:51" ht="13.15" customHeight="1" x14ac:dyDescent="0.25">
      <c r="A3279" s="7">
        <v>23848</v>
      </c>
      <c r="B3279" s="2" t="s">
        <v>2807</v>
      </c>
      <c r="C3279" s="2">
        <v>5473803</v>
      </c>
      <c r="D3279" s="2" t="s">
        <v>269</v>
      </c>
      <c r="E3279" s="2" t="s">
        <v>270</v>
      </c>
      <c r="F3279" s="2" t="s">
        <v>41</v>
      </c>
      <c r="G3279" s="3">
        <v>44664</v>
      </c>
      <c r="H3279" s="1"/>
      <c r="I3279" s="2">
        <v>8542.57</v>
      </c>
      <c r="J3279" s="2">
        <v>2234.4899999999998</v>
      </c>
      <c r="K3279" s="2">
        <v>2234.4899999999998</v>
      </c>
      <c r="L3279" s="2">
        <v>0</v>
      </c>
      <c r="M3279" s="1"/>
      <c r="N3279" s="5">
        <f t="shared" si="103"/>
        <v>13894.05</v>
      </c>
      <c r="O3279" s="6">
        <f t="shared" si="104"/>
        <v>11976.43</v>
      </c>
      <c r="P3279" s="2">
        <v>30</v>
      </c>
      <c r="Q3279" s="2" t="s">
        <v>37</v>
      </c>
      <c r="R3279" s="2">
        <v>0</v>
      </c>
      <c r="S3279" s="2">
        <v>0</v>
      </c>
      <c r="T3279" s="2">
        <v>0</v>
      </c>
      <c r="U3279" s="2">
        <v>0</v>
      </c>
      <c r="V3279" s="2">
        <v>0</v>
      </c>
      <c r="W3279" s="2">
        <v>0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882.5</v>
      </c>
      <c r="AE3279" s="2">
        <f>VLOOKUP(Tabla3[[#This Row],[Columna1]],Tabla5[#All],3,0)</f>
        <v>882.5</v>
      </c>
      <c r="AF3279" s="2">
        <v>0</v>
      </c>
      <c r="AG3279" s="2">
        <v>0</v>
      </c>
      <c r="AH3279" s="2">
        <v>0</v>
      </c>
      <c r="AI3279" s="2">
        <v>0</v>
      </c>
      <c r="AJ3279" s="2">
        <v>0</v>
      </c>
      <c r="AK3279" s="2">
        <f>VLOOKUP(Tabla3[[#This Row],[Columna1]],Tabla7[[ID]:[Monto neto de los bonos]],3,0)</f>
        <v>0</v>
      </c>
      <c r="AL3279" s="2">
        <v>0</v>
      </c>
      <c r="AM3279" s="2">
        <v>0</v>
      </c>
      <c r="AN3279" s="2">
        <v>0</v>
      </c>
      <c r="AO3279" s="2">
        <v>0</v>
      </c>
      <c r="AP3279" s="2">
        <v>0</v>
      </c>
      <c r="AQ3279" s="2">
        <v>0</v>
      </c>
      <c r="AR3279" s="2">
        <v>0</v>
      </c>
      <c r="AS3279" s="2">
        <v>0</v>
      </c>
      <c r="AT3279" s="2">
        <v>1301.1600000000001</v>
      </c>
      <c r="AU3279" s="2">
        <v>616.46</v>
      </c>
      <c r="AV3279" s="2">
        <v>0</v>
      </c>
      <c r="AW3279" s="1"/>
      <c r="AX3279" s="2" t="s">
        <v>422</v>
      </c>
      <c r="AY3279" s="8" t="s">
        <v>423</v>
      </c>
    </row>
    <row r="3280" spans="1:51" ht="13.15" customHeight="1" x14ac:dyDescent="0.25">
      <c r="A3280" s="7">
        <v>12746</v>
      </c>
      <c r="B3280" s="2" t="s">
        <v>2808</v>
      </c>
      <c r="C3280" s="2">
        <v>1261603</v>
      </c>
      <c r="D3280" s="2" t="s">
        <v>269</v>
      </c>
      <c r="E3280" s="2" t="s">
        <v>281</v>
      </c>
      <c r="F3280" s="2" t="s">
        <v>60</v>
      </c>
      <c r="G3280" s="3">
        <v>42674</v>
      </c>
      <c r="H3280" s="1"/>
      <c r="I3280" s="2">
        <v>14709.55</v>
      </c>
      <c r="J3280" s="2">
        <v>2709.165</v>
      </c>
      <c r="K3280" s="2">
        <v>2709.165</v>
      </c>
      <c r="L3280" s="2">
        <v>1739.34</v>
      </c>
      <c r="M3280" s="1"/>
      <c r="N3280" s="5">
        <f t="shared" si="103"/>
        <v>37445.14</v>
      </c>
      <c r="O3280" s="6">
        <f t="shared" si="104"/>
        <v>33391.06</v>
      </c>
      <c r="P3280" s="2">
        <v>30</v>
      </c>
      <c r="Q3280" s="2" t="s">
        <v>37</v>
      </c>
      <c r="R3280" s="2">
        <v>0</v>
      </c>
      <c r="S3280" s="2">
        <v>0</v>
      </c>
      <c r="T3280" s="2">
        <v>0</v>
      </c>
      <c r="U3280" s="2">
        <v>0</v>
      </c>
      <c r="V3280" s="2">
        <v>0</v>
      </c>
      <c r="W3280" s="2">
        <v>0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12344.86</v>
      </c>
      <c r="AE3280" s="2">
        <f>VLOOKUP(Tabla3[[#This Row],[Columna1]],Tabla5[#All],3,0)</f>
        <v>12344.86</v>
      </c>
      <c r="AF3280" s="2">
        <v>0</v>
      </c>
      <c r="AG3280" s="2">
        <v>0</v>
      </c>
      <c r="AH3280" s="2">
        <v>0</v>
      </c>
      <c r="AI3280" s="2">
        <v>0</v>
      </c>
      <c r="AJ3280" s="2">
        <v>3233.06</v>
      </c>
      <c r="AK3280" s="2">
        <f>VLOOKUP(Tabla3[[#This Row],[Columna1]],Tabla7[[ID]:[Monto neto de los bonos]],3,0)</f>
        <v>3233.06</v>
      </c>
      <c r="AL3280" s="2">
        <v>0</v>
      </c>
      <c r="AM3280" s="2">
        <v>0</v>
      </c>
      <c r="AN3280" s="2">
        <v>0</v>
      </c>
      <c r="AO3280" s="2">
        <v>0</v>
      </c>
      <c r="AP3280" s="2">
        <v>0</v>
      </c>
      <c r="AQ3280" s="2">
        <v>0</v>
      </c>
      <c r="AR3280" s="2">
        <v>0</v>
      </c>
      <c r="AS3280" s="2">
        <v>0</v>
      </c>
      <c r="AT3280" s="2">
        <v>2186.7199999999998</v>
      </c>
      <c r="AU3280" s="2">
        <v>1867.36</v>
      </c>
      <c r="AV3280" s="2">
        <v>0</v>
      </c>
      <c r="AW3280" s="1"/>
      <c r="AX3280" s="2" t="s">
        <v>422</v>
      </c>
      <c r="AY3280" s="8" t="s">
        <v>423</v>
      </c>
    </row>
    <row r="3281" spans="1:51" ht="13.15" customHeight="1" x14ac:dyDescent="0.25">
      <c r="A3281" s="7">
        <v>20606</v>
      </c>
      <c r="B3281" s="2" t="s">
        <v>2809</v>
      </c>
      <c r="C3281" s="2">
        <v>1947203</v>
      </c>
      <c r="D3281" s="2" t="s">
        <v>269</v>
      </c>
      <c r="E3281" s="2" t="s">
        <v>275</v>
      </c>
      <c r="F3281" s="2" t="s">
        <v>42</v>
      </c>
      <c r="G3281" s="3">
        <v>42857</v>
      </c>
      <c r="H3281" s="1"/>
      <c r="I3281" s="2">
        <v>9836.7099999999991</v>
      </c>
      <c r="J3281" s="2">
        <v>3056.2150000000001</v>
      </c>
      <c r="K3281" s="2">
        <v>3056.2150000000001</v>
      </c>
      <c r="L3281" s="2">
        <v>1354.37</v>
      </c>
      <c r="M3281" s="1"/>
      <c r="N3281" s="5">
        <f t="shared" si="103"/>
        <v>21716.03</v>
      </c>
      <c r="O3281" s="6">
        <f t="shared" si="104"/>
        <v>19032.510000000002</v>
      </c>
      <c r="P3281" s="2">
        <v>20</v>
      </c>
      <c r="Q3281" s="2" t="s">
        <v>46</v>
      </c>
      <c r="R3281" s="2">
        <v>0</v>
      </c>
      <c r="S3281" s="2">
        <v>0</v>
      </c>
      <c r="T3281" s="2">
        <v>0</v>
      </c>
      <c r="U3281" s="2">
        <v>2754.28</v>
      </c>
      <c r="V3281" s="2">
        <v>0</v>
      </c>
      <c r="W3281" s="2">
        <v>0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4412.5200000000004</v>
      </c>
      <c r="AE3281" s="2">
        <f>VLOOKUP(Tabla3[[#This Row],[Columna1]],Tabla5[#All],3,0)</f>
        <v>4412.5200000000004</v>
      </c>
      <c r="AF3281" s="2">
        <v>0</v>
      </c>
      <c r="AG3281" s="2">
        <v>0</v>
      </c>
      <c r="AH3281" s="2">
        <v>0</v>
      </c>
      <c r="AI3281" s="2">
        <v>0</v>
      </c>
      <c r="AJ3281" s="2">
        <v>0</v>
      </c>
      <c r="AK3281" s="2">
        <f>VLOOKUP(Tabla3[[#This Row],[Columna1]],Tabla7[[ID]:[Monto neto de los bonos]],3,0)</f>
        <v>2754.28</v>
      </c>
      <c r="AL3281" s="2">
        <v>0</v>
      </c>
      <c r="AM3281" s="2">
        <v>0</v>
      </c>
      <c r="AN3281" s="2">
        <v>0</v>
      </c>
      <c r="AO3281" s="2">
        <v>0</v>
      </c>
      <c r="AP3281" s="2">
        <v>0</v>
      </c>
      <c r="AQ3281" s="2">
        <v>0</v>
      </c>
      <c r="AR3281" s="2">
        <v>0</v>
      </c>
      <c r="AS3281" s="2">
        <v>0</v>
      </c>
      <c r="AT3281" s="2">
        <v>1593.76</v>
      </c>
      <c r="AU3281" s="2">
        <v>1089.76</v>
      </c>
      <c r="AV3281" s="2">
        <v>0</v>
      </c>
      <c r="AW3281" s="1"/>
      <c r="AX3281" s="2" t="s">
        <v>422</v>
      </c>
      <c r="AY3281" s="8" t="s">
        <v>424</v>
      </c>
    </row>
    <row r="3282" spans="1:51" ht="13.15" customHeight="1" x14ac:dyDescent="0.25">
      <c r="A3282" s="7">
        <v>24263</v>
      </c>
      <c r="B3282" s="2" t="s">
        <v>2810</v>
      </c>
      <c r="C3282" s="2">
        <v>5837703</v>
      </c>
      <c r="D3282" s="2" t="s">
        <v>269</v>
      </c>
      <c r="E3282" s="2" t="s">
        <v>274</v>
      </c>
      <c r="F3282" s="2" t="s">
        <v>36</v>
      </c>
      <c r="G3282" s="3">
        <v>44942</v>
      </c>
      <c r="H3282" s="1"/>
      <c r="I3282" s="2">
        <v>13165.89</v>
      </c>
      <c r="J3282" s="2">
        <v>2789.65</v>
      </c>
      <c r="K3282" s="2">
        <v>2789.65</v>
      </c>
      <c r="L3282" s="2">
        <v>0</v>
      </c>
      <c r="M3282" s="1"/>
      <c r="N3282" s="5">
        <f t="shared" si="103"/>
        <v>21477.21</v>
      </c>
      <c r="O3282" s="6">
        <f t="shared" si="104"/>
        <v>18363.669999999998</v>
      </c>
      <c r="P3282" s="2">
        <v>30</v>
      </c>
      <c r="Q3282" s="2" t="s">
        <v>37</v>
      </c>
      <c r="R3282" s="2">
        <v>0</v>
      </c>
      <c r="S3282" s="2">
        <v>0</v>
      </c>
      <c r="T3282" s="2">
        <v>0</v>
      </c>
      <c r="U3282" s="2">
        <v>0</v>
      </c>
      <c r="V3282" s="2">
        <v>0</v>
      </c>
      <c r="W3282" s="2">
        <v>0</v>
      </c>
      <c r="X3282" s="2">
        <v>0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2732.02</v>
      </c>
      <c r="AE3282" s="2">
        <f>VLOOKUP(Tabla3[[#This Row],[Columna1]],Tabla5[#All],3,0)</f>
        <v>2732.02</v>
      </c>
      <c r="AF3282" s="2">
        <v>0</v>
      </c>
      <c r="AG3282" s="2">
        <v>0</v>
      </c>
      <c r="AH3282" s="2">
        <v>0</v>
      </c>
      <c r="AI3282" s="2">
        <v>0</v>
      </c>
      <c r="AJ3282" s="2">
        <v>0</v>
      </c>
      <c r="AK3282" s="2">
        <f>VLOOKUP(Tabla3[[#This Row],[Columna1]],Tabla7[[ID]:[Monto neto de los bonos]],3,0)</f>
        <v>0</v>
      </c>
      <c r="AL3282" s="2">
        <v>0</v>
      </c>
      <c r="AM3282" s="2">
        <v>0</v>
      </c>
      <c r="AN3282" s="2">
        <v>0</v>
      </c>
      <c r="AO3282" s="2">
        <v>0</v>
      </c>
      <c r="AP3282" s="2">
        <v>0</v>
      </c>
      <c r="AQ3282" s="2">
        <v>0</v>
      </c>
      <c r="AR3282" s="2">
        <v>0</v>
      </c>
      <c r="AS3282" s="2">
        <v>0</v>
      </c>
      <c r="AT3282" s="2">
        <v>1874.52</v>
      </c>
      <c r="AU3282" s="2">
        <v>1239.02</v>
      </c>
      <c r="AV3282" s="2">
        <v>0</v>
      </c>
      <c r="AW3282" s="1"/>
      <c r="AX3282" s="2" t="s">
        <v>422</v>
      </c>
      <c r="AY3282" s="8" t="s">
        <v>423</v>
      </c>
    </row>
    <row r="3283" spans="1:51" ht="13.15" customHeight="1" x14ac:dyDescent="0.25">
      <c r="A3283" s="7">
        <v>18179</v>
      </c>
      <c r="B3283" s="2" t="s">
        <v>2811</v>
      </c>
      <c r="C3283" s="2">
        <v>332103</v>
      </c>
      <c r="D3283" s="2" t="s">
        <v>269</v>
      </c>
      <c r="E3283" s="2" t="s">
        <v>270</v>
      </c>
      <c r="F3283" s="2" t="s">
        <v>41</v>
      </c>
      <c r="G3283" s="3">
        <v>42170</v>
      </c>
      <c r="H3283" s="1"/>
      <c r="I3283" s="2">
        <v>8542.57</v>
      </c>
      <c r="J3283" s="2">
        <v>2234.4899999999998</v>
      </c>
      <c r="K3283" s="2">
        <v>2234.4899999999998</v>
      </c>
      <c r="L3283" s="2">
        <v>965.07</v>
      </c>
      <c r="M3283" s="1"/>
      <c r="N3283" s="5">
        <f t="shared" si="103"/>
        <v>18324.879999999997</v>
      </c>
      <c r="O3283" s="6">
        <f t="shared" si="104"/>
        <v>16205.759999999998</v>
      </c>
      <c r="P3283" s="2">
        <v>30</v>
      </c>
      <c r="Q3283" s="2" t="s">
        <v>37</v>
      </c>
      <c r="R3283" s="2">
        <v>0</v>
      </c>
      <c r="S3283" s="2">
        <v>0</v>
      </c>
      <c r="T3283" s="2">
        <v>0</v>
      </c>
      <c r="U3283" s="2">
        <v>0</v>
      </c>
      <c r="V3283" s="2">
        <v>0</v>
      </c>
      <c r="W3283" s="2">
        <v>0</v>
      </c>
      <c r="X3283" s="2">
        <v>0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4348.26</v>
      </c>
      <c r="AE3283" s="2">
        <f>VLOOKUP(Tabla3[[#This Row],[Columna1]],Tabla5[#All],3,0)</f>
        <v>4348.26</v>
      </c>
      <c r="AF3283" s="2">
        <v>0</v>
      </c>
      <c r="AG3283" s="2">
        <v>0</v>
      </c>
      <c r="AH3283" s="2">
        <v>0</v>
      </c>
      <c r="AI3283" s="2">
        <v>0</v>
      </c>
      <c r="AJ3283" s="2">
        <v>0</v>
      </c>
      <c r="AK3283" s="2">
        <f>VLOOKUP(Tabla3[[#This Row],[Columna1]],Tabla7[[ID]:[Monto neto de los bonos]],3,0)</f>
        <v>0</v>
      </c>
      <c r="AL3283" s="2">
        <v>0</v>
      </c>
      <c r="AM3283" s="2">
        <v>0</v>
      </c>
      <c r="AN3283" s="2">
        <v>0</v>
      </c>
      <c r="AO3283" s="2">
        <v>0</v>
      </c>
      <c r="AP3283" s="2">
        <v>0</v>
      </c>
      <c r="AQ3283" s="2">
        <v>0</v>
      </c>
      <c r="AR3283" s="2">
        <v>0</v>
      </c>
      <c r="AS3283" s="2">
        <v>0</v>
      </c>
      <c r="AT3283" s="2">
        <v>1397.66</v>
      </c>
      <c r="AU3283" s="2">
        <v>721.46</v>
      </c>
      <c r="AV3283" s="2">
        <v>0</v>
      </c>
      <c r="AW3283" s="1"/>
      <c r="AX3283" s="2" t="s">
        <v>422</v>
      </c>
      <c r="AY3283" s="8" t="s">
        <v>423</v>
      </c>
    </row>
    <row r="3284" spans="1:51" ht="13.15" customHeight="1" x14ac:dyDescent="0.25">
      <c r="A3284" s="7">
        <v>16736</v>
      </c>
      <c r="B3284" s="2" t="s">
        <v>4564</v>
      </c>
      <c r="C3284" s="2">
        <v>260503</v>
      </c>
      <c r="D3284" s="2" t="s">
        <v>269</v>
      </c>
      <c r="E3284" s="2" t="s">
        <v>270</v>
      </c>
      <c r="F3284" s="2" t="s">
        <v>36</v>
      </c>
      <c r="G3284" s="3">
        <v>40745</v>
      </c>
      <c r="H3284" s="1"/>
      <c r="I3284" s="2">
        <v>13165.89</v>
      </c>
      <c r="J3284" s="2">
        <v>2789.65</v>
      </c>
      <c r="K3284" s="2">
        <v>2789.65</v>
      </c>
      <c r="L3284" s="2">
        <v>2176.7600000000002</v>
      </c>
      <c r="M3284" s="1"/>
      <c r="N3284" s="5">
        <f t="shared" si="103"/>
        <v>26140.309999999998</v>
      </c>
      <c r="O3284" s="6">
        <f t="shared" si="104"/>
        <v>22417.589999999997</v>
      </c>
      <c r="P3284" s="2">
        <v>20</v>
      </c>
      <c r="Q3284" s="2" t="s">
        <v>46</v>
      </c>
      <c r="R3284" s="2">
        <v>0</v>
      </c>
      <c r="S3284" s="2">
        <v>0</v>
      </c>
      <c r="T3284" s="2">
        <v>0</v>
      </c>
      <c r="U3284" s="2">
        <v>3686.45</v>
      </c>
      <c r="V3284" s="2">
        <v>0</v>
      </c>
      <c r="W3284" s="2">
        <v>0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5218.3599999999997</v>
      </c>
      <c r="AE3284" s="2">
        <f>VLOOKUP(Tabla3[[#This Row],[Columna1]],Tabla5[#All],3,0)</f>
        <v>5218.3599999999997</v>
      </c>
      <c r="AF3284" s="2">
        <v>0</v>
      </c>
      <c r="AG3284" s="2">
        <v>0</v>
      </c>
      <c r="AH3284" s="2">
        <v>0</v>
      </c>
      <c r="AI3284" s="2">
        <v>0</v>
      </c>
      <c r="AJ3284" s="2">
        <v>0</v>
      </c>
      <c r="AK3284" s="2">
        <f>VLOOKUP(Tabla3[[#This Row],[Columna1]],Tabla7[[ID]:[Monto neto de los bonos]],3,0)</f>
        <v>3686.45</v>
      </c>
      <c r="AL3284" s="2">
        <v>0</v>
      </c>
      <c r="AM3284" s="2">
        <v>0</v>
      </c>
      <c r="AN3284" s="2">
        <v>0</v>
      </c>
      <c r="AO3284" s="2">
        <v>0</v>
      </c>
      <c r="AP3284" s="2">
        <v>0</v>
      </c>
      <c r="AQ3284" s="2">
        <v>0</v>
      </c>
      <c r="AR3284" s="2">
        <v>0</v>
      </c>
      <c r="AS3284" s="2">
        <v>0</v>
      </c>
      <c r="AT3284" s="2">
        <v>1927</v>
      </c>
      <c r="AU3284" s="2">
        <v>1795.72</v>
      </c>
      <c r="AV3284" s="2">
        <v>0</v>
      </c>
      <c r="AW3284" s="1"/>
      <c r="AX3284" s="2" t="s">
        <v>422</v>
      </c>
      <c r="AY3284" s="8" t="s">
        <v>424</v>
      </c>
    </row>
    <row r="3285" spans="1:51" ht="13.15" customHeight="1" x14ac:dyDescent="0.25">
      <c r="A3285" s="7">
        <v>16590</v>
      </c>
      <c r="B3285" s="2" t="s">
        <v>2812</v>
      </c>
      <c r="C3285" s="2">
        <v>253203</v>
      </c>
      <c r="D3285" s="2" t="s">
        <v>269</v>
      </c>
      <c r="E3285" s="2" t="s">
        <v>273</v>
      </c>
      <c r="F3285" s="2" t="s">
        <v>40</v>
      </c>
      <c r="G3285" s="3">
        <v>40675</v>
      </c>
      <c r="H3285" s="1"/>
      <c r="I3285" s="2">
        <v>8875.32</v>
      </c>
      <c r="J3285" s="2">
        <v>2324.5500000000002</v>
      </c>
      <c r="K3285" s="2">
        <v>2324.5500000000002</v>
      </c>
      <c r="L3285" s="2">
        <v>1845.82</v>
      </c>
      <c r="M3285" s="1"/>
      <c r="N3285" s="5">
        <f t="shared" si="103"/>
        <v>17512.239999999998</v>
      </c>
      <c r="O3285" s="6">
        <f t="shared" si="104"/>
        <v>15121.759999999998</v>
      </c>
      <c r="P3285" s="2">
        <v>30</v>
      </c>
      <c r="Q3285" s="2" t="s">
        <v>37</v>
      </c>
      <c r="R3285" s="2">
        <v>0</v>
      </c>
      <c r="S3285" s="2">
        <v>0</v>
      </c>
      <c r="T3285" s="2">
        <v>0</v>
      </c>
      <c r="U3285" s="2">
        <v>0</v>
      </c>
      <c r="V3285" s="2">
        <v>0</v>
      </c>
      <c r="W3285" s="2">
        <v>0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2142</v>
      </c>
      <c r="AE3285" s="2">
        <f>VLOOKUP(Tabla3[[#This Row],[Columna1]],Tabla5[#All],3,0)</f>
        <v>2142</v>
      </c>
      <c r="AF3285" s="2">
        <v>0</v>
      </c>
      <c r="AG3285" s="2">
        <v>0</v>
      </c>
      <c r="AH3285" s="2">
        <v>0</v>
      </c>
      <c r="AI3285" s="2">
        <v>0</v>
      </c>
      <c r="AJ3285" s="2">
        <v>0</v>
      </c>
      <c r="AK3285" s="2">
        <f>VLOOKUP(Tabla3[[#This Row],[Columna1]],Tabla7[[ID]:[Monto neto de los bonos]],3,0)</f>
        <v>0</v>
      </c>
      <c r="AL3285" s="2">
        <v>0</v>
      </c>
      <c r="AM3285" s="2">
        <v>0</v>
      </c>
      <c r="AN3285" s="2">
        <v>0</v>
      </c>
      <c r="AO3285" s="2">
        <v>0</v>
      </c>
      <c r="AP3285" s="2">
        <v>0</v>
      </c>
      <c r="AQ3285" s="2">
        <v>0</v>
      </c>
      <c r="AR3285" s="2">
        <v>0</v>
      </c>
      <c r="AS3285" s="2">
        <v>0</v>
      </c>
      <c r="AT3285" s="2">
        <v>1537</v>
      </c>
      <c r="AU3285" s="2">
        <v>853.48</v>
      </c>
      <c r="AV3285" s="2">
        <v>0</v>
      </c>
      <c r="AW3285" s="1"/>
      <c r="AX3285" s="2" t="s">
        <v>422</v>
      </c>
      <c r="AY3285" s="8" t="s">
        <v>423</v>
      </c>
    </row>
    <row r="3286" spans="1:51" ht="13.15" customHeight="1" x14ac:dyDescent="0.25">
      <c r="A3286" s="7">
        <v>23439</v>
      </c>
      <c r="B3286" s="2" t="s">
        <v>2813</v>
      </c>
      <c r="C3286" s="2">
        <v>5237903</v>
      </c>
      <c r="D3286" s="2" t="s">
        <v>269</v>
      </c>
      <c r="E3286" s="2" t="s">
        <v>283</v>
      </c>
      <c r="F3286" s="2" t="s">
        <v>36</v>
      </c>
      <c r="G3286" s="3">
        <v>44510</v>
      </c>
      <c r="H3286" s="1"/>
      <c r="I3286" s="2">
        <v>13165.89</v>
      </c>
      <c r="J3286" s="2">
        <v>2789.65</v>
      </c>
      <c r="K3286" s="2">
        <v>2789.65</v>
      </c>
      <c r="L3286" s="2">
        <v>0</v>
      </c>
      <c r="M3286" s="1"/>
      <c r="N3286" s="5">
        <f t="shared" si="103"/>
        <v>20367.759999999998</v>
      </c>
      <c r="O3286" s="6">
        <f t="shared" si="104"/>
        <v>17254.219999999998</v>
      </c>
      <c r="P3286" s="2">
        <v>30</v>
      </c>
      <c r="Q3286" s="2" t="s">
        <v>37</v>
      </c>
      <c r="R3286" s="2">
        <v>0</v>
      </c>
      <c r="S3286" s="2">
        <v>0</v>
      </c>
      <c r="T3286" s="2">
        <v>0</v>
      </c>
      <c r="U3286" s="2">
        <v>0</v>
      </c>
      <c r="V3286" s="2">
        <v>0</v>
      </c>
      <c r="W3286" s="2">
        <v>0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1622.57</v>
      </c>
      <c r="AE3286" s="2">
        <f>VLOOKUP(Tabla3[[#This Row],[Columna1]],Tabla5[#All],3,0)</f>
        <v>1622.57</v>
      </c>
      <c r="AF3286" s="2">
        <v>0</v>
      </c>
      <c r="AG3286" s="2">
        <v>0</v>
      </c>
      <c r="AH3286" s="2">
        <v>0</v>
      </c>
      <c r="AI3286" s="2">
        <v>0</v>
      </c>
      <c r="AJ3286" s="2">
        <v>0</v>
      </c>
      <c r="AK3286" s="2">
        <f>VLOOKUP(Tabla3[[#This Row],[Columna1]],Tabla7[[ID]:[Monto neto de los bonos]],3,0)</f>
        <v>0</v>
      </c>
      <c r="AL3286" s="2">
        <v>0</v>
      </c>
      <c r="AM3286" s="2">
        <v>0</v>
      </c>
      <c r="AN3286" s="2">
        <v>0</v>
      </c>
      <c r="AO3286" s="2">
        <v>0</v>
      </c>
      <c r="AP3286" s="2">
        <v>0</v>
      </c>
      <c r="AQ3286" s="2">
        <v>0</v>
      </c>
      <c r="AR3286" s="2">
        <v>0</v>
      </c>
      <c r="AS3286" s="2">
        <v>0</v>
      </c>
      <c r="AT3286" s="2">
        <v>1874.52</v>
      </c>
      <c r="AU3286" s="2">
        <v>1239.02</v>
      </c>
      <c r="AV3286" s="2">
        <v>0</v>
      </c>
      <c r="AW3286" s="1"/>
      <c r="AX3286" s="2" t="s">
        <v>422</v>
      </c>
      <c r="AY3286" s="8" t="s">
        <v>423</v>
      </c>
    </row>
    <row r="3287" spans="1:51" ht="13.15" customHeight="1" x14ac:dyDescent="0.25">
      <c r="A3287" s="7">
        <v>15707</v>
      </c>
      <c r="B3287" s="2" t="s">
        <v>2814</v>
      </c>
      <c r="C3287" s="2">
        <v>121003</v>
      </c>
      <c r="D3287" s="2" t="s">
        <v>269</v>
      </c>
      <c r="E3287" s="2" t="s">
        <v>274</v>
      </c>
      <c r="F3287" s="2" t="s">
        <v>42</v>
      </c>
      <c r="G3287" s="3">
        <v>40238</v>
      </c>
      <c r="H3287" s="1"/>
      <c r="I3287" s="2">
        <v>9836.7099999999991</v>
      </c>
      <c r="J3287" s="2">
        <v>3056.2150000000001</v>
      </c>
      <c r="K3287" s="2">
        <v>3056.2150000000001</v>
      </c>
      <c r="L3287" s="2">
        <v>3666.82</v>
      </c>
      <c r="M3287" s="1"/>
      <c r="N3287" s="5">
        <f t="shared" si="103"/>
        <v>19615.96</v>
      </c>
      <c r="O3287" s="6">
        <f t="shared" si="104"/>
        <v>16354.82</v>
      </c>
      <c r="P3287" s="2">
        <v>30</v>
      </c>
      <c r="Q3287" s="2" t="s">
        <v>37</v>
      </c>
      <c r="R3287" s="2">
        <v>0</v>
      </c>
      <c r="S3287" s="2">
        <v>0</v>
      </c>
      <c r="T3287" s="2">
        <v>0</v>
      </c>
      <c r="U3287" s="2">
        <v>0</v>
      </c>
      <c r="V3287" s="2">
        <v>0</v>
      </c>
      <c r="W3287" s="2">
        <v>0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2">
        <f>VLOOKUP(Tabla3[[#This Row],[Columna1]],Tabla5[#All],3,0)</f>
        <v>0</v>
      </c>
      <c r="AF3287" s="2">
        <v>0</v>
      </c>
      <c r="AG3287" s="2">
        <v>0</v>
      </c>
      <c r="AH3287" s="2">
        <v>0</v>
      </c>
      <c r="AI3287" s="2">
        <v>0</v>
      </c>
      <c r="AJ3287" s="2">
        <v>0</v>
      </c>
      <c r="AK3287" s="2">
        <f>VLOOKUP(Tabla3[[#This Row],[Columna1]],Tabla7[[ID]:[Monto neto de los bonos]],3,0)</f>
        <v>0</v>
      </c>
      <c r="AL3287" s="2">
        <v>0</v>
      </c>
      <c r="AM3287" s="2">
        <v>0</v>
      </c>
      <c r="AN3287" s="2">
        <v>0</v>
      </c>
      <c r="AO3287" s="2">
        <v>0</v>
      </c>
      <c r="AP3287" s="2">
        <v>0</v>
      </c>
      <c r="AQ3287" s="2">
        <v>0</v>
      </c>
      <c r="AR3287" s="2">
        <v>0</v>
      </c>
      <c r="AS3287" s="2">
        <v>0</v>
      </c>
      <c r="AT3287" s="2">
        <v>1961.6</v>
      </c>
      <c r="AU3287" s="2">
        <v>1299.54</v>
      </c>
      <c r="AV3287" s="2">
        <v>0</v>
      </c>
      <c r="AW3287" s="1"/>
      <c r="AX3287" s="2" t="s">
        <v>422</v>
      </c>
      <c r="AY3287" s="8" t="s">
        <v>423</v>
      </c>
    </row>
    <row r="3288" spans="1:51" ht="13.15" customHeight="1" x14ac:dyDescent="0.25">
      <c r="A3288" s="7">
        <v>25492</v>
      </c>
      <c r="B3288" s="2" t="s">
        <v>4583</v>
      </c>
      <c r="C3288" s="2">
        <v>6702003</v>
      </c>
      <c r="D3288" s="2" t="s">
        <v>269</v>
      </c>
      <c r="E3288" s="2" t="s">
        <v>278</v>
      </c>
      <c r="F3288" s="2" t="s">
        <v>36</v>
      </c>
      <c r="G3288" s="3">
        <v>45719</v>
      </c>
      <c r="H3288" s="1"/>
      <c r="I3288" s="2">
        <v>13165.89</v>
      </c>
      <c r="J3288" s="2">
        <v>2789.65</v>
      </c>
      <c r="K3288" s="2">
        <v>2789.65</v>
      </c>
      <c r="L3288" s="2">
        <v>0</v>
      </c>
      <c r="M3288" s="1"/>
      <c r="N3288" s="5">
        <f t="shared" si="103"/>
        <v>18745.189999999999</v>
      </c>
      <c r="O3288" s="6">
        <f t="shared" si="104"/>
        <v>15900.82</v>
      </c>
      <c r="P3288" s="2">
        <v>28</v>
      </c>
      <c r="Q3288" s="2" t="s">
        <v>37</v>
      </c>
      <c r="R3288" s="2">
        <v>0</v>
      </c>
      <c r="S3288" s="2">
        <v>0</v>
      </c>
      <c r="T3288" s="2">
        <v>0</v>
      </c>
      <c r="U3288" s="2">
        <v>0</v>
      </c>
      <c r="V3288" s="2">
        <v>0</v>
      </c>
      <c r="W3288" s="2">
        <v>0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2">
        <f>VLOOKUP(Tabla3[[#This Row],[Columna1]],Tabla5[#All],3,0)</f>
        <v>0</v>
      </c>
      <c r="AF3288" s="2">
        <v>0</v>
      </c>
      <c r="AG3288" s="2">
        <v>0</v>
      </c>
      <c r="AH3288" s="2">
        <v>0</v>
      </c>
      <c r="AI3288" s="2">
        <v>0</v>
      </c>
      <c r="AJ3288" s="2">
        <v>0</v>
      </c>
      <c r="AK3288" s="2">
        <f>VLOOKUP(Tabla3[[#This Row],[Columna1]],Tabla7[[ID]:[Monto neto de los bonos]],3,0)</f>
        <v>0</v>
      </c>
      <c r="AL3288" s="2">
        <v>0</v>
      </c>
      <c r="AM3288" s="2">
        <v>0</v>
      </c>
      <c r="AN3288" s="2">
        <v>0</v>
      </c>
      <c r="AO3288" s="2">
        <v>0</v>
      </c>
      <c r="AP3288" s="2">
        <v>0</v>
      </c>
      <c r="AQ3288" s="2">
        <v>0</v>
      </c>
      <c r="AR3288" s="2">
        <v>0</v>
      </c>
      <c r="AS3288" s="2">
        <v>0</v>
      </c>
      <c r="AT3288" s="2">
        <v>1749.55</v>
      </c>
      <c r="AU3288" s="2">
        <v>1094.82</v>
      </c>
      <c r="AV3288" s="2">
        <v>0</v>
      </c>
      <c r="AW3288" s="1"/>
      <c r="AX3288" s="2" t="s">
        <v>422</v>
      </c>
      <c r="AY3288" s="8" t="s">
        <v>423</v>
      </c>
    </row>
    <row r="3289" spans="1:51" ht="13.15" customHeight="1" x14ac:dyDescent="0.25">
      <c r="A3289" s="7">
        <v>24614</v>
      </c>
      <c r="B3289" s="2" t="s">
        <v>2815</v>
      </c>
      <c r="C3289" s="2">
        <v>6088803</v>
      </c>
      <c r="D3289" s="2" t="s">
        <v>269</v>
      </c>
      <c r="E3289" s="2" t="s">
        <v>284</v>
      </c>
      <c r="F3289" s="2" t="s">
        <v>36</v>
      </c>
      <c r="G3289" s="3">
        <v>45126</v>
      </c>
      <c r="H3289" s="1"/>
      <c r="I3289" s="2">
        <v>13165.89</v>
      </c>
      <c r="J3289" s="2">
        <v>2789.65</v>
      </c>
      <c r="K3289" s="2">
        <v>2789.65</v>
      </c>
      <c r="L3289" s="2">
        <v>0</v>
      </c>
      <c r="M3289" s="1"/>
      <c r="N3289" s="5">
        <f t="shared" si="103"/>
        <v>18745.189999999999</v>
      </c>
      <c r="O3289" s="6">
        <f t="shared" si="104"/>
        <v>15631.649999999998</v>
      </c>
      <c r="P3289" s="2">
        <v>30</v>
      </c>
      <c r="Q3289" s="2" t="s">
        <v>37</v>
      </c>
      <c r="R3289" s="2">
        <v>0</v>
      </c>
      <c r="S3289" s="2">
        <v>0</v>
      </c>
      <c r="T3289" s="2">
        <v>0</v>
      </c>
      <c r="U3289" s="2">
        <v>0</v>
      </c>
      <c r="V3289" s="2">
        <v>0</v>
      </c>
      <c r="W3289" s="2">
        <v>0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2">
        <f>VLOOKUP(Tabla3[[#This Row],[Columna1]],Tabla5[#All],3,0)</f>
        <v>0</v>
      </c>
      <c r="AF3289" s="2">
        <v>0</v>
      </c>
      <c r="AG3289" s="2">
        <v>0</v>
      </c>
      <c r="AH3289" s="2">
        <v>0</v>
      </c>
      <c r="AI3289" s="2">
        <v>0</v>
      </c>
      <c r="AJ3289" s="2">
        <v>0</v>
      </c>
      <c r="AK3289" s="2">
        <f>VLOOKUP(Tabla3[[#This Row],[Columna1]],Tabla7[[ID]:[Monto neto de los bonos]],3,0)</f>
        <v>0</v>
      </c>
      <c r="AL3289" s="2">
        <v>0</v>
      </c>
      <c r="AM3289" s="2">
        <v>0</v>
      </c>
      <c r="AN3289" s="2">
        <v>0</v>
      </c>
      <c r="AO3289" s="2">
        <v>0</v>
      </c>
      <c r="AP3289" s="2">
        <v>0</v>
      </c>
      <c r="AQ3289" s="2">
        <v>0</v>
      </c>
      <c r="AR3289" s="2">
        <v>0</v>
      </c>
      <c r="AS3289" s="2">
        <v>0</v>
      </c>
      <c r="AT3289" s="2">
        <v>1874.52</v>
      </c>
      <c r="AU3289" s="2">
        <v>1239.02</v>
      </c>
      <c r="AV3289" s="2">
        <v>0</v>
      </c>
      <c r="AW3289" s="1"/>
      <c r="AX3289" s="2" t="s">
        <v>422</v>
      </c>
      <c r="AY3289" s="8" t="s">
        <v>423</v>
      </c>
    </row>
    <row r="3290" spans="1:51" ht="13.15" customHeight="1" x14ac:dyDescent="0.25">
      <c r="A3290" s="7">
        <v>25222</v>
      </c>
      <c r="B3290" s="2" t="s">
        <v>2816</v>
      </c>
      <c r="C3290" s="2">
        <v>6524003</v>
      </c>
      <c r="D3290" s="2" t="s">
        <v>269</v>
      </c>
      <c r="E3290" s="2" t="s">
        <v>271</v>
      </c>
      <c r="F3290" s="2" t="s">
        <v>36</v>
      </c>
      <c r="G3290" s="3">
        <v>45567</v>
      </c>
      <c r="H3290" s="1"/>
      <c r="I3290" s="2">
        <v>13165.89</v>
      </c>
      <c r="J3290" s="2">
        <v>2789.65</v>
      </c>
      <c r="K3290" s="2">
        <v>2789.65</v>
      </c>
      <c r="L3290" s="2">
        <v>0</v>
      </c>
      <c r="M3290" s="1"/>
      <c r="N3290" s="5">
        <f t="shared" si="103"/>
        <v>31054.05</v>
      </c>
      <c r="O3290" s="6">
        <f t="shared" si="104"/>
        <v>27940.51</v>
      </c>
      <c r="P3290" s="2">
        <v>30</v>
      </c>
      <c r="Q3290" s="2" t="s">
        <v>37</v>
      </c>
      <c r="R3290" s="2">
        <v>0</v>
      </c>
      <c r="S3290" s="2">
        <v>0</v>
      </c>
      <c r="T3290" s="2">
        <v>0</v>
      </c>
      <c r="U3290" s="2">
        <v>0</v>
      </c>
      <c r="V3290" s="2">
        <v>0</v>
      </c>
      <c r="W3290" s="2">
        <v>0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12308.86</v>
      </c>
      <c r="AE3290" s="2">
        <f>VLOOKUP(Tabla3[[#This Row],[Columna1]],Tabla5[#All],3,0)</f>
        <v>12308.86</v>
      </c>
      <c r="AF3290" s="2">
        <v>0</v>
      </c>
      <c r="AG3290" s="2">
        <v>0</v>
      </c>
      <c r="AH3290" s="2">
        <v>0</v>
      </c>
      <c r="AI3290" s="2">
        <v>0</v>
      </c>
      <c r="AJ3290" s="2">
        <v>0</v>
      </c>
      <c r="AK3290" s="2">
        <f>VLOOKUP(Tabla3[[#This Row],[Columna1]],Tabla7[[ID]:[Monto neto de los bonos]],3,0)</f>
        <v>0</v>
      </c>
      <c r="AL3290" s="2">
        <v>0</v>
      </c>
      <c r="AM3290" s="2">
        <v>0</v>
      </c>
      <c r="AN3290" s="2">
        <v>0</v>
      </c>
      <c r="AO3290" s="2">
        <v>0</v>
      </c>
      <c r="AP3290" s="2">
        <v>0</v>
      </c>
      <c r="AQ3290" s="2">
        <v>0</v>
      </c>
      <c r="AR3290" s="2">
        <v>0</v>
      </c>
      <c r="AS3290" s="2">
        <v>0</v>
      </c>
      <c r="AT3290" s="2">
        <v>1874.52</v>
      </c>
      <c r="AU3290" s="2">
        <v>1239.02</v>
      </c>
      <c r="AV3290" s="2">
        <v>0</v>
      </c>
      <c r="AW3290" s="1"/>
      <c r="AX3290" s="2" t="s">
        <v>422</v>
      </c>
      <c r="AY3290" s="8" t="s">
        <v>423</v>
      </c>
    </row>
    <row r="3291" spans="1:51" ht="13.15" customHeight="1" x14ac:dyDescent="0.25">
      <c r="A3291" s="7">
        <v>12718</v>
      </c>
      <c r="B3291" s="2" t="s">
        <v>2817</v>
      </c>
      <c r="C3291" s="2">
        <v>1473203</v>
      </c>
      <c r="D3291" s="2" t="s">
        <v>269</v>
      </c>
      <c r="E3291" s="2" t="s">
        <v>273</v>
      </c>
      <c r="F3291" s="2" t="s">
        <v>36</v>
      </c>
      <c r="G3291" s="3">
        <v>42690</v>
      </c>
      <c r="H3291" s="1"/>
      <c r="I3291" s="2">
        <v>13165.89</v>
      </c>
      <c r="J3291" s="2">
        <v>2789.65</v>
      </c>
      <c r="K3291" s="2">
        <v>2789.65</v>
      </c>
      <c r="L3291" s="2">
        <v>1073.33</v>
      </c>
      <c r="M3291" s="1"/>
      <c r="N3291" s="5">
        <f t="shared" si="103"/>
        <v>22024.78</v>
      </c>
      <c r="O3291" s="6">
        <f t="shared" si="104"/>
        <v>18611.579999999998</v>
      </c>
      <c r="P3291" s="2">
        <v>30</v>
      </c>
      <c r="Q3291" s="2" t="s">
        <v>37</v>
      </c>
      <c r="R3291" s="2">
        <v>0</v>
      </c>
      <c r="S3291" s="2">
        <v>0</v>
      </c>
      <c r="T3291" s="2">
        <v>0</v>
      </c>
      <c r="U3291" s="2">
        <v>0</v>
      </c>
      <c r="V3291" s="2">
        <v>0</v>
      </c>
      <c r="W3291" s="2">
        <v>0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2206.2600000000002</v>
      </c>
      <c r="AE3291" s="2">
        <f>VLOOKUP(Tabla3[[#This Row],[Columna1]],Tabla5[#All],3,0)</f>
        <v>2206.2600000000002</v>
      </c>
      <c r="AF3291" s="2">
        <v>0</v>
      </c>
      <c r="AG3291" s="2">
        <v>0</v>
      </c>
      <c r="AH3291" s="2">
        <v>0</v>
      </c>
      <c r="AI3291" s="2">
        <v>0</v>
      </c>
      <c r="AJ3291" s="2">
        <v>0</v>
      </c>
      <c r="AK3291" s="2">
        <f>VLOOKUP(Tabla3[[#This Row],[Columna1]],Tabla7[[ID]:[Monto neto de los bonos]],3,0)</f>
        <v>0</v>
      </c>
      <c r="AL3291" s="2">
        <v>0</v>
      </c>
      <c r="AM3291" s="2">
        <v>0</v>
      </c>
      <c r="AN3291" s="2">
        <v>0</v>
      </c>
      <c r="AO3291" s="2">
        <v>0</v>
      </c>
      <c r="AP3291" s="2">
        <v>0</v>
      </c>
      <c r="AQ3291" s="2">
        <v>0</v>
      </c>
      <c r="AR3291" s="2">
        <v>0</v>
      </c>
      <c r="AS3291" s="2">
        <v>0</v>
      </c>
      <c r="AT3291" s="2">
        <v>1981.84</v>
      </c>
      <c r="AU3291" s="2">
        <v>1431.36</v>
      </c>
      <c r="AV3291" s="2">
        <v>0</v>
      </c>
      <c r="AW3291" s="1"/>
      <c r="AX3291" s="2" t="s">
        <v>422</v>
      </c>
      <c r="AY3291" s="8" t="s">
        <v>423</v>
      </c>
    </row>
    <row r="3292" spans="1:51" ht="13.15" customHeight="1" x14ac:dyDescent="0.25">
      <c r="A3292" s="7">
        <v>19731</v>
      </c>
      <c r="B3292" s="2" t="s">
        <v>4587</v>
      </c>
      <c r="C3292" s="2">
        <v>1057203</v>
      </c>
      <c r="D3292" s="2" t="s">
        <v>269</v>
      </c>
      <c r="E3292" s="2" t="s">
        <v>282</v>
      </c>
      <c r="F3292" s="2" t="s">
        <v>36</v>
      </c>
      <c r="G3292" s="3">
        <v>42618</v>
      </c>
      <c r="H3292" s="1"/>
      <c r="I3292" s="2">
        <v>13165.89</v>
      </c>
      <c r="J3292" s="2">
        <v>2789.65</v>
      </c>
      <c r="K3292" s="2">
        <v>2789.65</v>
      </c>
      <c r="L3292" s="2">
        <v>1487.68</v>
      </c>
      <c r="M3292" s="1"/>
      <c r="N3292" s="5">
        <f t="shared" si="103"/>
        <v>22596.879999999997</v>
      </c>
      <c r="O3292" s="6">
        <f t="shared" si="104"/>
        <v>19068</v>
      </c>
      <c r="P3292" s="2">
        <v>30</v>
      </c>
      <c r="Q3292" s="2" t="s">
        <v>37</v>
      </c>
      <c r="R3292" s="2">
        <v>0</v>
      </c>
      <c r="S3292" s="2">
        <v>0</v>
      </c>
      <c r="T3292" s="2">
        <v>0</v>
      </c>
      <c r="U3292" s="2">
        <v>0</v>
      </c>
      <c r="V3292" s="2">
        <v>0</v>
      </c>
      <c r="W3292" s="2">
        <v>0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2364.0100000000002</v>
      </c>
      <c r="AE3292" s="2">
        <f>VLOOKUP(Tabla3[[#This Row],[Columna1]],Tabla5[#All],3,0)</f>
        <v>2364.0100000000002</v>
      </c>
      <c r="AF3292" s="2">
        <v>0</v>
      </c>
      <c r="AG3292" s="2">
        <v>0</v>
      </c>
      <c r="AH3292" s="2">
        <v>0</v>
      </c>
      <c r="AI3292" s="2">
        <v>0</v>
      </c>
      <c r="AJ3292" s="2">
        <v>0</v>
      </c>
      <c r="AK3292" s="2">
        <f>VLOOKUP(Tabla3[[#This Row],[Columna1]],Tabla7[[ID]:[Monto neto de los bonos]],3,0)</f>
        <v>0</v>
      </c>
      <c r="AL3292" s="2">
        <v>0</v>
      </c>
      <c r="AM3292" s="2">
        <v>0</v>
      </c>
      <c r="AN3292" s="2">
        <v>0</v>
      </c>
      <c r="AO3292" s="2">
        <v>0</v>
      </c>
      <c r="AP3292" s="2">
        <v>0</v>
      </c>
      <c r="AQ3292" s="2">
        <v>0</v>
      </c>
      <c r="AR3292" s="2">
        <v>0</v>
      </c>
      <c r="AS3292" s="2">
        <v>0</v>
      </c>
      <c r="AT3292" s="2">
        <v>2023.28</v>
      </c>
      <c r="AU3292" s="2">
        <v>1505.6</v>
      </c>
      <c r="AV3292" s="2">
        <v>0</v>
      </c>
      <c r="AW3292" s="1"/>
      <c r="AX3292" s="2" t="s">
        <v>422</v>
      </c>
      <c r="AY3292" s="8" t="s">
        <v>423</v>
      </c>
    </row>
    <row r="3293" spans="1:51" ht="13.15" customHeight="1" x14ac:dyDescent="0.25">
      <c r="A3293" s="7">
        <v>24526</v>
      </c>
      <c r="B3293" s="2" t="s">
        <v>2818</v>
      </c>
      <c r="C3293" s="2">
        <v>6016603</v>
      </c>
      <c r="D3293" s="2" t="s">
        <v>269</v>
      </c>
      <c r="E3293" s="2" t="s">
        <v>270</v>
      </c>
      <c r="F3293" s="2" t="s">
        <v>42</v>
      </c>
      <c r="G3293" s="3">
        <v>45078</v>
      </c>
      <c r="H3293" s="1"/>
      <c r="I3293" s="2">
        <v>9836.7099999999991</v>
      </c>
      <c r="J3293" s="2">
        <v>3056.2150000000001</v>
      </c>
      <c r="K3293" s="2">
        <v>3056.2150000000001</v>
      </c>
      <c r="L3293" s="2">
        <v>0</v>
      </c>
      <c r="M3293" s="1"/>
      <c r="N3293" s="5">
        <f t="shared" si="103"/>
        <v>20681.64</v>
      </c>
      <c r="O3293" s="6">
        <f t="shared" si="104"/>
        <v>18329.440000000002</v>
      </c>
      <c r="P3293" s="2">
        <v>30</v>
      </c>
      <c r="Q3293" s="2" t="s">
        <v>37</v>
      </c>
      <c r="R3293" s="2">
        <v>0</v>
      </c>
      <c r="S3293" s="2">
        <v>0</v>
      </c>
      <c r="T3293" s="2">
        <v>0</v>
      </c>
      <c r="U3293" s="2">
        <v>0</v>
      </c>
      <c r="V3293" s="2">
        <v>0</v>
      </c>
      <c r="W3293" s="2">
        <v>0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4732.5</v>
      </c>
      <c r="AE3293" s="2">
        <f>VLOOKUP(Tabla3[[#This Row],[Columna1]],Tabla5[#All],3,0)</f>
        <v>4732.5</v>
      </c>
      <c r="AF3293" s="2">
        <v>0</v>
      </c>
      <c r="AG3293" s="2">
        <v>0</v>
      </c>
      <c r="AH3293" s="2">
        <v>0</v>
      </c>
      <c r="AI3293" s="2">
        <v>0</v>
      </c>
      <c r="AJ3293" s="2">
        <v>0</v>
      </c>
      <c r="AK3293" s="2">
        <f>VLOOKUP(Tabla3[[#This Row],[Columna1]],Tabla7[[ID]:[Monto neto de los bonos]],3,0)</f>
        <v>0</v>
      </c>
      <c r="AL3293" s="2">
        <v>0</v>
      </c>
      <c r="AM3293" s="2">
        <v>0</v>
      </c>
      <c r="AN3293" s="2">
        <v>0</v>
      </c>
      <c r="AO3293" s="2">
        <v>0</v>
      </c>
      <c r="AP3293" s="2">
        <v>0</v>
      </c>
      <c r="AQ3293" s="2">
        <v>0</v>
      </c>
      <c r="AR3293" s="2">
        <v>0</v>
      </c>
      <c r="AS3293" s="2">
        <v>0</v>
      </c>
      <c r="AT3293" s="2">
        <v>1594.92</v>
      </c>
      <c r="AU3293" s="2">
        <v>757.28</v>
      </c>
      <c r="AV3293" s="2">
        <v>0</v>
      </c>
      <c r="AW3293" s="1"/>
      <c r="AX3293" s="2" t="s">
        <v>422</v>
      </c>
      <c r="AY3293" s="8" t="s">
        <v>423</v>
      </c>
    </row>
    <row r="3294" spans="1:51" ht="13.15" customHeight="1" x14ac:dyDescent="0.25">
      <c r="A3294" s="7">
        <v>21834</v>
      </c>
      <c r="B3294" s="2" t="s">
        <v>2819</v>
      </c>
      <c r="C3294" s="2">
        <v>3287603</v>
      </c>
      <c r="D3294" s="2" t="s">
        <v>269</v>
      </c>
      <c r="E3294" s="2" t="s">
        <v>275</v>
      </c>
      <c r="F3294" s="2" t="s">
        <v>36</v>
      </c>
      <c r="G3294" s="3">
        <v>43511</v>
      </c>
      <c r="H3294" s="1"/>
      <c r="I3294" s="2">
        <v>13165.89</v>
      </c>
      <c r="J3294" s="2">
        <v>2789.65</v>
      </c>
      <c r="K3294" s="2">
        <v>2789.65</v>
      </c>
      <c r="L3294" s="2">
        <v>1822.43</v>
      </c>
      <c r="M3294" s="1"/>
      <c r="N3294" s="5">
        <f t="shared" si="103"/>
        <v>20567.62</v>
      </c>
      <c r="O3294" s="6">
        <f t="shared" si="104"/>
        <v>16945.260000000002</v>
      </c>
      <c r="P3294" s="2">
        <v>30</v>
      </c>
      <c r="Q3294" s="2" t="s">
        <v>37</v>
      </c>
      <c r="R3294" s="2">
        <v>0</v>
      </c>
      <c r="S3294" s="2">
        <v>0</v>
      </c>
      <c r="T3294" s="2">
        <v>0</v>
      </c>
      <c r="U3294" s="2">
        <v>0</v>
      </c>
      <c r="V3294" s="2">
        <v>0</v>
      </c>
      <c r="W3294" s="2">
        <v>0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2">
        <f>VLOOKUP(Tabla3[[#This Row],[Columna1]],Tabla5[#All],3,0)</f>
        <v>0</v>
      </c>
      <c r="AF3294" s="2">
        <v>0</v>
      </c>
      <c r="AG3294" s="2">
        <v>0</v>
      </c>
      <c r="AH3294" s="2">
        <v>0</v>
      </c>
      <c r="AI3294" s="2">
        <v>0</v>
      </c>
      <c r="AJ3294" s="2">
        <v>0</v>
      </c>
      <c r="AK3294" s="2">
        <f>VLOOKUP(Tabla3[[#This Row],[Columna1]],Tabla7[[ID]:[Monto neto de los bonos]],3,0)</f>
        <v>0</v>
      </c>
      <c r="AL3294" s="2">
        <v>0</v>
      </c>
      <c r="AM3294" s="2">
        <v>0</v>
      </c>
      <c r="AN3294" s="2">
        <v>0</v>
      </c>
      <c r="AO3294" s="2">
        <v>0</v>
      </c>
      <c r="AP3294" s="2">
        <v>0</v>
      </c>
      <c r="AQ3294" s="2">
        <v>0</v>
      </c>
      <c r="AR3294" s="2">
        <v>0</v>
      </c>
      <c r="AS3294" s="2">
        <v>0</v>
      </c>
      <c r="AT3294" s="2">
        <v>2056.7600000000002</v>
      </c>
      <c r="AU3294" s="2">
        <v>1565.6</v>
      </c>
      <c r="AV3294" s="2">
        <v>0</v>
      </c>
      <c r="AW3294" s="1"/>
      <c r="AX3294" s="2" t="s">
        <v>422</v>
      </c>
      <c r="AY3294" s="8" t="s">
        <v>423</v>
      </c>
    </row>
    <row r="3295" spans="1:51" ht="13.15" customHeight="1" x14ac:dyDescent="0.25">
      <c r="A3295" s="7">
        <v>24675</v>
      </c>
      <c r="B3295" s="2" t="s">
        <v>2820</v>
      </c>
      <c r="C3295" s="2">
        <v>6120603</v>
      </c>
      <c r="D3295" s="2" t="s">
        <v>269</v>
      </c>
      <c r="E3295" s="2" t="s">
        <v>285</v>
      </c>
      <c r="F3295" s="2" t="s">
        <v>120</v>
      </c>
      <c r="G3295" s="3">
        <v>45170</v>
      </c>
      <c r="H3295" s="1"/>
      <c r="I3295" s="2">
        <v>7320.09</v>
      </c>
      <c r="J3295" s="2">
        <v>1914.615</v>
      </c>
      <c r="K3295" s="2">
        <v>1914.615</v>
      </c>
      <c r="L3295" s="2">
        <v>0</v>
      </c>
      <c r="M3295" s="1"/>
      <c r="N3295" s="5">
        <f t="shared" si="103"/>
        <v>12199.32</v>
      </c>
      <c r="O3295" s="6">
        <f t="shared" si="104"/>
        <v>10818.55</v>
      </c>
      <c r="P3295" s="2">
        <v>30</v>
      </c>
      <c r="Q3295" s="2" t="s">
        <v>37</v>
      </c>
      <c r="R3295" s="2">
        <v>0</v>
      </c>
      <c r="S3295" s="2">
        <v>0</v>
      </c>
      <c r="T3295" s="2">
        <v>0</v>
      </c>
      <c r="U3295" s="2">
        <v>0</v>
      </c>
      <c r="V3295" s="2">
        <v>0</v>
      </c>
      <c r="W3295" s="2">
        <v>0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1050</v>
      </c>
      <c r="AE3295" s="2">
        <f>VLOOKUP(Tabla3[[#This Row],[Columna1]],Tabla5[#All],3,0)</f>
        <v>1050</v>
      </c>
      <c r="AF3295" s="2">
        <v>0</v>
      </c>
      <c r="AG3295" s="2">
        <v>0</v>
      </c>
      <c r="AH3295" s="2">
        <v>0</v>
      </c>
      <c r="AI3295" s="2">
        <v>0</v>
      </c>
      <c r="AJ3295" s="2">
        <v>0</v>
      </c>
      <c r="AK3295" s="2">
        <f>VLOOKUP(Tabla3[[#This Row],[Columna1]],Tabla7[[ID]:[Monto neto de los bonos]],3,0)</f>
        <v>0</v>
      </c>
      <c r="AL3295" s="2">
        <v>0</v>
      </c>
      <c r="AM3295" s="2">
        <v>0</v>
      </c>
      <c r="AN3295" s="2">
        <v>0</v>
      </c>
      <c r="AO3295" s="2">
        <v>0</v>
      </c>
      <c r="AP3295" s="2">
        <v>0</v>
      </c>
      <c r="AQ3295" s="2">
        <v>0</v>
      </c>
      <c r="AR3295" s="2">
        <v>0</v>
      </c>
      <c r="AS3295" s="2">
        <v>0</v>
      </c>
      <c r="AT3295" s="2">
        <v>1114.92</v>
      </c>
      <c r="AU3295" s="2">
        <v>265.85000000000002</v>
      </c>
      <c r="AV3295" s="2">
        <v>0</v>
      </c>
      <c r="AW3295" s="1"/>
      <c r="AX3295" s="2" t="s">
        <v>422</v>
      </c>
      <c r="AY3295" s="8" t="s">
        <v>423</v>
      </c>
    </row>
    <row r="3296" spans="1:51" ht="13.15" customHeight="1" x14ac:dyDescent="0.25">
      <c r="A3296" s="7">
        <v>24849</v>
      </c>
      <c r="B3296" s="2" t="s">
        <v>4581</v>
      </c>
      <c r="C3296" s="2">
        <v>6271903</v>
      </c>
      <c r="D3296" s="2" t="s">
        <v>269</v>
      </c>
      <c r="E3296" s="2" t="s">
        <v>278</v>
      </c>
      <c r="F3296" s="2" t="s">
        <v>40</v>
      </c>
      <c r="G3296" s="3">
        <v>45307</v>
      </c>
      <c r="H3296" s="1"/>
      <c r="I3296" s="2">
        <v>8875.32</v>
      </c>
      <c r="J3296" s="2">
        <v>2324.5500000000002</v>
      </c>
      <c r="K3296" s="2">
        <v>2324.5500000000002</v>
      </c>
      <c r="L3296" s="2">
        <v>0</v>
      </c>
      <c r="M3296" s="1"/>
      <c r="N3296" s="5">
        <f t="shared" si="103"/>
        <v>17633.759999999998</v>
      </c>
      <c r="O3296" s="6">
        <f t="shared" si="104"/>
        <v>15628.679999999998</v>
      </c>
      <c r="P3296" s="2">
        <v>30</v>
      </c>
      <c r="Q3296" s="2" t="s">
        <v>37</v>
      </c>
      <c r="R3296" s="2">
        <v>0</v>
      </c>
      <c r="S3296" s="2">
        <v>0</v>
      </c>
      <c r="T3296" s="2">
        <v>0</v>
      </c>
      <c r="U3296" s="2">
        <v>0</v>
      </c>
      <c r="V3296" s="2">
        <v>0</v>
      </c>
      <c r="W3296" s="2">
        <v>0</v>
      </c>
      <c r="X3296" s="2">
        <v>0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4109.34</v>
      </c>
      <c r="AE3296" s="2">
        <f>VLOOKUP(Tabla3[[#This Row],[Columna1]],Tabla5[#All],3,0)</f>
        <v>4109.34</v>
      </c>
      <c r="AF3296" s="2">
        <v>0</v>
      </c>
      <c r="AG3296" s="2">
        <v>0</v>
      </c>
      <c r="AH3296" s="2">
        <v>0</v>
      </c>
      <c r="AI3296" s="2">
        <v>0</v>
      </c>
      <c r="AJ3296" s="2">
        <v>0</v>
      </c>
      <c r="AK3296" s="2">
        <f>VLOOKUP(Tabla3[[#This Row],[Columna1]],Tabla7[[ID]:[Monto neto de los bonos]],3,0)</f>
        <v>0</v>
      </c>
      <c r="AL3296" s="2">
        <v>0</v>
      </c>
      <c r="AM3296" s="2">
        <v>0</v>
      </c>
      <c r="AN3296" s="2">
        <v>0</v>
      </c>
      <c r="AO3296" s="2">
        <v>0</v>
      </c>
      <c r="AP3296" s="2">
        <v>0</v>
      </c>
      <c r="AQ3296" s="2">
        <v>0</v>
      </c>
      <c r="AR3296" s="2">
        <v>0</v>
      </c>
      <c r="AS3296" s="2">
        <v>0</v>
      </c>
      <c r="AT3296" s="2">
        <v>1352.42</v>
      </c>
      <c r="AU3296" s="2">
        <v>652.66</v>
      </c>
      <c r="AV3296" s="2">
        <v>0</v>
      </c>
      <c r="AW3296" s="1"/>
      <c r="AX3296" s="2" t="s">
        <v>422</v>
      </c>
      <c r="AY3296" s="8" t="s">
        <v>423</v>
      </c>
    </row>
    <row r="3297" spans="1:51" ht="13.15" customHeight="1" x14ac:dyDescent="0.25">
      <c r="A3297" s="7">
        <v>13027</v>
      </c>
      <c r="B3297" s="2" t="s">
        <v>2821</v>
      </c>
      <c r="C3297" s="2">
        <v>1213403</v>
      </c>
      <c r="D3297" s="2" t="s">
        <v>269</v>
      </c>
      <c r="E3297" s="2" t="s">
        <v>284</v>
      </c>
      <c r="F3297" s="2" t="s">
        <v>60</v>
      </c>
      <c r="G3297" s="3">
        <v>43290</v>
      </c>
      <c r="H3297" s="1"/>
      <c r="I3297" s="2">
        <v>14709.55</v>
      </c>
      <c r="J3297" s="2">
        <v>2709.165</v>
      </c>
      <c r="K3297" s="2">
        <v>2709.165</v>
      </c>
      <c r="L3297" s="2">
        <v>1881.12</v>
      </c>
      <c r="M3297" s="1"/>
      <c r="N3297" s="5">
        <f t="shared" si="103"/>
        <v>29179.34</v>
      </c>
      <c r="O3297" s="6">
        <f t="shared" si="104"/>
        <v>25080.78</v>
      </c>
      <c r="P3297" s="2">
        <v>30</v>
      </c>
      <c r="Q3297" s="2" t="s">
        <v>37</v>
      </c>
      <c r="R3297" s="2">
        <v>0</v>
      </c>
      <c r="S3297" s="2">
        <v>0</v>
      </c>
      <c r="T3297" s="2">
        <v>0</v>
      </c>
      <c r="U3297" s="2">
        <v>0</v>
      </c>
      <c r="V3297" s="2">
        <v>0</v>
      </c>
      <c r="W3297" s="2">
        <v>0</v>
      </c>
      <c r="X3297" s="2">
        <v>0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7170.34</v>
      </c>
      <c r="AE3297" s="2">
        <f>VLOOKUP(Tabla3[[#This Row],[Columna1]],Tabla5[#All],3,0)</f>
        <v>7170.34</v>
      </c>
      <c r="AF3297" s="2">
        <v>0</v>
      </c>
      <c r="AG3297" s="2">
        <v>0</v>
      </c>
      <c r="AH3297" s="2">
        <v>0</v>
      </c>
      <c r="AI3297" s="2">
        <v>0</v>
      </c>
      <c r="AJ3297" s="2">
        <v>0</v>
      </c>
      <c r="AK3297" s="2">
        <f>VLOOKUP(Tabla3[[#This Row],[Columna1]],Tabla7[[ID]:[Monto neto de los bonos]],3,0)</f>
        <v>0</v>
      </c>
      <c r="AL3297" s="2">
        <v>0</v>
      </c>
      <c r="AM3297" s="2">
        <v>0</v>
      </c>
      <c r="AN3297" s="2">
        <v>0</v>
      </c>
      <c r="AO3297" s="2">
        <v>0</v>
      </c>
      <c r="AP3297" s="2">
        <v>0</v>
      </c>
      <c r="AQ3297" s="2">
        <v>0</v>
      </c>
      <c r="AR3297" s="2">
        <v>0</v>
      </c>
      <c r="AS3297" s="2">
        <v>0</v>
      </c>
      <c r="AT3297" s="2">
        <v>2200.9</v>
      </c>
      <c r="AU3297" s="2">
        <v>1897.66</v>
      </c>
      <c r="AV3297" s="2">
        <v>0</v>
      </c>
      <c r="AW3297" s="1"/>
      <c r="AX3297" s="2" t="s">
        <v>422</v>
      </c>
      <c r="AY3297" s="8" t="s">
        <v>423</v>
      </c>
    </row>
    <row r="3298" spans="1:51" ht="13.15" customHeight="1" x14ac:dyDescent="0.25">
      <c r="A3298" s="7">
        <v>24626</v>
      </c>
      <c r="B3298" s="2" t="s">
        <v>2822</v>
      </c>
      <c r="C3298" s="2">
        <v>6094503</v>
      </c>
      <c r="D3298" s="2" t="s">
        <v>269</v>
      </c>
      <c r="E3298" s="2" t="s">
        <v>276</v>
      </c>
      <c r="F3298" s="2" t="s">
        <v>73</v>
      </c>
      <c r="G3298" s="3">
        <v>45139</v>
      </c>
      <c r="H3298" s="1"/>
      <c r="I3298" s="2">
        <v>16065.68</v>
      </c>
      <c r="J3298" s="2">
        <v>2959.1</v>
      </c>
      <c r="K3298" s="2">
        <v>2959.1</v>
      </c>
      <c r="L3298" s="2">
        <v>0</v>
      </c>
      <c r="M3298" s="1"/>
      <c r="N3298" s="5">
        <f t="shared" si="103"/>
        <v>49215.35</v>
      </c>
      <c r="O3298" s="6">
        <f t="shared" si="104"/>
        <v>45231.509999999995</v>
      </c>
      <c r="P3298" s="2">
        <v>30</v>
      </c>
      <c r="Q3298" s="2" t="s">
        <v>37</v>
      </c>
      <c r="R3298" s="2">
        <v>0</v>
      </c>
      <c r="S3298" s="2">
        <v>0</v>
      </c>
      <c r="T3298" s="2">
        <v>0</v>
      </c>
      <c r="U3298" s="2">
        <v>0</v>
      </c>
      <c r="V3298" s="2">
        <v>0</v>
      </c>
      <c r="W3298" s="2">
        <v>0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27231.47</v>
      </c>
      <c r="AE3298" s="2">
        <f>VLOOKUP(Tabla3[[#This Row],[Columna1]],Tabla5[#All],3,0)</f>
        <v>27231.47</v>
      </c>
      <c r="AF3298" s="2">
        <v>0</v>
      </c>
      <c r="AG3298" s="2">
        <v>0</v>
      </c>
      <c r="AH3298" s="2">
        <v>0</v>
      </c>
      <c r="AI3298" s="2">
        <v>0</v>
      </c>
      <c r="AJ3298" s="2">
        <v>0</v>
      </c>
      <c r="AK3298" s="2">
        <f>VLOOKUP(Tabla3[[#This Row],[Columna1]],Tabla7[[ID]:[Monto neto de los bonos]],3,0)</f>
        <v>0</v>
      </c>
      <c r="AL3298" s="2">
        <v>0</v>
      </c>
      <c r="AM3298" s="2">
        <v>0</v>
      </c>
      <c r="AN3298" s="2">
        <v>0</v>
      </c>
      <c r="AO3298" s="2">
        <v>0</v>
      </c>
      <c r="AP3298" s="2">
        <v>0</v>
      </c>
      <c r="AQ3298" s="2">
        <v>0</v>
      </c>
      <c r="AR3298" s="2">
        <v>0</v>
      </c>
      <c r="AS3298" s="2">
        <v>0</v>
      </c>
      <c r="AT3298" s="2">
        <v>2198.36</v>
      </c>
      <c r="AU3298" s="2">
        <v>1785.48</v>
      </c>
      <c r="AV3298" s="2">
        <v>0</v>
      </c>
      <c r="AW3298" s="1"/>
      <c r="AX3298" s="2" t="s">
        <v>422</v>
      </c>
      <c r="AY3298" s="8" t="s">
        <v>423</v>
      </c>
    </row>
    <row r="3299" spans="1:51" ht="13.15" customHeight="1" x14ac:dyDescent="0.25">
      <c r="A3299" s="7">
        <v>20807</v>
      </c>
      <c r="B3299" s="2" t="s">
        <v>2823</v>
      </c>
      <c r="C3299" s="2">
        <v>2131303</v>
      </c>
      <c r="D3299" s="2" t="s">
        <v>269</v>
      </c>
      <c r="E3299" s="2" t="s">
        <v>273</v>
      </c>
      <c r="F3299" s="2" t="s">
        <v>36</v>
      </c>
      <c r="G3299" s="3">
        <v>44356</v>
      </c>
      <c r="H3299" s="1"/>
      <c r="I3299" s="2">
        <v>13165.89</v>
      </c>
      <c r="J3299" s="2">
        <v>2789.65</v>
      </c>
      <c r="K3299" s="2">
        <v>2789.65</v>
      </c>
      <c r="L3299" s="2">
        <v>0</v>
      </c>
      <c r="M3299" s="1"/>
      <c r="N3299" s="5">
        <f t="shared" si="103"/>
        <v>33976.49</v>
      </c>
      <c r="O3299" s="6">
        <f t="shared" si="104"/>
        <v>30862.949999999997</v>
      </c>
      <c r="P3299" s="2">
        <v>30</v>
      </c>
      <c r="Q3299" s="2" t="s">
        <v>37</v>
      </c>
      <c r="R3299" s="2">
        <v>0</v>
      </c>
      <c r="S3299" s="2">
        <v>0</v>
      </c>
      <c r="T3299" s="2">
        <v>0</v>
      </c>
      <c r="U3299" s="2">
        <v>0</v>
      </c>
      <c r="V3299" s="2">
        <v>0</v>
      </c>
      <c r="W3299" s="2">
        <v>0</v>
      </c>
      <c r="X3299" s="2">
        <v>0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12081.3</v>
      </c>
      <c r="AE3299" s="2">
        <f>VLOOKUP(Tabla3[[#This Row],[Columna1]],Tabla5[#All],3,0)</f>
        <v>12081.3</v>
      </c>
      <c r="AF3299" s="2">
        <v>0</v>
      </c>
      <c r="AG3299" s="2">
        <v>0</v>
      </c>
      <c r="AH3299" s="2">
        <v>0</v>
      </c>
      <c r="AI3299" s="2">
        <v>0</v>
      </c>
      <c r="AJ3299" s="2">
        <v>3150</v>
      </c>
      <c r="AK3299" s="2">
        <f>VLOOKUP(Tabla3[[#This Row],[Columna1]],Tabla7[[ID]:[Monto neto de los bonos]],3,0)</f>
        <v>3150</v>
      </c>
      <c r="AL3299" s="2">
        <v>0</v>
      </c>
      <c r="AM3299" s="2">
        <v>0</v>
      </c>
      <c r="AN3299" s="2">
        <v>0</v>
      </c>
      <c r="AO3299" s="2">
        <v>0</v>
      </c>
      <c r="AP3299" s="2">
        <v>0</v>
      </c>
      <c r="AQ3299" s="2">
        <v>0</v>
      </c>
      <c r="AR3299" s="2">
        <v>0</v>
      </c>
      <c r="AS3299" s="2">
        <v>0</v>
      </c>
      <c r="AT3299" s="2">
        <v>1874.52</v>
      </c>
      <c r="AU3299" s="2">
        <v>1239.02</v>
      </c>
      <c r="AV3299" s="2">
        <v>0</v>
      </c>
      <c r="AW3299" s="1"/>
      <c r="AX3299" s="2" t="s">
        <v>422</v>
      </c>
      <c r="AY3299" s="8" t="s">
        <v>423</v>
      </c>
    </row>
    <row r="3300" spans="1:51" ht="13.15" customHeight="1" x14ac:dyDescent="0.25">
      <c r="A3300" s="7">
        <v>21324</v>
      </c>
      <c r="B3300" s="2" t="s">
        <v>2824</v>
      </c>
      <c r="C3300" s="2">
        <v>2689303</v>
      </c>
      <c r="D3300" s="2" t="s">
        <v>269</v>
      </c>
      <c r="E3300" s="2" t="s">
        <v>270</v>
      </c>
      <c r="F3300" s="2" t="s">
        <v>42</v>
      </c>
      <c r="G3300" s="3">
        <v>43405</v>
      </c>
      <c r="H3300" s="1"/>
      <c r="I3300" s="2">
        <v>9836.7099999999991</v>
      </c>
      <c r="J3300" s="2">
        <v>3056.2150000000001</v>
      </c>
      <c r="K3300" s="2">
        <v>3056.2150000000001</v>
      </c>
      <c r="L3300" s="2">
        <v>1449.16</v>
      </c>
      <c r="M3300" s="1"/>
      <c r="N3300" s="5">
        <f t="shared" si="103"/>
        <v>20707.689999999999</v>
      </c>
      <c r="O3300" s="6">
        <f t="shared" si="104"/>
        <v>18037.169999999998</v>
      </c>
      <c r="P3300" s="2">
        <v>30</v>
      </c>
      <c r="Q3300" s="2" t="s">
        <v>37</v>
      </c>
      <c r="R3300" s="2">
        <v>0</v>
      </c>
      <c r="S3300" s="2">
        <v>0</v>
      </c>
      <c r="T3300" s="2">
        <v>0</v>
      </c>
      <c r="U3300" s="2">
        <v>0</v>
      </c>
      <c r="V3300" s="2">
        <v>0</v>
      </c>
      <c r="W3300" s="2">
        <v>0</v>
      </c>
      <c r="X3300" s="2">
        <v>0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3309.39</v>
      </c>
      <c r="AE3300" s="2">
        <f>VLOOKUP(Tabla3[[#This Row],[Columna1]],Tabla5[#All],3,0)</f>
        <v>3309.39</v>
      </c>
      <c r="AF3300" s="2">
        <v>0</v>
      </c>
      <c r="AG3300" s="2">
        <v>0</v>
      </c>
      <c r="AH3300" s="2">
        <v>0</v>
      </c>
      <c r="AI3300" s="2">
        <v>0</v>
      </c>
      <c r="AJ3300" s="2">
        <v>0</v>
      </c>
      <c r="AK3300" s="2">
        <f>VLOOKUP(Tabla3[[#This Row],[Columna1]],Tabla7[[ID]:[Monto neto de los bonos]],3,0)</f>
        <v>0</v>
      </c>
      <c r="AL3300" s="2">
        <v>0</v>
      </c>
      <c r="AM3300" s="2">
        <v>0</v>
      </c>
      <c r="AN3300" s="2">
        <v>0</v>
      </c>
      <c r="AO3300" s="2">
        <v>0</v>
      </c>
      <c r="AP3300" s="2">
        <v>0</v>
      </c>
      <c r="AQ3300" s="2">
        <v>0</v>
      </c>
      <c r="AR3300" s="2">
        <v>0</v>
      </c>
      <c r="AS3300" s="2">
        <v>0</v>
      </c>
      <c r="AT3300" s="2">
        <v>1739.82</v>
      </c>
      <c r="AU3300" s="2">
        <v>930.7</v>
      </c>
      <c r="AV3300" s="2">
        <v>0</v>
      </c>
      <c r="AW3300" s="1"/>
      <c r="AX3300" s="2" t="s">
        <v>422</v>
      </c>
      <c r="AY3300" s="8" t="s">
        <v>423</v>
      </c>
    </row>
    <row r="3301" spans="1:51" ht="13.15" customHeight="1" x14ac:dyDescent="0.25">
      <c r="A3301" s="7">
        <v>22593</v>
      </c>
      <c r="B3301" s="2" t="s">
        <v>2825</v>
      </c>
      <c r="C3301" s="2">
        <v>4391203</v>
      </c>
      <c r="D3301" s="2" t="s">
        <v>269</v>
      </c>
      <c r="E3301" s="2" t="s">
        <v>273</v>
      </c>
      <c r="F3301" s="2" t="s">
        <v>36</v>
      </c>
      <c r="G3301" s="3">
        <v>44477</v>
      </c>
      <c r="H3301" s="1"/>
      <c r="I3301" s="2">
        <v>13165.89</v>
      </c>
      <c r="J3301" s="2">
        <v>2789.65</v>
      </c>
      <c r="K3301" s="2">
        <v>2789.65</v>
      </c>
      <c r="L3301" s="2">
        <v>0</v>
      </c>
      <c r="M3301" s="1"/>
      <c r="N3301" s="5">
        <f t="shared" si="103"/>
        <v>19848.32</v>
      </c>
      <c r="O3301" s="6">
        <f t="shared" si="104"/>
        <v>16734.78</v>
      </c>
      <c r="P3301" s="2">
        <v>30</v>
      </c>
      <c r="Q3301" s="2" t="s">
        <v>37</v>
      </c>
      <c r="R3301" s="2">
        <v>0</v>
      </c>
      <c r="S3301" s="2">
        <v>0</v>
      </c>
      <c r="T3301" s="2">
        <v>0</v>
      </c>
      <c r="U3301" s="2">
        <v>0</v>
      </c>
      <c r="V3301" s="2">
        <v>0</v>
      </c>
      <c r="W3301" s="2">
        <v>0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1103.1300000000001</v>
      </c>
      <c r="AE3301" s="2">
        <f>VLOOKUP(Tabla3[[#This Row],[Columna1]],Tabla5[#All],3,0)</f>
        <v>1103.1300000000001</v>
      </c>
      <c r="AF3301" s="2">
        <v>0</v>
      </c>
      <c r="AG3301" s="2">
        <v>0</v>
      </c>
      <c r="AH3301" s="2">
        <v>0</v>
      </c>
      <c r="AI3301" s="2">
        <v>0</v>
      </c>
      <c r="AJ3301" s="2">
        <v>0</v>
      </c>
      <c r="AK3301" s="2">
        <f>VLOOKUP(Tabla3[[#This Row],[Columna1]],Tabla7[[ID]:[Monto neto de los bonos]],3,0)</f>
        <v>0</v>
      </c>
      <c r="AL3301" s="2">
        <v>0</v>
      </c>
      <c r="AM3301" s="2">
        <v>0</v>
      </c>
      <c r="AN3301" s="2">
        <v>0</v>
      </c>
      <c r="AO3301" s="2">
        <v>0</v>
      </c>
      <c r="AP3301" s="2">
        <v>0</v>
      </c>
      <c r="AQ3301" s="2">
        <v>0</v>
      </c>
      <c r="AR3301" s="2">
        <v>0</v>
      </c>
      <c r="AS3301" s="2">
        <v>0</v>
      </c>
      <c r="AT3301" s="2">
        <v>1874.52</v>
      </c>
      <c r="AU3301" s="2">
        <v>1239.02</v>
      </c>
      <c r="AV3301" s="2">
        <v>0</v>
      </c>
      <c r="AW3301" s="1"/>
      <c r="AX3301" s="2" t="s">
        <v>422</v>
      </c>
      <c r="AY3301" s="8" t="s">
        <v>423</v>
      </c>
    </row>
    <row r="3302" spans="1:51" ht="13.15" customHeight="1" x14ac:dyDescent="0.25">
      <c r="A3302" s="7">
        <v>25169</v>
      </c>
      <c r="B3302" s="2" t="s">
        <v>2826</v>
      </c>
      <c r="C3302" s="2">
        <v>6496003</v>
      </c>
      <c r="D3302" s="2" t="s">
        <v>269</v>
      </c>
      <c r="E3302" s="2" t="s">
        <v>271</v>
      </c>
      <c r="F3302" s="2" t="s">
        <v>80</v>
      </c>
      <c r="G3302" s="3">
        <v>45545</v>
      </c>
      <c r="H3302" s="1"/>
      <c r="I3302" s="2">
        <v>21471.77</v>
      </c>
      <c r="J3302" s="2">
        <v>3956.0250000000001</v>
      </c>
      <c r="K3302" s="2">
        <v>3956.0250000000001</v>
      </c>
      <c r="L3302" s="2">
        <v>0</v>
      </c>
      <c r="M3302" s="1"/>
      <c r="N3302" s="5">
        <f t="shared" si="103"/>
        <v>100528.43000000001</v>
      </c>
      <c r="O3302" s="6">
        <f t="shared" si="104"/>
        <v>94649.750000000015</v>
      </c>
      <c r="P3302" s="2">
        <v>30</v>
      </c>
      <c r="Q3302" s="2" t="s">
        <v>37</v>
      </c>
      <c r="R3302" s="2">
        <v>0</v>
      </c>
      <c r="S3302" s="2">
        <v>0</v>
      </c>
      <c r="T3302" s="2">
        <v>0</v>
      </c>
      <c r="U3302" s="2">
        <v>0</v>
      </c>
      <c r="V3302" s="2">
        <v>0</v>
      </c>
      <c r="W3302" s="2">
        <v>0</v>
      </c>
      <c r="X3302" s="2">
        <v>0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50144.61</v>
      </c>
      <c r="AE3302" s="2">
        <f>VLOOKUP(Tabla3[[#This Row],[Columna1]],Tabla5[#All],3,0)</f>
        <v>50144.61</v>
      </c>
      <c r="AF3302" s="2">
        <v>0</v>
      </c>
      <c r="AG3302" s="2">
        <v>0</v>
      </c>
      <c r="AH3302" s="2">
        <v>0</v>
      </c>
      <c r="AI3302" s="2">
        <v>0</v>
      </c>
      <c r="AJ3302" s="2">
        <v>21000</v>
      </c>
      <c r="AK3302" s="2">
        <f>VLOOKUP(Tabla3[[#This Row],[Columna1]],Tabla7[[ID]:[Monto neto de los bonos]],3,0)</f>
        <v>21000</v>
      </c>
      <c r="AL3302" s="2">
        <v>0</v>
      </c>
      <c r="AM3302" s="2">
        <v>0</v>
      </c>
      <c r="AN3302" s="2">
        <v>0</v>
      </c>
      <c r="AO3302" s="2">
        <v>0</v>
      </c>
      <c r="AP3302" s="2">
        <v>0</v>
      </c>
      <c r="AQ3302" s="2">
        <v>0</v>
      </c>
      <c r="AR3302" s="2">
        <v>0</v>
      </c>
      <c r="AS3302" s="2">
        <v>0</v>
      </c>
      <c r="AT3302" s="2">
        <v>2938.4</v>
      </c>
      <c r="AU3302" s="2">
        <v>2940.28</v>
      </c>
      <c r="AV3302" s="2">
        <v>0</v>
      </c>
      <c r="AW3302" s="1"/>
      <c r="AX3302" s="2" t="s">
        <v>422</v>
      </c>
      <c r="AY3302" s="8" t="s">
        <v>423</v>
      </c>
    </row>
    <row r="3303" spans="1:51" ht="13.15" customHeight="1" x14ac:dyDescent="0.25">
      <c r="A3303" s="7">
        <v>20070</v>
      </c>
      <c r="B3303" s="2" t="s">
        <v>4589</v>
      </c>
      <c r="C3303" s="2">
        <v>1323403</v>
      </c>
      <c r="D3303" s="2" t="s">
        <v>269</v>
      </c>
      <c r="E3303" s="2" t="s">
        <v>282</v>
      </c>
      <c r="F3303" s="2" t="s">
        <v>45</v>
      </c>
      <c r="G3303" s="3">
        <v>42678</v>
      </c>
      <c r="H3303" s="1"/>
      <c r="I3303" s="2">
        <v>13413.65</v>
      </c>
      <c r="J3303" s="2">
        <v>2841.47</v>
      </c>
      <c r="K3303" s="2">
        <v>2841.47</v>
      </c>
      <c r="L3303" s="2">
        <v>1573.68</v>
      </c>
      <c r="M3303" s="1"/>
      <c r="N3303" s="5">
        <f t="shared" si="103"/>
        <v>30301.7</v>
      </c>
      <c r="O3303" s="6">
        <f t="shared" si="104"/>
        <v>26669.260000000002</v>
      </c>
      <c r="P3303" s="2">
        <v>30</v>
      </c>
      <c r="Q3303" s="2" t="s">
        <v>37</v>
      </c>
      <c r="R3303" s="2">
        <v>0</v>
      </c>
      <c r="S3303" s="2">
        <v>0</v>
      </c>
      <c r="T3303" s="2">
        <v>0</v>
      </c>
      <c r="U3303" s="2">
        <v>0</v>
      </c>
      <c r="V3303" s="2">
        <v>0</v>
      </c>
      <c r="W3303" s="2">
        <v>0</v>
      </c>
      <c r="X3303" s="2">
        <v>0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9631.43</v>
      </c>
      <c r="AE3303" s="2">
        <f>VLOOKUP(Tabla3[[#This Row],[Columna1]],Tabla5[#All],3,0)</f>
        <v>9631.43</v>
      </c>
      <c r="AF3303" s="2">
        <v>0</v>
      </c>
      <c r="AG3303" s="2">
        <v>0</v>
      </c>
      <c r="AH3303" s="2">
        <v>0</v>
      </c>
      <c r="AI3303" s="2">
        <v>0</v>
      </c>
      <c r="AJ3303" s="2">
        <v>0</v>
      </c>
      <c r="AK3303" s="2">
        <f>VLOOKUP(Tabla3[[#This Row],[Columna1]],Tabla7[[ID]:[Monto neto de los bonos]],3,0)</f>
        <v>0</v>
      </c>
      <c r="AL3303" s="2">
        <v>0</v>
      </c>
      <c r="AM3303" s="2">
        <v>0</v>
      </c>
      <c r="AN3303" s="2">
        <v>0</v>
      </c>
      <c r="AO3303" s="2">
        <v>0</v>
      </c>
      <c r="AP3303" s="2">
        <v>0</v>
      </c>
      <c r="AQ3303" s="2">
        <v>0</v>
      </c>
      <c r="AR3303" s="2">
        <v>0</v>
      </c>
      <c r="AS3303" s="2">
        <v>0</v>
      </c>
      <c r="AT3303" s="2">
        <v>2067.02</v>
      </c>
      <c r="AU3303" s="2">
        <v>1565.42</v>
      </c>
      <c r="AV3303" s="2">
        <v>0</v>
      </c>
      <c r="AW3303" s="1"/>
      <c r="AX3303" s="2" t="s">
        <v>422</v>
      </c>
      <c r="AY3303" s="8" t="s">
        <v>423</v>
      </c>
    </row>
    <row r="3304" spans="1:51" ht="13.15" customHeight="1" x14ac:dyDescent="0.25">
      <c r="A3304" s="7">
        <v>20743</v>
      </c>
      <c r="B3304" s="2" t="s">
        <v>2827</v>
      </c>
      <c r="C3304" s="2">
        <v>2059203</v>
      </c>
      <c r="D3304" s="2" t="s">
        <v>269</v>
      </c>
      <c r="E3304" s="2" t="s">
        <v>278</v>
      </c>
      <c r="F3304" s="2" t="s">
        <v>60</v>
      </c>
      <c r="G3304" s="3">
        <v>42901</v>
      </c>
      <c r="H3304" s="1"/>
      <c r="I3304" s="2">
        <v>14709.55</v>
      </c>
      <c r="J3304" s="2">
        <v>2709.165</v>
      </c>
      <c r="K3304" s="2">
        <v>2709.165</v>
      </c>
      <c r="L3304" s="2">
        <v>1354.37</v>
      </c>
      <c r="M3304" s="1"/>
      <c r="N3304" s="5">
        <f t="shared" si="103"/>
        <v>34319.79</v>
      </c>
      <c r="O3304" s="6">
        <f t="shared" si="104"/>
        <v>30386.43</v>
      </c>
      <c r="P3304" s="2">
        <v>30</v>
      </c>
      <c r="Q3304" s="2" t="s">
        <v>37</v>
      </c>
      <c r="R3304" s="2">
        <v>0</v>
      </c>
      <c r="S3304" s="2">
        <v>0</v>
      </c>
      <c r="T3304" s="2">
        <v>0</v>
      </c>
      <c r="U3304" s="2">
        <v>0</v>
      </c>
      <c r="V3304" s="2">
        <v>0</v>
      </c>
      <c r="W3304" s="2">
        <v>0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12837.54</v>
      </c>
      <c r="AE3304" s="2">
        <f>VLOOKUP(Tabla3[[#This Row],[Columna1]],Tabla5[#All],3,0)</f>
        <v>12837.54</v>
      </c>
      <c r="AF3304" s="2">
        <v>0</v>
      </c>
      <c r="AG3304" s="2">
        <v>0</v>
      </c>
      <c r="AH3304" s="2">
        <v>0</v>
      </c>
      <c r="AI3304" s="2">
        <v>0</v>
      </c>
      <c r="AJ3304" s="2">
        <v>0</v>
      </c>
      <c r="AK3304" s="2">
        <f>VLOOKUP(Tabla3[[#This Row],[Columna1]],Tabla7[[ID]:[Monto neto de los bonos]],3,0)</f>
        <v>0</v>
      </c>
      <c r="AL3304" s="2">
        <v>0</v>
      </c>
      <c r="AM3304" s="2">
        <v>0</v>
      </c>
      <c r="AN3304" s="2">
        <v>0</v>
      </c>
      <c r="AO3304" s="2">
        <v>0</v>
      </c>
      <c r="AP3304" s="2">
        <v>0</v>
      </c>
      <c r="AQ3304" s="2">
        <v>0</v>
      </c>
      <c r="AR3304" s="2">
        <v>0</v>
      </c>
      <c r="AS3304" s="2">
        <v>0</v>
      </c>
      <c r="AT3304" s="2">
        <v>2148.2199999999998</v>
      </c>
      <c r="AU3304" s="2">
        <v>1785.14</v>
      </c>
      <c r="AV3304" s="2">
        <v>0</v>
      </c>
      <c r="AW3304" s="1"/>
      <c r="AX3304" s="2" t="s">
        <v>422</v>
      </c>
      <c r="AY3304" s="8" t="s">
        <v>423</v>
      </c>
    </row>
    <row r="3305" spans="1:51" ht="13.15" customHeight="1" x14ac:dyDescent="0.25">
      <c r="A3305" s="7">
        <v>21170</v>
      </c>
      <c r="B3305" s="2" t="s">
        <v>2828</v>
      </c>
      <c r="C3305" s="2">
        <v>2505303</v>
      </c>
      <c r="D3305" s="2" t="s">
        <v>269</v>
      </c>
      <c r="E3305" s="2" t="s">
        <v>272</v>
      </c>
      <c r="F3305" s="2" t="s">
        <v>36</v>
      </c>
      <c r="G3305" s="3">
        <v>43152</v>
      </c>
      <c r="H3305" s="1"/>
      <c r="I3305" s="2">
        <v>13165.89</v>
      </c>
      <c r="J3305" s="2">
        <v>2789.65</v>
      </c>
      <c r="K3305" s="2">
        <v>2789.65</v>
      </c>
      <c r="L3305" s="2">
        <v>1449.16</v>
      </c>
      <c r="M3305" s="1"/>
      <c r="N3305" s="5">
        <f t="shared" si="103"/>
        <v>24220.769999999997</v>
      </c>
      <c r="O3305" s="6">
        <f t="shared" si="104"/>
        <v>20702.649999999998</v>
      </c>
      <c r="P3305" s="2">
        <v>30</v>
      </c>
      <c r="Q3305" s="2" t="s">
        <v>37</v>
      </c>
      <c r="R3305" s="2">
        <v>0</v>
      </c>
      <c r="S3305" s="2">
        <v>0</v>
      </c>
      <c r="T3305" s="2">
        <v>0</v>
      </c>
      <c r="U3305" s="2">
        <v>0</v>
      </c>
      <c r="V3305" s="2">
        <v>0</v>
      </c>
      <c r="W3305" s="2">
        <v>0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4026.42</v>
      </c>
      <c r="AE3305" s="2">
        <f>VLOOKUP(Tabla3[[#This Row],[Columna1]],Tabla5[#All],3,0)</f>
        <v>4026.42</v>
      </c>
      <c r="AF3305" s="2">
        <v>0</v>
      </c>
      <c r="AG3305" s="2">
        <v>0</v>
      </c>
      <c r="AH3305" s="2">
        <v>0</v>
      </c>
      <c r="AI3305" s="2">
        <v>0</v>
      </c>
      <c r="AJ3305" s="2">
        <v>0</v>
      </c>
      <c r="AK3305" s="2">
        <f>VLOOKUP(Tabla3[[#This Row],[Columna1]],Tabla7[[ID]:[Monto neto de los bonos]],3,0)</f>
        <v>0</v>
      </c>
      <c r="AL3305" s="2">
        <v>0</v>
      </c>
      <c r="AM3305" s="2">
        <v>0</v>
      </c>
      <c r="AN3305" s="2">
        <v>0</v>
      </c>
      <c r="AO3305" s="2">
        <v>0</v>
      </c>
      <c r="AP3305" s="2">
        <v>0</v>
      </c>
      <c r="AQ3305" s="2">
        <v>0</v>
      </c>
      <c r="AR3305" s="2">
        <v>0</v>
      </c>
      <c r="AS3305" s="2">
        <v>0</v>
      </c>
      <c r="AT3305" s="2">
        <v>2019.42</v>
      </c>
      <c r="AU3305" s="2">
        <v>1498.7</v>
      </c>
      <c r="AV3305" s="2">
        <v>0</v>
      </c>
      <c r="AW3305" s="1"/>
      <c r="AX3305" s="2" t="s">
        <v>422</v>
      </c>
      <c r="AY3305" s="8" t="s">
        <v>423</v>
      </c>
    </row>
    <row r="3306" spans="1:51" ht="13.15" customHeight="1" x14ac:dyDescent="0.25">
      <c r="A3306" s="7">
        <v>25235</v>
      </c>
      <c r="B3306" s="2" t="s">
        <v>2829</v>
      </c>
      <c r="C3306" s="2">
        <v>6533903</v>
      </c>
      <c r="D3306" s="2" t="s">
        <v>269</v>
      </c>
      <c r="E3306" s="2" t="s">
        <v>276</v>
      </c>
      <c r="F3306" s="2" t="s">
        <v>65</v>
      </c>
      <c r="G3306" s="3">
        <v>45574</v>
      </c>
      <c r="H3306" s="1"/>
      <c r="I3306" s="2">
        <v>16065.68</v>
      </c>
      <c r="J3306" s="2">
        <v>2959.1</v>
      </c>
      <c r="K3306" s="2">
        <v>2959.1</v>
      </c>
      <c r="L3306" s="2">
        <v>0</v>
      </c>
      <c r="M3306" s="1"/>
      <c r="N3306" s="5">
        <f t="shared" si="103"/>
        <v>47823.069999999992</v>
      </c>
      <c r="O3306" s="6">
        <f t="shared" si="104"/>
        <v>43839.229999999989</v>
      </c>
      <c r="P3306" s="2">
        <v>30</v>
      </c>
      <c r="Q3306" s="2" t="s">
        <v>37</v>
      </c>
      <c r="R3306" s="2">
        <v>0</v>
      </c>
      <c r="S3306" s="2">
        <v>0</v>
      </c>
      <c r="T3306" s="2">
        <v>0</v>
      </c>
      <c r="U3306" s="2">
        <v>0</v>
      </c>
      <c r="V3306" s="2">
        <v>0</v>
      </c>
      <c r="W3306" s="2">
        <v>0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25839.19</v>
      </c>
      <c r="AE3306" s="2">
        <f>VLOOKUP(Tabla3[[#This Row],[Columna1]],Tabla5[#All],3,0)</f>
        <v>25839.19</v>
      </c>
      <c r="AF3306" s="2">
        <v>0</v>
      </c>
      <c r="AG3306" s="2">
        <v>0</v>
      </c>
      <c r="AH3306" s="2">
        <v>0</v>
      </c>
      <c r="AI3306" s="2">
        <v>0</v>
      </c>
      <c r="AJ3306" s="2">
        <v>0</v>
      </c>
      <c r="AK3306" s="2">
        <f>VLOOKUP(Tabla3[[#This Row],[Columna1]],Tabla7[[ID]:[Monto neto de los bonos]],3,0)</f>
        <v>0</v>
      </c>
      <c r="AL3306" s="2">
        <v>0</v>
      </c>
      <c r="AM3306" s="2">
        <v>0</v>
      </c>
      <c r="AN3306" s="2">
        <v>0</v>
      </c>
      <c r="AO3306" s="2">
        <v>0</v>
      </c>
      <c r="AP3306" s="2">
        <v>0</v>
      </c>
      <c r="AQ3306" s="2">
        <v>0</v>
      </c>
      <c r="AR3306" s="2">
        <v>0</v>
      </c>
      <c r="AS3306" s="2">
        <v>0</v>
      </c>
      <c r="AT3306" s="2">
        <v>2198.36</v>
      </c>
      <c r="AU3306" s="2">
        <v>1785.48</v>
      </c>
      <c r="AV3306" s="2">
        <v>0</v>
      </c>
      <c r="AW3306" s="1"/>
      <c r="AX3306" s="2" t="s">
        <v>422</v>
      </c>
      <c r="AY3306" s="8" t="s">
        <v>423</v>
      </c>
    </row>
    <row r="3307" spans="1:51" ht="13.15" customHeight="1" x14ac:dyDescent="0.25">
      <c r="A3307" s="7">
        <v>24482</v>
      </c>
      <c r="B3307" s="2" t="s">
        <v>2830</v>
      </c>
      <c r="C3307" s="2">
        <v>5978603</v>
      </c>
      <c r="D3307" s="2" t="s">
        <v>269</v>
      </c>
      <c r="E3307" s="2" t="s">
        <v>286</v>
      </c>
      <c r="F3307" s="2" t="s">
        <v>47</v>
      </c>
      <c r="G3307" s="3">
        <v>45047</v>
      </c>
      <c r="H3307" s="1"/>
      <c r="I3307" s="2">
        <v>7320.09</v>
      </c>
      <c r="J3307" s="2">
        <v>1914.615</v>
      </c>
      <c r="K3307" s="2">
        <v>1914.615</v>
      </c>
      <c r="L3307" s="2">
        <v>0</v>
      </c>
      <c r="M3307" s="1"/>
      <c r="N3307" s="5">
        <f t="shared" si="103"/>
        <v>17907.25</v>
      </c>
      <c r="O3307" s="6">
        <f t="shared" si="104"/>
        <v>16526.480000000003</v>
      </c>
      <c r="P3307" s="2">
        <v>30</v>
      </c>
      <c r="Q3307" s="2" t="s">
        <v>37</v>
      </c>
      <c r="R3307" s="2">
        <v>0</v>
      </c>
      <c r="S3307" s="2">
        <v>0</v>
      </c>
      <c r="T3307" s="2">
        <v>0</v>
      </c>
      <c r="U3307" s="2">
        <v>0</v>
      </c>
      <c r="V3307" s="2">
        <v>0</v>
      </c>
      <c r="W3307" s="2">
        <v>0</v>
      </c>
      <c r="X3307" s="2">
        <v>0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6757.93</v>
      </c>
      <c r="AE3307" s="2">
        <f>VLOOKUP(Tabla3[[#This Row],[Columna1]],Tabla5[#All],3,0)</f>
        <v>6757.93</v>
      </c>
      <c r="AF3307" s="2">
        <v>0</v>
      </c>
      <c r="AG3307" s="2">
        <v>0</v>
      </c>
      <c r="AH3307" s="2">
        <v>0</v>
      </c>
      <c r="AI3307" s="2">
        <v>0</v>
      </c>
      <c r="AJ3307" s="2">
        <v>0</v>
      </c>
      <c r="AK3307" s="2">
        <f>VLOOKUP(Tabla3[[#This Row],[Columna1]],Tabla7[[ID]:[Monto neto de los bonos]],3,0)</f>
        <v>0</v>
      </c>
      <c r="AL3307" s="2">
        <v>0</v>
      </c>
      <c r="AM3307" s="2">
        <v>0</v>
      </c>
      <c r="AN3307" s="2">
        <v>0</v>
      </c>
      <c r="AO3307" s="2">
        <v>0</v>
      </c>
      <c r="AP3307" s="2">
        <v>0</v>
      </c>
      <c r="AQ3307" s="2">
        <v>0</v>
      </c>
      <c r="AR3307" s="2">
        <v>0</v>
      </c>
      <c r="AS3307" s="2">
        <v>0</v>
      </c>
      <c r="AT3307" s="2">
        <v>1114.92</v>
      </c>
      <c r="AU3307" s="2">
        <v>265.85000000000002</v>
      </c>
      <c r="AV3307" s="2">
        <v>0</v>
      </c>
      <c r="AW3307" s="1"/>
      <c r="AX3307" s="2" t="s">
        <v>422</v>
      </c>
      <c r="AY3307" s="8" t="s">
        <v>423</v>
      </c>
    </row>
    <row r="3308" spans="1:51" ht="13.15" customHeight="1" x14ac:dyDescent="0.25">
      <c r="A3308" s="7">
        <v>92302</v>
      </c>
      <c r="B3308" s="2" t="s">
        <v>4592</v>
      </c>
      <c r="C3308" s="2">
        <v>404503</v>
      </c>
      <c r="D3308" s="2" t="s">
        <v>269</v>
      </c>
      <c r="E3308" s="2" t="s">
        <v>274</v>
      </c>
      <c r="F3308" s="2" t="s">
        <v>60</v>
      </c>
      <c r="G3308" s="3">
        <v>38384</v>
      </c>
      <c r="H3308" s="1"/>
      <c r="I3308" s="2">
        <v>14709.55</v>
      </c>
      <c r="J3308" s="2">
        <v>2709.165</v>
      </c>
      <c r="K3308" s="2">
        <v>2709.165</v>
      </c>
      <c r="L3308" s="2">
        <v>5523.11</v>
      </c>
      <c r="M3308" s="1"/>
      <c r="N3308" s="5">
        <f t="shared" si="103"/>
        <v>37163.89</v>
      </c>
      <c r="O3308" s="6">
        <f t="shared" si="104"/>
        <v>31923.21</v>
      </c>
      <c r="P3308" s="2">
        <v>30</v>
      </c>
      <c r="Q3308" s="2" t="s">
        <v>37</v>
      </c>
      <c r="R3308" s="2">
        <v>0</v>
      </c>
      <c r="S3308" s="2">
        <v>0</v>
      </c>
      <c r="T3308" s="2">
        <v>0</v>
      </c>
      <c r="U3308" s="2">
        <v>0</v>
      </c>
      <c r="V3308" s="2">
        <v>0</v>
      </c>
      <c r="W3308" s="2">
        <v>0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11512.9</v>
      </c>
      <c r="AE3308" s="2">
        <f>VLOOKUP(Tabla3[[#This Row],[Columna1]],Tabla5[#All],3,0)</f>
        <v>11512.9</v>
      </c>
      <c r="AF3308" s="2">
        <v>0</v>
      </c>
      <c r="AG3308" s="2">
        <v>0</v>
      </c>
      <c r="AH3308" s="2">
        <v>0</v>
      </c>
      <c r="AI3308" s="2">
        <v>0</v>
      </c>
      <c r="AJ3308" s="2">
        <v>0</v>
      </c>
      <c r="AK3308" s="2">
        <f>VLOOKUP(Tabla3[[#This Row],[Columna1]],Tabla7[[ID]:[Monto neto de los bonos]],3,0)</f>
        <v>0</v>
      </c>
      <c r="AL3308" s="2">
        <v>0</v>
      </c>
      <c r="AM3308" s="2">
        <v>0</v>
      </c>
      <c r="AN3308" s="2">
        <v>0</v>
      </c>
      <c r="AO3308" s="2">
        <v>0</v>
      </c>
      <c r="AP3308" s="2">
        <v>0</v>
      </c>
      <c r="AQ3308" s="2">
        <v>0</v>
      </c>
      <c r="AR3308" s="2">
        <v>0</v>
      </c>
      <c r="AS3308" s="2">
        <v>0</v>
      </c>
      <c r="AT3308" s="2">
        <v>2565.1</v>
      </c>
      <c r="AU3308" s="2">
        <v>2675.58</v>
      </c>
      <c r="AV3308" s="2">
        <v>0</v>
      </c>
      <c r="AW3308" s="1"/>
      <c r="AX3308" s="2" t="s">
        <v>422</v>
      </c>
      <c r="AY3308" s="8" t="s">
        <v>423</v>
      </c>
    </row>
    <row r="3309" spans="1:51" ht="13.15" customHeight="1" x14ac:dyDescent="0.25">
      <c r="A3309" s="7">
        <v>21812</v>
      </c>
      <c r="B3309" s="2" t="s">
        <v>2831</v>
      </c>
      <c r="C3309" s="2">
        <v>3263303</v>
      </c>
      <c r="D3309" s="2" t="s">
        <v>269</v>
      </c>
      <c r="E3309" s="2" t="s">
        <v>277</v>
      </c>
      <c r="F3309" s="2" t="s">
        <v>44</v>
      </c>
      <c r="G3309" s="3">
        <v>44515</v>
      </c>
      <c r="H3309" s="1"/>
      <c r="I3309" s="2">
        <v>14572.07</v>
      </c>
      <c r="J3309" s="2">
        <v>2683.85</v>
      </c>
      <c r="K3309" s="2">
        <v>2683.85</v>
      </c>
      <c r="L3309" s="2">
        <v>0</v>
      </c>
      <c r="M3309" s="1"/>
      <c r="N3309" s="5">
        <f t="shared" si="103"/>
        <v>39260.25</v>
      </c>
      <c r="O3309" s="6">
        <f t="shared" si="104"/>
        <v>35775.229999999996</v>
      </c>
      <c r="P3309" s="2">
        <v>30</v>
      </c>
      <c r="Q3309" s="2" t="s">
        <v>37</v>
      </c>
      <c r="R3309" s="2">
        <v>0</v>
      </c>
      <c r="S3309" s="2">
        <v>0</v>
      </c>
      <c r="T3309" s="2">
        <v>0</v>
      </c>
      <c r="U3309" s="2">
        <v>0</v>
      </c>
      <c r="V3309" s="2">
        <v>0</v>
      </c>
      <c r="W3309" s="2">
        <v>0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14768</v>
      </c>
      <c r="AE3309" s="2">
        <f>VLOOKUP(Tabla3[[#This Row],[Columna1]],Tabla5[#All],3,0)</f>
        <v>14768</v>
      </c>
      <c r="AF3309" s="2">
        <v>0</v>
      </c>
      <c r="AG3309" s="2">
        <v>0</v>
      </c>
      <c r="AH3309" s="2">
        <v>0</v>
      </c>
      <c r="AI3309" s="2">
        <v>0</v>
      </c>
      <c r="AJ3309" s="2">
        <v>4552.4799999999996</v>
      </c>
      <c r="AK3309" s="2">
        <f>VLOOKUP(Tabla3[[#This Row],[Columna1]],Tabla7[[ID]:[Monto neto de los bonos]],3,0)</f>
        <v>4552.4799999999996</v>
      </c>
      <c r="AL3309" s="2">
        <v>0</v>
      </c>
      <c r="AM3309" s="2">
        <v>0</v>
      </c>
      <c r="AN3309" s="2">
        <v>0</v>
      </c>
      <c r="AO3309" s="2">
        <v>0</v>
      </c>
      <c r="AP3309" s="2">
        <v>0</v>
      </c>
      <c r="AQ3309" s="2">
        <v>0</v>
      </c>
      <c r="AR3309" s="2">
        <v>0</v>
      </c>
      <c r="AS3309" s="2">
        <v>0</v>
      </c>
      <c r="AT3309" s="2">
        <v>1993.98</v>
      </c>
      <c r="AU3309" s="2">
        <v>1491.04</v>
      </c>
      <c r="AV3309" s="2">
        <v>0</v>
      </c>
      <c r="AW3309" s="1"/>
      <c r="AX3309" s="2" t="s">
        <v>422</v>
      </c>
      <c r="AY3309" s="8" t="s">
        <v>423</v>
      </c>
    </row>
    <row r="3310" spans="1:51" ht="13.15" customHeight="1" x14ac:dyDescent="0.25">
      <c r="A3310" s="7">
        <v>25319</v>
      </c>
      <c r="B3310" s="2" t="s">
        <v>4577</v>
      </c>
      <c r="C3310" s="2">
        <v>6573803</v>
      </c>
      <c r="D3310" s="2" t="s">
        <v>269</v>
      </c>
      <c r="E3310" s="2" t="s">
        <v>272</v>
      </c>
      <c r="F3310" s="2" t="s">
        <v>73</v>
      </c>
      <c r="G3310" s="3">
        <v>45598</v>
      </c>
      <c r="H3310" s="1"/>
      <c r="I3310" s="2">
        <v>16065.68</v>
      </c>
      <c r="J3310" s="2">
        <v>2959.1</v>
      </c>
      <c r="K3310" s="2">
        <v>2959.1</v>
      </c>
      <c r="L3310" s="2">
        <v>0</v>
      </c>
      <c r="M3310" s="1"/>
      <c r="N3310" s="5">
        <f t="shared" si="103"/>
        <v>49215.35</v>
      </c>
      <c r="O3310" s="6">
        <f t="shared" si="104"/>
        <v>45231.509999999995</v>
      </c>
      <c r="P3310" s="2">
        <v>30</v>
      </c>
      <c r="Q3310" s="2" t="s">
        <v>37</v>
      </c>
      <c r="R3310" s="2">
        <v>0</v>
      </c>
      <c r="S3310" s="2">
        <v>0</v>
      </c>
      <c r="T3310" s="2">
        <v>0</v>
      </c>
      <c r="U3310" s="2">
        <v>0</v>
      </c>
      <c r="V3310" s="2">
        <v>0</v>
      </c>
      <c r="W3310" s="2">
        <v>0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27231.47</v>
      </c>
      <c r="AE3310" s="2">
        <f>VLOOKUP(Tabla3[[#This Row],[Columna1]],Tabla5[#All],3,0)</f>
        <v>27231.47</v>
      </c>
      <c r="AF3310" s="2">
        <v>0</v>
      </c>
      <c r="AG3310" s="2">
        <v>0</v>
      </c>
      <c r="AH3310" s="2">
        <v>0</v>
      </c>
      <c r="AI3310" s="2">
        <v>0</v>
      </c>
      <c r="AJ3310" s="2">
        <v>0</v>
      </c>
      <c r="AK3310" s="2">
        <f>VLOOKUP(Tabla3[[#This Row],[Columna1]],Tabla7[[ID]:[Monto neto de los bonos]],3,0)</f>
        <v>0</v>
      </c>
      <c r="AL3310" s="2">
        <v>0</v>
      </c>
      <c r="AM3310" s="2">
        <v>0</v>
      </c>
      <c r="AN3310" s="2">
        <v>0</v>
      </c>
      <c r="AO3310" s="2">
        <v>0</v>
      </c>
      <c r="AP3310" s="2">
        <v>0</v>
      </c>
      <c r="AQ3310" s="2">
        <v>0</v>
      </c>
      <c r="AR3310" s="2">
        <v>0</v>
      </c>
      <c r="AS3310" s="2">
        <v>0</v>
      </c>
      <c r="AT3310" s="2">
        <v>2198.36</v>
      </c>
      <c r="AU3310" s="2">
        <v>1785.48</v>
      </c>
      <c r="AV3310" s="2">
        <v>0</v>
      </c>
      <c r="AW3310" s="1"/>
      <c r="AX3310" s="2" t="s">
        <v>422</v>
      </c>
      <c r="AY3310" s="8" t="s">
        <v>423</v>
      </c>
    </row>
    <row r="3311" spans="1:51" ht="13.15" customHeight="1" x14ac:dyDescent="0.25">
      <c r="A3311" s="7">
        <v>24510</v>
      </c>
      <c r="B3311" s="2" t="s">
        <v>2832</v>
      </c>
      <c r="C3311" s="2">
        <v>5998803</v>
      </c>
      <c r="D3311" s="2" t="s">
        <v>269</v>
      </c>
      <c r="E3311" s="2" t="s">
        <v>270</v>
      </c>
      <c r="F3311" s="2" t="s">
        <v>41</v>
      </c>
      <c r="G3311" s="3">
        <v>45064</v>
      </c>
      <c r="H3311" s="1"/>
      <c r="I3311" s="2">
        <v>8542.57</v>
      </c>
      <c r="J3311" s="2">
        <v>2234.4899999999998</v>
      </c>
      <c r="K3311" s="2">
        <v>2234.4899999999998</v>
      </c>
      <c r="L3311" s="2">
        <v>0</v>
      </c>
      <c r="M3311" s="1"/>
      <c r="N3311" s="5">
        <f t="shared" si="103"/>
        <v>18196.86</v>
      </c>
      <c r="O3311" s="6">
        <f t="shared" si="104"/>
        <v>16279.240000000002</v>
      </c>
      <c r="P3311" s="2">
        <v>30</v>
      </c>
      <c r="Q3311" s="2" t="s">
        <v>37</v>
      </c>
      <c r="R3311" s="2">
        <v>0</v>
      </c>
      <c r="S3311" s="2">
        <v>0</v>
      </c>
      <c r="T3311" s="2">
        <v>0</v>
      </c>
      <c r="U3311" s="2">
        <v>0</v>
      </c>
      <c r="V3311" s="2">
        <v>0</v>
      </c>
      <c r="W3311" s="2">
        <v>0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5185.3100000000004</v>
      </c>
      <c r="AE3311" s="2">
        <f>VLOOKUP(Tabla3[[#This Row],[Columna1]],Tabla5[#All],3,0)</f>
        <v>5185.3100000000004</v>
      </c>
      <c r="AF3311" s="2">
        <v>0</v>
      </c>
      <c r="AG3311" s="2">
        <v>0</v>
      </c>
      <c r="AH3311" s="2">
        <v>0</v>
      </c>
      <c r="AI3311" s="2">
        <v>0</v>
      </c>
      <c r="AJ3311" s="2">
        <v>0</v>
      </c>
      <c r="AK3311" s="2">
        <f>VLOOKUP(Tabla3[[#This Row],[Columna1]],Tabla7[[ID]:[Monto neto de los bonos]],3,0)</f>
        <v>0</v>
      </c>
      <c r="AL3311" s="2">
        <v>0</v>
      </c>
      <c r="AM3311" s="2">
        <v>0</v>
      </c>
      <c r="AN3311" s="2">
        <v>0</v>
      </c>
      <c r="AO3311" s="2">
        <v>0</v>
      </c>
      <c r="AP3311" s="2">
        <v>0</v>
      </c>
      <c r="AQ3311" s="2">
        <v>0</v>
      </c>
      <c r="AR3311" s="2">
        <v>0</v>
      </c>
      <c r="AS3311" s="2">
        <v>0</v>
      </c>
      <c r="AT3311" s="2">
        <v>1301.1600000000001</v>
      </c>
      <c r="AU3311" s="2">
        <v>616.46</v>
      </c>
      <c r="AV3311" s="2">
        <v>0</v>
      </c>
      <c r="AW3311" s="1"/>
      <c r="AX3311" s="2" t="s">
        <v>422</v>
      </c>
      <c r="AY3311" s="8" t="s">
        <v>423</v>
      </c>
    </row>
    <row r="3312" spans="1:51" ht="13.15" customHeight="1" x14ac:dyDescent="0.25">
      <c r="A3312" s="7">
        <v>24425</v>
      </c>
      <c r="B3312" s="2" t="s">
        <v>2833</v>
      </c>
      <c r="C3312" s="2">
        <v>5922103</v>
      </c>
      <c r="D3312" s="2" t="s">
        <v>269</v>
      </c>
      <c r="E3312" s="2" t="s">
        <v>275</v>
      </c>
      <c r="F3312" s="2" t="s">
        <v>40</v>
      </c>
      <c r="G3312" s="3">
        <v>44986</v>
      </c>
      <c r="H3312" s="1"/>
      <c r="I3312" s="2">
        <v>8875.32</v>
      </c>
      <c r="J3312" s="2">
        <v>2324.5500000000002</v>
      </c>
      <c r="K3312" s="2">
        <v>2324.5500000000002</v>
      </c>
      <c r="L3312" s="2">
        <v>0</v>
      </c>
      <c r="M3312" s="1"/>
      <c r="N3312" s="5">
        <f t="shared" si="103"/>
        <v>13524.419999999998</v>
      </c>
      <c r="O3312" s="6">
        <f t="shared" si="104"/>
        <v>11519.339999999998</v>
      </c>
      <c r="P3312" s="2">
        <v>30</v>
      </c>
      <c r="Q3312" s="2" t="s">
        <v>37</v>
      </c>
      <c r="R3312" s="2">
        <v>0</v>
      </c>
      <c r="S3312" s="2">
        <v>0</v>
      </c>
      <c r="T3312" s="2">
        <v>0</v>
      </c>
      <c r="U3312" s="2">
        <v>0</v>
      </c>
      <c r="V3312" s="2">
        <v>0</v>
      </c>
      <c r="W3312" s="2">
        <v>0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2">
        <f>VLOOKUP(Tabla3[[#This Row],[Columna1]],Tabla5[#All],3,0)</f>
        <v>0</v>
      </c>
      <c r="AF3312" s="2">
        <v>0</v>
      </c>
      <c r="AG3312" s="2">
        <v>0</v>
      </c>
      <c r="AH3312" s="2">
        <v>0</v>
      </c>
      <c r="AI3312" s="2">
        <v>0</v>
      </c>
      <c r="AJ3312" s="2">
        <v>0</v>
      </c>
      <c r="AK3312" s="2">
        <f>VLOOKUP(Tabla3[[#This Row],[Columna1]],Tabla7[[ID]:[Monto neto de los bonos]],3,0)</f>
        <v>0</v>
      </c>
      <c r="AL3312" s="2">
        <v>0</v>
      </c>
      <c r="AM3312" s="2">
        <v>0</v>
      </c>
      <c r="AN3312" s="2">
        <v>0</v>
      </c>
      <c r="AO3312" s="2">
        <v>0</v>
      </c>
      <c r="AP3312" s="2">
        <v>0</v>
      </c>
      <c r="AQ3312" s="2">
        <v>0</v>
      </c>
      <c r="AR3312" s="2">
        <v>0</v>
      </c>
      <c r="AS3312" s="2">
        <v>0</v>
      </c>
      <c r="AT3312" s="2">
        <v>1352.42</v>
      </c>
      <c r="AU3312" s="2">
        <v>652.66</v>
      </c>
      <c r="AV3312" s="2">
        <v>0</v>
      </c>
      <c r="AW3312" s="1"/>
      <c r="AX3312" s="2" t="s">
        <v>422</v>
      </c>
      <c r="AY3312" s="8" t="s">
        <v>423</v>
      </c>
    </row>
    <row r="3313" spans="1:51" ht="13.15" customHeight="1" x14ac:dyDescent="0.25">
      <c r="A3313" s="7">
        <v>22987</v>
      </c>
      <c r="B3313" s="2" t="s">
        <v>2834</v>
      </c>
      <c r="C3313" s="2">
        <v>4923203</v>
      </c>
      <c r="D3313" s="2" t="s">
        <v>269</v>
      </c>
      <c r="E3313" s="2" t="s">
        <v>278</v>
      </c>
      <c r="F3313" s="2" t="s">
        <v>36</v>
      </c>
      <c r="G3313" s="3">
        <v>44266</v>
      </c>
      <c r="H3313" s="1"/>
      <c r="I3313" s="2">
        <v>13165.89</v>
      </c>
      <c r="J3313" s="2">
        <v>2789.65</v>
      </c>
      <c r="K3313" s="2">
        <v>2789.65</v>
      </c>
      <c r="L3313" s="2">
        <v>0</v>
      </c>
      <c r="M3313" s="1"/>
      <c r="N3313" s="5">
        <f t="shared" si="103"/>
        <v>22541.89</v>
      </c>
      <c r="O3313" s="6">
        <f t="shared" si="104"/>
        <v>19428.349999999999</v>
      </c>
      <c r="P3313" s="2">
        <v>30</v>
      </c>
      <c r="Q3313" s="2" t="s">
        <v>37</v>
      </c>
      <c r="R3313" s="2">
        <v>0</v>
      </c>
      <c r="S3313" s="2">
        <v>0</v>
      </c>
      <c r="T3313" s="2">
        <v>0</v>
      </c>
      <c r="U3313" s="2">
        <v>0</v>
      </c>
      <c r="V3313" s="2">
        <v>0</v>
      </c>
      <c r="W3313" s="2">
        <v>0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3796.7</v>
      </c>
      <c r="AE3313" s="2">
        <f>VLOOKUP(Tabla3[[#This Row],[Columna1]],Tabla5[#All],3,0)</f>
        <v>3796.7</v>
      </c>
      <c r="AF3313" s="2">
        <v>0</v>
      </c>
      <c r="AG3313" s="2">
        <v>0</v>
      </c>
      <c r="AH3313" s="2">
        <v>0</v>
      </c>
      <c r="AI3313" s="2">
        <v>0</v>
      </c>
      <c r="AJ3313" s="2">
        <v>0</v>
      </c>
      <c r="AK3313" s="2">
        <f>VLOOKUP(Tabla3[[#This Row],[Columna1]],Tabla7[[ID]:[Monto neto de los bonos]],3,0)</f>
        <v>0</v>
      </c>
      <c r="AL3313" s="2">
        <v>0</v>
      </c>
      <c r="AM3313" s="2">
        <v>0</v>
      </c>
      <c r="AN3313" s="2">
        <v>0</v>
      </c>
      <c r="AO3313" s="2">
        <v>0</v>
      </c>
      <c r="AP3313" s="2">
        <v>0</v>
      </c>
      <c r="AQ3313" s="2">
        <v>0</v>
      </c>
      <c r="AR3313" s="2">
        <v>0</v>
      </c>
      <c r="AS3313" s="2">
        <v>0</v>
      </c>
      <c r="AT3313" s="2">
        <v>1874.52</v>
      </c>
      <c r="AU3313" s="2">
        <v>1239.02</v>
      </c>
      <c r="AV3313" s="2">
        <v>0</v>
      </c>
      <c r="AW3313" s="1"/>
      <c r="AX3313" s="2" t="s">
        <v>422</v>
      </c>
      <c r="AY3313" s="8" t="s">
        <v>423</v>
      </c>
    </row>
    <row r="3314" spans="1:51" ht="13.15" customHeight="1" x14ac:dyDescent="0.25">
      <c r="A3314" s="7">
        <v>20528</v>
      </c>
      <c r="B3314" s="2" t="s">
        <v>4575</v>
      </c>
      <c r="C3314" s="2">
        <v>1899903</v>
      </c>
      <c r="D3314" s="2" t="s">
        <v>269</v>
      </c>
      <c r="E3314" s="2" t="s">
        <v>284</v>
      </c>
      <c r="F3314" s="2" t="s">
        <v>42</v>
      </c>
      <c r="G3314" s="3">
        <v>42842</v>
      </c>
      <c r="H3314" s="1"/>
      <c r="I3314" s="2">
        <v>9836.7099999999991</v>
      </c>
      <c r="J3314" s="2">
        <v>3056.2150000000001</v>
      </c>
      <c r="K3314" s="2">
        <v>3056.2150000000001</v>
      </c>
      <c r="L3314" s="2">
        <v>1354.37</v>
      </c>
      <c r="M3314" s="1"/>
      <c r="N3314" s="5">
        <f t="shared" si="103"/>
        <v>17303.509999999998</v>
      </c>
      <c r="O3314" s="6">
        <f t="shared" si="104"/>
        <v>14657.629999999997</v>
      </c>
      <c r="P3314" s="2">
        <v>30</v>
      </c>
      <c r="Q3314" s="2" t="s">
        <v>37</v>
      </c>
      <c r="R3314" s="2">
        <v>0</v>
      </c>
      <c r="S3314" s="2">
        <v>0</v>
      </c>
      <c r="T3314" s="2">
        <v>0</v>
      </c>
      <c r="U3314" s="2">
        <v>0</v>
      </c>
      <c r="V3314" s="2">
        <v>0</v>
      </c>
      <c r="W3314" s="2">
        <v>0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2">
        <f>VLOOKUP(Tabla3[[#This Row],[Columna1]],Tabla5[#All],3,0)</f>
        <v>0</v>
      </c>
      <c r="AF3314" s="2">
        <v>0</v>
      </c>
      <c r="AG3314" s="2">
        <v>0</v>
      </c>
      <c r="AH3314" s="2">
        <v>0</v>
      </c>
      <c r="AI3314" s="2">
        <v>0</v>
      </c>
      <c r="AJ3314" s="2">
        <v>0</v>
      </c>
      <c r="AK3314" s="2">
        <f>VLOOKUP(Tabla3[[#This Row],[Columna1]],Tabla7[[ID]:[Monto neto de los bonos]],3,0)</f>
        <v>0</v>
      </c>
      <c r="AL3314" s="2">
        <v>0</v>
      </c>
      <c r="AM3314" s="2">
        <v>0</v>
      </c>
      <c r="AN3314" s="2">
        <v>0</v>
      </c>
      <c r="AO3314" s="2">
        <v>0</v>
      </c>
      <c r="AP3314" s="2">
        <v>0</v>
      </c>
      <c r="AQ3314" s="2">
        <v>0</v>
      </c>
      <c r="AR3314" s="2">
        <v>0</v>
      </c>
      <c r="AS3314" s="2">
        <v>0</v>
      </c>
      <c r="AT3314" s="2">
        <v>1730.36</v>
      </c>
      <c r="AU3314" s="2">
        <v>915.52</v>
      </c>
      <c r="AV3314" s="2">
        <v>0</v>
      </c>
      <c r="AW3314" s="1"/>
      <c r="AX3314" s="2" t="s">
        <v>422</v>
      </c>
      <c r="AY3314" s="8" t="s">
        <v>423</v>
      </c>
    </row>
    <row r="3315" spans="1:51" ht="13.15" customHeight="1" x14ac:dyDescent="0.25">
      <c r="A3315" s="7">
        <v>20916</v>
      </c>
      <c r="B3315" s="2" t="s">
        <v>2835</v>
      </c>
      <c r="C3315" s="2">
        <v>2239203</v>
      </c>
      <c r="D3315" s="2" t="s">
        <v>269</v>
      </c>
      <c r="E3315" s="2" t="s">
        <v>285</v>
      </c>
      <c r="F3315" s="2" t="s">
        <v>45</v>
      </c>
      <c r="G3315" s="3">
        <v>43011</v>
      </c>
      <c r="H3315" s="1"/>
      <c r="I3315" s="2">
        <v>13413.65</v>
      </c>
      <c r="J3315" s="2">
        <v>2841.47</v>
      </c>
      <c r="K3315" s="2">
        <v>2841.47</v>
      </c>
      <c r="L3315" s="2">
        <v>1668.12</v>
      </c>
      <c r="M3315" s="1"/>
      <c r="N3315" s="5">
        <f t="shared" si="103"/>
        <v>31409.91</v>
      </c>
      <c r="O3315" s="6">
        <f t="shared" si="104"/>
        <v>27751.11</v>
      </c>
      <c r="P3315" s="2">
        <v>30</v>
      </c>
      <c r="Q3315" s="2" t="s">
        <v>37</v>
      </c>
      <c r="R3315" s="2">
        <v>0</v>
      </c>
      <c r="S3315" s="2">
        <v>0</v>
      </c>
      <c r="T3315" s="2">
        <v>0</v>
      </c>
      <c r="U3315" s="2">
        <v>0</v>
      </c>
      <c r="V3315" s="2">
        <v>0</v>
      </c>
      <c r="W3315" s="2">
        <v>0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10645.2</v>
      </c>
      <c r="AE3315" s="2">
        <f>VLOOKUP(Tabla3[[#This Row],[Columna1]],Tabla5[#All],3,0)</f>
        <v>10645.2</v>
      </c>
      <c r="AF3315" s="2">
        <v>0</v>
      </c>
      <c r="AG3315" s="2">
        <v>0</v>
      </c>
      <c r="AH3315" s="2">
        <v>0</v>
      </c>
      <c r="AI3315" s="2">
        <v>0</v>
      </c>
      <c r="AJ3315" s="2">
        <v>0</v>
      </c>
      <c r="AK3315" s="2">
        <f>VLOOKUP(Tabla3[[#This Row],[Columna1]],Tabla7[[ID]:[Monto neto de los bonos]],3,0)</f>
        <v>0</v>
      </c>
      <c r="AL3315" s="2">
        <v>0</v>
      </c>
      <c r="AM3315" s="2">
        <v>0</v>
      </c>
      <c r="AN3315" s="2">
        <v>0</v>
      </c>
      <c r="AO3315" s="2">
        <v>0</v>
      </c>
      <c r="AP3315" s="2">
        <v>0</v>
      </c>
      <c r="AQ3315" s="2">
        <v>0</v>
      </c>
      <c r="AR3315" s="2">
        <v>0</v>
      </c>
      <c r="AS3315" s="2">
        <v>0</v>
      </c>
      <c r="AT3315" s="2">
        <v>2076.46</v>
      </c>
      <c r="AU3315" s="2">
        <v>1582.34</v>
      </c>
      <c r="AV3315" s="2">
        <v>0</v>
      </c>
      <c r="AW3315" s="1"/>
      <c r="AX3315" s="2" t="s">
        <v>422</v>
      </c>
      <c r="AY3315" s="8" t="s">
        <v>423</v>
      </c>
    </row>
    <row r="3316" spans="1:51" ht="13.15" customHeight="1" x14ac:dyDescent="0.25">
      <c r="A3316" s="7">
        <v>20509</v>
      </c>
      <c r="B3316" s="2" t="s">
        <v>4571</v>
      </c>
      <c r="C3316" s="2">
        <v>1885503</v>
      </c>
      <c r="D3316" s="2" t="s">
        <v>269</v>
      </c>
      <c r="E3316" s="2" t="s">
        <v>270</v>
      </c>
      <c r="F3316" s="2" t="s">
        <v>60</v>
      </c>
      <c r="G3316" s="3">
        <v>42828</v>
      </c>
      <c r="H3316" s="1"/>
      <c r="I3316" s="2">
        <v>14709.55</v>
      </c>
      <c r="J3316" s="2">
        <v>2709.165</v>
      </c>
      <c r="K3316" s="2">
        <v>2709.165</v>
      </c>
      <c r="L3316" s="2">
        <v>1591.82</v>
      </c>
      <c r="M3316" s="1"/>
      <c r="N3316" s="5">
        <f t="shared" si="103"/>
        <v>33923.96</v>
      </c>
      <c r="O3316" s="6">
        <f t="shared" si="104"/>
        <v>29916.14</v>
      </c>
      <c r="P3316" s="2">
        <v>30</v>
      </c>
      <c r="Q3316" s="2" t="s">
        <v>37</v>
      </c>
      <c r="R3316" s="2">
        <v>0</v>
      </c>
      <c r="S3316" s="2">
        <v>0</v>
      </c>
      <c r="T3316" s="2">
        <v>0</v>
      </c>
      <c r="U3316" s="2">
        <v>0</v>
      </c>
      <c r="V3316" s="2">
        <v>0</v>
      </c>
      <c r="W3316" s="2">
        <v>0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12204.26</v>
      </c>
      <c r="AE3316" s="2">
        <f>VLOOKUP(Tabla3[[#This Row],[Columna1]],Tabla5[#All],3,0)</f>
        <v>12204.26</v>
      </c>
      <c r="AF3316" s="2">
        <v>0</v>
      </c>
      <c r="AG3316" s="2">
        <v>0</v>
      </c>
      <c r="AH3316" s="2">
        <v>0</v>
      </c>
      <c r="AI3316" s="2">
        <v>0</v>
      </c>
      <c r="AJ3316" s="2">
        <v>0</v>
      </c>
      <c r="AK3316" s="2">
        <f>VLOOKUP(Tabla3[[#This Row],[Columna1]],Tabla7[[ID]:[Monto neto de los bonos]],3,0)</f>
        <v>0</v>
      </c>
      <c r="AL3316" s="2">
        <v>0</v>
      </c>
      <c r="AM3316" s="2">
        <v>0</v>
      </c>
      <c r="AN3316" s="2">
        <v>0</v>
      </c>
      <c r="AO3316" s="2">
        <v>0</v>
      </c>
      <c r="AP3316" s="2">
        <v>0</v>
      </c>
      <c r="AQ3316" s="2">
        <v>0</v>
      </c>
      <c r="AR3316" s="2">
        <v>0</v>
      </c>
      <c r="AS3316" s="2">
        <v>0</v>
      </c>
      <c r="AT3316" s="2">
        <v>2171.96</v>
      </c>
      <c r="AU3316" s="2">
        <v>1835.86</v>
      </c>
      <c r="AV3316" s="2">
        <v>0</v>
      </c>
      <c r="AW3316" s="1"/>
      <c r="AX3316" s="2" t="s">
        <v>422</v>
      </c>
      <c r="AY3316" s="8" t="s">
        <v>423</v>
      </c>
    </row>
    <row r="3317" spans="1:51" ht="13.15" customHeight="1" x14ac:dyDescent="0.25">
      <c r="A3317" s="7">
        <v>23992</v>
      </c>
      <c r="B3317" s="2" t="s">
        <v>2836</v>
      </c>
      <c r="C3317" s="2">
        <v>5623703</v>
      </c>
      <c r="D3317" s="2" t="s">
        <v>269</v>
      </c>
      <c r="E3317" s="2" t="s">
        <v>270</v>
      </c>
      <c r="F3317" s="2" t="s">
        <v>40</v>
      </c>
      <c r="G3317" s="3">
        <v>44775</v>
      </c>
      <c r="H3317" s="1"/>
      <c r="I3317" s="2">
        <v>8875.32</v>
      </c>
      <c r="J3317" s="2">
        <v>2324.5500000000002</v>
      </c>
      <c r="K3317" s="2">
        <v>2324.5500000000002</v>
      </c>
      <c r="L3317" s="2">
        <v>0</v>
      </c>
      <c r="M3317" s="1"/>
      <c r="N3317" s="5">
        <f t="shared" si="103"/>
        <v>13524.419999999998</v>
      </c>
      <c r="O3317" s="6">
        <f t="shared" si="104"/>
        <v>11548.38</v>
      </c>
      <c r="P3317" s="2">
        <v>20</v>
      </c>
      <c r="Q3317" s="2" t="s">
        <v>46</v>
      </c>
      <c r="R3317" s="2">
        <v>0</v>
      </c>
      <c r="S3317" s="2">
        <v>0</v>
      </c>
      <c r="T3317" s="2">
        <v>0</v>
      </c>
      <c r="U3317" s="2">
        <v>2485.09</v>
      </c>
      <c r="V3317" s="2">
        <v>0</v>
      </c>
      <c r="W3317" s="2">
        <v>0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2">
        <f>VLOOKUP(Tabla3[[#This Row],[Columna1]],Tabla5[#All],3,0)</f>
        <v>0</v>
      </c>
      <c r="AF3317" s="2">
        <v>0</v>
      </c>
      <c r="AG3317" s="2">
        <v>0</v>
      </c>
      <c r="AH3317" s="2">
        <v>0</v>
      </c>
      <c r="AI3317" s="2">
        <v>0</v>
      </c>
      <c r="AJ3317" s="2">
        <v>0</v>
      </c>
      <c r="AK3317" s="2">
        <f>VLOOKUP(Tabla3[[#This Row],[Columna1]],Tabla7[[ID]:[Monto neto de los bonos]],3,0)</f>
        <v>2485.09</v>
      </c>
      <c r="AL3317" s="2">
        <v>0</v>
      </c>
      <c r="AM3317" s="2">
        <v>0</v>
      </c>
      <c r="AN3317" s="2">
        <v>0</v>
      </c>
      <c r="AO3317" s="2">
        <v>0</v>
      </c>
      <c r="AP3317" s="2">
        <v>0</v>
      </c>
      <c r="AQ3317" s="2">
        <v>0</v>
      </c>
      <c r="AR3317" s="2">
        <v>0</v>
      </c>
      <c r="AS3317" s="2">
        <v>0</v>
      </c>
      <c r="AT3317" s="2">
        <v>1245.6400000000001</v>
      </c>
      <c r="AU3317" s="2">
        <v>730.4</v>
      </c>
      <c r="AV3317" s="2">
        <v>0</v>
      </c>
      <c r="AW3317" s="1"/>
      <c r="AX3317" s="2" t="s">
        <v>422</v>
      </c>
      <c r="AY3317" s="8" t="s">
        <v>424</v>
      </c>
    </row>
    <row r="3318" spans="1:51" ht="13.15" customHeight="1" x14ac:dyDescent="0.25">
      <c r="A3318" s="7">
        <v>23994</v>
      </c>
      <c r="B3318" s="2" t="s">
        <v>2837</v>
      </c>
      <c r="C3318" s="2">
        <v>5627703</v>
      </c>
      <c r="D3318" s="2" t="s">
        <v>269</v>
      </c>
      <c r="E3318" s="2" t="s">
        <v>271</v>
      </c>
      <c r="F3318" s="2" t="s">
        <v>36</v>
      </c>
      <c r="G3318" s="3">
        <v>44777</v>
      </c>
      <c r="H3318" s="1"/>
      <c r="I3318" s="2">
        <v>13165.89</v>
      </c>
      <c r="J3318" s="2">
        <v>2789.65</v>
      </c>
      <c r="K3318" s="2">
        <v>2789.65</v>
      </c>
      <c r="L3318" s="2">
        <v>0</v>
      </c>
      <c r="M3318" s="1"/>
      <c r="N3318" s="5">
        <f t="shared" si="103"/>
        <v>20887.189999999999</v>
      </c>
      <c r="O3318" s="6">
        <f t="shared" si="104"/>
        <v>17773.649999999998</v>
      </c>
      <c r="P3318" s="2">
        <v>30</v>
      </c>
      <c r="Q3318" s="2" t="s">
        <v>37</v>
      </c>
      <c r="R3318" s="2">
        <v>0</v>
      </c>
      <c r="S3318" s="2">
        <v>0</v>
      </c>
      <c r="T3318" s="2">
        <v>0</v>
      </c>
      <c r="U3318" s="2">
        <v>0</v>
      </c>
      <c r="V3318" s="2">
        <v>0</v>
      </c>
      <c r="W3318" s="2">
        <v>0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2142</v>
      </c>
      <c r="AE3318" s="2">
        <f>VLOOKUP(Tabla3[[#This Row],[Columna1]],Tabla5[#All],3,0)</f>
        <v>2142</v>
      </c>
      <c r="AF3318" s="2">
        <v>0</v>
      </c>
      <c r="AG3318" s="2">
        <v>0</v>
      </c>
      <c r="AH3318" s="2">
        <v>0</v>
      </c>
      <c r="AI3318" s="2">
        <v>0</v>
      </c>
      <c r="AJ3318" s="2">
        <v>0</v>
      </c>
      <c r="AK3318" s="2">
        <f>VLOOKUP(Tabla3[[#This Row],[Columna1]],Tabla7[[ID]:[Monto neto de los bonos]],3,0)</f>
        <v>0</v>
      </c>
      <c r="AL3318" s="2">
        <v>0</v>
      </c>
      <c r="AM3318" s="2">
        <v>0</v>
      </c>
      <c r="AN3318" s="2">
        <v>0</v>
      </c>
      <c r="AO3318" s="2">
        <v>0</v>
      </c>
      <c r="AP3318" s="2">
        <v>0</v>
      </c>
      <c r="AQ3318" s="2">
        <v>0</v>
      </c>
      <c r="AR3318" s="2">
        <v>0</v>
      </c>
      <c r="AS3318" s="2">
        <v>0</v>
      </c>
      <c r="AT3318" s="2">
        <v>1874.52</v>
      </c>
      <c r="AU3318" s="2">
        <v>1239.02</v>
      </c>
      <c r="AV3318" s="2">
        <v>0</v>
      </c>
      <c r="AW3318" s="1"/>
      <c r="AX3318" s="2" t="s">
        <v>422</v>
      </c>
      <c r="AY3318" s="8" t="s">
        <v>423</v>
      </c>
    </row>
    <row r="3319" spans="1:51" ht="13.15" customHeight="1" x14ac:dyDescent="0.25">
      <c r="A3319" s="7">
        <v>20196</v>
      </c>
      <c r="B3319" s="2" t="s">
        <v>2838</v>
      </c>
      <c r="C3319" s="2">
        <v>1501203</v>
      </c>
      <c r="D3319" s="2" t="s">
        <v>269</v>
      </c>
      <c r="E3319" s="2" t="s">
        <v>271</v>
      </c>
      <c r="F3319" s="2" t="s">
        <v>60</v>
      </c>
      <c r="G3319" s="3">
        <v>42681</v>
      </c>
      <c r="H3319" s="1"/>
      <c r="I3319" s="2">
        <v>14709.55</v>
      </c>
      <c r="J3319" s="2">
        <v>2709.165</v>
      </c>
      <c r="K3319" s="2">
        <v>2709.165</v>
      </c>
      <c r="L3319" s="2">
        <v>1739.34</v>
      </c>
      <c r="M3319" s="1"/>
      <c r="N3319" s="5">
        <f t="shared" si="103"/>
        <v>33473.480000000003</v>
      </c>
      <c r="O3319" s="6">
        <f t="shared" si="104"/>
        <v>29419.4</v>
      </c>
      <c r="P3319" s="2">
        <v>30</v>
      </c>
      <c r="Q3319" s="2" t="s">
        <v>37</v>
      </c>
      <c r="R3319" s="2">
        <v>0</v>
      </c>
      <c r="S3319" s="2">
        <v>0</v>
      </c>
      <c r="T3319" s="2">
        <v>0</v>
      </c>
      <c r="U3319" s="2">
        <v>0</v>
      </c>
      <c r="V3319" s="2">
        <v>0</v>
      </c>
      <c r="W3319" s="2">
        <v>0</v>
      </c>
      <c r="X3319" s="2">
        <v>0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11606.26</v>
      </c>
      <c r="AE3319" s="2">
        <f>VLOOKUP(Tabla3[[#This Row],[Columna1]],Tabla5[#All],3,0)</f>
        <v>11606.26</v>
      </c>
      <c r="AF3319" s="2">
        <v>0</v>
      </c>
      <c r="AG3319" s="2">
        <v>0</v>
      </c>
      <c r="AH3319" s="2">
        <v>0</v>
      </c>
      <c r="AI3319" s="2">
        <v>0</v>
      </c>
      <c r="AJ3319" s="2">
        <v>0</v>
      </c>
      <c r="AK3319" s="2">
        <f>VLOOKUP(Tabla3[[#This Row],[Columna1]],Tabla7[[ID]:[Monto neto de los bonos]],3,0)</f>
        <v>0</v>
      </c>
      <c r="AL3319" s="2">
        <v>0</v>
      </c>
      <c r="AM3319" s="2">
        <v>0</v>
      </c>
      <c r="AN3319" s="2">
        <v>0</v>
      </c>
      <c r="AO3319" s="2">
        <v>0</v>
      </c>
      <c r="AP3319" s="2">
        <v>0</v>
      </c>
      <c r="AQ3319" s="2">
        <v>0</v>
      </c>
      <c r="AR3319" s="2">
        <v>0</v>
      </c>
      <c r="AS3319" s="2">
        <v>0</v>
      </c>
      <c r="AT3319" s="2">
        <v>2186.7199999999998</v>
      </c>
      <c r="AU3319" s="2">
        <v>1867.36</v>
      </c>
      <c r="AV3319" s="2">
        <v>0</v>
      </c>
      <c r="AW3319" s="1"/>
      <c r="AX3319" s="2" t="s">
        <v>422</v>
      </c>
      <c r="AY3319" s="8" t="s">
        <v>423</v>
      </c>
    </row>
    <row r="3320" spans="1:51" ht="13.15" customHeight="1" x14ac:dyDescent="0.25">
      <c r="A3320" s="7">
        <v>20357</v>
      </c>
      <c r="B3320" s="2" t="s">
        <v>2839</v>
      </c>
      <c r="C3320" s="2">
        <v>1719503</v>
      </c>
      <c r="D3320" s="2" t="s">
        <v>269</v>
      </c>
      <c r="E3320" s="2" t="s">
        <v>270</v>
      </c>
      <c r="F3320" s="2" t="s">
        <v>42</v>
      </c>
      <c r="G3320" s="3">
        <v>42751</v>
      </c>
      <c r="H3320" s="1"/>
      <c r="I3320" s="2">
        <v>9836.7099999999991</v>
      </c>
      <c r="J3320" s="2">
        <v>3056.2150000000001</v>
      </c>
      <c r="K3320" s="2">
        <v>3056.2150000000001</v>
      </c>
      <c r="L3320" s="2">
        <v>1354.37</v>
      </c>
      <c r="M3320" s="1"/>
      <c r="N3320" s="5">
        <f t="shared" si="103"/>
        <v>19509.769999999997</v>
      </c>
      <c r="O3320" s="6">
        <f t="shared" si="104"/>
        <v>16863.889999999996</v>
      </c>
      <c r="P3320" s="2">
        <v>30</v>
      </c>
      <c r="Q3320" s="2" t="s">
        <v>37</v>
      </c>
      <c r="R3320" s="2">
        <v>0</v>
      </c>
      <c r="S3320" s="2">
        <v>0</v>
      </c>
      <c r="T3320" s="2">
        <v>0</v>
      </c>
      <c r="U3320" s="2">
        <v>0</v>
      </c>
      <c r="V3320" s="2">
        <v>0</v>
      </c>
      <c r="W3320" s="2">
        <v>0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2206.2600000000002</v>
      </c>
      <c r="AE3320" s="2">
        <f>VLOOKUP(Tabla3[[#This Row],[Columna1]],Tabla5[#All],3,0)</f>
        <v>2206.2600000000002</v>
      </c>
      <c r="AF3320" s="2">
        <v>0</v>
      </c>
      <c r="AG3320" s="2">
        <v>0</v>
      </c>
      <c r="AH3320" s="2">
        <v>0</v>
      </c>
      <c r="AI3320" s="2">
        <v>0</v>
      </c>
      <c r="AJ3320" s="2">
        <v>0</v>
      </c>
      <c r="AK3320" s="2">
        <f>VLOOKUP(Tabla3[[#This Row],[Columna1]],Tabla7[[ID]:[Monto neto de los bonos]],3,0)</f>
        <v>0</v>
      </c>
      <c r="AL3320" s="2">
        <v>0</v>
      </c>
      <c r="AM3320" s="2">
        <v>0</v>
      </c>
      <c r="AN3320" s="2">
        <v>0</v>
      </c>
      <c r="AO3320" s="2">
        <v>0</v>
      </c>
      <c r="AP3320" s="2">
        <v>0</v>
      </c>
      <c r="AQ3320" s="2">
        <v>0</v>
      </c>
      <c r="AR3320" s="2">
        <v>0</v>
      </c>
      <c r="AS3320" s="2">
        <v>0</v>
      </c>
      <c r="AT3320" s="2">
        <v>1730.36</v>
      </c>
      <c r="AU3320" s="2">
        <v>915.52</v>
      </c>
      <c r="AV3320" s="2">
        <v>0</v>
      </c>
      <c r="AW3320" s="1"/>
      <c r="AX3320" s="2" t="s">
        <v>422</v>
      </c>
      <c r="AY3320" s="8" t="s">
        <v>423</v>
      </c>
    </row>
    <row r="3321" spans="1:51" ht="13.15" customHeight="1" x14ac:dyDescent="0.25">
      <c r="A3321" s="7">
        <v>23021</v>
      </c>
      <c r="B3321" s="2" t="s">
        <v>4561</v>
      </c>
      <c r="C3321" s="2">
        <v>4973303</v>
      </c>
      <c r="D3321" s="2" t="s">
        <v>269</v>
      </c>
      <c r="E3321" s="2" t="s">
        <v>270</v>
      </c>
      <c r="F3321" s="2" t="s">
        <v>41</v>
      </c>
      <c r="G3321" s="3">
        <v>44301</v>
      </c>
      <c r="H3321" s="1"/>
      <c r="I3321" s="2">
        <v>8542.57</v>
      </c>
      <c r="J3321" s="2">
        <v>2234.4899999999998</v>
      </c>
      <c r="K3321" s="2">
        <v>2234.4899999999998</v>
      </c>
      <c r="L3321" s="2">
        <v>0</v>
      </c>
      <c r="M3321" s="1"/>
      <c r="N3321" s="5">
        <f t="shared" si="103"/>
        <v>19691.57</v>
      </c>
      <c r="O3321" s="6">
        <f t="shared" si="104"/>
        <v>17773.95</v>
      </c>
      <c r="P3321" s="2">
        <v>30</v>
      </c>
      <c r="Q3321" s="2" t="s">
        <v>37</v>
      </c>
      <c r="R3321" s="2">
        <v>0</v>
      </c>
      <c r="S3321" s="2">
        <v>0</v>
      </c>
      <c r="T3321" s="2">
        <v>0</v>
      </c>
      <c r="U3321" s="2">
        <v>0</v>
      </c>
      <c r="V3321" s="2">
        <v>0</v>
      </c>
      <c r="W3321" s="2">
        <v>0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3530.02</v>
      </c>
      <c r="AE3321" s="2">
        <f>VLOOKUP(Tabla3[[#This Row],[Columna1]],Tabla5[#All],3,0)</f>
        <v>3530.02</v>
      </c>
      <c r="AF3321" s="2">
        <v>0</v>
      </c>
      <c r="AG3321" s="2">
        <v>0</v>
      </c>
      <c r="AH3321" s="2">
        <v>0</v>
      </c>
      <c r="AI3321" s="2">
        <v>0</v>
      </c>
      <c r="AJ3321" s="2">
        <v>3150</v>
      </c>
      <c r="AK3321" s="2">
        <f>VLOOKUP(Tabla3[[#This Row],[Columna1]],Tabla7[[ID]:[Monto neto de los bonos]],3,0)</f>
        <v>3150</v>
      </c>
      <c r="AL3321" s="2">
        <v>0</v>
      </c>
      <c r="AM3321" s="2">
        <v>0</v>
      </c>
      <c r="AN3321" s="2">
        <v>0</v>
      </c>
      <c r="AO3321" s="2">
        <v>0</v>
      </c>
      <c r="AP3321" s="2">
        <v>0</v>
      </c>
      <c r="AQ3321" s="2">
        <v>0</v>
      </c>
      <c r="AR3321" s="2">
        <v>0</v>
      </c>
      <c r="AS3321" s="2">
        <v>0</v>
      </c>
      <c r="AT3321" s="2">
        <v>1301.1600000000001</v>
      </c>
      <c r="AU3321" s="2">
        <v>616.46</v>
      </c>
      <c r="AV3321" s="2">
        <v>0</v>
      </c>
      <c r="AW3321" s="1"/>
      <c r="AX3321" s="2" t="s">
        <v>422</v>
      </c>
      <c r="AY3321" s="8" t="s">
        <v>423</v>
      </c>
    </row>
    <row r="3322" spans="1:51" ht="13.15" customHeight="1" x14ac:dyDescent="0.25">
      <c r="A3322" s="7">
        <v>20023</v>
      </c>
      <c r="B3322" s="2" t="s">
        <v>2840</v>
      </c>
      <c r="C3322" s="2">
        <v>1305403</v>
      </c>
      <c r="D3322" s="2" t="s">
        <v>269</v>
      </c>
      <c r="E3322" s="2" t="s">
        <v>273</v>
      </c>
      <c r="F3322" s="2" t="s">
        <v>36</v>
      </c>
      <c r="G3322" s="3">
        <v>42674</v>
      </c>
      <c r="H3322" s="1"/>
      <c r="I3322" s="2">
        <v>13165.89</v>
      </c>
      <c r="J3322" s="2">
        <v>2789.65</v>
      </c>
      <c r="K3322" s="2">
        <v>2789.65</v>
      </c>
      <c r="L3322" s="2">
        <v>1487.68</v>
      </c>
      <c r="M3322" s="1"/>
      <c r="N3322" s="5">
        <f t="shared" si="103"/>
        <v>20232.87</v>
      </c>
      <c r="O3322" s="6">
        <f t="shared" si="104"/>
        <v>16703.990000000002</v>
      </c>
      <c r="P3322" s="2">
        <v>30</v>
      </c>
      <c r="Q3322" s="2" t="s">
        <v>37</v>
      </c>
      <c r="R3322" s="2">
        <v>0</v>
      </c>
      <c r="S3322" s="2">
        <v>0</v>
      </c>
      <c r="T3322" s="2">
        <v>0</v>
      </c>
      <c r="U3322" s="2">
        <v>0</v>
      </c>
      <c r="V3322" s="2">
        <v>0</v>
      </c>
      <c r="W3322" s="2">
        <v>0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2">
        <f>VLOOKUP(Tabla3[[#This Row],[Columna1]],Tabla5[#All],3,0)</f>
        <v>0</v>
      </c>
      <c r="AF3322" s="2">
        <v>0</v>
      </c>
      <c r="AG3322" s="2">
        <v>0</v>
      </c>
      <c r="AH3322" s="2">
        <v>0</v>
      </c>
      <c r="AI3322" s="2">
        <v>0</v>
      </c>
      <c r="AJ3322" s="2">
        <v>0</v>
      </c>
      <c r="AK3322" s="2">
        <f>VLOOKUP(Tabla3[[#This Row],[Columna1]],Tabla7[[ID]:[Monto neto de los bonos]],3,0)</f>
        <v>0</v>
      </c>
      <c r="AL3322" s="2">
        <v>0</v>
      </c>
      <c r="AM3322" s="2">
        <v>0</v>
      </c>
      <c r="AN3322" s="2">
        <v>0</v>
      </c>
      <c r="AO3322" s="2">
        <v>0</v>
      </c>
      <c r="AP3322" s="2">
        <v>0</v>
      </c>
      <c r="AQ3322" s="2">
        <v>0</v>
      </c>
      <c r="AR3322" s="2">
        <v>0</v>
      </c>
      <c r="AS3322" s="2">
        <v>0</v>
      </c>
      <c r="AT3322" s="2">
        <v>2023.28</v>
      </c>
      <c r="AU3322" s="2">
        <v>1505.6</v>
      </c>
      <c r="AV3322" s="2">
        <v>0</v>
      </c>
      <c r="AW3322" s="1"/>
      <c r="AX3322" s="2" t="s">
        <v>422</v>
      </c>
      <c r="AY3322" s="8" t="s">
        <v>423</v>
      </c>
    </row>
    <row r="3323" spans="1:51" ht="13.15" customHeight="1" x14ac:dyDescent="0.25">
      <c r="A3323" s="7">
        <v>20046</v>
      </c>
      <c r="B3323" s="2" t="s">
        <v>2841</v>
      </c>
      <c r="C3323" s="2">
        <v>1317603</v>
      </c>
      <c r="D3323" s="2" t="s">
        <v>269</v>
      </c>
      <c r="E3323" s="2" t="s">
        <v>275</v>
      </c>
      <c r="F3323" s="2" t="s">
        <v>36</v>
      </c>
      <c r="G3323" s="3">
        <v>42681</v>
      </c>
      <c r="H3323" s="1"/>
      <c r="I3323" s="2">
        <v>13165.89</v>
      </c>
      <c r="J3323" s="2">
        <v>2789.65</v>
      </c>
      <c r="K3323" s="2">
        <v>2789.65</v>
      </c>
      <c r="L3323" s="2">
        <v>1487.68</v>
      </c>
      <c r="M3323" s="1"/>
      <c r="N3323" s="5">
        <f t="shared" si="103"/>
        <v>20232.87</v>
      </c>
      <c r="O3323" s="6">
        <f t="shared" si="104"/>
        <v>16703.990000000002</v>
      </c>
      <c r="P3323" s="2">
        <v>30</v>
      </c>
      <c r="Q3323" s="2" t="s">
        <v>37</v>
      </c>
      <c r="R3323" s="2">
        <v>0</v>
      </c>
      <c r="S3323" s="2">
        <v>0</v>
      </c>
      <c r="T3323" s="2">
        <v>0</v>
      </c>
      <c r="U3323" s="2">
        <v>0</v>
      </c>
      <c r="V3323" s="2">
        <v>0</v>
      </c>
      <c r="W3323" s="2">
        <v>0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2">
        <f>VLOOKUP(Tabla3[[#This Row],[Columna1]],Tabla5[#All],3,0)</f>
        <v>0</v>
      </c>
      <c r="AF3323" s="2">
        <v>0</v>
      </c>
      <c r="AG3323" s="2">
        <v>0</v>
      </c>
      <c r="AH3323" s="2">
        <v>0</v>
      </c>
      <c r="AI3323" s="2">
        <v>0</v>
      </c>
      <c r="AJ3323" s="2">
        <v>0</v>
      </c>
      <c r="AK3323" s="2">
        <f>VLOOKUP(Tabla3[[#This Row],[Columna1]],Tabla7[[ID]:[Monto neto de los bonos]],3,0)</f>
        <v>0</v>
      </c>
      <c r="AL3323" s="2">
        <v>0</v>
      </c>
      <c r="AM3323" s="2">
        <v>0</v>
      </c>
      <c r="AN3323" s="2">
        <v>0</v>
      </c>
      <c r="AO3323" s="2">
        <v>0</v>
      </c>
      <c r="AP3323" s="2">
        <v>0</v>
      </c>
      <c r="AQ3323" s="2">
        <v>0</v>
      </c>
      <c r="AR3323" s="2">
        <v>0</v>
      </c>
      <c r="AS3323" s="2">
        <v>0</v>
      </c>
      <c r="AT3323" s="2">
        <v>2023.28</v>
      </c>
      <c r="AU3323" s="2">
        <v>1505.6</v>
      </c>
      <c r="AV3323" s="2">
        <v>0</v>
      </c>
      <c r="AW3323" s="1"/>
      <c r="AX3323" s="2" t="s">
        <v>422</v>
      </c>
      <c r="AY3323" s="8" t="s">
        <v>423</v>
      </c>
    </row>
    <row r="3324" spans="1:51" ht="13.15" customHeight="1" x14ac:dyDescent="0.25">
      <c r="A3324" s="7">
        <v>22165</v>
      </c>
      <c r="B3324" s="2" t="s">
        <v>2842</v>
      </c>
      <c r="C3324" s="2">
        <v>3825203</v>
      </c>
      <c r="D3324" s="2" t="s">
        <v>269</v>
      </c>
      <c r="E3324" s="2" t="s">
        <v>272</v>
      </c>
      <c r="F3324" s="2" t="s">
        <v>45</v>
      </c>
      <c r="G3324" s="3">
        <v>43755</v>
      </c>
      <c r="H3324" s="1"/>
      <c r="I3324" s="2">
        <v>13413.65</v>
      </c>
      <c r="J3324" s="2">
        <v>2841.47</v>
      </c>
      <c r="K3324" s="2">
        <v>2841.47</v>
      </c>
      <c r="L3324" s="2">
        <v>1856.61</v>
      </c>
      <c r="M3324" s="1"/>
      <c r="N3324" s="5">
        <f t="shared" si="103"/>
        <v>26468.85</v>
      </c>
      <c r="O3324" s="6">
        <f t="shared" si="104"/>
        <v>22757.43</v>
      </c>
      <c r="P3324" s="2">
        <v>30</v>
      </c>
      <c r="Q3324" s="2" t="s">
        <v>37</v>
      </c>
      <c r="R3324" s="2">
        <v>0</v>
      </c>
      <c r="S3324" s="2">
        <v>0</v>
      </c>
      <c r="T3324" s="2">
        <v>0</v>
      </c>
      <c r="U3324" s="2">
        <v>0</v>
      </c>
      <c r="V3324" s="2">
        <v>0</v>
      </c>
      <c r="W3324" s="2">
        <v>0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5515.65</v>
      </c>
      <c r="AE3324" s="2">
        <f>VLOOKUP(Tabla3[[#This Row],[Columna1]],Tabla5[#All],3,0)</f>
        <v>5515.65</v>
      </c>
      <c r="AF3324" s="2">
        <v>0</v>
      </c>
      <c r="AG3324" s="2">
        <v>0</v>
      </c>
      <c r="AH3324" s="2">
        <v>0</v>
      </c>
      <c r="AI3324" s="2">
        <v>0</v>
      </c>
      <c r="AJ3324" s="2">
        <v>0</v>
      </c>
      <c r="AK3324" s="2">
        <f>VLOOKUP(Tabla3[[#This Row],[Columna1]],Tabla7[[ID]:[Monto neto de los bonos]],3,0)</f>
        <v>0</v>
      </c>
      <c r="AL3324" s="2">
        <v>0</v>
      </c>
      <c r="AM3324" s="2">
        <v>0</v>
      </c>
      <c r="AN3324" s="2">
        <v>0</v>
      </c>
      <c r="AO3324" s="2">
        <v>0</v>
      </c>
      <c r="AP3324" s="2">
        <v>0</v>
      </c>
      <c r="AQ3324" s="2">
        <v>0</v>
      </c>
      <c r="AR3324" s="2">
        <v>0</v>
      </c>
      <c r="AS3324" s="2">
        <v>0</v>
      </c>
      <c r="AT3324" s="2">
        <v>2095.3000000000002</v>
      </c>
      <c r="AU3324" s="2">
        <v>1616.12</v>
      </c>
      <c r="AV3324" s="2">
        <v>0</v>
      </c>
      <c r="AW3324" s="1"/>
      <c r="AX3324" s="2" t="s">
        <v>422</v>
      </c>
      <c r="AY3324" s="8" t="s">
        <v>423</v>
      </c>
    </row>
    <row r="3325" spans="1:51" ht="13.15" customHeight="1" x14ac:dyDescent="0.25">
      <c r="A3325" s="7">
        <v>21753</v>
      </c>
      <c r="B3325" s="2" t="s">
        <v>4578</v>
      </c>
      <c r="C3325" s="2">
        <v>3229603</v>
      </c>
      <c r="D3325" s="2" t="s">
        <v>269</v>
      </c>
      <c r="E3325" s="2" t="s">
        <v>272</v>
      </c>
      <c r="F3325" s="2" t="s">
        <v>42</v>
      </c>
      <c r="G3325" s="3">
        <v>43479</v>
      </c>
      <c r="H3325" s="1"/>
      <c r="I3325" s="2">
        <v>9836.7099999999991</v>
      </c>
      <c r="J3325" s="2">
        <v>3056.2150000000001</v>
      </c>
      <c r="K3325" s="2">
        <v>3056.2150000000001</v>
      </c>
      <c r="L3325" s="2">
        <v>1550.62</v>
      </c>
      <c r="M3325" s="1"/>
      <c r="N3325" s="5">
        <f t="shared" ref="N3325:N3388" si="105">I3325+J3325+K3325+L3325+M3325+R3325+V3325+W3325+Y3325+AD3325+AG3325+AJ3325</f>
        <v>18051.329999999998</v>
      </c>
      <c r="O3325" s="6">
        <f t="shared" si="104"/>
        <v>15354.429999999998</v>
      </c>
      <c r="P3325" s="2">
        <v>30</v>
      </c>
      <c r="Q3325" s="2" t="s">
        <v>37</v>
      </c>
      <c r="R3325" s="2">
        <v>0</v>
      </c>
      <c r="S3325" s="2">
        <v>0</v>
      </c>
      <c r="T3325" s="2">
        <v>0</v>
      </c>
      <c r="U3325" s="2">
        <v>0</v>
      </c>
      <c r="V3325" s="2">
        <v>0</v>
      </c>
      <c r="W3325" s="2">
        <v>0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551.57000000000005</v>
      </c>
      <c r="AE3325" s="2">
        <f>VLOOKUP(Tabla3[[#This Row],[Columna1]],Tabla5[#All],3,0)</f>
        <v>551.57000000000005</v>
      </c>
      <c r="AF3325" s="2">
        <v>0</v>
      </c>
      <c r="AG3325" s="2">
        <v>0</v>
      </c>
      <c r="AH3325" s="2">
        <v>0</v>
      </c>
      <c r="AI3325" s="2">
        <v>0</v>
      </c>
      <c r="AJ3325" s="2">
        <v>0</v>
      </c>
      <c r="AK3325" s="2">
        <f>VLOOKUP(Tabla3[[#This Row],[Columna1]],Tabla7[[ID]:[Monto neto de los bonos]],3,0)</f>
        <v>0</v>
      </c>
      <c r="AL3325" s="2">
        <v>0</v>
      </c>
      <c r="AM3325" s="2">
        <v>0</v>
      </c>
      <c r="AN3325" s="2">
        <v>0</v>
      </c>
      <c r="AO3325" s="2">
        <v>0</v>
      </c>
      <c r="AP3325" s="2">
        <v>0</v>
      </c>
      <c r="AQ3325" s="2">
        <v>0</v>
      </c>
      <c r="AR3325" s="2">
        <v>0</v>
      </c>
      <c r="AS3325" s="2">
        <v>0</v>
      </c>
      <c r="AT3325" s="2">
        <v>1749.98</v>
      </c>
      <c r="AU3325" s="2">
        <v>946.92</v>
      </c>
      <c r="AV3325" s="2">
        <v>0</v>
      </c>
      <c r="AW3325" s="1"/>
      <c r="AX3325" s="2" t="s">
        <v>422</v>
      </c>
      <c r="AY3325" s="8" t="s">
        <v>423</v>
      </c>
    </row>
    <row r="3326" spans="1:51" ht="13.15" customHeight="1" x14ac:dyDescent="0.25">
      <c r="A3326" s="7">
        <v>22335</v>
      </c>
      <c r="B3326" s="2" t="s">
        <v>4560</v>
      </c>
      <c r="C3326" s="2">
        <v>4069403</v>
      </c>
      <c r="D3326" s="2" t="s">
        <v>269</v>
      </c>
      <c r="E3326" s="2" t="s">
        <v>270</v>
      </c>
      <c r="F3326" s="2" t="s">
        <v>41</v>
      </c>
      <c r="G3326" s="3">
        <v>43836</v>
      </c>
      <c r="H3326" s="1"/>
      <c r="I3326" s="2">
        <v>8542.57</v>
      </c>
      <c r="J3326" s="2">
        <v>2234.4899999999998</v>
      </c>
      <c r="K3326" s="2">
        <v>2234.4899999999998</v>
      </c>
      <c r="L3326" s="2">
        <v>1366.22</v>
      </c>
      <c r="M3326" s="1"/>
      <c r="N3326" s="5">
        <f t="shared" si="105"/>
        <v>25274.989999999998</v>
      </c>
      <c r="O3326" s="6">
        <f t="shared" si="104"/>
        <v>23072.11</v>
      </c>
      <c r="P3326" s="2">
        <v>30</v>
      </c>
      <c r="Q3326" s="2" t="s">
        <v>37</v>
      </c>
      <c r="R3326" s="2">
        <v>0</v>
      </c>
      <c r="S3326" s="2">
        <v>0</v>
      </c>
      <c r="T3326" s="2">
        <v>0</v>
      </c>
      <c r="U3326" s="2">
        <v>0</v>
      </c>
      <c r="V3326" s="2">
        <v>0</v>
      </c>
      <c r="W3326" s="2">
        <v>0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6067.22</v>
      </c>
      <c r="AE3326" s="2">
        <f>VLOOKUP(Tabla3[[#This Row],[Columna1]],Tabla5[#All],3,0)</f>
        <v>6067.22</v>
      </c>
      <c r="AF3326" s="2">
        <v>0</v>
      </c>
      <c r="AG3326" s="2">
        <v>0</v>
      </c>
      <c r="AH3326" s="2">
        <v>0</v>
      </c>
      <c r="AI3326" s="2">
        <v>0</v>
      </c>
      <c r="AJ3326" s="2">
        <v>4830</v>
      </c>
      <c r="AK3326" s="2">
        <f>VLOOKUP(Tabla3[[#This Row],[Columna1]],Tabla7[[ID]:[Monto neto de los bonos]],3,0)</f>
        <v>4830</v>
      </c>
      <c r="AL3326" s="2">
        <v>0</v>
      </c>
      <c r="AM3326" s="2">
        <v>0</v>
      </c>
      <c r="AN3326" s="2">
        <v>0</v>
      </c>
      <c r="AO3326" s="2">
        <v>0</v>
      </c>
      <c r="AP3326" s="2">
        <v>0</v>
      </c>
      <c r="AQ3326" s="2">
        <v>0</v>
      </c>
      <c r="AR3326" s="2">
        <v>0</v>
      </c>
      <c r="AS3326" s="2">
        <v>0</v>
      </c>
      <c r="AT3326" s="2">
        <v>1437.78</v>
      </c>
      <c r="AU3326" s="2">
        <v>765.1</v>
      </c>
      <c r="AV3326" s="2">
        <v>0</v>
      </c>
      <c r="AW3326" s="1"/>
      <c r="AX3326" s="2" t="s">
        <v>422</v>
      </c>
      <c r="AY3326" s="8" t="s">
        <v>423</v>
      </c>
    </row>
    <row r="3327" spans="1:51" ht="13.15" customHeight="1" x14ac:dyDescent="0.25">
      <c r="A3327" s="7">
        <v>24847</v>
      </c>
      <c r="B3327" s="2" t="s">
        <v>2843</v>
      </c>
      <c r="C3327" s="2">
        <v>6271703</v>
      </c>
      <c r="D3327" s="2" t="s">
        <v>269</v>
      </c>
      <c r="E3327" s="2" t="s">
        <v>270</v>
      </c>
      <c r="F3327" s="2" t="s">
        <v>41</v>
      </c>
      <c r="G3327" s="3">
        <v>45292</v>
      </c>
      <c r="H3327" s="1"/>
      <c r="I3327" s="2">
        <v>8542.57</v>
      </c>
      <c r="J3327" s="2">
        <v>2234.4899999999998</v>
      </c>
      <c r="K3327" s="2">
        <v>2234.4899999999998</v>
      </c>
      <c r="L3327" s="2">
        <v>0</v>
      </c>
      <c r="M3327" s="1"/>
      <c r="N3327" s="5">
        <f t="shared" si="105"/>
        <v>13011.55</v>
      </c>
      <c r="O3327" s="6">
        <f t="shared" si="104"/>
        <v>11093.93</v>
      </c>
      <c r="P3327" s="2">
        <v>30</v>
      </c>
      <c r="Q3327" s="2" t="s">
        <v>37</v>
      </c>
      <c r="R3327" s="2">
        <v>0</v>
      </c>
      <c r="S3327" s="2">
        <v>0</v>
      </c>
      <c r="T3327" s="2">
        <v>0</v>
      </c>
      <c r="U3327" s="2">
        <v>0</v>
      </c>
      <c r="V3327" s="2">
        <v>0</v>
      </c>
      <c r="W3327" s="2">
        <v>0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2">
        <f>VLOOKUP(Tabla3[[#This Row],[Columna1]],Tabla5[#All],3,0)</f>
        <v>0</v>
      </c>
      <c r="AF3327" s="2">
        <v>0</v>
      </c>
      <c r="AG3327" s="2">
        <v>0</v>
      </c>
      <c r="AH3327" s="2">
        <v>0</v>
      </c>
      <c r="AI3327" s="2">
        <v>0</v>
      </c>
      <c r="AJ3327" s="2">
        <v>0</v>
      </c>
      <c r="AK3327" s="2">
        <f>VLOOKUP(Tabla3[[#This Row],[Columna1]],Tabla7[[ID]:[Monto neto de los bonos]],3,0)</f>
        <v>0</v>
      </c>
      <c r="AL3327" s="2">
        <v>0</v>
      </c>
      <c r="AM3327" s="2">
        <v>0</v>
      </c>
      <c r="AN3327" s="2">
        <v>0</v>
      </c>
      <c r="AO3327" s="2">
        <v>0</v>
      </c>
      <c r="AP3327" s="2">
        <v>0</v>
      </c>
      <c r="AQ3327" s="2">
        <v>0</v>
      </c>
      <c r="AR3327" s="2">
        <v>0</v>
      </c>
      <c r="AS3327" s="2">
        <v>0</v>
      </c>
      <c r="AT3327" s="2">
        <v>1301.1600000000001</v>
      </c>
      <c r="AU3327" s="2">
        <v>616.46</v>
      </c>
      <c r="AV3327" s="2">
        <v>0</v>
      </c>
      <c r="AW3327" s="1"/>
      <c r="AX3327" s="2" t="s">
        <v>422</v>
      </c>
      <c r="AY3327" s="8" t="s">
        <v>423</v>
      </c>
    </row>
    <row r="3328" spans="1:51" ht="13.15" customHeight="1" x14ac:dyDescent="0.25">
      <c r="A3328" s="7">
        <v>18406</v>
      </c>
      <c r="B3328" s="2" t="s">
        <v>2844</v>
      </c>
      <c r="C3328" s="2">
        <v>346903</v>
      </c>
      <c r="D3328" s="2" t="s">
        <v>269</v>
      </c>
      <c r="E3328" s="2" t="s">
        <v>270</v>
      </c>
      <c r="F3328" s="2" t="s">
        <v>41</v>
      </c>
      <c r="G3328" s="3">
        <v>41697</v>
      </c>
      <c r="H3328" s="1"/>
      <c r="I3328" s="2">
        <v>8542.57</v>
      </c>
      <c r="J3328" s="2">
        <v>2234.4899999999998</v>
      </c>
      <c r="K3328" s="2">
        <v>2234.4899999999998</v>
      </c>
      <c r="L3328" s="2">
        <v>1032.5999999999999</v>
      </c>
      <c r="M3328" s="1"/>
      <c r="N3328" s="5">
        <f t="shared" si="105"/>
        <v>17905.11</v>
      </c>
      <c r="O3328" s="6">
        <f t="shared" si="104"/>
        <v>15771.870000000003</v>
      </c>
      <c r="P3328" s="2">
        <v>30</v>
      </c>
      <c r="Q3328" s="2" t="s">
        <v>37</v>
      </c>
      <c r="R3328" s="2">
        <v>0</v>
      </c>
      <c r="S3328" s="2">
        <v>0</v>
      </c>
      <c r="T3328" s="2">
        <v>0</v>
      </c>
      <c r="U3328" s="2">
        <v>0</v>
      </c>
      <c r="V3328" s="2">
        <v>0</v>
      </c>
      <c r="W3328" s="2">
        <v>0</v>
      </c>
      <c r="X3328" s="2">
        <v>0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3860.96</v>
      </c>
      <c r="AE3328" s="2">
        <f>VLOOKUP(Tabla3[[#This Row],[Columna1]],Tabla5[#All],3,0)</f>
        <v>3860.96</v>
      </c>
      <c r="AF3328" s="2">
        <v>0</v>
      </c>
      <c r="AG3328" s="2">
        <v>0</v>
      </c>
      <c r="AH3328" s="2">
        <v>0</v>
      </c>
      <c r="AI3328" s="2">
        <v>0</v>
      </c>
      <c r="AJ3328" s="2">
        <v>0</v>
      </c>
      <c r="AK3328" s="2">
        <f>VLOOKUP(Tabla3[[#This Row],[Columna1]],Tabla7[[ID]:[Monto neto de los bonos]],3,0)</f>
        <v>0</v>
      </c>
      <c r="AL3328" s="2">
        <v>0</v>
      </c>
      <c r="AM3328" s="2">
        <v>0</v>
      </c>
      <c r="AN3328" s="2">
        <v>0</v>
      </c>
      <c r="AO3328" s="2">
        <v>0</v>
      </c>
      <c r="AP3328" s="2">
        <v>0</v>
      </c>
      <c r="AQ3328" s="2">
        <v>0</v>
      </c>
      <c r="AR3328" s="2">
        <v>0</v>
      </c>
      <c r="AS3328" s="2">
        <v>0</v>
      </c>
      <c r="AT3328" s="2">
        <v>1404.42</v>
      </c>
      <c r="AU3328" s="2">
        <v>728.82</v>
      </c>
      <c r="AV3328" s="2">
        <v>0</v>
      </c>
      <c r="AW3328" s="1"/>
      <c r="AX3328" s="2" t="s">
        <v>422</v>
      </c>
      <c r="AY3328" s="8" t="s">
        <v>423</v>
      </c>
    </row>
    <row r="3329" spans="1:51" ht="13.15" customHeight="1" x14ac:dyDescent="0.25">
      <c r="A3329" s="7">
        <v>20167</v>
      </c>
      <c r="B3329" s="2" t="s">
        <v>2845</v>
      </c>
      <c r="C3329" s="2">
        <v>1437203</v>
      </c>
      <c r="D3329" s="2" t="s">
        <v>269</v>
      </c>
      <c r="E3329" s="2" t="s">
        <v>273</v>
      </c>
      <c r="F3329" s="2" t="s">
        <v>36</v>
      </c>
      <c r="G3329" s="3">
        <v>42688</v>
      </c>
      <c r="H3329" s="1"/>
      <c r="I3329" s="2">
        <v>13165.89</v>
      </c>
      <c r="J3329" s="2">
        <v>2789.65</v>
      </c>
      <c r="K3329" s="2">
        <v>2789.65</v>
      </c>
      <c r="L3329" s="2">
        <v>1487.66</v>
      </c>
      <c r="M3329" s="1"/>
      <c r="N3329" s="5">
        <f t="shared" si="105"/>
        <v>25969.129999999997</v>
      </c>
      <c r="O3329" s="6">
        <f t="shared" si="104"/>
        <v>22445.449999999997</v>
      </c>
      <c r="P3329" s="2">
        <v>20</v>
      </c>
      <c r="Q3329" s="2" t="s">
        <v>46</v>
      </c>
      <c r="R3329" s="2">
        <v>0</v>
      </c>
      <c r="S3329" s="2">
        <v>0</v>
      </c>
      <c r="T3329" s="2">
        <v>0</v>
      </c>
      <c r="U3329" s="2">
        <v>3686.45</v>
      </c>
      <c r="V3329" s="2">
        <v>0</v>
      </c>
      <c r="W3329" s="2">
        <v>0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5736.28</v>
      </c>
      <c r="AE3329" s="2">
        <f>VLOOKUP(Tabla3[[#This Row],[Columna1]],Tabla5[#All],3,0)</f>
        <v>5736.28</v>
      </c>
      <c r="AF3329" s="2">
        <v>0</v>
      </c>
      <c r="AG3329" s="2">
        <v>0</v>
      </c>
      <c r="AH3329" s="2">
        <v>0</v>
      </c>
      <c r="AI3329" s="2">
        <v>0</v>
      </c>
      <c r="AJ3329" s="2">
        <v>0</v>
      </c>
      <c r="AK3329" s="2">
        <f>VLOOKUP(Tabla3[[#This Row],[Columna1]],Tabla7[[ID]:[Monto neto de los bonos]],3,0)</f>
        <v>3686.45</v>
      </c>
      <c r="AL3329" s="2">
        <v>0</v>
      </c>
      <c r="AM3329" s="2">
        <v>0</v>
      </c>
      <c r="AN3329" s="2">
        <v>0</v>
      </c>
      <c r="AO3329" s="2">
        <v>0</v>
      </c>
      <c r="AP3329" s="2">
        <v>0</v>
      </c>
      <c r="AQ3329" s="2">
        <v>0</v>
      </c>
      <c r="AR3329" s="2">
        <v>0</v>
      </c>
      <c r="AS3329" s="2">
        <v>0</v>
      </c>
      <c r="AT3329" s="2">
        <v>1863.56</v>
      </c>
      <c r="AU3329" s="2">
        <v>1660.12</v>
      </c>
      <c r="AV3329" s="2">
        <v>0</v>
      </c>
      <c r="AW3329" s="1"/>
      <c r="AX3329" s="2" t="s">
        <v>422</v>
      </c>
      <c r="AY3329" s="8" t="s">
        <v>424</v>
      </c>
    </row>
    <row r="3330" spans="1:51" ht="13.15" customHeight="1" x14ac:dyDescent="0.25">
      <c r="A3330" s="7">
        <v>24674</v>
      </c>
      <c r="B3330" s="2" t="s">
        <v>2846</v>
      </c>
      <c r="C3330" s="2">
        <v>6120503</v>
      </c>
      <c r="D3330" s="2" t="s">
        <v>269</v>
      </c>
      <c r="E3330" s="2" t="s">
        <v>285</v>
      </c>
      <c r="F3330" s="2" t="s">
        <v>120</v>
      </c>
      <c r="G3330" s="3">
        <v>45170</v>
      </c>
      <c r="H3330" s="1"/>
      <c r="I3330" s="2">
        <v>7320.09</v>
      </c>
      <c r="J3330" s="2">
        <v>1914.615</v>
      </c>
      <c r="K3330" s="2">
        <v>1914.615</v>
      </c>
      <c r="L3330" s="2">
        <v>0</v>
      </c>
      <c r="M3330" s="1"/>
      <c r="N3330" s="5">
        <f t="shared" si="105"/>
        <v>13249.32</v>
      </c>
      <c r="O3330" s="6">
        <f t="shared" ref="O3330:O3393" si="106">N3330-AS3330-AT3330-AU3330</f>
        <v>11868.55</v>
      </c>
      <c r="P3330" s="2">
        <v>30</v>
      </c>
      <c r="Q3330" s="2" t="s">
        <v>37</v>
      </c>
      <c r="R3330" s="2">
        <v>0</v>
      </c>
      <c r="S3330" s="2">
        <v>0</v>
      </c>
      <c r="T3330" s="2">
        <v>0</v>
      </c>
      <c r="U3330" s="2">
        <v>0</v>
      </c>
      <c r="V3330" s="2">
        <v>0</v>
      </c>
      <c r="W3330" s="2">
        <v>0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2100</v>
      </c>
      <c r="AE3330" s="2">
        <f>VLOOKUP(Tabla3[[#This Row],[Columna1]],Tabla5[#All],3,0)</f>
        <v>2100</v>
      </c>
      <c r="AF3330" s="2">
        <v>0</v>
      </c>
      <c r="AG3330" s="2">
        <v>0</v>
      </c>
      <c r="AH3330" s="2">
        <v>0</v>
      </c>
      <c r="AI3330" s="2">
        <v>0</v>
      </c>
      <c r="AJ3330" s="2">
        <v>0</v>
      </c>
      <c r="AK3330" s="2">
        <f>VLOOKUP(Tabla3[[#This Row],[Columna1]],Tabla7[[ID]:[Monto neto de los bonos]],3,0)</f>
        <v>0</v>
      </c>
      <c r="AL3330" s="2">
        <v>0</v>
      </c>
      <c r="AM3330" s="2">
        <v>0</v>
      </c>
      <c r="AN3330" s="2">
        <v>0</v>
      </c>
      <c r="AO3330" s="2">
        <v>0</v>
      </c>
      <c r="AP3330" s="2">
        <v>0</v>
      </c>
      <c r="AQ3330" s="2">
        <v>0</v>
      </c>
      <c r="AR3330" s="2">
        <v>0</v>
      </c>
      <c r="AS3330" s="2">
        <v>0</v>
      </c>
      <c r="AT3330" s="2">
        <v>1114.92</v>
      </c>
      <c r="AU3330" s="2">
        <v>265.85000000000002</v>
      </c>
      <c r="AV3330" s="2">
        <v>0</v>
      </c>
      <c r="AW3330" s="1"/>
      <c r="AX3330" s="2" t="s">
        <v>422</v>
      </c>
      <c r="AY3330" s="8" t="s">
        <v>423</v>
      </c>
    </row>
    <row r="3331" spans="1:51" ht="13.15" customHeight="1" x14ac:dyDescent="0.25">
      <c r="A3331" s="7">
        <v>25236</v>
      </c>
      <c r="B3331" s="2" t="s">
        <v>2847</v>
      </c>
      <c r="C3331" s="2">
        <v>6533803</v>
      </c>
      <c r="D3331" s="2" t="s">
        <v>269</v>
      </c>
      <c r="E3331" s="2" t="s">
        <v>271</v>
      </c>
      <c r="F3331" s="2" t="s">
        <v>36</v>
      </c>
      <c r="G3331" s="3">
        <v>45567</v>
      </c>
      <c r="H3331" s="1"/>
      <c r="I3331" s="2">
        <v>13165.89</v>
      </c>
      <c r="J3331" s="2">
        <v>2789.65</v>
      </c>
      <c r="K3331" s="2">
        <v>2789.65</v>
      </c>
      <c r="L3331" s="2">
        <v>0</v>
      </c>
      <c r="M3331" s="1"/>
      <c r="N3331" s="5">
        <f t="shared" si="105"/>
        <v>31054.05</v>
      </c>
      <c r="O3331" s="6">
        <f t="shared" si="106"/>
        <v>27940.51</v>
      </c>
      <c r="P3331" s="2">
        <v>30</v>
      </c>
      <c r="Q3331" s="2" t="s">
        <v>37</v>
      </c>
      <c r="R3331" s="2">
        <v>0</v>
      </c>
      <c r="S3331" s="2">
        <v>0</v>
      </c>
      <c r="T3331" s="2">
        <v>0</v>
      </c>
      <c r="U3331" s="2">
        <v>0</v>
      </c>
      <c r="V3331" s="2">
        <v>0</v>
      </c>
      <c r="W3331" s="2">
        <v>0</v>
      </c>
      <c r="X3331" s="2">
        <v>0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12308.86</v>
      </c>
      <c r="AE3331" s="2">
        <f>VLOOKUP(Tabla3[[#This Row],[Columna1]],Tabla5[#All],3,0)</f>
        <v>12308.86</v>
      </c>
      <c r="AF3331" s="2">
        <v>0</v>
      </c>
      <c r="AG3331" s="2">
        <v>0</v>
      </c>
      <c r="AH3331" s="2">
        <v>0</v>
      </c>
      <c r="AI3331" s="2">
        <v>0</v>
      </c>
      <c r="AJ3331" s="2">
        <v>0</v>
      </c>
      <c r="AK3331" s="2">
        <f>VLOOKUP(Tabla3[[#This Row],[Columna1]],Tabla7[[ID]:[Monto neto de los bonos]],3,0)</f>
        <v>0</v>
      </c>
      <c r="AL3331" s="2">
        <v>0</v>
      </c>
      <c r="AM3331" s="2">
        <v>0</v>
      </c>
      <c r="AN3331" s="2">
        <v>0</v>
      </c>
      <c r="AO3331" s="2">
        <v>0</v>
      </c>
      <c r="AP3331" s="2">
        <v>0</v>
      </c>
      <c r="AQ3331" s="2">
        <v>0</v>
      </c>
      <c r="AR3331" s="2">
        <v>0</v>
      </c>
      <c r="AS3331" s="2">
        <v>0</v>
      </c>
      <c r="AT3331" s="2">
        <v>1874.52</v>
      </c>
      <c r="AU3331" s="2">
        <v>1239.02</v>
      </c>
      <c r="AV3331" s="2">
        <v>0</v>
      </c>
      <c r="AW3331" s="1"/>
      <c r="AX3331" s="2" t="s">
        <v>422</v>
      </c>
      <c r="AY3331" s="8" t="s">
        <v>423</v>
      </c>
    </row>
    <row r="3332" spans="1:51" ht="13.15" customHeight="1" x14ac:dyDescent="0.25">
      <c r="A3332" s="7">
        <v>21843</v>
      </c>
      <c r="B3332" s="2" t="s">
        <v>2848</v>
      </c>
      <c r="C3332" s="2">
        <v>3293403</v>
      </c>
      <c r="D3332" s="2" t="s">
        <v>269</v>
      </c>
      <c r="E3332" s="2" t="s">
        <v>270</v>
      </c>
      <c r="F3332" s="2" t="s">
        <v>42</v>
      </c>
      <c r="G3332" s="3">
        <v>43514</v>
      </c>
      <c r="H3332" s="1"/>
      <c r="I3332" s="2">
        <v>9836.7099999999991</v>
      </c>
      <c r="J3332" s="2">
        <v>3056.2150000000001</v>
      </c>
      <c r="K3332" s="2">
        <v>3056.2150000000001</v>
      </c>
      <c r="L3332" s="2">
        <v>1550.62</v>
      </c>
      <c r="M3332" s="1"/>
      <c r="N3332" s="5">
        <f t="shared" si="105"/>
        <v>19494.5</v>
      </c>
      <c r="O3332" s="6">
        <f t="shared" si="106"/>
        <v>16797.600000000002</v>
      </c>
      <c r="P3332" s="2">
        <v>30</v>
      </c>
      <c r="Q3332" s="2" t="s">
        <v>37</v>
      </c>
      <c r="R3332" s="2">
        <v>0</v>
      </c>
      <c r="S3332" s="2">
        <v>0</v>
      </c>
      <c r="T3332" s="2">
        <v>0</v>
      </c>
      <c r="U3332" s="2">
        <v>0</v>
      </c>
      <c r="V3332" s="2">
        <v>0</v>
      </c>
      <c r="W3332" s="2">
        <v>0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1994.74</v>
      </c>
      <c r="AE3332" s="2">
        <f>VLOOKUP(Tabla3[[#This Row],[Columna1]],Tabla5[#All],3,0)</f>
        <v>1994.74</v>
      </c>
      <c r="AF3332" s="2">
        <v>0</v>
      </c>
      <c r="AG3332" s="2">
        <v>0</v>
      </c>
      <c r="AH3332" s="2">
        <v>0</v>
      </c>
      <c r="AI3332" s="2">
        <v>0</v>
      </c>
      <c r="AJ3332" s="2">
        <v>0</v>
      </c>
      <c r="AK3332" s="2">
        <f>VLOOKUP(Tabla3[[#This Row],[Columna1]],Tabla7[[ID]:[Monto neto de los bonos]],3,0)</f>
        <v>0</v>
      </c>
      <c r="AL3332" s="2">
        <v>0</v>
      </c>
      <c r="AM3332" s="2">
        <v>0</v>
      </c>
      <c r="AN3332" s="2">
        <v>0</v>
      </c>
      <c r="AO3332" s="2">
        <v>0</v>
      </c>
      <c r="AP3332" s="2">
        <v>0</v>
      </c>
      <c r="AQ3332" s="2">
        <v>0</v>
      </c>
      <c r="AR3332" s="2">
        <v>0</v>
      </c>
      <c r="AS3332" s="2">
        <v>0</v>
      </c>
      <c r="AT3332" s="2">
        <v>1749.98</v>
      </c>
      <c r="AU3332" s="2">
        <v>946.92</v>
      </c>
      <c r="AV3332" s="2">
        <v>0</v>
      </c>
      <c r="AW3332" s="1"/>
      <c r="AX3332" s="2" t="s">
        <v>422</v>
      </c>
      <c r="AY3332" s="8" t="s">
        <v>423</v>
      </c>
    </row>
    <row r="3333" spans="1:51" ht="13.15" customHeight="1" x14ac:dyDescent="0.25">
      <c r="A3333" s="7">
        <v>24979</v>
      </c>
      <c r="B3333" s="2" t="s">
        <v>2849</v>
      </c>
      <c r="C3333" s="2">
        <v>6311803</v>
      </c>
      <c r="D3333" s="2" t="s">
        <v>269</v>
      </c>
      <c r="E3333" s="2" t="s">
        <v>278</v>
      </c>
      <c r="F3333" s="2" t="s">
        <v>36</v>
      </c>
      <c r="G3333" s="3">
        <v>45348</v>
      </c>
      <c r="H3333" s="1"/>
      <c r="I3333" s="2">
        <v>13165.89</v>
      </c>
      <c r="J3333" s="2">
        <v>2789.65</v>
      </c>
      <c r="K3333" s="2">
        <v>2789.65</v>
      </c>
      <c r="L3333" s="2">
        <v>0</v>
      </c>
      <c r="M3333" s="1"/>
      <c r="N3333" s="5">
        <f t="shared" si="105"/>
        <v>25755.199999999997</v>
      </c>
      <c r="O3333" s="6">
        <f t="shared" si="106"/>
        <v>22641.659999999996</v>
      </c>
      <c r="P3333" s="2">
        <v>30</v>
      </c>
      <c r="Q3333" s="2" t="s">
        <v>37</v>
      </c>
      <c r="R3333" s="2">
        <v>0</v>
      </c>
      <c r="S3333" s="2">
        <v>0</v>
      </c>
      <c r="T3333" s="2">
        <v>0</v>
      </c>
      <c r="U3333" s="2">
        <v>0</v>
      </c>
      <c r="V3333" s="2">
        <v>0</v>
      </c>
      <c r="W3333" s="2">
        <v>0</v>
      </c>
      <c r="X3333" s="2">
        <v>0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7010.01</v>
      </c>
      <c r="AE3333" s="2">
        <f>VLOOKUP(Tabla3[[#This Row],[Columna1]],Tabla5[#All],3,0)</f>
        <v>7010.01</v>
      </c>
      <c r="AF3333" s="2">
        <v>0</v>
      </c>
      <c r="AG3333" s="2">
        <v>0</v>
      </c>
      <c r="AH3333" s="2">
        <v>0</v>
      </c>
      <c r="AI3333" s="2">
        <v>0</v>
      </c>
      <c r="AJ3333" s="2">
        <v>0</v>
      </c>
      <c r="AK3333" s="2">
        <f>VLOOKUP(Tabla3[[#This Row],[Columna1]],Tabla7[[ID]:[Monto neto de los bonos]],3,0)</f>
        <v>0</v>
      </c>
      <c r="AL3333" s="2">
        <v>0</v>
      </c>
      <c r="AM3333" s="2">
        <v>0</v>
      </c>
      <c r="AN3333" s="2">
        <v>0</v>
      </c>
      <c r="AO3333" s="2">
        <v>0</v>
      </c>
      <c r="AP3333" s="2">
        <v>0</v>
      </c>
      <c r="AQ3333" s="2">
        <v>0</v>
      </c>
      <c r="AR3333" s="2">
        <v>0</v>
      </c>
      <c r="AS3333" s="2">
        <v>0</v>
      </c>
      <c r="AT3333" s="2">
        <v>1874.52</v>
      </c>
      <c r="AU3333" s="2">
        <v>1239.02</v>
      </c>
      <c r="AV3333" s="2">
        <v>0</v>
      </c>
      <c r="AW3333" s="1"/>
      <c r="AX3333" s="2" t="s">
        <v>422</v>
      </c>
      <c r="AY3333" s="8" t="s">
        <v>423</v>
      </c>
    </row>
    <row r="3334" spans="1:51" ht="13.15" customHeight="1" x14ac:dyDescent="0.25">
      <c r="A3334" s="7">
        <v>25220</v>
      </c>
      <c r="B3334" s="2" t="s">
        <v>4554</v>
      </c>
      <c r="C3334" s="2">
        <v>6523803</v>
      </c>
      <c r="D3334" s="2" t="s">
        <v>269</v>
      </c>
      <c r="E3334" s="2" t="s">
        <v>271</v>
      </c>
      <c r="F3334" s="2" t="s">
        <v>36</v>
      </c>
      <c r="G3334" s="3">
        <v>45567</v>
      </c>
      <c r="H3334" s="1"/>
      <c r="I3334" s="2">
        <v>13165.89</v>
      </c>
      <c r="J3334" s="2">
        <v>2789.65</v>
      </c>
      <c r="K3334" s="2">
        <v>2789.65</v>
      </c>
      <c r="L3334" s="2">
        <v>0</v>
      </c>
      <c r="M3334" s="1"/>
      <c r="N3334" s="5">
        <f t="shared" si="105"/>
        <v>31054.05</v>
      </c>
      <c r="O3334" s="6">
        <f t="shared" si="106"/>
        <v>27940.51</v>
      </c>
      <c r="P3334" s="2">
        <v>30</v>
      </c>
      <c r="Q3334" s="2" t="s">
        <v>37</v>
      </c>
      <c r="R3334" s="2">
        <v>0</v>
      </c>
      <c r="S3334" s="2">
        <v>0</v>
      </c>
      <c r="T3334" s="2">
        <v>0</v>
      </c>
      <c r="U3334" s="2">
        <v>0</v>
      </c>
      <c r="V3334" s="2">
        <v>0</v>
      </c>
      <c r="W3334" s="2">
        <v>0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12308.86</v>
      </c>
      <c r="AE3334" s="2">
        <f>VLOOKUP(Tabla3[[#This Row],[Columna1]],Tabla5[#All],3,0)</f>
        <v>12308.86</v>
      </c>
      <c r="AF3334" s="2">
        <v>0</v>
      </c>
      <c r="AG3334" s="2">
        <v>0</v>
      </c>
      <c r="AH3334" s="2">
        <v>0</v>
      </c>
      <c r="AI3334" s="2">
        <v>0</v>
      </c>
      <c r="AJ3334" s="2">
        <v>0</v>
      </c>
      <c r="AK3334" s="2">
        <f>VLOOKUP(Tabla3[[#This Row],[Columna1]],Tabla7[[ID]:[Monto neto de los bonos]],3,0)</f>
        <v>0</v>
      </c>
      <c r="AL3334" s="2">
        <v>0</v>
      </c>
      <c r="AM3334" s="2">
        <v>0</v>
      </c>
      <c r="AN3334" s="2">
        <v>0</v>
      </c>
      <c r="AO3334" s="2">
        <v>0</v>
      </c>
      <c r="AP3334" s="2">
        <v>0</v>
      </c>
      <c r="AQ3334" s="2">
        <v>0</v>
      </c>
      <c r="AR3334" s="2">
        <v>0</v>
      </c>
      <c r="AS3334" s="2">
        <v>0</v>
      </c>
      <c r="AT3334" s="2">
        <v>1874.52</v>
      </c>
      <c r="AU3334" s="2">
        <v>1239.02</v>
      </c>
      <c r="AV3334" s="2">
        <v>0</v>
      </c>
      <c r="AW3334" s="1"/>
      <c r="AX3334" s="2" t="s">
        <v>422</v>
      </c>
      <c r="AY3334" s="8" t="s">
        <v>423</v>
      </c>
    </row>
    <row r="3335" spans="1:51" ht="13.15" customHeight="1" x14ac:dyDescent="0.25">
      <c r="A3335" s="7">
        <v>21546</v>
      </c>
      <c r="B3335" s="2" t="s">
        <v>2850</v>
      </c>
      <c r="C3335" s="2">
        <v>2977203</v>
      </c>
      <c r="D3335" s="2" t="s">
        <v>269</v>
      </c>
      <c r="E3335" s="2" t="s">
        <v>280</v>
      </c>
      <c r="F3335" s="2" t="s">
        <v>36</v>
      </c>
      <c r="G3335" s="3">
        <v>43405</v>
      </c>
      <c r="H3335" s="1"/>
      <c r="I3335" s="2">
        <v>13165.89</v>
      </c>
      <c r="J3335" s="2">
        <v>2789.65</v>
      </c>
      <c r="K3335" s="2">
        <v>2789.65</v>
      </c>
      <c r="L3335" s="2">
        <v>1703.24</v>
      </c>
      <c r="M3335" s="1"/>
      <c r="N3335" s="5">
        <f t="shared" si="105"/>
        <v>24285.119999999999</v>
      </c>
      <c r="O3335" s="6">
        <f t="shared" si="106"/>
        <v>20696.039999999997</v>
      </c>
      <c r="P3335" s="2">
        <v>30</v>
      </c>
      <c r="Q3335" s="2" t="s">
        <v>37</v>
      </c>
      <c r="R3335" s="2">
        <v>0</v>
      </c>
      <c r="S3335" s="2">
        <v>0</v>
      </c>
      <c r="T3335" s="2">
        <v>0</v>
      </c>
      <c r="U3335" s="2">
        <v>0</v>
      </c>
      <c r="V3335" s="2">
        <v>0</v>
      </c>
      <c r="W3335" s="2">
        <v>0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3836.69</v>
      </c>
      <c r="AE3335" s="2">
        <f>VLOOKUP(Tabla3[[#This Row],[Columna1]],Tabla5[#All],3,0)</f>
        <v>3836.69</v>
      </c>
      <c r="AF3335" s="2">
        <v>0</v>
      </c>
      <c r="AG3335" s="2">
        <v>0</v>
      </c>
      <c r="AH3335" s="2">
        <v>0</v>
      </c>
      <c r="AI3335" s="2">
        <v>0</v>
      </c>
      <c r="AJ3335" s="2">
        <v>0</v>
      </c>
      <c r="AK3335" s="2">
        <f>VLOOKUP(Tabla3[[#This Row],[Columna1]],Tabla7[[ID]:[Monto neto de los bonos]],3,0)</f>
        <v>0</v>
      </c>
      <c r="AL3335" s="2">
        <v>0</v>
      </c>
      <c r="AM3335" s="2">
        <v>0</v>
      </c>
      <c r="AN3335" s="2">
        <v>0</v>
      </c>
      <c r="AO3335" s="2">
        <v>0</v>
      </c>
      <c r="AP3335" s="2">
        <v>0</v>
      </c>
      <c r="AQ3335" s="2">
        <v>0</v>
      </c>
      <c r="AR3335" s="2">
        <v>0</v>
      </c>
      <c r="AS3335" s="2">
        <v>0</v>
      </c>
      <c r="AT3335" s="2">
        <v>2044.84</v>
      </c>
      <c r="AU3335" s="2">
        <v>1544.24</v>
      </c>
      <c r="AV3335" s="2">
        <v>0</v>
      </c>
      <c r="AW3335" s="1"/>
      <c r="AX3335" s="2" t="s">
        <v>422</v>
      </c>
      <c r="AY3335" s="8" t="s">
        <v>423</v>
      </c>
    </row>
    <row r="3336" spans="1:51" ht="13.15" customHeight="1" x14ac:dyDescent="0.25">
      <c r="A3336" s="7">
        <v>23640</v>
      </c>
      <c r="B3336" s="2" t="s">
        <v>4574</v>
      </c>
      <c r="C3336" s="2">
        <v>5361703</v>
      </c>
      <c r="D3336" s="2" t="s">
        <v>269</v>
      </c>
      <c r="E3336" s="2" t="s">
        <v>284</v>
      </c>
      <c r="F3336" s="2" t="s">
        <v>45</v>
      </c>
      <c r="G3336" s="3">
        <v>44578</v>
      </c>
      <c r="H3336" s="1"/>
      <c r="I3336" s="2">
        <v>13413.65</v>
      </c>
      <c r="J3336" s="2">
        <v>2841.47</v>
      </c>
      <c r="K3336" s="2">
        <v>2841.47</v>
      </c>
      <c r="L3336" s="2">
        <v>0</v>
      </c>
      <c r="M3336" s="1"/>
      <c r="N3336" s="5">
        <f t="shared" si="105"/>
        <v>26931.31</v>
      </c>
      <c r="O3336" s="6">
        <f t="shared" si="106"/>
        <v>23738.25</v>
      </c>
      <c r="P3336" s="2">
        <v>30</v>
      </c>
      <c r="Q3336" s="2" t="s">
        <v>37</v>
      </c>
      <c r="R3336" s="2">
        <v>0</v>
      </c>
      <c r="S3336" s="2">
        <v>0</v>
      </c>
      <c r="T3336" s="2">
        <v>0</v>
      </c>
      <c r="U3336" s="2">
        <v>0</v>
      </c>
      <c r="V3336" s="2">
        <v>0</v>
      </c>
      <c r="W3336" s="2">
        <v>0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7834.72</v>
      </c>
      <c r="AE3336" s="2">
        <f>VLOOKUP(Tabla3[[#This Row],[Columna1]],Tabla5[#All],3,0)</f>
        <v>7834.72</v>
      </c>
      <c r="AF3336" s="2">
        <v>0</v>
      </c>
      <c r="AG3336" s="2">
        <v>0</v>
      </c>
      <c r="AH3336" s="2">
        <v>0</v>
      </c>
      <c r="AI3336" s="2">
        <v>0</v>
      </c>
      <c r="AJ3336" s="2">
        <v>0</v>
      </c>
      <c r="AK3336" s="2">
        <f>VLOOKUP(Tabla3[[#This Row],[Columna1]],Tabla7[[ID]:[Monto neto de los bonos]],3,0)</f>
        <v>0</v>
      </c>
      <c r="AL3336" s="2">
        <v>0</v>
      </c>
      <c r="AM3336" s="2">
        <v>0</v>
      </c>
      <c r="AN3336" s="2">
        <v>0</v>
      </c>
      <c r="AO3336" s="2">
        <v>0</v>
      </c>
      <c r="AP3336" s="2">
        <v>0</v>
      </c>
      <c r="AQ3336" s="2">
        <v>0</v>
      </c>
      <c r="AR3336" s="2">
        <v>0</v>
      </c>
      <c r="AS3336" s="2">
        <v>0</v>
      </c>
      <c r="AT3336" s="2">
        <v>1909.64</v>
      </c>
      <c r="AU3336" s="2">
        <v>1283.42</v>
      </c>
      <c r="AV3336" s="2">
        <v>0</v>
      </c>
      <c r="AW3336" s="1"/>
      <c r="AX3336" s="2" t="s">
        <v>422</v>
      </c>
      <c r="AY3336" s="8" t="s">
        <v>423</v>
      </c>
    </row>
    <row r="3337" spans="1:51" ht="13.15" customHeight="1" x14ac:dyDescent="0.25">
      <c r="A3337" s="7">
        <v>21101</v>
      </c>
      <c r="B3337" s="2" t="s">
        <v>4580</v>
      </c>
      <c r="C3337" s="2">
        <v>2429303</v>
      </c>
      <c r="D3337" s="2" t="s">
        <v>269</v>
      </c>
      <c r="E3337" s="2" t="s">
        <v>278</v>
      </c>
      <c r="F3337" s="2" t="s">
        <v>40</v>
      </c>
      <c r="G3337" s="3">
        <v>43102</v>
      </c>
      <c r="H3337" s="1"/>
      <c r="I3337" s="2">
        <v>8875.32</v>
      </c>
      <c r="J3337" s="2">
        <v>2324.5500000000002</v>
      </c>
      <c r="K3337" s="2">
        <v>2324.5500000000002</v>
      </c>
      <c r="L3337" s="2">
        <v>1228.8499999999999</v>
      </c>
      <c r="M3337" s="1"/>
      <c r="N3337" s="5">
        <f t="shared" si="105"/>
        <v>17538.079999999998</v>
      </c>
      <c r="O3337" s="6">
        <f t="shared" si="106"/>
        <v>15276.419999999998</v>
      </c>
      <c r="P3337" s="2">
        <v>30</v>
      </c>
      <c r="Q3337" s="2" t="s">
        <v>37</v>
      </c>
      <c r="R3337" s="2">
        <v>0</v>
      </c>
      <c r="S3337" s="2">
        <v>0</v>
      </c>
      <c r="T3337" s="2">
        <v>0</v>
      </c>
      <c r="U3337" s="2">
        <v>0</v>
      </c>
      <c r="V3337" s="2">
        <v>0</v>
      </c>
      <c r="W3337" s="2">
        <v>0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2784.81</v>
      </c>
      <c r="AE3337" s="2">
        <f>VLOOKUP(Tabla3[[#This Row],[Columna1]],Tabla5[#All],3,0)</f>
        <v>2784.81</v>
      </c>
      <c r="AF3337" s="2">
        <v>0</v>
      </c>
      <c r="AG3337" s="2">
        <v>0</v>
      </c>
      <c r="AH3337" s="2">
        <v>0</v>
      </c>
      <c r="AI3337" s="2">
        <v>0</v>
      </c>
      <c r="AJ3337" s="2">
        <v>0</v>
      </c>
      <c r="AK3337" s="2">
        <f>VLOOKUP(Tabla3[[#This Row],[Columna1]],Tabla7[[ID]:[Monto neto de los bonos]],3,0)</f>
        <v>0</v>
      </c>
      <c r="AL3337" s="2">
        <v>0</v>
      </c>
      <c r="AM3337" s="2">
        <v>0</v>
      </c>
      <c r="AN3337" s="2">
        <v>0</v>
      </c>
      <c r="AO3337" s="2">
        <v>0</v>
      </c>
      <c r="AP3337" s="2">
        <v>0</v>
      </c>
      <c r="AQ3337" s="2">
        <v>0</v>
      </c>
      <c r="AR3337" s="2">
        <v>0</v>
      </c>
      <c r="AS3337" s="2">
        <v>0</v>
      </c>
      <c r="AT3337" s="2">
        <v>1475.3</v>
      </c>
      <c r="AU3337" s="2">
        <v>786.36</v>
      </c>
      <c r="AV3337" s="2">
        <v>0</v>
      </c>
      <c r="AW3337" s="1"/>
      <c r="AX3337" s="2" t="s">
        <v>422</v>
      </c>
      <c r="AY3337" s="8" t="s">
        <v>423</v>
      </c>
    </row>
    <row r="3338" spans="1:51" ht="13.15" customHeight="1" x14ac:dyDescent="0.25">
      <c r="A3338" s="7">
        <v>24376</v>
      </c>
      <c r="B3338" s="2" t="s">
        <v>4562</v>
      </c>
      <c r="C3338" s="2">
        <v>5873703</v>
      </c>
      <c r="D3338" s="2" t="s">
        <v>269</v>
      </c>
      <c r="E3338" s="2" t="s">
        <v>270</v>
      </c>
      <c r="F3338" s="2" t="s">
        <v>41</v>
      </c>
      <c r="G3338" s="3">
        <v>44958</v>
      </c>
      <c r="H3338" s="1"/>
      <c r="I3338" s="2">
        <v>8542.57</v>
      </c>
      <c r="J3338" s="2">
        <v>2234.4899999999998</v>
      </c>
      <c r="K3338" s="2">
        <v>2234.4899999999998</v>
      </c>
      <c r="L3338" s="2">
        <v>0</v>
      </c>
      <c r="M3338" s="1"/>
      <c r="N3338" s="5">
        <f t="shared" si="105"/>
        <v>16033.859999999999</v>
      </c>
      <c r="O3338" s="6">
        <f t="shared" si="106"/>
        <v>14116.239999999998</v>
      </c>
      <c r="P3338" s="2">
        <v>30</v>
      </c>
      <c r="Q3338" s="2" t="s">
        <v>37</v>
      </c>
      <c r="R3338" s="2">
        <v>0</v>
      </c>
      <c r="S3338" s="2">
        <v>0</v>
      </c>
      <c r="T3338" s="2">
        <v>0</v>
      </c>
      <c r="U3338" s="2">
        <v>0</v>
      </c>
      <c r="V3338" s="2">
        <v>0</v>
      </c>
      <c r="W3338" s="2">
        <v>0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3022.31</v>
      </c>
      <c r="AE3338" s="2">
        <f>VLOOKUP(Tabla3[[#This Row],[Columna1]],Tabla5[#All],3,0)</f>
        <v>3022.31</v>
      </c>
      <c r="AF3338" s="2">
        <v>0</v>
      </c>
      <c r="AG3338" s="2">
        <v>0</v>
      </c>
      <c r="AH3338" s="2">
        <v>0</v>
      </c>
      <c r="AI3338" s="2">
        <v>0</v>
      </c>
      <c r="AJ3338" s="2">
        <v>0</v>
      </c>
      <c r="AK3338" s="2">
        <f>VLOOKUP(Tabla3[[#This Row],[Columna1]],Tabla7[[ID]:[Monto neto de los bonos]],3,0)</f>
        <v>0</v>
      </c>
      <c r="AL3338" s="2">
        <v>0</v>
      </c>
      <c r="AM3338" s="2">
        <v>0</v>
      </c>
      <c r="AN3338" s="2">
        <v>0</v>
      </c>
      <c r="AO3338" s="2">
        <v>0</v>
      </c>
      <c r="AP3338" s="2">
        <v>0</v>
      </c>
      <c r="AQ3338" s="2">
        <v>0</v>
      </c>
      <c r="AR3338" s="2">
        <v>0</v>
      </c>
      <c r="AS3338" s="2">
        <v>0</v>
      </c>
      <c r="AT3338" s="2">
        <v>1301.1600000000001</v>
      </c>
      <c r="AU3338" s="2">
        <v>616.46</v>
      </c>
      <c r="AV3338" s="2">
        <v>0</v>
      </c>
      <c r="AW3338" s="1"/>
      <c r="AX3338" s="2" t="s">
        <v>422</v>
      </c>
      <c r="AY3338" s="8" t="s">
        <v>423</v>
      </c>
    </row>
    <row r="3339" spans="1:51" ht="13.15" customHeight="1" x14ac:dyDescent="0.25">
      <c r="A3339" s="7">
        <v>23432</v>
      </c>
      <c r="B3339" s="2" t="s">
        <v>2851</v>
      </c>
      <c r="C3339" s="2">
        <v>5232403</v>
      </c>
      <c r="D3339" s="2" t="s">
        <v>269</v>
      </c>
      <c r="E3339" s="2" t="s">
        <v>282</v>
      </c>
      <c r="F3339" s="2" t="s">
        <v>36</v>
      </c>
      <c r="G3339" s="3">
        <v>44501</v>
      </c>
      <c r="H3339" s="1"/>
      <c r="I3339" s="2">
        <v>13165.89</v>
      </c>
      <c r="J3339" s="2">
        <v>2789.65</v>
      </c>
      <c r="K3339" s="2">
        <v>2789.65</v>
      </c>
      <c r="L3339" s="2">
        <v>0</v>
      </c>
      <c r="M3339" s="1"/>
      <c r="N3339" s="5">
        <f t="shared" si="105"/>
        <v>19946.829999999998</v>
      </c>
      <c r="O3339" s="6">
        <f t="shared" si="106"/>
        <v>16833.289999999997</v>
      </c>
      <c r="P3339" s="2">
        <v>30</v>
      </c>
      <c r="Q3339" s="2" t="s">
        <v>37</v>
      </c>
      <c r="R3339" s="2">
        <v>0</v>
      </c>
      <c r="S3339" s="2">
        <v>0</v>
      </c>
      <c r="T3339" s="2">
        <v>0</v>
      </c>
      <c r="U3339" s="2">
        <v>0</v>
      </c>
      <c r="V3339" s="2">
        <v>0</v>
      </c>
      <c r="W3339" s="2">
        <v>0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1201.6400000000001</v>
      </c>
      <c r="AE3339" s="2">
        <f>VLOOKUP(Tabla3[[#This Row],[Columna1]],Tabla5[#All],3,0)</f>
        <v>1201.6400000000001</v>
      </c>
      <c r="AF3339" s="2">
        <v>0</v>
      </c>
      <c r="AG3339" s="2">
        <v>0</v>
      </c>
      <c r="AH3339" s="2">
        <v>0</v>
      </c>
      <c r="AI3339" s="2">
        <v>0</v>
      </c>
      <c r="AJ3339" s="2">
        <v>0</v>
      </c>
      <c r="AK3339" s="2">
        <f>VLOOKUP(Tabla3[[#This Row],[Columna1]],Tabla7[[ID]:[Monto neto de los bonos]],3,0)</f>
        <v>0</v>
      </c>
      <c r="AL3339" s="2">
        <v>0</v>
      </c>
      <c r="AM3339" s="2">
        <v>0</v>
      </c>
      <c r="AN3339" s="2">
        <v>0</v>
      </c>
      <c r="AO3339" s="2">
        <v>0</v>
      </c>
      <c r="AP3339" s="2">
        <v>0</v>
      </c>
      <c r="AQ3339" s="2">
        <v>0</v>
      </c>
      <c r="AR3339" s="2">
        <v>0</v>
      </c>
      <c r="AS3339" s="2">
        <v>0</v>
      </c>
      <c r="AT3339" s="2">
        <v>1874.52</v>
      </c>
      <c r="AU3339" s="2">
        <v>1239.02</v>
      </c>
      <c r="AV3339" s="2">
        <v>0</v>
      </c>
      <c r="AW3339" s="1"/>
      <c r="AX3339" s="2" t="s">
        <v>422</v>
      </c>
      <c r="AY3339" s="8" t="s">
        <v>423</v>
      </c>
    </row>
    <row r="3340" spans="1:51" ht="13.15" customHeight="1" x14ac:dyDescent="0.25">
      <c r="A3340" s="7">
        <v>25231</v>
      </c>
      <c r="B3340" s="2" t="s">
        <v>2852</v>
      </c>
      <c r="C3340" s="2">
        <v>6530103</v>
      </c>
      <c r="D3340" s="2" t="s">
        <v>269</v>
      </c>
      <c r="E3340" s="2" t="s">
        <v>271</v>
      </c>
      <c r="F3340" s="2" t="s">
        <v>36</v>
      </c>
      <c r="G3340" s="3">
        <v>45567</v>
      </c>
      <c r="H3340" s="1"/>
      <c r="I3340" s="2">
        <v>13165.89</v>
      </c>
      <c r="J3340" s="2">
        <v>2789.65</v>
      </c>
      <c r="K3340" s="2">
        <v>2789.65</v>
      </c>
      <c r="L3340" s="2">
        <v>0</v>
      </c>
      <c r="M3340" s="1"/>
      <c r="N3340" s="5">
        <f t="shared" si="105"/>
        <v>31054.05</v>
      </c>
      <c r="O3340" s="6">
        <f t="shared" si="106"/>
        <v>27940.51</v>
      </c>
      <c r="P3340" s="2">
        <v>30</v>
      </c>
      <c r="Q3340" s="2" t="s">
        <v>37</v>
      </c>
      <c r="R3340" s="2">
        <v>0</v>
      </c>
      <c r="S3340" s="2">
        <v>0</v>
      </c>
      <c r="T3340" s="2">
        <v>0</v>
      </c>
      <c r="U3340" s="2">
        <v>0</v>
      </c>
      <c r="V3340" s="2">
        <v>0</v>
      </c>
      <c r="W3340" s="2">
        <v>0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12308.86</v>
      </c>
      <c r="AE3340" s="2">
        <f>VLOOKUP(Tabla3[[#This Row],[Columna1]],Tabla5[#All],3,0)</f>
        <v>12308.86</v>
      </c>
      <c r="AF3340" s="2">
        <v>0</v>
      </c>
      <c r="AG3340" s="2">
        <v>0</v>
      </c>
      <c r="AH3340" s="2">
        <v>0</v>
      </c>
      <c r="AI3340" s="2">
        <v>0</v>
      </c>
      <c r="AJ3340" s="2">
        <v>0</v>
      </c>
      <c r="AK3340" s="2">
        <f>VLOOKUP(Tabla3[[#This Row],[Columna1]],Tabla7[[ID]:[Monto neto de los bonos]],3,0)</f>
        <v>0</v>
      </c>
      <c r="AL3340" s="2">
        <v>0</v>
      </c>
      <c r="AM3340" s="2">
        <v>0</v>
      </c>
      <c r="AN3340" s="2">
        <v>0</v>
      </c>
      <c r="AO3340" s="2">
        <v>0</v>
      </c>
      <c r="AP3340" s="2">
        <v>0</v>
      </c>
      <c r="AQ3340" s="2">
        <v>0</v>
      </c>
      <c r="AR3340" s="2">
        <v>0</v>
      </c>
      <c r="AS3340" s="2">
        <v>0</v>
      </c>
      <c r="AT3340" s="2">
        <v>1874.52</v>
      </c>
      <c r="AU3340" s="2">
        <v>1239.02</v>
      </c>
      <c r="AV3340" s="2">
        <v>0</v>
      </c>
      <c r="AW3340" s="1"/>
      <c r="AX3340" s="2" t="s">
        <v>422</v>
      </c>
      <c r="AY3340" s="8" t="s">
        <v>423</v>
      </c>
    </row>
    <row r="3341" spans="1:51" ht="13.15" customHeight="1" x14ac:dyDescent="0.25">
      <c r="A3341" s="7">
        <v>20184</v>
      </c>
      <c r="B3341" s="2" t="s">
        <v>2853</v>
      </c>
      <c r="C3341" s="2">
        <v>1479203</v>
      </c>
      <c r="D3341" s="2" t="s">
        <v>269</v>
      </c>
      <c r="E3341" s="2" t="s">
        <v>270</v>
      </c>
      <c r="F3341" s="2" t="s">
        <v>41</v>
      </c>
      <c r="G3341" s="3">
        <v>42696</v>
      </c>
      <c r="H3341" s="1"/>
      <c r="I3341" s="2">
        <v>8542.57</v>
      </c>
      <c r="J3341" s="2">
        <v>2234.4899999999998</v>
      </c>
      <c r="K3341" s="2">
        <v>2234.4899999999998</v>
      </c>
      <c r="L3341" s="2">
        <v>1032.5999999999999</v>
      </c>
      <c r="M3341" s="1"/>
      <c r="N3341" s="5">
        <f t="shared" si="105"/>
        <v>18628.22</v>
      </c>
      <c r="O3341" s="6">
        <f t="shared" si="106"/>
        <v>16494.980000000003</v>
      </c>
      <c r="P3341" s="2">
        <v>30</v>
      </c>
      <c r="Q3341" s="2" t="s">
        <v>37</v>
      </c>
      <c r="R3341" s="2">
        <v>0</v>
      </c>
      <c r="S3341" s="2">
        <v>0</v>
      </c>
      <c r="T3341" s="2">
        <v>0</v>
      </c>
      <c r="U3341" s="2">
        <v>0</v>
      </c>
      <c r="V3341" s="2">
        <v>0</v>
      </c>
      <c r="W3341" s="2">
        <v>0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4584.07</v>
      </c>
      <c r="AE3341" s="2">
        <f>VLOOKUP(Tabla3[[#This Row],[Columna1]],Tabla5[#All],3,0)</f>
        <v>4584.07</v>
      </c>
      <c r="AF3341" s="2">
        <v>0</v>
      </c>
      <c r="AG3341" s="2">
        <v>0</v>
      </c>
      <c r="AH3341" s="2">
        <v>0</v>
      </c>
      <c r="AI3341" s="2">
        <v>0</v>
      </c>
      <c r="AJ3341" s="2">
        <v>0</v>
      </c>
      <c r="AK3341" s="2">
        <f>VLOOKUP(Tabla3[[#This Row],[Columna1]],Tabla7[[ID]:[Monto neto de los bonos]],3,0)</f>
        <v>0</v>
      </c>
      <c r="AL3341" s="2">
        <v>0</v>
      </c>
      <c r="AM3341" s="2">
        <v>0</v>
      </c>
      <c r="AN3341" s="2">
        <v>0</v>
      </c>
      <c r="AO3341" s="2">
        <v>0</v>
      </c>
      <c r="AP3341" s="2">
        <v>0</v>
      </c>
      <c r="AQ3341" s="2">
        <v>0</v>
      </c>
      <c r="AR3341" s="2">
        <v>0</v>
      </c>
      <c r="AS3341" s="2">
        <v>0</v>
      </c>
      <c r="AT3341" s="2">
        <v>1404.42</v>
      </c>
      <c r="AU3341" s="2">
        <v>728.82</v>
      </c>
      <c r="AV3341" s="2">
        <v>0</v>
      </c>
      <c r="AW3341" s="1"/>
      <c r="AX3341" s="2" t="s">
        <v>422</v>
      </c>
      <c r="AY3341" s="8" t="s">
        <v>423</v>
      </c>
    </row>
    <row r="3342" spans="1:51" ht="13.15" customHeight="1" x14ac:dyDescent="0.25">
      <c r="A3342" s="7">
        <v>20820</v>
      </c>
      <c r="B3342" s="2" t="s">
        <v>4559</v>
      </c>
      <c r="C3342" s="2">
        <v>2149203</v>
      </c>
      <c r="D3342" s="2" t="s">
        <v>269</v>
      </c>
      <c r="E3342" s="2" t="s">
        <v>273</v>
      </c>
      <c r="F3342" s="2" t="s">
        <v>42</v>
      </c>
      <c r="G3342" s="3">
        <v>42948</v>
      </c>
      <c r="H3342" s="1"/>
      <c r="I3342" s="2">
        <v>9836.7099999999991</v>
      </c>
      <c r="J3342" s="2">
        <v>3056.2150000000001</v>
      </c>
      <c r="K3342" s="2">
        <v>3056.2150000000001</v>
      </c>
      <c r="L3342" s="2">
        <v>1104.9000000000001</v>
      </c>
      <c r="M3342" s="1"/>
      <c r="N3342" s="5">
        <f t="shared" si="105"/>
        <v>22129.41</v>
      </c>
      <c r="O3342" s="6">
        <f t="shared" si="106"/>
        <v>19546.53</v>
      </c>
      <c r="P3342" s="2">
        <v>30</v>
      </c>
      <c r="Q3342" s="2" t="s">
        <v>37</v>
      </c>
      <c r="R3342" s="2">
        <v>0</v>
      </c>
      <c r="S3342" s="2">
        <v>0</v>
      </c>
      <c r="T3342" s="2">
        <v>0</v>
      </c>
      <c r="U3342" s="2">
        <v>0</v>
      </c>
      <c r="V3342" s="2">
        <v>0</v>
      </c>
      <c r="W3342" s="2">
        <v>0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5075.37</v>
      </c>
      <c r="AE3342" s="2">
        <f>VLOOKUP(Tabla3[[#This Row],[Columna1]],Tabla5[#All],3,0)</f>
        <v>5075.37</v>
      </c>
      <c r="AF3342" s="2">
        <v>0</v>
      </c>
      <c r="AG3342" s="2">
        <v>0</v>
      </c>
      <c r="AH3342" s="2">
        <v>0</v>
      </c>
      <c r="AI3342" s="2">
        <v>0</v>
      </c>
      <c r="AJ3342" s="2">
        <v>0</v>
      </c>
      <c r="AK3342" s="2">
        <f>VLOOKUP(Tabla3[[#This Row],[Columna1]],Tabla7[[ID]:[Monto neto de los bonos]],3,0)</f>
        <v>0</v>
      </c>
      <c r="AL3342" s="2">
        <v>0</v>
      </c>
      <c r="AM3342" s="2">
        <v>0</v>
      </c>
      <c r="AN3342" s="2">
        <v>0</v>
      </c>
      <c r="AO3342" s="2">
        <v>0</v>
      </c>
      <c r="AP3342" s="2">
        <v>0</v>
      </c>
      <c r="AQ3342" s="2">
        <v>0</v>
      </c>
      <c r="AR3342" s="2">
        <v>0</v>
      </c>
      <c r="AS3342" s="2">
        <v>0</v>
      </c>
      <c r="AT3342" s="2">
        <v>1705.4</v>
      </c>
      <c r="AU3342" s="2">
        <v>877.48</v>
      </c>
      <c r="AV3342" s="2">
        <v>0</v>
      </c>
      <c r="AW3342" s="1"/>
      <c r="AX3342" s="2" t="s">
        <v>422</v>
      </c>
      <c r="AY3342" s="8" t="s">
        <v>423</v>
      </c>
    </row>
    <row r="3343" spans="1:51" ht="13.15" customHeight="1" x14ac:dyDescent="0.25">
      <c r="A3343" s="7">
        <v>19911</v>
      </c>
      <c r="B3343" s="2" t="s">
        <v>4579</v>
      </c>
      <c r="C3343" s="2">
        <v>1258403</v>
      </c>
      <c r="D3343" s="2" t="s">
        <v>269</v>
      </c>
      <c r="E3343" s="2" t="s">
        <v>272</v>
      </c>
      <c r="F3343" s="2" t="s">
        <v>36</v>
      </c>
      <c r="G3343" s="3">
        <v>42670</v>
      </c>
      <c r="H3343" s="1"/>
      <c r="I3343" s="2">
        <v>13165.89</v>
      </c>
      <c r="J3343" s="2">
        <v>2789.65</v>
      </c>
      <c r="K3343" s="2">
        <v>2789.65</v>
      </c>
      <c r="L3343" s="2">
        <v>1487.68</v>
      </c>
      <c r="M3343" s="1"/>
      <c r="N3343" s="5">
        <f t="shared" si="105"/>
        <v>22778.68</v>
      </c>
      <c r="O3343" s="6">
        <f t="shared" si="106"/>
        <v>19249.800000000003</v>
      </c>
      <c r="P3343" s="2">
        <v>30</v>
      </c>
      <c r="Q3343" s="2" t="s">
        <v>37</v>
      </c>
      <c r="R3343" s="2">
        <v>0</v>
      </c>
      <c r="S3343" s="2">
        <v>0</v>
      </c>
      <c r="T3343" s="2">
        <v>0</v>
      </c>
      <c r="U3343" s="2">
        <v>0</v>
      </c>
      <c r="V3343" s="2">
        <v>0</v>
      </c>
      <c r="W3343" s="2">
        <v>0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2545.81</v>
      </c>
      <c r="AE3343" s="2">
        <f>VLOOKUP(Tabla3[[#This Row],[Columna1]],Tabla5[#All],3,0)</f>
        <v>2545.81</v>
      </c>
      <c r="AF3343" s="2">
        <v>0</v>
      </c>
      <c r="AG3343" s="2">
        <v>0</v>
      </c>
      <c r="AH3343" s="2">
        <v>0</v>
      </c>
      <c r="AI3343" s="2">
        <v>0</v>
      </c>
      <c r="AJ3343" s="2">
        <v>0</v>
      </c>
      <c r="AK3343" s="2">
        <f>VLOOKUP(Tabla3[[#This Row],[Columna1]],Tabla7[[ID]:[Monto neto de los bonos]],3,0)</f>
        <v>0</v>
      </c>
      <c r="AL3343" s="2">
        <v>0</v>
      </c>
      <c r="AM3343" s="2">
        <v>0</v>
      </c>
      <c r="AN3343" s="2">
        <v>0</v>
      </c>
      <c r="AO3343" s="2">
        <v>0</v>
      </c>
      <c r="AP3343" s="2">
        <v>0</v>
      </c>
      <c r="AQ3343" s="2">
        <v>0</v>
      </c>
      <c r="AR3343" s="2">
        <v>0</v>
      </c>
      <c r="AS3343" s="2">
        <v>0</v>
      </c>
      <c r="AT3343" s="2">
        <v>2023.28</v>
      </c>
      <c r="AU3343" s="2">
        <v>1505.6</v>
      </c>
      <c r="AV3343" s="2">
        <v>0</v>
      </c>
      <c r="AW3343" s="1"/>
      <c r="AX3343" s="2" t="s">
        <v>422</v>
      </c>
      <c r="AY3343" s="8" t="s">
        <v>423</v>
      </c>
    </row>
    <row r="3344" spans="1:51" ht="13.15" customHeight="1" x14ac:dyDescent="0.25">
      <c r="A3344" s="7">
        <v>20051</v>
      </c>
      <c r="B3344" s="2" t="s">
        <v>4566</v>
      </c>
      <c r="C3344" s="2">
        <v>1318303</v>
      </c>
      <c r="D3344" s="2" t="s">
        <v>269</v>
      </c>
      <c r="E3344" s="2" t="s">
        <v>270</v>
      </c>
      <c r="F3344" s="2" t="s">
        <v>36</v>
      </c>
      <c r="G3344" s="3">
        <v>42674</v>
      </c>
      <c r="H3344" s="1"/>
      <c r="I3344" s="2">
        <v>13165.89</v>
      </c>
      <c r="J3344" s="2">
        <v>2789.65</v>
      </c>
      <c r="K3344" s="2">
        <v>2789.65</v>
      </c>
      <c r="L3344" s="2">
        <v>1487.68</v>
      </c>
      <c r="M3344" s="1"/>
      <c r="N3344" s="5">
        <f t="shared" si="105"/>
        <v>26687.84</v>
      </c>
      <c r="O3344" s="6">
        <f t="shared" si="106"/>
        <v>23158.960000000003</v>
      </c>
      <c r="P3344" s="2">
        <v>30</v>
      </c>
      <c r="Q3344" s="2" t="s">
        <v>37</v>
      </c>
      <c r="R3344" s="2">
        <v>0</v>
      </c>
      <c r="S3344" s="2">
        <v>0</v>
      </c>
      <c r="T3344" s="2">
        <v>0</v>
      </c>
      <c r="U3344" s="2">
        <v>0</v>
      </c>
      <c r="V3344" s="2">
        <v>0</v>
      </c>
      <c r="W3344" s="2">
        <v>0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6454.97</v>
      </c>
      <c r="AE3344" s="2">
        <f>VLOOKUP(Tabla3[[#This Row],[Columna1]],Tabla5[#All],3,0)</f>
        <v>6454.97</v>
      </c>
      <c r="AF3344" s="2">
        <v>0</v>
      </c>
      <c r="AG3344" s="2">
        <v>0</v>
      </c>
      <c r="AH3344" s="2">
        <v>0</v>
      </c>
      <c r="AI3344" s="2">
        <v>0</v>
      </c>
      <c r="AJ3344" s="2">
        <v>0</v>
      </c>
      <c r="AK3344" s="2">
        <f>VLOOKUP(Tabla3[[#This Row],[Columna1]],Tabla7[[ID]:[Monto neto de los bonos]],3,0)</f>
        <v>0</v>
      </c>
      <c r="AL3344" s="2">
        <v>0</v>
      </c>
      <c r="AM3344" s="2">
        <v>0</v>
      </c>
      <c r="AN3344" s="2">
        <v>0</v>
      </c>
      <c r="AO3344" s="2">
        <v>0</v>
      </c>
      <c r="AP3344" s="2">
        <v>0</v>
      </c>
      <c r="AQ3344" s="2">
        <v>0</v>
      </c>
      <c r="AR3344" s="2">
        <v>0</v>
      </c>
      <c r="AS3344" s="2">
        <v>0</v>
      </c>
      <c r="AT3344" s="2">
        <v>2023.28</v>
      </c>
      <c r="AU3344" s="2">
        <v>1505.6</v>
      </c>
      <c r="AV3344" s="2">
        <v>0</v>
      </c>
      <c r="AW3344" s="1"/>
      <c r="AX3344" s="2" t="s">
        <v>422</v>
      </c>
      <c r="AY3344" s="8" t="s">
        <v>423</v>
      </c>
    </row>
    <row r="3345" spans="1:51" ht="13.15" customHeight="1" x14ac:dyDescent="0.25">
      <c r="A3345" s="7">
        <v>13685</v>
      </c>
      <c r="B3345" s="2" t="s">
        <v>4591</v>
      </c>
      <c r="C3345" s="2">
        <v>85103</v>
      </c>
      <c r="D3345" s="2" t="s">
        <v>269</v>
      </c>
      <c r="E3345" s="2" t="s">
        <v>275</v>
      </c>
      <c r="F3345" s="2" t="s">
        <v>36</v>
      </c>
      <c r="G3345" s="3">
        <v>38822</v>
      </c>
      <c r="H3345" s="1"/>
      <c r="I3345" s="2">
        <v>13165.89</v>
      </c>
      <c r="J3345" s="2">
        <v>2789.65</v>
      </c>
      <c r="K3345" s="2">
        <v>2789.65</v>
      </c>
      <c r="L3345" s="2">
        <v>3494.64</v>
      </c>
      <c r="M3345" s="1"/>
      <c r="N3345" s="5">
        <f t="shared" si="105"/>
        <v>24446.089999999997</v>
      </c>
      <c r="O3345" s="6">
        <f t="shared" si="106"/>
        <v>20309.569999999996</v>
      </c>
      <c r="P3345" s="2">
        <v>30</v>
      </c>
      <c r="Q3345" s="2" t="s">
        <v>37</v>
      </c>
      <c r="R3345" s="2">
        <v>0</v>
      </c>
      <c r="S3345" s="2">
        <v>0</v>
      </c>
      <c r="T3345" s="2">
        <v>0</v>
      </c>
      <c r="U3345" s="2">
        <v>0</v>
      </c>
      <c r="V3345" s="2">
        <v>0</v>
      </c>
      <c r="W3345" s="2">
        <v>0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2206.2600000000002</v>
      </c>
      <c r="AE3345" s="2">
        <f>VLOOKUP(Tabla3[[#This Row],[Columna1]],Tabla5[#All],3,0)</f>
        <v>2206.2600000000002</v>
      </c>
      <c r="AF3345" s="2">
        <v>0</v>
      </c>
      <c r="AG3345" s="2">
        <v>0</v>
      </c>
      <c r="AH3345" s="2">
        <v>0</v>
      </c>
      <c r="AI3345" s="2">
        <v>0</v>
      </c>
      <c r="AJ3345" s="2">
        <v>0</v>
      </c>
      <c r="AK3345" s="2">
        <f>VLOOKUP(Tabla3[[#This Row],[Columna1]],Tabla7[[ID]:[Monto neto de los bonos]],3,0)</f>
        <v>0</v>
      </c>
      <c r="AL3345" s="2">
        <v>0</v>
      </c>
      <c r="AM3345" s="2">
        <v>0</v>
      </c>
      <c r="AN3345" s="2">
        <v>0</v>
      </c>
      <c r="AO3345" s="2">
        <v>0</v>
      </c>
      <c r="AP3345" s="2">
        <v>0</v>
      </c>
      <c r="AQ3345" s="2">
        <v>0</v>
      </c>
      <c r="AR3345" s="2">
        <v>0</v>
      </c>
      <c r="AS3345" s="2">
        <v>0</v>
      </c>
      <c r="AT3345" s="2">
        <v>2223.98</v>
      </c>
      <c r="AU3345" s="2">
        <v>1912.54</v>
      </c>
      <c r="AV3345" s="2">
        <v>0</v>
      </c>
      <c r="AW3345" s="1"/>
      <c r="AX3345" s="2" t="s">
        <v>422</v>
      </c>
      <c r="AY3345" s="8" t="s">
        <v>423</v>
      </c>
    </row>
    <row r="3346" spans="1:51" ht="13.15" customHeight="1" x14ac:dyDescent="0.25">
      <c r="A3346" s="7">
        <v>21568</v>
      </c>
      <c r="B3346" s="2" t="s">
        <v>2854</v>
      </c>
      <c r="C3346" s="2">
        <v>2995203</v>
      </c>
      <c r="D3346" s="2" t="s">
        <v>269</v>
      </c>
      <c r="E3346" s="2" t="s">
        <v>272</v>
      </c>
      <c r="F3346" s="2" t="s">
        <v>42</v>
      </c>
      <c r="G3346" s="3">
        <v>43419</v>
      </c>
      <c r="H3346" s="1"/>
      <c r="I3346" s="2">
        <v>9836.7099999999991</v>
      </c>
      <c r="J3346" s="2">
        <v>3056.2150000000001</v>
      </c>
      <c r="K3346" s="2">
        <v>3056.2150000000001</v>
      </c>
      <c r="L3346" s="2">
        <v>1449.16</v>
      </c>
      <c r="M3346" s="1"/>
      <c r="N3346" s="5">
        <f t="shared" si="105"/>
        <v>23888.559999999998</v>
      </c>
      <c r="O3346" s="6">
        <f t="shared" si="106"/>
        <v>21218.039999999997</v>
      </c>
      <c r="P3346" s="2">
        <v>30</v>
      </c>
      <c r="Q3346" s="2" t="s">
        <v>37</v>
      </c>
      <c r="R3346" s="2">
        <v>0</v>
      </c>
      <c r="S3346" s="2">
        <v>0</v>
      </c>
      <c r="T3346" s="2">
        <v>0</v>
      </c>
      <c r="U3346" s="2">
        <v>0</v>
      </c>
      <c r="V3346" s="2">
        <v>0</v>
      </c>
      <c r="W3346" s="2">
        <v>0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6490.26</v>
      </c>
      <c r="AE3346" s="2">
        <f>VLOOKUP(Tabla3[[#This Row],[Columna1]],Tabla5[#All],3,0)</f>
        <v>6490.26</v>
      </c>
      <c r="AF3346" s="2">
        <v>0</v>
      </c>
      <c r="AG3346" s="2">
        <v>0</v>
      </c>
      <c r="AH3346" s="2">
        <v>0</v>
      </c>
      <c r="AI3346" s="2">
        <v>0</v>
      </c>
      <c r="AJ3346" s="2">
        <v>0</v>
      </c>
      <c r="AK3346" s="2">
        <f>VLOOKUP(Tabla3[[#This Row],[Columna1]],Tabla7[[ID]:[Monto neto de los bonos]],3,0)</f>
        <v>0</v>
      </c>
      <c r="AL3346" s="2">
        <v>0</v>
      </c>
      <c r="AM3346" s="2">
        <v>0</v>
      </c>
      <c r="AN3346" s="2">
        <v>0</v>
      </c>
      <c r="AO3346" s="2">
        <v>0</v>
      </c>
      <c r="AP3346" s="2">
        <v>0</v>
      </c>
      <c r="AQ3346" s="2">
        <v>0</v>
      </c>
      <c r="AR3346" s="2">
        <v>0</v>
      </c>
      <c r="AS3346" s="2">
        <v>0</v>
      </c>
      <c r="AT3346" s="2">
        <v>1739.82</v>
      </c>
      <c r="AU3346" s="2">
        <v>930.7</v>
      </c>
      <c r="AV3346" s="2">
        <v>0</v>
      </c>
      <c r="AW3346" s="1"/>
      <c r="AX3346" s="2" t="s">
        <v>422</v>
      </c>
      <c r="AY3346" s="8" t="s">
        <v>423</v>
      </c>
    </row>
    <row r="3347" spans="1:51" ht="13.15" customHeight="1" x14ac:dyDescent="0.25">
      <c r="A3347" s="7">
        <v>20104</v>
      </c>
      <c r="B3347" s="2" t="s">
        <v>4593</v>
      </c>
      <c r="C3347" s="2">
        <v>1545203</v>
      </c>
      <c r="D3347" s="2" t="s">
        <v>269</v>
      </c>
      <c r="E3347" s="2" t="s">
        <v>280</v>
      </c>
      <c r="F3347" s="2" t="s">
        <v>36</v>
      </c>
      <c r="G3347" s="3">
        <v>42653</v>
      </c>
      <c r="H3347" s="1"/>
      <c r="I3347" s="2">
        <v>13165.89</v>
      </c>
      <c r="J3347" s="2">
        <v>2789.65</v>
      </c>
      <c r="K3347" s="2">
        <v>2789.65</v>
      </c>
      <c r="L3347" s="2">
        <v>1487.68</v>
      </c>
      <c r="M3347" s="1"/>
      <c r="N3347" s="5">
        <f t="shared" si="105"/>
        <v>24069.559999999998</v>
      </c>
      <c r="O3347" s="6">
        <f t="shared" si="106"/>
        <v>20540.68</v>
      </c>
      <c r="P3347" s="2">
        <v>30</v>
      </c>
      <c r="Q3347" s="2" t="s">
        <v>37</v>
      </c>
      <c r="R3347" s="2">
        <v>0</v>
      </c>
      <c r="S3347" s="2">
        <v>0</v>
      </c>
      <c r="T3347" s="2">
        <v>0</v>
      </c>
      <c r="U3347" s="2">
        <v>0</v>
      </c>
      <c r="V3347" s="2">
        <v>0</v>
      </c>
      <c r="W3347" s="2">
        <v>0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3836.69</v>
      </c>
      <c r="AE3347" s="2">
        <f>VLOOKUP(Tabla3[[#This Row],[Columna1]],Tabla5[#All],3,0)</f>
        <v>3836.69</v>
      </c>
      <c r="AF3347" s="2">
        <v>0</v>
      </c>
      <c r="AG3347" s="2">
        <v>0</v>
      </c>
      <c r="AH3347" s="2">
        <v>0</v>
      </c>
      <c r="AI3347" s="2">
        <v>0</v>
      </c>
      <c r="AJ3347" s="2">
        <v>0</v>
      </c>
      <c r="AK3347" s="2">
        <f>VLOOKUP(Tabla3[[#This Row],[Columna1]],Tabla7[[ID]:[Monto neto de los bonos]],3,0)</f>
        <v>0</v>
      </c>
      <c r="AL3347" s="2">
        <v>0</v>
      </c>
      <c r="AM3347" s="2">
        <v>0</v>
      </c>
      <c r="AN3347" s="2">
        <v>0</v>
      </c>
      <c r="AO3347" s="2">
        <v>0</v>
      </c>
      <c r="AP3347" s="2">
        <v>0</v>
      </c>
      <c r="AQ3347" s="2">
        <v>0</v>
      </c>
      <c r="AR3347" s="2">
        <v>0</v>
      </c>
      <c r="AS3347" s="2">
        <v>0</v>
      </c>
      <c r="AT3347" s="2">
        <v>2023.28</v>
      </c>
      <c r="AU3347" s="2">
        <v>1505.6</v>
      </c>
      <c r="AV3347" s="2">
        <v>0</v>
      </c>
      <c r="AW3347" s="1"/>
      <c r="AX3347" s="2" t="s">
        <v>422</v>
      </c>
      <c r="AY3347" s="8" t="s">
        <v>423</v>
      </c>
    </row>
    <row r="3348" spans="1:51" ht="13.15" customHeight="1" x14ac:dyDescent="0.25">
      <c r="A3348" s="7">
        <v>91916</v>
      </c>
      <c r="B3348" s="2" t="s">
        <v>4556</v>
      </c>
      <c r="C3348" s="2">
        <v>400603</v>
      </c>
      <c r="D3348" s="2" t="s">
        <v>269</v>
      </c>
      <c r="E3348" s="2" t="s">
        <v>271</v>
      </c>
      <c r="F3348" s="2" t="s">
        <v>36</v>
      </c>
      <c r="G3348" s="3">
        <v>36966</v>
      </c>
      <c r="H3348" s="1"/>
      <c r="I3348" s="2">
        <v>13165.89</v>
      </c>
      <c r="J3348" s="2">
        <v>2789.65</v>
      </c>
      <c r="K3348" s="2">
        <v>2789.65</v>
      </c>
      <c r="L3348" s="2">
        <v>3312.51</v>
      </c>
      <c r="M3348" s="1"/>
      <c r="N3348" s="5">
        <f t="shared" si="105"/>
        <v>26644.51</v>
      </c>
      <c r="O3348" s="6">
        <f t="shared" si="106"/>
        <v>22593.71</v>
      </c>
      <c r="P3348" s="2">
        <v>20</v>
      </c>
      <c r="Q3348" s="2" t="s">
        <v>46</v>
      </c>
      <c r="R3348" s="2">
        <v>0</v>
      </c>
      <c r="S3348" s="2">
        <v>0</v>
      </c>
      <c r="T3348" s="2">
        <v>0</v>
      </c>
      <c r="U3348" s="2">
        <v>3686.45</v>
      </c>
      <c r="V3348" s="2">
        <v>0</v>
      </c>
      <c r="W3348" s="2">
        <v>0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4586.8100000000004</v>
      </c>
      <c r="AE3348" s="2">
        <f>VLOOKUP(Tabla3[[#This Row],[Columna1]],Tabla5[#All],3,0)</f>
        <v>4586.8100000000004</v>
      </c>
      <c r="AF3348" s="2">
        <v>0</v>
      </c>
      <c r="AG3348" s="2">
        <v>0</v>
      </c>
      <c r="AH3348" s="2">
        <v>0</v>
      </c>
      <c r="AI3348" s="2">
        <v>0</v>
      </c>
      <c r="AJ3348" s="2">
        <v>0</v>
      </c>
      <c r="AK3348" s="2">
        <f>VLOOKUP(Tabla3[[#This Row],[Columna1]],Tabla7[[ID]:[Monto neto de los bonos]],3,0)</f>
        <v>3686.45</v>
      </c>
      <c r="AL3348" s="2">
        <v>0</v>
      </c>
      <c r="AM3348" s="2">
        <v>0</v>
      </c>
      <c r="AN3348" s="2">
        <v>0</v>
      </c>
      <c r="AO3348" s="2">
        <v>0</v>
      </c>
      <c r="AP3348" s="2">
        <v>0</v>
      </c>
      <c r="AQ3348" s="2">
        <v>0</v>
      </c>
      <c r="AR3348" s="2">
        <v>0</v>
      </c>
      <c r="AS3348" s="2">
        <v>0</v>
      </c>
      <c r="AT3348" s="2">
        <v>2031.64</v>
      </c>
      <c r="AU3348" s="2">
        <v>2019.16</v>
      </c>
      <c r="AV3348" s="2">
        <v>0</v>
      </c>
      <c r="AW3348" s="1"/>
      <c r="AX3348" s="2" t="s">
        <v>422</v>
      </c>
      <c r="AY3348" s="8" t="s">
        <v>424</v>
      </c>
    </row>
    <row r="3349" spans="1:51" ht="13.15" customHeight="1" x14ac:dyDescent="0.25">
      <c r="A3349" s="7">
        <v>21818</v>
      </c>
      <c r="B3349" s="2" t="s">
        <v>2855</v>
      </c>
      <c r="C3349" s="2">
        <v>3271503</v>
      </c>
      <c r="D3349" s="2" t="s">
        <v>269</v>
      </c>
      <c r="E3349" s="2" t="s">
        <v>278</v>
      </c>
      <c r="F3349" s="2" t="s">
        <v>42</v>
      </c>
      <c r="G3349" s="3">
        <v>43480</v>
      </c>
      <c r="H3349" s="1"/>
      <c r="I3349" s="2">
        <v>9836.7099999999991</v>
      </c>
      <c r="J3349" s="2">
        <v>3056.2150000000001</v>
      </c>
      <c r="K3349" s="2">
        <v>3056.2150000000001</v>
      </c>
      <c r="L3349" s="2">
        <v>1550.62</v>
      </c>
      <c r="M3349" s="1"/>
      <c r="N3349" s="5">
        <f t="shared" si="105"/>
        <v>19981.8</v>
      </c>
      <c r="O3349" s="6">
        <f t="shared" si="106"/>
        <v>17284.900000000001</v>
      </c>
      <c r="P3349" s="2">
        <v>30</v>
      </c>
      <c r="Q3349" s="2" t="s">
        <v>37</v>
      </c>
      <c r="R3349" s="2">
        <v>0</v>
      </c>
      <c r="S3349" s="2">
        <v>0</v>
      </c>
      <c r="T3349" s="2">
        <v>0</v>
      </c>
      <c r="U3349" s="2">
        <v>0</v>
      </c>
      <c r="V3349" s="2">
        <v>0</v>
      </c>
      <c r="W3349" s="2">
        <v>0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2482.04</v>
      </c>
      <c r="AE3349" s="2">
        <f>VLOOKUP(Tabla3[[#This Row],[Columna1]],Tabla5[#All],3,0)</f>
        <v>2482.04</v>
      </c>
      <c r="AF3349" s="2">
        <v>0</v>
      </c>
      <c r="AG3349" s="2">
        <v>0</v>
      </c>
      <c r="AH3349" s="2">
        <v>0</v>
      </c>
      <c r="AI3349" s="2">
        <v>0</v>
      </c>
      <c r="AJ3349" s="2">
        <v>0</v>
      </c>
      <c r="AK3349" s="2">
        <f>VLOOKUP(Tabla3[[#This Row],[Columna1]],Tabla7[[ID]:[Monto neto de los bonos]],3,0)</f>
        <v>0</v>
      </c>
      <c r="AL3349" s="2">
        <v>0</v>
      </c>
      <c r="AM3349" s="2">
        <v>0</v>
      </c>
      <c r="AN3349" s="2">
        <v>0</v>
      </c>
      <c r="AO3349" s="2">
        <v>0</v>
      </c>
      <c r="AP3349" s="2">
        <v>0</v>
      </c>
      <c r="AQ3349" s="2">
        <v>0</v>
      </c>
      <c r="AR3349" s="2">
        <v>0</v>
      </c>
      <c r="AS3349" s="2">
        <v>0</v>
      </c>
      <c r="AT3349" s="2">
        <v>1749.98</v>
      </c>
      <c r="AU3349" s="2">
        <v>946.92</v>
      </c>
      <c r="AV3349" s="2">
        <v>0</v>
      </c>
      <c r="AW3349" s="1"/>
      <c r="AX3349" s="2" t="s">
        <v>422</v>
      </c>
      <c r="AY3349" s="8" t="s">
        <v>423</v>
      </c>
    </row>
    <row r="3350" spans="1:51" ht="13.15" customHeight="1" x14ac:dyDescent="0.25">
      <c r="A3350" s="7">
        <v>21920</v>
      </c>
      <c r="B3350" s="2" t="s">
        <v>2856</v>
      </c>
      <c r="C3350" s="2">
        <v>3403403</v>
      </c>
      <c r="D3350" s="2" t="s">
        <v>269</v>
      </c>
      <c r="E3350" s="2" t="s">
        <v>270</v>
      </c>
      <c r="F3350" s="2" t="s">
        <v>40</v>
      </c>
      <c r="G3350" s="3">
        <v>43539</v>
      </c>
      <c r="H3350" s="1"/>
      <c r="I3350" s="2">
        <v>8875.32</v>
      </c>
      <c r="J3350" s="2">
        <v>2324.5500000000002</v>
      </c>
      <c r="K3350" s="2">
        <v>2324.5500000000002</v>
      </c>
      <c r="L3350" s="2">
        <v>1314.88</v>
      </c>
      <c r="M3350" s="1"/>
      <c r="N3350" s="5">
        <f t="shared" si="105"/>
        <v>15772.81</v>
      </c>
      <c r="O3350" s="6">
        <f t="shared" si="106"/>
        <v>13493.17</v>
      </c>
      <c r="P3350" s="2">
        <v>30</v>
      </c>
      <c r="Q3350" s="2" t="s">
        <v>37</v>
      </c>
      <c r="R3350" s="2">
        <v>0</v>
      </c>
      <c r="S3350" s="2">
        <v>0</v>
      </c>
      <c r="T3350" s="2">
        <v>0</v>
      </c>
      <c r="U3350" s="2">
        <v>0</v>
      </c>
      <c r="V3350" s="2">
        <v>0</v>
      </c>
      <c r="W3350" s="2">
        <v>0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933.51</v>
      </c>
      <c r="AE3350" s="2">
        <f>VLOOKUP(Tabla3[[#This Row],[Columna1]],Tabla5[#All],3,0)</f>
        <v>933.51</v>
      </c>
      <c r="AF3350" s="2">
        <v>0</v>
      </c>
      <c r="AG3350" s="2">
        <v>0</v>
      </c>
      <c r="AH3350" s="2">
        <v>0</v>
      </c>
      <c r="AI3350" s="2">
        <v>0</v>
      </c>
      <c r="AJ3350" s="2">
        <v>0</v>
      </c>
      <c r="AK3350" s="2">
        <f>VLOOKUP(Tabla3[[#This Row],[Columna1]],Tabla7[[ID]:[Monto neto de los bonos]],3,0)</f>
        <v>0</v>
      </c>
      <c r="AL3350" s="2">
        <v>0</v>
      </c>
      <c r="AM3350" s="2">
        <v>0</v>
      </c>
      <c r="AN3350" s="2">
        <v>0</v>
      </c>
      <c r="AO3350" s="2">
        <v>0</v>
      </c>
      <c r="AP3350" s="2">
        <v>0</v>
      </c>
      <c r="AQ3350" s="2">
        <v>0</v>
      </c>
      <c r="AR3350" s="2">
        <v>0</v>
      </c>
      <c r="AS3350" s="2">
        <v>0</v>
      </c>
      <c r="AT3350" s="2">
        <v>1483.92</v>
      </c>
      <c r="AU3350" s="2">
        <v>795.72</v>
      </c>
      <c r="AV3350" s="2">
        <v>0</v>
      </c>
      <c r="AW3350" s="1"/>
      <c r="AX3350" s="2" t="s">
        <v>422</v>
      </c>
      <c r="AY3350" s="8" t="s">
        <v>423</v>
      </c>
    </row>
    <row r="3351" spans="1:51" ht="13.15" customHeight="1" x14ac:dyDescent="0.25">
      <c r="A3351" s="7">
        <v>23659</v>
      </c>
      <c r="B3351" s="2" t="s">
        <v>2857</v>
      </c>
      <c r="C3351" s="2">
        <v>5379903</v>
      </c>
      <c r="D3351" s="2" t="s">
        <v>269</v>
      </c>
      <c r="E3351" s="2" t="s">
        <v>270</v>
      </c>
      <c r="F3351" s="2" t="s">
        <v>47</v>
      </c>
      <c r="G3351" s="3">
        <v>44562</v>
      </c>
      <c r="H3351" s="1"/>
      <c r="I3351" s="2">
        <v>7320.09</v>
      </c>
      <c r="J3351" s="2">
        <v>1914.615</v>
      </c>
      <c r="K3351" s="2">
        <v>1914.615</v>
      </c>
      <c r="L3351" s="2">
        <v>0</v>
      </c>
      <c r="M3351" s="1"/>
      <c r="N3351" s="5">
        <f t="shared" si="105"/>
        <v>15508.71</v>
      </c>
      <c r="O3351" s="6">
        <f t="shared" si="106"/>
        <v>14046.18</v>
      </c>
      <c r="P3351" s="2">
        <v>20</v>
      </c>
      <c r="Q3351" s="2" t="s">
        <v>46</v>
      </c>
      <c r="R3351" s="2">
        <v>0</v>
      </c>
      <c r="S3351" s="2">
        <v>0</v>
      </c>
      <c r="T3351" s="2">
        <v>0</v>
      </c>
      <c r="U3351" s="2">
        <v>0</v>
      </c>
      <c r="V3351" s="2">
        <v>0</v>
      </c>
      <c r="W3351" s="2">
        <v>0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4359.3900000000003</v>
      </c>
      <c r="AE3351" s="2">
        <f>VLOOKUP(Tabla3[[#This Row],[Columna1]],Tabla5[#All],3,0)</f>
        <v>4359.3900000000003</v>
      </c>
      <c r="AF3351" s="2">
        <v>0</v>
      </c>
      <c r="AG3351" s="2">
        <v>0</v>
      </c>
      <c r="AH3351" s="2">
        <v>0</v>
      </c>
      <c r="AI3351" s="2">
        <v>0</v>
      </c>
      <c r="AJ3351" s="2">
        <v>0</v>
      </c>
      <c r="AK3351" s="2">
        <f>VLOOKUP(Tabla3[[#This Row],[Columna1]],Tabla7[[ID]:[Monto neto de los bonos]],3,0)</f>
        <v>0</v>
      </c>
      <c r="AL3351" s="2">
        <v>0</v>
      </c>
      <c r="AM3351" s="2">
        <v>0</v>
      </c>
      <c r="AN3351" s="2">
        <v>0</v>
      </c>
      <c r="AO3351" s="2">
        <v>0</v>
      </c>
      <c r="AP3351" s="2">
        <v>0</v>
      </c>
      <c r="AQ3351" s="2">
        <v>0</v>
      </c>
      <c r="AR3351" s="2">
        <v>0</v>
      </c>
      <c r="AS3351" s="2">
        <v>0</v>
      </c>
      <c r="AT3351" s="2">
        <v>960.88</v>
      </c>
      <c r="AU3351" s="2">
        <v>501.65</v>
      </c>
      <c r="AV3351" s="2">
        <v>0</v>
      </c>
      <c r="AW3351" s="1"/>
      <c r="AX3351" s="2" t="s">
        <v>422</v>
      </c>
      <c r="AY3351" s="8" t="s">
        <v>424</v>
      </c>
    </row>
    <row r="3352" spans="1:51" ht="13.15" customHeight="1" x14ac:dyDescent="0.25">
      <c r="A3352" s="7">
        <v>23470</v>
      </c>
      <c r="B3352" s="2" t="s">
        <v>4588</v>
      </c>
      <c r="C3352" s="2">
        <v>5253803</v>
      </c>
      <c r="D3352" s="2" t="s">
        <v>269</v>
      </c>
      <c r="E3352" s="2" t="s">
        <v>282</v>
      </c>
      <c r="F3352" s="2" t="s">
        <v>41</v>
      </c>
      <c r="G3352" s="3">
        <v>44511</v>
      </c>
      <c r="H3352" s="1"/>
      <c r="I3352" s="2">
        <v>8542.57</v>
      </c>
      <c r="J3352" s="2">
        <v>2234.4899999999998</v>
      </c>
      <c r="K3352" s="2">
        <v>2234.4899999999998</v>
      </c>
      <c r="L3352" s="2">
        <v>0</v>
      </c>
      <c r="M3352" s="1"/>
      <c r="N3352" s="5">
        <f t="shared" si="105"/>
        <v>15329.099999999999</v>
      </c>
      <c r="O3352" s="6">
        <f t="shared" si="106"/>
        <v>13411.48</v>
      </c>
      <c r="P3352" s="2">
        <v>30</v>
      </c>
      <c r="Q3352" s="2" t="s">
        <v>37</v>
      </c>
      <c r="R3352" s="2">
        <v>0</v>
      </c>
      <c r="S3352" s="2">
        <v>0</v>
      </c>
      <c r="T3352" s="2">
        <v>0</v>
      </c>
      <c r="U3352" s="2">
        <v>0</v>
      </c>
      <c r="V3352" s="2">
        <v>0</v>
      </c>
      <c r="W3352" s="2">
        <v>0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2317.5500000000002</v>
      </c>
      <c r="AE3352" s="2">
        <f>VLOOKUP(Tabla3[[#This Row],[Columna1]],Tabla5[#All],3,0)</f>
        <v>2317.5500000000002</v>
      </c>
      <c r="AF3352" s="2">
        <v>0</v>
      </c>
      <c r="AG3352" s="2">
        <v>0</v>
      </c>
      <c r="AH3352" s="2">
        <v>0</v>
      </c>
      <c r="AI3352" s="2">
        <v>0</v>
      </c>
      <c r="AJ3352" s="2">
        <v>0</v>
      </c>
      <c r="AK3352" s="2">
        <f>VLOOKUP(Tabla3[[#This Row],[Columna1]],Tabla7[[ID]:[Monto neto de los bonos]],3,0)</f>
        <v>0</v>
      </c>
      <c r="AL3352" s="2">
        <v>0</v>
      </c>
      <c r="AM3352" s="2">
        <v>0</v>
      </c>
      <c r="AN3352" s="2">
        <v>0</v>
      </c>
      <c r="AO3352" s="2">
        <v>0</v>
      </c>
      <c r="AP3352" s="2">
        <v>0</v>
      </c>
      <c r="AQ3352" s="2">
        <v>0</v>
      </c>
      <c r="AR3352" s="2">
        <v>0</v>
      </c>
      <c r="AS3352" s="2">
        <v>0</v>
      </c>
      <c r="AT3352" s="2">
        <v>1301.1600000000001</v>
      </c>
      <c r="AU3352" s="2">
        <v>616.46</v>
      </c>
      <c r="AV3352" s="2">
        <v>0</v>
      </c>
      <c r="AW3352" s="1"/>
      <c r="AX3352" s="2" t="s">
        <v>422</v>
      </c>
      <c r="AY3352" s="8" t="s">
        <v>423</v>
      </c>
    </row>
    <row r="3353" spans="1:51" ht="13.15" customHeight="1" x14ac:dyDescent="0.25">
      <c r="A3353" s="7">
        <v>15681</v>
      </c>
      <c r="B3353" s="2" t="s">
        <v>2858</v>
      </c>
      <c r="C3353" s="2">
        <v>194303</v>
      </c>
      <c r="D3353" s="2" t="s">
        <v>269</v>
      </c>
      <c r="E3353" s="2" t="s">
        <v>270</v>
      </c>
      <c r="F3353" s="2" t="s">
        <v>36</v>
      </c>
      <c r="G3353" s="3">
        <v>40192</v>
      </c>
      <c r="H3353" s="1"/>
      <c r="I3353" s="2">
        <v>13165.89</v>
      </c>
      <c r="J3353" s="2">
        <v>2789.65</v>
      </c>
      <c r="K3353" s="2">
        <v>2789.65</v>
      </c>
      <c r="L3353" s="2">
        <v>3811.58</v>
      </c>
      <c r="M3353" s="1"/>
      <c r="N3353" s="5">
        <f t="shared" si="105"/>
        <v>26417.729999999996</v>
      </c>
      <c r="O3353" s="6">
        <f t="shared" si="106"/>
        <v>22222.809999999998</v>
      </c>
      <c r="P3353" s="2">
        <v>20</v>
      </c>
      <c r="Q3353" s="2" t="s">
        <v>46</v>
      </c>
      <c r="R3353" s="2">
        <v>0</v>
      </c>
      <c r="S3353" s="2">
        <v>0</v>
      </c>
      <c r="T3353" s="2">
        <v>0</v>
      </c>
      <c r="U3353" s="2">
        <v>3686.45</v>
      </c>
      <c r="V3353" s="2">
        <v>0</v>
      </c>
      <c r="W3353" s="2">
        <v>0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3860.96</v>
      </c>
      <c r="AE3353" s="2">
        <f>VLOOKUP(Tabla3[[#This Row],[Columna1]],Tabla5[#All],3,0)</f>
        <v>3860.96</v>
      </c>
      <c r="AF3353" s="2">
        <v>0</v>
      </c>
      <c r="AG3353" s="2">
        <v>0</v>
      </c>
      <c r="AH3353" s="2">
        <v>0</v>
      </c>
      <c r="AI3353" s="2">
        <v>0</v>
      </c>
      <c r="AJ3353" s="2">
        <v>0</v>
      </c>
      <c r="AK3353" s="2">
        <f>VLOOKUP(Tabla3[[#This Row],[Columna1]],Tabla7[[ID]:[Monto neto de los bonos]],3,0)</f>
        <v>3686.45</v>
      </c>
      <c r="AL3353" s="2">
        <v>0</v>
      </c>
      <c r="AM3353" s="2">
        <v>0</v>
      </c>
      <c r="AN3353" s="2">
        <v>0</v>
      </c>
      <c r="AO3353" s="2">
        <v>0</v>
      </c>
      <c r="AP3353" s="2">
        <v>0</v>
      </c>
      <c r="AQ3353" s="2">
        <v>0</v>
      </c>
      <c r="AR3353" s="2">
        <v>0</v>
      </c>
      <c r="AS3353" s="2">
        <v>0</v>
      </c>
      <c r="AT3353" s="2">
        <v>2077.6</v>
      </c>
      <c r="AU3353" s="2">
        <v>2117.3200000000002</v>
      </c>
      <c r="AV3353" s="2">
        <v>0</v>
      </c>
      <c r="AW3353" s="1"/>
      <c r="AX3353" s="2" t="s">
        <v>422</v>
      </c>
      <c r="AY3353" s="8" t="s">
        <v>424</v>
      </c>
    </row>
    <row r="3354" spans="1:51" ht="13.15" customHeight="1" x14ac:dyDescent="0.25">
      <c r="A3354" s="7">
        <v>23536</v>
      </c>
      <c r="B3354" s="2" t="s">
        <v>2859</v>
      </c>
      <c r="C3354" s="2">
        <v>5293803</v>
      </c>
      <c r="D3354" s="2" t="s">
        <v>269</v>
      </c>
      <c r="E3354" s="2" t="s">
        <v>270</v>
      </c>
      <c r="F3354" s="2" t="s">
        <v>40</v>
      </c>
      <c r="G3354" s="3">
        <v>44536</v>
      </c>
      <c r="H3354" s="1"/>
      <c r="I3354" s="2">
        <v>8875.32</v>
      </c>
      <c r="J3354" s="2">
        <v>2324.5500000000002</v>
      </c>
      <c r="K3354" s="2">
        <v>2324.5500000000002</v>
      </c>
      <c r="L3354" s="2">
        <v>0</v>
      </c>
      <c r="M3354" s="1"/>
      <c r="N3354" s="5">
        <f t="shared" si="105"/>
        <v>14107.749999999998</v>
      </c>
      <c r="O3354" s="6">
        <f t="shared" si="106"/>
        <v>12102.669999999998</v>
      </c>
      <c r="P3354" s="2">
        <v>30</v>
      </c>
      <c r="Q3354" s="2" t="s">
        <v>37</v>
      </c>
      <c r="R3354" s="2">
        <v>0</v>
      </c>
      <c r="S3354" s="2">
        <v>0</v>
      </c>
      <c r="T3354" s="2">
        <v>0</v>
      </c>
      <c r="U3354" s="2">
        <v>0</v>
      </c>
      <c r="V3354" s="2">
        <v>0</v>
      </c>
      <c r="W3354" s="2">
        <v>0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583.33000000000004</v>
      </c>
      <c r="AE3354" s="2">
        <f>VLOOKUP(Tabla3[[#This Row],[Columna1]],Tabla5[#All],3,0)</f>
        <v>583.33000000000004</v>
      </c>
      <c r="AF3354" s="2">
        <v>0</v>
      </c>
      <c r="AG3354" s="2">
        <v>0</v>
      </c>
      <c r="AH3354" s="2">
        <v>0</v>
      </c>
      <c r="AI3354" s="2">
        <v>0</v>
      </c>
      <c r="AJ3354" s="2">
        <v>0</v>
      </c>
      <c r="AK3354" s="2">
        <f>VLOOKUP(Tabla3[[#This Row],[Columna1]],Tabla7[[ID]:[Monto neto de los bonos]],3,0)</f>
        <v>0</v>
      </c>
      <c r="AL3354" s="2">
        <v>0</v>
      </c>
      <c r="AM3354" s="2">
        <v>0</v>
      </c>
      <c r="AN3354" s="2">
        <v>0</v>
      </c>
      <c r="AO3354" s="2">
        <v>0</v>
      </c>
      <c r="AP3354" s="2">
        <v>0</v>
      </c>
      <c r="AQ3354" s="2">
        <v>0</v>
      </c>
      <c r="AR3354" s="2">
        <v>0</v>
      </c>
      <c r="AS3354" s="2">
        <v>0</v>
      </c>
      <c r="AT3354" s="2">
        <v>1352.42</v>
      </c>
      <c r="AU3354" s="2">
        <v>652.66</v>
      </c>
      <c r="AV3354" s="2">
        <v>0</v>
      </c>
      <c r="AW3354" s="1"/>
      <c r="AX3354" s="2" t="s">
        <v>422</v>
      </c>
      <c r="AY3354" s="8" t="s">
        <v>423</v>
      </c>
    </row>
    <row r="3355" spans="1:51" ht="13.15" customHeight="1" x14ac:dyDescent="0.25">
      <c r="A3355" s="7">
        <v>18021</v>
      </c>
      <c r="B3355" s="2" t="s">
        <v>2860</v>
      </c>
      <c r="C3355" s="2">
        <v>243503</v>
      </c>
      <c r="D3355" s="2" t="s">
        <v>269</v>
      </c>
      <c r="E3355" s="2" t="s">
        <v>270</v>
      </c>
      <c r="F3355" s="2" t="s">
        <v>36</v>
      </c>
      <c r="G3355" s="3">
        <v>41534</v>
      </c>
      <c r="H3355" s="1"/>
      <c r="I3355" s="2">
        <v>13165.89</v>
      </c>
      <c r="J3355" s="2">
        <v>2789.65</v>
      </c>
      <c r="K3355" s="2">
        <v>2789.65</v>
      </c>
      <c r="L3355" s="2">
        <v>2736.44</v>
      </c>
      <c r="M3355" s="1"/>
      <c r="N3355" s="5">
        <f t="shared" si="105"/>
        <v>21481.629999999997</v>
      </c>
      <c r="O3355" s="6">
        <f t="shared" si="106"/>
        <v>17597.269999999997</v>
      </c>
      <c r="P3355" s="2">
        <v>20</v>
      </c>
      <c r="Q3355" s="2" t="s">
        <v>46</v>
      </c>
      <c r="R3355" s="2">
        <v>0</v>
      </c>
      <c r="S3355" s="2">
        <v>0</v>
      </c>
      <c r="T3355" s="2">
        <v>0</v>
      </c>
      <c r="U3355" s="2">
        <v>3686.45</v>
      </c>
      <c r="V3355" s="2">
        <v>0</v>
      </c>
      <c r="W3355" s="2">
        <v>0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2">
        <f>VLOOKUP(Tabla3[[#This Row],[Columna1]],Tabla5[#All],3,0)</f>
        <v>0</v>
      </c>
      <c r="AF3355" s="2">
        <v>0</v>
      </c>
      <c r="AG3355" s="2">
        <v>0</v>
      </c>
      <c r="AH3355" s="2">
        <v>0</v>
      </c>
      <c r="AI3355" s="2">
        <v>0</v>
      </c>
      <c r="AJ3355" s="2">
        <v>0</v>
      </c>
      <c r="AK3355" s="2">
        <f>VLOOKUP(Tabla3[[#This Row],[Columna1]],Tabla7[[ID]:[Monto neto de los bonos]],3,0)</f>
        <v>3686.45</v>
      </c>
      <c r="AL3355" s="2">
        <v>0</v>
      </c>
      <c r="AM3355" s="2">
        <v>0</v>
      </c>
      <c r="AN3355" s="2">
        <v>0</v>
      </c>
      <c r="AO3355" s="2">
        <v>0</v>
      </c>
      <c r="AP3355" s="2">
        <v>0</v>
      </c>
      <c r="AQ3355" s="2">
        <v>0</v>
      </c>
      <c r="AR3355" s="2">
        <v>0</v>
      </c>
      <c r="AS3355" s="2">
        <v>0</v>
      </c>
      <c r="AT3355" s="2">
        <v>1978.56</v>
      </c>
      <c r="AU3355" s="2">
        <v>1905.8</v>
      </c>
      <c r="AV3355" s="2">
        <v>0</v>
      </c>
      <c r="AW3355" s="1"/>
      <c r="AX3355" s="2" t="s">
        <v>422</v>
      </c>
      <c r="AY3355" s="8" t="s">
        <v>424</v>
      </c>
    </row>
    <row r="3356" spans="1:51" ht="13.15" customHeight="1" x14ac:dyDescent="0.25">
      <c r="A3356" s="7">
        <v>15323</v>
      </c>
      <c r="B3356" s="2" t="s">
        <v>2861</v>
      </c>
      <c r="C3356" s="2">
        <v>1435303</v>
      </c>
      <c r="D3356" s="2" t="s">
        <v>269</v>
      </c>
      <c r="E3356" s="2" t="s">
        <v>272</v>
      </c>
      <c r="F3356" s="2" t="s">
        <v>36</v>
      </c>
      <c r="G3356" s="3">
        <v>42684</v>
      </c>
      <c r="H3356" s="1"/>
      <c r="I3356" s="2">
        <v>13165.89</v>
      </c>
      <c r="J3356" s="2">
        <v>2789.65</v>
      </c>
      <c r="K3356" s="2">
        <v>2789.65</v>
      </c>
      <c r="L3356" s="2">
        <v>1487.68</v>
      </c>
      <c r="M3356" s="1"/>
      <c r="N3356" s="5">
        <f t="shared" si="105"/>
        <v>22990.699999999997</v>
      </c>
      <c r="O3356" s="6">
        <f t="shared" si="106"/>
        <v>19461.82</v>
      </c>
      <c r="P3356" s="2">
        <v>30</v>
      </c>
      <c r="Q3356" s="2" t="s">
        <v>37</v>
      </c>
      <c r="R3356" s="2">
        <v>0</v>
      </c>
      <c r="S3356" s="2">
        <v>0</v>
      </c>
      <c r="T3356" s="2">
        <v>0</v>
      </c>
      <c r="U3356" s="2">
        <v>0</v>
      </c>
      <c r="V3356" s="2">
        <v>0</v>
      </c>
      <c r="W3356" s="2">
        <v>0</v>
      </c>
      <c r="X3356" s="2">
        <v>0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2757.83</v>
      </c>
      <c r="AE3356" s="2">
        <f>VLOOKUP(Tabla3[[#This Row],[Columna1]],Tabla5[#All],3,0)</f>
        <v>2757.83</v>
      </c>
      <c r="AF3356" s="2">
        <v>0</v>
      </c>
      <c r="AG3356" s="2">
        <v>0</v>
      </c>
      <c r="AH3356" s="2">
        <v>0</v>
      </c>
      <c r="AI3356" s="2">
        <v>0</v>
      </c>
      <c r="AJ3356" s="2">
        <v>0</v>
      </c>
      <c r="AK3356" s="2">
        <f>VLOOKUP(Tabla3[[#This Row],[Columna1]],Tabla7[[ID]:[Monto neto de los bonos]],3,0)</f>
        <v>0</v>
      </c>
      <c r="AL3356" s="2">
        <v>0</v>
      </c>
      <c r="AM3356" s="2">
        <v>0</v>
      </c>
      <c r="AN3356" s="2">
        <v>0</v>
      </c>
      <c r="AO3356" s="2">
        <v>0</v>
      </c>
      <c r="AP3356" s="2">
        <v>0</v>
      </c>
      <c r="AQ3356" s="2">
        <v>0</v>
      </c>
      <c r="AR3356" s="2">
        <v>0</v>
      </c>
      <c r="AS3356" s="2">
        <v>0</v>
      </c>
      <c r="AT3356" s="2">
        <v>2023.28</v>
      </c>
      <c r="AU3356" s="2">
        <v>1505.6</v>
      </c>
      <c r="AV3356" s="2">
        <v>0</v>
      </c>
      <c r="AW3356" s="1"/>
      <c r="AX3356" s="2" t="s">
        <v>422</v>
      </c>
      <c r="AY3356" s="8" t="s">
        <v>423</v>
      </c>
    </row>
    <row r="3357" spans="1:51" ht="13.15" customHeight="1" x14ac:dyDescent="0.25">
      <c r="A3357" s="7">
        <v>20064</v>
      </c>
      <c r="B3357" s="2" t="s">
        <v>2862</v>
      </c>
      <c r="C3357" s="2">
        <v>1321203</v>
      </c>
      <c r="D3357" s="2" t="s">
        <v>269</v>
      </c>
      <c r="E3357" s="2" t="s">
        <v>279</v>
      </c>
      <c r="F3357" s="2" t="s">
        <v>36</v>
      </c>
      <c r="G3357" s="3">
        <v>42681</v>
      </c>
      <c r="H3357" s="1"/>
      <c r="I3357" s="2">
        <v>13165.89</v>
      </c>
      <c r="J3357" s="2">
        <v>2789.65</v>
      </c>
      <c r="K3357" s="2">
        <v>2789.65</v>
      </c>
      <c r="L3357" s="2">
        <v>1487.68</v>
      </c>
      <c r="M3357" s="1"/>
      <c r="N3357" s="5">
        <f t="shared" si="105"/>
        <v>24350.34</v>
      </c>
      <c r="O3357" s="6">
        <f t="shared" si="106"/>
        <v>20821.460000000003</v>
      </c>
      <c r="P3357" s="2">
        <v>30</v>
      </c>
      <c r="Q3357" s="2" t="s">
        <v>37</v>
      </c>
      <c r="R3357" s="2">
        <v>0</v>
      </c>
      <c r="S3357" s="2">
        <v>0</v>
      </c>
      <c r="T3357" s="2">
        <v>0</v>
      </c>
      <c r="U3357" s="2">
        <v>0</v>
      </c>
      <c r="V3357" s="2">
        <v>0</v>
      </c>
      <c r="W3357" s="2">
        <v>0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4117.47</v>
      </c>
      <c r="AE3357" s="2">
        <f>VLOOKUP(Tabla3[[#This Row],[Columna1]],Tabla5[#All],3,0)</f>
        <v>4117.47</v>
      </c>
      <c r="AF3357" s="2">
        <v>0</v>
      </c>
      <c r="AG3357" s="2">
        <v>0</v>
      </c>
      <c r="AH3357" s="2">
        <v>0</v>
      </c>
      <c r="AI3357" s="2">
        <v>0</v>
      </c>
      <c r="AJ3357" s="2">
        <v>0</v>
      </c>
      <c r="AK3357" s="2">
        <f>VLOOKUP(Tabla3[[#This Row],[Columna1]],Tabla7[[ID]:[Monto neto de los bonos]],3,0)</f>
        <v>0</v>
      </c>
      <c r="AL3357" s="2">
        <v>0</v>
      </c>
      <c r="AM3357" s="2">
        <v>0</v>
      </c>
      <c r="AN3357" s="2">
        <v>0</v>
      </c>
      <c r="AO3357" s="2">
        <v>0</v>
      </c>
      <c r="AP3357" s="2">
        <v>0</v>
      </c>
      <c r="AQ3357" s="2">
        <v>0</v>
      </c>
      <c r="AR3357" s="2">
        <v>0</v>
      </c>
      <c r="AS3357" s="2">
        <v>0</v>
      </c>
      <c r="AT3357" s="2">
        <v>2023.28</v>
      </c>
      <c r="AU3357" s="2">
        <v>1505.6</v>
      </c>
      <c r="AV3357" s="2">
        <v>0</v>
      </c>
      <c r="AW3357" s="1"/>
      <c r="AX3357" s="2" t="s">
        <v>422</v>
      </c>
      <c r="AY3357" s="8" t="s">
        <v>423</v>
      </c>
    </row>
    <row r="3358" spans="1:51" ht="13.15" customHeight="1" x14ac:dyDescent="0.25">
      <c r="A3358" s="7">
        <v>9412</v>
      </c>
      <c r="B3358" s="2" t="s">
        <v>4569</v>
      </c>
      <c r="C3358" s="2">
        <v>56603</v>
      </c>
      <c r="D3358" s="2" t="s">
        <v>269</v>
      </c>
      <c r="E3358" s="2" t="s">
        <v>270</v>
      </c>
      <c r="F3358" s="2" t="s">
        <v>36</v>
      </c>
      <c r="G3358" s="3">
        <v>36892</v>
      </c>
      <c r="H3358" s="1"/>
      <c r="I3358" s="2">
        <v>13165.89</v>
      </c>
      <c r="J3358" s="2">
        <v>2789.65</v>
      </c>
      <c r="K3358" s="2">
        <v>2789.65</v>
      </c>
      <c r="L3358" s="2">
        <v>3706.04</v>
      </c>
      <c r="M3358" s="1"/>
      <c r="N3358" s="5">
        <f t="shared" si="105"/>
        <v>22451.23</v>
      </c>
      <c r="O3358" s="6">
        <f t="shared" si="106"/>
        <v>18286.789999999997</v>
      </c>
      <c r="P3358" s="2">
        <v>20</v>
      </c>
      <c r="Q3358" s="2" t="s">
        <v>46</v>
      </c>
      <c r="R3358" s="2">
        <v>0</v>
      </c>
      <c r="S3358" s="2">
        <v>0</v>
      </c>
      <c r="T3358" s="2">
        <v>0</v>
      </c>
      <c r="U3358" s="2">
        <v>3686.45</v>
      </c>
      <c r="V3358" s="2">
        <v>0</v>
      </c>
      <c r="W3358" s="2">
        <v>0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2">
        <f>VLOOKUP(Tabla3[[#This Row],[Columna1]],Tabla5[#All],3,0)</f>
        <v>0</v>
      </c>
      <c r="AF3358" s="2">
        <v>0</v>
      </c>
      <c r="AG3358" s="2">
        <v>0</v>
      </c>
      <c r="AH3358" s="2">
        <v>0</v>
      </c>
      <c r="AI3358" s="2">
        <v>0</v>
      </c>
      <c r="AJ3358" s="2">
        <v>0</v>
      </c>
      <c r="AK3358" s="2">
        <f>VLOOKUP(Tabla3[[#This Row],[Columna1]],Tabla7[[ID]:[Monto neto de los bonos]],3,0)</f>
        <v>3686.45</v>
      </c>
      <c r="AL3358" s="2">
        <v>0</v>
      </c>
      <c r="AM3358" s="2">
        <v>0</v>
      </c>
      <c r="AN3358" s="2">
        <v>0</v>
      </c>
      <c r="AO3358" s="2">
        <v>0</v>
      </c>
      <c r="AP3358" s="2">
        <v>0</v>
      </c>
      <c r="AQ3358" s="2">
        <v>0</v>
      </c>
      <c r="AR3358" s="2">
        <v>0</v>
      </c>
      <c r="AS3358" s="2">
        <v>0</v>
      </c>
      <c r="AT3358" s="2">
        <v>2067.88</v>
      </c>
      <c r="AU3358" s="2">
        <v>2096.56</v>
      </c>
      <c r="AV3358" s="2">
        <v>0</v>
      </c>
      <c r="AW3358" s="1"/>
      <c r="AX3358" s="2" t="s">
        <v>422</v>
      </c>
      <c r="AY3358" s="8" t="s">
        <v>424</v>
      </c>
    </row>
    <row r="3359" spans="1:51" ht="13.15" customHeight="1" x14ac:dyDescent="0.25">
      <c r="A3359" s="7">
        <v>23535</v>
      </c>
      <c r="B3359" s="2" t="s">
        <v>2863</v>
      </c>
      <c r="C3359" s="2">
        <v>5293703</v>
      </c>
      <c r="D3359" s="2" t="s">
        <v>269</v>
      </c>
      <c r="E3359" s="2" t="s">
        <v>270</v>
      </c>
      <c r="F3359" s="2" t="s">
        <v>42</v>
      </c>
      <c r="G3359" s="3">
        <v>44536</v>
      </c>
      <c r="H3359" s="1"/>
      <c r="I3359" s="2">
        <v>9836.7099999999991</v>
      </c>
      <c r="J3359" s="2">
        <v>3056.2150000000001</v>
      </c>
      <c r="K3359" s="2">
        <v>3056.2150000000001</v>
      </c>
      <c r="L3359" s="2">
        <v>0</v>
      </c>
      <c r="M3359" s="1"/>
      <c r="N3359" s="5">
        <f t="shared" si="105"/>
        <v>15949.14</v>
      </c>
      <c r="O3359" s="6">
        <f t="shared" si="106"/>
        <v>13596.939999999999</v>
      </c>
      <c r="P3359" s="2">
        <v>30</v>
      </c>
      <c r="Q3359" s="2" t="s">
        <v>37</v>
      </c>
      <c r="R3359" s="2">
        <v>0</v>
      </c>
      <c r="S3359" s="2">
        <v>0</v>
      </c>
      <c r="T3359" s="2">
        <v>0</v>
      </c>
      <c r="U3359" s="2">
        <v>0</v>
      </c>
      <c r="V3359" s="2">
        <v>0</v>
      </c>
      <c r="W3359" s="2">
        <v>0</v>
      </c>
      <c r="X3359" s="2">
        <v>0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2">
        <f>VLOOKUP(Tabla3[[#This Row],[Columna1]],Tabla5[#All],3,0)</f>
        <v>0</v>
      </c>
      <c r="AF3359" s="2">
        <v>0</v>
      </c>
      <c r="AG3359" s="2">
        <v>0</v>
      </c>
      <c r="AH3359" s="2">
        <v>0</v>
      </c>
      <c r="AI3359" s="2">
        <v>0</v>
      </c>
      <c r="AJ3359" s="2">
        <v>0</v>
      </c>
      <c r="AK3359" s="2">
        <f>VLOOKUP(Tabla3[[#This Row],[Columna1]],Tabla7[[ID]:[Monto neto de los bonos]],3,0)</f>
        <v>0</v>
      </c>
      <c r="AL3359" s="2">
        <v>0</v>
      </c>
      <c r="AM3359" s="2">
        <v>0</v>
      </c>
      <c r="AN3359" s="2">
        <v>0</v>
      </c>
      <c r="AO3359" s="2">
        <v>0</v>
      </c>
      <c r="AP3359" s="2">
        <v>0</v>
      </c>
      <c r="AQ3359" s="2">
        <v>0</v>
      </c>
      <c r="AR3359" s="2">
        <v>0</v>
      </c>
      <c r="AS3359" s="2">
        <v>0</v>
      </c>
      <c r="AT3359" s="2">
        <v>1594.92</v>
      </c>
      <c r="AU3359" s="2">
        <v>757.28</v>
      </c>
      <c r="AV3359" s="2">
        <v>0</v>
      </c>
      <c r="AW3359" s="1"/>
      <c r="AX3359" s="2" t="s">
        <v>422</v>
      </c>
      <c r="AY3359" s="8" t="s">
        <v>423</v>
      </c>
    </row>
    <row r="3360" spans="1:51" ht="13.15" customHeight="1" x14ac:dyDescent="0.25">
      <c r="A3360" s="7">
        <v>23319</v>
      </c>
      <c r="B3360" s="2" t="s">
        <v>2864</v>
      </c>
      <c r="C3360" s="2">
        <v>5185303</v>
      </c>
      <c r="D3360" s="2" t="s">
        <v>269</v>
      </c>
      <c r="E3360" s="2" t="s">
        <v>271</v>
      </c>
      <c r="F3360" s="2" t="s">
        <v>42</v>
      </c>
      <c r="G3360" s="3">
        <v>44469</v>
      </c>
      <c r="H3360" s="1"/>
      <c r="I3360" s="2">
        <v>9836.7099999999991</v>
      </c>
      <c r="J3360" s="2">
        <v>3056.2150000000001</v>
      </c>
      <c r="K3360" s="2">
        <v>3056.2150000000001</v>
      </c>
      <c r="L3360" s="2">
        <v>0</v>
      </c>
      <c r="M3360" s="1"/>
      <c r="N3360" s="5">
        <f t="shared" si="105"/>
        <v>18384.64</v>
      </c>
      <c r="O3360" s="6">
        <f t="shared" si="106"/>
        <v>16032.44</v>
      </c>
      <c r="P3360" s="2">
        <v>30</v>
      </c>
      <c r="Q3360" s="2" t="s">
        <v>37</v>
      </c>
      <c r="R3360" s="2">
        <v>0</v>
      </c>
      <c r="S3360" s="2">
        <v>0</v>
      </c>
      <c r="T3360" s="2">
        <v>0</v>
      </c>
      <c r="U3360" s="2">
        <v>0</v>
      </c>
      <c r="V3360" s="2">
        <v>0</v>
      </c>
      <c r="W3360" s="2">
        <v>0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2435.5</v>
      </c>
      <c r="AE3360" s="2">
        <f>VLOOKUP(Tabla3[[#This Row],[Columna1]],Tabla5[#All],3,0)</f>
        <v>2435.5</v>
      </c>
      <c r="AF3360" s="2">
        <v>0</v>
      </c>
      <c r="AG3360" s="2">
        <v>0</v>
      </c>
      <c r="AH3360" s="2">
        <v>0</v>
      </c>
      <c r="AI3360" s="2">
        <v>0</v>
      </c>
      <c r="AJ3360" s="2">
        <v>0</v>
      </c>
      <c r="AK3360" s="2">
        <f>VLOOKUP(Tabla3[[#This Row],[Columna1]],Tabla7[[ID]:[Monto neto de los bonos]],3,0)</f>
        <v>0</v>
      </c>
      <c r="AL3360" s="2">
        <v>0</v>
      </c>
      <c r="AM3360" s="2">
        <v>0</v>
      </c>
      <c r="AN3360" s="2">
        <v>0</v>
      </c>
      <c r="AO3360" s="2">
        <v>0</v>
      </c>
      <c r="AP3360" s="2">
        <v>0</v>
      </c>
      <c r="AQ3360" s="2">
        <v>0</v>
      </c>
      <c r="AR3360" s="2">
        <v>0</v>
      </c>
      <c r="AS3360" s="2">
        <v>0</v>
      </c>
      <c r="AT3360" s="2">
        <v>1594.92</v>
      </c>
      <c r="AU3360" s="2">
        <v>757.28</v>
      </c>
      <c r="AV3360" s="2">
        <v>0</v>
      </c>
      <c r="AW3360" s="1"/>
      <c r="AX3360" s="2" t="s">
        <v>422</v>
      </c>
      <c r="AY3360" s="8" t="s">
        <v>423</v>
      </c>
    </row>
    <row r="3361" spans="1:51" ht="13.15" customHeight="1" x14ac:dyDescent="0.25">
      <c r="A3361" s="7">
        <v>21919</v>
      </c>
      <c r="B3361" s="2" t="s">
        <v>2865</v>
      </c>
      <c r="C3361" s="2">
        <v>3403303</v>
      </c>
      <c r="D3361" s="2" t="s">
        <v>269</v>
      </c>
      <c r="E3361" s="2" t="s">
        <v>270</v>
      </c>
      <c r="F3361" s="2" t="s">
        <v>148</v>
      </c>
      <c r="G3361" s="3">
        <v>43556</v>
      </c>
      <c r="H3361" s="1"/>
      <c r="I3361" s="2">
        <v>9836.7099999999991</v>
      </c>
      <c r="J3361" s="2">
        <v>3056.2150000000001</v>
      </c>
      <c r="K3361" s="2">
        <v>3056.2150000000001</v>
      </c>
      <c r="L3361" s="2">
        <v>1550.62</v>
      </c>
      <c r="M3361" s="1"/>
      <c r="N3361" s="5">
        <f t="shared" si="105"/>
        <v>17499.759999999998</v>
      </c>
      <c r="O3361" s="6">
        <f t="shared" si="106"/>
        <v>14802.859999999999</v>
      </c>
      <c r="P3361" s="2">
        <v>30</v>
      </c>
      <c r="Q3361" s="2" t="s">
        <v>37</v>
      </c>
      <c r="R3361" s="2">
        <v>0</v>
      </c>
      <c r="S3361" s="2">
        <v>0</v>
      </c>
      <c r="T3361" s="2">
        <v>0</v>
      </c>
      <c r="U3361" s="2">
        <v>0</v>
      </c>
      <c r="V3361" s="2">
        <v>0</v>
      </c>
      <c r="W3361" s="2">
        <v>0</v>
      </c>
      <c r="X3361" s="2">
        <v>0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2">
        <f>VLOOKUP(Tabla3[[#This Row],[Columna1]],Tabla5[#All],3,0)</f>
        <v>0</v>
      </c>
      <c r="AF3361" s="2">
        <v>0</v>
      </c>
      <c r="AG3361" s="2">
        <v>0</v>
      </c>
      <c r="AH3361" s="2">
        <v>0</v>
      </c>
      <c r="AI3361" s="2">
        <v>0</v>
      </c>
      <c r="AJ3361" s="2">
        <v>0</v>
      </c>
      <c r="AK3361" s="2">
        <f>VLOOKUP(Tabla3[[#This Row],[Columna1]],Tabla7[[ID]:[Monto neto de los bonos]],3,0)</f>
        <v>0</v>
      </c>
      <c r="AL3361" s="2">
        <v>0</v>
      </c>
      <c r="AM3361" s="2">
        <v>0</v>
      </c>
      <c r="AN3361" s="2">
        <v>0</v>
      </c>
      <c r="AO3361" s="2">
        <v>0</v>
      </c>
      <c r="AP3361" s="2">
        <v>0</v>
      </c>
      <c r="AQ3361" s="2">
        <v>0</v>
      </c>
      <c r="AR3361" s="2">
        <v>0</v>
      </c>
      <c r="AS3361" s="2">
        <v>0</v>
      </c>
      <c r="AT3361" s="2">
        <v>1749.98</v>
      </c>
      <c r="AU3361" s="2">
        <v>946.92</v>
      </c>
      <c r="AV3361" s="2">
        <v>0</v>
      </c>
      <c r="AW3361" s="1"/>
      <c r="AX3361" s="2" t="s">
        <v>422</v>
      </c>
      <c r="AY3361" s="8" t="s">
        <v>423</v>
      </c>
    </row>
    <row r="3362" spans="1:51" ht="13.15" customHeight="1" x14ac:dyDescent="0.25">
      <c r="A3362" s="7">
        <v>20257</v>
      </c>
      <c r="B3362" s="2" t="s">
        <v>2866</v>
      </c>
      <c r="C3362" s="2">
        <v>1696203</v>
      </c>
      <c r="D3362" s="2" t="s">
        <v>269</v>
      </c>
      <c r="E3362" s="2" t="s">
        <v>282</v>
      </c>
      <c r="F3362" s="2" t="s">
        <v>42</v>
      </c>
      <c r="G3362" s="3">
        <v>42740</v>
      </c>
      <c r="H3362" s="1"/>
      <c r="I3362" s="2">
        <v>9836.7099999999991</v>
      </c>
      <c r="J3362" s="2">
        <v>3056.2150000000001</v>
      </c>
      <c r="K3362" s="2">
        <v>3056.2150000000001</v>
      </c>
      <c r="L3362" s="2">
        <v>1354.37</v>
      </c>
      <c r="M3362" s="1"/>
      <c r="N3362" s="5">
        <f t="shared" si="105"/>
        <v>18493.93</v>
      </c>
      <c r="O3362" s="6">
        <f t="shared" si="106"/>
        <v>15848.05</v>
      </c>
      <c r="P3362" s="2">
        <v>30</v>
      </c>
      <c r="Q3362" s="2" t="s">
        <v>37</v>
      </c>
      <c r="R3362" s="2">
        <v>0</v>
      </c>
      <c r="S3362" s="2">
        <v>0</v>
      </c>
      <c r="T3362" s="2">
        <v>0</v>
      </c>
      <c r="U3362" s="2">
        <v>0</v>
      </c>
      <c r="V3362" s="2">
        <v>0</v>
      </c>
      <c r="W3362" s="2">
        <v>0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1190.42</v>
      </c>
      <c r="AE3362" s="2">
        <f>VLOOKUP(Tabla3[[#This Row],[Columna1]],Tabla5[#All],3,0)</f>
        <v>1190.42</v>
      </c>
      <c r="AF3362" s="2">
        <v>0</v>
      </c>
      <c r="AG3362" s="2">
        <v>0</v>
      </c>
      <c r="AH3362" s="2">
        <v>0</v>
      </c>
      <c r="AI3362" s="2">
        <v>0</v>
      </c>
      <c r="AJ3362" s="2">
        <v>0</v>
      </c>
      <c r="AK3362" s="2">
        <f>VLOOKUP(Tabla3[[#This Row],[Columna1]],Tabla7[[ID]:[Monto neto de los bonos]],3,0)</f>
        <v>0</v>
      </c>
      <c r="AL3362" s="2">
        <v>0</v>
      </c>
      <c r="AM3362" s="2">
        <v>0</v>
      </c>
      <c r="AN3362" s="2">
        <v>0</v>
      </c>
      <c r="AO3362" s="2">
        <v>0</v>
      </c>
      <c r="AP3362" s="2">
        <v>0</v>
      </c>
      <c r="AQ3362" s="2">
        <v>0</v>
      </c>
      <c r="AR3362" s="2">
        <v>0</v>
      </c>
      <c r="AS3362" s="2">
        <v>0</v>
      </c>
      <c r="AT3362" s="2">
        <v>1730.36</v>
      </c>
      <c r="AU3362" s="2">
        <v>915.52</v>
      </c>
      <c r="AV3362" s="2">
        <v>0</v>
      </c>
      <c r="AW3362" s="1"/>
      <c r="AX3362" s="2" t="s">
        <v>422</v>
      </c>
      <c r="AY3362" s="8" t="s">
        <v>423</v>
      </c>
    </row>
    <row r="3363" spans="1:51" ht="13.15" customHeight="1" x14ac:dyDescent="0.25">
      <c r="A3363" s="7">
        <v>13462</v>
      </c>
      <c r="B3363" s="2" t="s">
        <v>4570</v>
      </c>
      <c r="C3363" s="2">
        <v>108403</v>
      </c>
      <c r="D3363" s="2" t="s">
        <v>269</v>
      </c>
      <c r="E3363" s="2" t="s">
        <v>270</v>
      </c>
      <c r="F3363" s="2" t="s">
        <v>36</v>
      </c>
      <c r="G3363" s="3">
        <v>38670</v>
      </c>
      <c r="H3363" s="1"/>
      <c r="I3363" s="2">
        <v>13165.89</v>
      </c>
      <c r="J3363" s="2">
        <v>2789.65</v>
      </c>
      <c r="K3363" s="2">
        <v>2789.65</v>
      </c>
      <c r="L3363" s="2">
        <v>2655.94</v>
      </c>
      <c r="M3363" s="1"/>
      <c r="N3363" s="5">
        <f t="shared" si="105"/>
        <v>22408.289999999997</v>
      </c>
      <c r="O3363" s="6">
        <f t="shared" si="106"/>
        <v>18547.169999999998</v>
      </c>
      <c r="P3363" s="2">
        <v>20</v>
      </c>
      <c r="Q3363" s="2" t="s">
        <v>46</v>
      </c>
      <c r="R3363" s="2">
        <v>0</v>
      </c>
      <c r="S3363" s="2">
        <v>0</v>
      </c>
      <c r="T3363" s="2">
        <v>0</v>
      </c>
      <c r="U3363" s="2">
        <v>3686.45</v>
      </c>
      <c r="V3363" s="2">
        <v>0</v>
      </c>
      <c r="W3363" s="2">
        <v>0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1007.16</v>
      </c>
      <c r="AE3363" s="2">
        <f>VLOOKUP(Tabla3[[#This Row],[Columna1]],Tabla5[#All],3,0)</f>
        <v>1007.16</v>
      </c>
      <c r="AF3363" s="2">
        <v>0</v>
      </c>
      <c r="AG3363" s="2">
        <v>0</v>
      </c>
      <c r="AH3363" s="2">
        <v>0</v>
      </c>
      <c r="AI3363" s="2">
        <v>0</v>
      </c>
      <c r="AJ3363" s="2">
        <v>0</v>
      </c>
      <c r="AK3363" s="2">
        <f>VLOOKUP(Tabla3[[#This Row],[Columna1]],Tabla7[[ID]:[Monto neto de los bonos]],3,0)</f>
        <v>3686.45</v>
      </c>
      <c r="AL3363" s="2">
        <v>0</v>
      </c>
      <c r="AM3363" s="2">
        <v>0</v>
      </c>
      <c r="AN3363" s="2">
        <v>0</v>
      </c>
      <c r="AO3363" s="2">
        <v>0</v>
      </c>
      <c r="AP3363" s="2">
        <v>0</v>
      </c>
      <c r="AQ3363" s="2">
        <v>0</v>
      </c>
      <c r="AR3363" s="2">
        <v>0</v>
      </c>
      <c r="AS3363" s="2">
        <v>0</v>
      </c>
      <c r="AT3363" s="2">
        <v>1971.16</v>
      </c>
      <c r="AU3363" s="2">
        <v>1889.96</v>
      </c>
      <c r="AV3363" s="2">
        <v>0</v>
      </c>
      <c r="AW3363" s="1"/>
      <c r="AX3363" s="2" t="s">
        <v>422</v>
      </c>
      <c r="AY3363" s="8" t="s">
        <v>424</v>
      </c>
    </row>
    <row r="3364" spans="1:51" ht="13.15" customHeight="1" x14ac:dyDescent="0.25">
      <c r="A3364" s="7">
        <v>24433</v>
      </c>
      <c r="B3364" s="2" t="s">
        <v>2867</v>
      </c>
      <c r="C3364" s="2">
        <v>5930603</v>
      </c>
      <c r="D3364" s="2" t="s">
        <v>269</v>
      </c>
      <c r="E3364" s="2" t="s">
        <v>274</v>
      </c>
      <c r="F3364" s="2" t="s">
        <v>42</v>
      </c>
      <c r="G3364" s="3">
        <v>45002</v>
      </c>
      <c r="H3364" s="1"/>
      <c r="I3364" s="2">
        <v>9836.7099999999991</v>
      </c>
      <c r="J3364" s="2">
        <v>3056.2150000000001</v>
      </c>
      <c r="K3364" s="2">
        <v>3056.2150000000001</v>
      </c>
      <c r="L3364" s="2">
        <v>0</v>
      </c>
      <c r="M3364" s="1"/>
      <c r="N3364" s="5">
        <f t="shared" si="105"/>
        <v>15949.14</v>
      </c>
      <c r="O3364" s="6">
        <f t="shared" si="106"/>
        <v>13596.939999999999</v>
      </c>
      <c r="P3364" s="2">
        <v>30</v>
      </c>
      <c r="Q3364" s="2" t="s">
        <v>37</v>
      </c>
      <c r="R3364" s="2">
        <v>0</v>
      </c>
      <c r="S3364" s="2">
        <v>0</v>
      </c>
      <c r="T3364" s="2">
        <v>0</v>
      </c>
      <c r="U3364" s="2">
        <v>0</v>
      </c>
      <c r="V3364" s="2">
        <v>0</v>
      </c>
      <c r="W3364" s="2">
        <v>0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2">
        <f>VLOOKUP(Tabla3[[#This Row],[Columna1]],Tabla5[#All],3,0)</f>
        <v>0</v>
      </c>
      <c r="AF3364" s="2">
        <v>0</v>
      </c>
      <c r="AG3364" s="2">
        <v>0</v>
      </c>
      <c r="AH3364" s="2">
        <v>0</v>
      </c>
      <c r="AI3364" s="2">
        <v>0</v>
      </c>
      <c r="AJ3364" s="2">
        <v>0</v>
      </c>
      <c r="AK3364" s="2">
        <f>VLOOKUP(Tabla3[[#This Row],[Columna1]],Tabla7[[ID]:[Monto neto de los bonos]],3,0)</f>
        <v>0</v>
      </c>
      <c r="AL3364" s="2">
        <v>0</v>
      </c>
      <c r="AM3364" s="2">
        <v>0</v>
      </c>
      <c r="AN3364" s="2">
        <v>0</v>
      </c>
      <c r="AO3364" s="2">
        <v>0</v>
      </c>
      <c r="AP3364" s="2">
        <v>0</v>
      </c>
      <c r="AQ3364" s="2">
        <v>0</v>
      </c>
      <c r="AR3364" s="2">
        <v>0</v>
      </c>
      <c r="AS3364" s="2">
        <v>0</v>
      </c>
      <c r="AT3364" s="2">
        <v>1594.92</v>
      </c>
      <c r="AU3364" s="2">
        <v>757.28</v>
      </c>
      <c r="AV3364" s="2">
        <v>0</v>
      </c>
      <c r="AW3364" s="1"/>
      <c r="AX3364" s="2" t="s">
        <v>422</v>
      </c>
      <c r="AY3364" s="8" t="s">
        <v>423</v>
      </c>
    </row>
    <row r="3365" spans="1:51" ht="13.15" customHeight="1" x14ac:dyDescent="0.25">
      <c r="A3365" s="7">
        <v>25535</v>
      </c>
      <c r="B3365" s="2" t="s">
        <v>2868</v>
      </c>
      <c r="C3365" s="2">
        <v>6739703</v>
      </c>
      <c r="D3365" s="2" t="s">
        <v>269</v>
      </c>
      <c r="E3365" s="2" t="s">
        <v>284</v>
      </c>
      <c r="F3365" s="2" t="s">
        <v>36</v>
      </c>
      <c r="G3365" s="3">
        <v>45734</v>
      </c>
      <c r="H3365" s="1"/>
      <c r="I3365" s="2">
        <v>13165.89</v>
      </c>
      <c r="J3365" s="2">
        <v>2789.65</v>
      </c>
      <c r="K3365" s="2">
        <v>2789.65</v>
      </c>
      <c r="L3365" s="2">
        <v>0</v>
      </c>
      <c r="M3365" s="1"/>
      <c r="N3365" s="5">
        <f t="shared" si="105"/>
        <v>18745.189999999999</v>
      </c>
      <c r="O3365" s="6">
        <f t="shared" si="106"/>
        <v>17324.899999999998</v>
      </c>
      <c r="P3365" s="2">
        <v>14</v>
      </c>
      <c r="Q3365" s="2" t="s">
        <v>37</v>
      </c>
      <c r="R3365" s="2">
        <v>0</v>
      </c>
      <c r="S3365" s="2">
        <v>0</v>
      </c>
      <c r="T3365" s="2">
        <v>0</v>
      </c>
      <c r="U3365" s="2">
        <v>0</v>
      </c>
      <c r="V3365" s="2">
        <v>0</v>
      </c>
      <c r="W3365" s="2">
        <v>0</v>
      </c>
      <c r="X3365" s="2">
        <v>0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2">
        <f>VLOOKUP(Tabla3[[#This Row],[Columna1]],Tabla5[#All],3,0)</f>
        <v>0</v>
      </c>
      <c r="AF3365" s="2">
        <v>0</v>
      </c>
      <c r="AG3365" s="2">
        <v>0</v>
      </c>
      <c r="AH3365" s="2">
        <v>0</v>
      </c>
      <c r="AI3365" s="2">
        <v>0</v>
      </c>
      <c r="AJ3365" s="2">
        <v>0</v>
      </c>
      <c r="AK3365" s="2">
        <f>VLOOKUP(Tabla3[[#This Row],[Columna1]],Tabla7[[ID]:[Monto neto de los bonos]],3,0)</f>
        <v>0</v>
      </c>
      <c r="AL3365" s="2">
        <v>0</v>
      </c>
      <c r="AM3365" s="2">
        <v>0</v>
      </c>
      <c r="AN3365" s="2">
        <v>0</v>
      </c>
      <c r="AO3365" s="2">
        <v>0</v>
      </c>
      <c r="AP3365" s="2">
        <v>0</v>
      </c>
      <c r="AQ3365" s="2">
        <v>0</v>
      </c>
      <c r="AR3365" s="2">
        <v>0</v>
      </c>
      <c r="AS3365" s="2">
        <v>0</v>
      </c>
      <c r="AT3365" s="2">
        <v>874.77</v>
      </c>
      <c r="AU3365" s="2">
        <v>545.52</v>
      </c>
      <c r="AV3365" s="2">
        <v>0</v>
      </c>
      <c r="AW3365" s="1"/>
      <c r="AX3365" s="2" t="s">
        <v>422</v>
      </c>
      <c r="AY3365" s="8" t="s">
        <v>423</v>
      </c>
    </row>
    <row r="3366" spans="1:51" ht="13.15" customHeight="1" x14ac:dyDescent="0.25">
      <c r="A3366" s="7">
        <v>23651</v>
      </c>
      <c r="B3366" s="2" t="s">
        <v>2869</v>
      </c>
      <c r="C3366" s="2">
        <v>5371703</v>
      </c>
      <c r="D3366" s="2" t="s">
        <v>269</v>
      </c>
      <c r="E3366" s="2" t="s">
        <v>270</v>
      </c>
      <c r="F3366" s="2" t="s">
        <v>36</v>
      </c>
      <c r="G3366" s="3">
        <v>44585</v>
      </c>
      <c r="H3366" s="1"/>
      <c r="I3366" s="2">
        <v>13165.89</v>
      </c>
      <c r="J3366" s="2">
        <v>2789.65</v>
      </c>
      <c r="K3366" s="2">
        <v>2789.65</v>
      </c>
      <c r="L3366" s="2">
        <v>0</v>
      </c>
      <c r="M3366" s="1"/>
      <c r="N3366" s="5">
        <f t="shared" si="105"/>
        <v>33791.54</v>
      </c>
      <c r="O3366" s="6">
        <f t="shared" si="106"/>
        <v>30678</v>
      </c>
      <c r="P3366" s="2">
        <v>30</v>
      </c>
      <c r="Q3366" s="2" t="s">
        <v>37</v>
      </c>
      <c r="R3366" s="2">
        <v>0</v>
      </c>
      <c r="S3366" s="2">
        <v>0</v>
      </c>
      <c r="T3366" s="2">
        <v>0</v>
      </c>
      <c r="U3366" s="2">
        <v>0</v>
      </c>
      <c r="V3366" s="2">
        <v>0</v>
      </c>
      <c r="W3366" s="2">
        <v>0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12308.86</v>
      </c>
      <c r="AE3366" s="2">
        <f>VLOOKUP(Tabla3[[#This Row],[Columna1]],Tabla5[#All],3,0)</f>
        <v>12308.86</v>
      </c>
      <c r="AF3366" s="2">
        <v>0</v>
      </c>
      <c r="AG3366" s="2">
        <v>0</v>
      </c>
      <c r="AH3366" s="2">
        <v>0</v>
      </c>
      <c r="AI3366" s="2">
        <v>0</v>
      </c>
      <c r="AJ3366" s="2">
        <v>2737.49</v>
      </c>
      <c r="AK3366" s="2">
        <f>VLOOKUP(Tabla3[[#This Row],[Columna1]],Tabla7[[ID]:[Monto neto de los bonos]],3,0)</f>
        <v>2737.49</v>
      </c>
      <c r="AL3366" s="2">
        <v>0</v>
      </c>
      <c r="AM3366" s="2">
        <v>0</v>
      </c>
      <c r="AN3366" s="2">
        <v>0</v>
      </c>
      <c r="AO3366" s="2">
        <v>0</v>
      </c>
      <c r="AP3366" s="2">
        <v>0</v>
      </c>
      <c r="AQ3366" s="2">
        <v>0</v>
      </c>
      <c r="AR3366" s="2">
        <v>0</v>
      </c>
      <c r="AS3366" s="2">
        <v>0</v>
      </c>
      <c r="AT3366" s="2">
        <v>1874.52</v>
      </c>
      <c r="AU3366" s="2">
        <v>1239.02</v>
      </c>
      <c r="AV3366" s="2">
        <v>0</v>
      </c>
      <c r="AW3366" s="1"/>
      <c r="AX3366" s="2" t="s">
        <v>422</v>
      </c>
      <c r="AY3366" s="8" t="s">
        <v>423</v>
      </c>
    </row>
    <row r="3367" spans="1:51" ht="13.15" customHeight="1" x14ac:dyDescent="0.25">
      <c r="A3367" s="7">
        <v>18465</v>
      </c>
      <c r="B3367" s="2" t="s">
        <v>2870</v>
      </c>
      <c r="C3367" s="2">
        <v>350703</v>
      </c>
      <c r="D3367" s="2" t="s">
        <v>269</v>
      </c>
      <c r="E3367" s="2" t="s">
        <v>276</v>
      </c>
      <c r="F3367" s="2" t="s">
        <v>36</v>
      </c>
      <c r="G3367" s="3">
        <v>41671</v>
      </c>
      <c r="H3367" s="1"/>
      <c r="I3367" s="2">
        <v>13165.89</v>
      </c>
      <c r="J3367" s="2">
        <v>2789.65</v>
      </c>
      <c r="K3367" s="2">
        <v>2789.65</v>
      </c>
      <c r="L3367" s="2">
        <v>1487.68</v>
      </c>
      <c r="M3367" s="1"/>
      <c r="N3367" s="5">
        <f t="shared" si="105"/>
        <v>22668.37</v>
      </c>
      <c r="O3367" s="6">
        <f t="shared" si="106"/>
        <v>19139.490000000002</v>
      </c>
      <c r="P3367" s="2">
        <v>30</v>
      </c>
      <c r="Q3367" s="2" t="s">
        <v>37</v>
      </c>
      <c r="R3367" s="2">
        <v>0</v>
      </c>
      <c r="S3367" s="2">
        <v>0</v>
      </c>
      <c r="T3367" s="2">
        <v>0</v>
      </c>
      <c r="U3367" s="2">
        <v>0</v>
      </c>
      <c r="V3367" s="2">
        <v>0</v>
      </c>
      <c r="W3367" s="2">
        <v>0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2435.5</v>
      </c>
      <c r="AE3367" s="2">
        <f>VLOOKUP(Tabla3[[#This Row],[Columna1]],Tabla5[#All],3,0)</f>
        <v>2435.5</v>
      </c>
      <c r="AF3367" s="2">
        <v>0</v>
      </c>
      <c r="AG3367" s="2">
        <v>0</v>
      </c>
      <c r="AH3367" s="2">
        <v>0</v>
      </c>
      <c r="AI3367" s="2">
        <v>0</v>
      </c>
      <c r="AJ3367" s="2">
        <v>0</v>
      </c>
      <c r="AK3367" s="2">
        <f>VLOOKUP(Tabla3[[#This Row],[Columna1]],Tabla7[[ID]:[Monto neto de los bonos]],3,0)</f>
        <v>0</v>
      </c>
      <c r="AL3367" s="2">
        <v>0</v>
      </c>
      <c r="AM3367" s="2">
        <v>0</v>
      </c>
      <c r="AN3367" s="2">
        <v>0</v>
      </c>
      <c r="AO3367" s="2">
        <v>0</v>
      </c>
      <c r="AP3367" s="2">
        <v>0</v>
      </c>
      <c r="AQ3367" s="2">
        <v>0</v>
      </c>
      <c r="AR3367" s="2">
        <v>0</v>
      </c>
      <c r="AS3367" s="2">
        <v>0</v>
      </c>
      <c r="AT3367" s="2">
        <v>2023.28</v>
      </c>
      <c r="AU3367" s="2">
        <v>1505.6</v>
      </c>
      <c r="AV3367" s="2">
        <v>0</v>
      </c>
      <c r="AW3367" s="1"/>
      <c r="AX3367" s="2" t="s">
        <v>422</v>
      </c>
      <c r="AY3367" s="8" t="s">
        <v>423</v>
      </c>
    </row>
    <row r="3368" spans="1:51" ht="13.15" customHeight="1" x14ac:dyDescent="0.25">
      <c r="A3368" s="7">
        <v>23962</v>
      </c>
      <c r="B3368" s="2" t="s">
        <v>2871</v>
      </c>
      <c r="C3368" s="2">
        <v>5605703</v>
      </c>
      <c r="D3368" s="2" t="s">
        <v>269</v>
      </c>
      <c r="E3368" s="2" t="s">
        <v>273</v>
      </c>
      <c r="F3368" s="2" t="s">
        <v>42</v>
      </c>
      <c r="G3368" s="3">
        <v>44758</v>
      </c>
      <c r="H3368" s="1"/>
      <c r="I3368" s="2">
        <v>9836.7099999999991</v>
      </c>
      <c r="J3368" s="2">
        <v>3056.2150000000001</v>
      </c>
      <c r="K3368" s="2">
        <v>3056.2150000000001</v>
      </c>
      <c r="L3368" s="2">
        <v>0</v>
      </c>
      <c r="M3368" s="1"/>
      <c r="N3368" s="5">
        <f t="shared" si="105"/>
        <v>21381.78</v>
      </c>
      <c r="O3368" s="6">
        <f t="shared" si="106"/>
        <v>19029.580000000002</v>
      </c>
      <c r="P3368" s="2">
        <v>30</v>
      </c>
      <c r="Q3368" s="2" t="s">
        <v>37</v>
      </c>
      <c r="R3368" s="2">
        <v>0</v>
      </c>
      <c r="S3368" s="2">
        <v>0</v>
      </c>
      <c r="T3368" s="2">
        <v>0</v>
      </c>
      <c r="U3368" s="2">
        <v>0</v>
      </c>
      <c r="V3368" s="2">
        <v>0</v>
      </c>
      <c r="W3368" s="2">
        <v>0</v>
      </c>
      <c r="X3368" s="2">
        <v>0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5432.64</v>
      </c>
      <c r="AE3368" s="2">
        <f>VLOOKUP(Tabla3[[#This Row],[Columna1]],Tabla5[#All],3,0)</f>
        <v>5432.64</v>
      </c>
      <c r="AF3368" s="2">
        <v>0</v>
      </c>
      <c r="AG3368" s="2">
        <v>0</v>
      </c>
      <c r="AH3368" s="2">
        <v>0</v>
      </c>
      <c r="AI3368" s="2">
        <v>0</v>
      </c>
      <c r="AJ3368" s="2">
        <v>0</v>
      </c>
      <c r="AK3368" s="2">
        <f>VLOOKUP(Tabla3[[#This Row],[Columna1]],Tabla7[[ID]:[Monto neto de los bonos]],3,0)</f>
        <v>0</v>
      </c>
      <c r="AL3368" s="2">
        <v>0</v>
      </c>
      <c r="AM3368" s="2">
        <v>0</v>
      </c>
      <c r="AN3368" s="2">
        <v>0</v>
      </c>
      <c r="AO3368" s="2">
        <v>0</v>
      </c>
      <c r="AP3368" s="2">
        <v>0</v>
      </c>
      <c r="AQ3368" s="2">
        <v>0</v>
      </c>
      <c r="AR3368" s="2">
        <v>0</v>
      </c>
      <c r="AS3368" s="2">
        <v>0</v>
      </c>
      <c r="AT3368" s="2">
        <v>1594.92</v>
      </c>
      <c r="AU3368" s="2">
        <v>757.28</v>
      </c>
      <c r="AV3368" s="2">
        <v>0</v>
      </c>
      <c r="AW3368" s="1"/>
      <c r="AX3368" s="2" t="s">
        <v>422</v>
      </c>
      <c r="AY3368" s="8" t="s">
        <v>423</v>
      </c>
    </row>
    <row r="3369" spans="1:51" ht="13.15" customHeight="1" x14ac:dyDescent="0.25">
      <c r="A3369" s="7">
        <v>104146</v>
      </c>
      <c r="B3369" s="2" t="s">
        <v>2872</v>
      </c>
      <c r="C3369" s="2">
        <v>21303</v>
      </c>
      <c r="D3369" s="2" t="s">
        <v>269</v>
      </c>
      <c r="E3369" s="2" t="s">
        <v>273</v>
      </c>
      <c r="F3369" s="2" t="s">
        <v>36</v>
      </c>
      <c r="G3369" s="3">
        <v>40817</v>
      </c>
      <c r="H3369" s="1"/>
      <c r="I3369" s="2">
        <v>13165.89</v>
      </c>
      <c r="J3369" s="2">
        <v>2789.65</v>
      </c>
      <c r="K3369" s="2">
        <v>2789.65</v>
      </c>
      <c r="L3369" s="2">
        <v>2176.7399999999998</v>
      </c>
      <c r="M3369" s="1"/>
      <c r="N3369" s="5">
        <f t="shared" si="105"/>
        <v>24845.55</v>
      </c>
      <c r="O3369" s="6">
        <f t="shared" si="106"/>
        <v>21122.829999999998</v>
      </c>
      <c r="P3369" s="2">
        <v>20</v>
      </c>
      <c r="Q3369" s="2" t="s">
        <v>46</v>
      </c>
      <c r="R3369" s="2">
        <v>0</v>
      </c>
      <c r="S3369" s="2">
        <v>0</v>
      </c>
      <c r="T3369" s="2">
        <v>0</v>
      </c>
      <c r="U3369" s="2">
        <v>3686.45</v>
      </c>
      <c r="V3369" s="2">
        <v>0</v>
      </c>
      <c r="W3369" s="2">
        <v>0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3923.62</v>
      </c>
      <c r="AE3369" s="2">
        <f>VLOOKUP(Tabla3[[#This Row],[Columna1]],Tabla5[#All],3,0)</f>
        <v>3923.62</v>
      </c>
      <c r="AF3369" s="2">
        <v>0</v>
      </c>
      <c r="AG3369" s="2">
        <v>0</v>
      </c>
      <c r="AH3369" s="2">
        <v>0</v>
      </c>
      <c r="AI3369" s="2">
        <v>0</v>
      </c>
      <c r="AJ3369" s="2">
        <v>0</v>
      </c>
      <c r="AK3369" s="2">
        <f>VLOOKUP(Tabla3[[#This Row],[Columna1]],Tabla7[[ID]:[Monto neto de los bonos]],3,0)</f>
        <v>3686.45</v>
      </c>
      <c r="AL3369" s="2">
        <v>0</v>
      </c>
      <c r="AM3369" s="2">
        <v>0</v>
      </c>
      <c r="AN3369" s="2">
        <v>0</v>
      </c>
      <c r="AO3369" s="2">
        <v>0</v>
      </c>
      <c r="AP3369" s="2">
        <v>0</v>
      </c>
      <c r="AQ3369" s="2">
        <v>0</v>
      </c>
      <c r="AR3369" s="2">
        <v>0</v>
      </c>
      <c r="AS3369" s="2">
        <v>0</v>
      </c>
      <c r="AT3369" s="2">
        <v>1927</v>
      </c>
      <c r="AU3369" s="2">
        <v>1795.72</v>
      </c>
      <c r="AV3369" s="2">
        <v>0</v>
      </c>
      <c r="AW3369" s="1"/>
      <c r="AX3369" s="2" t="s">
        <v>422</v>
      </c>
      <c r="AY3369" s="8" t="s">
        <v>424</v>
      </c>
    </row>
    <row r="3370" spans="1:51" ht="13.15" customHeight="1" x14ac:dyDescent="0.25">
      <c r="A3370" s="7">
        <v>19924</v>
      </c>
      <c r="B3370" s="2" t="s">
        <v>2873</v>
      </c>
      <c r="C3370" s="2">
        <v>1260403</v>
      </c>
      <c r="D3370" s="2" t="s">
        <v>269</v>
      </c>
      <c r="E3370" s="2" t="s">
        <v>282</v>
      </c>
      <c r="F3370" s="2" t="s">
        <v>60</v>
      </c>
      <c r="G3370" s="3">
        <v>42671</v>
      </c>
      <c r="H3370" s="1"/>
      <c r="I3370" s="2">
        <v>14709.55</v>
      </c>
      <c r="J3370" s="2">
        <v>2709.165</v>
      </c>
      <c r="K3370" s="2">
        <v>2709.165</v>
      </c>
      <c r="L3370" s="2">
        <v>1487.68</v>
      </c>
      <c r="M3370" s="1"/>
      <c r="N3370" s="5">
        <f t="shared" si="105"/>
        <v>34723.21</v>
      </c>
      <c r="O3370" s="6">
        <f t="shared" si="106"/>
        <v>30748.03</v>
      </c>
      <c r="P3370" s="2">
        <v>30</v>
      </c>
      <c r="Q3370" s="2" t="s">
        <v>37</v>
      </c>
      <c r="R3370" s="2">
        <v>0</v>
      </c>
      <c r="S3370" s="2">
        <v>0</v>
      </c>
      <c r="T3370" s="2">
        <v>0</v>
      </c>
      <c r="U3370" s="2">
        <v>0</v>
      </c>
      <c r="V3370" s="2">
        <v>0</v>
      </c>
      <c r="W3370" s="2">
        <v>0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13107.65</v>
      </c>
      <c r="AE3370" s="2">
        <f>VLOOKUP(Tabla3[[#This Row],[Columna1]],Tabla5[#All],3,0)</f>
        <v>13107.65</v>
      </c>
      <c r="AF3370" s="2">
        <v>0</v>
      </c>
      <c r="AG3370" s="2">
        <v>0</v>
      </c>
      <c r="AH3370" s="2">
        <v>0</v>
      </c>
      <c r="AI3370" s="2">
        <v>0</v>
      </c>
      <c r="AJ3370" s="2">
        <v>0</v>
      </c>
      <c r="AK3370" s="2">
        <f>VLOOKUP(Tabla3[[#This Row],[Columna1]],Tabla7[[ID]:[Monto neto de los bonos]],3,0)</f>
        <v>0</v>
      </c>
      <c r="AL3370" s="2">
        <v>0</v>
      </c>
      <c r="AM3370" s="2">
        <v>0</v>
      </c>
      <c r="AN3370" s="2">
        <v>0</v>
      </c>
      <c r="AO3370" s="2">
        <v>0</v>
      </c>
      <c r="AP3370" s="2">
        <v>0</v>
      </c>
      <c r="AQ3370" s="2">
        <v>0</v>
      </c>
      <c r="AR3370" s="2">
        <v>0</v>
      </c>
      <c r="AS3370" s="2">
        <v>0</v>
      </c>
      <c r="AT3370" s="2">
        <v>2161.56</v>
      </c>
      <c r="AU3370" s="2">
        <v>1813.62</v>
      </c>
      <c r="AV3370" s="2">
        <v>0</v>
      </c>
      <c r="AW3370" s="1"/>
      <c r="AX3370" s="2" t="s">
        <v>422</v>
      </c>
      <c r="AY3370" s="8" t="s">
        <v>423</v>
      </c>
    </row>
    <row r="3371" spans="1:51" ht="13.15" customHeight="1" x14ac:dyDescent="0.25">
      <c r="A3371" s="7">
        <v>15314</v>
      </c>
      <c r="B3371" s="2" t="s">
        <v>2874</v>
      </c>
      <c r="C3371" s="2">
        <v>1754003</v>
      </c>
      <c r="D3371" s="2" t="s">
        <v>269</v>
      </c>
      <c r="E3371" s="2" t="s">
        <v>284</v>
      </c>
      <c r="F3371" s="2" t="s">
        <v>36</v>
      </c>
      <c r="G3371" s="3">
        <v>44715</v>
      </c>
      <c r="H3371" s="1"/>
      <c r="I3371" s="2">
        <v>13165.89</v>
      </c>
      <c r="J3371" s="2">
        <v>2789.65</v>
      </c>
      <c r="K3371" s="2">
        <v>2789.65</v>
      </c>
      <c r="L3371" s="2">
        <v>0</v>
      </c>
      <c r="M3371" s="1"/>
      <c r="N3371" s="5">
        <f t="shared" si="105"/>
        <v>21958.19</v>
      </c>
      <c r="O3371" s="6">
        <f t="shared" si="106"/>
        <v>18844.649999999998</v>
      </c>
      <c r="P3371" s="2">
        <v>30</v>
      </c>
      <c r="Q3371" s="2" t="s">
        <v>37</v>
      </c>
      <c r="R3371" s="2">
        <v>0</v>
      </c>
      <c r="S3371" s="2">
        <v>0</v>
      </c>
      <c r="T3371" s="2">
        <v>0</v>
      </c>
      <c r="U3371" s="2">
        <v>0</v>
      </c>
      <c r="V3371" s="2">
        <v>0</v>
      </c>
      <c r="W3371" s="2">
        <v>0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3213</v>
      </c>
      <c r="AE3371" s="2">
        <f>VLOOKUP(Tabla3[[#This Row],[Columna1]],Tabla5[#All],3,0)</f>
        <v>3213</v>
      </c>
      <c r="AF3371" s="2">
        <v>0</v>
      </c>
      <c r="AG3371" s="2">
        <v>0</v>
      </c>
      <c r="AH3371" s="2">
        <v>0</v>
      </c>
      <c r="AI3371" s="2">
        <v>0</v>
      </c>
      <c r="AJ3371" s="2">
        <v>0</v>
      </c>
      <c r="AK3371" s="2">
        <f>VLOOKUP(Tabla3[[#This Row],[Columna1]],Tabla7[[ID]:[Monto neto de los bonos]],3,0)</f>
        <v>0</v>
      </c>
      <c r="AL3371" s="2">
        <v>0</v>
      </c>
      <c r="AM3371" s="2">
        <v>0</v>
      </c>
      <c r="AN3371" s="2">
        <v>0</v>
      </c>
      <c r="AO3371" s="2">
        <v>0</v>
      </c>
      <c r="AP3371" s="2">
        <v>0</v>
      </c>
      <c r="AQ3371" s="2">
        <v>0</v>
      </c>
      <c r="AR3371" s="2">
        <v>0</v>
      </c>
      <c r="AS3371" s="2">
        <v>0</v>
      </c>
      <c r="AT3371" s="2">
        <v>1874.52</v>
      </c>
      <c r="AU3371" s="2">
        <v>1239.02</v>
      </c>
      <c r="AV3371" s="2">
        <v>0</v>
      </c>
      <c r="AW3371" s="1"/>
      <c r="AX3371" s="2" t="s">
        <v>422</v>
      </c>
      <c r="AY3371" s="8" t="s">
        <v>423</v>
      </c>
    </row>
    <row r="3372" spans="1:51" ht="13.15" customHeight="1" x14ac:dyDescent="0.25">
      <c r="A3372" s="7">
        <v>12517</v>
      </c>
      <c r="B3372" s="2" t="s">
        <v>2875</v>
      </c>
      <c r="C3372" s="2">
        <v>1541203</v>
      </c>
      <c r="D3372" s="2" t="s">
        <v>269</v>
      </c>
      <c r="E3372" s="2" t="s">
        <v>287</v>
      </c>
      <c r="F3372" s="2" t="s">
        <v>73</v>
      </c>
      <c r="G3372" s="3">
        <v>42653</v>
      </c>
      <c r="H3372" s="1"/>
      <c r="I3372" s="2">
        <v>16065.68</v>
      </c>
      <c r="J3372" s="2">
        <v>2959.1</v>
      </c>
      <c r="K3372" s="2">
        <v>2959.1</v>
      </c>
      <c r="L3372" s="2">
        <v>2071.2199999999998</v>
      </c>
      <c r="M3372" s="1"/>
      <c r="N3372" s="5">
        <f t="shared" si="105"/>
        <v>51286.789999999994</v>
      </c>
      <c r="O3372" s="6">
        <f t="shared" si="106"/>
        <v>46653.409999999989</v>
      </c>
      <c r="P3372" s="2">
        <v>30</v>
      </c>
      <c r="Q3372" s="2" t="s">
        <v>37</v>
      </c>
      <c r="R3372" s="2">
        <v>0</v>
      </c>
      <c r="S3372" s="2">
        <v>0</v>
      </c>
      <c r="T3372" s="2">
        <v>0</v>
      </c>
      <c r="U3372" s="2">
        <v>0</v>
      </c>
      <c r="V3372" s="2">
        <v>0</v>
      </c>
      <c r="W3372" s="2">
        <v>0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27231.69</v>
      </c>
      <c r="AE3372" s="2">
        <f>VLOOKUP(Tabla3[[#This Row],[Columna1]],Tabla5[#All],3,0)</f>
        <v>27231.69</v>
      </c>
      <c r="AF3372" s="2">
        <v>0</v>
      </c>
      <c r="AG3372" s="2">
        <v>0</v>
      </c>
      <c r="AH3372" s="2">
        <v>0</v>
      </c>
      <c r="AI3372" s="2">
        <v>0</v>
      </c>
      <c r="AJ3372" s="2">
        <v>0</v>
      </c>
      <c r="AK3372" s="2">
        <f>VLOOKUP(Tabla3[[#This Row],[Columna1]],Tabla7[[ID]:[Monto neto de los bonos]],3,0)</f>
        <v>0</v>
      </c>
      <c r="AL3372" s="2">
        <v>0</v>
      </c>
      <c r="AM3372" s="2">
        <v>0</v>
      </c>
      <c r="AN3372" s="2">
        <v>0</v>
      </c>
      <c r="AO3372" s="2">
        <v>0</v>
      </c>
      <c r="AP3372" s="2">
        <v>0</v>
      </c>
      <c r="AQ3372" s="2">
        <v>0</v>
      </c>
      <c r="AR3372" s="2">
        <v>0</v>
      </c>
      <c r="AS3372" s="2">
        <v>0</v>
      </c>
      <c r="AT3372" s="2">
        <v>2405.48</v>
      </c>
      <c r="AU3372" s="2">
        <v>2227.9</v>
      </c>
      <c r="AV3372" s="2">
        <v>0</v>
      </c>
      <c r="AW3372" s="1"/>
      <c r="AX3372" s="2" t="s">
        <v>422</v>
      </c>
      <c r="AY3372" s="8" t="s">
        <v>423</v>
      </c>
    </row>
    <row r="3373" spans="1:51" ht="13.15" customHeight="1" x14ac:dyDescent="0.25">
      <c r="A3373" s="7">
        <v>21835</v>
      </c>
      <c r="B3373" s="2" t="s">
        <v>2876</v>
      </c>
      <c r="C3373" s="2">
        <v>3287503</v>
      </c>
      <c r="D3373" s="2" t="s">
        <v>269</v>
      </c>
      <c r="E3373" s="2" t="s">
        <v>275</v>
      </c>
      <c r="F3373" s="2" t="s">
        <v>36</v>
      </c>
      <c r="G3373" s="3">
        <v>43511</v>
      </c>
      <c r="H3373" s="1"/>
      <c r="I3373" s="2">
        <v>13165.89</v>
      </c>
      <c r="J3373" s="2">
        <v>2789.65</v>
      </c>
      <c r="K3373" s="2">
        <v>2789.65</v>
      </c>
      <c r="L3373" s="2">
        <v>1822.43</v>
      </c>
      <c r="M3373" s="1"/>
      <c r="N3373" s="5">
        <f t="shared" si="105"/>
        <v>20567.62</v>
      </c>
      <c r="O3373" s="6">
        <f t="shared" si="106"/>
        <v>16945.260000000002</v>
      </c>
      <c r="P3373" s="2">
        <v>30</v>
      </c>
      <c r="Q3373" s="2" t="s">
        <v>37</v>
      </c>
      <c r="R3373" s="2">
        <v>0</v>
      </c>
      <c r="S3373" s="2">
        <v>0</v>
      </c>
      <c r="T3373" s="2">
        <v>0</v>
      </c>
      <c r="U3373" s="2">
        <v>0</v>
      </c>
      <c r="V3373" s="2">
        <v>0</v>
      </c>
      <c r="W3373" s="2">
        <v>0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2">
        <f>VLOOKUP(Tabla3[[#This Row],[Columna1]],Tabla5[#All],3,0)</f>
        <v>0</v>
      </c>
      <c r="AF3373" s="2">
        <v>0</v>
      </c>
      <c r="AG3373" s="2">
        <v>0</v>
      </c>
      <c r="AH3373" s="2">
        <v>0</v>
      </c>
      <c r="AI3373" s="2">
        <v>0</v>
      </c>
      <c r="AJ3373" s="2">
        <v>0</v>
      </c>
      <c r="AK3373" s="2">
        <f>VLOOKUP(Tabla3[[#This Row],[Columna1]],Tabla7[[ID]:[Monto neto de los bonos]],3,0)</f>
        <v>0</v>
      </c>
      <c r="AL3373" s="2">
        <v>0</v>
      </c>
      <c r="AM3373" s="2">
        <v>0</v>
      </c>
      <c r="AN3373" s="2">
        <v>0</v>
      </c>
      <c r="AO3373" s="2">
        <v>0</v>
      </c>
      <c r="AP3373" s="2">
        <v>0</v>
      </c>
      <c r="AQ3373" s="2">
        <v>0</v>
      </c>
      <c r="AR3373" s="2">
        <v>0</v>
      </c>
      <c r="AS3373" s="2">
        <v>0</v>
      </c>
      <c r="AT3373" s="2">
        <v>2056.7600000000002</v>
      </c>
      <c r="AU3373" s="2">
        <v>1565.6</v>
      </c>
      <c r="AV3373" s="2">
        <v>0</v>
      </c>
      <c r="AW3373" s="1"/>
      <c r="AX3373" s="2" t="s">
        <v>422</v>
      </c>
      <c r="AY3373" s="8" t="s">
        <v>423</v>
      </c>
    </row>
    <row r="3374" spans="1:51" ht="13.15" customHeight="1" x14ac:dyDescent="0.25">
      <c r="A3374" s="7">
        <v>16096</v>
      </c>
      <c r="B3374" s="2" t="s">
        <v>4584</v>
      </c>
      <c r="C3374" s="2">
        <v>212003</v>
      </c>
      <c r="D3374" s="2" t="s">
        <v>269</v>
      </c>
      <c r="E3374" s="2" t="s">
        <v>278</v>
      </c>
      <c r="F3374" s="2" t="s">
        <v>45</v>
      </c>
      <c r="G3374" s="3">
        <v>44376</v>
      </c>
      <c r="H3374" s="1"/>
      <c r="I3374" s="2">
        <v>13413.65</v>
      </c>
      <c r="J3374" s="2">
        <v>2841.47</v>
      </c>
      <c r="K3374" s="2">
        <v>2841.47</v>
      </c>
      <c r="L3374" s="2">
        <v>0</v>
      </c>
      <c r="M3374" s="1"/>
      <c r="N3374" s="5">
        <f t="shared" si="105"/>
        <v>41099.760000000002</v>
      </c>
      <c r="O3374" s="6">
        <f t="shared" si="106"/>
        <v>37906.700000000004</v>
      </c>
      <c r="P3374" s="2">
        <v>30</v>
      </c>
      <c r="Q3374" s="2" t="s">
        <v>37</v>
      </c>
      <c r="R3374" s="2">
        <v>0</v>
      </c>
      <c r="S3374" s="2">
        <v>0</v>
      </c>
      <c r="T3374" s="2">
        <v>0</v>
      </c>
      <c r="U3374" s="2">
        <v>0</v>
      </c>
      <c r="V3374" s="2">
        <v>0</v>
      </c>
      <c r="W3374" s="2">
        <v>0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13568.5</v>
      </c>
      <c r="AE3374" s="2">
        <f>VLOOKUP(Tabla3[[#This Row],[Columna1]],Tabla5[#All],3,0)</f>
        <v>13568.5</v>
      </c>
      <c r="AF3374" s="2">
        <v>0</v>
      </c>
      <c r="AG3374" s="2">
        <v>0</v>
      </c>
      <c r="AH3374" s="2">
        <v>0</v>
      </c>
      <c r="AI3374" s="2">
        <v>0</v>
      </c>
      <c r="AJ3374" s="2">
        <v>8434.67</v>
      </c>
      <c r="AK3374" s="2">
        <f>VLOOKUP(Tabla3[[#This Row],[Columna1]],Tabla7[[ID]:[Monto neto de los bonos]],3,0)</f>
        <v>8434.67</v>
      </c>
      <c r="AL3374" s="2">
        <v>0</v>
      </c>
      <c r="AM3374" s="2">
        <v>0</v>
      </c>
      <c r="AN3374" s="2">
        <v>0</v>
      </c>
      <c r="AO3374" s="2">
        <v>0</v>
      </c>
      <c r="AP3374" s="2">
        <v>0</v>
      </c>
      <c r="AQ3374" s="2">
        <v>0</v>
      </c>
      <c r="AR3374" s="2">
        <v>0</v>
      </c>
      <c r="AS3374" s="2">
        <v>0</v>
      </c>
      <c r="AT3374" s="2">
        <v>1909.64</v>
      </c>
      <c r="AU3374" s="2">
        <v>1283.42</v>
      </c>
      <c r="AV3374" s="2">
        <v>0</v>
      </c>
      <c r="AW3374" s="1"/>
      <c r="AX3374" s="2" t="s">
        <v>422</v>
      </c>
      <c r="AY3374" s="8" t="s">
        <v>423</v>
      </c>
    </row>
    <row r="3375" spans="1:51" ht="13.15" customHeight="1" x14ac:dyDescent="0.25">
      <c r="A3375" s="7">
        <v>91542</v>
      </c>
      <c r="B3375" s="2" t="s">
        <v>2877</v>
      </c>
      <c r="C3375" s="2">
        <v>396403</v>
      </c>
      <c r="D3375" s="2" t="s">
        <v>269</v>
      </c>
      <c r="E3375" s="2" t="s">
        <v>273</v>
      </c>
      <c r="F3375" s="2" t="s">
        <v>36</v>
      </c>
      <c r="G3375" s="3">
        <v>40605</v>
      </c>
      <c r="H3375" s="1"/>
      <c r="I3375" s="2">
        <v>13165.89</v>
      </c>
      <c r="J3375" s="2">
        <v>2789.65</v>
      </c>
      <c r="K3375" s="2">
        <v>2789.65</v>
      </c>
      <c r="L3375" s="2">
        <v>2398.66</v>
      </c>
      <c r="M3375" s="1"/>
      <c r="N3375" s="5">
        <f t="shared" si="105"/>
        <v>31166.89</v>
      </c>
      <c r="O3375" s="6">
        <f t="shared" si="106"/>
        <v>27374.07</v>
      </c>
      <c r="P3375" s="2">
        <v>30</v>
      </c>
      <c r="Q3375" s="2" t="s">
        <v>37</v>
      </c>
      <c r="R3375" s="2">
        <v>0</v>
      </c>
      <c r="S3375" s="2">
        <v>0</v>
      </c>
      <c r="T3375" s="2">
        <v>0</v>
      </c>
      <c r="U3375" s="2">
        <v>0</v>
      </c>
      <c r="V3375" s="2">
        <v>0</v>
      </c>
      <c r="W3375" s="2">
        <v>0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10023.040000000001</v>
      </c>
      <c r="AE3375" s="2">
        <f>VLOOKUP(Tabla3[[#This Row],[Columna1]],Tabla5[#All],3,0)</f>
        <v>10023.040000000001</v>
      </c>
      <c r="AF3375" s="2">
        <v>0</v>
      </c>
      <c r="AG3375" s="2">
        <v>0</v>
      </c>
      <c r="AH3375" s="2">
        <v>0</v>
      </c>
      <c r="AI3375" s="2">
        <v>0</v>
      </c>
      <c r="AJ3375" s="2">
        <v>0</v>
      </c>
      <c r="AK3375" s="2">
        <f>VLOOKUP(Tabla3[[#This Row],[Columna1]],Tabla7[[ID]:[Monto neto de los bonos]],3,0)</f>
        <v>0</v>
      </c>
      <c r="AL3375" s="2">
        <v>0</v>
      </c>
      <c r="AM3375" s="2">
        <v>0</v>
      </c>
      <c r="AN3375" s="2">
        <v>0</v>
      </c>
      <c r="AO3375" s="2">
        <v>0</v>
      </c>
      <c r="AP3375" s="2">
        <v>0</v>
      </c>
      <c r="AQ3375" s="2">
        <v>0</v>
      </c>
      <c r="AR3375" s="2">
        <v>0</v>
      </c>
      <c r="AS3375" s="2">
        <v>0</v>
      </c>
      <c r="AT3375" s="2">
        <v>2114.38</v>
      </c>
      <c r="AU3375" s="2">
        <v>1678.44</v>
      </c>
      <c r="AV3375" s="2">
        <v>0</v>
      </c>
      <c r="AW3375" s="1"/>
      <c r="AX3375" s="2" t="s">
        <v>422</v>
      </c>
      <c r="AY3375" s="8" t="s">
        <v>423</v>
      </c>
    </row>
    <row r="3376" spans="1:51" ht="13.15" customHeight="1" x14ac:dyDescent="0.25">
      <c r="A3376" s="7">
        <v>15505</v>
      </c>
      <c r="B3376" s="2" t="s">
        <v>2878</v>
      </c>
      <c r="C3376" s="2">
        <v>1469203</v>
      </c>
      <c r="D3376" s="2" t="s">
        <v>269</v>
      </c>
      <c r="E3376" s="2" t="s">
        <v>271</v>
      </c>
      <c r="F3376" s="2" t="s">
        <v>60</v>
      </c>
      <c r="G3376" s="3">
        <v>42677</v>
      </c>
      <c r="H3376" s="1"/>
      <c r="I3376" s="2">
        <v>14709.55</v>
      </c>
      <c r="J3376" s="2">
        <v>2709.165</v>
      </c>
      <c r="K3376" s="2">
        <v>2709.165</v>
      </c>
      <c r="L3376" s="2">
        <v>1739.34</v>
      </c>
      <c r="M3376" s="1"/>
      <c r="N3376" s="5">
        <f t="shared" si="105"/>
        <v>47424.94</v>
      </c>
      <c r="O3376" s="6">
        <f t="shared" si="106"/>
        <v>43370.86</v>
      </c>
      <c r="P3376" s="2">
        <v>30</v>
      </c>
      <c r="Q3376" s="2" t="s">
        <v>37</v>
      </c>
      <c r="R3376" s="2">
        <v>0</v>
      </c>
      <c r="S3376" s="2">
        <v>0</v>
      </c>
      <c r="T3376" s="2">
        <v>0</v>
      </c>
      <c r="U3376" s="2">
        <v>0</v>
      </c>
      <c r="V3376" s="2">
        <v>0</v>
      </c>
      <c r="W3376" s="2">
        <v>0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15057.72</v>
      </c>
      <c r="AE3376" s="2">
        <f>VLOOKUP(Tabla3[[#This Row],[Columna1]],Tabla5[#All],3,0)</f>
        <v>15057.72</v>
      </c>
      <c r="AF3376" s="2">
        <v>0</v>
      </c>
      <c r="AG3376" s="2">
        <v>0</v>
      </c>
      <c r="AH3376" s="2">
        <v>0</v>
      </c>
      <c r="AI3376" s="2">
        <v>0</v>
      </c>
      <c r="AJ3376" s="2">
        <v>10500</v>
      </c>
      <c r="AK3376" s="2">
        <f>VLOOKUP(Tabla3[[#This Row],[Columna1]],Tabla7[[ID]:[Monto neto de los bonos]],3,0)</f>
        <v>10500</v>
      </c>
      <c r="AL3376" s="2">
        <v>0</v>
      </c>
      <c r="AM3376" s="2">
        <v>0</v>
      </c>
      <c r="AN3376" s="2">
        <v>0</v>
      </c>
      <c r="AO3376" s="2">
        <v>0</v>
      </c>
      <c r="AP3376" s="2">
        <v>0</v>
      </c>
      <c r="AQ3376" s="2">
        <v>0</v>
      </c>
      <c r="AR3376" s="2">
        <v>0</v>
      </c>
      <c r="AS3376" s="2">
        <v>0</v>
      </c>
      <c r="AT3376" s="2">
        <v>2186.7199999999998</v>
      </c>
      <c r="AU3376" s="2">
        <v>1867.36</v>
      </c>
      <c r="AV3376" s="2">
        <v>0</v>
      </c>
      <c r="AW3376" s="1"/>
      <c r="AX3376" s="2" t="s">
        <v>422</v>
      </c>
      <c r="AY3376" s="8" t="s">
        <v>423</v>
      </c>
    </row>
    <row r="3377" spans="1:51" ht="13.15" customHeight="1" x14ac:dyDescent="0.25">
      <c r="A3377" s="7">
        <v>19361</v>
      </c>
      <c r="B3377" s="2" t="s">
        <v>2879</v>
      </c>
      <c r="C3377" s="2">
        <v>389403</v>
      </c>
      <c r="D3377" s="2" t="s">
        <v>269</v>
      </c>
      <c r="E3377" s="2" t="s">
        <v>270</v>
      </c>
      <c r="F3377" s="2" t="s">
        <v>42</v>
      </c>
      <c r="G3377" s="3">
        <v>42325</v>
      </c>
      <c r="H3377" s="1"/>
      <c r="I3377" s="2">
        <v>9836.7099999999991</v>
      </c>
      <c r="J3377" s="2">
        <v>3056.2150000000001</v>
      </c>
      <c r="K3377" s="2">
        <v>3056.2150000000001</v>
      </c>
      <c r="L3377" s="2">
        <v>1265.76</v>
      </c>
      <c r="M3377" s="1"/>
      <c r="N3377" s="5">
        <f t="shared" si="105"/>
        <v>19421.159999999996</v>
      </c>
      <c r="O3377" s="6">
        <f t="shared" si="106"/>
        <v>16798.319999999996</v>
      </c>
      <c r="P3377" s="2">
        <v>30</v>
      </c>
      <c r="Q3377" s="2" t="s">
        <v>37</v>
      </c>
      <c r="R3377" s="2">
        <v>0</v>
      </c>
      <c r="S3377" s="2">
        <v>0</v>
      </c>
      <c r="T3377" s="2">
        <v>0</v>
      </c>
      <c r="U3377" s="2">
        <v>0</v>
      </c>
      <c r="V3377" s="2">
        <v>0</v>
      </c>
      <c r="W3377" s="2">
        <v>0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2206.2600000000002</v>
      </c>
      <c r="AE3377" s="2">
        <f>VLOOKUP(Tabla3[[#This Row],[Columna1]],Tabla5[#All],3,0)</f>
        <v>2206.2600000000002</v>
      </c>
      <c r="AF3377" s="2">
        <v>0</v>
      </c>
      <c r="AG3377" s="2">
        <v>0</v>
      </c>
      <c r="AH3377" s="2">
        <v>0</v>
      </c>
      <c r="AI3377" s="2">
        <v>0</v>
      </c>
      <c r="AJ3377" s="2">
        <v>0</v>
      </c>
      <c r="AK3377" s="2">
        <f>VLOOKUP(Tabla3[[#This Row],[Columna1]],Tabla7[[ID]:[Monto neto de los bonos]],3,0)</f>
        <v>0</v>
      </c>
      <c r="AL3377" s="2">
        <v>0</v>
      </c>
      <c r="AM3377" s="2">
        <v>0</v>
      </c>
      <c r="AN3377" s="2">
        <v>0</v>
      </c>
      <c r="AO3377" s="2">
        <v>0</v>
      </c>
      <c r="AP3377" s="2">
        <v>0</v>
      </c>
      <c r="AQ3377" s="2">
        <v>0</v>
      </c>
      <c r="AR3377" s="2">
        <v>0</v>
      </c>
      <c r="AS3377" s="2">
        <v>0</v>
      </c>
      <c r="AT3377" s="2">
        <v>1721.48</v>
      </c>
      <c r="AU3377" s="2">
        <v>901.36</v>
      </c>
      <c r="AV3377" s="2">
        <v>0</v>
      </c>
      <c r="AW3377" s="1"/>
      <c r="AX3377" s="2" t="s">
        <v>422</v>
      </c>
      <c r="AY3377" s="8" t="s">
        <v>423</v>
      </c>
    </row>
    <row r="3378" spans="1:51" ht="13.15" customHeight="1" x14ac:dyDescent="0.25">
      <c r="A3378" s="7">
        <v>23850</v>
      </c>
      <c r="B3378" s="2" t="s">
        <v>2880</v>
      </c>
      <c r="C3378" s="2">
        <v>5473703</v>
      </c>
      <c r="D3378" s="2" t="s">
        <v>269</v>
      </c>
      <c r="E3378" s="2" t="s">
        <v>277</v>
      </c>
      <c r="F3378" s="2" t="s">
        <v>73</v>
      </c>
      <c r="G3378" s="3">
        <v>44663</v>
      </c>
      <c r="H3378" s="1"/>
      <c r="I3378" s="2">
        <v>16065.68</v>
      </c>
      <c r="J3378" s="2">
        <v>2959.1</v>
      </c>
      <c r="K3378" s="2">
        <v>2959.1</v>
      </c>
      <c r="L3378" s="2">
        <v>0</v>
      </c>
      <c r="M3378" s="1"/>
      <c r="N3378" s="5">
        <f t="shared" si="105"/>
        <v>49215.35</v>
      </c>
      <c r="O3378" s="6">
        <f t="shared" si="106"/>
        <v>45231.509999999995</v>
      </c>
      <c r="P3378" s="2">
        <v>30</v>
      </c>
      <c r="Q3378" s="2" t="s">
        <v>37</v>
      </c>
      <c r="R3378" s="2">
        <v>0</v>
      </c>
      <c r="S3378" s="2">
        <v>0</v>
      </c>
      <c r="T3378" s="2">
        <v>0</v>
      </c>
      <c r="U3378" s="2">
        <v>0</v>
      </c>
      <c r="V3378" s="2">
        <v>0</v>
      </c>
      <c r="W3378" s="2">
        <v>0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27231.47</v>
      </c>
      <c r="AE3378" s="2">
        <f>VLOOKUP(Tabla3[[#This Row],[Columna1]],Tabla5[#All],3,0)</f>
        <v>27231.47</v>
      </c>
      <c r="AF3378" s="2">
        <v>0</v>
      </c>
      <c r="AG3378" s="2">
        <v>0</v>
      </c>
      <c r="AH3378" s="2">
        <v>0</v>
      </c>
      <c r="AI3378" s="2">
        <v>0</v>
      </c>
      <c r="AJ3378" s="2">
        <v>0</v>
      </c>
      <c r="AK3378" s="2">
        <f>VLOOKUP(Tabla3[[#This Row],[Columna1]],Tabla7[[ID]:[Monto neto de los bonos]],3,0)</f>
        <v>0</v>
      </c>
      <c r="AL3378" s="2">
        <v>0</v>
      </c>
      <c r="AM3378" s="2">
        <v>0</v>
      </c>
      <c r="AN3378" s="2">
        <v>0</v>
      </c>
      <c r="AO3378" s="2">
        <v>0</v>
      </c>
      <c r="AP3378" s="2">
        <v>0</v>
      </c>
      <c r="AQ3378" s="2">
        <v>0</v>
      </c>
      <c r="AR3378" s="2">
        <v>0</v>
      </c>
      <c r="AS3378" s="2">
        <v>0</v>
      </c>
      <c r="AT3378" s="2">
        <v>2198.36</v>
      </c>
      <c r="AU3378" s="2">
        <v>1785.48</v>
      </c>
      <c r="AV3378" s="2">
        <v>0</v>
      </c>
      <c r="AW3378" s="1"/>
      <c r="AX3378" s="2" t="s">
        <v>422</v>
      </c>
      <c r="AY3378" s="8" t="s">
        <v>423</v>
      </c>
    </row>
    <row r="3379" spans="1:51" ht="13.15" customHeight="1" x14ac:dyDescent="0.25">
      <c r="A3379" s="7">
        <v>22669</v>
      </c>
      <c r="B3379" s="2" t="s">
        <v>4557</v>
      </c>
      <c r="C3379" s="2">
        <v>4493903</v>
      </c>
      <c r="D3379" s="2" t="s">
        <v>269</v>
      </c>
      <c r="E3379" s="2" t="s">
        <v>273</v>
      </c>
      <c r="F3379" s="2" t="s">
        <v>36</v>
      </c>
      <c r="G3379" s="3">
        <v>44515</v>
      </c>
      <c r="H3379" s="1"/>
      <c r="I3379" s="2">
        <v>13165.89</v>
      </c>
      <c r="J3379" s="2">
        <v>2789.65</v>
      </c>
      <c r="K3379" s="2">
        <v>2789.65</v>
      </c>
      <c r="L3379" s="2">
        <v>0</v>
      </c>
      <c r="M3379" s="1"/>
      <c r="N3379" s="5">
        <f t="shared" si="105"/>
        <v>23959.040000000001</v>
      </c>
      <c r="O3379" s="6">
        <f t="shared" si="106"/>
        <v>20845.5</v>
      </c>
      <c r="P3379" s="2">
        <v>30</v>
      </c>
      <c r="Q3379" s="2" t="s">
        <v>37</v>
      </c>
      <c r="R3379" s="2">
        <v>0</v>
      </c>
      <c r="S3379" s="2">
        <v>0</v>
      </c>
      <c r="T3379" s="2">
        <v>0</v>
      </c>
      <c r="U3379" s="2">
        <v>0</v>
      </c>
      <c r="V3379" s="2">
        <v>0</v>
      </c>
      <c r="W3379" s="2">
        <v>0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5213.8500000000004</v>
      </c>
      <c r="AE3379" s="2">
        <f>VLOOKUP(Tabla3[[#This Row],[Columna1]],Tabla5[#All],3,0)</f>
        <v>5213.8500000000004</v>
      </c>
      <c r="AF3379" s="2">
        <v>0</v>
      </c>
      <c r="AG3379" s="2">
        <v>0</v>
      </c>
      <c r="AH3379" s="2">
        <v>0</v>
      </c>
      <c r="AI3379" s="2">
        <v>0</v>
      </c>
      <c r="AJ3379" s="2">
        <v>0</v>
      </c>
      <c r="AK3379" s="2">
        <f>VLOOKUP(Tabla3[[#This Row],[Columna1]],Tabla7[[ID]:[Monto neto de los bonos]],3,0)</f>
        <v>0</v>
      </c>
      <c r="AL3379" s="2">
        <v>0</v>
      </c>
      <c r="AM3379" s="2">
        <v>0</v>
      </c>
      <c r="AN3379" s="2">
        <v>0</v>
      </c>
      <c r="AO3379" s="2">
        <v>0</v>
      </c>
      <c r="AP3379" s="2">
        <v>0</v>
      </c>
      <c r="AQ3379" s="2">
        <v>0</v>
      </c>
      <c r="AR3379" s="2">
        <v>0</v>
      </c>
      <c r="AS3379" s="2">
        <v>0</v>
      </c>
      <c r="AT3379" s="2">
        <v>1874.52</v>
      </c>
      <c r="AU3379" s="2">
        <v>1239.02</v>
      </c>
      <c r="AV3379" s="2">
        <v>0</v>
      </c>
      <c r="AW3379" s="1"/>
      <c r="AX3379" s="2" t="s">
        <v>422</v>
      </c>
      <c r="AY3379" s="8" t="s">
        <v>423</v>
      </c>
    </row>
    <row r="3380" spans="1:51" ht="13.15" customHeight="1" x14ac:dyDescent="0.25">
      <c r="A3380" s="7">
        <v>23822</v>
      </c>
      <c r="B3380" s="2" t="s">
        <v>4576</v>
      </c>
      <c r="C3380" s="2">
        <v>5447203</v>
      </c>
      <c r="D3380" s="2" t="s">
        <v>269</v>
      </c>
      <c r="E3380" s="2" t="s">
        <v>281</v>
      </c>
      <c r="F3380" s="2" t="s">
        <v>36</v>
      </c>
      <c r="G3380" s="3">
        <v>44650</v>
      </c>
      <c r="H3380" s="1"/>
      <c r="I3380" s="2">
        <v>13165.89</v>
      </c>
      <c r="J3380" s="2">
        <v>2789.65</v>
      </c>
      <c r="K3380" s="2">
        <v>2789.65</v>
      </c>
      <c r="L3380" s="2">
        <v>0</v>
      </c>
      <c r="M3380" s="1"/>
      <c r="N3380" s="5">
        <f t="shared" si="105"/>
        <v>19280.689999999999</v>
      </c>
      <c r="O3380" s="6">
        <f t="shared" si="106"/>
        <v>16167.149999999998</v>
      </c>
      <c r="P3380" s="2">
        <v>30</v>
      </c>
      <c r="Q3380" s="2" t="s">
        <v>37</v>
      </c>
      <c r="R3380" s="2">
        <v>0</v>
      </c>
      <c r="S3380" s="2">
        <v>0</v>
      </c>
      <c r="T3380" s="2">
        <v>0</v>
      </c>
      <c r="U3380" s="2">
        <v>0</v>
      </c>
      <c r="V3380" s="2">
        <v>0</v>
      </c>
      <c r="W3380" s="2">
        <v>0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535.5</v>
      </c>
      <c r="AE3380" s="2">
        <f>VLOOKUP(Tabla3[[#This Row],[Columna1]],Tabla5[#All],3,0)</f>
        <v>535.5</v>
      </c>
      <c r="AF3380" s="2">
        <v>0</v>
      </c>
      <c r="AG3380" s="2">
        <v>0</v>
      </c>
      <c r="AH3380" s="2">
        <v>0</v>
      </c>
      <c r="AI3380" s="2">
        <v>0</v>
      </c>
      <c r="AJ3380" s="2">
        <v>0</v>
      </c>
      <c r="AK3380" s="2">
        <f>VLOOKUP(Tabla3[[#This Row],[Columna1]],Tabla7[[ID]:[Monto neto de los bonos]],3,0)</f>
        <v>0</v>
      </c>
      <c r="AL3380" s="2">
        <v>0</v>
      </c>
      <c r="AM3380" s="2">
        <v>0</v>
      </c>
      <c r="AN3380" s="2">
        <v>0</v>
      </c>
      <c r="AO3380" s="2">
        <v>0</v>
      </c>
      <c r="AP3380" s="2">
        <v>0</v>
      </c>
      <c r="AQ3380" s="2">
        <v>0</v>
      </c>
      <c r="AR3380" s="2">
        <v>0</v>
      </c>
      <c r="AS3380" s="2">
        <v>0</v>
      </c>
      <c r="AT3380" s="2">
        <v>1874.52</v>
      </c>
      <c r="AU3380" s="2">
        <v>1239.02</v>
      </c>
      <c r="AV3380" s="2">
        <v>0</v>
      </c>
      <c r="AW3380" s="1"/>
      <c r="AX3380" s="2" t="s">
        <v>422</v>
      </c>
      <c r="AY3380" s="8" t="s">
        <v>423</v>
      </c>
    </row>
    <row r="3381" spans="1:51" ht="13.15" customHeight="1" x14ac:dyDescent="0.25">
      <c r="A3381" s="7">
        <v>23761</v>
      </c>
      <c r="B3381" s="2" t="s">
        <v>2881</v>
      </c>
      <c r="C3381" s="2">
        <v>5436303</v>
      </c>
      <c r="D3381" s="2" t="s">
        <v>269</v>
      </c>
      <c r="E3381" s="2" t="s">
        <v>272</v>
      </c>
      <c r="F3381" s="2" t="s">
        <v>36</v>
      </c>
      <c r="G3381" s="3">
        <v>44643</v>
      </c>
      <c r="H3381" s="1"/>
      <c r="I3381" s="2">
        <v>13165.89</v>
      </c>
      <c r="J3381" s="2">
        <v>2789.65</v>
      </c>
      <c r="K3381" s="2">
        <v>2789.65</v>
      </c>
      <c r="L3381" s="2">
        <v>0</v>
      </c>
      <c r="M3381" s="1"/>
      <c r="N3381" s="5">
        <f t="shared" si="105"/>
        <v>19848.32</v>
      </c>
      <c r="O3381" s="6">
        <f t="shared" si="106"/>
        <v>16734.78</v>
      </c>
      <c r="P3381" s="2">
        <v>30</v>
      </c>
      <c r="Q3381" s="2" t="s">
        <v>37</v>
      </c>
      <c r="R3381" s="2">
        <v>0</v>
      </c>
      <c r="S3381" s="2">
        <v>0</v>
      </c>
      <c r="T3381" s="2">
        <v>0</v>
      </c>
      <c r="U3381" s="2">
        <v>0</v>
      </c>
      <c r="V3381" s="2">
        <v>0</v>
      </c>
      <c r="W3381" s="2">
        <v>0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1103.1300000000001</v>
      </c>
      <c r="AE3381" s="2">
        <f>VLOOKUP(Tabla3[[#This Row],[Columna1]],Tabla5[#All],3,0)</f>
        <v>1103.1300000000001</v>
      </c>
      <c r="AF3381" s="2">
        <v>0</v>
      </c>
      <c r="AG3381" s="2">
        <v>0</v>
      </c>
      <c r="AH3381" s="2">
        <v>0</v>
      </c>
      <c r="AI3381" s="2">
        <v>0</v>
      </c>
      <c r="AJ3381" s="2">
        <v>0</v>
      </c>
      <c r="AK3381" s="2">
        <f>VLOOKUP(Tabla3[[#This Row],[Columna1]],Tabla7[[ID]:[Monto neto de los bonos]],3,0)</f>
        <v>0</v>
      </c>
      <c r="AL3381" s="2">
        <v>0</v>
      </c>
      <c r="AM3381" s="2">
        <v>0</v>
      </c>
      <c r="AN3381" s="2">
        <v>0</v>
      </c>
      <c r="AO3381" s="2">
        <v>0</v>
      </c>
      <c r="AP3381" s="2">
        <v>0</v>
      </c>
      <c r="AQ3381" s="2">
        <v>0</v>
      </c>
      <c r="AR3381" s="2">
        <v>0</v>
      </c>
      <c r="AS3381" s="2">
        <v>0</v>
      </c>
      <c r="AT3381" s="2">
        <v>1874.52</v>
      </c>
      <c r="AU3381" s="2">
        <v>1239.02</v>
      </c>
      <c r="AV3381" s="2">
        <v>0</v>
      </c>
      <c r="AW3381" s="1"/>
      <c r="AX3381" s="2" t="s">
        <v>422</v>
      </c>
      <c r="AY3381" s="8" t="s">
        <v>423</v>
      </c>
    </row>
    <row r="3382" spans="1:51" ht="13.15" customHeight="1" x14ac:dyDescent="0.25">
      <c r="A3382" s="7">
        <v>23467</v>
      </c>
      <c r="B3382" s="2" t="s">
        <v>4590</v>
      </c>
      <c r="C3382" s="2">
        <v>5250303</v>
      </c>
      <c r="D3382" s="2" t="s">
        <v>269</v>
      </c>
      <c r="E3382" s="2" t="s">
        <v>285</v>
      </c>
      <c r="F3382" s="2" t="s">
        <v>120</v>
      </c>
      <c r="G3382" s="3">
        <v>44516</v>
      </c>
      <c r="H3382" s="1"/>
      <c r="I3382" s="2">
        <v>7320.09</v>
      </c>
      <c r="J3382" s="2">
        <v>1914.615</v>
      </c>
      <c r="K3382" s="2">
        <v>1914.615</v>
      </c>
      <c r="L3382" s="2">
        <v>0</v>
      </c>
      <c r="M3382" s="1"/>
      <c r="N3382" s="5">
        <f t="shared" si="105"/>
        <v>13512.23</v>
      </c>
      <c r="O3382" s="6">
        <f t="shared" si="106"/>
        <v>12131.46</v>
      </c>
      <c r="P3382" s="2">
        <v>30</v>
      </c>
      <c r="Q3382" s="2" t="s">
        <v>37</v>
      </c>
      <c r="R3382" s="2">
        <v>0</v>
      </c>
      <c r="S3382" s="2">
        <v>0</v>
      </c>
      <c r="T3382" s="2">
        <v>0</v>
      </c>
      <c r="U3382" s="2">
        <v>0</v>
      </c>
      <c r="V3382" s="2">
        <v>0</v>
      </c>
      <c r="W3382" s="2">
        <v>0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2362.91</v>
      </c>
      <c r="AE3382" s="2">
        <f>VLOOKUP(Tabla3[[#This Row],[Columna1]],Tabla5[#All],3,0)</f>
        <v>2362.91</v>
      </c>
      <c r="AF3382" s="2">
        <v>0</v>
      </c>
      <c r="AG3382" s="2">
        <v>0</v>
      </c>
      <c r="AH3382" s="2">
        <v>0</v>
      </c>
      <c r="AI3382" s="2">
        <v>0</v>
      </c>
      <c r="AJ3382" s="2">
        <v>0</v>
      </c>
      <c r="AK3382" s="2">
        <f>VLOOKUP(Tabla3[[#This Row],[Columna1]],Tabla7[[ID]:[Monto neto de los bonos]],3,0)</f>
        <v>0</v>
      </c>
      <c r="AL3382" s="2">
        <v>0</v>
      </c>
      <c r="AM3382" s="2">
        <v>0</v>
      </c>
      <c r="AN3382" s="2">
        <v>0</v>
      </c>
      <c r="AO3382" s="2">
        <v>0</v>
      </c>
      <c r="AP3382" s="2">
        <v>0</v>
      </c>
      <c r="AQ3382" s="2">
        <v>0</v>
      </c>
      <c r="AR3382" s="2">
        <v>0</v>
      </c>
      <c r="AS3382" s="2">
        <v>0</v>
      </c>
      <c r="AT3382" s="2">
        <v>1114.92</v>
      </c>
      <c r="AU3382" s="2">
        <v>265.85000000000002</v>
      </c>
      <c r="AV3382" s="2">
        <v>0</v>
      </c>
      <c r="AW3382" s="1"/>
      <c r="AX3382" s="2" t="s">
        <v>422</v>
      </c>
      <c r="AY3382" s="8" t="s">
        <v>423</v>
      </c>
    </row>
    <row r="3383" spans="1:51" ht="13.15" customHeight="1" x14ac:dyDescent="0.25">
      <c r="A3383" s="7">
        <v>21989</v>
      </c>
      <c r="B3383" s="2" t="s">
        <v>2882</v>
      </c>
      <c r="C3383" s="2">
        <v>3511203</v>
      </c>
      <c r="D3383" s="2" t="s">
        <v>269</v>
      </c>
      <c r="E3383" s="2" t="s">
        <v>272</v>
      </c>
      <c r="F3383" s="2" t="s">
        <v>36</v>
      </c>
      <c r="G3383" s="3">
        <v>44515</v>
      </c>
      <c r="H3383" s="1"/>
      <c r="I3383" s="2">
        <v>13165.89</v>
      </c>
      <c r="J3383" s="2">
        <v>2789.65</v>
      </c>
      <c r="K3383" s="2">
        <v>2789.65</v>
      </c>
      <c r="L3383" s="2">
        <v>0</v>
      </c>
      <c r="M3383" s="1"/>
      <c r="N3383" s="5">
        <f t="shared" si="105"/>
        <v>24101.449999999997</v>
      </c>
      <c r="O3383" s="6">
        <f t="shared" si="106"/>
        <v>20987.909999999996</v>
      </c>
      <c r="P3383" s="2">
        <v>30</v>
      </c>
      <c r="Q3383" s="2" t="s">
        <v>37</v>
      </c>
      <c r="R3383" s="2">
        <v>0</v>
      </c>
      <c r="S3383" s="2">
        <v>0</v>
      </c>
      <c r="T3383" s="2">
        <v>0</v>
      </c>
      <c r="U3383" s="2">
        <v>0</v>
      </c>
      <c r="V3383" s="2">
        <v>0</v>
      </c>
      <c r="W3383" s="2">
        <v>0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5356.26</v>
      </c>
      <c r="AE3383" s="2">
        <f>VLOOKUP(Tabla3[[#This Row],[Columna1]],Tabla5[#All],3,0)</f>
        <v>5356.26</v>
      </c>
      <c r="AF3383" s="2">
        <v>0</v>
      </c>
      <c r="AG3383" s="2">
        <v>0</v>
      </c>
      <c r="AH3383" s="2">
        <v>0</v>
      </c>
      <c r="AI3383" s="2">
        <v>0</v>
      </c>
      <c r="AJ3383" s="2">
        <v>0</v>
      </c>
      <c r="AK3383" s="2">
        <f>VLOOKUP(Tabla3[[#This Row],[Columna1]],Tabla7[[ID]:[Monto neto de los bonos]],3,0)</f>
        <v>0</v>
      </c>
      <c r="AL3383" s="2">
        <v>0</v>
      </c>
      <c r="AM3383" s="2">
        <v>0</v>
      </c>
      <c r="AN3383" s="2">
        <v>0</v>
      </c>
      <c r="AO3383" s="2">
        <v>0</v>
      </c>
      <c r="AP3383" s="2">
        <v>0</v>
      </c>
      <c r="AQ3383" s="2">
        <v>0</v>
      </c>
      <c r="AR3383" s="2">
        <v>0</v>
      </c>
      <c r="AS3383" s="2">
        <v>0</v>
      </c>
      <c r="AT3383" s="2">
        <v>1874.52</v>
      </c>
      <c r="AU3383" s="2">
        <v>1239.02</v>
      </c>
      <c r="AV3383" s="2">
        <v>0</v>
      </c>
      <c r="AW3383" s="1"/>
      <c r="AX3383" s="2" t="s">
        <v>422</v>
      </c>
      <c r="AY3383" s="8" t="s">
        <v>423</v>
      </c>
    </row>
    <row r="3384" spans="1:51" ht="13.15" customHeight="1" x14ac:dyDescent="0.25">
      <c r="A3384" s="7">
        <v>19292</v>
      </c>
      <c r="B3384" s="2" t="s">
        <v>2883</v>
      </c>
      <c r="C3384" s="2">
        <v>383403</v>
      </c>
      <c r="D3384" s="2" t="s">
        <v>269</v>
      </c>
      <c r="E3384" s="2" t="s">
        <v>272</v>
      </c>
      <c r="F3384" s="2" t="s">
        <v>36</v>
      </c>
      <c r="G3384" s="3">
        <v>42240</v>
      </c>
      <c r="H3384" s="1"/>
      <c r="I3384" s="2">
        <v>13165.89</v>
      </c>
      <c r="J3384" s="2">
        <v>2789.65</v>
      </c>
      <c r="K3384" s="2">
        <v>2789.65</v>
      </c>
      <c r="L3384" s="2">
        <v>1390.35</v>
      </c>
      <c r="M3384" s="1"/>
      <c r="N3384" s="5">
        <f t="shared" si="105"/>
        <v>22984.409999999996</v>
      </c>
      <c r="O3384" s="6">
        <f t="shared" si="106"/>
        <v>19482.709999999995</v>
      </c>
      <c r="P3384" s="2">
        <v>30</v>
      </c>
      <c r="Q3384" s="2" t="s">
        <v>37</v>
      </c>
      <c r="R3384" s="2">
        <v>0</v>
      </c>
      <c r="S3384" s="2">
        <v>0</v>
      </c>
      <c r="T3384" s="2">
        <v>0</v>
      </c>
      <c r="U3384" s="2">
        <v>0</v>
      </c>
      <c r="V3384" s="2">
        <v>0</v>
      </c>
      <c r="W3384" s="2">
        <v>0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2848.87</v>
      </c>
      <c r="AE3384" s="2">
        <f>VLOOKUP(Tabla3[[#This Row],[Columna1]],Tabla5[#All],3,0)</f>
        <v>2848.87</v>
      </c>
      <c r="AF3384" s="2">
        <v>0</v>
      </c>
      <c r="AG3384" s="2">
        <v>0</v>
      </c>
      <c r="AH3384" s="2">
        <v>0</v>
      </c>
      <c r="AI3384" s="2">
        <v>0</v>
      </c>
      <c r="AJ3384" s="2">
        <v>0</v>
      </c>
      <c r="AK3384" s="2">
        <f>VLOOKUP(Tabla3[[#This Row],[Columna1]],Tabla7[[ID]:[Monto neto de los bonos]],3,0)</f>
        <v>0</v>
      </c>
      <c r="AL3384" s="2">
        <v>0</v>
      </c>
      <c r="AM3384" s="2">
        <v>0</v>
      </c>
      <c r="AN3384" s="2">
        <v>0</v>
      </c>
      <c r="AO3384" s="2">
        <v>0</v>
      </c>
      <c r="AP3384" s="2">
        <v>0</v>
      </c>
      <c r="AQ3384" s="2">
        <v>0</v>
      </c>
      <c r="AR3384" s="2">
        <v>0</v>
      </c>
      <c r="AS3384" s="2">
        <v>0</v>
      </c>
      <c r="AT3384" s="2">
        <v>2013.54</v>
      </c>
      <c r="AU3384" s="2">
        <v>1488.16</v>
      </c>
      <c r="AV3384" s="2">
        <v>0</v>
      </c>
      <c r="AW3384" s="1"/>
      <c r="AX3384" s="2" t="s">
        <v>422</v>
      </c>
      <c r="AY3384" s="8" t="s">
        <v>423</v>
      </c>
    </row>
    <row r="3385" spans="1:51" ht="13.15" customHeight="1" x14ac:dyDescent="0.25">
      <c r="A3385" s="7">
        <v>16515</v>
      </c>
      <c r="B3385" s="2" t="s">
        <v>2884</v>
      </c>
      <c r="C3385" s="2">
        <v>250703</v>
      </c>
      <c r="D3385" s="2" t="s">
        <v>269</v>
      </c>
      <c r="E3385" s="2" t="s">
        <v>271</v>
      </c>
      <c r="F3385" s="2" t="s">
        <v>40</v>
      </c>
      <c r="G3385" s="3">
        <v>43384</v>
      </c>
      <c r="H3385" s="1"/>
      <c r="I3385" s="2">
        <v>8875.32</v>
      </c>
      <c r="J3385" s="2">
        <v>2324.5500000000002</v>
      </c>
      <c r="K3385" s="2">
        <v>2324.5500000000002</v>
      </c>
      <c r="L3385" s="2">
        <v>1228.8599999999999</v>
      </c>
      <c r="M3385" s="1"/>
      <c r="N3385" s="5">
        <f t="shared" si="105"/>
        <v>19205.28</v>
      </c>
      <c r="O3385" s="6">
        <f t="shared" si="106"/>
        <v>16978.359999999997</v>
      </c>
      <c r="P3385" s="2">
        <v>20</v>
      </c>
      <c r="Q3385" s="2" t="s">
        <v>46</v>
      </c>
      <c r="R3385" s="2">
        <v>0</v>
      </c>
      <c r="S3385" s="2">
        <v>0</v>
      </c>
      <c r="T3385" s="2">
        <v>0</v>
      </c>
      <c r="U3385" s="2">
        <v>2485.09</v>
      </c>
      <c r="V3385" s="2">
        <v>0</v>
      </c>
      <c r="W3385" s="2">
        <v>0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4452</v>
      </c>
      <c r="AE3385" s="2">
        <f>VLOOKUP(Tabla3[[#This Row],[Columna1]],Tabla5[#All],3,0)</f>
        <v>4452</v>
      </c>
      <c r="AF3385" s="2">
        <v>0</v>
      </c>
      <c r="AG3385" s="2">
        <v>0</v>
      </c>
      <c r="AH3385" s="2">
        <v>0</v>
      </c>
      <c r="AI3385" s="2">
        <v>0</v>
      </c>
      <c r="AJ3385" s="2">
        <v>0</v>
      </c>
      <c r="AK3385" s="2">
        <f>VLOOKUP(Tabla3[[#This Row],[Columna1]],Tabla7[[ID]:[Monto neto de los bonos]],3,0)</f>
        <v>2485.09</v>
      </c>
      <c r="AL3385" s="2">
        <v>0</v>
      </c>
      <c r="AM3385" s="2">
        <v>0</v>
      </c>
      <c r="AN3385" s="2">
        <v>0</v>
      </c>
      <c r="AO3385" s="2">
        <v>0</v>
      </c>
      <c r="AP3385" s="2">
        <v>0</v>
      </c>
      <c r="AQ3385" s="2">
        <v>0</v>
      </c>
      <c r="AR3385" s="2">
        <v>0</v>
      </c>
      <c r="AS3385" s="2">
        <v>0</v>
      </c>
      <c r="AT3385" s="2">
        <v>1358.84</v>
      </c>
      <c r="AU3385" s="2">
        <v>868.08</v>
      </c>
      <c r="AV3385" s="2">
        <v>0</v>
      </c>
      <c r="AW3385" s="1"/>
      <c r="AX3385" s="2" t="s">
        <v>422</v>
      </c>
      <c r="AY3385" s="8" t="s">
        <v>424</v>
      </c>
    </row>
    <row r="3386" spans="1:51" ht="13.15" customHeight="1" x14ac:dyDescent="0.25">
      <c r="A3386" s="7">
        <v>15312</v>
      </c>
      <c r="B3386" s="2" t="s">
        <v>4565</v>
      </c>
      <c r="C3386" s="2">
        <v>1235203</v>
      </c>
      <c r="D3386" s="2" t="s">
        <v>269</v>
      </c>
      <c r="E3386" s="2" t="s">
        <v>270</v>
      </c>
      <c r="F3386" s="2" t="s">
        <v>36</v>
      </c>
      <c r="G3386" s="3">
        <v>42654</v>
      </c>
      <c r="H3386" s="1"/>
      <c r="I3386" s="2">
        <v>13165.89</v>
      </c>
      <c r="J3386" s="2">
        <v>2789.65</v>
      </c>
      <c r="K3386" s="2">
        <v>2789.65</v>
      </c>
      <c r="L3386" s="2">
        <v>1487.68</v>
      </c>
      <c r="M3386" s="1"/>
      <c r="N3386" s="5">
        <f t="shared" si="105"/>
        <v>27191.41</v>
      </c>
      <c r="O3386" s="6">
        <f t="shared" si="106"/>
        <v>23662.530000000002</v>
      </c>
      <c r="P3386" s="2">
        <v>30</v>
      </c>
      <c r="Q3386" s="2" t="s">
        <v>37</v>
      </c>
      <c r="R3386" s="2">
        <v>0</v>
      </c>
      <c r="S3386" s="2">
        <v>0</v>
      </c>
      <c r="T3386" s="2">
        <v>0</v>
      </c>
      <c r="U3386" s="2">
        <v>0</v>
      </c>
      <c r="V3386" s="2">
        <v>0</v>
      </c>
      <c r="W3386" s="2">
        <v>0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6958.54</v>
      </c>
      <c r="AE3386" s="2">
        <f>VLOOKUP(Tabla3[[#This Row],[Columna1]],Tabla5[#All],3,0)</f>
        <v>6958.54</v>
      </c>
      <c r="AF3386" s="2">
        <v>0</v>
      </c>
      <c r="AG3386" s="2">
        <v>0</v>
      </c>
      <c r="AH3386" s="2">
        <v>0</v>
      </c>
      <c r="AI3386" s="2">
        <v>0</v>
      </c>
      <c r="AJ3386" s="2">
        <v>0</v>
      </c>
      <c r="AK3386" s="2">
        <f>VLOOKUP(Tabla3[[#This Row],[Columna1]],Tabla7[[ID]:[Monto neto de los bonos]],3,0)</f>
        <v>0</v>
      </c>
      <c r="AL3386" s="2">
        <v>0</v>
      </c>
      <c r="AM3386" s="2">
        <v>0</v>
      </c>
      <c r="AN3386" s="2">
        <v>0</v>
      </c>
      <c r="AO3386" s="2">
        <v>0</v>
      </c>
      <c r="AP3386" s="2">
        <v>0</v>
      </c>
      <c r="AQ3386" s="2">
        <v>0</v>
      </c>
      <c r="AR3386" s="2">
        <v>0</v>
      </c>
      <c r="AS3386" s="2">
        <v>0</v>
      </c>
      <c r="AT3386" s="2">
        <v>2023.28</v>
      </c>
      <c r="AU3386" s="2">
        <v>1505.6</v>
      </c>
      <c r="AV3386" s="2">
        <v>0</v>
      </c>
      <c r="AW3386" s="1"/>
      <c r="AX3386" s="2" t="s">
        <v>422</v>
      </c>
      <c r="AY3386" s="8" t="s">
        <v>423</v>
      </c>
    </row>
    <row r="3387" spans="1:51" ht="13.15" customHeight="1" x14ac:dyDescent="0.25">
      <c r="A3387" s="7">
        <v>19779</v>
      </c>
      <c r="B3387" s="2" t="s">
        <v>2885</v>
      </c>
      <c r="C3387" s="2" t="e">
        <v>#N/A</v>
      </c>
      <c r="D3387" s="2" t="s">
        <v>269</v>
      </c>
      <c r="E3387" s="2" t="s">
        <v>282</v>
      </c>
      <c r="F3387" s="2" t="s">
        <v>45</v>
      </c>
      <c r="G3387" s="3">
        <v>42654</v>
      </c>
      <c r="H3387" s="1"/>
      <c r="I3387" s="2">
        <v>13413.65</v>
      </c>
      <c r="J3387" s="2">
        <v>2841.47</v>
      </c>
      <c r="K3387" s="2">
        <v>2841.47</v>
      </c>
      <c r="L3387" s="2">
        <v>1573.68</v>
      </c>
      <c r="M3387" s="1"/>
      <c r="N3387" s="5">
        <f t="shared" si="105"/>
        <v>30341.73</v>
      </c>
      <c r="O3387" s="6">
        <f t="shared" si="106"/>
        <v>26709.29</v>
      </c>
      <c r="P3387" s="2">
        <v>30</v>
      </c>
      <c r="Q3387" s="2" t="s">
        <v>37</v>
      </c>
      <c r="R3387" s="2">
        <v>0</v>
      </c>
      <c r="S3387" s="2">
        <v>0</v>
      </c>
      <c r="T3387" s="2">
        <v>0</v>
      </c>
      <c r="U3387" s="2">
        <v>0</v>
      </c>
      <c r="V3387" s="2">
        <v>0</v>
      </c>
      <c r="W3387" s="2">
        <v>0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9671.4599999999991</v>
      </c>
      <c r="AE3387" s="2" t="e">
        <f>VLOOKUP(Tabla3[[#This Row],[Columna1]],Tabla5[#All],3,0)</f>
        <v>#N/A</v>
      </c>
      <c r="AF3387" s="2">
        <v>0</v>
      </c>
      <c r="AG3387" s="2">
        <v>0</v>
      </c>
      <c r="AH3387" s="2">
        <v>0</v>
      </c>
      <c r="AI3387" s="2">
        <v>0</v>
      </c>
      <c r="AJ3387" s="2">
        <v>0</v>
      </c>
      <c r="AK3387" s="2" t="e">
        <f>VLOOKUP(Tabla3[[#This Row],[Columna1]],Tabla7[[ID]:[Monto neto de los bonos]],3,0)</f>
        <v>#N/A</v>
      </c>
      <c r="AL3387" s="2">
        <v>0</v>
      </c>
      <c r="AM3387" s="2">
        <v>0</v>
      </c>
      <c r="AN3387" s="2">
        <v>0</v>
      </c>
      <c r="AO3387" s="2">
        <v>0</v>
      </c>
      <c r="AP3387" s="2">
        <v>0</v>
      </c>
      <c r="AQ3387" s="2">
        <v>0</v>
      </c>
      <c r="AR3387" s="2">
        <v>0</v>
      </c>
      <c r="AS3387" s="2">
        <v>0</v>
      </c>
      <c r="AT3387" s="2">
        <v>2067.02</v>
      </c>
      <c r="AU3387" s="2">
        <v>1565.42</v>
      </c>
      <c r="AV3387" s="2">
        <v>0</v>
      </c>
      <c r="AW3387" s="1"/>
      <c r="AX3387" s="2" t="s">
        <v>422</v>
      </c>
      <c r="AY3387" s="8" t="s">
        <v>423</v>
      </c>
    </row>
    <row r="3388" spans="1:51" ht="13.15" customHeight="1" x14ac:dyDescent="0.25">
      <c r="A3388" s="7">
        <v>23820</v>
      </c>
      <c r="B3388" s="2" t="s">
        <v>2886</v>
      </c>
      <c r="C3388" s="2">
        <v>5447003</v>
      </c>
      <c r="D3388" s="2" t="s">
        <v>269</v>
      </c>
      <c r="E3388" s="2" t="s">
        <v>270</v>
      </c>
      <c r="F3388" s="2" t="s">
        <v>41</v>
      </c>
      <c r="G3388" s="3">
        <v>44650</v>
      </c>
      <c r="H3388" s="1"/>
      <c r="I3388" s="2">
        <v>8542.57</v>
      </c>
      <c r="J3388" s="2">
        <v>2234.4899999999998</v>
      </c>
      <c r="K3388" s="2">
        <v>2234.4899999999998</v>
      </c>
      <c r="L3388" s="2">
        <v>0</v>
      </c>
      <c r="M3388" s="1"/>
      <c r="N3388" s="5">
        <f t="shared" si="105"/>
        <v>14082.55</v>
      </c>
      <c r="O3388" s="6">
        <f t="shared" si="106"/>
        <v>12164.93</v>
      </c>
      <c r="P3388" s="2">
        <v>30</v>
      </c>
      <c r="Q3388" s="2" t="s">
        <v>37</v>
      </c>
      <c r="R3388" s="2">
        <v>0</v>
      </c>
      <c r="S3388" s="2">
        <v>0</v>
      </c>
      <c r="T3388" s="2">
        <v>0</v>
      </c>
      <c r="U3388" s="2">
        <v>0</v>
      </c>
      <c r="V3388" s="2">
        <v>0</v>
      </c>
      <c r="W3388" s="2">
        <v>0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1071</v>
      </c>
      <c r="AE3388" s="2">
        <f>VLOOKUP(Tabla3[[#This Row],[Columna1]],Tabla5[#All],3,0)</f>
        <v>1071</v>
      </c>
      <c r="AF3388" s="2">
        <v>0</v>
      </c>
      <c r="AG3388" s="2">
        <v>0</v>
      </c>
      <c r="AH3388" s="2">
        <v>0</v>
      </c>
      <c r="AI3388" s="2">
        <v>0</v>
      </c>
      <c r="AJ3388" s="2">
        <v>0</v>
      </c>
      <c r="AK3388" s="2">
        <f>VLOOKUP(Tabla3[[#This Row],[Columna1]],Tabla7[[ID]:[Monto neto de los bonos]],3,0)</f>
        <v>0</v>
      </c>
      <c r="AL3388" s="2">
        <v>0</v>
      </c>
      <c r="AM3388" s="2">
        <v>0</v>
      </c>
      <c r="AN3388" s="2">
        <v>0</v>
      </c>
      <c r="AO3388" s="2">
        <v>0</v>
      </c>
      <c r="AP3388" s="2">
        <v>0</v>
      </c>
      <c r="AQ3388" s="2">
        <v>0</v>
      </c>
      <c r="AR3388" s="2">
        <v>0</v>
      </c>
      <c r="AS3388" s="2">
        <v>0</v>
      </c>
      <c r="AT3388" s="2">
        <v>1301.1600000000001</v>
      </c>
      <c r="AU3388" s="2">
        <v>616.46</v>
      </c>
      <c r="AV3388" s="2">
        <v>0</v>
      </c>
      <c r="AW3388" s="1"/>
      <c r="AX3388" s="2" t="s">
        <v>422</v>
      </c>
      <c r="AY3388" s="8" t="s">
        <v>423</v>
      </c>
    </row>
    <row r="3389" spans="1:51" ht="13.15" customHeight="1" x14ac:dyDescent="0.25">
      <c r="A3389" s="7">
        <v>25226</v>
      </c>
      <c r="B3389" s="2" t="s">
        <v>2887</v>
      </c>
      <c r="C3389" s="2">
        <v>6527903</v>
      </c>
      <c r="D3389" s="2" t="s">
        <v>269</v>
      </c>
      <c r="E3389" s="2" t="s">
        <v>271</v>
      </c>
      <c r="F3389" s="2" t="s">
        <v>36</v>
      </c>
      <c r="G3389" s="3">
        <v>45567</v>
      </c>
      <c r="H3389" s="1"/>
      <c r="I3389" s="2">
        <v>13165.89</v>
      </c>
      <c r="J3389" s="2">
        <v>2789.65</v>
      </c>
      <c r="K3389" s="2">
        <v>2789.65</v>
      </c>
      <c r="L3389" s="2">
        <v>0</v>
      </c>
      <c r="M3389" s="1"/>
      <c r="N3389" s="5">
        <f t="shared" ref="N3389:N3452" si="107">I3389+J3389+K3389+L3389+M3389+R3389+V3389+W3389+Y3389+AD3389+AG3389+AJ3389</f>
        <v>31054.05</v>
      </c>
      <c r="O3389" s="6">
        <f t="shared" si="106"/>
        <v>27940.51</v>
      </c>
      <c r="P3389" s="2">
        <v>30</v>
      </c>
      <c r="Q3389" s="2" t="s">
        <v>37</v>
      </c>
      <c r="R3389" s="2">
        <v>0</v>
      </c>
      <c r="S3389" s="2">
        <v>0</v>
      </c>
      <c r="T3389" s="2">
        <v>0</v>
      </c>
      <c r="U3389" s="2">
        <v>0</v>
      </c>
      <c r="V3389" s="2">
        <v>0</v>
      </c>
      <c r="W3389" s="2">
        <v>0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12308.86</v>
      </c>
      <c r="AE3389" s="2">
        <f>VLOOKUP(Tabla3[[#This Row],[Columna1]],Tabla5[#All],3,0)</f>
        <v>12308.86</v>
      </c>
      <c r="AF3389" s="2">
        <v>0</v>
      </c>
      <c r="AG3389" s="2">
        <v>0</v>
      </c>
      <c r="AH3389" s="2">
        <v>0</v>
      </c>
      <c r="AI3389" s="2">
        <v>0</v>
      </c>
      <c r="AJ3389" s="2">
        <v>0</v>
      </c>
      <c r="AK3389" s="2">
        <f>VLOOKUP(Tabla3[[#This Row],[Columna1]],Tabla7[[ID]:[Monto neto de los bonos]],3,0)</f>
        <v>0</v>
      </c>
      <c r="AL3389" s="2">
        <v>0</v>
      </c>
      <c r="AM3389" s="2">
        <v>0</v>
      </c>
      <c r="AN3389" s="2">
        <v>0</v>
      </c>
      <c r="AO3389" s="2">
        <v>0</v>
      </c>
      <c r="AP3389" s="2">
        <v>0</v>
      </c>
      <c r="AQ3389" s="2">
        <v>0</v>
      </c>
      <c r="AR3389" s="2">
        <v>0</v>
      </c>
      <c r="AS3389" s="2">
        <v>0</v>
      </c>
      <c r="AT3389" s="2">
        <v>1874.52</v>
      </c>
      <c r="AU3389" s="2">
        <v>1239.02</v>
      </c>
      <c r="AV3389" s="2">
        <v>0</v>
      </c>
      <c r="AW3389" s="1"/>
      <c r="AX3389" s="2" t="s">
        <v>422</v>
      </c>
      <c r="AY3389" s="8" t="s">
        <v>423</v>
      </c>
    </row>
    <row r="3390" spans="1:51" ht="13.15" customHeight="1" x14ac:dyDescent="0.25">
      <c r="A3390" s="7">
        <v>18016</v>
      </c>
      <c r="B3390" s="2" t="s">
        <v>2888</v>
      </c>
      <c r="C3390" s="2">
        <v>243203</v>
      </c>
      <c r="D3390" s="2" t="s">
        <v>269</v>
      </c>
      <c r="E3390" s="2" t="s">
        <v>270</v>
      </c>
      <c r="F3390" s="2" t="s">
        <v>36</v>
      </c>
      <c r="G3390" s="3">
        <v>41536</v>
      </c>
      <c r="H3390" s="1"/>
      <c r="I3390" s="2">
        <v>13165.89</v>
      </c>
      <c r="J3390" s="2">
        <v>2789.65</v>
      </c>
      <c r="K3390" s="2">
        <v>2789.65</v>
      </c>
      <c r="L3390" s="2">
        <v>2736.44</v>
      </c>
      <c r="M3390" s="1"/>
      <c r="N3390" s="5">
        <f t="shared" si="107"/>
        <v>23136.329999999998</v>
      </c>
      <c r="O3390" s="6">
        <f t="shared" si="106"/>
        <v>19251.969999999998</v>
      </c>
      <c r="P3390" s="2">
        <v>20</v>
      </c>
      <c r="Q3390" s="2" t="s">
        <v>46</v>
      </c>
      <c r="R3390" s="2">
        <v>0</v>
      </c>
      <c r="S3390" s="2">
        <v>0</v>
      </c>
      <c r="T3390" s="2">
        <v>0</v>
      </c>
      <c r="U3390" s="2">
        <v>3686.45</v>
      </c>
      <c r="V3390" s="2">
        <v>0</v>
      </c>
      <c r="W3390" s="2">
        <v>0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1654.7</v>
      </c>
      <c r="AE3390" s="2">
        <f>VLOOKUP(Tabla3[[#This Row],[Columna1]],Tabla5[#All],3,0)</f>
        <v>1654.7</v>
      </c>
      <c r="AF3390" s="2">
        <v>0</v>
      </c>
      <c r="AG3390" s="2">
        <v>0</v>
      </c>
      <c r="AH3390" s="2">
        <v>0</v>
      </c>
      <c r="AI3390" s="2">
        <v>0</v>
      </c>
      <c r="AJ3390" s="2">
        <v>0</v>
      </c>
      <c r="AK3390" s="2">
        <f>VLOOKUP(Tabla3[[#This Row],[Columna1]],Tabla7[[ID]:[Monto neto de los bonos]],3,0)</f>
        <v>3686.45</v>
      </c>
      <c r="AL3390" s="2">
        <v>0</v>
      </c>
      <c r="AM3390" s="2">
        <v>0</v>
      </c>
      <c r="AN3390" s="2">
        <v>0</v>
      </c>
      <c r="AO3390" s="2">
        <v>0</v>
      </c>
      <c r="AP3390" s="2">
        <v>0</v>
      </c>
      <c r="AQ3390" s="2">
        <v>0</v>
      </c>
      <c r="AR3390" s="2">
        <v>0</v>
      </c>
      <c r="AS3390" s="2">
        <v>0</v>
      </c>
      <c r="AT3390" s="2">
        <v>1978.56</v>
      </c>
      <c r="AU3390" s="2">
        <v>1905.8</v>
      </c>
      <c r="AV3390" s="2">
        <v>0</v>
      </c>
      <c r="AW3390" s="1"/>
      <c r="AX3390" s="2" t="s">
        <v>422</v>
      </c>
      <c r="AY3390" s="8" t="s">
        <v>424</v>
      </c>
    </row>
    <row r="3391" spans="1:51" ht="13.15" customHeight="1" x14ac:dyDescent="0.25">
      <c r="A3391" s="7">
        <v>25219</v>
      </c>
      <c r="B3391" s="2" t="s">
        <v>2889</v>
      </c>
      <c r="C3391" s="2">
        <v>6523703</v>
      </c>
      <c r="D3391" s="2" t="s">
        <v>269</v>
      </c>
      <c r="E3391" s="2" t="s">
        <v>271</v>
      </c>
      <c r="F3391" s="2" t="s">
        <v>36</v>
      </c>
      <c r="G3391" s="3">
        <v>45567</v>
      </c>
      <c r="H3391" s="1"/>
      <c r="I3391" s="2">
        <v>13165.89</v>
      </c>
      <c r="J3391" s="2">
        <v>2789.65</v>
      </c>
      <c r="K3391" s="2">
        <v>2789.65</v>
      </c>
      <c r="L3391" s="2">
        <v>0</v>
      </c>
      <c r="M3391" s="1"/>
      <c r="N3391" s="5">
        <f t="shared" si="107"/>
        <v>26628.879999999997</v>
      </c>
      <c r="O3391" s="6">
        <f t="shared" si="106"/>
        <v>23515.339999999997</v>
      </c>
      <c r="P3391" s="2">
        <v>30</v>
      </c>
      <c r="Q3391" s="2" t="s">
        <v>37</v>
      </c>
      <c r="R3391" s="2">
        <v>0</v>
      </c>
      <c r="S3391" s="2">
        <v>0</v>
      </c>
      <c r="T3391" s="2">
        <v>0</v>
      </c>
      <c r="U3391" s="2">
        <v>0</v>
      </c>
      <c r="V3391" s="2">
        <v>0</v>
      </c>
      <c r="W3391" s="2">
        <v>0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7883.69</v>
      </c>
      <c r="AE3391" s="2">
        <f>VLOOKUP(Tabla3[[#This Row],[Columna1]],Tabla5[#All],3,0)</f>
        <v>7883.69</v>
      </c>
      <c r="AF3391" s="2">
        <v>0</v>
      </c>
      <c r="AG3391" s="2">
        <v>0</v>
      </c>
      <c r="AH3391" s="2">
        <v>0</v>
      </c>
      <c r="AI3391" s="2">
        <v>0</v>
      </c>
      <c r="AJ3391" s="2">
        <v>0</v>
      </c>
      <c r="AK3391" s="2">
        <f>VLOOKUP(Tabla3[[#This Row],[Columna1]],Tabla7[[ID]:[Monto neto de los bonos]],3,0)</f>
        <v>0</v>
      </c>
      <c r="AL3391" s="2">
        <v>0</v>
      </c>
      <c r="AM3391" s="2">
        <v>0</v>
      </c>
      <c r="AN3391" s="2">
        <v>0</v>
      </c>
      <c r="AO3391" s="2">
        <v>0</v>
      </c>
      <c r="AP3391" s="2">
        <v>0</v>
      </c>
      <c r="AQ3391" s="2">
        <v>0</v>
      </c>
      <c r="AR3391" s="2">
        <v>0</v>
      </c>
      <c r="AS3391" s="2">
        <v>0</v>
      </c>
      <c r="AT3391" s="2">
        <v>1874.52</v>
      </c>
      <c r="AU3391" s="2">
        <v>1239.02</v>
      </c>
      <c r="AV3391" s="2">
        <v>0</v>
      </c>
      <c r="AW3391" s="1"/>
      <c r="AX3391" s="2" t="s">
        <v>422</v>
      </c>
      <c r="AY3391" s="8" t="s">
        <v>423</v>
      </c>
    </row>
    <row r="3392" spans="1:51" ht="13.15" customHeight="1" x14ac:dyDescent="0.25">
      <c r="A3392" s="7">
        <v>21178</v>
      </c>
      <c r="B3392" s="2" t="s">
        <v>4567</v>
      </c>
      <c r="C3392" s="2">
        <v>2513303</v>
      </c>
      <c r="D3392" s="2" t="s">
        <v>269</v>
      </c>
      <c r="E3392" s="2" t="s">
        <v>270</v>
      </c>
      <c r="F3392" s="2" t="s">
        <v>36</v>
      </c>
      <c r="G3392" s="3">
        <v>44461</v>
      </c>
      <c r="H3392" s="1"/>
      <c r="I3392" s="2">
        <v>13165.89</v>
      </c>
      <c r="J3392" s="2">
        <v>2789.65</v>
      </c>
      <c r="K3392" s="2">
        <v>2789.65</v>
      </c>
      <c r="L3392" s="2">
        <v>0</v>
      </c>
      <c r="M3392" s="1"/>
      <c r="N3392" s="5">
        <f t="shared" si="107"/>
        <v>25896.269999999997</v>
      </c>
      <c r="O3392" s="6">
        <f t="shared" si="106"/>
        <v>22782.729999999996</v>
      </c>
      <c r="P3392" s="2">
        <v>30</v>
      </c>
      <c r="Q3392" s="2" t="s">
        <v>37</v>
      </c>
      <c r="R3392" s="2">
        <v>0</v>
      </c>
      <c r="S3392" s="2">
        <v>0</v>
      </c>
      <c r="T3392" s="2">
        <v>0</v>
      </c>
      <c r="U3392" s="2">
        <v>0</v>
      </c>
      <c r="V3392" s="2">
        <v>0</v>
      </c>
      <c r="W3392" s="2">
        <v>0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7151.08</v>
      </c>
      <c r="AE3392" s="2">
        <f>VLOOKUP(Tabla3[[#This Row],[Columna1]],Tabla5[#All],3,0)</f>
        <v>7151.08</v>
      </c>
      <c r="AF3392" s="2">
        <v>0</v>
      </c>
      <c r="AG3392" s="2">
        <v>0</v>
      </c>
      <c r="AH3392" s="2">
        <v>0</v>
      </c>
      <c r="AI3392" s="2">
        <v>0</v>
      </c>
      <c r="AJ3392" s="2">
        <v>0</v>
      </c>
      <c r="AK3392" s="2">
        <f>VLOOKUP(Tabla3[[#This Row],[Columna1]],Tabla7[[ID]:[Monto neto de los bonos]],3,0)</f>
        <v>0</v>
      </c>
      <c r="AL3392" s="2">
        <v>0</v>
      </c>
      <c r="AM3392" s="2">
        <v>0</v>
      </c>
      <c r="AN3392" s="2">
        <v>0</v>
      </c>
      <c r="AO3392" s="2">
        <v>0</v>
      </c>
      <c r="AP3392" s="2">
        <v>0</v>
      </c>
      <c r="AQ3392" s="2">
        <v>0</v>
      </c>
      <c r="AR3392" s="2">
        <v>0</v>
      </c>
      <c r="AS3392" s="2">
        <v>0</v>
      </c>
      <c r="AT3392" s="2">
        <v>1874.52</v>
      </c>
      <c r="AU3392" s="2">
        <v>1239.02</v>
      </c>
      <c r="AV3392" s="2">
        <v>0</v>
      </c>
      <c r="AW3392" s="1"/>
      <c r="AX3392" s="2" t="s">
        <v>422</v>
      </c>
      <c r="AY3392" s="8" t="s">
        <v>423</v>
      </c>
    </row>
    <row r="3393" spans="1:51" ht="13.15" customHeight="1" x14ac:dyDescent="0.25">
      <c r="A3393" s="7">
        <v>23715</v>
      </c>
      <c r="B3393" s="2" t="s">
        <v>4572</v>
      </c>
      <c r="C3393" s="2">
        <v>5427703</v>
      </c>
      <c r="D3393" s="2" t="s">
        <v>269</v>
      </c>
      <c r="E3393" s="2" t="s">
        <v>270</v>
      </c>
      <c r="F3393" s="2" t="s">
        <v>140</v>
      </c>
      <c r="G3393" s="3">
        <v>44627</v>
      </c>
      <c r="H3393" s="1"/>
      <c r="I3393" s="2">
        <v>6673.03</v>
      </c>
      <c r="J3393" s="2">
        <v>1745.4849999999999</v>
      </c>
      <c r="K3393" s="2">
        <v>1745.4849999999999</v>
      </c>
      <c r="L3393" s="2">
        <v>0</v>
      </c>
      <c r="M3393" s="1"/>
      <c r="N3393" s="5">
        <f t="shared" si="107"/>
        <v>15128.09</v>
      </c>
      <c r="O3393" s="6">
        <f t="shared" si="106"/>
        <v>13965.74</v>
      </c>
      <c r="P3393" s="2">
        <v>24</v>
      </c>
      <c r="Q3393" s="2" t="s">
        <v>132</v>
      </c>
      <c r="R3393" s="2">
        <v>0</v>
      </c>
      <c r="S3393" s="2">
        <v>0</v>
      </c>
      <c r="T3393" s="2">
        <v>0</v>
      </c>
      <c r="U3393" s="2">
        <v>0</v>
      </c>
      <c r="V3393" s="2">
        <v>0</v>
      </c>
      <c r="W3393" s="2">
        <v>0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4964.09</v>
      </c>
      <c r="AE3393" s="2">
        <f>VLOOKUP(Tabla3[[#This Row],[Columna1]],Tabla5[#All],3,0)</f>
        <v>4964.09</v>
      </c>
      <c r="AF3393" s="2">
        <v>0</v>
      </c>
      <c r="AG3393" s="2">
        <v>0</v>
      </c>
      <c r="AH3393" s="2">
        <v>0</v>
      </c>
      <c r="AI3393" s="2">
        <v>0</v>
      </c>
      <c r="AJ3393" s="2">
        <v>0</v>
      </c>
      <c r="AK3393" s="2">
        <f>VLOOKUP(Tabla3[[#This Row],[Columna1]],Tabla7[[ID]:[Monto neto de los bonos]],3,0)</f>
        <v>0</v>
      </c>
      <c r="AL3393" s="2">
        <v>0</v>
      </c>
      <c r="AM3393" s="2">
        <v>0</v>
      </c>
      <c r="AN3393" s="2">
        <v>0</v>
      </c>
      <c r="AO3393" s="2">
        <v>0</v>
      </c>
      <c r="AP3393" s="2">
        <v>0</v>
      </c>
      <c r="AQ3393" s="2">
        <v>0</v>
      </c>
      <c r="AR3393" s="2">
        <v>0</v>
      </c>
      <c r="AS3393" s="2">
        <v>0</v>
      </c>
      <c r="AT3393" s="2">
        <v>936.16</v>
      </c>
      <c r="AU3393" s="2">
        <v>226.19</v>
      </c>
      <c r="AV3393" s="2">
        <v>0</v>
      </c>
      <c r="AW3393" s="1"/>
      <c r="AX3393" s="2" t="s">
        <v>422</v>
      </c>
      <c r="AY3393" s="8" t="s">
        <v>427</v>
      </c>
    </row>
    <row r="3394" spans="1:51" ht="13.15" customHeight="1" x14ac:dyDescent="0.25">
      <c r="A3394" s="7">
        <v>104117</v>
      </c>
      <c r="B3394" s="2" t="s">
        <v>2890</v>
      </c>
      <c r="C3394" s="2">
        <v>375903</v>
      </c>
      <c r="D3394" s="2" t="s">
        <v>269</v>
      </c>
      <c r="E3394" s="2" t="s">
        <v>278</v>
      </c>
      <c r="F3394" s="2" t="s">
        <v>36</v>
      </c>
      <c r="G3394" s="3">
        <v>40559</v>
      </c>
      <c r="H3394" s="1"/>
      <c r="I3394" s="2">
        <v>13165.89</v>
      </c>
      <c r="J3394" s="2">
        <v>2789.65</v>
      </c>
      <c r="K3394" s="2">
        <v>2789.65</v>
      </c>
      <c r="L3394" s="2">
        <v>2403.3200000000002</v>
      </c>
      <c r="M3394" s="1"/>
      <c r="N3394" s="5">
        <f t="shared" si="107"/>
        <v>23955.98</v>
      </c>
      <c r="O3394" s="6">
        <f t="shared" ref="O3394:O3457" si="108">N3394-AS3394-AT3394-AU3394</f>
        <v>20167.82</v>
      </c>
      <c r="P3394" s="2">
        <v>20</v>
      </c>
      <c r="Q3394" s="2" t="s">
        <v>46</v>
      </c>
      <c r="R3394" s="2">
        <v>0</v>
      </c>
      <c r="S3394" s="2">
        <v>0</v>
      </c>
      <c r="T3394" s="2">
        <v>0</v>
      </c>
      <c r="U3394" s="2">
        <v>3686.45</v>
      </c>
      <c r="V3394" s="2">
        <v>0</v>
      </c>
      <c r="W3394" s="2">
        <v>0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2807.47</v>
      </c>
      <c r="AE3394" s="2">
        <f>VLOOKUP(Tabla3[[#This Row],[Columna1]],Tabla5[#All],3,0)</f>
        <v>2807.47</v>
      </c>
      <c r="AF3394" s="2">
        <v>0</v>
      </c>
      <c r="AG3394" s="2">
        <v>0</v>
      </c>
      <c r="AH3394" s="2">
        <v>0</v>
      </c>
      <c r="AI3394" s="2">
        <v>0</v>
      </c>
      <c r="AJ3394" s="2">
        <v>0</v>
      </c>
      <c r="AK3394" s="2">
        <f>VLOOKUP(Tabla3[[#This Row],[Columna1]],Tabla7[[ID]:[Monto neto de los bonos]],3,0)</f>
        <v>3686.45</v>
      </c>
      <c r="AL3394" s="2">
        <v>0</v>
      </c>
      <c r="AM3394" s="2">
        <v>0</v>
      </c>
      <c r="AN3394" s="2">
        <v>0</v>
      </c>
      <c r="AO3394" s="2">
        <v>0</v>
      </c>
      <c r="AP3394" s="2">
        <v>0</v>
      </c>
      <c r="AQ3394" s="2">
        <v>0</v>
      </c>
      <c r="AR3394" s="2">
        <v>0</v>
      </c>
      <c r="AS3394" s="2">
        <v>0</v>
      </c>
      <c r="AT3394" s="2">
        <v>1947.88</v>
      </c>
      <c r="AU3394" s="2">
        <v>1840.28</v>
      </c>
      <c r="AV3394" s="2">
        <v>0</v>
      </c>
      <c r="AW3394" s="1"/>
      <c r="AX3394" s="2" t="s">
        <v>422</v>
      </c>
      <c r="AY3394" s="8" t="s">
        <v>424</v>
      </c>
    </row>
    <row r="3395" spans="1:51" ht="13.15" customHeight="1" x14ac:dyDescent="0.25">
      <c r="A3395" s="7">
        <v>23332</v>
      </c>
      <c r="B3395" s="2" t="s">
        <v>2891</v>
      </c>
      <c r="C3395" s="2">
        <v>5197303</v>
      </c>
      <c r="D3395" s="2" t="s">
        <v>269</v>
      </c>
      <c r="E3395" s="2" t="s">
        <v>285</v>
      </c>
      <c r="F3395" s="2" t="s">
        <v>73</v>
      </c>
      <c r="G3395" s="3">
        <v>45546</v>
      </c>
      <c r="H3395" s="1"/>
      <c r="I3395" s="2">
        <v>16065.68</v>
      </c>
      <c r="J3395" s="2">
        <v>2959.1</v>
      </c>
      <c r="K3395" s="2">
        <v>2959.1</v>
      </c>
      <c r="L3395" s="2">
        <v>0</v>
      </c>
      <c r="M3395" s="1"/>
      <c r="N3395" s="5">
        <f t="shared" si="107"/>
        <v>44771.119999999995</v>
      </c>
      <c r="O3395" s="6">
        <f t="shared" si="108"/>
        <v>40787.279999999992</v>
      </c>
      <c r="P3395" s="2">
        <v>30</v>
      </c>
      <c r="Q3395" s="2" t="s">
        <v>37</v>
      </c>
      <c r="R3395" s="2">
        <v>0</v>
      </c>
      <c r="S3395" s="2">
        <v>0</v>
      </c>
      <c r="T3395" s="2">
        <v>0</v>
      </c>
      <c r="U3395" s="2">
        <v>0</v>
      </c>
      <c r="V3395" s="2">
        <v>0</v>
      </c>
      <c r="W3395" s="2">
        <v>0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22787.24</v>
      </c>
      <c r="AE3395" s="2">
        <f>VLOOKUP(Tabla3[[#This Row],[Columna1]],Tabla5[#All],3,0)</f>
        <v>22787.24</v>
      </c>
      <c r="AF3395" s="2">
        <v>0</v>
      </c>
      <c r="AG3395" s="2">
        <v>0</v>
      </c>
      <c r="AH3395" s="2">
        <v>0</v>
      </c>
      <c r="AI3395" s="2">
        <v>0</v>
      </c>
      <c r="AJ3395" s="2">
        <v>0</v>
      </c>
      <c r="AK3395" s="2">
        <f>VLOOKUP(Tabla3[[#This Row],[Columna1]],Tabla7[[ID]:[Monto neto de los bonos]],3,0)</f>
        <v>0</v>
      </c>
      <c r="AL3395" s="2">
        <v>0</v>
      </c>
      <c r="AM3395" s="2">
        <v>0</v>
      </c>
      <c r="AN3395" s="2">
        <v>0</v>
      </c>
      <c r="AO3395" s="2">
        <v>0</v>
      </c>
      <c r="AP3395" s="2">
        <v>0</v>
      </c>
      <c r="AQ3395" s="2">
        <v>0</v>
      </c>
      <c r="AR3395" s="2">
        <v>0</v>
      </c>
      <c r="AS3395" s="2">
        <v>0</v>
      </c>
      <c r="AT3395" s="2">
        <v>2198.36</v>
      </c>
      <c r="AU3395" s="2">
        <v>1785.48</v>
      </c>
      <c r="AV3395" s="2">
        <v>0</v>
      </c>
      <c r="AW3395" s="1"/>
      <c r="AX3395" s="2" t="s">
        <v>422</v>
      </c>
      <c r="AY3395" s="8" t="s">
        <v>423</v>
      </c>
    </row>
    <row r="3396" spans="1:51" ht="13.15" customHeight="1" x14ac:dyDescent="0.25">
      <c r="A3396" s="7">
        <v>22390</v>
      </c>
      <c r="B3396" s="2" t="s">
        <v>4582</v>
      </c>
      <c r="C3396" s="2">
        <v>4107203</v>
      </c>
      <c r="D3396" s="2" t="s">
        <v>269</v>
      </c>
      <c r="E3396" s="2" t="s">
        <v>278</v>
      </c>
      <c r="F3396" s="2" t="s">
        <v>42</v>
      </c>
      <c r="G3396" s="3">
        <v>44120</v>
      </c>
      <c r="H3396" s="1"/>
      <c r="I3396" s="2">
        <v>9836.7099999999991</v>
      </c>
      <c r="J3396" s="2">
        <v>3056.2150000000001</v>
      </c>
      <c r="K3396" s="2">
        <v>3056.2150000000001</v>
      </c>
      <c r="L3396" s="2">
        <v>0</v>
      </c>
      <c r="M3396" s="1"/>
      <c r="N3396" s="5">
        <f t="shared" si="107"/>
        <v>19870.71</v>
      </c>
      <c r="O3396" s="6">
        <f t="shared" si="108"/>
        <v>17518.510000000002</v>
      </c>
      <c r="P3396" s="2">
        <v>30</v>
      </c>
      <c r="Q3396" s="2" t="s">
        <v>37</v>
      </c>
      <c r="R3396" s="2">
        <v>0</v>
      </c>
      <c r="S3396" s="2">
        <v>0</v>
      </c>
      <c r="T3396" s="2">
        <v>0</v>
      </c>
      <c r="U3396" s="2">
        <v>0</v>
      </c>
      <c r="V3396" s="2">
        <v>0</v>
      </c>
      <c r="W3396" s="2">
        <v>0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3921.57</v>
      </c>
      <c r="AE3396" s="2">
        <f>VLOOKUP(Tabla3[[#This Row],[Columna1]],Tabla5[#All],3,0)</f>
        <v>3921.57</v>
      </c>
      <c r="AF3396" s="2">
        <v>0</v>
      </c>
      <c r="AG3396" s="2">
        <v>0</v>
      </c>
      <c r="AH3396" s="2">
        <v>0</v>
      </c>
      <c r="AI3396" s="2">
        <v>0</v>
      </c>
      <c r="AJ3396" s="2">
        <v>0</v>
      </c>
      <c r="AK3396" s="2">
        <f>VLOOKUP(Tabla3[[#This Row],[Columna1]],Tabla7[[ID]:[Monto neto de los bonos]],3,0)</f>
        <v>0</v>
      </c>
      <c r="AL3396" s="2">
        <v>0</v>
      </c>
      <c r="AM3396" s="2">
        <v>0</v>
      </c>
      <c r="AN3396" s="2">
        <v>0</v>
      </c>
      <c r="AO3396" s="2">
        <v>0</v>
      </c>
      <c r="AP3396" s="2">
        <v>0</v>
      </c>
      <c r="AQ3396" s="2">
        <v>0</v>
      </c>
      <c r="AR3396" s="2">
        <v>0</v>
      </c>
      <c r="AS3396" s="2">
        <v>0</v>
      </c>
      <c r="AT3396" s="2">
        <v>1594.92</v>
      </c>
      <c r="AU3396" s="2">
        <v>757.28</v>
      </c>
      <c r="AV3396" s="2">
        <v>0</v>
      </c>
      <c r="AW3396" s="1"/>
      <c r="AX3396" s="2" t="s">
        <v>422</v>
      </c>
      <c r="AY3396" s="8" t="s">
        <v>423</v>
      </c>
    </row>
    <row r="3397" spans="1:51" ht="13.15" customHeight="1" x14ac:dyDescent="0.25">
      <c r="A3397" s="7">
        <v>16819</v>
      </c>
      <c r="B3397" s="2" t="s">
        <v>2892</v>
      </c>
      <c r="C3397" s="2">
        <v>264403</v>
      </c>
      <c r="D3397" s="2" t="s">
        <v>269</v>
      </c>
      <c r="E3397" s="2" t="s">
        <v>282</v>
      </c>
      <c r="F3397" s="2" t="s">
        <v>36</v>
      </c>
      <c r="G3397" s="3">
        <v>40801</v>
      </c>
      <c r="H3397" s="1"/>
      <c r="I3397" s="2">
        <v>13165.89</v>
      </c>
      <c r="J3397" s="2">
        <v>2789.65</v>
      </c>
      <c r="K3397" s="2">
        <v>2789.65</v>
      </c>
      <c r="L3397" s="2">
        <v>2176.7600000000002</v>
      </c>
      <c r="M3397" s="1"/>
      <c r="N3397" s="5">
        <f t="shared" si="107"/>
        <v>20921.949999999997</v>
      </c>
      <c r="O3397" s="6">
        <f t="shared" si="108"/>
        <v>17199.229999999996</v>
      </c>
      <c r="P3397" s="2">
        <v>20</v>
      </c>
      <c r="Q3397" s="2" t="s">
        <v>46</v>
      </c>
      <c r="R3397" s="2">
        <v>0</v>
      </c>
      <c r="S3397" s="2">
        <v>0</v>
      </c>
      <c r="T3397" s="2">
        <v>0</v>
      </c>
      <c r="U3397" s="2">
        <v>3686.45</v>
      </c>
      <c r="V3397" s="2">
        <v>0</v>
      </c>
      <c r="W3397" s="2">
        <v>0</v>
      </c>
      <c r="X3397" s="2">
        <v>0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2">
        <f>VLOOKUP(Tabla3[[#This Row],[Columna1]],Tabla5[#All],3,0)</f>
        <v>0</v>
      </c>
      <c r="AF3397" s="2">
        <v>0</v>
      </c>
      <c r="AG3397" s="2">
        <v>0</v>
      </c>
      <c r="AH3397" s="2">
        <v>0</v>
      </c>
      <c r="AI3397" s="2">
        <v>0</v>
      </c>
      <c r="AJ3397" s="2">
        <v>0</v>
      </c>
      <c r="AK3397" s="2">
        <f>VLOOKUP(Tabla3[[#This Row],[Columna1]],Tabla7[[ID]:[Monto neto de los bonos]],3,0)</f>
        <v>3686.45</v>
      </c>
      <c r="AL3397" s="2">
        <v>0</v>
      </c>
      <c r="AM3397" s="2">
        <v>0</v>
      </c>
      <c r="AN3397" s="2">
        <v>0</v>
      </c>
      <c r="AO3397" s="2">
        <v>0</v>
      </c>
      <c r="AP3397" s="2">
        <v>0</v>
      </c>
      <c r="AQ3397" s="2">
        <v>0</v>
      </c>
      <c r="AR3397" s="2">
        <v>0</v>
      </c>
      <c r="AS3397" s="2">
        <v>0</v>
      </c>
      <c r="AT3397" s="2">
        <v>1927</v>
      </c>
      <c r="AU3397" s="2">
        <v>1795.72</v>
      </c>
      <c r="AV3397" s="2">
        <v>0</v>
      </c>
      <c r="AW3397" s="1"/>
      <c r="AX3397" s="2" t="s">
        <v>422</v>
      </c>
      <c r="AY3397" s="8" t="s">
        <v>424</v>
      </c>
    </row>
    <row r="3398" spans="1:51" ht="13.15" customHeight="1" x14ac:dyDescent="0.25">
      <c r="A3398" s="7">
        <v>22046</v>
      </c>
      <c r="B3398" s="2" t="s">
        <v>2893</v>
      </c>
      <c r="C3398" s="2">
        <v>3593603</v>
      </c>
      <c r="D3398" s="2" t="s">
        <v>269</v>
      </c>
      <c r="E3398" s="2" t="s">
        <v>273</v>
      </c>
      <c r="F3398" s="2" t="s">
        <v>60</v>
      </c>
      <c r="G3398" s="3">
        <v>44515</v>
      </c>
      <c r="H3398" s="1"/>
      <c r="I3398" s="2">
        <v>14709.55</v>
      </c>
      <c r="J3398" s="2">
        <v>2709.165</v>
      </c>
      <c r="K3398" s="2">
        <v>2709.165</v>
      </c>
      <c r="L3398" s="2">
        <v>0</v>
      </c>
      <c r="M3398" s="1"/>
      <c r="N3398" s="5">
        <f t="shared" si="107"/>
        <v>35185.599999999999</v>
      </c>
      <c r="O3398" s="6">
        <f t="shared" si="108"/>
        <v>31657.16</v>
      </c>
      <c r="P3398" s="2">
        <v>30</v>
      </c>
      <c r="Q3398" s="2" t="s">
        <v>37</v>
      </c>
      <c r="R3398" s="2">
        <v>0</v>
      </c>
      <c r="S3398" s="2">
        <v>0</v>
      </c>
      <c r="T3398" s="2">
        <v>0</v>
      </c>
      <c r="U3398" s="2">
        <v>0</v>
      </c>
      <c r="V3398" s="2">
        <v>0</v>
      </c>
      <c r="W3398" s="2">
        <v>0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15057.72</v>
      </c>
      <c r="AE3398" s="2">
        <f>VLOOKUP(Tabla3[[#This Row],[Columna1]],Tabla5[#All],3,0)</f>
        <v>15057.72</v>
      </c>
      <c r="AF3398" s="2">
        <v>0</v>
      </c>
      <c r="AG3398" s="2">
        <v>0</v>
      </c>
      <c r="AH3398" s="2">
        <v>0</v>
      </c>
      <c r="AI3398" s="2">
        <v>0</v>
      </c>
      <c r="AJ3398" s="2">
        <v>0</v>
      </c>
      <c r="AK3398" s="2">
        <f>VLOOKUP(Tabla3[[#This Row],[Columna1]],Tabla7[[ID]:[Monto neto de los bonos]],3,0)</f>
        <v>0</v>
      </c>
      <c r="AL3398" s="2">
        <v>0</v>
      </c>
      <c r="AM3398" s="2">
        <v>0</v>
      </c>
      <c r="AN3398" s="2">
        <v>0</v>
      </c>
      <c r="AO3398" s="2">
        <v>0</v>
      </c>
      <c r="AP3398" s="2">
        <v>0</v>
      </c>
      <c r="AQ3398" s="2">
        <v>0</v>
      </c>
      <c r="AR3398" s="2">
        <v>0</v>
      </c>
      <c r="AS3398" s="2">
        <v>0</v>
      </c>
      <c r="AT3398" s="2">
        <v>2012.78</v>
      </c>
      <c r="AU3398" s="2">
        <v>1515.66</v>
      </c>
      <c r="AV3398" s="2">
        <v>0</v>
      </c>
      <c r="AW3398" s="1"/>
      <c r="AX3398" s="2" t="s">
        <v>422</v>
      </c>
      <c r="AY3398" s="8" t="s">
        <v>423</v>
      </c>
    </row>
    <row r="3399" spans="1:51" ht="13.15" customHeight="1" x14ac:dyDescent="0.25">
      <c r="A3399" s="7">
        <v>23886</v>
      </c>
      <c r="B3399" s="2" t="s">
        <v>4586</v>
      </c>
      <c r="C3399" s="2">
        <v>5505703</v>
      </c>
      <c r="D3399" s="2" t="s">
        <v>269</v>
      </c>
      <c r="E3399" s="2" t="s">
        <v>283</v>
      </c>
      <c r="F3399" s="2" t="s">
        <v>60</v>
      </c>
      <c r="G3399" s="3">
        <v>44697</v>
      </c>
      <c r="H3399" s="1"/>
      <c r="I3399" s="2">
        <v>14709.55</v>
      </c>
      <c r="J3399" s="2">
        <v>2709.165</v>
      </c>
      <c r="K3399" s="2">
        <v>2709.165</v>
      </c>
      <c r="L3399" s="2">
        <v>0</v>
      </c>
      <c r="M3399" s="1"/>
      <c r="N3399" s="5">
        <f t="shared" si="107"/>
        <v>35147</v>
      </c>
      <c r="O3399" s="6">
        <f t="shared" si="108"/>
        <v>31618.560000000001</v>
      </c>
      <c r="P3399" s="2">
        <v>30</v>
      </c>
      <c r="Q3399" s="2" t="s">
        <v>37</v>
      </c>
      <c r="R3399" s="2">
        <v>0</v>
      </c>
      <c r="S3399" s="2">
        <v>0</v>
      </c>
      <c r="T3399" s="2">
        <v>0</v>
      </c>
      <c r="U3399" s="2">
        <v>0</v>
      </c>
      <c r="V3399" s="2">
        <v>0</v>
      </c>
      <c r="W3399" s="2">
        <v>0</v>
      </c>
      <c r="X3399" s="2">
        <v>0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15019.12</v>
      </c>
      <c r="AE3399" s="2">
        <f>VLOOKUP(Tabla3[[#This Row],[Columna1]],Tabla5[#All],3,0)</f>
        <v>15019.12</v>
      </c>
      <c r="AF3399" s="2">
        <v>0</v>
      </c>
      <c r="AG3399" s="2">
        <v>0</v>
      </c>
      <c r="AH3399" s="2">
        <v>0</v>
      </c>
      <c r="AI3399" s="2">
        <v>0</v>
      </c>
      <c r="AJ3399" s="2">
        <v>0</v>
      </c>
      <c r="AK3399" s="2">
        <f>VLOOKUP(Tabla3[[#This Row],[Columna1]],Tabla7[[ID]:[Monto neto de los bonos]],3,0)</f>
        <v>0</v>
      </c>
      <c r="AL3399" s="2">
        <v>0</v>
      </c>
      <c r="AM3399" s="2">
        <v>0</v>
      </c>
      <c r="AN3399" s="2">
        <v>0</v>
      </c>
      <c r="AO3399" s="2">
        <v>0</v>
      </c>
      <c r="AP3399" s="2">
        <v>0</v>
      </c>
      <c r="AQ3399" s="2">
        <v>0</v>
      </c>
      <c r="AR3399" s="2">
        <v>0</v>
      </c>
      <c r="AS3399" s="2">
        <v>0</v>
      </c>
      <c r="AT3399" s="2">
        <v>2012.78</v>
      </c>
      <c r="AU3399" s="2">
        <v>1515.66</v>
      </c>
      <c r="AV3399" s="2">
        <v>0</v>
      </c>
      <c r="AW3399" s="1"/>
      <c r="AX3399" s="2" t="s">
        <v>422</v>
      </c>
      <c r="AY3399" s="8" t="s">
        <v>423</v>
      </c>
    </row>
    <row r="3400" spans="1:51" ht="13.15" customHeight="1" x14ac:dyDescent="0.25">
      <c r="A3400" s="7">
        <v>25221</v>
      </c>
      <c r="B3400" s="2" t="s">
        <v>2894</v>
      </c>
      <c r="C3400" s="2">
        <v>6523903</v>
      </c>
      <c r="D3400" s="2" t="s">
        <v>269</v>
      </c>
      <c r="E3400" s="2" t="s">
        <v>271</v>
      </c>
      <c r="F3400" s="2" t="s">
        <v>36</v>
      </c>
      <c r="G3400" s="3">
        <v>45567</v>
      </c>
      <c r="H3400" s="1"/>
      <c r="I3400" s="2">
        <v>13165.89</v>
      </c>
      <c r="J3400" s="2">
        <v>2789.65</v>
      </c>
      <c r="K3400" s="2">
        <v>2789.65</v>
      </c>
      <c r="L3400" s="2">
        <v>0</v>
      </c>
      <c r="M3400" s="1"/>
      <c r="N3400" s="5">
        <f t="shared" si="107"/>
        <v>31054.05</v>
      </c>
      <c r="O3400" s="6">
        <f t="shared" si="108"/>
        <v>27940.51</v>
      </c>
      <c r="P3400" s="2">
        <v>30</v>
      </c>
      <c r="Q3400" s="2" t="s">
        <v>37</v>
      </c>
      <c r="R3400" s="2">
        <v>0</v>
      </c>
      <c r="S3400" s="2">
        <v>0</v>
      </c>
      <c r="T3400" s="2">
        <v>0</v>
      </c>
      <c r="U3400" s="2">
        <v>0</v>
      </c>
      <c r="V3400" s="2">
        <v>0</v>
      </c>
      <c r="W3400" s="2">
        <v>0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12308.86</v>
      </c>
      <c r="AE3400" s="2">
        <f>VLOOKUP(Tabla3[[#This Row],[Columna1]],Tabla5[#All],3,0)</f>
        <v>12308.86</v>
      </c>
      <c r="AF3400" s="2">
        <v>0</v>
      </c>
      <c r="AG3400" s="2">
        <v>0</v>
      </c>
      <c r="AH3400" s="2">
        <v>0</v>
      </c>
      <c r="AI3400" s="2">
        <v>0</v>
      </c>
      <c r="AJ3400" s="2">
        <v>0</v>
      </c>
      <c r="AK3400" s="2">
        <f>VLOOKUP(Tabla3[[#This Row],[Columna1]],Tabla7[[ID]:[Monto neto de los bonos]],3,0)</f>
        <v>0</v>
      </c>
      <c r="AL3400" s="2">
        <v>0</v>
      </c>
      <c r="AM3400" s="2">
        <v>0</v>
      </c>
      <c r="AN3400" s="2">
        <v>0</v>
      </c>
      <c r="AO3400" s="2">
        <v>0</v>
      </c>
      <c r="AP3400" s="2">
        <v>0</v>
      </c>
      <c r="AQ3400" s="2">
        <v>0</v>
      </c>
      <c r="AR3400" s="2">
        <v>0</v>
      </c>
      <c r="AS3400" s="2">
        <v>0</v>
      </c>
      <c r="AT3400" s="2">
        <v>1874.52</v>
      </c>
      <c r="AU3400" s="2">
        <v>1239.02</v>
      </c>
      <c r="AV3400" s="2">
        <v>0</v>
      </c>
      <c r="AW3400" s="1"/>
      <c r="AX3400" s="2" t="s">
        <v>422</v>
      </c>
      <c r="AY3400" s="8" t="s">
        <v>423</v>
      </c>
    </row>
    <row r="3401" spans="1:51" ht="13.15" customHeight="1" x14ac:dyDescent="0.25">
      <c r="A3401" s="7">
        <v>13834</v>
      </c>
      <c r="B3401" s="2" t="s">
        <v>2895</v>
      </c>
      <c r="C3401" s="2">
        <v>128703</v>
      </c>
      <c r="D3401" s="2" t="s">
        <v>269</v>
      </c>
      <c r="E3401" s="2" t="s">
        <v>270</v>
      </c>
      <c r="F3401" s="2" t="s">
        <v>36</v>
      </c>
      <c r="G3401" s="3">
        <v>38999</v>
      </c>
      <c r="H3401" s="1"/>
      <c r="I3401" s="2">
        <v>13165.89</v>
      </c>
      <c r="J3401" s="2">
        <v>2789.65</v>
      </c>
      <c r="K3401" s="2">
        <v>2789.65</v>
      </c>
      <c r="L3401" s="2">
        <v>2826.92</v>
      </c>
      <c r="M3401" s="1"/>
      <c r="N3401" s="5">
        <f t="shared" si="107"/>
        <v>23226.81</v>
      </c>
      <c r="O3401" s="6">
        <f t="shared" si="108"/>
        <v>19316.330000000002</v>
      </c>
      <c r="P3401" s="2">
        <v>20</v>
      </c>
      <c r="Q3401" s="2" t="s">
        <v>46</v>
      </c>
      <c r="R3401" s="2">
        <v>0</v>
      </c>
      <c r="S3401" s="2">
        <v>0</v>
      </c>
      <c r="T3401" s="2">
        <v>0</v>
      </c>
      <c r="U3401" s="2">
        <v>3686.45</v>
      </c>
      <c r="V3401" s="2">
        <v>0</v>
      </c>
      <c r="W3401" s="2">
        <v>0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1654.7</v>
      </c>
      <c r="AE3401" s="2">
        <f>VLOOKUP(Tabla3[[#This Row],[Columna1]],Tabla5[#All],3,0)</f>
        <v>1654.7</v>
      </c>
      <c r="AF3401" s="2">
        <v>0</v>
      </c>
      <c r="AG3401" s="2">
        <v>0</v>
      </c>
      <c r="AH3401" s="2">
        <v>0</v>
      </c>
      <c r="AI3401" s="2">
        <v>0</v>
      </c>
      <c r="AJ3401" s="2">
        <v>0</v>
      </c>
      <c r="AK3401" s="2">
        <f>VLOOKUP(Tabla3[[#This Row],[Columna1]],Tabla7[[ID]:[Monto neto de los bonos]],3,0)</f>
        <v>3686.45</v>
      </c>
      <c r="AL3401" s="2">
        <v>0</v>
      </c>
      <c r="AM3401" s="2">
        <v>0</v>
      </c>
      <c r="AN3401" s="2">
        <v>0</v>
      </c>
      <c r="AO3401" s="2">
        <v>0</v>
      </c>
      <c r="AP3401" s="2">
        <v>0</v>
      </c>
      <c r="AQ3401" s="2">
        <v>0</v>
      </c>
      <c r="AR3401" s="2">
        <v>0</v>
      </c>
      <c r="AS3401" s="2">
        <v>0</v>
      </c>
      <c r="AT3401" s="2">
        <v>1986.88</v>
      </c>
      <c r="AU3401" s="2">
        <v>1923.6</v>
      </c>
      <c r="AV3401" s="2">
        <v>0</v>
      </c>
      <c r="AW3401" s="1"/>
      <c r="AX3401" s="2" t="s">
        <v>422</v>
      </c>
      <c r="AY3401" s="8" t="s">
        <v>424</v>
      </c>
    </row>
    <row r="3402" spans="1:51" ht="13.15" customHeight="1" x14ac:dyDescent="0.25">
      <c r="A3402" s="7">
        <v>24852</v>
      </c>
      <c r="B3402" s="2" t="s">
        <v>4568</v>
      </c>
      <c r="C3402" s="2">
        <v>6272203</v>
      </c>
      <c r="D3402" s="2" t="s">
        <v>269</v>
      </c>
      <c r="E3402" s="2" t="s">
        <v>270</v>
      </c>
      <c r="F3402" s="2" t="s">
        <v>36</v>
      </c>
      <c r="G3402" s="3">
        <v>45715</v>
      </c>
      <c r="H3402" s="1"/>
      <c r="I3402" s="2">
        <v>13165.89</v>
      </c>
      <c r="J3402" s="2">
        <v>2789.65</v>
      </c>
      <c r="K3402" s="2">
        <v>2789.65</v>
      </c>
      <c r="L3402" s="2">
        <v>0</v>
      </c>
      <c r="M3402" s="1"/>
      <c r="N3402" s="5">
        <f t="shared" si="107"/>
        <v>18745.189999999999</v>
      </c>
      <c r="O3402" s="6">
        <f t="shared" si="108"/>
        <v>15349.889999999998</v>
      </c>
      <c r="P3402" s="2">
        <v>30</v>
      </c>
      <c r="Q3402" s="2" t="s">
        <v>37</v>
      </c>
      <c r="R3402" s="2">
        <v>0</v>
      </c>
      <c r="S3402" s="2">
        <v>0</v>
      </c>
      <c r="T3402" s="2">
        <v>0</v>
      </c>
      <c r="U3402" s="2">
        <v>0</v>
      </c>
      <c r="V3402" s="2">
        <v>0</v>
      </c>
      <c r="W3402" s="2">
        <v>0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2">
        <f>VLOOKUP(Tabla3[[#This Row],[Columna1]],Tabla5[#All],3,0)</f>
        <v>0</v>
      </c>
      <c r="AF3402" s="2">
        <v>0</v>
      </c>
      <c r="AG3402" s="2">
        <v>0</v>
      </c>
      <c r="AH3402" s="2">
        <v>0</v>
      </c>
      <c r="AI3402" s="2">
        <v>0</v>
      </c>
      <c r="AJ3402" s="2">
        <v>0</v>
      </c>
      <c r="AK3402" s="2">
        <f>VLOOKUP(Tabla3[[#This Row],[Columna1]],Tabla7[[ID]:[Monto neto de los bonos]],3,0)</f>
        <v>0</v>
      </c>
      <c r="AL3402" s="2">
        <v>0</v>
      </c>
      <c r="AM3402" s="2">
        <v>0</v>
      </c>
      <c r="AN3402" s="2">
        <v>0</v>
      </c>
      <c r="AO3402" s="2">
        <v>0</v>
      </c>
      <c r="AP3402" s="2">
        <v>0</v>
      </c>
      <c r="AQ3402" s="2">
        <v>0</v>
      </c>
      <c r="AR3402" s="2">
        <v>0</v>
      </c>
      <c r="AS3402" s="2">
        <v>0</v>
      </c>
      <c r="AT3402" s="2">
        <v>1998.99</v>
      </c>
      <c r="AU3402" s="2">
        <v>1396.31</v>
      </c>
      <c r="AV3402" s="2">
        <v>0</v>
      </c>
      <c r="AW3402" s="1"/>
      <c r="AX3402" s="2" t="s">
        <v>422</v>
      </c>
      <c r="AY3402" s="8" t="s">
        <v>423</v>
      </c>
    </row>
    <row r="3403" spans="1:51" ht="13.15" customHeight="1" x14ac:dyDescent="0.25">
      <c r="A3403" s="7">
        <v>23277</v>
      </c>
      <c r="B3403" s="2" t="s">
        <v>2896</v>
      </c>
      <c r="C3403" s="2">
        <v>5163703</v>
      </c>
      <c r="D3403" s="2" t="s">
        <v>269</v>
      </c>
      <c r="E3403" s="2" t="s">
        <v>273</v>
      </c>
      <c r="F3403" s="2" t="s">
        <v>42</v>
      </c>
      <c r="G3403" s="3">
        <v>44454</v>
      </c>
      <c r="H3403" s="1"/>
      <c r="I3403" s="2">
        <v>9836.7099999999991</v>
      </c>
      <c r="J3403" s="2">
        <v>3056.2150000000001</v>
      </c>
      <c r="K3403" s="2">
        <v>3056.2150000000001</v>
      </c>
      <c r="L3403" s="2">
        <v>0</v>
      </c>
      <c r="M3403" s="1"/>
      <c r="N3403" s="5">
        <f t="shared" si="107"/>
        <v>18091.14</v>
      </c>
      <c r="O3403" s="6">
        <f t="shared" si="108"/>
        <v>15738.94</v>
      </c>
      <c r="P3403" s="2">
        <v>30</v>
      </c>
      <c r="Q3403" s="2" t="s">
        <v>37</v>
      </c>
      <c r="R3403" s="2">
        <v>0</v>
      </c>
      <c r="S3403" s="2">
        <v>0</v>
      </c>
      <c r="T3403" s="2">
        <v>0</v>
      </c>
      <c r="U3403" s="2">
        <v>0</v>
      </c>
      <c r="V3403" s="2">
        <v>0</v>
      </c>
      <c r="W3403" s="2">
        <v>0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2142</v>
      </c>
      <c r="AE3403" s="2">
        <f>VLOOKUP(Tabla3[[#This Row],[Columna1]],Tabla5[#All],3,0)</f>
        <v>2142</v>
      </c>
      <c r="AF3403" s="2">
        <v>0</v>
      </c>
      <c r="AG3403" s="2">
        <v>0</v>
      </c>
      <c r="AH3403" s="2">
        <v>0</v>
      </c>
      <c r="AI3403" s="2">
        <v>0</v>
      </c>
      <c r="AJ3403" s="2">
        <v>0</v>
      </c>
      <c r="AK3403" s="2">
        <f>VLOOKUP(Tabla3[[#This Row],[Columna1]],Tabla7[[ID]:[Monto neto de los bonos]],3,0)</f>
        <v>0</v>
      </c>
      <c r="AL3403" s="2">
        <v>0</v>
      </c>
      <c r="AM3403" s="2">
        <v>0</v>
      </c>
      <c r="AN3403" s="2">
        <v>0</v>
      </c>
      <c r="AO3403" s="2">
        <v>0</v>
      </c>
      <c r="AP3403" s="2">
        <v>0</v>
      </c>
      <c r="AQ3403" s="2">
        <v>0</v>
      </c>
      <c r="AR3403" s="2">
        <v>0</v>
      </c>
      <c r="AS3403" s="2">
        <v>0</v>
      </c>
      <c r="AT3403" s="2">
        <v>1594.92</v>
      </c>
      <c r="AU3403" s="2">
        <v>757.28</v>
      </c>
      <c r="AV3403" s="2">
        <v>0</v>
      </c>
      <c r="AW3403" s="1"/>
      <c r="AX3403" s="2" t="s">
        <v>422</v>
      </c>
      <c r="AY3403" s="8" t="s">
        <v>423</v>
      </c>
    </row>
    <row r="3404" spans="1:51" ht="13.15" customHeight="1" x14ac:dyDescent="0.25">
      <c r="A3404" s="7">
        <v>23903</v>
      </c>
      <c r="B3404" s="2" t="s">
        <v>2897</v>
      </c>
      <c r="C3404" s="2">
        <v>5531703</v>
      </c>
      <c r="D3404" s="2" t="s">
        <v>269</v>
      </c>
      <c r="E3404" s="2" t="s">
        <v>270</v>
      </c>
      <c r="F3404" s="2" t="s">
        <v>42</v>
      </c>
      <c r="G3404" s="3">
        <v>44713</v>
      </c>
      <c r="H3404" s="1"/>
      <c r="I3404" s="2">
        <v>9836.7099999999991</v>
      </c>
      <c r="J3404" s="2">
        <v>3056.2150000000001</v>
      </c>
      <c r="K3404" s="2">
        <v>3056.2150000000001</v>
      </c>
      <c r="L3404" s="2">
        <v>0</v>
      </c>
      <c r="M3404" s="1"/>
      <c r="N3404" s="5">
        <f t="shared" si="107"/>
        <v>18858.509999999998</v>
      </c>
      <c r="O3404" s="6">
        <f t="shared" si="108"/>
        <v>16506.309999999998</v>
      </c>
      <c r="P3404" s="2">
        <v>30</v>
      </c>
      <c r="Q3404" s="2" t="s">
        <v>37</v>
      </c>
      <c r="R3404" s="2">
        <v>0</v>
      </c>
      <c r="S3404" s="2">
        <v>0</v>
      </c>
      <c r="T3404" s="2">
        <v>0</v>
      </c>
      <c r="U3404" s="2">
        <v>0</v>
      </c>
      <c r="V3404" s="2">
        <v>0</v>
      </c>
      <c r="W3404" s="2">
        <v>0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2909.37</v>
      </c>
      <c r="AE3404" s="2">
        <f>VLOOKUP(Tabla3[[#This Row],[Columna1]],Tabla5[#All],3,0)</f>
        <v>2909.37</v>
      </c>
      <c r="AF3404" s="2">
        <v>0</v>
      </c>
      <c r="AG3404" s="2">
        <v>0</v>
      </c>
      <c r="AH3404" s="2">
        <v>0</v>
      </c>
      <c r="AI3404" s="2">
        <v>0</v>
      </c>
      <c r="AJ3404" s="2">
        <v>0</v>
      </c>
      <c r="AK3404" s="2">
        <f>VLOOKUP(Tabla3[[#This Row],[Columna1]],Tabla7[[ID]:[Monto neto de los bonos]],3,0)</f>
        <v>0</v>
      </c>
      <c r="AL3404" s="2">
        <v>0</v>
      </c>
      <c r="AM3404" s="2">
        <v>0</v>
      </c>
      <c r="AN3404" s="2">
        <v>0</v>
      </c>
      <c r="AO3404" s="2">
        <v>0</v>
      </c>
      <c r="AP3404" s="2">
        <v>0</v>
      </c>
      <c r="AQ3404" s="2">
        <v>0</v>
      </c>
      <c r="AR3404" s="2">
        <v>0</v>
      </c>
      <c r="AS3404" s="2">
        <v>0</v>
      </c>
      <c r="AT3404" s="2">
        <v>1594.92</v>
      </c>
      <c r="AU3404" s="2">
        <v>757.28</v>
      </c>
      <c r="AV3404" s="2">
        <v>0</v>
      </c>
      <c r="AW3404" s="1"/>
      <c r="AX3404" s="2" t="s">
        <v>422</v>
      </c>
      <c r="AY3404" s="8" t="s">
        <v>423</v>
      </c>
    </row>
    <row r="3405" spans="1:51" ht="13.15" customHeight="1" x14ac:dyDescent="0.25">
      <c r="A3405" s="7">
        <v>24092</v>
      </c>
      <c r="B3405" s="2" t="s">
        <v>2898</v>
      </c>
      <c r="C3405" s="2">
        <v>5722003</v>
      </c>
      <c r="D3405" s="2" t="s">
        <v>269</v>
      </c>
      <c r="E3405" s="2" t="s">
        <v>270</v>
      </c>
      <c r="F3405" s="2" t="s">
        <v>40</v>
      </c>
      <c r="G3405" s="3">
        <v>44854</v>
      </c>
      <c r="H3405" s="1"/>
      <c r="I3405" s="2">
        <v>8875.32</v>
      </c>
      <c r="J3405" s="2">
        <v>2324.5500000000002</v>
      </c>
      <c r="K3405" s="2">
        <v>2324.5500000000002</v>
      </c>
      <c r="L3405" s="2">
        <v>0</v>
      </c>
      <c r="M3405" s="1"/>
      <c r="N3405" s="5">
        <f t="shared" si="107"/>
        <v>13524.419999999998</v>
      </c>
      <c r="O3405" s="6">
        <f t="shared" si="108"/>
        <v>11548.38</v>
      </c>
      <c r="P3405" s="2">
        <v>20</v>
      </c>
      <c r="Q3405" s="2" t="s">
        <v>46</v>
      </c>
      <c r="R3405" s="2">
        <v>0</v>
      </c>
      <c r="S3405" s="2">
        <v>0</v>
      </c>
      <c r="T3405" s="2">
        <v>0</v>
      </c>
      <c r="U3405" s="2">
        <v>2485.09</v>
      </c>
      <c r="V3405" s="2">
        <v>0</v>
      </c>
      <c r="W3405" s="2">
        <v>0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2">
        <f>VLOOKUP(Tabla3[[#This Row],[Columna1]],Tabla5[#All],3,0)</f>
        <v>0</v>
      </c>
      <c r="AF3405" s="2">
        <v>0</v>
      </c>
      <c r="AG3405" s="2">
        <v>0</v>
      </c>
      <c r="AH3405" s="2">
        <v>0</v>
      </c>
      <c r="AI3405" s="2">
        <v>0</v>
      </c>
      <c r="AJ3405" s="2">
        <v>0</v>
      </c>
      <c r="AK3405" s="2">
        <f>VLOOKUP(Tabla3[[#This Row],[Columna1]],Tabla7[[ID]:[Monto neto de los bonos]],3,0)</f>
        <v>2485.09</v>
      </c>
      <c r="AL3405" s="2">
        <v>0</v>
      </c>
      <c r="AM3405" s="2">
        <v>0</v>
      </c>
      <c r="AN3405" s="2">
        <v>0</v>
      </c>
      <c r="AO3405" s="2">
        <v>0</v>
      </c>
      <c r="AP3405" s="2">
        <v>0</v>
      </c>
      <c r="AQ3405" s="2">
        <v>0</v>
      </c>
      <c r="AR3405" s="2">
        <v>0</v>
      </c>
      <c r="AS3405" s="2">
        <v>0</v>
      </c>
      <c r="AT3405" s="2">
        <v>1245.6400000000001</v>
      </c>
      <c r="AU3405" s="2">
        <v>730.4</v>
      </c>
      <c r="AV3405" s="2">
        <v>0</v>
      </c>
      <c r="AW3405" s="1"/>
      <c r="AX3405" s="2" t="s">
        <v>422</v>
      </c>
      <c r="AY3405" s="8" t="s">
        <v>424</v>
      </c>
    </row>
    <row r="3406" spans="1:51" ht="13.15" customHeight="1" x14ac:dyDescent="0.25">
      <c r="A3406" s="7">
        <v>13907</v>
      </c>
      <c r="B3406" s="2" t="s">
        <v>2899</v>
      </c>
      <c r="C3406" s="2">
        <v>1258003</v>
      </c>
      <c r="D3406" s="2" t="s">
        <v>269</v>
      </c>
      <c r="E3406" s="2" t="s">
        <v>277</v>
      </c>
      <c r="F3406" s="2" t="s">
        <v>44</v>
      </c>
      <c r="G3406" s="3">
        <v>42670</v>
      </c>
      <c r="H3406" s="1"/>
      <c r="I3406" s="2">
        <v>14572.07</v>
      </c>
      <c r="J3406" s="2">
        <v>2683.85</v>
      </c>
      <c r="K3406" s="2">
        <v>2683.85</v>
      </c>
      <c r="L3406" s="2">
        <v>1739.34</v>
      </c>
      <c r="M3406" s="1"/>
      <c r="N3406" s="5">
        <f t="shared" si="107"/>
        <v>29135.699999999997</v>
      </c>
      <c r="O3406" s="6">
        <f t="shared" si="108"/>
        <v>25129.779999999995</v>
      </c>
      <c r="P3406" s="2">
        <v>30</v>
      </c>
      <c r="Q3406" s="2" t="s">
        <v>37</v>
      </c>
      <c r="R3406" s="2">
        <v>0</v>
      </c>
      <c r="S3406" s="2">
        <v>0</v>
      </c>
      <c r="T3406" s="2">
        <v>0</v>
      </c>
      <c r="U3406" s="2">
        <v>0</v>
      </c>
      <c r="V3406" s="2">
        <v>0</v>
      </c>
      <c r="W3406" s="2">
        <v>0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7456.59</v>
      </c>
      <c r="AE3406" s="2">
        <f>VLOOKUP(Tabla3[[#This Row],[Columna1]],Tabla5[#All],3,0)</f>
        <v>7456.59</v>
      </c>
      <c r="AF3406" s="2">
        <v>0</v>
      </c>
      <c r="AG3406" s="2">
        <v>0</v>
      </c>
      <c r="AH3406" s="2">
        <v>0</v>
      </c>
      <c r="AI3406" s="2">
        <v>0</v>
      </c>
      <c r="AJ3406" s="2">
        <v>0</v>
      </c>
      <c r="AK3406" s="2">
        <f>VLOOKUP(Tabla3[[#This Row],[Columna1]],Tabla7[[ID]:[Monto neto de los bonos]],3,0)</f>
        <v>0</v>
      </c>
      <c r="AL3406" s="2">
        <v>0</v>
      </c>
      <c r="AM3406" s="2">
        <v>0</v>
      </c>
      <c r="AN3406" s="2">
        <v>0</v>
      </c>
      <c r="AO3406" s="2">
        <v>0</v>
      </c>
      <c r="AP3406" s="2">
        <v>0</v>
      </c>
      <c r="AQ3406" s="2">
        <v>0</v>
      </c>
      <c r="AR3406" s="2">
        <v>0</v>
      </c>
      <c r="AS3406" s="2">
        <v>0</v>
      </c>
      <c r="AT3406" s="2">
        <v>2167.9</v>
      </c>
      <c r="AU3406" s="2">
        <v>1838.02</v>
      </c>
      <c r="AV3406" s="2">
        <v>0</v>
      </c>
      <c r="AW3406" s="1"/>
      <c r="AX3406" s="2" t="s">
        <v>422</v>
      </c>
      <c r="AY3406" s="8" t="s">
        <v>423</v>
      </c>
    </row>
    <row r="3407" spans="1:51" ht="13.15" customHeight="1" x14ac:dyDescent="0.25">
      <c r="A3407" s="7">
        <v>23346</v>
      </c>
      <c r="B3407" s="2" t="s">
        <v>2900</v>
      </c>
      <c r="C3407" s="2">
        <v>5209403</v>
      </c>
      <c r="D3407" s="2" t="s">
        <v>269</v>
      </c>
      <c r="E3407" s="2" t="s">
        <v>278</v>
      </c>
      <c r="F3407" s="2" t="s">
        <v>36</v>
      </c>
      <c r="G3407" s="3">
        <v>45413</v>
      </c>
      <c r="H3407" s="1"/>
      <c r="I3407" s="2">
        <v>13165.89</v>
      </c>
      <c r="J3407" s="2">
        <v>2789.65</v>
      </c>
      <c r="K3407" s="2">
        <v>2789.65</v>
      </c>
      <c r="L3407" s="2">
        <v>0</v>
      </c>
      <c r="M3407" s="1"/>
      <c r="N3407" s="5">
        <f t="shared" si="107"/>
        <v>22732.59</v>
      </c>
      <c r="O3407" s="6">
        <f t="shared" si="108"/>
        <v>19619.05</v>
      </c>
      <c r="P3407" s="2">
        <v>30</v>
      </c>
      <c r="Q3407" s="2" t="s">
        <v>37</v>
      </c>
      <c r="R3407" s="2">
        <v>0</v>
      </c>
      <c r="S3407" s="2">
        <v>0</v>
      </c>
      <c r="T3407" s="2">
        <v>0</v>
      </c>
      <c r="U3407" s="2">
        <v>0</v>
      </c>
      <c r="V3407" s="2">
        <v>0</v>
      </c>
      <c r="W3407" s="2">
        <v>0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3987.4</v>
      </c>
      <c r="AE3407" s="2">
        <f>VLOOKUP(Tabla3[[#This Row],[Columna1]],Tabla5[#All],3,0)</f>
        <v>3987.4</v>
      </c>
      <c r="AF3407" s="2">
        <v>0</v>
      </c>
      <c r="AG3407" s="2">
        <v>0</v>
      </c>
      <c r="AH3407" s="2">
        <v>0</v>
      </c>
      <c r="AI3407" s="2">
        <v>0</v>
      </c>
      <c r="AJ3407" s="2">
        <v>0</v>
      </c>
      <c r="AK3407" s="2">
        <f>VLOOKUP(Tabla3[[#This Row],[Columna1]],Tabla7[[ID]:[Monto neto de los bonos]],3,0)</f>
        <v>0</v>
      </c>
      <c r="AL3407" s="2">
        <v>0</v>
      </c>
      <c r="AM3407" s="2">
        <v>0</v>
      </c>
      <c r="AN3407" s="2">
        <v>0</v>
      </c>
      <c r="AO3407" s="2">
        <v>0</v>
      </c>
      <c r="AP3407" s="2">
        <v>0</v>
      </c>
      <c r="AQ3407" s="2">
        <v>0</v>
      </c>
      <c r="AR3407" s="2">
        <v>0</v>
      </c>
      <c r="AS3407" s="2">
        <v>0</v>
      </c>
      <c r="AT3407" s="2">
        <v>1874.52</v>
      </c>
      <c r="AU3407" s="2">
        <v>1239.02</v>
      </c>
      <c r="AV3407" s="2">
        <v>0</v>
      </c>
      <c r="AW3407" s="1"/>
      <c r="AX3407" s="2" t="s">
        <v>422</v>
      </c>
      <c r="AY3407" s="8" t="s">
        <v>423</v>
      </c>
    </row>
    <row r="3408" spans="1:51" ht="13.15" customHeight="1" x14ac:dyDescent="0.25">
      <c r="A3408" s="7">
        <v>20901</v>
      </c>
      <c r="B3408" s="2" t="s">
        <v>4558</v>
      </c>
      <c r="C3408" s="2">
        <v>2229203</v>
      </c>
      <c r="D3408" s="2" t="s">
        <v>269</v>
      </c>
      <c r="E3408" s="2" t="s">
        <v>273</v>
      </c>
      <c r="F3408" s="2" t="s">
        <v>36</v>
      </c>
      <c r="G3408" s="3">
        <v>42931</v>
      </c>
      <c r="H3408" s="1"/>
      <c r="I3408" s="2">
        <v>13165.89</v>
      </c>
      <c r="J3408" s="2">
        <v>2789.65</v>
      </c>
      <c r="K3408" s="2">
        <v>2789.65</v>
      </c>
      <c r="L3408" s="2">
        <v>1591.82</v>
      </c>
      <c r="M3408" s="1"/>
      <c r="N3408" s="5">
        <f t="shared" si="107"/>
        <v>22214.539999999997</v>
      </c>
      <c r="O3408" s="6">
        <f t="shared" si="108"/>
        <v>18656.579999999998</v>
      </c>
      <c r="P3408" s="2">
        <v>30</v>
      </c>
      <c r="Q3408" s="2" t="s">
        <v>37</v>
      </c>
      <c r="R3408" s="2">
        <v>0</v>
      </c>
      <c r="S3408" s="2">
        <v>0</v>
      </c>
      <c r="T3408" s="2">
        <v>0</v>
      </c>
      <c r="U3408" s="2">
        <v>0</v>
      </c>
      <c r="V3408" s="2">
        <v>0</v>
      </c>
      <c r="W3408" s="2">
        <v>0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1877.53</v>
      </c>
      <c r="AE3408" s="2">
        <f>VLOOKUP(Tabla3[[#This Row],[Columna1]],Tabla5[#All],3,0)</f>
        <v>1877.53</v>
      </c>
      <c r="AF3408" s="2">
        <v>0</v>
      </c>
      <c r="AG3408" s="2">
        <v>0</v>
      </c>
      <c r="AH3408" s="2">
        <v>0</v>
      </c>
      <c r="AI3408" s="2">
        <v>0</v>
      </c>
      <c r="AJ3408" s="2">
        <v>0</v>
      </c>
      <c r="AK3408" s="2">
        <f>VLOOKUP(Tabla3[[#This Row],[Columna1]],Tabla7[[ID]:[Monto neto de los bonos]],3,0)</f>
        <v>0</v>
      </c>
      <c r="AL3408" s="2">
        <v>0</v>
      </c>
      <c r="AM3408" s="2">
        <v>0</v>
      </c>
      <c r="AN3408" s="2">
        <v>0</v>
      </c>
      <c r="AO3408" s="2">
        <v>0</v>
      </c>
      <c r="AP3408" s="2">
        <v>0</v>
      </c>
      <c r="AQ3408" s="2">
        <v>0</v>
      </c>
      <c r="AR3408" s="2">
        <v>0</v>
      </c>
      <c r="AS3408" s="2">
        <v>0</v>
      </c>
      <c r="AT3408" s="2">
        <v>2033.7</v>
      </c>
      <c r="AU3408" s="2">
        <v>1524.26</v>
      </c>
      <c r="AV3408" s="2">
        <v>0</v>
      </c>
      <c r="AW3408" s="1"/>
      <c r="AX3408" s="2" t="s">
        <v>422</v>
      </c>
      <c r="AY3408" s="8" t="s">
        <v>423</v>
      </c>
    </row>
    <row r="3409" spans="1:51" ht="13.15" customHeight="1" x14ac:dyDescent="0.25">
      <c r="A3409" s="7">
        <v>24178</v>
      </c>
      <c r="B3409" s="2" t="s">
        <v>2901</v>
      </c>
      <c r="C3409" s="2">
        <v>5765703</v>
      </c>
      <c r="D3409" s="2" t="s">
        <v>269</v>
      </c>
      <c r="E3409" s="2" t="s">
        <v>275</v>
      </c>
      <c r="F3409" s="2" t="s">
        <v>45</v>
      </c>
      <c r="G3409" s="3">
        <v>44887</v>
      </c>
      <c r="H3409" s="1"/>
      <c r="I3409" s="2">
        <v>13413.65</v>
      </c>
      <c r="J3409" s="2">
        <v>2841.47</v>
      </c>
      <c r="K3409" s="2">
        <v>2841.47</v>
      </c>
      <c r="L3409" s="2">
        <v>0</v>
      </c>
      <c r="M3409" s="1"/>
      <c r="N3409" s="5">
        <f t="shared" si="107"/>
        <v>33008.94</v>
      </c>
      <c r="O3409" s="6">
        <f t="shared" si="108"/>
        <v>29855.64</v>
      </c>
      <c r="P3409" s="2">
        <v>30</v>
      </c>
      <c r="Q3409" s="2" t="s">
        <v>37</v>
      </c>
      <c r="R3409" s="2">
        <v>0</v>
      </c>
      <c r="S3409" s="2">
        <v>0</v>
      </c>
      <c r="T3409" s="2">
        <v>0</v>
      </c>
      <c r="U3409" s="2">
        <v>0</v>
      </c>
      <c r="V3409" s="2">
        <v>0</v>
      </c>
      <c r="W3409" s="2">
        <v>0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12081.3</v>
      </c>
      <c r="AE3409" s="2">
        <f>VLOOKUP(Tabla3[[#This Row],[Columna1]],Tabla5[#All],3,0)</f>
        <v>12081.3</v>
      </c>
      <c r="AF3409" s="2">
        <v>0</v>
      </c>
      <c r="AG3409" s="2">
        <v>0</v>
      </c>
      <c r="AH3409" s="2">
        <v>0</v>
      </c>
      <c r="AI3409" s="2">
        <v>0</v>
      </c>
      <c r="AJ3409" s="2">
        <v>1831.05</v>
      </c>
      <c r="AK3409" s="2">
        <f>VLOOKUP(Tabla3[[#This Row],[Columna1]],Tabla7[[ID]:[Monto neto de los bonos]],3,0)</f>
        <v>1831.05</v>
      </c>
      <c r="AL3409" s="2">
        <v>0</v>
      </c>
      <c r="AM3409" s="2">
        <v>0</v>
      </c>
      <c r="AN3409" s="2">
        <v>0</v>
      </c>
      <c r="AO3409" s="2">
        <v>0</v>
      </c>
      <c r="AP3409" s="2">
        <v>0</v>
      </c>
      <c r="AQ3409" s="2">
        <v>0</v>
      </c>
      <c r="AR3409" s="2">
        <v>0</v>
      </c>
      <c r="AS3409" s="2">
        <v>0</v>
      </c>
      <c r="AT3409" s="2">
        <v>1892.08</v>
      </c>
      <c r="AU3409" s="2">
        <v>1261.22</v>
      </c>
      <c r="AV3409" s="2">
        <v>0</v>
      </c>
      <c r="AW3409" s="1"/>
      <c r="AX3409" s="2" t="s">
        <v>422</v>
      </c>
      <c r="AY3409" s="8" t="s">
        <v>423</v>
      </c>
    </row>
    <row r="3410" spans="1:51" ht="13.15" customHeight="1" x14ac:dyDescent="0.25">
      <c r="A3410" s="7">
        <v>25491</v>
      </c>
      <c r="B3410" s="2" t="s">
        <v>2902</v>
      </c>
      <c r="C3410" s="2">
        <v>6701903</v>
      </c>
      <c r="D3410" s="2" t="s">
        <v>269</v>
      </c>
      <c r="E3410" s="2" t="s">
        <v>272</v>
      </c>
      <c r="F3410" s="2" t="s">
        <v>42</v>
      </c>
      <c r="G3410" s="3">
        <v>45719</v>
      </c>
      <c r="H3410" s="1"/>
      <c r="I3410" s="2">
        <v>9836.7099999999991</v>
      </c>
      <c r="J3410" s="2">
        <v>3056.2150000000001</v>
      </c>
      <c r="K3410" s="2">
        <v>3056.2150000000001</v>
      </c>
      <c r="L3410" s="2">
        <v>0</v>
      </c>
      <c r="M3410" s="1"/>
      <c r="N3410" s="5">
        <f t="shared" si="107"/>
        <v>15949.14</v>
      </c>
      <c r="O3410" s="6">
        <f t="shared" si="108"/>
        <v>13774.619999999999</v>
      </c>
      <c r="P3410" s="2">
        <v>28</v>
      </c>
      <c r="Q3410" s="2" t="s">
        <v>37</v>
      </c>
      <c r="R3410" s="2">
        <v>0</v>
      </c>
      <c r="S3410" s="2">
        <v>0</v>
      </c>
      <c r="T3410" s="2">
        <v>0</v>
      </c>
      <c r="U3410" s="2">
        <v>0</v>
      </c>
      <c r="V3410" s="2">
        <v>0</v>
      </c>
      <c r="W3410" s="2">
        <v>0</v>
      </c>
      <c r="X3410" s="2">
        <v>0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2">
        <f>VLOOKUP(Tabla3[[#This Row],[Columna1]],Tabla5[#All],3,0)</f>
        <v>0</v>
      </c>
      <c r="AF3410" s="2">
        <v>0</v>
      </c>
      <c r="AG3410" s="2">
        <v>0</v>
      </c>
      <c r="AH3410" s="2">
        <v>0</v>
      </c>
      <c r="AI3410" s="2">
        <v>0</v>
      </c>
      <c r="AJ3410" s="2">
        <v>0</v>
      </c>
      <c r="AK3410" s="2">
        <f>VLOOKUP(Tabla3[[#This Row],[Columna1]],Tabla7[[ID]:[Monto neto de los bonos]],3,0)</f>
        <v>0</v>
      </c>
      <c r="AL3410" s="2">
        <v>0</v>
      </c>
      <c r="AM3410" s="2">
        <v>0</v>
      </c>
      <c r="AN3410" s="2">
        <v>0</v>
      </c>
      <c r="AO3410" s="2">
        <v>0</v>
      </c>
      <c r="AP3410" s="2">
        <v>0</v>
      </c>
      <c r="AQ3410" s="2">
        <v>0</v>
      </c>
      <c r="AR3410" s="2">
        <v>0</v>
      </c>
      <c r="AS3410" s="2">
        <v>0</v>
      </c>
      <c r="AT3410" s="2">
        <v>1488.59</v>
      </c>
      <c r="AU3410" s="2">
        <v>685.93</v>
      </c>
      <c r="AV3410" s="2">
        <v>0</v>
      </c>
      <c r="AW3410" s="1"/>
      <c r="AX3410" s="2" t="s">
        <v>422</v>
      </c>
      <c r="AY3410" s="8" t="s">
        <v>423</v>
      </c>
    </row>
    <row r="3411" spans="1:51" ht="13.15" customHeight="1" x14ac:dyDescent="0.25">
      <c r="A3411" s="7">
        <v>24171</v>
      </c>
      <c r="B3411" s="2" t="s">
        <v>2903</v>
      </c>
      <c r="C3411" s="2">
        <v>5761803</v>
      </c>
      <c r="D3411" s="2" t="s">
        <v>269</v>
      </c>
      <c r="E3411" s="2" t="s">
        <v>278</v>
      </c>
      <c r="F3411" s="2" t="s">
        <v>42</v>
      </c>
      <c r="G3411" s="3">
        <v>44881</v>
      </c>
      <c r="H3411" s="1"/>
      <c r="I3411" s="2">
        <v>9836.7099999999991</v>
      </c>
      <c r="J3411" s="2">
        <v>3056.2150000000001</v>
      </c>
      <c r="K3411" s="2">
        <v>3056.2150000000001</v>
      </c>
      <c r="L3411" s="2">
        <v>0</v>
      </c>
      <c r="M3411" s="1"/>
      <c r="N3411" s="5">
        <f t="shared" si="107"/>
        <v>15949.14</v>
      </c>
      <c r="O3411" s="6">
        <f t="shared" si="108"/>
        <v>13596.939999999999</v>
      </c>
      <c r="P3411" s="2">
        <v>30</v>
      </c>
      <c r="Q3411" s="2" t="s">
        <v>37</v>
      </c>
      <c r="R3411" s="2">
        <v>0</v>
      </c>
      <c r="S3411" s="2">
        <v>0</v>
      </c>
      <c r="T3411" s="2">
        <v>0</v>
      </c>
      <c r="U3411" s="2">
        <v>0</v>
      </c>
      <c r="V3411" s="2">
        <v>0</v>
      </c>
      <c r="W3411" s="2">
        <v>0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2">
        <f>VLOOKUP(Tabla3[[#This Row],[Columna1]],Tabla5[#All],3,0)</f>
        <v>0</v>
      </c>
      <c r="AF3411" s="2">
        <v>0</v>
      </c>
      <c r="AG3411" s="2">
        <v>0</v>
      </c>
      <c r="AH3411" s="2">
        <v>0</v>
      </c>
      <c r="AI3411" s="2">
        <v>0</v>
      </c>
      <c r="AJ3411" s="2">
        <v>0</v>
      </c>
      <c r="AK3411" s="2">
        <f>VLOOKUP(Tabla3[[#This Row],[Columna1]],Tabla7[[ID]:[Monto neto de los bonos]],3,0)</f>
        <v>0</v>
      </c>
      <c r="AL3411" s="2">
        <v>0</v>
      </c>
      <c r="AM3411" s="2">
        <v>0</v>
      </c>
      <c r="AN3411" s="2">
        <v>0</v>
      </c>
      <c r="AO3411" s="2">
        <v>0</v>
      </c>
      <c r="AP3411" s="2">
        <v>0</v>
      </c>
      <c r="AQ3411" s="2">
        <v>0</v>
      </c>
      <c r="AR3411" s="2">
        <v>0</v>
      </c>
      <c r="AS3411" s="2">
        <v>0</v>
      </c>
      <c r="AT3411" s="2">
        <v>1594.92</v>
      </c>
      <c r="AU3411" s="2">
        <v>757.28</v>
      </c>
      <c r="AV3411" s="2">
        <v>0</v>
      </c>
      <c r="AW3411" s="1"/>
      <c r="AX3411" s="2" t="s">
        <v>422</v>
      </c>
      <c r="AY3411" s="8" t="s">
        <v>423</v>
      </c>
    </row>
    <row r="3412" spans="1:51" ht="13.15" customHeight="1" x14ac:dyDescent="0.25">
      <c r="A3412" s="7">
        <v>16150</v>
      </c>
      <c r="B3412" s="2" t="s">
        <v>4615</v>
      </c>
      <c r="C3412" s="2">
        <v>214303</v>
      </c>
      <c r="D3412" s="2" t="s">
        <v>288</v>
      </c>
      <c r="E3412" s="2" t="s">
        <v>289</v>
      </c>
      <c r="F3412" s="2" t="s">
        <v>290</v>
      </c>
      <c r="G3412" s="3">
        <v>40590</v>
      </c>
      <c r="H3412" s="1"/>
      <c r="I3412" s="2">
        <v>8542.57</v>
      </c>
      <c r="J3412" s="2">
        <v>2234.4899999999998</v>
      </c>
      <c r="K3412" s="2">
        <v>2234.4899999999998</v>
      </c>
      <c r="L3412" s="2">
        <v>1032.5999999999999</v>
      </c>
      <c r="M3412" s="1"/>
      <c r="N3412" s="5">
        <f t="shared" si="107"/>
        <v>17669.489999999998</v>
      </c>
      <c r="O3412" s="6">
        <f t="shared" si="108"/>
        <v>15536.249999999998</v>
      </c>
      <c r="P3412" s="2">
        <v>30</v>
      </c>
      <c r="Q3412" s="2" t="s">
        <v>37</v>
      </c>
      <c r="R3412" s="2">
        <v>0</v>
      </c>
      <c r="S3412" s="2">
        <v>0</v>
      </c>
      <c r="T3412" s="2">
        <v>0</v>
      </c>
      <c r="U3412" s="2">
        <v>0</v>
      </c>
      <c r="V3412" s="2">
        <v>0</v>
      </c>
      <c r="W3412" s="2">
        <v>0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3625.34</v>
      </c>
      <c r="AE3412" s="2">
        <f>VLOOKUP(Tabla3[[#This Row],[Columna1]],Tabla5[#All],3,0)</f>
        <v>3625.34</v>
      </c>
      <c r="AF3412" s="2">
        <v>0</v>
      </c>
      <c r="AG3412" s="2">
        <v>0</v>
      </c>
      <c r="AH3412" s="2">
        <v>0</v>
      </c>
      <c r="AI3412" s="2">
        <v>0</v>
      </c>
      <c r="AJ3412" s="2">
        <v>0</v>
      </c>
      <c r="AK3412" s="2">
        <f>VLOOKUP(Tabla3[[#This Row],[Columna1]],Tabla7[[ID]:[Monto neto de los bonos]],3,0)</f>
        <v>0</v>
      </c>
      <c r="AL3412" s="2">
        <v>0</v>
      </c>
      <c r="AM3412" s="2">
        <v>0</v>
      </c>
      <c r="AN3412" s="2">
        <v>0</v>
      </c>
      <c r="AO3412" s="2">
        <v>0</v>
      </c>
      <c r="AP3412" s="2">
        <v>0</v>
      </c>
      <c r="AQ3412" s="2">
        <v>0</v>
      </c>
      <c r="AR3412" s="2">
        <v>0</v>
      </c>
      <c r="AS3412" s="2">
        <v>0</v>
      </c>
      <c r="AT3412" s="2">
        <v>1404.42</v>
      </c>
      <c r="AU3412" s="2">
        <v>728.82</v>
      </c>
      <c r="AV3412" s="2">
        <v>0</v>
      </c>
      <c r="AW3412" s="1"/>
      <c r="AX3412" s="2" t="s">
        <v>422</v>
      </c>
      <c r="AY3412" s="8" t="s">
        <v>423</v>
      </c>
    </row>
    <row r="3413" spans="1:51" ht="13.15" customHeight="1" x14ac:dyDescent="0.25">
      <c r="A3413" s="7">
        <v>22982</v>
      </c>
      <c r="B3413" s="2" t="s">
        <v>2904</v>
      </c>
      <c r="C3413" s="2">
        <v>4917203</v>
      </c>
      <c r="D3413" s="2" t="s">
        <v>288</v>
      </c>
      <c r="E3413" s="2" t="s">
        <v>291</v>
      </c>
      <c r="F3413" s="2" t="s">
        <v>51</v>
      </c>
      <c r="G3413" s="3">
        <v>44271</v>
      </c>
      <c r="H3413" s="1"/>
      <c r="I3413" s="2">
        <v>8474.5300000000007</v>
      </c>
      <c r="J3413" s="2">
        <v>2218.86</v>
      </c>
      <c r="K3413" s="2">
        <v>2218.86</v>
      </c>
      <c r="L3413" s="2">
        <v>0</v>
      </c>
      <c r="M3413" s="1"/>
      <c r="N3413" s="5">
        <f t="shared" si="107"/>
        <v>21628.32</v>
      </c>
      <c r="O3413" s="6">
        <f t="shared" si="108"/>
        <v>19801.84</v>
      </c>
      <c r="P3413" s="2">
        <v>29</v>
      </c>
      <c r="Q3413" s="2" t="s">
        <v>37</v>
      </c>
      <c r="R3413" s="2">
        <v>0</v>
      </c>
      <c r="S3413" s="2">
        <v>0</v>
      </c>
      <c r="T3413" s="2">
        <v>0</v>
      </c>
      <c r="U3413" s="2">
        <v>0</v>
      </c>
      <c r="V3413" s="2">
        <v>0</v>
      </c>
      <c r="W3413" s="2">
        <v>0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6616.07</v>
      </c>
      <c r="AE3413" s="2">
        <f>VLOOKUP(Tabla3[[#This Row],[Columna1]],Tabla5[#All],3,0)</f>
        <v>6616.07</v>
      </c>
      <c r="AF3413" s="2">
        <v>0</v>
      </c>
      <c r="AG3413" s="2">
        <v>0</v>
      </c>
      <c r="AH3413" s="2">
        <v>0</v>
      </c>
      <c r="AI3413" s="2">
        <v>0</v>
      </c>
      <c r="AJ3413" s="2">
        <v>2100</v>
      </c>
      <c r="AK3413" s="2">
        <f>VLOOKUP(Tabla3[[#This Row],[Columna1]],Tabla7[[ID]:[Monto neto de los bonos]],3,0)</f>
        <v>2100</v>
      </c>
      <c r="AL3413" s="2">
        <v>0</v>
      </c>
      <c r="AM3413" s="2">
        <v>0</v>
      </c>
      <c r="AN3413" s="2">
        <v>0</v>
      </c>
      <c r="AO3413" s="2">
        <v>0</v>
      </c>
      <c r="AP3413" s="2">
        <v>0</v>
      </c>
      <c r="AQ3413" s="2">
        <v>0</v>
      </c>
      <c r="AR3413" s="2">
        <v>0</v>
      </c>
      <c r="AS3413" s="2">
        <v>0</v>
      </c>
      <c r="AT3413" s="2">
        <v>1248.1600000000001</v>
      </c>
      <c r="AU3413" s="2">
        <v>578.32000000000005</v>
      </c>
      <c r="AV3413" s="2">
        <v>0</v>
      </c>
      <c r="AW3413" s="1"/>
      <c r="AX3413" s="2" t="s">
        <v>422</v>
      </c>
      <c r="AY3413" s="8" t="s">
        <v>423</v>
      </c>
    </row>
    <row r="3414" spans="1:51" ht="13.15" customHeight="1" x14ac:dyDescent="0.25">
      <c r="A3414" s="7">
        <v>21320</v>
      </c>
      <c r="B3414" s="2" t="s">
        <v>4606</v>
      </c>
      <c r="C3414" s="2">
        <v>2681203</v>
      </c>
      <c r="D3414" s="2" t="s">
        <v>288</v>
      </c>
      <c r="E3414" s="2" t="s">
        <v>294</v>
      </c>
      <c r="F3414" s="2" t="s">
        <v>187</v>
      </c>
      <c r="G3414" s="3">
        <v>44384</v>
      </c>
      <c r="H3414" s="1"/>
      <c r="I3414" s="2">
        <v>5899.1</v>
      </c>
      <c r="J3414" s="2">
        <v>1543.2750000000001</v>
      </c>
      <c r="K3414" s="2">
        <v>1543.2750000000001</v>
      </c>
      <c r="L3414" s="2">
        <v>0</v>
      </c>
      <c r="M3414" s="1"/>
      <c r="N3414" s="5">
        <f t="shared" si="107"/>
        <v>14972.65</v>
      </c>
      <c r="O3414" s="6">
        <f t="shared" si="108"/>
        <v>14024.16</v>
      </c>
      <c r="P3414" s="2">
        <v>30</v>
      </c>
      <c r="Q3414" s="2" t="s">
        <v>37</v>
      </c>
      <c r="R3414" s="2">
        <v>0</v>
      </c>
      <c r="S3414" s="2">
        <v>0</v>
      </c>
      <c r="T3414" s="2">
        <v>0</v>
      </c>
      <c r="U3414" s="2">
        <v>0</v>
      </c>
      <c r="V3414" s="2">
        <v>0</v>
      </c>
      <c r="W3414" s="2">
        <v>0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4937</v>
      </c>
      <c r="AE3414" s="2">
        <f>VLOOKUP(Tabla3[[#This Row],[Columna1]],Tabla5[#All],3,0)</f>
        <v>4937</v>
      </c>
      <c r="AF3414" s="2">
        <v>0</v>
      </c>
      <c r="AG3414" s="2">
        <v>0</v>
      </c>
      <c r="AH3414" s="2">
        <v>0</v>
      </c>
      <c r="AI3414" s="2">
        <v>0</v>
      </c>
      <c r="AJ3414" s="2">
        <v>1050</v>
      </c>
      <c r="AK3414" s="2">
        <f>VLOOKUP(Tabla3[[#This Row],[Columna1]],Tabla7[[ID]:[Monto neto de los bonos]],3,0)</f>
        <v>1050</v>
      </c>
      <c r="AL3414" s="2">
        <v>0</v>
      </c>
      <c r="AM3414" s="2">
        <v>0</v>
      </c>
      <c r="AN3414" s="2">
        <v>0</v>
      </c>
      <c r="AO3414" s="2">
        <v>0</v>
      </c>
      <c r="AP3414" s="2">
        <v>0</v>
      </c>
      <c r="AQ3414" s="2">
        <v>0</v>
      </c>
      <c r="AR3414" s="2">
        <v>0</v>
      </c>
      <c r="AS3414" s="2">
        <v>0</v>
      </c>
      <c r="AT3414" s="2">
        <v>898.58</v>
      </c>
      <c r="AU3414" s="2">
        <v>49.91</v>
      </c>
      <c r="AV3414" s="2">
        <v>0</v>
      </c>
      <c r="AW3414" s="1"/>
      <c r="AX3414" s="2" t="s">
        <v>422</v>
      </c>
      <c r="AY3414" s="8" t="s">
        <v>423</v>
      </c>
    </row>
    <row r="3415" spans="1:51" ht="13.15" customHeight="1" x14ac:dyDescent="0.25">
      <c r="A3415" s="7">
        <v>16597</v>
      </c>
      <c r="B3415" s="2" t="s">
        <v>2905</v>
      </c>
      <c r="C3415" s="2">
        <v>253503</v>
      </c>
      <c r="D3415" s="2" t="s">
        <v>288</v>
      </c>
      <c r="E3415" s="2" t="s">
        <v>294</v>
      </c>
      <c r="F3415" s="2" t="s">
        <v>187</v>
      </c>
      <c r="G3415" s="3">
        <v>40673</v>
      </c>
      <c r="H3415" s="1"/>
      <c r="I3415" s="2">
        <v>5899.1</v>
      </c>
      <c r="J3415" s="2">
        <v>1543.2750000000001</v>
      </c>
      <c r="K3415" s="2">
        <v>1543.2750000000001</v>
      </c>
      <c r="L3415" s="2">
        <v>1226.3399999999999</v>
      </c>
      <c r="M3415" s="1"/>
      <c r="N3415" s="5">
        <f t="shared" si="107"/>
        <v>14019.82</v>
      </c>
      <c r="O3415" s="6">
        <f t="shared" si="108"/>
        <v>12753.91</v>
      </c>
      <c r="P3415" s="2">
        <v>30</v>
      </c>
      <c r="Q3415" s="2" t="s">
        <v>37</v>
      </c>
      <c r="R3415" s="2">
        <v>0</v>
      </c>
      <c r="S3415" s="2">
        <v>0</v>
      </c>
      <c r="T3415" s="2">
        <v>0</v>
      </c>
      <c r="U3415" s="2">
        <v>0</v>
      </c>
      <c r="V3415" s="2">
        <v>0</v>
      </c>
      <c r="W3415" s="2">
        <v>0</v>
      </c>
      <c r="X3415" s="2">
        <v>0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2757.83</v>
      </c>
      <c r="AE3415" s="2">
        <f>VLOOKUP(Tabla3[[#This Row],[Columna1]],Tabla5[#All],3,0)</f>
        <v>2757.83</v>
      </c>
      <c r="AF3415" s="2">
        <v>0</v>
      </c>
      <c r="AG3415" s="2">
        <v>0</v>
      </c>
      <c r="AH3415" s="2">
        <v>0</v>
      </c>
      <c r="AI3415" s="2">
        <v>0</v>
      </c>
      <c r="AJ3415" s="2">
        <v>1050</v>
      </c>
      <c r="AK3415" s="2">
        <f>VLOOKUP(Tabla3[[#This Row],[Columna1]],Tabla7[[ID]:[Monto neto de los bonos]],3,0)</f>
        <v>1050</v>
      </c>
      <c r="AL3415" s="2">
        <v>0</v>
      </c>
      <c r="AM3415" s="2">
        <v>0</v>
      </c>
      <c r="AN3415" s="2">
        <v>0</v>
      </c>
      <c r="AO3415" s="2">
        <v>0</v>
      </c>
      <c r="AP3415" s="2">
        <v>0</v>
      </c>
      <c r="AQ3415" s="2">
        <v>0</v>
      </c>
      <c r="AR3415" s="2">
        <v>0</v>
      </c>
      <c r="AS3415" s="2">
        <v>0</v>
      </c>
      <c r="AT3415" s="2">
        <v>1021.22</v>
      </c>
      <c r="AU3415" s="2">
        <v>244.69</v>
      </c>
      <c r="AV3415" s="2">
        <v>0</v>
      </c>
      <c r="AW3415" s="1"/>
      <c r="AX3415" s="2" t="s">
        <v>422</v>
      </c>
      <c r="AY3415" s="8" t="s">
        <v>423</v>
      </c>
    </row>
    <row r="3416" spans="1:51" ht="13.15" customHeight="1" x14ac:dyDescent="0.25">
      <c r="A3416" s="7">
        <v>19764</v>
      </c>
      <c r="B3416" s="2" t="s">
        <v>4652</v>
      </c>
      <c r="C3416" s="2">
        <v>1119303</v>
      </c>
      <c r="D3416" s="2" t="s">
        <v>288</v>
      </c>
      <c r="E3416" s="2" t="s">
        <v>291</v>
      </c>
      <c r="F3416" s="2" t="s">
        <v>73</v>
      </c>
      <c r="G3416" s="3">
        <v>42653</v>
      </c>
      <c r="H3416" s="1"/>
      <c r="I3416" s="2">
        <v>16065.68</v>
      </c>
      <c r="J3416" s="2">
        <v>2959.1</v>
      </c>
      <c r="K3416" s="2">
        <v>2959.1</v>
      </c>
      <c r="L3416" s="2">
        <v>2071.2199999999998</v>
      </c>
      <c r="M3416" s="1"/>
      <c r="N3416" s="5">
        <f t="shared" si="107"/>
        <v>68889.83</v>
      </c>
      <c r="O3416" s="6">
        <f t="shared" si="108"/>
        <v>64256.450000000004</v>
      </c>
      <c r="P3416" s="2">
        <v>30</v>
      </c>
      <c r="Q3416" s="2" t="s">
        <v>37</v>
      </c>
      <c r="R3416" s="2">
        <v>0</v>
      </c>
      <c r="S3416" s="2">
        <v>0</v>
      </c>
      <c r="T3416" s="2">
        <v>0</v>
      </c>
      <c r="U3416" s="2">
        <v>0</v>
      </c>
      <c r="V3416" s="2">
        <v>0</v>
      </c>
      <c r="W3416" s="2">
        <v>0</v>
      </c>
      <c r="X3416" s="2">
        <v>0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25934.73</v>
      </c>
      <c r="AE3416" s="2">
        <f>VLOOKUP(Tabla3[[#This Row],[Columna1]],Tabla5[#All],3,0)</f>
        <v>25934.73</v>
      </c>
      <c r="AF3416" s="2">
        <v>0</v>
      </c>
      <c r="AG3416" s="2">
        <v>0</v>
      </c>
      <c r="AH3416" s="2">
        <v>0</v>
      </c>
      <c r="AI3416" s="2">
        <v>0</v>
      </c>
      <c r="AJ3416" s="2">
        <v>18900</v>
      </c>
      <c r="AK3416" s="2">
        <f>VLOOKUP(Tabla3[[#This Row],[Columna1]],Tabla7[[ID]:[Monto neto de los bonos]],3,0)</f>
        <v>18900</v>
      </c>
      <c r="AL3416" s="2">
        <v>0</v>
      </c>
      <c r="AM3416" s="2">
        <v>0</v>
      </c>
      <c r="AN3416" s="2">
        <v>0</v>
      </c>
      <c r="AO3416" s="2">
        <v>0</v>
      </c>
      <c r="AP3416" s="2">
        <v>0</v>
      </c>
      <c r="AQ3416" s="2">
        <v>0</v>
      </c>
      <c r="AR3416" s="2">
        <v>0</v>
      </c>
      <c r="AS3416" s="2">
        <v>0</v>
      </c>
      <c r="AT3416" s="2">
        <v>2405.48</v>
      </c>
      <c r="AU3416" s="2">
        <v>2227.9</v>
      </c>
      <c r="AV3416" s="2">
        <v>0</v>
      </c>
      <c r="AW3416" s="1"/>
      <c r="AX3416" s="2" t="s">
        <v>422</v>
      </c>
      <c r="AY3416" s="8" t="s">
        <v>423</v>
      </c>
    </row>
    <row r="3417" spans="1:51" ht="13.15" customHeight="1" x14ac:dyDescent="0.25">
      <c r="A3417" s="7">
        <v>92462</v>
      </c>
      <c r="B3417" s="2" t="s">
        <v>4632</v>
      </c>
      <c r="C3417" s="2">
        <v>406103</v>
      </c>
      <c r="D3417" s="2" t="s">
        <v>288</v>
      </c>
      <c r="E3417" s="2" t="s">
        <v>295</v>
      </c>
      <c r="F3417" s="2" t="s">
        <v>42</v>
      </c>
      <c r="G3417" s="3">
        <v>38108</v>
      </c>
      <c r="H3417" s="1"/>
      <c r="I3417" s="2">
        <v>9836.7099999999991</v>
      </c>
      <c r="J3417" s="2">
        <v>3056.2150000000001</v>
      </c>
      <c r="K3417" s="2">
        <v>3056.2150000000001</v>
      </c>
      <c r="L3417" s="2">
        <v>4447.6499999999996</v>
      </c>
      <c r="M3417" s="2">
        <v>1281</v>
      </c>
      <c r="N3417" s="5">
        <f t="shared" si="107"/>
        <v>23837.22</v>
      </c>
      <c r="O3417" s="6">
        <f t="shared" si="108"/>
        <v>19990.800000000003</v>
      </c>
      <c r="P3417" s="2">
        <v>30</v>
      </c>
      <c r="Q3417" s="2" t="s">
        <v>37</v>
      </c>
      <c r="R3417" s="2">
        <v>0</v>
      </c>
      <c r="S3417" s="2">
        <v>0</v>
      </c>
      <c r="T3417" s="2">
        <v>0</v>
      </c>
      <c r="U3417" s="2">
        <v>0</v>
      </c>
      <c r="V3417" s="2">
        <v>0</v>
      </c>
      <c r="W3417" s="2">
        <v>0</v>
      </c>
      <c r="X3417" s="2">
        <v>0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2159.4299999999998</v>
      </c>
      <c r="AE3417" s="2">
        <f>VLOOKUP(Tabla3[[#This Row],[Columna1]],Tabla5[#All],3,0)</f>
        <v>2159.4299999999998</v>
      </c>
      <c r="AF3417" s="2">
        <v>0</v>
      </c>
      <c r="AG3417" s="2">
        <v>0</v>
      </c>
      <c r="AH3417" s="2">
        <v>0</v>
      </c>
      <c r="AI3417" s="2">
        <v>0</v>
      </c>
      <c r="AJ3417" s="2">
        <v>0</v>
      </c>
      <c r="AK3417" s="2">
        <f>VLOOKUP(Tabla3[[#This Row],[Columna1]],Tabla7[[ID]:[Monto neto de los bonos]],3,0)</f>
        <v>0</v>
      </c>
      <c r="AL3417" s="2">
        <v>0</v>
      </c>
      <c r="AM3417" s="2">
        <v>0</v>
      </c>
      <c r="AN3417" s="2">
        <v>0</v>
      </c>
      <c r="AO3417" s="2">
        <v>0</v>
      </c>
      <c r="AP3417" s="2">
        <v>0</v>
      </c>
      <c r="AQ3417" s="2">
        <v>0</v>
      </c>
      <c r="AR3417" s="2">
        <v>0</v>
      </c>
      <c r="AS3417" s="2">
        <v>0</v>
      </c>
      <c r="AT3417" s="2">
        <v>2167.7800000000002</v>
      </c>
      <c r="AU3417" s="2">
        <v>1678.64</v>
      </c>
      <c r="AV3417" s="2">
        <v>0</v>
      </c>
      <c r="AW3417" s="1"/>
      <c r="AX3417" s="2" t="s">
        <v>422</v>
      </c>
      <c r="AY3417" s="8" t="s">
        <v>423</v>
      </c>
    </row>
    <row r="3418" spans="1:51" ht="13.15" customHeight="1" x14ac:dyDescent="0.25">
      <c r="A3418" s="7">
        <v>16883</v>
      </c>
      <c r="B3418" s="2" t="s">
        <v>2906</v>
      </c>
      <c r="C3418" s="2">
        <v>266603</v>
      </c>
      <c r="D3418" s="2" t="s">
        <v>288</v>
      </c>
      <c r="E3418" s="2" t="s">
        <v>295</v>
      </c>
      <c r="F3418" s="2" t="s">
        <v>50</v>
      </c>
      <c r="G3418" s="3">
        <v>41441</v>
      </c>
      <c r="H3418" s="1"/>
      <c r="I3418" s="2">
        <v>12195.26</v>
      </c>
      <c r="J3418" s="2">
        <v>3009.3249999999998</v>
      </c>
      <c r="K3418" s="2">
        <v>3009.3249999999998</v>
      </c>
      <c r="L3418" s="2">
        <v>2834.91</v>
      </c>
      <c r="M3418" s="1"/>
      <c r="N3418" s="5">
        <f t="shared" si="107"/>
        <v>24358.21</v>
      </c>
      <c r="O3418" s="6">
        <f t="shared" si="108"/>
        <v>20680.21</v>
      </c>
      <c r="P3418" s="2">
        <v>30</v>
      </c>
      <c r="Q3418" s="2" t="s">
        <v>37</v>
      </c>
      <c r="R3418" s="2">
        <v>0</v>
      </c>
      <c r="S3418" s="2">
        <v>0</v>
      </c>
      <c r="T3418" s="2">
        <v>0</v>
      </c>
      <c r="U3418" s="2">
        <v>0</v>
      </c>
      <c r="V3418" s="2">
        <v>0</v>
      </c>
      <c r="W3418" s="2">
        <v>0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3309.39</v>
      </c>
      <c r="AE3418" s="2">
        <f>VLOOKUP(Tabla3[[#This Row],[Columna1]],Tabla5[#All],3,0)</f>
        <v>3309.39</v>
      </c>
      <c r="AF3418" s="2">
        <v>0</v>
      </c>
      <c r="AG3418" s="2">
        <v>0</v>
      </c>
      <c r="AH3418" s="2">
        <v>0</v>
      </c>
      <c r="AI3418" s="2">
        <v>0</v>
      </c>
      <c r="AJ3418" s="2">
        <v>0</v>
      </c>
      <c r="AK3418" s="2">
        <f>VLOOKUP(Tabla3[[#This Row],[Columna1]],Tabla7[[ID]:[Monto neto de los bonos]],3,0)</f>
        <v>0</v>
      </c>
      <c r="AL3418" s="2">
        <v>0</v>
      </c>
      <c r="AM3418" s="2">
        <v>0</v>
      </c>
      <c r="AN3418" s="2">
        <v>0</v>
      </c>
      <c r="AO3418" s="2">
        <v>0</v>
      </c>
      <c r="AP3418" s="2">
        <v>0</v>
      </c>
      <c r="AQ3418" s="2">
        <v>0</v>
      </c>
      <c r="AR3418" s="2">
        <v>0</v>
      </c>
      <c r="AS3418" s="2">
        <v>0</v>
      </c>
      <c r="AT3418" s="2">
        <v>2104.88</v>
      </c>
      <c r="AU3418" s="2">
        <v>1573.12</v>
      </c>
      <c r="AV3418" s="2">
        <v>0</v>
      </c>
      <c r="AW3418" s="1"/>
      <c r="AX3418" s="2" t="s">
        <v>422</v>
      </c>
      <c r="AY3418" s="8" t="s">
        <v>423</v>
      </c>
    </row>
    <row r="3419" spans="1:51" ht="13.15" customHeight="1" x14ac:dyDescent="0.25">
      <c r="A3419" s="7">
        <v>20843</v>
      </c>
      <c r="B3419" s="2" t="s">
        <v>2907</v>
      </c>
      <c r="C3419" s="2">
        <v>2173603</v>
      </c>
      <c r="D3419" s="2" t="s">
        <v>288</v>
      </c>
      <c r="E3419" s="2" t="s">
        <v>295</v>
      </c>
      <c r="F3419" s="2" t="s">
        <v>45</v>
      </c>
      <c r="G3419" s="3">
        <v>42968</v>
      </c>
      <c r="H3419" s="1"/>
      <c r="I3419" s="2">
        <v>13413.65</v>
      </c>
      <c r="J3419" s="2">
        <v>2841.47</v>
      </c>
      <c r="K3419" s="2">
        <v>2841.47</v>
      </c>
      <c r="L3419" s="2">
        <v>1354.37</v>
      </c>
      <c r="M3419" s="1"/>
      <c r="N3419" s="5">
        <f t="shared" si="107"/>
        <v>28119.739999999998</v>
      </c>
      <c r="O3419" s="6">
        <f t="shared" si="108"/>
        <v>24548.539999999997</v>
      </c>
      <c r="P3419" s="2">
        <v>30</v>
      </c>
      <c r="Q3419" s="2" t="s">
        <v>37</v>
      </c>
      <c r="R3419" s="2">
        <v>0</v>
      </c>
      <c r="S3419" s="2">
        <v>0</v>
      </c>
      <c r="T3419" s="2">
        <v>0</v>
      </c>
      <c r="U3419" s="2">
        <v>0</v>
      </c>
      <c r="V3419" s="2">
        <v>0</v>
      </c>
      <c r="W3419" s="2">
        <v>0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7668.78</v>
      </c>
      <c r="AE3419" s="2">
        <f>VLOOKUP(Tabla3[[#This Row],[Columna1]],Tabla5[#All],3,0)</f>
        <v>7668.78</v>
      </c>
      <c r="AF3419" s="2">
        <v>0</v>
      </c>
      <c r="AG3419" s="2">
        <v>0</v>
      </c>
      <c r="AH3419" s="2">
        <v>0</v>
      </c>
      <c r="AI3419" s="2">
        <v>0</v>
      </c>
      <c r="AJ3419" s="2">
        <v>0</v>
      </c>
      <c r="AK3419" s="2">
        <f>VLOOKUP(Tabla3[[#This Row],[Columna1]],Tabla7[[ID]:[Monto neto de los bonos]],3,0)</f>
        <v>0</v>
      </c>
      <c r="AL3419" s="2">
        <v>0</v>
      </c>
      <c r="AM3419" s="2">
        <v>0</v>
      </c>
      <c r="AN3419" s="2">
        <v>0</v>
      </c>
      <c r="AO3419" s="2">
        <v>0</v>
      </c>
      <c r="AP3419" s="2">
        <v>0</v>
      </c>
      <c r="AQ3419" s="2">
        <v>0</v>
      </c>
      <c r="AR3419" s="2">
        <v>0</v>
      </c>
      <c r="AS3419" s="2">
        <v>0</v>
      </c>
      <c r="AT3419" s="2">
        <v>2045.08</v>
      </c>
      <c r="AU3419" s="2">
        <v>1526.12</v>
      </c>
      <c r="AV3419" s="2">
        <v>0</v>
      </c>
      <c r="AW3419" s="1"/>
      <c r="AX3419" s="2" t="s">
        <v>422</v>
      </c>
      <c r="AY3419" s="8" t="s">
        <v>423</v>
      </c>
    </row>
    <row r="3420" spans="1:51" ht="13.15" customHeight="1" x14ac:dyDescent="0.25">
      <c r="A3420" s="7">
        <v>15598</v>
      </c>
      <c r="B3420" s="2" t="s">
        <v>2908</v>
      </c>
      <c r="C3420" s="2">
        <v>191203</v>
      </c>
      <c r="D3420" s="2" t="s">
        <v>288</v>
      </c>
      <c r="E3420" s="2" t="s">
        <v>289</v>
      </c>
      <c r="F3420" s="2" t="s">
        <v>40</v>
      </c>
      <c r="G3420" s="3">
        <v>41808</v>
      </c>
      <c r="H3420" s="1"/>
      <c r="I3420" s="2">
        <v>8875.32</v>
      </c>
      <c r="J3420" s="2">
        <v>2324.5500000000002</v>
      </c>
      <c r="K3420" s="2">
        <v>2324.5500000000002</v>
      </c>
      <c r="L3420" s="2">
        <v>1073.33</v>
      </c>
      <c r="M3420" s="1"/>
      <c r="N3420" s="5">
        <f t="shared" si="107"/>
        <v>16804.009999999998</v>
      </c>
      <c r="O3420" s="6">
        <f t="shared" si="108"/>
        <v>14574.809999999998</v>
      </c>
      <c r="P3420" s="2">
        <v>30</v>
      </c>
      <c r="Q3420" s="2" t="s">
        <v>37</v>
      </c>
      <c r="R3420" s="2">
        <v>0</v>
      </c>
      <c r="S3420" s="2">
        <v>0</v>
      </c>
      <c r="T3420" s="2">
        <v>0</v>
      </c>
      <c r="U3420" s="2">
        <v>0</v>
      </c>
      <c r="V3420" s="2">
        <v>0</v>
      </c>
      <c r="W3420" s="2">
        <v>0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2206.2600000000002</v>
      </c>
      <c r="AE3420" s="2">
        <f>VLOOKUP(Tabla3[[#This Row],[Columna1]],Tabla5[#All],3,0)</f>
        <v>2206.2600000000002</v>
      </c>
      <c r="AF3420" s="2">
        <v>0</v>
      </c>
      <c r="AG3420" s="2">
        <v>0</v>
      </c>
      <c r="AH3420" s="2">
        <v>0</v>
      </c>
      <c r="AI3420" s="2">
        <v>0</v>
      </c>
      <c r="AJ3420" s="2">
        <v>0</v>
      </c>
      <c r="AK3420" s="2">
        <f>VLOOKUP(Tabla3[[#This Row],[Columna1]],Tabla7[[ID]:[Monto neto de los bonos]],3,0)</f>
        <v>0</v>
      </c>
      <c r="AL3420" s="2">
        <v>0</v>
      </c>
      <c r="AM3420" s="2">
        <v>0</v>
      </c>
      <c r="AN3420" s="2">
        <v>0</v>
      </c>
      <c r="AO3420" s="2">
        <v>0</v>
      </c>
      <c r="AP3420" s="2">
        <v>0</v>
      </c>
      <c r="AQ3420" s="2">
        <v>0</v>
      </c>
      <c r="AR3420" s="2">
        <v>0</v>
      </c>
      <c r="AS3420" s="2">
        <v>0</v>
      </c>
      <c r="AT3420" s="2">
        <v>1459.76</v>
      </c>
      <c r="AU3420" s="2">
        <v>769.44</v>
      </c>
      <c r="AV3420" s="2">
        <v>0</v>
      </c>
      <c r="AW3420" s="1"/>
      <c r="AX3420" s="2" t="s">
        <v>422</v>
      </c>
      <c r="AY3420" s="8" t="s">
        <v>423</v>
      </c>
    </row>
    <row r="3421" spans="1:51" ht="13.15" customHeight="1" x14ac:dyDescent="0.25">
      <c r="A3421" s="7">
        <v>13999</v>
      </c>
      <c r="B3421" s="2" t="s">
        <v>4654</v>
      </c>
      <c r="C3421" s="2">
        <v>3223203</v>
      </c>
      <c r="D3421" s="2" t="s">
        <v>288</v>
      </c>
      <c r="E3421" s="2" t="s">
        <v>296</v>
      </c>
      <c r="F3421" s="2" t="s">
        <v>56</v>
      </c>
      <c r="G3421" s="3">
        <v>43662</v>
      </c>
      <c r="H3421" s="1"/>
      <c r="I3421" s="2">
        <v>11144.84</v>
      </c>
      <c r="J3421" s="2">
        <v>3715.22</v>
      </c>
      <c r="K3421" s="2">
        <v>3715.22</v>
      </c>
      <c r="L3421" s="2">
        <v>1805.93</v>
      </c>
      <c r="M3421" s="1"/>
      <c r="N3421" s="5">
        <f t="shared" si="107"/>
        <v>24793.73</v>
      </c>
      <c r="O3421" s="6">
        <f t="shared" si="108"/>
        <v>21555.170000000002</v>
      </c>
      <c r="P3421" s="2">
        <v>30</v>
      </c>
      <c r="Q3421" s="2" t="s">
        <v>37</v>
      </c>
      <c r="R3421" s="2">
        <v>0</v>
      </c>
      <c r="S3421" s="2">
        <v>0</v>
      </c>
      <c r="T3421" s="2">
        <v>0</v>
      </c>
      <c r="U3421" s="2">
        <v>0</v>
      </c>
      <c r="V3421" s="2">
        <v>0</v>
      </c>
      <c r="W3421" s="2">
        <v>0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4412.5200000000004</v>
      </c>
      <c r="AE3421" s="2">
        <f>VLOOKUP(Tabla3[[#This Row],[Columna1]],Tabla5[#All],3,0)</f>
        <v>4412.5200000000004</v>
      </c>
      <c r="AF3421" s="2">
        <v>0</v>
      </c>
      <c r="AG3421" s="2">
        <v>0</v>
      </c>
      <c r="AH3421" s="2">
        <v>0</v>
      </c>
      <c r="AI3421" s="2">
        <v>0</v>
      </c>
      <c r="AJ3421" s="2">
        <v>0</v>
      </c>
      <c r="AK3421" s="2">
        <f>VLOOKUP(Tabla3[[#This Row],[Columna1]],Tabla7[[ID]:[Monto neto de los bonos]],3,0)</f>
        <v>0</v>
      </c>
      <c r="AL3421" s="2">
        <v>0</v>
      </c>
      <c r="AM3421" s="2">
        <v>0</v>
      </c>
      <c r="AN3421" s="2">
        <v>0</v>
      </c>
      <c r="AO3421" s="2">
        <v>0</v>
      </c>
      <c r="AP3421" s="2">
        <v>0</v>
      </c>
      <c r="AQ3421" s="2">
        <v>0</v>
      </c>
      <c r="AR3421" s="2">
        <v>0</v>
      </c>
      <c r="AS3421" s="2">
        <v>0</v>
      </c>
      <c r="AT3421" s="2">
        <v>2038.1</v>
      </c>
      <c r="AU3421" s="2">
        <v>1200.46</v>
      </c>
      <c r="AV3421" s="2">
        <v>0</v>
      </c>
      <c r="AW3421" s="1"/>
      <c r="AX3421" s="2" t="s">
        <v>422</v>
      </c>
      <c r="AY3421" s="8" t="s">
        <v>423</v>
      </c>
    </row>
    <row r="3422" spans="1:51" ht="13.15" customHeight="1" x14ac:dyDescent="0.25">
      <c r="A3422" s="7">
        <v>20026</v>
      </c>
      <c r="B3422" s="2" t="s">
        <v>2909</v>
      </c>
      <c r="C3422" s="2">
        <v>1311403</v>
      </c>
      <c r="D3422" s="2" t="s">
        <v>288</v>
      </c>
      <c r="E3422" s="2" t="s">
        <v>297</v>
      </c>
      <c r="F3422" s="2" t="s">
        <v>60</v>
      </c>
      <c r="G3422" s="3">
        <v>42671</v>
      </c>
      <c r="H3422" s="1"/>
      <c r="I3422" s="2">
        <v>14709.55</v>
      </c>
      <c r="J3422" s="2">
        <v>2709.165</v>
      </c>
      <c r="K3422" s="2">
        <v>2709.165</v>
      </c>
      <c r="L3422" s="2">
        <v>1739.34</v>
      </c>
      <c r="M3422" s="1"/>
      <c r="N3422" s="5">
        <f t="shared" si="107"/>
        <v>44092.740000000005</v>
      </c>
      <c r="O3422" s="6">
        <f t="shared" si="108"/>
        <v>40038.660000000003</v>
      </c>
      <c r="P3422" s="2">
        <v>30</v>
      </c>
      <c r="Q3422" s="2" t="s">
        <v>37</v>
      </c>
      <c r="R3422" s="2">
        <v>0</v>
      </c>
      <c r="S3422" s="2">
        <v>0</v>
      </c>
      <c r="T3422" s="2">
        <v>0</v>
      </c>
      <c r="U3422" s="2">
        <v>0</v>
      </c>
      <c r="V3422" s="2">
        <v>0</v>
      </c>
      <c r="W3422" s="2">
        <v>0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15057.72</v>
      </c>
      <c r="AE3422" s="2">
        <f>VLOOKUP(Tabla3[[#This Row],[Columna1]],Tabla5[#All],3,0)</f>
        <v>15057.72</v>
      </c>
      <c r="AF3422" s="2">
        <v>0</v>
      </c>
      <c r="AG3422" s="2">
        <v>0</v>
      </c>
      <c r="AH3422" s="2">
        <v>0</v>
      </c>
      <c r="AI3422" s="2">
        <v>0</v>
      </c>
      <c r="AJ3422" s="2">
        <v>7167.8</v>
      </c>
      <c r="AK3422" s="2">
        <f>VLOOKUP(Tabla3[[#This Row],[Columna1]],Tabla7[[ID]:[Monto neto de los bonos]],3,0)</f>
        <v>7167.8</v>
      </c>
      <c r="AL3422" s="2">
        <v>0</v>
      </c>
      <c r="AM3422" s="2">
        <v>0</v>
      </c>
      <c r="AN3422" s="2">
        <v>0</v>
      </c>
      <c r="AO3422" s="2">
        <v>0</v>
      </c>
      <c r="AP3422" s="2">
        <v>0</v>
      </c>
      <c r="AQ3422" s="2">
        <v>0</v>
      </c>
      <c r="AR3422" s="2">
        <v>0</v>
      </c>
      <c r="AS3422" s="2">
        <v>0</v>
      </c>
      <c r="AT3422" s="2">
        <v>2186.7199999999998</v>
      </c>
      <c r="AU3422" s="2">
        <v>1867.36</v>
      </c>
      <c r="AV3422" s="2">
        <v>0</v>
      </c>
      <c r="AW3422" s="1"/>
      <c r="AX3422" s="2" t="s">
        <v>422</v>
      </c>
      <c r="AY3422" s="8" t="s">
        <v>423</v>
      </c>
    </row>
    <row r="3423" spans="1:51" ht="13.15" customHeight="1" x14ac:dyDescent="0.25">
      <c r="A3423" s="7">
        <v>20366</v>
      </c>
      <c r="B3423" s="2" t="s">
        <v>2910</v>
      </c>
      <c r="C3423" s="2">
        <v>1727903</v>
      </c>
      <c r="D3423" s="2" t="s">
        <v>288</v>
      </c>
      <c r="E3423" s="2" t="s">
        <v>298</v>
      </c>
      <c r="F3423" s="2" t="s">
        <v>73</v>
      </c>
      <c r="G3423" s="3">
        <v>44505</v>
      </c>
      <c r="H3423" s="1"/>
      <c r="I3423" s="2">
        <v>16065.68</v>
      </c>
      <c r="J3423" s="2">
        <v>2959.1</v>
      </c>
      <c r="K3423" s="2">
        <v>2959.1</v>
      </c>
      <c r="L3423" s="2">
        <v>0</v>
      </c>
      <c r="M3423" s="1"/>
      <c r="N3423" s="5">
        <f t="shared" si="107"/>
        <v>58418.61</v>
      </c>
      <c r="O3423" s="6">
        <f t="shared" si="108"/>
        <v>54434.77</v>
      </c>
      <c r="P3423" s="2">
        <v>30</v>
      </c>
      <c r="Q3423" s="2" t="s">
        <v>37</v>
      </c>
      <c r="R3423" s="2">
        <v>0</v>
      </c>
      <c r="S3423" s="2">
        <v>0</v>
      </c>
      <c r="T3423" s="2">
        <v>0</v>
      </c>
      <c r="U3423" s="2">
        <v>0</v>
      </c>
      <c r="V3423" s="2">
        <v>0</v>
      </c>
      <c r="W3423" s="2">
        <v>0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25934.73</v>
      </c>
      <c r="AE3423" s="2">
        <f>VLOOKUP(Tabla3[[#This Row],[Columna1]],Tabla5[#All],3,0)</f>
        <v>25934.73</v>
      </c>
      <c r="AF3423" s="2">
        <v>0</v>
      </c>
      <c r="AG3423" s="2">
        <v>0</v>
      </c>
      <c r="AH3423" s="2">
        <v>0</v>
      </c>
      <c r="AI3423" s="2">
        <v>0</v>
      </c>
      <c r="AJ3423" s="2">
        <v>10500</v>
      </c>
      <c r="AK3423" s="2">
        <f>VLOOKUP(Tabla3[[#This Row],[Columna1]],Tabla7[[ID]:[Monto neto de los bonos]],3,0)</f>
        <v>10500</v>
      </c>
      <c r="AL3423" s="2">
        <v>0</v>
      </c>
      <c r="AM3423" s="2">
        <v>0</v>
      </c>
      <c r="AN3423" s="2">
        <v>0</v>
      </c>
      <c r="AO3423" s="2">
        <v>0</v>
      </c>
      <c r="AP3423" s="2">
        <v>0</v>
      </c>
      <c r="AQ3423" s="2">
        <v>0</v>
      </c>
      <c r="AR3423" s="2">
        <v>0</v>
      </c>
      <c r="AS3423" s="2">
        <v>0</v>
      </c>
      <c r="AT3423" s="2">
        <v>2198.36</v>
      </c>
      <c r="AU3423" s="2">
        <v>1785.48</v>
      </c>
      <c r="AV3423" s="2">
        <v>0</v>
      </c>
      <c r="AW3423" s="1"/>
      <c r="AX3423" s="2" t="s">
        <v>422</v>
      </c>
      <c r="AY3423" s="8" t="s">
        <v>423</v>
      </c>
    </row>
    <row r="3424" spans="1:51" ht="13.15" customHeight="1" x14ac:dyDescent="0.25">
      <c r="A3424" s="7">
        <v>91733</v>
      </c>
      <c r="B3424" s="2" t="s">
        <v>2911</v>
      </c>
      <c r="C3424" s="2">
        <v>397903</v>
      </c>
      <c r="D3424" s="2" t="s">
        <v>288</v>
      </c>
      <c r="E3424" s="2" t="s">
        <v>289</v>
      </c>
      <c r="F3424" s="2" t="s">
        <v>42</v>
      </c>
      <c r="G3424" s="3">
        <v>37135</v>
      </c>
      <c r="H3424" s="1"/>
      <c r="I3424" s="2">
        <v>9836.7099999999991</v>
      </c>
      <c r="J3424" s="2">
        <v>3056.2150000000001</v>
      </c>
      <c r="K3424" s="2">
        <v>3056.2150000000001</v>
      </c>
      <c r="L3424" s="2">
        <v>2703.08</v>
      </c>
      <c r="M3424" s="1"/>
      <c r="N3424" s="5">
        <f t="shared" si="107"/>
        <v>21947.27</v>
      </c>
      <c r="O3424" s="6">
        <f t="shared" si="108"/>
        <v>18950.73</v>
      </c>
      <c r="P3424" s="2">
        <v>30</v>
      </c>
      <c r="Q3424" s="2" t="s">
        <v>37</v>
      </c>
      <c r="R3424" s="2">
        <v>0</v>
      </c>
      <c r="S3424" s="2">
        <v>0</v>
      </c>
      <c r="T3424" s="2">
        <v>0</v>
      </c>
      <c r="U3424" s="2">
        <v>0</v>
      </c>
      <c r="V3424" s="2">
        <v>0</v>
      </c>
      <c r="W3424" s="2">
        <v>0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3295.05</v>
      </c>
      <c r="AE3424" s="2">
        <f>VLOOKUP(Tabla3[[#This Row],[Columna1]],Tabla5[#All],3,0)</f>
        <v>3295.05</v>
      </c>
      <c r="AF3424" s="2">
        <v>0</v>
      </c>
      <c r="AG3424" s="2">
        <v>0</v>
      </c>
      <c r="AH3424" s="2">
        <v>0</v>
      </c>
      <c r="AI3424" s="2">
        <v>0</v>
      </c>
      <c r="AJ3424" s="2">
        <v>0</v>
      </c>
      <c r="AK3424" s="2">
        <f>VLOOKUP(Tabla3[[#This Row],[Columna1]],Tabla7[[ID]:[Monto neto de los bonos]],3,0)</f>
        <v>0</v>
      </c>
      <c r="AL3424" s="2">
        <v>0</v>
      </c>
      <c r="AM3424" s="2">
        <v>0</v>
      </c>
      <c r="AN3424" s="2">
        <v>0</v>
      </c>
      <c r="AO3424" s="2">
        <v>0</v>
      </c>
      <c r="AP3424" s="2">
        <v>0</v>
      </c>
      <c r="AQ3424" s="2">
        <v>0</v>
      </c>
      <c r="AR3424" s="2">
        <v>0</v>
      </c>
      <c r="AS3424" s="2">
        <v>0</v>
      </c>
      <c r="AT3424" s="2">
        <v>1865.22</v>
      </c>
      <c r="AU3424" s="2">
        <v>1131.32</v>
      </c>
      <c r="AV3424" s="2">
        <v>0</v>
      </c>
      <c r="AW3424" s="1"/>
      <c r="AX3424" s="2" t="s">
        <v>422</v>
      </c>
      <c r="AY3424" s="8" t="s">
        <v>423</v>
      </c>
    </row>
    <row r="3425" spans="1:51" ht="13.15" customHeight="1" x14ac:dyDescent="0.25">
      <c r="A3425" s="7">
        <v>19661</v>
      </c>
      <c r="B3425" s="2" t="s">
        <v>2912</v>
      </c>
      <c r="C3425" s="2">
        <v>867203</v>
      </c>
      <c r="D3425" s="2" t="s">
        <v>288</v>
      </c>
      <c r="E3425" s="2" t="s">
        <v>294</v>
      </c>
      <c r="F3425" s="2" t="s">
        <v>187</v>
      </c>
      <c r="G3425" s="3">
        <v>42522</v>
      </c>
      <c r="H3425" s="1"/>
      <c r="I3425" s="2">
        <v>5899.1</v>
      </c>
      <c r="J3425" s="2">
        <v>1543.2750000000001</v>
      </c>
      <c r="K3425" s="2">
        <v>1543.2750000000001</v>
      </c>
      <c r="L3425" s="2">
        <v>713.1</v>
      </c>
      <c r="M3425" s="1"/>
      <c r="N3425" s="5">
        <f t="shared" si="107"/>
        <v>13506.58</v>
      </c>
      <c r="O3425" s="6">
        <f t="shared" si="108"/>
        <v>12383.76</v>
      </c>
      <c r="P3425" s="2">
        <v>30</v>
      </c>
      <c r="Q3425" s="2" t="s">
        <v>37</v>
      </c>
      <c r="R3425" s="2">
        <v>0</v>
      </c>
      <c r="S3425" s="2">
        <v>0</v>
      </c>
      <c r="T3425" s="2">
        <v>0</v>
      </c>
      <c r="U3425" s="2">
        <v>0</v>
      </c>
      <c r="V3425" s="2">
        <v>0</v>
      </c>
      <c r="W3425" s="2">
        <v>0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2757.83</v>
      </c>
      <c r="AE3425" s="2">
        <f>VLOOKUP(Tabla3[[#This Row],[Columna1]],Tabla5[#All],3,0)</f>
        <v>2757.83</v>
      </c>
      <c r="AF3425" s="2">
        <v>0</v>
      </c>
      <c r="AG3425" s="2">
        <v>0</v>
      </c>
      <c r="AH3425" s="2">
        <v>0</v>
      </c>
      <c r="AI3425" s="2">
        <v>0</v>
      </c>
      <c r="AJ3425" s="2">
        <v>1050</v>
      </c>
      <c r="AK3425" s="2">
        <f>VLOOKUP(Tabla3[[#This Row],[Columna1]],Tabla7[[ID]:[Monto neto de los bonos]],3,0)</f>
        <v>1050</v>
      </c>
      <c r="AL3425" s="2">
        <v>0</v>
      </c>
      <c r="AM3425" s="2">
        <v>0</v>
      </c>
      <c r="AN3425" s="2">
        <v>0</v>
      </c>
      <c r="AO3425" s="2">
        <v>0</v>
      </c>
      <c r="AP3425" s="2">
        <v>0</v>
      </c>
      <c r="AQ3425" s="2">
        <v>0</v>
      </c>
      <c r="AR3425" s="2">
        <v>0</v>
      </c>
      <c r="AS3425" s="2">
        <v>0</v>
      </c>
      <c r="AT3425" s="2">
        <v>969.9</v>
      </c>
      <c r="AU3425" s="2">
        <v>152.91999999999999</v>
      </c>
      <c r="AV3425" s="2">
        <v>0</v>
      </c>
      <c r="AW3425" s="1"/>
      <c r="AX3425" s="2" t="s">
        <v>422</v>
      </c>
      <c r="AY3425" s="8" t="s">
        <v>423</v>
      </c>
    </row>
    <row r="3426" spans="1:51" ht="13.15" customHeight="1" x14ac:dyDescent="0.25">
      <c r="A3426" s="7">
        <v>21227</v>
      </c>
      <c r="B3426" s="2" t="s">
        <v>2913</v>
      </c>
      <c r="C3426" s="2">
        <v>2545303</v>
      </c>
      <c r="D3426" s="2" t="s">
        <v>288</v>
      </c>
      <c r="E3426" s="2" t="s">
        <v>299</v>
      </c>
      <c r="F3426" s="2" t="s">
        <v>50</v>
      </c>
      <c r="G3426" s="3">
        <v>43396</v>
      </c>
      <c r="H3426" s="1"/>
      <c r="I3426" s="2">
        <v>12195.26</v>
      </c>
      <c r="J3426" s="2">
        <v>3009.3249999999998</v>
      </c>
      <c r="K3426" s="2">
        <v>3009.3249999999998</v>
      </c>
      <c r="L3426" s="2">
        <v>1654.95</v>
      </c>
      <c r="M3426" s="1"/>
      <c r="N3426" s="5">
        <f t="shared" si="107"/>
        <v>22620.07</v>
      </c>
      <c r="O3426" s="6">
        <f t="shared" si="108"/>
        <v>19420.489999999998</v>
      </c>
      <c r="P3426" s="2">
        <v>29</v>
      </c>
      <c r="Q3426" s="2" t="s">
        <v>37</v>
      </c>
      <c r="R3426" s="2">
        <v>0</v>
      </c>
      <c r="S3426" s="2">
        <v>0</v>
      </c>
      <c r="T3426" s="2">
        <v>0</v>
      </c>
      <c r="U3426" s="2">
        <v>0</v>
      </c>
      <c r="V3426" s="2">
        <v>0</v>
      </c>
      <c r="W3426" s="2">
        <v>0</v>
      </c>
      <c r="X3426" s="2">
        <v>0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2751.21</v>
      </c>
      <c r="AE3426" s="2">
        <f>VLOOKUP(Tabla3[[#This Row],[Columna1]],Tabla5[#All],3,0)</f>
        <v>2751.21</v>
      </c>
      <c r="AF3426" s="2">
        <v>0</v>
      </c>
      <c r="AG3426" s="2">
        <v>0</v>
      </c>
      <c r="AH3426" s="2">
        <v>0</v>
      </c>
      <c r="AI3426" s="2">
        <v>0</v>
      </c>
      <c r="AJ3426" s="2">
        <v>0</v>
      </c>
      <c r="AK3426" s="2">
        <f>VLOOKUP(Tabla3[[#This Row],[Columna1]],Tabla7[[ID]:[Monto neto de los bonos]],3,0)</f>
        <v>0</v>
      </c>
      <c r="AL3426" s="2">
        <v>0</v>
      </c>
      <c r="AM3426" s="2">
        <v>0</v>
      </c>
      <c r="AN3426" s="2">
        <v>0</v>
      </c>
      <c r="AO3426" s="2">
        <v>0</v>
      </c>
      <c r="AP3426" s="2">
        <v>0</v>
      </c>
      <c r="AQ3426" s="2">
        <v>0</v>
      </c>
      <c r="AR3426" s="2">
        <v>0</v>
      </c>
      <c r="AS3426" s="2">
        <v>0</v>
      </c>
      <c r="AT3426" s="2">
        <v>1920.65</v>
      </c>
      <c r="AU3426" s="2">
        <v>1278.93</v>
      </c>
      <c r="AV3426" s="2">
        <v>0</v>
      </c>
      <c r="AW3426" s="1"/>
      <c r="AX3426" s="2" t="s">
        <v>422</v>
      </c>
      <c r="AY3426" s="8" t="s">
        <v>423</v>
      </c>
    </row>
    <row r="3427" spans="1:51" ht="13.15" customHeight="1" x14ac:dyDescent="0.25">
      <c r="A3427" s="7">
        <v>22960</v>
      </c>
      <c r="B3427" s="2" t="s">
        <v>4641</v>
      </c>
      <c r="C3427" s="2">
        <v>4883203</v>
      </c>
      <c r="D3427" s="2" t="s">
        <v>288</v>
      </c>
      <c r="E3427" s="2" t="s">
        <v>295</v>
      </c>
      <c r="F3427" s="2" t="s">
        <v>42</v>
      </c>
      <c r="G3427" s="3">
        <v>45428</v>
      </c>
      <c r="H3427" s="1"/>
      <c r="I3427" s="2">
        <v>9836.7099999999991</v>
      </c>
      <c r="J3427" s="2">
        <v>3056.2150000000001</v>
      </c>
      <c r="K3427" s="2">
        <v>3056.2150000000001</v>
      </c>
      <c r="L3427" s="2">
        <v>0</v>
      </c>
      <c r="M3427" s="1"/>
      <c r="N3427" s="5">
        <f t="shared" si="107"/>
        <v>18070.14</v>
      </c>
      <c r="O3427" s="6">
        <f t="shared" si="108"/>
        <v>15717.94</v>
      </c>
      <c r="P3427" s="2">
        <v>30</v>
      </c>
      <c r="Q3427" s="2" t="s">
        <v>37</v>
      </c>
      <c r="R3427" s="2">
        <v>0</v>
      </c>
      <c r="S3427" s="2">
        <v>0</v>
      </c>
      <c r="T3427" s="2">
        <v>0</v>
      </c>
      <c r="U3427" s="2">
        <v>0</v>
      </c>
      <c r="V3427" s="2">
        <v>0</v>
      </c>
      <c r="W3427" s="2">
        <v>0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2121</v>
      </c>
      <c r="AE3427" s="2">
        <f>VLOOKUP(Tabla3[[#This Row],[Columna1]],Tabla5[#All],3,0)</f>
        <v>2121</v>
      </c>
      <c r="AF3427" s="2">
        <v>0</v>
      </c>
      <c r="AG3427" s="2">
        <v>0</v>
      </c>
      <c r="AH3427" s="2">
        <v>0</v>
      </c>
      <c r="AI3427" s="2">
        <v>0</v>
      </c>
      <c r="AJ3427" s="2">
        <v>0</v>
      </c>
      <c r="AK3427" s="2">
        <f>VLOOKUP(Tabla3[[#This Row],[Columna1]],Tabla7[[ID]:[Monto neto de los bonos]],3,0)</f>
        <v>0</v>
      </c>
      <c r="AL3427" s="2">
        <v>0</v>
      </c>
      <c r="AM3427" s="2">
        <v>0</v>
      </c>
      <c r="AN3427" s="2">
        <v>0</v>
      </c>
      <c r="AO3427" s="2">
        <v>0</v>
      </c>
      <c r="AP3427" s="2">
        <v>0</v>
      </c>
      <c r="AQ3427" s="2">
        <v>0</v>
      </c>
      <c r="AR3427" s="2">
        <v>0</v>
      </c>
      <c r="AS3427" s="2">
        <v>0</v>
      </c>
      <c r="AT3427" s="2">
        <v>1594.92</v>
      </c>
      <c r="AU3427" s="2">
        <v>757.28</v>
      </c>
      <c r="AV3427" s="2">
        <v>0</v>
      </c>
      <c r="AW3427" s="1"/>
      <c r="AX3427" s="2" t="s">
        <v>422</v>
      </c>
      <c r="AY3427" s="8" t="s">
        <v>423</v>
      </c>
    </row>
    <row r="3428" spans="1:51" ht="13.15" customHeight="1" x14ac:dyDescent="0.25">
      <c r="A3428" s="7">
        <v>22011</v>
      </c>
      <c r="B3428" s="2" t="s">
        <v>4649</v>
      </c>
      <c r="C3428" s="2">
        <v>3545203</v>
      </c>
      <c r="D3428" s="2" t="s">
        <v>288</v>
      </c>
      <c r="E3428" s="2" t="s">
        <v>300</v>
      </c>
      <c r="F3428" s="2" t="s">
        <v>42</v>
      </c>
      <c r="G3428" s="3">
        <v>44593</v>
      </c>
      <c r="H3428" s="1"/>
      <c r="I3428" s="2">
        <v>9836.7099999999991</v>
      </c>
      <c r="J3428" s="2">
        <v>3056.2150000000001</v>
      </c>
      <c r="K3428" s="2">
        <v>3056.2150000000001</v>
      </c>
      <c r="L3428" s="2">
        <v>0</v>
      </c>
      <c r="M3428" s="1"/>
      <c r="N3428" s="5">
        <f t="shared" si="107"/>
        <v>17020.14</v>
      </c>
      <c r="O3428" s="6">
        <f t="shared" si="108"/>
        <v>14667.939999999999</v>
      </c>
      <c r="P3428" s="2">
        <v>30</v>
      </c>
      <c r="Q3428" s="2" t="s">
        <v>37</v>
      </c>
      <c r="R3428" s="2">
        <v>0</v>
      </c>
      <c r="S3428" s="2">
        <v>0</v>
      </c>
      <c r="T3428" s="2">
        <v>0</v>
      </c>
      <c r="U3428" s="2">
        <v>0</v>
      </c>
      <c r="V3428" s="2">
        <v>0</v>
      </c>
      <c r="W3428" s="2">
        <v>0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1071</v>
      </c>
      <c r="AE3428" s="2">
        <f>VLOOKUP(Tabla3[[#This Row],[Columna1]],Tabla5[#All],3,0)</f>
        <v>1071</v>
      </c>
      <c r="AF3428" s="2">
        <v>0</v>
      </c>
      <c r="AG3428" s="2">
        <v>0</v>
      </c>
      <c r="AH3428" s="2">
        <v>0</v>
      </c>
      <c r="AI3428" s="2">
        <v>0</v>
      </c>
      <c r="AJ3428" s="2">
        <v>0</v>
      </c>
      <c r="AK3428" s="2">
        <f>VLOOKUP(Tabla3[[#This Row],[Columna1]],Tabla7[[ID]:[Monto neto de los bonos]],3,0)</f>
        <v>0</v>
      </c>
      <c r="AL3428" s="2">
        <v>0</v>
      </c>
      <c r="AM3428" s="2">
        <v>0</v>
      </c>
      <c r="AN3428" s="2">
        <v>0</v>
      </c>
      <c r="AO3428" s="2">
        <v>0</v>
      </c>
      <c r="AP3428" s="2">
        <v>0</v>
      </c>
      <c r="AQ3428" s="2">
        <v>0</v>
      </c>
      <c r="AR3428" s="2">
        <v>0</v>
      </c>
      <c r="AS3428" s="2">
        <v>0</v>
      </c>
      <c r="AT3428" s="2">
        <v>1594.92</v>
      </c>
      <c r="AU3428" s="2">
        <v>757.28</v>
      </c>
      <c r="AV3428" s="2">
        <v>0</v>
      </c>
      <c r="AW3428" s="1"/>
      <c r="AX3428" s="2" t="s">
        <v>422</v>
      </c>
      <c r="AY3428" s="8" t="s">
        <v>423</v>
      </c>
    </row>
    <row r="3429" spans="1:51" ht="13.15" customHeight="1" x14ac:dyDescent="0.25">
      <c r="A3429" s="7">
        <v>93097</v>
      </c>
      <c r="B3429" s="2" t="s">
        <v>2914</v>
      </c>
      <c r="C3429" s="2">
        <v>411003</v>
      </c>
      <c r="D3429" s="2" t="s">
        <v>288</v>
      </c>
      <c r="E3429" s="2" t="s">
        <v>294</v>
      </c>
      <c r="F3429" s="2" t="s">
        <v>187</v>
      </c>
      <c r="G3429" s="3">
        <v>39814</v>
      </c>
      <c r="H3429" s="1"/>
      <c r="I3429" s="2">
        <v>5899.1</v>
      </c>
      <c r="J3429" s="2">
        <v>1543.2750000000001</v>
      </c>
      <c r="K3429" s="2">
        <v>1543.2750000000001</v>
      </c>
      <c r="L3429" s="2">
        <v>1952.37</v>
      </c>
      <c r="M3429" s="1"/>
      <c r="N3429" s="5">
        <f t="shared" si="107"/>
        <v>14745.85</v>
      </c>
      <c r="O3429" s="6">
        <f t="shared" si="108"/>
        <v>13110.730000000001</v>
      </c>
      <c r="P3429" s="2">
        <v>30</v>
      </c>
      <c r="Q3429" s="2" t="s">
        <v>37</v>
      </c>
      <c r="R3429" s="2">
        <v>0</v>
      </c>
      <c r="S3429" s="2">
        <v>0</v>
      </c>
      <c r="T3429" s="2">
        <v>0</v>
      </c>
      <c r="U3429" s="2">
        <v>0</v>
      </c>
      <c r="V3429" s="2">
        <v>0</v>
      </c>
      <c r="W3429" s="2">
        <v>0</v>
      </c>
      <c r="X3429" s="2">
        <v>0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2757.83</v>
      </c>
      <c r="AE3429" s="2">
        <f>VLOOKUP(Tabla3[[#This Row],[Columna1]],Tabla5[#All],3,0)</f>
        <v>2757.83</v>
      </c>
      <c r="AF3429" s="2">
        <v>0</v>
      </c>
      <c r="AG3429" s="2">
        <v>0</v>
      </c>
      <c r="AH3429" s="2">
        <v>0</v>
      </c>
      <c r="AI3429" s="2">
        <v>0</v>
      </c>
      <c r="AJ3429" s="2">
        <v>1050</v>
      </c>
      <c r="AK3429" s="2">
        <f>VLOOKUP(Tabla3[[#This Row],[Columna1]],Tabla7[[ID]:[Monto neto de los bonos]],3,0)</f>
        <v>1050</v>
      </c>
      <c r="AL3429" s="2">
        <v>0</v>
      </c>
      <c r="AM3429" s="2">
        <v>0</v>
      </c>
      <c r="AN3429" s="2">
        <v>0</v>
      </c>
      <c r="AO3429" s="2">
        <v>0</v>
      </c>
      <c r="AP3429" s="2">
        <v>0</v>
      </c>
      <c r="AQ3429" s="2">
        <v>0</v>
      </c>
      <c r="AR3429" s="2">
        <v>0</v>
      </c>
      <c r="AS3429" s="2">
        <v>0</v>
      </c>
      <c r="AT3429" s="2">
        <v>1093.82</v>
      </c>
      <c r="AU3429" s="2">
        <v>541.29999999999995</v>
      </c>
      <c r="AV3429" s="2">
        <v>0</v>
      </c>
      <c r="AW3429" s="1"/>
      <c r="AX3429" s="2" t="s">
        <v>422</v>
      </c>
      <c r="AY3429" s="8" t="s">
        <v>423</v>
      </c>
    </row>
    <row r="3430" spans="1:51" ht="13.15" customHeight="1" x14ac:dyDescent="0.25">
      <c r="A3430" s="7">
        <v>16233</v>
      </c>
      <c r="B3430" s="2" t="s">
        <v>2915</v>
      </c>
      <c r="C3430" s="2">
        <v>217103</v>
      </c>
      <c r="D3430" s="2" t="s">
        <v>288</v>
      </c>
      <c r="E3430" s="2" t="s">
        <v>301</v>
      </c>
      <c r="F3430" s="2" t="s">
        <v>42</v>
      </c>
      <c r="G3430" s="3">
        <v>42217</v>
      </c>
      <c r="H3430" s="1"/>
      <c r="I3430" s="2">
        <v>9836.7099999999991</v>
      </c>
      <c r="J3430" s="2">
        <v>3056.2150000000001</v>
      </c>
      <c r="K3430" s="2">
        <v>3056.2150000000001</v>
      </c>
      <c r="L3430" s="2">
        <v>1182.95</v>
      </c>
      <c r="M3430" s="1"/>
      <c r="N3430" s="5">
        <f t="shared" si="107"/>
        <v>19857.79</v>
      </c>
      <c r="O3430" s="6">
        <f t="shared" si="108"/>
        <v>17256.490000000002</v>
      </c>
      <c r="P3430" s="2">
        <v>30</v>
      </c>
      <c r="Q3430" s="2" t="s">
        <v>37</v>
      </c>
      <c r="R3430" s="2">
        <v>0</v>
      </c>
      <c r="S3430" s="2">
        <v>0</v>
      </c>
      <c r="T3430" s="2">
        <v>0</v>
      </c>
      <c r="U3430" s="2">
        <v>0</v>
      </c>
      <c r="V3430" s="2">
        <v>0</v>
      </c>
      <c r="W3430" s="2">
        <v>0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2725.7</v>
      </c>
      <c r="AE3430" s="2">
        <f>VLOOKUP(Tabla3[[#This Row],[Columna1]],Tabla5[#All],3,0)</f>
        <v>2725.7</v>
      </c>
      <c r="AF3430" s="2">
        <v>0</v>
      </c>
      <c r="AG3430" s="2">
        <v>0</v>
      </c>
      <c r="AH3430" s="2">
        <v>0</v>
      </c>
      <c r="AI3430" s="2">
        <v>0</v>
      </c>
      <c r="AJ3430" s="2">
        <v>0</v>
      </c>
      <c r="AK3430" s="2">
        <f>VLOOKUP(Tabla3[[#This Row],[Columna1]],Tabla7[[ID]:[Monto neto de los bonos]],3,0)</f>
        <v>0</v>
      </c>
      <c r="AL3430" s="2">
        <v>0</v>
      </c>
      <c r="AM3430" s="2">
        <v>0</v>
      </c>
      <c r="AN3430" s="2">
        <v>0</v>
      </c>
      <c r="AO3430" s="2">
        <v>0</v>
      </c>
      <c r="AP3430" s="2">
        <v>0</v>
      </c>
      <c r="AQ3430" s="2">
        <v>0</v>
      </c>
      <c r="AR3430" s="2">
        <v>0</v>
      </c>
      <c r="AS3430" s="2">
        <v>0</v>
      </c>
      <c r="AT3430" s="2">
        <v>1713.2</v>
      </c>
      <c r="AU3430" s="2">
        <v>888.1</v>
      </c>
      <c r="AV3430" s="2">
        <v>0</v>
      </c>
      <c r="AW3430" s="1"/>
      <c r="AX3430" s="2" t="s">
        <v>422</v>
      </c>
      <c r="AY3430" s="8" t="s">
        <v>423</v>
      </c>
    </row>
    <row r="3431" spans="1:51" ht="13.15" customHeight="1" x14ac:dyDescent="0.25">
      <c r="A3431" s="7">
        <v>22352</v>
      </c>
      <c r="B3431" s="2" t="s">
        <v>2916</v>
      </c>
      <c r="C3431" s="2">
        <v>4082203</v>
      </c>
      <c r="D3431" s="2" t="s">
        <v>288</v>
      </c>
      <c r="E3431" s="2" t="s">
        <v>300</v>
      </c>
      <c r="F3431" s="2" t="s">
        <v>42</v>
      </c>
      <c r="G3431" s="3">
        <v>45398</v>
      </c>
      <c r="H3431" s="1"/>
      <c r="I3431" s="2">
        <v>9836.7099999999991</v>
      </c>
      <c r="J3431" s="2">
        <v>3056.2150000000001</v>
      </c>
      <c r="K3431" s="2">
        <v>3056.2150000000001</v>
      </c>
      <c r="L3431" s="2">
        <v>0</v>
      </c>
      <c r="M3431" s="1"/>
      <c r="N3431" s="5">
        <f t="shared" si="107"/>
        <v>17020.14</v>
      </c>
      <c r="O3431" s="6">
        <f t="shared" si="108"/>
        <v>14667.939999999999</v>
      </c>
      <c r="P3431" s="2">
        <v>30</v>
      </c>
      <c r="Q3431" s="2" t="s">
        <v>37</v>
      </c>
      <c r="R3431" s="2">
        <v>0</v>
      </c>
      <c r="S3431" s="2">
        <v>0</v>
      </c>
      <c r="T3431" s="2">
        <v>0</v>
      </c>
      <c r="U3431" s="2">
        <v>0</v>
      </c>
      <c r="V3431" s="2">
        <v>0</v>
      </c>
      <c r="W3431" s="2">
        <v>0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1071</v>
      </c>
      <c r="AE3431" s="2">
        <f>VLOOKUP(Tabla3[[#This Row],[Columna1]],Tabla5[#All],3,0)</f>
        <v>1071</v>
      </c>
      <c r="AF3431" s="2">
        <v>0</v>
      </c>
      <c r="AG3431" s="2">
        <v>0</v>
      </c>
      <c r="AH3431" s="2">
        <v>0</v>
      </c>
      <c r="AI3431" s="2">
        <v>0</v>
      </c>
      <c r="AJ3431" s="2">
        <v>0</v>
      </c>
      <c r="AK3431" s="2">
        <f>VLOOKUP(Tabla3[[#This Row],[Columna1]],Tabla7[[ID]:[Monto neto de los bonos]],3,0)</f>
        <v>0</v>
      </c>
      <c r="AL3431" s="2">
        <v>0</v>
      </c>
      <c r="AM3431" s="2">
        <v>0</v>
      </c>
      <c r="AN3431" s="2">
        <v>0</v>
      </c>
      <c r="AO3431" s="2">
        <v>0</v>
      </c>
      <c r="AP3431" s="2">
        <v>0</v>
      </c>
      <c r="AQ3431" s="2">
        <v>0</v>
      </c>
      <c r="AR3431" s="2">
        <v>0</v>
      </c>
      <c r="AS3431" s="2">
        <v>0</v>
      </c>
      <c r="AT3431" s="2">
        <v>1594.92</v>
      </c>
      <c r="AU3431" s="2">
        <v>757.28</v>
      </c>
      <c r="AV3431" s="2">
        <v>0</v>
      </c>
      <c r="AW3431" s="1"/>
      <c r="AX3431" s="2" t="s">
        <v>422</v>
      </c>
      <c r="AY3431" s="8" t="s">
        <v>423</v>
      </c>
    </row>
    <row r="3432" spans="1:51" ht="13.15" customHeight="1" x14ac:dyDescent="0.25">
      <c r="A3432" s="7">
        <v>90197</v>
      </c>
      <c r="B3432" s="2" t="s">
        <v>2917</v>
      </c>
      <c r="C3432" s="2">
        <v>391003</v>
      </c>
      <c r="D3432" s="2" t="s">
        <v>288</v>
      </c>
      <c r="E3432" s="2" t="s">
        <v>295</v>
      </c>
      <c r="F3432" s="2" t="s">
        <v>165</v>
      </c>
      <c r="G3432" s="3">
        <v>36923</v>
      </c>
      <c r="H3432" s="1"/>
      <c r="I3432" s="2">
        <v>9836.7099999999991</v>
      </c>
      <c r="J3432" s="2">
        <v>3056.2150000000001</v>
      </c>
      <c r="K3432" s="2">
        <v>3056.2150000000001</v>
      </c>
      <c r="L3432" s="2">
        <v>3215.65</v>
      </c>
      <c r="M3432" s="1"/>
      <c r="N3432" s="5">
        <f t="shared" si="107"/>
        <v>20819.490000000002</v>
      </c>
      <c r="O3432" s="6">
        <f t="shared" si="108"/>
        <v>18073.760000000002</v>
      </c>
      <c r="P3432" s="2">
        <v>27</v>
      </c>
      <c r="Q3432" s="2" t="s">
        <v>37</v>
      </c>
      <c r="R3432" s="2">
        <v>0</v>
      </c>
      <c r="S3432" s="2">
        <v>0</v>
      </c>
      <c r="T3432" s="2">
        <v>0</v>
      </c>
      <c r="U3432" s="2">
        <v>0</v>
      </c>
      <c r="V3432" s="2">
        <v>0</v>
      </c>
      <c r="W3432" s="2">
        <v>0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1654.7</v>
      </c>
      <c r="AE3432" s="2">
        <f>VLOOKUP(Tabla3[[#This Row],[Columna1]],Tabla5[#All],3,0)</f>
        <v>1654.7</v>
      </c>
      <c r="AF3432" s="2">
        <v>0</v>
      </c>
      <c r="AG3432" s="2">
        <v>0</v>
      </c>
      <c r="AH3432" s="2">
        <v>0</v>
      </c>
      <c r="AI3432" s="2">
        <v>0</v>
      </c>
      <c r="AJ3432" s="2">
        <v>0</v>
      </c>
      <c r="AK3432" s="2">
        <f>VLOOKUP(Tabla3[[#This Row],[Columna1]],Tabla7[[ID]:[Monto neto de los bonos]],3,0)</f>
        <v>0</v>
      </c>
      <c r="AL3432" s="2">
        <v>0</v>
      </c>
      <c r="AM3432" s="2">
        <v>0</v>
      </c>
      <c r="AN3432" s="2">
        <v>0</v>
      </c>
      <c r="AO3432" s="2">
        <v>0</v>
      </c>
      <c r="AP3432" s="2">
        <v>0</v>
      </c>
      <c r="AQ3432" s="2">
        <v>0</v>
      </c>
      <c r="AR3432" s="2">
        <v>0</v>
      </c>
      <c r="AS3432" s="2">
        <v>0</v>
      </c>
      <c r="AT3432" s="2">
        <v>1724.83</v>
      </c>
      <c r="AU3432" s="2">
        <v>1020.9</v>
      </c>
      <c r="AV3432" s="2">
        <v>0</v>
      </c>
      <c r="AW3432" s="1"/>
      <c r="AX3432" s="2" t="s">
        <v>422</v>
      </c>
      <c r="AY3432" s="8" t="s">
        <v>423</v>
      </c>
    </row>
    <row r="3433" spans="1:51" ht="13.15" customHeight="1" x14ac:dyDescent="0.25">
      <c r="A3433" s="7">
        <v>92805</v>
      </c>
      <c r="B3433" s="2" t="s">
        <v>2918</v>
      </c>
      <c r="C3433" s="2">
        <v>408903</v>
      </c>
      <c r="D3433" s="2" t="s">
        <v>288</v>
      </c>
      <c r="E3433" s="2" t="s">
        <v>289</v>
      </c>
      <c r="F3433" s="2" t="s">
        <v>290</v>
      </c>
      <c r="G3433" s="3">
        <v>38777</v>
      </c>
      <c r="H3433" s="1"/>
      <c r="I3433" s="2">
        <v>8542.57</v>
      </c>
      <c r="J3433" s="2">
        <v>2234.4899999999998</v>
      </c>
      <c r="K3433" s="2">
        <v>2234.4899999999998</v>
      </c>
      <c r="L3433" s="2">
        <v>2234.58</v>
      </c>
      <c r="M3433" s="1"/>
      <c r="N3433" s="5">
        <f t="shared" si="107"/>
        <v>18758.04</v>
      </c>
      <c r="O3433" s="6">
        <f t="shared" si="108"/>
        <v>16214.980000000003</v>
      </c>
      <c r="P3433" s="2">
        <v>30</v>
      </c>
      <c r="Q3433" s="2" t="s">
        <v>37</v>
      </c>
      <c r="R3433" s="2">
        <v>0</v>
      </c>
      <c r="S3433" s="2">
        <v>0</v>
      </c>
      <c r="T3433" s="2">
        <v>0</v>
      </c>
      <c r="U3433" s="2">
        <v>0</v>
      </c>
      <c r="V3433" s="2">
        <v>216.86</v>
      </c>
      <c r="W3433" s="2">
        <v>0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3295.05</v>
      </c>
      <c r="AE3433" s="2">
        <f>VLOOKUP(Tabla3[[#This Row],[Columna1]],Tabla5[#All],3,0)</f>
        <v>3295.05</v>
      </c>
      <c r="AF3433" s="2">
        <v>0</v>
      </c>
      <c r="AG3433" s="2">
        <v>0</v>
      </c>
      <c r="AH3433" s="2">
        <v>0</v>
      </c>
      <c r="AI3433" s="2">
        <v>0</v>
      </c>
      <c r="AJ3433" s="2">
        <v>0</v>
      </c>
      <c r="AK3433" s="2">
        <f>VLOOKUP(Tabla3[[#This Row],[Columna1]],Tabla7[[ID]:[Monto neto de los bonos]],3,0)</f>
        <v>0</v>
      </c>
      <c r="AL3433" s="2">
        <v>0</v>
      </c>
      <c r="AM3433" s="2">
        <v>0</v>
      </c>
      <c r="AN3433" s="2">
        <v>0</v>
      </c>
      <c r="AO3433" s="2">
        <v>0</v>
      </c>
      <c r="AP3433" s="2">
        <v>0</v>
      </c>
      <c r="AQ3433" s="2">
        <v>0</v>
      </c>
      <c r="AR3433" s="2">
        <v>0</v>
      </c>
      <c r="AS3433" s="2">
        <v>0</v>
      </c>
      <c r="AT3433" s="2">
        <v>1589.67</v>
      </c>
      <c r="AU3433" s="2">
        <v>953.39</v>
      </c>
      <c r="AV3433" s="2">
        <v>0</v>
      </c>
      <c r="AW3433" s="1"/>
      <c r="AX3433" s="2" t="s">
        <v>422</v>
      </c>
      <c r="AY3433" s="8" t="s">
        <v>423</v>
      </c>
    </row>
    <row r="3434" spans="1:51" ht="13.15" customHeight="1" x14ac:dyDescent="0.25">
      <c r="A3434" s="7">
        <v>19770</v>
      </c>
      <c r="B3434" s="2" t="s">
        <v>4650</v>
      </c>
      <c r="C3434" s="2">
        <v>1131403</v>
      </c>
      <c r="D3434" s="2" t="s">
        <v>288</v>
      </c>
      <c r="E3434" s="2" t="s">
        <v>300</v>
      </c>
      <c r="F3434" s="2" t="s">
        <v>36</v>
      </c>
      <c r="G3434" s="3">
        <v>42653</v>
      </c>
      <c r="H3434" s="1"/>
      <c r="I3434" s="2">
        <v>13165.89</v>
      </c>
      <c r="J3434" s="2">
        <v>2789.65</v>
      </c>
      <c r="K3434" s="2">
        <v>2789.65</v>
      </c>
      <c r="L3434" s="2">
        <v>1487.68</v>
      </c>
      <c r="M3434" s="1"/>
      <c r="N3434" s="5">
        <f t="shared" si="107"/>
        <v>26699.42</v>
      </c>
      <c r="O3434" s="6">
        <f t="shared" si="108"/>
        <v>23170.54</v>
      </c>
      <c r="P3434" s="2">
        <v>30</v>
      </c>
      <c r="Q3434" s="2" t="s">
        <v>37</v>
      </c>
      <c r="R3434" s="2">
        <v>0</v>
      </c>
      <c r="S3434" s="2">
        <v>0</v>
      </c>
      <c r="T3434" s="2">
        <v>0</v>
      </c>
      <c r="U3434" s="2">
        <v>0</v>
      </c>
      <c r="V3434" s="2">
        <v>0</v>
      </c>
      <c r="W3434" s="2">
        <v>0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6466.55</v>
      </c>
      <c r="AE3434" s="2">
        <f>VLOOKUP(Tabla3[[#This Row],[Columna1]],Tabla5[#All],3,0)</f>
        <v>6466.55</v>
      </c>
      <c r="AF3434" s="2">
        <v>0</v>
      </c>
      <c r="AG3434" s="2">
        <v>0</v>
      </c>
      <c r="AH3434" s="2">
        <v>0</v>
      </c>
      <c r="AI3434" s="2">
        <v>0</v>
      </c>
      <c r="AJ3434" s="2">
        <v>0</v>
      </c>
      <c r="AK3434" s="2">
        <f>VLOOKUP(Tabla3[[#This Row],[Columna1]],Tabla7[[ID]:[Monto neto de los bonos]],3,0)</f>
        <v>0</v>
      </c>
      <c r="AL3434" s="2">
        <v>0</v>
      </c>
      <c r="AM3434" s="2">
        <v>0</v>
      </c>
      <c r="AN3434" s="2">
        <v>0</v>
      </c>
      <c r="AO3434" s="2">
        <v>0</v>
      </c>
      <c r="AP3434" s="2">
        <v>0</v>
      </c>
      <c r="AQ3434" s="2">
        <v>0</v>
      </c>
      <c r="AR3434" s="2">
        <v>0</v>
      </c>
      <c r="AS3434" s="2">
        <v>0</v>
      </c>
      <c r="AT3434" s="2">
        <v>2023.28</v>
      </c>
      <c r="AU3434" s="2">
        <v>1505.6</v>
      </c>
      <c r="AV3434" s="2">
        <v>0</v>
      </c>
      <c r="AW3434" s="1"/>
      <c r="AX3434" s="2" t="s">
        <v>422</v>
      </c>
      <c r="AY3434" s="8" t="s">
        <v>423</v>
      </c>
    </row>
    <row r="3435" spans="1:51" ht="13.15" customHeight="1" x14ac:dyDescent="0.25">
      <c r="A3435" s="7">
        <v>19163</v>
      </c>
      <c r="B3435" s="2" t="s">
        <v>2919</v>
      </c>
      <c r="C3435" s="2">
        <v>319103</v>
      </c>
      <c r="D3435" s="2" t="s">
        <v>288</v>
      </c>
      <c r="E3435" s="2" t="s">
        <v>300</v>
      </c>
      <c r="F3435" s="2" t="s">
        <v>42</v>
      </c>
      <c r="G3435" s="3">
        <v>42129</v>
      </c>
      <c r="H3435" s="1"/>
      <c r="I3435" s="2">
        <v>9836.7099999999991</v>
      </c>
      <c r="J3435" s="2">
        <v>3056.2150000000001</v>
      </c>
      <c r="K3435" s="2">
        <v>3056.2150000000001</v>
      </c>
      <c r="L3435" s="2">
        <v>1265.76</v>
      </c>
      <c r="M3435" s="1"/>
      <c r="N3435" s="5">
        <f t="shared" si="107"/>
        <v>20524.289999999997</v>
      </c>
      <c r="O3435" s="6">
        <f t="shared" si="108"/>
        <v>17901.449999999997</v>
      </c>
      <c r="P3435" s="2">
        <v>30</v>
      </c>
      <c r="Q3435" s="2" t="s">
        <v>37</v>
      </c>
      <c r="R3435" s="2">
        <v>0</v>
      </c>
      <c r="S3435" s="2">
        <v>0</v>
      </c>
      <c r="T3435" s="2">
        <v>0</v>
      </c>
      <c r="U3435" s="2">
        <v>0</v>
      </c>
      <c r="V3435" s="2">
        <v>0</v>
      </c>
      <c r="W3435" s="2">
        <v>0</v>
      </c>
      <c r="X3435" s="2">
        <v>0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3309.39</v>
      </c>
      <c r="AE3435" s="2">
        <f>VLOOKUP(Tabla3[[#This Row],[Columna1]],Tabla5[#All],3,0)</f>
        <v>3309.39</v>
      </c>
      <c r="AF3435" s="2">
        <v>0</v>
      </c>
      <c r="AG3435" s="2">
        <v>0</v>
      </c>
      <c r="AH3435" s="2">
        <v>0</v>
      </c>
      <c r="AI3435" s="2">
        <v>0</v>
      </c>
      <c r="AJ3435" s="2">
        <v>0</v>
      </c>
      <c r="AK3435" s="2">
        <f>VLOOKUP(Tabla3[[#This Row],[Columna1]],Tabla7[[ID]:[Monto neto de los bonos]],3,0)</f>
        <v>0</v>
      </c>
      <c r="AL3435" s="2">
        <v>0</v>
      </c>
      <c r="AM3435" s="2">
        <v>0</v>
      </c>
      <c r="AN3435" s="2">
        <v>0</v>
      </c>
      <c r="AO3435" s="2">
        <v>0</v>
      </c>
      <c r="AP3435" s="2">
        <v>0</v>
      </c>
      <c r="AQ3435" s="2">
        <v>0</v>
      </c>
      <c r="AR3435" s="2">
        <v>0</v>
      </c>
      <c r="AS3435" s="2">
        <v>0</v>
      </c>
      <c r="AT3435" s="2">
        <v>1721.48</v>
      </c>
      <c r="AU3435" s="2">
        <v>901.36</v>
      </c>
      <c r="AV3435" s="2">
        <v>0</v>
      </c>
      <c r="AW3435" s="1"/>
      <c r="AX3435" s="2" t="s">
        <v>422</v>
      </c>
      <c r="AY3435" s="8" t="s">
        <v>423</v>
      </c>
    </row>
    <row r="3436" spans="1:51" ht="13.15" customHeight="1" x14ac:dyDescent="0.25">
      <c r="A3436" s="7">
        <v>19614</v>
      </c>
      <c r="B3436" s="2" t="s">
        <v>2920</v>
      </c>
      <c r="C3436" s="2">
        <v>805203</v>
      </c>
      <c r="D3436" s="2" t="s">
        <v>288</v>
      </c>
      <c r="E3436" s="2" t="s">
        <v>294</v>
      </c>
      <c r="F3436" s="2" t="s">
        <v>42</v>
      </c>
      <c r="G3436" s="3">
        <v>42491</v>
      </c>
      <c r="H3436" s="1"/>
      <c r="I3436" s="2">
        <v>9836.7099999999991</v>
      </c>
      <c r="J3436" s="2">
        <v>3056.2150000000001</v>
      </c>
      <c r="K3436" s="2">
        <v>3056.2150000000001</v>
      </c>
      <c r="L3436" s="2">
        <v>1265.76</v>
      </c>
      <c r="M3436" s="1"/>
      <c r="N3436" s="5">
        <f t="shared" si="107"/>
        <v>19421.159999999996</v>
      </c>
      <c r="O3436" s="6">
        <f t="shared" si="108"/>
        <v>16798.319999999996</v>
      </c>
      <c r="P3436" s="2">
        <v>30</v>
      </c>
      <c r="Q3436" s="2" t="s">
        <v>37</v>
      </c>
      <c r="R3436" s="2">
        <v>0</v>
      </c>
      <c r="S3436" s="2">
        <v>0</v>
      </c>
      <c r="T3436" s="2">
        <v>0</v>
      </c>
      <c r="U3436" s="2">
        <v>0</v>
      </c>
      <c r="V3436" s="2">
        <v>0</v>
      </c>
      <c r="W3436" s="2">
        <v>0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2206.2600000000002</v>
      </c>
      <c r="AE3436" s="2">
        <f>VLOOKUP(Tabla3[[#This Row],[Columna1]],Tabla5[#All],3,0)</f>
        <v>2206.2600000000002</v>
      </c>
      <c r="AF3436" s="2">
        <v>0</v>
      </c>
      <c r="AG3436" s="2">
        <v>0</v>
      </c>
      <c r="AH3436" s="2">
        <v>0</v>
      </c>
      <c r="AI3436" s="2">
        <v>0</v>
      </c>
      <c r="AJ3436" s="2">
        <v>0</v>
      </c>
      <c r="AK3436" s="2">
        <f>VLOOKUP(Tabla3[[#This Row],[Columna1]],Tabla7[[ID]:[Monto neto de los bonos]],3,0)</f>
        <v>0</v>
      </c>
      <c r="AL3436" s="2">
        <v>0</v>
      </c>
      <c r="AM3436" s="2">
        <v>0</v>
      </c>
      <c r="AN3436" s="2">
        <v>0</v>
      </c>
      <c r="AO3436" s="2">
        <v>0</v>
      </c>
      <c r="AP3436" s="2">
        <v>0</v>
      </c>
      <c r="AQ3436" s="2">
        <v>0</v>
      </c>
      <c r="AR3436" s="2">
        <v>0</v>
      </c>
      <c r="AS3436" s="2">
        <v>0</v>
      </c>
      <c r="AT3436" s="2">
        <v>1721.48</v>
      </c>
      <c r="AU3436" s="2">
        <v>901.36</v>
      </c>
      <c r="AV3436" s="2">
        <v>0</v>
      </c>
      <c r="AW3436" s="1"/>
      <c r="AX3436" s="2" t="s">
        <v>422</v>
      </c>
      <c r="AY3436" s="8" t="s">
        <v>423</v>
      </c>
    </row>
    <row r="3437" spans="1:51" ht="13.15" customHeight="1" x14ac:dyDescent="0.25">
      <c r="A3437" s="7">
        <v>19192</v>
      </c>
      <c r="B3437" s="2" t="s">
        <v>4657</v>
      </c>
      <c r="C3437" s="2">
        <v>321203</v>
      </c>
      <c r="D3437" s="2" t="s">
        <v>288</v>
      </c>
      <c r="E3437" s="2" t="s">
        <v>299</v>
      </c>
      <c r="F3437" s="2" t="s">
        <v>36</v>
      </c>
      <c r="G3437" s="3">
        <v>42166</v>
      </c>
      <c r="H3437" s="1"/>
      <c r="I3437" s="2">
        <v>13165.89</v>
      </c>
      <c r="J3437" s="2">
        <v>2789.65</v>
      </c>
      <c r="K3437" s="2">
        <v>2789.65</v>
      </c>
      <c r="L3437" s="2">
        <v>1182.96</v>
      </c>
      <c r="M3437" s="1"/>
      <c r="N3437" s="5">
        <f t="shared" si="107"/>
        <v>23237.539999999997</v>
      </c>
      <c r="O3437" s="6">
        <f t="shared" si="108"/>
        <v>19801.859999999997</v>
      </c>
      <c r="P3437" s="2">
        <v>20</v>
      </c>
      <c r="Q3437" s="2" t="s">
        <v>46</v>
      </c>
      <c r="R3437" s="2">
        <v>0</v>
      </c>
      <c r="S3437" s="2">
        <v>0</v>
      </c>
      <c r="T3437" s="2">
        <v>0</v>
      </c>
      <c r="U3437" s="2">
        <v>3686.45</v>
      </c>
      <c r="V3437" s="2">
        <v>0</v>
      </c>
      <c r="W3437" s="2">
        <v>0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3309.39</v>
      </c>
      <c r="AE3437" s="2">
        <f>VLOOKUP(Tabla3[[#This Row],[Columna1]],Tabla5[#All],3,0)</f>
        <v>3309.39</v>
      </c>
      <c r="AF3437" s="2">
        <v>0</v>
      </c>
      <c r="AG3437" s="2">
        <v>0</v>
      </c>
      <c r="AH3437" s="2">
        <v>0</v>
      </c>
      <c r="AI3437" s="2">
        <v>0</v>
      </c>
      <c r="AJ3437" s="2">
        <v>0</v>
      </c>
      <c r="AK3437" s="2">
        <f>VLOOKUP(Tabla3[[#This Row],[Columna1]],Tabla7[[ID]:[Monto neto de los bonos]],3,0)</f>
        <v>3686.45</v>
      </c>
      <c r="AL3437" s="2">
        <v>0</v>
      </c>
      <c r="AM3437" s="2">
        <v>0</v>
      </c>
      <c r="AN3437" s="2">
        <v>0</v>
      </c>
      <c r="AO3437" s="2">
        <v>0</v>
      </c>
      <c r="AP3437" s="2">
        <v>0</v>
      </c>
      <c r="AQ3437" s="2">
        <v>0</v>
      </c>
      <c r="AR3437" s="2">
        <v>0</v>
      </c>
      <c r="AS3437" s="2">
        <v>0</v>
      </c>
      <c r="AT3437" s="2">
        <v>1835.48</v>
      </c>
      <c r="AU3437" s="2">
        <v>1600.2</v>
      </c>
      <c r="AV3437" s="2">
        <v>0</v>
      </c>
      <c r="AW3437" s="1"/>
      <c r="AX3437" s="2" t="s">
        <v>422</v>
      </c>
      <c r="AY3437" s="8" t="s">
        <v>424</v>
      </c>
    </row>
    <row r="3438" spans="1:51" ht="13.15" customHeight="1" x14ac:dyDescent="0.25">
      <c r="A3438" s="7">
        <v>91658</v>
      </c>
      <c r="B3438" s="2" t="s">
        <v>4651</v>
      </c>
      <c r="C3438" s="2">
        <v>1695603</v>
      </c>
      <c r="D3438" s="2" t="s">
        <v>288</v>
      </c>
      <c r="E3438" s="2" t="s">
        <v>300</v>
      </c>
      <c r="F3438" s="2" t="s">
        <v>60</v>
      </c>
      <c r="G3438" s="3">
        <v>42736</v>
      </c>
      <c r="H3438" s="1"/>
      <c r="I3438" s="2">
        <v>14709.55</v>
      </c>
      <c r="J3438" s="2">
        <v>2709.165</v>
      </c>
      <c r="K3438" s="2">
        <v>2709.165</v>
      </c>
      <c r="L3438" s="2">
        <v>1668.12</v>
      </c>
      <c r="M3438" s="1"/>
      <c r="N3438" s="5">
        <f t="shared" si="107"/>
        <v>35772.550000000003</v>
      </c>
      <c r="O3438" s="6">
        <f t="shared" si="108"/>
        <v>31930.06</v>
      </c>
      <c r="P3438" s="2">
        <v>29</v>
      </c>
      <c r="Q3438" s="2" t="s">
        <v>37</v>
      </c>
      <c r="R3438" s="2">
        <v>0</v>
      </c>
      <c r="S3438" s="2">
        <v>0</v>
      </c>
      <c r="T3438" s="2">
        <v>0</v>
      </c>
      <c r="U3438" s="2">
        <v>0</v>
      </c>
      <c r="V3438" s="2">
        <v>0</v>
      </c>
      <c r="W3438" s="2">
        <v>0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13976.55</v>
      </c>
      <c r="AE3438" s="2">
        <f>VLOOKUP(Tabla3[[#This Row],[Columna1]],Tabla5[#All],3,0)</f>
        <v>13976.55</v>
      </c>
      <c r="AF3438" s="2">
        <v>0</v>
      </c>
      <c r="AG3438" s="2">
        <v>0</v>
      </c>
      <c r="AH3438" s="2">
        <v>0</v>
      </c>
      <c r="AI3438" s="2">
        <v>0</v>
      </c>
      <c r="AJ3438" s="2">
        <v>0</v>
      </c>
      <c r="AK3438" s="2">
        <f>VLOOKUP(Tabla3[[#This Row],[Columna1]],Tabla7[[ID]:[Monto neto de los bonos]],3,0)</f>
        <v>0</v>
      </c>
      <c r="AL3438" s="2">
        <v>0</v>
      </c>
      <c r="AM3438" s="2">
        <v>0</v>
      </c>
      <c r="AN3438" s="2">
        <v>0</v>
      </c>
      <c r="AO3438" s="2">
        <v>0</v>
      </c>
      <c r="AP3438" s="2">
        <v>0</v>
      </c>
      <c r="AQ3438" s="2">
        <v>0</v>
      </c>
      <c r="AR3438" s="2">
        <v>0</v>
      </c>
      <c r="AS3438" s="2">
        <v>0</v>
      </c>
      <c r="AT3438" s="2">
        <v>2106.94</v>
      </c>
      <c r="AU3438" s="2">
        <v>1735.55</v>
      </c>
      <c r="AV3438" s="2">
        <v>0</v>
      </c>
      <c r="AW3438" s="1"/>
      <c r="AX3438" s="2" t="s">
        <v>422</v>
      </c>
      <c r="AY3438" s="8" t="s">
        <v>423</v>
      </c>
    </row>
    <row r="3439" spans="1:51" ht="13.15" customHeight="1" x14ac:dyDescent="0.25">
      <c r="A3439" s="7">
        <v>16769</v>
      </c>
      <c r="B3439" s="2" t="s">
        <v>2921</v>
      </c>
      <c r="C3439" s="2">
        <v>262903</v>
      </c>
      <c r="D3439" s="2" t="s">
        <v>288</v>
      </c>
      <c r="E3439" s="2" t="s">
        <v>293</v>
      </c>
      <c r="F3439" s="2" t="s">
        <v>36</v>
      </c>
      <c r="G3439" s="3">
        <v>40757</v>
      </c>
      <c r="H3439" s="1"/>
      <c r="I3439" s="2">
        <v>13165.89</v>
      </c>
      <c r="J3439" s="2">
        <v>2789.65</v>
      </c>
      <c r="K3439" s="2">
        <v>2789.65</v>
      </c>
      <c r="L3439" s="2">
        <v>2176.7399999999998</v>
      </c>
      <c r="M3439" s="1"/>
      <c r="N3439" s="5">
        <f t="shared" si="107"/>
        <v>23679.760000000002</v>
      </c>
      <c r="O3439" s="6">
        <f t="shared" si="108"/>
        <v>19956.54</v>
      </c>
      <c r="P3439" s="2">
        <v>30</v>
      </c>
      <c r="Q3439" s="2" t="s">
        <v>37</v>
      </c>
      <c r="R3439" s="2">
        <v>0</v>
      </c>
      <c r="S3439" s="2">
        <v>0</v>
      </c>
      <c r="T3439" s="2">
        <v>0</v>
      </c>
      <c r="U3439" s="2">
        <v>0</v>
      </c>
      <c r="V3439" s="2">
        <v>0</v>
      </c>
      <c r="W3439" s="2">
        <v>0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2757.83</v>
      </c>
      <c r="AE3439" s="2">
        <f>VLOOKUP(Tabla3[[#This Row],[Columna1]],Tabla5[#All],3,0)</f>
        <v>2757.83</v>
      </c>
      <c r="AF3439" s="2">
        <v>0</v>
      </c>
      <c r="AG3439" s="2">
        <v>0</v>
      </c>
      <c r="AH3439" s="2">
        <v>0</v>
      </c>
      <c r="AI3439" s="2">
        <v>0</v>
      </c>
      <c r="AJ3439" s="2">
        <v>0</v>
      </c>
      <c r="AK3439" s="2">
        <f>VLOOKUP(Tabla3[[#This Row],[Columna1]],Tabla7[[ID]:[Monto neto de los bonos]],3,0)</f>
        <v>0</v>
      </c>
      <c r="AL3439" s="2">
        <v>0</v>
      </c>
      <c r="AM3439" s="2">
        <v>0</v>
      </c>
      <c r="AN3439" s="2">
        <v>0</v>
      </c>
      <c r="AO3439" s="2">
        <v>0</v>
      </c>
      <c r="AP3439" s="2">
        <v>0</v>
      </c>
      <c r="AQ3439" s="2">
        <v>0</v>
      </c>
      <c r="AR3439" s="2">
        <v>0</v>
      </c>
      <c r="AS3439" s="2">
        <v>0</v>
      </c>
      <c r="AT3439" s="2">
        <v>2092.1799999999998</v>
      </c>
      <c r="AU3439" s="2">
        <v>1631.04</v>
      </c>
      <c r="AV3439" s="2">
        <v>0</v>
      </c>
      <c r="AW3439" s="1"/>
      <c r="AX3439" s="2" t="s">
        <v>422</v>
      </c>
      <c r="AY3439" s="8" t="s">
        <v>423</v>
      </c>
    </row>
    <row r="3440" spans="1:51" ht="13.15" customHeight="1" x14ac:dyDescent="0.25">
      <c r="A3440" s="7">
        <v>17370</v>
      </c>
      <c r="B3440" s="2" t="s">
        <v>2922</v>
      </c>
      <c r="C3440" s="2">
        <v>10003</v>
      </c>
      <c r="D3440" s="2" t="s">
        <v>288</v>
      </c>
      <c r="E3440" s="2" t="s">
        <v>303</v>
      </c>
      <c r="F3440" s="2" t="s">
        <v>42</v>
      </c>
      <c r="G3440" s="3">
        <v>41518</v>
      </c>
      <c r="H3440" s="1"/>
      <c r="I3440" s="2">
        <v>9836.7099999999991</v>
      </c>
      <c r="J3440" s="2">
        <v>3056.2150000000001</v>
      </c>
      <c r="K3440" s="2">
        <v>3056.2150000000001</v>
      </c>
      <c r="L3440" s="2">
        <v>2482.39</v>
      </c>
      <c r="M3440" s="1"/>
      <c r="N3440" s="5">
        <f t="shared" si="107"/>
        <v>21189.360000000001</v>
      </c>
      <c r="O3440" s="6">
        <f t="shared" si="108"/>
        <v>18496.75</v>
      </c>
      <c r="P3440" s="2">
        <v>28</v>
      </c>
      <c r="Q3440" s="2" t="s">
        <v>37</v>
      </c>
      <c r="R3440" s="2">
        <v>0</v>
      </c>
      <c r="S3440" s="2">
        <v>0</v>
      </c>
      <c r="T3440" s="2">
        <v>0</v>
      </c>
      <c r="U3440" s="2">
        <v>0</v>
      </c>
      <c r="V3440" s="2">
        <v>0</v>
      </c>
      <c r="W3440" s="2">
        <v>0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2757.83</v>
      </c>
      <c r="AE3440" s="2">
        <f>VLOOKUP(Tabla3[[#This Row],[Columna1]],Tabla5[#All],3,0)</f>
        <v>2757.83</v>
      </c>
      <c r="AF3440" s="2">
        <v>0</v>
      </c>
      <c r="AG3440" s="2">
        <v>0</v>
      </c>
      <c r="AH3440" s="2">
        <v>0</v>
      </c>
      <c r="AI3440" s="2">
        <v>0</v>
      </c>
      <c r="AJ3440" s="2">
        <v>0</v>
      </c>
      <c r="AK3440" s="2">
        <f>VLOOKUP(Tabla3[[#This Row],[Columna1]],Tabla7[[ID]:[Monto neto de los bonos]],3,0)</f>
        <v>0</v>
      </c>
      <c r="AL3440" s="2">
        <v>0</v>
      </c>
      <c r="AM3440" s="2">
        <v>0</v>
      </c>
      <c r="AN3440" s="2">
        <v>0</v>
      </c>
      <c r="AO3440" s="2">
        <v>0</v>
      </c>
      <c r="AP3440" s="2">
        <v>0</v>
      </c>
      <c r="AQ3440" s="2">
        <v>0</v>
      </c>
      <c r="AR3440" s="2">
        <v>0</v>
      </c>
      <c r="AS3440" s="2">
        <v>0</v>
      </c>
      <c r="AT3440" s="2">
        <v>1720.28</v>
      </c>
      <c r="AU3440" s="2">
        <v>972.33</v>
      </c>
      <c r="AV3440" s="2">
        <v>0</v>
      </c>
      <c r="AW3440" s="1"/>
      <c r="AX3440" s="2" t="s">
        <v>422</v>
      </c>
      <c r="AY3440" s="8" t="s">
        <v>423</v>
      </c>
    </row>
    <row r="3441" spans="1:51" ht="13.15" customHeight="1" x14ac:dyDescent="0.25">
      <c r="A3441" s="7">
        <v>24084</v>
      </c>
      <c r="B3441" s="2" t="s">
        <v>2923</v>
      </c>
      <c r="C3441" s="2">
        <v>5719803</v>
      </c>
      <c r="D3441" s="2" t="s">
        <v>288</v>
      </c>
      <c r="E3441" s="2" t="s">
        <v>292</v>
      </c>
      <c r="F3441" s="2" t="s">
        <v>42</v>
      </c>
      <c r="G3441" s="3">
        <v>44853</v>
      </c>
      <c r="H3441" s="1"/>
      <c r="I3441" s="2">
        <v>9836.7099999999991</v>
      </c>
      <c r="J3441" s="2">
        <v>3056.2150000000001</v>
      </c>
      <c r="K3441" s="2">
        <v>3056.2150000000001</v>
      </c>
      <c r="L3441" s="2">
        <v>0</v>
      </c>
      <c r="M3441" s="1"/>
      <c r="N3441" s="5">
        <f t="shared" si="107"/>
        <v>19258.53</v>
      </c>
      <c r="O3441" s="6">
        <f t="shared" si="108"/>
        <v>16906.330000000002</v>
      </c>
      <c r="P3441" s="2">
        <v>30</v>
      </c>
      <c r="Q3441" s="2" t="s">
        <v>37</v>
      </c>
      <c r="R3441" s="2">
        <v>0</v>
      </c>
      <c r="S3441" s="2">
        <v>0</v>
      </c>
      <c r="T3441" s="2">
        <v>0</v>
      </c>
      <c r="U3441" s="2">
        <v>0</v>
      </c>
      <c r="V3441" s="2">
        <v>0</v>
      </c>
      <c r="W3441" s="2">
        <v>0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3309.39</v>
      </c>
      <c r="AE3441" s="2">
        <f>VLOOKUP(Tabla3[[#This Row],[Columna1]],Tabla5[#All],3,0)</f>
        <v>3309.39</v>
      </c>
      <c r="AF3441" s="2">
        <v>0</v>
      </c>
      <c r="AG3441" s="2">
        <v>0</v>
      </c>
      <c r="AH3441" s="2">
        <v>0</v>
      </c>
      <c r="AI3441" s="2">
        <v>0</v>
      </c>
      <c r="AJ3441" s="2">
        <v>0</v>
      </c>
      <c r="AK3441" s="2">
        <f>VLOOKUP(Tabla3[[#This Row],[Columna1]],Tabla7[[ID]:[Monto neto de los bonos]],3,0)</f>
        <v>0</v>
      </c>
      <c r="AL3441" s="2">
        <v>0</v>
      </c>
      <c r="AM3441" s="2">
        <v>0</v>
      </c>
      <c r="AN3441" s="2">
        <v>0</v>
      </c>
      <c r="AO3441" s="2">
        <v>0</v>
      </c>
      <c r="AP3441" s="2">
        <v>0</v>
      </c>
      <c r="AQ3441" s="2">
        <v>0</v>
      </c>
      <c r="AR3441" s="2">
        <v>0</v>
      </c>
      <c r="AS3441" s="2">
        <v>0</v>
      </c>
      <c r="AT3441" s="2">
        <v>1594.92</v>
      </c>
      <c r="AU3441" s="2">
        <v>757.28</v>
      </c>
      <c r="AV3441" s="2">
        <v>0</v>
      </c>
      <c r="AW3441" s="1"/>
      <c r="AX3441" s="2" t="s">
        <v>422</v>
      </c>
      <c r="AY3441" s="8" t="s">
        <v>423</v>
      </c>
    </row>
    <row r="3442" spans="1:51" ht="13.15" customHeight="1" x14ac:dyDescent="0.25">
      <c r="A3442" s="7">
        <v>13973</v>
      </c>
      <c r="B3442" s="2" t="s">
        <v>2924</v>
      </c>
      <c r="C3442" s="2">
        <v>136003</v>
      </c>
      <c r="D3442" s="2" t="s">
        <v>288</v>
      </c>
      <c r="E3442" s="2" t="s">
        <v>289</v>
      </c>
      <c r="F3442" s="2" t="s">
        <v>290</v>
      </c>
      <c r="G3442" s="3">
        <v>40710</v>
      </c>
      <c r="H3442" s="1"/>
      <c r="I3442" s="2">
        <v>8542.57</v>
      </c>
      <c r="J3442" s="2">
        <v>2234.4899999999998</v>
      </c>
      <c r="K3442" s="2">
        <v>2234.4899999999998</v>
      </c>
      <c r="L3442" s="2">
        <v>1032.5999999999999</v>
      </c>
      <c r="M3442" s="1"/>
      <c r="N3442" s="5">
        <f t="shared" si="107"/>
        <v>17339.2</v>
      </c>
      <c r="O3442" s="6">
        <f t="shared" si="108"/>
        <v>15205.960000000001</v>
      </c>
      <c r="P3442" s="2">
        <v>30</v>
      </c>
      <c r="Q3442" s="2" t="s">
        <v>37</v>
      </c>
      <c r="R3442" s="2">
        <v>0</v>
      </c>
      <c r="S3442" s="2">
        <v>0</v>
      </c>
      <c r="T3442" s="2">
        <v>0</v>
      </c>
      <c r="U3442" s="2">
        <v>0</v>
      </c>
      <c r="V3442" s="2">
        <v>0</v>
      </c>
      <c r="W3442" s="2">
        <v>0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3295.05</v>
      </c>
      <c r="AE3442" s="2">
        <f>VLOOKUP(Tabla3[[#This Row],[Columna1]],Tabla5[#All],3,0)</f>
        <v>3295.05</v>
      </c>
      <c r="AF3442" s="2">
        <v>0</v>
      </c>
      <c r="AG3442" s="2">
        <v>0</v>
      </c>
      <c r="AH3442" s="2">
        <v>0</v>
      </c>
      <c r="AI3442" s="2">
        <v>0</v>
      </c>
      <c r="AJ3442" s="2">
        <v>0</v>
      </c>
      <c r="AK3442" s="2">
        <f>VLOOKUP(Tabla3[[#This Row],[Columna1]],Tabla7[[ID]:[Monto neto de los bonos]],3,0)</f>
        <v>0</v>
      </c>
      <c r="AL3442" s="2">
        <v>0</v>
      </c>
      <c r="AM3442" s="2">
        <v>0</v>
      </c>
      <c r="AN3442" s="2">
        <v>0</v>
      </c>
      <c r="AO3442" s="2">
        <v>0</v>
      </c>
      <c r="AP3442" s="2">
        <v>0</v>
      </c>
      <c r="AQ3442" s="2">
        <v>0</v>
      </c>
      <c r="AR3442" s="2">
        <v>0</v>
      </c>
      <c r="AS3442" s="2">
        <v>0</v>
      </c>
      <c r="AT3442" s="2">
        <v>1404.42</v>
      </c>
      <c r="AU3442" s="2">
        <v>728.82</v>
      </c>
      <c r="AV3442" s="2">
        <v>0</v>
      </c>
      <c r="AW3442" s="1"/>
      <c r="AX3442" s="2" t="s">
        <v>422</v>
      </c>
      <c r="AY3442" s="8" t="s">
        <v>423</v>
      </c>
    </row>
    <row r="3443" spans="1:51" ht="13.15" customHeight="1" x14ac:dyDescent="0.25">
      <c r="A3443" s="7">
        <v>19974</v>
      </c>
      <c r="B3443" s="2" t="s">
        <v>2925</v>
      </c>
      <c r="C3443" s="2">
        <v>1287503</v>
      </c>
      <c r="D3443" s="2" t="s">
        <v>288</v>
      </c>
      <c r="E3443" s="2" t="s">
        <v>304</v>
      </c>
      <c r="F3443" s="2" t="s">
        <v>56</v>
      </c>
      <c r="G3443" s="3">
        <v>44363</v>
      </c>
      <c r="H3443" s="1"/>
      <c r="I3443" s="2">
        <v>11144.84</v>
      </c>
      <c r="J3443" s="2">
        <v>3715.22</v>
      </c>
      <c r="K3443" s="2">
        <v>3715.22</v>
      </c>
      <c r="L3443" s="2">
        <v>0</v>
      </c>
      <c r="M3443" s="1"/>
      <c r="N3443" s="5">
        <f t="shared" si="107"/>
        <v>23649.68</v>
      </c>
      <c r="O3443" s="6">
        <f t="shared" si="108"/>
        <v>20884.080000000002</v>
      </c>
      <c r="P3443" s="2">
        <v>30</v>
      </c>
      <c r="Q3443" s="2" t="s">
        <v>37</v>
      </c>
      <c r="R3443" s="2">
        <v>0</v>
      </c>
      <c r="S3443" s="2">
        <v>0</v>
      </c>
      <c r="T3443" s="2">
        <v>0</v>
      </c>
      <c r="U3443" s="2">
        <v>0</v>
      </c>
      <c r="V3443" s="2">
        <v>0</v>
      </c>
      <c r="W3443" s="2">
        <v>0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5074.3999999999996</v>
      </c>
      <c r="AE3443" s="2">
        <f>VLOOKUP(Tabla3[[#This Row],[Columna1]],Tabla5[#All],3,0)</f>
        <v>5074.3999999999996</v>
      </c>
      <c r="AF3443" s="2">
        <v>0</v>
      </c>
      <c r="AG3443" s="2">
        <v>0</v>
      </c>
      <c r="AH3443" s="2">
        <v>0</v>
      </c>
      <c r="AI3443" s="2">
        <v>0</v>
      </c>
      <c r="AJ3443" s="2">
        <v>0</v>
      </c>
      <c r="AK3443" s="2">
        <f>VLOOKUP(Tabla3[[#This Row],[Columna1]],Tabla7[[ID]:[Monto neto de los bonos]],3,0)</f>
        <v>0</v>
      </c>
      <c r="AL3443" s="2">
        <v>0</v>
      </c>
      <c r="AM3443" s="2">
        <v>0</v>
      </c>
      <c r="AN3443" s="2">
        <v>0</v>
      </c>
      <c r="AO3443" s="2">
        <v>0</v>
      </c>
      <c r="AP3443" s="2">
        <v>0</v>
      </c>
      <c r="AQ3443" s="2">
        <v>0</v>
      </c>
      <c r="AR3443" s="2">
        <v>0</v>
      </c>
      <c r="AS3443" s="2">
        <v>0</v>
      </c>
      <c r="AT3443" s="2">
        <v>1857.5</v>
      </c>
      <c r="AU3443" s="2">
        <v>908.1</v>
      </c>
      <c r="AV3443" s="2">
        <v>0</v>
      </c>
      <c r="AW3443" s="1"/>
      <c r="AX3443" s="2" t="s">
        <v>422</v>
      </c>
      <c r="AY3443" s="8" t="s">
        <v>423</v>
      </c>
    </row>
    <row r="3444" spans="1:51" ht="13.15" customHeight="1" x14ac:dyDescent="0.25">
      <c r="A3444" s="7">
        <v>11109</v>
      </c>
      <c r="B3444" s="2" t="s">
        <v>2926</v>
      </c>
      <c r="C3444" s="2">
        <v>10403</v>
      </c>
      <c r="D3444" s="2" t="s">
        <v>288</v>
      </c>
      <c r="E3444" s="2" t="s">
        <v>302</v>
      </c>
      <c r="F3444" s="2" t="s">
        <v>67</v>
      </c>
      <c r="G3444" s="3">
        <v>40498</v>
      </c>
      <c r="H3444" s="1"/>
      <c r="I3444" s="2">
        <v>14665.75</v>
      </c>
      <c r="J3444" s="2">
        <v>2702.02</v>
      </c>
      <c r="K3444" s="2">
        <v>2702.02</v>
      </c>
      <c r="L3444" s="2">
        <v>3229.17</v>
      </c>
      <c r="M3444" s="2">
        <v>546</v>
      </c>
      <c r="N3444" s="5">
        <f t="shared" si="107"/>
        <v>57473.89</v>
      </c>
      <c r="O3444" s="6">
        <f t="shared" si="108"/>
        <v>52796.549999999996</v>
      </c>
      <c r="P3444" s="2">
        <v>30</v>
      </c>
      <c r="Q3444" s="2" t="s">
        <v>37</v>
      </c>
      <c r="R3444" s="2">
        <v>0</v>
      </c>
      <c r="S3444" s="2">
        <v>0</v>
      </c>
      <c r="T3444" s="2">
        <v>0</v>
      </c>
      <c r="U3444" s="2">
        <v>0</v>
      </c>
      <c r="V3444" s="2">
        <v>0</v>
      </c>
      <c r="W3444" s="2">
        <v>0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23128.93</v>
      </c>
      <c r="AE3444" s="2">
        <f>VLOOKUP(Tabla3[[#This Row],[Columna1]],Tabla5[#All],3,0)</f>
        <v>23128.93</v>
      </c>
      <c r="AF3444" s="2">
        <v>0</v>
      </c>
      <c r="AG3444" s="2">
        <v>0</v>
      </c>
      <c r="AH3444" s="2">
        <v>0</v>
      </c>
      <c r="AI3444" s="2">
        <v>0</v>
      </c>
      <c r="AJ3444" s="2">
        <v>10500</v>
      </c>
      <c r="AK3444" s="2">
        <f>VLOOKUP(Tabla3[[#This Row],[Columna1]],Tabla7[[ID]:[Monto neto de los bonos]],3,0)</f>
        <v>10500</v>
      </c>
      <c r="AL3444" s="2">
        <v>0</v>
      </c>
      <c r="AM3444" s="2">
        <v>0</v>
      </c>
      <c r="AN3444" s="2">
        <v>0</v>
      </c>
      <c r="AO3444" s="2">
        <v>0</v>
      </c>
      <c r="AP3444" s="2">
        <v>0</v>
      </c>
      <c r="AQ3444" s="2">
        <v>0</v>
      </c>
      <c r="AR3444" s="2">
        <v>0</v>
      </c>
      <c r="AS3444" s="2">
        <v>0</v>
      </c>
      <c r="AT3444" s="2">
        <v>2384.48</v>
      </c>
      <c r="AU3444" s="2">
        <v>2292.86</v>
      </c>
      <c r="AV3444" s="2">
        <v>0</v>
      </c>
      <c r="AW3444" s="1"/>
      <c r="AX3444" s="2" t="s">
        <v>422</v>
      </c>
      <c r="AY3444" s="8" t="s">
        <v>423</v>
      </c>
    </row>
    <row r="3445" spans="1:51" ht="13.15" customHeight="1" x14ac:dyDescent="0.25">
      <c r="A3445" s="7">
        <v>23445</v>
      </c>
      <c r="B3445" s="2" t="s">
        <v>2927</v>
      </c>
      <c r="C3445" s="2">
        <v>5240003</v>
      </c>
      <c r="D3445" s="2" t="s">
        <v>288</v>
      </c>
      <c r="E3445" s="2" t="s">
        <v>295</v>
      </c>
      <c r="F3445" s="2" t="s">
        <v>36</v>
      </c>
      <c r="G3445" s="3">
        <v>44965</v>
      </c>
      <c r="H3445" s="1"/>
      <c r="I3445" s="2">
        <v>13165.89</v>
      </c>
      <c r="J3445" s="2">
        <v>2789.65</v>
      </c>
      <c r="K3445" s="2">
        <v>2789.65</v>
      </c>
      <c r="L3445" s="2">
        <v>0</v>
      </c>
      <c r="M3445" s="1"/>
      <c r="N3445" s="5">
        <f t="shared" si="107"/>
        <v>22525.19</v>
      </c>
      <c r="O3445" s="6">
        <f t="shared" si="108"/>
        <v>19411.649999999998</v>
      </c>
      <c r="P3445" s="2">
        <v>30</v>
      </c>
      <c r="Q3445" s="2" t="s">
        <v>37</v>
      </c>
      <c r="R3445" s="2">
        <v>0</v>
      </c>
      <c r="S3445" s="2">
        <v>0</v>
      </c>
      <c r="T3445" s="2">
        <v>0</v>
      </c>
      <c r="U3445" s="2">
        <v>0</v>
      </c>
      <c r="V3445" s="2">
        <v>0</v>
      </c>
      <c r="W3445" s="2">
        <v>0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3780</v>
      </c>
      <c r="AE3445" s="2">
        <f>VLOOKUP(Tabla3[[#This Row],[Columna1]],Tabla5[#All],3,0)</f>
        <v>3780</v>
      </c>
      <c r="AF3445" s="2">
        <v>0</v>
      </c>
      <c r="AG3445" s="2">
        <v>0</v>
      </c>
      <c r="AH3445" s="2">
        <v>0</v>
      </c>
      <c r="AI3445" s="2">
        <v>0</v>
      </c>
      <c r="AJ3445" s="2">
        <v>0</v>
      </c>
      <c r="AK3445" s="2">
        <f>VLOOKUP(Tabla3[[#This Row],[Columna1]],Tabla7[[ID]:[Monto neto de los bonos]],3,0)</f>
        <v>0</v>
      </c>
      <c r="AL3445" s="2">
        <v>0</v>
      </c>
      <c r="AM3445" s="2">
        <v>0</v>
      </c>
      <c r="AN3445" s="2">
        <v>0</v>
      </c>
      <c r="AO3445" s="2">
        <v>0</v>
      </c>
      <c r="AP3445" s="2">
        <v>0</v>
      </c>
      <c r="AQ3445" s="2">
        <v>0</v>
      </c>
      <c r="AR3445" s="2">
        <v>0</v>
      </c>
      <c r="AS3445" s="2">
        <v>0</v>
      </c>
      <c r="AT3445" s="2">
        <v>1874.52</v>
      </c>
      <c r="AU3445" s="2">
        <v>1239.02</v>
      </c>
      <c r="AV3445" s="2">
        <v>0</v>
      </c>
      <c r="AW3445" s="1"/>
      <c r="AX3445" s="2" t="s">
        <v>422</v>
      </c>
      <c r="AY3445" s="8" t="s">
        <v>423</v>
      </c>
    </row>
    <row r="3446" spans="1:51" ht="13.15" customHeight="1" x14ac:dyDescent="0.25">
      <c r="A3446" s="7">
        <v>21453</v>
      </c>
      <c r="B3446" s="2" t="s">
        <v>4599</v>
      </c>
      <c r="C3446" s="2">
        <v>2859203</v>
      </c>
      <c r="D3446" s="2" t="s">
        <v>288</v>
      </c>
      <c r="E3446" s="2" t="s">
        <v>305</v>
      </c>
      <c r="F3446" s="2" t="s">
        <v>60</v>
      </c>
      <c r="G3446" s="3">
        <v>43891</v>
      </c>
      <c r="H3446" s="1"/>
      <c r="I3446" s="2">
        <v>14709.55</v>
      </c>
      <c r="J3446" s="2">
        <v>2709.165</v>
      </c>
      <c r="K3446" s="2">
        <v>2709.165</v>
      </c>
      <c r="L3446" s="2">
        <v>2113.4299999999998</v>
      </c>
      <c r="M3446" s="1"/>
      <c r="N3446" s="5">
        <f t="shared" si="107"/>
        <v>47974.5</v>
      </c>
      <c r="O3446" s="6">
        <f t="shared" si="108"/>
        <v>43803.1</v>
      </c>
      <c r="P3446" s="2">
        <v>30</v>
      </c>
      <c r="Q3446" s="2" t="s">
        <v>37</v>
      </c>
      <c r="R3446" s="2">
        <v>0</v>
      </c>
      <c r="S3446" s="2">
        <v>0</v>
      </c>
      <c r="T3446" s="2">
        <v>0</v>
      </c>
      <c r="U3446" s="2">
        <v>0</v>
      </c>
      <c r="V3446" s="2">
        <v>0</v>
      </c>
      <c r="W3446" s="2">
        <v>0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14340.69</v>
      </c>
      <c r="AE3446" s="2">
        <f>VLOOKUP(Tabla3[[#This Row],[Columna1]],Tabla5[#All],3,0)</f>
        <v>14340.69</v>
      </c>
      <c r="AF3446" s="2">
        <v>0</v>
      </c>
      <c r="AG3446" s="2">
        <v>0</v>
      </c>
      <c r="AH3446" s="2">
        <v>0</v>
      </c>
      <c r="AI3446" s="2">
        <v>0</v>
      </c>
      <c r="AJ3446" s="2">
        <v>11392.5</v>
      </c>
      <c r="AK3446" s="2">
        <f>VLOOKUP(Tabla3[[#This Row],[Columna1]],Tabla7[[ID]:[Monto neto de los bonos]],3,0)</f>
        <v>11392.5</v>
      </c>
      <c r="AL3446" s="2">
        <v>0</v>
      </c>
      <c r="AM3446" s="2">
        <v>0</v>
      </c>
      <c r="AN3446" s="2">
        <v>0</v>
      </c>
      <c r="AO3446" s="2">
        <v>0</v>
      </c>
      <c r="AP3446" s="2">
        <v>0</v>
      </c>
      <c r="AQ3446" s="2">
        <v>0</v>
      </c>
      <c r="AR3446" s="2">
        <v>0</v>
      </c>
      <c r="AS3446" s="2">
        <v>0</v>
      </c>
      <c r="AT3446" s="2">
        <v>2224.12</v>
      </c>
      <c r="AU3446" s="2">
        <v>1947.28</v>
      </c>
      <c r="AV3446" s="2">
        <v>0</v>
      </c>
      <c r="AW3446" s="1"/>
      <c r="AX3446" s="2" t="s">
        <v>422</v>
      </c>
      <c r="AY3446" s="8" t="s">
        <v>423</v>
      </c>
    </row>
    <row r="3447" spans="1:51" ht="13.15" customHeight="1" x14ac:dyDescent="0.25">
      <c r="A3447" s="7">
        <v>25006</v>
      </c>
      <c r="B3447" s="2" t="s">
        <v>2928</v>
      </c>
      <c r="C3447" s="2">
        <v>6320003</v>
      </c>
      <c r="D3447" s="2" t="s">
        <v>288</v>
      </c>
      <c r="E3447" s="2" t="s">
        <v>292</v>
      </c>
      <c r="F3447" s="2" t="s">
        <v>36</v>
      </c>
      <c r="G3447" s="3">
        <v>45359</v>
      </c>
      <c r="H3447" s="1"/>
      <c r="I3447" s="2">
        <v>13165.89</v>
      </c>
      <c r="J3447" s="2">
        <v>2789.65</v>
      </c>
      <c r="K3447" s="2">
        <v>2789.65</v>
      </c>
      <c r="L3447" s="2">
        <v>0</v>
      </c>
      <c r="M3447" s="1"/>
      <c r="N3447" s="5">
        <f t="shared" si="107"/>
        <v>18745.189999999999</v>
      </c>
      <c r="O3447" s="6">
        <f t="shared" si="108"/>
        <v>15631.649999999998</v>
      </c>
      <c r="P3447" s="2">
        <v>30</v>
      </c>
      <c r="Q3447" s="2" t="s">
        <v>37</v>
      </c>
      <c r="R3447" s="2">
        <v>0</v>
      </c>
      <c r="S3447" s="2">
        <v>0</v>
      </c>
      <c r="T3447" s="2">
        <v>0</v>
      </c>
      <c r="U3447" s="2">
        <v>0</v>
      </c>
      <c r="V3447" s="2">
        <v>0</v>
      </c>
      <c r="W3447" s="2">
        <v>0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2">
        <f>VLOOKUP(Tabla3[[#This Row],[Columna1]],Tabla5[#All],3,0)</f>
        <v>0</v>
      </c>
      <c r="AF3447" s="2">
        <v>0</v>
      </c>
      <c r="AG3447" s="2">
        <v>0</v>
      </c>
      <c r="AH3447" s="2">
        <v>0</v>
      </c>
      <c r="AI3447" s="2">
        <v>0</v>
      </c>
      <c r="AJ3447" s="2">
        <v>0</v>
      </c>
      <c r="AK3447" s="2">
        <f>VLOOKUP(Tabla3[[#This Row],[Columna1]],Tabla7[[ID]:[Monto neto de los bonos]],3,0)</f>
        <v>0</v>
      </c>
      <c r="AL3447" s="2">
        <v>0</v>
      </c>
      <c r="AM3447" s="2">
        <v>0</v>
      </c>
      <c r="AN3447" s="2">
        <v>0</v>
      </c>
      <c r="AO3447" s="2">
        <v>0</v>
      </c>
      <c r="AP3447" s="2">
        <v>0</v>
      </c>
      <c r="AQ3447" s="2">
        <v>0</v>
      </c>
      <c r="AR3447" s="2">
        <v>0</v>
      </c>
      <c r="AS3447" s="2">
        <v>0</v>
      </c>
      <c r="AT3447" s="2">
        <v>1874.52</v>
      </c>
      <c r="AU3447" s="2">
        <v>1239.02</v>
      </c>
      <c r="AV3447" s="2">
        <v>0</v>
      </c>
      <c r="AW3447" s="1"/>
      <c r="AX3447" s="2" t="s">
        <v>422</v>
      </c>
      <c r="AY3447" s="8" t="s">
        <v>423</v>
      </c>
    </row>
    <row r="3448" spans="1:51" ht="13.15" customHeight="1" x14ac:dyDescent="0.25">
      <c r="A3448" s="7">
        <v>21649</v>
      </c>
      <c r="B3448" s="2" t="s">
        <v>2929</v>
      </c>
      <c r="C3448" s="2">
        <v>3137203</v>
      </c>
      <c r="D3448" s="2" t="s">
        <v>288</v>
      </c>
      <c r="E3448" s="2" t="s">
        <v>306</v>
      </c>
      <c r="F3448" s="2" t="s">
        <v>60</v>
      </c>
      <c r="G3448" s="3">
        <v>43419</v>
      </c>
      <c r="H3448" s="1"/>
      <c r="I3448" s="2">
        <v>14709.55</v>
      </c>
      <c r="J3448" s="2">
        <v>2709.165</v>
      </c>
      <c r="K3448" s="2">
        <v>2709.165</v>
      </c>
      <c r="L3448" s="2">
        <v>1975.18</v>
      </c>
      <c r="M3448" s="1"/>
      <c r="N3448" s="5">
        <f t="shared" si="107"/>
        <v>36334.36</v>
      </c>
      <c r="O3448" s="6">
        <f t="shared" si="108"/>
        <v>32398.789999999997</v>
      </c>
      <c r="P3448" s="2">
        <v>29</v>
      </c>
      <c r="Q3448" s="2" t="s">
        <v>37</v>
      </c>
      <c r="R3448" s="2">
        <v>0</v>
      </c>
      <c r="S3448" s="2">
        <v>0</v>
      </c>
      <c r="T3448" s="2">
        <v>0</v>
      </c>
      <c r="U3448" s="2">
        <v>0</v>
      </c>
      <c r="V3448" s="2">
        <v>0</v>
      </c>
      <c r="W3448" s="2">
        <v>0</v>
      </c>
      <c r="X3448" s="2">
        <v>0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11031.3</v>
      </c>
      <c r="AE3448" s="2">
        <f>VLOOKUP(Tabla3[[#This Row],[Columna1]],Tabla5[#All],3,0)</f>
        <v>11031.3</v>
      </c>
      <c r="AF3448" s="2">
        <v>0</v>
      </c>
      <c r="AG3448" s="2">
        <v>0</v>
      </c>
      <c r="AH3448" s="2">
        <v>0</v>
      </c>
      <c r="AI3448" s="2">
        <v>0</v>
      </c>
      <c r="AJ3448" s="2">
        <v>3200</v>
      </c>
      <c r="AK3448" s="2">
        <f>VLOOKUP(Tabla3[[#This Row],[Columna1]],Tabla7[[ID]:[Monto neto de los bonos]],3,0)</f>
        <v>3200</v>
      </c>
      <c r="AL3448" s="2">
        <v>0</v>
      </c>
      <c r="AM3448" s="2">
        <v>0</v>
      </c>
      <c r="AN3448" s="2">
        <v>0</v>
      </c>
      <c r="AO3448" s="2">
        <v>0</v>
      </c>
      <c r="AP3448" s="2">
        <v>0</v>
      </c>
      <c r="AQ3448" s="2">
        <v>0</v>
      </c>
      <c r="AR3448" s="2">
        <v>0</v>
      </c>
      <c r="AS3448" s="2">
        <v>0</v>
      </c>
      <c r="AT3448" s="2">
        <v>2136.62</v>
      </c>
      <c r="AU3448" s="2">
        <v>1798.95</v>
      </c>
      <c r="AV3448" s="2">
        <v>0</v>
      </c>
      <c r="AW3448" s="1"/>
      <c r="AX3448" s="2" t="s">
        <v>422</v>
      </c>
      <c r="AY3448" s="8" t="s">
        <v>423</v>
      </c>
    </row>
    <row r="3449" spans="1:51" ht="13.15" customHeight="1" x14ac:dyDescent="0.25">
      <c r="A3449" s="7">
        <v>20601</v>
      </c>
      <c r="B3449" s="2" t="s">
        <v>2930</v>
      </c>
      <c r="C3449" s="2">
        <v>1937303</v>
      </c>
      <c r="D3449" s="2" t="s">
        <v>288</v>
      </c>
      <c r="E3449" s="2" t="s">
        <v>300</v>
      </c>
      <c r="F3449" s="2" t="s">
        <v>42</v>
      </c>
      <c r="G3449" s="3">
        <v>42860</v>
      </c>
      <c r="H3449" s="1"/>
      <c r="I3449" s="2">
        <v>9836.7099999999991</v>
      </c>
      <c r="J3449" s="2">
        <v>3056.2150000000001</v>
      </c>
      <c r="K3449" s="2">
        <v>3056.2150000000001</v>
      </c>
      <c r="L3449" s="2">
        <v>1354.37</v>
      </c>
      <c r="M3449" s="1"/>
      <c r="N3449" s="5">
        <f t="shared" si="107"/>
        <v>18958.21</v>
      </c>
      <c r="O3449" s="6">
        <f t="shared" si="108"/>
        <v>16312.329999999998</v>
      </c>
      <c r="P3449" s="2">
        <v>30</v>
      </c>
      <c r="Q3449" s="2" t="s">
        <v>37</v>
      </c>
      <c r="R3449" s="2">
        <v>0</v>
      </c>
      <c r="S3449" s="2">
        <v>0</v>
      </c>
      <c r="T3449" s="2">
        <v>0</v>
      </c>
      <c r="U3449" s="2">
        <v>0</v>
      </c>
      <c r="V3449" s="2">
        <v>0</v>
      </c>
      <c r="W3449" s="2">
        <v>0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1654.7</v>
      </c>
      <c r="AE3449" s="2">
        <f>VLOOKUP(Tabla3[[#This Row],[Columna1]],Tabla5[#All],3,0)</f>
        <v>1654.7</v>
      </c>
      <c r="AF3449" s="2">
        <v>0</v>
      </c>
      <c r="AG3449" s="2">
        <v>0</v>
      </c>
      <c r="AH3449" s="2">
        <v>0</v>
      </c>
      <c r="AI3449" s="2">
        <v>0</v>
      </c>
      <c r="AJ3449" s="2">
        <v>0</v>
      </c>
      <c r="AK3449" s="2">
        <f>VLOOKUP(Tabla3[[#This Row],[Columna1]],Tabla7[[ID]:[Monto neto de los bonos]],3,0)</f>
        <v>0</v>
      </c>
      <c r="AL3449" s="2">
        <v>0</v>
      </c>
      <c r="AM3449" s="2">
        <v>0</v>
      </c>
      <c r="AN3449" s="2">
        <v>0</v>
      </c>
      <c r="AO3449" s="2">
        <v>0</v>
      </c>
      <c r="AP3449" s="2">
        <v>0</v>
      </c>
      <c r="AQ3449" s="2">
        <v>0</v>
      </c>
      <c r="AR3449" s="2">
        <v>0</v>
      </c>
      <c r="AS3449" s="2">
        <v>0</v>
      </c>
      <c r="AT3449" s="2">
        <v>1730.36</v>
      </c>
      <c r="AU3449" s="2">
        <v>915.52</v>
      </c>
      <c r="AV3449" s="2">
        <v>0</v>
      </c>
      <c r="AW3449" s="1"/>
      <c r="AX3449" s="2" t="s">
        <v>422</v>
      </c>
      <c r="AY3449" s="8" t="s">
        <v>423</v>
      </c>
    </row>
    <row r="3450" spans="1:51" ht="13.15" customHeight="1" x14ac:dyDescent="0.25">
      <c r="A3450" s="7">
        <v>90432</v>
      </c>
      <c r="B3450" s="2" t="s">
        <v>4627</v>
      </c>
      <c r="C3450" s="2">
        <v>392803</v>
      </c>
      <c r="D3450" s="2" t="s">
        <v>288</v>
      </c>
      <c r="E3450" s="2" t="s">
        <v>307</v>
      </c>
      <c r="F3450" s="2" t="s">
        <v>36</v>
      </c>
      <c r="G3450" s="3">
        <v>36892</v>
      </c>
      <c r="H3450" s="1"/>
      <c r="I3450" s="2">
        <v>13165.89</v>
      </c>
      <c r="J3450" s="2">
        <v>2789.65</v>
      </c>
      <c r="K3450" s="2">
        <v>2789.65</v>
      </c>
      <c r="L3450" s="2">
        <v>3826.1</v>
      </c>
      <c r="M3450" s="1"/>
      <c r="N3450" s="5">
        <f t="shared" si="107"/>
        <v>26062.749999999996</v>
      </c>
      <c r="O3450" s="6">
        <f t="shared" si="108"/>
        <v>21822.269999999997</v>
      </c>
      <c r="P3450" s="2">
        <v>30</v>
      </c>
      <c r="Q3450" s="2" t="s">
        <v>37</v>
      </c>
      <c r="R3450" s="2">
        <v>0</v>
      </c>
      <c r="S3450" s="2">
        <v>0</v>
      </c>
      <c r="T3450" s="2">
        <v>0</v>
      </c>
      <c r="U3450" s="2">
        <v>0</v>
      </c>
      <c r="V3450" s="2">
        <v>0</v>
      </c>
      <c r="W3450" s="2">
        <v>0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3491.46</v>
      </c>
      <c r="AE3450" s="2">
        <f>VLOOKUP(Tabla3[[#This Row],[Columna1]],Tabla5[#All],3,0)</f>
        <v>3491.46</v>
      </c>
      <c r="AF3450" s="2">
        <v>0</v>
      </c>
      <c r="AG3450" s="2">
        <v>0</v>
      </c>
      <c r="AH3450" s="2">
        <v>0</v>
      </c>
      <c r="AI3450" s="2">
        <v>0</v>
      </c>
      <c r="AJ3450" s="2">
        <v>0</v>
      </c>
      <c r="AK3450" s="2">
        <f>VLOOKUP(Tabla3[[#This Row],[Columna1]],Tabla7[[ID]:[Monto neto de los bonos]],3,0)</f>
        <v>0</v>
      </c>
      <c r="AL3450" s="2">
        <v>0</v>
      </c>
      <c r="AM3450" s="2">
        <v>0</v>
      </c>
      <c r="AN3450" s="2">
        <v>0</v>
      </c>
      <c r="AO3450" s="2">
        <v>0</v>
      </c>
      <c r="AP3450" s="2">
        <v>0</v>
      </c>
      <c r="AQ3450" s="2">
        <v>0</v>
      </c>
      <c r="AR3450" s="2">
        <v>0</v>
      </c>
      <c r="AS3450" s="2">
        <v>0</v>
      </c>
      <c r="AT3450" s="2">
        <v>2257.12</v>
      </c>
      <c r="AU3450" s="2">
        <v>1983.36</v>
      </c>
      <c r="AV3450" s="2">
        <v>0</v>
      </c>
      <c r="AW3450" s="1"/>
      <c r="AX3450" s="2" t="s">
        <v>422</v>
      </c>
      <c r="AY3450" s="8" t="s">
        <v>423</v>
      </c>
    </row>
    <row r="3451" spans="1:51" ht="13.15" customHeight="1" x14ac:dyDescent="0.25">
      <c r="A3451" s="7">
        <v>23841</v>
      </c>
      <c r="B3451" s="2" t="s">
        <v>2931</v>
      </c>
      <c r="C3451" s="2">
        <v>5466103</v>
      </c>
      <c r="D3451" s="2" t="s">
        <v>288</v>
      </c>
      <c r="E3451" s="2" t="s">
        <v>306</v>
      </c>
      <c r="F3451" s="2" t="s">
        <v>44</v>
      </c>
      <c r="G3451" s="3">
        <v>44669</v>
      </c>
      <c r="H3451" s="1"/>
      <c r="I3451" s="2">
        <v>14572.07</v>
      </c>
      <c r="J3451" s="2">
        <v>2683.85</v>
      </c>
      <c r="K3451" s="2">
        <v>2683.85</v>
      </c>
      <c r="L3451" s="2">
        <v>0</v>
      </c>
      <c r="M3451" s="1"/>
      <c r="N3451" s="5">
        <f t="shared" si="107"/>
        <v>34808.609999999993</v>
      </c>
      <c r="O3451" s="6">
        <f t="shared" si="108"/>
        <v>31477.10999999999</v>
      </c>
      <c r="P3451" s="2">
        <v>29</v>
      </c>
      <c r="Q3451" s="2" t="s">
        <v>37</v>
      </c>
      <c r="R3451" s="2">
        <v>0</v>
      </c>
      <c r="S3451" s="2">
        <v>0</v>
      </c>
      <c r="T3451" s="2">
        <v>0</v>
      </c>
      <c r="U3451" s="2">
        <v>0</v>
      </c>
      <c r="V3451" s="2">
        <v>0</v>
      </c>
      <c r="W3451" s="2">
        <v>0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11901.03</v>
      </c>
      <c r="AE3451" s="2">
        <f>VLOOKUP(Tabla3[[#This Row],[Columna1]],Tabla5[#All],3,0)</f>
        <v>11901.03</v>
      </c>
      <c r="AF3451" s="2">
        <v>0</v>
      </c>
      <c r="AG3451" s="2">
        <v>0</v>
      </c>
      <c r="AH3451" s="2">
        <v>0</v>
      </c>
      <c r="AI3451" s="2">
        <v>0</v>
      </c>
      <c r="AJ3451" s="2">
        <v>2967.81</v>
      </c>
      <c r="AK3451" s="2">
        <f>VLOOKUP(Tabla3[[#This Row],[Columna1]],Tabla7[[ID]:[Monto neto de los bonos]],3,0)</f>
        <v>2967.81</v>
      </c>
      <c r="AL3451" s="2">
        <v>0</v>
      </c>
      <c r="AM3451" s="2">
        <v>0</v>
      </c>
      <c r="AN3451" s="2">
        <v>0</v>
      </c>
      <c r="AO3451" s="2">
        <v>0</v>
      </c>
      <c r="AP3451" s="2">
        <v>0</v>
      </c>
      <c r="AQ3451" s="2">
        <v>0</v>
      </c>
      <c r="AR3451" s="2">
        <v>0</v>
      </c>
      <c r="AS3451" s="2">
        <v>0</v>
      </c>
      <c r="AT3451" s="2">
        <v>1927.51</v>
      </c>
      <c r="AU3451" s="2">
        <v>1403.99</v>
      </c>
      <c r="AV3451" s="2">
        <v>0</v>
      </c>
      <c r="AW3451" s="1"/>
      <c r="AX3451" s="2" t="s">
        <v>422</v>
      </c>
      <c r="AY3451" s="8" t="s">
        <v>423</v>
      </c>
    </row>
    <row r="3452" spans="1:51" ht="13.15" customHeight="1" x14ac:dyDescent="0.25">
      <c r="A3452" s="7">
        <v>90218</v>
      </c>
      <c r="B3452" s="2" t="s">
        <v>4603</v>
      </c>
      <c r="C3452" s="2">
        <v>391503</v>
      </c>
      <c r="D3452" s="2" t="s">
        <v>288</v>
      </c>
      <c r="E3452" s="2" t="s">
        <v>294</v>
      </c>
      <c r="F3452" s="2" t="s">
        <v>187</v>
      </c>
      <c r="G3452" s="3">
        <v>39402</v>
      </c>
      <c r="H3452" s="1"/>
      <c r="I3452" s="2">
        <v>5899.1</v>
      </c>
      <c r="J3452" s="2">
        <v>1543.2750000000001</v>
      </c>
      <c r="K3452" s="2">
        <v>1543.2750000000001</v>
      </c>
      <c r="L3452" s="2">
        <v>1700.4</v>
      </c>
      <c r="M3452" s="1"/>
      <c r="N3452" s="5">
        <f t="shared" si="107"/>
        <v>14493.88</v>
      </c>
      <c r="O3452" s="6">
        <f t="shared" si="108"/>
        <v>12911.38</v>
      </c>
      <c r="P3452" s="2">
        <v>30</v>
      </c>
      <c r="Q3452" s="2" t="s">
        <v>37</v>
      </c>
      <c r="R3452" s="2">
        <v>0</v>
      </c>
      <c r="S3452" s="2">
        <v>0</v>
      </c>
      <c r="T3452" s="2">
        <v>0</v>
      </c>
      <c r="U3452" s="2">
        <v>0</v>
      </c>
      <c r="V3452" s="2">
        <v>0</v>
      </c>
      <c r="W3452" s="2">
        <v>0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2757.83</v>
      </c>
      <c r="AE3452" s="2">
        <f>VLOOKUP(Tabla3[[#This Row],[Columna1]],Tabla5[#All],3,0)</f>
        <v>2757.83</v>
      </c>
      <c r="AF3452" s="2">
        <v>0</v>
      </c>
      <c r="AG3452" s="2">
        <v>0</v>
      </c>
      <c r="AH3452" s="2">
        <v>0</v>
      </c>
      <c r="AI3452" s="2">
        <v>0</v>
      </c>
      <c r="AJ3452" s="2">
        <v>1050</v>
      </c>
      <c r="AK3452" s="2">
        <f>VLOOKUP(Tabla3[[#This Row],[Columna1]],Tabla7[[ID]:[Monto neto de los bonos]],3,0)</f>
        <v>1050</v>
      </c>
      <c r="AL3452" s="2">
        <v>0</v>
      </c>
      <c r="AM3452" s="2">
        <v>0</v>
      </c>
      <c r="AN3452" s="2">
        <v>0</v>
      </c>
      <c r="AO3452" s="2">
        <v>0</v>
      </c>
      <c r="AP3452" s="2">
        <v>0</v>
      </c>
      <c r="AQ3452" s="2">
        <v>0</v>
      </c>
      <c r="AR3452" s="2">
        <v>0</v>
      </c>
      <c r="AS3452" s="2">
        <v>0</v>
      </c>
      <c r="AT3452" s="2">
        <v>1068.6199999999999</v>
      </c>
      <c r="AU3452" s="2">
        <v>513.88</v>
      </c>
      <c r="AV3452" s="2">
        <v>0</v>
      </c>
      <c r="AW3452" s="1"/>
      <c r="AX3452" s="2" t="s">
        <v>422</v>
      </c>
      <c r="AY3452" s="8" t="s">
        <v>423</v>
      </c>
    </row>
    <row r="3453" spans="1:51" ht="13.15" customHeight="1" x14ac:dyDescent="0.25">
      <c r="A3453" s="7">
        <v>20236</v>
      </c>
      <c r="B3453" s="2" t="s">
        <v>2932</v>
      </c>
      <c r="C3453" s="2">
        <v>1621203</v>
      </c>
      <c r="D3453" s="2" t="s">
        <v>288</v>
      </c>
      <c r="E3453" s="2" t="s">
        <v>301</v>
      </c>
      <c r="F3453" s="2" t="s">
        <v>41</v>
      </c>
      <c r="G3453" s="3">
        <v>45520</v>
      </c>
      <c r="H3453" s="1"/>
      <c r="I3453" s="2">
        <v>8542.57</v>
      </c>
      <c r="J3453" s="2">
        <v>2234.4899999999998</v>
      </c>
      <c r="K3453" s="2">
        <v>2234.4899999999998</v>
      </c>
      <c r="L3453" s="2">
        <v>0</v>
      </c>
      <c r="M3453" s="1"/>
      <c r="N3453" s="5">
        <f t="shared" ref="N3453:N3516" si="109">I3453+J3453+K3453+L3453+M3453+R3453+V3453+W3453+Y3453+AD3453+AG3453+AJ3453</f>
        <v>13011.55</v>
      </c>
      <c r="O3453" s="6">
        <f t="shared" si="108"/>
        <v>11093.93</v>
      </c>
      <c r="P3453" s="2">
        <v>30</v>
      </c>
      <c r="Q3453" s="2" t="s">
        <v>37</v>
      </c>
      <c r="R3453" s="2">
        <v>0</v>
      </c>
      <c r="S3453" s="2">
        <v>0</v>
      </c>
      <c r="T3453" s="2">
        <v>0</v>
      </c>
      <c r="U3453" s="2">
        <v>0</v>
      </c>
      <c r="V3453" s="2">
        <v>0</v>
      </c>
      <c r="W3453" s="2">
        <v>0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2">
        <f>VLOOKUP(Tabla3[[#This Row],[Columna1]],Tabla5[#All],3,0)</f>
        <v>0</v>
      </c>
      <c r="AF3453" s="2">
        <v>0</v>
      </c>
      <c r="AG3453" s="2">
        <v>0</v>
      </c>
      <c r="AH3453" s="2">
        <v>0</v>
      </c>
      <c r="AI3453" s="2">
        <v>0</v>
      </c>
      <c r="AJ3453" s="2">
        <v>0</v>
      </c>
      <c r="AK3453" s="2">
        <f>VLOOKUP(Tabla3[[#This Row],[Columna1]],Tabla7[[ID]:[Monto neto de los bonos]],3,0)</f>
        <v>0</v>
      </c>
      <c r="AL3453" s="2">
        <v>0</v>
      </c>
      <c r="AM3453" s="2">
        <v>0</v>
      </c>
      <c r="AN3453" s="2">
        <v>0</v>
      </c>
      <c r="AO3453" s="2">
        <v>0</v>
      </c>
      <c r="AP3453" s="2">
        <v>0</v>
      </c>
      <c r="AQ3453" s="2">
        <v>0</v>
      </c>
      <c r="AR3453" s="2">
        <v>0</v>
      </c>
      <c r="AS3453" s="2">
        <v>0</v>
      </c>
      <c r="AT3453" s="2">
        <v>1301.1600000000001</v>
      </c>
      <c r="AU3453" s="2">
        <v>616.46</v>
      </c>
      <c r="AV3453" s="2">
        <v>0</v>
      </c>
      <c r="AW3453" s="1"/>
      <c r="AX3453" s="2" t="s">
        <v>422</v>
      </c>
      <c r="AY3453" s="8" t="s">
        <v>423</v>
      </c>
    </row>
    <row r="3454" spans="1:51" ht="13.15" customHeight="1" x14ac:dyDescent="0.25">
      <c r="A3454" s="7">
        <v>24250</v>
      </c>
      <c r="B3454" s="2" t="s">
        <v>2933</v>
      </c>
      <c r="C3454" s="2">
        <v>5822003</v>
      </c>
      <c r="D3454" s="2" t="s">
        <v>288</v>
      </c>
      <c r="E3454" s="2" t="s">
        <v>292</v>
      </c>
      <c r="F3454" s="2" t="s">
        <v>122</v>
      </c>
      <c r="G3454" s="3">
        <v>45307</v>
      </c>
      <c r="H3454" s="1"/>
      <c r="I3454" s="2">
        <v>9836.7099999999991</v>
      </c>
      <c r="J3454" s="2">
        <v>3056.2150000000001</v>
      </c>
      <c r="K3454" s="2">
        <v>3056.2150000000001</v>
      </c>
      <c r="L3454" s="2">
        <v>0</v>
      </c>
      <c r="M3454" s="1"/>
      <c r="N3454" s="5">
        <f t="shared" si="109"/>
        <v>17791.45</v>
      </c>
      <c r="O3454" s="6">
        <f t="shared" si="108"/>
        <v>15439.25</v>
      </c>
      <c r="P3454" s="2">
        <v>30</v>
      </c>
      <c r="Q3454" s="2" t="s">
        <v>37</v>
      </c>
      <c r="R3454" s="2">
        <v>0</v>
      </c>
      <c r="S3454" s="2">
        <v>0</v>
      </c>
      <c r="T3454" s="2">
        <v>0</v>
      </c>
      <c r="U3454" s="2">
        <v>0</v>
      </c>
      <c r="V3454" s="2">
        <v>0</v>
      </c>
      <c r="W3454" s="2">
        <v>0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1842.31</v>
      </c>
      <c r="AE3454" s="2">
        <f>VLOOKUP(Tabla3[[#This Row],[Columna1]],Tabla5[#All],3,0)</f>
        <v>1842.31</v>
      </c>
      <c r="AF3454" s="2">
        <v>0</v>
      </c>
      <c r="AG3454" s="2">
        <v>0</v>
      </c>
      <c r="AH3454" s="2">
        <v>0</v>
      </c>
      <c r="AI3454" s="2">
        <v>0</v>
      </c>
      <c r="AJ3454" s="2">
        <v>0</v>
      </c>
      <c r="AK3454" s="2">
        <f>VLOOKUP(Tabla3[[#This Row],[Columna1]],Tabla7[[ID]:[Monto neto de los bonos]],3,0)</f>
        <v>0</v>
      </c>
      <c r="AL3454" s="2">
        <v>0</v>
      </c>
      <c r="AM3454" s="2">
        <v>0</v>
      </c>
      <c r="AN3454" s="2">
        <v>0</v>
      </c>
      <c r="AO3454" s="2">
        <v>0</v>
      </c>
      <c r="AP3454" s="2">
        <v>0</v>
      </c>
      <c r="AQ3454" s="2">
        <v>0</v>
      </c>
      <c r="AR3454" s="2">
        <v>0</v>
      </c>
      <c r="AS3454" s="2">
        <v>0</v>
      </c>
      <c r="AT3454" s="2">
        <v>1594.92</v>
      </c>
      <c r="AU3454" s="2">
        <v>757.28</v>
      </c>
      <c r="AV3454" s="2">
        <v>0</v>
      </c>
      <c r="AW3454" s="1"/>
      <c r="AX3454" s="2" t="s">
        <v>422</v>
      </c>
      <c r="AY3454" s="8" t="s">
        <v>423</v>
      </c>
    </row>
    <row r="3455" spans="1:51" ht="13.15" customHeight="1" x14ac:dyDescent="0.25">
      <c r="A3455" s="7">
        <v>17736</v>
      </c>
      <c r="B3455" s="2" t="s">
        <v>2934</v>
      </c>
      <c r="C3455" s="2">
        <v>231803</v>
      </c>
      <c r="D3455" s="2" t="s">
        <v>288</v>
      </c>
      <c r="E3455" s="2" t="s">
        <v>292</v>
      </c>
      <c r="F3455" s="2" t="s">
        <v>36</v>
      </c>
      <c r="G3455" s="3">
        <v>41058</v>
      </c>
      <c r="H3455" s="1"/>
      <c r="I3455" s="2">
        <v>13165.89</v>
      </c>
      <c r="J3455" s="2">
        <v>2789.65</v>
      </c>
      <c r="K3455" s="2">
        <v>2789.65</v>
      </c>
      <c r="L3455" s="2">
        <v>1265.76</v>
      </c>
      <c r="M3455" s="1"/>
      <c r="N3455" s="5">
        <f t="shared" si="109"/>
        <v>23845.339999999997</v>
      </c>
      <c r="O3455" s="6">
        <f t="shared" si="108"/>
        <v>20378.419999999995</v>
      </c>
      <c r="P3455" s="2">
        <v>30</v>
      </c>
      <c r="Q3455" s="2" t="s">
        <v>37</v>
      </c>
      <c r="R3455" s="2">
        <v>0</v>
      </c>
      <c r="S3455" s="2">
        <v>0</v>
      </c>
      <c r="T3455" s="2">
        <v>0</v>
      </c>
      <c r="U3455" s="2">
        <v>0</v>
      </c>
      <c r="V3455" s="2">
        <v>0</v>
      </c>
      <c r="W3455" s="2">
        <v>0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3834.39</v>
      </c>
      <c r="AE3455" s="2">
        <f>VLOOKUP(Tabla3[[#This Row],[Columna1]],Tabla5[#All],3,0)</f>
        <v>3834.39</v>
      </c>
      <c r="AF3455" s="2">
        <v>0</v>
      </c>
      <c r="AG3455" s="2">
        <v>0</v>
      </c>
      <c r="AH3455" s="2">
        <v>0</v>
      </c>
      <c r="AI3455" s="2">
        <v>0</v>
      </c>
      <c r="AJ3455" s="2">
        <v>0</v>
      </c>
      <c r="AK3455" s="2">
        <f>VLOOKUP(Tabla3[[#This Row],[Columna1]],Tabla7[[ID]:[Monto neto de los bonos]],3,0)</f>
        <v>0</v>
      </c>
      <c r="AL3455" s="2">
        <v>0</v>
      </c>
      <c r="AM3455" s="2">
        <v>0</v>
      </c>
      <c r="AN3455" s="2">
        <v>0</v>
      </c>
      <c r="AO3455" s="2">
        <v>0</v>
      </c>
      <c r="AP3455" s="2">
        <v>0</v>
      </c>
      <c r="AQ3455" s="2">
        <v>0</v>
      </c>
      <c r="AR3455" s="2">
        <v>0</v>
      </c>
      <c r="AS3455" s="2">
        <v>0</v>
      </c>
      <c r="AT3455" s="2">
        <v>2001.08</v>
      </c>
      <c r="AU3455" s="2">
        <v>1465.84</v>
      </c>
      <c r="AV3455" s="2">
        <v>0</v>
      </c>
      <c r="AW3455" s="1"/>
      <c r="AX3455" s="2" t="s">
        <v>422</v>
      </c>
      <c r="AY3455" s="8" t="s">
        <v>423</v>
      </c>
    </row>
    <row r="3456" spans="1:51" ht="13.15" customHeight="1" x14ac:dyDescent="0.25">
      <c r="A3456" s="7">
        <v>18184</v>
      </c>
      <c r="B3456" s="2" t="s">
        <v>4617</v>
      </c>
      <c r="C3456" s="2">
        <v>478903</v>
      </c>
      <c r="D3456" s="2" t="s">
        <v>288</v>
      </c>
      <c r="E3456" s="2" t="s">
        <v>289</v>
      </c>
      <c r="F3456" s="2" t="s">
        <v>290</v>
      </c>
      <c r="G3456" s="3">
        <v>43862</v>
      </c>
      <c r="H3456" s="1"/>
      <c r="I3456" s="2">
        <v>8542.57</v>
      </c>
      <c r="J3456" s="2">
        <v>2234.4899999999998</v>
      </c>
      <c r="K3456" s="2">
        <v>2234.4899999999998</v>
      </c>
      <c r="L3456" s="2">
        <v>1366.22</v>
      </c>
      <c r="M3456" s="1"/>
      <c r="N3456" s="5">
        <f t="shared" si="109"/>
        <v>17121.25</v>
      </c>
      <c r="O3456" s="6">
        <f t="shared" si="108"/>
        <v>14918.369999999999</v>
      </c>
      <c r="P3456" s="2">
        <v>30</v>
      </c>
      <c r="Q3456" s="2" t="s">
        <v>37</v>
      </c>
      <c r="R3456" s="2">
        <v>0</v>
      </c>
      <c r="S3456" s="2">
        <v>0</v>
      </c>
      <c r="T3456" s="2">
        <v>0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2743.48</v>
      </c>
      <c r="AE3456" s="2">
        <f>VLOOKUP(Tabla3[[#This Row],[Columna1]],Tabla5[#All],3,0)</f>
        <v>2743.48</v>
      </c>
      <c r="AF3456" s="2">
        <v>0</v>
      </c>
      <c r="AG3456" s="2">
        <v>0</v>
      </c>
      <c r="AH3456" s="2">
        <v>0</v>
      </c>
      <c r="AI3456" s="2">
        <v>0</v>
      </c>
      <c r="AJ3456" s="2">
        <v>0</v>
      </c>
      <c r="AK3456" s="2">
        <f>VLOOKUP(Tabla3[[#This Row],[Columna1]],Tabla7[[ID]:[Monto neto de los bonos]],3,0)</f>
        <v>0</v>
      </c>
      <c r="AL3456" s="2">
        <v>0</v>
      </c>
      <c r="AM3456" s="2">
        <v>0</v>
      </c>
      <c r="AN3456" s="2">
        <v>0</v>
      </c>
      <c r="AO3456" s="2">
        <v>0</v>
      </c>
      <c r="AP3456" s="2">
        <v>0</v>
      </c>
      <c r="AQ3456" s="2">
        <v>0</v>
      </c>
      <c r="AR3456" s="2">
        <v>0</v>
      </c>
      <c r="AS3456" s="2">
        <v>0</v>
      </c>
      <c r="AT3456" s="2">
        <v>1437.78</v>
      </c>
      <c r="AU3456" s="2">
        <v>765.1</v>
      </c>
      <c r="AV3456" s="2">
        <v>0</v>
      </c>
      <c r="AW3456" s="1"/>
      <c r="AX3456" s="2" t="s">
        <v>422</v>
      </c>
      <c r="AY3456" s="8" t="s">
        <v>423</v>
      </c>
    </row>
    <row r="3457" spans="1:51" ht="13.15" customHeight="1" x14ac:dyDescent="0.25">
      <c r="A3457" s="7">
        <v>92840</v>
      </c>
      <c r="B3457" s="2" t="s">
        <v>4656</v>
      </c>
      <c r="C3457" s="2">
        <v>10603</v>
      </c>
      <c r="D3457" s="2" t="s">
        <v>288</v>
      </c>
      <c r="E3457" s="2" t="s">
        <v>308</v>
      </c>
      <c r="F3457" s="2" t="s">
        <v>60</v>
      </c>
      <c r="G3457" s="3">
        <v>41031</v>
      </c>
      <c r="H3457" s="1"/>
      <c r="I3457" s="2">
        <v>14709.55</v>
      </c>
      <c r="J3457" s="2">
        <v>2709.165</v>
      </c>
      <c r="K3457" s="2">
        <v>2709.165</v>
      </c>
      <c r="L3457" s="2">
        <v>2846.98</v>
      </c>
      <c r="M3457" s="1"/>
      <c r="N3457" s="5">
        <f t="shared" si="109"/>
        <v>41515.550000000003</v>
      </c>
      <c r="O3457" s="6">
        <f t="shared" si="108"/>
        <v>37114.11</v>
      </c>
      <c r="P3457" s="2">
        <v>30</v>
      </c>
      <c r="Q3457" s="2" t="s">
        <v>37</v>
      </c>
      <c r="R3457" s="2">
        <v>0</v>
      </c>
      <c r="S3457" s="2">
        <v>0</v>
      </c>
      <c r="T3457" s="2">
        <v>0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14340.69</v>
      </c>
      <c r="AE3457" s="2">
        <f>VLOOKUP(Tabla3[[#This Row],[Columna1]],Tabla5[#All],3,0)</f>
        <v>14340.69</v>
      </c>
      <c r="AF3457" s="2">
        <v>0</v>
      </c>
      <c r="AG3457" s="2">
        <v>0</v>
      </c>
      <c r="AH3457" s="2">
        <v>0</v>
      </c>
      <c r="AI3457" s="2">
        <v>0</v>
      </c>
      <c r="AJ3457" s="2">
        <v>4200</v>
      </c>
      <c r="AK3457" s="2">
        <f>VLOOKUP(Tabla3[[#This Row],[Columna1]],Tabla7[[ID]:[Monto neto de los bonos]],3,0)</f>
        <v>4200</v>
      </c>
      <c r="AL3457" s="2">
        <v>0</v>
      </c>
      <c r="AM3457" s="2">
        <v>0</v>
      </c>
      <c r="AN3457" s="2">
        <v>0</v>
      </c>
      <c r="AO3457" s="2">
        <v>0</v>
      </c>
      <c r="AP3457" s="2">
        <v>0</v>
      </c>
      <c r="AQ3457" s="2">
        <v>0</v>
      </c>
      <c r="AR3457" s="2">
        <v>0</v>
      </c>
      <c r="AS3457" s="2">
        <v>0</v>
      </c>
      <c r="AT3457" s="2">
        <v>2297.48</v>
      </c>
      <c r="AU3457" s="2">
        <v>2103.96</v>
      </c>
      <c r="AV3457" s="2">
        <v>0</v>
      </c>
      <c r="AW3457" s="1"/>
      <c r="AX3457" s="2" t="s">
        <v>422</v>
      </c>
      <c r="AY3457" s="8" t="s">
        <v>423</v>
      </c>
    </row>
    <row r="3458" spans="1:51" ht="13.15" customHeight="1" x14ac:dyDescent="0.25">
      <c r="A3458" s="7">
        <v>20884</v>
      </c>
      <c r="B3458" s="2" t="s">
        <v>2935</v>
      </c>
      <c r="C3458" s="2">
        <v>2217303</v>
      </c>
      <c r="D3458" s="2" t="s">
        <v>288</v>
      </c>
      <c r="E3458" s="2" t="s">
        <v>289</v>
      </c>
      <c r="F3458" s="2" t="s">
        <v>290</v>
      </c>
      <c r="G3458" s="3">
        <v>42997</v>
      </c>
      <c r="H3458" s="1"/>
      <c r="I3458" s="2">
        <v>8542.57</v>
      </c>
      <c r="J3458" s="2">
        <v>2234.4899999999998</v>
      </c>
      <c r="K3458" s="2">
        <v>2234.4899999999998</v>
      </c>
      <c r="L3458" s="2">
        <v>1104.9000000000001</v>
      </c>
      <c r="M3458" s="1"/>
      <c r="N3458" s="5">
        <f t="shared" si="109"/>
        <v>17411.5</v>
      </c>
      <c r="O3458" s="6">
        <f t="shared" ref="O3458:O3521" si="110">N3458-AS3458-AT3458-AU3458</f>
        <v>15172.619999999999</v>
      </c>
      <c r="P3458" s="2">
        <v>30</v>
      </c>
      <c r="Q3458" s="2" t="s">
        <v>37</v>
      </c>
      <c r="R3458" s="2">
        <v>0</v>
      </c>
      <c r="S3458" s="2">
        <v>0</v>
      </c>
      <c r="T3458" s="2">
        <v>0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3295.05</v>
      </c>
      <c r="AE3458" s="2">
        <f>VLOOKUP(Tabla3[[#This Row],[Columna1]],Tabla5[#All],3,0)</f>
        <v>3295.05</v>
      </c>
      <c r="AF3458" s="2">
        <v>0</v>
      </c>
      <c r="AG3458" s="2">
        <v>0</v>
      </c>
      <c r="AH3458" s="2">
        <v>0</v>
      </c>
      <c r="AI3458" s="2">
        <v>0</v>
      </c>
      <c r="AJ3458" s="2">
        <v>0</v>
      </c>
      <c r="AK3458" s="2">
        <f>VLOOKUP(Tabla3[[#This Row],[Columna1]],Tabla7[[ID]:[Monto neto de los bonos]],3,0)</f>
        <v>0</v>
      </c>
      <c r="AL3458" s="2">
        <v>0</v>
      </c>
      <c r="AM3458" s="2">
        <v>0</v>
      </c>
      <c r="AN3458" s="2">
        <v>0</v>
      </c>
      <c r="AO3458" s="2">
        <v>0</v>
      </c>
      <c r="AP3458" s="2">
        <v>0</v>
      </c>
      <c r="AQ3458" s="2">
        <v>0</v>
      </c>
      <c r="AR3458" s="2">
        <v>0</v>
      </c>
      <c r="AS3458" s="2">
        <v>0</v>
      </c>
      <c r="AT3458" s="2">
        <v>1455.01</v>
      </c>
      <c r="AU3458" s="2">
        <v>783.87</v>
      </c>
      <c r="AV3458" s="2">
        <v>0</v>
      </c>
      <c r="AW3458" s="1"/>
      <c r="AX3458" s="2" t="s">
        <v>422</v>
      </c>
      <c r="AY3458" s="8" t="s">
        <v>423</v>
      </c>
    </row>
    <row r="3459" spans="1:51" ht="13.15" customHeight="1" x14ac:dyDescent="0.25">
      <c r="A3459" s="7">
        <v>19913</v>
      </c>
      <c r="B3459" s="2" t="s">
        <v>2936</v>
      </c>
      <c r="C3459" s="2">
        <v>1258603</v>
      </c>
      <c r="D3459" s="2" t="s">
        <v>288</v>
      </c>
      <c r="E3459" s="2" t="s">
        <v>301</v>
      </c>
      <c r="F3459" s="2" t="s">
        <v>60</v>
      </c>
      <c r="G3459" s="3">
        <v>42674</v>
      </c>
      <c r="H3459" s="1"/>
      <c r="I3459" s="2">
        <v>14709.55</v>
      </c>
      <c r="J3459" s="2">
        <v>2709.165</v>
      </c>
      <c r="K3459" s="2">
        <v>2709.165</v>
      </c>
      <c r="L3459" s="2">
        <v>1739.34</v>
      </c>
      <c r="M3459" s="1"/>
      <c r="N3459" s="5">
        <f t="shared" si="109"/>
        <v>42717.91</v>
      </c>
      <c r="O3459" s="6">
        <f t="shared" si="110"/>
        <v>38663.83</v>
      </c>
      <c r="P3459" s="2">
        <v>30</v>
      </c>
      <c r="Q3459" s="2" t="s">
        <v>37</v>
      </c>
      <c r="R3459" s="2">
        <v>0</v>
      </c>
      <c r="S3459" s="2">
        <v>0</v>
      </c>
      <c r="T3459" s="2">
        <v>0</v>
      </c>
      <c r="U3459" s="2">
        <v>0</v>
      </c>
      <c r="V3459" s="2">
        <v>0</v>
      </c>
      <c r="W3459" s="2">
        <v>0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14340.69</v>
      </c>
      <c r="AE3459" s="2">
        <f>VLOOKUP(Tabla3[[#This Row],[Columna1]],Tabla5[#All],3,0)</f>
        <v>14340.69</v>
      </c>
      <c r="AF3459" s="2">
        <v>0</v>
      </c>
      <c r="AG3459" s="2">
        <v>0</v>
      </c>
      <c r="AH3459" s="2">
        <v>0</v>
      </c>
      <c r="AI3459" s="2">
        <v>0</v>
      </c>
      <c r="AJ3459" s="2">
        <v>6510</v>
      </c>
      <c r="AK3459" s="2">
        <f>VLOOKUP(Tabla3[[#This Row],[Columna1]],Tabla7[[ID]:[Monto neto de los bonos]],3,0)</f>
        <v>6510</v>
      </c>
      <c r="AL3459" s="2">
        <v>0</v>
      </c>
      <c r="AM3459" s="2">
        <v>0</v>
      </c>
      <c r="AN3459" s="2">
        <v>0</v>
      </c>
      <c r="AO3459" s="2">
        <v>0</v>
      </c>
      <c r="AP3459" s="2">
        <v>0</v>
      </c>
      <c r="AQ3459" s="2">
        <v>0</v>
      </c>
      <c r="AR3459" s="2">
        <v>0</v>
      </c>
      <c r="AS3459" s="2">
        <v>0</v>
      </c>
      <c r="AT3459" s="2">
        <v>2186.7199999999998</v>
      </c>
      <c r="AU3459" s="2">
        <v>1867.36</v>
      </c>
      <c r="AV3459" s="2">
        <v>0</v>
      </c>
      <c r="AW3459" s="1"/>
      <c r="AX3459" s="2" t="s">
        <v>422</v>
      </c>
      <c r="AY3459" s="8" t="s">
        <v>423</v>
      </c>
    </row>
    <row r="3460" spans="1:51" ht="13.15" customHeight="1" x14ac:dyDescent="0.25">
      <c r="A3460" s="7">
        <v>16539</v>
      </c>
      <c r="B3460" s="2" t="s">
        <v>2937</v>
      </c>
      <c r="C3460" s="2">
        <v>251603</v>
      </c>
      <c r="D3460" s="2" t="s">
        <v>288</v>
      </c>
      <c r="E3460" s="2" t="s">
        <v>294</v>
      </c>
      <c r="F3460" s="2" t="s">
        <v>187</v>
      </c>
      <c r="G3460" s="3">
        <v>45215</v>
      </c>
      <c r="H3460" s="1"/>
      <c r="I3460" s="2">
        <v>5899.1</v>
      </c>
      <c r="J3460" s="2">
        <v>1543.2750000000001</v>
      </c>
      <c r="K3460" s="2">
        <v>1543.2750000000001</v>
      </c>
      <c r="L3460" s="2">
        <v>0</v>
      </c>
      <c r="M3460" s="1"/>
      <c r="N3460" s="5">
        <f t="shared" si="109"/>
        <v>12793.48</v>
      </c>
      <c r="O3460" s="6">
        <f t="shared" si="110"/>
        <v>11844.99</v>
      </c>
      <c r="P3460" s="2">
        <v>30</v>
      </c>
      <c r="Q3460" s="2" t="s">
        <v>37</v>
      </c>
      <c r="R3460" s="2">
        <v>0</v>
      </c>
      <c r="S3460" s="2">
        <v>0</v>
      </c>
      <c r="T3460" s="2">
        <v>0</v>
      </c>
      <c r="U3460" s="2">
        <v>0</v>
      </c>
      <c r="V3460" s="2">
        <v>0</v>
      </c>
      <c r="W3460" s="2">
        <v>0</v>
      </c>
      <c r="X3460" s="2">
        <v>0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2757.83</v>
      </c>
      <c r="AE3460" s="2">
        <f>VLOOKUP(Tabla3[[#This Row],[Columna1]],Tabla5[#All],3,0)</f>
        <v>2757.83</v>
      </c>
      <c r="AF3460" s="2">
        <v>0</v>
      </c>
      <c r="AG3460" s="2">
        <v>0</v>
      </c>
      <c r="AH3460" s="2">
        <v>0</v>
      </c>
      <c r="AI3460" s="2">
        <v>0</v>
      </c>
      <c r="AJ3460" s="2">
        <v>1050</v>
      </c>
      <c r="AK3460" s="2">
        <f>VLOOKUP(Tabla3[[#This Row],[Columna1]],Tabla7[[ID]:[Monto neto de los bonos]],3,0)</f>
        <v>1050</v>
      </c>
      <c r="AL3460" s="2">
        <v>0</v>
      </c>
      <c r="AM3460" s="2">
        <v>0</v>
      </c>
      <c r="AN3460" s="2">
        <v>0</v>
      </c>
      <c r="AO3460" s="2">
        <v>0</v>
      </c>
      <c r="AP3460" s="2">
        <v>0</v>
      </c>
      <c r="AQ3460" s="2">
        <v>0</v>
      </c>
      <c r="AR3460" s="2">
        <v>0</v>
      </c>
      <c r="AS3460" s="2">
        <v>0</v>
      </c>
      <c r="AT3460" s="2">
        <v>898.58</v>
      </c>
      <c r="AU3460" s="2">
        <v>49.91</v>
      </c>
      <c r="AV3460" s="2">
        <v>0</v>
      </c>
      <c r="AW3460" s="1"/>
      <c r="AX3460" s="2" t="s">
        <v>422</v>
      </c>
      <c r="AY3460" s="8" t="s">
        <v>423</v>
      </c>
    </row>
    <row r="3461" spans="1:51" ht="13.15" customHeight="1" x14ac:dyDescent="0.25">
      <c r="A3461" s="7">
        <v>18182</v>
      </c>
      <c r="B3461" s="2" t="s">
        <v>2938</v>
      </c>
      <c r="C3461" s="2">
        <v>332203</v>
      </c>
      <c r="D3461" s="2" t="s">
        <v>288</v>
      </c>
      <c r="E3461" s="2" t="s">
        <v>307</v>
      </c>
      <c r="F3461" s="2" t="s">
        <v>42</v>
      </c>
      <c r="G3461" s="3">
        <v>41913</v>
      </c>
      <c r="H3461" s="1"/>
      <c r="I3461" s="2">
        <v>9836.7099999999991</v>
      </c>
      <c r="J3461" s="2">
        <v>3056.2150000000001</v>
      </c>
      <c r="K3461" s="2">
        <v>3056.2150000000001</v>
      </c>
      <c r="L3461" s="2">
        <v>2656.18</v>
      </c>
      <c r="M3461" s="1"/>
      <c r="N3461" s="5">
        <f t="shared" si="109"/>
        <v>20260.02</v>
      </c>
      <c r="O3461" s="6">
        <f t="shared" si="110"/>
        <v>17275.66</v>
      </c>
      <c r="P3461" s="2">
        <v>30</v>
      </c>
      <c r="Q3461" s="2" t="s">
        <v>37</v>
      </c>
      <c r="R3461" s="2">
        <v>0</v>
      </c>
      <c r="S3461" s="2">
        <v>0</v>
      </c>
      <c r="T3461" s="2">
        <v>0</v>
      </c>
      <c r="U3461" s="2">
        <v>0</v>
      </c>
      <c r="V3461" s="2">
        <v>0</v>
      </c>
      <c r="W3461" s="2">
        <v>0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1654.7</v>
      </c>
      <c r="AE3461" s="2">
        <f>VLOOKUP(Tabla3[[#This Row],[Columna1]],Tabla5[#All],3,0)</f>
        <v>1654.7</v>
      </c>
      <c r="AF3461" s="2">
        <v>0</v>
      </c>
      <c r="AG3461" s="2">
        <v>0</v>
      </c>
      <c r="AH3461" s="2">
        <v>0</v>
      </c>
      <c r="AI3461" s="2">
        <v>0</v>
      </c>
      <c r="AJ3461" s="2">
        <v>0</v>
      </c>
      <c r="AK3461" s="2">
        <f>VLOOKUP(Tabla3[[#This Row],[Columna1]],Tabla7[[ID]:[Monto neto de los bonos]],3,0)</f>
        <v>0</v>
      </c>
      <c r="AL3461" s="2">
        <v>0</v>
      </c>
      <c r="AM3461" s="2">
        <v>0</v>
      </c>
      <c r="AN3461" s="2">
        <v>0</v>
      </c>
      <c r="AO3461" s="2">
        <v>0</v>
      </c>
      <c r="AP3461" s="2">
        <v>0</v>
      </c>
      <c r="AQ3461" s="2">
        <v>0</v>
      </c>
      <c r="AR3461" s="2">
        <v>0</v>
      </c>
      <c r="AS3461" s="2">
        <v>0</v>
      </c>
      <c r="AT3461" s="2">
        <v>1860.54</v>
      </c>
      <c r="AU3461" s="2">
        <v>1123.82</v>
      </c>
      <c r="AV3461" s="2">
        <v>0</v>
      </c>
      <c r="AW3461" s="1"/>
      <c r="AX3461" s="2" t="s">
        <v>422</v>
      </c>
      <c r="AY3461" s="8" t="s">
        <v>423</v>
      </c>
    </row>
    <row r="3462" spans="1:51" ht="13.15" customHeight="1" x14ac:dyDescent="0.25">
      <c r="A3462" s="7">
        <v>19760</v>
      </c>
      <c r="B3462" s="2" t="s">
        <v>2939</v>
      </c>
      <c r="C3462" s="2">
        <v>1111203</v>
      </c>
      <c r="D3462" s="2" t="s">
        <v>288</v>
      </c>
      <c r="E3462" s="2" t="s">
        <v>310</v>
      </c>
      <c r="F3462" s="2" t="s">
        <v>80</v>
      </c>
      <c r="G3462" s="3">
        <v>42653</v>
      </c>
      <c r="H3462" s="1"/>
      <c r="I3462" s="2">
        <v>21471.77</v>
      </c>
      <c r="J3462" s="2">
        <v>3956.0250000000001</v>
      </c>
      <c r="K3462" s="2">
        <v>3956.0250000000001</v>
      </c>
      <c r="L3462" s="2">
        <v>2822.65</v>
      </c>
      <c r="M3462" s="1"/>
      <c r="N3462" s="5">
        <f t="shared" si="109"/>
        <v>119969.35</v>
      </c>
      <c r="O3462" s="6">
        <f t="shared" si="110"/>
        <v>113205.49</v>
      </c>
      <c r="P3462" s="2">
        <v>30</v>
      </c>
      <c r="Q3462" s="2" t="s">
        <v>37</v>
      </c>
      <c r="R3462" s="2">
        <v>0</v>
      </c>
      <c r="S3462" s="2">
        <v>0</v>
      </c>
      <c r="T3462" s="2">
        <v>0</v>
      </c>
      <c r="U3462" s="2">
        <v>0</v>
      </c>
      <c r="V3462" s="2">
        <v>0</v>
      </c>
      <c r="W3462" s="2">
        <v>0</v>
      </c>
      <c r="X3462" s="2">
        <v>0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50144.61</v>
      </c>
      <c r="AE3462" s="2">
        <f>VLOOKUP(Tabla3[[#This Row],[Columna1]],Tabla5[#All],3,0)</f>
        <v>50144.61</v>
      </c>
      <c r="AF3462" s="2">
        <v>0</v>
      </c>
      <c r="AG3462" s="2">
        <v>0</v>
      </c>
      <c r="AH3462" s="2">
        <v>0</v>
      </c>
      <c r="AI3462" s="2">
        <v>0</v>
      </c>
      <c r="AJ3462" s="2">
        <v>37618.269999999997</v>
      </c>
      <c r="AK3462" s="2">
        <f>VLOOKUP(Tabla3[[#This Row],[Columna1]],Tabla7[[ID]:[Monto neto de los bonos]],3,0)</f>
        <v>37618.269999999997</v>
      </c>
      <c r="AL3462" s="2">
        <v>0</v>
      </c>
      <c r="AM3462" s="2">
        <v>0</v>
      </c>
      <c r="AN3462" s="2">
        <v>0</v>
      </c>
      <c r="AO3462" s="2">
        <v>0</v>
      </c>
      <c r="AP3462" s="2">
        <v>0</v>
      </c>
      <c r="AQ3462" s="2">
        <v>0</v>
      </c>
      <c r="AR3462" s="2">
        <v>0</v>
      </c>
      <c r="AS3462" s="2">
        <v>0</v>
      </c>
      <c r="AT3462" s="2">
        <v>3220.66</v>
      </c>
      <c r="AU3462" s="2">
        <v>3543.2</v>
      </c>
      <c r="AV3462" s="2">
        <v>0</v>
      </c>
      <c r="AW3462" s="1"/>
      <c r="AX3462" s="2" t="s">
        <v>422</v>
      </c>
      <c r="AY3462" s="8" t="s">
        <v>423</v>
      </c>
    </row>
    <row r="3463" spans="1:51" ht="13.15" customHeight="1" x14ac:dyDescent="0.25">
      <c r="A3463" s="7">
        <v>21657</v>
      </c>
      <c r="B3463" s="2" t="s">
        <v>4607</v>
      </c>
      <c r="C3463" s="2">
        <v>3153403</v>
      </c>
      <c r="D3463" s="2" t="s">
        <v>288</v>
      </c>
      <c r="E3463" s="2" t="s">
        <v>294</v>
      </c>
      <c r="F3463" s="2" t="s">
        <v>187</v>
      </c>
      <c r="G3463" s="3">
        <v>44697</v>
      </c>
      <c r="H3463" s="1"/>
      <c r="I3463" s="2">
        <v>5899.1</v>
      </c>
      <c r="J3463" s="2">
        <v>1543.2750000000001</v>
      </c>
      <c r="K3463" s="2">
        <v>1543.2750000000001</v>
      </c>
      <c r="L3463" s="2">
        <v>0</v>
      </c>
      <c r="M3463" s="1"/>
      <c r="N3463" s="5">
        <f t="shared" si="109"/>
        <v>12793.48</v>
      </c>
      <c r="O3463" s="6">
        <f t="shared" si="110"/>
        <v>11844.99</v>
      </c>
      <c r="P3463" s="2">
        <v>30</v>
      </c>
      <c r="Q3463" s="2" t="s">
        <v>37</v>
      </c>
      <c r="R3463" s="2">
        <v>0</v>
      </c>
      <c r="S3463" s="2">
        <v>0</v>
      </c>
      <c r="T3463" s="2">
        <v>0</v>
      </c>
      <c r="U3463" s="2">
        <v>0</v>
      </c>
      <c r="V3463" s="2">
        <v>0</v>
      </c>
      <c r="W3463" s="2">
        <v>0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2757.83</v>
      </c>
      <c r="AE3463" s="2">
        <f>VLOOKUP(Tabla3[[#This Row],[Columna1]],Tabla5[#All],3,0)</f>
        <v>2757.83</v>
      </c>
      <c r="AF3463" s="2">
        <v>0</v>
      </c>
      <c r="AG3463" s="2">
        <v>0</v>
      </c>
      <c r="AH3463" s="2">
        <v>0</v>
      </c>
      <c r="AI3463" s="2">
        <v>0</v>
      </c>
      <c r="AJ3463" s="2">
        <v>1050</v>
      </c>
      <c r="AK3463" s="2">
        <f>VLOOKUP(Tabla3[[#This Row],[Columna1]],Tabla7[[ID]:[Monto neto de los bonos]],3,0)</f>
        <v>1050</v>
      </c>
      <c r="AL3463" s="2">
        <v>0</v>
      </c>
      <c r="AM3463" s="2">
        <v>0</v>
      </c>
      <c r="AN3463" s="2">
        <v>0</v>
      </c>
      <c r="AO3463" s="2">
        <v>0</v>
      </c>
      <c r="AP3463" s="2">
        <v>0</v>
      </c>
      <c r="AQ3463" s="2">
        <v>0</v>
      </c>
      <c r="AR3463" s="2">
        <v>0</v>
      </c>
      <c r="AS3463" s="2">
        <v>0</v>
      </c>
      <c r="AT3463" s="2">
        <v>898.58</v>
      </c>
      <c r="AU3463" s="2">
        <v>49.91</v>
      </c>
      <c r="AV3463" s="2">
        <v>0</v>
      </c>
      <c r="AW3463" s="1"/>
      <c r="AX3463" s="2" t="s">
        <v>422</v>
      </c>
      <c r="AY3463" s="8" t="s">
        <v>423</v>
      </c>
    </row>
    <row r="3464" spans="1:51" ht="13.15" customHeight="1" x14ac:dyDescent="0.25">
      <c r="A3464" s="7">
        <v>20412</v>
      </c>
      <c r="B3464" s="2" t="s">
        <v>4630</v>
      </c>
      <c r="C3464" s="2">
        <v>1759503</v>
      </c>
      <c r="D3464" s="2" t="s">
        <v>288</v>
      </c>
      <c r="E3464" s="2" t="s">
        <v>295</v>
      </c>
      <c r="F3464" s="2" t="s">
        <v>45</v>
      </c>
      <c r="G3464" s="3">
        <v>42773</v>
      </c>
      <c r="H3464" s="1"/>
      <c r="I3464" s="2">
        <v>13413.65</v>
      </c>
      <c r="J3464" s="2">
        <v>2841.47</v>
      </c>
      <c r="K3464" s="2">
        <v>2841.47</v>
      </c>
      <c r="L3464" s="2">
        <v>1668.12</v>
      </c>
      <c r="M3464" s="1"/>
      <c r="N3464" s="5">
        <f t="shared" si="109"/>
        <v>22970.97</v>
      </c>
      <c r="O3464" s="6">
        <f t="shared" si="110"/>
        <v>19312.170000000002</v>
      </c>
      <c r="P3464" s="2">
        <v>30</v>
      </c>
      <c r="Q3464" s="2" t="s">
        <v>37</v>
      </c>
      <c r="R3464" s="2">
        <v>0</v>
      </c>
      <c r="S3464" s="2">
        <v>0</v>
      </c>
      <c r="T3464" s="2">
        <v>0</v>
      </c>
      <c r="U3464" s="2">
        <v>0</v>
      </c>
      <c r="V3464" s="2">
        <v>0</v>
      </c>
      <c r="W3464" s="2">
        <v>0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2206.2600000000002</v>
      </c>
      <c r="AE3464" s="2">
        <f>VLOOKUP(Tabla3[[#This Row],[Columna1]],Tabla5[#All],3,0)</f>
        <v>2206.2600000000002</v>
      </c>
      <c r="AF3464" s="2">
        <v>0</v>
      </c>
      <c r="AG3464" s="2">
        <v>0</v>
      </c>
      <c r="AH3464" s="2">
        <v>0</v>
      </c>
      <c r="AI3464" s="2">
        <v>0</v>
      </c>
      <c r="AJ3464" s="2">
        <v>0</v>
      </c>
      <c r="AK3464" s="2">
        <f>VLOOKUP(Tabla3[[#This Row],[Columna1]],Tabla7[[ID]:[Monto neto de los bonos]],3,0)</f>
        <v>0</v>
      </c>
      <c r="AL3464" s="2">
        <v>0</v>
      </c>
      <c r="AM3464" s="2">
        <v>0</v>
      </c>
      <c r="AN3464" s="2">
        <v>0</v>
      </c>
      <c r="AO3464" s="2">
        <v>0</v>
      </c>
      <c r="AP3464" s="2">
        <v>0</v>
      </c>
      <c r="AQ3464" s="2">
        <v>0</v>
      </c>
      <c r="AR3464" s="2">
        <v>0</v>
      </c>
      <c r="AS3464" s="2">
        <v>0</v>
      </c>
      <c r="AT3464" s="2">
        <v>2076.46</v>
      </c>
      <c r="AU3464" s="2">
        <v>1582.34</v>
      </c>
      <c r="AV3464" s="2">
        <v>0</v>
      </c>
      <c r="AW3464" s="1"/>
      <c r="AX3464" s="2" t="s">
        <v>422</v>
      </c>
      <c r="AY3464" s="8" t="s">
        <v>423</v>
      </c>
    </row>
    <row r="3465" spans="1:51" ht="13.15" customHeight="1" x14ac:dyDescent="0.25">
      <c r="A3465" s="7">
        <v>19831</v>
      </c>
      <c r="B3465" s="2" t="s">
        <v>2940</v>
      </c>
      <c r="C3465" s="2">
        <v>1154003</v>
      </c>
      <c r="D3465" s="2" t="s">
        <v>288</v>
      </c>
      <c r="E3465" s="2" t="s">
        <v>302</v>
      </c>
      <c r="F3465" s="2" t="s">
        <v>45</v>
      </c>
      <c r="G3465" s="3">
        <v>45439</v>
      </c>
      <c r="H3465" s="1"/>
      <c r="I3465" s="2">
        <v>13413.65</v>
      </c>
      <c r="J3465" s="2">
        <v>2841.47</v>
      </c>
      <c r="K3465" s="2">
        <v>2841.47</v>
      </c>
      <c r="L3465" s="2">
        <v>0</v>
      </c>
      <c r="M3465" s="1"/>
      <c r="N3465" s="5">
        <f t="shared" si="109"/>
        <v>29505.72</v>
      </c>
      <c r="O3465" s="6">
        <f t="shared" si="110"/>
        <v>26312.660000000003</v>
      </c>
      <c r="P3465" s="2">
        <v>30</v>
      </c>
      <c r="Q3465" s="2" t="s">
        <v>37</v>
      </c>
      <c r="R3465" s="2">
        <v>0</v>
      </c>
      <c r="S3465" s="2">
        <v>0</v>
      </c>
      <c r="T3465" s="2">
        <v>0</v>
      </c>
      <c r="U3465" s="2">
        <v>0</v>
      </c>
      <c r="V3465" s="2">
        <v>0</v>
      </c>
      <c r="W3465" s="2">
        <v>0</v>
      </c>
      <c r="X3465" s="2">
        <v>0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10409.129999999999</v>
      </c>
      <c r="AE3465" s="2">
        <f>VLOOKUP(Tabla3[[#This Row],[Columna1]],Tabla5[#All],3,0)</f>
        <v>10409.129999999999</v>
      </c>
      <c r="AF3465" s="2">
        <v>0</v>
      </c>
      <c r="AG3465" s="2">
        <v>0</v>
      </c>
      <c r="AH3465" s="2">
        <v>0</v>
      </c>
      <c r="AI3465" s="2">
        <v>0</v>
      </c>
      <c r="AJ3465" s="2">
        <v>0</v>
      </c>
      <c r="AK3465" s="2">
        <f>VLOOKUP(Tabla3[[#This Row],[Columna1]],Tabla7[[ID]:[Monto neto de los bonos]],3,0)</f>
        <v>0</v>
      </c>
      <c r="AL3465" s="2">
        <v>0</v>
      </c>
      <c r="AM3465" s="2">
        <v>0</v>
      </c>
      <c r="AN3465" s="2">
        <v>0</v>
      </c>
      <c r="AO3465" s="2">
        <v>0</v>
      </c>
      <c r="AP3465" s="2">
        <v>0</v>
      </c>
      <c r="AQ3465" s="2">
        <v>0</v>
      </c>
      <c r="AR3465" s="2">
        <v>0</v>
      </c>
      <c r="AS3465" s="2">
        <v>0</v>
      </c>
      <c r="AT3465" s="2">
        <v>1909.64</v>
      </c>
      <c r="AU3465" s="2">
        <v>1283.42</v>
      </c>
      <c r="AV3465" s="2">
        <v>0</v>
      </c>
      <c r="AW3465" s="1"/>
      <c r="AX3465" s="2" t="s">
        <v>422</v>
      </c>
      <c r="AY3465" s="8" t="s">
        <v>423</v>
      </c>
    </row>
    <row r="3466" spans="1:51" ht="13.15" customHeight="1" x14ac:dyDescent="0.25">
      <c r="A3466" s="7">
        <v>18916</v>
      </c>
      <c r="B3466" s="2" t="s">
        <v>2941</v>
      </c>
      <c r="C3466" s="2">
        <v>297403</v>
      </c>
      <c r="D3466" s="2" t="s">
        <v>288</v>
      </c>
      <c r="E3466" s="2" t="s">
        <v>296</v>
      </c>
      <c r="F3466" s="2" t="s">
        <v>42</v>
      </c>
      <c r="G3466" s="3">
        <v>44865</v>
      </c>
      <c r="H3466" s="1"/>
      <c r="I3466" s="2">
        <v>9836.7099999999991</v>
      </c>
      <c r="J3466" s="2">
        <v>3056.2150000000001</v>
      </c>
      <c r="K3466" s="2">
        <v>3056.2150000000001</v>
      </c>
      <c r="L3466" s="2">
        <v>0</v>
      </c>
      <c r="M3466" s="1"/>
      <c r="N3466" s="5">
        <f t="shared" si="109"/>
        <v>15949.14</v>
      </c>
      <c r="O3466" s="6">
        <f t="shared" si="110"/>
        <v>13596.939999999999</v>
      </c>
      <c r="P3466" s="2">
        <v>30</v>
      </c>
      <c r="Q3466" s="2" t="s">
        <v>37</v>
      </c>
      <c r="R3466" s="2">
        <v>0</v>
      </c>
      <c r="S3466" s="2">
        <v>0</v>
      </c>
      <c r="T3466" s="2">
        <v>0</v>
      </c>
      <c r="U3466" s="2">
        <v>0</v>
      </c>
      <c r="V3466" s="2">
        <v>0</v>
      </c>
      <c r="W3466" s="2">
        <v>0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2">
        <f>VLOOKUP(Tabla3[[#This Row],[Columna1]],Tabla5[#All],3,0)</f>
        <v>0</v>
      </c>
      <c r="AF3466" s="2">
        <v>0</v>
      </c>
      <c r="AG3466" s="2">
        <v>0</v>
      </c>
      <c r="AH3466" s="2">
        <v>0</v>
      </c>
      <c r="AI3466" s="2">
        <v>0</v>
      </c>
      <c r="AJ3466" s="2">
        <v>0</v>
      </c>
      <c r="AK3466" s="2">
        <f>VLOOKUP(Tabla3[[#This Row],[Columna1]],Tabla7[[ID]:[Monto neto de los bonos]],3,0)</f>
        <v>0</v>
      </c>
      <c r="AL3466" s="2">
        <v>0</v>
      </c>
      <c r="AM3466" s="2">
        <v>0</v>
      </c>
      <c r="AN3466" s="2">
        <v>0</v>
      </c>
      <c r="AO3466" s="2">
        <v>0</v>
      </c>
      <c r="AP3466" s="2">
        <v>0</v>
      </c>
      <c r="AQ3466" s="2">
        <v>0</v>
      </c>
      <c r="AR3466" s="2">
        <v>0</v>
      </c>
      <c r="AS3466" s="2">
        <v>0</v>
      </c>
      <c r="AT3466" s="2">
        <v>1594.92</v>
      </c>
      <c r="AU3466" s="2">
        <v>757.28</v>
      </c>
      <c r="AV3466" s="2">
        <v>0</v>
      </c>
      <c r="AW3466" s="1"/>
      <c r="AX3466" s="2" t="s">
        <v>422</v>
      </c>
      <c r="AY3466" s="8" t="s">
        <v>423</v>
      </c>
    </row>
    <row r="3467" spans="1:51" ht="13.15" customHeight="1" x14ac:dyDescent="0.25">
      <c r="A3467" s="7">
        <v>19405</v>
      </c>
      <c r="B3467" s="2" t="s">
        <v>2942</v>
      </c>
      <c r="C3467" s="2">
        <v>511203</v>
      </c>
      <c r="D3467" s="2" t="s">
        <v>288</v>
      </c>
      <c r="E3467" s="2" t="s">
        <v>289</v>
      </c>
      <c r="F3467" s="2" t="s">
        <v>290</v>
      </c>
      <c r="G3467" s="3">
        <v>42491</v>
      </c>
      <c r="H3467" s="1"/>
      <c r="I3467" s="2">
        <v>8542.57</v>
      </c>
      <c r="J3467" s="2">
        <v>2234.4899999999998</v>
      </c>
      <c r="K3467" s="2">
        <v>2234.4899999999998</v>
      </c>
      <c r="L3467" s="2">
        <v>1032.5999999999999</v>
      </c>
      <c r="M3467" s="1"/>
      <c r="N3467" s="5">
        <f t="shared" si="109"/>
        <v>17837.63</v>
      </c>
      <c r="O3467" s="6">
        <f t="shared" si="110"/>
        <v>15704.39</v>
      </c>
      <c r="P3467" s="2">
        <v>30</v>
      </c>
      <c r="Q3467" s="2" t="s">
        <v>37</v>
      </c>
      <c r="R3467" s="2">
        <v>0</v>
      </c>
      <c r="S3467" s="2">
        <v>0</v>
      </c>
      <c r="T3467" s="2">
        <v>0</v>
      </c>
      <c r="U3467" s="2">
        <v>0</v>
      </c>
      <c r="V3467" s="2">
        <v>0</v>
      </c>
      <c r="W3467" s="2">
        <v>0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3793.48</v>
      </c>
      <c r="AE3467" s="2">
        <f>VLOOKUP(Tabla3[[#This Row],[Columna1]],Tabla5[#All],3,0)</f>
        <v>3793.48</v>
      </c>
      <c r="AF3467" s="2">
        <v>0</v>
      </c>
      <c r="AG3467" s="2">
        <v>0</v>
      </c>
      <c r="AH3467" s="2">
        <v>0</v>
      </c>
      <c r="AI3467" s="2">
        <v>0</v>
      </c>
      <c r="AJ3467" s="2">
        <v>0</v>
      </c>
      <c r="AK3467" s="2">
        <f>VLOOKUP(Tabla3[[#This Row],[Columna1]],Tabla7[[ID]:[Monto neto de los bonos]],3,0)</f>
        <v>0</v>
      </c>
      <c r="AL3467" s="2">
        <v>0</v>
      </c>
      <c r="AM3467" s="2">
        <v>0</v>
      </c>
      <c r="AN3467" s="2">
        <v>0</v>
      </c>
      <c r="AO3467" s="2">
        <v>0</v>
      </c>
      <c r="AP3467" s="2">
        <v>0</v>
      </c>
      <c r="AQ3467" s="2">
        <v>0</v>
      </c>
      <c r="AR3467" s="2">
        <v>0</v>
      </c>
      <c r="AS3467" s="2">
        <v>0</v>
      </c>
      <c r="AT3467" s="2">
        <v>1404.42</v>
      </c>
      <c r="AU3467" s="2">
        <v>728.82</v>
      </c>
      <c r="AV3467" s="2">
        <v>0</v>
      </c>
      <c r="AW3467" s="1"/>
      <c r="AX3467" s="2" t="s">
        <v>422</v>
      </c>
      <c r="AY3467" s="8" t="s">
        <v>423</v>
      </c>
    </row>
    <row r="3468" spans="1:51" ht="13.15" customHeight="1" x14ac:dyDescent="0.25">
      <c r="A3468" s="7">
        <v>23557</v>
      </c>
      <c r="B3468" s="2" t="s">
        <v>2943</v>
      </c>
      <c r="C3468" s="2">
        <v>5309803</v>
      </c>
      <c r="D3468" s="2" t="s">
        <v>288</v>
      </c>
      <c r="E3468" s="2" t="s">
        <v>296</v>
      </c>
      <c r="F3468" s="2" t="s">
        <v>42</v>
      </c>
      <c r="G3468" s="3">
        <v>44543</v>
      </c>
      <c r="H3468" s="1"/>
      <c r="I3468" s="2">
        <v>9836.7099999999991</v>
      </c>
      <c r="J3468" s="2">
        <v>3056.2150000000001</v>
      </c>
      <c r="K3468" s="2">
        <v>3056.2150000000001</v>
      </c>
      <c r="L3468" s="2">
        <v>0</v>
      </c>
      <c r="M3468" s="1"/>
      <c r="N3468" s="5">
        <f t="shared" si="109"/>
        <v>24057.66</v>
      </c>
      <c r="O3468" s="6">
        <f t="shared" si="110"/>
        <v>21705.46</v>
      </c>
      <c r="P3468" s="2">
        <v>30</v>
      </c>
      <c r="Q3468" s="2" t="s">
        <v>37</v>
      </c>
      <c r="R3468" s="2">
        <v>0</v>
      </c>
      <c r="S3468" s="2">
        <v>0</v>
      </c>
      <c r="T3468" s="2">
        <v>0</v>
      </c>
      <c r="U3468" s="2">
        <v>0</v>
      </c>
      <c r="V3468" s="2">
        <v>0</v>
      </c>
      <c r="W3468" s="2">
        <v>0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5483.52</v>
      </c>
      <c r="AE3468" s="2">
        <f>VLOOKUP(Tabla3[[#This Row],[Columna1]],Tabla5[#All],3,0)</f>
        <v>5483.52</v>
      </c>
      <c r="AF3468" s="2">
        <v>0</v>
      </c>
      <c r="AG3468" s="2">
        <v>0</v>
      </c>
      <c r="AH3468" s="2">
        <v>0</v>
      </c>
      <c r="AI3468" s="2">
        <v>0</v>
      </c>
      <c r="AJ3468" s="2">
        <v>2625</v>
      </c>
      <c r="AK3468" s="2">
        <f>VLOOKUP(Tabla3[[#This Row],[Columna1]],Tabla7[[ID]:[Monto neto de los bonos]],3,0)</f>
        <v>2625</v>
      </c>
      <c r="AL3468" s="2">
        <v>0</v>
      </c>
      <c r="AM3468" s="2">
        <v>0</v>
      </c>
      <c r="AN3468" s="2">
        <v>0</v>
      </c>
      <c r="AO3468" s="2">
        <v>0</v>
      </c>
      <c r="AP3468" s="2">
        <v>0</v>
      </c>
      <c r="AQ3468" s="2">
        <v>0</v>
      </c>
      <c r="AR3468" s="2">
        <v>0</v>
      </c>
      <c r="AS3468" s="2">
        <v>0</v>
      </c>
      <c r="AT3468" s="2">
        <v>1594.92</v>
      </c>
      <c r="AU3468" s="2">
        <v>757.28</v>
      </c>
      <c r="AV3468" s="2">
        <v>0</v>
      </c>
      <c r="AW3468" s="1"/>
      <c r="AX3468" s="2" t="s">
        <v>422</v>
      </c>
      <c r="AY3468" s="8" t="s">
        <v>423</v>
      </c>
    </row>
    <row r="3469" spans="1:51" ht="13.15" customHeight="1" x14ac:dyDescent="0.25">
      <c r="A3469" s="7">
        <v>23509</v>
      </c>
      <c r="B3469" s="2" t="s">
        <v>2944</v>
      </c>
      <c r="C3469" s="2">
        <v>5282803</v>
      </c>
      <c r="D3469" s="2" t="s">
        <v>288</v>
      </c>
      <c r="E3469" s="2" t="s">
        <v>302</v>
      </c>
      <c r="F3469" s="2" t="s">
        <v>36</v>
      </c>
      <c r="G3469" s="3">
        <v>45307</v>
      </c>
      <c r="H3469" s="1"/>
      <c r="I3469" s="2">
        <v>13165.89</v>
      </c>
      <c r="J3469" s="2">
        <v>2789.65</v>
      </c>
      <c r="K3469" s="2">
        <v>2789.65</v>
      </c>
      <c r="L3469" s="2">
        <v>0</v>
      </c>
      <c r="M3469" s="1"/>
      <c r="N3469" s="5">
        <f t="shared" si="109"/>
        <v>21496.19</v>
      </c>
      <c r="O3469" s="6">
        <f t="shared" si="110"/>
        <v>18382.649999999998</v>
      </c>
      <c r="P3469" s="2">
        <v>30</v>
      </c>
      <c r="Q3469" s="2" t="s">
        <v>37</v>
      </c>
      <c r="R3469" s="2">
        <v>0</v>
      </c>
      <c r="S3469" s="2">
        <v>0</v>
      </c>
      <c r="T3469" s="2">
        <v>0</v>
      </c>
      <c r="U3469" s="2">
        <v>0</v>
      </c>
      <c r="V3469" s="2">
        <v>0</v>
      </c>
      <c r="W3469" s="2">
        <v>0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2751</v>
      </c>
      <c r="AE3469" s="2">
        <f>VLOOKUP(Tabla3[[#This Row],[Columna1]],Tabla5[#All],3,0)</f>
        <v>2751</v>
      </c>
      <c r="AF3469" s="2">
        <v>0</v>
      </c>
      <c r="AG3469" s="2">
        <v>0</v>
      </c>
      <c r="AH3469" s="2">
        <v>0</v>
      </c>
      <c r="AI3469" s="2">
        <v>0</v>
      </c>
      <c r="AJ3469" s="2">
        <v>0</v>
      </c>
      <c r="AK3469" s="2">
        <f>VLOOKUP(Tabla3[[#This Row],[Columna1]],Tabla7[[ID]:[Monto neto de los bonos]],3,0)</f>
        <v>0</v>
      </c>
      <c r="AL3469" s="2">
        <v>0</v>
      </c>
      <c r="AM3469" s="2">
        <v>0</v>
      </c>
      <c r="AN3469" s="2">
        <v>0</v>
      </c>
      <c r="AO3469" s="2">
        <v>0</v>
      </c>
      <c r="AP3469" s="2">
        <v>0</v>
      </c>
      <c r="AQ3469" s="2">
        <v>0</v>
      </c>
      <c r="AR3469" s="2">
        <v>0</v>
      </c>
      <c r="AS3469" s="2">
        <v>0</v>
      </c>
      <c r="AT3469" s="2">
        <v>1874.52</v>
      </c>
      <c r="AU3469" s="2">
        <v>1239.02</v>
      </c>
      <c r="AV3469" s="2">
        <v>0</v>
      </c>
      <c r="AW3469" s="1"/>
      <c r="AX3469" s="2" t="s">
        <v>422</v>
      </c>
      <c r="AY3469" s="8" t="s">
        <v>423</v>
      </c>
    </row>
    <row r="3470" spans="1:51" ht="13.15" customHeight="1" x14ac:dyDescent="0.25">
      <c r="A3470" s="7">
        <v>7790</v>
      </c>
      <c r="B3470" s="2" t="s">
        <v>4623</v>
      </c>
      <c r="C3470" s="2">
        <v>47203</v>
      </c>
      <c r="D3470" s="2" t="s">
        <v>288</v>
      </c>
      <c r="E3470" s="2" t="s">
        <v>289</v>
      </c>
      <c r="F3470" s="2" t="s">
        <v>290</v>
      </c>
      <c r="G3470" s="3">
        <v>39814</v>
      </c>
      <c r="H3470" s="1"/>
      <c r="I3470" s="2">
        <v>8542.57</v>
      </c>
      <c r="J3470" s="2">
        <v>2234.4899999999998</v>
      </c>
      <c r="K3470" s="2">
        <v>2234.4899999999998</v>
      </c>
      <c r="L3470" s="2">
        <v>2827.29</v>
      </c>
      <c r="M3470" s="1"/>
      <c r="N3470" s="5">
        <f t="shared" si="109"/>
        <v>18582.32</v>
      </c>
      <c r="O3470" s="6">
        <f t="shared" si="110"/>
        <v>16054.319999999998</v>
      </c>
      <c r="P3470" s="2">
        <v>30</v>
      </c>
      <c r="Q3470" s="2" t="s">
        <v>37</v>
      </c>
      <c r="R3470" s="2">
        <v>0</v>
      </c>
      <c r="S3470" s="2">
        <v>0</v>
      </c>
      <c r="T3470" s="2">
        <v>0</v>
      </c>
      <c r="U3470" s="2">
        <v>0</v>
      </c>
      <c r="V3470" s="2">
        <v>0</v>
      </c>
      <c r="W3470" s="2">
        <v>0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2743.48</v>
      </c>
      <c r="AE3470" s="2">
        <f>VLOOKUP(Tabla3[[#This Row],[Columna1]],Tabla5[#All],3,0)</f>
        <v>2743.48</v>
      </c>
      <c r="AF3470" s="2">
        <v>0</v>
      </c>
      <c r="AG3470" s="2">
        <v>0</v>
      </c>
      <c r="AH3470" s="2">
        <v>0</v>
      </c>
      <c r="AI3470" s="2">
        <v>0</v>
      </c>
      <c r="AJ3470" s="2">
        <v>0</v>
      </c>
      <c r="AK3470" s="2">
        <f>VLOOKUP(Tabla3[[#This Row],[Columna1]],Tabla7[[ID]:[Monto neto de los bonos]],3,0)</f>
        <v>0</v>
      </c>
      <c r="AL3470" s="2">
        <v>0</v>
      </c>
      <c r="AM3470" s="2">
        <v>0</v>
      </c>
      <c r="AN3470" s="2">
        <v>0</v>
      </c>
      <c r="AO3470" s="2">
        <v>0</v>
      </c>
      <c r="AP3470" s="2">
        <v>0</v>
      </c>
      <c r="AQ3470" s="2">
        <v>0</v>
      </c>
      <c r="AR3470" s="2">
        <v>0</v>
      </c>
      <c r="AS3470" s="2">
        <v>0</v>
      </c>
      <c r="AT3470" s="2">
        <v>1583.88</v>
      </c>
      <c r="AU3470" s="2">
        <v>944.12</v>
      </c>
      <c r="AV3470" s="2">
        <v>0</v>
      </c>
      <c r="AW3470" s="1"/>
      <c r="AX3470" s="2" t="s">
        <v>422</v>
      </c>
      <c r="AY3470" s="8" t="s">
        <v>423</v>
      </c>
    </row>
    <row r="3471" spans="1:51" ht="13.15" customHeight="1" x14ac:dyDescent="0.25">
      <c r="A3471" s="7">
        <v>24981</v>
      </c>
      <c r="B3471" s="2" t="s">
        <v>2945</v>
      </c>
      <c r="C3471" s="2">
        <v>6312403</v>
      </c>
      <c r="D3471" s="2" t="s">
        <v>288</v>
      </c>
      <c r="E3471" s="2" t="s">
        <v>309</v>
      </c>
      <c r="F3471" s="2" t="s">
        <v>36</v>
      </c>
      <c r="G3471" s="3">
        <v>45352</v>
      </c>
      <c r="H3471" s="1"/>
      <c r="I3471" s="2">
        <v>13165.89</v>
      </c>
      <c r="J3471" s="2">
        <v>2789.65</v>
      </c>
      <c r="K3471" s="2">
        <v>2789.65</v>
      </c>
      <c r="L3471" s="2">
        <v>0</v>
      </c>
      <c r="M3471" s="1"/>
      <c r="N3471" s="5">
        <f t="shared" si="109"/>
        <v>18745.189999999999</v>
      </c>
      <c r="O3471" s="6">
        <f t="shared" si="110"/>
        <v>15631.649999999998</v>
      </c>
      <c r="P3471" s="2">
        <v>30</v>
      </c>
      <c r="Q3471" s="2" t="s">
        <v>37</v>
      </c>
      <c r="R3471" s="2">
        <v>0</v>
      </c>
      <c r="S3471" s="2">
        <v>0</v>
      </c>
      <c r="T3471" s="2">
        <v>0</v>
      </c>
      <c r="U3471" s="2">
        <v>0</v>
      </c>
      <c r="V3471" s="2">
        <v>0</v>
      </c>
      <c r="W3471" s="2">
        <v>0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2">
        <f>VLOOKUP(Tabla3[[#This Row],[Columna1]],Tabla5[#All],3,0)</f>
        <v>0</v>
      </c>
      <c r="AF3471" s="2">
        <v>0</v>
      </c>
      <c r="AG3471" s="2">
        <v>0</v>
      </c>
      <c r="AH3471" s="2">
        <v>0</v>
      </c>
      <c r="AI3471" s="2">
        <v>0</v>
      </c>
      <c r="AJ3471" s="2">
        <v>0</v>
      </c>
      <c r="AK3471" s="2">
        <f>VLOOKUP(Tabla3[[#This Row],[Columna1]],Tabla7[[ID]:[Monto neto de los bonos]],3,0)</f>
        <v>0</v>
      </c>
      <c r="AL3471" s="2">
        <v>0</v>
      </c>
      <c r="AM3471" s="2">
        <v>0</v>
      </c>
      <c r="AN3471" s="2">
        <v>0</v>
      </c>
      <c r="AO3471" s="2">
        <v>0</v>
      </c>
      <c r="AP3471" s="2">
        <v>0</v>
      </c>
      <c r="AQ3471" s="2">
        <v>0</v>
      </c>
      <c r="AR3471" s="2">
        <v>0</v>
      </c>
      <c r="AS3471" s="2">
        <v>0</v>
      </c>
      <c r="AT3471" s="2">
        <v>1874.52</v>
      </c>
      <c r="AU3471" s="2">
        <v>1239.02</v>
      </c>
      <c r="AV3471" s="2">
        <v>0</v>
      </c>
      <c r="AW3471" s="1"/>
      <c r="AX3471" s="2" t="s">
        <v>422</v>
      </c>
      <c r="AY3471" s="8" t="s">
        <v>423</v>
      </c>
    </row>
    <row r="3472" spans="1:51" ht="13.15" customHeight="1" x14ac:dyDescent="0.25">
      <c r="A3472" s="7">
        <v>12683</v>
      </c>
      <c r="B3472" s="2" t="s">
        <v>2946</v>
      </c>
      <c r="C3472" s="2">
        <v>474203</v>
      </c>
      <c r="D3472" s="2" t="s">
        <v>288</v>
      </c>
      <c r="E3472" s="2" t="s">
        <v>289</v>
      </c>
      <c r="F3472" s="2" t="s">
        <v>290</v>
      </c>
      <c r="G3472" s="3">
        <v>43678</v>
      </c>
      <c r="H3472" s="1"/>
      <c r="I3472" s="2">
        <v>8542.57</v>
      </c>
      <c r="J3472" s="2">
        <v>2234.4899999999998</v>
      </c>
      <c r="K3472" s="2">
        <v>2234.4899999999998</v>
      </c>
      <c r="L3472" s="2">
        <v>1265.01</v>
      </c>
      <c r="M3472" s="1"/>
      <c r="N3472" s="5">
        <f t="shared" si="109"/>
        <v>17020.04</v>
      </c>
      <c r="O3472" s="6">
        <f t="shared" si="110"/>
        <v>14838.28</v>
      </c>
      <c r="P3472" s="2">
        <v>30</v>
      </c>
      <c r="Q3472" s="2" t="s">
        <v>37</v>
      </c>
      <c r="R3472" s="2">
        <v>0</v>
      </c>
      <c r="S3472" s="2">
        <v>0</v>
      </c>
      <c r="T3472" s="2">
        <v>0</v>
      </c>
      <c r="U3472" s="2">
        <v>0</v>
      </c>
      <c r="V3472" s="2">
        <v>0</v>
      </c>
      <c r="W3472" s="2">
        <v>0</v>
      </c>
      <c r="X3472" s="2">
        <v>0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2743.48</v>
      </c>
      <c r="AE3472" s="2">
        <f>VLOOKUP(Tabla3[[#This Row],[Columna1]],Tabla5[#All],3,0)</f>
        <v>2743.48</v>
      </c>
      <c r="AF3472" s="2">
        <v>0</v>
      </c>
      <c r="AG3472" s="2">
        <v>0</v>
      </c>
      <c r="AH3472" s="2">
        <v>0</v>
      </c>
      <c r="AI3472" s="2">
        <v>0</v>
      </c>
      <c r="AJ3472" s="2">
        <v>0</v>
      </c>
      <c r="AK3472" s="2">
        <f>VLOOKUP(Tabla3[[#This Row],[Columna1]],Tabla7[[ID]:[Monto neto de los bonos]],3,0)</f>
        <v>0</v>
      </c>
      <c r="AL3472" s="2">
        <v>0</v>
      </c>
      <c r="AM3472" s="2">
        <v>0</v>
      </c>
      <c r="AN3472" s="2">
        <v>0</v>
      </c>
      <c r="AO3472" s="2">
        <v>0</v>
      </c>
      <c r="AP3472" s="2">
        <v>0</v>
      </c>
      <c r="AQ3472" s="2">
        <v>0</v>
      </c>
      <c r="AR3472" s="2">
        <v>0</v>
      </c>
      <c r="AS3472" s="2">
        <v>0</v>
      </c>
      <c r="AT3472" s="2">
        <v>1427.66</v>
      </c>
      <c r="AU3472" s="2">
        <v>754.1</v>
      </c>
      <c r="AV3472" s="2">
        <v>0</v>
      </c>
      <c r="AW3472" s="1"/>
      <c r="AX3472" s="2" t="s">
        <v>422</v>
      </c>
      <c r="AY3472" s="8" t="s">
        <v>423</v>
      </c>
    </row>
    <row r="3473" spans="1:51" ht="13.15" customHeight="1" x14ac:dyDescent="0.25">
      <c r="A3473" s="7">
        <v>18349</v>
      </c>
      <c r="B3473" s="2" t="s">
        <v>2947</v>
      </c>
      <c r="C3473" s="2">
        <v>343403</v>
      </c>
      <c r="D3473" s="2" t="s">
        <v>288</v>
      </c>
      <c r="E3473" s="2" t="s">
        <v>299</v>
      </c>
      <c r="F3473" s="2" t="s">
        <v>36</v>
      </c>
      <c r="G3473" s="3">
        <v>41836</v>
      </c>
      <c r="H3473" s="1"/>
      <c r="I3473" s="2">
        <v>13165.89</v>
      </c>
      <c r="J3473" s="2">
        <v>2789.65</v>
      </c>
      <c r="K3473" s="2">
        <v>2789.65</v>
      </c>
      <c r="L3473" s="2">
        <v>3121.84</v>
      </c>
      <c r="M3473" s="1"/>
      <c r="N3473" s="5">
        <f t="shared" si="109"/>
        <v>27441.599999999999</v>
      </c>
      <c r="O3473" s="6">
        <f t="shared" si="110"/>
        <v>23421.979999999996</v>
      </c>
      <c r="P3473" s="2">
        <v>30</v>
      </c>
      <c r="Q3473" s="2" t="s">
        <v>37</v>
      </c>
      <c r="R3473" s="2">
        <v>0</v>
      </c>
      <c r="S3473" s="2">
        <v>0</v>
      </c>
      <c r="T3473" s="2">
        <v>0</v>
      </c>
      <c r="U3473" s="2">
        <v>0</v>
      </c>
      <c r="V3473" s="2">
        <v>0</v>
      </c>
      <c r="W3473" s="2">
        <v>0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5574.57</v>
      </c>
      <c r="AE3473" s="2">
        <f>VLOOKUP(Tabla3[[#This Row],[Columna1]],Tabla5[#All],3,0)</f>
        <v>5574.57</v>
      </c>
      <c r="AF3473" s="2">
        <v>0</v>
      </c>
      <c r="AG3473" s="2">
        <v>0</v>
      </c>
      <c r="AH3473" s="2">
        <v>0</v>
      </c>
      <c r="AI3473" s="2">
        <v>0</v>
      </c>
      <c r="AJ3473" s="2">
        <v>0</v>
      </c>
      <c r="AK3473" s="2">
        <f>VLOOKUP(Tabla3[[#This Row],[Columna1]],Tabla7[[ID]:[Monto neto de los bonos]],3,0)</f>
        <v>0</v>
      </c>
      <c r="AL3473" s="2">
        <v>0</v>
      </c>
      <c r="AM3473" s="2">
        <v>0</v>
      </c>
      <c r="AN3473" s="2">
        <v>0</v>
      </c>
      <c r="AO3473" s="2">
        <v>0</v>
      </c>
      <c r="AP3473" s="2">
        <v>0</v>
      </c>
      <c r="AQ3473" s="2">
        <v>0</v>
      </c>
      <c r="AR3473" s="2">
        <v>0</v>
      </c>
      <c r="AS3473" s="2">
        <v>0</v>
      </c>
      <c r="AT3473" s="2">
        <v>2186.6999999999998</v>
      </c>
      <c r="AU3473" s="2">
        <v>1832.92</v>
      </c>
      <c r="AV3473" s="2">
        <v>0</v>
      </c>
      <c r="AW3473" s="1"/>
      <c r="AX3473" s="2" t="s">
        <v>422</v>
      </c>
      <c r="AY3473" s="8" t="s">
        <v>423</v>
      </c>
    </row>
    <row r="3474" spans="1:51" ht="13.15" customHeight="1" x14ac:dyDescent="0.25">
      <c r="A3474" s="7">
        <v>20255</v>
      </c>
      <c r="B3474" s="2" t="s">
        <v>2948</v>
      </c>
      <c r="C3474" s="2">
        <v>1679203</v>
      </c>
      <c r="D3474" s="2" t="s">
        <v>288</v>
      </c>
      <c r="E3474" s="2" t="s">
        <v>299</v>
      </c>
      <c r="F3474" s="2" t="s">
        <v>44</v>
      </c>
      <c r="G3474" s="3">
        <v>42723</v>
      </c>
      <c r="H3474" s="1"/>
      <c r="I3474" s="2">
        <v>14572.07</v>
      </c>
      <c r="J3474" s="2">
        <v>2683.85</v>
      </c>
      <c r="K3474" s="2">
        <v>2683.85</v>
      </c>
      <c r="L3474" s="2">
        <v>1739.34</v>
      </c>
      <c r="M3474" s="1"/>
      <c r="N3474" s="5">
        <f t="shared" si="109"/>
        <v>39418.97</v>
      </c>
      <c r="O3474" s="6">
        <f t="shared" si="110"/>
        <v>35413.050000000003</v>
      </c>
      <c r="P3474" s="2">
        <v>30</v>
      </c>
      <c r="Q3474" s="2" t="s">
        <v>37</v>
      </c>
      <c r="R3474" s="2">
        <v>0</v>
      </c>
      <c r="S3474" s="2">
        <v>0</v>
      </c>
      <c r="T3474" s="2">
        <v>0</v>
      </c>
      <c r="U3474" s="2">
        <v>0</v>
      </c>
      <c r="V3474" s="2">
        <v>0</v>
      </c>
      <c r="W3474" s="2">
        <v>0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14064.86</v>
      </c>
      <c r="AE3474" s="2">
        <f>VLOOKUP(Tabla3[[#This Row],[Columna1]],Tabla5[#All],3,0)</f>
        <v>14064.86</v>
      </c>
      <c r="AF3474" s="2">
        <v>0</v>
      </c>
      <c r="AG3474" s="2">
        <v>0</v>
      </c>
      <c r="AH3474" s="2">
        <v>0</v>
      </c>
      <c r="AI3474" s="2">
        <v>0</v>
      </c>
      <c r="AJ3474" s="2">
        <v>3675</v>
      </c>
      <c r="AK3474" s="2">
        <f>VLOOKUP(Tabla3[[#This Row],[Columna1]],Tabla7[[ID]:[Monto neto de los bonos]],3,0)</f>
        <v>3675</v>
      </c>
      <c r="AL3474" s="2">
        <v>0</v>
      </c>
      <c r="AM3474" s="2">
        <v>0</v>
      </c>
      <c r="AN3474" s="2">
        <v>0</v>
      </c>
      <c r="AO3474" s="2">
        <v>0</v>
      </c>
      <c r="AP3474" s="2">
        <v>0</v>
      </c>
      <c r="AQ3474" s="2">
        <v>0</v>
      </c>
      <c r="AR3474" s="2">
        <v>0</v>
      </c>
      <c r="AS3474" s="2">
        <v>0</v>
      </c>
      <c r="AT3474" s="2">
        <v>2167.9</v>
      </c>
      <c r="AU3474" s="2">
        <v>1838.02</v>
      </c>
      <c r="AV3474" s="2">
        <v>0</v>
      </c>
      <c r="AW3474" s="1"/>
      <c r="AX3474" s="2" t="s">
        <v>422</v>
      </c>
      <c r="AY3474" s="8" t="s">
        <v>423</v>
      </c>
    </row>
    <row r="3475" spans="1:51" ht="13.15" customHeight="1" x14ac:dyDescent="0.25">
      <c r="A3475" s="7">
        <v>21037</v>
      </c>
      <c r="B3475" s="2" t="s">
        <v>4616</v>
      </c>
      <c r="C3475" s="2">
        <v>2363503</v>
      </c>
      <c r="D3475" s="2" t="s">
        <v>288</v>
      </c>
      <c r="E3475" s="2" t="s">
        <v>289</v>
      </c>
      <c r="F3475" s="2" t="s">
        <v>290</v>
      </c>
      <c r="G3475" s="3">
        <v>43709</v>
      </c>
      <c r="H3475" s="1"/>
      <c r="I3475" s="2">
        <v>8542.57</v>
      </c>
      <c r="J3475" s="2">
        <v>2234.4899999999998</v>
      </c>
      <c r="K3475" s="2">
        <v>2234.4899999999998</v>
      </c>
      <c r="L3475" s="2">
        <v>1265.01</v>
      </c>
      <c r="M3475" s="1"/>
      <c r="N3475" s="5">
        <f t="shared" si="109"/>
        <v>17965.04</v>
      </c>
      <c r="O3475" s="6">
        <f t="shared" si="110"/>
        <v>15783.28</v>
      </c>
      <c r="P3475" s="2">
        <v>30</v>
      </c>
      <c r="Q3475" s="2" t="s">
        <v>37</v>
      </c>
      <c r="R3475" s="2">
        <v>0</v>
      </c>
      <c r="S3475" s="2">
        <v>0</v>
      </c>
      <c r="T3475" s="2">
        <v>0</v>
      </c>
      <c r="U3475" s="2">
        <v>0</v>
      </c>
      <c r="V3475" s="2">
        <v>0</v>
      </c>
      <c r="W3475" s="2">
        <v>0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3688.48</v>
      </c>
      <c r="AE3475" s="2">
        <f>VLOOKUP(Tabla3[[#This Row],[Columna1]],Tabla5[#All],3,0)</f>
        <v>3688.48</v>
      </c>
      <c r="AF3475" s="2">
        <v>0</v>
      </c>
      <c r="AG3475" s="2">
        <v>0</v>
      </c>
      <c r="AH3475" s="2">
        <v>0</v>
      </c>
      <c r="AI3475" s="2">
        <v>0</v>
      </c>
      <c r="AJ3475" s="2">
        <v>0</v>
      </c>
      <c r="AK3475" s="2">
        <f>VLOOKUP(Tabla3[[#This Row],[Columna1]],Tabla7[[ID]:[Monto neto de los bonos]],3,0)</f>
        <v>0</v>
      </c>
      <c r="AL3475" s="2">
        <v>0</v>
      </c>
      <c r="AM3475" s="2">
        <v>0</v>
      </c>
      <c r="AN3475" s="2">
        <v>0</v>
      </c>
      <c r="AO3475" s="2">
        <v>0</v>
      </c>
      <c r="AP3475" s="2">
        <v>0</v>
      </c>
      <c r="AQ3475" s="2">
        <v>0</v>
      </c>
      <c r="AR3475" s="2">
        <v>0</v>
      </c>
      <c r="AS3475" s="2">
        <v>0</v>
      </c>
      <c r="AT3475" s="2">
        <v>1427.66</v>
      </c>
      <c r="AU3475" s="2">
        <v>754.1</v>
      </c>
      <c r="AV3475" s="2">
        <v>0</v>
      </c>
      <c r="AW3475" s="1"/>
      <c r="AX3475" s="2" t="s">
        <v>422</v>
      </c>
      <c r="AY3475" s="8" t="s">
        <v>423</v>
      </c>
    </row>
    <row r="3476" spans="1:51" ht="13.15" customHeight="1" x14ac:dyDescent="0.25">
      <c r="A3476" s="7">
        <v>91826</v>
      </c>
      <c r="B3476" s="2" t="s">
        <v>4612</v>
      </c>
      <c r="C3476" s="2">
        <v>398803</v>
      </c>
      <c r="D3476" s="2" t="s">
        <v>288</v>
      </c>
      <c r="E3476" s="2" t="s">
        <v>289</v>
      </c>
      <c r="F3476" s="2" t="s">
        <v>290</v>
      </c>
      <c r="G3476" s="3">
        <v>38047</v>
      </c>
      <c r="H3476" s="1"/>
      <c r="I3476" s="2">
        <v>8542.57</v>
      </c>
      <c r="J3476" s="2">
        <v>2234.4899999999998</v>
      </c>
      <c r="K3476" s="2">
        <v>2234.4899999999998</v>
      </c>
      <c r="L3476" s="2">
        <v>3308.61</v>
      </c>
      <c r="M3476" s="1"/>
      <c r="N3476" s="5">
        <f t="shared" si="109"/>
        <v>19903.64</v>
      </c>
      <c r="O3476" s="6">
        <f t="shared" si="110"/>
        <v>17250.48</v>
      </c>
      <c r="P3476" s="2">
        <v>30</v>
      </c>
      <c r="Q3476" s="2" t="s">
        <v>37</v>
      </c>
      <c r="R3476" s="2">
        <v>0</v>
      </c>
      <c r="S3476" s="2">
        <v>0</v>
      </c>
      <c r="T3476" s="2">
        <v>0</v>
      </c>
      <c r="U3476" s="2">
        <v>0</v>
      </c>
      <c r="V3476" s="2">
        <v>0</v>
      </c>
      <c r="W3476" s="2">
        <v>0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3583.48</v>
      </c>
      <c r="AE3476" s="2">
        <f>VLOOKUP(Tabla3[[#This Row],[Columna1]],Tabla5[#All],3,0)</f>
        <v>3583.48</v>
      </c>
      <c r="AF3476" s="2">
        <v>0</v>
      </c>
      <c r="AG3476" s="2">
        <v>0</v>
      </c>
      <c r="AH3476" s="2">
        <v>0</v>
      </c>
      <c r="AI3476" s="2">
        <v>0</v>
      </c>
      <c r="AJ3476" s="2">
        <v>0</v>
      </c>
      <c r="AK3476" s="2">
        <f>VLOOKUP(Tabla3[[#This Row],[Columna1]],Tabla7[[ID]:[Monto neto de los bonos]],3,0)</f>
        <v>0</v>
      </c>
      <c r="AL3476" s="2">
        <v>0</v>
      </c>
      <c r="AM3476" s="2">
        <v>0</v>
      </c>
      <c r="AN3476" s="2">
        <v>0</v>
      </c>
      <c r="AO3476" s="2">
        <v>0</v>
      </c>
      <c r="AP3476" s="2">
        <v>0</v>
      </c>
      <c r="AQ3476" s="2">
        <v>0</v>
      </c>
      <c r="AR3476" s="2">
        <v>0</v>
      </c>
      <c r="AS3476" s="2">
        <v>0</v>
      </c>
      <c r="AT3476" s="2">
        <v>1632.02</v>
      </c>
      <c r="AU3476" s="2">
        <v>1021.14</v>
      </c>
      <c r="AV3476" s="2">
        <v>0</v>
      </c>
      <c r="AW3476" s="1"/>
      <c r="AX3476" s="2" t="s">
        <v>422</v>
      </c>
      <c r="AY3476" s="8" t="s">
        <v>423</v>
      </c>
    </row>
    <row r="3477" spans="1:51" ht="13.15" customHeight="1" x14ac:dyDescent="0.25">
      <c r="A3477" s="7">
        <v>19598</v>
      </c>
      <c r="B3477" s="2" t="s">
        <v>2949</v>
      </c>
      <c r="C3477" s="2">
        <v>771203</v>
      </c>
      <c r="D3477" s="2" t="s">
        <v>288</v>
      </c>
      <c r="E3477" s="2" t="s">
        <v>294</v>
      </c>
      <c r="F3477" s="2" t="s">
        <v>187</v>
      </c>
      <c r="G3477" s="3">
        <v>42488</v>
      </c>
      <c r="H3477" s="1"/>
      <c r="I3477" s="2">
        <v>5899.1</v>
      </c>
      <c r="J3477" s="2">
        <v>1543.2750000000001</v>
      </c>
      <c r="K3477" s="2">
        <v>1543.2750000000001</v>
      </c>
      <c r="L3477" s="2">
        <v>713.1</v>
      </c>
      <c r="M3477" s="1"/>
      <c r="N3477" s="5">
        <f t="shared" si="109"/>
        <v>13506.58</v>
      </c>
      <c r="O3477" s="6">
        <f t="shared" si="110"/>
        <v>12383.76</v>
      </c>
      <c r="P3477" s="2">
        <v>30</v>
      </c>
      <c r="Q3477" s="2" t="s">
        <v>37</v>
      </c>
      <c r="R3477" s="2">
        <v>0</v>
      </c>
      <c r="S3477" s="2">
        <v>0</v>
      </c>
      <c r="T3477" s="2">
        <v>0</v>
      </c>
      <c r="U3477" s="2">
        <v>0</v>
      </c>
      <c r="V3477" s="2">
        <v>0</v>
      </c>
      <c r="W3477" s="2">
        <v>0</v>
      </c>
      <c r="X3477" s="2">
        <v>0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2757.83</v>
      </c>
      <c r="AE3477" s="2">
        <f>VLOOKUP(Tabla3[[#This Row],[Columna1]],Tabla5[#All],3,0)</f>
        <v>2757.83</v>
      </c>
      <c r="AF3477" s="2">
        <v>0</v>
      </c>
      <c r="AG3477" s="2">
        <v>0</v>
      </c>
      <c r="AH3477" s="2">
        <v>0</v>
      </c>
      <c r="AI3477" s="2">
        <v>0</v>
      </c>
      <c r="AJ3477" s="2">
        <v>1050</v>
      </c>
      <c r="AK3477" s="2">
        <f>VLOOKUP(Tabla3[[#This Row],[Columna1]],Tabla7[[ID]:[Monto neto de los bonos]],3,0)</f>
        <v>1050</v>
      </c>
      <c r="AL3477" s="2">
        <v>0</v>
      </c>
      <c r="AM3477" s="2">
        <v>0</v>
      </c>
      <c r="AN3477" s="2">
        <v>0</v>
      </c>
      <c r="AO3477" s="2">
        <v>0</v>
      </c>
      <c r="AP3477" s="2">
        <v>0</v>
      </c>
      <c r="AQ3477" s="2">
        <v>0</v>
      </c>
      <c r="AR3477" s="2">
        <v>0</v>
      </c>
      <c r="AS3477" s="2">
        <v>0</v>
      </c>
      <c r="AT3477" s="2">
        <v>969.9</v>
      </c>
      <c r="AU3477" s="2">
        <v>152.91999999999999</v>
      </c>
      <c r="AV3477" s="2">
        <v>0</v>
      </c>
      <c r="AW3477" s="1"/>
      <c r="AX3477" s="2" t="s">
        <v>422</v>
      </c>
      <c r="AY3477" s="8" t="s">
        <v>423</v>
      </c>
    </row>
    <row r="3478" spans="1:51" ht="13.15" customHeight="1" x14ac:dyDescent="0.25">
      <c r="A3478" s="7">
        <v>22202</v>
      </c>
      <c r="B3478" s="2" t="s">
        <v>2950</v>
      </c>
      <c r="C3478" s="2">
        <v>3891703</v>
      </c>
      <c r="D3478" s="2" t="s">
        <v>288</v>
      </c>
      <c r="E3478" s="2" t="s">
        <v>289</v>
      </c>
      <c r="F3478" s="2" t="s">
        <v>290</v>
      </c>
      <c r="G3478" s="3">
        <v>44256</v>
      </c>
      <c r="H3478" s="1"/>
      <c r="I3478" s="2">
        <v>8542.57</v>
      </c>
      <c r="J3478" s="2">
        <v>2234.4899999999998</v>
      </c>
      <c r="K3478" s="2">
        <v>2234.4899999999998</v>
      </c>
      <c r="L3478" s="2">
        <v>0</v>
      </c>
      <c r="M3478" s="1"/>
      <c r="N3478" s="5">
        <f t="shared" si="109"/>
        <v>16080.32</v>
      </c>
      <c r="O3478" s="6">
        <f t="shared" si="110"/>
        <v>14094.779999999999</v>
      </c>
      <c r="P3478" s="2">
        <v>30</v>
      </c>
      <c r="Q3478" s="2" t="s">
        <v>37</v>
      </c>
      <c r="R3478" s="2">
        <v>0</v>
      </c>
      <c r="S3478" s="2">
        <v>0</v>
      </c>
      <c r="T3478" s="2">
        <v>0</v>
      </c>
      <c r="U3478" s="2">
        <v>0</v>
      </c>
      <c r="V3478" s="2">
        <v>325.29000000000002</v>
      </c>
      <c r="W3478" s="2">
        <v>0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2743.48</v>
      </c>
      <c r="AE3478" s="2">
        <f>VLOOKUP(Tabla3[[#This Row],[Columna1]],Tabla5[#All],3,0)</f>
        <v>2743.48</v>
      </c>
      <c r="AF3478" s="2">
        <v>0</v>
      </c>
      <c r="AG3478" s="2">
        <v>0</v>
      </c>
      <c r="AH3478" s="2">
        <v>0</v>
      </c>
      <c r="AI3478" s="2">
        <v>0</v>
      </c>
      <c r="AJ3478" s="2">
        <v>0</v>
      </c>
      <c r="AK3478" s="2">
        <f>VLOOKUP(Tabla3[[#This Row],[Columna1]],Tabla7[[ID]:[Monto neto de los bonos]],3,0)</f>
        <v>0</v>
      </c>
      <c r="AL3478" s="2">
        <v>0</v>
      </c>
      <c r="AM3478" s="2">
        <v>0</v>
      </c>
      <c r="AN3478" s="2">
        <v>0</v>
      </c>
      <c r="AO3478" s="2">
        <v>0</v>
      </c>
      <c r="AP3478" s="2">
        <v>0</v>
      </c>
      <c r="AQ3478" s="2">
        <v>0</v>
      </c>
      <c r="AR3478" s="2">
        <v>0</v>
      </c>
      <c r="AS3478" s="2">
        <v>0</v>
      </c>
      <c r="AT3478" s="2">
        <v>1333.68</v>
      </c>
      <c r="AU3478" s="2">
        <v>651.86</v>
      </c>
      <c r="AV3478" s="2">
        <v>0</v>
      </c>
      <c r="AW3478" s="1"/>
      <c r="AX3478" s="2" t="s">
        <v>422</v>
      </c>
      <c r="AY3478" s="8" t="s">
        <v>423</v>
      </c>
    </row>
    <row r="3479" spans="1:51" ht="13.15" customHeight="1" x14ac:dyDescent="0.25">
      <c r="A3479" s="7">
        <v>91476</v>
      </c>
      <c r="B3479" s="2" t="s">
        <v>2951</v>
      </c>
      <c r="C3479" s="2">
        <v>395903</v>
      </c>
      <c r="D3479" s="2" t="s">
        <v>288</v>
      </c>
      <c r="E3479" s="2" t="s">
        <v>301</v>
      </c>
      <c r="F3479" s="2" t="s">
        <v>36</v>
      </c>
      <c r="G3479" s="3">
        <v>38047</v>
      </c>
      <c r="H3479" s="1"/>
      <c r="I3479" s="2">
        <v>13165.89</v>
      </c>
      <c r="J3479" s="2">
        <v>2789.65</v>
      </c>
      <c r="K3479" s="2">
        <v>2789.65</v>
      </c>
      <c r="L3479" s="2">
        <v>4509.8</v>
      </c>
      <c r="M3479" s="1"/>
      <c r="N3479" s="5">
        <f t="shared" si="109"/>
        <v>28344.829999999998</v>
      </c>
      <c r="O3479" s="6">
        <f t="shared" si="110"/>
        <v>24093.309999999998</v>
      </c>
      <c r="P3479" s="2">
        <v>29</v>
      </c>
      <c r="Q3479" s="2" t="s">
        <v>37</v>
      </c>
      <c r="R3479" s="2">
        <v>0</v>
      </c>
      <c r="S3479" s="2">
        <v>0</v>
      </c>
      <c r="T3479" s="2">
        <v>0</v>
      </c>
      <c r="U3479" s="2">
        <v>0</v>
      </c>
      <c r="V3479" s="2">
        <v>0</v>
      </c>
      <c r="W3479" s="2">
        <v>0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5089.84</v>
      </c>
      <c r="AE3479" s="2">
        <f>VLOOKUP(Tabla3[[#This Row],[Columna1]],Tabla5[#All],3,0)</f>
        <v>5089.84</v>
      </c>
      <c r="AF3479" s="2">
        <v>0</v>
      </c>
      <c r="AG3479" s="2">
        <v>0</v>
      </c>
      <c r="AH3479" s="2">
        <v>0</v>
      </c>
      <c r="AI3479" s="2">
        <v>0</v>
      </c>
      <c r="AJ3479" s="2">
        <v>0</v>
      </c>
      <c r="AK3479" s="2">
        <f>VLOOKUP(Tabla3[[#This Row],[Columna1]],Tabla7[[ID]:[Monto neto de los bonos]],3,0)</f>
        <v>0</v>
      </c>
      <c r="AL3479" s="2">
        <v>0</v>
      </c>
      <c r="AM3479" s="2">
        <v>0</v>
      </c>
      <c r="AN3479" s="2">
        <v>0</v>
      </c>
      <c r="AO3479" s="2">
        <v>0</v>
      </c>
      <c r="AP3479" s="2">
        <v>0</v>
      </c>
      <c r="AQ3479" s="2">
        <v>0</v>
      </c>
      <c r="AR3479" s="2">
        <v>0</v>
      </c>
      <c r="AS3479" s="2">
        <v>0</v>
      </c>
      <c r="AT3479" s="2">
        <v>2247.98</v>
      </c>
      <c r="AU3479" s="2">
        <v>2003.54</v>
      </c>
      <c r="AV3479" s="2">
        <v>0</v>
      </c>
      <c r="AW3479" s="1"/>
      <c r="AX3479" s="2" t="s">
        <v>422</v>
      </c>
      <c r="AY3479" s="8" t="s">
        <v>423</v>
      </c>
    </row>
    <row r="3480" spans="1:51" ht="13.15" customHeight="1" x14ac:dyDescent="0.25">
      <c r="A3480" s="7">
        <v>16481</v>
      </c>
      <c r="B3480" s="2" t="s">
        <v>2952</v>
      </c>
      <c r="C3480" s="2">
        <v>249303</v>
      </c>
      <c r="D3480" s="2" t="s">
        <v>288</v>
      </c>
      <c r="E3480" s="2" t="s">
        <v>294</v>
      </c>
      <c r="F3480" s="2" t="s">
        <v>36</v>
      </c>
      <c r="G3480" s="3">
        <v>40658</v>
      </c>
      <c r="H3480" s="1"/>
      <c r="I3480" s="2">
        <v>13165.89</v>
      </c>
      <c r="J3480" s="2">
        <v>2789.65</v>
      </c>
      <c r="K3480" s="2">
        <v>2789.65</v>
      </c>
      <c r="L3480" s="2">
        <v>2558.37</v>
      </c>
      <c r="M3480" s="1"/>
      <c r="N3480" s="5">
        <f t="shared" si="109"/>
        <v>25393.749999999996</v>
      </c>
      <c r="O3480" s="6">
        <f t="shared" si="110"/>
        <v>21550.849999999995</v>
      </c>
      <c r="P3480" s="2">
        <v>30</v>
      </c>
      <c r="Q3480" s="2" t="s">
        <v>37</v>
      </c>
      <c r="R3480" s="2">
        <v>0</v>
      </c>
      <c r="S3480" s="2">
        <v>0</v>
      </c>
      <c r="T3480" s="2">
        <v>0</v>
      </c>
      <c r="U3480" s="2">
        <v>0</v>
      </c>
      <c r="V3480" s="2">
        <v>0</v>
      </c>
      <c r="W3480" s="2">
        <v>0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4090.19</v>
      </c>
      <c r="AE3480" s="2">
        <f>VLOOKUP(Tabla3[[#This Row],[Columna1]],Tabla5[#All],3,0)</f>
        <v>4090.19</v>
      </c>
      <c r="AF3480" s="2">
        <v>0</v>
      </c>
      <c r="AG3480" s="2">
        <v>0</v>
      </c>
      <c r="AH3480" s="2">
        <v>0</v>
      </c>
      <c r="AI3480" s="2">
        <v>0</v>
      </c>
      <c r="AJ3480" s="2">
        <v>0</v>
      </c>
      <c r="AK3480" s="2">
        <f>VLOOKUP(Tabla3[[#This Row],[Columna1]],Tabla7[[ID]:[Monto neto de los bonos]],3,0)</f>
        <v>0</v>
      </c>
      <c r="AL3480" s="2">
        <v>0</v>
      </c>
      <c r="AM3480" s="2">
        <v>0</v>
      </c>
      <c r="AN3480" s="2">
        <v>0</v>
      </c>
      <c r="AO3480" s="2">
        <v>0</v>
      </c>
      <c r="AP3480" s="2">
        <v>0</v>
      </c>
      <c r="AQ3480" s="2">
        <v>0</v>
      </c>
      <c r="AR3480" s="2">
        <v>0</v>
      </c>
      <c r="AS3480" s="2">
        <v>0</v>
      </c>
      <c r="AT3480" s="2">
        <v>2130.34</v>
      </c>
      <c r="AU3480" s="2">
        <v>1712.56</v>
      </c>
      <c r="AV3480" s="2">
        <v>0</v>
      </c>
      <c r="AW3480" s="1"/>
      <c r="AX3480" s="2" t="s">
        <v>422</v>
      </c>
      <c r="AY3480" s="8" t="s">
        <v>423</v>
      </c>
    </row>
    <row r="3481" spans="1:51" ht="13.15" customHeight="1" x14ac:dyDescent="0.25">
      <c r="A3481" s="7">
        <v>24209</v>
      </c>
      <c r="B3481" s="2" t="s">
        <v>2953</v>
      </c>
      <c r="C3481" s="2">
        <v>5775103</v>
      </c>
      <c r="D3481" s="2" t="s">
        <v>288</v>
      </c>
      <c r="E3481" s="2" t="s">
        <v>294</v>
      </c>
      <c r="F3481" s="2" t="s">
        <v>42</v>
      </c>
      <c r="G3481" s="3">
        <v>45062</v>
      </c>
      <c r="H3481" s="1"/>
      <c r="I3481" s="2">
        <v>9836.7099999999991</v>
      </c>
      <c r="J3481" s="2">
        <v>3056.2150000000001</v>
      </c>
      <c r="K3481" s="2">
        <v>3056.2150000000001</v>
      </c>
      <c r="L3481" s="2">
        <v>0</v>
      </c>
      <c r="M3481" s="1"/>
      <c r="N3481" s="5">
        <f t="shared" si="109"/>
        <v>18155.400000000001</v>
      </c>
      <c r="O3481" s="6">
        <f t="shared" si="110"/>
        <v>15803.200000000003</v>
      </c>
      <c r="P3481" s="2">
        <v>30</v>
      </c>
      <c r="Q3481" s="2" t="s">
        <v>37</v>
      </c>
      <c r="R3481" s="2">
        <v>0</v>
      </c>
      <c r="S3481" s="2">
        <v>0</v>
      </c>
      <c r="T3481" s="2">
        <v>0</v>
      </c>
      <c r="U3481" s="2">
        <v>0</v>
      </c>
      <c r="V3481" s="2">
        <v>0</v>
      </c>
      <c r="W3481" s="2">
        <v>0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2206.2600000000002</v>
      </c>
      <c r="AE3481" s="2">
        <f>VLOOKUP(Tabla3[[#This Row],[Columna1]],Tabla5[#All],3,0)</f>
        <v>2206.2600000000002</v>
      </c>
      <c r="AF3481" s="2">
        <v>0</v>
      </c>
      <c r="AG3481" s="2">
        <v>0</v>
      </c>
      <c r="AH3481" s="2">
        <v>0</v>
      </c>
      <c r="AI3481" s="2">
        <v>0</v>
      </c>
      <c r="AJ3481" s="2">
        <v>0</v>
      </c>
      <c r="AK3481" s="2">
        <f>VLOOKUP(Tabla3[[#This Row],[Columna1]],Tabla7[[ID]:[Monto neto de los bonos]],3,0)</f>
        <v>0</v>
      </c>
      <c r="AL3481" s="2">
        <v>0</v>
      </c>
      <c r="AM3481" s="2">
        <v>0</v>
      </c>
      <c r="AN3481" s="2">
        <v>0</v>
      </c>
      <c r="AO3481" s="2">
        <v>0</v>
      </c>
      <c r="AP3481" s="2">
        <v>0</v>
      </c>
      <c r="AQ3481" s="2">
        <v>0</v>
      </c>
      <c r="AR3481" s="2">
        <v>0</v>
      </c>
      <c r="AS3481" s="2">
        <v>0</v>
      </c>
      <c r="AT3481" s="2">
        <v>1594.92</v>
      </c>
      <c r="AU3481" s="2">
        <v>757.28</v>
      </c>
      <c r="AV3481" s="2">
        <v>0</v>
      </c>
      <c r="AW3481" s="1"/>
      <c r="AX3481" s="2" t="s">
        <v>422</v>
      </c>
      <c r="AY3481" s="8" t="s">
        <v>423</v>
      </c>
    </row>
    <row r="3482" spans="1:51" ht="13.15" customHeight="1" x14ac:dyDescent="0.25">
      <c r="A3482" s="7">
        <v>22323</v>
      </c>
      <c r="B3482" s="2" t="s">
        <v>2954</v>
      </c>
      <c r="C3482" s="2">
        <v>4033203</v>
      </c>
      <c r="D3482" s="2" t="s">
        <v>288</v>
      </c>
      <c r="E3482" s="2" t="s">
        <v>294</v>
      </c>
      <c r="F3482" s="2" t="s">
        <v>47</v>
      </c>
      <c r="G3482" s="3">
        <v>43801</v>
      </c>
      <c r="H3482" s="1"/>
      <c r="I3482" s="2">
        <v>7320.09</v>
      </c>
      <c r="J3482" s="2">
        <v>1914.615</v>
      </c>
      <c r="K3482" s="2">
        <v>1914.615</v>
      </c>
      <c r="L3482" s="2">
        <v>1083.98</v>
      </c>
      <c r="M3482" s="1"/>
      <c r="N3482" s="5">
        <f t="shared" si="109"/>
        <v>19719.37</v>
      </c>
      <c r="O3482" s="6">
        <f t="shared" si="110"/>
        <v>17894.669999999998</v>
      </c>
      <c r="P3482" s="2">
        <v>30</v>
      </c>
      <c r="Q3482" s="2" t="s">
        <v>37</v>
      </c>
      <c r="R3482" s="2">
        <v>0</v>
      </c>
      <c r="S3482" s="2">
        <v>0</v>
      </c>
      <c r="T3482" s="2">
        <v>0</v>
      </c>
      <c r="U3482" s="2">
        <v>0</v>
      </c>
      <c r="V3482" s="2">
        <v>0</v>
      </c>
      <c r="W3482" s="2">
        <v>0</v>
      </c>
      <c r="X3482" s="2">
        <v>0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6757.93</v>
      </c>
      <c r="AE3482" s="2">
        <f>VLOOKUP(Tabla3[[#This Row],[Columna1]],Tabla5[#All],3,0)</f>
        <v>6757.93</v>
      </c>
      <c r="AF3482" s="2">
        <v>0</v>
      </c>
      <c r="AG3482" s="2">
        <v>0</v>
      </c>
      <c r="AH3482" s="2">
        <v>0</v>
      </c>
      <c r="AI3482" s="2">
        <v>0</v>
      </c>
      <c r="AJ3482" s="2">
        <v>728.14</v>
      </c>
      <c r="AK3482" s="2">
        <f>VLOOKUP(Tabla3[[#This Row],[Columna1]],Tabla7[[ID]:[Monto neto de los bonos]],3,0)</f>
        <v>728.14</v>
      </c>
      <c r="AL3482" s="2">
        <v>0</v>
      </c>
      <c r="AM3482" s="2">
        <v>0</v>
      </c>
      <c r="AN3482" s="2">
        <v>0</v>
      </c>
      <c r="AO3482" s="2">
        <v>0</v>
      </c>
      <c r="AP3482" s="2">
        <v>0</v>
      </c>
      <c r="AQ3482" s="2">
        <v>0</v>
      </c>
      <c r="AR3482" s="2">
        <v>0</v>
      </c>
      <c r="AS3482" s="2">
        <v>0</v>
      </c>
      <c r="AT3482" s="2">
        <v>1223.3</v>
      </c>
      <c r="AU3482" s="2">
        <v>601.4</v>
      </c>
      <c r="AV3482" s="2">
        <v>0</v>
      </c>
      <c r="AW3482" s="1"/>
      <c r="AX3482" s="2" t="s">
        <v>422</v>
      </c>
      <c r="AY3482" s="8" t="s">
        <v>423</v>
      </c>
    </row>
    <row r="3483" spans="1:51" ht="13.15" customHeight="1" x14ac:dyDescent="0.25">
      <c r="A3483" s="7">
        <v>90960</v>
      </c>
      <c r="B3483" s="2" t="s">
        <v>2955</v>
      </c>
      <c r="C3483" s="2">
        <v>393503</v>
      </c>
      <c r="D3483" s="2" t="s">
        <v>288</v>
      </c>
      <c r="E3483" s="2" t="s">
        <v>289</v>
      </c>
      <c r="F3483" s="2" t="s">
        <v>36</v>
      </c>
      <c r="G3483" s="3">
        <v>36892</v>
      </c>
      <c r="H3483" s="1"/>
      <c r="I3483" s="2">
        <v>13165.89</v>
      </c>
      <c r="J3483" s="2">
        <v>2789.65</v>
      </c>
      <c r="K3483" s="2">
        <v>2789.65</v>
      </c>
      <c r="L3483" s="2">
        <v>2864.42</v>
      </c>
      <c r="M3483" s="1"/>
      <c r="N3483" s="5">
        <f t="shared" si="109"/>
        <v>24904.66</v>
      </c>
      <c r="O3483" s="6">
        <f t="shared" si="110"/>
        <v>20965.760000000002</v>
      </c>
      <c r="P3483" s="2">
        <v>30</v>
      </c>
      <c r="Q3483" s="2" t="s">
        <v>37</v>
      </c>
      <c r="R3483" s="2">
        <v>0</v>
      </c>
      <c r="S3483" s="2">
        <v>0</v>
      </c>
      <c r="T3483" s="2">
        <v>0</v>
      </c>
      <c r="U3483" s="2">
        <v>0</v>
      </c>
      <c r="V3483" s="2">
        <v>0</v>
      </c>
      <c r="W3483" s="2">
        <v>0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3295.05</v>
      </c>
      <c r="AE3483" s="2">
        <f>VLOOKUP(Tabla3[[#This Row],[Columna1]],Tabla5[#All],3,0)</f>
        <v>3295.05</v>
      </c>
      <c r="AF3483" s="2">
        <v>0</v>
      </c>
      <c r="AG3483" s="2">
        <v>0</v>
      </c>
      <c r="AH3483" s="2">
        <v>0</v>
      </c>
      <c r="AI3483" s="2">
        <v>0</v>
      </c>
      <c r="AJ3483" s="2">
        <v>0</v>
      </c>
      <c r="AK3483" s="2">
        <f>VLOOKUP(Tabla3[[#This Row],[Columna1]],Tabla7[[ID]:[Monto neto de los bonos]],3,0)</f>
        <v>0</v>
      </c>
      <c r="AL3483" s="2">
        <v>0</v>
      </c>
      <c r="AM3483" s="2">
        <v>0</v>
      </c>
      <c r="AN3483" s="2">
        <v>0</v>
      </c>
      <c r="AO3483" s="2">
        <v>0</v>
      </c>
      <c r="AP3483" s="2">
        <v>0</v>
      </c>
      <c r="AQ3483" s="2">
        <v>0</v>
      </c>
      <c r="AR3483" s="2">
        <v>0</v>
      </c>
      <c r="AS3483" s="2">
        <v>0</v>
      </c>
      <c r="AT3483" s="2">
        <v>2160.96</v>
      </c>
      <c r="AU3483" s="2">
        <v>1777.94</v>
      </c>
      <c r="AV3483" s="2">
        <v>0</v>
      </c>
      <c r="AW3483" s="1"/>
      <c r="AX3483" s="2" t="s">
        <v>422</v>
      </c>
      <c r="AY3483" s="8" t="s">
        <v>423</v>
      </c>
    </row>
    <row r="3484" spans="1:51" ht="13.15" customHeight="1" x14ac:dyDescent="0.25">
      <c r="A3484" s="7">
        <v>13290</v>
      </c>
      <c r="B3484" s="2" t="s">
        <v>2956</v>
      </c>
      <c r="C3484" s="2">
        <v>102803</v>
      </c>
      <c r="D3484" s="2" t="s">
        <v>288</v>
      </c>
      <c r="E3484" s="2" t="s">
        <v>295</v>
      </c>
      <c r="F3484" s="2" t="s">
        <v>42</v>
      </c>
      <c r="G3484" s="3">
        <v>39432</v>
      </c>
      <c r="H3484" s="1"/>
      <c r="I3484" s="2">
        <v>9836.7099999999991</v>
      </c>
      <c r="J3484" s="2">
        <v>3056.2150000000001</v>
      </c>
      <c r="K3484" s="2">
        <v>3056.2150000000001</v>
      </c>
      <c r="L3484" s="2">
        <v>3018.3</v>
      </c>
      <c r="M3484" s="1"/>
      <c r="N3484" s="5">
        <f t="shared" si="109"/>
        <v>22276.829999999998</v>
      </c>
      <c r="O3484" s="6">
        <f t="shared" si="110"/>
        <v>19196.769999999997</v>
      </c>
      <c r="P3484" s="2">
        <v>30</v>
      </c>
      <c r="Q3484" s="2" t="s">
        <v>37</v>
      </c>
      <c r="R3484" s="2">
        <v>0</v>
      </c>
      <c r="S3484" s="2">
        <v>0</v>
      </c>
      <c r="T3484" s="2">
        <v>0</v>
      </c>
      <c r="U3484" s="2">
        <v>0</v>
      </c>
      <c r="V3484" s="2">
        <v>0</v>
      </c>
      <c r="W3484" s="2">
        <v>0</v>
      </c>
      <c r="X3484" s="2">
        <v>0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3309.39</v>
      </c>
      <c r="AE3484" s="2">
        <f>VLOOKUP(Tabla3[[#This Row],[Columna1]],Tabla5[#All],3,0)</f>
        <v>3309.39</v>
      </c>
      <c r="AF3484" s="2">
        <v>0</v>
      </c>
      <c r="AG3484" s="2">
        <v>0</v>
      </c>
      <c r="AH3484" s="2">
        <v>0</v>
      </c>
      <c r="AI3484" s="2">
        <v>0</v>
      </c>
      <c r="AJ3484" s="2">
        <v>0</v>
      </c>
      <c r="AK3484" s="2">
        <f>VLOOKUP(Tabla3[[#This Row],[Columna1]],Tabla7[[ID]:[Monto neto de los bonos]],3,0)</f>
        <v>0</v>
      </c>
      <c r="AL3484" s="2">
        <v>0</v>
      </c>
      <c r="AM3484" s="2">
        <v>0</v>
      </c>
      <c r="AN3484" s="2">
        <v>0</v>
      </c>
      <c r="AO3484" s="2">
        <v>0</v>
      </c>
      <c r="AP3484" s="2">
        <v>0</v>
      </c>
      <c r="AQ3484" s="2">
        <v>0</v>
      </c>
      <c r="AR3484" s="2">
        <v>0</v>
      </c>
      <c r="AS3484" s="2">
        <v>0</v>
      </c>
      <c r="AT3484" s="2">
        <v>1896.74</v>
      </c>
      <c r="AU3484" s="2">
        <v>1183.32</v>
      </c>
      <c r="AV3484" s="2">
        <v>0</v>
      </c>
      <c r="AW3484" s="1"/>
      <c r="AX3484" s="2" t="s">
        <v>422</v>
      </c>
      <c r="AY3484" s="8" t="s">
        <v>423</v>
      </c>
    </row>
    <row r="3485" spans="1:51" ht="13.15" customHeight="1" x14ac:dyDescent="0.25">
      <c r="A3485" s="7">
        <v>24635</v>
      </c>
      <c r="B3485" s="2" t="s">
        <v>2957</v>
      </c>
      <c r="C3485" s="2">
        <v>6102803</v>
      </c>
      <c r="D3485" s="2" t="s">
        <v>288</v>
      </c>
      <c r="E3485" s="2" t="s">
        <v>292</v>
      </c>
      <c r="F3485" s="2" t="s">
        <v>122</v>
      </c>
      <c r="G3485" s="3">
        <v>45152</v>
      </c>
      <c r="H3485" s="1"/>
      <c r="I3485" s="2">
        <v>9836.7099999999991</v>
      </c>
      <c r="J3485" s="2">
        <v>3056.2150000000001</v>
      </c>
      <c r="K3485" s="2">
        <v>3056.2150000000001</v>
      </c>
      <c r="L3485" s="2">
        <v>0</v>
      </c>
      <c r="M3485" s="1"/>
      <c r="N3485" s="5">
        <f t="shared" si="109"/>
        <v>15949.14</v>
      </c>
      <c r="O3485" s="6">
        <f t="shared" si="110"/>
        <v>13596.939999999999</v>
      </c>
      <c r="P3485" s="2">
        <v>30</v>
      </c>
      <c r="Q3485" s="2" t="s">
        <v>37</v>
      </c>
      <c r="R3485" s="2">
        <v>0</v>
      </c>
      <c r="S3485" s="2">
        <v>0</v>
      </c>
      <c r="T3485" s="2">
        <v>0</v>
      </c>
      <c r="U3485" s="2">
        <v>0</v>
      </c>
      <c r="V3485" s="2">
        <v>0</v>
      </c>
      <c r="W3485" s="2">
        <v>0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2">
        <f>VLOOKUP(Tabla3[[#This Row],[Columna1]],Tabla5[#All],3,0)</f>
        <v>0</v>
      </c>
      <c r="AF3485" s="2">
        <v>0</v>
      </c>
      <c r="AG3485" s="2">
        <v>0</v>
      </c>
      <c r="AH3485" s="2">
        <v>0</v>
      </c>
      <c r="AI3485" s="2">
        <v>0</v>
      </c>
      <c r="AJ3485" s="2">
        <v>0</v>
      </c>
      <c r="AK3485" s="2">
        <f>VLOOKUP(Tabla3[[#This Row],[Columna1]],Tabla7[[ID]:[Monto neto de los bonos]],3,0)</f>
        <v>0</v>
      </c>
      <c r="AL3485" s="2">
        <v>0</v>
      </c>
      <c r="AM3485" s="2">
        <v>0</v>
      </c>
      <c r="AN3485" s="2">
        <v>0</v>
      </c>
      <c r="AO3485" s="2">
        <v>0</v>
      </c>
      <c r="AP3485" s="2">
        <v>0</v>
      </c>
      <c r="AQ3485" s="2">
        <v>0</v>
      </c>
      <c r="AR3485" s="2">
        <v>0</v>
      </c>
      <c r="AS3485" s="2">
        <v>0</v>
      </c>
      <c r="AT3485" s="2">
        <v>1594.92</v>
      </c>
      <c r="AU3485" s="2">
        <v>757.28</v>
      </c>
      <c r="AV3485" s="2">
        <v>0</v>
      </c>
      <c r="AW3485" s="1"/>
      <c r="AX3485" s="2" t="s">
        <v>422</v>
      </c>
      <c r="AY3485" s="8" t="s">
        <v>423</v>
      </c>
    </row>
    <row r="3486" spans="1:51" ht="13.15" customHeight="1" x14ac:dyDescent="0.25">
      <c r="A3486" s="7">
        <v>91986</v>
      </c>
      <c r="B3486" s="2" t="s">
        <v>4645</v>
      </c>
      <c r="C3486" s="2">
        <v>401303</v>
      </c>
      <c r="D3486" s="2" t="s">
        <v>288</v>
      </c>
      <c r="E3486" s="2" t="s">
        <v>293</v>
      </c>
      <c r="F3486" s="2" t="s">
        <v>44</v>
      </c>
      <c r="G3486" s="3">
        <v>38215</v>
      </c>
      <c r="H3486" s="1"/>
      <c r="I3486" s="2">
        <v>14572.07</v>
      </c>
      <c r="J3486" s="2">
        <v>2683.85</v>
      </c>
      <c r="K3486" s="2">
        <v>2683.85</v>
      </c>
      <c r="L3486" s="2">
        <v>5288.62</v>
      </c>
      <c r="M3486" s="1"/>
      <c r="N3486" s="5">
        <f t="shared" si="109"/>
        <v>39432.5</v>
      </c>
      <c r="O3486" s="6">
        <f t="shared" si="110"/>
        <v>34313.5</v>
      </c>
      <c r="P3486" s="2">
        <v>30</v>
      </c>
      <c r="Q3486" s="2" t="s">
        <v>37</v>
      </c>
      <c r="R3486" s="2">
        <v>0</v>
      </c>
      <c r="S3486" s="2">
        <v>0</v>
      </c>
      <c r="T3486" s="2">
        <v>0</v>
      </c>
      <c r="U3486" s="2">
        <v>0</v>
      </c>
      <c r="V3486" s="2">
        <v>0</v>
      </c>
      <c r="W3486" s="2">
        <v>0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14204.11</v>
      </c>
      <c r="AE3486" s="2">
        <f>VLOOKUP(Tabla3[[#This Row],[Columna1]],Tabla5[#All],3,0)</f>
        <v>14204.11</v>
      </c>
      <c r="AF3486" s="2">
        <v>0</v>
      </c>
      <c r="AG3486" s="2">
        <v>0</v>
      </c>
      <c r="AH3486" s="2">
        <v>0</v>
      </c>
      <c r="AI3486" s="2">
        <v>0</v>
      </c>
      <c r="AJ3486" s="2">
        <v>0</v>
      </c>
      <c r="AK3486" s="2">
        <f>VLOOKUP(Tabla3[[#This Row],[Columna1]],Tabla7[[ID]:[Monto neto de los bonos]],3,0)</f>
        <v>0</v>
      </c>
      <c r="AL3486" s="2">
        <v>0</v>
      </c>
      <c r="AM3486" s="2">
        <v>0</v>
      </c>
      <c r="AN3486" s="2">
        <v>0</v>
      </c>
      <c r="AO3486" s="2">
        <v>0</v>
      </c>
      <c r="AP3486" s="2">
        <v>0</v>
      </c>
      <c r="AQ3486" s="2">
        <v>0</v>
      </c>
      <c r="AR3486" s="2">
        <v>0</v>
      </c>
      <c r="AS3486" s="2">
        <v>0</v>
      </c>
      <c r="AT3486" s="2">
        <v>2522.84</v>
      </c>
      <c r="AU3486" s="2">
        <v>2596.16</v>
      </c>
      <c r="AV3486" s="2">
        <v>0</v>
      </c>
      <c r="AW3486" s="1"/>
      <c r="AX3486" s="2" t="s">
        <v>422</v>
      </c>
      <c r="AY3486" s="8" t="s">
        <v>423</v>
      </c>
    </row>
    <row r="3487" spans="1:51" ht="13.15" customHeight="1" x14ac:dyDescent="0.25">
      <c r="A3487" s="7">
        <v>15116</v>
      </c>
      <c r="B3487" s="2" t="s">
        <v>2958</v>
      </c>
      <c r="C3487" s="2">
        <v>173803</v>
      </c>
      <c r="D3487" s="2" t="s">
        <v>288</v>
      </c>
      <c r="E3487" s="2" t="s">
        <v>294</v>
      </c>
      <c r="F3487" s="2" t="s">
        <v>187</v>
      </c>
      <c r="G3487" s="3">
        <v>42824</v>
      </c>
      <c r="H3487" s="1"/>
      <c r="I3487" s="2">
        <v>5899.1</v>
      </c>
      <c r="J3487" s="2">
        <v>1543.2750000000001</v>
      </c>
      <c r="K3487" s="2">
        <v>1543.2750000000001</v>
      </c>
      <c r="L3487" s="2">
        <v>763.06</v>
      </c>
      <c r="M3487" s="1"/>
      <c r="N3487" s="5">
        <f t="shared" si="109"/>
        <v>13556.539999999999</v>
      </c>
      <c r="O3487" s="6">
        <f t="shared" si="110"/>
        <v>12423.31</v>
      </c>
      <c r="P3487" s="2">
        <v>30</v>
      </c>
      <c r="Q3487" s="2" t="s">
        <v>37</v>
      </c>
      <c r="R3487" s="2">
        <v>0</v>
      </c>
      <c r="S3487" s="2">
        <v>0</v>
      </c>
      <c r="T3487" s="2">
        <v>0</v>
      </c>
      <c r="U3487" s="2">
        <v>0</v>
      </c>
      <c r="V3487" s="2">
        <v>0</v>
      </c>
      <c r="W3487" s="2">
        <v>0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2757.83</v>
      </c>
      <c r="AE3487" s="2">
        <f>VLOOKUP(Tabla3[[#This Row],[Columna1]],Tabla5[#All],3,0)</f>
        <v>2757.83</v>
      </c>
      <c r="AF3487" s="2">
        <v>0</v>
      </c>
      <c r="AG3487" s="2">
        <v>0</v>
      </c>
      <c r="AH3487" s="2">
        <v>0</v>
      </c>
      <c r="AI3487" s="2">
        <v>0</v>
      </c>
      <c r="AJ3487" s="2">
        <v>1050</v>
      </c>
      <c r="AK3487" s="2">
        <f>VLOOKUP(Tabla3[[#This Row],[Columna1]],Tabla7[[ID]:[Monto neto de los bonos]],3,0)</f>
        <v>1050</v>
      </c>
      <c r="AL3487" s="2">
        <v>0</v>
      </c>
      <c r="AM3487" s="2">
        <v>0</v>
      </c>
      <c r="AN3487" s="2">
        <v>0</v>
      </c>
      <c r="AO3487" s="2">
        <v>0</v>
      </c>
      <c r="AP3487" s="2">
        <v>0</v>
      </c>
      <c r="AQ3487" s="2">
        <v>0</v>
      </c>
      <c r="AR3487" s="2">
        <v>0</v>
      </c>
      <c r="AS3487" s="2">
        <v>0</v>
      </c>
      <c r="AT3487" s="2">
        <v>974.88</v>
      </c>
      <c r="AU3487" s="2">
        <v>158.35</v>
      </c>
      <c r="AV3487" s="2">
        <v>0</v>
      </c>
      <c r="AW3487" s="1"/>
      <c r="AX3487" s="2" t="s">
        <v>422</v>
      </c>
      <c r="AY3487" s="8" t="s">
        <v>423</v>
      </c>
    </row>
    <row r="3488" spans="1:51" ht="13.15" customHeight="1" x14ac:dyDescent="0.25">
      <c r="A3488" s="7">
        <v>22843</v>
      </c>
      <c r="B3488" s="2" t="s">
        <v>4622</v>
      </c>
      <c r="C3488" s="2">
        <v>4739903</v>
      </c>
      <c r="D3488" s="2" t="s">
        <v>288</v>
      </c>
      <c r="E3488" s="2" t="s">
        <v>289</v>
      </c>
      <c r="F3488" s="2" t="s">
        <v>290</v>
      </c>
      <c r="G3488" s="3">
        <v>45581</v>
      </c>
      <c r="H3488" s="1"/>
      <c r="I3488" s="2">
        <v>8542.57</v>
      </c>
      <c r="J3488" s="2">
        <v>2234.4899999999998</v>
      </c>
      <c r="K3488" s="2">
        <v>2234.4899999999998</v>
      </c>
      <c r="L3488" s="2">
        <v>0</v>
      </c>
      <c r="M3488" s="1"/>
      <c r="N3488" s="5">
        <f t="shared" si="109"/>
        <v>14651.9</v>
      </c>
      <c r="O3488" s="6">
        <f t="shared" si="110"/>
        <v>12734.279999999999</v>
      </c>
      <c r="P3488" s="2">
        <v>30</v>
      </c>
      <c r="Q3488" s="2" t="s">
        <v>37</v>
      </c>
      <c r="R3488" s="2">
        <v>0</v>
      </c>
      <c r="S3488" s="2">
        <v>0</v>
      </c>
      <c r="T3488" s="2">
        <v>0</v>
      </c>
      <c r="U3488" s="2">
        <v>0</v>
      </c>
      <c r="V3488" s="2">
        <v>0</v>
      </c>
      <c r="W3488" s="2">
        <v>0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1640.35</v>
      </c>
      <c r="AE3488" s="2">
        <f>VLOOKUP(Tabla3[[#This Row],[Columna1]],Tabla5[#All],3,0)</f>
        <v>1640.35</v>
      </c>
      <c r="AF3488" s="2">
        <v>0</v>
      </c>
      <c r="AG3488" s="2">
        <v>0</v>
      </c>
      <c r="AH3488" s="2">
        <v>0</v>
      </c>
      <c r="AI3488" s="2">
        <v>0</v>
      </c>
      <c r="AJ3488" s="2">
        <v>0</v>
      </c>
      <c r="AK3488" s="2">
        <f>VLOOKUP(Tabla3[[#This Row],[Columna1]],Tabla7[[ID]:[Monto neto de los bonos]],3,0)</f>
        <v>0</v>
      </c>
      <c r="AL3488" s="2">
        <v>0</v>
      </c>
      <c r="AM3488" s="2">
        <v>0</v>
      </c>
      <c r="AN3488" s="2">
        <v>0</v>
      </c>
      <c r="AO3488" s="2">
        <v>0</v>
      </c>
      <c r="AP3488" s="2">
        <v>0</v>
      </c>
      <c r="AQ3488" s="2">
        <v>0</v>
      </c>
      <c r="AR3488" s="2">
        <v>0</v>
      </c>
      <c r="AS3488" s="2">
        <v>0</v>
      </c>
      <c r="AT3488" s="2">
        <v>1301.1600000000001</v>
      </c>
      <c r="AU3488" s="2">
        <v>616.46</v>
      </c>
      <c r="AV3488" s="2">
        <v>0</v>
      </c>
      <c r="AW3488" s="1"/>
      <c r="AX3488" s="2" t="s">
        <v>422</v>
      </c>
      <c r="AY3488" s="8" t="s">
        <v>423</v>
      </c>
    </row>
    <row r="3489" spans="1:51" ht="13.15" customHeight="1" x14ac:dyDescent="0.25">
      <c r="A3489" s="7">
        <v>13285</v>
      </c>
      <c r="B3489" s="2" t="s">
        <v>4647</v>
      </c>
      <c r="C3489" s="2">
        <v>1845203</v>
      </c>
      <c r="D3489" s="2" t="s">
        <v>288</v>
      </c>
      <c r="E3489" s="2" t="s">
        <v>293</v>
      </c>
      <c r="F3489" s="2" t="s">
        <v>42</v>
      </c>
      <c r="G3489" s="3">
        <v>42815</v>
      </c>
      <c r="H3489" s="1"/>
      <c r="I3489" s="2">
        <v>9836.7099999999991</v>
      </c>
      <c r="J3489" s="2">
        <v>3056.2150000000001</v>
      </c>
      <c r="K3489" s="2">
        <v>3056.2150000000001</v>
      </c>
      <c r="L3489" s="2">
        <v>1354.37</v>
      </c>
      <c r="M3489" s="1"/>
      <c r="N3489" s="5">
        <f t="shared" si="109"/>
        <v>19434.539999999997</v>
      </c>
      <c r="O3489" s="6">
        <f t="shared" si="110"/>
        <v>16788.659999999996</v>
      </c>
      <c r="P3489" s="2">
        <v>30</v>
      </c>
      <c r="Q3489" s="2" t="s">
        <v>37</v>
      </c>
      <c r="R3489" s="2">
        <v>0</v>
      </c>
      <c r="S3489" s="2">
        <v>0</v>
      </c>
      <c r="T3489" s="2">
        <v>0</v>
      </c>
      <c r="U3489" s="2">
        <v>0</v>
      </c>
      <c r="V3489" s="2">
        <v>0</v>
      </c>
      <c r="W3489" s="2">
        <v>0</v>
      </c>
      <c r="X3489" s="2">
        <v>0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2131.0300000000002</v>
      </c>
      <c r="AE3489" s="2">
        <f>VLOOKUP(Tabla3[[#This Row],[Columna1]],Tabla5[#All],3,0)</f>
        <v>2131.0300000000002</v>
      </c>
      <c r="AF3489" s="2">
        <v>0</v>
      </c>
      <c r="AG3489" s="2">
        <v>0</v>
      </c>
      <c r="AH3489" s="2">
        <v>0</v>
      </c>
      <c r="AI3489" s="2">
        <v>0</v>
      </c>
      <c r="AJ3489" s="2">
        <v>0</v>
      </c>
      <c r="AK3489" s="2">
        <f>VLOOKUP(Tabla3[[#This Row],[Columna1]],Tabla7[[ID]:[Monto neto de los bonos]],3,0)</f>
        <v>0</v>
      </c>
      <c r="AL3489" s="2">
        <v>0</v>
      </c>
      <c r="AM3489" s="2">
        <v>0</v>
      </c>
      <c r="AN3489" s="2">
        <v>0</v>
      </c>
      <c r="AO3489" s="2">
        <v>0</v>
      </c>
      <c r="AP3489" s="2">
        <v>0</v>
      </c>
      <c r="AQ3489" s="2">
        <v>0</v>
      </c>
      <c r="AR3489" s="2">
        <v>0</v>
      </c>
      <c r="AS3489" s="2">
        <v>0</v>
      </c>
      <c r="AT3489" s="2">
        <v>1730.36</v>
      </c>
      <c r="AU3489" s="2">
        <v>915.52</v>
      </c>
      <c r="AV3489" s="2">
        <v>0</v>
      </c>
      <c r="AW3489" s="1"/>
      <c r="AX3489" s="2" t="s">
        <v>422</v>
      </c>
      <c r="AY3489" s="8" t="s">
        <v>423</v>
      </c>
    </row>
    <row r="3490" spans="1:51" ht="13.15" customHeight="1" x14ac:dyDescent="0.25">
      <c r="A3490" s="7">
        <v>18858</v>
      </c>
      <c r="B3490" s="2" t="s">
        <v>2959</v>
      </c>
      <c r="C3490" s="2">
        <v>294003</v>
      </c>
      <c r="D3490" s="2" t="s">
        <v>288</v>
      </c>
      <c r="E3490" s="2" t="s">
        <v>292</v>
      </c>
      <c r="F3490" s="2" t="s">
        <v>36</v>
      </c>
      <c r="G3490" s="3">
        <v>42051</v>
      </c>
      <c r="H3490" s="1"/>
      <c r="I3490" s="2">
        <v>13165.89</v>
      </c>
      <c r="J3490" s="2">
        <v>2789.65</v>
      </c>
      <c r="K3490" s="2">
        <v>2789.65</v>
      </c>
      <c r="L3490" s="2">
        <v>1032.5999999999999</v>
      </c>
      <c r="M3490" s="1"/>
      <c r="N3490" s="5">
        <f t="shared" si="109"/>
        <v>22382.039999999997</v>
      </c>
      <c r="O3490" s="6">
        <f t="shared" si="110"/>
        <v>18989.8</v>
      </c>
      <c r="P3490" s="2">
        <v>20</v>
      </c>
      <c r="Q3490" s="2" t="s">
        <v>46</v>
      </c>
      <c r="R3490" s="2">
        <v>0</v>
      </c>
      <c r="S3490" s="2">
        <v>0</v>
      </c>
      <c r="T3490" s="2">
        <v>0</v>
      </c>
      <c r="U3490" s="2">
        <v>3686.45</v>
      </c>
      <c r="V3490" s="2">
        <v>0</v>
      </c>
      <c r="W3490" s="2">
        <v>0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2604.25</v>
      </c>
      <c r="AE3490" s="2">
        <f>VLOOKUP(Tabla3[[#This Row],[Columna1]],Tabla5[#All],3,0)</f>
        <v>2604.25</v>
      </c>
      <c r="AF3490" s="2">
        <v>0</v>
      </c>
      <c r="AG3490" s="2">
        <v>0</v>
      </c>
      <c r="AH3490" s="2">
        <v>0</v>
      </c>
      <c r="AI3490" s="2">
        <v>0</v>
      </c>
      <c r="AJ3490" s="2">
        <v>0</v>
      </c>
      <c r="AK3490" s="2">
        <f>VLOOKUP(Tabla3[[#This Row],[Columna1]],Tabla7[[ID]:[Monto neto de los bonos]],3,0)</f>
        <v>3686.45</v>
      </c>
      <c r="AL3490" s="2">
        <v>0</v>
      </c>
      <c r="AM3490" s="2">
        <v>0</v>
      </c>
      <c r="AN3490" s="2">
        <v>0</v>
      </c>
      <c r="AO3490" s="2">
        <v>0</v>
      </c>
      <c r="AP3490" s="2">
        <v>0</v>
      </c>
      <c r="AQ3490" s="2">
        <v>0</v>
      </c>
      <c r="AR3490" s="2">
        <v>0</v>
      </c>
      <c r="AS3490" s="2">
        <v>0</v>
      </c>
      <c r="AT3490" s="2">
        <v>1821.64</v>
      </c>
      <c r="AU3490" s="2">
        <v>1570.6</v>
      </c>
      <c r="AV3490" s="2">
        <v>0</v>
      </c>
      <c r="AW3490" s="1"/>
      <c r="AX3490" s="2" t="s">
        <v>422</v>
      </c>
      <c r="AY3490" s="8" t="s">
        <v>424</v>
      </c>
    </row>
    <row r="3491" spans="1:51" ht="13.15" customHeight="1" x14ac:dyDescent="0.25">
      <c r="A3491" s="7">
        <v>18234</v>
      </c>
      <c r="B3491" s="2" t="s">
        <v>2960</v>
      </c>
      <c r="C3491" s="2">
        <v>478303</v>
      </c>
      <c r="D3491" s="2" t="s">
        <v>288</v>
      </c>
      <c r="E3491" s="2" t="s">
        <v>301</v>
      </c>
      <c r="F3491" s="2" t="s">
        <v>42</v>
      </c>
      <c r="G3491" s="3">
        <v>42437</v>
      </c>
      <c r="H3491" s="1"/>
      <c r="I3491" s="2">
        <v>9836.7099999999991</v>
      </c>
      <c r="J3491" s="2">
        <v>3056.2150000000001</v>
      </c>
      <c r="K3491" s="2">
        <v>3056.2150000000001</v>
      </c>
      <c r="L3491" s="2">
        <v>1265.76</v>
      </c>
      <c r="M3491" s="1"/>
      <c r="N3491" s="5">
        <f t="shared" si="109"/>
        <v>18869.599999999999</v>
      </c>
      <c r="O3491" s="6">
        <f t="shared" si="110"/>
        <v>16246.759999999998</v>
      </c>
      <c r="P3491" s="2">
        <v>30</v>
      </c>
      <c r="Q3491" s="2" t="s">
        <v>37</v>
      </c>
      <c r="R3491" s="2">
        <v>0</v>
      </c>
      <c r="S3491" s="2">
        <v>0</v>
      </c>
      <c r="T3491" s="2">
        <v>0</v>
      </c>
      <c r="U3491" s="2">
        <v>0</v>
      </c>
      <c r="V3491" s="2">
        <v>0</v>
      </c>
      <c r="W3491" s="2">
        <v>0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1654.7</v>
      </c>
      <c r="AE3491" s="2">
        <f>VLOOKUP(Tabla3[[#This Row],[Columna1]],Tabla5[#All],3,0)</f>
        <v>1654.7</v>
      </c>
      <c r="AF3491" s="2">
        <v>0</v>
      </c>
      <c r="AG3491" s="2">
        <v>0</v>
      </c>
      <c r="AH3491" s="2">
        <v>0</v>
      </c>
      <c r="AI3491" s="2">
        <v>0</v>
      </c>
      <c r="AJ3491" s="2">
        <v>0</v>
      </c>
      <c r="AK3491" s="2">
        <f>VLOOKUP(Tabla3[[#This Row],[Columna1]],Tabla7[[ID]:[Monto neto de los bonos]],3,0)</f>
        <v>0</v>
      </c>
      <c r="AL3491" s="2">
        <v>0</v>
      </c>
      <c r="AM3491" s="2">
        <v>0</v>
      </c>
      <c r="AN3491" s="2">
        <v>0</v>
      </c>
      <c r="AO3491" s="2">
        <v>0</v>
      </c>
      <c r="AP3491" s="2">
        <v>0</v>
      </c>
      <c r="AQ3491" s="2">
        <v>0</v>
      </c>
      <c r="AR3491" s="2">
        <v>0</v>
      </c>
      <c r="AS3491" s="2">
        <v>0</v>
      </c>
      <c r="AT3491" s="2">
        <v>1721.48</v>
      </c>
      <c r="AU3491" s="2">
        <v>901.36</v>
      </c>
      <c r="AV3491" s="2">
        <v>0</v>
      </c>
      <c r="AW3491" s="1"/>
      <c r="AX3491" s="2" t="s">
        <v>422</v>
      </c>
      <c r="AY3491" s="8" t="s">
        <v>423</v>
      </c>
    </row>
    <row r="3492" spans="1:51" ht="13.15" customHeight="1" x14ac:dyDescent="0.25">
      <c r="A3492" s="7">
        <v>91225</v>
      </c>
      <c r="B3492" s="2" t="s">
        <v>2961</v>
      </c>
      <c r="C3492" s="2">
        <v>394503</v>
      </c>
      <c r="D3492" s="2" t="s">
        <v>288</v>
      </c>
      <c r="E3492" s="2" t="s">
        <v>292</v>
      </c>
      <c r="F3492" s="2" t="s">
        <v>36</v>
      </c>
      <c r="G3492" s="3">
        <v>36526</v>
      </c>
      <c r="H3492" s="1"/>
      <c r="I3492" s="2">
        <v>13165.89</v>
      </c>
      <c r="J3492" s="2">
        <v>2789.65</v>
      </c>
      <c r="K3492" s="2">
        <v>2789.65</v>
      </c>
      <c r="L3492" s="2">
        <v>5019.13</v>
      </c>
      <c r="M3492" s="1"/>
      <c r="N3492" s="5">
        <f t="shared" si="109"/>
        <v>28968.11</v>
      </c>
      <c r="O3492" s="6">
        <f t="shared" si="110"/>
        <v>24424.39</v>
      </c>
      <c r="P3492" s="2">
        <v>20</v>
      </c>
      <c r="Q3492" s="2" t="s">
        <v>46</v>
      </c>
      <c r="R3492" s="2">
        <v>0</v>
      </c>
      <c r="S3492" s="2">
        <v>0</v>
      </c>
      <c r="T3492" s="2">
        <v>0</v>
      </c>
      <c r="U3492" s="2">
        <v>3686.45</v>
      </c>
      <c r="V3492" s="2">
        <v>0</v>
      </c>
      <c r="W3492" s="2">
        <v>0</v>
      </c>
      <c r="X3492" s="2">
        <v>0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5203.79</v>
      </c>
      <c r="AE3492" s="2">
        <f>VLOOKUP(Tabla3[[#This Row],[Columna1]],Tabla5[#All],3,0)</f>
        <v>5203.79</v>
      </c>
      <c r="AF3492" s="2">
        <v>0</v>
      </c>
      <c r="AG3492" s="2">
        <v>0</v>
      </c>
      <c r="AH3492" s="2">
        <v>0</v>
      </c>
      <c r="AI3492" s="2">
        <v>0</v>
      </c>
      <c r="AJ3492" s="2">
        <v>0</v>
      </c>
      <c r="AK3492" s="2">
        <f>VLOOKUP(Tabla3[[#This Row],[Columna1]],Tabla7[[ID]:[Monto neto de los bonos]],3,0)</f>
        <v>3686.45</v>
      </c>
      <c r="AL3492" s="2">
        <v>0</v>
      </c>
      <c r="AM3492" s="2">
        <v>0</v>
      </c>
      <c r="AN3492" s="2">
        <v>0</v>
      </c>
      <c r="AO3492" s="2">
        <v>0</v>
      </c>
      <c r="AP3492" s="2">
        <v>0</v>
      </c>
      <c r="AQ3492" s="2">
        <v>0</v>
      </c>
      <c r="AR3492" s="2">
        <v>0</v>
      </c>
      <c r="AS3492" s="2">
        <v>0</v>
      </c>
      <c r="AT3492" s="2">
        <v>2188.8000000000002</v>
      </c>
      <c r="AU3492" s="2">
        <v>2354.92</v>
      </c>
      <c r="AV3492" s="2">
        <v>0</v>
      </c>
      <c r="AW3492" s="1"/>
      <c r="AX3492" s="2" t="s">
        <v>422</v>
      </c>
      <c r="AY3492" s="8" t="s">
        <v>424</v>
      </c>
    </row>
    <row r="3493" spans="1:51" ht="13.15" customHeight="1" x14ac:dyDescent="0.25">
      <c r="A3493" s="7">
        <v>22445</v>
      </c>
      <c r="B3493" s="2" t="s">
        <v>2962</v>
      </c>
      <c r="C3493" s="2">
        <v>4211203</v>
      </c>
      <c r="D3493" s="2" t="s">
        <v>288</v>
      </c>
      <c r="E3493" s="2" t="s">
        <v>295</v>
      </c>
      <c r="F3493" s="2" t="s">
        <v>41</v>
      </c>
      <c r="G3493" s="3">
        <v>44537</v>
      </c>
      <c r="H3493" s="1"/>
      <c r="I3493" s="2">
        <v>8542.57</v>
      </c>
      <c r="J3493" s="2">
        <v>2234.4899999999998</v>
      </c>
      <c r="K3493" s="2">
        <v>2234.4899999999998</v>
      </c>
      <c r="L3493" s="2">
        <v>0</v>
      </c>
      <c r="M3493" s="1"/>
      <c r="N3493" s="5">
        <f t="shared" si="109"/>
        <v>17464.77</v>
      </c>
      <c r="O3493" s="6">
        <f t="shared" si="110"/>
        <v>15547.150000000001</v>
      </c>
      <c r="P3493" s="2">
        <v>30</v>
      </c>
      <c r="Q3493" s="2" t="s">
        <v>37</v>
      </c>
      <c r="R3493" s="2">
        <v>0</v>
      </c>
      <c r="S3493" s="2">
        <v>0</v>
      </c>
      <c r="T3493" s="2">
        <v>0</v>
      </c>
      <c r="U3493" s="2">
        <v>0</v>
      </c>
      <c r="V3493" s="2">
        <v>0</v>
      </c>
      <c r="W3493" s="2">
        <v>0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4453.22</v>
      </c>
      <c r="AE3493" s="2">
        <f>VLOOKUP(Tabla3[[#This Row],[Columna1]],Tabla5[#All],3,0)</f>
        <v>4453.22</v>
      </c>
      <c r="AF3493" s="2">
        <v>0</v>
      </c>
      <c r="AG3493" s="2">
        <v>0</v>
      </c>
      <c r="AH3493" s="2">
        <v>0</v>
      </c>
      <c r="AI3493" s="2">
        <v>0</v>
      </c>
      <c r="AJ3493" s="2">
        <v>0</v>
      </c>
      <c r="AK3493" s="2">
        <f>VLOOKUP(Tabla3[[#This Row],[Columna1]],Tabla7[[ID]:[Monto neto de los bonos]],3,0)</f>
        <v>0</v>
      </c>
      <c r="AL3493" s="2">
        <v>0</v>
      </c>
      <c r="AM3493" s="2">
        <v>0</v>
      </c>
      <c r="AN3493" s="2">
        <v>0</v>
      </c>
      <c r="AO3493" s="2">
        <v>0</v>
      </c>
      <c r="AP3493" s="2">
        <v>0</v>
      </c>
      <c r="AQ3493" s="2">
        <v>0</v>
      </c>
      <c r="AR3493" s="2">
        <v>0</v>
      </c>
      <c r="AS3493" s="2">
        <v>0</v>
      </c>
      <c r="AT3493" s="2">
        <v>1301.1600000000001</v>
      </c>
      <c r="AU3493" s="2">
        <v>616.46</v>
      </c>
      <c r="AV3493" s="2">
        <v>0</v>
      </c>
      <c r="AW3493" s="1"/>
      <c r="AX3493" s="2" t="s">
        <v>422</v>
      </c>
      <c r="AY3493" s="8" t="s">
        <v>423</v>
      </c>
    </row>
    <row r="3494" spans="1:51" ht="13.15" customHeight="1" x14ac:dyDescent="0.25">
      <c r="A3494" s="7">
        <v>21958</v>
      </c>
      <c r="B3494" s="2" t="s">
        <v>4638</v>
      </c>
      <c r="C3494" s="2">
        <v>3461403</v>
      </c>
      <c r="D3494" s="2" t="s">
        <v>288</v>
      </c>
      <c r="E3494" s="2" t="s">
        <v>295</v>
      </c>
      <c r="F3494" s="2" t="s">
        <v>42</v>
      </c>
      <c r="G3494" s="3">
        <v>44363</v>
      </c>
      <c r="H3494" s="1"/>
      <c r="I3494" s="2">
        <v>9836.7099999999991</v>
      </c>
      <c r="J3494" s="2">
        <v>3056.2150000000001</v>
      </c>
      <c r="K3494" s="2">
        <v>3056.2150000000001</v>
      </c>
      <c r="L3494" s="2">
        <v>0</v>
      </c>
      <c r="M3494" s="1"/>
      <c r="N3494" s="5">
        <f t="shared" si="109"/>
        <v>17020.14</v>
      </c>
      <c r="O3494" s="6">
        <f t="shared" si="110"/>
        <v>14667.939999999999</v>
      </c>
      <c r="P3494" s="2">
        <v>30</v>
      </c>
      <c r="Q3494" s="2" t="s">
        <v>37</v>
      </c>
      <c r="R3494" s="2">
        <v>0</v>
      </c>
      <c r="S3494" s="2">
        <v>0</v>
      </c>
      <c r="T3494" s="2">
        <v>0</v>
      </c>
      <c r="U3494" s="2">
        <v>0</v>
      </c>
      <c r="V3494" s="2">
        <v>0</v>
      </c>
      <c r="W3494" s="2">
        <v>0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1071</v>
      </c>
      <c r="AE3494" s="2">
        <f>VLOOKUP(Tabla3[[#This Row],[Columna1]],Tabla5[#All],3,0)</f>
        <v>1071</v>
      </c>
      <c r="AF3494" s="2">
        <v>0</v>
      </c>
      <c r="AG3494" s="2">
        <v>0</v>
      </c>
      <c r="AH3494" s="2">
        <v>0</v>
      </c>
      <c r="AI3494" s="2">
        <v>0</v>
      </c>
      <c r="AJ3494" s="2">
        <v>0</v>
      </c>
      <c r="AK3494" s="2">
        <f>VLOOKUP(Tabla3[[#This Row],[Columna1]],Tabla7[[ID]:[Monto neto de los bonos]],3,0)</f>
        <v>0</v>
      </c>
      <c r="AL3494" s="2">
        <v>0</v>
      </c>
      <c r="AM3494" s="2">
        <v>0</v>
      </c>
      <c r="AN3494" s="2">
        <v>0</v>
      </c>
      <c r="AO3494" s="2">
        <v>0</v>
      </c>
      <c r="AP3494" s="2">
        <v>0</v>
      </c>
      <c r="AQ3494" s="2">
        <v>0</v>
      </c>
      <c r="AR3494" s="2">
        <v>0</v>
      </c>
      <c r="AS3494" s="2">
        <v>0</v>
      </c>
      <c r="AT3494" s="2">
        <v>1594.92</v>
      </c>
      <c r="AU3494" s="2">
        <v>757.28</v>
      </c>
      <c r="AV3494" s="2">
        <v>0</v>
      </c>
      <c r="AW3494" s="1"/>
      <c r="AX3494" s="2" t="s">
        <v>422</v>
      </c>
      <c r="AY3494" s="8" t="s">
        <v>423</v>
      </c>
    </row>
    <row r="3495" spans="1:51" ht="13.15" customHeight="1" x14ac:dyDescent="0.25">
      <c r="A3495" s="7">
        <v>16732</v>
      </c>
      <c r="B3495" s="2" t="s">
        <v>2963</v>
      </c>
      <c r="C3495" s="2">
        <v>260103</v>
      </c>
      <c r="D3495" s="2" t="s">
        <v>288</v>
      </c>
      <c r="E3495" s="2" t="s">
        <v>289</v>
      </c>
      <c r="F3495" s="2" t="s">
        <v>290</v>
      </c>
      <c r="G3495" s="3">
        <v>41441</v>
      </c>
      <c r="H3495" s="1"/>
      <c r="I3495" s="2">
        <v>8542.57</v>
      </c>
      <c r="J3495" s="2">
        <v>2234.4899999999998</v>
      </c>
      <c r="K3495" s="2">
        <v>2234.4899999999998</v>
      </c>
      <c r="L3495" s="2">
        <v>2025.2</v>
      </c>
      <c r="M3495" s="1"/>
      <c r="N3495" s="5">
        <f t="shared" si="109"/>
        <v>21042.02</v>
      </c>
      <c r="O3495" s="6">
        <f t="shared" si="110"/>
        <v>18599.280000000002</v>
      </c>
      <c r="P3495" s="2">
        <v>30</v>
      </c>
      <c r="Q3495" s="2" t="s">
        <v>37</v>
      </c>
      <c r="R3495" s="2">
        <v>0</v>
      </c>
      <c r="S3495" s="2">
        <v>0</v>
      </c>
      <c r="T3495" s="2">
        <v>0</v>
      </c>
      <c r="U3495" s="2">
        <v>0</v>
      </c>
      <c r="V3495" s="2">
        <v>0</v>
      </c>
      <c r="W3495" s="2">
        <v>0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3625.16</v>
      </c>
      <c r="AE3495" s="2">
        <f>VLOOKUP(Tabla3[[#This Row],[Columna1]],Tabla5[#All],3,0)</f>
        <v>3625.16</v>
      </c>
      <c r="AF3495" s="2">
        <v>0</v>
      </c>
      <c r="AG3495" s="2">
        <v>0</v>
      </c>
      <c r="AH3495" s="2">
        <v>0</v>
      </c>
      <c r="AI3495" s="2">
        <v>0</v>
      </c>
      <c r="AJ3495" s="2">
        <v>2380.11</v>
      </c>
      <c r="AK3495" s="2">
        <f>VLOOKUP(Tabla3[[#This Row],[Columna1]],Tabla7[[ID]:[Monto neto de los bonos]],3,0)</f>
        <v>2380.11</v>
      </c>
      <c r="AL3495" s="2">
        <v>0</v>
      </c>
      <c r="AM3495" s="2">
        <v>0</v>
      </c>
      <c r="AN3495" s="2">
        <v>0</v>
      </c>
      <c r="AO3495" s="2">
        <v>0</v>
      </c>
      <c r="AP3495" s="2">
        <v>0</v>
      </c>
      <c r="AQ3495" s="2">
        <v>0</v>
      </c>
      <c r="AR3495" s="2">
        <v>0</v>
      </c>
      <c r="AS3495" s="2">
        <v>0</v>
      </c>
      <c r="AT3495" s="2">
        <v>1547.05</v>
      </c>
      <c r="AU3495" s="2">
        <v>895.69</v>
      </c>
      <c r="AV3495" s="2">
        <v>0</v>
      </c>
      <c r="AW3495" s="1"/>
      <c r="AX3495" s="2" t="s">
        <v>422</v>
      </c>
      <c r="AY3495" s="8" t="s">
        <v>423</v>
      </c>
    </row>
    <row r="3496" spans="1:51" ht="13.15" customHeight="1" x14ac:dyDescent="0.25">
      <c r="A3496" s="7">
        <v>91829</v>
      </c>
      <c r="B3496" s="2" t="s">
        <v>2964</v>
      </c>
      <c r="C3496" s="2">
        <v>398903</v>
      </c>
      <c r="D3496" s="2" t="s">
        <v>288</v>
      </c>
      <c r="E3496" s="2" t="s">
        <v>307</v>
      </c>
      <c r="F3496" s="2" t="s">
        <v>42</v>
      </c>
      <c r="G3496" s="3">
        <v>38078</v>
      </c>
      <c r="H3496" s="1"/>
      <c r="I3496" s="2">
        <v>9836.7099999999991</v>
      </c>
      <c r="J3496" s="2">
        <v>3056.2150000000001</v>
      </c>
      <c r="K3496" s="2">
        <v>3056.2150000000001</v>
      </c>
      <c r="L3496" s="2">
        <v>4044.14</v>
      </c>
      <c r="M3496" s="1"/>
      <c r="N3496" s="5">
        <f t="shared" si="109"/>
        <v>23302.67</v>
      </c>
      <c r="O3496" s="6">
        <f t="shared" si="110"/>
        <v>20085.749999999996</v>
      </c>
      <c r="P3496" s="2">
        <v>29</v>
      </c>
      <c r="Q3496" s="2" t="s">
        <v>37</v>
      </c>
      <c r="R3496" s="2">
        <v>0</v>
      </c>
      <c r="S3496" s="2">
        <v>0</v>
      </c>
      <c r="T3496" s="2">
        <v>0</v>
      </c>
      <c r="U3496" s="2">
        <v>0</v>
      </c>
      <c r="V3496" s="2">
        <v>0</v>
      </c>
      <c r="W3496" s="2">
        <v>0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3309.39</v>
      </c>
      <c r="AE3496" s="2">
        <f>VLOOKUP(Tabla3[[#This Row],[Columna1]],Tabla5[#All],3,0)</f>
        <v>3309.39</v>
      </c>
      <c r="AF3496" s="2">
        <v>0</v>
      </c>
      <c r="AG3496" s="2">
        <v>0</v>
      </c>
      <c r="AH3496" s="2">
        <v>0</v>
      </c>
      <c r="AI3496" s="2">
        <v>0</v>
      </c>
      <c r="AJ3496" s="2">
        <v>0</v>
      </c>
      <c r="AK3496" s="2">
        <f>VLOOKUP(Tabla3[[#This Row],[Columna1]],Tabla7[[ID]:[Monto neto de los bonos]],3,0)</f>
        <v>0</v>
      </c>
      <c r="AL3496" s="2">
        <v>0</v>
      </c>
      <c r="AM3496" s="2">
        <v>0</v>
      </c>
      <c r="AN3496" s="2">
        <v>0</v>
      </c>
      <c r="AO3496" s="2">
        <v>0</v>
      </c>
      <c r="AP3496" s="2">
        <v>0</v>
      </c>
      <c r="AQ3496" s="2">
        <v>0</v>
      </c>
      <c r="AR3496" s="2">
        <v>0</v>
      </c>
      <c r="AS3496" s="2">
        <v>0</v>
      </c>
      <c r="AT3496" s="2">
        <v>1932.68</v>
      </c>
      <c r="AU3496" s="2">
        <v>1284.24</v>
      </c>
      <c r="AV3496" s="2">
        <v>0</v>
      </c>
      <c r="AW3496" s="1"/>
      <c r="AX3496" s="2" t="s">
        <v>422</v>
      </c>
      <c r="AY3496" s="8" t="s">
        <v>423</v>
      </c>
    </row>
    <row r="3497" spans="1:51" ht="13.15" customHeight="1" x14ac:dyDescent="0.25">
      <c r="A3497" s="7">
        <v>91921</v>
      </c>
      <c r="B3497" s="2" t="s">
        <v>2965</v>
      </c>
      <c r="C3497" s="2">
        <v>400703</v>
      </c>
      <c r="D3497" s="2" t="s">
        <v>288</v>
      </c>
      <c r="E3497" s="2" t="s">
        <v>301</v>
      </c>
      <c r="F3497" s="2" t="s">
        <v>36</v>
      </c>
      <c r="G3497" s="3">
        <v>38047</v>
      </c>
      <c r="H3497" s="1"/>
      <c r="I3497" s="2">
        <v>13165.89</v>
      </c>
      <c r="J3497" s="2">
        <v>2789.65</v>
      </c>
      <c r="K3497" s="2">
        <v>2789.65</v>
      </c>
      <c r="L3497" s="2">
        <v>4779.47</v>
      </c>
      <c r="M3497" s="1"/>
      <c r="N3497" s="5">
        <f t="shared" si="109"/>
        <v>27385.62</v>
      </c>
      <c r="O3497" s="6">
        <f t="shared" si="110"/>
        <v>22846.16</v>
      </c>
      <c r="P3497" s="2">
        <v>30</v>
      </c>
      <c r="Q3497" s="2" t="s">
        <v>37</v>
      </c>
      <c r="R3497" s="2">
        <v>0</v>
      </c>
      <c r="S3497" s="2">
        <v>0</v>
      </c>
      <c r="T3497" s="2">
        <v>0</v>
      </c>
      <c r="U3497" s="2">
        <v>0</v>
      </c>
      <c r="V3497" s="2">
        <v>0</v>
      </c>
      <c r="W3497" s="2">
        <v>0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3860.96</v>
      </c>
      <c r="AE3497" s="2">
        <f>VLOOKUP(Tabla3[[#This Row],[Columna1]],Tabla5[#All],3,0)</f>
        <v>3860.96</v>
      </c>
      <c r="AF3497" s="2">
        <v>0</v>
      </c>
      <c r="AG3497" s="2">
        <v>0</v>
      </c>
      <c r="AH3497" s="2">
        <v>0</v>
      </c>
      <c r="AI3497" s="2">
        <v>0</v>
      </c>
      <c r="AJ3497" s="2">
        <v>0</v>
      </c>
      <c r="AK3497" s="2">
        <f>VLOOKUP(Tabla3[[#This Row],[Columna1]],Tabla7[[ID]:[Monto neto de los bonos]],3,0)</f>
        <v>0</v>
      </c>
      <c r="AL3497" s="2">
        <v>0</v>
      </c>
      <c r="AM3497" s="2">
        <v>0</v>
      </c>
      <c r="AN3497" s="2">
        <v>0</v>
      </c>
      <c r="AO3497" s="2">
        <v>0</v>
      </c>
      <c r="AP3497" s="2">
        <v>0</v>
      </c>
      <c r="AQ3497" s="2">
        <v>0</v>
      </c>
      <c r="AR3497" s="2">
        <v>0</v>
      </c>
      <c r="AS3497" s="2">
        <v>0</v>
      </c>
      <c r="AT3497" s="2">
        <v>2352.46</v>
      </c>
      <c r="AU3497" s="2">
        <v>2187</v>
      </c>
      <c r="AV3497" s="2">
        <v>0</v>
      </c>
      <c r="AW3497" s="1"/>
      <c r="AX3497" s="2" t="s">
        <v>422</v>
      </c>
      <c r="AY3497" s="8" t="s">
        <v>423</v>
      </c>
    </row>
    <row r="3498" spans="1:51" ht="13.15" customHeight="1" x14ac:dyDescent="0.25">
      <c r="A3498" s="7">
        <v>23007</v>
      </c>
      <c r="B3498" s="2" t="s">
        <v>4598</v>
      </c>
      <c r="C3498" s="2">
        <v>4951203</v>
      </c>
      <c r="D3498" s="2" t="s">
        <v>288</v>
      </c>
      <c r="E3498" s="2" t="s">
        <v>302</v>
      </c>
      <c r="F3498" s="2" t="s">
        <v>42</v>
      </c>
      <c r="G3498" s="3">
        <v>44302</v>
      </c>
      <c r="H3498" s="1"/>
      <c r="I3498" s="2">
        <v>9836.7099999999991</v>
      </c>
      <c r="J3498" s="2">
        <v>3056.2150000000001</v>
      </c>
      <c r="K3498" s="2">
        <v>3056.2150000000001</v>
      </c>
      <c r="L3498" s="2">
        <v>0</v>
      </c>
      <c r="M3498" s="1"/>
      <c r="N3498" s="5">
        <f t="shared" si="109"/>
        <v>21942.03</v>
      </c>
      <c r="O3498" s="6">
        <f t="shared" si="110"/>
        <v>19589.830000000002</v>
      </c>
      <c r="P3498" s="2">
        <v>30</v>
      </c>
      <c r="Q3498" s="2" t="s">
        <v>37</v>
      </c>
      <c r="R3498" s="2">
        <v>0</v>
      </c>
      <c r="S3498" s="2">
        <v>0</v>
      </c>
      <c r="T3498" s="2">
        <v>0</v>
      </c>
      <c r="U3498" s="2">
        <v>0</v>
      </c>
      <c r="V3498" s="2">
        <v>0</v>
      </c>
      <c r="W3498" s="2">
        <v>0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5992.89</v>
      </c>
      <c r="AE3498" s="2">
        <f>VLOOKUP(Tabla3[[#This Row],[Columna1]],Tabla5[#All],3,0)</f>
        <v>5992.89</v>
      </c>
      <c r="AF3498" s="2">
        <v>0</v>
      </c>
      <c r="AG3498" s="2">
        <v>0</v>
      </c>
      <c r="AH3498" s="2">
        <v>0</v>
      </c>
      <c r="AI3498" s="2">
        <v>0</v>
      </c>
      <c r="AJ3498" s="2">
        <v>0</v>
      </c>
      <c r="AK3498" s="2">
        <f>VLOOKUP(Tabla3[[#This Row],[Columna1]],Tabla7[[ID]:[Monto neto de los bonos]],3,0)</f>
        <v>0</v>
      </c>
      <c r="AL3498" s="2">
        <v>0</v>
      </c>
      <c r="AM3498" s="2">
        <v>0</v>
      </c>
      <c r="AN3498" s="2">
        <v>0</v>
      </c>
      <c r="AO3498" s="2">
        <v>0</v>
      </c>
      <c r="AP3498" s="2">
        <v>0</v>
      </c>
      <c r="AQ3498" s="2">
        <v>0</v>
      </c>
      <c r="AR3498" s="2">
        <v>0</v>
      </c>
      <c r="AS3498" s="2">
        <v>0</v>
      </c>
      <c r="AT3498" s="2">
        <v>1594.92</v>
      </c>
      <c r="AU3498" s="2">
        <v>757.28</v>
      </c>
      <c r="AV3498" s="2">
        <v>0</v>
      </c>
      <c r="AW3498" s="1"/>
      <c r="AX3498" s="2" t="s">
        <v>422</v>
      </c>
      <c r="AY3498" s="8" t="s">
        <v>423</v>
      </c>
    </row>
    <row r="3499" spans="1:51" ht="13.15" customHeight="1" x14ac:dyDescent="0.25">
      <c r="A3499" s="7">
        <v>18218</v>
      </c>
      <c r="B3499" s="2" t="s">
        <v>4642</v>
      </c>
      <c r="C3499" s="2">
        <v>334603</v>
      </c>
      <c r="D3499" s="2" t="s">
        <v>288</v>
      </c>
      <c r="E3499" s="2" t="s">
        <v>295</v>
      </c>
      <c r="F3499" s="2" t="s">
        <v>36</v>
      </c>
      <c r="G3499" s="3">
        <v>41603</v>
      </c>
      <c r="H3499" s="1"/>
      <c r="I3499" s="2">
        <v>13165.89</v>
      </c>
      <c r="J3499" s="2">
        <v>2789.65</v>
      </c>
      <c r="K3499" s="2">
        <v>2789.65</v>
      </c>
      <c r="L3499" s="2">
        <v>2917.6</v>
      </c>
      <c r="M3499" s="1"/>
      <c r="N3499" s="5">
        <f t="shared" si="109"/>
        <v>21662.789999999997</v>
      </c>
      <c r="O3499" s="6">
        <f t="shared" si="110"/>
        <v>17707.21</v>
      </c>
      <c r="P3499" s="2">
        <v>30</v>
      </c>
      <c r="Q3499" s="2" t="s">
        <v>37</v>
      </c>
      <c r="R3499" s="2">
        <v>0</v>
      </c>
      <c r="S3499" s="2">
        <v>0</v>
      </c>
      <c r="T3499" s="2">
        <v>0</v>
      </c>
      <c r="U3499" s="2">
        <v>0</v>
      </c>
      <c r="V3499" s="2">
        <v>0</v>
      </c>
      <c r="W3499" s="2">
        <v>0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2">
        <f>VLOOKUP(Tabla3[[#This Row],[Columna1]],Tabla5[#All],3,0)</f>
        <v>0</v>
      </c>
      <c r="AF3499" s="2">
        <v>0</v>
      </c>
      <c r="AG3499" s="2">
        <v>0</v>
      </c>
      <c r="AH3499" s="2">
        <v>0</v>
      </c>
      <c r="AI3499" s="2">
        <v>0</v>
      </c>
      <c r="AJ3499" s="2">
        <v>0</v>
      </c>
      <c r="AK3499" s="2">
        <f>VLOOKUP(Tabla3[[#This Row],[Columna1]],Tabla7[[ID]:[Monto neto de los bonos]],3,0)</f>
        <v>0</v>
      </c>
      <c r="AL3499" s="2">
        <v>0</v>
      </c>
      <c r="AM3499" s="2">
        <v>0</v>
      </c>
      <c r="AN3499" s="2">
        <v>0</v>
      </c>
      <c r="AO3499" s="2">
        <v>0</v>
      </c>
      <c r="AP3499" s="2">
        <v>0</v>
      </c>
      <c r="AQ3499" s="2">
        <v>0</v>
      </c>
      <c r="AR3499" s="2">
        <v>0</v>
      </c>
      <c r="AS3499" s="2">
        <v>0</v>
      </c>
      <c r="AT3499" s="2">
        <v>2166.2800000000002</v>
      </c>
      <c r="AU3499" s="2">
        <v>1789.3</v>
      </c>
      <c r="AV3499" s="2">
        <v>0</v>
      </c>
      <c r="AW3499" s="1"/>
      <c r="AX3499" s="2" t="s">
        <v>422</v>
      </c>
      <c r="AY3499" s="8" t="s">
        <v>423</v>
      </c>
    </row>
    <row r="3500" spans="1:51" ht="13.15" customHeight="1" x14ac:dyDescent="0.25">
      <c r="A3500" s="7">
        <v>13564</v>
      </c>
      <c r="B3500" s="2" t="s">
        <v>2966</v>
      </c>
      <c r="C3500" s="2">
        <v>83603</v>
      </c>
      <c r="D3500" s="2" t="s">
        <v>288</v>
      </c>
      <c r="E3500" s="2" t="s">
        <v>311</v>
      </c>
      <c r="F3500" s="2" t="s">
        <v>36</v>
      </c>
      <c r="G3500" s="3">
        <v>39888</v>
      </c>
      <c r="H3500" s="1"/>
      <c r="I3500" s="2">
        <v>13165.89</v>
      </c>
      <c r="J3500" s="2">
        <v>2789.65</v>
      </c>
      <c r="K3500" s="2">
        <v>2789.65</v>
      </c>
      <c r="L3500" s="2">
        <v>4073.03</v>
      </c>
      <c r="M3500" s="1"/>
      <c r="N3500" s="5">
        <f t="shared" si="109"/>
        <v>24472.92</v>
      </c>
      <c r="O3500" s="6">
        <f t="shared" si="110"/>
        <v>20155</v>
      </c>
      <c r="P3500" s="2">
        <v>30</v>
      </c>
      <c r="Q3500" s="2" t="s">
        <v>37</v>
      </c>
      <c r="R3500" s="2">
        <v>0</v>
      </c>
      <c r="S3500" s="2">
        <v>0</v>
      </c>
      <c r="T3500" s="2">
        <v>0</v>
      </c>
      <c r="U3500" s="2">
        <v>0</v>
      </c>
      <c r="V3500" s="2">
        <v>0</v>
      </c>
      <c r="W3500" s="2">
        <v>0</v>
      </c>
      <c r="X3500" s="2">
        <v>0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1654.7</v>
      </c>
      <c r="AE3500" s="2">
        <f>VLOOKUP(Tabla3[[#This Row],[Columna1]],Tabla5[#All],3,0)</f>
        <v>1654.7</v>
      </c>
      <c r="AF3500" s="2">
        <v>0</v>
      </c>
      <c r="AG3500" s="2">
        <v>0</v>
      </c>
      <c r="AH3500" s="2">
        <v>0</v>
      </c>
      <c r="AI3500" s="2">
        <v>0</v>
      </c>
      <c r="AJ3500" s="2">
        <v>0</v>
      </c>
      <c r="AK3500" s="2">
        <f>VLOOKUP(Tabla3[[#This Row],[Columna1]],Tabla7[[ID]:[Monto neto de los bonos]],3,0)</f>
        <v>0</v>
      </c>
      <c r="AL3500" s="2">
        <v>0</v>
      </c>
      <c r="AM3500" s="2">
        <v>0</v>
      </c>
      <c r="AN3500" s="2">
        <v>0</v>
      </c>
      <c r="AO3500" s="2">
        <v>0</v>
      </c>
      <c r="AP3500" s="2">
        <v>0</v>
      </c>
      <c r="AQ3500" s="2">
        <v>0</v>
      </c>
      <c r="AR3500" s="2">
        <v>0</v>
      </c>
      <c r="AS3500" s="2">
        <v>0</v>
      </c>
      <c r="AT3500" s="2">
        <v>2281.8200000000002</v>
      </c>
      <c r="AU3500" s="2">
        <v>2036.1</v>
      </c>
      <c r="AV3500" s="2">
        <v>0</v>
      </c>
      <c r="AW3500" s="1"/>
      <c r="AX3500" s="2" t="s">
        <v>422</v>
      </c>
      <c r="AY3500" s="8" t="s">
        <v>423</v>
      </c>
    </row>
    <row r="3501" spans="1:51" ht="13.15" customHeight="1" x14ac:dyDescent="0.25">
      <c r="A3501" s="7">
        <v>16354</v>
      </c>
      <c r="B3501" s="2" t="s">
        <v>2967</v>
      </c>
      <c r="C3501" s="2">
        <v>198503</v>
      </c>
      <c r="D3501" s="2" t="s">
        <v>288</v>
      </c>
      <c r="E3501" s="2" t="s">
        <v>296</v>
      </c>
      <c r="F3501" s="2" t="s">
        <v>42</v>
      </c>
      <c r="G3501" s="3">
        <v>40591</v>
      </c>
      <c r="H3501" s="1"/>
      <c r="I3501" s="2">
        <v>9836.7099999999991</v>
      </c>
      <c r="J3501" s="2">
        <v>3056.2150000000001</v>
      </c>
      <c r="K3501" s="2">
        <v>3056.2150000000001</v>
      </c>
      <c r="L3501" s="2">
        <v>2003.28</v>
      </c>
      <c r="M3501" s="1"/>
      <c r="N3501" s="5">
        <f t="shared" si="109"/>
        <v>22364.94</v>
      </c>
      <c r="O3501" s="6">
        <f t="shared" si="110"/>
        <v>19673.329999999998</v>
      </c>
      <c r="P3501" s="2">
        <v>29</v>
      </c>
      <c r="Q3501" s="2" t="s">
        <v>37</v>
      </c>
      <c r="R3501" s="2">
        <v>0</v>
      </c>
      <c r="S3501" s="2">
        <v>0</v>
      </c>
      <c r="T3501" s="2">
        <v>0</v>
      </c>
      <c r="U3501" s="2">
        <v>0</v>
      </c>
      <c r="V3501" s="2">
        <v>0</v>
      </c>
      <c r="W3501" s="2">
        <v>0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4412.5200000000004</v>
      </c>
      <c r="AE3501" s="2">
        <f>VLOOKUP(Tabla3[[#This Row],[Columna1]],Tabla5[#All],3,0)</f>
        <v>4412.5200000000004</v>
      </c>
      <c r="AF3501" s="2">
        <v>0</v>
      </c>
      <c r="AG3501" s="2">
        <v>0</v>
      </c>
      <c r="AH3501" s="2">
        <v>0</v>
      </c>
      <c r="AI3501" s="2">
        <v>0</v>
      </c>
      <c r="AJ3501" s="2">
        <v>0</v>
      </c>
      <c r="AK3501" s="2">
        <f>VLOOKUP(Tabla3[[#This Row],[Columna1]],Tabla7[[ID]:[Monto neto de los bonos]],3,0)</f>
        <v>0</v>
      </c>
      <c r="AL3501" s="2">
        <v>0</v>
      </c>
      <c r="AM3501" s="2">
        <v>0</v>
      </c>
      <c r="AN3501" s="2">
        <v>0</v>
      </c>
      <c r="AO3501" s="2">
        <v>0</v>
      </c>
      <c r="AP3501" s="2">
        <v>0</v>
      </c>
      <c r="AQ3501" s="2">
        <v>0</v>
      </c>
      <c r="AR3501" s="2">
        <v>0</v>
      </c>
      <c r="AS3501" s="2">
        <v>0</v>
      </c>
      <c r="AT3501" s="2">
        <v>1735.4</v>
      </c>
      <c r="AU3501" s="2">
        <v>956.21</v>
      </c>
      <c r="AV3501" s="2">
        <v>0</v>
      </c>
      <c r="AW3501" s="1"/>
      <c r="AX3501" s="2" t="s">
        <v>422</v>
      </c>
      <c r="AY3501" s="8" t="s">
        <v>423</v>
      </c>
    </row>
    <row r="3502" spans="1:51" ht="13.15" customHeight="1" x14ac:dyDescent="0.25">
      <c r="A3502" s="7">
        <v>17255</v>
      </c>
      <c r="B3502" s="2" t="s">
        <v>2968</v>
      </c>
      <c r="C3502" s="2">
        <v>284303</v>
      </c>
      <c r="D3502" s="2" t="s">
        <v>288</v>
      </c>
      <c r="E3502" s="2" t="s">
        <v>294</v>
      </c>
      <c r="F3502" s="2" t="s">
        <v>187</v>
      </c>
      <c r="G3502" s="3">
        <v>41134</v>
      </c>
      <c r="H3502" s="1"/>
      <c r="I3502" s="2">
        <v>5899.1</v>
      </c>
      <c r="J3502" s="2">
        <v>1543.2750000000001</v>
      </c>
      <c r="K3502" s="2">
        <v>1543.2750000000001</v>
      </c>
      <c r="L3502" s="2">
        <v>713.1</v>
      </c>
      <c r="M3502" s="1"/>
      <c r="N3502" s="5">
        <f t="shared" si="109"/>
        <v>15686.060000000001</v>
      </c>
      <c r="O3502" s="6">
        <f t="shared" si="110"/>
        <v>14563.240000000002</v>
      </c>
      <c r="P3502" s="2">
        <v>30</v>
      </c>
      <c r="Q3502" s="2" t="s">
        <v>37</v>
      </c>
      <c r="R3502" s="2">
        <v>0</v>
      </c>
      <c r="S3502" s="2">
        <v>0</v>
      </c>
      <c r="T3502" s="2">
        <v>0</v>
      </c>
      <c r="U3502" s="2">
        <v>0</v>
      </c>
      <c r="V3502" s="2">
        <v>0</v>
      </c>
      <c r="W3502" s="2">
        <v>0</v>
      </c>
      <c r="X3502" s="2">
        <v>0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4937.3100000000004</v>
      </c>
      <c r="AE3502" s="2">
        <f>VLOOKUP(Tabla3[[#This Row],[Columna1]],Tabla5[#All],3,0)</f>
        <v>4937.3100000000004</v>
      </c>
      <c r="AF3502" s="2">
        <v>0</v>
      </c>
      <c r="AG3502" s="2">
        <v>0</v>
      </c>
      <c r="AH3502" s="2">
        <v>0</v>
      </c>
      <c r="AI3502" s="2">
        <v>0</v>
      </c>
      <c r="AJ3502" s="2">
        <v>1050</v>
      </c>
      <c r="AK3502" s="2">
        <f>VLOOKUP(Tabla3[[#This Row],[Columna1]],Tabla7[[ID]:[Monto neto de los bonos]],3,0)</f>
        <v>1050</v>
      </c>
      <c r="AL3502" s="2">
        <v>0</v>
      </c>
      <c r="AM3502" s="2">
        <v>0</v>
      </c>
      <c r="AN3502" s="2">
        <v>0</v>
      </c>
      <c r="AO3502" s="2">
        <v>0</v>
      </c>
      <c r="AP3502" s="2">
        <v>0</v>
      </c>
      <c r="AQ3502" s="2">
        <v>0</v>
      </c>
      <c r="AR3502" s="2">
        <v>0</v>
      </c>
      <c r="AS3502" s="2">
        <v>0</v>
      </c>
      <c r="AT3502" s="2">
        <v>969.9</v>
      </c>
      <c r="AU3502" s="2">
        <v>152.91999999999999</v>
      </c>
      <c r="AV3502" s="2">
        <v>0</v>
      </c>
      <c r="AW3502" s="1"/>
      <c r="AX3502" s="2" t="s">
        <v>422</v>
      </c>
      <c r="AY3502" s="8" t="s">
        <v>423</v>
      </c>
    </row>
    <row r="3503" spans="1:51" ht="13.15" customHeight="1" x14ac:dyDescent="0.25">
      <c r="A3503" s="7">
        <v>19609</v>
      </c>
      <c r="B3503" s="2" t="s">
        <v>2969</v>
      </c>
      <c r="C3503" s="2">
        <v>803203</v>
      </c>
      <c r="D3503" s="2" t="s">
        <v>288</v>
      </c>
      <c r="E3503" s="2" t="s">
        <v>311</v>
      </c>
      <c r="F3503" s="2" t="s">
        <v>60</v>
      </c>
      <c r="G3503" s="3">
        <v>42491</v>
      </c>
      <c r="H3503" s="1"/>
      <c r="I3503" s="2">
        <v>14709.55</v>
      </c>
      <c r="J3503" s="2">
        <v>2709.165</v>
      </c>
      <c r="K3503" s="2">
        <v>2709.165</v>
      </c>
      <c r="L3503" s="2">
        <v>1265.76</v>
      </c>
      <c r="M3503" s="1"/>
      <c r="N3503" s="5">
        <f t="shared" si="109"/>
        <v>35370.19</v>
      </c>
      <c r="O3503" s="6">
        <f t="shared" si="110"/>
        <v>31464.61</v>
      </c>
      <c r="P3503" s="2">
        <v>30</v>
      </c>
      <c r="Q3503" s="2" t="s">
        <v>37</v>
      </c>
      <c r="R3503" s="2">
        <v>0</v>
      </c>
      <c r="S3503" s="2">
        <v>0</v>
      </c>
      <c r="T3503" s="2">
        <v>0</v>
      </c>
      <c r="U3503" s="2">
        <v>0</v>
      </c>
      <c r="V3503" s="2">
        <v>0</v>
      </c>
      <c r="W3503" s="2">
        <v>0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13976.55</v>
      </c>
      <c r="AE3503" s="2">
        <f>VLOOKUP(Tabla3[[#This Row],[Columna1]],Tabla5[#All],3,0)</f>
        <v>13976.55</v>
      </c>
      <c r="AF3503" s="2">
        <v>0</v>
      </c>
      <c r="AG3503" s="2">
        <v>0</v>
      </c>
      <c r="AH3503" s="2">
        <v>0</v>
      </c>
      <c r="AI3503" s="2">
        <v>0</v>
      </c>
      <c r="AJ3503" s="2">
        <v>0</v>
      </c>
      <c r="AK3503" s="2">
        <f>VLOOKUP(Tabla3[[#This Row],[Columna1]],Tabla7[[ID]:[Monto neto de los bonos]],3,0)</f>
        <v>0</v>
      </c>
      <c r="AL3503" s="2">
        <v>0</v>
      </c>
      <c r="AM3503" s="2">
        <v>0</v>
      </c>
      <c r="AN3503" s="2">
        <v>0</v>
      </c>
      <c r="AO3503" s="2">
        <v>0</v>
      </c>
      <c r="AP3503" s="2">
        <v>0</v>
      </c>
      <c r="AQ3503" s="2">
        <v>0</v>
      </c>
      <c r="AR3503" s="2">
        <v>0</v>
      </c>
      <c r="AS3503" s="2">
        <v>0</v>
      </c>
      <c r="AT3503" s="2">
        <v>2139.36</v>
      </c>
      <c r="AU3503" s="2">
        <v>1766.22</v>
      </c>
      <c r="AV3503" s="2">
        <v>0</v>
      </c>
      <c r="AW3503" s="1"/>
      <c r="AX3503" s="2" t="s">
        <v>422</v>
      </c>
      <c r="AY3503" s="8" t="s">
        <v>423</v>
      </c>
    </row>
    <row r="3504" spans="1:51" ht="13.15" customHeight="1" x14ac:dyDescent="0.25">
      <c r="A3504" s="7">
        <v>22354</v>
      </c>
      <c r="B3504" s="2" t="s">
        <v>2970</v>
      </c>
      <c r="C3504" s="2">
        <v>4081803</v>
      </c>
      <c r="D3504" s="2" t="s">
        <v>288</v>
      </c>
      <c r="E3504" s="2" t="s">
        <v>293</v>
      </c>
      <c r="F3504" s="2" t="s">
        <v>42</v>
      </c>
      <c r="G3504" s="3">
        <v>44667</v>
      </c>
      <c r="H3504" s="1"/>
      <c r="I3504" s="2">
        <v>9836.7099999999991</v>
      </c>
      <c r="J3504" s="2">
        <v>3056.2150000000001</v>
      </c>
      <c r="K3504" s="2">
        <v>3056.2150000000001</v>
      </c>
      <c r="L3504" s="2">
        <v>0</v>
      </c>
      <c r="M3504" s="1"/>
      <c r="N3504" s="5">
        <f t="shared" si="109"/>
        <v>17603.84</v>
      </c>
      <c r="O3504" s="6">
        <f t="shared" si="110"/>
        <v>15340.49</v>
      </c>
      <c r="P3504" s="2">
        <v>29</v>
      </c>
      <c r="Q3504" s="2" t="s">
        <v>37</v>
      </c>
      <c r="R3504" s="2">
        <v>0</v>
      </c>
      <c r="S3504" s="2">
        <v>0</v>
      </c>
      <c r="T3504" s="2">
        <v>0</v>
      </c>
      <c r="U3504" s="2">
        <v>0</v>
      </c>
      <c r="V3504" s="2">
        <v>0</v>
      </c>
      <c r="W3504" s="2">
        <v>0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1654.7</v>
      </c>
      <c r="AE3504" s="2">
        <f>VLOOKUP(Tabla3[[#This Row],[Columna1]],Tabla5[#All],3,0)</f>
        <v>1654.7</v>
      </c>
      <c r="AF3504" s="2">
        <v>0</v>
      </c>
      <c r="AG3504" s="2">
        <v>0</v>
      </c>
      <c r="AH3504" s="2">
        <v>0</v>
      </c>
      <c r="AI3504" s="2">
        <v>0</v>
      </c>
      <c r="AJ3504" s="2">
        <v>0</v>
      </c>
      <c r="AK3504" s="2">
        <f>VLOOKUP(Tabla3[[#This Row],[Columna1]],Tabla7[[ID]:[Monto neto de los bonos]],3,0)</f>
        <v>0</v>
      </c>
      <c r="AL3504" s="2">
        <v>0</v>
      </c>
      <c r="AM3504" s="2">
        <v>0</v>
      </c>
      <c r="AN3504" s="2">
        <v>0</v>
      </c>
      <c r="AO3504" s="2">
        <v>0</v>
      </c>
      <c r="AP3504" s="2">
        <v>0</v>
      </c>
      <c r="AQ3504" s="2">
        <v>0</v>
      </c>
      <c r="AR3504" s="2">
        <v>0</v>
      </c>
      <c r="AS3504" s="2">
        <v>0</v>
      </c>
      <c r="AT3504" s="2">
        <v>1541.75</v>
      </c>
      <c r="AU3504" s="2">
        <v>721.6</v>
      </c>
      <c r="AV3504" s="2">
        <v>0</v>
      </c>
      <c r="AW3504" s="1"/>
      <c r="AX3504" s="2" t="s">
        <v>422</v>
      </c>
      <c r="AY3504" s="8" t="s">
        <v>423</v>
      </c>
    </row>
    <row r="3505" spans="1:51" ht="13.15" customHeight="1" x14ac:dyDescent="0.25">
      <c r="A3505" s="7">
        <v>91782</v>
      </c>
      <c r="B3505" s="2" t="s">
        <v>4611</v>
      </c>
      <c r="C3505" s="2">
        <v>398403</v>
      </c>
      <c r="D3505" s="2" t="s">
        <v>288</v>
      </c>
      <c r="E3505" s="2" t="s">
        <v>289</v>
      </c>
      <c r="F3505" s="2" t="s">
        <v>290</v>
      </c>
      <c r="G3505" s="3">
        <v>38047</v>
      </c>
      <c r="H3505" s="1"/>
      <c r="I3505" s="2">
        <v>8542.57</v>
      </c>
      <c r="J3505" s="2">
        <v>2234.4899999999998</v>
      </c>
      <c r="K3505" s="2">
        <v>2234.4899999999998</v>
      </c>
      <c r="L3505" s="2">
        <v>3308.61</v>
      </c>
      <c r="M3505" s="1"/>
      <c r="N3505" s="5">
        <f t="shared" si="109"/>
        <v>19063.64</v>
      </c>
      <c r="O3505" s="6">
        <f t="shared" si="110"/>
        <v>16410.48</v>
      </c>
      <c r="P3505" s="2">
        <v>30</v>
      </c>
      <c r="Q3505" s="2" t="s">
        <v>37</v>
      </c>
      <c r="R3505" s="2">
        <v>0</v>
      </c>
      <c r="S3505" s="2">
        <v>0</v>
      </c>
      <c r="T3505" s="2">
        <v>0</v>
      </c>
      <c r="U3505" s="2">
        <v>0</v>
      </c>
      <c r="V3505" s="2">
        <v>0</v>
      </c>
      <c r="W3505" s="2">
        <v>0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2743.48</v>
      </c>
      <c r="AE3505" s="2">
        <f>VLOOKUP(Tabla3[[#This Row],[Columna1]],Tabla5[#All],3,0)</f>
        <v>2743.48</v>
      </c>
      <c r="AF3505" s="2">
        <v>0</v>
      </c>
      <c r="AG3505" s="2">
        <v>0</v>
      </c>
      <c r="AH3505" s="2">
        <v>0</v>
      </c>
      <c r="AI3505" s="2">
        <v>0</v>
      </c>
      <c r="AJ3505" s="2">
        <v>0</v>
      </c>
      <c r="AK3505" s="2">
        <f>VLOOKUP(Tabla3[[#This Row],[Columna1]],Tabla7[[ID]:[Monto neto de los bonos]],3,0)</f>
        <v>0</v>
      </c>
      <c r="AL3505" s="2">
        <v>0</v>
      </c>
      <c r="AM3505" s="2">
        <v>0</v>
      </c>
      <c r="AN3505" s="2">
        <v>0</v>
      </c>
      <c r="AO3505" s="2">
        <v>0</v>
      </c>
      <c r="AP3505" s="2">
        <v>0</v>
      </c>
      <c r="AQ3505" s="2">
        <v>0</v>
      </c>
      <c r="AR3505" s="2">
        <v>0</v>
      </c>
      <c r="AS3505" s="2">
        <v>0</v>
      </c>
      <c r="AT3505" s="2">
        <v>1632.02</v>
      </c>
      <c r="AU3505" s="2">
        <v>1021.14</v>
      </c>
      <c r="AV3505" s="2">
        <v>0</v>
      </c>
      <c r="AW3505" s="1"/>
      <c r="AX3505" s="2" t="s">
        <v>422</v>
      </c>
      <c r="AY3505" s="8" t="s">
        <v>423</v>
      </c>
    </row>
    <row r="3506" spans="1:51" ht="13.15" customHeight="1" x14ac:dyDescent="0.25">
      <c r="A3506" s="7">
        <v>25245</v>
      </c>
      <c r="B3506" s="2" t="s">
        <v>2971</v>
      </c>
      <c r="C3506" s="2">
        <v>6535803</v>
      </c>
      <c r="D3506" s="2" t="s">
        <v>288</v>
      </c>
      <c r="E3506" s="2" t="s">
        <v>289</v>
      </c>
      <c r="F3506" s="2" t="s">
        <v>290</v>
      </c>
      <c r="G3506" s="3">
        <v>45581</v>
      </c>
      <c r="H3506" s="1"/>
      <c r="I3506" s="2">
        <v>8542.57</v>
      </c>
      <c r="J3506" s="2">
        <v>2234.4899999999998</v>
      </c>
      <c r="K3506" s="2">
        <v>2234.4899999999998</v>
      </c>
      <c r="L3506" s="2">
        <v>0</v>
      </c>
      <c r="M3506" s="1"/>
      <c r="N3506" s="5">
        <f t="shared" si="109"/>
        <v>13011.55</v>
      </c>
      <c r="O3506" s="6">
        <f t="shared" si="110"/>
        <v>11093.93</v>
      </c>
      <c r="P3506" s="2">
        <v>30</v>
      </c>
      <c r="Q3506" s="2" t="s">
        <v>37</v>
      </c>
      <c r="R3506" s="2">
        <v>0</v>
      </c>
      <c r="S3506" s="2">
        <v>0</v>
      </c>
      <c r="T3506" s="2">
        <v>0</v>
      </c>
      <c r="U3506" s="2">
        <v>0</v>
      </c>
      <c r="V3506" s="2">
        <v>0</v>
      </c>
      <c r="W3506" s="2">
        <v>0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2">
        <f>VLOOKUP(Tabla3[[#This Row],[Columna1]],Tabla5[#All],3,0)</f>
        <v>0</v>
      </c>
      <c r="AF3506" s="2">
        <v>0</v>
      </c>
      <c r="AG3506" s="2">
        <v>0</v>
      </c>
      <c r="AH3506" s="2">
        <v>0</v>
      </c>
      <c r="AI3506" s="2">
        <v>0</v>
      </c>
      <c r="AJ3506" s="2">
        <v>0</v>
      </c>
      <c r="AK3506" s="2">
        <f>VLOOKUP(Tabla3[[#This Row],[Columna1]],Tabla7[[ID]:[Monto neto de los bonos]],3,0)</f>
        <v>0</v>
      </c>
      <c r="AL3506" s="2">
        <v>0</v>
      </c>
      <c r="AM3506" s="2">
        <v>0</v>
      </c>
      <c r="AN3506" s="2">
        <v>0</v>
      </c>
      <c r="AO3506" s="2">
        <v>0</v>
      </c>
      <c r="AP3506" s="2">
        <v>0</v>
      </c>
      <c r="AQ3506" s="2">
        <v>0</v>
      </c>
      <c r="AR3506" s="2">
        <v>0</v>
      </c>
      <c r="AS3506" s="2">
        <v>0</v>
      </c>
      <c r="AT3506" s="2">
        <v>1301.1600000000001</v>
      </c>
      <c r="AU3506" s="2">
        <v>616.46</v>
      </c>
      <c r="AV3506" s="2">
        <v>0</v>
      </c>
      <c r="AW3506" s="1"/>
      <c r="AX3506" s="2" t="s">
        <v>422</v>
      </c>
      <c r="AY3506" s="8" t="s">
        <v>423</v>
      </c>
    </row>
    <row r="3507" spans="1:51" ht="13.15" customHeight="1" x14ac:dyDescent="0.25">
      <c r="A3507" s="7">
        <v>11883</v>
      </c>
      <c r="B3507" s="2" t="s">
        <v>4659</v>
      </c>
      <c r="C3507" s="2">
        <v>112303</v>
      </c>
      <c r="D3507" s="2" t="s">
        <v>288</v>
      </c>
      <c r="E3507" s="2" t="s">
        <v>299</v>
      </c>
      <c r="F3507" s="2" t="s">
        <v>36</v>
      </c>
      <c r="G3507" s="3">
        <v>41913</v>
      </c>
      <c r="H3507" s="1"/>
      <c r="I3507" s="2">
        <v>13165.89</v>
      </c>
      <c r="J3507" s="2">
        <v>2789.65</v>
      </c>
      <c r="K3507" s="2">
        <v>2789.65</v>
      </c>
      <c r="L3507" s="2">
        <v>3084.98</v>
      </c>
      <c r="M3507" s="1"/>
      <c r="N3507" s="5">
        <f t="shared" si="109"/>
        <v>28228.32</v>
      </c>
      <c r="O3507" s="6">
        <f t="shared" si="110"/>
        <v>24220.26</v>
      </c>
      <c r="P3507" s="2">
        <v>30</v>
      </c>
      <c r="Q3507" s="2" t="s">
        <v>37</v>
      </c>
      <c r="R3507" s="2">
        <v>0</v>
      </c>
      <c r="S3507" s="2">
        <v>0</v>
      </c>
      <c r="T3507" s="2">
        <v>0</v>
      </c>
      <c r="U3507" s="2">
        <v>0</v>
      </c>
      <c r="V3507" s="2">
        <v>0</v>
      </c>
      <c r="W3507" s="2">
        <v>0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6398.15</v>
      </c>
      <c r="AE3507" s="2">
        <f>VLOOKUP(Tabla3[[#This Row],[Columna1]],Tabla5[#All],3,0)</f>
        <v>6398.15</v>
      </c>
      <c r="AF3507" s="2">
        <v>0</v>
      </c>
      <c r="AG3507" s="2">
        <v>0</v>
      </c>
      <c r="AH3507" s="2">
        <v>0</v>
      </c>
      <c r="AI3507" s="2">
        <v>0</v>
      </c>
      <c r="AJ3507" s="2">
        <v>0</v>
      </c>
      <c r="AK3507" s="2">
        <f>VLOOKUP(Tabla3[[#This Row],[Columna1]],Tabla7[[ID]:[Monto neto de los bonos]],3,0)</f>
        <v>0</v>
      </c>
      <c r="AL3507" s="2">
        <v>0</v>
      </c>
      <c r="AM3507" s="2">
        <v>0</v>
      </c>
      <c r="AN3507" s="2">
        <v>0</v>
      </c>
      <c r="AO3507" s="2">
        <v>0</v>
      </c>
      <c r="AP3507" s="2">
        <v>0</v>
      </c>
      <c r="AQ3507" s="2">
        <v>0</v>
      </c>
      <c r="AR3507" s="2">
        <v>0</v>
      </c>
      <c r="AS3507" s="2">
        <v>0</v>
      </c>
      <c r="AT3507" s="2">
        <v>2183.02</v>
      </c>
      <c r="AU3507" s="2">
        <v>1825.04</v>
      </c>
      <c r="AV3507" s="2">
        <v>0</v>
      </c>
      <c r="AW3507" s="1"/>
      <c r="AX3507" s="2" t="s">
        <v>422</v>
      </c>
      <c r="AY3507" s="8" t="s">
        <v>423</v>
      </c>
    </row>
    <row r="3508" spans="1:51" ht="13.15" customHeight="1" x14ac:dyDescent="0.25">
      <c r="A3508" s="7">
        <v>92098</v>
      </c>
      <c r="B3508" s="2" t="s">
        <v>2972</v>
      </c>
      <c r="C3508" s="2">
        <v>402903</v>
      </c>
      <c r="D3508" s="2" t="s">
        <v>288</v>
      </c>
      <c r="E3508" s="2" t="s">
        <v>289</v>
      </c>
      <c r="F3508" s="2" t="s">
        <v>290</v>
      </c>
      <c r="G3508" s="3">
        <v>38078</v>
      </c>
      <c r="H3508" s="1"/>
      <c r="I3508" s="2">
        <v>8542.57</v>
      </c>
      <c r="J3508" s="2">
        <v>2234.4899999999998</v>
      </c>
      <c r="K3508" s="2">
        <v>2234.4899999999998</v>
      </c>
      <c r="L3508" s="2">
        <v>3308.61</v>
      </c>
      <c r="M3508" s="1"/>
      <c r="N3508" s="5">
        <f t="shared" si="109"/>
        <v>23456.07</v>
      </c>
      <c r="O3508" s="6">
        <f t="shared" si="110"/>
        <v>20774.719999999998</v>
      </c>
      <c r="P3508" s="2">
        <v>30</v>
      </c>
      <c r="Q3508" s="2" t="s">
        <v>37</v>
      </c>
      <c r="R3508" s="2">
        <v>0</v>
      </c>
      <c r="S3508" s="2">
        <v>0</v>
      </c>
      <c r="T3508" s="2">
        <v>0</v>
      </c>
      <c r="U3508" s="2">
        <v>0</v>
      </c>
      <c r="V3508" s="2">
        <v>108.43</v>
      </c>
      <c r="W3508" s="2">
        <v>0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7027.48</v>
      </c>
      <c r="AE3508" s="2">
        <f>VLOOKUP(Tabla3[[#This Row],[Columna1]],Tabla5[#All],3,0)</f>
        <v>7027.48</v>
      </c>
      <c r="AF3508" s="2">
        <v>0</v>
      </c>
      <c r="AG3508" s="2">
        <v>0</v>
      </c>
      <c r="AH3508" s="2">
        <v>0</v>
      </c>
      <c r="AI3508" s="2">
        <v>0</v>
      </c>
      <c r="AJ3508" s="2">
        <v>0</v>
      </c>
      <c r="AK3508" s="2">
        <f>VLOOKUP(Tabla3[[#This Row],[Columna1]],Tabla7[[ID]:[Monto neto de los bonos]],3,0)</f>
        <v>0</v>
      </c>
      <c r="AL3508" s="2">
        <v>0</v>
      </c>
      <c r="AM3508" s="2">
        <v>0</v>
      </c>
      <c r="AN3508" s="2">
        <v>0</v>
      </c>
      <c r="AO3508" s="2">
        <v>0</v>
      </c>
      <c r="AP3508" s="2">
        <v>0</v>
      </c>
      <c r="AQ3508" s="2">
        <v>0</v>
      </c>
      <c r="AR3508" s="2">
        <v>0</v>
      </c>
      <c r="AS3508" s="2">
        <v>0</v>
      </c>
      <c r="AT3508" s="2">
        <v>1642.86</v>
      </c>
      <c r="AU3508" s="2">
        <v>1038.49</v>
      </c>
      <c r="AV3508" s="2">
        <v>0</v>
      </c>
      <c r="AW3508" s="1"/>
      <c r="AX3508" s="2" t="s">
        <v>422</v>
      </c>
      <c r="AY3508" s="8" t="s">
        <v>423</v>
      </c>
    </row>
    <row r="3509" spans="1:51" ht="13.15" customHeight="1" x14ac:dyDescent="0.25">
      <c r="A3509" s="7">
        <v>23504</v>
      </c>
      <c r="B3509" s="2" t="s">
        <v>2973</v>
      </c>
      <c r="C3509" s="2">
        <v>5282303</v>
      </c>
      <c r="D3509" s="2" t="s">
        <v>288</v>
      </c>
      <c r="E3509" s="2" t="s">
        <v>289</v>
      </c>
      <c r="F3509" s="2" t="s">
        <v>290</v>
      </c>
      <c r="G3509" s="3">
        <v>45730</v>
      </c>
      <c r="H3509" s="1"/>
      <c r="I3509" s="2">
        <v>8542.57</v>
      </c>
      <c r="J3509" s="2">
        <v>2234.4899999999998</v>
      </c>
      <c r="K3509" s="2">
        <v>2234.4899999999998</v>
      </c>
      <c r="L3509" s="2">
        <v>0</v>
      </c>
      <c r="M3509" s="1"/>
      <c r="N3509" s="5">
        <f t="shared" si="109"/>
        <v>13119.98</v>
      </c>
      <c r="O3509" s="6">
        <f t="shared" si="110"/>
        <v>11891.859999999999</v>
      </c>
      <c r="P3509" s="2">
        <v>15</v>
      </c>
      <c r="Q3509" s="2" t="s">
        <v>37</v>
      </c>
      <c r="R3509" s="2">
        <v>0</v>
      </c>
      <c r="S3509" s="2">
        <v>0</v>
      </c>
      <c r="T3509" s="2">
        <v>0</v>
      </c>
      <c r="U3509" s="2">
        <v>0</v>
      </c>
      <c r="V3509" s="2">
        <v>108.43</v>
      </c>
      <c r="W3509" s="2">
        <v>0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2">
        <f>VLOOKUP(Tabla3[[#This Row],[Columna1]],Tabla5[#All],3,0)</f>
        <v>0</v>
      </c>
      <c r="AF3509" s="2">
        <v>0</v>
      </c>
      <c r="AG3509" s="2">
        <v>0</v>
      </c>
      <c r="AH3509" s="2">
        <v>0</v>
      </c>
      <c r="AI3509" s="2">
        <v>0</v>
      </c>
      <c r="AJ3509" s="2">
        <v>0</v>
      </c>
      <c r="AK3509" s="2">
        <f>VLOOKUP(Tabla3[[#This Row],[Columna1]],Tabla7[[ID]:[Monto neto de los bonos]],3,0)</f>
        <v>0</v>
      </c>
      <c r="AL3509" s="2">
        <v>0</v>
      </c>
      <c r="AM3509" s="2">
        <v>0</v>
      </c>
      <c r="AN3509" s="2">
        <v>0</v>
      </c>
      <c r="AO3509" s="2">
        <v>0</v>
      </c>
      <c r="AP3509" s="2">
        <v>0</v>
      </c>
      <c r="AQ3509" s="2">
        <v>0</v>
      </c>
      <c r="AR3509" s="2">
        <v>0</v>
      </c>
      <c r="AS3509" s="2">
        <v>0</v>
      </c>
      <c r="AT3509" s="2">
        <v>798.94</v>
      </c>
      <c r="AU3509" s="2">
        <v>429.18</v>
      </c>
      <c r="AV3509" s="2">
        <v>0</v>
      </c>
      <c r="AW3509" s="1"/>
      <c r="AX3509" s="2" t="s">
        <v>422</v>
      </c>
      <c r="AY3509" s="8" t="s">
        <v>423</v>
      </c>
    </row>
    <row r="3510" spans="1:51" ht="13.15" customHeight="1" x14ac:dyDescent="0.25">
      <c r="A3510" s="7">
        <v>22196</v>
      </c>
      <c r="B3510" s="2" t="s">
        <v>2974</v>
      </c>
      <c r="C3510" s="2">
        <v>3885603</v>
      </c>
      <c r="D3510" s="2" t="s">
        <v>288</v>
      </c>
      <c r="E3510" s="2" t="s">
        <v>312</v>
      </c>
      <c r="F3510" s="2" t="s">
        <v>60</v>
      </c>
      <c r="G3510" s="3">
        <v>43788</v>
      </c>
      <c r="H3510" s="1"/>
      <c r="I3510" s="2">
        <v>14709.55</v>
      </c>
      <c r="J3510" s="2">
        <v>2709.165</v>
      </c>
      <c r="K3510" s="2">
        <v>2709.165</v>
      </c>
      <c r="L3510" s="2">
        <v>1975.18</v>
      </c>
      <c r="M3510" s="1"/>
      <c r="N3510" s="5">
        <f t="shared" si="109"/>
        <v>38593.75</v>
      </c>
      <c r="O3510" s="6">
        <f t="shared" si="110"/>
        <v>34465.71</v>
      </c>
      <c r="P3510" s="2">
        <v>30</v>
      </c>
      <c r="Q3510" s="2" t="s">
        <v>37</v>
      </c>
      <c r="R3510" s="2">
        <v>0</v>
      </c>
      <c r="S3510" s="2">
        <v>0</v>
      </c>
      <c r="T3510" s="2">
        <v>0</v>
      </c>
      <c r="U3510" s="2">
        <v>0</v>
      </c>
      <c r="V3510" s="2">
        <v>0</v>
      </c>
      <c r="W3510" s="2">
        <v>0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14340.69</v>
      </c>
      <c r="AE3510" s="2">
        <f>VLOOKUP(Tabla3[[#This Row],[Columna1]],Tabla5[#All],3,0)</f>
        <v>14340.69</v>
      </c>
      <c r="AF3510" s="2">
        <v>0</v>
      </c>
      <c r="AG3510" s="2">
        <v>0</v>
      </c>
      <c r="AH3510" s="2">
        <v>0</v>
      </c>
      <c r="AI3510" s="2">
        <v>0</v>
      </c>
      <c r="AJ3510" s="2">
        <v>2150</v>
      </c>
      <c r="AK3510" s="2">
        <f>VLOOKUP(Tabla3[[#This Row],[Columna1]],Tabla7[[ID]:[Monto neto de los bonos]],3,0)</f>
        <v>2150</v>
      </c>
      <c r="AL3510" s="2">
        <v>0</v>
      </c>
      <c r="AM3510" s="2">
        <v>0</v>
      </c>
      <c r="AN3510" s="2">
        <v>0</v>
      </c>
      <c r="AO3510" s="2">
        <v>0</v>
      </c>
      <c r="AP3510" s="2">
        <v>0</v>
      </c>
      <c r="AQ3510" s="2">
        <v>0</v>
      </c>
      <c r="AR3510" s="2">
        <v>0</v>
      </c>
      <c r="AS3510" s="2">
        <v>0</v>
      </c>
      <c r="AT3510" s="2">
        <v>2210.3000000000002</v>
      </c>
      <c r="AU3510" s="2">
        <v>1917.74</v>
      </c>
      <c r="AV3510" s="2">
        <v>0</v>
      </c>
      <c r="AW3510" s="1"/>
      <c r="AX3510" s="2" t="s">
        <v>422</v>
      </c>
      <c r="AY3510" s="8" t="s">
        <v>423</v>
      </c>
    </row>
    <row r="3511" spans="1:51" ht="13.15" customHeight="1" x14ac:dyDescent="0.25">
      <c r="A3511" s="7">
        <v>22220</v>
      </c>
      <c r="B3511" s="2" t="s">
        <v>2975</v>
      </c>
      <c r="C3511" s="2">
        <v>3895303</v>
      </c>
      <c r="D3511" s="2" t="s">
        <v>288</v>
      </c>
      <c r="E3511" s="2" t="s">
        <v>289</v>
      </c>
      <c r="F3511" s="2" t="s">
        <v>290</v>
      </c>
      <c r="G3511" s="3">
        <v>44593</v>
      </c>
      <c r="H3511" s="1"/>
      <c r="I3511" s="2">
        <v>8542.57</v>
      </c>
      <c r="J3511" s="2">
        <v>2234.4899999999998</v>
      </c>
      <c r="K3511" s="2">
        <v>2234.4899999999998</v>
      </c>
      <c r="L3511" s="2">
        <v>0</v>
      </c>
      <c r="M3511" s="1"/>
      <c r="N3511" s="5">
        <f t="shared" si="109"/>
        <v>14977.19</v>
      </c>
      <c r="O3511" s="6">
        <f t="shared" si="110"/>
        <v>12991.65</v>
      </c>
      <c r="P3511" s="2">
        <v>30</v>
      </c>
      <c r="Q3511" s="2" t="s">
        <v>37</v>
      </c>
      <c r="R3511" s="2">
        <v>0</v>
      </c>
      <c r="S3511" s="2">
        <v>0</v>
      </c>
      <c r="T3511" s="2">
        <v>0</v>
      </c>
      <c r="U3511" s="2">
        <v>0</v>
      </c>
      <c r="V3511" s="2">
        <v>325.29000000000002</v>
      </c>
      <c r="W3511" s="2">
        <v>0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1640.35</v>
      </c>
      <c r="AE3511" s="2">
        <f>VLOOKUP(Tabla3[[#This Row],[Columna1]],Tabla5[#All],3,0)</f>
        <v>1640.35</v>
      </c>
      <c r="AF3511" s="2">
        <v>0</v>
      </c>
      <c r="AG3511" s="2">
        <v>0</v>
      </c>
      <c r="AH3511" s="2">
        <v>0</v>
      </c>
      <c r="AI3511" s="2">
        <v>0</v>
      </c>
      <c r="AJ3511" s="2">
        <v>0</v>
      </c>
      <c r="AK3511" s="2">
        <f>VLOOKUP(Tabla3[[#This Row],[Columna1]],Tabla7[[ID]:[Monto neto de los bonos]],3,0)</f>
        <v>0</v>
      </c>
      <c r="AL3511" s="2">
        <v>0</v>
      </c>
      <c r="AM3511" s="2">
        <v>0</v>
      </c>
      <c r="AN3511" s="2">
        <v>0</v>
      </c>
      <c r="AO3511" s="2">
        <v>0</v>
      </c>
      <c r="AP3511" s="2">
        <v>0</v>
      </c>
      <c r="AQ3511" s="2">
        <v>0</v>
      </c>
      <c r="AR3511" s="2">
        <v>0</v>
      </c>
      <c r="AS3511" s="2">
        <v>0</v>
      </c>
      <c r="AT3511" s="2">
        <v>1333.68</v>
      </c>
      <c r="AU3511" s="2">
        <v>651.86</v>
      </c>
      <c r="AV3511" s="2">
        <v>0</v>
      </c>
      <c r="AW3511" s="1"/>
      <c r="AX3511" s="2" t="s">
        <v>422</v>
      </c>
      <c r="AY3511" s="8" t="s">
        <v>423</v>
      </c>
    </row>
    <row r="3512" spans="1:51" ht="13.15" customHeight="1" x14ac:dyDescent="0.25">
      <c r="A3512" s="7">
        <v>24801</v>
      </c>
      <c r="B3512" s="2" t="s">
        <v>4662</v>
      </c>
      <c r="C3512" s="2">
        <v>6225503</v>
      </c>
      <c r="D3512" s="2" t="s">
        <v>288</v>
      </c>
      <c r="E3512" s="2" t="s">
        <v>306</v>
      </c>
      <c r="F3512" s="2" t="s">
        <v>45</v>
      </c>
      <c r="G3512" s="3">
        <v>45257</v>
      </c>
      <c r="H3512" s="1"/>
      <c r="I3512" s="2">
        <v>13413.65</v>
      </c>
      <c r="J3512" s="2">
        <v>2841.47</v>
      </c>
      <c r="K3512" s="2">
        <v>2841.47</v>
      </c>
      <c r="L3512" s="2">
        <v>0</v>
      </c>
      <c r="M3512" s="1"/>
      <c r="N3512" s="5">
        <f t="shared" si="109"/>
        <v>21564.09</v>
      </c>
      <c r="O3512" s="6">
        <f t="shared" si="110"/>
        <v>18371.03</v>
      </c>
      <c r="P3512" s="2">
        <v>30</v>
      </c>
      <c r="Q3512" s="2" t="s">
        <v>37</v>
      </c>
      <c r="R3512" s="2">
        <v>0</v>
      </c>
      <c r="S3512" s="2">
        <v>0</v>
      </c>
      <c r="T3512" s="2">
        <v>0</v>
      </c>
      <c r="U3512" s="2">
        <v>0</v>
      </c>
      <c r="V3512" s="2">
        <v>0</v>
      </c>
      <c r="W3512" s="2">
        <v>0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2467.5</v>
      </c>
      <c r="AE3512" s="2">
        <f>VLOOKUP(Tabla3[[#This Row],[Columna1]],Tabla5[#All],3,0)</f>
        <v>2467.5</v>
      </c>
      <c r="AF3512" s="2">
        <v>0</v>
      </c>
      <c r="AG3512" s="2">
        <v>0</v>
      </c>
      <c r="AH3512" s="2">
        <v>0</v>
      </c>
      <c r="AI3512" s="2">
        <v>0</v>
      </c>
      <c r="AJ3512" s="2">
        <v>0</v>
      </c>
      <c r="AK3512" s="2">
        <f>VLOOKUP(Tabla3[[#This Row],[Columna1]],Tabla7[[ID]:[Monto neto de los bonos]],3,0)</f>
        <v>0</v>
      </c>
      <c r="AL3512" s="2">
        <v>0</v>
      </c>
      <c r="AM3512" s="2">
        <v>0</v>
      </c>
      <c r="AN3512" s="2">
        <v>0</v>
      </c>
      <c r="AO3512" s="2">
        <v>0</v>
      </c>
      <c r="AP3512" s="2">
        <v>0</v>
      </c>
      <c r="AQ3512" s="2">
        <v>0</v>
      </c>
      <c r="AR3512" s="2">
        <v>0</v>
      </c>
      <c r="AS3512" s="2">
        <v>0</v>
      </c>
      <c r="AT3512" s="2">
        <v>1909.64</v>
      </c>
      <c r="AU3512" s="2">
        <v>1283.42</v>
      </c>
      <c r="AV3512" s="2">
        <v>0</v>
      </c>
      <c r="AW3512" s="1"/>
      <c r="AX3512" s="2" t="s">
        <v>422</v>
      </c>
      <c r="AY3512" s="8" t="s">
        <v>423</v>
      </c>
    </row>
    <row r="3513" spans="1:51" ht="13.15" customHeight="1" x14ac:dyDescent="0.25">
      <c r="A3513" s="7">
        <v>18856</v>
      </c>
      <c r="B3513" s="2" t="s">
        <v>2976</v>
      </c>
      <c r="C3513" s="2">
        <v>476203</v>
      </c>
      <c r="D3513" s="2" t="s">
        <v>288</v>
      </c>
      <c r="E3513" s="2" t="s">
        <v>303</v>
      </c>
      <c r="F3513" s="2" t="s">
        <v>42</v>
      </c>
      <c r="G3513" s="3">
        <v>43241</v>
      </c>
      <c r="H3513" s="1"/>
      <c r="I3513" s="2">
        <v>9836.7099999999991</v>
      </c>
      <c r="J3513" s="2">
        <v>3056.2150000000001</v>
      </c>
      <c r="K3513" s="2">
        <v>3056.2150000000001</v>
      </c>
      <c r="L3513" s="2">
        <v>1449.17</v>
      </c>
      <c r="M3513" s="1"/>
      <c r="N3513" s="5">
        <f t="shared" si="109"/>
        <v>19604.57</v>
      </c>
      <c r="O3513" s="6">
        <f t="shared" si="110"/>
        <v>16896.689999999999</v>
      </c>
      <c r="P3513" s="2">
        <v>20</v>
      </c>
      <c r="Q3513" s="2" t="s">
        <v>46</v>
      </c>
      <c r="R3513" s="2">
        <v>0</v>
      </c>
      <c r="S3513" s="2">
        <v>0</v>
      </c>
      <c r="T3513" s="2">
        <v>0</v>
      </c>
      <c r="U3513" s="2">
        <v>2754.28</v>
      </c>
      <c r="V3513" s="2">
        <v>0</v>
      </c>
      <c r="W3513" s="2">
        <v>0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2206.2600000000002</v>
      </c>
      <c r="AE3513" s="2">
        <f>VLOOKUP(Tabla3[[#This Row],[Columna1]],Tabla5[#All],3,0)</f>
        <v>2206.2600000000002</v>
      </c>
      <c r="AF3513" s="2">
        <v>0</v>
      </c>
      <c r="AG3513" s="2">
        <v>0</v>
      </c>
      <c r="AH3513" s="2">
        <v>0</v>
      </c>
      <c r="AI3513" s="2">
        <v>0</v>
      </c>
      <c r="AJ3513" s="2">
        <v>0</v>
      </c>
      <c r="AK3513" s="2">
        <f>VLOOKUP(Tabla3[[#This Row],[Columna1]],Tabla7[[ID]:[Monto neto de los bonos]],3,0)</f>
        <v>2754.28</v>
      </c>
      <c r="AL3513" s="2">
        <v>0</v>
      </c>
      <c r="AM3513" s="2">
        <v>0</v>
      </c>
      <c r="AN3513" s="2">
        <v>0</v>
      </c>
      <c r="AO3513" s="2">
        <v>0</v>
      </c>
      <c r="AP3513" s="2">
        <v>0</v>
      </c>
      <c r="AQ3513" s="2">
        <v>0</v>
      </c>
      <c r="AR3513" s="2">
        <v>0</v>
      </c>
      <c r="AS3513" s="2">
        <v>0</v>
      </c>
      <c r="AT3513" s="2">
        <v>1602.48</v>
      </c>
      <c r="AU3513" s="2">
        <v>1105.4000000000001</v>
      </c>
      <c r="AV3513" s="2">
        <v>0</v>
      </c>
      <c r="AW3513" s="1"/>
      <c r="AX3513" s="2" t="s">
        <v>422</v>
      </c>
      <c r="AY3513" s="8" t="s">
        <v>424</v>
      </c>
    </row>
    <row r="3514" spans="1:51" ht="13.15" customHeight="1" x14ac:dyDescent="0.25">
      <c r="A3514" s="7">
        <v>21148</v>
      </c>
      <c r="B3514" s="2" t="s">
        <v>4648</v>
      </c>
      <c r="C3514" s="2">
        <v>2477503</v>
      </c>
      <c r="D3514" s="2" t="s">
        <v>288</v>
      </c>
      <c r="E3514" s="2" t="s">
        <v>311</v>
      </c>
      <c r="F3514" s="2" t="s">
        <v>42</v>
      </c>
      <c r="G3514" s="3">
        <v>43147</v>
      </c>
      <c r="H3514" s="1"/>
      <c r="I3514" s="2">
        <v>9836.7099999999991</v>
      </c>
      <c r="J3514" s="2">
        <v>3056.2150000000001</v>
      </c>
      <c r="K3514" s="2">
        <v>3056.2150000000001</v>
      </c>
      <c r="L3514" s="2">
        <v>1449.16</v>
      </c>
      <c r="M3514" s="1"/>
      <c r="N3514" s="5">
        <f t="shared" si="109"/>
        <v>19053</v>
      </c>
      <c r="O3514" s="6">
        <f t="shared" si="110"/>
        <v>16382.48</v>
      </c>
      <c r="P3514" s="2">
        <v>30</v>
      </c>
      <c r="Q3514" s="2" t="s">
        <v>37</v>
      </c>
      <c r="R3514" s="2">
        <v>0</v>
      </c>
      <c r="S3514" s="2">
        <v>0</v>
      </c>
      <c r="T3514" s="2">
        <v>0</v>
      </c>
      <c r="U3514" s="2">
        <v>0</v>
      </c>
      <c r="V3514" s="2">
        <v>0</v>
      </c>
      <c r="W3514" s="2">
        <v>0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1654.7</v>
      </c>
      <c r="AE3514" s="2">
        <f>VLOOKUP(Tabla3[[#This Row],[Columna1]],Tabla5[#All],3,0)</f>
        <v>1654.7</v>
      </c>
      <c r="AF3514" s="2">
        <v>0</v>
      </c>
      <c r="AG3514" s="2">
        <v>0</v>
      </c>
      <c r="AH3514" s="2">
        <v>0</v>
      </c>
      <c r="AI3514" s="2">
        <v>0</v>
      </c>
      <c r="AJ3514" s="2">
        <v>0</v>
      </c>
      <c r="AK3514" s="2">
        <f>VLOOKUP(Tabla3[[#This Row],[Columna1]],Tabla7[[ID]:[Monto neto de los bonos]],3,0)</f>
        <v>0</v>
      </c>
      <c r="AL3514" s="2">
        <v>0</v>
      </c>
      <c r="AM3514" s="2">
        <v>0</v>
      </c>
      <c r="AN3514" s="2">
        <v>0</v>
      </c>
      <c r="AO3514" s="2">
        <v>0</v>
      </c>
      <c r="AP3514" s="2">
        <v>0</v>
      </c>
      <c r="AQ3514" s="2">
        <v>0</v>
      </c>
      <c r="AR3514" s="2">
        <v>0</v>
      </c>
      <c r="AS3514" s="2">
        <v>0</v>
      </c>
      <c r="AT3514" s="2">
        <v>1739.82</v>
      </c>
      <c r="AU3514" s="2">
        <v>930.7</v>
      </c>
      <c r="AV3514" s="2">
        <v>0</v>
      </c>
      <c r="AW3514" s="1"/>
      <c r="AX3514" s="2" t="s">
        <v>422</v>
      </c>
      <c r="AY3514" s="8" t="s">
        <v>423</v>
      </c>
    </row>
    <row r="3515" spans="1:51" ht="13.15" customHeight="1" x14ac:dyDescent="0.25">
      <c r="A3515" s="7">
        <v>92773</v>
      </c>
      <c r="B3515" s="2" t="s">
        <v>2977</v>
      </c>
      <c r="C3515" s="2">
        <v>408403</v>
      </c>
      <c r="D3515" s="2" t="s">
        <v>288</v>
      </c>
      <c r="E3515" s="2" t="s">
        <v>295</v>
      </c>
      <c r="F3515" s="2" t="s">
        <v>42</v>
      </c>
      <c r="G3515" s="3">
        <v>38215</v>
      </c>
      <c r="H3515" s="1"/>
      <c r="I3515" s="2">
        <v>9836.7099999999991</v>
      </c>
      <c r="J3515" s="2">
        <v>3056.2150000000001</v>
      </c>
      <c r="K3515" s="2">
        <v>3056.2150000000001</v>
      </c>
      <c r="L3515" s="2">
        <v>4044.11</v>
      </c>
      <c r="M3515" s="1"/>
      <c r="N3515" s="5">
        <f t="shared" si="109"/>
        <v>22199.510000000002</v>
      </c>
      <c r="O3515" s="6">
        <f t="shared" si="110"/>
        <v>18833.050000000003</v>
      </c>
      <c r="P3515" s="2">
        <v>30</v>
      </c>
      <c r="Q3515" s="2" t="s">
        <v>37</v>
      </c>
      <c r="R3515" s="2">
        <v>0</v>
      </c>
      <c r="S3515" s="2">
        <v>0</v>
      </c>
      <c r="T3515" s="2">
        <v>0</v>
      </c>
      <c r="U3515" s="2">
        <v>0</v>
      </c>
      <c r="V3515" s="2">
        <v>0</v>
      </c>
      <c r="W3515" s="2">
        <v>0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2206.2600000000002</v>
      </c>
      <c r="AE3515" s="2">
        <f>VLOOKUP(Tabla3[[#This Row],[Columna1]],Tabla5[#All],3,0)</f>
        <v>2206.2600000000002</v>
      </c>
      <c r="AF3515" s="2">
        <v>0</v>
      </c>
      <c r="AG3515" s="2">
        <v>0</v>
      </c>
      <c r="AH3515" s="2">
        <v>0</v>
      </c>
      <c r="AI3515" s="2">
        <v>0</v>
      </c>
      <c r="AJ3515" s="2">
        <v>0</v>
      </c>
      <c r="AK3515" s="2">
        <f>VLOOKUP(Tabla3[[#This Row],[Columna1]],Tabla7[[ID]:[Monto neto de los bonos]],3,0)</f>
        <v>0</v>
      </c>
      <c r="AL3515" s="2">
        <v>0</v>
      </c>
      <c r="AM3515" s="2">
        <v>0</v>
      </c>
      <c r="AN3515" s="2">
        <v>0</v>
      </c>
      <c r="AO3515" s="2">
        <v>0</v>
      </c>
      <c r="AP3515" s="2">
        <v>0</v>
      </c>
      <c r="AQ3515" s="2">
        <v>0</v>
      </c>
      <c r="AR3515" s="2">
        <v>0</v>
      </c>
      <c r="AS3515" s="2">
        <v>0</v>
      </c>
      <c r="AT3515" s="2">
        <v>1999.32</v>
      </c>
      <c r="AU3515" s="2">
        <v>1367.14</v>
      </c>
      <c r="AV3515" s="2">
        <v>0</v>
      </c>
      <c r="AW3515" s="1"/>
      <c r="AX3515" s="2" t="s">
        <v>422</v>
      </c>
      <c r="AY3515" s="8" t="s">
        <v>423</v>
      </c>
    </row>
    <row r="3516" spans="1:51" ht="13.15" customHeight="1" x14ac:dyDescent="0.25">
      <c r="A3516" s="7">
        <v>12485</v>
      </c>
      <c r="B3516" s="2" t="s">
        <v>2978</v>
      </c>
      <c r="C3516" s="2">
        <v>16403</v>
      </c>
      <c r="D3516" s="2" t="s">
        <v>288</v>
      </c>
      <c r="E3516" s="2" t="s">
        <v>296</v>
      </c>
      <c r="F3516" s="2" t="s">
        <v>60</v>
      </c>
      <c r="G3516" s="3">
        <v>40210</v>
      </c>
      <c r="H3516" s="1"/>
      <c r="I3516" s="2">
        <v>14709.55</v>
      </c>
      <c r="J3516" s="2">
        <v>2709.165</v>
      </c>
      <c r="K3516" s="2">
        <v>2709.165</v>
      </c>
      <c r="L3516" s="2">
        <v>5221.29</v>
      </c>
      <c r="M3516" s="1"/>
      <c r="N3516" s="5">
        <f t="shared" si="109"/>
        <v>48089.86</v>
      </c>
      <c r="O3516" s="6">
        <f t="shared" si="110"/>
        <v>42943.82</v>
      </c>
      <c r="P3516" s="2">
        <v>30</v>
      </c>
      <c r="Q3516" s="2" t="s">
        <v>37</v>
      </c>
      <c r="R3516" s="2">
        <v>0</v>
      </c>
      <c r="S3516" s="2">
        <v>0</v>
      </c>
      <c r="T3516" s="2">
        <v>0</v>
      </c>
      <c r="U3516" s="2">
        <v>0</v>
      </c>
      <c r="V3516" s="2">
        <v>0</v>
      </c>
      <c r="W3516" s="2">
        <v>0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14340.69</v>
      </c>
      <c r="AE3516" s="2">
        <f>VLOOKUP(Tabla3[[#This Row],[Columna1]],Tabla5[#All],3,0)</f>
        <v>14340.69</v>
      </c>
      <c r="AF3516" s="2">
        <v>0</v>
      </c>
      <c r="AG3516" s="2">
        <v>0</v>
      </c>
      <c r="AH3516" s="2">
        <v>0</v>
      </c>
      <c r="AI3516" s="2">
        <v>0</v>
      </c>
      <c r="AJ3516" s="2">
        <v>8400</v>
      </c>
      <c r="AK3516" s="2">
        <f>VLOOKUP(Tabla3[[#This Row],[Columna1]],Tabla7[[ID]:[Monto neto de los bonos]],3,0)</f>
        <v>8400</v>
      </c>
      <c r="AL3516" s="2">
        <v>0</v>
      </c>
      <c r="AM3516" s="2">
        <v>0</v>
      </c>
      <c r="AN3516" s="2">
        <v>0</v>
      </c>
      <c r="AO3516" s="2">
        <v>0</v>
      </c>
      <c r="AP3516" s="2">
        <v>0</v>
      </c>
      <c r="AQ3516" s="2">
        <v>0</v>
      </c>
      <c r="AR3516" s="2">
        <v>0</v>
      </c>
      <c r="AS3516" s="2">
        <v>0</v>
      </c>
      <c r="AT3516" s="2">
        <v>2534.92</v>
      </c>
      <c r="AU3516" s="2">
        <v>2611.12</v>
      </c>
      <c r="AV3516" s="2">
        <v>0</v>
      </c>
      <c r="AW3516" s="1"/>
      <c r="AX3516" s="2" t="s">
        <v>422</v>
      </c>
      <c r="AY3516" s="8" t="s">
        <v>423</v>
      </c>
    </row>
    <row r="3517" spans="1:51" ht="13.15" customHeight="1" x14ac:dyDescent="0.25">
      <c r="A3517" s="7">
        <v>22433</v>
      </c>
      <c r="B3517" s="2" t="s">
        <v>2979</v>
      </c>
      <c r="C3517" s="2">
        <v>4187203</v>
      </c>
      <c r="D3517" s="2" t="s">
        <v>288</v>
      </c>
      <c r="E3517" s="2" t="s">
        <v>294</v>
      </c>
      <c r="F3517" s="2" t="s">
        <v>187</v>
      </c>
      <c r="G3517" s="3">
        <v>44958</v>
      </c>
      <c r="H3517" s="1"/>
      <c r="I3517" s="2">
        <v>5899.1</v>
      </c>
      <c r="J3517" s="2">
        <v>1543.2750000000001</v>
      </c>
      <c r="K3517" s="2">
        <v>1543.2750000000001</v>
      </c>
      <c r="L3517" s="2">
        <v>0</v>
      </c>
      <c r="M3517" s="1"/>
      <c r="N3517" s="5">
        <f t="shared" ref="N3517:N3580" si="111">I3517+J3517+K3517+L3517+M3517+R3517+V3517+W3517+Y3517+AD3517+AG3517+AJ3517</f>
        <v>12793.48</v>
      </c>
      <c r="O3517" s="6">
        <f t="shared" si="110"/>
        <v>11844.99</v>
      </c>
      <c r="P3517" s="2">
        <v>30</v>
      </c>
      <c r="Q3517" s="2" t="s">
        <v>37</v>
      </c>
      <c r="R3517" s="2">
        <v>0</v>
      </c>
      <c r="S3517" s="2">
        <v>0</v>
      </c>
      <c r="T3517" s="2">
        <v>0</v>
      </c>
      <c r="U3517" s="2">
        <v>0</v>
      </c>
      <c r="V3517" s="2">
        <v>0</v>
      </c>
      <c r="W3517" s="2">
        <v>0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2757.83</v>
      </c>
      <c r="AE3517" s="2">
        <f>VLOOKUP(Tabla3[[#This Row],[Columna1]],Tabla5[#All],3,0)</f>
        <v>2757.83</v>
      </c>
      <c r="AF3517" s="2">
        <v>0</v>
      </c>
      <c r="AG3517" s="2">
        <v>0</v>
      </c>
      <c r="AH3517" s="2">
        <v>0</v>
      </c>
      <c r="AI3517" s="2">
        <v>0</v>
      </c>
      <c r="AJ3517" s="2">
        <v>1050</v>
      </c>
      <c r="AK3517" s="2">
        <f>VLOOKUP(Tabla3[[#This Row],[Columna1]],Tabla7[[ID]:[Monto neto de los bonos]],3,0)</f>
        <v>1050</v>
      </c>
      <c r="AL3517" s="2">
        <v>0</v>
      </c>
      <c r="AM3517" s="2">
        <v>0</v>
      </c>
      <c r="AN3517" s="2">
        <v>0</v>
      </c>
      <c r="AO3517" s="2">
        <v>0</v>
      </c>
      <c r="AP3517" s="2">
        <v>0</v>
      </c>
      <c r="AQ3517" s="2">
        <v>0</v>
      </c>
      <c r="AR3517" s="2">
        <v>0</v>
      </c>
      <c r="AS3517" s="2">
        <v>0</v>
      </c>
      <c r="AT3517" s="2">
        <v>898.58</v>
      </c>
      <c r="AU3517" s="2">
        <v>49.91</v>
      </c>
      <c r="AV3517" s="2">
        <v>0</v>
      </c>
      <c r="AW3517" s="1"/>
      <c r="AX3517" s="2" t="s">
        <v>422</v>
      </c>
      <c r="AY3517" s="8" t="s">
        <v>423</v>
      </c>
    </row>
    <row r="3518" spans="1:51" ht="13.15" customHeight="1" x14ac:dyDescent="0.25">
      <c r="A3518" s="7">
        <v>23347</v>
      </c>
      <c r="B3518" s="2" t="s">
        <v>4608</v>
      </c>
      <c r="C3518" s="2">
        <v>5209503</v>
      </c>
      <c r="D3518" s="2" t="s">
        <v>288</v>
      </c>
      <c r="E3518" s="2" t="s">
        <v>294</v>
      </c>
      <c r="F3518" s="2" t="s">
        <v>187</v>
      </c>
      <c r="G3518" s="3">
        <v>45581</v>
      </c>
      <c r="H3518" s="1"/>
      <c r="I3518" s="2">
        <v>5899.1</v>
      </c>
      <c r="J3518" s="2">
        <v>1543.2750000000001</v>
      </c>
      <c r="K3518" s="2">
        <v>1543.2750000000001</v>
      </c>
      <c r="L3518" s="2">
        <v>0</v>
      </c>
      <c r="M3518" s="1"/>
      <c r="N3518" s="5">
        <f t="shared" si="111"/>
        <v>12793.48</v>
      </c>
      <c r="O3518" s="6">
        <f t="shared" si="110"/>
        <v>11844.99</v>
      </c>
      <c r="P3518" s="2">
        <v>30</v>
      </c>
      <c r="Q3518" s="2" t="s">
        <v>37</v>
      </c>
      <c r="R3518" s="2">
        <v>0</v>
      </c>
      <c r="S3518" s="2">
        <v>0</v>
      </c>
      <c r="T3518" s="2">
        <v>0</v>
      </c>
      <c r="U3518" s="2">
        <v>0</v>
      </c>
      <c r="V3518" s="2">
        <v>0</v>
      </c>
      <c r="W3518" s="2">
        <v>0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2757.83</v>
      </c>
      <c r="AE3518" s="2">
        <f>VLOOKUP(Tabla3[[#This Row],[Columna1]],Tabla5[#All],3,0)</f>
        <v>2757.83</v>
      </c>
      <c r="AF3518" s="2">
        <v>0</v>
      </c>
      <c r="AG3518" s="2">
        <v>0</v>
      </c>
      <c r="AH3518" s="2">
        <v>0</v>
      </c>
      <c r="AI3518" s="2">
        <v>0</v>
      </c>
      <c r="AJ3518" s="2">
        <v>1050</v>
      </c>
      <c r="AK3518" s="2">
        <f>VLOOKUP(Tabla3[[#This Row],[Columna1]],Tabla7[[ID]:[Monto neto de los bonos]],3,0)</f>
        <v>1050</v>
      </c>
      <c r="AL3518" s="2">
        <v>0</v>
      </c>
      <c r="AM3518" s="2">
        <v>0</v>
      </c>
      <c r="AN3518" s="2">
        <v>0</v>
      </c>
      <c r="AO3518" s="2">
        <v>0</v>
      </c>
      <c r="AP3518" s="2">
        <v>0</v>
      </c>
      <c r="AQ3518" s="2">
        <v>0</v>
      </c>
      <c r="AR3518" s="2">
        <v>0</v>
      </c>
      <c r="AS3518" s="2">
        <v>0</v>
      </c>
      <c r="AT3518" s="2">
        <v>898.58</v>
      </c>
      <c r="AU3518" s="2">
        <v>49.91</v>
      </c>
      <c r="AV3518" s="2">
        <v>0</v>
      </c>
      <c r="AW3518" s="1"/>
      <c r="AX3518" s="2" t="s">
        <v>422</v>
      </c>
      <c r="AY3518" s="8" t="s">
        <v>423</v>
      </c>
    </row>
    <row r="3519" spans="1:51" ht="13.15" customHeight="1" x14ac:dyDescent="0.25">
      <c r="A3519" s="7">
        <v>24567</v>
      </c>
      <c r="B3519" s="2" t="s">
        <v>2980</v>
      </c>
      <c r="C3519" s="2">
        <v>6060503</v>
      </c>
      <c r="D3519" s="2" t="s">
        <v>288</v>
      </c>
      <c r="E3519" s="2" t="s">
        <v>313</v>
      </c>
      <c r="F3519" s="2" t="s">
        <v>45</v>
      </c>
      <c r="G3519" s="3">
        <v>45219</v>
      </c>
      <c r="H3519" s="1"/>
      <c r="I3519" s="2">
        <v>13413.65</v>
      </c>
      <c r="J3519" s="2">
        <v>2841.47</v>
      </c>
      <c r="K3519" s="2">
        <v>2841.47</v>
      </c>
      <c r="L3519" s="2">
        <v>0</v>
      </c>
      <c r="M3519" s="1"/>
      <c r="N3519" s="5">
        <f t="shared" si="111"/>
        <v>25846.940000000002</v>
      </c>
      <c r="O3519" s="6">
        <f t="shared" si="110"/>
        <v>22653.880000000005</v>
      </c>
      <c r="P3519" s="2">
        <v>30</v>
      </c>
      <c r="Q3519" s="2" t="s">
        <v>37</v>
      </c>
      <c r="R3519" s="2">
        <v>0</v>
      </c>
      <c r="S3519" s="2">
        <v>0</v>
      </c>
      <c r="T3519" s="2">
        <v>0</v>
      </c>
      <c r="U3519" s="2">
        <v>0</v>
      </c>
      <c r="V3519" s="2">
        <v>0</v>
      </c>
      <c r="W3519" s="2">
        <v>0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6750.35</v>
      </c>
      <c r="AE3519" s="2">
        <f>VLOOKUP(Tabla3[[#This Row],[Columna1]],Tabla5[#All],3,0)</f>
        <v>6750.35</v>
      </c>
      <c r="AF3519" s="2">
        <v>0</v>
      </c>
      <c r="AG3519" s="2">
        <v>0</v>
      </c>
      <c r="AH3519" s="2">
        <v>0</v>
      </c>
      <c r="AI3519" s="2">
        <v>0</v>
      </c>
      <c r="AJ3519" s="2">
        <v>0</v>
      </c>
      <c r="AK3519" s="2">
        <f>VLOOKUP(Tabla3[[#This Row],[Columna1]],Tabla7[[ID]:[Monto neto de los bonos]],3,0)</f>
        <v>0</v>
      </c>
      <c r="AL3519" s="2">
        <v>0</v>
      </c>
      <c r="AM3519" s="2">
        <v>0</v>
      </c>
      <c r="AN3519" s="2">
        <v>0</v>
      </c>
      <c r="AO3519" s="2">
        <v>0</v>
      </c>
      <c r="AP3519" s="2">
        <v>0</v>
      </c>
      <c r="AQ3519" s="2">
        <v>0</v>
      </c>
      <c r="AR3519" s="2">
        <v>0</v>
      </c>
      <c r="AS3519" s="2">
        <v>0</v>
      </c>
      <c r="AT3519" s="2">
        <v>1909.64</v>
      </c>
      <c r="AU3519" s="2">
        <v>1283.42</v>
      </c>
      <c r="AV3519" s="2">
        <v>0</v>
      </c>
      <c r="AW3519" s="1"/>
      <c r="AX3519" s="2" t="s">
        <v>422</v>
      </c>
      <c r="AY3519" s="8" t="s">
        <v>423</v>
      </c>
    </row>
    <row r="3520" spans="1:51" ht="13.15" customHeight="1" x14ac:dyDescent="0.25">
      <c r="A3520" s="7">
        <v>21181</v>
      </c>
      <c r="B3520" s="2" t="s">
        <v>2981</v>
      </c>
      <c r="C3520" s="2">
        <v>2515303</v>
      </c>
      <c r="D3520" s="2" t="s">
        <v>288</v>
      </c>
      <c r="E3520" s="2" t="s">
        <v>294</v>
      </c>
      <c r="F3520" s="2" t="s">
        <v>187</v>
      </c>
      <c r="G3520" s="3">
        <v>43798</v>
      </c>
      <c r="H3520" s="1"/>
      <c r="I3520" s="2">
        <v>5899.1</v>
      </c>
      <c r="J3520" s="2">
        <v>1543.2750000000001</v>
      </c>
      <c r="K3520" s="2">
        <v>1543.2750000000001</v>
      </c>
      <c r="L3520" s="2">
        <v>873.59</v>
      </c>
      <c r="M3520" s="1"/>
      <c r="N3520" s="5">
        <f t="shared" si="111"/>
        <v>13667.07</v>
      </c>
      <c r="O3520" s="6">
        <f t="shared" si="110"/>
        <v>12510.75</v>
      </c>
      <c r="P3520" s="2">
        <v>30</v>
      </c>
      <c r="Q3520" s="2" t="s">
        <v>37</v>
      </c>
      <c r="R3520" s="2">
        <v>0</v>
      </c>
      <c r="S3520" s="2">
        <v>0</v>
      </c>
      <c r="T3520" s="2">
        <v>0</v>
      </c>
      <c r="U3520" s="2">
        <v>0</v>
      </c>
      <c r="V3520" s="2">
        <v>0</v>
      </c>
      <c r="W3520" s="2">
        <v>0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2757.83</v>
      </c>
      <c r="AE3520" s="2">
        <f>VLOOKUP(Tabla3[[#This Row],[Columna1]],Tabla5[#All],3,0)</f>
        <v>2757.83</v>
      </c>
      <c r="AF3520" s="2">
        <v>0</v>
      </c>
      <c r="AG3520" s="2">
        <v>0</v>
      </c>
      <c r="AH3520" s="2">
        <v>0</v>
      </c>
      <c r="AI3520" s="2">
        <v>0</v>
      </c>
      <c r="AJ3520" s="2">
        <v>1050</v>
      </c>
      <c r="AK3520" s="2">
        <f>VLOOKUP(Tabla3[[#This Row],[Columna1]],Tabla7[[ID]:[Monto neto de los bonos]],3,0)</f>
        <v>1050</v>
      </c>
      <c r="AL3520" s="2">
        <v>0</v>
      </c>
      <c r="AM3520" s="2">
        <v>0</v>
      </c>
      <c r="AN3520" s="2">
        <v>0</v>
      </c>
      <c r="AO3520" s="2">
        <v>0</v>
      </c>
      <c r="AP3520" s="2">
        <v>0</v>
      </c>
      <c r="AQ3520" s="2">
        <v>0</v>
      </c>
      <c r="AR3520" s="2">
        <v>0</v>
      </c>
      <c r="AS3520" s="2">
        <v>0</v>
      </c>
      <c r="AT3520" s="2">
        <v>985.94</v>
      </c>
      <c r="AU3520" s="2">
        <v>170.38</v>
      </c>
      <c r="AV3520" s="2">
        <v>0</v>
      </c>
      <c r="AW3520" s="1"/>
      <c r="AX3520" s="2" t="s">
        <v>422</v>
      </c>
      <c r="AY3520" s="8" t="s">
        <v>423</v>
      </c>
    </row>
    <row r="3521" spans="1:51" ht="13.15" customHeight="1" x14ac:dyDescent="0.25">
      <c r="A3521" s="7">
        <v>18958</v>
      </c>
      <c r="B3521" s="2" t="s">
        <v>4660</v>
      </c>
      <c r="C3521" s="2">
        <v>300903</v>
      </c>
      <c r="D3521" s="2" t="s">
        <v>288</v>
      </c>
      <c r="E3521" s="2" t="s">
        <v>299</v>
      </c>
      <c r="F3521" s="2" t="s">
        <v>50</v>
      </c>
      <c r="G3521" s="3">
        <v>42080</v>
      </c>
      <c r="H3521" s="1"/>
      <c r="I3521" s="2">
        <v>12195.26</v>
      </c>
      <c r="J3521" s="2">
        <v>3009.3249999999998</v>
      </c>
      <c r="K3521" s="2">
        <v>3009.3249999999998</v>
      </c>
      <c r="L3521" s="2">
        <v>1445.5</v>
      </c>
      <c r="M3521" s="1"/>
      <c r="N3521" s="5">
        <f t="shared" si="111"/>
        <v>23520.37</v>
      </c>
      <c r="O3521" s="6">
        <f t="shared" si="110"/>
        <v>20230.29</v>
      </c>
      <c r="P3521" s="2">
        <v>30</v>
      </c>
      <c r="Q3521" s="2" t="s">
        <v>37</v>
      </c>
      <c r="R3521" s="2">
        <v>0</v>
      </c>
      <c r="S3521" s="2">
        <v>0</v>
      </c>
      <c r="T3521" s="2">
        <v>0</v>
      </c>
      <c r="U3521" s="2">
        <v>0</v>
      </c>
      <c r="V3521" s="2">
        <v>0</v>
      </c>
      <c r="W3521" s="2">
        <v>0</v>
      </c>
      <c r="X3521" s="2">
        <v>0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3860.96</v>
      </c>
      <c r="AE3521" s="2">
        <f>VLOOKUP(Tabla3[[#This Row],[Columna1]],Tabla5[#All],3,0)</f>
        <v>3860.96</v>
      </c>
      <c r="AF3521" s="2">
        <v>0</v>
      </c>
      <c r="AG3521" s="2">
        <v>0</v>
      </c>
      <c r="AH3521" s="2">
        <v>0</v>
      </c>
      <c r="AI3521" s="2">
        <v>0</v>
      </c>
      <c r="AJ3521" s="2">
        <v>0</v>
      </c>
      <c r="AK3521" s="2">
        <f>VLOOKUP(Tabla3[[#This Row],[Columna1]],Tabla7[[ID]:[Monto neto de los bonos]],3,0)</f>
        <v>0</v>
      </c>
      <c r="AL3521" s="2">
        <v>0</v>
      </c>
      <c r="AM3521" s="2">
        <v>0</v>
      </c>
      <c r="AN3521" s="2">
        <v>0</v>
      </c>
      <c r="AO3521" s="2">
        <v>0</v>
      </c>
      <c r="AP3521" s="2">
        <v>0</v>
      </c>
      <c r="AQ3521" s="2">
        <v>0</v>
      </c>
      <c r="AR3521" s="2">
        <v>0</v>
      </c>
      <c r="AS3521" s="2">
        <v>0</v>
      </c>
      <c r="AT3521" s="2">
        <v>1965.94</v>
      </c>
      <c r="AU3521" s="2">
        <v>1324.14</v>
      </c>
      <c r="AV3521" s="2">
        <v>0</v>
      </c>
      <c r="AW3521" s="1"/>
      <c r="AX3521" s="2" t="s">
        <v>422</v>
      </c>
      <c r="AY3521" s="8" t="s">
        <v>423</v>
      </c>
    </row>
    <row r="3522" spans="1:51" ht="13.15" customHeight="1" x14ac:dyDescent="0.25">
      <c r="A3522" s="7">
        <v>16116</v>
      </c>
      <c r="B3522" s="2" t="s">
        <v>2982</v>
      </c>
      <c r="C3522" s="2">
        <v>212903</v>
      </c>
      <c r="D3522" s="2" t="s">
        <v>288</v>
      </c>
      <c r="E3522" s="2" t="s">
        <v>289</v>
      </c>
      <c r="F3522" s="2" t="s">
        <v>290</v>
      </c>
      <c r="G3522" s="3">
        <v>40591</v>
      </c>
      <c r="H3522" s="1"/>
      <c r="I3522" s="2">
        <v>8542.57</v>
      </c>
      <c r="J3522" s="2">
        <v>2234.4899999999998</v>
      </c>
      <c r="K3522" s="2">
        <v>2234.4899999999998</v>
      </c>
      <c r="L3522" s="2">
        <v>1032.5999999999999</v>
      </c>
      <c r="M3522" s="1"/>
      <c r="N3522" s="5">
        <f t="shared" si="111"/>
        <v>16787.63</v>
      </c>
      <c r="O3522" s="6">
        <f t="shared" ref="O3522:O3585" si="112">N3522-AS3522-AT3522-AU3522</f>
        <v>14654.390000000001</v>
      </c>
      <c r="P3522" s="2">
        <v>30</v>
      </c>
      <c r="Q3522" s="2" t="s">
        <v>37</v>
      </c>
      <c r="R3522" s="2">
        <v>0</v>
      </c>
      <c r="S3522" s="2">
        <v>0</v>
      </c>
      <c r="T3522" s="2">
        <v>0</v>
      </c>
      <c r="U3522" s="2">
        <v>0</v>
      </c>
      <c r="V3522" s="2">
        <v>0</v>
      </c>
      <c r="W3522" s="2">
        <v>0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2743.48</v>
      </c>
      <c r="AE3522" s="2">
        <f>VLOOKUP(Tabla3[[#This Row],[Columna1]],Tabla5[#All],3,0)</f>
        <v>2743.48</v>
      </c>
      <c r="AF3522" s="2">
        <v>0</v>
      </c>
      <c r="AG3522" s="2">
        <v>0</v>
      </c>
      <c r="AH3522" s="2">
        <v>0</v>
      </c>
      <c r="AI3522" s="2">
        <v>0</v>
      </c>
      <c r="AJ3522" s="2">
        <v>0</v>
      </c>
      <c r="AK3522" s="2">
        <f>VLOOKUP(Tabla3[[#This Row],[Columna1]],Tabla7[[ID]:[Monto neto de los bonos]],3,0)</f>
        <v>0</v>
      </c>
      <c r="AL3522" s="2">
        <v>0</v>
      </c>
      <c r="AM3522" s="2">
        <v>0</v>
      </c>
      <c r="AN3522" s="2">
        <v>0</v>
      </c>
      <c r="AO3522" s="2">
        <v>0</v>
      </c>
      <c r="AP3522" s="2">
        <v>0</v>
      </c>
      <c r="AQ3522" s="2">
        <v>0</v>
      </c>
      <c r="AR3522" s="2">
        <v>0</v>
      </c>
      <c r="AS3522" s="2">
        <v>0</v>
      </c>
      <c r="AT3522" s="2">
        <v>1404.42</v>
      </c>
      <c r="AU3522" s="2">
        <v>728.82</v>
      </c>
      <c r="AV3522" s="2">
        <v>0</v>
      </c>
      <c r="AW3522" s="1"/>
      <c r="AX3522" s="2" t="s">
        <v>422</v>
      </c>
      <c r="AY3522" s="8" t="s">
        <v>423</v>
      </c>
    </row>
    <row r="3523" spans="1:51" ht="13.15" customHeight="1" x14ac:dyDescent="0.25">
      <c r="A3523" s="7">
        <v>25103</v>
      </c>
      <c r="B3523" s="2" t="s">
        <v>2983</v>
      </c>
      <c r="C3523" s="2">
        <v>6396203</v>
      </c>
      <c r="D3523" s="2" t="s">
        <v>288</v>
      </c>
      <c r="E3523" s="2" t="s">
        <v>301</v>
      </c>
      <c r="F3523" s="2" t="s">
        <v>36</v>
      </c>
      <c r="G3523" s="3">
        <v>45439</v>
      </c>
      <c r="H3523" s="1"/>
      <c r="I3523" s="2">
        <v>13165.89</v>
      </c>
      <c r="J3523" s="2">
        <v>2789.65</v>
      </c>
      <c r="K3523" s="2">
        <v>2789.65</v>
      </c>
      <c r="L3523" s="2">
        <v>0</v>
      </c>
      <c r="M3523" s="1"/>
      <c r="N3523" s="5">
        <f t="shared" si="111"/>
        <v>18745.189999999999</v>
      </c>
      <c r="O3523" s="6">
        <f t="shared" si="112"/>
        <v>15768.13</v>
      </c>
      <c r="P3523" s="2">
        <v>29</v>
      </c>
      <c r="Q3523" s="2" t="s">
        <v>37</v>
      </c>
      <c r="R3523" s="2">
        <v>0</v>
      </c>
      <c r="S3523" s="2">
        <v>0</v>
      </c>
      <c r="T3523" s="2">
        <v>0</v>
      </c>
      <c r="U3523" s="2">
        <v>0</v>
      </c>
      <c r="V3523" s="2">
        <v>0</v>
      </c>
      <c r="W3523" s="2">
        <v>0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2">
        <f>VLOOKUP(Tabla3[[#This Row],[Columna1]],Tabla5[#All],3,0)</f>
        <v>0</v>
      </c>
      <c r="AF3523" s="2">
        <v>0</v>
      </c>
      <c r="AG3523" s="2">
        <v>0</v>
      </c>
      <c r="AH3523" s="2">
        <v>0</v>
      </c>
      <c r="AI3523" s="2">
        <v>0</v>
      </c>
      <c r="AJ3523" s="2">
        <v>0</v>
      </c>
      <c r="AK3523" s="2">
        <f>VLOOKUP(Tabla3[[#This Row],[Columna1]],Tabla7[[ID]:[Monto neto de los bonos]],3,0)</f>
        <v>0</v>
      </c>
      <c r="AL3523" s="2">
        <v>0</v>
      </c>
      <c r="AM3523" s="2">
        <v>0</v>
      </c>
      <c r="AN3523" s="2">
        <v>0</v>
      </c>
      <c r="AO3523" s="2">
        <v>0</v>
      </c>
      <c r="AP3523" s="2">
        <v>0</v>
      </c>
      <c r="AQ3523" s="2">
        <v>0</v>
      </c>
      <c r="AR3523" s="2">
        <v>0</v>
      </c>
      <c r="AS3523" s="2">
        <v>0</v>
      </c>
      <c r="AT3523" s="2">
        <v>1812.03</v>
      </c>
      <c r="AU3523" s="2">
        <v>1165.03</v>
      </c>
      <c r="AV3523" s="2">
        <v>0</v>
      </c>
      <c r="AW3523" s="1"/>
      <c r="AX3523" s="2" t="s">
        <v>422</v>
      </c>
      <c r="AY3523" s="8" t="s">
        <v>423</v>
      </c>
    </row>
    <row r="3524" spans="1:51" ht="13.15" customHeight="1" x14ac:dyDescent="0.25">
      <c r="A3524" s="7">
        <v>20233</v>
      </c>
      <c r="B3524" s="2" t="s">
        <v>2984</v>
      </c>
      <c r="C3524" s="2">
        <v>1627203</v>
      </c>
      <c r="D3524" s="2" t="s">
        <v>288</v>
      </c>
      <c r="E3524" s="2" t="s">
        <v>296</v>
      </c>
      <c r="F3524" s="2" t="s">
        <v>36</v>
      </c>
      <c r="G3524" s="3">
        <v>43697</v>
      </c>
      <c r="H3524" s="1"/>
      <c r="I3524" s="2">
        <v>13165.89</v>
      </c>
      <c r="J3524" s="2">
        <v>2789.65</v>
      </c>
      <c r="K3524" s="2">
        <v>2789.65</v>
      </c>
      <c r="L3524" s="2">
        <v>1822.43</v>
      </c>
      <c r="M3524" s="1"/>
      <c r="N3524" s="5">
        <f t="shared" si="111"/>
        <v>24980.14</v>
      </c>
      <c r="O3524" s="6">
        <f t="shared" si="112"/>
        <v>21515.87</v>
      </c>
      <c r="P3524" s="2">
        <v>29</v>
      </c>
      <c r="Q3524" s="2" t="s">
        <v>37</v>
      </c>
      <c r="R3524" s="2">
        <v>0</v>
      </c>
      <c r="S3524" s="2">
        <v>0</v>
      </c>
      <c r="T3524" s="2">
        <v>0</v>
      </c>
      <c r="U3524" s="2">
        <v>0</v>
      </c>
      <c r="V3524" s="2">
        <v>0</v>
      </c>
      <c r="W3524" s="2">
        <v>0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4412.5200000000004</v>
      </c>
      <c r="AE3524" s="2">
        <f>VLOOKUP(Tabla3[[#This Row],[Columna1]],Tabla5[#All],3,0)</f>
        <v>4412.5200000000004</v>
      </c>
      <c r="AF3524" s="2">
        <v>0</v>
      </c>
      <c r="AG3524" s="2">
        <v>0</v>
      </c>
      <c r="AH3524" s="2">
        <v>0</v>
      </c>
      <c r="AI3524" s="2">
        <v>0</v>
      </c>
      <c r="AJ3524" s="2">
        <v>0</v>
      </c>
      <c r="AK3524" s="2">
        <f>VLOOKUP(Tabla3[[#This Row],[Columna1]],Tabla7[[ID]:[Monto neto de los bonos]],3,0)</f>
        <v>0</v>
      </c>
      <c r="AL3524" s="2">
        <v>0</v>
      </c>
      <c r="AM3524" s="2">
        <v>0</v>
      </c>
      <c r="AN3524" s="2">
        <v>0</v>
      </c>
      <c r="AO3524" s="2">
        <v>0</v>
      </c>
      <c r="AP3524" s="2">
        <v>0</v>
      </c>
      <c r="AQ3524" s="2">
        <v>0</v>
      </c>
      <c r="AR3524" s="2">
        <v>0</v>
      </c>
      <c r="AS3524" s="2">
        <v>0</v>
      </c>
      <c r="AT3524" s="2">
        <v>1988.2</v>
      </c>
      <c r="AU3524" s="2">
        <v>1476.07</v>
      </c>
      <c r="AV3524" s="2">
        <v>0</v>
      </c>
      <c r="AW3524" s="1"/>
      <c r="AX3524" s="2" t="s">
        <v>422</v>
      </c>
      <c r="AY3524" s="8" t="s">
        <v>423</v>
      </c>
    </row>
    <row r="3525" spans="1:51" ht="13.15" customHeight="1" x14ac:dyDescent="0.25">
      <c r="A3525" s="7">
        <v>22180</v>
      </c>
      <c r="B3525" s="2" t="s">
        <v>2985</v>
      </c>
      <c r="C3525" s="2">
        <v>3855203</v>
      </c>
      <c r="D3525" s="2" t="s">
        <v>288</v>
      </c>
      <c r="E3525" s="2" t="s">
        <v>309</v>
      </c>
      <c r="F3525" s="2" t="s">
        <v>73</v>
      </c>
      <c r="G3525" s="3">
        <v>43766</v>
      </c>
      <c r="H3525" s="1"/>
      <c r="I3525" s="2">
        <v>16065.68</v>
      </c>
      <c r="J3525" s="2">
        <v>2959.1</v>
      </c>
      <c r="K3525" s="2">
        <v>2959.1</v>
      </c>
      <c r="L3525" s="2">
        <v>2219.56</v>
      </c>
      <c r="M3525" s="1"/>
      <c r="N3525" s="5">
        <f t="shared" si="111"/>
        <v>61935.13</v>
      </c>
      <c r="O3525" s="6">
        <f t="shared" si="112"/>
        <v>57255.229999999996</v>
      </c>
      <c r="P3525" s="2">
        <v>30</v>
      </c>
      <c r="Q3525" s="2" t="s">
        <v>37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27231.69</v>
      </c>
      <c r="AE3525" s="2">
        <f>VLOOKUP(Tabla3[[#This Row],[Columna1]],Tabla5[#All],3,0)</f>
        <v>27231.69</v>
      </c>
      <c r="AF3525" s="2">
        <v>0</v>
      </c>
      <c r="AG3525" s="2">
        <v>0</v>
      </c>
      <c r="AH3525" s="2">
        <v>0</v>
      </c>
      <c r="AI3525" s="2">
        <v>0</v>
      </c>
      <c r="AJ3525" s="2">
        <v>10500</v>
      </c>
      <c r="AK3525" s="2">
        <f>VLOOKUP(Tabla3[[#This Row],[Columna1]],Tabla7[[ID]:[Monto neto de los bonos]],3,0)</f>
        <v>10500</v>
      </c>
      <c r="AL3525" s="2">
        <v>0</v>
      </c>
      <c r="AM3525" s="2">
        <v>0</v>
      </c>
      <c r="AN3525" s="2">
        <v>0</v>
      </c>
      <c r="AO3525" s="2">
        <v>0</v>
      </c>
      <c r="AP3525" s="2">
        <v>0</v>
      </c>
      <c r="AQ3525" s="2">
        <v>0</v>
      </c>
      <c r="AR3525" s="2">
        <v>0</v>
      </c>
      <c r="AS3525" s="2">
        <v>0</v>
      </c>
      <c r="AT3525" s="2">
        <v>2420.3200000000002</v>
      </c>
      <c r="AU3525" s="2">
        <v>2259.58</v>
      </c>
      <c r="AV3525" s="2">
        <v>0</v>
      </c>
      <c r="AW3525" s="1"/>
      <c r="AX3525" s="2" t="s">
        <v>422</v>
      </c>
      <c r="AY3525" s="8" t="s">
        <v>423</v>
      </c>
    </row>
    <row r="3526" spans="1:51" ht="13.15" customHeight="1" x14ac:dyDescent="0.25">
      <c r="A3526" s="7">
        <v>92716</v>
      </c>
      <c r="B3526" s="2" t="s">
        <v>4597</v>
      </c>
      <c r="C3526" s="2">
        <v>408103</v>
      </c>
      <c r="D3526" s="2" t="s">
        <v>288</v>
      </c>
      <c r="E3526" s="2" t="s">
        <v>302</v>
      </c>
      <c r="F3526" s="2" t="s">
        <v>142</v>
      </c>
      <c r="G3526" s="3">
        <v>38215</v>
      </c>
      <c r="H3526" s="1"/>
      <c r="I3526" s="2">
        <v>6673.03</v>
      </c>
      <c r="J3526" s="2">
        <v>1745.4849999999999</v>
      </c>
      <c r="K3526" s="2">
        <v>1745.4849999999999</v>
      </c>
      <c r="L3526" s="2">
        <v>2570.75</v>
      </c>
      <c r="M3526" s="1"/>
      <c r="N3526" s="5">
        <f t="shared" si="111"/>
        <v>16203.85</v>
      </c>
      <c r="O3526" s="6">
        <f t="shared" si="112"/>
        <v>14237.61</v>
      </c>
      <c r="P3526" s="2">
        <v>30</v>
      </c>
      <c r="Q3526" s="2" t="s">
        <v>37</v>
      </c>
      <c r="R3526" s="2">
        <v>0</v>
      </c>
      <c r="S3526" s="2">
        <v>0</v>
      </c>
      <c r="T3526" s="2">
        <v>0</v>
      </c>
      <c r="U3526" s="2">
        <v>0</v>
      </c>
      <c r="V3526" s="2">
        <v>0</v>
      </c>
      <c r="W3526" s="2">
        <v>0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3469.1</v>
      </c>
      <c r="AE3526" s="2">
        <f>VLOOKUP(Tabla3[[#This Row],[Columna1]],Tabla5[#All],3,0)</f>
        <v>3469.1</v>
      </c>
      <c r="AF3526" s="2">
        <v>0</v>
      </c>
      <c r="AG3526" s="2">
        <v>0</v>
      </c>
      <c r="AH3526" s="2">
        <v>0</v>
      </c>
      <c r="AI3526" s="2">
        <v>0</v>
      </c>
      <c r="AJ3526" s="2">
        <v>0</v>
      </c>
      <c r="AK3526" s="2">
        <f>VLOOKUP(Tabla3[[#This Row],[Columna1]],Tabla7[[ID]:[Monto neto de los bonos]],3,0)</f>
        <v>0</v>
      </c>
      <c r="AL3526" s="2">
        <v>0</v>
      </c>
      <c r="AM3526" s="2">
        <v>0</v>
      </c>
      <c r="AN3526" s="2">
        <v>0</v>
      </c>
      <c r="AO3526" s="2">
        <v>0</v>
      </c>
      <c r="AP3526" s="2">
        <v>0</v>
      </c>
      <c r="AQ3526" s="2">
        <v>0</v>
      </c>
      <c r="AR3526" s="2">
        <v>0</v>
      </c>
      <c r="AS3526" s="2">
        <v>0</v>
      </c>
      <c r="AT3526" s="2">
        <v>1273.48</v>
      </c>
      <c r="AU3526" s="2">
        <v>692.76</v>
      </c>
      <c r="AV3526" s="2">
        <v>0</v>
      </c>
      <c r="AW3526" s="1"/>
      <c r="AX3526" s="2" t="s">
        <v>422</v>
      </c>
      <c r="AY3526" s="8" t="s">
        <v>423</v>
      </c>
    </row>
    <row r="3527" spans="1:51" ht="13.15" customHeight="1" x14ac:dyDescent="0.25">
      <c r="A3527" s="7">
        <v>20360</v>
      </c>
      <c r="B3527" s="2" t="s">
        <v>2986</v>
      </c>
      <c r="C3527" s="2">
        <v>1731203</v>
      </c>
      <c r="D3527" s="2" t="s">
        <v>288</v>
      </c>
      <c r="E3527" s="2" t="s">
        <v>311</v>
      </c>
      <c r="F3527" s="2" t="s">
        <v>50</v>
      </c>
      <c r="G3527" s="3">
        <v>42767</v>
      </c>
      <c r="H3527" s="1"/>
      <c r="I3527" s="2">
        <v>12195.26</v>
      </c>
      <c r="J3527" s="2">
        <v>3009.3249999999998</v>
      </c>
      <c r="K3527" s="2">
        <v>3009.3249999999998</v>
      </c>
      <c r="L3527" s="2">
        <v>1546.68</v>
      </c>
      <c r="M3527" s="1"/>
      <c r="N3527" s="5">
        <f t="shared" si="111"/>
        <v>23069.98</v>
      </c>
      <c r="O3527" s="6">
        <f t="shared" si="112"/>
        <v>19751.68</v>
      </c>
      <c r="P3527" s="2">
        <v>30</v>
      </c>
      <c r="Q3527" s="2" t="s">
        <v>37</v>
      </c>
      <c r="R3527" s="2">
        <v>0</v>
      </c>
      <c r="S3527" s="2">
        <v>0</v>
      </c>
      <c r="T3527" s="2">
        <v>0</v>
      </c>
      <c r="U3527" s="2">
        <v>0</v>
      </c>
      <c r="V3527" s="2">
        <v>0</v>
      </c>
      <c r="W3527" s="2">
        <v>0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3309.39</v>
      </c>
      <c r="AE3527" s="2">
        <f>VLOOKUP(Tabla3[[#This Row],[Columna1]],Tabla5[#All],3,0)</f>
        <v>3309.39</v>
      </c>
      <c r="AF3527" s="2">
        <v>0</v>
      </c>
      <c r="AG3527" s="2">
        <v>0</v>
      </c>
      <c r="AH3527" s="2">
        <v>0</v>
      </c>
      <c r="AI3527" s="2">
        <v>0</v>
      </c>
      <c r="AJ3527" s="2">
        <v>0</v>
      </c>
      <c r="AK3527" s="2">
        <f>VLOOKUP(Tabla3[[#This Row],[Columna1]],Tabla7[[ID]:[Monto neto de los bonos]],3,0)</f>
        <v>0</v>
      </c>
      <c r="AL3527" s="2">
        <v>0</v>
      </c>
      <c r="AM3527" s="2">
        <v>0</v>
      </c>
      <c r="AN3527" s="2">
        <v>0</v>
      </c>
      <c r="AO3527" s="2">
        <v>0</v>
      </c>
      <c r="AP3527" s="2">
        <v>0</v>
      </c>
      <c r="AQ3527" s="2">
        <v>0</v>
      </c>
      <c r="AR3527" s="2">
        <v>0</v>
      </c>
      <c r="AS3527" s="2">
        <v>0</v>
      </c>
      <c r="AT3527" s="2">
        <v>1976.04</v>
      </c>
      <c r="AU3527" s="2">
        <v>1342.26</v>
      </c>
      <c r="AV3527" s="2">
        <v>0</v>
      </c>
      <c r="AW3527" s="1"/>
      <c r="AX3527" s="2" t="s">
        <v>422</v>
      </c>
      <c r="AY3527" s="8" t="s">
        <v>423</v>
      </c>
    </row>
    <row r="3528" spans="1:51" ht="13.15" customHeight="1" x14ac:dyDescent="0.25">
      <c r="A3528" s="7">
        <v>22393</v>
      </c>
      <c r="B3528" s="2" t="s">
        <v>2987</v>
      </c>
      <c r="C3528" s="2">
        <v>4109503</v>
      </c>
      <c r="D3528" s="2" t="s">
        <v>288</v>
      </c>
      <c r="E3528" s="2" t="s">
        <v>311</v>
      </c>
      <c r="F3528" s="2" t="s">
        <v>36</v>
      </c>
      <c r="G3528" s="3">
        <v>45428</v>
      </c>
      <c r="H3528" s="1"/>
      <c r="I3528" s="2">
        <v>13165.89</v>
      </c>
      <c r="J3528" s="2">
        <v>2789.65</v>
      </c>
      <c r="K3528" s="2">
        <v>2789.65</v>
      </c>
      <c r="L3528" s="2">
        <v>0</v>
      </c>
      <c r="M3528" s="1"/>
      <c r="N3528" s="5">
        <f t="shared" si="111"/>
        <v>20887.189999999999</v>
      </c>
      <c r="O3528" s="6">
        <f t="shared" si="112"/>
        <v>17773.649999999998</v>
      </c>
      <c r="P3528" s="2">
        <v>30</v>
      </c>
      <c r="Q3528" s="2" t="s">
        <v>37</v>
      </c>
      <c r="R3528" s="2">
        <v>0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2142</v>
      </c>
      <c r="AE3528" s="2">
        <f>VLOOKUP(Tabla3[[#This Row],[Columna1]],Tabla5[#All],3,0)</f>
        <v>2142</v>
      </c>
      <c r="AF3528" s="2">
        <v>0</v>
      </c>
      <c r="AG3528" s="2">
        <v>0</v>
      </c>
      <c r="AH3528" s="2">
        <v>0</v>
      </c>
      <c r="AI3528" s="2">
        <v>0</v>
      </c>
      <c r="AJ3528" s="2">
        <v>0</v>
      </c>
      <c r="AK3528" s="2">
        <f>VLOOKUP(Tabla3[[#This Row],[Columna1]],Tabla7[[ID]:[Monto neto de los bonos]],3,0)</f>
        <v>0</v>
      </c>
      <c r="AL3528" s="2">
        <v>0</v>
      </c>
      <c r="AM3528" s="2">
        <v>0</v>
      </c>
      <c r="AN3528" s="2">
        <v>0</v>
      </c>
      <c r="AO3528" s="2">
        <v>0</v>
      </c>
      <c r="AP3528" s="2">
        <v>0</v>
      </c>
      <c r="AQ3528" s="2">
        <v>0</v>
      </c>
      <c r="AR3528" s="2">
        <v>0</v>
      </c>
      <c r="AS3528" s="2">
        <v>0</v>
      </c>
      <c r="AT3528" s="2">
        <v>1874.52</v>
      </c>
      <c r="AU3528" s="2">
        <v>1239.02</v>
      </c>
      <c r="AV3528" s="2">
        <v>0</v>
      </c>
      <c r="AW3528" s="1"/>
      <c r="AX3528" s="2" t="s">
        <v>422</v>
      </c>
      <c r="AY3528" s="8" t="s">
        <v>423</v>
      </c>
    </row>
    <row r="3529" spans="1:51" ht="13.15" customHeight="1" x14ac:dyDescent="0.25">
      <c r="A3529" s="7">
        <v>18712</v>
      </c>
      <c r="B3529" s="2" t="s">
        <v>2988</v>
      </c>
      <c r="C3529" s="2">
        <v>369503</v>
      </c>
      <c r="D3529" s="2" t="s">
        <v>288</v>
      </c>
      <c r="E3529" s="2" t="s">
        <v>313</v>
      </c>
      <c r="F3529" s="2" t="s">
        <v>60</v>
      </c>
      <c r="G3529" s="3">
        <v>44039</v>
      </c>
      <c r="H3529" s="1"/>
      <c r="I3529" s="2">
        <v>14709.55</v>
      </c>
      <c r="J3529" s="2">
        <v>2709.165</v>
      </c>
      <c r="K3529" s="2">
        <v>2709.165</v>
      </c>
      <c r="L3529" s="2">
        <v>0</v>
      </c>
      <c r="M3529" s="1"/>
      <c r="N3529" s="5">
        <f t="shared" si="111"/>
        <v>35518.57</v>
      </c>
      <c r="O3529" s="6">
        <f t="shared" si="112"/>
        <v>31990.13</v>
      </c>
      <c r="P3529" s="2">
        <v>30</v>
      </c>
      <c r="Q3529" s="2" t="s">
        <v>37</v>
      </c>
      <c r="R3529" s="2">
        <v>0</v>
      </c>
      <c r="S3529" s="2">
        <v>0</v>
      </c>
      <c r="T3529" s="2">
        <v>0</v>
      </c>
      <c r="U3529" s="2">
        <v>0</v>
      </c>
      <c r="V3529" s="2">
        <v>0</v>
      </c>
      <c r="W3529" s="2">
        <v>0</v>
      </c>
      <c r="X3529" s="2">
        <v>0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14340.69</v>
      </c>
      <c r="AE3529" s="2">
        <f>VLOOKUP(Tabla3[[#This Row],[Columna1]],Tabla5[#All],3,0)</f>
        <v>14340.69</v>
      </c>
      <c r="AF3529" s="2">
        <v>0</v>
      </c>
      <c r="AG3529" s="2">
        <v>0</v>
      </c>
      <c r="AH3529" s="2">
        <v>0</v>
      </c>
      <c r="AI3529" s="2">
        <v>0</v>
      </c>
      <c r="AJ3529" s="2">
        <v>1050</v>
      </c>
      <c r="AK3529" s="2">
        <f>VLOOKUP(Tabla3[[#This Row],[Columna1]],Tabla7[[ID]:[Monto neto de los bonos]],3,0)</f>
        <v>1050</v>
      </c>
      <c r="AL3529" s="2">
        <v>0</v>
      </c>
      <c r="AM3529" s="2">
        <v>0</v>
      </c>
      <c r="AN3529" s="2">
        <v>0</v>
      </c>
      <c r="AO3529" s="2">
        <v>0</v>
      </c>
      <c r="AP3529" s="2">
        <v>0</v>
      </c>
      <c r="AQ3529" s="2">
        <v>0</v>
      </c>
      <c r="AR3529" s="2">
        <v>0</v>
      </c>
      <c r="AS3529" s="2">
        <v>0</v>
      </c>
      <c r="AT3529" s="2">
        <v>2012.78</v>
      </c>
      <c r="AU3529" s="2">
        <v>1515.66</v>
      </c>
      <c r="AV3529" s="2">
        <v>0</v>
      </c>
      <c r="AW3529" s="1"/>
      <c r="AX3529" s="2" t="s">
        <v>422</v>
      </c>
      <c r="AY3529" s="8" t="s">
        <v>423</v>
      </c>
    </row>
    <row r="3530" spans="1:51" ht="13.15" customHeight="1" x14ac:dyDescent="0.25">
      <c r="A3530" s="7">
        <v>20240</v>
      </c>
      <c r="B3530" s="2" t="s">
        <v>2989</v>
      </c>
      <c r="C3530" s="2">
        <v>1637203</v>
      </c>
      <c r="D3530" s="2" t="s">
        <v>288</v>
      </c>
      <c r="E3530" s="2" t="s">
        <v>289</v>
      </c>
      <c r="F3530" s="2" t="s">
        <v>290</v>
      </c>
      <c r="G3530" s="3">
        <v>44256</v>
      </c>
      <c r="H3530" s="1"/>
      <c r="I3530" s="2">
        <v>8542.57</v>
      </c>
      <c r="J3530" s="2">
        <v>2234.4899999999998</v>
      </c>
      <c r="K3530" s="2">
        <v>2234.4899999999998</v>
      </c>
      <c r="L3530" s="2">
        <v>0</v>
      </c>
      <c r="M3530" s="1"/>
      <c r="N3530" s="5">
        <f t="shared" si="111"/>
        <v>15755.029999999999</v>
      </c>
      <c r="O3530" s="6">
        <f t="shared" si="112"/>
        <v>13837.41</v>
      </c>
      <c r="P3530" s="2">
        <v>30</v>
      </c>
      <c r="Q3530" s="2" t="s">
        <v>37</v>
      </c>
      <c r="R3530" s="2">
        <v>0</v>
      </c>
      <c r="S3530" s="2">
        <v>0</v>
      </c>
      <c r="T3530" s="2">
        <v>0</v>
      </c>
      <c r="U3530" s="2">
        <v>0</v>
      </c>
      <c r="V3530" s="2">
        <v>0</v>
      </c>
      <c r="W3530" s="2">
        <v>0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2743.48</v>
      </c>
      <c r="AE3530" s="2">
        <f>VLOOKUP(Tabla3[[#This Row],[Columna1]],Tabla5[#All],3,0)</f>
        <v>2743.48</v>
      </c>
      <c r="AF3530" s="2">
        <v>0</v>
      </c>
      <c r="AG3530" s="2">
        <v>0</v>
      </c>
      <c r="AH3530" s="2">
        <v>0</v>
      </c>
      <c r="AI3530" s="2">
        <v>0</v>
      </c>
      <c r="AJ3530" s="2">
        <v>0</v>
      </c>
      <c r="AK3530" s="2">
        <f>VLOOKUP(Tabla3[[#This Row],[Columna1]],Tabla7[[ID]:[Monto neto de los bonos]],3,0)</f>
        <v>0</v>
      </c>
      <c r="AL3530" s="2">
        <v>0</v>
      </c>
      <c r="AM3530" s="2">
        <v>0</v>
      </c>
      <c r="AN3530" s="2">
        <v>0</v>
      </c>
      <c r="AO3530" s="2">
        <v>0</v>
      </c>
      <c r="AP3530" s="2">
        <v>0</v>
      </c>
      <c r="AQ3530" s="2">
        <v>0</v>
      </c>
      <c r="AR3530" s="2">
        <v>0</v>
      </c>
      <c r="AS3530" s="2">
        <v>0</v>
      </c>
      <c r="AT3530" s="2">
        <v>1301.1600000000001</v>
      </c>
      <c r="AU3530" s="2">
        <v>616.46</v>
      </c>
      <c r="AV3530" s="2">
        <v>0</v>
      </c>
      <c r="AW3530" s="1"/>
      <c r="AX3530" s="2" t="s">
        <v>422</v>
      </c>
      <c r="AY3530" s="8" t="s">
        <v>423</v>
      </c>
    </row>
    <row r="3531" spans="1:51" ht="13.15" customHeight="1" x14ac:dyDescent="0.25">
      <c r="A3531" s="7">
        <v>23760</v>
      </c>
      <c r="B3531" s="2" t="s">
        <v>2990</v>
      </c>
      <c r="C3531" s="2">
        <v>5436203</v>
      </c>
      <c r="D3531" s="2" t="s">
        <v>288</v>
      </c>
      <c r="E3531" s="2" t="s">
        <v>293</v>
      </c>
      <c r="F3531" s="2" t="s">
        <v>60</v>
      </c>
      <c r="G3531" s="3">
        <v>44655</v>
      </c>
      <c r="H3531" s="1"/>
      <c r="I3531" s="2">
        <v>14709.55</v>
      </c>
      <c r="J3531" s="2">
        <v>2709.165</v>
      </c>
      <c r="K3531" s="2">
        <v>2709.165</v>
      </c>
      <c r="L3531" s="2">
        <v>0</v>
      </c>
      <c r="M3531" s="1"/>
      <c r="N3531" s="5">
        <f t="shared" si="111"/>
        <v>33920.520000000004</v>
      </c>
      <c r="O3531" s="6">
        <f t="shared" si="112"/>
        <v>30847.300000000003</v>
      </c>
      <c r="P3531" s="2">
        <v>27</v>
      </c>
      <c r="Q3531" s="2" t="s">
        <v>37</v>
      </c>
      <c r="R3531" s="2">
        <v>0</v>
      </c>
      <c r="S3531" s="2">
        <v>0</v>
      </c>
      <c r="T3531" s="2">
        <v>0</v>
      </c>
      <c r="U3531" s="2">
        <v>0</v>
      </c>
      <c r="V3531" s="2">
        <v>0</v>
      </c>
      <c r="W3531" s="2">
        <v>0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8542.64</v>
      </c>
      <c r="AE3531" s="2">
        <f>VLOOKUP(Tabla3[[#This Row],[Columna1]],Tabla5[#All],3,0)</f>
        <v>8542.64</v>
      </c>
      <c r="AF3531" s="2">
        <v>0</v>
      </c>
      <c r="AG3531" s="2">
        <v>0</v>
      </c>
      <c r="AH3531" s="2">
        <v>0</v>
      </c>
      <c r="AI3531" s="2">
        <v>0</v>
      </c>
      <c r="AJ3531" s="2">
        <v>5250</v>
      </c>
      <c r="AK3531" s="2">
        <f>VLOOKUP(Tabla3[[#This Row],[Columna1]],Tabla7[[ID]:[Monto neto de los bonos]],3,0)</f>
        <v>5250</v>
      </c>
      <c r="AL3531" s="2">
        <v>0</v>
      </c>
      <c r="AM3531" s="2">
        <v>0</v>
      </c>
      <c r="AN3531" s="2">
        <v>0</v>
      </c>
      <c r="AO3531" s="2">
        <v>0</v>
      </c>
      <c r="AP3531" s="2">
        <v>0</v>
      </c>
      <c r="AQ3531" s="2">
        <v>0</v>
      </c>
      <c r="AR3531" s="2">
        <v>0</v>
      </c>
      <c r="AS3531" s="2">
        <v>0</v>
      </c>
      <c r="AT3531" s="2">
        <v>1811.5</v>
      </c>
      <c r="AU3531" s="2">
        <v>1261.72</v>
      </c>
      <c r="AV3531" s="2">
        <v>0</v>
      </c>
      <c r="AW3531" s="1"/>
      <c r="AX3531" s="2" t="s">
        <v>422</v>
      </c>
      <c r="AY3531" s="8" t="s">
        <v>423</v>
      </c>
    </row>
    <row r="3532" spans="1:51" ht="13.15" customHeight="1" x14ac:dyDescent="0.25">
      <c r="A3532" s="7">
        <v>23752</v>
      </c>
      <c r="B3532" s="2" t="s">
        <v>2991</v>
      </c>
      <c r="C3532" s="2">
        <v>5434903</v>
      </c>
      <c r="D3532" s="2" t="s">
        <v>288</v>
      </c>
      <c r="E3532" s="2" t="s">
        <v>298</v>
      </c>
      <c r="F3532" s="2" t="s">
        <v>36</v>
      </c>
      <c r="G3532" s="3">
        <v>44964</v>
      </c>
      <c r="H3532" s="1"/>
      <c r="I3532" s="2">
        <v>13165.89</v>
      </c>
      <c r="J3532" s="2">
        <v>2789.65</v>
      </c>
      <c r="K3532" s="2">
        <v>2789.65</v>
      </c>
      <c r="L3532" s="2">
        <v>0</v>
      </c>
      <c r="M3532" s="1"/>
      <c r="N3532" s="5">
        <f t="shared" si="111"/>
        <v>26416.35</v>
      </c>
      <c r="O3532" s="6">
        <f t="shared" si="112"/>
        <v>23299.269999999997</v>
      </c>
      <c r="P3532" s="2">
        <v>20</v>
      </c>
      <c r="Q3532" s="2" t="s">
        <v>46</v>
      </c>
      <c r="R3532" s="2">
        <v>0</v>
      </c>
      <c r="S3532" s="2">
        <v>0</v>
      </c>
      <c r="T3532" s="2">
        <v>0</v>
      </c>
      <c r="U3532" s="2">
        <v>3686.45</v>
      </c>
      <c r="V3532" s="2">
        <v>0</v>
      </c>
      <c r="W3532" s="2">
        <v>0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7671.16</v>
      </c>
      <c r="AE3532" s="2">
        <f>VLOOKUP(Tabla3[[#This Row],[Columna1]],Tabla5[#All],3,0)</f>
        <v>7671.16</v>
      </c>
      <c r="AF3532" s="2">
        <v>0</v>
      </c>
      <c r="AG3532" s="2">
        <v>0</v>
      </c>
      <c r="AH3532" s="2">
        <v>0</v>
      </c>
      <c r="AI3532" s="2">
        <v>0</v>
      </c>
      <c r="AJ3532" s="2">
        <v>0</v>
      </c>
      <c r="AK3532" s="2">
        <f>VLOOKUP(Tabla3[[#This Row],[Columna1]],Tabla7[[ID]:[Monto neto de los bonos]],3,0)</f>
        <v>3686.45</v>
      </c>
      <c r="AL3532" s="2">
        <v>0</v>
      </c>
      <c r="AM3532" s="2">
        <v>0</v>
      </c>
      <c r="AN3532" s="2">
        <v>0</v>
      </c>
      <c r="AO3532" s="2">
        <v>0</v>
      </c>
      <c r="AP3532" s="2">
        <v>0</v>
      </c>
      <c r="AQ3532" s="2">
        <v>0</v>
      </c>
      <c r="AR3532" s="2">
        <v>0</v>
      </c>
      <c r="AS3532" s="2">
        <v>0</v>
      </c>
      <c r="AT3532" s="2">
        <v>1726.52</v>
      </c>
      <c r="AU3532" s="2">
        <v>1390.56</v>
      </c>
      <c r="AV3532" s="2">
        <v>0</v>
      </c>
      <c r="AW3532" s="1"/>
      <c r="AX3532" s="2" t="s">
        <v>422</v>
      </c>
      <c r="AY3532" s="8" t="s">
        <v>424</v>
      </c>
    </row>
    <row r="3533" spans="1:51" ht="13.15" customHeight="1" x14ac:dyDescent="0.25">
      <c r="A3533" s="7">
        <v>14903</v>
      </c>
      <c r="B3533" s="2" t="s">
        <v>2992</v>
      </c>
      <c r="C3533" s="2">
        <v>2127203</v>
      </c>
      <c r="D3533" s="2" t="s">
        <v>288</v>
      </c>
      <c r="E3533" s="2" t="s">
        <v>294</v>
      </c>
      <c r="F3533" s="2" t="s">
        <v>187</v>
      </c>
      <c r="G3533" s="3">
        <v>42942</v>
      </c>
      <c r="H3533" s="1"/>
      <c r="I3533" s="2">
        <v>5899.1</v>
      </c>
      <c r="J3533" s="2">
        <v>1543.2750000000001</v>
      </c>
      <c r="K3533" s="2">
        <v>1543.2750000000001</v>
      </c>
      <c r="L3533" s="2">
        <v>816.45</v>
      </c>
      <c r="M3533" s="1"/>
      <c r="N3533" s="5">
        <f t="shared" si="111"/>
        <v>13609.93</v>
      </c>
      <c r="O3533" s="6">
        <f t="shared" si="112"/>
        <v>12465.550000000001</v>
      </c>
      <c r="P3533" s="2">
        <v>30</v>
      </c>
      <c r="Q3533" s="2" t="s">
        <v>37</v>
      </c>
      <c r="R3533" s="2">
        <v>0</v>
      </c>
      <c r="S3533" s="2">
        <v>0</v>
      </c>
      <c r="T3533" s="2">
        <v>0</v>
      </c>
      <c r="U3533" s="2">
        <v>0</v>
      </c>
      <c r="V3533" s="2">
        <v>0</v>
      </c>
      <c r="W3533" s="2">
        <v>0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2757.83</v>
      </c>
      <c r="AE3533" s="2">
        <f>VLOOKUP(Tabla3[[#This Row],[Columna1]],Tabla5[#All],3,0)</f>
        <v>2757.83</v>
      </c>
      <c r="AF3533" s="2">
        <v>0</v>
      </c>
      <c r="AG3533" s="2">
        <v>0</v>
      </c>
      <c r="AH3533" s="2">
        <v>0</v>
      </c>
      <c r="AI3533" s="2">
        <v>0</v>
      </c>
      <c r="AJ3533" s="2">
        <v>1050</v>
      </c>
      <c r="AK3533" s="2">
        <f>VLOOKUP(Tabla3[[#This Row],[Columna1]],Tabla7[[ID]:[Monto neto de los bonos]],3,0)</f>
        <v>1050</v>
      </c>
      <c r="AL3533" s="2">
        <v>0</v>
      </c>
      <c r="AM3533" s="2">
        <v>0</v>
      </c>
      <c r="AN3533" s="2">
        <v>0</v>
      </c>
      <c r="AO3533" s="2">
        <v>0</v>
      </c>
      <c r="AP3533" s="2">
        <v>0</v>
      </c>
      <c r="AQ3533" s="2">
        <v>0</v>
      </c>
      <c r="AR3533" s="2">
        <v>0</v>
      </c>
      <c r="AS3533" s="2">
        <v>0</v>
      </c>
      <c r="AT3533" s="2">
        <v>980.22</v>
      </c>
      <c r="AU3533" s="2">
        <v>164.16</v>
      </c>
      <c r="AV3533" s="2">
        <v>0</v>
      </c>
      <c r="AW3533" s="1"/>
      <c r="AX3533" s="2" t="s">
        <v>422</v>
      </c>
      <c r="AY3533" s="8" t="s">
        <v>423</v>
      </c>
    </row>
    <row r="3534" spans="1:51" ht="13.15" customHeight="1" x14ac:dyDescent="0.25">
      <c r="A3534" s="7">
        <v>20075</v>
      </c>
      <c r="B3534" s="2" t="s">
        <v>4634</v>
      </c>
      <c r="C3534" s="2">
        <v>1324303</v>
      </c>
      <c r="D3534" s="2" t="s">
        <v>288</v>
      </c>
      <c r="E3534" s="2" t="s">
        <v>295</v>
      </c>
      <c r="F3534" s="2" t="s">
        <v>42</v>
      </c>
      <c r="G3534" s="3">
        <v>42681</v>
      </c>
      <c r="H3534" s="1"/>
      <c r="I3534" s="2">
        <v>9836.7099999999991</v>
      </c>
      <c r="J3534" s="2">
        <v>3056.2150000000001</v>
      </c>
      <c r="K3534" s="2">
        <v>3056.2150000000001</v>
      </c>
      <c r="L3534" s="2">
        <v>1265.76</v>
      </c>
      <c r="M3534" s="1"/>
      <c r="N3534" s="5">
        <f t="shared" si="111"/>
        <v>22730.549999999996</v>
      </c>
      <c r="O3534" s="6">
        <f t="shared" si="112"/>
        <v>20403.839999999993</v>
      </c>
      <c r="P3534" s="2">
        <v>27</v>
      </c>
      <c r="Q3534" s="2" t="s">
        <v>37</v>
      </c>
      <c r="R3534" s="2">
        <v>0</v>
      </c>
      <c r="S3534" s="2">
        <v>0</v>
      </c>
      <c r="T3534" s="2">
        <v>0</v>
      </c>
      <c r="U3534" s="2">
        <v>0</v>
      </c>
      <c r="V3534" s="2">
        <v>0</v>
      </c>
      <c r="W3534" s="2">
        <v>0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5515.65</v>
      </c>
      <c r="AE3534" s="2">
        <f>VLOOKUP(Tabla3[[#This Row],[Columna1]],Tabla5[#All],3,0)</f>
        <v>5515.65</v>
      </c>
      <c r="AF3534" s="2">
        <v>0</v>
      </c>
      <c r="AG3534" s="2">
        <v>0</v>
      </c>
      <c r="AH3534" s="2">
        <v>0</v>
      </c>
      <c r="AI3534" s="2">
        <v>0</v>
      </c>
      <c r="AJ3534" s="2">
        <v>0</v>
      </c>
      <c r="AK3534" s="2">
        <f>VLOOKUP(Tabla3[[#This Row],[Columna1]],Tabla7[[ID]:[Monto neto de los bonos]],3,0)</f>
        <v>0</v>
      </c>
      <c r="AL3534" s="2">
        <v>0</v>
      </c>
      <c r="AM3534" s="2">
        <v>0</v>
      </c>
      <c r="AN3534" s="2">
        <v>0</v>
      </c>
      <c r="AO3534" s="2">
        <v>0</v>
      </c>
      <c r="AP3534" s="2">
        <v>0</v>
      </c>
      <c r="AQ3534" s="2">
        <v>0</v>
      </c>
      <c r="AR3534" s="2">
        <v>0</v>
      </c>
      <c r="AS3534" s="2">
        <v>0</v>
      </c>
      <c r="AT3534" s="2">
        <v>1549.33</v>
      </c>
      <c r="AU3534" s="2">
        <v>777.38</v>
      </c>
      <c r="AV3534" s="2">
        <v>0</v>
      </c>
      <c r="AW3534" s="1"/>
      <c r="AX3534" s="2" t="s">
        <v>422</v>
      </c>
      <c r="AY3534" s="8" t="s">
        <v>423</v>
      </c>
    </row>
    <row r="3535" spans="1:51" ht="13.15" customHeight="1" x14ac:dyDescent="0.25">
      <c r="A3535" s="7">
        <v>15717</v>
      </c>
      <c r="B3535" s="2" t="s">
        <v>2993</v>
      </c>
      <c r="C3535" s="2">
        <v>121203</v>
      </c>
      <c r="D3535" s="2" t="s">
        <v>288</v>
      </c>
      <c r="E3535" s="2" t="s">
        <v>300</v>
      </c>
      <c r="F3535" s="2" t="s">
        <v>36</v>
      </c>
      <c r="G3535" s="3">
        <v>40238</v>
      </c>
      <c r="H3535" s="1"/>
      <c r="I3535" s="2">
        <v>13165.89</v>
      </c>
      <c r="J3535" s="2">
        <v>2789.65</v>
      </c>
      <c r="K3535" s="2">
        <v>2789.65</v>
      </c>
      <c r="L3535" s="2">
        <v>1390.35</v>
      </c>
      <c r="M3535" s="1"/>
      <c r="N3535" s="5">
        <f t="shared" si="111"/>
        <v>21790.239999999998</v>
      </c>
      <c r="O3535" s="6">
        <f t="shared" si="112"/>
        <v>18288.539999999997</v>
      </c>
      <c r="P3535" s="2">
        <v>30</v>
      </c>
      <c r="Q3535" s="2" t="s">
        <v>37</v>
      </c>
      <c r="R3535" s="2">
        <v>0</v>
      </c>
      <c r="S3535" s="2">
        <v>0</v>
      </c>
      <c r="T3535" s="2">
        <v>0</v>
      </c>
      <c r="U3535" s="2">
        <v>0</v>
      </c>
      <c r="V3535" s="2">
        <v>0</v>
      </c>
      <c r="W3535" s="2">
        <v>0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1654.7</v>
      </c>
      <c r="AE3535" s="2">
        <f>VLOOKUP(Tabla3[[#This Row],[Columna1]],Tabla5[#All],3,0)</f>
        <v>1654.7</v>
      </c>
      <c r="AF3535" s="2">
        <v>0</v>
      </c>
      <c r="AG3535" s="2">
        <v>0</v>
      </c>
      <c r="AH3535" s="2">
        <v>0</v>
      </c>
      <c r="AI3535" s="2">
        <v>0</v>
      </c>
      <c r="AJ3535" s="2">
        <v>0</v>
      </c>
      <c r="AK3535" s="2">
        <f>VLOOKUP(Tabla3[[#This Row],[Columna1]],Tabla7[[ID]:[Monto neto de los bonos]],3,0)</f>
        <v>0</v>
      </c>
      <c r="AL3535" s="2">
        <v>0</v>
      </c>
      <c r="AM3535" s="2">
        <v>0</v>
      </c>
      <c r="AN3535" s="2">
        <v>0</v>
      </c>
      <c r="AO3535" s="2">
        <v>0</v>
      </c>
      <c r="AP3535" s="2">
        <v>0</v>
      </c>
      <c r="AQ3535" s="2">
        <v>0</v>
      </c>
      <c r="AR3535" s="2">
        <v>0</v>
      </c>
      <c r="AS3535" s="2">
        <v>0</v>
      </c>
      <c r="AT3535" s="2">
        <v>2013.54</v>
      </c>
      <c r="AU3535" s="2">
        <v>1488.16</v>
      </c>
      <c r="AV3535" s="2">
        <v>0</v>
      </c>
      <c r="AW3535" s="1"/>
      <c r="AX3535" s="2" t="s">
        <v>422</v>
      </c>
      <c r="AY3535" s="8" t="s">
        <v>423</v>
      </c>
    </row>
    <row r="3536" spans="1:51" ht="13.15" customHeight="1" x14ac:dyDescent="0.25">
      <c r="A3536" s="7">
        <v>21380</v>
      </c>
      <c r="B3536" s="2" t="s">
        <v>4637</v>
      </c>
      <c r="C3536" s="2">
        <v>2767203</v>
      </c>
      <c r="D3536" s="2" t="s">
        <v>288</v>
      </c>
      <c r="E3536" s="2" t="s">
        <v>295</v>
      </c>
      <c r="F3536" s="2" t="s">
        <v>42</v>
      </c>
      <c r="G3536" s="3">
        <v>43392</v>
      </c>
      <c r="H3536" s="1"/>
      <c r="I3536" s="2">
        <v>9836.7099999999991</v>
      </c>
      <c r="J3536" s="2">
        <v>3056.2150000000001</v>
      </c>
      <c r="K3536" s="2">
        <v>3056.2150000000001</v>
      </c>
      <c r="L3536" s="2">
        <v>1449.16</v>
      </c>
      <c r="M3536" s="1"/>
      <c r="N3536" s="5">
        <f t="shared" si="111"/>
        <v>21810.82</v>
      </c>
      <c r="O3536" s="6">
        <f t="shared" si="112"/>
        <v>19140.3</v>
      </c>
      <c r="P3536" s="2">
        <v>30</v>
      </c>
      <c r="Q3536" s="2" t="s">
        <v>37</v>
      </c>
      <c r="R3536" s="2">
        <v>0</v>
      </c>
      <c r="S3536" s="2">
        <v>0</v>
      </c>
      <c r="T3536" s="2">
        <v>0</v>
      </c>
      <c r="U3536" s="2">
        <v>0</v>
      </c>
      <c r="V3536" s="2">
        <v>0</v>
      </c>
      <c r="W3536" s="2">
        <v>0</v>
      </c>
      <c r="X3536" s="2">
        <v>0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4412.5200000000004</v>
      </c>
      <c r="AE3536" s="2">
        <f>VLOOKUP(Tabla3[[#This Row],[Columna1]],Tabla5[#All],3,0)</f>
        <v>4412.5200000000004</v>
      </c>
      <c r="AF3536" s="2">
        <v>0</v>
      </c>
      <c r="AG3536" s="2">
        <v>0</v>
      </c>
      <c r="AH3536" s="2">
        <v>0</v>
      </c>
      <c r="AI3536" s="2">
        <v>0</v>
      </c>
      <c r="AJ3536" s="2">
        <v>0</v>
      </c>
      <c r="AK3536" s="2">
        <f>VLOOKUP(Tabla3[[#This Row],[Columna1]],Tabla7[[ID]:[Monto neto de los bonos]],3,0)</f>
        <v>0</v>
      </c>
      <c r="AL3536" s="2">
        <v>0</v>
      </c>
      <c r="AM3536" s="2">
        <v>0</v>
      </c>
      <c r="AN3536" s="2">
        <v>0</v>
      </c>
      <c r="AO3536" s="2">
        <v>0</v>
      </c>
      <c r="AP3536" s="2">
        <v>0</v>
      </c>
      <c r="AQ3536" s="2">
        <v>0</v>
      </c>
      <c r="AR3536" s="2">
        <v>0</v>
      </c>
      <c r="AS3536" s="2">
        <v>0</v>
      </c>
      <c r="AT3536" s="2">
        <v>1739.82</v>
      </c>
      <c r="AU3536" s="2">
        <v>930.7</v>
      </c>
      <c r="AV3536" s="2">
        <v>0</v>
      </c>
      <c r="AW3536" s="1"/>
      <c r="AX3536" s="2" t="s">
        <v>422</v>
      </c>
      <c r="AY3536" s="8" t="s">
        <v>423</v>
      </c>
    </row>
    <row r="3537" spans="1:51" ht="13.15" customHeight="1" x14ac:dyDescent="0.25">
      <c r="A3537" s="7">
        <v>16148</v>
      </c>
      <c r="B3537" s="2" t="s">
        <v>2994</v>
      </c>
      <c r="C3537" s="2">
        <v>476703</v>
      </c>
      <c r="D3537" s="2" t="s">
        <v>288</v>
      </c>
      <c r="E3537" s="2" t="s">
        <v>289</v>
      </c>
      <c r="F3537" s="2" t="s">
        <v>42</v>
      </c>
      <c r="G3537" s="3">
        <v>42870</v>
      </c>
      <c r="H3537" s="1"/>
      <c r="I3537" s="2">
        <v>9836.7099999999991</v>
      </c>
      <c r="J3537" s="2">
        <v>3056.2150000000001</v>
      </c>
      <c r="K3537" s="2">
        <v>3056.2150000000001</v>
      </c>
      <c r="L3537" s="2">
        <v>1550.62</v>
      </c>
      <c r="M3537" s="1"/>
      <c r="N3537" s="5">
        <f t="shared" si="111"/>
        <v>17499.759999999998</v>
      </c>
      <c r="O3537" s="6">
        <f t="shared" si="112"/>
        <v>14578.609999999999</v>
      </c>
      <c r="P3537" s="2">
        <v>20</v>
      </c>
      <c r="Q3537" s="2" t="s">
        <v>46</v>
      </c>
      <c r="R3537" s="2">
        <v>0</v>
      </c>
      <c r="S3537" s="2">
        <v>8</v>
      </c>
      <c r="T3537" s="2">
        <v>1049.28</v>
      </c>
      <c r="U3537" s="2">
        <v>2754.28</v>
      </c>
      <c r="V3537" s="2">
        <v>0</v>
      </c>
      <c r="W3537" s="2">
        <v>0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2">
        <f>VLOOKUP(Tabla3[[#This Row],[Columna1]],Tabla5[#All],3,0)</f>
        <v>0</v>
      </c>
      <c r="AF3537" s="2">
        <v>0</v>
      </c>
      <c r="AG3537" s="2">
        <v>0</v>
      </c>
      <c r="AH3537" s="2">
        <v>0</v>
      </c>
      <c r="AI3537" s="2">
        <v>0</v>
      </c>
      <c r="AJ3537" s="2">
        <v>0</v>
      </c>
      <c r="AK3537" s="2">
        <f>VLOOKUP(Tabla3[[#This Row],[Columna1]],Tabla7[[ID]:[Monto neto de los bonos]],3,0)</f>
        <v>2754.28</v>
      </c>
      <c r="AL3537" s="2">
        <v>0</v>
      </c>
      <c r="AM3537" s="2">
        <v>0</v>
      </c>
      <c r="AN3537" s="2">
        <v>0</v>
      </c>
      <c r="AO3537" s="2">
        <v>0</v>
      </c>
      <c r="AP3537" s="2">
        <v>0</v>
      </c>
      <c r="AQ3537" s="2">
        <v>0</v>
      </c>
      <c r="AR3537" s="2">
        <v>0</v>
      </c>
      <c r="AS3537" s="2">
        <v>0</v>
      </c>
      <c r="AT3537" s="2">
        <v>1716.73</v>
      </c>
      <c r="AU3537" s="2">
        <v>1204.42</v>
      </c>
      <c r="AV3537" s="2">
        <v>0</v>
      </c>
      <c r="AW3537" s="1"/>
      <c r="AX3537" s="2" t="s">
        <v>422</v>
      </c>
      <c r="AY3537" s="8" t="s">
        <v>424</v>
      </c>
    </row>
    <row r="3538" spans="1:51" ht="13.15" customHeight="1" x14ac:dyDescent="0.25">
      <c r="A3538" s="7">
        <v>16115</v>
      </c>
      <c r="B3538" s="2" t="s">
        <v>4653</v>
      </c>
      <c r="C3538" s="2">
        <v>212803</v>
      </c>
      <c r="D3538" s="2" t="s">
        <v>288</v>
      </c>
      <c r="E3538" s="2" t="s">
        <v>296</v>
      </c>
      <c r="F3538" s="2" t="s">
        <v>36</v>
      </c>
      <c r="G3538" s="3">
        <v>40649</v>
      </c>
      <c r="H3538" s="1"/>
      <c r="I3538" s="2">
        <v>13165.89</v>
      </c>
      <c r="J3538" s="2">
        <v>2789.65</v>
      </c>
      <c r="K3538" s="2">
        <v>2789.65</v>
      </c>
      <c r="L3538" s="2">
        <v>2558.37</v>
      </c>
      <c r="M3538" s="1"/>
      <c r="N3538" s="5">
        <f t="shared" si="111"/>
        <v>26819.21</v>
      </c>
      <c r="O3538" s="6">
        <f t="shared" si="112"/>
        <v>22976.309999999998</v>
      </c>
      <c r="P3538" s="2">
        <v>30</v>
      </c>
      <c r="Q3538" s="2" t="s">
        <v>37</v>
      </c>
      <c r="R3538" s="2">
        <v>0</v>
      </c>
      <c r="S3538" s="2">
        <v>0</v>
      </c>
      <c r="T3538" s="2">
        <v>0</v>
      </c>
      <c r="U3538" s="2">
        <v>0</v>
      </c>
      <c r="V3538" s="2">
        <v>0</v>
      </c>
      <c r="W3538" s="2">
        <v>0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5515.65</v>
      </c>
      <c r="AE3538" s="2">
        <f>VLOOKUP(Tabla3[[#This Row],[Columna1]],Tabla5[#All],3,0)</f>
        <v>5515.65</v>
      </c>
      <c r="AF3538" s="2">
        <v>0</v>
      </c>
      <c r="AG3538" s="2">
        <v>0</v>
      </c>
      <c r="AH3538" s="2">
        <v>0</v>
      </c>
      <c r="AI3538" s="2">
        <v>0</v>
      </c>
      <c r="AJ3538" s="2">
        <v>0</v>
      </c>
      <c r="AK3538" s="2">
        <f>VLOOKUP(Tabla3[[#This Row],[Columna1]],Tabla7[[ID]:[Monto neto de los bonos]],3,0)</f>
        <v>0</v>
      </c>
      <c r="AL3538" s="2">
        <v>0</v>
      </c>
      <c r="AM3538" s="2">
        <v>0</v>
      </c>
      <c r="AN3538" s="2">
        <v>0</v>
      </c>
      <c r="AO3538" s="2">
        <v>0</v>
      </c>
      <c r="AP3538" s="2">
        <v>0</v>
      </c>
      <c r="AQ3538" s="2">
        <v>0</v>
      </c>
      <c r="AR3538" s="2">
        <v>0</v>
      </c>
      <c r="AS3538" s="2">
        <v>0</v>
      </c>
      <c r="AT3538" s="2">
        <v>2130.34</v>
      </c>
      <c r="AU3538" s="2">
        <v>1712.56</v>
      </c>
      <c r="AV3538" s="2">
        <v>0</v>
      </c>
      <c r="AW3538" s="1"/>
      <c r="AX3538" s="2" t="s">
        <v>422</v>
      </c>
      <c r="AY3538" s="8" t="s">
        <v>423</v>
      </c>
    </row>
    <row r="3539" spans="1:51" ht="13.15" customHeight="1" x14ac:dyDescent="0.25">
      <c r="A3539" s="7">
        <v>92089</v>
      </c>
      <c r="B3539" s="2" t="s">
        <v>2995</v>
      </c>
      <c r="C3539" s="2">
        <v>402803</v>
      </c>
      <c r="D3539" s="2" t="s">
        <v>288</v>
      </c>
      <c r="E3539" s="2" t="s">
        <v>289</v>
      </c>
      <c r="F3539" s="2" t="s">
        <v>290</v>
      </c>
      <c r="G3539" s="3">
        <v>38078</v>
      </c>
      <c r="H3539" s="1"/>
      <c r="I3539" s="2">
        <v>8542.57</v>
      </c>
      <c r="J3539" s="2">
        <v>2234.4899999999998</v>
      </c>
      <c r="K3539" s="2">
        <v>2234.4899999999998</v>
      </c>
      <c r="L3539" s="2">
        <v>3308.61</v>
      </c>
      <c r="M3539" s="1"/>
      <c r="N3539" s="5">
        <f t="shared" si="111"/>
        <v>19615.21</v>
      </c>
      <c r="O3539" s="6">
        <f t="shared" si="112"/>
        <v>16962.05</v>
      </c>
      <c r="P3539" s="2">
        <v>30</v>
      </c>
      <c r="Q3539" s="2" t="s">
        <v>37</v>
      </c>
      <c r="R3539" s="2">
        <v>0</v>
      </c>
      <c r="S3539" s="2">
        <v>0</v>
      </c>
      <c r="T3539" s="2">
        <v>0</v>
      </c>
      <c r="U3539" s="2">
        <v>0</v>
      </c>
      <c r="V3539" s="2">
        <v>0</v>
      </c>
      <c r="W3539" s="2">
        <v>0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3295.05</v>
      </c>
      <c r="AE3539" s="2">
        <f>VLOOKUP(Tabla3[[#This Row],[Columna1]],Tabla5[#All],3,0)</f>
        <v>3295.05</v>
      </c>
      <c r="AF3539" s="2">
        <v>0</v>
      </c>
      <c r="AG3539" s="2">
        <v>0</v>
      </c>
      <c r="AH3539" s="2">
        <v>0</v>
      </c>
      <c r="AI3539" s="2">
        <v>0</v>
      </c>
      <c r="AJ3539" s="2">
        <v>0</v>
      </c>
      <c r="AK3539" s="2">
        <f>VLOOKUP(Tabla3[[#This Row],[Columna1]],Tabla7[[ID]:[Monto neto de los bonos]],3,0)</f>
        <v>0</v>
      </c>
      <c r="AL3539" s="2">
        <v>0</v>
      </c>
      <c r="AM3539" s="2">
        <v>0</v>
      </c>
      <c r="AN3539" s="2">
        <v>0</v>
      </c>
      <c r="AO3539" s="2">
        <v>0</v>
      </c>
      <c r="AP3539" s="2">
        <v>0</v>
      </c>
      <c r="AQ3539" s="2">
        <v>0</v>
      </c>
      <c r="AR3539" s="2">
        <v>0</v>
      </c>
      <c r="AS3539" s="2">
        <v>0</v>
      </c>
      <c r="AT3539" s="2">
        <v>1632.02</v>
      </c>
      <c r="AU3539" s="2">
        <v>1021.14</v>
      </c>
      <c r="AV3539" s="2">
        <v>0</v>
      </c>
      <c r="AW3539" s="1"/>
      <c r="AX3539" s="2" t="s">
        <v>422</v>
      </c>
      <c r="AY3539" s="8" t="s">
        <v>423</v>
      </c>
    </row>
    <row r="3540" spans="1:51" ht="13.15" customHeight="1" x14ac:dyDescent="0.25">
      <c r="A3540" s="7">
        <v>20806</v>
      </c>
      <c r="B3540" s="2" t="s">
        <v>2996</v>
      </c>
      <c r="C3540" s="2">
        <v>2131203</v>
      </c>
      <c r="D3540" s="2" t="s">
        <v>288</v>
      </c>
      <c r="E3540" s="2" t="s">
        <v>295</v>
      </c>
      <c r="F3540" s="2" t="s">
        <v>42</v>
      </c>
      <c r="G3540" s="3">
        <v>42948</v>
      </c>
      <c r="H3540" s="1"/>
      <c r="I3540" s="2">
        <v>9836.7099999999991</v>
      </c>
      <c r="J3540" s="2">
        <v>3056.2150000000001</v>
      </c>
      <c r="K3540" s="2">
        <v>3056.2150000000001</v>
      </c>
      <c r="L3540" s="2">
        <v>1354.37</v>
      </c>
      <c r="M3540" s="1"/>
      <c r="N3540" s="5">
        <f t="shared" si="111"/>
        <v>18958.21</v>
      </c>
      <c r="O3540" s="6">
        <f t="shared" si="112"/>
        <v>16312.329999999998</v>
      </c>
      <c r="P3540" s="2">
        <v>30</v>
      </c>
      <c r="Q3540" s="2" t="s">
        <v>37</v>
      </c>
      <c r="R3540" s="2">
        <v>0</v>
      </c>
      <c r="S3540" s="2">
        <v>0</v>
      </c>
      <c r="T3540" s="2">
        <v>0</v>
      </c>
      <c r="U3540" s="2">
        <v>0</v>
      </c>
      <c r="V3540" s="2">
        <v>0</v>
      </c>
      <c r="W3540" s="2">
        <v>0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1654.7</v>
      </c>
      <c r="AE3540" s="2">
        <f>VLOOKUP(Tabla3[[#This Row],[Columna1]],Tabla5[#All],3,0)</f>
        <v>1654.7</v>
      </c>
      <c r="AF3540" s="2">
        <v>0</v>
      </c>
      <c r="AG3540" s="2">
        <v>0</v>
      </c>
      <c r="AH3540" s="2">
        <v>0</v>
      </c>
      <c r="AI3540" s="2">
        <v>0</v>
      </c>
      <c r="AJ3540" s="2">
        <v>0</v>
      </c>
      <c r="AK3540" s="2">
        <f>VLOOKUP(Tabla3[[#This Row],[Columna1]],Tabla7[[ID]:[Monto neto de los bonos]],3,0)</f>
        <v>0</v>
      </c>
      <c r="AL3540" s="2">
        <v>0</v>
      </c>
      <c r="AM3540" s="2">
        <v>0</v>
      </c>
      <c r="AN3540" s="2">
        <v>0</v>
      </c>
      <c r="AO3540" s="2">
        <v>0</v>
      </c>
      <c r="AP3540" s="2">
        <v>0</v>
      </c>
      <c r="AQ3540" s="2">
        <v>0</v>
      </c>
      <c r="AR3540" s="2">
        <v>0</v>
      </c>
      <c r="AS3540" s="2">
        <v>0</v>
      </c>
      <c r="AT3540" s="2">
        <v>1730.36</v>
      </c>
      <c r="AU3540" s="2">
        <v>915.52</v>
      </c>
      <c r="AV3540" s="2">
        <v>0</v>
      </c>
      <c r="AW3540" s="1"/>
      <c r="AX3540" s="2" t="s">
        <v>422</v>
      </c>
      <c r="AY3540" s="8" t="s">
        <v>423</v>
      </c>
    </row>
    <row r="3541" spans="1:51" ht="13.15" customHeight="1" x14ac:dyDescent="0.25">
      <c r="A3541" s="7">
        <v>16951</v>
      </c>
      <c r="B3541" s="2" t="s">
        <v>2997</v>
      </c>
      <c r="C3541" s="2">
        <v>269103</v>
      </c>
      <c r="D3541" s="2" t="s">
        <v>288</v>
      </c>
      <c r="E3541" s="2" t="s">
        <v>289</v>
      </c>
      <c r="F3541" s="2" t="s">
        <v>290</v>
      </c>
      <c r="G3541" s="3">
        <v>41324</v>
      </c>
      <c r="H3541" s="1"/>
      <c r="I3541" s="2">
        <v>8542.57</v>
      </c>
      <c r="J3541" s="2">
        <v>2234.4899999999998</v>
      </c>
      <c r="K3541" s="2">
        <v>2234.4899999999998</v>
      </c>
      <c r="L3541" s="2">
        <v>1032.5999999999999</v>
      </c>
      <c r="M3541" s="1"/>
      <c r="N3541" s="5">
        <f t="shared" si="111"/>
        <v>16787.63</v>
      </c>
      <c r="O3541" s="6">
        <f t="shared" si="112"/>
        <v>14654.390000000001</v>
      </c>
      <c r="P3541" s="2">
        <v>30</v>
      </c>
      <c r="Q3541" s="2" t="s">
        <v>37</v>
      </c>
      <c r="R3541" s="2">
        <v>0</v>
      </c>
      <c r="S3541" s="2">
        <v>0</v>
      </c>
      <c r="T3541" s="2">
        <v>0</v>
      </c>
      <c r="U3541" s="2">
        <v>0</v>
      </c>
      <c r="V3541" s="2">
        <v>0</v>
      </c>
      <c r="W3541" s="2">
        <v>0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2743.48</v>
      </c>
      <c r="AE3541" s="2">
        <f>VLOOKUP(Tabla3[[#This Row],[Columna1]],Tabla5[#All],3,0)</f>
        <v>2743.48</v>
      </c>
      <c r="AF3541" s="2">
        <v>0</v>
      </c>
      <c r="AG3541" s="2">
        <v>0</v>
      </c>
      <c r="AH3541" s="2">
        <v>0</v>
      </c>
      <c r="AI3541" s="2">
        <v>0</v>
      </c>
      <c r="AJ3541" s="2">
        <v>0</v>
      </c>
      <c r="AK3541" s="2">
        <f>VLOOKUP(Tabla3[[#This Row],[Columna1]],Tabla7[[ID]:[Monto neto de los bonos]],3,0)</f>
        <v>0</v>
      </c>
      <c r="AL3541" s="2">
        <v>0</v>
      </c>
      <c r="AM3541" s="2">
        <v>0</v>
      </c>
      <c r="AN3541" s="2">
        <v>0</v>
      </c>
      <c r="AO3541" s="2">
        <v>0</v>
      </c>
      <c r="AP3541" s="2">
        <v>0</v>
      </c>
      <c r="AQ3541" s="2">
        <v>0</v>
      </c>
      <c r="AR3541" s="2">
        <v>0</v>
      </c>
      <c r="AS3541" s="2">
        <v>0</v>
      </c>
      <c r="AT3541" s="2">
        <v>1404.42</v>
      </c>
      <c r="AU3541" s="2">
        <v>728.82</v>
      </c>
      <c r="AV3541" s="2">
        <v>0</v>
      </c>
      <c r="AW3541" s="1"/>
      <c r="AX3541" s="2" t="s">
        <v>422</v>
      </c>
      <c r="AY3541" s="8" t="s">
        <v>423</v>
      </c>
    </row>
    <row r="3542" spans="1:51" ht="13.15" customHeight="1" x14ac:dyDescent="0.25">
      <c r="A3542" s="7">
        <v>21355</v>
      </c>
      <c r="B3542" s="2" t="s">
        <v>2998</v>
      </c>
      <c r="C3542" s="2">
        <v>2733203</v>
      </c>
      <c r="D3542" s="2" t="s">
        <v>288</v>
      </c>
      <c r="E3542" s="2" t="s">
        <v>311</v>
      </c>
      <c r="F3542" s="2" t="s">
        <v>42</v>
      </c>
      <c r="G3542" s="3">
        <v>43986</v>
      </c>
      <c r="H3542" s="1"/>
      <c r="I3542" s="2">
        <v>9836.7099999999991</v>
      </c>
      <c r="J3542" s="2">
        <v>3056.2150000000001</v>
      </c>
      <c r="K3542" s="2">
        <v>3056.2150000000001</v>
      </c>
      <c r="L3542" s="2">
        <v>0</v>
      </c>
      <c r="M3542" s="1"/>
      <c r="N3542" s="5">
        <f t="shared" si="111"/>
        <v>17020.14</v>
      </c>
      <c r="O3542" s="6">
        <f t="shared" si="112"/>
        <v>14667.939999999999</v>
      </c>
      <c r="P3542" s="2">
        <v>30</v>
      </c>
      <c r="Q3542" s="2" t="s">
        <v>37</v>
      </c>
      <c r="R3542" s="2">
        <v>0</v>
      </c>
      <c r="S3542" s="2">
        <v>0</v>
      </c>
      <c r="T3542" s="2">
        <v>0</v>
      </c>
      <c r="U3542" s="2">
        <v>0</v>
      </c>
      <c r="V3542" s="2">
        <v>0</v>
      </c>
      <c r="W3542" s="2">
        <v>0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1071</v>
      </c>
      <c r="AE3542" s="2">
        <f>VLOOKUP(Tabla3[[#This Row],[Columna1]],Tabla5[#All],3,0)</f>
        <v>1071</v>
      </c>
      <c r="AF3542" s="2">
        <v>0</v>
      </c>
      <c r="AG3542" s="2">
        <v>0</v>
      </c>
      <c r="AH3542" s="2">
        <v>0</v>
      </c>
      <c r="AI3542" s="2">
        <v>0</v>
      </c>
      <c r="AJ3542" s="2">
        <v>0</v>
      </c>
      <c r="AK3542" s="2">
        <f>VLOOKUP(Tabla3[[#This Row],[Columna1]],Tabla7[[ID]:[Monto neto de los bonos]],3,0)</f>
        <v>0</v>
      </c>
      <c r="AL3542" s="2">
        <v>0</v>
      </c>
      <c r="AM3542" s="2">
        <v>0</v>
      </c>
      <c r="AN3542" s="2">
        <v>0</v>
      </c>
      <c r="AO3542" s="2">
        <v>0</v>
      </c>
      <c r="AP3542" s="2">
        <v>0</v>
      </c>
      <c r="AQ3542" s="2">
        <v>0</v>
      </c>
      <c r="AR3542" s="2">
        <v>0</v>
      </c>
      <c r="AS3542" s="2">
        <v>0</v>
      </c>
      <c r="AT3542" s="2">
        <v>1594.92</v>
      </c>
      <c r="AU3542" s="2">
        <v>757.28</v>
      </c>
      <c r="AV3542" s="2">
        <v>0</v>
      </c>
      <c r="AW3542" s="1"/>
      <c r="AX3542" s="2" t="s">
        <v>422</v>
      </c>
      <c r="AY3542" s="8" t="s">
        <v>423</v>
      </c>
    </row>
    <row r="3543" spans="1:51" ht="13.15" customHeight="1" x14ac:dyDescent="0.25">
      <c r="A3543" s="7">
        <v>18852</v>
      </c>
      <c r="B3543" s="2" t="s">
        <v>2999</v>
      </c>
      <c r="C3543" s="2">
        <v>293803</v>
      </c>
      <c r="D3543" s="2" t="s">
        <v>288</v>
      </c>
      <c r="E3543" s="2" t="s">
        <v>289</v>
      </c>
      <c r="F3543" s="2" t="s">
        <v>290</v>
      </c>
      <c r="G3543" s="3">
        <v>42248</v>
      </c>
      <c r="H3543" s="1"/>
      <c r="I3543" s="2">
        <v>8542.57</v>
      </c>
      <c r="J3543" s="2">
        <v>2234.4899999999998</v>
      </c>
      <c r="K3543" s="2">
        <v>2234.4899999999998</v>
      </c>
      <c r="L3543" s="2">
        <v>1032.5999999999999</v>
      </c>
      <c r="M3543" s="1"/>
      <c r="N3543" s="5">
        <f t="shared" si="111"/>
        <v>16787.63</v>
      </c>
      <c r="O3543" s="6">
        <f t="shared" si="112"/>
        <v>14654.390000000001</v>
      </c>
      <c r="P3543" s="2">
        <v>30</v>
      </c>
      <c r="Q3543" s="2" t="s">
        <v>37</v>
      </c>
      <c r="R3543" s="2">
        <v>0</v>
      </c>
      <c r="S3543" s="2">
        <v>0</v>
      </c>
      <c r="T3543" s="2">
        <v>0</v>
      </c>
      <c r="U3543" s="2">
        <v>0</v>
      </c>
      <c r="V3543" s="2">
        <v>0</v>
      </c>
      <c r="W3543" s="2">
        <v>0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2743.48</v>
      </c>
      <c r="AE3543" s="2">
        <f>VLOOKUP(Tabla3[[#This Row],[Columna1]],Tabla5[#All],3,0)</f>
        <v>2743.48</v>
      </c>
      <c r="AF3543" s="2">
        <v>0</v>
      </c>
      <c r="AG3543" s="2">
        <v>0</v>
      </c>
      <c r="AH3543" s="2">
        <v>0</v>
      </c>
      <c r="AI3543" s="2">
        <v>0</v>
      </c>
      <c r="AJ3543" s="2">
        <v>0</v>
      </c>
      <c r="AK3543" s="2">
        <f>VLOOKUP(Tabla3[[#This Row],[Columna1]],Tabla7[[ID]:[Monto neto de los bonos]],3,0)</f>
        <v>0</v>
      </c>
      <c r="AL3543" s="2">
        <v>0</v>
      </c>
      <c r="AM3543" s="2">
        <v>0</v>
      </c>
      <c r="AN3543" s="2">
        <v>0</v>
      </c>
      <c r="AO3543" s="2">
        <v>0</v>
      </c>
      <c r="AP3543" s="2">
        <v>0</v>
      </c>
      <c r="AQ3543" s="2">
        <v>0</v>
      </c>
      <c r="AR3543" s="2">
        <v>0</v>
      </c>
      <c r="AS3543" s="2">
        <v>0</v>
      </c>
      <c r="AT3543" s="2">
        <v>1404.42</v>
      </c>
      <c r="AU3543" s="2">
        <v>728.82</v>
      </c>
      <c r="AV3543" s="2">
        <v>0</v>
      </c>
      <c r="AW3543" s="1"/>
      <c r="AX3543" s="2" t="s">
        <v>422</v>
      </c>
      <c r="AY3543" s="8" t="s">
        <v>423</v>
      </c>
    </row>
    <row r="3544" spans="1:51" ht="13.15" customHeight="1" x14ac:dyDescent="0.25">
      <c r="A3544" s="7">
        <v>18692</v>
      </c>
      <c r="B3544" s="2" t="s">
        <v>3000</v>
      </c>
      <c r="C3544" s="2">
        <v>368503</v>
      </c>
      <c r="D3544" s="2" t="s">
        <v>288</v>
      </c>
      <c r="E3544" s="2" t="s">
        <v>300</v>
      </c>
      <c r="F3544" s="2" t="s">
        <v>42</v>
      </c>
      <c r="G3544" s="3">
        <v>41821</v>
      </c>
      <c r="H3544" s="1"/>
      <c r="I3544" s="2">
        <v>9836.7099999999991</v>
      </c>
      <c r="J3544" s="2">
        <v>3056.2150000000001</v>
      </c>
      <c r="K3544" s="2">
        <v>3056.2150000000001</v>
      </c>
      <c r="L3544" s="2">
        <v>1265.76</v>
      </c>
      <c r="M3544" s="1"/>
      <c r="N3544" s="5">
        <f t="shared" si="111"/>
        <v>18869.599999999999</v>
      </c>
      <c r="O3544" s="6">
        <f t="shared" si="112"/>
        <v>16347.59</v>
      </c>
      <c r="P3544" s="2">
        <v>29</v>
      </c>
      <c r="Q3544" s="2" t="s">
        <v>37</v>
      </c>
      <c r="R3544" s="2">
        <v>0</v>
      </c>
      <c r="S3544" s="2">
        <v>0</v>
      </c>
      <c r="T3544" s="2">
        <v>0</v>
      </c>
      <c r="U3544" s="2">
        <v>0</v>
      </c>
      <c r="V3544" s="2">
        <v>0</v>
      </c>
      <c r="W3544" s="2">
        <v>0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1654.7</v>
      </c>
      <c r="AE3544" s="2">
        <f>VLOOKUP(Tabla3[[#This Row],[Columna1]],Tabla5[#All],3,0)</f>
        <v>1654.7</v>
      </c>
      <c r="AF3544" s="2">
        <v>0</v>
      </c>
      <c r="AG3544" s="2">
        <v>0</v>
      </c>
      <c r="AH3544" s="2">
        <v>0</v>
      </c>
      <c r="AI3544" s="2">
        <v>0</v>
      </c>
      <c r="AJ3544" s="2">
        <v>0</v>
      </c>
      <c r="AK3544" s="2">
        <f>VLOOKUP(Tabla3[[#This Row],[Columna1]],Tabla7[[ID]:[Monto neto de los bonos]],3,0)</f>
        <v>0</v>
      </c>
      <c r="AL3544" s="2">
        <v>0</v>
      </c>
      <c r="AM3544" s="2">
        <v>0</v>
      </c>
      <c r="AN3544" s="2">
        <v>0</v>
      </c>
      <c r="AO3544" s="2">
        <v>0</v>
      </c>
      <c r="AP3544" s="2">
        <v>0</v>
      </c>
      <c r="AQ3544" s="2">
        <v>0</v>
      </c>
      <c r="AR3544" s="2">
        <v>0</v>
      </c>
      <c r="AS3544" s="2">
        <v>0</v>
      </c>
      <c r="AT3544" s="2">
        <v>1664.1</v>
      </c>
      <c r="AU3544" s="2">
        <v>857.91</v>
      </c>
      <c r="AV3544" s="2">
        <v>0</v>
      </c>
      <c r="AW3544" s="1"/>
      <c r="AX3544" s="2" t="s">
        <v>422</v>
      </c>
      <c r="AY3544" s="8" t="s">
        <v>423</v>
      </c>
    </row>
    <row r="3545" spans="1:51" ht="13.15" customHeight="1" x14ac:dyDescent="0.25">
      <c r="A3545" s="7">
        <v>92526</v>
      </c>
      <c r="B3545" s="2" t="s">
        <v>3001</v>
      </c>
      <c r="C3545" s="2">
        <v>406703</v>
      </c>
      <c r="D3545" s="2" t="s">
        <v>288</v>
      </c>
      <c r="E3545" s="2" t="s">
        <v>298</v>
      </c>
      <c r="F3545" s="2" t="s">
        <v>95</v>
      </c>
      <c r="G3545" s="3">
        <v>39814</v>
      </c>
      <c r="H3545" s="1"/>
      <c r="I3545" s="2">
        <v>12198.94</v>
      </c>
      <c r="J3545" s="2">
        <v>3009.3249999999998</v>
      </c>
      <c r="K3545" s="2">
        <v>3009.3249999999998</v>
      </c>
      <c r="L3545" s="2">
        <v>3967.19</v>
      </c>
      <c r="M3545" s="1"/>
      <c r="N3545" s="5">
        <f t="shared" si="111"/>
        <v>28890.71</v>
      </c>
      <c r="O3545" s="6">
        <f t="shared" si="112"/>
        <v>24865.29</v>
      </c>
      <c r="P3545" s="2">
        <v>30</v>
      </c>
      <c r="Q3545" s="2" t="s">
        <v>37</v>
      </c>
      <c r="R3545" s="2">
        <v>0</v>
      </c>
      <c r="S3545" s="2">
        <v>0</v>
      </c>
      <c r="T3545" s="2">
        <v>0</v>
      </c>
      <c r="U3545" s="2">
        <v>0</v>
      </c>
      <c r="V3545" s="2">
        <v>0</v>
      </c>
      <c r="W3545" s="2">
        <v>0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6705.93</v>
      </c>
      <c r="AE3545" s="2">
        <f>VLOOKUP(Tabla3[[#This Row],[Columna1]],Tabla5[#All],3,0)</f>
        <v>6705.93</v>
      </c>
      <c r="AF3545" s="2">
        <v>0</v>
      </c>
      <c r="AG3545" s="2">
        <v>0</v>
      </c>
      <c r="AH3545" s="2">
        <v>0</v>
      </c>
      <c r="AI3545" s="2">
        <v>0</v>
      </c>
      <c r="AJ3545" s="2">
        <v>0</v>
      </c>
      <c r="AK3545" s="2">
        <f>VLOOKUP(Tabla3[[#This Row],[Columna1]],Tabla7[[ID]:[Monto neto de los bonos]],3,0)</f>
        <v>0</v>
      </c>
      <c r="AL3545" s="2">
        <v>0</v>
      </c>
      <c r="AM3545" s="2">
        <v>0</v>
      </c>
      <c r="AN3545" s="2">
        <v>0</v>
      </c>
      <c r="AO3545" s="2">
        <v>0</v>
      </c>
      <c r="AP3545" s="2">
        <v>0</v>
      </c>
      <c r="AQ3545" s="2">
        <v>0</v>
      </c>
      <c r="AR3545" s="2">
        <v>0</v>
      </c>
      <c r="AS3545" s="2">
        <v>0</v>
      </c>
      <c r="AT3545" s="2">
        <v>2218.46</v>
      </c>
      <c r="AU3545" s="2">
        <v>1806.96</v>
      </c>
      <c r="AV3545" s="2">
        <v>0</v>
      </c>
      <c r="AW3545" s="1"/>
      <c r="AX3545" s="2" t="s">
        <v>422</v>
      </c>
      <c r="AY3545" s="8" t="s">
        <v>423</v>
      </c>
    </row>
    <row r="3546" spans="1:51" ht="13.15" customHeight="1" x14ac:dyDescent="0.25">
      <c r="A3546" s="7">
        <v>92748</v>
      </c>
      <c r="B3546" s="2" t="s">
        <v>3002</v>
      </c>
      <c r="C3546" s="2">
        <v>408303</v>
      </c>
      <c r="D3546" s="2" t="s">
        <v>288</v>
      </c>
      <c r="E3546" s="2" t="s">
        <v>292</v>
      </c>
      <c r="F3546" s="2" t="s">
        <v>60</v>
      </c>
      <c r="G3546" s="3">
        <v>38215</v>
      </c>
      <c r="H3546" s="1"/>
      <c r="I3546" s="2">
        <v>14709.55</v>
      </c>
      <c r="J3546" s="2">
        <v>2709.165</v>
      </c>
      <c r="K3546" s="2">
        <v>2709.165</v>
      </c>
      <c r="L3546" s="2">
        <v>4565.1099999999997</v>
      </c>
      <c r="M3546" s="1"/>
      <c r="N3546" s="5">
        <f t="shared" si="111"/>
        <v>42183.68</v>
      </c>
      <c r="O3546" s="6">
        <f t="shared" si="112"/>
        <v>37243.42</v>
      </c>
      <c r="P3546" s="2">
        <v>30</v>
      </c>
      <c r="Q3546" s="2" t="s">
        <v>37</v>
      </c>
      <c r="R3546" s="2">
        <v>0</v>
      </c>
      <c r="S3546" s="2">
        <v>0</v>
      </c>
      <c r="T3546" s="2">
        <v>0</v>
      </c>
      <c r="U3546" s="2">
        <v>0</v>
      </c>
      <c r="V3546" s="2">
        <v>0</v>
      </c>
      <c r="W3546" s="2">
        <v>0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14340.69</v>
      </c>
      <c r="AE3546" s="2">
        <f>VLOOKUP(Tabla3[[#This Row],[Columna1]],Tabla5[#All],3,0)</f>
        <v>14340.69</v>
      </c>
      <c r="AF3546" s="2">
        <v>0</v>
      </c>
      <c r="AG3546" s="2">
        <v>0</v>
      </c>
      <c r="AH3546" s="2">
        <v>0</v>
      </c>
      <c r="AI3546" s="2">
        <v>0</v>
      </c>
      <c r="AJ3546" s="2">
        <v>3150</v>
      </c>
      <c r="AK3546" s="2">
        <f>VLOOKUP(Tabla3[[#This Row],[Columna1]],Tabla7[[ID]:[Monto neto de los bonos]],3,0)</f>
        <v>3150</v>
      </c>
      <c r="AL3546" s="2">
        <v>0</v>
      </c>
      <c r="AM3546" s="2">
        <v>0</v>
      </c>
      <c r="AN3546" s="2">
        <v>0</v>
      </c>
      <c r="AO3546" s="2">
        <v>0</v>
      </c>
      <c r="AP3546" s="2">
        <v>0</v>
      </c>
      <c r="AQ3546" s="2">
        <v>0</v>
      </c>
      <c r="AR3546" s="2">
        <v>0</v>
      </c>
      <c r="AS3546" s="2">
        <v>0</v>
      </c>
      <c r="AT3546" s="2">
        <v>2469.3000000000002</v>
      </c>
      <c r="AU3546" s="2">
        <v>2470.96</v>
      </c>
      <c r="AV3546" s="2">
        <v>0</v>
      </c>
      <c r="AW3546" s="1"/>
      <c r="AX3546" s="2" t="s">
        <v>422</v>
      </c>
      <c r="AY3546" s="8" t="s">
        <v>423</v>
      </c>
    </row>
    <row r="3547" spans="1:51" ht="13.15" customHeight="1" x14ac:dyDescent="0.25">
      <c r="A3547" s="7">
        <v>18851</v>
      </c>
      <c r="B3547" s="2" t="s">
        <v>3003</v>
      </c>
      <c r="C3547" s="2">
        <v>476803</v>
      </c>
      <c r="D3547" s="2" t="s">
        <v>288</v>
      </c>
      <c r="E3547" s="2" t="s">
        <v>300</v>
      </c>
      <c r="F3547" s="2" t="s">
        <v>42</v>
      </c>
      <c r="G3547" s="3">
        <v>43992</v>
      </c>
      <c r="H3547" s="1"/>
      <c r="I3547" s="2">
        <v>9836.7099999999991</v>
      </c>
      <c r="J3547" s="2">
        <v>3056.2150000000001</v>
      </c>
      <c r="K3547" s="2">
        <v>3056.2150000000001</v>
      </c>
      <c r="L3547" s="2">
        <v>0</v>
      </c>
      <c r="M3547" s="1"/>
      <c r="N3547" s="5">
        <f t="shared" si="111"/>
        <v>19761.900000000001</v>
      </c>
      <c r="O3547" s="6">
        <f t="shared" si="112"/>
        <v>17409.700000000004</v>
      </c>
      <c r="P3547" s="2">
        <v>30</v>
      </c>
      <c r="Q3547" s="2" t="s">
        <v>37</v>
      </c>
      <c r="R3547" s="2">
        <v>0</v>
      </c>
      <c r="S3547" s="2">
        <v>0</v>
      </c>
      <c r="T3547" s="2">
        <v>0</v>
      </c>
      <c r="U3547" s="2">
        <v>0</v>
      </c>
      <c r="V3547" s="2">
        <v>0</v>
      </c>
      <c r="W3547" s="2">
        <v>0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3812.76</v>
      </c>
      <c r="AE3547" s="2">
        <f>VLOOKUP(Tabla3[[#This Row],[Columna1]],Tabla5[#All],3,0)</f>
        <v>3812.76</v>
      </c>
      <c r="AF3547" s="2">
        <v>0</v>
      </c>
      <c r="AG3547" s="2">
        <v>0</v>
      </c>
      <c r="AH3547" s="2">
        <v>0</v>
      </c>
      <c r="AI3547" s="2">
        <v>0</v>
      </c>
      <c r="AJ3547" s="2">
        <v>0</v>
      </c>
      <c r="AK3547" s="2">
        <f>VLOOKUP(Tabla3[[#This Row],[Columna1]],Tabla7[[ID]:[Monto neto de los bonos]],3,0)</f>
        <v>0</v>
      </c>
      <c r="AL3547" s="2">
        <v>0</v>
      </c>
      <c r="AM3547" s="2">
        <v>0</v>
      </c>
      <c r="AN3547" s="2">
        <v>0</v>
      </c>
      <c r="AO3547" s="2">
        <v>0</v>
      </c>
      <c r="AP3547" s="2">
        <v>0</v>
      </c>
      <c r="AQ3547" s="2">
        <v>0</v>
      </c>
      <c r="AR3547" s="2">
        <v>0</v>
      </c>
      <c r="AS3547" s="2">
        <v>0</v>
      </c>
      <c r="AT3547" s="2">
        <v>1594.92</v>
      </c>
      <c r="AU3547" s="2">
        <v>757.28</v>
      </c>
      <c r="AV3547" s="2">
        <v>0</v>
      </c>
      <c r="AW3547" s="1"/>
      <c r="AX3547" s="2" t="s">
        <v>422</v>
      </c>
      <c r="AY3547" s="8" t="s">
        <v>423</v>
      </c>
    </row>
    <row r="3548" spans="1:51" ht="13.15" customHeight="1" x14ac:dyDescent="0.25">
      <c r="A3548" s="7">
        <v>19276</v>
      </c>
      <c r="B3548" s="2" t="s">
        <v>3004</v>
      </c>
      <c r="C3548" s="2">
        <v>382203</v>
      </c>
      <c r="D3548" s="2" t="s">
        <v>288</v>
      </c>
      <c r="E3548" s="2" t="s">
        <v>294</v>
      </c>
      <c r="F3548" s="2" t="s">
        <v>187</v>
      </c>
      <c r="G3548" s="3">
        <v>42241</v>
      </c>
      <c r="H3548" s="1"/>
      <c r="I3548" s="2">
        <v>5899.1</v>
      </c>
      <c r="J3548" s="2">
        <v>1543.2750000000001</v>
      </c>
      <c r="K3548" s="2">
        <v>1543.2750000000001</v>
      </c>
      <c r="L3548" s="2">
        <v>713.1</v>
      </c>
      <c r="M3548" s="1"/>
      <c r="N3548" s="5">
        <f t="shared" si="111"/>
        <v>13506.58</v>
      </c>
      <c r="O3548" s="6">
        <f t="shared" si="112"/>
        <v>12383.76</v>
      </c>
      <c r="P3548" s="2">
        <v>30</v>
      </c>
      <c r="Q3548" s="2" t="s">
        <v>37</v>
      </c>
      <c r="R3548" s="2">
        <v>0</v>
      </c>
      <c r="S3548" s="2">
        <v>0</v>
      </c>
      <c r="T3548" s="2">
        <v>0</v>
      </c>
      <c r="U3548" s="2">
        <v>0</v>
      </c>
      <c r="V3548" s="2">
        <v>0</v>
      </c>
      <c r="W3548" s="2">
        <v>0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2757.83</v>
      </c>
      <c r="AE3548" s="2">
        <f>VLOOKUP(Tabla3[[#This Row],[Columna1]],Tabla5[#All],3,0)</f>
        <v>2757.83</v>
      </c>
      <c r="AF3548" s="2">
        <v>0</v>
      </c>
      <c r="AG3548" s="2">
        <v>0</v>
      </c>
      <c r="AH3548" s="2">
        <v>0</v>
      </c>
      <c r="AI3548" s="2">
        <v>0</v>
      </c>
      <c r="AJ3548" s="2">
        <v>1050</v>
      </c>
      <c r="AK3548" s="2">
        <f>VLOOKUP(Tabla3[[#This Row],[Columna1]],Tabla7[[ID]:[Monto neto de los bonos]],3,0)</f>
        <v>1050</v>
      </c>
      <c r="AL3548" s="2">
        <v>0</v>
      </c>
      <c r="AM3548" s="2">
        <v>0</v>
      </c>
      <c r="AN3548" s="2">
        <v>0</v>
      </c>
      <c r="AO3548" s="2">
        <v>0</v>
      </c>
      <c r="AP3548" s="2">
        <v>0</v>
      </c>
      <c r="AQ3548" s="2">
        <v>0</v>
      </c>
      <c r="AR3548" s="2">
        <v>0</v>
      </c>
      <c r="AS3548" s="2">
        <v>0</v>
      </c>
      <c r="AT3548" s="2">
        <v>969.9</v>
      </c>
      <c r="AU3548" s="2">
        <v>152.91999999999999</v>
      </c>
      <c r="AV3548" s="2">
        <v>0</v>
      </c>
      <c r="AW3548" s="1"/>
      <c r="AX3548" s="2" t="s">
        <v>422</v>
      </c>
      <c r="AY3548" s="8" t="s">
        <v>423</v>
      </c>
    </row>
    <row r="3549" spans="1:51" ht="13.15" customHeight="1" x14ac:dyDescent="0.25">
      <c r="A3549" s="7">
        <v>19147</v>
      </c>
      <c r="B3549" s="2" t="s">
        <v>3005</v>
      </c>
      <c r="C3549" s="2">
        <v>317703</v>
      </c>
      <c r="D3549" s="2" t="s">
        <v>288</v>
      </c>
      <c r="E3549" s="2" t="s">
        <v>299</v>
      </c>
      <c r="F3549" s="2" t="s">
        <v>36</v>
      </c>
      <c r="G3549" s="3">
        <v>42156</v>
      </c>
      <c r="H3549" s="1"/>
      <c r="I3549" s="2">
        <v>13165.89</v>
      </c>
      <c r="J3549" s="2">
        <v>2789.65</v>
      </c>
      <c r="K3549" s="2">
        <v>2789.65</v>
      </c>
      <c r="L3549" s="2">
        <v>1182.96</v>
      </c>
      <c r="M3549" s="1"/>
      <c r="N3549" s="5">
        <f t="shared" si="111"/>
        <v>19928.149999999998</v>
      </c>
      <c r="O3549" s="6">
        <f t="shared" si="112"/>
        <v>16446.219999999998</v>
      </c>
      <c r="P3549" s="2">
        <v>20</v>
      </c>
      <c r="Q3549" s="2" t="s">
        <v>46</v>
      </c>
      <c r="R3549" s="2">
        <v>0</v>
      </c>
      <c r="S3549" s="2">
        <v>3</v>
      </c>
      <c r="T3549" s="2">
        <v>462.48</v>
      </c>
      <c r="U3549" s="2">
        <v>3686.45</v>
      </c>
      <c r="V3549" s="2">
        <v>0</v>
      </c>
      <c r="W3549" s="2">
        <v>0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2">
        <f>VLOOKUP(Tabla3[[#This Row],[Columna1]],Tabla5[#All],3,0)</f>
        <v>0</v>
      </c>
      <c r="AF3549" s="2">
        <v>0</v>
      </c>
      <c r="AG3549" s="2">
        <v>0</v>
      </c>
      <c r="AH3549" s="2">
        <v>0</v>
      </c>
      <c r="AI3549" s="2">
        <v>0</v>
      </c>
      <c r="AJ3549" s="2">
        <v>0</v>
      </c>
      <c r="AK3549" s="2">
        <f>VLOOKUP(Tabla3[[#This Row],[Columna1]],Tabla7[[ID]:[Monto neto de los bonos]],3,0)</f>
        <v>3686.45</v>
      </c>
      <c r="AL3549" s="2">
        <v>0</v>
      </c>
      <c r="AM3549" s="2">
        <v>0</v>
      </c>
      <c r="AN3549" s="2">
        <v>0</v>
      </c>
      <c r="AO3549" s="2">
        <v>0</v>
      </c>
      <c r="AP3549" s="2">
        <v>0</v>
      </c>
      <c r="AQ3549" s="2">
        <v>0</v>
      </c>
      <c r="AR3549" s="2">
        <v>0</v>
      </c>
      <c r="AS3549" s="2">
        <v>0</v>
      </c>
      <c r="AT3549" s="2">
        <v>1881.73</v>
      </c>
      <c r="AU3549" s="2">
        <v>1600.2</v>
      </c>
      <c r="AV3549" s="2">
        <v>0</v>
      </c>
      <c r="AW3549" s="1"/>
      <c r="AX3549" s="2" t="s">
        <v>422</v>
      </c>
      <c r="AY3549" s="8" t="s">
        <v>424</v>
      </c>
    </row>
    <row r="3550" spans="1:51" ht="13.15" customHeight="1" x14ac:dyDescent="0.25">
      <c r="A3550" s="7">
        <v>13018</v>
      </c>
      <c r="B3550" s="2" t="s">
        <v>4628</v>
      </c>
      <c r="C3550" s="2">
        <v>94003</v>
      </c>
      <c r="D3550" s="2" t="s">
        <v>288</v>
      </c>
      <c r="E3550" s="2" t="s">
        <v>307</v>
      </c>
      <c r="F3550" s="2" t="s">
        <v>36</v>
      </c>
      <c r="G3550" s="3">
        <v>38399</v>
      </c>
      <c r="H3550" s="1"/>
      <c r="I3550" s="2">
        <v>13165.89</v>
      </c>
      <c r="J3550" s="2">
        <v>2789.65</v>
      </c>
      <c r="K3550" s="2">
        <v>2789.65</v>
      </c>
      <c r="L3550" s="2">
        <v>5050.2299999999996</v>
      </c>
      <c r="M3550" s="1"/>
      <c r="N3550" s="5">
        <f t="shared" si="111"/>
        <v>30912.62</v>
      </c>
      <c r="O3550" s="6">
        <f t="shared" si="112"/>
        <v>26288.26</v>
      </c>
      <c r="P3550" s="2">
        <v>30</v>
      </c>
      <c r="Q3550" s="2" t="s">
        <v>37</v>
      </c>
      <c r="R3550" s="2">
        <v>0</v>
      </c>
      <c r="S3550" s="2">
        <v>0</v>
      </c>
      <c r="T3550" s="2">
        <v>0</v>
      </c>
      <c r="U3550" s="2">
        <v>0</v>
      </c>
      <c r="V3550" s="2">
        <v>0</v>
      </c>
      <c r="W3550" s="2">
        <v>0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7117.2</v>
      </c>
      <c r="AE3550" s="2">
        <f>VLOOKUP(Tabla3[[#This Row],[Columna1]],Tabla5[#All],3,0)</f>
        <v>7117.2</v>
      </c>
      <c r="AF3550" s="2">
        <v>0</v>
      </c>
      <c r="AG3550" s="2">
        <v>0</v>
      </c>
      <c r="AH3550" s="2">
        <v>0</v>
      </c>
      <c r="AI3550" s="2">
        <v>0</v>
      </c>
      <c r="AJ3550" s="2">
        <v>0</v>
      </c>
      <c r="AK3550" s="2">
        <f>VLOOKUP(Tabla3[[#This Row],[Columna1]],Tabla7[[ID]:[Monto neto de los bonos]],3,0)</f>
        <v>0</v>
      </c>
      <c r="AL3550" s="2">
        <v>0</v>
      </c>
      <c r="AM3550" s="2">
        <v>0</v>
      </c>
      <c r="AN3550" s="2">
        <v>0</v>
      </c>
      <c r="AO3550" s="2">
        <v>0</v>
      </c>
      <c r="AP3550" s="2">
        <v>0</v>
      </c>
      <c r="AQ3550" s="2">
        <v>0</v>
      </c>
      <c r="AR3550" s="2">
        <v>0</v>
      </c>
      <c r="AS3550" s="2">
        <v>0</v>
      </c>
      <c r="AT3550" s="2">
        <v>2379.54</v>
      </c>
      <c r="AU3550" s="2">
        <v>2244.8200000000002</v>
      </c>
      <c r="AV3550" s="2">
        <v>0</v>
      </c>
      <c r="AW3550" s="1"/>
      <c r="AX3550" s="2" t="s">
        <v>422</v>
      </c>
      <c r="AY3550" s="8" t="s">
        <v>423</v>
      </c>
    </row>
    <row r="3551" spans="1:51" ht="13.15" customHeight="1" x14ac:dyDescent="0.25">
      <c r="A3551" s="7">
        <v>18120</v>
      </c>
      <c r="B3551" s="2" t="s">
        <v>3006</v>
      </c>
      <c r="C3551" s="2">
        <v>18803</v>
      </c>
      <c r="D3551" s="2" t="s">
        <v>288</v>
      </c>
      <c r="E3551" s="2" t="s">
        <v>303</v>
      </c>
      <c r="F3551" s="2" t="s">
        <v>67</v>
      </c>
      <c r="G3551" s="3">
        <v>41568</v>
      </c>
      <c r="H3551" s="1"/>
      <c r="I3551" s="2">
        <v>14665.75</v>
      </c>
      <c r="J3551" s="2">
        <v>2702.02</v>
      </c>
      <c r="K3551" s="2">
        <v>2702.02</v>
      </c>
      <c r="L3551" s="2">
        <v>3467.43</v>
      </c>
      <c r="M3551" s="1"/>
      <c r="N3551" s="5">
        <f t="shared" si="111"/>
        <v>61060.600000000006</v>
      </c>
      <c r="O3551" s="6">
        <f t="shared" si="112"/>
        <v>56687.330000000009</v>
      </c>
      <c r="P3551" s="2">
        <v>29</v>
      </c>
      <c r="Q3551" s="2" t="s">
        <v>37</v>
      </c>
      <c r="R3551" s="2">
        <v>0</v>
      </c>
      <c r="S3551" s="2">
        <v>0</v>
      </c>
      <c r="T3551" s="2">
        <v>0</v>
      </c>
      <c r="U3551" s="2">
        <v>0</v>
      </c>
      <c r="V3551" s="2">
        <v>0</v>
      </c>
      <c r="W3551" s="2">
        <v>0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23128.93</v>
      </c>
      <c r="AE3551" s="2">
        <f>VLOOKUP(Tabla3[[#This Row],[Columna1]],Tabla5[#All],3,0)</f>
        <v>23128.93</v>
      </c>
      <c r="AF3551" s="2">
        <v>0</v>
      </c>
      <c r="AG3551" s="2">
        <v>0</v>
      </c>
      <c r="AH3551" s="2">
        <v>0</v>
      </c>
      <c r="AI3551" s="2">
        <v>0</v>
      </c>
      <c r="AJ3551" s="2">
        <v>14394.45</v>
      </c>
      <c r="AK3551" s="2">
        <f>VLOOKUP(Tabla3[[#This Row],[Columna1]],Tabla7[[ID]:[Monto neto de los bonos]],3,0)</f>
        <v>14394.45</v>
      </c>
      <c r="AL3551" s="2">
        <v>0</v>
      </c>
      <c r="AM3551" s="2">
        <v>0</v>
      </c>
      <c r="AN3551" s="2">
        <v>0</v>
      </c>
      <c r="AO3551" s="2">
        <v>0</v>
      </c>
      <c r="AP3551" s="2">
        <v>0</v>
      </c>
      <c r="AQ3551" s="2">
        <v>0</v>
      </c>
      <c r="AR3551" s="2">
        <v>0</v>
      </c>
      <c r="AS3551" s="2">
        <v>0</v>
      </c>
      <c r="AT3551" s="2">
        <v>2275.2399999999998</v>
      </c>
      <c r="AU3551" s="2">
        <v>2098.0300000000002</v>
      </c>
      <c r="AV3551" s="2">
        <v>0</v>
      </c>
      <c r="AW3551" s="1"/>
      <c r="AX3551" s="2" t="s">
        <v>422</v>
      </c>
      <c r="AY3551" s="8" t="s">
        <v>423</v>
      </c>
    </row>
    <row r="3552" spans="1:51" ht="13.15" customHeight="1" x14ac:dyDescent="0.25">
      <c r="A3552" s="7">
        <v>93104</v>
      </c>
      <c r="B3552" s="2" t="s">
        <v>3007</v>
      </c>
      <c r="C3552" s="2">
        <v>411203</v>
      </c>
      <c r="D3552" s="2" t="s">
        <v>288</v>
      </c>
      <c r="E3552" s="2" t="s">
        <v>302</v>
      </c>
      <c r="F3552" s="2" t="s">
        <v>40</v>
      </c>
      <c r="G3552" s="3">
        <v>41974</v>
      </c>
      <c r="H3552" s="1"/>
      <c r="I3552" s="2">
        <v>8875.32</v>
      </c>
      <c r="J3552" s="2">
        <v>2324.5500000000002</v>
      </c>
      <c r="K3552" s="2">
        <v>2324.5500000000002</v>
      </c>
      <c r="L3552" s="2">
        <v>1073.33</v>
      </c>
      <c r="M3552" s="1"/>
      <c r="N3552" s="5">
        <f t="shared" si="111"/>
        <v>19458.71</v>
      </c>
      <c r="O3552" s="6">
        <f t="shared" si="112"/>
        <v>17229.510000000002</v>
      </c>
      <c r="P3552" s="2">
        <v>30</v>
      </c>
      <c r="Q3552" s="2" t="s">
        <v>37</v>
      </c>
      <c r="R3552" s="2">
        <v>0</v>
      </c>
      <c r="S3552" s="2">
        <v>0</v>
      </c>
      <c r="T3552" s="2">
        <v>0</v>
      </c>
      <c r="U3552" s="2">
        <v>0</v>
      </c>
      <c r="V3552" s="2">
        <v>0</v>
      </c>
      <c r="W3552" s="2">
        <v>0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4860.96</v>
      </c>
      <c r="AE3552" s="2">
        <f>VLOOKUP(Tabla3[[#This Row],[Columna1]],Tabla5[#All],3,0)</f>
        <v>4860.96</v>
      </c>
      <c r="AF3552" s="2">
        <v>0</v>
      </c>
      <c r="AG3552" s="2">
        <v>0</v>
      </c>
      <c r="AH3552" s="2">
        <v>0</v>
      </c>
      <c r="AI3552" s="2">
        <v>0</v>
      </c>
      <c r="AJ3552" s="2">
        <v>0</v>
      </c>
      <c r="AK3552" s="2">
        <f>VLOOKUP(Tabla3[[#This Row],[Columna1]],Tabla7[[ID]:[Monto neto de los bonos]],3,0)</f>
        <v>0</v>
      </c>
      <c r="AL3552" s="2">
        <v>0</v>
      </c>
      <c r="AM3552" s="2">
        <v>0</v>
      </c>
      <c r="AN3552" s="2">
        <v>0</v>
      </c>
      <c r="AO3552" s="2">
        <v>0</v>
      </c>
      <c r="AP3552" s="2">
        <v>0</v>
      </c>
      <c r="AQ3552" s="2">
        <v>0</v>
      </c>
      <c r="AR3552" s="2">
        <v>0</v>
      </c>
      <c r="AS3552" s="2">
        <v>0</v>
      </c>
      <c r="AT3552" s="2">
        <v>1459.76</v>
      </c>
      <c r="AU3552" s="2">
        <v>769.44</v>
      </c>
      <c r="AV3552" s="2">
        <v>0</v>
      </c>
      <c r="AW3552" s="1"/>
      <c r="AX3552" s="2" t="s">
        <v>422</v>
      </c>
      <c r="AY3552" s="8" t="s">
        <v>423</v>
      </c>
    </row>
    <row r="3553" spans="1:51" ht="13.15" customHeight="1" x14ac:dyDescent="0.25">
      <c r="A3553" s="7">
        <v>16933</v>
      </c>
      <c r="B3553" s="2" t="s">
        <v>4620</v>
      </c>
      <c r="C3553" s="2">
        <v>268703</v>
      </c>
      <c r="D3553" s="2" t="s">
        <v>288</v>
      </c>
      <c r="E3553" s="2" t="s">
        <v>289</v>
      </c>
      <c r="F3553" s="2" t="s">
        <v>36</v>
      </c>
      <c r="G3553" s="3">
        <v>42051</v>
      </c>
      <c r="H3553" s="1"/>
      <c r="I3553" s="2">
        <v>13165.89</v>
      </c>
      <c r="J3553" s="2">
        <v>2789.65</v>
      </c>
      <c r="K3553" s="2">
        <v>2789.65</v>
      </c>
      <c r="L3553" s="2">
        <v>2933.32</v>
      </c>
      <c r="M3553" s="1"/>
      <c r="N3553" s="5">
        <f t="shared" si="111"/>
        <v>24973.559999999998</v>
      </c>
      <c r="O3553" s="6">
        <f t="shared" si="112"/>
        <v>21013.059999999998</v>
      </c>
      <c r="P3553" s="2">
        <v>30</v>
      </c>
      <c r="Q3553" s="2" t="s">
        <v>37</v>
      </c>
      <c r="R3553" s="2">
        <v>0</v>
      </c>
      <c r="S3553" s="2">
        <v>0</v>
      </c>
      <c r="T3553" s="2">
        <v>0</v>
      </c>
      <c r="U3553" s="2">
        <v>0</v>
      </c>
      <c r="V3553" s="2">
        <v>0</v>
      </c>
      <c r="W3553" s="2">
        <v>0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3295.05</v>
      </c>
      <c r="AE3553" s="2">
        <f>VLOOKUP(Tabla3[[#This Row],[Columna1]],Tabla5[#All],3,0)</f>
        <v>3295.05</v>
      </c>
      <c r="AF3553" s="2">
        <v>0</v>
      </c>
      <c r="AG3553" s="2">
        <v>0</v>
      </c>
      <c r="AH3553" s="2">
        <v>0</v>
      </c>
      <c r="AI3553" s="2">
        <v>0</v>
      </c>
      <c r="AJ3553" s="2">
        <v>0</v>
      </c>
      <c r="AK3553" s="2">
        <f>VLOOKUP(Tabla3[[#This Row],[Columna1]],Tabla7[[ID]:[Monto neto de los bonos]],3,0)</f>
        <v>0</v>
      </c>
      <c r="AL3553" s="2">
        <v>0</v>
      </c>
      <c r="AM3553" s="2">
        <v>0</v>
      </c>
      <c r="AN3553" s="2">
        <v>0</v>
      </c>
      <c r="AO3553" s="2">
        <v>0</v>
      </c>
      <c r="AP3553" s="2">
        <v>0</v>
      </c>
      <c r="AQ3553" s="2">
        <v>0</v>
      </c>
      <c r="AR3553" s="2">
        <v>0</v>
      </c>
      <c r="AS3553" s="2">
        <v>0</v>
      </c>
      <c r="AT3553" s="2">
        <v>2167.84</v>
      </c>
      <c r="AU3553" s="2">
        <v>1792.66</v>
      </c>
      <c r="AV3553" s="2">
        <v>0</v>
      </c>
      <c r="AW3553" s="1"/>
      <c r="AX3553" s="2" t="s">
        <v>422</v>
      </c>
      <c r="AY3553" s="8" t="s">
        <v>423</v>
      </c>
    </row>
    <row r="3554" spans="1:51" ht="13.15" customHeight="1" x14ac:dyDescent="0.25">
      <c r="A3554" s="7">
        <v>12529</v>
      </c>
      <c r="B3554" s="2" t="s">
        <v>4601</v>
      </c>
      <c r="C3554" s="2">
        <v>82603</v>
      </c>
      <c r="D3554" s="2" t="s">
        <v>288</v>
      </c>
      <c r="E3554" s="2" t="s">
        <v>294</v>
      </c>
      <c r="F3554" s="2" t="s">
        <v>45</v>
      </c>
      <c r="G3554" s="3">
        <v>40679</v>
      </c>
      <c r="H3554" s="1"/>
      <c r="I3554" s="2">
        <v>13413.65</v>
      </c>
      <c r="J3554" s="2">
        <v>2841.47</v>
      </c>
      <c r="K3554" s="2">
        <v>2841.47</v>
      </c>
      <c r="L3554" s="2">
        <v>2752.52</v>
      </c>
      <c r="M3554" s="1"/>
      <c r="N3554" s="5">
        <f t="shared" si="111"/>
        <v>30603.71</v>
      </c>
      <c r="O3554" s="6">
        <f t="shared" si="112"/>
        <v>26611.85</v>
      </c>
      <c r="P3554" s="2">
        <v>30</v>
      </c>
      <c r="Q3554" s="2" t="s">
        <v>37</v>
      </c>
      <c r="R3554" s="2">
        <v>0</v>
      </c>
      <c r="S3554" s="2">
        <v>0</v>
      </c>
      <c r="T3554" s="2">
        <v>0</v>
      </c>
      <c r="U3554" s="2">
        <v>0</v>
      </c>
      <c r="V3554" s="2">
        <v>0</v>
      </c>
      <c r="W3554" s="2">
        <v>0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8754.6</v>
      </c>
      <c r="AE3554" s="2">
        <f>VLOOKUP(Tabla3[[#This Row],[Columna1]],Tabla5[#All],3,0)</f>
        <v>8754.6</v>
      </c>
      <c r="AF3554" s="2">
        <v>0</v>
      </c>
      <c r="AG3554" s="2">
        <v>0</v>
      </c>
      <c r="AH3554" s="2">
        <v>0</v>
      </c>
      <c r="AI3554" s="2">
        <v>0</v>
      </c>
      <c r="AJ3554" s="2">
        <v>0</v>
      </c>
      <c r="AK3554" s="2">
        <f>VLOOKUP(Tabla3[[#This Row],[Columna1]],Tabla7[[ID]:[Monto neto de los bonos]],3,0)</f>
        <v>0</v>
      </c>
      <c r="AL3554" s="2">
        <v>0</v>
      </c>
      <c r="AM3554" s="2">
        <v>0</v>
      </c>
      <c r="AN3554" s="2">
        <v>0</v>
      </c>
      <c r="AO3554" s="2">
        <v>0</v>
      </c>
      <c r="AP3554" s="2">
        <v>0</v>
      </c>
      <c r="AQ3554" s="2">
        <v>0</v>
      </c>
      <c r="AR3554" s="2">
        <v>0</v>
      </c>
      <c r="AS3554" s="2">
        <v>0</v>
      </c>
      <c r="AT3554" s="2">
        <v>2184.9</v>
      </c>
      <c r="AU3554" s="2">
        <v>1806.96</v>
      </c>
      <c r="AV3554" s="2">
        <v>0</v>
      </c>
      <c r="AW3554" s="1"/>
      <c r="AX3554" s="2" t="s">
        <v>422</v>
      </c>
      <c r="AY3554" s="8" t="s">
        <v>423</v>
      </c>
    </row>
    <row r="3555" spans="1:51" ht="13.15" customHeight="1" x14ac:dyDescent="0.25">
      <c r="A3555" s="7">
        <v>19864</v>
      </c>
      <c r="B3555" s="2" t="s">
        <v>3008</v>
      </c>
      <c r="C3555" s="2">
        <v>1227503</v>
      </c>
      <c r="D3555" s="2" t="s">
        <v>288</v>
      </c>
      <c r="E3555" s="2" t="s">
        <v>289</v>
      </c>
      <c r="F3555" s="2" t="s">
        <v>60</v>
      </c>
      <c r="G3555" s="3">
        <v>42654</v>
      </c>
      <c r="H3555" s="1"/>
      <c r="I3555" s="2">
        <v>14709.55</v>
      </c>
      <c r="J3555" s="2">
        <v>2709.165</v>
      </c>
      <c r="K3555" s="2">
        <v>2709.165</v>
      </c>
      <c r="L3555" s="2">
        <v>1739.34</v>
      </c>
      <c r="M3555" s="1"/>
      <c r="N3555" s="5">
        <f t="shared" si="111"/>
        <v>44607.91</v>
      </c>
      <c r="O3555" s="6">
        <f t="shared" si="112"/>
        <v>40553.83</v>
      </c>
      <c r="P3555" s="2">
        <v>30</v>
      </c>
      <c r="Q3555" s="2" t="s">
        <v>37</v>
      </c>
      <c r="R3555" s="2">
        <v>0</v>
      </c>
      <c r="S3555" s="2">
        <v>0</v>
      </c>
      <c r="T3555" s="2">
        <v>0</v>
      </c>
      <c r="U3555" s="2">
        <v>0</v>
      </c>
      <c r="V3555" s="2">
        <v>0</v>
      </c>
      <c r="W3555" s="2">
        <v>0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14340.69</v>
      </c>
      <c r="AE3555" s="2">
        <f>VLOOKUP(Tabla3[[#This Row],[Columna1]],Tabla5[#All],3,0)</f>
        <v>14340.69</v>
      </c>
      <c r="AF3555" s="2">
        <v>0</v>
      </c>
      <c r="AG3555" s="2">
        <v>0</v>
      </c>
      <c r="AH3555" s="2">
        <v>0</v>
      </c>
      <c r="AI3555" s="2">
        <v>0</v>
      </c>
      <c r="AJ3555" s="2">
        <v>8400</v>
      </c>
      <c r="AK3555" s="2">
        <f>VLOOKUP(Tabla3[[#This Row],[Columna1]],Tabla7[[ID]:[Monto neto de los bonos]],3,0)</f>
        <v>8400</v>
      </c>
      <c r="AL3555" s="2">
        <v>0</v>
      </c>
      <c r="AM3555" s="2">
        <v>0</v>
      </c>
      <c r="AN3555" s="2">
        <v>0</v>
      </c>
      <c r="AO3555" s="2">
        <v>0</v>
      </c>
      <c r="AP3555" s="2">
        <v>0</v>
      </c>
      <c r="AQ3555" s="2">
        <v>0</v>
      </c>
      <c r="AR3555" s="2">
        <v>0</v>
      </c>
      <c r="AS3555" s="2">
        <v>0</v>
      </c>
      <c r="AT3555" s="2">
        <v>2186.7199999999998</v>
      </c>
      <c r="AU3555" s="2">
        <v>1867.36</v>
      </c>
      <c r="AV3555" s="2">
        <v>0</v>
      </c>
      <c r="AW3555" s="1"/>
      <c r="AX3555" s="2" t="s">
        <v>422</v>
      </c>
      <c r="AY3555" s="8" t="s">
        <v>423</v>
      </c>
    </row>
    <row r="3556" spans="1:51" ht="13.15" customHeight="1" x14ac:dyDescent="0.25">
      <c r="A3556" s="7">
        <v>23257</v>
      </c>
      <c r="B3556" s="2" t="s">
        <v>4625</v>
      </c>
      <c r="C3556" s="2">
        <v>5141303</v>
      </c>
      <c r="D3556" s="2" t="s">
        <v>288</v>
      </c>
      <c r="E3556" s="2" t="s">
        <v>307</v>
      </c>
      <c r="F3556" s="2" t="s">
        <v>73</v>
      </c>
      <c r="G3556" s="3">
        <v>44452</v>
      </c>
      <c r="H3556" s="1"/>
      <c r="I3556" s="2">
        <v>16065.68</v>
      </c>
      <c r="J3556" s="2">
        <v>2959.1</v>
      </c>
      <c r="K3556" s="2">
        <v>2959.1</v>
      </c>
      <c r="L3556" s="2">
        <v>0</v>
      </c>
      <c r="M3556" s="1"/>
      <c r="N3556" s="5">
        <f t="shared" si="111"/>
        <v>59715.569999999992</v>
      </c>
      <c r="O3556" s="6">
        <f t="shared" si="112"/>
        <v>55731.729999999989</v>
      </c>
      <c r="P3556" s="2">
        <v>30</v>
      </c>
      <c r="Q3556" s="2" t="s">
        <v>37</v>
      </c>
      <c r="R3556" s="2">
        <v>0</v>
      </c>
      <c r="S3556" s="2">
        <v>0</v>
      </c>
      <c r="T3556" s="2">
        <v>0</v>
      </c>
      <c r="U3556" s="2">
        <v>0</v>
      </c>
      <c r="V3556" s="2">
        <v>0</v>
      </c>
      <c r="W3556" s="2">
        <v>0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27231.69</v>
      </c>
      <c r="AE3556" s="2">
        <f>VLOOKUP(Tabla3[[#This Row],[Columna1]],Tabla5[#All],3,0)</f>
        <v>27231.69</v>
      </c>
      <c r="AF3556" s="2">
        <v>0</v>
      </c>
      <c r="AG3556" s="2">
        <v>0</v>
      </c>
      <c r="AH3556" s="2">
        <v>0</v>
      </c>
      <c r="AI3556" s="2">
        <v>0</v>
      </c>
      <c r="AJ3556" s="2">
        <v>10500</v>
      </c>
      <c r="AK3556" s="2">
        <f>VLOOKUP(Tabla3[[#This Row],[Columna1]],Tabla7[[ID]:[Monto neto de los bonos]],3,0)</f>
        <v>10500</v>
      </c>
      <c r="AL3556" s="2">
        <v>0</v>
      </c>
      <c r="AM3556" s="2">
        <v>0</v>
      </c>
      <c r="AN3556" s="2">
        <v>0</v>
      </c>
      <c r="AO3556" s="2">
        <v>0</v>
      </c>
      <c r="AP3556" s="2">
        <v>0</v>
      </c>
      <c r="AQ3556" s="2">
        <v>0</v>
      </c>
      <c r="AR3556" s="2">
        <v>0</v>
      </c>
      <c r="AS3556" s="2">
        <v>0</v>
      </c>
      <c r="AT3556" s="2">
        <v>2198.36</v>
      </c>
      <c r="AU3556" s="2">
        <v>1785.48</v>
      </c>
      <c r="AV3556" s="2">
        <v>0</v>
      </c>
      <c r="AW3556" s="1"/>
      <c r="AX3556" s="2" t="s">
        <v>422</v>
      </c>
      <c r="AY3556" s="8" t="s">
        <v>423</v>
      </c>
    </row>
    <row r="3557" spans="1:51" ht="13.15" customHeight="1" x14ac:dyDescent="0.25">
      <c r="A3557" s="7">
        <v>13038</v>
      </c>
      <c r="B3557" s="2" t="s">
        <v>3009</v>
      </c>
      <c r="C3557" s="2">
        <v>94103</v>
      </c>
      <c r="D3557" s="2" t="s">
        <v>288</v>
      </c>
      <c r="E3557" s="2" t="s">
        <v>294</v>
      </c>
      <c r="F3557" s="2" t="s">
        <v>187</v>
      </c>
      <c r="G3557" s="3">
        <v>39814</v>
      </c>
      <c r="H3557" s="1"/>
      <c r="I3557" s="2">
        <v>5899.1</v>
      </c>
      <c r="J3557" s="2">
        <v>1543.2750000000001</v>
      </c>
      <c r="K3557" s="2">
        <v>1543.2750000000001</v>
      </c>
      <c r="L3557" s="2">
        <v>1952.35</v>
      </c>
      <c r="M3557" s="1"/>
      <c r="N3557" s="5">
        <f t="shared" si="111"/>
        <v>14056.28</v>
      </c>
      <c r="O3557" s="6">
        <f t="shared" si="112"/>
        <v>12421.160000000002</v>
      </c>
      <c r="P3557" s="2">
        <v>30</v>
      </c>
      <c r="Q3557" s="2" t="s">
        <v>37</v>
      </c>
      <c r="R3557" s="2">
        <v>0</v>
      </c>
      <c r="S3557" s="2">
        <v>0</v>
      </c>
      <c r="T3557" s="2">
        <v>0</v>
      </c>
      <c r="U3557" s="2">
        <v>0</v>
      </c>
      <c r="V3557" s="2">
        <v>0</v>
      </c>
      <c r="W3557" s="2">
        <v>0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2068.2800000000002</v>
      </c>
      <c r="AE3557" s="2">
        <f>VLOOKUP(Tabla3[[#This Row],[Columna1]],Tabla5[#All],3,0)</f>
        <v>2068.2800000000002</v>
      </c>
      <c r="AF3557" s="2">
        <v>0</v>
      </c>
      <c r="AG3557" s="2">
        <v>0</v>
      </c>
      <c r="AH3557" s="2">
        <v>0</v>
      </c>
      <c r="AI3557" s="2">
        <v>0</v>
      </c>
      <c r="AJ3557" s="2">
        <v>1050</v>
      </c>
      <c r="AK3557" s="2">
        <f>VLOOKUP(Tabla3[[#This Row],[Columna1]],Tabla7[[ID]:[Monto neto de los bonos]],3,0)</f>
        <v>1050</v>
      </c>
      <c r="AL3557" s="2">
        <v>0</v>
      </c>
      <c r="AM3557" s="2">
        <v>0</v>
      </c>
      <c r="AN3557" s="2">
        <v>0</v>
      </c>
      <c r="AO3557" s="2">
        <v>0</v>
      </c>
      <c r="AP3557" s="2">
        <v>0</v>
      </c>
      <c r="AQ3557" s="2">
        <v>0</v>
      </c>
      <c r="AR3557" s="2">
        <v>0</v>
      </c>
      <c r="AS3557" s="2">
        <v>0</v>
      </c>
      <c r="AT3557" s="2">
        <v>1093.82</v>
      </c>
      <c r="AU3557" s="2">
        <v>541.29999999999995</v>
      </c>
      <c r="AV3557" s="2">
        <v>0</v>
      </c>
      <c r="AW3557" s="1"/>
      <c r="AX3557" s="2" t="s">
        <v>422</v>
      </c>
      <c r="AY3557" s="8" t="s">
        <v>423</v>
      </c>
    </row>
    <row r="3558" spans="1:51" ht="13.15" customHeight="1" x14ac:dyDescent="0.25">
      <c r="A3558" s="7">
        <v>24196</v>
      </c>
      <c r="B3558" s="2" t="s">
        <v>4644</v>
      </c>
      <c r="C3558" s="2">
        <v>5776103</v>
      </c>
      <c r="D3558" s="2" t="s">
        <v>288</v>
      </c>
      <c r="E3558" s="2" t="s">
        <v>301</v>
      </c>
      <c r="F3558" s="2" t="s">
        <v>42</v>
      </c>
      <c r="G3558" s="3">
        <v>45489</v>
      </c>
      <c r="H3558" s="1"/>
      <c r="I3558" s="2">
        <v>9836.7099999999991</v>
      </c>
      <c r="J3558" s="2">
        <v>3056.2150000000001</v>
      </c>
      <c r="K3558" s="2">
        <v>3056.2150000000001</v>
      </c>
      <c r="L3558" s="2">
        <v>0</v>
      </c>
      <c r="M3558" s="1"/>
      <c r="N3558" s="5">
        <f t="shared" si="111"/>
        <v>17603.84</v>
      </c>
      <c r="O3558" s="6">
        <f t="shared" si="112"/>
        <v>15251.64</v>
      </c>
      <c r="P3558" s="2">
        <v>30</v>
      </c>
      <c r="Q3558" s="2" t="s">
        <v>37</v>
      </c>
      <c r="R3558" s="2">
        <v>0</v>
      </c>
      <c r="S3558" s="2">
        <v>0</v>
      </c>
      <c r="T3558" s="2">
        <v>0</v>
      </c>
      <c r="U3558" s="2">
        <v>0</v>
      </c>
      <c r="V3558" s="2">
        <v>0</v>
      </c>
      <c r="W3558" s="2">
        <v>0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1654.7</v>
      </c>
      <c r="AE3558" s="2">
        <f>VLOOKUP(Tabla3[[#This Row],[Columna1]],Tabla5[#All],3,0)</f>
        <v>1654.7</v>
      </c>
      <c r="AF3558" s="2">
        <v>0</v>
      </c>
      <c r="AG3558" s="2">
        <v>0</v>
      </c>
      <c r="AH3558" s="2">
        <v>0</v>
      </c>
      <c r="AI3558" s="2">
        <v>0</v>
      </c>
      <c r="AJ3558" s="2">
        <v>0</v>
      </c>
      <c r="AK3558" s="2">
        <f>VLOOKUP(Tabla3[[#This Row],[Columna1]],Tabla7[[ID]:[Monto neto de los bonos]],3,0)</f>
        <v>0</v>
      </c>
      <c r="AL3558" s="2">
        <v>0</v>
      </c>
      <c r="AM3558" s="2">
        <v>0</v>
      </c>
      <c r="AN3558" s="2">
        <v>0</v>
      </c>
      <c r="AO3558" s="2">
        <v>0</v>
      </c>
      <c r="AP3558" s="2">
        <v>0</v>
      </c>
      <c r="AQ3558" s="2">
        <v>0</v>
      </c>
      <c r="AR3558" s="2">
        <v>0</v>
      </c>
      <c r="AS3558" s="2">
        <v>0</v>
      </c>
      <c r="AT3558" s="2">
        <v>1594.92</v>
      </c>
      <c r="AU3558" s="2">
        <v>757.28</v>
      </c>
      <c r="AV3558" s="2">
        <v>0</v>
      </c>
      <c r="AW3558" s="1"/>
      <c r="AX3558" s="2" t="s">
        <v>422</v>
      </c>
      <c r="AY3558" s="8" t="s">
        <v>423</v>
      </c>
    </row>
    <row r="3559" spans="1:51" ht="13.15" customHeight="1" x14ac:dyDescent="0.25">
      <c r="A3559" s="7">
        <v>19771</v>
      </c>
      <c r="B3559" s="2" t="s">
        <v>4596</v>
      </c>
      <c r="C3559" s="2">
        <v>1133203</v>
      </c>
      <c r="D3559" s="2" t="s">
        <v>288</v>
      </c>
      <c r="E3559" s="2" t="s">
        <v>310</v>
      </c>
      <c r="F3559" s="2" t="s">
        <v>42</v>
      </c>
      <c r="G3559" s="3">
        <v>42653</v>
      </c>
      <c r="H3559" s="1"/>
      <c r="I3559" s="2">
        <v>9836.7099999999991</v>
      </c>
      <c r="J3559" s="2">
        <v>3056.2150000000001</v>
      </c>
      <c r="K3559" s="2">
        <v>3056.2150000000001</v>
      </c>
      <c r="L3559" s="2">
        <v>1265.76</v>
      </c>
      <c r="M3559" s="1"/>
      <c r="N3559" s="5">
        <f t="shared" si="111"/>
        <v>29735.39</v>
      </c>
      <c r="O3559" s="6">
        <f t="shared" si="112"/>
        <v>27112.55</v>
      </c>
      <c r="P3559" s="2">
        <v>30</v>
      </c>
      <c r="Q3559" s="2" t="s">
        <v>37</v>
      </c>
      <c r="R3559" s="2">
        <v>0</v>
      </c>
      <c r="S3559" s="2">
        <v>0</v>
      </c>
      <c r="T3559" s="2">
        <v>0</v>
      </c>
      <c r="U3559" s="2">
        <v>0</v>
      </c>
      <c r="V3559" s="2">
        <v>0</v>
      </c>
      <c r="W3559" s="2">
        <v>0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10479.74</v>
      </c>
      <c r="AE3559" s="2">
        <f>VLOOKUP(Tabla3[[#This Row],[Columna1]],Tabla5[#All],3,0)</f>
        <v>10479.74</v>
      </c>
      <c r="AF3559" s="2">
        <v>0</v>
      </c>
      <c r="AG3559" s="2">
        <v>0</v>
      </c>
      <c r="AH3559" s="2">
        <v>0</v>
      </c>
      <c r="AI3559" s="2">
        <v>0</v>
      </c>
      <c r="AJ3559" s="2">
        <v>2040.75</v>
      </c>
      <c r="AK3559" s="2">
        <f>VLOOKUP(Tabla3[[#This Row],[Columna1]],Tabla7[[ID]:[Monto neto de los bonos]],3,0)</f>
        <v>2040.75</v>
      </c>
      <c r="AL3559" s="2">
        <v>0</v>
      </c>
      <c r="AM3559" s="2">
        <v>0</v>
      </c>
      <c r="AN3559" s="2">
        <v>0</v>
      </c>
      <c r="AO3559" s="2">
        <v>0</v>
      </c>
      <c r="AP3559" s="2">
        <v>0</v>
      </c>
      <c r="AQ3559" s="2">
        <v>0</v>
      </c>
      <c r="AR3559" s="2">
        <v>0</v>
      </c>
      <c r="AS3559" s="2">
        <v>0</v>
      </c>
      <c r="AT3559" s="2">
        <v>1721.48</v>
      </c>
      <c r="AU3559" s="2">
        <v>901.36</v>
      </c>
      <c r="AV3559" s="2">
        <v>0</v>
      </c>
      <c r="AW3559" s="1"/>
      <c r="AX3559" s="2" t="s">
        <v>422</v>
      </c>
      <c r="AY3559" s="8" t="s">
        <v>423</v>
      </c>
    </row>
    <row r="3560" spans="1:51" ht="13.15" customHeight="1" x14ac:dyDescent="0.25">
      <c r="A3560" s="7">
        <v>15623</v>
      </c>
      <c r="B3560" s="2" t="s">
        <v>4614</v>
      </c>
      <c r="C3560" s="2">
        <v>191703</v>
      </c>
      <c r="D3560" s="2" t="s">
        <v>288</v>
      </c>
      <c r="E3560" s="2" t="s">
        <v>289</v>
      </c>
      <c r="F3560" s="2" t="s">
        <v>290</v>
      </c>
      <c r="G3560" s="3">
        <v>42254</v>
      </c>
      <c r="H3560" s="1"/>
      <c r="I3560" s="2">
        <v>8542.57</v>
      </c>
      <c r="J3560" s="2">
        <v>2234.4899999999998</v>
      </c>
      <c r="K3560" s="2">
        <v>2234.4899999999998</v>
      </c>
      <c r="L3560" s="2">
        <v>1032.5999999999999</v>
      </c>
      <c r="M3560" s="1"/>
      <c r="N3560" s="5">
        <f t="shared" si="111"/>
        <v>14044.15</v>
      </c>
      <c r="O3560" s="6">
        <f t="shared" si="112"/>
        <v>11910.91</v>
      </c>
      <c r="P3560" s="2">
        <v>30</v>
      </c>
      <c r="Q3560" s="2" t="s">
        <v>37</v>
      </c>
      <c r="R3560" s="2">
        <v>0</v>
      </c>
      <c r="S3560" s="2">
        <v>0</v>
      </c>
      <c r="T3560" s="2">
        <v>0</v>
      </c>
      <c r="U3560" s="2">
        <v>0</v>
      </c>
      <c r="V3560" s="2">
        <v>0</v>
      </c>
      <c r="W3560" s="2">
        <v>0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2">
        <f>VLOOKUP(Tabla3[[#This Row],[Columna1]],Tabla5[#All],3,0)</f>
        <v>0</v>
      </c>
      <c r="AF3560" s="2">
        <v>0</v>
      </c>
      <c r="AG3560" s="2">
        <v>0</v>
      </c>
      <c r="AH3560" s="2">
        <v>0</v>
      </c>
      <c r="AI3560" s="2">
        <v>0</v>
      </c>
      <c r="AJ3560" s="2">
        <v>0</v>
      </c>
      <c r="AK3560" s="2">
        <f>VLOOKUP(Tabla3[[#This Row],[Columna1]],Tabla7[[ID]:[Monto neto de los bonos]],3,0)</f>
        <v>0</v>
      </c>
      <c r="AL3560" s="2">
        <v>0</v>
      </c>
      <c r="AM3560" s="2">
        <v>0</v>
      </c>
      <c r="AN3560" s="2">
        <v>0</v>
      </c>
      <c r="AO3560" s="2">
        <v>0</v>
      </c>
      <c r="AP3560" s="2">
        <v>0</v>
      </c>
      <c r="AQ3560" s="2">
        <v>0</v>
      </c>
      <c r="AR3560" s="2">
        <v>0</v>
      </c>
      <c r="AS3560" s="2">
        <v>0</v>
      </c>
      <c r="AT3560" s="2">
        <v>1404.42</v>
      </c>
      <c r="AU3560" s="2">
        <v>728.82</v>
      </c>
      <c r="AV3560" s="2">
        <v>0</v>
      </c>
      <c r="AW3560" s="1"/>
      <c r="AX3560" s="2" t="s">
        <v>422</v>
      </c>
      <c r="AY3560" s="8" t="s">
        <v>423</v>
      </c>
    </row>
    <row r="3561" spans="1:51" ht="13.15" customHeight="1" x14ac:dyDescent="0.25">
      <c r="A3561" s="7">
        <v>22227</v>
      </c>
      <c r="B3561" s="2" t="s">
        <v>4618</v>
      </c>
      <c r="C3561" s="2">
        <v>3896003</v>
      </c>
      <c r="D3561" s="2" t="s">
        <v>288</v>
      </c>
      <c r="E3561" s="2" t="s">
        <v>289</v>
      </c>
      <c r="F3561" s="2" t="s">
        <v>290</v>
      </c>
      <c r="G3561" s="3">
        <v>44608</v>
      </c>
      <c r="H3561" s="1"/>
      <c r="I3561" s="2">
        <v>8542.57</v>
      </c>
      <c r="J3561" s="2">
        <v>2234.4899999999998</v>
      </c>
      <c r="K3561" s="2">
        <v>2234.4899999999998</v>
      </c>
      <c r="L3561" s="2">
        <v>0</v>
      </c>
      <c r="M3561" s="1"/>
      <c r="N3561" s="5">
        <f t="shared" si="111"/>
        <v>15535.06</v>
      </c>
      <c r="O3561" s="6">
        <f t="shared" si="112"/>
        <v>13617.439999999999</v>
      </c>
      <c r="P3561" s="2">
        <v>30</v>
      </c>
      <c r="Q3561" s="2" t="s">
        <v>37</v>
      </c>
      <c r="R3561" s="2">
        <v>0</v>
      </c>
      <c r="S3561" s="2">
        <v>0</v>
      </c>
      <c r="T3561" s="2">
        <v>0</v>
      </c>
      <c r="U3561" s="2">
        <v>0</v>
      </c>
      <c r="V3561" s="2">
        <v>0</v>
      </c>
      <c r="W3561" s="2">
        <v>0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2523.5100000000002</v>
      </c>
      <c r="AE3561" s="2">
        <f>VLOOKUP(Tabla3[[#This Row],[Columna1]],Tabla5[#All],3,0)</f>
        <v>2523.5100000000002</v>
      </c>
      <c r="AF3561" s="2">
        <v>0</v>
      </c>
      <c r="AG3561" s="2">
        <v>0</v>
      </c>
      <c r="AH3561" s="2">
        <v>0</v>
      </c>
      <c r="AI3561" s="2">
        <v>0</v>
      </c>
      <c r="AJ3561" s="2">
        <v>0</v>
      </c>
      <c r="AK3561" s="2">
        <f>VLOOKUP(Tabla3[[#This Row],[Columna1]],Tabla7[[ID]:[Monto neto de los bonos]],3,0)</f>
        <v>0</v>
      </c>
      <c r="AL3561" s="2">
        <v>0</v>
      </c>
      <c r="AM3561" s="2">
        <v>0</v>
      </c>
      <c r="AN3561" s="2">
        <v>0</v>
      </c>
      <c r="AO3561" s="2">
        <v>0</v>
      </c>
      <c r="AP3561" s="2">
        <v>0</v>
      </c>
      <c r="AQ3561" s="2">
        <v>0</v>
      </c>
      <c r="AR3561" s="2">
        <v>0</v>
      </c>
      <c r="AS3561" s="2">
        <v>0</v>
      </c>
      <c r="AT3561" s="2">
        <v>1301.1600000000001</v>
      </c>
      <c r="AU3561" s="2">
        <v>616.46</v>
      </c>
      <c r="AV3561" s="2">
        <v>0</v>
      </c>
      <c r="AW3561" s="1"/>
      <c r="AX3561" s="2" t="s">
        <v>422</v>
      </c>
      <c r="AY3561" s="8" t="s">
        <v>423</v>
      </c>
    </row>
    <row r="3562" spans="1:51" ht="13.15" customHeight="1" x14ac:dyDescent="0.25">
      <c r="A3562" s="7">
        <v>92797</v>
      </c>
      <c r="B3562" s="2" t="s">
        <v>4624</v>
      </c>
      <c r="C3562" s="2">
        <v>408703</v>
      </c>
      <c r="D3562" s="2" t="s">
        <v>288</v>
      </c>
      <c r="E3562" s="2" t="s">
        <v>307</v>
      </c>
      <c r="F3562" s="2" t="s">
        <v>42</v>
      </c>
      <c r="G3562" s="3">
        <v>38215</v>
      </c>
      <c r="H3562" s="1"/>
      <c r="I3562" s="2">
        <v>9836.7099999999991</v>
      </c>
      <c r="J3562" s="2">
        <v>3056.2150000000001</v>
      </c>
      <c r="K3562" s="2">
        <v>3056.2150000000001</v>
      </c>
      <c r="L3562" s="2">
        <v>4044.11</v>
      </c>
      <c r="M3562" s="1"/>
      <c r="N3562" s="5">
        <f t="shared" si="111"/>
        <v>23302.639999999999</v>
      </c>
      <c r="O3562" s="6">
        <f t="shared" si="112"/>
        <v>19936.18</v>
      </c>
      <c r="P3562" s="2">
        <v>30</v>
      </c>
      <c r="Q3562" s="2" t="s">
        <v>37</v>
      </c>
      <c r="R3562" s="2">
        <v>0</v>
      </c>
      <c r="S3562" s="2">
        <v>0</v>
      </c>
      <c r="T3562" s="2">
        <v>0</v>
      </c>
      <c r="U3562" s="2">
        <v>0</v>
      </c>
      <c r="V3562" s="2">
        <v>0</v>
      </c>
      <c r="W3562" s="2">
        <v>0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3309.39</v>
      </c>
      <c r="AE3562" s="2">
        <f>VLOOKUP(Tabla3[[#This Row],[Columna1]],Tabla5[#All],3,0)</f>
        <v>3309.39</v>
      </c>
      <c r="AF3562" s="2">
        <v>0</v>
      </c>
      <c r="AG3562" s="2">
        <v>0</v>
      </c>
      <c r="AH3562" s="2">
        <v>0</v>
      </c>
      <c r="AI3562" s="2">
        <v>0</v>
      </c>
      <c r="AJ3562" s="2">
        <v>0</v>
      </c>
      <c r="AK3562" s="2">
        <f>VLOOKUP(Tabla3[[#This Row],[Columna1]],Tabla7[[ID]:[Monto neto de los bonos]],3,0)</f>
        <v>0</v>
      </c>
      <c r="AL3562" s="2">
        <v>0</v>
      </c>
      <c r="AM3562" s="2">
        <v>0</v>
      </c>
      <c r="AN3562" s="2">
        <v>0</v>
      </c>
      <c r="AO3562" s="2">
        <v>0</v>
      </c>
      <c r="AP3562" s="2">
        <v>0</v>
      </c>
      <c r="AQ3562" s="2">
        <v>0</v>
      </c>
      <c r="AR3562" s="2">
        <v>0</v>
      </c>
      <c r="AS3562" s="2">
        <v>0</v>
      </c>
      <c r="AT3562" s="2">
        <v>1999.32</v>
      </c>
      <c r="AU3562" s="2">
        <v>1367.14</v>
      </c>
      <c r="AV3562" s="2">
        <v>0</v>
      </c>
      <c r="AW3562" s="1"/>
      <c r="AX3562" s="2" t="s">
        <v>422</v>
      </c>
      <c r="AY3562" s="8" t="s">
        <v>423</v>
      </c>
    </row>
    <row r="3563" spans="1:51" ht="13.15" customHeight="1" x14ac:dyDescent="0.25">
      <c r="A3563" s="7">
        <v>14936</v>
      </c>
      <c r="B3563" s="2" t="s">
        <v>4635</v>
      </c>
      <c r="C3563" s="2">
        <v>1843703</v>
      </c>
      <c r="D3563" s="2" t="s">
        <v>288</v>
      </c>
      <c r="E3563" s="2" t="s">
        <v>295</v>
      </c>
      <c r="F3563" s="2" t="s">
        <v>42</v>
      </c>
      <c r="G3563" s="3">
        <v>42815</v>
      </c>
      <c r="H3563" s="1"/>
      <c r="I3563" s="2">
        <v>9836.7099999999991</v>
      </c>
      <c r="J3563" s="2">
        <v>3056.2150000000001</v>
      </c>
      <c r="K3563" s="2">
        <v>3056.2150000000001</v>
      </c>
      <c r="L3563" s="2">
        <v>1354.37</v>
      </c>
      <c r="M3563" s="1"/>
      <c r="N3563" s="5">
        <f t="shared" si="111"/>
        <v>18958.21</v>
      </c>
      <c r="O3563" s="6">
        <f t="shared" si="112"/>
        <v>16312.329999999998</v>
      </c>
      <c r="P3563" s="2">
        <v>30</v>
      </c>
      <c r="Q3563" s="2" t="s">
        <v>37</v>
      </c>
      <c r="R3563" s="2">
        <v>0</v>
      </c>
      <c r="S3563" s="2">
        <v>0</v>
      </c>
      <c r="T3563" s="2">
        <v>0</v>
      </c>
      <c r="U3563" s="2">
        <v>0</v>
      </c>
      <c r="V3563" s="2">
        <v>0</v>
      </c>
      <c r="W3563" s="2">
        <v>0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1654.7</v>
      </c>
      <c r="AE3563" s="2">
        <f>VLOOKUP(Tabla3[[#This Row],[Columna1]],Tabla5[#All],3,0)</f>
        <v>1654.7</v>
      </c>
      <c r="AF3563" s="2">
        <v>0</v>
      </c>
      <c r="AG3563" s="2">
        <v>0</v>
      </c>
      <c r="AH3563" s="2">
        <v>0</v>
      </c>
      <c r="AI3563" s="2">
        <v>0</v>
      </c>
      <c r="AJ3563" s="2">
        <v>0</v>
      </c>
      <c r="AK3563" s="2">
        <f>VLOOKUP(Tabla3[[#This Row],[Columna1]],Tabla7[[ID]:[Monto neto de los bonos]],3,0)</f>
        <v>0</v>
      </c>
      <c r="AL3563" s="2">
        <v>0</v>
      </c>
      <c r="AM3563" s="2">
        <v>0</v>
      </c>
      <c r="AN3563" s="2">
        <v>0</v>
      </c>
      <c r="AO3563" s="2">
        <v>0</v>
      </c>
      <c r="AP3563" s="2">
        <v>0</v>
      </c>
      <c r="AQ3563" s="2">
        <v>0</v>
      </c>
      <c r="AR3563" s="2">
        <v>0</v>
      </c>
      <c r="AS3563" s="2">
        <v>0</v>
      </c>
      <c r="AT3563" s="2">
        <v>1730.36</v>
      </c>
      <c r="AU3563" s="2">
        <v>915.52</v>
      </c>
      <c r="AV3563" s="2">
        <v>0</v>
      </c>
      <c r="AW3563" s="1"/>
      <c r="AX3563" s="2" t="s">
        <v>422</v>
      </c>
      <c r="AY3563" s="8" t="s">
        <v>423</v>
      </c>
    </row>
    <row r="3564" spans="1:51" ht="13.15" customHeight="1" x14ac:dyDescent="0.25">
      <c r="A3564" s="7">
        <v>92531</v>
      </c>
      <c r="B3564" s="2" t="s">
        <v>3010</v>
      </c>
      <c r="C3564" s="2">
        <v>406803</v>
      </c>
      <c r="D3564" s="2" t="s">
        <v>288</v>
      </c>
      <c r="E3564" s="2" t="s">
        <v>298</v>
      </c>
      <c r="F3564" s="2" t="s">
        <v>95</v>
      </c>
      <c r="G3564" s="3">
        <v>39402</v>
      </c>
      <c r="H3564" s="1"/>
      <c r="I3564" s="2">
        <v>12198.94</v>
      </c>
      <c r="J3564" s="2">
        <v>3009.3249999999998</v>
      </c>
      <c r="K3564" s="2">
        <v>3009.3249999999998</v>
      </c>
      <c r="L3564" s="2">
        <v>3482.25</v>
      </c>
      <c r="M3564" s="1"/>
      <c r="N3564" s="5">
        <f t="shared" si="111"/>
        <v>28405.77</v>
      </c>
      <c r="O3564" s="6">
        <f t="shared" si="112"/>
        <v>24532.43</v>
      </c>
      <c r="P3564" s="2">
        <v>30</v>
      </c>
      <c r="Q3564" s="2" t="s">
        <v>37</v>
      </c>
      <c r="R3564" s="2">
        <v>0</v>
      </c>
      <c r="S3564" s="2">
        <v>0</v>
      </c>
      <c r="T3564" s="2">
        <v>0</v>
      </c>
      <c r="U3564" s="2">
        <v>0</v>
      </c>
      <c r="V3564" s="2">
        <v>0</v>
      </c>
      <c r="W3564" s="2">
        <v>0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6705.93</v>
      </c>
      <c r="AE3564" s="2">
        <f>VLOOKUP(Tabla3[[#This Row],[Columna1]],Tabla5[#All],3,0)</f>
        <v>6705.93</v>
      </c>
      <c r="AF3564" s="2">
        <v>0</v>
      </c>
      <c r="AG3564" s="2">
        <v>0</v>
      </c>
      <c r="AH3564" s="2">
        <v>0</v>
      </c>
      <c r="AI3564" s="2">
        <v>0</v>
      </c>
      <c r="AJ3564" s="2">
        <v>0</v>
      </c>
      <c r="AK3564" s="2">
        <f>VLOOKUP(Tabla3[[#This Row],[Columna1]],Tabla7[[ID]:[Monto neto de los bonos]],3,0)</f>
        <v>0</v>
      </c>
      <c r="AL3564" s="2">
        <v>0</v>
      </c>
      <c r="AM3564" s="2">
        <v>0</v>
      </c>
      <c r="AN3564" s="2">
        <v>0</v>
      </c>
      <c r="AO3564" s="2">
        <v>0</v>
      </c>
      <c r="AP3564" s="2">
        <v>0</v>
      </c>
      <c r="AQ3564" s="2">
        <v>0</v>
      </c>
      <c r="AR3564" s="2">
        <v>0</v>
      </c>
      <c r="AS3564" s="2">
        <v>0</v>
      </c>
      <c r="AT3564" s="2">
        <v>2169.96</v>
      </c>
      <c r="AU3564" s="2">
        <v>1703.38</v>
      </c>
      <c r="AV3564" s="2">
        <v>0</v>
      </c>
      <c r="AW3564" s="1"/>
      <c r="AX3564" s="2" t="s">
        <v>422</v>
      </c>
      <c r="AY3564" s="8" t="s">
        <v>423</v>
      </c>
    </row>
    <row r="3565" spans="1:51" ht="13.15" customHeight="1" x14ac:dyDescent="0.25">
      <c r="A3565" s="7">
        <v>22386</v>
      </c>
      <c r="B3565" s="2" t="s">
        <v>3011</v>
      </c>
      <c r="C3565" s="2">
        <v>4099203</v>
      </c>
      <c r="D3565" s="2" t="s">
        <v>288</v>
      </c>
      <c r="E3565" s="2" t="s">
        <v>295</v>
      </c>
      <c r="F3565" s="2" t="s">
        <v>42</v>
      </c>
      <c r="G3565" s="3">
        <v>44348</v>
      </c>
      <c r="H3565" s="1"/>
      <c r="I3565" s="2">
        <v>9836.7099999999991</v>
      </c>
      <c r="J3565" s="2">
        <v>3056.2150000000001</v>
      </c>
      <c r="K3565" s="2">
        <v>3056.2150000000001</v>
      </c>
      <c r="L3565" s="2">
        <v>0</v>
      </c>
      <c r="M3565" s="1"/>
      <c r="N3565" s="5">
        <f t="shared" si="111"/>
        <v>17020.14</v>
      </c>
      <c r="O3565" s="6">
        <f t="shared" si="112"/>
        <v>14667.939999999999</v>
      </c>
      <c r="P3565" s="2">
        <v>30</v>
      </c>
      <c r="Q3565" s="2" t="s">
        <v>37</v>
      </c>
      <c r="R3565" s="2">
        <v>0</v>
      </c>
      <c r="S3565" s="2">
        <v>0</v>
      </c>
      <c r="T3565" s="2">
        <v>0</v>
      </c>
      <c r="U3565" s="2">
        <v>0</v>
      </c>
      <c r="V3565" s="2">
        <v>0</v>
      </c>
      <c r="W3565" s="2">
        <v>0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1071</v>
      </c>
      <c r="AE3565" s="2">
        <f>VLOOKUP(Tabla3[[#This Row],[Columna1]],Tabla5[#All],3,0)</f>
        <v>1071</v>
      </c>
      <c r="AF3565" s="2">
        <v>0</v>
      </c>
      <c r="AG3565" s="2">
        <v>0</v>
      </c>
      <c r="AH3565" s="2">
        <v>0</v>
      </c>
      <c r="AI3565" s="2">
        <v>0</v>
      </c>
      <c r="AJ3565" s="2">
        <v>0</v>
      </c>
      <c r="AK3565" s="2">
        <f>VLOOKUP(Tabla3[[#This Row],[Columna1]],Tabla7[[ID]:[Monto neto de los bonos]],3,0)</f>
        <v>0</v>
      </c>
      <c r="AL3565" s="2">
        <v>0</v>
      </c>
      <c r="AM3565" s="2">
        <v>0</v>
      </c>
      <c r="AN3565" s="2">
        <v>0</v>
      </c>
      <c r="AO3565" s="2">
        <v>0</v>
      </c>
      <c r="AP3565" s="2">
        <v>0</v>
      </c>
      <c r="AQ3565" s="2">
        <v>0</v>
      </c>
      <c r="AR3565" s="2">
        <v>0</v>
      </c>
      <c r="AS3565" s="2">
        <v>0</v>
      </c>
      <c r="AT3565" s="2">
        <v>1594.92</v>
      </c>
      <c r="AU3565" s="2">
        <v>757.28</v>
      </c>
      <c r="AV3565" s="2">
        <v>0</v>
      </c>
      <c r="AW3565" s="1"/>
      <c r="AX3565" s="2" t="s">
        <v>422</v>
      </c>
      <c r="AY3565" s="8" t="s">
        <v>423</v>
      </c>
    </row>
    <row r="3566" spans="1:51" ht="13.15" customHeight="1" x14ac:dyDescent="0.25">
      <c r="A3566" s="7">
        <v>13286</v>
      </c>
      <c r="B3566" s="2" t="s">
        <v>4631</v>
      </c>
      <c r="C3566" s="2">
        <v>102703</v>
      </c>
      <c r="D3566" s="2" t="s">
        <v>288</v>
      </c>
      <c r="E3566" s="2" t="s">
        <v>295</v>
      </c>
      <c r="F3566" s="2" t="s">
        <v>42</v>
      </c>
      <c r="G3566" s="3">
        <v>39814</v>
      </c>
      <c r="H3566" s="1"/>
      <c r="I3566" s="2">
        <v>9836.7099999999991</v>
      </c>
      <c r="J3566" s="2">
        <v>3056.2150000000001</v>
      </c>
      <c r="K3566" s="2">
        <v>3056.2150000000001</v>
      </c>
      <c r="L3566" s="2">
        <v>3465.41</v>
      </c>
      <c r="M3566" s="1"/>
      <c r="N3566" s="5">
        <f t="shared" si="111"/>
        <v>21620.809999999998</v>
      </c>
      <c r="O3566" s="6">
        <f t="shared" si="112"/>
        <v>18415.91</v>
      </c>
      <c r="P3566" s="2">
        <v>30</v>
      </c>
      <c r="Q3566" s="2" t="s">
        <v>37</v>
      </c>
      <c r="R3566" s="2">
        <v>0</v>
      </c>
      <c r="S3566" s="2">
        <v>0</v>
      </c>
      <c r="T3566" s="2">
        <v>0</v>
      </c>
      <c r="U3566" s="2">
        <v>0</v>
      </c>
      <c r="V3566" s="2">
        <v>0</v>
      </c>
      <c r="W3566" s="2">
        <v>0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2206.2600000000002</v>
      </c>
      <c r="AE3566" s="2">
        <f>VLOOKUP(Tabla3[[#This Row],[Columna1]],Tabla5[#All],3,0)</f>
        <v>2206.2600000000002</v>
      </c>
      <c r="AF3566" s="2">
        <v>0</v>
      </c>
      <c r="AG3566" s="2">
        <v>0</v>
      </c>
      <c r="AH3566" s="2">
        <v>0</v>
      </c>
      <c r="AI3566" s="2">
        <v>0</v>
      </c>
      <c r="AJ3566" s="2">
        <v>0</v>
      </c>
      <c r="AK3566" s="2">
        <f>VLOOKUP(Tabla3[[#This Row],[Columna1]],Tabla7[[ID]:[Monto neto de los bonos]],3,0)</f>
        <v>0</v>
      </c>
      <c r="AL3566" s="2">
        <v>0</v>
      </c>
      <c r="AM3566" s="2">
        <v>0</v>
      </c>
      <c r="AN3566" s="2">
        <v>0</v>
      </c>
      <c r="AO3566" s="2">
        <v>0</v>
      </c>
      <c r="AP3566" s="2">
        <v>0</v>
      </c>
      <c r="AQ3566" s="2">
        <v>0</v>
      </c>
      <c r="AR3566" s="2">
        <v>0</v>
      </c>
      <c r="AS3566" s="2">
        <v>0</v>
      </c>
      <c r="AT3566" s="2">
        <v>1941.46</v>
      </c>
      <c r="AU3566" s="2">
        <v>1263.44</v>
      </c>
      <c r="AV3566" s="2">
        <v>0</v>
      </c>
      <c r="AW3566" s="1"/>
      <c r="AX3566" s="2" t="s">
        <v>422</v>
      </c>
      <c r="AY3566" s="8" t="s">
        <v>423</v>
      </c>
    </row>
    <row r="3567" spans="1:51" ht="13.15" customHeight="1" x14ac:dyDescent="0.25">
      <c r="A3567" s="7">
        <v>21253</v>
      </c>
      <c r="B3567" s="2" t="s">
        <v>3012</v>
      </c>
      <c r="C3567" s="2">
        <v>2571403</v>
      </c>
      <c r="D3567" s="2" t="s">
        <v>288</v>
      </c>
      <c r="E3567" s="2" t="s">
        <v>295</v>
      </c>
      <c r="F3567" s="2" t="s">
        <v>41</v>
      </c>
      <c r="G3567" s="3">
        <v>43210</v>
      </c>
      <c r="H3567" s="1"/>
      <c r="I3567" s="2">
        <v>8542.57</v>
      </c>
      <c r="J3567" s="2">
        <v>2234.4899999999998</v>
      </c>
      <c r="K3567" s="2">
        <v>2234.4899999999998</v>
      </c>
      <c r="L3567" s="2">
        <v>1182.26</v>
      </c>
      <c r="M3567" s="1"/>
      <c r="N3567" s="5">
        <f t="shared" si="111"/>
        <v>16335.81</v>
      </c>
      <c r="O3567" s="6">
        <f t="shared" si="112"/>
        <v>14171.33</v>
      </c>
      <c r="P3567" s="2">
        <v>30</v>
      </c>
      <c r="Q3567" s="2" t="s">
        <v>37</v>
      </c>
      <c r="R3567" s="2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2142</v>
      </c>
      <c r="AE3567" s="2">
        <f>VLOOKUP(Tabla3[[#This Row],[Columna1]],Tabla5[#All],3,0)</f>
        <v>2142</v>
      </c>
      <c r="AF3567" s="2">
        <v>0</v>
      </c>
      <c r="AG3567" s="2">
        <v>0</v>
      </c>
      <c r="AH3567" s="2">
        <v>0</v>
      </c>
      <c r="AI3567" s="2">
        <v>0</v>
      </c>
      <c r="AJ3567" s="2">
        <v>0</v>
      </c>
      <c r="AK3567" s="2">
        <f>VLOOKUP(Tabla3[[#This Row],[Columna1]],Tabla7[[ID]:[Monto neto de los bonos]],3,0)</f>
        <v>0</v>
      </c>
      <c r="AL3567" s="2">
        <v>0</v>
      </c>
      <c r="AM3567" s="2">
        <v>0</v>
      </c>
      <c r="AN3567" s="2">
        <v>0</v>
      </c>
      <c r="AO3567" s="2">
        <v>0</v>
      </c>
      <c r="AP3567" s="2">
        <v>0</v>
      </c>
      <c r="AQ3567" s="2">
        <v>0</v>
      </c>
      <c r="AR3567" s="2">
        <v>0</v>
      </c>
      <c r="AS3567" s="2">
        <v>0</v>
      </c>
      <c r="AT3567" s="2">
        <v>1419.38</v>
      </c>
      <c r="AU3567" s="2">
        <v>745.1</v>
      </c>
      <c r="AV3567" s="2">
        <v>0</v>
      </c>
      <c r="AW3567" s="1"/>
      <c r="AX3567" s="2" t="s">
        <v>422</v>
      </c>
      <c r="AY3567" s="8" t="s">
        <v>423</v>
      </c>
    </row>
    <row r="3568" spans="1:51" ht="13.15" customHeight="1" x14ac:dyDescent="0.25">
      <c r="A3568" s="7">
        <v>17203</v>
      </c>
      <c r="B3568" s="2" t="s">
        <v>4661</v>
      </c>
      <c r="C3568" s="2">
        <v>21003</v>
      </c>
      <c r="D3568" s="2" t="s">
        <v>288</v>
      </c>
      <c r="E3568" s="2" t="s">
        <v>303</v>
      </c>
      <c r="F3568" s="2" t="s">
        <v>36</v>
      </c>
      <c r="G3568" s="3">
        <v>41502</v>
      </c>
      <c r="H3568" s="1"/>
      <c r="I3568" s="2">
        <v>13165.89</v>
      </c>
      <c r="J3568" s="2">
        <v>2789.65</v>
      </c>
      <c r="K3568" s="2">
        <v>2789.65</v>
      </c>
      <c r="L3568" s="2">
        <v>2917.6</v>
      </c>
      <c r="M3568" s="1"/>
      <c r="N3568" s="5">
        <f t="shared" si="111"/>
        <v>25523.749999999996</v>
      </c>
      <c r="O3568" s="6">
        <f t="shared" si="112"/>
        <v>21568.17</v>
      </c>
      <c r="P3568" s="2">
        <v>30</v>
      </c>
      <c r="Q3568" s="2" t="s">
        <v>37</v>
      </c>
      <c r="R3568" s="2">
        <v>0</v>
      </c>
      <c r="S3568" s="2">
        <v>0</v>
      </c>
      <c r="T3568" s="2">
        <v>0</v>
      </c>
      <c r="U3568" s="2">
        <v>0</v>
      </c>
      <c r="V3568" s="2">
        <v>0</v>
      </c>
      <c r="W3568" s="2">
        <v>0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3860.96</v>
      </c>
      <c r="AE3568" s="2">
        <f>VLOOKUP(Tabla3[[#This Row],[Columna1]],Tabla5[#All],3,0)</f>
        <v>3860.96</v>
      </c>
      <c r="AF3568" s="2">
        <v>0</v>
      </c>
      <c r="AG3568" s="2">
        <v>0</v>
      </c>
      <c r="AH3568" s="2">
        <v>0</v>
      </c>
      <c r="AI3568" s="2">
        <v>0</v>
      </c>
      <c r="AJ3568" s="2">
        <v>0</v>
      </c>
      <c r="AK3568" s="2">
        <f>VLOOKUP(Tabla3[[#This Row],[Columna1]],Tabla7[[ID]:[Monto neto de los bonos]],3,0)</f>
        <v>0</v>
      </c>
      <c r="AL3568" s="2">
        <v>0</v>
      </c>
      <c r="AM3568" s="2">
        <v>0</v>
      </c>
      <c r="AN3568" s="2">
        <v>0</v>
      </c>
      <c r="AO3568" s="2">
        <v>0</v>
      </c>
      <c r="AP3568" s="2">
        <v>0</v>
      </c>
      <c r="AQ3568" s="2">
        <v>0</v>
      </c>
      <c r="AR3568" s="2">
        <v>0</v>
      </c>
      <c r="AS3568" s="2">
        <v>0</v>
      </c>
      <c r="AT3568" s="2">
        <v>2166.2800000000002</v>
      </c>
      <c r="AU3568" s="2">
        <v>1789.3</v>
      </c>
      <c r="AV3568" s="2">
        <v>0</v>
      </c>
      <c r="AW3568" s="1"/>
      <c r="AX3568" s="2" t="s">
        <v>422</v>
      </c>
      <c r="AY3568" s="8" t="s">
        <v>423</v>
      </c>
    </row>
    <row r="3569" spans="1:51" ht="13.15" customHeight="1" x14ac:dyDescent="0.25">
      <c r="A3569" s="7">
        <v>22962</v>
      </c>
      <c r="B3569" s="2" t="s">
        <v>3013</v>
      </c>
      <c r="C3569" s="2">
        <v>4885303</v>
      </c>
      <c r="D3569" s="2" t="s">
        <v>288</v>
      </c>
      <c r="E3569" s="2" t="s">
        <v>295</v>
      </c>
      <c r="F3569" s="2" t="s">
        <v>42</v>
      </c>
      <c r="G3569" s="3">
        <v>44593</v>
      </c>
      <c r="H3569" s="1"/>
      <c r="I3569" s="2">
        <v>9836.7099999999991</v>
      </c>
      <c r="J3569" s="2">
        <v>3056.2150000000001</v>
      </c>
      <c r="K3569" s="2">
        <v>3056.2150000000001</v>
      </c>
      <c r="L3569" s="2">
        <v>0</v>
      </c>
      <c r="M3569" s="1"/>
      <c r="N3569" s="5">
        <f t="shared" si="111"/>
        <v>22408.53</v>
      </c>
      <c r="O3569" s="6">
        <f t="shared" si="112"/>
        <v>20056.330000000002</v>
      </c>
      <c r="P3569" s="2">
        <v>30</v>
      </c>
      <c r="Q3569" s="2" t="s">
        <v>37</v>
      </c>
      <c r="R3569" s="2">
        <v>0</v>
      </c>
      <c r="S3569" s="2">
        <v>0</v>
      </c>
      <c r="T3569" s="2">
        <v>0</v>
      </c>
      <c r="U3569" s="2">
        <v>0</v>
      </c>
      <c r="V3569" s="2">
        <v>0</v>
      </c>
      <c r="W3569" s="2">
        <v>0</v>
      </c>
      <c r="X3569" s="2">
        <v>0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3309.39</v>
      </c>
      <c r="AE3569" s="2">
        <f>VLOOKUP(Tabla3[[#This Row],[Columna1]],Tabla5[#All],3,0)</f>
        <v>3309.39</v>
      </c>
      <c r="AF3569" s="2">
        <v>0</v>
      </c>
      <c r="AG3569" s="2">
        <v>0</v>
      </c>
      <c r="AH3569" s="2">
        <v>0</v>
      </c>
      <c r="AI3569" s="2">
        <v>0</v>
      </c>
      <c r="AJ3569" s="2">
        <v>3150</v>
      </c>
      <c r="AK3569" s="2">
        <f>VLOOKUP(Tabla3[[#This Row],[Columna1]],Tabla7[[ID]:[Monto neto de los bonos]],3,0)</f>
        <v>3150</v>
      </c>
      <c r="AL3569" s="2">
        <v>0</v>
      </c>
      <c r="AM3569" s="2">
        <v>0</v>
      </c>
      <c r="AN3569" s="2">
        <v>0</v>
      </c>
      <c r="AO3569" s="2">
        <v>0</v>
      </c>
      <c r="AP3569" s="2">
        <v>0</v>
      </c>
      <c r="AQ3569" s="2">
        <v>0</v>
      </c>
      <c r="AR3569" s="2">
        <v>0</v>
      </c>
      <c r="AS3569" s="2">
        <v>0</v>
      </c>
      <c r="AT3569" s="2">
        <v>1594.92</v>
      </c>
      <c r="AU3569" s="2">
        <v>757.28</v>
      </c>
      <c r="AV3569" s="2">
        <v>0</v>
      </c>
      <c r="AW3569" s="1"/>
      <c r="AX3569" s="2" t="s">
        <v>422</v>
      </c>
      <c r="AY3569" s="8" t="s">
        <v>423</v>
      </c>
    </row>
    <row r="3570" spans="1:51" ht="13.15" customHeight="1" x14ac:dyDescent="0.25">
      <c r="A3570" s="7">
        <v>20917</v>
      </c>
      <c r="B3570" s="2" t="s">
        <v>3014</v>
      </c>
      <c r="C3570" s="2">
        <v>2243503</v>
      </c>
      <c r="D3570" s="2" t="s">
        <v>288</v>
      </c>
      <c r="E3570" s="2" t="s">
        <v>311</v>
      </c>
      <c r="F3570" s="2" t="s">
        <v>36</v>
      </c>
      <c r="G3570" s="3">
        <v>43363</v>
      </c>
      <c r="H3570" s="1"/>
      <c r="I3570" s="2">
        <v>13165.89</v>
      </c>
      <c r="J3570" s="2">
        <v>2789.65</v>
      </c>
      <c r="K3570" s="2">
        <v>2789.65</v>
      </c>
      <c r="L3570" s="2">
        <v>1703.24</v>
      </c>
      <c r="M3570" s="1"/>
      <c r="N3570" s="5">
        <f t="shared" si="111"/>
        <v>23206.260000000002</v>
      </c>
      <c r="O3570" s="6">
        <f t="shared" si="112"/>
        <v>19617.18</v>
      </c>
      <c r="P3570" s="2">
        <v>30</v>
      </c>
      <c r="Q3570" s="2" t="s">
        <v>37</v>
      </c>
      <c r="R3570" s="2">
        <v>0</v>
      </c>
      <c r="S3570" s="2">
        <v>0</v>
      </c>
      <c r="T3570" s="2">
        <v>0</v>
      </c>
      <c r="U3570" s="2">
        <v>0</v>
      </c>
      <c r="V3570" s="2">
        <v>0</v>
      </c>
      <c r="W3570" s="2">
        <v>0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2757.83</v>
      </c>
      <c r="AE3570" s="2">
        <f>VLOOKUP(Tabla3[[#This Row],[Columna1]],Tabla5[#All],3,0)</f>
        <v>2757.83</v>
      </c>
      <c r="AF3570" s="2">
        <v>0</v>
      </c>
      <c r="AG3570" s="2">
        <v>0</v>
      </c>
      <c r="AH3570" s="2">
        <v>0</v>
      </c>
      <c r="AI3570" s="2">
        <v>0</v>
      </c>
      <c r="AJ3570" s="2">
        <v>0</v>
      </c>
      <c r="AK3570" s="2">
        <f>VLOOKUP(Tabla3[[#This Row],[Columna1]],Tabla7[[ID]:[Monto neto de los bonos]],3,0)</f>
        <v>0</v>
      </c>
      <c r="AL3570" s="2">
        <v>0</v>
      </c>
      <c r="AM3570" s="2">
        <v>0</v>
      </c>
      <c r="AN3570" s="2">
        <v>0</v>
      </c>
      <c r="AO3570" s="2">
        <v>0</v>
      </c>
      <c r="AP3570" s="2">
        <v>0</v>
      </c>
      <c r="AQ3570" s="2">
        <v>0</v>
      </c>
      <c r="AR3570" s="2">
        <v>0</v>
      </c>
      <c r="AS3570" s="2">
        <v>0</v>
      </c>
      <c r="AT3570" s="2">
        <v>2044.84</v>
      </c>
      <c r="AU3570" s="2">
        <v>1544.24</v>
      </c>
      <c r="AV3570" s="2">
        <v>0</v>
      </c>
      <c r="AW3570" s="1"/>
      <c r="AX3570" s="2" t="s">
        <v>422</v>
      </c>
      <c r="AY3570" s="8" t="s">
        <v>423</v>
      </c>
    </row>
    <row r="3571" spans="1:51" ht="13.15" customHeight="1" x14ac:dyDescent="0.25">
      <c r="A3571" s="7">
        <v>23443</v>
      </c>
      <c r="B3571" s="2" t="s">
        <v>3015</v>
      </c>
      <c r="C3571" s="2">
        <v>5239803</v>
      </c>
      <c r="D3571" s="2" t="s">
        <v>288</v>
      </c>
      <c r="E3571" s="2" t="s">
        <v>295</v>
      </c>
      <c r="F3571" s="2" t="s">
        <v>45</v>
      </c>
      <c r="G3571" s="3">
        <v>44667</v>
      </c>
      <c r="H3571" s="1"/>
      <c r="I3571" s="2">
        <v>13413.65</v>
      </c>
      <c r="J3571" s="2">
        <v>2841.47</v>
      </c>
      <c r="K3571" s="2">
        <v>2841.47</v>
      </c>
      <c r="L3571" s="2">
        <v>0</v>
      </c>
      <c r="M3571" s="1"/>
      <c r="N3571" s="5">
        <f t="shared" si="111"/>
        <v>23509.11</v>
      </c>
      <c r="O3571" s="6">
        <f t="shared" si="112"/>
        <v>20316.050000000003</v>
      </c>
      <c r="P3571" s="2">
        <v>30</v>
      </c>
      <c r="Q3571" s="2" t="s">
        <v>37</v>
      </c>
      <c r="R3571" s="2">
        <v>0</v>
      </c>
      <c r="S3571" s="2">
        <v>0</v>
      </c>
      <c r="T3571" s="2">
        <v>0</v>
      </c>
      <c r="U3571" s="2">
        <v>0</v>
      </c>
      <c r="V3571" s="2">
        <v>0</v>
      </c>
      <c r="W3571" s="2">
        <v>0</v>
      </c>
      <c r="X3571" s="2">
        <v>0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4412.5200000000004</v>
      </c>
      <c r="AE3571" s="2">
        <f>VLOOKUP(Tabla3[[#This Row],[Columna1]],Tabla5[#All],3,0)</f>
        <v>4412.5200000000004</v>
      </c>
      <c r="AF3571" s="2">
        <v>0</v>
      </c>
      <c r="AG3571" s="2">
        <v>0</v>
      </c>
      <c r="AH3571" s="2">
        <v>0</v>
      </c>
      <c r="AI3571" s="2">
        <v>0</v>
      </c>
      <c r="AJ3571" s="2">
        <v>0</v>
      </c>
      <c r="AK3571" s="2">
        <f>VLOOKUP(Tabla3[[#This Row],[Columna1]],Tabla7[[ID]:[Monto neto de los bonos]],3,0)</f>
        <v>0</v>
      </c>
      <c r="AL3571" s="2">
        <v>0</v>
      </c>
      <c r="AM3571" s="2">
        <v>0</v>
      </c>
      <c r="AN3571" s="2">
        <v>0</v>
      </c>
      <c r="AO3571" s="2">
        <v>0</v>
      </c>
      <c r="AP3571" s="2">
        <v>0</v>
      </c>
      <c r="AQ3571" s="2">
        <v>0</v>
      </c>
      <c r="AR3571" s="2">
        <v>0</v>
      </c>
      <c r="AS3571" s="2">
        <v>0</v>
      </c>
      <c r="AT3571" s="2">
        <v>1909.64</v>
      </c>
      <c r="AU3571" s="2">
        <v>1283.42</v>
      </c>
      <c r="AV3571" s="2">
        <v>0</v>
      </c>
      <c r="AW3571" s="1"/>
      <c r="AX3571" s="2" t="s">
        <v>422</v>
      </c>
      <c r="AY3571" s="8" t="s">
        <v>423</v>
      </c>
    </row>
    <row r="3572" spans="1:51" ht="13.15" customHeight="1" x14ac:dyDescent="0.25">
      <c r="A3572" s="7">
        <v>11381</v>
      </c>
      <c r="B3572" s="2" t="s">
        <v>3016</v>
      </c>
      <c r="C3572" s="2">
        <v>36503</v>
      </c>
      <c r="D3572" s="2" t="s">
        <v>288</v>
      </c>
      <c r="E3572" s="2" t="s">
        <v>295</v>
      </c>
      <c r="F3572" s="2" t="s">
        <v>45</v>
      </c>
      <c r="G3572" s="3">
        <v>36892</v>
      </c>
      <c r="H3572" s="1"/>
      <c r="I3572" s="2">
        <v>13413.65</v>
      </c>
      <c r="J3572" s="2">
        <v>2841.47</v>
      </c>
      <c r="K3572" s="2">
        <v>2841.47</v>
      </c>
      <c r="L3572" s="2">
        <v>3802.14</v>
      </c>
      <c r="M3572" s="1"/>
      <c r="N3572" s="5">
        <f t="shared" si="111"/>
        <v>24553.43</v>
      </c>
      <c r="O3572" s="6">
        <f t="shared" si="112"/>
        <v>20232.41</v>
      </c>
      <c r="P3572" s="2">
        <v>30</v>
      </c>
      <c r="Q3572" s="2" t="s">
        <v>37</v>
      </c>
      <c r="R3572" s="2">
        <v>0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  <c r="X3572" s="2">
        <v>0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1654.7</v>
      </c>
      <c r="AE3572" s="2">
        <f>VLOOKUP(Tabla3[[#This Row],[Columna1]],Tabla5[#All],3,0)</f>
        <v>1654.7</v>
      </c>
      <c r="AF3572" s="2">
        <v>0</v>
      </c>
      <c r="AG3572" s="2">
        <v>0</v>
      </c>
      <c r="AH3572" s="2">
        <v>0</v>
      </c>
      <c r="AI3572" s="2">
        <v>0</v>
      </c>
      <c r="AJ3572" s="2">
        <v>0</v>
      </c>
      <c r="AK3572" s="2">
        <f>VLOOKUP(Tabla3[[#This Row],[Columna1]],Tabla7[[ID]:[Monto neto de los bonos]],3,0)</f>
        <v>0</v>
      </c>
      <c r="AL3572" s="2">
        <v>0</v>
      </c>
      <c r="AM3572" s="2">
        <v>0</v>
      </c>
      <c r="AN3572" s="2">
        <v>0</v>
      </c>
      <c r="AO3572" s="2">
        <v>0</v>
      </c>
      <c r="AP3572" s="2">
        <v>0</v>
      </c>
      <c r="AQ3572" s="2">
        <v>0</v>
      </c>
      <c r="AR3572" s="2">
        <v>0</v>
      </c>
      <c r="AS3572" s="2">
        <v>0</v>
      </c>
      <c r="AT3572" s="2">
        <v>2289.86</v>
      </c>
      <c r="AU3572" s="2">
        <v>2031.16</v>
      </c>
      <c r="AV3572" s="2">
        <v>0</v>
      </c>
      <c r="AW3572" s="1"/>
      <c r="AX3572" s="2" t="s">
        <v>422</v>
      </c>
      <c r="AY3572" s="8" t="s">
        <v>423</v>
      </c>
    </row>
    <row r="3573" spans="1:51" ht="13.15" customHeight="1" x14ac:dyDescent="0.25">
      <c r="A3573" s="7">
        <v>24231</v>
      </c>
      <c r="B3573" s="2" t="s">
        <v>3017</v>
      </c>
      <c r="C3573" s="2">
        <v>5795703</v>
      </c>
      <c r="D3573" s="2" t="s">
        <v>288</v>
      </c>
      <c r="E3573" s="2" t="s">
        <v>299</v>
      </c>
      <c r="F3573" s="2" t="s">
        <v>41</v>
      </c>
      <c r="G3573" s="3">
        <v>44902</v>
      </c>
      <c r="H3573" s="1"/>
      <c r="I3573" s="2">
        <v>8542.57</v>
      </c>
      <c r="J3573" s="2">
        <v>2234.4899999999998</v>
      </c>
      <c r="K3573" s="2">
        <v>2234.4899999999998</v>
      </c>
      <c r="L3573" s="2">
        <v>0</v>
      </c>
      <c r="M3573" s="1"/>
      <c r="N3573" s="5">
        <f t="shared" si="111"/>
        <v>15217.81</v>
      </c>
      <c r="O3573" s="6">
        <f t="shared" si="112"/>
        <v>13300.189999999999</v>
      </c>
      <c r="P3573" s="2">
        <v>30</v>
      </c>
      <c r="Q3573" s="2" t="s">
        <v>37</v>
      </c>
      <c r="R3573" s="2">
        <v>0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2206.2600000000002</v>
      </c>
      <c r="AE3573" s="2">
        <f>VLOOKUP(Tabla3[[#This Row],[Columna1]],Tabla5[#All],3,0)</f>
        <v>2206.2600000000002</v>
      </c>
      <c r="AF3573" s="2">
        <v>0</v>
      </c>
      <c r="AG3573" s="2">
        <v>0</v>
      </c>
      <c r="AH3573" s="2">
        <v>0</v>
      </c>
      <c r="AI3573" s="2">
        <v>0</v>
      </c>
      <c r="AJ3573" s="2">
        <v>0</v>
      </c>
      <c r="AK3573" s="2">
        <f>VLOOKUP(Tabla3[[#This Row],[Columna1]],Tabla7[[ID]:[Monto neto de los bonos]],3,0)</f>
        <v>0</v>
      </c>
      <c r="AL3573" s="2">
        <v>0</v>
      </c>
      <c r="AM3573" s="2">
        <v>0</v>
      </c>
      <c r="AN3573" s="2">
        <v>0</v>
      </c>
      <c r="AO3573" s="2">
        <v>0</v>
      </c>
      <c r="AP3573" s="2">
        <v>0</v>
      </c>
      <c r="AQ3573" s="2">
        <v>0</v>
      </c>
      <c r="AR3573" s="2">
        <v>0</v>
      </c>
      <c r="AS3573" s="2">
        <v>0</v>
      </c>
      <c r="AT3573" s="2">
        <v>1301.1600000000001</v>
      </c>
      <c r="AU3573" s="2">
        <v>616.46</v>
      </c>
      <c r="AV3573" s="2">
        <v>0</v>
      </c>
      <c r="AW3573" s="1"/>
      <c r="AX3573" s="2" t="s">
        <v>422</v>
      </c>
      <c r="AY3573" s="8" t="s">
        <v>423</v>
      </c>
    </row>
    <row r="3574" spans="1:51" ht="13.15" customHeight="1" x14ac:dyDescent="0.25">
      <c r="A3574" s="7">
        <v>13199</v>
      </c>
      <c r="B3574" s="2" t="s">
        <v>4626</v>
      </c>
      <c r="C3574" s="2">
        <v>100903</v>
      </c>
      <c r="D3574" s="2" t="s">
        <v>288</v>
      </c>
      <c r="E3574" s="2" t="s">
        <v>307</v>
      </c>
      <c r="F3574" s="2" t="s">
        <v>36</v>
      </c>
      <c r="G3574" s="3">
        <v>38474</v>
      </c>
      <c r="H3574" s="1"/>
      <c r="I3574" s="2">
        <v>13165.89</v>
      </c>
      <c r="J3574" s="2">
        <v>2789.65</v>
      </c>
      <c r="K3574" s="2">
        <v>2789.65</v>
      </c>
      <c r="L3574" s="2">
        <v>2611.46</v>
      </c>
      <c r="M3574" s="1"/>
      <c r="N3574" s="5">
        <f t="shared" si="111"/>
        <v>26110.039999999997</v>
      </c>
      <c r="O3574" s="6">
        <f t="shared" si="112"/>
        <v>22261.759999999995</v>
      </c>
      <c r="P3574" s="2">
        <v>20</v>
      </c>
      <c r="Q3574" s="2" t="s">
        <v>46</v>
      </c>
      <c r="R3574" s="2">
        <v>0</v>
      </c>
      <c r="S3574" s="2">
        <v>0</v>
      </c>
      <c r="T3574" s="2">
        <v>0</v>
      </c>
      <c r="U3574" s="2">
        <v>3686.45</v>
      </c>
      <c r="V3574" s="2">
        <v>0</v>
      </c>
      <c r="W3574" s="2">
        <v>0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4753.3900000000003</v>
      </c>
      <c r="AE3574" s="2">
        <f>VLOOKUP(Tabla3[[#This Row],[Columna1]],Tabla5[#All],3,0)</f>
        <v>4753.3900000000003</v>
      </c>
      <c r="AF3574" s="2">
        <v>0</v>
      </c>
      <c r="AG3574" s="2">
        <v>0</v>
      </c>
      <c r="AH3574" s="2">
        <v>0</v>
      </c>
      <c r="AI3574" s="2">
        <v>0</v>
      </c>
      <c r="AJ3574" s="2">
        <v>0</v>
      </c>
      <c r="AK3574" s="2">
        <f>VLOOKUP(Tabla3[[#This Row],[Columna1]],Tabla7[[ID]:[Monto neto de los bonos]],3,0)</f>
        <v>3686.45</v>
      </c>
      <c r="AL3574" s="2">
        <v>0</v>
      </c>
      <c r="AM3574" s="2">
        <v>0</v>
      </c>
      <c r="AN3574" s="2">
        <v>0</v>
      </c>
      <c r="AO3574" s="2">
        <v>0</v>
      </c>
      <c r="AP3574" s="2">
        <v>0</v>
      </c>
      <c r="AQ3574" s="2">
        <v>0</v>
      </c>
      <c r="AR3574" s="2">
        <v>0</v>
      </c>
      <c r="AS3574" s="2">
        <v>0</v>
      </c>
      <c r="AT3574" s="2">
        <v>1967.04</v>
      </c>
      <c r="AU3574" s="2">
        <v>1881.24</v>
      </c>
      <c r="AV3574" s="2">
        <v>0</v>
      </c>
      <c r="AW3574" s="1"/>
      <c r="AX3574" s="2" t="s">
        <v>422</v>
      </c>
      <c r="AY3574" s="8" t="s">
        <v>424</v>
      </c>
    </row>
    <row r="3575" spans="1:51" ht="13.15" customHeight="1" x14ac:dyDescent="0.25">
      <c r="A3575" s="7">
        <v>92807</v>
      </c>
      <c r="B3575" s="2" t="s">
        <v>4613</v>
      </c>
      <c r="C3575" s="2">
        <v>409003</v>
      </c>
      <c r="D3575" s="2" t="s">
        <v>288</v>
      </c>
      <c r="E3575" s="2" t="s">
        <v>289</v>
      </c>
      <c r="F3575" s="2" t="s">
        <v>290</v>
      </c>
      <c r="G3575" s="3">
        <v>38215</v>
      </c>
      <c r="H3575" s="1"/>
      <c r="I3575" s="2">
        <v>8542.57</v>
      </c>
      <c r="J3575" s="2">
        <v>2234.4899999999998</v>
      </c>
      <c r="K3575" s="2">
        <v>2234.4899999999998</v>
      </c>
      <c r="L3575" s="2">
        <v>3308.6</v>
      </c>
      <c r="M3575" s="1"/>
      <c r="N3575" s="5">
        <f t="shared" si="111"/>
        <v>20048.919999999998</v>
      </c>
      <c r="O3575" s="6">
        <f t="shared" si="112"/>
        <v>17282.999999999996</v>
      </c>
      <c r="P3575" s="2">
        <v>30</v>
      </c>
      <c r="Q3575" s="2" t="s">
        <v>37</v>
      </c>
      <c r="R3575" s="2">
        <v>0</v>
      </c>
      <c r="S3575" s="2">
        <v>0</v>
      </c>
      <c r="T3575" s="2">
        <v>0</v>
      </c>
      <c r="U3575" s="2">
        <v>0</v>
      </c>
      <c r="V3575" s="2">
        <v>433.72</v>
      </c>
      <c r="W3575" s="2">
        <v>0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3295.05</v>
      </c>
      <c r="AE3575" s="2">
        <f>VLOOKUP(Tabla3[[#This Row],[Columna1]],Tabla5[#All],3,0)</f>
        <v>3295.05</v>
      </c>
      <c r="AF3575" s="2">
        <v>0</v>
      </c>
      <c r="AG3575" s="2">
        <v>0</v>
      </c>
      <c r="AH3575" s="2">
        <v>0</v>
      </c>
      <c r="AI3575" s="2">
        <v>0</v>
      </c>
      <c r="AJ3575" s="2">
        <v>0</v>
      </c>
      <c r="AK3575" s="2">
        <f>VLOOKUP(Tabla3[[#This Row],[Columna1]],Tabla7[[ID]:[Monto neto de los bonos]],3,0)</f>
        <v>0</v>
      </c>
      <c r="AL3575" s="2">
        <v>0</v>
      </c>
      <c r="AM3575" s="2">
        <v>0</v>
      </c>
      <c r="AN3575" s="2">
        <v>0</v>
      </c>
      <c r="AO3575" s="2">
        <v>0</v>
      </c>
      <c r="AP3575" s="2">
        <v>0</v>
      </c>
      <c r="AQ3575" s="2">
        <v>0</v>
      </c>
      <c r="AR3575" s="2">
        <v>0</v>
      </c>
      <c r="AS3575" s="2">
        <v>0</v>
      </c>
      <c r="AT3575" s="2">
        <v>1675.38</v>
      </c>
      <c r="AU3575" s="2">
        <v>1090.54</v>
      </c>
      <c r="AV3575" s="2">
        <v>0</v>
      </c>
      <c r="AW3575" s="1"/>
      <c r="AX3575" s="2" t="s">
        <v>422</v>
      </c>
      <c r="AY3575" s="8" t="s">
        <v>423</v>
      </c>
    </row>
    <row r="3576" spans="1:51" ht="13.15" customHeight="1" x14ac:dyDescent="0.25">
      <c r="A3576" s="7">
        <v>92800</v>
      </c>
      <c r="B3576" s="2" t="s">
        <v>3018</v>
      </c>
      <c r="C3576" s="2">
        <v>408803</v>
      </c>
      <c r="D3576" s="2" t="s">
        <v>288</v>
      </c>
      <c r="E3576" s="2" t="s">
        <v>289</v>
      </c>
      <c r="F3576" s="2" t="s">
        <v>290</v>
      </c>
      <c r="G3576" s="3">
        <v>37853</v>
      </c>
      <c r="H3576" s="1"/>
      <c r="I3576" s="2">
        <v>8542.57</v>
      </c>
      <c r="J3576" s="2">
        <v>2234.4899999999998</v>
      </c>
      <c r="K3576" s="2">
        <v>2234.4899999999998</v>
      </c>
      <c r="L3576" s="2">
        <v>3079.82</v>
      </c>
      <c r="M3576" s="1"/>
      <c r="N3576" s="5">
        <f t="shared" si="111"/>
        <v>19386.419999999998</v>
      </c>
      <c r="O3576" s="6">
        <f t="shared" si="112"/>
        <v>16679.98</v>
      </c>
      <c r="P3576" s="2">
        <v>30</v>
      </c>
      <c r="Q3576" s="2" t="s">
        <v>37</v>
      </c>
      <c r="R3576" s="2">
        <v>0</v>
      </c>
      <c r="S3576" s="2">
        <v>0</v>
      </c>
      <c r="T3576" s="2">
        <v>0</v>
      </c>
      <c r="U3576" s="2">
        <v>0</v>
      </c>
      <c r="V3576" s="2">
        <v>0</v>
      </c>
      <c r="W3576" s="2">
        <v>0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3295.05</v>
      </c>
      <c r="AE3576" s="2">
        <f>VLOOKUP(Tabla3[[#This Row],[Columna1]],Tabla5[#All],3,0)</f>
        <v>3295.05</v>
      </c>
      <c r="AF3576" s="2">
        <v>0</v>
      </c>
      <c r="AG3576" s="2">
        <v>0</v>
      </c>
      <c r="AH3576" s="2">
        <v>0</v>
      </c>
      <c r="AI3576" s="2">
        <v>0</v>
      </c>
      <c r="AJ3576" s="2">
        <v>0</v>
      </c>
      <c r="AK3576" s="2">
        <f>VLOOKUP(Tabla3[[#This Row],[Columna1]],Tabla7[[ID]:[Monto neto de los bonos]],3,0)</f>
        <v>0</v>
      </c>
      <c r="AL3576" s="2">
        <v>0</v>
      </c>
      <c r="AM3576" s="2">
        <v>0</v>
      </c>
      <c r="AN3576" s="2">
        <v>0</v>
      </c>
      <c r="AO3576" s="2">
        <v>0</v>
      </c>
      <c r="AP3576" s="2">
        <v>0</v>
      </c>
      <c r="AQ3576" s="2">
        <v>0</v>
      </c>
      <c r="AR3576" s="2">
        <v>0</v>
      </c>
      <c r="AS3576" s="2">
        <v>0</v>
      </c>
      <c r="AT3576" s="2">
        <v>1652.51</v>
      </c>
      <c r="AU3576" s="2">
        <v>1053.93</v>
      </c>
      <c r="AV3576" s="2">
        <v>0</v>
      </c>
      <c r="AW3576" s="1"/>
      <c r="AX3576" s="2" t="s">
        <v>422</v>
      </c>
      <c r="AY3576" s="8" t="s">
        <v>423</v>
      </c>
    </row>
    <row r="3577" spans="1:51" ht="13.15" customHeight="1" x14ac:dyDescent="0.25">
      <c r="A3577" s="7">
        <v>22328</v>
      </c>
      <c r="B3577" s="2" t="s">
        <v>3019</v>
      </c>
      <c r="C3577" s="2">
        <v>4057203</v>
      </c>
      <c r="D3577" s="2" t="s">
        <v>288</v>
      </c>
      <c r="E3577" s="2" t="s">
        <v>300</v>
      </c>
      <c r="F3577" s="2" t="s">
        <v>42</v>
      </c>
      <c r="G3577" s="3">
        <v>43832</v>
      </c>
      <c r="H3577" s="1"/>
      <c r="I3577" s="2">
        <v>9836.7099999999991</v>
      </c>
      <c r="J3577" s="2">
        <v>3056.2150000000001</v>
      </c>
      <c r="K3577" s="2">
        <v>3056.2150000000001</v>
      </c>
      <c r="L3577" s="2">
        <v>1674.67</v>
      </c>
      <c r="M3577" s="1"/>
      <c r="N3577" s="5">
        <f t="shared" si="111"/>
        <v>19278.509999999998</v>
      </c>
      <c r="O3577" s="6">
        <f t="shared" si="112"/>
        <v>16663.499999999996</v>
      </c>
      <c r="P3577" s="2">
        <v>29</v>
      </c>
      <c r="Q3577" s="2" t="s">
        <v>37</v>
      </c>
      <c r="R3577" s="2">
        <v>0</v>
      </c>
      <c r="S3577" s="2">
        <v>0</v>
      </c>
      <c r="T3577" s="2">
        <v>0</v>
      </c>
      <c r="U3577" s="2">
        <v>0</v>
      </c>
      <c r="V3577" s="2">
        <v>0</v>
      </c>
      <c r="W3577" s="2">
        <v>0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1654.7</v>
      </c>
      <c r="AE3577" s="2">
        <f>VLOOKUP(Tabla3[[#This Row],[Columna1]],Tabla5[#All],3,0)</f>
        <v>1654.7</v>
      </c>
      <c r="AF3577" s="2">
        <v>0</v>
      </c>
      <c r="AG3577" s="2">
        <v>0</v>
      </c>
      <c r="AH3577" s="2">
        <v>0</v>
      </c>
      <c r="AI3577" s="2">
        <v>0</v>
      </c>
      <c r="AJ3577" s="2">
        <v>0</v>
      </c>
      <c r="AK3577" s="2">
        <f>VLOOKUP(Tabla3[[#This Row],[Columna1]],Tabla7[[ID]:[Monto neto de los bonos]],3,0)</f>
        <v>0</v>
      </c>
      <c r="AL3577" s="2">
        <v>0</v>
      </c>
      <c r="AM3577" s="2">
        <v>0</v>
      </c>
      <c r="AN3577" s="2">
        <v>0</v>
      </c>
      <c r="AO3577" s="2">
        <v>0</v>
      </c>
      <c r="AP3577" s="2">
        <v>0</v>
      </c>
      <c r="AQ3577" s="2">
        <v>0</v>
      </c>
      <c r="AR3577" s="2">
        <v>0</v>
      </c>
      <c r="AS3577" s="2">
        <v>0</v>
      </c>
      <c r="AT3577" s="2">
        <v>1703.63</v>
      </c>
      <c r="AU3577" s="2">
        <v>911.38</v>
      </c>
      <c r="AV3577" s="2">
        <v>0</v>
      </c>
      <c r="AW3577" s="1"/>
      <c r="AX3577" s="2" t="s">
        <v>422</v>
      </c>
      <c r="AY3577" s="8" t="s">
        <v>423</v>
      </c>
    </row>
    <row r="3578" spans="1:51" ht="13.15" customHeight="1" x14ac:dyDescent="0.25">
      <c r="A3578" s="7">
        <v>17537</v>
      </c>
      <c r="B3578" s="2" t="s">
        <v>4629</v>
      </c>
      <c r="C3578" s="2">
        <v>220703</v>
      </c>
      <c r="D3578" s="2" t="s">
        <v>288</v>
      </c>
      <c r="E3578" s="2" t="s">
        <v>295</v>
      </c>
      <c r="F3578" s="2" t="s">
        <v>36</v>
      </c>
      <c r="G3578" s="3">
        <v>41310</v>
      </c>
      <c r="H3578" s="1"/>
      <c r="I3578" s="2">
        <v>13165.89</v>
      </c>
      <c r="J3578" s="2">
        <v>2789.65</v>
      </c>
      <c r="K3578" s="2">
        <v>2789.65</v>
      </c>
      <c r="L3578" s="2">
        <v>1487.68</v>
      </c>
      <c r="M3578" s="1"/>
      <c r="N3578" s="5">
        <f t="shared" si="111"/>
        <v>22374.87</v>
      </c>
      <c r="O3578" s="6">
        <f t="shared" si="112"/>
        <v>18845.990000000002</v>
      </c>
      <c r="P3578" s="2">
        <v>30</v>
      </c>
      <c r="Q3578" s="2" t="s">
        <v>37</v>
      </c>
      <c r="R3578" s="2">
        <v>0</v>
      </c>
      <c r="S3578" s="2">
        <v>0</v>
      </c>
      <c r="T3578" s="2">
        <v>0</v>
      </c>
      <c r="U3578" s="2">
        <v>0</v>
      </c>
      <c r="V3578" s="2">
        <v>0</v>
      </c>
      <c r="W3578" s="2">
        <v>0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2142</v>
      </c>
      <c r="AE3578" s="2">
        <f>VLOOKUP(Tabla3[[#This Row],[Columna1]],Tabla5[#All],3,0)</f>
        <v>2142</v>
      </c>
      <c r="AF3578" s="2">
        <v>0</v>
      </c>
      <c r="AG3578" s="2">
        <v>0</v>
      </c>
      <c r="AH3578" s="2">
        <v>0</v>
      </c>
      <c r="AI3578" s="2">
        <v>0</v>
      </c>
      <c r="AJ3578" s="2">
        <v>0</v>
      </c>
      <c r="AK3578" s="2">
        <f>VLOOKUP(Tabla3[[#This Row],[Columna1]],Tabla7[[ID]:[Monto neto de los bonos]],3,0)</f>
        <v>0</v>
      </c>
      <c r="AL3578" s="2">
        <v>0</v>
      </c>
      <c r="AM3578" s="2">
        <v>0</v>
      </c>
      <c r="AN3578" s="2">
        <v>0</v>
      </c>
      <c r="AO3578" s="2">
        <v>0</v>
      </c>
      <c r="AP3578" s="2">
        <v>0</v>
      </c>
      <c r="AQ3578" s="2">
        <v>0</v>
      </c>
      <c r="AR3578" s="2">
        <v>0</v>
      </c>
      <c r="AS3578" s="2">
        <v>0</v>
      </c>
      <c r="AT3578" s="2">
        <v>2023.28</v>
      </c>
      <c r="AU3578" s="2">
        <v>1505.6</v>
      </c>
      <c r="AV3578" s="2">
        <v>0</v>
      </c>
      <c r="AW3578" s="1"/>
      <c r="AX3578" s="2" t="s">
        <v>422</v>
      </c>
      <c r="AY3578" s="8" t="s">
        <v>423</v>
      </c>
    </row>
    <row r="3579" spans="1:51" ht="13.15" customHeight="1" x14ac:dyDescent="0.25">
      <c r="A3579" s="7">
        <v>16313</v>
      </c>
      <c r="B3579" s="2" t="s">
        <v>3020</v>
      </c>
      <c r="C3579" s="2">
        <v>22803</v>
      </c>
      <c r="D3579" s="2" t="s">
        <v>288</v>
      </c>
      <c r="E3579" s="2" t="s">
        <v>303</v>
      </c>
      <c r="F3579" s="2" t="s">
        <v>44</v>
      </c>
      <c r="G3579" s="3">
        <v>40559</v>
      </c>
      <c r="H3579" s="1"/>
      <c r="I3579" s="2">
        <v>14572.07</v>
      </c>
      <c r="J3579" s="2">
        <v>2683.85</v>
      </c>
      <c r="K3579" s="2">
        <v>2683.85</v>
      </c>
      <c r="L3579" s="2">
        <v>2810.03</v>
      </c>
      <c r="M3579" s="1"/>
      <c r="N3579" s="5">
        <f t="shared" si="111"/>
        <v>36814.659999999996</v>
      </c>
      <c r="O3579" s="6">
        <f t="shared" si="112"/>
        <v>32472.959999999992</v>
      </c>
      <c r="P3579" s="2">
        <v>30</v>
      </c>
      <c r="Q3579" s="2" t="s">
        <v>37</v>
      </c>
      <c r="R3579" s="2">
        <v>0</v>
      </c>
      <c r="S3579" s="2">
        <v>0</v>
      </c>
      <c r="T3579" s="2">
        <v>0</v>
      </c>
      <c r="U3579" s="2">
        <v>0</v>
      </c>
      <c r="V3579" s="2">
        <v>0</v>
      </c>
      <c r="W3579" s="2">
        <v>0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14064.86</v>
      </c>
      <c r="AE3579" s="2">
        <f>VLOOKUP(Tabla3[[#This Row],[Columna1]],Tabla5[#All],3,0)</f>
        <v>14064.86</v>
      </c>
      <c r="AF3579" s="2">
        <v>0</v>
      </c>
      <c r="AG3579" s="2">
        <v>0</v>
      </c>
      <c r="AH3579" s="2">
        <v>0</v>
      </c>
      <c r="AI3579" s="2">
        <v>0</v>
      </c>
      <c r="AJ3579" s="2">
        <v>0</v>
      </c>
      <c r="AK3579" s="2">
        <f>VLOOKUP(Tabla3[[#This Row],[Columna1]],Tabla7[[ID]:[Monto neto de los bonos]],3,0)</f>
        <v>0</v>
      </c>
      <c r="AL3579" s="2">
        <v>0</v>
      </c>
      <c r="AM3579" s="2">
        <v>0</v>
      </c>
      <c r="AN3579" s="2">
        <v>0</v>
      </c>
      <c r="AO3579" s="2">
        <v>0</v>
      </c>
      <c r="AP3579" s="2">
        <v>0</v>
      </c>
      <c r="AQ3579" s="2">
        <v>0</v>
      </c>
      <c r="AR3579" s="2">
        <v>0</v>
      </c>
      <c r="AS3579" s="2">
        <v>0</v>
      </c>
      <c r="AT3579" s="2">
        <v>2274.98</v>
      </c>
      <c r="AU3579" s="2">
        <v>2066.7199999999998</v>
      </c>
      <c r="AV3579" s="2">
        <v>0</v>
      </c>
      <c r="AW3579" s="1"/>
      <c r="AX3579" s="2" t="s">
        <v>422</v>
      </c>
      <c r="AY3579" s="8" t="s">
        <v>423</v>
      </c>
    </row>
    <row r="3580" spans="1:51" ht="13.15" customHeight="1" x14ac:dyDescent="0.25">
      <c r="A3580" s="7">
        <v>92571</v>
      </c>
      <c r="B3580" s="2" t="s">
        <v>3021</v>
      </c>
      <c r="C3580" s="2">
        <v>407003</v>
      </c>
      <c r="D3580" s="2" t="s">
        <v>288</v>
      </c>
      <c r="E3580" s="2" t="s">
        <v>294</v>
      </c>
      <c r="F3580" s="2" t="s">
        <v>36</v>
      </c>
      <c r="G3580" s="3">
        <v>39402</v>
      </c>
      <c r="H3580" s="1"/>
      <c r="I3580" s="2">
        <v>13165.89</v>
      </c>
      <c r="J3580" s="2">
        <v>2789.65</v>
      </c>
      <c r="K3580" s="2">
        <v>2789.65</v>
      </c>
      <c r="L3580" s="2">
        <v>1700.4</v>
      </c>
      <c r="M3580" s="1"/>
      <c r="N3580" s="5">
        <f t="shared" si="111"/>
        <v>26527.31</v>
      </c>
      <c r="O3580" s="6">
        <f t="shared" si="112"/>
        <v>22939.03</v>
      </c>
      <c r="P3580" s="2">
        <v>30</v>
      </c>
      <c r="Q3580" s="2" t="s">
        <v>37</v>
      </c>
      <c r="R3580" s="2">
        <v>0</v>
      </c>
      <c r="S3580" s="2">
        <v>0</v>
      </c>
      <c r="T3580" s="2">
        <v>0</v>
      </c>
      <c r="U3580" s="2">
        <v>0</v>
      </c>
      <c r="V3580" s="2">
        <v>0</v>
      </c>
      <c r="W3580" s="2">
        <v>0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3704.59</v>
      </c>
      <c r="AE3580" s="2">
        <f>VLOOKUP(Tabla3[[#This Row],[Columna1]],Tabla5[#All],3,0)</f>
        <v>3704.59</v>
      </c>
      <c r="AF3580" s="2">
        <v>0</v>
      </c>
      <c r="AG3580" s="2">
        <v>0</v>
      </c>
      <c r="AH3580" s="2">
        <v>0</v>
      </c>
      <c r="AI3580" s="2">
        <v>0</v>
      </c>
      <c r="AJ3580" s="2">
        <v>2377.13</v>
      </c>
      <c r="AK3580" s="2">
        <f>VLOOKUP(Tabla3[[#This Row],[Columna1]],Tabla7[[ID]:[Monto neto de los bonos]],3,0)</f>
        <v>2377.13</v>
      </c>
      <c r="AL3580" s="2">
        <v>0</v>
      </c>
      <c r="AM3580" s="2">
        <v>0</v>
      </c>
      <c r="AN3580" s="2">
        <v>0</v>
      </c>
      <c r="AO3580" s="2">
        <v>0</v>
      </c>
      <c r="AP3580" s="2">
        <v>0</v>
      </c>
      <c r="AQ3580" s="2">
        <v>0</v>
      </c>
      <c r="AR3580" s="2">
        <v>0</v>
      </c>
      <c r="AS3580" s="2">
        <v>0</v>
      </c>
      <c r="AT3580" s="2">
        <v>2044.56</v>
      </c>
      <c r="AU3580" s="2">
        <v>1543.72</v>
      </c>
      <c r="AV3580" s="2">
        <v>0</v>
      </c>
      <c r="AW3580" s="1"/>
      <c r="AX3580" s="2" t="s">
        <v>422</v>
      </c>
      <c r="AY3580" s="8" t="s">
        <v>423</v>
      </c>
    </row>
    <row r="3581" spans="1:51" ht="13.15" customHeight="1" x14ac:dyDescent="0.25">
      <c r="A3581" s="7">
        <v>91362</v>
      </c>
      <c r="B3581" s="2" t="s">
        <v>3022</v>
      </c>
      <c r="C3581" s="2">
        <v>395003</v>
      </c>
      <c r="D3581" s="2" t="s">
        <v>288</v>
      </c>
      <c r="E3581" s="2" t="s">
        <v>299</v>
      </c>
      <c r="F3581" s="2" t="s">
        <v>60</v>
      </c>
      <c r="G3581" s="3">
        <v>36892</v>
      </c>
      <c r="H3581" s="1"/>
      <c r="I3581" s="2">
        <v>14709.55</v>
      </c>
      <c r="J3581" s="2">
        <v>2709.165</v>
      </c>
      <c r="K3581" s="2">
        <v>2709.165</v>
      </c>
      <c r="L3581" s="2">
        <v>5557.07</v>
      </c>
      <c r="M3581" s="1"/>
      <c r="N3581" s="5">
        <f t="shared" ref="N3581:N3644" si="113">I3581+J3581+K3581+L3581+M3581+R3581+V3581+W3581+Y3581+AD3581+AG3581+AJ3581</f>
        <v>48425.64</v>
      </c>
      <c r="O3581" s="6">
        <f t="shared" si="112"/>
        <v>43174.3</v>
      </c>
      <c r="P3581" s="2">
        <v>30</v>
      </c>
      <c r="Q3581" s="2" t="s">
        <v>37</v>
      </c>
      <c r="R3581" s="2">
        <v>0</v>
      </c>
      <c r="S3581" s="2">
        <v>0</v>
      </c>
      <c r="T3581" s="2">
        <v>0</v>
      </c>
      <c r="U3581" s="2">
        <v>0</v>
      </c>
      <c r="V3581" s="2">
        <v>0</v>
      </c>
      <c r="W3581" s="2">
        <v>0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14340.69</v>
      </c>
      <c r="AE3581" s="2">
        <f>VLOOKUP(Tabla3[[#This Row],[Columna1]],Tabla5[#All],3,0)</f>
        <v>14340.69</v>
      </c>
      <c r="AF3581" s="2">
        <v>0</v>
      </c>
      <c r="AG3581" s="2">
        <v>0</v>
      </c>
      <c r="AH3581" s="2">
        <v>0</v>
      </c>
      <c r="AI3581" s="2">
        <v>0</v>
      </c>
      <c r="AJ3581" s="2">
        <v>8400</v>
      </c>
      <c r="AK3581" s="2">
        <f>VLOOKUP(Tabla3[[#This Row],[Columna1]],Tabla7[[ID]:[Monto neto de los bonos]],3,0)</f>
        <v>8400</v>
      </c>
      <c r="AL3581" s="2">
        <v>0</v>
      </c>
      <c r="AM3581" s="2">
        <v>0</v>
      </c>
      <c r="AN3581" s="2">
        <v>0</v>
      </c>
      <c r="AO3581" s="2">
        <v>0</v>
      </c>
      <c r="AP3581" s="2">
        <v>0</v>
      </c>
      <c r="AQ3581" s="2">
        <v>0</v>
      </c>
      <c r="AR3581" s="2">
        <v>0</v>
      </c>
      <c r="AS3581" s="2">
        <v>0</v>
      </c>
      <c r="AT3581" s="2">
        <v>2568.5</v>
      </c>
      <c r="AU3581" s="2">
        <v>2682.84</v>
      </c>
      <c r="AV3581" s="2">
        <v>0</v>
      </c>
      <c r="AW3581" s="1"/>
      <c r="AX3581" s="2" t="s">
        <v>422</v>
      </c>
      <c r="AY3581" s="8" t="s">
        <v>423</v>
      </c>
    </row>
    <row r="3582" spans="1:51" ht="13.15" customHeight="1" x14ac:dyDescent="0.25">
      <c r="A3582" s="7">
        <v>13980</v>
      </c>
      <c r="B3582" s="2" t="s">
        <v>3023</v>
      </c>
      <c r="C3582" s="2">
        <v>136103</v>
      </c>
      <c r="D3582" s="2" t="s">
        <v>288</v>
      </c>
      <c r="E3582" s="2" t="s">
        <v>295</v>
      </c>
      <c r="F3582" s="2" t="s">
        <v>165</v>
      </c>
      <c r="G3582" s="3">
        <v>41395</v>
      </c>
      <c r="H3582" s="1"/>
      <c r="I3582" s="2">
        <v>9836.7099999999991</v>
      </c>
      <c r="J3582" s="2">
        <v>3056.2150000000001</v>
      </c>
      <c r="K3582" s="2">
        <v>3056.2150000000001</v>
      </c>
      <c r="L3582" s="2">
        <v>2482.39</v>
      </c>
      <c r="M3582" s="1"/>
      <c r="N3582" s="5">
        <f t="shared" si="113"/>
        <v>20637.79</v>
      </c>
      <c r="O3582" s="6">
        <f t="shared" si="112"/>
        <v>17698.61</v>
      </c>
      <c r="P3582" s="2">
        <v>30</v>
      </c>
      <c r="Q3582" s="2" t="s">
        <v>37</v>
      </c>
      <c r="R3582" s="2">
        <v>0</v>
      </c>
      <c r="S3582" s="2">
        <v>0</v>
      </c>
      <c r="T3582" s="2">
        <v>0</v>
      </c>
      <c r="U3582" s="2">
        <v>0</v>
      </c>
      <c r="V3582" s="2">
        <v>0</v>
      </c>
      <c r="W3582" s="2">
        <v>0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2206.2600000000002</v>
      </c>
      <c r="AE3582" s="2">
        <f>VLOOKUP(Tabla3[[#This Row],[Columna1]],Tabla5[#All],3,0)</f>
        <v>2206.2600000000002</v>
      </c>
      <c r="AF3582" s="2">
        <v>0</v>
      </c>
      <c r="AG3582" s="2">
        <v>0</v>
      </c>
      <c r="AH3582" s="2">
        <v>0</v>
      </c>
      <c r="AI3582" s="2">
        <v>0</v>
      </c>
      <c r="AJ3582" s="2">
        <v>0</v>
      </c>
      <c r="AK3582" s="2">
        <f>VLOOKUP(Tabla3[[#This Row],[Columna1]],Tabla7[[ID]:[Monto neto de los bonos]],3,0)</f>
        <v>0</v>
      </c>
      <c r="AL3582" s="2">
        <v>0</v>
      </c>
      <c r="AM3582" s="2">
        <v>0</v>
      </c>
      <c r="AN3582" s="2">
        <v>0</v>
      </c>
      <c r="AO3582" s="2">
        <v>0</v>
      </c>
      <c r="AP3582" s="2">
        <v>0</v>
      </c>
      <c r="AQ3582" s="2">
        <v>0</v>
      </c>
      <c r="AR3582" s="2">
        <v>0</v>
      </c>
      <c r="AS3582" s="2">
        <v>0</v>
      </c>
      <c r="AT3582" s="2">
        <v>1843.16</v>
      </c>
      <c r="AU3582" s="2">
        <v>1096.02</v>
      </c>
      <c r="AV3582" s="2">
        <v>0</v>
      </c>
      <c r="AW3582" s="1"/>
      <c r="AX3582" s="2" t="s">
        <v>422</v>
      </c>
      <c r="AY3582" s="8" t="s">
        <v>423</v>
      </c>
    </row>
    <row r="3583" spans="1:51" ht="13.15" customHeight="1" x14ac:dyDescent="0.25">
      <c r="A3583" s="7">
        <v>13627</v>
      </c>
      <c r="B3583" s="2" t="s">
        <v>3024</v>
      </c>
      <c r="C3583" s="2">
        <v>84503</v>
      </c>
      <c r="D3583" s="2" t="s">
        <v>288</v>
      </c>
      <c r="E3583" s="2" t="s">
        <v>294</v>
      </c>
      <c r="F3583" s="2" t="s">
        <v>115</v>
      </c>
      <c r="G3583" s="3">
        <v>42880</v>
      </c>
      <c r="H3583" s="1"/>
      <c r="I3583" s="2">
        <v>7373.41</v>
      </c>
      <c r="J3583" s="2">
        <v>1930.25</v>
      </c>
      <c r="K3583" s="2">
        <v>1930.25</v>
      </c>
      <c r="L3583" s="2">
        <v>1020.76</v>
      </c>
      <c r="M3583" s="1"/>
      <c r="N3583" s="5">
        <f t="shared" si="113"/>
        <v>12254.67</v>
      </c>
      <c r="O3583" s="6">
        <f t="shared" si="112"/>
        <v>10428.91</v>
      </c>
      <c r="P3583" s="2">
        <v>30</v>
      </c>
      <c r="Q3583" s="2" t="s">
        <v>37</v>
      </c>
      <c r="R3583" s="2">
        <v>0</v>
      </c>
      <c r="S3583" s="2">
        <v>0</v>
      </c>
      <c r="T3583" s="2">
        <v>0</v>
      </c>
      <c r="U3583" s="2">
        <v>0</v>
      </c>
      <c r="V3583" s="2">
        <v>0</v>
      </c>
      <c r="W3583" s="2">
        <v>0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2">
        <f>VLOOKUP(Tabla3[[#This Row],[Columna1]],Tabla5[#All],3,0)</f>
        <v>0</v>
      </c>
      <c r="AF3583" s="2">
        <v>0</v>
      </c>
      <c r="AG3583" s="2">
        <v>0</v>
      </c>
      <c r="AH3583" s="2">
        <v>0</v>
      </c>
      <c r="AI3583" s="2">
        <v>0</v>
      </c>
      <c r="AJ3583" s="2">
        <v>0</v>
      </c>
      <c r="AK3583" s="2">
        <f>VLOOKUP(Tabla3[[#This Row],[Columna1]],Tabla7[[ID]:[Monto neto de los bonos]],3,0)</f>
        <v>0</v>
      </c>
      <c r="AL3583" s="2">
        <v>0</v>
      </c>
      <c r="AM3583" s="2">
        <v>0</v>
      </c>
      <c r="AN3583" s="2">
        <v>0</v>
      </c>
      <c r="AO3583" s="2">
        <v>0</v>
      </c>
      <c r="AP3583" s="2">
        <v>0</v>
      </c>
      <c r="AQ3583" s="2">
        <v>0</v>
      </c>
      <c r="AR3583" s="2">
        <v>0</v>
      </c>
      <c r="AS3583" s="2">
        <v>0</v>
      </c>
      <c r="AT3583" s="2">
        <v>1225.44</v>
      </c>
      <c r="AU3583" s="2">
        <v>600.32000000000005</v>
      </c>
      <c r="AV3583" s="2">
        <v>0</v>
      </c>
      <c r="AW3583" s="1"/>
      <c r="AX3583" s="2" t="s">
        <v>422</v>
      </c>
      <c r="AY3583" s="8" t="s">
        <v>423</v>
      </c>
    </row>
    <row r="3584" spans="1:51" ht="13.15" customHeight="1" x14ac:dyDescent="0.25">
      <c r="A3584" s="7">
        <v>18399</v>
      </c>
      <c r="B3584" s="2" t="s">
        <v>4658</v>
      </c>
      <c r="C3584" s="2">
        <v>346603</v>
      </c>
      <c r="D3584" s="2" t="s">
        <v>288</v>
      </c>
      <c r="E3584" s="2" t="s">
        <v>299</v>
      </c>
      <c r="F3584" s="2" t="s">
        <v>42</v>
      </c>
      <c r="G3584" s="3">
        <v>41689</v>
      </c>
      <c r="H3584" s="1"/>
      <c r="I3584" s="2">
        <v>9836.7099999999991</v>
      </c>
      <c r="J3584" s="2">
        <v>3056.2150000000001</v>
      </c>
      <c r="K3584" s="2">
        <v>3056.2150000000001</v>
      </c>
      <c r="L3584" s="2">
        <v>1265.76</v>
      </c>
      <c r="M3584" s="1"/>
      <c r="N3584" s="5">
        <f t="shared" si="113"/>
        <v>21627.42</v>
      </c>
      <c r="O3584" s="6">
        <f t="shared" si="112"/>
        <v>19004.579999999998</v>
      </c>
      <c r="P3584" s="2">
        <v>30</v>
      </c>
      <c r="Q3584" s="2" t="s">
        <v>37</v>
      </c>
      <c r="R3584" s="2">
        <v>0</v>
      </c>
      <c r="S3584" s="2">
        <v>0</v>
      </c>
      <c r="T3584" s="2">
        <v>0</v>
      </c>
      <c r="U3584" s="2">
        <v>0</v>
      </c>
      <c r="V3584" s="2">
        <v>0</v>
      </c>
      <c r="W3584" s="2">
        <v>0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4412.5200000000004</v>
      </c>
      <c r="AE3584" s="2">
        <f>VLOOKUP(Tabla3[[#This Row],[Columna1]],Tabla5[#All],3,0)</f>
        <v>4412.5200000000004</v>
      </c>
      <c r="AF3584" s="2">
        <v>0</v>
      </c>
      <c r="AG3584" s="2">
        <v>0</v>
      </c>
      <c r="AH3584" s="2">
        <v>0</v>
      </c>
      <c r="AI3584" s="2">
        <v>0</v>
      </c>
      <c r="AJ3584" s="2">
        <v>0</v>
      </c>
      <c r="AK3584" s="2">
        <f>VLOOKUP(Tabla3[[#This Row],[Columna1]],Tabla7[[ID]:[Monto neto de los bonos]],3,0)</f>
        <v>0</v>
      </c>
      <c r="AL3584" s="2">
        <v>0</v>
      </c>
      <c r="AM3584" s="2">
        <v>0</v>
      </c>
      <c r="AN3584" s="2">
        <v>0</v>
      </c>
      <c r="AO3584" s="2">
        <v>0</v>
      </c>
      <c r="AP3584" s="2">
        <v>0</v>
      </c>
      <c r="AQ3584" s="2">
        <v>0</v>
      </c>
      <c r="AR3584" s="2">
        <v>0</v>
      </c>
      <c r="AS3584" s="2">
        <v>0</v>
      </c>
      <c r="AT3584" s="2">
        <v>1721.48</v>
      </c>
      <c r="AU3584" s="2">
        <v>901.36</v>
      </c>
      <c r="AV3584" s="2">
        <v>0</v>
      </c>
      <c r="AW3584" s="1"/>
      <c r="AX3584" s="2" t="s">
        <v>422</v>
      </c>
      <c r="AY3584" s="8" t="s">
        <v>423</v>
      </c>
    </row>
    <row r="3585" spans="1:51" ht="13.15" customHeight="1" x14ac:dyDescent="0.25">
      <c r="A3585" s="7">
        <v>19305</v>
      </c>
      <c r="B3585" s="2" t="s">
        <v>4633</v>
      </c>
      <c r="C3585" s="2">
        <v>384303</v>
      </c>
      <c r="D3585" s="2" t="s">
        <v>288</v>
      </c>
      <c r="E3585" s="2" t="s">
        <v>295</v>
      </c>
      <c r="F3585" s="2" t="s">
        <v>42</v>
      </c>
      <c r="G3585" s="3">
        <v>42271</v>
      </c>
      <c r="H3585" s="1"/>
      <c r="I3585" s="2">
        <v>9836.7099999999991</v>
      </c>
      <c r="J3585" s="2">
        <v>3056.2150000000001</v>
      </c>
      <c r="K3585" s="2">
        <v>3056.2150000000001</v>
      </c>
      <c r="L3585" s="2">
        <v>1265.76</v>
      </c>
      <c r="M3585" s="1"/>
      <c r="N3585" s="5">
        <f t="shared" si="113"/>
        <v>18869.599999999999</v>
      </c>
      <c r="O3585" s="6">
        <f t="shared" si="112"/>
        <v>16246.759999999998</v>
      </c>
      <c r="P3585" s="2">
        <v>30</v>
      </c>
      <c r="Q3585" s="2" t="s">
        <v>37</v>
      </c>
      <c r="R3585" s="2">
        <v>0</v>
      </c>
      <c r="S3585" s="2">
        <v>0</v>
      </c>
      <c r="T3585" s="2">
        <v>0</v>
      </c>
      <c r="U3585" s="2">
        <v>0</v>
      </c>
      <c r="V3585" s="2">
        <v>0</v>
      </c>
      <c r="W3585" s="2">
        <v>0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1654.7</v>
      </c>
      <c r="AE3585" s="2">
        <f>VLOOKUP(Tabla3[[#This Row],[Columna1]],Tabla5[#All],3,0)</f>
        <v>1654.7</v>
      </c>
      <c r="AF3585" s="2">
        <v>0</v>
      </c>
      <c r="AG3585" s="2">
        <v>0</v>
      </c>
      <c r="AH3585" s="2">
        <v>0</v>
      </c>
      <c r="AI3585" s="2">
        <v>0</v>
      </c>
      <c r="AJ3585" s="2">
        <v>0</v>
      </c>
      <c r="AK3585" s="2">
        <f>VLOOKUP(Tabla3[[#This Row],[Columna1]],Tabla7[[ID]:[Monto neto de los bonos]],3,0)</f>
        <v>0</v>
      </c>
      <c r="AL3585" s="2">
        <v>0</v>
      </c>
      <c r="AM3585" s="2">
        <v>0</v>
      </c>
      <c r="AN3585" s="2">
        <v>0</v>
      </c>
      <c r="AO3585" s="2">
        <v>0</v>
      </c>
      <c r="AP3585" s="2">
        <v>0</v>
      </c>
      <c r="AQ3585" s="2">
        <v>0</v>
      </c>
      <c r="AR3585" s="2">
        <v>0</v>
      </c>
      <c r="AS3585" s="2">
        <v>0</v>
      </c>
      <c r="AT3585" s="2">
        <v>1721.48</v>
      </c>
      <c r="AU3585" s="2">
        <v>901.36</v>
      </c>
      <c r="AV3585" s="2">
        <v>0</v>
      </c>
      <c r="AW3585" s="1"/>
      <c r="AX3585" s="2" t="s">
        <v>422</v>
      </c>
      <c r="AY3585" s="8" t="s">
        <v>423</v>
      </c>
    </row>
    <row r="3586" spans="1:51" ht="13.15" customHeight="1" x14ac:dyDescent="0.25">
      <c r="A3586" s="7">
        <v>19234</v>
      </c>
      <c r="B3586" s="2" t="s">
        <v>4605</v>
      </c>
      <c r="C3586" s="2">
        <v>324503</v>
      </c>
      <c r="D3586" s="2" t="s">
        <v>288</v>
      </c>
      <c r="E3586" s="2" t="s">
        <v>294</v>
      </c>
      <c r="F3586" s="2" t="s">
        <v>187</v>
      </c>
      <c r="G3586" s="3">
        <v>42201</v>
      </c>
      <c r="H3586" s="1"/>
      <c r="I3586" s="2">
        <v>5899.1</v>
      </c>
      <c r="J3586" s="2">
        <v>1543.2750000000001</v>
      </c>
      <c r="K3586" s="2">
        <v>1543.2750000000001</v>
      </c>
      <c r="L3586" s="2">
        <v>713.1</v>
      </c>
      <c r="M3586" s="1"/>
      <c r="N3586" s="5">
        <f t="shared" si="113"/>
        <v>15686.36</v>
      </c>
      <c r="O3586" s="6">
        <f t="shared" ref="O3586:O3649" si="114">N3586-AS3586-AT3586-AU3586</f>
        <v>14563.54</v>
      </c>
      <c r="P3586" s="2">
        <v>30</v>
      </c>
      <c r="Q3586" s="2" t="s">
        <v>37</v>
      </c>
      <c r="R3586" s="2">
        <v>0</v>
      </c>
      <c r="S3586" s="2">
        <v>0</v>
      </c>
      <c r="T3586" s="2">
        <v>0</v>
      </c>
      <c r="U3586" s="2">
        <v>0</v>
      </c>
      <c r="V3586" s="2">
        <v>0</v>
      </c>
      <c r="W3586" s="2">
        <v>0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4937.6099999999997</v>
      </c>
      <c r="AE3586" s="2">
        <f>VLOOKUP(Tabla3[[#This Row],[Columna1]],Tabla5[#All],3,0)</f>
        <v>4937.6099999999997</v>
      </c>
      <c r="AF3586" s="2">
        <v>0</v>
      </c>
      <c r="AG3586" s="2">
        <v>0</v>
      </c>
      <c r="AH3586" s="2">
        <v>0</v>
      </c>
      <c r="AI3586" s="2">
        <v>0</v>
      </c>
      <c r="AJ3586" s="2">
        <v>1050</v>
      </c>
      <c r="AK3586" s="2">
        <f>VLOOKUP(Tabla3[[#This Row],[Columna1]],Tabla7[[ID]:[Monto neto de los bonos]],3,0)</f>
        <v>1050</v>
      </c>
      <c r="AL3586" s="2">
        <v>0</v>
      </c>
      <c r="AM3586" s="2">
        <v>0</v>
      </c>
      <c r="AN3586" s="2">
        <v>0</v>
      </c>
      <c r="AO3586" s="2">
        <v>0</v>
      </c>
      <c r="AP3586" s="2">
        <v>0</v>
      </c>
      <c r="AQ3586" s="2">
        <v>0</v>
      </c>
      <c r="AR3586" s="2">
        <v>0</v>
      </c>
      <c r="AS3586" s="2">
        <v>0</v>
      </c>
      <c r="AT3586" s="2">
        <v>969.9</v>
      </c>
      <c r="AU3586" s="2">
        <v>152.91999999999999</v>
      </c>
      <c r="AV3586" s="2">
        <v>0</v>
      </c>
      <c r="AW3586" s="1"/>
      <c r="AX3586" s="2" t="s">
        <v>422</v>
      </c>
      <c r="AY3586" s="8" t="s">
        <v>423</v>
      </c>
    </row>
    <row r="3587" spans="1:51" ht="13.15" customHeight="1" x14ac:dyDescent="0.25">
      <c r="A3587" s="7">
        <v>17112</v>
      </c>
      <c r="B3587" s="2" t="s">
        <v>3025</v>
      </c>
      <c r="C3587" s="2">
        <v>279903</v>
      </c>
      <c r="D3587" s="2" t="s">
        <v>288</v>
      </c>
      <c r="E3587" s="2" t="s">
        <v>294</v>
      </c>
      <c r="F3587" s="2" t="s">
        <v>187</v>
      </c>
      <c r="G3587" s="3">
        <v>40994</v>
      </c>
      <c r="H3587" s="1"/>
      <c r="I3587" s="2">
        <v>5899.1</v>
      </c>
      <c r="J3587" s="2">
        <v>1543.2750000000001</v>
      </c>
      <c r="K3587" s="2">
        <v>1543.2750000000001</v>
      </c>
      <c r="L3587" s="2">
        <v>713.1</v>
      </c>
      <c r="M3587" s="1"/>
      <c r="N3587" s="5">
        <f t="shared" si="113"/>
        <v>13506.58</v>
      </c>
      <c r="O3587" s="6">
        <f t="shared" si="114"/>
        <v>12383.76</v>
      </c>
      <c r="P3587" s="2">
        <v>30</v>
      </c>
      <c r="Q3587" s="2" t="s">
        <v>37</v>
      </c>
      <c r="R3587" s="2">
        <v>0</v>
      </c>
      <c r="S3587" s="2">
        <v>0</v>
      </c>
      <c r="T3587" s="2">
        <v>0</v>
      </c>
      <c r="U3587" s="2">
        <v>0</v>
      </c>
      <c r="V3587" s="2">
        <v>0</v>
      </c>
      <c r="W3587" s="2">
        <v>0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2757.83</v>
      </c>
      <c r="AE3587" s="2">
        <f>VLOOKUP(Tabla3[[#This Row],[Columna1]],Tabla5[#All],3,0)</f>
        <v>2757.83</v>
      </c>
      <c r="AF3587" s="2">
        <v>0</v>
      </c>
      <c r="AG3587" s="2">
        <v>0</v>
      </c>
      <c r="AH3587" s="2">
        <v>0</v>
      </c>
      <c r="AI3587" s="2">
        <v>0</v>
      </c>
      <c r="AJ3587" s="2">
        <v>1050</v>
      </c>
      <c r="AK3587" s="2">
        <f>VLOOKUP(Tabla3[[#This Row],[Columna1]],Tabla7[[ID]:[Monto neto de los bonos]],3,0)</f>
        <v>1050</v>
      </c>
      <c r="AL3587" s="2">
        <v>0</v>
      </c>
      <c r="AM3587" s="2">
        <v>0</v>
      </c>
      <c r="AN3587" s="2">
        <v>0</v>
      </c>
      <c r="AO3587" s="2">
        <v>0</v>
      </c>
      <c r="AP3587" s="2">
        <v>0</v>
      </c>
      <c r="AQ3587" s="2">
        <v>0</v>
      </c>
      <c r="AR3587" s="2">
        <v>0</v>
      </c>
      <c r="AS3587" s="2">
        <v>0</v>
      </c>
      <c r="AT3587" s="2">
        <v>969.9</v>
      </c>
      <c r="AU3587" s="2">
        <v>152.91999999999999</v>
      </c>
      <c r="AV3587" s="2">
        <v>0</v>
      </c>
      <c r="AW3587" s="1"/>
      <c r="AX3587" s="2" t="s">
        <v>422</v>
      </c>
      <c r="AY3587" s="8" t="s">
        <v>423</v>
      </c>
    </row>
    <row r="3588" spans="1:51" ht="13.15" customHeight="1" x14ac:dyDescent="0.25">
      <c r="A3588" s="7">
        <v>24704</v>
      </c>
      <c r="B3588" s="2" t="s">
        <v>3026</v>
      </c>
      <c r="C3588" s="2">
        <v>6148503</v>
      </c>
      <c r="D3588" s="2" t="s">
        <v>288</v>
      </c>
      <c r="E3588" s="2" t="s">
        <v>289</v>
      </c>
      <c r="F3588" s="2" t="s">
        <v>290</v>
      </c>
      <c r="G3588" s="3">
        <v>45196</v>
      </c>
      <c r="H3588" s="1"/>
      <c r="I3588" s="2">
        <v>8542.57</v>
      </c>
      <c r="J3588" s="2">
        <v>2234.4899999999998</v>
      </c>
      <c r="K3588" s="2">
        <v>2234.4899999999998</v>
      </c>
      <c r="L3588" s="2">
        <v>0</v>
      </c>
      <c r="M3588" s="1"/>
      <c r="N3588" s="5">
        <f t="shared" si="113"/>
        <v>14651.9</v>
      </c>
      <c r="O3588" s="6">
        <f t="shared" si="114"/>
        <v>12643.72</v>
      </c>
      <c r="P3588" s="2">
        <v>30</v>
      </c>
      <c r="Q3588" s="2" t="s">
        <v>37</v>
      </c>
      <c r="R3588" s="2">
        <v>0</v>
      </c>
      <c r="S3588" s="2">
        <v>0</v>
      </c>
      <c r="T3588" s="2">
        <v>0</v>
      </c>
      <c r="U3588" s="2">
        <v>0</v>
      </c>
      <c r="V3588" s="2">
        <v>0</v>
      </c>
      <c r="W3588" s="2">
        <v>0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1640.35</v>
      </c>
      <c r="AE3588" s="2">
        <f>VLOOKUP(Tabla3[[#This Row],[Columna1]],Tabla5[#All],3,0)</f>
        <v>1640.35</v>
      </c>
      <c r="AF3588" s="2">
        <v>0</v>
      </c>
      <c r="AG3588" s="2">
        <v>0</v>
      </c>
      <c r="AH3588" s="2">
        <v>0</v>
      </c>
      <c r="AI3588" s="2">
        <v>0</v>
      </c>
      <c r="AJ3588" s="2">
        <v>0</v>
      </c>
      <c r="AK3588" s="2">
        <f>VLOOKUP(Tabla3[[#This Row],[Columna1]],Tabla7[[ID]:[Monto neto de los bonos]],3,0)</f>
        <v>0</v>
      </c>
      <c r="AL3588" s="2">
        <v>0</v>
      </c>
      <c r="AM3588" s="2">
        <v>0</v>
      </c>
      <c r="AN3588" s="2">
        <v>0</v>
      </c>
      <c r="AO3588" s="2">
        <v>0</v>
      </c>
      <c r="AP3588" s="2">
        <v>0</v>
      </c>
      <c r="AQ3588" s="2">
        <v>0</v>
      </c>
      <c r="AR3588" s="2">
        <v>0</v>
      </c>
      <c r="AS3588" s="2">
        <v>0</v>
      </c>
      <c r="AT3588" s="2">
        <v>1344.53</v>
      </c>
      <c r="AU3588" s="2">
        <v>663.65</v>
      </c>
      <c r="AV3588" s="2">
        <v>0</v>
      </c>
      <c r="AW3588" s="1"/>
      <c r="AX3588" s="2" t="s">
        <v>422</v>
      </c>
      <c r="AY3588" s="8" t="s">
        <v>423</v>
      </c>
    </row>
    <row r="3589" spans="1:51" ht="13.15" customHeight="1" x14ac:dyDescent="0.25">
      <c r="A3589" s="7">
        <v>24761</v>
      </c>
      <c r="B3589" s="2" t="s">
        <v>3027</v>
      </c>
      <c r="C3589" s="2">
        <v>6205003</v>
      </c>
      <c r="D3589" s="2" t="s">
        <v>288</v>
      </c>
      <c r="E3589" s="2" t="s">
        <v>309</v>
      </c>
      <c r="F3589" s="2" t="s">
        <v>56</v>
      </c>
      <c r="G3589" s="3">
        <v>45489</v>
      </c>
      <c r="H3589" s="1"/>
      <c r="I3589" s="2">
        <v>11144.84</v>
      </c>
      <c r="J3589" s="2">
        <v>3715.22</v>
      </c>
      <c r="K3589" s="2">
        <v>3715.22</v>
      </c>
      <c r="L3589" s="2">
        <v>0</v>
      </c>
      <c r="M3589" s="1"/>
      <c r="N3589" s="5">
        <f t="shared" si="113"/>
        <v>24444.78</v>
      </c>
      <c r="O3589" s="6">
        <f t="shared" si="114"/>
        <v>21679.18</v>
      </c>
      <c r="P3589" s="2">
        <v>30</v>
      </c>
      <c r="Q3589" s="2" t="s">
        <v>37</v>
      </c>
      <c r="R3589" s="2">
        <v>0</v>
      </c>
      <c r="S3589" s="2">
        <v>0</v>
      </c>
      <c r="T3589" s="2">
        <v>0</v>
      </c>
      <c r="U3589" s="2">
        <v>0</v>
      </c>
      <c r="V3589" s="2">
        <v>0</v>
      </c>
      <c r="W3589" s="2">
        <v>0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4819.5</v>
      </c>
      <c r="AE3589" s="2">
        <f>VLOOKUP(Tabla3[[#This Row],[Columna1]],Tabla5[#All],3,0)</f>
        <v>4819.5</v>
      </c>
      <c r="AF3589" s="2">
        <v>0</v>
      </c>
      <c r="AG3589" s="2">
        <v>0</v>
      </c>
      <c r="AH3589" s="2">
        <v>0</v>
      </c>
      <c r="AI3589" s="2">
        <v>0</v>
      </c>
      <c r="AJ3589" s="2">
        <v>1050</v>
      </c>
      <c r="AK3589" s="2">
        <f>VLOOKUP(Tabla3[[#This Row],[Columna1]],Tabla7[[ID]:[Monto neto de los bonos]],3,0)</f>
        <v>1050</v>
      </c>
      <c r="AL3589" s="2">
        <v>0</v>
      </c>
      <c r="AM3589" s="2">
        <v>0</v>
      </c>
      <c r="AN3589" s="2">
        <v>0</v>
      </c>
      <c r="AO3589" s="2">
        <v>0</v>
      </c>
      <c r="AP3589" s="2">
        <v>0</v>
      </c>
      <c r="AQ3589" s="2">
        <v>0</v>
      </c>
      <c r="AR3589" s="2">
        <v>0</v>
      </c>
      <c r="AS3589" s="2">
        <v>0</v>
      </c>
      <c r="AT3589" s="2">
        <v>1857.5</v>
      </c>
      <c r="AU3589" s="2">
        <v>908.1</v>
      </c>
      <c r="AV3589" s="2">
        <v>0</v>
      </c>
      <c r="AW3589" s="1"/>
      <c r="AX3589" s="2" t="s">
        <v>422</v>
      </c>
      <c r="AY3589" s="8" t="s">
        <v>423</v>
      </c>
    </row>
    <row r="3590" spans="1:51" ht="13.15" customHeight="1" x14ac:dyDescent="0.25">
      <c r="A3590" s="7">
        <v>19257</v>
      </c>
      <c r="B3590" s="2" t="s">
        <v>4619</v>
      </c>
      <c r="C3590" s="2">
        <v>475503</v>
      </c>
      <c r="D3590" s="2" t="s">
        <v>288</v>
      </c>
      <c r="E3590" s="2" t="s">
        <v>289</v>
      </c>
      <c r="F3590" s="2" t="s">
        <v>42</v>
      </c>
      <c r="G3590" s="3">
        <v>42339</v>
      </c>
      <c r="H3590" s="1"/>
      <c r="I3590" s="2">
        <v>9836.7099999999991</v>
      </c>
      <c r="J3590" s="2">
        <v>3056.2150000000001</v>
      </c>
      <c r="K3590" s="2">
        <v>3056.2150000000001</v>
      </c>
      <c r="L3590" s="2">
        <v>1265.76</v>
      </c>
      <c r="M3590" s="1"/>
      <c r="N3590" s="5">
        <f t="shared" si="113"/>
        <v>20430.249999999996</v>
      </c>
      <c r="O3590" s="6">
        <f t="shared" si="114"/>
        <v>17807.409999999996</v>
      </c>
      <c r="P3590" s="2">
        <v>30</v>
      </c>
      <c r="Q3590" s="2" t="s">
        <v>37</v>
      </c>
      <c r="R3590" s="2">
        <v>0</v>
      </c>
      <c r="S3590" s="2">
        <v>0</v>
      </c>
      <c r="T3590" s="2">
        <v>0</v>
      </c>
      <c r="U3590" s="2">
        <v>0</v>
      </c>
      <c r="V3590" s="2">
        <v>0</v>
      </c>
      <c r="W3590" s="2">
        <v>0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3215.35</v>
      </c>
      <c r="AE3590" s="2">
        <f>VLOOKUP(Tabla3[[#This Row],[Columna1]],Tabla5[#All],3,0)</f>
        <v>3215.35</v>
      </c>
      <c r="AF3590" s="2">
        <v>0</v>
      </c>
      <c r="AG3590" s="2">
        <v>0</v>
      </c>
      <c r="AH3590" s="2">
        <v>0</v>
      </c>
      <c r="AI3590" s="2">
        <v>0</v>
      </c>
      <c r="AJ3590" s="2">
        <v>0</v>
      </c>
      <c r="AK3590" s="2">
        <f>VLOOKUP(Tabla3[[#This Row],[Columna1]],Tabla7[[ID]:[Monto neto de los bonos]],3,0)</f>
        <v>0</v>
      </c>
      <c r="AL3590" s="2">
        <v>0</v>
      </c>
      <c r="AM3590" s="2">
        <v>0</v>
      </c>
      <c r="AN3590" s="2">
        <v>0</v>
      </c>
      <c r="AO3590" s="2">
        <v>0</v>
      </c>
      <c r="AP3590" s="2">
        <v>0</v>
      </c>
      <c r="AQ3590" s="2">
        <v>0</v>
      </c>
      <c r="AR3590" s="2">
        <v>0</v>
      </c>
      <c r="AS3590" s="2">
        <v>0</v>
      </c>
      <c r="AT3590" s="2">
        <v>1721.48</v>
      </c>
      <c r="AU3590" s="2">
        <v>901.36</v>
      </c>
      <c r="AV3590" s="2">
        <v>0</v>
      </c>
      <c r="AW3590" s="1"/>
      <c r="AX3590" s="2" t="s">
        <v>422</v>
      </c>
      <c r="AY3590" s="8" t="s">
        <v>423</v>
      </c>
    </row>
    <row r="3591" spans="1:51" ht="13.15" customHeight="1" x14ac:dyDescent="0.25">
      <c r="A3591" s="7">
        <v>19213</v>
      </c>
      <c r="B3591" s="2" t="s">
        <v>3028</v>
      </c>
      <c r="C3591" s="2">
        <v>322603</v>
      </c>
      <c r="D3591" s="2" t="s">
        <v>288</v>
      </c>
      <c r="E3591" s="2" t="s">
        <v>304</v>
      </c>
      <c r="F3591" s="2" t="s">
        <v>60</v>
      </c>
      <c r="G3591" s="3">
        <v>42172</v>
      </c>
      <c r="H3591" s="1"/>
      <c r="I3591" s="2">
        <v>14709.55</v>
      </c>
      <c r="J3591" s="2">
        <v>2709.165</v>
      </c>
      <c r="K3591" s="2">
        <v>2709.165</v>
      </c>
      <c r="L3591" s="2">
        <v>1688.69</v>
      </c>
      <c r="M3591" s="1"/>
      <c r="N3591" s="5">
        <f t="shared" si="113"/>
        <v>41407.26</v>
      </c>
      <c r="O3591" s="6">
        <f t="shared" si="114"/>
        <v>37369.040000000008</v>
      </c>
      <c r="P3591" s="2">
        <v>30</v>
      </c>
      <c r="Q3591" s="2" t="s">
        <v>37</v>
      </c>
      <c r="R3591" s="2">
        <v>0</v>
      </c>
      <c r="S3591" s="2">
        <v>0</v>
      </c>
      <c r="T3591" s="2">
        <v>0</v>
      </c>
      <c r="U3591" s="2">
        <v>0</v>
      </c>
      <c r="V3591" s="2">
        <v>0</v>
      </c>
      <c r="W3591" s="2">
        <v>0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14340.69</v>
      </c>
      <c r="AE3591" s="2">
        <f>VLOOKUP(Tabla3[[#This Row],[Columna1]],Tabla5[#All],3,0)</f>
        <v>14340.69</v>
      </c>
      <c r="AF3591" s="2">
        <v>0</v>
      </c>
      <c r="AG3591" s="2">
        <v>0</v>
      </c>
      <c r="AH3591" s="2">
        <v>0</v>
      </c>
      <c r="AI3591" s="2">
        <v>0</v>
      </c>
      <c r="AJ3591" s="2">
        <v>5250</v>
      </c>
      <c r="AK3591" s="2">
        <f>VLOOKUP(Tabla3[[#This Row],[Columna1]],Tabla7[[ID]:[Monto neto de los bonos]],3,0)</f>
        <v>5250</v>
      </c>
      <c r="AL3591" s="2">
        <v>0</v>
      </c>
      <c r="AM3591" s="2">
        <v>0</v>
      </c>
      <c r="AN3591" s="2">
        <v>0</v>
      </c>
      <c r="AO3591" s="2">
        <v>0</v>
      </c>
      <c r="AP3591" s="2">
        <v>0</v>
      </c>
      <c r="AQ3591" s="2">
        <v>0</v>
      </c>
      <c r="AR3591" s="2">
        <v>0</v>
      </c>
      <c r="AS3591" s="2">
        <v>0</v>
      </c>
      <c r="AT3591" s="2">
        <v>2181.66</v>
      </c>
      <c r="AU3591" s="2">
        <v>1856.56</v>
      </c>
      <c r="AV3591" s="2">
        <v>0</v>
      </c>
      <c r="AW3591" s="1"/>
      <c r="AX3591" s="2" t="s">
        <v>422</v>
      </c>
      <c r="AY3591" s="8" t="s">
        <v>423</v>
      </c>
    </row>
    <row r="3592" spans="1:51" ht="13.15" customHeight="1" x14ac:dyDescent="0.25">
      <c r="A3592" s="7">
        <v>17335</v>
      </c>
      <c r="B3592" s="2" t="s">
        <v>3029</v>
      </c>
      <c r="C3592" s="2">
        <v>287703</v>
      </c>
      <c r="D3592" s="2" t="s">
        <v>288</v>
      </c>
      <c r="E3592" s="2" t="s">
        <v>294</v>
      </c>
      <c r="F3592" s="2" t="s">
        <v>187</v>
      </c>
      <c r="G3592" s="3">
        <v>41193</v>
      </c>
      <c r="H3592" s="1"/>
      <c r="I3592" s="2">
        <v>5899.1</v>
      </c>
      <c r="J3592" s="2">
        <v>1543.2750000000001</v>
      </c>
      <c r="K3592" s="2">
        <v>1543.2750000000001</v>
      </c>
      <c r="L3592" s="2">
        <v>713.1</v>
      </c>
      <c r="M3592" s="1"/>
      <c r="N3592" s="5">
        <f t="shared" si="113"/>
        <v>14111.27</v>
      </c>
      <c r="O3592" s="6">
        <f t="shared" si="114"/>
        <v>12988.45</v>
      </c>
      <c r="P3592" s="2">
        <v>30</v>
      </c>
      <c r="Q3592" s="2" t="s">
        <v>37</v>
      </c>
      <c r="R3592" s="2">
        <v>0</v>
      </c>
      <c r="S3592" s="2">
        <v>0</v>
      </c>
      <c r="T3592" s="2">
        <v>0</v>
      </c>
      <c r="U3592" s="2">
        <v>0</v>
      </c>
      <c r="V3592" s="2">
        <v>0</v>
      </c>
      <c r="W3592" s="2">
        <v>0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4412.5200000000004</v>
      </c>
      <c r="AE3592" s="2">
        <f>VLOOKUP(Tabla3[[#This Row],[Columna1]],Tabla5[#All],3,0)</f>
        <v>4412.5200000000004</v>
      </c>
      <c r="AF3592" s="2">
        <v>0</v>
      </c>
      <c r="AG3592" s="2">
        <v>0</v>
      </c>
      <c r="AH3592" s="2">
        <v>0</v>
      </c>
      <c r="AI3592" s="2">
        <v>0</v>
      </c>
      <c r="AJ3592" s="2">
        <v>0</v>
      </c>
      <c r="AK3592" s="2">
        <f>VLOOKUP(Tabla3[[#This Row],[Columna1]],Tabla7[[ID]:[Monto neto de los bonos]],3,0)</f>
        <v>0</v>
      </c>
      <c r="AL3592" s="2">
        <v>0</v>
      </c>
      <c r="AM3592" s="2">
        <v>0</v>
      </c>
      <c r="AN3592" s="2">
        <v>0</v>
      </c>
      <c r="AO3592" s="2">
        <v>0</v>
      </c>
      <c r="AP3592" s="2">
        <v>0</v>
      </c>
      <c r="AQ3592" s="2">
        <v>0</v>
      </c>
      <c r="AR3592" s="2">
        <v>0</v>
      </c>
      <c r="AS3592" s="2">
        <v>0</v>
      </c>
      <c r="AT3592" s="2">
        <v>969.9</v>
      </c>
      <c r="AU3592" s="2">
        <v>152.91999999999999</v>
      </c>
      <c r="AV3592" s="2">
        <v>0</v>
      </c>
      <c r="AW3592" s="1"/>
      <c r="AX3592" s="2" t="s">
        <v>422</v>
      </c>
      <c r="AY3592" s="8" t="s">
        <v>423</v>
      </c>
    </row>
    <row r="3593" spans="1:51" ht="13.15" customHeight="1" x14ac:dyDescent="0.25">
      <c r="A3593" s="7">
        <v>20466</v>
      </c>
      <c r="B3593" s="2" t="s">
        <v>4640</v>
      </c>
      <c r="C3593" s="2">
        <v>1836103</v>
      </c>
      <c r="D3593" s="2" t="s">
        <v>288</v>
      </c>
      <c r="E3593" s="2" t="s">
        <v>295</v>
      </c>
      <c r="F3593" s="2" t="s">
        <v>50</v>
      </c>
      <c r="G3593" s="3">
        <v>42809</v>
      </c>
      <c r="H3593" s="1"/>
      <c r="I3593" s="2">
        <v>12195.26</v>
      </c>
      <c r="J3593" s="2">
        <v>3009.3249999999998</v>
      </c>
      <c r="K3593" s="2">
        <v>3009.3249999999998</v>
      </c>
      <c r="L3593" s="2">
        <v>1546.68</v>
      </c>
      <c r="M3593" s="1"/>
      <c r="N3593" s="5">
        <f t="shared" si="113"/>
        <v>23069.98</v>
      </c>
      <c r="O3593" s="6">
        <f t="shared" si="114"/>
        <v>19751.68</v>
      </c>
      <c r="P3593" s="2">
        <v>30</v>
      </c>
      <c r="Q3593" s="2" t="s">
        <v>37</v>
      </c>
      <c r="R3593" s="2">
        <v>0</v>
      </c>
      <c r="S3593" s="2">
        <v>0</v>
      </c>
      <c r="T3593" s="2">
        <v>0</v>
      </c>
      <c r="U3593" s="2">
        <v>0</v>
      </c>
      <c r="V3593" s="2">
        <v>0</v>
      </c>
      <c r="W3593" s="2">
        <v>0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3309.39</v>
      </c>
      <c r="AE3593" s="2">
        <f>VLOOKUP(Tabla3[[#This Row],[Columna1]],Tabla5[#All],3,0)</f>
        <v>3309.39</v>
      </c>
      <c r="AF3593" s="2">
        <v>0</v>
      </c>
      <c r="AG3593" s="2">
        <v>0</v>
      </c>
      <c r="AH3593" s="2">
        <v>0</v>
      </c>
      <c r="AI3593" s="2">
        <v>0</v>
      </c>
      <c r="AJ3593" s="2">
        <v>0</v>
      </c>
      <c r="AK3593" s="2">
        <f>VLOOKUP(Tabla3[[#This Row],[Columna1]],Tabla7[[ID]:[Monto neto de los bonos]],3,0)</f>
        <v>0</v>
      </c>
      <c r="AL3593" s="2">
        <v>0</v>
      </c>
      <c r="AM3593" s="2">
        <v>0</v>
      </c>
      <c r="AN3593" s="2">
        <v>0</v>
      </c>
      <c r="AO3593" s="2">
        <v>0</v>
      </c>
      <c r="AP3593" s="2">
        <v>0</v>
      </c>
      <c r="AQ3593" s="2">
        <v>0</v>
      </c>
      <c r="AR3593" s="2">
        <v>0</v>
      </c>
      <c r="AS3593" s="2">
        <v>0</v>
      </c>
      <c r="AT3593" s="2">
        <v>1976.04</v>
      </c>
      <c r="AU3593" s="2">
        <v>1342.26</v>
      </c>
      <c r="AV3593" s="2">
        <v>0</v>
      </c>
      <c r="AW3593" s="1"/>
      <c r="AX3593" s="2" t="s">
        <v>422</v>
      </c>
      <c r="AY3593" s="8" t="s">
        <v>423</v>
      </c>
    </row>
    <row r="3594" spans="1:51" ht="13.15" customHeight="1" x14ac:dyDescent="0.25">
      <c r="A3594" s="7">
        <v>91078</v>
      </c>
      <c r="B3594" s="2" t="s">
        <v>3030</v>
      </c>
      <c r="C3594" s="2">
        <v>394303</v>
      </c>
      <c r="D3594" s="2" t="s">
        <v>288</v>
      </c>
      <c r="E3594" s="2" t="s">
        <v>298</v>
      </c>
      <c r="F3594" s="2" t="s">
        <v>36</v>
      </c>
      <c r="G3594" s="3">
        <v>36892</v>
      </c>
      <c r="H3594" s="1"/>
      <c r="I3594" s="2">
        <v>13165.89</v>
      </c>
      <c r="J3594" s="2">
        <v>2789.65</v>
      </c>
      <c r="K3594" s="2">
        <v>2789.65</v>
      </c>
      <c r="L3594" s="2">
        <v>3820.52</v>
      </c>
      <c r="M3594" s="1"/>
      <c r="N3594" s="5">
        <f t="shared" si="113"/>
        <v>33706.22</v>
      </c>
      <c r="O3594" s="6">
        <f t="shared" si="114"/>
        <v>29508.739999999998</v>
      </c>
      <c r="P3594" s="2">
        <v>20</v>
      </c>
      <c r="Q3594" s="2" t="s">
        <v>46</v>
      </c>
      <c r="R3594" s="2">
        <v>0</v>
      </c>
      <c r="S3594" s="2">
        <v>0</v>
      </c>
      <c r="T3594" s="2">
        <v>0</v>
      </c>
      <c r="U3594" s="2">
        <v>3686.45</v>
      </c>
      <c r="V3594" s="2">
        <v>0</v>
      </c>
      <c r="W3594" s="2">
        <v>0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11140.51</v>
      </c>
      <c r="AE3594" s="2">
        <f>VLOOKUP(Tabla3[[#This Row],[Columna1]],Tabla5[#All],3,0)</f>
        <v>11140.51</v>
      </c>
      <c r="AF3594" s="2">
        <v>0</v>
      </c>
      <c r="AG3594" s="2">
        <v>0</v>
      </c>
      <c r="AH3594" s="2">
        <v>0</v>
      </c>
      <c r="AI3594" s="2">
        <v>0</v>
      </c>
      <c r="AJ3594" s="2">
        <v>0</v>
      </c>
      <c r="AK3594" s="2">
        <f>VLOOKUP(Tabla3[[#This Row],[Columna1]],Tabla7[[ID]:[Monto neto de los bonos]],3,0)</f>
        <v>3686.45</v>
      </c>
      <c r="AL3594" s="2">
        <v>0</v>
      </c>
      <c r="AM3594" s="2">
        <v>0</v>
      </c>
      <c r="AN3594" s="2">
        <v>0</v>
      </c>
      <c r="AO3594" s="2">
        <v>0</v>
      </c>
      <c r="AP3594" s="2">
        <v>0</v>
      </c>
      <c r="AQ3594" s="2">
        <v>0</v>
      </c>
      <c r="AR3594" s="2">
        <v>0</v>
      </c>
      <c r="AS3594" s="2">
        <v>0</v>
      </c>
      <c r="AT3594" s="2">
        <v>2078.4</v>
      </c>
      <c r="AU3594" s="2">
        <v>2119.08</v>
      </c>
      <c r="AV3594" s="2">
        <v>0</v>
      </c>
      <c r="AW3594" s="1"/>
      <c r="AX3594" s="2" t="s">
        <v>422</v>
      </c>
      <c r="AY3594" s="8" t="s">
        <v>424</v>
      </c>
    </row>
    <row r="3595" spans="1:51" ht="13.15" customHeight="1" x14ac:dyDescent="0.25">
      <c r="A3595" s="7">
        <v>14307</v>
      </c>
      <c r="B3595" s="2" t="s">
        <v>3031</v>
      </c>
      <c r="C3595" s="2">
        <v>147703</v>
      </c>
      <c r="D3595" s="2" t="s">
        <v>288</v>
      </c>
      <c r="E3595" s="2" t="s">
        <v>294</v>
      </c>
      <c r="F3595" s="2" t="s">
        <v>36</v>
      </c>
      <c r="G3595" s="3">
        <v>40253</v>
      </c>
      <c r="H3595" s="1"/>
      <c r="I3595" s="2">
        <v>13165.89</v>
      </c>
      <c r="J3595" s="2">
        <v>2789.65</v>
      </c>
      <c r="K3595" s="2">
        <v>2789.65</v>
      </c>
      <c r="L3595" s="2">
        <v>3607.15</v>
      </c>
      <c r="M3595" s="1"/>
      <c r="N3595" s="5">
        <f t="shared" si="113"/>
        <v>27751.06</v>
      </c>
      <c r="O3595" s="6">
        <f t="shared" si="114"/>
        <v>22500.6</v>
      </c>
      <c r="P3595" s="2">
        <v>20</v>
      </c>
      <c r="Q3595" s="2" t="s">
        <v>46</v>
      </c>
      <c r="R3595" s="2">
        <v>0</v>
      </c>
      <c r="S3595" s="2">
        <v>0</v>
      </c>
      <c r="T3595" s="2">
        <v>0</v>
      </c>
      <c r="U3595" s="2">
        <v>3686.45</v>
      </c>
      <c r="V3595" s="2">
        <v>0</v>
      </c>
      <c r="W3595" s="2">
        <v>0</v>
      </c>
      <c r="X3595" s="2">
        <v>0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5398.72</v>
      </c>
      <c r="AE3595" s="2">
        <f>VLOOKUP(Tabla3[[#This Row],[Columna1]],Tabla5[#All],3,0)</f>
        <v>5398.72</v>
      </c>
      <c r="AF3595" s="2">
        <v>0</v>
      </c>
      <c r="AG3595" s="2">
        <v>0</v>
      </c>
      <c r="AH3595" s="2">
        <v>0</v>
      </c>
      <c r="AI3595" s="2">
        <v>0</v>
      </c>
      <c r="AJ3595" s="2">
        <v>0</v>
      </c>
      <c r="AK3595" s="2">
        <f>VLOOKUP(Tabla3[[#This Row],[Columna1]],Tabla7[[ID]:[Monto neto de los bonos]],3,0)</f>
        <v>3686.45</v>
      </c>
      <c r="AL3595" s="2">
        <v>0</v>
      </c>
      <c r="AM3595" s="2">
        <v>0</v>
      </c>
      <c r="AN3595" s="2">
        <v>0</v>
      </c>
      <c r="AO3595" s="2">
        <v>0</v>
      </c>
      <c r="AP3595" s="2">
        <v>0</v>
      </c>
      <c r="AQ3595" s="2">
        <v>0</v>
      </c>
      <c r="AR3595" s="2">
        <v>0</v>
      </c>
      <c r="AS3595" s="2">
        <v>0</v>
      </c>
      <c r="AT3595" s="2">
        <v>1948.7</v>
      </c>
      <c r="AU3595" s="2">
        <v>3301.76</v>
      </c>
      <c r="AV3595" s="2">
        <v>0</v>
      </c>
      <c r="AW3595" s="1"/>
      <c r="AX3595" s="2" t="s">
        <v>422</v>
      </c>
      <c r="AY3595" s="8" t="s">
        <v>424</v>
      </c>
    </row>
    <row r="3596" spans="1:51" ht="13.15" customHeight="1" x14ac:dyDescent="0.25">
      <c r="A3596" s="7">
        <v>92575</v>
      </c>
      <c r="B3596" s="2" t="s">
        <v>3032</v>
      </c>
      <c r="C3596" s="2">
        <v>407103</v>
      </c>
      <c r="D3596" s="2" t="s">
        <v>288</v>
      </c>
      <c r="E3596" s="2" t="s">
        <v>299</v>
      </c>
      <c r="F3596" s="2" t="s">
        <v>40</v>
      </c>
      <c r="G3596" s="3">
        <v>38215</v>
      </c>
      <c r="H3596" s="1"/>
      <c r="I3596" s="2">
        <v>8875.32</v>
      </c>
      <c r="J3596" s="2">
        <v>2324.5500000000002</v>
      </c>
      <c r="K3596" s="2">
        <v>2324.5500000000002</v>
      </c>
      <c r="L3596" s="2">
        <v>3429.02</v>
      </c>
      <c r="M3596" s="1"/>
      <c r="N3596" s="5">
        <f t="shared" si="113"/>
        <v>20814.399999999998</v>
      </c>
      <c r="O3596" s="6">
        <f t="shared" si="114"/>
        <v>18025.439999999999</v>
      </c>
      <c r="P3596" s="2">
        <v>30</v>
      </c>
      <c r="Q3596" s="2" t="s">
        <v>37</v>
      </c>
      <c r="R3596" s="2">
        <v>0</v>
      </c>
      <c r="S3596" s="2">
        <v>0</v>
      </c>
      <c r="T3596" s="2">
        <v>0</v>
      </c>
      <c r="U3596" s="2">
        <v>0</v>
      </c>
      <c r="V3596" s="2">
        <v>0</v>
      </c>
      <c r="W3596" s="2">
        <v>0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3860.96</v>
      </c>
      <c r="AE3596" s="2">
        <f>VLOOKUP(Tabla3[[#This Row],[Columna1]],Tabla5[#All],3,0)</f>
        <v>3860.96</v>
      </c>
      <c r="AF3596" s="2">
        <v>0</v>
      </c>
      <c r="AG3596" s="2">
        <v>0</v>
      </c>
      <c r="AH3596" s="2">
        <v>0</v>
      </c>
      <c r="AI3596" s="2">
        <v>0</v>
      </c>
      <c r="AJ3596" s="2">
        <v>0</v>
      </c>
      <c r="AK3596" s="2">
        <f>VLOOKUP(Tabla3[[#This Row],[Columna1]],Tabla7[[ID]:[Monto neto de los bonos]],3,0)</f>
        <v>0</v>
      </c>
      <c r="AL3596" s="2">
        <v>0</v>
      </c>
      <c r="AM3596" s="2">
        <v>0</v>
      </c>
      <c r="AN3596" s="2">
        <v>0</v>
      </c>
      <c r="AO3596" s="2">
        <v>0</v>
      </c>
      <c r="AP3596" s="2">
        <v>0</v>
      </c>
      <c r="AQ3596" s="2">
        <v>0</v>
      </c>
      <c r="AR3596" s="2">
        <v>0</v>
      </c>
      <c r="AS3596" s="2">
        <v>0</v>
      </c>
      <c r="AT3596" s="2">
        <v>1695.32</v>
      </c>
      <c r="AU3596" s="2">
        <v>1093.6400000000001</v>
      </c>
      <c r="AV3596" s="2">
        <v>0</v>
      </c>
      <c r="AW3596" s="1"/>
      <c r="AX3596" s="2" t="s">
        <v>422</v>
      </c>
      <c r="AY3596" s="8" t="s">
        <v>423</v>
      </c>
    </row>
    <row r="3597" spans="1:51" ht="13.15" customHeight="1" x14ac:dyDescent="0.25">
      <c r="A3597" s="7">
        <v>22963</v>
      </c>
      <c r="B3597" s="2" t="s">
        <v>3033</v>
      </c>
      <c r="C3597" s="2">
        <v>4885403</v>
      </c>
      <c r="D3597" s="2" t="s">
        <v>288</v>
      </c>
      <c r="E3597" s="2" t="s">
        <v>299</v>
      </c>
      <c r="F3597" s="2" t="s">
        <v>45</v>
      </c>
      <c r="G3597" s="3">
        <v>45231</v>
      </c>
      <c r="H3597" s="1"/>
      <c r="I3597" s="2">
        <v>13413.65</v>
      </c>
      <c r="J3597" s="2">
        <v>2841.47</v>
      </c>
      <c r="K3597" s="2">
        <v>2841.47</v>
      </c>
      <c r="L3597" s="2">
        <v>0</v>
      </c>
      <c r="M3597" s="1"/>
      <c r="N3597" s="5">
        <f t="shared" si="113"/>
        <v>22309.59</v>
      </c>
      <c r="O3597" s="6">
        <f t="shared" si="114"/>
        <v>19116.53</v>
      </c>
      <c r="P3597" s="2">
        <v>30</v>
      </c>
      <c r="Q3597" s="2" t="s">
        <v>37</v>
      </c>
      <c r="R3597" s="2">
        <v>0</v>
      </c>
      <c r="S3597" s="2">
        <v>0</v>
      </c>
      <c r="T3597" s="2">
        <v>0</v>
      </c>
      <c r="U3597" s="2">
        <v>0</v>
      </c>
      <c r="V3597" s="2">
        <v>0</v>
      </c>
      <c r="W3597" s="2">
        <v>0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3213</v>
      </c>
      <c r="AE3597" s="2">
        <f>VLOOKUP(Tabla3[[#This Row],[Columna1]],Tabla5[#All],3,0)</f>
        <v>3213</v>
      </c>
      <c r="AF3597" s="2">
        <v>0</v>
      </c>
      <c r="AG3597" s="2">
        <v>0</v>
      </c>
      <c r="AH3597" s="2">
        <v>0</v>
      </c>
      <c r="AI3597" s="2">
        <v>0</v>
      </c>
      <c r="AJ3597" s="2">
        <v>0</v>
      </c>
      <c r="AK3597" s="2">
        <f>VLOOKUP(Tabla3[[#This Row],[Columna1]],Tabla7[[ID]:[Monto neto de los bonos]],3,0)</f>
        <v>0</v>
      </c>
      <c r="AL3597" s="2">
        <v>0</v>
      </c>
      <c r="AM3597" s="2">
        <v>0</v>
      </c>
      <c r="AN3597" s="2">
        <v>0</v>
      </c>
      <c r="AO3597" s="2">
        <v>0</v>
      </c>
      <c r="AP3597" s="2">
        <v>0</v>
      </c>
      <c r="AQ3597" s="2">
        <v>0</v>
      </c>
      <c r="AR3597" s="2">
        <v>0</v>
      </c>
      <c r="AS3597" s="2">
        <v>0</v>
      </c>
      <c r="AT3597" s="2">
        <v>1909.64</v>
      </c>
      <c r="AU3597" s="2">
        <v>1283.42</v>
      </c>
      <c r="AV3597" s="2">
        <v>0</v>
      </c>
      <c r="AW3597" s="1"/>
      <c r="AX3597" s="2" t="s">
        <v>422</v>
      </c>
      <c r="AY3597" s="8" t="s">
        <v>423</v>
      </c>
    </row>
    <row r="3598" spans="1:51" ht="13.15" customHeight="1" x14ac:dyDescent="0.25">
      <c r="A3598" s="7">
        <v>19596</v>
      </c>
      <c r="B3598" s="2" t="s">
        <v>4655</v>
      </c>
      <c r="C3598" s="2">
        <v>765203</v>
      </c>
      <c r="D3598" s="2" t="s">
        <v>288</v>
      </c>
      <c r="E3598" s="2" t="s">
        <v>308</v>
      </c>
      <c r="F3598" s="2" t="s">
        <v>42</v>
      </c>
      <c r="G3598" s="3">
        <v>42485</v>
      </c>
      <c r="H3598" s="1"/>
      <c r="I3598" s="2">
        <v>9836.7099999999991</v>
      </c>
      <c r="J3598" s="2">
        <v>3056.2150000000001</v>
      </c>
      <c r="K3598" s="2">
        <v>3056.2150000000001</v>
      </c>
      <c r="L3598" s="2">
        <v>1265.76</v>
      </c>
      <c r="M3598" s="1"/>
      <c r="N3598" s="5">
        <f t="shared" si="113"/>
        <v>18869.599999999999</v>
      </c>
      <c r="O3598" s="6">
        <f t="shared" si="114"/>
        <v>16347.59</v>
      </c>
      <c r="P3598" s="2">
        <v>29</v>
      </c>
      <c r="Q3598" s="2" t="s">
        <v>37</v>
      </c>
      <c r="R3598" s="2">
        <v>0</v>
      </c>
      <c r="S3598" s="2">
        <v>0</v>
      </c>
      <c r="T3598" s="2">
        <v>0</v>
      </c>
      <c r="U3598" s="2">
        <v>0</v>
      </c>
      <c r="V3598" s="2">
        <v>0</v>
      </c>
      <c r="W3598" s="2">
        <v>0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1654.7</v>
      </c>
      <c r="AE3598" s="2">
        <f>VLOOKUP(Tabla3[[#This Row],[Columna1]],Tabla5[#All],3,0)</f>
        <v>1654.7</v>
      </c>
      <c r="AF3598" s="2">
        <v>0</v>
      </c>
      <c r="AG3598" s="2">
        <v>0</v>
      </c>
      <c r="AH3598" s="2">
        <v>0</v>
      </c>
      <c r="AI3598" s="2">
        <v>0</v>
      </c>
      <c r="AJ3598" s="2">
        <v>0</v>
      </c>
      <c r="AK3598" s="2">
        <f>VLOOKUP(Tabla3[[#This Row],[Columna1]],Tabla7[[ID]:[Monto neto de los bonos]],3,0)</f>
        <v>0</v>
      </c>
      <c r="AL3598" s="2">
        <v>0</v>
      </c>
      <c r="AM3598" s="2">
        <v>0</v>
      </c>
      <c r="AN3598" s="2">
        <v>0</v>
      </c>
      <c r="AO3598" s="2">
        <v>0</v>
      </c>
      <c r="AP3598" s="2">
        <v>0</v>
      </c>
      <c r="AQ3598" s="2">
        <v>0</v>
      </c>
      <c r="AR3598" s="2">
        <v>0</v>
      </c>
      <c r="AS3598" s="2">
        <v>0</v>
      </c>
      <c r="AT3598" s="2">
        <v>1664.1</v>
      </c>
      <c r="AU3598" s="2">
        <v>857.91</v>
      </c>
      <c r="AV3598" s="2">
        <v>0</v>
      </c>
      <c r="AW3598" s="1"/>
      <c r="AX3598" s="2" t="s">
        <v>422</v>
      </c>
      <c r="AY3598" s="8" t="s">
        <v>423</v>
      </c>
    </row>
    <row r="3599" spans="1:51" ht="13.15" customHeight="1" x14ac:dyDescent="0.25">
      <c r="A3599" s="7">
        <v>91571</v>
      </c>
      <c r="B3599" s="2" t="s">
        <v>3034</v>
      </c>
      <c r="C3599" s="2">
        <v>396703</v>
      </c>
      <c r="D3599" s="2" t="s">
        <v>288</v>
      </c>
      <c r="E3599" s="2" t="s">
        <v>292</v>
      </c>
      <c r="F3599" s="2" t="s">
        <v>36</v>
      </c>
      <c r="G3599" s="3">
        <v>36607</v>
      </c>
      <c r="H3599" s="1"/>
      <c r="I3599" s="2">
        <v>13165.89</v>
      </c>
      <c r="J3599" s="2">
        <v>2789.65</v>
      </c>
      <c r="K3599" s="2">
        <v>2789.65</v>
      </c>
      <c r="L3599" s="2">
        <v>5168.5200000000004</v>
      </c>
      <c r="M3599" s="1"/>
      <c r="N3599" s="5">
        <f t="shared" si="113"/>
        <v>26354.94</v>
      </c>
      <c r="O3599" s="6">
        <f t="shared" si="114"/>
        <v>19491.539999999997</v>
      </c>
      <c r="P3599" s="2">
        <v>20</v>
      </c>
      <c r="Q3599" s="2" t="s">
        <v>46</v>
      </c>
      <c r="R3599" s="2">
        <v>0</v>
      </c>
      <c r="S3599" s="2">
        <v>0</v>
      </c>
      <c r="T3599" s="2">
        <v>0</v>
      </c>
      <c r="U3599" s="2">
        <v>3686.45</v>
      </c>
      <c r="V3599" s="2">
        <v>0</v>
      </c>
      <c r="W3599" s="2">
        <v>0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2441.23</v>
      </c>
      <c r="AE3599" s="2">
        <f>VLOOKUP(Tabla3[[#This Row],[Columna1]],Tabla5[#All],3,0)</f>
        <v>2441.23</v>
      </c>
      <c r="AF3599" s="2">
        <v>0</v>
      </c>
      <c r="AG3599" s="2">
        <v>0</v>
      </c>
      <c r="AH3599" s="2">
        <v>0</v>
      </c>
      <c r="AI3599" s="2">
        <v>0</v>
      </c>
      <c r="AJ3599" s="2">
        <v>0</v>
      </c>
      <c r="AK3599" s="2">
        <f>VLOOKUP(Tabla3[[#This Row],[Columna1]],Tabla7[[ID]:[Monto neto de los bonos]],3,0)</f>
        <v>3686.45</v>
      </c>
      <c r="AL3599" s="2">
        <v>0</v>
      </c>
      <c r="AM3599" s="2">
        <v>0</v>
      </c>
      <c r="AN3599" s="2">
        <v>0</v>
      </c>
      <c r="AO3599" s="2">
        <v>0</v>
      </c>
      <c r="AP3599" s="2">
        <v>0</v>
      </c>
      <c r="AQ3599" s="2">
        <v>0</v>
      </c>
      <c r="AR3599" s="2">
        <v>0</v>
      </c>
      <c r="AS3599" s="2">
        <v>0</v>
      </c>
      <c r="AT3599" s="2">
        <v>2053.65</v>
      </c>
      <c r="AU3599" s="2">
        <v>4809.75</v>
      </c>
      <c r="AV3599" s="2">
        <v>0</v>
      </c>
      <c r="AW3599" s="1"/>
      <c r="AX3599" s="2" t="s">
        <v>422</v>
      </c>
      <c r="AY3599" s="8" t="s">
        <v>424</v>
      </c>
    </row>
    <row r="3600" spans="1:51" ht="13.15" customHeight="1" x14ac:dyDescent="0.25">
      <c r="A3600" s="7">
        <v>20251</v>
      </c>
      <c r="B3600" s="2" t="s">
        <v>3035</v>
      </c>
      <c r="C3600" s="2">
        <v>1675703</v>
      </c>
      <c r="D3600" s="2" t="s">
        <v>288</v>
      </c>
      <c r="E3600" s="2" t="s">
        <v>292</v>
      </c>
      <c r="F3600" s="2" t="s">
        <v>122</v>
      </c>
      <c r="G3600" s="3">
        <v>43137</v>
      </c>
      <c r="H3600" s="1"/>
      <c r="I3600" s="2">
        <v>9836.7099999999991</v>
      </c>
      <c r="J3600" s="2">
        <v>3056.2150000000001</v>
      </c>
      <c r="K3600" s="2">
        <v>3056.2150000000001</v>
      </c>
      <c r="L3600" s="2">
        <v>1449.16</v>
      </c>
      <c r="M3600" s="1"/>
      <c r="N3600" s="5">
        <f t="shared" si="113"/>
        <v>19053</v>
      </c>
      <c r="O3600" s="6">
        <f t="shared" si="114"/>
        <v>16382.48</v>
      </c>
      <c r="P3600" s="2">
        <v>30</v>
      </c>
      <c r="Q3600" s="2" t="s">
        <v>37</v>
      </c>
      <c r="R3600" s="2">
        <v>0</v>
      </c>
      <c r="S3600" s="2">
        <v>0</v>
      </c>
      <c r="T3600" s="2">
        <v>0</v>
      </c>
      <c r="U3600" s="2">
        <v>0</v>
      </c>
      <c r="V3600" s="2">
        <v>0</v>
      </c>
      <c r="W3600" s="2">
        <v>0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1654.7</v>
      </c>
      <c r="AE3600" s="2">
        <f>VLOOKUP(Tabla3[[#This Row],[Columna1]],Tabla5[#All],3,0)</f>
        <v>1654.7</v>
      </c>
      <c r="AF3600" s="2">
        <v>0</v>
      </c>
      <c r="AG3600" s="2">
        <v>0</v>
      </c>
      <c r="AH3600" s="2">
        <v>0</v>
      </c>
      <c r="AI3600" s="2">
        <v>0</v>
      </c>
      <c r="AJ3600" s="2">
        <v>0</v>
      </c>
      <c r="AK3600" s="2">
        <f>VLOOKUP(Tabla3[[#This Row],[Columna1]],Tabla7[[ID]:[Monto neto de los bonos]],3,0)</f>
        <v>0</v>
      </c>
      <c r="AL3600" s="2">
        <v>0</v>
      </c>
      <c r="AM3600" s="2">
        <v>0</v>
      </c>
      <c r="AN3600" s="2">
        <v>0</v>
      </c>
      <c r="AO3600" s="2">
        <v>0</v>
      </c>
      <c r="AP3600" s="2">
        <v>0</v>
      </c>
      <c r="AQ3600" s="2">
        <v>0</v>
      </c>
      <c r="AR3600" s="2">
        <v>0</v>
      </c>
      <c r="AS3600" s="2">
        <v>0</v>
      </c>
      <c r="AT3600" s="2">
        <v>1739.82</v>
      </c>
      <c r="AU3600" s="2">
        <v>930.7</v>
      </c>
      <c r="AV3600" s="2">
        <v>0</v>
      </c>
      <c r="AW3600" s="1"/>
      <c r="AX3600" s="2" t="s">
        <v>422</v>
      </c>
      <c r="AY3600" s="8" t="s">
        <v>423</v>
      </c>
    </row>
    <row r="3601" spans="1:51" ht="13.15" customHeight="1" x14ac:dyDescent="0.25">
      <c r="A3601" s="7">
        <v>17296</v>
      </c>
      <c r="B3601" s="2" t="s">
        <v>3036</v>
      </c>
      <c r="C3601" s="2">
        <v>285803</v>
      </c>
      <c r="D3601" s="2" t="s">
        <v>288</v>
      </c>
      <c r="E3601" s="2" t="s">
        <v>289</v>
      </c>
      <c r="F3601" s="2" t="s">
        <v>36</v>
      </c>
      <c r="G3601" s="3">
        <v>41190</v>
      </c>
      <c r="H3601" s="1"/>
      <c r="I3601" s="2">
        <v>13165.89</v>
      </c>
      <c r="J3601" s="2">
        <v>2789.65</v>
      </c>
      <c r="K3601" s="2">
        <v>2789.65</v>
      </c>
      <c r="L3601" s="2">
        <v>1900.12</v>
      </c>
      <c r="M3601" s="1"/>
      <c r="N3601" s="5">
        <f t="shared" si="113"/>
        <v>27732.079999999998</v>
      </c>
      <c r="O3601" s="6">
        <f t="shared" si="114"/>
        <v>24088.039999999997</v>
      </c>
      <c r="P3601" s="2">
        <v>30</v>
      </c>
      <c r="Q3601" s="2" t="s">
        <v>37</v>
      </c>
      <c r="R3601" s="2">
        <v>0</v>
      </c>
      <c r="S3601" s="2">
        <v>0</v>
      </c>
      <c r="T3601" s="2">
        <v>0</v>
      </c>
      <c r="U3601" s="2">
        <v>0</v>
      </c>
      <c r="V3601" s="2">
        <v>0</v>
      </c>
      <c r="W3601" s="2">
        <v>0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3625.16</v>
      </c>
      <c r="AE3601" s="2">
        <f>VLOOKUP(Tabla3[[#This Row],[Columna1]],Tabla5[#All],3,0)</f>
        <v>3625.16</v>
      </c>
      <c r="AF3601" s="2">
        <v>0</v>
      </c>
      <c r="AG3601" s="2">
        <v>0</v>
      </c>
      <c r="AH3601" s="2">
        <v>0</v>
      </c>
      <c r="AI3601" s="2">
        <v>0</v>
      </c>
      <c r="AJ3601" s="2">
        <v>3461.61</v>
      </c>
      <c r="AK3601" s="2">
        <f>VLOOKUP(Tabla3[[#This Row],[Columna1]],Tabla7[[ID]:[Monto neto de los bonos]],3,0)</f>
        <v>3461.61</v>
      </c>
      <c r="AL3601" s="2">
        <v>0</v>
      </c>
      <c r="AM3601" s="2">
        <v>0</v>
      </c>
      <c r="AN3601" s="2">
        <v>0</v>
      </c>
      <c r="AO3601" s="2">
        <v>0</v>
      </c>
      <c r="AP3601" s="2">
        <v>0</v>
      </c>
      <c r="AQ3601" s="2">
        <v>0</v>
      </c>
      <c r="AR3601" s="2">
        <v>0</v>
      </c>
      <c r="AS3601" s="2">
        <v>0</v>
      </c>
      <c r="AT3601" s="2">
        <v>2064.52</v>
      </c>
      <c r="AU3601" s="2">
        <v>1579.52</v>
      </c>
      <c r="AV3601" s="2">
        <v>0</v>
      </c>
      <c r="AW3601" s="1"/>
      <c r="AX3601" s="2" t="s">
        <v>422</v>
      </c>
      <c r="AY3601" s="8" t="s">
        <v>423</v>
      </c>
    </row>
    <row r="3602" spans="1:51" ht="13.15" customHeight="1" x14ac:dyDescent="0.25">
      <c r="A3602" s="7">
        <v>21103</v>
      </c>
      <c r="B3602" s="2" t="s">
        <v>4636</v>
      </c>
      <c r="C3602" s="2">
        <v>2429403</v>
      </c>
      <c r="D3602" s="2" t="s">
        <v>288</v>
      </c>
      <c r="E3602" s="2" t="s">
        <v>295</v>
      </c>
      <c r="F3602" s="2" t="s">
        <v>42</v>
      </c>
      <c r="G3602" s="3">
        <v>43116</v>
      </c>
      <c r="H3602" s="1"/>
      <c r="I3602" s="2">
        <v>9836.7099999999991</v>
      </c>
      <c r="J3602" s="2">
        <v>3056.2150000000001</v>
      </c>
      <c r="K3602" s="2">
        <v>3056.2150000000001</v>
      </c>
      <c r="L3602" s="2">
        <v>1449.16</v>
      </c>
      <c r="M3602" s="1"/>
      <c r="N3602" s="5">
        <f t="shared" si="113"/>
        <v>19053</v>
      </c>
      <c r="O3602" s="6">
        <f t="shared" si="114"/>
        <v>16382.48</v>
      </c>
      <c r="P3602" s="2">
        <v>30</v>
      </c>
      <c r="Q3602" s="2" t="s">
        <v>37</v>
      </c>
      <c r="R3602" s="2">
        <v>0</v>
      </c>
      <c r="S3602" s="2">
        <v>0</v>
      </c>
      <c r="T3602" s="2">
        <v>0</v>
      </c>
      <c r="U3602" s="2">
        <v>0</v>
      </c>
      <c r="V3602" s="2">
        <v>0</v>
      </c>
      <c r="W3602" s="2">
        <v>0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1654.7</v>
      </c>
      <c r="AE3602" s="2">
        <f>VLOOKUP(Tabla3[[#This Row],[Columna1]],Tabla5[#All],3,0)</f>
        <v>1654.7</v>
      </c>
      <c r="AF3602" s="2">
        <v>0</v>
      </c>
      <c r="AG3602" s="2">
        <v>0</v>
      </c>
      <c r="AH3602" s="2">
        <v>0</v>
      </c>
      <c r="AI3602" s="2">
        <v>0</v>
      </c>
      <c r="AJ3602" s="2">
        <v>0</v>
      </c>
      <c r="AK3602" s="2">
        <f>VLOOKUP(Tabla3[[#This Row],[Columna1]],Tabla7[[ID]:[Monto neto de los bonos]],3,0)</f>
        <v>0</v>
      </c>
      <c r="AL3602" s="2">
        <v>0</v>
      </c>
      <c r="AM3602" s="2">
        <v>0</v>
      </c>
      <c r="AN3602" s="2">
        <v>0</v>
      </c>
      <c r="AO3602" s="2">
        <v>0</v>
      </c>
      <c r="AP3602" s="2">
        <v>0</v>
      </c>
      <c r="AQ3602" s="2">
        <v>0</v>
      </c>
      <c r="AR3602" s="2">
        <v>0</v>
      </c>
      <c r="AS3602" s="2">
        <v>0</v>
      </c>
      <c r="AT3602" s="2">
        <v>1739.82</v>
      </c>
      <c r="AU3602" s="2">
        <v>930.7</v>
      </c>
      <c r="AV3602" s="2">
        <v>0</v>
      </c>
      <c r="AW3602" s="1"/>
      <c r="AX3602" s="2" t="s">
        <v>422</v>
      </c>
      <c r="AY3602" s="8" t="s">
        <v>423</v>
      </c>
    </row>
    <row r="3603" spans="1:51" ht="13.15" customHeight="1" x14ac:dyDescent="0.25">
      <c r="A3603" s="7">
        <v>22092</v>
      </c>
      <c r="B3603" s="2" t="s">
        <v>3037</v>
      </c>
      <c r="C3603" s="2">
        <v>3673203</v>
      </c>
      <c r="D3603" s="2" t="s">
        <v>288</v>
      </c>
      <c r="E3603" s="2" t="s">
        <v>310</v>
      </c>
      <c r="F3603" s="2" t="s">
        <v>41</v>
      </c>
      <c r="G3603" s="3">
        <v>43703</v>
      </c>
      <c r="H3603" s="1"/>
      <c r="I3603" s="2">
        <v>8542.57</v>
      </c>
      <c r="J3603" s="2">
        <v>2234.4899999999998</v>
      </c>
      <c r="K3603" s="2">
        <v>2234.4899999999998</v>
      </c>
      <c r="L3603" s="2">
        <v>1265.01</v>
      </c>
      <c r="M3603" s="1"/>
      <c r="N3603" s="5">
        <f t="shared" si="113"/>
        <v>24615.43</v>
      </c>
      <c r="O3603" s="6">
        <f t="shared" si="114"/>
        <v>22433.670000000002</v>
      </c>
      <c r="P3603" s="2">
        <v>30</v>
      </c>
      <c r="Q3603" s="2" t="s">
        <v>37</v>
      </c>
      <c r="R3603" s="2">
        <v>0</v>
      </c>
      <c r="S3603" s="2">
        <v>0</v>
      </c>
      <c r="T3603" s="2">
        <v>0</v>
      </c>
      <c r="U3603" s="2">
        <v>0</v>
      </c>
      <c r="V3603" s="2">
        <v>0</v>
      </c>
      <c r="W3603" s="2">
        <v>0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6067.22</v>
      </c>
      <c r="AE3603" s="2">
        <f>VLOOKUP(Tabla3[[#This Row],[Columna1]],Tabla5[#All],3,0)</f>
        <v>6067.22</v>
      </c>
      <c r="AF3603" s="2">
        <v>0</v>
      </c>
      <c r="AG3603" s="2">
        <v>0</v>
      </c>
      <c r="AH3603" s="2">
        <v>0</v>
      </c>
      <c r="AI3603" s="2">
        <v>0</v>
      </c>
      <c r="AJ3603" s="2">
        <v>4271.6499999999996</v>
      </c>
      <c r="AK3603" s="2">
        <f>VLOOKUP(Tabla3[[#This Row],[Columna1]],Tabla7[[ID]:[Monto neto de los bonos]],3,0)</f>
        <v>4271.6499999999996</v>
      </c>
      <c r="AL3603" s="2">
        <v>0</v>
      </c>
      <c r="AM3603" s="2">
        <v>0</v>
      </c>
      <c r="AN3603" s="2">
        <v>0</v>
      </c>
      <c r="AO3603" s="2">
        <v>0</v>
      </c>
      <c r="AP3603" s="2">
        <v>0</v>
      </c>
      <c r="AQ3603" s="2">
        <v>0</v>
      </c>
      <c r="AR3603" s="2">
        <v>0</v>
      </c>
      <c r="AS3603" s="2">
        <v>0</v>
      </c>
      <c r="AT3603" s="2">
        <v>1427.66</v>
      </c>
      <c r="AU3603" s="2">
        <v>754.1</v>
      </c>
      <c r="AV3603" s="2">
        <v>0</v>
      </c>
      <c r="AW3603" s="1"/>
      <c r="AX3603" s="2" t="s">
        <v>422</v>
      </c>
      <c r="AY3603" s="8" t="s">
        <v>423</v>
      </c>
    </row>
    <row r="3604" spans="1:51" ht="13.15" customHeight="1" x14ac:dyDescent="0.25">
      <c r="A3604" s="7">
        <v>13967</v>
      </c>
      <c r="B3604" s="2" t="s">
        <v>4600</v>
      </c>
      <c r="C3604" s="2">
        <v>135803</v>
      </c>
      <c r="D3604" s="2" t="s">
        <v>288</v>
      </c>
      <c r="E3604" s="2" t="s">
        <v>292</v>
      </c>
      <c r="F3604" s="2" t="s">
        <v>36</v>
      </c>
      <c r="G3604" s="3">
        <v>39043</v>
      </c>
      <c r="H3604" s="1"/>
      <c r="I3604" s="2">
        <v>13165.89</v>
      </c>
      <c r="J3604" s="2">
        <v>2789.65</v>
      </c>
      <c r="K3604" s="2">
        <v>2789.65</v>
      </c>
      <c r="L3604" s="2">
        <v>1265.76</v>
      </c>
      <c r="M3604" s="1"/>
      <c r="N3604" s="5">
        <f t="shared" si="113"/>
        <v>24125.389999999996</v>
      </c>
      <c r="O3604" s="6">
        <f t="shared" si="114"/>
        <v>20665.789999999997</v>
      </c>
      <c r="P3604" s="2">
        <v>20</v>
      </c>
      <c r="Q3604" s="2" t="s">
        <v>46</v>
      </c>
      <c r="R3604" s="2">
        <v>0</v>
      </c>
      <c r="S3604" s="2">
        <v>0</v>
      </c>
      <c r="T3604" s="2">
        <v>0</v>
      </c>
      <c r="U3604" s="2">
        <v>3686.45</v>
      </c>
      <c r="V3604" s="2">
        <v>0</v>
      </c>
      <c r="W3604" s="2">
        <v>0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4114.4399999999996</v>
      </c>
      <c r="AE3604" s="2">
        <f>VLOOKUP(Tabla3[[#This Row],[Columna1]],Tabla5[#All],3,0)</f>
        <v>4114.4399999999996</v>
      </c>
      <c r="AF3604" s="2">
        <v>0</v>
      </c>
      <c r="AG3604" s="2">
        <v>0</v>
      </c>
      <c r="AH3604" s="2">
        <v>0</v>
      </c>
      <c r="AI3604" s="2">
        <v>0</v>
      </c>
      <c r="AJ3604" s="2">
        <v>0</v>
      </c>
      <c r="AK3604" s="2">
        <f>VLOOKUP(Tabla3[[#This Row],[Columna1]],Tabla7[[ID]:[Monto neto de los bonos]],3,0)</f>
        <v>3686.45</v>
      </c>
      <c r="AL3604" s="2">
        <v>0</v>
      </c>
      <c r="AM3604" s="2">
        <v>0</v>
      </c>
      <c r="AN3604" s="2">
        <v>0</v>
      </c>
      <c r="AO3604" s="2">
        <v>0</v>
      </c>
      <c r="AP3604" s="2">
        <v>0</v>
      </c>
      <c r="AQ3604" s="2">
        <v>0</v>
      </c>
      <c r="AR3604" s="2">
        <v>0</v>
      </c>
      <c r="AS3604" s="2">
        <v>0</v>
      </c>
      <c r="AT3604" s="2">
        <v>1843.12</v>
      </c>
      <c r="AU3604" s="2">
        <v>1616.48</v>
      </c>
      <c r="AV3604" s="2">
        <v>0</v>
      </c>
      <c r="AW3604" s="1"/>
      <c r="AX3604" s="2" t="s">
        <v>422</v>
      </c>
      <c r="AY3604" s="8" t="s">
        <v>424</v>
      </c>
    </row>
    <row r="3605" spans="1:51" ht="13.15" customHeight="1" x14ac:dyDescent="0.25">
      <c r="A3605" s="7">
        <v>16194</v>
      </c>
      <c r="B3605" s="2" t="s">
        <v>3038</v>
      </c>
      <c r="C3605" s="2">
        <v>215303</v>
      </c>
      <c r="D3605" s="2" t="s">
        <v>288</v>
      </c>
      <c r="E3605" s="2" t="s">
        <v>302</v>
      </c>
      <c r="F3605" s="2" t="s">
        <v>36</v>
      </c>
      <c r="G3605" s="3">
        <v>40513</v>
      </c>
      <c r="H3605" s="1"/>
      <c r="I3605" s="2">
        <v>13165.89</v>
      </c>
      <c r="J3605" s="2">
        <v>2789.65</v>
      </c>
      <c r="K3605" s="2">
        <v>2789.65</v>
      </c>
      <c r="L3605" s="2">
        <v>2393.8200000000002</v>
      </c>
      <c r="M3605" s="1"/>
      <c r="N3605" s="5">
        <f t="shared" si="113"/>
        <v>30197.919999999998</v>
      </c>
      <c r="O3605" s="6">
        <f t="shared" si="114"/>
        <v>26412.519999999997</v>
      </c>
      <c r="P3605" s="2">
        <v>20</v>
      </c>
      <c r="Q3605" s="2" t="s">
        <v>46</v>
      </c>
      <c r="R3605" s="2">
        <v>0</v>
      </c>
      <c r="S3605" s="2">
        <v>0</v>
      </c>
      <c r="T3605" s="2">
        <v>0</v>
      </c>
      <c r="U3605" s="2">
        <v>3686.45</v>
      </c>
      <c r="V3605" s="2">
        <v>0</v>
      </c>
      <c r="W3605" s="2">
        <v>0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9058.91</v>
      </c>
      <c r="AE3605" s="2">
        <f>VLOOKUP(Tabla3[[#This Row],[Columna1]],Tabla5[#All],3,0)</f>
        <v>9058.91</v>
      </c>
      <c r="AF3605" s="2">
        <v>0</v>
      </c>
      <c r="AG3605" s="2">
        <v>0</v>
      </c>
      <c r="AH3605" s="2">
        <v>0</v>
      </c>
      <c r="AI3605" s="2">
        <v>0</v>
      </c>
      <c r="AJ3605" s="2">
        <v>0</v>
      </c>
      <c r="AK3605" s="2">
        <f>VLOOKUP(Tabla3[[#This Row],[Columna1]],Tabla7[[ID]:[Monto neto de los bonos]],3,0)</f>
        <v>3686.45</v>
      </c>
      <c r="AL3605" s="2">
        <v>0</v>
      </c>
      <c r="AM3605" s="2">
        <v>0</v>
      </c>
      <c r="AN3605" s="2">
        <v>0</v>
      </c>
      <c r="AO3605" s="2">
        <v>0</v>
      </c>
      <c r="AP3605" s="2">
        <v>0</v>
      </c>
      <c r="AQ3605" s="2">
        <v>0</v>
      </c>
      <c r="AR3605" s="2">
        <v>0</v>
      </c>
      <c r="AS3605" s="2">
        <v>0</v>
      </c>
      <c r="AT3605" s="2">
        <v>1947</v>
      </c>
      <c r="AU3605" s="2">
        <v>1838.4</v>
      </c>
      <c r="AV3605" s="2">
        <v>0</v>
      </c>
      <c r="AW3605" s="1"/>
      <c r="AX3605" s="2" t="s">
        <v>422</v>
      </c>
      <c r="AY3605" s="8" t="s">
        <v>424</v>
      </c>
    </row>
    <row r="3606" spans="1:51" ht="13.15" customHeight="1" x14ac:dyDescent="0.25">
      <c r="A3606" s="7">
        <v>22221</v>
      </c>
      <c r="B3606" s="2" t="s">
        <v>3039</v>
      </c>
      <c r="C3606" s="2">
        <v>3895403</v>
      </c>
      <c r="D3606" s="2" t="s">
        <v>288</v>
      </c>
      <c r="E3606" s="2" t="s">
        <v>289</v>
      </c>
      <c r="F3606" s="2" t="s">
        <v>290</v>
      </c>
      <c r="G3606" s="3">
        <v>44697</v>
      </c>
      <c r="H3606" s="1"/>
      <c r="I3606" s="2">
        <v>8542.57</v>
      </c>
      <c r="J3606" s="2">
        <v>2234.4899999999998</v>
      </c>
      <c r="K3606" s="2">
        <v>2234.4899999999998</v>
      </c>
      <c r="L3606" s="2">
        <v>0</v>
      </c>
      <c r="M3606" s="1"/>
      <c r="N3606" s="5">
        <f t="shared" si="113"/>
        <v>15755.029999999999</v>
      </c>
      <c r="O3606" s="6">
        <f t="shared" si="114"/>
        <v>13837.41</v>
      </c>
      <c r="P3606" s="2">
        <v>30</v>
      </c>
      <c r="Q3606" s="2" t="s">
        <v>37</v>
      </c>
      <c r="R3606" s="2">
        <v>0</v>
      </c>
      <c r="S3606" s="2">
        <v>0</v>
      </c>
      <c r="T3606" s="2">
        <v>0</v>
      </c>
      <c r="U3606" s="2">
        <v>0</v>
      </c>
      <c r="V3606" s="2">
        <v>0</v>
      </c>
      <c r="W3606" s="2">
        <v>0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2743.48</v>
      </c>
      <c r="AE3606" s="2">
        <f>VLOOKUP(Tabla3[[#This Row],[Columna1]],Tabla5[#All],3,0)</f>
        <v>2743.48</v>
      </c>
      <c r="AF3606" s="2">
        <v>0</v>
      </c>
      <c r="AG3606" s="2">
        <v>0</v>
      </c>
      <c r="AH3606" s="2">
        <v>0</v>
      </c>
      <c r="AI3606" s="2">
        <v>0</v>
      </c>
      <c r="AJ3606" s="2">
        <v>0</v>
      </c>
      <c r="AK3606" s="2">
        <f>VLOOKUP(Tabla3[[#This Row],[Columna1]],Tabla7[[ID]:[Monto neto de los bonos]],3,0)</f>
        <v>0</v>
      </c>
      <c r="AL3606" s="2">
        <v>0</v>
      </c>
      <c r="AM3606" s="2">
        <v>0</v>
      </c>
      <c r="AN3606" s="2">
        <v>0</v>
      </c>
      <c r="AO3606" s="2">
        <v>0</v>
      </c>
      <c r="AP3606" s="2">
        <v>0</v>
      </c>
      <c r="AQ3606" s="2">
        <v>0</v>
      </c>
      <c r="AR3606" s="2">
        <v>0</v>
      </c>
      <c r="AS3606" s="2">
        <v>0</v>
      </c>
      <c r="AT3606" s="2">
        <v>1301.1600000000001</v>
      </c>
      <c r="AU3606" s="2">
        <v>616.46</v>
      </c>
      <c r="AV3606" s="2">
        <v>0</v>
      </c>
      <c r="AW3606" s="1"/>
      <c r="AX3606" s="2" t="s">
        <v>422</v>
      </c>
      <c r="AY3606" s="8" t="s">
        <v>423</v>
      </c>
    </row>
    <row r="3607" spans="1:51" ht="13.15" customHeight="1" x14ac:dyDescent="0.25">
      <c r="A3607" s="7">
        <v>12925</v>
      </c>
      <c r="B3607" s="2" t="s">
        <v>3040</v>
      </c>
      <c r="C3607" s="2">
        <v>91103</v>
      </c>
      <c r="D3607" s="2" t="s">
        <v>288</v>
      </c>
      <c r="E3607" s="2" t="s">
        <v>301</v>
      </c>
      <c r="F3607" s="2" t="s">
        <v>42</v>
      </c>
      <c r="G3607" s="3">
        <v>40634</v>
      </c>
      <c r="H3607" s="1"/>
      <c r="I3607" s="2">
        <v>9836.7099999999991</v>
      </c>
      <c r="J3607" s="2">
        <v>3056.2150000000001</v>
      </c>
      <c r="K3607" s="2">
        <v>3056.2150000000001</v>
      </c>
      <c r="L3607" s="2">
        <v>2176.7399999999998</v>
      </c>
      <c r="M3607" s="1"/>
      <c r="N3607" s="5">
        <f t="shared" si="113"/>
        <v>23319.199999999997</v>
      </c>
      <c r="O3607" s="6">
        <f t="shared" si="114"/>
        <v>20459.519999999997</v>
      </c>
      <c r="P3607" s="2">
        <v>30</v>
      </c>
      <c r="Q3607" s="2" t="s">
        <v>37</v>
      </c>
      <c r="R3607" s="2">
        <v>0</v>
      </c>
      <c r="S3607" s="2">
        <v>0</v>
      </c>
      <c r="T3607" s="2">
        <v>0</v>
      </c>
      <c r="U3607" s="2">
        <v>0</v>
      </c>
      <c r="V3607" s="2">
        <v>0</v>
      </c>
      <c r="W3607" s="2">
        <v>0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5193.32</v>
      </c>
      <c r="AE3607" s="2">
        <f>VLOOKUP(Tabla3[[#This Row],[Columna1]],Tabla5[#All],3,0)</f>
        <v>5193.32</v>
      </c>
      <c r="AF3607" s="2">
        <v>0</v>
      </c>
      <c r="AG3607" s="2">
        <v>0</v>
      </c>
      <c r="AH3607" s="2">
        <v>0</v>
      </c>
      <c r="AI3607" s="2">
        <v>0</v>
      </c>
      <c r="AJ3607" s="2">
        <v>0</v>
      </c>
      <c r="AK3607" s="2">
        <f>VLOOKUP(Tabla3[[#This Row],[Columna1]],Tabla7[[ID]:[Monto neto de los bonos]],3,0)</f>
        <v>0</v>
      </c>
      <c r="AL3607" s="2">
        <v>0</v>
      </c>
      <c r="AM3607" s="2">
        <v>0</v>
      </c>
      <c r="AN3607" s="2">
        <v>0</v>
      </c>
      <c r="AO3607" s="2">
        <v>0</v>
      </c>
      <c r="AP3607" s="2">
        <v>0</v>
      </c>
      <c r="AQ3607" s="2">
        <v>0</v>
      </c>
      <c r="AR3607" s="2">
        <v>0</v>
      </c>
      <c r="AS3607" s="2">
        <v>0</v>
      </c>
      <c r="AT3607" s="2">
        <v>1812.58</v>
      </c>
      <c r="AU3607" s="2">
        <v>1047.0999999999999</v>
      </c>
      <c r="AV3607" s="2">
        <v>0</v>
      </c>
      <c r="AW3607" s="1"/>
      <c r="AX3607" s="2" t="s">
        <v>422</v>
      </c>
      <c r="AY3607" s="8" t="s">
        <v>423</v>
      </c>
    </row>
    <row r="3608" spans="1:51" ht="13.15" customHeight="1" x14ac:dyDescent="0.25">
      <c r="A3608" s="7">
        <v>18326</v>
      </c>
      <c r="B3608" s="2" t="s">
        <v>4643</v>
      </c>
      <c r="C3608" s="2">
        <v>341703</v>
      </c>
      <c r="D3608" s="2" t="s">
        <v>288</v>
      </c>
      <c r="E3608" s="2" t="s">
        <v>301</v>
      </c>
      <c r="F3608" s="2" t="s">
        <v>45</v>
      </c>
      <c r="G3608" s="3">
        <v>41647</v>
      </c>
      <c r="H3608" s="1"/>
      <c r="I3608" s="2">
        <v>13413.65</v>
      </c>
      <c r="J3608" s="2">
        <v>2841.47</v>
      </c>
      <c r="K3608" s="2">
        <v>2841.47</v>
      </c>
      <c r="L3608" s="2">
        <v>3156.02</v>
      </c>
      <c r="M3608" s="1"/>
      <c r="N3608" s="5">
        <f t="shared" si="113"/>
        <v>26558.870000000003</v>
      </c>
      <c r="O3608" s="6">
        <f t="shared" si="114"/>
        <v>22440.470000000005</v>
      </c>
      <c r="P3608" s="2">
        <v>30</v>
      </c>
      <c r="Q3608" s="2" t="s">
        <v>37</v>
      </c>
      <c r="R3608" s="2">
        <v>0</v>
      </c>
      <c r="S3608" s="2">
        <v>0</v>
      </c>
      <c r="T3608" s="2">
        <v>0</v>
      </c>
      <c r="U3608" s="2">
        <v>0</v>
      </c>
      <c r="V3608" s="2">
        <v>0</v>
      </c>
      <c r="W3608" s="2">
        <v>0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4306.26</v>
      </c>
      <c r="AE3608" s="2">
        <f>VLOOKUP(Tabla3[[#This Row],[Columna1]],Tabla5[#All],3,0)</f>
        <v>4306.26</v>
      </c>
      <c r="AF3608" s="2">
        <v>0</v>
      </c>
      <c r="AG3608" s="2">
        <v>0</v>
      </c>
      <c r="AH3608" s="2">
        <v>0</v>
      </c>
      <c r="AI3608" s="2">
        <v>0</v>
      </c>
      <c r="AJ3608" s="2">
        <v>0</v>
      </c>
      <c r="AK3608" s="2">
        <f>VLOOKUP(Tabla3[[#This Row],[Columna1]],Tabla7[[ID]:[Monto neto de los bonos]],3,0)</f>
        <v>0</v>
      </c>
      <c r="AL3608" s="2">
        <v>0</v>
      </c>
      <c r="AM3608" s="2">
        <v>0</v>
      </c>
      <c r="AN3608" s="2">
        <v>0</v>
      </c>
      <c r="AO3608" s="2">
        <v>0</v>
      </c>
      <c r="AP3608" s="2">
        <v>0</v>
      </c>
      <c r="AQ3608" s="2">
        <v>0</v>
      </c>
      <c r="AR3608" s="2">
        <v>0</v>
      </c>
      <c r="AS3608" s="2">
        <v>0</v>
      </c>
      <c r="AT3608" s="2">
        <v>2225.2399999999998</v>
      </c>
      <c r="AU3608" s="2">
        <v>1893.16</v>
      </c>
      <c r="AV3608" s="2">
        <v>0</v>
      </c>
      <c r="AW3608" s="1"/>
      <c r="AX3608" s="2" t="s">
        <v>422</v>
      </c>
      <c r="AY3608" s="8" t="s">
        <v>423</v>
      </c>
    </row>
    <row r="3609" spans="1:51" ht="13.15" customHeight="1" x14ac:dyDescent="0.25">
      <c r="A3609" s="7">
        <v>21032</v>
      </c>
      <c r="B3609" s="2" t="s">
        <v>3041</v>
      </c>
      <c r="C3609" s="2">
        <v>2367203</v>
      </c>
      <c r="D3609" s="2" t="s">
        <v>288</v>
      </c>
      <c r="E3609" s="2" t="s">
        <v>289</v>
      </c>
      <c r="F3609" s="2" t="s">
        <v>290</v>
      </c>
      <c r="G3609" s="3">
        <v>43214</v>
      </c>
      <c r="H3609" s="1"/>
      <c r="I3609" s="2">
        <v>8542.57</v>
      </c>
      <c r="J3609" s="2">
        <v>2234.4899999999998</v>
      </c>
      <c r="K3609" s="2">
        <v>2234.4899999999998</v>
      </c>
      <c r="L3609" s="2">
        <v>1182.26</v>
      </c>
      <c r="M3609" s="1"/>
      <c r="N3609" s="5">
        <f t="shared" si="113"/>
        <v>16937.29</v>
      </c>
      <c r="O3609" s="6">
        <f t="shared" si="114"/>
        <v>14772.81</v>
      </c>
      <c r="P3609" s="2">
        <v>30</v>
      </c>
      <c r="Q3609" s="2" t="s">
        <v>37</v>
      </c>
      <c r="R3609" s="2">
        <v>0</v>
      </c>
      <c r="S3609" s="2">
        <v>0</v>
      </c>
      <c r="T3609" s="2">
        <v>0</v>
      </c>
      <c r="U3609" s="2">
        <v>0</v>
      </c>
      <c r="V3609" s="2">
        <v>0</v>
      </c>
      <c r="W3609" s="2">
        <v>0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2743.48</v>
      </c>
      <c r="AE3609" s="2">
        <f>VLOOKUP(Tabla3[[#This Row],[Columna1]],Tabla5[#All],3,0)</f>
        <v>2743.48</v>
      </c>
      <c r="AF3609" s="2">
        <v>0</v>
      </c>
      <c r="AG3609" s="2">
        <v>0</v>
      </c>
      <c r="AH3609" s="2">
        <v>0</v>
      </c>
      <c r="AI3609" s="2">
        <v>0</v>
      </c>
      <c r="AJ3609" s="2">
        <v>0</v>
      </c>
      <c r="AK3609" s="2">
        <f>VLOOKUP(Tabla3[[#This Row],[Columna1]],Tabla7[[ID]:[Monto neto de los bonos]],3,0)</f>
        <v>0</v>
      </c>
      <c r="AL3609" s="2">
        <v>0</v>
      </c>
      <c r="AM3609" s="2">
        <v>0</v>
      </c>
      <c r="AN3609" s="2">
        <v>0</v>
      </c>
      <c r="AO3609" s="2">
        <v>0</v>
      </c>
      <c r="AP3609" s="2">
        <v>0</v>
      </c>
      <c r="AQ3609" s="2">
        <v>0</v>
      </c>
      <c r="AR3609" s="2">
        <v>0</v>
      </c>
      <c r="AS3609" s="2">
        <v>0</v>
      </c>
      <c r="AT3609" s="2">
        <v>1419.38</v>
      </c>
      <c r="AU3609" s="2">
        <v>745.1</v>
      </c>
      <c r="AV3609" s="2">
        <v>0</v>
      </c>
      <c r="AW3609" s="1"/>
      <c r="AX3609" s="2" t="s">
        <v>422</v>
      </c>
      <c r="AY3609" s="8" t="s">
        <v>423</v>
      </c>
    </row>
    <row r="3610" spans="1:51" ht="13.15" customHeight="1" x14ac:dyDescent="0.25">
      <c r="A3610" s="7">
        <v>18077</v>
      </c>
      <c r="B3610" s="2" t="s">
        <v>4595</v>
      </c>
      <c r="C3610" s="2">
        <v>325503</v>
      </c>
      <c r="D3610" s="2" t="s">
        <v>288</v>
      </c>
      <c r="E3610" s="2" t="s">
        <v>310</v>
      </c>
      <c r="F3610" s="2" t="s">
        <v>49</v>
      </c>
      <c r="G3610" s="3">
        <v>41563</v>
      </c>
      <c r="H3610" s="3">
        <v>45716</v>
      </c>
      <c r="I3610" s="2">
        <v>10349.629999999999</v>
      </c>
      <c r="J3610" s="2">
        <v>2551.5749999999998</v>
      </c>
      <c r="K3610" s="2">
        <v>2551.5749999999998</v>
      </c>
      <c r="L3610" s="1"/>
      <c r="M3610" s="1"/>
      <c r="N3610" s="5">
        <f t="shared" si="113"/>
        <v>15452.779999999999</v>
      </c>
      <c r="O3610" s="6">
        <f t="shared" si="114"/>
        <v>15452.779999999999</v>
      </c>
      <c r="P3610" s="2">
        <v>0</v>
      </c>
      <c r="Q3610" s="2" t="s">
        <v>37</v>
      </c>
      <c r="R3610" s="2">
        <v>0</v>
      </c>
      <c r="S3610" s="2">
        <v>0</v>
      </c>
      <c r="T3610" s="2">
        <v>0</v>
      </c>
      <c r="U3610" s="2">
        <v>0</v>
      </c>
      <c r="V3610" s="2">
        <v>0</v>
      </c>
      <c r="W3610" s="2">
        <v>0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2">
        <f>VLOOKUP(Tabla3[[#This Row],[Columna1]],Tabla5[#All],3,0)</f>
        <v>9389.85</v>
      </c>
      <c r="AF3610" s="2">
        <v>0</v>
      </c>
      <c r="AG3610" s="2">
        <v>0</v>
      </c>
      <c r="AH3610" s="2">
        <v>0</v>
      </c>
      <c r="AI3610" s="2">
        <v>0</v>
      </c>
      <c r="AJ3610" s="2">
        <v>0</v>
      </c>
      <c r="AK3610" s="2">
        <f>VLOOKUP(Tabla3[[#This Row],[Columna1]],Tabla7[[ID]:[Monto neto de los bonos]],3,0)</f>
        <v>0</v>
      </c>
      <c r="AL3610" s="2">
        <v>0</v>
      </c>
      <c r="AM3610" s="2">
        <v>0</v>
      </c>
      <c r="AN3610" s="2">
        <v>0</v>
      </c>
      <c r="AO3610" s="2">
        <v>0</v>
      </c>
      <c r="AP3610" s="2">
        <v>0</v>
      </c>
      <c r="AQ3610" s="2">
        <v>0</v>
      </c>
      <c r="AR3610" s="2">
        <v>0</v>
      </c>
      <c r="AS3610" s="2">
        <v>0</v>
      </c>
      <c r="AT3610" s="2">
        <v>0</v>
      </c>
      <c r="AU3610" s="2">
        <v>0</v>
      </c>
      <c r="AV3610" s="2">
        <v>0</v>
      </c>
      <c r="AW3610" s="1"/>
      <c r="AX3610" s="2" t="s">
        <v>422</v>
      </c>
      <c r="AY3610" s="8" t="s">
        <v>423</v>
      </c>
    </row>
    <row r="3611" spans="1:51" ht="13.15" customHeight="1" x14ac:dyDescent="0.25">
      <c r="A3611" s="7">
        <v>21149</v>
      </c>
      <c r="B3611" s="2" t="s">
        <v>3042</v>
      </c>
      <c r="C3611" s="2">
        <v>2477603</v>
      </c>
      <c r="D3611" s="2" t="s">
        <v>288</v>
      </c>
      <c r="E3611" s="2" t="s">
        <v>300</v>
      </c>
      <c r="F3611" s="2" t="s">
        <v>45</v>
      </c>
      <c r="G3611" s="3">
        <v>43147</v>
      </c>
      <c r="H3611" s="1"/>
      <c r="I3611" s="2">
        <v>13413.65</v>
      </c>
      <c r="J3611" s="2">
        <v>2841.47</v>
      </c>
      <c r="K3611" s="2">
        <v>2841.47</v>
      </c>
      <c r="L3611" s="2">
        <v>1449.16</v>
      </c>
      <c r="M3611" s="1"/>
      <c r="N3611" s="5">
        <f t="shared" si="113"/>
        <v>27164.53</v>
      </c>
      <c r="O3611" s="6">
        <f t="shared" si="114"/>
        <v>23724.14</v>
      </c>
      <c r="P3611" s="2">
        <v>29</v>
      </c>
      <c r="Q3611" s="2" t="s">
        <v>37</v>
      </c>
      <c r="R3611" s="2">
        <v>0</v>
      </c>
      <c r="S3611" s="2">
        <v>0</v>
      </c>
      <c r="T3611" s="2">
        <v>0</v>
      </c>
      <c r="U3611" s="2">
        <v>0</v>
      </c>
      <c r="V3611" s="2">
        <v>0</v>
      </c>
      <c r="W3611" s="2">
        <v>0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6618.78</v>
      </c>
      <c r="AE3611" s="2">
        <f>VLOOKUP(Tabla3[[#This Row],[Columna1]],Tabla5[#All],3,0)</f>
        <v>6618.78</v>
      </c>
      <c r="AF3611" s="2">
        <v>0</v>
      </c>
      <c r="AG3611" s="2">
        <v>0</v>
      </c>
      <c r="AH3611" s="2">
        <v>0</v>
      </c>
      <c r="AI3611" s="2">
        <v>0</v>
      </c>
      <c r="AJ3611" s="2">
        <v>0</v>
      </c>
      <c r="AK3611" s="2">
        <f>VLOOKUP(Tabla3[[#This Row],[Columna1]],Tabla7[[ID]:[Monto neto de los bonos]],3,0)</f>
        <v>0</v>
      </c>
      <c r="AL3611" s="2">
        <v>0</v>
      </c>
      <c r="AM3611" s="2">
        <v>0</v>
      </c>
      <c r="AN3611" s="2">
        <v>0</v>
      </c>
      <c r="AO3611" s="2">
        <v>0</v>
      </c>
      <c r="AP3611" s="2">
        <v>0</v>
      </c>
      <c r="AQ3611" s="2">
        <v>0</v>
      </c>
      <c r="AR3611" s="2">
        <v>0</v>
      </c>
      <c r="AS3611" s="2">
        <v>0</v>
      </c>
      <c r="AT3611" s="2">
        <v>1986.07</v>
      </c>
      <c r="AU3611" s="2">
        <v>1454.32</v>
      </c>
      <c r="AV3611" s="2">
        <v>0</v>
      </c>
      <c r="AW3611" s="1"/>
      <c r="AX3611" s="2" t="s">
        <v>422</v>
      </c>
      <c r="AY3611" s="8" t="s">
        <v>423</v>
      </c>
    </row>
    <row r="3612" spans="1:51" ht="13.15" customHeight="1" x14ac:dyDescent="0.25">
      <c r="A3612" s="7">
        <v>14087</v>
      </c>
      <c r="B3612" s="2" t="s">
        <v>4646</v>
      </c>
      <c r="C3612" s="2">
        <v>138903</v>
      </c>
      <c r="D3612" s="2" t="s">
        <v>288</v>
      </c>
      <c r="E3612" s="2" t="s">
        <v>293</v>
      </c>
      <c r="F3612" s="2" t="s">
        <v>36</v>
      </c>
      <c r="G3612" s="3">
        <v>39132</v>
      </c>
      <c r="H3612" s="1"/>
      <c r="I3612" s="2">
        <v>13165.89</v>
      </c>
      <c r="J3612" s="2">
        <v>2789.65</v>
      </c>
      <c r="K3612" s="2">
        <v>2789.65</v>
      </c>
      <c r="L3612" s="2">
        <v>3210.6</v>
      </c>
      <c r="M3612" s="1"/>
      <c r="N3612" s="5">
        <f t="shared" si="113"/>
        <v>21955.789999999997</v>
      </c>
      <c r="O3612" s="6">
        <f t="shared" si="114"/>
        <v>17934.429999999997</v>
      </c>
      <c r="P3612" s="2">
        <v>20</v>
      </c>
      <c r="Q3612" s="2" t="s">
        <v>46</v>
      </c>
      <c r="R3612" s="2">
        <v>0</v>
      </c>
      <c r="S3612" s="2">
        <v>0</v>
      </c>
      <c r="T3612" s="2">
        <v>0</v>
      </c>
      <c r="U3612" s="2">
        <v>3686.45</v>
      </c>
      <c r="V3612" s="2">
        <v>0</v>
      </c>
      <c r="W3612" s="2">
        <v>0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2">
        <f>VLOOKUP(Tabla3[[#This Row],[Columna1]],Tabla5[#All],3,0)</f>
        <v>0</v>
      </c>
      <c r="AF3612" s="2">
        <v>0</v>
      </c>
      <c r="AG3612" s="2">
        <v>0</v>
      </c>
      <c r="AH3612" s="2">
        <v>0</v>
      </c>
      <c r="AI3612" s="2">
        <v>0</v>
      </c>
      <c r="AJ3612" s="2">
        <v>0</v>
      </c>
      <c r="AK3612" s="2">
        <f>VLOOKUP(Tabla3[[#This Row],[Columna1]],Tabla7[[ID]:[Monto neto de los bonos]],3,0)</f>
        <v>3686.45</v>
      </c>
      <c r="AL3612" s="2">
        <v>0</v>
      </c>
      <c r="AM3612" s="2">
        <v>0</v>
      </c>
      <c r="AN3612" s="2">
        <v>0</v>
      </c>
      <c r="AO3612" s="2">
        <v>0</v>
      </c>
      <c r="AP3612" s="2">
        <v>0</v>
      </c>
      <c r="AQ3612" s="2">
        <v>0</v>
      </c>
      <c r="AR3612" s="2">
        <v>0</v>
      </c>
      <c r="AS3612" s="2">
        <v>0</v>
      </c>
      <c r="AT3612" s="2">
        <v>2022.24</v>
      </c>
      <c r="AU3612" s="2">
        <v>1999.12</v>
      </c>
      <c r="AV3612" s="2">
        <v>0</v>
      </c>
      <c r="AW3612" s="1"/>
      <c r="AX3612" s="2" t="s">
        <v>422</v>
      </c>
      <c r="AY3612" s="8" t="s">
        <v>424</v>
      </c>
    </row>
    <row r="3613" spans="1:51" ht="13.15" customHeight="1" x14ac:dyDescent="0.25">
      <c r="A3613" s="7">
        <v>16967</v>
      </c>
      <c r="B3613" s="2" t="s">
        <v>3043</v>
      </c>
      <c r="C3613" s="2">
        <v>269803</v>
      </c>
      <c r="D3613" s="2" t="s">
        <v>288</v>
      </c>
      <c r="E3613" s="2" t="s">
        <v>294</v>
      </c>
      <c r="F3613" s="2" t="s">
        <v>187</v>
      </c>
      <c r="G3613" s="3">
        <v>40931</v>
      </c>
      <c r="H3613" s="1"/>
      <c r="I3613" s="2">
        <v>5899.1</v>
      </c>
      <c r="J3613" s="2">
        <v>1543.2750000000001</v>
      </c>
      <c r="K3613" s="2">
        <v>1543.2750000000001</v>
      </c>
      <c r="L3613" s="2">
        <v>713.1</v>
      </c>
      <c r="M3613" s="1"/>
      <c r="N3613" s="5">
        <f t="shared" si="113"/>
        <v>14111.27</v>
      </c>
      <c r="O3613" s="6">
        <f t="shared" si="114"/>
        <v>12988.45</v>
      </c>
      <c r="P3613" s="2">
        <v>30</v>
      </c>
      <c r="Q3613" s="2" t="s">
        <v>37</v>
      </c>
      <c r="R3613" s="2">
        <v>0</v>
      </c>
      <c r="S3613" s="2">
        <v>0</v>
      </c>
      <c r="T3613" s="2">
        <v>0</v>
      </c>
      <c r="U3613" s="2">
        <v>0</v>
      </c>
      <c r="V3613" s="2">
        <v>0</v>
      </c>
      <c r="W3613" s="2">
        <v>0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4412.5200000000004</v>
      </c>
      <c r="AE3613" s="2">
        <f>VLOOKUP(Tabla3[[#This Row],[Columna1]],Tabla5[#All],3,0)</f>
        <v>4412.5200000000004</v>
      </c>
      <c r="AF3613" s="2">
        <v>0</v>
      </c>
      <c r="AG3613" s="2">
        <v>0</v>
      </c>
      <c r="AH3613" s="2">
        <v>0</v>
      </c>
      <c r="AI3613" s="2">
        <v>0</v>
      </c>
      <c r="AJ3613" s="2">
        <v>0</v>
      </c>
      <c r="AK3613" s="2">
        <f>VLOOKUP(Tabla3[[#This Row],[Columna1]],Tabla7[[ID]:[Monto neto de los bonos]],3,0)</f>
        <v>0</v>
      </c>
      <c r="AL3613" s="2">
        <v>0</v>
      </c>
      <c r="AM3613" s="2">
        <v>0</v>
      </c>
      <c r="AN3613" s="2">
        <v>0</v>
      </c>
      <c r="AO3613" s="2">
        <v>0</v>
      </c>
      <c r="AP3613" s="2">
        <v>0</v>
      </c>
      <c r="AQ3613" s="2">
        <v>0</v>
      </c>
      <c r="AR3613" s="2">
        <v>0</v>
      </c>
      <c r="AS3613" s="2">
        <v>0</v>
      </c>
      <c r="AT3613" s="2">
        <v>969.9</v>
      </c>
      <c r="AU3613" s="2">
        <v>152.91999999999999</v>
      </c>
      <c r="AV3613" s="2">
        <v>0</v>
      </c>
      <c r="AW3613" s="1"/>
      <c r="AX3613" s="2" t="s">
        <v>422</v>
      </c>
      <c r="AY3613" s="8" t="s">
        <v>423</v>
      </c>
    </row>
    <row r="3614" spans="1:51" ht="13.15" customHeight="1" x14ac:dyDescent="0.25">
      <c r="A3614" s="7">
        <v>17192</v>
      </c>
      <c r="B3614" s="2" t="s">
        <v>3044</v>
      </c>
      <c r="C3614" s="2">
        <v>281903</v>
      </c>
      <c r="D3614" s="2" t="s">
        <v>288</v>
      </c>
      <c r="E3614" s="2" t="s">
        <v>307</v>
      </c>
      <c r="F3614" s="2" t="s">
        <v>36</v>
      </c>
      <c r="G3614" s="3">
        <v>41349</v>
      </c>
      <c r="H3614" s="1"/>
      <c r="I3614" s="2">
        <v>13165.89</v>
      </c>
      <c r="J3614" s="2">
        <v>2789.65</v>
      </c>
      <c r="K3614" s="2">
        <v>2789.65</v>
      </c>
      <c r="L3614" s="2">
        <v>2917.6</v>
      </c>
      <c r="M3614" s="1"/>
      <c r="N3614" s="5">
        <f t="shared" si="113"/>
        <v>23869.049999999996</v>
      </c>
      <c r="O3614" s="6">
        <f t="shared" si="114"/>
        <v>19913.469999999998</v>
      </c>
      <c r="P3614" s="2">
        <v>30</v>
      </c>
      <c r="Q3614" s="2" t="s">
        <v>37</v>
      </c>
      <c r="R3614" s="2">
        <v>0</v>
      </c>
      <c r="S3614" s="2">
        <v>0</v>
      </c>
      <c r="T3614" s="2">
        <v>0</v>
      </c>
      <c r="U3614" s="2">
        <v>0</v>
      </c>
      <c r="V3614" s="2">
        <v>0</v>
      </c>
      <c r="W3614" s="2">
        <v>0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2206.2600000000002</v>
      </c>
      <c r="AE3614" s="2">
        <f>VLOOKUP(Tabla3[[#This Row],[Columna1]],Tabla5[#All],3,0)</f>
        <v>2206.2600000000002</v>
      </c>
      <c r="AF3614" s="2">
        <v>0</v>
      </c>
      <c r="AG3614" s="2">
        <v>0</v>
      </c>
      <c r="AH3614" s="2">
        <v>0</v>
      </c>
      <c r="AI3614" s="2">
        <v>0</v>
      </c>
      <c r="AJ3614" s="2">
        <v>0</v>
      </c>
      <c r="AK3614" s="2">
        <f>VLOOKUP(Tabla3[[#This Row],[Columna1]],Tabla7[[ID]:[Monto neto de los bonos]],3,0)</f>
        <v>0</v>
      </c>
      <c r="AL3614" s="2">
        <v>0</v>
      </c>
      <c r="AM3614" s="2">
        <v>0</v>
      </c>
      <c r="AN3614" s="2">
        <v>0</v>
      </c>
      <c r="AO3614" s="2">
        <v>0</v>
      </c>
      <c r="AP3614" s="2">
        <v>0</v>
      </c>
      <c r="AQ3614" s="2">
        <v>0</v>
      </c>
      <c r="AR3614" s="2">
        <v>0</v>
      </c>
      <c r="AS3614" s="2">
        <v>0</v>
      </c>
      <c r="AT3614" s="2">
        <v>2166.2800000000002</v>
      </c>
      <c r="AU3614" s="2">
        <v>1789.3</v>
      </c>
      <c r="AV3614" s="2">
        <v>0</v>
      </c>
      <c r="AW3614" s="1"/>
      <c r="AX3614" s="2" t="s">
        <v>422</v>
      </c>
      <c r="AY3614" s="8" t="s">
        <v>423</v>
      </c>
    </row>
    <row r="3615" spans="1:51" ht="13.15" customHeight="1" x14ac:dyDescent="0.25">
      <c r="A3615" s="7">
        <v>14546</v>
      </c>
      <c r="B3615" s="2" t="s">
        <v>4604</v>
      </c>
      <c r="C3615" s="2">
        <v>153803</v>
      </c>
      <c r="D3615" s="2" t="s">
        <v>288</v>
      </c>
      <c r="E3615" s="2" t="s">
        <v>294</v>
      </c>
      <c r="F3615" s="2" t="s">
        <v>187</v>
      </c>
      <c r="G3615" s="3">
        <v>39419</v>
      </c>
      <c r="H3615" s="1"/>
      <c r="I3615" s="2">
        <v>5899.1</v>
      </c>
      <c r="J3615" s="2">
        <v>1543.2750000000001</v>
      </c>
      <c r="K3615" s="2">
        <v>1543.2750000000001</v>
      </c>
      <c r="L3615" s="2">
        <v>713.1</v>
      </c>
      <c r="M3615" s="1"/>
      <c r="N3615" s="5">
        <f t="shared" si="113"/>
        <v>13506.880000000001</v>
      </c>
      <c r="O3615" s="6">
        <f t="shared" si="114"/>
        <v>12384.060000000001</v>
      </c>
      <c r="P3615" s="2">
        <v>30</v>
      </c>
      <c r="Q3615" s="2" t="s">
        <v>37</v>
      </c>
      <c r="R3615" s="2">
        <v>0</v>
      </c>
      <c r="S3615" s="2">
        <v>0</v>
      </c>
      <c r="T3615" s="2">
        <v>0</v>
      </c>
      <c r="U3615" s="2">
        <v>0</v>
      </c>
      <c r="V3615" s="2">
        <v>0</v>
      </c>
      <c r="W3615" s="2">
        <v>0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2758.13</v>
      </c>
      <c r="AE3615" s="2">
        <f>VLOOKUP(Tabla3[[#This Row],[Columna1]],Tabla5[#All],3,0)</f>
        <v>2758.13</v>
      </c>
      <c r="AF3615" s="2">
        <v>0</v>
      </c>
      <c r="AG3615" s="2">
        <v>0</v>
      </c>
      <c r="AH3615" s="2">
        <v>0</v>
      </c>
      <c r="AI3615" s="2">
        <v>0</v>
      </c>
      <c r="AJ3615" s="2">
        <v>1050</v>
      </c>
      <c r="AK3615" s="2">
        <f>VLOOKUP(Tabla3[[#This Row],[Columna1]],Tabla7[[ID]:[Monto neto de los bonos]],3,0)</f>
        <v>1050</v>
      </c>
      <c r="AL3615" s="2">
        <v>0</v>
      </c>
      <c r="AM3615" s="2">
        <v>0</v>
      </c>
      <c r="AN3615" s="2">
        <v>0</v>
      </c>
      <c r="AO3615" s="2">
        <v>0</v>
      </c>
      <c r="AP3615" s="2">
        <v>0</v>
      </c>
      <c r="AQ3615" s="2">
        <v>0</v>
      </c>
      <c r="AR3615" s="2">
        <v>0</v>
      </c>
      <c r="AS3615" s="2">
        <v>0</v>
      </c>
      <c r="AT3615" s="2">
        <v>969.9</v>
      </c>
      <c r="AU3615" s="2">
        <v>152.91999999999999</v>
      </c>
      <c r="AV3615" s="2">
        <v>0</v>
      </c>
      <c r="AW3615" s="1"/>
      <c r="AX3615" s="2" t="s">
        <v>422</v>
      </c>
      <c r="AY3615" s="8" t="s">
        <v>423</v>
      </c>
    </row>
    <row r="3616" spans="1:51" ht="13.15" customHeight="1" x14ac:dyDescent="0.25">
      <c r="A3616" s="7">
        <v>19567</v>
      </c>
      <c r="B3616" s="2" t="s">
        <v>3045</v>
      </c>
      <c r="C3616" s="2">
        <v>691203</v>
      </c>
      <c r="D3616" s="2" t="s">
        <v>288</v>
      </c>
      <c r="E3616" s="2" t="s">
        <v>295</v>
      </c>
      <c r="F3616" s="2" t="s">
        <v>42</v>
      </c>
      <c r="G3616" s="3">
        <v>44421</v>
      </c>
      <c r="H3616" s="1"/>
      <c r="I3616" s="2">
        <v>9836.7099999999991</v>
      </c>
      <c r="J3616" s="2">
        <v>3056.2150000000001</v>
      </c>
      <c r="K3616" s="2">
        <v>3056.2150000000001</v>
      </c>
      <c r="L3616" s="2">
        <v>0</v>
      </c>
      <c r="M3616" s="1"/>
      <c r="N3616" s="5">
        <f t="shared" si="113"/>
        <v>18674.84</v>
      </c>
      <c r="O3616" s="6">
        <f t="shared" si="114"/>
        <v>16322.639999999998</v>
      </c>
      <c r="P3616" s="2">
        <v>30</v>
      </c>
      <c r="Q3616" s="2" t="s">
        <v>37</v>
      </c>
      <c r="R3616" s="2">
        <v>0</v>
      </c>
      <c r="S3616" s="2">
        <v>0</v>
      </c>
      <c r="T3616" s="2">
        <v>0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2725.7</v>
      </c>
      <c r="AE3616" s="2">
        <f>VLOOKUP(Tabla3[[#This Row],[Columna1]],Tabla5[#All],3,0)</f>
        <v>2725.7</v>
      </c>
      <c r="AF3616" s="2">
        <v>0</v>
      </c>
      <c r="AG3616" s="2">
        <v>0</v>
      </c>
      <c r="AH3616" s="2">
        <v>0</v>
      </c>
      <c r="AI3616" s="2">
        <v>0</v>
      </c>
      <c r="AJ3616" s="2">
        <v>0</v>
      </c>
      <c r="AK3616" s="2">
        <f>VLOOKUP(Tabla3[[#This Row],[Columna1]],Tabla7[[ID]:[Monto neto de los bonos]],3,0)</f>
        <v>0</v>
      </c>
      <c r="AL3616" s="2">
        <v>0</v>
      </c>
      <c r="AM3616" s="2">
        <v>0</v>
      </c>
      <c r="AN3616" s="2">
        <v>0</v>
      </c>
      <c r="AO3616" s="2">
        <v>0</v>
      </c>
      <c r="AP3616" s="2">
        <v>0</v>
      </c>
      <c r="AQ3616" s="2">
        <v>0</v>
      </c>
      <c r="AR3616" s="2">
        <v>0</v>
      </c>
      <c r="AS3616" s="2">
        <v>0</v>
      </c>
      <c r="AT3616" s="2">
        <v>1594.92</v>
      </c>
      <c r="AU3616" s="2">
        <v>757.28</v>
      </c>
      <c r="AV3616" s="2">
        <v>0</v>
      </c>
      <c r="AW3616" s="1"/>
      <c r="AX3616" s="2" t="s">
        <v>422</v>
      </c>
      <c r="AY3616" s="8" t="s">
        <v>423</v>
      </c>
    </row>
    <row r="3617" spans="1:51" ht="13.15" customHeight="1" x14ac:dyDescent="0.25">
      <c r="A3617" s="7">
        <v>17342</v>
      </c>
      <c r="B3617" s="2" t="s">
        <v>3046</v>
      </c>
      <c r="C3617" s="2">
        <v>287803</v>
      </c>
      <c r="D3617" s="2" t="s">
        <v>288</v>
      </c>
      <c r="E3617" s="2" t="s">
        <v>295</v>
      </c>
      <c r="F3617" s="2" t="s">
        <v>60</v>
      </c>
      <c r="G3617" s="3">
        <v>41214</v>
      </c>
      <c r="H3617" s="1"/>
      <c r="I3617" s="2">
        <v>14709.55</v>
      </c>
      <c r="J3617" s="2">
        <v>2709.165</v>
      </c>
      <c r="K3617" s="2">
        <v>2709.165</v>
      </c>
      <c r="L3617" s="2">
        <v>1573.68</v>
      </c>
      <c r="M3617" s="1"/>
      <c r="N3617" s="5">
        <f t="shared" si="113"/>
        <v>38142.25</v>
      </c>
      <c r="O3617" s="6">
        <f t="shared" si="114"/>
        <v>34140.109999999993</v>
      </c>
      <c r="P3617" s="2">
        <v>30</v>
      </c>
      <c r="Q3617" s="2" t="s">
        <v>37</v>
      </c>
      <c r="R3617" s="2">
        <v>0</v>
      </c>
      <c r="S3617" s="2">
        <v>0</v>
      </c>
      <c r="T3617" s="2">
        <v>0</v>
      </c>
      <c r="U3617" s="2">
        <v>0</v>
      </c>
      <c r="V3617" s="2">
        <v>0</v>
      </c>
      <c r="W3617" s="2">
        <v>0</v>
      </c>
      <c r="X3617" s="2">
        <v>0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14340.69</v>
      </c>
      <c r="AE3617" s="2">
        <f>VLOOKUP(Tabla3[[#This Row],[Columna1]],Tabla5[#All],3,0)</f>
        <v>14340.69</v>
      </c>
      <c r="AF3617" s="2">
        <v>0</v>
      </c>
      <c r="AG3617" s="2">
        <v>0</v>
      </c>
      <c r="AH3617" s="2">
        <v>0</v>
      </c>
      <c r="AI3617" s="2">
        <v>0</v>
      </c>
      <c r="AJ3617" s="2">
        <v>2100</v>
      </c>
      <c r="AK3617" s="2">
        <f>VLOOKUP(Tabla3[[#This Row],[Columna1]],Tabla7[[ID]:[Monto neto de los bonos]],3,0)</f>
        <v>2100</v>
      </c>
      <c r="AL3617" s="2">
        <v>0</v>
      </c>
      <c r="AM3617" s="2">
        <v>0</v>
      </c>
      <c r="AN3617" s="2">
        <v>0</v>
      </c>
      <c r="AO3617" s="2">
        <v>0</v>
      </c>
      <c r="AP3617" s="2">
        <v>0</v>
      </c>
      <c r="AQ3617" s="2">
        <v>0</v>
      </c>
      <c r="AR3617" s="2">
        <v>0</v>
      </c>
      <c r="AS3617" s="2">
        <v>0</v>
      </c>
      <c r="AT3617" s="2">
        <v>2170.16</v>
      </c>
      <c r="AU3617" s="2">
        <v>1831.98</v>
      </c>
      <c r="AV3617" s="2">
        <v>0</v>
      </c>
      <c r="AW3617" s="1"/>
      <c r="AX3617" s="2" t="s">
        <v>422</v>
      </c>
      <c r="AY3617" s="8" t="s">
        <v>423</v>
      </c>
    </row>
    <row r="3618" spans="1:51" ht="13.15" customHeight="1" x14ac:dyDescent="0.25">
      <c r="A3618" s="7">
        <v>18199</v>
      </c>
      <c r="B3618" s="2" t="s">
        <v>3047</v>
      </c>
      <c r="C3618" s="2">
        <v>333203</v>
      </c>
      <c r="D3618" s="2" t="s">
        <v>288</v>
      </c>
      <c r="E3618" s="2" t="s">
        <v>289</v>
      </c>
      <c r="F3618" s="2" t="s">
        <v>290</v>
      </c>
      <c r="G3618" s="3">
        <v>42263</v>
      </c>
      <c r="H3618" s="1"/>
      <c r="I3618" s="2">
        <v>8542.57</v>
      </c>
      <c r="J3618" s="2">
        <v>2234.4899999999998</v>
      </c>
      <c r="K3618" s="2">
        <v>2234.4899999999998</v>
      </c>
      <c r="L3618" s="2">
        <v>965.07</v>
      </c>
      <c r="M3618" s="1"/>
      <c r="N3618" s="5">
        <f t="shared" si="113"/>
        <v>17286.009999999998</v>
      </c>
      <c r="O3618" s="6">
        <f t="shared" si="114"/>
        <v>15166.89</v>
      </c>
      <c r="P3618" s="2">
        <v>30</v>
      </c>
      <c r="Q3618" s="2" t="s">
        <v>37</v>
      </c>
      <c r="R3618" s="2">
        <v>0</v>
      </c>
      <c r="S3618" s="2">
        <v>0</v>
      </c>
      <c r="T3618" s="2">
        <v>0</v>
      </c>
      <c r="U3618" s="2">
        <v>0</v>
      </c>
      <c r="V3618" s="2">
        <v>0</v>
      </c>
      <c r="W3618" s="2">
        <v>0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3309.39</v>
      </c>
      <c r="AE3618" s="2">
        <f>VLOOKUP(Tabla3[[#This Row],[Columna1]],Tabla5[#All],3,0)</f>
        <v>3309.39</v>
      </c>
      <c r="AF3618" s="2">
        <v>0</v>
      </c>
      <c r="AG3618" s="2">
        <v>0</v>
      </c>
      <c r="AH3618" s="2">
        <v>0</v>
      </c>
      <c r="AI3618" s="2">
        <v>0</v>
      </c>
      <c r="AJ3618" s="2">
        <v>0</v>
      </c>
      <c r="AK3618" s="2">
        <f>VLOOKUP(Tabla3[[#This Row],[Columna1]],Tabla7[[ID]:[Monto neto de los bonos]],3,0)</f>
        <v>0</v>
      </c>
      <c r="AL3618" s="2">
        <v>0</v>
      </c>
      <c r="AM3618" s="2">
        <v>0</v>
      </c>
      <c r="AN3618" s="2">
        <v>0</v>
      </c>
      <c r="AO3618" s="2">
        <v>0</v>
      </c>
      <c r="AP3618" s="2">
        <v>0</v>
      </c>
      <c r="AQ3618" s="2">
        <v>0</v>
      </c>
      <c r="AR3618" s="2">
        <v>0</v>
      </c>
      <c r="AS3618" s="2">
        <v>0</v>
      </c>
      <c r="AT3618" s="2">
        <v>1397.66</v>
      </c>
      <c r="AU3618" s="2">
        <v>721.46</v>
      </c>
      <c r="AV3618" s="2">
        <v>0</v>
      </c>
      <c r="AW3618" s="1"/>
      <c r="AX3618" s="2" t="s">
        <v>422</v>
      </c>
      <c r="AY3618" s="8" t="s">
        <v>423</v>
      </c>
    </row>
    <row r="3619" spans="1:51" ht="13.15" customHeight="1" x14ac:dyDescent="0.25">
      <c r="A3619" s="7">
        <v>16383</v>
      </c>
      <c r="B3619" s="2" t="s">
        <v>3048</v>
      </c>
      <c r="C3619" s="2">
        <v>200303</v>
      </c>
      <c r="D3619" s="2" t="s">
        <v>288</v>
      </c>
      <c r="E3619" s="2" t="s">
        <v>292</v>
      </c>
      <c r="F3619" s="2" t="s">
        <v>45</v>
      </c>
      <c r="G3619" s="3">
        <v>41395</v>
      </c>
      <c r="H3619" s="1"/>
      <c r="I3619" s="2">
        <v>13413.65</v>
      </c>
      <c r="J3619" s="2">
        <v>2841.47</v>
      </c>
      <c r="K3619" s="2">
        <v>2841.47</v>
      </c>
      <c r="L3619" s="2">
        <v>2965.89</v>
      </c>
      <c r="M3619" s="1"/>
      <c r="N3619" s="5">
        <f t="shared" si="113"/>
        <v>30569.82</v>
      </c>
      <c r="O3619" s="6">
        <f t="shared" si="114"/>
        <v>26511.040000000001</v>
      </c>
      <c r="P3619" s="2">
        <v>30</v>
      </c>
      <c r="Q3619" s="2" t="s">
        <v>37</v>
      </c>
      <c r="R3619" s="2">
        <v>0</v>
      </c>
      <c r="S3619" s="2">
        <v>0</v>
      </c>
      <c r="T3619" s="2">
        <v>0</v>
      </c>
      <c r="U3619" s="2">
        <v>0</v>
      </c>
      <c r="V3619" s="2">
        <v>0</v>
      </c>
      <c r="W3619" s="2">
        <v>0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8507.34</v>
      </c>
      <c r="AE3619" s="2">
        <f>VLOOKUP(Tabla3[[#This Row],[Columna1]],Tabla5[#All],3,0)</f>
        <v>8507.34</v>
      </c>
      <c r="AF3619" s="2">
        <v>0</v>
      </c>
      <c r="AG3619" s="2">
        <v>0</v>
      </c>
      <c r="AH3619" s="2">
        <v>0</v>
      </c>
      <c r="AI3619" s="2">
        <v>0</v>
      </c>
      <c r="AJ3619" s="2">
        <v>0</v>
      </c>
      <c r="AK3619" s="2">
        <f>VLOOKUP(Tabla3[[#This Row],[Columna1]],Tabla7[[ID]:[Monto neto de los bonos]],3,0)</f>
        <v>0</v>
      </c>
      <c r="AL3619" s="2">
        <v>0</v>
      </c>
      <c r="AM3619" s="2">
        <v>0</v>
      </c>
      <c r="AN3619" s="2">
        <v>0</v>
      </c>
      <c r="AO3619" s="2">
        <v>0</v>
      </c>
      <c r="AP3619" s="2">
        <v>0</v>
      </c>
      <c r="AQ3619" s="2">
        <v>0</v>
      </c>
      <c r="AR3619" s="2">
        <v>0</v>
      </c>
      <c r="AS3619" s="2">
        <v>0</v>
      </c>
      <c r="AT3619" s="2">
        <v>2206.2399999999998</v>
      </c>
      <c r="AU3619" s="2">
        <v>1852.54</v>
      </c>
      <c r="AV3619" s="2">
        <v>0</v>
      </c>
      <c r="AW3619" s="1"/>
      <c r="AX3619" s="2" t="s">
        <v>422</v>
      </c>
      <c r="AY3619" s="8" t="s">
        <v>423</v>
      </c>
    </row>
    <row r="3620" spans="1:51" ht="13.15" customHeight="1" x14ac:dyDescent="0.25">
      <c r="A3620" s="7">
        <v>24789</v>
      </c>
      <c r="B3620" s="2" t="s">
        <v>4621</v>
      </c>
      <c r="C3620" s="2">
        <v>6223503</v>
      </c>
      <c r="D3620" s="2" t="s">
        <v>288</v>
      </c>
      <c r="E3620" s="2" t="s">
        <v>289</v>
      </c>
      <c r="F3620" s="2" t="s">
        <v>290</v>
      </c>
      <c r="G3620" s="3">
        <v>45444</v>
      </c>
      <c r="H3620" s="1"/>
      <c r="I3620" s="2">
        <v>8542.57</v>
      </c>
      <c r="J3620" s="2">
        <v>2234.4899999999998</v>
      </c>
      <c r="K3620" s="2">
        <v>2234.4899999999998</v>
      </c>
      <c r="L3620" s="2">
        <v>0</v>
      </c>
      <c r="M3620" s="1"/>
      <c r="N3620" s="5">
        <f t="shared" si="113"/>
        <v>13011.55</v>
      </c>
      <c r="O3620" s="6">
        <f t="shared" si="114"/>
        <v>11003.369999999999</v>
      </c>
      <c r="P3620" s="2">
        <v>30</v>
      </c>
      <c r="Q3620" s="2" t="s">
        <v>37</v>
      </c>
      <c r="R3620" s="2">
        <v>0</v>
      </c>
      <c r="S3620" s="2">
        <v>0</v>
      </c>
      <c r="T3620" s="2">
        <v>0</v>
      </c>
      <c r="U3620" s="2">
        <v>0</v>
      </c>
      <c r="V3620" s="2">
        <v>0</v>
      </c>
      <c r="W3620" s="2">
        <v>0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2">
        <f>VLOOKUP(Tabla3[[#This Row],[Columna1]],Tabla5[#All],3,0)</f>
        <v>0</v>
      </c>
      <c r="AF3620" s="2">
        <v>0</v>
      </c>
      <c r="AG3620" s="2">
        <v>0</v>
      </c>
      <c r="AH3620" s="2">
        <v>0</v>
      </c>
      <c r="AI3620" s="2">
        <v>0</v>
      </c>
      <c r="AJ3620" s="2">
        <v>0</v>
      </c>
      <c r="AK3620" s="2">
        <f>VLOOKUP(Tabla3[[#This Row],[Columna1]],Tabla7[[ID]:[Monto neto de los bonos]],3,0)</f>
        <v>0</v>
      </c>
      <c r="AL3620" s="2">
        <v>0</v>
      </c>
      <c r="AM3620" s="2">
        <v>0</v>
      </c>
      <c r="AN3620" s="2">
        <v>0</v>
      </c>
      <c r="AO3620" s="2">
        <v>0</v>
      </c>
      <c r="AP3620" s="2">
        <v>0</v>
      </c>
      <c r="AQ3620" s="2">
        <v>0</v>
      </c>
      <c r="AR3620" s="2">
        <v>0</v>
      </c>
      <c r="AS3620" s="2">
        <v>0</v>
      </c>
      <c r="AT3620" s="2">
        <v>1344.53</v>
      </c>
      <c r="AU3620" s="2">
        <v>663.65</v>
      </c>
      <c r="AV3620" s="2">
        <v>0</v>
      </c>
      <c r="AW3620" s="1"/>
      <c r="AX3620" s="2" t="s">
        <v>422</v>
      </c>
      <c r="AY3620" s="8" t="s">
        <v>423</v>
      </c>
    </row>
    <row r="3621" spans="1:51" ht="13.15" customHeight="1" x14ac:dyDescent="0.25">
      <c r="A3621" s="7">
        <v>21047</v>
      </c>
      <c r="B3621" s="2" t="s">
        <v>3049</v>
      </c>
      <c r="C3621" s="2">
        <v>2364403</v>
      </c>
      <c r="D3621" s="2" t="s">
        <v>288</v>
      </c>
      <c r="E3621" s="2" t="s">
        <v>289</v>
      </c>
      <c r="F3621" s="2" t="s">
        <v>290</v>
      </c>
      <c r="G3621" s="3">
        <v>43139</v>
      </c>
      <c r="H3621" s="1"/>
      <c r="I3621" s="2">
        <v>8542.57</v>
      </c>
      <c r="J3621" s="2">
        <v>2234.4899999999998</v>
      </c>
      <c r="K3621" s="2">
        <v>2234.4899999999998</v>
      </c>
      <c r="L3621" s="2">
        <v>1182.26</v>
      </c>
      <c r="M3621" s="1"/>
      <c r="N3621" s="5">
        <f t="shared" si="113"/>
        <v>17882.29</v>
      </c>
      <c r="O3621" s="6">
        <f t="shared" si="114"/>
        <v>15717.81</v>
      </c>
      <c r="P3621" s="2">
        <v>30</v>
      </c>
      <c r="Q3621" s="2" t="s">
        <v>37</v>
      </c>
      <c r="R3621" s="2">
        <v>0</v>
      </c>
      <c r="S3621" s="2">
        <v>0</v>
      </c>
      <c r="T3621" s="2">
        <v>0</v>
      </c>
      <c r="U3621" s="2">
        <v>0</v>
      </c>
      <c r="V3621" s="2">
        <v>0</v>
      </c>
      <c r="W3621" s="2">
        <v>0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3688.48</v>
      </c>
      <c r="AE3621" s="2">
        <f>VLOOKUP(Tabla3[[#This Row],[Columna1]],Tabla5[#All],3,0)</f>
        <v>3688.48</v>
      </c>
      <c r="AF3621" s="2">
        <v>0</v>
      </c>
      <c r="AG3621" s="2">
        <v>0</v>
      </c>
      <c r="AH3621" s="2">
        <v>0</v>
      </c>
      <c r="AI3621" s="2">
        <v>0</v>
      </c>
      <c r="AJ3621" s="2">
        <v>0</v>
      </c>
      <c r="AK3621" s="2">
        <f>VLOOKUP(Tabla3[[#This Row],[Columna1]],Tabla7[[ID]:[Monto neto de los bonos]],3,0)</f>
        <v>0</v>
      </c>
      <c r="AL3621" s="2">
        <v>0</v>
      </c>
      <c r="AM3621" s="2">
        <v>0</v>
      </c>
      <c r="AN3621" s="2">
        <v>0</v>
      </c>
      <c r="AO3621" s="2">
        <v>0</v>
      </c>
      <c r="AP3621" s="2">
        <v>0</v>
      </c>
      <c r="AQ3621" s="2">
        <v>0</v>
      </c>
      <c r="AR3621" s="2">
        <v>0</v>
      </c>
      <c r="AS3621" s="2">
        <v>0</v>
      </c>
      <c r="AT3621" s="2">
        <v>1419.38</v>
      </c>
      <c r="AU3621" s="2">
        <v>745.1</v>
      </c>
      <c r="AV3621" s="2">
        <v>0</v>
      </c>
      <c r="AW3621" s="1"/>
      <c r="AX3621" s="2" t="s">
        <v>422</v>
      </c>
      <c r="AY3621" s="8" t="s">
        <v>423</v>
      </c>
    </row>
    <row r="3622" spans="1:51" ht="13.15" customHeight="1" x14ac:dyDescent="0.25">
      <c r="A3622" s="7">
        <v>91820</v>
      </c>
      <c r="B3622" s="2" t="s">
        <v>3050</v>
      </c>
      <c r="C3622" s="2">
        <v>398703</v>
      </c>
      <c r="D3622" s="2" t="s">
        <v>288</v>
      </c>
      <c r="E3622" s="2" t="s">
        <v>289</v>
      </c>
      <c r="F3622" s="2" t="s">
        <v>290</v>
      </c>
      <c r="G3622" s="3">
        <v>38047</v>
      </c>
      <c r="H3622" s="1"/>
      <c r="I3622" s="2">
        <v>8542.57</v>
      </c>
      <c r="J3622" s="2">
        <v>2234.4899999999998</v>
      </c>
      <c r="K3622" s="2">
        <v>2234.4899999999998</v>
      </c>
      <c r="L3622" s="2">
        <v>3308.61</v>
      </c>
      <c r="M3622" s="1"/>
      <c r="N3622" s="5">
        <f t="shared" si="113"/>
        <v>19063.64</v>
      </c>
      <c r="O3622" s="6">
        <f t="shared" si="114"/>
        <v>16410.48</v>
      </c>
      <c r="P3622" s="2">
        <v>30</v>
      </c>
      <c r="Q3622" s="2" t="s">
        <v>37</v>
      </c>
      <c r="R3622" s="2">
        <v>0</v>
      </c>
      <c r="S3622" s="2">
        <v>0</v>
      </c>
      <c r="T3622" s="2">
        <v>0</v>
      </c>
      <c r="U3622" s="2">
        <v>0</v>
      </c>
      <c r="V3622" s="2">
        <v>0</v>
      </c>
      <c r="W3622" s="2">
        <v>0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2743.48</v>
      </c>
      <c r="AE3622" s="2">
        <f>VLOOKUP(Tabla3[[#This Row],[Columna1]],Tabla5[#All],3,0)</f>
        <v>2743.48</v>
      </c>
      <c r="AF3622" s="2">
        <v>0</v>
      </c>
      <c r="AG3622" s="2">
        <v>0</v>
      </c>
      <c r="AH3622" s="2">
        <v>0</v>
      </c>
      <c r="AI3622" s="2">
        <v>0</v>
      </c>
      <c r="AJ3622" s="2">
        <v>0</v>
      </c>
      <c r="AK3622" s="2">
        <f>VLOOKUP(Tabla3[[#This Row],[Columna1]],Tabla7[[ID]:[Monto neto de los bonos]],3,0)</f>
        <v>0</v>
      </c>
      <c r="AL3622" s="2">
        <v>0</v>
      </c>
      <c r="AM3622" s="2">
        <v>0</v>
      </c>
      <c r="AN3622" s="2">
        <v>0</v>
      </c>
      <c r="AO3622" s="2">
        <v>0</v>
      </c>
      <c r="AP3622" s="2">
        <v>0</v>
      </c>
      <c r="AQ3622" s="2">
        <v>0</v>
      </c>
      <c r="AR3622" s="2">
        <v>0</v>
      </c>
      <c r="AS3622" s="2">
        <v>0</v>
      </c>
      <c r="AT3622" s="2">
        <v>1632.02</v>
      </c>
      <c r="AU3622" s="2">
        <v>1021.14</v>
      </c>
      <c r="AV3622" s="2">
        <v>0</v>
      </c>
      <c r="AW3622" s="1"/>
      <c r="AX3622" s="2" t="s">
        <v>422</v>
      </c>
      <c r="AY3622" s="8" t="s">
        <v>423</v>
      </c>
    </row>
    <row r="3623" spans="1:51" ht="13.15" customHeight="1" x14ac:dyDescent="0.25">
      <c r="A3623" s="7">
        <v>22387</v>
      </c>
      <c r="B3623" s="2" t="s">
        <v>4639</v>
      </c>
      <c r="C3623" s="2">
        <v>4105203</v>
      </c>
      <c r="D3623" s="2" t="s">
        <v>288</v>
      </c>
      <c r="E3623" s="2" t="s">
        <v>295</v>
      </c>
      <c r="F3623" s="2" t="s">
        <v>314</v>
      </c>
      <c r="G3623" s="3">
        <v>45231</v>
      </c>
      <c r="H3623" s="1"/>
      <c r="I3623" s="2">
        <v>9836.7099999999991</v>
      </c>
      <c r="J3623" s="2">
        <v>3056.2150000000001</v>
      </c>
      <c r="K3623" s="2">
        <v>3056.2150000000001</v>
      </c>
      <c r="L3623" s="2">
        <v>0</v>
      </c>
      <c r="M3623" s="1"/>
      <c r="N3623" s="5">
        <f t="shared" si="113"/>
        <v>18091.14</v>
      </c>
      <c r="O3623" s="6">
        <f t="shared" si="114"/>
        <v>15738.94</v>
      </c>
      <c r="P3623" s="2">
        <v>30</v>
      </c>
      <c r="Q3623" s="2" t="s">
        <v>37</v>
      </c>
      <c r="R3623" s="2">
        <v>0</v>
      </c>
      <c r="S3623" s="2">
        <v>0</v>
      </c>
      <c r="T3623" s="2">
        <v>0</v>
      </c>
      <c r="U3623" s="2">
        <v>0</v>
      </c>
      <c r="V3623" s="2">
        <v>0</v>
      </c>
      <c r="W3623" s="2">
        <v>0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2142</v>
      </c>
      <c r="AE3623" s="2">
        <f>VLOOKUP(Tabla3[[#This Row],[Columna1]],Tabla5[#All],3,0)</f>
        <v>2142</v>
      </c>
      <c r="AF3623" s="2">
        <v>0</v>
      </c>
      <c r="AG3623" s="2">
        <v>0</v>
      </c>
      <c r="AH3623" s="2">
        <v>0</v>
      </c>
      <c r="AI3623" s="2">
        <v>0</v>
      </c>
      <c r="AJ3623" s="2">
        <v>0</v>
      </c>
      <c r="AK3623" s="2">
        <f>VLOOKUP(Tabla3[[#This Row],[Columna1]],Tabla7[[ID]:[Monto neto de los bonos]],3,0)</f>
        <v>0</v>
      </c>
      <c r="AL3623" s="2">
        <v>0</v>
      </c>
      <c r="AM3623" s="2">
        <v>0</v>
      </c>
      <c r="AN3623" s="2">
        <v>0</v>
      </c>
      <c r="AO3623" s="2">
        <v>0</v>
      </c>
      <c r="AP3623" s="2">
        <v>0</v>
      </c>
      <c r="AQ3623" s="2">
        <v>0</v>
      </c>
      <c r="AR3623" s="2">
        <v>0</v>
      </c>
      <c r="AS3623" s="2">
        <v>0</v>
      </c>
      <c r="AT3623" s="2">
        <v>1594.92</v>
      </c>
      <c r="AU3623" s="2">
        <v>757.28</v>
      </c>
      <c r="AV3623" s="2">
        <v>0</v>
      </c>
      <c r="AW3623" s="1"/>
      <c r="AX3623" s="2" t="s">
        <v>422</v>
      </c>
      <c r="AY3623" s="8" t="s">
        <v>423</v>
      </c>
    </row>
    <row r="3624" spans="1:51" ht="13.15" customHeight="1" x14ac:dyDescent="0.25">
      <c r="A3624" s="7">
        <v>23505</v>
      </c>
      <c r="B3624" s="2" t="s">
        <v>3051</v>
      </c>
      <c r="C3624" s="2">
        <v>5282403</v>
      </c>
      <c r="D3624" s="2" t="s">
        <v>288</v>
      </c>
      <c r="E3624" s="2" t="s">
        <v>289</v>
      </c>
      <c r="F3624" s="2" t="s">
        <v>290</v>
      </c>
      <c r="G3624" s="3">
        <v>45201</v>
      </c>
      <c r="H3624" s="1"/>
      <c r="I3624" s="2">
        <v>8542.57</v>
      </c>
      <c r="J3624" s="2">
        <v>2234.4899999999998</v>
      </c>
      <c r="K3624" s="2">
        <v>2234.4899999999998</v>
      </c>
      <c r="L3624" s="2">
        <v>0</v>
      </c>
      <c r="M3624" s="1"/>
      <c r="N3624" s="5">
        <f t="shared" si="113"/>
        <v>14651.9</v>
      </c>
      <c r="O3624" s="6">
        <f t="shared" si="114"/>
        <v>12734.279999999999</v>
      </c>
      <c r="P3624" s="2">
        <v>30</v>
      </c>
      <c r="Q3624" s="2" t="s">
        <v>37</v>
      </c>
      <c r="R3624" s="2">
        <v>0</v>
      </c>
      <c r="S3624" s="2">
        <v>0</v>
      </c>
      <c r="T3624" s="2">
        <v>0</v>
      </c>
      <c r="U3624" s="2">
        <v>0</v>
      </c>
      <c r="V3624" s="2">
        <v>0</v>
      </c>
      <c r="W3624" s="2">
        <v>0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1640.35</v>
      </c>
      <c r="AE3624" s="2">
        <f>VLOOKUP(Tabla3[[#This Row],[Columna1]],Tabla5[#All],3,0)</f>
        <v>1640.35</v>
      </c>
      <c r="AF3624" s="2">
        <v>0</v>
      </c>
      <c r="AG3624" s="2">
        <v>0</v>
      </c>
      <c r="AH3624" s="2">
        <v>0</v>
      </c>
      <c r="AI3624" s="2">
        <v>0</v>
      </c>
      <c r="AJ3624" s="2">
        <v>0</v>
      </c>
      <c r="AK3624" s="2">
        <f>VLOOKUP(Tabla3[[#This Row],[Columna1]],Tabla7[[ID]:[Monto neto de los bonos]],3,0)</f>
        <v>0</v>
      </c>
      <c r="AL3624" s="2">
        <v>0</v>
      </c>
      <c r="AM3624" s="2">
        <v>0</v>
      </c>
      <c r="AN3624" s="2">
        <v>0</v>
      </c>
      <c r="AO3624" s="2">
        <v>0</v>
      </c>
      <c r="AP3624" s="2">
        <v>0</v>
      </c>
      <c r="AQ3624" s="2">
        <v>0</v>
      </c>
      <c r="AR3624" s="2">
        <v>0</v>
      </c>
      <c r="AS3624" s="2">
        <v>0</v>
      </c>
      <c r="AT3624" s="2">
        <v>1301.1600000000001</v>
      </c>
      <c r="AU3624" s="2">
        <v>616.46</v>
      </c>
      <c r="AV3624" s="2">
        <v>0</v>
      </c>
      <c r="AW3624" s="1"/>
      <c r="AX3624" s="2" t="s">
        <v>422</v>
      </c>
      <c r="AY3624" s="8" t="s">
        <v>423</v>
      </c>
    </row>
    <row r="3625" spans="1:51" ht="13.15" customHeight="1" x14ac:dyDescent="0.25">
      <c r="A3625" s="7">
        <v>92479</v>
      </c>
      <c r="B3625" s="2" t="s">
        <v>3052</v>
      </c>
      <c r="C3625" s="2">
        <v>406303</v>
      </c>
      <c r="D3625" s="2" t="s">
        <v>288</v>
      </c>
      <c r="E3625" s="2" t="s">
        <v>298</v>
      </c>
      <c r="F3625" s="2" t="s">
        <v>95</v>
      </c>
      <c r="G3625" s="3">
        <v>39814</v>
      </c>
      <c r="H3625" s="1"/>
      <c r="I3625" s="2">
        <v>12198.94</v>
      </c>
      <c r="J3625" s="2">
        <v>3009.3249999999998</v>
      </c>
      <c r="K3625" s="2">
        <v>3009.3249999999998</v>
      </c>
      <c r="L3625" s="2">
        <v>3967.19</v>
      </c>
      <c r="M3625" s="1"/>
      <c r="N3625" s="5">
        <f t="shared" si="113"/>
        <v>28890.71</v>
      </c>
      <c r="O3625" s="6">
        <f t="shared" si="114"/>
        <v>24865.29</v>
      </c>
      <c r="P3625" s="2">
        <v>30</v>
      </c>
      <c r="Q3625" s="2" t="s">
        <v>37</v>
      </c>
      <c r="R3625" s="2">
        <v>0</v>
      </c>
      <c r="S3625" s="2">
        <v>0</v>
      </c>
      <c r="T3625" s="2">
        <v>0</v>
      </c>
      <c r="U3625" s="2">
        <v>0</v>
      </c>
      <c r="V3625" s="2">
        <v>0</v>
      </c>
      <c r="W3625" s="2">
        <v>0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6705.93</v>
      </c>
      <c r="AE3625" s="2">
        <f>VLOOKUP(Tabla3[[#This Row],[Columna1]],Tabla5[#All],3,0)</f>
        <v>6705.93</v>
      </c>
      <c r="AF3625" s="2">
        <v>0</v>
      </c>
      <c r="AG3625" s="2">
        <v>0</v>
      </c>
      <c r="AH3625" s="2">
        <v>0</v>
      </c>
      <c r="AI3625" s="2">
        <v>0</v>
      </c>
      <c r="AJ3625" s="2">
        <v>0</v>
      </c>
      <c r="AK3625" s="2">
        <f>VLOOKUP(Tabla3[[#This Row],[Columna1]],Tabla7[[ID]:[Monto neto de los bonos]],3,0)</f>
        <v>0</v>
      </c>
      <c r="AL3625" s="2">
        <v>0</v>
      </c>
      <c r="AM3625" s="2">
        <v>0</v>
      </c>
      <c r="AN3625" s="2">
        <v>0</v>
      </c>
      <c r="AO3625" s="2">
        <v>0</v>
      </c>
      <c r="AP3625" s="2">
        <v>0</v>
      </c>
      <c r="AQ3625" s="2">
        <v>0</v>
      </c>
      <c r="AR3625" s="2">
        <v>0</v>
      </c>
      <c r="AS3625" s="2">
        <v>0</v>
      </c>
      <c r="AT3625" s="2">
        <v>2218.46</v>
      </c>
      <c r="AU3625" s="2">
        <v>1806.96</v>
      </c>
      <c r="AV3625" s="2">
        <v>0</v>
      </c>
      <c r="AW3625" s="1"/>
      <c r="AX3625" s="2" t="s">
        <v>422</v>
      </c>
      <c r="AY3625" s="8" t="s">
        <v>423</v>
      </c>
    </row>
    <row r="3626" spans="1:51" ht="13.15" customHeight="1" x14ac:dyDescent="0.25">
      <c r="A3626" s="7">
        <v>20909</v>
      </c>
      <c r="B3626" s="2" t="s">
        <v>4739</v>
      </c>
      <c r="C3626" s="2">
        <v>2231703</v>
      </c>
      <c r="D3626" s="2" t="s">
        <v>315</v>
      </c>
      <c r="E3626" s="2" t="s">
        <v>316</v>
      </c>
      <c r="F3626" s="2" t="s">
        <v>36</v>
      </c>
      <c r="G3626" s="3">
        <v>43010</v>
      </c>
      <c r="H3626" s="1"/>
      <c r="I3626" s="2">
        <v>13165.89</v>
      </c>
      <c r="J3626" s="2">
        <v>2789.65</v>
      </c>
      <c r="K3626" s="2">
        <v>2789.65</v>
      </c>
      <c r="L3626" s="2">
        <v>1591.82</v>
      </c>
      <c r="M3626" s="1"/>
      <c r="N3626" s="5">
        <f t="shared" si="113"/>
        <v>23286.78</v>
      </c>
      <c r="O3626" s="6">
        <f t="shared" si="114"/>
        <v>19728.82</v>
      </c>
      <c r="P3626" s="2">
        <v>30</v>
      </c>
      <c r="Q3626" s="2" t="s">
        <v>37</v>
      </c>
      <c r="R3626" s="2">
        <v>0</v>
      </c>
      <c r="S3626" s="2">
        <v>0</v>
      </c>
      <c r="T3626" s="2">
        <v>0</v>
      </c>
      <c r="U3626" s="2">
        <v>0</v>
      </c>
      <c r="V3626" s="2">
        <v>0</v>
      </c>
      <c r="W3626" s="2">
        <v>0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2949.77</v>
      </c>
      <c r="AE3626" s="2">
        <f>VLOOKUP(Tabla3[[#This Row],[Columna1]],Tabla5[#All],3,0)</f>
        <v>2949.77</v>
      </c>
      <c r="AF3626" s="2">
        <v>0</v>
      </c>
      <c r="AG3626" s="2">
        <v>0</v>
      </c>
      <c r="AH3626" s="2">
        <v>0</v>
      </c>
      <c r="AI3626" s="2">
        <v>0</v>
      </c>
      <c r="AJ3626" s="2">
        <v>0</v>
      </c>
      <c r="AK3626" s="2">
        <f>VLOOKUP(Tabla3[[#This Row],[Columna1]],Tabla7[[ID]:[Monto neto de los bonos]],3,0)</f>
        <v>0</v>
      </c>
      <c r="AL3626" s="2">
        <v>0</v>
      </c>
      <c r="AM3626" s="2">
        <v>0</v>
      </c>
      <c r="AN3626" s="2">
        <v>0</v>
      </c>
      <c r="AO3626" s="2">
        <v>0</v>
      </c>
      <c r="AP3626" s="2">
        <v>0</v>
      </c>
      <c r="AQ3626" s="2">
        <v>0</v>
      </c>
      <c r="AR3626" s="2">
        <v>0</v>
      </c>
      <c r="AS3626" s="2">
        <v>0</v>
      </c>
      <c r="AT3626" s="2">
        <v>2033.7</v>
      </c>
      <c r="AU3626" s="2">
        <v>1524.26</v>
      </c>
      <c r="AV3626" s="2">
        <v>0</v>
      </c>
      <c r="AW3626" s="1"/>
      <c r="AX3626" s="2" t="s">
        <v>422</v>
      </c>
      <c r="AY3626" s="8" t="s">
        <v>423</v>
      </c>
    </row>
    <row r="3627" spans="1:51" ht="13.15" customHeight="1" x14ac:dyDescent="0.25">
      <c r="A3627" s="7">
        <v>19827</v>
      </c>
      <c r="B3627" s="2" t="s">
        <v>3053</v>
      </c>
      <c r="C3627" s="2">
        <v>1151303</v>
      </c>
      <c r="D3627" s="2" t="s">
        <v>315</v>
      </c>
      <c r="E3627" s="2" t="s">
        <v>317</v>
      </c>
      <c r="F3627" s="2" t="s">
        <v>80</v>
      </c>
      <c r="G3627" s="3">
        <v>45717</v>
      </c>
      <c r="H3627" s="1"/>
      <c r="I3627" s="2">
        <v>21471.77</v>
      </c>
      <c r="J3627" s="2">
        <v>3956.0250000000001</v>
      </c>
      <c r="K3627" s="2">
        <v>3956.0250000000001</v>
      </c>
      <c r="L3627" s="2">
        <v>0</v>
      </c>
      <c r="M3627" s="1"/>
      <c r="N3627" s="5">
        <f t="shared" si="113"/>
        <v>110639.56</v>
      </c>
      <c r="O3627" s="6">
        <f t="shared" si="114"/>
        <v>104760.88</v>
      </c>
      <c r="P3627" s="2">
        <v>30</v>
      </c>
      <c r="Q3627" s="2" t="s">
        <v>37</v>
      </c>
      <c r="R3627" s="2">
        <v>0</v>
      </c>
      <c r="S3627" s="2">
        <v>0</v>
      </c>
      <c r="T3627" s="2">
        <v>0</v>
      </c>
      <c r="U3627" s="2">
        <v>0</v>
      </c>
      <c r="V3627" s="2">
        <v>0</v>
      </c>
      <c r="W3627" s="2">
        <v>0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50144.27</v>
      </c>
      <c r="AE3627" s="2">
        <f>VLOOKUP(Tabla3[[#This Row],[Columna1]],Tabla5[#All],3,0)</f>
        <v>50144.27</v>
      </c>
      <c r="AF3627" s="2">
        <v>0</v>
      </c>
      <c r="AG3627" s="2">
        <v>0</v>
      </c>
      <c r="AH3627" s="2">
        <v>0</v>
      </c>
      <c r="AI3627" s="2">
        <v>0</v>
      </c>
      <c r="AJ3627" s="2">
        <v>31111.47</v>
      </c>
      <c r="AK3627" s="2">
        <f>VLOOKUP(Tabla3[[#This Row],[Columna1]],Tabla7[[ID]:[Monto neto de los bonos]],3,0)</f>
        <v>31111.47</v>
      </c>
      <c r="AL3627" s="2">
        <v>0</v>
      </c>
      <c r="AM3627" s="2">
        <v>0</v>
      </c>
      <c r="AN3627" s="2">
        <v>0</v>
      </c>
      <c r="AO3627" s="2">
        <v>0</v>
      </c>
      <c r="AP3627" s="2">
        <v>0</v>
      </c>
      <c r="AQ3627" s="2">
        <v>0</v>
      </c>
      <c r="AR3627" s="2">
        <v>0</v>
      </c>
      <c r="AS3627" s="2">
        <v>0</v>
      </c>
      <c r="AT3627" s="2">
        <v>2938.4</v>
      </c>
      <c r="AU3627" s="2">
        <v>2940.28</v>
      </c>
      <c r="AV3627" s="2">
        <v>0</v>
      </c>
      <c r="AW3627" s="1"/>
      <c r="AX3627" s="2" t="s">
        <v>422</v>
      </c>
      <c r="AY3627" s="8" t="s">
        <v>423</v>
      </c>
    </row>
    <row r="3628" spans="1:51" ht="13.15" customHeight="1" x14ac:dyDescent="0.25">
      <c r="A3628" s="7">
        <v>15405</v>
      </c>
      <c r="B3628" s="2" t="s">
        <v>3054</v>
      </c>
      <c r="C3628" s="2">
        <v>8903</v>
      </c>
      <c r="D3628" s="2" t="s">
        <v>315</v>
      </c>
      <c r="E3628" s="2" t="s">
        <v>319</v>
      </c>
      <c r="F3628" s="2" t="s">
        <v>45</v>
      </c>
      <c r="G3628" s="3">
        <v>40360</v>
      </c>
      <c r="H3628" s="1"/>
      <c r="I3628" s="2">
        <v>13413.65</v>
      </c>
      <c r="J3628" s="2">
        <v>2841.47</v>
      </c>
      <c r="K3628" s="2">
        <v>2841.47</v>
      </c>
      <c r="L3628" s="2">
        <v>2602</v>
      </c>
      <c r="M3628" s="1"/>
      <c r="N3628" s="5">
        <f t="shared" si="113"/>
        <v>35828.020000000004</v>
      </c>
      <c r="O3628" s="6">
        <f t="shared" si="114"/>
        <v>31883.380000000008</v>
      </c>
      <c r="P3628" s="2">
        <v>30</v>
      </c>
      <c r="Q3628" s="2" t="s">
        <v>37</v>
      </c>
      <c r="R3628" s="2">
        <v>0</v>
      </c>
      <c r="S3628" s="2">
        <v>0</v>
      </c>
      <c r="T3628" s="2">
        <v>0</v>
      </c>
      <c r="U3628" s="2">
        <v>0</v>
      </c>
      <c r="V3628" s="2">
        <v>0</v>
      </c>
      <c r="W3628" s="2">
        <v>0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12554.43</v>
      </c>
      <c r="AE3628" s="2">
        <f>VLOOKUP(Tabla3[[#This Row],[Columna1]],Tabla5[#All],3,0)</f>
        <v>12554.43</v>
      </c>
      <c r="AF3628" s="2">
        <v>0</v>
      </c>
      <c r="AG3628" s="2">
        <v>0</v>
      </c>
      <c r="AH3628" s="2">
        <v>0</v>
      </c>
      <c r="AI3628" s="2">
        <v>0</v>
      </c>
      <c r="AJ3628" s="2">
        <v>1575</v>
      </c>
      <c r="AK3628" s="2">
        <f>VLOOKUP(Tabla3[[#This Row],[Columna1]],Tabla7[[ID]:[Monto neto de los bonos]],3,0)</f>
        <v>1575</v>
      </c>
      <c r="AL3628" s="2">
        <v>0</v>
      </c>
      <c r="AM3628" s="2">
        <v>0</v>
      </c>
      <c r="AN3628" s="2">
        <v>0</v>
      </c>
      <c r="AO3628" s="2">
        <v>0</v>
      </c>
      <c r="AP3628" s="2">
        <v>0</v>
      </c>
      <c r="AQ3628" s="2">
        <v>0</v>
      </c>
      <c r="AR3628" s="2">
        <v>0</v>
      </c>
      <c r="AS3628" s="2">
        <v>0</v>
      </c>
      <c r="AT3628" s="2">
        <v>2169.84</v>
      </c>
      <c r="AU3628" s="2">
        <v>1774.8</v>
      </c>
      <c r="AV3628" s="2">
        <v>0</v>
      </c>
      <c r="AW3628" s="1"/>
      <c r="AX3628" s="2" t="s">
        <v>422</v>
      </c>
      <c r="AY3628" s="8" t="s">
        <v>423</v>
      </c>
    </row>
    <row r="3629" spans="1:51" ht="13.15" customHeight="1" x14ac:dyDescent="0.25">
      <c r="A3629" s="7">
        <v>23223</v>
      </c>
      <c r="B3629" s="2" t="s">
        <v>3055</v>
      </c>
      <c r="C3629" s="2">
        <v>5115203</v>
      </c>
      <c r="D3629" s="2" t="s">
        <v>315</v>
      </c>
      <c r="E3629" s="2" t="s">
        <v>320</v>
      </c>
      <c r="F3629" s="2" t="s">
        <v>36</v>
      </c>
      <c r="G3629" s="3">
        <v>45246</v>
      </c>
      <c r="H3629" s="1"/>
      <c r="I3629" s="2">
        <v>13165.89</v>
      </c>
      <c r="J3629" s="2">
        <v>2789.65</v>
      </c>
      <c r="K3629" s="2">
        <v>2789.65</v>
      </c>
      <c r="L3629" s="2">
        <v>0</v>
      </c>
      <c r="M3629" s="1"/>
      <c r="N3629" s="5">
        <f t="shared" si="113"/>
        <v>31089.67</v>
      </c>
      <c r="O3629" s="6">
        <f t="shared" si="114"/>
        <v>27976.129999999997</v>
      </c>
      <c r="P3629" s="2">
        <v>30</v>
      </c>
      <c r="Q3629" s="2" t="s">
        <v>37</v>
      </c>
      <c r="R3629" s="2">
        <v>0</v>
      </c>
      <c r="S3629" s="2">
        <v>0</v>
      </c>
      <c r="T3629" s="2">
        <v>0</v>
      </c>
      <c r="U3629" s="2">
        <v>0</v>
      </c>
      <c r="V3629" s="2">
        <v>0</v>
      </c>
      <c r="W3629" s="2">
        <v>0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11344.48</v>
      </c>
      <c r="AE3629" s="2">
        <f>VLOOKUP(Tabla3[[#This Row],[Columna1]],Tabla5[#All],3,0)</f>
        <v>11344.48</v>
      </c>
      <c r="AF3629" s="2">
        <v>0</v>
      </c>
      <c r="AG3629" s="2">
        <v>0</v>
      </c>
      <c r="AH3629" s="2">
        <v>0</v>
      </c>
      <c r="AI3629" s="2">
        <v>0</v>
      </c>
      <c r="AJ3629" s="2">
        <v>1000</v>
      </c>
      <c r="AK3629" s="2">
        <f>VLOOKUP(Tabla3[[#This Row],[Columna1]],Tabla7[[ID]:[Monto neto de los bonos]],3,0)</f>
        <v>1000</v>
      </c>
      <c r="AL3629" s="2">
        <v>0</v>
      </c>
      <c r="AM3629" s="2">
        <v>0</v>
      </c>
      <c r="AN3629" s="2">
        <v>0</v>
      </c>
      <c r="AO3629" s="2">
        <v>0</v>
      </c>
      <c r="AP3629" s="2">
        <v>0</v>
      </c>
      <c r="AQ3629" s="2">
        <v>0</v>
      </c>
      <c r="AR3629" s="2">
        <v>0</v>
      </c>
      <c r="AS3629" s="2">
        <v>0</v>
      </c>
      <c r="AT3629" s="2">
        <v>1874.52</v>
      </c>
      <c r="AU3629" s="2">
        <v>1239.02</v>
      </c>
      <c r="AV3629" s="2">
        <v>0</v>
      </c>
      <c r="AW3629" s="1"/>
      <c r="AX3629" s="2" t="s">
        <v>422</v>
      </c>
      <c r="AY3629" s="8" t="s">
        <v>423</v>
      </c>
    </row>
    <row r="3630" spans="1:51" ht="13.15" customHeight="1" x14ac:dyDescent="0.25">
      <c r="A3630" s="7">
        <v>20087</v>
      </c>
      <c r="B3630" s="2" t="s">
        <v>3056</v>
      </c>
      <c r="C3630" s="2">
        <v>1337203</v>
      </c>
      <c r="D3630" s="2" t="s">
        <v>315</v>
      </c>
      <c r="E3630" s="2" t="s">
        <v>321</v>
      </c>
      <c r="F3630" s="2" t="s">
        <v>45</v>
      </c>
      <c r="G3630" s="3">
        <v>42696</v>
      </c>
      <c r="H3630" s="1"/>
      <c r="I3630" s="2">
        <v>13413.65</v>
      </c>
      <c r="J3630" s="2">
        <v>2841.47</v>
      </c>
      <c r="K3630" s="2">
        <v>2841.47</v>
      </c>
      <c r="L3630" s="2">
        <v>1573.68</v>
      </c>
      <c r="M3630" s="1"/>
      <c r="N3630" s="5">
        <f t="shared" si="113"/>
        <v>34816.29</v>
      </c>
      <c r="O3630" s="6">
        <f t="shared" si="114"/>
        <v>31183.85</v>
      </c>
      <c r="P3630" s="2">
        <v>30</v>
      </c>
      <c r="Q3630" s="2" t="s">
        <v>37</v>
      </c>
      <c r="R3630" s="2">
        <v>0</v>
      </c>
      <c r="S3630" s="2">
        <v>0</v>
      </c>
      <c r="T3630" s="2">
        <v>0</v>
      </c>
      <c r="U3630" s="2">
        <v>0</v>
      </c>
      <c r="V3630" s="2">
        <v>0</v>
      </c>
      <c r="W3630" s="2">
        <v>0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13568.5</v>
      </c>
      <c r="AE3630" s="2">
        <f>VLOOKUP(Tabla3[[#This Row],[Columna1]],Tabla5[#All],3,0)</f>
        <v>13568.5</v>
      </c>
      <c r="AF3630" s="2">
        <v>0</v>
      </c>
      <c r="AG3630" s="2">
        <v>0</v>
      </c>
      <c r="AH3630" s="2">
        <v>0</v>
      </c>
      <c r="AI3630" s="2">
        <v>0</v>
      </c>
      <c r="AJ3630" s="2">
        <v>577.52</v>
      </c>
      <c r="AK3630" s="2">
        <f>VLOOKUP(Tabla3[[#This Row],[Columna1]],Tabla7[[ID]:[Monto neto de los bonos]],3,0)</f>
        <v>577.52</v>
      </c>
      <c r="AL3630" s="2">
        <v>0</v>
      </c>
      <c r="AM3630" s="2">
        <v>0</v>
      </c>
      <c r="AN3630" s="2">
        <v>0</v>
      </c>
      <c r="AO3630" s="2">
        <v>0</v>
      </c>
      <c r="AP3630" s="2">
        <v>0</v>
      </c>
      <c r="AQ3630" s="2">
        <v>0</v>
      </c>
      <c r="AR3630" s="2">
        <v>0</v>
      </c>
      <c r="AS3630" s="2">
        <v>0</v>
      </c>
      <c r="AT3630" s="2">
        <v>2067.02</v>
      </c>
      <c r="AU3630" s="2">
        <v>1565.42</v>
      </c>
      <c r="AV3630" s="2">
        <v>0</v>
      </c>
      <c r="AW3630" s="1"/>
      <c r="AX3630" s="2" t="s">
        <v>422</v>
      </c>
      <c r="AY3630" s="8" t="s">
        <v>423</v>
      </c>
    </row>
    <row r="3631" spans="1:51" ht="13.15" customHeight="1" x14ac:dyDescent="0.25">
      <c r="A3631" s="7">
        <v>18239</v>
      </c>
      <c r="B3631" s="2" t="s">
        <v>3057</v>
      </c>
      <c r="C3631" s="2">
        <v>8403</v>
      </c>
      <c r="D3631" s="2" t="s">
        <v>315</v>
      </c>
      <c r="E3631" s="2" t="s">
        <v>322</v>
      </c>
      <c r="F3631" s="2" t="s">
        <v>44</v>
      </c>
      <c r="G3631" s="3">
        <v>41609</v>
      </c>
      <c r="H3631" s="1"/>
      <c r="I3631" s="2">
        <v>14572.07</v>
      </c>
      <c r="J3631" s="2">
        <v>2683.85</v>
      </c>
      <c r="K3631" s="2">
        <v>2683.85</v>
      </c>
      <c r="L3631" s="2">
        <v>3472.88</v>
      </c>
      <c r="M3631" s="1"/>
      <c r="N3631" s="5">
        <f t="shared" si="113"/>
        <v>36364.080000000002</v>
      </c>
      <c r="O3631" s="6">
        <f t="shared" si="114"/>
        <v>31814.52</v>
      </c>
      <c r="P3631" s="2">
        <v>30</v>
      </c>
      <c r="Q3631" s="2" t="s">
        <v>37</v>
      </c>
      <c r="R3631" s="2">
        <v>0</v>
      </c>
      <c r="S3631" s="2">
        <v>0</v>
      </c>
      <c r="T3631" s="2">
        <v>0</v>
      </c>
      <c r="U3631" s="2">
        <v>0</v>
      </c>
      <c r="V3631" s="2">
        <v>0</v>
      </c>
      <c r="W3631" s="2">
        <v>0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12951.43</v>
      </c>
      <c r="AE3631" s="2">
        <f>VLOOKUP(Tabla3[[#This Row],[Columna1]],Tabla5[#All],3,0)</f>
        <v>12951.43</v>
      </c>
      <c r="AF3631" s="2">
        <v>0</v>
      </c>
      <c r="AG3631" s="2">
        <v>0</v>
      </c>
      <c r="AH3631" s="2">
        <v>0</v>
      </c>
      <c r="AI3631" s="2">
        <v>0</v>
      </c>
      <c r="AJ3631" s="2">
        <v>0</v>
      </c>
      <c r="AK3631" s="2">
        <f>VLOOKUP(Tabla3[[#This Row],[Columna1]],Tabla7[[ID]:[Monto neto de los bonos]],3,0)</f>
        <v>0</v>
      </c>
      <c r="AL3631" s="2">
        <v>0</v>
      </c>
      <c r="AM3631" s="2">
        <v>0</v>
      </c>
      <c r="AN3631" s="2">
        <v>0</v>
      </c>
      <c r="AO3631" s="2">
        <v>0</v>
      </c>
      <c r="AP3631" s="2">
        <v>0</v>
      </c>
      <c r="AQ3631" s="2">
        <v>0</v>
      </c>
      <c r="AR3631" s="2">
        <v>0</v>
      </c>
      <c r="AS3631" s="2">
        <v>0</v>
      </c>
      <c r="AT3631" s="2">
        <v>2341.2600000000002</v>
      </c>
      <c r="AU3631" s="2">
        <v>2208.3000000000002</v>
      </c>
      <c r="AV3631" s="2">
        <v>0</v>
      </c>
      <c r="AW3631" s="1"/>
      <c r="AX3631" s="2" t="s">
        <v>422</v>
      </c>
      <c r="AY3631" s="8" t="s">
        <v>423</v>
      </c>
    </row>
    <row r="3632" spans="1:51" ht="13.15" customHeight="1" x14ac:dyDescent="0.25">
      <c r="A3632" s="7">
        <v>21682</v>
      </c>
      <c r="B3632" s="2" t="s">
        <v>4672</v>
      </c>
      <c r="C3632" s="2">
        <v>3183203</v>
      </c>
      <c r="D3632" s="2" t="s">
        <v>315</v>
      </c>
      <c r="E3632" s="2" t="s">
        <v>323</v>
      </c>
      <c r="F3632" s="2" t="s">
        <v>36</v>
      </c>
      <c r="G3632" s="3">
        <v>43439</v>
      </c>
      <c r="H3632" s="1"/>
      <c r="I3632" s="2">
        <v>13165.89</v>
      </c>
      <c r="J3632" s="2">
        <v>2789.65</v>
      </c>
      <c r="K3632" s="2">
        <v>2789.65</v>
      </c>
      <c r="L3632" s="2">
        <v>1703.24</v>
      </c>
      <c r="M3632" s="1"/>
      <c r="N3632" s="5">
        <f t="shared" si="113"/>
        <v>26448.43</v>
      </c>
      <c r="O3632" s="6">
        <f t="shared" si="114"/>
        <v>22859.35</v>
      </c>
      <c r="P3632" s="2">
        <v>30</v>
      </c>
      <c r="Q3632" s="2" t="s">
        <v>37</v>
      </c>
      <c r="R3632" s="2">
        <v>0</v>
      </c>
      <c r="S3632" s="2">
        <v>0</v>
      </c>
      <c r="T3632" s="2">
        <v>0</v>
      </c>
      <c r="U3632" s="2">
        <v>0</v>
      </c>
      <c r="V3632" s="2">
        <v>0</v>
      </c>
      <c r="W3632" s="2">
        <v>0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6000</v>
      </c>
      <c r="AE3632" s="2">
        <f>VLOOKUP(Tabla3[[#This Row],[Columna1]],Tabla5[#All],3,0)</f>
        <v>6000</v>
      </c>
      <c r="AF3632" s="2">
        <v>0</v>
      </c>
      <c r="AG3632" s="2">
        <v>0</v>
      </c>
      <c r="AH3632" s="2">
        <v>0</v>
      </c>
      <c r="AI3632" s="2">
        <v>0</v>
      </c>
      <c r="AJ3632" s="2">
        <v>0</v>
      </c>
      <c r="AK3632" s="2">
        <f>VLOOKUP(Tabla3[[#This Row],[Columna1]],Tabla7[[ID]:[Monto neto de los bonos]],3,0)</f>
        <v>0</v>
      </c>
      <c r="AL3632" s="2">
        <v>0</v>
      </c>
      <c r="AM3632" s="2">
        <v>0</v>
      </c>
      <c r="AN3632" s="2">
        <v>0</v>
      </c>
      <c r="AO3632" s="2">
        <v>0</v>
      </c>
      <c r="AP3632" s="2">
        <v>0</v>
      </c>
      <c r="AQ3632" s="2">
        <v>0</v>
      </c>
      <c r="AR3632" s="2">
        <v>0</v>
      </c>
      <c r="AS3632" s="2">
        <v>0</v>
      </c>
      <c r="AT3632" s="2">
        <v>2044.84</v>
      </c>
      <c r="AU3632" s="2">
        <v>1544.24</v>
      </c>
      <c r="AV3632" s="2">
        <v>0</v>
      </c>
      <c r="AW3632" s="1"/>
      <c r="AX3632" s="2" t="s">
        <v>422</v>
      </c>
      <c r="AY3632" s="8" t="s">
        <v>423</v>
      </c>
    </row>
    <row r="3633" spans="1:51" ht="13.15" customHeight="1" x14ac:dyDescent="0.25">
      <c r="A3633" s="7">
        <v>17772</v>
      </c>
      <c r="B3633" s="2" t="s">
        <v>3058</v>
      </c>
      <c r="C3633" s="2">
        <v>233603</v>
      </c>
      <c r="D3633" s="2" t="s">
        <v>315</v>
      </c>
      <c r="E3633" s="2" t="s">
        <v>318</v>
      </c>
      <c r="F3633" s="2" t="s">
        <v>140</v>
      </c>
      <c r="G3633" s="3">
        <v>42523</v>
      </c>
      <c r="H3633" s="1"/>
      <c r="I3633" s="2">
        <v>6673.03</v>
      </c>
      <c r="J3633" s="2">
        <v>1745.4849999999999</v>
      </c>
      <c r="K3633" s="2">
        <v>1745.4849999999999</v>
      </c>
      <c r="L3633" s="2">
        <v>806.65</v>
      </c>
      <c r="M3633" s="1"/>
      <c r="N3633" s="5">
        <f t="shared" si="113"/>
        <v>10970.65</v>
      </c>
      <c r="O3633" s="6">
        <f t="shared" si="114"/>
        <v>7752.2099999999991</v>
      </c>
      <c r="P3633" s="2">
        <v>20</v>
      </c>
      <c r="Q3633" s="2" t="s">
        <v>46</v>
      </c>
      <c r="R3633" s="2">
        <v>0</v>
      </c>
      <c r="S3633" s="2">
        <v>91</v>
      </c>
      <c r="T3633" s="2">
        <v>7605.78</v>
      </c>
      <c r="U3633" s="2">
        <v>1868.45</v>
      </c>
      <c r="V3633" s="2">
        <v>0</v>
      </c>
      <c r="W3633" s="2">
        <v>0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2">
        <f>VLOOKUP(Tabla3[[#This Row],[Columna1]],Tabla5[#All],3,0)</f>
        <v>0</v>
      </c>
      <c r="AF3633" s="2">
        <v>0</v>
      </c>
      <c r="AG3633" s="2">
        <v>0</v>
      </c>
      <c r="AH3633" s="2">
        <v>0</v>
      </c>
      <c r="AI3633" s="2">
        <v>0</v>
      </c>
      <c r="AJ3633" s="2">
        <v>0</v>
      </c>
      <c r="AK3633" s="2">
        <f>VLOOKUP(Tabla3[[#This Row],[Columna1]],Tabla7[[ID]:[Monto neto de los bonos]],3,0)</f>
        <v>1868.45</v>
      </c>
      <c r="AL3633" s="2">
        <v>0</v>
      </c>
      <c r="AM3633" s="2">
        <v>0</v>
      </c>
      <c r="AN3633" s="2">
        <v>0</v>
      </c>
      <c r="AO3633" s="2">
        <v>0</v>
      </c>
      <c r="AP3633" s="2">
        <v>0</v>
      </c>
      <c r="AQ3633" s="2">
        <v>0</v>
      </c>
      <c r="AR3633" s="2">
        <v>0</v>
      </c>
      <c r="AS3633" s="2">
        <v>0</v>
      </c>
      <c r="AT3633" s="2">
        <v>1771</v>
      </c>
      <c r="AU3633" s="2">
        <v>1447.44</v>
      </c>
      <c r="AV3633" s="2">
        <v>0</v>
      </c>
      <c r="AW3633" s="1"/>
      <c r="AX3633" s="2" t="s">
        <v>422</v>
      </c>
      <c r="AY3633" s="8" t="s">
        <v>424</v>
      </c>
    </row>
    <row r="3634" spans="1:51" ht="13.15" customHeight="1" x14ac:dyDescent="0.25">
      <c r="A3634" s="7">
        <v>20685</v>
      </c>
      <c r="B3634" s="2" t="s">
        <v>3059</v>
      </c>
      <c r="C3634" s="2">
        <v>1995303</v>
      </c>
      <c r="D3634" s="2" t="s">
        <v>315</v>
      </c>
      <c r="E3634" s="2" t="s">
        <v>324</v>
      </c>
      <c r="F3634" s="2" t="s">
        <v>60</v>
      </c>
      <c r="G3634" s="3">
        <v>45552</v>
      </c>
      <c r="H3634" s="1"/>
      <c r="I3634" s="2">
        <v>14709.55</v>
      </c>
      <c r="J3634" s="2">
        <v>2709.165</v>
      </c>
      <c r="K3634" s="2">
        <v>2709.165</v>
      </c>
      <c r="L3634" s="2">
        <v>0</v>
      </c>
      <c r="M3634" s="1"/>
      <c r="N3634" s="5">
        <f t="shared" si="113"/>
        <v>32539.870000000003</v>
      </c>
      <c r="O3634" s="6">
        <f t="shared" si="114"/>
        <v>29011.430000000004</v>
      </c>
      <c r="P3634" s="2">
        <v>30</v>
      </c>
      <c r="Q3634" s="2" t="s">
        <v>37</v>
      </c>
      <c r="R3634" s="2">
        <v>0</v>
      </c>
      <c r="S3634" s="2">
        <v>0</v>
      </c>
      <c r="T3634" s="2">
        <v>0</v>
      </c>
      <c r="U3634" s="2">
        <v>0</v>
      </c>
      <c r="V3634" s="2">
        <v>0</v>
      </c>
      <c r="W3634" s="2">
        <v>0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12411.99</v>
      </c>
      <c r="AE3634" s="2">
        <f>VLOOKUP(Tabla3[[#This Row],[Columna1]],Tabla5[#All],3,0)</f>
        <v>12411.99</v>
      </c>
      <c r="AF3634" s="2">
        <v>0</v>
      </c>
      <c r="AG3634" s="2">
        <v>0</v>
      </c>
      <c r="AH3634" s="2">
        <v>0</v>
      </c>
      <c r="AI3634" s="2">
        <v>0</v>
      </c>
      <c r="AJ3634" s="2">
        <v>0</v>
      </c>
      <c r="AK3634" s="2">
        <f>VLOOKUP(Tabla3[[#This Row],[Columna1]],Tabla7[[ID]:[Monto neto de los bonos]],3,0)</f>
        <v>0</v>
      </c>
      <c r="AL3634" s="2">
        <v>0</v>
      </c>
      <c r="AM3634" s="2">
        <v>0</v>
      </c>
      <c r="AN3634" s="2">
        <v>0</v>
      </c>
      <c r="AO3634" s="2">
        <v>0</v>
      </c>
      <c r="AP3634" s="2">
        <v>0</v>
      </c>
      <c r="AQ3634" s="2">
        <v>0</v>
      </c>
      <c r="AR3634" s="2">
        <v>0</v>
      </c>
      <c r="AS3634" s="2">
        <v>0</v>
      </c>
      <c r="AT3634" s="2">
        <v>2012.78</v>
      </c>
      <c r="AU3634" s="2">
        <v>1515.66</v>
      </c>
      <c r="AV3634" s="2">
        <v>0</v>
      </c>
      <c r="AW3634" s="1"/>
      <c r="AX3634" s="2" t="s">
        <v>422</v>
      </c>
      <c r="AY3634" s="8" t="s">
        <v>423</v>
      </c>
    </row>
    <row r="3635" spans="1:51" ht="13.15" customHeight="1" x14ac:dyDescent="0.25">
      <c r="A3635" s="7">
        <v>91049</v>
      </c>
      <c r="B3635" s="2" t="s">
        <v>3060</v>
      </c>
      <c r="C3635" s="2">
        <v>8803</v>
      </c>
      <c r="D3635" s="2" t="s">
        <v>315</v>
      </c>
      <c r="E3635" s="2" t="s">
        <v>325</v>
      </c>
      <c r="F3635" s="2" t="s">
        <v>143</v>
      </c>
      <c r="G3635" s="3">
        <v>36892</v>
      </c>
      <c r="H3635" s="1"/>
      <c r="I3635" s="2">
        <v>8809.1299999999992</v>
      </c>
      <c r="J3635" s="2">
        <v>2304.33</v>
      </c>
      <c r="K3635" s="2">
        <v>2304.33</v>
      </c>
      <c r="L3635" s="2">
        <v>2697.86</v>
      </c>
      <c r="M3635" s="1"/>
      <c r="N3635" s="5">
        <f t="shared" si="113"/>
        <v>17677.14</v>
      </c>
      <c r="O3635" s="6">
        <f t="shared" si="114"/>
        <v>15099.5</v>
      </c>
      <c r="P3635" s="2">
        <v>30</v>
      </c>
      <c r="Q3635" s="2" t="s">
        <v>37</v>
      </c>
      <c r="R3635" s="2">
        <v>0</v>
      </c>
      <c r="S3635" s="2">
        <v>0</v>
      </c>
      <c r="T3635" s="2">
        <v>0</v>
      </c>
      <c r="U3635" s="2">
        <v>0</v>
      </c>
      <c r="V3635" s="2">
        <v>0</v>
      </c>
      <c r="W3635" s="2">
        <v>0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1561.49</v>
      </c>
      <c r="AE3635" s="2">
        <f>VLOOKUP(Tabla3[[#This Row],[Columna1]],Tabla5[#All],3,0)</f>
        <v>1561.49</v>
      </c>
      <c r="AF3635" s="2">
        <v>0</v>
      </c>
      <c r="AG3635" s="2">
        <v>0</v>
      </c>
      <c r="AH3635" s="2">
        <v>0</v>
      </c>
      <c r="AI3635" s="2">
        <v>0</v>
      </c>
      <c r="AJ3635" s="2">
        <v>0</v>
      </c>
      <c r="AK3635" s="2">
        <f>VLOOKUP(Tabla3[[#This Row],[Columna1]],Tabla7[[ID]:[Monto neto de los bonos]],3,0)</f>
        <v>0</v>
      </c>
      <c r="AL3635" s="2">
        <v>0</v>
      </c>
      <c r="AM3635" s="2">
        <v>0</v>
      </c>
      <c r="AN3635" s="2">
        <v>0</v>
      </c>
      <c r="AO3635" s="2">
        <v>0</v>
      </c>
      <c r="AP3635" s="2">
        <v>0</v>
      </c>
      <c r="AQ3635" s="2">
        <v>0</v>
      </c>
      <c r="AR3635" s="2">
        <v>0</v>
      </c>
      <c r="AS3635" s="2">
        <v>0</v>
      </c>
      <c r="AT3635" s="2">
        <v>1611.56</v>
      </c>
      <c r="AU3635" s="2">
        <v>966.08</v>
      </c>
      <c r="AV3635" s="2">
        <v>0</v>
      </c>
      <c r="AW3635" s="1"/>
      <c r="AX3635" s="2" t="s">
        <v>422</v>
      </c>
      <c r="AY3635" s="8" t="s">
        <v>423</v>
      </c>
    </row>
    <row r="3636" spans="1:51" ht="13.15" customHeight="1" x14ac:dyDescent="0.25">
      <c r="A3636" s="7">
        <v>20798</v>
      </c>
      <c r="B3636" s="2" t="s">
        <v>3061</v>
      </c>
      <c r="C3636" s="2">
        <v>2125403</v>
      </c>
      <c r="D3636" s="2" t="s">
        <v>315</v>
      </c>
      <c r="E3636" s="2" t="s">
        <v>325</v>
      </c>
      <c r="F3636" s="2" t="s">
        <v>36</v>
      </c>
      <c r="G3636" s="3">
        <v>42933</v>
      </c>
      <c r="H3636" s="1"/>
      <c r="I3636" s="2">
        <v>13165.89</v>
      </c>
      <c r="J3636" s="2">
        <v>2789.65</v>
      </c>
      <c r="K3636" s="2">
        <v>2789.65</v>
      </c>
      <c r="L3636" s="2">
        <v>1591.82</v>
      </c>
      <c r="M3636" s="1"/>
      <c r="N3636" s="5">
        <f t="shared" si="113"/>
        <v>23370.62</v>
      </c>
      <c r="O3636" s="6">
        <f t="shared" si="114"/>
        <v>19968.599999999999</v>
      </c>
      <c r="P3636" s="2">
        <v>29</v>
      </c>
      <c r="Q3636" s="2" t="s">
        <v>37</v>
      </c>
      <c r="R3636" s="2">
        <v>0</v>
      </c>
      <c r="S3636" s="2">
        <v>0</v>
      </c>
      <c r="T3636" s="2">
        <v>0</v>
      </c>
      <c r="U3636" s="2">
        <v>0</v>
      </c>
      <c r="V3636" s="2">
        <v>0</v>
      </c>
      <c r="W3636" s="2">
        <v>0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3033.61</v>
      </c>
      <c r="AE3636" s="2">
        <f>VLOOKUP(Tabla3[[#This Row],[Columna1]],Tabla5[#All],3,0)</f>
        <v>3033.61</v>
      </c>
      <c r="AF3636" s="2">
        <v>0</v>
      </c>
      <c r="AG3636" s="2">
        <v>0</v>
      </c>
      <c r="AH3636" s="2">
        <v>0</v>
      </c>
      <c r="AI3636" s="2">
        <v>0</v>
      </c>
      <c r="AJ3636" s="2">
        <v>0</v>
      </c>
      <c r="AK3636" s="2">
        <f>VLOOKUP(Tabla3[[#This Row],[Columna1]],Tabla7[[ID]:[Monto neto de los bonos]],3,0)</f>
        <v>0</v>
      </c>
      <c r="AL3636" s="2">
        <v>0</v>
      </c>
      <c r="AM3636" s="2">
        <v>0</v>
      </c>
      <c r="AN3636" s="2">
        <v>0</v>
      </c>
      <c r="AO3636" s="2">
        <v>0</v>
      </c>
      <c r="AP3636" s="2">
        <v>0</v>
      </c>
      <c r="AQ3636" s="2">
        <v>0</v>
      </c>
      <c r="AR3636" s="2">
        <v>0</v>
      </c>
      <c r="AS3636" s="2">
        <v>0</v>
      </c>
      <c r="AT3636" s="2">
        <v>1965.91</v>
      </c>
      <c r="AU3636" s="2">
        <v>1436.11</v>
      </c>
      <c r="AV3636" s="2">
        <v>0</v>
      </c>
      <c r="AW3636" s="1"/>
      <c r="AX3636" s="2" t="s">
        <v>422</v>
      </c>
      <c r="AY3636" s="8" t="s">
        <v>423</v>
      </c>
    </row>
    <row r="3637" spans="1:51" ht="13.15" customHeight="1" x14ac:dyDescent="0.25">
      <c r="A3637" s="7">
        <v>22864</v>
      </c>
      <c r="B3637" s="2" t="s">
        <v>3062</v>
      </c>
      <c r="C3637" s="2">
        <v>4759203</v>
      </c>
      <c r="D3637" s="2" t="s">
        <v>315</v>
      </c>
      <c r="E3637" s="2" t="s">
        <v>319</v>
      </c>
      <c r="F3637" s="2" t="s">
        <v>36</v>
      </c>
      <c r="G3637" s="3">
        <v>44734</v>
      </c>
      <c r="H3637" s="1"/>
      <c r="I3637" s="2">
        <v>13165.89</v>
      </c>
      <c r="J3637" s="2">
        <v>2789.65</v>
      </c>
      <c r="K3637" s="2">
        <v>2789.65</v>
      </c>
      <c r="L3637" s="2">
        <v>0</v>
      </c>
      <c r="M3637" s="1"/>
      <c r="N3637" s="5">
        <f t="shared" si="113"/>
        <v>25526.739999999998</v>
      </c>
      <c r="O3637" s="6">
        <f t="shared" si="114"/>
        <v>22413.199999999997</v>
      </c>
      <c r="P3637" s="2">
        <v>30</v>
      </c>
      <c r="Q3637" s="2" t="s">
        <v>37</v>
      </c>
      <c r="R3637" s="2">
        <v>0</v>
      </c>
      <c r="S3637" s="2">
        <v>0</v>
      </c>
      <c r="T3637" s="2">
        <v>0</v>
      </c>
      <c r="U3637" s="2">
        <v>0</v>
      </c>
      <c r="V3637" s="2">
        <v>0</v>
      </c>
      <c r="W3637" s="2">
        <v>0</v>
      </c>
      <c r="X3637" s="2">
        <v>0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6781.55</v>
      </c>
      <c r="AE3637" s="2">
        <f>VLOOKUP(Tabla3[[#This Row],[Columna1]],Tabla5[#All],3,0)</f>
        <v>6781.55</v>
      </c>
      <c r="AF3637" s="2">
        <v>0</v>
      </c>
      <c r="AG3637" s="2">
        <v>0</v>
      </c>
      <c r="AH3637" s="2">
        <v>0</v>
      </c>
      <c r="AI3637" s="2">
        <v>0</v>
      </c>
      <c r="AJ3637" s="2">
        <v>0</v>
      </c>
      <c r="AK3637" s="2">
        <f>VLOOKUP(Tabla3[[#This Row],[Columna1]],Tabla7[[ID]:[Monto neto de los bonos]],3,0)</f>
        <v>0</v>
      </c>
      <c r="AL3637" s="2">
        <v>0</v>
      </c>
      <c r="AM3637" s="2">
        <v>0</v>
      </c>
      <c r="AN3637" s="2">
        <v>0</v>
      </c>
      <c r="AO3637" s="2">
        <v>0</v>
      </c>
      <c r="AP3637" s="2">
        <v>0</v>
      </c>
      <c r="AQ3637" s="2">
        <v>0</v>
      </c>
      <c r="AR3637" s="2">
        <v>0</v>
      </c>
      <c r="AS3637" s="2">
        <v>0</v>
      </c>
      <c r="AT3637" s="2">
        <v>1874.52</v>
      </c>
      <c r="AU3637" s="2">
        <v>1239.02</v>
      </c>
      <c r="AV3637" s="2">
        <v>0</v>
      </c>
      <c r="AW3637" s="1"/>
      <c r="AX3637" s="2" t="s">
        <v>422</v>
      </c>
      <c r="AY3637" s="8" t="s">
        <v>423</v>
      </c>
    </row>
    <row r="3638" spans="1:51" ht="13.15" customHeight="1" x14ac:dyDescent="0.25">
      <c r="A3638" s="7">
        <v>23322</v>
      </c>
      <c r="B3638" s="2" t="s">
        <v>3063</v>
      </c>
      <c r="C3638" s="2">
        <v>5189303</v>
      </c>
      <c r="D3638" s="2" t="s">
        <v>315</v>
      </c>
      <c r="E3638" s="2" t="s">
        <v>321</v>
      </c>
      <c r="F3638" s="2" t="s">
        <v>36</v>
      </c>
      <c r="G3638" s="3">
        <v>44621</v>
      </c>
      <c r="H3638" s="1"/>
      <c r="I3638" s="2">
        <v>13165.89</v>
      </c>
      <c r="J3638" s="2">
        <v>2789.65</v>
      </c>
      <c r="K3638" s="2">
        <v>2789.65</v>
      </c>
      <c r="L3638" s="2">
        <v>0</v>
      </c>
      <c r="M3638" s="1"/>
      <c r="N3638" s="5">
        <f t="shared" si="113"/>
        <v>24890.18</v>
      </c>
      <c r="O3638" s="6">
        <f t="shared" si="114"/>
        <v>21776.639999999999</v>
      </c>
      <c r="P3638" s="2">
        <v>30</v>
      </c>
      <c r="Q3638" s="2" t="s">
        <v>37</v>
      </c>
      <c r="R3638" s="2">
        <v>0</v>
      </c>
      <c r="S3638" s="2">
        <v>0</v>
      </c>
      <c r="T3638" s="2">
        <v>0</v>
      </c>
      <c r="U3638" s="2">
        <v>0</v>
      </c>
      <c r="V3638" s="2">
        <v>0</v>
      </c>
      <c r="W3638" s="2">
        <v>0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6144.99</v>
      </c>
      <c r="AE3638" s="2">
        <f>VLOOKUP(Tabla3[[#This Row],[Columna1]],Tabla5[#All],3,0)</f>
        <v>6144.99</v>
      </c>
      <c r="AF3638" s="2">
        <v>0</v>
      </c>
      <c r="AG3638" s="2">
        <v>0</v>
      </c>
      <c r="AH3638" s="2">
        <v>0</v>
      </c>
      <c r="AI3638" s="2">
        <v>0</v>
      </c>
      <c r="AJ3638" s="2">
        <v>0</v>
      </c>
      <c r="AK3638" s="2">
        <f>VLOOKUP(Tabla3[[#This Row],[Columna1]],Tabla7[[ID]:[Monto neto de los bonos]],3,0)</f>
        <v>0</v>
      </c>
      <c r="AL3638" s="2">
        <v>0</v>
      </c>
      <c r="AM3638" s="2">
        <v>0</v>
      </c>
      <c r="AN3638" s="2">
        <v>0</v>
      </c>
      <c r="AO3638" s="2">
        <v>0</v>
      </c>
      <c r="AP3638" s="2">
        <v>0</v>
      </c>
      <c r="AQ3638" s="2">
        <v>0</v>
      </c>
      <c r="AR3638" s="2">
        <v>0</v>
      </c>
      <c r="AS3638" s="2">
        <v>0</v>
      </c>
      <c r="AT3638" s="2">
        <v>1874.52</v>
      </c>
      <c r="AU3638" s="2">
        <v>1239.02</v>
      </c>
      <c r="AV3638" s="2">
        <v>0</v>
      </c>
      <c r="AW3638" s="1"/>
      <c r="AX3638" s="2" t="s">
        <v>422</v>
      </c>
      <c r="AY3638" s="8" t="s">
        <v>423</v>
      </c>
    </row>
    <row r="3639" spans="1:51" ht="13.15" customHeight="1" x14ac:dyDescent="0.25">
      <c r="A3639" s="7">
        <v>15808</v>
      </c>
      <c r="B3639" s="2" t="s">
        <v>4689</v>
      </c>
      <c r="C3639" s="2">
        <v>125303</v>
      </c>
      <c r="D3639" s="2" t="s">
        <v>315</v>
      </c>
      <c r="E3639" s="2" t="s">
        <v>319</v>
      </c>
      <c r="F3639" s="2" t="s">
        <v>44</v>
      </c>
      <c r="G3639" s="3">
        <v>40360</v>
      </c>
      <c r="H3639" s="1"/>
      <c r="I3639" s="2">
        <v>14572.07</v>
      </c>
      <c r="J3639" s="2">
        <v>2683.85</v>
      </c>
      <c r="K3639" s="2">
        <v>2683.85</v>
      </c>
      <c r="L3639" s="2">
        <v>2819.95</v>
      </c>
      <c r="M3639" s="1"/>
      <c r="N3639" s="5">
        <f t="shared" si="113"/>
        <v>38399.58</v>
      </c>
      <c r="O3639" s="6">
        <f t="shared" si="114"/>
        <v>34054.78</v>
      </c>
      <c r="P3639" s="2">
        <v>30</v>
      </c>
      <c r="Q3639" s="2" t="s">
        <v>37</v>
      </c>
      <c r="R3639" s="2">
        <v>0</v>
      </c>
      <c r="S3639" s="2">
        <v>0</v>
      </c>
      <c r="T3639" s="2">
        <v>0</v>
      </c>
      <c r="U3639" s="2">
        <v>0</v>
      </c>
      <c r="V3639" s="2">
        <v>0</v>
      </c>
      <c r="W3639" s="2">
        <v>0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14064.86</v>
      </c>
      <c r="AE3639" s="2">
        <f>VLOOKUP(Tabla3[[#This Row],[Columna1]],Tabla5[#All],3,0)</f>
        <v>14064.86</v>
      </c>
      <c r="AF3639" s="2">
        <v>0</v>
      </c>
      <c r="AG3639" s="2">
        <v>0</v>
      </c>
      <c r="AH3639" s="2">
        <v>0</v>
      </c>
      <c r="AI3639" s="2">
        <v>0</v>
      </c>
      <c r="AJ3639" s="2">
        <v>1575</v>
      </c>
      <c r="AK3639" s="2">
        <f>VLOOKUP(Tabla3[[#This Row],[Columna1]],Tabla7[[ID]:[Monto neto de los bonos]],3,0)</f>
        <v>1575</v>
      </c>
      <c r="AL3639" s="2">
        <v>0</v>
      </c>
      <c r="AM3639" s="2">
        <v>0</v>
      </c>
      <c r="AN3639" s="2">
        <v>0</v>
      </c>
      <c r="AO3639" s="2">
        <v>0</v>
      </c>
      <c r="AP3639" s="2">
        <v>0</v>
      </c>
      <c r="AQ3639" s="2">
        <v>0</v>
      </c>
      <c r="AR3639" s="2">
        <v>0</v>
      </c>
      <c r="AS3639" s="2">
        <v>0</v>
      </c>
      <c r="AT3639" s="2">
        <v>2275.96</v>
      </c>
      <c r="AU3639" s="2">
        <v>2068.84</v>
      </c>
      <c r="AV3639" s="2">
        <v>0</v>
      </c>
      <c r="AW3639" s="1"/>
      <c r="AX3639" s="2" t="s">
        <v>422</v>
      </c>
      <c r="AY3639" s="8" t="s">
        <v>423</v>
      </c>
    </row>
    <row r="3640" spans="1:51" ht="13.15" customHeight="1" x14ac:dyDescent="0.25">
      <c r="A3640" s="7">
        <v>16123</v>
      </c>
      <c r="B3640" s="2" t="s">
        <v>4742</v>
      </c>
      <c r="C3640" s="2">
        <v>213203</v>
      </c>
      <c r="D3640" s="2" t="s">
        <v>315</v>
      </c>
      <c r="E3640" s="2" t="s">
        <v>316</v>
      </c>
      <c r="F3640" s="2" t="s">
        <v>45</v>
      </c>
      <c r="G3640" s="3">
        <v>44743</v>
      </c>
      <c r="H3640" s="1"/>
      <c r="I3640" s="2">
        <v>13413.65</v>
      </c>
      <c r="J3640" s="2">
        <v>2841.47</v>
      </c>
      <c r="K3640" s="2">
        <v>2841.47</v>
      </c>
      <c r="L3640" s="2">
        <v>0</v>
      </c>
      <c r="M3640" s="1"/>
      <c r="N3640" s="5">
        <f t="shared" si="113"/>
        <v>32648.34</v>
      </c>
      <c r="O3640" s="6">
        <f t="shared" si="114"/>
        <v>29455.279999999999</v>
      </c>
      <c r="P3640" s="2">
        <v>30</v>
      </c>
      <c r="Q3640" s="2" t="s">
        <v>37</v>
      </c>
      <c r="R3640" s="2">
        <v>0</v>
      </c>
      <c r="S3640" s="2">
        <v>0</v>
      </c>
      <c r="T3640" s="2">
        <v>0</v>
      </c>
      <c r="U3640" s="2">
        <v>0</v>
      </c>
      <c r="V3640" s="2">
        <v>0</v>
      </c>
      <c r="W3640" s="2">
        <v>0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13551.75</v>
      </c>
      <c r="AE3640" s="2">
        <f>VLOOKUP(Tabla3[[#This Row],[Columna1]],Tabla5[#All],3,0)</f>
        <v>13551.75</v>
      </c>
      <c r="AF3640" s="2">
        <v>0</v>
      </c>
      <c r="AG3640" s="2">
        <v>0</v>
      </c>
      <c r="AH3640" s="2">
        <v>0</v>
      </c>
      <c r="AI3640" s="2">
        <v>0</v>
      </c>
      <c r="AJ3640" s="2">
        <v>0</v>
      </c>
      <c r="AK3640" s="2">
        <f>VLOOKUP(Tabla3[[#This Row],[Columna1]],Tabla7[[ID]:[Monto neto de los bonos]],3,0)</f>
        <v>0</v>
      </c>
      <c r="AL3640" s="2">
        <v>0</v>
      </c>
      <c r="AM3640" s="2">
        <v>0</v>
      </c>
      <c r="AN3640" s="2">
        <v>0</v>
      </c>
      <c r="AO3640" s="2">
        <v>0</v>
      </c>
      <c r="AP3640" s="2">
        <v>0</v>
      </c>
      <c r="AQ3640" s="2">
        <v>0</v>
      </c>
      <c r="AR3640" s="2">
        <v>0</v>
      </c>
      <c r="AS3640" s="2">
        <v>0</v>
      </c>
      <c r="AT3640" s="2">
        <v>1909.64</v>
      </c>
      <c r="AU3640" s="2">
        <v>1283.42</v>
      </c>
      <c r="AV3640" s="2">
        <v>0</v>
      </c>
      <c r="AW3640" s="1"/>
      <c r="AX3640" s="2" t="s">
        <v>422</v>
      </c>
      <c r="AY3640" s="8" t="s">
        <v>423</v>
      </c>
    </row>
    <row r="3641" spans="1:51" ht="13.15" customHeight="1" x14ac:dyDescent="0.25">
      <c r="A3641" s="7">
        <v>92471</v>
      </c>
      <c r="B3641" s="2" t="s">
        <v>3064</v>
      </c>
      <c r="C3641" s="2">
        <v>406203</v>
      </c>
      <c r="D3641" s="2" t="s">
        <v>315</v>
      </c>
      <c r="E3641" s="2" t="s">
        <v>326</v>
      </c>
      <c r="F3641" s="2" t="s">
        <v>36</v>
      </c>
      <c r="G3641" s="3">
        <v>45323</v>
      </c>
      <c r="H3641" s="1"/>
      <c r="I3641" s="2">
        <v>13165.89</v>
      </c>
      <c r="J3641" s="2">
        <v>2789.65</v>
      </c>
      <c r="K3641" s="2">
        <v>2789.65</v>
      </c>
      <c r="L3641" s="2">
        <v>0</v>
      </c>
      <c r="M3641" s="1"/>
      <c r="N3641" s="5">
        <f t="shared" si="113"/>
        <v>25363.969999999998</v>
      </c>
      <c r="O3641" s="6">
        <f t="shared" si="114"/>
        <v>22250.429999999997</v>
      </c>
      <c r="P3641" s="2">
        <v>30</v>
      </c>
      <c r="Q3641" s="2" t="s">
        <v>37</v>
      </c>
      <c r="R3641" s="2">
        <v>0</v>
      </c>
      <c r="S3641" s="2">
        <v>0</v>
      </c>
      <c r="T3641" s="2">
        <v>0</v>
      </c>
      <c r="U3641" s="2">
        <v>0</v>
      </c>
      <c r="V3641" s="2">
        <v>0</v>
      </c>
      <c r="W3641" s="2">
        <v>0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6618.78</v>
      </c>
      <c r="AE3641" s="2">
        <f>VLOOKUP(Tabla3[[#This Row],[Columna1]],Tabla5[#All],3,0)</f>
        <v>6618.78</v>
      </c>
      <c r="AF3641" s="2">
        <v>0</v>
      </c>
      <c r="AG3641" s="2">
        <v>0</v>
      </c>
      <c r="AH3641" s="2">
        <v>0</v>
      </c>
      <c r="AI3641" s="2">
        <v>0</v>
      </c>
      <c r="AJ3641" s="2">
        <v>0</v>
      </c>
      <c r="AK3641" s="2">
        <f>VLOOKUP(Tabla3[[#This Row],[Columna1]],Tabla7[[ID]:[Monto neto de los bonos]],3,0)</f>
        <v>0</v>
      </c>
      <c r="AL3641" s="2">
        <v>0</v>
      </c>
      <c r="AM3641" s="2">
        <v>0</v>
      </c>
      <c r="AN3641" s="2">
        <v>0</v>
      </c>
      <c r="AO3641" s="2">
        <v>0</v>
      </c>
      <c r="AP3641" s="2">
        <v>0</v>
      </c>
      <c r="AQ3641" s="2">
        <v>0</v>
      </c>
      <c r="AR3641" s="2">
        <v>0</v>
      </c>
      <c r="AS3641" s="2">
        <v>0</v>
      </c>
      <c r="AT3641" s="2">
        <v>1874.52</v>
      </c>
      <c r="AU3641" s="2">
        <v>1239.02</v>
      </c>
      <c r="AV3641" s="2">
        <v>0</v>
      </c>
      <c r="AW3641" s="1"/>
      <c r="AX3641" s="2" t="s">
        <v>422</v>
      </c>
      <c r="AY3641" s="8" t="s">
        <v>423</v>
      </c>
    </row>
    <row r="3642" spans="1:51" ht="13.15" customHeight="1" x14ac:dyDescent="0.25">
      <c r="A3642" s="7">
        <v>22755</v>
      </c>
      <c r="B3642" s="2" t="s">
        <v>4694</v>
      </c>
      <c r="C3642" s="2">
        <v>4625403</v>
      </c>
      <c r="D3642" s="2" t="s">
        <v>315</v>
      </c>
      <c r="E3642" s="2" t="s">
        <v>328</v>
      </c>
      <c r="F3642" s="2" t="s">
        <v>60</v>
      </c>
      <c r="G3642" s="3">
        <v>44084</v>
      </c>
      <c r="H3642" s="1"/>
      <c r="I3642" s="2">
        <v>14709.55</v>
      </c>
      <c r="J3642" s="2">
        <v>2709.165</v>
      </c>
      <c r="K3642" s="2">
        <v>2709.165</v>
      </c>
      <c r="L3642" s="2">
        <v>0</v>
      </c>
      <c r="M3642" s="1"/>
      <c r="N3642" s="5">
        <f t="shared" si="113"/>
        <v>37810.6</v>
      </c>
      <c r="O3642" s="6">
        <f t="shared" si="114"/>
        <v>34282.159999999996</v>
      </c>
      <c r="P3642" s="2">
        <v>30</v>
      </c>
      <c r="Q3642" s="2" t="s">
        <v>37</v>
      </c>
      <c r="R3642" s="2">
        <v>0</v>
      </c>
      <c r="S3642" s="2">
        <v>0</v>
      </c>
      <c r="T3642" s="2">
        <v>0</v>
      </c>
      <c r="U3642" s="2">
        <v>0</v>
      </c>
      <c r="V3642" s="2">
        <v>0</v>
      </c>
      <c r="W3642" s="2">
        <v>0</v>
      </c>
      <c r="X3642" s="2">
        <v>0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15057.72</v>
      </c>
      <c r="AE3642" s="2">
        <f>VLOOKUP(Tabla3[[#This Row],[Columna1]],Tabla5[#All],3,0)</f>
        <v>15057.72</v>
      </c>
      <c r="AF3642" s="2">
        <v>0</v>
      </c>
      <c r="AG3642" s="2">
        <v>0</v>
      </c>
      <c r="AH3642" s="2">
        <v>0</v>
      </c>
      <c r="AI3642" s="2">
        <v>0</v>
      </c>
      <c r="AJ3642" s="2">
        <v>2625</v>
      </c>
      <c r="AK3642" s="2">
        <f>VLOOKUP(Tabla3[[#This Row],[Columna1]],Tabla7[[ID]:[Monto neto de los bonos]],3,0)</f>
        <v>2625</v>
      </c>
      <c r="AL3642" s="2">
        <v>0</v>
      </c>
      <c r="AM3642" s="2">
        <v>0</v>
      </c>
      <c r="AN3642" s="2">
        <v>0</v>
      </c>
      <c r="AO3642" s="2">
        <v>0</v>
      </c>
      <c r="AP3642" s="2">
        <v>0</v>
      </c>
      <c r="AQ3642" s="2">
        <v>0</v>
      </c>
      <c r="AR3642" s="2">
        <v>0</v>
      </c>
      <c r="AS3642" s="2">
        <v>0</v>
      </c>
      <c r="AT3642" s="2">
        <v>2012.78</v>
      </c>
      <c r="AU3642" s="2">
        <v>1515.66</v>
      </c>
      <c r="AV3642" s="2">
        <v>0</v>
      </c>
      <c r="AW3642" s="1"/>
      <c r="AX3642" s="2" t="s">
        <v>422</v>
      </c>
      <c r="AY3642" s="8" t="s">
        <v>423</v>
      </c>
    </row>
    <row r="3643" spans="1:51" ht="13.15" customHeight="1" x14ac:dyDescent="0.25">
      <c r="A3643" s="7">
        <v>20351</v>
      </c>
      <c r="B3643" s="2" t="s">
        <v>3065</v>
      </c>
      <c r="C3643" s="2">
        <v>1717203</v>
      </c>
      <c r="D3643" s="2" t="s">
        <v>315</v>
      </c>
      <c r="E3643" s="2" t="s">
        <v>316</v>
      </c>
      <c r="F3643" s="2" t="s">
        <v>45</v>
      </c>
      <c r="G3643" s="3">
        <v>42690</v>
      </c>
      <c r="H3643" s="1"/>
      <c r="I3643" s="2">
        <v>13413.65</v>
      </c>
      <c r="J3643" s="2">
        <v>2841.47</v>
      </c>
      <c r="K3643" s="2">
        <v>2841.47</v>
      </c>
      <c r="L3643" s="2">
        <v>1573.68</v>
      </c>
      <c r="M3643" s="1"/>
      <c r="N3643" s="5">
        <f t="shared" si="113"/>
        <v>34044.07</v>
      </c>
      <c r="O3643" s="6">
        <f t="shared" si="114"/>
        <v>30411.629999999997</v>
      </c>
      <c r="P3643" s="2">
        <v>30</v>
      </c>
      <c r="Q3643" s="2" t="s">
        <v>37</v>
      </c>
      <c r="R3643" s="2">
        <v>0</v>
      </c>
      <c r="S3643" s="2">
        <v>0</v>
      </c>
      <c r="T3643" s="2">
        <v>0</v>
      </c>
      <c r="U3643" s="2">
        <v>0</v>
      </c>
      <c r="V3643" s="2">
        <v>0</v>
      </c>
      <c r="W3643" s="2">
        <v>0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13373.8</v>
      </c>
      <c r="AE3643" s="2">
        <f>VLOOKUP(Tabla3[[#This Row],[Columna1]],Tabla5[#All],3,0)</f>
        <v>13373.8</v>
      </c>
      <c r="AF3643" s="2">
        <v>0</v>
      </c>
      <c r="AG3643" s="2">
        <v>0</v>
      </c>
      <c r="AH3643" s="2">
        <v>0</v>
      </c>
      <c r="AI3643" s="2">
        <v>0</v>
      </c>
      <c r="AJ3643" s="2">
        <v>0</v>
      </c>
      <c r="AK3643" s="2">
        <f>VLOOKUP(Tabla3[[#This Row],[Columna1]],Tabla7[[ID]:[Monto neto de los bonos]],3,0)</f>
        <v>0</v>
      </c>
      <c r="AL3643" s="2">
        <v>0</v>
      </c>
      <c r="AM3643" s="2">
        <v>0</v>
      </c>
      <c r="AN3643" s="2">
        <v>0</v>
      </c>
      <c r="AO3643" s="2">
        <v>0</v>
      </c>
      <c r="AP3643" s="2">
        <v>0</v>
      </c>
      <c r="AQ3643" s="2">
        <v>0</v>
      </c>
      <c r="AR3643" s="2">
        <v>0</v>
      </c>
      <c r="AS3643" s="2">
        <v>0</v>
      </c>
      <c r="AT3643" s="2">
        <v>2067.02</v>
      </c>
      <c r="AU3643" s="2">
        <v>1565.42</v>
      </c>
      <c r="AV3643" s="2">
        <v>0</v>
      </c>
      <c r="AW3643" s="1"/>
      <c r="AX3643" s="2" t="s">
        <v>422</v>
      </c>
      <c r="AY3643" s="8" t="s">
        <v>423</v>
      </c>
    </row>
    <row r="3644" spans="1:51" ht="13.15" customHeight="1" x14ac:dyDescent="0.25">
      <c r="A3644" s="7">
        <v>18316</v>
      </c>
      <c r="B3644" s="2" t="s">
        <v>4690</v>
      </c>
      <c r="C3644" s="2">
        <v>341003</v>
      </c>
      <c r="D3644" s="2" t="s">
        <v>315</v>
      </c>
      <c r="E3644" s="2" t="s">
        <v>319</v>
      </c>
      <c r="F3644" s="2" t="s">
        <v>42</v>
      </c>
      <c r="G3644" s="3">
        <v>41671</v>
      </c>
      <c r="H3644" s="1"/>
      <c r="I3644" s="2">
        <v>9836.7099999999991</v>
      </c>
      <c r="J3644" s="2">
        <v>3056.2150000000001</v>
      </c>
      <c r="K3644" s="2">
        <v>3056.2150000000001</v>
      </c>
      <c r="L3644" s="2">
        <v>2656.18</v>
      </c>
      <c r="M3644" s="1"/>
      <c r="N3644" s="5">
        <f t="shared" si="113"/>
        <v>20260.02</v>
      </c>
      <c r="O3644" s="6">
        <f t="shared" si="114"/>
        <v>17275.66</v>
      </c>
      <c r="P3644" s="2">
        <v>30</v>
      </c>
      <c r="Q3644" s="2" t="s">
        <v>37</v>
      </c>
      <c r="R3644" s="2">
        <v>0</v>
      </c>
      <c r="S3644" s="2">
        <v>0</v>
      </c>
      <c r="T3644" s="2">
        <v>0</v>
      </c>
      <c r="U3644" s="2">
        <v>0</v>
      </c>
      <c r="V3644" s="2">
        <v>0</v>
      </c>
      <c r="W3644" s="2">
        <v>0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1654.7</v>
      </c>
      <c r="AE3644" s="2">
        <f>VLOOKUP(Tabla3[[#This Row],[Columna1]],Tabla5[#All],3,0)</f>
        <v>1654.7</v>
      </c>
      <c r="AF3644" s="2">
        <v>0</v>
      </c>
      <c r="AG3644" s="2">
        <v>0</v>
      </c>
      <c r="AH3644" s="2">
        <v>0</v>
      </c>
      <c r="AI3644" s="2">
        <v>0</v>
      </c>
      <c r="AJ3644" s="2">
        <v>0</v>
      </c>
      <c r="AK3644" s="2">
        <f>VLOOKUP(Tabla3[[#This Row],[Columna1]],Tabla7[[ID]:[Monto neto de los bonos]],3,0)</f>
        <v>0</v>
      </c>
      <c r="AL3644" s="2">
        <v>0</v>
      </c>
      <c r="AM3644" s="2">
        <v>0</v>
      </c>
      <c r="AN3644" s="2">
        <v>0</v>
      </c>
      <c r="AO3644" s="2">
        <v>0</v>
      </c>
      <c r="AP3644" s="2">
        <v>0</v>
      </c>
      <c r="AQ3644" s="2">
        <v>0</v>
      </c>
      <c r="AR3644" s="2">
        <v>0</v>
      </c>
      <c r="AS3644" s="2">
        <v>0</v>
      </c>
      <c r="AT3644" s="2">
        <v>1860.54</v>
      </c>
      <c r="AU3644" s="2">
        <v>1123.82</v>
      </c>
      <c r="AV3644" s="2">
        <v>0</v>
      </c>
      <c r="AW3644" s="1"/>
      <c r="AX3644" s="2" t="s">
        <v>422</v>
      </c>
      <c r="AY3644" s="8" t="s">
        <v>423</v>
      </c>
    </row>
    <row r="3645" spans="1:51" ht="13.15" customHeight="1" x14ac:dyDescent="0.25">
      <c r="A3645" s="7">
        <v>24070</v>
      </c>
      <c r="B3645" s="2" t="s">
        <v>4685</v>
      </c>
      <c r="C3645" s="2">
        <v>5697703</v>
      </c>
      <c r="D3645" s="2" t="s">
        <v>315</v>
      </c>
      <c r="E3645" s="2" t="s">
        <v>319</v>
      </c>
      <c r="F3645" s="2" t="s">
        <v>36</v>
      </c>
      <c r="G3645" s="3">
        <v>44839</v>
      </c>
      <c r="H3645" s="1"/>
      <c r="I3645" s="2">
        <v>13165.89</v>
      </c>
      <c r="J3645" s="2">
        <v>2789.65</v>
      </c>
      <c r="K3645" s="2">
        <v>2789.65</v>
      </c>
      <c r="L3645" s="2">
        <v>0</v>
      </c>
      <c r="M3645" s="1"/>
      <c r="N3645" s="5">
        <f t="shared" ref="N3645:N3708" si="115">I3645+J3645+K3645+L3645+M3645+R3645+V3645+W3645+Y3645+AD3645+AG3645+AJ3645</f>
        <v>19745.189999999999</v>
      </c>
      <c r="O3645" s="6">
        <f t="shared" si="114"/>
        <v>16628.109999999997</v>
      </c>
      <c r="P3645" s="2">
        <v>20</v>
      </c>
      <c r="Q3645" s="2" t="s">
        <v>46</v>
      </c>
      <c r="R3645" s="2">
        <v>0</v>
      </c>
      <c r="S3645" s="2">
        <v>0</v>
      </c>
      <c r="T3645" s="2">
        <v>0</v>
      </c>
      <c r="U3645" s="2">
        <v>3686.45</v>
      </c>
      <c r="V3645" s="2">
        <v>0</v>
      </c>
      <c r="W3645" s="2">
        <v>0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1000</v>
      </c>
      <c r="AE3645" s="2">
        <f>VLOOKUP(Tabla3[[#This Row],[Columna1]],Tabla5[#All],3,0)</f>
        <v>1000</v>
      </c>
      <c r="AF3645" s="2">
        <v>0</v>
      </c>
      <c r="AG3645" s="2">
        <v>0</v>
      </c>
      <c r="AH3645" s="2">
        <v>0</v>
      </c>
      <c r="AI3645" s="2">
        <v>0</v>
      </c>
      <c r="AJ3645" s="2">
        <v>0</v>
      </c>
      <c r="AK3645" s="2">
        <f>VLOOKUP(Tabla3[[#This Row],[Columna1]],Tabla7[[ID]:[Monto neto de los bonos]],3,0)</f>
        <v>3686.45</v>
      </c>
      <c r="AL3645" s="2">
        <v>0</v>
      </c>
      <c r="AM3645" s="2">
        <v>0</v>
      </c>
      <c r="AN3645" s="2">
        <v>0</v>
      </c>
      <c r="AO3645" s="2">
        <v>0</v>
      </c>
      <c r="AP3645" s="2">
        <v>0</v>
      </c>
      <c r="AQ3645" s="2">
        <v>0</v>
      </c>
      <c r="AR3645" s="2">
        <v>0</v>
      </c>
      <c r="AS3645" s="2">
        <v>0</v>
      </c>
      <c r="AT3645" s="2">
        <v>1726.52</v>
      </c>
      <c r="AU3645" s="2">
        <v>1390.56</v>
      </c>
      <c r="AV3645" s="2">
        <v>0</v>
      </c>
      <c r="AW3645" s="1"/>
      <c r="AX3645" s="2" t="s">
        <v>422</v>
      </c>
      <c r="AY3645" s="8" t="s">
        <v>424</v>
      </c>
    </row>
    <row r="3646" spans="1:51" ht="13.15" customHeight="1" x14ac:dyDescent="0.25">
      <c r="A3646" s="7">
        <v>22052</v>
      </c>
      <c r="B3646" s="2" t="s">
        <v>3066</v>
      </c>
      <c r="C3646" s="2">
        <v>3597203</v>
      </c>
      <c r="D3646" s="2" t="s">
        <v>315</v>
      </c>
      <c r="E3646" s="2" t="s">
        <v>323</v>
      </c>
      <c r="F3646" s="2" t="s">
        <v>36</v>
      </c>
      <c r="G3646" s="3">
        <v>43675</v>
      </c>
      <c r="H3646" s="1"/>
      <c r="I3646" s="2">
        <v>13165.89</v>
      </c>
      <c r="J3646" s="2">
        <v>2789.65</v>
      </c>
      <c r="K3646" s="2">
        <v>2789.65</v>
      </c>
      <c r="L3646" s="2">
        <v>1822.43</v>
      </c>
      <c r="M3646" s="1"/>
      <c r="N3646" s="5">
        <f t="shared" si="115"/>
        <v>25862.639999999999</v>
      </c>
      <c r="O3646" s="6">
        <f t="shared" si="114"/>
        <v>22240.28</v>
      </c>
      <c r="P3646" s="2">
        <v>30</v>
      </c>
      <c r="Q3646" s="2" t="s">
        <v>37</v>
      </c>
      <c r="R3646" s="2">
        <v>0</v>
      </c>
      <c r="S3646" s="2">
        <v>0</v>
      </c>
      <c r="T3646" s="2">
        <v>0</v>
      </c>
      <c r="U3646" s="2">
        <v>0</v>
      </c>
      <c r="V3646" s="2">
        <v>0</v>
      </c>
      <c r="W3646" s="2">
        <v>0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5295.02</v>
      </c>
      <c r="AE3646" s="2">
        <f>VLOOKUP(Tabla3[[#This Row],[Columna1]],Tabla5[#All],3,0)</f>
        <v>5295.02</v>
      </c>
      <c r="AF3646" s="2">
        <v>0</v>
      </c>
      <c r="AG3646" s="2">
        <v>0</v>
      </c>
      <c r="AH3646" s="2">
        <v>0</v>
      </c>
      <c r="AI3646" s="2">
        <v>0</v>
      </c>
      <c r="AJ3646" s="2">
        <v>0</v>
      </c>
      <c r="AK3646" s="2">
        <f>VLOOKUP(Tabla3[[#This Row],[Columna1]],Tabla7[[ID]:[Monto neto de los bonos]],3,0)</f>
        <v>0</v>
      </c>
      <c r="AL3646" s="2">
        <v>0</v>
      </c>
      <c r="AM3646" s="2">
        <v>0</v>
      </c>
      <c r="AN3646" s="2">
        <v>0</v>
      </c>
      <c r="AO3646" s="2">
        <v>0</v>
      </c>
      <c r="AP3646" s="2">
        <v>0</v>
      </c>
      <c r="AQ3646" s="2">
        <v>0</v>
      </c>
      <c r="AR3646" s="2">
        <v>0</v>
      </c>
      <c r="AS3646" s="2">
        <v>0</v>
      </c>
      <c r="AT3646" s="2">
        <v>2056.7600000000002</v>
      </c>
      <c r="AU3646" s="2">
        <v>1565.6</v>
      </c>
      <c r="AV3646" s="2">
        <v>0</v>
      </c>
      <c r="AW3646" s="1"/>
      <c r="AX3646" s="2" t="s">
        <v>422</v>
      </c>
      <c r="AY3646" s="8" t="s">
        <v>423</v>
      </c>
    </row>
    <row r="3647" spans="1:51" ht="13.15" customHeight="1" x14ac:dyDescent="0.25">
      <c r="A3647" s="7">
        <v>19875</v>
      </c>
      <c r="B3647" s="2" t="s">
        <v>3067</v>
      </c>
      <c r="C3647" s="2">
        <v>1231303</v>
      </c>
      <c r="D3647" s="2" t="s">
        <v>315</v>
      </c>
      <c r="E3647" s="2" t="s">
        <v>329</v>
      </c>
      <c r="F3647" s="2" t="s">
        <v>36</v>
      </c>
      <c r="G3647" s="3">
        <v>42653</v>
      </c>
      <c r="H3647" s="1"/>
      <c r="I3647" s="2">
        <v>13165.89</v>
      </c>
      <c r="J3647" s="2">
        <v>2789.65</v>
      </c>
      <c r="K3647" s="2">
        <v>2789.65</v>
      </c>
      <c r="L3647" s="2">
        <v>1487.68</v>
      </c>
      <c r="M3647" s="1"/>
      <c r="N3647" s="5">
        <f t="shared" si="115"/>
        <v>31199.91</v>
      </c>
      <c r="O3647" s="6">
        <f t="shared" si="114"/>
        <v>27671.030000000002</v>
      </c>
      <c r="P3647" s="2">
        <v>30</v>
      </c>
      <c r="Q3647" s="2" t="s">
        <v>37</v>
      </c>
      <c r="R3647" s="2">
        <v>0</v>
      </c>
      <c r="S3647" s="2">
        <v>0</v>
      </c>
      <c r="T3647" s="2">
        <v>0</v>
      </c>
      <c r="U3647" s="2">
        <v>0</v>
      </c>
      <c r="V3647" s="2">
        <v>0</v>
      </c>
      <c r="W3647" s="2">
        <v>0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10967.04</v>
      </c>
      <c r="AE3647" s="2">
        <f>VLOOKUP(Tabla3[[#This Row],[Columna1]],Tabla5[#All],3,0)</f>
        <v>10967.04</v>
      </c>
      <c r="AF3647" s="2">
        <v>0</v>
      </c>
      <c r="AG3647" s="2">
        <v>0</v>
      </c>
      <c r="AH3647" s="2">
        <v>0</v>
      </c>
      <c r="AI3647" s="2">
        <v>0</v>
      </c>
      <c r="AJ3647" s="2">
        <v>0</v>
      </c>
      <c r="AK3647" s="2">
        <f>VLOOKUP(Tabla3[[#This Row],[Columna1]],Tabla7[[ID]:[Monto neto de los bonos]],3,0)</f>
        <v>0</v>
      </c>
      <c r="AL3647" s="2">
        <v>0</v>
      </c>
      <c r="AM3647" s="2">
        <v>0</v>
      </c>
      <c r="AN3647" s="2">
        <v>0</v>
      </c>
      <c r="AO3647" s="2">
        <v>0</v>
      </c>
      <c r="AP3647" s="2">
        <v>0</v>
      </c>
      <c r="AQ3647" s="2">
        <v>0</v>
      </c>
      <c r="AR3647" s="2">
        <v>0</v>
      </c>
      <c r="AS3647" s="2">
        <v>0</v>
      </c>
      <c r="AT3647" s="2">
        <v>2023.28</v>
      </c>
      <c r="AU3647" s="2">
        <v>1505.6</v>
      </c>
      <c r="AV3647" s="2">
        <v>0</v>
      </c>
      <c r="AW3647" s="1"/>
      <c r="AX3647" s="2" t="s">
        <v>422</v>
      </c>
      <c r="AY3647" s="8" t="s">
        <v>423</v>
      </c>
    </row>
    <row r="3648" spans="1:51" ht="13.15" customHeight="1" x14ac:dyDescent="0.25">
      <c r="A3648" s="7">
        <v>93123</v>
      </c>
      <c r="B3648" s="2" t="s">
        <v>3068</v>
      </c>
      <c r="C3648" s="2">
        <v>9703</v>
      </c>
      <c r="D3648" s="2" t="s">
        <v>315</v>
      </c>
      <c r="E3648" s="2" t="s">
        <v>320</v>
      </c>
      <c r="F3648" s="2" t="s">
        <v>36</v>
      </c>
      <c r="G3648" s="3">
        <v>38215</v>
      </c>
      <c r="H3648" s="1"/>
      <c r="I3648" s="2">
        <v>13165.89</v>
      </c>
      <c r="J3648" s="2">
        <v>2789.65</v>
      </c>
      <c r="K3648" s="2">
        <v>2789.65</v>
      </c>
      <c r="L3648" s="2">
        <v>4727.53</v>
      </c>
      <c r="M3648" s="1"/>
      <c r="N3648" s="5">
        <f t="shared" si="115"/>
        <v>30890.159999999996</v>
      </c>
      <c r="O3648" s="6">
        <f t="shared" si="114"/>
        <v>26430.679999999997</v>
      </c>
      <c r="P3648" s="2">
        <v>20</v>
      </c>
      <c r="Q3648" s="2" t="s">
        <v>46</v>
      </c>
      <c r="R3648" s="2">
        <v>0</v>
      </c>
      <c r="S3648" s="2">
        <v>0</v>
      </c>
      <c r="T3648" s="2">
        <v>0</v>
      </c>
      <c r="U3648" s="2">
        <v>3686.45</v>
      </c>
      <c r="V3648" s="2">
        <v>0</v>
      </c>
      <c r="W3648" s="2">
        <v>0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7417.44</v>
      </c>
      <c r="AE3648" s="2">
        <f>VLOOKUP(Tabla3[[#This Row],[Columna1]],Tabla5[#All],3,0)</f>
        <v>7417.44</v>
      </c>
      <c r="AF3648" s="2">
        <v>0</v>
      </c>
      <c r="AG3648" s="2">
        <v>0</v>
      </c>
      <c r="AH3648" s="2">
        <v>0</v>
      </c>
      <c r="AI3648" s="2">
        <v>0</v>
      </c>
      <c r="AJ3648" s="2">
        <v>0</v>
      </c>
      <c r="AK3648" s="2">
        <f>VLOOKUP(Tabla3[[#This Row],[Columna1]],Tabla7[[ID]:[Monto neto de los bonos]],3,0)</f>
        <v>3686.45</v>
      </c>
      <c r="AL3648" s="2">
        <v>0</v>
      </c>
      <c r="AM3648" s="2">
        <v>0</v>
      </c>
      <c r="AN3648" s="2">
        <v>0</v>
      </c>
      <c r="AO3648" s="2">
        <v>0</v>
      </c>
      <c r="AP3648" s="2">
        <v>0</v>
      </c>
      <c r="AQ3648" s="2">
        <v>0</v>
      </c>
      <c r="AR3648" s="2">
        <v>0</v>
      </c>
      <c r="AS3648" s="2">
        <v>0</v>
      </c>
      <c r="AT3648" s="2">
        <v>2161.96</v>
      </c>
      <c r="AU3648" s="2">
        <v>2297.52</v>
      </c>
      <c r="AV3648" s="2">
        <v>0</v>
      </c>
      <c r="AW3648" s="1"/>
      <c r="AX3648" s="2" t="s">
        <v>422</v>
      </c>
      <c r="AY3648" s="8" t="s">
        <v>424</v>
      </c>
    </row>
    <row r="3649" spans="1:51" ht="13.15" customHeight="1" x14ac:dyDescent="0.25">
      <c r="A3649" s="7">
        <v>23912</v>
      </c>
      <c r="B3649" s="2" t="s">
        <v>4704</v>
      </c>
      <c r="C3649" s="2">
        <v>5529903</v>
      </c>
      <c r="D3649" s="2" t="s">
        <v>315</v>
      </c>
      <c r="E3649" s="2" t="s">
        <v>325</v>
      </c>
      <c r="F3649" s="2" t="s">
        <v>143</v>
      </c>
      <c r="G3649" s="3">
        <v>44713</v>
      </c>
      <c r="H3649" s="1"/>
      <c r="I3649" s="2">
        <v>8809.1299999999992</v>
      </c>
      <c r="J3649" s="2">
        <v>2304.33</v>
      </c>
      <c r="K3649" s="2">
        <v>2304.33</v>
      </c>
      <c r="L3649" s="2">
        <v>0</v>
      </c>
      <c r="M3649" s="1"/>
      <c r="N3649" s="5">
        <f t="shared" si="115"/>
        <v>13417.789999999999</v>
      </c>
      <c r="O3649" s="6">
        <f t="shared" si="114"/>
        <v>11459.39</v>
      </c>
      <c r="P3649" s="2">
        <v>20</v>
      </c>
      <c r="Q3649" s="2" t="s">
        <v>46</v>
      </c>
      <c r="R3649" s="2">
        <v>0</v>
      </c>
      <c r="S3649" s="2">
        <v>0</v>
      </c>
      <c r="T3649" s="2">
        <v>0</v>
      </c>
      <c r="U3649" s="2">
        <v>2466.56</v>
      </c>
      <c r="V3649" s="2">
        <v>0</v>
      </c>
      <c r="W3649" s="2">
        <v>0</v>
      </c>
      <c r="X3649" s="2">
        <v>0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2">
        <f>VLOOKUP(Tabla3[[#This Row],[Columna1]],Tabla5[#All],3,0)</f>
        <v>0</v>
      </c>
      <c r="AF3649" s="2">
        <v>0</v>
      </c>
      <c r="AG3649" s="2">
        <v>0</v>
      </c>
      <c r="AH3649" s="2">
        <v>0</v>
      </c>
      <c r="AI3649" s="2">
        <v>0</v>
      </c>
      <c r="AJ3649" s="2">
        <v>0</v>
      </c>
      <c r="AK3649" s="2">
        <f>VLOOKUP(Tabla3[[#This Row],[Columna1]],Tabla7[[ID]:[Monto neto de los bonos]],3,0)</f>
        <v>2466.56</v>
      </c>
      <c r="AL3649" s="2">
        <v>0</v>
      </c>
      <c r="AM3649" s="2">
        <v>0</v>
      </c>
      <c r="AN3649" s="2">
        <v>0</v>
      </c>
      <c r="AO3649" s="2">
        <v>0</v>
      </c>
      <c r="AP3649" s="2">
        <v>0</v>
      </c>
      <c r="AQ3649" s="2">
        <v>0</v>
      </c>
      <c r="AR3649" s="2">
        <v>0</v>
      </c>
      <c r="AS3649" s="2">
        <v>0</v>
      </c>
      <c r="AT3649" s="2">
        <v>1235.8</v>
      </c>
      <c r="AU3649" s="2">
        <v>722.6</v>
      </c>
      <c r="AV3649" s="2">
        <v>0</v>
      </c>
      <c r="AW3649" s="1"/>
      <c r="AX3649" s="2" t="s">
        <v>422</v>
      </c>
      <c r="AY3649" s="8" t="s">
        <v>424</v>
      </c>
    </row>
    <row r="3650" spans="1:51" ht="13.15" customHeight="1" x14ac:dyDescent="0.25">
      <c r="A3650" s="7">
        <v>13970</v>
      </c>
      <c r="B3650" s="2" t="s">
        <v>3069</v>
      </c>
      <c r="C3650" s="2">
        <v>11003</v>
      </c>
      <c r="D3650" s="2" t="s">
        <v>315</v>
      </c>
      <c r="E3650" s="2" t="s">
        <v>325</v>
      </c>
      <c r="F3650" s="2" t="s">
        <v>42</v>
      </c>
      <c r="G3650" s="3">
        <v>39062</v>
      </c>
      <c r="H3650" s="1"/>
      <c r="I3650" s="2">
        <v>9836.7099999999991</v>
      </c>
      <c r="J3650" s="2">
        <v>3056.2150000000001</v>
      </c>
      <c r="K3650" s="2">
        <v>3056.2150000000001</v>
      </c>
      <c r="L3650" s="2">
        <v>2579.13</v>
      </c>
      <c r="M3650" s="1"/>
      <c r="N3650" s="5">
        <f t="shared" si="115"/>
        <v>21890.61</v>
      </c>
      <c r="O3650" s="6">
        <f t="shared" ref="O3650:O3713" si="116">N3650-AS3650-AT3650-AU3650</f>
        <v>18892.129999999997</v>
      </c>
      <c r="P3650" s="2">
        <v>20</v>
      </c>
      <c r="Q3650" s="2" t="s">
        <v>46</v>
      </c>
      <c r="R3650" s="2">
        <v>0</v>
      </c>
      <c r="S3650" s="2">
        <v>0</v>
      </c>
      <c r="T3650" s="2">
        <v>0</v>
      </c>
      <c r="U3650" s="2">
        <v>2754.28</v>
      </c>
      <c r="V3650" s="2">
        <v>0</v>
      </c>
      <c r="W3650" s="2">
        <v>0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3362.34</v>
      </c>
      <c r="AE3650" s="2">
        <f>VLOOKUP(Tabla3[[#This Row],[Columna1]],Tabla5[#All],3,0)</f>
        <v>3362.34</v>
      </c>
      <c r="AF3650" s="2">
        <v>0</v>
      </c>
      <c r="AG3650" s="2">
        <v>0</v>
      </c>
      <c r="AH3650" s="2">
        <v>0</v>
      </c>
      <c r="AI3650" s="2">
        <v>0</v>
      </c>
      <c r="AJ3650" s="2">
        <v>0</v>
      </c>
      <c r="AK3650" s="2">
        <f>VLOOKUP(Tabla3[[#This Row],[Columna1]],Tabla7[[ID]:[Monto neto de los bonos]],3,0)</f>
        <v>2754.28</v>
      </c>
      <c r="AL3650" s="2">
        <v>0</v>
      </c>
      <c r="AM3650" s="2">
        <v>0</v>
      </c>
      <c r="AN3650" s="2">
        <v>0</v>
      </c>
      <c r="AO3650" s="2">
        <v>0</v>
      </c>
      <c r="AP3650" s="2">
        <v>0</v>
      </c>
      <c r="AQ3650" s="2">
        <v>0</v>
      </c>
      <c r="AR3650" s="2">
        <v>0</v>
      </c>
      <c r="AS3650" s="2">
        <v>0</v>
      </c>
      <c r="AT3650" s="2">
        <v>1706.56</v>
      </c>
      <c r="AU3650" s="2">
        <v>1291.92</v>
      </c>
      <c r="AV3650" s="2">
        <v>0</v>
      </c>
      <c r="AW3650" s="1"/>
      <c r="AX3650" s="2" t="s">
        <v>422</v>
      </c>
      <c r="AY3650" s="8" t="s">
        <v>424</v>
      </c>
    </row>
    <row r="3651" spans="1:51" ht="13.15" customHeight="1" x14ac:dyDescent="0.25">
      <c r="A3651" s="7">
        <v>91836</v>
      </c>
      <c r="B3651" s="2" t="s">
        <v>4696</v>
      </c>
      <c r="C3651" s="2">
        <v>11103</v>
      </c>
      <c r="D3651" s="2" t="s">
        <v>315</v>
      </c>
      <c r="E3651" s="2" t="s">
        <v>327</v>
      </c>
      <c r="F3651" s="2" t="s">
        <v>36</v>
      </c>
      <c r="G3651" s="3">
        <v>36708</v>
      </c>
      <c r="H3651" s="1"/>
      <c r="I3651" s="2">
        <v>13165.89</v>
      </c>
      <c r="J3651" s="2">
        <v>2789.65</v>
      </c>
      <c r="K3651" s="2">
        <v>2789.65</v>
      </c>
      <c r="L3651" s="2">
        <v>3832.27</v>
      </c>
      <c r="M3651" s="2">
        <v>1030</v>
      </c>
      <c r="N3651" s="5">
        <f t="shared" si="115"/>
        <v>35916.32</v>
      </c>
      <c r="O3651" s="6">
        <f t="shared" si="116"/>
        <v>31417.919999999998</v>
      </c>
      <c r="P3651" s="2">
        <v>20</v>
      </c>
      <c r="Q3651" s="2" t="s">
        <v>46</v>
      </c>
      <c r="R3651" s="2">
        <v>0</v>
      </c>
      <c r="S3651" s="2">
        <v>0</v>
      </c>
      <c r="T3651" s="2">
        <v>0</v>
      </c>
      <c r="U3651" s="2">
        <v>3686.45</v>
      </c>
      <c r="V3651" s="2">
        <v>0</v>
      </c>
      <c r="W3651" s="2">
        <v>0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12308.86</v>
      </c>
      <c r="AE3651" s="2">
        <f>VLOOKUP(Tabla3[[#This Row],[Columna1]],Tabla5[#All],3,0)</f>
        <v>12308.86</v>
      </c>
      <c r="AF3651" s="2">
        <v>0</v>
      </c>
      <c r="AG3651" s="2">
        <v>0</v>
      </c>
      <c r="AH3651" s="2">
        <v>0</v>
      </c>
      <c r="AI3651" s="2">
        <v>0</v>
      </c>
      <c r="AJ3651" s="2">
        <v>0</v>
      </c>
      <c r="AK3651" s="2">
        <f>VLOOKUP(Tabla3[[#This Row],[Columna1]],Tabla7[[ID]:[Monto neto de los bonos]],3,0)</f>
        <v>3686.45</v>
      </c>
      <c r="AL3651" s="2">
        <v>0</v>
      </c>
      <c r="AM3651" s="2">
        <v>0</v>
      </c>
      <c r="AN3651" s="2">
        <v>0</v>
      </c>
      <c r="AO3651" s="2">
        <v>0</v>
      </c>
      <c r="AP3651" s="2">
        <v>0</v>
      </c>
      <c r="AQ3651" s="2">
        <v>0</v>
      </c>
      <c r="AR3651" s="2">
        <v>0</v>
      </c>
      <c r="AS3651" s="2">
        <v>0</v>
      </c>
      <c r="AT3651" s="2">
        <v>2174.36</v>
      </c>
      <c r="AU3651" s="2">
        <v>2324.04</v>
      </c>
      <c r="AV3651" s="2">
        <v>0</v>
      </c>
      <c r="AW3651" s="1"/>
      <c r="AX3651" s="2" t="s">
        <v>422</v>
      </c>
      <c r="AY3651" s="8" t="s">
        <v>424</v>
      </c>
    </row>
    <row r="3652" spans="1:51" ht="13.15" customHeight="1" x14ac:dyDescent="0.25">
      <c r="A3652" s="7">
        <v>23305</v>
      </c>
      <c r="B3652" s="2" t="s">
        <v>3070</v>
      </c>
      <c r="C3652" s="2">
        <v>5175703</v>
      </c>
      <c r="D3652" s="2" t="s">
        <v>315</v>
      </c>
      <c r="E3652" s="2" t="s">
        <v>316</v>
      </c>
      <c r="F3652" s="2" t="s">
        <v>36</v>
      </c>
      <c r="G3652" s="3">
        <v>44466</v>
      </c>
      <c r="H3652" s="1"/>
      <c r="I3652" s="2">
        <v>13165.89</v>
      </c>
      <c r="J3652" s="2">
        <v>2789.65</v>
      </c>
      <c r="K3652" s="2">
        <v>2789.65</v>
      </c>
      <c r="L3652" s="2">
        <v>0</v>
      </c>
      <c r="M3652" s="1"/>
      <c r="N3652" s="5">
        <f t="shared" si="115"/>
        <v>20399.89</v>
      </c>
      <c r="O3652" s="6">
        <f t="shared" si="116"/>
        <v>17422.830000000002</v>
      </c>
      <c r="P3652" s="2">
        <v>29</v>
      </c>
      <c r="Q3652" s="2" t="s">
        <v>37</v>
      </c>
      <c r="R3652" s="2">
        <v>0</v>
      </c>
      <c r="S3652" s="2">
        <v>0</v>
      </c>
      <c r="T3652" s="2">
        <v>0</v>
      </c>
      <c r="U3652" s="2">
        <v>0</v>
      </c>
      <c r="V3652" s="2">
        <v>0</v>
      </c>
      <c r="W3652" s="2">
        <v>0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1654.7</v>
      </c>
      <c r="AE3652" s="2">
        <f>VLOOKUP(Tabla3[[#This Row],[Columna1]],Tabla5[#All],3,0)</f>
        <v>1654.7</v>
      </c>
      <c r="AF3652" s="2">
        <v>0</v>
      </c>
      <c r="AG3652" s="2">
        <v>0</v>
      </c>
      <c r="AH3652" s="2">
        <v>0</v>
      </c>
      <c r="AI3652" s="2">
        <v>0</v>
      </c>
      <c r="AJ3652" s="2">
        <v>0</v>
      </c>
      <c r="AK3652" s="2">
        <f>VLOOKUP(Tabla3[[#This Row],[Columna1]],Tabla7[[ID]:[Monto neto de los bonos]],3,0)</f>
        <v>0</v>
      </c>
      <c r="AL3652" s="2">
        <v>0</v>
      </c>
      <c r="AM3652" s="2">
        <v>0</v>
      </c>
      <c r="AN3652" s="2">
        <v>0</v>
      </c>
      <c r="AO3652" s="2">
        <v>0</v>
      </c>
      <c r="AP3652" s="2">
        <v>0</v>
      </c>
      <c r="AQ3652" s="2">
        <v>0</v>
      </c>
      <c r="AR3652" s="2">
        <v>0</v>
      </c>
      <c r="AS3652" s="2">
        <v>0</v>
      </c>
      <c r="AT3652" s="2">
        <v>1812.03</v>
      </c>
      <c r="AU3652" s="2">
        <v>1165.03</v>
      </c>
      <c r="AV3652" s="2">
        <v>0</v>
      </c>
      <c r="AW3652" s="1"/>
      <c r="AX3652" s="2" t="s">
        <v>422</v>
      </c>
      <c r="AY3652" s="8" t="s">
        <v>423</v>
      </c>
    </row>
    <row r="3653" spans="1:51" ht="13.15" customHeight="1" x14ac:dyDescent="0.25">
      <c r="A3653" s="7">
        <v>13186</v>
      </c>
      <c r="B3653" s="2" t="s">
        <v>3071</v>
      </c>
      <c r="C3653" s="2">
        <v>100703</v>
      </c>
      <c r="D3653" s="2" t="s">
        <v>315</v>
      </c>
      <c r="E3653" s="2" t="s">
        <v>318</v>
      </c>
      <c r="F3653" s="2" t="s">
        <v>42</v>
      </c>
      <c r="G3653" s="3">
        <v>38458</v>
      </c>
      <c r="H3653" s="1"/>
      <c r="I3653" s="2">
        <v>9836.7099999999991</v>
      </c>
      <c r="J3653" s="2">
        <v>3056.2150000000001</v>
      </c>
      <c r="K3653" s="2">
        <v>3056.2150000000001</v>
      </c>
      <c r="L3653" s="2">
        <v>2302.0700000000002</v>
      </c>
      <c r="M3653" s="1"/>
      <c r="N3653" s="5">
        <f t="shared" si="115"/>
        <v>22112.17</v>
      </c>
      <c r="O3653" s="6">
        <f t="shared" si="116"/>
        <v>19219.89</v>
      </c>
      <c r="P3653" s="2">
        <v>30</v>
      </c>
      <c r="Q3653" s="2" t="s">
        <v>37</v>
      </c>
      <c r="R3653" s="2">
        <v>0</v>
      </c>
      <c r="S3653" s="2">
        <v>0</v>
      </c>
      <c r="T3653" s="2">
        <v>0</v>
      </c>
      <c r="U3653" s="2">
        <v>0</v>
      </c>
      <c r="V3653" s="2">
        <v>0</v>
      </c>
      <c r="W3653" s="2">
        <v>0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3860.96</v>
      </c>
      <c r="AE3653" s="2">
        <f>VLOOKUP(Tabla3[[#This Row],[Columna1]],Tabla5[#All],3,0)</f>
        <v>3860.96</v>
      </c>
      <c r="AF3653" s="2">
        <v>0</v>
      </c>
      <c r="AG3653" s="2">
        <v>0</v>
      </c>
      <c r="AH3653" s="2">
        <v>0</v>
      </c>
      <c r="AI3653" s="2">
        <v>0</v>
      </c>
      <c r="AJ3653" s="2">
        <v>0</v>
      </c>
      <c r="AK3653" s="2">
        <f>VLOOKUP(Tabla3[[#This Row],[Columna1]],Tabla7[[ID]:[Monto neto de los bonos]],3,0)</f>
        <v>0</v>
      </c>
      <c r="AL3653" s="2">
        <v>0</v>
      </c>
      <c r="AM3653" s="2">
        <v>0</v>
      </c>
      <c r="AN3653" s="2">
        <v>0</v>
      </c>
      <c r="AO3653" s="2">
        <v>0</v>
      </c>
      <c r="AP3653" s="2">
        <v>0</v>
      </c>
      <c r="AQ3653" s="2">
        <v>0</v>
      </c>
      <c r="AR3653" s="2">
        <v>0</v>
      </c>
      <c r="AS3653" s="2">
        <v>0</v>
      </c>
      <c r="AT3653" s="2">
        <v>1825.12</v>
      </c>
      <c r="AU3653" s="2">
        <v>1067.1600000000001</v>
      </c>
      <c r="AV3653" s="2">
        <v>0</v>
      </c>
      <c r="AW3653" s="1"/>
      <c r="AX3653" s="2" t="s">
        <v>422</v>
      </c>
      <c r="AY3653" s="8" t="s">
        <v>423</v>
      </c>
    </row>
    <row r="3654" spans="1:51" ht="13.15" customHeight="1" x14ac:dyDescent="0.25">
      <c r="A3654" s="7">
        <v>13698</v>
      </c>
      <c r="B3654" s="2" t="s">
        <v>3072</v>
      </c>
      <c r="C3654" s="2">
        <v>10903</v>
      </c>
      <c r="D3654" s="2" t="s">
        <v>315</v>
      </c>
      <c r="E3654" s="2" t="s">
        <v>327</v>
      </c>
      <c r="F3654" s="2" t="s">
        <v>36</v>
      </c>
      <c r="G3654" s="3">
        <v>39829</v>
      </c>
      <c r="H3654" s="1"/>
      <c r="I3654" s="2">
        <v>13165.89</v>
      </c>
      <c r="J3654" s="2">
        <v>2789.65</v>
      </c>
      <c r="K3654" s="2">
        <v>2789.65</v>
      </c>
      <c r="L3654" s="2">
        <v>4072.82</v>
      </c>
      <c r="M3654" s="1"/>
      <c r="N3654" s="5">
        <f t="shared" si="115"/>
        <v>31643.05</v>
      </c>
      <c r="O3654" s="6">
        <f t="shared" si="116"/>
        <v>27372.69</v>
      </c>
      <c r="P3654" s="2">
        <v>20</v>
      </c>
      <c r="Q3654" s="2" t="s">
        <v>46</v>
      </c>
      <c r="R3654" s="2">
        <v>0</v>
      </c>
      <c r="S3654" s="2">
        <v>0</v>
      </c>
      <c r="T3654" s="2">
        <v>0</v>
      </c>
      <c r="U3654" s="2">
        <v>3686.45</v>
      </c>
      <c r="V3654" s="2">
        <v>0</v>
      </c>
      <c r="W3654" s="2">
        <v>0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8825.0400000000009</v>
      </c>
      <c r="AE3654" s="2">
        <f>VLOOKUP(Tabla3[[#This Row],[Columna1]],Tabla5[#All],3,0)</f>
        <v>8825.0400000000009</v>
      </c>
      <c r="AF3654" s="2">
        <v>0</v>
      </c>
      <c r="AG3654" s="2">
        <v>0</v>
      </c>
      <c r="AH3654" s="2">
        <v>0</v>
      </c>
      <c r="AI3654" s="2">
        <v>0</v>
      </c>
      <c r="AJ3654" s="2">
        <v>0</v>
      </c>
      <c r="AK3654" s="2">
        <f>VLOOKUP(Tabla3[[#This Row],[Columna1]],Tabla7[[ID]:[Monto neto de los bonos]],3,0)</f>
        <v>3686.45</v>
      </c>
      <c r="AL3654" s="2">
        <v>0</v>
      </c>
      <c r="AM3654" s="2">
        <v>0</v>
      </c>
      <c r="AN3654" s="2">
        <v>0</v>
      </c>
      <c r="AO3654" s="2">
        <v>0</v>
      </c>
      <c r="AP3654" s="2">
        <v>0</v>
      </c>
      <c r="AQ3654" s="2">
        <v>0</v>
      </c>
      <c r="AR3654" s="2">
        <v>0</v>
      </c>
      <c r="AS3654" s="2">
        <v>0</v>
      </c>
      <c r="AT3654" s="2">
        <v>2101.64</v>
      </c>
      <c r="AU3654" s="2">
        <v>2168.7199999999998</v>
      </c>
      <c r="AV3654" s="2">
        <v>0</v>
      </c>
      <c r="AW3654" s="1"/>
      <c r="AX3654" s="2" t="s">
        <v>422</v>
      </c>
      <c r="AY3654" s="8" t="s">
        <v>424</v>
      </c>
    </row>
    <row r="3655" spans="1:51" ht="13.15" customHeight="1" x14ac:dyDescent="0.25">
      <c r="A3655" s="7">
        <v>24271</v>
      </c>
      <c r="B3655" s="2" t="s">
        <v>4714</v>
      </c>
      <c r="C3655" s="2">
        <v>5847803</v>
      </c>
      <c r="D3655" s="2" t="s">
        <v>315</v>
      </c>
      <c r="E3655" s="2" t="s">
        <v>318</v>
      </c>
      <c r="F3655" s="2" t="s">
        <v>183</v>
      </c>
      <c r="G3655" s="3">
        <v>44943</v>
      </c>
      <c r="H3655" s="1"/>
      <c r="I3655" s="2">
        <v>7320.09</v>
      </c>
      <c r="J3655" s="2">
        <v>1914.615</v>
      </c>
      <c r="K3655" s="2">
        <v>1914.615</v>
      </c>
      <c r="L3655" s="2">
        <v>0</v>
      </c>
      <c r="M3655" s="1"/>
      <c r="N3655" s="5">
        <f t="shared" si="115"/>
        <v>11149.32</v>
      </c>
      <c r="O3655" s="6">
        <f t="shared" si="116"/>
        <v>6532.1</v>
      </c>
      <c r="P3655" s="2">
        <v>20</v>
      </c>
      <c r="Q3655" s="2" t="s">
        <v>46</v>
      </c>
      <c r="R3655" s="2">
        <v>0</v>
      </c>
      <c r="S3655" s="2">
        <v>133</v>
      </c>
      <c r="T3655" s="2">
        <v>12193.44</v>
      </c>
      <c r="U3655" s="2">
        <v>2049.63</v>
      </c>
      <c r="V3655" s="2">
        <v>0</v>
      </c>
      <c r="W3655" s="2">
        <v>0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2">
        <f>VLOOKUP(Tabla3[[#This Row],[Columna1]],Tabla5[#All],3,0)</f>
        <v>0</v>
      </c>
      <c r="AF3655" s="2">
        <v>0</v>
      </c>
      <c r="AG3655" s="2">
        <v>0</v>
      </c>
      <c r="AH3655" s="2">
        <v>0</v>
      </c>
      <c r="AI3655" s="2">
        <v>0</v>
      </c>
      <c r="AJ3655" s="2">
        <v>0</v>
      </c>
      <c r="AK3655" s="2">
        <f>VLOOKUP(Tabla3[[#This Row],[Columna1]],Tabla7[[ID]:[Monto neto de los bonos]],3,0)</f>
        <v>2049.63</v>
      </c>
      <c r="AL3655" s="2">
        <v>0</v>
      </c>
      <c r="AM3655" s="2">
        <v>0</v>
      </c>
      <c r="AN3655" s="2">
        <v>0</v>
      </c>
      <c r="AO3655" s="2">
        <v>0</v>
      </c>
      <c r="AP3655" s="2">
        <v>0</v>
      </c>
      <c r="AQ3655" s="2">
        <v>0</v>
      </c>
      <c r="AR3655" s="2">
        <v>0</v>
      </c>
      <c r="AS3655" s="2">
        <v>0</v>
      </c>
      <c r="AT3655" s="2">
        <v>2246.2199999999998</v>
      </c>
      <c r="AU3655" s="2">
        <v>2371</v>
      </c>
      <c r="AV3655" s="2">
        <v>0</v>
      </c>
      <c r="AW3655" s="1"/>
      <c r="AX3655" s="2" t="s">
        <v>422</v>
      </c>
      <c r="AY3655" s="8" t="s">
        <v>424</v>
      </c>
    </row>
    <row r="3656" spans="1:51" ht="13.15" customHeight="1" x14ac:dyDescent="0.25">
      <c r="A3656" s="7">
        <v>14011</v>
      </c>
      <c r="B3656" s="2" t="s">
        <v>3073</v>
      </c>
      <c r="C3656" s="2">
        <v>136503</v>
      </c>
      <c r="D3656" s="2" t="s">
        <v>315</v>
      </c>
      <c r="E3656" s="2" t="s">
        <v>325</v>
      </c>
      <c r="F3656" s="2" t="s">
        <v>36</v>
      </c>
      <c r="G3656" s="3">
        <v>39163</v>
      </c>
      <c r="H3656" s="1"/>
      <c r="I3656" s="2">
        <v>13165.89</v>
      </c>
      <c r="J3656" s="2">
        <v>2789.65</v>
      </c>
      <c r="K3656" s="2">
        <v>2789.65</v>
      </c>
      <c r="L3656" s="2">
        <v>3018.29</v>
      </c>
      <c r="M3656" s="1"/>
      <c r="N3656" s="5">
        <f t="shared" si="115"/>
        <v>25072.87</v>
      </c>
      <c r="O3656" s="6">
        <f t="shared" si="116"/>
        <v>21107.07</v>
      </c>
      <c r="P3656" s="2">
        <v>20</v>
      </c>
      <c r="Q3656" s="2" t="s">
        <v>46</v>
      </c>
      <c r="R3656" s="2">
        <v>0</v>
      </c>
      <c r="S3656" s="2">
        <v>0</v>
      </c>
      <c r="T3656" s="2">
        <v>0</v>
      </c>
      <c r="U3656" s="2">
        <v>3686.45</v>
      </c>
      <c r="V3656" s="2">
        <v>0</v>
      </c>
      <c r="W3656" s="2">
        <v>0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3309.39</v>
      </c>
      <c r="AE3656" s="2">
        <f>VLOOKUP(Tabla3[[#This Row],[Columna1]],Tabla5[#All],3,0)</f>
        <v>3309.39</v>
      </c>
      <c r="AF3656" s="2">
        <v>0</v>
      </c>
      <c r="AG3656" s="2">
        <v>0</v>
      </c>
      <c r="AH3656" s="2">
        <v>0</v>
      </c>
      <c r="AI3656" s="2">
        <v>0</v>
      </c>
      <c r="AJ3656" s="2">
        <v>0</v>
      </c>
      <c r="AK3656" s="2">
        <f>VLOOKUP(Tabla3[[#This Row],[Columna1]],Tabla7[[ID]:[Monto neto de los bonos]],3,0)</f>
        <v>3686.45</v>
      </c>
      <c r="AL3656" s="2">
        <v>0</v>
      </c>
      <c r="AM3656" s="2">
        <v>0</v>
      </c>
      <c r="AN3656" s="2">
        <v>0</v>
      </c>
      <c r="AO3656" s="2">
        <v>0</v>
      </c>
      <c r="AP3656" s="2">
        <v>0</v>
      </c>
      <c r="AQ3656" s="2">
        <v>0</v>
      </c>
      <c r="AR3656" s="2">
        <v>0</v>
      </c>
      <c r="AS3656" s="2">
        <v>0</v>
      </c>
      <c r="AT3656" s="2">
        <v>2004.52</v>
      </c>
      <c r="AU3656" s="2">
        <v>1961.28</v>
      </c>
      <c r="AV3656" s="2">
        <v>0</v>
      </c>
      <c r="AW3656" s="1"/>
      <c r="AX3656" s="2" t="s">
        <v>422</v>
      </c>
      <c r="AY3656" s="8" t="s">
        <v>424</v>
      </c>
    </row>
    <row r="3657" spans="1:51" ht="13.15" customHeight="1" x14ac:dyDescent="0.25">
      <c r="A3657" s="7">
        <v>13805</v>
      </c>
      <c r="B3657" s="2" t="s">
        <v>4738</v>
      </c>
      <c r="C3657" s="2">
        <v>127603</v>
      </c>
      <c r="D3657" s="2" t="s">
        <v>315</v>
      </c>
      <c r="E3657" s="2" t="s">
        <v>316</v>
      </c>
      <c r="F3657" s="2" t="s">
        <v>36</v>
      </c>
      <c r="G3657" s="3">
        <v>41714</v>
      </c>
      <c r="H3657" s="1"/>
      <c r="I3657" s="2">
        <v>13165.89</v>
      </c>
      <c r="J3657" s="2">
        <v>2789.65</v>
      </c>
      <c r="K3657" s="2">
        <v>2789.65</v>
      </c>
      <c r="L3657" s="2">
        <v>1487.68</v>
      </c>
      <c r="M3657" s="1"/>
      <c r="N3657" s="5">
        <f t="shared" si="115"/>
        <v>23542.26</v>
      </c>
      <c r="O3657" s="6">
        <f t="shared" si="116"/>
        <v>20013.38</v>
      </c>
      <c r="P3657" s="2">
        <v>30</v>
      </c>
      <c r="Q3657" s="2" t="s">
        <v>37</v>
      </c>
      <c r="R3657" s="2">
        <v>0</v>
      </c>
      <c r="S3657" s="2">
        <v>0</v>
      </c>
      <c r="T3657" s="2">
        <v>0</v>
      </c>
      <c r="U3657" s="2">
        <v>0</v>
      </c>
      <c r="V3657" s="2">
        <v>0</v>
      </c>
      <c r="W3657" s="2">
        <v>0</v>
      </c>
      <c r="X3657" s="2">
        <v>0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3309.39</v>
      </c>
      <c r="AE3657" s="2">
        <f>VLOOKUP(Tabla3[[#This Row],[Columna1]],Tabla5[#All],3,0)</f>
        <v>3309.39</v>
      </c>
      <c r="AF3657" s="2">
        <v>0</v>
      </c>
      <c r="AG3657" s="2">
        <v>0</v>
      </c>
      <c r="AH3657" s="2">
        <v>0</v>
      </c>
      <c r="AI3657" s="2">
        <v>0</v>
      </c>
      <c r="AJ3657" s="2">
        <v>0</v>
      </c>
      <c r="AK3657" s="2">
        <f>VLOOKUP(Tabla3[[#This Row],[Columna1]],Tabla7[[ID]:[Monto neto de los bonos]],3,0)</f>
        <v>0</v>
      </c>
      <c r="AL3657" s="2">
        <v>0</v>
      </c>
      <c r="AM3657" s="2">
        <v>0</v>
      </c>
      <c r="AN3657" s="2">
        <v>0</v>
      </c>
      <c r="AO3657" s="2">
        <v>0</v>
      </c>
      <c r="AP3657" s="2">
        <v>0</v>
      </c>
      <c r="AQ3657" s="2">
        <v>0</v>
      </c>
      <c r="AR3657" s="2">
        <v>0</v>
      </c>
      <c r="AS3657" s="2">
        <v>0</v>
      </c>
      <c r="AT3657" s="2">
        <v>2023.28</v>
      </c>
      <c r="AU3657" s="2">
        <v>1505.6</v>
      </c>
      <c r="AV3657" s="2">
        <v>0</v>
      </c>
      <c r="AW3657" s="1"/>
      <c r="AX3657" s="2" t="s">
        <v>422</v>
      </c>
      <c r="AY3657" s="8" t="s">
        <v>423</v>
      </c>
    </row>
    <row r="3658" spans="1:51" ht="13.15" customHeight="1" x14ac:dyDescent="0.25">
      <c r="A3658" s="7">
        <v>91436</v>
      </c>
      <c r="B3658" s="2" t="s">
        <v>4741</v>
      </c>
      <c r="C3658" s="2">
        <v>10503</v>
      </c>
      <c r="D3658" s="2" t="s">
        <v>315</v>
      </c>
      <c r="E3658" s="2" t="s">
        <v>316</v>
      </c>
      <c r="F3658" s="2" t="s">
        <v>45</v>
      </c>
      <c r="G3658" s="3">
        <v>36510</v>
      </c>
      <c r="H3658" s="1"/>
      <c r="I3658" s="2">
        <v>13413.65</v>
      </c>
      <c r="J3658" s="2">
        <v>2841.47</v>
      </c>
      <c r="K3658" s="2">
        <v>2841.47</v>
      </c>
      <c r="L3658" s="2">
        <v>5265.62</v>
      </c>
      <c r="M3658" s="1"/>
      <c r="N3658" s="5">
        <f t="shared" si="115"/>
        <v>33670.99</v>
      </c>
      <c r="O3658" s="6">
        <f t="shared" si="116"/>
        <v>28891.03</v>
      </c>
      <c r="P3658" s="2">
        <v>30</v>
      </c>
      <c r="Q3658" s="2" t="s">
        <v>37</v>
      </c>
      <c r="R3658" s="2">
        <v>0</v>
      </c>
      <c r="S3658" s="2">
        <v>0</v>
      </c>
      <c r="T3658" s="2">
        <v>0</v>
      </c>
      <c r="U3658" s="2">
        <v>0</v>
      </c>
      <c r="V3658" s="2">
        <v>0</v>
      </c>
      <c r="W3658" s="2">
        <v>0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9308.7800000000007</v>
      </c>
      <c r="AE3658" s="2">
        <f>VLOOKUP(Tabla3[[#This Row],[Columna1]],Tabla5[#All],3,0)</f>
        <v>9308.7800000000007</v>
      </c>
      <c r="AF3658" s="2">
        <v>0</v>
      </c>
      <c r="AG3658" s="2">
        <v>0</v>
      </c>
      <c r="AH3658" s="2">
        <v>0</v>
      </c>
      <c r="AI3658" s="2">
        <v>0</v>
      </c>
      <c r="AJ3658" s="2">
        <v>0</v>
      </c>
      <c r="AK3658" s="2">
        <f>VLOOKUP(Tabla3[[#This Row],[Columna1]],Tabla7[[ID]:[Monto neto de los bonos]],3,0)</f>
        <v>0</v>
      </c>
      <c r="AL3658" s="2">
        <v>0</v>
      </c>
      <c r="AM3658" s="2">
        <v>0</v>
      </c>
      <c r="AN3658" s="2">
        <v>0</v>
      </c>
      <c r="AO3658" s="2">
        <v>0</v>
      </c>
      <c r="AP3658" s="2">
        <v>0</v>
      </c>
      <c r="AQ3658" s="2">
        <v>0</v>
      </c>
      <c r="AR3658" s="2">
        <v>0</v>
      </c>
      <c r="AS3658" s="2">
        <v>0</v>
      </c>
      <c r="AT3658" s="2">
        <v>2436.1999999999998</v>
      </c>
      <c r="AU3658" s="2">
        <v>2343.7600000000002</v>
      </c>
      <c r="AV3658" s="2">
        <v>0</v>
      </c>
      <c r="AW3658" s="1"/>
      <c r="AX3658" s="2" t="s">
        <v>422</v>
      </c>
      <c r="AY3658" s="8" t="s">
        <v>423</v>
      </c>
    </row>
    <row r="3659" spans="1:51" ht="13.15" customHeight="1" x14ac:dyDescent="0.25">
      <c r="A3659" s="7">
        <v>25205</v>
      </c>
      <c r="B3659" s="2" t="s">
        <v>3074</v>
      </c>
      <c r="C3659" s="2">
        <v>6509703</v>
      </c>
      <c r="D3659" s="2" t="s">
        <v>315</v>
      </c>
      <c r="E3659" s="2" t="s">
        <v>323</v>
      </c>
      <c r="F3659" s="2" t="s">
        <v>60</v>
      </c>
      <c r="G3659" s="3">
        <v>45561</v>
      </c>
      <c r="H3659" s="1"/>
      <c r="I3659" s="2">
        <v>14709.55</v>
      </c>
      <c r="J3659" s="2">
        <v>2709.165</v>
      </c>
      <c r="K3659" s="2">
        <v>2709.165</v>
      </c>
      <c r="L3659" s="2">
        <v>0</v>
      </c>
      <c r="M3659" s="1"/>
      <c r="N3659" s="5">
        <f t="shared" si="115"/>
        <v>45685.599999999999</v>
      </c>
      <c r="O3659" s="6">
        <f t="shared" si="116"/>
        <v>42157.159999999996</v>
      </c>
      <c r="P3659" s="2">
        <v>30</v>
      </c>
      <c r="Q3659" s="2" t="s">
        <v>37</v>
      </c>
      <c r="R3659" s="2">
        <v>0</v>
      </c>
      <c r="S3659" s="2">
        <v>0</v>
      </c>
      <c r="T3659" s="2">
        <v>0</v>
      </c>
      <c r="U3659" s="2">
        <v>0</v>
      </c>
      <c r="V3659" s="2">
        <v>0</v>
      </c>
      <c r="W3659" s="2">
        <v>0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15057.72</v>
      </c>
      <c r="AE3659" s="2">
        <f>VLOOKUP(Tabla3[[#This Row],[Columna1]],Tabla5[#All],3,0)</f>
        <v>15057.72</v>
      </c>
      <c r="AF3659" s="2">
        <v>0</v>
      </c>
      <c r="AG3659" s="2">
        <v>0</v>
      </c>
      <c r="AH3659" s="2">
        <v>0</v>
      </c>
      <c r="AI3659" s="2">
        <v>0</v>
      </c>
      <c r="AJ3659" s="2">
        <v>10500</v>
      </c>
      <c r="AK3659" s="2">
        <f>VLOOKUP(Tabla3[[#This Row],[Columna1]],Tabla7[[ID]:[Monto neto de los bonos]],3,0)</f>
        <v>10500</v>
      </c>
      <c r="AL3659" s="2">
        <v>0</v>
      </c>
      <c r="AM3659" s="2">
        <v>0</v>
      </c>
      <c r="AN3659" s="2">
        <v>0</v>
      </c>
      <c r="AO3659" s="2">
        <v>0</v>
      </c>
      <c r="AP3659" s="2">
        <v>0</v>
      </c>
      <c r="AQ3659" s="2">
        <v>0</v>
      </c>
      <c r="AR3659" s="2">
        <v>0</v>
      </c>
      <c r="AS3659" s="2">
        <v>0</v>
      </c>
      <c r="AT3659" s="2">
        <v>2012.78</v>
      </c>
      <c r="AU3659" s="2">
        <v>1515.66</v>
      </c>
      <c r="AV3659" s="2">
        <v>0</v>
      </c>
      <c r="AW3659" s="1"/>
      <c r="AX3659" s="2" t="s">
        <v>422</v>
      </c>
      <c r="AY3659" s="8" t="s">
        <v>423</v>
      </c>
    </row>
    <row r="3660" spans="1:51" ht="13.15" customHeight="1" x14ac:dyDescent="0.25">
      <c r="A3660" s="7">
        <v>21941</v>
      </c>
      <c r="B3660" s="2" t="s">
        <v>4668</v>
      </c>
      <c r="C3660" s="2">
        <v>3437503</v>
      </c>
      <c r="D3660" s="2" t="s">
        <v>315</v>
      </c>
      <c r="E3660" s="2" t="s">
        <v>326</v>
      </c>
      <c r="F3660" s="2" t="s">
        <v>36</v>
      </c>
      <c r="G3660" s="3">
        <v>43578</v>
      </c>
      <c r="H3660" s="1"/>
      <c r="I3660" s="2">
        <v>13165.89</v>
      </c>
      <c r="J3660" s="2">
        <v>2789.65</v>
      </c>
      <c r="K3660" s="2">
        <v>2789.65</v>
      </c>
      <c r="L3660" s="2">
        <v>1822.43</v>
      </c>
      <c r="M3660" s="1"/>
      <c r="N3660" s="5">
        <f t="shared" si="115"/>
        <v>32807.410000000003</v>
      </c>
      <c r="O3660" s="6">
        <f t="shared" si="116"/>
        <v>29185.050000000003</v>
      </c>
      <c r="P3660" s="2">
        <v>30</v>
      </c>
      <c r="Q3660" s="2" t="s">
        <v>37</v>
      </c>
      <c r="R3660" s="2">
        <v>0</v>
      </c>
      <c r="S3660" s="2">
        <v>0</v>
      </c>
      <c r="T3660" s="2">
        <v>0</v>
      </c>
      <c r="U3660" s="2">
        <v>0</v>
      </c>
      <c r="V3660" s="2">
        <v>0</v>
      </c>
      <c r="W3660" s="2">
        <v>0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9089.7900000000009</v>
      </c>
      <c r="AE3660" s="2">
        <f>VLOOKUP(Tabla3[[#This Row],[Columna1]],Tabla5[#All],3,0)</f>
        <v>9089.7900000000009</v>
      </c>
      <c r="AF3660" s="2">
        <v>0</v>
      </c>
      <c r="AG3660" s="2">
        <v>0</v>
      </c>
      <c r="AH3660" s="2">
        <v>0</v>
      </c>
      <c r="AI3660" s="2">
        <v>0</v>
      </c>
      <c r="AJ3660" s="2">
        <v>3150</v>
      </c>
      <c r="AK3660" s="2">
        <f>VLOOKUP(Tabla3[[#This Row],[Columna1]],Tabla7[[ID]:[Monto neto de los bonos]],3,0)</f>
        <v>3150</v>
      </c>
      <c r="AL3660" s="2">
        <v>0</v>
      </c>
      <c r="AM3660" s="2">
        <v>0</v>
      </c>
      <c r="AN3660" s="2">
        <v>0</v>
      </c>
      <c r="AO3660" s="2">
        <v>0</v>
      </c>
      <c r="AP3660" s="2">
        <v>0</v>
      </c>
      <c r="AQ3660" s="2">
        <v>0</v>
      </c>
      <c r="AR3660" s="2">
        <v>0</v>
      </c>
      <c r="AS3660" s="2">
        <v>0</v>
      </c>
      <c r="AT3660" s="2">
        <v>2056.7600000000002</v>
      </c>
      <c r="AU3660" s="2">
        <v>1565.6</v>
      </c>
      <c r="AV3660" s="2">
        <v>0</v>
      </c>
      <c r="AW3660" s="1"/>
      <c r="AX3660" s="2" t="s">
        <v>422</v>
      </c>
      <c r="AY3660" s="8" t="s">
        <v>423</v>
      </c>
    </row>
    <row r="3661" spans="1:51" ht="13.15" customHeight="1" x14ac:dyDescent="0.25">
      <c r="A3661" s="7">
        <v>23324</v>
      </c>
      <c r="B3661" s="2" t="s">
        <v>3075</v>
      </c>
      <c r="C3661" s="2">
        <v>5191303</v>
      </c>
      <c r="D3661" s="2" t="s">
        <v>315</v>
      </c>
      <c r="E3661" s="2" t="s">
        <v>323</v>
      </c>
      <c r="F3661" s="2" t="s">
        <v>36</v>
      </c>
      <c r="G3661" s="3">
        <v>44477</v>
      </c>
      <c r="H3661" s="1"/>
      <c r="I3661" s="2">
        <v>13165.89</v>
      </c>
      <c r="J3661" s="2">
        <v>2789.65</v>
      </c>
      <c r="K3661" s="2">
        <v>2789.65</v>
      </c>
      <c r="L3661" s="2">
        <v>0</v>
      </c>
      <c r="M3661" s="1"/>
      <c r="N3661" s="5">
        <f t="shared" si="115"/>
        <v>24745.19</v>
      </c>
      <c r="O3661" s="6">
        <f t="shared" si="116"/>
        <v>21631.649999999998</v>
      </c>
      <c r="P3661" s="2">
        <v>30</v>
      </c>
      <c r="Q3661" s="2" t="s">
        <v>37</v>
      </c>
      <c r="R3661" s="2">
        <v>0</v>
      </c>
      <c r="S3661" s="2">
        <v>0</v>
      </c>
      <c r="T3661" s="2">
        <v>0</v>
      </c>
      <c r="U3661" s="2">
        <v>0</v>
      </c>
      <c r="V3661" s="2">
        <v>0</v>
      </c>
      <c r="W3661" s="2">
        <v>0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6000</v>
      </c>
      <c r="AE3661" s="2">
        <f>VLOOKUP(Tabla3[[#This Row],[Columna1]],Tabla5[#All],3,0)</f>
        <v>6000</v>
      </c>
      <c r="AF3661" s="2">
        <v>0</v>
      </c>
      <c r="AG3661" s="2">
        <v>0</v>
      </c>
      <c r="AH3661" s="2">
        <v>0</v>
      </c>
      <c r="AI3661" s="2">
        <v>0</v>
      </c>
      <c r="AJ3661" s="2">
        <v>0</v>
      </c>
      <c r="AK3661" s="2">
        <f>VLOOKUP(Tabla3[[#This Row],[Columna1]],Tabla7[[ID]:[Monto neto de los bonos]],3,0)</f>
        <v>0</v>
      </c>
      <c r="AL3661" s="2">
        <v>0</v>
      </c>
      <c r="AM3661" s="2">
        <v>0</v>
      </c>
      <c r="AN3661" s="2">
        <v>0</v>
      </c>
      <c r="AO3661" s="2">
        <v>0</v>
      </c>
      <c r="AP3661" s="2">
        <v>0</v>
      </c>
      <c r="AQ3661" s="2">
        <v>0</v>
      </c>
      <c r="AR3661" s="2">
        <v>0</v>
      </c>
      <c r="AS3661" s="2">
        <v>0</v>
      </c>
      <c r="AT3661" s="2">
        <v>1874.52</v>
      </c>
      <c r="AU3661" s="2">
        <v>1239.02</v>
      </c>
      <c r="AV3661" s="2">
        <v>0</v>
      </c>
      <c r="AW3661" s="1"/>
      <c r="AX3661" s="2" t="s">
        <v>422</v>
      </c>
      <c r="AY3661" s="8" t="s">
        <v>423</v>
      </c>
    </row>
    <row r="3662" spans="1:51" ht="13.15" customHeight="1" x14ac:dyDescent="0.25">
      <c r="A3662" s="7">
        <v>20381</v>
      </c>
      <c r="B3662" s="2" t="s">
        <v>3076</v>
      </c>
      <c r="C3662" s="2">
        <v>1747303</v>
      </c>
      <c r="D3662" s="2" t="s">
        <v>315</v>
      </c>
      <c r="E3662" s="2" t="s">
        <v>316</v>
      </c>
      <c r="F3662" s="2" t="s">
        <v>120</v>
      </c>
      <c r="G3662" s="3">
        <v>44044</v>
      </c>
      <c r="H3662" s="1"/>
      <c r="I3662" s="2">
        <v>7320.09</v>
      </c>
      <c r="J3662" s="2">
        <v>1914.615</v>
      </c>
      <c r="K3662" s="2">
        <v>1914.615</v>
      </c>
      <c r="L3662" s="2">
        <v>0</v>
      </c>
      <c r="M3662" s="1"/>
      <c r="N3662" s="5">
        <f t="shared" si="115"/>
        <v>12252.45</v>
      </c>
      <c r="O3662" s="6">
        <f t="shared" si="116"/>
        <v>10871.68</v>
      </c>
      <c r="P3662" s="2">
        <v>30</v>
      </c>
      <c r="Q3662" s="2" t="s">
        <v>37</v>
      </c>
      <c r="R3662" s="2">
        <v>0</v>
      </c>
      <c r="S3662" s="2">
        <v>0</v>
      </c>
      <c r="T3662" s="2">
        <v>0</v>
      </c>
      <c r="U3662" s="2">
        <v>0</v>
      </c>
      <c r="V3662" s="2">
        <v>0</v>
      </c>
      <c r="W3662" s="2">
        <v>0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1103.1300000000001</v>
      </c>
      <c r="AE3662" s="2">
        <f>VLOOKUP(Tabla3[[#This Row],[Columna1]],Tabla5[#All],3,0)</f>
        <v>1103.1300000000001</v>
      </c>
      <c r="AF3662" s="2">
        <v>0</v>
      </c>
      <c r="AG3662" s="2">
        <v>0</v>
      </c>
      <c r="AH3662" s="2">
        <v>0</v>
      </c>
      <c r="AI3662" s="2">
        <v>0</v>
      </c>
      <c r="AJ3662" s="2">
        <v>0</v>
      </c>
      <c r="AK3662" s="2">
        <f>VLOOKUP(Tabla3[[#This Row],[Columna1]],Tabla7[[ID]:[Monto neto de los bonos]],3,0)</f>
        <v>0</v>
      </c>
      <c r="AL3662" s="2">
        <v>0</v>
      </c>
      <c r="AM3662" s="2">
        <v>0</v>
      </c>
      <c r="AN3662" s="2">
        <v>0</v>
      </c>
      <c r="AO3662" s="2">
        <v>0</v>
      </c>
      <c r="AP3662" s="2">
        <v>0</v>
      </c>
      <c r="AQ3662" s="2">
        <v>0</v>
      </c>
      <c r="AR3662" s="2">
        <v>0</v>
      </c>
      <c r="AS3662" s="2">
        <v>0</v>
      </c>
      <c r="AT3662" s="2">
        <v>1114.92</v>
      </c>
      <c r="AU3662" s="2">
        <v>265.85000000000002</v>
      </c>
      <c r="AV3662" s="2">
        <v>0</v>
      </c>
      <c r="AW3662" s="1"/>
      <c r="AX3662" s="2" t="s">
        <v>422</v>
      </c>
      <c r="AY3662" s="8" t="s">
        <v>423</v>
      </c>
    </row>
    <row r="3663" spans="1:51" ht="13.15" customHeight="1" x14ac:dyDescent="0.25">
      <c r="A3663" s="7">
        <v>14034</v>
      </c>
      <c r="B3663" s="2" t="s">
        <v>4719</v>
      </c>
      <c r="C3663" s="2">
        <v>137003</v>
      </c>
      <c r="D3663" s="2" t="s">
        <v>315</v>
      </c>
      <c r="E3663" s="2" t="s">
        <v>318</v>
      </c>
      <c r="F3663" s="2" t="s">
        <v>42</v>
      </c>
      <c r="G3663" s="3">
        <v>39086</v>
      </c>
      <c r="H3663" s="1"/>
      <c r="I3663" s="2">
        <v>9836.7099999999991</v>
      </c>
      <c r="J3663" s="2">
        <v>3056.2150000000001</v>
      </c>
      <c r="K3663" s="2">
        <v>3056.2150000000001</v>
      </c>
      <c r="L3663" s="2">
        <v>2913.24</v>
      </c>
      <c r="M3663" s="1"/>
      <c r="N3663" s="5">
        <f t="shared" si="115"/>
        <v>19965.509999999998</v>
      </c>
      <c r="O3663" s="6">
        <f t="shared" si="116"/>
        <v>16881.149999999998</v>
      </c>
      <c r="P3663" s="2">
        <v>20</v>
      </c>
      <c r="Q3663" s="2" t="s">
        <v>46</v>
      </c>
      <c r="R3663" s="2">
        <v>0</v>
      </c>
      <c r="S3663" s="2">
        <v>0</v>
      </c>
      <c r="T3663" s="2">
        <v>0</v>
      </c>
      <c r="U3663" s="2">
        <v>2754.28</v>
      </c>
      <c r="V3663" s="2">
        <v>0</v>
      </c>
      <c r="W3663" s="2">
        <v>0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1103.1300000000001</v>
      </c>
      <c r="AE3663" s="2">
        <f>VLOOKUP(Tabla3[[#This Row],[Columna1]],Tabla5[#All],3,0)</f>
        <v>1103.1300000000001</v>
      </c>
      <c r="AF3663" s="2">
        <v>0</v>
      </c>
      <c r="AG3663" s="2">
        <v>0</v>
      </c>
      <c r="AH3663" s="2">
        <v>0</v>
      </c>
      <c r="AI3663" s="2">
        <v>0</v>
      </c>
      <c r="AJ3663" s="2">
        <v>0</v>
      </c>
      <c r="AK3663" s="2">
        <f>VLOOKUP(Tabla3[[#This Row],[Columna1]],Tabla7[[ID]:[Monto neto de los bonos]],3,0)</f>
        <v>2754.28</v>
      </c>
      <c r="AL3663" s="2">
        <v>0</v>
      </c>
      <c r="AM3663" s="2">
        <v>0</v>
      </c>
      <c r="AN3663" s="2">
        <v>0</v>
      </c>
      <c r="AO3663" s="2">
        <v>0</v>
      </c>
      <c r="AP3663" s="2">
        <v>0</v>
      </c>
      <c r="AQ3663" s="2">
        <v>0</v>
      </c>
      <c r="AR3663" s="2">
        <v>0</v>
      </c>
      <c r="AS3663" s="2">
        <v>0</v>
      </c>
      <c r="AT3663" s="2">
        <v>1737.32</v>
      </c>
      <c r="AU3663" s="2">
        <v>1347.04</v>
      </c>
      <c r="AV3663" s="2">
        <v>0</v>
      </c>
      <c r="AW3663" s="1"/>
      <c r="AX3663" s="2" t="s">
        <v>422</v>
      </c>
      <c r="AY3663" s="8" t="s">
        <v>424</v>
      </c>
    </row>
    <row r="3664" spans="1:51" ht="13.15" customHeight="1" x14ac:dyDescent="0.25">
      <c r="A3664" s="7">
        <v>21969</v>
      </c>
      <c r="B3664" s="2" t="s">
        <v>4701</v>
      </c>
      <c r="C3664" s="2">
        <v>3487203</v>
      </c>
      <c r="D3664" s="2" t="s">
        <v>315</v>
      </c>
      <c r="E3664" s="2" t="s">
        <v>325</v>
      </c>
      <c r="F3664" s="2" t="s">
        <v>45</v>
      </c>
      <c r="G3664" s="3">
        <v>43739</v>
      </c>
      <c r="H3664" s="1"/>
      <c r="I3664" s="2">
        <v>13413.65</v>
      </c>
      <c r="J3664" s="2">
        <v>2841.47</v>
      </c>
      <c r="K3664" s="2">
        <v>2841.47</v>
      </c>
      <c r="L3664" s="2">
        <v>1856.61</v>
      </c>
      <c r="M3664" s="1"/>
      <c r="N3664" s="5">
        <f t="shared" si="115"/>
        <v>29778.240000000002</v>
      </c>
      <c r="O3664" s="6">
        <f t="shared" si="116"/>
        <v>26066.820000000003</v>
      </c>
      <c r="P3664" s="2">
        <v>30</v>
      </c>
      <c r="Q3664" s="2" t="s">
        <v>37</v>
      </c>
      <c r="R3664" s="2">
        <v>0</v>
      </c>
      <c r="S3664" s="2">
        <v>0</v>
      </c>
      <c r="T3664" s="2">
        <v>0</v>
      </c>
      <c r="U3664" s="2">
        <v>0</v>
      </c>
      <c r="V3664" s="2">
        <v>0</v>
      </c>
      <c r="W3664" s="2">
        <v>0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8825.0400000000009</v>
      </c>
      <c r="AE3664" s="2">
        <f>VLOOKUP(Tabla3[[#This Row],[Columna1]],Tabla5[#All],3,0)</f>
        <v>8825.0400000000009</v>
      </c>
      <c r="AF3664" s="2">
        <v>0</v>
      </c>
      <c r="AG3664" s="2">
        <v>0</v>
      </c>
      <c r="AH3664" s="2">
        <v>0</v>
      </c>
      <c r="AI3664" s="2">
        <v>0</v>
      </c>
      <c r="AJ3664" s="2">
        <v>0</v>
      </c>
      <c r="AK3664" s="2">
        <f>VLOOKUP(Tabla3[[#This Row],[Columna1]],Tabla7[[ID]:[Monto neto de los bonos]],3,0)</f>
        <v>0</v>
      </c>
      <c r="AL3664" s="2">
        <v>0</v>
      </c>
      <c r="AM3664" s="2">
        <v>0</v>
      </c>
      <c r="AN3664" s="2">
        <v>0</v>
      </c>
      <c r="AO3664" s="2">
        <v>0</v>
      </c>
      <c r="AP3664" s="2">
        <v>0</v>
      </c>
      <c r="AQ3664" s="2">
        <v>0</v>
      </c>
      <c r="AR3664" s="2">
        <v>0</v>
      </c>
      <c r="AS3664" s="2">
        <v>0</v>
      </c>
      <c r="AT3664" s="2">
        <v>2095.3000000000002</v>
      </c>
      <c r="AU3664" s="2">
        <v>1616.12</v>
      </c>
      <c r="AV3664" s="2">
        <v>0</v>
      </c>
      <c r="AW3664" s="1"/>
      <c r="AX3664" s="2" t="s">
        <v>422</v>
      </c>
      <c r="AY3664" s="8" t="s">
        <v>423</v>
      </c>
    </row>
    <row r="3665" spans="1:51" ht="13.15" customHeight="1" x14ac:dyDescent="0.25">
      <c r="A3665" s="7">
        <v>22025</v>
      </c>
      <c r="B3665" s="2" t="s">
        <v>3077</v>
      </c>
      <c r="C3665" s="2">
        <v>3575403</v>
      </c>
      <c r="D3665" s="2" t="s">
        <v>315</v>
      </c>
      <c r="E3665" s="2" t="s">
        <v>325</v>
      </c>
      <c r="F3665" s="2" t="s">
        <v>36</v>
      </c>
      <c r="G3665" s="3">
        <v>43654</v>
      </c>
      <c r="H3665" s="1"/>
      <c r="I3665" s="2">
        <v>13165.89</v>
      </c>
      <c r="J3665" s="2">
        <v>2789.65</v>
      </c>
      <c r="K3665" s="2">
        <v>2789.65</v>
      </c>
      <c r="L3665" s="2">
        <v>1822.43</v>
      </c>
      <c r="M3665" s="1"/>
      <c r="N3665" s="5">
        <f t="shared" si="115"/>
        <v>22389.809999999998</v>
      </c>
      <c r="O3665" s="6">
        <f t="shared" si="116"/>
        <v>18767.449999999997</v>
      </c>
      <c r="P3665" s="2">
        <v>30</v>
      </c>
      <c r="Q3665" s="2" t="s">
        <v>37</v>
      </c>
      <c r="R3665" s="2">
        <v>0</v>
      </c>
      <c r="S3665" s="2">
        <v>0</v>
      </c>
      <c r="T3665" s="2">
        <v>0</v>
      </c>
      <c r="U3665" s="2">
        <v>0</v>
      </c>
      <c r="V3665" s="2">
        <v>0</v>
      </c>
      <c r="W3665" s="2">
        <v>0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1822.19</v>
      </c>
      <c r="AE3665" s="2">
        <f>VLOOKUP(Tabla3[[#This Row],[Columna1]],Tabla5[#All],3,0)</f>
        <v>1822.19</v>
      </c>
      <c r="AF3665" s="2">
        <v>0</v>
      </c>
      <c r="AG3665" s="2">
        <v>0</v>
      </c>
      <c r="AH3665" s="2">
        <v>0</v>
      </c>
      <c r="AI3665" s="2">
        <v>0</v>
      </c>
      <c r="AJ3665" s="2">
        <v>0</v>
      </c>
      <c r="AK3665" s="2">
        <f>VLOOKUP(Tabla3[[#This Row],[Columna1]],Tabla7[[ID]:[Monto neto de los bonos]],3,0)</f>
        <v>0</v>
      </c>
      <c r="AL3665" s="2">
        <v>0</v>
      </c>
      <c r="AM3665" s="2">
        <v>0</v>
      </c>
      <c r="AN3665" s="2">
        <v>0</v>
      </c>
      <c r="AO3665" s="2">
        <v>0</v>
      </c>
      <c r="AP3665" s="2">
        <v>0</v>
      </c>
      <c r="AQ3665" s="2">
        <v>0</v>
      </c>
      <c r="AR3665" s="2">
        <v>0</v>
      </c>
      <c r="AS3665" s="2">
        <v>0</v>
      </c>
      <c r="AT3665" s="2">
        <v>2056.7600000000002</v>
      </c>
      <c r="AU3665" s="2">
        <v>1565.6</v>
      </c>
      <c r="AV3665" s="2">
        <v>0</v>
      </c>
      <c r="AW3665" s="1"/>
      <c r="AX3665" s="2" t="s">
        <v>422</v>
      </c>
      <c r="AY3665" s="8" t="s">
        <v>423</v>
      </c>
    </row>
    <row r="3666" spans="1:51" ht="13.15" customHeight="1" x14ac:dyDescent="0.25">
      <c r="A3666" s="7">
        <v>22172</v>
      </c>
      <c r="B3666" s="2" t="s">
        <v>3078</v>
      </c>
      <c r="C3666" s="2">
        <v>3839203</v>
      </c>
      <c r="D3666" s="2" t="s">
        <v>315</v>
      </c>
      <c r="E3666" s="2" t="s">
        <v>325</v>
      </c>
      <c r="F3666" s="2" t="s">
        <v>42</v>
      </c>
      <c r="G3666" s="3">
        <v>44237</v>
      </c>
      <c r="H3666" s="1"/>
      <c r="I3666" s="2">
        <v>9836.7099999999991</v>
      </c>
      <c r="J3666" s="2">
        <v>3056.2150000000001</v>
      </c>
      <c r="K3666" s="2">
        <v>3056.2150000000001</v>
      </c>
      <c r="L3666" s="2">
        <v>0</v>
      </c>
      <c r="M3666" s="1"/>
      <c r="N3666" s="5">
        <f t="shared" si="115"/>
        <v>18155.400000000001</v>
      </c>
      <c r="O3666" s="6">
        <f t="shared" si="116"/>
        <v>15796.12</v>
      </c>
      <c r="P3666" s="2">
        <v>20</v>
      </c>
      <c r="Q3666" s="2" t="s">
        <v>46</v>
      </c>
      <c r="R3666" s="2">
        <v>0</v>
      </c>
      <c r="S3666" s="2">
        <v>0</v>
      </c>
      <c r="T3666" s="2">
        <v>0</v>
      </c>
      <c r="U3666" s="2">
        <v>2754.28</v>
      </c>
      <c r="V3666" s="2">
        <v>0</v>
      </c>
      <c r="W3666" s="2">
        <v>0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2206.2600000000002</v>
      </c>
      <c r="AE3666" s="2">
        <f>VLOOKUP(Tabla3[[#This Row],[Columna1]],Tabla5[#All],3,0)</f>
        <v>2206.2600000000002</v>
      </c>
      <c r="AF3666" s="2">
        <v>0</v>
      </c>
      <c r="AG3666" s="2">
        <v>0</v>
      </c>
      <c r="AH3666" s="2">
        <v>0</v>
      </c>
      <c r="AI3666" s="2">
        <v>0</v>
      </c>
      <c r="AJ3666" s="2">
        <v>0</v>
      </c>
      <c r="AK3666" s="2">
        <f>VLOOKUP(Tabla3[[#This Row],[Columna1]],Tabla7[[ID]:[Monto neto de los bonos]],3,0)</f>
        <v>2754.28</v>
      </c>
      <c r="AL3666" s="2">
        <v>0</v>
      </c>
      <c r="AM3666" s="2">
        <v>0</v>
      </c>
      <c r="AN3666" s="2">
        <v>0</v>
      </c>
      <c r="AO3666" s="2">
        <v>0</v>
      </c>
      <c r="AP3666" s="2">
        <v>0</v>
      </c>
      <c r="AQ3666" s="2">
        <v>0</v>
      </c>
      <c r="AR3666" s="2">
        <v>0</v>
      </c>
      <c r="AS3666" s="2">
        <v>0</v>
      </c>
      <c r="AT3666" s="2">
        <v>1469</v>
      </c>
      <c r="AU3666" s="2">
        <v>890.28</v>
      </c>
      <c r="AV3666" s="2">
        <v>0</v>
      </c>
      <c r="AW3666" s="1"/>
      <c r="AX3666" s="2" t="s">
        <v>422</v>
      </c>
      <c r="AY3666" s="8" t="s">
        <v>424</v>
      </c>
    </row>
    <row r="3667" spans="1:51" ht="13.15" customHeight="1" x14ac:dyDescent="0.25">
      <c r="A3667" s="7">
        <v>22099</v>
      </c>
      <c r="B3667" s="2" t="s">
        <v>3079</v>
      </c>
      <c r="C3667" s="2">
        <v>3695203</v>
      </c>
      <c r="D3667" s="2" t="s">
        <v>315</v>
      </c>
      <c r="E3667" s="2" t="s">
        <v>325</v>
      </c>
      <c r="F3667" s="2" t="s">
        <v>143</v>
      </c>
      <c r="G3667" s="3">
        <v>43713</v>
      </c>
      <c r="H3667" s="1"/>
      <c r="I3667" s="2">
        <v>8809.1299999999992</v>
      </c>
      <c r="J3667" s="2">
        <v>2304.33</v>
      </c>
      <c r="K3667" s="2">
        <v>2304.33</v>
      </c>
      <c r="L3667" s="2">
        <v>1304.51</v>
      </c>
      <c r="M3667" s="1"/>
      <c r="N3667" s="5">
        <f t="shared" si="115"/>
        <v>14722.3</v>
      </c>
      <c r="O3667" s="6">
        <f t="shared" si="116"/>
        <v>12578.9</v>
      </c>
      <c r="P3667" s="2">
        <v>24</v>
      </c>
      <c r="Q3667" s="2" t="s">
        <v>46</v>
      </c>
      <c r="R3667" s="2">
        <v>0</v>
      </c>
      <c r="S3667" s="2">
        <v>0</v>
      </c>
      <c r="T3667" s="2">
        <v>0</v>
      </c>
      <c r="U3667" s="2">
        <v>2466.56</v>
      </c>
      <c r="V3667" s="2">
        <v>0</v>
      </c>
      <c r="W3667" s="2">
        <v>0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2">
        <f>VLOOKUP(Tabla3[[#This Row],[Columna1]],Tabla5[#All],3,0)</f>
        <v>0</v>
      </c>
      <c r="AF3667" s="2">
        <v>0</v>
      </c>
      <c r="AG3667" s="2">
        <v>0</v>
      </c>
      <c r="AH3667" s="2">
        <v>0</v>
      </c>
      <c r="AI3667" s="2">
        <v>0</v>
      </c>
      <c r="AJ3667" s="2">
        <v>0</v>
      </c>
      <c r="AK3667" s="2">
        <f>VLOOKUP(Tabla3[[#This Row],[Columna1]],Tabla7[[ID]:[Monto neto de los bonos]],3,0)</f>
        <v>2466.56</v>
      </c>
      <c r="AL3667" s="2">
        <v>0</v>
      </c>
      <c r="AM3667" s="2">
        <v>0</v>
      </c>
      <c r="AN3667" s="2">
        <v>0</v>
      </c>
      <c r="AO3667" s="2">
        <v>0</v>
      </c>
      <c r="AP3667" s="2">
        <v>0</v>
      </c>
      <c r="AQ3667" s="2">
        <v>0</v>
      </c>
      <c r="AR3667" s="2">
        <v>0</v>
      </c>
      <c r="AS3667" s="2">
        <v>0</v>
      </c>
      <c r="AT3667" s="2">
        <v>1356</v>
      </c>
      <c r="AU3667" s="2">
        <v>787.4</v>
      </c>
      <c r="AV3667" s="2">
        <v>0</v>
      </c>
      <c r="AW3667" s="1"/>
      <c r="AX3667" s="2" t="s">
        <v>422</v>
      </c>
      <c r="AY3667" s="8" t="s">
        <v>425</v>
      </c>
    </row>
    <row r="3668" spans="1:51" ht="13.15" customHeight="1" x14ac:dyDescent="0.25">
      <c r="A3668" s="7">
        <v>22130</v>
      </c>
      <c r="B3668" s="2" t="s">
        <v>4675</v>
      </c>
      <c r="C3668" s="2">
        <v>3747203</v>
      </c>
      <c r="D3668" s="2" t="s">
        <v>315</v>
      </c>
      <c r="E3668" s="2" t="s">
        <v>323</v>
      </c>
      <c r="F3668" s="2" t="s">
        <v>36</v>
      </c>
      <c r="G3668" s="3">
        <v>43734</v>
      </c>
      <c r="H3668" s="1"/>
      <c r="I3668" s="2">
        <v>13165.89</v>
      </c>
      <c r="J3668" s="2">
        <v>2789.65</v>
      </c>
      <c r="K3668" s="2">
        <v>2789.65</v>
      </c>
      <c r="L3668" s="2">
        <v>1822.43</v>
      </c>
      <c r="M3668" s="1"/>
      <c r="N3668" s="5">
        <f t="shared" si="115"/>
        <v>26936.949999999997</v>
      </c>
      <c r="O3668" s="6">
        <f t="shared" si="116"/>
        <v>23314.589999999997</v>
      </c>
      <c r="P3668" s="2">
        <v>30</v>
      </c>
      <c r="Q3668" s="2" t="s">
        <v>37</v>
      </c>
      <c r="R3668" s="2">
        <v>0</v>
      </c>
      <c r="S3668" s="2">
        <v>0</v>
      </c>
      <c r="T3668" s="2">
        <v>0</v>
      </c>
      <c r="U3668" s="2">
        <v>0</v>
      </c>
      <c r="V3668" s="2">
        <v>0</v>
      </c>
      <c r="W3668" s="2">
        <v>0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6369.33</v>
      </c>
      <c r="AE3668" s="2">
        <f>VLOOKUP(Tabla3[[#This Row],[Columna1]],Tabla5[#All],3,0)</f>
        <v>6369.33</v>
      </c>
      <c r="AF3668" s="2">
        <v>0</v>
      </c>
      <c r="AG3668" s="2">
        <v>0</v>
      </c>
      <c r="AH3668" s="2">
        <v>0</v>
      </c>
      <c r="AI3668" s="2">
        <v>0</v>
      </c>
      <c r="AJ3668" s="2">
        <v>0</v>
      </c>
      <c r="AK3668" s="2">
        <f>VLOOKUP(Tabla3[[#This Row],[Columna1]],Tabla7[[ID]:[Monto neto de los bonos]],3,0)</f>
        <v>0</v>
      </c>
      <c r="AL3668" s="2">
        <v>0</v>
      </c>
      <c r="AM3668" s="2">
        <v>0</v>
      </c>
      <c r="AN3668" s="2">
        <v>0</v>
      </c>
      <c r="AO3668" s="2">
        <v>0</v>
      </c>
      <c r="AP3668" s="2">
        <v>0</v>
      </c>
      <c r="AQ3668" s="2">
        <v>0</v>
      </c>
      <c r="AR3668" s="2">
        <v>0</v>
      </c>
      <c r="AS3668" s="2">
        <v>0</v>
      </c>
      <c r="AT3668" s="2">
        <v>2056.7600000000002</v>
      </c>
      <c r="AU3668" s="2">
        <v>1565.6</v>
      </c>
      <c r="AV3668" s="2">
        <v>0</v>
      </c>
      <c r="AW3668" s="1"/>
      <c r="AX3668" s="2" t="s">
        <v>422</v>
      </c>
      <c r="AY3668" s="8" t="s">
        <v>423</v>
      </c>
    </row>
    <row r="3669" spans="1:51" ht="13.15" customHeight="1" x14ac:dyDescent="0.25">
      <c r="A3669" s="7">
        <v>16379</v>
      </c>
      <c r="B3669" s="2" t="s">
        <v>3080</v>
      </c>
      <c r="C3669" s="2">
        <v>199903</v>
      </c>
      <c r="D3669" s="2" t="s">
        <v>315</v>
      </c>
      <c r="E3669" s="2" t="s">
        <v>328</v>
      </c>
      <c r="F3669" s="2" t="s">
        <v>36</v>
      </c>
      <c r="G3669" s="3">
        <v>40592</v>
      </c>
      <c r="H3669" s="1"/>
      <c r="I3669" s="2">
        <v>13165.89</v>
      </c>
      <c r="J3669" s="2">
        <v>2789.65</v>
      </c>
      <c r="K3669" s="2">
        <v>2789.65</v>
      </c>
      <c r="L3669" s="2">
        <v>2558.37</v>
      </c>
      <c r="M3669" s="1"/>
      <c r="N3669" s="5">
        <f t="shared" si="115"/>
        <v>28622.829999999998</v>
      </c>
      <c r="O3669" s="6">
        <f t="shared" si="116"/>
        <v>24779.929999999997</v>
      </c>
      <c r="P3669" s="2">
        <v>30</v>
      </c>
      <c r="Q3669" s="2" t="s">
        <v>37</v>
      </c>
      <c r="R3669" s="2">
        <v>0</v>
      </c>
      <c r="S3669" s="2">
        <v>0</v>
      </c>
      <c r="T3669" s="2">
        <v>0</v>
      </c>
      <c r="U3669" s="2">
        <v>0</v>
      </c>
      <c r="V3669" s="2">
        <v>0</v>
      </c>
      <c r="W3669" s="2">
        <v>0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7319.27</v>
      </c>
      <c r="AE3669" s="2">
        <f>VLOOKUP(Tabla3[[#This Row],[Columna1]],Tabla5[#All],3,0)</f>
        <v>7319.27</v>
      </c>
      <c r="AF3669" s="2">
        <v>0</v>
      </c>
      <c r="AG3669" s="2">
        <v>0</v>
      </c>
      <c r="AH3669" s="2">
        <v>0</v>
      </c>
      <c r="AI3669" s="2">
        <v>0</v>
      </c>
      <c r="AJ3669" s="2">
        <v>0</v>
      </c>
      <c r="AK3669" s="2">
        <f>VLOOKUP(Tabla3[[#This Row],[Columna1]],Tabla7[[ID]:[Monto neto de los bonos]],3,0)</f>
        <v>0</v>
      </c>
      <c r="AL3669" s="2">
        <v>0</v>
      </c>
      <c r="AM3669" s="2">
        <v>0</v>
      </c>
      <c r="AN3669" s="2">
        <v>0</v>
      </c>
      <c r="AO3669" s="2">
        <v>0</v>
      </c>
      <c r="AP3669" s="2">
        <v>0</v>
      </c>
      <c r="AQ3669" s="2">
        <v>0</v>
      </c>
      <c r="AR3669" s="2">
        <v>0</v>
      </c>
      <c r="AS3669" s="2">
        <v>0</v>
      </c>
      <c r="AT3669" s="2">
        <v>2130.34</v>
      </c>
      <c r="AU3669" s="2">
        <v>1712.56</v>
      </c>
      <c r="AV3669" s="2">
        <v>0</v>
      </c>
      <c r="AW3669" s="1"/>
      <c r="AX3669" s="2" t="s">
        <v>422</v>
      </c>
      <c r="AY3669" s="8" t="s">
        <v>423</v>
      </c>
    </row>
    <row r="3670" spans="1:51" ht="13.15" customHeight="1" x14ac:dyDescent="0.25">
      <c r="A3670" s="7">
        <v>20343</v>
      </c>
      <c r="B3670" s="2" t="s">
        <v>3081</v>
      </c>
      <c r="C3670" s="2">
        <v>1711503</v>
      </c>
      <c r="D3670" s="2" t="s">
        <v>315</v>
      </c>
      <c r="E3670" s="2" t="s">
        <v>318</v>
      </c>
      <c r="F3670" s="2" t="s">
        <v>36</v>
      </c>
      <c r="G3670" s="3">
        <v>42751</v>
      </c>
      <c r="H3670" s="1"/>
      <c r="I3670" s="2">
        <v>13165.89</v>
      </c>
      <c r="J3670" s="2">
        <v>2789.65</v>
      </c>
      <c r="K3670" s="2">
        <v>2789.65</v>
      </c>
      <c r="L3670" s="2">
        <v>1591.82</v>
      </c>
      <c r="M3670" s="1"/>
      <c r="N3670" s="5">
        <f t="shared" si="115"/>
        <v>28553.909999999996</v>
      </c>
      <c r="O3670" s="6">
        <f t="shared" si="116"/>
        <v>25000.149999999998</v>
      </c>
      <c r="P3670" s="2">
        <v>20</v>
      </c>
      <c r="Q3670" s="2" t="s">
        <v>46</v>
      </c>
      <c r="R3670" s="2">
        <v>0</v>
      </c>
      <c r="S3670" s="2">
        <v>0</v>
      </c>
      <c r="T3670" s="2">
        <v>0</v>
      </c>
      <c r="U3670" s="2">
        <v>3686.45</v>
      </c>
      <c r="V3670" s="2">
        <v>0</v>
      </c>
      <c r="W3670" s="2">
        <v>0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8216.9</v>
      </c>
      <c r="AE3670" s="2">
        <f>VLOOKUP(Tabla3[[#This Row],[Columna1]],Tabla5[#All],3,0)</f>
        <v>8216.9</v>
      </c>
      <c r="AF3670" s="2">
        <v>0</v>
      </c>
      <c r="AG3670" s="2">
        <v>0</v>
      </c>
      <c r="AH3670" s="2">
        <v>0</v>
      </c>
      <c r="AI3670" s="2">
        <v>0</v>
      </c>
      <c r="AJ3670" s="2">
        <v>0</v>
      </c>
      <c r="AK3670" s="2">
        <f>VLOOKUP(Tabla3[[#This Row],[Columna1]],Tabla7[[ID]:[Monto neto de los bonos]],3,0)</f>
        <v>3686.45</v>
      </c>
      <c r="AL3670" s="2">
        <v>0</v>
      </c>
      <c r="AM3670" s="2">
        <v>0</v>
      </c>
      <c r="AN3670" s="2">
        <v>0</v>
      </c>
      <c r="AO3670" s="2">
        <v>0</v>
      </c>
      <c r="AP3670" s="2">
        <v>0</v>
      </c>
      <c r="AQ3670" s="2">
        <v>0</v>
      </c>
      <c r="AR3670" s="2">
        <v>0</v>
      </c>
      <c r="AS3670" s="2">
        <v>0</v>
      </c>
      <c r="AT3670" s="2">
        <v>1873.12</v>
      </c>
      <c r="AU3670" s="2">
        <v>1680.64</v>
      </c>
      <c r="AV3670" s="2">
        <v>0</v>
      </c>
      <c r="AW3670" s="1"/>
      <c r="AX3670" s="2" t="s">
        <v>422</v>
      </c>
      <c r="AY3670" s="8" t="s">
        <v>424</v>
      </c>
    </row>
    <row r="3671" spans="1:51" ht="13.15" customHeight="1" x14ac:dyDescent="0.25">
      <c r="A3671" s="7">
        <v>22008</v>
      </c>
      <c r="B3671" s="2" t="s">
        <v>4688</v>
      </c>
      <c r="C3671" s="2">
        <v>3537303</v>
      </c>
      <c r="D3671" s="2" t="s">
        <v>315</v>
      </c>
      <c r="E3671" s="2" t="s">
        <v>319</v>
      </c>
      <c r="F3671" s="2" t="s">
        <v>36</v>
      </c>
      <c r="G3671" s="3">
        <v>43632</v>
      </c>
      <c r="H3671" s="1"/>
      <c r="I3671" s="2">
        <v>13165.89</v>
      </c>
      <c r="J3671" s="2">
        <v>2789.65</v>
      </c>
      <c r="K3671" s="2">
        <v>2789.65</v>
      </c>
      <c r="L3671" s="2">
        <v>1822.43</v>
      </c>
      <c r="M3671" s="1"/>
      <c r="N3671" s="5">
        <f t="shared" si="115"/>
        <v>31598.92</v>
      </c>
      <c r="O3671" s="6">
        <f t="shared" si="116"/>
        <v>27976.559999999998</v>
      </c>
      <c r="P3671" s="2">
        <v>30</v>
      </c>
      <c r="Q3671" s="2" t="s">
        <v>37</v>
      </c>
      <c r="R3671" s="2">
        <v>0</v>
      </c>
      <c r="S3671" s="2">
        <v>0</v>
      </c>
      <c r="T3671" s="2">
        <v>0</v>
      </c>
      <c r="U3671" s="2">
        <v>0</v>
      </c>
      <c r="V3671" s="2">
        <v>0</v>
      </c>
      <c r="W3671" s="2">
        <v>0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11031.3</v>
      </c>
      <c r="AE3671" s="2">
        <f>VLOOKUP(Tabla3[[#This Row],[Columna1]],Tabla5[#All],3,0)</f>
        <v>11031.3</v>
      </c>
      <c r="AF3671" s="2">
        <v>0</v>
      </c>
      <c r="AG3671" s="2">
        <v>0</v>
      </c>
      <c r="AH3671" s="2">
        <v>0</v>
      </c>
      <c r="AI3671" s="2">
        <v>0</v>
      </c>
      <c r="AJ3671" s="2">
        <v>0</v>
      </c>
      <c r="AK3671" s="2">
        <f>VLOOKUP(Tabla3[[#This Row],[Columna1]],Tabla7[[ID]:[Monto neto de los bonos]],3,0)</f>
        <v>0</v>
      </c>
      <c r="AL3671" s="2">
        <v>0</v>
      </c>
      <c r="AM3671" s="2">
        <v>0</v>
      </c>
      <c r="AN3671" s="2">
        <v>0</v>
      </c>
      <c r="AO3671" s="2">
        <v>0</v>
      </c>
      <c r="AP3671" s="2">
        <v>0</v>
      </c>
      <c r="AQ3671" s="2">
        <v>0</v>
      </c>
      <c r="AR3671" s="2">
        <v>0</v>
      </c>
      <c r="AS3671" s="2">
        <v>0</v>
      </c>
      <c r="AT3671" s="2">
        <v>2056.7600000000002</v>
      </c>
      <c r="AU3671" s="2">
        <v>1565.6</v>
      </c>
      <c r="AV3671" s="2">
        <v>0</v>
      </c>
      <c r="AW3671" s="1"/>
      <c r="AX3671" s="2" t="s">
        <v>422</v>
      </c>
      <c r="AY3671" s="8" t="s">
        <v>423</v>
      </c>
    </row>
    <row r="3672" spans="1:51" ht="13.15" customHeight="1" x14ac:dyDescent="0.25">
      <c r="A3672" s="7">
        <v>14874</v>
      </c>
      <c r="B3672" s="2" t="s">
        <v>3082</v>
      </c>
      <c r="C3672" s="2">
        <v>1279203</v>
      </c>
      <c r="D3672" s="2" t="s">
        <v>315</v>
      </c>
      <c r="E3672" s="2" t="s">
        <v>323</v>
      </c>
      <c r="F3672" s="2" t="s">
        <v>45</v>
      </c>
      <c r="G3672" s="3">
        <v>42681</v>
      </c>
      <c r="H3672" s="1"/>
      <c r="I3672" s="2">
        <v>13413.65</v>
      </c>
      <c r="J3672" s="2">
        <v>2841.47</v>
      </c>
      <c r="K3672" s="2">
        <v>2841.47</v>
      </c>
      <c r="L3672" s="2">
        <v>1573.68</v>
      </c>
      <c r="M3672" s="1"/>
      <c r="N3672" s="5">
        <f t="shared" si="115"/>
        <v>30997.78</v>
      </c>
      <c r="O3672" s="6">
        <f t="shared" si="116"/>
        <v>27365.339999999997</v>
      </c>
      <c r="P3672" s="2">
        <v>30</v>
      </c>
      <c r="Q3672" s="2" t="s">
        <v>37</v>
      </c>
      <c r="R3672" s="2">
        <v>0</v>
      </c>
      <c r="S3672" s="2">
        <v>0</v>
      </c>
      <c r="T3672" s="2">
        <v>0</v>
      </c>
      <c r="U3672" s="2">
        <v>0</v>
      </c>
      <c r="V3672" s="2">
        <v>0</v>
      </c>
      <c r="W3672" s="2">
        <v>0</v>
      </c>
      <c r="X3672" s="2">
        <v>0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10327.51</v>
      </c>
      <c r="AE3672" s="2">
        <f>VLOOKUP(Tabla3[[#This Row],[Columna1]],Tabla5[#All],3,0)</f>
        <v>10327.51</v>
      </c>
      <c r="AF3672" s="2">
        <v>0</v>
      </c>
      <c r="AG3672" s="2">
        <v>0</v>
      </c>
      <c r="AH3672" s="2">
        <v>0</v>
      </c>
      <c r="AI3672" s="2">
        <v>0</v>
      </c>
      <c r="AJ3672" s="2">
        <v>0</v>
      </c>
      <c r="AK3672" s="2">
        <f>VLOOKUP(Tabla3[[#This Row],[Columna1]],Tabla7[[ID]:[Monto neto de los bonos]],3,0)</f>
        <v>0</v>
      </c>
      <c r="AL3672" s="2">
        <v>0</v>
      </c>
      <c r="AM3672" s="2">
        <v>0</v>
      </c>
      <c r="AN3672" s="2">
        <v>0</v>
      </c>
      <c r="AO3672" s="2">
        <v>0</v>
      </c>
      <c r="AP3672" s="2">
        <v>0</v>
      </c>
      <c r="AQ3672" s="2">
        <v>0</v>
      </c>
      <c r="AR3672" s="2">
        <v>0</v>
      </c>
      <c r="AS3672" s="2">
        <v>0</v>
      </c>
      <c r="AT3672" s="2">
        <v>2067.02</v>
      </c>
      <c r="AU3672" s="2">
        <v>1565.42</v>
      </c>
      <c r="AV3672" s="2">
        <v>0</v>
      </c>
      <c r="AW3672" s="1"/>
      <c r="AX3672" s="2" t="s">
        <v>422</v>
      </c>
      <c r="AY3672" s="8" t="s">
        <v>423</v>
      </c>
    </row>
    <row r="3673" spans="1:51" ht="13.15" customHeight="1" x14ac:dyDescent="0.25">
      <c r="A3673" s="7">
        <v>24673</v>
      </c>
      <c r="B3673" s="2" t="s">
        <v>3083</v>
      </c>
      <c r="C3673" s="2">
        <v>6118503</v>
      </c>
      <c r="D3673" s="2" t="s">
        <v>315</v>
      </c>
      <c r="E3673" s="2" t="s">
        <v>318</v>
      </c>
      <c r="F3673" s="2" t="s">
        <v>42</v>
      </c>
      <c r="G3673" s="3">
        <v>45169</v>
      </c>
      <c r="H3673" s="1"/>
      <c r="I3673" s="2">
        <v>9836.7099999999991</v>
      </c>
      <c r="J3673" s="2">
        <v>3056.2150000000001</v>
      </c>
      <c r="K3673" s="2">
        <v>3056.2150000000001</v>
      </c>
      <c r="L3673" s="2">
        <v>0</v>
      </c>
      <c r="M3673" s="1"/>
      <c r="N3673" s="5">
        <f t="shared" si="115"/>
        <v>15949.14</v>
      </c>
      <c r="O3673" s="6">
        <f t="shared" si="116"/>
        <v>13135.91</v>
      </c>
      <c r="P3673" s="2">
        <v>20</v>
      </c>
      <c r="Q3673" s="2" t="s">
        <v>46</v>
      </c>
      <c r="R3673" s="2">
        <v>0</v>
      </c>
      <c r="S3673" s="2">
        <v>15</v>
      </c>
      <c r="T3673" s="2">
        <v>1967.4</v>
      </c>
      <c r="U3673" s="2">
        <v>2754.28</v>
      </c>
      <c r="V3673" s="2">
        <v>0</v>
      </c>
      <c r="W3673" s="2">
        <v>0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2">
        <f>VLOOKUP(Tabla3[[#This Row],[Columna1]],Tabla5[#All],3,0)</f>
        <v>0</v>
      </c>
      <c r="AF3673" s="2">
        <v>0</v>
      </c>
      <c r="AG3673" s="2">
        <v>0</v>
      </c>
      <c r="AH3673" s="2">
        <v>0</v>
      </c>
      <c r="AI3673" s="2">
        <v>0</v>
      </c>
      <c r="AJ3673" s="2">
        <v>0</v>
      </c>
      <c r="AK3673" s="2">
        <f>VLOOKUP(Tabla3[[#This Row],[Columna1]],Tabla7[[ID]:[Monto neto de los bonos]],3,0)</f>
        <v>2754.28</v>
      </c>
      <c r="AL3673" s="2">
        <v>0</v>
      </c>
      <c r="AM3673" s="2">
        <v>0</v>
      </c>
      <c r="AN3673" s="2">
        <v>0</v>
      </c>
      <c r="AO3673" s="2">
        <v>0</v>
      </c>
      <c r="AP3673" s="2">
        <v>0</v>
      </c>
      <c r="AQ3673" s="2">
        <v>0</v>
      </c>
      <c r="AR3673" s="2">
        <v>0</v>
      </c>
      <c r="AS3673" s="2">
        <v>0</v>
      </c>
      <c r="AT3673" s="2">
        <v>1665.74</v>
      </c>
      <c r="AU3673" s="2">
        <v>1147.49</v>
      </c>
      <c r="AV3673" s="2">
        <v>0</v>
      </c>
      <c r="AW3673" s="1"/>
      <c r="AX3673" s="2" t="s">
        <v>422</v>
      </c>
      <c r="AY3673" s="8" t="s">
        <v>424</v>
      </c>
    </row>
    <row r="3674" spans="1:51" ht="13.15" customHeight="1" x14ac:dyDescent="0.25">
      <c r="A3674" s="7">
        <v>91693</v>
      </c>
      <c r="B3674" s="2" t="s">
        <v>4729</v>
      </c>
      <c r="C3674" s="2">
        <v>397403</v>
      </c>
      <c r="D3674" s="2" t="s">
        <v>315</v>
      </c>
      <c r="E3674" s="2" t="s">
        <v>318</v>
      </c>
      <c r="F3674" s="2" t="s">
        <v>36</v>
      </c>
      <c r="G3674" s="3">
        <v>36647</v>
      </c>
      <c r="H3674" s="1"/>
      <c r="I3674" s="2">
        <v>13165.89</v>
      </c>
      <c r="J3674" s="2">
        <v>2789.65</v>
      </c>
      <c r="K3674" s="2">
        <v>2789.65</v>
      </c>
      <c r="L3674" s="2">
        <v>3237.99</v>
      </c>
      <c r="M3674" s="1"/>
      <c r="N3674" s="5">
        <f t="shared" si="115"/>
        <v>26075.8</v>
      </c>
      <c r="O3674" s="6">
        <f t="shared" si="116"/>
        <v>22046.560000000001</v>
      </c>
      <c r="P3674" s="2">
        <v>20</v>
      </c>
      <c r="Q3674" s="2" t="s">
        <v>46</v>
      </c>
      <c r="R3674" s="2">
        <v>0</v>
      </c>
      <c r="S3674" s="2">
        <v>0</v>
      </c>
      <c r="T3674" s="2">
        <v>0</v>
      </c>
      <c r="U3674" s="2">
        <v>3686.45</v>
      </c>
      <c r="V3674" s="2">
        <v>0</v>
      </c>
      <c r="W3674" s="2">
        <v>0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4092.62</v>
      </c>
      <c r="AE3674" s="2">
        <f>VLOOKUP(Tabla3[[#This Row],[Columna1]],Tabla5[#All],3,0)</f>
        <v>4092.62</v>
      </c>
      <c r="AF3674" s="2">
        <v>0</v>
      </c>
      <c r="AG3674" s="2">
        <v>0</v>
      </c>
      <c r="AH3674" s="2">
        <v>0</v>
      </c>
      <c r="AI3674" s="2">
        <v>0</v>
      </c>
      <c r="AJ3674" s="2">
        <v>0</v>
      </c>
      <c r="AK3674" s="2">
        <f>VLOOKUP(Tabla3[[#This Row],[Columna1]],Tabla7[[ID]:[Monto neto de los bonos]],3,0)</f>
        <v>3686.45</v>
      </c>
      <c r="AL3674" s="2">
        <v>0</v>
      </c>
      <c r="AM3674" s="2">
        <v>0</v>
      </c>
      <c r="AN3674" s="2">
        <v>0</v>
      </c>
      <c r="AO3674" s="2">
        <v>0</v>
      </c>
      <c r="AP3674" s="2">
        <v>0</v>
      </c>
      <c r="AQ3674" s="2">
        <v>0</v>
      </c>
      <c r="AR3674" s="2">
        <v>0</v>
      </c>
      <c r="AS3674" s="2">
        <v>0</v>
      </c>
      <c r="AT3674" s="2">
        <v>2024.76</v>
      </c>
      <c r="AU3674" s="2">
        <v>2004.48</v>
      </c>
      <c r="AV3674" s="2">
        <v>0</v>
      </c>
      <c r="AW3674" s="1"/>
      <c r="AX3674" s="2" t="s">
        <v>422</v>
      </c>
      <c r="AY3674" s="8" t="s">
        <v>424</v>
      </c>
    </row>
    <row r="3675" spans="1:51" ht="13.15" customHeight="1" x14ac:dyDescent="0.25">
      <c r="A3675" s="7">
        <v>23446</v>
      </c>
      <c r="B3675" s="2" t="s">
        <v>3084</v>
      </c>
      <c r="C3675" s="2">
        <v>5240103</v>
      </c>
      <c r="D3675" s="2" t="s">
        <v>315</v>
      </c>
      <c r="E3675" s="2" t="s">
        <v>324</v>
      </c>
      <c r="F3675" s="2" t="s">
        <v>45</v>
      </c>
      <c r="G3675" s="3">
        <v>44517</v>
      </c>
      <c r="H3675" s="1"/>
      <c r="I3675" s="2">
        <v>13413.65</v>
      </c>
      <c r="J3675" s="2">
        <v>2841.47</v>
      </c>
      <c r="K3675" s="2">
        <v>2841.47</v>
      </c>
      <c r="L3675" s="2">
        <v>0</v>
      </c>
      <c r="M3675" s="1"/>
      <c r="N3675" s="5">
        <f t="shared" si="115"/>
        <v>35699.26</v>
      </c>
      <c r="O3675" s="6">
        <f t="shared" si="116"/>
        <v>32647.530000000002</v>
      </c>
      <c r="P3675" s="2">
        <v>29</v>
      </c>
      <c r="Q3675" s="2" t="s">
        <v>37</v>
      </c>
      <c r="R3675" s="2">
        <v>0</v>
      </c>
      <c r="S3675" s="2">
        <v>0</v>
      </c>
      <c r="T3675" s="2">
        <v>0</v>
      </c>
      <c r="U3675" s="2">
        <v>0</v>
      </c>
      <c r="V3675" s="2">
        <v>0</v>
      </c>
      <c r="W3675" s="2">
        <v>0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13452.67</v>
      </c>
      <c r="AE3675" s="2">
        <f>VLOOKUP(Tabla3[[#This Row],[Columna1]],Tabla5[#All],3,0)</f>
        <v>13452.67</v>
      </c>
      <c r="AF3675" s="2">
        <v>0</v>
      </c>
      <c r="AG3675" s="2">
        <v>0</v>
      </c>
      <c r="AH3675" s="2">
        <v>0</v>
      </c>
      <c r="AI3675" s="2">
        <v>0</v>
      </c>
      <c r="AJ3675" s="2">
        <v>3150</v>
      </c>
      <c r="AK3675" s="2">
        <f>VLOOKUP(Tabla3[[#This Row],[Columna1]],Tabla7[[ID]:[Monto neto de los bonos]],3,0)</f>
        <v>3150</v>
      </c>
      <c r="AL3675" s="2">
        <v>0</v>
      </c>
      <c r="AM3675" s="2">
        <v>0</v>
      </c>
      <c r="AN3675" s="2">
        <v>0</v>
      </c>
      <c r="AO3675" s="2">
        <v>0</v>
      </c>
      <c r="AP3675" s="2">
        <v>0</v>
      </c>
      <c r="AQ3675" s="2">
        <v>0</v>
      </c>
      <c r="AR3675" s="2">
        <v>0</v>
      </c>
      <c r="AS3675" s="2">
        <v>0</v>
      </c>
      <c r="AT3675" s="2">
        <v>1845.99</v>
      </c>
      <c r="AU3675" s="2">
        <v>1205.74</v>
      </c>
      <c r="AV3675" s="2">
        <v>0</v>
      </c>
      <c r="AW3675" s="1"/>
      <c r="AX3675" s="2" t="s">
        <v>422</v>
      </c>
      <c r="AY3675" s="8" t="s">
        <v>423</v>
      </c>
    </row>
    <row r="3676" spans="1:51" ht="13.15" customHeight="1" x14ac:dyDescent="0.25">
      <c r="A3676" s="7">
        <v>24403</v>
      </c>
      <c r="B3676" s="2" t="s">
        <v>4743</v>
      </c>
      <c r="C3676" s="2">
        <v>5896203</v>
      </c>
      <c r="D3676" s="2" t="s">
        <v>315</v>
      </c>
      <c r="E3676" s="2" t="s">
        <v>324</v>
      </c>
      <c r="F3676" s="2" t="s">
        <v>36</v>
      </c>
      <c r="G3676" s="3">
        <v>44981</v>
      </c>
      <c r="H3676" s="1"/>
      <c r="I3676" s="2">
        <v>13165.89</v>
      </c>
      <c r="J3676" s="2">
        <v>2789.65</v>
      </c>
      <c r="K3676" s="2">
        <v>2789.65</v>
      </c>
      <c r="L3676" s="2">
        <v>0</v>
      </c>
      <c r="M3676" s="1"/>
      <c r="N3676" s="5">
        <f t="shared" si="115"/>
        <v>27229.19</v>
      </c>
      <c r="O3676" s="6">
        <f t="shared" si="116"/>
        <v>24115.649999999998</v>
      </c>
      <c r="P3676" s="2">
        <v>30</v>
      </c>
      <c r="Q3676" s="2" t="s">
        <v>37</v>
      </c>
      <c r="R3676" s="2">
        <v>0</v>
      </c>
      <c r="S3676" s="2">
        <v>0</v>
      </c>
      <c r="T3676" s="2">
        <v>0</v>
      </c>
      <c r="U3676" s="2">
        <v>0</v>
      </c>
      <c r="V3676" s="2">
        <v>0</v>
      </c>
      <c r="W3676" s="2">
        <v>0</v>
      </c>
      <c r="X3676" s="2">
        <v>0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8484</v>
      </c>
      <c r="AE3676" s="2">
        <f>VLOOKUP(Tabla3[[#This Row],[Columna1]],Tabla5[#All],3,0)</f>
        <v>8484</v>
      </c>
      <c r="AF3676" s="2">
        <v>0</v>
      </c>
      <c r="AG3676" s="2">
        <v>0</v>
      </c>
      <c r="AH3676" s="2">
        <v>0</v>
      </c>
      <c r="AI3676" s="2">
        <v>0</v>
      </c>
      <c r="AJ3676" s="2">
        <v>0</v>
      </c>
      <c r="AK3676" s="2">
        <f>VLOOKUP(Tabla3[[#This Row],[Columna1]],Tabla7[[ID]:[Monto neto de los bonos]],3,0)</f>
        <v>0</v>
      </c>
      <c r="AL3676" s="2">
        <v>0</v>
      </c>
      <c r="AM3676" s="2">
        <v>0</v>
      </c>
      <c r="AN3676" s="2">
        <v>0</v>
      </c>
      <c r="AO3676" s="2">
        <v>0</v>
      </c>
      <c r="AP3676" s="2">
        <v>0</v>
      </c>
      <c r="AQ3676" s="2">
        <v>0</v>
      </c>
      <c r="AR3676" s="2">
        <v>0</v>
      </c>
      <c r="AS3676" s="2">
        <v>0</v>
      </c>
      <c r="AT3676" s="2">
        <v>1874.52</v>
      </c>
      <c r="AU3676" s="2">
        <v>1239.02</v>
      </c>
      <c r="AV3676" s="2">
        <v>0</v>
      </c>
      <c r="AW3676" s="1"/>
      <c r="AX3676" s="2" t="s">
        <v>422</v>
      </c>
      <c r="AY3676" s="8" t="s">
        <v>423</v>
      </c>
    </row>
    <row r="3677" spans="1:51" ht="13.15" customHeight="1" x14ac:dyDescent="0.25">
      <c r="A3677" s="7">
        <v>20753</v>
      </c>
      <c r="B3677" s="2" t="s">
        <v>3085</v>
      </c>
      <c r="C3677" s="2">
        <v>2077603</v>
      </c>
      <c r="D3677" s="2" t="s">
        <v>315</v>
      </c>
      <c r="E3677" s="2" t="s">
        <v>325</v>
      </c>
      <c r="F3677" s="2" t="s">
        <v>36</v>
      </c>
      <c r="G3677" s="3">
        <v>42907</v>
      </c>
      <c r="H3677" s="1"/>
      <c r="I3677" s="2">
        <v>13165.89</v>
      </c>
      <c r="J3677" s="2">
        <v>2789.65</v>
      </c>
      <c r="K3677" s="2">
        <v>2789.65</v>
      </c>
      <c r="L3677" s="2">
        <v>1591.82</v>
      </c>
      <c r="M3677" s="1"/>
      <c r="N3677" s="5">
        <f t="shared" si="115"/>
        <v>26351.1</v>
      </c>
      <c r="O3677" s="6">
        <f t="shared" si="116"/>
        <v>22793.14</v>
      </c>
      <c r="P3677" s="2">
        <v>30</v>
      </c>
      <c r="Q3677" s="2" t="s">
        <v>37</v>
      </c>
      <c r="R3677" s="2">
        <v>0</v>
      </c>
      <c r="S3677" s="2">
        <v>0</v>
      </c>
      <c r="T3677" s="2">
        <v>0</v>
      </c>
      <c r="U3677" s="2">
        <v>0</v>
      </c>
      <c r="V3677" s="2">
        <v>0</v>
      </c>
      <c r="W3677" s="2">
        <v>0</v>
      </c>
      <c r="X3677" s="2">
        <v>0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6014.09</v>
      </c>
      <c r="AE3677" s="2">
        <f>VLOOKUP(Tabla3[[#This Row],[Columna1]],Tabla5[#All],3,0)</f>
        <v>6014.09</v>
      </c>
      <c r="AF3677" s="2">
        <v>0</v>
      </c>
      <c r="AG3677" s="2">
        <v>0</v>
      </c>
      <c r="AH3677" s="2">
        <v>0</v>
      </c>
      <c r="AI3677" s="2">
        <v>0</v>
      </c>
      <c r="AJ3677" s="2">
        <v>0</v>
      </c>
      <c r="AK3677" s="2">
        <f>VLOOKUP(Tabla3[[#This Row],[Columna1]],Tabla7[[ID]:[Monto neto de los bonos]],3,0)</f>
        <v>0</v>
      </c>
      <c r="AL3677" s="2">
        <v>0</v>
      </c>
      <c r="AM3677" s="2">
        <v>0</v>
      </c>
      <c r="AN3677" s="2">
        <v>0</v>
      </c>
      <c r="AO3677" s="2">
        <v>0</v>
      </c>
      <c r="AP3677" s="2">
        <v>0</v>
      </c>
      <c r="AQ3677" s="2">
        <v>0</v>
      </c>
      <c r="AR3677" s="2">
        <v>0</v>
      </c>
      <c r="AS3677" s="2">
        <v>0</v>
      </c>
      <c r="AT3677" s="2">
        <v>2033.7</v>
      </c>
      <c r="AU3677" s="2">
        <v>1524.26</v>
      </c>
      <c r="AV3677" s="2">
        <v>0</v>
      </c>
      <c r="AW3677" s="1"/>
      <c r="AX3677" s="2" t="s">
        <v>422</v>
      </c>
      <c r="AY3677" s="8" t="s">
        <v>423</v>
      </c>
    </row>
    <row r="3678" spans="1:51" ht="13.15" customHeight="1" x14ac:dyDescent="0.25">
      <c r="A3678" s="7">
        <v>21079</v>
      </c>
      <c r="B3678" s="2" t="s">
        <v>4698</v>
      </c>
      <c r="C3678" s="2">
        <v>2409203</v>
      </c>
      <c r="D3678" s="2" t="s">
        <v>315</v>
      </c>
      <c r="E3678" s="2" t="s">
        <v>327</v>
      </c>
      <c r="F3678" s="2" t="s">
        <v>142</v>
      </c>
      <c r="G3678" s="3">
        <v>43102</v>
      </c>
      <c r="H3678" s="1"/>
      <c r="I3678" s="2">
        <v>6673.03</v>
      </c>
      <c r="J3678" s="2">
        <v>1745.4849999999999</v>
      </c>
      <c r="K3678" s="2">
        <v>1745.4849999999999</v>
      </c>
      <c r="L3678" s="2">
        <v>923.52</v>
      </c>
      <c r="M3678" s="1"/>
      <c r="N3678" s="5">
        <f t="shared" si="115"/>
        <v>11087.52</v>
      </c>
      <c r="O3678" s="6">
        <f t="shared" si="116"/>
        <v>9465.26</v>
      </c>
      <c r="P3678" s="2">
        <v>30</v>
      </c>
      <c r="Q3678" s="2" t="s">
        <v>37</v>
      </c>
      <c r="R3678" s="2">
        <v>0</v>
      </c>
      <c r="S3678" s="2">
        <v>0</v>
      </c>
      <c r="T3678" s="2">
        <v>0</v>
      </c>
      <c r="U3678" s="2">
        <v>0</v>
      </c>
      <c r="V3678" s="2">
        <v>0</v>
      </c>
      <c r="W3678" s="2">
        <v>0</v>
      </c>
      <c r="X3678" s="2">
        <v>0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2">
        <f>VLOOKUP(Tabla3[[#This Row],[Columna1]],Tabla5[#All],3,0)</f>
        <v>0</v>
      </c>
      <c r="AF3678" s="2">
        <v>0</v>
      </c>
      <c r="AG3678" s="2">
        <v>0</v>
      </c>
      <c r="AH3678" s="2">
        <v>0</v>
      </c>
      <c r="AI3678" s="2">
        <v>0</v>
      </c>
      <c r="AJ3678" s="2">
        <v>0</v>
      </c>
      <c r="AK3678" s="2">
        <f>VLOOKUP(Tabla3[[#This Row],[Columna1]],Tabla7[[ID]:[Monto neto de los bonos]],3,0)</f>
        <v>0</v>
      </c>
      <c r="AL3678" s="2">
        <v>0</v>
      </c>
      <c r="AM3678" s="2">
        <v>0</v>
      </c>
      <c r="AN3678" s="2">
        <v>0</v>
      </c>
      <c r="AO3678" s="2">
        <v>0</v>
      </c>
      <c r="AP3678" s="2">
        <v>0</v>
      </c>
      <c r="AQ3678" s="2">
        <v>0</v>
      </c>
      <c r="AR3678" s="2">
        <v>0</v>
      </c>
      <c r="AS3678" s="2">
        <v>0</v>
      </c>
      <c r="AT3678" s="2">
        <v>1108.74</v>
      </c>
      <c r="AU3678" s="2">
        <v>513.52</v>
      </c>
      <c r="AV3678" s="2">
        <v>0</v>
      </c>
      <c r="AW3678" s="1"/>
      <c r="AX3678" s="2" t="s">
        <v>422</v>
      </c>
      <c r="AY3678" s="8" t="s">
        <v>423</v>
      </c>
    </row>
    <row r="3679" spans="1:51" ht="13.15" customHeight="1" x14ac:dyDescent="0.25">
      <c r="A3679" s="7">
        <v>23358</v>
      </c>
      <c r="B3679" s="2" t="s">
        <v>4682</v>
      </c>
      <c r="C3679" s="2">
        <v>5211503</v>
      </c>
      <c r="D3679" s="2" t="s">
        <v>315</v>
      </c>
      <c r="E3679" s="2" t="s">
        <v>319</v>
      </c>
      <c r="F3679" s="2" t="s">
        <v>45</v>
      </c>
      <c r="G3679" s="3">
        <v>44494</v>
      </c>
      <c r="H3679" s="1"/>
      <c r="I3679" s="2">
        <v>13413.65</v>
      </c>
      <c r="J3679" s="2">
        <v>2841.47</v>
      </c>
      <c r="K3679" s="2">
        <v>2841.47</v>
      </c>
      <c r="L3679" s="2">
        <v>0</v>
      </c>
      <c r="M3679" s="1"/>
      <c r="N3679" s="5">
        <f t="shared" si="115"/>
        <v>35216.339999999997</v>
      </c>
      <c r="O3679" s="6">
        <f t="shared" si="116"/>
        <v>32023.279999999999</v>
      </c>
      <c r="P3679" s="2">
        <v>30</v>
      </c>
      <c r="Q3679" s="2" t="s">
        <v>37</v>
      </c>
      <c r="R3679" s="2">
        <v>0</v>
      </c>
      <c r="S3679" s="2">
        <v>0</v>
      </c>
      <c r="T3679" s="2">
        <v>0</v>
      </c>
      <c r="U3679" s="2">
        <v>0</v>
      </c>
      <c r="V3679" s="2">
        <v>0</v>
      </c>
      <c r="W3679" s="2">
        <v>0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13127.25</v>
      </c>
      <c r="AE3679" s="2">
        <f>VLOOKUP(Tabla3[[#This Row],[Columna1]],Tabla5[#All],3,0)</f>
        <v>13127.25</v>
      </c>
      <c r="AF3679" s="2">
        <v>0</v>
      </c>
      <c r="AG3679" s="2">
        <v>0</v>
      </c>
      <c r="AH3679" s="2">
        <v>0</v>
      </c>
      <c r="AI3679" s="2">
        <v>0</v>
      </c>
      <c r="AJ3679" s="2">
        <v>2992.5</v>
      </c>
      <c r="AK3679" s="2">
        <f>VLOOKUP(Tabla3[[#This Row],[Columna1]],Tabla7[[ID]:[Monto neto de los bonos]],3,0)</f>
        <v>2992.5</v>
      </c>
      <c r="AL3679" s="2">
        <v>0</v>
      </c>
      <c r="AM3679" s="2">
        <v>0</v>
      </c>
      <c r="AN3679" s="2">
        <v>0</v>
      </c>
      <c r="AO3679" s="2">
        <v>0</v>
      </c>
      <c r="AP3679" s="2">
        <v>0</v>
      </c>
      <c r="AQ3679" s="2">
        <v>0</v>
      </c>
      <c r="AR3679" s="2">
        <v>0</v>
      </c>
      <c r="AS3679" s="2">
        <v>0</v>
      </c>
      <c r="AT3679" s="2">
        <v>1909.64</v>
      </c>
      <c r="AU3679" s="2">
        <v>1283.42</v>
      </c>
      <c r="AV3679" s="2">
        <v>0</v>
      </c>
      <c r="AW3679" s="1"/>
      <c r="AX3679" s="2" t="s">
        <v>422</v>
      </c>
      <c r="AY3679" s="8" t="s">
        <v>423</v>
      </c>
    </row>
    <row r="3680" spans="1:51" ht="13.15" customHeight="1" x14ac:dyDescent="0.25">
      <c r="A3680" s="7">
        <v>22668</v>
      </c>
      <c r="B3680" s="2" t="s">
        <v>3086</v>
      </c>
      <c r="C3680" s="2">
        <v>4493703</v>
      </c>
      <c r="D3680" s="2" t="s">
        <v>315</v>
      </c>
      <c r="E3680" s="2" t="s">
        <v>316</v>
      </c>
      <c r="F3680" s="2" t="s">
        <v>44</v>
      </c>
      <c r="G3680" s="3">
        <v>44025</v>
      </c>
      <c r="H3680" s="1"/>
      <c r="I3680" s="2">
        <v>14572.07</v>
      </c>
      <c r="J3680" s="2">
        <v>2683.85</v>
      </c>
      <c r="K3680" s="2">
        <v>2683.85</v>
      </c>
      <c r="L3680" s="2">
        <v>0</v>
      </c>
      <c r="M3680" s="1"/>
      <c r="N3680" s="5">
        <f t="shared" si="115"/>
        <v>36629.629999999997</v>
      </c>
      <c r="O3680" s="6">
        <f t="shared" si="116"/>
        <v>33144.609999999993</v>
      </c>
      <c r="P3680" s="2">
        <v>30</v>
      </c>
      <c r="Q3680" s="2" t="s">
        <v>37</v>
      </c>
      <c r="R3680" s="2">
        <v>0</v>
      </c>
      <c r="S3680" s="2">
        <v>0</v>
      </c>
      <c r="T3680" s="2">
        <v>0</v>
      </c>
      <c r="U3680" s="2">
        <v>0</v>
      </c>
      <c r="V3680" s="2">
        <v>0</v>
      </c>
      <c r="W3680" s="2">
        <v>0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14064.86</v>
      </c>
      <c r="AE3680" s="2">
        <f>VLOOKUP(Tabla3[[#This Row],[Columna1]],Tabla5[#All],3,0)</f>
        <v>14064.86</v>
      </c>
      <c r="AF3680" s="2">
        <v>0</v>
      </c>
      <c r="AG3680" s="2">
        <v>0</v>
      </c>
      <c r="AH3680" s="2">
        <v>0</v>
      </c>
      <c r="AI3680" s="2">
        <v>0</v>
      </c>
      <c r="AJ3680" s="2">
        <v>2625</v>
      </c>
      <c r="AK3680" s="2">
        <f>VLOOKUP(Tabla3[[#This Row],[Columna1]],Tabla7[[ID]:[Monto neto de los bonos]],3,0)</f>
        <v>2625</v>
      </c>
      <c r="AL3680" s="2">
        <v>0</v>
      </c>
      <c r="AM3680" s="2">
        <v>0</v>
      </c>
      <c r="AN3680" s="2">
        <v>0</v>
      </c>
      <c r="AO3680" s="2">
        <v>0</v>
      </c>
      <c r="AP3680" s="2">
        <v>0</v>
      </c>
      <c r="AQ3680" s="2">
        <v>0</v>
      </c>
      <c r="AR3680" s="2">
        <v>0</v>
      </c>
      <c r="AS3680" s="2">
        <v>0</v>
      </c>
      <c r="AT3680" s="2">
        <v>1993.98</v>
      </c>
      <c r="AU3680" s="2">
        <v>1491.04</v>
      </c>
      <c r="AV3680" s="2">
        <v>0</v>
      </c>
      <c r="AW3680" s="1"/>
      <c r="AX3680" s="2" t="s">
        <v>422</v>
      </c>
      <c r="AY3680" s="8" t="s">
        <v>423</v>
      </c>
    </row>
    <row r="3681" spans="1:51" ht="13.15" customHeight="1" x14ac:dyDescent="0.25">
      <c r="A3681" s="7">
        <v>21816</v>
      </c>
      <c r="B3681" s="2" t="s">
        <v>3087</v>
      </c>
      <c r="C3681" s="2">
        <v>3267203</v>
      </c>
      <c r="D3681" s="2" t="s">
        <v>315</v>
      </c>
      <c r="E3681" s="2" t="s">
        <v>318</v>
      </c>
      <c r="F3681" s="2" t="s">
        <v>42</v>
      </c>
      <c r="G3681" s="3">
        <v>43952</v>
      </c>
      <c r="H3681" s="1"/>
      <c r="I3681" s="2">
        <v>9836.7099999999991</v>
      </c>
      <c r="J3681" s="2">
        <v>3056.2150000000001</v>
      </c>
      <c r="K3681" s="2">
        <v>3056.2150000000001</v>
      </c>
      <c r="L3681" s="2">
        <v>0</v>
      </c>
      <c r="M3681" s="1"/>
      <c r="N3681" s="5">
        <f t="shared" si="115"/>
        <v>15949.14</v>
      </c>
      <c r="O3681" s="6">
        <f t="shared" si="116"/>
        <v>9422.1999999999989</v>
      </c>
      <c r="P3681" s="2">
        <v>30</v>
      </c>
      <c r="Q3681" s="2" t="s">
        <v>37</v>
      </c>
      <c r="R3681" s="2">
        <v>0</v>
      </c>
      <c r="S3681" s="2">
        <v>119</v>
      </c>
      <c r="T3681" s="2">
        <v>15817.48</v>
      </c>
      <c r="U3681" s="2">
        <v>0</v>
      </c>
      <c r="V3681" s="2">
        <v>0</v>
      </c>
      <c r="W3681" s="2">
        <v>0</v>
      </c>
      <c r="X3681" s="2">
        <v>0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2">
        <f>VLOOKUP(Tabla3[[#This Row],[Columna1]],Tabla5[#All],3,0)</f>
        <v>0</v>
      </c>
      <c r="AF3681" s="2">
        <v>0</v>
      </c>
      <c r="AG3681" s="2">
        <v>0</v>
      </c>
      <c r="AH3681" s="2">
        <v>0</v>
      </c>
      <c r="AI3681" s="2">
        <v>0</v>
      </c>
      <c r="AJ3681" s="2">
        <v>0</v>
      </c>
      <c r="AK3681" s="2">
        <f>VLOOKUP(Tabla3[[#This Row],[Columna1]],Tabla7[[ID]:[Monto neto de los bonos]],3,0)</f>
        <v>0</v>
      </c>
      <c r="AL3681" s="2">
        <v>0</v>
      </c>
      <c r="AM3681" s="2">
        <v>0</v>
      </c>
      <c r="AN3681" s="2">
        <v>0</v>
      </c>
      <c r="AO3681" s="2">
        <v>0</v>
      </c>
      <c r="AP3681" s="2">
        <v>0</v>
      </c>
      <c r="AQ3681" s="2">
        <v>0</v>
      </c>
      <c r="AR3681" s="2">
        <v>0</v>
      </c>
      <c r="AS3681" s="2">
        <v>0</v>
      </c>
      <c r="AT3681" s="2">
        <v>3176.66</v>
      </c>
      <c r="AU3681" s="2">
        <v>3350.28</v>
      </c>
      <c r="AV3681" s="2">
        <v>0</v>
      </c>
      <c r="AW3681" s="1"/>
      <c r="AX3681" s="2" t="s">
        <v>422</v>
      </c>
      <c r="AY3681" s="8" t="s">
        <v>423</v>
      </c>
    </row>
    <row r="3682" spans="1:51" ht="13.15" customHeight="1" x14ac:dyDescent="0.25">
      <c r="A3682" s="7">
        <v>20061</v>
      </c>
      <c r="B3682" s="2" t="s">
        <v>3088</v>
      </c>
      <c r="C3682" s="2">
        <v>1320203</v>
      </c>
      <c r="D3682" s="2" t="s">
        <v>315</v>
      </c>
      <c r="E3682" s="2" t="s">
        <v>330</v>
      </c>
      <c r="F3682" s="2" t="s">
        <v>45</v>
      </c>
      <c r="G3682" s="3">
        <v>42676</v>
      </c>
      <c r="H3682" s="1"/>
      <c r="I3682" s="2">
        <v>13413.65</v>
      </c>
      <c r="J3682" s="2">
        <v>2841.47</v>
      </c>
      <c r="K3682" s="2">
        <v>2841.47</v>
      </c>
      <c r="L3682" s="2">
        <v>1573.68</v>
      </c>
      <c r="M3682" s="1"/>
      <c r="N3682" s="5">
        <f t="shared" si="115"/>
        <v>27840.620000000003</v>
      </c>
      <c r="O3682" s="6">
        <f t="shared" si="116"/>
        <v>24208.18</v>
      </c>
      <c r="P3682" s="2">
        <v>30</v>
      </c>
      <c r="Q3682" s="2" t="s">
        <v>37</v>
      </c>
      <c r="R3682" s="2">
        <v>0</v>
      </c>
      <c r="S3682" s="2">
        <v>0</v>
      </c>
      <c r="T3682" s="2">
        <v>0</v>
      </c>
      <c r="U3682" s="2">
        <v>0</v>
      </c>
      <c r="V3682" s="2">
        <v>0</v>
      </c>
      <c r="W3682" s="2">
        <v>0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7170.35</v>
      </c>
      <c r="AE3682" s="2">
        <f>VLOOKUP(Tabla3[[#This Row],[Columna1]],Tabla5[#All],3,0)</f>
        <v>7170.35</v>
      </c>
      <c r="AF3682" s="2">
        <v>0</v>
      </c>
      <c r="AG3682" s="2">
        <v>0</v>
      </c>
      <c r="AH3682" s="2">
        <v>0</v>
      </c>
      <c r="AI3682" s="2">
        <v>0</v>
      </c>
      <c r="AJ3682" s="2">
        <v>0</v>
      </c>
      <c r="AK3682" s="2">
        <f>VLOOKUP(Tabla3[[#This Row],[Columna1]],Tabla7[[ID]:[Monto neto de los bonos]],3,0)</f>
        <v>0</v>
      </c>
      <c r="AL3682" s="2">
        <v>0</v>
      </c>
      <c r="AM3682" s="2">
        <v>0</v>
      </c>
      <c r="AN3682" s="2">
        <v>0</v>
      </c>
      <c r="AO3682" s="2">
        <v>0</v>
      </c>
      <c r="AP3682" s="2">
        <v>0</v>
      </c>
      <c r="AQ3682" s="2">
        <v>0</v>
      </c>
      <c r="AR3682" s="2">
        <v>0</v>
      </c>
      <c r="AS3682" s="2">
        <v>0</v>
      </c>
      <c r="AT3682" s="2">
        <v>2067.02</v>
      </c>
      <c r="AU3682" s="2">
        <v>1565.42</v>
      </c>
      <c r="AV3682" s="2">
        <v>0</v>
      </c>
      <c r="AW3682" s="1"/>
      <c r="AX3682" s="2" t="s">
        <v>422</v>
      </c>
      <c r="AY3682" s="8" t="s">
        <v>423</v>
      </c>
    </row>
    <row r="3683" spans="1:51" ht="13.15" customHeight="1" x14ac:dyDescent="0.25">
      <c r="A3683" s="7">
        <v>15300</v>
      </c>
      <c r="B3683" s="2" t="s">
        <v>4667</v>
      </c>
      <c r="C3683" s="2">
        <v>181303</v>
      </c>
      <c r="D3683" s="2" t="s">
        <v>315</v>
      </c>
      <c r="E3683" s="2" t="s">
        <v>326</v>
      </c>
      <c r="F3683" s="2" t="s">
        <v>36</v>
      </c>
      <c r="G3683" s="3">
        <v>41192</v>
      </c>
      <c r="H3683" s="1"/>
      <c r="I3683" s="2">
        <v>13165.89</v>
      </c>
      <c r="J3683" s="2">
        <v>2789.65</v>
      </c>
      <c r="K3683" s="2">
        <v>2789.65</v>
      </c>
      <c r="L3683" s="2">
        <v>2737.45</v>
      </c>
      <c r="M3683" s="1"/>
      <c r="N3683" s="5">
        <f t="shared" si="115"/>
        <v>27549.86</v>
      </c>
      <c r="O3683" s="6">
        <f t="shared" si="116"/>
        <v>23650.78</v>
      </c>
      <c r="P3683" s="2">
        <v>30</v>
      </c>
      <c r="Q3683" s="2" t="s">
        <v>37</v>
      </c>
      <c r="R3683" s="2">
        <v>0</v>
      </c>
      <c r="S3683" s="2">
        <v>0</v>
      </c>
      <c r="T3683" s="2">
        <v>0</v>
      </c>
      <c r="U3683" s="2">
        <v>0</v>
      </c>
      <c r="V3683" s="2">
        <v>0</v>
      </c>
      <c r="W3683" s="2">
        <v>0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6067.22</v>
      </c>
      <c r="AE3683" s="2">
        <f>VLOOKUP(Tabla3[[#This Row],[Columna1]],Tabla5[#All],3,0)</f>
        <v>6067.22</v>
      </c>
      <c r="AF3683" s="2">
        <v>0</v>
      </c>
      <c r="AG3683" s="2">
        <v>0</v>
      </c>
      <c r="AH3683" s="2">
        <v>0</v>
      </c>
      <c r="AI3683" s="2">
        <v>0</v>
      </c>
      <c r="AJ3683" s="2">
        <v>0</v>
      </c>
      <c r="AK3683" s="2">
        <f>VLOOKUP(Tabla3[[#This Row],[Columna1]],Tabla7[[ID]:[Monto neto de los bonos]],3,0)</f>
        <v>0</v>
      </c>
      <c r="AL3683" s="2">
        <v>0</v>
      </c>
      <c r="AM3683" s="2">
        <v>0</v>
      </c>
      <c r="AN3683" s="2">
        <v>0</v>
      </c>
      <c r="AO3683" s="2">
        <v>0</v>
      </c>
      <c r="AP3683" s="2">
        <v>0</v>
      </c>
      <c r="AQ3683" s="2">
        <v>0</v>
      </c>
      <c r="AR3683" s="2">
        <v>0</v>
      </c>
      <c r="AS3683" s="2">
        <v>0</v>
      </c>
      <c r="AT3683" s="2">
        <v>2148.2600000000002</v>
      </c>
      <c r="AU3683" s="2">
        <v>1750.82</v>
      </c>
      <c r="AV3683" s="2">
        <v>0</v>
      </c>
      <c r="AW3683" s="1"/>
      <c r="AX3683" s="2" t="s">
        <v>422</v>
      </c>
      <c r="AY3683" s="8" t="s">
        <v>423</v>
      </c>
    </row>
    <row r="3684" spans="1:51" ht="13.15" customHeight="1" x14ac:dyDescent="0.25">
      <c r="A3684" s="7">
        <v>15610</v>
      </c>
      <c r="B3684" s="2" t="s">
        <v>4683</v>
      </c>
      <c r="C3684" s="2">
        <v>1264603</v>
      </c>
      <c r="D3684" s="2" t="s">
        <v>315</v>
      </c>
      <c r="E3684" s="2" t="s">
        <v>319</v>
      </c>
      <c r="F3684" s="2" t="s">
        <v>36</v>
      </c>
      <c r="G3684" s="3">
        <v>42669</v>
      </c>
      <c r="H3684" s="1"/>
      <c r="I3684" s="2">
        <v>13165.89</v>
      </c>
      <c r="J3684" s="2">
        <v>2789.65</v>
      </c>
      <c r="K3684" s="2">
        <v>2789.65</v>
      </c>
      <c r="L3684" s="2">
        <v>1399.48</v>
      </c>
      <c r="M3684" s="1"/>
      <c r="N3684" s="5">
        <f t="shared" si="115"/>
        <v>31157.59</v>
      </c>
      <c r="O3684" s="6">
        <f t="shared" si="116"/>
        <v>27653.33</v>
      </c>
      <c r="P3684" s="2">
        <v>30</v>
      </c>
      <c r="Q3684" s="2" t="s">
        <v>37</v>
      </c>
      <c r="R3684" s="2">
        <v>0</v>
      </c>
      <c r="S3684" s="2">
        <v>0</v>
      </c>
      <c r="T3684" s="2">
        <v>0</v>
      </c>
      <c r="U3684" s="2">
        <v>0</v>
      </c>
      <c r="V3684" s="2">
        <v>0</v>
      </c>
      <c r="W3684" s="2">
        <v>0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10094.27</v>
      </c>
      <c r="AE3684" s="2">
        <f>VLOOKUP(Tabla3[[#This Row],[Columna1]],Tabla5[#All],3,0)</f>
        <v>10094.27</v>
      </c>
      <c r="AF3684" s="2">
        <v>0</v>
      </c>
      <c r="AG3684" s="2">
        <v>0</v>
      </c>
      <c r="AH3684" s="2">
        <v>0</v>
      </c>
      <c r="AI3684" s="2">
        <v>0</v>
      </c>
      <c r="AJ3684" s="2">
        <v>918.65</v>
      </c>
      <c r="AK3684" s="2">
        <f>VLOOKUP(Tabla3[[#This Row],[Columna1]],Tabla7[[ID]:[Monto neto de los bonos]],3,0)</f>
        <v>918.65</v>
      </c>
      <c r="AL3684" s="2">
        <v>0</v>
      </c>
      <c r="AM3684" s="2">
        <v>0</v>
      </c>
      <c r="AN3684" s="2">
        <v>0</v>
      </c>
      <c r="AO3684" s="2">
        <v>0</v>
      </c>
      <c r="AP3684" s="2">
        <v>0</v>
      </c>
      <c r="AQ3684" s="2">
        <v>0</v>
      </c>
      <c r="AR3684" s="2">
        <v>0</v>
      </c>
      <c r="AS3684" s="2">
        <v>0</v>
      </c>
      <c r="AT3684" s="2">
        <v>2014.46</v>
      </c>
      <c r="AU3684" s="2">
        <v>1489.8</v>
      </c>
      <c r="AV3684" s="2">
        <v>0</v>
      </c>
      <c r="AW3684" s="1"/>
      <c r="AX3684" s="2" t="s">
        <v>422</v>
      </c>
      <c r="AY3684" s="8" t="s">
        <v>423</v>
      </c>
    </row>
    <row r="3685" spans="1:51" ht="13.15" customHeight="1" x14ac:dyDescent="0.25">
      <c r="A3685" s="7">
        <v>25490</v>
      </c>
      <c r="B3685" s="2" t="s">
        <v>3089</v>
      </c>
      <c r="C3685" s="2">
        <v>6701803</v>
      </c>
      <c r="D3685" s="2" t="s">
        <v>315</v>
      </c>
      <c r="E3685" s="2" t="s">
        <v>318</v>
      </c>
      <c r="F3685" s="2" t="s">
        <v>36</v>
      </c>
      <c r="G3685" s="3">
        <v>45714</v>
      </c>
      <c r="H3685" s="1"/>
      <c r="I3685" s="2">
        <v>13165.89</v>
      </c>
      <c r="J3685" s="2">
        <v>2789.65</v>
      </c>
      <c r="K3685" s="2">
        <v>2789.65</v>
      </c>
      <c r="L3685" s="2">
        <v>0</v>
      </c>
      <c r="M3685" s="1"/>
      <c r="N3685" s="5">
        <f t="shared" si="115"/>
        <v>18745.189999999999</v>
      </c>
      <c r="O3685" s="6">
        <f t="shared" si="116"/>
        <v>15199.439999999997</v>
      </c>
      <c r="P3685" s="2">
        <v>33</v>
      </c>
      <c r="Q3685" s="2" t="s">
        <v>37</v>
      </c>
      <c r="R3685" s="2">
        <v>0</v>
      </c>
      <c r="S3685" s="2">
        <v>0</v>
      </c>
      <c r="T3685" s="2">
        <v>0</v>
      </c>
      <c r="U3685" s="2">
        <v>0</v>
      </c>
      <c r="V3685" s="2">
        <v>0</v>
      </c>
      <c r="W3685" s="2">
        <v>0</v>
      </c>
      <c r="X3685" s="2">
        <v>0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2">
        <f>VLOOKUP(Tabla3[[#This Row],[Columna1]],Tabla5[#All],3,0)</f>
        <v>0</v>
      </c>
      <c r="AF3685" s="2">
        <v>0</v>
      </c>
      <c r="AG3685" s="2">
        <v>0</v>
      </c>
      <c r="AH3685" s="2">
        <v>0</v>
      </c>
      <c r="AI3685" s="2">
        <v>0</v>
      </c>
      <c r="AJ3685" s="2">
        <v>0</v>
      </c>
      <c r="AK3685" s="2">
        <f>VLOOKUP(Tabla3[[#This Row],[Columna1]],Tabla7[[ID]:[Monto neto de los bonos]],3,0)</f>
        <v>0</v>
      </c>
      <c r="AL3685" s="2">
        <v>0</v>
      </c>
      <c r="AM3685" s="2">
        <v>0</v>
      </c>
      <c r="AN3685" s="2">
        <v>0</v>
      </c>
      <c r="AO3685" s="2">
        <v>0</v>
      </c>
      <c r="AP3685" s="2">
        <v>0</v>
      </c>
      <c r="AQ3685" s="2">
        <v>0</v>
      </c>
      <c r="AR3685" s="2">
        <v>0</v>
      </c>
      <c r="AS3685" s="2">
        <v>0</v>
      </c>
      <c r="AT3685" s="2">
        <v>2061.9699999999998</v>
      </c>
      <c r="AU3685" s="2">
        <v>1483.78</v>
      </c>
      <c r="AV3685" s="2">
        <v>0</v>
      </c>
      <c r="AW3685" s="1"/>
      <c r="AX3685" s="2" t="s">
        <v>422</v>
      </c>
      <c r="AY3685" s="8" t="s">
        <v>423</v>
      </c>
    </row>
    <row r="3686" spans="1:51" ht="13.15" customHeight="1" x14ac:dyDescent="0.25">
      <c r="A3686" s="7">
        <v>21964</v>
      </c>
      <c r="B3686" s="2" t="s">
        <v>3090</v>
      </c>
      <c r="C3686" s="2">
        <v>3473203</v>
      </c>
      <c r="D3686" s="2" t="s">
        <v>315</v>
      </c>
      <c r="E3686" s="2" t="s">
        <v>318</v>
      </c>
      <c r="F3686" s="2" t="s">
        <v>36</v>
      </c>
      <c r="G3686" s="3">
        <v>44410</v>
      </c>
      <c r="H3686" s="1"/>
      <c r="I3686" s="2">
        <v>13165.89</v>
      </c>
      <c r="J3686" s="2">
        <v>2789.65</v>
      </c>
      <c r="K3686" s="2">
        <v>2789.65</v>
      </c>
      <c r="L3686" s="2">
        <v>0</v>
      </c>
      <c r="M3686" s="1"/>
      <c r="N3686" s="5">
        <f t="shared" si="115"/>
        <v>18745.189999999999</v>
      </c>
      <c r="O3686" s="6">
        <f t="shared" si="116"/>
        <v>11141.07</v>
      </c>
      <c r="P3686" s="2">
        <v>30</v>
      </c>
      <c r="Q3686" s="2" t="s">
        <v>37</v>
      </c>
      <c r="R3686" s="2">
        <v>0</v>
      </c>
      <c r="S3686" s="2">
        <v>103</v>
      </c>
      <c r="T3686" s="2">
        <v>16090.66</v>
      </c>
      <c r="U3686" s="2">
        <v>0</v>
      </c>
      <c r="V3686" s="2">
        <v>0</v>
      </c>
      <c r="W3686" s="2">
        <v>0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2">
        <f>VLOOKUP(Tabla3[[#This Row],[Columna1]],Tabla5[#All],3,0)</f>
        <v>0</v>
      </c>
      <c r="AF3686" s="2">
        <v>0</v>
      </c>
      <c r="AG3686" s="2">
        <v>0</v>
      </c>
      <c r="AH3686" s="2">
        <v>0</v>
      </c>
      <c r="AI3686" s="2">
        <v>0</v>
      </c>
      <c r="AJ3686" s="2">
        <v>0</v>
      </c>
      <c r="AK3686" s="2">
        <f>VLOOKUP(Tabla3[[#This Row],[Columna1]],Tabla7[[ID]:[Monto neto de los bonos]],3,0)</f>
        <v>0</v>
      </c>
      <c r="AL3686" s="2">
        <v>0</v>
      </c>
      <c r="AM3686" s="2">
        <v>0</v>
      </c>
      <c r="AN3686" s="2">
        <v>0</v>
      </c>
      <c r="AO3686" s="2">
        <v>0</v>
      </c>
      <c r="AP3686" s="2">
        <v>0</v>
      </c>
      <c r="AQ3686" s="2">
        <v>0</v>
      </c>
      <c r="AR3686" s="2">
        <v>0</v>
      </c>
      <c r="AS3686" s="2">
        <v>0</v>
      </c>
      <c r="AT3686" s="2">
        <v>3483.57</v>
      </c>
      <c r="AU3686" s="2">
        <v>4120.55</v>
      </c>
      <c r="AV3686" s="2">
        <v>0</v>
      </c>
      <c r="AW3686" s="1"/>
      <c r="AX3686" s="2" t="s">
        <v>422</v>
      </c>
      <c r="AY3686" s="8" t="s">
        <v>423</v>
      </c>
    </row>
    <row r="3687" spans="1:51" ht="13.15" customHeight="1" x14ac:dyDescent="0.25">
      <c r="A3687" s="7">
        <v>19717</v>
      </c>
      <c r="B3687" s="2" t="s">
        <v>4724</v>
      </c>
      <c r="C3687" s="2">
        <v>1003403</v>
      </c>
      <c r="D3687" s="2" t="s">
        <v>315</v>
      </c>
      <c r="E3687" s="2" t="s">
        <v>318</v>
      </c>
      <c r="F3687" s="2" t="s">
        <v>42</v>
      </c>
      <c r="G3687" s="3">
        <v>42576</v>
      </c>
      <c r="H3687" s="1"/>
      <c r="I3687" s="2">
        <v>9836.7099999999991</v>
      </c>
      <c r="J3687" s="2">
        <v>3056.2150000000001</v>
      </c>
      <c r="K3687" s="2">
        <v>3056.2150000000001</v>
      </c>
      <c r="L3687" s="2">
        <v>1265.76</v>
      </c>
      <c r="M3687" s="1"/>
      <c r="N3687" s="5">
        <f t="shared" si="115"/>
        <v>24936.809999999998</v>
      </c>
      <c r="O3687" s="6">
        <f t="shared" si="116"/>
        <v>22313.969999999998</v>
      </c>
      <c r="P3687" s="2">
        <v>30</v>
      </c>
      <c r="Q3687" s="2" t="s">
        <v>37</v>
      </c>
      <c r="R3687" s="2">
        <v>0</v>
      </c>
      <c r="S3687" s="2">
        <v>0</v>
      </c>
      <c r="T3687" s="2">
        <v>0</v>
      </c>
      <c r="U3687" s="2">
        <v>0</v>
      </c>
      <c r="V3687" s="2">
        <v>0</v>
      </c>
      <c r="W3687" s="2">
        <v>0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7721.91</v>
      </c>
      <c r="AE3687" s="2">
        <f>VLOOKUP(Tabla3[[#This Row],[Columna1]],Tabla5[#All],3,0)</f>
        <v>7721.91</v>
      </c>
      <c r="AF3687" s="2">
        <v>0</v>
      </c>
      <c r="AG3687" s="2">
        <v>0</v>
      </c>
      <c r="AH3687" s="2">
        <v>0</v>
      </c>
      <c r="AI3687" s="2">
        <v>0</v>
      </c>
      <c r="AJ3687" s="2">
        <v>0</v>
      </c>
      <c r="AK3687" s="2">
        <f>VLOOKUP(Tabla3[[#This Row],[Columna1]],Tabla7[[ID]:[Monto neto de los bonos]],3,0)</f>
        <v>0</v>
      </c>
      <c r="AL3687" s="2">
        <v>0</v>
      </c>
      <c r="AM3687" s="2">
        <v>0</v>
      </c>
      <c r="AN3687" s="2">
        <v>0</v>
      </c>
      <c r="AO3687" s="2">
        <v>0</v>
      </c>
      <c r="AP3687" s="2">
        <v>0</v>
      </c>
      <c r="AQ3687" s="2">
        <v>0</v>
      </c>
      <c r="AR3687" s="2">
        <v>0</v>
      </c>
      <c r="AS3687" s="2">
        <v>0</v>
      </c>
      <c r="AT3687" s="2">
        <v>1721.48</v>
      </c>
      <c r="AU3687" s="2">
        <v>901.36</v>
      </c>
      <c r="AV3687" s="2">
        <v>0</v>
      </c>
      <c r="AW3687" s="1"/>
      <c r="AX3687" s="2" t="s">
        <v>422</v>
      </c>
      <c r="AY3687" s="8" t="s">
        <v>423</v>
      </c>
    </row>
    <row r="3688" spans="1:51" ht="13.15" customHeight="1" x14ac:dyDescent="0.25">
      <c r="A3688" s="7">
        <v>13082</v>
      </c>
      <c r="B3688" s="2" t="s">
        <v>4737</v>
      </c>
      <c r="C3688" s="2">
        <v>12603</v>
      </c>
      <c r="D3688" s="2" t="s">
        <v>315</v>
      </c>
      <c r="E3688" s="2" t="s">
        <v>316</v>
      </c>
      <c r="F3688" s="2" t="s">
        <v>36</v>
      </c>
      <c r="G3688" s="3">
        <v>38419</v>
      </c>
      <c r="H3688" s="1"/>
      <c r="I3688" s="2">
        <v>13165.89</v>
      </c>
      <c r="J3688" s="2">
        <v>2789.65</v>
      </c>
      <c r="K3688" s="2">
        <v>2789.65</v>
      </c>
      <c r="L3688" s="2">
        <v>4353.01</v>
      </c>
      <c r="M3688" s="1"/>
      <c r="N3688" s="5">
        <f t="shared" si="115"/>
        <v>25155.539999999997</v>
      </c>
      <c r="O3688" s="6">
        <f t="shared" si="116"/>
        <v>18909.329999999994</v>
      </c>
      <c r="P3688" s="2">
        <v>20</v>
      </c>
      <c r="Q3688" s="2" t="s">
        <v>46</v>
      </c>
      <c r="R3688" s="2">
        <v>0</v>
      </c>
      <c r="S3688" s="2">
        <v>0</v>
      </c>
      <c r="T3688" s="2">
        <v>0</v>
      </c>
      <c r="U3688" s="2">
        <v>3686.45</v>
      </c>
      <c r="V3688" s="2">
        <v>0</v>
      </c>
      <c r="W3688" s="2">
        <v>0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2057.34</v>
      </c>
      <c r="AE3688" s="2">
        <f>VLOOKUP(Tabla3[[#This Row],[Columna1]],Tabla5[#All],3,0)</f>
        <v>2057.34</v>
      </c>
      <c r="AF3688" s="2">
        <v>0</v>
      </c>
      <c r="AG3688" s="2">
        <v>0</v>
      </c>
      <c r="AH3688" s="2">
        <v>0</v>
      </c>
      <c r="AI3688" s="2">
        <v>0</v>
      </c>
      <c r="AJ3688" s="2">
        <v>0</v>
      </c>
      <c r="AK3688" s="2">
        <f>VLOOKUP(Tabla3[[#This Row],[Columna1]],Tabla7[[ID]:[Monto neto de los bonos]],3,0)</f>
        <v>3686.45</v>
      </c>
      <c r="AL3688" s="2">
        <v>0</v>
      </c>
      <c r="AM3688" s="2">
        <v>0</v>
      </c>
      <c r="AN3688" s="2">
        <v>0</v>
      </c>
      <c r="AO3688" s="2">
        <v>0</v>
      </c>
      <c r="AP3688" s="2">
        <v>0</v>
      </c>
      <c r="AQ3688" s="2">
        <v>0</v>
      </c>
      <c r="AR3688" s="2">
        <v>0</v>
      </c>
      <c r="AS3688" s="2">
        <v>0</v>
      </c>
      <c r="AT3688" s="2">
        <v>2069.17</v>
      </c>
      <c r="AU3688" s="2">
        <v>4177.04</v>
      </c>
      <c r="AV3688" s="2">
        <v>0</v>
      </c>
      <c r="AW3688" s="1"/>
      <c r="AX3688" s="2" t="s">
        <v>422</v>
      </c>
      <c r="AY3688" s="8" t="s">
        <v>424</v>
      </c>
    </row>
    <row r="3689" spans="1:51" ht="13.15" customHeight="1" x14ac:dyDescent="0.25">
      <c r="A3689" s="7">
        <v>13755</v>
      </c>
      <c r="B3689" s="2" t="s">
        <v>3091</v>
      </c>
      <c r="C3689" s="2">
        <v>12703</v>
      </c>
      <c r="D3689" s="2" t="s">
        <v>315</v>
      </c>
      <c r="E3689" s="2" t="s">
        <v>316</v>
      </c>
      <c r="F3689" s="2" t="s">
        <v>36</v>
      </c>
      <c r="G3689" s="3">
        <v>38890</v>
      </c>
      <c r="H3689" s="1"/>
      <c r="I3689" s="2">
        <v>13165.89</v>
      </c>
      <c r="J3689" s="2">
        <v>2789.65</v>
      </c>
      <c r="K3689" s="2">
        <v>2789.65</v>
      </c>
      <c r="L3689" s="2">
        <v>3048.82</v>
      </c>
      <c r="M3689" s="1"/>
      <c r="N3689" s="5">
        <f t="shared" si="115"/>
        <v>26647.78</v>
      </c>
      <c r="O3689" s="6">
        <f t="shared" si="116"/>
        <v>22673.18</v>
      </c>
      <c r="P3689" s="2">
        <v>20</v>
      </c>
      <c r="Q3689" s="2" t="s">
        <v>46</v>
      </c>
      <c r="R3689" s="2">
        <v>0</v>
      </c>
      <c r="S3689" s="2">
        <v>0</v>
      </c>
      <c r="T3689" s="2">
        <v>0</v>
      </c>
      <c r="U3689" s="2">
        <v>3686.45</v>
      </c>
      <c r="V3689" s="2">
        <v>0</v>
      </c>
      <c r="W3689" s="2">
        <v>0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4853.7700000000004</v>
      </c>
      <c r="AE3689" s="2">
        <f>VLOOKUP(Tabla3[[#This Row],[Columna1]],Tabla5[#All],3,0)</f>
        <v>4853.7700000000004</v>
      </c>
      <c r="AF3689" s="2">
        <v>0</v>
      </c>
      <c r="AG3689" s="2">
        <v>0</v>
      </c>
      <c r="AH3689" s="2">
        <v>0</v>
      </c>
      <c r="AI3689" s="2">
        <v>0</v>
      </c>
      <c r="AJ3689" s="2">
        <v>0</v>
      </c>
      <c r="AK3689" s="2">
        <f>VLOOKUP(Tabla3[[#This Row],[Columna1]],Tabla7[[ID]:[Monto neto de los bonos]],3,0)</f>
        <v>3686.45</v>
      </c>
      <c r="AL3689" s="2">
        <v>0</v>
      </c>
      <c r="AM3689" s="2">
        <v>0</v>
      </c>
      <c r="AN3689" s="2">
        <v>0</v>
      </c>
      <c r="AO3689" s="2">
        <v>0</v>
      </c>
      <c r="AP3689" s="2">
        <v>0</v>
      </c>
      <c r="AQ3689" s="2">
        <v>0</v>
      </c>
      <c r="AR3689" s="2">
        <v>0</v>
      </c>
      <c r="AS3689" s="2">
        <v>0</v>
      </c>
      <c r="AT3689" s="2">
        <v>2007.32</v>
      </c>
      <c r="AU3689" s="2">
        <v>1967.28</v>
      </c>
      <c r="AV3689" s="2">
        <v>0</v>
      </c>
      <c r="AW3689" s="1"/>
      <c r="AX3689" s="2" t="s">
        <v>422</v>
      </c>
      <c r="AY3689" s="8" t="s">
        <v>424</v>
      </c>
    </row>
    <row r="3690" spans="1:51" ht="13.15" customHeight="1" x14ac:dyDescent="0.25">
      <c r="A3690" s="7">
        <v>14386</v>
      </c>
      <c r="B3690" s="2" t="s">
        <v>5003</v>
      </c>
      <c r="C3690" s="2">
        <v>12903</v>
      </c>
      <c r="D3690" s="2" t="s">
        <v>315</v>
      </c>
      <c r="E3690" s="2" t="s">
        <v>325</v>
      </c>
      <c r="F3690" s="2" t="s">
        <v>36</v>
      </c>
      <c r="G3690" s="3">
        <v>39302</v>
      </c>
      <c r="H3690" s="1"/>
      <c r="I3690" s="2">
        <v>13165.89</v>
      </c>
      <c r="J3690" s="2">
        <v>2789.65</v>
      </c>
      <c r="K3690" s="2">
        <v>2789.65</v>
      </c>
      <c r="L3690" s="2">
        <v>2810.93</v>
      </c>
      <c r="M3690" s="1"/>
      <c r="N3690" s="5">
        <f t="shared" si="115"/>
        <v>22606.12</v>
      </c>
      <c r="O3690" s="6">
        <f t="shared" si="116"/>
        <v>18700.2</v>
      </c>
      <c r="P3690" s="2">
        <v>20</v>
      </c>
      <c r="Q3690" s="2" t="s">
        <v>46</v>
      </c>
      <c r="R3690" s="2">
        <v>0</v>
      </c>
      <c r="S3690" s="2">
        <v>0</v>
      </c>
      <c r="T3690" s="2">
        <v>0</v>
      </c>
      <c r="U3690" s="2">
        <v>3686.45</v>
      </c>
      <c r="V3690" s="2">
        <v>0</v>
      </c>
      <c r="W3690" s="2">
        <v>0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1050</v>
      </c>
      <c r="AE3690" s="2">
        <f>VLOOKUP(Tabla3[[#This Row],[Columna1]],Tabla5[#All],3,0)</f>
        <v>1050</v>
      </c>
      <c r="AF3690" s="2">
        <v>0</v>
      </c>
      <c r="AG3690" s="2">
        <v>0</v>
      </c>
      <c r="AH3690" s="2">
        <v>0</v>
      </c>
      <c r="AI3690" s="2">
        <v>0</v>
      </c>
      <c r="AJ3690" s="2">
        <v>0</v>
      </c>
      <c r="AK3690" s="2">
        <f>VLOOKUP(Tabla3[[#This Row],[Columna1]],Tabla7[[ID]:[Monto neto de los bonos]],3,0)</f>
        <v>3686.45</v>
      </c>
      <c r="AL3690" s="2">
        <v>0</v>
      </c>
      <c r="AM3690" s="2">
        <v>0</v>
      </c>
      <c r="AN3690" s="2">
        <v>0</v>
      </c>
      <c r="AO3690" s="2">
        <v>0</v>
      </c>
      <c r="AP3690" s="2">
        <v>0</v>
      </c>
      <c r="AQ3690" s="2">
        <v>0</v>
      </c>
      <c r="AR3690" s="2">
        <v>0</v>
      </c>
      <c r="AS3690" s="2">
        <v>0</v>
      </c>
      <c r="AT3690" s="2">
        <v>1985.44</v>
      </c>
      <c r="AU3690" s="2">
        <v>1920.48</v>
      </c>
      <c r="AV3690" s="2">
        <v>0</v>
      </c>
      <c r="AW3690" s="1"/>
      <c r="AX3690" s="2" t="s">
        <v>422</v>
      </c>
      <c r="AY3690" s="8" t="s">
        <v>424</v>
      </c>
    </row>
    <row r="3691" spans="1:51" ht="13.15" customHeight="1" x14ac:dyDescent="0.25">
      <c r="A3691" s="7">
        <v>90874</v>
      </c>
      <c r="B3691" s="2" t="s">
        <v>3092</v>
      </c>
      <c r="C3691" s="2">
        <v>13003</v>
      </c>
      <c r="D3691" s="2" t="s">
        <v>315</v>
      </c>
      <c r="E3691" s="2" t="s">
        <v>317</v>
      </c>
      <c r="F3691" s="2" t="s">
        <v>36</v>
      </c>
      <c r="G3691" s="3">
        <v>35431</v>
      </c>
      <c r="H3691" s="1"/>
      <c r="I3691" s="2">
        <v>13165.89</v>
      </c>
      <c r="J3691" s="2">
        <v>2789.65</v>
      </c>
      <c r="K3691" s="2">
        <v>2789.65</v>
      </c>
      <c r="L3691" s="2">
        <v>4754.0600000000004</v>
      </c>
      <c r="M3691" s="2">
        <v>1848.32</v>
      </c>
      <c r="N3691" s="5">
        <f t="shared" si="115"/>
        <v>39431.040000000001</v>
      </c>
      <c r="O3691" s="6">
        <f t="shared" si="116"/>
        <v>34430</v>
      </c>
      <c r="P3691" s="2">
        <v>20</v>
      </c>
      <c r="Q3691" s="2" t="s">
        <v>46</v>
      </c>
      <c r="R3691" s="2">
        <v>0</v>
      </c>
      <c r="S3691" s="2">
        <v>0</v>
      </c>
      <c r="T3691" s="2">
        <v>0</v>
      </c>
      <c r="U3691" s="2">
        <v>3686.45</v>
      </c>
      <c r="V3691" s="2">
        <v>0</v>
      </c>
      <c r="W3691" s="2">
        <v>0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12308.86</v>
      </c>
      <c r="AE3691" s="2">
        <f>VLOOKUP(Tabla3[[#This Row],[Columna1]],Tabla5[#All],3,0)</f>
        <v>12308.86</v>
      </c>
      <c r="AF3691" s="2">
        <v>0</v>
      </c>
      <c r="AG3691" s="2">
        <v>0</v>
      </c>
      <c r="AH3691" s="2">
        <v>0</v>
      </c>
      <c r="AI3691" s="2">
        <v>0</v>
      </c>
      <c r="AJ3691" s="2">
        <v>1774.61</v>
      </c>
      <c r="AK3691" s="2">
        <f>VLOOKUP(Tabla3[[#This Row],[Columna1]],Tabla7[[ID]:[Monto neto de los bonos]],3,0)</f>
        <v>5461.06</v>
      </c>
      <c r="AL3691" s="2">
        <v>0</v>
      </c>
      <c r="AM3691" s="2">
        <v>0</v>
      </c>
      <c r="AN3691" s="2">
        <v>0</v>
      </c>
      <c r="AO3691" s="2">
        <v>0</v>
      </c>
      <c r="AP3691" s="2">
        <v>0</v>
      </c>
      <c r="AQ3691" s="2">
        <v>0</v>
      </c>
      <c r="AR3691" s="2">
        <v>0</v>
      </c>
      <c r="AS3691" s="2">
        <v>0</v>
      </c>
      <c r="AT3691" s="2">
        <v>2334.64</v>
      </c>
      <c r="AU3691" s="2">
        <v>2666.4</v>
      </c>
      <c r="AV3691" s="2">
        <v>0</v>
      </c>
      <c r="AW3691" s="1"/>
      <c r="AX3691" s="2" t="s">
        <v>422</v>
      </c>
      <c r="AY3691" s="8" t="s">
        <v>424</v>
      </c>
    </row>
    <row r="3692" spans="1:51" ht="13.15" customHeight="1" x14ac:dyDescent="0.25">
      <c r="A3692" s="7">
        <v>21956</v>
      </c>
      <c r="B3692" s="2" t="s">
        <v>4725</v>
      </c>
      <c r="C3692" s="2">
        <v>3455203</v>
      </c>
      <c r="D3692" s="2" t="s">
        <v>315</v>
      </c>
      <c r="E3692" s="2" t="s">
        <v>318</v>
      </c>
      <c r="F3692" s="2" t="s">
        <v>42</v>
      </c>
      <c r="G3692" s="3">
        <v>43571</v>
      </c>
      <c r="H3692" s="1"/>
      <c r="I3692" s="2">
        <v>9836.7099999999991</v>
      </c>
      <c r="J3692" s="2">
        <v>3056.2150000000001</v>
      </c>
      <c r="K3692" s="2">
        <v>3056.2150000000001</v>
      </c>
      <c r="L3692" s="2">
        <v>1550.62</v>
      </c>
      <c r="M3692" s="1"/>
      <c r="N3692" s="5">
        <f t="shared" si="115"/>
        <v>23669.559999999998</v>
      </c>
      <c r="O3692" s="6">
        <f t="shared" si="116"/>
        <v>20935.599999999999</v>
      </c>
      <c r="P3692" s="2">
        <v>20</v>
      </c>
      <c r="Q3692" s="2" t="s">
        <v>46</v>
      </c>
      <c r="R3692" s="2">
        <v>0</v>
      </c>
      <c r="S3692" s="2">
        <v>0</v>
      </c>
      <c r="T3692" s="2">
        <v>0</v>
      </c>
      <c r="U3692" s="2">
        <v>2754.28</v>
      </c>
      <c r="V3692" s="2">
        <v>0</v>
      </c>
      <c r="W3692" s="2">
        <v>0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6169.8</v>
      </c>
      <c r="AE3692" s="2">
        <f>VLOOKUP(Tabla3[[#This Row],[Columna1]],Tabla5[#All],3,0)</f>
        <v>6169.8</v>
      </c>
      <c r="AF3692" s="2">
        <v>0</v>
      </c>
      <c r="AG3692" s="2">
        <v>0</v>
      </c>
      <c r="AH3692" s="2">
        <v>0</v>
      </c>
      <c r="AI3692" s="2">
        <v>0</v>
      </c>
      <c r="AJ3692" s="2">
        <v>0</v>
      </c>
      <c r="AK3692" s="2">
        <f>VLOOKUP(Tabla3[[#This Row],[Columna1]],Tabla7[[ID]:[Monto neto de los bonos]],3,0)</f>
        <v>2754.28</v>
      </c>
      <c r="AL3692" s="2">
        <v>0</v>
      </c>
      <c r="AM3692" s="2">
        <v>0</v>
      </c>
      <c r="AN3692" s="2">
        <v>0</v>
      </c>
      <c r="AO3692" s="2">
        <v>0</v>
      </c>
      <c r="AP3692" s="2">
        <v>0</v>
      </c>
      <c r="AQ3692" s="2">
        <v>0</v>
      </c>
      <c r="AR3692" s="2">
        <v>0</v>
      </c>
      <c r="AS3692" s="2">
        <v>0</v>
      </c>
      <c r="AT3692" s="2">
        <v>1611.8</v>
      </c>
      <c r="AU3692" s="2">
        <v>1122.1600000000001</v>
      </c>
      <c r="AV3692" s="2">
        <v>0</v>
      </c>
      <c r="AW3692" s="1"/>
      <c r="AX3692" s="2" t="s">
        <v>422</v>
      </c>
      <c r="AY3692" s="8" t="s">
        <v>424</v>
      </c>
    </row>
    <row r="3693" spans="1:51" ht="13.15" customHeight="1" x14ac:dyDescent="0.25">
      <c r="A3693" s="7">
        <v>24409</v>
      </c>
      <c r="B3693" s="2" t="s">
        <v>3093</v>
      </c>
      <c r="C3693" s="2">
        <v>5904203</v>
      </c>
      <c r="D3693" s="2" t="s">
        <v>315</v>
      </c>
      <c r="E3693" s="2" t="s">
        <v>322</v>
      </c>
      <c r="F3693" s="2" t="s">
        <v>36</v>
      </c>
      <c r="G3693" s="3">
        <v>45673</v>
      </c>
      <c r="H3693" s="1"/>
      <c r="I3693" s="2">
        <v>13165.89</v>
      </c>
      <c r="J3693" s="2">
        <v>2789.65</v>
      </c>
      <c r="K3693" s="2">
        <v>2789.65</v>
      </c>
      <c r="L3693" s="2">
        <v>0</v>
      </c>
      <c r="M3693" s="1"/>
      <c r="N3693" s="5">
        <f t="shared" si="115"/>
        <v>20745.189999999999</v>
      </c>
      <c r="O3693" s="6">
        <f t="shared" si="116"/>
        <v>17631.649999999998</v>
      </c>
      <c r="P3693" s="2">
        <v>30</v>
      </c>
      <c r="Q3693" s="2" t="s">
        <v>37</v>
      </c>
      <c r="R3693" s="2">
        <v>0</v>
      </c>
      <c r="S3693" s="2">
        <v>0</v>
      </c>
      <c r="T3693" s="2">
        <v>0</v>
      </c>
      <c r="U3693" s="2">
        <v>0</v>
      </c>
      <c r="V3693" s="2">
        <v>0</v>
      </c>
      <c r="W3693" s="2">
        <v>0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2000</v>
      </c>
      <c r="AE3693" s="2">
        <f>VLOOKUP(Tabla3[[#This Row],[Columna1]],Tabla5[#All],3,0)</f>
        <v>2000</v>
      </c>
      <c r="AF3693" s="2">
        <v>0</v>
      </c>
      <c r="AG3693" s="2">
        <v>0</v>
      </c>
      <c r="AH3693" s="2">
        <v>0</v>
      </c>
      <c r="AI3693" s="2">
        <v>0</v>
      </c>
      <c r="AJ3693" s="2">
        <v>0</v>
      </c>
      <c r="AK3693" s="2">
        <f>VLOOKUP(Tabla3[[#This Row],[Columna1]],Tabla7[[ID]:[Monto neto de los bonos]],3,0)</f>
        <v>0</v>
      </c>
      <c r="AL3693" s="2">
        <v>0</v>
      </c>
      <c r="AM3693" s="2">
        <v>0</v>
      </c>
      <c r="AN3693" s="2">
        <v>0</v>
      </c>
      <c r="AO3693" s="2">
        <v>0</v>
      </c>
      <c r="AP3693" s="2">
        <v>0</v>
      </c>
      <c r="AQ3693" s="2">
        <v>0</v>
      </c>
      <c r="AR3693" s="2">
        <v>0</v>
      </c>
      <c r="AS3693" s="2">
        <v>0</v>
      </c>
      <c r="AT3693" s="2">
        <v>1874.52</v>
      </c>
      <c r="AU3693" s="2">
        <v>1239.02</v>
      </c>
      <c r="AV3693" s="2">
        <v>0</v>
      </c>
      <c r="AW3693" s="1"/>
      <c r="AX3693" s="2" t="s">
        <v>422</v>
      </c>
      <c r="AY3693" s="8" t="s">
        <v>423</v>
      </c>
    </row>
    <row r="3694" spans="1:51" ht="13.15" customHeight="1" x14ac:dyDescent="0.25">
      <c r="A3694" s="7">
        <v>91955</v>
      </c>
      <c r="B3694" s="2" t="s">
        <v>4677</v>
      </c>
      <c r="C3694" s="2">
        <v>13903</v>
      </c>
      <c r="D3694" s="2" t="s">
        <v>315</v>
      </c>
      <c r="E3694" s="2" t="s">
        <v>320</v>
      </c>
      <c r="F3694" s="2" t="s">
        <v>36</v>
      </c>
      <c r="G3694" s="3">
        <v>38215</v>
      </c>
      <c r="H3694" s="1"/>
      <c r="I3694" s="2">
        <v>13165.89</v>
      </c>
      <c r="J3694" s="2">
        <v>2789.65</v>
      </c>
      <c r="K3694" s="2">
        <v>2789.65</v>
      </c>
      <c r="L3694" s="2">
        <v>4644.46</v>
      </c>
      <c r="M3694" s="1"/>
      <c r="N3694" s="5">
        <f t="shared" si="115"/>
        <v>34970</v>
      </c>
      <c r="O3694" s="6">
        <f t="shared" si="116"/>
        <v>30534.48</v>
      </c>
      <c r="P3694" s="2">
        <v>20</v>
      </c>
      <c r="Q3694" s="2" t="s">
        <v>46</v>
      </c>
      <c r="R3694" s="2">
        <v>0</v>
      </c>
      <c r="S3694" s="2">
        <v>0</v>
      </c>
      <c r="T3694" s="2">
        <v>0</v>
      </c>
      <c r="U3694" s="2">
        <v>3686.45</v>
      </c>
      <c r="V3694" s="2">
        <v>0</v>
      </c>
      <c r="W3694" s="2">
        <v>0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11580.35</v>
      </c>
      <c r="AE3694" s="2">
        <f>VLOOKUP(Tabla3[[#This Row],[Columna1]],Tabla5[#All],3,0)</f>
        <v>11580.35</v>
      </c>
      <c r="AF3694" s="2">
        <v>0</v>
      </c>
      <c r="AG3694" s="2">
        <v>0</v>
      </c>
      <c r="AH3694" s="2">
        <v>0</v>
      </c>
      <c r="AI3694" s="2">
        <v>0</v>
      </c>
      <c r="AJ3694" s="2">
        <v>0</v>
      </c>
      <c r="AK3694" s="2">
        <f>VLOOKUP(Tabla3[[#This Row],[Columna1]],Tabla7[[ID]:[Monto neto de los bonos]],3,0)</f>
        <v>3686.45</v>
      </c>
      <c r="AL3694" s="2">
        <v>0</v>
      </c>
      <c r="AM3694" s="2">
        <v>0</v>
      </c>
      <c r="AN3694" s="2">
        <v>0</v>
      </c>
      <c r="AO3694" s="2">
        <v>0</v>
      </c>
      <c r="AP3694" s="2">
        <v>0</v>
      </c>
      <c r="AQ3694" s="2">
        <v>0</v>
      </c>
      <c r="AR3694" s="2">
        <v>0</v>
      </c>
      <c r="AS3694" s="2">
        <v>0</v>
      </c>
      <c r="AT3694" s="2">
        <v>2154.3200000000002</v>
      </c>
      <c r="AU3694" s="2">
        <v>2281.1999999999998</v>
      </c>
      <c r="AV3694" s="2">
        <v>0</v>
      </c>
      <c r="AW3694" s="1"/>
      <c r="AX3694" s="2" t="s">
        <v>422</v>
      </c>
      <c r="AY3694" s="8" t="s">
        <v>424</v>
      </c>
    </row>
    <row r="3695" spans="1:51" ht="13.15" customHeight="1" x14ac:dyDescent="0.25">
      <c r="A3695" s="7">
        <v>16704</v>
      </c>
      <c r="B3695" s="2" t="s">
        <v>3094</v>
      </c>
      <c r="C3695" s="2">
        <v>259403</v>
      </c>
      <c r="D3695" s="2" t="s">
        <v>315</v>
      </c>
      <c r="E3695" s="2" t="s">
        <v>325</v>
      </c>
      <c r="F3695" s="2" t="s">
        <v>142</v>
      </c>
      <c r="G3695" s="3">
        <v>42232</v>
      </c>
      <c r="H3695" s="1"/>
      <c r="I3695" s="2">
        <v>6673.03</v>
      </c>
      <c r="J3695" s="2">
        <v>1745.4849999999999</v>
      </c>
      <c r="K3695" s="2">
        <v>1745.4849999999999</v>
      </c>
      <c r="L3695" s="2">
        <v>806.62</v>
      </c>
      <c r="M3695" s="1"/>
      <c r="N3695" s="5">
        <f t="shared" si="115"/>
        <v>10970.62</v>
      </c>
      <c r="O3695" s="6">
        <f t="shared" si="116"/>
        <v>9347.3300000000017</v>
      </c>
      <c r="P3695" s="2">
        <v>30</v>
      </c>
      <c r="Q3695" s="2" t="s">
        <v>37</v>
      </c>
      <c r="R3695" s="2">
        <v>0</v>
      </c>
      <c r="S3695" s="2">
        <v>3</v>
      </c>
      <c r="T3695" s="2">
        <v>254.1</v>
      </c>
      <c r="U3695" s="2">
        <v>0</v>
      </c>
      <c r="V3695" s="2">
        <v>0</v>
      </c>
      <c r="W3695" s="2">
        <v>0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2">
        <f>VLOOKUP(Tabla3[[#This Row],[Columna1]],Tabla5[#All],3,0)</f>
        <v>0</v>
      </c>
      <c r="AF3695" s="2">
        <v>0</v>
      </c>
      <c r="AG3695" s="2">
        <v>0</v>
      </c>
      <c r="AH3695" s="2">
        <v>0</v>
      </c>
      <c r="AI3695" s="2">
        <v>0</v>
      </c>
      <c r="AJ3695" s="2">
        <v>0</v>
      </c>
      <c r="AK3695" s="2">
        <f>VLOOKUP(Tabla3[[#This Row],[Columna1]],Tabla7[[ID]:[Monto neto de los bonos]],3,0)</f>
        <v>0</v>
      </c>
      <c r="AL3695" s="2">
        <v>0</v>
      </c>
      <c r="AM3695" s="2">
        <v>0</v>
      </c>
      <c r="AN3695" s="2">
        <v>0</v>
      </c>
      <c r="AO3695" s="2">
        <v>0</v>
      </c>
      <c r="AP3695" s="2">
        <v>0</v>
      </c>
      <c r="AQ3695" s="2">
        <v>0</v>
      </c>
      <c r="AR3695" s="2">
        <v>0</v>
      </c>
      <c r="AS3695" s="2">
        <v>0</v>
      </c>
      <c r="AT3695" s="2">
        <v>1122.47</v>
      </c>
      <c r="AU3695" s="2">
        <v>500.82</v>
      </c>
      <c r="AV3695" s="2">
        <v>0</v>
      </c>
      <c r="AW3695" s="1"/>
      <c r="AX3695" s="2" t="s">
        <v>422</v>
      </c>
      <c r="AY3695" s="8" t="s">
        <v>423</v>
      </c>
    </row>
    <row r="3696" spans="1:51" ht="13.15" customHeight="1" x14ac:dyDescent="0.25">
      <c r="A3696" s="7">
        <v>23385</v>
      </c>
      <c r="B3696" s="2" t="s">
        <v>3095</v>
      </c>
      <c r="C3696" s="2">
        <v>5213303</v>
      </c>
      <c r="D3696" s="2" t="s">
        <v>315</v>
      </c>
      <c r="E3696" s="2" t="s">
        <v>326</v>
      </c>
      <c r="F3696" s="2" t="s">
        <v>44</v>
      </c>
      <c r="G3696" s="3">
        <v>44823</v>
      </c>
      <c r="H3696" s="1"/>
      <c r="I3696" s="2">
        <v>14572.07</v>
      </c>
      <c r="J3696" s="2">
        <v>2683.85</v>
      </c>
      <c r="K3696" s="2">
        <v>2683.85</v>
      </c>
      <c r="L3696" s="2">
        <v>0</v>
      </c>
      <c r="M3696" s="1"/>
      <c r="N3696" s="5">
        <f t="shared" si="115"/>
        <v>35022.71</v>
      </c>
      <c r="O3696" s="6">
        <f t="shared" si="116"/>
        <v>31537.689999999995</v>
      </c>
      <c r="P3696" s="2">
        <v>30</v>
      </c>
      <c r="Q3696" s="2" t="s">
        <v>37</v>
      </c>
      <c r="R3696" s="2">
        <v>0</v>
      </c>
      <c r="S3696" s="2">
        <v>0</v>
      </c>
      <c r="T3696" s="2">
        <v>0</v>
      </c>
      <c r="U3696" s="2">
        <v>0</v>
      </c>
      <c r="V3696" s="2">
        <v>0</v>
      </c>
      <c r="W3696" s="2">
        <v>0</v>
      </c>
      <c r="X3696" s="2">
        <v>0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12982.94</v>
      </c>
      <c r="AE3696" s="2">
        <f>VLOOKUP(Tabla3[[#This Row],[Columna1]],Tabla5[#All],3,0)</f>
        <v>12982.94</v>
      </c>
      <c r="AF3696" s="2">
        <v>0</v>
      </c>
      <c r="AG3696" s="2">
        <v>0</v>
      </c>
      <c r="AH3696" s="2">
        <v>0</v>
      </c>
      <c r="AI3696" s="2">
        <v>0</v>
      </c>
      <c r="AJ3696" s="2">
        <v>2100</v>
      </c>
      <c r="AK3696" s="2">
        <f>VLOOKUP(Tabla3[[#This Row],[Columna1]],Tabla7[[ID]:[Monto neto de los bonos]],3,0)</f>
        <v>2100</v>
      </c>
      <c r="AL3696" s="2">
        <v>0</v>
      </c>
      <c r="AM3696" s="2">
        <v>0</v>
      </c>
      <c r="AN3696" s="2">
        <v>0</v>
      </c>
      <c r="AO3696" s="2">
        <v>0</v>
      </c>
      <c r="AP3696" s="2">
        <v>0</v>
      </c>
      <c r="AQ3696" s="2">
        <v>0</v>
      </c>
      <c r="AR3696" s="2">
        <v>0</v>
      </c>
      <c r="AS3696" s="2">
        <v>0</v>
      </c>
      <c r="AT3696" s="2">
        <v>1993.98</v>
      </c>
      <c r="AU3696" s="2">
        <v>1491.04</v>
      </c>
      <c r="AV3696" s="2">
        <v>0</v>
      </c>
      <c r="AW3696" s="1"/>
      <c r="AX3696" s="2" t="s">
        <v>422</v>
      </c>
      <c r="AY3696" s="8" t="s">
        <v>423</v>
      </c>
    </row>
    <row r="3697" spans="1:51" ht="13.15" customHeight="1" x14ac:dyDescent="0.25">
      <c r="A3697" s="7">
        <v>24094</v>
      </c>
      <c r="B3697" s="2" t="s">
        <v>3096</v>
      </c>
      <c r="C3697" s="2">
        <v>5723803</v>
      </c>
      <c r="D3697" s="2" t="s">
        <v>315</v>
      </c>
      <c r="E3697" s="2" t="s">
        <v>325</v>
      </c>
      <c r="F3697" s="2" t="s">
        <v>40</v>
      </c>
      <c r="G3697" s="3">
        <v>44854</v>
      </c>
      <c r="H3697" s="1"/>
      <c r="I3697" s="2">
        <v>8875.32</v>
      </c>
      <c r="J3697" s="2">
        <v>2324.5500000000002</v>
      </c>
      <c r="K3697" s="2">
        <v>2324.5500000000002</v>
      </c>
      <c r="L3697" s="2">
        <v>0</v>
      </c>
      <c r="M3697" s="1"/>
      <c r="N3697" s="5">
        <f t="shared" si="115"/>
        <v>13524.419999999998</v>
      </c>
      <c r="O3697" s="6">
        <f t="shared" si="116"/>
        <v>11548.38</v>
      </c>
      <c r="P3697" s="2">
        <v>20</v>
      </c>
      <c r="Q3697" s="2" t="s">
        <v>46</v>
      </c>
      <c r="R3697" s="2">
        <v>0</v>
      </c>
      <c r="S3697" s="2">
        <v>0</v>
      </c>
      <c r="T3697" s="2">
        <v>0</v>
      </c>
      <c r="U3697" s="2">
        <v>2485.09</v>
      </c>
      <c r="V3697" s="2">
        <v>0</v>
      </c>
      <c r="W3697" s="2">
        <v>0</v>
      </c>
      <c r="X3697" s="2">
        <v>0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2">
        <f>VLOOKUP(Tabla3[[#This Row],[Columna1]],Tabla5[#All],3,0)</f>
        <v>0</v>
      </c>
      <c r="AF3697" s="2">
        <v>0</v>
      </c>
      <c r="AG3697" s="2">
        <v>0</v>
      </c>
      <c r="AH3697" s="2">
        <v>0</v>
      </c>
      <c r="AI3697" s="2">
        <v>0</v>
      </c>
      <c r="AJ3697" s="2">
        <v>0</v>
      </c>
      <c r="AK3697" s="2">
        <f>VLOOKUP(Tabla3[[#This Row],[Columna1]],Tabla7[[ID]:[Monto neto de los bonos]],3,0)</f>
        <v>2485.09</v>
      </c>
      <c r="AL3697" s="2">
        <v>0</v>
      </c>
      <c r="AM3697" s="2">
        <v>0</v>
      </c>
      <c r="AN3697" s="2">
        <v>0</v>
      </c>
      <c r="AO3697" s="2">
        <v>0</v>
      </c>
      <c r="AP3697" s="2">
        <v>0</v>
      </c>
      <c r="AQ3697" s="2">
        <v>0</v>
      </c>
      <c r="AR3697" s="2">
        <v>0</v>
      </c>
      <c r="AS3697" s="2">
        <v>0</v>
      </c>
      <c r="AT3697" s="2">
        <v>1245.6400000000001</v>
      </c>
      <c r="AU3697" s="2">
        <v>730.4</v>
      </c>
      <c r="AV3697" s="2">
        <v>0</v>
      </c>
      <c r="AW3697" s="1"/>
      <c r="AX3697" s="2" t="s">
        <v>422</v>
      </c>
      <c r="AY3697" s="8" t="s">
        <v>424</v>
      </c>
    </row>
    <row r="3698" spans="1:51" ht="13.15" customHeight="1" x14ac:dyDescent="0.25">
      <c r="A3698" s="7">
        <v>10159</v>
      </c>
      <c r="B3698" s="2" t="s">
        <v>4697</v>
      </c>
      <c r="C3698" s="2">
        <v>651303</v>
      </c>
      <c r="D3698" s="2" t="s">
        <v>315</v>
      </c>
      <c r="E3698" s="2" t="s">
        <v>327</v>
      </c>
      <c r="F3698" s="2" t="s">
        <v>142</v>
      </c>
      <c r="G3698" s="3">
        <v>42644</v>
      </c>
      <c r="H3698" s="1"/>
      <c r="I3698" s="2">
        <v>6673.03</v>
      </c>
      <c r="J3698" s="2">
        <v>1745.4849999999999</v>
      </c>
      <c r="K3698" s="2">
        <v>1745.4849999999999</v>
      </c>
      <c r="L3698" s="2">
        <v>806.62</v>
      </c>
      <c r="M3698" s="1"/>
      <c r="N3698" s="5">
        <f t="shared" si="115"/>
        <v>10970.62</v>
      </c>
      <c r="O3698" s="6">
        <f t="shared" si="116"/>
        <v>9372.7400000000016</v>
      </c>
      <c r="P3698" s="2">
        <v>30</v>
      </c>
      <c r="Q3698" s="2" t="s">
        <v>37</v>
      </c>
      <c r="R3698" s="2">
        <v>0</v>
      </c>
      <c r="S3698" s="2">
        <v>0</v>
      </c>
      <c r="T3698" s="2">
        <v>0</v>
      </c>
      <c r="U3698" s="2">
        <v>0</v>
      </c>
      <c r="V3698" s="2">
        <v>0</v>
      </c>
      <c r="W3698" s="2">
        <v>0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2">
        <f>VLOOKUP(Tabla3[[#This Row],[Columna1]],Tabla5[#All],3,0)</f>
        <v>0</v>
      </c>
      <c r="AF3698" s="2">
        <v>0</v>
      </c>
      <c r="AG3698" s="2">
        <v>0</v>
      </c>
      <c r="AH3698" s="2">
        <v>0</v>
      </c>
      <c r="AI3698" s="2">
        <v>0</v>
      </c>
      <c r="AJ3698" s="2">
        <v>0</v>
      </c>
      <c r="AK3698" s="2">
        <f>VLOOKUP(Tabla3[[#This Row],[Columna1]],Tabla7[[ID]:[Monto neto de los bonos]],3,0)</f>
        <v>0</v>
      </c>
      <c r="AL3698" s="2">
        <v>0</v>
      </c>
      <c r="AM3698" s="2">
        <v>0</v>
      </c>
      <c r="AN3698" s="2">
        <v>0</v>
      </c>
      <c r="AO3698" s="2">
        <v>0</v>
      </c>
      <c r="AP3698" s="2">
        <v>0</v>
      </c>
      <c r="AQ3698" s="2">
        <v>0</v>
      </c>
      <c r="AR3698" s="2">
        <v>0</v>
      </c>
      <c r="AS3698" s="2">
        <v>0</v>
      </c>
      <c r="AT3698" s="2">
        <v>1097.06</v>
      </c>
      <c r="AU3698" s="2">
        <v>500.82</v>
      </c>
      <c r="AV3698" s="2">
        <v>0</v>
      </c>
      <c r="AW3698" s="1"/>
      <c r="AX3698" s="2" t="s">
        <v>422</v>
      </c>
      <c r="AY3698" s="8" t="s">
        <v>423</v>
      </c>
    </row>
    <row r="3699" spans="1:51" ht="13.15" customHeight="1" x14ac:dyDescent="0.25">
      <c r="A3699" s="7">
        <v>18760</v>
      </c>
      <c r="B3699" s="2" t="s">
        <v>3097</v>
      </c>
      <c r="C3699" s="2">
        <v>372403</v>
      </c>
      <c r="D3699" s="2" t="s">
        <v>315</v>
      </c>
      <c r="E3699" s="2" t="s">
        <v>323</v>
      </c>
      <c r="F3699" s="2" t="s">
        <v>45</v>
      </c>
      <c r="G3699" s="3">
        <v>41904</v>
      </c>
      <c r="H3699" s="1"/>
      <c r="I3699" s="2">
        <v>13413.65</v>
      </c>
      <c r="J3699" s="2">
        <v>2841.47</v>
      </c>
      <c r="K3699" s="2">
        <v>2841.47</v>
      </c>
      <c r="L3699" s="2">
        <v>3231.11</v>
      </c>
      <c r="M3699" s="1"/>
      <c r="N3699" s="5">
        <f t="shared" si="115"/>
        <v>29758.54</v>
      </c>
      <c r="O3699" s="6">
        <f t="shared" si="116"/>
        <v>25616.6</v>
      </c>
      <c r="P3699" s="2">
        <v>30</v>
      </c>
      <c r="Q3699" s="2" t="s">
        <v>37</v>
      </c>
      <c r="R3699" s="2">
        <v>0</v>
      </c>
      <c r="S3699" s="2">
        <v>0</v>
      </c>
      <c r="T3699" s="2">
        <v>0</v>
      </c>
      <c r="U3699" s="2">
        <v>0</v>
      </c>
      <c r="V3699" s="2">
        <v>0</v>
      </c>
      <c r="W3699" s="2">
        <v>0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7430.84</v>
      </c>
      <c r="AE3699" s="2">
        <f>VLOOKUP(Tabla3[[#This Row],[Columna1]],Tabla5[#All],3,0)</f>
        <v>7430.84</v>
      </c>
      <c r="AF3699" s="2">
        <v>0</v>
      </c>
      <c r="AG3699" s="2">
        <v>0</v>
      </c>
      <c r="AH3699" s="2">
        <v>0</v>
      </c>
      <c r="AI3699" s="2">
        <v>0</v>
      </c>
      <c r="AJ3699" s="2">
        <v>0</v>
      </c>
      <c r="AK3699" s="2">
        <f>VLOOKUP(Tabla3[[#This Row],[Columna1]],Tabla7[[ID]:[Monto neto de los bonos]],3,0)</f>
        <v>0</v>
      </c>
      <c r="AL3699" s="2">
        <v>0</v>
      </c>
      <c r="AM3699" s="2">
        <v>0</v>
      </c>
      <c r="AN3699" s="2">
        <v>0</v>
      </c>
      <c r="AO3699" s="2">
        <v>0</v>
      </c>
      <c r="AP3699" s="2">
        <v>0</v>
      </c>
      <c r="AQ3699" s="2">
        <v>0</v>
      </c>
      <c r="AR3699" s="2">
        <v>0</v>
      </c>
      <c r="AS3699" s="2">
        <v>0</v>
      </c>
      <c r="AT3699" s="2">
        <v>2232.7600000000002</v>
      </c>
      <c r="AU3699" s="2">
        <v>1909.18</v>
      </c>
      <c r="AV3699" s="2">
        <v>0</v>
      </c>
      <c r="AW3699" s="1"/>
      <c r="AX3699" s="2" t="s">
        <v>422</v>
      </c>
      <c r="AY3699" s="8" t="s">
        <v>423</v>
      </c>
    </row>
    <row r="3700" spans="1:51" ht="13.15" customHeight="1" x14ac:dyDescent="0.25">
      <c r="A3700" s="7">
        <v>22954</v>
      </c>
      <c r="B3700" s="2" t="s">
        <v>3098</v>
      </c>
      <c r="C3700" s="2">
        <v>4867203</v>
      </c>
      <c r="D3700" s="2" t="s">
        <v>315</v>
      </c>
      <c r="E3700" s="2" t="s">
        <v>329</v>
      </c>
      <c r="F3700" s="2" t="s">
        <v>36</v>
      </c>
      <c r="G3700" s="3">
        <v>44243</v>
      </c>
      <c r="H3700" s="1"/>
      <c r="I3700" s="2">
        <v>13165.89</v>
      </c>
      <c r="J3700" s="2">
        <v>2789.65</v>
      </c>
      <c r="K3700" s="2">
        <v>2789.65</v>
      </c>
      <c r="L3700" s="2">
        <v>0</v>
      </c>
      <c r="M3700" s="1"/>
      <c r="N3700" s="5">
        <f t="shared" si="115"/>
        <v>22054.579999999998</v>
      </c>
      <c r="O3700" s="6">
        <f t="shared" si="116"/>
        <v>18941.039999999997</v>
      </c>
      <c r="P3700" s="2">
        <v>30</v>
      </c>
      <c r="Q3700" s="2" t="s">
        <v>37</v>
      </c>
      <c r="R3700" s="2">
        <v>0</v>
      </c>
      <c r="S3700" s="2">
        <v>0</v>
      </c>
      <c r="T3700" s="2">
        <v>0</v>
      </c>
      <c r="U3700" s="2">
        <v>0</v>
      </c>
      <c r="V3700" s="2">
        <v>0</v>
      </c>
      <c r="W3700" s="2">
        <v>0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3309.39</v>
      </c>
      <c r="AE3700" s="2">
        <f>VLOOKUP(Tabla3[[#This Row],[Columna1]],Tabla5[#All],3,0)</f>
        <v>3309.39</v>
      </c>
      <c r="AF3700" s="2">
        <v>0</v>
      </c>
      <c r="AG3700" s="2">
        <v>0</v>
      </c>
      <c r="AH3700" s="2">
        <v>0</v>
      </c>
      <c r="AI3700" s="2">
        <v>0</v>
      </c>
      <c r="AJ3700" s="2">
        <v>0</v>
      </c>
      <c r="AK3700" s="2">
        <f>VLOOKUP(Tabla3[[#This Row],[Columna1]],Tabla7[[ID]:[Monto neto de los bonos]],3,0)</f>
        <v>0</v>
      </c>
      <c r="AL3700" s="2">
        <v>0</v>
      </c>
      <c r="AM3700" s="2">
        <v>0</v>
      </c>
      <c r="AN3700" s="2">
        <v>0</v>
      </c>
      <c r="AO3700" s="2">
        <v>0</v>
      </c>
      <c r="AP3700" s="2">
        <v>0</v>
      </c>
      <c r="AQ3700" s="2">
        <v>0</v>
      </c>
      <c r="AR3700" s="2">
        <v>0</v>
      </c>
      <c r="AS3700" s="2">
        <v>0</v>
      </c>
      <c r="AT3700" s="2">
        <v>1874.52</v>
      </c>
      <c r="AU3700" s="2">
        <v>1239.02</v>
      </c>
      <c r="AV3700" s="2">
        <v>0</v>
      </c>
      <c r="AW3700" s="1"/>
      <c r="AX3700" s="2" t="s">
        <v>422</v>
      </c>
      <c r="AY3700" s="8" t="s">
        <v>423</v>
      </c>
    </row>
    <row r="3701" spans="1:51" ht="13.15" customHeight="1" x14ac:dyDescent="0.25">
      <c r="A3701" s="7">
        <v>13678</v>
      </c>
      <c r="B3701" s="2" t="s">
        <v>4713</v>
      </c>
      <c r="C3701" s="2">
        <v>1753403</v>
      </c>
      <c r="D3701" s="2" t="s">
        <v>315</v>
      </c>
      <c r="E3701" s="2" t="s">
        <v>318</v>
      </c>
      <c r="F3701" s="2" t="s">
        <v>60</v>
      </c>
      <c r="G3701" s="3">
        <v>42758</v>
      </c>
      <c r="H3701" s="1"/>
      <c r="I3701" s="2">
        <v>14709.55</v>
      </c>
      <c r="J3701" s="2">
        <v>2709.165</v>
      </c>
      <c r="K3701" s="2">
        <v>2709.165</v>
      </c>
      <c r="L3701" s="2">
        <v>1826.31</v>
      </c>
      <c r="M3701" s="1"/>
      <c r="N3701" s="5">
        <f t="shared" si="115"/>
        <v>41021.250000000007</v>
      </c>
      <c r="O3701" s="6">
        <f t="shared" si="116"/>
        <v>36939.890000000007</v>
      </c>
      <c r="P3701" s="2">
        <v>30</v>
      </c>
      <c r="Q3701" s="2" t="s">
        <v>37</v>
      </c>
      <c r="R3701" s="2">
        <v>0</v>
      </c>
      <c r="S3701" s="2">
        <v>0</v>
      </c>
      <c r="T3701" s="2">
        <v>0</v>
      </c>
      <c r="U3701" s="2">
        <v>0</v>
      </c>
      <c r="V3701" s="2">
        <v>0</v>
      </c>
      <c r="W3701" s="2">
        <v>0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14892.26</v>
      </c>
      <c r="AE3701" s="2">
        <f>VLOOKUP(Tabla3[[#This Row],[Columna1]],Tabla5[#All],3,0)</f>
        <v>14892.26</v>
      </c>
      <c r="AF3701" s="2">
        <v>0</v>
      </c>
      <c r="AG3701" s="2">
        <v>0</v>
      </c>
      <c r="AH3701" s="2">
        <v>0</v>
      </c>
      <c r="AI3701" s="2">
        <v>0</v>
      </c>
      <c r="AJ3701" s="2">
        <v>4174.8</v>
      </c>
      <c r="AK3701" s="2">
        <f>VLOOKUP(Tabla3[[#This Row],[Columna1]],Tabla7[[ID]:[Monto neto de los bonos]],3,0)</f>
        <v>4174.8</v>
      </c>
      <c r="AL3701" s="2">
        <v>0</v>
      </c>
      <c r="AM3701" s="2">
        <v>0</v>
      </c>
      <c r="AN3701" s="2">
        <v>0</v>
      </c>
      <c r="AO3701" s="2">
        <v>0</v>
      </c>
      <c r="AP3701" s="2">
        <v>0</v>
      </c>
      <c r="AQ3701" s="2">
        <v>0</v>
      </c>
      <c r="AR3701" s="2">
        <v>0</v>
      </c>
      <c r="AS3701" s="2">
        <v>0</v>
      </c>
      <c r="AT3701" s="2">
        <v>2195.42</v>
      </c>
      <c r="AU3701" s="2">
        <v>1885.94</v>
      </c>
      <c r="AV3701" s="2">
        <v>0</v>
      </c>
      <c r="AW3701" s="1"/>
      <c r="AX3701" s="2" t="s">
        <v>422</v>
      </c>
      <c r="AY3701" s="8" t="s">
        <v>423</v>
      </c>
    </row>
    <row r="3702" spans="1:51" ht="13.15" customHeight="1" x14ac:dyDescent="0.25">
      <c r="A3702" s="7">
        <v>92855</v>
      </c>
      <c r="B3702" s="2" t="s">
        <v>3099</v>
      </c>
      <c r="C3702" s="2">
        <v>14403</v>
      </c>
      <c r="D3702" s="2" t="s">
        <v>315</v>
      </c>
      <c r="E3702" s="2" t="s">
        <v>325</v>
      </c>
      <c r="F3702" s="2" t="s">
        <v>50</v>
      </c>
      <c r="G3702" s="3">
        <v>38215</v>
      </c>
      <c r="H3702" s="1"/>
      <c r="I3702" s="2">
        <v>12195.26</v>
      </c>
      <c r="J3702" s="2">
        <v>3009.3249999999998</v>
      </c>
      <c r="K3702" s="2">
        <v>3009.3249999999998</v>
      </c>
      <c r="L3702" s="2">
        <v>3734.26</v>
      </c>
      <c r="M3702" s="1"/>
      <c r="N3702" s="5">
        <f t="shared" si="115"/>
        <v>21948.17</v>
      </c>
      <c r="O3702" s="6">
        <f t="shared" si="116"/>
        <v>18323.679999999997</v>
      </c>
      <c r="P3702" s="2">
        <v>20</v>
      </c>
      <c r="Q3702" s="2" t="s">
        <v>46</v>
      </c>
      <c r="R3702" s="2">
        <v>0</v>
      </c>
      <c r="S3702" s="2">
        <v>0</v>
      </c>
      <c r="T3702" s="2">
        <v>0</v>
      </c>
      <c r="U3702" s="2">
        <v>2754.28</v>
      </c>
      <c r="V3702" s="2">
        <v>0</v>
      </c>
      <c r="W3702" s="2">
        <v>0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2">
        <f>VLOOKUP(Tabla3[[#This Row],[Columna1]],Tabla5[#All],3,0)</f>
        <v>0</v>
      </c>
      <c r="AF3702" s="2">
        <v>0</v>
      </c>
      <c r="AG3702" s="2">
        <v>0</v>
      </c>
      <c r="AH3702" s="2">
        <v>0</v>
      </c>
      <c r="AI3702" s="2">
        <v>0</v>
      </c>
      <c r="AJ3702" s="2">
        <v>0</v>
      </c>
      <c r="AK3702" s="2">
        <f>VLOOKUP(Tabla3[[#This Row],[Columna1]],Tabla7[[ID]:[Monto neto de los bonos]],3,0)</f>
        <v>2754.28</v>
      </c>
      <c r="AL3702" s="2">
        <v>0</v>
      </c>
      <c r="AM3702" s="2">
        <v>0</v>
      </c>
      <c r="AN3702" s="2">
        <v>0</v>
      </c>
      <c r="AO3702" s="2">
        <v>0</v>
      </c>
      <c r="AP3702" s="2">
        <v>0</v>
      </c>
      <c r="AQ3702" s="2">
        <v>0</v>
      </c>
      <c r="AR3702" s="2">
        <v>0</v>
      </c>
      <c r="AS3702" s="2">
        <v>0</v>
      </c>
      <c r="AT3702" s="2">
        <v>1917.22</v>
      </c>
      <c r="AU3702" s="2">
        <v>1707.27</v>
      </c>
      <c r="AV3702" s="2">
        <v>0</v>
      </c>
      <c r="AW3702" s="1"/>
      <c r="AX3702" s="2" t="s">
        <v>422</v>
      </c>
      <c r="AY3702" s="8" t="s">
        <v>424</v>
      </c>
    </row>
    <row r="3703" spans="1:51" ht="13.15" customHeight="1" x14ac:dyDescent="0.25">
      <c r="A3703" s="7">
        <v>23615</v>
      </c>
      <c r="B3703" s="2" t="s">
        <v>4678</v>
      </c>
      <c r="C3703" s="2">
        <v>5347003</v>
      </c>
      <c r="D3703" s="2" t="s">
        <v>315</v>
      </c>
      <c r="E3703" s="2" t="s">
        <v>320</v>
      </c>
      <c r="F3703" s="2" t="s">
        <v>150</v>
      </c>
      <c r="G3703" s="3">
        <v>44564</v>
      </c>
      <c r="H3703" s="1"/>
      <c r="I3703" s="2">
        <v>7320.09</v>
      </c>
      <c r="J3703" s="2">
        <v>1914.615</v>
      </c>
      <c r="K3703" s="2">
        <v>1914.615</v>
      </c>
      <c r="L3703" s="2">
        <v>0</v>
      </c>
      <c r="M3703" s="1"/>
      <c r="N3703" s="5">
        <f t="shared" si="115"/>
        <v>13149.32</v>
      </c>
      <c r="O3703" s="6">
        <f t="shared" si="116"/>
        <v>11768.55</v>
      </c>
      <c r="P3703" s="2">
        <v>30</v>
      </c>
      <c r="Q3703" s="2" t="s">
        <v>37</v>
      </c>
      <c r="R3703" s="2">
        <v>0</v>
      </c>
      <c r="S3703" s="2">
        <v>0</v>
      </c>
      <c r="T3703" s="2">
        <v>0</v>
      </c>
      <c r="U3703" s="2">
        <v>0</v>
      </c>
      <c r="V3703" s="2">
        <v>0</v>
      </c>
      <c r="W3703" s="2">
        <v>0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2000</v>
      </c>
      <c r="AE3703" s="2">
        <f>VLOOKUP(Tabla3[[#This Row],[Columna1]],Tabla5[#All],3,0)</f>
        <v>2000</v>
      </c>
      <c r="AF3703" s="2">
        <v>0</v>
      </c>
      <c r="AG3703" s="2">
        <v>0</v>
      </c>
      <c r="AH3703" s="2">
        <v>0</v>
      </c>
      <c r="AI3703" s="2">
        <v>0</v>
      </c>
      <c r="AJ3703" s="2">
        <v>0</v>
      </c>
      <c r="AK3703" s="2">
        <f>VLOOKUP(Tabla3[[#This Row],[Columna1]],Tabla7[[ID]:[Monto neto de los bonos]],3,0)</f>
        <v>0</v>
      </c>
      <c r="AL3703" s="2">
        <v>0</v>
      </c>
      <c r="AM3703" s="2">
        <v>0</v>
      </c>
      <c r="AN3703" s="2">
        <v>0</v>
      </c>
      <c r="AO3703" s="2">
        <v>0</v>
      </c>
      <c r="AP3703" s="2">
        <v>0</v>
      </c>
      <c r="AQ3703" s="2">
        <v>0</v>
      </c>
      <c r="AR3703" s="2">
        <v>0</v>
      </c>
      <c r="AS3703" s="2">
        <v>0</v>
      </c>
      <c r="AT3703" s="2">
        <v>1114.92</v>
      </c>
      <c r="AU3703" s="2">
        <v>265.85000000000002</v>
      </c>
      <c r="AV3703" s="2">
        <v>0</v>
      </c>
      <c r="AW3703" s="1"/>
      <c r="AX3703" s="2" t="s">
        <v>422</v>
      </c>
      <c r="AY3703" s="8" t="s">
        <v>423</v>
      </c>
    </row>
    <row r="3704" spans="1:51" ht="13.15" customHeight="1" x14ac:dyDescent="0.25">
      <c r="A3704" s="7">
        <v>13706</v>
      </c>
      <c r="B3704" s="2" t="s">
        <v>3100</v>
      </c>
      <c r="C3704" s="2">
        <v>85703</v>
      </c>
      <c r="D3704" s="2" t="s">
        <v>315</v>
      </c>
      <c r="E3704" s="2" t="s">
        <v>325</v>
      </c>
      <c r="F3704" s="2" t="s">
        <v>40</v>
      </c>
      <c r="G3704" s="3">
        <v>38863</v>
      </c>
      <c r="H3704" s="1"/>
      <c r="I3704" s="2">
        <v>8875.32</v>
      </c>
      <c r="J3704" s="2">
        <v>2324.5500000000002</v>
      </c>
      <c r="K3704" s="2">
        <v>2324.5500000000002</v>
      </c>
      <c r="L3704" s="2">
        <v>1801.72</v>
      </c>
      <c r="M3704" s="1"/>
      <c r="N3704" s="5">
        <f t="shared" si="115"/>
        <v>16376.139999999998</v>
      </c>
      <c r="O3704" s="6">
        <f t="shared" si="116"/>
        <v>14012.059999999998</v>
      </c>
      <c r="P3704" s="2">
        <v>20</v>
      </c>
      <c r="Q3704" s="2" t="s">
        <v>46</v>
      </c>
      <c r="R3704" s="2">
        <v>0</v>
      </c>
      <c r="S3704" s="2">
        <v>0</v>
      </c>
      <c r="T3704" s="2">
        <v>0</v>
      </c>
      <c r="U3704" s="2">
        <v>2485.09</v>
      </c>
      <c r="V3704" s="2">
        <v>0</v>
      </c>
      <c r="W3704" s="2">
        <v>0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1050</v>
      </c>
      <c r="AE3704" s="2">
        <f>VLOOKUP(Tabla3[[#This Row],[Columna1]],Tabla5[#All],3,0)</f>
        <v>1050</v>
      </c>
      <c r="AF3704" s="2">
        <v>0</v>
      </c>
      <c r="AG3704" s="2">
        <v>0</v>
      </c>
      <c r="AH3704" s="2">
        <v>0</v>
      </c>
      <c r="AI3704" s="2">
        <v>0</v>
      </c>
      <c r="AJ3704" s="2">
        <v>0</v>
      </c>
      <c r="AK3704" s="2">
        <f>VLOOKUP(Tabla3[[#This Row],[Columna1]],Tabla7[[ID]:[Monto neto de los bonos]],3,0)</f>
        <v>2485.09</v>
      </c>
      <c r="AL3704" s="2">
        <v>0</v>
      </c>
      <c r="AM3704" s="2">
        <v>0</v>
      </c>
      <c r="AN3704" s="2">
        <v>0</v>
      </c>
      <c r="AO3704" s="2">
        <v>0</v>
      </c>
      <c r="AP3704" s="2">
        <v>0</v>
      </c>
      <c r="AQ3704" s="2">
        <v>0</v>
      </c>
      <c r="AR3704" s="2">
        <v>0</v>
      </c>
      <c r="AS3704" s="2">
        <v>0</v>
      </c>
      <c r="AT3704" s="2">
        <v>1411.6</v>
      </c>
      <c r="AU3704" s="2">
        <v>952.48</v>
      </c>
      <c r="AV3704" s="2">
        <v>0</v>
      </c>
      <c r="AW3704" s="1"/>
      <c r="AX3704" s="2" t="s">
        <v>422</v>
      </c>
      <c r="AY3704" s="8" t="s">
        <v>424</v>
      </c>
    </row>
    <row r="3705" spans="1:51" ht="13.15" customHeight="1" x14ac:dyDescent="0.25">
      <c r="A3705" s="7">
        <v>20928</v>
      </c>
      <c r="B3705" s="2" t="s">
        <v>3101</v>
      </c>
      <c r="C3705" s="2" t="e">
        <v>#N/A</v>
      </c>
      <c r="D3705" s="2" t="s">
        <v>315</v>
      </c>
      <c r="E3705" s="2" t="s">
        <v>323</v>
      </c>
      <c r="F3705" s="2" t="s">
        <v>42</v>
      </c>
      <c r="G3705" s="3">
        <v>43034</v>
      </c>
      <c r="H3705" s="1"/>
      <c r="I3705" s="2">
        <v>9836.7099999999991</v>
      </c>
      <c r="J3705" s="2">
        <v>3056.2150000000001</v>
      </c>
      <c r="K3705" s="2">
        <v>3056.2150000000001</v>
      </c>
      <c r="L3705" s="2">
        <v>1354.37</v>
      </c>
      <c r="M3705" s="1"/>
      <c r="N3705" s="5">
        <f t="shared" si="115"/>
        <v>18803.509999999998</v>
      </c>
      <c r="O3705" s="6">
        <f t="shared" si="116"/>
        <v>16157.629999999997</v>
      </c>
      <c r="P3705" s="2">
        <v>30</v>
      </c>
      <c r="Q3705" s="2" t="s">
        <v>37</v>
      </c>
      <c r="R3705" s="2">
        <v>0</v>
      </c>
      <c r="S3705" s="2">
        <v>0</v>
      </c>
      <c r="T3705" s="2">
        <v>0</v>
      </c>
      <c r="U3705" s="2">
        <v>0</v>
      </c>
      <c r="V3705" s="2">
        <v>0</v>
      </c>
      <c r="W3705" s="2">
        <v>0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1500</v>
      </c>
      <c r="AE3705" s="2" t="e">
        <f>VLOOKUP(Tabla3[[#This Row],[Columna1]],Tabla5[#All],3,0)</f>
        <v>#N/A</v>
      </c>
      <c r="AF3705" s="2">
        <v>0</v>
      </c>
      <c r="AG3705" s="2">
        <v>0</v>
      </c>
      <c r="AH3705" s="2">
        <v>0</v>
      </c>
      <c r="AI3705" s="2">
        <v>0</v>
      </c>
      <c r="AJ3705" s="2">
        <v>0</v>
      </c>
      <c r="AK3705" s="2" t="e">
        <f>VLOOKUP(Tabla3[[#This Row],[Columna1]],Tabla7[[ID]:[Monto neto de los bonos]],3,0)</f>
        <v>#N/A</v>
      </c>
      <c r="AL3705" s="2">
        <v>0</v>
      </c>
      <c r="AM3705" s="2">
        <v>0</v>
      </c>
      <c r="AN3705" s="2">
        <v>0</v>
      </c>
      <c r="AO3705" s="2">
        <v>0</v>
      </c>
      <c r="AP3705" s="2">
        <v>0</v>
      </c>
      <c r="AQ3705" s="2">
        <v>0</v>
      </c>
      <c r="AR3705" s="2">
        <v>0</v>
      </c>
      <c r="AS3705" s="2">
        <v>0</v>
      </c>
      <c r="AT3705" s="2">
        <v>1730.36</v>
      </c>
      <c r="AU3705" s="2">
        <v>915.52</v>
      </c>
      <c r="AV3705" s="2">
        <v>0</v>
      </c>
      <c r="AW3705" s="1"/>
      <c r="AX3705" s="2" t="s">
        <v>422</v>
      </c>
      <c r="AY3705" s="8" t="s">
        <v>423</v>
      </c>
    </row>
    <row r="3706" spans="1:51" ht="13.15" customHeight="1" x14ac:dyDescent="0.25">
      <c r="A3706" s="7">
        <v>24065</v>
      </c>
      <c r="B3706" s="2" t="s">
        <v>3102</v>
      </c>
      <c r="C3706" s="2">
        <v>5691703</v>
      </c>
      <c r="D3706" s="2" t="s">
        <v>315</v>
      </c>
      <c r="E3706" s="2" t="s">
        <v>324</v>
      </c>
      <c r="F3706" s="2" t="s">
        <v>73</v>
      </c>
      <c r="G3706" s="3">
        <v>44833</v>
      </c>
      <c r="H3706" s="1"/>
      <c r="I3706" s="2">
        <v>16065.68</v>
      </c>
      <c r="J3706" s="2">
        <v>2959.1</v>
      </c>
      <c r="K3706" s="2">
        <v>2959.1</v>
      </c>
      <c r="L3706" s="2">
        <v>0</v>
      </c>
      <c r="M3706" s="1"/>
      <c r="N3706" s="5">
        <f t="shared" si="115"/>
        <v>67075.850000000006</v>
      </c>
      <c r="O3706" s="6">
        <f t="shared" si="116"/>
        <v>63092.01</v>
      </c>
      <c r="P3706" s="2">
        <v>30</v>
      </c>
      <c r="Q3706" s="2" t="s">
        <v>37</v>
      </c>
      <c r="R3706" s="2">
        <v>0</v>
      </c>
      <c r="S3706" s="2">
        <v>0</v>
      </c>
      <c r="T3706" s="2">
        <v>0</v>
      </c>
      <c r="U3706" s="2">
        <v>0</v>
      </c>
      <c r="V3706" s="2">
        <v>0</v>
      </c>
      <c r="W3706" s="2">
        <v>0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27231.47</v>
      </c>
      <c r="AE3706" s="2">
        <f>VLOOKUP(Tabla3[[#This Row],[Columna1]],Tabla5[#All],3,0)</f>
        <v>27231.47</v>
      </c>
      <c r="AF3706" s="2">
        <v>0</v>
      </c>
      <c r="AG3706" s="2">
        <v>0</v>
      </c>
      <c r="AH3706" s="2">
        <v>0</v>
      </c>
      <c r="AI3706" s="2">
        <v>0</v>
      </c>
      <c r="AJ3706" s="2">
        <v>17860.5</v>
      </c>
      <c r="AK3706" s="2">
        <f>VLOOKUP(Tabla3[[#This Row],[Columna1]],Tabla7[[ID]:[Monto neto de los bonos]],3,0)</f>
        <v>17860.5</v>
      </c>
      <c r="AL3706" s="2">
        <v>0</v>
      </c>
      <c r="AM3706" s="2">
        <v>0</v>
      </c>
      <c r="AN3706" s="2">
        <v>0</v>
      </c>
      <c r="AO3706" s="2">
        <v>0</v>
      </c>
      <c r="AP3706" s="2">
        <v>0</v>
      </c>
      <c r="AQ3706" s="2">
        <v>0</v>
      </c>
      <c r="AR3706" s="2">
        <v>0</v>
      </c>
      <c r="AS3706" s="2">
        <v>0</v>
      </c>
      <c r="AT3706" s="2">
        <v>2198.36</v>
      </c>
      <c r="AU3706" s="2">
        <v>1785.48</v>
      </c>
      <c r="AV3706" s="2">
        <v>0</v>
      </c>
      <c r="AW3706" s="1"/>
      <c r="AX3706" s="2" t="s">
        <v>422</v>
      </c>
      <c r="AY3706" s="8" t="s">
        <v>423</v>
      </c>
    </row>
    <row r="3707" spans="1:51" ht="13.15" customHeight="1" x14ac:dyDescent="0.25">
      <c r="A3707" s="7">
        <v>91726</v>
      </c>
      <c r="B3707" s="2" t="s">
        <v>3103</v>
      </c>
      <c r="C3707" s="2">
        <v>397803</v>
      </c>
      <c r="D3707" s="2" t="s">
        <v>315</v>
      </c>
      <c r="E3707" s="2" t="s">
        <v>318</v>
      </c>
      <c r="F3707" s="2" t="s">
        <v>36</v>
      </c>
      <c r="G3707" s="3">
        <v>38078</v>
      </c>
      <c r="H3707" s="1"/>
      <c r="I3707" s="2">
        <v>13165.89</v>
      </c>
      <c r="J3707" s="2">
        <v>2789.65</v>
      </c>
      <c r="K3707" s="2">
        <v>2789.65</v>
      </c>
      <c r="L3707" s="2">
        <v>4651.76</v>
      </c>
      <c r="M3707" s="1"/>
      <c r="N3707" s="5">
        <f t="shared" si="115"/>
        <v>27348.949999999997</v>
      </c>
      <c r="O3707" s="6">
        <f t="shared" si="116"/>
        <v>22849.529999999995</v>
      </c>
      <c r="P3707" s="2">
        <v>30</v>
      </c>
      <c r="Q3707" s="2" t="s">
        <v>37</v>
      </c>
      <c r="R3707" s="2">
        <v>0</v>
      </c>
      <c r="S3707" s="2">
        <v>0</v>
      </c>
      <c r="T3707" s="2">
        <v>0</v>
      </c>
      <c r="U3707" s="2">
        <v>0</v>
      </c>
      <c r="V3707" s="2">
        <v>0</v>
      </c>
      <c r="W3707" s="2">
        <v>0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3952</v>
      </c>
      <c r="AE3707" s="2">
        <f>VLOOKUP(Tabla3[[#This Row],[Columna1]],Tabla5[#All],3,0)</f>
        <v>3952</v>
      </c>
      <c r="AF3707" s="2">
        <v>0</v>
      </c>
      <c r="AG3707" s="2">
        <v>0</v>
      </c>
      <c r="AH3707" s="2">
        <v>0</v>
      </c>
      <c r="AI3707" s="2">
        <v>0</v>
      </c>
      <c r="AJ3707" s="2">
        <v>0</v>
      </c>
      <c r="AK3707" s="2">
        <f>VLOOKUP(Tabla3[[#This Row],[Columna1]],Tabla7[[ID]:[Monto neto de los bonos]],3,0)</f>
        <v>0</v>
      </c>
      <c r="AL3707" s="2">
        <v>0</v>
      </c>
      <c r="AM3707" s="2">
        <v>0</v>
      </c>
      <c r="AN3707" s="2">
        <v>0</v>
      </c>
      <c r="AO3707" s="2">
        <v>0</v>
      </c>
      <c r="AP3707" s="2">
        <v>0</v>
      </c>
      <c r="AQ3707" s="2">
        <v>0</v>
      </c>
      <c r="AR3707" s="2">
        <v>0</v>
      </c>
      <c r="AS3707" s="2">
        <v>0</v>
      </c>
      <c r="AT3707" s="2">
        <v>2339.6999999999998</v>
      </c>
      <c r="AU3707" s="2">
        <v>2159.7199999999998</v>
      </c>
      <c r="AV3707" s="2">
        <v>0</v>
      </c>
      <c r="AW3707" s="1"/>
      <c r="AX3707" s="2" t="s">
        <v>422</v>
      </c>
      <c r="AY3707" s="8" t="s">
        <v>423</v>
      </c>
    </row>
    <row r="3708" spans="1:51" ht="13.15" customHeight="1" x14ac:dyDescent="0.25">
      <c r="A3708" s="7">
        <v>21132</v>
      </c>
      <c r="B3708" s="2" t="s">
        <v>4735</v>
      </c>
      <c r="C3708" s="2">
        <v>2453303</v>
      </c>
      <c r="D3708" s="2" t="s">
        <v>315</v>
      </c>
      <c r="E3708" s="2" t="s">
        <v>316</v>
      </c>
      <c r="F3708" s="2" t="s">
        <v>142</v>
      </c>
      <c r="G3708" s="3">
        <v>43144</v>
      </c>
      <c r="H3708" s="1"/>
      <c r="I3708" s="2">
        <v>6673.03</v>
      </c>
      <c r="J3708" s="2">
        <v>1745.4849999999999</v>
      </c>
      <c r="K3708" s="2">
        <v>1745.4849999999999</v>
      </c>
      <c r="L3708" s="2">
        <v>923.52</v>
      </c>
      <c r="M3708" s="1"/>
      <c r="N3708" s="5">
        <f t="shared" si="115"/>
        <v>11087.52</v>
      </c>
      <c r="O3708" s="6">
        <f t="shared" si="116"/>
        <v>9465.26</v>
      </c>
      <c r="P3708" s="2">
        <v>30</v>
      </c>
      <c r="Q3708" s="2" t="s">
        <v>37</v>
      </c>
      <c r="R3708" s="2">
        <v>0</v>
      </c>
      <c r="S3708" s="2">
        <v>0</v>
      </c>
      <c r="T3708" s="2">
        <v>0</v>
      </c>
      <c r="U3708" s="2">
        <v>0</v>
      </c>
      <c r="V3708" s="2">
        <v>0</v>
      </c>
      <c r="W3708" s="2">
        <v>0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2">
        <f>VLOOKUP(Tabla3[[#This Row],[Columna1]],Tabla5[#All],3,0)</f>
        <v>0</v>
      </c>
      <c r="AF3708" s="2">
        <v>0</v>
      </c>
      <c r="AG3708" s="2">
        <v>0</v>
      </c>
      <c r="AH3708" s="2">
        <v>0</v>
      </c>
      <c r="AI3708" s="2">
        <v>0</v>
      </c>
      <c r="AJ3708" s="2">
        <v>0</v>
      </c>
      <c r="AK3708" s="2">
        <f>VLOOKUP(Tabla3[[#This Row],[Columna1]],Tabla7[[ID]:[Monto neto de los bonos]],3,0)</f>
        <v>0</v>
      </c>
      <c r="AL3708" s="2">
        <v>0</v>
      </c>
      <c r="AM3708" s="2">
        <v>0</v>
      </c>
      <c r="AN3708" s="2">
        <v>0</v>
      </c>
      <c r="AO3708" s="2">
        <v>0</v>
      </c>
      <c r="AP3708" s="2">
        <v>0</v>
      </c>
      <c r="AQ3708" s="2">
        <v>0</v>
      </c>
      <c r="AR3708" s="2">
        <v>0</v>
      </c>
      <c r="AS3708" s="2">
        <v>0</v>
      </c>
      <c r="AT3708" s="2">
        <v>1108.74</v>
      </c>
      <c r="AU3708" s="2">
        <v>513.52</v>
      </c>
      <c r="AV3708" s="2">
        <v>0</v>
      </c>
      <c r="AW3708" s="1"/>
      <c r="AX3708" s="2" t="s">
        <v>422</v>
      </c>
      <c r="AY3708" s="8" t="s">
        <v>423</v>
      </c>
    </row>
    <row r="3709" spans="1:51" ht="13.15" customHeight="1" x14ac:dyDescent="0.25">
      <c r="A3709" s="7">
        <v>23574</v>
      </c>
      <c r="B3709" s="2" t="s">
        <v>3104</v>
      </c>
      <c r="C3709" s="2">
        <v>5333703</v>
      </c>
      <c r="D3709" s="2" t="s">
        <v>315</v>
      </c>
      <c r="E3709" s="2" t="s">
        <v>318</v>
      </c>
      <c r="F3709" s="2" t="s">
        <v>42</v>
      </c>
      <c r="G3709" s="3">
        <v>44973</v>
      </c>
      <c r="H3709" s="1"/>
      <c r="I3709" s="2">
        <v>9836.7099999999991</v>
      </c>
      <c r="J3709" s="2">
        <v>3056.2150000000001</v>
      </c>
      <c r="K3709" s="2">
        <v>3056.2150000000001</v>
      </c>
      <c r="L3709" s="2">
        <v>0</v>
      </c>
      <c r="M3709" s="1"/>
      <c r="N3709" s="5">
        <f t="shared" ref="N3709:N3772" si="117">I3709+J3709+K3709+L3709+M3709+R3709+V3709+W3709+Y3709+AD3709+AG3709+AJ3709</f>
        <v>15949.14</v>
      </c>
      <c r="O3709" s="6">
        <f t="shared" si="116"/>
        <v>9547.2499999999982</v>
      </c>
      <c r="P3709" s="2">
        <v>30</v>
      </c>
      <c r="Q3709" s="2" t="s">
        <v>37</v>
      </c>
      <c r="R3709" s="2">
        <v>0</v>
      </c>
      <c r="S3709" s="2">
        <v>116</v>
      </c>
      <c r="T3709" s="2">
        <v>15418.72</v>
      </c>
      <c r="U3709" s="2">
        <v>0</v>
      </c>
      <c r="V3709" s="2">
        <v>0</v>
      </c>
      <c r="W3709" s="2">
        <v>0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2">
        <f>VLOOKUP(Tabla3[[#This Row],[Columna1]],Tabla5[#All],3,0)</f>
        <v>0</v>
      </c>
      <c r="AF3709" s="2">
        <v>0</v>
      </c>
      <c r="AG3709" s="2">
        <v>0</v>
      </c>
      <c r="AH3709" s="2">
        <v>0</v>
      </c>
      <c r="AI3709" s="2">
        <v>0</v>
      </c>
      <c r="AJ3709" s="2">
        <v>0</v>
      </c>
      <c r="AK3709" s="2">
        <f>VLOOKUP(Tabla3[[#This Row],[Columna1]],Tabla7[[ID]:[Monto neto de los bonos]],3,0)</f>
        <v>0</v>
      </c>
      <c r="AL3709" s="2">
        <v>0</v>
      </c>
      <c r="AM3709" s="2">
        <v>0</v>
      </c>
      <c r="AN3709" s="2">
        <v>0</v>
      </c>
      <c r="AO3709" s="2">
        <v>0</v>
      </c>
      <c r="AP3709" s="2">
        <v>0</v>
      </c>
      <c r="AQ3709" s="2">
        <v>0</v>
      </c>
      <c r="AR3709" s="2">
        <v>0</v>
      </c>
      <c r="AS3709" s="2">
        <v>0</v>
      </c>
      <c r="AT3709" s="2">
        <v>3136.79</v>
      </c>
      <c r="AU3709" s="2">
        <v>3265.1</v>
      </c>
      <c r="AV3709" s="2">
        <v>0</v>
      </c>
      <c r="AW3709" s="1"/>
      <c r="AX3709" s="2" t="s">
        <v>422</v>
      </c>
      <c r="AY3709" s="8" t="s">
        <v>423</v>
      </c>
    </row>
    <row r="3710" spans="1:51" ht="13.15" customHeight="1" x14ac:dyDescent="0.25">
      <c r="A3710" s="7">
        <v>103854</v>
      </c>
      <c r="B3710" s="2" t="s">
        <v>3105</v>
      </c>
      <c r="C3710" s="2">
        <v>1259303</v>
      </c>
      <c r="D3710" s="2" t="s">
        <v>315</v>
      </c>
      <c r="E3710" s="2" t="s">
        <v>320</v>
      </c>
      <c r="F3710" s="2" t="s">
        <v>65</v>
      </c>
      <c r="G3710" s="3">
        <v>42653</v>
      </c>
      <c r="H3710" s="1"/>
      <c r="I3710" s="2">
        <v>16065.68</v>
      </c>
      <c r="J3710" s="2">
        <v>2959.1</v>
      </c>
      <c r="K3710" s="2">
        <v>2959.1</v>
      </c>
      <c r="L3710" s="2">
        <v>1739.34</v>
      </c>
      <c r="M3710" s="1"/>
      <c r="N3710" s="5">
        <f t="shared" si="117"/>
        <v>57295.979999999996</v>
      </c>
      <c r="O3710" s="6">
        <f t="shared" si="116"/>
        <v>52766.659999999996</v>
      </c>
      <c r="P3710" s="2">
        <v>30</v>
      </c>
      <c r="Q3710" s="2" t="s">
        <v>37</v>
      </c>
      <c r="R3710" s="2">
        <v>0</v>
      </c>
      <c r="S3710" s="2">
        <v>0</v>
      </c>
      <c r="T3710" s="2">
        <v>0</v>
      </c>
      <c r="U3710" s="2">
        <v>0</v>
      </c>
      <c r="V3710" s="2">
        <v>0</v>
      </c>
      <c r="W3710" s="2">
        <v>0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16247.76</v>
      </c>
      <c r="AE3710" s="2">
        <f>VLOOKUP(Tabla3[[#This Row],[Columna1]],Tabla5[#All],3,0)</f>
        <v>16247.76</v>
      </c>
      <c r="AF3710" s="2">
        <v>0</v>
      </c>
      <c r="AG3710" s="2">
        <v>0</v>
      </c>
      <c r="AH3710" s="2">
        <v>0</v>
      </c>
      <c r="AI3710" s="2">
        <v>0</v>
      </c>
      <c r="AJ3710" s="2">
        <v>17325</v>
      </c>
      <c r="AK3710" s="2">
        <f>VLOOKUP(Tabla3[[#This Row],[Columna1]],Tabla7[[ID]:[Monto neto de los bonos]],3,0)</f>
        <v>17325</v>
      </c>
      <c r="AL3710" s="2">
        <v>0</v>
      </c>
      <c r="AM3710" s="2">
        <v>0</v>
      </c>
      <c r="AN3710" s="2">
        <v>0</v>
      </c>
      <c r="AO3710" s="2">
        <v>0</v>
      </c>
      <c r="AP3710" s="2">
        <v>0</v>
      </c>
      <c r="AQ3710" s="2">
        <v>0</v>
      </c>
      <c r="AR3710" s="2">
        <v>0</v>
      </c>
      <c r="AS3710" s="2">
        <v>0</v>
      </c>
      <c r="AT3710" s="2">
        <v>2372.3000000000002</v>
      </c>
      <c r="AU3710" s="2">
        <v>2157.02</v>
      </c>
      <c r="AV3710" s="2">
        <v>0</v>
      </c>
      <c r="AW3710" s="1"/>
      <c r="AX3710" s="2" t="s">
        <v>422</v>
      </c>
      <c r="AY3710" s="8" t="s">
        <v>423</v>
      </c>
    </row>
    <row r="3711" spans="1:51" ht="13.15" customHeight="1" x14ac:dyDescent="0.25">
      <c r="A3711" s="7">
        <v>90690</v>
      </c>
      <c r="B3711" s="2" t="s">
        <v>3106</v>
      </c>
      <c r="C3711" s="2">
        <v>14603</v>
      </c>
      <c r="D3711" s="2" t="s">
        <v>315</v>
      </c>
      <c r="E3711" s="2" t="s">
        <v>318</v>
      </c>
      <c r="F3711" s="2" t="s">
        <v>36</v>
      </c>
      <c r="G3711" s="3">
        <v>36831</v>
      </c>
      <c r="H3711" s="1"/>
      <c r="I3711" s="2">
        <v>13165.89</v>
      </c>
      <c r="J3711" s="2">
        <v>2789.65</v>
      </c>
      <c r="K3711" s="2">
        <v>2789.65</v>
      </c>
      <c r="L3711" s="2">
        <v>3095.37</v>
      </c>
      <c r="M3711" s="1"/>
      <c r="N3711" s="5">
        <f t="shared" si="117"/>
        <v>27670.769999999997</v>
      </c>
      <c r="O3711" s="6">
        <f t="shared" si="116"/>
        <v>23682.69</v>
      </c>
      <c r="P3711" s="2">
        <v>20</v>
      </c>
      <c r="Q3711" s="2" t="s">
        <v>46</v>
      </c>
      <c r="R3711" s="2">
        <v>0</v>
      </c>
      <c r="S3711" s="2">
        <v>0</v>
      </c>
      <c r="T3711" s="2">
        <v>0</v>
      </c>
      <c r="U3711" s="2">
        <v>3686.45</v>
      </c>
      <c r="V3711" s="2">
        <v>0</v>
      </c>
      <c r="W3711" s="2">
        <v>0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5830.21</v>
      </c>
      <c r="AE3711" s="2">
        <f>VLOOKUP(Tabla3[[#This Row],[Columna1]],Tabla5[#All],3,0)</f>
        <v>5830.21</v>
      </c>
      <c r="AF3711" s="2">
        <v>0</v>
      </c>
      <c r="AG3711" s="2">
        <v>0</v>
      </c>
      <c r="AH3711" s="2">
        <v>0</v>
      </c>
      <c r="AI3711" s="2">
        <v>0</v>
      </c>
      <c r="AJ3711" s="2">
        <v>0</v>
      </c>
      <c r="AK3711" s="2">
        <f>VLOOKUP(Tabla3[[#This Row],[Columna1]],Tabla7[[ID]:[Monto neto de los bonos]],3,0)</f>
        <v>3686.45</v>
      </c>
      <c r="AL3711" s="2">
        <v>0</v>
      </c>
      <c r="AM3711" s="2">
        <v>0</v>
      </c>
      <c r="AN3711" s="2">
        <v>0</v>
      </c>
      <c r="AO3711" s="2">
        <v>0</v>
      </c>
      <c r="AP3711" s="2">
        <v>0</v>
      </c>
      <c r="AQ3711" s="2">
        <v>0</v>
      </c>
      <c r="AR3711" s="2">
        <v>0</v>
      </c>
      <c r="AS3711" s="2">
        <v>0</v>
      </c>
      <c r="AT3711" s="2">
        <v>2011.64</v>
      </c>
      <c r="AU3711" s="2">
        <v>1976.44</v>
      </c>
      <c r="AV3711" s="2">
        <v>0</v>
      </c>
      <c r="AW3711" s="1"/>
      <c r="AX3711" s="2" t="s">
        <v>422</v>
      </c>
      <c r="AY3711" s="8" t="s">
        <v>424</v>
      </c>
    </row>
    <row r="3712" spans="1:51" ht="13.15" customHeight="1" x14ac:dyDescent="0.25">
      <c r="A3712" s="7">
        <v>15900</v>
      </c>
      <c r="B3712" s="2" t="s">
        <v>4699</v>
      </c>
      <c r="C3712" s="2">
        <v>1247503</v>
      </c>
      <c r="D3712" s="2" t="s">
        <v>315</v>
      </c>
      <c r="E3712" s="2" t="s">
        <v>327</v>
      </c>
      <c r="F3712" s="2" t="s">
        <v>73</v>
      </c>
      <c r="G3712" s="3">
        <v>42653</v>
      </c>
      <c r="H3712" s="1"/>
      <c r="I3712" s="2">
        <v>16065.68</v>
      </c>
      <c r="J3712" s="2">
        <v>2959.1</v>
      </c>
      <c r="K3712" s="2">
        <v>2959.1</v>
      </c>
      <c r="L3712" s="2">
        <v>2071.2199999999998</v>
      </c>
      <c r="M3712" s="1"/>
      <c r="N3712" s="5">
        <f t="shared" si="117"/>
        <v>69136.570000000007</v>
      </c>
      <c r="O3712" s="6">
        <f t="shared" si="116"/>
        <v>64503.19000000001</v>
      </c>
      <c r="P3712" s="2">
        <v>30</v>
      </c>
      <c r="Q3712" s="2" t="s">
        <v>37</v>
      </c>
      <c r="R3712" s="2">
        <v>0</v>
      </c>
      <c r="S3712" s="2">
        <v>0</v>
      </c>
      <c r="T3712" s="2">
        <v>0</v>
      </c>
      <c r="U3712" s="2">
        <v>0</v>
      </c>
      <c r="V3712" s="2">
        <v>0</v>
      </c>
      <c r="W3712" s="2">
        <v>0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27231.47</v>
      </c>
      <c r="AE3712" s="2">
        <f>VLOOKUP(Tabla3[[#This Row],[Columna1]],Tabla5[#All],3,0)</f>
        <v>27231.47</v>
      </c>
      <c r="AF3712" s="2">
        <v>0</v>
      </c>
      <c r="AG3712" s="2">
        <v>0</v>
      </c>
      <c r="AH3712" s="2">
        <v>0</v>
      </c>
      <c r="AI3712" s="2">
        <v>0</v>
      </c>
      <c r="AJ3712" s="2">
        <v>17850</v>
      </c>
      <c r="AK3712" s="2">
        <f>VLOOKUP(Tabla3[[#This Row],[Columna1]],Tabla7[[ID]:[Monto neto de los bonos]],3,0)</f>
        <v>17850</v>
      </c>
      <c r="AL3712" s="2">
        <v>0</v>
      </c>
      <c r="AM3712" s="2">
        <v>0</v>
      </c>
      <c r="AN3712" s="2">
        <v>0</v>
      </c>
      <c r="AO3712" s="2">
        <v>0</v>
      </c>
      <c r="AP3712" s="2">
        <v>0</v>
      </c>
      <c r="AQ3712" s="2">
        <v>0</v>
      </c>
      <c r="AR3712" s="2">
        <v>0</v>
      </c>
      <c r="AS3712" s="2">
        <v>0</v>
      </c>
      <c r="AT3712" s="2">
        <v>2405.48</v>
      </c>
      <c r="AU3712" s="2">
        <v>2227.9</v>
      </c>
      <c r="AV3712" s="2">
        <v>0</v>
      </c>
      <c r="AW3712" s="1"/>
      <c r="AX3712" s="2" t="s">
        <v>422</v>
      </c>
      <c r="AY3712" s="8" t="s">
        <v>423</v>
      </c>
    </row>
    <row r="3713" spans="1:51" ht="13.15" customHeight="1" x14ac:dyDescent="0.25">
      <c r="A3713" s="7">
        <v>13712</v>
      </c>
      <c r="B3713" s="2" t="s">
        <v>3107</v>
      </c>
      <c r="C3713" s="2">
        <v>14803</v>
      </c>
      <c r="D3713" s="2" t="s">
        <v>315</v>
      </c>
      <c r="E3713" s="2" t="s">
        <v>318</v>
      </c>
      <c r="F3713" s="2" t="s">
        <v>50</v>
      </c>
      <c r="G3713" s="3">
        <v>40422</v>
      </c>
      <c r="H3713" s="1"/>
      <c r="I3713" s="2">
        <v>12195.26</v>
      </c>
      <c r="J3713" s="2">
        <v>3009.3249999999998</v>
      </c>
      <c r="K3713" s="2">
        <v>3009.3249999999998</v>
      </c>
      <c r="L3713" s="2">
        <v>2036.72</v>
      </c>
      <c r="M3713" s="1"/>
      <c r="N3713" s="5">
        <f t="shared" si="117"/>
        <v>20250.63</v>
      </c>
      <c r="O3713" s="6">
        <f t="shared" si="116"/>
        <v>16783.59</v>
      </c>
      <c r="P3713" s="2">
        <v>20</v>
      </c>
      <c r="Q3713" s="2" t="s">
        <v>46</v>
      </c>
      <c r="R3713" s="2">
        <v>0</v>
      </c>
      <c r="S3713" s="2">
        <v>0</v>
      </c>
      <c r="T3713" s="2">
        <v>0</v>
      </c>
      <c r="U3713" s="2">
        <v>3414.67</v>
      </c>
      <c r="V3713" s="2">
        <v>0</v>
      </c>
      <c r="W3713" s="2">
        <v>0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2">
        <f>VLOOKUP(Tabla3[[#This Row],[Columna1]],Tabla5[#All],3,0)</f>
        <v>0</v>
      </c>
      <c r="AF3713" s="2">
        <v>0</v>
      </c>
      <c r="AG3713" s="2">
        <v>0</v>
      </c>
      <c r="AH3713" s="2">
        <v>0</v>
      </c>
      <c r="AI3713" s="2">
        <v>0</v>
      </c>
      <c r="AJ3713" s="2">
        <v>0</v>
      </c>
      <c r="AK3713" s="2">
        <f>VLOOKUP(Tabla3[[#This Row],[Columna1]],Tabla7[[ID]:[Monto neto de los bonos]],3,0)</f>
        <v>3414.67</v>
      </c>
      <c r="AL3713" s="2">
        <v>0</v>
      </c>
      <c r="AM3713" s="2">
        <v>0</v>
      </c>
      <c r="AN3713" s="2">
        <v>0</v>
      </c>
      <c r="AO3713" s="2">
        <v>0</v>
      </c>
      <c r="AP3713" s="2">
        <v>0</v>
      </c>
      <c r="AQ3713" s="2">
        <v>0</v>
      </c>
      <c r="AR3713" s="2">
        <v>0</v>
      </c>
      <c r="AS3713" s="2">
        <v>0</v>
      </c>
      <c r="AT3713" s="2">
        <v>1865.16</v>
      </c>
      <c r="AU3713" s="2">
        <v>1601.88</v>
      </c>
      <c r="AV3713" s="2">
        <v>0</v>
      </c>
      <c r="AW3713" s="1"/>
      <c r="AX3713" s="2" t="s">
        <v>422</v>
      </c>
      <c r="AY3713" s="8" t="s">
        <v>424</v>
      </c>
    </row>
    <row r="3714" spans="1:51" ht="13.15" customHeight="1" x14ac:dyDescent="0.25">
      <c r="A3714" s="7">
        <v>23888</v>
      </c>
      <c r="B3714" s="2" t="s">
        <v>3108</v>
      </c>
      <c r="C3714" s="2">
        <v>5505903</v>
      </c>
      <c r="D3714" s="2" t="s">
        <v>315</v>
      </c>
      <c r="E3714" s="2" t="s">
        <v>327</v>
      </c>
      <c r="F3714" s="2" t="s">
        <v>44</v>
      </c>
      <c r="G3714" s="3">
        <v>45139</v>
      </c>
      <c r="H3714" s="1"/>
      <c r="I3714" s="2">
        <v>14572.07</v>
      </c>
      <c r="J3714" s="2">
        <v>2683.85</v>
      </c>
      <c r="K3714" s="2">
        <v>2683.85</v>
      </c>
      <c r="L3714" s="2">
        <v>0</v>
      </c>
      <c r="M3714" s="1"/>
      <c r="N3714" s="5">
        <f t="shared" si="117"/>
        <v>34707.869999999995</v>
      </c>
      <c r="O3714" s="6">
        <f t="shared" ref="O3714:O3777" si="118">N3714-AS3714-AT3714-AU3714</f>
        <v>31222.849999999995</v>
      </c>
      <c r="P3714" s="2">
        <v>30</v>
      </c>
      <c r="Q3714" s="2" t="s">
        <v>37</v>
      </c>
      <c r="R3714" s="2">
        <v>0</v>
      </c>
      <c r="S3714" s="2">
        <v>0</v>
      </c>
      <c r="T3714" s="2">
        <v>0</v>
      </c>
      <c r="U3714" s="2">
        <v>0</v>
      </c>
      <c r="V3714" s="2">
        <v>0</v>
      </c>
      <c r="W3714" s="2">
        <v>0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14768.1</v>
      </c>
      <c r="AE3714" s="2">
        <f>VLOOKUP(Tabla3[[#This Row],[Columna1]],Tabla5[#All],3,0)</f>
        <v>14768.1</v>
      </c>
      <c r="AF3714" s="2">
        <v>0</v>
      </c>
      <c r="AG3714" s="2">
        <v>0</v>
      </c>
      <c r="AH3714" s="2">
        <v>0</v>
      </c>
      <c r="AI3714" s="2">
        <v>0</v>
      </c>
      <c r="AJ3714" s="2">
        <v>0</v>
      </c>
      <c r="AK3714" s="2">
        <f>VLOOKUP(Tabla3[[#This Row],[Columna1]],Tabla7[[ID]:[Monto neto de los bonos]],3,0)</f>
        <v>0</v>
      </c>
      <c r="AL3714" s="2">
        <v>0</v>
      </c>
      <c r="AM3714" s="2">
        <v>0</v>
      </c>
      <c r="AN3714" s="2">
        <v>0</v>
      </c>
      <c r="AO3714" s="2">
        <v>0</v>
      </c>
      <c r="AP3714" s="2">
        <v>0</v>
      </c>
      <c r="AQ3714" s="2">
        <v>0</v>
      </c>
      <c r="AR3714" s="2">
        <v>0</v>
      </c>
      <c r="AS3714" s="2">
        <v>0</v>
      </c>
      <c r="AT3714" s="2">
        <v>1993.98</v>
      </c>
      <c r="AU3714" s="2">
        <v>1491.04</v>
      </c>
      <c r="AV3714" s="2">
        <v>0</v>
      </c>
      <c r="AW3714" s="1"/>
      <c r="AX3714" s="2" t="s">
        <v>422</v>
      </c>
      <c r="AY3714" s="8" t="s">
        <v>423</v>
      </c>
    </row>
    <row r="3715" spans="1:51" ht="13.15" customHeight="1" x14ac:dyDescent="0.25">
      <c r="A3715" s="7">
        <v>15435</v>
      </c>
      <c r="B3715" s="2" t="s">
        <v>4716</v>
      </c>
      <c r="C3715" s="2">
        <v>184603</v>
      </c>
      <c r="D3715" s="2" t="s">
        <v>315</v>
      </c>
      <c r="E3715" s="2" t="s">
        <v>318</v>
      </c>
      <c r="F3715" s="2" t="s">
        <v>40</v>
      </c>
      <c r="G3715" s="3">
        <v>39954</v>
      </c>
      <c r="H3715" s="1"/>
      <c r="I3715" s="2">
        <v>8875.32</v>
      </c>
      <c r="J3715" s="2">
        <v>2324.5500000000002</v>
      </c>
      <c r="K3715" s="2">
        <v>2324.5500000000002</v>
      </c>
      <c r="L3715" s="2">
        <v>2535.2800000000002</v>
      </c>
      <c r="M3715" s="1"/>
      <c r="N3715" s="5">
        <f t="shared" si="117"/>
        <v>17130.699999999997</v>
      </c>
      <c r="O3715" s="6">
        <f t="shared" si="118"/>
        <v>14590.939999999997</v>
      </c>
      <c r="P3715" s="2">
        <v>20</v>
      </c>
      <c r="Q3715" s="2" t="s">
        <v>46</v>
      </c>
      <c r="R3715" s="2">
        <v>0</v>
      </c>
      <c r="S3715" s="2">
        <v>0</v>
      </c>
      <c r="T3715" s="2">
        <v>0</v>
      </c>
      <c r="U3715" s="2">
        <v>2485.09</v>
      </c>
      <c r="V3715" s="2">
        <v>0</v>
      </c>
      <c r="W3715" s="2">
        <v>0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1071</v>
      </c>
      <c r="AE3715" s="2">
        <f>VLOOKUP(Tabla3[[#This Row],[Columna1]],Tabla5[#All],3,0)</f>
        <v>1071</v>
      </c>
      <c r="AF3715" s="2">
        <v>0</v>
      </c>
      <c r="AG3715" s="2">
        <v>0</v>
      </c>
      <c r="AH3715" s="2">
        <v>0</v>
      </c>
      <c r="AI3715" s="2">
        <v>0</v>
      </c>
      <c r="AJ3715" s="2">
        <v>0</v>
      </c>
      <c r="AK3715" s="2">
        <f>VLOOKUP(Tabla3[[#This Row],[Columna1]],Tabla7[[ID]:[Monto neto de los bonos]],3,0)</f>
        <v>2485.09</v>
      </c>
      <c r="AL3715" s="2">
        <v>0</v>
      </c>
      <c r="AM3715" s="2">
        <v>0</v>
      </c>
      <c r="AN3715" s="2">
        <v>0</v>
      </c>
      <c r="AO3715" s="2">
        <v>0</v>
      </c>
      <c r="AP3715" s="2">
        <v>0</v>
      </c>
      <c r="AQ3715" s="2">
        <v>0</v>
      </c>
      <c r="AR3715" s="2">
        <v>0</v>
      </c>
      <c r="AS3715" s="2">
        <v>0</v>
      </c>
      <c r="AT3715" s="2">
        <v>1479.16</v>
      </c>
      <c r="AU3715" s="2">
        <v>1060.5999999999999</v>
      </c>
      <c r="AV3715" s="2">
        <v>0</v>
      </c>
      <c r="AW3715" s="1"/>
      <c r="AX3715" s="2" t="s">
        <v>422</v>
      </c>
      <c r="AY3715" s="8" t="s">
        <v>424</v>
      </c>
    </row>
    <row r="3716" spans="1:51" ht="13.15" customHeight="1" x14ac:dyDescent="0.25">
      <c r="A3716" s="7">
        <v>21712</v>
      </c>
      <c r="B3716" s="2" t="s">
        <v>3109</v>
      </c>
      <c r="C3716" s="2">
        <v>3189903</v>
      </c>
      <c r="D3716" s="2" t="s">
        <v>315</v>
      </c>
      <c r="E3716" s="2" t="s">
        <v>318</v>
      </c>
      <c r="F3716" s="2" t="s">
        <v>45</v>
      </c>
      <c r="G3716" s="3">
        <v>45714</v>
      </c>
      <c r="H3716" s="1"/>
      <c r="I3716" s="2">
        <v>13413.65</v>
      </c>
      <c r="J3716" s="2">
        <v>2841.47</v>
      </c>
      <c r="K3716" s="2">
        <v>2841.47</v>
      </c>
      <c r="L3716" s="2">
        <v>0</v>
      </c>
      <c r="M3716" s="1"/>
      <c r="N3716" s="5">
        <f t="shared" si="117"/>
        <v>19096.59</v>
      </c>
      <c r="O3716" s="6">
        <f t="shared" si="118"/>
        <v>15458.24</v>
      </c>
      <c r="P3716" s="2">
        <v>33</v>
      </c>
      <c r="Q3716" s="2" t="s">
        <v>37</v>
      </c>
      <c r="R3716" s="2">
        <v>0</v>
      </c>
      <c r="S3716" s="2">
        <v>0</v>
      </c>
      <c r="T3716" s="2">
        <v>0</v>
      </c>
      <c r="U3716" s="2">
        <v>0</v>
      </c>
      <c r="V3716" s="2">
        <v>0</v>
      </c>
      <c r="W3716" s="2">
        <v>0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2">
        <f>VLOOKUP(Tabla3[[#This Row],[Columna1]],Tabla5[#All],3,0)</f>
        <v>0</v>
      </c>
      <c r="AF3716" s="2">
        <v>0</v>
      </c>
      <c r="AG3716" s="2">
        <v>0</v>
      </c>
      <c r="AH3716" s="2">
        <v>0</v>
      </c>
      <c r="AI3716" s="2">
        <v>0</v>
      </c>
      <c r="AJ3716" s="2">
        <v>0</v>
      </c>
      <c r="AK3716" s="2">
        <f>VLOOKUP(Tabla3[[#This Row],[Columna1]],Tabla7[[ID]:[Monto neto de los bonos]],3,0)</f>
        <v>0</v>
      </c>
      <c r="AL3716" s="2">
        <v>0</v>
      </c>
      <c r="AM3716" s="2">
        <v>0</v>
      </c>
      <c r="AN3716" s="2">
        <v>0</v>
      </c>
      <c r="AO3716" s="2">
        <v>0</v>
      </c>
      <c r="AP3716" s="2">
        <v>0</v>
      </c>
      <c r="AQ3716" s="2">
        <v>0</v>
      </c>
      <c r="AR3716" s="2">
        <v>0</v>
      </c>
      <c r="AS3716" s="2">
        <v>0</v>
      </c>
      <c r="AT3716" s="2">
        <v>2100.61</v>
      </c>
      <c r="AU3716" s="2">
        <v>1537.74</v>
      </c>
      <c r="AV3716" s="2">
        <v>0</v>
      </c>
      <c r="AW3716" s="1"/>
      <c r="AX3716" s="2" t="s">
        <v>422</v>
      </c>
      <c r="AY3716" s="8" t="s">
        <v>423</v>
      </c>
    </row>
    <row r="3717" spans="1:51" ht="13.15" customHeight="1" x14ac:dyDescent="0.25">
      <c r="A3717" s="7">
        <v>24268</v>
      </c>
      <c r="B3717" s="2" t="s">
        <v>3110</v>
      </c>
      <c r="C3717" s="2">
        <v>5845703</v>
      </c>
      <c r="D3717" s="2" t="s">
        <v>315</v>
      </c>
      <c r="E3717" s="2" t="s">
        <v>318</v>
      </c>
      <c r="F3717" s="2" t="s">
        <v>140</v>
      </c>
      <c r="G3717" s="3">
        <v>44949</v>
      </c>
      <c r="H3717" s="1"/>
      <c r="I3717" s="2">
        <v>6673.03</v>
      </c>
      <c r="J3717" s="2">
        <v>1745.4849999999999</v>
      </c>
      <c r="K3717" s="2">
        <v>1745.4849999999999</v>
      </c>
      <c r="L3717" s="2">
        <v>0</v>
      </c>
      <c r="M3717" s="1"/>
      <c r="N3717" s="5">
        <f t="shared" si="117"/>
        <v>10164</v>
      </c>
      <c r="O3717" s="6">
        <f t="shared" si="118"/>
        <v>7603.0199999999986</v>
      </c>
      <c r="P3717" s="2">
        <v>20</v>
      </c>
      <c r="Q3717" s="2" t="s">
        <v>46</v>
      </c>
      <c r="R3717" s="2">
        <v>0</v>
      </c>
      <c r="S3717" s="2">
        <v>64</v>
      </c>
      <c r="T3717" s="2">
        <v>5349.12</v>
      </c>
      <c r="U3717" s="2">
        <v>1868.45</v>
      </c>
      <c r="V3717" s="2">
        <v>0</v>
      </c>
      <c r="W3717" s="2">
        <v>0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2">
        <f>VLOOKUP(Tabla3[[#This Row],[Columna1]],Tabla5[#All],3,0)</f>
        <v>0</v>
      </c>
      <c r="AF3717" s="2">
        <v>0</v>
      </c>
      <c r="AG3717" s="2">
        <v>0</v>
      </c>
      <c r="AH3717" s="2">
        <v>0</v>
      </c>
      <c r="AI3717" s="2">
        <v>0</v>
      </c>
      <c r="AJ3717" s="2">
        <v>0</v>
      </c>
      <c r="AK3717" s="2">
        <f>VLOOKUP(Tabla3[[#This Row],[Columna1]],Tabla7[[ID]:[Monto neto de los bonos]],3,0)</f>
        <v>1868.45</v>
      </c>
      <c r="AL3717" s="2">
        <v>0</v>
      </c>
      <c r="AM3717" s="2">
        <v>0</v>
      </c>
      <c r="AN3717" s="2">
        <v>0</v>
      </c>
      <c r="AO3717" s="2">
        <v>0</v>
      </c>
      <c r="AP3717" s="2">
        <v>0</v>
      </c>
      <c r="AQ3717" s="2">
        <v>0</v>
      </c>
      <c r="AR3717" s="2">
        <v>0</v>
      </c>
      <c r="AS3717" s="2">
        <v>0</v>
      </c>
      <c r="AT3717" s="2">
        <v>1471.04</v>
      </c>
      <c r="AU3717" s="2">
        <v>1089.94</v>
      </c>
      <c r="AV3717" s="2">
        <v>0</v>
      </c>
      <c r="AW3717" s="1"/>
      <c r="AX3717" s="2" t="s">
        <v>422</v>
      </c>
      <c r="AY3717" s="8" t="s">
        <v>424</v>
      </c>
    </row>
    <row r="3718" spans="1:51" ht="13.15" customHeight="1" x14ac:dyDescent="0.25">
      <c r="A3718" s="7">
        <v>23416</v>
      </c>
      <c r="B3718" s="2" t="s">
        <v>4691</v>
      </c>
      <c r="C3718" s="2">
        <v>5222803</v>
      </c>
      <c r="D3718" s="2" t="s">
        <v>315</v>
      </c>
      <c r="E3718" s="2" t="s">
        <v>319</v>
      </c>
      <c r="F3718" s="2" t="s">
        <v>42</v>
      </c>
      <c r="G3718" s="3">
        <v>44942</v>
      </c>
      <c r="H3718" s="3">
        <v>45716</v>
      </c>
      <c r="I3718" s="2">
        <v>9836.7099999999991</v>
      </c>
      <c r="J3718" s="2">
        <v>3056.2150000000001</v>
      </c>
      <c r="K3718" s="2">
        <v>3056.2150000000001</v>
      </c>
      <c r="L3718" s="1"/>
      <c r="M3718" s="1"/>
      <c r="N3718" s="5">
        <f t="shared" si="117"/>
        <v>15949.14</v>
      </c>
      <c r="O3718" s="6">
        <f t="shared" si="118"/>
        <v>15949.14</v>
      </c>
      <c r="P3718" s="2">
        <v>0</v>
      </c>
      <c r="Q3718" s="2" t="s">
        <v>37</v>
      </c>
      <c r="R3718" s="2">
        <v>0</v>
      </c>
      <c r="S3718" s="2">
        <v>0</v>
      </c>
      <c r="T3718" s="2">
        <v>0</v>
      </c>
      <c r="U3718" s="2">
        <v>0</v>
      </c>
      <c r="V3718" s="2">
        <v>0</v>
      </c>
      <c r="W3718" s="2">
        <v>0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2">
        <f>VLOOKUP(Tabla3[[#This Row],[Columna1]],Tabla5[#All],3,0)</f>
        <v>5279.2</v>
      </c>
      <c r="AF3718" s="2">
        <v>0</v>
      </c>
      <c r="AG3718" s="2">
        <v>0</v>
      </c>
      <c r="AH3718" s="2">
        <v>0</v>
      </c>
      <c r="AI3718" s="2">
        <v>0</v>
      </c>
      <c r="AJ3718" s="2">
        <v>0</v>
      </c>
      <c r="AK3718" s="2">
        <f>VLOOKUP(Tabla3[[#This Row],[Columna1]],Tabla7[[ID]:[Monto neto de los bonos]],3,0)</f>
        <v>0</v>
      </c>
      <c r="AL3718" s="2">
        <v>0</v>
      </c>
      <c r="AM3718" s="2">
        <v>0</v>
      </c>
      <c r="AN3718" s="2">
        <v>0</v>
      </c>
      <c r="AO3718" s="2">
        <v>0</v>
      </c>
      <c r="AP3718" s="2">
        <v>0</v>
      </c>
      <c r="AQ3718" s="2">
        <v>0</v>
      </c>
      <c r="AR3718" s="2">
        <v>0</v>
      </c>
      <c r="AS3718" s="2">
        <v>0</v>
      </c>
      <c r="AT3718" s="2">
        <v>0</v>
      </c>
      <c r="AU3718" s="2">
        <v>0</v>
      </c>
      <c r="AV3718" s="2">
        <v>0</v>
      </c>
      <c r="AW3718" s="1"/>
      <c r="AX3718" s="2" t="s">
        <v>422</v>
      </c>
      <c r="AY3718" s="8" t="s">
        <v>423</v>
      </c>
    </row>
    <row r="3719" spans="1:51" ht="13.15" customHeight="1" x14ac:dyDescent="0.25">
      <c r="A3719" s="7">
        <v>10572</v>
      </c>
      <c r="B3719" s="2" t="s">
        <v>4731</v>
      </c>
      <c r="C3719" s="2">
        <v>64103</v>
      </c>
      <c r="D3719" s="2" t="s">
        <v>315</v>
      </c>
      <c r="E3719" s="2" t="s">
        <v>318</v>
      </c>
      <c r="F3719" s="2" t="s">
        <v>36</v>
      </c>
      <c r="G3719" s="3">
        <v>36404</v>
      </c>
      <c r="H3719" s="1"/>
      <c r="I3719" s="2">
        <v>13165.89</v>
      </c>
      <c r="J3719" s="2">
        <v>2789.65</v>
      </c>
      <c r="K3719" s="2">
        <v>2789.65</v>
      </c>
      <c r="L3719" s="2">
        <v>5380.77</v>
      </c>
      <c r="M3719" s="2">
        <v>172.98</v>
      </c>
      <c r="N3719" s="5">
        <f t="shared" si="117"/>
        <v>24298.94</v>
      </c>
      <c r="O3719" s="6">
        <f t="shared" si="118"/>
        <v>15313.799999999997</v>
      </c>
      <c r="P3719" s="2">
        <v>20</v>
      </c>
      <c r="Q3719" s="2" t="s">
        <v>46</v>
      </c>
      <c r="R3719" s="2">
        <v>0</v>
      </c>
      <c r="S3719" s="2">
        <v>99</v>
      </c>
      <c r="T3719" s="2">
        <v>15402.42</v>
      </c>
      <c r="U3719" s="2">
        <v>3686.45</v>
      </c>
      <c r="V3719" s="2">
        <v>0</v>
      </c>
      <c r="W3719" s="2">
        <v>0</v>
      </c>
      <c r="X3719" s="2">
        <v>0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2">
        <f>VLOOKUP(Tabla3[[#This Row],[Columna1]],Tabla5[#All],3,0)</f>
        <v>0</v>
      </c>
      <c r="AF3719" s="2">
        <v>0</v>
      </c>
      <c r="AG3719" s="2">
        <v>0</v>
      </c>
      <c r="AH3719" s="2">
        <v>0</v>
      </c>
      <c r="AI3719" s="2">
        <v>0</v>
      </c>
      <c r="AJ3719" s="2">
        <v>0</v>
      </c>
      <c r="AK3719" s="2">
        <f>VLOOKUP(Tabla3[[#This Row],[Columna1]],Tabla7[[ID]:[Monto neto de los bonos]],3,0)</f>
        <v>3686.45</v>
      </c>
      <c r="AL3719" s="2">
        <v>0</v>
      </c>
      <c r="AM3719" s="2">
        <v>0</v>
      </c>
      <c r="AN3719" s="2">
        <v>0</v>
      </c>
      <c r="AO3719" s="2">
        <v>0</v>
      </c>
      <c r="AP3719" s="2">
        <v>0</v>
      </c>
      <c r="AQ3719" s="2">
        <v>0</v>
      </c>
      <c r="AR3719" s="2">
        <v>0</v>
      </c>
      <c r="AS3719" s="2">
        <v>0</v>
      </c>
      <c r="AT3719" s="2">
        <v>3778.31</v>
      </c>
      <c r="AU3719" s="2">
        <v>5206.83</v>
      </c>
      <c r="AV3719" s="2">
        <v>0</v>
      </c>
      <c r="AW3719" s="1"/>
      <c r="AX3719" s="2" t="s">
        <v>422</v>
      </c>
      <c r="AY3719" s="8" t="s">
        <v>424</v>
      </c>
    </row>
    <row r="3720" spans="1:51" ht="13.15" customHeight="1" x14ac:dyDescent="0.25">
      <c r="A3720" s="7">
        <v>19218</v>
      </c>
      <c r="B3720" s="2" t="s">
        <v>3111</v>
      </c>
      <c r="C3720" s="2">
        <v>323103</v>
      </c>
      <c r="D3720" s="2" t="s">
        <v>315</v>
      </c>
      <c r="E3720" s="2" t="s">
        <v>322</v>
      </c>
      <c r="F3720" s="2" t="s">
        <v>44</v>
      </c>
      <c r="G3720" s="3">
        <v>45734</v>
      </c>
      <c r="H3720" s="1"/>
      <c r="I3720" s="2">
        <v>14572.07</v>
      </c>
      <c r="J3720" s="2">
        <v>2683.85</v>
      </c>
      <c r="K3720" s="2">
        <v>2683.85</v>
      </c>
      <c r="L3720" s="2">
        <v>0</v>
      </c>
      <c r="M3720" s="1"/>
      <c r="N3720" s="5">
        <f t="shared" si="117"/>
        <v>19939.769999999997</v>
      </c>
      <c r="O3720" s="6">
        <f t="shared" si="118"/>
        <v>18350.779999999995</v>
      </c>
      <c r="P3720" s="2">
        <v>14</v>
      </c>
      <c r="Q3720" s="2" t="s">
        <v>37</v>
      </c>
      <c r="R3720" s="2">
        <v>0</v>
      </c>
      <c r="S3720" s="2">
        <v>0</v>
      </c>
      <c r="T3720" s="2">
        <v>0</v>
      </c>
      <c r="U3720" s="2">
        <v>0</v>
      </c>
      <c r="V3720" s="2">
        <v>0</v>
      </c>
      <c r="W3720" s="2">
        <v>0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2">
        <f>VLOOKUP(Tabla3[[#This Row],[Columna1]],Tabla5[#All],3,0)</f>
        <v>0</v>
      </c>
      <c r="AF3720" s="2">
        <v>0</v>
      </c>
      <c r="AG3720" s="2">
        <v>0</v>
      </c>
      <c r="AH3720" s="2">
        <v>0</v>
      </c>
      <c r="AI3720" s="2">
        <v>0</v>
      </c>
      <c r="AJ3720" s="2">
        <v>0</v>
      </c>
      <c r="AK3720" s="2">
        <f>VLOOKUP(Tabla3[[#This Row],[Columna1]],Tabla7[[ID]:[Monto neto de los bonos]],3,0)</f>
        <v>0</v>
      </c>
      <c r="AL3720" s="2">
        <v>0</v>
      </c>
      <c r="AM3720" s="2">
        <v>0</v>
      </c>
      <c r="AN3720" s="2">
        <v>0</v>
      </c>
      <c r="AO3720" s="2">
        <v>0</v>
      </c>
      <c r="AP3720" s="2">
        <v>0</v>
      </c>
      <c r="AQ3720" s="2">
        <v>0</v>
      </c>
      <c r="AR3720" s="2">
        <v>0</v>
      </c>
      <c r="AS3720" s="2">
        <v>0</v>
      </c>
      <c r="AT3720" s="2">
        <v>930.52</v>
      </c>
      <c r="AU3720" s="2">
        <v>658.47</v>
      </c>
      <c r="AV3720" s="2">
        <v>0</v>
      </c>
      <c r="AW3720" s="1"/>
      <c r="AX3720" s="2" t="s">
        <v>422</v>
      </c>
      <c r="AY3720" s="8" t="s">
        <v>423</v>
      </c>
    </row>
    <row r="3721" spans="1:51" ht="13.15" customHeight="1" x14ac:dyDescent="0.25">
      <c r="A3721" s="7">
        <v>14235</v>
      </c>
      <c r="B3721" s="2" t="s">
        <v>3112</v>
      </c>
      <c r="C3721" s="2">
        <v>1277203</v>
      </c>
      <c r="D3721" s="2" t="s">
        <v>315</v>
      </c>
      <c r="E3721" s="2" t="s">
        <v>325</v>
      </c>
      <c r="F3721" s="2" t="s">
        <v>60</v>
      </c>
      <c r="G3721" s="3">
        <v>42653</v>
      </c>
      <c r="H3721" s="1"/>
      <c r="I3721" s="2">
        <v>14709.55</v>
      </c>
      <c r="J3721" s="2">
        <v>2709.165</v>
      </c>
      <c r="K3721" s="2">
        <v>2709.165</v>
      </c>
      <c r="L3721" s="2">
        <v>1739.34</v>
      </c>
      <c r="M3721" s="1"/>
      <c r="N3721" s="5">
        <f t="shared" si="117"/>
        <v>52674.94</v>
      </c>
      <c r="O3721" s="6">
        <f t="shared" si="118"/>
        <v>48620.86</v>
      </c>
      <c r="P3721" s="2">
        <v>30</v>
      </c>
      <c r="Q3721" s="2" t="s">
        <v>37</v>
      </c>
      <c r="R3721" s="2">
        <v>0</v>
      </c>
      <c r="S3721" s="2">
        <v>0</v>
      </c>
      <c r="T3721" s="2">
        <v>0</v>
      </c>
      <c r="U3721" s="2">
        <v>0</v>
      </c>
      <c r="V3721" s="2">
        <v>0</v>
      </c>
      <c r="W3721" s="2">
        <v>0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15057.72</v>
      </c>
      <c r="AE3721" s="2">
        <f>VLOOKUP(Tabla3[[#This Row],[Columna1]],Tabla5[#All],3,0)</f>
        <v>15057.72</v>
      </c>
      <c r="AF3721" s="2">
        <v>0</v>
      </c>
      <c r="AG3721" s="2">
        <v>0</v>
      </c>
      <c r="AH3721" s="2">
        <v>0</v>
      </c>
      <c r="AI3721" s="2">
        <v>0</v>
      </c>
      <c r="AJ3721" s="2">
        <v>15750</v>
      </c>
      <c r="AK3721" s="2">
        <f>VLOOKUP(Tabla3[[#This Row],[Columna1]],Tabla7[[ID]:[Monto neto de los bonos]],3,0)</f>
        <v>15750</v>
      </c>
      <c r="AL3721" s="2">
        <v>0</v>
      </c>
      <c r="AM3721" s="2">
        <v>0</v>
      </c>
      <c r="AN3721" s="2">
        <v>0</v>
      </c>
      <c r="AO3721" s="2">
        <v>0</v>
      </c>
      <c r="AP3721" s="2">
        <v>0</v>
      </c>
      <c r="AQ3721" s="2">
        <v>0</v>
      </c>
      <c r="AR3721" s="2">
        <v>0</v>
      </c>
      <c r="AS3721" s="2">
        <v>0</v>
      </c>
      <c r="AT3721" s="2">
        <v>2186.7199999999998</v>
      </c>
      <c r="AU3721" s="2">
        <v>1867.36</v>
      </c>
      <c r="AV3721" s="2">
        <v>0</v>
      </c>
      <c r="AW3721" s="1"/>
      <c r="AX3721" s="2" t="s">
        <v>422</v>
      </c>
      <c r="AY3721" s="8" t="s">
        <v>423</v>
      </c>
    </row>
    <row r="3722" spans="1:51" ht="13.15" customHeight="1" x14ac:dyDescent="0.25">
      <c r="A3722" s="7">
        <v>3159</v>
      </c>
      <c r="B3722" s="2" t="s">
        <v>3113</v>
      </c>
      <c r="C3722" s="2">
        <v>16103</v>
      </c>
      <c r="D3722" s="2" t="s">
        <v>315</v>
      </c>
      <c r="E3722" s="2" t="s">
        <v>325</v>
      </c>
      <c r="F3722" s="2" t="s">
        <v>42</v>
      </c>
      <c r="G3722" s="3">
        <v>41380</v>
      </c>
      <c r="H3722" s="1"/>
      <c r="I3722" s="2">
        <v>9836.7099999999991</v>
      </c>
      <c r="J3722" s="2">
        <v>3056.2150000000001</v>
      </c>
      <c r="K3722" s="2">
        <v>3056.2150000000001</v>
      </c>
      <c r="L3722" s="2">
        <v>2325.31</v>
      </c>
      <c r="M3722" s="1"/>
      <c r="N3722" s="5">
        <f t="shared" si="117"/>
        <v>22144.23</v>
      </c>
      <c r="O3722" s="6">
        <f t="shared" si="118"/>
        <v>19211.07</v>
      </c>
      <c r="P3722" s="2">
        <v>20</v>
      </c>
      <c r="Q3722" s="2" t="s">
        <v>46</v>
      </c>
      <c r="R3722" s="2">
        <v>0</v>
      </c>
      <c r="S3722" s="2">
        <v>0</v>
      </c>
      <c r="T3722" s="2">
        <v>0</v>
      </c>
      <c r="U3722" s="2">
        <v>2754.28</v>
      </c>
      <c r="V3722" s="2">
        <v>0</v>
      </c>
      <c r="W3722" s="2">
        <v>0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3869.78</v>
      </c>
      <c r="AE3722" s="2">
        <f>VLOOKUP(Tabla3[[#This Row],[Columna1]],Tabla5[#All],3,0)</f>
        <v>3869.78</v>
      </c>
      <c r="AF3722" s="2">
        <v>0</v>
      </c>
      <c r="AG3722" s="2">
        <v>0</v>
      </c>
      <c r="AH3722" s="2">
        <v>0</v>
      </c>
      <c r="AI3722" s="2">
        <v>0</v>
      </c>
      <c r="AJ3722" s="2">
        <v>0</v>
      </c>
      <c r="AK3722" s="2">
        <f>VLOOKUP(Tabla3[[#This Row],[Columna1]],Tabla7[[ID]:[Monto neto de los bonos]],3,0)</f>
        <v>2754.28</v>
      </c>
      <c r="AL3722" s="2">
        <v>0</v>
      </c>
      <c r="AM3722" s="2">
        <v>0</v>
      </c>
      <c r="AN3722" s="2">
        <v>0</v>
      </c>
      <c r="AO3722" s="2">
        <v>0</v>
      </c>
      <c r="AP3722" s="2">
        <v>0</v>
      </c>
      <c r="AQ3722" s="2">
        <v>0</v>
      </c>
      <c r="AR3722" s="2">
        <v>0</v>
      </c>
      <c r="AS3722" s="2">
        <v>0</v>
      </c>
      <c r="AT3722" s="2">
        <v>1683.16</v>
      </c>
      <c r="AU3722" s="2">
        <v>1250</v>
      </c>
      <c r="AV3722" s="2">
        <v>0</v>
      </c>
      <c r="AW3722" s="1"/>
      <c r="AX3722" s="2" t="s">
        <v>422</v>
      </c>
      <c r="AY3722" s="8" t="s">
        <v>424</v>
      </c>
    </row>
    <row r="3723" spans="1:51" ht="13.15" customHeight="1" x14ac:dyDescent="0.25">
      <c r="A3723" s="7">
        <v>17567</v>
      </c>
      <c r="B3723" s="2" t="s">
        <v>3114</v>
      </c>
      <c r="C3723" s="2">
        <v>222403</v>
      </c>
      <c r="D3723" s="2" t="s">
        <v>315</v>
      </c>
      <c r="E3723" s="2" t="s">
        <v>325</v>
      </c>
      <c r="F3723" s="2" t="s">
        <v>42</v>
      </c>
      <c r="G3723" s="3">
        <v>41380</v>
      </c>
      <c r="H3723" s="1"/>
      <c r="I3723" s="2">
        <v>9836.7099999999991</v>
      </c>
      <c r="J3723" s="2">
        <v>3056.2150000000001</v>
      </c>
      <c r="K3723" s="2">
        <v>3056.2150000000001</v>
      </c>
      <c r="L3723" s="2">
        <v>2482.4</v>
      </c>
      <c r="M3723" s="1"/>
      <c r="N3723" s="5">
        <f t="shared" si="117"/>
        <v>20637.800000000003</v>
      </c>
      <c r="O3723" s="6">
        <f t="shared" si="118"/>
        <v>17664.200000000004</v>
      </c>
      <c r="P3723" s="2">
        <v>20</v>
      </c>
      <c r="Q3723" s="2" t="s">
        <v>46</v>
      </c>
      <c r="R3723" s="2">
        <v>0</v>
      </c>
      <c r="S3723" s="2">
        <v>0</v>
      </c>
      <c r="T3723" s="2">
        <v>0</v>
      </c>
      <c r="U3723" s="2">
        <v>2754.28</v>
      </c>
      <c r="V3723" s="2">
        <v>0</v>
      </c>
      <c r="W3723" s="2">
        <v>0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2206.2600000000002</v>
      </c>
      <c r="AE3723" s="2">
        <f>VLOOKUP(Tabla3[[#This Row],[Columna1]],Tabla5[#All],3,0)</f>
        <v>2206.2600000000002</v>
      </c>
      <c r="AF3723" s="2">
        <v>0</v>
      </c>
      <c r="AG3723" s="2">
        <v>0</v>
      </c>
      <c r="AH3723" s="2">
        <v>0</v>
      </c>
      <c r="AI3723" s="2">
        <v>0</v>
      </c>
      <c r="AJ3723" s="2">
        <v>0</v>
      </c>
      <c r="AK3723" s="2">
        <f>VLOOKUP(Tabla3[[#This Row],[Columna1]],Tabla7[[ID]:[Monto neto de los bonos]],3,0)</f>
        <v>2754.28</v>
      </c>
      <c r="AL3723" s="2">
        <v>0</v>
      </c>
      <c r="AM3723" s="2">
        <v>0</v>
      </c>
      <c r="AN3723" s="2">
        <v>0</v>
      </c>
      <c r="AO3723" s="2">
        <v>0</v>
      </c>
      <c r="AP3723" s="2">
        <v>0</v>
      </c>
      <c r="AQ3723" s="2">
        <v>0</v>
      </c>
      <c r="AR3723" s="2">
        <v>0</v>
      </c>
      <c r="AS3723" s="2">
        <v>0</v>
      </c>
      <c r="AT3723" s="2">
        <v>1697.64</v>
      </c>
      <c r="AU3723" s="2">
        <v>1275.96</v>
      </c>
      <c r="AV3723" s="2">
        <v>0</v>
      </c>
      <c r="AW3723" s="1"/>
      <c r="AX3723" s="2" t="s">
        <v>422</v>
      </c>
      <c r="AY3723" s="8" t="s">
        <v>424</v>
      </c>
    </row>
    <row r="3724" spans="1:51" ht="13.15" customHeight="1" x14ac:dyDescent="0.25">
      <c r="A3724" s="7">
        <v>18841</v>
      </c>
      <c r="B3724" s="2" t="s">
        <v>4712</v>
      </c>
      <c r="C3724" s="2">
        <v>293703</v>
      </c>
      <c r="D3724" s="2" t="s">
        <v>315</v>
      </c>
      <c r="E3724" s="2" t="s">
        <v>318</v>
      </c>
      <c r="F3724" s="2" t="s">
        <v>45</v>
      </c>
      <c r="G3724" s="3">
        <v>41974</v>
      </c>
      <c r="H3724" s="1"/>
      <c r="I3724" s="2">
        <v>13413.65</v>
      </c>
      <c r="J3724" s="2">
        <v>2841.47</v>
      </c>
      <c r="K3724" s="2">
        <v>2841.47</v>
      </c>
      <c r="L3724" s="2">
        <v>1573.68</v>
      </c>
      <c r="M3724" s="1"/>
      <c r="N3724" s="5">
        <f t="shared" si="117"/>
        <v>29824.870000000003</v>
      </c>
      <c r="O3724" s="6">
        <f t="shared" si="118"/>
        <v>26192.43</v>
      </c>
      <c r="P3724" s="2">
        <v>30</v>
      </c>
      <c r="Q3724" s="2" t="s">
        <v>37</v>
      </c>
      <c r="R3724" s="2">
        <v>0</v>
      </c>
      <c r="S3724" s="2">
        <v>0</v>
      </c>
      <c r="T3724" s="2">
        <v>0</v>
      </c>
      <c r="U3724" s="2">
        <v>0</v>
      </c>
      <c r="V3724" s="2">
        <v>0</v>
      </c>
      <c r="W3724" s="2">
        <v>0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9154.6</v>
      </c>
      <c r="AE3724" s="2">
        <f>VLOOKUP(Tabla3[[#This Row],[Columna1]],Tabla5[#All],3,0)</f>
        <v>9154.6</v>
      </c>
      <c r="AF3724" s="2">
        <v>0</v>
      </c>
      <c r="AG3724" s="2">
        <v>0</v>
      </c>
      <c r="AH3724" s="2">
        <v>0</v>
      </c>
      <c r="AI3724" s="2">
        <v>0</v>
      </c>
      <c r="AJ3724" s="2">
        <v>0</v>
      </c>
      <c r="AK3724" s="2">
        <f>VLOOKUP(Tabla3[[#This Row],[Columna1]],Tabla7[[ID]:[Monto neto de los bonos]],3,0)</f>
        <v>0</v>
      </c>
      <c r="AL3724" s="2">
        <v>0</v>
      </c>
      <c r="AM3724" s="2">
        <v>0</v>
      </c>
      <c r="AN3724" s="2">
        <v>0</v>
      </c>
      <c r="AO3724" s="2">
        <v>0</v>
      </c>
      <c r="AP3724" s="2">
        <v>0</v>
      </c>
      <c r="AQ3724" s="2">
        <v>0</v>
      </c>
      <c r="AR3724" s="2">
        <v>0</v>
      </c>
      <c r="AS3724" s="2">
        <v>0</v>
      </c>
      <c r="AT3724" s="2">
        <v>2067.02</v>
      </c>
      <c r="AU3724" s="2">
        <v>1565.42</v>
      </c>
      <c r="AV3724" s="2">
        <v>0</v>
      </c>
      <c r="AW3724" s="1"/>
      <c r="AX3724" s="2" t="s">
        <v>422</v>
      </c>
      <c r="AY3724" s="8" t="s">
        <v>423</v>
      </c>
    </row>
    <row r="3725" spans="1:51" ht="13.15" customHeight="1" x14ac:dyDescent="0.25">
      <c r="A3725" s="7">
        <v>20400</v>
      </c>
      <c r="B3725" s="2" t="s">
        <v>4700</v>
      </c>
      <c r="C3725" s="2">
        <v>1757403</v>
      </c>
      <c r="D3725" s="2" t="s">
        <v>315</v>
      </c>
      <c r="E3725" s="2" t="s">
        <v>325</v>
      </c>
      <c r="F3725" s="2" t="s">
        <v>45</v>
      </c>
      <c r="G3725" s="3">
        <v>42782</v>
      </c>
      <c r="H3725" s="1"/>
      <c r="I3725" s="2">
        <v>13413.65</v>
      </c>
      <c r="J3725" s="2">
        <v>2841.47</v>
      </c>
      <c r="K3725" s="2">
        <v>2841.47</v>
      </c>
      <c r="L3725" s="2">
        <v>1668.12</v>
      </c>
      <c r="M3725" s="1"/>
      <c r="N3725" s="5">
        <f t="shared" si="117"/>
        <v>27531.309999999998</v>
      </c>
      <c r="O3725" s="6">
        <f t="shared" si="118"/>
        <v>23872.51</v>
      </c>
      <c r="P3725" s="2">
        <v>30</v>
      </c>
      <c r="Q3725" s="2" t="s">
        <v>37</v>
      </c>
      <c r="R3725" s="2">
        <v>0</v>
      </c>
      <c r="S3725" s="2">
        <v>0</v>
      </c>
      <c r="T3725" s="2">
        <v>0</v>
      </c>
      <c r="U3725" s="2">
        <v>0</v>
      </c>
      <c r="V3725" s="2">
        <v>0</v>
      </c>
      <c r="W3725" s="2">
        <v>0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6766.6</v>
      </c>
      <c r="AE3725" s="2">
        <f>VLOOKUP(Tabla3[[#This Row],[Columna1]],Tabla5[#All],3,0)</f>
        <v>6766.6</v>
      </c>
      <c r="AF3725" s="2">
        <v>0</v>
      </c>
      <c r="AG3725" s="2">
        <v>0</v>
      </c>
      <c r="AH3725" s="2">
        <v>0</v>
      </c>
      <c r="AI3725" s="2">
        <v>0</v>
      </c>
      <c r="AJ3725" s="2">
        <v>0</v>
      </c>
      <c r="AK3725" s="2">
        <f>VLOOKUP(Tabla3[[#This Row],[Columna1]],Tabla7[[ID]:[Monto neto de los bonos]],3,0)</f>
        <v>0</v>
      </c>
      <c r="AL3725" s="2">
        <v>0</v>
      </c>
      <c r="AM3725" s="2">
        <v>0</v>
      </c>
      <c r="AN3725" s="2">
        <v>0</v>
      </c>
      <c r="AO3725" s="2">
        <v>0</v>
      </c>
      <c r="AP3725" s="2">
        <v>0</v>
      </c>
      <c r="AQ3725" s="2">
        <v>0</v>
      </c>
      <c r="AR3725" s="2">
        <v>0</v>
      </c>
      <c r="AS3725" s="2">
        <v>0</v>
      </c>
      <c r="AT3725" s="2">
        <v>2076.46</v>
      </c>
      <c r="AU3725" s="2">
        <v>1582.34</v>
      </c>
      <c r="AV3725" s="2">
        <v>0</v>
      </c>
      <c r="AW3725" s="1"/>
      <c r="AX3725" s="2" t="s">
        <v>422</v>
      </c>
      <c r="AY3725" s="8" t="s">
        <v>423</v>
      </c>
    </row>
    <row r="3726" spans="1:51" ht="13.15" customHeight="1" x14ac:dyDescent="0.25">
      <c r="A3726" s="7">
        <v>25481</v>
      </c>
      <c r="B3726" s="2" t="s">
        <v>3115</v>
      </c>
      <c r="C3726" s="2">
        <v>6687703</v>
      </c>
      <c r="D3726" s="2" t="s">
        <v>315</v>
      </c>
      <c r="E3726" s="2" t="s">
        <v>324</v>
      </c>
      <c r="F3726" s="2" t="s">
        <v>42</v>
      </c>
      <c r="G3726" s="3">
        <v>45707</v>
      </c>
      <c r="H3726" s="1"/>
      <c r="I3726" s="2">
        <v>9836.7099999999991</v>
      </c>
      <c r="J3726" s="2">
        <v>3056.2150000000001</v>
      </c>
      <c r="K3726" s="2">
        <v>3056.2150000000001</v>
      </c>
      <c r="L3726" s="2">
        <v>0</v>
      </c>
      <c r="M3726" s="1"/>
      <c r="N3726" s="5">
        <f t="shared" si="117"/>
        <v>19221</v>
      </c>
      <c r="O3726" s="6">
        <f t="shared" si="118"/>
        <v>16868.800000000003</v>
      </c>
      <c r="P3726" s="2">
        <v>30</v>
      </c>
      <c r="Q3726" s="2" t="s">
        <v>37</v>
      </c>
      <c r="R3726" s="2">
        <v>0</v>
      </c>
      <c r="S3726" s="2">
        <v>0</v>
      </c>
      <c r="T3726" s="2">
        <v>0</v>
      </c>
      <c r="U3726" s="2">
        <v>0</v>
      </c>
      <c r="V3726" s="2">
        <v>0</v>
      </c>
      <c r="W3726" s="2">
        <v>0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3271.86</v>
      </c>
      <c r="AE3726" s="2">
        <f>VLOOKUP(Tabla3[[#This Row],[Columna1]],Tabla5[#All],3,0)</f>
        <v>3271.86</v>
      </c>
      <c r="AF3726" s="2">
        <v>0</v>
      </c>
      <c r="AG3726" s="2">
        <v>0</v>
      </c>
      <c r="AH3726" s="2">
        <v>0</v>
      </c>
      <c r="AI3726" s="2">
        <v>0</v>
      </c>
      <c r="AJ3726" s="2">
        <v>0</v>
      </c>
      <c r="AK3726" s="2">
        <f>VLOOKUP(Tabla3[[#This Row],[Columna1]],Tabla7[[ID]:[Monto neto de los bonos]],3,0)</f>
        <v>0</v>
      </c>
      <c r="AL3726" s="2">
        <v>0</v>
      </c>
      <c r="AM3726" s="2">
        <v>0</v>
      </c>
      <c r="AN3726" s="2">
        <v>0</v>
      </c>
      <c r="AO3726" s="2">
        <v>0</v>
      </c>
      <c r="AP3726" s="2">
        <v>0</v>
      </c>
      <c r="AQ3726" s="2">
        <v>0</v>
      </c>
      <c r="AR3726" s="2">
        <v>0</v>
      </c>
      <c r="AS3726" s="2">
        <v>0</v>
      </c>
      <c r="AT3726" s="2">
        <v>1594.92</v>
      </c>
      <c r="AU3726" s="2">
        <v>757.28</v>
      </c>
      <c r="AV3726" s="2">
        <v>0</v>
      </c>
      <c r="AW3726" s="1"/>
      <c r="AX3726" s="2" t="s">
        <v>422</v>
      </c>
      <c r="AY3726" s="8" t="s">
        <v>423</v>
      </c>
    </row>
    <row r="3727" spans="1:51" ht="13.15" customHeight="1" x14ac:dyDescent="0.25">
      <c r="A3727" s="7">
        <v>22044</v>
      </c>
      <c r="B3727" s="2" t="s">
        <v>3116</v>
      </c>
      <c r="C3727" s="2">
        <v>3593403</v>
      </c>
      <c r="D3727" s="2" t="s">
        <v>315</v>
      </c>
      <c r="E3727" s="2" t="s">
        <v>318</v>
      </c>
      <c r="F3727" s="2" t="s">
        <v>140</v>
      </c>
      <c r="G3727" s="3">
        <v>43675</v>
      </c>
      <c r="H3727" s="1"/>
      <c r="I3727" s="2">
        <v>6673.03</v>
      </c>
      <c r="J3727" s="2">
        <v>1745.4849999999999</v>
      </c>
      <c r="K3727" s="2">
        <v>1745.4849999999999</v>
      </c>
      <c r="L3727" s="2">
        <v>988.19</v>
      </c>
      <c r="M3727" s="1"/>
      <c r="N3727" s="5">
        <f t="shared" si="117"/>
        <v>11152.19</v>
      </c>
      <c r="O3727" s="6">
        <f t="shared" si="118"/>
        <v>6911.1</v>
      </c>
      <c r="P3727" s="2">
        <v>20</v>
      </c>
      <c r="Q3727" s="2" t="s">
        <v>46</v>
      </c>
      <c r="R3727" s="2">
        <v>0</v>
      </c>
      <c r="S3727" s="2">
        <v>127</v>
      </c>
      <c r="T3727" s="2">
        <v>10614.66</v>
      </c>
      <c r="U3727" s="2">
        <v>1868.45</v>
      </c>
      <c r="V3727" s="2">
        <v>0</v>
      </c>
      <c r="W3727" s="2">
        <v>0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2">
        <f>VLOOKUP(Tabla3[[#This Row],[Columna1]],Tabla5[#All],3,0)</f>
        <v>0</v>
      </c>
      <c r="AF3727" s="2">
        <v>0</v>
      </c>
      <c r="AG3727" s="2">
        <v>0</v>
      </c>
      <c r="AH3727" s="2">
        <v>0</v>
      </c>
      <c r="AI3727" s="2">
        <v>0</v>
      </c>
      <c r="AJ3727" s="2">
        <v>0</v>
      </c>
      <c r="AK3727" s="2">
        <f>VLOOKUP(Tabla3[[#This Row],[Columna1]],Tabla7[[ID]:[Monto neto de los bonos]],3,0)</f>
        <v>1868.45</v>
      </c>
      <c r="AL3727" s="2">
        <v>0</v>
      </c>
      <c r="AM3727" s="2">
        <v>0</v>
      </c>
      <c r="AN3727" s="2">
        <v>0</v>
      </c>
      <c r="AO3727" s="2">
        <v>0</v>
      </c>
      <c r="AP3727" s="2">
        <v>0</v>
      </c>
      <c r="AQ3727" s="2">
        <v>0</v>
      </c>
      <c r="AR3727" s="2">
        <v>0</v>
      </c>
      <c r="AS3727" s="2">
        <v>0</v>
      </c>
      <c r="AT3727" s="2">
        <v>2088.61</v>
      </c>
      <c r="AU3727" s="2">
        <v>2152.48</v>
      </c>
      <c r="AV3727" s="2">
        <v>0</v>
      </c>
      <c r="AW3727" s="1"/>
      <c r="AX3727" s="2" t="s">
        <v>422</v>
      </c>
      <c r="AY3727" s="8" t="s">
        <v>424</v>
      </c>
    </row>
    <row r="3728" spans="1:51" ht="13.15" customHeight="1" x14ac:dyDescent="0.25">
      <c r="A3728" s="7">
        <v>15136</v>
      </c>
      <c r="B3728" s="2" t="s">
        <v>3117</v>
      </c>
      <c r="C3728" s="2">
        <v>174403</v>
      </c>
      <c r="D3728" s="2" t="s">
        <v>315</v>
      </c>
      <c r="E3728" s="2" t="s">
        <v>319</v>
      </c>
      <c r="F3728" s="2" t="s">
        <v>36</v>
      </c>
      <c r="G3728" s="3">
        <v>40163</v>
      </c>
      <c r="H3728" s="1"/>
      <c r="I3728" s="2">
        <v>13165.89</v>
      </c>
      <c r="J3728" s="2">
        <v>2789.65</v>
      </c>
      <c r="K3728" s="2">
        <v>2789.65</v>
      </c>
      <c r="L3728" s="2">
        <v>4073.01</v>
      </c>
      <c r="M3728" s="1"/>
      <c r="N3728" s="5">
        <f t="shared" si="117"/>
        <v>35127.06</v>
      </c>
      <c r="O3728" s="6">
        <f t="shared" si="118"/>
        <v>30809.14</v>
      </c>
      <c r="P3728" s="2">
        <v>30</v>
      </c>
      <c r="Q3728" s="2" t="s">
        <v>37</v>
      </c>
      <c r="R3728" s="2">
        <v>0</v>
      </c>
      <c r="S3728" s="2">
        <v>0</v>
      </c>
      <c r="T3728" s="2">
        <v>0</v>
      </c>
      <c r="U3728" s="2">
        <v>0</v>
      </c>
      <c r="V3728" s="2">
        <v>0</v>
      </c>
      <c r="W3728" s="2">
        <v>0</v>
      </c>
      <c r="X3728" s="2">
        <v>0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12308.86</v>
      </c>
      <c r="AE3728" s="2">
        <f>VLOOKUP(Tabla3[[#This Row],[Columna1]],Tabla5[#All],3,0)</f>
        <v>12308.86</v>
      </c>
      <c r="AF3728" s="2">
        <v>0</v>
      </c>
      <c r="AG3728" s="2">
        <v>0</v>
      </c>
      <c r="AH3728" s="2">
        <v>0</v>
      </c>
      <c r="AI3728" s="2">
        <v>0</v>
      </c>
      <c r="AJ3728" s="2">
        <v>0</v>
      </c>
      <c r="AK3728" s="2">
        <f>VLOOKUP(Tabla3[[#This Row],[Columna1]],Tabla7[[ID]:[Monto neto de los bonos]],3,0)</f>
        <v>0</v>
      </c>
      <c r="AL3728" s="2">
        <v>0</v>
      </c>
      <c r="AM3728" s="2">
        <v>0</v>
      </c>
      <c r="AN3728" s="2">
        <v>0</v>
      </c>
      <c r="AO3728" s="2">
        <v>0</v>
      </c>
      <c r="AP3728" s="2">
        <v>0</v>
      </c>
      <c r="AQ3728" s="2">
        <v>0</v>
      </c>
      <c r="AR3728" s="2">
        <v>0</v>
      </c>
      <c r="AS3728" s="2">
        <v>0</v>
      </c>
      <c r="AT3728" s="2">
        <v>2281.8200000000002</v>
      </c>
      <c r="AU3728" s="2">
        <v>2036.1</v>
      </c>
      <c r="AV3728" s="2">
        <v>0</v>
      </c>
      <c r="AW3728" s="1"/>
      <c r="AX3728" s="2" t="s">
        <v>422</v>
      </c>
      <c r="AY3728" s="8" t="s">
        <v>423</v>
      </c>
    </row>
    <row r="3729" spans="1:51" ht="13.15" customHeight="1" x14ac:dyDescent="0.25">
      <c r="A3729" s="7">
        <v>18431</v>
      </c>
      <c r="B3729" s="2" t="s">
        <v>3118</v>
      </c>
      <c r="C3729" s="2">
        <v>16203</v>
      </c>
      <c r="D3729" s="2" t="s">
        <v>315</v>
      </c>
      <c r="E3729" s="2" t="s">
        <v>323</v>
      </c>
      <c r="F3729" s="2" t="s">
        <v>36</v>
      </c>
      <c r="G3729" s="3">
        <v>41708</v>
      </c>
      <c r="H3729" s="1"/>
      <c r="I3729" s="2">
        <v>13165.89</v>
      </c>
      <c r="J3729" s="2">
        <v>2789.65</v>
      </c>
      <c r="K3729" s="2">
        <v>2789.65</v>
      </c>
      <c r="L3729" s="2">
        <v>3121.84</v>
      </c>
      <c r="M3729" s="1"/>
      <c r="N3729" s="5">
        <f t="shared" si="117"/>
        <v>28531.71</v>
      </c>
      <c r="O3729" s="6">
        <f t="shared" si="118"/>
        <v>24512.089999999997</v>
      </c>
      <c r="P3729" s="2">
        <v>30</v>
      </c>
      <c r="Q3729" s="2" t="s">
        <v>37</v>
      </c>
      <c r="R3729" s="2">
        <v>0</v>
      </c>
      <c r="S3729" s="2">
        <v>0</v>
      </c>
      <c r="T3729" s="2">
        <v>0</v>
      </c>
      <c r="U3729" s="2">
        <v>0</v>
      </c>
      <c r="V3729" s="2">
        <v>0</v>
      </c>
      <c r="W3729" s="2">
        <v>0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6664.68</v>
      </c>
      <c r="AE3729" s="2">
        <f>VLOOKUP(Tabla3[[#This Row],[Columna1]],Tabla5[#All],3,0)</f>
        <v>6664.68</v>
      </c>
      <c r="AF3729" s="2">
        <v>0</v>
      </c>
      <c r="AG3729" s="2">
        <v>0</v>
      </c>
      <c r="AH3729" s="2">
        <v>0</v>
      </c>
      <c r="AI3729" s="2">
        <v>0</v>
      </c>
      <c r="AJ3729" s="2">
        <v>0</v>
      </c>
      <c r="AK3729" s="2">
        <f>VLOOKUP(Tabla3[[#This Row],[Columna1]],Tabla7[[ID]:[Monto neto de los bonos]],3,0)</f>
        <v>0</v>
      </c>
      <c r="AL3729" s="2">
        <v>0</v>
      </c>
      <c r="AM3729" s="2">
        <v>0</v>
      </c>
      <c r="AN3729" s="2">
        <v>0</v>
      </c>
      <c r="AO3729" s="2">
        <v>0</v>
      </c>
      <c r="AP3729" s="2">
        <v>0</v>
      </c>
      <c r="AQ3729" s="2">
        <v>0</v>
      </c>
      <c r="AR3729" s="2">
        <v>0</v>
      </c>
      <c r="AS3729" s="2">
        <v>0</v>
      </c>
      <c r="AT3729" s="2">
        <v>2186.6999999999998</v>
      </c>
      <c r="AU3729" s="2">
        <v>1832.92</v>
      </c>
      <c r="AV3729" s="2">
        <v>0</v>
      </c>
      <c r="AW3729" s="1"/>
      <c r="AX3729" s="2" t="s">
        <v>422</v>
      </c>
      <c r="AY3729" s="8" t="s">
        <v>423</v>
      </c>
    </row>
    <row r="3730" spans="1:51" ht="13.15" customHeight="1" x14ac:dyDescent="0.25">
      <c r="A3730" s="7">
        <v>14870</v>
      </c>
      <c r="B3730" s="2" t="s">
        <v>3119</v>
      </c>
      <c r="C3730" s="2">
        <v>163503</v>
      </c>
      <c r="D3730" s="2" t="s">
        <v>315</v>
      </c>
      <c r="E3730" s="2" t="s">
        <v>325</v>
      </c>
      <c r="F3730" s="2" t="s">
        <v>40</v>
      </c>
      <c r="G3730" s="3">
        <v>39584</v>
      </c>
      <c r="H3730" s="1"/>
      <c r="I3730" s="2">
        <v>8875.32</v>
      </c>
      <c r="J3730" s="2">
        <v>2324.5500000000002</v>
      </c>
      <c r="K3730" s="2">
        <v>2324.5500000000002</v>
      </c>
      <c r="L3730" s="2">
        <v>2246.09</v>
      </c>
      <c r="M3730" s="1"/>
      <c r="N3730" s="5">
        <f t="shared" si="117"/>
        <v>15770.509999999998</v>
      </c>
      <c r="O3730" s="6">
        <f t="shared" si="118"/>
        <v>13300.029999999999</v>
      </c>
      <c r="P3730" s="2">
        <v>20</v>
      </c>
      <c r="Q3730" s="2" t="s">
        <v>46</v>
      </c>
      <c r="R3730" s="2">
        <v>0</v>
      </c>
      <c r="S3730" s="2">
        <v>0</v>
      </c>
      <c r="T3730" s="2">
        <v>0</v>
      </c>
      <c r="U3730" s="2">
        <v>2485.09</v>
      </c>
      <c r="V3730" s="2">
        <v>0</v>
      </c>
      <c r="W3730" s="2">
        <v>0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2">
        <f>VLOOKUP(Tabla3[[#This Row],[Columna1]],Tabla5[#All],3,0)</f>
        <v>0</v>
      </c>
      <c r="AF3730" s="2">
        <v>0</v>
      </c>
      <c r="AG3730" s="2">
        <v>0</v>
      </c>
      <c r="AH3730" s="2">
        <v>0</v>
      </c>
      <c r="AI3730" s="2">
        <v>0</v>
      </c>
      <c r="AJ3730" s="2">
        <v>0</v>
      </c>
      <c r="AK3730" s="2">
        <f>VLOOKUP(Tabla3[[#This Row],[Columna1]],Tabla7[[ID]:[Monto neto de los bonos]],3,0)</f>
        <v>2485.09</v>
      </c>
      <c r="AL3730" s="2">
        <v>0</v>
      </c>
      <c r="AM3730" s="2">
        <v>0</v>
      </c>
      <c r="AN3730" s="2">
        <v>0</v>
      </c>
      <c r="AO3730" s="2">
        <v>0</v>
      </c>
      <c r="AP3730" s="2">
        <v>0</v>
      </c>
      <c r="AQ3730" s="2">
        <v>0</v>
      </c>
      <c r="AR3730" s="2">
        <v>0</v>
      </c>
      <c r="AS3730" s="2">
        <v>0</v>
      </c>
      <c r="AT3730" s="2">
        <v>1452.52</v>
      </c>
      <c r="AU3730" s="2">
        <v>1017.96</v>
      </c>
      <c r="AV3730" s="2">
        <v>0</v>
      </c>
      <c r="AW3730" s="1"/>
      <c r="AX3730" s="2" t="s">
        <v>422</v>
      </c>
      <c r="AY3730" s="8" t="s">
        <v>424</v>
      </c>
    </row>
    <row r="3731" spans="1:51" ht="13.15" customHeight="1" x14ac:dyDescent="0.25">
      <c r="A3731" s="7">
        <v>16193</v>
      </c>
      <c r="B3731" s="2" t="s">
        <v>3120</v>
      </c>
      <c r="C3731" s="2">
        <v>16503</v>
      </c>
      <c r="D3731" s="2" t="s">
        <v>315</v>
      </c>
      <c r="E3731" s="2" t="s">
        <v>322</v>
      </c>
      <c r="F3731" s="2" t="s">
        <v>45</v>
      </c>
      <c r="G3731" s="3">
        <v>40513</v>
      </c>
      <c r="H3731" s="1"/>
      <c r="I3731" s="2">
        <v>13413.65</v>
      </c>
      <c r="J3731" s="2">
        <v>2841.47</v>
      </c>
      <c r="K3731" s="2">
        <v>2841.47</v>
      </c>
      <c r="L3731" s="2">
        <v>2324.52</v>
      </c>
      <c r="M3731" s="1"/>
      <c r="N3731" s="5">
        <f t="shared" si="117"/>
        <v>29143.02</v>
      </c>
      <c r="O3731" s="6">
        <f t="shared" si="118"/>
        <v>25285.38</v>
      </c>
      <c r="P3731" s="2">
        <v>30</v>
      </c>
      <c r="Q3731" s="2" t="s">
        <v>37</v>
      </c>
      <c r="R3731" s="2">
        <v>0</v>
      </c>
      <c r="S3731" s="2">
        <v>0</v>
      </c>
      <c r="T3731" s="2">
        <v>0</v>
      </c>
      <c r="U3731" s="2">
        <v>0</v>
      </c>
      <c r="V3731" s="2">
        <v>0</v>
      </c>
      <c r="W3731" s="2">
        <v>0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7721.91</v>
      </c>
      <c r="AE3731" s="2">
        <f>VLOOKUP(Tabla3[[#This Row],[Columna1]],Tabla5[#All],3,0)</f>
        <v>7721.91</v>
      </c>
      <c r="AF3731" s="2">
        <v>0</v>
      </c>
      <c r="AG3731" s="2">
        <v>0</v>
      </c>
      <c r="AH3731" s="2">
        <v>0</v>
      </c>
      <c r="AI3731" s="2">
        <v>0</v>
      </c>
      <c r="AJ3731" s="2">
        <v>0</v>
      </c>
      <c r="AK3731" s="2">
        <f>VLOOKUP(Tabla3[[#This Row],[Columna1]],Tabla7[[ID]:[Monto neto de los bonos]],3,0)</f>
        <v>0</v>
      </c>
      <c r="AL3731" s="2">
        <v>0</v>
      </c>
      <c r="AM3731" s="2">
        <v>0</v>
      </c>
      <c r="AN3731" s="2">
        <v>0</v>
      </c>
      <c r="AO3731" s="2">
        <v>0</v>
      </c>
      <c r="AP3731" s="2">
        <v>0</v>
      </c>
      <c r="AQ3731" s="2">
        <v>0</v>
      </c>
      <c r="AR3731" s="2">
        <v>0</v>
      </c>
      <c r="AS3731" s="2">
        <v>0</v>
      </c>
      <c r="AT3731" s="2">
        <v>2142.1</v>
      </c>
      <c r="AU3731" s="2">
        <v>1715.54</v>
      </c>
      <c r="AV3731" s="2">
        <v>0</v>
      </c>
      <c r="AW3731" s="1"/>
      <c r="AX3731" s="2" t="s">
        <v>422</v>
      </c>
      <c r="AY3731" s="8" t="s">
        <v>423</v>
      </c>
    </row>
    <row r="3732" spans="1:51" ht="13.15" customHeight="1" x14ac:dyDescent="0.25">
      <c r="A3732" s="7">
        <v>16388</v>
      </c>
      <c r="B3732" s="2" t="s">
        <v>3121</v>
      </c>
      <c r="C3732" s="2">
        <v>200603</v>
      </c>
      <c r="D3732" s="2" t="s">
        <v>315</v>
      </c>
      <c r="E3732" s="2" t="s">
        <v>326</v>
      </c>
      <c r="F3732" s="2" t="s">
        <v>45</v>
      </c>
      <c r="G3732" s="3">
        <v>40984</v>
      </c>
      <c r="H3732" s="1"/>
      <c r="I3732" s="2">
        <v>13413.65</v>
      </c>
      <c r="J3732" s="2">
        <v>2841.47</v>
      </c>
      <c r="K3732" s="2">
        <v>2841.47</v>
      </c>
      <c r="L3732" s="2">
        <v>2846.98</v>
      </c>
      <c r="M3732" s="1"/>
      <c r="N3732" s="5">
        <f t="shared" si="117"/>
        <v>34352.86</v>
      </c>
      <c r="O3732" s="6">
        <f t="shared" si="118"/>
        <v>30331.38</v>
      </c>
      <c r="P3732" s="2">
        <v>30</v>
      </c>
      <c r="Q3732" s="2" t="s">
        <v>37</v>
      </c>
      <c r="R3732" s="2">
        <v>0</v>
      </c>
      <c r="S3732" s="2">
        <v>0</v>
      </c>
      <c r="T3732" s="2">
        <v>0</v>
      </c>
      <c r="U3732" s="2">
        <v>0</v>
      </c>
      <c r="V3732" s="2">
        <v>0</v>
      </c>
      <c r="W3732" s="2">
        <v>0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12409.29</v>
      </c>
      <c r="AE3732" s="2">
        <f>VLOOKUP(Tabla3[[#This Row],[Columna1]],Tabla5[#All],3,0)</f>
        <v>12409.29</v>
      </c>
      <c r="AF3732" s="2">
        <v>0</v>
      </c>
      <c r="AG3732" s="2">
        <v>0</v>
      </c>
      <c r="AH3732" s="2">
        <v>0</v>
      </c>
      <c r="AI3732" s="2">
        <v>0</v>
      </c>
      <c r="AJ3732" s="2">
        <v>0</v>
      </c>
      <c r="AK3732" s="2">
        <f>VLOOKUP(Tabla3[[#This Row],[Columna1]],Tabla7[[ID]:[Monto neto de los bonos]],3,0)</f>
        <v>0</v>
      </c>
      <c r="AL3732" s="2">
        <v>0</v>
      </c>
      <c r="AM3732" s="2">
        <v>0</v>
      </c>
      <c r="AN3732" s="2">
        <v>0</v>
      </c>
      <c r="AO3732" s="2">
        <v>0</v>
      </c>
      <c r="AP3732" s="2">
        <v>0</v>
      </c>
      <c r="AQ3732" s="2">
        <v>0</v>
      </c>
      <c r="AR3732" s="2">
        <v>0</v>
      </c>
      <c r="AS3732" s="2">
        <v>0</v>
      </c>
      <c r="AT3732" s="2">
        <v>2194.34</v>
      </c>
      <c r="AU3732" s="2">
        <v>1827.14</v>
      </c>
      <c r="AV3732" s="2">
        <v>0</v>
      </c>
      <c r="AW3732" s="1"/>
      <c r="AX3732" s="2" t="s">
        <v>422</v>
      </c>
      <c r="AY3732" s="8" t="s">
        <v>423</v>
      </c>
    </row>
    <row r="3733" spans="1:51" ht="13.15" customHeight="1" x14ac:dyDescent="0.25">
      <c r="A3733" s="7">
        <v>23688</v>
      </c>
      <c r="B3733" s="2" t="s">
        <v>4695</v>
      </c>
      <c r="C3733" s="2">
        <v>5403803</v>
      </c>
      <c r="D3733" s="2" t="s">
        <v>315</v>
      </c>
      <c r="E3733" s="2" t="s">
        <v>328</v>
      </c>
      <c r="F3733" s="2" t="s">
        <v>44</v>
      </c>
      <c r="G3733" s="3">
        <v>45292</v>
      </c>
      <c r="H3733" s="1"/>
      <c r="I3733" s="2">
        <v>14572.07</v>
      </c>
      <c r="J3733" s="2">
        <v>2683.85</v>
      </c>
      <c r="K3733" s="2">
        <v>2683.85</v>
      </c>
      <c r="L3733" s="2">
        <v>0</v>
      </c>
      <c r="M3733" s="1"/>
      <c r="N3733" s="5">
        <f t="shared" si="117"/>
        <v>29111.729999999996</v>
      </c>
      <c r="O3733" s="6">
        <f t="shared" si="118"/>
        <v>25626.709999999995</v>
      </c>
      <c r="P3733" s="2">
        <v>30</v>
      </c>
      <c r="Q3733" s="2" t="s">
        <v>37</v>
      </c>
      <c r="R3733" s="2">
        <v>0</v>
      </c>
      <c r="S3733" s="2">
        <v>0</v>
      </c>
      <c r="T3733" s="2">
        <v>0</v>
      </c>
      <c r="U3733" s="2">
        <v>0</v>
      </c>
      <c r="V3733" s="2">
        <v>0</v>
      </c>
      <c r="W3733" s="2">
        <v>0</v>
      </c>
      <c r="X3733" s="2">
        <v>0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9171.9599999999991</v>
      </c>
      <c r="AE3733" s="2">
        <f>VLOOKUP(Tabla3[[#This Row],[Columna1]],Tabla5[#All],3,0)</f>
        <v>9171.9599999999991</v>
      </c>
      <c r="AF3733" s="2">
        <v>0</v>
      </c>
      <c r="AG3733" s="2">
        <v>0</v>
      </c>
      <c r="AH3733" s="2">
        <v>0</v>
      </c>
      <c r="AI3733" s="2">
        <v>0</v>
      </c>
      <c r="AJ3733" s="2">
        <v>0</v>
      </c>
      <c r="AK3733" s="2">
        <f>VLOOKUP(Tabla3[[#This Row],[Columna1]],Tabla7[[ID]:[Monto neto de los bonos]],3,0)</f>
        <v>0</v>
      </c>
      <c r="AL3733" s="2">
        <v>0</v>
      </c>
      <c r="AM3733" s="2">
        <v>0</v>
      </c>
      <c r="AN3733" s="2">
        <v>0</v>
      </c>
      <c r="AO3733" s="2">
        <v>0</v>
      </c>
      <c r="AP3733" s="2">
        <v>0</v>
      </c>
      <c r="AQ3733" s="2">
        <v>0</v>
      </c>
      <c r="AR3733" s="2">
        <v>0</v>
      </c>
      <c r="AS3733" s="2">
        <v>0</v>
      </c>
      <c r="AT3733" s="2">
        <v>1993.98</v>
      </c>
      <c r="AU3733" s="2">
        <v>1491.04</v>
      </c>
      <c r="AV3733" s="2">
        <v>0</v>
      </c>
      <c r="AW3733" s="1"/>
      <c r="AX3733" s="2" t="s">
        <v>422</v>
      </c>
      <c r="AY3733" s="8" t="s">
        <v>423</v>
      </c>
    </row>
    <row r="3734" spans="1:51" ht="13.15" customHeight="1" x14ac:dyDescent="0.25">
      <c r="A3734" s="7">
        <v>20707</v>
      </c>
      <c r="B3734" s="2" t="s">
        <v>3122</v>
      </c>
      <c r="C3734" s="2">
        <v>2009203</v>
      </c>
      <c r="D3734" s="2" t="s">
        <v>315</v>
      </c>
      <c r="E3734" s="2" t="s">
        <v>320</v>
      </c>
      <c r="F3734" s="2" t="s">
        <v>36</v>
      </c>
      <c r="G3734" s="3">
        <v>42887</v>
      </c>
      <c r="H3734" s="1"/>
      <c r="I3734" s="2">
        <v>13165.89</v>
      </c>
      <c r="J3734" s="2">
        <v>2789.65</v>
      </c>
      <c r="K3734" s="2">
        <v>2789.65</v>
      </c>
      <c r="L3734" s="2">
        <v>1591.82</v>
      </c>
      <c r="M3734" s="1"/>
      <c r="N3734" s="5">
        <f t="shared" si="117"/>
        <v>31934.239999999998</v>
      </c>
      <c r="O3734" s="6">
        <f t="shared" si="118"/>
        <v>28376.28</v>
      </c>
      <c r="P3734" s="2">
        <v>30</v>
      </c>
      <c r="Q3734" s="2" t="s">
        <v>37</v>
      </c>
      <c r="R3734" s="2">
        <v>0</v>
      </c>
      <c r="S3734" s="2">
        <v>0</v>
      </c>
      <c r="T3734" s="2">
        <v>0</v>
      </c>
      <c r="U3734" s="2">
        <v>0</v>
      </c>
      <c r="V3734" s="2">
        <v>0</v>
      </c>
      <c r="W3734" s="2">
        <v>0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11597.23</v>
      </c>
      <c r="AE3734" s="2">
        <f>VLOOKUP(Tabla3[[#This Row],[Columna1]],Tabla5[#All],3,0)</f>
        <v>11597.23</v>
      </c>
      <c r="AF3734" s="2">
        <v>0</v>
      </c>
      <c r="AG3734" s="2">
        <v>0</v>
      </c>
      <c r="AH3734" s="2">
        <v>0</v>
      </c>
      <c r="AI3734" s="2">
        <v>0</v>
      </c>
      <c r="AJ3734" s="2">
        <v>0</v>
      </c>
      <c r="AK3734" s="2">
        <f>VLOOKUP(Tabla3[[#This Row],[Columna1]],Tabla7[[ID]:[Monto neto de los bonos]],3,0)</f>
        <v>0</v>
      </c>
      <c r="AL3734" s="2">
        <v>0</v>
      </c>
      <c r="AM3734" s="2">
        <v>0</v>
      </c>
      <c r="AN3734" s="2">
        <v>0</v>
      </c>
      <c r="AO3734" s="2">
        <v>0</v>
      </c>
      <c r="AP3734" s="2">
        <v>0</v>
      </c>
      <c r="AQ3734" s="2">
        <v>0</v>
      </c>
      <c r="AR3734" s="2">
        <v>0</v>
      </c>
      <c r="AS3734" s="2">
        <v>0</v>
      </c>
      <c r="AT3734" s="2">
        <v>2033.7</v>
      </c>
      <c r="AU3734" s="2">
        <v>1524.26</v>
      </c>
      <c r="AV3734" s="2">
        <v>0</v>
      </c>
      <c r="AW3734" s="1"/>
      <c r="AX3734" s="2" t="s">
        <v>422</v>
      </c>
      <c r="AY3734" s="8" t="s">
        <v>423</v>
      </c>
    </row>
    <row r="3735" spans="1:51" ht="13.15" customHeight="1" x14ac:dyDescent="0.25">
      <c r="A3735" s="7">
        <v>21952</v>
      </c>
      <c r="B3735" s="2" t="s">
        <v>4707</v>
      </c>
      <c r="C3735" s="2">
        <v>3449503</v>
      </c>
      <c r="D3735" s="2" t="s">
        <v>315</v>
      </c>
      <c r="E3735" s="2" t="s">
        <v>325</v>
      </c>
      <c r="F3735" s="2" t="s">
        <v>42</v>
      </c>
      <c r="G3735" s="3">
        <v>43571</v>
      </c>
      <c r="H3735" s="1"/>
      <c r="I3735" s="2">
        <v>9836.7099999999991</v>
      </c>
      <c r="J3735" s="2">
        <v>3056.2150000000001</v>
      </c>
      <c r="K3735" s="2">
        <v>3056.2150000000001</v>
      </c>
      <c r="L3735" s="2">
        <v>1550.62</v>
      </c>
      <c r="M3735" s="1"/>
      <c r="N3735" s="5">
        <f t="shared" si="117"/>
        <v>22038.949999999997</v>
      </c>
      <c r="O3735" s="6">
        <f t="shared" si="118"/>
        <v>19304.989999999998</v>
      </c>
      <c r="P3735" s="2">
        <v>20</v>
      </c>
      <c r="Q3735" s="2" t="s">
        <v>46</v>
      </c>
      <c r="R3735" s="2">
        <v>0</v>
      </c>
      <c r="S3735" s="2">
        <v>0</v>
      </c>
      <c r="T3735" s="2">
        <v>0</v>
      </c>
      <c r="U3735" s="2">
        <v>2754.28</v>
      </c>
      <c r="V3735" s="2">
        <v>0</v>
      </c>
      <c r="W3735" s="2">
        <v>0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4539.1899999999996</v>
      </c>
      <c r="AE3735" s="2">
        <f>VLOOKUP(Tabla3[[#This Row],[Columna1]],Tabla5[#All],3,0)</f>
        <v>4539.1899999999996</v>
      </c>
      <c r="AF3735" s="2">
        <v>0</v>
      </c>
      <c r="AG3735" s="2">
        <v>0</v>
      </c>
      <c r="AH3735" s="2">
        <v>0</v>
      </c>
      <c r="AI3735" s="2">
        <v>0</v>
      </c>
      <c r="AJ3735" s="2">
        <v>0</v>
      </c>
      <c r="AK3735" s="2">
        <f>VLOOKUP(Tabla3[[#This Row],[Columna1]],Tabla7[[ID]:[Monto neto de los bonos]],3,0)</f>
        <v>2754.28</v>
      </c>
      <c r="AL3735" s="2">
        <v>0</v>
      </c>
      <c r="AM3735" s="2">
        <v>0</v>
      </c>
      <c r="AN3735" s="2">
        <v>0</v>
      </c>
      <c r="AO3735" s="2">
        <v>0</v>
      </c>
      <c r="AP3735" s="2">
        <v>0</v>
      </c>
      <c r="AQ3735" s="2">
        <v>0</v>
      </c>
      <c r="AR3735" s="2">
        <v>0</v>
      </c>
      <c r="AS3735" s="2">
        <v>0</v>
      </c>
      <c r="AT3735" s="2">
        <v>1611.8</v>
      </c>
      <c r="AU3735" s="2">
        <v>1122.1600000000001</v>
      </c>
      <c r="AV3735" s="2">
        <v>0</v>
      </c>
      <c r="AW3735" s="1"/>
      <c r="AX3735" s="2" t="s">
        <v>422</v>
      </c>
      <c r="AY3735" s="8" t="s">
        <v>424</v>
      </c>
    </row>
    <row r="3736" spans="1:51" ht="13.15" customHeight="1" x14ac:dyDescent="0.25">
      <c r="A3736" s="7">
        <v>14397</v>
      </c>
      <c r="B3736" s="2" t="s">
        <v>3123</v>
      </c>
      <c r="C3736" s="2">
        <v>491203</v>
      </c>
      <c r="D3736" s="2" t="s">
        <v>315</v>
      </c>
      <c r="E3736" s="2" t="s">
        <v>321</v>
      </c>
      <c r="F3736" s="2" t="s">
        <v>42</v>
      </c>
      <c r="G3736" s="3">
        <v>43389</v>
      </c>
      <c r="H3736" s="1"/>
      <c r="I3736" s="2">
        <v>9836.7099999999991</v>
      </c>
      <c r="J3736" s="2">
        <v>3056.2150000000001</v>
      </c>
      <c r="K3736" s="2">
        <v>3056.2150000000001</v>
      </c>
      <c r="L3736" s="2">
        <v>1182.26</v>
      </c>
      <c r="M3736" s="1"/>
      <c r="N3736" s="5">
        <f t="shared" si="117"/>
        <v>20960.229999999996</v>
      </c>
      <c r="O3736" s="6">
        <f t="shared" si="118"/>
        <v>18359.089999999997</v>
      </c>
      <c r="P3736" s="2">
        <v>30</v>
      </c>
      <c r="Q3736" s="2" t="s">
        <v>37</v>
      </c>
      <c r="R3736" s="2">
        <v>0</v>
      </c>
      <c r="S3736" s="2">
        <v>0</v>
      </c>
      <c r="T3736" s="2">
        <v>0</v>
      </c>
      <c r="U3736" s="2">
        <v>0</v>
      </c>
      <c r="V3736" s="2">
        <v>0</v>
      </c>
      <c r="W3736" s="2">
        <v>0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3828.83</v>
      </c>
      <c r="AE3736" s="2">
        <f>VLOOKUP(Tabla3[[#This Row],[Columna1]],Tabla5[#All],3,0)</f>
        <v>3828.83</v>
      </c>
      <c r="AF3736" s="2">
        <v>0</v>
      </c>
      <c r="AG3736" s="2">
        <v>0</v>
      </c>
      <c r="AH3736" s="2">
        <v>0</v>
      </c>
      <c r="AI3736" s="2">
        <v>0</v>
      </c>
      <c r="AJ3736" s="2">
        <v>0</v>
      </c>
      <c r="AK3736" s="2">
        <f>VLOOKUP(Tabla3[[#This Row],[Columna1]],Tabla7[[ID]:[Monto neto de los bonos]],3,0)</f>
        <v>0</v>
      </c>
      <c r="AL3736" s="2">
        <v>0</v>
      </c>
      <c r="AM3736" s="2">
        <v>0</v>
      </c>
      <c r="AN3736" s="2">
        <v>0</v>
      </c>
      <c r="AO3736" s="2">
        <v>0</v>
      </c>
      <c r="AP3736" s="2">
        <v>0</v>
      </c>
      <c r="AQ3736" s="2">
        <v>0</v>
      </c>
      <c r="AR3736" s="2">
        <v>0</v>
      </c>
      <c r="AS3736" s="2">
        <v>0</v>
      </c>
      <c r="AT3736" s="2">
        <v>1713.14</v>
      </c>
      <c r="AU3736" s="2">
        <v>888</v>
      </c>
      <c r="AV3736" s="2">
        <v>0</v>
      </c>
      <c r="AW3736" s="1"/>
      <c r="AX3736" s="2" t="s">
        <v>422</v>
      </c>
      <c r="AY3736" s="8" t="s">
        <v>423</v>
      </c>
    </row>
    <row r="3737" spans="1:51" ht="13.15" customHeight="1" x14ac:dyDescent="0.25">
      <c r="A3737" s="7">
        <v>21659</v>
      </c>
      <c r="B3737" s="2" t="s">
        <v>4673</v>
      </c>
      <c r="C3737" s="2">
        <v>3159203</v>
      </c>
      <c r="D3737" s="2" t="s">
        <v>315</v>
      </c>
      <c r="E3737" s="2" t="s">
        <v>323</v>
      </c>
      <c r="F3737" s="2" t="s">
        <v>45</v>
      </c>
      <c r="G3737" s="3">
        <v>43437</v>
      </c>
      <c r="H3737" s="1"/>
      <c r="I3737" s="2">
        <v>13413.65</v>
      </c>
      <c r="J3737" s="2">
        <v>2841.47</v>
      </c>
      <c r="K3737" s="2">
        <v>2841.47</v>
      </c>
      <c r="L3737" s="2">
        <v>1751.53</v>
      </c>
      <c r="M3737" s="1"/>
      <c r="N3737" s="5">
        <f t="shared" si="117"/>
        <v>26848.12</v>
      </c>
      <c r="O3737" s="6">
        <f t="shared" si="118"/>
        <v>23166.02</v>
      </c>
      <c r="P3737" s="2">
        <v>30</v>
      </c>
      <c r="Q3737" s="2" t="s">
        <v>37</v>
      </c>
      <c r="R3737" s="2">
        <v>0</v>
      </c>
      <c r="S3737" s="2">
        <v>0</v>
      </c>
      <c r="T3737" s="2">
        <v>0</v>
      </c>
      <c r="U3737" s="2">
        <v>0</v>
      </c>
      <c r="V3737" s="2">
        <v>0</v>
      </c>
      <c r="W3737" s="2">
        <v>0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6000</v>
      </c>
      <c r="AE3737" s="2">
        <f>VLOOKUP(Tabla3[[#This Row],[Columna1]],Tabla5[#All],3,0)</f>
        <v>6000</v>
      </c>
      <c r="AF3737" s="2">
        <v>0</v>
      </c>
      <c r="AG3737" s="2">
        <v>0</v>
      </c>
      <c r="AH3737" s="2">
        <v>0</v>
      </c>
      <c r="AI3737" s="2">
        <v>0</v>
      </c>
      <c r="AJ3737" s="2">
        <v>0</v>
      </c>
      <c r="AK3737" s="2">
        <f>VLOOKUP(Tabla3[[#This Row],[Columna1]],Tabla7[[ID]:[Monto neto de los bonos]],3,0)</f>
        <v>0</v>
      </c>
      <c r="AL3737" s="2">
        <v>0</v>
      </c>
      <c r="AM3737" s="2">
        <v>0</v>
      </c>
      <c r="AN3737" s="2">
        <v>0</v>
      </c>
      <c r="AO3737" s="2">
        <v>0</v>
      </c>
      <c r="AP3737" s="2">
        <v>0</v>
      </c>
      <c r="AQ3737" s="2">
        <v>0</v>
      </c>
      <c r="AR3737" s="2">
        <v>0</v>
      </c>
      <c r="AS3737" s="2">
        <v>0</v>
      </c>
      <c r="AT3737" s="2">
        <v>2084.8000000000002</v>
      </c>
      <c r="AU3737" s="2">
        <v>1597.3</v>
      </c>
      <c r="AV3737" s="2">
        <v>0</v>
      </c>
      <c r="AW3737" s="1"/>
      <c r="AX3737" s="2" t="s">
        <v>422</v>
      </c>
      <c r="AY3737" s="8" t="s">
        <v>423</v>
      </c>
    </row>
    <row r="3738" spans="1:51" ht="13.15" customHeight="1" x14ac:dyDescent="0.25">
      <c r="A3738" s="7">
        <v>15421</v>
      </c>
      <c r="B3738" s="2" t="s">
        <v>3124</v>
      </c>
      <c r="C3738" s="2">
        <v>183903</v>
      </c>
      <c r="D3738" s="2" t="s">
        <v>315</v>
      </c>
      <c r="E3738" s="2" t="s">
        <v>327</v>
      </c>
      <c r="F3738" s="2" t="s">
        <v>44</v>
      </c>
      <c r="G3738" s="3">
        <v>39933</v>
      </c>
      <c r="H3738" s="1"/>
      <c r="I3738" s="2">
        <v>14572.07</v>
      </c>
      <c r="J3738" s="2">
        <v>2683.85</v>
      </c>
      <c r="K3738" s="2">
        <v>2683.85</v>
      </c>
      <c r="L3738" s="2">
        <v>5033.87</v>
      </c>
      <c r="M3738" s="1"/>
      <c r="N3738" s="5">
        <f t="shared" si="117"/>
        <v>39038.5</v>
      </c>
      <c r="O3738" s="6">
        <f t="shared" si="118"/>
        <v>33999.4</v>
      </c>
      <c r="P3738" s="2">
        <v>30</v>
      </c>
      <c r="Q3738" s="2" t="s">
        <v>37</v>
      </c>
      <c r="R3738" s="2">
        <v>0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14064.86</v>
      </c>
      <c r="AE3738" s="2">
        <f>VLOOKUP(Tabla3[[#This Row],[Columna1]],Tabla5[#All],3,0)</f>
        <v>14064.86</v>
      </c>
      <c r="AF3738" s="2">
        <v>0</v>
      </c>
      <c r="AG3738" s="2">
        <v>0</v>
      </c>
      <c r="AH3738" s="2">
        <v>0</v>
      </c>
      <c r="AI3738" s="2">
        <v>0</v>
      </c>
      <c r="AJ3738" s="2">
        <v>0</v>
      </c>
      <c r="AK3738" s="2">
        <f>VLOOKUP(Tabla3[[#This Row],[Columna1]],Tabla7[[ID]:[Monto neto de los bonos]],3,0)</f>
        <v>0</v>
      </c>
      <c r="AL3738" s="2">
        <v>0</v>
      </c>
      <c r="AM3738" s="2">
        <v>0</v>
      </c>
      <c r="AN3738" s="2">
        <v>0</v>
      </c>
      <c r="AO3738" s="2">
        <v>0</v>
      </c>
      <c r="AP3738" s="2">
        <v>0</v>
      </c>
      <c r="AQ3738" s="2">
        <v>0</v>
      </c>
      <c r="AR3738" s="2">
        <v>0</v>
      </c>
      <c r="AS3738" s="2">
        <v>0</v>
      </c>
      <c r="AT3738" s="2">
        <v>2497.36</v>
      </c>
      <c r="AU3738" s="2">
        <v>2541.7399999999998</v>
      </c>
      <c r="AV3738" s="2">
        <v>0</v>
      </c>
      <c r="AW3738" s="1"/>
      <c r="AX3738" s="2" t="s">
        <v>422</v>
      </c>
      <c r="AY3738" s="8" t="s">
        <v>423</v>
      </c>
    </row>
    <row r="3739" spans="1:51" ht="13.15" customHeight="1" x14ac:dyDescent="0.25">
      <c r="A3739" s="7">
        <v>19928</v>
      </c>
      <c r="B3739" s="2" t="s">
        <v>4671</v>
      </c>
      <c r="C3739" s="2">
        <v>1261203</v>
      </c>
      <c r="D3739" s="2" t="s">
        <v>315</v>
      </c>
      <c r="E3739" s="2" t="s">
        <v>323</v>
      </c>
      <c r="F3739" s="2" t="s">
        <v>36</v>
      </c>
      <c r="G3739" s="3">
        <v>42667</v>
      </c>
      <c r="H3739" s="1"/>
      <c r="I3739" s="2">
        <v>13165.89</v>
      </c>
      <c r="J3739" s="2">
        <v>2789.65</v>
      </c>
      <c r="K3739" s="2">
        <v>2789.65</v>
      </c>
      <c r="L3739" s="2">
        <v>1487.68</v>
      </c>
      <c r="M3739" s="1"/>
      <c r="N3739" s="5">
        <f t="shared" si="117"/>
        <v>30712.61</v>
      </c>
      <c r="O3739" s="6">
        <f t="shared" si="118"/>
        <v>27527.440000000002</v>
      </c>
      <c r="P3739" s="2">
        <v>20</v>
      </c>
      <c r="Q3739" s="2" t="s">
        <v>46</v>
      </c>
      <c r="R3739" s="2">
        <v>0</v>
      </c>
      <c r="S3739" s="2">
        <v>0</v>
      </c>
      <c r="T3739" s="2">
        <v>0</v>
      </c>
      <c r="U3739" s="2">
        <v>0</v>
      </c>
      <c r="V3739" s="2">
        <v>0</v>
      </c>
      <c r="W3739" s="2">
        <v>0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10479.74</v>
      </c>
      <c r="AE3739" s="2">
        <f>VLOOKUP(Tabla3[[#This Row],[Columna1]],Tabla5[#All],3,0)</f>
        <v>10479.74</v>
      </c>
      <c r="AF3739" s="2">
        <v>0</v>
      </c>
      <c r="AG3739" s="2">
        <v>0</v>
      </c>
      <c r="AH3739" s="2">
        <v>0</v>
      </c>
      <c r="AI3739" s="2">
        <v>0</v>
      </c>
      <c r="AJ3739" s="2">
        <v>0</v>
      </c>
      <c r="AK3739" s="2">
        <f>VLOOKUP(Tabla3[[#This Row],[Columna1]],Tabla7[[ID]:[Monto neto de los bonos]],3,0)</f>
        <v>0</v>
      </c>
      <c r="AL3739" s="2">
        <v>0</v>
      </c>
      <c r="AM3739" s="2">
        <v>0</v>
      </c>
      <c r="AN3739" s="2">
        <v>0</v>
      </c>
      <c r="AO3739" s="2">
        <v>0</v>
      </c>
      <c r="AP3739" s="2">
        <v>0</v>
      </c>
      <c r="AQ3739" s="2">
        <v>0</v>
      </c>
      <c r="AR3739" s="2">
        <v>0</v>
      </c>
      <c r="AS3739" s="2">
        <v>0</v>
      </c>
      <c r="AT3739" s="2">
        <v>1740.23</v>
      </c>
      <c r="AU3739" s="2">
        <v>1444.94</v>
      </c>
      <c r="AV3739" s="2">
        <v>0</v>
      </c>
      <c r="AW3739" s="1"/>
      <c r="AX3739" s="2" t="s">
        <v>422</v>
      </c>
      <c r="AY3739" s="8" t="s">
        <v>424</v>
      </c>
    </row>
    <row r="3740" spans="1:51" ht="13.15" customHeight="1" x14ac:dyDescent="0.25">
      <c r="A3740" s="7">
        <v>24502</v>
      </c>
      <c r="B3740" s="2" t="s">
        <v>3125</v>
      </c>
      <c r="C3740" s="2">
        <v>5990603</v>
      </c>
      <c r="D3740" s="2" t="s">
        <v>315</v>
      </c>
      <c r="E3740" s="2" t="s">
        <v>318</v>
      </c>
      <c r="F3740" s="2" t="s">
        <v>42</v>
      </c>
      <c r="G3740" s="3">
        <v>45673</v>
      </c>
      <c r="H3740" s="1"/>
      <c r="I3740" s="2">
        <v>9836.7099999999991</v>
      </c>
      <c r="J3740" s="2">
        <v>3056.2150000000001</v>
      </c>
      <c r="K3740" s="2">
        <v>3056.2150000000001</v>
      </c>
      <c r="L3740" s="2">
        <v>0</v>
      </c>
      <c r="M3740" s="1"/>
      <c r="N3740" s="5">
        <f t="shared" si="117"/>
        <v>15949.14</v>
      </c>
      <c r="O3740" s="6">
        <f t="shared" si="118"/>
        <v>12320.880000000001</v>
      </c>
      <c r="P3740" s="2">
        <v>30</v>
      </c>
      <c r="Q3740" s="2" t="s">
        <v>37</v>
      </c>
      <c r="R3740" s="2">
        <v>0</v>
      </c>
      <c r="S3740" s="2">
        <v>47</v>
      </c>
      <c r="T3740" s="2">
        <v>6247.24</v>
      </c>
      <c r="U3740" s="2">
        <v>0</v>
      </c>
      <c r="V3740" s="2">
        <v>0</v>
      </c>
      <c r="W3740" s="2">
        <v>0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2">
        <f>VLOOKUP(Tabla3[[#This Row],[Columna1]],Tabla5[#All],3,0)</f>
        <v>0</v>
      </c>
      <c r="AF3740" s="2">
        <v>0</v>
      </c>
      <c r="AG3740" s="2">
        <v>0</v>
      </c>
      <c r="AH3740" s="2">
        <v>0</v>
      </c>
      <c r="AI3740" s="2">
        <v>0</v>
      </c>
      <c r="AJ3740" s="2">
        <v>0</v>
      </c>
      <c r="AK3740" s="2">
        <f>VLOOKUP(Tabla3[[#This Row],[Columna1]],Tabla7[[ID]:[Monto neto de los bonos]],3,0)</f>
        <v>0</v>
      </c>
      <c r="AL3740" s="2">
        <v>0</v>
      </c>
      <c r="AM3740" s="2">
        <v>0</v>
      </c>
      <c r="AN3740" s="2">
        <v>0</v>
      </c>
      <c r="AO3740" s="2">
        <v>0</v>
      </c>
      <c r="AP3740" s="2">
        <v>0</v>
      </c>
      <c r="AQ3740" s="2">
        <v>0</v>
      </c>
      <c r="AR3740" s="2">
        <v>0</v>
      </c>
      <c r="AS3740" s="2">
        <v>0</v>
      </c>
      <c r="AT3740" s="2">
        <v>2219.64</v>
      </c>
      <c r="AU3740" s="2">
        <v>1408.62</v>
      </c>
      <c r="AV3740" s="2">
        <v>0</v>
      </c>
      <c r="AW3740" s="1"/>
      <c r="AX3740" s="2" t="s">
        <v>422</v>
      </c>
      <c r="AY3740" s="8" t="s">
        <v>423</v>
      </c>
    </row>
    <row r="3741" spans="1:51" ht="13.15" customHeight="1" x14ac:dyDescent="0.25">
      <c r="A3741" s="7">
        <v>23665</v>
      </c>
      <c r="B3741" s="2" t="s">
        <v>4686</v>
      </c>
      <c r="C3741" s="2">
        <v>5385803</v>
      </c>
      <c r="D3741" s="2" t="s">
        <v>315</v>
      </c>
      <c r="E3741" s="2" t="s">
        <v>319</v>
      </c>
      <c r="F3741" s="2" t="s">
        <v>36</v>
      </c>
      <c r="G3741" s="3">
        <v>44603</v>
      </c>
      <c r="H3741" s="1"/>
      <c r="I3741" s="2">
        <v>13165.89</v>
      </c>
      <c r="J3741" s="2">
        <v>2789.65</v>
      </c>
      <c r="K3741" s="2">
        <v>2789.65</v>
      </c>
      <c r="L3741" s="2">
        <v>0</v>
      </c>
      <c r="M3741" s="1"/>
      <c r="N3741" s="5">
        <f t="shared" si="117"/>
        <v>23155.19</v>
      </c>
      <c r="O3741" s="6">
        <f t="shared" si="118"/>
        <v>20041.649999999998</v>
      </c>
      <c r="P3741" s="2">
        <v>30</v>
      </c>
      <c r="Q3741" s="2" t="s">
        <v>37</v>
      </c>
      <c r="R3741" s="2">
        <v>0</v>
      </c>
      <c r="S3741" s="2">
        <v>0</v>
      </c>
      <c r="T3741" s="2">
        <v>0</v>
      </c>
      <c r="U3741" s="2">
        <v>0</v>
      </c>
      <c r="V3741" s="2">
        <v>0</v>
      </c>
      <c r="W3741" s="2">
        <v>0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4410</v>
      </c>
      <c r="AE3741" s="2">
        <f>VLOOKUP(Tabla3[[#This Row],[Columna1]],Tabla5[#All],3,0)</f>
        <v>4410</v>
      </c>
      <c r="AF3741" s="2">
        <v>0</v>
      </c>
      <c r="AG3741" s="2">
        <v>0</v>
      </c>
      <c r="AH3741" s="2">
        <v>0</v>
      </c>
      <c r="AI3741" s="2">
        <v>0</v>
      </c>
      <c r="AJ3741" s="2">
        <v>0</v>
      </c>
      <c r="AK3741" s="2">
        <f>VLOOKUP(Tabla3[[#This Row],[Columna1]],Tabla7[[ID]:[Monto neto de los bonos]],3,0)</f>
        <v>0</v>
      </c>
      <c r="AL3741" s="2">
        <v>0</v>
      </c>
      <c r="AM3741" s="2">
        <v>0</v>
      </c>
      <c r="AN3741" s="2">
        <v>0</v>
      </c>
      <c r="AO3741" s="2">
        <v>0</v>
      </c>
      <c r="AP3741" s="2">
        <v>0</v>
      </c>
      <c r="AQ3741" s="2">
        <v>0</v>
      </c>
      <c r="AR3741" s="2">
        <v>0</v>
      </c>
      <c r="AS3741" s="2">
        <v>0</v>
      </c>
      <c r="AT3741" s="2">
        <v>1874.52</v>
      </c>
      <c r="AU3741" s="2">
        <v>1239.02</v>
      </c>
      <c r="AV3741" s="2">
        <v>0</v>
      </c>
      <c r="AW3741" s="1"/>
      <c r="AX3741" s="2" t="s">
        <v>422</v>
      </c>
      <c r="AY3741" s="8" t="s">
        <v>423</v>
      </c>
    </row>
    <row r="3742" spans="1:51" ht="13.15" customHeight="1" x14ac:dyDescent="0.25">
      <c r="A3742" s="7">
        <v>15431</v>
      </c>
      <c r="B3742" s="2" t="s">
        <v>3126</v>
      </c>
      <c r="C3742" s="2">
        <v>184403</v>
      </c>
      <c r="D3742" s="2" t="s">
        <v>315</v>
      </c>
      <c r="E3742" s="2" t="s">
        <v>325</v>
      </c>
      <c r="F3742" s="2" t="s">
        <v>40</v>
      </c>
      <c r="G3742" s="3">
        <v>39940</v>
      </c>
      <c r="H3742" s="1"/>
      <c r="I3742" s="2">
        <v>8875.32</v>
      </c>
      <c r="J3742" s="2">
        <v>2324.5500000000002</v>
      </c>
      <c r="K3742" s="2">
        <v>2324.5500000000002</v>
      </c>
      <c r="L3742" s="2">
        <v>2938.55</v>
      </c>
      <c r="M3742" s="1"/>
      <c r="N3742" s="5">
        <f t="shared" si="117"/>
        <v>17290.319999999996</v>
      </c>
      <c r="O3742" s="6">
        <f t="shared" si="118"/>
        <v>14650.479999999996</v>
      </c>
      <c r="P3742" s="2">
        <v>20</v>
      </c>
      <c r="Q3742" s="2" t="s">
        <v>46</v>
      </c>
      <c r="R3742" s="2">
        <v>0</v>
      </c>
      <c r="S3742" s="2">
        <v>0</v>
      </c>
      <c r="T3742" s="2">
        <v>0</v>
      </c>
      <c r="U3742" s="2">
        <v>2485.09</v>
      </c>
      <c r="V3742" s="2">
        <v>0</v>
      </c>
      <c r="W3742" s="2">
        <v>0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827.35</v>
      </c>
      <c r="AE3742" s="2">
        <f>VLOOKUP(Tabla3[[#This Row],[Columna1]],Tabla5[#All],3,0)</f>
        <v>827.35</v>
      </c>
      <c r="AF3742" s="2">
        <v>0</v>
      </c>
      <c r="AG3742" s="2">
        <v>0</v>
      </c>
      <c r="AH3742" s="2">
        <v>0</v>
      </c>
      <c r="AI3742" s="2">
        <v>0</v>
      </c>
      <c r="AJ3742" s="2">
        <v>0</v>
      </c>
      <c r="AK3742" s="2">
        <f>VLOOKUP(Tabla3[[#This Row],[Columna1]],Tabla7[[ID]:[Monto neto de los bonos]],3,0)</f>
        <v>2485.09</v>
      </c>
      <c r="AL3742" s="2">
        <v>0</v>
      </c>
      <c r="AM3742" s="2">
        <v>0</v>
      </c>
      <c r="AN3742" s="2">
        <v>0</v>
      </c>
      <c r="AO3742" s="2">
        <v>0</v>
      </c>
      <c r="AP3742" s="2">
        <v>0</v>
      </c>
      <c r="AQ3742" s="2">
        <v>0</v>
      </c>
      <c r="AR3742" s="2">
        <v>0</v>
      </c>
      <c r="AS3742" s="2">
        <v>0</v>
      </c>
      <c r="AT3742" s="2">
        <v>1516.32</v>
      </c>
      <c r="AU3742" s="2">
        <v>1123.52</v>
      </c>
      <c r="AV3742" s="2">
        <v>0</v>
      </c>
      <c r="AW3742" s="1"/>
      <c r="AX3742" s="2" t="s">
        <v>422</v>
      </c>
      <c r="AY3742" s="8" t="s">
        <v>424</v>
      </c>
    </row>
    <row r="3743" spans="1:51" ht="13.15" customHeight="1" x14ac:dyDescent="0.25">
      <c r="A3743" s="7">
        <v>21756</v>
      </c>
      <c r="B3743" s="2" t="s">
        <v>4734</v>
      </c>
      <c r="C3743" s="2">
        <v>3231203</v>
      </c>
      <c r="D3743" s="2" t="s">
        <v>315</v>
      </c>
      <c r="E3743" s="2" t="s">
        <v>316</v>
      </c>
      <c r="F3743" s="2" t="s">
        <v>45</v>
      </c>
      <c r="G3743" s="3">
        <v>45575</v>
      </c>
      <c r="H3743" s="1"/>
      <c r="I3743" s="2">
        <v>13413.65</v>
      </c>
      <c r="J3743" s="2">
        <v>2841.47</v>
      </c>
      <c r="K3743" s="2">
        <v>2841.47</v>
      </c>
      <c r="L3743" s="2">
        <v>0</v>
      </c>
      <c r="M3743" s="1"/>
      <c r="N3743" s="5">
        <f t="shared" si="117"/>
        <v>27690.370000000003</v>
      </c>
      <c r="O3743" s="6">
        <f t="shared" si="118"/>
        <v>24497.310000000005</v>
      </c>
      <c r="P3743" s="2">
        <v>30</v>
      </c>
      <c r="Q3743" s="2" t="s">
        <v>37</v>
      </c>
      <c r="R3743" s="2">
        <v>0</v>
      </c>
      <c r="S3743" s="2">
        <v>0</v>
      </c>
      <c r="T3743" s="2">
        <v>0</v>
      </c>
      <c r="U3743" s="2">
        <v>0</v>
      </c>
      <c r="V3743" s="2">
        <v>0</v>
      </c>
      <c r="W3743" s="2">
        <v>0</v>
      </c>
      <c r="X3743" s="2">
        <v>0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8593.7800000000007</v>
      </c>
      <c r="AE3743" s="2">
        <f>VLOOKUP(Tabla3[[#This Row],[Columna1]],Tabla5[#All],3,0)</f>
        <v>8593.7800000000007</v>
      </c>
      <c r="AF3743" s="2">
        <v>0</v>
      </c>
      <c r="AG3743" s="2">
        <v>0</v>
      </c>
      <c r="AH3743" s="2">
        <v>0</v>
      </c>
      <c r="AI3743" s="2">
        <v>0</v>
      </c>
      <c r="AJ3743" s="2">
        <v>0</v>
      </c>
      <c r="AK3743" s="2">
        <f>VLOOKUP(Tabla3[[#This Row],[Columna1]],Tabla7[[ID]:[Monto neto de los bonos]],3,0)</f>
        <v>0</v>
      </c>
      <c r="AL3743" s="2">
        <v>0</v>
      </c>
      <c r="AM3743" s="2">
        <v>0</v>
      </c>
      <c r="AN3743" s="2">
        <v>0</v>
      </c>
      <c r="AO3743" s="2">
        <v>0</v>
      </c>
      <c r="AP3743" s="2">
        <v>0</v>
      </c>
      <c r="AQ3743" s="2">
        <v>0</v>
      </c>
      <c r="AR3743" s="2">
        <v>0</v>
      </c>
      <c r="AS3743" s="2">
        <v>0</v>
      </c>
      <c r="AT3743" s="2">
        <v>1909.64</v>
      </c>
      <c r="AU3743" s="2">
        <v>1283.42</v>
      </c>
      <c r="AV3743" s="2">
        <v>0</v>
      </c>
      <c r="AW3743" s="1"/>
      <c r="AX3743" s="2" t="s">
        <v>422</v>
      </c>
      <c r="AY3743" s="8" t="s">
        <v>423</v>
      </c>
    </row>
    <row r="3744" spans="1:51" ht="13.15" customHeight="1" x14ac:dyDescent="0.25">
      <c r="A3744" s="7">
        <v>21814</v>
      </c>
      <c r="B3744" s="2" t="s">
        <v>3127</v>
      </c>
      <c r="C3744" s="2">
        <v>3263403</v>
      </c>
      <c r="D3744" s="2" t="s">
        <v>315</v>
      </c>
      <c r="E3744" s="2" t="s">
        <v>325</v>
      </c>
      <c r="F3744" s="2" t="s">
        <v>143</v>
      </c>
      <c r="G3744" s="3">
        <v>44350</v>
      </c>
      <c r="H3744" s="1"/>
      <c r="I3744" s="2">
        <v>8809.1299999999992</v>
      </c>
      <c r="J3744" s="2">
        <v>2304.33</v>
      </c>
      <c r="K3744" s="2">
        <v>2304.33</v>
      </c>
      <c r="L3744" s="2">
        <v>0</v>
      </c>
      <c r="M3744" s="1"/>
      <c r="N3744" s="5">
        <f t="shared" si="117"/>
        <v>13417.789999999999</v>
      </c>
      <c r="O3744" s="6">
        <f t="shared" si="118"/>
        <v>11459.39</v>
      </c>
      <c r="P3744" s="2">
        <v>20</v>
      </c>
      <c r="Q3744" s="2" t="s">
        <v>46</v>
      </c>
      <c r="R3744" s="2">
        <v>0</v>
      </c>
      <c r="S3744" s="2">
        <v>0</v>
      </c>
      <c r="T3744" s="2">
        <v>0</v>
      </c>
      <c r="U3744" s="2">
        <v>2466.56</v>
      </c>
      <c r="V3744" s="2">
        <v>0</v>
      </c>
      <c r="W3744" s="2">
        <v>0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2">
        <f>VLOOKUP(Tabla3[[#This Row],[Columna1]],Tabla5[#All],3,0)</f>
        <v>0</v>
      </c>
      <c r="AF3744" s="2">
        <v>0</v>
      </c>
      <c r="AG3744" s="2">
        <v>0</v>
      </c>
      <c r="AH3744" s="2">
        <v>0</v>
      </c>
      <c r="AI3744" s="2">
        <v>0</v>
      </c>
      <c r="AJ3744" s="2">
        <v>0</v>
      </c>
      <c r="AK3744" s="2">
        <f>VLOOKUP(Tabla3[[#This Row],[Columna1]],Tabla7[[ID]:[Monto neto de los bonos]],3,0)</f>
        <v>2466.56</v>
      </c>
      <c r="AL3744" s="2">
        <v>0</v>
      </c>
      <c r="AM3744" s="2">
        <v>0</v>
      </c>
      <c r="AN3744" s="2">
        <v>0</v>
      </c>
      <c r="AO3744" s="2">
        <v>0</v>
      </c>
      <c r="AP3744" s="2">
        <v>0</v>
      </c>
      <c r="AQ3744" s="2">
        <v>0</v>
      </c>
      <c r="AR3744" s="2">
        <v>0</v>
      </c>
      <c r="AS3744" s="2">
        <v>0</v>
      </c>
      <c r="AT3744" s="2">
        <v>1235.8</v>
      </c>
      <c r="AU3744" s="2">
        <v>722.6</v>
      </c>
      <c r="AV3744" s="2">
        <v>0</v>
      </c>
      <c r="AW3744" s="1"/>
      <c r="AX3744" s="2" t="s">
        <v>422</v>
      </c>
      <c r="AY3744" s="8" t="s">
        <v>424</v>
      </c>
    </row>
    <row r="3745" spans="1:51" ht="13.15" customHeight="1" x14ac:dyDescent="0.25">
      <c r="A3745" s="7">
        <v>24269</v>
      </c>
      <c r="B3745" s="2" t="s">
        <v>3128</v>
      </c>
      <c r="C3745" s="2">
        <v>5845803</v>
      </c>
      <c r="D3745" s="2" t="s">
        <v>315</v>
      </c>
      <c r="E3745" s="2" t="s">
        <v>318</v>
      </c>
      <c r="F3745" s="2" t="s">
        <v>140</v>
      </c>
      <c r="G3745" s="3">
        <v>44949</v>
      </c>
      <c r="H3745" s="1"/>
      <c r="I3745" s="2">
        <v>6673.03</v>
      </c>
      <c r="J3745" s="2">
        <v>1745.4849999999999</v>
      </c>
      <c r="K3745" s="2">
        <v>1745.4849999999999</v>
      </c>
      <c r="L3745" s="2">
        <v>0</v>
      </c>
      <c r="M3745" s="1"/>
      <c r="N3745" s="5">
        <f t="shared" si="117"/>
        <v>10164</v>
      </c>
      <c r="O3745" s="6">
        <f t="shared" si="118"/>
        <v>8751.32</v>
      </c>
      <c r="P3745" s="2">
        <v>20</v>
      </c>
      <c r="Q3745" s="2" t="s">
        <v>46</v>
      </c>
      <c r="R3745" s="2">
        <v>0</v>
      </c>
      <c r="S3745" s="2">
        <v>0</v>
      </c>
      <c r="T3745" s="2">
        <v>0</v>
      </c>
      <c r="U3745" s="2">
        <v>1868.45</v>
      </c>
      <c r="V3745" s="2">
        <v>0</v>
      </c>
      <c r="W3745" s="2">
        <v>0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2">
        <f>VLOOKUP(Tabla3[[#This Row],[Columna1]],Tabla5[#All],3,0)</f>
        <v>0</v>
      </c>
      <c r="AF3745" s="2">
        <v>0</v>
      </c>
      <c r="AG3745" s="2">
        <v>0</v>
      </c>
      <c r="AH3745" s="2">
        <v>0</v>
      </c>
      <c r="AI3745" s="2">
        <v>0</v>
      </c>
      <c r="AJ3745" s="2">
        <v>0</v>
      </c>
      <c r="AK3745" s="2">
        <f>VLOOKUP(Tabla3[[#This Row],[Columna1]],Tabla7[[ID]:[Monto neto de los bonos]],3,0)</f>
        <v>1868.45</v>
      </c>
      <c r="AL3745" s="2">
        <v>0</v>
      </c>
      <c r="AM3745" s="2">
        <v>0</v>
      </c>
      <c r="AN3745" s="2">
        <v>0</v>
      </c>
      <c r="AO3745" s="2">
        <v>0</v>
      </c>
      <c r="AP3745" s="2">
        <v>0</v>
      </c>
      <c r="AQ3745" s="2">
        <v>0</v>
      </c>
      <c r="AR3745" s="2">
        <v>0</v>
      </c>
      <c r="AS3745" s="2">
        <v>0</v>
      </c>
      <c r="AT3745" s="2">
        <v>936.12</v>
      </c>
      <c r="AU3745" s="2">
        <v>476.56</v>
      </c>
      <c r="AV3745" s="2">
        <v>0</v>
      </c>
      <c r="AW3745" s="1"/>
      <c r="AX3745" s="2" t="s">
        <v>422</v>
      </c>
      <c r="AY3745" s="8" t="s">
        <v>424</v>
      </c>
    </row>
    <row r="3746" spans="1:51" ht="13.15" customHeight="1" x14ac:dyDescent="0.25">
      <c r="A3746" s="7">
        <v>20789</v>
      </c>
      <c r="B3746" s="2" t="s">
        <v>3129</v>
      </c>
      <c r="C3746" s="2">
        <v>2113203</v>
      </c>
      <c r="D3746" s="2" t="s">
        <v>315</v>
      </c>
      <c r="E3746" s="2" t="s">
        <v>323</v>
      </c>
      <c r="F3746" s="2" t="s">
        <v>42</v>
      </c>
      <c r="G3746" s="3">
        <v>42932</v>
      </c>
      <c r="H3746" s="1"/>
      <c r="I3746" s="2">
        <v>9836.7099999999991</v>
      </c>
      <c r="J3746" s="2">
        <v>3056.2150000000001</v>
      </c>
      <c r="K3746" s="2">
        <v>3056.2150000000001</v>
      </c>
      <c r="L3746" s="2">
        <v>1354.37</v>
      </c>
      <c r="M3746" s="1"/>
      <c r="N3746" s="5">
        <f t="shared" si="117"/>
        <v>18847.89</v>
      </c>
      <c r="O3746" s="6">
        <f t="shared" si="118"/>
        <v>16202.009999999998</v>
      </c>
      <c r="P3746" s="2">
        <v>30</v>
      </c>
      <c r="Q3746" s="2" t="s">
        <v>37</v>
      </c>
      <c r="R3746" s="2">
        <v>0</v>
      </c>
      <c r="S3746" s="2">
        <v>0</v>
      </c>
      <c r="T3746" s="2">
        <v>0</v>
      </c>
      <c r="U3746" s="2">
        <v>0</v>
      </c>
      <c r="V3746" s="2">
        <v>0</v>
      </c>
      <c r="W3746" s="2">
        <v>0</v>
      </c>
      <c r="X3746" s="2">
        <v>0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1544.38</v>
      </c>
      <c r="AE3746" s="2">
        <f>VLOOKUP(Tabla3[[#This Row],[Columna1]],Tabla5[#All],3,0)</f>
        <v>1544.38</v>
      </c>
      <c r="AF3746" s="2">
        <v>0</v>
      </c>
      <c r="AG3746" s="2">
        <v>0</v>
      </c>
      <c r="AH3746" s="2">
        <v>0</v>
      </c>
      <c r="AI3746" s="2">
        <v>0</v>
      </c>
      <c r="AJ3746" s="2">
        <v>0</v>
      </c>
      <c r="AK3746" s="2">
        <f>VLOOKUP(Tabla3[[#This Row],[Columna1]],Tabla7[[ID]:[Monto neto de los bonos]],3,0)</f>
        <v>0</v>
      </c>
      <c r="AL3746" s="2">
        <v>0</v>
      </c>
      <c r="AM3746" s="2">
        <v>0</v>
      </c>
      <c r="AN3746" s="2">
        <v>0</v>
      </c>
      <c r="AO3746" s="2">
        <v>0</v>
      </c>
      <c r="AP3746" s="2">
        <v>0</v>
      </c>
      <c r="AQ3746" s="2">
        <v>0</v>
      </c>
      <c r="AR3746" s="2">
        <v>0</v>
      </c>
      <c r="AS3746" s="2">
        <v>0</v>
      </c>
      <c r="AT3746" s="2">
        <v>1730.36</v>
      </c>
      <c r="AU3746" s="2">
        <v>915.52</v>
      </c>
      <c r="AV3746" s="2">
        <v>0</v>
      </c>
      <c r="AW3746" s="1"/>
      <c r="AX3746" s="2" t="s">
        <v>422</v>
      </c>
      <c r="AY3746" s="8" t="s">
        <v>423</v>
      </c>
    </row>
    <row r="3747" spans="1:51" ht="13.15" customHeight="1" x14ac:dyDescent="0.25">
      <c r="A3747" s="7">
        <v>14041</v>
      </c>
      <c r="B3747" s="2" t="s">
        <v>3130</v>
      </c>
      <c r="C3747" s="2">
        <v>137403</v>
      </c>
      <c r="D3747" s="2" t="s">
        <v>315</v>
      </c>
      <c r="E3747" s="2" t="s">
        <v>325</v>
      </c>
      <c r="F3747" s="2" t="s">
        <v>143</v>
      </c>
      <c r="G3747" s="3">
        <v>39097</v>
      </c>
      <c r="H3747" s="1"/>
      <c r="I3747" s="2">
        <v>8809.1299999999992</v>
      </c>
      <c r="J3747" s="2">
        <v>2304.33</v>
      </c>
      <c r="K3747" s="2">
        <v>2304.33</v>
      </c>
      <c r="L3747" s="2">
        <v>2403.8000000000002</v>
      </c>
      <c r="M3747" s="1"/>
      <c r="N3747" s="5">
        <f t="shared" si="117"/>
        <v>15821.59</v>
      </c>
      <c r="O3747" s="6">
        <f t="shared" si="118"/>
        <v>13431.550000000001</v>
      </c>
      <c r="P3747" s="2">
        <v>24</v>
      </c>
      <c r="Q3747" s="2" t="s">
        <v>46</v>
      </c>
      <c r="R3747" s="2">
        <v>0</v>
      </c>
      <c r="S3747" s="2">
        <v>0</v>
      </c>
      <c r="T3747" s="2">
        <v>0</v>
      </c>
      <c r="U3747" s="2">
        <v>2466.56</v>
      </c>
      <c r="V3747" s="2">
        <v>0</v>
      </c>
      <c r="W3747" s="2">
        <v>0</v>
      </c>
      <c r="X3747" s="2">
        <v>0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2">
        <f>VLOOKUP(Tabla3[[#This Row],[Columna1]],Tabla5[#All],3,0)</f>
        <v>0</v>
      </c>
      <c r="AF3747" s="2">
        <v>0</v>
      </c>
      <c r="AG3747" s="2">
        <v>0</v>
      </c>
      <c r="AH3747" s="2">
        <v>0</v>
      </c>
      <c r="AI3747" s="2">
        <v>0</v>
      </c>
      <c r="AJ3747" s="2">
        <v>0</v>
      </c>
      <c r="AK3747" s="2">
        <f>VLOOKUP(Tabla3[[#This Row],[Columna1]],Tabla7[[ID]:[Monto neto de los bonos]],3,0)</f>
        <v>2466.56</v>
      </c>
      <c r="AL3747" s="2">
        <v>0</v>
      </c>
      <c r="AM3747" s="2">
        <v>0</v>
      </c>
      <c r="AN3747" s="2">
        <v>0</v>
      </c>
      <c r="AO3747" s="2">
        <v>0</v>
      </c>
      <c r="AP3747" s="2">
        <v>0</v>
      </c>
      <c r="AQ3747" s="2">
        <v>0</v>
      </c>
      <c r="AR3747" s="2">
        <v>0</v>
      </c>
      <c r="AS3747" s="2">
        <v>0</v>
      </c>
      <c r="AT3747" s="2">
        <v>1457.24</v>
      </c>
      <c r="AU3747" s="2">
        <v>932.8</v>
      </c>
      <c r="AV3747" s="2">
        <v>0</v>
      </c>
      <c r="AW3747" s="1"/>
      <c r="AX3747" s="2" t="s">
        <v>422</v>
      </c>
      <c r="AY3747" s="8" t="s">
        <v>425</v>
      </c>
    </row>
    <row r="3748" spans="1:51" ht="13.15" customHeight="1" x14ac:dyDescent="0.25">
      <c r="A3748" s="7">
        <v>20194</v>
      </c>
      <c r="B3748" s="2" t="s">
        <v>3131</v>
      </c>
      <c r="C3748" s="2">
        <v>1499303</v>
      </c>
      <c r="D3748" s="2" t="s">
        <v>315</v>
      </c>
      <c r="E3748" s="2" t="s">
        <v>323</v>
      </c>
      <c r="F3748" s="2" t="s">
        <v>42</v>
      </c>
      <c r="G3748" s="3">
        <v>42702</v>
      </c>
      <c r="H3748" s="1"/>
      <c r="I3748" s="2">
        <v>9836.7099999999991</v>
      </c>
      <c r="J3748" s="2">
        <v>3056.2150000000001</v>
      </c>
      <c r="K3748" s="2">
        <v>3056.2150000000001</v>
      </c>
      <c r="L3748" s="2">
        <v>1032.6199999999999</v>
      </c>
      <c r="M3748" s="1"/>
      <c r="N3748" s="5">
        <f t="shared" si="117"/>
        <v>22231.759999999998</v>
      </c>
      <c r="O3748" s="6">
        <f t="shared" si="118"/>
        <v>19663.96</v>
      </c>
      <c r="P3748" s="2">
        <v>30</v>
      </c>
      <c r="Q3748" s="2" t="s">
        <v>37</v>
      </c>
      <c r="R3748" s="2">
        <v>0</v>
      </c>
      <c r="S3748" s="2">
        <v>0</v>
      </c>
      <c r="T3748" s="2">
        <v>0</v>
      </c>
      <c r="U3748" s="2">
        <v>0</v>
      </c>
      <c r="V3748" s="2">
        <v>0</v>
      </c>
      <c r="W3748" s="2">
        <v>0</v>
      </c>
      <c r="X3748" s="2">
        <v>0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5250</v>
      </c>
      <c r="AE3748" s="2">
        <f>VLOOKUP(Tabla3[[#This Row],[Columna1]],Tabla5[#All],3,0)</f>
        <v>5250</v>
      </c>
      <c r="AF3748" s="2">
        <v>0</v>
      </c>
      <c r="AG3748" s="2">
        <v>0</v>
      </c>
      <c r="AH3748" s="2">
        <v>0</v>
      </c>
      <c r="AI3748" s="2">
        <v>0</v>
      </c>
      <c r="AJ3748" s="2">
        <v>0</v>
      </c>
      <c r="AK3748" s="2">
        <f>VLOOKUP(Tabla3[[#This Row],[Columna1]],Tabla7[[ID]:[Monto neto de los bonos]],3,0)</f>
        <v>0</v>
      </c>
      <c r="AL3748" s="2">
        <v>0</v>
      </c>
      <c r="AM3748" s="2">
        <v>0</v>
      </c>
      <c r="AN3748" s="2">
        <v>0</v>
      </c>
      <c r="AO3748" s="2">
        <v>0</v>
      </c>
      <c r="AP3748" s="2">
        <v>0</v>
      </c>
      <c r="AQ3748" s="2">
        <v>0</v>
      </c>
      <c r="AR3748" s="2">
        <v>0</v>
      </c>
      <c r="AS3748" s="2">
        <v>0</v>
      </c>
      <c r="AT3748" s="2">
        <v>1698.18</v>
      </c>
      <c r="AU3748" s="2">
        <v>869.62</v>
      </c>
      <c r="AV3748" s="2">
        <v>0</v>
      </c>
      <c r="AW3748" s="1"/>
      <c r="AX3748" s="2" t="s">
        <v>422</v>
      </c>
      <c r="AY3748" s="8" t="s">
        <v>423</v>
      </c>
    </row>
    <row r="3749" spans="1:51" ht="13.15" customHeight="1" x14ac:dyDescent="0.25">
      <c r="A3749" s="7">
        <v>18376</v>
      </c>
      <c r="B3749" s="2" t="s">
        <v>3132</v>
      </c>
      <c r="C3749" s="2">
        <v>345303</v>
      </c>
      <c r="D3749" s="2" t="s">
        <v>315</v>
      </c>
      <c r="E3749" s="2" t="s">
        <v>322</v>
      </c>
      <c r="F3749" s="2" t="s">
        <v>44</v>
      </c>
      <c r="G3749" s="3">
        <v>41791</v>
      </c>
      <c r="H3749" s="1"/>
      <c r="I3749" s="2">
        <v>14572.07</v>
      </c>
      <c r="J3749" s="2">
        <v>2683.85</v>
      </c>
      <c r="K3749" s="2">
        <v>2683.85</v>
      </c>
      <c r="L3749" s="2">
        <v>3274.59</v>
      </c>
      <c r="M3749" s="1"/>
      <c r="N3749" s="5">
        <f t="shared" si="117"/>
        <v>36165.789999999994</v>
      </c>
      <c r="O3749" s="6">
        <f t="shared" si="118"/>
        <v>31678.389999999992</v>
      </c>
      <c r="P3749" s="2">
        <v>30</v>
      </c>
      <c r="Q3749" s="2" t="s">
        <v>37</v>
      </c>
      <c r="R3749" s="2">
        <v>0</v>
      </c>
      <c r="S3749" s="2">
        <v>0</v>
      </c>
      <c r="T3749" s="2">
        <v>0</v>
      </c>
      <c r="U3749" s="2">
        <v>0</v>
      </c>
      <c r="V3749" s="2">
        <v>0</v>
      </c>
      <c r="W3749" s="2">
        <v>0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12951.43</v>
      </c>
      <c r="AE3749" s="2">
        <f>VLOOKUP(Tabla3[[#This Row],[Columna1]],Tabla5[#All],3,0)</f>
        <v>12951.43</v>
      </c>
      <c r="AF3749" s="2">
        <v>0</v>
      </c>
      <c r="AG3749" s="2">
        <v>0</v>
      </c>
      <c r="AH3749" s="2">
        <v>0</v>
      </c>
      <c r="AI3749" s="2">
        <v>0</v>
      </c>
      <c r="AJ3749" s="2">
        <v>0</v>
      </c>
      <c r="AK3749" s="2">
        <f>VLOOKUP(Tabla3[[#This Row],[Columna1]],Tabla7[[ID]:[Monto neto de los bonos]],3,0)</f>
        <v>0</v>
      </c>
      <c r="AL3749" s="2">
        <v>0</v>
      </c>
      <c r="AM3749" s="2">
        <v>0</v>
      </c>
      <c r="AN3749" s="2">
        <v>0</v>
      </c>
      <c r="AO3749" s="2">
        <v>0</v>
      </c>
      <c r="AP3749" s="2">
        <v>0</v>
      </c>
      <c r="AQ3749" s="2">
        <v>0</v>
      </c>
      <c r="AR3749" s="2">
        <v>0</v>
      </c>
      <c r="AS3749" s="2">
        <v>0</v>
      </c>
      <c r="AT3749" s="2">
        <v>2321.44</v>
      </c>
      <c r="AU3749" s="2">
        <v>2165.96</v>
      </c>
      <c r="AV3749" s="2">
        <v>0</v>
      </c>
      <c r="AW3749" s="1"/>
      <c r="AX3749" s="2" t="s">
        <v>422</v>
      </c>
      <c r="AY3749" s="8" t="s">
        <v>423</v>
      </c>
    </row>
    <row r="3750" spans="1:51" ht="13.15" customHeight="1" x14ac:dyDescent="0.25">
      <c r="A3750" s="7">
        <v>23558</v>
      </c>
      <c r="B3750" s="2" t="s">
        <v>3133</v>
      </c>
      <c r="C3750" s="2">
        <v>5315703</v>
      </c>
      <c r="D3750" s="2" t="s">
        <v>315</v>
      </c>
      <c r="E3750" s="2" t="s">
        <v>328</v>
      </c>
      <c r="F3750" s="2" t="s">
        <v>44</v>
      </c>
      <c r="G3750" s="3">
        <v>44531</v>
      </c>
      <c r="H3750" s="1"/>
      <c r="I3750" s="2">
        <v>14572.07</v>
      </c>
      <c r="J3750" s="2">
        <v>2683.85</v>
      </c>
      <c r="K3750" s="2">
        <v>2683.85</v>
      </c>
      <c r="L3750" s="2">
        <v>0</v>
      </c>
      <c r="M3750" s="1"/>
      <c r="N3750" s="5">
        <f t="shared" si="117"/>
        <v>47654.63</v>
      </c>
      <c r="O3750" s="6">
        <f t="shared" si="118"/>
        <v>44169.609999999993</v>
      </c>
      <c r="P3750" s="2">
        <v>30</v>
      </c>
      <c r="Q3750" s="2" t="s">
        <v>37</v>
      </c>
      <c r="R3750" s="2">
        <v>0</v>
      </c>
      <c r="S3750" s="2">
        <v>0</v>
      </c>
      <c r="T3750" s="2">
        <v>0</v>
      </c>
      <c r="U3750" s="2">
        <v>0</v>
      </c>
      <c r="V3750" s="2">
        <v>0</v>
      </c>
      <c r="W3750" s="2">
        <v>0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14064.86</v>
      </c>
      <c r="AE3750" s="2">
        <f>VLOOKUP(Tabla3[[#This Row],[Columna1]],Tabla5[#All],3,0)</f>
        <v>14064.86</v>
      </c>
      <c r="AF3750" s="2">
        <v>0</v>
      </c>
      <c r="AG3750" s="2">
        <v>0</v>
      </c>
      <c r="AH3750" s="2">
        <v>0</v>
      </c>
      <c r="AI3750" s="2">
        <v>0</v>
      </c>
      <c r="AJ3750" s="2">
        <v>13650</v>
      </c>
      <c r="AK3750" s="2">
        <f>VLOOKUP(Tabla3[[#This Row],[Columna1]],Tabla7[[ID]:[Monto neto de los bonos]],3,0)</f>
        <v>13650</v>
      </c>
      <c r="AL3750" s="2">
        <v>0</v>
      </c>
      <c r="AM3750" s="2">
        <v>0</v>
      </c>
      <c r="AN3750" s="2">
        <v>0</v>
      </c>
      <c r="AO3750" s="2">
        <v>0</v>
      </c>
      <c r="AP3750" s="2">
        <v>0</v>
      </c>
      <c r="AQ3750" s="2">
        <v>0</v>
      </c>
      <c r="AR3750" s="2">
        <v>0</v>
      </c>
      <c r="AS3750" s="2">
        <v>0</v>
      </c>
      <c r="AT3750" s="2">
        <v>1993.98</v>
      </c>
      <c r="AU3750" s="2">
        <v>1491.04</v>
      </c>
      <c r="AV3750" s="2">
        <v>0</v>
      </c>
      <c r="AW3750" s="1"/>
      <c r="AX3750" s="2" t="s">
        <v>422</v>
      </c>
      <c r="AY3750" s="8" t="s">
        <v>423</v>
      </c>
    </row>
    <row r="3751" spans="1:51" ht="13.15" customHeight="1" x14ac:dyDescent="0.25">
      <c r="A3751" s="7">
        <v>91508</v>
      </c>
      <c r="B3751" s="2" t="s">
        <v>4708</v>
      </c>
      <c r="C3751" s="2">
        <v>17303</v>
      </c>
      <c r="D3751" s="2" t="s">
        <v>315</v>
      </c>
      <c r="E3751" s="2" t="s">
        <v>325</v>
      </c>
      <c r="F3751" s="2" t="s">
        <v>36</v>
      </c>
      <c r="G3751" s="3">
        <v>40518</v>
      </c>
      <c r="H3751" s="1"/>
      <c r="I3751" s="2">
        <v>13165.89</v>
      </c>
      <c r="J3751" s="2">
        <v>2789.65</v>
      </c>
      <c r="K3751" s="2">
        <v>2789.65</v>
      </c>
      <c r="L3751" s="2">
        <v>2602</v>
      </c>
      <c r="M3751" s="1"/>
      <c r="N3751" s="5">
        <f t="shared" si="117"/>
        <v>30377.57</v>
      </c>
      <c r="O3751" s="6">
        <f t="shared" si="118"/>
        <v>26532.01</v>
      </c>
      <c r="P3751" s="2">
        <v>20</v>
      </c>
      <c r="Q3751" s="2" t="s">
        <v>46</v>
      </c>
      <c r="R3751" s="2">
        <v>0</v>
      </c>
      <c r="S3751" s="2">
        <v>0</v>
      </c>
      <c r="T3751" s="2">
        <v>0</v>
      </c>
      <c r="U3751" s="2">
        <v>3686.45</v>
      </c>
      <c r="V3751" s="2">
        <v>0</v>
      </c>
      <c r="W3751" s="2">
        <v>0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9030.3799999999992</v>
      </c>
      <c r="AE3751" s="2">
        <f>VLOOKUP(Tabla3[[#This Row],[Columna1]],Tabla5[#All],3,0)</f>
        <v>9030.3799999999992</v>
      </c>
      <c r="AF3751" s="2">
        <v>0</v>
      </c>
      <c r="AG3751" s="2">
        <v>0</v>
      </c>
      <c r="AH3751" s="2">
        <v>0</v>
      </c>
      <c r="AI3751" s="2">
        <v>0</v>
      </c>
      <c r="AJ3751" s="2">
        <v>0</v>
      </c>
      <c r="AK3751" s="2">
        <f>VLOOKUP(Tabla3[[#This Row],[Columna1]],Tabla7[[ID]:[Monto neto de los bonos]],3,0)</f>
        <v>3686.45</v>
      </c>
      <c r="AL3751" s="2">
        <v>0</v>
      </c>
      <c r="AM3751" s="2">
        <v>0</v>
      </c>
      <c r="AN3751" s="2">
        <v>0</v>
      </c>
      <c r="AO3751" s="2">
        <v>0</v>
      </c>
      <c r="AP3751" s="2">
        <v>0</v>
      </c>
      <c r="AQ3751" s="2">
        <v>0</v>
      </c>
      <c r="AR3751" s="2">
        <v>0</v>
      </c>
      <c r="AS3751" s="2">
        <v>0</v>
      </c>
      <c r="AT3751" s="2">
        <v>1966.2</v>
      </c>
      <c r="AU3751" s="2">
        <v>1879.36</v>
      </c>
      <c r="AV3751" s="2">
        <v>0</v>
      </c>
      <c r="AW3751" s="1"/>
      <c r="AX3751" s="2" t="s">
        <v>422</v>
      </c>
      <c r="AY3751" s="8" t="s">
        <v>424</v>
      </c>
    </row>
    <row r="3752" spans="1:51" ht="13.15" customHeight="1" x14ac:dyDescent="0.25">
      <c r="A3752" s="7">
        <v>23464</v>
      </c>
      <c r="B3752" s="2" t="s">
        <v>4733</v>
      </c>
      <c r="C3752" s="2">
        <v>5250003</v>
      </c>
      <c r="D3752" s="2" t="s">
        <v>315</v>
      </c>
      <c r="E3752" s="2" t="s">
        <v>316</v>
      </c>
      <c r="F3752" s="2" t="s">
        <v>60</v>
      </c>
      <c r="G3752" s="3">
        <v>45520</v>
      </c>
      <c r="H3752" s="1"/>
      <c r="I3752" s="2">
        <v>14709.55</v>
      </c>
      <c r="J3752" s="2">
        <v>2709.165</v>
      </c>
      <c r="K3752" s="2">
        <v>2709.165</v>
      </c>
      <c r="L3752" s="2">
        <v>0</v>
      </c>
      <c r="M3752" s="1"/>
      <c r="N3752" s="5">
        <f t="shared" si="117"/>
        <v>37743.57</v>
      </c>
      <c r="O3752" s="6">
        <f t="shared" si="118"/>
        <v>34215.129999999997</v>
      </c>
      <c r="P3752" s="2">
        <v>30</v>
      </c>
      <c r="Q3752" s="2" t="s">
        <v>37</v>
      </c>
      <c r="R3752" s="2">
        <v>0</v>
      </c>
      <c r="S3752" s="2">
        <v>0</v>
      </c>
      <c r="T3752" s="2">
        <v>0</v>
      </c>
      <c r="U3752" s="2">
        <v>0</v>
      </c>
      <c r="V3752" s="2">
        <v>0</v>
      </c>
      <c r="W3752" s="2">
        <v>0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14990.69</v>
      </c>
      <c r="AE3752" s="2">
        <f>VLOOKUP(Tabla3[[#This Row],[Columna1]],Tabla5[#All],3,0)</f>
        <v>14990.69</v>
      </c>
      <c r="AF3752" s="2">
        <v>0</v>
      </c>
      <c r="AG3752" s="2">
        <v>0</v>
      </c>
      <c r="AH3752" s="2">
        <v>0</v>
      </c>
      <c r="AI3752" s="2">
        <v>0</v>
      </c>
      <c r="AJ3752" s="2">
        <v>2625</v>
      </c>
      <c r="AK3752" s="2">
        <f>VLOOKUP(Tabla3[[#This Row],[Columna1]],Tabla7[[ID]:[Monto neto de los bonos]],3,0)</f>
        <v>2625</v>
      </c>
      <c r="AL3752" s="2">
        <v>0</v>
      </c>
      <c r="AM3752" s="2">
        <v>0</v>
      </c>
      <c r="AN3752" s="2">
        <v>0</v>
      </c>
      <c r="AO3752" s="2">
        <v>0</v>
      </c>
      <c r="AP3752" s="2">
        <v>0</v>
      </c>
      <c r="AQ3752" s="2">
        <v>0</v>
      </c>
      <c r="AR3752" s="2">
        <v>0</v>
      </c>
      <c r="AS3752" s="2">
        <v>0</v>
      </c>
      <c r="AT3752" s="2">
        <v>2012.78</v>
      </c>
      <c r="AU3752" s="2">
        <v>1515.66</v>
      </c>
      <c r="AV3752" s="2">
        <v>0</v>
      </c>
      <c r="AW3752" s="1"/>
      <c r="AX3752" s="2" t="s">
        <v>422</v>
      </c>
      <c r="AY3752" s="8" t="s">
        <v>423</v>
      </c>
    </row>
    <row r="3753" spans="1:51" ht="13.15" customHeight="1" x14ac:dyDescent="0.25">
      <c r="A3753" s="7">
        <v>25256</v>
      </c>
      <c r="B3753" s="2" t="s">
        <v>3134</v>
      </c>
      <c r="C3753" s="2">
        <v>6553703</v>
      </c>
      <c r="D3753" s="2" t="s">
        <v>315</v>
      </c>
      <c r="E3753" s="2" t="s">
        <v>326</v>
      </c>
      <c r="F3753" s="2" t="s">
        <v>42</v>
      </c>
      <c r="G3753" s="3">
        <v>45589</v>
      </c>
      <c r="H3753" s="1"/>
      <c r="I3753" s="2">
        <v>9836.7099999999991</v>
      </c>
      <c r="J3753" s="2">
        <v>3056.2150000000001</v>
      </c>
      <c r="K3753" s="2">
        <v>3056.2150000000001</v>
      </c>
      <c r="L3753" s="2">
        <v>0</v>
      </c>
      <c r="M3753" s="1"/>
      <c r="N3753" s="5">
        <f t="shared" si="117"/>
        <v>22490.22</v>
      </c>
      <c r="O3753" s="6">
        <f t="shared" si="118"/>
        <v>20138.020000000004</v>
      </c>
      <c r="P3753" s="2">
        <v>30</v>
      </c>
      <c r="Q3753" s="2" t="s">
        <v>37</v>
      </c>
      <c r="R3753" s="2">
        <v>0</v>
      </c>
      <c r="S3753" s="2">
        <v>0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6541.08</v>
      </c>
      <c r="AE3753" s="2">
        <f>VLOOKUP(Tabla3[[#This Row],[Columna1]],Tabla5[#All],3,0)</f>
        <v>6541.08</v>
      </c>
      <c r="AF3753" s="2">
        <v>0</v>
      </c>
      <c r="AG3753" s="2">
        <v>0</v>
      </c>
      <c r="AH3753" s="2">
        <v>0</v>
      </c>
      <c r="AI3753" s="2">
        <v>0</v>
      </c>
      <c r="AJ3753" s="2">
        <v>0</v>
      </c>
      <c r="AK3753" s="2">
        <f>VLOOKUP(Tabla3[[#This Row],[Columna1]],Tabla7[[ID]:[Monto neto de los bonos]],3,0)</f>
        <v>0</v>
      </c>
      <c r="AL3753" s="2">
        <v>0</v>
      </c>
      <c r="AM3753" s="2">
        <v>0</v>
      </c>
      <c r="AN3753" s="2">
        <v>0</v>
      </c>
      <c r="AO3753" s="2">
        <v>0</v>
      </c>
      <c r="AP3753" s="2">
        <v>0</v>
      </c>
      <c r="AQ3753" s="2">
        <v>0</v>
      </c>
      <c r="AR3753" s="2">
        <v>0</v>
      </c>
      <c r="AS3753" s="2">
        <v>0</v>
      </c>
      <c r="AT3753" s="2">
        <v>1594.92</v>
      </c>
      <c r="AU3753" s="2">
        <v>757.28</v>
      </c>
      <c r="AV3753" s="2">
        <v>0</v>
      </c>
      <c r="AW3753" s="1"/>
      <c r="AX3753" s="2" t="s">
        <v>422</v>
      </c>
      <c r="AY3753" s="8" t="s">
        <v>423</v>
      </c>
    </row>
    <row r="3754" spans="1:51" ht="13.15" customHeight="1" x14ac:dyDescent="0.25">
      <c r="A3754" s="7">
        <v>15198</v>
      </c>
      <c r="B3754" s="2" t="s">
        <v>3135</v>
      </c>
      <c r="C3754" s="2">
        <v>176003</v>
      </c>
      <c r="D3754" s="2" t="s">
        <v>315</v>
      </c>
      <c r="E3754" s="2" t="s">
        <v>325</v>
      </c>
      <c r="F3754" s="2" t="s">
        <v>143</v>
      </c>
      <c r="G3754" s="3">
        <v>39814</v>
      </c>
      <c r="H3754" s="1"/>
      <c r="I3754" s="2">
        <v>8809.1299999999992</v>
      </c>
      <c r="J3754" s="2">
        <v>2304.33</v>
      </c>
      <c r="K3754" s="2">
        <v>2304.33</v>
      </c>
      <c r="L3754" s="2">
        <v>2750.59</v>
      </c>
      <c r="M3754" s="1"/>
      <c r="N3754" s="5">
        <f t="shared" si="117"/>
        <v>21646.199999999997</v>
      </c>
      <c r="O3754" s="6">
        <f t="shared" si="118"/>
        <v>19076.199999999997</v>
      </c>
      <c r="P3754" s="2">
        <v>20</v>
      </c>
      <c r="Q3754" s="2" t="s">
        <v>46</v>
      </c>
      <c r="R3754" s="2">
        <v>4427.82</v>
      </c>
      <c r="S3754" s="2">
        <v>0</v>
      </c>
      <c r="T3754" s="2">
        <v>0</v>
      </c>
      <c r="U3754" s="2">
        <v>0</v>
      </c>
      <c r="V3754" s="2">
        <v>0</v>
      </c>
      <c r="W3754" s="2">
        <v>0</v>
      </c>
      <c r="X3754" s="2">
        <v>0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1050</v>
      </c>
      <c r="AE3754" s="2">
        <f>VLOOKUP(Tabla3[[#This Row],[Columna1]],Tabla5[#All],3,0)</f>
        <v>1050</v>
      </c>
      <c r="AF3754" s="2">
        <v>0</v>
      </c>
      <c r="AG3754" s="2">
        <v>0</v>
      </c>
      <c r="AH3754" s="2">
        <v>0</v>
      </c>
      <c r="AI3754" s="2">
        <v>0</v>
      </c>
      <c r="AJ3754" s="2">
        <v>0</v>
      </c>
      <c r="AK3754" s="2">
        <f>VLOOKUP(Tabla3[[#This Row],[Columna1]],Tabla7[[ID]:[Monto neto de los bonos]],3,0)</f>
        <v>8855.64</v>
      </c>
      <c r="AL3754" s="2">
        <v>0</v>
      </c>
      <c r="AM3754" s="2">
        <v>0</v>
      </c>
      <c r="AN3754" s="2">
        <v>0</v>
      </c>
      <c r="AO3754" s="2">
        <v>0</v>
      </c>
      <c r="AP3754" s="2">
        <v>0</v>
      </c>
      <c r="AQ3754" s="2">
        <v>0</v>
      </c>
      <c r="AR3754" s="2">
        <v>0</v>
      </c>
      <c r="AS3754" s="2">
        <v>0</v>
      </c>
      <c r="AT3754" s="2">
        <v>1489.16</v>
      </c>
      <c r="AU3754" s="2">
        <v>1080.8399999999999</v>
      </c>
      <c r="AV3754" s="2">
        <v>0</v>
      </c>
      <c r="AW3754" s="1"/>
      <c r="AX3754" s="2" t="s">
        <v>422</v>
      </c>
      <c r="AY3754" s="8" t="s">
        <v>424</v>
      </c>
    </row>
    <row r="3755" spans="1:51" ht="13.15" customHeight="1" x14ac:dyDescent="0.25">
      <c r="A3755" s="7">
        <v>24080</v>
      </c>
      <c r="B3755" s="2" t="s">
        <v>3136</v>
      </c>
      <c r="C3755" s="2">
        <v>5715703</v>
      </c>
      <c r="D3755" s="2" t="s">
        <v>315</v>
      </c>
      <c r="E3755" s="2" t="s">
        <v>326</v>
      </c>
      <c r="F3755" s="2" t="s">
        <v>36</v>
      </c>
      <c r="G3755" s="3">
        <v>45612</v>
      </c>
      <c r="H3755" s="1"/>
      <c r="I3755" s="2">
        <v>13165.89</v>
      </c>
      <c r="J3755" s="2">
        <v>2789.65</v>
      </c>
      <c r="K3755" s="2">
        <v>2789.65</v>
      </c>
      <c r="L3755" s="2">
        <v>0</v>
      </c>
      <c r="M3755" s="1"/>
      <c r="N3755" s="5">
        <f t="shared" si="117"/>
        <v>25759.8</v>
      </c>
      <c r="O3755" s="6">
        <f t="shared" si="118"/>
        <v>22646.26</v>
      </c>
      <c r="P3755" s="2">
        <v>30</v>
      </c>
      <c r="Q3755" s="2" t="s">
        <v>37</v>
      </c>
      <c r="R3755" s="2">
        <v>0</v>
      </c>
      <c r="S3755" s="2">
        <v>0</v>
      </c>
      <c r="T3755" s="2">
        <v>0</v>
      </c>
      <c r="U3755" s="2">
        <v>0</v>
      </c>
      <c r="V3755" s="2">
        <v>0</v>
      </c>
      <c r="W3755" s="2">
        <v>0</v>
      </c>
      <c r="X3755" s="2">
        <v>0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7014.61</v>
      </c>
      <c r="AE3755" s="2">
        <f>VLOOKUP(Tabla3[[#This Row],[Columna1]],Tabla5[#All],3,0)</f>
        <v>7014.61</v>
      </c>
      <c r="AF3755" s="2">
        <v>0</v>
      </c>
      <c r="AG3755" s="2">
        <v>0</v>
      </c>
      <c r="AH3755" s="2">
        <v>0</v>
      </c>
      <c r="AI3755" s="2">
        <v>0</v>
      </c>
      <c r="AJ3755" s="2">
        <v>0</v>
      </c>
      <c r="AK3755" s="2">
        <f>VLOOKUP(Tabla3[[#This Row],[Columna1]],Tabla7[[ID]:[Monto neto de los bonos]],3,0)</f>
        <v>0</v>
      </c>
      <c r="AL3755" s="2">
        <v>0</v>
      </c>
      <c r="AM3755" s="2">
        <v>0</v>
      </c>
      <c r="AN3755" s="2">
        <v>0</v>
      </c>
      <c r="AO3755" s="2">
        <v>0</v>
      </c>
      <c r="AP3755" s="2">
        <v>0</v>
      </c>
      <c r="AQ3755" s="2">
        <v>0</v>
      </c>
      <c r="AR3755" s="2">
        <v>0</v>
      </c>
      <c r="AS3755" s="2">
        <v>0</v>
      </c>
      <c r="AT3755" s="2">
        <v>1874.52</v>
      </c>
      <c r="AU3755" s="2">
        <v>1239.02</v>
      </c>
      <c r="AV3755" s="2">
        <v>0</v>
      </c>
      <c r="AW3755" s="1"/>
      <c r="AX3755" s="2" t="s">
        <v>422</v>
      </c>
      <c r="AY3755" s="8" t="s">
        <v>423</v>
      </c>
    </row>
    <row r="3756" spans="1:51" ht="13.15" customHeight="1" x14ac:dyDescent="0.25">
      <c r="A3756" s="7">
        <v>16948</v>
      </c>
      <c r="B3756" s="2" t="s">
        <v>3137</v>
      </c>
      <c r="C3756" s="2">
        <v>1899803</v>
      </c>
      <c r="D3756" s="2" t="s">
        <v>315</v>
      </c>
      <c r="E3756" s="2" t="s">
        <v>318</v>
      </c>
      <c r="F3756" s="2" t="s">
        <v>36</v>
      </c>
      <c r="G3756" s="3">
        <v>42844</v>
      </c>
      <c r="H3756" s="1"/>
      <c r="I3756" s="2">
        <v>13165.89</v>
      </c>
      <c r="J3756" s="2">
        <v>2789.65</v>
      </c>
      <c r="K3756" s="2">
        <v>2789.65</v>
      </c>
      <c r="L3756" s="2">
        <v>1591.82</v>
      </c>
      <c r="M3756" s="1"/>
      <c r="N3756" s="5">
        <f t="shared" si="117"/>
        <v>20337.009999999998</v>
      </c>
      <c r="O3756" s="6">
        <f t="shared" si="118"/>
        <v>13263.319999999998</v>
      </c>
      <c r="P3756" s="2">
        <v>30</v>
      </c>
      <c r="Q3756" s="2" t="s">
        <v>37</v>
      </c>
      <c r="R3756" s="2">
        <v>0</v>
      </c>
      <c r="S3756" s="2">
        <v>82</v>
      </c>
      <c r="T3756" s="2">
        <v>12810.04</v>
      </c>
      <c r="U3756" s="2">
        <v>0</v>
      </c>
      <c r="V3756" s="2">
        <v>0</v>
      </c>
      <c r="W3756" s="2">
        <v>0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2">
        <f>VLOOKUP(Tabla3[[#This Row],[Columna1]],Tabla5[#All],3,0)</f>
        <v>0</v>
      </c>
      <c r="AF3756" s="2">
        <v>0</v>
      </c>
      <c r="AG3756" s="2">
        <v>0</v>
      </c>
      <c r="AH3756" s="2">
        <v>0</v>
      </c>
      <c r="AI3756" s="2">
        <v>0</v>
      </c>
      <c r="AJ3756" s="2">
        <v>0</v>
      </c>
      <c r="AK3756" s="2">
        <f>VLOOKUP(Tabla3[[#This Row],[Columna1]],Tabla7[[ID]:[Monto neto de los bonos]],3,0)</f>
        <v>0</v>
      </c>
      <c r="AL3756" s="2">
        <v>0</v>
      </c>
      <c r="AM3756" s="2">
        <v>0</v>
      </c>
      <c r="AN3756" s="2">
        <v>0</v>
      </c>
      <c r="AO3756" s="2">
        <v>0</v>
      </c>
      <c r="AP3756" s="2">
        <v>0</v>
      </c>
      <c r="AQ3756" s="2">
        <v>0</v>
      </c>
      <c r="AR3756" s="2">
        <v>0</v>
      </c>
      <c r="AS3756" s="2">
        <v>0</v>
      </c>
      <c r="AT3756" s="2">
        <v>3314.7</v>
      </c>
      <c r="AU3756" s="2">
        <v>3758.99</v>
      </c>
      <c r="AV3756" s="2">
        <v>0</v>
      </c>
      <c r="AW3756" s="1"/>
      <c r="AX3756" s="2" t="s">
        <v>422</v>
      </c>
      <c r="AY3756" s="8" t="s">
        <v>423</v>
      </c>
    </row>
    <row r="3757" spans="1:51" ht="13.15" customHeight="1" x14ac:dyDescent="0.25">
      <c r="A3757" s="7">
        <v>17937</v>
      </c>
      <c r="B3757" s="2" t="s">
        <v>4721</v>
      </c>
      <c r="C3757" s="2">
        <v>236503</v>
      </c>
      <c r="D3757" s="2" t="s">
        <v>315</v>
      </c>
      <c r="E3757" s="2" t="s">
        <v>318</v>
      </c>
      <c r="F3757" s="2" t="s">
        <v>42</v>
      </c>
      <c r="G3757" s="3">
        <v>41512</v>
      </c>
      <c r="H3757" s="1"/>
      <c r="I3757" s="2">
        <v>9836.7099999999991</v>
      </c>
      <c r="J3757" s="2">
        <v>3056.2150000000001</v>
      </c>
      <c r="K3757" s="2">
        <v>3056.2150000000001</v>
      </c>
      <c r="L3757" s="2">
        <v>2482.4</v>
      </c>
      <c r="M3757" s="1"/>
      <c r="N3757" s="5">
        <f t="shared" si="117"/>
        <v>23982.49</v>
      </c>
      <c r="O3757" s="6">
        <f t="shared" si="118"/>
        <v>21008.890000000003</v>
      </c>
      <c r="P3757" s="2">
        <v>20</v>
      </c>
      <c r="Q3757" s="2" t="s">
        <v>46</v>
      </c>
      <c r="R3757" s="2">
        <v>0</v>
      </c>
      <c r="S3757" s="2">
        <v>0</v>
      </c>
      <c r="T3757" s="2">
        <v>0</v>
      </c>
      <c r="U3757" s="2">
        <v>2754.28</v>
      </c>
      <c r="V3757" s="2">
        <v>0</v>
      </c>
      <c r="W3757" s="2">
        <v>0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5550.95</v>
      </c>
      <c r="AE3757" s="2">
        <f>VLOOKUP(Tabla3[[#This Row],[Columna1]],Tabla5[#All],3,0)</f>
        <v>5550.95</v>
      </c>
      <c r="AF3757" s="2">
        <v>0</v>
      </c>
      <c r="AG3757" s="2">
        <v>0</v>
      </c>
      <c r="AH3757" s="2">
        <v>0</v>
      </c>
      <c r="AI3757" s="2">
        <v>0</v>
      </c>
      <c r="AJ3757" s="2">
        <v>0</v>
      </c>
      <c r="AK3757" s="2">
        <f>VLOOKUP(Tabla3[[#This Row],[Columna1]],Tabla7[[ID]:[Monto neto de los bonos]],3,0)</f>
        <v>2754.28</v>
      </c>
      <c r="AL3757" s="2">
        <v>0</v>
      </c>
      <c r="AM3757" s="2">
        <v>0</v>
      </c>
      <c r="AN3757" s="2">
        <v>0</v>
      </c>
      <c r="AO3757" s="2">
        <v>0</v>
      </c>
      <c r="AP3757" s="2">
        <v>0</v>
      </c>
      <c r="AQ3757" s="2">
        <v>0</v>
      </c>
      <c r="AR3757" s="2">
        <v>0</v>
      </c>
      <c r="AS3757" s="2">
        <v>0</v>
      </c>
      <c r="AT3757" s="2">
        <v>1697.64</v>
      </c>
      <c r="AU3757" s="2">
        <v>1275.96</v>
      </c>
      <c r="AV3757" s="2">
        <v>0</v>
      </c>
      <c r="AW3757" s="1"/>
      <c r="AX3757" s="2" t="s">
        <v>422</v>
      </c>
      <c r="AY3757" s="8" t="s">
        <v>424</v>
      </c>
    </row>
    <row r="3758" spans="1:51" ht="13.15" customHeight="1" x14ac:dyDescent="0.25">
      <c r="A3758" s="7">
        <v>104116</v>
      </c>
      <c r="B3758" s="2" t="s">
        <v>3138</v>
      </c>
      <c r="C3758" s="2">
        <v>375803</v>
      </c>
      <c r="D3758" s="2" t="s">
        <v>315</v>
      </c>
      <c r="E3758" s="2" t="s">
        <v>318</v>
      </c>
      <c r="F3758" s="2" t="s">
        <v>42</v>
      </c>
      <c r="G3758" s="3">
        <v>42523</v>
      </c>
      <c r="H3758" s="1"/>
      <c r="I3758" s="2">
        <v>9836.7099999999991</v>
      </c>
      <c r="J3758" s="2">
        <v>3056.2150000000001</v>
      </c>
      <c r="K3758" s="2">
        <v>3056.2150000000001</v>
      </c>
      <c r="L3758" s="2">
        <v>1265.76</v>
      </c>
      <c r="M3758" s="1"/>
      <c r="N3758" s="5">
        <f t="shared" si="117"/>
        <v>22730.549999999996</v>
      </c>
      <c r="O3758" s="6">
        <f t="shared" si="118"/>
        <v>20068.149999999998</v>
      </c>
      <c r="P3758" s="2">
        <v>20</v>
      </c>
      <c r="Q3758" s="2" t="s">
        <v>132</v>
      </c>
      <c r="R3758" s="2">
        <v>0</v>
      </c>
      <c r="S3758" s="2">
        <v>0</v>
      </c>
      <c r="T3758" s="2">
        <v>0</v>
      </c>
      <c r="U3758" s="2">
        <v>0</v>
      </c>
      <c r="V3758" s="2">
        <v>0</v>
      </c>
      <c r="W3758" s="2">
        <v>0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5515.65</v>
      </c>
      <c r="AE3758" s="2">
        <f>VLOOKUP(Tabla3[[#This Row],[Columna1]],Tabla5[#All],3,0)</f>
        <v>5515.65</v>
      </c>
      <c r="AF3758" s="2">
        <v>0</v>
      </c>
      <c r="AG3758" s="2">
        <v>0</v>
      </c>
      <c r="AH3758" s="2">
        <v>0</v>
      </c>
      <c r="AI3758" s="2">
        <v>0</v>
      </c>
      <c r="AJ3758" s="2">
        <v>0</v>
      </c>
      <c r="AK3758" s="2">
        <f>VLOOKUP(Tabla3[[#This Row],[Columna1]],Tabla7[[ID]:[Monto neto de los bonos]],3,0)</f>
        <v>0</v>
      </c>
      <c r="AL3758" s="2">
        <v>0</v>
      </c>
      <c r="AM3758" s="2">
        <v>0</v>
      </c>
      <c r="AN3758" s="2">
        <v>0</v>
      </c>
      <c r="AO3758" s="2">
        <v>0</v>
      </c>
      <c r="AP3758" s="2">
        <v>0</v>
      </c>
      <c r="AQ3758" s="2">
        <v>0</v>
      </c>
      <c r="AR3758" s="2">
        <v>0</v>
      </c>
      <c r="AS3758" s="2">
        <v>0</v>
      </c>
      <c r="AT3758" s="2">
        <v>1585.6</v>
      </c>
      <c r="AU3758" s="2">
        <v>1076.8</v>
      </c>
      <c r="AV3758" s="2">
        <v>0</v>
      </c>
      <c r="AW3758" s="1"/>
      <c r="AX3758" s="2" t="s">
        <v>422</v>
      </c>
      <c r="AY3758" s="8" t="s">
        <v>426</v>
      </c>
    </row>
    <row r="3759" spans="1:51" ht="13.15" customHeight="1" x14ac:dyDescent="0.25">
      <c r="A3759" s="7">
        <v>23225</v>
      </c>
      <c r="B3759" s="2" t="s">
        <v>4705</v>
      </c>
      <c r="C3759" s="2">
        <v>5121203</v>
      </c>
      <c r="D3759" s="2" t="s">
        <v>315</v>
      </c>
      <c r="E3759" s="2" t="s">
        <v>325</v>
      </c>
      <c r="F3759" s="2" t="s">
        <v>145</v>
      </c>
      <c r="G3759" s="3">
        <v>44434</v>
      </c>
      <c r="H3759" s="1"/>
      <c r="I3759" s="2">
        <v>7320.09</v>
      </c>
      <c r="J3759" s="2">
        <v>1914.615</v>
      </c>
      <c r="K3759" s="2">
        <v>1914.615</v>
      </c>
      <c r="L3759" s="2">
        <v>0</v>
      </c>
      <c r="M3759" s="1"/>
      <c r="N3759" s="5">
        <f t="shared" si="117"/>
        <v>11149.32</v>
      </c>
      <c r="O3759" s="6">
        <f t="shared" si="118"/>
        <v>9571.3599999999988</v>
      </c>
      <c r="P3759" s="2">
        <v>20</v>
      </c>
      <c r="Q3759" s="2" t="s">
        <v>46</v>
      </c>
      <c r="R3759" s="2">
        <v>0</v>
      </c>
      <c r="S3759" s="2">
        <v>0</v>
      </c>
      <c r="T3759" s="2">
        <v>0</v>
      </c>
      <c r="U3759" s="2">
        <v>2049.63</v>
      </c>
      <c r="V3759" s="2">
        <v>0</v>
      </c>
      <c r="W3759" s="2">
        <v>0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2">
        <f>VLOOKUP(Tabla3[[#This Row],[Columna1]],Tabla5[#All],3,0)</f>
        <v>0</v>
      </c>
      <c r="AF3759" s="2">
        <v>0</v>
      </c>
      <c r="AG3759" s="2">
        <v>0</v>
      </c>
      <c r="AH3759" s="2">
        <v>0</v>
      </c>
      <c r="AI3759" s="2">
        <v>0</v>
      </c>
      <c r="AJ3759" s="2">
        <v>0</v>
      </c>
      <c r="AK3759" s="2">
        <f>VLOOKUP(Tabla3[[#This Row],[Columna1]],Tabla7[[ID]:[Monto neto de los bonos]],3,0)</f>
        <v>2049.63</v>
      </c>
      <c r="AL3759" s="2">
        <v>0</v>
      </c>
      <c r="AM3759" s="2">
        <v>0</v>
      </c>
      <c r="AN3759" s="2">
        <v>0</v>
      </c>
      <c r="AO3759" s="2">
        <v>0</v>
      </c>
      <c r="AP3759" s="2">
        <v>0</v>
      </c>
      <c r="AQ3759" s="2">
        <v>0</v>
      </c>
      <c r="AR3759" s="2">
        <v>0</v>
      </c>
      <c r="AS3759" s="2">
        <v>0</v>
      </c>
      <c r="AT3759" s="2">
        <v>1026.8800000000001</v>
      </c>
      <c r="AU3759" s="2">
        <v>551.08000000000004</v>
      </c>
      <c r="AV3759" s="2">
        <v>0</v>
      </c>
      <c r="AW3759" s="1"/>
      <c r="AX3759" s="2" t="s">
        <v>422</v>
      </c>
      <c r="AY3759" s="8" t="s">
        <v>424</v>
      </c>
    </row>
    <row r="3760" spans="1:51" ht="13.15" customHeight="1" x14ac:dyDescent="0.25">
      <c r="A3760" s="7">
        <v>20182</v>
      </c>
      <c r="B3760" s="2" t="s">
        <v>4703</v>
      </c>
      <c r="C3760" s="2">
        <v>1475303</v>
      </c>
      <c r="D3760" s="2" t="s">
        <v>315</v>
      </c>
      <c r="E3760" s="2" t="s">
        <v>325</v>
      </c>
      <c r="F3760" s="2" t="s">
        <v>40</v>
      </c>
      <c r="G3760" s="3">
        <v>42691</v>
      </c>
      <c r="H3760" s="1"/>
      <c r="I3760" s="2">
        <v>8875.32</v>
      </c>
      <c r="J3760" s="2">
        <v>2324.5500000000002</v>
      </c>
      <c r="K3760" s="2">
        <v>2324.5500000000002</v>
      </c>
      <c r="L3760" s="2">
        <v>1073.3499999999999</v>
      </c>
      <c r="M3760" s="1"/>
      <c r="N3760" s="5">
        <f t="shared" si="117"/>
        <v>18824.969999999998</v>
      </c>
      <c r="O3760" s="6">
        <f t="shared" si="118"/>
        <v>16635.289999999997</v>
      </c>
      <c r="P3760" s="2">
        <v>20</v>
      </c>
      <c r="Q3760" s="2" t="s">
        <v>46</v>
      </c>
      <c r="R3760" s="2">
        <v>0</v>
      </c>
      <c r="S3760" s="2">
        <v>0</v>
      </c>
      <c r="T3760" s="2">
        <v>0</v>
      </c>
      <c r="U3760" s="2">
        <v>2485.09</v>
      </c>
      <c r="V3760" s="2">
        <v>0</v>
      </c>
      <c r="W3760" s="2">
        <v>0</v>
      </c>
      <c r="X3760" s="2">
        <v>0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4227.2</v>
      </c>
      <c r="AE3760" s="2">
        <f>VLOOKUP(Tabla3[[#This Row],[Columna1]],Tabla5[#All],3,0)</f>
        <v>4227.2</v>
      </c>
      <c r="AF3760" s="2">
        <v>0</v>
      </c>
      <c r="AG3760" s="2">
        <v>0</v>
      </c>
      <c r="AH3760" s="2">
        <v>0</v>
      </c>
      <c r="AI3760" s="2">
        <v>0</v>
      </c>
      <c r="AJ3760" s="2">
        <v>0</v>
      </c>
      <c r="AK3760" s="2">
        <f>VLOOKUP(Tabla3[[#This Row],[Columna1]],Tabla7[[ID]:[Monto neto de los bonos]],3,0)</f>
        <v>2485.09</v>
      </c>
      <c r="AL3760" s="2">
        <v>0</v>
      </c>
      <c r="AM3760" s="2">
        <v>0</v>
      </c>
      <c r="AN3760" s="2">
        <v>0</v>
      </c>
      <c r="AO3760" s="2">
        <v>0</v>
      </c>
      <c r="AP3760" s="2">
        <v>0</v>
      </c>
      <c r="AQ3760" s="2">
        <v>0</v>
      </c>
      <c r="AR3760" s="2">
        <v>0</v>
      </c>
      <c r="AS3760" s="2">
        <v>0</v>
      </c>
      <c r="AT3760" s="2">
        <v>1344.52</v>
      </c>
      <c r="AU3760" s="2">
        <v>845.16</v>
      </c>
      <c r="AV3760" s="2">
        <v>0</v>
      </c>
      <c r="AW3760" s="1"/>
      <c r="AX3760" s="2" t="s">
        <v>422</v>
      </c>
      <c r="AY3760" s="8" t="s">
        <v>424</v>
      </c>
    </row>
    <row r="3761" spans="1:51" ht="13.15" customHeight="1" x14ac:dyDescent="0.25">
      <c r="A3761" s="7">
        <v>20350</v>
      </c>
      <c r="B3761" s="2" t="s">
        <v>3139</v>
      </c>
      <c r="C3761" s="2">
        <v>1715603</v>
      </c>
      <c r="D3761" s="2" t="s">
        <v>315</v>
      </c>
      <c r="E3761" s="2" t="s">
        <v>319</v>
      </c>
      <c r="F3761" s="2" t="s">
        <v>42</v>
      </c>
      <c r="G3761" s="3">
        <v>45231</v>
      </c>
      <c r="H3761" s="1"/>
      <c r="I3761" s="2">
        <v>9836.7099999999991</v>
      </c>
      <c r="J3761" s="2">
        <v>3056.2150000000001</v>
      </c>
      <c r="K3761" s="2">
        <v>3056.2150000000001</v>
      </c>
      <c r="L3761" s="2">
        <v>0</v>
      </c>
      <c r="M3761" s="1"/>
      <c r="N3761" s="5">
        <f t="shared" si="117"/>
        <v>18980.07</v>
      </c>
      <c r="O3761" s="6">
        <f t="shared" si="118"/>
        <v>16627.870000000003</v>
      </c>
      <c r="P3761" s="2">
        <v>30</v>
      </c>
      <c r="Q3761" s="2" t="s">
        <v>37</v>
      </c>
      <c r="R3761" s="2">
        <v>0</v>
      </c>
      <c r="S3761" s="2">
        <v>0</v>
      </c>
      <c r="T3761" s="2">
        <v>0</v>
      </c>
      <c r="U3761" s="2">
        <v>0</v>
      </c>
      <c r="V3761" s="2">
        <v>0</v>
      </c>
      <c r="W3761" s="2">
        <v>0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3030.93</v>
      </c>
      <c r="AE3761" s="2">
        <f>VLOOKUP(Tabla3[[#This Row],[Columna1]],Tabla5[#All],3,0)</f>
        <v>3030.93</v>
      </c>
      <c r="AF3761" s="2">
        <v>0</v>
      </c>
      <c r="AG3761" s="2">
        <v>0</v>
      </c>
      <c r="AH3761" s="2">
        <v>0</v>
      </c>
      <c r="AI3761" s="2">
        <v>0</v>
      </c>
      <c r="AJ3761" s="2">
        <v>0</v>
      </c>
      <c r="AK3761" s="2">
        <f>VLOOKUP(Tabla3[[#This Row],[Columna1]],Tabla7[[ID]:[Monto neto de los bonos]],3,0)</f>
        <v>0</v>
      </c>
      <c r="AL3761" s="2">
        <v>0</v>
      </c>
      <c r="AM3761" s="2">
        <v>0</v>
      </c>
      <c r="AN3761" s="2">
        <v>0</v>
      </c>
      <c r="AO3761" s="2">
        <v>0</v>
      </c>
      <c r="AP3761" s="2">
        <v>0</v>
      </c>
      <c r="AQ3761" s="2">
        <v>0</v>
      </c>
      <c r="AR3761" s="2">
        <v>0</v>
      </c>
      <c r="AS3761" s="2">
        <v>0</v>
      </c>
      <c r="AT3761" s="2">
        <v>1594.92</v>
      </c>
      <c r="AU3761" s="2">
        <v>757.28</v>
      </c>
      <c r="AV3761" s="2">
        <v>0</v>
      </c>
      <c r="AW3761" s="1"/>
      <c r="AX3761" s="2" t="s">
        <v>422</v>
      </c>
      <c r="AY3761" s="8" t="s">
        <v>423</v>
      </c>
    </row>
    <row r="3762" spans="1:51" ht="13.15" customHeight="1" x14ac:dyDescent="0.25">
      <c r="A3762" s="7">
        <v>91550</v>
      </c>
      <c r="B3762" s="2" t="s">
        <v>4709</v>
      </c>
      <c r="C3762" s="2">
        <v>18003</v>
      </c>
      <c r="D3762" s="2" t="s">
        <v>315</v>
      </c>
      <c r="E3762" s="2" t="s">
        <v>325</v>
      </c>
      <c r="F3762" s="2" t="s">
        <v>36</v>
      </c>
      <c r="G3762" s="3">
        <v>36892</v>
      </c>
      <c r="H3762" s="1"/>
      <c r="I3762" s="2">
        <v>13165.89</v>
      </c>
      <c r="J3762" s="2">
        <v>2789.65</v>
      </c>
      <c r="K3762" s="2">
        <v>2789.65</v>
      </c>
      <c r="L3762" s="2">
        <v>2961.63</v>
      </c>
      <c r="M3762" s="1"/>
      <c r="N3762" s="5">
        <f t="shared" si="117"/>
        <v>24665.239999999998</v>
      </c>
      <c r="O3762" s="6">
        <f t="shared" si="118"/>
        <v>20715.8</v>
      </c>
      <c r="P3762" s="2">
        <v>20</v>
      </c>
      <c r="Q3762" s="2" t="s">
        <v>46</v>
      </c>
      <c r="R3762" s="2">
        <v>0</v>
      </c>
      <c r="S3762" s="2">
        <v>0</v>
      </c>
      <c r="T3762" s="2">
        <v>0</v>
      </c>
      <c r="U3762" s="2">
        <v>3686.45</v>
      </c>
      <c r="V3762" s="2">
        <v>0</v>
      </c>
      <c r="W3762" s="2">
        <v>0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2958.42</v>
      </c>
      <c r="AE3762" s="2">
        <f>VLOOKUP(Tabla3[[#This Row],[Columna1]],Tabla5[#All],3,0)</f>
        <v>2958.42</v>
      </c>
      <c r="AF3762" s="2">
        <v>0</v>
      </c>
      <c r="AG3762" s="2">
        <v>0</v>
      </c>
      <c r="AH3762" s="2">
        <v>0</v>
      </c>
      <c r="AI3762" s="2">
        <v>0</v>
      </c>
      <c r="AJ3762" s="2">
        <v>0</v>
      </c>
      <c r="AK3762" s="2">
        <f>VLOOKUP(Tabla3[[#This Row],[Columna1]],Tabla7[[ID]:[Monto neto de los bonos]],3,0)</f>
        <v>3686.45</v>
      </c>
      <c r="AL3762" s="2">
        <v>0</v>
      </c>
      <c r="AM3762" s="2">
        <v>0</v>
      </c>
      <c r="AN3762" s="2">
        <v>0</v>
      </c>
      <c r="AO3762" s="2">
        <v>0</v>
      </c>
      <c r="AP3762" s="2">
        <v>0</v>
      </c>
      <c r="AQ3762" s="2">
        <v>0</v>
      </c>
      <c r="AR3762" s="2">
        <v>0</v>
      </c>
      <c r="AS3762" s="2">
        <v>0</v>
      </c>
      <c r="AT3762" s="2">
        <v>1999.32</v>
      </c>
      <c r="AU3762" s="2">
        <v>1950.12</v>
      </c>
      <c r="AV3762" s="2">
        <v>0</v>
      </c>
      <c r="AW3762" s="1"/>
      <c r="AX3762" s="2" t="s">
        <v>422</v>
      </c>
      <c r="AY3762" s="8" t="s">
        <v>424</v>
      </c>
    </row>
    <row r="3763" spans="1:51" ht="13.15" customHeight="1" x14ac:dyDescent="0.25">
      <c r="A3763" s="7">
        <v>20607</v>
      </c>
      <c r="B3763" s="2" t="s">
        <v>4706</v>
      </c>
      <c r="C3763" s="2">
        <v>1951603</v>
      </c>
      <c r="D3763" s="2" t="s">
        <v>315</v>
      </c>
      <c r="E3763" s="2" t="s">
        <v>325</v>
      </c>
      <c r="F3763" s="2" t="s">
        <v>42</v>
      </c>
      <c r="G3763" s="3">
        <v>42858</v>
      </c>
      <c r="H3763" s="1"/>
      <c r="I3763" s="2">
        <v>9836.7099999999991</v>
      </c>
      <c r="J3763" s="2">
        <v>3056.2150000000001</v>
      </c>
      <c r="K3763" s="2">
        <v>3056.2150000000001</v>
      </c>
      <c r="L3763" s="2">
        <v>1354.37</v>
      </c>
      <c r="M3763" s="1"/>
      <c r="N3763" s="5">
        <f t="shared" si="117"/>
        <v>18885.399999999998</v>
      </c>
      <c r="O3763" s="6">
        <f t="shared" si="118"/>
        <v>16239.519999999997</v>
      </c>
      <c r="P3763" s="2">
        <v>30</v>
      </c>
      <c r="Q3763" s="2" t="s">
        <v>37</v>
      </c>
      <c r="R3763" s="2">
        <v>0</v>
      </c>
      <c r="S3763" s="2">
        <v>0</v>
      </c>
      <c r="T3763" s="2">
        <v>0</v>
      </c>
      <c r="U3763" s="2">
        <v>0</v>
      </c>
      <c r="V3763" s="2">
        <v>0</v>
      </c>
      <c r="W3763" s="2">
        <v>0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1581.89</v>
      </c>
      <c r="AE3763" s="2">
        <f>VLOOKUP(Tabla3[[#This Row],[Columna1]],Tabla5[#All],3,0)</f>
        <v>1581.89</v>
      </c>
      <c r="AF3763" s="2">
        <v>0</v>
      </c>
      <c r="AG3763" s="2">
        <v>0</v>
      </c>
      <c r="AH3763" s="2">
        <v>0</v>
      </c>
      <c r="AI3763" s="2">
        <v>0</v>
      </c>
      <c r="AJ3763" s="2">
        <v>0</v>
      </c>
      <c r="AK3763" s="2">
        <f>VLOOKUP(Tabla3[[#This Row],[Columna1]],Tabla7[[ID]:[Monto neto de los bonos]],3,0)</f>
        <v>0</v>
      </c>
      <c r="AL3763" s="2">
        <v>0</v>
      </c>
      <c r="AM3763" s="2">
        <v>0</v>
      </c>
      <c r="AN3763" s="2">
        <v>0</v>
      </c>
      <c r="AO3763" s="2">
        <v>0</v>
      </c>
      <c r="AP3763" s="2">
        <v>0</v>
      </c>
      <c r="AQ3763" s="2">
        <v>0</v>
      </c>
      <c r="AR3763" s="2">
        <v>0</v>
      </c>
      <c r="AS3763" s="2">
        <v>0</v>
      </c>
      <c r="AT3763" s="2">
        <v>1730.36</v>
      </c>
      <c r="AU3763" s="2">
        <v>915.52</v>
      </c>
      <c r="AV3763" s="2">
        <v>0</v>
      </c>
      <c r="AW3763" s="1"/>
      <c r="AX3763" s="2" t="s">
        <v>422</v>
      </c>
      <c r="AY3763" s="8" t="s">
        <v>423</v>
      </c>
    </row>
    <row r="3764" spans="1:51" ht="13.15" customHeight="1" x14ac:dyDescent="0.25">
      <c r="A3764" s="7">
        <v>23318</v>
      </c>
      <c r="B3764" s="2" t="s">
        <v>4676</v>
      </c>
      <c r="C3764" s="2">
        <v>5185203</v>
      </c>
      <c r="D3764" s="2" t="s">
        <v>315</v>
      </c>
      <c r="E3764" s="2" t="s">
        <v>320</v>
      </c>
      <c r="F3764" s="2" t="s">
        <v>36</v>
      </c>
      <c r="G3764" s="3">
        <v>44473</v>
      </c>
      <c r="H3764" s="1"/>
      <c r="I3764" s="2">
        <v>13165.89</v>
      </c>
      <c r="J3764" s="2">
        <v>2789.65</v>
      </c>
      <c r="K3764" s="2">
        <v>2789.65</v>
      </c>
      <c r="L3764" s="2">
        <v>0</v>
      </c>
      <c r="M3764" s="1"/>
      <c r="N3764" s="5">
        <f t="shared" si="117"/>
        <v>26467.1</v>
      </c>
      <c r="O3764" s="6">
        <f t="shared" si="118"/>
        <v>23353.559999999998</v>
      </c>
      <c r="P3764" s="2">
        <v>30</v>
      </c>
      <c r="Q3764" s="2" t="s">
        <v>37</v>
      </c>
      <c r="R3764" s="2">
        <v>0</v>
      </c>
      <c r="S3764" s="2">
        <v>0</v>
      </c>
      <c r="T3764" s="2">
        <v>0</v>
      </c>
      <c r="U3764" s="2">
        <v>0</v>
      </c>
      <c r="V3764" s="2">
        <v>0</v>
      </c>
      <c r="W3764" s="2">
        <v>0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7721.91</v>
      </c>
      <c r="AE3764" s="2">
        <f>VLOOKUP(Tabla3[[#This Row],[Columna1]],Tabla5[#All],3,0)</f>
        <v>7721.91</v>
      </c>
      <c r="AF3764" s="2">
        <v>0</v>
      </c>
      <c r="AG3764" s="2">
        <v>0</v>
      </c>
      <c r="AH3764" s="2">
        <v>0</v>
      </c>
      <c r="AI3764" s="2">
        <v>0</v>
      </c>
      <c r="AJ3764" s="2">
        <v>0</v>
      </c>
      <c r="AK3764" s="2">
        <f>VLOOKUP(Tabla3[[#This Row],[Columna1]],Tabla7[[ID]:[Monto neto de los bonos]],3,0)</f>
        <v>0</v>
      </c>
      <c r="AL3764" s="2">
        <v>0</v>
      </c>
      <c r="AM3764" s="2">
        <v>0</v>
      </c>
      <c r="AN3764" s="2">
        <v>0</v>
      </c>
      <c r="AO3764" s="2">
        <v>0</v>
      </c>
      <c r="AP3764" s="2">
        <v>0</v>
      </c>
      <c r="AQ3764" s="2">
        <v>0</v>
      </c>
      <c r="AR3764" s="2">
        <v>0</v>
      </c>
      <c r="AS3764" s="2">
        <v>0</v>
      </c>
      <c r="AT3764" s="2">
        <v>1874.52</v>
      </c>
      <c r="AU3764" s="2">
        <v>1239.02</v>
      </c>
      <c r="AV3764" s="2">
        <v>0</v>
      </c>
      <c r="AW3764" s="1"/>
      <c r="AX3764" s="2" t="s">
        <v>422</v>
      </c>
      <c r="AY3764" s="8" t="s">
        <v>423</v>
      </c>
    </row>
    <row r="3765" spans="1:51" ht="13.15" customHeight="1" x14ac:dyDescent="0.25">
      <c r="A3765" s="7">
        <v>20525</v>
      </c>
      <c r="B3765" s="2" t="s">
        <v>3140</v>
      </c>
      <c r="C3765" s="2">
        <v>1899703</v>
      </c>
      <c r="D3765" s="2" t="s">
        <v>315</v>
      </c>
      <c r="E3765" s="2" t="s">
        <v>319</v>
      </c>
      <c r="F3765" s="2" t="s">
        <v>36</v>
      </c>
      <c r="G3765" s="3">
        <v>42826</v>
      </c>
      <c r="H3765" s="1"/>
      <c r="I3765" s="2">
        <v>13165.89</v>
      </c>
      <c r="J3765" s="2">
        <v>2789.65</v>
      </c>
      <c r="K3765" s="2">
        <v>2789.65</v>
      </c>
      <c r="L3765" s="2">
        <v>1591.82</v>
      </c>
      <c r="M3765" s="1"/>
      <c r="N3765" s="5">
        <f t="shared" si="117"/>
        <v>20337.009999999998</v>
      </c>
      <c r="O3765" s="6">
        <f t="shared" si="118"/>
        <v>16779.05</v>
      </c>
      <c r="P3765" s="2">
        <v>30</v>
      </c>
      <c r="Q3765" s="2" t="s">
        <v>37</v>
      </c>
      <c r="R3765" s="2">
        <v>0</v>
      </c>
      <c r="S3765" s="2">
        <v>0</v>
      </c>
      <c r="T3765" s="2">
        <v>0</v>
      </c>
      <c r="U3765" s="2">
        <v>0</v>
      </c>
      <c r="V3765" s="2">
        <v>0</v>
      </c>
      <c r="W3765" s="2">
        <v>0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2">
        <f>VLOOKUP(Tabla3[[#This Row],[Columna1]],Tabla5[#All],3,0)</f>
        <v>0</v>
      </c>
      <c r="AF3765" s="2">
        <v>0</v>
      </c>
      <c r="AG3765" s="2">
        <v>0</v>
      </c>
      <c r="AH3765" s="2">
        <v>0</v>
      </c>
      <c r="AI3765" s="2">
        <v>0</v>
      </c>
      <c r="AJ3765" s="2">
        <v>0</v>
      </c>
      <c r="AK3765" s="2">
        <f>VLOOKUP(Tabla3[[#This Row],[Columna1]],Tabla7[[ID]:[Monto neto de los bonos]],3,0)</f>
        <v>0</v>
      </c>
      <c r="AL3765" s="2">
        <v>0</v>
      </c>
      <c r="AM3765" s="2">
        <v>0</v>
      </c>
      <c r="AN3765" s="2">
        <v>0</v>
      </c>
      <c r="AO3765" s="2">
        <v>0</v>
      </c>
      <c r="AP3765" s="2">
        <v>0</v>
      </c>
      <c r="AQ3765" s="2">
        <v>0</v>
      </c>
      <c r="AR3765" s="2">
        <v>0</v>
      </c>
      <c r="AS3765" s="2">
        <v>0</v>
      </c>
      <c r="AT3765" s="2">
        <v>2033.7</v>
      </c>
      <c r="AU3765" s="2">
        <v>1524.26</v>
      </c>
      <c r="AV3765" s="2">
        <v>0</v>
      </c>
      <c r="AW3765" s="1"/>
      <c r="AX3765" s="2" t="s">
        <v>422</v>
      </c>
      <c r="AY3765" s="8" t="s">
        <v>423</v>
      </c>
    </row>
    <row r="3766" spans="1:51" ht="13.15" customHeight="1" x14ac:dyDescent="0.25">
      <c r="A3766" s="7">
        <v>91384</v>
      </c>
      <c r="B3766" s="2" t="s">
        <v>3141</v>
      </c>
      <c r="C3766" s="2">
        <v>18203</v>
      </c>
      <c r="D3766" s="2" t="s">
        <v>315</v>
      </c>
      <c r="E3766" s="2" t="s">
        <v>326</v>
      </c>
      <c r="F3766" s="2" t="s">
        <v>36</v>
      </c>
      <c r="G3766" s="3">
        <v>41214</v>
      </c>
      <c r="H3766" s="1"/>
      <c r="I3766" s="2">
        <v>13165.89</v>
      </c>
      <c r="J3766" s="2">
        <v>2789.65</v>
      </c>
      <c r="K3766" s="2">
        <v>2789.65</v>
      </c>
      <c r="L3766" s="2">
        <v>2737.43</v>
      </c>
      <c r="M3766" s="1"/>
      <c r="N3766" s="5">
        <f t="shared" si="117"/>
        <v>27657.94</v>
      </c>
      <c r="O3766" s="6">
        <f t="shared" si="118"/>
        <v>23773.3</v>
      </c>
      <c r="P3766" s="2">
        <v>20</v>
      </c>
      <c r="Q3766" s="2" t="s">
        <v>46</v>
      </c>
      <c r="R3766" s="2">
        <v>0</v>
      </c>
      <c r="S3766" s="2">
        <v>0</v>
      </c>
      <c r="T3766" s="2">
        <v>0</v>
      </c>
      <c r="U3766" s="2">
        <v>3686.45</v>
      </c>
      <c r="V3766" s="2">
        <v>0</v>
      </c>
      <c r="W3766" s="2">
        <v>0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6175.32</v>
      </c>
      <c r="AE3766" s="2">
        <f>VLOOKUP(Tabla3[[#This Row],[Columna1]],Tabla5[#All],3,0)</f>
        <v>6175.32</v>
      </c>
      <c r="AF3766" s="2">
        <v>0</v>
      </c>
      <c r="AG3766" s="2">
        <v>0</v>
      </c>
      <c r="AH3766" s="2">
        <v>0</v>
      </c>
      <c r="AI3766" s="2">
        <v>0</v>
      </c>
      <c r="AJ3766" s="2">
        <v>0</v>
      </c>
      <c r="AK3766" s="2">
        <f>VLOOKUP(Tabla3[[#This Row],[Columna1]],Tabla7[[ID]:[Monto neto de los bonos]],3,0)</f>
        <v>3686.45</v>
      </c>
      <c r="AL3766" s="2">
        <v>0</v>
      </c>
      <c r="AM3766" s="2">
        <v>0</v>
      </c>
      <c r="AN3766" s="2">
        <v>0</v>
      </c>
      <c r="AO3766" s="2">
        <v>0</v>
      </c>
      <c r="AP3766" s="2">
        <v>0</v>
      </c>
      <c r="AQ3766" s="2">
        <v>0</v>
      </c>
      <c r="AR3766" s="2">
        <v>0</v>
      </c>
      <c r="AS3766" s="2">
        <v>0</v>
      </c>
      <c r="AT3766" s="2">
        <v>1978.64</v>
      </c>
      <c r="AU3766" s="2">
        <v>1906</v>
      </c>
      <c r="AV3766" s="2">
        <v>0</v>
      </c>
      <c r="AW3766" s="1"/>
      <c r="AX3766" s="2" t="s">
        <v>422</v>
      </c>
      <c r="AY3766" s="8" t="s">
        <v>424</v>
      </c>
    </row>
    <row r="3767" spans="1:51" ht="13.15" customHeight="1" x14ac:dyDescent="0.25">
      <c r="A3767" s="7">
        <v>92987</v>
      </c>
      <c r="B3767" s="2" t="s">
        <v>4730</v>
      </c>
      <c r="C3767" s="2">
        <v>410703</v>
      </c>
      <c r="D3767" s="2" t="s">
        <v>315</v>
      </c>
      <c r="E3767" s="2" t="s">
        <v>318</v>
      </c>
      <c r="F3767" s="2" t="s">
        <v>36</v>
      </c>
      <c r="G3767" s="3">
        <v>39814</v>
      </c>
      <c r="H3767" s="1"/>
      <c r="I3767" s="2">
        <v>13165.89</v>
      </c>
      <c r="J3767" s="2">
        <v>2789.65</v>
      </c>
      <c r="K3767" s="2">
        <v>2789.65</v>
      </c>
      <c r="L3767" s="2">
        <v>4073</v>
      </c>
      <c r="M3767" s="1"/>
      <c r="N3767" s="5">
        <f t="shared" si="117"/>
        <v>22818.19</v>
      </c>
      <c r="O3767" s="6">
        <f t="shared" si="118"/>
        <v>15259.38</v>
      </c>
      <c r="P3767" s="2">
        <v>30</v>
      </c>
      <c r="Q3767" s="2" t="s">
        <v>37</v>
      </c>
      <c r="R3767" s="2">
        <v>0</v>
      </c>
      <c r="S3767" s="2">
        <v>76</v>
      </c>
      <c r="T3767" s="2">
        <v>11872.72</v>
      </c>
      <c r="U3767" s="2">
        <v>0</v>
      </c>
      <c r="V3767" s="2">
        <v>0</v>
      </c>
      <c r="W3767" s="2">
        <v>0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2">
        <f>VLOOKUP(Tabla3[[#This Row],[Columna1]],Tabla5[#All],3,0)</f>
        <v>0</v>
      </c>
      <c r="AF3767" s="2">
        <v>0</v>
      </c>
      <c r="AG3767" s="2">
        <v>0</v>
      </c>
      <c r="AH3767" s="2">
        <v>0</v>
      </c>
      <c r="AI3767" s="2">
        <v>0</v>
      </c>
      <c r="AJ3767" s="2">
        <v>0</v>
      </c>
      <c r="AK3767" s="2">
        <f>VLOOKUP(Tabla3[[#This Row],[Columna1]],Tabla7[[ID]:[Monto neto de los bonos]],3,0)</f>
        <v>0</v>
      </c>
      <c r="AL3767" s="2">
        <v>0</v>
      </c>
      <c r="AM3767" s="2">
        <v>0</v>
      </c>
      <c r="AN3767" s="2">
        <v>0</v>
      </c>
      <c r="AO3767" s="2">
        <v>0</v>
      </c>
      <c r="AP3767" s="2">
        <v>0</v>
      </c>
      <c r="AQ3767" s="2">
        <v>0</v>
      </c>
      <c r="AR3767" s="2">
        <v>0</v>
      </c>
      <c r="AS3767" s="2">
        <v>0</v>
      </c>
      <c r="AT3767" s="2">
        <v>3469.09</v>
      </c>
      <c r="AU3767" s="2">
        <v>4089.72</v>
      </c>
      <c r="AV3767" s="2">
        <v>0</v>
      </c>
      <c r="AW3767" s="1"/>
      <c r="AX3767" s="2" t="s">
        <v>422</v>
      </c>
      <c r="AY3767" s="8" t="s">
        <v>423</v>
      </c>
    </row>
    <row r="3768" spans="1:51" ht="13.15" customHeight="1" x14ac:dyDescent="0.25">
      <c r="A3768" s="7">
        <v>21825</v>
      </c>
      <c r="B3768" s="2" t="s">
        <v>4740</v>
      </c>
      <c r="C3768" s="2">
        <v>3277403</v>
      </c>
      <c r="D3768" s="2" t="s">
        <v>315</v>
      </c>
      <c r="E3768" s="2" t="s">
        <v>316</v>
      </c>
      <c r="F3768" s="2" t="s">
        <v>36</v>
      </c>
      <c r="G3768" s="3">
        <v>43503</v>
      </c>
      <c r="H3768" s="1"/>
      <c r="I3768" s="2">
        <v>13165.89</v>
      </c>
      <c r="J3768" s="2">
        <v>2789.65</v>
      </c>
      <c r="K3768" s="2">
        <v>2789.65</v>
      </c>
      <c r="L3768" s="2">
        <v>1822.43</v>
      </c>
      <c r="M3768" s="1"/>
      <c r="N3768" s="5">
        <f t="shared" si="117"/>
        <v>24980.14</v>
      </c>
      <c r="O3768" s="6">
        <f t="shared" si="118"/>
        <v>21357.78</v>
      </c>
      <c r="P3768" s="2">
        <v>30</v>
      </c>
      <c r="Q3768" s="2" t="s">
        <v>37</v>
      </c>
      <c r="R3768" s="2">
        <v>0</v>
      </c>
      <c r="S3768" s="2">
        <v>0</v>
      </c>
      <c r="T3768" s="2">
        <v>0</v>
      </c>
      <c r="U3768" s="2">
        <v>0</v>
      </c>
      <c r="V3768" s="2">
        <v>0</v>
      </c>
      <c r="W3768" s="2">
        <v>0</v>
      </c>
      <c r="X3768" s="2">
        <v>0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4412.5200000000004</v>
      </c>
      <c r="AE3768" s="2">
        <f>VLOOKUP(Tabla3[[#This Row],[Columna1]],Tabla5[#All],3,0)</f>
        <v>4412.5200000000004</v>
      </c>
      <c r="AF3768" s="2">
        <v>0</v>
      </c>
      <c r="AG3768" s="2">
        <v>0</v>
      </c>
      <c r="AH3768" s="2">
        <v>0</v>
      </c>
      <c r="AI3768" s="2">
        <v>0</v>
      </c>
      <c r="AJ3768" s="2">
        <v>0</v>
      </c>
      <c r="AK3768" s="2">
        <f>VLOOKUP(Tabla3[[#This Row],[Columna1]],Tabla7[[ID]:[Monto neto de los bonos]],3,0)</f>
        <v>0</v>
      </c>
      <c r="AL3768" s="2">
        <v>0</v>
      </c>
      <c r="AM3768" s="2">
        <v>0</v>
      </c>
      <c r="AN3768" s="2">
        <v>0</v>
      </c>
      <c r="AO3768" s="2">
        <v>0</v>
      </c>
      <c r="AP3768" s="2">
        <v>0</v>
      </c>
      <c r="AQ3768" s="2">
        <v>0</v>
      </c>
      <c r="AR3768" s="2">
        <v>0</v>
      </c>
      <c r="AS3768" s="2">
        <v>0</v>
      </c>
      <c r="AT3768" s="2">
        <v>2056.7600000000002</v>
      </c>
      <c r="AU3768" s="2">
        <v>1565.6</v>
      </c>
      <c r="AV3768" s="2">
        <v>0</v>
      </c>
      <c r="AW3768" s="1"/>
      <c r="AX3768" s="2" t="s">
        <v>422</v>
      </c>
      <c r="AY3768" s="8" t="s">
        <v>423</v>
      </c>
    </row>
    <row r="3769" spans="1:51" ht="13.15" customHeight="1" x14ac:dyDescent="0.25">
      <c r="A3769" s="7">
        <v>104089</v>
      </c>
      <c r="B3769" s="2" t="s">
        <v>4717</v>
      </c>
      <c r="C3769" s="2">
        <v>375003</v>
      </c>
      <c r="D3769" s="2" t="s">
        <v>315</v>
      </c>
      <c r="E3769" s="2" t="s">
        <v>318</v>
      </c>
      <c r="F3769" s="2" t="s">
        <v>148</v>
      </c>
      <c r="G3769" s="3">
        <v>42523</v>
      </c>
      <c r="H3769" s="1"/>
      <c r="I3769" s="2">
        <v>9836.7099999999991</v>
      </c>
      <c r="J3769" s="2">
        <v>3056.2150000000001</v>
      </c>
      <c r="K3769" s="2">
        <v>3056.2150000000001</v>
      </c>
      <c r="L3769" s="2">
        <v>1265.76</v>
      </c>
      <c r="M3769" s="1"/>
      <c r="N3769" s="5">
        <f t="shared" si="117"/>
        <v>17214.899999999998</v>
      </c>
      <c r="O3769" s="6">
        <f t="shared" si="118"/>
        <v>12667.329999999998</v>
      </c>
      <c r="P3769" s="2">
        <v>20</v>
      </c>
      <c r="Q3769" s="2" t="s">
        <v>46</v>
      </c>
      <c r="R3769" s="2">
        <v>0</v>
      </c>
      <c r="S3769" s="2">
        <v>53</v>
      </c>
      <c r="T3769" s="2">
        <v>6951.48</v>
      </c>
      <c r="U3769" s="2">
        <v>2754.28</v>
      </c>
      <c r="V3769" s="2">
        <v>0</v>
      </c>
      <c r="W3769" s="2">
        <v>0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2">
        <f>VLOOKUP(Tabla3[[#This Row],[Columna1]],Tabla5[#All],3,0)</f>
        <v>0</v>
      </c>
      <c r="AF3769" s="2">
        <v>0</v>
      </c>
      <c r="AG3769" s="2">
        <v>0</v>
      </c>
      <c r="AH3769" s="2">
        <v>0</v>
      </c>
      <c r="AI3769" s="2">
        <v>0</v>
      </c>
      <c r="AJ3769" s="2">
        <v>0</v>
      </c>
      <c r="AK3769" s="2">
        <f>VLOOKUP(Tabla3[[#This Row],[Columna1]],Tabla7[[ID]:[Monto neto de los bonos]],3,0)</f>
        <v>2754.28</v>
      </c>
      <c r="AL3769" s="2">
        <v>0</v>
      </c>
      <c r="AM3769" s="2">
        <v>0</v>
      </c>
      <c r="AN3769" s="2">
        <v>0</v>
      </c>
      <c r="AO3769" s="2">
        <v>0</v>
      </c>
      <c r="AP3769" s="2">
        <v>0</v>
      </c>
      <c r="AQ3769" s="2">
        <v>0</v>
      </c>
      <c r="AR3769" s="2">
        <v>0</v>
      </c>
      <c r="AS3769" s="2">
        <v>0</v>
      </c>
      <c r="AT3769" s="2">
        <v>2280.7399999999998</v>
      </c>
      <c r="AU3769" s="2">
        <v>2266.83</v>
      </c>
      <c r="AV3769" s="2">
        <v>0</v>
      </c>
      <c r="AW3769" s="1"/>
      <c r="AX3769" s="2" t="s">
        <v>422</v>
      </c>
      <c r="AY3769" s="8" t="s">
        <v>424</v>
      </c>
    </row>
    <row r="3770" spans="1:51" ht="13.15" customHeight="1" x14ac:dyDescent="0.25">
      <c r="A3770" s="7">
        <v>23287</v>
      </c>
      <c r="B3770" s="2" t="s">
        <v>3142</v>
      </c>
      <c r="C3770" s="2">
        <v>5167503</v>
      </c>
      <c r="D3770" s="2" t="s">
        <v>315</v>
      </c>
      <c r="E3770" s="2" t="s">
        <v>316</v>
      </c>
      <c r="F3770" s="2" t="s">
        <v>36</v>
      </c>
      <c r="G3770" s="3">
        <v>44455</v>
      </c>
      <c r="H3770" s="1"/>
      <c r="I3770" s="2">
        <v>13165.89</v>
      </c>
      <c r="J3770" s="2">
        <v>2789.65</v>
      </c>
      <c r="K3770" s="2">
        <v>2789.65</v>
      </c>
      <c r="L3770" s="2">
        <v>0</v>
      </c>
      <c r="M3770" s="1"/>
      <c r="N3770" s="5">
        <f t="shared" si="117"/>
        <v>23880.639999999999</v>
      </c>
      <c r="O3770" s="6">
        <f t="shared" si="118"/>
        <v>20767.099999999999</v>
      </c>
      <c r="P3770" s="2">
        <v>30</v>
      </c>
      <c r="Q3770" s="2" t="s">
        <v>37</v>
      </c>
      <c r="R3770" s="2">
        <v>0</v>
      </c>
      <c r="S3770" s="2">
        <v>0</v>
      </c>
      <c r="T3770" s="2">
        <v>0</v>
      </c>
      <c r="U3770" s="2">
        <v>0</v>
      </c>
      <c r="V3770" s="2">
        <v>0</v>
      </c>
      <c r="W3770" s="2">
        <v>0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5135.45</v>
      </c>
      <c r="AE3770" s="2">
        <f>VLOOKUP(Tabla3[[#This Row],[Columna1]],Tabla5[#All],3,0)</f>
        <v>5135.45</v>
      </c>
      <c r="AF3770" s="2">
        <v>0</v>
      </c>
      <c r="AG3770" s="2">
        <v>0</v>
      </c>
      <c r="AH3770" s="2">
        <v>0</v>
      </c>
      <c r="AI3770" s="2">
        <v>0</v>
      </c>
      <c r="AJ3770" s="2">
        <v>0</v>
      </c>
      <c r="AK3770" s="2">
        <f>VLOOKUP(Tabla3[[#This Row],[Columna1]],Tabla7[[ID]:[Monto neto de los bonos]],3,0)</f>
        <v>0</v>
      </c>
      <c r="AL3770" s="2">
        <v>0</v>
      </c>
      <c r="AM3770" s="2">
        <v>0</v>
      </c>
      <c r="AN3770" s="2">
        <v>0</v>
      </c>
      <c r="AO3770" s="2">
        <v>0</v>
      </c>
      <c r="AP3770" s="2">
        <v>0</v>
      </c>
      <c r="AQ3770" s="2">
        <v>0</v>
      </c>
      <c r="AR3770" s="2">
        <v>0</v>
      </c>
      <c r="AS3770" s="2">
        <v>0</v>
      </c>
      <c r="AT3770" s="2">
        <v>1874.52</v>
      </c>
      <c r="AU3770" s="2">
        <v>1239.02</v>
      </c>
      <c r="AV3770" s="2">
        <v>0</v>
      </c>
      <c r="AW3770" s="1"/>
      <c r="AX3770" s="2" t="s">
        <v>422</v>
      </c>
      <c r="AY3770" s="8" t="s">
        <v>423</v>
      </c>
    </row>
    <row r="3771" spans="1:51" ht="13.15" customHeight="1" x14ac:dyDescent="0.25">
      <c r="A3771" s="7">
        <v>9846</v>
      </c>
      <c r="B3771" s="2" t="s">
        <v>3143</v>
      </c>
      <c r="C3771" s="2">
        <v>18603</v>
      </c>
      <c r="D3771" s="2" t="s">
        <v>315</v>
      </c>
      <c r="E3771" s="2" t="s">
        <v>328</v>
      </c>
      <c r="F3771" s="2" t="s">
        <v>36</v>
      </c>
      <c r="G3771" s="3">
        <v>40822</v>
      </c>
      <c r="H3771" s="1"/>
      <c r="I3771" s="2">
        <v>13165.89</v>
      </c>
      <c r="J3771" s="2">
        <v>2789.65</v>
      </c>
      <c r="K3771" s="2">
        <v>2789.65</v>
      </c>
      <c r="L3771" s="2">
        <v>2558.37</v>
      </c>
      <c r="M3771" s="1"/>
      <c r="N3771" s="5">
        <f t="shared" si="117"/>
        <v>30260.969999999998</v>
      </c>
      <c r="O3771" s="6">
        <f t="shared" si="118"/>
        <v>26418.069999999996</v>
      </c>
      <c r="P3771" s="2">
        <v>30</v>
      </c>
      <c r="Q3771" s="2" t="s">
        <v>37</v>
      </c>
      <c r="R3771" s="2">
        <v>0</v>
      </c>
      <c r="S3771" s="2">
        <v>0</v>
      </c>
      <c r="T3771" s="2">
        <v>0</v>
      </c>
      <c r="U3771" s="2">
        <v>0</v>
      </c>
      <c r="V3771" s="2">
        <v>0</v>
      </c>
      <c r="W3771" s="2">
        <v>0</v>
      </c>
      <c r="X3771" s="2">
        <v>0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8957.41</v>
      </c>
      <c r="AE3771" s="2">
        <f>VLOOKUP(Tabla3[[#This Row],[Columna1]],Tabla5[#All],3,0)</f>
        <v>8957.41</v>
      </c>
      <c r="AF3771" s="2">
        <v>0</v>
      </c>
      <c r="AG3771" s="2">
        <v>0</v>
      </c>
      <c r="AH3771" s="2">
        <v>0</v>
      </c>
      <c r="AI3771" s="2">
        <v>0</v>
      </c>
      <c r="AJ3771" s="2">
        <v>0</v>
      </c>
      <c r="AK3771" s="2">
        <f>VLOOKUP(Tabla3[[#This Row],[Columna1]],Tabla7[[ID]:[Monto neto de los bonos]],3,0)</f>
        <v>0</v>
      </c>
      <c r="AL3771" s="2">
        <v>0</v>
      </c>
      <c r="AM3771" s="2">
        <v>0</v>
      </c>
      <c r="AN3771" s="2">
        <v>0</v>
      </c>
      <c r="AO3771" s="2">
        <v>0</v>
      </c>
      <c r="AP3771" s="2">
        <v>0</v>
      </c>
      <c r="AQ3771" s="2">
        <v>0</v>
      </c>
      <c r="AR3771" s="2">
        <v>0</v>
      </c>
      <c r="AS3771" s="2">
        <v>0</v>
      </c>
      <c r="AT3771" s="2">
        <v>2130.34</v>
      </c>
      <c r="AU3771" s="2">
        <v>1712.56</v>
      </c>
      <c r="AV3771" s="2">
        <v>0</v>
      </c>
      <c r="AW3771" s="1"/>
      <c r="AX3771" s="2" t="s">
        <v>422</v>
      </c>
      <c r="AY3771" s="8" t="s">
        <v>423</v>
      </c>
    </row>
    <row r="3772" spans="1:51" ht="13.15" customHeight="1" x14ac:dyDescent="0.25">
      <c r="A3772" s="7">
        <v>22012</v>
      </c>
      <c r="B3772" s="2" t="s">
        <v>3144</v>
      </c>
      <c r="C3772" s="2">
        <v>3547203</v>
      </c>
      <c r="D3772" s="2" t="s">
        <v>315</v>
      </c>
      <c r="E3772" s="2" t="s">
        <v>326</v>
      </c>
      <c r="F3772" s="2" t="s">
        <v>36</v>
      </c>
      <c r="G3772" s="3">
        <v>44896</v>
      </c>
      <c r="H3772" s="1"/>
      <c r="I3772" s="2">
        <v>13165.89</v>
      </c>
      <c r="J3772" s="2">
        <v>2789.65</v>
      </c>
      <c r="K3772" s="2">
        <v>2789.65</v>
      </c>
      <c r="L3772" s="2">
        <v>0</v>
      </c>
      <c r="M3772" s="1"/>
      <c r="N3772" s="5">
        <f t="shared" si="117"/>
        <v>26863.969999999998</v>
      </c>
      <c r="O3772" s="6">
        <f t="shared" si="118"/>
        <v>23750.429999999997</v>
      </c>
      <c r="P3772" s="2">
        <v>30</v>
      </c>
      <c r="Q3772" s="2" t="s">
        <v>37</v>
      </c>
      <c r="R3772" s="2">
        <v>0</v>
      </c>
      <c r="S3772" s="2">
        <v>0</v>
      </c>
      <c r="T3772" s="2">
        <v>0</v>
      </c>
      <c r="U3772" s="2">
        <v>0</v>
      </c>
      <c r="V3772" s="2">
        <v>0</v>
      </c>
      <c r="W3772" s="2">
        <v>0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8118.78</v>
      </c>
      <c r="AE3772" s="2">
        <f>VLOOKUP(Tabla3[[#This Row],[Columna1]],Tabla5[#All],3,0)</f>
        <v>8118.78</v>
      </c>
      <c r="AF3772" s="2">
        <v>0</v>
      </c>
      <c r="AG3772" s="2">
        <v>0</v>
      </c>
      <c r="AH3772" s="2">
        <v>0</v>
      </c>
      <c r="AI3772" s="2">
        <v>0</v>
      </c>
      <c r="AJ3772" s="2">
        <v>0</v>
      </c>
      <c r="AK3772" s="2">
        <f>VLOOKUP(Tabla3[[#This Row],[Columna1]],Tabla7[[ID]:[Monto neto de los bonos]],3,0)</f>
        <v>0</v>
      </c>
      <c r="AL3772" s="2">
        <v>0</v>
      </c>
      <c r="AM3772" s="2">
        <v>0</v>
      </c>
      <c r="AN3772" s="2">
        <v>0</v>
      </c>
      <c r="AO3772" s="2">
        <v>0</v>
      </c>
      <c r="AP3772" s="2">
        <v>0</v>
      </c>
      <c r="AQ3772" s="2">
        <v>0</v>
      </c>
      <c r="AR3772" s="2">
        <v>0</v>
      </c>
      <c r="AS3772" s="2">
        <v>0</v>
      </c>
      <c r="AT3772" s="2">
        <v>1874.52</v>
      </c>
      <c r="AU3772" s="2">
        <v>1239.02</v>
      </c>
      <c r="AV3772" s="2">
        <v>0</v>
      </c>
      <c r="AW3772" s="1"/>
      <c r="AX3772" s="2" t="s">
        <v>422</v>
      </c>
      <c r="AY3772" s="8" t="s">
        <v>423</v>
      </c>
    </row>
    <row r="3773" spans="1:51" ht="13.15" customHeight="1" x14ac:dyDescent="0.25">
      <c r="A3773" s="7">
        <v>22564</v>
      </c>
      <c r="B3773" s="2" t="s">
        <v>3145</v>
      </c>
      <c r="C3773" s="2">
        <v>4355203</v>
      </c>
      <c r="D3773" s="2" t="s">
        <v>315</v>
      </c>
      <c r="E3773" s="2" t="s">
        <v>325</v>
      </c>
      <c r="F3773" s="2" t="s">
        <v>36</v>
      </c>
      <c r="G3773" s="3">
        <v>45350</v>
      </c>
      <c r="H3773" s="1"/>
      <c r="I3773" s="2">
        <v>13165.89</v>
      </c>
      <c r="J3773" s="2">
        <v>2789.65</v>
      </c>
      <c r="K3773" s="2">
        <v>2789.65</v>
      </c>
      <c r="L3773" s="2">
        <v>0</v>
      </c>
      <c r="M3773" s="1"/>
      <c r="N3773" s="5">
        <f t="shared" ref="N3773:N3836" si="119">I3773+J3773+K3773+L3773+M3773+R3773+V3773+W3773+Y3773+AD3773+AG3773+AJ3773</f>
        <v>18745.189999999999</v>
      </c>
      <c r="O3773" s="6">
        <f t="shared" si="118"/>
        <v>15628.109999999999</v>
      </c>
      <c r="P3773" s="2">
        <v>20</v>
      </c>
      <c r="Q3773" s="2" t="s">
        <v>46</v>
      </c>
      <c r="R3773" s="2">
        <v>0</v>
      </c>
      <c r="S3773" s="2">
        <v>0</v>
      </c>
      <c r="T3773" s="2">
        <v>0</v>
      </c>
      <c r="U3773" s="2">
        <v>3686.45</v>
      </c>
      <c r="V3773" s="2">
        <v>0</v>
      </c>
      <c r="W3773" s="2">
        <v>0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2">
        <f>VLOOKUP(Tabla3[[#This Row],[Columna1]],Tabla5[#All],3,0)</f>
        <v>0</v>
      </c>
      <c r="AF3773" s="2">
        <v>0</v>
      </c>
      <c r="AG3773" s="2">
        <v>0</v>
      </c>
      <c r="AH3773" s="2">
        <v>0</v>
      </c>
      <c r="AI3773" s="2">
        <v>0</v>
      </c>
      <c r="AJ3773" s="2">
        <v>0</v>
      </c>
      <c r="AK3773" s="2">
        <f>VLOOKUP(Tabla3[[#This Row],[Columna1]],Tabla7[[ID]:[Monto neto de los bonos]],3,0)</f>
        <v>3686.45</v>
      </c>
      <c r="AL3773" s="2">
        <v>0</v>
      </c>
      <c r="AM3773" s="2">
        <v>0</v>
      </c>
      <c r="AN3773" s="2">
        <v>0</v>
      </c>
      <c r="AO3773" s="2">
        <v>0</v>
      </c>
      <c r="AP3773" s="2">
        <v>0</v>
      </c>
      <c r="AQ3773" s="2">
        <v>0</v>
      </c>
      <c r="AR3773" s="2">
        <v>0</v>
      </c>
      <c r="AS3773" s="2">
        <v>0</v>
      </c>
      <c r="AT3773" s="2">
        <v>1726.52</v>
      </c>
      <c r="AU3773" s="2">
        <v>1390.56</v>
      </c>
      <c r="AV3773" s="2">
        <v>0</v>
      </c>
      <c r="AW3773" s="1"/>
      <c r="AX3773" s="2" t="s">
        <v>422</v>
      </c>
      <c r="AY3773" s="8" t="s">
        <v>424</v>
      </c>
    </row>
    <row r="3774" spans="1:51" ht="13.15" customHeight="1" x14ac:dyDescent="0.25">
      <c r="A3774" s="7">
        <v>16158</v>
      </c>
      <c r="B3774" s="2" t="s">
        <v>4711</v>
      </c>
      <c r="C3774" s="2">
        <v>19003</v>
      </c>
      <c r="D3774" s="2" t="s">
        <v>315</v>
      </c>
      <c r="E3774" s="2" t="s">
        <v>318</v>
      </c>
      <c r="F3774" s="2" t="s">
        <v>45</v>
      </c>
      <c r="G3774" s="3">
        <v>40528</v>
      </c>
      <c r="H3774" s="1"/>
      <c r="I3774" s="2">
        <v>13413.65</v>
      </c>
      <c r="J3774" s="2">
        <v>2841.47</v>
      </c>
      <c r="K3774" s="2">
        <v>2841.47</v>
      </c>
      <c r="L3774" s="2">
        <v>2602</v>
      </c>
      <c r="M3774" s="1"/>
      <c r="N3774" s="5">
        <f t="shared" si="119"/>
        <v>29916.91</v>
      </c>
      <c r="O3774" s="6">
        <f t="shared" si="118"/>
        <v>25972.27</v>
      </c>
      <c r="P3774" s="2">
        <v>30</v>
      </c>
      <c r="Q3774" s="2" t="s">
        <v>37</v>
      </c>
      <c r="R3774" s="2">
        <v>0</v>
      </c>
      <c r="S3774" s="2">
        <v>0</v>
      </c>
      <c r="T3774" s="2">
        <v>0</v>
      </c>
      <c r="U3774" s="2">
        <v>0</v>
      </c>
      <c r="V3774" s="2">
        <v>0</v>
      </c>
      <c r="W3774" s="2">
        <v>0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8218.32</v>
      </c>
      <c r="AE3774" s="2">
        <f>VLOOKUP(Tabla3[[#This Row],[Columna1]],Tabla5[#All],3,0)</f>
        <v>8218.32</v>
      </c>
      <c r="AF3774" s="2">
        <v>0</v>
      </c>
      <c r="AG3774" s="2">
        <v>0</v>
      </c>
      <c r="AH3774" s="2">
        <v>0</v>
      </c>
      <c r="AI3774" s="2">
        <v>0</v>
      </c>
      <c r="AJ3774" s="2">
        <v>0</v>
      </c>
      <c r="AK3774" s="2">
        <f>VLOOKUP(Tabla3[[#This Row],[Columna1]],Tabla7[[ID]:[Monto neto de los bonos]],3,0)</f>
        <v>0</v>
      </c>
      <c r="AL3774" s="2">
        <v>0</v>
      </c>
      <c r="AM3774" s="2">
        <v>0</v>
      </c>
      <c r="AN3774" s="2">
        <v>0</v>
      </c>
      <c r="AO3774" s="2">
        <v>0</v>
      </c>
      <c r="AP3774" s="2">
        <v>0</v>
      </c>
      <c r="AQ3774" s="2">
        <v>0</v>
      </c>
      <c r="AR3774" s="2">
        <v>0</v>
      </c>
      <c r="AS3774" s="2">
        <v>0</v>
      </c>
      <c r="AT3774" s="2">
        <v>2169.84</v>
      </c>
      <c r="AU3774" s="2">
        <v>1774.8</v>
      </c>
      <c r="AV3774" s="2">
        <v>0</v>
      </c>
      <c r="AW3774" s="1"/>
      <c r="AX3774" s="2" t="s">
        <v>422</v>
      </c>
      <c r="AY3774" s="8" t="s">
        <v>423</v>
      </c>
    </row>
    <row r="3775" spans="1:51" ht="13.15" customHeight="1" x14ac:dyDescent="0.25">
      <c r="A3775" s="7">
        <v>13281</v>
      </c>
      <c r="B3775" s="2" t="s">
        <v>3146</v>
      </c>
      <c r="C3775" s="2">
        <v>19103</v>
      </c>
      <c r="D3775" s="2" t="s">
        <v>315</v>
      </c>
      <c r="E3775" s="2" t="s">
        <v>325</v>
      </c>
      <c r="F3775" s="2" t="s">
        <v>36</v>
      </c>
      <c r="G3775" s="3">
        <v>38853</v>
      </c>
      <c r="H3775" s="1"/>
      <c r="I3775" s="2">
        <v>13165.89</v>
      </c>
      <c r="J3775" s="2">
        <v>2789.65</v>
      </c>
      <c r="K3775" s="2">
        <v>2789.65</v>
      </c>
      <c r="L3775" s="2">
        <v>2666.48</v>
      </c>
      <c r="M3775" s="1"/>
      <c r="N3775" s="5">
        <f t="shared" si="119"/>
        <v>25473.219999999998</v>
      </c>
      <c r="O3775" s="6">
        <f t="shared" si="118"/>
        <v>21609.059999999998</v>
      </c>
      <c r="P3775" s="2">
        <v>20</v>
      </c>
      <c r="Q3775" s="2" t="s">
        <v>46</v>
      </c>
      <c r="R3775" s="2">
        <v>0</v>
      </c>
      <c r="S3775" s="2">
        <v>0</v>
      </c>
      <c r="T3775" s="2">
        <v>0</v>
      </c>
      <c r="U3775" s="2">
        <v>3686.45</v>
      </c>
      <c r="V3775" s="2">
        <v>0</v>
      </c>
      <c r="W3775" s="2">
        <v>0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4061.55</v>
      </c>
      <c r="AE3775" s="2">
        <f>VLOOKUP(Tabla3[[#This Row],[Columna1]],Tabla5[#All],3,0)</f>
        <v>4061.55</v>
      </c>
      <c r="AF3775" s="2">
        <v>0</v>
      </c>
      <c r="AG3775" s="2">
        <v>0</v>
      </c>
      <c r="AH3775" s="2">
        <v>0</v>
      </c>
      <c r="AI3775" s="2">
        <v>0</v>
      </c>
      <c r="AJ3775" s="2">
        <v>0</v>
      </c>
      <c r="AK3775" s="2">
        <f>VLOOKUP(Tabla3[[#This Row],[Columna1]],Tabla7[[ID]:[Monto neto de los bonos]],3,0)</f>
        <v>3686.45</v>
      </c>
      <c r="AL3775" s="2">
        <v>0</v>
      </c>
      <c r="AM3775" s="2">
        <v>0</v>
      </c>
      <c r="AN3775" s="2">
        <v>0</v>
      </c>
      <c r="AO3775" s="2">
        <v>0</v>
      </c>
      <c r="AP3775" s="2">
        <v>0</v>
      </c>
      <c r="AQ3775" s="2">
        <v>0</v>
      </c>
      <c r="AR3775" s="2">
        <v>0</v>
      </c>
      <c r="AS3775" s="2">
        <v>0</v>
      </c>
      <c r="AT3775" s="2">
        <v>1972.12</v>
      </c>
      <c r="AU3775" s="2">
        <v>1892.04</v>
      </c>
      <c r="AV3775" s="2">
        <v>0</v>
      </c>
      <c r="AW3775" s="1"/>
      <c r="AX3775" s="2" t="s">
        <v>422</v>
      </c>
      <c r="AY3775" s="8" t="s">
        <v>424</v>
      </c>
    </row>
    <row r="3776" spans="1:51" ht="13.15" customHeight="1" x14ac:dyDescent="0.25">
      <c r="A3776" s="7">
        <v>16445</v>
      </c>
      <c r="B3776" s="2" t="s">
        <v>3147</v>
      </c>
      <c r="C3776" s="2">
        <v>19303</v>
      </c>
      <c r="D3776" s="2" t="s">
        <v>315</v>
      </c>
      <c r="E3776" s="2" t="s">
        <v>316</v>
      </c>
      <c r="F3776" s="2" t="s">
        <v>42</v>
      </c>
      <c r="G3776" s="3">
        <v>40624</v>
      </c>
      <c r="H3776" s="1"/>
      <c r="I3776" s="2">
        <v>9836.7099999999991</v>
      </c>
      <c r="J3776" s="2">
        <v>3056.2150000000001</v>
      </c>
      <c r="K3776" s="2">
        <v>3056.2150000000001</v>
      </c>
      <c r="L3776" s="2">
        <v>2176.7399999999998</v>
      </c>
      <c r="M3776" s="1"/>
      <c r="N3776" s="5">
        <f t="shared" si="119"/>
        <v>19229.009999999998</v>
      </c>
      <c r="O3776" s="6">
        <f t="shared" si="118"/>
        <v>16334.05</v>
      </c>
      <c r="P3776" s="2">
        <v>20</v>
      </c>
      <c r="Q3776" s="2" t="s">
        <v>46</v>
      </c>
      <c r="R3776" s="2">
        <v>0</v>
      </c>
      <c r="S3776" s="2">
        <v>0</v>
      </c>
      <c r="T3776" s="2">
        <v>0</v>
      </c>
      <c r="U3776" s="2">
        <v>2754.28</v>
      </c>
      <c r="V3776" s="2">
        <v>0</v>
      </c>
      <c r="W3776" s="2">
        <v>0</v>
      </c>
      <c r="X3776" s="2">
        <v>0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1103.1300000000001</v>
      </c>
      <c r="AE3776" s="2">
        <f>VLOOKUP(Tabla3[[#This Row],[Columna1]],Tabla5[#All],3,0)</f>
        <v>1103.1300000000001</v>
      </c>
      <c r="AF3776" s="2">
        <v>0</v>
      </c>
      <c r="AG3776" s="2">
        <v>0</v>
      </c>
      <c r="AH3776" s="2">
        <v>0</v>
      </c>
      <c r="AI3776" s="2">
        <v>0</v>
      </c>
      <c r="AJ3776" s="2">
        <v>0</v>
      </c>
      <c r="AK3776" s="2">
        <f>VLOOKUP(Tabla3[[#This Row],[Columna1]],Tabla7[[ID]:[Monto neto de los bonos]],3,0)</f>
        <v>2754.28</v>
      </c>
      <c r="AL3776" s="2">
        <v>0</v>
      </c>
      <c r="AM3776" s="2">
        <v>0</v>
      </c>
      <c r="AN3776" s="2">
        <v>0</v>
      </c>
      <c r="AO3776" s="2">
        <v>0</v>
      </c>
      <c r="AP3776" s="2">
        <v>0</v>
      </c>
      <c r="AQ3776" s="2">
        <v>0</v>
      </c>
      <c r="AR3776" s="2">
        <v>0</v>
      </c>
      <c r="AS3776" s="2">
        <v>0</v>
      </c>
      <c r="AT3776" s="2">
        <v>1669.48</v>
      </c>
      <c r="AU3776" s="2">
        <v>1225.48</v>
      </c>
      <c r="AV3776" s="2">
        <v>0</v>
      </c>
      <c r="AW3776" s="1"/>
      <c r="AX3776" s="2" t="s">
        <v>422</v>
      </c>
      <c r="AY3776" s="8" t="s">
        <v>424</v>
      </c>
    </row>
    <row r="3777" spans="1:51" ht="13.15" customHeight="1" x14ac:dyDescent="0.25">
      <c r="A3777" s="7">
        <v>22118</v>
      </c>
      <c r="B3777" s="2" t="s">
        <v>3148</v>
      </c>
      <c r="C3777" s="2">
        <v>3735203</v>
      </c>
      <c r="D3777" s="2" t="s">
        <v>315</v>
      </c>
      <c r="E3777" s="2" t="s">
        <v>324</v>
      </c>
      <c r="F3777" s="2" t="s">
        <v>36</v>
      </c>
      <c r="G3777" s="3">
        <v>43738</v>
      </c>
      <c r="H3777" s="1"/>
      <c r="I3777" s="2">
        <v>13165.89</v>
      </c>
      <c r="J3777" s="2">
        <v>2789.65</v>
      </c>
      <c r="K3777" s="2">
        <v>2789.65</v>
      </c>
      <c r="L3777" s="2">
        <v>1822.43</v>
      </c>
      <c r="M3777" s="1"/>
      <c r="N3777" s="5">
        <f t="shared" si="119"/>
        <v>26255</v>
      </c>
      <c r="O3777" s="6">
        <f t="shared" si="118"/>
        <v>22632.639999999999</v>
      </c>
      <c r="P3777" s="2">
        <v>30</v>
      </c>
      <c r="Q3777" s="2" t="s">
        <v>37</v>
      </c>
      <c r="R3777" s="2">
        <v>0</v>
      </c>
      <c r="S3777" s="2">
        <v>0</v>
      </c>
      <c r="T3777" s="2">
        <v>0</v>
      </c>
      <c r="U3777" s="2">
        <v>0</v>
      </c>
      <c r="V3777" s="2">
        <v>0</v>
      </c>
      <c r="W3777" s="2">
        <v>0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5687.38</v>
      </c>
      <c r="AE3777" s="2">
        <f>VLOOKUP(Tabla3[[#This Row],[Columna1]],Tabla5[#All],3,0)</f>
        <v>5687.38</v>
      </c>
      <c r="AF3777" s="2">
        <v>0</v>
      </c>
      <c r="AG3777" s="2">
        <v>0</v>
      </c>
      <c r="AH3777" s="2">
        <v>0</v>
      </c>
      <c r="AI3777" s="2">
        <v>0</v>
      </c>
      <c r="AJ3777" s="2">
        <v>0</v>
      </c>
      <c r="AK3777" s="2">
        <f>VLOOKUP(Tabla3[[#This Row],[Columna1]],Tabla7[[ID]:[Monto neto de los bonos]],3,0)</f>
        <v>0</v>
      </c>
      <c r="AL3777" s="2">
        <v>0</v>
      </c>
      <c r="AM3777" s="2">
        <v>0</v>
      </c>
      <c r="AN3777" s="2">
        <v>0</v>
      </c>
      <c r="AO3777" s="2">
        <v>0</v>
      </c>
      <c r="AP3777" s="2">
        <v>0</v>
      </c>
      <c r="AQ3777" s="2">
        <v>0</v>
      </c>
      <c r="AR3777" s="2">
        <v>0</v>
      </c>
      <c r="AS3777" s="2">
        <v>0</v>
      </c>
      <c r="AT3777" s="2">
        <v>2056.7600000000002</v>
      </c>
      <c r="AU3777" s="2">
        <v>1565.6</v>
      </c>
      <c r="AV3777" s="2">
        <v>0</v>
      </c>
      <c r="AW3777" s="1"/>
      <c r="AX3777" s="2" t="s">
        <v>422</v>
      </c>
      <c r="AY3777" s="8" t="s">
        <v>423</v>
      </c>
    </row>
    <row r="3778" spans="1:51" ht="13.15" customHeight="1" x14ac:dyDescent="0.25">
      <c r="A3778" s="7">
        <v>18782</v>
      </c>
      <c r="B3778" s="2" t="s">
        <v>3149</v>
      </c>
      <c r="C3778" s="2">
        <v>20003</v>
      </c>
      <c r="D3778" s="2" t="s">
        <v>315</v>
      </c>
      <c r="E3778" s="2" t="s">
        <v>325</v>
      </c>
      <c r="F3778" s="2" t="s">
        <v>143</v>
      </c>
      <c r="G3778" s="3">
        <v>42217</v>
      </c>
      <c r="H3778" s="1"/>
      <c r="I3778" s="2">
        <v>8809.1299999999992</v>
      </c>
      <c r="J3778" s="2">
        <v>2304.33</v>
      </c>
      <c r="K3778" s="2">
        <v>2304.33</v>
      </c>
      <c r="L3778" s="2">
        <v>783.73</v>
      </c>
      <c r="M3778" s="1"/>
      <c r="N3778" s="5">
        <f t="shared" si="119"/>
        <v>17499.87</v>
      </c>
      <c r="O3778" s="6">
        <f t="shared" ref="O3778:O3841" si="120">N3778-AS3778-AT3778-AU3778</f>
        <v>15390.71</v>
      </c>
      <c r="P3778" s="2">
        <v>20</v>
      </c>
      <c r="Q3778" s="2" t="s">
        <v>46</v>
      </c>
      <c r="R3778" s="2">
        <v>0</v>
      </c>
      <c r="S3778" s="2">
        <v>0</v>
      </c>
      <c r="T3778" s="2">
        <v>0</v>
      </c>
      <c r="U3778" s="2">
        <v>2466.56</v>
      </c>
      <c r="V3778" s="2">
        <v>0</v>
      </c>
      <c r="W3778" s="2">
        <v>0</v>
      </c>
      <c r="X3778" s="2">
        <v>0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3298.35</v>
      </c>
      <c r="AE3778" s="2">
        <f>VLOOKUP(Tabla3[[#This Row],[Columna1]],Tabla5[#All],3,0)</f>
        <v>3298.35</v>
      </c>
      <c r="AF3778" s="2">
        <v>0</v>
      </c>
      <c r="AG3778" s="2">
        <v>0</v>
      </c>
      <c r="AH3778" s="2">
        <v>0</v>
      </c>
      <c r="AI3778" s="2">
        <v>0</v>
      </c>
      <c r="AJ3778" s="2">
        <v>0</v>
      </c>
      <c r="AK3778" s="2">
        <f>VLOOKUP(Tabla3[[#This Row],[Columna1]],Tabla7[[ID]:[Monto neto de los bonos]],3,0)</f>
        <v>2466.56</v>
      </c>
      <c r="AL3778" s="2">
        <v>0</v>
      </c>
      <c r="AM3778" s="2">
        <v>0</v>
      </c>
      <c r="AN3778" s="2">
        <v>0</v>
      </c>
      <c r="AO3778" s="2">
        <v>0</v>
      </c>
      <c r="AP3778" s="2">
        <v>0</v>
      </c>
      <c r="AQ3778" s="2">
        <v>0</v>
      </c>
      <c r="AR3778" s="2">
        <v>0</v>
      </c>
      <c r="AS3778" s="2">
        <v>0</v>
      </c>
      <c r="AT3778" s="2">
        <v>1308</v>
      </c>
      <c r="AU3778" s="2">
        <v>801.16</v>
      </c>
      <c r="AV3778" s="2">
        <v>0</v>
      </c>
      <c r="AW3778" s="1"/>
      <c r="AX3778" s="2" t="s">
        <v>422</v>
      </c>
      <c r="AY3778" s="8" t="s">
        <v>424</v>
      </c>
    </row>
    <row r="3779" spans="1:51" ht="13.15" customHeight="1" x14ac:dyDescent="0.25">
      <c r="A3779" s="7">
        <v>15437</v>
      </c>
      <c r="B3779" s="2" t="s">
        <v>3150</v>
      </c>
      <c r="C3779" s="2">
        <v>184703</v>
      </c>
      <c r="D3779" s="2" t="s">
        <v>315</v>
      </c>
      <c r="E3779" s="2" t="s">
        <v>326</v>
      </c>
      <c r="F3779" s="2" t="s">
        <v>36</v>
      </c>
      <c r="G3779" s="3">
        <v>42036</v>
      </c>
      <c r="H3779" s="1"/>
      <c r="I3779" s="2">
        <v>13165.89</v>
      </c>
      <c r="J3779" s="2">
        <v>2789.65</v>
      </c>
      <c r="K3779" s="2">
        <v>2789.65</v>
      </c>
      <c r="L3779" s="2">
        <v>3358.6</v>
      </c>
      <c r="M3779" s="1"/>
      <c r="N3779" s="5">
        <f t="shared" si="119"/>
        <v>28722.569999999996</v>
      </c>
      <c r="O3779" s="6">
        <f t="shared" si="120"/>
        <v>24628.689999999995</v>
      </c>
      <c r="P3779" s="2">
        <v>30</v>
      </c>
      <c r="Q3779" s="2" t="s">
        <v>37</v>
      </c>
      <c r="R3779" s="2">
        <v>0</v>
      </c>
      <c r="S3779" s="2">
        <v>0</v>
      </c>
      <c r="T3779" s="2">
        <v>0</v>
      </c>
      <c r="U3779" s="2">
        <v>0</v>
      </c>
      <c r="V3779" s="2">
        <v>0</v>
      </c>
      <c r="W3779" s="2">
        <v>0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6618.78</v>
      </c>
      <c r="AE3779" s="2">
        <f>VLOOKUP(Tabla3[[#This Row],[Columna1]],Tabla5[#All],3,0)</f>
        <v>6618.78</v>
      </c>
      <c r="AF3779" s="2">
        <v>0</v>
      </c>
      <c r="AG3779" s="2">
        <v>0</v>
      </c>
      <c r="AH3779" s="2">
        <v>0</v>
      </c>
      <c r="AI3779" s="2">
        <v>0</v>
      </c>
      <c r="AJ3779" s="2">
        <v>0</v>
      </c>
      <c r="AK3779" s="2">
        <f>VLOOKUP(Tabla3[[#This Row],[Columna1]],Tabla7[[ID]:[Monto neto de los bonos]],3,0)</f>
        <v>0</v>
      </c>
      <c r="AL3779" s="2">
        <v>0</v>
      </c>
      <c r="AM3779" s="2">
        <v>0</v>
      </c>
      <c r="AN3779" s="2">
        <v>0</v>
      </c>
      <c r="AO3779" s="2">
        <v>0</v>
      </c>
      <c r="AP3779" s="2">
        <v>0</v>
      </c>
      <c r="AQ3779" s="2">
        <v>0</v>
      </c>
      <c r="AR3779" s="2">
        <v>0</v>
      </c>
      <c r="AS3779" s="2">
        <v>0</v>
      </c>
      <c r="AT3779" s="2">
        <v>2210.38</v>
      </c>
      <c r="AU3779" s="2">
        <v>1883.5</v>
      </c>
      <c r="AV3779" s="2">
        <v>0</v>
      </c>
      <c r="AW3779" s="1"/>
      <c r="AX3779" s="2" t="s">
        <v>422</v>
      </c>
      <c r="AY3779" s="8" t="s">
        <v>423</v>
      </c>
    </row>
    <row r="3780" spans="1:51" ht="13.15" customHeight="1" x14ac:dyDescent="0.25">
      <c r="A3780" s="7">
        <v>17295</v>
      </c>
      <c r="B3780" s="2" t="s">
        <v>3151</v>
      </c>
      <c r="C3780" s="2">
        <v>285703</v>
      </c>
      <c r="D3780" s="2" t="s">
        <v>315</v>
      </c>
      <c r="E3780" s="2" t="s">
        <v>323</v>
      </c>
      <c r="F3780" s="2" t="s">
        <v>45</v>
      </c>
      <c r="G3780" s="3">
        <v>45581</v>
      </c>
      <c r="H3780" s="1"/>
      <c r="I3780" s="2">
        <v>13413.65</v>
      </c>
      <c r="J3780" s="2">
        <v>2841.47</v>
      </c>
      <c r="K3780" s="2">
        <v>2841.47</v>
      </c>
      <c r="L3780" s="2">
        <v>0</v>
      </c>
      <c r="M3780" s="1"/>
      <c r="N3780" s="5">
        <f t="shared" si="119"/>
        <v>25881.29</v>
      </c>
      <c r="O3780" s="6">
        <f t="shared" si="120"/>
        <v>22688.230000000003</v>
      </c>
      <c r="P3780" s="2">
        <v>30</v>
      </c>
      <c r="Q3780" s="2" t="s">
        <v>37</v>
      </c>
      <c r="R3780" s="2">
        <v>0</v>
      </c>
      <c r="S3780" s="2">
        <v>0</v>
      </c>
      <c r="T3780" s="2">
        <v>0</v>
      </c>
      <c r="U3780" s="2">
        <v>0</v>
      </c>
      <c r="V3780" s="2">
        <v>0</v>
      </c>
      <c r="W3780" s="2">
        <v>0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6784.7</v>
      </c>
      <c r="AE3780" s="2">
        <f>VLOOKUP(Tabla3[[#This Row],[Columna1]],Tabla5[#All],3,0)</f>
        <v>6784.7</v>
      </c>
      <c r="AF3780" s="2">
        <v>0</v>
      </c>
      <c r="AG3780" s="2">
        <v>0</v>
      </c>
      <c r="AH3780" s="2">
        <v>0</v>
      </c>
      <c r="AI3780" s="2">
        <v>0</v>
      </c>
      <c r="AJ3780" s="2">
        <v>0</v>
      </c>
      <c r="AK3780" s="2">
        <f>VLOOKUP(Tabla3[[#This Row],[Columna1]],Tabla7[[ID]:[Monto neto de los bonos]],3,0)</f>
        <v>0</v>
      </c>
      <c r="AL3780" s="2">
        <v>0</v>
      </c>
      <c r="AM3780" s="2">
        <v>0</v>
      </c>
      <c r="AN3780" s="2">
        <v>0</v>
      </c>
      <c r="AO3780" s="2">
        <v>0</v>
      </c>
      <c r="AP3780" s="2">
        <v>0</v>
      </c>
      <c r="AQ3780" s="2">
        <v>0</v>
      </c>
      <c r="AR3780" s="2">
        <v>0</v>
      </c>
      <c r="AS3780" s="2">
        <v>0</v>
      </c>
      <c r="AT3780" s="2">
        <v>1909.64</v>
      </c>
      <c r="AU3780" s="2">
        <v>1283.42</v>
      </c>
      <c r="AV3780" s="2">
        <v>0</v>
      </c>
      <c r="AW3780" s="1"/>
      <c r="AX3780" s="2" t="s">
        <v>422</v>
      </c>
      <c r="AY3780" s="8" t="s">
        <v>423</v>
      </c>
    </row>
    <row r="3781" spans="1:51" ht="13.15" customHeight="1" x14ac:dyDescent="0.25">
      <c r="A3781" s="7">
        <v>20473</v>
      </c>
      <c r="B3781" s="2" t="s">
        <v>3152</v>
      </c>
      <c r="C3781" s="2">
        <v>1845303</v>
      </c>
      <c r="D3781" s="2" t="s">
        <v>315</v>
      </c>
      <c r="E3781" s="2" t="s">
        <v>319</v>
      </c>
      <c r="F3781" s="2" t="s">
        <v>36</v>
      </c>
      <c r="G3781" s="3">
        <v>42815</v>
      </c>
      <c r="H3781" s="1"/>
      <c r="I3781" s="2">
        <v>13165.89</v>
      </c>
      <c r="J3781" s="2">
        <v>2789.65</v>
      </c>
      <c r="K3781" s="2">
        <v>2789.65</v>
      </c>
      <c r="L3781" s="2">
        <v>1591.82</v>
      </c>
      <c r="M3781" s="1"/>
      <c r="N3781" s="5">
        <f t="shared" si="119"/>
        <v>30739.53</v>
      </c>
      <c r="O3781" s="6">
        <f t="shared" si="120"/>
        <v>27181.57</v>
      </c>
      <c r="P3781" s="2">
        <v>30</v>
      </c>
      <c r="Q3781" s="2" t="s">
        <v>37</v>
      </c>
      <c r="R3781" s="2">
        <v>0</v>
      </c>
      <c r="S3781" s="2">
        <v>0</v>
      </c>
      <c r="T3781" s="2">
        <v>0</v>
      </c>
      <c r="U3781" s="2">
        <v>0</v>
      </c>
      <c r="V3781" s="2">
        <v>0</v>
      </c>
      <c r="W3781" s="2">
        <v>0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10402.52</v>
      </c>
      <c r="AE3781" s="2">
        <f>VLOOKUP(Tabla3[[#This Row],[Columna1]],Tabla5[#All],3,0)</f>
        <v>10402.52</v>
      </c>
      <c r="AF3781" s="2">
        <v>0</v>
      </c>
      <c r="AG3781" s="2">
        <v>0</v>
      </c>
      <c r="AH3781" s="2">
        <v>0</v>
      </c>
      <c r="AI3781" s="2">
        <v>0</v>
      </c>
      <c r="AJ3781" s="2">
        <v>0</v>
      </c>
      <c r="AK3781" s="2">
        <f>VLOOKUP(Tabla3[[#This Row],[Columna1]],Tabla7[[ID]:[Monto neto de los bonos]],3,0)</f>
        <v>0</v>
      </c>
      <c r="AL3781" s="2">
        <v>0</v>
      </c>
      <c r="AM3781" s="2">
        <v>0</v>
      </c>
      <c r="AN3781" s="2">
        <v>0</v>
      </c>
      <c r="AO3781" s="2">
        <v>0</v>
      </c>
      <c r="AP3781" s="2">
        <v>0</v>
      </c>
      <c r="AQ3781" s="2">
        <v>0</v>
      </c>
      <c r="AR3781" s="2">
        <v>0</v>
      </c>
      <c r="AS3781" s="2">
        <v>0</v>
      </c>
      <c r="AT3781" s="2">
        <v>2033.7</v>
      </c>
      <c r="AU3781" s="2">
        <v>1524.26</v>
      </c>
      <c r="AV3781" s="2">
        <v>0</v>
      </c>
      <c r="AW3781" s="1"/>
      <c r="AX3781" s="2" t="s">
        <v>422</v>
      </c>
      <c r="AY3781" s="8" t="s">
        <v>423</v>
      </c>
    </row>
    <row r="3782" spans="1:51" ht="13.15" customHeight="1" x14ac:dyDescent="0.25">
      <c r="A3782" s="7">
        <v>25439</v>
      </c>
      <c r="B3782" s="2" t="s">
        <v>3153</v>
      </c>
      <c r="C3782" s="2">
        <v>6659703</v>
      </c>
      <c r="D3782" s="2" t="s">
        <v>315</v>
      </c>
      <c r="E3782" s="2" t="s">
        <v>319</v>
      </c>
      <c r="F3782" s="2" t="s">
        <v>42</v>
      </c>
      <c r="G3782" s="3">
        <v>45684</v>
      </c>
      <c r="H3782" s="1"/>
      <c r="I3782" s="2">
        <v>9836.7099999999991</v>
      </c>
      <c r="J3782" s="2">
        <v>3056.2150000000001</v>
      </c>
      <c r="K3782" s="2">
        <v>3056.2150000000001</v>
      </c>
      <c r="L3782" s="2">
        <v>0</v>
      </c>
      <c r="M3782" s="1"/>
      <c r="N3782" s="5">
        <f t="shared" si="119"/>
        <v>19099.14</v>
      </c>
      <c r="O3782" s="6">
        <f t="shared" si="120"/>
        <v>16746.940000000002</v>
      </c>
      <c r="P3782" s="2">
        <v>30</v>
      </c>
      <c r="Q3782" s="2" t="s">
        <v>37</v>
      </c>
      <c r="R3782" s="2">
        <v>0</v>
      </c>
      <c r="S3782" s="2">
        <v>0</v>
      </c>
      <c r="T3782" s="2">
        <v>0</v>
      </c>
      <c r="U3782" s="2">
        <v>0</v>
      </c>
      <c r="V3782" s="2">
        <v>0</v>
      </c>
      <c r="W3782" s="2">
        <v>0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3150</v>
      </c>
      <c r="AE3782" s="2">
        <f>VLOOKUP(Tabla3[[#This Row],[Columna1]],Tabla5[#All],3,0)</f>
        <v>3150</v>
      </c>
      <c r="AF3782" s="2">
        <v>0</v>
      </c>
      <c r="AG3782" s="2">
        <v>0</v>
      </c>
      <c r="AH3782" s="2">
        <v>0</v>
      </c>
      <c r="AI3782" s="2">
        <v>0</v>
      </c>
      <c r="AJ3782" s="2">
        <v>0</v>
      </c>
      <c r="AK3782" s="2">
        <f>VLOOKUP(Tabla3[[#This Row],[Columna1]],Tabla7[[ID]:[Monto neto de los bonos]],3,0)</f>
        <v>0</v>
      </c>
      <c r="AL3782" s="2">
        <v>0</v>
      </c>
      <c r="AM3782" s="2">
        <v>0</v>
      </c>
      <c r="AN3782" s="2">
        <v>0</v>
      </c>
      <c r="AO3782" s="2">
        <v>0</v>
      </c>
      <c r="AP3782" s="2">
        <v>0</v>
      </c>
      <c r="AQ3782" s="2">
        <v>0</v>
      </c>
      <c r="AR3782" s="2">
        <v>0</v>
      </c>
      <c r="AS3782" s="2">
        <v>0</v>
      </c>
      <c r="AT3782" s="2">
        <v>1594.92</v>
      </c>
      <c r="AU3782" s="2">
        <v>757.28</v>
      </c>
      <c r="AV3782" s="2">
        <v>0</v>
      </c>
      <c r="AW3782" s="1"/>
      <c r="AX3782" s="2" t="s">
        <v>422</v>
      </c>
      <c r="AY3782" s="8" t="s">
        <v>423</v>
      </c>
    </row>
    <row r="3783" spans="1:51" ht="13.15" customHeight="1" x14ac:dyDescent="0.25">
      <c r="A3783" s="7">
        <v>21947</v>
      </c>
      <c r="B3783" s="2" t="s">
        <v>4732</v>
      </c>
      <c r="C3783" s="2">
        <v>3445203</v>
      </c>
      <c r="D3783" s="2" t="s">
        <v>315</v>
      </c>
      <c r="E3783" s="2" t="s">
        <v>318</v>
      </c>
      <c r="F3783" s="2" t="s">
        <v>36</v>
      </c>
      <c r="G3783" s="3">
        <v>44410</v>
      </c>
      <c r="H3783" s="1"/>
      <c r="I3783" s="2">
        <v>13165.89</v>
      </c>
      <c r="J3783" s="2">
        <v>2789.65</v>
      </c>
      <c r="K3783" s="2">
        <v>2789.65</v>
      </c>
      <c r="L3783" s="2">
        <v>0</v>
      </c>
      <c r="M3783" s="1"/>
      <c r="N3783" s="5">
        <f t="shared" si="119"/>
        <v>18745.189999999999</v>
      </c>
      <c r="O3783" s="6">
        <f t="shared" si="120"/>
        <v>13150.499999999998</v>
      </c>
      <c r="P3783" s="2">
        <v>30</v>
      </c>
      <c r="Q3783" s="2" t="s">
        <v>37</v>
      </c>
      <c r="R3783" s="2">
        <v>0</v>
      </c>
      <c r="S3783" s="2">
        <v>62</v>
      </c>
      <c r="T3783" s="2">
        <v>9685.64</v>
      </c>
      <c r="U3783" s="2">
        <v>0</v>
      </c>
      <c r="V3783" s="2">
        <v>0</v>
      </c>
      <c r="W3783" s="2">
        <v>0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2">
        <f>VLOOKUP(Tabla3[[#This Row],[Columna1]],Tabla5[#All],3,0)</f>
        <v>0</v>
      </c>
      <c r="AF3783" s="2">
        <v>0</v>
      </c>
      <c r="AG3783" s="2">
        <v>0</v>
      </c>
      <c r="AH3783" s="2">
        <v>0</v>
      </c>
      <c r="AI3783" s="2">
        <v>0</v>
      </c>
      <c r="AJ3783" s="2">
        <v>0</v>
      </c>
      <c r="AK3783" s="2">
        <f>VLOOKUP(Tabla3[[#This Row],[Columna1]],Tabla7[[ID]:[Monto neto de los bonos]],3,0)</f>
        <v>0</v>
      </c>
      <c r="AL3783" s="2">
        <v>0</v>
      </c>
      <c r="AM3783" s="2">
        <v>0</v>
      </c>
      <c r="AN3783" s="2">
        <v>0</v>
      </c>
      <c r="AO3783" s="2">
        <v>0</v>
      </c>
      <c r="AP3783" s="2">
        <v>0</v>
      </c>
      <c r="AQ3783" s="2">
        <v>0</v>
      </c>
      <c r="AR3783" s="2">
        <v>0</v>
      </c>
      <c r="AS3783" s="2">
        <v>0</v>
      </c>
      <c r="AT3783" s="2">
        <v>2843.08</v>
      </c>
      <c r="AU3783" s="2">
        <v>2751.61</v>
      </c>
      <c r="AV3783" s="2">
        <v>0</v>
      </c>
      <c r="AW3783" s="1"/>
      <c r="AX3783" s="2" t="s">
        <v>422</v>
      </c>
      <c r="AY3783" s="8" t="s">
        <v>423</v>
      </c>
    </row>
    <row r="3784" spans="1:51" ht="13.15" customHeight="1" x14ac:dyDescent="0.25">
      <c r="A3784" s="7">
        <v>21948</v>
      </c>
      <c r="B3784" s="2" t="s">
        <v>4664</v>
      </c>
      <c r="C3784" s="2">
        <v>3445303</v>
      </c>
      <c r="D3784" s="2" t="s">
        <v>315</v>
      </c>
      <c r="E3784" s="2" t="s">
        <v>317</v>
      </c>
      <c r="F3784" s="2" t="s">
        <v>36</v>
      </c>
      <c r="G3784" s="3">
        <v>44410</v>
      </c>
      <c r="H3784" s="1"/>
      <c r="I3784" s="2">
        <v>13165.89</v>
      </c>
      <c r="J3784" s="2">
        <v>2789.65</v>
      </c>
      <c r="K3784" s="2">
        <v>2789.65</v>
      </c>
      <c r="L3784" s="2">
        <v>0</v>
      </c>
      <c r="M3784" s="1"/>
      <c r="N3784" s="5">
        <f t="shared" si="119"/>
        <v>25363.969999999998</v>
      </c>
      <c r="O3784" s="6">
        <f t="shared" si="120"/>
        <v>22555.269999999997</v>
      </c>
      <c r="P3784" s="2">
        <v>20</v>
      </c>
      <c r="Q3784" s="2" t="s">
        <v>46</v>
      </c>
      <c r="R3784" s="2">
        <v>0</v>
      </c>
      <c r="S3784" s="2">
        <v>0</v>
      </c>
      <c r="T3784" s="2">
        <v>0</v>
      </c>
      <c r="U3784" s="2">
        <v>0</v>
      </c>
      <c r="V3784" s="2">
        <v>0</v>
      </c>
      <c r="W3784" s="2">
        <v>0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6618.78</v>
      </c>
      <c r="AE3784" s="2">
        <f>VLOOKUP(Tabla3[[#This Row],[Columna1]],Tabla5[#All],3,0)</f>
        <v>6618.78</v>
      </c>
      <c r="AF3784" s="2">
        <v>0</v>
      </c>
      <c r="AG3784" s="2">
        <v>0</v>
      </c>
      <c r="AH3784" s="2">
        <v>0</v>
      </c>
      <c r="AI3784" s="2">
        <v>0</v>
      </c>
      <c r="AJ3784" s="2">
        <v>0</v>
      </c>
      <c r="AK3784" s="2">
        <f>VLOOKUP(Tabla3[[#This Row],[Columna1]],Tabla7[[ID]:[Monto neto de los bonos]],3,0)</f>
        <v>0</v>
      </c>
      <c r="AL3784" s="2">
        <v>0</v>
      </c>
      <c r="AM3784" s="2">
        <v>0</v>
      </c>
      <c r="AN3784" s="2">
        <v>0</v>
      </c>
      <c r="AO3784" s="2">
        <v>0</v>
      </c>
      <c r="AP3784" s="2">
        <v>0</v>
      </c>
      <c r="AQ3784" s="2">
        <v>0</v>
      </c>
      <c r="AR3784" s="2">
        <v>0</v>
      </c>
      <c r="AS3784" s="2">
        <v>0</v>
      </c>
      <c r="AT3784" s="2">
        <v>1603.2</v>
      </c>
      <c r="AU3784" s="2">
        <v>1205.5</v>
      </c>
      <c r="AV3784" s="2">
        <v>0</v>
      </c>
      <c r="AW3784" s="1"/>
      <c r="AX3784" s="2" t="s">
        <v>422</v>
      </c>
      <c r="AY3784" s="8" t="s">
        <v>424</v>
      </c>
    </row>
    <row r="3785" spans="1:51" ht="13.15" customHeight="1" x14ac:dyDescent="0.25">
      <c r="A3785" s="7">
        <v>23321</v>
      </c>
      <c r="B3785" s="2" t="s">
        <v>3154</v>
      </c>
      <c r="C3785" s="2">
        <v>5189203</v>
      </c>
      <c r="D3785" s="2" t="s">
        <v>315</v>
      </c>
      <c r="E3785" s="2" t="s">
        <v>321</v>
      </c>
      <c r="F3785" s="2" t="s">
        <v>36</v>
      </c>
      <c r="G3785" s="3">
        <v>44621</v>
      </c>
      <c r="H3785" s="1"/>
      <c r="I3785" s="2">
        <v>13165.89</v>
      </c>
      <c r="J3785" s="2">
        <v>2789.65</v>
      </c>
      <c r="K3785" s="2">
        <v>2789.65</v>
      </c>
      <c r="L3785" s="2">
        <v>0</v>
      </c>
      <c r="M3785" s="1"/>
      <c r="N3785" s="5">
        <f t="shared" si="119"/>
        <v>25890.18</v>
      </c>
      <c r="O3785" s="6">
        <f t="shared" si="120"/>
        <v>22776.639999999999</v>
      </c>
      <c r="P3785" s="2">
        <v>30</v>
      </c>
      <c r="Q3785" s="2" t="s">
        <v>37</v>
      </c>
      <c r="R3785" s="2">
        <v>0</v>
      </c>
      <c r="S3785" s="2">
        <v>0</v>
      </c>
      <c r="T3785" s="2">
        <v>0</v>
      </c>
      <c r="U3785" s="2">
        <v>0</v>
      </c>
      <c r="V3785" s="2">
        <v>0</v>
      </c>
      <c r="W3785" s="2">
        <v>0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7144.99</v>
      </c>
      <c r="AE3785" s="2">
        <f>VLOOKUP(Tabla3[[#This Row],[Columna1]],Tabla5[#All],3,0)</f>
        <v>7144.99</v>
      </c>
      <c r="AF3785" s="2">
        <v>0</v>
      </c>
      <c r="AG3785" s="2">
        <v>0</v>
      </c>
      <c r="AH3785" s="2">
        <v>0</v>
      </c>
      <c r="AI3785" s="2">
        <v>0</v>
      </c>
      <c r="AJ3785" s="2">
        <v>0</v>
      </c>
      <c r="AK3785" s="2">
        <f>VLOOKUP(Tabla3[[#This Row],[Columna1]],Tabla7[[ID]:[Monto neto de los bonos]],3,0)</f>
        <v>0</v>
      </c>
      <c r="AL3785" s="2">
        <v>0</v>
      </c>
      <c r="AM3785" s="2">
        <v>0</v>
      </c>
      <c r="AN3785" s="2">
        <v>0</v>
      </c>
      <c r="AO3785" s="2">
        <v>0</v>
      </c>
      <c r="AP3785" s="2">
        <v>0</v>
      </c>
      <c r="AQ3785" s="2">
        <v>0</v>
      </c>
      <c r="AR3785" s="2">
        <v>0</v>
      </c>
      <c r="AS3785" s="2">
        <v>0</v>
      </c>
      <c r="AT3785" s="2">
        <v>1874.52</v>
      </c>
      <c r="AU3785" s="2">
        <v>1239.02</v>
      </c>
      <c r="AV3785" s="2">
        <v>0</v>
      </c>
      <c r="AW3785" s="1"/>
      <c r="AX3785" s="2" t="s">
        <v>422</v>
      </c>
      <c r="AY3785" s="8" t="s">
        <v>423</v>
      </c>
    </row>
    <row r="3786" spans="1:51" ht="13.15" customHeight="1" x14ac:dyDescent="0.25">
      <c r="A3786" s="7">
        <v>25386</v>
      </c>
      <c r="B3786" s="2" t="s">
        <v>3155</v>
      </c>
      <c r="C3786" s="2">
        <v>6617803</v>
      </c>
      <c r="D3786" s="2" t="s">
        <v>315</v>
      </c>
      <c r="E3786" s="2" t="s">
        <v>318</v>
      </c>
      <c r="F3786" s="2" t="s">
        <v>41</v>
      </c>
      <c r="G3786" s="3">
        <v>45617</v>
      </c>
      <c r="H3786" s="1"/>
      <c r="I3786" s="2">
        <v>8542.57</v>
      </c>
      <c r="J3786" s="2">
        <v>2234.4899999999998</v>
      </c>
      <c r="K3786" s="2">
        <v>2234.4899999999998</v>
      </c>
      <c r="L3786" s="2">
        <v>0</v>
      </c>
      <c r="M3786" s="1"/>
      <c r="N3786" s="5">
        <f t="shared" si="119"/>
        <v>13011.55</v>
      </c>
      <c r="O3786" s="6">
        <f t="shared" si="120"/>
        <v>10931.589999999998</v>
      </c>
      <c r="P3786" s="2">
        <v>20</v>
      </c>
      <c r="Q3786" s="2" t="s">
        <v>46</v>
      </c>
      <c r="R3786" s="2">
        <v>0</v>
      </c>
      <c r="S3786" s="2">
        <v>15</v>
      </c>
      <c r="T3786" s="2">
        <v>1605</v>
      </c>
      <c r="U3786" s="2">
        <v>2391.92</v>
      </c>
      <c r="V3786" s="2">
        <v>0</v>
      </c>
      <c r="W3786" s="2">
        <v>0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2">
        <f>VLOOKUP(Tabla3[[#This Row],[Columna1]],Tabla5[#All],3,0)</f>
        <v>0</v>
      </c>
      <c r="AF3786" s="2">
        <v>0</v>
      </c>
      <c r="AG3786" s="2">
        <v>0</v>
      </c>
      <c r="AH3786" s="2">
        <v>0</v>
      </c>
      <c r="AI3786" s="2">
        <v>0</v>
      </c>
      <c r="AJ3786" s="2">
        <v>0</v>
      </c>
      <c r="AK3786" s="2">
        <f>VLOOKUP(Tabla3[[#This Row],[Columna1]],Tabla7[[ID]:[Monto neto de los bonos]],3,0)</f>
        <v>2391.92</v>
      </c>
      <c r="AL3786" s="2">
        <v>0</v>
      </c>
      <c r="AM3786" s="2">
        <v>0</v>
      </c>
      <c r="AN3786" s="2">
        <v>0</v>
      </c>
      <c r="AO3786" s="2">
        <v>0</v>
      </c>
      <c r="AP3786" s="2">
        <v>0</v>
      </c>
      <c r="AQ3786" s="2">
        <v>0</v>
      </c>
      <c r="AR3786" s="2">
        <v>0</v>
      </c>
      <c r="AS3786" s="2">
        <v>0</v>
      </c>
      <c r="AT3786" s="2">
        <v>1358.94</v>
      </c>
      <c r="AU3786" s="2">
        <v>721.02</v>
      </c>
      <c r="AV3786" s="2">
        <v>0</v>
      </c>
      <c r="AW3786" s="1"/>
      <c r="AX3786" s="2" t="s">
        <v>422</v>
      </c>
      <c r="AY3786" s="8" t="s">
        <v>424</v>
      </c>
    </row>
    <row r="3787" spans="1:51" ht="13.15" customHeight="1" x14ac:dyDescent="0.25">
      <c r="A3787" s="7">
        <v>21217</v>
      </c>
      <c r="B3787" s="2" t="s">
        <v>3156</v>
      </c>
      <c r="C3787" s="2">
        <v>2531203</v>
      </c>
      <c r="D3787" s="2" t="s">
        <v>315</v>
      </c>
      <c r="E3787" s="2" t="s">
        <v>316</v>
      </c>
      <c r="F3787" s="2" t="s">
        <v>44</v>
      </c>
      <c r="G3787" s="3">
        <v>43185</v>
      </c>
      <c r="H3787" s="1"/>
      <c r="I3787" s="2">
        <v>14572.07</v>
      </c>
      <c r="J3787" s="2">
        <v>2683.85</v>
      </c>
      <c r="K3787" s="2">
        <v>2683.85</v>
      </c>
      <c r="L3787" s="2">
        <v>1881.12</v>
      </c>
      <c r="M3787" s="1"/>
      <c r="N3787" s="5">
        <f t="shared" si="119"/>
        <v>34247.269999999997</v>
      </c>
      <c r="O3787" s="6">
        <f t="shared" si="120"/>
        <v>30196.889999999996</v>
      </c>
      <c r="P3787" s="2">
        <v>30</v>
      </c>
      <c r="Q3787" s="2" t="s">
        <v>37</v>
      </c>
      <c r="R3787" s="2">
        <v>0</v>
      </c>
      <c r="S3787" s="2">
        <v>0</v>
      </c>
      <c r="T3787" s="2">
        <v>0</v>
      </c>
      <c r="U3787" s="2">
        <v>0</v>
      </c>
      <c r="V3787" s="2">
        <v>0</v>
      </c>
      <c r="W3787" s="2">
        <v>0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12426.38</v>
      </c>
      <c r="AE3787" s="2">
        <f>VLOOKUP(Tabla3[[#This Row],[Columna1]],Tabla5[#All],3,0)</f>
        <v>12426.38</v>
      </c>
      <c r="AF3787" s="2">
        <v>0</v>
      </c>
      <c r="AG3787" s="2">
        <v>0</v>
      </c>
      <c r="AH3787" s="2">
        <v>0</v>
      </c>
      <c r="AI3787" s="2">
        <v>0</v>
      </c>
      <c r="AJ3787" s="2">
        <v>0</v>
      </c>
      <c r="AK3787" s="2">
        <f>VLOOKUP(Tabla3[[#This Row],[Columna1]],Tabla7[[ID]:[Monto neto de los bonos]],3,0)</f>
        <v>0</v>
      </c>
      <c r="AL3787" s="2">
        <v>0</v>
      </c>
      <c r="AM3787" s="2">
        <v>0</v>
      </c>
      <c r="AN3787" s="2">
        <v>0</v>
      </c>
      <c r="AO3787" s="2">
        <v>0</v>
      </c>
      <c r="AP3787" s="2">
        <v>0</v>
      </c>
      <c r="AQ3787" s="2">
        <v>0</v>
      </c>
      <c r="AR3787" s="2">
        <v>0</v>
      </c>
      <c r="AS3787" s="2">
        <v>0</v>
      </c>
      <c r="AT3787" s="2">
        <v>2182.08</v>
      </c>
      <c r="AU3787" s="2">
        <v>1868.3</v>
      </c>
      <c r="AV3787" s="2">
        <v>0</v>
      </c>
      <c r="AW3787" s="1"/>
      <c r="AX3787" s="2" t="s">
        <v>422</v>
      </c>
      <c r="AY3787" s="8" t="s">
        <v>423</v>
      </c>
    </row>
    <row r="3788" spans="1:51" ht="13.15" customHeight="1" x14ac:dyDescent="0.25">
      <c r="A3788" s="7">
        <v>21767</v>
      </c>
      <c r="B3788" s="2" t="s">
        <v>3157</v>
      </c>
      <c r="C3788" s="2">
        <v>3241203</v>
      </c>
      <c r="D3788" s="2" t="s">
        <v>315</v>
      </c>
      <c r="E3788" s="2" t="s">
        <v>325</v>
      </c>
      <c r="F3788" s="2" t="s">
        <v>42</v>
      </c>
      <c r="G3788" s="3">
        <v>45306</v>
      </c>
      <c r="H3788" s="1"/>
      <c r="I3788" s="2">
        <v>9836.7099999999991</v>
      </c>
      <c r="J3788" s="2">
        <v>3056.2150000000001</v>
      </c>
      <c r="K3788" s="2">
        <v>3056.2150000000001</v>
      </c>
      <c r="L3788" s="2">
        <v>0</v>
      </c>
      <c r="M3788" s="1"/>
      <c r="N3788" s="5">
        <f t="shared" si="119"/>
        <v>15949.14</v>
      </c>
      <c r="O3788" s="6">
        <f t="shared" si="120"/>
        <v>13596.939999999999</v>
      </c>
      <c r="P3788" s="2">
        <v>30</v>
      </c>
      <c r="Q3788" s="2" t="s">
        <v>37</v>
      </c>
      <c r="R3788" s="2">
        <v>0</v>
      </c>
      <c r="S3788" s="2">
        <v>0</v>
      </c>
      <c r="T3788" s="2">
        <v>0</v>
      </c>
      <c r="U3788" s="2">
        <v>0</v>
      </c>
      <c r="V3788" s="2">
        <v>0</v>
      </c>
      <c r="W3788" s="2">
        <v>0</v>
      </c>
      <c r="X3788" s="2">
        <v>0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2">
        <f>VLOOKUP(Tabla3[[#This Row],[Columna1]],Tabla5[#All],3,0)</f>
        <v>0</v>
      </c>
      <c r="AF3788" s="2">
        <v>0</v>
      </c>
      <c r="AG3788" s="2">
        <v>0</v>
      </c>
      <c r="AH3788" s="2">
        <v>0</v>
      </c>
      <c r="AI3788" s="2">
        <v>0</v>
      </c>
      <c r="AJ3788" s="2">
        <v>0</v>
      </c>
      <c r="AK3788" s="2">
        <f>VLOOKUP(Tabla3[[#This Row],[Columna1]],Tabla7[[ID]:[Monto neto de los bonos]],3,0)</f>
        <v>0</v>
      </c>
      <c r="AL3788" s="2">
        <v>0</v>
      </c>
      <c r="AM3788" s="2">
        <v>0</v>
      </c>
      <c r="AN3788" s="2">
        <v>0</v>
      </c>
      <c r="AO3788" s="2">
        <v>0</v>
      </c>
      <c r="AP3788" s="2">
        <v>0</v>
      </c>
      <c r="AQ3788" s="2">
        <v>0</v>
      </c>
      <c r="AR3788" s="2">
        <v>0</v>
      </c>
      <c r="AS3788" s="2">
        <v>0</v>
      </c>
      <c r="AT3788" s="2">
        <v>1594.92</v>
      </c>
      <c r="AU3788" s="2">
        <v>757.28</v>
      </c>
      <c r="AV3788" s="2">
        <v>0</v>
      </c>
      <c r="AW3788" s="1"/>
      <c r="AX3788" s="2" t="s">
        <v>422</v>
      </c>
      <c r="AY3788" s="8" t="s">
        <v>423</v>
      </c>
    </row>
    <row r="3789" spans="1:51" ht="13.15" customHeight="1" x14ac:dyDescent="0.25">
      <c r="A3789" s="7">
        <v>15104</v>
      </c>
      <c r="B3789" s="2" t="s">
        <v>3158</v>
      </c>
      <c r="C3789" s="2">
        <v>173503</v>
      </c>
      <c r="D3789" s="2" t="s">
        <v>315</v>
      </c>
      <c r="E3789" s="2" t="s">
        <v>325</v>
      </c>
      <c r="F3789" s="2" t="s">
        <v>50</v>
      </c>
      <c r="G3789" s="3">
        <v>40148</v>
      </c>
      <c r="H3789" s="1"/>
      <c r="I3789" s="2">
        <v>12195.26</v>
      </c>
      <c r="J3789" s="2">
        <v>3009.3249999999998</v>
      </c>
      <c r="K3789" s="2">
        <v>3009.3249999999998</v>
      </c>
      <c r="L3789" s="2">
        <v>4066.76</v>
      </c>
      <c r="M3789" s="2">
        <v>346.56</v>
      </c>
      <c r="N3789" s="5">
        <f t="shared" si="119"/>
        <v>23730.36</v>
      </c>
      <c r="O3789" s="6">
        <f t="shared" si="120"/>
        <v>19566.16</v>
      </c>
      <c r="P3789" s="2">
        <v>30</v>
      </c>
      <c r="Q3789" s="2" t="s">
        <v>37</v>
      </c>
      <c r="R3789" s="2">
        <v>0</v>
      </c>
      <c r="S3789" s="2">
        <v>0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1103.1300000000001</v>
      </c>
      <c r="AE3789" s="2">
        <f>VLOOKUP(Tabla3[[#This Row],[Columna1]],Tabla5[#All],3,0)</f>
        <v>1103.1300000000001</v>
      </c>
      <c r="AF3789" s="2">
        <v>0</v>
      </c>
      <c r="AG3789" s="2">
        <v>0</v>
      </c>
      <c r="AH3789" s="2">
        <v>0</v>
      </c>
      <c r="AI3789" s="2">
        <v>0</v>
      </c>
      <c r="AJ3789" s="2">
        <v>0</v>
      </c>
      <c r="AK3789" s="2">
        <f>VLOOKUP(Tabla3[[#This Row],[Columna1]],Tabla7[[ID]:[Monto neto de los bonos]],3,0)</f>
        <v>0</v>
      </c>
      <c r="AL3789" s="2">
        <v>0</v>
      </c>
      <c r="AM3789" s="2">
        <v>0</v>
      </c>
      <c r="AN3789" s="2">
        <v>0</v>
      </c>
      <c r="AO3789" s="2">
        <v>0</v>
      </c>
      <c r="AP3789" s="2">
        <v>0</v>
      </c>
      <c r="AQ3789" s="2">
        <v>0</v>
      </c>
      <c r="AR3789" s="2">
        <v>0</v>
      </c>
      <c r="AS3789" s="2">
        <v>0</v>
      </c>
      <c r="AT3789" s="2">
        <v>2262.7199999999998</v>
      </c>
      <c r="AU3789" s="2">
        <v>1901.48</v>
      </c>
      <c r="AV3789" s="2">
        <v>0</v>
      </c>
      <c r="AW3789" s="1"/>
      <c r="AX3789" s="2" t="s">
        <v>422</v>
      </c>
      <c r="AY3789" s="8" t="s">
        <v>423</v>
      </c>
    </row>
    <row r="3790" spans="1:51" ht="13.15" customHeight="1" x14ac:dyDescent="0.25">
      <c r="A3790" s="7">
        <v>17212</v>
      </c>
      <c r="B3790" s="2" t="s">
        <v>3159</v>
      </c>
      <c r="C3790" s="2">
        <v>282703</v>
      </c>
      <c r="D3790" s="2" t="s">
        <v>315</v>
      </c>
      <c r="E3790" s="2" t="s">
        <v>319</v>
      </c>
      <c r="F3790" s="2" t="s">
        <v>60</v>
      </c>
      <c r="G3790" s="3">
        <v>41898</v>
      </c>
      <c r="H3790" s="1"/>
      <c r="I3790" s="2">
        <v>14709.55</v>
      </c>
      <c r="J3790" s="2">
        <v>2709.165</v>
      </c>
      <c r="K3790" s="2">
        <v>2709.165</v>
      </c>
      <c r="L3790" s="2">
        <v>3349.68</v>
      </c>
      <c r="M3790" s="1"/>
      <c r="N3790" s="5">
        <f t="shared" si="119"/>
        <v>47985.279999999999</v>
      </c>
      <c r="O3790" s="6">
        <f t="shared" si="120"/>
        <v>43426.179999999993</v>
      </c>
      <c r="P3790" s="2">
        <v>30</v>
      </c>
      <c r="Q3790" s="2" t="s">
        <v>37</v>
      </c>
      <c r="R3790" s="2">
        <v>0</v>
      </c>
      <c r="S3790" s="2">
        <v>0</v>
      </c>
      <c r="T3790" s="2">
        <v>0</v>
      </c>
      <c r="U3790" s="2">
        <v>0</v>
      </c>
      <c r="V3790" s="2">
        <v>0</v>
      </c>
      <c r="W3790" s="2">
        <v>0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15057.72</v>
      </c>
      <c r="AE3790" s="2">
        <f>VLOOKUP(Tabla3[[#This Row],[Columna1]],Tabla5[#All],3,0)</f>
        <v>15057.72</v>
      </c>
      <c r="AF3790" s="2">
        <v>0</v>
      </c>
      <c r="AG3790" s="2">
        <v>0</v>
      </c>
      <c r="AH3790" s="2">
        <v>0</v>
      </c>
      <c r="AI3790" s="2">
        <v>0</v>
      </c>
      <c r="AJ3790" s="2">
        <v>9450</v>
      </c>
      <c r="AK3790" s="2">
        <f>VLOOKUP(Tabla3[[#This Row],[Columna1]],Tabla7[[ID]:[Monto neto de los bonos]],3,0)</f>
        <v>9450</v>
      </c>
      <c r="AL3790" s="2">
        <v>0</v>
      </c>
      <c r="AM3790" s="2">
        <v>0</v>
      </c>
      <c r="AN3790" s="2">
        <v>0</v>
      </c>
      <c r="AO3790" s="2">
        <v>0</v>
      </c>
      <c r="AP3790" s="2">
        <v>0</v>
      </c>
      <c r="AQ3790" s="2">
        <v>0</v>
      </c>
      <c r="AR3790" s="2">
        <v>0</v>
      </c>
      <c r="AS3790" s="2">
        <v>0</v>
      </c>
      <c r="AT3790" s="2">
        <v>2347.7600000000002</v>
      </c>
      <c r="AU3790" s="2">
        <v>2211.34</v>
      </c>
      <c r="AV3790" s="2">
        <v>0</v>
      </c>
      <c r="AW3790" s="1"/>
      <c r="AX3790" s="2" t="s">
        <v>422</v>
      </c>
      <c r="AY3790" s="8" t="s">
        <v>423</v>
      </c>
    </row>
    <row r="3791" spans="1:51" ht="13.15" customHeight="1" x14ac:dyDescent="0.25">
      <c r="A3791" s="7">
        <v>22717</v>
      </c>
      <c r="B3791" s="2" t="s">
        <v>3160</v>
      </c>
      <c r="C3791" s="2">
        <v>4545203</v>
      </c>
      <c r="D3791" s="2" t="s">
        <v>315</v>
      </c>
      <c r="E3791" s="2" t="s">
        <v>317</v>
      </c>
      <c r="F3791" s="2" t="s">
        <v>44</v>
      </c>
      <c r="G3791" s="3">
        <v>44044</v>
      </c>
      <c r="H3791" s="1"/>
      <c r="I3791" s="2">
        <v>14572.07</v>
      </c>
      <c r="J3791" s="2">
        <v>2683.85</v>
      </c>
      <c r="K3791" s="2">
        <v>2683.85</v>
      </c>
      <c r="L3791" s="2">
        <v>0</v>
      </c>
      <c r="M3791" s="1"/>
      <c r="N3791" s="5">
        <f t="shared" si="119"/>
        <v>32300.569999999996</v>
      </c>
      <c r="O3791" s="6">
        <f t="shared" si="120"/>
        <v>28815.549999999996</v>
      </c>
      <c r="P3791" s="2">
        <v>30</v>
      </c>
      <c r="Q3791" s="2" t="s">
        <v>37</v>
      </c>
      <c r="R3791" s="2">
        <v>0</v>
      </c>
      <c r="S3791" s="2">
        <v>0</v>
      </c>
      <c r="T3791" s="2">
        <v>0</v>
      </c>
      <c r="U3791" s="2">
        <v>0</v>
      </c>
      <c r="V3791" s="2">
        <v>0</v>
      </c>
      <c r="W3791" s="2">
        <v>0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12360.8</v>
      </c>
      <c r="AE3791" s="2">
        <f>VLOOKUP(Tabla3[[#This Row],[Columna1]],Tabla5[#All],3,0)</f>
        <v>12360.8</v>
      </c>
      <c r="AF3791" s="2">
        <v>0</v>
      </c>
      <c r="AG3791" s="2">
        <v>0</v>
      </c>
      <c r="AH3791" s="2">
        <v>0</v>
      </c>
      <c r="AI3791" s="2">
        <v>0</v>
      </c>
      <c r="AJ3791" s="2">
        <v>0</v>
      </c>
      <c r="AK3791" s="2">
        <f>VLOOKUP(Tabla3[[#This Row],[Columna1]],Tabla7[[ID]:[Monto neto de los bonos]],3,0)</f>
        <v>0</v>
      </c>
      <c r="AL3791" s="2">
        <v>0</v>
      </c>
      <c r="AM3791" s="2">
        <v>0</v>
      </c>
      <c r="AN3791" s="2">
        <v>0</v>
      </c>
      <c r="AO3791" s="2">
        <v>0</v>
      </c>
      <c r="AP3791" s="2">
        <v>0</v>
      </c>
      <c r="AQ3791" s="2">
        <v>0</v>
      </c>
      <c r="AR3791" s="2">
        <v>0</v>
      </c>
      <c r="AS3791" s="2">
        <v>0</v>
      </c>
      <c r="AT3791" s="2">
        <v>1993.98</v>
      </c>
      <c r="AU3791" s="2">
        <v>1491.04</v>
      </c>
      <c r="AV3791" s="2">
        <v>0</v>
      </c>
      <c r="AW3791" s="1"/>
      <c r="AX3791" s="2" t="s">
        <v>422</v>
      </c>
      <c r="AY3791" s="8" t="s">
        <v>423</v>
      </c>
    </row>
    <row r="3792" spans="1:51" ht="13.15" customHeight="1" x14ac:dyDescent="0.25">
      <c r="A3792" s="7">
        <v>91448</v>
      </c>
      <c r="B3792" s="2" t="s">
        <v>4723</v>
      </c>
      <c r="C3792" s="2">
        <v>395503</v>
      </c>
      <c r="D3792" s="2" t="s">
        <v>315</v>
      </c>
      <c r="E3792" s="2" t="s">
        <v>318</v>
      </c>
      <c r="F3792" s="2" t="s">
        <v>42</v>
      </c>
      <c r="G3792" s="3">
        <v>36892</v>
      </c>
      <c r="H3792" s="1"/>
      <c r="I3792" s="2">
        <v>9836.7099999999991</v>
      </c>
      <c r="J3792" s="2">
        <v>3056.2150000000001</v>
      </c>
      <c r="K3792" s="2">
        <v>3056.2150000000001</v>
      </c>
      <c r="L3792" s="2">
        <v>2796.63</v>
      </c>
      <c r="M3792" s="1"/>
      <c r="N3792" s="5">
        <f t="shared" si="119"/>
        <v>18745.77</v>
      </c>
      <c r="O3792" s="6">
        <f t="shared" si="120"/>
        <v>15194.52</v>
      </c>
      <c r="P3792" s="2">
        <v>30</v>
      </c>
      <c r="Q3792" s="2" t="s">
        <v>37</v>
      </c>
      <c r="R3792" s="2">
        <v>0</v>
      </c>
      <c r="S3792" s="2">
        <v>23</v>
      </c>
      <c r="T3792" s="2">
        <v>3057.16</v>
      </c>
      <c r="U3792" s="2">
        <v>0</v>
      </c>
      <c r="V3792" s="2">
        <v>0</v>
      </c>
      <c r="W3792" s="2">
        <v>0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2">
        <f>VLOOKUP(Tabla3[[#This Row],[Columna1]],Tabla5[#All],3,0)</f>
        <v>0</v>
      </c>
      <c r="AF3792" s="2">
        <v>0</v>
      </c>
      <c r="AG3792" s="2">
        <v>0</v>
      </c>
      <c r="AH3792" s="2">
        <v>0</v>
      </c>
      <c r="AI3792" s="2">
        <v>0</v>
      </c>
      <c r="AJ3792" s="2">
        <v>0</v>
      </c>
      <c r="AK3792" s="2">
        <f>VLOOKUP(Tabla3[[#This Row],[Columna1]],Tabla7[[ID]:[Monto neto de los bonos]],3,0)</f>
        <v>0</v>
      </c>
      <c r="AL3792" s="2">
        <v>0</v>
      </c>
      <c r="AM3792" s="2">
        <v>0</v>
      </c>
      <c r="AN3792" s="2">
        <v>0</v>
      </c>
      <c r="AO3792" s="2">
        <v>0</v>
      </c>
      <c r="AP3792" s="2">
        <v>0</v>
      </c>
      <c r="AQ3792" s="2">
        <v>0</v>
      </c>
      <c r="AR3792" s="2">
        <v>0</v>
      </c>
      <c r="AS3792" s="2">
        <v>0</v>
      </c>
      <c r="AT3792" s="2">
        <v>2180.3000000000002</v>
      </c>
      <c r="AU3792" s="2">
        <v>1370.95</v>
      </c>
      <c r="AV3792" s="2">
        <v>0</v>
      </c>
      <c r="AW3792" s="1"/>
      <c r="AX3792" s="2" t="s">
        <v>422</v>
      </c>
      <c r="AY3792" s="8" t="s">
        <v>423</v>
      </c>
    </row>
    <row r="3793" spans="1:51" ht="13.15" customHeight="1" x14ac:dyDescent="0.25">
      <c r="A3793" s="7">
        <v>16055</v>
      </c>
      <c r="B3793" s="2" t="s">
        <v>3161</v>
      </c>
      <c r="C3793" s="2">
        <v>210503</v>
      </c>
      <c r="D3793" s="2" t="s">
        <v>315</v>
      </c>
      <c r="E3793" s="2" t="s">
        <v>316</v>
      </c>
      <c r="F3793" s="2" t="s">
        <v>36</v>
      </c>
      <c r="G3793" s="3">
        <v>41623</v>
      </c>
      <c r="H3793" s="1"/>
      <c r="I3793" s="2">
        <v>13165.89</v>
      </c>
      <c r="J3793" s="2">
        <v>2789.65</v>
      </c>
      <c r="K3793" s="2">
        <v>2789.65</v>
      </c>
      <c r="L3793" s="2">
        <v>2917.6</v>
      </c>
      <c r="M3793" s="1"/>
      <c r="N3793" s="5">
        <f t="shared" si="119"/>
        <v>24682.629999999997</v>
      </c>
      <c r="O3793" s="6">
        <f t="shared" si="120"/>
        <v>20727.05</v>
      </c>
      <c r="P3793" s="2">
        <v>30</v>
      </c>
      <c r="Q3793" s="2" t="s">
        <v>37</v>
      </c>
      <c r="R3793" s="2">
        <v>0</v>
      </c>
      <c r="S3793" s="2">
        <v>0</v>
      </c>
      <c r="T3793" s="2">
        <v>0</v>
      </c>
      <c r="U3793" s="2">
        <v>0</v>
      </c>
      <c r="V3793" s="2">
        <v>0</v>
      </c>
      <c r="W3793" s="2">
        <v>0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3019.84</v>
      </c>
      <c r="AE3793" s="2">
        <f>VLOOKUP(Tabla3[[#This Row],[Columna1]],Tabla5[#All],3,0)</f>
        <v>3019.84</v>
      </c>
      <c r="AF3793" s="2">
        <v>0</v>
      </c>
      <c r="AG3793" s="2">
        <v>0</v>
      </c>
      <c r="AH3793" s="2">
        <v>0</v>
      </c>
      <c r="AI3793" s="2">
        <v>0</v>
      </c>
      <c r="AJ3793" s="2">
        <v>0</v>
      </c>
      <c r="AK3793" s="2">
        <f>VLOOKUP(Tabla3[[#This Row],[Columna1]],Tabla7[[ID]:[Monto neto de los bonos]],3,0)</f>
        <v>0</v>
      </c>
      <c r="AL3793" s="2">
        <v>0</v>
      </c>
      <c r="AM3793" s="2">
        <v>0</v>
      </c>
      <c r="AN3793" s="2">
        <v>0</v>
      </c>
      <c r="AO3793" s="2">
        <v>0</v>
      </c>
      <c r="AP3793" s="2">
        <v>0</v>
      </c>
      <c r="AQ3793" s="2">
        <v>0</v>
      </c>
      <c r="AR3793" s="2">
        <v>0</v>
      </c>
      <c r="AS3793" s="2">
        <v>0</v>
      </c>
      <c r="AT3793" s="2">
        <v>2166.2800000000002</v>
      </c>
      <c r="AU3793" s="2">
        <v>1789.3</v>
      </c>
      <c r="AV3793" s="2">
        <v>0</v>
      </c>
      <c r="AW3793" s="1"/>
      <c r="AX3793" s="2" t="s">
        <v>422</v>
      </c>
      <c r="AY3793" s="8" t="s">
        <v>423</v>
      </c>
    </row>
    <row r="3794" spans="1:51" ht="13.15" customHeight="1" x14ac:dyDescent="0.25">
      <c r="A3794" s="7">
        <v>10103</v>
      </c>
      <c r="B3794" s="2" t="s">
        <v>3162</v>
      </c>
      <c r="C3794" s="2">
        <v>60803</v>
      </c>
      <c r="D3794" s="2" t="s">
        <v>315</v>
      </c>
      <c r="E3794" s="2" t="s">
        <v>318</v>
      </c>
      <c r="F3794" s="2" t="s">
        <v>36</v>
      </c>
      <c r="G3794" s="3">
        <v>36892</v>
      </c>
      <c r="H3794" s="1"/>
      <c r="I3794" s="2">
        <v>13165.89</v>
      </c>
      <c r="J3794" s="2">
        <v>2789.65</v>
      </c>
      <c r="K3794" s="2">
        <v>2789.65</v>
      </c>
      <c r="L3794" s="2">
        <v>3629.58</v>
      </c>
      <c r="M3794" s="1"/>
      <c r="N3794" s="5">
        <f t="shared" si="119"/>
        <v>24810.269999999997</v>
      </c>
      <c r="O3794" s="6">
        <f t="shared" si="120"/>
        <v>20667.909999999996</v>
      </c>
      <c r="P3794" s="2">
        <v>20</v>
      </c>
      <c r="Q3794" s="2" t="s">
        <v>46</v>
      </c>
      <c r="R3794" s="2">
        <v>0</v>
      </c>
      <c r="S3794" s="2">
        <v>0</v>
      </c>
      <c r="T3794" s="2">
        <v>0</v>
      </c>
      <c r="U3794" s="2">
        <v>3686.45</v>
      </c>
      <c r="V3794" s="2">
        <v>0</v>
      </c>
      <c r="W3794" s="2">
        <v>0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2435.5</v>
      </c>
      <c r="AE3794" s="2">
        <f>VLOOKUP(Tabla3[[#This Row],[Columna1]],Tabla5[#All],3,0)</f>
        <v>2435.5</v>
      </c>
      <c r="AF3794" s="2">
        <v>0</v>
      </c>
      <c r="AG3794" s="2">
        <v>0</v>
      </c>
      <c r="AH3794" s="2">
        <v>0</v>
      </c>
      <c r="AI3794" s="2">
        <v>0</v>
      </c>
      <c r="AJ3794" s="2">
        <v>0</v>
      </c>
      <c r="AK3794" s="2">
        <f>VLOOKUP(Tabla3[[#This Row],[Columna1]],Tabla7[[ID]:[Monto neto de los bonos]],3,0)</f>
        <v>3686.45</v>
      </c>
      <c r="AL3794" s="2">
        <v>0</v>
      </c>
      <c r="AM3794" s="2">
        <v>0</v>
      </c>
      <c r="AN3794" s="2">
        <v>0</v>
      </c>
      <c r="AO3794" s="2">
        <v>0</v>
      </c>
      <c r="AP3794" s="2">
        <v>0</v>
      </c>
      <c r="AQ3794" s="2">
        <v>0</v>
      </c>
      <c r="AR3794" s="2">
        <v>0</v>
      </c>
      <c r="AS3794" s="2">
        <v>0</v>
      </c>
      <c r="AT3794" s="2">
        <v>2060.84</v>
      </c>
      <c r="AU3794" s="2">
        <v>2081.52</v>
      </c>
      <c r="AV3794" s="2">
        <v>0</v>
      </c>
      <c r="AW3794" s="1"/>
      <c r="AX3794" s="2" t="s">
        <v>422</v>
      </c>
      <c r="AY3794" s="8" t="s">
        <v>424</v>
      </c>
    </row>
    <row r="3795" spans="1:51" ht="13.15" customHeight="1" x14ac:dyDescent="0.25">
      <c r="A3795" s="7">
        <v>20057</v>
      </c>
      <c r="B3795" s="2" t="s">
        <v>3163</v>
      </c>
      <c r="C3795" s="2">
        <v>1320003</v>
      </c>
      <c r="D3795" s="2" t="s">
        <v>315</v>
      </c>
      <c r="E3795" s="2" t="s">
        <v>323</v>
      </c>
      <c r="F3795" s="2" t="s">
        <v>36</v>
      </c>
      <c r="G3795" s="3">
        <v>42681</v>
      </c>
      <c r="H3795" s="1"/>
      <c r="I3795" s="2">
        <v>13165.89</v>
      </c>
      <c r="J3795" s="2">
        <v>2789.65</v>
      </c>
      <c r="K3795" s="2">
        <v>2789.65</v>
      </c>
      <c r="L3795" s="2">
        <v>1487.68</v>
      </c>
      <c r="M3795" s="1"/>
      <c r="N3795" s="5">
        <f t="shared" si="119"/>
        <v>26232.87</v>
      </c>
      <c r="O3795" s="6">
        <f t="shared" si="120"/>
        <v>22703.99</v>
      </c>
      <c r="P3795" s="2">
        <v>30</v>
      </c>
      <c r="Q3795" s="2" t="s">
        <v>37</v>
      </c>
      <c r="R3795" s="2">
        <v>0</v>
      </c>
      <c r="S3795" s="2">
        <v>0</v>
      </c>
      <c r="T3795" s="2">
        <v>0</v>
      </c>
      <c r="U3795" s="2">
        <v>0</v>
      </c>
      <c r="V3795" s="2">
        <v>0</v>
      </c>
      <c r="W3795" s="2">
        <v>0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6000</v>
      </c>
      <c r="AE3795" s="2">
        <f>VLOOKUP(Tabla3[[#This Row],[Columna1]],Tabla5[#All],3,0)</f>
        <v>6000</v>
      </c>
      <c r="AF3795" s="2">
        <v>0</v>
      </c>
      <c r="AG3795" s="2">
        <v>0</v>
      </c>
      <c r="AH3795" s="2">
        <v>0</v>
      </c>
      <c r="AI3795" s="2">
        <v>0</v>
      </c>
      <c r="AJ3795" s="2">
        <v>0</v>
      </c>
      <c r="AK3795" s="2">
        <f>VLOOKUP(Tabla3[[#This Row],[Columna1]],Tabla7[[ID]:[Monto neto de los bonos]],3,0)</f>
        <v>0</v>
      </c>
      <c r="AL3795" s="2">
        <v>0</v>
      </c>
      <c r="AM3795" s="2">
        <v>0</v>
      </c>
      <c r="AN3795" s="2">
        <v>0</v>
      </c>
      <c r="AO3795" s="2">
        <v>0</v>
      </c>
      <c r="AP3795" s="2">
        <v>0</v>
      </c>
      <c r="AQ3795" s="2">
        <v>0</v>
      </c>
      <c r="AR3795" s="2">
        <v>0</v>
      </c>
      <c r="AS3795" s="2">
        <v>0</v>
      </c>
      <c r="AT3795" s="2">
        <v>2023.28</v>
      </c>
      <c r="AU3795" s="2">
        <v>1505.6</v>
      </c>
      <c r="AV3795" s="2">
        <v>0</v>
      </c>
      <c r="AW3795" s="1"/>
      <c r="AX3795" s="2" t="s">
        <v>422</v>
      </c>
      <c r="AY3795" s="8" t="s">
        <v>423</v>
      </c>
    </row>
    <row r="3796" spans="1:51" ht="13.15" customHeight="1" x14ac:dyDescent="0.25">
      <c r="A3796" s="7">
        <v>19893</v>
      </c>
      <c r="B3796" s="2" t="s">
        <v>4674</v>
      </c>
      <c r="C3796" s="2">
        <v>1244003</v>
      </c>
      <c r="D3796" s="2" t="s">
        <v>315</v>
      </c>
      <c r="E3796" s="2" t="s">
        <v>323</v>
      </c>
      <c r="F3796" s="2" t="s">
        <v>36</v>
      </c>
      <c r="G3796" s="3">
        <v>42668</v>
      </c>
      <c r="H3796" s="1"/>
      <c r="I3796" s="2">
        <v>13165.89</v>
      </c>
      <c r="J3796" s="2">
        <v>2789.65</v>
      </c>
      <c r="K3796" s="2">
        <v>2789.65</v>
      </c>
      <c r="L3796" s="2">
        <v>1487.68</v>
      </c>
      <c r="M3796" s="1"/>
      <c r="N3796" s="5">
        <f t="shared" si="119"/>
        <v>24184.87</v>
      </c>
      <c r="O3796" s="6">
        <f t="shared" si="120"/>
        <v>20655.990000000002</v>
      </c>
      <c r="P3796" s="2">
        <v>30</v>
      </c>
      <c r="Q3796" s="2" t="s">
        <v>37</v>
      </c>
      <c r="R3796" s="2">
        <v>0</v>
      </c>
      <c r="S3796" s="2">
        <v>0</v>
      </c>
      <c r="T3796" s="2">
        <v>0</v>
      </c>
      <c r="U3796" s="2">
        <v>0</v>
      </c>
      <c r="V3796" s="2">
        <v>0</v>
      </c>
      <c r="W3796" s="2">
        <v>0</v>
      </c>
      <c r="X3796" s="2">
        <v>0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3952</v>
      </c>
      <c r="AE3796" s="2">
        <f>VLOOKUP(Tabla3[[#This Row],[Columna1]],Tabla5[#All],3,0)</f>
        <v>3952</v>
      </c>
      <c r="AF3796" s="2">
        <v>0</v>
      </c>
      <c r="AG3796" s="2">
        <v>0</v>
      </c>
      <c r="AH3796" s="2">
        <v>0</v>
      </c>
      <c r="AI3796" s="2">
        <v>0</v>
      </c>
      <c r="AJ3796" s="2">
        <v>0</v>
      </c>
      <c r="AK3796" s="2">
        <f>VLOOKUP(Tabla3[[#This Row],[Columna1]],Tabla7[[ID]:[Monto neto de los bonos]],3,0)</f>
        <v>0</v>
      </c>
      <c r="AL3796" s="2">
        <v>0</v>
      </c>
      <c r="AM3796" s="2">
        <v>0</v>
      </c>
      <c r="AN3796" s="2">
        <v>0</v>
      </c>
      <c r="AO3796" s="2">
        <v>0</v>
      </c>
      <c r="AP3796" s="2">
        <v>0</v>
      </c>
      <c r="AQ3796" s="2">
        <v>0</v>
      </c>
      <c r="AR3796" s="2">
        <v>0</v>
      </c>
      <c r="AS3796" s="2">
        <v>0</v>
      </c>
      <c r="AT3796" s="2">
        <v>2023.28</v>
      </c>
      <c r="AU3796" s="2">
        <v>1505.6</v>
      </c>
      <c r="AV3796" s="2">
        <v>0</v>
      </c>
      <c r="AW3796" s="1"/>
      <c r="AX3796" s="2" t="s">
        <v>422</v>
      </c>
      <c r="AY3796" s="8" t="s">
        <v>423</v>
      </c>
    </row>
    <row r="3797" spans="1:51" ht="13.15" customHeight="1" x14ac:dyDescent="0.25">
      <c r="A3797" s="7">
        <v>16274</v>
      </c>
      <c r="B3797" s="2" t="s">
        <v>3164</v>
      </c>
      <c r="C3797" s="2">
        <v>218803</v>
      </c>
      <c r="D3797" s="2" t="s">
        <v>315</v>
      </c>
      <c r="E3797" s="2" t="s">
        <v>316</v>
      </c>
      <c r="F3797" s="2" t="s">
        <v>36</v>
      </c>
      <c r="G3797" s="3">
        <v>42476</v>
      </c>
      <c r="H3797" s="1"/>
      <c r="I3797" s="2">
        <v>13165.89</v>
      </c>
      <c r="J3797" s="2">
        <v>2789.65</v>
      </c>
      <c r="K3797" s="2">
        <v>2789.65</v>
      </c>
      <c r="L3797" s="2">
        <v>1487.66</v>
      </c>
      <c r="M3797" s="1"/>
      <c r="N3797" s="5">
        <f t="shared" si="119"/>
        <v>26699.399999999998</v>
      </c>
      <c r="O3797" s="6">
        <f t="shared" si="120"/>
        <v>23175.719999999998</v>
      </c>
      <c r="P3797" s="2">
        <v>20</v>
      </c>
      <c r="Q3797" s="2" t="s">
        <v>46</v>
      </c>
      <c r="R3797" s="2">
        <v>0</v>
      </c>
      <c r="S3797" s="2">
        <v>0</v>
      </c>
      <c r="T3797" s="2">
        <v>0</v>
      </c>
      <c r="U3797" s="2">
        <v>3686.45</v>
      </c>
      <c r="V3797" s="2">
        <v>0</v>
      </c>
      <c r="W3797" s="2">
        <v>0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6466.55</v>
      </c>
      <c r="AE3797" s="2">
        <f>VLOOKUP(Tabla3[[#This Row],[Columna1]],Tabla5[#All],3,0)</f>
        <v>6466.55</v>
      </c>
      <c r="AF3797" s="2">
        <v>0</v>
      </c>
      <c r="AG3797" s="2">
        <v>0</v>
      </c>
      <c r="AH3797" s="2">
        <v>0</v>
      </c>
      <c r="AI3797" s="2">
        <v>0</v>
      </c>
      <c r="AJ3797" s="2">
        <v>0</v>
      </c>
      <c r="AK3797" s="2">
        <f>VLOOKUP(Tabla3[[#This Row],[Columna1]],Tabla7[[ID]:[Monto neto de los bonos]],3,0)</f>
        <v>3686.45</v>
      </c>
      <c r="AL3797" s="2">
        <v>0</v>
      </c>
      <c r="AM3797" s="2">
        <v>0</v>
      </c>
      <c r="AN3797" s="2">
        <v>0</v>
      </c>
      <c r="AO3797" s="2">
        <v>0</v>
      </c>
      <c r="AP3797" s="2">
        <v>0</v>
      </c>
      <c r="AQ3797" s="2">
        <v>0</v>
      </c>
      <c r="AR3797" s="2">
        <v>0</v>
      </c>
      <c r="AS3797" s="2">
        <v>0</v>
      </c>
      <c r="AT3797" s="2">
        <v>1863.56</v>
      </c>
      <c r="AU3797" s="2">
        <v>1660.12</v>
      </c>
      <c r="AV3797" s="2">
        <v>0</v>
      </c>
      <c r="AW3797" s="1"/>
      <c r="AX3797" s="2" t="s">
        <v>422</v>
      </c>
      <c r="AY3797" s="8" t="s">
        <v>424</v>
      </c>
    </row>
    <row r="3798" spans="1:51" ht="13.15" customHeight="1" x14ac:dyDescent="0.25">
      <c r="A3798" s="7">
        <v>18690</v>
      </c>
      <c r="B3798" s="2" t="s">
        <v>3165</v>
      </c>
      <c r="C3798" s="2">
        <v>368303</v>
      </c>
      <c r="D3798" s="2" t="s">
        <v>315</v>
      </c>
      <c r="E3798" s="2" t="s">
        <v>329</v>
      </c>
      <c r="F3798" s="2" t="s">
        <v>120</v>
      </c>
      <c r="G3798" s="3">
        <v>41834</v>
      </c>
      <c r="H3798" s="1"/>
      <c r="I3798" s="2">
        <v>7320.09</v>
      </c>
      <c r="J3798" s="2">
        <v>1914.615</v>
      </c>
      <c r="K3798" s="2">
        <v>1914.615</v>
      </c>
      <c r="L3798" s="2">
        <v>1856.8</v>
      </c>
      <c r="M3798" s="1"/>
      <c r="N3798" s="5">
        <f t="shared" si="119"/>
        <v>17970.21</v>
      </c>
      <c r="O3798" s="6">
        <f t="shared" si="120"/>
        <v>15984.130000000001</v>
      </c>
      <c r="P3798" s="2">
        <v>30</v>
      </c>
      <c r="Q3798" s="2" t="s">
        <v>37</v>
      </c>
      <c r="R3798" s="2">
        <v>0</v>
      </c>
      <c r="S3798" s="2">
        <v>0</v>
      </c>
      <c r="T3798" s="2">
        <v>0</v>
      </c>
      <c r="U3798" s="2">
        <v>0</v>
      </c>
      <c r="V3798" s="2">
        <v>0</v>
      </c>
      <c r="W3798" s="2">
        <v>0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4964.09</v>
      </c>
      <c r="AE3798" s="2">
        <f>VLOOKUP(Tabla3[[#This Row],[Columna1]],Tabla5[#All],3,0)</f>
        <v>4964.09</v>
      </c>
      <c r="AF3798" s="2">
        <v>0</v>
      </c>
      <c r="AG3798" s="2">
        <v>0</v>
      </c>
      <c r="AH3798" s="2">
        <v>0</v>
      </c>
      <c r="AI3798" s="2">
        <v>0</v>
      </c>
      <c r="AJ3798" s="2">
        <v>0</v>
      </c>
      <c r="AK3798" s="2">
        <f>VLOOKUP(Tabla3[[#This Row],[Columna1]],Tabla7[[ID]:[Monto neto de los bonos]],3,0)</f>
        <v>0</v>
      </c>
      <c r="AL3798" s="2">
        <v>0</v>
      </c>
      <c r="AM3798" s="2">
        <v>0</v>
      </c>
      <c r="AN3798" s="2">
        <v>0</v>
      </c>
      <c r="AO3798" s="2">
        <v>0</v>
      </c>
      <c r="AP3798" s="2">
        <v>0</v>
      </c>
      <c r="AQ3798" s="2">
        <v>0</v>
      </c>
      <c r="AR3798" s="2">
        <v>0</v>
      </c>
      <c r="AS3798" s="2">
        <v>0</v>
      </c>
      <c r="AT3798" s="2">
        <v>1300.5999999999999</v>
      </c>
      <c r="AU3798" s="2">
        <v>685.48</v>
      </c>
      <c r="AV3798" s="2">
        <v>0</v>
      </c>
      <c r="AW3798" s="1"/>
      <c r="AX3798" s="2" t="s">
        <v>422</v>
      </c>
      <c r="AY3798" s="8" t="s">
        <v>423</v>
      </c>
    </row>
    <row r="3799" spans="1:51" ht="13.15" customHeight="1" x14ac:dyDescent="0.25">
      <c r="A3799" s="7">
        <v>21218</v>
      </c>
      <c r="B3799" s="2" t="s">
        <v>3166</v>
      </c>
      <c r="C3799" s="2">
        <v>2531303</v>
      </c>
      <c r="D3799" s="2" t="s">
        <v>315</v>
      </c>
      <c r="E3799" s="2" t="s">
        <v>317</v>
      </c>
      <c r="F3799" s="2" t="s">
        <v>80</v>
      </c>
      <c r="G3799" s="3">
        <v>43180</v>
      </c>
      <c r="H3799" s="3">
        <v>45716</v>
      </c>
      <c r="I3799" s="2">
        <v>21471.77</v>
      </c>
      <c r="J3799" s="2">
        <v>3956.0250000000001</v>
      </c>
      <c r="K3799" s="2">
        <v>3956.0250000000001</v>
      </c>
      <c r="L3799" s="1"/>
      <c r="M3799" s="1"/>
      <c r="N3799" s="5">
        <f t="shared" si="119"/>
        <v>29383.820000000003</v>
      </c>
      <c r="O3799" s="6">
        <f t="shared" si="120"/>
        <v>29383.820000000003</v>
      </c>
      <c r="P3799" s="2">
        <v>0</v>
      </c>
      <c r="Q3799" s="2" t="s">
        <v>37</v>
      </c>
      <c r="R3799" s="2">
        <v>0</v>
      </c>
      <c r="S3799" s="2">
        <v>0</v>
      </c>
      <c r="T3799" s="2">
        <v>0</v>
      </c>
      <c r="U3799" s="2">
        <v>0</v>
      </c>
      <c r="V3799" s="2">
        <v>0</v>
      </c>
      <c r="W3799" s="2">
        <v>0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2">
        <f>VLOOKUP(Tabla3[[#This Row],[Columna1]],Tabla5[#All],3,0)</f>
        <v>50144.61</v>
      </c>
      <c r="AF3799" s="2">
        <v>0</v>
      </c>
      <c r="AG3799" s="2">
        <v>0</v>
      </c>
      <c r="AH3799" s="2">
        <v>0</v>
      </c>
      <c r="AI3799" s="2">
        <v>0</v>
      </c>
      <c r="AJ3799" s="2">
        <v>0</v>
      </c>
      <c r="AK3799" s="2">
        <f>VLOOKUP(Tabla3[[#This Row],[Columna1]],Tabla7[[ID]:[Monto neto de los bonos]],3,0)</f>
        <v>23730</v>
      </c>
      <c r="AL3799" s="2">
        <v>0</v>
      </c>
      <c r="AM3799" s="2">
        <v>0</v>
      </c>
      <c r="AN3799" s="2">
        <v>0</v>
      </c>
      <c r="AO3799" s="2">
        <v>0</v>
      </c>
      <c r="AP3799" s="2">
        <v>0</v>
      </c>
      <c r="AQ3799" s="2">
        <v>0</v>
      </c>
      <c r="AR3799" s="2">
        <v>0</v>
      </c>
      <c r="AS3799" s="2">
        <v>0</v>
      </c>
      <c r="AT3799" s="2">
        <v>0</v>
      </c>
      <c r="AU3799" s="2">
        <v>0</v>
      </c>
      <c r="AV3799" s="2">
        <v>0</v>
      </c>
      <c r="AW3799" s="1"/>
      <c r="AX3799" s="2" t="s">
        <v>422</v>
      </c>
      <c r="AY3799" s="8" t="s">
        <v>423</v>
      </c>
    </row>
    <row r="3800" spans="1:51" ht="13.15" customHeight="1" x14ac:dyDescent="0.25">
      <c r="A3800" s="7">
        <v>15189</v>
      </c>
      <c r="B3800" s="2" t="s">
        <v>3167</v>
      </c>
      <c r="C3800" s="2">
        <v>175703</v>
      </c>
      <c r="D3800" s="2" t="s">
        <v>315</v>
      </c>
      <c r="E3800" s="2" t="s">
        <v>325</v>
      </c>
      <c r="F3800" s="2" t="s">
        <v>36</v>
      </c>
      <c r="G3800" s="3">
        <v>40498</v>
      </c>
      <c r="H3800" s="1"/>
      <c r="I3800" s="2">
        <v>13165.89</v>
      </c>
      <c r="J3800" s="2">
        <v>2789.65</v>
      </c>
      <c r="K3800" s="2">
        <v>2789.65</v>
      </c>
      <c r="L3800" s="2">
        <v>2266.48</v>
      </c>
      <c r="M3800" s="2">
        <v>1094.04</v>
      </c>
      <c r="N3800" s="5">
        <f t="shared" si="119"/>
        <v>26091.32</v>
      </c>
      <c r="O3800" s="6">
        <f t="shared" si="120"/>
        <v>22026.68</v>
      </c>
      <c r="P3800" s="2">
        <v>20</v>
      </c>
      <c r="Q3800" s="2" t="s">
        <v>46</v>
      </c>
      <c r="R3800" s="2">
        <v>0</v>
      </c>
      <c r="S3800" s="2">
        <v>0</v>
      </c>
      <c r="T3800" s="2">
        <v>0</v>
      </c>
      <c r="U3800" s="2">
        <v>3686.45</v>
      </c>
      <c r="V3800" s="2">
        <v>0</v>
      </c>
      <c r="W3800" s="2">
        <v>0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3985.61</v>
      </c>
      <c r="AE3800" s="2">
        <f>VLOOKUP(Tabla3[[#This Row],[Columna1]],Tabla5[#All],3,0)</f>
        <v>3985.61</v>
      </c>
      <c r="AF3800" s="2">
        <v>0</v>
      </c>
      <c r="AG3800" s="2">
        <v>0</v>
      </c>
      <c r="AH3800" s="2">
        <v>0</v>
      </c>
      <c r="AI3800" s="2">
        <v>0</v>
      </c>
      <c r="AJ3800" s="2">
        <v>0</v>
      </c>
      <c r="AK3800" s="2">
        <f>VLOOKUP(Tabla3[[#This Row],[Columna1]],Tabla7[[ID]:[Monto neto de los bonos]],3,0)</f>
        <v>3686.45</v>
      </c>
      <c r="AL3800" s="2">
        <v>0</v>
      </c>
      <c r="AM3800" s="2">
        <v>0</v>
      </c>
      <c r="AN3800" s="2">
        <v>0</v>
      </c>
      <c r="AO3800" s="2">
        <v>0</v>
      </c>
      <c r="AP3800" s="2">
        <v>0</v>
      </c>
      <c r="AQ3800" s="2">
        <v>0</v>
      </c>
      <c r="AR3800" s="2">
        <v>0</v>
      </c>
      <c r="AS3800" s="2">
        <v>0</v>
      </c>
      <c r="AT3800" s="2">
        <v>2036.04</v>
      </c>
      <c r="AU3800" s="2">
        <v>2028.6</v>
      </c>
      <c r="AV3800" s="2">
        <v>0</v>
      </c>
      <c r="AW3800" s="1"/>
      <c r="AX3800" s="2" t="s">
        <v>422</v>
      </c>
      <c r="AY3800" s="8" t="s">
        <v>424</v>
      </c>
    </row>
    <row r="3801" spans="1:51" ht="13.15" customHeight="1" x14ac:dyDescent="0.25">
      <c r="A3801" s="7">
        <v>23255</v>
      </c>
      <c r="B3801" s="2" t="s">
        <v>4665</v>
      </c>
      <c r="C3801" s="2">
        <v>5138303</v>
      </c>
      <c r="D3801" s="2" t="s">
        <v>315</v>
      </c>
      <c r="E3801" s="2" t="s">
        <v>326</v>
      </c>
      <c r="F3801" s="2" t="s">
        <v>43</v>
      </c>
      <c r="G3801" s="3">
        <v>44454</v>
      </c>
      <c r="H3801" s="1"/>
      <c r="I3801" s="2">
        <v>14665.75</v>
      </c>
      <c r="J3801" s="2">
        <v>2702.02</v>
      </c>
      <c r="K3801" s="2">
        <v>2702.02</v>
      </c>
      <c r="L3801" s="2">
        <v>0</v>
      </c>
      <c r="M3801" s="1"/>
      <c r="N3801" s="5">
        <f t="shared" si="119"/>
        <v>67268.209999999992</v>
      </c>
      <c r="O3801" s="6">
        <f t="shared" si="120"/>
        <v>63753.429999999993</v>
      </c>
      <c r="P3801" s="2">
        <v>30</v>
      </c>
      <c r="Q3801" s="2" t="s">
        <v>37</v>
      </c>
      <c r="R3801" s="2">
        <v>0</v>
      </c>
      <c r="S3801" s="2">
        <v>0</v>
      </c>
      <c r="T3801" s="2">
        <v>0</v>
      </c>
      <c r="U3801" s="2">
        <v>0</v>
      </c>
      <c r="V3801" s="2">
        <v>0</v>
      </c>
      <c r="W3801" s="2">
        <v>0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20407.13</v>
      </c>
      <c r="AE3801" s="2">
        <f>VLOOKUP(Tabla3[[#This Row],[Columna1]],Tabla5[#All],3,0)</f>
        <v>20407.13</v>
      </c>
      <c r="AF3801" s="2">
        <v>0</v>
      </c>
      <c r="AG3801" s="2">
        <v>0</v>
      </c>
      <c r="AH3801" s="2">
        <v>0</v>
      </c>
      <c r="AI3801" s="2">
        <v>0</v>
      </c>
      <c r="AJ3801" s="2">
        <v>26791.29</v>
      </c>
      <c r="AK3801" s="2">
        <f>VLOOKUP(Tabla3[[#This Row],[Columna1]],Tabla7[[ID]:[Monto neto de los bonos]],3,0)</f>
        <v>26791.29</v>
      </c>
      <c r="AL3801" s="2">
        <v>0</v>
      </c>
      <c r="AM3801" s="2">
        <v>0</v>
      </c>
      <c r="AN3801" s="2">
        <v>0</v>
      </c>
      <c r="AO3801" s="2">
        <v>0</v>
      </c>
      <c r="AP3801" s="2">
        <v>0</v>
      </c>
      <c r="AQ3801" s="2">
        <v>0</v>
      </c>
      <c r="AR3801" s="2">
        <v>0</v>
      </c>
      <c r="AS3801" s="2">
        <v>0</v>
      </c>
      <c r="AT3801" s="2">
        <v>2006.96</v>
      </c>
      <c r="AU3801" s="2">
        <v>1507.82</v>
      </c>
      <c r="AV3801" s="2">
        <v>0</v>
      </c>
      <c r="AW3801" s="1"/>
      <c r="AX3801" s="2" t="s">
        <v>422</v>
      </c>
      <c r="AY3801" s="8" t="s">
        <v>423</v>
      </c>
    </row>
    <row r="3802" spans="1:51" ht="13.15" customHeight="1" x14ac:dyDescent="0.25">
      <c r="A3802" s="7">
        <v>93101</v>
      </c>
      <c r="B3802" s="2" t="s">
        <v>4710</v>
      </c>
      <c r="C3802" s="2">
        <v>20903</v>
      </c>
      <c r="D3802" s="2" t="s">
        <v>315</v>
      </c>
      <c r="E3802" s="2" t="s">
        <v>325</v>
      </c>
      <c r="F3802" s="2" t="s">
        <v>36</v>
      </c>
      <c r="G3802" s="3">
        <v>38231</v>
      </c>
      <c r="H3802" s="1"/>
      <c r="I3802" s="2">
        <v>13165.89</v>
      </c>
      <c r="J3802" s="2">
        <v>2789.65</v>
      </c>
      <c r="K3802" s="2">
        <v>2789.65</v>
      </c>
      <c r="L3802" s="2">
        <v>4779.47</v>
      </c>
      <c r="M3802" s="1"/>
      <c r="N3802" s="5">
        <f t="shared" si="119"/>
        <v>33256.089999999997</v>
      </c>
      <c r="O3802" s="6">
        <f t="shared" si="120"/>
        <v>28781.609999999993</v>
      </c>
      <c r="P3802" s="2">
        <v>20</v>
      </c>
      <c r="Q3802" s="2" t="s">
        <v>46</v>
      </c>
      <c r="R3802" s="2">
        <v>0</v>
      </c>
      <c r="S3802" s="2">
        <v>0</v>
      </c>
      <c r="T3802" s="2">
        <v>0</v>
      </c>
      <c r="U3802" s="2">
        <v>3686.45</v>
      </c>
      <c r="V3802" s="2">
        <v>0</v>
      </c>
      <c r="W3802" s="2">
        <v>0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9731.43</v>
      </c>
      <c r="AE3802" s="2">
        <f>VLOOKUP(Tabla3[[#This Row],[Columna1]],Tabla5[#All],3,0)</f>
        <v>9731.43</v>
      </c>
      <c r="AF3802" s="2">
        <v>0</v>
      </c>
      <c r="AG3802" s="2">
        <v>0</v>
      </c>
      <c r="AH3802" s="2">
        <v>0</v>
      </c>
      <c r="AI3802" s="2">
        <v>0</v>
      </c>
      <c r="AJ3802" s="2">
        <v>0</v>
      </c>
      <c r="AK3802" s="2">
        <f>VLOOKUP(Tabla3[[#This Row],[Columna1]],Tabla7[[ID]:[Monto neto de los bonos]],3,0)</f>
        <v>3686.45</v>
      </c>
      <c r="AL3802" s="2">
        <v>0</v>
      </c>
      <c r="AM3802" s="2">
        <v>0</v>
      </c>
      <c r="AN3802" s="2">
        <v>0</v>
      </c>
      <c r="AO3802" s="2">
        <v>0</v>
      </c>
      <c r="AP3802" s="2">
        <v>0</v>
      </c>
      <c r="AQ3802" s="2">
        <v>0</v>
      </c>
      <c r="AR3802" s="2">
        <v>0</v>
      </c>
      <c r="AS3802" s="2">
        <v>0</v>
      </c>
      <c r="AT3802" s="2">
        <v>2166.7199999999998</v>
      </c>
      <c r="AU3802" s="2">
        <v>2307.7600000000002</v>
      </c>
      <c r="AV3802" s="2">
        <v>0</v>
      </c>
      <c r="AW3802" s="1"/>
      <c r="AX3802" s="2" t="s">
        <v>422</v>
      </c>
      <c r="AY3802" s="8" t="s">
        <v>424</v>
      </c>
    </row>
    <row r="3803" spans="1:51" ht="13.15" customHeight="1" x14ac:dyDescent="0.25">
      <c r="A3803" s="7">
        <v>103356</v>
      </c>
      <c r="B3803" s="2" t="s">
        <v>3168</v>
      </c>
      <c r="C3803" s="2" t="e">
        <v>#N/A</v>
      </c>
      <c r="D3803" s="2" t="s">
        <v>315</v>
      </c>
      <c r="E3803" s="2" t="s">
        <v>318</v>
      </c>
      <c r="F3803" s="2" t="s">
        <v>42</v>
      </c>
      <c r="G3803" s="3">
        <v>40787</v>
      </c>
      <c r="H3803" s="1"/>
      <c r="I3803" s="2">
        <v>9836.7099999999991</v>
      </c>
      <c r="J3803" s="2">
        <v>3056.2150000000001</v>
      </c>
      <c r="K3803" s="2">
        <v>3056.2150000000001</v>
      </c>
      <c r="L3803" s="2">
        <v>1902.6</v>
      </c>
      <c r="M3803" s="1"/>
      <c r="N3803" s="5">
        <f t="shared" si="119"/>
        <v>17851.739999999998</v>
      </c>
      <c r="O3803" s="6">
        <f t="shared" si="120"/>
        <v>13067.429999999998</v>
      </c>
      <c r="P3803" s="2">
        <v>20</v>
      </c>
      <c r="Q3803" s="2" t="s">
        <v>46</v>
      </c>
      <c r="R3803" s="2">
        <v>0</v>
      </c>
      <c r="S3803" s="2">
        <v>58</v>
      </c>
      <c r="T3803" s="2">
        <v>7607.28</v>
      </c>
      <c r="U3803" s="2">
        <v>2754.28</v>
      </c>
      <c r="V3803" s="2">
        <v>0</v>
      </c>
      <c r="W3803" s="2">
        <v>0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2" t="e">
        <f>VLOOKUP(Tabla3[[#This Row],[Columna1]],Tabla5[#All],3,0)</f>
        <v>#N/A</v>
      </c>
      <c r="AF3803" s="2">
        <v>0</v>
      </c>
      <c r="AG3803" s="2">
        <v>0</v>
      </c>
      <c r="AH3803" s="2">
        <v>0</v>
      </c>
      <c r="AI3803" s="2">
        <v>0</v>
      </c>
      <c r="AJ3803" s="2">
        <v>0</v>
      </c>
      <c r="AK3803" s="2" t="e">
        <f>VLOOKUP(Tabla3[[#This Row],[Columna1]],Tabla7[[ID]:[Monto neto de los bonos]],3,0)</f>
        <v>#N/A</v>
      </c>
      <c r="AL3803" s="2">
        <v>0</v>
      </c>
      <c r="AM3803" s="2">
        <v>0</v>
      </c>
      <c r="AN3803" s="2">
        <v>0</v>
      </c>
      <c r="AO3803" s="2">
        <v>0</v>
      </c>
      <c r="AP3803" s="2">
        <v>0</v>
      </c>
      <c r="AQ3803" s="2">
        <v>0</v>
      </c>
      <c r="AR3803" s="2">
        <v>0</v>
      </c>
      <c r="AS3803" s="2">
        <v>0</v>
      </c>
      <c r="AT3803" s="2">
        <v>2404.9699999999998</v>
      </c>
      <c r="AU3803" s="2">
        <v>2379.34</v>
      </c>
      <c r="AV3803" s="2">
        <v>0</v>
      </c>
      <c r="AW3803" s="1"/>
      <c r="AX3803" s="2" t="s">
        <v>422</v>
      </c>
      <c r="AY3803" s="8" t="s">
        <v>424</v>
      </c>
    </row>
    <row r="3804" spans="1:51" ht="13.15" customHeight="1" x14ac:dyDescent="0.25">
      <c r="A3804" s="7">
        <v>14361</v>
      </c>
      <c r="B3804" s="2" t="s">
        <v>3169</v>
      </c>
      <c r="C3804" s="2">
        <v>148703</v>
      </c>
      <c r="D3804" s="2" t="s">
        <v>315</v>
      </c>
      <c r="E3804" s="2" t="s">
        <v>325</v>
      </c>
      <c r="F3804" s="2" t="s">
        <v>42</v>
      </c>
      <c r="G3804" s="3">
        <v>39274</v>
      </c>
      <c r="H3804" s="1"/>
      <c r="I3804" s="2">
        <v>9836.7099999999991</v>
      </c>
      <c r="J3804" s="2">
        <v>3056.2150000000001</v>
      </c>
      <c r="K3804" s="2">
        <v>3056.2150000000001</v>
      </c>
      <c r="L3804" s="2">
        <v>2712.05</v>
      </c>
      <c r="M3804" s="1"/>
      <c r="N3804" s="5">
        <f t="shared" si="119"/>
        <v>23096.87</v>
      </c>
      <c r="O3804" s="6">
        <f t="shared" si="120"/>
        <v>20064.23</v>
      </c>
      <c r="P3804" s="2">
        <v>20</v>
      </c>
      <c r="Q3804" s="2" t="s">
        <v>46</v>
      </c>
      <c r="R3804" s="2">
        <v>0</v>
      </c>
      <c r="S3804" s="2">
        <v>0</v>
      </c>
      <c r="T3804" s="2">
        <v>0</v>
      </c>
      <c r="U3804" s="2">
        <v>2754.28</v>
      </c>
      <c r="V3804" s="2">
        <v>0</v>
      </c>
      <c r="W3804" s="2">
        <v>0</v>
      </c>
      <c r="X3804" s="2">
        <v>0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4435.68</v>
      </c>
      <c r="AE3804" s="2">
        <f>VLOOKUP(Tabla3[[#This Row],[Columna1]],Tabla5[#All],3,0)</f>
        <v>4435.68</v>
      </c>
      <c r="AF3804" s="2">
        <v>0</v>
      </c>
      <c r="AG3804" s="2">
        <v>0</v>
      </c>
      <c r="AH3804" s="2">
        <v>0</v>
      </c>
      <c r="AI3804" s="2">
        <v>0</v>
      </c>
      <c r="AJ3804" s="2">
        <v>0</v>
      </c>
      <c r="AK3804" s="2">
        <f>VLOOKUP(Tabla3[[#This Row],[Columna1]],Tabla7[[ID]:[Monto neto de los bonos]],3,0)</f>
        <v>2754.28</v>
      </c>
      <c r="AL3804" s="2">
        <v>0</v>
      </c>
      <c r="AM3804" s="2">
        <v>0</v>
      </c>
      <c r="AN3804" s="2">
        <v>0</v>
      </c>
      <c r="AO3804" s="2">
        <v>0</v>
      </c>
      <c r="AP3804" s="2">
        <v>0</v>
      </c>
      <c r="AQ3804" s="2">
        <v>0</v>
      </c>
      <c r="AR3804" s="2">
        <v>0</v>
      </c>
      <c r="AS3804" s="2">
        <v>0</v>
      </c>
      <c r="AT3804" s="2">
        <v>1718.8</v>
      </c>
      <c r="AU3804" s="2">
        <v>1313.84</v>
      </c>
      <c r="AV3804" s="2">
        <v>0</v>
      </c>
      <c r="AW3804" s="1"/>
      <c r="AX3804" s="2" t="s">
        <v>422</v>
      </c>
      <c r="AY3804" s="8" t="s">
        <v>424</v>
      </c>
    </row>
    <row r="3805" spans="1:51" ht="13.15" customHeight="1" x14ac:dyDescent="0.25">
      <c r="A3805" s="7">
        <v>23465</v>
      </c>
      <c r="B3805" s="2" t="s">
        <v>3170</v>
      </c>
      <c r="C3805" s="2">
        <v>5250103</v>
      </c>
      <c r="D3805" s="2" t="s">
        <v>315</v>
      </c>
      <c r="E3805" s="2" t="s">
        <v>316</v>
      </c>
      <c r="F3805" s="2" t="s">
        <v>36</v>
      </c>
      <c r="G3805" s="3">
        <v>44516</v>
      </c>
      <c r="H3805" s="1"/>
      <c r="I3805" s="2">
        <v>13165.89</v>
      </c>
      <c r="J3805" s="2">
        <v>2789.65</v>
      </c>
      <c r="K3805" s="2">
        <v>2789.65</v>
      </c>
      <c r="L3805" s="2">
        <v>0</v>
      </c>
      <c r="M3805" s="1"/>
      <c r="N3805" s="5">
        <f t="shared" si="119"/>
        <v>22214.579999999998</v>
      </c>
      <c r="O3805" s="6">
        <f t="shared" si="120"/>
        <v>19101.039999999997</v>
      </c>
      <c r="P3805" s="2">
        <v>30</v>
      </c>
      <c r="Q3805" s="2" t="s">
        <v>37</v>
      </c>
      <c r="R3805" s="2">
        <v>0</v>
      </c>
      <c r="S3805" s="2">
        <v>0</v>
      </c>
      <c r="T3805" s="2">
        <v>0</v>
      </c>
      <c r="U3805" s="2">
        <v>0</v>
      </c>
      <c r="V3805" s="2">
        <v>0</v>
      </c>
      <c r="W3805" s="2">
        <v>0</v>
      </c>
      <c r="X3805" s="2">
        <v>0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3469.39</v>
      </c>
      <c r="AE3805" s="2">
        <f>VLOOKUP(Tabla3[[#This Row],[Columna1]],Tabla5[#All],3,0)</f>
        <v>3469.39</v>
      </c>
      <c r="AF3805" s="2">
        <v>0</v>
      </c>
      <c r="AG3805" s="2">
        <v>0</v>
      </c>
      <c r="AH3805" s="2">
        <v>0</v>
      </c>
      <c r="AI3805" s="2">
        <v>0</v>
      </c>
      <c r="AJ3805" s="2">
        <v>0</v>
      </c>
      <c r="AK3805" s="2">
        <f>VLOOKUP(Tabla3[[#This Row],[Columna1]],Tabla7[[ID]:[Monto neto de los bonos]],3,0)</f>
        <v>0</v>
      </c>
      <c r="AL3805" s="2">
        <v>0</v>
      </c>
      <c r="AM3805" s="2">
        <v>0</v>
      </c>
      <c r="AN3805" s="2">
        <v>0</v>
      </c>
      <c r="AO3805" s="2">
        <v>0</v>
      </c>
      <c r="AP3805" s="2">
        <v>0</v>
      </c>
      <c r="AQ3805" s="2">
        <v>0</v>
      </c>
      <c r="AR3805" s="2">
        <v>0</v>
      </c>
      <c r="AS3805" s="2">
        <v>0</v>
      </c>
      <c r="AT3805" s="2">
        <v>1874.52</v>
      </c>
      <c r="AU3805" s="2">
        <v>1239.02</v>
      </c>
      <c r="AV3805" s="2">
        <v>0</v>
      </c>
      <c r="AW3805" s="1"/>
      <c r="AX3805" s="2" t="s">
        <v>422</v>
      </c>
      <c r="AY3805" s="8" t="s">
        <v>423</v>
      </c>
    </row>
    <row r="3806" spans="1:51" ht="13.15" customHeight="1" x14ac:dyDescent="0.25">
      <c r="A3806" s="7">
        <v>92678</v>
      </c>
      <c r="B3806" s="2" t="s">
        <v>3171</v>
      </c>
      <c r="C3806" s="2">
        <v>22503</v>
      </c>
      <c r="D3806" s="2" t="s">
        <v>315</v>
      </c>
      <c r="E3806" s="2" t="s">
        <v>325</v>
      </c>
      <c r="F3806" s="2" t="s">
        <v>50</v>
      </c>
      <c r="G3806" s="3">
        <v>37749</v>
      </c>
      <c r="H3806" s="1"/>
      <c r="I3806" s="2">
        <v>12195.26</v>
      </c>
      <c r="J3806" s="2">
        <v>3009.3249999999998</v>
      </c>
      <c r="K3806" s="2">
        <v>3009.3249999999998</v>
      </c>
      <c r="L3806" s="2">
        <v>3388.14</v>
      </c>
      <c r="M3806" s="1"/>
      <c r="N3806" s="5">
        <f t="shared" si="119"/>
        <v>21602.05</v>
      </c>
      <c r="O3806" s="6">
        <f t="shared" si="120"/>
        <v>15123.429999999998</v>
      </c>
      <c r="P3806" s="2">
        <v>20</v>
      </c>
      <c r="Q3806" s="2" t="s">
        <v>46</v>
      </c>
      <c r="R3806" s="2">
        <v>0</v>
      </c>
      <c r="S3806" s="2">
        <v>65</v>
      </c>
      <c r="T3806" s="2">
        <v>9735.7000000000007</v>
      </c>
      <c r="U3806" s="2">
        <v>3414.67</v>
      </c>
      <c r="V3806" s="2">
        <v>0</v>
      </c>
      <c r="W3806" s="2">
        <v>0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2">
        <f>VLOOKUP(Tabla3[[#This Row],[Columna1]],Tabla5[#All],3,0)</f>
        <v>0</v>
      </c>
      <c r="AF3806" s="2">
        <v>0</v>
      </c>
      <c r="AG3806" s="2">
        <v>0</v>
      </c>
      <c r="AH3806" s="2">
        <v>0</v>
      </c>
      <c r="AI3806" s="2">
        <v>0</v>
      </c>
      <c r="AJ3806" s="2">
        <v>0</v>
      </c>
      <c r="AK3806" s="2">
        <f>VLOOKUP(Tabla3[[#This Row],[Columna1]],Tabla7[[ID]:[Monto neto de los bonos]],3,0)</f>
        <v>3414.67</v>
      </c>
      <c r="AL3806" s="2">
        <v>0</v>
      </c>
      <c r="AM3806" s="2">
        <v>0</v>
      </c>
      <c r="AN3806" s="2">
        <v>0</v>
      </c>
      <c r="AO3806" s="2">
        <v>0</v>
      </c>
      <c r="AP3806" s="2">
        <v>0</v>
      </c>
      <c r="AQ3806" s="2">
        <v>0</v>
      </c>
      <c r="AR3806" s="2">
        <v>0</v>
      </c>
      <c r="AS3806" s="2">
        <v>0</v>
      </c>
      <c r="AT3806" s="2">
        <v>2963.22</v>
      </c>
      <c r="AU3806" s="2">
        <v>3515.4</v>
      </c>
      <c r="AV3806" s="2">
        <v>0</v>
      </c>
      <c r="AW3806" s="1"/>
      <c r="AX3806" s="2" t="s">
        <v>422</v>
      </c>
      <c r="AY3806" s="8" t="s">
        <v>424</v>
      </c>
    </row>
    <row r="3807" spans="1:51" ht="13.15" customHeight="1" x14ac:dyDescent="0.25">
      <c r="A3807" s="7">
        <v>90655</v>
      </c>
      <c r="B3807" s="2" t="s">
        <v>3172</v>
      </c>
      <c r="C3807" s="2">
        <v>393003</v>
      </c>
      <c r="D3807" s="2" t="s">
        <v>315</v>
      </c>
      <c r="E3807" s="2" t="s">
        <v>318</v>
      </c>
      <c r="F3807" s="2" t="s">
        <v>36</v>
      </c>
      <c r="G3807" s="3">
        <v>36802</v>
      </c>
      <c r="H3807" s="1"/>
      <c r="I3807" s="2">
        <v>13165.89</v>
      </c>
      <c r="J3807" s="2">
        <v>2789.65</v>
      </c>
      <c r="K3807" s="2">
        <v>2789.65</v>
      </c>
      <c r="L3807" s="2">
        <v>3114.52</v>
      </c>
      <c r="M3807" s="1"/>
      <c r="N3807" s="5">
        <f t="shared" si="119"/>
        <v>25720.67</v>
      </c>
      <c r="O3807" s="6">
        <f t="shared" si="120"/>
        <v>21727.069999999996</v>
      </c>
      <c r="P3807" s="2">
        <v>20</v>
      </c>
      <c r="Q3807" s="2" t="s">
        <v>46</v>
      </c>
      <c r="R3807" s="2">
        <v>0</v>
      </c>
      <c r="S3807" s="2">
        <v>0</v>
      </c>
      <c r="T3807" s="2">
        <v>0</v>
      </c>
      <c r="U3807" s="2">
        <v>3686.45</v>
      </c>
      <c r="V3807" s="2">
        <v>0</v>
      </c>
      <c r="W3807" s="2">
        <v>0</v>
      </c>
      <c r="X3807" s="2">
        <v>0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3860.96</v>
      </c>
      <c r="AE3807" s="2">
        <f>VLOOKUP(Tabla3[[#This Row],[Columna1]],Tabla5[#All],3,0)</f>
        <v>3860.96</v>
      </c>
      <c r="AF3807" s="2">
        <v>0</v>
      </c>
      <c r="AG3807" s="2">
        <v>0</v>
      </c>
      <c r="AH3807" s="2">
        <v>0</v>
      </c>
      <c r="AI3807" s="2">
        <v>0</v>
      </c>
      <c r="AJ3807" s="2">
        <v>0</v>
      </c>
      <c r="AK3807" s="2">
        <f>VLOOKUP(Tabla3[[#This Row],[Columna1]],Tabla7[[ID]:[Monto neto de los bonos]],3,0)</f>
        <v>3686.45</v>
      </c>
      <c r="AL3807" s="2">
        <v>0</v>
      </c>
      <c r="AM3807" s="2">
        <v>0</v>
      </c>
      <c r="AN3807" s="2">
        <v>0</v>
      </c>
      <c r="AO3807" s="2">
        <v>0</v>
      </c>
      <c r="AP3807" s="2">
        <v>0</v>
      </c>
      <c r="AQ3807" s="2">
        <v>0</v>
      </c>
      <c r="AR3807" s="2">
        <v>0</v>
      </c>
      <c r="AS3807" s="2">
        <v>0</v>
      </c>
      <c r="AT3807" s="2">
        <v>2013.4</v>
      </c>
      <c r="AU3807" s="2">
        <v>1980.2</v>
      </c>
      <c r="AV3807" s="2">
        <v>0</v>
      </c>
      <c r="AW3807" s="1"/>
      <c r="AX3807" s="2" t="s">
        <v>422</v>
      </c>
      <c r="AY3807" s="8" t="s">
        <v>424</v>
      </c>
    </row>
    <row r="3808" spans="1:51" ht="13.15" customHeight="1" x14ac:dyDescent="0.25">
      <c r="A3808" s="7">
        <v>22359</v>
      </c>
      <c r="B3808" s="2" t="s">
        <v>3173</v>
      </c>
      <c r="C3808" s="2">
        <v>4082003</v>
      </c>
      <c r="D3808" s="2" t="s">
        <v>315</v>
      </c>
      <c r="E3808" s="2" t="s">
        <v>327</v>
      </c>
      <c r="F3808" s="2" t="s">
        <v>36</v>
      </c>
      <c r="G3808" s="3">
        <v>44758</v>
      </c>
      <c r="H3808" s="1"/>
      <c r="I3808" s="2">
        <v>13165.89</v>
      </c>
      <c r="J3808" s="2">
        <v>2789.65</v>
      </c>
      <c r="K3808" s="2">
        <v>2789.65</v>
      </c>
      <c r="L3808" s="2">
        <v>0</v>
      </c>
      <c r="M3808" s="1"/>
      <c r="N3808" s="5">
        <f t="shared" si="119"/>
        <v>22383.309999999998</v>
      </c>
      <c r="O3808" s="6">
        <f t="shared" si="120"/>
        <v>19269.769999999997</v>
      </c>
      <c r="P3808" s="2">
        <v>30</v>
      </c>
      <c r="Q3808" s="2" t="s">
        <v>37</v>
      </c>
      <c r="R3808" s="2">
        <v>0</v>
      </c>
      <c r="S3808" s="2">
        <v>0</v>
      </c>
      <c r="T3808" s="2">
        <v>0</v>
      </c>
      <c r="U3808" s="2">
        <v>0</v>
      </c>
      <c r="V3808" s="2">
        <v>0</v>
      </c>
      <c r="W3808" s="2">
        <v>0</v>
      </c>
      <c r="X3808" s="2">
        <v>0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3638.12</v>
      </c>
      <c r="AE3808" s="2">
        <f>VLOOKUP(Tabla3[[#This Row],[Columna1]],Tabla5[#All],3,0)</f>
        <v>3638.12</v>
      </c>
      <c r="AF3808" s="2">
        <v>0</v>
      </c>
      <c r="AG3808" s="2">
        <v>0</v>
      </c>
      <c r="AH3808" s="2">
        <v>0</v>
      </c>
      <c r="AI3808" s="2">
        <v>0</v>
      </c>
      <c r="AJ3808" s="2">
        <v>0</v>
      </c>
      <c r="AK3808" s="2">
        <f>VLOOKUP(Tabla3[[#This Row],[Columna1]],Tabla7[[ID]:[Monto neto de los bonos]],3,0)</f>
        <v>0</v>
      </c>
      <c r="AL3808" s="2">
        <v>0</v>
      </c>
      <c r="AM3808" s="2">
        <v>0</v>
      </c>
      <c r="AN3808" s="2">
        <v>0</v>
      </c>
      <c r="AO3808" s="2">
        <v>0</v>
      </c>
      <c r="AP3808" s="2">
        <v>0</v>
      </c>
      <c r="AQ3808" s="2">
        <v>0</v>
      </c>
      <c r="AR3808" s="2">
        <v>0</v>
      </c>
      <c r="AS3808" s="2">
        <v>0</v>
      </c>
      <c r="AT3808" s="2">
        <v>1874.52</v>
      </c>
      <c r="AU3808" s="2">
        <v>1239.02</v>
      </c>
      <c r="AV3808" s="2">
        <v>0</v>
      </c>
      <c r="AW3808" s="1"/>
      <c r="AX3808" s="2" t="s">
        <v>422</v>
      </c>
      <c r="AY3808" s="8" t="s">
        <v>423</v>
      </c>
    </row>
    <row r="3809" spans="1:51" ht="13.15" customHeight="1" x14ac:dyDescent="0.25">
      <c r="A3809" s="7">
        <v>20902</v>
      </c>
      <c r="B3809" s="2" t="s">
        <v>3174</v>
      </c>
      <c r="C3809" s="2">
        <v>2223303</v>
      </c>
      <c r="D3809" s="2" t="s">
        <v>315</v>
      </c>
      <c r="E3809" s="2" t="s">
        <v>325</v>
      </c>
      <c r="F3809" s="2" t="s">
        <v>143</v>
      </c>
      <c r="G3809" s="3">
        <v>43006</v>
      </c>
      <c r="H3809" s="1"/>
      <c r="I3809" s="2">
        <v>8809.1299999999992</v>
      </c>
      <c r="J3809" s="2">
        <v>2304.33</v>
      </c>
      <c r="K3809" s="2">
        <v>2304.33</v>
      </c>
      <c r="L3809" s="2">
        <v>1139.42</v>
      </c>
      <c r="M3809" s="1"/>
      <c r="N3809" s="5">
        <f t="shared" si="119"/>
        <v>14557.21</v>
      </c>
      <c r="O3809" s="6">
        <f t="shared" si="120"/>
        <v>12495.029999999999</v>
      </c>
      <c r="P3809" s="2">
        <v>19</v>
      </c>
      <c r="Q3809" s="2" t="s">
        <v>46</v>
      </c>
      <c r="R3809" s="2">
        <v>0</v>
      </c>
      <c r="S3809" s="2">
        <v>0</v>
      </c>
      <c r="T3809" s="2">
        <v>0</v>
      </c>
      <c r="U3809" s="2">
        <v>2466.56</v>
      </c>
      <c r="V3809" s="2">
        <v>0</v>
      </c>
      <c r="W3809" s="2">
        <v>0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2">
        <f>VLOOKUP(Tabla3[[#This Row],[Columna1]],Tabla5[#All],3,0)</f>
        <v>0</v>
      </c>
      <c r="AF3809" s="2">
        <v>0</v>
      </c>
      <c r="AG3809" s="2">
        <v>0</v>
      </c>
      <c r="AH3809" s="2">
        <v>0</v>
      </c>
      <c r="AI3809" s="2">
        <v>0</v>
      </c>
      <c r="AJ3809" s="2">
        <v>0</v>
      </c>
      <c r="AK3809" s="2">
        <f>VLOOKUP(Tabla3[[#This Row],[Columna1]],Tabla7[[ID]:[Monto neto de los bonos]],3,0)</f>
        <v>2466.56</v>
      </c>
      <c r="AL3809" s="2">
        <v>0</v>
      </c>
      <c r="AM3809" s="2">
        <v>0</v>
      </c>
      <c r="AN3809" s="2">
        <v>0</v>
      </c>
      <c r="AO3809" s="2">
        <v>0</v>
      </c>
      <c r="AP3809" s="2">
        <v>0</v>
      </c>
      <c r="AQ3809" s="2">
        <v>0</v>
      </c>
      <c r="AR3809" s="2">
        <v>0</v>
      </c>
      <c r="AS3809" s="2">
        <v>0</v>
      </c>
      <c r="AT3809" s="2">
        <v>1275.22</v>
      </c>
      <c r="AU3809" s="2">
        <v>786.96</v>
      </c>
      <c r="AV3809" s="2">
        <v>0</v>
      </c>
      <c r="AW3809" s="1"/>
      <c r="AX3809" s="2" t="s">
        <v>422</v>
      </c>
      <c r="AY3809" s="8" t="s">
        <v>424</v>
      </c>
    </row>
    <row r="3810" spans="1:51" ht="13.15" customHeight="1" x14ac:dyDescent="0.25">
      <c r="A3810" s="7">
        <v>23839</v>
      </c>
      <c r="B3810" s="2" t="s">
        <v>4693</v>
      </c>
      <c r="C3810" s="2">
        <v>5459703</v>
      </c>
      <c r="D3810" s="2" t="s">
        <v>315</v>
      </c>
      <c r="E3810" s="2" t="s">
        <v>328</v>
      </c>
      <c r="F3810" s="2" t="s">
        <v>36</v>
      </c>
      <c r="G3810" s="3">
        <v>44942</v>
      </c>
      <c r="H3810" s="1"/>
      <c r="I3810" s="2">
        <v>13165.89</v>
      </c>
      <c r="J3810" s="2">
        <v>2789.65</v>
      </c>
      <c r="K3810" s="2">
        <v>2789.65</v>
      </c>
      <c r="L3810" s="2">
        <v>0</v>
      </c>
      <c r="M3810" s="1"/>
      <c r="N3810" s="5">
        <f t="shared" si="119"/>
        <v>21743.989999999998</v>
      </c>
      <c r="O3810" s="6">
        <f t="shared" si="120"/>
        <v>18630.449999999997</v>
      </c>
      <c r="P3810" s="2">
        <v>30</v>
      </c>
      <c r="Q3810" s="2" t="s">
        <v>37</v>
      </c>
      <c r="R3810" s="2">
        <v>0</v>
      </c>
      <c r="S3810" s="2">
        <v>0</v>
      </c>
      <c r="T3810" s="2">
        <v>0</v>
      </c>
      <c r="U3810" s="2">
        <v>0</v>
      </c>
      <c r="V3810" s="2">
        <v>0</v>
      </c>
      <c r="W3810" s="2">
        <v>0</v>
      </c>
      <c r="X3810" s="2">
        <v>0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2998.8</v>
      </c>
      <c r="AE3810" s="2">
        <f>VLOOKUP(Tabla3[[#This Row],[Columna1]],Tabla5[#All],3,0)</f>
        <v>2998.8</v>
      </c>
      <c r="AF3810" s="2">
        <v>0</v>
      </c>
      <c r="AG3810" s="2">
        <v>0</v>
      </c>
      <c r="AH3810" s="2">
        <v>0</v>
      </c>
      <c r="AI3810" s="2">
        <v>0</v>
      </c>
      <c r="AJ3810" s="2">
        <v>0</v>
      </c>
      <c r="AK3810" s="2">
        <f>VLOOKUP(Tabla3[[#This Row],[Columna1]],Tabla7[[ID]:[Monto neto de los bonos]],3,0)</f>
        <v>0</v>
      </c>
      <c r="AL3810" s="2">
        <v>0</v>
      </c>
      <c r="AM3810" s="2">
        <v>0</v>
      </c>
      <c r="AN3810" s="2">
        <v>0</v>
      </c>
      <c r="AO3810" s="2">
        <v>0</v>
      </c>
      <c r="AP3810" s="2">
        <v>0</v>
      </c>
      <c r="AQ3810" s="2">
        <v>0</v>
      </c>
      <c r="AR3810" s="2">
        <v>0</v>
      </c>
      <c r="AS3810" s="2">
        <v>0</v>
      </c>
      <c r="AT3810" s="2">
        <v>1874.52</v>
      </c>
      <c r="AU3810" s="2">
        <v>1239.02</v>
      </c>
      <c r="AV3810" s="2">
        <v>0</v>
      </c>
      <c r="AW3810" s="1"/>
      <c r="AX3810" s="2" t="s">
        <v>422</v>
      </c>
      <c r="AY3810" s="8" t="s">
        <v>423</v>
      </c>
    </row>
    <row r="3811" spans="1:51" ht="13.15" customHeight="1" x14ac:dyDescent="0.25">
      <c r="A3811" s="7">
        <v>21175</v>
      </c>
      <c r="B3811" s="2" t="s">
        <v>3175</v>
      </c>
      <c r="C3811" s="2">
        <v>2505803</v>
      </c>
      <c r="D3811" s="2" t="s">
        <v>315</v>
      </c>
      <c r="E3811" s="2" t="s">
        <v>316</v>
      </c>
      <c r="F3811" s="2" t="s">
        <v>45</v>
      </c>
      <c r="G3811" s="3">
        <v>45170</v>
      </c>
      <c r="H3811" s="1"/>
      <c r="I3811" s="2">
        <v>13413.65</v>
      </c>
      <c r="J3811" s="2">
        <v>2841.47</v>
      </c>
      <c r="K3811" s="2">
        <v>2841.47</v>
      </c>
      <c r="L3811" s="2">
        <v>0</v>
      </c>
      <c r="M3811" s="1"/>
      <c r="N3811" s="5">
        <f t="shared" si="119"/>
        <v>26311.05</v>
      </c>
      <c r="O3811" s="6">
        <f t="shared" si="120"/>
        <v>23117.989999999998</v>
      </c>
      <c r="P3811" s="2">
        <v>30</v>
      </c>
      <c r="Q3811" s="2" t="s">
        <v>37</v>
      </c>
      <c r="R3811" s="2">
        <v>0</v>
      </c>
      <c r="S3811" s="2">
        <v>0</v>
      </c>
      <c r="T3811" s="2">
        <v>0</v>
      </c>
      <c r="U3811" s="2">
        <v>0</v>
      </c>
      <c r="V3811" s="2">
        <v>0</v>
      </c>
      <c r="W3811" s="2">
        <v>0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7214.46</v>
      </c>
      <c r="AE3811" s="2">
        <f>VLOOKUP(Tabla3[[#This Row],[Columna1]],Tabla5[#All],3,0)</f>
        <v>7214.46</v>
      </c>
      <c r="AF3811" s="2">
        <v>0</v>
      </c>
      <c r="AG3811" s="2">
        <v>0</v>
      </c>
      <c r="AH3811" s="2">
        <v>0</v>
      </c>
      <c r="AI3811" s="2">
        <v>0</v>
      </c>
      <c r="AJ3811" s="2">
        <v>0</v>
      </c>
      <c r="AK3811" s="2">
        <f>VLOOKUP(Tabla3[[#This Row],[Columna1]],Tabla7[[ID]:[Monto neto de los bonos]],3,0)</f>
        <v>0</v>
      </c>
      <c r="AL3811" s="2">
        <v>0</v>
      </c>
      <c r="AM3811" s="2">
        <v>0</v>
      </c>
      <c r="AN3811" s="2">
        <v>0</v>
      </c>
      <c r="AO3811" s="2">
        <v>0</v>
      </c>
      <c r="AP3811" s="2">
        <v>0</v>
      </c>
      <c r="AQ3811" s="2">
        <v>0</v>
      </c>
      <c r="AR3811" s="2">
        <v>0</v>
      </c>
      <c r="AS3811" s="2">
        <v>0</v>
      </c>
      <c r="AT3811" s="2">
        <v>1909.64</v>
      </c>
      <c r="AU3811" s="2">
        <v>1283.42</v>
      </c>
      <c r="AV3811" s="2">
        <v>0</v>
      </c>
      <c r="AW3811" s="1"/>
      <c r="AX3811" s="2" t="s">
        <v>422</v>
      </c>
      <c r="AY3811" s="8" t="s">
        <v>423</v>
      </c>
    </row>
    <row r="3812" spans="1:51" ht="13.15" customHeight="1" x14ac:dyDescent="0.25">
      <c r="A3812" s="7">
        <v>16343</v>
      </c>
      <c r="B3812" s="2" t="s">
        <v>3176</v>
      </c>
      <c r="C3812" s="2">
        <v>197903</v>
      </c>
      <c r="D3812" s="2" t="s">
        <v>315</v>
      </c>
      <c r="E3812" s="2" t="s">
        <v>321</v>
      </c>
      <c r="F3812" s="2" t="s">
        <v>45</v>
      </c>
      <c r="G3812" s="3">
        <v>40575</v>
      </c>
      <c r="H3812" s="1"/>
      <c r="I3812" s="2">
        <v>13413.65</v>
      </c>
      <c r="J3812" s="2">
        <v>2841.47</v>
      </c>
      <c r="K3812" s="2">
        <v>2841.47</v>
      </c>
      <c r="L3812" s="2">
        <v>2644.37</v>
      </c>
      <c r="M3812" s="1"/>
      <c r="N3812" s="5">
        <f t="shared" si="119"/>
        <v>35099.759999999995</v>
      </c>
      <c r="O3812" s="6">
        <f t="shared" si="120"/>
        <v>31141.819999999992</v>
      </c>
      <c r="P3812" s="2">
        <v>30</v>
      </c>
      <c r="Q3812" s="2" t="s">
        <v>37</v>
      </c>
      <c r="R3812" s="2">
        <v>0</v>
      </c>
      <c r="S3812" s="2">
        <v>0</v>
      </c>
      <c r="T3812" s="2">
        <v>0</v>
      </c>
      <c r="U3812" s="2">
        <v>0</v>
      </c>
      <c r="V3812" s="2">
        <v>0</v>
      </c>
      <c r="W3812" s="2">
        <v>0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13358.8</v>
      </c>
      <c r="AE3812" s="2">
        <f>VLOOKUP(Tabla3[[#This Row],[Columna1]],Tabla5[#All],3,0)</f>
        <v>13358.8</v>
      </c>
      <c r="AF3812" s="2">
        <v>0</v>
      </c>
      <c r="AG3812" s="2">
        <v>0</v>
      </c>
      <c r="AH3812" s="2">
        <v>0</v>
      </c>
      <c r="AI3812" s="2">
        <v>0</v>
      </c>
      <c r="AJ3812" s="2">
        <v>0</v>
      </c>
      <c r="AK3812" s="2">
        <f>VLOOKUP(Tabla3[[#This Row],[Columna1]],Tabla7[[ID]:[Monto neto de los bonos]],3,0)</f>
        <v>0</v>
      </c>
      <c r="AL3812" s="2">
        <v>0</v>
      </c>
      <c r="AM3812" s="2">
        <v>0</v>
      </c>
      <c r="AN3812" s="2">
        <v>0</v>
      </c>
      <c r="AO3812" s="2">
        <v>0</v>
      </c>
      <c r="AP3812" s="2">
        <v>0</v>
      </c>
      <c r="AQ3812" s="2">
        <v>0</v>
      </c>
      <c r="AR3812" s="2">
        <v>0</v>
      </c>
      <c r="AS3812" s="2">
        <v>0</v>
      </c>
      <c r="AT3812" s="2">
        <v>2174.08</v>
      </c>
      <c r="AU3812" s="2">
        <v>1783.86</v>
      </c>
      <c r="AV3812" s="2">
        <v>0</v>
      </c>
      <c r="AW3812" s="1"/>
      <c r="AX3812" s="2" t="s">
        <v>422</v>
      </c>
      <c r="AY3812" s="8" t="s">
        <v>423</v>
      </c>
    </row>
    <row r="3813" spans="1:51" ht="13.15" customHeight="1" x14ac:dyDescent="0.25">
      <c r="A3813" s="7">
        <v>21271</v>
      </c>
      <c r="B3813" s="2" t="s">
        <v>3177</v>
      </c>
      <c r="C3813" s="2">
        <v>2599303</v>
      </c>
      <c r="D3813" s="2" t="s">
        <v>315</v>
      </c>
      <c r="E3813" s="2" t="s">
        <v>318</v>
      </c>
      <c r="F3813" s="2" t="s">
        <v>42</v>
      </c>
      <c r="G3813" s="3">
        <v>43222</v>
      </c>
      <c r="H3813" s="1"/>
      <c r="I3813" s="2">
        <v>9836.7099999999991</v>
      </c>
      <c r="J3813" s="2">
        <v>3056.2150000000001</v>
      </c>
      <c r="K3813" s="2">
        <v>3056.2150000000001</v>
      </c>
      <c r="L3813" s="2">
        <v>1449.17</v>
      </c>
      <c r="M3813" s="1"/>
      <c r="N3813" s="5">
        <f t="shared" si="119"/>
        <v>22488.969999999998</v>
      </c>
      <c r="O3813" s="6">
        <f t="shared" si="120"/>
        <v>19781.089999999997</v>
      </c>
      <c r="P3813" s="2">
        <v>20</v>
      </c>
      <c r="Q3813" s="2" t="s">
        <v>46</v>
      </c>
      <c r="R3813" s="2">
        <v>0</v>
      </c>
      <c r="S3813" s="2">
        <v>0</v>
      </c>
      <c r="T3813" s="2">
        <v>0</v>
      </c>
      <c r="U3813" s="2">
        <v>2754.28</v>
      </c>
      <c r="V3813" s="2">
        <v>0</v>
      </c>
      <c r="W3813" s="2">
        <v>0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5090.66</v>
      </c>
      <c r="AE3813" s="2">
        <f>VLOOKUP(Tabla3[[#This Row],[Columna1]],Tabla5[#All],3,0)</f>
        <v>5090.66</v>
      </c>
      <c r="AF3813" s="2">
        <v>0</v>
      </c>
      <c r="AG3813" s="2">
        <v>0</v>
      </c>
      <c r="AH3813" s="2">
        <v>0</v>
      </c>
      <c r="AI3813" s="2">
        <v>0</v>
      </c>
      <c r="AJ3813" s="2">
        <v>0</v>
      </c>
      <c r="AK3813" s="2">
        <f>VLOOKUP(Tabla3[[#This Row],[Columna1]],Tabla7[[ID]:[Monto neto de los bonos]],3,0)</f>
        <v>2754.28</v>
      </c>
      <c r="AL3813" s="2">
        <v>0</v>
      </c>
      <c r="AM3813" s="2">
        <v>0</v>
      </c>
      <c r="AN3813" s="2">
        <v>0</v>
      </c>
      <c r="AO3813" s="2">
        <v>0</v>
      </c>
      <c r="AP3813" s="2">
        <v>0</v>
      </c>
      <c r="AQ3813" s="2">
        <v>0</v>
      </c>
      <c r="AR3813" s="2">
        <v>0</v>
      </c>
      <c r="AS3813" s="2">
        <v>0</v>
      </c>
      <c r="AT3813" s="2">
        <v>1602.48</v>
      </c>
      <c r="AU3813" s="2">
        <v>1105.4000000000001</v>
      </c>
      <c r="AV3813" s="2">
        <v>0</v>
      </c>
      <c r="AW3813" s="1"/>
      <c r="AX3813" s="2" t="s">
        <v>422</v>
      </c>
      <c r="AY3813" s="8" t="s">
        <v>424</v>
      </c>
    </row>
    <row r="3814" spans="1:51" ht="13.15" customHeight="1" x14ac:dyDescent="0.25">
      <c r="A3814" s="7">
        <v>18746</v>
      </c>
      <c r="B3814" s="2" t="s">
        <v>3178</v>
      </c>
      <c r="C3814" s="2">
        <v>371603</v>
      </c>
      <c r="D3814" s="2" t="s">
        <v>315</v>
      </c>
      <c r="E3814" s="2" t="s">
        <v>319</v>
      </c>
      <c r="F3814" s="2" t="s">
        <v>36</v>
      </c>
      <c r="G3814" s="3">
        <v>41893</v>
      </c>
      <c r="H3814" s="1"/>
      <c r="I3814" s="2">
        <v>13165.89</v>
      </c>
      <c r="J3814" s="2">
        <v>2789.65</v>
      </c>
      <c r="K3814" s="2">
        <v>2789.65</v>
      </c>
      <c r="L3814" s="2">
        <v>3121.84</v>
      </c>
      <c r="M3814" s="1"/>
      <c r="N3814" s="5">
        <f t="shared" si="119"/>
        <v>26017.599999999999</v>
      </c>
      <c r="O3814" s="6">
        <f t="shared" si="120"/>
        <v>21997.979999999996</v>
      </c>
      <c r="P3814" s="2">
        <v>30</v>
      </c>
      <c r="Q3814" s="2" t="s">
        <v>37</v>
      </c>
      <c r="R3814" s="2">
        <v>0</v>
      </c>
      <c r="S3814" s="2">
        <v>0</v>
      </c>
      <c r="T3814" s="2">
        <v>0</v>
      </c>
      <c r="U3814" s="2">
        <v>0</v>
      </c>
      <c r="V3814" s="2">
        <v>0</v>
      </c>
      <c r="W3814" s="2">
        <v>0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4150.57</v>
      </c>
      <c r="AE3814" s="2">
        <f>VLOOKUP(Tabla3[[#This Row],[Columna1]],Tabla5[#All],3,0)</f>
        <v>4150.57</v>
      </c>
      <c r="AF3814" s="2">
        <v>0</v>
      </c>
      <c r="AG3814" s="2">
        <v>0</v>
      </c>
      <c r="AH3814" s="2">
        <v>0</v>
      </c>
      <c r="AI3814" s="2">
        <v>0</v>
      </c>
      <c r="AJ3814" s="2">
        <v>0</v>
      </c>
      <c r="AK3814" s="2">
        <f>VLOOKUP(Tabla3[[#This Row],[Columna1]],Tabla7[[ID]:[Monto neto de los bonos]],3,0)</f>
        <v>0</v>
      </c>
      <c r="AL3814" s="2">
        <v>0</v>
      </c>
      <c r="AM3814" s="2">
        <v>0</v>
      </c>
      <c r="AN3814" s="2">
        <v>0</v>
      </c>
      <c r="AO3814" s="2">
        <v>0</v>
      </c>
      <c r="AP3814" s="2">
        <v>0</v>
      </c>
      <c r="AQ3814" s="2">
        <v>0</v>
      </c>
      <c r="AR3814" s="2">
        <v>0</v>
      </c>
      <c r="AS3814" s="2">
        <v>0</v>
      </c>
      <c r="AT3814" s="2">
        <v>2186.6999999999998</v>
      </c>
      <c r="AU3814" s="2">
        <v>1832.92</v>
      </c>
      <c r="AV3814" s="2">
        <v>0</v>
      </c>
      <c r="AW3814" s="1"/>
      <c r="AX3814" s="2" t="s">
        <v>422</v>
      </c>
      <c r="AY3814" s="8" t="s">
        <v>423</v>
      </c>
    </row>
    <row r="3815" spans="1:51" ht="13.15" customHeight="1" x14ac:dyDescent="0.25">
      <c r="A3815" s="7">
        <v>19605</v>
      </c>
      <c r="B3815" s="2" t="s">
        <v>3179</v>
      </c>
      <c r="C3815" s="2">
        <v>795203</v>
      </c>
      <c r="D3815" s="2" t="s">
        <v>315</v>
      </c>
      <c r="E3815" s="2" t="s">
        <v>329</v>
      </c>
      <c r="F3815" s="2" t="s">
        <v>140</v>
      </c>
      <c r="G3815" s="3">
        <v>42523</v>
      </c>
      <c r="H3815" s="1"/>
      <c r="I3815" s="2">
        <v>6673.03</v>
      </c>
      <c r="J3815" s="2">
        <v>1745.4849999999999</v>
      </c>
      <c r="K3815" s="2">
        <v>1745.4849999999999</v>
      </c>
      <c r="L3815" s="2">
        <v>806.65</v>
      </c>
      <c r="M3815" s="1"/>
      <c r="N3815" s="5">
        <f t="shared" si="119"/>
        <v>14215.779999999999</v>
      </c>
      <c r="O3815" s="6">
        <f t="shared" si="120"/>
        <v>12697.899999999998</v>
      </c>
      <c r="P3815" s="2">
        <v>24</v>
      </c>
      <c r="Q3815" s="2" t="s">
        <v>132</v>
      </c>
      <c r="R3815" s="2">
        <v>0</v>
      </c>
      <c r="S3815" s="2">
        <v>0</v>
      </c>
      <c r="T3815" s="2">
        <v>0</v>
      </c>
      <c r="U3815" s="2">
        <v>0</v>
      </c>
      <c r="V3815" s="2">
        <v>0</v>
      </c>
      <c r="W3815" s="2">
        <v>0</v>
      </c>
      <c r="X3815" s="2">
        <v>0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3245.13</v>
      </c>
      <c r="AE3815" s="2">
        <f>VLOOKUP(Tabla3[[#This Row],[Columna1]],Tabla5[#All],3,0)</f>
        <v>3245.13</v>
      </c>
      <c r="AF3815" s="2">
        <v>0</v>
      </c>
      <c r="AG3815" s="2">
        <v>0</v>
      </c>
      <c r="AH3815" s="2">
        <v>0</v>
      </c>
      <c r="AI3815" s="2">
        <v>0</v>
      </c>
      <c r="AJ3815" s="2">
        <v>0</v>
      </c>
      <c r="AK3815" s="2">
        <f>VLOOKUP(Tabla3[[#This Row],[Columna1]],Tabla7[[ID]:[Monto neto de los bonos]],3,0)</f>
        <v>0</v>
      </c>
      <c r="AL3815" s="2">
        <v>0</v>
      </c>
      <c r="AM3815" s="2">
        <v>0</v>
      </c>
      <c r="AN3815" s="2">
        <v>0</v>
      </c>
      <c r="AO3815" s="2">
        <v>0</v>
      </c>
      <c r="AP3815" s="2">
        <v>0</v>
      </c>
      <c r="AQ3815" s="2">
        <v>0</v>
      </c>
      <c r="AR3815" s="2">
        <v>0</v>
      </c>
      <c r="AS3815" s="2">
        <v>0</v>
      </c>
      <c r="AT3815" s="2">
        <v>1010.44</v>
      </c>
      <c r="AU3815" s="2">
        <v>507.44</v>
      </c>
      <c r="AV3815" s="2">
        <v>0</v>
      </c>
      <c r="AW3815" s="1"/>
      <c r="AX3815" s="2" t="s">
        <v>422</v>
      </c>
      <c r="AY3815" s="8" t="s">
        <v>427</v>
      </c>
    </row>
    <row r="3816" spans="1:51" ht="13.15" customHeight="1" x14ac:dyDescent="0.25">
      <c r="A3816" s="7">
        <v>16297</v>
      </c>
      <c r="B3816" s="2" t="s">
        <v>3180</v>
      </c>
      <c r="C3816" s="2">
        <v>196003</v>
      </c>
      <c r="D3816" s="2" t="s">
        <v>315</v>
      </c>
      <c r="E3816" s="2" t="s">
        <v>316</v>
      </c>
      <c r="F3816" s="2" t="s">
        <v>36</v>
      </c>
      <c r="G3816" s="3">
        <v>40564</v>
      </c>
      <c r="H3816" s="1"/>
      <c r="I3816" s="2">
        <v>13165.89</v>
      </c>
      <c r="J3816" s="2">
        <v>2789.65</v>
      </c>
      <c r="K3816" s="2">
        <v>2789.65</v>
      </c>
      <c r="L3816" s="2">
        <v>2994.23</v>
      </c>
      <c r="M3816" s="2">
        <v>1521</v>
      </c>
      <c r="N3816" s="5">
        <f t="shared" si="119"/>
        <v>25657.519999999997</v>
      </c>
      <c r="O3816" s="6">
        <f t="shared" si="120"/>
        <v>21200.939999999995</v>
      </c>
      <c r="P3816" s="2">
        <v>30</v>
      </c>
      <c r="Q3816" s="2" t="s">
        <v>37</v>
      </c>
      <c r="R3816" s="2">
        <v>0</v>
      </c>
      <c r="S3816" s="2">
        <v>0</v>
      </c>
      <c r="T3816" s="2">
        <v>0</v>
      </c>
      <c r="U3816" s="2">
        <v>0</v>
      </c>
      <c r="V3816" s="2">
        <v>0</v>
      </c>
      <c r="W3816" s="2">
        <v>0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2397.1</v>
      </c>
      <c r="AE3816" s="2">
        <f>VLOOKUP(Tabla3[[#This Row],[Columna1]],Tabla5[#All],3,0)</f>
        <v>2397.1</v>
      </c>
      <c r="AF3816" s="2">
        <v>0</v>
      </c>
      <c r="AG3816" s="2">
        <v>0</v>
      </c>
      <c r="AH3816" s="2">
        <v>0</v>
      </c>
      <c r="AI3816" s="2">
        <v>0</v>
      </c>
      <c r="AJ3816" s="2">
        <v>0</v>
      </c>
      <c r="AK3816" s="2">
        <f>VLOOKUP(Tabla3[[#This Row],[Columna1]],Tabla7[[ID]:[Monto neto de los bonos]],3,0)</f>
        <v>0</v>
      </c>
      <c r="AL3816" s="2">
        <v>0</v>
      </c>
      <c r="AM3816" s="2">
        <v>0</v>
      </c>
      <c r="AN3816" s="2">
        <v>0</v>
      </c>
      <c r="AO3816" s="2">
        <v>0</v>
      </c>
      <c r="AP3816" s="2">
        <v>0</v>
      </c>
      <c r="AQ3816" s="2">
        <v>0</v>
      </c>
      <c r="AR3816" s="2">
        <v>0</v>
      </c>
      <c r="AS3816" s="2">
        <v>0</v>
      </c>
      <c r="AT3816" s="2">
        <v>2326.04</v>
      </c>
      <c r="AU3816" s="2">
        <v>2130.54</v>
      </c>
      <c r="AV3816" s="2">
        <v>0</v>
      </c>
      <c r="AW3816" s="1"/>
      <c r="AX3816" s="2" t="s">
        <v>422</v>
      </c>
      <c r="AY3816" s="8" t="s">
        <v>423</v>
      </c>
    </row>
    <row r="3817" spans="1:51" ht="13.15" customHeight="1" x14ac:dyDescent="0.25">
      <c r="A3817" s="7">
        <v>18457</v>
      </c>
      <c r="B3817" s="2" t="s">
        <v>3181</v>
      </c>
      <c r="C3817" s="2">
        <v>22703</v>
      </c>
      <c r="D3817" s="2" t="s">
        <v>315</v>
      </c>
      <c r="E3817" s="2" t="s">
        <v>325</v>
      </c>
      <c r="F3817" s="2" t="s">
        <v>143</v>
      </c>
      <c r="G3817" s="3">
        <v>41732</v>
      </c>
      <c r="H3817" s="1"/>
      <c r="I3817" s="2">
        <v>8809.1299999999992</v>
      </c>
      <c r="J3817" s="2">
        <v>2304.33</v>
      </c>
      <c r="K3817" s="2">
        <v>2304.33</v>
      </c>
      <c r="L3817" s="2">
        <v>2234.59</v>
      </c>
      <c r="M3817" s="1"/>
      <c r="N3817" s="5">
        <f t="shared" si="119"/>
        <v>15652.38</v>
      </c>
      <c r="O3817" s="6">
        <f t="shared" si="120"/>
        <v>13205.94</v>
      </c>
      <c r="P3817" s="2">
        <v>20</v>
      </c>
      <c r="Q3817" s="2" t="s">
        <v>46</v>
      </c>
      <c r="R3817" s="2">
        <v>0</v>
      </c>
      <c r="S3817" s="2">
        <v>0</v>
      </c>
      <c r="T3817" s="2">
        <v>0</v>
      </c>
      <c r="U3817" s="2">
        <v>2466.56</v>
      </c>
      <c r="V3817" s="2">
        <v>0</v>
      </c>
      <c r="W3817" s="2">
        <v>0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2">
        <f>VLOOKUP(Tabla3[[#This Row],[Columna1]],Tabla5[#All],3,0)</f>
        <v>0</v>
      </c>
      <c r="AF3817" s="2">
        <v>0</v>
      </c>
      <c r="AG3817" s="2">
        <v>0</v>
      </c>
      <c r="AH3817" s="2">
        <v>0</v>
      </c>
      <c r="AI3817" s="2">
        <v>0</v>
      </c>
      <c r="AJ3817" s="2">
        <v>0</v>
      </c>
      <c r="AK3817" s="2">
        <f>VLOOKUP(Tabla3[[#This Row],[Columna1]],Tabla7[[ID]:[Monto neto de los bonos]],3,0)</f>
        <v>2466.56</v>
      </c>
      <c r="AL3817" s="2">
        <v>0</v>
      </c>
      <c r="AM3817" s="2">
        <v>0</v>
      </c>
      <c r="AN3817" s="2">
        <v>0</v>
      </c>
      <c r="AO3817" s="2">
        <v>0</v>
      </c>
      <c r="AP3817" s="2">
        <v>0</v>
      </c>
      <c r="AQ3817" s="2">
        <v>0</v>
      </c>
      <c r="AR3817" s="2">
        <v>0</v>
      </c>
      <c r="AS3817" s="2">
        <v>0</v>
      </c>
      <c r="AT3817" s="2">
        <v>1441.64</v>
      </c>
      <c r="AU3817" s="2">
        <v>1004.8</v>
      </c>
      <c r="AV3817" s="2">
        <v>0</v>
      </c>
      <c r="AW3817" s="1"/>
      <c r="AX3817" s="2" t="s">
        <v>422</v>
      </c>
      <c r="AY3817" s="8" t="s">
        <v>424</v>
      </c>
    </row>
    <row r="3818" spans="1:51" ht="13.15" customHeight="1" x14ac:dyDescent="0.25">
      <c r="A3818" s="7">
        <v>21168</v>
      </c>
      <c r="B3818" s="2" t="s">
        <v>3182</v>
      </c>
      <c r="C3818" s="2">
        <v>2499303</v>
      </c>
      <c r="D3818" s="2" t="s">
        <v>315</v>
      </c>
      <c r="E3818" s="2" t="s">
        <v>319</v>
      </c>
      <c r="F3818" s="2" t="s">
        <v>44</v>
      </c>
      <c r="G3818" s="3">
        <v>44600</v>
      </c>
      <c r="H3818" s="1"/>
      <c r="I3818" s="2">
        <v>14572.07</v>
      </c>
      <c r="J3818" s="2">
        <v>2683.85</v>
      </c>
      <c r="K3818" s="2">
        <v>2683.85</v>
      </c>
      <c r="L3818" s="2">
        <v>0</v>
      </c>
      <c r="M3818" s="1"/>
      <c r="N3818" s="5">
        <f t="shared" si="119"/>
        <v>28946.489999999998</v>
      </c>
      <c r="O3818" s="6">
        <f t="shared" si="120"/>
        <v>25461.469999999998</v>
      </c>
      <c r="P3818" s="2">
        <v>30</v>
      </c>
      <c r="Q3818" s="2" t="s">
        <v>37</v>
      </c>
      <c r="R3818" s="2">
        <v>0</v>
      </c>
      <c r="S3818" s="2">
        <v>0</v>
      </c>
      <c r="T3818" s="2">
        <v>0</v>
      </c>
      <c r="U3818" s="2">
        <v>0</v>
      </c>
      <c r="V3818" s="2">
        <v>0</v>
      </c>
      <c r="W3818" s="2">
        <v>0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9006.7199999999993</v>
      </c>
      <c r="AE3818" s="2">
        <f>VLOOKUP(Tabla3[[#This Row],[Columna1]],Tabla5[#All],3,0)</f>
        <v>9006.7199999999993</v>
      </c>
      <c r="AF3818" s="2">
        <v>0</v>
      </c>
      <c r="AG3818" s="2">
        <v>0</v>
      </c>
      <c r="AH3818" s="2">
        <v>0</v>
      </c>
      <c r="AI3818" s="2">
        <v>0</v>
      </c>
      <c r="AJ3818" s="2">
        <v>0</v>
      </c>
      <c r="AK3818" s="2">
        <f>VLOOKUP(Tabla3[[#This Row],[Columna1]],Tabla7[[ID]:[Monto neto de los bonos]],3,0)</f>
        <v>0</v>
      </c>
      <c r="AL3818" s="2">
        <v>0</v>
      </c>
      <c r="AM3818" s="2">
        <v>0</v>
      </c>
      <c r="AN3818" s="2">
        <v>0</v>
      </c>
      <c r="AO3818" s="2">
        <v>0</v>
      </c>
      <c r="AP3818" s="2">
        <v>0</v>
      </c>
      <c r="AQ3818" s="2">
        <v>0</v>
      </c>
      <c r="AR3818" s="2">
        <v>0</v>
      </c>
      <c r="AS3818" s="2">
        <v>0</v>
      </c>
      <c r="AT3818" s="2">
        <v>1993.98</v>
      </c>
      <c r="AU3818" s="2">
        <v>1491.04</v>
      </c>
      <c r="AV3818" s="2">
        <v>0</v>
      </c>
      <c r="AW3818" s="1"/>
      <c r="AX3818" s="2" t="s">
        <v>422</v>
      </c>
      <c r="AY3818" s="8" t="s">
        <v>423</v>
      </c>
    </row>
    <row r="3819" spans="1:51" ht="13.15" customHeight="1" x14ac:dyDescent="0.25">
      <c r="A3819" s="7">
        <v>20772</v>
      </c>
      <c r="B3819" s="2" t="s">
        <v>3183</v>
      </c>
      <c r="C3819" s="2">
        <v>2101203</v>
      </c>
      <c r="D3819" s="2" t="s">
        <v>315</v>
      </c>
      <c r="E3819" s="2" t="s">
        <v>320</v>
      </c>
      <c r="F3819" s="2" t="s">
        <v>44</v>
      </c>
      <c r="G3819" s="3">
        <v>42898</v>
      </c>
      <c r="H3819" s="1"/>
      <c r="I3819" s="2">
        <v>14572.07</v>
      </c>
      <c r="J3819" s="2">
        <v>2683.85</v>
      </c>
      <c r="K3819" s="2">
        <v>2683.85</v>
      </c>
      <c r="L3819" s="2">
        <v>1826.31</v>
      </c>
      <c r="M3819" s="1"/>
      <c r="N3819" s="5">
        <f t="shared" si="119"/>
        <v>27337.93</v>
      </c>
      <c r="O3819" s="6">
        <f t="shared" si="120"/>
        <v>23304.730000000003</v>
      </c>
      <c r="P3819" s="2">
        <v>30</v>
      </c>
      <c r="Q3819" s="2" t="s">
        <v>37</v>
      </c>
      <c r="R3819" s="2">
        <v>0</v>
      </c>
      <c r="S3819" s="2">
        <v>0</v>
      </c>
      <c r="T3819" s="2">
        <v>0</v>
      </c>
      <c r="U3819" s="2">
        <v>0</v>
      </c>
      <c r="V3819" s="2">
        <v>0</v>
      </c>
      <c r="W3819" s="2">
        <v>0</v>
      </c>
      <c r="X3819" s="2">
        <v>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5571.85</v>
      </c>
      <c r="AE3819" s="2">
        <f>VLOOKUP(Tabla3[[#This Row],[Columna1]],Tabla5[#All],3,0)</f>
        <v>5571.85</v>
      </c>
      <c r="AF3819" s="2">
        <v>0</v>
      </c>
      <c r="AG3819" s="2">
        <v>0</v>
      </c>
      <c r="AH3819" s="2">
        <v>0</v>
      </c>
      <c r="AI3819" s="2">
        <v>0</v>
      </c>
      <c r="AJ3819" s="2">
        <v>0</v>
      </c>
      <c r="AK3819" s="2">
        <f>VLOOKUP(Tabla3[[#This Row],[Columna1]],Tabla7[[ID]:[Monto neto de los bonos]],3,0)</f>
        <v>0</v>
      </c>
      <c r="AL3819" s="2">
        <v>0</v>
      </c>
      <c r="AM3819" s="2">
        <v>0</v>
      </c>
      <c r="AN3819" s="2">
        <v>0</v>
      </c>
      <c r="AO3819" s="2">
        <v>0</v>
      </c>
      <c r="AP3819" s="2">
        <v>0</v>
      </c>
      <c r="AQ3819" s="2">
        <v>0</v>
      </c>
      <c r="AR3819" s="2">
        <v>0</v>
      </c>
      <c r="AS3819" s="2">
        <v>0</v>
      </c>
      <c r="AT3819" s="2">
        <v>2176.6</v>
      </c>
      <c r="AU3819" s="2">
        <v>1856.6</v>
      </c>
      <c r="AV3819" s="2">
        <v>0</v>
      </c>
      <c r="AW3819" s="1"/>
      <c r="AX3819" s="2" t="s">
        <v>422</v>
      </c>
      <c r="AY3819" s="8" t="s">
        <v>423</v>
      </c>
    </row>
    <row r="3820" spans="1:51" ht="13.15" customHeight="1" x14ac:dyDescent="0.25">
      <c r="A3820" s="7">
        <v>92173</v>
      </c>
      <c r="B3820" s="2" t="s">
        <v>3184</v>
      </c>
      <c r="C3820" s="2">
        <v>403803</v>
      </c>
      <c r="D3820" s="2" t="s">
        <v>315</v>
      </c>
      <c r="E3820" s="2" t="s">
        <v>322</v>
      </c>
      <c r="F3820" s="2" t="s">
        <v>60</v>
      </c>
      <c r="G3820" s="3">
        <v>38078</v>
      </c>
      <c r="H3820" s="1"/>
      <c r="I3820" s="2">
        <v>14709.55</v>
      </c>
      <c r="J3820" s="2">
        <v>2709.165</v>
      </c>
      <c r="K3820" s="2">
        <v>2709.165</v>
      </c>
      <c r="L3820" s="2">
        <v>6224.06</v>
      </c>
      <c r="M3820" s="1"/>
      <c r="N3820" s="5">
        <f t="shared" si="119"/>
        <v>51192.630000000005</v>
      </c>
      <c r="O3820" s="6">
        <f t="shared" si="120"/>
        <v>45732.110000000008</v>
      </c>
      <c r="P3820" s="2">
        <v>30</v>
      </c>
      <c r="Q3820" s="2" t="s">
        <v>37</v>
      </c>
      <c r="R3820" s="2">
        <v>0</v>
      </c>
      <c r="S3820" s="2">
        <v>0</v>
      </c>
      <c r="T3820" s="2">
        <v>0</v>
      </c>
      <c r="U3820" s="2">
        <v>0</v>
      </c>
      <c r="V3820" s="2">
        <v>0</v>
      </c>
      <c r="W3820" s="2">
        <v>0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14340.69</v>
      </c>
      <c r="AE3820" s="2">
        <f>VLOOKUP(Tabla3[[#This Row],[Columna1]],Tabla5[#All],3,0)</f>
        <v>14340.69</v>
      </c>
      <c r="AF3820" s="2">
        <v>0</v>
      </c>
      <c r="AG3820" s="2">
        <v>0</v>
      </c>
      <c r="AH3820" s="2">
        <v>0</v>
      </c>
      <c r="AI3820" s="2">
        <v>0</v>
      </c>
      <c r="AJ3820" s="2">
        <v>10500</v>
      </c>
      <c r="AK3820" s="2">
        <f>VLOOKUP(Tabla3[[#This Row],[Columna1]],Tabla7[[ID]:[Monto neto de los bonos]],3,0)</f>
        <v>10500</v>
      </c>
      <c r="AL3820" s="2">
        <v>0</v>
      </c>
      <c r="AM3820" s="2">
        <v>0</v>
      </c>
      <c r="AN3820" s="2">
        <v>0</v>
      </c>
      <c r="AO3820" s="2">
        <v>0</v>
      </c>
      <c r="AP3820" s="2">
        <v>0</v>
      </c>
      <c r="AQ3820" s="2">
        <v>0</v>
      </c>
      <c r="AR3820" s="2">
        <v>0</v>
      </c>
      <c r="AS3820" s="2">
        <v>0</v>
      </c>
      <c r="AT3820" s="2">
        <v>2635.2</v>
      </c>
      <c r="AU3820" s="2">
        <v>2825.32</v>
      </c>
      <c r="AV3820" s="2">
        <v>0</v>
      </c>
      <c r="AW3820" s="1"/>
      <c r="AX3820" s="2" t="s">
        <v>422</v>
      </c>
      <c r="AY3820" s="8" t="s">
        <v>423</v>
      </c>
    </row>
    <row r="3821" spans="1:51" ht="13.15" customHeight="1" x14ac:dyDescent="0.25">
      <c r="A3821" s="7">
        <v>25324</v>
      </c>
      <c r="B3821" s="2" t="s">
        <v>4744</v>
      </c>
      <c r="C3821" s="2">
        <v>6581703</v>
      </c>
      <c r="D3821" s="2" t="s">
        <v>315</v>
      </c>
      <c r="E3821" s="2" t="s">
        <v>324</v>
      </c>
      <c r="F3821" s="2" t="s">
        <v>44</v>
      </c>
      <c r="G3821" s="3">
        <v>45602</v>
      </c>
      <c r="H3821" s="1"/>
      <c r="I3821" s="2">
        <v>14572.07</v>
      </c>
      <c r="J3821" s="2">
        <v>2683.85</v>
      </c>
      <c r="K3821" s="2">
        <v>2683.85</v>
      </c>
      <c r="L3821" s="2">
        <v>0</v>
      </c>
      <c r="M3821" s="1"/>
      <c r="N3821" s="5">
        <f t="shared" si="119"/>
        <v>30153.549999999996</v>
      </c>
      <c r="O3821" s="6">
        <f t="shared" si="120"/>
        <v>26668.529999999995</v>
      </c>
      <c r="P3821" s="2">
        <v>30</v>
      </c>
      <c r="Q3821" s="2" t="s">
        <v>37</v>
      </c>
      <c r="R3821" s="2">
        <v>0</v>
      </c>
      <c r="S3821" s="2">
        <v>0</v>
      </c>
      <c r="T3821" s="2">
        <v>0</v>
      </c>
      <c r="U3821" s="2">
        <v>0</v>
      </c>
      <c r="V3821" s="2">
        <v>0</v>
      </c>
      <c r="W3821" s="2">
        <v>0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10213.780000000001</v>
      </c>
      <c r="AE3821" s="2">
        <f>VLOOKUP(Tabla3[[#This Row],[Columna1]],Tabla5[#All],3,0)</f>
        <v>10213.780000000001</v>
      </c>
      <c r="AF3821" s="2">
        <v>0</v>
      </c>
      <c r="AG3821" s="2">
        <v>0</v>
      </c>
      <c r="AH3821" s="2">
        <v>0</v>
      </c>
      <c r="AI3821" s="2">
        <v>0</v>
      </c>
      <c r="AJ3821" s="2">
        <v>0</v>
      </c>
      <c r="AK3821" s="2">
        <f>VLOOKUP(Tabla3[[#This Row],[Columna1]],Tabla7[[ID]:[Monto neto de los bonos]],3,0)</f>
        <v>0</v>
      </c>
      <c r="AL3821" s="2">
        <v>0</v>
      </c>
      <c r="AM3821" s="2">
        <v>0</v>
      </c>
      <c r="AN3821" s="2">
        <v>0</v>
      </c>
      <c r="AO3821" s="2">
        <v>0</v>
      </c>
      <c r="AP3821" s="2">
        <v>0</v>
      </c>
      <c r="AQ3821" s="2">
        <v>0</v>
      </c>
      <c r="AR3821" s="2">
        <v>0</v>
      </c>
      <c r="AS3821" s="2">
        <v>0</v>
      </c>
      <c r="AT3821" s="2">
        <v>1993.98</v>
      </c>
      <c r="AU3821" s="2">
        <v>1491.04</v>
      </c>
      <c r="AV3821" s="2">
        <v>0</v>
      </c>
      <c r="AW3821" s="1"/>
      <c r="AX3821" s="2" t="s">
        <v>422</v>
      </c>
      <c r="AY3821" s="8" t="s">
        <v>423</v>
      </c>
    </row>
    <row r="3822" spans="1:51" ht="13.15" customHeight="1" x14ac:dyDescent="0.25">
      <c r="A3822" s="7">
        <v>15747</v>
      </c>
      <c r="B3822" s="2" t="s">
        <v>3185</v>
      </c>
      <c r="C3822" s="2">
        <v>22903</v>
      </c>
      <c r="D3822" s="2" t="s">
        <v>315</v>
      </c>
      <c r="E3822" s="2" t="s">
        <v>325</v>
      </c>
      <c r="F3822" s="2" t="s">
        <v>42</v>
      </c>
      <c r="G3822" s="3">
        <v>40360</v>
      </c>
      <c r="H3822" s="1"/>
      <c r="I3822" s="2">
        <v>9836.7099999999991</v>
      </c>
      <c r="J3822" s="2">
        <v>3056.2150000000001</v>
      </c>
      <c r="K3822" s="2">
        <v>3056.2150000000001</v>
      </c>
      <c r="L3822" s="2">
        <v>2036.73</v>
      </c>
      <c r="M3822" s="1"/>
      <c r="N3822" s="5">
        <f t="shared" si="119"/>
        <v>23151.829999999998</v>
      </c>
      <c r="O3822" s="6">
        <f t="shared" si="120"/>
        <v>20292.829999999998</v>
      </c>
      <c r="P3822" s="2">
        <v>20</v>
      </c>
      <c r="Q3822" s="2" t="s">
        <v>46</v>
      </c>
      <c r="R3822" s="2">
        <v>0</v>
      </c>
      <c r="S3822" s="2">
        <v>0</v>
      </c>
      <c r="T3822" s="2">
        <v>0</v>
      </c>
      <c r="U3822" s="2">
        <v>2754.28</v>
      </c>
      <c r="V3822" s="2">
        <v>0</v>
      </c>
      <c r="W3822" s="2">
        <v>0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5165.96</v>
      </c>
      <c r="AE3822" s="2">
        <f>VLOOKUP(Tabla3[[#This Row],[Columna1]],Tabla5[#All],3,0)</f>
        <v>5165.96</v>
      </c>
      <c r="AF3822" s="2">
        <v>0</v>
      </c>
      <c r="AG3822" s="2">
        <v>0</v>
      </c>
      <c r="AH3822" s="2">
        <v>0</v>
      </c>
      <c r="AI3822" s="2">
        <v>0</v>
      </c>
      <c r="AJ3822" s="2">
        <v>0</v>
      </c>
      <c r="AK3822" s="2">
        <f>VLOOKUP(Tabla3[[#This Row],[Columna1]],Tabla7[[ID]:[Monto neto de los bonos]],3,0)</f>
        <v>2754.28</v>
      </c>
      <c r="AL3822" s="2">
        <v>0</v>
      </c>
      <c r="AM3822" s="2">
        <v>0</v>
      </c>
      <c r="AN3822" s="2">
        <v>0</v>
      </c>
      <c r="AO3822" s="2">
        <v>0</v>
      </c>
      <c r="AP3822" s="2">
        <v>0</v>
      </c>
      <c r="AQ3822" s="2">
        <v>0</v>
      </c>
      <c r="AR3822" s="2">
        <v>0</v>
      </c>
      <c r="AS3822" s="2">
        <v>0</v>
      </c>
      <c r="AT3822" s="2">
        <v>1656.6</v>
      </c>
      <c r="AU3822" s="2">
        <v>1202.4000000000001</v>
      </c>
      <c r="AV3822" s="2">
        <v>0</v>
      </c>
      <c r="AW3822" s="1"/>
      <c r="AX3822" s="2" t="s">
        <v>422</v>
      </c>
      <c r="AY3822" s="8" t="s">
        <v>424</v>
      </c>
    </row>
    <row r="3823" spans="1:51" ht="13.15" customHeight="1" x14ac:dyDescent="0.25">
      <c r="A3823" s="7">
        <v>20941</v>
      </c>
      <c r="B3823" s="2" t="s">
        <v>3186</v>
      </c>
      <c r="C3823" s="2">
        <v>2255303</v>
      </c>
      <c r="D3823" s="2" t="s">
        <v>315</v>
      </c>
      <c r="E3823" s="2" t="s">
        <v>320</v>
      </c>
      <c r="F3823" s="2" t="s">
        <v>73</v>
      </c>
      <c r="G3823" s="3">
        <v>43040</v>
      </c>
      <c r="H3823" s="1"/>
      <c r="I3823" s="2">
        <v>16065.68</v>
      </c>
      <c r="J3823" s="2">
        <v>2959.1</v>
      </c>
      <c r="K3823" s="2">
        <v>2959.1</v>
      </c>
      <c r="L3823" s="2">
        <v>2133.34</v>
      </c>
      <c r="M3823" s="1"/>
      <c r="N3823" s="5">
        <f t="shared" si="119"/>
        <v>69198.69</v>
      </c>
      <c r="O3823" s="6">
        <f t="shared" si="120"/>
        <v>64545.83</v>
      </c>
      <c r="P3823" s="2">
        <v>30</v>
      </c>
      <c r="Q3823" s="2" t="s">
        <v>37</v>
      </c>
      <c r="R3823" s="2">
        <v>0</v>
      </c>
      <c r="S3823" s="2">
        <v>0</v>
      </c>
      <c r="T3823" s="2">
        <v>0</v>
      </c>
      <c r="U3823" s="2">
        <v>0</v>
      </c>
      <c r="V3823" s="2">
        <v>0</v>
      </c>
      <c r="W3823" s="2">
        <v>0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27231.47</v>
      </c>
      <c r="AE3823" s="2">
        <f>VLOOKUP(Tabla3[[#This Row],[Columna1]],Tabla5[#All],3,0)</f>
        <v>27231.47</v>
      </c>
      <c r="AF3823" s="2">
        <v>0</v>
      </c>
      <c r="AG3823" s="2">
        <v>0</v>
      </c>
      <c r="AH3823" s="2">
        <v>0</v>
      </c>
      <c r="AI3823" s="2">
        <v>0</v>
      </c>
      <c r="AJ3823" s="2">
        <v>17850</v>
      </c>
      <c r="AK3823" s="2">
        <f>VLOOKUP(Tabla3[[#This Row],[Columna1]],Tabla7[[ID]:[Monto neto de los bonos]],3,0)</f>
        <v>17850</v>
      </c>
      <c r="AL3823" s="2">
        <v>0</v>
      </c>
      <c r="AM3823" s="2">
        <v>0</v>
      </c>
      <c r="AN3823" s="2">
        <v>0</v>
      </c>
      <c r="AO3823" s="2">
        <v>0</v>
      </c>
      <c r="AP3823" s="2">
        <v>0</v>
      </c>
      <c r="AQ3823" s="2">
        <v>0</v>
      </c>
      <c r="AR3823" s="2">
        <v>0</v>
      </c>
      <c r="AS3823" s="2">
        <v>0</v>
      </c>
      <c r="AT3823" s="2">
        <v>2411.6999999999998</v>
      </c>
      <c r="AU3823" s="2">
        <v>2241.16</v>
      </c>
      <c r="AV3823" s="2">
        <v>0</v>
      </c>
      <c r="AW3823" s="1"/>
      <c r="AX3823" s="2" t="s">
        <v>422</v>
      </c>
      <c r="AY3823" s="8" t="s">
        <v>423</v>
      </c>
    </row>
    <row r="3824" spans="1:51" ht="13.15" customHeight="1" x14ac:dyDescent="0.25">
      <c r="A3824" s="7">
        <v>20799</v>
      </c>
      <c r="B3824" s="2" t="s">
        <v>4663</v>
      </c>
      <c r="C3824" s="2">
        <v>2125503</v>
      </c>
      <c r="D3824" s="2" t="s">
        <v>315</v>
      </c>
      <c r="E3824" s="2" t="s">
        <v>317</v>
      </c>
      <c r="F3824" s="2" t="s">
        <v>65</v>
      </c>
      <c r="G3824" s="3">
        <v>42947</v>
      </c>
      <c r="H3824" s="3">
        <v>45721</v>
      </c>
      <c r="I3824" s="2">
        <v>16065.68</v>
      </c>
      <c r="J3824" s="2">
        <v>2959.1</v>
      </c>
      <c r="K3824" s="2">
        <v>2959.1</v>
      </c>
      <c r="L3824" s="1"/>
      <c r="M3824" s="1"/>
      <c r="N3824" s="5">
        <f t="shared" si="119"/>
        <v>21983.879999999997</v>
      </c>
      <c r="O3824" s="6">
        <f t="shared" si="120"/>
        <v>21983.879999999997</v>
      </c>
      <c r="P3824" s="1"/>
      <c r="Q3824" s="2" t="s">
        <v>37</v>
      </c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>
        <f>VLOOKUP(Tabla3[[#This Row],[Columna1]],Tabla5[#All],3,0)</f>
        <v>27231.47</v>
      </c>
      <c r="AF3824" s="1"/>
      <c r="AG3824" s="1"/>
      <c r="AH3824" s="1"/>
      <c r="AI3824" s="1"/>
      <c r="AJ3824" s="1"/>
      <c r="AK3824" s="1">
        <f>VLOOKUP(Tabla3[[#This Row],[Columna1]],Tabla7[[ID]:[Monto neto de los bonos]],3,0)</f>
        <v>17860.5</v>
      </c>
      <c r="AL3824" s="1"/>
      <c r="AM3824" s="1"/>
      <c r="AN3824" s="1"/>
      <c r="AO3824" s="2"/>
      <c r="AP3824" s="1"/>
      <c r="AQ3824" s="1"/>
      <c r="AR3824" s="1"/>
      <c r="AS3824" s="1"/>
      <c r="AT3824" s="1"/>
      <c r="AU3824" s="1"/>
      <c r="AV3824" s="2">
        <v>0</v>
      </c>
      <c r="AW3824" s="1"/>
      <c r="AX3824" s="2" t="s">
        <v>422</v>
      </c>
      <c r="AY3824" s="8" t="s">
        <v>423</v>
      </c>
    </row>
    <row r="3825" spans="1:51" ht="13.15" customHeight="1" x14ac:dyDescent="0.25">
      <c r="A3825" s="7">
        <v>24108</v>
      </c>
      <c r="B3825" s="2" t="s">
        <v>3187</v>
      </c>
      <c r="C3825" s="2">
        <v>5727703</v>
      </c>
      <c r="D3825" s="2" t="s">
        <v>315</v>
      </c>
      <c r="E3825" s="2" t="s">
        <v>322</v>
      </c>
      <c r="F3825" s="2" t="s">
        <v>44</v>
      </c>
      <c r="G3825" s="3">
        <v>44942</v>
      </c>
      <c r="H3825" s="1"/>
      <c r="I3825" s="2">
        <v>14572.07</v>
      </c>
      <c r="J3825" s="2">
        <v>2683.85</v>
      </c>
      <c r="K3825" s="2">
        <v>2683.85</v>
      </c>
      <c r="L3825" s="2">
        <v>0</v>
      </c>
      <c r="M3825" s="1"/>
      <c r="N3825" s="5">
        <f t="shared" si="119"/>
        <v>23101.369999999995</v>
      </c>
      <c r="O3825" s="6">
        <f t="shared" si="120"/>
        <v>19616.349999999995</v>
      </c>
      <c r="P3825" s="2">
        <v>30</v>
      </c>
      <c r="Q3825" s="2" t="s">
        <v>37</v>
      </c>
      <c r="R3825" s="2">
        <v>0</v>
      </c>
      <c r="S3825" s="2">
        <v>0</v>
      </c>
      <c r="T3825" s="2">
        <v>0</v>
      </c>
      <c r="U3825" s="2">
        <v>0</v>
      </c>
      <c r="V3825" s="2">
        <v>0</v>
      </c>
      <c r="W3825" s="2">
        <v>0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3161.6</v>
      </c>
      <c r="AE3825" s="2">
        <f>VLOOKUP(Tabla3[[#This Row],[Columna1]],Tabla5[#All],3,0)</f>
        <v>3161.6</v>
      </c>
      <c r="AF3825" s="2">
        <v>0</v>
      </c>
      <c r="AG3825" s="2">
        <v>0</v>
      </c>
      <c r="AH3825" s="2">
        <v>0</v>
      </c>
      <c r="AI3825" s="2">
        <v>0</v>
      </c>
      <c r="AJ3825" s="2">
        <v>0</v>
      </c>
      <c r="AK3825" s="2">
        <f>VLOOKUP(Tabla3[[#This Row],[Columna1]],Tabla7[[ID]:[Monto neto de los bonos]],3,0)</f>
        <v>0</v>
      </c>
      <c r="AL3825" s="2">
        <v>0</v>
      </c>
      <c r="AM3825" s="2">
        <v>0</v>
      </c>
      <c r="AN3825" s="2">
        <v>0</v>
      </c>
      <c r="AO3825" s="2">
        <v>0</v>
      </c>
      <c r="AP3825" s="2">
        <v>0</v>
      </c>
      <c r="AQ3825" s="2">
        <v>0</v>
      </c>
      <c r="AR3825" s="2">
        <v>0</v>
      </c>
      <c r="AS3825" s="2">
        <v>0</v>
      </c>
      <c r="AT3825" s="2">
        <v>1993.98</v>
      </c>
      <c r="AU3825" s="2">
        <v>1491.04</v>
      </c>
      <c r="AV3825" s="2">
        <v>0</v>
      </c>
      <c r="AW3825" s="1"/>
      <c r="AX3825" s="2" t="s">
        <v>422</v>
      </c>
      <c r="AY3825" s="8" t="s">
        <v>423</v>
      </c>
    </row>
    <row r="3826" spans="1:51" ht="13.15" customHeight="1" x14ac:dyDescent="0.25">
      <c r="A3826" s="7">
        <v>23136</v>
      </c>
      <c r="B3826" s="2" t="s">
        <v>3188</v>
      </c>
      <c r="C3826" s="2">
        <v>5029203</v>
      </c>
      <c r="D3826" s="2" t="s">
        <v>315</v>
      </c>
      <c r="E3826" s="2" t="s">
        <v>323</v>
      </c>
      <c r="F3826" s="2" t="s">
        <v>41</v>
      </c>
      <c r="G3826" s="3">
        <v>44356</v>
      </c>
      <c r="H3826" s="3">
        <v>45741</v>
      </c>
      <c r="I3826" s="2">
        <v>8542.57</v>
      </c>
      <c r="J3826" s="2">
        <v>2234.4899999999998</v>
      </c>
      <c r="K3826" s="2">
        <v>2234.4899999999998</v>
      </c>
      <c r="L3826" s="1"/>
      <c r="M3826" s="1"/>
      <c r="N3826" s="5">
        <f t="shared" si="119"/>
        <v>18839.5</v>
      </c>
      <c r="O3826" s="6">
        <f t="shared" si="120"/>
        <v>16949.140000000003</v>
      </c>
      <c r="P3826" s="2">
        <v>20</v>
      </c>
      <c r="Q3826" s="2" t="s">
        <v>46</v>
      </c>
      <c r="R3826" s="2">
        <v>0</v>
      </c>
      <c r="S3826" s="2">
        <v>0</v>
      </c>
      <c r="T3826" s="2">
        <v>0</v>
      </c>
      <c r="U3826" s="2">
        <v>2391.92</v>
      </c>
      <c r="V3826" s="2">
        <v>0</v>
      </c>
      <c r="W3826" s="2">
        <v>0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5827.95</v>
      </c>
      <c r="AE3826" s="2">
        <f>VLOOKUP(Tabla3[[#This Row],[Columna1]],Tabla5[#All],3,0)</f>
        <v>5827.95</v>
      </c>
      <c r="AF3826" s="2">
        <v>0</v>
      </c>
      <c r="AG3826" s="2">
        <v>0</v>
      </c>
      <c r="AH3826" s="2">
        <v>0</v>
      </c>
      <c r="AI3826" s="2">
        <v>0</v>
      </c>
      <c r="AJ3826" s="2">
        <v>0</v>
      </c>
      <c r="AK3826" s="2">
        <f>VLOOKUP(Tabla3[[#This Row],[Columna1]],Tabla7[[ID]:[Monto neto de los bonos]],3,0)</f>
        <v>2391.92</v>
      </c>
      <c r="AL3826" s="2">
        <v>0</v>
      </c>
      <c r="AM3826" s="2">
        <v>0</v>
      </c>
      <c r="AN3826" s="2">
        <v>0</v>
      </c>
      <c r="AO3826" s="2">
        <v>0</v>
      </c>
      <c r="AP3826" s="2">
        <v>0</v>
      </c>
      <c r="AQ3826" s="2">
        <v>0</v>
      </c>
      <c r="AR3826" s="2">
        <v>0</v>
      </c>
      <c r="AS3826" s="2">
        <v>0</v>
      </c>
      <c r="AT3826" s="2">
        <v>1198.44</v>
      </c>
      <c r="AU3826" s="2">
        <v>691.92</v>
      </c>
      <c r="AV3826" s="2">
        <v>0</v>
      </c>
      <c r="AW3826" s="1"/>
      <c r="AX3826" s="2" t="s">
        <v>422</v>
      </c>
      <c r="AY3826" s="8" t="s">
        <v>424</v>
      </c>
    </row>
    <row r="3827" spans="1:51" ht="13.15" customHeight="1" x14ac:dyDescent="0.25">
      <c r="A3827" s="7">
        <v>22380</v>
      </c>
      <c r="B3827" s="2" t="s">
        <v>3189</v>
      </c>
      <c r="C3827" s="2">
        <v>4095303</v>
      </c>
      <c r="D3827" s="2" t="s">
        <v>315</v>
      </c>
      <c r="E3827" s="2" t="s">
        <v>318</v>
      </c>
      <c r="F3827" s="2" t="s">
        <v>140</v>
      </c>
      <c r="G3827" s="3">
        <v>43862</v>
      </c>
      <c r="H3827" s="1"/>
      <c r="I3827" s="2">
        <v>6673.03</v>
      </c>
      <c r="J3827" s="2">
        <v>1745.4849999999999</v>
      </c>
      <c r="K3827" s="2">
        <v>1745.4849999999999</v>
      </c>
      <c r="L3827" s="2">
        <v>1067.22</v>
      </c>
      <c r="M3827" s="1"/>
      <c r="N3827" s="5">
        <f t="shared" si="119"/>
        <v>13806.22</v>
      </c>
      <c r="O3827" s="6">
        <f t="shared" si="120"/>
        <v>12188.259999999998</v>
      </c>
      <c r="P3827" s="2">
        <v>20</v>
      </c>
      <c r="Q3827" s="2" t="s">
        <v>46</v>
      </c>
      <c r="R3827" s="2">
        <v>0</v>
      </c>
      <c r="S3827" s="2">
        <v>0</v>
      </c>
      <c r="T3827" s="2">
        <v>0</v>
      </c>
      <c r="U3827" s="2">
        <v>1868.45</v>
      </c>
      <c r="V3827" s="2">
        <v>0</v>
      </c>
      <c r="W3827" s="2">
        <v>0</v>
      </c>
      <c r="X3827" s="2">
        <v>0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2575</v>
      </c>
      <c r="AE3827" s="2">
        <f>VLOOKUP(Tabla3[[#This Row],[Columna1]],Tabla5[#All],3,0)</f>
        <v>2575</v>
      </c>
      <c r="AF3827" s="2">
        <v>0</v>
      </c>
      <c r="AG3827" s="2">
        <v>0</v>
      </c>
      <c r="AH3827" s="2">
        <v>0</v>
      </c>
      <c r="AI3827" s="2">
        <v>0</v>
      </c>
      <c r="AJ3827" s="2">
        <v>0</v>
      </c>
      <c r="AK3827" s="2">
        <f>VLOOKUP(Tabla3[[#This Row],[Columna1]],Tabla7[[ID]:[Monto neto de los bonos]],3,0)</f>
        <v>1868.45</v>
      </c>
      <c r="AL3827" s="2">
        <v>0</v>
      </c>
      <c r="AM3827" s="2">
        <v>0</v>
      </c>
      <c r="AN3827" s="2">
        <v>0</v>
      </c>
      <c r="AO3827" s="2">
        <v>0</v>
      </c>
      <c r="AP3827" s="2">
        <v>0</v>
      </c>
      <c r="AQ3827" s="2">
        <v>0</v>
      </c>
      <c r="AR3827" s="2">
        <v>0</v>
      </c>
      <c r="AS3827" s="2">
        <v>0</v>
      </c>
      <c r="AT3827" s="2">
        <v>1034.44</v>
      </c>
      <c r="AU3827" s="2">
        <v>583.52</v>
      </c>
      <c r="AV3827" s="2">
        <v>0</v>
      </c>
      <c r="AW3827" s="1"/>
      <c r="AX3827" s="2" t="s">
        <v>422</v>
      </c>
      <c r="AY3827" s="8" t="s">
        <v>424</v>
      </c>
    </row>
    <row r="3828" spans="1:51" ht="13.15" customHeight="1" x14ac:dyDescent="0.25">
      <c r="A3828" s="7">
        <v>92195</v>
      </c>
      <c r="B3828" s="2" t="s">
        <v>3190</v>
      </c>
      <c r="C3828" s="2">
        <v>403903</v>
      </c>
      <c r="D3828" s="2" t="s">
        <v>315</v>
      </c>
      <c r="E3828" s="2" t="s">
        <v>316</v>
      </c>
      <c r="F3828" s="2" t="s">
        <v>36</v>
      </c>
      <c r="G3828" s="3">
        <v>38078</v>
      </c>
      <c r="H3828" s="1"/>
      <c r="I3828" s="2">
        <v>13165.89</v>
      </c>
      <c r="J3828" s="2">
        <v>2789.65</v>
      </c>
      <c r="K3828" s="2">
        <v>2789.65</v>
      </c>
      <c r="L3828" s="2">
        <v>4651.76</v>
      </c>
      <c r="M3828" s="1"/>
      <c r="N3828" s="5">
        <f t="shared" si="119"/>
        <v>32580.729999999996</v>
      </c>
      <c r="O3828" s="6">
        <f t="shared" si="120"/>
        <v>28081.309999999994</v>
      </c>
      <c r="P3828" s="2">
        <v>30</v>
      </c>
      <c r="Q3828" s="2" t="s">
        <v>37</v>
      </c>
      <c r="R3828" s="2">
        <v>0</v>
      </c>
      <c r="S3828" s="2">
        <v>0</v>
      </c>
      <c r="T3828" s="2">
        <v>0</v>
      </c>
      <c r="U3828" s="2">
        <v>0</v>
      </c>
      <c r="V3828" s="2">
        <v>0</v>
      </c>
      <c r="W3828" s="2">
        <v>0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9183.7800000000007</v>
      </c>
      <c r="AE3828" s="2">
        <f>VLOOKUP(Tabla3[[#This Row],[Columna1]],Tabla5[#All],3,0)</f>
        <v>9183.7800000000007</v>
      </c>
      <c r="AF3828" s="2">
        <v>0</v>
      </c>
      <c r="AG3828" s="2">
        <v>0</v>
      </c>
      <c r="AH3828" s="2">
        <v>0</v>
      </c>
      <c r="AI3828" s="2">
        <v>0</v>
      </c>
      <c r="AJ3828" s="2">
        <v>0</v>
      </c>
      <c r="AK3828" s="2">
        <f>VLOOKUP(Tabla3[[#This Row],[Columna1]],Tabla7[[ID]:[Monto neto de los bonos]],3,0)</f>
        <v>0</v>
      </c>
      <c r="AL3828" s="2">
        <v>0</v>
      </c>
      <c r="AM3828" s="2">
        <v>0</v>
      </c>
      <c r="AN3828" s="2">
        <v>0</v>
      </c>
      <c r="AO3828" s="2">
        <v>0</v>
      </c>
      <c r="AP3828" s="2">
        <v>0</v>
      </c>
      <c r="AQ3828" s="2">
        <v>0</v>
      </c>
      <c r="AR3828" s="2">
        <v>0</v>
      </c>
      <c r="AS3828" s="2">
        <v>0</v>
      </c>
      <c r="AT3828" s="2">
        <v>2339.6999999999998</v>
      </c>
      <c r="AU3828" s="2">
        <v>2159.7199999999998</v>
      </c>
      <c r="AV3828" s="2">
        <v>0</v>
      </c>
      <c r="AW3828" s="1"/>
      <c r="AX3828" s="2" t="s">
        <v>422</v>
      </c>
      <c r="AY3828" s="8" t="s">
        <v>423</v>
      </c>
    </row>
    <row r="3829" spans="1:51" ht="13.15" customHeight="1" x14ac:dyDescent="0.25">
      <c r="A3829" s="7">
        <v>22989</v>
      </c>
      <c r="B3829" s="2" t="s">
        <v>3191</v>
      </c>
      <c r="C3829" s="2">
        <v>4925203</v>
      </c>
      <c r="D3829" s="2" t="s">
        <v>315</v>
      </c>
      <c r="E3829" s="2" t="s">
        <v>317</v>
      </c>
      <c r="F3829" s="2" t="s">
        <v>45</v>
      </c>
      <c r="G3829" s="3">
        <v>45719</v>
      </c>
      <c r="H3829" s="1"/>
      <c r="I3829" s="2">
        <v>13413.65</v>
      </c>
      <c r="J3829" s="2">
        <v>2841.47</v>
      </c>
      <c r="K3829" s="2">
        <v>2841.47</v>
      </c>
      <c r="L3829" s="2">
        <v>0</v>
      </c>
      <c r="M3829" s="1"/>
      <c r="N3829" s="5">
        <f t="shared" si="119"/>
        <v>31013.260000000002</v>
      </c>
      <c r="O3829" s="6">
        <f t="shared" si="120"/>
        <v>28096.73</v>
      </c>
      <c r="P3829" s="2">
        <v>28</v>
      </c>
      <c r="Q3829" s="2" t="s">
        <v>37</v>
      </c>
      <c r="R3829" s="2">
        <v>0</v>
      </c>
      <c r="S3829" s="2">
        <v>0</v>
      </c>
      <c r="T3829" s="2">
        <v>0</v>
      </c>
      <c r="U3829" s="2">
        <v>0</v>
      </c>
      <c r="V3829" s="2">
        <v>0</v>
      </c>
      <c r="W3829" s="2">
        <v>0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11488.27</v>
      </c>
      <c r="AE3829" s="2">
        <f>VLOOKUP(Tabla3[[#This Row],[Columna1]],Tabla5[#All],3,0)</f>
        <v>11488.27</v>
      </c>
      <c r="AF3829" s="2">
        <v>0</v>
      </c>
      <c r="AG3829" s="2">
        <v>0</v>
      </c>
      <c r="AH3829" s="2">
        <v>0</v>
      </c>
      <c r="AI3829" s="2">
        <v>0</v>
      </c>
      <c r="AJ3829" s="2">
        <v>428.4</v>
      </c>
      <c r="AK3829" s="2">
        <f>VLOOKUP(Tabla3[[#This Row],[Columna1]],Tabla7[[ID]:[Monto neto de los bonos]],3,0)</f>
        <v>428.4</v>
      </c>
      <c r="AL3829" s="2">
        <v>0</v>
      </c>
      <c r="AM3829" s="2">
        <v>0</v>
      </c>
      <c r="AN3829" s="2">
        <v>0</v>
      </c>
      <c r="AO3829" s="2">
        <v>0</v>
      </c>
      <c r="AP3829" s="2">
        <v>0</v>
      </c>
      <c r="AQ3829" s="2">
        <v>0</v>
      </c>
      <c r="AR3829" s="2">
        <v>0</v>
      </c>
      <c r="AS3829" s="2">
        <v>0</v>
      </c>
      <c r="AT3829" s="2">
        <v>1782.33</v>
      </c>
      <c r="AU3829" s="2">
        <v>1134.2</v>
      </c>
      <c r="AV3829" s="2">
        <v>0</v>
      </c>
      <c r="AW3829" s="1"/>
      <c r="AX3829" s="2" t="s">
        <v>422</v>
      </c>
      <c r="AY3829" s="8" t="s">
        <v>423</v>
      </c>
    </row>
    <row r="3830" spans="1:51" ht="13.15" customHeight="1" x14ac:dyDescent="0.25">
      <c r="A3830" s="7">
        <v>20073</v>
      </c>
      <c r="B3830" s="2" t="s">
        <v>3192</v>
      </c>
      <c r="C3830" s="2">
        <v>1323903</v>
      </c>
      <c r="D3830" s="2" t="s">
        <v>315</v>
      </c>
      <c r="E3830" s="2" t="s">
        <v>323</v>
      </c>
      <c r="F3830" s="2" t="s">
        <v>67</v>
      </c>
      <c r="G3830" s="3">
        <v>45446</v>
      </c>
      <c r="H3830" s="1"/>
      <c r="I3830" s="2">
        <v>14665.75</v>
      </c>
      <c r="J3830" s="2">
        <v>2702.02</v>
      </c>
      <c r="K3830" s="2">
        <v>2702.02</v>
      </c>
      <c r="L3830" s="2">
        <v>0</v>
      </c>
      <c r="M3830" s="1"/>
      <c r="N3830" s="5">
        <f t="shared" si="119"/>
        <v>64452.19</v>
      </c>
      <c r="O3830" s="6">
        <f t="shared" si="120"/>
        <v>60937.41</v>
      </c>
      <c r="P3830" s="2">
        <v>30</v>
      </c>
      <c r="Q3830" s="2" t="s">
        <v>37</v>
      </c>
      <c r="R3830" s="2">
        <v>0</v>
      </c>
      <c r="S3830" s="2">
        <v>0</v>
      </c>
      <c r="T3830" s="2">
        <v>0</v>
      </c>
      <c r="U3830" s="2">
        <v>0</v>
      </c>
      <c r="V3830" s="2">
        <v>0</v>
      </c>
      <c r="W3830" s="2">
        <v>0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25909.56</v>
      </c>
      <c r="AE3830" s="2">
        <f>VLOOKUP(Tabla3[[#This Row],[Columna1]],Tabla5[#All],3,0)</f>
        <v>25909.56</v>
      </c>
      <c r="AF3830" s="2">
        <v>0</v>
      </c>
      <c r="AG3830" s="2">
        <v>0</v>
      </c>
      <c r="AH3830" s="2">
        <v>0</v>
      </c>
      <c r="AI3830" s="2">
        <v>0</v>
      </c>
      <c r="AJ3830" s="2">
        <v>18472.84</v>
      </c>
      <c r="AK3830" s="2">
        <f>VLOOKUP(Tabla3[[#This Row],[Columna1]],Tabla7[[ID]:[Monto neto de los bonos]],3,0)</f>
        <v>18472.84</v>
      </c>
      <c r="AL3830" s="2">
        <v>0</v>
      </c>
      <c r="AM3830" s="2">
        <v>0</v>
      </c>
      <c r="AN3830" s="2">
        <v>0</v>
      </c>
      <c r="AO3830" s="2">
        <v>0</v>
      </c>
      <c r="AP3830" s="2">
        <v>0</v>
      </c>
      <c r="AQ3830" s="2">
        <v>0</v>
      </c>
      <c r="AR3830" s="2">
        <v>0</v>
      </c>
      <c r="AS3830" s="2">
        <v>0</v>
      </c>
      <c r="AT3830" s="2">
        <v>2006.96</v>
      </c>
      <c r="AU3830" s="2">
        <v>1507.82</v>
      </c>
      <c r="AV3830" s="2">
        <v>0</v>
      </c>
      <c r="AW3830" s="1"/>
      <c r="AX3830" s="2" t="s">
        <v>422</v>
      </c>
      <c r="AY3830" s="8" t="s">
        <v>423</v>
      </c>
    </row>
    <row r="3831" spans="1:51" ht="13.15" customHeight="1" x14ac:dyDescent="0.25">
      <c r="A3831" s="7">
        <v>22429</v>
      </c>
      <c r="B3831" s="2" t="s">
        <v>4715</v>
      </c>
      <c r="C3831" s="2">
        <v>4179203</v>
      </c>
      <c r="D3831" s="2" t="s">
        <v>315</v>
      </c>
      <c r="E3831" s="2" t="s">
        <v>318</v>
      </c>
      <c r="F3831" s="2" t="s">
        <v>113</v>
      </c>
      <c r="G3831" s="3">
        <v>43895</v>
      </c>
      <c r="H3831" s="1"/>
      <c r="I3831" s="2">
        <v>8862.42</v>
      </c>
      <c r="J3831" s="2">
        <v>2318.1350000000002</v>
      </c>
      <c r="K3831" s="2">
        <v>2318.1350000000002</v>
      </c>
      <c r="L3831" s="2">
        <v>1417.38</v>
      </c>
      <c r="M3831" s="1"/>
      <c r="N3831" s="5">
        <f t="shared" si="119"/>
        <v>14916.07</v>
      </c>
      <c r="O3831" s="6">
        <f t="shared" si="120"/>
        <v>10074.269999999999</v>
      </c>
      <c r="P3831" s="2">
        <v>20</v>
      </c>
      <c r="Q3831" s="2" t="s">
        <v>46</v>
      </c>
      <c r="R3831" s="2">
        <v>0</v>
      </c>
      <c r="S3831" s="2">
        <v>84</v>
      </c>
      <c r="T3831" s="2">
        <v>9325.68</v>
      </c>
      <c r="U3831" s="2">
        <v>2481.48</v>
      </c>
      <c r="V3831" s="2">
        <v>0</v>
      </c>
      <c r="W3831" s="2">
        <v>0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2">
        <f>VLOOKUP(Tabla3[[#This Row],[Columna1]],Tabla5[#All],3,0)</f>
        <v>0</v>
      </c>
      <c r="AF3831" s="2">
        <v>0</v>
      </c>
      <c r="AG3831" s="2">
        <v>0</v>
      </c>
      <c r="AH3831" s="2">
        <v>0</v>
      </c>
      <c r="AI3831" s="2">
        <v>0</v>
      </c>
      <c r="AJ3831" s="2">
        <v>0</v>
      </c>
      <c r="AK3831" s="2">
        <f>VLOOKUP(Tabla3[[#This Row],[Columna1]],Tabla7[[ID]:[Monto neto de los bonos]],3,0)</f>
        <v>2481.48</v>
      </c>
      <c r="AL3831" s="2">
        <v>0</v>
      </c>
      <c r="AM3831" s="2">
        <v>0</v>
      </c>
      <c r="AN3831" s="2">
        <v>0</v>
      </c>
      <c r="AO3831" s="2">
        <v>0</v>
      </c>
      <c r="AP3831" s="2">
        <v>0</v>
      </c>
      <c r="AQ3831" s="2">
        <v>0</v>
      </c>
      <c r="AR3831" s="2">
        <v>0</v>
      </c>
      <c r="AS3831" s="2">
        <v>0</v>
      </c>
      <c r="AT3831" s="2">
        <v>2278.44</v>
      </c>
      <c r="AU3831" s="2">
        <v>2563.36</v>
      </c>
      <c r="AV3831" s="2">
        <v>0</v>
      </c>
      <c r="AW3831" s="1"/>
      <c r="AX3831" s="2" t="s">
        <v>422</v>
      </c>
      <c r="AY3831" s="8" t="s">
        <v>424</v>
      </c>
    </row>
    <row r="3832" spans="1:51" ht="13.15" customHeight="1" x14ac:dyDescent="0.25">
      <c r="A3832" s="7">
        <v>16986</v>
      </c>
      <c r="B3832" s="2" t="s">
        <v>3193</v>
      </c>
      <c r="C3832" s="2">
        <v>270703</v>
      </c>
      <c r="D3832" s="2" t="s">
        <v>315</v>
      </c>
      <c r="E3832" s="2" t="s">
        <v>318</v>
      </c>
      <c r="F3832" s="2" t="s">
        <v>42</v>
      </c>
      <c r="G3832" s="3">
        <v>41533</v>
      </c>
      <c r="H3832" s="1"/>
      <c r="I3832" s="2">
        <v>9836.7099999999991</v>
      </c>
      <c r="J3832" s="2">
        <v>3056.2150000000001</v>
      </c>
      <c r="K3832" s="2">
        <v>3056.2150000000001</v>
      </c>
      <c r="L3832" s="2">
        <v>2766.19</v>
      </c>
      <c r="M3832" s="2">
        <v>1351.4</v>
      </c>
      <c r="N3832" s="5">
        <f t="shared" si="119"/>
        <v>23927.69</v>
      </c>
      <c r="O3832" s="6">
        <f t="shared" si="120"/>
        <v>20526.889999999996</v>
      </c>
      <c r="P3832" s="2">
        <v>20</v>
      </c>
      <c r="Q3832" s="2" t="s">
        <v>46</v>
      </c>
      <c r="R3832" s="2">
        <v>0</v>
      </c>
      <c r="S3832" s="2">
        <v>0</v>
      </c>
      <c r="T3832" s="2">
        <v>0</v>
      </c>
      <c r="U3832" s="2">
        <v>2754.28</v>
      </c>
      <c r="V3832" s="2">
        <v>0</v>
      </c>
      <c r="W3832" s="2">
        <v>0</v>
      </c>
      <c r="X3832" s="2">
        <v>0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3860.96</v>
      </c>
      <c r="AE3832" s="2">
        <f>VLOOKUP(Tabla3[[#This Row],[Columna1]],Tabla5[#All],3,0)</f>
        <v>3860.96</v>
      </c>
      <c r="AF3832" s="2">
        <v>0</v>
      </c>
      <c r="AG3832" s="2">
        <v>0</v>
      </c>
      <c r="AH3832" s="2">
        <v>0</v>
      </c>
      <c r="AI3832" s="2">
        <v>0</v>
      </c>
      <c r="AJ3832" s="2">
        <v>0</v>
      </c>
      <c r="AK3832" s="2">
        <f>VLOOKUP(Tabla3[[#This Row],[Columna1]],Tabla7[[ID]:[Monto neto de los bonos]],3,0)</f>
        <v>2754.28</v>
      </c>
      <c r="AL3832" s="2">
        <v>0</v>
      </c>
      <c r="AM3832" s="2">
        <v>0</v>
      </c>
      <c r="AN3832" s="2">
        <v>0</v>
      </c>
      <c r="AO3832" s="2">
        <v>0</v>
      </c>
      <c r="AP3832" s="2">
        <v>0</v>
      </c>
      <c r="AQ3832" s="2">
        <v>0</v>
      </c>
      <c r="AR3832" s="2">
        <v>0</v>
      </c>
      <c r="AS3832" s="2">
        <v>0</v>
      </c>
      <c r="AT3832" s="2">
        <v>1848.24</v>
      </c>
      <c r="AU3832" s="2">
        <v>1552.56</v>
      </c>
      <c r="AV3832" s="2">
        <v>0</v>
      </c>
      <c r="AW3832" s="1"/>
      <c r="AX3832" s="2" t="s">
        <v>422</v>
      </c>
      <c r="AY3832" s="8" t="s">
        <v>424</v>
      </c>
    </row>
    <row r="3833" spans="1:51" ht="13.15" customHeight="1" x14ac:dyDescent="0.25">
      <c r="A3833" s="7">
        <v>25498</v>
      </c>
      <c r="B3833" s="2" t="s">
        <v>3194</v>
      </c>
      <c r="C3833" s="2">
        <v>6705803</v>
      </c>
      <c r="D3833" s="2" t="s">
        <v>315</v>
      </c>
      <c r="E3833" s="2" t="s">
        <v>316</v>
      </c>
      <c r="F3833" s="2" t="s">
        <v>42</v>
      </c>
      <c r="G3833" s="3">
        <v>45721</v>
      </c>
      <c r="H3833" s="1"/>
      <c r="I3833" s="2">
        <v>9836.7099999999991</v>
      </c>
      <c r="J3833" s="2">
        <v>3056.2150000000001</v>
      </c>
      <c r="K3833" s="2">
        <v>3056.2150000000001</v>
      </c>
      <c r="L3833" s="2">
        <v>0</v>
      </c>
      <c r="M3833" s="1"/>
      <c r="N3833" s="5">
        <f t="shared" si="119"/>
        <v>15949.14</v>
      </c>
      <c r="O3833" s="6">
        <f t="shared" si="120"/>
        <v>13952.3</v>
      </c>
      <c r="P3833" s="2">
        <v>26</v>
      </c>
      <c r="Q3833" s="2" t="s">
        <v>37</v>
      </c>
      <c r="R3833" s="2">
        <v>0</v>
      </c>
      <c r="S3833" s="2">
        <v>0</v>
      </c>
      <c r="T3833" s="2">
        <v>0</v>
      </c>
      <c r="U3833" s="2">
        <v>0</v>
      </c>
      <c r="V3833" s="2">
        <v>0</v>
      </c>
      <c r="W3833" s="2">
        <v>0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2">
        <f>VLOOKUP(Tabla3[[#This Row],[Columna1]],Tabla5[#All],3,0)</f>
        <v>0</v>
      </c>
      <c r="AF3833" s="2">
        <v>0</v>
      </c>
      <c r="AG3833" s="2">
        <v>0</v>
      </c>
      <c r="AH3833" s="2">
        <v>0</v>
      </c>
      <c r="AI3833" s="2">
        <v>0</v>
      </c>
      <c r="AJ3833" s="2">
        <v>0</v>
      </c>
      <c r="AK3833" s="2">
        <f>VLOOKUP(Tabla3[[#This Row],[Columna1]],Tabla7[[ID]:[Monto neto de los bonos]],3,0)</f>
        <v>0</v>
      </c>
      <c r="AL3833" s="2">
        <v>0</v>
      </c>
      <c r="AM3833" s="2">
        <v>0</v>
      </c>
      <c r="AN3833" s="2">
        <v>0</v>
      </c>
      <c r="AO3833" s="2">
        <v>0</v>
      </c>
      <c r="AP3833" s="2">
        <v>0</v>
      </c>
      <c r="AQ3833" s="2">
        <v>0</v>
      </c>
      <c r="AR3833" s="2">
        <v>0</v>
      </c>
      <c r="AS3833" s="2">
        <v>0</v>
      </c>
      <c r="AT3833" s="2">
        <v>1382.26</v>
      </c>
      <c r="AU3833" s="2">
        <v>614.58000000000004</v>
      </c>
      <c r="AV3833" s="2">
        <v>0</v>
      </c>
      <c r="AW3833" s="1"/>
      <c r="AX3833" s="2" t="s">
        <v>422</v>
      </c>
      <c r="AY3833" s="8" t="s">
        <v>423</v>
      </c>
    </row>
    <row r="3834" spans="1:51" ht="13.15" customHeight="1" x14ac:dyDescent="0.25">
      <c r="A3834" s="7">
        <v>12511</v>
      </c>
      <c r="B3834" s="2" t="s">
        <v>3195</v>
      </c>
      <c r="C3834" s="2">
        <v>82403</v>
      </c>
      <c r="D3834" s="2" t="s">
        <v>315</v>
      </c>
      <c r="E3834" s="2" t="s">
        <v>325</v>
      </c>
      <c r="F3834" s="2" t="s">
        <v>42</v>
      </c>
      <c r="G3834" s="3">
        <v>38279</v>
      </c>
      <c r="H3834" s="1"/>
      <c r="I3834" s="2">
        <v>9836.7099999999991</v>
      </c>
      <c r="J3834" s="2">
        <v>3056.2150000000001</v>
      </c>
      <c r="K3834" s="2">
        <v>3056.2150000000001</v>
      </c>
      <c r="L3834" s="2">
        <v>3443.53</v>
      </c>
      <c r="M3834" s="1"/>
      <c r="N3834" s="5">
        <f t="shared" si="119"/>
        <v>19392.669999999998</v>
      </c>
      <c r="O3834" s="6">
        <f t="shared" si="120"/>
        <v>16171.909999999998</v>
      </c>
      <c r="P3834" s="2">
        <v>20</v>
      </c>
      <c r="Q3834" s="2" t="s">
        <v>46</v>
      </c>
      <c r="R3834" s="2">
        <v>0</v>
      </c>
      <c r="S3834" s="2">
        <v>0</v>
      </c>
      <c r="T3834" s="2">
        <v>0</v>
      </c>
      <c r="U3834" s="2">
        <v>2754.28</v>
      </c>
      <c r="V3834" s="2">
        <v>0</v>
      </c>
      <c r="W3834" s="2">
        <v>0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2">
        <f>VLOOKUP(Tabla3[[#This Row],[Columna1]],Tabla5[#All],3,0)</f>
        <v>0</v>
      </c>
      <c r="AF3834" s="2">
        <v>0</v>
      </c>
      <c r="AG3834" s="2">
        <v>0</v>
      </c>
      <c r="AH3834" s="2">
        <v>0</v>
      </c>
      <c r="AI3834" s="2">
        <v>0</v>
      </c>
      <c r="AJ3834" s="2">
        <v>0</v>
      </c>
      <c r="AK3834" s="2">
        <f>VLOOKUP(Tabla3[[#This Row],[Columna1]],Tabla7[[ID]:[Monto neto de los bonos]],3,0)</f>
        <v>2754.28</v>
      </c>
      <c r="AL3834" s="2">
        <v>0</v>
      </c>
      <c r="AM3834" s="2">
        <v>0</v>
      </c>
      <c r="AN3834" s="2">
        <v>0</v>
      </c>
      <c r="AO3834" s="2">
        <v>0</v>
      </c>
      <c r="AP3834" s="2">
        <v>0</v>
      </c>
      <c r="AQ3834" s="2">
        <v>0</v>
      </c>
      <c r="AR3834" s="2">
        <v>0</v>
      </c>
      <c r="AS3834" s="2">
        <v>0</v>
      </c>
      <c r="AT3834" s="2">
        <v>1786.16</v>
      </c>
      <c r="AU3834" s="2">
        <v>1434.6</v>
      </c>
      <c r="AV3834" s="2">
        <v>0</v>
      </c>
      <c r="AW3834" s="1"/>
      <c r="AX3834" s="2" t="s">
        <v>422</v>
      </c>
      <c r="AY3834" s="8" t="s">
        <v>424</v>
      </c>
    </row>
    <row r="3835" spans="1:51" ht="13.15" customHeight="1" x14ac:dyDescent="0.25">
      <c r="A3835" s="7">
        <v>18868</v>
      </c>
      <c r="B3835" s="2" t="s">
        <v>4727</v>
      </c>
      <c r="C3835" s="2">
        <v>294403</v>
      </c>
      <c r="D3835" s="2" t="s">
        <v>315</v>
      </c>
      <c r="E3835" s="2" t="s">
        <v>318</v>
      </c>
      <c r="F3835" s="2" t="s">
        <v>36</v>
      </c>
      <c r="G3835" s="3">
        <v>42171</v>
      </c>
      <c r="H3835" s="1"/>
      <c r="I3835" s="2">
        <v>13165.89</v>
      </c>
      <c r="J3835" s="2">
        <v>2789.65</v>
      </c>
      <c r="K3835" s="2">
        <v>2789.65</v>
      </c>
      <c r="L3835" s="2">
        <v>1390.35</v>
      </c>
      <c r="M3835" s="1"/>
      <c r="N3835" s="5">
        <f t="shared" si="119"/>
        <v>26467.499999999996</v>
      </c>
      <c r="O3835" s="6">
        <f t="shared" si="120"/>
        <v>22965.799999999996</v>
      </c>
      <c r="P3835" s="2">
        <v>30</v>
      </c>
      <c r="Q3835" s="2" t="s">
        <v>37</v>
      </c>
      <c r="R3835" s="2">
        <v>0</v>
      </c>
      <c r="S3835" s="2">
        <v>0</v>
      </c>
      <c r="T3835" s="2">
        <v>0</v>
      </c>
      <c r="U3835" s="2">
        <v>0</v>
      </c>
      <c r="V3835" s="2">
        <v>0</v>
      </c>
      <c r="W3835" s="2">
        <v>0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6331.96</v>
      </c>
      <c r="AE3835" s="2">
        <f>VLOOKUP(Tabla3[[#This Row],[Columna1]],Tabla5[#All],3,0)</f>
        <v>6331.96</v>
      </c>
      <c r="AF3835" s="2">
        <v>0</v>
      </c>
      <c r="AG3835" s="2">
        <v>0</v>
      </c>
      <c r="AH3835" s="2">
        <v>0</v>
      </c>
      <c r="AI3835" s="2">
        <v>0</v>
      </c>
      <c r="AJ3835" s="2">
        <v>0</v>
      </c>
      <c r="AK3835" s="2">
        <f>VLOOKUP(Tabla3[[#This Row],[Columna1]],Tabla7[[ID]:[Monto neto de los bonos]],3,0)</f>
        <v>0</v>
      </c>
      <c r="AL3835" s="2">
        <v>0</v>
      </c>
      <c r="AM3835" s="2">
        <v>0</v>
      </c>
      <c r="AN3835" s="2">
        <v>0</v>
      </c>
      <c r="AO3835" s="2">
        <v>0</v>
      </c>
      <c r="AP3835" s="2">
        <v>0</v>
      </c>
      <c r="AQ3835" s="2">
        <v>0</v>
      </c>
      <c r="AR3835" s="2">
        <v>0</v>
      </c>
      <c r="AS3835" s="2">
        <v>0</v>
      </c>
      <c r="AT3835" s="2">
        <v>2013.54</v>
      </c>
      <c r="AU3835" s="2">
        <v>1488.16</v>
      </c>
      <c r="AV3835" s="2">
        <v>0</v>
      </c>
      <c r="AW3835" s="1"/>
      <c r="AX3835" s="2" t="s">
        <v>422</v>
      </c>
      <c r="AY3835" s="8" t="s">
        <v>423</v>
      </c>
    </row>
    <row r="3836" spans="1:51" ht="13.15" customHeight="1" x14ac:dyDescent="0.25">
      <c r="A3836" s="7">
        <v>19789</v>
      </c>
      <c r="B3836" s="2" t="s">
        <v>3196</v>
      </c>
      <c r="C3836" s="2">
        <v>1151403</v>
      </c>
      <c r="D3836" s="2" t="s">
        <v>315</v>
      </c>
      <c r="E3836" s="2" t="s">
        <v>325</v>
      </c>
      <c r="F3836" s="2" t="s">
        <v>45</v>
      </c>
      <c r="G3836" s="3">
        <v>42660</v>
      </c>
      <c r="H3836" s="1"/>
      <c r="I3836" s="2">
        <v>13413.65</v>
      </c>
      <c r="J3836" s="2">
        <v>2841.47</v>
      </c>
      <c r="K3836" s="2">
        <v>2841.47</v>
      </c>
      <c r="L3836" s="2">
        <v>1573.68</v>
      </c>
      <c r="M3836" s="1"/>
      <c r="N3836" s="5">
        <f t="shared" si="119"/>
        <v>27437.03</v>
      </c>
      <c r="O3836" s="6">
        <f t="shared" si="120"/>
        <v>23804.589999999997</v>
      </c>
      <c r="P3836" s="2">
        <v>30</v>
      </c>
      <c r="Q3836" s="2" t="s">
        <v>37</v>
      </c>
      <c r="R3836" s="2">
        <v>0</v>
      </c>
      <c r="S3836" s="2">
        <v>0</v>
      </c>
      <c r="T3836" s="2">
        <v>0</v>
      </c>
      <c r="U3836" s="2">
        <v>0</v>
      </c>
      <c r="V3836" s="2">
        <v>0</v>
      </c>
      <c r="W3836" s="2">
        <v>0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6766.76</v>
      </c>
      <c r="AE3836" s="2">
        <f>VLOOKUP(Tabla3[[#This Row],[Columna1]],Tabla5[#All],3,0)</f>
        <v>6766.76</v>
      </c>
      <c r="AF3836" s="2">
        <v>0</v>
      </c>
      <c r="AG3836" s="2">
        <v>0</v>
      </c>
      <c r="AH3836" s="2">
        <v>0</v>
      </c>
      <c r="AI3836" s="2">
        <v>0</v>
      </c>
      <c r="AJ3836" s="2">
        <v>0</v>
      </c>
      <c r="AK3836" s="2">
        <f>VLOOKUP(Tabla3[[#This Row],[Columna1]],Tabla7[[ID]:[Monto neto de los bonos]],3,0)</f>
        <v>0</v>
      </c>
      <c r="AL3836" s="2">
        <v>0</v>
      </c>
      <c r="AM3836" s="2">
        <v>0</v>
      </c>
      <c r="AN3836" s="2">
        <v>0</v>
      </c>
      <c r="AO3836" s="2">
        <v>0</v>
      </c>
      <c r="AP3836" s="2">
        <v>0</v>
      </c>
      <c r="AQ3836" s="2">
        <v>0</v>
      </c>
      <c r="AR3836" s="2">
        <v>0</v>
      </c>
      <c r="AS3836" s="2">
        <v>0</v>
      </c>
      <c r="AT3836" s="2">
        <v>2067.02</v>
      </c>
      <c r="AU3836" s="2">
        <v>1565.42</v>
      </c>
      <c r="AV3836" s="2">
        <v>0</v>
      </c>
      <c r="AW3836" s="1"/>
      <c r="AX3836" s="2" t="s">
        <v>422</v>
      </c>
      <c r="AY3836" s="8" t="s">
        <v>423</v>
      </c>
    </row>
    <row r="3837" spans="1:51" ht="13.15" customHeight="1" x14ac:dyDescent="0.25">
      <c r="A3837" s="7">
        <v>24322</v>
      </c>
      <c r="B3837" s="2" t="s">
        <v>3197</v>
      </c>
      <c r="C3837" s="2">
        <v>5857703</v>
      </c>
      <c r="D3837" s="2" t="s">
        <v>315</v>
      </c>
      <c r="E3837" s="2" t="s">
        <v>324</v>
      </c>
      <c r="F3837" s="2" t="s">
        <v>36</v>
      </c>
      <c r="G3837" s="3">
        <v>44958</v>
      </c>
      <c r="H3837" s="1"/>
      <c r="I3837" s="2">
        <v>13165.89</v>
      </c>
      <c r="J3837" s="2">
        <v>2789.65</v>
      </c>
      <c r="K3837" s="2">
        <v>2789.65</v>
      </c>
      <c r="L3837" s="2">
        <v>0</v>
      </c>
      <c r="M3837" s="1"/>
      <c r="N3837" s="5">
        <f t="shared" ref="N3837:N3900" si="121">I3837+J3837+K3837+L3837+M3837+R3837+V3837+W3837+Y3837+AD3837+AG3837+AJ3837</f>
        <v>23512.92</v>
      </c>
      <c r="O3837" s="6">
        <f t="shared" si="120"/>
        <v>20399.379999999997</v>
      </c>
      <c r="P3837" s="2">
        <v>30</v>
      </c>
      <c r="Q3837" s="2" t="s">
        <v>37</v>
      </c>
      <c r="R3837" s="2">
        <v>0</v>
      </c>
      <c r="S3837" s="2">
        <v>0</v>
      </c>
      <c r="T3837" s="2">
        <v>0</v>
      </c>
      <c r="U3837" s="2">
        <v>0</v>
      </c>
      <c r="V3837" s="2">
        <v>0</v>
      </c>
      <c r="W3837" s="2">
        <v>0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4767.7299999999996</v>
      </c>
      <c r="AE3837" s="2">
        <f>VLOOKUP(Tabla3[[#This Row],[Columna1]],Tabla5[#All],3,0)</f>
        <v>4767.7299999999996</v>
      </c>
      <c r="AF3837" s="2">
        <v>0</v>
      </c>
      <c r="AG3837" s="2">
        <v>0</v>
      </c>
      <c r="AH3837" s="2">
        <v>0</v>
      </c>
      <c r="AI3837" s="2">
        <v>0</v>
      </c>
      <c r="AJ3837" s="2">
        <v>0</v>
      </c>
      <c r="AK3837" s="2">
        <f>VLOOKUP(Tabla3[[#This Row],[Columna1]],Tabla7[[ID]:[Monto neto de los bonos]],3,0)</f>
        <v>0</v>
      </c>
      <c r="AL3837" s="2">
        <v>0</v>
      </c>
      <c r="AM3837" s="2">
        <v>0</v>
      </c>
      <c r="AN3837" s="2">
        <v>0</v>
      </c>
      <c r="AO3837" s="2">
        <v>0</v>
      </c>
      <c r="AP3837" s="2">
        <v>0</v>
      </c>
      <c r="AQ3837" s="2">
        <v>0</v>
      </c>
      <c r="AR3837" s="2">
        <v>0</v>
      </c>
      <c r="AS3837" s="2">
        <v>0</v>
      </c>
      <c r="AT3837" s="2">
        <v>1874.52</v>
      </c>
      <c r="AU3837" s="2">
        <v>1239.02</v>
      </c>
      <c r="AV3837" s="2">
        <v>0</v>
      </c>
      <c r="AW3837" s="1"/>
      <c r="AX3837" s="2" t="s">
        <v>422</v>
      </c>
      <c r="AY3837" s="8" t="s">
        <v>423</v>
      </c>
    </row>
    <row r="3838" spans="1:51" ht="13.15" customHeight="1" x14ac:dyDescent="0.25">
      <c r="A3838" s="7">
        <v>13254</v>
      </c>
      <c r="B3838" s="2" t="s">
        <v>3198</v>
      </c>
      <c r="C3838" s="2">
        <v>1149403</v>
      </c>
      <c r="D3838" s="2" t="s">
        <v>315</v>
      </c>
      <c r="E3838" s="2" t="s">
        <v>329</v>
      </c>
      <c r="F3838" s="2" t="s">
        <v>73</v>
      </c>
      <c r="G3838" s="3">
        <v>42653</v>
      </c>
      <c r="H3838" s="1"/>
      <c r="I3838" s="2">
        <v>16065.68</v>
      </c>
      <c r="J3838" s="2">
        <v>2959.1</v>
      </c>
      <c r="K3838" s="2">
        <v>2959.1</v>
      </c>
      <c r="L3838" s="2">
        <v>2071.2199999999998</v>
      </c>
      <c r="M3838" s="1"/>
      <c r="N3838" s="5">
        <f t="shared" si="121"/>
        <v>69136.570000000007</v>
      </c>
      <c r="O3838" s="6">
        <f t="shared" si="120"/>
        <v>64503.19000000001</v>
      </c>
      <c r="P3838" s="2">
        <v>30</v>
      </c>
      <c r="Q3838" s="2" t="s">
        <v>37</v>
      </c>
      <c r="R3838" s="2">
        <v>0</v>
      </c>
      <c r="S3838" s="2">
        <v>0</v>
      </c>
      <c r="T3838" s="2">
        <v>0</v>
      </c>
      <c r="U3838" s="2">
        <v>0</v>
      </c>
      <c r="V3838" s="2">
        <v>0</v>
      </c>
      <c r="W3838" s="2">
        <v>0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27231.47</v>
      </c>
      <c r="AE3838" s="2">
        <f>VLOOKUP(Tabla3[[#This Row],[Columna1]],Tabla5[#All],3,0)</f>
        <v>27231.47</v>
      </c>
      <c r="AF3838" s="2">
        <v>0</v>
      </c>
      <c r="AG3838" s="2">
        <v>0</v>
      </c>
      <c r="AH3838" s="2">
        <v>0</v>
      </c>
      <c r="AI3838" s="2">
        <v>0</v>
      </c>
      <c r="AJ3838" s="2">
        <v>17850</v>
      </c>
      <c r="AK3838" s="2">
        <f>VLOOKUP(Tabla3[[#This Row],[Columna1]],Tabla7[[ID]:[Monto neto de los bonos]],3,0)</f>
        <v>17850</v>
      </c>
      <c r="AL3838" s="2">
        <v>0</v>
      </c>
      <c r="AM3838" s="2">
        <v>0</v>
      </c>
      <c r="AN3838" s="2">
        <v>0</v>
      </c>
      <c r="AO3838" s="2">
        <v>0</v>
      </c>
      <c r="AP3838" s="2">
        <v>0</v>
      </c>
      <c r="AQ3838" s="2">
        <v>0</v>
      </c>
      <c r="AR3838" s="2">
        <v>0</v>
      </c>
      <c r="AS3838" s="2">
        <v>0</v>
      </c>
      <c r="AT3838" s="2">
        <v>2405.48</v>
      </c>
      <c r="AU3838" s="2">
        <v>2227.9</v>
      </c>
      <c r="AV3838" s="2">
        <v>0</v>
      </c>
      <c r="AW3838" s="1"/>
      <c r="AX3838" s="2" t="s">
        <v>422</v>
      </c>
      <c r="AY3838" s="8" t="s">
        <v>423</v>
      </c>
    </row>
    <row r="3839" spans="1:51" ht="13.15" customHeight="1" x14ac:dyDescent="0.25">
      <c r="A3839" s="7">
        <v>19329</v>
      </c>
      <c r="B3839" s="2" t="s">
        <v>4736</v>
      </c>
      <c r="C3839" s="2">
        <v>386503</v>
      </c>
      <c r="D3839" s="2" t="s">
        <v>315</v>
      </c>
      <c r="E3839" s="2" t="s">
        <v>316</v>
      </c>
      <c r="F3839" s="2" t="s">
        <v>50</v>
      </c>
      <c r="G3839" s="3">
        <v>42293</v>
      </c>
      <c r="H3839" s="1"/>
      <c r="I3839" s="2">
        <v>12195.26</v>
      </c>
      <c r="J3839" s="2">
        <v>3009.3249999999998</v>
      </c>
      <c r="K3839" s="2">
        <v>3009.3249999999998</v>
      </c>
      <c r="L3839" s="2">
        <v>1350.94</v>
      </c>
      <c r="M3839" s="1"/>
      <c r="N3839" s="5">
        <f t="shared" si="121"/>
        <v>26366.239999999998</v>
      </c>
      <c r="O3839" s="6">
        <f t="shared" si="120"/>
        <v>23102.579999999998</v>
      </c>
      <c r="P3839" s="2">
        <v>30</v>
      </c>
      <c r="Q3839" s="2" t="s">
        <v>37</v>
      </c>
      <c r="R3839" s="2">
        <v>0</v>
      </c>
      <c r="S3839" s="2">
        <v>0</v>
      </c>
      <c r="T3839" s="2">
        <v>0</v>
      </c>
      <c r="U3839" s="2">
        <v>0</v>
      </c>
      <c r="V3839" s="2">
        <v>0</v>
      </c>
      <c r="W3839" s="2">
        <v>0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6801.39</v>
      </c>
      <c r="AE3839" s="2">
        <f>VLOOKUP(Tabla3[[#This Row],[Columna1]],Tabla5[#All],3,0)</f>
        <v>6801.39</v>
      </c>
      <c r="AF3839" s="2">
        <v>0</v>
      </c>
      <c r="AG3839" s="2">
        <v>0</v>
      </c>
      <c r="AH3839" s="2">
        <v>0</v>
      </c>
      <c r="AI3839" s="2">
        <v>0</v>
      </c>
      <c r="AJ3839" s="2">
        <v>0</v>
      </c>
      <c r="AK3839" s="2">
        <f>VLOOKUP(Tabla3[[#This Row],[Columna1]],Tabla7[[ID]:[Monto neto de los bonos]],3,0)</f>
        <v>0</v>
      </c>
      <c r="AL3839" s="2">
        <v>0</v>
      </c>
      <c r="AM3839" s="2">
        <v>0</v>
      </c>
      <c r="AN3839" s="2">
        <v>0</v>
      </c>
      <c r="AO3839" s="2">
        <v>0</v>
      </c>
      <c r="AP3839" s="2">
        <v>0</v>
      </c>
      <c r="AQ3839" s="2">
        <v>0</v>
      </c>
      <c r="AR3839" s="2">
        <v>0</v>
      </c>
      <c r="AS3839" s="2">
        <v>0</v>
      </c>
      <c r="AT3839" s="2">
        <v>1956.48</v>
      </c>
      <c r="AU3839" s="2">
        <v>1307.18</v>
      </c>
      <c r="AV3839" s="2">
        <v>0</v>
      </c>
      <c r="AW3839" s="1"/>
      <c r="AX3839" s="2" t="s">
        <v>422</v>
      </c>
      <c r="AY3839" s="8" t="s">
        <v>423</v>
      </c>
    </row>
    <row r="3840" spans="1:51" ht="13.15" customHeight="1" x14ac:dyDescent="0.25">
      <c r="A3840" s="7">
        <v>20433</v>
      </c>
      <c r="B3840" s="2" t="s">
        <v>3199</v>
      </c>
      <c r="C3840" s="2">
        <v>1803203</v>
      </c>
      <c r="D3840" s="2" t="s">
        <v>315</v>
      </c>
      <c r="E3840" s="2" t="s">
        <v>325</v>
      </c>
      <c r="F3840" s="2" t="s">
        <v>36</v>
      </c>
      <c r="G3840" s="3">
        <v>42796</v>
      </c>
      <c r="H3840" s="1"/>
      <c r="I3840" s="2">
        <v>13165.89</v>
      </c>
      <c r="J3840" s="2">
        <v>2789.65</v>
      </c>
      <c r="K3840" s="2">
        <v>2789.65</v>
      </c>
      <c r="L3840" s="2">
        <v>1591.82</v>
      </c>
      <c r="M3840" s="1"/>
      <c r="N3840" s="5">
        <f t="shared" si="121"/>
        <v>26351.1</v>
      </c>
      <c r="O3840" s="6">
        <f t="shared" si="120"/>
        <v>22793.14</v>
      </c>
      <c r="P3840" s="2">
        <v>30</v>
      </c>
      <c r="Q3840" s="2" t="s">
        <v>37</v>
      </c>
      <c r="R3840" s="2">
        <v>0</v>
      </c>
      <c r="S3840" s="2">
        <v>0</v>
      </c>
      <c r="T3840" s="2">
        <v>0</v>
      </c>
      <c r="U3840" s="2">
        <v>0</v>
      </c>
      <c r="V3840" s="2">
        <v>0</v>
      </c>
      <c r="W3840" s="2">
        <v>0</v>
      </c>
      <c r="X3840" s="2">
        <v>0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6014.09</v>
      </c>
      <c r="AE3840" s="2">
        <f>VLOOKUP(Tabla3[[#This Row],[Columna1]],Tabla5[#All],3,0)</f>
        <v>6014.09</v>
      </c>
      <c r="AF3840" s="2">
        <v>0</v>
      </c>
      <c r="AG3840" s="2">
        <v>0</v>
      </c>
      <c r="AH3840" s="2">
        <v>0</v>
      </c>
      <c r="AI3840" s="2">
        <v>0</v>
      </c>
      <c r="AJ3840" s="2">
        <v>0</v>
      </c>
      <c r="AK3840" s="2">
        <f>VLOOKUP(Tabla3[[#This Row],[Columna1]],Tabla7[[ID]:[Monto neto de los bonos]],3,0)</f>
        <v>0</v>
      </c>
      <c r="AL3840" s="2">
        <v>0</v>
      </c>
      <c r="AM3840" s="2">
        <v>0</v>
      </c>
      <c r="AN3840" s="2">
        <v>0</v>
      </c>
      <c r="AO3840" s="2">
        <v>0</v>
      </c>
      <c r="AP3840" s="2">
        <v>0</v>
      </c>
      <c r="AQ3840" s="2">
        <v>0</v>
      </c>
      <c r="AR3840" s="2">
        <v>0</v>
      </c>
      <c r="AS3840" s="2">
        <v>0</v>
      </c>
      <c r="AT3840" s="2">
        <v>2033.7</v>
      </c>
      <c r="AU3840" s="2">
        <v>1524.26</v>
      </c>
      <c r="AV3840" s="2">
        <v>0</v>
      </c>
      <c r="AW3840" s="1"/>
      <c r="AX3840" s="2" t="s">
        <v>422</v>
      </c>
      <c r="AY3840" s="8" t="s">
        <v>423</v>
      </c>
    </row>
    <row r="3841" spans="1:51" ht="13.15" customHeight="1" x14ac:dyDescent="0.25">
      <c r="A3841" s="7">
        <v>14037</v>
      </c>
      <c r="B3841" s="2" t="s">
        <v>4720</v>
      </c>
      <c r="C3841" s="2">
        <v>137203</v>
      </c>
      <c r="D3841" s="2" t="s">
        <v>315</v>
      </c>
      <c r="E3841" s="2" t="s">
        <v>318</v>
      </c>
      <c r="F3841" s="2" t="s">
        <v>42</v>
      </c>
      <c r="G3841" s="3">
        <v>39102</v>
      </c>
      <c r="H3841" s="1"/>
      <c r="I3841" s="2">
        <v>9836.7099999999991</v>
      </c>
      <c r="J3841" s="2">
        <v>3056.2150000000001</v>
      </c>
      <c r="K3841" s="2">
        <v>3056.2150000000001</v>
      </c>
      <c r="L3841" s="2">
        <v>2517.61</v>
      </c>
      <c r="M3841" s="1"/>
      <c r="N3841" s="5">
        <f t="shared" si="121"/>
        <v>23982.400000000001</v>
      </c>
      <c r="O3841" s="6">
        <f t="shared" si="120"/>
        <v>20999.760000000002</v>
      </c>
      <c r="P3841" s="2">
        <v>20</v>
      </c>
      <c r="Q3841" s="2" t="s">
        <v>46</v>
      </c>
      <c r="R3841" s="2">
        <v>0</v>
      </c>
      <c r="S3841" s="2">
        <v>0</v>
      </c>
      <c r="T3841" s="2">
        <v>0</v>
      </c>
      <c r="U3841" s="2">
        <v>2754.28</v>
      </c>
      <c r="V3841" s="2">
        <v>0</v>
      </c>
      <c r="W3841" s="2">
        <v>0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5515.65</v>
      </c>
      <c r="AE3841" s="2">
        <f>VLOOKUP(Tabla3[[#This Row],[Columna1]],Tabla5[#All],3,0)</f>
        <v>5515.65</v>
      </c>
      <c r="AF3841" s="2">
        <v>0</v>
      </c>
      <c r="AG3841" s="2">
        <v>0</v>
      </c>
      <c r="AH3841" s="2">
        <v>0</v>
      </c>
      <c r="AI3841" s="2">
        <v>0</v>
      </c>
      <c r="AJ3841" s="2">
        <v>0</v>
      </c>
      <c r="AK3841" s="2">
        <f>VLOOKUP(Tabla3[[#This Row],[Columna1]],Tabla7[[ID]:[Monto neto de los bonos]],3,0)</f>
        <v>2754.28</v>
      </c>
      <c r="AL3841" s="2">
        <v>0</v>
      </c>
      <c r="AM3841" s="2">
        <v>0</v>
      </c>
      <c r="AN3841" s="2">
        <v>0</v>
      </c>
      <c r="AO3841" s="2">
        <v>0</v>
      </c>
      <c r="AP3841" s="2">
        <v>0</v>
      </c>
      <c r="AQ3841" s="2">
        <v>0</v>
      </c>
      <c r="AR3841" s="2">
        <v>0</v>
      </c>
      <c r="AS3841" s="2">
        <v>0</v>
      </c>
      <c r="AT3841" s="2">
        <v>1700.88</v>
      </c>
      <c r="AU3841" s="2">
        <v>1281.76</v>
      </c>
      <c r="AV3841" s="2">
        <v>0</v>
      </c>
      <c r="AW3841" s="1"/>
      <c r="AX3841" s="2" t="s">
        <v>422</v>
      </c>
      <c r="AY3841" s="8" t="s">
        <v>424</v>
      </c>
    </row>
    <row r="3842" spans="1:51" ht="13.15" customHeight="1" x14ac:dyDescent="0.25">
      <c r="A3842" s="7">
        <v>15057</v>
      </c>
      <c r="B3842" s="2" t="s">
        <v>3200</v>
      </c>
      <c r="C3842" s="2">
        <v>172603</v>
      </c>
      <c r="D3842" s="2" t="s">
        <v>315</v>
      </c>
      <c r="E3842" s="2" t="s">
        <v>325</v>
      </c>
      <c r="F3842" s="2" t="s">
        <v>143</v>
      </c>
      <c r="G3842" s="3">
        <v>41518</v>
      </c>
      <c r="H3842" s="1"/>
      <c r="I3842" s="2">
        <v>8809.1299999999992</v>
      </c>
      <c r="J3842" s="2">
        <v>2304.33</v>
      </c>
      <c r="K3842" s="2">
        <v>2304.33</v>
      </c>
      <c r="L3842" s="2">
        <v>1941.51</v>
      </c>
      <c r="M3842" s="1"/>
      <c r="N3842" s="5">
        <f t="shared" si="121"/>
        <v>19607.27</v>
      </c>
      <c r="O3842" s="6">
        <f t="shared" ref="O3842:O3905" si="122">N3842-AS3842-AT3842-AU3842</f>
        <v>17231.030000000002</v>
      </c>
      <c r="P3842" s="2">
        <v>20</v>
      </c>
      <c r="Q3842" s="2" t="s">
        <v>46</v>
      </c>
      <c r="R3842" s="2">
        <v>0</v>
      </c>
      <c r="S3842" s="2">
        <v>0</v>
      </c>
      <c r="T3842" s="2">
        <v>0</v>
      </c>
      <c r="U3842" s="2">
        <v>2466.56</v>
      </c>
      <c r="V3842" s="2">
        <v>0</v>
      </c>
      <c r="W3842" s="2">
        <v>0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4247.97</v>
      </c>
      <c r="AE3842" s="2">
        <f>VLOOKUP(Tabla3[[#This Row],[Columna1]],Tabla5[#All],3,0)</f>
        <v>4247.97</v>
      </c>
      <c r="AF3842" s="2">
        <v>0</v>
      </c>
      <c r="AG3842" s="2">
        <v>0</v>
      </c>
      <c r="AH3842" s="2">
        <v>0</v>
      </c>
      <c r="AI3842" s="2">
        <v>0</v>
      </c>
      <c r="AJ3842" s="2">
        <v>0</v>
      </c>
      <c r="AK3842" s="2">
        <f>VLOOKUP(Tabla3[[#This Row],[Columna1]],Tabla7[[ID]:[Monto neto de los bonos]],3,0)</f>
        <v>2466.56</v>
      </c>
      <c r="AL3842" s="2">
        <v>0</v>
      </c>
      <c r="AM3842" s="2">
        <v>0</v>
      </c>
      <c r="AN3842" s="2">
        <v>0</v>
      </c>
      <c r="AO3842" s="2">
        <v>0</v>
      </c>
      <c r="AP3842" s="2">
        <v>0</v>
      </c>
      <c r="AQ3842" s="2">
        <v>0</v>
      </c>
      <c r="AR3842" s="2">
        <v>0</v>
      </c>
      <c r="AS3842" s="2">
        <v>0</v>
      </c>
      <c r="AT3842" s="2">
        <v>1414.64</v>
      </c>
      <c r="AU3842" s="2">
        <v>961.6</v>
      </c>
      <c r="AV3842" s="2">
        <v>0</v>
      </c>
      <c r="AW3842" s="1"/>
      <c r="AX3842" s="2" t="s">
        <v>422</v>
      </c>
      <c r="AY3842" s="8" t="s">
        <v>424</v>
      </c>
    </row>
    <row r="3843" spans="1:51" ht="13.15" customHeight="1" x14ac:dyDescent="0.25">
      <c r="A3843" s="7">
        <v>92605</v>
      </c>
      <c r="B3843" s="2" t="s">
        <v>3201</v>
      </c>
      <c r="C3843" s="2">
        <v>407603</v>
      </c>
      <c r="D3843" s="2" t="s">
        <v>315</v>
      </c>
      <c r="E3843" s="2" t="s">
        <v>325</v>
      </c>
      <c r="F3843" s="2" t="s">
        <v>42</v>
      </c>
      <c r="G3843" s="3">
        <v>38215</v>
      </c>
      <c r="H3843" s="1"/>
      <c r="I3843" s="2">
        <v>9836.7099999999991</v>
      </c>
      <c r="J3843" s="2">
        <v>3056.2150000000001</v>
      </c>
      <c r="K3843" s="2">
        <v>3056.2150000000001</v>
      </c>
      <c r="L3843" s="2">
        <v>3648.45</v>
      </c>
      <c r="M3843" s="1"/>
      <c r="N3843" s="5">
        <f t="shared" si="121"/>
        <v>20935.689999999999</v>
      </c>
      <c r="O3843" s="6">
        <f t="shared" si="122"/>
        <v>17662.249999999996</v>
      </c>
      <c r="P3843" s="2">
        <v>20</v>
      </c>
      <c r="Q3843" s="2" t="s">
        <v>46</v>
      </c>
      <c r="R3843" s="2">
        <v>0</v>
      </c>
      <c r="S3843" s="2">
        <v>0</v>
      </c>
      <c r="T3843" s="2">
        <v>0</v>
      </c>
      <c r="U3843" s="2">
        <v>2754.28</v>
      </c>
      <c r="V3843" s="2">
        <v>0</v>
      </c>
      <c r="W3843" s="2">
        <v>0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1338.1</v>
      </c>
      <c r="AE3843" s="2">
        <f>VLOOKUP(Tabla3[[#This Row],[Columna1]],Tabla5[#All],3,0)</f>
        <v>1338.1</v>
      </c>
      <c r="AF3843" s="2">
        <v>0</v>
      </c>
      <c r="AG3843" s="2">
        <v>0</v>
      </c>
      <c r="AH3843" s="2">
        <v>0</v>
      </c>
      <c r="AI3843" s="2">
        <v>0</v>
      </c>
      <c r="AJ3843" s="2">
        <v>0</v>
      </c>
      <c r="AK3843" s="2">
        <f>VLOOKUP(Tabla3[[#This Row],[Columna1]],Tabla7[[ID]:[Monto neto de los bonos]],3,0)</f>
        <v>2754.28</v>
      </c>
      <c r="AL3843" s="2">
        <v>0</v>
      </c>
      <c r="AM3843" s="2">
        <v>0</v>
      </c>
      <c r="AN3843" s="2">
        <v>0</v>
      </c>
      <c r="AO3843" s="2">
        <v>0</v>
      </c>
      <c r="AP3843" s="2">
        <v>0</v>
      </c>
      <c r="AQ3843" s="2">
        <v>0</v>
      </c>
      <c r="AR3843" s="2">
        <v>0</v>
      </c>
      <c r="AS3843" s="2">
        <v>0</v>
      </c>
      <c r="AT3843" s="2">
        <v>1805.04</v>
      </c>
      <c r="AU3843" s="2">
        <v>1468.4</v>
      </c>
      <c r="AV3843" s="2">
        <v>0</v>
      </c>
      <c r="AW3843" s="1"/>
      <c r="AX3843" s="2" t="s">
        <v>422</v>
      </c>
      <c r="AY3843" s="8" t="s">
        <v>424</v>
      </c>
    </row>
    <row r="3844" spans="1:51" ht="13.15" customHeight="1" x14ac:dyDescent="0.25">
      <c r="A3844" s="7">
        <v>12901</v>
      </c>
      <c r="B3844" s="2" t="s">
        <v>3202</v>
      </c>
      <c r="C3844" s="2">
        <v>90703</v>
      </c>
      <c r="D3844" s="2" t="s">
        <v>315</v>
      </c>
      <c r="E3844" s="2" t="s">
        <v>325</v>
      </c>
      <c r="F3844" s="2" t="s">
        <v>42</v>
      </c>
      <c r="G3844" s="3">
        <v>41914</v>
      </c>
      <c r="H3844" s="1"/>
      <c r="I3844" s="2">
        <v>9836.7099999999991</v>
      </c>
      <c r="J3844" s="2">
        <v>3056.2150000000001</v>
      </c>
      <c r="K3844" s="2">
        <v>3056.2150000000001</v>
      </c>
      <c r="L3844" s="2">
        <v>2480.6999999999998</v>
      </c>
      <c r="M3844" s="1"/>
      <c r="N3844" s="5">
        <f t="shared" si="121"/>
        <v>20338.260000000002</v>
      </c>
      <c r="O3844" s="6">
        <f t="shared" si="122"/>
        <v>17365.100000000002</v>
      </c>
      <c r="P3844" s="2">
        <v>20</v>
      </c>
      <c r="Q3844" s="2" t="s">
        <v>46</v>
      </c>
      <c r="R3844" s="2">
        <v>0</v>
      </c>
      <c r="S3844" s="2">
        <v>0</v>
      </c>
      <c r="T3844" s="2">
        <v>0</v>
      </c>
      <c r="U3844" s="2">
        <v>2754.28</v>
      </c>
      <c r="V3844" s="2">
        <v>0</v>
      </c>
      <c r="W3844" s="2">
        <v>0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1908.42</v>
      </c>
      <c r="AE3844" s="2">
        <f>VLOOKUP(Tabla3[[#This Row],[Columna1]],Tabla5[#All],3,0)</f>
        <v>1908.42</v>
      </c>
      <c r="AF3844" s="2">
        <v>0</v>
      </c>
      <c r="AG3844" s="2">
        <v>0</v>
      </c>
      <c r="AH3844" s="2">
        <v>0</v>
      </c>
      <c r="AI3844" s="2">
        <v>0</v>
      </c>
      <c r="AJ3844" s="2">
        <v>0</v>
      </c>
      <c r="AK3844" s="2">
        <f>VLOOKUP(Tabla3[[#This Row],[Columna1]],Tabla7[[ID]:[Monto neto de los bonos]],3,0)</f>
        <v>2754.28</v>
      </c>
      <c r="AL3844" s="2">
        <v>0</v>
      </c>
      <c r="AM3844" s="2">
        <v>0</v>
      </c>
      <c r="AN3844" s="2">
        <v>0</v>
      </c>
      <c r="AO3844" s="2">
        <v>0</v>
      </c>
      <c r="AP3844" s="2">
        <v>0</v>
      </c>
      <c r="AQ3844" s="2">
        <v>0</v>
      </c>
      <c r="AR3844" s="2">
        <v>0</v>
      </c>
      <c r="AS3844" s="2">
        <v>0</v>
      </c>
      <c r="AT3844" s="2">
        <v>1697.48</v>
      </c>
      <c r="AU3844" s="2">
        <v>1275.68</v>
      </c>
      <c r="AV3844" s="2">
        <v>0</v>
      </c>
      <c r="AW3844" s="1"/>
      <c r="AX3844" s="2" t="s">
        <v>422</v>
      </c>
      <c r="AY3844" s="8" t="s">
        <v>424</v>
      </c>
    </row>
    <row r="3845" spans="1:51" ht="13.15" customHeight="1" x14ac:dyDescent="0.25">
      <c r="A3845" s="7">
        <v>14824</v>
      </c>
      <c r="B3845" s="2" t="s">
        <v>4718</v>
      </c>
      <c r="C3845" s="2">
        <v>162703</v>
      </c>
      <c r="D3845" s="2" t="s">
        <v>315</v>
      </c>
      <c r="E3845" s="2" t="s">
        <v>318</v>
      </c>
      <c r="F3845" s="2" t="s">
        <v>42</v>
      </c>
      <c r="G3845" s="3">
        <v>39498</v>
      </c>
      <c r="H3845" s="1"/>
      <c r="I3845" s="2">
        <v>9836.7099999999991</v>
      </c>
      <c r="J3845" s="2">
        <v>3056.2150000000001</v>
      </c>
      <c r="K3845" s="2">
        <v>3056.2150000000001</v>
      </c>
      <c r="L3845" s="2">
        <v>2682.21</v>
      </c>
      <c r="M3845" s="1"/>
      <c r="N3845" s="5">
        <f t="shared" si="121"/>
        <v>18631.349999999999</v>
      </c>
      <c r="O3845" s="6">
        <f t="shared" si="122"/>
        <v>14504.189999999999</v>
      </c>
      <c r="P3845" s="2">
        <v>20</v>
      </c>
      <c r="Q3845" s="2" t="s">
        <v>46</v>
      </c>
      <c r="R3845" s="2">
        <v>0</v>
      </c>
      <c r="S3845" s="2">
        <v>40</v>
      </c>
      <c r="T3845" s="2">
        <v>5246.4</v>
      </c>
      <c r="U3845" s="2">
        <v>2754.28</v>
      </c>
      <c r="V3845" s="2">
        <v>0</v>
      </c>
      <c r="W3845" s="2">
        <v>0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2">
        <f>VLOOKUP(Tabla3[[#This Row],[Columna1]],Tabla5[#All],3,0)</f>
        <v>0</v>
      </c>
      <c r="AF3845" s="2">
        <v>0</v>
      </c>
      <c r="AG3845" s="2">
        <v>0</v>
      </c>
      <c r="AH3845" s="2">
        <v>0</v>
      </c>
      <c r="AI3845" s="2">
        <v>0</v>
      </c>
      <c r="AJ3845" s="2">
        <v>0</v>
      </c>
      <c r="AK3845" s="2">
        <f>VLOOKUP(Tabla3[[#This Row],[Columna1]],Tabla7[[ID]:[Monto neto de los bonos]],3,0)</f>
        <v>2754.28</v>
      </c>
      <c r="AL3845" s="2">
        <v>0</v>
      </c>
      <c r="AM3845" s="2">
        <v>0</v>
      </c>
      <c r="AN3845" s="2">
        <v>0</v>
      </c>
      <c r="AO3845" s="2">
        <v>0</v>
      </c>
      <c r="AP3845" s="2">
        <v>0</v>
      </c>
      <c r="AQ3845" s="2">
        <v>0</v>
      </c>
      <c r="AR3845" s="2">
        <v>0</v>
      </c>
      <c r="AS3845" s="2">
        <v>0</v>
      </c>
      <c r="AT3845" s="2">
        <v>2240.6799999999998</v>
      </c>
      <c r="AU3845" s="2">
        <v>1886.48</v>
      </c>
      <c r="AV3845" s="2">
        <v>0</v>
      </c>
      <c r="AW3845" s="1"/>
      <c r="AX3845" s="2" t="s">
        <v>422</v>
      </c>
      <c r="AY3845" s="8" t="s">
        <v>424</v>
      </c>
    </row>
    <row r="3846" spans="1:51" ht="13.15" customHeight="1" x14ac:dyDescent="0.25">
      <c r="A3846" s="7">
        <v>19166</v>
      </c>
      <c r="B3846" s="2" t="s">
        <v>4702</v>
      </c>
      <c r="C3846" s="2">
        <v>319403</v>
      </c>
      <c r="D3846" s="2" t="s">
        <v>315</v>
      </c>
      <c r="E3846" s="2" t="s">
        <v>325</v>
      </c>
      <c r="F3846" s="2" t="s">
        <v>143</v>
      </c>
      <c r="G3846" s="3">
        <v>42152</v>
      </c>
      <c r="H3846" s="1"/>
      <c r="I3846" s="2">
        <v>8809.1299999999992</v>
      </c>
      <c r="J3846" s="2">
        <v>2304.33</v>
      </c>
      <c r="K3846" s="2">
        <v>2304.33</v>
      </c>
      <c r="L3846" s="2">
        <v>995.21</v>
      </c>
      <c r="M3846" s="1"/>
      <c r="N3846" s="5">
        <f t="shared" si="121"/>
        <v>14413</v>
      </c>
      <c r="O3846" s="6">
        <f t="shared" si="122"/>
        <v>12263.2</v>
      </c>
      <c r="P3846" s="2">
        <v>20</v>
      </c>
      <c r="Q3846" s="2" t="s">
        <v>46</v>
      </c>
      <c r="R3846" s="2">
        <v>0</v>
      </c>
      <c r="S3846" s="2">
        <v>0</v>
      </c>
      <c r="T3846" s="2">
        <v>0</v>
      </c>
      <c r="U3846" s="2">
        <v>2466.56</v>
      </c>
      <c r="V3846" s="2">
        <v>0</v>
      </c>
      <c r="W3846" s="2">
        <v>0</v>
      </c>
      <c r="X3846" s="2">
        <v>0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2">
        <f>VLOOKUP(Tabla3[[#This Row],[Columna1]],Tabla5[#All],3,0)</f>
        <v>0</v>
      </c>
      <c r="AF3846" s="2">
        <v>0</v>
      </c>
      <c r="AG3846" s="2">
        <v>0</v>
      </c>
      <c r="AH3846" s="2">
        <v>0</v>
      </c>
      <c r="AI3846" s="2">
        <v>0</v>
      </c>
      <c r="AJ3846" s="2">
        <v>0</v>
      </c>
      <c r="AK3846" s="2">
        <f>VLOOKUP(Tabla3[[#This Row],[Columna1]],Tabla7[[ID]:[Monto neto de los bonos]],3,0)</f>
        <v>2466.56</v>
      </c>
      <c r="AL3846" s="2">
        <v>0</v>
      </c>
      <c r="AM3846" s="2">
        <v>0</v>
      </c>
      <c r="AN3846" s="2">
        <v>0</v>
      </c>
      <c r="AO3846" s="2">
        <v>0</v>
      </c>
      <c r="AP3846" s="2">
        <v>0</v>
      </c>
      <c r="AQ3846" s="2">
        <v>0</v>
      </c>
      <c r="AR3846" s="2">
        <v>0</v>
      </c>
      <c r="AS3846" s="2">
        <v>0</v>
      </c>
      <c r="AT3846" s="2">
        <v>1327.48</v>
      </c>
      <c r="AU3846" s="2">
        <v>822.32</v>
      </c>
      <c r="AV3846" s="2">
        <v>0</v>
      </c>
      <c r="AW3846" s="1"/>
      <c r="AX3846" s="2" t="s">
        <v>422</v>
      </c>
      <c r="AY3846" s="8" t="s">
        <v>424</v>
      </c>
    </row>
    <row r="3847" spans="1:51" ht="13.15" customHeight="1" x14ac:dyDescent="0.25">
      <c r="A3847" s="7">
        <v>15843</v>
      </c>
      <c r="B3847" s="2" t="s">
        <v>3203</v>
      </c>
      <c r="C3847" s="2">
        <v>202603</v>
      </c>
      <c r="D3847" s="2" t="s">
        <v>315</v>
      </c>
      <c r="E3847" s="2" t="s">
        <v>325</v>
      </c>
      <c r="F3847" s="2" t="s">
        <v>142</v>
      </c>
      <c r="G3847" s="3">
        <v>42217</v>
      </c>
      <c r="H3847" s="1"/>
      <c r="I3847" s="2">
        <v>6673.03</v>
      </c>
      <c r="J3847" s="2">
        <v>1745.4849999999999</v>
      </c>
      <c r="K3847" s="2">
        <v>1745.4849999999999</v>
      </c>
      <c r="L3847" s="2">
        <v>753.89</v>
      </c>
      <c r="M3847" s="1"/>
      <c r="N3847" s="5">
        <f t="shared" si="121"/>
        <v>10917.89</v>
      </c>
      <c r="O3847" s="6">
        <f t="shared" si="122"/>
        <v>9360.2099999999991</v>
      </c>
      <c r="P3847" s="2">
        <v>20</v>
      </c>
      <c r="Q3847" s="2" t="s">
        <v>46</v>
      </c>
      <c r="R3847" s="2">
        <v>0</v>
      </c>
      <c r="S3847" s="2">
        <v>0</v>
      </c>
      <c r="T3847" s="2">
        <v>0</v>
      </c>
      <c r="U3847" s="2">
        <v>1868.45</v>
      </c>
      <c r="V3847" s="2">
        <v>0</v>
      </c>
      <c r="W3847" s="2">
        <v>0</v>
      </c>
      <c r="X3847" s="2">
        <v>0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2">
        <f>VLOOKUP(Tabla3[[#This Row],[Columna1]],Tabla5[#All],3,0)</f>
        <v>0</v>
      </c>
      <c r="AF3847" s="2">
        <v>0</v>
      </c>
      <c r="AG3847" s="2">
        <v>0</v>
      </c>
      <c r="AH3847" s="2">
        <v>0</v>
      </c>
      <c r="AI3847" s="2">
        <v>0</v>
      </c>
      <c r="AJ3847" s="2">
        <v>0</v>
      </c>
      <c r="AK3847" s="2">
        <f>VLOOKUP(Tabla3[[#This Row],[Columna1]],Tabla7[[ID]:[Monto neto de los bonos]],3,0)</f>
        <v>1868.45</v>
      </c>
      <c r="AL3847" s="2">
        <v>0</v>
      </c>
      <c r="AM3847" s="2">
        <v>0</v>
      </c>
      <c r="AN3847" s="2">
        <v>0</v>
      </c>
      <c r="AO3847" s="2">
        <v>0</v>
      </c>
      <c r="AP3847" s="2">
        <v>0</v>
      </c>
      <c r="AQ3847" s="2">
        <v>0</v>
      </c>
      <c r="AR3847" s="2">
        <v>0</v>
      </c>
      <c r="AS3847" s="2">
        <v>0</v>
      </c>
      <c r="AT3847" s="2">
        <v>1005.56</v>
      </c>
      <c r="AU3847" s="2">
        <v>552.12</v>
      </c>
      <c r="AV3847" s="2">
        <v>0</v>
      </c>
      <c r="AW3847" s="1"/>
      <c r="AX3847" s="2" t="s">
        <v>422</v>
      </c>
      <c r="AY3847" s="8" t="s">
        <v>424</v>
      </c>
    </row>
    <row r="3848" spans="1:51" ht="13.15" customHeight="1" x14ac:dyDescent="0.25">
      <c r="A3848" s="7">
        <v>23434</v>
      </c>
      <c r="B3848" s="2" t="s">
        <v>3204</v>
      </c>
      <c r="C3848" s="2">
        <v>5235703</v>
      </c>
      <c r="D3848" s="2" t="s">
        <v>315</v>
      </c>
      <c r="E3848" s="2" t="s">
        <v>318</v>
      </c>
      <c r="F3848" s="2" t="s">
        <v>146</v>
      </c>
      <c r="G3848" s="3">
        <v>44510</v>
      </c>
      <c r="H3848" s="1"/>
      <c r="I3848" s="2">
        <v>7320.09</v>
      </c>
      <c r="J3848" s="2">
        <v>1914.615</v>
      </c>
      <c r="K3848" s="2">
        <v>1914.615</v>
      </c>
      <c r="L3848" s="2">
        <v>0</v>
      </c>
      <c r="M3848" s="1"/>
      <c r="N3848" s="5">
        <f t="shared" si="121"/>
        <v>11149.32</v>
      </c>
      <c r="O3848" s="6">
        <f t="shared" si="122"/>
        <v>9571.3599999999988</v>
      </c>
      <c r="P3848" s="2">
        <v>20</v>
      </c>
      <c r="Q3848" s="2" t="s">
        <v>46</v>
      </c>
      <c r="R3848" s="2">
        <v>0</v>
      </c>
      <c r="S3848" s="2">
        <v>0</v>
      </c>
      <c r="T3848" s="2">
        <v>0</v>
      </c>
      <c r="U3848" s="2">
        <v>2049.63</v>
      </c>
      <c r="V3848" s="2">
        <v>0</v>
      </c>
      <c r="W3848" s="2">
        <v>0</v>
      </c>
      <c r="X3848" s="2">
        <v>0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2">
        <f>VLOOKUP(Tabla3[[#This Row],[Columna1]],Tabla5[#All],3,0)</f>
        <v>0</v>
      </c>
      <c r="AF3848" s="2">
        <v>0</v>
      </c>
      <c r="AG3848" s="2">
        <v>0</v>
      </c>
      <c r="AH3848" s="2">
        <v>0</v>
      </c>
      <c r="AI3848" s="2">
        <v>0</v>
      </c>
      <c r="AJ3848" s="2">
        <v>0</v>
      </c>
      <c r="AK3848" s="2">
        <f>VLOOKUP(Tabla3[[#This Row],[Columna1]],Tabla7[[ID]:[Monto neto de los bonos]],3,0)</f>
        <v>2049.63</v>
      </c>
      <c r="AL3848" s="2">
        <v>0</v>
      </c>
      <c r="AM3848" s="2">
        <v>0</v>
      </c>
      <c r="AN3848" s="2">
        <v>0</v>
      </c>
      <c r="AO3848" s="2">
        <v>0</v>
      </c>
      <c r="AP3848" s="2">
        <v>0</v>
      </c>
      <c r="AQ3848" s="2">
        <v>0</v>
      </c>
      <c r="AR3848" s="2">
        <v>0</v>
      </c>
      <c r="AS3848" s="2">
        <v>0</v>
      </c>
      <c r="AT3848" s="2">
        <v>1026.8800000000001</v>
      </c>
      <c r="AU3848" s="2">
        <v>551.08000000000004</v>
      </c>
      <c r="AV3848" s="2">
        <v>0</v>
      </c>
      <c r="AW3848" s="1"/>
      <c r="AX3848" s="2" t="s">
        <v>422</v>
      </c>
      <c r="AY3848" s="8" t="s">
        <v>424</v>
      </c>
    </row>
    <row r="3849" spans="1:51" ht="13.15" customHeight="1" x14ac:dyDescent="0.25">
      <c r="A3849" s="7">
        <v>21830</v>
      </c>
      <c r="B3849" s="2" t="s">
        <v>3205</v>
      </c>
      <c r="C3849" s="2">
        <v>3279203</v>
      </c>
      <c r="D3849" s="2" t="s">
        <v>315</v>
      </c>
      <c r="E3849" s="2" t="s">
        <v>320</v>
      </c>
      <c r="F3849" s="2" t="s">
        <v>36</v>
      </c>
      <c r="G3849" s="3">
        <v>43509</v>
      </c>
      <c r="H3849" s="1"/>
      <c r="I3849" s="2">
        <v>13165.89</v>
      </c>
      <c r="J3849" s="2">
        <v>2789.65</v>
      </c>
      <c r="K3849" s="2">
        <v>2789.65</v>
      </c>
      <c r="L3849" s="2">
        <v>1822.45</v>
      </c>
      <c r="M3849" s="1"/>
      <c r="N3849" s="5">
        <f t="shared" si="121"/>
        <v>23877.03</v>
      </c>
      <c r="O3849" s="6">
        <f t="shared" si="122"/>
        <v>20256.669999999998</v>
      </c>
      <c r="P3849" s="2">
        <v>20</v>
      </c>
      <c r="Q3849" s="2" t="s">
        <v>46</v>
      </c>
      <c r="R3849" s="2">
        <v>0</v>
      </c>
      <c r="S3849" s="2">
        <v>0</v>
      </c>
      <c r="T3849" s="2">
        <v>0</v>
      </c>
      <c r="U3849" s="2">
        <v>3686.45</v>
      </c>
      <c r="V3849" s="2">
        <v>0</v>
      </c>
      <c r="W3849" s="2">
        <v>0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3309.39</v>
      </c>
      <c r="AE3849" s="2">
        <f>VLOOKUP(Tabla3[[#This Row],[Columna1]],Tabla5[#All],3,0)</f>
        <v>3309.39</v>
      </c>
      <c r="AF3849" s="2">
        <v>0</v>
      </c>
      <c r="AG3849" s="2">
        <v>0</v>
      </c>
      <c r="AH3849" s="2">
        <v>0</v>
      </c>
      <c r="AI3849" s="2">
        <v>0</v>
      </c>
      <c r="AJ3849" s="2">
        <v>0</v>
      </c>
      <c r="AK3849" s="2">
        <f>VLOOKUP(Tabla3[[#This Row],[Columna1]],Tabla7[[ID]:[Monto neto de los bonos]],3,0)</f>
        <v>3686.45</v>
      </c>
      <c r="AL3849" s="2">
        <v>0</v>
      </c>
      <c r="AM3849" s="2">
        <v>0</v>
      </c>
      <c r="AN3849" s="2">
        <v>0</v>
      </c>
      <c r="AO3849" s="2">
        <v>0</v>
      </c>
      <c r="AP3849" s="2">
        <v>0</v>
      </c>
      <c r="AQ3849" s="2">
        <v>0</v>
      </c>
      <c r="AR3849" s="2">
        <v>0</v>
      </c>
      <c r="AS3849" s="2">
        <v>0</v>
      </c>
      <c r="AT3849" s="2">
        <v>1894.36</v>
      </c>
      <c r="AU3849" s="2">
        <v>1726</v>
      </c>
      <c r="AV3849" s="2">
        <v>0</v>
      </c>
      <c r="AW3849" s="1"/>
      <c r="AX3849" s="2" t="s">
        <v>422</v>
      </c>
      <c r="AY3849" s="8" t="s">
        <v>424</v>
      </c>
    </row>
    <row r="3850" spans="1:51" ht="13.15" customHeight="1" x14ac:dyDescent="0.25">
      <c r="A3850" s="7">
        <v>23339</v>
      </c>
      <c r="B3850" s="2" t="s">
        <v>3206</v>
      </c>
      <c r="C3850" s="2">
        <v>5203203</v>
      </c>
      <c r="D3850" s="2" t="s">
        <v>315</v>
      </c>
      <c r="E3850" s="2" t="s">
        <v>323</v>
      </c>
      <c r="F3850" s="2" t="s">
        <v>36</v>
      </c>
      <c r="G3850" s="3">
        <v>44973</v>
      </c>
      <c r="H3850" s="1"/>
      <c r="I3850" s="2">
        <v>13165.89</v>
      </c>
      <c r="J3850" s="2">
        <v>2789.65</v>
      </c>
      <c r="K3850" s="2">
        <v>2789.65</v>
      </c>
      <c r="L3850" s="2">
        <v>0</v>
      </c>
      <c r="M3850" s="1"/>
      <c r="N3850" s="5">
        <f t="shared" si="121"/>
        <v>24245.19</v>
      </c>
      <c r="O3850" s="6">
        <f t="shared" si="122"/>
        <v>21131.649999999998</v>
      </c>
      <c r="P3850" s="2">
        <v>30</v>
      </c>
      <c r="Q3850" s="2" t="s">
        <v>37</v>
      </c>
      <c r="R3850" s="2">
        <v>0</v>
      </c>
      <c r="S3850" s="2">
        <v>0</v>
      </c>
      <c r="T3850" s="2">
        <v>0</v>
      </c>
      <c r="U3850" s="2">
        <v>0</v>
      </c>
      <c r="V3850" s="2">
        <v>0</v>
      </c>
      <c r="W3850" s="2">
        <v>0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5500</v>
      </c>
      <c r="AE3850" s="2">
        <f>VLOOKUP(Tabla3[[#This Row],[Columna1]],Tabla5[#All],3,0)</f>
        <v>5500</v>
      </c>
      <c r="AF3850" s="2">
        <v>0</v>
      </c>
      <c r="AG3850" s="2">
        <v>0</v>
      </c>
      <c r="AH3850" s="2">
        <v>0</v>
      </c>
      <c r="AI3850" s="2">
        <v>0</v>
      </c>
      <c r="AJ3850" s="2">
        <v>0</v>
      </c>
      <c r="AK3850" s="2">
        <f>VLOOKUP(Tabla3[[#This Row],[Columna1]],Tabla7[[ID]:[Monto neto de los bonos]],3,0)</f>
        <v>0</v>
      </c>
      <c r="AL3850" s="2">
        <v>0</v>
      </c>
      <c r="AM3850" s="2">
        <v>0</v>
      </c>
      <c r="AN3850" s="2">
        <v>0</v>
      </c>
      <c r="AO3850" s="2">
        <v>0</v>
      </c>
      <c r="AP3850" s="2">
        <v>0</v>
      </c>
      <c r="AQ3850" s="2">
        <v>0</v>
      </c>
      <c r="AR3850" s="2">
        <v>0</v>
      </c>
      <c r="AS3850" s="2">
        <v>0</v>
      </c>
      <c r="AT3850" s="2">
        <v>1874.52</v>
      </c>
      <c r="AU3850" s="2">
        <v>1239.02</v>
      </c>
      <c r="AV3850" s="2">
        <v>0</v>
      </c>
      <c r="AW3850" s="1"/>
      <c r="AX3850" s="2" t="s">
        <v>422</v>
      </c>
      <c r="AY3850" s="8" t="s">
        <v>423</v>
      </c>
    </row>
    <row r="3851" spans="1:51" ht="13.15" customHeight="1" x14ac:dyDescent="0.25">
      <c r="A3851" s="7">
        <v>23612</v>
      </c>
      <c r="B3851" s="2" t="s">
        <v>3207</v>
      </c>
      <c r="C3851" s="2">
        <v>5347103</v>
      </c>
      <c r="D3851" s="2" t="s">
        <v>315</v>
      </c>
      <c r="E3851" s="2" t="s">
        <v>329</v>
      </c>
      <c r="F3851" s="2" t="s">
        <v>36</v>
      </c>
      <c r="G3851" s="3">
        <v>45201</v>
      </c>
      <c r="H3851" s="1"/>
      <c r="I3851" s="2">
        <v>13165.89</v>
      </c>
      <c r="J3851" s="2">
        <v>2789.65</v>
      </c>
      <c r="K3851" s="2">
        <v>2789.65</v>
      </c>
      <c r="L3851" s="2">
        <v>0</v>
      </c>
      <c r="M3851" s="1"/>
      <c r="N3851" s="5">
        <f t="shared" si="121"/>
        <v>23801.469999999998</v>
      </c>
      <c r="O3851" s="6">
        <f t="shared" si="122"/>
        <v>20687.929999999997</v>
      </c>
      <c r="P3851" s="2">
        <v>30</v>
      </c>
      <c r="Q3851" s="2" t="s">
        <v>37</v>
      </c>
      <c r="R3851" s="2">
        <v>0</v>
      </c>
      <c r="S3851" s="2">
        <v>0</v>
      </c>
      <c r="T3851" s="2">
        <v>0</v>
      </c>
      <c r="U3851" s="2">
        <v>0</v>
      </c>
      <c r="V3851" s="2">
        <v>0</v>
      </c>
      <c r="W3851" s="2">
        <v>0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5056.28</v>
      </c>
      <c r="AE3851" s="2">
        <f>VLOOKUP(Tabla3[[#This Row],[Columna1]],Tabla5[#All],3,0)</f>
        <v>5056.28</v>
      </c>
      <c r="AF3851" s="2">
        <v>0</v>
      </c>
      <c r="AG3851" s="2">
        <v>0</v>
      </c>
      <c r="AH3851" s="2">
        <v>0</v>
      </c>
      <c r="AI3851" s="2">
        <v>0</v>
      </c>
      <c r="AJ3851" s="2">
        <v>0</v>
      </c>
      <c r="AK3851" s="2">
        <f>VLOOKUP(Tabla3[[#This Row],[Columna1]],Tabla7[[ID]:[Monto neto de los bonos]],3,0)</f>
        <v>0</v>
      </c>
      <c r="AL3851" s="2">
        <v>0</v>
      </c>
      <c r="AM3851" s="2">
        <v>0</v>
      </c>
      <c r="AN3851" s="2">
        <v>0</v>
      </c>
      <c r="AO3851" s="2">
        <v>0</v>
      </c>
      <c r="AP3851" s="2">
        <v>0</v>
      </c>
      <c r="AQ3851" s="2">
        <v>0</v>
      </c>
      <c r="AR3851" s="2">
        <v>0</v>
      </c>
      <c r="AS3851" s="2">
        <v>0</v>
      </c>
      <c r="AT3851" s="2">
        <v>1874.52</v>
      </c>
      <c r="AU3851" s="2">
        <v>1239.02</v>
      </c>
      <c r="AV3851" s="2">
        <v>0</v>
      </c>
      <c r="AW3851" s="1"/>
      <c r="AX3851" s="2" t="s">
        <v>422</v>
      </c>
      <c r="AY3851" s="8" t="s">
        <v>423</v>
      </c>
    </row>
    <row r="3852" spans="1:51" ht="13.15" customHeight="1" x14ac:dyDescent="0.25">
      <c r="A3852" s="7">
        <v>23674</v>
      </c>
      <c r="B3852" s="2" t="s">
        <v>4669</v>
      </c>
      <c r="C3852" s="2">
        <v>5390003</v>
      </c>
      <c r="D3852" s="2" t="s">
        <v>315</v>
      </c>
      <c r="E3852" s="2" t="s">
        <v>326</v>
      </c>
      <c r="F3852" s="2" t="s">
        <v>36</v>
      </c>
      <c r="G3852" s="3">
        <v>44608</v>
      </c>
      <c r="H3852" s="1"/>
      <c r="I3852" s="2">
        <v>13165.89</v>
      </c>
      <c r="J3852" s="2">
        <v>2789.65</v>
      </c>
      <c r="K3852" s="2">
        <v>2789.65</v>
      </c>
      <c r="L3852" s="2">
        <v>0</v>
      </c>
      <c r="M3852" s="1"/>
      <c r="N3852" s="5">
        <f t="shared" si="121"/>
        <v>25363.969999999998</v>
      </c>
      <c r="O3852" s="6">
        <f t="shared" si="122"/>
        <v>22250.429999999997</v>
      </c>
      <c r="P3852" s="2">
        <v>30</v>
      </c>
      <c r="Q3852" s="2" t="s">
        <v>37</v>
      </c>
      <c r="R3852" s="2">
        <v>0</v>
      </c>
      <c r="S3852" s="2">
        <v>0</v>
      </c>
      <c r="T3852" s="2">
        <v>0</v>
      </c>
      <c r="U3852" s="2">
        <v>0</v>
      </c>
      <c r="V3852" s="2">
        <v>0</v>
      </c>
      <c r="W3852" s="2">
        <v>0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6618.78</v>
      </c>
      <c r="AE3852" s="2">
        <f>VLOOKUP(Tabla3[[#This Row],[Columna1]],Tabla5[#All],3,0)</f>
        <v>6618.78</v>
      </c>
      <c r="AF3852" s="2">
        <v>0</v>
      </c>
      <c r="AG3852" s="2">
        <v>0</v>
      </c>
      <c r="AH3852" s="2">
        <v>0</v>
      </c>
      <c r="AI3852" s="2">
        <v>0</v>
      </c>
      <c r="AJ3852" s="2">
        <v>0</v>
      </c>
      <c r="AK3852" s="2">
        <f>VLOOKUP(Tabla3[[#This Row],[Columna1]],Tabla7[[ID]:[Monto neto de los bonos]],3,0)</f>
        <v>0</v>
      </c>
      <c r="AL3852" s="2">
        <v>0</v>
      </c>
      <c r="AM3852" s="2">
        <v>0</v>
      </c>
      <c r="AN3852" s="2">
        <v>0</v>
      </c>
      <c r="AO3852" s="2">
        <v>0</v>
      </c>
      <c r="AP3852" s="2">
        <v>0</v>
      </c>
      <c r="AQ3852" s="2">
        <v>0</v>
      </c>
      <c r="AR3852" s="2">
        <v>0</v>
      </c>
      <c r="AS3852" s="2">
        <v>0</v>
      </c>
      <c r="AT3852" s="2">
        <v>1874.52</v>
      </c>
      <c r="AU3852" s="2">
        <v>1239.02</v>
      </c>
      <c r="AV3852" s="2">
        <v>0</v>
      </c>
      <c r="AW3852" s="1"/>
      <c r="AX3852" s="2" t="s">
        <v>422</v>
      </c>
      <c r="AY3852" s="8" t="s">
        <v>423</v>
      </c>
    </row>
    <row r="3853" spans="1:51" ht="13.15" customHeight="1" x14ac:dyDescent="0.25">
      <c r="A3853" s="7">
        <v>23344</v>
      </c>
      <c r="B3853" s="2" t="s">
        <v>3208</v>
      </c>
      <c r="C3853" s="2">
        <v>5205603</v>
      </c>
      <c r="D3853" s="2" t="s">
        <v>315</v>
      </c>
      <c r="E3853" s="2" t="s">
        <v>324</v>
      </c>
      <c r="F3853" s="2" t="s">
        <v>56</v>
      </c>
      <c r="G3853" s="3">
        <v>44470</v>
      </c>
      <c r="H3853" s="1"/>
      <c r="I3853" s="2">
        <v>11144.84</v>
      </c>
      <c r="J3853" s="2">
        <v>3715.22</v>
      </c>
      <c r="K3853" s="2">
        <v>3715.22</v>
      </c>
      <c r="L3853" s="2">
        <v>0</v>
      </c>
      <c r="M3853" s="1"/>
      <c r="N3853" s="5">
        <f t="shared" si="121"/>
        <v>30755.73</v>
      </c>
      <c r="O3853" s="6">
        <f t="shared" si="122"/>
        <v>27990.13</v>
      </c>
      <c r="P3853" s="2">
        <v>30</v>
      </c>
      <c r="Q3853" s="2" t="s">
        <v>37</v>
      </c>
      <c r="R3853" s="2">
        <v>0</v>
      </c>
      <c r="S3853" s="2">
        <v>0</v>
      </c>
      <c r="T3853" s="2">
        <v>0</v>
      </c>
      <c r="U3853" s="2">
        <v>0</v>
      </c>
      <c r="V3853" s="2">
        <v>0</v>
      </c>
      <c r="W3853" s="2">
        <v>0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12180.45</v>
      </c>
      <c r="AE3853" s="2">
        <f>VLOOKUP(Tabla3[[#This Row],[Columna1]],Tabla5[#All],3,0)</f>
        <v>12180.45</v>
      </c>
      <c r="AF3853" s="2">
        <v>0</v>
      </c>
      <c r="AG3853" s="2">
        <v>0</v>
      </c>
      <c r="AH3853" s="2">
        <v>0</v>
      </c>
      <c r="AI3853" s="2">
        <v>0</v>
      </c>
      <c r="AJ3853" s="2">
        <v>0</v>
      </c>
      <c r="AK3853" s="2">
        <f>VLOOKUP(Tabla3[[#This Row],[Columna1]],Tabla7[[ID]:[Monto neto de los bonos]],3,0)</f>
        <v>0</v>
      </c>
      <c r="AL3853" s="2">
        <v>0</v>
      </c>
      <c r="AM3853" s="2">
        <v>0</v>
      </c>
      <c r="AN3853" s="2">
        <v>0</v>
      </c>
      <c r="AO3853" s="2">
        <v>0</v>
      </c>
      <c r="AP3853" s="2">
        <v>0</v>
      </c>
      <c r="AQ3853" s="2">
        <v>0</v>
      </c>
      <c r="AR3853" s="2">
        <v>0</v>
      </c>
      <c r="AS3853" s="2">
        <v>0</v>
      </c>
      <c r="AT3853" s="2">
        <v>1857.5</v>
      </c>
      <c r="AU3853" s="2">
        <v>908.1</v>
      </c>
      <c r="AV3853" s="2">
        <v>0</v>
      </c>
      <c r="AW3853" s="1"/>
      <c r="AX3853" s="2" t="s">
        <v>422</v>
      </c>
      <c r="AY3853" s="8" t="s">
        <v>423</v>
      </c>
    </row>
    <row r="3854" spans="1:51" ht="13.15" customHeight="1" x14ac:dyDescent="0.25">
      <c r="A3854" s="7">
        <v>92358</v>
      </c>
      <c r="B3854" s="2" t="s">
        <v>3209</v>
      </c>
      <c r="C3854" s="2">
        <v>405103</v>
      </c>
      <c r="D3854" s="2" t="s">
        <v>315</v>
      </c>
      <c r="E3854" s="2" t="s">
        <v>325</v>
      </c>
      <c r="F3854" s="2" t="s">
        <v>45</v>
      </c>
      <c r="G3854" s="3">
        <v>38078</v>
      </c>
      <c r="H3854" s="1"/>
      <c r="I3854" s="2">
        <v>13413.65</v>
      </c>
      <c r="J3854" s="2">
        <v>2841.47</v>
      </c>
      <c r="K3854" s="2">
        <v>2841.47</v>
      </c>
      <c r="L3854" s="2">
        <v>5170.07</v>
      </c>
      <c r="M3854" s="1"/>
      <c r="N3854" s="5">
        <f t="shared" si="121"/>
        <v>36882.21</v>
      </c>
      <c r="O3854" s="6">
        <f t="shared" si="122"/>
        <v>32132.190000000002</v>
      </c>
      <c r="P3854" s="2">
        <v>30</v>
      </c>
      <c r="Q3854" s="2" t="s">
        <v>37</v>
      </c>
      <c r="R3854" s="2">
        <v>0</v>
      </c>
      <c r="S3854" s="2">
        <v>0</v>
      </c>
      <c r="T3854" s="2">
        <v>0</v>
      </c>
      <c r="U3854" s="2">
        <v>0</v>
      </c>
      <c r="V3854" s="2">
        <v>0</v>
      </c>
      <c r="W3854" s="2">
        <v>0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12615.55</v>
      </c>
      <c r="AE3854" s="2">
        <f>VLOOKUP(Tabla3[[#This Row],[Columna1]],Tabla5[#All],3,0)</f>
        <v>12615.55</v>
      </c>
      <c r="AF3854" s="2">
        <v>0</v>
      </c>
      <c r="AG3854" s="2">
        <v>0</v>
      </c>
      <c r="AH3854" s="2">
        <v>0</v>
      </c>
      <c r="AI3854" s="2">
        <v>0</v>
      </c>
      <c r="AJ3854" s="2">
        <v>0</v>
      </c>
      <c r="AK3854" s="2">
        <f>VLOOKUP(Tabla3[[#This Row],[Columna1]],Tabla7[[ID]:[Monto neto de los bonos]],3,0)</f>
        <v>0</v>
      </c>
      <c r="AL3854" s="2">
        <v>0</v>
      </c>
      <c r="AM3854" s="2">
        <v>0</v>
      </c>
      <c r="AN3854" s="2">
        <v>0</v>
      </c>
      <c r="AO3854" s="2">
        <v>0</v>
      </c>
      <c r="AP3854" s="2">
        <v>0</v>
      </c>
      <c r="AQ3854" s="2">
        <v>0</v>
      </c>
      <c r="AR3854" s="2">
        <v>0</v>
      </c>
      <c r="AS3854" s="2">
        <v>0</v>
      </c>
      <c r="AT3854" s="2">
        <v>2426.66</v>
      </c>
      <c r="AU3854" s="2">
        <v>2323.36</v>
      </c>
      <c r="AV3854" s="2">
        <v>0</v>
      </c>
      <c r="AW3854" s="1"/>
      <c r="AX3854" s="2" t="s">
        <v>422</v>
      </c>
      <c r="AY3854" s="8" t="s">
        <v>423</v>
      </c>
    </row>
    <row r="3855" spans="1:51" ht="13.15" customHeight="1" x14ac:dyDescent="0.25">
      <c r="A3855" s="7">
        <v>24059</v>
      </c>
      <c r="B3855" s="2" t="s">
        <v>3210</v>
      </c>
      <c r="C3855" s="2">
        <v>5679903</v>
      </c>
      <c r="D3855" s="2" t="s">
        <v>315</v>
      </c>
      <c r="E3855" s="2" t="s">
        <v>325</v>
      </c>
      <c r="F3855" s="2" t="s">
        <v>36</v>
      </c>
      <c r="G3855" s="3">
        <v>44820</v>
      </c>
      <c r="H3855" s="1"/>
      <c r="I3855" s="2">
        <v>13165.89</v>
      </c>
      <c r="J3855" s="2">
        <v>2789.65</v>
      </c>
      <c r="K3855" s="2">
        <v>2789.65</v>
      </c>
      <c r="L3855" s="2">
        <v>0</v>
      </c>
      <c r="M3855" s="1"/>
      <c r="N3855" s="5">
        <f t="shared" si="121"/>
        <v>18745.189999999999</v>
      </c>
      <c r="O3855" s="6">
        <f t="shared" si="122"/>
        <v>15631.649999999998</v>
      </c>
      <c r="P3855" s="2">
        <v>30</v>
      </c>
      <c r="Q3855" s="2" t="s">
        <v>37</v>
      </c>
      <c r="R3855" s="2">
        <v>0</v>
      </c>
      <c r="S3855" s="2">
        <v>0</v>
      </c>
      <c r="T3855" s="2">
        <v>0</v>
      </c>
      <c r="U3855" s="2">
        <v>0</v>
      </c>
      <c r="V3855" s="2">
        <v>0</v>
      </c>
      <c r="W3855" s="2">
        <v>0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2">
        <f>VLOOKUP(Tabla3[[#This Row],[Columna1]],Tabla5[#All],3,0)</f>
        <v>0</v>
      </c>
      <c r="AF3855" s="2">
        <v>0</v>
      </c>
      <c r="AG3855" s="2">
        <v>0</v>
      </c>
      <c r="AH3855" s="2">
        <v>0</v>
      </c>
      <c r="AI3855" s="2">
        <v>0</v>
      </c>
      <c r="AJ3855" s="2">
        <v>0</v>
      </c>
      <c r="AK3855" s="2">
        <f>VLOOKUP(Tabla3[[#This Row],[Columna1]],Tabla7[[ID]:[Monto neto de los bonos]],3,0)</f>
        <v>0</v>
      </c>
      <c r="AL3855" s="2">
        <v>0</v>
      </c>
      <c r="AM3855" s="2">
        <v>0</v>
      </c>
      <c r="AN3855" s="2">
        <v>0</v>
      </c>
      <c r="AO3855" s="2">
        <v>0</v>
      </c>
      <c r="AP3855" s="2">
        <v>0</v>
      </c>
      <c r="AQ3855" s="2">
        <v>0</v>
      </c>
      <c r="AR3855" s="2">
        <v>0</v>
      </c>
      <c r="AS3855" s="2">
        <v>0</v>
      </c>
      <c r="AT3855" s="2">
        <v>1874.52</v>
      </c>
      <c r="AU3855" s="2">
        <v>1239.02</v>
      </c>
      <c r="AV3855" s="2">
        <v>0</v>
      </c>
      <c r="AW3855" s="1"/>
      <c r="AX3855" s="2" t="s">
        <v>422</v>
      </c>
      <c r="AY3855" s="8" t="s">
        <v>423</v>
      </c>
    </row>
    <row r="3856" spans="1:51" ht="13.15" customHeight="1" x14ac:dyDescent="0.25">
      <c r="A3856" s="7">
        <v>19278</v>
      </c>
      <c r="B3856" s="2" t="s">
        <v>3211</v>
      </c>
      <c r="C3856" s="2">
        <v>382403</v>
      </c>
      <c r="D3856" s="2" t="s">
        <v>315</v>
      </c>
      <c r="E3856" s="2" t="s">
        <v>318</v>
      </c>
      <c r="F3856" s="2" t="s">
        <v>42</v>
      </c>
      <c r="G3856" s="3">
        <v>42293</v>
      </c>
      <c r="H3856" s="1"/>
      <c r="I3856" s="2">
        <v>9836.7099999999991</v>
      </c>
      <c r="J3856" s="2">
        <v>3056.2150000000001</v>
      </c>
      <c r="K3856" s="2">
        <v>3056.2150000000001</v>
      </c>
      <c r="L3856" s="2">
        <v>1182.95</v>
      </c>
      <c r="M3856" s="1"/>
      <c r="N3856" s="5">
        <f t="shared" si="121"/>
        <v>19889.919999999998</v>
      </c>
      <c r="O3856" s="6">
        <f t="shared" si="122"/>
        <v>17288.62</v>
      </c>
      <c r="P3856" s="2">
        <v>30</v>
      </c>
      <c r="Q3856" s="2" t="s">
        <v>37</v>
      </c>
      <c r="R3856" s="2">
        <v>0</v>
      </c>
      <c r="S3856" s="2">
        <v>0</v>
      </c>
      <c r="T3856" s="2">
        <v>0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2757.83</v>
      </c>
      <c r="AE3856" s="2">
        <f>VLOOKUP(Tabla3[[#This Row],[Columna1]],Tabla5[#All],3,0)</f>
        <v>2757.83</v>
      </c>
      <c r="AF3856" s="2">
        <v>0</v>
      </c>
      <c r="AG3856" s="2">
        <v>0</v>
      </c>
      <c r="AH3856" s="2">
        <v>0</v>
      </c>
      <c r="AI3856" s="2">
        <v>0</v>
      </c>
      <c r="AJ3856" s="2">
        <v>0</v>
      </c>
      <c r="AK3856" s="2">
        <f>VLOOKUP(Tabla3[[#This Row],[Columna1]],Tabla7[[ID]:[Monto neto de los bonos]],3,0)</f>
        <v>0</v>
      </c>
      <c r="AL3856" s="2">
        <v>0</v>
      </c>
      <c r="AM3856" s="2">
        <v>0</v>
      </c>
      <c r="AN3856" s="2">
        <v>0</v>
      </c>
      <c r="AO3856" s="2">
        <v>0</v>
      </c>
      <c r="AP3856" s="2">
        <v>0</v>
      </c>
      <c r="AQ3856" s="2">
        <v>0</v>
      </c>
      <c r="AR3856" s="2">
        <v>0</v>
      </c>
      <c r="AS3856" s="2">
        <v>0</v>
      </c>
      <c r="AT3856" s="2">
        <v>1713.2</v>
      </c>
      <c r="AU3856" s="2">
        <v>888.1</v>
      </c>
      <c r="AV3856" s="2">
        <v>0</v>
      </c>
      <c r="AW3856" s="1"/>
      <c r="AX3856" s="2" t="s">
        <v>422</v>
      </c>
      <c r="AY3856" s="8" t="s">
        <v>423</v>
      </c>
    </row>
    <row r="3857" spans="1:51" ht="13.15" customHeight="1" x14ac:dyDescent="0.25">
      <c r="A3857" s="7">
        <v>20894</v>
      </c>
      <c r="B3857" s="2" t="s">
        <v>4681</v>
      </c>
      <c r="C3857" s="2">
        <v>2221203</v>
      </c>
      <c r="D3857" s="2" t="s">
        <v>315</v>
      </c>
      <c r="E3857" s="2" t="s">
        <v>319</v>
      </c>
      <c r="F3857" s="2" t="s">
        <v>45</v>
      </c>
      <c r="G3857" s="3">
        <v>42996</v>
      </c>
      <c r="H3857" s="1"/>
      <c r="I3857" s="2">
        <v>13413.65</v>
      </c>
      <c r="J3857" s="2">
        <v>2841.47</v>
      </c>
      <c r="K3857" s="2">
        <v>2841.47</v>
      </c>
      <c r="L3857" s="2">
        <v>1668.12</v>
      </c>
      <c r="M3857" s="1"/>
      <c r="N3857" s="5">
        <f t="shared" si="121"/>
        <v>34941.96</v>
      </c>
      <c r="O3857" s="6">
        <f t="shared" si="122"/>
        <v>31283.16</v>
      </c>
      <c r="P3857" s="2">
        <v>30</v>
      </c>
      <c r="Q3857" s="2" t="s">
        <v>37</v>
      </c>
      <c r="R3857" s="2">
        <v>0</v>
      </c>
      <c r="S3857" s="2">
        <v>0</v>
      </c>
      <c r="T3857" s="2">
        <v>0</v>
      </c>
      <c r="U3857" s="2">
        <v>0</v>
      </c>
      <c r="V3857" s="2">
        <v>0</v>
      </c>
      <c r="W3857" s="2">
        <v>0</v>
      </c>
      <c r="X3857" s="2">
        <v>0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13127.25</v>
      </c>
      <c r="AE3857" s="2">
        <f>VLOOKUP(Tabla3[[#This Row],[Columna1]],Tabla5[#All],3,0)</f>
        <v>13127.25</v>
      </c>
      <c r="AF3857" s="2">
        <v>0</v>
      </c>
      <c r="AG3857" s="2">
        <v>0</v>
      </c>
      <c r="AH3857" s="2">
        <v>0</v>
      </c>
      <c r="AI3857" s="2">
        <v>0</v>
      </c>
      <c r="AJ3857" s="2">
        <v>1050</v>
      </c>
      <c r="AK3857" s="2">
        <f>VLOOKUP(Tabla3[[#This Row],[Columna1]],Tabla7[[ID]:[Monto neto de los bonos]],3,0)</f>
        <v>1050</v>
      </c>
      <c r="AL3857" s="2">
        <v>0</v>
      </c>
      <c r="AM3857" s="2">
        <v>0</v>
      </c>
      <c r="AN3857" s="2">
        <v>0</v>
      </c>
      <c r="AO3857" s="2">
        <v>0</v>
      </c>
      <c r="AP3857" s="2">
        <v>0</v>
      </c>
      <c r="AQ3857" s="2">
        <v>0</v>
      </c>
      <c r="AR3857" s="2">
        <v>0</v>
      </c>
      <c r="AS3857" s="2">
        <v>0</v>
      </c>
      <c r="AT3857" s="2">
        <v>2076.46</v>
      </c>
      <c r="AU3857" s="2">
        <v>1582.34</v>
      </c>
      <c r="AV3857" s="2">
        <v>0</v>
      </c>
      <c r="AW3857" s="1"/>
      <c r="AX3857" s="2" t="s">
        <v>422</v>
      </c>
      <c r="AY3857" s="8" t="s">
        <v>423</v>
      </c>
    </row>
    <row r="3858" spans="1:51" ht="13.15" customHeight="1" x14ac:dyDescent="0.25">
      <c r="A3858" s="7">
        <v>19573</v>
      </c>
      <c r="B3858" s="2" t="s">
        <v>3212</v>
      </c>
      <c r="C3858" s="2">
        <v>711203</v>
      </c>
      <c r="D3858" s="2" t="s">
        <v>315</v>
      </c>
      <c r="E3858" s="2" t="s">
        <v>318</v>
      </c>
      <c r="F3858" s="2" t="s">
        <v>140</v>
      </c>
      <c r="G3858" s="3">
        <v>45498</v>
      </c>
      <c r="H3858" s="1"/>
      <c r="I3858" s="2">
        <v>6673.03</v>
      </c>
      <c r="J3858" s="2">
        <v>1745.4849999999999</v>
      </c>
      <c r="K3858" s="2">
        <v>1745.4849999999999</v>
      </c>
      <c r="L3858" s="2">
        <v>0</v>
      </c>
      <c r="M3858" s="1"/>
      <c r="N3858" s="5">
        <f t="shared" si="121"/>
        <v>10164</v>
      </c>
      <c r="O3858" s="6">
        <f t="shared" si="122"/>
        <v>7667.33</v>
      </c>
      <c r="P3858" s="2">
        <v>20</v>
      </c>
      <c r="Q3858" s="2" t="s">
        <v>46</v>
      </c>
      <c r="R3858" s="2">
        <v>0</v>
      </c>
      <c r="S3858" s="2">
        <v>63</v>
      </c>
      <c r="T3858" s="2">
        <v>5265.54</v>
      </c>
      <c r="U3858" s="2">
        <v>1868.45</v>
      </c>
      <c r="V3858" s="2">
        <v>0</v>
      </c>
      <c r="W3858" s="2">
        <v>0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2">
        <f>VLOOKUP(Tabla3[[#This Row],[Columna1]],Tabla5[#All],3,0)</f>
        <v>0</v>
      </c>
      <c r="AF3858" s="2">
        <v>0</v>
      </c>
      <c r="AG3858" s="2">
        <v>0</v>
      </c>
      <c r="AH3858" s="2">
        <v>0</v>
      </c>
      <c r="AI3858" s="2">
        <v>0</v>
      </c>
      <c r="AJ3858" s="2">
        <v>0</v>
      </c>
      <c r="AK3858" s="2">
        <f>VLOOKUP(Tabla3[[#This Row],[Columna1]],Tabla7[[ID]:[Monto neto de los bonos]],3,0)</f>
        <v>1868.45</v>
      </c>
      <c r="AL3858" s="2">
        <v>0</v>
      </c>
      <c r="AM3858" s="2">
        <v>0</v>
      </c>
      <c r="AN3858" s="2">
        <v>0</v>
      </c>
      <c r="AO3858" s="2">
        <v>0</v>
      </c>
      <c r="AP3858" s="2">
        <v>0</v>
      </c>
      <c r="AQ3858" s="2">
        <v>0</v>
      </c>
      <c r="AR3858" s="2">
        <v>0</v>
      </c>
      <c r="AS3858" s="2">
        <v>0</v>
      </c>
      <c r="AT3858" s="2">
        <v>1462.69</v>
      </c>
      <c r="AU3858" s="2">
        <v>1033.98</v>
      </c>
      <c r="AV3858" s="2">
        <v>0</v>
      </c>
      <c r="AW3858" s="1"/>
      <c r="AX3858" s="2" t="s">
        <v>422</v>
      </c>
      <c r="AY3858" s="8" t="s">
        <v>424</v>
      </c>
    </row>
    <row r="3859" spans="1:51" ht="13.15" customHeight="1" x14ac:dyDescent="0.25">
      <c r="A3859" s="7">
        <v>22858</v>
      </c>
      <c r="B3859" s="2" t="s">
        <v>3213</v>
      </c>
      <c r="C3859" s="2">
        <v>4749203</v>
      </c>
      <c r="D3859" s="2" t="s">
        <v>315</v>
      </c>
      <c r="E3859" s="2" t="s">
        <v>320</v>
      </c>
      <c r="F3859" s="2" t="s">
        <v>150</v>
      </c>
      <c r="G3859" s="3">
        <v>45231</v>
      </c>
      <c r="H3859" s="1"/>
      <c r="I3859" s="2">
        <v>7320.09</v>
      </c>
      <c r="J3859" s="2">
        <v>1914.615</v>
      </c>
      <c r="K3859" s="2">
        <v>1914.615</v>
      </c>
      <c r="L3859" s="2">
        <v>0</v>
      </c>
      <c r="M3859" s="1"/>
      <c r="N3859" s="5">
        <f t="shared" si="121"/>
        <v>17449.32</v>
      </c>
      <c r="O3859" s="6">
        <f t="shared" si="122"/>
        <v>16068.55</v>
      </c>
      <c r="P3859" s="2">
        <v>30</v>
      </c>
      <c r="Q3859" s="2" t="s">
        <v>37</v>
      </c>
      <c r="R3859" s="2">
        <v>0</v>
      </c>
      <c r="S3859" s="2">
        <v>0</v>
      </c>
      <c r="T3859" s="2">
        <v>0</v>
      </c>
      <c r="U3859" s="2">
        <v>0</v>
      </c>
      <c r="V3859" s="2">
        <v>0</v>
      </c>
      <c r="W3859" s="2">
        <v>0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2808.04</v>
      </c>
      <c r="AE3859" s="2">
        <f>VLOOKUP(Tabla3[[#This Row],[Columna1]],Tabla5[#All],3,0)</f>
        <v>2808.04</v>
      </c>
      <c r="AF3859" s="2">
        <v>0</v>
      </c>
      <c r="AG3859" s="2">
        <v>0</v>
      </c>
      <c r="AH3859" s="2">
        <v>0</v>
      </c>
      <c r="AI3859" s="2">
        <v>0</v>
      </c>
      <c r="AJ3859" s="2">
        <v>3491.96</v>
      </c>
      <c r="AK3859" s="2">
        <f>VLOOKUP(Tabla3[[#This Row],[Columna1]],Tabla7[[ID]:[Monto neto de los bonos]],3,0)</f>
        <v>3491.96</v>
      </c>
      <c r="AL3859" s="2">
        <v>0</v>
      </c>
      <c r="AM3859" s="2">
        <v>0</v>
      </c>
      <c r="AN3859" s="2">
        <v>0</v>
      </c>
      <c r="AO3859" s="2">
        <v>0</v>
      </c>
      <c r="AP3859" s="2">
        <v>0</v>
      </c>
      <c r="AQ3859" s="2">
        <v>0</v>
      </c>
      <c r="AR3859" s="2">
        <v>0</v>
      </c>
      <c r="AS3859" s="2">
        <v>0</v>
      </c>
      <c r="AT3859" s="2">
        <v>1114.92</v>
      </c>
      <c r="AU3859" s="2">
        <v>265.85000000000002</v>
      </c>
      <c r="AV3859" s="2">
        <v>0</v>
      </c>
      <c r="AW3859" s="1"/>
      <c r="AX3859" s="2" t="s">
        <v>422</v>
      </c>
      <c r="AY3859" s="8" t="s">
        <v>423</v>
      </c>
    </row>
    <row r="3860" spans="1:51" ht="13.15" customHeight="1" x14ac:dyDescent="0.25">
      <c r="A3860" s="7">
        <v>22382</v>
      </c>
      <c r="B3860" s="2" t="s">
        <v>3214</v>
      </c>
      <c r="C3860" s="2">
        <v>4101203</v>
      </c>
      <c r="D3860" s="2" t="s">
        <v>315</v>
      </c>
      <c r="E3860" s="2" t="s">
        <v>321</v>
      </c>
      <c r="F3860" s="2" t="s">
        <v>36</v>
      </c>
      <c r="G3860" s="3">
        <v>44075</v>
      </c>
      <c r="H3860" s="1"/>
      <c r="I3860" s="2">
        <v>13165.89</v>
      </c>
      <c r="J3860" s="2">
        <v>2789.65</v>
      </c>
      <c r="K3860" s="2">
        <v>2789.65</v>
      </c>
      <c r="L3860" s="2">
        <v>0</v>
      </c>
      <c r="M3860" s="1"/>
      <c r="N3860" s="5">
        <f t="shared" si="121"/>
        <v>28570.23</v>
      </c>
      <c r="O3860" s="6">
        <f t="shared" si="122"/>
        <v>25456.69</v>
      </c>
      <c r="P3860" s="2">
        <v>30</v>
      </c>
      <c r="Q3860" s="2" t="s">
        <v>37</v>
      </c>
      <c r="R3860" s="2">
        <v>0</v>
      </c>
      <c r="S3860" s="2">
        <v>0</v>
      </c>
      <c r="T3860" s="2">
        <v>0</v>
      </c>
      <c r="U3860" s="2">
        <v>0</v>
      </c>
      <c r="V3860" s="2">
        <v>0</v>
      </c>
      <c r="W3860" s="2">
        <v>0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9825.0400000000009</v>
      </c>
      <c r="AE3860" s="2">
        <f>VLOOKUP(Tabla3[[#This Row],[Columna1]],Tabla5[#All],3,0)</f>
        <v>9825.0400000000009</v>
      </c>
      <c r="AF3860" s="2">
        <v>0</v>
      </c>
      <c r="AG3860" s="2">
        <v>0</v>
      </c>
      <c r="AH3860" s="2">
        <v>0</v>
      </c>
      <c r="AI3860" s="2">
        <v>0</v>
      </c>
      <c r="AJ3860" s="2">
        <v>0</v>
      </c>
      <c r="AK3860" s="2">
        <f>VLOOKUP(Tabla3[[#This Row],[Columna1]],Tabla7[[ID]:[Monto neto de los bonos]],3,0)</f>
        <v>0</v>
      </c>
      <c r="AL3860" s="2">
        <v>0</v>
      </c>
      <c r="AM3860" s="2">
        <v>0</v>
      </c>
      <c r="AN3860" s="2">
        <v>0</v>
      </c>
      <c r="AO3860" s="2">
        <v>0</v>
      </c>
      <c r="AP3860" s="2">
        <v>0</v>
      </c>
      <c r="AQ3860" s="2">
        <v>0</v>
      </c>
      <c r="AR3860" s="2">
        <v>0</v>
      </c>
      <c r="AS3860" s="2">
        <v>0</v>
      </c>
      <c r="AT3860" s="2">
        <v>1874.52</v>
      </c>
      <c r="AU3860" s="2">
        <v>1239.02</v>
      </c>
      <c r="AV3860" s="2">
        <v>0</v>
      </c>
      <c r="AW3860" s="1"/>
      <c r="AX3860" s="2" t="s">
        <v>422</v>
      </c>
      <c r="AY3860" s="8" t="s">
        <v>423</v>
      </c>
    </row>
    <row r="3861" spans="1:51" ht="13.15" customHeight="1" x14ac:dyDescent="0.25">
      <c r="A3861" s="7">
        <v>92585</v>
      </c>
      <c r="B3861" s="2" t="s">
        <v>3215</v>
      </c>
      <c r="C3861" s="2">
        <v>407303</v>
      </c>
      <c r="D3861" s="2" t="s">
        <v>315</v>
      </c>
      <c r="E3861" s="2" t="s">
        <v>318</v>
      </c>
      <c r="F3861" s="2" t="s">
        <v>36</v>
      </c>
      <c r="G3861" s="3">
        <v>38215</v>
      </c>
      <c r="H3861" s="1"/>
      <c r="I3861" s="2">
        <v>13165.89</v>
      </c>
      <c r="J3861" s="2">
        <v>2789.65</v>
      </c>
      <c r="K3861" s="2">
        <v>2789.65</v>
      </c>
      <c r="L3861" s="2">
        <v>4011.39</v>
      </c>
      <c r="M3861" s="1"/>
      <c r="N3861" s="5">
        <f t="shared" si="121"/>
        <v>28734.71</v>
      </c>
      <c r="O3861" s="6">
        <f t="shared" si="122"/>
        <v>24337.05</v>
      </c>
      <c r="P3861" s="2">
        <v>20</v>
      </c>
      <c r="Q3861" s="2" t="s">
        <v>46</v>
      </c>
      <c r="R3861" s="2">
        <v>0</v>
      </c>
      <c r="S3861" s="2">
        <v>0</v>
      </c>
      <c r="T3861" s="2">
        <v>0</v>
      </c>
      <c r="U3861" s="2">
        <v>3686.45</v>
      </c>
      <c r="V3861" s="2">
        <v>462.48</v>
      </c>
      <c r="W3861" s="2">
        <v>0</v>
      </c>
      <c r="X3861" s="2">
        <v>0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5515.65</v>
      </c>
      <c r="AE3861" s="2">
        <f>VLOOKUP(Tabla3[[#This Row],[Columna1]],Tabla5[#All],3,0)</f>
        <v>5515.65</v>
      </c>
      <c r="AF3861" s="2">
        <v>0</v>
      </c>
      <c r="AG3861" s="2">
        <v>0</v>
      </c>
      <c r="AH3861" s="2">
        <v>0</v>
      </c>
      <c r="AI3861" s="2">
        <v>0</v>
      </c>
      <c r="AJ3861" s="2">
        <v>0</v>
      </c>
      <c r="AK3861" s="2">
        <f>VLOOKUP(Tabla3[[#This Row],[Columna1]],Tabla7[[ID]:[Monto neto de los bonos]],3,0)</f>
        <v>3686.45</v>
      </c>
      <c r="AL3861" s="2">
        <v>0</v>
      </c>
      <c r="AM3861" s="2">
        <v>0</v>
      </c>
      <c r="AN3861" s="2">
        <v>0</v>
      </c>
      <c r="AO3861" s="2">
        <v>0</v>
      </c>
      <c r="AP3861" s="2">
        <v>0</v>
      </c>
      <c r="AQ3861" s="2">
        <v>0</v>
      </c>
      <c r="AR3861" s="2">
        <v>0</v>
      </c>
      <c r="AS3861" s="2">
        <v>0</v>
      </c>
      <c r="AT3861" s="2">
        <v>2142.23</v>
      </c>
      <c r="AU3861" s="2">
        <v>2255.4299999999998</v>
      </c>
      <c r="AV3861" s="2">
        <v>0</v>
      </c>
      <c r="AW3861" s="1"/>
      <c r="AX3861" s="2" t="s">
        <v>422</v>
      </c>
      <c r="AY3861" s="8" t="s">
        <v>424</v>
      </c>
    </row>
    <row r="3862" spans="1:51" ht="13.15" customHeight="1" x14ac:dyDescent="0.25">
      <c r="A3862" s="7">
        <v>90699</v>
      </c>
      <c r="B3862" s="2" t="s">
        <v>4728</v>
      </c>
      <c r="C3862" s="2">
        <v>393103</v>
      </c>
      <c r="D3862" s="2" t="s">
        <v>315</v>
      </c>
      <c r="E3862" s="2" t="s">
        <v>318</v>
      </c>
      <c r="F3862" s="2" t="s">
        <v>36</v>
      </c>
      <c r="G3862" s="3">
        <v>36558</v>
      </c>
      <c r="H3862" s="1"/>
      <c r="I3862" s="2">
        <v>13165.89</v>
      </c>
      <c r="J3862" s="2">
        <v>2789.65</v>
      </c>
      <c r="K3862" s="2">
        <v>2789.65</v>
      </c>
      <c r="L3862" s="2">
        <v>5058.55</v>
      </c>
      <c r="M3862" s="1"/>
      <c r="N3862" s="5">
        <f t="shared" si="121"/>
        <v>29319.39</v>
      </c>
      <c r="O3862" s="6">
        <f t="shared" si="122"/>
        <v>24764.31</v>
      </c>
      <c r="P3862" s="2">
        <v>20</v>
      </c>
      <c r="Q3862" s="2" t="s">
        <v>46</v>
      </c>
      <c r="R3862" s="2">
        <v>0</v>
      </c>
      <c r="S3862" s="2">
        <v>0</v>
      </c>
      <c r="T3862" s="2">
        <v>0</v>
      </c>
      <c r="U3862" s="2">
        <v>3686.45</v>
      </c>
      <c r="V3862" s="2">
        <v>0</v>
      </c>
      <c r="W3862" s="2">
        <v>0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5515.65</v>
      </c>
      <c r="AE3862" s="2">
        <f>VLOOKUP(Tabla3[[#This Row],[Columna1]],Tabla5[#All],3,0)</f>
        <v>5515.65</v>
      </c>
      <c r="AF3862" s="2">
        <v>0</v>
      </c>
      <c r="AG3862" s="2">
        <v>0</v>
      </c>
      <c r="AH3862" s="2">
        <v>0</v>
      </c>
      <c r="AI3862" s="2">
        <v>0</v>
      </c>
      <c r="AJ3862" s="2">
        <v>0</v>
      </c>
      <c r="AK3862" s="2">
        <f>VLOOKUP(Tabla3[[#This Row],[Columna1]],Tabla7[[ID]:[Monto neto de los bonos]],3,0)</f>
        <v>3686.45</v>
      </c>
      <c r="AL3862" s="2">
        <v>0</v>
      </c>
      <c r="AM3862" s="2">
        <v>0</v>
      </c>
      <c r="AN3862" s="2">
        <v>0</v>
      </c>
      <c r="AO3862" s="2">
        <v>0</v>
      </c>
      <c r="AP3862" s="2">
        <v>0</v>
      </c>
      <c r="AQ3862" s="2">
        <v>0</v>
      </c>
      <c r="AR3862" s="2">
        <v>0</v>
      </c>
      <c r="AS3862" s="2">
        <v>0</v>
      </c>
      <c r="AT3862" s="2">
        <v>2192.44</v>
      </c>
      <c r="AU3862" s="2">
        <v>2362.64</v>
      </c>
      <c r="AV3862" s="2">
        <v>0</v>
      </c>
      <c r="AW3862" s="1"/>
      <c r="AX3862" s="2" t="s">
        <v>422</v>
      </c>
      <c r="AY3862" s="8" t="s">
        <v>424</v>
      </c>
    </row>
    <row r="3863" spans="1:51" ht="13.15" customHeight="1" x14ac:dyDescent="0.25">
      <c r="A3863" s="7">
        <v>13418</v>
      </c>
      <c r="B3863" s="2" t="s">
        <v>3216</v>
      </c>
      <c r="C3863" s="2">
        <v>106703</v>
      </c>
      <c r="D3863" s="2" t="s">
        <v>315</v>
      </c>
      <c r="E3863" s="2" t="s">
        <v>323</v>
      </c>
      <c r="F3863" s="2" t="s">
        <v>36</v>
      </c>
      <c r="G3863" s="3">
        <v>38641</v>
      </c>
      <c r="H3863" s="1"/>
      <c r="I3863" s="2">
        <v>13165.89</v>
      </c>
      <c r="J3863" s="2">
        <v>2789.65</v>
      </c>
      <c r="K3863" s="2">
        <v>2789.65</v>
      </c>
      <c r="L3863" s="2">
        <v>3171.92</v>
      </c>
      <c r="M3863" s="2">
        <v>172.98</v>
      </c>
      <c r="N3863" s="5">
        <f t="shared" si="121"/>
        <v>25749.17</v>
      </c>
      <c r="O3863" s="6">
        <f t="shared" si="122"/>
        <v>21689.05</v>
      </c>
      <c r="P3863" s="2">
        <v>20</v>
      </c>
      <c r="Q3863" s="2" t="s">
        <v>46</v>
      </c>
      <c r="R3863" s="2">
        <v>0</v>
      </c>
      <c r="S3863" s="2">
        <v>0</v>
      </c>
      <c r="T3863" s="2">
        <v>0</v>
      </c>
      <c r="U3863" s="2">
        <v>3686.45</v>
      </c>
      <c r="V3863" s="2">
        <v>0</v>
      </c>
      <c r="W3863" s="2">
        <v>0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3659.08</v>
      </c>
      <c r="AE3863" s="2">
        <f>VLOOKUP(Tabla3[[#This Row],[Columna1]],Tabla5[#All],3,0)</f>
        <v>3659.08</v>
      </c>
      <c r="AF3863" s="2">
        <v>0</v>
      </c>
      <c r="AG3863" s="2">
        <v>0</v>
      </c>
      <c r="AH3863" s="2">
        <v>0</v>
      </c>
      <c r="AI3863" s="2">
        <v>0</v>
      </c>
      <c r="AJ3863" s="2">
        <v>0</v>
      </c>
      <c r="AK3863" s="2">
        <f>VLOOKUP(Tabla3[[#This Row],[Columna1]],Tabla7[[ID]:[Monto neto de los bonos]],3,0)</f>
        <v>3686.45</v>
      </c>
      <c r="AL3863" s="2">
        <v>0</v>
      </c>
      <c r="AM3863" s="2">
        <v>0</v>
      </c>
      <c r="AN3863" s="2">
        <v>0</v>
      </c>
      <c r="AO3863" s="2">
        <v>0</v>
      </c>
      <c r="AP3863" s="2">
        <v>0</v>
      </c>
      <c r="AQ3863" s="2">
        <v>0</v>
      </c>
      <c r="AR3863" s="2">
        <v>0</v>
      </c>
      <c r="AS3863" s="2">
        <v>0</v>
      </c>
      <c r="AT3863" s="2">
        <v>2034.6</v>
      </c>
      <c r="AU3863" s="2">
        <v>2025.52</v>
      </c>
      <c r="AV3863" s="2">
        <v>0</v>
      </c>
      <c r="AW3863" s="1"/>
      <c r="AX3863" s="2" t="s">
        <v>422</v>
      </c>
      <c r="AY3863" s="8" t="s">
        <v>424</v>
      </c>
    </row>
    <row r="3864" spans="1:51" ht="13.15" customHeight="1" x14ac:dyDescent="0.25">
      <c r="A3864" s="7">
        <v>24691</v>
      </c>
      <c r="B3864" s="2" t="s">
        <v>3217</v>
      </c>
      <c r="C3864" s="2">
        <v>6134603</v>
      </c>
      <c r="D3864" s="2" t="s">
        <v>315</v>
      </c>
      <c r="E3864" s="2" t="s">
        <v>318</v>
      </c>
      <c r="F3864" s="2" t="s">
        <v>42</v>
      </c>
      <c r="G3864" s="3">
        <v>45180</v>
      </c>
      <c r="H3864" s="1"/>
      <c r="I3864" s="2">
        <v>9836.7099999999991</v>
      </c>
      <c r="J3864" s="2">
        <v>3056.2150000000001</v>
      </c>
      <c r="K3864" s="2">
        <v>3056.2150000000001</v>
      </c>
      <c r="L3864" s="2">
        <v>0</v>
      </c>
      <c r="M3864" s="1"/>
      <c r="N3864" s="5">
        <f t="shared" si="121"/>
        <v>20913.23</v>
      </c>
      <c r="O3864" s="6">
        <f t="shared" si="122"/>
        <v>18561.03</v>
      </c>
      <c r="P3864" s="2">
        <v>30</v>
      </c>
      <c r="Q3864" s="2" t="s">
        <v>37</v>
      </c>
      <c r="R3864" s="2">
        <v>0</v>
      </c>
      <c r="S3864" s="2">
        <v>0</v>
      </c>
      <c r="T3864" s="2">
        <v>0</v>
      </c>
      <c r="U3864" s="2">
        <v>0</v>
      </c>
      <c r="V3864" s="2">
        <v>0</v>
      </c>
      <c r="W3864" s="2">
        <v>0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4964.09</v>
      </c>
      <c r="AE3864" s="2">
        <f>VLOOKUP(Tabla3[[#This Row],[Columna1]],Tabla5[#All],3,0)</f>
        <v>4964.09</v>
      </c>
      <c r="AF3864" s="2">
        <v>0</v>
      </c>
      <c r="AG3864" s="2">
        <v>0</v>
      </c>
      <c r="AH3864" s="2">
        <v>0</v>
      </c>
      <c r="AI3864" s="2">
        <v>0</v>
      </c>
      <c r="AJ3864" s="2">
        <v>0</v>
      </c>
      <c r="AK3864" s="2">
        <f>VLOOKUP(Tabla3[[#This Row],[Columna1]],Tabla7[[ID]:[Monto neto de los bonos]],3,0)</f>
        <v>0</v>
      </c>
      <c r="AL3864" s="2">
        <v>0</v>
      </c>
      <c r="AM3864" s="2">
        <v>0</v>
      </c>
      <c r="AN3864" s="2">
        <v>0</v>
      </c>
      <c r="AO3864" s="2">
        <v>0</v>
      </c>
      <c r="AP3864" s="2">
        <v>0</v>
      </c>
      <c r="AQ3864" s="2">
        <v>0</v>
      </c>
      <c r="AR3864" s="2">
        <v>0</v>
      </c>
      <c r="AS3864" s="2">
        <v>0</v>
      </c>
      <c r="AT3864" s="2">
        <v>1594.92</v>
      </c>
      <c r="AU3864" s="2">
        <v>757.28</v>
      </c>
      <c r="AV3864" s="2">
        <v>0</v>
      </c>
      <c r="AW3864" s="1"/>
      <c r="AX3864" s="2" t="s">
        <v>422</v>
      </c>
      <c r="AY3864" s="8" t="s">
        <v>423</v>
      </c>
    </row>
    <row r="3865" spans="1:51" ht="13.15" customHeight="1" x14ac:dyDescent="0.25">
      <c r="A3865" s="7">
        <v>24060</v>
      </c>
      <c r="B3865" s="2" t="s">
        <v>4666</v>
      </c>
      <c r="C3865" s="2">
        <v>5681703</v>
      </c>
      <c r="D3865" s="2" t="s">
        <v>315</v>
      </c>
      <c r="E3865" s="2" t="s">
        <v>326</v>
      </c>
      <c r="F3865" s="2" t="s">
        <v>44</v>
      </c>
      <c r="G3865" s="3">
        <v>44823</v>
      </c>
      <c r="H3865" s="1"/>
      <c r="I3865" s="2">
        <v>14572.07</v>
      </c>
      <c r="J3865" s="2">
        <v>2683.85</v>
      </c>
      <c r="K3865" s="2">
        <v>2683.85</v>
      </c>
      <c r="L3865" s="2">
        <v>0</v>
      </c>
      <c r="M3865" s="1"/>
      <c r="N3865" s="5">
        <f t="shared" si="121"/>
        <v>42404.63</v>
      </c>
      <c r="O3865" s="6">
        <f t="shared" si="122"/>
        <v>38919.609999999993</v>
      </c>
      <c r="P3865" s="2">
        <v>30</v>
      </c>
      <c r="Q3865" s="2" t="s">
        <v>37</v>
      </c>
      <c r="R3865" s="2">
        <v>0</v>
      </c>
      <c r="S3865" s="2">
        <v>0</v>
      </c>
      <c r="T3865" s="2">
        <v>0</v>
      </c>
      <c r="U3865" s="2">
        <v>0</v>
      </c>
      <c r="V3865" s="2">
        <v>0</v>
      </c>
      <c r="W3865" s="2">
        <v>0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14064.86</v>
      </c>
      <c r="AE3865" s="2">
        <f>VLOOKUP(Tabla3[[#This Row],[Columna1]],Tabla5[#All],3,0)</f>
        <v>14064.86</v>
      </c>
      <c r="AF3865" s="2">
        <v>0</v>
      </c>
      <c r="AG3865" s="2">
        <v>0</v>
      </c>
      <c r="AH3865" s="2">
        <v>0</v>
      </c>
      <c r="AI3865" s="2">
        <v>0</v>
      </c>
      <c r="AJ3865" s="2">
        <v>8400</v>
      </c>
      <c r="AK3865" s="2">
        <f>VLOOKUP(Tabla3[[#This Row],[Columna1]],Tabla7[[ID]:[Monto neto de los bonos]],3,0)</f>
        <v>8400</v>
      </c>
      <c r="AL3865" s="2">
        <v>0</v>
      </c>
      <c r="AM3865" s="2">
        <v>0</v>
      </c>
      <c r="AN3865" s="2">
        <v>0</v>
      </c>
      <c r="AO3865" s="2">
        <v>0</v>
      </c>
      <c r="AP3865" s="2">
        <v>0</v>
      </c>
      <c r="AQ3865" s="2">
        <v>0</v>
      </c>
      <c r="AR3865" s="2">
        <v>0</v>
      </c>
      <c r="AS3865" s="2">
        <v>0</v>
      </c>
      <c r="AT3865" s="2">
        <v>1993.98</v>
      </c>
      <c r="AU3865" s="2">
        <v>1491.04</v>
      </c>
      <c r="AV3865" s="2">
        <v>0</v>
      </c>
      <c r="AW3865" s="1"/>
      <c r="AX3865" s="2" t="s">
        <v>422</v>
      </c>
      <c r="AY3865" s="8" t="s">
        <v>423</v>
      </c>
    </row>
    <row r="3866" spans="1:51" ht="13.15" customHeight="1" x14ac:dyDescent="0.25">
      <c r="A3866" s="7">
        <v>92032</v>
      </c>
      <c r="B3866" s="2" t="s">
        <v>3218</v>
      </c>
      <c r="C3866" s="2">
        <v>401703</v>
      </c>
      <c r="D3866" s="2" t="s">
        <v>315</v>
      </c>
      <c r="E3866" s="2" t="s">
        <v>321</v>
      </c>
      <c r="F3866" s="2" t="s">
        <v>36</v>
      </c>
      <c r="G3866" s="3">
        <v>38047</v>
      </c>
      <c r="H3866" s="1"/>
      <c r="I3866" s="2">
        <v>13165.89</v>
      </c>
      <c r="J3866" s="2">
        <v>2789.65</v>
      </c>
      <c r="K3866" s="2">
        <v>2789.65</v>
      </c>
      <c r="L3866" s="2">
        <v>4069.65</v>
      </c>
      <c r="M3866" s="1"/>
      <c r="N3866" s="5">
        <f t="shared" si="121"/>
        <v>28072.36</v>
      </c>
      <c r="O3866" s="6">
        <f t="shared" si="122"/>
        <v>23755.5</v>
      </c>
      <c r="P3866" s="2">
        <v>30</v>
      </c>
      <c r="Q3866" s="2" t="s">
        <v>37</v>
      </c>
      <c r="R3866" s="2">
        <v>0</v>
      </c>
      <c r="S3866" s="2">
        <v>0</v>
      </c>
      <c r="T3866" s="2">
        <v>0</v>
      </c>
      <c r="U3866" s="2">
        <v>0</v>
      </c>
      <c r="V3866" s="2">
        <v>0</v>
      </c>
      <c r="W3866" s="2">
        <v>0</v>
      </c>
      <c r="X3866" s="2">
        <v>0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5257.52</v>
      </c>
      <c r="AE3866" s="2">
        <f>VLOOKUP(Tabla3[[#This Row],[Columna1]],Tabla5[#All],3,0)</f>
        <v>5257.52</v>
      </c>
      <c r="AF3866" s="2">
        <v>0</v>
      </c>
      <c r="AG3866" s="2">
        <v>0</v>
      </c>
      <c r="AH3866" s="2">
        <v>0</v>
      </c>
      <c r="AI3866" s="2">
        <v>0</v>
      </c>
      <c r="AJ3866" s="2">
        <v>0</v>
      </c>
      <c r="AK3866" s="2">
        <f>VLOOKUP(Tabla3[[#This Row],[Columna1]],Tabla7[[ID]:[Monto neto de los bonos]],3,0)</f>
        <v>0</v>
      </c>
      <c r="AL3866" s="2">
        <v>0</v>
      </c>
      <c r="AM3866" s="2">
        <v>0</v>
      </c>
      <c r="AN3866" s="2">
        <v>0</v>
      </c>
      <c r="AO3866" s="2">
        <v>0</v>
      </c>
      <c r="AP3866" s="2">
        <v>0</v>
      </c>
      <c r="AQ3866" s="2">
        <v>0</v>
      </c>
      <c r="AR3866" s="2">
        <v>0</v>
      </c>
      <c r="AS3866" s="2">
        <v>0</v>
      </c>
      <c r="AT3866" s="2">
        <v>2281.48</v>
      </c>
      <c r="AU3866" s="2">
        <v>2035.38</v>
      </c>
      <c r="AV3866" s="2">
        <v>0</v>
      </c>
      <c r="AW3866" s="1"/>
      <c r="AX3866" s="2" t="s">
        <v>422</v>
      </c>
      <c r="AY3866" s="8" t="s">
        <v>423</v>
      </c>
    </row>
    <row r="3867" spans="1:51" ht="13.15" customHeight="1" x14ac:dyDescent="0.25">
      <c r="A3867" s="7">
        <v>16455</v>
      </c>
      <c r="B3867" s="2" t="s">
        <v>4722</v>
      </c>
      <c r="C3867" s="2">
        <v>248103</v>
      </c>
      <c r="D3867" s="2" t="s">
        <v>315</v>
      </c>
      <c r="E3867" s="2" t="s">
        <v>318</v>
      </c>
      <c r="F3867" s="2" t="s">
        <v>42</v>
      </c>
      <c r="G3867" s="3">
        <v>41533</v>
      </c>
      <c r="H3867" s="1"/>
      <c r="I3867" s="2">
        <v>9836.7099999999991</v>
      </c>
      <c r="J3867" s="2">
        <v>3056.2150000000001</v>
      </c>
      <c r="K3867" s="2">
        <v>3056.2150000000001</v>
      </c>
      <c r="L3867" s="2">
        <v>2482.39</v>
      </c>
      <c r="M3867" s="1"/>
      <c r="N3867" s="5">
        <f t="shared" si="121"/>
        <v>22292.489999999998</v>
      </c>
      <c r="O3867" s="6">
        <f t="shared" si="122"/>
        <v>19318.89</v>
      </c>
      <c r="P3867" s="2">
        <v>20</v>
      </c>
      <c r="Q3867" s="2" t="s">
        <v>46</v>
      </c>
      <c r="R3867" s="2">
        <v>0</v>
      </c>
      <c r="S3867" s="2">
        <v>0</v>
      </c>
      <c r="T3867" s="2">
        <v>0</v>
      </c>
      <c r="U3867" s="2">
        <v>2754.28</v>
      </c>
      <c r="V3867" s="2">
        <v>0</v>
      </c>
      <c r="W3867" s="2">
        <v>0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3860.96</v>
      </c>
      <c r="AE3867" s="2">
        <f>VLOOKUP(Tabla3[[#This Row],[Columna1]],Tabla5[#All],3,0)</f>
        <v>3860.96</v>
      </c>
      <c r="AF3867" s="2">
        <v>0</v>
      </c>
      <c r="AG3867" s="2">
        <v>0</v>
      </c>
      <c r="AH3867" s="2">
        <v>0</v>
      </c>
      <c r="AI3867" s="2">
        <v>0</v>
      </c>
      <c r="AJ3867" s="2">
        <v>0</v>
      </c>
      <c r="AK3867" s="2">
        <f>VLOOKUP(Tabla3[[#This Row],[Columna1]],Tabla7[[ID]:[Monto neto de los bonos]],3,0)</f>
        <v>2754.28</v>
      </c>
      <c r="AL3867" s="2">
        <v>0</v>
      </c>
      <c r="AM3867" s="2">
        <v>0</v>
      </c>
      <c r="AN3867" s="2">
        <v>0</v>
      </c>
      <c r="AO3867" s="2">
        <v>0</v>
      </c>
      <c r="AP3867" s="2">
        <v>0</v>
      </c>
      <c r="AQ3867" s="2">
        <v>0</v>
      </c>
      <c r="AR3867" s="2">
        <v>0</v>
      </c>
      <c r="AS3867" s="2">
        <v>0</v>
      </c>
      <c r="AT3867" s="2">
        <v>1697.64</v>
      </c>
      <c r="AU3867" s="2">
        <v>1275.96</v>
      </c>
      <c r="AV3867" s="2">
        <v>0</v>
      </c>
      <c r="AW3867" s="1"/>
      <c r="AX3867" s="2" t="s">
        <v>422</v>
      </c>
      <c r="AY3867" s="8" t="s">
        <v>424</v>
      </c>
    </row>
    <row r="3868" spans="1:51" ht="13.15" customHeight="1" x14ac:dyDescent="0.25">
      <c r="A3868" s="7">
        <v>12623</v>
      </c>
      <c r="B3868" s="2" t="s">
        <v>4680</v>
      </c>
      <c r="C3868" s="2">
        <v>1127203</v>
      </c>
      <c r="D3868" s="2" t="s">
        <v>315</v>
      </c>
      <c r="E3868" s="2" t="s">
        <v>321</v>
      </c>
      <c r="F3868" s="2" t="s">
        <v>60</v>
      </c>
      <c r="G3868" s="3">
        <v>42653</v>
      </c>
      <c r="H3868" s="1"/>
      <c r="I3868" s="2">
        <v>14709.55</v>
      </c>
      <c r="J3868" s="2">
        <v>2709.165</v>
      </c>
      <c r="K3868" s="2">
        <v>2709.165</v>
      </c>
      <c r="L3868" s="2">
        <v>1739.34</v>
      </c>
      <c r="M3868" s="1"/>
      <c r="N3868" s="5">
        <f t="shared" si="121"/>
        <v>54249.94</v>
      </c>
      <c r="O3868" s="6">
        <f t="shared" si="122"/>
        <v>50195.86</v>
      </c>
      <c r="P3868" s="2">
        <v>30</v>
      </c>
      <c r="Q3868" s="2" t="s">
        <v>37</v>
      </c>
      <c r="R3868" s="2">
        <v>0</v>
      </c>
      <c r="S3868" s="2">
        <v>0</v>
      </c>
      <c r="T3868" s="2">
        <v>0</v>
      </c>
      <c r="U3868" s="2">
        <v>0</v>
      </c>
      <c r="V3868" s="2">
        <v>0</v>
      </c>
      <c r="W3868" s="2">
        <v>0</v>
      </c>
      <c r="X3868" s="2">
        <v>0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15057.72</v>
      </c>
      <c r="AE3868" s="2">
        <f>VLOOKUP(Tabla3[[#This Row],[Columna1]],Tabla5[#All],3,0)</f>
        <v>15057.72</v>
      </c>
      <c r="AF3868" s="2">
        <v>0</v>
      </c>
      <c r="AG3868" s="2">
        <v>0</v>
      </c>
      <c r="AH3868" s="2">
        <v>0</v>
      </c>
      <c r="AI3868" s="2">
        <v>0</v>
      </c>
      <c r="AJ3868" s="2">
        <v>17325</v>
      </c>
      <c r="AK3868" s="2">
        <f>VLOOKUP(Tabla3[[#This Row],[Columna1]],Tabla7[[ID]:[Monto neto de los bonos]],3,0)</f>
        <v>17325</v>
      </c>
      <c r="AL3868" s="2">
        <v>0</v>
      </c>
      <c r="AM3868" s="2">
        <v>0</v>
      </c>
      <c r="AN3868" s="2">
        <v>0</v>
      </c>
      <c r="AO3868" s="2">
        <v>0</v>
      </c>
      <c r="AP3868" s="2">
        <v>0</v>
      </c>
      <c r="AQ3868" s="2">
        <v>0</v>
      </c>
      <c r="AR3868" s="2">
        <v>0</v>
      </c>
      <c r="AS3868" s="2">
        <v>0</v>
      </c>
      <c r="AT3868" s="2">
        <v>2186.7199999999998</v>
      </c>
      <c r="AU3868" s="2">
        <v>1867.36</v>
      </c>
      <c r="AV3868" s="2">
        <v>0</v>
      </c>
      <c r="AW3868" s="1"/>
      <c r="AX3868" s="2" t="s">
        <v>422</v>
      </c>
      <c r="AY3868" s="8" t="s">
        <v>423</v>
      </c>
    </row>
    <row r="3869" spans="1:51" ht="13.15" customHeight="1" x14ac:dyDescent="0.25">
      <c r="A3869" s="7">
        <v>24824</v>
      </c>
      <c r="B3869" s="2" t="s">
        <v>4684</v>
      </c>
      <c r="C3869" s="2">
        <v>6245703</v>
      </c>
      <c r="D3869" s="2" t="s">
        <v>315</v>
      </c>
      <c r="E3869" s="2" t="s">
        <v>319</v>
      </c>
      <c r="F3869" s="2" t="s">
        <v>36</v>
      </c>
      <c r="G3869" s="3">
        <v>45261</v>
      </c>
      <c r="H3869" s="1"/>
      <c r="I3869" s="2">
        <v>13165.89</v>
      </c>
      <c r="J3869" s="2">
        <v>2789.65</v>
      </c>
      <c r="K3869" s="2">
        <v>2789.65</v>
      </c>
      <c r="L3869" s="2">
        <v>0</v>
      </c>
      <c r="M3869" s="1"/>
      <c r="N3869" s="5">
        <f t="shared" si="121"/>
        <v>21245.19</v>
      </c>
      <c r="O3869" s="6">
        <f t="shared" si="122"/>
        <v>18131.649999999998</v>
      </c>
      <c r="P3869" s="2">
        <v>30</v>
      </c>
      <c r="Q3869" s="2" t="s">
        <v>37</v>
      </c>
      <c r="R3869" s="2">
        <v>0</v>
      </c>
      <c r="S3869" s="2">
        <v>0</v>
      </c>
      <c r="T3869" s="2">
        <v>0</v>
      </c>
      <c r="U3869" s="2">
        <v>0</v>
      </c>
      <c r="V3869" s="2">
        <v>0</v>
      </c>
      <c r="W3869" s="2">
        <v>0</v>
      </c>
      <c r="X3869" s="2">
        <v>0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2500</v>
      </c>
      <c r="AE3869" s="2">
        <f>VLOOKUP(Tabla3[[#This Row],[Columna1]],Tabla5[#All],3,0)</f>
        <v>2500</v>
      </c>
      <c r="AF3869" s="2">
        <v>0</v>
      </c>
      <c r="AG3869" s="2">
        <v>0</v>
      </c>
      <c r="AH3869" s="2">
        <v>0</v>
      </c>
      <c r="AI3869" s="2">
        <v>0</v>
      </c>
      <c r="AJ3869" s="2">
        <v>0</v>
      </c>
      <c r="AK3869" s="2">
        <f>VLOOKUP(Tabla3[[#This Row],[Columna1]],Tabla7[[ID]:[Monto neto de los bonos]],3,0)</f>
        <v>0</v>
      </c>
      <c r="AL3869" s="2">
        <v>0</v>
      </c>
      <c r="AM3869" s="2">
        <v>0</v>
      </c>
      <c r="AN3869" s="2">
        <v>0</v>
      </c>
      <c r="AO3869" s="2">
        <v>0</v>
      </c>
      <c r="AP3869" s="2">
        <v>0</v>
      </c>
      <c r="AQ3869" s="2">
        <v>0</v>
      </c>
      <c r="AR3869" s="2">
        <v>0</v>
      </c>
      <c r="AS3869" s="2">
        <v>0</v>
      </c>
      <c r="AT3869" s="2">
        <v>1874.52</v>
      </c>
      <c r="AU3869" s="2">
        <v>1239.02</v>
      </c>
      <c r="AV3869" s="2">
        <v>0</v>
      </c>
      <c r="AW3869" s="1"/>
      <c r="AX3869" s="2" t="s">
        <v>422</v>
      </c>
      <c r="AY3869" s="8" t="s">
        <v>423</v>
      </c>
    </row>
    <row r="3870" spans="1:51" ht="13.15" customHeight="1" x14ac:dyDescent="0.25">
      <c r="A3870" s="7">
        <v>16249</v>
      </c>
      <c r="B3870" s="2" t="s">
        <v>3219</v>
      </c>
      <c r="C3870" s="2">
        <v>217903</v>
      </c>
      <c r="D3870" s="2" t="s">
        <v>315</v>
      </c>
      <c r="E3870" s="2" t="s">
        <v>318</v>
      </c>
      <c r="F3870" s="2" t="s">
        <v>36</v>
      </c>
      <c r="G3870" s="3">
        <v>40564</v>
      </c>
      <c r="H3870" s="1"/>
      <c r="I3870" s="2">
        <v>13165.89</v>
      </c>
      <c r="J3870" s="2">
        <v>2789.65</v>
      </c>
      <c r="K3870" s="2">
        <v>2789.65</v>
      </c>
      <c r="L3870" s="2">
        <v>2528.02</v>
      </c>
      <c r="M3870" s="1"/>
      <c r="N3870" s="5">
        <f t="shared" si="121"/>
        <v>29165</v>
      </c>
      <c r="O3870" s="6">
        <f t="shared" si="122"/>
        <v>25331.599999999999</v>
      </c>
      <c r="P3870" s="2">
        <v>30</v>
      </c>
      <c r="Q3870" s="2" t="s">
        <v>37</v>
      </c>
      <c r="R3870" s="2">
        <v>0</v>
      </c>
      <c r="S3870" s="2">
        <v>0</v>
      </c>
      <c r="T3870" s="2">
        <v>0</v>
      </c>
      <c r="U3870" s="2">
        <v>0</v>
      </c>
      <c r="V3870" s="2">
        <v>0</v>
      </c>
      <c r="W3870" s="2">
        <v>0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7891.79</v>
      </c>
      <c r="AE3870" s="2">
        <f>VLOOKUP(Tabla3[[#This Row],[Columna1]],Tabla5[#All],3,0)</f>
        <v>7891.79</v>
      </c>
      <c r="AF3870" s="2">
        <v>0</v>
      </c>
      <c r="AG3870" s="2">
        <v>0</v>
      </c>
      <c r="AH3870" s="2">
        <v>0</v>
      </c>
      <c r="AI3870" s="2">
        <v>0</v>
      </c>
      <c r="AJ3870" s="2">
        <v>0</v>
      </c>
      <c r="AK3870" s="2">
        <f>VLOOKUP(Tabla3[[#This Row],[Columna1]],Tabla7[[ID]:[Monto neto de los bonos]],3,0)</f>
        <v>0</v>
      </c>
      <c r="AL3870" s="2">
        <v>0</v>
      </c>
      <c r="AM3870" s="2">
        <v>0</v>
      </c>
      <c r="AN3870" s="2">
        <v>0</v>
      </c>
      <c r="AO3870" s="2">
        <v>0</v>
      </c>
      <c r="AP3870" s="2">
        <v>0</v>
      </c>
      <c r="AQ3870" s="2">
        <v>0</v>
      </c>
      <c r="AR3870" s="2">
        <v>0</v>
      </c>
      <c r="AS3870" s="2">
        <v>0</v>
      </c>
      <c r="AT3870" s="2">
        <v>2127.3200000000002</v>
      </c>
      <c r="AU3870" s="2">
        <v>1706.08</v>
      </c>
      <c r="AV3870" s="2">
        <v>0</v>
      </c>
      <c r="AW3870" s="1"/>
      <c r="AX3870" s="2" t="s">
        <v>422</v>
      </c>
      <c r="AY3870" s="8" t="s">
        <v>423</v>
      </c>
    </row>
    <row r="3871" spans="1:51" ht="13.15" customHeight="1" x14ac:dyDescent="0.25">
      <c r="A3871" s="7">
        <v>23646</v>
      </c>
      <c r="B3871" s="2" t="s">
        <v>4687</v>
      </c>
      <c r="C3871" s="2">
        <v>5365703</v>
      </c>
      <c r="D3871" s="2" t="s">
        <v>315</v>
      </c>
      <c r="E3871" s="2" t="s">
        <v>319</v>
      </c>
      <c r="F3871" s="2" t="s">
        <v>36</v>
      </c>
      <c r="G3871" s="3">
        <v>44743</v>
      </c>
      <c r="H3871" s="1"/>
      <c r="I3871" s="2">
        <v>13165.89</v>
      </c>
      <c r="J3871" s="2">
        <v>2789.65</v>
      </c>
      <c r="K3871" s="2">
        <v>2789.65</v>
      </c>
      <c r="L3871" s="2">
        <v>0</v>
      </c>
      <c r="M3871" s="1"/>
      <c r="N3871" s="5">
        <f t="shared" si="121"/>
        <v>23801.469999999998</v>
      </c>
      <c r="O3871" s="6">
        <f t="shared" si="122"/>
        <v>20687.929999999997</v>
      </c>
      <c r="P3871" s="2">
        <v>30</v>
      </c>
      <c r="Q3871" s="2" t="s">
        <v>37</v>
      </c>
      <c r="R3871" s="2">
        <v>0</v>
      </c>
      <c r="S3871" s="2">
        <v>0</v>
      </c>
      <c r="T3871" s="2">
        <v>0</v>
      </c>
      <c r="U3871" s="2">
        <v>0</v>
      </c>
      <c r="V3871" s="2">
        <v>0</v>
      </c>
      <c r="W3871" s="2">
        <v>0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5056.28</v>
      </c>
      <c r="AE3871" s="2">
        <f>VLOOKUP(Tabla3[[#This Row],[Columna1]],Tabla5[#All],3,0)</f>
        <v>5056.28</v>
      </c>
      <c r="AF3871" s="2">
        <v>0</v>
      </c>
      <c r="AG3871" s="2">
        <v>0</v>
      </c>
      <c r="AH3871" s="2">
        <v>0</v>
      </c>
      <c r="AI3871" s="2">
        <v>0</v>
      </c>
      <c r="AJ3871" s="2">
        <v>0</v>
      </c>
      <c r="AK3871" s="2">
        <f>VLOOKUP(Tabla3[[#This Row],[Columna1]],Tabla7[[ID]:[Monto neto de los bonos]],3,0)</f>
        <v>0</v>
      </c>
      <c r="AL3871" s="2">
        <v>0</v>
      </c>
      <c r="AM3871" s="2">
        <v>0</v>
      </c>
      <c r="AN3871" s="2">
        <v>0</v>
      </c>
      <c r="AO3871" s="2">
        <v>0</v>
      </c>
      <c r="AP3871" s="2">
        <v>0</v>
      </c>
      <c r="AQ3871" s="2">
        <v>0</v>
      </c>
      <c r="AR3871" s="2">
        <v>0</v>
      </c>
      <c r="AS3871" s="2">
        <v>0</v>
      </c>
      <c r="AT3871" s="2">
        <v>1874.52</v>
      </c>
      <c r="AU3871" s="2">
        <v>1239.02</v>
      </c>
      <c r="AV3871" s="2">
        <v>0</v>
      </c>
      <c r="AW3871" s="1"/>
      <c r="AX3871" s="2" t="s">
        <v>422</v>
      </c>
      <c r="AY3871" s="8" t="s">
        <v>423</v>
      </c>
    </row>
    <row r="3872" spans="1:51" ht="13.15" customHeight="1" x14ac:dyDescent="0.25">
      <c r="A3872" s="7">
        <v>92782</v>
      </c>
      <c r="B3872" s="2" t="s">
        <v>3220</v>
      </c>
      <c r="C3872" s="2">
        <v>408503</v>
      </c>
      <c r="D3872" s="2" t="s">
        <v>331</v>
      </c>
      <c r="E3872" s="2" t="s">
        <v>332</v>
      </c>
      <c r="F3872" s="2" t="s">
        <v>36</v>
      </c>
      <c r="G3872" s="3">
        <v>38215</v>
      </c>
      <c r="H3872" s="1"/>
      <c r="I3872" s="2">
        <v>13165.89</v>
      </c>
      <c r="J3872" s="2">
        <v>2789.65</v>
      </c>
      <c r="K3872" s="2">
        <v>2789.65</v>
      </c>
      <c r="L3872" s="2">
        <v>4477.3500000000004</v>
      </c>
      <c r="M3872" s="1"/>
      <c r="N3872" s="5">
        <f t="shared" si="121"/>
        <v>34147.58</v>
      </c>
      <c r="O3872" s="6">
        <f t="shared" si="122"/>
        <v>29702.880000000005</v>
      </c>
      <c r="P3872" s="2">
        <v>30</v>
      </c>
      <c r="Q3872" s="2" t="s">
        <v>37</v>
      </c>
      <c r="R3872" s="2">
        <v>0</v>
      </c>
      <c r="S3872" s="2">
        <v>0</v>
      </c>
      <c r="T3872" s="2">
        <v>0</v>
      </c>
      <c r="U3872" s="2">
        <v>0</v>
      </c>
      <c r="V3872" s="2">
        <v>0</v>
      </c>
      <c r="W3872" s="2">
        <v>0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8825.0400000000009</v>
      </c>
      <c r="AE3872" s="2">
        <f>VLOOKUP(Tabla3[[#This Row],[Columna1]],Tabla5[#All],3,0)</f>
        <v>8825.0400000000009</v>
      </c>
      <c r="AF3872" s="2">
        <v>0</v>
      </c>
      <c r="AG3872" s="2">
        <v>0</v>
      </c>
      <c r="AH3872" s="2">
        <v>0</v>
      </c>
      <c r="AI3872" s="2">
        <v>0</v>
      </c>
      <c r="AJ3872" s="2">
        <v>2100</v>
      </c>
      <c r="AK3872" s="2">
        <f>VLOOKUP(Tabla3[[#This Row],[Columna1]],Tabla7[[ID]:[Monto neto de los bonos]],3,0)</f>
        <v>2100</v>
      </c>
      <c r="AL3872" s="2">
        <v>0</v>
      </c>
      <c r="AM3872" s="2">
        <v>0</v>
      </c>
      <c r="AN3872" s="2">
        <v>0</v>
      </c>
      <c r="AO3872" s="2">
        <v>0</v>
      </c>
      <c r="AP3872" s="2">
        <v>0</v>
      </c>
      <c r="AQ3872" s="2">
        <v>0</v>
      </c>
      <c r="AR3872" s="2">
        <v>0</v>
      </c>
      <c r="AS3872" s="2">
        <v>0</v>
      </c>
      <c r="AT3872" s="2">
        <v>2322.2399999999998</v>
      </c>
      <c r="AU3872" s="2">
        <v>2122.46</v>
      </c>
      <c r="AV3872" s="2">
        <v>0</v>
      </c>
      <c r="AW3872" s="1"/>
      <c r="AX3872" s="2" t="s">
        <v>422</v>
      </c>
      <c r="AY3872" s="8" t="s">
        <v>423</v>
      </c>
    </row>
    <row r="3873" spans="1:51" ht="13.15" customHeight="1" x14ac:dyDescent="0.25">
      <c r="A3873" s="7">
        <v>104245</v>
      </c>
      <c r="B3873" s="2" t="s">
        <v>3221</v>
      </c>
      <c r="C3873" s="2">
        <v>378903</v>
      </c>
      <c r="D3873" s="2" t="s">
        <v>331</v>
      </c>
      <c r="E3873" s="2" t="s">
        <v>333</v>
      </c>
      <c r="F3873" s="2" t="s">
        <v>36</v>
      </c>
      <c r="G3873" s="3">
        <v>40934</v>
      </c>
      <c r="H3873" s="1"/>
      <c r="I3873" s="2">
        <v>13165.89</v>
      </c>
      <c r="J3873" s="2">
        <v>2789.65</v>
      </c>
      <c r="K3873" s="2">
        <v>2789.65</v>
      </c>
      <c r="L3873" s="2">
        <v>2743.75</v>
      </c>
      <c r="M3873" s="1"/>
      <c r="N3873" s="5">
        <f t="shared" si="121"/>
        <v>33107.79</v>
      </c>
      <c r="O3873" s="6">
        <f t="shared" si="122"/>
        <v>29377.95</v>
      </c>
      <c r="P3873" s="2">
        <v>24</v>
      </c>
      <c r="Q3873" s="2" t="s">
        <v>46</v>
      </c>
      <c r="R3873" s="2">
        <v>6185.93</v>
      </c>
      <c r="S3873" s="2">
        <v>0</v>
      </c>
      <c r="T3873" s="2">
        <v>0</v>
      </c>
      <c r="U3873" s="2">
        <v>0</v>
      </c>
      <c r="V3873" s="2">
        <v>0</v>
      </c>
      <c r="W3873" s="2">
        <v>0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5432.92</v>
      </c>
      <c r="AE3873" s="2">
        <f>VLOOKUP(Tabla3[[#This Row],[Columna1]],Tabla5[#All],3,0)</f>
        <v>5432.92</v>
      </c>
      <c r="AF3873" s="2">
        <v>0</v>
      </c>
      <c r="AG3873" s="2">
        <v>0</v>
      </c>
      <c r="AH3873" s="2">
        <v>0</v>
      </c>
      <c r="AI3873" s="2">
        <v>0</v>
      </c>
      <c r="AJ3873" s="2">
        <v>0</v>
      </c>
      <c r="AK3873" s="2">
        <f>VLOOKUP(Tabla3[[#This Row],[Columna1]],Tabla7[[ID]:[Monto neto de los bonos]],3,0)</f>
        <v>17371.86</v>
      </c>
      <c r="AL3873" s="2">
        <v>0</v>
      </c>
      <c r="AM3873" s="2">
        <v>0</v>
      </c>
      <c r="AN3873" s="2">
        <v>0</v>
      </c>
      <c r="AO3873" s="2">
        <v>0</v>
      </c>
      <c r="AP3873" s="2">
        <v>0</v>
      </c>
      <c r="AQ3873" s="2">
        <v>0</v>
      </c>
      <c r="AR3873" s="2">
        <v>0</v>
      </c>
      <c r="AS3873" s="2">
        <v>0</v>
      </c>
      <c r="AT3873" s="2">
        <v>1979.28</v>
      </c>
      <c r="AU3873" s="2">
        <v>1750.56</v>
      </c>
      <c r="AV3873" s="2">
        <v>0</v>
      </c>
      <c r="AW3873" s="1"/>
      <c r="AX3873" s="2" t="s">
        <v>422</v>
      </c>
      <c r="AY3873" s="8" t="s">
        <v>425</v>
      </c>
    </row>
    <row r="3874" spans="1:51" ht="13.15" customHeight="1" x14ac:dyDescent="0.25">
      <c r="A3874" s="7">
        <v>18903</v>
      </c>
      <c r="B3874" s="2" t="s">
        <v>3222</v>
      </c>
      <c r="C3874" s="2">
        <v>296703</v>
      </c>
      <c r="D3874" s="2" t="s">
        <v>331</v>
      </c>
      <c r="E3874" s="2" t="s">
        <v>334</v>
      </c>
      <c r="F3874" s="2" t="s">
        <v>36</v>
      </c>
      <c r="G3874" s="3">
        <v>42040</v>
      </c>
      <c r="H3874" s="1"/>
      <c r="I3874" s="2">
        <v>13165.89</v>
      </c>
      <c r="J3874" s="2">
        <v>2789.65</v>
      </c>
      <c r="K3874" s="2">
        <v>2789.65</v>
      </c>
      <c r="L3874" s="2">
        <v>3151.22</v>
      </c>
      <c r="M3874" s="1"/>
      <c r="N3874" s="5">
        <f t="shared" si="121"/>
        <v>25837.67</v>
      </c>
      <c r="O3874" s="6">
        <f t="shared" si="122"/>
        <v>21833.51</v>
      </c>
      <c r="P3874" s="2">
        <v>20</v>
      </c>
      <c r="Q3874" s="2" t="s">
        <v>46</v>
      </c>
      <c r="R3874" s="2">
        <v>0</v>
      </c>
      <c r="S3874" s="2">
        <v>0</v>
      </c>
      <c r="T3874" s="2">
        <v>0</v>
      </c>
      <c r="U3874" s="2">
        <v>3686.45</v>
      </c>
      <c r="V3874" s="2">
        <v>0</v>
      </c>
      <c r="W3874" s="2">
        <v>0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3206.26</v>
      </c>
      <c r="AE3874" s="2">
        <f>VLOOKUP(Tabla3[[#This Row],[Columna1]],Tabla5[#All],3,0)</f>
        <v>3206.26</v>
      </c>
      <c r="AF3874" s="2">
        <v>0</v>
      </c>
      <c r="AG3874" s="2">
        <v>0</v>
      </c>
      <c r="AH3874" s="2">
        <v>0</v>
      </c>
      <c r="AI3874" s="2">
        <v>0</v>
      </c>
      <c r="AJ3874" s="2">
        <v>735</v>
      </c>
      <c r="AK3874" s="2">
        <f>VLOOKUP(Tabla3[[#This Row],[Columna1]],Tabla7[[ID]:[Monto neto de los bonos]],3,0)</f>
        <v>4421.45</v>
      </c>
      <c r="AL3874" s="2">
        <v>0</v>
      </c>
      <c r="AM3874" s="2">
        <v>0</v>
      </c>
      <c r="AN3874" s="2">
        <v>0</v>
      </c>
      <c r="AO3874" s="2">
        <v>0</v>
      </c>
      <c r="AP3874" s="2">
        <v>0</v>
      </c>
      <c r="AQ3874" s="2">
        <v>0</v>
      </c>
      <c r="AR3874" s="2">
        <v>0</v>
      </c>
      <c r="AS3874" s="2">
        <v>0</v>
      </c>
      <c r="AT3874" s="2">
        <v>2016.76</v>
      </c>
      <c r="AU3874" s="2">
        <v>1987.4</v>
      </c>
      <c r="AV3874" s="2">
        <v>0</v>
      </c>
      <c r="AW3874" s="1"/>
      <c r="AX3874" s="2" t="s">
        <v>422</v>
      </c>
      <c r="AY3874" s="8" t="s">
        <v>424</v>
      </c>
    </row>
    <row r="3875" spans="1:51" ht="13.15" customHeight="1" x14ac:dyDescent="0.25">
      <c r="A3875" s="7">
        <v>24101</v>
      </c>
      <c r="B3875" s="2" t="s">
        <v>4748</v>
      </c>
      <c r="C3875" s="2">
        <v>5726203</v>
      </c>
      <c r="D3875" s="2" t="s">
        <v>331</v>
      </c>
      <c r="E3875" s="2" t="s">
        <v>335</v>
      </c>
      <c r="F3875" s="2" t="s">
        <v>60</v>
      </c>
      <c r="G3875" s="3">
        <v>44855</v>
      </c>
      <c r="H3875" s="1"/>
      <c r="I3875" s="2">
        <v>14709.55</v>
      </c>
      <c r="J3875" s="2">
        <v>2709.165</v>
      </c>
      <c r="K3875" s="2">
        <v>2709.165</v>
      </c>
      <c r="L3875" s="2">
        <v>0</v>
      </c>
      <c r="M3875" s="1"/>
      <c r="N3875" s="5">
        <f t="shared" si="121"/>
        <v>35185.599999999999</v>
      </c>
      <c r="O3875" s="6">
        <f t="shared" si="122"/>
        <v>31657.16</v>
      </c>
      <c r="P3875" s="2">
        <v>30</v>
      </c>
      <c r="Q3875" s="2" t="s">
        <v>37</v>
      </c>
      <c r="R3875" s="2">
        <v>0</v>
      </c>
      <c r="S3875" s="2">
        <v>0</v>
      </c>
      <c r="T3875" s="2">
        <v>0</v>
      </c>
      <c r="U3875" s="2">
        <v>0</v>
      </c>
      <c r="V3875" s="2">
        <v>0</v>
      </c>
      <c r="W3875" s="2">
        <v>0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15057.72</v>
      </c>
      <c r="AE3875" s="2">
        <f>VLOOKUP(Tabla3[[#This Row],[Columna1]],Tabla5[#All],3,0)</f>
        <v>15057.72</v>
      </c>
      <c r="AF3875" s="2">
        <v>0</v>
      </c>
      <c r="AG3875" s="2">
        <v>0</v>
      </c>
      <c r="AH3875" s="2">
        <v>0</v>
      </c>
      <c r="AI3875" s="2">
        <v>0</v>
      </c>
      <c r="AJ3875" s="2">
        <v>0</v>
      </c>
      <c r="AK3875" s="2">
        <f>VLOOKUP(Tabla3[[#This Row],[Columna1]],Tabla7[[ID]:[Monto neto de los bonos]],3,0)</f>
        <v>8500</v>
      </c>
      <c r="AL3875" s="2">
        <v>0</v>
      </c>
      <c r="AM3875" s="2">
        <v>0</v>
      </c>
      <c r="AN3875" s="2">
        <v>0</v>
      </c>
      <c r="AO3875" s="2">
        <v>0</v>
      </c>
      <c r="AP3875" s="2">
        <v>0</v>
      </c>
      <c r="AQ3875" s="2">
        <v>0</v>
      </c>
      <c r="AR3875" s="2">
        <v>0</v>
      </c>
      <c r="AS3875" s="2">
        <v>0</v>
      </c>
      <c r="AT3875" s="2">
        <v>2012.78</v>
      </c>
      <c r="AU3875" s="2">
        <v>1515.66</v>
      </c>
      <c r="AV3875" s="2">
        <v>0</v>
      </c>
      <c r="AW3875" s="1"/>
      <c r="AX3875" s="2" t="s">
        <v>422</v>
      </c>
      <c r="AY3875" s="8" t="s">
        <v>423</v>
      </c>
    </row>
    <row r="3876" spans="1:51" ht="13.15" customHeight="1" x14ac:dyDescent="0.25">
      <c r="A3876" s="7">
        <v>13760</v>
      </c>
      <c r="B3876" s="2" t="s">
        <v>3223</v>
      </c>
      <c r="C3876" s="2">
        <v>126703</v>
      </c>
      <c r="D3876" s="2" t="s">
        <v>331</v>
      </c>
      <c r="E3876" s="2" t="s">
        <v>336</v>
      </c>
      <c r="F3876" s="2" t="s">
        <v>44</v>
      </c>
      <c r="G3876" s="3">
        <v>38899</v>
      </c>
      <c r="H3876" s="1"/>
      <c r="I3876" s="2">
        <v>14572.07</v>
      </c>
      <c r="J3876" s="2">
        <v>2683.85</v>
      </c>
      <c r="K3876" s="2">
        <v>2683.85</v>
      </c>
      <c r="L3876" s="2">
        <v>4534.4399999999996</v>
      </c>
      <c r="M3876" s="1"/>
      <c r="N3876" s="5">
        <f t="shared" si="121"/>
        <v>41116.199999999997</v>
      </c>
      <c r="O3876" s="6">
        <f t="shared" si="122"/>
        <v>36233.72</v>
      </c>
      <c r="P3876" s="2">
        <v>30</v>
      </c>
      <c r="Q3876" s="2" t="s">
        <v>37</v>
      </c>
      <c r="R3876" s="2">
        <v>0</v>
      </c>
      <c r="S3876" s="2">
        <v>0</v>
      </c>
      <c r="T3876" s="2">
        <v>0</v>
      </c>
      <c r="U3876" s="2">
        <v>0</v>
      </c>
      <c r="V3876" s="2">
        <v>0</v>
      </c>
      <c r="W3876" s="2">
        <v>0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12441.99</v>
      </c>
      <c r="AE3876" s="2">
        <f>VLOOKUP(Tabla3[[#This Row],[Columna1]],Tabla5[#All],3,0)</f>
        <v>12441.99</v>
      </c>
      <c r="AF3876" s="2">
        <v>0</v>
      </c>
      <c r="AG3876" s="2">
        <v>0</v>
      </c>
      <c r="AH3876" s="2">
        <v>0</v>
      </c>
      <c r="AI3876" s="2">
        <v>0</v>
      </c>
      <c r="AJ3876" s="2">
        <v>4200</v>
      </c>
      <c r="AK3876" s="2">
        <f>VLOOKUP(Tabla3[[#This Row],[Columna1]],Tabla7[[ID]:[Monto neto de los bonos]],3,0)</f>
        <v>4200</v>
      </c>
      <c r="AL3876" s="2">
        <v>0</v>
      </c>
      <c r="AM3876" s="2">
        <v>0</v>
      </c>
      <c r="AN3876" s="2">
        <v>0</v>
      </c>
      <c r="AO3876" s="2">
        <v>0</v>
      </c>
      <c r="AP3876" s="2">
        <v>0</v>
      </c>
      <c r="AQ3876" s="2">
        <v>0</v>
      </c>
      <c r="AR3876" s="2">
        <v>0</v>
      </c>
      <c r="AS3876" s="2">
        <v>0</v>
      </c>
      <c r="AT3876" s="2">
        <v>2447.42</v>
      </c>
      <c r="AU3876" s="2">
        <v>2435.06</v>
      </c>
      <c r="AV3876" s="2">
        <v>0</v>
      </c>
      <c r="AW3876" s="1"/>
      <c r="AX3876" s="2" t="s">
        <v>422</v>
      </c>
      <c r="AY3876" s="8" t="s">
        <v>423</v>
      </c>
    </row>
    <row r="3877" spans="1:51" ht="13.15" customHeight="1" x14ac:dyDescent="0.25">
      <c r="A3877" s="7">
        <v>21953</v>
      </c>
      <c r="B3877" s="2" t="s">
        <v>3224</v>
      </c>
      <c r="C3877" s="2">
        <v>3451203</v>
      </c>
      <c r="D3877" s="2" t="s">
        <v>331</v>
      </c>
      <c r="E3877" s="2" t="s">
        <v>337</v>
      </c>
      <c r="F3877" s="2" t="s">
        <v>36</v>
      </c>
      <c r="G3877" s="3">
        <v>43560</v>
      </c>
      <c r="H3877" s="1"/>
      <c r="I3877" s="2">
        <v>13165.89</v>
      </c>
      <c r="J3877" s="2">
        <v>2789.65</v>
      </c>
      <c r="K3877" s="2">
        <v>2789.65</v>
      </c>
      <c r="L3877" s="2">
        <v>1822.43</v>
      </c>
      <c r="M3877" s="1"/>
      <c r="N3877" s="5">
        <f t="shared" si="121"/>
        <v>24662.44</v>
      </c>
      <c r="O3877" s="6">
        <f t="shared" si="122"/>
        <v>21040.080000000002</v>
      </c>
      <c r="P3877" s="2">
        <v>30</v>
      </c>
      <c r="Q3877" s="2" t="s">
        <v>37</v>
      </c>
      <c r="R3877" s="2">
        <v>0</v>
      </c>
      <c r="S3877" s="2">
        <v>0</v>
      </c>
      <c r="T3877" s="2">
        <v>0</v>
      </c>
      <c r="U3877" s="2">
        <v>0</v>
      </c>
      <c r="V3877" s="2">
        <v>0</v>
      </c>
      <c r="W3877" s="2">
        <v>0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4094.82</v>
      </c>
      <c r="AE3877" s="2">
        <f>VLOOKUP(Tabla3[[#This Row],[Columna1]],Tabla5[#All],3,0)</f>
        <v>4094.82</v>
      </c>
      <c r="AF3877" s="2">
        <v>0</v>
      </c>
      <c r="AG3877" s="2">
        <v>0</v>
      </c>
      <c r="AH3877" s="2">
        <v>0</v>
      </c>
      <c r="AI3877" s="2">
        <v>0</v>
      </c>
      <c r="AJ3877" s="2">
        <v>0</v>
      </c>
      <c r="AK3877" s="2">
        <f>VLOOKUP(Tabla3[[#This Row],[Columna1]],Tabla7[[ID]:[Monto neto de los bonos]],3,0)</f>
        <v>3650</v>
      </c>
      <c r="AL3877" s="2">
        <v>0</v>
      </c>
      <c r="AM3877" s="2">
        <v>0</v>
      </c>
      <c r="AN3877" s="2">
        <v>0</v>
      </c>
      <c r="AO3877" s="2">
        <v>0</v>
      </c>
      <c r="AP3877" s="2">
        <v>0</v>
      </c>
      <c r="AQ3877" s="2">
        <v>0</v>
      </c>
      <c r="AR3877" s="2">
        <v>0</v>
      </c>
      <c r="AS3877" s="2">
        <v>0</v>
      </c>
      <c r="AT3877" s="2">
        <v>2056.7600000000002</v>
      </c>
      <c r="AU3877" s="2">
        <v>1565.6</v>
      </c>
      <c r="AV3877" s="2">
        <v>0</v>
      </c>
      <c r="AW3877" s="1"/>
      <c r="AX3877" s="2" t="s">
        <v>422</v>
      </c>
      <c r="AY3877" s="8" t="s">
        <v>423</v>
      </c>
    </row>
    <row r="3878" spans="1:51" ht="13.15" customHeight="1" x14ac:dyDescent="0.25">
      <c r="A3878" s="7">
        <v>90174</v>
      </c>
      <c r="B3878" s="2" t="s">
        <v>4750</v>
      </c>
      <c r="C3878" s="2">
        <v>10803</v>
      </c>
      <c r="D3878" s="2" t="s">
        <v>331</v>
      </c>
      <c r="E3878" s="2" t="s">
        <v>338</v>
      </c>
      <c r="F3878" s="2" t="s">
        <v>36</v>
      </c>
      <c r="G3878" s="3">
        <v>35823</v>
      </c>
      <c r="H3878" s="1"/>
      <c r="I3878" s="2">
        <v>13165.89</v>
      </c>
      <c r="J3878" s="2">
        <v>2789.65</v>
      </c>
      <c r="K3878" s="2">
        <v>2789.65</v>
      </c>
      <c r="L3878" s="2">
        <v>4941.8500000000004</v>
      </c>
      <c r="M3878" s="1"/>
      <c r="N3878" s="5">
        <f t="shared" si="121"/>
        <v>30620.14</v>
      </c>
      <c r="O3878" s="6">
        <f t="shared" si="122"/>
        <v>26029.759999999998</v>
      </c>
      <c r="P3878" s="2">
        <v>30</v>
      </c>
      <c r="Q3878" s="2" t="s">
        <v>37</v>
      </c>
      <c r="R3878" s="2">
        <v>0</v>
      </c>
      <c r="S3878" s="2">
        <v>0</v>
      </c>
      <c r="T3878" s="2">
        <v>0</v>
      </c>
      <c r="U3878" s="2">
        <v>0</v>
      </c>
      <c r="V3878" s="2">
        <v>0</v>
      </c>
      <c r="W3878" s="2">
        <v>0</v>
      </c>
      <c r="X3878" s="2">
        <v>0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6933.1</v>
      </c>
      <c r="AE3878" s="2">
        <f>VLOOKUP(Tabla3[[#This Row],[Columna1]],Tabla5[#All],3,0)</f>
        <v>6933.1</v>
      </c>
      <c r="AF3878" s="2">
        <v>0</v>
      </c>
      <c r="AG3878" s="2">
        <v>0</v>
      </c>
      <c r="AH3878" s="2">
        <v>0</v>
      </c>
      <c r="AI3878" s="2">
        <v>0</v>
      </c>
      <c r="AJ3878" s="2">
        <v>0</v>
      </c>
      <c r="AK3878" s="2">
        <f>VLOOKUP(Tabla3[[#This Row],[Columna1]],Tabla7[[ID]:[Monto neto de los bonos]],3,0)</f>
        <v>0</v>
      </c>
      <c r="AL3878" s="2">
        <v>0</v>
      </c>
      <c r="AM3878" s="2">
        <v>0</v>
      </c>
      <c r="AN3878" s="2">
        <v>0</v>
      </c>
      <c r="AO3878" s="2">
        <v>0</v>
      </c>
      <c r="AP3878" s="2">
        <v>0</v>
      </c>
      <c r="AQ3878" s="2">
        <v>0</v>
      </c>
      <c r="AR3878" s="2">
        <v>0</v>
      </c>
      <c r="AS3878" s="2">
        <v>0</v>
      </c>
      <c r="AT3878" s="2">
        <v>2368.6999999999998</v>
      </c>
      <c r="AU3878" s="2">
        <v>2221.6799999999998</v>
      </c>
      <c r="AV3878" s="2">
        <v>0</v>
      </c>
      <c r="AW3878" s="1"/>
      <c r="AX3878" s="2" t="s">
        <v>422</v>
      </c>
      <c r="AY3878" s="8" t="s">
        <v>423</v>
      </c>
    </row>
    <row r="3879" spans="1:51" ht="13.15" customHeight="1" x14ac:dyDescent="0.25">
      <c r="A3879" s="7">
        <v>16733</v>
      </c>
      <c r="B3879" s="2" t="s">
        <v>3225</v>
      </c>
      <c r="C3879" s="2">
        <v>260203</v>
      </c>
      <c r="D3879" s="2" t="s">
        <v>331</v>
      </c>
      <c r="E3879" s="2" t="s">
        <v>339</v>
      </c>
      <c r="F3879" s="2" t="s">
        <v>44</v>
      </c>
      <c r="G3879" s="3">
        <v>40640</v>
      </c>
      <c r="H3879" s="1"/>
      <c r="I3879" s="2">
        <v>14572.07</v>
      </c>
      <c r="J3879" s="2">
        <v>2683.85</v>
      </c>
      <c r="K3879" s="2">
        <v>2683.85</v>
      </c>
      <c r="L3879" s="2">
        <v>2810.03</v>
      </c>
      <c r="M3879" s="1"/>
      <c r="N3879" s="5">
        <f t="shared" si="121"/>
        <v>27805.849999999995</v>
      </c>
      <c r="O3879" s="6">
        <f t="shared" si="122"/>
        <v>23464.149999999994</v>
      </c>
      <c r="P3879" s="2">
        <v>30</v>
      </c>
      <c r="Q3879" s="2" t="s">
        <v>37</v>
      </c>
      <c r="R3879" s="2">
        <v>0</v>
      </c>
      <c r="S3879" s="2">
        <v>0</v>
      </c>
      <c r="T3879" s="2">
        <v>0</v>
      </c>
      <c r="U3879" s="2">
        <v>0</v>
      </c>
      <c r="V3879" s="2">
        <v>0</v>
      </c>
      <c r="W3879" s="2">
        <v>0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5056.05</v>
      </c>
      <c r="AE3879" s="2">
        <f>VLOOKUP(Tabla3[[#This Row],[Columna1]],Tabla5[#All],3,0)</f>
        <v>5056.05</v>
      </c>
      <c r="AF3879" s="2">
        <v>0</v>
      </c>
      <c r="AG3879" s="2">
        <v>0</v>
      </c>
      <c r="AH3879" s="2">
        <v>0</v>
      </c>
      <c r="AI3879" s="2">
        <v>0</v>
      </c>
      <c r="AJ3879" s="2">
        <v>0</v>
      </c>
      <c r="AK3879" s="2">
        <f>VLOOKUP(Tabla3[[#This Row],[Columna1]],Tabla7[[ID]:[Monto neto de los bonos]],3,0)</f>
        <v>4500</v>
      </c>
      <c r="AL3879" s="2">
        <v>0</v>
      </c>
      <c r="AM3879" s="2">
        <v>0</v>
      </c>
      <c r="AN3879" s="2">
        <v>0</v>
      </c>
      <c r="AO3879" s="2">
        <v>0</v>
      </c>
      <c r="AP3879" s="2">
        <v>0</v>
      </c>
      <c r="AQ3879" s="2">
        <v>0</v>
      </c>
      <c r="AR3879" s="2">
        <v>0</v>
      </c>
      <c r="AS3879" s="2">
        <v>0</v>
      </c>
      <c r="AT3879" s="2">
        <v>2274.98</v>
      </c>
      <c r="AU3879" s="2">
        <v>2066.7199999999998</v>
      </c>
      <c r="AV3879" s="2">
        <v>0</v>
      </c>
      <c r="AW3879" s="1"/>
      <c r="AX3879" s="2" t="s">
        <v>422</v>
      </c>
      <c r="AY3879" s="8" t="s">
        <v>423</v>
      </c>
    </row>
    <row r="3880" spans="1:51" ht="13.15" customHeight="1" x14ac:dyDescent="0.25">
      <c r="A3880" s="7">
        <v>16421</v>
      </c>
      <c r="B3880" s="2" t="s">
        <v>3226</v>
      </c>
      <c r="C3880" s="2">
        <v>246303</v>
      </c>
      <c r="D3880" s="2" t="s">
        <v>331</v>
      </c>
      <c r="E3880" s="2" t="s">
        <v>336</v>
      </c>
      <c r="F3880" s="2" t="s">
        <v>36</v>
      </c>
      <c r="G3880" s="3">
        <v>42110</v>
      </c>
      <c r="H3880" s="1"/>
      <c r="I3880" s="2">
        <v>13165.89</v>
      </c>
      <c r="J3880" s="2">
        <v>2789.65</v>
      </c>
      <c r="K3880" s="2">
        <v>2789.65</v>
      </c>
      <c r="L3880" s="2">
        <v>1487.68</v>
      </c>
      <c r="M3880" s="1"/>
      <c r="N3880" s="5">
        <f t="shared" si="121"/>
        <v>24663.37</v>
      </c>
      <c r="O3880" s="6">
        <f t="shared" si="122"/>
        <v>21134.49</v>
      </c>
      <c r="P3880" s="2">
        <v>30</v>
      </c>
      <c r="Q3880" s="2" t="s">
        <v>37</v>
      </c>
      <c r="R3880" s="2">
        <v>0</v>
      </c>
      <c r="S3880" s="2">
        <v>0</v>
      </c>
      <c r="T3880" s="2">
        <v>0</v>
      </c>
      <c r="U3880" s="2">
        <v>0</v>
      </c>
      <c r="V3880" s="2">
        <v>0</v>
      </c>
      <c r="W3880" s="2">
        <v>0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2435.5</v>
      </c>
      <c r="AE3880" s="2">
        <f>VLOOKUP(Tabla3[[#This Row],[Columna1]],Tabla5[#All],3,0)</f>
        <v>2435.5</v>
      </c>
      <c r="AF3880" s="2">
        <v>0</v>
      </c>
      <c r="AG3880" s="2">
        <v>0</v>
      </c>
      <c r="AH3880" s="2">
        <v>0</v>
      </c>
      <c r="AI3880" s="2">
        <v>0</v>
      </c>
      <c r="AJ3880" s="2">
        <v>1995</v>
      </c>
      <c r="AK3880" s="2">
        <f>VLOOKUP(Tabla3[[#This Row],[Columna1]],Tabla7[[ID]:[Monto neto de los bonos]],3,0)</f>
        <v>1995</v>
      </c>
      <c r="AL3880" s="2">
        <v>0</v>
      </c>
      <c r="AM3880" s="2">
        <v>0</v>
      </c>
      <c r="AN3880" s="2">
        <v>0</v>
      </c>
      <c r="AO3880" s="2">
        <v>0</v>
      </c>
      <c r="AP3880" s="2">
        <v>0</v>
      </c>
      <c r="AQ3880" s="2">
        <v>0</v>
      </c>
      <c r="AR3880" s="2">
        <v>0</v>
      </c>
      <c r="AS3880" s="2">
        <v>0</v>
      </c>
      <c r="AT3880" s="2">
        <v>2023.28</v>
      </c>
      <c r="AU3880" s="2">
        <v>1505.6</v>
      </c>
      <c r="AV3880" s="2">
        <v>0</v>
      </c>
      <c r="AW3880" s="1"/>
      <c r="AX3880" s="2" t="s">
        <v>422</v>
      </c>
      <c r="AY3880" s="8" t="s">
        <v>423</v>
      </c>
    </row>
    <row r="3881" spans="1:51" ht="13.15" customHeight="1" x14ac:dyDescent="0.25">
      <c r="A3881" s="7">
        <v>18750</v>
      </c>
      <c r="B3881" s="2" t="s">
        <v>3227</v>
      </c>
      <c r="C3881" s="2">
        <v>371803</v>
      </c>
      <c r="D3881" s="2" t="s">
        <v>331</v>
      </c>
      <c r="E3881" s="2" t="s">
        <v>340</v>
      </c>
      <c r="F3881" s="2" t="s">
        <v>73</v>
      </c>
      <c r="G3881" s="3">
        <v>41852</v>
      </c>
      <c r="H3881" s="1"/>
      <c r="I3881" s="2">
        <v>16065.68</v>
      </c>
      <c r="J3881" s="2">
        <v>2959.1</v>
      </c>
      <c r="K3881" s="2">
        <v>2959.1</v>
      </c>
      <c r="L3881" s="2">
        <v>1487.68</v>
      </c>
      <c r="M3881" s="1"/>
      <c r="N3881" s="5">
        <f t="shared" si="121"/>
        <v>50703.03</v>
      </c>
      <c r="O3881" s="6">
        <f t="shared" si="122"/>
        <v>46252.63</v>
      </c>
      <c r="P3881" s="2">
        <v>30</v>
      </c>
      <c r="Q3881" s="2" t="s">
        <v>37</v>
      </c>
      <c r="R3881" s="2">
        <v>0</v>
      </c>
      <c r="S3881" s="2">
        <v>0</v>
      </c>
      <c r="T3881" s="2">
        <v>0</v>
      </c>
      <c r="U3881" s="2">
        <v>0</v>
      </c>
      <c r="V3881" s="2">
        <v>0</v>
      </c>
      <c r="W3881" s="2">
        <v>0</v>
      </c>
      <c r="X3881" s="2">
        <v>0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27231.47</v>
      </c>
      <c r="AE3881" s="2">
        <f>VLOOKUP(Tabla3[[#This Row],[Columna1]],Tabla5[#All],3,0)</f>
        <v>27231.47</v>
      </c>
      <c r="AF3881" s="2">
        <v>0</v>
      </c>
      <c r="AG3881" s="2">
        <v>0</v>
      </c>
      <c r="AH3881" s="2">
        <v>0</v>
      </c>
      <c r="AI3881" s="2">
        <v>0</v>
      </c>
      <c r="AJ3881" s="2">
        <v>0</v>
      </c>
      <c r="AK3881" s="2">
        <f>VLOOKUP(Tabla3[[#This Row],[Columna1]],Tabla7[[ID]:[Monto neto de los bonos]],3,0)</f>
        <v>11500</v>
      </c>
      <c r="AL3881" s="2">
        <v>0</v>
      </c>
      <c r="AM3881" s="2">
        <v>0</v>
      </c>
      <c r="AN3881" s="2">
        <v>0</v>
      </c>
      <c r="AO3881" s="2">
        <v>0</v>
      </c>
      <c r="AP3881" s="2">
        <v>0</v>
      </c>
      <c r="AQ3881" s="2">
        <v>0</v>
      </c>
      <c r="AR3881" s="2">
        <v>0</v>
      </c>
      <c r="AS3881" s="2">
        <v>0</v>
      </c>
      <c r="AT3881" s="2">
        <v>2347.14</v>
      </c>
      <c r="AU3881" s="2">
        <v>2103.2600000000002</v>
      </c>
      <c r="AV3881" s="2">
        <v>0</v>
      </c>
      <c r="AW3881" s="1"/>
      <c r="AX3881" s="2" t="s">
        <v>422</v>
      </c>
      <c r="AY3881" s="8" t="s">
        <v>423</v>
      </c>
    </row>
    <row r="3882" spans="1:51" ht="13.15" customHeight="1" x14ac:dyDescent="0.25">
      <c r="A3882" s="7">
        <v>25012</v>
      </c>
      <c r="B3882" s="2" t="s">
        <v>4747</v>
      </c>
      <c r="C3882" s="2">
        <v>6321703</v>
      </c>
      <c r="D3882" s="2" t="s">
        <v>331</v>
      </c>
      <c r="E3882" s="2" t="s">
        <v>341</v>
      </c>
      <c r="F3882" s="2" t="s">
        <v>51</v>
      </c>
      <c r="G3882" s="3">
        <v>45349</v>
      </c>
      <c r="H3882" s="3">
        <v>45734</v>
      </c>
      <c r="I3882" s="2">
        <v>8474.5300000000007</v>
      </c>
      <c r="J3882" s="2">
        <v>2218.86</v>
      </c>
      <c r="K3882" s="2">
        <v>2218.86</v>
      </c>
      <c r="L3882" s="2">
        <v>0</v>
      </c>
      <c r="M3882" s="1"/>
      <c r="N3882" s="5">
        <f t="shared" si="121"/>
        <v>17196.25</v>
      </c>
      <c r="O3882" s="6">
        <f t="shared" si="122"/>
        <v>15295.99</v>
      </c>
      <c r="P3882" s="2">
        <v>30</v>
      </c>
      <c r="Q3882" s="2" t="s">
        <v>37</v>
      </c>
      <c r="R3882" s="2">
        <v>0</v>
      </c>
      <c r="S3882" s="2">
        <v>0</v>
      </c>
      <c r="T3882" s="2">
        <v>0</v>
      </c>
      <c r="U3882" s="2">
        <v>0</v>
      </c>
      <c r="V3882" s="2">
        <v>0</v>
      </c>
      <c r="W3882" s="2">
        <v>0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4284</v>
      </c>
      <c r="AE3882" s="2">
        <f>VLOOKUP(Tabla3[[#This Row],[Columna1]],Tabla5[#All],3,0)</f>
        <v>4284</v>
      </c>
      <c r="AF3882" s="2">
        <v>0</v>
      </c>
      <c r="AG3882" s="2">
        <v>0</v>
      </c>
      <c r="AH3882" s="2">
        <v>0</v>
      </c>
      <c r="AI3882" s="2">
        <v>0</v>
      </c>
      <c r="AJ3882" s="2">
        <v>0</v>
      </c>
      <c r="AK3882" s="2">
        <f>VLOOKUP(Tabla3[[#This Row],[Columna1]],Tabla7[[ID]:[Monto neto de los bonos]],3,0)</f>
        <v>0</v>
      </c>
      <c r="AL3882" s="2">
        <v>0</v>
      </c>
      <c r="AM3882" s="2">
        <v>0</v>
      </c>
      <c r="AN3882" s="2">
        <v>0</v>
      </c>
      <c r="AO3882" s="2">
        <v>0</v>
      </c>
      <c r="AP3882" s="2">
        <v>0</v>
      </c>
      <c r="AQ3882" s="2">
        <v>0</v>
      </c>
      <c r="AR3882" s="2">
        <v>0</v>
      </c>
      <c r="AS3882" s="2">
        <v>0</v>
      </c>
      <c r="AT3882" s="2">
        <v>1291.2</v>
      </c>
      <c r="AU3882" s="2">
        <v>609.05999999999995</v>
      </c>
      <c r="AV3882" s="2">
        <v>0</v>
      </c>
      <c r="AW3882" s="1"/>
      <c r="AX3882" s="2" t="s">
        <v>422</v>
      </c>
      <c r="AY3882" s="8" t="s">
        <v>423</v>
      </c>
    </row>
    <row r="3883" spans="1:51" ht="13.15" customHeight="1" x14ac:dyDescent="0.25">
      <c r="A3883" s="7">
        <v>19887</v>
      </c>
      <c r="B3883" s="2" t="s">
        <v>3228</v>
      </c>
      <c r="C3883" s="2">
        <v>1242003</v>
      </c>
      <c r="D3883" s="2" t="s">
        <v>331</v>
      </c>
      <c r="E3883" s="2" t="s">
        <v>334</v>
      </c>
      <c r="F3883" s="2" t="s">
        <v>36</v>
      </c>
      <c r="G3883" s="3">
        <v>42667</v>
      </c>
      <c r="H3883" s="1"/>
      <c r="I3883" s="2">
        <v>13165.89</v>
      </c>
      <c r="J3883" s="2">
        <v>2789.65</v>
      </c>
      <c r="K3883" s="2">
        <v>2789.65</v>
      </c>
      <c r="L3883" s="2">
        <v>1487.68</v>
      </c>
      <c r="M3883" s="1"/>
      <c r="N3883" s="5">
        <f t="shared" si="121"/>
        <v>30001.649999999998</v>
      </c>
      <c r="O3883" s="6">
        <f t="shared" si="122"/>
        <v>26472.77</v>
      </c>
      <c r="P3883" s="2">
        <v>30</v>
      </c>
      <c r="Q3883" s="2" t="s">
        <v>37</v>
      </c>
      <c r="R3883" s="2">
        <v>0</v>
      </c>
      <c r="S3883" s="2">
        <v>0</v>
      </c>
      <c r="T3883" s="2">
        <v>0</v>
      </c>
      <c r="U3883" s="2">
        <v>0</v>
      </c>
      <c r="V3883" s="2">
        <v>0</v>
      </c>
      <c r="W3883" s="2">
        <v>0</v>
      </c>
      <c r="X3883" s="2">
        <v>0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6618.78</v>
      </c>
      <c r="AE3883" s="2">
        <f>VLOOKUP(Tabla3[[#This Row],[Columna1]],Tabla5[#All],3,0)</f>
        <v>6618.78</v>
      </c>
      <c r="AF3883" s="2">
        <v>0</v>
      </c>
      <c r="AG3883" s="2">
        <v>0</v>
      </c>
      <c r="AH3883" s="2">
        <v>0</v>
      </c>
      <c r="AI3883" s="2">
        <v>0</v>
      </c>
      <c r="AJ3883" s="2">
        <v>3150</v>
      </c>
      <c r="AK3883" s="2">
        <f>VLOOKUP(Tabla3[[#This Row],[Columna1]],Tabla7[[ID]:[Monto neto de los bonos]],3,0)</f>
        <v>3150</v>
      </c>
      <c r="AL3883" s="2">
        <v>0</v>
      </c>
      <c r="AM3883" s="2">
        <v>0</v>
      </c>
      <c r="AN3883" s="2">
        <v>0</v>
      </c>
      <c r="AO3883" s="2">
        <v>0</v>
      </c>
      <c r="AP3883" s="2">
        <v>0</v>
      </c>
      <c r="AQ3883" s="2">
        <v>0</v>
      </c>
      <c r="AR3883" s="2">
        <v>0</v>
      </c>
      <c r="AS3883" s="2">
        <v>0</v>
      </c>
      <c r="AT3883" s="2">
        <v>2023.28</v>
      </c>
      <c r="AU3883" s="2">
        <v>1505.6</v>
      </c>
      <c r="AV3883" s="2">
        <v>0</v>
      </c>
      <c r="AW3883" s="1"/>
      <c r="AX3883" s="2" t="s">
        <v>422</v>
      </c>
      <c r="AY3883" s="8" t="s">
        <v>423</v>
      </c>
    </row>
    <row r="3884" spans="1:51" ht="13.15" customHeight="1" x14ac:dyDescent="0.25">
      <c r="A3884" s="7">
        <v>17943</v>
      </c>
      <c r="B3884" s="2" t="s">
        <v>3229</v>
      </c>
      <c r="C3884" s="2">
        <v>236903</v>
      </c>
      <c r="D3884" s="2" t="s">
        <v>331</v>
      </c>
      <c r="E3884" s="2" t="s">
        <v>334</v>
      </c>
      <c r="F3884" s="2" t="s">
        <v>342</v>
      </c>
      <c r="G3884" s="3">
        <v>41471</v>
      </c>
      <c r="H3884" s="1"/>
      <c r="I3884" s="2">
        <v>12086.02</v>
      </c>
      <c r="J3884" s="2">
        <v>2982.14</v>
      </c>
      <c r="K3884" s="2">
        <v>2982.14</v>
      </c>
      <c r="L3884" s="2">
        <v>1432.53</v>
      </c>
      <c r="M3884" s="1"/>
      <c r="N3884" s="5">
        <f t="shared" si="121"/>
        <v>25706.92</v>
      </c>
      <c r="O3884" s="6">
        <f t="shared" si="122"/>
        <v>22600.589999999997</v>
      </c>
      <c r="P3884" s="2">
        <v>29</v>
      </c>
      <c r="Q3884" s="2" t="s">
        <v>37</v>
      </c>
      <c r="R3884" s="2">
        <v>0</v>
      </c>
      <c r="S3884" s="2">
        <v>0</v>
      </c>
      <c r="T3884" s="2">
        <v>0</v>
      </c>
      <c r="U3884" s="2">
        <v>0</v>
      </c>
      <c r="V3884" s="2">
        <v>0</v>
      </c>
      <c r="W3884" s="2">
        <v>0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4964.09</v>
      </c>
      <c r="AE3884" s="2">
        <f>VLOOKUP(Tabla3[[#This Row],[Columna1]],Tabla5[#All],3,0)</f>
        <v>4964.09</v>
      </c>
      <c r="AF3884" s="2">
        <v>0</v>
      </c>
      <c r="AG3884" s="2">
        <v>0</v>
      </c>
      <c r="AH3884" s="2">
        <v>0</v>
      </c>
      <c r="AI3884" s="2">
        <v>0</v>
      </c>
      <c r="AJ3884" s="2">
        <v>1260</v>
      </c>
      <c r="AK3884" s="2">
        <f>VLOOKUP(Tabla3[[#This Row],[Columna1]],Tabla7[[ID]:[Monto neto de los bonos]],3,0)</f>
        <v>1260</v>
      </c>
      <c r="AL3884" s="2">
        <v>0</v>
      </c>
      <c r="AM3884" s="2">
        <v>0</v>
      </c>
      <c r="AN3884" s="2">
        <v>0</v>
      </c>
      <c r="AO3884" s="2">
        <v>0</v>
      </c>
      <c r="AP3884" s="2">
        <v>0</v>
      </c>
      <c r="AQ3884" s="2">
        <v>0</v>
      </c>
      <c r="AR3884" s="2">
        <v>0</v>
      </c>
      <c r="AS3884" s="2">
        <v>0</v>
      </c>
      <c r="AT3884" s="2">
        <v>1883.34</v>
      </c>
      <c r="AU3884" s="2">
        <v>1222.99</v>
      </c>
      <c r="AV3884" s="2">
        <v>0</v>
      </c>
      <c r="AW3884" s="1"/>
      <c r="AX3884" s="2" t="s">
        <v>422</v>
      </c>
      <c r="AY3884" s="8" t="s">
        <v>423</v>
      </c>
    </row>
    <row r="3885" spans="1:51" ht="13.15" customHeight="1" x14ac:dyDescent="0.25">
      <c r="A3885" s="7">
        <v>19829</v>
      </c>
      <c r="B3885" s="2" t="s">
        <v>3230</v>
      </c>
      <c r="C3885" s="2">
        <v>1153603</v>
      </c>
      <c r="D3885" s="2" t="s">
        <v>331</v>
      </c>
      <c r="E3885" s="2" t="s">
        <v>343</v>
      </c>
      <c r="F3885" s="2" t="s">
        <v>73</v>
      </c>
      <c r="G3885" s="3">
        <v>42655</v>
      </c>
      <c r="H3885" s="1"/>
      <c r="I3885" s="2">
        <v>16065.68</v>
      </c>
      <c r="J3885" s="2">
        <v>2959.1</v>
      </c>
      <c r="K3885" s="2">
        <v>2959.1</v>
      </c>
      <c r="L3885" s="2">
        <v>1739.34</v>
      </c>
      <c r="M3885" s="1"/>
      <c r="N3885" s="5">
        <f t="shared" si="121"/>
        <v>63029.69</v>
      </c>
      <c r="O3885" s="6">
        <f t="shared" si="122"/>
        <v>58500.37</v>
      </c>
      <c r="P3885" s="2">
        <v>30</v>
      </c>
      <c r="Q3885" s="2" t="s">
        <v>37</v>
      </c>
      <c r="R3885" s="2">
        <v>0</v>
      </c>
      <c r="S3885" s="2">
        <v>0</v>
      </c>
      <c r="T3885" s="2">
        <v>0</v>
      </c>
      <c r="U3885" s="2">
        <v>0</v>
      </c>
      <c r="V3885" s="2">
        <v>0</v>
      </c>
      <c r="W3885" s="2">
        <v>0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27231.47</v>
      </c>
      <c r="AE3885" s="2">
        <f>VLOOKUP(Tabla3[[#This Row],[Columna1]],Tabla5[#All],3,0)</f>
        <v>27231.47</v>
      </c>
      <c r="AF3885" s="2">
        <v>0</v>
      </c>
      <c r="AG3885" s="2">
        <v>0</v>
      </c>
      <c r="AH3885" s="2">
        <v>0</v>
      </c>
      <c r="AI3885" s="2">
        <v>0</v>
      </c>
      <c r="AJ3885" s="2">
        <v>12075</v>
      </c>
      <c r="AK3885" s="2">
        <f>VLOOKUP(Tabla3[[#This Row],[Columna1]],Tabla7[[ID]:[Monto neto de los bonos]],3,0)</f>
        <v>12075</v>
      </c>
      <c r="AL3885" s="2">
        <v>0</v>
      </c>
      <c r="AM3885" s="2">
        <v>0</v>
      </c>
      <c r="AN3885" s="2">
        <v>0</v>
      </c>
      <c r="AO3885" s="2">
        <v>0</v>
      </c>
      <c r="AP3885" s="2">
        <v>0</v>
      </c>
      <c r="AQ3885" s="2">
        <v>0</v>
      </c>
      <c r="AR3885" s="2">
        <v>0</v>
      </c>
      <c r="AS3885" s="2">
        <v>0</v>
      </c>
      <c r="AT3885" s="2">
        <v>2372.3000000000002</v>
      </c>
      <c r="AU3885" s="2">
        <v>2157.02</v>
      </c>
      <c r="AV3885" s="2">
        <v>0</v>
      </c>
      <c r="AW3885" s="1"/>
      <c r="AX3885" s="2" t="s">
        <v>422</v>
      </c>
      <c r="AY3885" s="8" t="s">
        <v>423</v>
      </c>
    </row>
    <row r="3886" spans="1:51" ht="13.15" customHeight="1" x14ac:dyDescent="0.25">
      <c r="A3886" s="7">
        <v>23158</v>
      </c>
      <c r="B3886" s="2" t="s">
        <v>3231</v>
      </c>
      <c r="C3886" s="2">
        <v>5057203</v>
      </c>
      <c r="D3886" s="2" t="s">
        <v>331</v>
      </c>
      <c r="E3886" s="2" t="s">
        <v>344</v>
      </c>
      <c r="F3886" s="2" t="s">
        <v>36</v>
      </c>
      <c r="G3886" s="3">
        <v>44378</v>
      </c>
      <c r="H3886" s="1"/>
      <c r="I3886" s="2">
        <v>13165.89</v>
      </c>
      <c r="J3886" s="2">
        <v>2789.65</v>
      </c>
      <c r="K3886" s="2">
        <v>2789.65</v>
      </c>
      <c r="L3886" s="2">
        <v>0</v>
      </c>
      <c r="M3886" s="1"/>
      <c r="N3886" s="5">
        <f t="shared" si="121"/>
        <v>29670.23</v>
      </c>
      <c r="O3886" s="6">
        <f t="shared" si="122"/>
        <v>26825.86</v>
      </c>
      <c r="P3886" s="2">
        <v>28</v>
      </c>
      <c r="Q3886" s="2" t="s">
        <v>37</v>
      </c>
      <c r="R3886" s="2">
        <v>0</v>
      </c>
      <c r="S3886" s="2">
        <v>0</v>
      </c>
      <c r="T3886" s="2">
        <v>0</v>
      </c>
      <c r="U3886" s="2">
        <v>0</v>
      </c>
      <c r="V3886" s="2">
        <v>0</v>
      </c>
      <c r="W3886" s="2">
        <v>0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8825.0400000000009</v>
      </c>
      <c r="AE3886" s="2">
        <f>VLOOKUP(Tabla3[[#This Row],[Columna1]],Tabla5[#All],3,0)</f>
        <v>8825.0400000000009</v>
      </c>
      <c r="AF3886" s="2">
        <v>0</v>
      </c>
      <c r="AG3886" s="2">
        <v>0</v>
      </c>
      <c r="AH3886" s="2">
        <v>0</v>
      </c>
      <c r="AI3886" s="2">
        <v>0</v>
      </c>
      <c r="AJ3886" s="2">
        <v>2100</v>
      </c>
      <c r="AK3886" s="2">
        <f>VLOOKUP(Tabla3[[#This Row],[Columna1]],Tabla7[[ID]:[Monto neto de los bonos]],3,0)</f>
        <v>2100</v>
      </c>
      <c r="AL3886" s="2">
        <v>0</v>
      </c>
      <c r="AM3886" s="2">
        <v>0</v>
      </c>
      <c r="AN3886" s="2">
        <v>0</v>
      </c>
      <c r="AO3886" s="2">
        <v>0</v>
      </c>
      <c r="AP3886" s="2">
        <v>0</v>
      </c>
      <c r="AQ3886" s="2">
        <v>0</v>
      </c>
      <c r="AR3886" s="2">
        <v>0</v>
      </c>
      <c r="AS3886" s="2">
        <v>0</v>
      </c>
      <c r="AT3886" s="2">
        <v>1749.55</v>
      </c>
      <c r="AU3886" s="2">
        <v>1094.82</v>
      </c>
      <c r="AV3886" s="2">
        <v>0</v>
      </c>
      <c r="AW3886" s="1"/>
      <c r="AX3886" s="2" t="s">
        <v>422</v>
      </c>
      <c r="AY3886" s="8" t="s">
        <v>423</v>
      </c>
    </row>
    <row r="3887" spans="1:51" ht="13.15" customHeight="1" x14ac:dyDescent="0.25">
      <c r="A3887" s="7">
        <v>23906</v>
      </c>
      <c r="B3887" s="2" t="s">
        <v>3232</v>
      </c>
      <c r="C3887" s="2">
        <v>5526003</v>
      </c>
      <c r="D3887" s="2" t="s">
        <v>331</v>
      </c>
      <c r="E3887" s="2" t="s">
        <v>345</v>
      </c>
      <c r="F3887" s="2" t="s">
        <v>45</v>
      </c>
      <c r="G3887" s="3">
        <v>44713</v>
      </c>
      <c r="H3887" s="1"/>
      <c r="I3887" s="2">
        <v>13413.65</v>
      </c>
      <c r="J3887" s="2">
        <v>2841.47</v>
      </c>
      <c r="K3887" s="2">
        <v>2841.47</v>
      </c>
      <c r="L3887" s="2">
        <v>0</v>
      </c>
      <c r="M3887" s="1"/>
      <c r="N3887" s="5">
        <f t="shared" si="121"/>
        <v>26409.97</v>
      </c>
      <c r="O3887" s="6">
        <f t="shared" si="122"/>
        <v>23216.910000000003</v>
      </c>
      <c r="P3887" s="2">
        <v>30</v>
      </c>
      <c r="Q3887" s="2" t="s">
        <v>37</v>
      </c>
      <c r="R3887" s="2">
        <v>0</v>
      </c>
      <c r="S3887" s="2">
        <v>0</v>
      </c>
      <c r="T3887" s="2">
        <v>0</v>
      </c>
      <c r="U3887" s="2">
        <v>0</v>
      </c>
      <c r="V3887" s="2">
        <v>0</v>
      </c>
      <c r="W3887" s="2">
        <v>0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7313.38</v>
      </c>
      <c r="AE3887" s="2">
        <f>VLOOKUP(Tabla3[[#This Row],[Columna1]],Tabla5[#All],3,0)</f>
        <v>7313.38</v>
      </c>
      <c r="AF3887" s="2">
        <v>0</v>
      </c>
      <c r="AG3887" s="2">
        <v>0</v>
      </c>
      <c r="AH3887" s="2">
        <v>0</v>
      </c>
      <c r="AI3887" s="2">
        <v>0</v>
      </c>
      <c r="AJ3887" s="2">
        <v>0</v>
      </c>
      <c r="AK3887" s="2">
        <f>VLOOKUP(Tabla3[[#This Row],[Columna1]],Tabla7[[ID]:[Monto neto de los bonos]],3,0)</f>
        <v>3700</v>
      </c>
      <c r="AL3887" s="2">
        <v>0</v>
      </c>
      <c r="AM3887" s="2">
        <v>0</v>
      </c>
      <c r="AN3887" s="2">
        <v>0</v>
      </c>
      <c r="AO3887" s="2">
        <v>0</v>
      </c>
      <c r="AP3887" s="2">
        <v>0</v>
      </c>
      <c r="AQ3887" s="2">
        <v>0</v>
      </c>
      <c r="AR3887" s="2">
        <v>0</v>
      </c>
      <c r="AS3887" s="2">
        <v>0</v>
      </c>
      <c r="AT3887" s="2">
        <v>1909.64</v>
      </c>
      <c r="AU3887" s="2">
        <v>1283.42</v>
      </c>
      <c r="AV3887" s="2">
        <v>0</v>
      </c>
      <c r="AW3887" s="1"/>
      <c r="AX3887" s="2" t="s">
        <v>422</v>
      </c>
      <c r="AY3887" s="8" t="s">
        <v>423</v>
      </c>
    </row>
    <row r="3888" spans="1:51" ht="13.15" customHeight="1" x14ac:dyDescent="0.25">
      <c r="A3888" s="7">
        <v>22417</v>
      </c>
      <c r="B3888" s="2" t="s">
        <v>3233</v>
      </c>
      <c r="C3888" s="2">
        <v>4147303</v>
      </c>
      <c r="D3888" s="2" t="s">
        <v>331</v>
      </c>
      <c r="E3888" s="2" t="s">
        <v>346</v>
      </c>
      <c r="F3888" s="2" t="s">
        <v>45</v>
      </c>
      <c r="G3888" s="3">
        <v>43885</v>
      </c>
      <c r="H3888" s="1"/>
      <c r="I3888" s="2">
        <v>13413.65</v>
      </c>
      <c r="J3888" s="2">
        <v>2841.47</v>
      </c>
      <c r="K3888" s="2">
        <v>2841.47</v>
      </c>
      <c r="L3888" s="2">
        <v>2005.13</v>
      </c>
      <c r="M3888" s="1"/>
      <c r="N3888" s="5">
        <f t="shared" si="121"/>
        <v>26897.730000000003</v>
      </c>
      <c r="O3888" s="6">
        <f t="shared" si="122"/>
        <v>23140.250000000004</v>
      </c>
      <c r="P3888" s="2">
        <v>30</v>
      </c>
      <c r="Q3888" s="2" t="s">
        <v>37</v>
      </c>
      <c r="R3888" s="2">
        <v>0</v>
      </c>
      <c r="S3888" s="2">
        <v>0</v>
      </c>
      <c r="T3888" s="2">
        <v>0</v>
      </c>
      <c r="U3888" s="2">
        <v>0</v>
      </c>
      <c r="V3888" s="2">
        <v>0</v>
      </c>
      <c r="W3888" s="2">
        <v>0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5796.01</v>
      </c>
      <c r="AE3888" s="2">
        <f>VLOOKUP(Tabla3[[#This Row],[Columna1]],Tabla5[#All],3,0)</f>
        <v>5796.01</v>
      </c>
      <c r="AF3888" s="2">
        <v>0</v>
      </c>
      <c r="AG3888" s="2">
        <v>0</v>
      </c>
      <c r="AH3888" s="2">
        <v>0</v>
      </c>
      <c r="AI3888" s="2">
        <v>0</v>
      </c>
      <c r="AJ3888" s="2">
        <v>0</v>
      </c>
      <c r="AK3888" s="2">
        <f>VLOOKUP(Tabla3[[#This Row],[Columna1]],Tabla7[[ID]:[Monto neto de los bonos]],3,0)</f>
        <v>4000</v>
      </c>
      <c r="AL3888" s="2">
        <v>0</v>
      </c>
      <c r="AM3888" s="2">
        <v>0</v>
      </c>
      <c r="AN3888" s="2">
        <v>0</v>
      </c>
      <c r="AO3888" s="2">
        <v>0</v>
      </c>
      <c r="AP3888" s="2">
        <v>0</v>
      </c>
      <c r="AQ3888" s="2">
        <v>0</v>
      </c>
      <c r="AR3888" s="2">
        <v>0</v>
      </c>
      <c r="AS3888" s="2">
        <v>0</v>
      </c>
      <c r="AT3888" s="2">
        <v>2110.16</v>
      </c>
      <c r="AU3888" s="2">
        <v>1647.32</v>
      </c>
      <c r="AV3888" s="2">
        <v>0</v>
      </c>
      <c r="AW3888" s="1"/>
      <c r="AX3888" s="2" t="s">
        <v>422</v>
      </c>
      <c r="AY3888" s="8" t="s">
        <v>423</v>
      </c>
    </row>
    <row r="3889" spans="1:51" ht="13.15" customHeight="1" x14ac:dyDescent="0.25">
      <c r="A3889" s="7">
        <v>15426</v>
      </c>
      <c r="B3889" s="2" t="s">
        <v>3234</v>
      </c>
      <c r="C3889" s="2">
        <v>184203</v>
      </c>
      <c r="D3889" s="2" t="s">
        <v>331</v>
      </c>
      <c r="E3889" s="2" t="s">
        <v>347</v>
      </c>
      <c r="F3889" s="2" t="s">
        <v>44</v>
      </c>
      <c r="G3889" s="3">
        <v>39995</v>
      </c>
      <c r="H3889" s="1"/>
      <c r="I3889" s="2">
        <v>14572.07</v>
      </c>
      <c r="J3889" s="2">
        <v>2683.85</v>
      </c>
      <c r="K3889" s="2">
        <v>2683.85</v>
      </c>
      <c r="L3889" s="2">
        <v>5033.8599999999997</v>
      </c>
      <c r="M3889" s="1"/>
      <c r="N3889" s="5">
        <f t="shared" si="121"/>
        <v>42608.49</v>
      </c>
      <c r="O3889" s="6">
        <f t="shared" si="122"/>
        <v>37569.39</v>
      </c>
      <c r="P3889" s="2">
        <v>30</v>
      </c>
      <c r="Q3889" s="2" t="s">
        <v>37</v>
      </c>
      <c r="R3889" s="2">
        <v>0</v>
      </c>
      <c r="S3889" s="2">
        <v>0</v>
      </c>
      <c r="T3889" s="2">
        <v>0</v>
      </c>
      <c r="U3889" s="2">
        <v>0</v>
      </c>
      <c r="V3889" s="2">
        <v>0</v>
      </c>
      <c r="W3889" s="2">
        <v>0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14064.86</v>
      </c>
      <c r="AE3889" s="2">
        <f>VLOOKUP(Tabla3[[#This Row],[Columna1]],Tabla5[#All],3,0)</f>
        <v>14064.86</v>
      </c>
      <c r="AF3889" s="2">
        <v>0</v>
      </c>
      <c r="AG3889" s="2">
        <v>0</v>
      </c>
      <c r="AH3889" s="2">
        <v>0</v>
      </c>
      <c r="AI3889" s="2">
        <v>0</v>
      </c>
      <c r="AJ3889" s="2">
        <v>3570</v>
      </c>
      <c r="AK3889" s="2">
        <f>VLOOKUP(Tabla3[[#This Row],[Columna1]],Tabla7[[ID]:[Monto neto de los bonos]],3,0)</f>
        <v>3570</v>
      </c>
      <c r="AL3889" s="2">
        <v>0</v>
      </c>
      <c r="AM3889" s="2">
        <v>0</v>
      </c>
      <c r="AN3889" s="2">
        <v>0</v>
      </c>
      <c r="AO3889" s="2">
        <v>0</v>
      </c>
      <c r="AP3889" s="2">
        <v>0</v>
      </c>
      <c r="AQ3889" s="2">
        <v>0</v>
      </c>
      <c r="AR3889" s="2">
        <v>0</v>
      </c>
      <c r="AS3889" s="2">
        <v>0</v>
      </c>
      <c r="AT3889" s="2">
        <v>2497.36</v>
      </c>
      <c r="AU3889" s="2">
        <v>2541.7399999999998</v>
      </c>
      <c r="AV3889" s="2">
        <v>0</v>
      </c>
      <c r="AW3889" s="1"/>
      <c r="AX3889" s="2" t="s">
        <v>422</v>
      </c>
      <c r="AY3889" s="8" t="s">
        <v>423</v>
      </c>
    </row>
    <row r="3890" spans="1:51" ht="13.15" customHeight="1" x14ac:dyDescent="0.25">
      <c r="A3890" s="7">
        <v>15971</v>
      </c>
      <c r="B3890" s="2" t="s">
        <v>3235</v>
      </c>
      <c r="C3890" s="2">
        <v>206003</v>
      </c>
      <c r="D3890" s="2" t="s">
        <v>331</v>
      </c>
      <c r="E3890" s="2" t="s">
        <v>336</v>
      </c>
      <c r="F3890" s="2" t="s">
        <v>44</v>
      </c>
      <c r="G3890" s="3">
        <v>40461</v>
      </c>
      <c r="H3890" s="1"/>
      <c r="I3890" s="2">
        <v>14572.07</v>
      </c>
      <c r="J3890" s="2">
        <v>2683.85</v>
      </c>
      <c r="K3890" s="2">
        <v>2683.85</v>
      </c>
      <c r="L3890" s="2">
        <v>2692.19</v>
      </c>
      <c r="M3890" s="1"/>
      <c r="N3890" s="5">
        <f t="shared" si="121"/>
        <v>32814.39</v>
      </c>
      <c r="O3890" s="6">
        <f t="shared" si="122"/>
        <v>28509.629999999997</v>
      </c>
      <c r="P3890" s="2">
        <v>30</v>
      </c>
      <c r="Q3890" s="2" t="s">
        <v>37</v>
      </c>
      <c r="R3890" s="2">
        <v>0</v>
      </c>
      <c r="S3890" s="2">
        <v>0</v>
      </c>
      <c r="T3890" s="2">
        <v>0</v>
      </c>
      <c r="U3890" s="2">
        <v>0</v>
      </c>
      <c r="V3890" s="2">
        <v>0</v>
      </c>
      <c r="W3890" s="2">
        <v>0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7032.43</v>
      </c>
      <c r="AE3890" s="2">
        <f>VLOOKUP(Tabla3[[#This Row],[Columna1]],Tabla5[#All],3,0)</f>
        <v>7032.43</v>
      </c>
      <c r="AF3890" s="2">
        <v>0</v>
      </c>
      <c r="AG3890" s="2">
        <v>0</v>
      </c>
      <c r="AH3890" s="2">
        <v>0</v>
      </c>
      <c r="AI3890" s="2">
        <v>0</v>
      </c>
      <c r="AJ3890" s="2">
        <v>3150</v>
      </c>
      <c r="AK3890" s="2">
        <f>VLOOKUP(Tabla3[[#This Row],[Columna1]],Tabla7[[ID]:[Monto neto de los bonos]],3,0)</f>
        <v>3150</v>
      </c>
      <c r="AL3890" s="2">
        <v>0</v>
      </c>
      <c r="AM3890" s="2">
        <v>0</v>
      </c>
      <c r="AN3890" s="2">
        <v>0</v>
      </c>
      <c r="AO3890" s="2">
        <v>0</v>
      </c>
      <c r="AP3890" s="2">
        <v>0</v>
      </c>
      <c r="AQ3890" s="2">
        <v>0</v>
      </c>
      <c r="AR3890" s="2">
        <v>0</v>
      </c>
      <c r="AS3890" s="2">
        <v>0</v>
      </c>
      <c r="AT3890" s="2">
        <v>2263.1999999999998</v>
      </c>
      <c r="AU3890" s="2">
        <v>2041.56</v>
      </c>
      <c r="AV3890" s="2">
        <v>0</v>
      </c>
      <c r="AW3890" s="1"/>
      <c r="AX3890" s="2" t="s">
        <v>422</v>
      </c>
      <c r="AY3890" s="8" t="s">
        <v>423</v>
      </c>
    </row>
    <row r="3891" spans="1:51" ht="13.15" customHeight="1" x14ac:dyDescent="0.25">
      <c r="A3891" s="7">
        <v>20862</v>
      </c>
      <c r="B3891" s="2" t="s">
        <v>3236</v>
      </c>
      <c r="C3891" s="2">
        <v>2197203</v>
      </c>
      <c r="D3891" s="2" t="s">
        <v>331</v>
      </c>
      <c r="E3891" s="2" t="s">
        <v>336</v>
      </c>
      <c r="F3891" s="2" t="s">
        <v>60</v>
      </c>
      <c r="G3891" s="3">
        <v>42982</v>
      </c>
      <c r="H3891" s="1"/>
      <c r="I3891" s="2">
        <v>14709.55</v>
      </c>
      <c r="J3891" s="2">
        <v>2709.165</v>
      </c>
      <c r="K3891" s="2">
        <v>2709.165</v>
      </c>
      <c r="L3891" s="2">
        <v>1826.31</v>
      </c>
      <c r="M3891" s="1"/>
      <c r="N3891" s="5">
        <f t="shared" si="121"/>
        <v>45161.91</v>
      </c>
      <c r="O3891" s="6">
        <f t="shared" si="122"/>
        <v>41945.04</v>
      </c>
      <c r="P3891" s="2">
        <v>25</v>
      </c>
      <c r="Q3891" s="2" t="s">
        <v>37</v>
      </c>
      <c r="R3891" s="2">
        <v>0</v>
      </c>
      <c r="S3891" s="2">
        <v>0</v>
      </c>
      <c r="T3891" s="2">
        <v>0</v>
      </c>
      <c r="U3891" s="2">
        <v>0</v>
      </c>
      <c r="V3891" s="2">
        <v>0</v>
      </c>
      <c r="W3891" s="2">
        <v>0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15057.72</v>
      </c>
      <c r="AE3891" s="2">
        <f>VLOOKUP(Tabla3[[#This Row],[Columna1]],Tabla5[#All],3,0)</f>
        <v>15057.72</v>
      </c>
      <c r="AF3891" s="2">
        <v>0</v>
      </c>
      <c r="AG3891" s="2">
        <v>0</v>
      </c>
      <c r="AH3891" s="2">
        <v>0</v>
      </c>
      <c r="AI3891" s="2">
        <v>0</v>
      </c>
      <c r="AJ3891" s="2">
        <v>8150</v>
      </c>
      <c r="AK3891" s="2">
        <f>VLOOKUP(Tabla3[[#This Row],[Columna1]],Tabla7[[ID]:[Monto neto de los bonos]],3,0)</f>
        <v>8150</v>
      </c>
      <c r="AL3891" s="2">
        <v>0</v>
      </c>
      <c r="AM3891" s="2">
        <v>0</v>
      </c>
      <c r="AN3891" s="2">
        <v>0</v>
      </c>
      <c r="AO3891" s="2">
        <v>0</v>
      </c>
      <c r="AP3891" s="2">
        <v>0</v>
      </c>
      <c r="AQ3891" s="2">
        <v>0</v>
      </c>
      <c r="AR3891" s="2">
        <v>0</v>
      </c>
      <c r="AS3891" s="2">
        <v>0</v>
      </c>
      <c r="AT3891" s="2">
        <v>1829.51</v>
      </c>
      <c r="AU3891" s="2">
        <v>1387.36</v>
      </c>
      <c r="AV3891" s="2">
        <v>0</v>
      </c>
      <c r="AW3891" s="1"/>
      <c r="AX3891" s="2" t="s">
        <v>422</v>
      </c>
      <c r="AY3891" s="8" t="s">
        <v>423</v>
      </c>
    </row>
    <row r="3892" spans="1:51" ht="13.15" customHeight="1" x14ac:dyDescent="0.25">
      <c r="A3892" s="7">
        <v>90170</v>
      </c>
      <c r="B3892" s="2" t="s">
        <v>4752</v>
      </c>
      <c r="C3892" s="2">
        <v>13603</v>
      </c>
      <c r="D3892" s="2" t="s">
        <v>331</v>
      </c>
      <c r="E3892" s="2" t="s">
        <v>338</v>
      </c>
      <c r="F3892" s="2" t="s">
        <v>60</v>
      </c>
      <c r="G3892" s="3">
        <v>36161</v>
      </c>
      <c r="H3892" s="1"/>
      <c r="I3892" s="2">
        <v>14709.55</v>
      </c>
      <c r="J3892" s="2">
        <v>2709.165</v>
      </c>
      <c r="K3892" s="2">
        <v>2709.165</v>
      </c>
      <c r="L3892" s="2">
        <v>7279.16</v>
      </c>
      <c r="M3892" s="1"/>
      <c r="N3892" s="5">
        <f t="shared" si="121"/>
        <v>47714.76</v>
      </c>
      <c r="O3892" s="6">
        <f t="shared" si="122"/>
        <v>41923.380000000005</v>
      </c>
      <c r="P3892" s="2">
        <v>30</v>
      </c>
      <c r="Q3892" s="2" t="s">
        <v>37</v>
      </c>
      <c r="R3892" s="2">
        <v>0</v>
      </c>
      <c r="S3892" s="2">
        <v>0</v>
      </c>
      <c r="T3892" s="2">
        <v>0</v>
      </c>
      <c r="U3892" s="2">
        <v>0</v>
      </c>
      <c r="V3892" s="2">
        <v>0</v>
      </c>
      <c r="W3892" s="2">
        <v>0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15057.72</v>
      </c>
      <c r="AE3892" s="2">
        <f>VLOOKUP(Tabla3[[#This Row],[Columna1]],Tabla5[#All],3,0)</f>
        <v>15057.72</v>
      </c>
      <c r="AF3892" s="2">
        <v>0</v>
      </c>
      <c r="AG3892" s="2">
        <v>0</v>
      </c>
      <c r="AH3892" s="2">
        <v>0</v>
      </c>
      <c r="AI3892" s="2">
        <v>0</v>
      </c>
      <c r="AJ3892" s="2">
        <v>5250</v>
      </c>
      <c r="AK3892" s="2">
        <f>VLOOKUP(Tabla3[[#This Row],[Columna1]],Tabla7[[ID]:[Monto neto de los bonos]],3,0)</f>
        <v>13626</v>
      </c>
      <c r="AL3892" s="2">
        <v>0</v>
      </c>
      <c r="AM3892" s="2">
        <v>0</v>
      </c>
      <c r="AN3892" s="2">
        <v>0</v>
      </c>
      <c r="AO3892" s="2">
        <v>0</v>
      </c>
      <c r="AP3892" s="2">
        <v>0</v>
      </c>
      <c r="AQ3892" s="2">
        <v>0</v>
      </c>
      <c r="AR3892" s="2">
        <v>0</v>
      </c>
      <c r="AS3892" s="2">
        <v>0</v>
      </c>
      <c r="AT3892" s="2">
        <v>2740.7</v>
      </c>
      <c r="AU3892" s="2">
        <v>3050.68</v>
      </c>
      <c r="AV3892" s="2">
        <v>0</v>
      </c>
      <c r="AW3892" s="1"/>
      <c r="AX3892" s="2" t="s">
        <v>422</v>
      </c>
      <c r="AY3892" s="8" t="s">
        <v>423</v>
      </c>
    </row>
    <row r="3893" spans="1:51" ht="13.15" customHeight="1" x14ac:dyDescent="0.25">
      <c r="A3893" s="7">
        <v>23907</v>
      </c>
      <c r="B3893" s="2" t="s">
        <v>3237</v>
      </c>
      <c r="C3893" s="2">
        <v>5526103</v>
      </c>
      <c r="D3893" s="2" t="s">
        <v>331</v>
      </c>
      <c r="E3893" s="2" t="s">
        <v>348</v>
      </c>
      <c r="F3893" s="2" t="s">
        <v>36</v>
      </c>
      <c r="G3893" s="3">
        <v>44713</v>
      </c>
      <c r="H3893" s="1"/>
      <c r="I3893" s="2">
        <v>13165.89</v>
      </c>
      <c r="J3893" s="2">
        <v>2789.65</v>
      </c>
      <c r="K3893" s="2">
        <v>2789.65</v>
      </c>
      <c r="L3893" s="2">
        <v>0</v>
      </c>
      <c r="M3893" s="1"/>
      <c r="N3893" s="5">
        <f t="shared" si="121"/>
        <v>26170.559999999998</v>
      </c>
      <c r="O3893" s="6">
        <f t="shared" si="122"/>
        <v>23057.019999999997</v>
      </c>
      <c r="P3893" s="2">
        <v>30</v>
      </c>
      <c r="Q3893" s="2" t="s">
        <v>37</v>
      </c>
      <c r="R3893" s="2">
        <v>0</v>
      </c>
      <c r="S3893" s="2">
        <v>0</v>
      </c>
      <c r="T3893" s="2">
        <v>0</v>
      </c>
      <c r="U3893" s="2">
        <v>0</v>
      </c>
      <c r="V3893" s="2">
        <v>0</v>
      </c>
      <c r="W3893" s="2">
        <v>0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7425.37</v>
      </c>
      <c r="AE3893" s="2">
        <f>VLOOKUP(Tabla3[[#This Row],[Columna1]],Tabla5[#All],3,0)</f>
        <v>7425.37</v>
      </c>
      <c r="AF3893" s="2">
        <v>0</v>
      </c>
      <c r="AG3893" s="2">
        <v>0</v>
      </c>
      <c r="AH3893" s="2">
        <v>0</v>
      </c>
      <c r="AI3893" s="2">
        <v>0</v>
      </c>
      <c r="AJ3893" s="2">
        <v>0</v>
      </c>
      <c r="AK3893" s="2">
        <f>VLOOKUP(Tabla3[[#This Row],[Columna1]],Tabla7[[ID]:[Monto neto de los bonos]],3,0)</f>
        <v>2000</v>
      </c>
      <c r="AL3893" s="2">
        <v>0</v>
      </c>
      <c r="AM3893" s="2">
        <v>0</v>
      </c>
      <c r="AN3893" s="2">
        <v>0</v>
      </c>
      <c r="AO3893" s="2">
        <v>0</v>
      </c>
      <c r="AP3893" s="2">
        <v>0</v>
      </c>
      <c r="AQ3893" s="2">
        <v>0</v>
      </c>
      <c r="AR3893" s="2">
        <v>0</v>
      </c>
      <c r="AS3893" s="2">
        <v>0</v>
      </c>
      <c r="AT3893" s="2">
        <v>1874.52</v>
      </c>
      <c r="AU3893" s="2">
        <v>1239.02</v>
      </c>
      <c r="AV3893" s="2">
        <v>0</v>
      </c>
      <c r="AW3893" s="1"/>
      <c r="AX3893" s="2" t="s">
        <v>422</v>
      </c>
      <c r="AY3893" s="8" t="s">
        <v>423</v>
      </c>
    </row>
    <row r="3894" spans="1:51" ht="13.15" customHeight="1" x14ac:dyDescent="0.25">
      <c r="A3894" s="7">
        <v>23940</v>
      </c>
      <c r="B3894" s="2" t="s">
        <v>3238</v>
      </c>
      <c r="C3894" s="2">
        <v>5579703</v>
      </c>
      <c r="D3894" s="2" t="s">
        <v>331</v>
      </c>
      <c r="E3894" s="2" t="s">
        <v>345</v>
      </c>
      <c r="F3894" s="2" t="s">
        <v>36</v>
      </c>
      <c r="G3894" s="3">
        <v>44739</v>
      </c>
      <c r="H3894" s="1"/>
      <c r="I3894" s="2">
        <v>13165.89</v>
      </c>
      <c r="J3894" s="2">
        <v>2789.65</v>
      </c>
      <c r="K3894" s="2">
        <v>2789.65</v>
      </c>
      <c r="L3894" s="2">
        <v>0</v>
      </c>
      <c r="M3894" s="1"/>
      <c r="N3894" s="5">
        <f t="shared" si="121"/>
        <v>22951.449999999997</v>
      </c>
      <c r="O3894" s="6">
        <f t="shared" si="122"/>
        <v>19837.909999999996</v>
      </c>
      <c r="P3894" s="2">
        <v>30</v>
      </c>
      <c r="Q3894" s="2" t="s">
        <v>37</v>
      </c>
      <c r="R3894" s="2">
        <v>0</v>
      </c>
      <c r="S3894" s="2">
        <v>0</v>
      </c>
      <c r="T3894" s="2">
        <v>0</v>
      </c>
      <c r="U3894" s="2">
        <v>0</v>
      </c>
      <c r="V3894" s="2">
        <v>0</v>
      </c>
      <c r="W3894" s="2">
        <v>0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4206.26</v>
      </c>
      <c r="AE3894" s="2">
        <f>VLOOKUP(Tabla3[[#This Row],[Columna1]],Tabla5[#All],3,0)</f>
        <v>4206.26</v>
      </c>
      <c r="AF3894" s="2">
        <v>0</v>
      </c>
      <c r="AG3894" s="2">
        <v>0</v>
      </c>
      <c r="AH3894" s="2">
        <v>0</v>
      </c>
      <c r="AI3894" s="2">
        <v>0</v>
      </c>
      <c r="AJ3894" s="2">
        <v>0</v>
      </c>
      <c r="AK3894" s="2">
        <f>VLOOKUP(Tabla3[[#This Row],[Columna1]],Tabla7[[ID]:[Monto neto de los bonos]],3,0)</f>
        <v>1000</v>
      </c>
      <c r="AL3894" s="2">
        <v>0</v>
      </c>
      <c r="AM3894" s="2">
        <v>0</v>
      </c>
      <c r="AN3894" s="2">
        <v>0</v>
      </c>
      <c r="AO3894" s="2">
        <v>0</v>
      </c>
      <c r="AP3894" s="2">
        <v>0</v>
      </c>
      <c r="AQ3894" s="2">
        <v>0</v>
      </c>
      <c r="AR3894" s="2">
        <v>0</v>
      </c>
      <c r="AS3894" s="2">
        <v>0</v>
      </c>
      <c r="AT3894" s="2">
        <v>1874.52</v>
      </c>
      <c r="AU3894" s="2">
        <v>1239.02</v>
      </c>
      <c r="AV3894" s="2">
        <v>0</v>
      </c>
      <c r="AW3894" s="1"/>
      <c r="AX3894" s="2" t="s">
        <v>422</v>
      </c>
      <c r="AY3894" s="8" t="s">
        <v>423</v>
      </c>
    </row>
    <row r="3895" spans="1:51" ht="13.15" customHeight="1" x14ac:dyDescent="0.25">
      <c r="A3895" s="7">
        <v>20456</v>
      </c>
      <c r="B3895" s="2" t="s">
        <v>3239</v>
      </c>
      <c r="C3895" s="2">
        <v>1833403</v>
      </c>
      <c r="D3895" s="2" t="s">
        <v>331</v>
      </c>
      <c r="E3895" s="2" t="s">
        <v>348</v>
      </c>
      <c r="F3895" s="2" t="s">
        <v>60</v>
      </c>
      <c r="G3895" s="3">
        <v>42801</v>
      </c>
      <c r="H3895" s="1"/>
      <c r="I3895" s="2">
        <v>14709.55</v>
      </c>
      <c r="J3895" s="2">
        <v>2709.165</v>
      </c>
      <c r="K3895" s="2">
        <v>2709.165</v>
      </c>
      <c r="L3895" s="2">
        <v>1591.82</v>
      </c>
      <c r="M3895" s="1"/>
      <c r="N3895" s="5">
        <f t="shared" si="121"/>
        <v>32751</v>
      </c>
      <c r="O3895" s="6">
        <f t="shared" si="122"/>
        <v>29431.870000000003</v>
      </c>
      <c r="P3895" s="2">
        <v>26</v>
      </c>
      <c r="Q3895" s="2" t="s">
        <v>37</v>
      </c>
      <c r="R3895" s="2">
        <v>0</v>
      </c>
      <c r="S3895" s="2">
        <v>0</v>
      </c>
      <c r="T3895" s="2">
        <v>0</v>
      </c>
      <c r="U3895" s="2">
        <v>0</v>
      </c>
      <c r="V3895" s="2">
        <v>0</v>
      </c>
      <c r="W3895" s="2">
        <v>0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11031.3</v>
      </c>
      <c r="AE3895" s="2">
        <f>VLOOKUP(Tabla3[[#This Row],[Columna1]],Tabla5[#All],3,0)</f>
        <v>11031.3</v>
      </c>
      <c r="AF3895" s="2">
        <v>0</v>
      </c>
      <c r="AG3895" s="2">
        <v>0</v>
      </c>
      <c r="AH3895" s="2">
        <v>0</v>
      </c>
      <c r="AI3895" s="2">
        <v>0</v>
      </c>
      <c r="AJ3895" s="2">
        <v>0</v>
      </c>
      <c r="AK3895" s="2">
        <f>VLOOKUP(Tabla3[[#This Row],[Columna1]],Tabla7[[ID]:[Monto neto de los bonos]],3,0)</f>
        <v>8000</v>
      </c>
      <c r="AL3895" s="2">
        <v>0</v>
      </c>
      <c r="AM3895" s="2">
        <v>0</v>
      </c>
      <c r="AN3895" s="2">
        <v>0</v>
      </c>
      <c r="AO3895" s="2">
        <v>0</v>
      </c>
      <c r="AP3895" s="2">
        <v>0</v>
      </c>
      <c r="AQ3895" s="2">
        <v>0</v>
      </c>
      <c r="AR3895" s="2">
        <v>0</v>
      </c>
      <c r="AS3895" s="2">
        <v>0</v>
      </c>
      <c r="AT3895" s="2">
        <v>1882.37</v>
      </c>
      <c r="AU3895" s="2">
        <v>1436.76</v>
      </c>
      <c r="AV3895" s="2">
        <v>0</v>
      </c>
      <c r="AW3895" s="1"/>
      <c r="AX3895" s="2" t="s">
        <v>422</v>
      </c>
      <c r="AY3895" s="8" t="s">
        <v>423</v>
      </c>
    </row>
    <row r="3896" spans="1:51" ht="13.15" customHeight="1" x14ac:dyDescent="0.25">
      <c r="A3896" s="7">
        <v>20472</v>
      </c>
      <c r="B3896" s="2" t="s">
        <v>4757</v>
      </c>
      <c r="C3896" s="2">
        <v>1843503</v>
      </c>
      <c r="D3896" s="2" t="s">
        <v>331</v>
      </c>
      <c r="E3896" s="2" t="s">
        <v>347</v>
      </c>
      <c r="F3896" s="2" t="s">
        <v>36</v>
      </c>
      <c r="G3896" s="3">
        <v>42815</v>
      </c>
      <c r="H3896" s="1"/>
      <c r="I3896" s="2">
        <v>13165.89</v>
      </c>
      <c r="J3896" s="2">
        <v>2789.65</v>
      </c>
      <c r="K3896" s="2">
        <v>2789.65</v>
      </c>
      <c r="L3896" s="2">
        <v>1591.82</v>
      </c>
      <c r="M3896" s="1"/>
      <c r="N3896" s="5">
        <f t="shared" si="121"/>
        <v>26876.1</v>
      </c>
      <c r="O3896" s="6">
        <f t="shared" si="122"/>
        <v>23474.079999999998</v>
      </c>
      <c r="P3896" s="2">
        <v>29</v>
      </c>
      <c r="Q3896" s="2" t="s">
        <v>37</v>
      </c>
      <c r="R3896" s="2">
        <v>0</v>
      </c>
      <c r="S3896" s="2">
        <v>0</v>
      </c>
      <c r="T3896" s="2">
        <v>0</v>
      </c>
      <c r="U3896" s="2">
        <v>0</v>
      </c>
      <c r="V3896" s="2">
        <v>0</v>
      </c>
      <c r="W3896" s="2">
        <v>0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4964.09</v>
      </c>
      <c r="AE3896" s="2">
        <f>VLOOKUP(Tabla3[[#This Row],[Columna1]],Tabla5[#All],3,0)</f>
        <v>4964.09</v>
      </c>
      <c r="AF3896" s="2">
        <v>0</v>
      </c>
      <c r="AG3896" s="2">
        <v>0</v>
      </c>
      <c r="AH3896" s="2">
        <v>0</v>
      </c>
      <c r="AI3896" s="2">
        <v>0</v>
      </c>
      <c r="AJ3896" s="2">
        <v>1575</v>
      </c>
      <c r="AK3896" s="2">
        <f>VLOOKUP(Tabla3[[#This Row],[Columna1]],Tabla7[[ID]:[Monto neto de los bonos]],3,0)</f>
        <v>1575</v>
      </c>
      <c r="AL3896" s="2">
        <v>0</v>
      </c>
      <c r="AM3896" s="2">
        <v>0</v>
      </c>
      <c r="AN3896" s="2">
        <v>0</v>
      </c>
      <c r="AO3896" s="2">
        <v>0</v>
      </c>
      <c r="AP3896" s="2">
        <v>0</v>
      </c>
      <c r="AQ3896" s="2">
        <v>0</v>
      </c>
      <c r="AR3896" s="2">
        <v>0</v>
      </c>
      <c r="AS3896" s="2">
        <v>0</v>
      </c>
      <c r="AT3896" s="2">
        <v>1965.91</v>
      </c>
      <c r="AU3896" s="2">
        <v>1436.11</v>
      </c>
      <c r="AV3896" s="2">
        <v>0</v>
      </c>
      <c r="AW3896" s="1"/>
      <c r="AX3896" s="2" t="s">
        <v>422</v>
      </c>
      <c r="AY3896" s="8" t="s">
        <v>423</v>
      </c>
    </row>
    <row r="3897" spans="1:51" ht="13.15" customHeight="1" x14ac:dyDescent="0.25">
      <c r="A3897" s="7">
        <v>18501</v>
      </c>
      <c r="B3897" s="2" t="s">
        <v>4760</v>
      </c>
      <c r="C3897" s="2">
        <v>352703</v>
      </c>
      <c r="D3897" s="2" t="s">
        <v>331</v>
      </c>
      <c r="E3897" s="2" t="s">
        <v>344</v>
      </c>
      <c r="F3897" s="2" t="s">
        <v>44</v>
      </c>
      <c r="G3897" s="3">
        <v>41736</v>
      </c>
      <c r="H3897" s="1"/>
      <c r="I3897" s="2">
        <v>14572.07</v>
      </c>
      <c r="J3897" s="2">
        <v>2683.85</v>
      </c>
      <c r="K3897" s="2">
        <v>2683.85</v>
      </c>
      <c r="L3897" s="2">
        <v>3274.59</v>
      </c>
      <c r="M3897" s="1"/>
      <c r="N3897" s="5">
        <f t="shared" si="121"/>
        <v>35742.049999999996</v>
      </c>
      <c r="O3897" s="6">
        <f t="shared" si="122"/>
        <v>31663.559999999998</v>
      </c>
      <c r="P3897" s="2">
        <v>28</v>
      </c>
      <c r="Q3897" s="2" t="s">
        <v>37</v>
      </c>
      <c r="R3897" s="2">
        <v>0</v>
      </c>
      <c r="S3897" s="2">
        <v>0</v>
      </c>
      <c r="T3897" s="2">
        <v>0</v>
      </c>
      <c r="U3897" s="2">
        <v>0</v>
      </c>
      <c r="V3897" s="2">
        <v>0</v>
      </c>
      <c r="W3897" s="2">
        <v>0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10007.69</v>
      </c>
      <c r="AE3897" s="2">
        <f>VLOOKUP(Tabla3[[#This Row],[Columna1]],Tabla5[#All],3,0)</f>
        <v>10007.69</v>
      </c>
      <c r="AF3897" s="2">
        <v>0</v>
      </c>
      <c r="AG3897" s="2">
        <v>0</v>
      </c>
      <c r="AH3897" s="2">
        <v>0</v>
      </c>
      <c r="AI3897" s="2">
        <v>0</v>
      </c>
      <c r="AJ3897" s="2">
        <v>2520</v>
      </c>
      <c r="AK3897" s="2">
        <f>VLOOKUP(Tabla3[[#This Row],[Columna1]],Tabla7[[ID]:[Monto neto de los bonos]],3,0)</f>
        <v>2520</v>
      </c>
      <c r="AL3897" s="2">
        <v>0</v>
      </c>
      <c r="AM3897" s="2">
        <v>0</v>
      </c>
      <c r="AN3897" s="2">
        <v>0</v>
      </c>
      <c r="AO3897" s="2">
        <v>0</v>
      </c>
      <c r="AP3897" s="2">
        <v>0</v>
      </c>
      <c r="AQ3897" s="2">
        <v>0</v>
      </c>
      <c r="AR3897" s="2">
        <v>0</v>
      </c>
      <c r="AS3897" s="2">
        <v>0</v>
      </c>
      <c r="AT3897" s="2">
        <v>2166.67</v>
      </c>
      <c r="AU3897" s="2">
        <v>1911.82</v>
      </c>
      <c r="AV3897" s="2">
        <v>0</v>
      </c>
      <c r="AW3897" s="1"/>
      <c r="AX3897" s="2" t="s">
        <v>422</v>
      </c>
      <c r="AY3897" s="8" t="s">
        <v>423</v>
      </c>
    </row>
    <row r="3898" spans="1:51" ht="13.15" customHeight="1" x14ac:dyDescent="0.25">
      <c r="A3898" s="7">
        <v>21732</v>
      </c>
      <c r="B3898" s="2" t="s">
        <v>3240</v>
      </c>
      <c r="C3898" s="2">
        <v>3209303</v>
      </c>
      <c r="D3898" s="2" t="s">
        <v>331</v>
      </c>
      <c r="E3898" s="2" t="s">
        <v>336</v>
      </c>
      <c r="F3898" s="2" t="s">
        <v>36</v>
      </c>
      <c r="G3898" s="3">
        <v>43452</v>
      </c>
      <c r="H3898" s="1"/>
      <c r="I3898" s="2">
        <v>13165.89</v>
      </c>
      <c r="J3898" s="2">
        <v>2789.65</v>
      </c>
      <c r="K3898" s="2">
        <v>2789.65</v>
      </c>
      <c r="L3898" s="2">
        <v>1703.24</v>
      </c>
      <c r="M3898" s="1"/>
      <c r="N3898" s="5">
        <f t="shared" si="121"/>
        <v>24807.82</v>
      </c>
      <c r="O3898" s="6">
        <f t="shared" si="122"/>
        <v>21375.72</v>
      </c>
      <c r="P3898" s="2">
        <v>29</v>
      </c>
      <c r="Q3898" s="2" t="s">
        <v>37</v>
      </c>
      <c r="R3898" s="2">
        <v>0</v>
      </c>
      <c r="S3898" s="2">
        <v>0</v>
      </c>
      <c r="T3898" s="2">
        <v>0</v>
      </c>
      <c r="U3898" s="2">
        <v>0</v>
      </c>
      <c r="V3898" s="2">
        <v>0</v>
      </c>
      <c r="W3898" s="2">
        <v>0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3309.39</v>
      </c>
      <c r="AE3898" s="2">
        <f>VLOOKUP(Tabla3[[#This Row],[Columna1]],Tabla5[#All],3,0)</f>
        <v>3309.39</v>
      </c>
      <c r="AF3898" s="2">
        <v>0</v>
      </c>
      <c r="AG3898" s="2">
        <v>0</v>
      </c>
      <c r="AH3898" s="2">
        <v>0</v>
      </c>
      <c r="AI3898" s="2">
        <v>0</v>
      </c>
      <c r="AJ3898" s="2">
        <v>1050</v>
      </c>
      <c r="AK3898" s="2">
        <f>VLOOKUP(Tabla3[[#This Row],[Columna1]],Tabla7[[ID]:[Monto neto de los bonos]],3,0)</f>
        <v>1050</v>
      </c>
      <c r="AL3898" s="2">
        <v>0</v>
      </c>
      <c r="AM3898" s="2">
        <v>0</v>
      </c>
      <c r="AN3898" s="2">
        <v>0</v>
      </c>
      <c r="AO3898" s="2">
        <v>0</v>
      </c>
      <c r="AP3898" s="2">
        <v>0</v>
      </c>
      <c r="AQ3898" s="2">
        <v>0</v>
      </c>
      <c r="AR3898" s="2">
        <v>0</v>
      </c>
      <c r="AS3898" s="2">
        <v>0</v>
      </c>
      <c r="AT3898" s="2">
        <v>1976.68</v>
      </c>
      <c r="AU3898" s="2">
        <v>1455.42</v>
      </c>
      <c r="AV3898" s="2">
        <v>0</v>
      </c>
      <c r="AW3898" s="1"/>
      <c r="AX3898" s="2" t="s">
        <v>422</v>
      </c>
      <c r="AY3898" s="8" t="s">
        <v>423</v>
      </c>
    </row>
    <row r="3899" spans="1:51" ht="13.15" customHeight="1" x14ac:dyDescent="0.25">
      <c r="A3899" s="7">
        <v>20058</v>
      </c>
      <c r="B3899" s="2" t="s">
        <v>3241</v>
      </c>
      <c r="C3899" s="2">
        <v>1319803</v>
      </c>
      <c r="D3899" s="2" t="s">
        <v>331</v>
      </c>
      <c r="E3899" s="2" t="s">
        <v>335</v>
      </c>
      <c r="F3899" s="2" t="s">
        <v>44</v>
      </c>
      <c r="G3899" s="3">
        <v>42690</v>
      </c>
      <c r="H3899" s="1"/>
      <c r="I3899" s="2">
        <v>14572.07</v>
      </c>
      <c r="J3899" s="2">
        <v>2683.85</v>
      </c>
      <c r="K3899" s="2">
        <v>2683.85</v>
      </c>
      <c r="L3899" s="2">
        <v>1573.68</v>
      </c>
      <c r="M3899" s="1"/>
      <c r="N3899" s="5">
        <f t="shared" si="121"/>
        <v>35535.189999999995</v>
      </c>
      <c r="O3899" s="6">
        <f t="shared" si="122"/>
        <v>31764.159999999996</v>
      </c>
      <c r="P3899" s="2">
        <v>29</v>
      </c>
      <c r="Q3899" s="2" t="s">
        <v>37</v>
      </c>
      <c r="R3899" s="2">
        <v>0</v>
      </c>
      <c r="S3899" s="2">
        <v>0</v>
      </c>
      <c r="T3899" s="2">
        <v>0</v>
      </c>
      <c r="U3899" s="2">
        <v>0</v>
      </c>
      <c r="V3899" s="2">
        <v>0</v>
      </c>
      <c r="W3899" s="2">
        <v>0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14021.74</v>
      </c>
      <c r="AE3899" s="2">
        <f>VLOOKUP(Tabla3[[#This Row],[Columna1]],Tabla5[#All],3,0)</f>
        <v>14021.74</v>
      </c>
      <c r="AF3899" s="2">
        <v>0</v>
      </c>
      <c r="AG3899" s="2">
        <v>0</v>
      </c>
      <c r="AH3899" s="2">
        <v>0</v>
      </c>
      <c r="AI3899" s="2">
        <v>0</v>
      </c>
      <c r="AJ3899" s="2">
        <v>0</v>
      </c>
      <c r="AK3899" s="2">
        <f>VLOOKUP(Tabla3[[#This Row],[Columna1]],Tabla7[[ID]:[Monto neto de los bonos]],3,0)</f>
        <v>3000</v>
      </c>
      <c r="AL3899" s="2">
        <v>0</v>
      </c>
      <c r="AM3899" s="2">
        <v>0</v>
      </c>
      <c r="AN3899" s="2">
        <v>0</v>
      </c>
      <c r="AO3899" s="2">
        <v>0</v>
      </c>
      <c r="AP3899" s="2">
        <v>0</v>
      </c>
      <c r="AQ3899" s="2">
        <v>0</v>
      </c>
      <c r="AR3899" s="2">
        <v>0</v>
      </c>
      <c r="AS3899" s="2">
        <v>0</v>
      </c>
      <c r="AT3899" s="2">
        <v>2079.63</v>
      </c>
      <c r="AU3899" s="2">
        <v>1691.4</v>
      </c>
      <c r="AV3899" s="2">
        <v>0</v>
      </c>
      <c r="AW3899" s="1"/>
      <c r="AX3899" s="2" t="s">
        <v>422</v>
      </c>
      <c r="AY3899" s="8" t="s">
        <v>423</v>
      </c>
    </row>
    <row r="3900" spans="1:51" ht="13.15" customHeight="1" x14ac:dyDescent="0.25">
      <c r="A3900" s="7">
        <v>18240</v>
      </c>
      <c r="B3900" s="2" t="s">
        <v>3242</v>
      </c>
      <c r="C3900" s="2">
        <v>335603</v>
      </c>
      <c r="D3900" s="2" t="s">
        <v>331</v>
      </c>
      <c r="E3900" s="2" t="s">
        <v>344</v>
      </c>
      <c r="F3900" s="2" t="s">
        <v>36</v>
      </c>
      <c r="G3900" s="3">
        <v>41867</v>
      </c>
      <c r="H3900" s="1"/>
      <c r="I3900" s="2">
        <v>13165.89</v>
      </c>
      <c r="J3900" s="2">
        <v>2789.65</v>
      </c>
      <c r="K3900" s="2">
        <v>2789.65</v>
      </c>
      <c r="L3900" s="2">
        <v>3121.84</v>
      </c>
      <c r="M3900" s="1"/>
      <c r="N3900" s="5">
        <f t="shared" si="121"/>
        <v>35640.979999999996</v>
      </c>
      <c r="O3900" s="6">
        <f t="shared" si="122"/>
        <v>31621.360000000001</v>
      </c>
      <c r="P3900" s="2">
        <v>30</v>
      </c>
      <c r="Q3900" s="2" t="s">
        <v>37</v>
      </c>
      <c r="R3900" s="2">
        <v>0</v>
      </c>
      <c r="S3900" s="2">
        <v>0</v>
      </c>
      <c r="T3900" s="2">
        <v>0</v>
      </c>
      <c r="U3900" s="2">
        <v>0</v>
      </c>
      <c r="V3900" s="2">
        <v>0</v>
      </c>
      <c r="W3900" s="2">
        <v>0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10203.950000000001</v>
      </c>
      <c r="AE3900" s="2">
        <f>VLOOKUP(Tabla3[[#This Row],[Columna1]],Tabla5[#All],3,0)</f>
        <v>10203.950000000001</v>
      </c>
      <c r="AF3900" s="2">
        <v>0</v>
      </c>
      <c r="AG3900" s="2">
        <v>0</v>
      </c>
      <c r="AH3900" s="2">
        <v>0</v>
      </c>
      <c r="AI3900" s="2">
        <v>0</v>
      </c>
      <c r="AJ3900" s="2">
        <v>3570</v>
      </c>
      <c r="AK3900" s="2">
        <f>VLOOKUP(Tabla3[[#This Row],[Columna1]],Tabla7[[ID]:[Monto neto de los bonos]],3,0)</f>
        <v>3570</v>
      </c>
      <c r="AL3900" s="2">
        <v>0</v>
      </c>
      <c r="AM3900" s="2">
        <v>0</v>
      </c>
      <c r="AN3900" s="2">
        <v>0</v>
      </c>
      <c r="AO3900" s="2">
        <v>0</v>
      </c>
      <c r="AP3900" s="2">
        <v>0</v>
      </c>
      <c r="AQ3900" s="2">
        <v>0</v>
      </c>
      <c r="AR3900" s="2">
        <v>0</v>
      </c>
      <c r="AS3900" s="2">
        <v>0</v>
      </c>
      <c r="AT3900" s="2">
        <v>2186.6999999999998</v>
      </c>
      <c r="AU3900" s="2">
        <v>1832.92</v>
      </c>
      <c r="AV3900" s="2">
        <v>0</v>
      </c>
      <c r="AW3900" s="1"/>
      <c r="AX3900" s="2" t="s">
        <v>422</v>
      </c>
      <c r="AY3900" s="8" t="s">
        <v>423</v>
      </c>
    </row>
    <row r="3901" spans="1:51" ht="13.15" customHeight="1" x14ac:dyDescent="0.25">
      <c r="A3901" s="7">
        <v>20467</v>
      </c>
      <c r="B3901" s="2" t="s">
        <v>4761</v>
      </c>
      <c r="C3901" s="2">
        <v>1836003</v>
      </c>
      <c r="D3901" s="2" t="s">
        <v>331</v>
      </c>
      <c r="E3901" s="2" t="s">
        <v>344</v>
      </c>
      <c r="F3901" s="2" t="s">
        <v>60</v>
      </c>
      <c r="G3901" s="3">
        <v>42796</v>
      </c>
      <c r="H3901" s="1"/>
      <c r="I3901" s="2">
        <v>14709.55</v>
      </c>
      <c r="J3901" s="2">
        <v>2709.165</v>
      </c>
      <c r="K3901" s="2">
        <v>2709.165</v>
      </c>
      <c r="L3901" s="2">
        <v>1826.31</v>
      </c>
      <c r="M3901" s="1"/>
      <c r="N3901" s="5">
        <f t="shared" ref="N3901:N3964" si="123">I3901+J3901+K3901+L3901+M3901+R3901+V3901+W3901+Y3901+AD3901+AG3901+AJ3901</f>
        <v>43119.880000000005</v>
      </c>
      <c r="O3901" s="6">
        <f t="shared" si="122"/>
        <v>39038.520000000004</v>
      </c>
      <c r="P3901" s="2">
        <v>30</v>
      </c>
      <c r="Q3901" s="2" t="s">
        <v>37</v>
      </c>
      <c r="R3901" s="2">
        <v>0</v>
      </c>
      <c r="S3901" s="2">
        <v>0</v>
      </c>
      <c r="T3901" s="2">
        <v>0</v>
      </c>
      <c r="U3901" s="2">
        <v>0</v>
      </c>
      <c r="V3901" s="2">
        <v>0</v>
      </c>
      <c r="W3901" s="2">
        <v>0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14340.69</v>
      </c>
      <c r="AE3901" s="2">
        <f>VLOOKUP(Tabla3[[#This Row],[Columna1]],Tabla5[#All],3,0)</f>
        <v>14340.69</v>
      </c>
      <c r="AF3901" s="2">
        <v>0</v>
      </c>
      <c r="AG3901" s="2">
        <v>0</v>
      </c>
      <c r="AH3901" s="2">
        <v>0</v>
      </c>
      <c r="AI3901" s="2">
        <v>0</v>
      </c>
      <c r="AJ3901" s="2">
        <v>6825</v>
      </c>
      <c r="AK3901" s="2">
        <f>VLOOKUP(Tabla3[[#This Row],[Columna1]],Tabla7[[ID]:[Monto neto de los bonos]],3,0)</f>
        <v>6825</v>
      </c>
      <c r="AL3901" s="2">
        <v>0</v>
      </c>
      <c r="AM3901" s="2">
        <v>0</v>
      </c>
      <c r="AN3901" s="2">
        <v>0</v>
      </c>
      <c r="AO3901" s="2">
        <v>0</v>
      </c>
      <c r="AP3901" s="2">
        <v>0</v>
      </c>
      <c r="AQ3901" s="2">
        <v>0</v>
      </c>
      <c r="AR3901" s="2">
        <v>0</v>
      </c>
      <c r="AS3901" s="2">
        <v>0</v>
      </c>
      <c r="AT3901" s="2">
        <v>2195.42</v>
      </c>
      <c r="AU3901" s="2">
        <v>1885.94</v>
      </c>
      <c r="AV3901" s="2">
        <v>0</v>
      </c>
      <c r="AW3901" s="1"/>
      <c r="AX3901" s="2" t="s">
        <v>422</v>
      </c>
      <c r="AY3901" s="8" t="s">
        <v>423</v>
      </c>
    </row>
    <row r="3902" spans="1:51" ht="13.15" customHeight="1" x14ac:dyDescent="0.25">
      <c r="A3902" s="7">
        <v>23602</v>
      </c>
      <c r="B3902" s="2" t="s">
        <v>3243</v>
      </c>
      <c r="C3902" s="2">
        <v>5345703</v>
      </c>
      <c r="D3902" s="2" t="s">
        <v>331</v>
      </c>
      <c r="E3902" s="2" t="s">
        <v>349</v>
      </c>
      <c r="F3902" s="2" t="s">
        <v>73</v>
      </c>
      <c r="G3902" s="3">
        <v>44578</v>
      </c>
      <c r="H3902" s="1"/>
      <c r="I3902" s="2">
        <v>16065.68</v>
      </c>
      <c r="J3902" s="2">
        <v>2959.1</v>
      </c>
      <c r="K3902" s="2">
        <v>2959.1</v>
      </c>
      <c r="L3902" s="2">
        <v>0</v>
      </c>
      <c r="M3902" s="1"/>
      <c r="N3902" s="5">
        <f t="shared" si="123"/>
        <v>61290.35</v>
      </c>
      <c r="O3902" s="6">
        <f t="shared" si="122"/>
        <v>57306.509999999995</v>
      </c>
      <c r="P3902" s="2">
        <v>30</v>
      </c>
      <c r="Q3902" s="2" t="s">
        <v>37</v>
      </c>
      <c r="R3902" s="2">
        <v>0</v>
      </c>
      <c r="S3902" s="2">
        <v>0</v>
      </c>
      <c r="T3902" s="2">
        <v>0</v>
      </c>
      <c r="U3902" s="2">
        <v>0</v>
      </c>
      <c r="V3902" s="2">
        <v>0</v>
      </c>
      <c r="W3902" s="2">
        <v>0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27231.47</v>
      </c>
      <c r="AE3902" s="2">
        <f>VLOOKUP(Tabla3[[#This Row],[Columna1]],Tabla5[#All],3,0)</f>
        <v>27231.47</v>
      </c>
      <c r="AF3902" s="2">
        <v>0</v>
      </c>
      <c r="AG3902" s="2">
        <v>0</v>
      </c>
      <c r="AH3902" s="2">
        <v>0</v>
      </c>
      <c r="AI3902" s="2">
        <v>0</v>
      </c>
      <c r="AJ3902" s="2">
        <v>12075</v>
      </c>
      <c r="AK3902" s="2">
        <f>VLOOKUP(Tabla3[[#This Row],[Columna1]],Tabla7[[ID]:[Monto neto de los bonos]],3,0)</f>
        <v>12075</v>
      </c>
      <c r="AL3902" s="2">
        <v>0</v>
      </c>
      <c r="AM3902" s="2">
        <v>0</v>
      </c>
      <c r="AN3902" s="2">
        <v>0</v>
      </c>
      <c r="AO3902" s="2">
        <v>0</v>
      </c>
      <c r="AP3902" s="2">
        <v>0</v>
      </c>
      <c r="AQ3902" s="2">
        <v>0</v>
      </c>
      <c r="AR3902" s="2">
        <v>0</v>
      </c>
      <c r="AS3902" s="2">
        <v>0</v>
      </c>
      <c r="AT3902" s="2">
        <v>2198.36</v>
      </c>
      <c r="AU3902" s="2">
        <v>1785.48</v>
      </c>
      <c r="AV3902" s="2">
        <v>0</v>
      </c>
      <c r="AW3902" s="1"/>
      <c r="AX3902" s="2" t="s">
        <v>422</v>
      </c>
      <c r="AY3902" s="8" t="s">
        <v>423</v>
      </c>
    </row>
    <row r="3903" spans="1:51" ht="13.15" customHeight="1" x14ac:dyDescent="0.25">
      <c r="A3903" s="7">
        <v>20975</v>
      </c>
      <c r="B3903" s="2" t="s">
        <v>3244</v>
      </c>
      <c r="C3903" s="2">
        <v>2295203</v>
      </c>
      <c r="D3903" s="2" t="s">
        <v>331</v>
      </c>
      <c r="E3903" s="2" t="s">
        <v>345</v>
      </c>
      <c r="F3903" s="2" t="s">
        <v>60</v>
      </c>
      <c r="G3903" s="3">
        <v>44593</v>
      </c>
      <c r="H3903" s="1"/>
      <c r="I3903" s="2">
        <v>14709.55</v>
      </c>
      <c r="J3903" s="2">
        <v>2709.165</v>
      </c>
      <c r="K3903" s="2">
        <v>2709.165</v>
      </c>
      <c r="L3903" s="2">
        <v>0</v>
      </c>
      <c r="M3903" s="1"/>
      <c r="N3903" s="5">
        <f t="shared" si="123"/>
        <v>44635.6</v>
      </c>
      <c r="O3903" s="6">
        <f t="shared" si="122"/>
        <v>41703.029999999992</v>
      </c>
      <c r="P3903" s="2">
        <v>26</v>
      </c>
      <c r="Q3903" s="2" t="s">
        <v>37</v>
      </c>
      <c r="R3903" s="2">
        <v>0</v>
      </c>
      <c r="S3903" s="2">
        <v>0</v>
      </c>
      <c r="T3903" s="2">
        <v>0</v>
      </c>
      <c r="U3903" s="2">
        <v>0</v>
      </c>
      <c r="V3903" s="2">
        <v>0</v>
      </c>
      <c r="W3903" s="2">
        <v>0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15057.72</v>
      </c>
      <c r="AE3903" s="2">
        <f>VLOOKUP(Tabla3[[#This Row],[Columna1]],Tabla5[#All],3,0)</f>
        <v>15057.72</v>
      </c>
      <c r="AF3903" s="2">
        <v>0</v>
      </c>
      <c r="AG3903" s="2">
        <v>0</v>
      </c>
      <c r="AH3903" s="2">
        <v>0</v>
      </c>
      <c r="AI3903" s="2">
        <v>0</v>
      </c>
      <c r="AJ3903" s="2">
        <v>9450</v>
      </c>
      <c r="AK3903" s="2">
        <f>VLOOKUP(Tabla3[[#This Row],[Columna1]],Tabla7[[ID]:[Monto neto de los bonos]],3,0)</f>
        <v>9450</v>
      </c>
      <c r="AL3903" s="2">
        <v>0</v>
      </c>
      <c r="AM3903" s="2">
        <v>0</v>
      </c>
      <c r="AN3903" s="2">
        <v>0</v>
      </c>
      <c r="AO3903" s="2">
        <v>0</v>
      </c>
      <c r="AP3903" s="2">
        <v>0</v>
      </c>
      <c r="AQ3903" s="2">
        <v>0</v>
      </c>
      <c r="AR3903" s="2">
        <v>0</v>
      </c>
      <c r="AS3903" s="2">
        <v>0</v>
      </c>
      <c r="AT3903" s="2">
        <v>1744.41</v>
      </c>
      <c r="AU3903" s="2">
        <v>1188.1600000000001</v>
      </c>
      <c r="AV3903" s="2">
        <v>0</v>
      </c>
      <c r="AW3903" s="1"/>
      <c r="AX3903" s="2" t="s">
        <v>422</v>
      </c>
      <c r="AY3903" s="8" t="s">
        <v>423</v>
      </c>
    </row>
    <row r="3904" spans="1:51" ht="13.15" customHeight="1" x14ac:dyDescent="0.25">
      <c r="A3904" s="7">
        <v>21907</v>
      </c>
      <c r="B3904" s="2" t="s">
        <v>3245</v>
      </c>
      <c r="C3904" s="2">
        <v>3387203</v>
      </c>
      <c r="D3904" s="2" t="s">
        <v>331</v>
      </c>
      <c r="E3904" s="2" t="s">
        <v>347</v>
      </c>
      <c r="F3904" s="2" t="s">
        <v>44</v>
      </c>
      <c r="G3904" s="3">
        <v>43556</v>
      </c>
      <c r="H3904" s="1"/>
      <c r="I3904" s="2">
        <v>14572.07</v>
      </c>
      <c r="J3904" s="2">
        <v>2683.85</v>
      </c>
      <c r="K3904" s="2">
        <v>2683.85</v>
      </c>
      <c r="L3904" s="2">
        <v>1975.18</v>
      </c>
      <c r="M3904" s="1"/>
      <c r="N3904" s="5">
        <f t="shared" si="123"/>
        <v>33720.25</v>
      </c>
      <c r="O3904" s="6">
        <f t="shared" si="122"/>
        <v>29640.37</v>
      </c>
      <c r="P3904" s="2">
        <v>30</v>
      </c>
      <c r="Q3904" s="2" t="s">
        <v>37</v>
      </c>
      <c r="R3904" s="2">
        <v>0</v>
      </c>
      <c r="S3904" s="2">
        <v>0</v>
      </c>
      <c r="T3904" s="2">
        <v>0</v>
      </c>
      <c r="U3904" s="2">
        <v>0</v>
      </c>
      <c r="V3904" s="2">
        <v>0</v>
      </c>
      <c r="W3904" s="2">
        <v>0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8655.2999999999993</v>
      </c>
      <c r="AE3904" s="2">
        <f>VLOOKUP(Tabla3[[#This Row],[Columna1]],Tabla5[#All],3,0)</f>
        <v>8655.2999999999993</v>
      </c>
      <c r="AF3904" s="2">
        <v>0</v>
      </c>
      <c r="AG3904" s="2">
        <v>0</v>
      </c>
      <c r="AH3904" s="2">
        <v>0</v>
      </c>
      <c r="AI3904" s="2">
        <v>0</v>
      </c>
      <c r="AJ3904" s="2">
        <v>3150</v>
      </c>
      <c r="AK3904" s="2">
        <f>VLOOKUP(Tabla3[[#This Row],[Columna1]],Tabla7[[ID]:[Monto neto de los bonos]],3,0)</f>
        <v>3150</v>
      </c>
      <c r="AL3904" s="2">
        <v>0</v>
      </c>
      <c r="AM3904" s="2">
        <v>0</v>
      </c>
      <c r="AN3904" s="2">
        <v>0</v>
      </c>
      <c r="AO3904" s="2">
        <v>0</v>
      </c>
      <c r="AP3904" s="2">
        <v>0</v>
      </c>
      <c r="AQ3904" s="2">
        <v>0</v>
      </c>
      <c r="AR3904" s="2">
        <v>0</v>
      </c>
      <c r="AS3904" s="2">
        <v>0</v>
      </c>
      <c r="AT3904" s="2">
        <v>2191.48</v>
      </c>
      <c r="AU3904" s="2">
        <v>1888.4</v>
      </c>
      <c r="AV3904" s="2">
        <v>0</v>
      </c>
      <c r="AW3904" s="1"/>
      <c r="AX3904" s="2" t="s">
        <v>422</v>
      </c>
      <c r="AY3904" s="8" t="s">
        <v>423</v>
      </c>
    </row>
    <row r="3905" spans="1:51" ht="13.15" customHeight="1" x14ac:dyDescent="0.25">
      <c r="A3905" s="7">
        <v>22365</v>
      </c>
      <c r="B3905" s="2" t="s">
        <v>3246</v>
      </c>
      <c r="C3905" s="2">
        <v>4082503</v>
      </c>
      <c r="D3905" s="2" t="s">
        <v>331</v>
      </c>
      <c r="E3905" s="2" t="s">
        <v>334</v>
      </c>
      <c r="F3905" s="2" t="s">
        <v>44</v>
      </c>
      <c r="G3905" s="3">
        <v>44470</v>
      </c>
      <c r="H3905" s="1"/>
      <c r="I3905" s="2">
        <v>14572.07</v>
      </c>
      <c r="J3905" s="2">
        <v>2683.85</v>
      </c>
      <c r="K3905" s="2">
        <v>2683.85</v>
      </c>
      <c r="L3905" s="2">
        <v>0</v>
      </c>
      <c r="M3905" s="1"/>
      <c r="N3905" s="5">
        <f t="shared" si="123"/>
        <v>23509.769999999997</v>
      </c>
      <c r="O3905" s="6">
        <f t="shared" si="122"/>
        <v>20474.569999999996</v>
      </c>
      <c r="P3905" s="2">
        <v>27</v>
      </c>
      <c r="Q3905" s="2" t="s">
        <v>37</v>
      </c>
      <c r="R3905" s="2">
        <v>0</v>
      </c>
      <c r="S3905" s="2">
        <v>0</v>
      </c>
      <c r="T3905" s="2">
        <v>0</v>
      </c>
      <c r="U3905" s="2">
        <v>0</v>
      </c>
      <c r="V3905" s="2">
        <v>0</v>
      </c>
      <c r="W3905" s="2">
        <v>0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2">
        <f>VLOOKUP(Tabla3[[#This Row],[Columna1]],Tabla5[#All],3,0)</f>
        <v>0</v>
      </c>
      <c r="AF3905" s="2">
        <v>0</v>
      </c>
      <c r="AG3905" s="2">
        <v>0</v>
      </c>
      <c r="AH3905" s="2">
        <v>0</v>
      </c>
      <c r="AI3905" s="2">
        <v>0</v>
      </c>
      <c r="AJ3905" s="2">
        <v>3570</v>
      </c>
      <c r="AK3905" s="2">
        <f>VLOOKUP(Tabla3[[#This Row],[Columna1]],Tabla7[[ID]:[Monto neto de los bonos]],3,0)</f>
        <v>3570</v>
      </c>
      <c r="AL3905" s="2">
        <v>0</v>
      </c>
      <c r="AM3905" s="2">
        <v>0</v>
      </c>
      <c r="AN3905" s="2">
        <v>0</v>
      </c>
      <c r="AO3905" s="2">
        <v>0</v>
      </c>
      <c r="AP3905" s="2">
        <v>0</v>
      </c>
      <c r="AQ3905" s="2">
        <v>0</v>
      </c>
      <c r="AR3905" s="2">
        <v>0</v>
      </c>
      <c r="AS3905" s="2">
        <v>0</v>
      </c>
      <c r="AT3905" s="2">
        <v>1794.58</v>
      </c>
      <c r="AU3905" s="2">
        <v>1240.6199999999999</v>
      </c>
      <c r="AV3905" s="2">
        <v>0</v>
      </c>
      <c r="AW3905" s="1"/>
      <c r="AX3905" s="2" t="s">
        <v>422</v>
      </c>
      <c r="AY3905" s="8" t="s">
        <v>423</v>
      </c>
    </row>
    <row r="3906" spans="1:51" ht="13.15" customHeight="1" x14ac:dyDescent="0.25">
      <c r="A3906" s="7">
        <v>20537</v>
      </c>
      <c r="B3906" s="2" t="s">
        <v>3247</v>
      </c>
      <c r="C3906" s="2">
        <v>1905203</v>
      </c>
      <c r="D3906" s="2" t="s">
        <v>331</v>
      </c>
      <c r="E3906" s="2" t="s">
        <v>346</v>
      </c>
      <c r="F3906" s="2" t="s">
        <v>36</v>
      </c>
      <c r="G3906" s="3">
        <v>44853</v>
      </c>
      <c r="H3906" s="1"/>
      <c r="I3906" s="2">
        <v>13165.89</v>
      </c>
      <c r="J3906" s="2">
        <v>2789.65</v>
      </c>
      <c r="K3906" s="2">
        <v>2789.65</v>
      </c>
      <c r="L3906" s="2">
        <v>0</v>
      </c>
      <c r="M3906" s="1"/>
      <c r="N3906" s="5">
        <f t="shared" si="123"/>
        <v>30610.61</v>
      </c>
      <c r="O3906" s="6">
        <f t="shared" ref="O3906:O3969" si="124">N3906-AS3906-AT3906-AU3906</f>
        <v>27497.07</v>
      </c>
      <c r="P3906" s="2">
        <v>30</v>
      </c>
      <c r="Q3906" s="2" t="s">
        <v>37</v>
      </c>
      <c r="R3906" s="2">
        <v>0</v>
      </c>
      <c r="S3906" s="2">
        <v>0</v>
      </c>
      <c r="T3906" s="2">
        <v>0</v>
      </c>
      <c r="U3906" s="2">
        <v>0</v>
      </c>
      <c r="V3906" s="2">
        <v>0</v>
      </c>
      <c r="W3906" s="2">
        <v>0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11865.42</v>
      </c>
      <c r="AE3906" s="2">
        <f>VLOOKUP(Tabla3[[#This Row],[Columna1]],Tabla5[#All],3,0)</f>
        <v>11865.42</v>
      </c>
      <c r="AF3906" s="2">
        <v>0</v>
      </c>
      <c r="AG3906" s="2">
        <v>0</v>
      </c>
      <c r="AH3906" s="2">
        <v>0</v>
      </c>
      <c r="AI3906" s="2">
        <v>0</v>
      </c>
      <c r="AJ3906" s="2">
        <v>0</v>
      </c>
      <c r="AK3906" s="2">
        <f>VLOOKUP(Tabla3[[#This Row],[Columna1]],Tabla7[[ID]:[Monto neto de los bonos]],3,0)</f>
        <v>0</v>
      </c>
      <c r="AL3906" s="2">
        <v>0</v>
      </c>
      <c r="AM3906" s="2">
        <v>0</v>
      </c>
      <c r="AN3906" s="2">
        <v>0</v>
      </c>
      <c r="AO3906" s="2">
        <v>0</v>
      </c>
      <c r="AP3906" s="2">
        <v>0</v>
      </c>
      <c r="AQ3906" s="2">
        <v>0</v>
      </c>
      <c r="AR3906" s="2">
        <v>0</v>
      </c>
      <c r="AS3906" s="2">
        <v>0</v>
      </c>
      <c r="AT3906" s="2">
        <v>1874.52</v>
      </c>
      <c r="AU3906" s="2">
        <v>1239.02</v>
      </c>
      <c r="AV3906" s="2">
        <v>0</v>
      </c>
      <c r="AW3906" s="1"/>
      <c r="AX3906" s="2" t="s">
        <v>422</v>
      </c>
      <c r="AY3906" s="8" t="s">
        <v>423</v>
      </c>
    </row>
    <row r="3907" spans="1:51" ht="13.15" customHeight="1" x14ac:dyDescent="0.25">
      <c r="A3907" s="7">
        <v>19130</v>
      </c>
      <c r="B3907" s="2" t="s">
        <v>4746</v>
      </c>
      <c r="C3907" s="2">
        <v>316503</v>
      </c>
      <c r="D3907" s="2" t="s">
        <v>331</v>
      </c>
      <c r="E3907" s="2" t="s">
        <v>341</v>
      </c>
      <c r="F3907" s="2" t="s">
        <v>36</v>
      </c>
      <c r="G3907" s="3">
        <v>42019</v>
      </c>
      <c r="H3907" s="1"/>
      <c r="I3907" s="2">
        <v>13165.89</v>
      </c>
      <c r="J3907" s="2">
        <v>2789.65</v>
      </c>
      <c r="K3907" s="2">
        <v>2789.65</v>
      </c>
      <c r="L3907" s="2">
        <v>3358.6</v>
      </c>
      <c r="M3907" s="1"/>
      <c r="N3907" s="5">
        <f t="shared" si="123"/>
        <v>27619.439999999995</v>
      </c>
      <c r="O3907" s="6">
        <f t="shared" si="124"/>
        <v>23555.359999999993</v>
      </c>
      <c r="P3907" s="2">
        <v>20</v>
      </c>
      <c r="Q3907" s="2" t="s">
        <v>46</v>
      </c>
      <c r="R3907" s="2">
        <v>0</v>
      </c>
      <c r="S3907" s="2">
        <v>0</v>
      </c>
      <c r="T3907" s="2">
        <v>0</v>
      </c>
      <c r="U3907" s="2">
        <v>3686.45</v>
      </c>
      <c r="V3907" s="2">
        <v>0</v>
      </c>
      <c r="W3907" s="2">
        <v>0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5515.65</v>
      </c>
      <c r="AE3907" s="2">
        <f>VLOOKUP(Tabla3[[#This Row],[Columna1]],Tabla5[#All],3,0)</f>
        <v>5515.65</v>
      </c>
      <c r="AF3907" s="2">
        <v>0</v>
      </c>
      <c r="AG3907" s="2">
        <v>0</v>
      </c>
      <c r="AH3907" s="2">
        <v>0</v>
      </c>
      <c r="AI3907" s="2">
        <v>0</v>
      </c>
      <c r="AJ3907" s="2">
        <v>0</v>
      </c>
      <c r="AK3907" s="2">
        <f>VLOOKUP(Tabla3[[#This Row],[Columna1]],Tabla7[[ID]:[Monto neto de los bonos]],3,0)</f>
        <v>12186.45</v>
      </c>
      <c r="AL3907" s="2">
        <v>0</v>
      </c>
      <c r="AM3907" s="2">
        <v>0</v>
      </c>
      <c r="AN3907" s="2">
        <v>0</v>
      </c>
      <c r="AO3907" s="2">
        <v>0</v>
      </c>
      <c r="AP3907" s="2">
        <v>0</v>
      </c>
      <c r="AQ3907" s="2">
        <v>0</v>
      </c>
      <c r="AR3907" s="2">
        <v>0</v>
      </c>
      <c r="AS3907" s="2">
        <v>0</v>
      </c>
      <c r="AT3907" s="2">
        <v>2035.88</v>
      </c>
      <c r="AU3907" s="2">
        <v>2028.2</v>
      </c>
      <c r="AV3907" s="2">
        <v>0</v>
      </c>
      <c r="AW3907" s="1"/>
      <c r="AX3907" s="2" t="s">
        <v>422</v>
      </c>
      <c r="AY3907" s="8" t="s">
        <v>424</v>
      </c>
    </row>
    <row r="3908" spans="1:51" ht="13.15" customHeight="1" x14ac:dyDescent="0.25">
      <c r="A3908" s="7">
        <v>22132</v>
      </c>
      <c r="B3908" s="2" t="s">
        <v>3248</v>
      </c>
      <c r="C3908" s="2">
        <v>3751203</v>
      </c>
      <c r="D3908" s="2" t="s">
        <v>331</v>
      </c>
      <c r="E3908" s="2" t="s">
        <v>334</v>
      </c>
      <c r="F3908" s="2" t="s">
        <v>36</v>
      </c>
      <c r="G3908" s="3">
        <v>44317</v>
      </c>
      <c r="H3908" s="1"/>
      <c r="I3908" s="2">
        <v>13165.89</v>
      </c>
      <c r="J3908" s="2">
        <v>2789.65</v>
      </c>
      <c r="K3908" s="2">
        <v>2789.65</v>
      </c>
      <c r="L3908" s="2">
        <v>0</v>
      </c>
      <c r="M3908" s="1"/>
      <c r="N3908" s="5">
        <f t="shared" si="123"/>
        <v>22606.149999999998</v>
      </c>
      <c r="O3908" s="6">
        <f t="shared" si="124"/>
        <v>19492.609999999997</v>
      </c>
      <c r="P3908" s="2">
        <v>30</v>
      </c>
      <c r="Q3908" s="2" t="s">
        <v>37</v>
      </c>
      <c r="R3908" s="2">
        <v>0</v>
      </c>
      <c r="S3908" s="2">
        <v>0</v>
      </c>
      <c r="T3908" s="2">
        <v>0</v>
      </c>
      <c r="U3908" s="2">
        <v>0</v>
      </c>
      <c r="V3908" s="2">
        <v>0</v>
      </c>
      <c r="W3908" s="2">
        <v>0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3860.96</v>
      </c>
      <c r="AE3908" s="2">
        <f>VLOOKUP(Tabla3[[#This Row],[Columna1]],Tabla5[#All],3,0)</f>
        <v>3860.96</v>
      </c>
      <c r="AF3908" s="2">
        <v>0</v>
      </c>
      <c r="AG3908" s="2">
        <v>0</v>
      </c>
      <c r="AH3908" s="2">
        <v>0</v>
      </c>
      <c r="AI3908" s="2">
        <v>0</v>
      </c>
      <c r="AJ3908" s="2">
        <v>0</v>
      </c>
      <c r="AK3908" s="2">
        <f>VLOOKUP(Tabla3[[#This Row],[Columna1]],Tabla7[[ID]:[Monto neto de los bonos]],3,0)</f>
        <v>0</v>
      </c>
      <c r="AL3908" s="2">
        <v>0</v>
      </c>
      <c r="AM3908" s="2">
        <v>0</v>
      </c>
      <c r="AN3908" s="2">
        <v>0</v>
      </c>
      <c r="AO3908" s="2">
        <v>0</v>
      </c>
      <c r="AP3908" s="2">
        <v>0</v>
      </c>
      <c r="AQ3908" s="2">
        <v>0</v>
      </c>
      <c r="AR3908" s="2">
        <v>0</v>
      </c>
      <c r="AS3908" s="2">
        <v>0</v>
      </c>
      <c r="AT3908" s="2">
        <v>1874.52</v>
      </c>
      <c r="AU3908" s="2">
        <v>1239.02</v>
      </c>
      <c r="AV3908" s="2">
        <v>0</v>
      </c>
      <c r="AW3908" s="1"/>
      <c r="AX3908" s="2" t="s">
        <v>422</v>
      </c>
      <c r="AY3908" s="8" t="s">
        <v>423</v>
      </c>
    </row>
    <row r="3909" spans="1:51" ht="13.15" customHeight="1" x14ac:dyDescent="0.25">
      <c r="A3909" s="7">
        <v>18205</v>
      </c>
      <c r="B3909" s="2" t="s">
        <v>4758</v>
      </c>
      <c r="C3909" s="2">
        <v>333503</v>
      </c>
      <c r="D3909" s="2" t="s">
        <v>331</v>
      </c>
      <c r="E3909" s="2" t="s">
        <v>347</v>
      </c>
      <c r="F3909" s="2" t="s">
        <v>350</v>
      </c>
      <c r="G3909" s="3">
        <v>42690</v>
      </c>
      <c r="H3909" s="1"/>
      <c r="I3909" s="2">
        <v>12833.17</v>
      </c>
      <c r="J3909" s="2">
        <v>2720.7150000000001</v>
      </c>
      <c r="K3909" s="2">
        <v>2720.7150000000001</v>
      </c>
      <c r="L3909" s="2">
        <v>1450.29</v>
      </c>
      <c r="M3909" s="1"/>
      <c r="N3909" s="5">
        <f t="shared" si="123"/>
        <v>27262.11</v>
      </c>
      <c r="O3909" s="6">
        <f t="shared" si="124"/>
        <v>23850.350000000002</v>
      </c>
      <c r="P3909" s="2">
        <v>30</v>
      </c>
      <c r="Q3909" s="2" t="s">
        <v>37</v>
      </c>
      <c r="R3909" s="2">
        <v>0</v>
      </c>
      <c r="S3909" s="2">
        <v>0</v>
      </c>
      <c r="T3909" s="2">
        <v>0</v>
      </c>
      <c r="U3909" s="2">
        <v>0</v>
      </c>
      <c r="V3909" s="2">
        <v>0</v>
      </c>
      <c r="W3909" s="2">
        <v>0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6067.22</v>
      </c>
      <c r="AE3909" s="2">
        <f>VLOOKUP(Tabla3[[#This Row],[Columna1]],Tabla5[#All],3,0)</f>
        <v>6067.22</v>
      </c>
      <c r="AF3909" s="2">
        <v>0</v>
      </c>
      <c r="AG3909" s="2">
        <v>0</v>
      </c>
      <c r="AH3909" s="2">
        <v>0</v>
      </c>
      <c r="AI3909" s="2">
        <v>0</v>
      </c>
      <c r="AJ3909" s="2">
        <v>1470</v>
      </c>
      <c r="AK3909" s="2">
        <f>VLOOKUP(Tabla3[[#This Row],[Columna1]],Tabla7[[ID]:[Monto neto de los bonos]],3,0)</f>
        <v>1470</v>
      </c>
      <c r="AL3909" s="2">
        <v>0</v>
      </c>
      <c r="AM3909" s="2">
        <v>0</v>
      </c>
      <c r="AN3909" s="2">
        <v>0</v>
      </c>
      <c r="AO3909" s="2">
        <v>0</v>
      </c>
      <c r="AP3909" s="2">
        <v>0</v>
      </c>
      <c r="AQ3909" s="2">
        <v>0</v>
      </c>
      <c r="AR3909" s="2">
        <v>0</v>
      </c>
      <c r="AS3909" s="2">
        <v>0</v>
      </c>
      <c r="AT3909" s="2">
        <v>1972.48</v>
      </c>
      <c r="AU3909" s="2">
        <v>1439.28</v>
      </c>
      <c r="AV3909" s="2">
        <v>0</v>
      </c>
      <c r="AW3909" s="1"/>
      <c r="AX3909" s="2" t="s">
        <v>422</v>
      </c>
      <c r="AY3909" s="8" t="s">
        <v>423</v>
      </c>
    </row>
    <row r="3910" spans="1:51" ht="13.15" customHeight="1" x14ac:dyDescent="0.25">
      <c r="A3910" s="7">
        <v>91313</v>
      </c>
      <c r="B3910" s="2" t="s">
        <v>3249</v>
      </c>
      <c r="C3910" s="2">
        <v>17703</v>
      </c>
      <c r="D3910" s="2" t="s">
        <v>331</v>
      </c>
      <c r="E3910" s="2" t="s">
        <v>338</v>
      </c>
      <c r="F3910" s="2" t="s">
        <v>45</v>
      </c>
      <c r="G3910" s="3">
        <v>36678</v>
      </c>
      <c r="H3910" s="1"/>
      <c r="I3910" s="2">
        <v>13413.65</v>
      </c>
      <c r="J3910" s="2">
        <v>2841.47</v>
      </c>
      <c r="K3910" s="2">
        <v>2841.47</v>
      </c>
      <c r="L3910" s="2">
        <v>3865.38</v>
      </c>
      <c r="M3910" s="1"/>
      <c r="N3910" s="5">
        <f t="shared" si="123"/>
        <v>27855.61</v>
      </c>
      <c r="O3910" s="6">
        <f t="shared" si="124"/>
        <v>23514.75</v>
      </c>
      <c r="P3910" s="2">
        <v>30</v>
      </c>
      <c r="Q3910" s="2" t="s">
        <v>37</v>
      </c>
      <c r="R3910" s="2">
        <v>0</v>
      </c>
      <c r="S3910" s="2">
        <v>0</v>
      </c>
      <c r="T3910" s="2">
        <v>0</v>
      </c>
      <c r="U3910" s="2">
        <v>0</v>
      </c>
      <c r="V3910" s="2">
        <v>0</v>
      </c>
      <c r="W3910" s="2">
        <v>0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4893.6400000000003</v>
      </c>
      <c r="AE3910" s="2">
        <f>VLOOKUP(Tabla3[[#This Row],[Columna1]],Tabla5[#All],3,0)</f>
        <v>4893.6400000000003</v>
      </c>
      <c r="AF3910" s="2">
        <v>0</v>
      </c>
      <c r="AG3910" s="2">
        <v>0</v>
      </c>
      <c r="AH3910" s="2">
        <v>0</v>
      </c>
      <c r="AI3910" s="2">
        <v>0</v>
      </c>
      <c r="AJ3910" s="2">
        <v>0</v>
      </c>
      <c r="AK3910" s="2">
        <f>VLOOKUP(Tabla3[[#This Row],[Columna1]],Tabla7[[ID]:[Monto neto de los bonos]],3,0)</f>
        <v>4500</v>
      </c>
      <c r="AL3910" s="2">
        <v>0</v>
      </c>
      <c r="AM3910" s="2">
        <v>0</v>
      </c>
      <c r="AN3910" s="2">
        <v>0</v>
      </c>
      <c r="AO3910" s="2">
        <v>0</v>
      </c>
      <c r="AP3910" s="2">
        <v>0</v>
      </c>
      <c r="AQ3910" s="2">
        <v>0</v>
      </c>
      <c r="AR3910" s="2">
        <v>0</v>
      </c>
      <c r="AS3910" s="2">
        <v>0</v>
      </c>
      <c r="AT3910" s="2">
        <v>2296.1799999999998</v>
      </c>
      <c r="AU3910" s="2">
        <v>2044.68</v>
      </c>
      <c r="AV3910" s="2">
        <v>0</v>
      </c>
      <c r="AW3910" s="1"/>
      <c r="AX3910" s="2" t="s">
        <v>422</v>
      </c>
      <c r="AY3910" s="8" t="s">
        <v>423</v>
      </c>
    </row>
    <row r="3911" spans="1:51" ht="13.15" customHeight="1" x14ac:dyDescent="0.25">
      <c r="A3911" s="7">
        <v>21703</v>
      </c>
      <c r="B3911" s="2" t="s">
        <v>4753</v>
      </c>
      <c r="C3911" s="2">
        <v>3188103</v>
      </c>
      <c r="D3911" s="2" t="s">
        <v>331</v>
      </c>
      <c r="E3911" s="2" t="s">
        <v>338</v>
      </c>
      <c r="F3911" s="2" t="s">
        <v>42</v>
      </c>
      <c r="G3911" s="3">
        <v>44882</v>
      </c>
      <c r="H3911" s="1"/>
      <c r="I3911" s="2">
        <v>9836.7099999999991</v>
      </c>
      <c r="J3911" s="2">
        <v>3056.2150000000001</v>
      </c>
      <c r="K3911" s="2">
        <v>3056.2150000000001</v>
      </c>
      <c r="L3911" s="2">
        <v>0</v>
      </c>
      <c r="M3911" s="1"/>
      <c r="N3911" s="5">
        <f t="shared" si="123"/>
        <v>19666.14</v>
      </c>
      <c r="O3911" s="6">
        <f t="shared" si="124"/>
        <v>17313.940000000002</v>
      </c>
      <c r="P3911" s="2">
        <v>30</v>
      </c>
      <c r="Q3911" s="2" t="s">
        <v>37</v>
      </c>
      <c r="R3911" s="2">
        <v>0</v>
      </c>
      <c r="S3911" s="2">
        <v>0</v>
      </c>
      <c r="T3911" s="2">
        <v>0</v>
      </c>
      <c r="U3911" s="2">
        <v>0</v>
      </c>
      <c r="V3911" s="2">
        <v>0</v>
      </c>
      <c r="W3911" s="2">
        <v>0</v>
      </c>
      <c r="X3911" s="2">
        <v>0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3717</v>
      </c>
      <c r="AE3911" s="2">
        <f>VLOOKUP(Tabla3[[#This Row],[Columna1]],Tabla5[#All],3,0)</f>
        <v>3717</v>
      </c>
      <c r="AF3911" s="2">
        <v>0</v>
      </c>
      <c r="AG3911" s="2">
        <v>0</v>
      </c>
      <c r="AH3911" s="2">
        <v>0</v>
      </c>
      <c r="AI3911" s="2">
        <v>0</v>
      </c>
      <c r="AJ3911" s="2">
        <v>0</v>
      </c>
      <c r="AK3911" s="2">
        <f>VLOOKUP(Tabla3[[#This Row],[Columna1]],Tabla7[[ID]:[Monto neto de los bonos]],3,0)</f>
        <v>0</v>
      </c>
      <c r="AL3911" s="2">
        <v>0</v>
      </c>
      <c r="AM3911" s="2">
        <v>0</v>
      </c>
      <c r="AN3911" s="2">
        <v>0</v>
      </c>
      <c r="AO3911" s="2">
        <v>0</v>
      </c>
      <c r="AP3911" s="2">
        <v>0</v>
      </c>
      <c r="AQ3911" s="2">
        <v>0</v>
      </c>
      <c r="AR3911" s="2">
        <v>0</v>
      </c>
      <c r="AS3911" s="2">
        <v>0</v>
      </c>
      <c r="AT3911" s="2">
        <v>1594.92</v>
      </c>
      <c r="AU3911" s="2">
        <v>757.28</v>
      </c>
      <c r="AV3911" s="2">
        <v>0</v>
      </c>
      <c r="AW3911" s="1"/>
      <c r="AX3911" s="2" t="s">
        <v>422</v>
      </c>
      <c r="AY3911" s="8" t="s">
        <v>423</v>
      </c>
    </row>
    <row r="3912" spans="1:51" ht="13.15" customHeight="1" x14ac:dyDescent="0.25">
      <c r="A3912" s="7">
        <v>24468</v>
      </c>
      <c r="B3912" s="2" t="s">
        <v>3250</v>
      </c>
      <c r="C3912" s="2">
        <v>5964603</v>
      </c>
      <c r="D3912" s="2" t="s">
        <v>331</v>
      </c>
      <c r="E3912" s="2" t="s">
        <v>345</v>
      </c>
      <c r="F3912" s="2" t="s">
        <v>36</v>
      </c>
      <c r="G3912" s="3">
        <v>45033</v>
      </c>
      <c r="H3912" s="1"/>
      <c r="I3912" s="2">
        <v>13165.89</v>
      </c>
      <c r="J3912" s="2">
        <v>2789.65</v>
      </c>
      <c r="K3912" s="2">
        <v>2789.65</v>
      </c>
      <c r="L3912" s="2">
        <v>0</v>
      </c>
      <c r="M3912" s="1"/>
      <c r="N3912" s="5">
        <f t="shared" si="123"/>
        <v>24151.449999999997</v>
      </c>
      <c r="O3912" s="6">
        <f t="shared" si="124"/>
        <v>21174.39</v>
      </c>
      <c r="P3912" s="2">
        <v>29</v>
      </c>
      <c r="Q3912" s="2" t="s">
        <v>37</v>
      </c>
      <c r="R3912" s="2">
        <v>0</v>
      </c>
      <c r="S3912" s="2">
        <v>0</v>
      </c>
      <c r="T3912" s="2">
        <v>0</v>
      </c>
      <c r="U3912" s="2">
        <v>0</v>
      </c>
      <c r="V3912" s="2">
        <v>0</v>
      </c>
      <c r="W3912" s="2">
        <v>0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5406.26</v>
      </c>
      <c r="AE3912" s="2">
        <f>VLOOKUP(Tabla3[[#This Row],[Columna1]],Tabla5[#All],3,0)</f>
        <v>5406.26</v>
      </c>
      <c r="AF3912" s="2">
        <v>0</v>
      </c>
      <c r="AG3912" s="2">
        <v>0</v>
      </c>
      <c r="AH3912" s="2">
        <v>0</v>
      </c>
      <c r="AI3912" s="2">
        <v>0</v>
      </c>
      <c r="AJ3912" s="2">
        <v>0</v>
      </c>
      <c r="AK3912" s="2">
        <f>VLOOKUP(Tabla3[[#This Row],[Columna1]],Tabla7[[ID]:[Monto neto de los bonos]],3,0)</f>
        <v>2400</v>
      </c>
      <c r="AL3912" s="2">
        <v>0</v>
      </c>
      <c r="AM3912" s="2">
        <v>0</v>
      </c>
      <c r="AN3912" s="2">
        <v>0</v>
      </c>
      <c r="AO3912" s="2">
        <v>0</v>
      </c>
      <c r="AP3912" s="2">
        <v>0</v>
      </c>
      <c r="AQ3912" s="2">
        <v>0</v>
      </c>
      <c r="AR3912" s="2">
        <v>0</v>
      </c>
      <c r="AS3912" s="2">
        <v>0</v>
      </c>
      <c r="AT3912" s="2">
        <v>1812.03</v>
      </c>
      <c r="AU3912" s="2">
        <v>1165.03</v>
      </c>
      <c r="AV3912" s="2">
        <v>0</v>
      </c>
      <c r="AW3912" s="1"/>
      <c r="AX3912" s="2" t="s">
        <v>422</v>
      </c>
      <c r="AY3912" s="8" t="s">
        <v>423</v>
      </c>
    </row>
    <row r="3913" spans="1:51" ht="13.15" customHeight="1" x14ac:dyDescent="0.25">
      <c r="A3913" s="7">
        <v>14405</v>
      </c>
      <c r="B3913" s="2" t="s">
        <v>4764</v>
      </c>
      <c r="C3913" s="2">
        <v>1150503</v>
      </c>
      <c r="D3913" s="2" t="s">
        <v>331</v>
      </c>
      <c r="E3913" s="2" t="s">
        <v>334</v>
      </c>
      <c r="F3913" s="2" t="s">
        <v>44</v>
      </c>
      <c r="G3913" s="3">
        <v>42660</v>
      </c>
      <c r="H3913" s="1"/>
      <c r="I3913" s="2">
        <v>14572.07</v>
      </c>
      <c r="J3913" s="2">
        <v>2683.85</v>
      </c>
      <c r="K3913" s="2">
        <v>2683.85</v>
      </c>
      <c r="L3913" s="2">
        <v>1487.68</v>
      </c>
      <c r="M3913" s="1"/>
      <c r="N3913" s="5">
        <f t="shared" si="123"/>
        <v>41139.159999999996</v>
      </c>
      <c r="O3913" s="6">
        <f t="shared" si="124"/>
        <v>37212.159999999996</v>
      </c>
      <c r="P3913" s="2">
        <v>30</v>
      </c>
      <c r="Q3913" s="2" t="s">
        <v>37</v>
      </c>
      <c r="R3913" s="2">
        <v>0</v>
      </c>
      <c r="S3913" s="2">
        <v>0</v>
      </c>
      <c r="T3913" s="2">
        <v>0</v>
      </c>
      <c r="U3913" s="2">
        <v>0</v>
      </c>
      <c r="V3913" s="2">
        <v>0</v>
      </c>
      <c r="W3913" s="2">
        <v>0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13936.71</v>
      </c>
      <c r="AE3913" s="2">
        <f>VLOOKUP(Tabla3[[#This Row],[Columna1]],Tabla5[#All],3,0)</f>
        <v>13936.71</v>
      </c>
      <c r="AF3913" s="2">
        <v>0</v>
      </c>
      <c r="AG3913" s="2">
        <v>0</v>
      </c>
      <c r="AH3913" s="2">
        <v>0</v>
      </c>
      <c r="AI3913" s="2">
        <v>0</v>
      </c>
      <c r="AJ3913" s="2">
        <v>5775</v>
      </c>
      <c r="AK3913" s="2">
        <f>VLOOKUP(Tabla3[[#This Row],[Columna1]],Tabla7[[ID]:[Monto neto de los bonos]],3,0)</f>
        <v>5775</v>
      </c>
      <c r="AL3913" s="2">
        <v>0</v>
      </c>
      <c r="AM3913" s="2">
        <v>0</v>
      </c>
      <c r="AN3913" s="2">
        <v>0</v>
      </c>
      <c r="AO3913" s="2">
        <v>0</v>
      </c>
      <c r="AP3913" s="2">
        <v>0</v>
      </c>
      <c r="AQ3913" s="2">
        <v>0</v>
      </c>
      <c r="AR3913" s="2">
        <v>0</v>
      </c>
      <c r="AS3913" s="2">
        <v>0</v>
      </c>
      <c r="AT3913" s="2">
        <v>2142.7399999999998</v>
      </c>
      <c r="AU3913" s="2">
        <v>1784.26</v>
      </c>
      <c r="AV3913" s="2">
        <v>0</v>
      </c>
      <c r="AW3913" s="1"/>
      <c r="AX3913" s="2" t="s">
        <v>422</v>
      </c>
      <c r="AY3913" s="8" t="s">
        <v>423</v>
      </c>
    </row>
    <row r="3914" spans="1:51" ht="13.15" customHeight="1" x14ac:dyDescent="0.25">
      <c r="A3914" s="7">
        <v>24412</v>
      </c>
      <c r="B3914" s="2" t="s">
        <v>3251</v>
      </c>
      <c r="C3914" s="2">
        <v>5908103</v>
      </c>
      <c r="D3914" s="2" t="s">
        <v>331</v>
      </c>
      <c r="E3914" s="2" t="s">
        <v>338</v>
      </c>
      <c r="F3914" s="2" t="s">
        <v>36</v>
      </c>
      <c r="G3914" s="3">
        <v>44986</v>
      </c>
      <c r="H3914" s="1"/>
      <c r="I3914" s="2">
        <v>13165.89</v>
      </c>
      <c r="J3914" s="2">
        <v>2789.65</v>
      </c>
      <c r="K3914" s="2">
        <v>2789.65</v>
      </c>
      <c r="L3914" s="2">
        <v>0</v>
      </c>
      <c r="M3914" s="1"/>
      <c r="N3914" s="5">
        <f t="shared" si="123"/>
        <v>21503.019999999997</v>
      </c>
      <c r="O3914" s="6">
        <f t="shared" si="124"/>
        <v>18389.479999999996</v>
      </c>
      <c r="P3914" s="2">
        <v>30</v>
      </c>
      <c r="Q3914" s="2" t="s">
        <v>37</v>
      </c>
      <c r="R3914" s="2">
        <v>0</v>
      </c>
      <c r="S3914" s="2">
        <v>0</v>
      </c>
      <c r="T3914" s="2">
        <v>0</v>
      </c>
      <c r="U3914" s="2">
        <v>0</v>
      </c>
      <c r="V3914" s="2">
        <v>0</v>
      </c>
      <c r="W3914" s="2">
        <v>0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2757.83</v>
      </c>
      <c r="AE3914" s="2">
        <f>VLOOKUP(Tabla3[[#This Row],[Columna1]],Tabla5[#All],3,0)</f>
        <v>2757.83</v>
      </c>
      <c r="AF3914" s="2">
        <v>0</v>
      </c>
      <c r="AG3914" s="2">
        <v>0</v>
      </c>
      <c r="AH3914" s="2">
        <v>0</v>
      </c>
      <c r="AI3914" s="2">
        <v>0</v>
      </c>
      <c r="AJ3914" s="2">
        <v>0</v>
      </c>
      <c r="AK3914" s="2">
        <f>VLOOKUP(Tabla3[[#This Row],[Columna1]],Tabla7[[ID]:[Monto neto de los bonos]],3,0)</f>
        <v>7500</v>
      </c>
      <c r="AL3914" s="2">
        <v>0</v>
      </c>
      <c r="AM3914" s="2">
        <v>0</v>
      </c>
      <c r="AN3914" s="2">
        <v>0</v>
      </c>
      <c r="AO3914" s="2">
        <v>0</v>
      </c>
      <c r="AP3914" s="2">
        <v>0</v>
      </c>
      <c r="AQ3914" s="2">
        <v>0</v>
      </c>
      <c r="AR3914" s="2">
        <v>0</v>
      </c>
      <c r="AS3914" s="2">
        <v>0</v>
      </c>
      <c r="AT3914" s="2">
        <v>1874.52</v>
      </c>
      <c r="AU3914" s="2">
        <v>1239.02</v>
      </c>
      <c r="AV3914" s="2">
        <v>0</v>
      </c>
      <c r="AW3914" s="1"/>
      <c r="AX3914" s="2" t="s">
        <v>422</v>
      </c>
      <c r="AY3914" s="8" t="s">
        <v>423</v>
      </c>
    </row>
    <row r="3915" spans="1:51" ht="13.15" customHeight="1" x14ac:dyDescent="0.25">
      <c r="A3915" s="7">
        <v>20147</v>
      </c>
      <c r="B3915" s="2" t="s">
        <v>3252</v>
      </c>
      <c r="C3915" s="2">
        <v>1411203</v>
      </c>
      <c r="D3915" s="2" t="s">
        <v>331</v>
      </c>
      <c r="E3915" s="2" t="s">
        <v>337</v>
      </c>
      <c r="F3915" s="2" t="s">
        <v>60</v>
      </c>
      <c r="G3915" s="3">
        <v>42685</v>
      </c>
      <c r="H3915" s="1"/>
      <c r="I3915" s="2">
        <v>14709.55</v>
      </c>
      <c r="J3915" s="2">
        <v>2709.165</v>
      </c>
      <c r="K3915" s="2">
        <v>2709.165</v>
      </c>
      <c r="L3915" s="2">
        <v>1487.68</v>
      </c>
      <c r="M3915" s="1"/>
      <c r="N3915" s="5">
        <f t="shared" si="123"/>
        <v>32646.86</v>
      </c>
      <c r="O3915" s="6">
        <f t="shared" si="124"/>
        <v>28671.68</v>
      </c>
      <c r="P3915" s="2">
        <v>30</v>
      </c>
      <c r="Q3915" s="2" t="s">
        <v>37</v>
      </c>
      <c r="R3915" s="2">
        <v>0</v>
      </c>
      <c r="S3915" s="2">
        <v>0</v>
      </c>
      <c r="T3915" s="2">
        <v>0</v>
      </c>
      <c r="U3915" s="2">
        <v>0</v>
      </c>
      <c r="V3915" s="2">
        <v>0</v>
      </c>
      <c r="W3915" s="2">
        <v>0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11031.3</v>
      </c>
      <c r="AE3915" s="2">
        <f>VLOOKUP(Tabla3[[#This Row],[Columna1]],Tabla5[#All],3,0)</f>
        <v>11031.3</v>
      </c>
      <c r="AF3915" s="2">
        <v>0</v>
      </c>
      <c r="AG3915" s="2">
        <v>0</v>
      </c>
      <c r="AH3915" s="2">
        <v>0</v>
      </c>
      <c r="AI3915" s="2">
        <v>0</v>
      </c>
      <c r="AJ3915" s="2">
        <v>0</v>
      </c>
      <c r="AK3915" s="2">
        <f>VLOOKUP(Tabla3[[#This Row],[Columna1]],Tabla7[[ID]:[Monto neto de los bonos]],3,0)</f>
        <v>11000</v>
      </c>
      <c r="AL3915" s="2">
        <v>0</v>
      </c>
      <c r="AM3915" s="2">
        <v>0</v>
      </c>
      <c r="AN3915" s="2">
        <v>0</v>
      </c>
      <c r="AO3915" s="2">
        <v>0</v>
      </c>
      <c r="AP3915" s="2">
        <v>0</v>
      </c>
      <c r="AQ3915" s="2">
        <v>0</v>
      </c>
      <c r="AR3915" s="2">
        <v>0</v>
      </c>
      <c r="AS3915" s="2">
        <v>0</v>
      </c>
      <c r="AT3915" s="2">
        <v>2161.56</v>
      </c>
      <c r="AU3915" s="2">
        <v>1813.62</v>
      </c>
      <c r="AV3915" s="2">
        <v>0</v>
      </c>
      <c r="AW3915" s="1"/>
      <c r="AX3915" s="2" t="s">
        <v>422</v>
      </c>
      <c r="AY3915" s="8" t="s">
        <v>423</v>
      </c>
    </row>
    <row r="3916" spans="1:51" ht="13.15" customHeight="1" x14ac:dyDescent="0.25">
      <c r="A3916" s="7">
        <v>21924</v>
      </c>
      <c r="B3916" s="2" t="s">
        <v>3253</v>
      </c>
      <c r="C3916" s="2">
        <v>3405203</v>
      </c>
      <c r="D3916" s="2" t="s">
        <v>331</v>
      </c>
      <c r="E3916" s="2" t="s">
        <v>334</v>
      </c>
      <c r="F3916" s="2" t="s">
        <v>36</v>
      </c>
      <c r="G3916" s="3">
        <v>43556</v>
      </c>
      <c r="H3916" s="1"/>
      <c r="I3916" s="2">
        <v>13165.89</v>
      </c>
      <c r="J3916" s="2">
        <v>2789.65</v>
      </c>
      <c r="K3916" s="2">
        <v>2789.65</v>
      </c>
      <c r="L3916" s="2">
        <v>1822.43</v>
      </c>
      <c r="M3916" s="1"/>
      <c r="N3916" s="5">
        <f t="shared" si="123"/>
        <v>25090.04</v>
      </c>
      <c r="O3916" s="6">
        <f t="shared" si="124"/>
        <v>21625.77</v>
      </c>
      <c r="P3916" s="2">
        <v>29</v>
      </c>
      <c r="Q3916" s="2" t="s">
        <v>37</v>
      </c>
      <c r="R3916" s="2">
        <v>0</v>
      </c>
      <c r="S3916" s="2">
        <v>0</v>
      </c>
      <c r="T3916" s="2">
        <v>0</v>
      </c>
      <c r="U3916" s="2">
        <v>0</v>
      </c>
      <c r="V3916" s="2">
        <v>0</v>
      </c>
      <c r="W3916" s="2">
        <v>0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1372.42</v>
      </c>
      <c r="AE3916" s="2">
        <f>VLOOKUP(Tabla3[[#This Row],[Columna1]],Tabla5[#All],3,0)</f>
        <v>1372.42</v>
      </c>
      <c r="AF3916" s="2">
        <v>0</v>
      </c>
      <c r="AG3916" s="2">
        <v>0</v>
      </c>
      <c r="AH3916" s="2">
        <v>0</v>
      </c>
      <c r="AI3916" s="2">
        <v>0</v>
      </c>
      <c r="AJ3916" s="2">
        <v>3150</v>
      </c>
      <c r="AK3916" s="2">
        <f>VLOOKUP(Tabla3[[#This Row],[Columna1]],Tabla7[[ID]:[Monto neto de los bonos]],3,0)</f>
        <v>3150</v>
      </c>
      <c r="AL3916" s="2">
        <v>0</v>
      </c>
      <c r="AM3916" s="2">
        <v>0</v>
      </c>
      <c r="AN3916" s="2">
        <v>0</v>
      </c>
      <c r="AO3916" s="2">
        <v>0</v>
      </c>
      <c r="AP3916" s="2">
        <v>0</v>
      </c>
      <c r="AQ3916" s="2">
        <v>0</v>
      </c>
      <c r="AR3916" s="2">
        <v>0</v>
      </c>
      <c r="AS3916" s="2">
        <v>0</v>
      </c>
      <c r="AT3916" s="2">
        <v>1988.2</v>
      </c>
      <c r="AU3916" s="2">
        <v>1476.07</v>
      </c>
      <c r="AV3916" s="2">
        <v>0</v>
      </c>
      <c r="AW3916" s="1"/>
      <c r="AX3916" s="2" t="s">
        <v>422</v>
      </c>
      <c r="AY3916" s="8" t="s">
        <v>423</v>
      </c>
    </row>
    <row r="3917" spans="1:51" ht="13.15" customHeight="1" x14ac:dyDescent="0.25">
      <c r="A3917" s="7">
        <v>20151</v>
      </c>
      <c r="B3917" s="2" t="s">
        <v>4754</v>
      </c>
      <c r="C3917" s="2">
        <v>1415203</v>
      </c>
      <c r="D3917" s="2" t="s">
        <v>331</v>
      </c>
      <c r="E3917" s="2" t="s">
        <v>346</v>
      </c>
      <c r="F3917" s="2" t="s">
        <v>60</v>
      </c>
      <c r="G3917" s="3">
        <v>42685</v>
      </c>
      <c r="H3917" s="1"/>
      <c r="I3917" s="2">
        <v>14709.55</v>
      </c>
      <c r="J3917" s="2">
        <v>2709.165</v>
      </c>
      <c r="K3917" s="2">
        <v>2709.165</v>
      </c>
      <c r="L3917" s="2">
        <v>1487.68</v>
      </c>
      <c r="M3917" s="1"/>
      <c r="N3917" s="5">
        <f t="shared" si="123"/>
        <v>27763.100000000002</v>
      </c>
      <c r="O3917" s="6">
        <f t="shared" si="124"/>
        <v>23787.920000000002</v>
      </c>
      <c r="P3917" s="2">
        <v>30</v>
      </c>
      <c r="Q3917" s="2" t="s">
        <v>37</v>
      </c>
      <c r="R3917" s="2">
        <v>0</v>
      </c>
      <c r="S3917" s="2">
        <v>0</v>
      </c>
      <c r="T3917" s="2">
        <v>0</v>
      </c>
      <c r="U3917" s="2">
        <v>0</v>
      </c>
      <c r="V3917" s="2">
        <v>0</v>
      </c>
      <c r="W3917" s="2">
        <v>0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6147.54</v>
      </c>
      <c r="AE3917" s="2">
        <f>VLOOKUP(Tabla3[[#This Row],[Columna1]],Tabla5[#All],3,0)</f>
        <v>6147.54</v>
      </c>
      <c r="AF3917" s="2">
        <v>0</v>
      </c>
      <c r="AG3917" s="2">
        <v>0</v>
      </c>
      <c r="AH3917" s="2">
        <v>0</v>
      </c>
      <c r="AI3917" s="2">
        <v>0</v>
      </c>
      <c r="AJ3917" s="2">
        <v>0</v>
      </c>
      <c r="AK3917" s="2">
        <f>VLOOKUP(Tabla3[[#This Row],[Columna1]],Tabla7[[ID]:[Monto neto de los bonos]],3,0)</f>
        <v>3265</v>
      </c>
      <c r="AL3917" s="2">
        <v>0</v>
      </c>
      <c r="AM3917" s="2">
        <v>0</v>
      </c>
      <c r="AN3917" s="2">
        <v>0</v>
      </c>
      <c r="AO3917" s="2">
        <v>0</v>
      </c>
      <c r="AP3917" s="2">
        <v>0</v>
      </c>
      <c r="AQ3917" s="2">
        <v>0</v>
      </c>
      <c r="AR3917" s="2">
        <v>0</v>
      </c>
      <c r="AS3917" s="2">
        <v>0</v>
      </c>
      <c r="AT3917" s="2">
        <v>2161.56</v>
      </c>
      <c r="AU3917" s="2">
        <v>1813.62</v>
      </c>
      <c r="AV3917" s="2">
        <v>0</v>
      </c>
      <c r="AW3917" s="1"/>
      <c r="AX3917" s="2" t="s">
        <v>422</v>
      </c>
      <c r="AY3917" s="8" t="s">
        <v>423</v>
      </c>
    </row>
    <row r="3918" spans="1:51" ht="13.15" customHeight="1" x14ac:dyDescent="0.25">
      <c r="A3918" s="7">
        <v>23433</v>
      </c>
      <c r="B3918" s="2" t="s">
        <v>4762</v>
      </c>
      <c r="C3918" s="2">
        <v>5233703</v>
      </c>
      <c r="D3918" s="2" t="s">
        <v>331</v>
      </c>
      <c r="E3918" s="2" t="s">
        <v>344</v>
      </c>
      <c r="F3918" s="2" t="s">
        <v>36</v>
      </c>
      <c r="G3918" s="3">
        <v>44498</v>
      </c>
      <c r="H3918" s="1"/>
      <c r="I3918" s="2">
        <v>13165.89</v>
      </c>
      <c r="J3918" s="2">
        <v>2789.65</v>
      </c>
      <c r="K3918" s="2">
        <v>2789.65</v>
      </c>
      <c r="L3918" s="2">
        <v>0</v>
      </c>
      <c r="M3918" s="1"/>
      <c r="N3918" s="5">
        <f t="shared" si="123"/>
        <v>22526.449999999997</v>
      </c>
      <c r="O3918" s="6">
        <f t="shared" si="124"/>
        <v>19412.909999999996</v>
      </c>
      <c r="P3918" s="2">
        <v>30</v>
      </c>
      <c r="Q3918" s="2" t="s">
        <v>37</v>
      </c>
      <c r="R3918" s="2">
        <v>0</v>
      </c>
      <c r="S3918" s="2">
        <v>0</v>
      </c>
      <c r="T3918" s="2">
        <v>0</v>
      </c>
      <c r="U3918" s="2">
        <v>0</v>
      </c>
      <c r="V3918" s="2">
        <v>0</v>
      </c>
      <c r="W3918" s="2">
        <v>0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2206.2600000000002</v>
      </c>
      <c r="AE3918" s="2">
        <f>VLOOKUP(Tabla3[[#This Row],[Columna1]],Tabla5[#All],3,0)</f>
        <v>2206.2600000000002</v>
      </c>
      <c r="AF3918" s="2">
        <v>0</v>
      </c>
      <c r="AG3918" s="2">
        <v>0</v>
      </c>
      <c r="AH3918" s="2">
        <v>0</v>
      </c>
      <c r="AI3918" s="2">
        <v>0</v>
      </c>
      <c r="AJ3918" s="2">
        <v>1575</v>
      </c>
      <c r="AK3918" s="2">
        <f>VLOOKUP(Tabla3[[#This Row],[Columna1]],Tabla7[[ID]:[Monto neto de los bonos]],3,0)</f>
        <v>1575</v>
      </c>
      <c r="AL3918" s="2">
        <v>0</v>
      </c>
      <c r="AM3918" s="2">
        <v>0</v>
      </c>
      <c r="AN3918" s="2">
        <v>0</v>
      </c>
      <c r="AO3918" s="2">
        <v>0</v>
      </c>
      <c r="AP3918" s="2">
        <v>0</v>
      </c>
      <c r="AQ3918" s="2">
        <v>0</v>
      </c>
      <c r="AR3918" s="2">
        <v>0</v>
      </c>
      <c r="AS3918" s="2">
        <v>0</v>
      </c>
      <c r="AT3918" s="2">
        <v>1874.52</v>
      </c>
      <c r="AU3918" s="2">
        <v>1239.02</v>
      </c>
      <c r="AV3918" s="2">
        <v>0</v>
      </c>
      <c r="AW3918" s="1"/>
      <c r="AX3918" s="2" t="s">
        <v>422</v>
      </c>
      <c r="AY3918" s="8" t="s">
        <v>423</v>
      </c>
    </row>
    <row r="3919" spans="1:51" ht="13.15" customHeight="1" x14ac:dyDescent="0.25">
      <c r="A3919" s="7">
        <v>23398</v>
      </c>
      <c r="B3919" s="2" t="s">
        <v>3254</v>
      </c>
      <c r="C3919" s="2">
        <v>5220103</v>
      </c>
      <c r="D3919" s="2" t="s">
        <v>331</v>
      </c>
      <c r="E3919" s="2" t="s">
        <v>341</v>
      </c>
      <c r="F3919" s="2" t="s">
        <v>44</v>
      </c>
      <c r="G3919" s="3">
        <v>44728</v>
      </c>
      <c r="H3919" s="1"/>
      <c r="I3919" s="2">
        <v>14572.07</v>
      </c>
      <c r="J3919" s="2">
        <v>2683.85</v>
      </c>
      <c r="K3919" s="2">
        <v>2683.85</v>
      </c>
      <c r="L3919" s="2">
        <v>0</v>
      </c>
      <c r="M3919" s="1"/>
      <c r="N3919" s="5">
        <f t="shared" si="123"/>
        <v>34707.869999999995</v>
      </c>
      <c r="O3919" s="6">
        <f t="shared" si="124"/>
        <v>31376.369999999992</v>
      </c>
      <c r="P3919" s="2">
        <v>29</v>
      </c>
      <c r="Q3919" s="2" t="s">
        <v>37</v>
      </c>
      <c r="R3919" s="2">
        <v>0</v>
      </c>
      <c r="S3919" s="2">
        <v>0</v>
      </c>
      <c r="T3919" s="2">
        <v>0</v>
      </c>
      <c r="U3919" s="2">
        <v>0</v>
      </c>
      <c r="V3919" s="2">
        <v>0</v>
      </c>
      <c r="W3919" s="2">
        <v>0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14768.1</v>
      </c>
      <c r="AE3919" s="2">
        <f>VLOOKUP(Tabla3[[#This Row],[Columna1]],Tabla5[#All],3,0)</f>
        <v>14768.1</v>
      </c>
      <c r="AF3919" s="2">
        <v>0</v>
      </c>
      <c r="AG3919" s="2">
        <v>0</v>
      </c>
      <c r="AH3919" s="2">
        <v>0</v>
      </c>
      <c r="AI3919" s="2">
        <v>0</v>
      </c>
      <c r="AJ3919" s="2">
        <v>0</v>
      </c>
      <c r="AK3919" s="2">
        <f>VLOOKUP(Tabla3[[#This Row],[Columna1]],Tabla7[[ID]:[Monto neto de los bonos]],3,0)</f>
        <v>0</v>
      </c>
      <c r="AL3919" s="2">
        <v>0</v>
      </c>
      <c r="AM3919" s="2">
        <v>0</v>
      </c>
      <c r="AN3919" s="2">
        <v>0</v>
      </c>
      <c r="AO3919" s="2">
        <v>0</v>
      </c>
      <c r="AP3919" s="2">
        <v>0</v>
      </c>
      <c r="AQ3919" s="2">
        <v>0</v>
      </c>
      <c r="AR3919" s="2">
        <v>0</v>
      </c>
      <c r="AS3919" s="2">
        <v>0</v>
      </c>
      <c r="AT3919" s="2">
        <v>1927.51</v>
      </c>
      <c r="AU3919" s="2">
        <v>1403.99</v>
      </c>
      <c r="AV3919" s="2">
        <v>0</v>
      </c>
      <c r="AW3919" s="1"/>
      <c r="AX3919" s="2" t="s">
        <v>422</v>
      </c>
      <c r="AY3919" s="8" t="s">
        <v>423</v>
      </c>
    </row>
    <row r="3920" spans="1:51" ht="13.15" customHeight="1" x14ac:dyDescent="0.25">
      <c r="A3920" s="7">
        <v>20260</v>
      </c>
      <c r="B3920" s="2" t="s">
        <v>3255</v>
      </c>
      <c r="C3920" s="2">
        <v>1696703</v>
      </c>
      <c r="D3920" s="2" t="s">
        <v>331</v>
      </c>
      <c r="E3920" s="2" t="s">
        <v>332</v>
      </c>
      <c r="F3920" s="2" t="s">
        <v>36</v>
      </c>
      <c r="G3920" s="3">
        <v>42744</v>
      </c>
      <c r="H3920" s="1"/>
      <c r="I3920" s="2">
        <v>13165.89</v>
      </c>
      <c r="J3920" s="2">
        <v>2789.65</v>
      </c>
      <c r="K3920" s="2">
        <v>2789.65</v>
      </c>
      <c r="L3920" s="2">
        <v>1591.82</v>
      </c>
      <c r="M3920" s="1"/>
      <c r="N3920" s="5">
        <f t="shared" si="123"/>
        <v>30054.159999999996</v>
      </c>
      <c r="O3920" s="6">
        <f t="shared" si="124"/>
        <v>26496.199999999997</v>
      </c>
      <c r="P3920" s="2">
        <v>30</v>
      </c>
      <c r="Q3920" s="2" t="s">
        <v>37</v>
      </c>
      <c r="R3920" s="2">
        <v>0</v>
      </c>
      <c r="S3920" s="2">
        <v>0</v>
      </c>
      <c r="T3920" s="2">
        <v>0</v>
      </c>
      <c r="U3920" s="2">
        <v>0</v>
      </c>
      <c r="V3920" s="2">
        <v>0</v>
      </c>
      <c r="W3920" s="2">
        <v>0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7827.15</v>
      </c>
      <c r="AE3920" s="2">
        <f>VLOOKUP(Tabla3[[#This Row],[Columna1]],Tabla5[#All],3,0)</f>
        <v>7827.15</v>
      </c>
      <c r="AF3920" s="2">
        <v>0</v>
      </c>
      <c r="AG3920" s="2">
        <v>0</v>
      </c>
      <c r="AH3920" s="2">
        <v>0</v>
      </c>
      <c r="AI3920" s="2">
        <v>0</v>
      </c>
      <c r="AJ3920" s="2">
        <v>1890</v>
      </c>
      <c r="AK3920" s="2">
        <f>VLOOKUP(Tabla3[[#This Row],[Columna1]],Tabla7[[ID]:[Monto neto de los bonos]],3,0)</f>
        <v>1890</v>
      </c>
      <c r="AL3920" s="2">
        <v>0</v>
      </c>
      <c r="AM3920" s="2">
        <v>0</v>
      </c>
      <c r="AN3920" s="2">
        <v>0</v>
      </c>
      <c r="AO3920" s="2">
        <v>0</v>
      </c>
      <c r="AP3920" s="2">
        <v>0</v>
      </c>
      <c r="AQ3920" s="2">
        <v>0</v>
      </c>
      <c r="AR3920" s="2">
        <v>0</v>
      </c>
      <c r="AS3920" s="2">
        <v>0</v>
      </c>
      <c r="AT3920" s="2">
        <v>2033.7</v>
      </c>
      <c r="AU3920" s="2">
        <v>1524.26</v>
      </c>
      <c r="AV3920" s="2">
        <v>0</v>
      </c>
      <c r="AW3920" s="1"/>
      <c r="AX3920" s="2" t="s">
        <v>422</v>
      </c>
      <c r="AY3920" s="8" t="s">
        <v>423</v>
      </c>
    </row>
    <row r="3921" spans="1:51" ht="13.15" customHeight="1" x14ac:dyDescent="0.25">
      <c r="A3921" s="7">
        <v>18380</v>
      </c>
      <c r="B3921" s="2" t="s">
        <v>4756</v>
      </c>
      <c r="C3921" s="2">
        <v>345403</v>
      </c>
      <c r="D3921" s="2" t="s">
        <v>331</v>
      </c>
      <c r="E3921" s="2" t="s">
        <v>349</v>
      </c>
      <c r="F3921" s="2" t="s">
        <v>44</v>
      </c>
      <c r="G3921" s="3">
        <v>41641</v>
      </c>
      <c r="H3921" s="1"/>
      <c r="I3921" s="2">
        <v>14572.07</v>
      </c>
      <c r="J3921" s="2">
        <v>2683.85</v>
      </c>
      <c r="K3921" s="2">
        <v>2683.85</v>
      </c>
      <c r="L3921" s="2">
        <v>3274.59</v>
      </c>
      <c r="M3921" s="1"/>
      <c r="N3921" s="5">
        <f t="shared" si="123"/>
        <v>28143.939999999995</v>
      </c>
      <c r="O3921" s="6">
        <f t="shared" si="124"/>
        <v>23656.539999999997</v>
      </c>
      <c r="P3921" s="2">
        <v>30</v>
      </c>
      <c r="Q3921" s="2" t="s">
        <v>37</v>
      </c>
      <c r="R3921" s="2">
        <v>0</v>
      </c>
      <c r="S3921" s="2">
        <v>0</v>
      </c>
      <c r="T3921" s="2">
        <v>0</v>
      </c>
      <c r="U3921" s="2">
        <v>0</v>
      </c>
      <c r="V3921" s="2">
        <v>0</v>
      </c>
      <c r="W3921" s="2">
        <v>0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3879.58</v>
      </c>
      <c r="AE3921" s="2">
        <f>VLOOKUP(Tabla3[[#This Row],[Columna1]],Tabla5[#All],3,0)</f>
        <v>3879.58</v>
      </c>
      <c r="AF3921" s="2">
        <v>0</v>
      </c>
      <c r="AG3921" s="2">
        <v>0</v>
      </c>
      <c r="AH3921" s="2">
        <v>0</v>
      </c>
      <c r="AI3921" s="2">
        <v>0</v>
      </c>
      <c r="AJ3921" s="2">
        <v>1050</v>
      </c>
      <c r="AK3921" s="2">
        <f>VLOOKUP(Tabla3[[#This Row],[Columna1]],Tabla7[[ID]:[Monto neto de los bonos]],3,0)</f>
        <v>1050</v>
      </c>
      <c r="AL3921" s="2">
        <v>0</v>
      </c>
      <c r="AM3921" s="2">
        <v>0</v>
      </c>
      <c r="AN3921" s="2">
        <v>0</v>
      </c>
      <c r="AO3921" s="2">
        <v>0</v>
      </c>
      <c r="AP3921" s="2">
        <v>0</v>
      </c>
      <c r="AQ3921" s="2">
        <v>0</v>
      </c>
      <c r="AR3921" s="2">
        <v>0</v>
      </c>
      <c r="AS3921" s="2">
        <v>0</v>
      </c>
      <c r="AT3921" s="2">
        <v>2321.44</v>
      </c>
      <c r="AU3921" s="2">
        <v>2165.96</v>
      </c>
      <c r="AV3921" s="2">
        <v>0</v>
      </c>
      <c r="AW3921" s="1"/>
      <c r="AX3921" s="2" t="s">
        <v>422</v>
      </c>
      <c r="AY3921" s="8" t="s">
        <v>423</v>
      </c>
    </row>
    <row r="3922" spans="1:51" ht="13.15" customHeight="1" x14ac:dyDescent="0.25">
      <c r="A3922" s="7">
        <v>23179</v>
      </c>
      <c r="B3922" s="2" t="s">
        <v>3256</v>
      </c>
      <c r="C3922" s="2">
        <v>5083203</v>
      </c>
      <c r="D3922" s="2" t="s">
        <v>331</v>
      </c>
      <c r="E3922" s="2" t="s">
        <v>337</v>
      </c>
      <c r="F3922" s="2" t="s">
        <v>45</v>
      </c>
      <c r="G3922" s="3">
        <v>44410</v>
      </c>
      <c r="H3922" s="1"/>
      <c r="I3922" s="2">
        <v>13413.65</v>
      </c>
      <c r="J3922" s="2">
        <v>2841.47</v>
      </c>
      <c r="K3922" s="2">
        <v>2841.47</v>
      </c>
      <c r="L3922" s="2">
        <v>0</v>
      </c>
      <c r="M3922" s="1"/>
      <c r="N3922" s="5">
        <f t="shared" si="123"/>
        <v>26818.5</v>
      </c>
      <c r="O3922" s="6">
        <f t="shared" si="124"/>
        <v>24684.85</v>
      </c>
      <c r="P3922" s="2">
        <v>21</v>
      </c>
      <c r="Q3922" s="2" t="s">
        <v>37</v>
      </c>
      <c r="R3922" s="2">
        <v>0</v>
      </c>
      <c r="S3922" s="2">
        <v>0</v>
      </c>
      <c r="T3922" s="2">
        <v>0</v>
      </c>
      <c r="U3922" s="2">
        <v>0</v>
      </c>
      <c r="V3922" s="2">
        <v>0</v>
      </c>
      <c r="W3922" s="2">
        <v>0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7721.91</v>
      </c>
      <c r="AE3922" s="2">
        <f>VLOOKUP(Tabla3[[#This Row],[Columna1]],Tabla5[#All],3,0)</f>
        <v>7721.91</v>
      </c>
      <c r="AF3922" s="2">
        <v>0</v>
      </c>
      <c r="AG3922" s="2">
        <v>0</v>
      </c>
      <c r="AH3922" s="2">
        <v>0</v>
      </c>
      <c r="AI3922" s="2">
        <v>0</v>
      </c>
      <c r="AJ3922" s="2">
        <v>0</v>
      </c>
      <c r="AK3922" s="2">
        <f>VLOOKUP(Tabla3[[#This Row],[Columna1]],Tabla7[[ID]:[Monto neto de los bonos]],3,0)</f>
        <v>0</v>
      </c>
      <c r="AL3922" s="2">
        <v>0</v>
      </c>
      <c r="AM3922" s="2">
        <v>0</v>
      </c>
      <c r="AN3922" s="2">
        <v>0</v>
      </c>
      <c r="AO3922" s="2">
        <v>0</v>
      </c>
      <c r="AP3922" s="2">
        <v>0</v>
      </c>
      <c r="AQ3922" s="2">
        <v>0</v>
      </c>
      <c r="AR3922" s="2">
        <v>0</v>
      </c>
      <c r="AS3922" s="2">
        <v>0</v>
      </c>
      <c r="AT3922" s="2">
        <v>1336.75</v>
      </c>
      <c r="AU3922" s="2">
        <v>796.9</v>
      </c>
      <c r="AV3922" s="2">
        <v>0</v>
      </c>
      <c r="AW3922" s="1"/>
      <c r="AX3922" s="2" t="s">
        <v>422</v>
      </c>
      <c r="AY3922" s="8" t="s">
        <v>423</v>
      </c>
    </row>
    <row r="3923" spans="1:51" ht="13.15" customHeight="1" x14ac:dyDescent="0.25">
      <c r="A3923" s="7">
        <v>18443</v>
      </c>
      <c r="B3923" s="2" t="s">
        <v>3257</v>
      </c>
      <c r="C3923" s="2">
        <v>349203</v>
      </c>
      <c r="D3923" s="2" t="s">
        <v>331</v>
      </c>
      <c r="E3923" s="2" t="s">
        <v>332</v>
      </c>
      <c r="F3923" s="2" t="s">
        <v>60</v>
      </c>
      <c r="G3923" s="3">
        <v>41867</v>
      </c>
      <c r="H3923" s="1"/>
      <c r="I3923" s="2">
        <v>14709.55</v>
      </c>
      <c r="J3923" s="2">
        <v>2709.165</v>
      </c>
      <c r="K3923" s="2">
        <v>2709.165</v>
      </c>
      <c r="L3923" s="2">
        <v>3614.69</v>
      </c>
      <c r="M3923" s="1"/>
      <c r="N3923" s="5">
        <f t="shared" si="123"/>
        <v>43858.26</v>
      </c>
      <c r="O3923" s="6">
        <f t="shared" si="124"/>
        <v>39216.06</v>
      </c>
      <c r="P3923" s="2">
        <v>30</v>
      </c>
      <c r="Q3923" s="2" t="s">
        <v>37</v>
      </c>
      <c r="R3923" s="2">
        <v>0</v>
      </c>
      <c r="S3923" s="2">
        <v>0</v>
      </c>
      <c r="T3923" s="2">
        <v>0</v>
      </c>
      <c r="U3923" s="2">
        <v>0</v>
      </c>
      <c r="V3923" s="2">
        <v>0</v>
      </c>
      <c r="W3923" s="2">
        <v>0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14340.69</v>
      </c>
      <c r="AE3923" s="2">
        <f>VLOOKUP(Tabla3[[#This Row],[Columna1]],Tabla5[#All],3,0)</f>
        <v>14340.69</v>
      </c>
      <c r="AF3923" s="2">
        <v>0</v>
      </c>
      <c r="AG3923" s="2">
        <v>0</v>
      </c>
      <c r="AH3923" s="2">
        <v>0</v>
      </c>
      <c r="AI3923" s="2">
        <v>0</v>
      </c>
      <c r="AJ3923" s="2">
        <v>5775</v>
      </c>
      <c r="AK3923" s="2">
        <f>VLOOKUP(Tabla3[[#This Row],[Columna1]],Tabla7[[ID]:[Monto neto de los bonos]],3,0)</f>
        <v>5775</v>
      </c>
      <c r="AL3923" s="2">
        <v>0</v>
      </c>
      <c r="AM3923" s="2">
        <v>0</v>
      </c>
      <c r="AN3923" s="2">
        <v>0</v>
      </c>
      <c r="AO3923" s="2">
        <v>0</v>
      </c>
      <c r="AP3923" s="2">
        <v>0</v>
      </c>
      <c r="AQ3923" s="2">
        <v>0</v>
      </c>
      <c r="AR3923" s="2">
        <v>0</v>
      </c>
      <c r="AS3923" s="2">
        <v>0</v>
      </c>
      <c r="AT3923" s="2">
        <v>2374.2600000000002</v>
      </c>
      <c r="AU3923" s="2">
        <v>2267.94</v>
      </c>
      <c r="AV3923" s="2">
        <v>0</v>
      </c>
      <c r="AW3923" s="1"/>
      <c r="AX3923" s="2" t="s">
        <v>422</v>
      </c>
      <c r="AY3923" s="8" t="s">
        <v>423</v>
      </c>
    </row>
    <row r="3924" spans="1:51" ht="13.15" customHeight="1" x14ac:dyDescent="0.25">
      <c r="A3924" s="7">
        <v>13906</v>
      </c>
      <c r="B3924" s="2" t="s">
        <v>3258</v>
      </c>
      <c r="C3924" s="2">
        <v>20603</v>
      </c>
      <c r="D3924" s="2" t="s">
        <v>331</v>
      </c>
      <c r="E3924" s="2" t="s">
        <v>334</v>
      </c>
      <c r="F3924" s="2" t="s">
        <v>36</v>
      </c>
      <c r="G3924" s="3">
        <v>44608</v>
      </c>
      <c r="H3924" s="1"/>
      <c r="I3924" s="2">
        <v>13165.89</v>
      </c>
      <c r="J3924" s="2">
        <v>2789.65</v>
      </c>
      <c r="K3924" s="2">
        <v>2789.65</v>
      </c>
      <c r="L3924" s="2">
        <v>0</v>
      </c>
      <c r="M3924" s="1"/>
      <c r="N3924" s="5">
        <f t="shared" si="123"/>
        <v>26311.86</v>
      </c>
      <c r="O3924" s="6">
        <f t="shared" si="124"/>
        <v>23198.32</v>
      </c>
      <c r="P3924" s="2">
        <v>30</v>
      </c>
      <c r="Q3924" s="2" t="s">
        <v>37</v>
      </c>
      <c r="R3924" s="2">
        <v>0</v>
      </c>
      <c r="S3924" s="2">
        <v>0</v>
      </c>
      <c r="T3924" s="2">
        <v>0</v>
      </c>
      <c r="U3924" s="2">
        <v>0</v>
      </c>
      <c r="V3924" s="2">
        <v>0</v>
      </c>
      <c r="W3924" s="2">
        <v>0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6516.67</v>
      </c>
      <c r="AE3924" s="2">
        <f>VLOOKUP(Tabla3[[#This Row],[Columna1]],Tabla5[#All],3,0)</f>
        <v>6516.67</v>
      </c>
      <c r="AF3924" s="2">
        <v>0</v>
      </c>
      <c r="AG3924" s="2">
        <v>0</v>
      </c>
      <c r="AH3924" s="2">
        <v>0</v>
      </c>
      <c r="AI3924" s="2">
        <v>0</v>
      </c>
      <c r="AJ3924" s="2">
        <v>1050</v>
      </c>
      <c r="AK3924" s="2">
        <f>VLOOKUP(Tabla3[[#This Row],[Columna1]],Tabla7[[ID]:[Monto neto de los bonos]],3,0)</f>
        <v>1050</v>
      </c>
      <c r="AL3924" s="2">
        <v>0</v>
      </c>
      <c r="AM3924" s="2">
        <v>0</v>
      </c>
      <c r="AN3924" s="2">
        <v>0</v>
      </c>
      <c r="AO3924" s="2">
        <v>0</v>
      </c>
      <c r="AP3924" s="2">
        <v>0</v>
      </c>
      <c r="AQ3924" s="2">
        <v>0</v>
      </c>
      <c r="AR3924" s="2">
        <v>0</v>
      </c>
      <c r="AS3924" s="2">
        <v>0</v>
      </c>
      <c r="AT3924" s="2">
        <v>1874.52</v>
      </c>
      <c r="AU3924" s="2">
        <v>1239.02</v>
      </c>
      <c r="AV3924" s="2">
        <v>0</v>
      </c>
      <c r="AW3924" s="1"/>
      <c r="AX3924" s="2" t="s">
        <v>422</v>
      </c>
      <c r="AY3924" s="8" t="s">
        <v>423</v>
      </c>
    </row>
    <row r="3925" spans="1:51" ht="13.15" customHeight="1" x14ac:dyDescent="0.25">
      <c r="A3925" s="7">
        <v>20739</v>
      </c>
      <c r="B3925" s="2" t="s">
        <v>3259</v>
      </c>
      <c r="C3925" s="2">
        <v>2069303</v>
      </c>
      <c r="D3925" s="2" t="s">
        <v>331</v>
      </c>
      <c r="E3925" s="2" t="s">
        <v>333</v>
      </c>
      <c r="F3925" s="2" t="s">
        <v>36</v>
      </c>
      <c r="G3925" s="3">
        <v>42877</v>
      </c>
      <c r="H3925" s="1"/>
      <c r="I3925" s="2">
        <v>13165.89</v>
      </c>
      <c r="J3925" s="2">
        <v>2789.65</v>
      </c>
      <c r="K3925" s="2">
        <v>2789.65</v>
      </c>
      <c r="L3925" s="2">
        <v>1591.82</v>
      </c>
      <c r="M3925" s="1"/>
      <c r="N3925" s="5">
        <f t="shared" si="123"/>
        <v>29406.94</v>
      </c>
      <c r="O3925" s="6">
        <f t="shared" si="124"/>
        <v>25848.98</v>
      </c>
      <c r="P3925" s="2">
        <v>30</v>
      </c>
      <c r="Q3925" s="2" t="s">
        <v>37</v>
      </c>
      <c r="R3925" s="2">
        <v>0</v>
      </c>
      <c r="S3925" s="2">
        <v>0</v>
      </c>
      <c r="T3925" s="2">
        <v>0</v>
      </c>
      <c r="U3925" s="2">
        <v>0</v>
      </c>
      <c r="V3925" s="2">
        <v>0</v>
      </c>
      <c r="W3925" s="2">
        <v>0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9069.93</v>
      </c>
      <c r="AE3925" s="2">
        <f>VLOOKUP(Tabla3[[#This Row],[Columna1]],Tabla5[#All],3,0)</f>
        <v>9069.93</v>
      </c>
      <c r="AF3925" s="2">
        <v>0</v>
      </c>
      <c r="AG3925" s="2">
        <v>0</v>
      </c>
      <c r="AH3925" s="2">
        <v>0</v>
      </c>
      <c r="AI3925" s="2">
        <v>0</v>
      </c>
      <c r="AJ3925" s="2">
        <v>0</v>
      </c>
      <c r="AK3925" s="2">
        <f>VLOOKUP(Tabla3[[#This Row],[Columna1]],Tabla7[[ID]:[Monto neto de los bonos]],3,0)</f>
        <v>1000</v>
      </c>
      <c r="AL3925" s="2">
        <v>0</v>
      </c>
      <c r="AM3925" s="2">
        <v>0</v>
      </c>
      <c r="AN3925" s="2">
        <v>0</v>
      </c>
      <c r="AO3925" s="2">
        <v>0</v>
      </c>
      <c r="AP3925" s="2">
        <v>0</v>
      </c>
      <c r="AQ3925" s="2">
        <v>0</v>
      </c>
      <c r="AR3925" s="2">
        <v>0</v>
      </c>
      <c r="AS3925" s="2">
        <v>0</v>
      </c>
      <c r="AT3925" s="2">
        <v>2033.7</v>
      </c>
      <c r="AU3925" s="2">
        <v>1524.26</v>
      </c>
      <c r="AV3925" s="2">
        <v>0</v>
      </c>
      <c r="AW3925" s="1"/>
      <c r="AX3925" s="2" t="s">
        <v>422</v>
      </c>
      <c r="AY3925" s="8" t="s">
        <v>423</v>
      </c>
    </row>
    <row r="3926" spans="1:51" ht="13.15" customHeight="1" x14ac:dyDescent="0.25">
      <c r="A3926" s="7">
        <v>18206</v>
      </c>
      <c r="B3926" s="2" t="s">
        <v>3260</v>
      </c>
      <c r="C3926" s="2">
        <v>333603</v>
      </c>
      <c r="D3926" s="2" t="s">
        <v>331</v>
      </c>
      <c r="E3926" s="2" t="s">
        <v>334</v>
      </c>
      <c r="F3926" s="2" t="s">
        <v>36</v>
      </c>
      <c r="G3926" s="3">
        <v>41600</v>
      </c>
      <c r="H3926" s="1"/>
      <c r="I3926" s="2">
        <v>13165.89</v>
      </c>
      <c r="J3926" s="2">
        <v>2789.65</v>
      </c>
      <c r="K3926" s="2">
        <v>2789.65</v>
      </c>
      <c r="L3926" s="2">
        <v>2917.6</v>
      </c>
      <c r="M3926" s="1"/>
      <c r="N3926" s="5">
        <f t="shared" si="123"/>
        <v>27666.249999999996</v>
      </c>
      <c r="O3926" s="6">
        <f t="shared" si="124"/>
        <v>23710.67</v>
      </c>
      <c r="P3926" s="2">
        <v>30</v>
      </c>
      <c r="Q3926" s="2" t="s">
        <v>37</v>
      </c>
      <c r="R3926" s="2">
        <v>0</v>
      </c>
      <c r="S3926" s="2">
        <v>0</v>
      </c>
      <c r="T3926" s="2">
        <v>0</v>
      </c>
      <c r="U3926" s="2">
        <v>0</v>
      </c>
      <c r="V3926" s="2">
        <v>0</v>
      </c>
      <c r="W3926" s="2">
        <v>0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4743.46</v>
      </c>
      <c r="AE3926" s="2">
        <f>VLOOKUP(Tabla3[[#This Row],[Columna1]],Tabla5[#All],3,0)</f>
        <v>4743.46</v>
      </c>
      <c r="AF3926" s="2">
        <v>0</v>
      </c>
      <c r="AG3926" s="2">
        <v>0</v>
      </c>
      <c r="AH3926" s="2">
        <v>0</v>
      </c>
      <c r="AI3926" s="2">
        <v>0</v>
      </c>
      <c r="AJ3926" s="2">
        <v>1260</v>
      </c>
      <c r="AK3926" s="2">
        <f>VLOOKUP(Tabla3[[#This Row],[Columna1]],Tabla7[[ID]:[Monto neto de los bonos]],3,0)</f>
        <v>1260</v>
      </c>
      <c r="AL3926" s="2">
        <v>0</v>
      </c>
      <c r="AM3926" s="2">
        <v>0</v>
      </c>
      <c r="AN3926" s="2">
        <v>0</v>
      </c>
      <c r="AO3926" s="2">
        <v>0</v>
      </c>
      <c r="AP3926" s="2">
        <v>0</v>
      </c>
      <c r="AQ3926" s="2">
        <v>0</v>
      </c>
      <c r="AR3926" s="2">
        <v>0</v>
      </c>
      <c r="AS3926" s="2">
        <v>0</v>
      </c>
      <c r="AT3926" s="2">
        <v>2166.2800000000002</v>
      </c>
      <c r="AU3926" s="2">
        <v>1789.3</v>
      </c>
      <c r="AV3926" s="2">
        <v>0</v>
      </c>
      <c r="AW3926" s="1"/>
      <c r="AX3926" s="2" t="s">
        <v>422</v>
      </c>
      <c r="AY3926" s="8" t="s">
        <v>423</v>
      </c>
    </row>
    <row r="3927" spans="1:51" ht="13.15" customHeight="1" x14ac:dyDescent="0.25">
      <c r="A3927" s="7">
        <v>17939</v>
      </c>
      <c r="B3927" s="2" t="s">
        <v>3261</v>
      </c>
      <c r="C3927" s="2">
        <v>236603</v>
      </c>
      <c r="D3927" s="2" t="s">
        <v>331</v>
      </c>
      <c r="E3927" s="2" t="s">
        <v>344</v>
      </c>
      <c r="F3927" s="2" t="s">
        <v>168</v>
      </c>
      <c r="G3927" s="3">
        <v>41867</v>
      </c>
      <c r="H3927" s="1"/>
      <c r="I3927" s="2">
        <v>13301.45</v>
      </c>
      <c r="J3927" s="2">
        <v>2633.86</v>
      </c>
      <c r="K3927" s="2">
        <v>2633.86</v>
      </c>
      <c r="L3927" s="2">
        <v>1501.76</v>
      </c>
      <c r="M3927" s="1"/>
      <c r="N3927" s="5">
        <f t="shared" si="123"/>
        <v>32794.880000000005</v>
      </c>
      <c r="O3927" s="6">
        <f t="shared" si="124"/>
        <v>29255.380000000005</v>
      </c>
      <c r="P3927" s="2">
        <v>30</v>
      </c>
      <c r="Q3927" s="2" t="s">
        <v>37</v>
      </c>
      <c r="R3927" s="2">
        <v>0</v>
      </c>
      <c r="S3927" s="2">
        <v>0</v>
      </c>
      <c r="T3927" s="2">
        <v>0</v>
      </c>
      <c r="U3927" s="2">
        <v>0</v>
      </c>
      <c r="V3927" s="2">
        <v>0</v>
      </c>
      <c r="W3927" s="2">
        <v>0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10203.950000000001</v>
      </c>
      <c r="AE3927" s="2">
        <f>VLOOKUP(Tabla3[[#This Row],[Columna1]],Tabla5[#All],3,0)</f>
        <v>10203.950000000001</v>
      </c>
      <c r="AF3927" s="2">
        <v>0</v>
      </c>
      <c r="AG3927" s="2">
        <v>0</v>
      </c>
      <c r="AH3927" s="2">
        <v>0</v>
      </c>
      <c r="AI3927" s="2">
        <v>0</v>
      </c>
      <c r="AJ3927" s="2">
        <v>2520</v>
      </c>
      <c r="AK3927" s="2">
        <f>VLOOKUP(Tabla3[[#This Row],[Columna1]],Tabla7[[ID]:[Monto neto de los bonos]],3,0)</f>
        <v>2520</v>
      </c>
      <c r="AL3927" s="2">
        <v>0</v>
      </c>
      <c r="AM3927" s="2">
        <v>0</v>
      </c>
      <c r="AN3927" s="2">
        <v>0</v>
      </c>
      <c r="AO3927" s="2">
        <v>0</v>
      </c>
      <c r="AP3927" s="2">
        <v>0</v>
      </c>
      <c r="AQ3927" s="2">
        <v>0</v>
      </c>
      <c r="AR3927" s="2">
        <v>0</v>
      </c>
      <c r="AS3927" s="2">
        <v>0</v>
      </c>
      <c r="AT3927" s="2">
        <v>2007.08</v>
      </c>
      <c r="AU3927" s="2">
        <v>1532.42</v>
      </c>
      <c r="AV3927" s="2">
        <v>0</v>
      </c>
      <c r="AW3927" s="1"/>
      <c r="AX3927" s="2" t="s">
        <v>422</v>
      </c>
      <c r="AY3927" s="8" t="s">
        <v>423</v>
      </c>
    </row>
    <row r="3928" spans="1:51" ht="13.15" customHeight="1" x14ac:dyDescent="0.25">
      <c r="A3928" s="7">
        <v>23014</v>
      </c>
      <c r="B3928" s="2" t="s">
        <v>3262</v>
      </c>
      <c r="C3928" s="2">
        <v>4963203</v>
      </c>
      <c r="D3928" s="2" t="s">
        <v>331</v>
      </c>
      <c r="E3928" s="2" t="s">
        <v>340</v>
      </c>
      <c r="F3928" s="2" t="s">
        <v>44</v>
      </c>
      <c r="G3928" s="3">
        <v>45093</v>
      </c>
      <c r="H3928" s="1"/>
      <c r="I3928" s="2">
        <v>14572.07</v>
      </c>
      <c r="J3928" s="2">
        <v>2683.85</v>
      </c>
      <c r="K3928" s="2">
        <v>2683.85</v>
      </c>
      <c r="L3928" s="2">
        <v>0</v>
      </c>
      <c r="M3928" s="1"/>
      <c r="N3928" s="5">
        <f t="shared" si="123"/>
        <v>28407.609999999997</v>
      </c>
      <c r="O3928" s="6">
        <f t="shared" si="124"/>
        <v>25228.229999999996</v>
      </c>
      <c r="P3928" s="2">
        <v>28</v>
      </c>
      <c r="Q3928" s="2" t="s">
        <v>37</v>
      </c>
      <c r="R3928" s="2">
        <v>0</v>
      </c>
      <c r="S3928" s="2">
        <v>0</v>
      </c>
      <c r="T3928" s="2">
        <v>0</v>
      </c>
      <c r="U3928" s="2">
        <v>0</v>
      </c>
      <c r="V3928" s="2">
        <v>0</v>
      </c>
      <c r="W3928" s="2">
        <v>0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8467.84</v>
      </c>
      <c r="AE3928" s="2">
        <f>VLOOKUP(Tabla3[[#This Row],[Columna1]],Tabla5[#All],3,0)</f>
        <v>8467.84</v>
      </c>
      <c r="AF3928" s="2">
        <v>0</v>
      </c>
      <c r="AG3928" s="2">
        <v>0</v>
      </c>
      <c r="AH3928" s="2">
        <v>0</v>
      </c>
      <c r="AI3928" s="2">
        <v>0</v>
      </c>
      <c r="AJ3928" s="2">
        <v>0</v>
      </c>
      <c r="AK3928" s="2">
        <f>VLOOKUP(Tabla3[[#This Row],[Columna1]],Tabla7[[ID]:[Monto neto de los bonos]],3,0)</f>
        <v>1000</v>
      </c>
      <c r="AL3928" s="2">
        <v>0</v>
      </c>
      <c r="AM3928" s="2">
        <v>0</v>
      </c>
      <c r="AN3928" s="2">
        <v>0</v>
      </c>
      <c r="AO3928" s="2">
        <v>0</v>
      </c>
      <c r="AP3928" s="2">
        <v>0</v>
      </c>
      <c r="AQ3928" s="2">
        <v>0</v>
      </c>
      <c r="AR3928" s="2">
        <v>0</v>
      </c>
      <c r="AS3928" s="2">
        <v>0</v>
      </c>
      <c r="AT3928" s="2">
        <v>1861.04</v>
      </c>
      <c r="AU3928" s="2">
        <v>1318.34</v>
      </c>
      <c r="AV3928" s="2">
        <v>0</v>
      </c>
      <c r="AW3928" s="1"/>
      <c r="AX3928" s="2" t="s">
        <v>422</v>
      </c>
      <c r="AY3928" s="8" t="s">
        <v>423</v>
      </c>
    </row>
    <row r="3929" spans="1:51" ht="13.15" customHeight="1" x14ac:dyDescent="0.25">
      <c r="A3929" s="7">
        <v>25125</v>
      </c>
      <c r="B3929" s="2" t="s">
        <v>3263</v>
      </c>
      <c r="C3929" s="2">
        <v>6425803</v>
      </c>
      <c r="D3929" s="2" t="s">
        <v>331</v>
      </c>
      <c r="E3929" s="2" t="s">
        <v>335</v>
      </c>
      <c r="F3929" s="2" t="s">
        <v>36</v>
      </c>
      <c r="G3929" s="3">
        <v>45462</v>
      </c>
      <c r="H3929" s="1"/>
      <c r="I3929" s="2">
        <v>13165.89</v>
      </c>
      <c r="J3929" s="2">
        <v>2789.65</v>
      </c>
      <c r="K3929" s="2">
        <v>2789.65</v>
      </c>
      <c r="L3929" s="2">
        <v>0</v>
      </c>
      <c r="M3929" s="1"/>
      <c r="N3929" s="5">
        <f t="shared" si="123"/>
        <v>20745.189999999999</v>
      </c>
      <c r="O3929" s="6">
        <f t="shared" si="124"/>
        <v>17768.13</v>
      </c>
      <c r="P3929" s="2">
        <v>29</v>
      </c>
      <c r="Q3929" s="2" t="s">
        <v>37</v>
      </c>
      <c r="R3929" s="2">
        <v>0</v>
      </c>
      <c r="S3929" s="2">
        <v>0</v>
      </c>
      <c r="T3929" s="2">
        <v>0</v>
      </c>
      <c r="U3929" s="2">
        <v>0</v>
      </c>
      <c r="V3929" s="2">
        <v>0</v>
      </c>
      <c r="W3929" s="2">
        <v>0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2000</v>
      </c>
      <c r="AE3929" s="2">
        <f>VLOOKUP(Tabla3[[#This Row],[Columna1]],Tabla5[#All],3,0)</f>
        <v>2000</v>
      </c>
      <c r="AF3929" s="2">
        <v>0</v>
      </c>
      <c r="AG3929" s="2">
        <v>0</v>
      </c>
      <c r="AH3929" s="2">
        <v>0</v>
      </c>
      <c r="AI3929" s="2">
        <v>0</v>
      </c>
      <c r="AJ3929" s="2">
        <v>0</v>
      </c>
      <c r="AK3929" s="2">
        <f>VLOOKUP(Tabla3[[#This Row],[Columna1]],Tabla7[[ID]:[Monto neto de los bonos]],3,0)</f>
        <v>0</v>
      </c>
      <c r="AL3929" s="2">
        <v>0</v>
      </c>
      <c r="AM3929" s="2">
        <v>0</v>
      </c>
      <c r="AN3929" s="2">
        <v>0</v>
      </c>
      <c r="AO3929" s="2">
        <v>0</v>
      </c>
      <c r="AP3929" s="2">
        <v>0</v>
      </c>
      <c r="AQ3929" s="2">
        <v>0</v>
      </c>
      <c r="AR3929" s="2">
        <v>0</v>
      </c>
      <c r="AS3929" s="2">
        <v>0</v>
      </c>
      <c r="AT3929" s="2">
        <v>1812.03</v>
      </c>
      <c r="AU3929" s="2">
        <v>1165.03</v>
      </c>
      <c r="AV3929" s="2">
        <v>0</v>
      </c>
      <c r="AW3929" s="1"/>
      <c r="AX3929" s="2" t="s">
        <v>422</v>
      </c>
      <c r="AY3929" s="8" t="s">
        <v>423</v>
      </c>
    </row>
    <row r="3930" spans="1:51" ht="13.15" customHeight="1" x14ac:dyDescent="0.25">
      <c r="A3930" s="7">
        <v>12483</v>
      </c>
      <c r="B3930" s="2" t="s">
        <v>3264</v>
      </c>
      <c r="C3930" s="2">
        <v>1105203</v>
      </c>
      <c r="D3930" s="2" t="s">
        <v>331</v>
      </c>
      <c r="E3930" s="2" t="s">
        <v>339</v>
      </c>
      <c r="F3930" s="2" t="s">
        <v>80</v>
      </c>
      <c r="G3930" s="3">
        <v>44449</v>
      </c>
      <c r="H3930" s="1"/>
      <c r="I3930" s="2">
        <v>21471.77</v>
      </c>
      <c r="J3930" s="2">
        <v>3956.0250000000001</v>
      </c>
      <c r="K3930" s="2">
        <v>3956.0250000000001</v>
      </c>
      <c r="L3930" s="2">
        <v>0</v>
      </c>
      <c r="M3930" s="1"/>
      <c r="N3930" s="5">
        <f t="shared" si="123"/>
        <v>103258.43000000001</v>
      </c>
      <c r="O3930" s="6">
        <f t="shared" si="124"/>
        <v>97379.750000000015</v>
      </c>
      <c r="P3930" s="2">
        <v>30</v>
      </c>
      <c r="Q3930" s="2" t="s">
        <v>37</v>
      </c>
      <c r="R3930" s="2">
        <v>0</v>
      </c>
      <c r="S3930" s="2">
        <v>0</v>
      </c>
      <c r="T3930" s="2">
        <v>0</v>
      </c>
      <c r="U3930" s="2">
        <v>0</v>
      </c>
      <c r="V3930" s="2">
        <v>0</v>
      </c>
      <c r="W3930" s="2">
        <v>0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50144.61</v>
      </c>
      <c r="AE3930" s="2">
        <f>VLOOKUP(Tabla3[[#This Row],[Columna1]],Tabla5[#All],3,0)</f>
        <v>50144.61</v>
      </c>
      <c r="AF3930" s="2">
        <v>0</v>
      </c>
      <c r="AG3930" s="2">
        <v>0</v>
      </c>
      <c r="AH3930" s="2">
        <v>0</v>
      </c>
      <c r="AI3930" s="2">
        <v>0</v>
      </c>
      <c r="AJ3930" s="2">
        <v>23730</v>
      </c>
      <c r="AK3930" s="2">
        <f>VLOOKUP(Tabla3[[#This Row],[Columna1]],Tabla7[[ID]:[Monto neto de los bonos]],3,0)</f>
        <v>23730</v>
      </c>
      <c r="AL3930" s="2">
        <v>0</v>
      </c>
      <c r="AM3930" s="2">
        <v>0</v>
      </c>
      <c r="AN3930" s="2">
        <v>0</v>
      </c>
      <c r="AO3930" s="2">
        <v>0</v>
      </c>
      <c r="AP3930" s="2">
        <v>0</v>
      </c>
      <c r="AQ3930" s="2">
        <v>0</v>
      </c>
      <c r="AR3930" s="2">
        <v>0</v>
      </c>
      <c r="AS3930" s="2">
        <v>0</v>
      </c>
      <c r="AT3930" s="2">
        <v>2938.4</v>
      </c>
      <c r="AU3930" s="2">
        <v>2940.28</v>
      </c>
      <c r="AV3930" s="2">
        <v>0</v>
      </c>
      <c r="AW3930" s="1"/>
      <c r="AX3930" s="2" t="s">
        <v>422</v>
      </c>
      <c r="AY3930" s="8" t="s">
        <v>423</v>
      </c>
    </row>
    <row r="3931" spans="1:51" ht="13.15" customHeight="1" x14ac:dyDescent="0.25">
      <c r="A3931" s="7">
        <v>19180</v>
      </c>
      <c r="B3931" s="2" t="s">
        <v>4759</v>
      </c>
      <c r="C3931" s="2">
        <v>320303</v>
      </c>
      <c r="D3931" s="2" t="s">
        <v>331</v>
      </c>
      <c r="E3931" s="2" t="s">
        <v>347</v>
      </c>
      <c r="F3931" s="2" t="s">
        <v>44</v>
      </c>
      <c r="G3931" s="3">
        <v>42110</v>
      </c>
      <c r="H3931" s="1"/>
      <c r="I3931" s="2">
        <v>14572.07</v>
      </c>
      <c r="J3931" s="2">
        <v>2683.85</v>
      </c>
      <c r="K3931" s="2">
        <v>2683.85</v>
      </c>
      <c r="L3931" s="2">
        <v>1688.69</v>
      </c>
      <c r="M3931" s="1"/>
      <c r="N3931" s="5">
        <f t="shared" si="123"/>
        <v>40071.56</v>
      </c>
      <c r="O3931" s="6">
        <f t="shared" si="124"/>
        <v>36267.509999999995</v>
      </c>
      <c r="P3931" s="2">
        <v>29</v>
      </c>
      <c r="Q3931" s="2" t="s">
        <v>37</v>
      </c>
      <c r="R3931" s="2">
        <v>0</v>
      </c>
      <c r="S3931" s="2">
        <v>0</v>
      </c>
      <c r="T3931" s="2">
        <v>0</v>
      </c>
      <c r="U3931" s="2">
        <v>0</v>
      </c>
      <c r="V3931" s="2">
        <v>0</v>
      </c>
      <c r="W3931" s="2">
        <v>0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14768.1</v>
      </c>
      <c r="AE3931" s="2">
        <f>VLOOKUP(Tabla3[[#This Row],[Columna1]],Tabla5[#All],3,0)</f>
        <v>14768.1</v>
      </c>
      <c r="AF3931" s="2">
        <v>0</v>
      </c>
      <c r="AG3931" s="2">
        <v>0</v>
      </c>
      <c r="AH3931" s="2">
        <v>0</v>
      </c>
      <c r="AI3931" s="2">
        <v>0</v>
      </c>
      <c r="AJ3931" s="2">
        <v>3675</v>
      </c>
      <c r="AK3931" s="2">
        <f>VLOOKUP(Tabla3[[#This Row],[Columna1]],Tabla7[[ID]:[Monto neto de los bonos]],3,0)</f>
        <v>3675</v>
      </c>
      <c r="AL3931" s="2">
        <v>0</v>
      </c>
      <c r="AM3931" s="2">
        <v>0</v>
      </c>
      <c r="AN3931" s="2">
        <v>0</v>
      </c>
      <c r="AO3931" s="2">
        <v>0</v>
      </c>
      <c r="AP3931" s="2">
        <v>0</v>
      </c>
      <c r="AQ3931" s="2">
        <v>0</v>
      </c>
      <c r="AR3931" s="2">
        <v>0</v>
      </c>
      <c r="AS3931" s="2">
        <v>0</v>
      </c>
      <c r="AT3931" s="2">
        <v>2090.75</v>
      </c>
      <c r="AU3931" s="2">
        <v>1713.3</v>
      </c>
      <c r="AV3931" s="2">
        <v>0</v>
      </c>
      <c r="AW3931" s="1"/>
      <c r="AX3931" s="2" t="s">
        <v>422</v>
      </c>
      <c r="AY3931" s="8" t="s">
        <v>423</v>
      </c>
    </row>
    <row r="3932" spans="1:51" ht="13.15" customHeight="1" x14ac:dyDescent="0.25">
      <c r="A3932" s="7">
        <v>19563</v>
      </c>
      <c r="B3932" s="2" t="s">
        <v>4763</v>
      </c>
      <c r="C3932" s="2">
        <v>683203</v>
      </c>
      <c r="D3932" s="2" t="s">
        <v>331</v>
      </c>
      <c r="E3932" s="2" t="s">
        <v>334</v>
      </c>
      <c r="F3932" s="2" t="s">
        <v>36</v>
      </c>
      <c r="G3932" s="3">
        <v>42451</v>
      </c>
      <c r="H3932" s="1"/>
      <c r="I3932" s="2">
        <v>13165.89</v>
      </c>
      <c r="J3932" s="2">
        <v>2789.65</v>
      </c>
      <c r="K3932" s="2">
        <v>2789.65</v>
      </c>
      <c r="L3932" s="2">
        <v>1487.68</v>
      </c>
      <c r="M3932" s="1"/>
      <c r="N3932" s="5">
        <f t="shared" si="123"/>
        <v>28426.649999999998</v>
      </c>
      <c r="O3932" s="6">
        <f t="shared" si="124"/>
        <v>25052.739999999998</v>
      </c>
      <c r="P3932" s="2">
        <v>29</v>
      </c>
      <c r="Q3932" s="2" t="s">
        <v>37</v>
      </c>
      <c r="R3932" s="2">
        <v>0</v>
      </c>
      <c r="S3932" s="2">
        <v>0</v>
      </c>
      <c r="T3932" s="2">
        <v>0</v>
      </c>
      <c r="U3932" s="2">
        <v>0</v>
      </c>
      <c r="V3932" s="2">
        <v>0</v>
      </c>
      <c r="W3932" s="2">
        <v>0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6618.78</v>
      </c>
      <c r="AE3932" s="2">
        <f>VLOOKUP(Tabla3[[#This Row],[Columna1]],Tabla5[#All],3,0)</f>
        <v>6618.78</v>
      </c>
      <c r="AF3932" s="2">
        <v>0</v>
      </c>
      <c r="AG3932" s="2">
        <v>0</v>
      </c>
      <c r="AH3932" s="2">
        <v>0</v>
      </c>
      <c r="AI3932" s="2">
        <v>0</v>
      </c>
      <c r="AJ3932" s="2">
        <v>1575</v>
      </c>
      <c r="AK3932" s="2">
        <f>VLOOKUP(Tabla3[[#This Row],[Columna1]],Tabla7[[ID]:[Monto neto de los bonos]],3,0)</f>
        <v>1575</v>
      </c>
      <c r="AL3932" s="2">
        <v>0</v>
      </c>
      <c r="AM3932" s="2">
        <v>0</v>
      </c>
      <c r="AN3932" s="2">
        <v>0</v>
      </c>
      <c r="AO3932" s="2">
        <v>0</v>
      </c>
      <c r="AP3932" s="2">
        <v>0</v>
      </c>
      <c r="AQ3932" s="2">
        <v>0</v>
      </c>
      <c r="AR3932" s="2">
        <v>0</v>
      </c>
      <c r="AS3932" s="2">
        <v>0</v>
      </c>
      <c r="AT3932" s="2">
        <v>1955.84</v>
      </c>
      <c r="AU3932" s="2">
        <v>1418.07</v>
      </c>
      <c r="AV3932" s="2">
        <v>0</v>
      </c>
      <c r="AW3932" s="1"/>
      <c r="AX3932" s="2" t="s">
        <v>422</v>
      </c>
      <c r="AY3932" s="8" t="s">
        <v>423</v>
      </c>
    </row>
    <row r="3933" spans="1:51" ht="13.15" customHeight="1" x14ac:dyDescent="0.25">
      <c r="A3933" s="7">
        <v>13636</v>
      </c>
      <c r="B3933" s="2" t="s">
        <v>3265</v>
      </c>
      <c r="C3933" s="2">
        <v>1189203</v>
      </c>
      <c r="D3933" s="2" t="s">
        <v>331</v>
      </c>
      <c r="E3933" s="2" t="s">
        <v>341</v>
      </c>
      <c r="F3933" s="2" t="s">
        <v>73</v>
      </c>
      <c r="G3933" s="3">
        <v>44454</v>
      </c>
      <c r="H3933" s="1"/>
      <c r="I3933" s="2">
        <v>16065.68</v>
      </c>
      <c r="J3933" s="2">
        <v>2959.1</v>
      </c>
      <c r="K3933" s="2">
        <v>2959.1</v>
      </c>
      <c r="L3933" s="2">
        <v>0</v>
      </c>
      <c r="M3933" s="1"/>
      <c r="N3933" s="5">
        <f t="shared" si="123"/>
        <v>61289.299999999996</v>
      </c>
      <c r="O3933" s="6">
        <f t="shared" si="124"/>
        <v>57305.459999999992</v>
      </c>
      <c r="P3933" s="2">
        <v>30</v>
      </c>
      <c r="Q3933" s="2" t="s">
        <v>37</v>
      </c>
      <c r="R3933" s="2">
        <v>0</v>
      </c>
      <c r="S3933" s="2">
        <v>0</v>
      </c>
      <c r="T3933" s="2">
        <v>0</v>
      </c>
      <c r="U3933" s="2">
        <v>0</v>
      </c>
      <c r="V3933" s="2">
        <v>0</v>
      </c>
      <c r="W3933" s="2">
        <v>0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27230.42</v>
      </c>
      <c r="AE3933" s="2">
        <f>VLOOKUP(Tabla3[[#This Row],[Columna1]],Tabla5[#All],3,0)</f>
        <v>27230.42</v>
      </c>
      <c r="AF3933" s="2">
        <v>0</v>
      </c>
      <c r="AG3933" s="2">
        <v>0</v>
      </c>
      <c r="AH3933" s="2">
        <v>0</v>
      </c>
      <c r="AI3933" s="2">
        <v>0</v>
      </c>
      <c r="AJ3933" s="2">
        <v>12075</v>
      </c>
      <c r="AK3933" s="2">
        <f>VLOOKUP(Tabla3[[#This Row],[Columna1]],Tabla7[[ID]:[Monto neto de los bonos]],3,0)</f>
        <v>12075</v>
      </c>
      <c r="AL3933" s="2">
        <v>0</v>
      </c>
      <c r="AM3933" s="2">
        <v>0</v>
      </c>
      <c r="AN3933" s="2">
        <v>0</v>
      </c>
      <c r="AO3933" s="2">
        <v>0</v>
      </c>
      <c r="AP3933" s="2">
        <v>0</v>
      </c>
      <c r="AQ3933" s="2">
        <v>0</v>
      </c>
      <c r="AR3933" s="2">
        <v>0</v>
      </c>
      <c r="AS3933" s="2">
        <v>0</v>
      </c>
      <c r="AT3933" s="2">
        <v>2198.36</v>
      </c>
      <c r="AU3933" s="2">
        <v>1785.48</v>
      </c>
      <c r="AV3933" s="2">
        <v>0</v>
      </c>
      <c r="AW3933" s="1"/>
      <c r="AX3933" s="2" t="s">
        <v>422</v>
      </c>
      <c r="AY3933" s="8" t="s">
        <v>423</v>
      </c>
    </row>
    <row r="3934" spans="1:51" ht="13.15" customHeight="1" x14ac:dyDescent="0.25">
      <c r="A3934" s="7">
        <v>23908</v>
      </c>
      <c r="B3934" s="2" t="s">
        <v>4749</v>
      </c>
      <c r="C3934" s="2">
        <v>5526203</v>
      </c>
      <c r="D3934" s="2" t="s">
        <v>331</v>
      </c>
      <c r="E3934" s="2" t="s">
        <v>335</v>
      </c>
      <c r="F3934" s="2" t="s">
        <v>44</v>
      </c>
      <c r="G3934" s="3">
        <v>44713</v>
      </c>
      <c r="H3934" s="1"/>
      <c r="I3934" s="2">
        <v>14572.07</v>
      </c>
      <c r="J3934" s="2">
        <v>2683.85</v>
      </c>
      <c r="K3934" s="2">
        <v>2683.85</v>
      </c>
      <c r="L3934" s="2">
        <v>0</v>
      </c>
      <c r="M3934" s="1"/>
      <c r="N3934" s="5">
        <f t="shared" si="123"/>
        <v>26431.239999999998</v>
      </c>
      <c r="O3934" s="6">
        <f t="shared" si="124"/>
        <v>22946.219999999998</v>
      </c>
      <c r="P3934" s="2">
        <v>30</v>
      </c>
      <c r="Q3934" s="2" t="s">
        <v>37</v>
      </c>
      <c r="R3934" s="2">
        <v>0</v>
      </c>
      <c r="S3934" s="2">
        <v>0</v>
      </c>
      <c r="T3934" s="2">
        <v>0</v>
      </c>
      <c r="U3934" s="2">
        <v>0</v>
      </c>
      <c r="V3934" s="2">
        <v>0</v>
      </c>
      <c r="W3934" s="2">
        <v>0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6491.47</v>
      </c>
      <c r="AE3934" s="2">
        <f>VLOOKUP(Tabla3[[#This Row],[Columna1]],Tabla5[#All],3,0)</f>
        <v>6491.47</v>
      </c>
      <c r="AF3934" s="2">
        <v>0</v>
      </c>
      <c r="AG3934" s="2">
        <v>0</v>
      </c>
      <c r="AH3934" s="2">
        <v>0</v>
      </c>
      <c r="AI3934" s="2">
        <v>0</v>
      </c>
      <c r="AJ3934" s="2">
        <v>0</v>
      </c>
      <c r="AK3934" s="2">
        <f>VLOOKUP(Tabla3[[#This Row],[Columna1]],Tabla7[[ID]:[Monto neto de los bonos]],3,0)</f>
        <v>6300</v>
      </c>
      <c r="AL3934" s="2">
        <v>0</v>
      </c>
      <c r="AM3934" s="2">
        <v>0</v>
      </c>
      <c r="AN3934" s="2">
        <v>0</v>
      </c>
      <c r="AO3934" s="2">
        <v>0</v>
      </c>
      <c r="AP3934" s="2">
        <v>0</v>
      </c>
      <c r="AQ3934" s="2">
        <v>0</v>
      </c>
      <c r="AR3934" s="2">
        <v>0</v>
      </c>
      <c r="AS3934" s="2">
        <v>0</v>
      </c>
      <c r="AT3934" s="2">
        <v>1993.98</v>
      </c>
      <c r="AU3934" s="2">
        <v>1491.04</v>
      </c>
      <c r="AV3934" s="2">
        <v>0</v>
      </c>
      <c r="AW3934" s="1"/>
      <c r="AX3934" s="2" t="s">
        <v>422</v>
      </c>
      <c r="AY3934" s="8" t="s">
        <v>423</v>
      </c>
    </row>
    <row r="3935" spans="1:51" ht="13.15" customHeight="1" x14ac:dyDescent="0.25">
      <c r="A3935" s="7">
        <v>20510</v>
      </c>
      <c r="B3935" s="2" t="s">
        <v>3266</v>
      </c>
      <c r="C3935" s="2">
        <v>1887203</v>
      </c>
      <c r="D3935" s="2" t="s">
        <v>331</v>
      </c>
      <c r="E3935" s="2" t="s">
        <v>335</v>
      </c>
      <c r="F3935" s="2" t="s">
        <v>45</v>
      </c>
      <c r="G3935" s="3">
        <v>42821</v>
      </c>
      <c r="H3935" s="1"/>
      <c r="I3935" s="2">
        <v>13413.65</v>
      </c>
      <c r="J3935" s="2">
        <v>2841.47</v>
      </c>
      <c r="K3935" s="2">
        <v>2841.47</v>
      </c>
      <c r="L3935" s="2">
        <v>1668.12</v>
      </c>
      <c r="M3935" s="1"/>
      <c r="N3935" s="5">
        <f t="shared" si="123"/>
        <v>25080.16</v>
      </c>
      <c r="O3935" s="6">
        <f t="shared" si="124"/>
        <v>21421.360000000001</v>
      </c>
      <c r="P3935" s="2">
        <v>30</v>
      </c>
      <c r="Q3935" s="2" t="s">
        <v>37</v>
      </c>
      <c r="R3935" s="2">
        <v>0</v>
      </c>
      <c r="S3935" s="2">
        <v>0</v>
      </c>
      <c r="T3935" s="2">
        <v>0</v>
      </c>
      <c r="U3935" s="2">
        <v>0</v>
      </c>
      <c r="V3935" s="2">
        <v>0</v>
      </c>
      <c r="W3935" s="2">
        <v>0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4315.45</v>
      </c>
      <c r="AE3935" s="2">
        <f>VLOOKUP(Tabla3[[#This Row],[Columna1]],Tabla5[#All],3,0)</f>
        <v>4315.45</v>
      </c>
      <c r="AF3935" s="2">
        <v>0</v>
      </c>
      <c r="AG3935" s="2">
        <v>0</v>
      </c>
      <c r="AH3935" s="2">
        <v>0</v>
      </c>
      <c r="AI3935" s="2">
        <v>0</v>
      </c>
      <c r="AJ3935" s="2">
        <v>0</v>
      </c>
      <c r="AK3935" s="2">
        <f>VLOOKUP(Tabla3[[#This Row],[Columna1]],Tabla7[[ID]:[Monto neto de los bonos]],3,0)</f>
        <v>7500</v>
      </c>
      <c r="AL3935" s="2">
        <v>0</v>
      </c>
      <c r="AM3935" s="2">
        <v>0</v>
      </c>
      <c r="AN3935" s="2">
        <v>0</v>
      </c>
      <c r="AO3935" s="2">
        <v>0</v>
      </c>
      <c r="AP3935" s="2">
        <v>0</v>
      </c>
      <c r="AQ3935" s="2">
        <v>0</v>
      </c>
      <c r="AR3935" s="2">
        <v>0</v>
      </c>
      <c r="AS3935" s="2">
        <v>0</v>
      </c>
      <c r="AT3935" s="2">
        <v>2076.46</v>
      </c>
      <c r="AU3935" s="2">
        <v>1582.34</v>
      </c>
      <c r="AV3935" s="2">
        <v>0</v>
      </c>
      <c r="AW3935" s="1"/>
      <c r="AX3935" s="2" t="s">
        <v>422</v>
      </c>
      <c r="AY3935" s="8" t="s">
        <v>423</v>
      </c>
    </row>
    <row r="3936" spans="1:51" ht="13.15" customHeight="1" x14ac:dyDescent="0.25">
      <c r="A3936" s="7">
        <v>21502</v>
      </c>
      <c r="B3936" s="2" t="s">
        <v>3267</v>
      </c>
      <c r="C3936" s="2">
        <v>2921203</v>
      </c>
      <c r="D3936" s="2" t="s">
        <v>331</v>
      </c>
      <c r="E3936" s="2" t="s">
        <v>351</v>
      </c>
      <c r="F3936" s="2" t="s">
        <v>67</v>
      </c>
      <c r="G3936" s="3">
        <v>43405</v>
      </c>
      <c r="H3936" s="1"/>
      <c r="I3936" s="2">
        <v>14665.75</v>
      </c>
      <c r="J3936" s="2">
        <v>2702.02</v>
      </c>
      <c r="K3936" s="2">
        <v>2702.02</v>
      </c>
      <c r="L3936" s="2">
        <v>1875.67</v>
      </c>
      <c r="M3936" s="1"/>
      <c r="N3936" s="5">
        <f t="shared" si="123"/>
        <v>44951.8</v>
      </c>
      <c r="O3936" s="6">
        <f t="shared" si="124"/>
        <v>40870.120000000003</v>
      </c>
      <c r="P3936" s="2">
        <v>30</v>
      </c>
      <c r="Q3936" s="2" t="s">
        <v>37</v>
      </c>
      <c r="R3936" s="2">
        <v>0</v>
      </c>
      <c r="S3936" s="2">
        <v>0</v>
      </c>
      <c r="T3936" s="2">
        <v>0</v>
      </c>
      <c r="U3936" s="2">
        <v>0</v>
      </c>
      <c r="V3936" s="2">
        <v>0</v>
      </c>
      <c r="W3936" s="2">
        <v>0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19856.34</v>
      </c>
      <c r="AE3936" s="2">
        <f>VLOOKUP(Tabla3[[#This Row],[Columna1]],Tabla5[#All],3,0)</f>
        <v>19856.34</v>
      </c>
      <c r="AF3936" s="2">
        <v>0</v>
      </c>
      <c r="AG3936" s="2">
        <v>0</v>
      </c>
      <c r="AH3936" s="2">
        <v>0</v>
      </c>
      <c r="AI3936" s="2">
        <v>0</v>
      </c>
      <c r="AJ3936" s="2">
        <v>3150</v>
      </c>
      <c r="AK3936" s="2">
        <f>VLOOKUP(Tabla3[[#This Row],[Columna1]],Tabla7[[ID]:[Monto neto de los bonos]],3,0)</f>
        <v>3150</v>
      </c>
      <c r="AL3936" s="2">
        <v>0</v>
      </c>
      <c r="AM3936" s="2">
        <v>0</v>
      </c>
      <c r="AN3936" s="2">
        <v>0</v>
      </c>
      <c r="AO3936" s="2">
        <v>0</v>
      </c>
      <c r="AP3936" s="2">
        <v>0</v>
      </c>
      <c r="AQ3936" s="2">
        <v>0</v>
      </c>
      <c r="AR3936" s="2">
        <v>0</v>
      </c>
      <c r="AS3936" s="2">
        <v>0</v>
      </c>
      <c r="AT3936" s="2">
        <v>2194.54</v>
      </c>
      <c r="AU3936" s="2">
        <v>1887.14</v>
      </c>
      <c r="AV3936" s="2">
        <v>0</v>
      </c>
      <c r="AW3936" s="1"/>
      <c r="AX3936" s="2" t="s">
        <v>422</v>
      </c>
      <c r="AY3936" s="8" t="s">
        <v>423</v>
      </c>
    </row>
    <row r="3937" spans="1:51" ht="13.15" customHeight="1" x14ac:dyDescent="0.25">
      <c r="A3937" s="7">
        <v>25045</v>
      </c>
      <c r="B3937" s="2" t="s">
        <v>3268</v>
      </c>
      <c r="C3937" s="2">
        <v>6342203</v>
      </c>
      <c r="D3937" s="2" t="s">
        <v>331</v>
      </c>
      <c r="E3937" s="2" t="s">
        <v>348</v>
      </c>
      <c r="F3937" s="2" t="s">
        <v>36</v>
      </c>
      <c r="G3937" s="3">
        <v>45373</v>
      </c>
      <c r="H3937" s="1"/>
      <c r="I3937" s="2">
        <v>13165.89</v>
      </c>
      <c r="J3937" s="2">
        <v>2789.65</v>
      </c>
      <c r="K3937" s="2">
        <v>2789.65</v>
      </c>
      <c r="L3937" s="2">
        <v>0</v>
      </c>
      <c r="M3937" s="1"/>
      <c r="N3937" s="5">
        <f t="shared" si="123"/>
        <v>22045.19</v>
      </c>
      <c r="O3937" s="6">
        <f t="shared" si="124"/>
        <v>18931.649999999998</v>
      </c>
      <c r="P3937" s="2">
        <v>30</v>
      </c>
      <c r="Q3937" s="2" t="s">
        <v>37</v>
      </c>
      <c r="R3937" s="2">
        <v>0</v>
      </c>
      <c r="S3937" s="2">
        <v>0</v>
      </c>
      <c r="T3937" s="2">
        <v>0</v>
      </c>
      <c r="U3937" s="2">
        <v>0</v>
      </c>
      <c r="V3937" s="2">
        <v>0</v>
      </c>
      <c r="W3937" s="2">
        <v>0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3300</v>
      </c>
      <c r="AE3937" s="2">
        <f>VLOOKUP(Tabla3[[#This Row],[Columna1]],Tabla5[#All],3,0)</f>
        <v>3300</v>
      </c>
      <c r="AF3937" s="2">
        <v>0</v>
      </c>
      <c r="AG3937" s="2">
        <v>0</v>
      </c>
      <c r="AH3937" s="2">
        <v>0</v>
      </c>
      <c r="AI3937" s="2">
        <v>0</v>
      </c>
      <c r="AJ3937" s="2">
        <v>0</v>
      </c>
      <c r="AK3937" s="2">
        <f>VLOOKUP(Tabla3[[#This Row],[Columna1]],Tabla7[[ID]:[Monto neto de los bonos]],3,0)</f>
        <v>0</v>
      </c>
      <c r="AL3937" s="2">
        <v>0</v>
      </c>
      <c r="AM3937" s="2">
        <v>0</v>
      </c>
      <c r="AN3937" s="2">
        <v>0</v>
      </c>
      <c r="AO3937" s="2">
        <v>0</v>
      </c>
      <c r="AP3937" s="2">
        <v>0</v>
      </c>
      <c r="AQ3937" s="2">
        <v>0</v>
      </c>
      <c r="AR3937" s="2">
        <v>0</v>
      </c>
      <c r="AS3937" s="2">
        <v>0</v>
      </c>
      <c r="AT3937" s="2">
        <v>1874.52</v>
      </c>
      <c r="AU3937" s="2">
        <v>1239.02</v>
      </c>
      <c r="AV3937" s="2">
        <v>0</v>
      </c>
      <c r="AW3937" s="1"/>
      <c r="AX3937" s="2" t="s">
        <v>422</v>
      </c>
      <c r="AY3937" s="8" t="s">
        <v>423</v>
      </c>
    </row>
    <row r="3938" spans="1:51" ht="13.15" customHeight="1" x14ac:dyDescent="0.25">
      <c r="A3938" s="7">
        <v>25506</v>
      </c>
      <c r="B3938" s="2" t="s">
        <v>3269</v>
      </c>
      <c r="C3938" s="2">
        <v>6717703</v>
      </c>
      <c r="D3938" s="2" t="s">
        <v>331</v>
      </c>
      <c r="E3938" s="2" t="s">
        <v>338</v>
      </c>
      <c r="F3938" s="2" t="s">
        <v>36</v>
      </c>
      <c r="G3938" s="3">
        <v>45715</v>
      </c>
      <c r="H3938" s="1"/>
      <c r="I3938" s="2">
        <v>13165.89</v>
      </c>
      <c r="J3938" s="2">
        <v>2789.65</v>
      </c>
      <c r="K3938" s="2">
        <v>2789.65</v>
      </c>
      <c r="L3938" s="2">
        <v>0</v>
      </c>
      <c r="M3938" s="1"/>
      <c r="N3938" s="5">
        <f t="shared" si="123"/>
        <v>18745.189999999999</v>
      </c>
      <c r="O3938" s="6">
        <f t="shared" si="124"/>
        <v>14569.079999999998</v>
      </c>
      <c r="P3938" s="2">
        <v>32</v>
      </c>
      <c r="Q3938" s="2" t="s">
        <v>37</v>
      </c>
      <c r="R3938" s="2">
        <v>0</v>
      </c>
      <c r="S3938" s="2">
        <v>0</v>
      </c>
      <c r="T3938" s="2">
        <v>0</v>
      </c>
      <c r="U3938" s="2">
        <v>0</v>
      </c>
      <c r="V3938" s="2">
        <v>0</v>
      </c>
      <c r="W3938" s="2">
        <v>0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2">
        <f>VLOOKUP(Tabla3[[#This Row],[Columna1]],Tabla5[#All],3,0)</f>
        <v>0</v>
      </c>
      <c r="AF3938" s="2">
        <v>0</v>
      </c>
      <c r="AG3938" s="2">
        <v>0</v>
      </c>
      <c r="AH3938" s="2">
        <v>0</v>
      </c>
      <c r="AI3938" s="2">
        <v>0</v>
      </c>
      <c r="AJ3938" s="2">
        <v>0</v>
      </c>
      <c r="AK3938" s="2">
        <f>VLOOKUP(Tabla3[[#This Row],[Columna1]],Tabla7[[ID]:[Monto neto de los bonos]],3,0)</f>
        <v>0</v>
      </c>
      <c r="AL3938" s="2">
        <v>0</v>
      </c>
      <c r="AM3938" s="2">
        <v>0</v>
      </c>
      <c r="AN3938" s="2">
        <v>0</v>
      </c>
      <c r="AO3938" s="2">
        <v>0</v>
      </c>
      <c r="AP3938" s="2">
        <v>0</v>
      </c>
      <c r="AQ3938" s="2">
        <v>0</v>
      </c>
      <c r="AR3938" s="2">
        <v>0</v>
      </c>
      <c r="AS3938" s="2">
        <v>0</v>
      </c>
      <c r="AT3938" s="2">
        <v>1999.48</v>
      </c>
      <c r="AU3938" s="2">
        <v>2176.63</v>
      </c>
      <c r="AV3938" s="2">
        <v>0</v>
      </c>
      <c r="AW3938" s="1"/>
      <c r="AX3938" s="2" t="s">
        <v>422</v>
      </c>
      <c r="AY3938" s="8" t="s">
        <v>423</v>
      </c>
    </row>
    <row r="3939" spans="1:51" ht="13.15" customHeight="1" x14ac:dyDescent="0.25">
      <c r="A3939" s="7">
        <v>23245</v>
      </c>
      <c r="B3939" s="2" t="s">
        <v>4745</v>
      </c>
      <c r="C3939" s="2">
        <v>5138903</v>
      </c>
      <c r="D3939" s="2" t="s">
        <v>331</v>
      </c>
      <c r="E3939" s="2" t="s">
        <v>333</v>
      </c>
      <c r="F3939" s="2" t="s">
        <v>60</v>
      </c>
      <c r="G3939" s="3">
        <v>44501</v>
      </c>
      <c r="H3939" s="1"/>
      <c r="I3939" s="2">
        <v>14709.55</v>
      </c>
      <c r="J3939" s="2">
        <v>2709.165</v>
      </c>
      <c r="K3939" s="2">
        <v>2709.165</v>
      </c>
      <c r="L3939" s="2">
        <v>0</v>
      </c>
      <c r="M3939" s="1"/>
      <c r="N3939" s="5">
        <f t="shared" si="123"/>
        <v>35185.599999999999</v>
      </c>
      <c r="O3939" s="6">
        <f t="shared" si="124"/>
        <v>31657.16</v>
      </c>
      <c r="P3939" s="2">
        <v>30</v>
      </c>
      <c r="Q3939" s="2" t="s">
        <v>37</v>
      </c>
      <c r="R3939" s="2">
        <v>0</v>
      </c>
      <c r="S3939" s="2">
        <v>0</v>
      </c>
      <c r="T3939" s="2">
        <v>0</v>
      </c>
      <c r="U3939" s="2">
        <v>0</v>
      </c>
      <c r="V3939" s="2">
        <v>0</v>
      </c>
      <c r="W3939" s="2">
        <v>0</v>
      </c>
      <c r="X3939" s="2">
        <v>0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15057.72</v>
      </c>
      <c r="AE3939" s="2">
        <f>VLOOKUP(Tabla3[[#This Row],[Columna1]],Tabla5[#All],3,0)</f>
        <v>15057.72</v>
      </c>
      <c r="AF3939" s="2">
        <v>0</v>
      </c>
      <c r="AG3939" s="2">
        <v>0</v>
      </c>
      <c r="AH3939" s="2">
        <v>0</v>
      </c>
      <c r="AI3939" s="2">
        <v>0</v>
      </c>
      <c r="AJ3939" s="2">
        <v>0</v>
      </c>
      <c r="AK3939" s="2">
        <f>VLOOKUP(Tabla3[[#This Row],[Columna1]],Tabla7[[ID]:[Monto neto de los bonos]],3,0)</f>
        <v>13113</v>
      </c>
      <c r="AL3939" s="2">
        <v>0</v>
      </c>
      <c r="AM3939" s="2">
        <v>0</v>
      </c>
      <c r="AN3939" s="2">
        <v>0</v>
      </c>
      <c r="AO3939" s="2">
        <v>0</v>
      </c>
      <c r="AP3939" s="2">
        <v>0</v>
      </c>
      <c r="AQ3939" s="2">
        <v>0</v>
      </c>
      <c r="AR3939" s="2">
        <v>0</v>
      </c>
      <c r="AS3939" s="2">
        <v>0</v>
      </c>
      <c r="AT3939" s="2">
        <v>2012.78</v>
      </c>
      <c r="AU3939" s="2">
        <v>1515.66</v>
      </c>
      <c r="AV3939" s="2">
        <v>0</v>
      </c>
      <c r="AW3939" s="1"/>
      <c r="AX3939" s="2" t="s">
        <v>422</v>
      </c>
      <c r="AY3939" s="8" t="s">
        <v>423</v>
      </c>
    </row>
    <row r="3940" spans="1:51" ht="13.15" customHeight="1" x14ac:dyDescent="0.25">
      <c r="A3940" s="7">
        <v>18201</v>
      </c>
      <c r="B3940" s="2" t="s">
        <v>3270</v>
      </c>
      <c r="C3940" s="2">
        <v>333303</v>
      </c>
      <c r="D3940" s="2" t="s">
        <v>331</v>
      </c>
      <c r="E3940" s="2" t="s">
        <v>334</v>
      </c>
      <c r="F3940" s="2" t="s">
        <v>60</v>
      </c>
      <c r="G3940" s="3">
        <v>41594</v>
      </c>
      <c r="H3940" s="1"/>
      <c r="I3940" s="2">
        <v>14709.55</v>
      </c>
      <c r="J3940" s="2">
        <v>2709.165</v>
      </c>
      <c r="K3940" s="2">
        <v>2709.165</v>
      </c>
      <c r="L3940" s="2">
        <v>3472.88</v>
      </c>
      <c r="M3940" s="1"/>
      <c r="N3940" s="5">
        <f t="shared" si="123"/>
        <v>42666.450000000004</v>
      </c>
      <c r="O3940" s="6">
        <f t="shared" si="124"/>
        <v>38276.840000000011</v>
      </c>
      <c r="P3940" s="2">
        <v>29</v>
      </c>
      <c r="Q3940" s="2" t="s">
        <v>37</v>
      </c>
      <c r="R3940" s="2">
        <v>0</v>
      </c>
      <c r="S3940" s="2">
        <v>0</v>
      </c>
      <c r="T3940" s="2">
        <v>0</v>
      </c>
      <c r="U3940" s="2">
        <v>0</v>
      </c>
      <c r="V3940" s="2">
        <v>0</v>
      </c>
      <c r="W3940" s="2">
        <v>0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14340.69</v>
      </c>
      <c r="AE3940" s="2">
        <f>VLOOKUP(Tabla3[[#This Row],[Columna1]],Tabla5[#All],3,0)</f>
        <v>14340.69</v>
      </c>
      <c r="AF3940" s="2">
        <v>0</v>
      </c>
      <c r="AG3940" s="2">
        <v>0</v>
      </c>
      <c r="AH3940" s="2">
        <v>0</v>
      </c>
      <c r="AI3940" s="2">
        <v>0</v>
      </c>
      <c r="AJ3940" s="2">
        <v>4725</v>
      </c>
      <c r="AK3940" s="2">
        <f>VLOOKUP(Tabla3[[#This Row],[Columna1]],Tabla7[[ID]:[Monto neto de los bonos]],3,0)</f>
        <v>4725</v>
      </c>
      <c r="AL3940" s="2">
        <v>0</v>
      </c>
      <c r="AM3940" s="2">
        <v>0</v>
      </c>
      <c r="AN3940" s="2">
        <v>0</v>
      </c>
      <c r="AO3940" s="2">
        <v>0</v>
      </c>
      <c r="AP3940" s="2">
        <v>0</v>
      </c>
      <c r="AQ3940" s="2">
        <v>0</v>
      </c>
      <c r="AR3940" s="2">
        <v>0</v>
      </c>
      <c r="AS3940" s="2">
        <v>0</v>
      </c>
      <c r="AT3940" s="2">
        <v>2281.41</v>
      </c>
      <c r="AU3940" s="2">
        <v>2108.1999999999998</v>
      </c>
      <c r="AV3940" s="2">
        <v>0</v>
      </c>
      <c r="AW3940" s="1"/>
      <c r="AX3940" s="2" t="s">
        <v>422</v>
      </c>
      <c r="AY3940" s="8" t="s">
        <v>423</v>
      </c>
    </row>
    <row r="3941" spans="1:51" ht="13.15" customHeight="1" x14ac:dyDescent="0.25">
      <c r="A3941" s="7">
        <v>23645</v>
      </c>
      <c r="B3941" s="2" t="s">
        <v>3271</v>
      </c>
      <c r="C3941" s="2">
        <v>5363703</v>
      </c>
      <c r="D3941" s="2" t="s">
        <v>331</v>
      </c>
      <c r="E3941" s="2" t="s">
        <v>345</v>
      </c>
      <c r="F3941" s="2" t="s">
        <v>36</v>
      </c>
      <c r="G3941" s="3">
        <v>44758</v>
      </c>
      <c r="H3941" s="1"/>
      <c r="I3941" s="2">
        <v>13165.89</v>
      </c>
      <c r="J3941" s="2">
        <v>2789.65</v>
      </c>
      <c r="K3941" s="2">
        <v>2789.65</v>
      </c>
      <c r="L3941" s="2">
        <v>0</v>
      </c>
      <c r="M3941" s="1"/>
      <c r="N3941" s="5">
        <f t="shared" si="123"/>
        <v>20951.449999999997</v>
      </c>
      <c r="O3941" s="6">
        <f t="shared" si="124"/>
        <v>17837.909999999996</v>
      </c>
      <c r="P3941" s="2">
        <v>30</v>
      </c>
      <c r="Q3941" s="2" t="s">
        <v>37</v>
      </c>
      <c r="R3941" s="2">
        <v>0</v>
      </c>
      <c r="S3941" s="2">
        <v>0</v>
      </c>
      <c r="T3941" s="2">
        <v>0</v>
      </c>
      <c r="U3941" s="2">
        <v>0</v>
      </c>
      <c r="V3941" s="2">
        <v>0</v>
      </c>
      <c r="W3941" s="2">
        <v>0</v>
      </c>
      <c r="X3941" s="2">
        <v>0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2206.2600000000002</v>
      </c>
      <c r="AE3941" s="2">
        <f>VLOOKUP(Tabla3[[#This Row],[Columna1]],Tabla5[#All],3,0)</f>
        <v>2206.2600000000002</v>
      </c>
      <c r="AF3941" s="2">
        <v>0</v>
      </c>
      <c r="AG3941" s="2">
        <v>0</v>
      </c>
      <c r="AH3941" s="2">
        <v>0</v>
      </c>
      <c r="AI3941" s="2">
        <v>0</v>
      </c>
      <c r="AJ3941" s="2">
        <v>0</v>
      </c>
      <c r="AK3941" s="2">
        <f>VLOOKUP(Tabla3[[#This Row],[Columna1]],Tabla7[[ID]:[Monto neto de los bonos]],3,0)</f>
        <v>0</v>
      </c>
      <c r="AL3941" s="2">
        <v>0</v>
      </c>
      <c r="AM3941" s="2">
        <v>0</v>
      </c>
      <c r="AN3941" s="2">
        <v>0</v>
      </c>
      <c r="AO3941" s="2">
        <v>0</v>
      </c>
      <c r="AP3941" s="2">
        <v>0</v>
      </c>
      <c r="AQ3941" s="2">
        <v>0</v>
      </c>
      <c r="AR3941" s="2">
        <v>0</v>
      </c>
      <c r="AS3941" s="2">
        <v>0</v>
      </c>
      <c r="AT3941" s="2">
        <v>1874.52</v>
      </c>
      <c r="AU3941" s="2">
        <v>1239.02</v>
      </c>
      <c r="AV3941" s="2">
        <v>0</v>
      </c>
      <c r="AW3941" s="1"/>
      <c r="AX3941" s="2" t="s">
        <v>422</v>
      </c>
      <c r="AY3941" s="8" t="s">
        <v>423</v>
      </c>
    </row>
    <row r="3942" spans="1:51" ht="13.15" customHeight="1" x14ac:dyDescent="0.25">
      <c r="A3942" s="7">
        <v>19507</v>
      </c>
      <c r="B3942" s="2" t="s">
        <v>3272</v>
      </c>
      <c r="C3942" s="2">
        <v>547203</v>
      </c>
      <c r="D3942" s="2" t="s">
        <v>352</v>
      </c>
      <c r="E3942" s="2" t="s">
        <v>353</v>
      </c>
      <c r="F3942" s="2" t="s">
        <v>354</v>
      </c>
      <c r="G3942" s="3">
        <v>42522</v>
      </c>
      <c r="H3942" s="1"/>
      <c r="I3942" s="2">
        <v>13625.84</v>
      </c>
      <c r="J3942" s="2">
        <v>2435.1750000000002</v>
      </c>
      <c r="K3942" s="2">
        <v>2435.1750000000002</v>
      </c>
      <c r="L3942" s="2">
        <v>1467.9</v>
      </c>
      <c r="M3942" s="1"/>
      <c r="N3942" s="5">
        <f t="shared" si="123"/>
        <v>19964.09</v>
      </c>
      <c r="O3942" s="6">
        <f t="shared" si="124"/>
        <v>12716.050000000001</v>
      </c>
      <c r="P3942" s="2">
        <v>30</v>
      </c>
      <c r="Q3942" s="2" t="s">
        <v>37</v>
      </c>
      <c r="R3942" s="2">
        <v>0</v>
      </c>
      <c r="S3942" s="2">
        <v>86</v>
      </c>
      <c r="T3942" s="2">
        <v>13256.04</v>
      </c>
      <c r="U3942" s="2">
        <v>0</v>
      </c>
      <c r="V3942" s="2">
        <v>0</v>
      </c>
      <c r="W3942" s="2">
        <v>0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2">
        <f>VLOOKUP(Tabla3[[#This Row],[Columna1]],Tabla5[#All],3,0)</f>
        <v>0</v>
      </c>
      <c r="AF3942" s="2">
        <v>0</v>
      </c>
      <c r="AG3942" s="2">
        <v>0</v>
      </c>
      <c r="AH3942" s="2">
        <v>0</v>
      </c>
      <c r="AI3942" s="2">
        <v>0</v>
      </c>
      <c r="AJ3942" s="2">
        <v>0</v>
      </c>
      <c r="AK3942" s="2">
        <f>VLOOKUP(Tabla3[[#This Row],[Columna1]],Tabla7[[ID]:[Monto neto de los bonos]],3,0)</f>
        <v>0</v>
      </c>
      <c r="AL3942" s="2">
        <v>0</v>
      </c>
      <c r="AM3942" s="2">
        <v>0</v>
      </c>
      <c r="AN3942" s="2">
        <v>0</v>
      </c>
      <c r="AO3942" s="2">
        <v>0</v>
      </c>
      <c r="AP3942" s="2">
        <v>0</v>
      </c>
      <c r="AQ3942" s="2">
        <v>0</v>
      </c>
      <c r="AR3942" s="2">
        <v>0</v>
      </c>
      <c r="AS3942" s="2">
        <v>0</v>
      </c>
      <c r="AT3942" s="2">
        <v>3322.01</v>
      </c>
      <c r="AU3942" s="2">
        <v>3926.03</v>
      </c>
      <c r="AV3942" s="2">
        <v>0</v>
      </c>
      <c r="AW3942" s="1"/>
      <c r="AX3942" s="2" t="s">
        <v>422</v>
      </c>
      <c r="AY3942" s="8" t="s">
        <v>423</v>
      </c>
    </row>
    <row r="3943" spans="1:51" ht="13.15" customHeight="1" x14ac:dyDescent="0.25">
      <c r="A3943" s="7">
        <v>19819</v>
      </c>
      <c r="B3943" s="2" t="s">
        <v>3273</v>
      </c>
      <c r="C3943" s="2">
        <v>1157403</v>
      </c>
      <c r="D3943" s="2" t="s">
        <v>352</v>
      </c>
      <c r="E3943" s="2" t="s">
        <v>355</v>
      </c>
      <c r="F3943" s="2" t="s">
        <v>44</v>
      </c>
      <c r="G3943" s="3">
        <v>42658</v>
      </c>
      <c r="H3943" s="1"/>
      <c r="I3943" s="2">
        <v>14572.07</v>
      </c>
      <c r="J3943" s="2">
        <v>2683.85</v>
      </c>
      <c r="K3943" s="2">
        <v>2683.85</v>
      </c>
      <c r="L3943" s="2">
        <v>1487.68</v>
      </c>
      <c r="M3943" s="1"/>
      <c r="N3943" s="5">
        <f t="shared" si="123"/>
        <v>33282.1</v>
      </c>
      <c r="O3943" s="6">
        <f t="shared" si="124"/>
        <v>29355.100000000002</v>
      </c>
      <c r="P3943" s="2">
        <v>30</v>
      </c>
      <c r="Q3943" s="2" t="s">
        <v>37</v>
      </c>
      <c r="R3943" s="2">
        <v>0</v>
      </c>
      <c r="S3943" s="2">
        <v>0</v>
      </c>
      <c r="T3943" s="2">
        <v>0</v>
      </c>
      <c r="U3943" s="2">
        <v>0</v>
      </c>
      <c r="V3943" s="2">
        <v>0</v>
      </c>
      <c r="W3943" s="2">
        <v>0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11854.65</v>
      </c>
      <c r="AE3943" s="2">
        <f>VLOOKUP(Tabla3[[#This Row],[Columna1]],Tabla5[#All],3,0)</f>
        <v>11854.65</v>
      </c>
      <c r="AF3943" s="2">
        <v>0</v>
      </c>
      <c r="AG3943" s="2">
        <v>0</v>
      </c>
      <c r="AH3943" s="2">
        <v>0</v>
      </c>
      <c r="AI3943" s="2">
        <v>0</v>
      </c>
      <c r="AJ3943" s="2">
        <v>0</v>
      </c>
      <c r="AK3943" s="2">
        <f>VLOOKUP(Tabla3[[#This Row],[Columna1]],Tabla7[[ID]:[Monto neto de los bonos]],3,0)</f>
        <v>0</v>
      </c>
      <c r="AL3943" s="2">
        <v>0</v>
      </c>
      <c r="AM3943" s="2">
        <v>0</v>
      </c>
      <c r="AN3943" s="2">
        <v>0</v>
      </c>
      <c r="AO3943" s="2">
        <v>0</v>
      </c>
      <c r="AP3943" s="2">
        <v>0</v>
      </c>
      <c r="AQ3943" s="2">
        <v>0</v>
      </c>
      <c r="AR3943" s="2">
        <v>0</v>
      </c>
      <c r="AS3943" s="2">
        <v>0</v>
      </c>
      <c r="AT3943" s="2">
        <v>2142.7399999999998</v>
      </c>
      <c r="AU3943" s="2">
        <v>1784.26</v>
      </c>
      <c r="AV3943" s="2">
        <v>0</v>
      </c>
      <c r="AW3943" s="1"/>
      <c r="AX3943" s="2" t="s">
        <v>422</v>
      </c>
      <c r="AY3943" s="8" t="s">
        <v>423</v>
      </c>
    </row>
    <row r="3944" spans="1:51" ht="13.15" customHeight="1" x14ac:dyDescent="0.25">
      <c r="A3944" s="7">
        <v>24683</v>
      </c>
      <c r="B3944" s="2" t="s">
        <v>3274</v>
      </c>
      <c r="C3944" s="2">
        <v>6126903</v>
      </c>
      <c r="D3944" s="2" t="s">
        <v>352</v>
      </c>
      <c r="E3944" s="2" t="s">
        <v>357</v>
      </c>
      <c r="F3944" s="2" t="s">
        <v>36</v>
      </c>
      <c r="G3944" s="3">
        <v>45173</v>
      </c>
      <c r="H3944" s="1"/>
      <c r="I3944" s="2">
        <v>13165.89</v>
      </c>
      <c r="J3944" s="2">
        <v>2789.65</v>
      </c>
      <c r="K3944" s="2">
        <v>2789.65</v>
      </c>
      <c r="L3944" s="2">
        <v>0</v>
      </c>
      <c r="M3944" s="1"/>
      <c r="N3944" s="5">
        <f t="shared" si="123"/>
        <v>21937.19</v>
      </c>
      <c r="O3944" s="6">
        <f t="shared" si="124"/>
        <v>18823.649999999998</v>
      </c>
      <c r="P3944" s="2">
        <v>30</v>
      </c>
      <c r="Q3944" s="2" t="s">
        <v>37</v>
      </c>
      <c r="R3944" s="2">
        <v>0</v>
      </c>
      <c r="S3944" s="2">
        <v>0</v>
      </c>
      <c r="T3944" s="2">
        <v>0</v>
      </c>
      <c r="U3944" s="2">
        <v>0</v>
      </c>
      <c r="V3944" s="2">
        <v>0</v>
      </c>
      <c r="W3944" s="2">
        <v>0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3192</v>
      </c>
      <c r="AE3944" s="2">
        <f>VLOOKUP(Tabla3[[#This Row],[Columna1]],Tabla5[#All],3,0)</f>
        <v>3192</v>
      </c>
      <c r="AF3944" s="2">
        <v>0</v>
      </c>
      <c r="AG3944" s="2">
        <v>0</v>
      </c>
      <c r="AH3944" s="2">
        <v>0</v>
      </c>
      <c r="AI3944" s="2">
        <v>0</v>
      </c>
      <c r="AJ3944" s="2">
        <v>0</v>
      </c>
      <c r="AK3944" s="2">
        <f>VLOOKUP(Tabla3[[#This Row],[Columna1]],Tabla7[[ID]:[Monto neto de los bonos]],3,0)</f>
        <v>0</v>
      </c>
      <c r="AL3944" s="2">
        <v>0</v>
      </c>
      <c r="AM3944" s="2">
        <v>0</v>
      </c>
      <c r="AN3944" s="2">
        <v>0</v>
      </c>
      <c r="AO3944" s="2">
        <v>0</v>
      </c>
      <c r="AP3944" s="2">
        <v>0</v>
      </c>
      <c r="AQ3944" s="2">
        <v>0</v>
      </c>
      <c r="AR3944" s="2">
        <v>0</v>
      </c>
      <c r="AS3944" s="2">
        <v>0</v>
      </c>
      <c r="AT3944" s="2">
        <v>1874.52</v>
      </c>
      <c r="AU3944" s="2">
        <v>1239.02</v>
      </c>
      <c r="AV3944" s="2">
        <v>0</v>
      </c>
      <c r="AW3944" s="1"/>
      <c r="AX3944" s="2" t="s">
        <v>422</v>
      </c>
      <c r="AY3944" s="8" t="s">
        <v>423</v>
      </c>
    </row>
    <row r="3945" spans="1:51" ht="13.15" customHeight="1" x14ac:dyDescent="0.25">
      <c r="A3945" s="7">
        <v>18551</v>
      </c>
      <c r="B3945" s="2" t="s">
        <v>3275</v>
      </c>
      <c r="C3945" s="2">
        <v>8103</v>
      </c>
      <c r="D3945" s="2" t="s">
        <v>352</v>
      </c>
      <c r="E3945" s="2" t="s">
        <v>358</v>
      </c>
      <c r="F3945" s="2" t="s">
        <v>45</v>
      </c>
      <c r="G3945" s="3">
        <v>41806</v>
      </c>
      <c r="H3945" s="1"/>
      <c r="I3945" s="2">
        <v>13413.65</v>
      </c>
      <c r="J3945" s="2">
        <v>2841.47</v>
      </c>
      <c r="K3945" s="2">
        <v>2841.47</v>
      </c>
      <c r="L3945" s="2">
        <v>3121.84</v>
      </c>
      <c r="M3945" s="1"/>
      <c r="N3945" s="5">
        <f t="shared" si="123"/>
        <v>28113.56</v>
      </c>
      <c r="O3945" s="6">
        <f t="shared" si="124"/>
        <v>24005.88</v>
      </c>
      <c r="P3945" s="2">
        <v>30</v>
      </c>
      <c r="Q3945" s="2" t="s">
        <v>37</v>
      </c>
      <c r="R3945" s="2">
        <v>0</v>
      </c>
      <c r="S3945" s="2">
        <v>0</v>
      </c>
      <c r="T3945" s="2">
        <v>0</v>
      </c>
      <c r="U3945" s="2">
        <v>0</v>
      </c>
      <c r="V3945" s="2">
        <v>0</v>
      </c>
      <c r="W3945" s="2">
        <v>0</v>
      </c>
      <c r="X3945" s="2">
        <v>0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5895.13</v>
      </c>
      <c r="AE3945" s="2">
        <f>VLOOKUP(Tabla3[[#This Row],[Columna1]],Tabla5[#All],3,0)</f>
        <v>5895.13</v>
      </c>
      <c r="AF3945" s="2">
        <v>0</v>
      </c>
      <c r="AG3945" s="2">
        <v>0</v>
      </c>
      <c r="AH3945" s="2">
        <v>0</v>
      </c>
      <c r="AI3945" s="2">
        <v>0</v>
      </c>
      <c r="AJ3945" s="2">
        <v>0</v>
      </c>
      <c r="AK3945" s="2">
        <f>VLOOKUP(Tabla3[[#This Row],[Columna1]],Tabla7[[ID]:[Monto neto de los bonos]],3,0)</f>
        <v>0</v>
      </c>
      <c r="AL3945" s="2">
        <v>0</v>
      </c>
      <c r="AM3945" s="2">
        <v>0</v>
      </c>
      <c r="AN3945" s="2">
        <v>0</v>
      </c>
      <c r="AO3945" s="2">
        <v>0</v>
      </c>
      <c r="AP3945" s="2">
        <v>0</v>
      </c>
      <c r="AQ3945" s="2">
        <v>0</v>
      </c>
      <c r="AR3945" s="2">
        <v>0</v>
      </c>
      <c r="AS3945" s="2">
        <v>0</v>
      </c>
      <c r="AT3945" s="2">
        <v>2221.8200000000002</v>
      </c>
      <c r="AU3945" s="2">
        <v>1885.86</v>
      </c>
      <c r="AV3945" s="2">
        <v>0</v>
      </c>
      <c r="AW3945" s="1"/>
      <c r="AX3945" s="2" t="s">
        <v>422</v>
      </c>
      <c r="AY3945" s="8" t="s">
        <v>423</v>
      </c>
    </row>
    <row r="3946" spans="1:51" ht="13.15" customHeight="1" x14ac:dyDescent="0.25">
      <c r="A3946" s="7">
        <v>23599</v>
      </c>
      <c r="B3946" s="2" t="s">
        <v>4774</v>
      </c>
      <c r="C3946" s="2">
        <v>5346003</v>
      </c>
      <c r="D3946" s="2" t="s">
        <v>352</v>
      </c>
      <c r="E3946" s="2" t="s">
        <v>359</v>
      </c>
      <c r="F3946" s="2" t="s">
        <v>42</v>
      </c>
      <c r="G3946" s="3">
        <v>45692</v>
      </c>
      <c r="H3946" s="1"/>
      <c r="I3946" s="2">
        <v>9836.7099999999991</v>
      </c>
      <c r="J3946" s="2">
        <v>3056.2150000000001</v>
      </c>
      <c r="K3946" s="2">
        <v>3056.2150000000001</v>
      </c>
      <c r="L3946" s="2">
        <v>0</v>
      </c>
      <c r="M3946" s="1"/>
      <c r="N3946" s="5">
        <f t="shared" si="123"/>
        <v>15949.14</v>
      </c>
      <c r="O3946" s="6">
        <f t="shared" si="124"/>
        <v>13596.939999999999</v>
      </c>
      <c r="P3946" s="2">
        <v>30</v>
      </c>
      <c r="Q3946" s="2" t="s">
        <v>37</v>
      </c>
      <c r="R3946" s="2">
        <v>0</v>
      </c>
      <c r="S3946" s="2">
        <v>0</v>
      </c>
      <c r="T3946" s="2">
        <v>0</v>
      </c>
      <c r="U3946" s="2">
        <v>0</v>
      </c>
      <c r="V3946" s="2">
        <v>0</v>
      </c>
      <c r="W3946" s="2">
        <v>0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2">
        <f>VLOOKUP(Tabla3[[#This Row],[Columna1]],Tabla5[#All],3,0)</f>
        <v>0</v>
      </c>
      <c r="AF3946" s="2">
        <v>0</v>
      </c>
      <c r="AG3946" s="2">
        <v>0</v>
      </c>
      <c r="AH3946" s="2">
        <v>0</v>
      </c>
      <c r="AI3946" s="2">
        <v>0</v>
      </c>
      <c r="AJ3946" s="2">
        <v>0</v>
      </c>
      <c r="AK3946" s="2">
        <f>VLOOKUP(Tabla3[[#This Row],[Columna1]],Tabla7[[ID]:[Monto neto de los bonos]],3,0)</f>
        <v>0</v>
      </c>
      <c r="AL3946" s="2">
        <v>0</v>
      </c>
      <c r="AM3946" s="2">
        <v>0</v>
      </c>
      <c r="AN3946" s="2">
        <v>0</v>
      </c>
      <c r="AO3946" s="2">
        <v>0</v>
      </c>
      <c r="AP3946" s="2">
        <v>0</v>
      </c>
      <c r="AQ3946" s="2">
        <v>0</v>
      </c>
      <c r="AR3946" s="2">
        <v>0</v>
      </c>
      <c r="AS3946" s="2">
        <v>0</v>
      </c>
      <c r="AT3946" s="2">
        <v>1594.92</v>
      </c>
      <c r="AU3946" s="2">
        <v>757.28</v>
      </c>
      <c r="AV3946" s="2">
        <v>0</v>
      </c>
      <c r="AW3946" s="1"/>
      <c r="AX3946" s="2" t="s">
        <v>422</v>
      </c>
      <c r="AY3946" s="8" t="s">
        <v>423</v>
      </c>
    </row>
    <row r="3947" spans="1:51" ht="13.15" customHeight="1" x14ac:dyDescent="0.25">
      <c r="A3947" s="7">
        <v>23928</v>
      </c>
      <c r="B3947" s="2" t="s">
        <v>3276</v>
      </c>
      <c r="C3947" s="2">
        <v>5553703</v>
      </c>
      <c r="D3947" s="2" t="s">
        <v>352</v>
      </c>
      <c r="E3947" s="2" t="s">
        <v>358</v>
      </c>
      <c r="F3947" s="2" t="s">
        <v>42</v>
      </c>
      <c r="G3947" s="3">
        <v>44725</v>
      </c>
      <c r="H3947" s="1"/>
      <c r="I3947" s="2">
        <v>9836.7099999999991</v>
      </c>
      <c r="J3947" s="2">
        <v>3056.2150000000001</v>
      </c>
      <c r="K3947" s="2">
        <v>3056.2150000000001</v>
      </c>
      <c r="L3947" s="2">
        <v>0</v>
      </c>
      <c r="M3947" s="1"/>
      <c r="N3947" s="5">
        <f t="shared" si="123"/>
        <v>21121.97</v>
      </c>
      <c r="O3947" s="6">
        <f t="shared" si="124"/>
        <v>18769.770000000004</v>
      </c>
      <c r="P3947" s="2">
        <v>30</v>
      </c>
      <c r="Q3947" s="2" t="s">
        <v>37</v>
      </c>
      <c r="R3947" s="2">
        <v>0</v>
      </c>
      <c r="S3947" s="2">
        <v>0</v>
      </c>
      <c r="T3947" s="2">
        <v>0</v>
      </c>
      <c r="U3947" s="2">
        <v>0</v>
      </c>
      <c r="V3947" s="2">
        <v>0</v>
      </c>
      <c r="W3947" s="2">
        <v>0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5172.83</v>
      </c>
      <c r="AE3947" s="2">
        <f>VLOOKUP(Tabla3[[#This Row],[Columna1]],Tabla5[#All],3,0)</f>
        <v>5172.83</v>
      </c>
      <c r="AF3947" s="2">
        <v>0</v>
      </c>
      <c r="AG3947" s="2">
        <v>0</v>
      </c>
      <c r="AH3947" s="2">
        <v>0</v>
      </c>
      <c r="AI3947" s="2">
        <v>0</v>
      </c>
      <c r="AJ3947" s="2">
        <v>0</v>
      </c>
      <c r="AK3947" s="2">
        <f>VLOOKUP(Tabla3[[#This Row],[Columna1]],Tabla7[[ID]:[Monto neto de los bonos]],3,0)</f>
        <v>0</v>
      </c>
      <c r="AL3947" s="2">
        <v>0</v>
      </c>
      <c r="AM3947" s="2">
        <v>0</v>
      </c>
      <c r="AN3947" s="2">
        <v>0</v>
      </c>
      <c r="AO3947" s="2">
        <v>0</v>
      </c>
      <c r="AP3947" s="2">
        <v>0</v>
      </c>
      <c r="AQ3947" s="2">
        <v>0</v>
      </c>
      <c r="AR3947" s="2">
        <v>0</v>
      </c>
      <c r="AS3947" s="2">
        <v>0</v>
      </c>
      <c r="AT3947" s="2">
        <v>1594.92</v>
      </c>
      <c r="AU3947" s="2">
        <v>757.28</v>
      </c>
      <c r="AV3947" s="2">
        <v>0</v>
      </c>
      <c r="AW3947" s="1"/>
      <c r="AX3947" s="2" t="s">
        <v>422</v>
      </c>
      <c r="AY3947" s="8" t="s">
        <v>423</v>
      </c>
    </row>
    <row r="3948" spans="1:51" ht="13.15" customHeight="1" x14ac:dyDescent="0.25">
      <c r="A3948" s="7">
        <v>21917</v>
      </c>
      <c r="B3948" s="2" t="s">
        <v>3277</v>
      </c>
      <c r="C3948" s="2">
        <v>3401303</v>
      </c>
      <c r="D3948" s="2" t="s">
        <v>352</v>
      </c>
      <c r="E3948" s="2" t="s">
        <v>360</v>
      </c>
      <c r="F3948" s="2" t="s">
        <v>73</v>
      </c>
      <c r="G3948" s="3">
        <v>45495</v>
      </c>
      <c r="H3948" s="1"/>
      <c r="I3948" s="2">
        <v>16065.68</v>
      </c>
      <c r="J3948" s="2">
        <v>2959.1</v>
      </c>
      <c r="K3948" s="2">
        <v>2959.1</v>
      </c>
      <c r="L3948" s="2">
        <v>0</v>
      </c>
      <c r="M3948" s="1"/>
      <c r="N3948" s="5">
        <f t="shared" si="123"/>
        <v>46872.59</v>
      </c>
      <c r="O3948" s="6">
        <f t="shared" si="124"/>
        <v>42888.749999999993</v>
      </c>
      <c r="P3948" s="2">
        <v>30</v>
      </c>
      <c r="Q3948" s="2" t="s">
        <v>37</v>
      </c>
      <c r="R3948" s="2">
        <v>0</v>
      </c>
      <c r="S3948" s="2">
        <v>0</v>
      </c>
      <c r="T3948" s="2">
        <v>0</v>
      </c>
      <c r="U3948" s="2">
        <v>0</v>
      </c>
      <c r="V3948" s="2">
        <v>0</v>
      </c>
      <c r="W3948" s="2">
        <v>0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24888.71</v>
      </c>
      <c r="AE3948" s="2">
        <f>VLOOKUP(Tabla3[[#This Row],[Columna1]],Tabla5[#All],3,0)</f>
        <v>24888.71</v>
      </c>
      <c r="AF3948" s="2">
        <v>0</v>
      </c>
      <c r="AG3948" s="2">
        <v>0</v>
      </c>
      <c r="AH3948" s="2">
        <v>0</v>
      </c>
      <c r="AI3948" s="2">
        <v>0</v>
      </c>
      <c r="AJ3948" s="2">
        <v>0</v>
      </c>
      <c r="AK3948" s="2">
        <f>VLOOKUP(Tabla3[[#This Row],[Columna1]],Tabla7[[ID]:[Monto neto de los bonos]],3,0)</f>
        <v>0</v>
      </c>
      <c r="AL3948" s="2">
        <v>0</v>
      </c>
      <c r="AM3948" s="2">
        <v>0</v>
      </c>
      <c r="AN3948" s="2">
        <v>0</v>
      </c>
      <c r="AO3948" s="2">
        <v>0</v>
      </c>
      <c r="AP3948" s="2">
        <v>0</v>
      </c>
      <c r="AQ3948" s="2">
        <v>0</v>
      </c>
      <c r="AR3948" s="2">
        <v>0</v>
      </c>
      <c r="AS3948" s="2">
        <v>0</v>
      </c>
      <c r="AT3948" s="2">
        <v>2198.36</v>
      </c>
      <c r="AU3948" s="2">
        <v>1785.48</v>
      </c>
      <c r="AV3948" s="2">
        <v>0</v>
      </c>
      <c r="AW3948" s="1"/>
      <c r="AX3948" s="2" t="s">
        <v>422</v>
      </c>
      <c r="AY3948" s="8" t="s">
        <v>423</v>
      </c>
    </row>
    <row r="3949" spans="1:51" ht="13.15" customHeight="1" x14ac:dyDescent="0.25">
      <c r="A3949" s="7">
        <v>25466</v>
      </c>
      <c r="B3949" s="2" t="s">
        <v>3278</v>
      </c>
      <c r="C3949" s="2">
        <v>6666703</v>
      </c>
      <c r="D3949" s="2" t="s">
        <v>352</v>
      </c>
      <c r="E3949" s="2" t="s">
        <v>358</v>
      </c>
      <c r="F3949" s="2" t="s">
        <v>36</v>
      </c>
      <c r="G3949" s="3">
        <v>45692</v>
      </c>
      <c r="H3949" s="1"/>
      <c r="I3949" s="2">
        <v>13165.89</v>
      </c>
      <c r="J3949" s="2">
        <v>2789.65</v>
      </c>
      <c r="K3949" s="2">
        <v>2789.65</v>
      </c>
      <c r="L3949" s="2">
        <v>0</v>
      </c>
      <c r="M3949" s="1"/>
      <c r="N3949" s="5">
        <f t="shared" si="123"/>
        <v>18745.189999999999</v>
      </c>
      <c r="O3949" s="6">
        <f t="shared" si="124"/>
        <v>15631.649999999998</v>
      </c>
      <c r="P3949" s="2">
        <v>30</v>
      </c>
      <c r="Q3949" s="2" t="s">
        <v>37</v>
      </c>
      <c r="R3949" s="2">
        <v>0</v>
      </c>
      <c r="S3949" s="2">
        <v>0</v>
      </c>
      <c r="T3949" s="2">
        <v>0</v>
      </c>
      <c r="U3949" s="2">
        <v>0</v>
      </c>
      <c r="V3949" s="2">
        <v>0</v>
      </c>
      <c r="W3949" s="2">
        <v>0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2">
        <f>VLOOKUP(Tabla3[[#This Row],[Columna1]],Tabla5[#All],3,0)</f>
        <v>0</v>
      </c>
      <c r="AF3949" s="2">
        <v>0</v>
      </c>
      <c r="AG3949" s="2">
        <v>0</v>
      </c>
      <c r="AH3949" s="2">
        <v>0</v>
      </c>
      <c r="AI3949" s="2">
        <v>0</v>
      </c>
      <c r="AJ3949" s="2">
        <v>0</v>
      </c>
      <c r="AK3949" s="2">
        <f>VLOOKUP(Tabla3[[#This Row],[Columna1]],Tabla7[[ID]:[Monto neto de los bonos]],3,0)</f>
        <v>0</v>
      </c>
      <c r="AL3949" s="2">
        <v>0</v>
      </c>
      <c r="AM3949" s="2">
        <v>0</v>
      </c>
      <c r="AN3949" s="2">
        <v>0</v>
      </c>
      <c r="AO3949" s="2">
        <v>0</v>
      </c>
      <c r="AP3949" s="2">
        <v>0</v>
      </c>
      <c r="AQ3949" s="2">
        <v>0</v>
      </c>
      <c r="AR3949" s="2">
        <v>0</v>
      </c>
      <c r="AS3949" s="2">
        <v>0</v>
      </c>
      <c r="AT3949" s="2">
        <v>1874.52</v>
      </c>
      <c r="AU3949" s="2">
        <v>1239.02</v>
      </c>
      <c r="AV3949" s="2">
        <v>0</v>
      </c>
      <c r="AW3949" s="1"/>
      <c r="AX3949" s="2" t="s">
        <v>422</v>
      </c>
      <c r="AY3949" s="8" t="s">
        <v>423</v>
      </c>
    </row>
    <row r="3950" spans="1:51" ht="13.15" customHeight="1" x14ac:dyDescent="0.25">
      <c r="A3950" s="7">
        <v>20399</v>
      </c>
      <c r="B3950" s="2" t="s">
        <v>3279</v>
      </c>
      <c r="C3950" s="2">
        <v>1755403</v>
      </c>
      <c r="D3950" s="2" t="s">
        <v>352</v>
      </c>
      <c r="E3950" s="2" t="s">
        <v>359</v>
      </c>
      <c r="F3950" s="2" t="s">
        <v>42</v>
      </c>
      <c r="G3950" s="3">
        <v>42779</v>
      </c>
      <c r="H3950" s="1"/>
      <c r="I3950" s="2">
        <v>9836.7099999999991</v>
      </c>
      <c r="J3950" s="2">
        <v>3056.2150000000001</v>
      </c>
      <c r="K3950" s="2">
        <v>3056.2150000000001</v>
      </c>
      <c r="L3950" s="2">
        <v>1354.37</v>
      </c>
      <c r="M3950" s="1"/>
      <c r="N3950" s="5">
        <f t="shared" si="123"/>
        <v>20612.899999999998</v>
      </c>
      <c r="O3950" s="6">
        <f t="shared" si="124"/>
        <v>17967.019999999997</v>
      </c>
      <c r="P3950" s="2">
        <v>30</v>
      </c>
      <c r="Q3950" s="2" t="s">
        <v>37</v>
      </c>
      <c r="R3950" s="2">
        <v>0</v>
      </c>
      <c r="S3950" s="2">
        <v>0</v>
      </c>
      <c r="T3950" s="2">
        <v>0</v>
      </c>
      <c r="U3950" s="2">
        <v>0</v>
      </c>
      <c r="V3950" s="2">
        <v>0</v>
      </c>
      <c r="W3950" s="2">
        <v>0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3309.39</v>
      </c>
      <c r="AE3950" s="2">
        <f>VLOOKUP(Tabla3[[#This Row],[Columna1]],Tabla5[#All],3,0)</f>
        <v>3309.39</v>
      </c>
      <c r="AF3950" s="2">
        <v>0</v>
      </c>
      <c r="AG3950" s="2">
        <v>0</v>
      </c>
      <c r="AH3950" s="2">
        <v>0</v>
      </c>
      <c r="AI3950" s="2">
        <v>0</v>
      </c>
      <c r="AJ3950" s="2">
        <v>0</v>
      </c>
      <c r="AK3950" s="2">
        <f>VLOOKUP(Tabla3[[#This Row],[Columna1]],Tabla7[[ID]:[Monto neto de los bonos]],3,0)</f>
        <v>0</v>
      </c>
      <c r="AL3950" s="2">
        <v>0</v>
      </c>
      <c r="AM3950" s="2">
        <v>0</v>
      </c>
      <c r="AN3950" s="2">
        <v>0</v>
      </c>
      <c r="AO3950" s="2">
        <v>0</v>
      </c>
      <c r="AP3950" s="2">
        <v>0</v>
      </c>
      <c r="AQ3950" s="2">
        <v>0</v>
      </c>
      <c r="AR3950" s="2">
        <v>0</v>
      </c>
      <c r="AS3950" s="2">
        <v>0</v>
      </c>
      <c r="AT3950" s="2">
        <v>1730.36</v>
      </c>
      <c r="AU3950" s="2">
        <v>915.52</v>
      </c>
      <c r="AV3950" s="2">
        <v>0</v>
      </c>
      <c r="AW3950" s="1"/>
      <c r="AX3950" s="2" t="s">
        <v>422</v>
      </c>
      <c r="AY3950" s="8" t="s">
        <v>423</v>
      </c>
    </row>
    <row r="3951" spans="1:51" ht="13.15" customHeight="1" x14ac:dyDescent="0.25">
      <c r="A3951" s="7">
        <v>25217</v>
      </c>
      <c r="B3951" s="2" t="s">
        <v>4779</v>
      </c>
      <c r="C3951" s="2">
        <v>6519703</v>
      </c>
      <c r="D3951" s="2" t="s">
        <v>352</v>
      </c>
      <c r="E3951" s="2" t="s">
        <v>361</v>
      </c>
      <c r="F3951" s="2" t="s">
        <v>42</v>
      </c>
      <c r="G3951" s="3">
        <v>45567</v>
      </c>
      <c r="H3951" s="1"/>
      <c r="I3951" s="2">
        <v>9836.7099999999991</v>
      </c>
      <c r="J3951" s="2">
        <v>3056.2150000000001</v>
      </c>
      <c r="K3951" s="2">
        <v>3056.2150000000001</v>
      </c>
      <c r="L3951" s="2">
        <v>0</v>
      </c>
      <c r="M3951" s="1"/>
      <c r="N3951" s="5">
        <f t="shared" si="123"/>
        <v>17449.14</v>
      </c>
      <c r="O3951" s="6">
        <f t="shared" si="124"/>
        <v>15096.939999999999</v>
      </c>
      <c r="P3951" s="2">
        <v>30</v>
      </c>
      <c r="Q3951" s="2" t="s">
        <v>37</v>
      </c>
      <c r="R3951" s="2">
        <v>0</v>
      </c>
      <c r="S3951" s="2">
        <v>0</v>
      </c>
      <c r="T3951" s="2">
        <v>0</v>
      </c>
      <c r="U3951" s="2">
        <v>0</v>
      </c>
      <c r="V3951" s="2">
        <v>0</v>
      </c>
      <c r="W3951" s="2">
        <v>0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1500</v>
      </c>
      <c r="AE3951" s="2">
        <f>VLOOKUP(Tabla3[[#This Row],[Columna1]],Tabla5[#All],3,0)</f>
        <v>1500</v>
      </c>
      <c r="AF3951" s="2">
        <v>0</v>
      </c>
      <c r="AG3951" s="2">
        <v>0</v>
      </c>
      <c r="AH3951" s="2">
        <v>0</v>
      </c>
      <c r="AI3951" s="2">
        <v>0</v>
      </c>
      <c r="AJ3951" s="2">
        <v>0</v>
      </c>
      <c r="AK3951" s="2">
        <f>VLOOKUP(Tabla3[[#This Row],[Columna1]],Tabla7[[ID]:[Monto neto de los bonos]],3,0)</f>
        <v>0</v>
      </c>
      <c r="AL3951" s="2">
        <v>0</v>
      </c>
      <c r="AM3951" s="2">
        <v>0</v>
      </c>
      <c r="AN3951" s="2">
        <v>0</v>
      </c>
      <c r="AO3951" s="2">
        <v>0</v>
      </c>
      <c r="AP3951" s="2">
        <v>0</v>
      </c>
      <c r="AQ3951" s="2">
        <v>0</v>
      </c>
      <c r="AR3951" s="2">
        <v>0</v>
      </c>
      <c r="AS3951" s="2">
        <v>0</v>
      </c>
      <c r="AT3951" s="2">
        <v>1594.92</v>
      </c>
      <c r="AU3951" s="2">
        <v>757.28</v>
      </c>
      <c r="AV3951" s="2">
        <v>0</v>
      </c>
      <c r="AW3951" s="1"/>
      <c r="AX3951" s="2" t="s">
        <v>422</v>
      </c>
      <c r="AY3951" s="8" t="s">
        <v>423</v>
      </c>
    </row>
    <row r="3952" spans="1:51" ht="13.15" customHeight="1" x14ac:dyDescent="0.25">
      <c r="A3952" s="7">
        <v>102538</v>
      </c>
      <c r="B3952" s="2" t="s">
        <v>4780</v>
      </c>
      <c r="C3952" s="2">
        <v>1244103</v>
      </c>
      <c r="D3952" s="2" t="s">
        <v>352</v>
      </c>
      <c r="E3952" s="2" t="s">
        <v>353</v>
      </c>
      <c r="F3952" s="2" t="s">
        <v>354</v>
      </c>
      <c r="G3952" s="3">
        <v>42660</v>
      </c>
      <c r="H3952" s="1"/>
      <c r="I3952" s="2">
        <v>13625.84</v>
      </c>
      <c r="J3952" s="2">
        <v>2435.1750000000002</v>
      </c>
      <c r="K3952" s="2">
        <v>2435.1750000000002</v>
      </c>
      <c r="L3952" s="2">
        <v>1467.9</v>
      </c>
      <c r="M3952" s="1"/>
      <c r="N3952" s="5">
        <f t="shared" si="123"/>
        <v>19964.09</v>
      </c>
      <c r="O3952" s="6">
        <f t="shared" si="124"/>
        <v>13392.789999999999</v>
      </c>
      <c r="P3952" s="2">
        <v>30</v>
      </c>
      <c r="Q3952" s="2" t="s">
        <v>37</v>
      </c>
      <c r="R3952" s="2">
        <v>0</v>
      </c>
      <c r="S3952" s="2">
        <v>72</v>
      </c>
      <c r="T3952" s="2">
        <v>11098.08</v>
      </c>
      <c r="U3952" s="2">
        <v>0</v>
      </c>
      <c r="V3952" s="2">
        <v>0</v>
      </c>
      <c r="W3952" s="2">
        <v>0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2">
        <f>VLOOKUP(Tabla3[[#This Row],[Columna1]],Tabla5[#All],3,0)</f>
        <v>0</v>
      </c>
      <c r="AF3952" s="2">
        <v>0</v>
      </c>
      <c r="AG3952" s="2">
        <v>0</v>
      </c>
      <c r="AH3952" s="2">
        <v>0</v>
      </c>
      <c r="AI3952" s="2">
        <v>0</v>
      </c>
      <c r="AJ3952" s="2">
        <v>0</v>
      </c>
      <c r="AK3952" s="2">
        <f>VLOOKUP(Tabla3[[#This Row],[Columna1]],Tabla7[[ID]:[Monto neto de los bonos]],3,0)</f>
        <v>0</v>
      </c>
      <c r="AL3952" s="2">
        <v>0</v>
      </c>
      <c r="AM3952" s="2">
        <v>0</v>
      </c>
      <c r="AN3952" s="2">
        <v>0</v>
      </c>
      <c r="AO3952" s="2">
        <v>0</v>
      </c>
      <c r="AP3952" s="2">
        <v>0</v>
      </c>
      <c r="AQ3952" s="2">
        <v>0</v>
      </c>
      <c r="AR3952" s="2">
        <v>0</v>
      </c>
      <c r="AS3952" s="2">
        <v>0</v>
      </c>
      <c r="AT3952" s="2">
        <v>3106.22</v>
      </c>
      <c r="AU3952" s="2">
        <v>3465.08</v>
      </c>
      <c r="AV3952" s="2">
        <v>0</v>
      </c>
      <c r="AW3952" s="1"/>
      <c r="AX3952" s="2" t="s">
        <v>422</v>
      </c>
      <c r="AY3952" s="8" t="s">
        <v>423</v>
      </c>
    </row>
    <row r="3953" spans="1:51" ht="13.15" customHeight="1" x14ac:dyDescent="0.25">
      <c r="A3953" s="7">
        <v>20450</v>
      </c>
      <c r="B3953" s="2" t="s">
        <v>3280</v>
      </c>
      <c r="C3953" s="2">
        <v>1823403</v>
      </c>
      <c r="D3953" s="2" t="s">
        <v>352</v>
      </c>
      <c r="E3953" s="2" t="s">
        <v>359</v>
      </c>
      <c r="F3953" s="2" t="s">
        <v>45</v>
      </c>
      <c r="G3953" s="3">
        <v>42807</v>
      </c>
      <c r="H3953" s="1"/>
      <c r="I3953" s="2">
        <v>13413.65</v>
      </c>
      <c r="J3953" s="2">
        <v>2841.47</v>
      </c>
      <c r="K3953" s="2">
        <v>2841.47</v>
      </c>
      <c r="L3953" s="2">
        <v>1668.12</v>
      </c>
      <c r="M3953" s="1"/>
      <c r="N3953" s="5">
        <f t="shared" si="123"/>
        <v>30692.879999999997</v>
      </c>
      <c r="O3953" s="6">
        <f t="shared" si="124"/>
        <v>27034.079999999998</v>
      </c>
      <c r="P3953" s="2">
        <v>30</v>
      </c>
      <c r="Q3953" s="2" t="s">
        <v>37</v>
      </c>
      <c r="R3953" s="2">
        <v>0</v>
      </c>
      <c r="S3953" s="2">
        <v>0</v>
      </c>
      <c r="T3953" s="2">
        <v>0</v>
      </c>
      <c r="U3953" s="2">
        <v>0</v>
      </c>
      <c r="V3953" s="2">
        <v>0</v>
      </c>
      <c r="W3953" s="2">
        <v>0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9928.17</v>
      </c>
      <c r="AE3953" s="2">
        <f>VLOOKUP(Tabla3[[#This Row],[Columna1]],Tabla5[#All],3,0)</f>
        <v>9928.17</v>
      </c>
      <c r="AF3953" s="2">
        <v>0</v>
      </c>
      <c r="AG3953" s="2">
        <v>0</v>
      </c>
      <c r="AH3953" s="2">
        <v>0</v>
      </c>
      <c r="AI3953" s="2">
        <v>0</v>
      </c>
      <c r="AJ3953" s="2">
        <v>0</v>
      </c>
      <c r="AK3953" s="2">
        <f>VLOOKUP(Tabla3[[#This Row],[Columna1]],Tabla7[[ID]:[Monto neto de los bonos]],3,0)</f>
        <v>0</v>
      </c>
      <c r="AL3953" s="2">
        <v>0</v>
      </c>
      <c r="AM3953" s="2">
        <v>0</v>
      </c>
      <c r="AN3953" s="2">
        <v>0</v>
      </c>
      <c r="AO3953" s="2">
        <v>0</v>
      </c>
      <c r="AP3953" s="2">
        <v>0</v>
      </c>
      <c r="AQ3953" s="2">
        <v>0</v>
      </c>
      <c r="AR3953" s="2">
        <v>0</v>
      </c>
      <c r="AS3953" s="2">
        <v>0</v>
      </c>
      <c r="AT3953" s="2">
        <v>2076.46</v>
      </c>
      <c r="AU3953" s="2">
        <v>1582.34</v>
      </c>
      <c r="AV3953" s="2">
        <v>0</v>
      </c>
      <c r="AW3953" s="1"/>
      <c r="AX3953" s="2" t="s">
        <v>422</v>
      </c>
      <c r="AY3953" s="8" t="s">
        <v>423</v>
      </c>
    </row>
    <row r="3954" spans="1:51" ht="13.15" customHeight="1" x14ac:dyDescent="0.25">
      <c r="A3954" s="7">
        <v>20512</v>
      </c>
      <c r="B3954" s="2" t="s">
        <v>3281</v>
      </c>
      <c r="C3954" s="2">
        <v>1887403</v>
      </c>
      <c r="D3954" s="2" t="s">
        <v>352</v>
      </c>
      <c r="E3954" s="2" t="s">
        <v>359</v>
      </c>
      <c r="F3954" s="2" t="s">
        <v>36</v>
      </c>
      <c r="G3954" s="3">
        <v>43132</v>
      </c>
      <c r="H3954" s="1"/>
      <c r="I3954" s="2">
        <v>13165.89</v>
      </c>
      <c r="J3954" s="2">
        <v>2789.65</v>
      </c>
      <c r="K3954" s="2">
        <v>2789.65</v>
      </c>
      <c r="L3954" s="2">
        <v>1703.24</v>
      </c>
      <c r="M3954" s="1"/>
      <c r="N3954" s="5">
        <f t="shared" si="123"/>
        <v>24277.260000000002</v>
      </c>
      <c r="O3954" s="6">
        <f t="shared" si="124"/>
        <v>20688.18</v>
      </c>
      <c r="P3954" s="2">
        <v>30</v>
      </c>
      <c r="Q3954" s="2" t="s">
        <v>37</v>
      </c>
      <c r="R3954" s="2">
        <v>0</v>
      </c>
      <c r="S3954" s="2">
        <v>0</v>
      </c>
      <c r="T3954" s="2">
        <v>0</v>
      </c>
      <c r="U3954" s="2">
        <v>0</v>
      </c>
      <c r="V3954" s="2">
        <v>0</v>
      </c>
      <c r="W3954" s="2">
        <v>0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3828.83</v>
      </c>
      <c r="AE3954" s="2">
        <f>VLOOKUP(Tabla3[[#This Row],[Columna1]],Tabla5[#All],3,0)</f>
        <v>3828.83</v>
      </c>
      <c r="AF3954" s="2">
        <v>0</v>
      </c>
      <c r="AG3954" s="2">
        <v>0</v>
      </c>
      <c r="AH3954" s="2">
        <v>0</v>
      </c>
      <c r="AI3954" s="2">
        <v>0</v>
      </c>
      <c r="AJ3954" s="2">
        <v>0</v>
      </c>
      <c r="AK3954" s="2">
        <f>VLOOKUP(Tabla3[[#This Row],[Columna1]],Tabla7[[ID]:[Monto neto de los bonos]],3,0)</f>
        <v>0</v>
      </c>
      <c r="AL3954" s="2">
        <v>0</v>
      </c>
      <c r="AM3954" s="2">
        <v>0</v>
      </c>
      <c r="AN3954" s="2">
        <v>0</v>
      </c>
      <c r="AO3954" s="2">
        <v>0</v>
      </c>
      <c r="AP3954" s="2">
        <v>0</v>
      </c>
      <c r="AQ3954" s="2">
        <v>0</v>
      </c>
      <c r="AR3954" s="2">
        <v>0</v>
      </c>
      <c r="AS3954" s="2">
        <v>0</v>
      </c>
      <c r="AT3954" s="2">
        <v>2044.84</v>
      </c>
      <c r="AU3954" s="2">
        <v>1544.24</v>
      </c>
      <c r="AV3954" s="2">
        <v>0</v>
      </c>
      <c r="AW3954" s="1"/>
      <c r="AX3954" s="2" t="s">
        <v>422</v>
      </c>
      <c r="AY3954" s="8" t="s">
        <v>423</v>
      </c>
    </row>
    <row r="3955" spans="1:51" ht="13.15" customHeight="1" x14ac:dyDescent="0.25">
      <c r="A3955" s="7">
        <v>24014</v>
      </c>
      <c r="B3955" s="2" t="s">
        <v>4776</v>
      </c>
      <c r="C3955" s="2">
        <v>5642003</v>
      </c>
      <c r="D3955" s="2" t="s">
        <v>352</v>
      </c>
      <c r="E3955" s="2" t="s">
        <v>359</v>
      </c>
      <c r="F3955" s="2" t="s">
        <v>36</v>
      </c>
      <c r="G3955" s="3">
        <v>44788</v>
      </c>
      <c r="H3955" s="1"/>
      <c r="I3955" s="2">
        <v>13165.89</v>
      </c>
      <c r="J3955" s="2">
        <v>2789.65</v>
      </c>
      <c r="K3955" s="2">
        <v>2789.65</v>
      </c>
      <c r="L3955" s="2">
        <v>0</v>
      </c>
      <c r="M3955" s="1"/>
      <c r="N3955" s="5">
        <f t="shared" si="123"/>
        <v>24151.599999999999</v>
      </c>
      <c r="O3955" s="6">
        <f t="shared" si="124"/>
        <v>21038.059999999998</v>
      </c>
      <c r="P3955" s="2">
        <v>30</v>
      </c>
      <c r="Q3955" s="2" t="s">
        <v>37</v>
      </c>
      <c r="R3955" s="2">
        <v>0</v>
      </c>
      <c r="S3955" s="2">
        <v>0</v>
      </c>
      <c r="T3955" s="2">
        <v>0</v>
      </c>
      <c r="U3955" s="2">
        <v>0</v>
      </c>
      <c r="V3955" s="2">
        <v>0</v>
      </c>
      <c r="W3955" s="2">
        <v>0</v>
      </c>
      <c r="X3955" s="2">
        <v>0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5406.41</v>
      </c>
      <c r="AE3955" s="2">
        <f>VLOOKUP(Tabla3[[#This Row],[Columna1]],Tabla5[#All],3,0)</f>
        <v>5406.41</v>
      </c>
      <c r="AF3955" s="2">
        <v>0</v>
      </c>
      <c r="AG3955" s="2">
        <v>0</v>
      </c>
      <c r="AH3955" s="2">
        <v>0</v>
      </c>
      <c r="AI3955" s="2">
        <v>0</v>
      </c>
      <c r="AJ3955" s="2">
        <v>0</v>
      </c>
      <c r="AK3955" s="2">
        <f>VLOOKUP(Tabla3[[#This Row],[Columna1]],Tabla7[[ID]:[Monto neto de los bonos]],3,0)</f>
        <v>0</v>
      </c>
      <c r="AL3955" s="2">
        <v>0</v>
      </c>
      <c r="AM3955" s="2">
        <v>0</v>
      </c>
      <c r="AN3955" s="2">
        <v>0</v>
      </c>
      <c r="AO3955" s="2">
        <v>0</v>
      </c>
      <c r="AP3955" s="2">
        <v>0</v>
      </c>
      <c r="AQ3955" s="2">
        <v>0</v>
      </c>
      <c r="AR3955" s="2">
        <v>0</v>
      </c>
      <c r="AS3955" s="2">
        <v>0</v>
      </c>
      <c r="AT3955" s="2">
        <v>1874.52</v>
      </c>
      <c r="AU3955" s="2">
        <v>1239.02</v>
      </c>
      <c r="AV3955" s="2">
        <v>0</v>
      </c>
      <c r="AW3955" s="1"/>
      <c r="AX3955" s="2" t="s">
        <v>422</v>
      </c>
      <c r="AY3955" s="8" t="s">
        <v>423</v>
      </c>
    </row>
    <row r="3956" spans="1:51" ht="13.15" customHeight="1" x14ac:dyDescent="0.25">
      <c r="A3956" s="7">
        <v>24017</v>
      </c>
      <c r="B3956" s="2" t="s">
        <v>3282</v>
      </c>
      <c r="C3956" s="2">
        <v>5642303</v>
      </c>
      <c r="D3956" s="2" t="s">
        <v>352</v>
      </c>
      <c r="E3956" s="2" t="s">
        <v>356</v>
      </c>
      <c r="F3956" s="2" t="s">
        <v>36</v>
      </c>
      <c r="G3956" s="3">
        <v>44791</v>
      </c>
      <c r="H3956" s="1"/>
      <c r="I3956" s="2">
        <v>13165.89</v>
      </c>
      <c r="J3956" s="2">
        <v>2789.65</v>
      </c>
      <c r="K3956" s="2">
        <v>2789.65</v>
      </c>
      <c r="L3956" s="2">
        <v>0</v>
      </c>
      <c r="M3956" s="1"/>
      <c r="N3956" s="5">
        <f t="shared" si="123"/>
        <v>25064.51</v>
      </c>
      <c r="O3956" s="6">
        <f t="shared" si="124"/>
        <v>21950.969999999998</v>
      </c>
      <c r="P3956" s="2">
        <v>30</v>
      </c>
      <c r="Q3956" s="2" t="s">
        <v>37</v>
      </c>
      <c r="R3956" s="2">
        <v>0</v>
      </c>
      <c r="S3956" s="2">
        <v>0</v>
      </c>
      <c r="T3956" s="2">
        <v>0</v>
      </c>
      <c r="U3956" s="2">
        <v>0</v>
      </c>
      <c r="V3956" s="2">
        <v>0</v>
      </c>
      <c r="W3956" s="2">
        <v>0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6319.32</v>
      </c>
      <c r="AE3956" s="2">
        <f>VLOOKUP(Tabla3[[#This Row],[Columna1]],Tabla5[#All],3,0)</f>
        <v>6319.32</v>
      </c>
      <c r="AF3956" s="2">
        <v>0</v>
      </c>
      <c r="AG3956" s="2">
        <v>0</v>
      </c>
      <c r="AH3956" s="2">
        <v>0</v>
      </c>
      <c r="AI3956" s="2">
        <v>0</v>
      </c>
      <c r="AJ3956" s="2">
        <v>0</v>
      </c>
      <c r="AK3956" s="2">
        <f>VLOOKUP(Tabla3[[#This Row],[Columna1]],Tabla7[[ID]:[Monto neto de los bonos]],3,0)</f>
        <v>0</v>
      </c>
      <c r="AL3956" s="2">
        <v>0</v>
      </c>
      <c r="AM3956" s="2">
        <v>0</v>
      </c>
      <c r="AN3956" s="2">
        <v>0</v>
      </c>
      <c r="AO3956" s="2">
        <v>0</v>
      </c>
      <c r="AP3956" s="2">
        <v>0</v>
      </c>
      <c r="AQ3956" s="2">
        <v>0</v>
      </c>
      <c r="AR3956" s="2">
        <v>0</v>
      </c>
      <c r="AS3956" s="2">
        <v>0</v>
      </c>
      <c r="AT3956" s="2">
        <v>1874.52</v>
      </c>
      <c r="AU3956" s="2">
        <v>1239.02</v>
      </c>
      <c r="AV3956" s="2">
        <v>0</v>
      </c>
      <c r="AW3956" s="1"/>
      <c r="AX3956" s="2" t="s">
        <v>422</v>
      </c>
      <c r="AY3956" s="8" t="s">
        <v>423</v>
      </c>
    </row>
    <row r="3957" spans="1:51" ht="13.15" customHeight="1" x14ac:dyDescent="0.25">
      <c r="A3957" s="7">
        <v>19206</v>
      </c>
      <c r="B3957" s="2" t="s">
        <v>4778</v>
      </c>
      <c r="C3957" s="2">
        <v>322003</v>
      </c>
      <c r="D3957" s="2" t="s">
        <v>352</v>
      </c>
      <c r="E3957" s="2" t="s">
        <v>361</v>
      </c>
      <c r="F3957" s="2" t="s">
        <v>36</v>
      </c>
      <c r="G3957" s="3">
        <v>42522</v>
      </c>
      <c r="H3957" s="1"/>
      <c r="I3957" s="2">
        <v>13165.89</v>
      </c>
      <c r="J3957" s="2">
        <v>2789.65</v>
      </c>
      <c r="K3957" s="2">
        <v>2789.65</v>
      </c>
      <c r="L3957" s="2">
        <v>1487.68</v>
      </c>
      <c r="M3957" s="1"/>
      <c r="N3957" s="5">
        <f t="shared" si="123"/>
        <v>25638.21</v>
      </c>
      <c r="O3957" s="6">
        <f t="shared" si="124"/>
        <v>22109.33</v>
      </c>
      <c r="P3957" s="2">
        <v>30</v>
      </c>
      <c r="Q3957" s="2" t="s">
        <v>37</v>
      </c>
      <c r="R3957" s="2">
        <v>0</v>
      </c>
      <c r="S3957" s="2">
        <v>0</v>
      </c>
      <c r="T3957" s="2">
        <v>0</v>
      </c>
      <c r="U3957" s="2">
        <v>0</v>
      </c>
      <c r="V3957" s="2">
        <v>0</v>
      </c>
      <c r="W3957" s="2">
        <v>0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5405.34</v>
      </c>
      <c r="AE3957" s="2">
        <f>VLOOKUP(Tabla3[[#This Row],[Columna1]],Tabla5[#All],3,0)</f>
        <v>5405.34</v>
      </c>
      <c r="AF3957" s="2">
        <v>0</v>
      </c>
      <c r="AG3957" s="2">
        <v>0</v>
      </c>
      <c r="AH3957" s="2">
        <v>0</v>
      </c>
      <c r="AI3957" s="2">
        <v>0</v>
      </c>
      <c r="AJ3957" s="2">
        <v>0</v>
      </c>
      <c r="AK3957" s="2">
        <f>VLOOKUP(Tabla3[[#This Row],[Columna1]],Tabla7[[ID]:[Monto neto de los bonos]],3,0)</f>
        <v>0</v>
      </c>
      <c r="AL3957" s="2">
        <v>0</v>
      </c>
      <c r="AM3957" s="2">
        <v>0</v>
      </c>
      <c r="AN3957" s="2">
        <v>0</v>
      </c>
      <c r="AO3957" s="2">
        <v>0</v>
      </c>
      <c r="AP3957" s="2">
        <v>0</v>
      </c>
      <c r="AQ3957" s="2">
        <v>0</v>
      </c>
      <c r="AR3957" s="2">
        <v>0</v>
      </c>
      <c r="AS3957" s="2">
        <v>0</v>
      </c>
      <c r="AT3957" s="2">
        <v>2023.28</v>
      </c>
      <c r="AU3957" s="2">
        <v>1505.6</v>
      </c>
      <c r="AV3957" s="2">
        <v>0</v>
      </c>
      <c r="AW3957" s="1"/>
      <c r="AX3957" s="2" t="s">
        <v>422</v>
      </c>
      <c r="AY3957" s="8" t="s">
        <v>423</v>
      </c>
    </row>
    <row r="3958" spans="1:51" ht="13.15" customHeight="1" x14ac:dyDescent="0.25">
      <c r="A3958" s="7">
        <v>15741</v>
      </c>
      <c r="B3958" s="2" t="s">
        <v>3283</v>
      </c>
      <c r="C3958" s="2">
        <v>121703</v>
      </c>
      <c r="D3958" s="2" t="s">
        <v>352</v>
      </c>
      <c r="E3958" s="2" t="s">
        <v>362</v>
      </c>
      <c r="F3958" s="2" t="s">
        <v>42</v>
      </c>
      <c r="G3958" s="3">
        <v>42537</v>
      </c>
      <c r="H3958" s="1"/>
      <c r="I3958" s="2">
        <v>9836.7099999999991</v>
      </c>
      <c r="J3958" s="2">
        <v>3056.2150000000001</v>
      </c>
      <c r="K3958" s="2">
        <v>3056.2150000000001</v>
      </c>
      <c r="L3958" s="2">
        <v>1265.76</v>
      </c>
      <c r="M3958" s="1"/>
      <c r="N3958" s="5">
        <f t="shared" si="123"/>
        <v>18264.899999999998</v>
      </c>
      <c r="O3958" s="6">
        <f t="shared" si="124"/>
        <v>15602.5</v>
      </c>
      <c r="P3958" s="2">
        <v>20</v>
      </c>
      <c r="Q3958" s="2" t="s">
        <v>46</v>
      </c>
      <c r="R3958" s="2">
        <v>0</v>
      </c>
      <c r="S3958" s="2">
        <v>0</v>
      </c>
      <c r="T3958" s="2">
        <v>0</v>
      </c>
      <c r="U3958" s="2">
        <v>2754.28</v>
      </c>
      <c r="V3958" s="2">
        <v>0</v>
      </c>
      <c r="W3958" s="2">
        <v>0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1050</v>
      </c>
      <c r="AE3958" s="2">
        <f>VLOOKUP(Tabla3[[#This Row],[Columna1]],Tabla5[#All],3,0)</f>
        <v>1050</v>
      </c>
      <c r="AF3958" s="2">
        <v>0</v>
      </c>
      <c r="AG3958" s="2">
        <v>0</v>
      </c>
      <c r="AH3958" s="2">
        <v>0</v>
      </c>
      <c r="AI3958" s="2">
        <v>0</v>
      </c>
      <c r="AJ3958" s="2">
        <v>0</v>
      </c>
      <c r="AK3958" s="2">
        <f>VLOOKUP(Tabla3[[#This Row],[Columna1]],Tabla7[[ID]:[Monto neto de los bonos]],3,0)</f>
        <v>2754.28</v>
      </c>
      <c r="AL3958" s="2">
        <v>0</v>
      </c>
      <c r="AM3958" s="2">
        <v>0</v>
      </c>
      <c r="AN3958" s="2">
        <v>0</v>
      </c>
      <c r="AO3958" s="2">
        <v>0</v>
      </c>
      <c r="AP3958" s="2">
        <v>0</v>
      </c>
      <c r="AQ3958" s="2">
        <v>0</v>
      </c>
      <c r="AR3958" s="2">
        <v>0</v>
      </c>
      <c r="AS3958" s="2">
        <v>0</v>
      </c>
      <c r="AT3958" s="2">
        <v>1585.6</v>
      </c>
      <c r="AU3958" s="2">
        <v>1076.8</v>
      </c>
      <c r="AV3958" s="2">
        <v>0</v>
      </c>
      <c r="AW3958" s="1"/>
      <c r="AX3958" s="2" t="s">
        <v>422</v>
      </c>
      <c r="AY3958" s="8" t="s">
        <v>424</v>
      </c>
    </row>
    <row r="3959" spans="1:51" ht="13.15" customHeight="1" x14ac:dyDescent="0.25">
      <c r="A3959" s="7">
        <v>24434</v>
      </c>
      <c r="B3959" s="2" t="s">
        <v>4769</v>
      </c>
      <c r="C3959" s="2">
        <v>5930703</v>
      </c>
      <c r="D3959" s="2" t="s">
        <v>352</v>
      </c>
      <c r="E3959" s="2" t="s">
        <v>357</v>
      </c>
      <c r="F3959" s="2" t="s">
        <v>60</v>
      </c>
      <c r="G3959" s="3">
        <v>45002</v>
      </c>
      <c r="H3959" s="1"/>
      <c r="I3959" s="2">
        <v>14709.55</v>
      </c>
      <c r="J3959" s="2">
        <v>2709.165</v>
      </c>
      <c r="K3959" s="2">
        <v>2709.165</v>
      </c>
      <c r="L3959" s="2">
        <v>0</v>
      </c>
      <c r="M3959" s="1"/>
      <c r="N3959" s="5">
        <f t="shared" si="123"/>
        <v>32077.88</v>
      </c>
      <c r="O3959" s="6">
        <f t="shared" si="124"/>
        <v>28549.440000000002</v>
      </c>
      <c r="P3959" s="2">
        <v>30</v>
      </c>
      <c r="Q3959" s="2" t="s">
        <v>37</v>
      </c>
      <c r="R3959" s="2">
        <v>0</v>
      </c>
      <c r="S3959" s="2">
        <v>0</v>
      </c>
      <c r="T3959" s="2">
        <v>0</v>
      </c>
      <c r="U3959" s="2">
        <v>0</v>
      </c>
      <c r="V3959" s="2">
        <v>0</v>
      </c>
      <c r="W3959" s="2">
        <v>0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11950</v>
      </c>
      <c r="AE3959" s="2">
        <f>VLOOKUP(Tabla3[[#This Row],[Columna1]],Tabla5[#All],3,0)</f>
        <v>11950</v>
      </c>
      <c r="AF3959" s="2">
        <v>0</v>
      </c>
      <c r="AG3959" s="2">
        <v>0</v>
      </c>
      <c r="AH3959" s="2">
        <v>0</v>
      </c>
      <c r="AI3959" s="2">
        <v>0</v>
      </c>
      <c r="AJ3959" s="2">
        <v>0</v>
      </c>
      <c r="AK3959" s="2">
        <f>VLOOKUP(Tabla3[[#This Row],[Columna1]],Tabla7[[ID]:[Monto neto de los bonos]],3,0)</f>
        <v>0</v>
      </c>
      <c r="AL3959" s="2">
        <v>0</v>
      </c>
      <c r="AM3959" s="2">
        <v>0</v>
      </c>
      <c r="AN3959" s="2">
        <v>0</v>
      </c>
      <c r="AO3959" s="2">
        <v>0</v>
      </c>
      <c r="AP3959" s="2">
        <v>0</v>
      </c>
      <c r="AQ3959" s="2">
        <v>0</v>
      </c>
      <c r="AR3959" s="2">
        <v>0</v>
      </c>
      <c r="AS3959" s="2">
        <v>0</v>
      </c>
      <c r="AT3959" s="2">
        <v>2012.78</v>
      </c>
      <c r="AU3959" s="2">
        <v>1515.66</v>
      </c>
      <c r="AV3959" s="2">
        <v>0</v>
      </c>
      <c r="AW3959" s="1"/>
      <c r="AX3959" s="2" t="s">
        <v>422</v>
      </c>
      <c r="AY3959" s="8" t="s">
        <v>423</v>
      </c>
    </row>
    <row r="3960" spans="1:51" ht="13.15" customHeight="1" x14ac:dyDescent="0.25">
      <c r="A3960" s="7">
        <v>20906</v>
      </c>
      <c r="B3960" s="2" t="s">
        <v>4773</v>
      </c>
      <c r="C3960" s="2">
        <v>2231403</v>
      </c>
      <c r="D3960" s="2" t="s">
        <v>352</v>
      </c>
      <c r="E3960" s="2" t="s">
        <v>359</v>
      </c>
      <c r="F3960" s="2" t="s">
        <v>148</v>
      </c>
      <c r="G3960" s="3">
        <v>43010</v>
      </c>
      <c r="H3960" s="1"/>
      <c r="I3960" s="2">
        <v>9836.7099999999991</v>
      </c>
      <c r="J3960" s="2">
        <v>3056.2150000000001</v>
      </c>
      <c r="K3960" s="2">
        <v>3056.2150000000001</v>
      </c>
      <c r="L3960" s="2">
        <v>1354.37</v>
      </c>
      <c r="M3960" s="1"/>
      <c r="N3960" s="5">
        <f t="shared" si="123"/>
        <v>18958.21</v>
      </c>
      <c r="O3960" s="6">
        <f t="shared" si="124"/>
        <v>16312.329999999998</v>
      </c>
      <c r="P3960" s="2">
        <v>30</v>
      </c>
      <c r="Q3960" s="2" t="s">
        <v>37</v>
      </c>
      <c r="R3960" s="2">
        <v>0</v>
      </c>
      <c r="S3960" s="2">
        <v>0</v>
      </c>
      <c r="T3960" s="2">
        <v>0</v>
      </c>
      <c r="U3960" s="2">
        <v>0</v>
      </c>
      <c r="V3960" s="2">
        <v>0</v>
      </c>
      <c r="W3960" s="2">
        <v>0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1654.7</v>
      </c>
      <c r="AE3960" s="2">
        <f>VLOOKUP(Tabla3[[#This Row],[Columna1]],Tabla5[#All],3,0)</f>
        <v>1654.7</v>
      </c>
      <c r="AF3960" s="2">
        <v>0</v>
      </c>
      <c r="AG3960" s="2">
        <v>0</v>
      </c>
      <c r="AH3960" s="2">
        <v>0</v>
      </c>
      <c r="AI3960" s="2">
        <v>0</v>
      </c>
      <c r="AJ3960" s="2">
        <v>0</v>
      </c>
      <c r="AK3960" s="2">
        <f>VLOOKUP(Tabla3[[#This Row],[Columna1]],Tabla7[[ID]:[Monto neto de los bonos]],3,0)</f>
        <v>0</v>
      </c>
      <c r="AL3960" s="2">
        <v>0</v>
      </c>
      <c r="AM3960" s="2">
        <v>0</v>
      </c>
      <c r="AN3960" s="2">
        <v>0</v>
      </c>
      <c r="AO3960" s="2">
        <v>0</v>
      </c>
      <c r="AP3960" s="2">
        <v>0</v>
      </c>
      <c r="AQ3960" s="2">
        <v>0</v>
      </c>
      <c r="AR3960" s="2">
        <v>0</v>
      </c>
      <c r="AS3960" s="2">
        <v>0</v>
      </c>
      <c r="AT3960" s="2">
        <v>1730.36</v>
      </c>
      <c r="AU3960" s="2">
        <v>915.52</v>
      </c>
      <c r="AV3960" s="2">
        <v>0</v>
      </c>
      <c r="AW3960" s="1"/>
      <c r="AX3960" s="2" t="s">
        <v>422</v>
      </c>
      <c r="AY3960" s="8" t="s">
        <v>423</v>
      </c>
    </row>
    <row r="3961" spans="1:51" ht="13.15" customHeight="1" x14ac:dyDescent="0.25">
      <c r="A3961" s="7">
        <v>10561</v>
      </c>
      <c r="B3961" s="2" t="s">
        <v>3284</v>
      </c>
      <c r="C3961" s="2">
        <v>63903</v>
      </c>
      <c r="D3961" s="2" t="s">
        <v>352</v>
      </c>
      <c r="E3961" s="2" t="s">
        <v>353</v>
      </c>
      <c r="F3961" s="2" t="s">
        <v>36</v>
      </c>
      <c r="G3961" s="3">
        <v>33973</v>
      </c>
      <c r="H3961" s="1"/>
      <c r="I3961" s="2">
        <v>13165.89</v>
      </c>
      <c r="J3961" s="2">
        <v>2789.65</v>
      </c>
      <c r="K3961" s="2">
        <v>2789.65</v>
      </c>
      <c r="L3961" s="2">
        <v>4442.87</v>
      </c>
      <c r="M3961" s="2">
        <v>172.98</v>
      </c>
      <c r="N3961" s="5">
        <f t="shared" si="123"/>
        <v>27314.659999999996</v>
      </c>
      <c r="O3961" s="6">
        <f t="shared" si="124"/>
        <v>22887.419999999995</v>
      </c>
      <c r="P3961" s="2">
        <v>20</v>
      </c>
      <c r="Q3961" s="2" t="s">
        <v>46</v>
      </c>
      <c r="R3961" s="2">
        <v>0</v>
      </c>
      <c r="S3961" s="2">
        <v>0</v>
      </c>
      <c r="T3961" s="2">
        <v>0</v>
      </c>
      <c r="U3961" s="2">
        <v>3686.45</v>
      </c>
      <c r="V3961" s="2">
        <v>0</v>
      </c>
      <c r="W3961" s="2">
        <v>0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3953.62</v>
      </c>
      <c r="AE3961" s="2">
        <f>VLOOKUP(Tabla3[[#This Row],[Columna1]],Tabla5[#All],3,0)</f>
        <v>3953.62</v>
      </c>
      <c r="AF3961" s="2">
        <v>0</v>
      </c>
      <c r="AG3961" s="2">
        <v>0</v>
      </c>
      <c r="AH3961" s="2">
        <v>0</v>
      </c>
      <c r="AI3961" s="2">
        <v>0</v>
      </c>
      <c r="AJ3961" s="2">
        <v>0</v>
      </c>
      <c r="AK3961" s="2">
        <f>VLOOKUP(Tabla3[[#This Row],[Columna1]],Tabla7[[ID]:[Monto neto de los bonos]],3,0)</f>
        <v>3686.45</v>
      </c>
      <c r="AL3961" s="2">
        <v>0</v>
      </c>
      <c r="AM3961" s="2">
        <v>0</v>
      </c>
      <c r="AN3961" s="2">
        <v>0</v>
      </c>
      <c r="AO3961" s="2">
        <v>0</v>
      </c>
      <c r="AP3961" s="2">
        <v>0</v>
      </c>
      <c r="AQ3961" s="2">
        <v>0</v>
      </c>
      <c r="AR3961" s="2">
        <v>0</v>
      </c>
      <c r="AS3961" s="2">
        <v>0</v>
      </c>
      <c r="AT3961" s="2">
        <v>2151.6799999999998</v>
      </c>
      <c r="AU3961" s="2">
        <v>2275.56</v>
      </c>
      <c r="AV3961" s="2">
        <v>0</v>
      </c>
      <c r="AW3961" s="1"/>
      <c r="AX3961" s="2" t="s">
        <v>422</v>
      </c>
      <c r="AY3961" s="8" t="s">
        <v>424</v>
      </c>
    </row>
    <row r="3962" spans="1:51" ht="13.15" customHeight="1" x14ac:dyDescent="0.25">
      <c r="A3962" s="7">
        <v>24973</v>
      </c>
      <c r="B3962" s="2" t="s">
        <v>3285</v>
      </c>
      <c r="C3962" s="2">
        <v>6303903</v>
      </c>
      <c r="D3962" s="2" t="s">
        <v>352</v>
      </c>
      <c r="E3962" s="2" t="s">
        <v>362</v>
      </c>
      <c r="F3962" s="2" t="s">
        <v>42</v>
      </c>
      <c r="G3962" s="3">
        <v>45342</v>
      </c>
      <c r="H3962" s="1"/>
      <c r="I3962" s="2">
        <v>9836.7099999999991</v>
      </c>
      <c r="J3962" s="2">
        <v>3056.2150000000001</v>
      </c>
      <c r="K3962" s="2">
        <v>3056.2150000000001</v>
      </c>
      <c r="L3962" s="2">
        <v>0</v>
      </c>
      <c r="M3962" s="1"/>
      <c r="N3962" s="5">
        <f t="shared" si="123"/>
        <v>18049.14</v>
      </c>
      <c r="O3962" s="6">
        <f t="shared" si="124"/>
        <v>15696.94</v>
      </c>
      <c r="P3962" s="2">
        <v>30</v>
      </c>
      <c r="Q3962" s="2" t="s">
        <v>37</v>
      </c>
      <c r="R3962" s="2">
        <v>0</v>
      </c>
      <c r="S3962" s="2">
        <v>0</v>
      </c>
      <c r="T3962" s="2">
        <v>0</v>
      </c>
      <c r="U3962" s="2">
        <v>0</v>
      </c>
      <c r="V3962" s="2">
        <v>0</v>
      </c>
      <c r="W3962" s="2">
        <v>0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2100</v>
      </c>
      <c r="AE3962" s="2">
        <f>VLOOKUP(Tabla3[[#This Row],[Columna1]],Tabla5[#All],3,0)</f>
        <v>2100</v>
      </c>
      <c r="AF3962" s="2">
        <v>0</v>
      </c>
      <c r="AG3962" s="2">
        <v>0</v>
      </c>
      <c r="AH3962" s="2">
        <v>0</v>
      </c>
      <c r="AI3962" s="2">
        <v>0</v>
      </c>
      <c r="AJ3962" s="2">
        <v>0</v>
      </c>
      <c r="AK3962" s="2">
        <f>VLOOKUP(Tabla3[[#This Row],[Columna1]],Tabla7[[ID]:[Monto neto de los bonos]],3,0)</f>
        <v>0</v>
      </c>
      <c r="AL3962" s="2">
        <v>0</v>
      </c>
      <c r="AM3962" s="2">
        <v>0</v>
      </c>
      <c r="AN3962" s="2">
        <v>0</v>
      </c>
      <c r="AO3962" s="2">
        <v>0</v>
      </c>
      <c r="AP3962" s="2">
        <v>0</v>
      </c>
      <c r="AQ3962" s="2">
        <v>0</v>
      </c>
      <c r="AR3962" s="2">
        <v>0</v>
      </c>
      <c r="AS3962" s="2">
        <v>0</v>
      </c>
      <c r="AT3962" s="2">
        <v>1594.92</v>
      </c>
      <c r="AU3962" s="2">
        <v>757.28</v>
      </c>
      <c r="AV3962" s="2">
        <v>0</v>
      </c>
      <c r="AW3962" s="1"/>
      <c r="AX3962" s="2" t="s">
        <v>422</v>
      </c>
      <c r="AY3962" s="8" t="s">
        <v>423</v>
      </c>
    </row>
    <row r="3963" spans="1:51" ht="13.15" customHeight="1" x14ac:dyDescent="0.25">
      <c r="A3963" s="7">
        <v>104141</v>
      </c>
      <c r="B3963" s="2" t="s">
        <v>4782</v>
      </c>
      <c r="C3963" s="2">
        <v>377003</v>
      </c>
      <c r="D3963" s="2" t="s">
        <v>352</v>
      </c>
      <c r="E3963" s="2" t="s">
        <v>353</v>
      </c>
      <c r="F3963" s="2" t="s">
        <v>125</v>
      </c>
      <c r="G3963" s="3">
        <v>41502</v>
      </c>
      <c r="H3963" s="1"/>
      <c r="I3963" s="2">
        <v>8862.42</v>
      </c>
      <c r="J3963" s="2">
        <v>2318.1350000000002</v>
      </c>
      <c r="K3963" s="2">
        <v>2318.1350000000002</v>
      </c>
      <c r="L3963" s="2">
        <v>2100.9899999999998</v>
      </c>
      <c r="M3963" s="1"/>
      <c r="N3963" s="5">
        <f t="shared" si="123"/>
        <v>18357.510000000002</v>
      </c>
      <c r="O3963" s="6">
        <f t="shared" si="124"/>
        <v>15242.330000000002</v>
      </c>
      <c r="P3963" s="2">
        <v>20</v>
      </c>
      <c r="Q3963" s="2" t="s">
        <v>46</v>
      </c>
      <c r="R3963" s="2">
        <v>0</v>
      </c>
      <c r="S3963" s="2">
        <v>34</v>
      </c>
      <c r="T3963" s="2">
        <v>3774.68</v>
      </c>
      <c r="U3963" s="2">
        <v>2481.48</v>
      </c>
      <c r="V3963" s="2">
        <v>0</v>
      </c>
      <c r="W3963" s="2">
        <v>0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2757.83</v>
      </c>
      <c r="AE3963" s="2">
        <f>VLOOKUP(Tabla3[[#This Row],[Columna1]],Tabla5[#All],3,0)</f>
        <v>2757.83</v>
      </c>
      <c r="AF3963" s="2">
        <v>0</v>
      </c>
      <c r="AG3963" s="2">
        <v>0</v>
      </c>
      <c r="AH3963" s="2">
        <v>0</v>
      </c>
      <c r="AI3963" s="2">
        <v>0</v>
      </c>
      <c r="AJ3963" s="2">
        <v>0</v>
      </c>
      <c r="AK3963" s="2">
        <f>VLOOKUP(Tabla3[[#This Row],[Columna1]],Tabla7[[ID]:[Monto neto de los bonos]],3,0)</f>
        <v>2481.48</v>
      </c>
      <c r="AL3963" s="2">
        <v>0</v>
      </c>
      <c r="AM3963" s="2">
        <v>0</v>
      </c>
      <c r="AN3963" s="2">
        <v>0</v>
      </c>
      <c r="AO3963" s="2">
        <v>0</v>
      </c>
      <c r="AP3963" s="2">
        <v>0</v>
      </c>
      <c r="AQ3963" s="2">
        <v>0</v>
      </c>
      <c r="AR3963" s="2">
        <v>0</v>
      </c>
      <c r="AS3963" s="2">
        <v>0</v>
      </c>
      <c r="AT3963" s="2">
        <v>1814.27</v>
      </c>
      <c r="AU3963" s="2">
        <v>1300.9100000000001</v>
      </c>
      <c r="AV3963" s="2">
        <v>0</v>
      </c>
      <c r="AW3963" s="1"/>
      <c r="AX3963" s="2" t="s">
        <v>422</v>
      </c>
      <c r="AY3963" s="8" t="s">
        <v>424</v>
      </c>
    </row>
    <row r="3964" spans="1:51" ht="13.15" customHeight="1" x14ac:dyDescent="0.25">
      <c r="A3964" s="7">
        <v>24262</v>
      </c>
      <c r="B3964" s="2" t="s">
        <v>3286</v>
      </c>
      <c r="C3964" s="2">
        <v>5833903</v>
      </c>
      <c r="D3964" s="2" t="s">
        <v>352</v>
      </c>
      <c r="E3964" s="2" t="s">
        <v>359</v>
      </c>
      <c r="F3964" s="2" t="s">
        <v>40</v>
      </c>
      <c r="G3964" s="3">
        <v>44943</v>
      </c>
      <c r="H3964" s="1"/>
      <c r="I3964" s="2">
        <v>8875.32</v>
      </c>
      <c r="J3964" s="2">
        <v>2324.5500000000002</v>
      </c>
      <c r="K3964" s="2">
        <v>2324.5500000000002</v>
      </c>
      <c r="L3964" s="2">
        <v>0</v>
      </c>
      <c r="M3964" s="1"/>
      <c r="N3964" s="5">
        <f t="shared" si="123"/>
        <v>14574.419999999998</v>
      </c>
      <c r="O3964" s="6">
        <f t="shared" si="124"/>
        <v>12598.38</v>
      </c>
      <c r="P3964" s="2">
        <v>20</v>
      </c>
      <c r="Q3964" s="2" t="s">
        <v>46</v>
      </c>
      <c r="R3964" s="2">
        <v>0</v>
      </c>
      <c r="S3964" s="2">
        <v>0</v>
      </c>
      <c r="T3964" s="2">
        <v>0</v>
      </c>
      <c r="U3964" s="2">
        <v>2485.09</v>
      </c>
      <c r="V3964" s="2">
        <v>0</v>
      </c>
      <c r="W3964" s="2">
        <v>0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1050</v>
      </c>
      <c r="AE3964" s="2">
        <f>VLOOKUP(Tabla3[[#This Row],[Columna1]],Tabla5[#All],3,0)</f>
        <v>1050</v>
      </c>
      <c r="AF3964" s="2">
        <v>0</v>
      </c>
      <c r="AG3964" s="2">
        <v>0</v>
      </c>
      <c r="AH3964" s="2">
        <v>0</v>
      </c>
      <c r="AI3964" s="2">
        <v>0</v>
      </c>
      <c r="AJ3964" s="2">
        <v>0</v>
      </c>
      <c r="AK3964" s="2">
        <f>VLOOKUP(Tabla3[[#This Row],[Columna1]],Tabla7[[ID]:[Monto neto de los bonos]],3,0)</f>
        <v>2485.09</v>
      </c>
      <c r="AL3964" s="2">
        <v>0</v>
      </c>
      <c r="AM3964" s="2">
        <v>0</v>
      </c>
      <c r="AN3964" s="2">
        <v>0</v>
      </c>
      <c r="AO3964" s="2">
        <v>0</v>
      </c>
      <c r="AP3964" s="2">
        <v>0</v>
      </c>
      <c r="AQ3964" s="2">
        <v>0</v>
      </c>
      <c r="AR3964" s="2">
        <v>0</v>
      </c>
      <c r="AS3964" s="2">
        <v>0</v>
      </c>
      <c r="AT3964" s="2">
        <v>1245.6400000000001</v>
      </c>
      <c r="AU3964" s="2">
        <v>730.4</v>
      </c>
      <c r="AV3964" s="2">
        <v>0</v>
      </c>
      <c r="AW3964" s="1"/>
      <c r="AX3964" s="2" t="s">
        <v>422</v>
      </c>
      <c r="AY3964" s="8" t="s">
        <v>424</v>
      </c>
    </row>
    <row r="3965" spans="1:51" ht="13.15" customHeight="1" x14ac:dyDescent="0.25">
      <c r="A3965" s="7">
        <v>93124</v>
      </c>
      <c r="B3965" s="2" t="s">
        <v>3287</v>
      </c>
      <c r="C3965" s="2">
        <v>1843303</v>
      </c>
      <c r="D3965" s="2" t="s">
        <v>352</v>
      </c>
      <c r="E3965" s="2" t="s">
        <v>357</v>
      </c>
      <c r="F3965" s="2" t="s">
        <v>45</v>
      </c>
      <c r="G3965" s="3">
        <v>43678</v>
      </c>
      <c r="H3965" s="1"/>
      <c r="I3965" s="2">
        <v>13413.65</v>
      </c>
      <c r="J3965" s="2">
        <v>2841.47</v>
      </c>
      <c r="K3965" s="2">
        <v>2841.47</v>
      </c>
      <c r="L3965" s="2">
        <v>1856.61</v>
      </c>
      <c r="M3965" s="1"/>
      <c r="N3965" s="5">
        <f t="shared" ref="N3965:N4028" si="125">I3965+J3965+K3965+L3965+M3965+R3965+V3965+W3965+Y3965+AD3965+AG3965+AJ3965</f>
        <v>31276.29</v>
      </c>
      <c r="O3965" s="6">
        <f t="shared" si="124"/>
        <v>27564.870000000003</v>
      </c>
      <c r="P3965" s="2">
        <v>30</v>
      </c>
      <c r="Q3965" s="2" t="s">
        <v>37</v>
      </c>
      <c r="R3965" s="2">
        <v>0</v>
      </c>
      <c r="S3965" s="2">
        <v>0</v>
      </c>
      <c r="T3965" s="2">
        <v>0</v>
      </c>
      <c r="U3965" s="2">
        <v>0</v>
      </c>
      <c r="V3965" s="2">
        <v>0</v>
      </c>
      <c r="W3965" s="2">
        <v>0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10323.09</v>
      </c>
      <c r="AE3965" s="2">
        <f>VLOOKUP(Tabla3[[#This Row],[Columna1]],Tabla5[#All],3,0)</f>
        <v>10323.09</v>
      </c>
      <c r="AF3965" s="2">
        <v>0</v>
      </c>
      <c r="AG3965" s="2">
        <v>0</v>
      </c>
      <c r="AH3965" s="2">
        <v>0</v>
      </c>
      <c r="AI3965" s="2">
        <v>0</v>
      </c>
      <c r="AJ3965" s="2">
        <v>0</v>
      </c>
      <c r="AK3965" s="2">
        <f>VLOOKUP(Tabla3[[#This Row],[Columna1]],Tabla7[[ID]:[Monto neto de los bonos]],3,0)</f>
        <v>0</v>
      </c>
      <c r="AL3965" s="2">
        <v>0</v>
      </c>
      <c r="AM3965" s="2">
        <v>0</v>
      </c>
      <c r="AN3965" s="2">
        <v>0</v>
      </c>
      <c r="AO3965" s="2">
        <v>0</v>
      </c>
      <c r="AP3965" s="2">
        <v>0</v>
      </c>
      <c r="AQ3965" s="2">
        <v>0</v>
      </c>
      <c r="AR3965" s="2">
        <v>0</v>
      </c>
      <c r="AS3965" s="2">
        <v>0</v>
      </c>
      <c r="AT3965" s="2">
        <v>2095.3000000000002</v>
      </c>
      <c r="AU3965" s="2">
        <v>1616.12</v>
      </c>
      <c r="AV3965" s="2">
        <v>0</v>
      </c>
      <c r="AW3965" s="1"/>
      <c r="AX3965" s="2" t="s">
        <v>422</v>
      </c>
      <c r="AY3965" s="8" t="s">
        <v>423</v>
      </c>
    </row>
    <row r="3966" spans="1:51" ht="13.15" customHeight="1" x14ac:dyDescent="0.25">
      <c r="A3966" s="7">
        <v>17561</v>
      </c>
      <c r="B3966" s="2" t="s">
        <v>3288</v>
      </c>
      <c r="C3966" s="2">
        <v>222103</v>
      </c>
      <c r="D3966" s="2" t="s">
        <v>352</v>
      </c>
      <c r="E3966" s="2" t="s">
        <v>357</v>
      </c>
      <c r="F3966" s="2" t="s">
        <v>45</v>
      </c>
      <c r="G3966" s="3">
        <v>42051</v>
      </c>
      <c r="H3966" s="1"/>
      <c r="I3966" s="2">
        <v>13413.65</v>
      </c>
      <c r="J3966" s="2">
        <v>2841.47</v>
      </c>
      <c r="K3966" s="2">
        <v>2841.47</v>
      </c>
      <c r="L3966" s="2">
        <v>3475.87</v>
      </c>
      <c r="M3966" s="1"/>
      <c r="N3966" s="5">
        <f t="shared" si="125"/>
        <v>29672.36</v>
      </c>
      <c r="O3966" s="6">
        <f t="shared" si="124"/>
        <v>25453.660000000003</v>
      </c>
      <c r="P3966" s="2">
        <v>30</v>
      </c>
      <c r="Q3966" s="2" t="s">
        <v>37</v>
      </c>
      <c r="R3966" s="2">
        <v>0</v>
      </c>
      <c r="S3966" s="2">
        <v>0</v>
      </c>
      <c r="T3966" s="2">
        <v>0</v>
      </c>
      <c r="U3966" s="2">
        <v>0</v>
      </c>
      <c r="V3966" s="2">
        <v>0</v>
      </c>
      <c r="W3966" s="2">
        <v>0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7099.9</v>
      </c>
      <c r="AE3966" s="2">
        <f>VLOOKUP(Tabla3[[#This Row],[Columna1]],Tabla5[#All],3,0)</f>
        <v>7099.9</v>
      </c>
      <c r="AF3966" s="2">
        <v>0</v>
      </c>
      <c r="AG3966" s="2">
        <v>0</v>
      </c>
      <c r="AH3966" s="2">
        <v>0</v>
      </c>
      <c r="AI3966" s="2">
        <v>0</v>
      </c>
      <c r="AJ3966" s="2">
        <v>0</v>
      </c>
      <c r="AK3966" s="2">
        <f>VLOOKUP(Tabla3[[#This Row],[Columna1]],Tabla7[[ID]:[Monto neto de los bonos]],3,0)</f>
        <v>0</v>
      </c>
      <c r="AL3966" s="2">
        <v>0</v>
      </c>
      <c r="AM3966" s="2">
        <v>0</v>
      </c>
      <c r="AN3966" s="2">
        <v>0</v>
      </c>
      <c r="AO3966" s="2">
        <v>0</v>
      </c>
      <c r="AP3966" s="2">
        <v>0</v>
      </c>
      <c r="AQ3966" s="2">
        <v>0</v>
      </c>
      <c r="AR3966" s="2">
        <v>0</v>
      </c>
      <c r="AS3966" s="2">
        <v>0</v>
      </c>
      <c r="AT3966" s="2">
        <v>2257.2399999999998</v>
      </c>
      <c r="AU3966" s="2">
        <v>1961.46</v>
      </c>
      <c r="AV3966" s="2">
        <v>0</v>
      </c>
      <c r="AW3966" s="1"/>
      <c r="AX3966" s="2" t="s">
        <v>422</v>
      </c>
      <c r="AY3966" s="8" t="s">
        <v>423</v>
      </c>
    </row>
    <row r="3967" spans="1:51" ht="13.15" customHeight="1" x14ac:dyDescent="0.25">
      <c r="A3967" s="7">
        <v>21134</v>
      </c>
      <c r="B3967" s="2" t="s">
        <v>4777</v>
      </c>
      <c r="C3967" s="2">
        <v>2463203</v>
      </c>
      <c r="D3967" s="2" t="s">
        <v>352</v>
      </c>
      <c r="E3967" s="2" t="s">
        <v>361</v>
      </c>
      <c r="F3967" s="2" t="s">
        <v>36</v>
      </c>
      <c r="G3967" s="3">
        <v>43578</v>
      </c>
      <c r="H3967" s="1"/>
      <c r="I3967" s="2">
        <v>13165.89</v>
      </c>
      <c r="J3967" s="2">
        <v>2789.65</v>
      </c>
      <c r="K3967" s="2">
        <v>2789.65</v>
      </c>
      <c r="L3967" s="2">
        <v>1822.43</v>
      </c>
      <c r="M3967" s="1"/>
      <c r="N3967" s="5">
        <f t="shared" si="125"/>
        <v>24915.879999999997</v>
      </c>
      <c r="O3967" s="6">
        <f t="shared" si="124"/>
        <v>21293.519999999997</v>
      </c>
      <c r="P3967" s="2">
        <v>30</v>
      </c>
      <c r="Q3967" s="2" t="s">
        <v>37</v>
      </c>
      <c r="R3967" s="2">
        <v>0</v>
      </c>
      <c r="S3967" s="2">
        <v>0</v>
      </c>
      <c r="T3967" s="2">
        <v>0</v>
      </c>
      <c r="U3967" s="2">
        <v>0</v>
      </c>
      <c r="V3967" s="2">
        <v>0</v>
      </c>
      <c r="W3967" s="2">
        <v>0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4348.26</v>
      </c>
      <c r="AE3967" s="2">
        <f>VLOOKUP(Tabla3[[#This Row],[Columna1]],Tabla5[#All],3,0)</f>
        <v>4348.26</v>
      </c>
      <c r="AF3967" s="2">
        <v>0</v>
      </c>
      <c r="AG3967" s="2">
        <v>0</v>
      </c>
      <c r="AH3967" s="2">
        <v>0</v>
      </c>
      <c r="AI3967" s="2">
        <v>0</v>
      </c>
      <c r="AJ3967" s="2">
        <v>0</v>
      </c>
      <c r="AK3967" s="2">
        <f>VLOOKUP(Tabla3[[#This Row],[Columna1]],Tabla7[[ID]:[Monto neto de los bonos]],3,0)</f>
        <v>0</v>
      </c>
      <c r="AL3967" s="2">
        <v>0</v>
      </c>
      <c r="AM3967" s="2">
        <v>0</v>
      </c>
      <c r="AN3967" s="2">
        <v>0</v>
      </c>
      <c r="AO3967" s="2">
        <v>0</v>
      </c>
      <c r="AP3967" s="2">
        <v>0</v>
      </c>
      <c r="AQ3967" s="2">
        <v>0</v>
      </c>
      <c r="AR3967" s="2">
        <v>0</v>
      </c>
      <c r="AS3967" s="2">
        <v>0</v>
      </c>
      <c r="AT3967" s="2">
        <v>2056.7600000000002</v>
      </c>
      <c r="AU3967" s="2">
        <v>1565.6</v>
      </c>
      <c r="AV3967" s="2">
        <v>0</v>
      </c>
      <c r="AW3967" s="1"/>
      <c r="AX3967" s="2" t="s">
        <v>422</v>
      </c>
      <c r="AY3967" s="8" t="s">
        <v>423</v>
      </c>
    </row>
    <row r="3968" spans="1:51" ht="13.15" customHeight="1" x14ac:dyDescent="0.25">
      <c r="A3968" s="7">
        <v>20288</v>
      </c>
      <c r="B3968" s="2" t="s">
        <v>4765</v>
      </c>
      <c r="C3968" s="2">
        <v>1683503</v>
      </c>
      <c r="D3968" s="2" t="s">
        <v>352</v>
      </c>
      <c r="E3968" s="2" t="s">
        <v>355</v>
      </c>
      <c r="F3968" s="2" t="s">
        <v>89</v>
      </c>
      <c r="G3968" s="3">
        <v>42730</v>
      </c>
      <c r="H3968" s="1"/>
      <c r="I3968" s="2">
        <v>17591.75</v>
      </c>
      <c r="J3968" s="2">
        <v>3516.9650000000001</v>
      </c>
      <c r="K3968" s="2">
        <v>3516.9650000000001</v>
      </c>
      <c r="L3968" s="2">
        <v>2365.62</v>
      </c>
      <c r="M3968" s="1"/>
      <c r="N3968" s="5">
        <f t="shared" si="125"/>
        <v>96665.290000000008</v>
      </c>
      <c r="O3968" s="6">
        <f t="shared" si="124"/>
        <v>91349.430000000008</v>
      </c>
      <c r="P3968" s="2">
        <v>30</v>
      </c>
      <c r="Q3968" s="2" t="s">
        <v>37</v>
      </c>
      <c r="R3968" s="2">
        <v>0</v>
      </c>
      <c r="S3968" s="2">
        <v>0</v>
      </c>
      <c r="T3968" s="2">
        <v>0</v>
      </c>
      <c r="U3968" s="2">
        <v>0</v>
      </c>
      <c r="V3968" s="2">
        <v>0</v>
      </c>
      <c r="W3968" s="2">
        <v>0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50144.61</v>
      </c>
      <c r="AE3968" s="2">
        <f>VLOOKUP(Tabla3[[#This Row],[Columna1]],Tabla5[#All],3,0)</f>
        <v>50144.61</v>
      </c>
      <c r="AF3968" s="2">
        <v>0</v>
      </c>
      <c r="AG3968" s="2">
        <v>0</v>
      </c>
      <c r="AH3968" s="2">
        <v>0</v>
      </c>
      <c r="AI3968" s="2">
        <v>0</v>
      </c>
      <c r="AJ3968" s="2">
        <v>19529.38</v>
      </c>
      <c r="AK3968" s="2">
        <f>VLOOKUP(Tabla3[[#This Row],[Columna1]],Tabla7[[ID]:[Monto neto de los bonos]],3,0)</f>
        <v>19529.38</v>
      </c>
      <c r="AL3968" s="2">
        <v>0</v>
      </c>
      <c r="AM3968" s="2">
        <v>0</v>
      </c>
      <c r="AN3968" s="2">
        <v>0</v>
      </c>
      <c r="AO3968" s="2">
        <v>0</v>
      </c>
      <c r="AP3968" s="2">
        <v>0</v>
      </c>
      <c r="AQ3968" s="2">
        <v>0</v>
      </c>
      <c r="AR3968" s="2">
        <v>0</v>
      </c>
      <c r="AS3968" s="2">
        <v>0</v>
      </c>
      <c r="AT3968" s="2">
        <v>2699.1</v>
      </c>
      <c r="AU3968" s="2">
        <v>2616.7600000000002</v>
      </c>
      <c r="AV3968" s="2">
        <v>0</v>
      </c>
      <c r="AW3968" s="1"/>
      <c r="AX3968" s="2" t="s">
        <v>422</v>
      </c>
      <c r="AY3968" s="8" t="s">
        <v>423</v>
      </c>
    </row>
    <row r="3969" spans="1:51" ht="13.15" customHeight="1" x14ac:dyDescent="0.25">
      <c r="A3969" s="7">
        <v>24998</v>
      </c>
      <c r="B3969" s="2" t="s">
        <v>3289</v>
      </c>
      <c r="C3969" s="2">
        <v>6317003</v>
      </c>
      <c r="D3969" s="2" t="s">
        <v>352</v>
      </c>
      <c r="E3969" s="2" t="s">
        <v>363</v>
      </c>
      <c r="F3969" s="2" t="s">
        <v>36</v>
      </c>
      <c r="G3969" s="3">
        <v>45356</v>
      </c>
      <c r="H3969" s="1"/>
      <c r="I3969" s="2">
        <v>13165.89</v>
      </c>
      <c r="J3969" s="2">
        <v>2789.65</v>
      </c>
      <c r="K3969" s="2">
        <v>2789.65</v>
      </c>
      <c r="L3969" s="2">
        <v>0</v>
      </c>
      <c r="M3969" s="1"/>
      <c r="N3969" s="5">
        <f t="shared" si="125"/>
        <v>21445.19</v>
      </c>
      <c r="O3969" s="6">
        <f t="shared" si="124"/>
        <v>18331.649999999998</v>
      </c>
      <c r="P3969" s="2">
        <v>30</v>
      </c>
      <c r="Q3969" s="2" t="s">
        <v>37</v>
      </c>
      <c r="R3969" s="2">
        <v>0</v>
      </c>
      <c r="S3969" s="2">
        <v>0</v>
      </c>
      <c r="T3969" s="2">
        <v>0</v>
      </c>
      <c r="U3969" s="2">
        <v>0</v>
      </c>
      <c r="V3969" s="2">
        <v>0</v>
      </c>
      <c r="W3969" s="2">
        <v>0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2700</v>
      </c>
      <c r="AE3969" s="2">
        <f>VLOOKUP(Tabla3[[#This Row],[Columna1]],Tabla5[#All],3,0)</f>
        <v>2700</v>
      </c>
      <c r="AF3969" s="2">
        <v>0</v>
      </c>
      <c r="AG3969" s="2">
        <v>0</v>
      </c>
      <c r="AH3969" s="2">
        <v>0</v>
      </c>
      <c r="AI3969" s="2">
        <v>0</v>
      </c>
      <c r="AJ3969" s="2">
        <v>0</v>
      </c>
      <c r="AK3969" s="2">
        <f>VLOOKUP(Tabla3[[#This Row],[Columna1]],Tabla7[[ID]:[Monto neto de los bonos]],3,0)</f>
        <v>0</v>
      </c>
      <c r="AL3969" s="2">
        <v>0</v>
      </c>
      <c r="AM3969" s="2">
        <v>0</v>
      </c>
      <c r="AN3969" s="2">
        <v>0</v>
      </c>
      <c r="AO3969" s="2">
        <v>0</v>
      </c>
      <c r="AP3969" s="2">
        <v>0</v>
      </c>
      <c r="AQ3969" s="2">
        <v>0</v>
      </c>
      <c r="AR3969" s="2">
        <v>0</v>
      </c>
      <c r="AS3969" s="2">
        <v>0</v>
      </c>
      <c r="AT3969" s="2">
        <v>1874.52</v>
      </c>
      <c r="AU3969" s="2">
        <v>1239.02</v>
      </c>
      <c r="AV3969" s="2">
        <v>0</v>
      </c>
      <c r="AW3969" s="1"/>
      <c r="AX3969" s="2" t="s">
        <v>422</v>
      </c>
      <c r="AY3969" s="8" t="s">
        <v>423</v>
      </c>
    </row>
    <row r="3970" spans="1:51" ht="13.15" customHeight="1" x14ac:dyDescent="0.25">
      <c r="A3970" s="7">
        <v>19566</v>
      </c>
      <c r="B3970" s="2" t="s">
        <v>3290</v>
      </c>
      <c r="C3970" s="2">
        <v>689203</v>
      </c>
      <c r="D3970" s="2" t="s">
        <v>352</v>
      </c>
      <c r="E3970" s="2" t="s">
        <v>353</v>
      </c>
      <c r="F3970" s="2" t="s">
        <v>354</v>
      </c>
      <c r="G3970" s="3">
        <v>42461</v>
      </c>
      <c r="H3970" s="1"/>
      <c r="I3970" s="2">
        <v>13625.84</v>
      </c>
      <c r="J3970" s="2">
        <v>2435.1750000000002</v>
      </c>
      <c r="K3970" s="2">
        <v>2435.1750000000002</v>
      </c>
      <c r="L3970" s="2">
        <v>1467.9</v>
      </c>
      <c r="M3970" s="1"/>
      <c r="N3970" s="5">
        <f t="shared" si="125"/>
        <v>19964.09</v>
      </c>
      <c r="O3970" s="6">
        <f t="shared" ref="O3970:O4033" si="126">N3970-AS3970-AT3970-AU3970</f>
        <v>16290.720000000001</v>
      </c>
      <c r="P3970" s="2">
        <v>30</v>
      </c>
      <c r="Q3970" s="2" t="s">
        <v>37</v>
      </c>
      <c r="R3970" s="2">
        <v>0</v>
      </c>
      <c r="S3970" s="2">
        <v>6</v>
      </c>
      <c r="T3970" s="2">
        <v>924.84</v>
      </c>
      <c r="U3970" s="2">
        <v>0</v>
      </c>
      <c r="V3970" s="2">
        <v>0</v>
      </c>
      <c r="W3970" s="2">
        <v>0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2">
        <f>VLOOKUP(Tabla3[[#This Row],[Columna1]],Tabla5[#All],3,0)</f>
        <v>0</v>
      </c>
      <c r="AF3970" s="2">
        <v>0</v>
      </c>
      <c r="AG3970" s="2">
        <v>0</v>
      </c>
      <c r="AH3970" s="2">
        <v>0</v>
      </c>
      <c r="AI3970" s="2">
        <v>0</v>
      </c>
      <c r="AJ3970" s="2">
        <v>0</v>
      </c>
      <c r="AK3970" s="2">
        <f>VLOOKUP(Tabla3[[#This Row],[Columna1]],Tabla7[[ID]:[Monto neto de los bonos]],3,0)</f>
        <v>0</v>
      </c>
      <c r="AL3970" s="2">
        <v>0</v>
      </c>
      <c r="AM3970" s="2">
        <v>0</v>
      </c>
      <c r="AN3970" s="2">
        <v>0</v>
      </c>
      <c r="AO3970" s="2">
        <v>0</v>
      </c>
      <c r="AP3970" s="2">
        <v>0</v>
      </c>
      <c r="AQ3970" s="2">
        <v>0</v>
      </c>
      <c r="AR3970" s="2">
        <v>0</v>
      </c>
      <c r="AS3970" s="2">
        <v>0</v>
      </c>
      <c r="AT3970" s="2">
        <v>2088.89</v>
      </c>
      <c r="AU3970" s="2">
        <v>1584.48</v>
      </c>
      <c r="AV3970" s="2">
        <v>0</v>
      </c>
      <c r="AW3970" s="1"/>
      <c r="AX3970" s="2" t="s">
        <v>422</v>
      </c>
      <c r="AY3970" s="8" t="s">
        <v>423</v>
      </c>
    </row>
    <row r="3971" spans="1:51" ht="13.15" customHeight="1" x14ac:dyDescent="0.25">
      <c r="A3971" s="7">
        <v>19820</v>
      </c>
      <c r="B3971" s="2" t="s">
        <v>4775</v>
      </c>
      <c r="C3971" s="2">
        <v>1152103</v>
      </c>
      <c r="D3971" s="2" t="s">
        <v>352</v>
      </c>
      <c r="E3971" s="2" t="s">
        <v>359</v>
      </c>
      <c r="F3971" s="2" t="s">
        <v>60</v>
      </c>
      <c r="G3971" s="3">
        <v>42654</v>
      </c>
      <c r="H3971" s="1"/>
      <c r="I3971" s="2">
        <v>14709.55</v>
      </c>
      <c r="J3971" s="2">
        <v>2709.165</v>
      </c>
      <c r="K3971" s="2">
        <v>2709.165</v>
      </c>
      <c r="L3971" s="2">
        <v>1739.34</v>
      </c>
      <c r="M3971" s="1"/>
      <c r="N3971" s="5">
        <f t="shared" si="125"/>
        <v>33450.090000000004</v>
      </c>
      <c r="O3971" s="6">
        <f t="shared" si="126"/>
        <v>29396.010000000002</v>
      </c>
      <c r="P3971" s="2">
        <v>30</v>
      </c>
      <c r="Q3971" s="2" t="s">
        <v>37</v>
      </c>
      <c r="R3971" s="2">
        <v>0</v>
      </c>
      <c r="S3971" s="2">
        <v>0</v>
      </c>
      <c r="T3971" s="2">
        <v>0</v>
      </c>
      <c r="U3971" s="2">
        <v>0</v>
      </c>
      <c r="V3971" s="2">
        <v>0</v>
      </c>
      <c r="W3971" s="2">
        <v>0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11582.87</v>
      </c>
      <c r="AE3971" s="2">
        <f>VLOOKUP(Tabla3[[#This Row],[Columna1]],Tabla5[#All],3,0)</f>
        <v>11582.87</v>
      </c>
      <c r="AF3971" s="2">
        <v>0</v>
      </c>
      <c r="AG3971" s="2">
        <v>0</v>
      </c>
      <c r="AH3971" s="2">
        <v>0</v>
      </c>
      <c r="AI3971" s="2">
        <v>0</v>
      </c>
      <c r="AJ3971" s="2">
        <v>0</v>
      </c>
      <c r="AK3971" s="2">
        <f>VLOOKUP(Tabla3[[#This Row],[Columna1]],Tabla7[[ID]:[Monto neto de los bonos]],3,0)</f>
        <v>0</v>
      </c>
      <c r="AL3971" s="2">
        <v>0</v>
      </c>
      <c r="AM3971" s="2">
        <v>0</v>
      </c>
      <c r="AN3971" s="2">
        <v>0</v>
      </c>
      <c r="AO3971" s="2">
        <v>0</v>
      </c>
      <c r="AP3971" s="2">
        <v>0</v>
      </c>
      <c r="AQ3971" s="2">
        <v>0</v>
      </c>
      <c r="AR3971" s="2">
        <v>0</v>
      </c>
      <c r="AS3971" s="2">
        <v>0</v>
      </c>
      <c r="AT3971" s="2">
        <v>2186.7199999999998</v>
      </c>
      <c r="AU3971" s="2">
        <v>1867.36</v>
      </c>
      <c r="AV3971" s="2">
        <v>0</v>
      </c>
      <c r="AW3971" s="1"/>
      <c r="AX3971" s="2" t="s">
        <v>422</v>
      </c>
      <c r="AY3971" s="8" t="s">
        <v>423</v>
      </c>
    </row>
    <row r="3972" spans="1:51" ht="13.15" customHeight="1" x14ac:dyDescent="0.25">
      <c r="A3972" s="7">
        <v>18919</v>
      </c>
      <c r="B3972" s="2" t="s">
        <v>4784</v>
      </c>
      <c r="C3972" s="2">
        <v>297603</v>
      </c>
      <c r="D3972" s="2" t="s">
        <v>352</v>
      </c>
      <c r="E3972" s="2" t="s">
        <v>353</v>
      </c>
      <c r="F3972" s="2" t="s">
        <v>354</v>
      </c>
      <c r="G3972" s="3">
        <v>42522</v>
      </c>
      <c r="H3972" s="1"/>
      <c r="I3972" s="2">
        <v>13625.84</v>
      </c>
      <c r="J3972" s="2">
        <v>2435.1750000000002</v>
      </c>
      <c r="K3972" s="2">
        <v>2435.1750000000002</v>
      </c>
      <c r="L3972" s="2">
        <v>1467.9</v>
      </c>
      <c r="M3972" s="1"/>
      <c r="N3972" s="5">
        <f t="shared" si="125"/>
        <v>19964.09</v>
      </c>
      <c r="O3972" s="6">
        <f t="shared" si="126"/>
        <v>16383.21</v>
      </c>
      <c r="P3972" s="2">
        <v>30</v>
      </c>
      <c r="Q3972" s="2" t="s">
        <v>37</v>
      </c>
      <c r="R3972" s="2">
        <v>0</v>
      </c>
      <c r="S3972" s="2">
        <v>0</v>
      </c>
      <c r="T3972" s="2">
        <v>0</v>
      </c>
      <c r="U3972" s="2">
        <v>0</v>
      </c>
      <c r="V3972" s="2">
        <v>0</v>
      </c>
      <c r="W3972" s="2">
        <v>0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2">
        <f>VLOOKUP(Tabla3[[#This Row],[Columna1]],Tabla5[#All],3,0)</f>
        <v>0</v>
      </c>
      <c r="AF3972" s="2">
        <v>0</v>
      </c>
      <c r="AG3972" s="2">
        <v>0</v>
      </c>
      <c r="AH3972" s="2">
        <v>0</v>
      </c>
      <c r="AI3972" s="2">
        <v>0</v>
      </c>
      <c r="AJ3972" s="2">
        <v>0</v>
      </c>
      <c r="AK3972" s="2">
        <f>VLOOKUP(Tabla3[[#This Row],[Columna1]],Tabla7[[ID]:[Monto neto de los bonos]],3,0)</f>
        <v>0</v>
      </c>
      <c r="AL3972" s="2">
        <v>0</v>
      </c>
      <c r="AM3972" s="2">
        <v>0</v>
      </c>
      <c r="AN3972" s="2">
        <v>0</v>
      </c>
      <c r="AO3972" s="2">
        <v>0</v>
      </c>
      <c r="AP3972" s="2">
        <v>0</v>
      </c>
      <c r="AQ3972" s="2">
        <v>0</v>
      </c>
      <c r="AR3972" s="2">
        <v>0</v>
      </c>
      <c r="AS3972" s="2">
        <v>0</v>
      </c>
      <c r="AT3972" s="2">
        <v>1996.4</v>
      </c>
      <c r="AU3972" s="2">
        <v>1584.48</v>
      </c>
      <c r="AV3972" s="2">
        <v>0</v>
      </c>
      <c r="AW3972" s="1"/>
      <c r="AX3972" s="2" t="s">
        <v>422</v>
      </c>
      <c r="AY3972" s="8" t="s">
        <v>423</v>
      </c>
    </row>
    <row r="3973" spans="1:51" ht="13.15" customHeight="1" x14ac:dyDescent="0.25">
      <c r="A3973" s="7">
        <v>20505</v>
      </c>
      <c r="B3973" s="2" t="s">
        <v>3291</v>
      </c>
      <c r="C3973" s="2">
        <v>1882203</v>
      </c>
      <c r="D3973" s="2" t="s">
        <v>352</v>
      </c>
      <c r="E3973" s="2" t="s">
        <v>356</v>
      </c>
      <c r="F3973" s="2" t="s">
        <v>354</v>
      </c>
      <c r="G3973" s="3">
        <v>43998</v>
      </c>
      <c r="H3973" s="1"/>
      <c r="I3973" s="2">
        <v>13625.84</v>
      </c>
      <c r="J3973" s="2">
        <v>2435.1750000000002</v>
      </c>
      <c r="K3973" s="2">
        <v>2435.1750000000002</v>
      </c>
      <c r="L3973" s="2">
        <v>0</v>
      </c>
      <c r="M3973" s="1"/>
      <c r="N3973" s="5">
        <f t="shared" si="125"/>
        <v>21773.449999999997</v>
      </c>
      <c r="O3973" s="6">
        <f t="shared" si="126"/>
        <v>18602.409999999996</v>
      </c>
      <c r="P3973" s="2">
        <v>30</v>
      </c>
      <c r="Q3973" s="2" t="s">
        <v>37</v>
      </c>
      <c r="R3973" s="2">
        <v>0</v>
      </c>
      <c r="S3973" s="2">
        <v>0</v>
      </c>
      <c r="T3973" s="2">
        <v>0</v>
      </c>
      <c r="U3973" s="2">
        <v>0</v>
      </c>
      <c r="V3973" s="2">
        <v>0</v>
      </c>
      <c r="W3973" s="2">
        <v>0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3277.26</v>
      </c>
      <c r="AE3973" s="2">
        <f>VLOOKUP(Tabla3[[#This Row],[Columna1]],Tabla5[#All],3,0)</f>
        <v>3277.26</v>
      </c>
      <c r="AF3973" s="2">
        <v>0</v>
      </c>
      <c r="AG3973" s="2">
        <v>0</v>
      </c>
      <c r="AH3973" s="2">
        <v>0</v>
      </c>
      <c r="AI3973" s="2">
        <v>0</v>
      </c>
      <c r="AJ3973" s="2">
        <v>0</v>
      </c>
      <c r="AK3973" s="2">
        <f>VLOOKUP(Tabla3[[#This Row],[Columna1]],Tabla7[[ID]:[Monto neto de los bonos]],3,0)</f>
        <v>0</v>
      </c>
      <c r="AL3973" s="2">
        <v>0</v>
      </c>
      <c r="AM3973" s="2">
        <v>0</v>
      </c>
      <c r="AN3973" s="2">
        <v>0</v>
      </c>
      <c r="AO3973" s="2">
        <v>0</v>
      </c>
      <c r="AP3973" s="2">
        <v>0</v>
      </c>
      <c r="AQ3973" s="2">
        <v>0</v>
      </c>
      <c r="AR3973" s="2">
        <v>0</v>
      </c>
      <c r="AS3973" s="2">
        <v>0</v>
      </c>
      <c r="AT3973" s="2">
        <v>1849.62</v>
      </c>
      <c r="AU3973" s="2">
        <v>1321.42</v>
      </c>
      <c r="AV3973" s="2">
        <v>0</v>
      </c>
      <c r="AW3973" s="1"/>
      <c r="AX3973" s="2" t="s">
        <v>422</v>
      </c>
      <c r="AY3973" s="8" t="s">
        <v>423</v>
      </c>
    </row>
    <row r="3974" spans="1:51" ht="13.15" customHeight="1" x14ac:dyDescent="0.25">
      <c r="A3974" s="7">
        <v>22754</v>
      </c>
      <c r="B3974" s="2" t="s">
        <v>3292</v>
      </c>
      <c r="C3974" s="2">
        <v>4625303</v>
      </c>
      <c r="D3974" s="2" t="s">
        <v>352</v>
      </c>
      <c r="E3974" s="2" t="s">
        <v>361</v>
      </c>
      <c r="F3974" s="2" t="s">
        <v>36</v>
      </c>
      <c r="G3974" s="3">
        <v>44088</v>
      </c>
      <c r="H3974" s="1"/>
      <c r="I3974" s="2">
        <v>13165.89</v>
      </c>
      <c r="J3974" s="2">
        <v>2789.65</v>
      </c>
      <c r="K3974" s="2">
        <v>2789.65</v>
      </c>
      <c r="L3974" s="2">
        <v>0</v>
      </c>
      <c r="M3974" s="1"/>
      <c r="N3974" s="5">
        <f t="shared" si="125"/>
        <v>26570.19</v>
      </c>
      <c r="O3974" s="6">
        <f t="shared" si="126"/>
        <v>23456.649999999998</v>
      </c>
      <c r="P3974" s="2">
        <v>30</v>
      </c>
      <c r="Q3974" s="2" t="s">
        <v>37</v>
      </c>
      <c r="R3974" s="2">
        <v>0</v>
      </c>
      <c r="S3974" s="2">
        <v>0</v>
      </c>
      <c r="T3974" s="2">
        <v>0</v>
      </c>
      <c r="U3974" s="2">
        <v>0</v>
      </c>
      <c r="V3974" s="2">
        <v>0</v>
      </c>
      <c r="W3974" s="2">
        <v>0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7825</v>
      </c>
      <c r="AE3974" s="2">
        <f>VLOOKUP(Tabla3[[#This Row],[Columna1]],Tabla5[#All],3,0)</f>
        <v>7825</v>
      </c>
      <c r="AF3974" s="2">
        <v>0</v>
      </c>
      <c r="AG3974" s="2">
        <v>0</v>
      </c>
      <c r="AH3974" s="2">
        <v>0</v>
      </c>
      <c r="AI3974" s="2">
        <v>0</v>
      </c>
      <c r="AJ3974" s="2">
        <v>0</v>
      </c>
      <c r="AK3974" s="2">
        <f>VLOOKUP(Tabla3[[#This Row],[Columna1]],Tabla7[[ID]:[Monto neto de los bonos]],3,0)</f>
        <v>0</v>
      </c>
      <c r="AL3974" s="2">
        <v>0</v>
      </c>
      <c r="AM3974" s="2">
        <v>0</v>
      </c>
      <c r="AN3974" s="2">
        <v>0</v>
      </c>
      <c r="AO3974" s="2">
        <v>0</v>
      </c>
      <c r="AP3974" s="2">
        <v>0</v>
      </c>
      <c r="AQ3974" s="2">
        <v>0</v>
      </c>
      <c r="AR3974" s="2">
        <v>0</v>
      </c>
      <c r="AS3974" s="2">
        <v>0</v>
      </c>
      <c r="AT3974" s="2">
        <v>1874.52</v>
      </c>
      <c r="AU3974" s="2">
        <v>1239.02</v>
      </c>
      <c r="AV3974" s="2">
        <v>0</v>
      </c>
      <c r="AW3974" s="1"/>
      <c r="AX3974" s="2" t="s">
        <v>422</v>
      </c>
      <c r="AY3974" s="8" t="s">
        <v>423</v>
      </c>
    </row>
    <row r="3975" spans="1:51" ht="13.15" customHeight="1" x14ac:dyDescent="0.25">
      <c r="A3975" s="7">
        <v>20165</v>
      </c>
      <c r="B3975" s="2" t="s">
        <v>4770</v>
      </c>
      <c r="C3975" s="2">
        <v>1433303</v>
      </c>
      <c r="D3975" s="2" t="s">
        <v>352</v>
      </c>
      <c r="E3975" s="2" t="s">
        <v>356</v>
      </c>
      <c r="F3975" s="2" t="s">
        <v>36</v>
      </c>
      <c r="G3975" s="3">
        <v>42688</v>
      </c>
      <c r="H3975" s="1"/>
      <c r="I3975" s="2">
        <v>13165.89</v>
      </c>
      <c r="J3975" s="2">
        <v>2789.65</v>
      </c>
      <c r="K3975" s="2">
        <v>2789.65</v>
      </c>
      <c r="L3975" s="2">
        <v>1487.68</v>
      </c>
      <c r="M3975" s="1"/>
      <c r="N3975" s="5">
        <f t="shared" si="125"/>
        <v>27764.769999999997</v>
      </c>
      <c r="O3975" s="6">
        <f t="shared" si="126"/>
        <v>24235.89</v>
      </c>
      <c r="P3975" s="2">
        <v>30</v>
      </c>
      <c r="Q3975" s="2" t="s">
        <v>37</v>
      </c>
      <c r="R3975" s="2">
        <v>0</v>
      </c>
      <c r="S3975" s="2">
        <v>0</v>
      </c>
      <c r="T3975" s="2">
        <v>0</v>
      </c>
      <c r="U3975" s="2">
        <v>0</v>
      </c>
      <c r="V3975" s="2">
        <v>0</v>
      </c>
      <c r="W3975" s="2">
        <v>0</v>
      </c>
      <c r="X3975" s="2">
        <v>0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7531.9</v>
      </c>
      <c r="AE3975" s="2">
        <f>VLOOKUP(Tabla3[[#This Row],[Columna1]],Tabla5[#All],3,0)</f>
        <v>7531.9</v>
      </c>
      <c r="AF3975" s="2">
        <v>0</v>
      </c>
      <c r="AG3975" s="2">
        <v>0</v>
      </c>
      <c r="AH3975" s="2">
        <v>0</v>
      </c>
      <c r="AI3975" s="2">
        <v>0</v>
      </c>
      <c r="AJ3975" s="2">
        <v>0</v>
      </c>
      <c r="AK3975" s="2">
        <f>VLOOKUP(Tabla3[[#This Row],[Columna1]],Tabla7[[ID]:[Monto neto de los bonos]],3,0)</f>
        <v>0</v>
      </c>
      <c r="AL3975" s="2">
        <v>0</v>
      </c>
      <c r="AM3975" s="2">
        <v>0</v>
      </c>
      <c r="AN3975" s="2">
        <v>0</v>
      </c>
      <c r="AO3975" s="2">
        <v>0</v>
      </c>
      <c r="AP3975" s="2">
        <v>0</v>
      </c>
      <c r="AQ3975" s="2">
        <v>0</v>
      </c>
      <c r="AR3975" s="2">
        <v>0</v>
      </c>
      <c r="AS3975" s="2">
        <v>0</v>
      </c>
      <c r="AT3975" s="2">
        <v>2023.28</v>
      </c>
      <c r="AU3975" s="2">
        <v>1505.6</v>
      </c>
      <c r="AV3975" s="2">
        <v>0</v>
      </c>
      <c r="AW3975" s="1"/>
      <c r="AX3975" s="2" t="s">
        <v>422</v>
      </c>
      <c r="AY3975" s="8" t="s">
        <v>423</v>
      </c>
    </row>
    <row r="3976" spans="1:51" ht="13.15" customHeight="1" x14ac:dyDescent="0.25">
      <c r="A3976" s="7">
        <v>18417</v>
      </c>
      <c r="B3976" s="2" t="s">
        <v>3293</v>
      </c>
      <c r="C3976" s="2">
        <v>347403</v>
      </c>
      <c r="D3976" s="2" t="s">
        <v>352</v>
      </c>
      <c r="E3976" s="2" t="s">
        <v>359</v>
      </c>
      <c r="F3976" s="2" t="s">
        <v>125</v>
      </c>
      <c r="G3976" s="3">
        <v>44337</v>
      </c>
      <c r="H3976" s="1"/>
      <c r="I3976" s="2">
        <v>8862.42</v>
      </c>
      <c r="J3976" s="2">
        <v>2318.1350000000002</v>
      </c>
      <c r="K3976" s="2">
        <v>2318.1350000000002</v>
      </c>
      <c r="L3976" s="2">
        <v>0</v>
      </c>
      <c r="M3976" s="1"/>
      <c r="N3976" s="5">
        <f t="shared" si="125"/>
        <v>13498.69</v>
      </c>
      <c r="O3976" s="6">
        <f t="shared" si="126"/>
        <v>11134.990000000002</v>
      </c>
      <c r="P3976" s="2">
        <v>24</v>
      </c>
      <c r="Q3976" s="2" t="s">
        <v>46</v>
      </c>
      <c r="R3976" s="2">
        <v>0</v>
      </c>
      <c r="S3976" s="2">
        <v>29</v>
      </c>
      <c r="T3976" s="2">
        <v>3219.58</v>
      </c>
      <c r="U3976" s="2">
        <v>2481.48</v>
      </c>
      <c r="V3976" s="2">
        <v>0</v>
      </c>
      <c r="W3976" s="2">
        <v>0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2">
        <f>VLOOKUP(Tabla3[[#This Row],[Columna1]],Tabla5[#All],3,0)</f>
        <v>0</v>
      </c>
      <c r="AF3976" s="2">
        <v>0</v>
      </c>
      <c r="AG3976" s="2">
        <v>0</v>
      </c>
      <c r="AH3976" s="2">
        <v>0</v>
      </c>
      <c r="AI3976" s="2">
        <v>0</v>
      </c>
      <c r="AJ3976" s="2">
        <v>0</v>
      </c>
      <c r="AK3976" s="2">
        <f>VLOOKUP(Tabla3[[#This Row],[Columna1]],Tabla7[[ID]:[Monto neto de los bonos]],3,0)</f>
        <v>2481.48</v>
      </c>
      <c r="AL3976" s="2">
        <v>0</v>
      </c>
      <c r="AM3976" s="2">
        <v>0</v>
      </c>
      <c r="AN3976" s="2">
        <v>0</v>
      </c>
      <c r="AO3976" s="2">
        <v>0</v>
      </c>
      <c r="AP3976" s="2">
        <v>0</v>
      </c>
      <c r="AQ3976" s="2">
        <v>0</v>
      </c>
      <c r="AR3976" s="2">
        <v>0</v>
      </c>
      <c r="AS3976" s="2">
        <v>0</v>
      </c>
      <c r="AT3976" s="2">
        <v>1565.29</v>
      </c>
      <c r="AU3976" s="2">
        <v>798.41</v>
      </c>
      <c r="AV3976" s="2">
        <v>0</v>
      </c>
      <c r="AW3976" s="1"/>
      <c r="AX3976" s="2" t="s">
        <v>422</v>
      </c>
      <c r="AY3976" s="8" t="s">
        <v>425</v>
      </c>
    </row>
    <row r="3977" spans="1:51" ht="13.15" customHeight="1" x14ac:dyDescent="0.25">
      <c r="A3977" s="7">
        <v>25249</v>
      </c>
      <c r="B3977" s="2" t="s">
        <v>3294</v>
      </c>
      <c r="C3977" s="2">
        <v>6541703</v>
      </c>
      <c r="D3977" s="2" t="s">
        <v>352</v>
      </c>
      <c r="E3977" s="2" t="s">
        <v>363</v>
      </c>
      <c r="F3977" s="2" t="s">
        <v>36</v>
      </c>
      <c r="G3977" s="3">
        <v>45581</v>
      </c>
      <c r="H3977" s="1"/>
      <c r="I3977" s="2">
        <v>13165.89</v>
      </c>
      <c r="J3977" s="2">
        <v>2789.65</v>
      </c>
      <c r="K3977" s="2">
        <v>2789.65</v>
      </c>
      <c r="L3977" s="2">
        <v>0</v>
      </c>
      <c r="M3977" s="1"/>
      <c r="N3977" s="5">
        <f t="shared" si="125"/>
        <v>18745.189999999999</v>
      </c>
      <c r="O3977" s="6">
        <f t="shared" si="126"/>
        <v>15631.649999999998</v>
      </c>
      <c r="P3977" s="2">
        <v>30</v>
      </c>
      <c r="Q3977" s="2" t="s">
        <v>37</v>
      </c>
      <c r="R3977" s="2">
        <v>0</v>
      </c>
      <c r="S3977" s="2">
        <v>0</v>
      </c>
      <c r="T3977" s="2">
        <v>0</v>
      </c>
      <c r="U3977" s="2">
        <v>0</v>
      </c>
      <c r="V3977" s="2">
        <v>0</v>
      </c>
      <c r="W3977" s="2">
        <v>0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2">
        <f>VLOOKUP(Tabla3[[#This Row],[Columna1]],Tabla5[#All],3,0)</f>
        <v>0</v>
      </c>
      <c r="AF3977" s="2">
        <v>0</v>
      </c>
      <c r="AG3977" s="2">
        <v>0</v>
      </c>
      <c r="AH3977" s="2">
        <v>0</v>
      </c>
      <c r="AI3977" s="2">
        <v>0</v>
      </c>
      <c r="AJ3977" s="2">
        <v>0</v>
      </c>
      <c r="AK3977" s="2">
        <f>VLOOKUP(Tabla3[[#This Row],[Columna1]],Tabla7[[ID]:[Monto neto de los bonos]],3,0)</f>
        <v>0</v>
      </c>
      <c r="AL3977" s="2">
        <v>0</v>
      </c>
      <c r="AM3977" s="2">
        <v>0</v>
      </c>
      <c r="AN3977" s="2">
        <v>0</v>
      </c>
      <c r="AO3977" s="2">
        <v>0</v>
      </c>
      <c r="AP3977" s="2">
        <v>0</v>
      </c>
      <c r="AQ3977" s="2">
        <v>0</v>
      </c>
      <c r="AR3977" s="2">
        <v>0</v>
      </c>
      <c r="AS3977" s="2">
        <v>0</v>
      </c>
      <c r="AT3977" s="2">
        <v>1874.52</v>
      </c>
      <c r="AU3977" s="2">
        <v>1239.02</v>
      </c>
      <c r="AV3977" s="2">
        <v>0</v>
      </c>
      <c r="AW3977" s="1"/>
      <c r="AX3977" s="2" t="s">
        <v>422</v>
      </c>
      <c r="AY3977" s="8" t="s">
        <v>423</v>
      </c>
    </row>
    <row r="3978" spans="1:51" ht="13.15" customHeight="1" x14ac:dyDescent="0.25">
      <c r="A3978" s="7">
        <v>25161</v>
      </c>
      <c r="B3978" s="2" t="s">
        <v>3295</v>
      </c>
      <c r="C3978" s="2">
        <v>6483803</v>
      </c>
      <c r="D3978" s="2" t="s">
        <v>352</v>
      </c>
      <c r="E3978" s="2" t="s">
        <v>359</v>
      </c>
      <c r="F3978" s="2" t="s">
        <v>36</v>
      </c>
      <c r="G3978" s="3">
        <v>45523</v>
      </c>
      <c r="H3978" s="1"/>
      <c r="I3978" s="2">
        <v>13165.89</v>
      </c>
      <c r="J3978" s="2">
        <v>2789.65</v>
      </c>
      <c r="K3978" s="2">
        <v>2789.65</v>
      </c>
      <c r="L3978" s="2">
        <v>0</v>
      </c>
      <c r="M3978" s="1"/>
      <c r="N3978" s="5">
        <f t="shared" si="125"/>
        <v>26776.03</v>
      </c>
      <c r="O3978" s="6">
        <f t="shared" si="126"/>
        <v>23662.489999999998</v>
      </c>
      <c r="P3978" s="2">
        <v>30</v>
      </c>
      <c r="Q3978" s="2" t="s">
        <v>37</v>
      </c>
      <c r="R3978" s="2">
        <v>0</v>
      </c>
      <c r="S3978" s="2">
        <v>0</v>
      </c>
      <c r="T3978" s="2">
        <v>0</v>
      </c>
      <c r="U3978" s="2">
        <v>0</v>
      </c>
      <c r="V3978" s="2">
        <v>0</v>
      </c>
      <c r="W3978" s="2">
        <v>0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8030.84</v>
      </c>
      <c r="AE3978" s="2">
        <f>VLOOKUP(Tabla3[[#This Row],[Columna1]],Tabla5[#All],3,0)</f>
        <v>8030.84</v>
      </c>
      <c r="AF3978" s="2">
        <v>0</v>
      </c>
      <c r="AG3978" s="2">
        <v>0</v>
      </c>
      <c r="AH3978" s="2">
        <v>0</v>
      </c>
      <c r="AI3978" s="2">
        <v>0</v>
      </c>
      <c r="AJ3978" s="2">
        <v>0</v>
      </c>
      <c r="AK3978" s="2">
        <f>VLOOKUP(Tabla3[[#This Row],[Columna1]],Tabla7[[ID]:[Monto neto de los bonos]],3,0)</f>
        <v>0</v>
      </c>
      <c r="AL3978" s="2">
        <v>0</v>
      </c>
      <c r="AM3978" s="2">
        <v>0</v>
      </c>
      <c r="AN3978" s="2">
        <v>0</v>
      </c>
      <c r="AO3978" s="2">
        <v>0</v>
      </c>
      <c r="AP3978" s="2">
        <v>0</v>
      </c>
      <c r="AQ3978" s="2">
        <v>0</v>
      </c>
      <c r="AR3978" s="2">
        <v>0</v>
      </c>
      <c r="AS3978" s="2">
        <v>0</v>
      </c>
      <c r="AT3978" s="2">
        <v>1874.52</v>
      </c>
      <c r="AU3978" s="2">
        <v>1239.02</v>
      </c>
      <c r="AV3978" s="2">
        <v>0</v>
      </c>
      <c r="AW3978" s="1"/>
      <c r="AX3978" s="2" t="s">
        <v>422</v>
      </c>
      <c r="AY3978" s="8" t="s">
        <v>423</v>
      </c>
    </row>
    <row r="3979" spans="1:51" ht="13.15" customHeight="1" x14ac:dyDescent="0.25">
      <c r="A3979" s="7">
        <v>92516</v>
      </c>
      <c r="B3979" s="2" t="s">
        <v>3296</v>
      </c>
      <c r="C3979" s="2">
        <v>1154503</v>
      </c>
      <c r="D3979" s="2" t="s">
        <v>352</v>
      </c>
      <c r="E3979" s="2" t="s">
        <v>358</v>
      </c>
      <c r="F3979" s="2" t="s">
        <v>60</v>
      </c>
      <c r="G3979" s="3">
        <v>42654</v>
      </c>
      <c r="H3979" s="1"/>
      <c r="I3979" s="2">
        <v>14709.55</v>
      </c>
      <c r="J3979" s="2">
        <v>2709.165</v>
      </c>
      <c r="K3979" s="2">
        <v>2709.165</v>
      </c>
      <c r="L3979" s="2">
        <v>1739.34</v>
      </c>
      <c r="M3979" s="1"/>
      <c r="N3979" s="5">
        <f t="shared" si="125"/>
        <v>41649.94</v>
      </c>
      <c r="O3979" s="6">
        <f t="shared" si="126"/>
        <v>37595.86</v>
      </c>
      <c r="P3979" s="2">
        <v>30</v>
      </c>
      <c r="Q3979" s="2" t="s">
        <v>37</v>
      </c>
      <c r="R3979" s="2">
        <v>0</v>
      </c>
      <c r="S3979" s="2">
        <v>0</v>
      </c>
      <c r="T3979" s="2">
        <v>0</v>
      </c>
      <c r="U3979" s="2">
        <v>0</v>
      </c>
      <c r="V3979" s="2">
        <v>0</v>
      </c>
      <c r="W3979" s="2">
        <v>0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15057.72</v>
      </c>
      <c r="AE3979" s="2">
        <f>VLOOKUP(Tabla3[[#This Row],[Columna1]],Tabla5[#All],3,0)</f>
        <v>15057.72</v>
      </c>
      <c r="AF3979" s="2">
        <v>0</v>
      </c>
      <c r="AG3979" s="2">
        <v>0</v>
      </c>
      <c r="AH3979" s="2">
        <v>0</v>
      </c>
      <c r="AI3979" s="2">
        <v>0</v>
      </c>
      <c r="AJ3979" s="2">
        <v>4725</v>
      </c>
      <c r="AK3979" s="2">
        <f>VLOOKUP(Tabla3[[#This Row],[Columna1]],Tabla7[[ID]:[Monto neto de los bonos]],3,0)</f>
        <v>4725</v>
      </c>
      <c r="AL3979" s="2">
        <v>0</v>
      </c>
      <c r="AM3979" s="2">
        <v>0</v>
      </c>
      <c r="AN3979" s="2">
        <v>0</v>
      </c>
      <c r="AO3979" s="2">
        <v>0</v>
      </c>
      <c r="AP3979" s="2">
        <v>0</v>
      </c>
      <c r="AQ3979" s="2">
        <v>0</v>
      </c>
      <c r="AR3979" s="2">
        <v>0</v>
      </c>
      <c r="AS3979" s="2">
        <v>0</v>
      </c>
      <c r="AT3979" s="2">
        <v>2186.7199999999998</v>
      </c>
      <c r="AU3979" s="2">
        <v>1867.36</v>
      </c>
      <c r="AV3979" s="2">
        <v>0</v>
      </c>
      <c r="AW3979" s="1"/>
      <c r="AX3979" s="2" t="s">
        <v>422</v>
      </c>
      <c r="AY3979" s="8" t="s">
        <v>423</v>
      </c>
    </row>
    <row r="3980" spans="1:51" ht="13.15" customHeight="1" x14ac:dyDescent="0.25">
      <c r="A3980" s="7">
        <v>24067</v>
      </c>
      <c r="B3980" s="2" t="s">
        <v>3297</v>
      </c>
      <c r="C3980" s="2">
        <v>5693703</v>
      </c>
      <c r="D3980" s="2" t="s">
        <v>352</v>
      </c>
      <c r="E3980" s="2" t="s">
        <v>359</v>
      </c>
      <c r="F3980" s="2" t="s">
        <v>40</v>
      </c>
      <c r="G3980" s="3">
        <v>44839</v>
      </c>
      <c r="H3980" s="1"/>
      <c r="I3980" s="2">
        <v>8875.32</v>
      </c>
      <c r="J3980" s="2">
        <v>2324.5500000000002</v>
      </c>
      <c r="K3980" s="2">
        <v>2324.5500000000002</v>
      </c>
      <c r="L3980" s="2">
        <v>0</v>
      </c>
      <c r="M3980" s="1"/>
      <c r="N3980" s="5">
        <f t="shared" si="125"/>
        <v>19432.669999999998</v>
      </c>
      <c r="O3980" s="6">
        <f t="shared" si="126"/>
        <v>17427.59</v>
      </c>
      <c r="P3980" s="2">
        <v>30</v>
      </c>
      <c r="Q3980" s="2" t="s">
        <v>37</v>
      </c>
      <c r="R3980" s="2">
        <v>0</v>
      </c>
      <c r="S3980" s="2">
        <v>0</v>
      </c>
      <c r="T3980" s="2">
        <v>0</v>
      </c>
      <c r="U3980" s="2">
        <v>0</v>
      </c>
      <c r="V3980" s="2">
        <v>0</v>
      </c>
      <c r="W3980" s="2">
        <v>0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5908.25</v>
      </c>
      <c r="AE3980" s="2">
        <f>VLOOKUP(Tabla3[[#This Row],[Columna1]],Tabla5[#All],3,0)</f>
        <v>5908.25</v>
      </c>
      <c r="AF3980" s="2">
        <v>0</v>
      </c>
      <c r="AG3980" s="2">
        <v>0</v>
      </c>
      <c r="AH3980" s="2">
        <v>0</v>
      </c>
      <c r="AI3980" s="2">
        <v>0</v>
      </c>
      <c r="AJ3980" s="2">
        <v>0</v>
      </c>
      <c r="AK3980" s="2">
        <f>VLOOKUP(Tabla3[[#This Row],[Columna1]],Tabla7[[ID]:[Monto neto de los bonos]],3,0)</f>
        <v>0</v>
      </c>
      <c r="AL3980" s="2">
        <v>0</v>
      </c>
      <c r="AM3980" s="2">
        <v>0</v>
      </c>
      <c r="AN3980" s="2">
        <v>0</v>
      </c>
      <c r="AO3980" s="2">
        <v>0</v>
      </c>
      <c r="AP3980" s="2">
        <v>0</v>
      </c>
      <c r="AQ3980" s="2">
        <v>0</v>
      </c>
      <c r="AR3980" s="2">
        <v>0</v>
      </c>
      <c r="AS3980" s="2">
        <v>0</v>
      </c>
      <c r="AT3980" s="2">
        <v>1352.42</v>
      </c>
      <c r="AU3980" s="2">
        <v>652.66</v>
      </c>
      <c r="AV3980" s="2">
        <v>0</v>
      </c>
      <c r="AW3980" s="1"/>
      <c r="AX3980" s="2" t="s">
        <v>422</v>
      </c>
      <c r="AY3980" s="8" t="s">
        <v>423</v>
      </c>
    </row>
    <row r="3981" spans="1:51" ht="13.15" customHeight="1" x14ac:dyDescent="0.25">
      <c r="A3981" s="7">
        <v>25049</v>
      </c>
      <c r="B3981" s="2" t="s">
        <v>3298</v>
      </c>
      <c r="C3981" s="2">
        <v>6344003</v>
      </c>
      <c r="D3981" s="2" t="s">
        <v>352</v>
      </c>
      <c r="E3981" s="2" t="s">
        <v>353</v>
      </c>
      <c r="F3981" s="2" t="s">
        <v>142</v>
      </c>
      <c r="G3981" s="3">
        <v>45385</v>
      </c>
      <c r="H3981" s="1"/>
      <c r="I3981" s="2">
        <v>6673.03</v>
      </c>
      <c r="J3981" s="2">
        <v>1745.4849999999999</v>
      </c>
      <c r="K3981" s="2">
        <v>1745.4849999999999</v>
      </c>
      <c r="L3981" s="2">
        <v>0</v>
      </c>
      <c r="M3981" s="1"/>
      <c r="N3981" s="5">
        <f t="shared" si="125"/>
        <v>10164</v>
      </c>
      <c r="O3981" s="6">
        <f t="shared" si="126"/>
        <v>8988.09</v>
      </c>
      <c r="P3981" s="2">
        <v>30</v>
      </c>
      <c r="Q3981" s="2" t="s">
        <v>37</v>
      </c>
      <c r="R3981" s="2">
        <v>0</v>
      </c>
      <c r="S3981" s="2">
        <v>0</v>
      </c>
      <c r="T3981" s="2">
        <v>0</v>
      </c>
      <c r="U3981" s="2">
        <v>0</v>
      </c>
      <c r="V3981" s="2">
        <v>0</v>
      </c>
      <c r="W3981" s="2">
        <v>0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2">
        <f>VLOOKUP(Tabla3[[#This Row],[Columna1]],Tabla5[#All],3,0)</f>
        <v>0</v>
      </c>
      <c r="AF3981" s="2">
        <v>0</v>
      </c>
      <c r="AG3981" s="2">
        <v>0</v>
      </c>
      <c r="AH3981" s="2">
        <v>0</v>
      </c>
      <c r="AI3981" s="2">
        <v>0</v>
      </c>
      <c r="AJ3981" s="2">
        <v>0</v>
      </c>
      <c r="AK3981" s="2">
        <f>VLOOKUP(Tabla3[[#This Row],[Columna1]],Tabla7[[ID]:[Monto neto de los bonos]],3,0)</f>
        <v>0</v>
      </c>
      <c r="AL3981" s="2">
        <v>0</v>
      </c>
      <c r="AM3981" s="2">
        <v>0</v>
      </c>
      <c r="AN3981" s="2">
        <v>0</v>
      </c>
      <c r="AO3981" s="2">
        <v>0</v>
      </c>
      <c r="AP3981" s="2">
        <v>0</v>
      </c>
      <c r="AQ3981" s="2">
        <v>0</v>
      </c>
      <c r="AR3981" s="2">
        <v>0</v>
      </c>
      <c r="AS3981" s="2">
        <v>0</v>
      </c>
      <c r="AT3981" s="2">
        <v>1016.4</v>
      </c>
      <c r="AU3981" s="2">
        <v>159.51</v>
      </c>
      <c r="AV3981" s="2">
        <v>0</v>
      </c>
      <c r="AW3981" s="1"/>
      <c r="AX3981" s="2" t="s">
        <v>422</v>
      </c>
      <c r="AY3981" s="8" t="s">
        <v>423</v>
      </c>
    </row>
    <row r="3982" spans="1:51" ht="13.15" customHeight="1" x14ac:dyDescent="0.25">
      <c r="A3982" s="7">
        <v>21788</v>
      </c>
      <c r="B3982" s="2" t="s">
        <v>3299</v>
      </c>
      <c r="C3982" s="2">
        <v>3249403</v>
      </c>
      <c r="D3982" s="2" t="s">
        <v>352</v>
      </c>
      <c r="E3982" s="2" t="s">
        <v>358</v>
      </c>
      <c r="F3982" s="2" t="s">
        <v>364</v>
      </c>
      <c r="G3982" s="3">
        <v>44509</v>
      </c>
      <c r="H3982" s="1"/>
      <c r="I3982" s="2">
        <v>8779.68</v>
      </c>
      <c r="J3982" s="2">
        <v>2295.1750000000002</v>
      </c>
      <c r="K3982" s="2">
        <v>2295.1750000000002</v>
      </c>
      <c r="L3982" s="2">
        <v>0</v>
      </c>
      <c r="M3982" s="1"/>
      <c r="N3982" s="5">
        <f t="shared" si="125"/>
        <v>13370.029999999999</v>
      </c>
      <c r="O3982" s="6">
        <f t="shared" si="126"/>
        <v>11390.749999999998</v>
      </c>
      <c r="P3982" s="2">
        <v>30</v>
      </c>
      <c r="Q3982" s="2" t="s">
        <v>37</v>
      </c>
      <c r="R3982" s="2">
        <v>0</v>
      </c>
      <c r="S3982" s="2">
        <v>0</v>
      </c>
      <c r="T3982" s="2">
        <v>0</v>
      </c>
      <c r="U3982" s="2">
        <v>0</v>
      </c>
      <c r="V3982" s="2">
        <v>0</v>
      </c>
      <c r="W3982" s="2">
        <v>0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2">
        <f>VLOOKUP(Tabla3[[#This Row],[Columna1]],Tabla5[#All],3,0)</f>
        <v>0</v>
      </c>
      <c r="AF3982" s="2">
        <v>0</v>
      </c>
      <c r="AG3982" s="2">
        <v>0</v>
      </c>
      <c r="AH3982" s="2">
        <v>0</v>
      </c>
      <c r="AI3982" s="2">
        <v>0</v>
      </c>
      <c r="AJ3982" s="2">
        <v>0</v>
      </c>
      <c r="AK3982" s="2">
        <f>VLOOKUP(Tabla3[[#This Row],[Columna1]],Tabla7[[ID]:[Monto neto de los bonos]],3,0)</f>
        <v>0</v>
      </c>
      <c r="AL3982" s="2">
        <v>0</v>
      </c>
      <c r="AM3982" s="2">
        <v>0</v>
      </c>
      <c r="AN3982" s="2">
        <v>0</v>
      </c>
      <c r="AO3982" s="2">
        <v>0</v>
      </c>
      <c r="AP3982" s="2">
        <v>0</v>
      </c>
      <c r="AQ3982" s="2">
        <v>0</v>
      </c>
      <c r="AR3982" s="2">
        <v>0</v>
      </c>
      <c r="AS3982" s="2">
        <v>0</v>
      </c>
      <c r="AT3982" s="2">
        <v>1337</v>
      </c>
      <c r="AU3982" s="2">
        <v>642.28</v>
      </c>
      <c r="AV3982" s="2">
        <v>0</v>
      </c>
      <c r="AW3982" s="1"/>
      <c r="AX3982" s="2" t="s">
        <v>422</v>
      </c>
      <c r="AY3982" s="8" t="s">
        <v>423</v>
      </c>
    </row>
    <row r="3983" spans="1:51" ht="13.15" customHeight="1" x14ac:dyDescent="0.25">
      <c r="A3983" s="7">
        <v>102999</v>
      </c>
      <c r="B3983" s="2" t="s">
        <v>4781</v>
      </c>
      <c r="C3983" s="2">
        <v>1155603</v>
      </c>
      <c r="D3983" s="2" t="s">
        <v>352</v>
      </c>
      <c r="E3983" s="2" t="s">
        <v>353</v>
      </c>
      <c r="F3983" s="2" t="s">
        <v>60</v>
      </c>
      <c r="G3983" s="3">
        <v>42654</v>
      </c>
      <c r="H3983" s="1"/>
      <c r="I3983" s="2">
        <v>14709.55</v>
      </c>
      <c r="J3983" s="2">
        <v>2709.165</v>
      </c>
      <c r="K3983" s="2">
        <v>2709.165</v>
      </c>
      <c r="L3983" s="2">
        <v>1487.68</v>
      </c>
      <c r="M3983" s="1"/>
      <c r="N3983" s="5">
        <f t="shared" si="125"/>
        <v>33643.730000000003</v>
      </c>
      <c r="O3983" s="6">
        <f t="shared" si="126"/>
        <v>29668.550000000003</v>
      </c>
      <c r="P3983" s="2">
        <v>30</v>
      </c>
      <c r="Q3983" s="2" t="s">
        <v>37</v>
      </c>
      <c r="R3983" s="2">
        <v>0</v>
      </c>
      <c r="S3983" s="2">
        <v>0</v>
      </c>
      <c r="T3983" s="2">
        <v>0</v>
      </c>
      <c r="U3983" s="2">
        <v>0</v>
      </c>
      <c r="V3983" s="2">
        <v>0</v>
      </c>
      <c r="W3983" s="2">
        <v>0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9928.17</v>
      </c>
      <c r="AE3983" s="2">
        <f>VLOOKUP(Tabla3[[#This Row],[Columna1]],Tabla5[#All],3,0)</f>
        <v>9928.17</v>
      </c>
      <c r="AF3983" s="2">
        <v>0</v>
      </c>
      <c r="AG3983" s="2">
        <v>0</v>
      </c>
      <c r="AH3983" s="2">
        <v>0</v>
      </c>
      <c r="AI3983" s="2">
        <v>0</v>
      </c>
      <c r="AJ3983" s="2">
        <v>2100</v>
      </c>
      <c r="AK3983" s="2">
        <f>VLOOKUP(Tabla3[[#This Row],[Columna1]],Tabla7[[ID]:[Monto neto de los bonos]],3,0)</f>
        <v>2100</v>
      </c>
      <c r="AL3983" s="2">
        <v>0</v>
      </c>
      <c r="AM3983" s="2">
        <v>0</v>
      </c>
      <c r="AN3983" s="2">
        <v>0</v>
      </c>
      <c r="AO3983" s="2">
        <v>0</v>
      </c>
      <c r="AP3983" s="2">
        <v>0</v>
      </c>
      <c r="AQ3983" s="2">
        <v>0</v>
      </c>
      <c r="AR3983" s="2">
        <v>0</v>
      </c>
      <c r="AS3983" s="2">
        <v>0</v>
      </c>
      <c r="AT3983" s="2">
        <v>2161.56</v>
      </c>
      <c r="AU3983" s="2">
        <v>1813.62</v>
      </c>
      <c r="AV3983" s="2">
        <v>0</v>
      </c>
      <c r="AW3983" s="1"/>
      <c r="AX3983" s="2" t="s">
        <v>422</v>
      </c>
      <c r="AY3983" s="8" t="s">
        <v>423</v>
      </c>
    </row>
    <row r="3984" spans="1:51" ht="13.15" customHeight="1" x14ac:dyDescent="0.25">
      <c r="A3984" s="7">
        <v>19138</v>
      </c>
      <c r="B3984" s="2" t="s">
        <v>3300</v>
      </c>
      <c r="C3984" s="2">
        <v>21103</v>
      </c>
      <c r="D3984" s="2" t="s">
        <v>352</v>
      </c>
      <c r="E3984" s="2" t="s">
        <v>358</v>
      </c>
      <c r="F3984" s="2" t="s">
        <v>36</v>
      </c>
      <c r="G3984" s="3">
        <v>42107</v>
      </c>
      <c r="H3984" s="1"/>
      <c r="I3984" s="2">
        <v>13165.89</v>
      </c>
      <c r="J3984" s="2">
        <v>2789.65</v>
      </c>
      <c r="K3984" s="2">
        <v>2789.65</v>
      </c>
      <c r="L3984" s="2">
        <v>1390.35</v>
      </c>
      <c r="M3984" s="1"/>
      <c r="N3984" s="5">
        <f t="shared" si="125"/>
        <v>25820.67</v>
      </c>
      <c r="O3984" s="6">
        <f t="shared" si="126"/>
        <v>22318.969999999998</v>
      </c>
      <c r="P3984" s="2">
        <v>30</v>
      </c>
      <c r="Q3984" s="2" t="s">
        <v>37</v>
      </c>
      <c r="R3984" s="2">
        <v>0</v>
      </c>
      <c r="S3984" s="2">
        <v>0</v>
      </c>
      <c r="T3984" s="2">
        <v>0</v>
      </c>
      <c r="U3984" s="2">
        <v>0</v>
      </c>
      <c r="V3984" s="2">
        <v>0</v>
      </c>
      <c r="W3984" s="2">
        <v>0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5685.13</v>
      </c>
      <c r="AE3984" s="2">
        <f>VLOOKUP(Tabla3[[#This Row],[Columna1]],Tabla5[#All],3,0)</f>
        <v>5685.13</v>
      </c>
      <c r="AF3984" s="2">
        <v>0</v>
      </c>
      <c r="AG3984" s="2">
        <v>0</v>
      </c>
      <c r="AH3984" s="2">
        <v>0</v>
      </c>
      <c r="AI3984" s="2">
        <v>0</v>
      </c>
      <c r="AJ3984" s="2">
        <v>0</v>
      </c>
      <c r="AK3984" s="2">
        <f>VLOOKUP(Tabla3[[#This Row],[Columna1]],Tabla7[[ID]:[Monto neto de los bonos]],3,0)</f>
        <v>0</v>
      </c>
      <c r="AL3984" s="2">
        <v>0</v>
      </c>
      <c r="AM3984" s="2">
        <v>0</v>
      </c>
      <c r="AN3984" s="2">
        <v>0</v>
      </c>
      <c r="AO3984" s="2">
        <v>0</v>
      </c>
      <c r="AP3984" s="2">
        <v>0</v>
      </c>
      <c r="AQ3984" s="2">
        <v>0</v>
      </c>
      <c r="AR3984" s="2">
        <v>0</v>
      </c>
      <c r="AS3984" s="2">
        <v>0</v>
      </c>
      <c r="AT3984" s="2">
        <v>2013.54</v>
      </c>
      <c r="AU3984" s="2">
        <v>1488.16</v>
      </c>
      <c r="AV3984" s="2">
        <v>0</v>
      </c>
      <c r="AW3984" s="1"/>
      <c r="AX3984" s="2" t="s">
        <v>422</v>
      </c>
      <c r="AY3984" s="8" t="s">
        <v>423</v>
      </c>
    </row>
    <row r="3985" spans="1:51" ht="13.15" customHeight="1" x14ac:dyDescent="0.25">
      <c r="A3985" s="7">
        <v>91792</v>
      </c>
      <c r="B3985" s="2" t="s">
        <v>4783</v>
      </c>
      <c r="C3985" s="2">
        <v>2129203</v>
      </c>
      <c r="D3985" s="2" t="s">
        <v>352</v>
      </c>
      <c r="E3985" s="2" t="s">
        <v>353</v>
      </c>
      <c r="F3985" s="2" t="s">
        <v>354</v>
      </c>
      <c r="G3985" s="3">
        <v>42933</v>
      </c>
      <c r="H3985" s="1"/>
      <c r="I3985" s="2">
        <v>13625.84</v>
      </c>
      <c r="J3985" s="2">
        <v>2435.1750000000002</v>
      </c>
      <c r="K3985" s="2">
        <v>2435.1750000000002</v>
      </c>
      <c r="L3985" s="2">
        <v>1570.66</v>
      </c>
      <c r="M3985" s="1"/>
      <c r="N3985" s="5">
        <f t="shared" si="125"/>
        <v>25792.5</v>
      </c>
      <c r="O3985" s="6">
        <f t="shared" si="126"/>
        <v>22182.94</v>
      </c>
      <c r="P3985" s="2">
        <v>30</v>
      </c>
      <c r="Q3985" s="2" t="s">
        <v>37</v>
      </c>
      <c r="R3985" s="2">
        <v>0</v>
      </c>
      <c r="S3985" s="2">
        <v>0</v>
      </c>
      <c r="T3985" s="2">
        <v>0</v>
      </c>
      <c r="U3985" s="2">
        <v>0</v>
      </c>
      <c r="V3985" s="2">
        <v>0</v>
      </c>
      <c r="W3985" s="2">
        <v>0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5515.65</v>
      </c>
      <c r="AE3985" s="2">
        <f>VLOOKUP(Tabla3[[#This Row],[Columna1]],Tabla5[#All],3,0)</f>
        <v>5515.65</v>
      </c>
      <c r="AF3985" s="2">
        <v>0</v>
      </c>
      <c r="AG3985" s="2">
        <v>0</v>
      </c>
      <c r="AH3985" s="2">
        <v>0</v>
      </c>
      <c r="AI3985" s="2">
        <v>0</v>
      </c>
      <c r="AJ3985" s="2">
        <v>210</v>
      </c>
      <c r="AK3985" s="2">
        <f>VLOOKUP(Tabla3[[#This Row],[Columna1]],Tabla7[[ID]:[Monto neto de los bonos]],3,0)</f>
        <v>210</v>
      </c>
      <c r="AL3985" s="2">
        <v>0</v>
      </c>
      <c r="AM3985" s="2">
        <v>0</v>
      </c>
      <c r="AN3985" s="2">
        <v>0</v>
      </c>
      <c r="AO3985" s="2">
        <v>0</v>
      </c>
      <c r="AP3985" s="2">
        <v>0</v>
      </c>
      <c r="AQ3985" s="2">
        <v>0</v>
      </c>
      <c r="AR3985" s="2">
        <v>0</v>
      </c>
      <c r="AS3985" s="2">
        <v>0</v>
      </c>
      <c r="AT3985" s="2">
        <v>2006.68</v>
      </c>
      <c r="AU3985" s="2">
        <v>1602.88</v>
      </c>
      <c r="AV3985" s="2">
        <v>0</v>
      </c>
      <c r="AW3985" s="1"/>
      <c r="AX3985" s="2" t="s">
        <v>422</v>
      </c>
      <c r="AY3985" s="8" t="s">
        <v>423</v>
      </c>
    </row>
    <row r="3986" spans="1:51" ht="13.15" customHeight="1" x14ac:dyDescent="0.25">
      <c r="A3986" s="7">
        <v>18897</v>
      </c>
      <c r="B3986" s="2" t="s">
        <v>3301</v>
      </c>
      <c r="C3986" s="2">
        <v>296303</v>
      </c>
      <c r="D3986" s="2" t="s">
        <v>352</v>
      </c>
      <c r="E3986" s="2" t="s">
        <v>356</v>
      </c>
      <c r="F3986" s="2" t="s">
        <v>45</v>
      </c>
      <c r="G3986" s="3">
        <v>42019</v>
      </c>
      <c r="H3986" s="1"/>
      <c r="I3986" s="2">
        <v>13413.65</v>
      </c>
      <c r="J3986" s="2">
        <v>2841.47</v>
      </c>
      <c r="K3986" s="2">
        <v>2841.47</v>
      </c>
      <c r="L3986" s="2">
        <v>3475.87</v>
      </c>
      <c r="M3986" s="1"/>
      <c r="N3986" s="5">
        <f t="shared" si="125"/>
        <v>30003.3</v>
      </c>
      <c r="O3986" s="6">
        <f t="shared" si="126"/>
        <v>25784.6</v>
      </c>
      <c r="P3986" s="2">
        <v>30</v>
      </c>
      <c r="Q3986" s="2" t="s">
        <v>37</v>
      </c>
      <c r="R3986" s="2">
        <v>0</v>
      </c>
      <c r="S3986" s="2">
        <v>0</v>
      </c>
      <c r="T3986" s="2">
        <v>0</v>
      </c>
      <c r="U3986" s="2">
        <v>0</v>
      </c>
      <c r="V3986" s="2">
        <v>0</v>
      </c>
      <c r="W3986" s="2">
        <v>0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7430.84</v>
      </c>
      <c r="AE3986" s="2">
        <f>VLOOKUP(Tabla3[[#This Row],[Columna1]],Tabla5[#All],3,0)</f>
        <v>7430.84</v>
      </c>
      <c r="AF3986" s="2">
        <v>0</v>
      </c>
      <c r="AG3986" s="2">
        <v>0</v>
      </c>
      <c r="AH3986" s="2">
        <v>0</v>
      </c>
      <c r="AI3986" s="2">
        <v>0</v>
      </c>
      <c r="AJ3986" s="2">
        <v>0</v>
      </c>
      <c r="AK3986" s="2">
        <f>VLOOKUP(Tabla3[[#This Row],[Columna1]],Tabla7[[ID]:[Monto neto de los bonos]],3,0)</f>
        <v>0</v>
      </c>
      <c r="AL3986" s="2">
        <v>0</v>
      </c>
      <c r="AM3986" s="2">
        <v>0</v>
      </c>
      <c r="AN3986" s="2">
        <v>0</v>
      </c>
      <c r="AO3986" s="2">
        <v>0</v>
      </c>
      <c r="AP3986" s="2">
        <v>0</v>
      </c>
      <c r="AQ3986" s="2">
        <v>0</v>
      </c>
      <c r="AR3986" s="2">
        <v>0</v>
      </c>
      <c r="AS3986" s="2">
        <v>0</v>
      </c>
      <c r="AT3986" s="2">
        <v>2257.2399999999998</v>
      </c>
      <c r="AU3986" s="2">
        <v>1961.46</v>
      </c>
      <c r="AV3986" s="2">
        <v>0</v>
      </c>
      <c r="AW3986" s="1"/>
      <c r="AX3986" s="2" t="s">
        <v>422</v>
      </c>
      <c r="AY3986" s="8" t="s">
        <v>423</v>
      </c>
    </row>
    <row r="3987" spans="1:51" ht="13.15" customHeight="1" x14ac:dyDescent="0.25">
      <c r="A3987" s="7">
        <v>18775</v>
      </c>
      <c r="B3987" s="2" t="s">
        <v>4766</v>
      </c>
      <c r="C3987" s="2">
        <v>373303</v>
      </c>
      <c r="D3987" s="2" t="s">
        <v>352</v>
      </c>
      <c r="E3987" s="2" t="s">
        <v>358</v>
      </c>
      <c r="F3987" s="2" t="s">
        <v>364</v>
      </c>
      <c r="G3987" s="3">
        <v>41904</v>
      </c>
      <c r="H3987" s="1"/>
      <c r="I3987" s="2">
        <v>8779.68</v>
      </c>
      <c r="J3987" s="2">
        <v>2295.1750000000002</v>
      </c>
      <c r="K3987" s="2">
        <v>2295.1750000000002</v>
      </c>
      <c r="L3987" s="2">
        <v>1061.08</v>
      </c>
      <c r="M3987" s="1"/>
      <c r="N3987" s="5">
        <f t="shared" si="125"/>
        <v>16037.609999999999</v>
      </c>
      <c r="O3987" s="6">
        <f t="shared" si="126"/>
        <v>13836.769999999999</v>
      </c>
      <c r="P3987" s="2">
        <v>30</v>
      </c>
      <c r="Q3987" s="2" t="s">
        <v>37</v>
      </c>
      <c r="R3987" s="2">
        <v>0</v>
      </c>
      <c r="S3987" s="2">
        <v>0</v>
      </c>
      <c r="T3987" s="2">
        <v>0</v>
      </c>
      <c r="U3987" s="2">
        <v>0</v>
      </c>
      <c r="V3987" s="2">
        <v>0</v>
      </c>
      <c r="W3987" s="2">
        <v>0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1606.5</v>
      </c>
      <c r="AE3987" s="2">
        <f>VLOOKUP(Tabla3[[#This Row],[Columna1]],Tabla5[#All],3,0)</f>
        <v>1606.5</v>
      </c>
      <c r="AF3987" s="2">
        <v>0</v>
      </c>
      <c r="AG3987" s="2">
        <v>0</v>
      </c>
      <c r="AH3987" s="2">
        <v>0</v>
      </c>
      <c r="AI3987" s="2">
        <v>0</v>
      </c>
      <c r="AJ3987" s="2">
        <v>0</v>
      </c>
      <c r="AK3987" s="2">
        <f>VLOOKUP(Tabla3[[#This Row],[Columna1]],Tabla7[[ID]:[Monto neto de los bonos]],3,0)</f>
        <v>0</v>
      </c>
      <c r="AL3987" s="2">
        <v>0</v>
      </c>
      <c r="AM3987" s="2">
        <v>0</v>
      </c>
      <c r="AN3987" s="2">
        <v>0</v>
      </c>
      <c r="AO3987" s="2">
        <v>0</v>
      </c>
      <c r="AP3987" s="2">
        <v>0</v>
      </c>
      <c r="AQ3987" s="2">
        <v>0</v>
      </c>
      <c r="AR3987" s="2">
        <v>0</v>
      </c>
      <c r="AS3987" s="2">
        <v>0</v>
      </c>
      <c r="AT3987" s="2">
        <v>1443.12</v>
      </c>
      <c r="AU3987" s="2">
        <v>757.72</v>
      </c>
      <c r="AV3987" s="2">
        <v>0</v>
      </c>
      <c r="AW3987" s="1"/>
      <c r="AX3987" s="2" t="s">
        <v>422</v>
      </c>
      <c r="AY3987" s="8" t="s">
        <v>423</v>
      </c>
    </row>
    <row r="3988" spans="1:51" ht="13.15" customHeight="1" x14ac:dyDescent="0.25">
      <c r="A3988" s="7">
        <v>23093</v>
      </c>
      <c r="B3988" s="2" t="s">
        <v>3302</v>
      </c>
      <c r="C3988" s="2">
        <v>4991603</v>
      </c>
      <c r="D3988" s="2" t="s">
        <v>352</v>
      </c>
      <c r="E3988" s="2" t="s">
        <v>356</v>
      </c>
      <c r="F3988" s="2" t="s">
        <v>42</v>
      </c>
      <c r="G3988" s="3">
        <v>44322</v>
      </c>
      <c r="H3988" s="1"/>
      <c r="I3988" s="2">
        <v>9836.7099999999991</v>
      </c>
      <c r="J3988" s="2">
        <v>3056.2150000000001</v>
      </c>
      <c r="K3988" s="2">
        <v>3056.2150000000001</v>
      </c>
      <c r="L3988" s="2">
        <v>0</v>
      </c>
      <c r="M3988" s="1"/>
      <c r="N3988" s="5">
        <f t="shared" si="125"/>
        <v>15949.14</v>
      </c>
      <c r="O3988" s="6">
        <f t="shared" si="126"/>
        <v>13015.229999999998</v>
      </c>
      <c r="P3988" s="2">
        <v>30</v>
      </c>
      <c r="Q3988" s="2" t="s">
        <v>37</v>
      </c>
      <c r="R3988" s="2">
        <v>0</v>
      </c>
      <c r="S3988" s="2">
        <v>29</v>
      </c>
      <c r="T3988" s="2">
        <v>3854.68</v>
      </c>
      <c r="U3988" s="2">
        <v>0</v>
      </c>
      <c r="V3988" s="2">
        <v>0</v>
      </c>
      <c r="W3988" s="2">
        <v>0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2">
        <f>VLOOKUP(Tabla3[[#This Row],[Columna1]],Tabla5[#All],3,0)</f>
        <v>0</v>
      </c>
      <c r="AF3988" s="2">
        <v>0</v>
      </c>
      <c r="AG3988" s="2">
        <v>0</v>
      </c>
      <c r="AH3988" s="2">
        <v>0</v>
      </c>
      <c r="AI3988" s="2">
        <v>0</v>
      </c>
      <c r="AJ3988" s="2">
        <v>0</v>
      </c>
      <c r="AK3988" s="2">
        <f>VLOOKUP(Tabla3[[#This Row],[Columna1]],Tabla7[[ID]:[Monto neto de los bonos]],3,0)</f>
        <v>0</v>
      </c>
      <c r="AL3988" s="2">
        <v>0</v>
      </c>
      <c r="AM3988" s="2">
        <v>0</v>
      </c>
      <c r="AN3988" s="2">
        <v>0</v>
      </c>
      <c r="AO3988" s="2">
        <v>0</v>
      </c>
      <c r="AP3988" s="2">
        <v>0</v>
      </c>
      <c r="AQ3988" s="2">
        <v>0</v>
      </c>
      <c r="AR3988" s="2">
        <v>0</v>
      </c>
      <c r="AS3988" s="2">
        <v>0</v>
      </c>
      <c r="AT3988" s="2">
        <v>1980.38</v>
      </c>
      <c r="AU3988" s="2">
        <v>953.53</v>
      </c>
      <c r="AV3988" s="2">
        <v>0</v>
      </c>
      <c r="AW3988" s="1"/>
      <c r="AX3988" s="2" t="s">
        <v>422</v>
      </c>
      <c r="AY3988" s="8" t="s">
        <v>423</v>
      </c>
    </row>
    <row r="3989" spans="1:51" ht="13.15" customHeight="1" x14ac:dyDescent="0.25">
      <c r="A3989" s="7">
        <v>20854</v>
      </c>
      <c r="B3989" s="2" t="s">
        <v>3303</v>
      </c>
      <c r="C3989" s="2">
        <v>2197403</v>
      </c>
      <c r="D3989" s="2" t="s">
        <v>352</v>
      </c>
      <c r="E3989" s="2" t="s">
        <v>356</v>
      </c>
      <c r="F3989" s="2" t="s">
        <v>60</v>
      </c>
      <c r="G3989" s="3">
        <v>42971</v>
      </c>
      <c r="H3989" s="1"/>
      <c r="I3989" s="2">
        <v>14709.55</v>
      </c>
      <c r="J3989" s="2">
        <v>2709.165</v>
      </c>
      <c r="K3989" s="2">
        <v>2709.165</v>
      </c>
      <c r="L3989" s="2">
        <v>1591.82</v>
      </c>
      <c r="M3989" s="1"/>
      <c r="N3989" s="5">
        <f t="shared" si="125"/>
        <v>33500.699999999997</v>
      </c>
      <c r="O3989" s="6">
        <f t="shared" si="126"/>
        <v>29492.879999999997</v>
      </c>
      <c r="P3989" s="2">
        <v>30</v>
      </c>
      <c r="Q3989" s="2" t="s">
        <v>37</v>
      </c>
      <c r="R3989" s="2">
        <v>0</v>
      </c>
      <c r="S3989" s="2">
        <v>0</v>
      </c>
      <c r="T3989" s="2">
        <v>0</v>
      </c>
      <c r="U3989" s="2">
        <v>0</v>
      </c>
      <c r="V3989" s="2">
        <v>0</v>
      </c>
      <c r="W3989" s="2">
        <v>0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11781</v>
      </c>
      <c r="AE3989" s="2">
        <f>VLOOKUP(Tabla3[[#This Row],[Columna1]],Tabla5[#All],3,0)</f>
        <v>11781</v>
      </c>
      <c r="AF3989" s="2">
        <v>0</v>
      </c>
      <c r="AG3989" s="2">
        <v>0</v>
      </c>
      <c r="AH3989" s="2">
        <v>0</v>
      </c>
      <c r="AI3989" s="2">
        <v>0</v>
      </c>
      <c r="AJ3989" s="2">
        <v>0</v>
      </c>
      <c r="AK3989" s="2">
        <f>VLOOKUP(Tabla3[[#This Row],[Columna1]],Tabla7[[ID]:[Monto neto de los bonos]],3,0)</f>
        <v>0</v>
      </c>
      <c r="AL3989" s="2">
        <v>0</v>
      </c>
      <c r="AM3989" s="2">
        <v>0</v>
      </c>
      <c r="AN3989" s="2">
        <v>0</v>
      </c>
      <c r="AO3989" s="2">
        <v>0</v>
      </c>
      <c r="AP3989" s="2">
        <v>0</v>
      </c>
      <c r="AQ3989" s="2">
        <v>0</v>
      </c>
      <c r="AR3989" s="2">
        <v>0</v>
      </c>
      <c r="AS3989" s="2">
        <v>0</v>
      </c>
      <c r="AT3989" s="2">
        <v>2171.96</v>
      </c>
      <c r="AU3989" s="2">
        <v>1835.86</v>
      </c>
      <c r="AV3989" s="2">
        <v>0</v>
      </c>
      <c r="AW3989" s="1"/>
      <c r="AX3989" s="2" t="s">
        <v>422</v>
      </c>
      <c r="AY3989" s="8" t="s">
        <v>423</v>
      </c>
    </row>
    <row r="3990" spans="1:51" ht="13.15" customHeight="1" x14ac:dyDescent="0.25">
      <c r="A3990" s="7">
        <v>24172</v>
      </c>
      <c r="B3990" s="2" t="s">
        <v>3304</v>
      </c>
      <c r="C3990" s="2">
        <v>5761903</v>
      </c>
      <c r="D3990" s="2" t="s">
        <v>352</v>
      </c>
      <c r="E3990" s="2" t="s">
        <v>362</v>
      </c>
      <c r="F3990" s="2" t="s">
        <v>42</v>
      </c>
      <c r="G3990" s="3">
        <v>44881</v>
      </c>
      <c r="H3990" s="1"/>
      <c r="I3990" s="2">
        <v>9836.7099999999991</v>
      </c>
      <c r="J3990" s="2">
        <v>3056.2150000000001</v>
      </c>
      <c r="K3990" s="2">
        <v>3056.2150000000001</v>
      </c>
      <c r="L3990" s="2">
        <v>0</v>
      </c>
      <c r="M3990" s="1"/>
      <c r="N3990" s="5">
        <f t="shared" si="125"/>
        <v>17603.84</v>
      </c>
      <c r="O3990" s="6">
        <f t="shared" si="126"/>
        <v>15340.49</v>
      </c>
      <c r="P3990" s="2">
        <v>29</v>
      </c>
      <c r="Q3990" s="2" t="s">
        <v>37</v>
      </c>
      <c r="R3990" s="2">
        <v>0</v>
      </c>
      <c r="S3990" s="2">
        <v>0</v>
      </c>
      <c r="T3990" s="2">
        <v>0</v>
      </c>
      <c r="U3990" s="2">
        <v>0</v>
      </c>
      <c r="V3990" s="2">
        <v>0</v>
      </c>
      <c r="W3990" s="2">
        <v>0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1654.7</v>
      </c>
      <c r="AE3990" s="2">
        <f>VLOOKUP(Tabla3[[#This Row],[Columna1]],Tabla5[#All],3,0)</f>
        <v>1654.7</v>
      </c>
      <c r="AF3990" s="2">
        <v>0</v>
      </c>
      <c r="AG3990" s="2">
        <v>0</v>
      </c>
      <c r="AH3990" s="2">
        <v>0</v>
      </c>
      <c r="AI3990" s="2">
        <v>0</v>
      </c>
      <c r="AJ3990" s="2">
        <v>0</v>
      </c>
      <c r="AK3990" s="2">
        <f>VLOOKUP(Tabla3[[#This Row],[Columna1]],Tabla7[[ID]:[Monto neto de los bonos]],3,0)</f>
        <v>0</v>
      </c>
      <c r="AL3990" s="2">
        <v>0</v>
      </c>
      <c r="AM3990" s="2">
        <v>0</v>
      </c>
      <c r="AN3990" s="2">
        <v>0</v>
      </c>
      <c r="AO3990" s="2">
        <v>0</v>
      </c>
      <c r="AP3990" s="2">
        <v>0</v>
      </c>
      <c r="AQ3990" s="2">
        <v>0</v>
      </c>
      <c r="AR3990" s="2">
        <v>0</v>
      </c>
      <c r="AS3990" s="2">
        <v>0</v>
      </c>
      <c r="AT3990" s="2">
        <v>1541.75</v>
      </c>
      <c r="AU3990" s="2">
        <v>721.6</v>
      </c>
      <c r="AV3990" s="2">
        <v>0</v>
      </c>
      <c r="AW3990" s="1"/>
      <c r="AX3990" s="2" t="s">
        <v>422</v>
      </c>
      <c r="AY3990" s="8" t="s">
        <v>423</v>
      </c>
    </row>
    <row r="3991" spans="1:51" ht="13.15" customHeight="1" x14ac:dyDescent="0.25">
      <c r="A3991" s="7">
        <v>15589</v>
      </c>
      <c r="B3991" s="2" t="s">
        <v>3305</v>
      </c>
      <c r="C3991" s="2">
        <v>476303</v>
      </c>
      <c r="D3991" s="2" t="s">
        <v>352</v>
      </c>
      <c r="E3991" s="2" t="s">
        <v>363</v>
      </c>
      <c r="F3991" s="2" t="s">
        <v>36</v>
      </c>
      <c r="G3991" s="3">
        <v>45062</v>
      </c>
      <c r="H3991" s="1"/>
      <c r="I3991" s="2">
        <v>13165.89</v>
      </c>
      <c r="J3991" s="2">
        <v>2789.65</v>
      </c>
      <c r="K3991" s="2">
        <v>2789.65</v>
      </c>
      <c r="L3991" s="2">
        <v>0</v>
      </c>
      <c r="M3991" s="1"/>
      <c r="N3991" s="5">
        <f t="shared" si="125"/>
        <v>21412.19</v>
      </c>
      <c r="O3991" s="6">
        <f t="shared" si="126"/>
        <v>18298.649999999998</v>
      </c>
      <c r="P3991" s="2">
        <v>30</v>
      </c>
      <c r="Q3991" s="2" t="s">
        <v>37</v>
      </c>
      <c r="R3991" s="2">
        <v>0</v>
      </c>
      <c r="S3991" s="2">
        <v>0</v>
      </c>
      <c r="T3991" s="2">
        <v>0</v>
      </c>
      <c r="U3991" s="2">
        <v>0</v>
      </c>
      <c r="V3991" s="2">
        <v>0</v>
      </c>
      <c r="W3991" s="2">
        <v>0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2667</v>
      </c>
      <c r="AE3991" s="2">
        <f>VLOOKUP(Tabla3[[#This Row],[Columna1]],Tabla5[#All],3,0)</f>
        <v>2667</v>
      </c>
      <c r="AF3991" s="2">
        <v>0</v>
      </c>
      <c r="AG3991" s="2">
        <v>0</v>
      </c>
      <c r="AH3991" s="2">
        <v>0</v>
      </c>
      <c r="AI3991" s="2">
        <v>0</v>
      </c>
      <c r="AJ3991" s="2">
        <v>0</v>
      </c>
      <c r="AK3991" s="2">
        <f>VLOOKUP(Tabla3[[#This Row],[Columna1]],Tabla7[[ID]:[Monto neto de los bonos]],3,0)</f>
        <v>0</v>
      </c>
      <c r="AL3991" s="2">
        <v>0</v>
      </c>
      <c r="AM3991" s="2">
        <v>0</v>
      </c>
      <c r="AN3991" s="2">
        <v>0</v>
      </c>
      <c r="AO3991" s="2">
        <v>0</v>
      </c>
      <c r="AP3991" s="2">
        <v>0</v>
      </c>
      <c r="AQ3991" s="2">
        <v>0</v>
      </c>
      <c r="AR3991" s="2">
        <v>0</v>
      </c>
      <c r="AS3991" s="2">
        <v>0</v>
      </c>
      <c r="AT3991" s="2">
        <v>1874.52</v>
      </c>
      <c r="AU3991" s="2">
        <v>1239.02</v>
      </c>
      <c r="AV3991" s="2">
        <v>0</v>
      </c>
      <c r="AW3991" s="1"/>
      <c r="AX3991" s="2" t="s">
        <v>422</v>
      </c>
      <c r="AY3991" s="8" t="s">
        <v>423</v>
      </c>
    </row>
    <row r="3992" spans="1:51" ht="13.15" customHeight="1" x14ac:dyDescent="0.25">
      <c r="A3992" s="7">
        <v>24555</v>
      </c>
      <c r="B3992" s="2" t="s">
        <v>4772</v>
      </c>
      <c r="C3992" s="2">
        <v>6046503</v>
      </c>
      <c r="D3992" s="2" t="s">
        <v>352</v>
      </c>
      <c r="E3992" s="2" t="s">
        <v>356</v>
      </c>
      <c r="F3992" s="2" t="s">
        <v>36</v>
      </c>
      <c r="G3992" s="3">
        <v>45096</v>
      </c>
      <c r="H3992" s="1"/>
      <c r="I3992" s="2">
        <v>13165.89</v>
      </c>
      <c r="J3992" s="2">
        <v>2789.65</v>
      </c>
      <c r="K3992" s="2">
        <v>2789.65</v>
      </c>
      <c r="L3992" s="2">
        <v>0</v>
      </c>
      <c r="M3992" s="1"/>
      <c r="N3992" s="5">
        <f t="shared" si="125"/>
        <v>21422.69</v>
      </c>
      <c r="O3992" s="6">
        <f t="shared" si="126"/>
        <v>18309.149999999998</v>
      </c>
      <c r="P3992" s="2">
        <v>30</v>
      </c>
      <c r="Q3992" s="2" t="s">
        <v>37</v>
      </c>
      <c r="R3992" s="2">
        <v>0</v>
      </c>
      <c r="S3992" s="2">
        <v>0</v>
      </c>
      <c r="T3992" s="2">
        <v>0</v>
      </c>
      <c r="U3992" s="2">
        <v>0</v>
      </c>
      <c r="V3992" s="2">
        <v>0</v>
      </c>
      <c r="W3992" s="2">
        <v>0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2677.5</v>
      </c>
      <c r="AE3992" s="2">
        <f>VLOOKUP(Tabla3[[#This Row],[Columna1]],Tabla5[#All],3,0)</f>
        <v>2677.5</v>
      </c>
      <c r="AF3992" s="2">
        <v>0</v>
      </c>
      <c r="AG3992" s="2">
        <v>0</v>
      </c>
      <c r="AH3992" s="2">
        <v>0</v>
      </c>
      <c r="AI3992" s="2">
        <v>0</v>
      </c>
      <c r="AJ3992" s="2">
        <v>0</v>
      </c>
      <c r="AK3992" s="2">
        <f>VLOOKUP(Tabla3[[#This Row],[Columna1]],Tabla7[[ID]:[Monto neto de los bonos]],3,0)</f>
        <v>0</v>
      </c>
      <c r="AL3992" s="2">
        <v>0</v>
      </c>
      <c r="AM3992" s="2">
        <v>0</v>
      </c>
      <c r="AN3992" s="2">
        <v>0</v>
      </c>
      <c r="AO3992" s="2">
        <v>0</v>
      </c>
      <c r="AP3992" s="2">
        <v>0</v>
      </c>
      <c r="AQ3992" s="2">
        <v>0</v>
      </c>
      <c r="AR3992" s="2">
        <v>0</v>
      </c>
      <c r="AS3992" s="2">
        <v>0</v>
      </c>
      <c r="AT3992" s="2">
        <v>1874.52</v>
      </c>
      <c r="AU3992" s="2">
        <v>1239.02</v>
      </c>
      <c r="AV3992" s="2">
        <v>0</v>
      </c>
      <c r="AW3992" s="1"/>
      <c r="AX3992" s="2" t="s">
        <v>422</v>
      </c>
      <c r="AY3992" s="8" t="s">
        <v>423</v>
      </c>
    </row>
    <row r="3993" spans="1:51" ht="13.15" customHeight="1" x14ac:dyDescent="0.25">
      <c r="A3993" s="7">
        <v>23865</v>
      </c>
      <c r="B3993" s="2" t="s">
        <v>3306</v>
      </c>
      <c r="C3993" s="2">
        <v>5489803</v>
      </c>
      <c r="D3993" s="2" t="s">
        <v>352</v>
      </c>
      <c r="E3993" s="2" t="s">
        <v>353</v>
      </c>
      <c r="F3993" s="2" t="s">
        <v>354</v>
      </c>
      <c r="G3993" s="3">
        <v>44685</v>
      </c>
      <c r="H3993" s="1"/>
      <c r="I3993" s="2">
        <v>13625.84</v>
      </c>
      <c r="J3993" s="2">
        <v>2435.1750000000002</v>
      </c>
      <c r="K3993" s="2">
        <v>2435.1750000000002</v>
      </c>
      <c r="L3993" s="2">
        <v>0</v>
      </c>
      <c r="M3993" s="1"/>
      <c r="N3993" s="5">
        <f t="shared" si="125"/>
        <v>20102.689999999999</v>
      </c>
      <c r="O3993" s="6">
        <f t="shared" si="126"/>
        <v>16931.650000000001</v>
      </c>
      <c r="P3993" s="2">
        <v>30</v>
      </c>
      <c r="Q3993" s="2" t="s">
        <v>37</v>
      </c>
      <c r="R3993" s="2">
        <v>0</v>
      </c>
      <c r="S3993" s="2">
        <v>0</v>
      </c>
      <c r="T3993" s="2">
        <v>0</v>
      </c>
      <c r="U3993" s="2">
        <v>0</v>
      </c>
      <c r="V3993" s="2">
        <v>0</v>
      </c>
      <c r="W3993" s="2">
        <v>0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1606.5</v>
      </c>
      <c r="AE3993" s="2">
        <f>VLOOKUP(Tabla3[[#This Row],[Columna1]],Tabla5[#All],3,0)</f>
        <v>1606.5</v>
      </c>
      <c r="AF3993" s="2">
        <v>0</v>
      </c>
      <c r="AG3993" s="2">
        <v>0</v>
      </c>
      <c r="AH3993" s="2">
        <v>0</v>
      </c>
      <c r="AI3993" s="2">
        <v>0</v>
      </c>
      <c r="AJ3993" s="2">
        <v>0</v>
      </c>
      <c r="AK3993" s="2">
        <f>VLOOKUP(Tabla3[[#This Row],[Columna1]],Tabla7[[ID]:[Monto neto de los bonos]],3,0)</f>
        <v>0</v>
      </c>
      <c r="AL3993" s="2">
        <v>0</v>
      </c>
      <c r="AM3993" s="2">
        <v>0</v>
      </c>
      <c r="AN3993" s="2">
        <v>0</v>
      </c>
      <c r="AO3993" s="2">
        <v>0</v>
      </c>
      <c r="AP3993" s="2">
        <v>0</v>
      </c>
      <c r="AQ3993" s="2">
        <v>0</v>
      </c>
      <c r="AR3993" s="2">
        <v>0</v>
      </c>
      <c r="AS3993" s="2">
        <v>0</v>
      </c>
      <c r="AT3993" s="2">
        <v>1849.62</v>
      </c>
      <c r="AU3993" s="2">
        <v>1321.42</v>
      </c>
      <c r="AV3993" s="2">
        <v>0</v>
      </c>
      <c r="AW3993" s="1"/>
      <c r="AX3993" s="2" t="s">
        <v>422</v>
      </c>
      <c r="AY3993" s="8" t="s">
        <v>423</v>
      </c>
    </row>
    <row r="3994" spans="1:51" ht="13.15" customHeight="1" x14ac:dyDescent="0.25">
      <c r="A3994" s="7">
        <v>20231</v>
      </c>
      <c r="B3994" s="2" t="s">
        <v>3307</v>
      </c>
      <c r="C3994" s="2">
        <v>1633203</v>
      </c>
      <c r="D3994" s="2" t="s">
        <v>352</v>
      </c>
      <c r="E3994" s="2" t="s">
        <v>355</v>
      </c>
      <c r="F3994" s="2" t="s">
        <v>42</v>
      </c>
      <c r="G3994" s="3">
        <v>43677</v>
      </c>
      <c r="H3994" s="1"/>
      <c r="I3994" s="2">
        <v>9836.7099999999991</v>
      </c>
      <c r="J3994" s="2">
        <v>3056.2150000000001</v>
      </c>
      <c r="K3994" s="2">
        <v>3056.2150000000001</v>
      </c>
      <c r="L3994" s="2">
        <v>1550.62</v>
      </c>
      <c r="M3994" s="1"/>
      <c r="N3994" s="5">
        <f t="shared" si="125"/>
        <v>19641.759999999998</v>
      </c>
      <c r="O3994" s="6">
        <f t="shared" si="126"/>
        <v>16907.8</v>
      </c>
      <c r="P3994" s="2">
        <v>20</v>
      </c>
      <c r="Q3994" s="2" t="s">
        <v>46</v>
      </c>
      <c r="R3994" s="2">
        <v>0</v>
      </c>
      <c r="S3994" s="2">
        <v>0</v>
      </c>
      <c r="T3994" s="2">
        <v>0</v>
      </c>
      <c r="U3994" s="2">
        <v>2754.28</v>
      </c>
      <c r="V3994" s="2">
        <v>0</v>
      </c>
      <c r="W3994" s="2">
        <v>0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2142</v>
      </c>
      <c r="AE3994" s="2">
        <f>VLOOKUP(Tabla3[[#This Row],[Columna1]],Tabla5[#All],3,0)</f>
        <v>2142</v>
      </c>
      <c r="AF3994" s="2">
        <v>0</v>
      </c>
      <c r="AG3994" s="2">
        <v>0</v>
      </c>
      <c r="AH3994" s="2">
        <v>0</v>
      </c>
      <c r="AI3994" s="2">
        <v>0</v>
      </c>
      <c r="AJ3994" s="2">
        <v>0</v>
      </c>
      <c r="AK3994" s="2">
        <f>VLOOKUP(Tabla3[[#This Row],[Columna1]],Tabla7[[ID]:[Monto neto de los bonos]],3,0)</f>
        <v>2754.28</v>
      </c>
      <c r="AL3994" s="2">
        <v>0</v>
      </c>
      <c r="AM3994" s="2">
        <v>0</v>
      </c>
      <c r="AN3994" s="2">
        <v>0</v>
      </c>
      <c r="AO3994" s="2">
        <v>0</v>
      </c>
      <c r="AP3994" s="2">
        <v>0</v>
      </c>
      <c r="AQ3994" s="2">
        <v>0</v>
      </c>
      <c r="AR3994" s="2">
        <v>0</v>
      </c>
      <c r="AS3994" s="2">
        <v>0</v>
      </c>
      <c r="AT3994" s="2">
        <v>1611.8</v>
      </c>
      <c r="AU3994" s="2">
        <v>1122.1600000000001</v>
      </c>
      <c r="AV3994" s="2">
        <v>0</v>
      </c>
      <c r="AW3994" s="1"/>
      <c r="AX3994" s="2" t="s">
        <v>422</v>
      </c>
      <c r="AY3994" s="8" t="s">
        <v>424</v>
      </c>
    </row>
    <row r="3995" spans="1:51" ht="13.15" customHeight="1" x14ac:dyDescent="0.25">
      <c r="A3995" s="7">
        <v>13664</v>
      </c>
      <c r="B3995" s="2" t="s">
        <v>3308</v>
      </c>
      <c r="C3995" s="2">
        <v>84903</v>
      </c>
      <c r="D3995" s="2" t="s">
        <v>352</v>
      </c>
      <c r="E3995" s="2" t="s">
        <v>359</v>
      </c>
      <c r="F3995" s="2" t="s">
        <v>36</v>
      </c>
      <c r="G3995" s="3">
        <v>38817</v>
      </c>
      <c r="H3995" s="1"/>
      <c r="I3995" s="2">
        <v>13165.89</v>
      </c>
      <c r="J3995" s="2">
        <v>2789.65</v>
      </c>
      <c r="K3995" s="2">
        <v>2789.65</v>
      </c>
      <c r="L3995" s="2">
        <v>2515.79</v>
      </c>
      <c r="M3995" s="1"/>
      <c r="N3995" s="5">
        <f t="shared" si="125"/>
        <v>22629.96</v>
      </c>
      <c r="O3995" s="6">
        <f t="shared" si="126"/>
        <v>18809.319999999996</v>
      </c>
      <c r="P3995" s="2">
        <v>20</v>
      </c>
      <c r="Q3995" s="2" t="s">
        <v>46</v>
      </c>
      <c r="R3995" s="2">
        <v>0</v>
      </c>
      <c r="S3995" s="2">
        <v>0</v>
      </c>
      <c r="T3995" s="2">
        <v>0</v>
      </c>
      <c r="U3995" s="2">
        <v>3686.45</v>
      </c>
      <c r="V3995" s="2">
        <v>0</v>
      </c>
      <c r="W3995" s="2">
        <v>0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1368.98</v>
      </c>
      <c r="AE3995" s="2">
        <f>VLOOKUP(Tabla3[[#This Row],[Columna1]],Tabla5[#All],3,0)</f>
        <v>1368.98</v>
      </c>
      <c r="AF3995" s="2">
        <v>0</v>
      </c>
      <c r="AG3995" s="2">
        <v>0</v>
      </c>
      <c r="AH3995" s="2">
        <v>0</v>
      </c>
      <c r="AI3995" s="2">
        <v>0</v>
      </c>
      <c r="AJ3995" s="2">
        <v>0</v>
      </c>
      <c r="AK3995" s="2">
        <f>VLOOKUP(Tabla3[[#This Row],[Columna1]],Tabla7[[ID]:[Monto neto de los bonos]],3,0)</f>
        <v>3686.45</v>
      </c>
      <c r="AL3995" s="2">
        <v>0</v>
      </c>
      <c r="AM3995" s="2">
        <v>0</v>
      </c>
      <c r="AN3995" s="2">
        <v>0</v>
      </c>
      <c r="AO3995" s="2">
        <v>0</v>
      </c>
      <c r="AP3995" s="2">
        <v>0</v>
      </c>
      <c r="AQ3995" s="2">
        <v>0</v>
      </c>
      <c r="AR3995" s="2">
        <v>0</v>
      </c>
      <c r="AS3995" s="2">
        <v>0</v>
      </c>
      <c r="AT3995" s="2">
        <v>1958.24</v>
      </c>
      <c r="AU3995" s="2">
        <v>1862.4</v>
      </c>
      <c r="AV3995" s="2">
        <v>0</v>
      </c>
      <c r="AW3995" s="1"/>
      <c r="AX3995" s="2" t="s">
        <v>422</v>
      </c>
      <c r="AY3995" s="8" t="s">
        <v>424</v>
      </c>
    </row>
    <row r="3996" spans="1:51" ht="13.15" customHeight="1" x14ac:dyDescent="0.25">
      <c r="A3996" s="7">
        <v>23567</v>
      </c>
      <c r="B3996" s="2" t="s">
        <v>3309</v>
      </c>
      <c r="C3996" s="2">
        <v>5320003</v>
      </c>
      <c r="D3996" s="2" t="s">
        <v>352</v>
      </c>
      <c r="E3996" s="2" t="s">
        <v>356</v>
      </c>
      <c r="F3996" s="2" t="s">
        <v>140</v>
      </c>
      <c r="G3996" s="3">
        <v>44536</v>
      </c>
      <c r="H3996" s="1"/>
      <c r="I3996" s="2">
        <v>6673.03</v>
      </c>
      <c r="J3996" s="2">
        <v>1745.4849999999999</v>
      </c>
      <c r="K3996" s="2">
        <v>1745.4849999999999</v>
      </c>
      <c r="L3996" s="2">
        <v>0</v>
      </c>
      <c r="M3996" s="1"/>
      <c r="N3996" s="5">
        <f t="shared" si="125"/>
        <v>10164</v>
      </c>
      <c r="O3996" s="6">
        <f t="shared" si="126"/>
        <v>9001.65</v>
      </c>
      <c r="P3996" s="2">
        <v>24</v>
      </c>
      <c r="Q3996" s="2" t="s">
        <v>46</v>
      </c>
      <c r="R3996" s="2">
        <v>0</v>
      </c>
      <c r="S3996" s="2">
        <v>0</v>
      </c>
      <c r="T3996" s="2">
        <v>0</v>
      </c>
      <c r="U3996" s="2">
        <v>1868.45</v>
      </c>
      <c r="V3996" s="2">
        <v>0</v>
      </c>
      <c r="W3996" s="2">
        <v>0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2">
        <f>VLOOKUP(Tabla3[[#This Row],[Columna1]],Tabla5[#All],3,0)</f>
        <v>0</v>
      </c>
      <c r="AF3996" s="2">
        <v>0</v>
      </c>
      <c r="AG3996" s="2">
        <v>0</v>
      </c>
      <c r="AH3996" s="2">
        <v>0</v>
      </c>
      <c r="AI3996" s="2">
        <v>0</v>
      </c>
      <c r="AJ3996" s="2">
        <v>0</v>
      </c>
      <c r="AK3996" s="2">
        <f>VLOOKUP(Tabla3[[#This Row],[Columna1]],Tabla7[[ID]:[Monto neto de los bonos]],3,0)</f>
        <v>1868.45</v>
      </c>
      <c r="AL3996" s="2">
        <v>0</v>
      </c>
      <c r="AM3996" s="2">
        <v>0</v>
      </c>
      <c r="AN3996" s="2">
        <v>0</v>
      </c>
      <c r="AO3996" s="2">
        <v>0</v>
      </c>
      <c r="AP3996" s="2">
        <v>0</v>
      </c>
      <c r="AQ3996" s="2">
        <v>0</v>
      </c>
      <c r="AR3996" s="2">
        <v>0</v>
      </c>
      <c r="AS3996" s="2">
        <v>0</v>
      </c>
      <c r="AT3996" s="2">
        <v>936.16</v>
      </c>
      <c r="AU3996" s="2">
        <v>226.19</v>
      </c>
      <c r="AV3996" s="2">
        <v>0</v>
      </c>
      <c r="AW3996" s="1"/>
      <c r="AX3996" s="2" t="s">
        <v>422</v>
      </c>
      <c r="AY3996" s="8" t="s">
        <v>425</v>
      </c>
    </row>
    <row r="3997" spans="1:51" ht="13.15" customHeight="1" x14ac:dyDescent="0.25">
      <c r="A3997" s="7">
        <v>13388</v>
      </c>
      <c r="B3997" s="2" t="s">
        <v>4768</v>
      </c>
      <c r="C3997" s="2">
        <v>1429203</v>
      </c>
      <c r="D3997" s="2" t="s">
        <v>352</v>
      </c>
      <c r="E3997" s="2" t="s">
        <v>362</v>
      </c>
      <c r="F3997" s="2" t="s">
        <v>73</v>
      </c>
      <c r="G3997" s="3">
        <v>42654</v>
      </c>
      <c r="H3997" s="1"/>
      <c r="I3997" s="2">
        <v>16065.68</v>
      </c>
      <c r="J3997" s="2">
        <v>2959.1</v>
      </c>
      <c r="K3997" s="2">
        <v>2959.1</v>
      </c>
      <c r="L3997" s="2">
        <v>1739.34</v>
      </c>
      <c r="M3997" s="1"/>
      <c r="N3997" s="5">
        <f t="shared" si="125"/>
        <v>50512.619999999995</v>
      </c>
      <c r="O3997" s="6">
        <f t="shared" si="126"/>
        <v>45983.299999999996</v>
      </c>
      <c r="P3997" s="2">
        <v>30</v>
      </c>
      <c r="Q3997" s="2" t="s">
        <v>37</v>
      </c>
      <c r="R3997" s="2">
        <v>0</v>
      </c>
      <c r="S3997" s="2">
        <v>0</v>
      </c>
      <c r="T3997" s="2">
        <v>0</v>
      </c>
      <c r="U3997" s="2">
        <v>0</v>
      </c>
      <c r="V3997" s="2">
        <v>0</v>
      </c>
      <c r="W3997" s="2">
        <v>0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25214.400000000001</v>
      </c>
      <c r="AE3997" s="2">
        <f>VLOOKUP(Tabla3[[#This Row],[Columna1]],Tabla5[#All],3,0)</f>
        <v>25214.400000000001</v>
      </c>
      <c r="AF3997" s="2">
        <v>0</v>
      </c>
      <c r="AG3997" s="2">
        <v>0</v>
      </c>
      <c r="AH3997" s="2">
        <v>0</v>
      </c>
      <c r="AI3997" s="2">
        <v>0</v>
      </c>
      <c r="AJ3997" s="2">
        <v>1575</v>
      </c>
      <c r="AK3997" s="2">
        <f>VLOOKUP(Tabla3[[#This Row],[Columna1]],Tabla7[[ID]:[Monto neto de los bonos]],3,0)</f>
        <v>1575</v>
      </c>
      <c r="AL3997" s="2">
        <v>0</v>
      </c>
      <c r="AM3997" s="2">
        <v>0</v>
      </c>
      <c r="AN3997" s="2">
        <v>0</v>
      </c>
      <c r="AO3997" s="2">
        <v>0</v>
      </c>
      <c r="AP3997" s="2">
        <v>0</v>
      </c>
      <c r="AQ3997" s="2">
        <v>0</v>
      </c>
      <c r="AR3997" s="2">
        <v>0</v>
      </c>
      <c r="AS3997" s="2">
        <v>0</v>
      </c>
      <c r="AT3997" s="2">
        <v>2372.3000000000002</v>
      </c>
      <c r="AU3997" s="2">
        <v>2157.02</v>
      </c>
      <c r="AV3997" s="2">
        <v>0</v>
      </c>
      <c r="AW3997" s="1"/>
      <c r="AX3997" s="2" t="s">
        <v>422</v>
      </c>
      <c r="AY3997" s="8" t="s">
        <v>423</v>
      </c>
    </row>
    <row r="3998" spans="1:51" ht="13.15" customHeight="1" x14ac:dyDescent="0.25">
      <c r="A3998" s="7">
        <v>22123</v>
      </c>
      <c r="B3998" s="2" t="s">
        <v>3310</v>
      </c>
      <c r="C3998" s="2">
        <v>3743203</v>
      </c>
      <c r="D3998" s="2" t="s">
        <v>352</v>
      </c>
      <c r="E3998" s="2" t="s">
        <v>361</v>
      </c>
      <c r="F3998" s="2" t="s">
        <v>60</v>
      </c>
      <c r="G3998" s="3">
        <v>43731</v>
      </c>
      <c r="H3998" s="1"/>
      <c r="I3998" s="2">
        <v>14709.55</v>
      </c>
      <c r="J3998" s="2">
        <v>2709.165</v>
      </c>
      <c r="K3998" s="2">
        <v>2709.165</v>
      </c>
      <c r="L3998" s="2">
        <v>1975.18</v>
      </c>
      <c r="M3998" s="1"/>
      <c r="N3998" s="5">
        <f t="shared" si="125"/>
        <v>34709.360000000001</v>
      </c>
      <c r="O3998" s="6">
        <f t="shared" si="126"/>
        <v>30581.32</v>
      </c>
      <c r="P3998" s="2">
        <v>30</v>
      </c>
      <c r="Q3998" s="2" t="s">
        <v>37</v>
      </c>
      <c r="R3998" s="2">
        <v>0</v>
      </c>
      <c r="S3998" s="2">
        <v>0</v>
      </c>
      <c r="T3998" s="2">
        <v>0</v>
      </c>
      <c r="U3998" s="2">
        <v>0</v>
      </c>
      <c r="V3998" s="2">
        <v>0</v>
      </c>
      <c r="W3998" s="2">
        <v>0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11031.3</v>
      </c>
      <c r="AE3998" s="2">
        <f>VLOOKUP(Tabla3[[#This Row],[Columna1]],Tabla5[#All],3,0)</f>
        <v>11031.3</v>
      </c>
      <c r="AF3998" s="2">
        <v>0</v>
      </c>
      <c r="AG3998" s="2">
        <v>0</v>
      </c>
      <c r="AH3998" s="2">
        <v>0</v>
      </c>
      <c r="AI3998" s="2">
        <v>0</v>
      </c>
      <c r="AJ3998" s="2">
        <v>1575</v>
      </c>
      <c r="AK3998" s="2">
        <f>VLOOKUP(Tabla3[[#This Row],[Columna1]],Tabla7[[ID]:[Monto neto de los bonos]],3,0)</f>
        <v>1575</v>
      </c>
      <c r="AL3998" s="2">
        <v>0</v>
      </c>
      <c r="AM3998" s="2">
        <v>0</v>
      </c>
      <c r="AN3998" s="2">
        <v>0</v>
      </c>
      <c r="AO3998" s="2">
        <v>0</v>
      </c>
      <c r="AP3998" s="2">
        <v>0</v>
      </c>
      <c r="AQ3998" s="2">
        <v>0</v>
      </c>
      <c r="AR3998" s="2">
        <v>0</v>
      </c>
      <c r="AS3998" s="2">
        <v>0</v>
      </c>
      <c r="AT3998" s="2">
        <v>2210.3000000000002</v>
      </c>
      <c r="AU3998" s="2">
        <v>1917.74</v>
      </c>
      <c r="AV3998" s="2">
        <v>0</v>
      </c>
      <c r="AW3998" s="1"/>
      <c r="AX3998" s="2" t="s">
        <v>422</v>
      </c>
      <c r="AY3998" s="8" t="s">
        <v>423</v>
      </c>
    </row>
    <row r="3999" spans="1:51" ht="13.15" customHeight="1" x14ac:dyDescent="0.25">
      <c r="A3999" s="7">
        <v>23945</v>
      </c>
      <c r="B3999" s="2" t="s">
        <v>4767</v>
      </c>
      <c r="C3999" s="2">
        <v>5583803</v>
      </c>
      <c r="D3999" s="2" t="s">
        <v>352</v>
      </c>
      <c r="E3999" s="2" t="s">
        <v>363</v>
      </c>
      <c r="F3999" s="2" t="s">
        <v>60</v>
      </c>
      <c r="G3999" s="3">
        <v>44986</v>
      </c>
      <c r="H3999" s="1"/>
      <c r="I3999" s="2">
        <v>14709.55</v>
      </c>
      <c r="J3999" s="2">
        <v>2709.165</v>
      </c>
      <c r="K3999" s="2">
        <v>2709.165</v>
      </c>
      <c r="L3999" s="2">
        <v>0</v>
      </c>
      <c r="M3999" s="1"/>
      <c r="N3999" s="5">
        <f t="shared" si="125"/>
        <v>30837.88</v>
      </c>
      <c r="O3999" s="6">
        <f t="shared" si="126"/>
        <v>27309.440000000002</v>
      </c>
      <c r="P3999" s="2">
        <v>30</v>
      </c>
      <c r="Q3999" s="2" t="s">
        <v>37</v>
      </c>
      <c r="R3999" s="2">
        <v>0</v>
      </c>
      <c r="S3999" s="2">
        <v>0</v>
      </c>
      <c r="T3999" s="2">
        <v>0</v>
      </c>
      <c r="U3999" s="2">
        <v>0</v>
      </c>
      <c r="V3999" s="2">
        <v>0</v>
      </c>
      <c r="W3999" s="2">
        <v>0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10710</v>
      </c>
      <c r="AE3999" s="2">
        <f>VLOOKUP(Tabla3[[#This Row],[Columna1]],Tabla5[#All],3,0)</f>
        <v>10710</v>
      </c>
      <c r="AF3999" s="2">
        <v>0</v>
      </c>
      <c r="AG3999" s="2">
        <v>0</v>
      </c>
      <c r="AH3999" s="2">
        <v>0</v>
      </c>
      <c r="AI3999" s="2">
        <v>0</v>
      </c>
      <c r="AJ3999" s="2">
        <v>0</v>
      </c>
      <c r="AK3999" s="2">
        <f>VLOOKUP(Tabla3[[#This Row],[Columna1]],Tabla7[[ID]:[Monto neto de los bonos]],3,0)</f>
        <v>0</v>
      </c>
      <c r="AL3999" s="2">
        <v>0</v>
      </c>
      <c r="AM3999" s="2">
        <v>0</v>
      </c>
      <c r="AN3999" s="2">
        <v>0</v>
      </c>
      <c r="AO3999" s="2">
        <v>0</v>
      </c>
      <c r="AP3999" s="2">
        <v>0</v>
      </c>
      <c r="AQ3999" s="2">
        <v>0</v>
      </c>
      <c r="AR3999" s="2">
        <v>0</v>
      </c>
      <c r="AS3999" s="2">
        <v>0</v>
      </c>
      <c r="AT3999" s="2">
        <v>2012.78</v>
      </c>
      <c r="AU3999" s="2">
        <v>1515.66</v>
      </c>
      <c r="AV3999" s="2">
        <v>0</v>
      </c>
      <c r="AW3999" s="1"/>
      <c r="AX3999" s="2" t="s">
        <v>422</v>
      </c>
      <c r="AY3999" s="8" t="s">
        <v>423</v>
      </c>
    </row>
    <row r="4000" spans="1:51" ht="13.15" customHeight="1" x14ac:dyDescent="0.25">
      <c r="A4000" s="7">
        <v>24511</v>
      </c>
      <c r="B4000" s="2" t="s">
        <v>4771</v>
      </c>
      <c r="C4000" s="2">
        <v>5998903</v>
      </c>
      <c r="D4000" s="2" t="s">
        <v>352</v>
      </c>
      <c r="E4000" s="2" t="s">
        <v>356</v>
      </c>
      <c r="F4000" s="2" t="s">
        <v>36</v>
      </c>
      <c r="G4000" s="3">
        <v>45062</v>
      </c>
      <c r="H4000" s="1"/>
      <c r="I4000" s="2">
        <v>13165.89</v>
      </c>
      <c r="J4000" s="2">
        <v>2789.65</v>
      </c>
      <c r="K4000" s="2">
        <v>2789.65</v>
      </c>
      <c r="L4000" s="2">
        <v>0</v>
      </c>
      <c r="M4000" s="1"/>
      <c r="N4000" s="5">
        <f t="shared" si="125"/>
        <v>21422.69</v>
      </c>
      <c r="O4000" s="6">
        <f t="shared" si="126"/>
        <v>18309.149999999998</v>
      </c>
      <c r="P4000" s="2">
        <v>30</v>
      </c>
      <c r="Q4000" s="2" t="s">
        <v>37</v>
      </c>
      <c r="R4000" s="2">
        <v>0</v>
      </c>
      <c r="S4000" s="2">
        <v>0</v>
      </c>
      <c r="T4000" s="2">
        <v>0</v>
      </c>
      <c r="U4000" s="2">
        <v>0</v>
      </c>
      <c r="V4000" s="2">
        <v>0</v>
      </c>
      <c r="W4000" s="2">
        <v>0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2677.5</v>
      </c>
      <c r="AE4000" s="2">
        <f>VLOOKUP(Tabla3[[#This Row],[Columna1]],Tabla5[#All],3,0)</f>
        <v>2677.5</v>
      </c>
      <c r="AF4000" s="2">
        <v>0</v>
      </c>
      <c r="AG4000" s="2">
        <v>0</v>
      </c>
      <c r="AH4000" s="2">
        <v>0</v>
      </c>
      <c r="AI4000" s="2">
        <v>0</v>
      </c>
      <c r="AJ4000" s="2">
        <v>0</v>
      </c>
      <c r="AK4000" s="2">
        <f>VLOOKUP(Tabla3[[#This Row],[Columna1]],Tabla7[[ID]:[Monto neto de los bonos]],3,0)</f>
        <v>0</v>
      </c>
      <c r="AL4000" s="2">
        <v>0</v>
      </c>
      <c r="AM4000" s="2">
        <v>0</v>
      </c>
      <c r="AN4000" s="2">
        <v>0</v>
      </c>
      <c r="AO4000" s="2">
        <v>0</v>
      </c>
      <c r="AP4000" s="2">
        <v>0</v>
      </c>
      <c r="AQ4000" s="2">
        <v>0</v>
      </c>
      <c r="AR4000" s="2">
        <v>0</v>
      </c>
      <c r="AS4000" s="2">
        <v>0</v>
      </c>
      <c r="AT4000" s="2">
        <v>1874.52</v>
      </c>
      <c r="AU4000" s="2">
        <v>1239.02</v>
      </c>
      <c r="AV4000" s="2">
        <v>0</v>
      </c>
      <c r="AW4000" s="1"/>
      <c r="AX4000" s="2" t="s">
        <v>422</v>
      </c>
      <c r="AY4000" s="8" t="s">
        <v>423</v>
      </c>
    </row>
    <row r="4001" spans="1:51" ht="13.15" customHeight="1" x14ac:dyDescent="0.25">
      <c r="A4001" s="7">
        <v>20521</v>
      </c>
      <c r="B4001" s="2" t="s">
        <v>3311</v>
      </c>
      <c r="C4001" s="2">
        <v>1897203</v>
      </c>
      <c r="D4001" s="2" t="s">
        <v>352</v>
      </c>
      <c r="E4001" s="2" t="s">
        <v>358</v>
      </c>
      <c r="F4001" s="2" t="s">
        <v>36</v>
      </c>
      <c r="G4001" s="3">
        <v>44743</v>
      </c>
      <c r="H4001" s="1"/>
      <c r="I4001" s="2">
        <v>13165.89</v>
      </c>
      <c r="J4001" s="2">
        <v>2789.65</v>
      </c>
      <c r="K4001" s="2">
        <v>2789.65</v>
      </c>
      <c r="L4001" s="2">
        <v>0</v>
      </c>
      <c r="M4001" s="1"/>
      <c r="N4001" s="5">
        <f t="shared" si="125"/>
        <v>24260.839999999997</v>
      </c>
      <c r="O4001" s="6">
        <f t="shared" si="126"/>
        <v>21147.299999999996</v>
      </c>
      <c r="P4001" s="2">
        <v>30</v>
      </c>
      <c r="Q4001" s="2" t="s">
        <v>37</v>
      </c>
      <c r="R4001" s="2">
        <v>0</v>
      </c>
      <c r="S4001" s="2">
        <v>0</v>
      </c>
      <c r="T4001" s="2">
        <v>0</v>
      </c>
      <c r="U4001" s="2">
        <v>0</v>
      </c>
      <c r="V4001" s="2">
        <v>0</v>
      </c>
      <c r="W4001" s="2">
        <v>0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5515.65</v>
      </c>
      <c r="AE4001" s="2">
        <f>VLOOKUP(Tabla3[[#This Row],[Columna1]],Tabla5[#All],3,0)</f>
        <v>5515.65</v>
      </c>
      <c r="AF4001" s="2">
        <v>0</v>
      </c>
      <c r="AG4001" s="2">
        <v>0</v>
      </c>
      <c r="AH4001" s="2">
        <v>0</v>
      </c>
      <c r="AI4001" s="2">
        <v>0</v>
      </c>
      <c r="AJ4001" s="2">
        <v>0</v>
      </c>
      <c r="AK4001" s="2">
        <f>VLOOKUP(Tabla3[[#This Row],[Columna1]],Tabla7[[ID]:[Monto neto de los bonos]],3,0)</f>
        <v>0</v>
      </c>
      <c r="AL4001" s="2">
        <v>0</v>
      </c>
      <c r="AM4001" s="2">
        <v>0</v>
      </c>
      <c r="AN4001" s="2">
        <v>0</v>
      </c>
      <c r="AO4001" s="2">
        <v>0</v>
      </c>
      <c r="AP4001" s="2">
        <v>0</v>
      </c>
      <c r="AQ4001" s="2">
        <v>0</v>
      </c>
      <c r="AR4001" s="2">
        <v>0</v>
      </c>
      <c r="AS4001" s="2">
        <v>0</v>
      </c>
      <c r="AT4001" s="2">
        <v>1874.52</v>
      </c>
      <c r="AU4001" s="2">
        <v>1239.02</v>
      </c>
      <c r="AV4001" s="2">
        <v>0</v>
      </c>
      <c r="AW4001" s="1"/>
      <c r="AX4001" s="2" t="s">
        <v>422</v>
      </c>
      <c r="AY4001" s="8" t="s">
        <v>423</v>
      </c>
    </row>
    <row r="4002" spans="1:51" ht="13.15" customHeight="1" x14ac:dyDescent="0.25">
      <c r="A4002" s="7">
        <v>20071</v>
      </c>
      <c r="B4002" s="2" t="s">
        <v>3312</v>
      </c>
      <c r="C4002" s="2">
        <v>1323603</v>
      </c>
      <c r="D4002" s="2" t="s">
        <v>365</v>
      </c>
      <c r="E4002" s="2" t="s">
        <v>366</v>
      </c>
      <c r="F4002" s="2" t="s">
        <v>44</v>
      </c>
      <c r="G4002" s="3">
        <v>43374</v>
      </c>
      <c r="H4002" s="1"/>
      <c r="I4002" s="2">
        <v>14572.07</v>
      </c>
      <c r="J4002" s="2">
        <v>2683.85</v>
      </c>
      <c r="K4002" s="2">
        <v>2683.85</v>
      </c>
      <c r="L4002" s="2">
        <v>1881.12</v>
      </c>
      <c r="M4002" s="1"/>
      <c r="N4002" s="5">
        <f t="shared" si="125"/>
        <v>41343.409999999996</v>
      </c>
      <c r="O4002" s="6">
        <f t="shared" si="126"/>
        <v>37293.029999999992</v>
      </c>
      <c r="P4002" s="2">
        <v>30</v>
      </c>
      <c r="Q4002" s="2" t="s">
        <v>37</v>
      </c>
      <c r="R4002" s="2">
        <v>0</v>
      </c>
      <c r="S4002" s="2">
        <v>0</v>
      </c>
      <c r="T4002" s="2">
        <v>0</v>
      </c>
      <c r="U4002" s="2">
        <v>0</v>
      </c>
      <c r="V4002" s="2">
        <v>0</v>
      </c>
      <c r="W4002" s="2">
        <v>0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14768.1</v>
      </c>
      <c r="AE4002" s="2">
        <f>VLOOKUP(Tabla3[[#This Row],[Columna1]],Tabla5[#All],3,0)</f>
        <v>14768.1</v>
      </c>
      <c r="AF4002" s="2">
        <v>0</v>
      </c>
      <c r="AG4002" s="2">
        <v>0</v>
      </c>
      <c r="AH4002" s="2">
        <v>0</v>
      </c>
      <c r="AI4002" s="2">
        <v>0</v>
      </c>
      <c r="AJ4002" s="2">
        <v>4754.42</v>
      </c>
      <c r="AK4002" s="2">
        <f>VLOOKUP(Tabla3[[#This Row],[Columna1]],Tabla7[[ID]:[Monto neto de los bonos]],3,0)</f>
        <v>4754.42</v>
      </c>
      <c r="AL4002" s="2">
        <v>0</v>
      </c>
      <c r="AM4002" s="2">
        <v>0</v>
      </c>
      <c r="AN4002" s="2">
        <v>0</v>
      </c>
      <c r="AO4002" s="2">
        <v>0</v>
      </c>
      <c r="AP4002" s="2">
        <v>0</v>
      </c>
      <c r="AQ4002" s="2">
        <v>0</v>
      </c>
      <c r="AR4002" s="2">
        <v>0</v>
      </c>
      <c r="AS4002" s="2">
        <v>0</v>
      </c>
      <c r="AT4002" s="2">
        <v>2182.08</v>
      </c>
      <c r="AU4002" s="2">
        <v>1868.3</v>
      </c>
      <c r="AV4002" s="2">
        <v>0</v>
      </c>
      <c r="AW4002" s="1"/>
      <c r="AX4002" s="2" t="s">
        <v>422</v>
      </c>
      <c r="AY4002" s="8" t="s">
        <v>423</v>
      </c>
    </row>
    <row r="4003" spans="1:51" ht="13.15" customHeight="1" x14ac:dyDescent="0.25">
      <c r="A4003" s="7">
        <v>15852</v>
      </c>
      <c r="B4003" s="2" t="s">
        <v>3313</v>
      </c>
      <c r="C4003" s="2">
        <v>203103</v>
      </c>
      <c r="D4003" s="2" t="s">
        <v>365</v>
      </c>
      <c r="E4003" s="2" t="s">
        <v>368</v>
      </c>
      <c r="F4003" s="2" t="s">
        <v>113</v>
      </c>
      <c r="G4003" s="3">
        <v>40375</v>
      </c>
      <c r="H4003" s="1"/>
      <c r="I4003" s="2">
        <v>8862.42</v>
      </c>
      <c r="J4003" s="2">
        <v>2318.1350000000002</v>
      </c>
      <c r="K4003" s="2">
        <v>2318.1350000000002</v>
      </c>
      <c r="L4003" s="2">
        <v>1723.8</v>
      </c>
      <c r="M4003" s="1"/>
      <c r="N4003" s="5">
        <f t="shared" si="125"/>
        <v>15222.49</v>
      </c>
      <c r="O4003" s="6">
        <f t="shared" si="126"/>
        <v>9392.6099999999988</v>
      </c>
      <c r="P4003" s="2">
        <v>24</v>
      </c>
      <c r="Q4003" s="2" t="s">
        <v>46</v>
      </c>
      <c r="R4003" s="2">
        <v>0</v>
      </c>
      <c r="S4003" s="2">
        <v>120</v>
      </c>
      <c r="T4003" s="2">
        <v>13322.4</v>
      </c>
      <c r="U4003" s="2">
        <v>2481.48</v>
      </c>
      <c r="V4003" s="2">
        <v>0</v>
      </c>
      <c r="W4003" s="2">
        <v>0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2">
        <f>VLOOKUP(Tabla3[[#This Row],[Columna1]],Tabla5[#All],3,0)</f>
        <v>0</v>
      </c>
      <c r="AF4003" s="2">
        <v>0</v>
      </c>
      <c r="AG4003" s="2">
        <v>0</v>
      </c>
      <c r="AH4003" s="2">
        <v>0</v>
      </c>
      <c r="AI4003" s="2">
        <v>0</v>
      </c>
      <c r="AJ4003" s="2">
        <v>0</v>
      </c>
      <c r="AK4003" s="2">
        <f>VLOOKUP(Tabla3[[#This Row],[Columna1]],Tabla7[[ID]:[Monto neto de los bonos]],3,0)</f>
        <v>2481.48</v>
      </c>
      <c r="AL4003" s="2">
        <v>0</v>
      </c>
      <c r="AM4003" s="2">
        <v>0</v>
      </c>
      <c r="AN4003" s="2">
        <v>0</v>
      </c>
      <c r="AO4003" s="2">
        <v>0</v>
      </c>
      <c r="AP4003" s="2">
        <v>0</v>
      </c>
      <c r="AQ4003" s="2">
        <v>0</v>
      </c>
      <c r="AR4003" s="2">
        <v>0</v>
      </c>
      <c r="AS4003" s="2">
        <v>0</v>
      </c>
      <c r="AT4003" s="2">
        <v>2734.36</v>
      </c>
      <c r="AU4003" s="2">
        <v>3095.52</v>
      </c>
      <c r="AV4003" s="2">
        <v>0</v>
      </c>
      <c r="AW4003" s="1"/>
      <c r="AX4003" s="2" t="s">
        <v>422</v>
      </c>
      <c r="AY4003" s="8" t="s">
        <v>425</v>
      </c>
    </row>
    <row r="4004" spans="1:51" ht="13.15" customHeight="1" x14ac:dyDescent="0.25">
      <c r="A4004" s="7">
        <v>103771</v>
      </c>
      <c r="B4004" s="2" t="s">
        <v>3314</v>
      </c>
      <c r="C4004" s="2">
        <v>424903</v>
      </c>
      <c r="D4004" s="2" t="s">
        <v>365</v>
      </c>
      <c r="E4004" s="2" t="s">
        <v>366</v>
      </c>
      <c r="F4004" s="2" t="s">
        <v>186</v>
      </c>
      <c r="G4004" s="3">
        <v>44382</v>
      </c>
      <c r="H4004" s="1"/>
      <c r="I4004" s="2">
        <v>6673.03</v>
      </c>
      <c r="J4004" s="2">
        <v>1745.4849999999999</v>
      </c>
      <c r="K4004" s="2">
        <v>1745.4849999999999</v>
      </c>
      <c r="L4004" s="2">
        <v>0</v>
      </c>
      <c r="M4004" s="1"/>
      <c r="N4004" s="5">
        <f t="shared" si="125"/>
        <v>10164</v>
      </c>
      <c r="O4004" s="6">
        <f t="shared" si="126"/>
        <v>6932.3600000000006</v>
      </c>
      <c r="P4004" s="2">
        <v>24</v>
      </c>
      <c r="Q4004" s="2" t="s">
        <v>46</v>
      </c>
      <c r="R4004" s="2">
        <v>0</v>
      </c>
      <c r="S4004" s="2">
        <v>104</v>
      </c>
      <c r="T4004" s="2">
        <v>8692.32</v>
      </c>
      <c r="U4004" s="2">
        <v>1868.45</v>
      </c>
      <c r="V4004" s="2">
        <v>0</v>
      </c>
      <c r="W4004" s="2">
        <v>0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2">
        <f>VLOOKUP(Tabla3[[#This Row],[Columna1]],Tabla5[#All],3,0)</f>
        <v>0</v>
      </c>
      <c r="AF4004" s="2">
        <v>0</v>
      </c>
      <c r="AG4004" s="2">
        <v>0</v>
      </c>
      <c r="AH4004" s="2">
        <v>0</v>
      </c>
      <c r="AI4004" s="2">
        <v>0</v>
      </c>
      <c r="AJ4004" s="2">
        <v>0</v>
      </c>
      <c r="AK4004" s="2">
        <f>VLOOKUP(Tabla3[[#This Row],[Columna1]],Tabla7[[ID]:[Monto neto de los bonos]],3,0)</f>
        <v>1868.45</v>
      </c>
      <c r="AL4004" s="2">
        <v>0</v>
      </c>
      <c r="AM4004" s="2">
        <v>0</v>
      </c>
      <c r="AN4004" s="2">
        <v>0</v>
      </c>
      <c r="AO4004" s="2">
        <v>0</v>
      </c>
      <c r="AP4004" s="2">
        <v>0</v>
      </c>
      <c r="AQ4004" s="2">
        <v>0</v>
      </c>
      <c r="AR4004" s="2">
        <v>0</v>
      </c>
      <c r="AS4004" s="2">
        <v>0</v>
      </c>
      <c r="AT4004" s="2">
        <v>1805.4</v>
      </c>
      <c r="AU4004" s="2">
        <v>1426.24</v>
      </c>
      <c r="AV4004" s="2">
        <v>0</v>
      </c>
      <c r="AW4004" s="1"/>
      <c r="AX4004" s="2" t="s">
        <v>422</v>
      </c>
      <c r="AY4004" s="8" t="s">
        <v>425</v>
      </c>
    </row>
    <row r="4005" spans="1:51" ht="13.15" customHeight="1" x14ac:dyDescent="0.25">
      <c r="A4005" s="7">
        <v>19978</v>
      </c>
      <c r="B4005" s="2" t="s">
        <v>3315</v>
      </c>
      <c r="C4005" s="2">
        <v>1291403</v>
      </c>
      <c r="D4005" s="2" t="s">
        <v>365</v>
      </c>
      <c r="E4005" s="2" t="s">
        <v>369</v>
      </c>
      <c r="F4005" s="2" t="s">
        <v>50</v>
      </c>
      <c r="G4005" s="3">
        <v>43291</v>
      </c>
      <c r="H4005" s="1"/>
      <c r="I4005" s="2">
        <v>12195.26</v>
      </c>
      <c r="J4005" s="2">
        <v>3009.3249999999998</v>
      </c>
      <c r="K4005" s="2">
        <v>3009.3249999999998</v>
      </c>
      <c r="L4005" s="2">
        <v>1654.92</v>
      </c>
      <c r="M4005" s="1"/>
      <c r="N4005" s="5">
        <f t="shared" si="125"/>
        <v>24019.4</v>
      </c>
      <c r="O4005" s="6">
        <f t="shared" si="126"/>
        <v>20662.640000000003</v>
      </c>
      <c r="P4005" s="2">
        <v>20</v>
      </c>
      <c r="Q4005" s="2" t="s">
        <v>132</v>
      </c>
      <c r="R4005" s="2">
        <v>0</v>
      </c>
      <c r="S4005" s="2">
        <v>0</v>
      </c>
      <c r="T4005" s="2">
        <v>0</v>
      </c>
      <c r="U4005" s="2">
        <v>0</v>
      </c>
      <c r="V4005" s="2">
        <v>0</v>
      </c>
      <c r="W4005" s="2">
        <v>0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4150.57</v>
      </c>
      <c r="AE4005" s="2">
        <f>VLOOKUP(Tabla3[[#This Row],[Columna1]],Tabla5[#All],3,0)</f>
        <v>4150.57</v>
      </c>
      <c r="AF4005" s="2">
        <v>0</v>
      </c>
      <c r="AG4005" s="2">
        <v>0</v>
      </c>
      <c r="AH4005" s="2">
        <v>0</v>
      </c>
      <c r="AI4005" s="2">
        <v>0</v>
      </c>
      <c r="AJ4005" s="2">
        <v>0</v>
      </c>
      <c r="AK4005" s="2">
        <f>VLOOKUP(Tabla3[[#This Row],[Columna1]],Tabla7[[ID]:[Monto neto de los bonos]],3,0)</f>
        <v>0</v>
      </c>
      <c r="AL4005" s="2">
        <v>0</v>
      </c>
      <c r="AM4005" s="2">
        <v>0</v>
      </c>
      <c r="AN4005" s="2">
        <v>0</v>
      </c>
      <c r="AO4005" s="2">
        <v>0</v>
      </c>
      <c r="AP4005" s="2">
        <v>0</v>
      </c>
      <c r="AQ4005" s="2">
        <v>0</v>
      </c>
      <c r="AR4005" s="2">
        <v>0</v>
      </c>
      <c r="AS4005" s="2">
        <v>0</v>
      </c>
      <c r="AT4005" s="2">
        <v>1830</v>
      </c>
      <c r="AU4005" s="2">
        <v>1526.76</v>
      </c>
      <c r="AV4005" s="2">
        <v>0</v>
      </c>
      <c r="AW4005" s="1"/>
      <c r="AX4005" s="2" t="s">
        <v>422</v>
      </c>
      <c r="AY4005" s="8" t="s">
        <v>426</v>
      </c>
    </row>
    <row r="4006" spans="1:51" ht="13.15" customHeight="1" x14ac:dyDescent="0.25">
      <c r="A4006" s="7">
        <v>19785</v>
      </c>
      <c r="B4006" s="2" t="s">
        <v>4800</v>
      </c>
      <c r="C4006" s="2">
        <v>1215203</v>
      </c>
      <c r="D4006" s="2" t="s">
        <v>365</v>
      </c>
      <c r="E4006" s="2" t="s">
        <v>371</v>
      </c>
      <c r="F4006" s="2" t="s">
        <v>65</v>
      </c>
      <c r="G4006" s="3">
        <v>43283</v>
      </c>
      <c r="H4006" s="1"/>
      <c r="I4006" s="2">
        <v>16065.68</v>
      </c>
      <c r="J4006" s="2">
        <v>2959.1</v>
      </c>
      <c r="K4006" s="2">
        <v>2959.1</v>
      </c>
      <c r="L4006" s="2">
        <v>2176.02</v>
      </c>
      <c r="M4006" s="1"/>
      <c r="N4006" s="5">
        <f t="shared" si="125"/>
        <v>51673.61</v>
      </c>
      <c r="O4006" s="6">
        <f t="shared" si="126"/>
        <v>47007.37</v>
      </c>
      <c r="P4006" s="2">
        <v>30</v>
      </c>
      <c r="Q4006" s="2" t="s">
        <v>37</v>
      </c>
      <c r="R4006" s="2">
        <v>0</v>
      </c>
      <c r="S4006" s="2">
        <v>0</v>
      </c>
      <c r="T4006" s="2">
        <v>0</v>
      </c>
      <c r="U4006" s="2">
        <v>0</v>
      </c>
      <c r="V4006" s="2">
        <v>0</v>
      </c>
      <c r="W4006" s="2">
        <v>0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24888.71</v>
      </c>
      <c r="AE4006" s="2">
        <f>VLOOKUP(Tabla3[[#This Row],[Columna1]],Tabla5[#All],3,0)</f>
        <v>24888.71</v>
      </c>
      <c r="AF4006" s="2">
        <v>0</v>
      </c>
      <c r="AG4006" s="2">
        <v>0</v>
      </c>
      <c r="AH4006" s="2">
        <v>0</v>
      </c>
      <c r="AI4006" s="2">
        <v>0</v>
      </c>
      <c r="AJ4006" s="2">
        <v>2625</v>
      </c>
      <c r="AK4006" s="2">
        <f>VLOOKUP(Tabla3[[#This Row],[Columna1]],Tabla7[[ID]:[Monto neto de los bonos]],3,0)</f>
        <v>2625</v>
      </c>
      <c r="AL4006" s="2">
        <v>0</v>
      </c>
      <c r="AM4006" s="2">
        <v>0</v>
      </c>
      <c r="AN4006" s="2">
        <v>0</v>
      </c>
      <c r="AO4006" s="2">
        <v>0</v>
      </c>
      <c r="AP4006" s="2">
        <v>0</v>
      </c>
      <c r="AQ4006" s="2">
        <v>0</v>
      </c>
      <c r="AR4006" s="2">
        <v>0</v>
      </c>
      <c r="AS4006" s="2">
        <v>0</v>
      </c>
      <c r="AT4006" s="2">
        <v>2415.96</v>
      </c>
      <c r="AU4006" s="2">
        <v>2250.2800000000002</v>
      </c>
      <c r="AV4006" s="2">
        <v>0</v>
      </c>
      <c r="AW4006" s="1"/>
      <c r="AX4006" s="2" t="s">
        <v>422</v>
      </c>
      <c r="AY4006" s="8" t="s">
        <v>423</v>
      </c>
    </row>
    <row r="4007" spans="1:51" ht="13.15" customHeight="1" x14ac:dyDescent="0.25">
      <c r="A4007" s="7">
        <v>17358</v>
      </c>
      <c r="B4007" s="2" t="s">
        <v>3316</v>
      </c>
      <c r="C4007" s="2">
        <v>288103</v>
      </c>
      <c r="D4007" s="2" t="s">
        <v>365</v>
      </c>
      <c r="E4007" s="2" t="s">
        <v>366</v>
      </c>
      <c r="F4007" s="2" t="s">
        <v>140</v>
      </c>
      <c r="G4007" s="3">
        <v>42523</v>
      </c>
      <c r="H4007" s="1"/>
      <c r="I4007" s="2">
        <v>6673.03</v>
      </c>
      <c r="J4007" s="2">
        <v>1745.4849999999999</v>
      </c>
      <c r="K4007" s="2">
        <v>1745.4849999999999</v>
      </c>
      <c r="L4007" s="2">
        <v>666.59</v>
      </c>
      <c r="M4007" s="1"/>
      <c r="N4007" s="5">
        <f t="shared" si="125"/>
        <v>10830.59</v>
      </c>
      <c r="O4007" s="6">
        <f t="shared" si="126"/>
        <v>9339.630000000001</v>
      </c>
      <c r="P4007" s="2">
        <v>24</v>
      </c>
      <c r="Q4007" s="2" t="s">
        <v>132</v>
      </c>
      <c r="R4007" s="2">
        <v>0</v>
      </c>
      <c r="S4007" s="2">
        <v>0</v>
      </c>
      <c r="T4007" s="2">
        <v>0</v>
      </c>
      <c r="U4007" s="2">
        <v>0</v>
      </c>
      <c r="V4007" s="2">
        <v>0</v>
      </c>
      <c r="W4007" s="2">
        <v>0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2">
        <f>VLOOKUP(Tabla3[[#This Row],[Columna1]],Tabla5[#All],3,0)</f>
        <v>0</v>
      </c>
      <c r="AF4007" s="2">
        <v>0</v>
      </c>
      <c r="AG4007" s="2">
        <v>0</v>
      </c>
      <c r="AH4007" s="2">
        <v>0</v>
      </c>
      <c r="AI4007" s="2">
        <v>0</v>
      </c>
      <c r="AJ4007" s="2">
        <v>0</v>
      </c>
      <c r="AK4007" s="2">
        <f>VLOOKUP(Tabla3[[#This Row],[Columna1]],Tabla7[[ID]:[Monto neto de los bonos]],3,0)</f>
        <v>0</v>
      </c>
      <c r="AL4007" s="2">
        <v>0</v>
      </c>
      <c r="AM4007" s="2">
        <v>0</v>
      </c>
      <c r="AN4007" s="2">
        <v>0</v>
      </c>
      <c r="AO4007" s="2">
        <v>0</v>
      </c>
      <c r="AP4007" s="2">
        <v>0</v>
      </c>
      <c r="AQ4007" s="2">
        <v>0</v>
      </c>
      <c r="AR4007" s="2">
        <v>0</v>
      </c>
      <c r="AS4007" s="2">
        <v>0</v>
      </c>
      <c r="AT4007" s="2">
        <v>997.56</v>
      </c>
      <c r="AU4007" s="2">
        <v>493.4</v>
      </c>
      <c r="AV4007" s="2">
        <v>0</v>
      </c>
      <c r="AW4007" s="1"/>
      <c r="AX4007" s="2" t="s">
        <v>422</v>
      </c>
      <c r="AY4007" s="8" t="s">
        <v>427</v>
      </c>
    </row>
    <row r="4008" spans="1:51" ht="13.15" customHeight="1" x14ac:dyDescent="0.25">
      <c r="A4008" s="7">
        <v>20539</v>
      </c>
      <c r="B4008" s="2" t="s">
        <v>4882</v>
      </c>
      <c r="C4008" s="2">
        <v>1911203</v>
      </c>
      <c r="D4008" s="2" t="s">
        <v>365</v>
      </c>
      <c r="E4008" s="2" t="s">
        <v>366</v>
      </c>
      <c r="F4008" s="2" t="s">
        <v>140</v>
      </c>
      <c r="G4008" s="3">
        <v>42850</v>
      </c>
      <c r="H4008" s="1"/>
      <c r="I4008" s="2">
        <v>6673.03</v>
      </c>
      <c r="J4008" s="2">
        <v>1745.4849999999999</v>
      </c>
      <c r="K4008" s="2">
        <v>1745.4849999999999</v>
      </c>
      <c r="L4008" s="2">
        <v>863.08</v>
      </c>
      <c r="M4008" s="1"/>
      <c r="N4008" s="5">
        <f t="shared" si="125"/>
        <v>11027.08</v>
      </c>
      <c r="O4008" s="6">
        <f t="shared" si="126"/>
        <v>7274.0300000000007</v>
      </c>
      <c r="P4008" s="2">
        <v>24</v>
      </c>
      <c r="Q4008" s="2" t="s">
        <v>132</v>
      </c>
      <c r="R4008" s="2">
        <v>0</v>
      </c>
      <c r="S4008" s="2">
        <v>115</v>
      </c>
      <c r="T4008" s="2">
        <v>9611.7000000000007</v>
      </c>
      <c r="U4008" s="2">
        <v>0</v>
      </c>
      <c r="V4008" s="2">
        <v>0</v>
      </c>
      <c r="W4008" s="2">
        <v>0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2">
        <f>VLOOKUP(Tabla3[[#This Row],[Columna1]],Tabla5[#All],3,0)</f>
        <v>0</v>
      </c>
      <c r="AF4008" s="2">
        <v>0</v>
      </c>
      <c r="AG4008" s="2">
        <v>0</v>
      </c>
      <c r="AH4008" s="2">
        <v>0</v>
      </c>
      <c r="AI4008" s="2">
        <v>0</v>
      </c>
      <c r="AJ4008" s="2">
        <v>0</v>
      </c>
      <c r="AK4008" s="2">
        <f>VLOOKUP(Tabla3[[#This Row],[Columna1]],Tabla7[[ID]:[Monto neto de los bonos]],3,0)</f>
        <v>0</v>
      </c>
      <c r="AL4008" s="2">
        <v>0</v>
      </c>
      <c r="AM4008" s="2">
        <v>0</v>
      </c>
      <c r="AN4008" s="2">
        <v>0</v>
      </c>
      <c r="AO4008" s="2">
        <v>0</v>
      </c>
      <c r="AP4008" s="2">
        <v>0</v>
      </c>
      <c r="AQ4008" s="2">
        <v>0</v>
      </c>
      <c r="AR4008" s="2">
        <v>0</v>
      </c>
      <c r="AS4008" s="2">
        <v>0</v>
      </c>
      <c r="AT4008" s="2">
        <v>1976.81</v>
      </c>
      <c r="AU4008" s="2">
        <v>1776.24</v>
      </c>
      <c r="AV4008" s="2">
        <v>0</v>
      </c>
      <c r="AW4008" s="1"/>
      <c r="AX4008" s="2" t="s">
        <v>422</v>
      </c>
      <c r="AY4008" s="8" t="s">
        <v>427</v>
      </c>
    </row>
    <row r="4009" spans="1:51" ht="13.15" customHeight="1" x14ac:dyDescent="0.25">
      <c r="A4009" s="7">
        <v>19935</v>
      </c>
      <c r="B4009" s="2" t="s">
        <v>4798</v>
      </c>
      <c r="C4009" s="2">
        <v>1263703</v>
      </c>
      <c r="D4009" s="2" t="s">
        <v>365</v>
      </c>
      <c r="E4009" s="2" t="s">
        <v>372</v>
      </c>
      <c r="F4009" s="2" t="s">
        <v>140</v>
      </c>
      <c r="G4009" s="3">
        <v>42674</v>
      </c>
      <c r="H4009" s="1"/>
      <c r="I4009" s="2">
        <v>6673.03</v>
      </c>
      <c r="J4009" s="2">
        <v>1745.4849999999999</v>
      </c>
      <c r="K4009" s="2">
        <v>1745.4849999999999</v>
      </c>
      <c r="L4009" s="2">
        <v>806.65</v>
      </c>
      <c r="M4009" s="1"/>
      <c r="N4009" s="5">
        <f t="shared" si="125"/>
        <v>10970.65</v>
      </c>
      <c r="O4009" s="6">
        <f t="shared" si="126"/>
        <v>7102.97</v>
      </c>
      <c r="P4009" s="2">
        <v>24</v>
      </c>
      <c r="Q4009" s="2" t="s">
        <v>132</v>
      </c>
      <c r="R4009" s="2">
        <v>0</v>
      </c>
      <c r="S4009" s="2">
        <v>120</v>
      </c>
      <c r="T4009" s="2">
        <v>10029.6</v>
      </c>
      <c r="U4009" s="2">
        <v>0</v>
      </c>
      <c r="V4009" s="2">
        <v>0</v>
      </c>
      <c r="W4009" s="2">
        <v>0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2">
        <f>VLOOKUP(Tabla3[[#This Row],[Columna1]],Tabla5[#All],3,0)</f>
        <v>0</v>
      </c>
      <c r="AF4009" s="2">
        <v>0</v>
      </c>
      <c r="AG4009" s="2">
        <v>0</v>
      </c>
      <c r="AH4009" s="2">
        <v>0</v>
      </c>
      <c r="AI4009" s="2">
        <v>0</v>
      </c>
      <c r="AJ4009" s="2">
        <v>0</v>
      </c>
      <c r="AK4009" s="2">
        <f>VLOOKUP(Tabla3[[#This Row],[Columna1]],Tabla7[[ID]:[Monto neto de los bonos]],3,0)</f>
        <v>0</v>
      </c>
      <c r="AL4009" s="2">
        <v>0</v>
      </c>
      <c r="AM4009" s="2">
        <v>0</v>
      </c>
      <c r="AN4009" s="2">
        <v>0</v>
      </c>
      <c r="AO4009" s="2">
        <v>0</v>
      </c>
      <c r="AP4009" s="2">
        <v>0</v>
      </c>
      <c r="AQ4009" s="2">
        <v>0</v>
      </c>
      <c r="AR4009" s="2">
        <v>0</v>
      </c>
      <c r="AS4009" s="2">
        <v>0</v>
      </c>
      <c r="AT4009" s="2">
        <v>2013.4</v>
      </c>
      <c r="AU4009" s="2">
        <v>1854.28</v>
      </c>
      <c r="AV4009" s="2">
        <v>0</v>
      </c>
      <c r="AW4009" s="1"/>
      <c r="AX4009" s="2" t="s">
        <v>422</v>
      </c>
      <c r="AY4009" s="8" t="s">
        <v>427</v>
      </c>
    </row>
    <row r="4010" spans="1:51" ht="13.15" customHeight="1" x14ac:dyDescent="0.25">
      <c r="A4010" s="7">
        <v>17867</v>
      </c>
      <c r="B4010" s="2" t="s">
        <v>3317</v>
      </c>
      <c r="C4010" s="2">
        <v>235303</v>
      </c>
      <c r="D4010" s="2" t="s">
        <v>365</v>
      </c>
      <c r="E4010" s="2" t="s">
        <v>366</v>
      </c>
      <c r="F4010" s="2" t="s">
        <v>140</v>
      </c>
      <c r="G4010" s="3">
        <v>42523</v>
      </c>
      <c r="H4010" s="1"/>
      <c r="I4010" s="2">
        <v>6673.03</v>
      </c>
      <c r="J4010" s="2">
        <v>1745.4849999999999</v>
      </c>
      <c r="K4010" s="2">
        <v>1745.4849999999999</v>
      </c>
      <c r="L4010" s="2">
        <v>806.65</v>
      </c>
      <c r="M4010" s="1"/>
      <c r="N4010" s="5">
        <f t="shared" si="125"/>
        <v>10970.65</v>
      </c>
      <c r="O4010" s="6">
        <f t="shared" si="126"/>
        <v>6578.73</v>
      </c>
      <c r="P4010" s="2">
        <v>24</v>
      </c>
      <c r="Q4010" s="2" t="s">
        <v>132</v>
      </c>
      <c r="R4010" s="2">
        <v>0</v>
      </c>
      <c r="S4010" s="2">
        <v>140</v>
      </c>
      <c r="T4010" s="2">
        <v>11701.2</v>
      </c>
      <c r="U4010" s="2">
        <v>0</v>
      </c>
      <c r="V4010" s="2">
        <v>0</v>
      </c>
      <c r="W4010" s="2">
        <v>0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2">
        <f>VLOOKUP(Tabla3[[#This Row],[Columna1]],Tabla5[#All],3,0)</f>
        <v>0</v>
      </c>
      <c r="AF4010" s="2">
        <v>0</v>
      </c>
      <c r="AG4010" s="2">
        <v>0</v>
      </c>
      <c r="AH4010" s="2">
        <v>0</v>
      </c>
      <c r="AI4010" s="2">
        <v>0</v>
      </c>
      <c r="AJ4010" s="2">
        <v>0</v>
      </c>
      <c r="AK4010" s="2">
        <f>VLOOKUP(Tabla3[[#This Row],[Columna1]],Tabla7[[ID]:[Monto neto de los bonos]],3,0)</f>
        <v>0</v>
      </c>
      <c r="AL4010" s="2">
        <v>0</v>
      </c>
      <c r="AM4010" s="2">
        <v>0</v>
      </c>
      <c r="AN4010" s="2">
        <v>0</v>
      </c>
      <c r="AO4010" s="2">
        <v>0</v>
      </c>
      <c r="AP4010" s="2">
        <v>0</v>
      </c>
      <c r="AQ4010" s="2">
        <v>0</v>
      </c>
      <c r="AR4010" s="2">
        <v>0</v>
      </c>
      <c r="AS4010" s="2">
        <v>0</v>
      </c>
      <c r="AT4010" s="2">
        <v>2180.56</v>
      </c>
      <c r="AU4010" s="2">
        <v>2211.36</v>
      </c>
      <c r="AV4010" s="2">
        <v>0</v>
      </c>
      <c r="AW4010" s="1"/>
      <c r="AX4010" s="2" t="s">
        <v>422</v>
      </c>
      <c r="AY4010" s="8" t="s">
        <v>427</v>
      </c>
    </row>
    <row r="4011" spans="1:51" ht="13.15" customHeight="1" x14ac:dyDescent="0.25">
      <c r="A4011" s="7">
        <v>22416</v>
      </c>
      <c r="B4011" s="2" t="s">
        <v>3318</v>
      </c>
      <c r="C4011" s="2">
        <v>4147203</v>
      </c>
      <c r="D4011" s="2" t="s">
        <v>365</v>
      </c>
      <c r="E4011" s="2" t="s">
        <v>366</v>
      </c>
      <c r="F4011" s="2" t="s">
        <v>140</v>
      </c>
      <c r="G4011" s="3">
        <v>43883</v>
      </c>
      <c r="H4011" s="1"/>
      <c r="I4011" s="2">
        <v>6673.03</v>
      </c>
      <c r="J4011" s="2">
        <v>1745.4849999999999</v>
      </c>
      <c r="K4011" s="2">
        <v>1745.4849999999999</v>
      </c>
      <c r="L4011" s="2">
        <v>1067.21</v>
      </c>
      <c r="M4011" s="1"/>
      <c r="N4011" s="5">
        <f t="shared" si="125"/>
        <v>11231.21</v>
      </c>
      <c r="O4011" s="6">
        <f t="shared" si="126"/>
        <v>7419.2999999999984</v>
      </c>
      <c r="P4011" s="2">
        <v>24</v>
      </c>
      <c r="Q4011" s="2" t="s">
        <v>46</v>
      </c>
      <c r="R4011" s="2">
        <v>0</v>
      </c>
      <c r="S4011" s="2">
        <v>115</v>
      </c>
      <c r="T4011" s="2">
        <v>9611.7000000000007</v>
      </c>
      <c r="U4011" s="2">
        <v>1868.45</v>
      </c>
      <c r="V4011" s="2">
        <v>0</v>
      </c>
      <c r="W4011" s="2">
        <v>0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2">
        <f>VLOOKUP(Tabla3[[#This Row],[Columna1]],Tabla5[#All],3,0)</f>
        <v>0</v>
      </c>
      <c r="AF4011" s="2">
        <v>0</v>
      </c>
      <c r="AG4011" s="2">
        <v>0</v>
      </c>
      <c r="AH4011" s="2">
        <v>0</v>
      </c>
      <c r="AI4011" s="2">
        <v>0</v>
      </c>
      <c r="AJ4011" s="2">
        <v>0</v>
      </c>
      <c r="AK4011" s="2">
        <f>VLOOKUP(Tabla3[[#This Row],[Columna1]],Tabla7[[ID]:[Monto neto de los bonos]],3,0)</f>
        <v>1868.45</v>
      </c>
      <c r="AL4011" s="2">
        <v>0</v>
      </c>
      <c r="AM4011" s="2">
        <v>0</v>
      </c>
      <c r="AN4011" s="2">
        <v>0</v>
      </c>
      <c r="AO4011" s="2">
        <v>0</v>
      </c>
      <c r="AP4011" s="2">
        <v>0</v>
      </c>
      <c r="AQ4011" s="2">
        <v>0</v>
      </c>
      <c r="AR4011" s="2">
        <v>0</v>
      </c>
      <c r="AS4011" s="2">
        <v>0</v>
      </c>
      <c r="AT4011" s="2">
        <v>1995.61</v>
      </c>
      <c r="AU4011" s="2">
        <v>1816.3</v>
      </c>
      <c r="AV4011" s="2">
        <v>0</v>
      </c>
      <c r="AW4011" s="1"/>
      <c r="AX4011" s="2" t="s">
        <v>422</v>
      </c>
      <c r="AY4011" s="8" t="s">
        <v>425</v>
      </c>
    </row>
    <row r="4012" spans="1:51" ht="13.15" customHeight="1" x14ac:dyDescent="0.25">
      <c r="A4012" s="7">
        <v>18510</v>
      </c>
      <c r="B4012" s="2" t="s">
        <v>4809</v>
      </c>
      <c r="C4012" s="2">
        <v>353403</v>
      </c>
      <c r="D4012" s="2" t="s">
        <v>365</v>
      </c>
      <c r="E4012" s="2" t="s">
        <v>368</v>
      </c>
      <c r="F4012" s="2" t="s">
        <v>140</v>
      </c>
      <c r="G4012" s="3">
        <v>42523</v>
      </c>
      <c r="H4012" s="1"/>
      <c r="I4012" s="2">
        <v>6673.03</v>
      </c>
      <c r="J4012" s="2">
        <v>1745.4849999999999</v>
      </c>
      <c r="K4012" s="2">
        <v>1745.4849999999999</v>
      </c>
      <c r="L4012" s="2">
        <v>806.65</v>
      </c>
      <c r="M4012" s="1"/>
      <c r="N4012" s="5">
        <f t="shared" si="125"/>
        <v>10970.65</v>
      </c>
      <c r="O4012" s="6">
        <f t="shared" si="126"/>
        <v>9452.7699999999986</v>
      </c>
      <c r="P4012" s="2">
        <v>24</v>
      </c>
      <c r="Q4012" s="2" t="s">
        <v>132</v>
      </c>
      <c r="R4012" s="2">
        <v>0</v>
      </c>
      <c r="S4012" s="2">
        <v>0</v>
      </c>
      <c r="T4012" s="2">
        <v>0</v>
      </c>
      <c r="U4012" s="2">
        <v>0</v>
      </c>
      <c r="V4012" s="2">
        <v>0</v>
      </c>
      <c r="W4012" s="2">
        <v>0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2">
        <f>VLOOKUP(Tabla3[[#This Row],[Columna1]],Tabla5[#All],3,0)</f>
        <v>0</v>
      </c>
      <c r="AF4012" s="2">
        <v>0</v>
      </c>
      <c r="AG4012" s="2">
        <v>0</v>
      </c>
      <c r="AH4012" s="2">
        <v>0</v>
      </c>
      <c r="AI4012" s="2">
        <v>0</v>
      </c>
      <c r="AJ4012" s="2">
        <v>0</v>
      </c>
      <c r="AK4012" s="2">
        <f>VLOOKUP(Tabla3[[#This Row],[Columna1]],Tabla7[[ID]:[Monto neto de los bonos]],3,0)</f>
        <v>0</v>
      </c>
      <c r="AL4012" s="2">
        <v>0</v>
      </c>
      <c r="AM4012" s="2">
        <v>0</v>
      </c>
      <c r="AN4012" s="2">
        <v>0</v>
      </c>
      <c r="AO4012" s="2">
        <v>0</v>
      </c>
      <c r="AP4012" s="2">
        <v>0</v>
      </c>
      <c r="AQ4012" s="2">
        <v>0</v>
      </c>
      <c r="AR4012" s="2">
        <v>0</v>
      </c>
      <c r="AS4012" s="2">
        <v>0</v>
      </c>
      <c r="AT4012" s="2">
        <v>1010.44</v>
      </c>
      <c r="AU4012" s="2">
        <v>507.44</v>
      </c>
      <c r="AV4012" s="2">
        <v>0</v>
      </c>
      <c r="AW4012" s="1"/>
      <c r="AX4012" s="2" t="s">
        <v>422</v>
      </c>
      <c r="AY4012" s="8" t="s">
        <v>427</v>
      </c>
    </row>
    <row r="4013" spans="1:51" ht="13.15" customHeight="1" x14ac:dyDescent="0.25">
      <c r="A4013" s="7">
        <v>23454</v>
      </c>
      <c r="B4013" s="2" t="s">
        <v>3319</v>
      </c>
      <c r="C4013" s="2">
        <v>5242403</v>
      </c>
      <c r="D4013" s="2" t="s">
        <v>365</v>
      </c>
      <c r="E4013" s="2" t="s">
        <v>366</v>
      </c>
      <c r="F4013" s="2" t="s">
        <v>142</v>
      </c>
      <c r="G4013" s="3">
        <v>44734</v>
      </c>
      <c r="H4013" s="1"/>
      <c r="I4013" s="2">
        <v>6673.03</v>
      </c>
      <c r="J4013" s="2">
        <v>1745.4849999999999</v>
      </c>
      <c r="K4013" s="2">
        <v>1745.4849999999999</v>
      </c>
      <c r="L4013" s="2">
        <v>0</v>
      </c>
      <c r="M4013" s="1"/>
      <c r="N4013" s="5">
        <f t="shared" si="125"/>
        <v>10164</v>
      </c>
      <c r="O4013" s="6">
        <f t="shared" si="126"/>
        <v>6353.58</v>
      </c>
      <c r="P4013" s="2">
        <v>24</v>
      </c>
      <c r="Q4013" s="2" t="s">
        <v>132</v>
      </c>
      <c r="R4013" s="2">
        <v>0</v>
      </c>
      <c r="S4013" s="2">
        <v>126</v>
      </c>
      <c r="T4013" s="2">
        <v>10531.08</v>
      </c>
      <c r="U4013" s="2">
        <v>0</v>
      </c>
      <c r="V4013" s="2">
        <v>0</v>
      </c>
      <c r="W4013" s="2">
        <v>0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2">
        <f>VLOOKUP(Tabla3[[#This Row],[Columna1]],Tabla5[#All],3,0)</f>
        <v>0</v>
      </c>
      <c r="AF4013" s="2">
        <v>0</v>
      </c>
      <c r="AG4013" s="2">
        <v>0</v>
      </c>
      <c r="AH4013" s="2">
        <v>0</v>
      </c>
      <c r="AI4013" s="2">
        <v>0</v>
      </c>
      <c r="AJ4013" s="2">
        <v>0</v>
      </c>
      <c r="AK4013" s="2">
        <f>VLOOKUP(Tabla3[[#This Row],[Columna1]],Tabla7[[ID]:[Monto neto de los bonos]],3,0)</f>
        <v>0</v>
      </c>
      <c r="AL4013" s="2">
        <v>0</v>
      </c>
      <c r="AM4013" s="2">
        <v>0</v>
      </c>
      <c r="AN4013" s="2">
        <v>0</v>
      </c>
      <c r="AO4013" s="2">
        <v>0</v>
      </c>
      <c r="AP4013" s="2">
        <v>0</v>
      </c>
      <c r="AQ4013" s="2">
        <v>0</v>
      </c>
      <c r="AR4013" s="2">
        <v>0</v>
      </c>
      <c r="AS4013" s="2">
        <v>0</v>
      </c>
      <c r="AT4013" s="2">
        <v>1989.27</v>
      </c>
      <c r="AU4013" s="2">
        <v>1821.15</v>
      </c>
      <c r="AV4013" s="2">
        <v>0</v>
      </c>
      <c r="AW4013" s="1"/>
      <c r="AX4013" s="2" t="s">
        <v>422</v>
      </c>
      <c r="AY4013" s="8" t="s">
        <v>427</v>
      </c>
    </row>
    <row r="4014" spans="1:51" ht="13.15" customHeight="1" x14ac:dyDescent="0.25">
      <c r="A4014" s="7">
        <v>13708</v>
      </c>
      <c r="B4014" s="2" t="s">
        <v>4850</v>
      </c>
      <c r="C4014" s="2">
        <v>85803</v>
      </c>
      <c r="D4014" s="2" t="s">
        <v>365</v>
      </c>
      <c r="E4014" s="2" t="s">
        <v>366</v>
      </c>
      <c r="F4014" s="2" t="s">
        <v>148</v>
      </c>
      <c r="G4014" s="3">
        <v>38859</v>
      </c>
      <c r="H4014" s="1"/>
      <c r="I4014" s="2">
        <v>9836.7099999999991</v>
      </c>
      <c r="J4014" s="2">
        <v>3056.2150000000001</v>
      </c>
      <c r="K4014" s="2">
        <v>3056.2150000000001</v>
      </c>
      <c r="L4014" s="2">
        <v>2392.62</v>
      </c>
      <c r="M4014" s="1"/>
      <c r="N4014" s="5">
        <f t="shared" si="125"/>
        <v>23583.829999999998</v>
      </c>
      <c r="O4014" s="6">
        <f t="shared" si="126"/>
        <v>20777.349999999999</v>
      </c>
      <c r="P4014" s="2">
        <v>24</v>
      </c>
      <c r="Q4014" s="2" t="s">
        <v>46</v>
      </c>
      <c r="R4014" s="2">
        <v>0</v>
      </c>
      <c r="S4014" s="2">
        <v>0</v>
      </c>
      <c r="T4014" s="2">
        <v>0</v>
      </c>
      <c r="U4014" s="2">
        <v>2754.28</v>
      </c>
      <c r="V4014" s="2">
        <v>0</v>
      </c>
      <c r="W4014" s="2">
        <v>0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5242.07</v>
      </c>
      <c r="AE4014" s="2">
        <f>VLOOKUP(Tabla3[[#This Row],[Columna1]],Tabla5[#All],3,0)</f>
        <v>5242.07</v>
      </c>
      <c r="AF4014" s="2">
        <v>0</v>
      </c>
      <c r="AG4014" s="2">
        <v>0</v>
      </c>
      <c r="AH4014" s="2">
        <v>0</v>
      </c>
      <c r="AI4014" s="2">
        <v>0</v>
      </c>
      <c r="AJ4014" s="2">
        <v>0</v>
      </c>
      <c r="AK4014" s="2">
        <f>VLOOKUP(Tabla3[[#This Row],[Columna1]],Tabla7[[ID]:[Monto neto de los bonos]],3,0)</f>
        <v>2754.28</v>
      </c>
      <c r="AL4014" s="2">
        <v>0</v>
      </c>
      <c r="AM4014" s="2">
        <v>0</v>
      </c>
      <c r="AN4014" s="2">
        <v>0</v>
      </c>
      <c r="AO4014" s="2">
        <v>0</v>
      </c>
      <c r="AP4014" s="2">
        <v>0</v>
      </c>
      <c r="AQ4014" s="2">
        <v>0</v>
      </c>
      <c r="AR4014" s="2">
        <v>0</v>
      </c>
      <c r="AS4014" s="2">
        <v>0</v>
      </c>
      <c r="AT4014" s="2">
        <v>1689.4</v>
      </c>
      <c r="AU4014" s="2">
        <v>1117.08</v>
      </c>
      <c r="AV4014" s="2">
        <v>0</v>
      </c>
      <c r="AW4014" s="1"/>
      <c r="AX4014" s="2" t="s">
        <v>422</v>
      </c>
      <c r="AY4014" s="8" t="s">
        <v>425</v>
      </c>
    </row>
    <row r="4015" spans="1:51" ht="13.15" customHeight="1" x14ac:dyDescent="0.25">
      <c r="A4015" s="7">
        <v>24372</v>
      </c>
      <c r="B4015" s="2" t="s">
        <v>3320</v>
      </c>
      <c r="C4015" s="2">
        <v>5873303</v>
      </c>
      <c r="D4015" s="2" t="s">
        <v>365</v>
      </c>
      <c r="E4015" s="2" t="s">
        <v>366</v>
      </c>
      <c r="F4015" s="2" t="s">
        <v>148</v>
      </c>
      <c r="G4015" s="3">
        <v>45624</v>
      </c>
      <c r="H4015" s="1"/>
      <c r="I4015" s="2">
        <v>9836.7099999999991</v>
      </c>
      <c r="J4015" s="2">
        <v>3056.2150000000001</v>
      </c>
      <c r="K4015" s="2">
        <v>3056.2150000000001</v>
      </c>
      <c r="L4015" s="2">
        <v>0</v>
      </c>
      <c r="M4015" s="1"/>
      <c r="N4015" s="5">
        <f t="shared" si="125"/>
        <v>15949.14</v>
      </c>
      <c r="O4015" s="6">
        <f t="shared" si="126"/>
        <v>9889.14</v>
      </c>
      <c r="P4015" s="2">
        <v>24</v>
      </c>
      <c r="Q4015" s="2" t="s">
        <v>132</v>
      </c>
      <c r="R4015" s="2">
        <v>0</v>
      </c>
      <c r="S4015" s="2">
        <v>110</v>
      </c>
      <c r="T4015" s="2">
        <v>14427.6</v>
      </c>
      <c r="U4015" s="2">
        <v>0</v>
      </c>
      <c r="V4015" s="2">
        <v>0</v>
      </c>
      <c r="W4015" s="2">
        <v>0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2">
        <f>VLOOKUP(Tabla3[[#This Row],[Columna1]],Tabla5[#All],3,0)</f>
        <v>0</v>
      </c>
      <c r="AF4015" s="2">
        <v>0</v>
      </c>
      <c r="AG4015" s="2">
        <v>0</v>
      </c>
      <c r="AH4015" s="2">
        <v>0</v>
      </c>
      <c r="AI4015" s="2">
        <v>0</v>
      </c>
      <c r="AJ4015" s="2">
        <v>0</v>
      </c>
      <c r="AK4015" s="2">
        <f>VLOOKUP(Tabla3[[#This Row],[Columna1]],Tabla7[[ID]:[Monto neto de los bonos]],3,0)</f>
        <v>0</v>
      </c>
      <c r="AL4015" s="2">
        <v>0</v>
      </c>
      <c r="AM4015" s="2">
        <v>0</v>
      </c>
      <c r="AN4015" s="2">
        <v>0</v>
      </c>
      <c r="AO4015" s="2">
        <v>0</v>
      </c>
      <c r="AP4015" s="2">
        <v>0</v>
      </c>
      <c r="AQ4015" s="2">
        <v>0</v>
      </c>
      <c r="AR4015" s="2">
        <v>0</v>
      </c>
      <c r="AS4015" s="2">
        <v>0</v>
      </c>
      <c r="AT4015" s="2">
        <v>2911.8</v>
      </c>
      <c r="AU4015" s="2">
        <v>3148.2</v>
      </c>
      <c r="AV4015" s="2">
        <v>0</v>
      </c>
      <c r="AW4015" s="1"/>
      <c r="AX4015" s="2" t="s">
        <v>422</v>
      </c>
      <c r="AY4015" s="8" t="s">
        <v>427</v>
      </c>
    </row>
    <row r="4016" spans="1:51" ht="13.15" customHeight="1" x14ac:dyDescent="0.25">
      <c r="A4016" s="7">
        <v>22499</v>
      </c>
      <c r="B4016" s="2" t="s">
        <v>3321</v>
      </c>
      <c r="C4016" s="2">
        <v>4301203</v>
      </c>
      <c r="D4016" s="2" t="s">
        <v>365</v>
      </c>
      <c r="E4016" s="2" t="s">
        <v>370</v>
      </c>
      <c r="F4016" s="2" t="s">
        <v>148</v>
      </c>
      <c r="G4016" s="3">
        <v>45625</v>
      </c>
      <c r="H4016" s="1"/>
      <c r="I4016" s="2">
        <v>9836.7099999999991</v>
      </c>
      <c r="J4016" s="2">
        <v>3056.2150000000001</v>
      </c>
      <c r="K4016" s="2">
        <v>3056.2150000000001</v>
      </c>
      <c r="L4016" s="2">
        <v>0</v>
      </c>
      <c r="M4016" s="1"/>
      <c r="N4016" s="5">
        <f t="shared" si="125"/>
        <v>15949.14</v>
      </c>
      <c r="O4016" s="6">
        <f t="shared" si="126"/>
        <v>8655.1799999999985</v>
      </c>
      <c r="P4016" s="2">
        <v>24</v>
      </c>
      <c r="Q4016" s="2" t="s">
        <v>132</v>
      </c>
      <c r="R4016" s="2">
        <v>0</v>
      </c>
      <c r="S4016" s="2">
        <v>140</v>
      </c>
      <c r="T4016" s="2">
        <v>18362.400000000001</v>
      </c>
      <c r="U4016" s="2">
        <v>0</v>
      </c>
      <c r="V4016" s="2">
        <v>0</v>
      </c>
      <c r="W4016" s="2">
        <v>0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2">
        <f>VLOOKUP(Tabla3[[#This Row],[Columna1]],Tabla5[#All],3,0)</f>
        <v>0</v>
      </c>
      <c r="AF4016" s="2">
        <v>0</v>
      </c>
      <c r="AG4016" s="2">
        <v>0</v>
      </c>
      <c r="AH4016" s="2">
        <v>0</v>
      </c>
      <c r="AI4016" s="2">
        <v>0</v>
      </c>
      <c r="AJ4016" s="2">
        <v>0</v>
      </c>
      <c r="AK4016" s="2">
        <f>VLOOKUP(Tabla3[[#This Row],[Columna1]],Tabla7[[ID]:[Monto neto de los bonos]],3,0)</f>
        <v>0</v>
      </c>
      <c r="AL4016" s="2">
        <v>0</v>
      </c>
      <c r="AM4016" s="2">
        <v>0</v>
      </c>
      <c r="AN4016" s="2">
        <v>0</v>
      </c>
      <c r="AO4016" s="2">
        <v>0</v>
      </c>
      <c r="AP4016" s="2">
        <v>0</v>
      </c>
      <c r="AQ4016" s="2">
        <v>0</v>
      </c>
      <c r="AR4016" s="2">
        <v>0</v>
      </c>
      <c r="AS4016" s="2">
        <v>0</v>
      </c>
      <c r="AT4016" s="2">
        <v>3305.28</v>
      </c>
      <c r="AU4016" s="2">
        <v>3988.68</v>
      </c>
      <c r="AV4016" s="2">
        <v>0</v>
      </c>
      <c r="AW4016" s="1"/>
      <c r="AX4016" s="2" t="s">
        <v>422</v>
      </c>
      <c r="AY4016" s="8" t="s">
        <v>427</v>
      </c>
    </row>
    <row r="4017" spans="1:51" ht="13.15" customHeight="1" x14ac:dyDescent="0.25">
      <c r="A4017" s="7">
        <v>24617</v>
      </c>
      <c r="B4017" s="2" t="s">
        <v>4937</v>
      </c>
      <c r="C4017" s="2">
        <v>6090703</v>
      </c>
      <c r="D4017" s="2" t="s">
        <v>365</v>
      </c>
      <c r="E4017" s="2" t="s">
        <v>370</v>
      </c>
      <c r="F4017" s="2" t="s">
        <v>148</v>
      </c>
      <c r="G4017" s="3">
        <v>45124</v>
      </c>
      <c r="H4017" s="1"/>
      <c r="I4017" s="2">
        <v>9836.7099999999991</v>
      </c>
      <c r="J4017" s="2">
        <v>3056.2150000000001</v>
      </c>
      <c r="K4017" s="2">
        <v>3056.2150000000001</v>
      </c>
      <c r="L4017" s="2">
        <v>0</v>
      </c>
      <c r="M4017" s="1"/>
      <c r="N4017" s="5">
        <f t="shared" si="125"/>
        <v>15949.14</v>
      </c>
      <c r="O4017" s="6">
        <f t="shared" si="126"/>
        <v>8963.6799999999985</v>
      </c>
      <c r="P4017" s="2">
        <v>30</v>
      </c>
      <c r="Q4017" s="2" t="s">
        <v>37</v>
      </c>
      <c r="R4017" s="2">
        <v>0</v>
      </c>
      <c r="S4017" s="2">
        <v>130</v>
      </c>
      <c r="T4017" s="2">
        <v>17279.599999999999</v>
      </c>
      <c r="U4017" s="2">
        <v>0</v>
      </c>
      <c r="V4017" s="2">
        <v>0</v>
      </c>
      <c r="W4017" s="2">
        <v>0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2">
        <f>VLOOKUP(Tabla3[[#This Row],[Columna1]],Tabla5[#All],3,0)</f>
        <v>0</v>
      </c>
      <c r="AF4017" s="2">
        <v>0</v>
      </c>
      <c r="AG4017" s="2">
        <v>0</v>
      </c>
      <c r="AH4017" s="2">
        <v>0</v>
      </c>
      <c r="AI4017" s="2">
        <v>0</v>
      </c>
      <c r="AJ4017" s="2">
        <v>0</v>
      </c>
      <c r="AK4017" s="2">
        <f>VLOOKUP(Tabla3[[#This Row],[Columna1]],Tabla7[[ID]:[Monto neto de los bonos]],3,0)</f>
        <v>0</v>
      </c>
      <c r="AL4017" s="2">
        <v>0</v>
      </c>
      <c r="AM4017" s="2">
        <v>0</v>
      </c>
      <c r="AN4017" s="2">
        <v>0</v>
      </c>
      <c r="AO4017" s="2">
        <v>0</v>
      </c>
      <c r="AP4017" s="2">
        <v>0</v>
      </c>
      <c r="AQ4017" s="2">
        <v>0</v>
      </c>
      <c r="AR4017" s="2">
        <v>0</v>
      </c>
      <c r="AS4017" s="2">
        <v>0</v>
      </c>
      <c r="AT4017" s="2">
        <v>3322.88</v>
      </c>
      <c r="AU4017" s="2">
        <v>3662.58</v>
      </c>
      <c r="AV4017" s="2">
        <v>0</v>
      </c>
      <c r="AW4017" s="1"/>
      <c r="AX4017" s="2" t="s">
        <v>422</v>
      </c>
      <c r="AY4017" s="8" t="s">
        <v>423</v>
      </c>
    </row>
    <row r="4018" spans="1:51" ht="13.15" customHeight="1" x14ac:dyDescent="0.25">
      <c r="A4018" s="7">
        <v>21520</v>
      </c>
      <c r="B4018" s="2" t="s">
        <v>4922</v>
      </c>
      <c r="C4018" s="2">
        <v>2920503</v>
      </c>
      <c r="D4018" s="2" t="s">
        <v>365</v>
      </c>
      <c r="E4018" s="2" t="s">
        <v>366</v>
      </c>
      <c r="F4018" s="2" t="s">
        <v>184</v>
      </c>
      <c r="G4018" s="3">
        <v>43397</v>
      </c>
      <c r="H4018" s="1"/>
      <c r="I4018" s="2">
        <v>5516.73</v>
      </c>
      <c r="J4018" s="2">
        <v>1441.28</v>
      </c>
      <c r="K4018" s="2">
        <v>1441.28</v>
      </c>
      <c r="L4018" s="2">
        <v>763.18</v>
      </c>
      <c r="M4018" s="1"/>
      <c r="N4018" s="5">
        <f t="shared" si="125"/>
        <v>9162.4699999999993</v>
      </c>
      <c r="O4018" s="6">
        <f t="shared" si="126"/>
        <v>8173.5899999999992</v>
      </c>
      <c r="P4018" s="2">
        <v>24</v>
      </c>
      <c r="Q4018" s="2" t="s">
        <v>132</v>
      </c>
      <c r="R4018" s="2">
        <v>0</v>
      </c>
      <c r="S4018" s="2">
        <v>0</v>
      </c>
      <c r="T4018" s="2">
        <v>0</v>
      </c>
      <c r="U4018" s="2">
        <v>0</v>
      </c>
      <c r="V4018" s="2">
        <v>0</v>
      </c>
      <c r="W4018" s="2">
        <v>0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2">
        <f>VLOOKUP(Tabla3[[#This Row],[Columna1]],Tabla5[#All],3,0)</f>
        <v>0</v>
      </c>
      <c r="AF4018" s="2">
        <v>0</v>
      </c>
      <c r="AG4018" s="2">
        <v>0</v>
      </c>
      <c r="AH4018" s="2">
        <v>0</v>
      </c>
      <c r="AI4018" s="2">
        <v>0</v>
      </c>
      <c r="AJ4018" s="2">
        <v>0</v>
      </c>
      <c r="AK4018" s="2">
        <f>VLOOKUP(Tabla3[[#This Row],[Columna1]],Tabla7[[ID]:[Monto neto de los bonos]],3,0)</f>
        <v>0</v>
      </c>
      <c r="AL4018" s="2">
        <v>0</v>
      </c>
      <c r="AM4018" s="2">
        <v>0</v>
      </c>
      <c r="AN4018" s="2">
        <v>0</v>
      </c>
      <c r="AO4018" s="2">
        <v>0</v>
      </c>
      <c r="AP4018" s="2">
        <v>0</v>
      </c>
      <c r="AQ4018" s="2">
        <v>0</v>
      </c>
      <c r="AR4018" s="2">
        <v>0</v>
      </c>
      <c r="AS4018" s="2">
        <v>0</v>
      </c>
      <c r="AT4018" s="2">
        <v>843.92</v>
      </c>
      <c r="AU4018" s="2">
        <v>144.96</v>
      </c>
      <c r="AV4018" s="2">
        <v>0</v>
      </c>
      <c r="AW4018" s="1"/>
      <c r="AX4018" s="2" t="s">
        <v>422</v>
      </c>
      <c r="AY4018" s="8" t="s">
        <v>427</v>
      </c>
    </row>
    <row r="4019" spans="1:51" ht="13.15" customHeight="1" x14ac:dyDescent="0.25">
      <c r="A4019" s="7">
        <v>24830</v>
      </c>
      <c r="B4019" s="2" t="s">
        <v>3322</v>
      </c>
      <c r="C4019" s="2">
        <v>6249803</v>
      </c>
      <c r="D4019" s="2" t="s">
        <v>365</v>
      </c>
      <c r="E4019" s="2" t="s">
        <v>366</v>
      </c>
      <c r="F4019" s="2" t="s">
        <v>140</v>
      </c>
      <c r="G4019" s="3">
        <v>45274</v>
      </c>
      <c r="H4019" s="1"/>
      <c r="I4019" s="2">
        <v>6673.03</v>
      </c>
      <c r="J4019" s="2">
        <v>1745.4849999999999</v>
      </c>
      <c r="K4019" s="2">
        <v>1745.4849999999999</v>
      </c>
      <c r="L4019" s="2">
        <v>0</v>
      </c>
      <c r="M4019" s="1"/>
      <c r="N4019" s="5">
        <f t="shared" si="125"/>
        <v>10164</v>
      </c>
      <c r="O4019" s="6">
        <f t="shared" si="126"/>
        <v>6005.08</v>
      </c>
      <c r="P4019" s="2">
        <v>24</v>
      </c>
      <c r="Q4019" s="2" t="s">
        <v>132</v>
      </c>
      <c r="R4019" s="2">
        <v>0</v>
      </c>
      <c r="S4019" s="2">
        <v>140</v>
      </c>
      <c r="T4019" s="2">
        <v>11701.2</v>
      </c>
      <c r="U4019" s="2">
        <v>0</v>
      </c>
      <c r="V4019" s="2">
        <v>0</v>
      </c>
      <c r="W4019" s="2">
        <v>0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2">
        <f>VLOOKUP(Tabla3[[#This Row],[Columna1]],Tabla5[#All],3,0)</f>
        <v>0</v>
      </c>
      <c r="AF4019" s="2">
        <v>0</v>
      </c>
      <c r="AG4019" s="2">
        <v>0</v>
      </c>
      <c r="AH4019" s="2">
        <v>0</v>
      </c>
      <c r="AI4019" s="2">
        <v>0</v>
      </c>
      <c r="AJ4019" s="2">
        <v>0</v>
      </c>
      <c r="AK4019" s="2">
        <f>VLOOKUP(Tabla3[[#This Row],[Columna1]],Tabla7[[ID]:[Monto neto de los bonos]],3,0)</f>
        <v>0</v>
      </c>
      <c r="AL4019" s="2">
        <v>0</v>
      </c>
      <c r="AM4019" s="2">
        <v>0</v>
      </c>
      <c r="AN4019" s="2">
        <v>0</v>
      </c>
      <c r="AO4019" s="2">
        <v>0</v>
      </c>
      <c r="AP4019" s="2">
        <v>0</v>
      </c>
      <c r="AQ4019" s="2">
        <v>0</v>
      </c>
      <c r="AR4019" s="2">
        <v>0</v>
      </c>
      <c r="AS4019" s="2">
        <v>0</v>
      </c>
      <c r="AT4019" s="2">
        <v>2106.2800000000002</v>
      </c>
      <c r="AU4019" s="2">
        <v>2052.64</v>
      </c>
      <c r="AV4019" s="2">
        <v>0</v>
      </c>
      <c r="AW4019" s="1"/>
      <c r="AX4019" s="2" t="s">
        <v>422</v>
      </c>
      <c r="AY4019" s="8" t="s">
        <v>427</v>
      </c>
    </row>
    <row r="4020" spans="1:51" ht="13.15" customHeight="1" x14ac:dyDescent="0.25">
      <c r="A4020" s="7">
        <v>20817</v>
      </c>
      <c r="B4020" s="2" t="s">
        <v>3323</v>
      </c>
      <c r="C4020" s="2">
        <v>2139203</v>
      </c>
      <c r="D4020" s="2" t="s">
        <v>365</v>
      </c>
      <c r="E4020" s="2" t="s">
        <v>366</v>
      </c>
      <c r="F4020" s="2" t="s">
        <v>140</v>
      </c>
      <c r="G4020" s="3">
        <v>44013</v>
      </c>
      <c r="H4020" s="1"/>
      <c r="I4020" s="2">
        <v>6673.03</v>
      </c>
      <c r="J4020" s="2">
        <v>1745.4849999999999</v>
      </c>
      <c r="K4020" s="2">
        <v>1745.4849999999999</v>
      </c>
      <c r="L4020" s="2">
        <v>0</v>
      </c>
      <c r="M4020" s="1"/>
      <c r="N4020" s="5">
        <f t="shared" si="125"/>
        <v>10164</v>
      </c>
      <c r="O4020" s="6">
        <f t="shared" si="126"/>
        <v>6109.92</v>
      </c>
      <c r="P4020" s="2">
        <v>24</v>
      </c>
      <c r="Q4020" s="2" t="s">
        <v>132</v>
      </c>
      <c r="R4020" s="2">
        <v>0</v>
      </c>
      <c r="S4020" s="2">
        <v>136</v>
      </c>
      <c r="T4020" s="2">
        <v>11366.88</v>
      </c>
      <c r="U4020" s="2">
        <v>0</v>
      </c>
      <c r="V4020" s="2">
        <v>0</v>
      </c>
      <c r="W4020" s="2">
        <v>0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2">
        <f>VLOOKUP(Tabla3[[#This Row],[Columna1]],Tabla5[#All],3,0)</f>
        <v>0</v>
      </c>
      <c r="AF4020" s="2">
        <v>0</v>
      </c>
      <c r="AG4020" s="2">
        <v>0</v>
      </c>
      <c r="AH4020" s="2">
        <v>0</v>
      </c>
      <c r="AI4020" s="2">
        <v>0</v>
      </c>
      <c r="AJ4020" s="2">
        <v>0</v>
      </c>
      <c r="AK4020" s="2">
        <f>VLOOKUP(Tabla3[[#This Row],[Columna1]],Tabla7[[ID]:[Monto neto de los bonos]],3,0)</f>
        <v>0</v>
      </c>
      <c r="AL4020" s="2">
        <v>0</v>
      </c>
      <c r="AM4020" s="2">
        <v>0</v>
      </c>
      <c r="AN4020" s="2">
        <v>0</v>
      </c>
      <c r="AO4020" s="2">
        <v>0</v>
      </c>
      <c r="AP4020" s="2">
        <v>0</v>
      </c>
      <c r="AQ4020" s="2">
        <v>0</v>
      </c>
      <c r="AR4020" s="2">
        <v>0</v>
      </c>
      <c r="AS4020" s="2">
        <v>0</v>
      </c>
      <c r="AT4020" s="2">
        <v>2072.84</v>
      </c>
      <c r="AU4020" s="2">
        <v>1981.24</v>
      </c>
      <c r="AV4020" s="2">
        <v>0</v>
      </c>
      <c r="AW4020" s="1"/>
      <c r="AX4020" s="2" t="s">
        <v>422</v>
      </c>
      <c r="AY4020" s="8" t="s">
        <v>427</v>
      </c>
    </row>
    <row r="4021" spans="1:51" ht="13.15" customHeight="1" x14ac:dyDescent="0.25">
      <c r="A4021" s="7">
        <v>17677</v>
      </c>
      <c r="B4021" s="2" t="s">
        <v>4876</v>
      </c>
      <c r="C4021" s="2">
        <v>229403</v>
      </c>
      <c r="D4021" s="2" t="s">
        <v>365</v>
      </c>
      <c r="E4021" s="2" t="s">
        <v>366</v>
      </c>
      <c r="F4021" s="2" t="s">
        <v>140</v>
      </c>
      <c r="G4021" s="3">
        <v>42523</v>
      </c>
      <c r="H4021" s="1"/>
      <c r="I4021" s="2">
        <v>6673.03</v>
      </c>
      <c r="J4021" s="2">
        <v>1745.4849999999999</v>
      </c>
      <c r="K4021" s="2">
        <v>1745.4849999999999</v>
      </c>
      <c r="L4021" s="2">
        <v>806.65</v>
      </c>
      <c r="M4021" s="1"/>
      <c r="N4021" s="5">
        <f t="shared" si="125"/>
        <v>10970.65</v>
      </c>
      <c r="O4021" s="6">
        <f t="shared" si="126"/>
        <v>8408.3700000000008</v>
      </c>
      <c r="P4021" s="2">
        <v>24</v>
      </c>
      <c r="Q4021" s="2" t="s">
        <v>46</v>
      </c>
      <c r="R4021" s="2">
        <v>0</v>
      </c>
      <c r="S4021" s="2">
        <v>55</v>
      </c>
      <c r="T4021" s="2">
        <v>4596.8999999999996</v>
      </c>
      <c r="U4021" s="2">
        <v>1868.45</v>
      </c>
      <c r="V4021" s="2">
        <v>0</v>
      </c>
      <c r="W4021" s="2">
        <v>0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2">
        <f>VLOOKUP(Tabla3[[#This Row],[Columna1]],Tabla5[#All],3,0)</f>
        <v>0</v>
      </c>
      <c r="AF4021" s="2">
        <v>0</v>
      </c>
      <c r="AG4021" s="2">
        <v>0</v>
      </c>
      <c r="AH4021" s="2">
        <v>0</v>
      </c>
      <c r="AI4021" s="2">
        <v>0</v>
      </c>
      <c r="AJ4021" s="2">
        <v>0</v>
      </c>
      <c r="AK4021" s="2">
        <f>VLOOKUP(Tabla3[[#This Row],[Columna1]],Tabla7[[ID]:[Monto neto de los bonos]],3,0)</f>
        <v>1868.45</v>
      </c>
      <c r="AL4021" s="2">
        <v>0</v>
      </c>
      <c r="AM4021" s="2">
        <v>0</v>
      </c>
      <c r="AN4021" s="2">
        <v>0</v>
      </c>
      <c r="AO4021" s="2">
        <v>0</v>
      </c>
      <c r="AP4021" s="2">
        <v>0</v>
      </c>
      <c r="AQ4021" s="2">
        <v>0</v>
      </c>
      <c r="AR4021" s="2">
        <v>0</v>
      </c>
      <c r="AS4021" s="2">
        <v>0</v>
      </c>
      <c r="AT4021" s="2">
        <v>1470.13</v>
      </c>
      <c r="AU4021" s="2">
        <v>1092.1500000000001</v>
      </c>
      <c r="AV4021" s="2">
        <v>0</v>
      </c>
      <c r="AW4021" s="1"/>
      <c r="AX4021" s="2" t="s">
        <v>422</v>
      </c>
      <c r="AY4021" s="8" t="s">
        <v>425</v>
      </c>
    </row>
    <row r="4022" spans="1:51" ht="13.15" customHeight="1" x14ac:dyDescent="0.25">
      <c r="A4022" s="7">
        <v>104095</v>
      </c>
      <c r="B4022" s="2" t="s">
        <v>4806</v>
      </c>
      <c r="C4022" s="2">
        <v>375203</v>
      </c>
      <c r="D4022" s="2" t="s">
        <v>365</v>
      </c>
      <c r="E4022" s="2" t="s">
        <v>373</v>
      </c>
      <c r="F4022" s="2" t="s">
        <v>36</v>
      </c>
      <c r="G4022" s="3">
        <v>41529</v>
      </c>
      <c r="H4022" s="1"/>
      <c r="I4022" s="2">
        <v>13165.89</v>
      </c>
      <c r="J4022" s="2">
        <v>2789.65</v>
      </c>
      <c r="K4022" s="2">
        <v>2789.65</v>
      </c>
      <c r="L4022" s="2">
        <v>2482.39</v>
      </c>
      <c r="M4022" s="1"/>
      <c r="N4022" s="5">
        <f t="shared" si="125"/>
        <v>27694.129999999997</v>
      </c>
      <c r="O4022" s="6">
        <f t="shared" si="126"/>
        <v>24039.809999999998</v>
      </c>
      <c r="P4022" s="2">
        <v>24</v>
      </c>
      <c r="Q4022" s="2" t="s">
        <v>46</v>
      </c>
      <c r="R4022" s="2">
        <v>0</v>
      </c>
      <c r="S4022" s="2">
        <v>0</v>
      </c>
      <c r="T4022" s="2">
        <v>0</v>
      </c>
      <c r="U4022" s="2">
        <v>3686.45</v>
      </c>
      <c r="V4022" s="2">
        <v>0</v>
      </c>
      <c r="W4022" s="2">
        <v>0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6466.55</v>
      </c>
      <c r="AE4022" s="2">
        <f>VLOOKUP(Tabla3[[#This Row],[Columna1]],Tabla5[#All],3,0)</f>
        <v>6466.55</v>
      </c>
      <c r="AF4022" s="2">
        <v>0</v>
      </c>
      <c r="AG4022" s="2">
        <v>0</v>
      </c>
      <c r="AH4022" s="2">
        <v>0</v>
      </c>
      <c r="AI4022" s="2">
        <v>0</v>
      </c>
      <c r="AJ4022" s="2">
        <v>0</v>
      </c>
      <c r="AK4022" s="2">
        <f>VLOOKUP(Tabla3[[#This Row],[Columna1]],Tabla7[[ID]:[Monto neto de los bonos]],3,0)</f>
        <v>3686.45</v>
      </c>
      <c r="AL4022" s="2">
        <v>0</v>
      </c>
      <c r="AM4022" s="2">
        <v>0</v>
      </c>
      <c r="AN4022" s="2">
        <v>0</v>
      </c>
      <c r="AO4022" s="2">
        <v>0</v>
      </c>
      <c r="AP4022" s="2">
        <v>0</v>
      </c>
      <c r="AQ4022" s="2">
        <v>0</v>
      </c>
      <c r="AR4022" s="2">
        <v>0</v>
      </c>
      <c r="AS4022" s="2">
        <v>0</v>
      </c>
      <c r="AT4022" s="2">
        <v>1955.2</v>
      </c>
      <c r="AU4022" s="2">
        <v>1699.12</v>
      </c>
      <c r="AV4022" s="2">
        <v>0</v>
      </c>
      <c r="AW4022" s="1"/>
      <c r="AX4022" s="2" t="s">
        <v>422</v>
      </c>
      <c r="AY4022" s="8" t="s">
        <v>425</v>
      </c>
    </row>
    <row r="4023" spans="1:51" ht="13.15" customHeight="1" x14ac:dyDescent="0.25">
      <c r="A4023" s="7">
        <v>20845</v>
      </c>
      <c r="B4023" s="2" t="s">
        <v>3324</v>
      </c>
      <c r="C4023" s="2">
        <v>2177203</v>
      </c>
      <c r="D4023" s="2" t="s">
        <v>365</v>
      </c>
      <c r="E4023" s="2" t="s">
        <v>366</v>
      </c>
      <c r="F4023" s="2" t="s">
        <v>145</v>
      </c>
      <c r="G4023" s="3">
        <v>42971</v>
      </c>
      <c r="H4023" s="1"/>
      <c r="I4023" s="2">
        <v>7320.09</v>
      </c>
      <c r="J4023" s="2">
        <v>1914.615</v>
      </c>
      <c r="K4023" s="2">
        <v>1914.615</v>
      </c>
      <c r="L4023" s="2">
        <v>863.08</v>
      </c>
      <c r="M4023" s="1"/>
      <c r="N4023" s="5">
        <f t="shared" si="125"/>
        <v>12012.4</v>
      </c>
      <c r="O4023" s="6">
        <f t="shared" si="126"/>
        <v>8061.6999999999989</v>
      </c>
      <c r="P4023" s="2">
        <v>24</v>
      </c>
      <c r="Q4023" s="2" t="s">
        <v>46</v>
      </c>
      <c r="R4023" s="2">
        <v>0</v>
      </c>
      <c r="S4023" s="2">
        <v>104</v>
      </c>
      <c r="T4023" s="2">
        <v>9534.7199999999993</v>
      </c>
      <c r="U4023" s="2">
        <v>2049.63</v>
      </c>
      <c r="V4023" s="2">
        <v>0</v>
      </c>
      <c r="W4023" s="2">
        <v>0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2">
        <f>VLOOKUP(Tabla3[[#This Row],[Columna1]],Tabla5[#All],3,0)</f>
        <v>0</v>
      </c>
      <c r="AF4023" s="2">
        <v>0</v>
      </c>
      <c r="AG4023" s="2">
        <v>0</v>
      </c>
      <c r="AH4023" s="2">
        <v>0</v>
      </c>
      <c r="AI4023" s="2">
        <v>0</v>
      </c>
      <c r="AJ4023" s="2">
        <v>0</v>
      </c>
      <c r="AK4023" s="2">
        <f>VLOOKUP(Tabla3[[#This Row],[Columna1]],Tabla7[[ID]:[Monto neto de los bonos]],3,0)</f>
        <v>2049.63</v>
      </c>
      <c r="AL4023" s="2">
        <v>0</v>
      </c>
      <c r="AM4023" s="2">
        <v>0</v>
      </c>
      <c r="AN4023" s="2">
        <v>0</v>
      </c>
      <c r="AO4023" s="2">
        <v>0</v>
      </c>
      <c r="AP4023" s="2">
        <v>0</v>
      </c>
      <c r="AQ4023" s="2">
        <v>0</v>
      </c>
      <c r="AR4023" s="2">
        <v>0</v>
      </c>
      <c r="AS4023" s="2">
        <v>0</v>
      </c>
      <c r="AT4023" s="2">
        <v>2059.87</v>
      </c>
      <c r="AU4023" s="2">
        <v>1890.83</v>
      </c>
      <c r="AV4023" s="2">
        <v>0</v>
      </c>
      <c r="AW4023" s="1"/>
      <c r="AX4023" s="2" t="s">
        <v>422</v>
      </c>
      <c r="AY4023" s="8" t="s">
        <v>425</v>
      </c>
    </row>
    <row r="4024" spans="1:51" ht="13.15" customHeight="1" x14ac:dyDescent="0.25">
      <c r="A4024" s="7">
        <v>15076</v>
      </c>
      <c r="B4024" s="2" t="s">
        <v>4861</v>
      </c>
      <c r="C4024" s="2">
        <v>1265803</v>
      </c>
      <c r="D4024" s="2" t="s">
        <v>365</v>
      </c>
      <c r="E4024" s="2" t="s">
        <v>366</v>
      </c>
      <c r="F4024" s="2" t="s">
        <v>60</v>
      </c>
      <c r="G4024" s="3">
        <v>42674</v>
      </c>
      <c r="H4024" s="1"/>
      <c r="I4024" s="2">
        <v>14709.55</v>
      </c>
      <c r="J4024" s="2">
        <v>2709.165</v>
      </c>
      <c r="K4024" s="2">
        <v>2709.165</v>
      </c>
      <c r="L4024" s="2">
        <v>1739.34</v>
      </c>
      <c r="M4024" s="1"/>
      <c r="N4024" s="5">
        <f t="shared" si="125"/>
        <v>37592.270000000004</v>
      </c>
      <c r="O4024" s="6">
        <f t="shared" si="126"/>
        <v>33538.19</v>
      </c>
      <c r="P4024" s="2">
        <v>30</v>
      </c>
      <c r="Q4024" s="2" t="s">
        <v>37</v>
      </c>
      <c r="R4024" s="2">
        <v>0</v>
      </c>
      <c r="S4024" s="2">
        <v>0</v>
      </c>
      <c r="T4024" s="2">
        <v>0</v>
      </c>
      <c r="U4024" s="2">
        <v>0</v>
      </c>
      <c r="V4024" s="2">
        <v>0</v>
      </c>
      <c r="W4024" s="2">
        <v>0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15057</v>
      </c>
      <c r="AE4024" s="2">
        <f>VLOOKUP(Tabla3[[#This Row],[Columna1]],Tabla5[#All],3,0)</f>
        <v>15057</v>
      </c>
      <c r="AF4024" s="2">
        <v>0</v>
      </c>
      <c r="AG4024" s="2">
        <v>0</v>
      </c>
      <c r="AH4024" s="2">
        <v>0</v>
      </c>
      <c r="AI4024" s="2">
        <v>0</v>
      </c>
      <c r="AJ4024" s="2">
        <v>668.05</v>
      </c>
      <c r="AK4024" s="2">
        <f>VLOOKUP(Tabla3[[#This Row],[Columna1]],Tabla7[[ID]:[Monto neto de los bonos]],3,0)</f>
        <v>668.05</v>
      </c>
      <c r="AL4024" s="2">
        <v>0</v>
      </c>
      <c r="AM4024" s="2">
        <v>0</v>
      </c>
      <c r="AN4024" s="2">
        <v>0</v>
      </c>
      <c r="AO4024" s="2">
        <v>0</v>
      </c>
      <c r="AP4024" s="2">
        <v>0</v>
      </c>
      <c r="AQ4024" s="2">
        <v>0</v>
      </c>
      <c r="AR4024" s="2">
        <v>0</v>
      </c>
      <c r="AS4024" s="2">
        <v>0</v>
      </c>
      <c r="AT4024" s="2">
        <v>2186.7199999999998</v>
      </c>
      <c r="AU4024" s="2">
        <v>1867.36</v>
      </c>
      <c r="AV4024" s="2">
        <v>0</v>
      </c>
      <c r="AW4024" s="1"/>
      <c r="AX4024" s="2" t="s">
        <v>422</v>
      </c>
      <c r="AY4024" s="8" t="s">
        <v>423</v>
      </c>
    </row>
    <row r="4025" spans="1:51" ht="13.15" customHeight="1" x14ac:dyDescent="0.25">
      <c r="A4025" s="7">
        <v>15251</v>
      </c>
      <c r="B4025" s="2" t="s">
        <v>3325</v>
      </c>
      <c r="C4025" s="2">
        <v>178703</v>
      </c>
      <c r="D4025" s="2" t="s">
        <v>365</v>
      </c>
      <c r="E4025" s="2" t="s">
        <v>368</v>
      </c>
      <c r="F4025" s="2" t="s">
        <v>113</v>
      </c>
      <c r="G4025" s="3">
        <v>39814</v>
      </c>
      <c r="H4025" s="1"/>
      <c r="I4025" s="2">
        <v>8862.42</v>
      </c>
      <c r="J4025" s="2">
        <v>2318.1350000000002</v>
      </c>
      <c r="K4025" s="2">
        <v>2318.1350000000002</v>
      </c>
      <c r="L4025" s="2">
        <v>2933.06</v>
      </c>
      <c r="M4025" s="1"/>
      <c r="N4025" s="5">
        <f t="shared" si="125"/>
        <v>16431.75</v>
      </c>
      <c r="O4025" s="6">
        <f t="shared" si="126"/>
        <v>11373.09</v>
      </c>
      <c r="P4025" s="2">
        <v>24</v>
      </c>
      <c r="Q4025" s="2" t="s">
        <v>46</v>
      </c>
      <c r="R4025" s="2">
        <v>0</v>
      </c>
      <c r="S4025" s="2">
        <v>84</v>
      </c>
      <c r="T4025" s="2">
        <v>9325.68</v>
      </c>
      <c r="U4025" s="2">
        <v>2481.48</v>
      </c>
      <c r="V4025" s="2">
        <v>0</v>
      </c>
      <c r="W4025" s="2">
        <v>0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2">
        <f>VLOOKUP(Tabla3[[#This Row],[Columna1]],Tabla5[#All],3,0)</f>
        <v>0</v>
      </c>
      <c r="AF4025" s="2">
        <v>0</v>
      </c>
      <c r="AG4025" s="2">
        <v>0</v>
      </c>
      <c r="AH4025" s="2">
        <v>0</v>
      </c>
      <c r="AI4025" s="2">
        <v>0</v>
      </c>
      <c r="AJ4025" s="2">
        <v>0</v>
      </c>
      <c r="AK4025" s="2">
        <f>VLOOKUP(Tabla3[[#This Row],[Columna1]],Tabla7[[ID]:[Monto neto de los bonos]],3,0)</f>
        <v>2481.48</v>
      </c>
      <c r="AL4025" s="2">
        <v>0</v>
      </c>
      <c r="AM4025" s="2">
        <v>0</v>
      </c>
      <c r="AN4025" s="2">
        <v>0</v>
      </c>
      <c r="AO4025" s="2">
        <v>0</v>
      </c>
      <c r="AP4025" s="2">
        <v>0</v>
      </c>
      <c r="AQ4025" s="2">
        <v>0</v>
      </c>
      <c r="AR4025" s="2">
        <v>0</v>
      </c>
      <c r="AS4025" s="2">
        <v>0</v>
      </c>
      <c r="AT4025" s="2">
        <v>2446.0500000000002</v>
      </c>
      <c r="AU4025" s="2">
        <v>2612.61</v>
      </c>
      <c r="AV4025" s="2">
        <v>0</v>
      </c>
      <c r="AW4025" s="1"/>
      <c r="AX4025" s="2" t="s">
        <v>422</v>
      </c>
      <c r="AY4025" s="8" t="s">
        <v>425</v>
      </c>
    </row>
    <row r="4026" spans="1:51" ht="13.15" customHeight="1" x14ac:dyDescent="0.25">
      <c r="A4026" s="7">
        <v>21851</v>
      </c>
      <c r="B4026" s="2" t="s">
        <v>3326</v>
      </c>
      <c r="C4026" s="2">
        <v>3297403</v>
      </c>
      <c r="D4026" s="2" t="s">
        <v>365</v>
      </c>
      <c r="E4026" s="2" t="s">
        <v>366</v>
      </c>
      <c r="F4026" s="2" t="s">
        <v>184</v>
      </c>
      <c r="G4026" s="3">
        <v>43515</v>
      </c>
      <c r="H4026" s="1"/>
      <c r="I4026" s="2">
        <v>5516.73</v>
      </c>
      <c r="J4026" s="2">
        <v>1441.28</v>
      </c>
      <c r="K4026" s="2">
        <v>1441.28</v>
      </c>
      <c r="L4026" s="2">
        <v>816.61</v>
      </c>
      <c r="M4026" s="1"/>
      <c r="N4026" s="5">
        <f t="shared" si="125"/>
        <v>9215.9</v>
      </c>
      <c r="O4026" s="6">
        <f t="shared" si="126"/>
        <v>5809.0999999999995</v>
      </c>
      <c r="P4026" s="2">
        <v>24</v>
      </c>
      <c r="Q4026" s="2" t="s">
        <v>132</v>
      </c>
      <c r="R4026" s="2">
        <v>0</v>
      </c>
      <c r="S4026" s="2">
        <v>140</v>
      </c>
      <c r="T4026" s="2">
        <v>9671.2000000000007</v>
      </c>
      <c r="U4026" s="2">
        <v>0</v>
      </c>
      <c r="V4026" s="2">
        <v>0</v>
      </c>
      <c r="W4026" s="2">
        <v>0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2">
        <f>VLOOKUP(Tabla3[[#This Row],[Columna1]],Tabla5[#All],3,0)</f>
        <v>0</v>
      </c>
      <c r="AF4026" s="2">
        <v>0</v>
      </c>
      <c r="AG4026" s="2">
        <v>0</v>
      </c>
      <c r="AH4026" s="2">
        <v>0</v>
      </c>
      <c r="AI4026" s="2">
        <v>0</v>
      </c>
      <c r="AJ4026" s="2">
        <v>0</v>
      </c>
      <c r="AK4026" s="2">
        <f>VLOOKUP(Tabla3[[#This Row],[Columna1]],Tabla7[[ID]:[Monto neto de los bonos]],3,0)</f>
        <v>0</v>
      </c>
      <c r="AL4026" s="2">
        <v>0</v>
      </c>
      <c r="AM4026" s="2">
        <v>0</v>
      </c>
      <c r="AN4026" s="2">
        <v>0</v>
      </c>
      <c r="AO4026" s="2">
        <v>0</v>
      </c>
      <c r="AP4026" s="2">
        <v>0</v>
      </c>
      <c r="AQ4026" s="2">
        <v>0</v>
      </c>
      <c r="AR4026" s="2">
        <v>0</v>
      </c>
      <c r="AS4026" s="2">
        <v>0</v>
      </c>
      <c r="AT4026" s="2">
        <v>1815.96</v>
      </c>
      <c r="AU4026" s="2">
        <v>1590.84</v>
      </c>
      <c r="AV4026" s="2">
        <v>0</v>
      </c>
      <c r="AW4026" s="1"/>
      <c r="AX4026" s="2" t="s">
        <v>422</v>
      </c>
      <c r="AY4026" s="8" t="s">
        <v>427</v>
      </c>
    </row>
    <row r="4027" spans="1:51" ht="13.15" customHeight="1" x14ac:dyDescent="0.25">
      <c r="A4027" s="7">
        <v>21930</v>
      </c>
      <c r="B4027" s="2" t="s">
        <v>4818</v>
      </c>
      <c r="C4027" s="2">
        <v>3413203</v>
      </c>
      <c r="D4027" s="2" t="s">
        <v>365</v>
      </c>
      <c r="E4027" s="2" t="s">
        <v>368</v>
      </c>
      <c r="F4027" s="2" t="s">
        <v>140</v>
      </c>
      <c r="G4027" s="3">
        <v>43986</v>
      </c>
      <c r="H4027" s="1"/>
      <c r="I4027" s="2">
        <v>6673.03</v>
      </c>
      <c r="J4027" s="2">
        <v>1745.4849999999999</v>
      </c>
      <c r="K4027" s="2">
        <v>1745.4849999999999</v>
      </c>
      <c r="L4027" s="2">
        <v>0</v>
      </c>
      <c r="M4027" s="1"/>
      <c r="N4027" s="5">
        <f t="shared" si="125"/>
        <v>10164</v>
      </c>
      <c r="O4027" s="6">
        <f t="shared" si="126"/>
        <v>6529.2800000000007</v>
      </c>
      <c r="P4027" s="2">
        <v>24</v>
      </c>
      <c r="Q4027" s="2" t="s">
        <v>46</v>
      </c>
      <c r="R4027" s="2">
        <v>0</v>
      </c>
      <c r="S4027" s="2">
        <v>120</v>
      </c>
      <c r="T4027" s="2">
        <v>10029.6</v>
      </c>
      <c r="U4027" s="2">
        <v>1868.45</v>
      </c>
      <c r="V4027" s="2">
        <v>0</v>
      </c>
      <c r="W4027" s="2">
        <v>0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2">
        <f>VLOOKUP(Tabla3[[#This Row],[Columna1]],Tabla5[#All],3,0)</f>
        <v>0</v>
      </c>
      <c r="AF4027" s="2">
        <v>0</v>
      </c>
      <c r="AG4027" s="2">
        <v>0</v>
      </c>
      <c r="AH4027" s="2">
        <v>0</v>
      </c>
      <c r="AI4027" s="2">
        <v>0</v>
      </c>
      <c r="AJ4027" s="2">
        <v>0</v>
      </c>
      <c r="AK4027" s="2">
        <f>VLOOKUP(Tabla3[[#This Row],[Columna1]],Tabla7[[ID]:[Monto neto de los bonos]],3,0)</f>
        <v>1868.45</v>
      </c>
      <c r="AL4027" s="2">
        <v>0</v>
      </c>
      <c r="AM4027" s="2">
        <v>0</v>
      </c>
      <c r="AN4027" s="2">
        <v>0</v>
      </c>
      <c r="AO4027" s="2">
        <v>0</v>
      </c>
      <c r="AP4027" s="2">
        <v>0</v>
      </c>
      <c r="AQ4027" s="2">
        <v>0</v>
      </c>
      <c r="AR4027" s="2">
        <v>0</v>
      </c>
      <c r="AS4027" s="2">
        <v>0</v>
      </c>
      <c r="AT4027" s="2">
        <v>1939.12</v>
      </c>
      <c r="AU4027" s="2">
        <v>1695.6</v>
      </c>
      <c r="AV4027" s="2">
        <v>0</v>
      </c>
      <c r="AW4027" s="1"/>
      <c r="AX4027" s="2" t="s">
        <v>422</v>
      </c>
      <c r="AY4027" s="8" t="s">
        <v>425</v>
      </c>
    </row>
    <row r="4028" spans="1:51" ht="13.15" customHeight="1" x14ac:dyDescent="0.25">
      <c r="A4028" s="7">
        <v>13551</v>
      </c>
      <c r="B4028" s="2" t="s">
        <v>4848</v>
      </c>
      <c r="C4028" s="2">
        <v>109403</v>
      </c>
      <c r="D4028" s="2" t="s">
        <v>365</v>
      </c>
      <c r="E4028" s="2" t="s">
        <v>366</v>
      </c>
      <c r="F4028" s="2" t="s">
        <v>125</v>
      </c>
      <c r="G4028" s="3">
        <v>38726</v>
      </c>
      <c r="H4028" s="1"/>
      <c r="I4028" s="2">
        <v>8862.42</v>
      </c>
      <c r="J4028" s="2">
        <v>2318.1350000000002</v>
      </c>
      <c r="K4028" s="2">
        <v>2318.1350000000002</v>
      </c>
      <c r="L4028" s="2">
        <v>2021.66</v>
      </c>
      <c r="M4028" s="1"/>
      <c r="N4028" s="5">
        <f t="shared" si="125"/>
        <v>15520.35</v>
      </c>
      <c r="O4028" s="6">
        <f t="shared" si="126"/>
        <v>9822.3900000000012</v>
      </c>
      <c r="P4028" s="2">
        <v>20</v>
      </c>
      <c r="Q4028" s="2" t="s">
        <v>46</v>
      </c>
      <c r="R4028" s="2">
        <v>0</v>
      </c>
      <c r="S4028" s="2">
        <v>110</v>
      </c>
      <c r="T4028" s="2">
        <v>12212.2</v>
      </c>
      <c r="U4028" s="2">
        <v>2481.48</v>
      </c>
      <c r="V4028" s="2">
        <v>0</v>
      </c>
      <c r="W4028" s="2">
        <v>0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2">
        <f>VLOOKUP(Tabla3[[#This Row],[Columna1]],Tabla5[#All],3,0)</f>
        <v>0</v>
      </c>
      <c r="AF4028" s="2">
        <v>0</v>
      </c>
      <c r="AG4028" s="2">
        <v>0</v>
      </c>
      <c r="AH4028" s="2">
        <v>0</v>
      </c>
      <c r="AI4028" s="2">
        <v>0</v>
      </c>
      <c r="AJ4028" s="2">
        <v>0</v>
      </c>
      <c r="AK4028" s="2">
        <f>VLOOKUP(Tabla3[[#This Row],[Columna1]],Tabla7[[ID]:[Monto neto de los bonos]],3,0)</f>
        <v>2481.48</v>
      </c>
      <c r="AL4028" s="2">
        <v>0</v>
      </c>
      <c r="AM4028" s="2">
        <v>0</v>
      </c>
      <c r="AN4028" s="2">
        <v>0</v>
      </c>
      <c r="AO4028" s="2">
        <v>0</v>
      </c>
      <c r="AP4028" s="2">
        <v>0</v>
      </c>
      <c r="AQ4028" s="2">
        <v>0</v>
      </c>
      <c r="AR4028" s="2">
        <v>0</v>
      </c>
      <c r="AS4028" s="2">
        <v>0</v>
      </c>
      <c r="AT4028" s="2">
        <v>2650.74</v>
      </c>
      <c r="AU4028" s="2">
        <v>3047.22</v>
      </c>
      <c r="AV4028" s="2">
        <v>0</v>
      </c>
      <c r="AW4028" s="1"/>
      <c r="AX4028" s="2" t="s">
        <v>422</v>
      </c>
      <c r="AY4028" s="8" t="s">
        <v>424</v>
      </c>
    </row>
    <row r="4029" spans="1:51" ht="13.15" customHeight="1" x14ac:dyDescent="0.25">
      <c r="A4029" s="7">
        <v>14027</v>
      </c>
      <c r="B4029" s="2" t="s">
        <v>3327</v>
      </c>
      <c r="C4029" s="2">
        <v>136703</v>
      </c>
      <c r="D4029" s="2" t="s">
        <v>365</v>
      </c>
      <c r="E4029" s="2" t="s">
        <v>366</v>
      </c>
      <c r="F4029" s="2" t="s">
        <v>146</v>
      </c>
      <c r="G4029" s="3">
        <v>39076</v>
      </c>
      <c r="H4029" s="1"/>
      <c r="I4029" s="2">
        <v>7320.09</v>
      </c>
      <c r="J4029" s="2">
        <v>1914.615</v>
      </c>
      <c r="K4029" s="2">
        <v>1914.615</v>
      </c>
      <c r="L4029" s="2">
        <v>1976.24</v>
      </c>
      <c r="M4029" s="1"/>
      <c r="N4029" s="5">
        <f t="shared" ref="N4029:N4092" si="127">I4029+J4029+K4029+L4029+M4029+R4029+V4029+W4029+Y4029+AD4029+AG4029+AJ4029</f>
        <v>13125.56</v>
      </c>
      <c r="O4029" s="6">
        <f t="shared" si="126"/>
        <v>9456.5899999999983</v>
      </c>
      <c r="P4029" s="2">
        <v>20</v>
      </c>
      <c r="Q4029" s="2" t="s">
        <v>46</v>
      </c>
      <c r="R4029" s="2">
        <v>0</v>
      </c>
      <c r="S4029" s="2">
        <v>75</v>
      </c>
      <c r="T4029" s="2">
        <v>6876</v>
      </c>
      <c r="U4029" s="2">
        <v>2049.63</v>
      </c>
      <c r="V4029" s="2">
        <v>0</v>
      </c>
      <c r="W4029" s="2">
        <v>0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2">
        <f>VLOOKUP(Tabla3[[#This Row],[Columna1]],Tabla5[#All],3,0)</f>
        <v>0</v>
      </c>
      <c r="AF4029" s="2">
        <v>0</v>
      </c>
      <c r="AG4029" s="2">
        <v>0</v>
      </c>
      <c r="AH4029" s="2">
        <v>0</v>
      </c>
      <c r="AI4029" s="2">
        <v>0</v>
      </c>
      <c r="AJ4029" s="2">
        <v>0</v>
      </c>
      <c r="AK4029" s="2">
        <f>VLOOKUP(Tabla3[[#This Row],[Columna1]],Tabla7[[ID]:[Monto neto de los bonos]],3,0)</f>
        <v>2049.63</v>
      </c>
      <c r="AL4029" s="2">
        <v>0</v>
      </c>
      <c r="AM4029" s="2">
        <v>0</v>
      </c>
      <c r="AN4029" s="2">
        <v>0</v>
      </c>
      <c r="AO4029" s="2">
        <v>0</v>
      </c>
      <c r="AP4029" s="2">
        <v>0</v>
      </c>
      <c r="AQ4029" s="2">
        <v>0</v>
      </c>
      <c r="AR4029" s="2">
        <v>0</v>
      </c>
      <c r="AS4029" s="2">
        <v>0</v>
      </c>
      <c r="AT4029" s="2">
        <v>1896.52</v>
      </c>
      <c r="AU4029" s="2">
        <v>1772.45</v>
      </c>
      <c r="AV4029" s="2">
        <v>0</v>
      </c>
      <c r="AW4029" s="1"/>
      <c r="AX4029" s="2" t="s">
        <v>422</v>
      </c>
      <c r="AY4029" s="8" t="s">
        <v>424</v>
      </c>
    </row>
    <row r="4030" spans="1:51" ht="13.15" customHeight="1" x14ac:dyDescent="0.25">
      <c r="A4030" s="7">
        <v>20413</v>
      </c>
      <c r="B4030" s="2" t="s">
        <v>3328</v>
      </c>
      <c r="C4030" s="2">
        <v>1761203</v>
      </c>
      <c r="D4030" s="2" t="s">
        <v>365</v>
      </c>
      <c r="E4030" s="2" t="s">
        <v>366</v>
      </c>
      <c r="F4030" s="2" t="s">
        <v>140</v>
      </c>
      <c r="G4030" s="3">
        <v>42751</v>
      </c>
      <c r="H4030" s="1"/>
      <c r="I4030" s="2">
        <v>6673.03</v>
      </c>
      <c r="J4030" s="2">
        <v>1745.4849999999999</v>
      </c>
      <c r="K4030" s="2">
        <v>1745.4849999999999</v>
      </c>
      <c r="L4030" s="2">
        <v>863.08</v>
      </c>
      <c r="M4030" s="1"/>
      <c r="N4030" s="5">
        <f t="shared" si="127"/>
        <v>11027.08</v>
      </c>
      <c r="O4030" s="6">
        <f t="shared" si="126"/>
        <v>9498.32</v>
      </c>
      <c r="P4030" s="2">
        <v>24</v>
      </c>
      <c r="Q4030" s="2" t="s">
        <v>132</v>
      </c>
      <c r="R4030" s="2">
        <v>0</v>
      </c>
      <c r="S4030" s="2">
        <v>0</v>
      </c>
      <c r="T4030" s="2">
        <v>0</v>
      </c>
      <c r="U4030" s="2">
        <v>0</v>
      </c>
      <c r="V4030" s="2">
        <v>0</v>
      </c>
      <c r="W4030" s="2">
        <v>0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2">
        <f>VLOOKUP(Tabla3[[#This Row],[Columna1]],Tabla5[#All],3,0)</f>
        <v>0</v>
      </c>
      <c r="AF4030" s="2">
        <v>0</v>
      </c>
      <c r="AG4030" s="2">
        <v>0</v>
      </c>
      <c r="AH4030" s="2">
        <v>0</v>
      </c>
      <c r="AI4030" s="2">
        <v>0</v>
      </c>
      <c r="AJ4030" s="2">
        <v>0</v>
      </c>
      <c r="AK4030" s="2">
        <f>VLOOKUP(Tabla3[[#This Row],[Columna1]],Tabla7[[ID]:[Monto neto de los bonos]],3,0)</f>
        <v>0</v>
      </c>
      <c r="AL4030" s="2">
        <v>0</v>
      </c>
      <c r="AM4030" s="2">
        <v>0</v>
      </c>
      <c r="AN4030" s="2">
        <v>0</v>
      </c>
      <c r="AO4030" s="2">
        <v>0</v>
      </c>
      <c r="AP4030" s="2">
        <v>0</v>
      </c>
      <c r="AQ4030" s="2">
        <v>0</v>
      </c>
      <c r="AR4030" s="2">
        <v>0</v>
      </c>
      <c r="AS4030" s="2">
        <v>0</v>
      </c>
      <c r="AT4030" s="2">
        <v>1015.64</v>
      </c>
      <c r="AU4030" s="2">
        <v>513.12</v>
      </c>
      <c r="AV4030" s="2">
        <v>0</v>
      </c>
      <c r="AW4030" s="1"/>
      <c r="AX4030" s="2" t="s">
        <v>422</v>
      </c>
      <c r="AY4030" s="8" t="s">
        <v>427</v>
      </c>
    </row>
    <row r="4031" spans="1:51" ht="13.15" customHeight="1" x14ac:dyDescent="0.25">
      <c r="A4031" s="7">
        <v>12408</v>
      </c>
      <c r="B4031" s="2" t="s">
        <v>4858</v>
      </c>
      <c r="C4031" s="2">
        <v>81803</v>
      </c>
      <c r="D4031" s="2" t="s">
        <v>365</v>
      </c>
      <c r="E4031" s="2" t="s">
        <v>366</v>
      </c>
      <c r="F4031" s="2" t="s">
        <v>36</v>
      </c>
      <c r="G4031" s="3">
        <v>38215</v>
      </c>
      <c r="H4031" s="1"/>
      <c r="I4031" s="2">
        <v>13165.89</v>
      </c>
      <c r="J4031" s="2">
        <v>2789.65</v>
      </c>
      <c r="K4031" s="2">
        <v>2789.65</v>
      </c>
      <c r="L4031" s="2">
        <v>4472.97</v>
      </c>
      <c r="M4031" s="1"/>
      <c r="N4031" s="5">
        <f t="shared" si="127"/>
        <v>29859</v>
      </c>
      <c r="O4031" s="6">
        <f t="shared" si="126"/>
        <v>25473.040000000001</v>
      </c>
      <c r="P4031" s="2">
        <v>20</v>
      </c>
      <c r="Q4031" s="2" t="s">
        <v>46</v>
      </c>
      <c r="R4031" s="2">
        <v>0</v>
      </c>
      <c r="S4031" s="2">
        <v>0</v>
      </c>
      <c r="T4031" s="2">
        <v>0</v>
      </c>
      <c r="U4031" s="2">
        <v>3686.45</v>
      </c>
      <c r="V4031" s="2">
        <v>0</v>
      </c>
      <c r="W4031" s="2">
        <v>0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6640.84</v>
      </c>
      <c r="AE4031" s="2">
        <f>VLOOKUP(Tabla3[[#This Row],[Columna1]],Tabla5[#All],3,0)</f>
        <v>6640.84</v>
      </c>
      <c r="AF4031" s="2">
        <v>0</v>
      </c>
      <c r="AG4031" s="2">
        <v>0</v>
      </c>
      <c r="AH4031" s="2">
        <v>0</v>
      </c>
      <c r="AI4031" s="2">
        <v>0</v>
      </c>
      <c r="AJ4031" s="2">
        <v>0</v>
      </c>
      <c r="AK4031" s="2">
        <f>VLOOKUP(Tabla3[[#This Row],[Columna1]],Tabla7[[ID]:[Monto neto de los bonos]],3,0)</f>
        <v>3686.45</v>
      </c>
      <c r="AL4031" s="2">
        <v>0</v>
      </c>
      <c r="AM4031" s="2">
        <v>0</v>
      </c>
      <c r="AN4031" s="2">
        <v>0</v>
      </c>
      <c r="AO4031" s="2">
        <v>0</v>
      </c>
      <c r="AP4031" s="2">
        <v>0</v>
      </c>
      <c r="AQ4031" s="2">
        <v>0</v>
      </c>
      <c r="AR4031" s="2">
        <v>0</v>
      </c>
      <c r="AS4031" s="2">
        <v>0</v>
      </c>
      <c r="AT4031" s="2">
        <v>2138.52</v>
      </c>
      <c r="AU4031" s="2">
        <v>2247.44</v>
      </c>
      <c r="AV4031" s="2">
        <v>0</v>
      </c>
      <c r="AW4031" s="1"/>
      <c r="AX4031" s="2" t="s">
        <v>422</v>
      </c>
      <c r="AY4031" s="8" t="s">
        <v>424</v>
      </c>
    </row>
    <row r="4032" spans="1:51" ht="13.15" customHeight="1" x14ac:dyDescent="0.25">
      <c r="A4032" s="7">
        <v>17692</v>
      </c>
      <c r="B4032" s="2" t="s">
        <v>3329</v>
      </c>
      <c r="C4032" s="2">
        <v>230103</v>
      </c>
      <c r="D4032" s="2" t="s">
        <v>365</v>
      </c>
      <c r="E4032" s="2" t="s">
        <v>366</v>
      </c>
      <c r="F4032" s="2" t="s">
        <v>140</v>
      </c>
      <c r="G4032" s="3">
        <v>42523</v>
      </c>
      <c r="H4032" s="1"/>
      <c r="I4032" s="2">
        <v>6673.03</v>
      </c>
      <c r="J4032" s="2">
        <v>1745.4849999999999</v>
      </c>
      <c r="K4032" s="2">
        <v>1745.4849999999999</v>
      </c>
      <c r="L4032" s="2">
        <v>806.65</v>
      </c>
      <c r="M4032" s="1"/>
      <c r="N4032" s="5">
        <f t="shared" si="127"/>
        <v>10970.65</v>
      </c>
      <c r="O4032" s="6">
        <f t="shared" si="126"/>
        <v>9452.7699999999986</v>
      </c>
      <c r="P4032" s="2">
        <v>24</v>
      </c>
      <c r="Q4032" s="2" t="s">
        <v>132</v>
      </c>
      <c r="R4032" s="2">
        <v>0</v>
      </c>
      <c r="S4032" s="2">
        <v>0</v>
      </c>
      <c r="T4032" s="2">
        <v>0</v>
      </c>
      <c r="U4032" s="2">
        <v>0</v>
      </c>
      <c r="V4032" s="2">
        <v>0</v>
      </c>
      <c r="W4032" s="2">
        <v>0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2">
        <f>VLOOKUP(Tabla3[[#This Row],[Columna1]],Tabla5[#All],3,0)</f>
        <v>0</v>
      </c>
      <c r="AF4032" s="2">
        <v>0</v>
      </c>
      <c r="AG4032" s="2">
        <v>0</v>
      </c>
      <c r="AH4032" s="2">
        <v>0</v>
      </c>
      <c r="AI4032" s="2">
        <v>0</v>
      </c>
      <c r="AJ4032" s="2">
        <v>0</v>
      </c>
      <c r="AK4032" s="2">
        <f>VLOOKUP(Tabla3[[#This Row],[Columna1]],Tabla7[[ID]:[Monto neto de los bonos]],3,0)</f>
        <v>0</v>
      </c>
      <c r="AL4032" s="2">
        <v>0</v>
      </c>
      <c r="AM4032" s="2">
        <v>0</v>
      </c>
      <c r="AN4032" s="2">
        <v>0</v>
      </c>
      <c r="AO4032" s="2">
        <v>0</v>
      </c>
      <c r="AP4032" s="2">
        <v>0</v>
      </c>
      <c r="AQ4032" s="2">
        <v>0</v>
      </c>
      <c r="AR4032" s="2">
        <v>0</v>
      </c>
      <c r="AS4032" s="2">
        <v>0</v>
      </c>
      <c r="AT4032" s="2">
        <v>1010.44</v>
      </c>
      <c r="AU4032" s="2">
        <v>507.44</v>
      </c>
      <c r="AV4032" s="2">
        <v>0</v>
      </c>
      <c r="AW4032" s="1"/>
      <c r="AX4032" s="2" t="s">
        <v>422</v>
      </c>
      <c r="AY4032" s="8" t="s">
        <v>427</v>
      </c>
    </row>
    <row r="4033" spans="1:51" ht="13.15" customHeight="1" x14ac:dyDescent="0.25">
      <c r="A4033" s="7">
        <v>24381</v>
      </c>
      <c r="B4033" s="2" t="s">
        <v>3330</v>
      </c>
      <c r="C4033" s="2">
        <v>5879803</v>
      </c>
      <c r="D4033" s="2" t="s">
        <v>365</v>
      </c>
      <c r="E4033" s="2" t="s">
        <v>366</v>
      </c>
      <c r="F4033" s="2" t="s">
        <v>140</v>
      </c>
      <c r="G4033" s="3">
        <v>44939</v>
      </c>
      <c r="H4033" s="1"/>
      <c r="I4033" s="2">
        <v>6673.03</v>
      </c>
      <c r="J4033" s="2">
        <v>1745.4849999999999</v>
      </c>
      <c r="K4033" s="2">
        <v>1745.4849999999999</v>
      </c>
      <c r="L4033" s="2">
        <v>0</v>
      </c>
      <c r="M4033" s="1"/>
      <c r="N4033" s="5">
        <f t="shared" si="127"/>
        <v>10164</v>
      </c>
      <c r="O4033" s="6">
        <f t="shared" si="126"/>
        <v>6005.08</v>
      </c>
      <c r="P4033" s="2">
        <v>24</v>
      </c>
      <c r="Q4033" s="2" t="s">
        <v>132</v>
      </c>
      <c r="R4033" s="2">
        <v>0</v>
      </c>
      <c r="S4033" s="2">
        <v>140</v>
      </c>
      <c r="T4033" s="2">
        <v>11701.2</v>
      </c>
      <c r="U4033" s="2">
        <v>0</v>
      </c>
      <c r="V4033" s="2">
        <v>0</v>
      </c>
      <c r="W4033" s="2">
        <v>0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2">
        <f>VLOOKUP(Tabla3[[#This Row],[Columna1]],Tabla5[#All],3,0)</f>
        <v>0</v>
      </c>
      <c r="AF4033" s="2">
        <v>0</v>
      </c>
      <c r="AG4033" s="2">
        <v>0</v>
      </c>
      <c r="AH4033" s="2">
        <v>0</v>
      </c>
      <c r="AI4033" s="2">
        <v>0</v>
      </c>
      <c r="AJ4033" s="2">
        <v>0</v>
      </c>
      <c r="AK4033" s="2">
        <f>VLOOKUP(Tabla3[[#This Row],[Columna1]],Tabla7[[ID]:[Monto neto de los bonos]],3,0)</f>
        <v>0</v>
      </c>
      <c r="AL4033" s="2">
        <v>0</v>
      </c>
      <c r="AM4033" s="2">
        <v>0</v>
      </c>
      <c r="AN4033" s="2">
        <v>0</v>
      </c>
      <c r="AO4033" s="2">
        <v>0</v>
      </c>
      <c r="AP4033" s="2">
        <v>0</v>
      </c>
      <c r="AQ4033" s="2">
        <v>0</v>
      </c>
      <c r="AR4033" s="2">
        <v>0</v>
      </c>
      <c r="AS4033" s="2">
        <v>0</v>
      </c>
      <c r="AT4033" s="2">
        <v>2106.2800000000002</v>
      </c>
      <c r="AU4033" s="2">
        <v>2052.64</v>
      </c>
      <c r="AV4033" s="2">
        <v>0</v>
      </c>
      <c r="AW4033" s="1"/>
      <c r="AX4033" s="2" t="s">
        <v>422</v>
      </c>
      <c r="AY4033" s="8" t="s">
        <v>427</v>
      </c>
    </row>
    <row r="4034" spans="1:51" ht="13.15" customHeight="1" x14ac:dyDescent="0.25">
      <c r="A4034" s="7">
        <v>23489</v>
      </c>
      <c r="B4034" s="2" t="s">
        <v>4952</v>
      </c>
      <c r="C4034" s="2">
        <v>5273703</v>
      </c>
      <c r="D4034" s="2" t="s">
        <v>365</v>
      </c>
      <c r="E4034" s="2" t="s">
        <v>374</v>
      </c>
      <c r="F4034" s="2" t="s">
        <v>150</v>
      </c>
      <c r="G4034" s="3">
        <v>44525</v>
      </c>
      <c r="H4034" s="1"/>
      <c r="I4034" s="2">
        <v>7320.09</v>
      </c>
      <c r="J4034" s="2">
        <v>1914.615</v>
      </c>
      <c r="K4034" s="2">
        <v>1914.615</v>
      </c>
      <c r="L4034" s="2">
        <v>0</v>
      </c>
      <c r="M4034" s="1"/>
      <c r="N4034" s="5">
        <f t="shared" si="127"/>
        <v>11149.32</v>
      </c>
      <c r="O4034" s="6">
        <f t="shared" ref="O4034:O4097" si="128">N4034-AS4034-AT4034-AU4034</f>
        <v>6438.3599999999988</v>
      </c>
      <c r="P4034" s="2">
        <v>24</v>
      </c>
      <c r="Q4034" s="2" t="s">
        <v>46</v>
      </c>
      <c r="R4034" s="2">
        <v>0</v>
      </c>
      <c r="S4034" s="2">
        <v>140</v>
      </c>
      <c r="T4034" s="2">
        <v>12835.2</v>
      </c>
      <c r="U4034" s="2">
        <v>2049.63</v>
      </c>
      <c r="V4034" s="2">
        <v>0</v>
      </c>
      <c r="W4034" s="2">
        <v>0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2">
        <f>VLOOKUP(Tabla3[[#This Row],[Columna1]],Tabla5[#All],3,0)</f>
        <v>0</v>
      </c>
      <c r="AF4034" s="2">
        <v>0</v>
      </c>
      <c r="AG4034" s="2">
        <v>0</v>
      </c>
      <c r="AH4034" s="2">
        <v>0</v>
      </c>
      <c r="AI4034" s="2">
        <v>0</v>
      </c>
      <c r="AJ4034" s="2">
        <v>0</v>
      </c>
      <c r="AK4034" s="2">
        <f>VLOOKUP(Tabla3[[#This Row],[Columna1]],Tabla7[[ID]:[Monto neto de los bonos]],3,0)</f>
        <v>2049.63</v>
      </c>
      <c r="AL4034" s="2">
        <v>0</v>
      </c>
      <c r="AM4034" s="2">
        <v>0</v>
      </c>
      <c r="AN4034" s="2">
        <v>0</v>
      </c>
      <c r="AO4034" s="2">
        <v>0</v>
      </c>
      <c r="AP4034" s="2">
        <v>0</v>
      </c>
      <c r="AQ4034" s="2">
        <v>0</v>
      </c>
      <c r="AR4034" s="2">
        <v>0</v>
      </c>
      <c r="AS4034" s="2">
        <v>0</v>
      </c>
      <c r="AT4034" s="2">
        <v>2310.44</v>
      </c>
      <c r="AU4034" s="2">
        <v>2400.52</v>
      </c>
      <c r="AV4034" s="2">
        <v>0</v>
      </c>
      <c r="AW4034" s="1"/>
      <c r="AX4034" s="2" t="s">
        <v>422</v>
      </c>
      <c r="AY4034" s="8" t="s">
        <v>425</v>
      </c>
    </row>
    <row r="4035" spans="1:51" ht="13.15" customHeight="1" x14ac:dyDescent="0.25">
      <c r="A4035" s="7">
        <v>21500</v>
      </c>
      <c r="B4035" s="2" t="s">
        <v>3331</v>
      </c>
      <c r="C4035" s="2">
        <v>2917403</v>
      </c>
      <c r="D4035" s="2" t="s">
        <v>365</v>
      </c>
      <c r="E4035" s="2" t="s">
        <v>368</v>
      </c>
      <c r="F4035" s="2" t="s">
        <v>158</v>
      </c>
      <c r="G4035" s="3">
        <v>45211</v>
      </c>
      <c r="H4035" s="1"/>
      <c r="I4035" s="2">
        <v>7320.09</v>
      </c>
      <c r="J4035" s="2">
        <v>1914.615</v>
      </c>
      <c r="K4035" s="2">
        <v>1914.615</v>
      </c>
      <c r="L4035" s="2">
        <v>0</v>
      </c>
      <c r="M4035" s="1"/>
      <c r="N4035" s="5">
        <f t="shared" si="127"/>
        <v>11149.32</v>
      </c>
      <c r="O4035" s="6">
        <f t="shared" si="128"/>
        <v>6438.3599999999988</v>
      </c>
      <c r="P4035" s="2">
        <v>24</v>
      </c>
      <c r="Q4035" s="2" t="s">
        <v>132</v>
      </c>
      <c r="R4035" s="2">
        <v>0</v>
      </c>
      <c r="S4035" s="2">
        <v>140</v>
      </c>
      <c r="T4035" s="2">
        <v>12835.2</v>
      </c>
      <c r="U4035" s="2">
        <v>0</v>
      </c>
      <c r="V4035" s="2">
        <v>0</v>
      </c>
      <c r="W4035" s="2">
        <v>0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2">
        <f>VLOOKUP(Tabla3[[#This Row],[Columna1]],Tabla5[#All],3,0)</f>
        <v>0</v>
      </c>
      <c r="AF4035" s="2">
        <v>0</v>
      </c>
      <c r="AG4035" s="2">
        <v>0</v>
      </c>
      <c r="AH4035" s="2">
        <v>0</v>
      </c>
      <c r="AI4035" s="2">
        <v>0</v>
      </c>
      <c r="AJ4035" s="2">
        <v>0</v>
      </c>
      <c r="AK4035" s="2">
        <f>VLOOKUP(Tabla3[[#This Row],[Columna1]],Tabla7[[ID]:[Monto neto de los bonos]],3,0)</f>
        <v>0</v>
      </c>
      <c r="AL4035" s="2">
        <v>0</v>
      </c>
      <c r="AM4035" s="2">
        <v>0</v>
      </c>
      <c r="AN4035" s="2">
        <v>0</v>
      </c>
      <c r="AO4035" s="2">
        <v>0</v>
      </c>
      <c r="AP4035" s="2">
        <v>0</v>
      </c>
      <c r="AQ4035" s="2">
        <v>0</v>
      </c>
      <c r="AR4035" s="2">
        <v>0</v>
      </c>
      <c r="AS4035" s="2">
        <v>0</v>
      </c>
      <c r="AT4035" s="2">
        <v>2310.44</v>
      </c>
      <c r="AU4035" s="2">
        <v>2400.52</v>
      </c>
      <c r="AV4035" s="2">
        <v>0</v>
      </c>
      <c r="AW4035" s="1"/>
      <c r="AX4035" s="2" t="s">
        <v>422</v>
      </c>
      <c r="AY4035" s="8" t="s">
        <v>427</v>
      </c>
    </row>
    <row r="4036" spans="1:51" ht="13.15" customHeight="1" x14ac:dyDescent="0.25">
      <c r="A4036" s="7">
        <v>18257</v>
      </c>
      <c r="B4036" s="2" t="s">
        <v>4810</v>
      </c>
      <c r="C4036" s="2">
        <v>336803</v>
      </c>
      <c r="D4036" s="2" t="s">
        <v>365</v>
      </c>
      <c r="E4036" s="2" t="s">
        <v>368</v>
      </c>
      <c r="F4036" s="2" t="s">
        <v>140</v>
      </c>
      <c r="G4036" s="3">
        <v>42523</v>
      </c>
      <c r="H4036" s="1"/>
      <c r="I4036" s="2">
        <v>6673.03</v>
      </c>
      <c r="J4036" s="2">
        <v>1745.4849999999999</v>
      </c>
      <c r="K4036" s="2">
        <v>1745.4849999999999</v>
      </c>
      <c r="L4036" s="2">
        <v>806.65</v>
      </c>
      <c r="M4036" s="1"/>
      <c r="N4036" s="5">
        <f t="shared" si="127"/>
        <v>10970.65</v>
      </c>
      <c r="O4036" s="6">
        <f t="shared" si="128"/>
        <v>7690.42</v>
      </c>
      <c r="P4036" s="2">
        <v>24</v>
      </c>
      <c r="Q4036" s="2" t="s">
        <v>46</v>
      </c>
      <c r="R4036" s="2">
        <v>0</v>
      </c>
      <c r="S4036" s="2">
        <v>90</v>
      </c>
      <c r="T4036" s="2">
        <v>7522.2</v>
      </c>
      <c r="U4036" s="2">
        <v>1868.45</v>
      </c>
      <c r="V4036" s="2">
        <v>0</v>
      </c>
      <c r="W4036" s="2">
        <v>0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2">
        <f>VLOOKUP(Tabla3[[#This Row],[Columna1]],Tabla5[#All],3,0)</f>
        <v>0</v>
      </c>
      <c r="AF4036" s="2">
        <v>0</v>
      </c>
      <c r="AG4036" s="2">
        <v>0</v>
      </c>
      <c r="AH4036" s="2">
        <v>0</v>
      </c>
      <c r="AI4036" s="2">
        <v>0</v>
      </c>
      <c r="AJ4036" s="2">
        <v>0</v>
      </c>
      <c r="AK4036" s="2">
        <f>VLOOKUP(Tabla3[[#This Row],[Columna1]],Tabla7[[ID]:[Monto neto de los bonos]],3,0)</f>
        <v>1868.45</v>
      </c>
      <c r="AL4036" s="2">
        <v>0</v>
      </c>
      <c r="AM4036" s="2">
        <v>0</v>
      </c>
      <c r="AN4036" s="2">
        <v>0</v>
      </c>
      <c r="AO4036" s="2">
        <v>0</v>
      </c>
      <c r="AP4036" s="2">
        <v>0</v>
      </c>
      <c r="AQ4036" s="2">
        <v>0</v>
      </c>
      <c r="AR4036" s="2">
        <v>0</v>
      </c>
      <c r="AS4036" s="2">
        <v>0</v>
      </c>
      <c r="AT4036" s="2">
        <v>1762.66</v>
      </c>
      <c r="AU4036" s="2">
        <v>1517.57</v>
      </c>
      <c r="AV4036" s="2">
        <v>0</v>
      </c>
      <c r="AW4036" s="1"/>
      <c r="AX4036" s="2" t="s">
        <v>422</v>
      </c>
      <c r="AY4036" s="8" t="s">
        <v>425</v>
      </c>
    </row>
    <row r="4037" spans="1:51" ht="13.15" customHeight="1" x14ac:dyDescent="0.25">
      <c r="A4037" s="7">
        <v>24467</v>
      </c>
      <c r="B4037" s="2" t="s">
        <v>3332</v>
      </c>
      <c r="C4037" s="2">
        <v>5962503</v>
      </c>
      <c r="D4037" s="2" t="s">
        <v>365</v>
      </c>
      <c r="E4037" s="2" t="s">
        <v>374</v>
      </c>
      <c r="F4037" s="2" t="s">
        <v>148</v>
      </c>
      <c r="G4037" s="3">
        <v>45021</v>
      </c>
      <c r="H4037" s="1"/>
      <c r="I4037" s="2">
        <v>9836.7099999999991</v>
      </c>
      <c r="J4037" s="2">
        <v>3056.2150000000001</v>
      </c>
      <c r="K4037" s="2">
        <v>3056.2150000000001</v>
      </c>
      <c r="L4037" s="2">
        <v>0</v>
      </c>
      <c r="M4037" s="1"/>
      <c r="N4037" s="5">
        <f t="shared" si="127"/>
        <v>15949.14</v>
      </c>
      <c r="O4037" s="6">
        <f t="shared" si="128"/>
        <v>10449.459999999999</v>
      </c>
      <c r="P4037" s="2">
        <v>23</v>
      </c>
      <c r="Q4037" s="2" t="s">
        <v>132</v>
      </c>
      <c r="R4037" s="2">
        <v>0</v>
      </c>
      <c r="S4037" s="2">
        <v>100</v>
      </c>
      <c r="T4037" s="2">
        <v>13116</v>
      </c>
      <c r="U4037" s="2">
        <v>0</v>
      </c>
      <c r="V4037" s="2">
        <v>0</v>
      </c>
      <c r="W4037" s="2">
        <v>0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2">
        <f>VLOOKUP(Tabla3[[#This Row],[Columna1]],Tabla5[#All],3,0)</f>
        <v>0</v>
      </c>
      <c r="AF4037" s="2">
        <v>0</v>
      </c>
      <c r="AG4037" s="2">
        <v>0</v>
      </c>
      <c r="AH4037" s="2">
        <v>0</v>
      </c>
      <c r="AI4037" s="2">
        <v>0</v>
      </c>
      <c r="AJ4037" s="2">
        <v>0</v>
      </c>
      <c r="AK4037" s="2">
        <f>VLOOKUP(Tabla3[[#This Row],[Columna1]],Tabla7[[ID]:[Monto neto de los bonos]],3,0)</f>
        <v>0</v>
      </c>
      <c r="AL4037" s="2">
        <v>0</v>
      </c>
      <c r="AM4037" s="2">
        <v>0</v>
      </c>
      <c r="AN4037" s="2">
        <v>0</v>
      </c>
      <c r="AO4037" s="2">
        <v>0</v>
      </c>
      <c r="AP4037" s="2">
        <v>0</v>
      </c>
      <c r="AQ4037" s="2">
        <v>0</v>
      </c>
      <c r="AR4037" s="2">
        <v>0</v>
      </c>
      <c r="AS4037" s="2">
        <v>0</v>
      </c>
      <c r="AT4037" s="2">
        <v>2719.43</v>
      </c>
      <c r="AU4037" s="2">
        <v>2780.25</v>
      </c>
      <c r="AV4037" s="2">
        <v>0</v>
      </c>
      <c r="AW4037" s="1"/>
      <c r="AX4037" s="2" t="s">
        <v>422</v>
      </c>
      <c r="AY4037" s="8" t="s">
        <v>427</v>
      </c>
    </row>
    <row r="4038" spans="1:51" ht="13.15" customHeight="1" x14ac:dyDescent="0.25">
      <c r="A4038" s="7">
        <v>25488</v>
      </c>
      <c r="B4038" s="2" t="s">
        <v>3333</v>
      </c>
      <c r="C4038" s="2">
        <v>6701703</v>
      </c>
      <c r="D4038" s="2" t="s">
        <v>365</v>
      </c>
      <c r="E4038" s="2" t="s">
        <v>368</v>
      </c>
      <c r="F4038" s="2" t="s">
        <v>158</v>
      </c>
      <c r="G4038" s="3">
        <v>45712</v>
      </c>
      <c r="H4038" s="1"/>
      <c r="I4038" s="2">
        <v>7320.09</v>
      </c>
      <c r="J4038" s="2">
        <v>1914.615</v>
      </c>
      <c r="K4038" s="2">
        <v>1914.615</v>
      </c>
      <c r="L4038" s="2">
        <v>0</v>
      </c>
      <c r="M4038" s="1"/>
      <c r="N4038" s="5">
        <f t="shared" si="127"/>
        <v>11149.32</v>
      </c>
      <c r="O4038" s="6">
        <f t="shared" si="128"/>
        <v>8084.8499999999995</v>
      </c>
      <c r="P4038" s="2">
        <v>27</v>
      </c>
      <c r="Q4038" s="2" t="s">
        <v>132</v>
      </c>
      <c r="R4038" s="2">
        <v>0</v>
      </c>
      <c r="S4038" s="2">
        <v>60</v>
      </c>
      <c r="T4038" s="2">
        <v>5500.8</v>
      </c>
      <c r="U4038" s="2">
        <v>0</v>
      </c>
      <c r="V4038" s="2">
        <v>0</v>
      </c>
      <c r="W4038" s="2">
        <v>0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2">
        <f>VLOOKUP(Tabla3[[#This Row],[Columna1]],Tabla5[#All],3,0)</f>
        <v>0</v>
      </c>
      <c r="AF4038" s="2">
        <v>0</v>
      </c>
      <c r="AG4038" s="2">
        <v>0</v>
      </c>
      <c r="AH4038" s="2">
        <v>0</v>
      </c>
      <c r="AI4038" s="2">
        <v>0</v>
      </c>
      <c r="AJ4038" s="2">
        <v>0</v>
      </c>
      <c r="AK4038" s="2">
        <f>VLOOKUP(Tabla3[[#This Row],[Columna1]],Tabla7[[ID]:[Monto neto de los bonos]],3,0)</f>
        <v>0</v>
      </c>
      <c r="AL4038" s="2">
        <v>0</v>
      </c>
      <c r="AM4038" s="2">
        <v>0</v>
      </c>
      <c r="AN4038" s="2">
        <v>0</v>
      </c>
      <c r="AO4038" s="2">
        <v>0</v>
      </c>
      <c r="AP4038" s="2">
        <v>0</v>
      </c>
      <c r="AQ4038" s="2">
        <v>0</v>
      </c>
      <c r="AR4038" s="2">
        <v>0</v>
      </c>
      <c r="AS4038" s="2">
        <v>0</v>
      </c>
      <c r="AT4038" s="2">
        <v>1705.36</v>
      </c>
      <c r="AU4038" s="2">
        <v>1359.11</v>
      </c>
      <c r="AV4038" s="2">
        <v>0</v>
      </c>
      <c r="AW4038" s="1"/>
      <c r="AX4038" s="2" t="s">
        <v>422</v>
      </c>
      <c r="AY4038" s="8" t="s">
        <v>427</v>
      </c>
    </row>
    <row r="4039" spans="1:51" ht="13.15" customHeight="1" x14ac:dyDescent="0.25">
      <c r="A4039" s="7">
        <v>22766</v>
      </c>
      <c r="B4039" s="2" t="s">
        <v>3334</v>
      </c>
      <c r="C4039" s="2">
        <v>4649203</v>
      </c>
      <c r="D4039" s="2" t="s">
        <v>365</v>
      </c>
      <c r="E4039" s="2" t="s">
        <v>366</v>
      </c>
      <c r="F4039" s="2" t="s">
        <v>140</v>
      </c>
      <c r="G4039" s="3">
        <v>44166</v>
      </c>
      <c r="H4039" s="1"/>
      <c r="I4039" s="2">
        <v>6673.03</v>
      </c>
      <c r="J4039" s="2">
        <v>1745.4849999999999</v>
      </c>
      <c r="K4039" s="2">
        <v>1745.4849999999999</v>
      </c>
      <c r="L4039" s="2">
        <v>0</v>
      </c>
      <c r="M4039" s="1"/>
      <c r="N4039" s="5">
        <f t="shared" si="127"/>
        <v>10164</v>
      </c>
      <c r="O4039" s="6">
        <f t="shared" si="128"/>
        <v>7337.0800000000008</v>
      </c>
      <c r="P4039" s="2">
        <v>23</v>
      </c>
      <c r="Q4039" s="2" t="s">
        <v>132</v>
      </c>
      <c r="R4039" s="2">
        <v>0</v>
      </c>
      <c r="S4039" s="2">
        <v>90</v>
      </c>
      <c r="T4039" s="2">
        <v>7522.2</v>
      </c>
      <c r="U4039" s="2">
        <v>0</v>
      </c>
      <c r="V4039" s="2">
        <v>0</v>
      </c>
      <c r="W4039" s="2">
        <v>0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2">
        <f>VLOOKUP(Tabla3[[#This Row],[Columna1]],Tabla5[#All],3,0)</f>
        <v>0</v>
      </c>
      <c r="AF4039" s="2">
        <v>0</v>
      </c>
      <c r="AG4039" s="2">
        <v>0</v>
      </c>
      <c r="AH4039" s="2">
        <v>0</v>
      </c>
      <c r="AI4039" s="2">
        <v>0</v>
      </c>
      <c r="AJ4039" s="2">
        <v>0</v>
      </c>
      <c r="AK4039" s="2">
        <f>VLOOKUP(Tabla3[[#This Row],[Columna1]],Tabla7[[ID]:[Monto neto de los bonos]],3,0)</f>
        <v>0</v>
      </c>
      <c r="AL4039" s="2">
        <v>0</v>
      </c>
      <c r="AM4039" s="2">
        <v>0</v>
      </c>
      <c r="AN4039" s="2">
        <v>0</v>
      </c>
      <c r="AO4039" s="2">
        <v>0</v>
      </c>
      <c r="AP4039" s="2">
        <v>0</v>
      </c>
      <c r="AQ4039" s="2">
        <v>0</v>
      </c>
      <c r="AR4039" s="2">
        <v>0</v>
      </c>
      <c r="AS4039" s="2">
        <v>0</v>
      </c>
      <c r="AT4039" s="2">
        <v>1649.37</v>
      </c>
      <c r="AU4039" s="2">
        <v>1177.55</v>
      </c>
      <c r="AV4039" s="2">
        <v>0</v>
      </c>
      <c r="AW4039" s="1"/>
      <c r="AX4039" s="2" t="s">
        <v>422</v>
      </c>
      <c r="AY4039" s="8" t="s">
        <v>427</v>
      </c>
    </row>
    <row r="4040" spans="1:51" ht="13.15" customHeight="1" x14ac:dyDescent="0.25">
      <c r="A4040" s="7">
        <v>22777</v>
      </c>
      <c r="B4040" s="2" t="s">
        <v>3335</v>
      </c>
      <c r="C4040" s="2">
        <v>4683203</v>
      </c>
      <c r="D4040" s="2" t="s">
        <v>365</v>
      </c>
      <c r="E4040" s="2" t="s">
        <v>366</v>
      </c>
      <c r="F4040" s="2" t="s">
        <v>148</v>
      </c>
      <c r="G4040" s="3">
        <v>45274</v>
      </c>
      <c r="H4040" s="1"/>
      <c r="I4040" s="2">
        <v>9836.7099999999991</v>
      </c>
      <c r="J4040" s="2">
        <v>3056.2150000000001</v>
      </c>
      <c r="K4040" s="2">
        <v>3056.2150000000001</v>
      </c>
      <c r="L4040" s="2">
        <v>0</v>
      </c>
      <c r="M4040" s="1"/>
      <c r="N4040" s="5">
        <f t="shared" si="127"/>
        <v>15949.14</v>
      </c>
      <c r="O4040" s="6">
        <f t="shared" si="128"/>
        <v>8655.1799999999985</v>
      </c>
      <c r="P4040" s="2">
        <v>24</v>
      </c>
      <c r="Q4040" s="2" t="s">
        <v>132</v>
      </c>
      <c r="R4040" s="2">
        <v>0</v>
      </c>
      <c r="S4040" s="2">
        <v>140</v>
      </c>
      <c r="T4040" s="2">
        <v>18362.400000000001</v>
      </c>
      <c r="U4040" s="2">
        <v>0</v>
      </c>
      <c r="V4040" s="2">
        <v>0</v>
      </c>
      <c r="W4040" s="2">
        <v>0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2">
        <f>VLOOKUP(Tabla3[[#This Row],[Columna1]],Tabla5[#All],3,0)</f>
        <v>0</v>
      </c>
      <c r="AF4040" s="2">
        <v>0</v>
      </c>
      <c r="AG4040" s="2">
        <v>0</v>
      </c>
      <c r="AH4040" s="2">
        <v>0</v>
      </c>
      <c r="AI4040" s="2">
        <v>0</v>
      </c>
      <c r="AJ4040" s="2">
        <v>0</v>
      </c>
      <c r="AK4040" s="2">
        <f>VLOOKUP(Tabla3[[#This Row],[Columna1]],Tabla7[[ID]:[Monto neto de los bonos]],3,0)</f>
        <v>0</v>
      </c>
      <c r="AL4040" s="2">
        <v>0</v>
      </c>
      <c r="AM4040" s="2">
        <v>0</v>
      </c>
      <c r="AN4040" s="2">
        <v>0</v>
      </c>
      <c r="AO4040" s="2">
        <v>0</v>
      </c>
      <c r="AP4040" s="2">
        <v>0</v>
      </c>
      <c r="AQ4040" s="2">
        <v>0</v>
      </c>
      <c r="AR4040" s="2">
        <v>0</v>
      </c>
      <c r="AS4040" s="2">
        <v>0</v>
      </c>
      <c r="AT4040" s="2">
        <v>3305.28</v>
      </c>
      <c r="AU4040" s="2">
        <v>3988.68</v>
      </c>
      <c r="AV4040" s="2">
        <v>0</v>
      </c>
      <c r="AW4040" s="1"/>
      <c r="AX4040" s="2" t="s">
        <v>422</v>
      </c>
      <c r="AY4040" s="8" t="s">
        <v>427</v>
      </c>
    </row>
    <row r="4041" spans="1:51" ht="13.15" customHeight="1" x14ac:dyDescent="0.25">
      <c r="A4041" s="7">
        <v>103829</v>
      </c>
      <c r="B4041" s="2" t="s">
        <v>3336</v>
      </c>
      <c r="C4041" s="2">
        <v>425103</v>
      </c>
      <c r="D4041" s="2" t="s">
        <v>365</v>
      </c>
      <c r="E4041" s="2" t="s">
        <v>366</v>
      </c>
      <c r="F4041" s="2" t="s">
        <v>140</v>
      </c>
      <c r="G4041" s="3">
        <v>41445</v>
      </c>
      <c r="H4041" s="1"/>
      <c r="I4041" s="2">
        <v>6673.03</v>
      </c>
      <c r="J4041" s="2">
        <v>1745.4849999999999</v>
      </c>
      <c r="K4041" s="2">
        <v>1745.4849999999999</v>
      </c>
      <c r="L4041" s="2">
        <v>1581.96</v>
      </c>
      <c r="M4041" s="1"/>
      <c r="N4041" s="5">
        <f t="shared" si="127"/>
        <v>11745.96</v>
      </c>
      <c r="O4041" s="6">
        <f t="shared" si="128"/>
        <v>7785.33</v>
      </c>
      <c r="P4041" s="2">
        <v>24</v>
      </c>
      <c r="Q4041" s="2" t="s">
        <v>46</v>
      </c>
      <c r="R4041" s="2">
        <v>0</v>
      </c>
      <c r="S4041" s="2">
        <v>115</v>
      </c>
      <c r="T4041" s="2">
        <v>9611.7000000000007</v>
      </c>
      <c r="U4041" s="2">
        <v>1868.45</v>
      </c>
      <c r="V4041" s="2">
        <v>0</v>
      </c>
      <c r="W4041" s="2">
        <v>0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2">
        <f>VLOOKUP(Tabla3[[#This Row],[Columna1]],Tabla5[#All],3,0)</f>
        <v>0</v>
      </c>
      <c r="AF4041" s="2">
        <v>0</v>
      </c>
      <c r="AG4041" s="2">
        <v>0</v>
      </c>
      <c r="AH4041" s="2">
        <v>0</v>
      </c>
      <c r="AI4041" s="2">
        <v>0</v>
      </c>
      <c r="AJ4041" s="2">
        <v>0</v>
      </c>
      <c r="AK4041" s="2">
        <f>VLOOKUP(Tabla3[[#This Row],[Columna1]],Tabla7[[ID]:[Monto neto de los bonos]],3,0)</f>
        <v>1868.45</v>
      </c>
      <c r="AL4041" s="2">
        <v>0</v>
      </c>
      <c r="AM4041" s="2">
        <v>0</v>
      </c>
      <c r="AN4041" s="2">
        <v>0</v>
      </c>
      <c r="AO4041" s="2">
        <v>0</v>
      </c>
      <c r="AP4041" s="2">
        <v>0</v>
      </c>
      <c r="AQ4041" s="2">
        <v>0</v>
      </c>
      <c r="AR4041" s="2">
        <v>0</v>
      </c>
      <c r="AS4041" s="2">
        <v>0</v>
      </c>
      <c r="AT4041" s="2">
        <v>2043.05</v>
      </c>
      <c r="AU4041" s="2">
        <v>1917.58</v>
      </c>
      <c r="AV4041" s="2">
        <v>0</v>
      </c>
      <c r="AW4041" s="1"/>
      <c r="AX4041" s="2" t="s">
        <v>422</v>
      </c>
      <c r="AY4041" s="8" t="s">
        <v>425</v>
      </c>
    </row>
    <row r="4042" spans="1:51" ht="13.15" customHeight="1" x14ac:dyDescent="0.25">
      <c r="A4042" s="7">
        <v>24371</v>
      </c>
      <c r="B4042" s="2" t="s">
        <v>4871</v>
      </c>
      <c r="C4042" s="2">
        <v>5873203</v>
      </c>
      <c r="D4042" s="2" t="s">
        <v>365</v>
      </c>
      <c r="E4042" s="2" t="s">
        <v>366</v>
      </c>
      <c r="F4042" s="2" t="s">
        <v>184</v>
      </c>
      <c r="G4042" s="3">
        <v>45309</v>
      </c>
      <c r="H4042" s="1"/>
      <c r="I4042" s="2">
        <v>5516.73</v>
      </c>
      <c r="J4042" s="2">
        <v>1441.28</v>
      </c>
      <c r="K4042" s="2">
        <v>1441.28</v>
      </c>
      <c r="L4042" s="2">
        <v>0</v>
      </c>
      <c r="M4042" s="1"/>
      <c r="N4042" s="5">
        <f t="shared" si="127"/>
        <v>8399.2899999999991</v>
      </c>
      <c r="O4042" s="6">
        <f t="shared" si="128"/>
        <v>5215.369999999999</v>
      </c>
      <c r="P4042" s="2">
        <v>24</v>
      </c>
      <c r="Q4042" s="2" t="s">
        <v>132</v>
      </c>
      <c r="R4042" s="2">
        <v>0</v>
      </c>
      <c r="S4042" s="2">
        <v>140</v>
      </c>
      <c r="T4042" s="2">
        <v>9671.2000000000007</v>
      </c>
      <c r="U4042" s="2">
        <v>0</v>
      </c>
      <c r="V4042" s="2">
        <v>0</v>
      </c>
      <c r="W4042" s="2">
        <v>0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2">
        <f>VLOOKUP(Tabla3[[#This Row],[Columna1]],Tabla5[#All],3,0)</f>
        <v>0</v>
      </c>
      <c r="AF4042" s="2">
        <v>0</v>
      </c>
      <c r="AG4042" s="2">
        <v>0</v>
      </c>
      <c r="AH4042" s="2">
        <v>0</v>
      </c>
      <c r="AI4042" s="2">
        <v>0</v>
      </c>
      <c r="AJ4042" s="2">
        <v>0</v>
      </c>
      <c r="AK4042" s="2">
        <f>VLOOKUP(Tabla3[[#This Row],[Columna1]],Tabla7[[ID]:[Monto neto de los bonos]],3,0)</f>
        <v>0</v>
      </c>
      <c r="AL4042" s="2">
        <v>0</v>
      </c>
      <c r="AM4042" s="2">
        <v>0</v>
      </c>
      <c r="AN4042" s="2">
        <v>0</v>
      </c>
      <c r="AO4042" s="2">
        <v>0</v>
      </c>
      <c r="AP4042" s="2">
        <v>0</v>
      </c>
      <c r="AQ4042" s="2">
        <v>0</v>
      </c>
      <c r="AR4042" s="2">
        <v>0</v>
      </c>
      <c r="AS4042" s="2">
        <v>0</v>
      </c>
      <c r="AT4042" s="2">
        <v>1740.72</v>
      </c>
      <c r="AU4042" s="2">
        <v>1443.2</v>
      </c>
      <c r="AV4042" s="2">
        <v>0</v>
      </c>
      <c r="AW4042" s="1"/>
      <c r="AX4042" s="2" t="s">
        <v>422</v>
      </c>
      <c r="AY4042" s="8" t="s">
        <v>427</v>
      </c>
    </row>
    <row r="4043" spans="1:51" ht="13.15" customHeight="1" x14ac:dyDescent="0.25">
      <c r="A4043" s="7">
        <v>103430</v>
      </c>
      <c r="B4043" s="2" t="s">
        <v>4823</v>
      </c>
      <c r="C4043" s="2">
        <v>421803</v>
      </c>
      <c r="D4043" s="2" t="s">
        <v>365</v>
      </c>
      <c r="E4043" s="2" t="s">
        <v>368</v>
      </c>
      <c r="F4043" s="2" t="s">
        <v>140</v>
      </c>
      <c r="G4043" s="3">
        <v>42523</v>
      </c>
      <c r="H4043" s="1"/>
      <c r="I4043" s="2">
        <v>6673.03</v>
      </c>
      <c r="J4043" s="2">
        <v>1745.4849999999999</v>
      </c>
      <c r="K4043" s="2">
        <v>1745.4849999999999</v>
      </c>
      <c r="L4043" s="2">
        <v>806.65</v>
      </c>
      <c r="M4043" s="1"/>
      <c r="N4043" s="5">
        <f t="shared" si="127"/>
        <v>10970.65</v>
      </c>
      <c r="O4043" s="6">
        <f t="shared" si="128"/>
        <v>8440.36</v>
      </c>
      <c r="P4043" s="2">
        <v>24</v>
      </c>
      <c r="Q4043" s="2" t="s">
        <v>46</v>
      </c>
      <c r="R4043" s="2">
        <v>0</v>
      </c>
      <c r="S4043" s="2">
        <v>53</v>
      </c>
      <c r="T4043" s="2">
        <v>4429.74</v>
      </c>
      <c r="U4043" s="2">
        <v>1868.45</v>
      </c>
      <c r="V4043" s="2">
        <v>0</v>
      </c>
      <c r="W4043" s="2">
        <v>0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2">
        <f>VLOOKUP(Tabla3[[#This Row],[Columna1]],Tabla5[#All],3,0)</f>
        <v>0</v>
      </c>
      <c r="AF4043" s="2">
        <v>0</v>
      </c>
      <c r="AG4043" s="2">
        <v>0</v>
      </c>
      <c r="AH4043" s="2">
        <v>0</v>
      </c>
      <c r="AI4043" s="2">
        <v>0</v>
      </c>
      <c r="AJ4043" s="2">
        <v>0</v>
      </c>
      <c r="AK4043" s="2">
        <f>VLOOKUP(Tabla3[[#This Row],[Columna1]],Tabla7[[ID]:[Monto neto de los bonos]],3,0)</f>
        <v>1868.45</v>
      </c>
      <c r="AL4043" s="2">
        <v>0</v>
      </c>
      <c r="AM4043" s="2">
        <v>0</v>
      </c>
      <c r="AN4043" s="2">
        <v>0</v>
      </c>
      <c r="AO4043" s="2">
        <v>0</v>
      </c>
      <c r="AP4043" s="2">
        <v>0</v>
      </c>
      <c r="AQ4043" s="2">
        <v>0</v>
      </c>
      <c r="AR4043" s="2">
        <v>0</v>
      </c>
      <c r="AS4043" s="2">
        <v>0</v>
      </c>
      <c r="AT4043" s="2">
        <v>1453.42</v>
      </c>
      <c r="AU4043" s="2">
        <v>1076.8699999999999</v>
      </c>
      <c r="AV4043" s="2">
        <v>0</v>
      </c>
      <c r="AW4043" s="1"/>
      <c r="AX4043" s="2" t="s">
        <v>422</v>
      </c>
      <c r="AY4043" s="8" t="s">
        <v>425</v>
      </c>
    </row>
    <row r="4044" spans="1:51" ht="13.15" customHeight="1" x14ac:dyDescent="0.25">
      <c r="A4044" s="7">
        <v>20757</v>
      </c>
      <c r="B4044" s="2" t="s">
        <v>3337</v>
      </c>
      <c r="C4044" s="2">
        <v>2083203</v>
      </c>
      <c r="D4044" s="2" t="s">
        <v>365</v>
      </c>
      <c r="E4044" s="2" t="s">
        <v>370</v>
      </c>
      <c r="F4044" s="2" t="s">
        <v>45</v>
      </c>
      <c r="G4044" s="3">
        <v>42913</v>
      </c>
      <c r="H4044" s="1"/>
      <c r="I4044" s="2">
        <v>13413.65</v>
      </c>
      <c r="J4044" s="2">
        <v>2841.47</v>
      </c>
      <c r="K4044" s="2">
        <v>2841.47</v>
      </c>
      <c r="L4044" s="2">
        <v>1668.12</v>
      </c>
      <c r="M4044" s="1"/>
      <c r="N4044" s="5">
        <f t="shared" si="127"/>
        <v>30692.879999999997</v>
      </c>
      <c r="O4044" s="6">
        <f t="shared" si="128"/>
        <v>27034.079999999998</v>
      </c>
      <c r="P4044" s="2">
        <v>30</v>
      </c>
      <c r="Q4044" s="2" t="s">
        <v>37</v>
      </c>
      <c r="R4044" s="2">
        <v>0</v>
      </c>
      <c r="S4044" s="2">
        <v>0</v>
      </c>
      <c r="T4044" s="2">
        <v>0</v>
      </c>
      <c r="U4044" s="2">
        <v>0</v>
      </c>
      <c r="V4044" s="2">
        <v>0</v>
      </c>
      <c r="W4044" s="2">
        <v>0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9928.17</v>
      </c>
      <c r="AE4044" s="2">
        <f>VLOOKUP(Tabla3[[#This Row],[Columna1]],Tabla5[#All],3,0)</f>
        <v>9928.17</v>
      </c>
      <c r="AF4044" s="2">
        <v>0</v>
      </c>
      <c r="AG4044" s="2">
        <v>0</v>
      </c>
      <c r="AH4044" s="2">
        <v>0</v>
      </c>
      <c r="AI4044" s="2">
        <v>0</v>
      </c>
      <c r="AJ4044" s="2">
        <v>0</v>
      </c>
      <c r="AK4044" s="2">
        <f>VLOOKUP(Tabla3[[#This Row],[Columna1]],Tabla7[[ID]:[Monto neto de los bonos]],3,0)</f>
        <v>0</v>
      </c>
      <c r="AL4044" s="2">
        <v>0</v>
      </c>
      <c r="AM4044" s="2">
        <v>0</v>
      </c>
      <c r="AN4044" s="2">
        <v>0</v>
      </c>
      <c r="AO4044" s="2">
        <v>0</v>
      </c>
      <c r="AP4044" s="2">
        <v>0</v>
      </c>
      <c r="AQ4044" s="2">
        <v>0</v>
      </c>
      <c r="AR4044" s="2">
        <v>0</v>
      </c>
      <c r="AS4044" s="2">
        <v>0</v>
      </c>
      <c r="AT4044" s="2">
        <v>2076.46</v>
      </c>
      <c r="AU4044" s="2">
        <v>1582.34</v>
      </c>
      <c r="AV4044" s="2">
        <v>0</v>
      </c>
      <c r="AW4044" s="1"/>
      <c r="AX4044" s="2" t="s">
        <v>422</v>
      </c>
      <c r="AY4044" s="8" t="s">
        <v>423</v>
      </c>
    </row>
    <row r="4045" spans="1:51" ht="13.15" customHeight="1" x14ac:dyDescent="0.25">
      <c r="A4045" s="7">
        <v>25446</v>
      </c>
      <c r="B4045" s="2" t="s">
        <v>3338</v>
      </c>
      <c r="C4045" s="2">
        <v>6660403</v>
      </c>
      <c r="D4045" s="2" t="s">
        <v>365</v>
      </c>
      <c r="E4045" s="2" t="s">
        <v>366</v>
      </c>
      <c r="F4045" s="2" t="s">
        <v>140</v>
      </c>
      <c r="G4045" s="3">
        <v>45684</v>
      </c>
      <c r="H4045" s="1"/>
      <c r="I4045" s="2">
        <v>6673.03</v>
      </c>
      <c r="J4045" s="2">
        <v>1745.4849999999999</v>
      </c>
      <c r="K4045" s="2">
        <v>1745.4849999999999</v>
      </c>
      <c r="L4045" s="2">
        <v>0</v>
      </c>
      <c r="M4045" s="1"/>
      <c r="N4045" s="5">
        <f t="shared" si="127"/>
        <v>10164</v>
      </c>
      <c r="O4045" s="6">
        <f t="shared" si="128"/>
        <v>6005.08</v>
      </c>
      <c r="P4045" s="2">
        <v>24</v>
      </c>
      <c r="Q4045" s="2" t="s">
        <v>132</v>
      </c>
      <c r="R4045" s="2">
        <v>0</v>
      </c>
      <c r="S4045" s="2">
        <v>140</v>
      </c>
      <c r="T4045" s="2">
        <v>11701.2</v>
      </c>
      <c r="U4045" s="2">
        <v>0</v>
      </c>
      <c r="V4045" s="2">
        <v>0</v>
      </c>
      <c r="W4045" s="2">
        <v>0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2">
        <f>VLOOKUP(Tabla3[[#This Row],[Columna1]],Tabla5[#All],3,0)</f>
        <v>0</v>
      </c>
      <c r="AF4045" s="2">
        <v>0</v>
      </c>
      <c r="AG4045" s="2">
        <v>0</v>
      </c>
      <c r="AH4045" s="2">
        <v>0</v>
      </c>
      <c r="AI4045" s="2">
        <v>0</v>
      </c>
      <c r="AJ4045" s="2">
        <v>0</v>
      </c>
      <c r="AK4045" s="2">
        <f>VLOOKUP(Tabla3[[#This Row],[Columna1]],Tabla7[[ID]:[Monto neto de los bonos]],3,0)</f>
        <v>0</v>
      </c>
      <c r="AL4045" s="2">
        <v>0</v>
      </c>
      <c r="AM4045" s="2">
        <v>0</v>
      </c>
      <c r="AN4045" s="2">
        <v>0</v>
      </c>
      <c r="AO4045" s="2">
        <v>0</v>
      </c>
      <c r="AP4045" s="2">
        <v>0</v>
      </c>
      <c r="AQ4045" s="2">
        <v>0</v>
      </c>
      <c r="AR4045" s="2">
        <v>0</v>
      </c>
      <c r="AS4045" s="2">
        <v>0</v>
      </c>
      <c r="AT4045" s="2">
        <v>2106.2800000000002</v>
      </c>
      <c r="AU4045" s="2">
        <v>2052.64</v>
      </c>
      <c r="AV4045" s="2">
        <v>0</v>
      </c>
      <c r="AW4045" s="1"/>
      <c r="AX4045" s="2" t="s">
        <v>422</v>
      </c>
      <c r="AY4045" s="8" t="s">
        <v>427</v>
      </c>
    </row>
    <row r="4046" spans="1:51" ht="13.15" customHeight="1" x14ac:dyDescent="0.25">
      <c r="A4046" s="7">
        <v>14033</v>
      </c>
      <c r="B4046" s="2" t="s">
        <v>4859</v>
      </c>
      <c r="C4046" s="2">
        <v>136903</v>
      </c>
      <c r="D4046" s="2" t="s">
        <v>365</v>
      </c>
      <c r="E4046" s="2" t="s">
        <v>366</v>
      </c>
      <c r="F4046" s="2" t="s">
        <v>36</v>
      </c>
      <c r="G4046" s="3">
        <v>39076</v>
      </c>
      <c r="H4046" s="1"/>
      <c r="I4046" s="2">
        <v>13165.89</v>
      </c>
      <c r="J4046" s="2">
        <v>2789.65</v>
      </c>
      <c r="K4046" s="2">
        <v>2789.65</v>
      </c>
      <c r="L4046" s="2">
        <v>2813.17</v>
      </c>
      <c r="M4046" s="1"/>
      <c r="N4046" s="5">
        <f t="shared" si="127"/>
        <v>25974.190000000002</v>
      </c>
      <c r="O4046" s="6">
        <f t="shared" si="128"/>
        <v>22067.630000000005</v>
      </c>
      <c r="P4046" s="2">
        <v>20</v>
      </c>
      <c r="Q4046" s="2" t="s">
        <v>46</v>
      </c>
      <c r="R4046" s="2">
        <v>0</v>
      </c>
      <c r="S4046" s="2">
        <v>0</v>
      </c>
      <c r="T4046" s="2">
        <v>0</v>
      </c>
      <c r="U4046" s="2">
        <v>3686.45</v>
      </c>
      <c r="V4046" s="2">
        <v>0</v>
      </c>
      <c r="W4046" s="2">
        <v>0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4415.83</v>
      </c>
      <c r="AE4046" s="2">
        <f>VLOOKUP(Tabla3[[#This Row],[Columna1]],Tabla5[#All],3,0)</f>
        <v>4415.83</v>
      </c>
      <c r="AF4046" s="2">
        <v>0</v>
      </c>
      <c r="AG4046" s="2">
        <v>0</v>
      </c>
      <c r="AH4046" s="2">
        <v>0</v>
      </c>
      <c r="AI4046" s="2">
        <v>0</v>
      </c>
      <c r="AJ4046" s="2">
        <v>0</v>
      </c>
      <c r="AK4046" s="2">
        <f>VLOOKUP(Tabla3[[#This Row],[Columna1]],Tabla7[[ID]:[Monto neto de los bonos]],3,0)</f>
        <v>3686.45</v>
      </c>
      <c r="AL4046" s="2">
        <v>0</v>
      </c>
      <c r="AM4046" s="2">
        <v>0</v>
      </c>
      <c r="AN4046" s="2">
        <v>0</v>
      </c>
      <c r="AO4046" s="2">
        <v>0</v>
      </c>
      <c r="AP4046" s="2">
        <v>0</v>
      </c>
      <c r="AQ4046" s="2">
        <v>0</v>
      </c>
      <c r="AR4046" s="2">
        <v>0</v>
      </c>
      <c r="AS4046" s="2">
        <v>0</v>
      </c>
      <c r="AT4046" s="2">
        <v>1985.64</v>
      </c>
      <c r="AU4046" s="2">
        <v>1920.92</v>
      </c>
      <c r="AV4046" s="2">
        <v>0</v>
      </c>
      <c r="AW4046" s="1"/>
      <c r="AX4046" s="2" t="s">
        <v>422</v>
      </c>
      <c r="AY4046" s="8" t="s">
        <v>424</v>
      </c>
    </row>
    <row r="4047" spans="1:51" ht="13.15" customHeight="1" x14ac:dyDescent="0.25">
      <c r="A4047" s="7">
        <v>17639</v>
      </c>
      <c r="B4047" s="2" t="s">
        <v>4927</v>
      </c>
      <c r="C4047" s="2">
        <v>227803</v>
      </c>
      <c r="D4047" s="2" t="s">
        <v>365</v>
      </c>
      <c r="E4047" s="2" t="s">
        <v>366</v>
      </c>
      <c r="F4047" s="2" t="s">
        <v>140</v>
      </c>
      <c r="G4047" s="3">
        <v>42523</v>
      </c>
      <c r="H4047" s="1"/>
      <c r="I4047" s="2">
        <v>6673.03</v>
      </c>
      <c r="J4047" s="2">
        <v>1745.4849999999999</v>
      </c>
      <c r="K4047" s="2">
        <v>1745.4849999999999</v>
      </c>
      <c r="L4047" s="2">
        <v>806.65</v>
      </c>
      <c r="M4047" s="1"/>
      <c r="N4047" s="5">
        <f t="shared" si="127"/>
        <v>10970.65</v>
      </c>
      <c r="O4047" s="6">
        <f t="shared" si="128"/>
        <v>9452.7699999999986</v>
      </c>
      <c r="P4047" s="2">
        <v>24</v>
      </c>
      <c r="Q4047" s="2" t="s">
        <v>132</v>
      </c>
      <c r="R4047" s="2">
        <v>0</v>
      </c>
      <c r="S4047" s="2">
        <v>0</v>
      </c>
      <c r="T4047" s="2">
        <v>0</v>
      </c>
      <c r="U4047" s="2">
        <v>0</v>
      </c>
      <c r="V4047" s="2">
        <v>0</v>
      </c>
      <c r="W4047" s="2">
        <v>0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2">
        <f>VLOOKUP(Tabla3[[#This Row],[Columna1]],Tabla5[#All],3,0)</f>
        <v>0</v>
      </c>
      <c r="AF4047" s="2">
        <v>0</v>
      </c>
      <c r="AG4047" s="2">
        <v>0</v>
      </c>
      <c r="AH4047" s="2">
        <v>0</v>
      </c>
      <c r="AI4047" s="2">
        <v>0</v>
      </c>
      <c r="AJ4047" s="2">
        <v>0</v>
      </c>
      <c r="AK4047" s="2">
        <f>VLOOKUP(Tabla3[[#This Row],[Columna1]],Tabla7[[ID]:[Monto neto de los bonos]],3,0)</f>
        <v>0</v>
      </c>
      <c r="AL4047" s="2">
        <v>0</v>
      </c>
      <c r="AM4047" s="2">
        <v>0</v>
      </c>
      <c r="AN4047" s="2">
        <v>0</v>
      </c>
      <c r="AO4047" s="2">
        <v>0</v>
      </c>
      <c r="AP4047" s="2">
        <v>0</v>
      </c>
      <c r="AQ4047" s="2">
        <v>0</v>
      </c>
      <c r="AR4047" s="2">
        <v>0</v>
      </c>
      <c r="AS4047" s="2">
        <v>0</v>
      </c>
      <c r="AT4047" s="2">
        <v>1010.44</v>
      </c>
      <c r="AU4047" s="2">
        <v>507.44</v>
      </c>
      <c r="AV4047" s="2">
        <v>0</v>
      </c>
      <c r="AW4047" s="1"/>
      <c r="AX4047" s="2" t="s">
        <v>422</v>
      </c>
      <c r="AY4047" s="8" t="s">
        <v>427</v>
      </c>
    </row>
    <row r="4048" spans="1:51" ht="13.15" customHeight="1" x14ac:dyDescent="0.25">
      <c r="A4048" s="7">
        <v>21987</v>
      </c>
      <c r="B4048" s="2" t="s">
        <v>3339</v>
      </c>
      <c r="C4048" s="2">
        <v>3507203</v>
      </c>
      <c r="D4048" s="2" t="s">
        <v>365</v>
      </c>
      <c r="E4048" s="2" t="s">
        <v>375</v>
      </c>
      <c r="F4048" s="2" t="s">
        <v>45</v>
      </c>
      <c r="G4048" s="3">
        <v>44201</v>
      </c>
      <c r="H4048" s="1"/>
      <c r="I4048" s="2">
        <v>13413.65</v>
      </c>
      <c r="J4048" s="2">
        <v>2841.47</v>
      </c>
      <c r="K4048" s="2">
        <v>2841.47</v>
      </c>
      <c r="L4048" s="2">
        <v>0</v>
      </c>
      <c r="M4048" s="1"/>
      <c r="N4048" s="5">
        <f t="shared" si="127"/>
        <v>19096.59</v>
      </c>
      <c r="O4048" s="6">
        <f t="shared" si="128"/>
        <v>11460.63</v>
      </c>
      <c r="P4048" s="2">
        <v>30</v>
      </c>
      <c r="Q4048" s="2" t="s">
        <v>37</v>
      </c>
      <c r="R4048" s="2">
        <v>0</v>
      </c>
      <c r="S4048" s="2">
        <v>100</v>
      </c>
      <c r="T4048" s="2">
        <v>15914</v>
      </c>
      <c r="U4048" s="2">
        <v>0</v>
      </c>
      <c r="V4048" s="2">
        <v>0</v>
      </c>
      <c r="W4048" s="2">
        <v>0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2">
        <f>VLOOKUP(Tabla3[[#This Row],[Columna1]],Tabla5[#All],3,0)</f>
        <v>0</v>
      </c>
      <c r="AF4048" s="2">
        <v>0</v>
      </c>
      <c r="AG4048" s="2">
        <v>0</v>
      </c>
      <c r="AH4048" s="2">
        <v>0</v>
      </c>
      <c r="AI4048" s="2">
        <v>0</v>
      </c>
      <c r="AJ4048" s="2">
        <v>0</v>
      </c>
      <c r="AK4048" s="2">
        <f>VLOOKUP(Tabla3[[#This Row],[Columna1]],Tabla7[[ID]:[Monto neto de los bonos]],3,0)</f>
        <v>0</v>
      </c>
      <c r="AL4048" s="2">
        <v>0</v>
      </c>
      <c r="AM4048" s="2">
        <v>0</v>
      </c>
      <c r="AN4048" s="2">
        <v>0</v>
      </c>
      <c r="AO4048" s="2">
        <v>0</v>
      </c>
      <c r="AP4048" s="2">
        <v>0</v>
      </c>
      <c r="AQ4048" s="2">
        <v>0</v>
      </c>
      <c r="AR4048" s="2">
        <v>0</v>
      </c>
      <c r="AS4048" s="2">
        <v>0</v>
      </c>
      <c r="AT4048" s="2">
        <v>3501.04</v>
      </c>
      <c r="AU4048" s="2">
        <v>4134.92</v>
      </c>
      <c r="AV4048" s="2">
        <v>0</v>
      </c>
      <c r="AW4048" s="1"/>
      <c r="AX4048" s="2" t="s">
        <v>422</v>
      </c>
      <c r="AY4048" s="8" t="s">
        <v>423</v>
      </c>
    </row>
    <row r="4049" spans="1:51" ht="13.15" customHeight="1" x14ac:dyDescent="0.25">
      <c r="A4049" s="7">
        <v>19722</v>
      </c>
      <c r="B4049" s="2" t="s">
        <v>4908</v>
      </c>
      <c r="C4049" s="2">
        <v>1011303</v>
      </c>
      <c r="D4049" s="2" t="s">
        <v>365</v>
      </c>
      <c r="E4049" s="2" t="s">
        <v>366</v>
      </c>
      <c r="F4049" s="2" t="s">
        <v>140</v>
      </c>
      <c r="G4049" s="3">
        <v>42593</v>
      </c>
      <c r="H4049" s="1"/>
      <c r="I4049" s="2">
        <v>6673.03</v>
      </c>
      <c r="J4049" s="2">
        <v>1745.4849999999999</v>
      </c>
      <c r="K4049" s="2">
        <v>1745.4849999999999</v>
      </c>
      <c r="L4049" s="2">
        <v>806.65</v>
      </c>
      <c r="M4049" s="1"/>
      <c r="N4049" s="5">
        <f t="shared" si="127"/>
        <v>10970.65</v>
      </c>
      <c r="O4049" s="6">
        <f t="shared" si="128"/>
        <v>6578.73</v>
      </c>
      <c r="P4049" s="2">
        <v>24</v>
      </c>
      <c r="Q4049" s="2" t="s">
        <v>132</v>
      </c>
      <c r="R4049" s="2">
        <v>0</v>
      </c>
      <c r="S4049" s="2">
        <v>140</v>
      </c>
      <c r="T4049" s="2">
        <v>11701.2</v>
      </c>
      <c r="U4049" s="2">
        <v>0</v>
      </c>
      <c r="V4049" s="2">
        <v>0</v>
      </c>
      <c r="W4049" s="2">
        <v>0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2">
        <f>VLOOKUP(Tabla3[[#This Row],[Columna1]],Tabla5[#All],3,0)</f>
        <v>0</v>
      </c>
      <c r="AF4049" s="2">
        <v>0</v>
      </c>
      <c r="AG4049" s="2">
        <v>0</v>
      </c>
      <c r="AH4049" s="2">
        <v>0</v>
      </c>
      <c r="AI4049" s="2">
        <v>0</v>
      </c>
      <c r="AJ4049" s="2">
        <v>0</v>
      </c>
      <c r="AK4049" s="2">
        <f>VLOOKUP(Tabla3[[#This Row],[Columna1]],Tabla7[[ID]:[Monto neto de los bonos]],3,0)</f>
        <v>0</v>
      </c>
      <c r="AL4049" s="2">
        <v>0</v>
      </c>
      <c r="AM4049" s="2">
        <v>0</v>
      </c>
      <c r="AN4049" s="2">
        <v>0</v>
      </c>
      <c r="AO4049" s="2">
        <v>0</v>
      </c>
      <c r="AP4049" s="2">
        <v>0</v>
      </c>
      <c r="AQ4049" s="2">
        <v>0</v>
      </c>
      <c r="AR4049" s="2">
        <v>0</v>
      </c>
      <c r="AS4049" s="2">
        <v>0</v>
      </c>
      <c r="AT4049" s="2">
        <v>2180.56</v>
      </c>
      <c r="AU4049" s="2">
        <v>2211.36</v>
      </c>
      <c r="AV4049" s="2">
        <v>0</v>
      </c>
      <c r="AW4049" s="1"/>
      <c r="AX4049" s="2" t="s">
        <v>422</v>
      </c>
      <c r="AY4049" s="8" t="s">
        <v>427</v>
      </c>
    </row>
    <row r="4050" spans="1:51" ht="13.15" customHeight="1" x14ac:dyDescent="0.25">
      <c r="A4050" s="7">
        <v>24222</v>
      </c>
      <c r="B4050" s="2" t="s">
        <v>4936</v>
      </c>
      <c r="C4050" s="2">
        <v>5787703</v>
      </c>
      <c r="D4050" s="2" t="s">
        <v>365</v>
      </c>
      <c r="E4050" s="2" t="s">
        <v>370</v>
      </c>
      <c r="F4050" s="2" t="s">
        <v>148</v>
      </c>
      <c r="G4050" s="3">
        <v>44893</v>
      </c>
      <c r="H4050" s="1"/>
      <c r="I4050" s="2">
        <v>9836.7099999999991</v>
      </c>
      <c r="J4050" s="2">
        <v>3056.2150000000001</v>
      </c>
      <c r="K4050" s="2">
        <v>3056.2150000000001</v>
      </c>
      <c r="L4050" s="2">
        <v>0</v>
      </c>
      <c r="M4050" s="1"/>
      <c r="N4050" s="5">
        <f t="shared" si="127"/>
        <v>15949.14</v>
      </c>
      <c r="O4050" s="6">
        <f t="shared" si="128"/>
        <v>9477.82</v>
      </c>
      <c r="P4050" s="2">
        <v>24</v>
      </c>
      <c r="Q4050" s="2" t="s">
        <v>132</v>
      </c>
      <c r="R4050" s="2">
        <v>0</v>
      </c>
      <c r="S4050" s="2">
        <v>120</v>
      </c>
      <c r="T4050" s="2">
        <v>15739.2</v>
      </c>
      <c r="U4050" s="2">
        <v>0</v>
      </c>
      <c r="V4050" s="2">
        <v>0</v>
      </c>
      <c r="W4050" s="2">
        <v>0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2">
        <f>VLOOKUP(Tabla3[[#This Row],[Columna1]],Tabla5[#All],3,0)</f>
        <v>0</v>
      </c>
      <c r="AF4050" s="2">
        <v>0</v>
      </c>
      <c r="AG4050" s="2">
        <v>0</v>
      </c>
      <c r="AH4050" s="2">
        <v>0</v>
      </c>
      <c r="AI4050" s="2">
        <v>0</v>
      </c>
      <c r="AJ4050" s="2">
        <v>0</v>
      </c>
      <c r="AK4050" s="2">
        <f>VLOOKUP(Tabla3[[#This Row],[Columna1]],Tabla7[[ID]:[Monto neto de los bonos]],3,0)</f>
        <v>0</v>
      </c>
      <c r="AL4050" s="2">
        <v>0</v>
      </c>
      <c r="AM4050" s="2">
        <v>0</v>
      </c>
      <c r="AN4050" s="2">
        <v>0</v>
      </c>
      <c r="AO4050" s="2">
        <v>0</v>
      </c>
      <c r="AP4050" s="2">
        <v>0</v>
      </c>
      <c r="AQ4050" s="2">
        <v>0</v>
      </c>
      <c r="AR4050" s="2">
        <v>0</v>
      </c>
      <c r="AS4050" s="2">
        <v>0</v>
      </c>
      <c r="AT4050" s="2">
        <v>3042.96</v>
      </c>
      <c r="AU4050" s="2">
        <v>3428.36</v>
      </c>
      <c r="AV4050" s="2">
        <v>0</v>
      </c>
      <c r="AW4050" s="1"/>
      <c r="AX4050" s="2" t="s">
        <v>422</v>
      </c>
      <c r="AY4050" s="8" t="s">
        <v>427</v>
      </c>
    </row>
    <row r="4051" spans="1:51" ht="13.15" customHeight="1" x14ac:dyDescent="0.25">
      <c r="A4051" s="7">
        <v>103312</v>
      </c>
      <c r="B4051" s="2" t="s">
        <v>4830</v>
      </c>
      <c r="C4051" s="2">
        <v>420303</v>
      </c>
      <c r="D4051" s="2" t="s">
        <v>365</v>
      </c>
      <c r="E4051" s="2" t="s">
        <v>368</v>
      </c>
      <c r="F4051" s="2" t="s">
        <v>158</v>
      </c>
      <c r="G4051" s="3">
        <v>42523</v>
      </c>
      <c r="H4051" s="1"/>
      <c r="I4051" s="2">
        <v>7320.09</v>
      </c>
      <c r="J4051" s="2">
        <v>1914.615</v>
      </c>
      <c r="K4051" s="2">
        <v>1914.615</v>
      </c>
      <c r="L4051" s="2">
        <v>884.85</v>
      </c>
      <c r="M4051" s="1"/>
      <c r="N4051" s="5">
        <f t="shared" si="127"/>
        <v>12034.17</v>
      </c>
      <c r="O4051" s="6">
        <f t="shared" si="128"/>
        <v>10340.810000000001</v>
      </c>
      <c r="P4051" s="2">
        <v>24</v>
      </c>
      <c r="Q4051" s="2" t="s">
        <v>46</v>
      </c>
      <c r="R4051" s="2">
        <v>0</v>
      </c>
      <c r="S4051" s="2">
        <v>0</v>
      </c>
      <c r="T4051" s="2">
        <v>0</v>
      </c>
      <c r="U4051" s="2">
        <v>2049.63</v>
      </c>
      <c r="V4051" s="2">
        <v>0</v>
      </c>
      <c r="W4051" s="2">
        <v>0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2">
        <f>VLOOKUP(Tabla3[[#This Row],[Columna1]],Tabla5[#All],3,0)</f>
        <v>0</v>
      </c>
      <c r="AF4051" s="2">
        <v>0</v>
      </c>
      <c r="AG4051" s="2">
        <v>0</v>
      </c>
      <c r="AH4051" s="2">
        <v>0</v>
      </c>
      <c r="AI4051" s="2">
        <v>0</v>
      </c>
      <c r="AJ4051" s="2">
        <v>0</v>
      </c>
      <c r="AK4051" s="2">
        <f>VLOOKUP(Tabla3[[#This Row],[Columna1]],Tabla7[[ID]:[Monto neto de los bonos]],3,0)</f>
        <v>2049.63</v>
      </c>
      <c r="AL4051" s="2">
        <v>0</v>
      </c>
      <c r="AM4051" s="2">
        <v>0</v>
      </c>
      <c r="AN4051" s="2">
        <v>0</v>
      </c>
      <c r="AO4051" s="2">
        <v>0</v>
      </c>
      <c r="AP4051" s="2">
        <v>0</v>
      </c>
      <c r="AQ4051" s="2">
        <v>0</v>
      </c>
      <c r="AR4051" s="2">
        <v>0</v>
      </c>
      <c r="AS4051" s="2">
        <v>0</v>
      </c>
      <c r="AT4051" s="2">
        <v>1108.4000000000001</v>
      </c>
      <c r="AU4051" s="2">
        <v>584.96</v>
      </c>
      <c r="AV4051" s="2">
        <v>0</v>
      </c>
      <c r="AW4051" s="1"/>
      <c r="AX4051" s="2" t="s">
        <v>422</v>
      </c>
      <c r="AY4051" s="8" t="s">
        <v>425</v>
      </c>
    </row>
    <row r="4052" spans="1:51" ht="13.15" customHeight="1" x14ac:dyDescent="0.25">
      <c r="A4052" s="7">
        <v>17418</v>
      </c>
      <c r="B4052" s="2" t="s">
        <v>4812</v>
      </c>
      <c r="C4052" s="2">
        <v>289703</v>
      </c>
      <c r="D4052" s="2" t="s">
        <v>365</v>
      </c>
      <c r="E4052" s="2" t="s">
        <v>368</v>
      </c>
      <c r="F4052" s="2" t="s">
        <v>140</v>
      </c>
      <c r="G4052" s="3">
        <v>42523</v>
      </c>
      <c r="H4052" s="3">
        <v>45707</v>
      </c>
      <c r="I4052" s="2">
        <v>6673.03</v>
      </c>
      <c r="J4052" s="2">
        <v>1745.4849999999999</v>
      </c>
      <c r="K4052" s="2">
        <v>1745.4849999999999</v>
      </c>
      <c r="L4052" s="1"/>
      <c r="M4052" s="1"/>
      <c r="N4052" s="5">
        <f t="shared" si="127"/>
        <v>10164</v>
      </c>
      <c r="O4052" s="6">
        <f t="shared" si="128"/>
        <v>10164</v>
      </c>
      <c r="P4052" s="1"/>
      <c r="Q4052" s="2" t="s">
        <v>132</v>
      </c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>
        <f>VLOOKUP(Tabla3[[#This Row],[Columna1]],Tabla5[#All],3,0)</f>
        <v>0</v>
      </c>
      <c r="AF4052" s="1"/>
      <c r="AG4052" s="1"/>
      <c r="AH4052" s="1"/>
      <c r="AI4052" s="1"/>
      <c r="AJ4052" s="1"/>
      <c r="AK4052" s="1">
        <f>VLOOKUP(Tabla3[[#This Row],[Columna1]],Tabla7[[ID]:[Monto neto de los bonos]],3,0)</f>
        <v>0</v>
      </c>
      <c r="AL4052" s="1"/>
      <c r="AM4052" s="1"/>
      <c r="AN4052" s="1"/>
      <c r="AO4052" s="2"/>
      <c r="AP4052" s="1"/>
      <c r="AQ4052" s="1"/>
      <c r="AR4052" s="1"/>
      <c r="AS4052" s="1"/>
      <c r="AT4052" s="1"/>
      <c r="AU4052" s="1"/>
      <c r="AV4052" s="2">
        <v>0</v>
      </c>
      <c r="AW4052" s="1"/>
      <c r="AX4052" s="2" t="s">
        <v>422</v>
      </c>
      <c r="AY4052" s="8" t="s">
        <v>427</v>
      </c>
    </row>
    <row r="4053" spans="1:51" ht="13.15" customHeight="1" x14ac:dyDescent="0.25">
      <c r="A4053" s="7">
        <v>104137</v>
      </c>
      <c r="B4053" s="2" t="s">
        <v>4950</v>
      </c>
      <c r="C4053" s="2">
        <v>376803</v>
      </c>
      <c r="D4053" s="2" t="s">
        <v>365</v>
      </c>
      <c r="E4053" s="2" t="s">
        <v>374</v>
      </c>
      <c r="F4053" s="2" t="s">
        <v>148</v>
      </c>
      <c r="G4053" s="3">
        <v>41347</v>
      </c>
      <c r="H4053" s="1"/>
      <c r="I4053" s="2">
        <v>9836.7099999999991</v>
      </c>
      <c r="J4053" s="2">
        <v>3056.2150000000001</v>
      </c>
      <c r="K4053" s="2">
        <v>3056.2150000000001</v>
      </c>
      <c r="L4053" s="2">
        <v>2482.39</v>
      </c>
      <c r="M4053" s="1"/>
      <c r="N4053" s="5">
        <f t="shared" si="127"/>
        <v>18431.53</v>
      </c>
      <c r="O4053" s="6">
        <f t="shared" si="128"/>
        <v>9726.24</v>
      </c>
      <c r="P4053" s="2">
        <v>24</v>
      </c>
      <c r="Q4053" s="2" t="s">
        <v>132</v>
      </c>
      <c r="R4053" s="2">
        <v>0</v>
      </c>
      <c r="S4053" s="2">
        <v>140</v>
      </c>
      <c r="T4053" s="2">
        <v>18362.400000000001</v>
      </c>
      <c r="U4053" s="2">
        <v>0</v>
      </c>
      <c r="V4053" s="2">
        <v>0</v>
      </c>
      <c r="W4053" s="2">
        <v>0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2">
        <f>VLOOKUP(Tabla3[[#This Row],[Columna1]],Tabla5[#All],3,0)</f>
        <v>0</v>
      </c>
      <c r="AF4053" s="2">
        <v>0</v>
      </c>
      <c r="AG4053" s="2">
        <v>0</v>
      </c>
      <c r="AH4053" s="2">
        <v>0</v>
      </c>
      <c r="AI4053" s="2">
        <v>0</v>
      </c>
      <c r="AJ4053" s="2">
        <v>0</v>
      </c>
      <c r="AK4053" s="2">
        <f>VLOOKUP(Tabla3[[#This Row],[Columna1]],Tabla7[[ID]:[Monto neto de los bonos]],3,0)</f>
        <v>0</v>
      </c>
      <c r="AL4053" s="2">
        <v>0</v>
      </c>
      <c r="AM4053" s="2">
        <v>0</v>
      </c>
      <c r="AN4053" s="2">
        <v>0</v>
      </c>
      <c r="AO4053" s="2">
        <v>0</v>
      </c>
      <c r="AP4053" s="2">
        <v>0</v>
      </c>
      <c r="AQ4053" s="2">
        <v>0</v>
      </c>
      <c r="AR4053" s="2">
        <v>0</v>
      </c>
      <c r="AS4053" s="2">
        <v>0</v>
      </c>
      <c r="AT4053" s="2">
        <v>3742.05</v>
      </c>
      <c r="AU4053" s="2">
        <v>4963.24</v>
      </c>
      <c r="AV4053" s="2">
        <v>0</v>
      </c>
      <c r="AW4053" s="1"/>
      <c r="AX4053" s="2" t="s">
        <v>422</v>
      </c>
      <c r="AY4053" s="8" t="s">
        <v>427</v>
      </c>
    </row>
    <row r="4054" spans="1:51" ht="13.15" customHeight="1" x14ac:dyDescent="0.25">
      <c r="A4054" s="7">
        <v>15627</v>
      </c>
      <c r="B4054" s="2" t="s">
        <v>4885</v>
      </c>
      <c r="C4054" s="2">
        <v>1839303</v>
      </c>
      <c r="D4054" s="2" t="s">
        <v>365</v>
      </c>
      <c r="E4054" s="2" t="s">
        <v>366</v>
      </c>
      <c r="F4054" s="2" t="s">
        <v>140</v>
      </c>
      <c r="G4054" s="3">
        <v>43137</v>
      </c>
      <c r="H4054" s="1"/>
      <c r="I4054" s="2">
        <v>6673.03</v>
      </c>
      <c r="J4054" s="2">
        <v>1745.4849999999999</v>
      </c>
      <c r="K4054" s="2">
        <v>1745.4849999999999</v>
      </c>
      <c r="L4054" s="2">
        <v>923.51</v>
      </c>
      <c r="M4054" s="1"/>
      <c r="N4054" s="5">
        <f t="shared" si="127"/>
        <v>11087.51</v>
      </c>
      <c r="O4054" s="6">
        <f t="shared" si="128"/>
        <v>6661.7899999999991</v>
      </c>
      <c r="P4054" s="2">
        <v>24</v>
      </c>
      <c r="Q4054" s="2" t="s">
        <v>132</v>
      </c>
      <c r="R4054" s="2">
        <v>0</v>
      </c>
      <c r="S4054" s="2">
        <v>140</v>
      </c>
      <c r="T4054" s="2">
        <v>11701.2</v>
      </c>
      <c r="U4054" s="2">
        <v>0</v>
      </c>
      <c r="V4054" s="2">
        <v>0</v>
      </c>
      <c r="W4054" s="2">
        <v>0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2">
        <f>VLOOKUP(Tabla3[[#This Row],[Columna1]],Tabla5[#All],3,0)</f>
        <v>0</v>
      </c>
      <c r="AF4054" s="2">
        <v>0</v>
      </c>
      <c r="AG4054" s="2">
        <v>0</v>
      </c>
      <c r="AH4054" s="2">
        <v>0</v>
      </c>
      <c r="AI4054" s="2">
        <v>0</v>
      </c>
      <c r="AJ4054" s="2">
        <v>0</v>
      </c>
      <c r="AK4054" s="2">
        <f>VLOOKUP(Tabla3[[#This Row],[Columna1]],Tabla7[[ID]:[Monto neto de los bonos]],3,0)</f>
        <v>0</v>
      </c>
      <c r="AL4054" s="2">
        <v>0</v>
      </c>
      <c r="AM4054" s="2">
        <v>0</v>
      </c>
      <c r="AN4054" s="2">
        <v>0</v>
      </c>
      <c r="AO4054" s="2">
        <v>0</v>
      </c>
      <c r="AP4054" s="2">
        <v>0</v>
      </c>
      <c r="AQ4054" s="2">
        <v>0</v>
      </c>
      <c r="AR4054" s="2">
        <v>0</v>
      </c>
      <c r="AS4054" s="2">
        <v>0</v>
      </c>
      <c r="AT4054" s="2">
        <v>2191.36</v>
      </c>
      <c r="AU4054" s="2">
        <v>2234.36</v>
      </c>
      <c r="AV4054" s="2">
        <v>0</v>
      </c>
      <c r="AW4054" s="1"/>
      <c r="AX4054" s="2" t="s">
        <v>422</v>
      </c>
      <c r="AY4054" s="8" t="s">
        <v>427</v>
      </c>
    </row>
    <row r="4055" spans="1:51" ht="13.15" customHeight="1" x14ac:dyDescent="0.25">
      <c r="A4055" s="7">
        <v>22516</v>
      </c>
      <c r="B4055" s="2" t="s">
        <v>3340</v>
      </c>
      <c r="C4055" s="2">
        <v>4307403</v>
      </c>
      <c r="D4055" s="2" t="s">
        <v>365</v>
      </c>
      <c r="E4055" s="2" t="s">
        <v>366</v>
      </c>
      <c r="F4055" s="2" t="s">
        <v>186</v>
      </c>
      <c r="G4055" s="3">
        <v>44525</v>
      </c>
      <c r="H4055" s="1"/>
      <c r="I4055" s="2">
        <v>6673.03</v>
      </c>
      <c r="J4055" s="2">
        <v>1745.4849999999999</v>
      </c>
      <c r="K4055" s="2">
        <v>1745.4849999999999</v>
      </c>
      <c r="L4055" s="2">
        <v>0</v>
      </c>
      <c r="M4055" s="1"/>
      <c r="N4055" s="5">
        <f t="shared" si="127"/>
        <v>10164</v>
      </c>
      <c r="O4055" s="6">
        <f t="shared" si="128"/>
        <v>7881.05</v>
      </c>
      <c r="P4055" s="2">
        <v>20</v>
      </c>
      <c r="Q4055" s="2" t="s">
        <v>46</v>
      </c>
      <c r="R4055" s="2">
        <v>0</v>
      </c>
      <c r="S4055" s="2">
        <v>48</v>
      </c>
      <c r="T4055" s="2">
        <v>4011.84</v>
      </c>
      <c r="U4055" s="2">
        <v>1868.45</v>
      </c>
      <c r="V4055" s="2">
        <v>0</v>
      </c>
      <c r="W4055" s="2">
        <v>0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2">
        <f>VLOOKUP(Tabla3[[#This Row],[Columna1]],Tabla5[#All],3,0)</f>
        <v>0</v>
      </c>
      <c r="AF4055" s="2">
        <v>0</v>
      </c>
      <c r="AG4055" s="2">
        <v>0</v>
      </c>
      <c r="AH4055" s="2">
        <v>0</v>
      </c>
      <c r="AI4055" s="2">
        <v>0</v>
      </c>
      <c r="AJ4055" s="2">
        <v>0</v>
      </c>
      <c r="AK4055" s="2">
        <f>VLOOKUP(Tabla3[[#This Row],[Columna1]],Tabla7[[ID]:[Monto neto de los bonos]],3,0)</f>
        <v>1868.45</v>
      </c>
      <c r="AL4055" s="2">
        <v>0</v>
      </c>
      <c r="AM4055" s="2">
        <v>0</v>
      </c>
      <c r="AN4055" s="2">
        <v>0</v>
      </c>
      <c r="AO4055" s="2">
        <v>0</v>
      </c>
      <c r="AP4055" s="2">
        <v>0</v>
      </c>
      <c r="AQ4055" s="2">
        <v>0</v>
      </c>
      <c r="AR4055" s="2">
        <v>0</v>
      </c>
      <c r="AS4055" s="2">
        <v>0</v>
      </c>
      <c r="AT4055" s="2">
        <v>1337.31</v>
      </c>
      <c r="AU4055" s="2">
        <v>945.64</v>
      </c>
      <c r="AV4055" s="2">
        <v>0</v>
      </c>
      <c r="AW4055" s="1"/>
      <c r="AX4055" s="2" t="s">
        <v>422</v>
      </c>
      <c r="AY4055" s="8" t="s">
        <v>424</v>
      </c>
    </row>
    <row r="4056" spans="1:51" ht="13.15" customHeight="1" x14ac:dyDescent="0.25">
      <c r="A4056" s="7">
        <v>18396</v>
      </c>
      <c r="B4056" s="2" t="s">
        <v>4839</v>
      </c>
      <c r="C4056" s="2">
        <v>346403</v>
      </c>
      <c r="D4056" s="2" t="s">
        <v>365</v>
      </c>
      <c r="E4056" s="2" t="s">
        <v>368</v>
      </c>
      <c r="F4056" s="2" t="s">
        <v>184</v>
      </c>
      <c r="G4056" s="3">
        <v>42523</v>
      </c>
      <c r="H4056" s="1"/>
      <c r="I4056" s="2">
        <v>5516.73</v>
      </c>
      <c r="J4056" s="2">
        <v>1441.28</v>
      </c>
      <c r="K4056" s="2">
        <v>1441.28</v>
      </c>
      <c r="L4056" s="2">
        <v>666.59</v>
      </c>
      <c r="M4056" s="1"/>
      <c r="N4056" s="5">
        <f t="shared" si="127"/>
        <v>9065.8799999999992</v>
      </c>
      <c r="O4056" s="6">
        <f t="shared" si="128"/>
        <v>6096.2799999999988</v>
      </c>
      <c r="P4056" s="2">
        <v>24</v>
      </c>
      <c r="Q4056" s="2" t="s">
        <v>132</v>
      </c>
      <c r="R4056" s="2">
        <v>0</v>
      </c>
      <c r="S4056" s="2">
        <v>120</v>
      </c>
      <c r="T4056" s="2">
        <v>8289.6</v>
      </c>
      <c r="U4056" s="2">
        <v>0</v>
      </c>
      <c r="V4056" s="2">
        <v>0</v>
      </c>
      <c r="W4056" s="2">
        <v>0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2">
        <f>VLOOKUP(Tabla3[[#This Row],[Columna1]],Tabla5[#All],3,0)</f>
        <v>0</v>
      </c>
      <c r="AF4056" s="2">
        <v>0</v>
      </c>
      <c r="AG4056" s="2">
        <v>0</v>
      </c>
      <c r="AH4056" s="2">
        <v>0</v>
      </c>
      <c r="AI4056" s="2">
        <v>0</v>
      </c>
      <c r="AJ4056" s="2">
        <v>0</v>
      </c>
      <c r="AK4056" s="2">
        <f>VLOOKUP(Tabla3[[#This Row],[Columna1]],Tabla7[[ID]:[Monto neto de los bonos]],3,0)</f>
        <v>0</v>
      </c>
      <c r="AL4056" s="2">
        <v>0</v>
      </c>
      <c r="AM4056" s="2">
        <v>0</v>
      </c>
      <c r="AN4056" s="2">
        <v>0</v>
      </c>
      <c r="AO4056" s="2">
        <v>0</v>
      </c>
      <c r="AP4056" s="2">
        <v>0</v>
      </c>
      <c r="AQ4056" s="2">
        <v>0</v>
      </c>
      <c r="AR4056" s="2">
        <v>0</v>
      </c>
      <c r="AS4056" s="2">
        <v>0</v>
      </c>
      <c r="AT4056" s="2">
        <v>1663.96</v>
      </c>
      <c r="AU4056" s="2">
        <v>1305.6400000000001</v>
      </c>
      <c r="AV4056" s="2">
        <v>0</v>
      </c>
      <c r="AW4056" s="1"/>
      <c r="AX4056" s="2" t="s">
        <v>422</v>
      </c>
      <c r="AY4056" s="8" t="s">
        <v>427</v>
      </c>
    </row>
    <row r="4057" spans="1:51" ht="13.15" customHeight="1" x14ac:dyDescent="0.25">
      <c r="A4057" s="7">
        <v>101416</v>
      </c>
      <c r="B4057" s="2" t="s">
        <v>3341</v>
      </c>
      <c r="C4057" s="2">
        <v>413903</v>
      </c>
      <c r="D4057" s="2" t="s">
        <v>365</v>
      </c>
      <c r="E4057" s="2" t="s">
        <v>366</v>
      </c>
      <c r="F4057" s="2" t="s">
        <v>140</v>
      </c>
      <c r="G4057" s="3">
        <v>42523</v>
      </c>
      <c r="H4057" s="1"/>
      <c r="I4057" s="2">
        <v>6673.03</v>
      </c>
      <c r="J4057" s="2">
        <v>1745.4849999999999</v>
      </c>
      <c r="K4057" s="2">
        <v>1745.4849999999999</v>
      </c>
      <c r="L4057" s="2">
        <v>806.65</v>
      </c>
      <c r="M4057" s="1"/>
      <c r="N4057" s="5">
        <f t="shared" si="127"/>
        <v>10970.65</v>
      </c>
      <c r="O4057" s="6">
        <f t="shared" si="128"/>
        <v>7624.9699999999993</v>
      </c>
      <c r="P4057" s="2">
        <v>24</v>
      </c>
      <c r="Q4057" s="2" t="s">
        <v>132</v>
      </c>
      <c r="R4057" s="2">
        <v>0</v>
      </c>
      <c r="S4057" s="2">
        <v>100</v>
      </c>
      <c r="T4057" s="2">
        <v>8358</v>
      </c>
      <c r="U4057" s="2">
        <v>0</v>
      </c>
      <c r="V4057" s="2">
        <v>0</v>
      </c>
      <c r="W4057" s="2">
        <v>0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2">
        <f>VLOOKUP(Tabla3[[#This Row],[Columna1]],Tabla5[#All],3,0)</f>
        <v>0</v>
      </c>
      <c r="AF4057" s="2">
        <v>0</v>
      </c>
      <c r="AG4057" s="2">
        <v>0</v>
      </c>
      <c r="AH4057" s="2">
        <v>0</v>
      </c>
      <c r="AI4057" s="2">
        <v>0</v>
      </c>
      <c r="AJ4057" s="2">
        <v>0</v>
      </c>
      <c r="AK4057" s="2">
        <f>VLOOKUP(Tabla3[[#This Row],[Columna1]],Tabla7[[ID]:[Monto neto de los bonos]],3,0)</f>
        <v>0</v>
      </c>
      <c r="AL4057" s="2">
        <v>0</v>
      </c>
      <c r="AM4057" s="2">
        <v>0</v>
      </c>
      <c r="AN4057" s="2">
        <v>0</v>
      </c>
      <c r="AO4057" s="2">
        <v>0</v>
      </c>
      <c r="AP4057" s="2">
        <v>0</v>
      </c>
      <c r="AQ4057" s="2">
        <v>0</v>
      </c>
      <c r="AR4057" s="2">
        <v>0</v>
      </c>
      <c r="AS4057" s="2">
        <v>0</v>
      </c>
      <c r="AT4057" s="2">
        <v>1846.24</v>
      </c>
      <c r="AU4057" s="2">
        <v>1499.44</v>
      </c>
      <c r="AV4057" s="2">
        <v>0</v>
      </c>
      <c r="AW4057" s="1"/>
      <c r="AX4057" s="2" t="s">
        <v>422</v>
      </c>
      <c r="AY4057" s="8" t="s">
        <v>427</v>
      </c>
    </row>
    <row r="4058" spans="1:51" ht="13.15" customHeight="1" x14ac:dyDescent="0.25">
      <c r="A4058" s="7">
        <v>21121</v>
      </c>
      <c r="B4058" s="2" t="s">
        <v>4900</v>
      </c>
      <c r="C4058" s="2">
        <v>2446003</v>
      </c>
      <c r="D4058" s="2" t="s">
        <v>365</v>
      </c>
      <c r="E4058" s="2" t="s">
        <v>366</v>
      </c>
      <c r="F4058" s="2" t="s">
        <v>184</v>
      </c>
      <c r="G4058" s="3">
        <v>43125</v>
      </c>
      <c r="H4058" s="1"/>
      <c r="I4058" s="2">
        <v>5516.73</v>
      </c>
      <c r="J4058" s="2">
        <v>1441.28</v>
      </c>
      <c r="K4058" s="2">
        <v>1441.28</v>
      </c>
      <c r="L4058" s="2">
        <v>763.18</v>
      </c>
      <c r="M4058" s="1"/>
      <c r="N4058" s="5">
        <f t="shared" si="127"/>
        <v>9162.4699999999993</v>
      </c>
      <c r="O4058" s="6">
        <f t="shared" si="128"/>
        <v>8007.4699999999993</v>
      </c>
      <c r="P4058" s="2">
        <v>24</v>
      </c>
      <c r="Q4058" s="2" t="s">
        <v>132</v>
      </c>
      <c r="R4058" s="2">
        <v>0</v>
      </c>
      <c r="S4058" s="2">
        <v>10</v>
      </c>
      <c r="T4058" s="2">
        <v>690.8</v>
      </c>
      <c r="U4058" s="2">
        <v>0</v>
      </c>
      <c r="V4058" s="2">
        <v>0</v>
      </c>
      <c r="W4058" s="2">
        <v>0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2">
        <f>VLOOKUP(Tabla3[[#This Row],[Columna1]],Tabla5[#All],3,0)</f>
        <v>0</v>
      </c>
      <c r="AF4058" s="2">
        <v>0</v>
      </c>
      <c r="AG4058" s="2">
        <v>0</v>
      </c>
      <c r="AH4058" s="2">
        <v>0</v>
      </c>
      <c r="AI4058" s="2">
        <v>0</v>
      </c>
      <c r="AJ4058" s="2">
        <v>0</v>
      </c>
      <c r="AK4058" s="2">
        <f>VLOOKUP(Tabla3[[#This Row],[Columna1]],Tabla7[[ID]:[Monto neto de los bonos]],3,0)</f>
        <v>0</v>
      </c>
      <c r="AL4058" s="2">
        <v>0</v>
      </c>
      <c r="AM4058" s="2">
        <v>0</v>
      </c>
      <c r="AN4058" s="2">
        <v>0</v>
      </c>
      <c r="AO4058" s="2">
        <v>0</v>
      </c>
      <c r="AP4058" s="2">
        <v>0</v>
      </c>
      <c r="AQ4058" s="2">
        <v>0</v>
      </c>
      <c r="AR4058" s="2">
        <v>0</v>
      </c>
      <c r="AS4058" s="2">
        <v>0</v>
      </c>
      <c r="AT4058" s="2">
        <v>913</v>
      </c>
      <c r="AU4058" s="2">
        <v>242</v>
      </c>
      <c r="AV4058" s="2">
        <v>0</v>
      </c>
      <c r="AW4058" s="1"/>
      <c r="AX4058" s="2" t="s">
        <v>422</v>
      </c>
      <c r="AY4058" s="8" t="s">
        <v>427</v>
      </c>
    </row>
    <row r="4059" spans="1:51" ht="13.15" customHeight="1" x14ac:dyDescent="0.25">
      <c r="A4059" s="7">
        <v>20516</v>
      </c>
      <c r="B4059" s="2" t="s">
        <v>3342</v>
      </c>
      <c r="C4059" s="2">
        <v>1893203</v>
      </c>
      <c r="D4059" s="2" t="s">
        <v>365</v>
      </c>
      <c r="E4059" s="2" t="s">
        <v>366</v>
      </c>
      <c r="F4059" s="2" t="s">
        <v>140</v>
      </c>
      <c r="G4059" s="3">
        <v>42829</v>
      </c>
      <c r="H4059" s="1"/>
      <c r="I4059" s="2">
        <v>6673.03</v>
      </c>
      <c r="J4059" s="2">
        <v>1745.4849999999999</v>
      </c>
      <c r="K4059" s="2">
        <v>1745.4849999999999</v>
      </c>
      <c r="L4059" s="2">
        <v>863.08</v>
      </c>
      <c r="M4059" s="1"/>
      <c r="N4059" s="5">
        <f t="shared" si="127"/>
        <v>11027.08</v>
      </c>
      <c r="O4059" s="6">
        <f t="shared" si="128"/>
        <v>9498.32</v>
      </c>
      <c r="P4059" s="2">
        <v>24</v>
      </c>
      <c r="Q4059" s="2" t="s">
        <v>132</v>
      </c>
      <c r="R4059" s="2">
        <v>0</v>
      </c>
      <c r="S4059" s="2">
        <v>0</v>
      </c>
      <c r="T4059" s="2">
        <v>0</v>
      </c>
      <c r="U4059" s="2">
        <v>0</v>
      </c>
      <c r="V4059" s="2">
        <v>0</v>
      </c>
      <c r="W4059" s="2">
        <v>0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2">
        <f>VLOOKUP(Tabla3[[#This Row],[Columna1]],Tabla5[#All],3,0)</f>
        <v>0</v>
      </c>
      <c r="AF4059" s="2">
        <v>0</v>
      </c>
      <c r="AG4059" s="2">
        <v>0</v>
      </c>
      <c r="AH4059" s="2">
        <v>0</v>
      </c>
      <c r="AI4059" s="2">
        <v>0</v>
      </c>
      <c r="AJ4059" s="2">
        <v>0</v>
      </c>
      <c r="AK4059" s="2">
        <f>VLOOKUP(Tabla3[[#This Row],[Columna1]],Tabla7[[ID]:[Monto neto de los bonos]],3,0)</f>
        <v>0</v>
      </c>
      <c r="AL4059" s="2">
        <v>0</v>
      </c>
      <c r="AM4059" s="2">
        <v>0</v>
      </c>
      <c r="AN4059" s="2">
        <v>0</v>
      </c>
      <c r="AO4059" s="2">
        <v>0</v>
      </c>
      <c r="AP4059" s="2">
        <v>0</v>
      </c>
      <c r="AQ4059" s="2">
        <v>0</v>
      </c>
      <c r="AR4059" s="2">
        <v>0</v>
      </c>
      <c r="AS4059" s="2">
        <v>0</v>
      </c>
      <c r="AT4059" s="2">
        <v>1015.64</v>
      </c>
      <c r="AU4059" s="2">
        <v>513.12</v>
      </c>
      <c r="AV4059" s="2">
        <v>0</v>
      </c>
      <c r="AW4059" s="1"/>
      <c r="AX4059" s="2" t="s">
        <v>422</v>
      </c>
      <c r="AY4059" s="8" t="s">
        <v>427</v>
      </c>
    </row>
    <row r="4060" spans="1:51" ht="13.15" customHeight="1" x14ac:dyDescent="0.25">
      <c r="A4060" s="7">
        <v>23918</v>
      </c>
      <c r="B4060" s="2" t="s">
        <v>3343</v>
      </c>
      <c r="C4060" s="2">
        <v>5541703</v>
      </c>
      <c r="D4060" s="2" t="s">
        <v>365</v>
      </c>
      <c r="E4060" s="2" t="s">
        <v>366</v>
      </c>
      <c r="F4060" s="2" t="s">
        <v>140</v>
      </c>
      <c r="G4060" s="3">
        <v>44894</v>
      </c>
      <c r="H4060" s="1"/>
      <c r="I4060" s="2">
        <v>6673.03</v>
      </c>
      <c r="J4060" s="2">
        <v>1745.4849999999999</v>
      </c>
      <c r="K4060" s="2">
        <v>1745.4849999999999</v>
      </c>
      <c r="L4060" s="2">
        <v>0</v>
      </c>
      <c r="M4060" s="1"/>
      <c r="N4060" s="5">
        <f t="shared" si="127"/>
        <v>10164</v>
      </c>
      <c r="O4060" s="6">
        <f t="shared" si="128"/>
        <v>6005.08</v>
      </c>
      <c r="P4060" s="2">
        <v>24</v>
      </c>
      <c r="Q4060" s="2" t="s">
        <v>132</v>
      </c>
      <c r="R4060" s="2">
        <v>0</v>
      </c>
      <c r="S4060" s="2">
        <v>140</v>
      </c>
      <c r="T4060" s="2">
        <v>11701.2</v>
      </c>
      <c r="U4060" s="2">
        <v>0</v>
      </c>
      <c r="V4060" s="2">
        <v>0</v>
      </c>
      <c r="W4060" s="2">
        <v>0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2">
        <f>VLOOKUP(Tabla3[[#This Row],[Columna1]],Tabla5[#All],3,0)</f>
        <v>0</v>
      </c>
      <c r="AF4060" s="2">
        <v>0</v>
      </c>
      <c r="AG4060" s="2">
        <v>0</v>
      </c>
      <c r="AH4060" s="2">
        <v>0</v>
      </c>
      <c r="AI4060" s="2">
        <v>0</v>
      </c>
      <c r="AJ4060" s="2">
        <v>0</v>
      </c>
      <c r="AK4060" s="2">
        <f>VLOOKUP(Tabla3[[#This Row],[Columna1]],Tabla7[[ID]:[Monto neto de los bonos]],3,0)</f>
        <v>0</v>
      </c>
      <c r="AL4060" s="2">
        <v>0</v>
      </c>
      <c r="AM4060" s="2">
        <v>0</v>
      </c>
      <c r="AN4060" s="2">
        <v>0</v>
      </c>
      <c r="AO4060" s="2">
        <v>0</v>
      </c>
      <c r="AP4060" s="2">
        <v>0</v>
      </c>
      <c r="AQ4060" s="2">
        <v>0</v>
      </c>
      <c r="AR4060" s="2">
        <v>0</v>
      </c>
      <c r="AS4060" s="2">
        <v>0</v>
      </c>
      <c r="AT4060" s="2">
        <v>2106.2800000000002</v>
      </c>
      <c r="AU4060" s="2">
        <v>2052.64</v>
      </c>
      <c r="AV4060" s="2">
        <v>0</v>
      </c>
      <c r="AW4060" s="1"/>
      <c r="AX4060" s="2" t="s">
        <v>422</v>
      </c>
      <c r="AY4060" s="8" t="s">
        <v>427</v>
      </c>
    </row>
    <row r="4061" spans="1:51" ht="13.15" customHeight="1" x14ac:dyDescent="0.25">
      <c r="A4061" s="7">
        <v>23897</v>
      </c>
      <c r="B4061" s="2" t="s">
        <v>3344</v>
      </c>
      <c r="C4061" s="2">
        <v>5515903</v>
      </c>
      <c r="D4061" s="2" t="s">
        <v>365</v>
      </c>
      <c r="E4061" s="2" t="s">
        <v>368</v>
      </c>
      <c r="F4061" s="2" t="s">
        <v>140</v>
      </c>
      <c r="G4061" s="3">
        <v>44706</v>
      </c>
      <c r="H4061" s="1"/>
      <c r="I4061" s="2">
        <v>6673.03</v>
      </c>
      <c r="J4061" s="2">
        <v>1745.4849999999999</v>
      </c>
      <c r="K4061" s="2">
        <v>1745.4849999999999</v>
      </c>
      <c r="L4061" s="2">
        <v>0</v>
      </c>
      <c r="M4061" s="1"/>
      <c r="N4061" s="5">
        <f t="shared" si="127"/>
        <v>10164</v>
      </c>
      <c r="O4061" s="6">
        <f t="shared" si="128"/>
        <v>6005.08</v>
      </c>
      <c r="P4061" s="2">
        <v>24</v>
      </c>
      <c r="Q4061" s="2" t="s">
        <v>132</v>
      </c>
      <c r="R4061" s="2">
        <v>0</v>
      </c>
      <c r="S4061" s="2">
        <v>140</v>
      </c>
      <c r="T4061" s="2">
        <v>11701.2</v>
      </c>
      <c r="U4061" s="2">
        <v>0</v>
      </c>
      <c r="V4061" s="2">
        <v>0</v>
      </c>
      <c r="W4061" s="2">
        <v>0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2">
        <f>VLOOKUP(Tabla3[[#This Row],[Columna1]],Tabla5[#All],3,0)</f>
        <v>0</v>
      </c>
      <c r="AF4061" s="2">
        <v>0</v>
      </c>
      <c r="AG4061" s="2">
        <v>0</v>
      </c>
      <c r="AH4061" s="2">
        <v>0</v>
      </c>
      <c r="AI4061" s="2">
        <v>0</v>
      </c>
      <c r="AJ4061" s="2">
        <v>0</v>
      </c>
      <c r="AK4061" s="2">
        <f>VLOOKUP(Tabla3[[#This Row],[Columna1]],Tabla7[[ID]:[Monto neto de los bonos]],3,0)</f>
        <v>0</v>
      </c>
      <c r="AL4061" s="2">
        <v>0</v>
      </c>
      <c r="AM4061" s="2">
        <v>0</v>
      </c>
      <c r="AN4061" s="2">
        <v>0</v>
      </c>
      <c r="AO4061" s="2">
        <v>0</v>
      </c>
      <c r="AP4061" s="2">
        <v>0</v>
      </c>
      <c r="AQ4061" s="2">
        <v>0</v>
      </c>
      <c r="AR4061" s="2">
        <v>0</v>
      </c>
      <c r="AS4061" s="2">
        <v>0</v>
      </c>
      <c r="AT4061" s="2">
        <v>2106.2800000000002</v>
      </c>
      <c r="AU4061" s="2">
        <v>2052.64</v>
      </c>
      <c r="AV4061" s="2">
        <v>0</v>
      </c>
      <c r="AW4061" s="1"/>
      <c r="AX4061" s="2" t="s">
        <v>422</v>
      </c>
      <c r="AY4061" s="8" t="s">
        <v>427</v>
      </c>
    </row>
    <row r="4062" spans="1:51" ht="13.15" customHeight="1" x14ac:dyDescent="0.25">
      <c r="A4062" s="7">
        <v>24002</v>
      </c>
      <c r="B4062" s="2" t="s">
        <v>4894</v>
      </c>
      <c r="C4062" s="2">
        <v>5630103</v>
      </c>
      <c r="D4062" s="2" t="s">
        <v>365</v>
      </c>
      <c r="E4062" s="2" t="s">
        <v>366</v>
      </c>
      <c r="F4062" s="2" t="s">
        <v>140</v>
      </c>
      <c r="G4062" s="3">
        <v>44781</v>
      </c>
      <c r="H4062" s="1"/>
      <c r="I4062" s="2">
        <v>6673.03</v>
      </c>
      <c r="J4062" s="2">
        <v>1745.4849999999999</v>
      </c>
      <c r="K4062" s="2">
        <v>1745.4849999999999</v>
      </c>
      <c r="L4062" s="2">
        <v>0</v>
      </c>
      <c r="M4062" s="1"/>
      <c r="N4062" s="5">
        <f t="shared" si="127"/>
        <v>10164</v>
      </c>
      <c r="O4062" s="6">
        <f t="shared" si="128"/>
        <v>6005.08</v>
      </c>
      <c r="P4062" s="2">
        <v>24</v>
      </c>
      <c r="Q4062" s="2" t="s">
        <v>132</v>
      </c>
      <c r="R4062" s="2">
        <v>0</v>
      </c>
      <c r="S4062" s="2">
        <v>140</v>
      </c>
      <c r="T4062" s="2">
        <v>11701.2</v>
      </c>
      <c r="U4062" s="2">
        <v>0</v>
      </c>
      <c r="V4062" s="2">
        <v>0</v>
      </c>
      <c r="W4062" s="2">
        <v>0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2">
        <f>VLOOKUP(Tabla3[[#This Row],[Columna1]],Tabla5[#All],3,0)</f>
        <v>0</v>
      </c>
      <c r="AF4062" s="2">
        <v>0</v>
      </c>
      <c r="AG4062" s="2">
        <v>0</v>
      </c>
      <c r="AH4062" s="2">
        <v>0</v>
      </c>
      <c r="AI4062" s="2">
        <v>0</v>
      </c>
      <c r="AJ4062" s="2">
        <v>0</v>
      </c>
      <c r="AK4062" s="2">
        <f>VLOOKUP(Tabla3[[#This Row],[Columna1]],Tabla7[[ID]:[Monto neto de los bonos]],3,0)</f>
        <v>0</v>
      </c>
      <c r="AL4062" s="2">
        <v>0</v>
      </c>
      <c r="AM4062" s="2">
        <v>0</v>
      </c>
      <c r="AN4062" s="2">
        <v>0</v>
      </c>
      <c r="AO4062" s="2">
        <v>0</v>
      </c>
      <c r="AP4062" s="2">
        <v>0</v>
      </c>
      <c r="AQ4062" s="2">
        <v>0</v>
      </c>
      <c r="AR4062" s="2">
        <v>0</v>
      </c>
      <c r="AS4062" s="2">
        <v>0</v>
      </c>
      <c r="AT4062" s="2">
        <v>2106.2800000000002</v>
      </c>
      <c r="AU4062" s="2">
        <v>2052.64</v>
      </c>
      <c r="AV4062" s="2">
        <v>0</v>
      </c>
      <c r="AW4062" s="1"/>
      <c r="AX4062" s="2" t="s">
        <v>422</v>
      </c>
      <c r="AY4062" s="8" t="s">
        <v>427</v>
      </c>
    </row>
    <row r="4063" spans="1:51" ht="13.15" customHeight="1" x14ac:dyDescent="0.25">
      <c r="A4063" s="7">
        <v>20952</v>
      </c>
      <c r="B4063" s="2" t="s">
        <v>4884</v>
      </c>
      <c r="C4063" s="2">
        <v>2283303</v>
      </c>
      <c r="D4063" s="2" t="s">
        <v>365</v>
      </c>
      <c r="E4063" s="2" t="s">
        <v>366</v>
      </c>
      <c r="F4063" s="2" t="s">
        <v>140</v>
      </c>
      <c r="G4063" s="3">
        <v>43390</v>
      </c>
      <c r="H4063" s="1"/>
      <c r="I4063" s="2">
        <v>6673.03</v>
      </c>
      <c r="J4063" s="2">
        <v>1745.4849999999999</v>
      </c>
      <c r="K4063" s="2">
        <v>1745.4849999999999</v>
      </c>
      <c r="L4063" s="2">
        <v>923.51</v>
      </c>
      <c r="M4063" s="1"/>
      <c r="N4063" s="5">
        <f t="shared" si="127"/>
        <v>11087.51</v>
      </c>
      <c r="O4063" s="6">
        <f t="shared" si="128"/>
        <v>8366.5700000000015</v>
      </c>
      <c r="P4063" s="2">
        <v>24</v>
      </c>
      <c r="Q4063" s="2" t="s">
        <v>132</v>
      </c>
      <c r="R4063" s="2">
        <v>0</v>
      </c>
      <c r="S4063" s="2">
        <v>60</v>
      </c>
      <c r="T4063" s="2">
        <v>5014.8</v>
      </c>
      <c r="U4063" s="2">
        <v>0</v>
      </c>
      <c r="V4063" s="2">
        <v>0</v>
      </c>
      <c r="W4063" s="2">
        <v>0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2">
        <f>VLOOKUP(Tabla3[[#This Row],[Columna1]],Tabla5[#All],3,0)</f>
        <v>0</v>
      </c>
      <c r="AF4063" s="2">
        <v>0</v>
      </c>
      <c r="AG4063" s="2">
        <v>0</v>
      </c>
      <c r="AH4063" s="2">
        <v>0</v>
      </c>
      <c r="AI4063" s="2">
        <v>0</v>
      </c>
      <c r="AJ4063" s="2">
        <v>0</v>
      </c>
      <c r="AK4063" s="2">
        <f>VLOOKUP(Tabla3[[#This Row],[Columna1]],Tabla7[[ID]:[Monto neto de los bonos]],3,0)</f>
        <v>0</v>
      </c>
      <c r="AL4063" s="2">
        <v>0</v>
      </c>
      <c r="AM4063" s="2">
        <v>0</v>
      </c>
      <c r="AN4063" s="2">
        <v>0</v>
      </c>
      <c r="AO4063" s="2">
        <v>0</v>
      </c>
      <c r="AP4063" s="2">
        <v>0</v>
      </c>
      <c r="AQ4063" s="2">
        <v>0</v>
      </c>
      <c r="AR4063" s="2">
        <v>0</v>
      </c>
      <c r="AS4063" s="2">
        <v>0</v>
      </c>
      <c r="AT4063" s="2">
        <v>1522.72</v>
      </c>
      <c r="AU4063" s="2">
        <v>1198.22</v>
      </c>
      <c r="AV4063" s="2">
        <v>0</v>
      </c>
      <c r="AW4063" s="1"/>
      <c r="AX4063" s="2" t="s">
        <v>422</v>
      </c>
      <c r="AY4063" s="8" t="s">
        <v>427</v>
      </c>
    </row>
    <row r="4064" spans="1:51" ht="13.15" customHeight="1" x14ac:dyDescent="0.25">
      <c r="A4064" s="7">
        <v>20095</v>
      </c>
      <c r="B4064" s="2" t="s">
        <v>3345</v>
      </c>
      <c r="C4064" s="2">
        <v>1355303</v>
      </c>
      <c r="D4064" s="2" t="s">
        <v>365</v>
      </c>
      <c r="E4064" s="2" t="s">
        <v>373</v>
      </c>
      <c r="F4064" s="2" t="s">
        <v>140</v>
      </c>
      <c r="G4064" s="3">
        <v>42678</v>
      </c>
      <c r="H4064" s="1"/>
      <c r="I4064" s="2">
        <v>6673.03</v>
      </c>
      <c r="J4064" s="2">
        <v>1745.4849999999999</v>
      </c>
      <c r="K4064" s="2">
        <v>1745.4849999999999</v>
      </c>
      <c r="L4064" s="2">
        <v>806.65</v>
      </c>
      <c r="M4064" s="1"/>
      <c r="N4064" s="5">
        <f t="shared" si="127"/>
        <v>10970.65</v>
      </c>
      <c r="O4064" s="6">
        <f t="shared" si="128"/>
        <v>9452.7699999999986</v>
      </c>
      <c r="P4064" s="2">
        <v>24</v>
      </c>
      <c r="Q4064" s="2" t="s">
        <v>132</v>
      </c>
      <c r="R4064" s="2">
        <v>0</v>
      </c>
      <c r="S4064" s="2">
        <v>0</v>
      </c>
      <c r="T4064" s="2">
        <v>0</v>
      </c>
      <c r="U4064" s="2">
        <v>0</v>
      </c>
      <c r="V4064" s="2">
        <v>0</v>
      </c>
      <c r="W4064" s="2">
        <v>0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2">
        <f>VLOOKUP(Tabla3[[#This Row],[Columna1]],Tabla5[#All],3,0)</f>
        <v>0</v>
      </c>
      <c r="AF4064" s="2">
        <v>0</v>
      </c>
      <c r="AG4064" s="2">
        <v>0</v>
      </c>
      <c r="AH4064" s="2">
        <v>0</v>
      </c>
      <c r="AI4064" s="2">
        <v>0</v>
      </c>
      <c r="AJ4064" s="2">
        <v>0</v>
      </c>
      <c r="AK4064" s="2">
        <f>VLOOKUP(Tabla3[[#This Row],[Columna1]],Tabla7[[ID]:[Monto neto de los bonos]],3,0)</f>
        <v>0</v>
      </c>
      <c r="AL4064" s="2">
        <v>0</v>
      </c>
      <c r="AM4064" s="2">
        <v>0</v>
      </c>
      <c r="AN4064" s="2">
        <v>0</v>
      </c>
      <c r="AO4064" s="2">
        <v>0</v>
      </c>
      <c r="AP4064" s="2">
        <v>0</v>
      </c>
      <c r="AQ4064" s="2">
        <v>0</v>
      </c>
      <c r="AR4064" s="2">
        <v>0</v>
      </c>
      <c r="AS4064" s="2">
        <v>0</v>
      </c>
      <c r="AT4064" s="2">
        <v>1010.44</v>
      </c>
      <c r="AU4064" s="2">
        <v>507.44</v>
      </c>
      <c r="AV4064" s="2">
        <v>0</v>
      </c>
      <c r="AW4064" s="1"/>
      <c r="AX4064" s="2" t="s">
        <v>422</v>
      </c>
      <c r="AY4064" s="8" t="s">
        <v>427</v>
      </c>
    </row>
    <row r="4065" spans="1:51" ht="13.15" customHeight="1" x14ac:dyDescent="0.25">
      <c r="A4065" s="7">
        <v>24046</v>
      </c>
      <c r="B4065" s="2" t="s">
        <v>4864</v>
      </c>
      <c r="C4065" s="2">
        <v>5665703</v>
      </c>
      <c r="D4065" s="2" t="s">
        <v>365</v>
      </c>
      <c r="E4065" s="2" t="s">
        <v>366</v>
      </c>
      <c r="F4065" s="2" t="s">
        <v>184</v>
      </c>
      <c r="G4065" s="3">
        <v>44805</v>
      </c>
      <c r="H4065" s="1"/>
      <c r="I4065" s="2">
        <v>5516.73</v>
      </c>
      <c r="J4065" s="2">
        <v>1441.28</v>
      </c>
      <c r="K4065" s="2">
        <v>1441.28</v>
      </c>
      <c r="L4065" s="2">
        <v>0</v>
      </c>
      <c r="M4065" s="1"/>
      <c r="N4065" s="5">
        <f t="shared" si="127"/>
        <v>8399.2899999999991</v>
      </c>
      <c r="O4065" s="6">
        <f t="shared" si="128"/>
        <v>7578.3999999999987</v>
      </c>
      <c r="P4065" s="2">
        <v>24</v>
      </c>
      <c r="Q4065" s="2" t="s">
        <v>132</v>
      </c>
      <c r="R4065" s="2">
        <v>0</v>
      </c>
      <c r="S4065" s="2">
        <v>0</v>
      </c>
      <c r="T4065" s="2">
        <v>0</v>
      </c>
      <c r="U4065" s="2">
        <v>0</v>
      </c>
      <c r="V4065" s="2">
        <v>0</v>
      </c>
      <c r="W4065" s="2">
        <v>0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2">
        <f>VLOOKUP(Tabla3[[#This Row],[Columna1]],Tabla5[#All],3,0)</f>
        <v>0</v>
      </c>
      <c r="AF4065" s="2">
        <v>0</v>
      </c>
      <c r="AG4065" s="2">
        <v>0</v>
      </c>
      <c r="AH4065" s="2">
        <v>0</v>
      </c>
      <c r="AI4065" s="2">
        <v>0</v>
      </c>
      <c r="AJ4065" s="2">
        <v>0</v>
      </c>
      <c r="AK4065" s="2">
        <f>VLOOKUP(Tabla3[[#This Row],[Columna1]],Tabla7[[ID]:[Monto neto de los bonos]],3,0)</f>
        <v>0</v>
      </c>
      <c r="AL4065" s="2">
        <v>0</v>
      </c>
      <c r="AM4065" s="2">
        <v>0</v>
      </c>
      <c r="AN4065" s="2">
        <v>0</v>
      </c>
      <c r="AO4065" s="2">
        <v>0</v>
      </c>
      <c r="AP4065" s="2">
        <v>0</v>
      </c>
      <c r="AQ4065" s="2">
        <v>0</v>
      </c>
      <c r="AR4065" s="2">
        <v>0</v>
      </c>
      <c r="AS4065" s="2">
        <v>0</v>
      </c>
      <c r="AT4065" s="2">
        <v>773.6</v>
      </c>
      <c r="AU4065" s="2">
        <v>47.29</v>
      </c>
      <c r="AV4065" s="2">
        <v>0</v>
      </c>
      <c r="AW4065" s="1"/>
      <c r="AX4065" s="2" t="s">
        <v>422</v>
      </c>
      <c r="AY4065" s="8" t="s">
        <v>427</v>
      </c>
    </row>
    <row r="4066" spans="1:51" ht="13.15" customHeight="1" x14ac:dyDescent="0.25">
      <c r="A4066" s="7">
        <v>21028</v>
      </c>
      <c r="B4066" s="2" t="s">
        <v>4852</v>
      </c>
      <c r="C4066" s="2">
        <v>2351503</v>
      </c>
      <c r="D4066" s="2" t="s">
        <v>365</v>
      </c>
      <c r="E4066" s="2" t="s">
        <v>366</v>
      </c>
      <c r="F4066" s="2" t="s">
        <v>148</v>
      </c>
      <c r="G4066" s="3">
        <v>43068</v>
      </c>
      <c r="H4066" s="1"/>
      <c r="I4066" s="2">
        <v>9836.7099999999991</v>
      </c>
      <c r="J4066" s="2">
        <v>3056.2150000000001</v>
      </c>
      <c r="K4066" s="2">
        <v>3056.2150000000001</v>
      </c>
      <c r="L4066" s="2">
        <v>1449.17</v>
      </c>
      <c r="M4066" s="1"/>
      <c r="N4066" s="5">
        <f t="shared" si="127"/>
        <v>17398.309999999998</v>
      </c>
      <c r="O4066" s="6">
        <f t="shared" si="128"/>
        <v>9685.7499999999964</v>
      </c>
      <c r="P4066" s="2">
        <v>24</v>
      </c>
      <c r="Q4066" s="2" t="s">
        <v>132</v>
      </c>
      <c r="R4066" s="2">
        <v>0</v>
      </c>
      <c r="S4066" s="2">
        <v>140</v>
      </c>
      <c r="T4066" s="2">
        <v>18362.400000000001</v>
      </c>
      <c r="U4066" s="2">
        <v>0</v>
      </c>
      <c r="V4066" s="2">
        <v>0</v>
      </c>
      <c r="W4066" s="2">
        <v>0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2">
        <f>VLOOKUP(Tabla3[[#This Row],[Columna1]],Tabla5[#All],3,0)</f>
        <v>0</v>
      </c>
      <c r="AF4066" s="2">
        <v>0</v>
      </c>
      <c r="AG4066" s="2">
        <v>0</v>
      </c>
      <c r="AH4066" s="2">
        <v>0</v>
      </c>
      <c r="AI4066" s="2">
        <v>0</v>
      </c>
      <c r="AJ4066" s="2">
        <v>0</v>
      </c>
      <c r="AK4066" s="2">
        <f>VLOOKUP(Tabla3[[#This Row],[Columna1]],Tabla7[[ID]:[Monto neto de los bonos]],3,0)</f>
        <v>0</v>
      </c>
      <c r="AL4066" s="2">
        <v>0</v>
      </c>
      <c r="AM4066" s="2">
        <v>0</v>
      </c>
      <c r="AN4066" s="2">
        <v>0</v>
      </c>
      <c r="AO4066" s="2">
        <v>0</v>
      </c>
      <c r="AP4066" s="2">
        <v>0</v>
      </c>
      <c r="AQ4066" s="2">
        <v>0</v>
      </c>
      <c r="AR4066" s="2">
        <v>0</v>
      </c>
      <c r="AS4066" s="2">
        <v>0</v>
      </c>
      <c r="AT4066" s="2">
        <v>3438.76</v>
      </c>
      <c r="AU4066" s="2">
        <v>4273.8</v>
      </c>
      <c r="AV4066" s="2">
        <v>0</v>
      </c>
      <c r="AW4066" s="1"/>
      <c r="AX4066" s="2" t="s">
        <v>422</v>
      </c>
      <c r="AY4066" s="8" t="s">
        <v>427</v>
      </c>
    </row>
    <row r="4067" spans="1:51" ht="13.15" customHeight="1" x14ac:dyDescent="0.25">
      <c r="A4067" s="7">
        <v>13227</v>
      </c>
      <c r="B4067" s="2" t="s">
        <v>4856</v>
      </c>
      <c r="C4067" s="2">
        <v>101403</v>
      </c>
      <c r="D4067" s="2" t="s">
        <v>365</v>
      </c>
      <c r="E4067" s="2" t="s">
        <v>366</v>
      </c>
      <c r="F4067" s="2" t="s">
        <v>42</v>
      </c>
      <c r="G4067" s="3">
        <v>38502</v>
      </c>
      <c r="H4067" s="1"/>
      <c r="I4067" s="2">
        <v>9836.7099999999991</v>
      </c>
      <c r="J4067" s="2">
        <v>3056.2150000000001</v>
      </c>
      <c r="K4067" s="2">
        <v>3056.2150000000001</v>
      </c>
      <c r="L4067" s="2">
        <v>2118.6</v>
      </c>
      <c r="M4067" s="1"/>
      <c r="N4067" s="5">
        <f t="shared" si="127"/>
        <v>23331.03</v>
      </c>
      <c r="O4067" s="6">
        <f t="shared" si="128"/>
        <v>15425.149999999998</v>
      </c>
      <c r="P4067" s="2">
        <v>24</v>
      </c>
      <c r="Q4067" s="2" t="s">
        <v>46</v>
      </c>
      <c r="R4067" s="2">
        <v>5263.29</v>
      </c>
      <c r="S4067" s="2">
        <v>140</v>
      </c>
      <c r="T4067" s="2">
        <v>18362.400000000001</v>
      </c>
      <c r="U4067" s="2">
        <v>0</v>
      </c>
      <c r="V4067" s="2">
        <v>0</v>
      </c>
      <c r="W4067" s="2">
        <v>0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2">
        <f>VLOOKUP(Tabla3[[#This Row],[Columna1]],Tabla5[#All],3,0)</f>
        <v>0</v>
      </c>
      <c r="AF4067" s="2">
        <v>0</v>
      </c>
      <c r="AG4067" s="2">
        <v>0</v>
      </c>
      <c r="AH4067" s="2">
        <v>0</v>
      </c>
      <c r="AI4067" s="2">
        <v>0</v>
      </c>
      <c r="AJ4067" s="2">
        <v>0</v>
      </c>
      <c r="AK4067" s="2">
        <f>VLOOKUP(Tabla3[[#This Row],[Columna1]],Tabla7[[ID]:[Monto neto de los bonos]],3,0)</f>
        <v>10526.58</v>
      </c>
      <c r="AL4067" s="2">
        <v>0</v>
      </c>
      <c r="AM4067" s="2">
        <v>0</v>
      </c>
      <c r="AN4067" s="2">
        <v>0</v>
      </c>
      <c r="AO4067" s="2">
        <v>0</v>
      </c>
      <c r="AP4067" s="2">
        <v>0</v>
      </c>
      <c r="AQ4067" s="2">
        <v>0</v>
      </c>
      <c r="AR4067" s="2">
        <v>0</v>
      </c>
      <c r="AS4067" s="2">
        <v>0</v>
      </c>
      <c r="AT4067" s="2">
        <v>3500.4</v>
      </c>
      <c r="AU4067" s="2">
        <v>4405.4799999999996</v>
      </c>
      <c r="AV4067" s="2">
        <v>0</v>
      </c>
      <c r="AW4067" s="1"/>
      <c r="AX4067" s="2" t="s">
        <v>422</v>
      </c>
      <c r="AY4067" s="8" t="s">
        <v>425</v>
      </c>
    </row>
    <row r="4068" spans="1:51" ht="13.15" customHeight="1" x14ac:dyDescent="0.25">
      <c r="A4068" s="7">
        <v>22477</v>
      </c>
      <c r="B4068" s="2" t="s">
        <v>4837</v>
      </c>
      <c r="C4068" s="2">
        <v>4261203</v>
      </c>
      <c r="D4068" s="2" t="s">
        <v>365</v>
      </c>
      <c r="E4068" s="2" t="s">
        <v>368</v>
      </c>
      <c r="F4068" s="2" t="s">
        <v>60</v>
      </c>
      <c r="G4068" s="3">
        <v>43927</v>
      </c>
      <c r="H4068" s="1"/>
      <c r="I4068" s="2">
        <v>14709.55</v>
      </c>
      <c r="J4068" s="2">
        <v>2709.165</v>
      </c>
      <c r="K4068" s="2">
        <v>2709.165</v>
      </c>
      <c r="L4068" s="2">
        <v>0</v>
      </c>
      <c r="M4068" s="1"/>
      <c r="N4068" s="5">
        <f t="shared" si="127"/>
        <v>35422.18</v>
      </c>
      <c r="O4068" s="6">
        <f t="shared" si="128"/>
        <v>31693.249999999996</v>
      </c>
      <c r="P4068" s="2">
        <v>30</v>
      </c>
      <c r="Q4068" s="2" t="s">
        <v>37</v>
      </c>
      <c r="R4068" s="2">
        <v>0</v>
      </c>
      <c r="S4068" s="2">
        <v>0</v>
      </c>
      <c r="T4068" s="2">
        <v>0</v>
      </c>
      <c r="U4068" s="2">
        <v>0</v>
      </c>
      <c r="V4068" s="2">
        <v>0</v>
      </c>
      <c r="W4068" s="2">
        <v>0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14244.3</v>
      </c>
      <c r="AE4068" s="2">
        <f>VLOOKUP(Tabla3[[#This Row],[Columna1]],Tabla5[#All],3,0)</f>
        <v>14244.3</v>
      </c>
      <c r="AF4068" s="2">
        <v>0</v>
      </c>
      <c r="AG4068" s="2">
        <v>0</v>
      </c>
      <c r="AH4068" s="2">
        <v>0</v>
      </c>
      <c r="AI4068" s="2">
        <v>0</v>
      </c>
      <c r="AJ4068" s="2">
        <v>1050</v>
      </c>
      <c r="AK4068" s="2">
        <f>VLOOKUP(Tabla3[[#This Row],[Columna1]],Tabla7[[ID]:[Monto neto de los bonos]],3,0)</f>
        <v>1050</v>
      </c>
      <c r="AL4068" s="2">
        <v>0</v>
      </c>
      <c r="AM4068" s="2">
        <v>0</v>
      </c>
      <c r="AN4068" s="2">
        <v>0</v>
      </c>
      <c r="AO4068" s="2">
        <v>0</v>
      </c>
      <c r="AP4068" s="2">
        <v>0</v>
      </c>
      <c r="AQ4068" s="2">
        <v>0</v>
      </c>
      <c r="AR4068" s="2">
        <v>0</v>
      </c>
      <c r="AS4068" s="2">
        <v>0</v>
      </c>
      <c r="AT4068" s="2">
        <v>2079.87</v>
      </c>
      <c r="AU4068" s="2">
        <v>1649.06</v>
      </c>
      <c r="AV4068" s="2">
        <v>0</v>
      </c>
      <c r="AW4068" s="1"/>
      <c r="AX4068" s="2" t="s">
        <v>422</v>
      </c>
      <c r="AY4068" s="8" t="s">
        <v>423</v>
      </c>
    </row>
    <row r="4069" spans="1:51" ht="13.15" customHeight="1" x14ac:dyDescent="0.25">
      <c r="A4069" s="7">
        <v>22439</v>
      </c>
      <c r="B4069" s="2" t="s">
        <v>3346</v>
      </c>
      <c r="C4069" s="2">
        <v>4199203</v>
      </c>
      <c r="D4069" s="2" t="s">
        <v>365</v>
      </c>
      <c r="E4069" s="2" t="s">
        <v>372</v>
      </c>
      <c r="F4069" s="2" t="s">
        <v>140</v>
      </c>
      <c r="G4069" s="3">
        <v>43890</v>
      </c>
      <c r="H4069" s="1"/>
      <c r="I4069" s="2">
        <v>6673.03</v>
      </c>
      <c r="J4069" s="2">
        <v>1745.4849999999999</v>
      </c>
      <c r="K4069" s="2">
        <v>1745.4849999999999</v>
      </c>
      <c r="L4069" s="2">
        <v>1067.21</v>
      </c>
      <c r="M4069" s="1"/>
      <c r="N4069" s="5">
        <f t="shared" si="127"/>
        <v>11231.21</v>
      </c>
      <c r="O4069" s="6">
        <f t="shared" si="128"/>
        <v>6540.62</v>
      </c>
      <c r="P4069" s="2">
        <v>24</v>
      </c>
      <c r="Q4069" s="2" t="s">
        <v>46</v>
      </c>
      <c r="R4069" s="2">
        <v>0</v>
      </c>
      <c r="S4069" s="2">
        <v>140</v>
      </c>
      <c r="T4069" s="2">
        <v>11701.2</v>
      </c>
      <c r="U4069" s="2">
        <v>1868.45</v>
      </c>
      <c r="V4069" s="2">
        <v>0</v>
      </c>
      <c r="W4069" s="2">
        <v>0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2">
        <f>VLOOKUP(Tabla3[[#This Row],[Columna1]],Tabla5[#All],3,0)</f>
        <v>0</v>
      </c>
      <c r="AF4069" s="2">
        <v>0</v>
      </c>
      <c r="AG4069" s="2">
        <v>0</v>
      </c>
      <c r="AH4069" s="2">
        <v>0</v>
      </c>
      <c r="AI4069" s="2">
        <v>0</v>
      </c>
      <c r="AJ4069" s="2">
        <v>0</v>
      </c>
      <c r="AK4069" s="2">
        <f>VLOOKUP(Tabla3[[#This Row],[Columna1]],Tabla7[[ID]:[Monto neto de los bonos]],3,0)</f>
        <v>1868.45</v>
      </c>
      <c r="AL4069" s="2">
        <v>0</v>
      </c>
      <c r="AM4069" s="2">
        <v>0</v>
      </c>
      <c r="AN4069" s="2">
        <v>0</v>
      </c>
      <c r="AO4069" s="2">
        <v>0</v>
      </c>
      <c r="AP4069" s="2">
        <v>0</v>
      </c>
      <c r="AQ4069" s="2">
        <v>0</v>
      </c>
      <c r="AR4069" s="2">
        <v>0</v>
      </c>
      <c r="AS4069" s="2">
        <v>0</v>
      </c>
      <c r="AT4069" s="2">
        <v>2201.0500000000002</v>
      </c>
      <c r="AU4069" s="2">
        <v>2489.54</v>
      </c>
      <c r="AV4069" s="2">
        <v>0</v>
      </c>
      <c r="AW4069" s="1"/>
      <c r="AX4069" s="2" t="s">
        <v>422</v>
      </c>
      <c r="AY4069" s="8" t="s">
        <v>425</v>
      </c>
    </row>
    <row r="4070" spans="1:51" ht="13.15" customHeight="1" x14ac:dyDescent="0.25">
      <c r="A4070" s="7">
        <v>20836</v>
      </c>
      <c r="B4070" s="2" t="s">
        <v>3347</v>
      </c>
      <c r="C4070" s="2">
        <v>2171303</v>
      </c>
      <c r="D4070" s="2" t="s">
        <v>365</v>
      </c>
      <c r="E4070" s="2" t="s">
        <v>366</v>
      </c>
      <c r="F4070" s="2" t="s">
        <v>40</v>
      </c>
      <c r="G4070" s="3">
        <v>42943</v>
      </c>
      <c r="H4070" s="1"/>
      <c r="I4070" s="2">
        <v>8875.32</v>
      </c>
      <c r="J4070" s="2">
        <v>2324.5500000000002</v>
      </c>
      <c r="K4070" s="2">
        <v>2324.5500000000002</v>
      </c>
      <c r="L4070" s="2">
        <v>1228.8599999999999</v>
      </c>
      <c r="M4070" s="1"/>
      <c r="N4070" s="5">
        <f t="shared" si="127"/>
        <v>14753.279999999999</v>
      </c>
      <c r="O4070" s="6">
        <f t="shared" si="128"/>
        <v>8531.1899999999987</v>
      </c>
      <c r="P4070" s="2">
        <v>24</v>
      </c>
      <c r="Q4070" s="2" t="s">
        <v>46</v>
      </c>
      <c r="R4070" s="2">
        <v>0</v>
      </c>
      <c r="S4070" s="2">
        <v>135</v>
      </c>
      <c r="T4070" s="2">
        <v>15014.7</v>
      </c>
      <c r="U4070" s="2">
        <v>2485.09</v>
      </c>
      <c r="V4070" s="2">
        <v>0</v>
      </c>
      <c r="W4070" s="2">
        <v>0</v>
      </c>
      <c r="X4070" s="2">
        <v>0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2">
        <f>VLOOKUP(Tabla3[[#This Row],[Columna1]],Tabla5[#All],3,0)</f>
        <v>0</v>
      </c>
      <c r="AF4070" s="2">
        <v>0</v>
      </c>
      <c r="AG4070" s="2">
        <v>0</v>
      </c>
      <c r="AH4070" s="2">
        <v>0</v>
      </c>
      <c r="AI4070" s="2">
        <v>0</v>
      </c>
      <c r="AJ4070" s="2">
        <v>0</v>
      </c>
      <c r="AK4070" s="2">
        <f>VLOOKUP(Tabla3[[#This Row],[Columna1]],Tabla7[[ID]:[Monto neto de los bonos]],3,0)</f>
        <v>2485.09</v>
      </c>
      <c r="AL4070" s="2">
        <v>0</v>
      </c>
      <c r="AM4070" s="2">
        <v>0</v>
      </c>
      <c r="AN4070" s="2">
        <v>0</v>
      </c>
      <c r="AO4070" s="2">
        <v>0</v>
      </c>
      <c r="AP4070" s="2">
        <v>0</v>
      </c>
      <c r="AQ4070" s="2">
        <v>0</v>
      </c>
      <c r="AR4070" s="2">
        <v>0</v>
      </c>
      <c r="AS4070" s="2">
        <v>0</v>
      </c>
      <c r="AT4070" s="2">
        <v>2860.35</v>
      </c>
      <c r="AU4070" s="2">
        <v>3361.74</v>
      </c>
      <c r="AV4070" s="2">
        <v>0</v>
      </c>
      <c r="AW4070" s="1"/>
      <c r="AX4070" s="2" t="s">
        <v>422</v>
      </c>
      <c r="AY4070" s="8" t="s">
        <v>425</v>
      </c>
    </row>
    <row r="4071" spans="1:51" ht="13.15" customHeight="1" x14ac:dyDescent="0.25">
      <c r="A4071" s="7">
        <v>21223</v>
      </c>
      <c r="B4071" s="2" t="s">
        <v>4886</v>
      </c>
      <c r="C4071" s="2">
        <v>2537303</v>
      </c>
      <c r="D4071" s="2" t="s">
        <v>365</v>
      </c>
      <c r="E4071" s="2" t="s">
        <v>366</v>
      </c>
      <c r="F4071" s="2" t="s">
        <v>140</v>
      </c>
      <c r="G4071" s="3">
        <v>43187</v>
      </c>
      <c r="H4071" s="1"/>
      <c r="I4071" s="2">
        <v>6673.03</v>
      </c>
      <c r="J4071" s="2">
        <v>1745.4849999999999</v>
      </c>
      <c r="K4071" s="2">
        <v>1745.4849999999999</v>
      </c>
      <c r="L4071" s="2">
        <v>923.51</v>
      </c>
      <c r="M4071" s="1"/>
      <c r="N4071" s="5">
        <f t="shared" si="127"/>
        <v>11087.51</v>
      </c>
      <c r="O4071" s="6">
        <f t="shared" si="128"/>
        <v>9547.11</v>
      </c>
      <c r="P4071" s="2">
        <v>24</v>
      </c>
      <c r="Q4071" s="2" t="s">
        <v>132</v>
      </c>
      <c r="R4071" s="2">
        <v>0</v>
      </c>
      <c r="S4071" s="2">
        <v>0</v>
      </c>
      <c r="T4071" s="2">
        <v>0</v>
      </c>
      <c r="U4071" s="2">
        <v>0</v>
      </c>
      <c r="V4071" s="2">
        <v>0</v>
      </c>
      <c r="W4071" s="2">
        <v>0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2">
        <f>VLOOKUP(Tabla3[[#This Row],[Columna1]],Tabla5[#All],3,0)</f>
        <v>0</v>
      </c>
      <c r="AF4071" s="2">
        <v>0</v>
      </c>
      <c r="AG4071" s="2">
        <v>0</v>
      </c>
      <c r="AH4071" s="2">
        <v>0</v>
      </c>
      <c r="AI4071" s="2">
        <v>0</v>
      </c>
      <c r="AJ4071" s="2">
        <v>0</v>
      </c>
      <c r="AK4071" s="2">
        <f>VLOOKUP(Tabla3[[#This Row],[Columna1]],Tabla7[[ID]:[Monto neto de los bonos]],3,0)</f>
        <v>0</v>
      </c>
      <c r="AL4071" s="2">
        <v>0</v>
      </c>
      <c r="AM4071" s="2">
        <v>0</v>
      </c>
      <c r="AN4071" s="2">
        <v>0</v>
      </c>
      <c r="AO4071" s="2">
        <v>0</v>
      </c>
      <c r="AP4071" s="2">
        <v>0</v>
      </c>
      <c r="AQ4071" s="2">
        <v>0</v>
      </c>
      <c r="AR4071" s="2">
        <v>0</v>
      </c>
      <c r="AS4071" s="2">
        <v>0</v>
      </c>
      <c r="AT4071" s="2">
        <v>1021.24</v>
      </c>
      <c r="AU4071" s="2">
        <v>519.16</v>
      </c>
      <c r="AV4071" s="2">
        <v>0</v>
      </c>
      <c r="AW4071" s="1"/>
      <c r="AX4071" s="2" t="s">
        <v>422</v>
      </c>
      <c r="AY4071" s="8" t="s">
        <v>427</v>
      </c>
    </row>
    <row r="4072" spans="1:51" ht="13.15" customHeight="1" x14ac:dyDescent="0.25">
      <c r="A4072" s="7">
        <v>24225</v>
      </c>
      <c r="B4072" s="2" t="s">
        <v>3348</v>
      </c>
      <c r="C4072" s="2">
        <v>5787903</v>
      </c>
      <c r="D4072" s="2" t="s">
        <v>365</v>
      </c>
      <c r="E4072" s="2" t="s">
        <v>366</v>
      </c>
      <c r="F4072" s="2" t="s">
        <v>148</v>
      </c>
      <c r="G4072" s="3">
        <v>44893</v>
      </c>
      <c r="H4072" s="1"/>
      <c r="I4072" s="2">
        <v>9836.7099999999991</v>
      </c>
      <c r="J4072" s="2">
        <v>3056.2150000000001</v>
      </c>
      <c r="K4072" s="2">
        <v>3056.2150000000001</v>
      </c>
      <c r="L4072" s="2">
        <v>0</v>
      </c>
      <c r="M4072" s="1"/>
      <c r="N4072" s="5">
        <f t="shared" si="127"/>
        <v>15949.14</v>
      </c>
      <c r="O4072" s="6">
        <f t="shared" si="128"/>
        <v>8655.1799999999985</v>
      </c>
      <c r="P4072" s="2">
        <v>24</v>
      </c>
      <c r="Q4072" s="2" t="s">
        <v>132</v>
      </c>
      <c r="R4072" s="2">
        <v>0</v>
      </c>
      <c r="S4072" s="2">
        <v>140</v>
      </c>
      <c r="T4072" s="2">
        <v>18362.400000000001</v>
      </c>
      <c r="U4072" s="2">
        <v>0</v>
      </c>
      <c r="V4072" s="2">
        <v>0</v>
      </c>
      <c r="W4072" s="2">
        <v>0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2">
        <f>VLOOKUP(Tabla3[[#This Row],[Columna1]],Tabla5[#All],3,0)</f>
        <v>0</v>
      </c>
      <c r="AF4072" s="2">
        <v>0</v>
      </c>
      <c r="AG4072" s="2">
        <v>0</v>
      </c>
      <c r="AH4072" s="2">
        <v>0</v>
      </c>
      <c r="AI4072" s="2">
        <v>0</v>
      </c>
      <c r="AJ4072" s="2">
        <v>0</v>
      </c>
      <c r="AK4072" s="2">
        <f>VLOOKUP(Tabla3[[#This Row],[Columna1]],Tabla7[[ID]:[Monto neto de los bonos]],3,0)</f>
        <v>0</v>
      </c>
      <c r="AL4072" s="2">
        <v>0</v>
      </c>
      <c r="AM4072" s="2">
        <v>0</v>
      </c>
      <c r="AN4072" s="2">
        <v>0</v>
      </c>
      <c r="AO4072" s="2">
        <v>0</v>
      </c>
      <c r="AP4072" s="2">
        <v>0</v>
      </c>
      <c r="AQ4072" s="2">
        <v>0</v>
      </c>
      <c r="AR4072" s="2">
        <v>0</v>
      </c>
      <c r="AS4072" s="2">
        <v>0</v>
      </c>
      <c r="AT4072" s="2">
        <v>3305.28</v>
      </c>
      <c r="AU4072" s="2">
        <v>3988.68</v>
      </c>
      <c r="AV4072" s="2">
        <v>0</v>
      </c>
      <c r="AW4072" s="1"/>
      <c r="AX4072" s="2" t="s">
        <v>422</v>
      </c>
      <c r="AY4072" s="8" t="s">
        <v>427</v>
      </c>
    </row>
    <row r="4073" spans="1:51" ht="13.15" customHeight="1" x14ac:dyDescent="0.25">
      <c r="A4073" s="7">
        <v>22509</v>
      </c>
      <c r="B4073" s="2" t="s">
        <v>4863</v>
      </c>
      <c r="C4073" s="2">
        <v>4303203</v>
      </c>
      <c r="D4073" s="2" t="s">
        <v>365</v>
      </c>
      <c r="E4073" s="2" t="s">
        <v>366</v>
      </c>
      <c r="F4073" s="2" t="s">
        <v>184</v>
      </c>
      <c r="G4073" s="3">
        <v>44200</v>
      </c>
      <c r="H4073" s="1"/>
      <c r="I4073" s="2">
        <v>5516.73</v>
      </c>
      <c r="J4073" s="2">
        <v>1441.28</v>
      </c>
      <c r="K4073" s="2">
        <v>1441.28</v>
      </c>
      <c r="L4073" s="2">
        <v>0</v>
      </c>
      <c r="M4073" s="1"/>
      <c r="N4073" s="5">
        <f t="shared" si="127"/>
        <v>8399.2899999999991</v>
      </c>
      <c r="O4073" s="6">
        <f t="shared" si="128"/>
        <v>7578.3999999999987</v>
      </c>
      <c r="P4073" s="2">
        <v>24</v>
      </c>
      <c r="Q4073" s="2" t="s">
        <v>132</v>
      </c>
      <c r="R4073" s="2">
        <v>0</v>
      </c>
      <c r="S4073" s="2">
        <v>0</v>
      </c>
      <c r="T4073" s="2">
        <v>0</v>
      </c>
      <c r="U4073" s="2">
        <v>0</v>
      </c>
      <c r="V4073" s="2">
        <v>0</v>
      </c>
      <c r="W4073" s="2">
        <v>0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2">
        <f>VLOOKUP(Tabla3[[#This Row],[Columna1]],Tabla5[#All],3,0)</f>
        <v>0</v>
      </c>
      <c r="AF4073" s="2">
        <v>0</v>
      </c>
      <c r="AG4073" s="2">
        <v>0</v>
      </c>
      <c r="AH4073" s="2">
        <v>0</v>
      </c>
      <c r="AI4073" s="2">
        <v>0</v>
      </c>
      <c r="AJ4073" s="2">
        <v>0</v>
      </c>
      <c r="AK4073" s="2">
        <f>VLOOKUP(Tabla3[[#This Row],[Columna1]],Tabla7[[ID]:[Monto neto de los bonos]],3,0)</f>
        <v>0</v>
      </c>
      <c r="AL4073" s="2">
        <v>0</v>
      </c>
      <c r="AM4073" s="2">
        <v>0</v>
      </c>
      <c r="AN4073" s="2">
        <v>0</v>
      </c>
      <c r="AO4073" s="2">
        <v>0</v>
      </c>
      <c r="AP4073" s="2">
        <v>0</v>
      </c>
      <c r="AQ4073" s="2">
        <v>0</v>
      </c>
      <c r="AR4073" s="2">
        <v>0</v>
      </c>
      <c r="AS4073" s="2">
        <v>0</v>
      </c>
      <c r="AT4073" s="2">
        <v>773.6</v>
      </c>
      <c r="AU4073" s="2">
        <v>47.29</v>
      </c>
      <c r="AV4073" s="2">
        <v>0</v>
      </c>
      <c r="AW4073" s="1"/>
      <c r="AX4073" s="2" t="s">
        <v>422</v>
      </c>
      <c r="AY4073" s="8" t="s">
        <v>427</v>
      </c>
    </row>
    <row r="4074" spans="1:51" ht="13.15" customHeight="1" x14ac:dyDescent="0.25">
      <c r="A4074" s="7">
        <v>15503</v>
      </c>
      <c r="B4074" s="2" t="s">
        <v>3349</v>
      </c>
      <c r="C4074" s="2">
        <v>186403</v>
      </c>
      <c r="D4074" s="2" t="s">
        <v>365</v>
      </c>
      <c r="E4074" s="2" t="s">
        <v>366</v>
      </c>
      <c r="F4074" s="2" t="s">
        <v>42</v>
      </c>
      <c r="G4074" s="3">
        <v>40070</v>
      </c>
      <c r="H4074" s="1"/>
      <c r="I4074" s="2">
        <v>9836.7099999999991</v>
      </c>
      <c r="J4074" s="2">
        <v>3056.2150000000001</v>
      </c>
      <c r="K4074" s="2">
        <v>3056.2150000000001</v>
      </c>
      <c r="L4074" s="2">
        <v>3171.12</v>
      </c>
      <c r="M4074" s="1"/>
      <c r="N4074" s="5">
        <f t="shared" si="127"/>
        <v>19120.259999999998</v>
      </c>
      <c r="O4074" s="6">
        <f t="shared" si="128"/>
        <v>10909.899999999998</v>
      </c>
      <c r="P4074" s="2">
        <v>24</v>
      </c>
      <c r="Q4074" s="2" t="s">
        <v>46</v>
      </c>
      <c r="R4074" s="2">
        <v>0</v>
      </c>
      <c r="S4074" s="2">
        <v>140</v>
      </c>
      <c r="T4074" s="2">
        <v>18362.400000000001</v>
      </c>
      <c r="U4074" s="2">
        <v>2754.28</v>
      </c>
      <c r="V4074" s="2">
        <v>0</v>
      </c>
      <c r="W4074" s="2">
        <v>0</v>
      </c>
      <c r="X4074" s="2">
        <v>0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2">
        <f>VLOOKUP(Tabla3[[#This Row],[Columna1]],Tabla5[#All],3,0)</f>
        <v>0</v>
      </c>
      <c r="AF4074" s="2">
        <v>0</v>
      </c>
      <c r="AG4074" s="2">
        <v>0</v>
      </c>
      <c r="AH4074" s="2">
        <v>0</v>
      </c>
      <c r="AI4074" s="2">
        <v>0</v>
      </c>
      <c r="AJ4074" s="2">
        <v>0</v>
      </c>
      <c r="AK4074" s="2">
        <f>VLOOKUP(Tabla3[[#This Row],[Columna1]],Tabla7[[ID]:[Monto neto de los bonos]],3,0)</f>
        <v>2754.28</v>
      </c>
      <c r="AL4074" s="2">
        <v>0</v>
      </c>
      <c r="AM4074" s="2">
        <v>0</v>
      </c>
      <c r="AN4074" s="2">
        <v>0</v>
      </c>
      <c r="AO4074" s="2">
        <v>0</v>
      </c>
      <c r="AP4074" s="2">
        <v>0</v>
      </c>
      <c r="AQ4074" s="2">
        <v>0</v>
      </c>
      <c r="AR4074" s="2">
        <v>0</v>
      </c>
      <c r="AS4074" s="2">
        <v>0</v>
      </c>
      <c r="AT4074" s="2">
        <v>3597.36</v>
      </c>
      <c r="AU4074" s="2">
        <v>4613</v>
      </c>
      <c r="AV4074" s="2">
        <v>0</v>
      </c>
      <c r="AW4074" s="1"/>
      <c r="AX4074" s="2" t="s">
        <v>422</v>
      </c>
      <c r="AY4074" s="8" t="s">
        <v>425</v>
      </c>
    </row>
    <row r="4075" spans="1:51" ht="13.15" customHeight="1" x14ac:dyDescent="0.25">
      <c r="A4075" s="7">
        <v>20333</v>
      </c>
      <c r="B4075" s="2" t="s">
        <v>3350</v>
      </c>
      <c r="C4075" s="2">
        <v>1705303</v>
      </c>
      <c r="D4075" s="2" t="s">
        <v>365</v>
      </c>
      <c r="E4075" s="2" t="s">
        <v>375</v>
      </c>
      <c r="F4075" s="2" t="s">
        <v>36</v>
      </c>
      <c r="G4075" s="3">
        <v>42747</v>
      </c>
      <c r="H4075" s="1"/>
      <c r="I4075" s="2">
        <v>13165.89</v>
      </c>
      <c r="J4075" s="2">
        <v>2789.65</v>
      </c>
      <c r="K4075" s="2">
        <v>2789.65</v>
      </c>
      <c r="L4075" s="2">
        <v>1591.82</v>
      </c>
      <c r="M4075" s="1"/>
      <c r="N4075" s="5">
        <f t="shared" si="127"/>
        <v>30265.18</v>
      </c>
      <c r="O4075" s="6">
        <f t="shared" si="128"/>
        <v>26707.22</v>
      </c>
      <c r="P4075" s="2">
        <v>30</v>
      </c>
      <c r="Q4075" s="2" t="s">
        <v>37</v>
      </c>
      <c r="R4075" s="2">
        <v>0</v>
      </c>
      <c r="S4075" s="2">
        <v>0</v>
      </c>
      <c r="T4075" s="2">
        <v>0</v>
      </c>
      <c r="U4075" s="2">
        <v>0</v>
      </c>
      <c r="V4075" s="2">
        <v>0</v>
      </c>
      <c r="W4075" s="2">
        <v>0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9928.17</v>
      </c>
      <c r="AE4075" s="2">
        <f>VLOOKUP(Tabla3[[#This Row],[Columna1]],Tabla5[#All],3,0)</f>
        <v>9928.17</v>
      </c>
      <c r="AF4075" s="2">
        <v>0</v>
      </c>
      <c r="AG4075" s="2">
        <v>0</v>
      </c>
      <c r="AH4075" s="2">
        <v>0</v>
      </c>
      <c r="AI4075" s="2">
        <v>0</v>
      </c>
      <c r="AJ4075" s="2">
        <v>0</v>
      </c>
      <c r="AK4075" s="2">
        <f>VLOOKUP(Tabla3[[#This Row],[Columna1]],Tabla7[[ID]:[Monto neto de los bonos]],3,0)</f>
        <v>0</v>
      </c>
      <c r="AL4075" s="2">
        <v>0</v>
      </c>
      <c r="AM4075" s="2">
        <v>0</v>
      </c>
      <c r="AN4075" s="2">
        <v>0</v>
      </c>
      <c r="AO4075" s="2">
        <v>0</v>
      </c>
      <c r="AP4075" s="2">
        <v>0</v>
      </c>
      <c r="AQ4075" s="2">
        <v>0</v>
      </c>
      <c r="AR4075" s="2">
        <v>0</v>
      </c>
      <c r="AS4075" s="2">
        <v>0</v>
      </c>
      <c r="AT4075" s="2">
        <v>2033.7</v>
      </c>
      <c r="AU4075" s="2">
        <v>1524.26</v>
      </c>
      <c r="AV4075" s="2">
        <v>0</v>
      </c>
      <c r="AW4075" s="1"/>
      <c r="AX4075" s="2" t="s">
        <v>422</v>
      </c>
      <c r="AY4075" s="8" t="s">
        <v>423</v>
      </c>
    </row>
    <row r="4076" spans="1:51" ht="13.15" customHeight="1" x14ac:dyDescent="0.25">
      <c r="A4076" s="7">
        <v>24535</v>
      </c>
      <c r="B4076" s="2" t="s">
        <v>3351</v>
      </c>
      <c r="C4076" s="2">
        <v>6025203</v>
      </c>
      <c r="D4076" s="2" t="s">
        <v>365</v>
      </c>
      <c r="E4076" s="2" t="s">
        <v>366</v>
      </c>
      <c r="F4076" s="2" t="s">
        <v>44</v>
      </c>
      <c r="G4076" s="3">
        <v>45082</v>
      </c>
      <c r="H4076" s="1"/>
      <c r="I4076" s="2">
        <v>14572.07</v>
      </c>
      <c r="J4076" s="2">
        <v>2683.85</v>
      </c>
      <c r="K4076" s="2">
        <v>2683.85</v>
      </c>
      <c r="L4076" s="2">
        <v>0</v>
      </c>
      <c r="M4076" s="1"/>
      <c r="N4076" s="5">
        <f t="shared" si="127"/>
        <v>38215.369999999995</v>
      </c>
      <c r="O4076" s="6">
        <f t="shared" si="128"/>
        <v>34730.349999999991</v>
      </c>
      <c r="P4076" s="2">
        <v>30</v>
      </c>
      <c r="Q4076" s="2" t="s">
        <v>37</v>
      </c>
      <c r="R4076" s="2">
        <v>0</v>
      </c>
      <c r="S4076" s="2">
        <v>0</v>
      </c>
      <c r="T4076" s="2">
        <v>0</v>
      </c>
      <c r="U4076" s="2">
        <v>0</v>
      </c>
      <c r="V4076" s="2">
        <v>0</v>
      </c>
      <c r="W4076" s="2">
        <v>0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14705.6</v>
      </c>
      <c r="AE4076" s="2">
        <f>VLOOKUP(Tabla3[[#This Row],[Columna1]],Tabla5[#All],3,0)</f>
        <v>14705.6</v>
      </c>
      <c r="AF4076" s="2">
        <v>0</v>
      </c>
      <c r="AG4076" s="2">
        <v>0</v>
      </c>
      <c r="AH4076" s="2">
        <v>0</v>
      </c>
      <c r="AI4076" s="2">
        <v>0</v>
      </c>
      <c r="AJ4076" s="2">
        <v>3570</v>
      </c>
      <c r="AK4076" s="2">
        <f>VLOOKUP(Tabla3[[#This Row],[Columna1]],Tabla7[[ID]:[Monto neto de los bonos]],3,0)</f>
        <v>3570</v>
      </c>
      <c r="AL4076" s="2">
        <v>0</v>
      </c>
      <c r="AM4076" s="2">
        <v>0</v>
      </c>
      <c r="AN4076" s="2">
        <v>0</v>
      </c>
      <c r="AO4076" s="2">
        <v>0</v>
      </c>
      <c r="AP4076" s="2">
        <v>0</v>
      </c>
      <c r="AQ4076" s="2">
        <v>0</v>
      </c>
      <c r="AR4076" s="2">
        <v>0</v>
      </c>
      <c r="AS4076" s="2">
        <v>0</v>
      </c>
      <c r="AT4076" s="2">
        <v>1993.98</v>
      </c>
      <c r="AU4076" s="2">
        <v>1491.04</v>
      </c>
      <c r="AV4076" s="2">
        <v>0</v>
      </c>
      <c r="AW4076" s="1"/>
      <c r="AX4076" s="2" t="s">
        <v>422</v>
      </c>
      <c r="AY4076" s="8" t="s">
        <v>423</v>
      </c>
    </row>
    <row r="4077" spans="1:51" ht="13.15" customHeight="1" x14ac:dyDescent="0.25">
      <c r="A4077" s="7">
        <v>103516</v>
      </c>
      <c r="B4077" s="2" t="s">
        <v>4824</v>
      </c>
      <c r="C4077" s="2">
        <v>422703</v>
      </c>
      <c r="D4077" s="2" t="s">
        <v>365</v>
      </c>
      <c r="E4077" s="2" t="s">
        <v>368</v>
      </c>
      <c r="F4077" s="2" t="s">
        <v>140</v>
      </c>
      <c r="G4077" s="3">
        <v>42523</v>
      </c>
      <c r="H4077" s="1"/>
      <c r="I4077" s="2">
        <v>6673.03</v>
      </c>
      <c r="J4077" s="2">
        <v>1745.4849999999999</v>
      </c>
      <c r="K4077" s="2">
        <v>1745.4849999999999</v>
      </c>
      <c r="L4077" s="2">
        <v>806.65</v>
      </c>
      <c r="M4077" s="1"/>
      <c r="N4077" s="5">
        <f t="shared" si="127"/>
        <v>10970.65</v>
      </c>
      <c r="O4077" s="6">
        <f t="shared" si="128"/>
        <v>7102.97</v>
      </c>
      <c r="P4077" s="2">
        <v>24</v>
      </c>
      <c r="Q4077" s="2" t="s">
        <v>132</v>
      </c>
      <c r="R4077" s="2">
        <v>0</v>
      </c>
      <c r="S4077" s="2">
        <v>120</v>
      </c>
      <c r="T4077" s="2">
        <v>10029.6</v>
      </c>
      <c r="U4077" s="2">
        <v>0</v>
      </c>
      <c r="V4077" s="2">
        <v>0</v>
      </c>
      <c r="W4077" s="2">
        <v>0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2">
        <f>VLOOKUP(Tabla3[[#This Row],[Columna1]],Tabla5[#All],3,0)</f>
        <v>0</v>
      </c>
      <c r="AF4077" s="2">
        <v>0</v>
      </c>
      <c r="AG4077" s="2">
        <v>0</v>
      </c>
      <c r="AH4077" s="2">
        <v>0</v>
      </c>
      <c r="AI4077" s="2">
        <v>0</v>
      </c>
      <c r="AJ4077" s="2">
        <v>0</v>
      </c>
      <c r="AK4077" s="2">
        <f>VLOOKUP(Tabla3[[#This Row],[Columna1]],Tabla7[[ID]:[Monto neto de los bonos]],3,0)</f>
        <v>0</v>
      </c>
      <c r="AL4077" s="2">
        <v>0</v>
      </c>
      <c r="AM4077" s="2">
        <v>0</v>
      </c>
      <c r="AN4077" s="2">
        <v>0</v>
      </c>
      <c r="AO4077" s="2">
        <v>0</v>
      </c>
      <c r="AP4077" s="2">
        <v>0</v>
      </c>
      <c r="AQ4077" s="2">
        <v>0</v>
      </c>
      <c r="AR4077" s="2">
        <v>0</v>
      </c>
      <c r="AS4077" s="2">
        <v>0</v>
      </c>
      <c r="AT4077" s="2">
        <v>2013.4</v>
      </c>
      <c r="AU4077" s="2">
        <v>1854.28</v>
      </c>
      <c r="AV4077" s="2">
        <v>0</v>
      </c>
      <c r="AW4077" s="1"/>
      <c r="AX4077" s="2" t="s">
        <v>422</v>
      </c>
      <c r="AY4077" s="8" t="s">
        <v>427</v>
      </c>
    </row>
    <row r="4078" spans="1:51" ht="13.15" customHeight="1" x14ac:dyDescent="0.25">
      <c r="A4078" s="7">
        <v>13702</v>
      </c>
      <c r="B4078" s="2" t="s">
        <v>4833</v>
      </c>
      <c r="C4078" s="2">
        <v>85503</v>
      </c>
      <c r="D4078" s="2" t="s">
        <v>365</v>
      </c>
      <c r="E4078" s="2" t="s">
        <v>368</v>
      </c>
      <c r="F4078" s="2" t="s">
        <v>42</v>
      </c>
      <c r="G4078" s="3">
        <v>38852</v>
      </c>
      <c r="H4078" s="1"/>
      <c r="I4078" s="2">
        <v>9836.7099999999991</v>
      </c>
      <c r="J4078" s="2">
        <v>3056.2150000000001</v>
      </c>
      <c r="K4078" s="2">
        <v>3056.2150000000001</v>
      </c>
      <c r="L4078" s="2">
        <v>2538.67</v>
      </c>
      <c r="M4078" s="1"/>
      <c r="N4078" s="5">
        <f t="shared" si="127"/>
        <v>18487.809999999998</v>
      </c>
      <c r="O4078" s="6">
        <f t="shared" si="128"/>
        <v>11111.529999999997</v>
      </c>
      <c r="P4078" s="2">
        <v>20</v>
      </c>
      <c r="Q4078" s="2" t="s">
        <v>46</v>
      </c>
      <c r="R4078" s="2">
        <v>0</v>
      </c>
      <c r="S4078" s="2">
        <v>120</v>
      </c>
      <c r="T4078" s="2">
        <v>15739.2</v>
      </c>
      <c r="U4078" s="2">
        <v>2754.28</v>
      </c>
      <c r="V4078" s="2">
        <v>0</v>
      </c>
      <c r="W4078" s="2">
        <v>0</v>
      </c>
      <c r="X4078" s="2">
        <v>0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2">
        <f>VLOOKUP(Tabla3[[#This Row],[Columna1]],Tabla5[#All],3,0)</f>
        <v>0</v>
      </c>
      <c r="AF4078" s="2">
        <v>0</v>
      </c>
      <c r="AG4078" s="2">
        <v>0</v>
      </c>
      <c r="AH4078" s="2">
        <v>0</v>
      </c>
      <c r="AI4078" s="2">
        <v>0</v>
      </c>
      <c r="AJ4078" s="2">
        <v>0</v>
      </c>
      <c r="AK4078" s="2">
        <f>VLOOKUP(Tabla3[[#This Row],[Columna1]],Tabla7[[ID]:[Monto neto de los bonos]],3,0)</f>
        <v>2754.28</v>
      </c>
      <c r="AL4078" s="2">
        <v>0</v>
      </c>
      <c r="AM4078" s="2">
        <v>0</v>
      </c>
      <c r="AN4078" s="2">
        <v>0</v>
      </c>
      <c r="AO4078" s="2">
        <v>0</v>
      </c>
      <c r="AP4078" s="2">
        <v>0</v>
      </c>
      <c r="AQ4078" s="2">
        <v>0</v>
      </c>
      <c r="AR4078" s="2">
        <v>0</v>
      </c>
      <c r="AS4078" s="2">
        <v>0</v>
      </c>
      <c r="AT4078" s="2">
        <v>3276.76</v>
      </c>
      <c r="AU4078" s="2">
        <v>4099.5200000000004</v>
      </c>
      <c r="AV4078" s="2">
        <v>0</v>
      </c>
      <c r="AW4078" s="1"/>
      <c r="AX4078" s="2" t="s">
        <v>422</v>
      </c>
      <c r="AY4078" s="8" t="s">
        <v>424</v>
      </c>
    </row>
    <row r="4079" spans="1:51" ht="13.15" customHeight="1" x14ac:dyDescent="0.25">
      <c r="A4079" s="7">
        <v>103317</v>
      </c>
      <c r="B4079" s="2" t="s">
        <v>3352</v>
      </c>
      <c r="C4079" s="2">
        <v>420403</v>
      </c>
      <c r="D4079" s="2" t="s">
        <v>365</v>
      </c>
      <c r="E4079" s="2" t="s">
        <v>366</v>
      </c>
      <c r="F4079" s="2" t="s">
        <v>140</v>
      </c>
      <c r="G4079" s="3">
        <v>42523</v>
      </c>
      <c r="H4079" s="1"/>
      <c r="I4079" s="2">
        <v>6673.03</v>
      </c>
      <c r="J4079" s="2">
        <v>1745.4849999999999</v>
      </c>
      <c r="K4079" s="2">
        <v>1745.4849999999999</v>
      </c>
      <c r="L4079" s="2">
        <v>806.65</v>
      </c>
      <c r="M4079" s="1"/>
      <c r="N4079" s="5">
        <f t="shared" si="127"/>
        <v>10970.65</v>
      </c>
      <c r="O4079" s="6">
        <f t="shared" si="128"/>
        <v>6578.73</v>
      </c>
      <c r="P4079" s="2">
        <v>24</v>
      </c>
      <c r="Q4079" s="2" t="s">
        <v>132</v>
      </c>
      <c r="R4079" s="2">
        <v>0</v>
      </c>
      <c r="S4079" s="2">
        <v>140</v>
      </c>
      <c r="T4079" s="2">
        <v>11701.2</v>
      </c>
      <c r="U4079" s="2">
        <v>0</v>
      </c>
      <c r="V4079" s="2">
        <v>0</v>
      </c>
      <c r="W4079" s="2">
        <v>0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2">
        <f>VLOOKUP(Tabla3[[#This Row],[Columna1]],Tabla5[#All],3,0)</f>
        <v>0</v>
      </c>
      <c r="AF4079" s="2">
        <v>0</v>
      </c>
      <c r="AG4079" s="2">
        <v>0</v>
      </c>
      <c r="AH4079" s="2">
        <v>0</v>
      </c>
      <c r="AI4079" s="2">
        <v>0</v>
      </c>
      <c r="AJ4079" s="2">
        <v>0</v>
      </c>
      <c r="AK4079" s="2">
        <f>VLOOKUP(Tabla3[[#This Row],[Columna1]],Tabla7[[ID]:[Monto neto de los bonos]],3,0)</f>
        <v>0</v>
      </c>
      <c r="AL4079" s="2">
        <v>0</v>
      </c>
      <c r="AM4079" s="2">
        <v>0</v>
      </c>
      <c r="AN4079" s="2">
        <v>0</v>
      </c>
      <c r="AO4079" s="2">
        <v>0</v>
      </c>
      <c r="AP4079" s="2">
        <v>0</v>
      </c>
      <c r="AQ4079" s="2">
        <v>0</v>
      </c>
      <c r="AR4079" s="2">
        <v>0</v>
      </c>
      <c r="AS4079" s="2">
        <v>0</v>
      </c>
      <c r="AT4079" s="2">
        <v>2180.56</v>
      </c>
      <c r="AU4079" s="2">
        <v>2211.36</v>
      </c>
      <c r="AV4079" s="2">
        <v>0</v>
      </c>
      <c r="AW4079" s="1"/>
      <c r="AX4079" s="2" t="s">
        <v>422</v>
      </c>
      <c r="AY4079" s="8" t="s">
        <v>427</v>
      </c>
    </row>
    <row r="4080" spans="1:51" ht="13.15" customHeight="1" x14ac:dyDescent="0.25">
      <c r="A4080" s="7">
        <v>22625</v>
      </c>
      <c r="B4080" s="2" t="s">
        <v>3353</v>
      </c>
      <c r="C4080" s="2">
        <v>4421203</v>
      </c>
      <c r="D4080" s="2" t="s">
        <v>365</v>
      </c>
      <c r="E4080" s="2" t="s">
        <v>366</v>
      </c>
      <c r="F4080" s="2" t="s">
        <v>42</v>
      </c>
      <c r="G4080" s="3">
        <v>45583</v>
      </c>
      <c r="H4080" s="1"/>
      <c r="I4080" s="2">
        <v>9836.7099999999991</v>
      </c>
      <c r="J4080" s="2">
        <v>3056.2150000000001</v>
      </c>
      <c r="K4080" s="2">
        <v>3056.2150000000001</v>
      </c>
      <c r="L4080" s="2">
        <v>0</v>
      </c>
      <c r="M4080" s="1"/>
      <c r="N4080" s="5">
        <f t="shared" si="127"/>
        <v>15949.14</v>
      </c>
      <c r="O4080" s="6">
        <f t="shared" si="128"/>
        <v>8655.1799999999985</v>
      </c>
      <c r="P4080" s="2">
        <v>24</v>
      </c>
      <c r="Q4080" s="2" t="s">
        <v>132</v>
      </c>
      <c r="R4080" s="2">
        <v>0</v>
      </c>
      <c r="S4080" s="2">
        <v>140</v>
      </c>
      <c r="T4080" s="2">
        <v>18362.400000000001</v>
      </c>
      <c r="U4080" s="2">
        <v>0</v>
      </c>
      <c r="V4080" s="2">
        <v>0</v>
      </c>
      <c r="W4080" s="2">
        <v>0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2">
        <f>VLOOKUP(Tabla3[[#This Row],[Columna1]],Tabla5[#All],3,0)</f>
        <v>0</v>
      </c>
      <c r="AF4080" s="2">
        <v>0</v>
      </c>
      <c r="AG4080" s="2">
        <v>0</v>
      </c>
      <c r="AH4080" s="2">
        <v>0</v>
      </c>
      <c r="AI4080" s="2">
        <v>0</v>
      </c>
      <c r="AJ4080" s="2">
        <v>0</v>
      </c>
      <c r="AK4080" s="2">
        <f>VLOOKUP(Tabla3[[#This Row],[Columna1]],Tabla7[[ID]:[Monto neto de los bonos]],3,0)</f>
        <v>0</v>
      </c>
      <c r="AL4080" s="2">
        <v>0</v>
      </c>
      <c r="AM4080" s="2">
        <v>0</v>
      </c>
      <c r="AN4080" s="2">
        <v>0</v>
      </c>
      <c r="AO4080" s="2">
        <v>0</v>
      </c>
      <c r="AP4080" s="2">
        <v>0</v>
      </c>
      <c r="AQ4080" s="2">
        <v>0</v>
      </c>
      <c r="AR4080" s="2">
        <v>0</v>
      </c>
      <c r="AS4080" s="2">
        <v>0</v>
      </c>
      <c r="AT4080" s="2">
        <v>3305.28</v>
      </c>
      <c r="AU4080" s="2">
        <v>3988.68</v>
      </c>
      <c r="AV4080" s="2">
        <v>0</v>
      </c>
      <c r="AW4080" s="1"/>
      <c r="AX4080" s="2" t="s">
        <v>422</v>
      </c>
      <c r="AY4080" s="8" t="s">
        <v>427</v>
      </c>
    </row>
    <row r="4081" spans="1:51" ht="13.15" customHeight="1" x14ac:dyDescent="0.25">
      <c r="A4081" s="7">
        <v>19352</v>
      </c>
      <c r="B4081" s="2" t="s">
        <v>3354</v>
      </c>
      <c r="C4081" s="2">
        <v>388503</v>
      </c>
      <c r="D4081" s="2" t="s">
        <v>365</v>
      </c>
      <c r="E4081" s="2" t="s">
        <v>366</v>
      </c>
      <c r="F4081" s="2" t="s">
        <v>140</v>
      </c>
      <c r="G4081" s="3">
        <v>42523</v>
      </c>
      <c r="H4081" s="1"/>
      <c r="I4081" s="2">
        <v>6673.03</v>
      </c>
      <c r="J4081" s="2">
        <v>1745.4849999999999</v>
      </c>
      <c r="K4081" s="2">
        <v>1745.4849999999999</v>
      </c>
      <c r="L4081" s="2">
        <v>806.65</v>
      </c>
      <c r="M4081" s="1"/>
      <c r="N4081" s="5">
        <f t="shared" si="127"/>
        <v>10970.65</v>
      </c>
      <c r="O4081" s="6">
        <f t="shared" si="128"/>
        <v>9452.7699999999986</v>
      </c>
      <c r="P4081" s="2">
        <v>24</v>
      </c>
      <c r="Q4081" s="2" t="s">
        <v>132</v>
      </c>
      <c r="R4081" s="2">
        <v>0</v>
      </c>
      <c r="S4081" s="2">
        <v>0</v>
      </c>
      <c r="T4081" s="2">
        <v>0</v>
      </c>
      <c r="U4081" s="2">
        <v>0</v>
      </c>
      <c r="V4081" s="2">
        <v>0</v>
      </c>
      <c r="W4081" s="2">
        <v>0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2">
        <f>VLOOKUP(Tabla3[[#This Row],[Columna1]],Tabla5[#All],3,0)</f>
        <v>0</v>
      </c>
      <c r="AF4081" s="2">
        <v>0</v>
      </c>
      <c r="AG4081" s="2">
        <v>0</v>
      </c>
      <c r="AH4081" s="2">
        <v>0</v>
      </c>
      <c r="AI4081" s="2">
        <v>0</v>
      </c>
      <c r="AJ4081" s="2">
        <v>0</v>
      </c>
      <c r="AK4081" s="2">
        <f>VLOOKUP(Tabla3[[#This Row],[Columna1]],Tabla7[[ID]:[Monto neto de los bonos]],3,0)</f>
        <v>0</v>
      </c>
      <c r="AL4081" s="2">
        <v>0</v>
      </c>
      <c r="AM4081" s="2">
        <v>0</v>
      </c>
      <c r="AN4081" s="2">
        <v>0</v>
      </c>
      <c r="AO4081" s="2">
        <v>0</v>
      </c>
      <c r="AP4081" s="2">
        <v>0</v>
      </c>
      <c r="AQ4081" s="2">
        <v>0</v>
      </c>
      <c r="AR4081" s="2">
        <v>0</v>
      </c>
      <c r="AS4081" s="2">
        <v>0</v>
      </c>
      <c r="AT4081" s="2">
        <v>1010.44</v>
      </c>
      <c r="AU4081" s="2">
        <v>507.44</v>
      </c>
      <c r="AV4081" s="2">
        <v>0</v>
      </c>
      <c r="AW4081" s="1"/>
      <c r="AX4081" s="2" t="s">
        <v>422</v>
      </c>
      <c r="AY4081" s="8" t="s">
        <v>427</v>
      </c>
    </row>
    <row r="4082" spans="1:51" ht="13.15" customHeight="1" x14ac:dyDescent="0.25">
      <c r="A4082" s="7">
        <v>19224</v>
      </c>
      <c r="B4082" s="2" t="s">
        <v>3355</v>
      </c>
      <c r="C4082" s="2">
        <v>323703</v>
      </c>
      <c r="D4082" s="2" t="s">
        <v>365</v>
      </c>
      <c r="E4082" s="2" t="s">
        <v>366</v>
      </c>
      <c r="F4082" s="2" t="s">
        <v>140</v>
      </c>
      <c r="G4082" s="3">
        <v>42523</v>
      </c>
      <c r="H4082" s="1"/>
      <c r="I4082" s="2">
        <v>6673.03</v>
      </c>
      <c r="J4082" s="2">
        <v>1745.4849999999999</v>
      </c>
      <c r="K4082" s="2">
        <v>1745.4849999999999</v>
      </c>
      <c r="L4082" s="2">
        <v>806.65</v>
      </c>
      <c r="M4082" s="1"/>
      <c r="N4082" s="5">
        <f t="shared" si="127"/>
        <v>10970.65</v>
      </c>
      <c r="O4082" s="6">
        <f t="shared" si="128"/>
        <v>9452.7699999999986</v>
      </c>
      <c r="P4082" s="2">
        <v>24</v>
      </c>
      <c r="Q4082" s="2" t="s">
        <v>132</v>
      </c>
      <c r="R4082" s="2">
        <v>0</v>
      </c>
      <c r="S4082" s="2">
        <v>0</v>
      </c>
      <c r="T4082" s="2">
        <v>0</v>
      </c>
      <c r="U4082" s="2">
        <v>0</v>
      </c>
      <c r="V4082" s="2">
        <v>0</v>
      </c>
      <c r="W4082" s="2">
        <v>0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2">
        <f>VLOOKUP(Tabla3[[#This Row],[Columna1]],Tabla5[#All],3,0)</f>
        <v>0</v>
      </c>
      <c r="AF4082" s="2">
        <v>0</v>
      </c>
      <c r="AG4082" s="2">
        <v>0</v>
      </c>
      <c r="AH4082" s="2">
        <v>0</v>
      </c>
      <c r="AI4082" s="2">
        <v>0</v>
      </c>
      <c r="AJ4082" s="2">
        <v>0</v>
      </c>
      <c r="AK4082" s="2">
        <f>VLOOKUP(Tabla3[[#This Row],[Columna1]],Tabla7[[ID]:[Monto neto de los bonos]],3,0)</f>
        <v>0</v>
      </c>
      <c r="AL4082" s="2">
        <v>0</v>
      </c>
      <c r="AM4082" s="2">
        <v>0</v>
      </c>
      <c r="AN4082" s="2">
        <v>0</v>
      </c>
      <c r="AO4082" s="2">
        <v>0</v>
      </c>
      <c r="AP4082" s="2">
        <v>0</v>
      </c>
      <c r="AQ4082" s="2">
        <v>0</v>
      </c>
      <c r="AR4082" s="2">
        <v>0</v>
      </c>
      <c r="AS4082" s="2">
        <v>0</v>
      </c>
      <c r="AT4082" s="2">
        <v>1010.44</v>
      </c>
      <c r="AU4082" s="2">
        <v>507.44</v>
      </c>
      <c r="AV4082" s="2">
        <v>0</v>
      </c>
      <c r="AW4082" s="1"/>
      <c r="AX4082" s="2" t="s">
        <v>422</v>
      </c>
      <c r="AY4082" s="8" t="s">
        <v>427</v>
      </c>
    </row>
    <row r="4083" spans="1:51" ht="13.15" customHeight="1" x14ac:dyDescent="0.25">
      <c r="A4083" s="7">
        <v>14890</v>
      </c>
      <c r="B4083" s="2" t="s">
        <v>3356</v>
      </c>
      <c r="C4083" s="2">
        <v>163803</v>
      </c>
      <c r="D4083" s="2" t="s">
        <v>365</v>
      </c>
      <c r="E4083" s="2" t="s">
        <v>368</v>
      </c>
      <c r="F4083" s="2" t="s">
        <v>142</v>
      </c>
      <c r="G4083" s="3">
        <v>40613</v>
      </c>
      <c r="H4083" s="1"/>
      <c r="I4083" s="2">
        <v>6673.03</v>
      </c>
      <c r="J4083" s="2">
        <v>1745.4849999999999</v>
      </c>
      <c r="K4083" s="2">
        <v>1745.4849999999999</v>
      </c>
      <c r="L4083" s="2">
        <v>1911.77</v>
      </c>
      <c r="M4083" s="2">
        <v>2498.1</v>
      </c>
      <c r="N4083" s="5">
        <f t="shared" si="127"/>
        <v>14573.87</v>
      </c>
      <c r="O4083" s="6">
        <f t="shared" si="128"/>
        <v>9491.93</v>
      </c>
      <c r="P4083" s="2">
        <v>30</v>
      </c>
      <c r="Q4083" s="2" t="s">
        <v>37</v>
      </c>
      <c r="R4083" s="2">
        <v>0</v>
      </c>
      <c r="S4083" s="2">
        <v>100</v>
      </c>
      <c r="T4083" s="2">
        <v>10552</v>
      </c>
      <c r="U4083" s="2">
        <v>0</v>
      </c>
      <c r="V4083" s="2">
        <v>0</v>
      </c>
      <c r="W4083" s="2">
        <v>0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2">
        <f>VLOOKUP(Tabla3[[#This Row],[Columna1]],Tabla5[#All],3,0)</f>
        <v>0</v>
      </c>
      <c r="AF4083" s="2">
        <v>0</v>
      </c>
      <c r="AG4083" s="2">
        <v>0</v>
      </c>
      <c r="AH4083" s="2">
        <v>0</v>
      </c>
      <c r="AI4083" s="2">
        <v>0</v>
      </c>
      <c r="AJ4083" s="2">
        <v>0</v>
      </c>
      <c r="AK4083" s="2">
        <f>VLOOKUP(Tabla3[[#This Row],[Columna1]],Tabla7[[ID]:[Monto neto de los bonos]],3,0)</f>
        <v>0</v>
      </c>
      <c r="AL4083" s="2">
        <v>0</v>
      </c>
      <c r="AM4083" s="2">
        <v>0</v>
      </c>
      <c r="AN4083" s="2">
        <v>0</v>
      </c>
      <c r="AO4083" s="2">
        <v>0</v>
      </c>
      <c r="AP4083" s="2">
        <v>0</v>
      </c>
      <c r="AQ4083" s="2">
        <v>0</v>
      </c>
      <c r="AR4083" s="2">
        <v>0</v>
      </c>
      <c r="AS4083" s="2">
        <v>0</v>
      </c>
      <c r="AT4083" s="2">
        <v>2512.58</v>
      </c>
      <c r="AU4083" s="2">
        <v>2569.36</v>
      </c>
      <c r="AV4083" s="2">
        <v>0</v>
      </c>
      <c r="AW4083" s="1"/>
      <c r="AX4083" s="2" t="s">
        <v>422</v>
      </c>
      <c r="AY4083" s="8" t="s">
        <v>423</v>
      </c>
    </row>
    <row r="4084" spans="1:51" ht="13.15" customHeight="1" x14ac:dyDescent="0.25">
      <c r="A4084" s="7">
        <v>18394</v>
      </c>
      <c r="B4084" s="2" t="s">
        <v>3357</v>
      </c>
      <c r="C4084" s="2">
        <v>346303</v>
      </c>
      <c r="D4084" s="2" t="s">
        <v>365</v>
      </c>
      <c r="E4084" s="2" t="s">
        <v>373</v>
      </c>
      <c r="F4084" s="2" t="s">
        <v>140</v>
      </c>
      <c r="G4084" s="3">
        <v>41704</v>
      </c>
      <c r="H4084" s="1"/>
      <c r="I4084" s="2">
        <v>6673.03</v>
      </c>
      <c r="J4084" s="2">
        <v>1745.4849999999999</v>
      </c>
      <c r="K4084" s="2">
        <v>1745.4849999999999</v>
      </c>
      <c r="L4084" s="2">
        <v>1692.72</v>
      </c>
      <c r="M4084" s="1"/>
      <c r="N4084" s="5">
        <f t="shared" si="127"/>
        <v>11856.72</v>
      </c>
      <c r="O4084" s="6">
        <f t="shared" si="128"/>
        <v>10168.4</v>
      </c>
      <c r="P4084" s="2">
        <v>24</v>
      </c>
      <c r="Q4084" s="2" t="s">
        <v>132</v>
      </c>
      <c r="R4084" s="2">
        <v>0</v>
      </c>
      <c r="S4084" s="2">
        <v>0</v>
      </c>
      <c r="T4084" s="2">
        <v>0</v>
      </c>
      <c r="U4084" s="2">
        <v>0</v>
      </c>
      <c r="V4084" s="2">
        <v>0</v>
      </c>
      <c r="W4084" s="2">
        <v>0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2">
        <f>VLOOKUP(Tabla3[[#This Row],[Columna1]],Tabla5[#All],3,0)</f>
        <v>0</v>
      </c>
      <c r="AF4084" s="2">
        <v>0</v>
      </c>
      <c r="AG4084" s="2">
        <v>0</v>
      </c>
      <c r="AH4084" s="2">
        <v>0</v>
      </c>
      <c r="AI4084" s="2">
        <v>0</v>
      </c>
      <c r="AJ4084" s="2">
        <v>0</v>
      </c>
      <c r="AK4084" s="2">
        <f>VLOOKUP(Tabla3[[#This Row],[Columna1]],Tabla7[[ID]:[Monto neto de los bonos]],3,0)</f>
        <v>0</v>
      </c>
      <c r="AL4084" s="2">
        <v>0</v>
      </c>
      <c r="AM4084" s="2">
        <v>0</v>
      </c>
      <c r="AN4084" s="2">
        <v>0</v>
      </c>
      <c r="AO4084" s="2">
        <v>0</v>
      </c>
      <c r="AP4084" s="2">
        <v>0</v>
      </c>
      <c r="AQ4084" s="2">
        <v>0</v>
      </c>
      <c r="AR4084" s="2">
        <v>0</v>
      </c>
      <c r="AS4084" s="2">
        <v>0</v>
      </c>
      <c r="AT4084" s="2">
        <v>1092.08</v>
      </c>
      <c r="AU4084" s="2">
        <v>596.24</v>
      </c>
      <c r="AV4084" s="2">
        <v>0</v>
      </c>
      <c r="AW4084" s="1"/>
      <c r="AX4084" s="2" t="s">
        <v>422</v>
      </c>
      <c r="AY4084" s="8" t="s">
        <v>427</v>
      </c>
    </row>
    <row r="4085" spans="1:51" ht="13.15" customHeight="1" x14ac:dyDescent="0.25">
      <c r="A4085" s="7">
        <v>23891</v>
      </c>
      <c r="B4085" s="2" t="s">
        <v>3358</v>
      </c>
      <c r="C4085" s="2">
        <v>5511703</v>
      </c>
      <c r="D4085" s="2" t="s">
        <v>365</v>
      </c>
      <c r="E4085" s="2" t="s">
        <v>374</v>
      </c>
      <c r="F4085" s="2" t="s">
        <v>148</v>
      </c>
      <c r="G4085" s="3">
        <v>44697</v>
      </c>
      <c r="H4085" s="1"/>
      <c r="I4085" s="2">
        <v>9836.7099999999991</v>
      </c>
      <c r="J4085" s="2">
        <v>3056.2150000000001</v>
      </c>
      <c r="K4085" s="2">
        <v>3056.2150000000001</v>
      </c>
      <c r="L4085" s="2">
        <v>0</v>
      </c>
      <c r="M4085" s="1"/>
      <c r="N4085" s="5">
        <f t="shared" si="127"/>
        <v>15949.14</v>
      </c>
      <c r="O4085" s="6">
        <f t="shared" si="128"/>
        <v>8655.1799999999985</v>
      </c>
      <c r="P4085" s="2">
        <v>24</v>
      </c>
      <c r="Q4085" s="2" t="s">
        <v>132</v>
      </c>
      <c r="R4085" s="2">
        <v>0</v>
      </c>
      <c r="S4085" s="2">
        <v>140</v>
      </c>
      <c r="T4085" s="2">
        <v>18362.400000000001</v>
      </c>
      <c r="U4085" s="2">
        <v>0</v>
      </c>
      <c r="V4085" s="2">
        <v>0</v>
      </c>
      <c r="W4085" s="2">
        <v>0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2">
        <f>VLOOKUP(Tabla3[[#This Row],[Columna1]],Tabla5[#All],3,0)</f>
        <v>0</v>
      </c>
      <c r="AF4085" s="2">
        <v>0</v>
      </c>
      <c r="AG4085" s="2">
        <v>0</v>
      </c>
      <c r="AH4085" s="2">
        <v>0</v>
      </c>
      <c r="AI4085" s="2">
        <v>0</v>
      </c>
      <c r="AJ4085" s="2">
        <v>0</v>
      </c>
      <c r="AK4085" s="2">
        <f>VLOOKUP(Tabla3[[#This Row],[Columna1]],Tabla7[[ID]:[Monto neto de los bonos]],3,0)</f>
        <v>0</v>
      </c>
      <c r="AL4085" s="2">
        <v>0</v>
      </c>
      <c r="AM4085" s="2">
        <v>0</v>
      </c>
      <c r="AN4085" s="2">
        <v>0</v>
      </c>
      <c r="AO4085" s="2">
        <v>0</v>
      </c>
      <c r="AP4085" s="2">
        <v>0</v>
      </c>
      <c r="AQ4085" s="2">
        <v>0</v>
      </c>
      <c r="AR4085" s="2">
        <v>0</v>
      </c>
      <c r="AS4085" s="2">
        <v>0</v>
      </c>
      <c r="AT4085" s="2">
        <v>3305.28</v>
      </c>
      <c r="AU4085" s="2">
        <v>3988.68</v>
      </c>
      <c r="AV4085" s="2">
        <v>0</v>
      </c>
      <c r="AW4085" s="1"/>
      <c r="AX4085" s="2" t="s">
        <v>422</v>
      </c>
      <c r="AY4085" s="8" t="s">
        <v>427</v>
      </c>
    </row>
    <row r="4086" spans="1:51" ht="13.15" customHeight="1" x14ac:dyDescent="0.25">
      <c r="A4086" s="7">
        <v>19836</v>
      </c>
      <c r="B4086" s="2" t="s">
        <v>4862</v>
      </c>
      <c r="C4086" s="2">
        <v>1195603</v>
      </c>
      <c r="D4086" s="2" t="s">
        <v>365</v>
      </c>
      <c r="E4086" s="2" t="s">
        <v>366</v>
      </c>
      <c r="F4086" s="2" t="s">
        <v>44</v>
      </c>
      <c r="G4086" s="3">
        <v>44473</v>
      </c>
      <c r="H4086" s="1"/>
      <c r="I4086" s="2">
        <v>14572.07</v>
      </c>
      <c r="J4086" s="2">
        <v>2683.85</v>
      </c>
      <c r="K4086" s="2">
        <v>2683.85</v>
      </c>
      <c r="L4086" s="2">
        <v>0</v>
      </c>
      <c r="M4086" s="1"/>
      <c r="N4086" s="5">
        <f t="shared" si="127"/>
        <v>42057.869999999995</v>
      </c>
      <c r="O4086" s="6">
        <f t="shared" si="128"/>
        <v>38572.849999999991</v>
      </c>
      <c r="P4086" s="2">
        <v>30</v>
      </c>
      <c r="Q4086" s="2" t="s">
        <v>37</v>
      </c>
      <c r="R4086" s="2">
        <v>0</v>
      </c>
      <c r="S4086" s="2">
        <v>0</v>
      </c>
      <c r="T4086" s="2">
        <v>0</v>
      </c>
      <c r="U4086" s="2">
        <v>0</v>
      </c>
      <c r="V4086" s="2">
        <v>0</v>
      </c>
      <c r="W4086" s="2">
        <v>0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14768.1</v>
      </c>
      <c r="AE4086" s="2">
        <f>VLOOKUP(Tabla3[[#This Row],[Columna1]],Tabla5[#All],3,0)</f>
        <v>14768.1</v>
      </c>
      <c r="AF4086" s="2">
        <v>0</v>
      </c>
      <c r="AG4086" s="2">
        <v>0</v>
      </c>
      <c r="AH4086" s="2">
        <v>0</v>
      </c>
      <c r="AI4086" s="2">
        <v>0</v>
      </c>
      <c r="AJ4086" s="2">
        <v>7350</v>
      </c>
      <c r="AK4086" s="2">
        <f>VLOOKUP(Tabla3[[#This Row],[Columna1]],Tabla7[[ID]:[Monto neto de los bonos]],3,0)</f>
        <v>7350</v>
      </c>
      <c r="AL4086" s="2">
        <v>0</v>
      </c>
      <c r="AM4086" s="2">
        <v>0</v>
      </c>
      <c r="AN4086" s="2">
        <v>0</v>
      </c>
      <c r="AO4086" s="2">
        <v>0</v>
      </c>
      <c r="AP4086" s="2">
        <v>0</v>
      </c>
      <c r="AQ4086" s="2">
        <v>0</v>
      </c>
      <c r="AR4086" s="2">
        <v>0</v>
      </c>
      <c r="AS4086" s="2">
        <v>0</v>
      </c>
      <c r="AT4086" s="2">
        <v>1993.98</v>
      </c>
      <c r="AU4086" s="2">
        <v>1491.04</v>
      </c>
      <c r="AV4086" s="2">
        <v>0</v>
      </c>
      <c r="AW4086" s="1"/>
      <c r="AX4086" s="2" t="s">
        <v>422</v>
      </c>
      <c r="AY4086" s="8" t="s">
        <v>423</v>
      </c>
    </row>
    <row r="4087" spans="1:51" ht="13.15" customHeight="1" x14ac:dyDescent="0.25">
      <c r="A4087" s="7">
        <v>20876</v>
      </c>
      <c r="B4087" s="2" t="s">
        <v>4831</v>
      </c>
      <c r="C4087" s="2">
        <v>2207303</v>
      </c>
      <c r="D4087" s="2" t="s">
        <v>365</v>
      </c>
      <c r="E4087" s="2" t="s">
        <v>368</v>
      </c>
      <c r="F4087" s="2" t="s">
        <v>158</v>
      </c>
      <c r="G4087" s="3">
        <v>42989</v>
      </c>
      <c r="H4087" s="1"/>
      <c r="I4087" s="2">
        <v>7320.09</v>
      </c>
      <c r="J4087" s="2">
        <v>1914.615</v>
      </c>
      <c r="K4087" s="2">
        <v>1914.615</v>
      </c>
      <c r="L4087" s="2">
        <v>946.78</v>
      </c>
      <c r="M4087" s="1"/>
      <c r="N4087" s="5">
        <f t="shared" si="127"/>
        <v>12096.1</v>
      </c>
      <c r="O4087" s="6">
        <f t="shared" si="128"/>
        <v>7111.6600000000008</v>
      </c>
      <c r="P4087" s="2">
        <v>24</v>
      </c>
      <c r="Q4087" s="2" t="s">
        <v>132</v>
      </c>
      <c r="R4087" s="2">
        <v>0</v>
      </c>
      <c r="S4087" s="2">
        <v>140</v>
      </c>
      <c r="T4087" s="2">
        <v>12835.2</v>
      </c>
      <c r="U4087" s="2">
        <v>0</v>
      </c>
      <c r="V4087" s="2">
        <v>0</v>
      </c>
      <c r="W4087" s="2">
        <v>0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2">
        <f>VLOOKUP(Tabla3[[#This Row],[Columna1]],Tabla5[#All],3,0)</f>
        <v>0</v>
      </c>
      <c r="AF4087" s="2">
        <v>0</v>
      </c>
      <c r="AG4087" s="2">
        <v>0</v>
      </c>
      <c r="AH4087" s="2">
        <v>0</v>
      </c>
      <c r="AI4087" s="2">
        <v>0</v>
      </c>
      <c r="AJ4087" s="2">
        <v>0</v>
      </c>
      <c r="AK4087" s="2">
        <f>VLOOKUP(Tabla3[[#This Row],[Columna1]],Tabla7[[ID]:[Monto neto de los bonos]],3,0)</f>
        <v>0</v>
      </c>
      <c r="AL4087" s="2">
        <v>0</v>
      </c>
      <c r="AM4087" s="2">
        <v>0</v>
      </c>
      <c r="AN4087" s="2">
        <v>0</v>
      </c>
      <c r="AO4087" s="2">
        <v>0</v>
      </c>
      <c r="AP4087" s="2">
        <v>0</v>
      </c>
      <c r="AQ4087" s="2">
        <v>0</v>
      </c>
      <c r="AR4087" s="2">
        <v>0</v>
      </c>
      <c r="AS4087" s="2">
        <v>0</v>
      </c>
      <c r="AT4087" s="2">
        <v>2397.64</v>
      </c>
      <c r="AU4087" s="2">
        <v>2586.8000000000002</v>
      </c>
      <c r="AV4087" s="2">
        <v>0</v>
      </c>
      <c r="AW4087" s="1"/>
      <c r="AX4087" s="2" t="s">
        <v>422</v>
      </c>
      <c r="AY4087" s="8" t="s">
        <v>427</v>
      </c>
    </row>
    <row r="4088" spans="1:51" ht="13.15" customHeight="1" x14ac:dyDescent="0.25">
      <c r="A4088" s="7">
        <v>20816</v>
      </c>
      <c r="B4088" s="2" t="s">
        <v>4795</v>
      </c>
      <c r="C4088" s="2">
        <v>2137203</v>
      </c>
      <c r="D4088" s="2" t="s">
        <v>365</v>
      </c>
      <c r="E4088" s="2" t="s">
        <v>372</v>
      </c>
      <c r="F4088" s="2" t="s">
        <v>140</v>
      </c>
      <c r="G4088" s="3">
        <v>42942</v>
      </c>
      <c r="H4088" s="1"/>
      <c r="I4088" s="2">
        <v>6673.03</v>
      </c>
      <c r="J4088" s="2">
        <v>1745.4849999999999</v>
      </c>
      <c r="K4088" s="2">
        <v>1745.4849999999999</v>
      </c>
      <c r="L4088" s="2">
        <v>988.18</v>
      </c>
      <c r="M4088" s="1"/>
      <c r="N4088" s="5">
        <f t="shared" si="127"/>
        <v>11152.18</v>
      </c>
      <c r="O4088" s="6">
        <f t="shared" si="128"/>
        <v>6707.82</v>
      </c>
      <c r="P4088" s="2">
        <v>24</v>
      </c>
      <c r="Q4088" s="2" t="s">
        <v>132</v>
      </c>
      <c r="R4088" s="2">
        <v>0</v>
      </c>
      <c r="S4088" s="2">
        <v>140</v>
      </c>
      <c r="T4088" s="2">
        <v>11701.2</v>
      </c>
      <c r="U4088" s="2">
        <v>0</v>
      </c>
      <c r="V4088" s="2">
        <v>0</v>
      </c>
      <c r="W4088" s="2">
        <v>0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2">
        <f>VLOOKUP(Tabla3[[#This Row],[Columna1]],Tabla5[#All],3,0)</f>
        <v>0</v>
      </c>
      <c r="AF4088" s="2">
        <v>0</v>
      </c>
      <c r="AG4088" s="2">
        <v>0</v>
      </c>
      <c r="AH4088" s="2">
        <v>0</v>
      </c>
      <c r="AI4088" s="2">
        <v>0</v>
      </c>
      <c r="AJ4088" s="2">
        <v>0</v>
      </c>
      <c r="AK4088" s="2">
        <f>VLOOKUP(Tabla3[[#This Row],[Columna1]],Tabla7[[ID]:[Monto neto de los bonos]],3,0)</f>
        <v>0</v>
      </c>
      <c r="AL4088" s="2">
        <v>0</v>
      </c>
      <c r="AM4088" s="2">
        <v>0</v>
      </c>
      <c r="AN4088" s="2">
        <v>0</v>
      </c>
      <c r="AO4088" s="2">
        <v>0</v>
      </c>
      <c r="AP4088" s="2">
        <v>0</v>
      </c>
      <c r="AQ4088" s="2">
        <v>0</v>
      </c>
      <c r="AR4088" s="2">
        <v>0</v>
      </c>
      <c r="AS4088" s="2">
        <v>0</v>
      </c>
      <c r="AT4088" s="2">
        <v>2197.2800000000002</v>
      </c>
      <c r="AU4088" s="2">
        <v>2247.08</v>
      </c>
      <c r="AV4088" s="2">
        <v>0</v>
      </c>
      <c r="AW4088" s="1"/>
      <c r="AX4088" s="2" t="s">
        <v>422</v>
      </c>
      <c r="AY4088" s="8" t="s">
        <v>427</v>
      </c>
    </row>
    <row r="4089" spans="1:51" ht="13.15" customHeight="1" x14ac:dyDescent="0.25">
      <c r="A4089" s="7">
        <v>23824</v>
      </c>
      <c r="B4089" s="2" t="s">
        <v>3359</v>
      </c>
      <c r="C4089" s="2">
        <v>5447303</v>
      </c>
      <c r="D4089" s="2" t="s">
        <v>365</v>
      </c>
      <c r="E4089" s="2" t="s">
        <v>376</v>
      </c>
      <c r="F4089" s="2" t="s">
        <v>44</v>
      </c>
      <c r="G4089" s="3">
        <v>45246</v>
      </c>
      <c r="H4089" s="1"/>
      <c r="I4089" s="2">
        <v>14572.07</v>
      </c>
      <c r="J4089" s="2">
        <v>2683.85</v>
      </c>
      <c r="K4089" s="2">
        <v>2683.85</v>
      </c>
      <c r="L4089" s="2">
        <v>0</v>
      </c>
      <c r="M4089" s="1"/>
      <c r="N4089" s="5">
        <f t="shared" si="127"/>
        <v>32085.71</v>
      </c>
      <c r="O4089" s="6">
        <f t="shared" si="128"/>
        <v>28600.69</v>
      </c>
      <c r="P4089" s="2">
        <v>30</v>
      </c>
      <c r="Q4089" s="2" t="s">
        <v>37</v>
      </c>
      <c r="R4089" s="2">
        <v>0</v>
      </c>
      <c r="S4089" s="2">
        <v>0</v>
      </c>
      <c r="T4089" s="2">
        <v>0</v>
      </c>
      <c r="U4089" s="2">
        <v>0</v>
      </c>
      <c r="V4089" s="2">
        <v>0</v>
      </c>
      <c r="W4089" s="2">
        <v>0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12145.94</v>
      </c>
      <c r="AE4089" s="2">
        <f>VLOOKUP(Tabla3[[#This Row],[Columna1]],Tabla5[#All],3,0)</f>
        <v>12145.94</v>
      </c>
      <c r="AF4089" s="2">
        <v>0</v>
      </c>
      <c r="AG4089" s="2">
        <v>0</v>
      </c>
      <c r="AH4089" s="2">
        <v>0</v>
      </c>
      <c r="AI4089" s="2">
        <v>0</v>
      </c>
      <c r="AJ4089" s="2">
        <v>0</v>
      </c>
      <c r="AK4089" s="2">
        <f>VLOOKUP(Tabla3[[#This Row],[Columna1]],Tabla7[[ID]:[Monto neto de los bonos]],3,0)</f>
        <v>0</v>
      </c>
      <c r="AL4089" s="2">
        <v>0</v>
      </c>
      <c r="AM4089" s="2">
        <v>0</v>
      </c>
      <c r="AN4089" s="2">
        <v>0</v>
      </c>
      <c r="AO4089" s="2">
        <v>0</v>
      </c>
      <c r="AP4089" s="2">
        <v>0</v>
      </c>
      <c r="AQ4089" s="2">
        <v>0</v>
      </c>
      <c r="AR4089" s="2">
        <v>0</v>
      </c>
      <c r="AS4089" s="2">
        <v>0</v>
      </c>
      <c r="AT4089" s="2">
        <v>1993.98</v>
      </c>
      <c r="AU4089" s="2">
        <v>1491.04</v>
      </c>
      <c r="AV4089" s="2">
        <v>0</v>
      </c>
      <c r="AW4089" s="1"/>
      <c r="AX4089" s="2" t="s">
        <v>422</v>
      </c>
      <c r="AY4089" s="8" t="s">
        <v>423</v>
      </c>
    </row>
    <row r="4090" spans="1:51" ht="13.15" customHeight="1" x14ac:dyDescent="0.25">
      <c r="A4090" s="7">
        <v>18755</v>
      </c>
      <c r="B4090" s="2" t="s">
        <v>4877</v>
      </c>
      <c r="C4090" s="2">
        <v>372103</v>
      </c>
      <c r="D4090" s="2" t="s">
        <v>365</v>
      </c>
      <c r="E4090" s="2" t="s">
        <v>366</v>
      </c>
      <c r="F4090" s="2" t="s">
        <v>140</v>
      </c>
      <c r="G4090" s="3">
        <v>42523</v>
      </c>
      <c r="H4090" s="1"/>
      <c r="I4090" s="2">
        <v>6673.03</v>
      </c>
      <c r="J4090" s="2">
        <v>1745.4849999999999</v>
      </c>
      <c r="K4090" s="2">
        <v>1745.4849999999999</v>
      </c>
      <c r="L4090" s="2">
        <v>806.65</v>
      </c>
      <c r="M4090" s="1"/>
      <c r="N4090" s="5">
        <f t="shared" si="127"/>
        <v>10970.65</v>
      </c>
      <c r="O4090" s="6">
        <f t="shared" si="128"/>
        <v>9452.7699999999986</v>
      </c>
      <c r="P4090" s="2">
        <v>24</v>
      </c>
      <c r="Q4090" s="2" t="s">
        <v>132</v>
      </c>
      <c r="R4090" s="2">
        <v>0</v>
      </c>
      <c r="S4090" s="2">
        <v>0</v>
      </c>
      <c r="T4090" s="2">
        <v>0</v>
      </c>
      <c r="U4090" s="2">
        <v>0</v>
      </c>
      <c r="V4090" s="2">
        <v>0</v>
      </c>
      <c r="W4090" s="2">
        <v>0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2">
        <f>VLOOKUP(Tabla3[[#This Row],[Columna1]],Tabla5[#All],3,0)</f>
        <v>0</v>
      </c>
      <c r="AF4090" s="2">
        <v>0</v>
      </c>
      <c r="AG4090" s="2">
        <v>0</v>
      </c>
      <c r="AH4090" s="2">
        <v>0</v>
      </c>
      <c r="AI4090" s="2">
        <v>0</v>
      </c>
      <c r="AJ4090" s="2">
        <v>0</v>
      </c>
      <c r="AK4090" s="2">
        <f>VLOOKUP(Tabla3[[#This Row],[Columna1]],Tabla7[[ID]:[Monto neto de los bonos]],3,0)</f>
        <v>0</v>
      </c>
      <c r="AL4090" s="2">
        <v>0</v>
      </c>
      <c r="AM4090" s="2">
        <v>0</v>
      </c>
      <c r="AN4090" s="2">
        <v>0</v>
      </c>
      <c r="AO4090" s="2">
        <v>0</v>
      </c>
      <c r="AP4090" s="2">
        <v>0</v>
      </c>
      <c r="AQ4090" s="2">
        <v>0</v>
      </c>
      <c r="AR4090" s="2">
        <v>0</v>
      </c>
      <c r="AS4090" s="2">
        <v>0</v>
      </c>
      <c r="AT4090" s="2">
        <v>1010.44</v>
      </c>
      <c r="AU4090" s="2">
        <v>507.44</v>
      </c>
      <c r="AV4090" s="2">
        <v>0</v>
      </c>
      <c r="AW4090" s="1"/>
      <c r="AX4090" s="2" t="s">
        <v>422</v>
      </c>
      <c r="AY4090" s="8" t="s">
        <v>427</v>
      </c>
    </row>
    <row r="4091" spans="1:51" ht="13.15" customHeight="1" x14ac:dyDescent="0.25">
      <c r="A4091" s="7">
        <v>17690</v>
      </c>
      <c r="B4091" s="2" t="s">
        <v>4866</v>
      </c>
      <c r="C4091" s="2">
        <v>229903</v>
      </c>
      <c r="D4091" s="2" t="s">
        <v>365</v>
      </c>
      <c r="E4091" s="2" t="s">
        <v>366</v>
      </c>
      <c r="F4091" s="2" t="s">
        <v>140</v>
      </c>
      <c r="G4091" s="3">
        <v>42523</v>
      </c>
      <c r="H4091" s="1"/>
      <c r="I4091" s="2">
        <v>6673.03</v>
      </c>
      <c r="J4091" s="2">
        <v>1745.4849999999999</v>
      </c>
      <c r="K4091" s="2">
        <v>1745.4849999999999</v>
      </c>
      <c r="L4091" s="2">
        <v>806.65</v>
      </c>
      <c r="M4091" s="1"/>
      <c r="N4091" s="5">
        <f t="shared" si="127"/>
        <v>10970.65</v>
      </c>
      <c r="O4091" s="6">
        <f t="shared" si="128"/>
        <v>9452.7699999999986</v>
      </c>
      <c r="P4091" s="2">
        <v>24</v>
      </c>
      <c r="Q4091" s="2" t="s">
        <v>132</v>
      </c>
      <c r="R4091" s="2">
        <v>0</v>
      </c>
      <c r="S4091" s="2">
        <v>0</v>
      </c>
      <c r="T4091" s="2">
        <v>0</v>
      </c>
      <c r="U4091" s="2">
        <v>0</v>
      </c>
      <c r="V4091" s="2">
        <v>0</v>
      </c>
      <c r="W4091" s="2">
        <v>0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2">
        <f>VLOOKUP(Tabla3[[#This Row],[Columna1]],Tabla5[#All],3,0)</f>
        <v>0</v>
      </c>
      <c r="AF4091" s="2">
        <v>0</v>
      </c>
      <c r="AG4091" s="2">
        <v>0</v>
      </c>
      <c r="AH4091" s="2">
        <v>0</v>
      </c>
      <c r="AI4091" s="2">
        <v>0</v>
      </c>
      <c r="AJ4091" s="2">
        <v>0</v>
      </c>
      <c r="AK4091" s="2">
        <f>VLOOKUP(Tabla3[[#This Row],[Columna1]],Tabla7[[ID]:[Monto neto de los bonos]],3,0)</f>
        <v>0</v>
      </c>
      <c r="AL4091" s="2">
        <v>0</v>
      </c>
      <c r="AM4091" s="2">
        <v>0</v>
      </c>
      <c r="AN4091" s="2">
        <v>0</v>
      </c>
      <c r="AO4091" s="2">
        <v>0</v>
      </c>
      <c r="AP4091" s="2">
        <v>0</v>
      </c>
      <c r="AQ4091" s="2">
        <v>0</v>
      </c>
      <c r="AR4091" s="2">
        <v>0</v>
      </c>
      <c r="AS4091" s="2">
        <v>0</v>
      </c>
      <c r="AT4091" s="2">
        <v>1010.44</v>
      </c>
      <c r="AU4091" s="2">
        <v>507.44</v>
      </c>
      <c r="AV4091" s="2">
        <v>0</v>
      </c>
      <c r="AW4091" s="1"/>
      <c r="AX4091" s="2" t="s">
        <v>422</v>
      </c>
      <c r="AY4091" s="8" t="s">
        <v>427</v>
      </c>
    </row>
    <row r="4092" spans="1:51" ht="13.15" customHeight="1" x14ac:dyDescent="0.25">
      <c r="A4092" s="7">
        <v>17554</v>
      </c>
      <c r="B4092" s="2" t="s">
        <v>4926</v>
      </c>
      <c r="C4092" s="2">
        <v>221703</v>
      </c>
      <c r="D4092" s="2" t="s">
        <v>365</v>
      </c>
      <c r="E4092" s="2" t="s">
        <v>366</v>
      </c>
      <c r="F4092" s="2" t="s">
        <v>140</v>
      </c>
      <c r="G4092" s="3">
        <v>42523</v>
      </c>
      <c r="H4092" s="1"/>
      <c r="I4092" s="2">
        <v>6673.03</v>
      </c>
      <c r="J4092" s="2">
        <v>1745.4849999999999</v>
      </c>
      <c r="K4092" s="2">
        <v>1745.4849999999999</v>
      </c>
      <c r="L4092" s="2">
        <v>806.65</v>
      </c>
      <c r="M4092" s="1"/>
      <c r="N4092" s="5">
        <f t="shared" si="127"/>
        <v>10970.65</v>
      </c>
      <c r="O4092" s="6">
        <f t="shared" si="128"/>
        <v>9452.7699999999986</v>
      </c>
      <c r="P4092" s="2">
        <v>24</v>
      </c>
      <c r="Q4092" s="2" t="s">
        <v>132</v>
      </c>
      <c r="R4092" s="2">
        <v>0</v>
      </c>
      <c r="S4092" s="2">
        <v>0</v>
      </c>
      <c r="T4092" s="2">
        <v>0</v>
      </c>
      <c r="U4092" s="2">
        <v>0</v>
      </c>
      <c r="V4092" s="2">
        <v>0</v>
      </c>
      <c r="W4092" s="2">
        <v>0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2">
        <f>VLOOKUP(Tabla3[[#This Row],[Columna1]],Tabla5[#All],3,0)</f>
        <v>0</v>
      </c>
      <c r="AF4092" s="2">
        <v>0</v>
      </c>
      <c r="AG4092" s="2">
        <v>0</v>
      </c>
      <c r="AH4092" s="2">
        <v>0</v>
      </c>
      <c r="AI4092" s="2">
        <v>0</v>
      </c>
      <c r="AJ4092" s="2">
        <v>0</v>
      </c>
      <c r="AK4092" s="2">
        <f>VLOOKUP(Tabla3[[#This Row],[Columna1]],Tabla7[[ID]:[Monto neto de los bonos]],3,0)</f>
        <v>0</v>
      </c>
      <c r="AL4092" s="2">
        <v>0</v>
      </c>
      <c r="AM4092" s="2">
        <v>0</v>
      </c>
      <c r="AN4092" s="2">
        <v>0</v>
      </c>
      <c r="AO4092" s="2">
        <v>0</v>
      </c>
      <c r="AP4092" s="2">
        <v>0</v>
      </c>
      <c r="AQ4092" s="2">
        <v>0</v>
      </c>
      <c r="AR4092" s="2">
        <v>0</v>
      </c>
      <c r="AS4092" s="2">
        <v>0</v>
      </c>
      <c r="AT4092" s="2">
        <v>1010.44</v>
      </c>
      <c r="AU4092" s="2">
        <v>507.44</v>
      </c>
      <c r="AV4092" s="2">
        <v>0</v>
      </c>
      <c r="AW4092" s="1"/>
      <c r="AX4092" s="2" t="s">
        <v>422</v>
      </c>
      <c r="AY4092" s="8" t="s">
        <v>427</v>
      </c>
    </row>
    <row r="4093" spans="1:51" ht="13.15" customHeight="1" x14ac:dyDescent="0.25">
      <c r="A4093" s="7">
        <v>18517</v>
      </c>
      <c r="B4093" s="2" t="s">
        <v>3360</v>
      </c>
      <c r="C4093" s="2">
        <v>353903</v>
      </c>
      <c r="D4093" s="2" t="s">
        <v>365</v>
      </c>
      <c r="E4093" s="2" t="s">
        <v>366</v>
      </c>
      <c r="F4093" s="2" t="s">
        <v>140</v>
      </c>
      <c r="G4093" s="3">
        <v>43055</v>
      </c>
      <c r="H4093" s="1"/>
      <c r="I4093" s="2">
        <v>6673.03</v>
      </c>
      <c r="J4093" s="2">
        <v>1745.4849999999999</v>
      </c>
      <c r="K4093" s="2">
        <v>1745.4849999999999</v>
      </c>
      <c r="L4093" s="2">
        <v>923.51</v>
      </c>
      <c r="M4093" s="1"/>
      <c r="N4093" s="5">
        <f t="shared" ref="N4093:N4156" si="129">I4093+J4093+K4093+L4093+M4093+R4093+V4093+W4093+Y4093+AD4093+AG4093+AJ4093</f>
        <v>11087.51</v>
      </c>
      <c r="O4093" s="6">
        <f t="shared" si="128"/>
        <v>7102.01</v>
      </c>
      <c r="P4093" s="2">
        <v>24</v>
      </c>
      <c r="Q4093" s="2" t="s">
        <v>46</v>
      </c>
      <c r="R4093" s="2">
        <v>0</v>
      </c>
      <c r="S4093" s="2">
        <v>123</v>
      </c>
      <c r="T4093" s="2">
        <v>10280.34</v>
      </c>
      <c r="U4093" s="2">
        <v>1868.45</v>
      </c>
      <c r="V4093" s="2">
        <v>0</v>
      </c>
      <c r="W4093" s="2">
        <v>0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2">
        <f>VLOOKUP(Tabla3[[#This Row],[Columna1]],Tabla5[#All],3,0)</f>
        <v>0</v>
      </c>
      <c r="AF4093" s="2">
        <v>0</v>
      </c>
      <c r="AG4093" s="2">
        <v>0</v>
      </c>
      <c r="AH4093" s="2">
        <v>0</v>
      </c>
      <c r="AI4093" s="2">
        <v>0</v>
      </c>
      <c r="AJ4093" s="2">
        <v>0</v>
      </c>
      <c r="AK4093" s="2">
        <f>VLOOKUP(Tabla3[[#This Row],[Columna1]],Tabla7[[ID]:[Monto neto de los bonos]],3,0)</f>
        <v>1868.45</v>
      </c>
      <c r="AL4093" s="2">
        <v>0</v>
      </c>
      <c r="AM4093" s="2">
        <v>0</v>
      </c>
      <c r="AN4093" s="2">
        <v>0</v>
      </c>
      <c r="AO4093" s="2">
        <v>0</v>
      </c>
      <c r="AP4093" s="2">
        <v>0</v>
      </c>
      <c r="AQ4093" s="2">
        <v>0</v>
      </c>
      <c r="AR4093" s="2">
        <v>0</v>
      </c>
      <c r="AS4093" s="2">
        <v>0</v>
      </c>
      <c r="AT4093" s="2">
        <v>2049.27</v>
      </c>
      <c r="AU4093" s="2">
        <v>1936.23</v>
      </c>
      <c r="AV4093" s="2">
        <v>0</v>
      </c>
      <c r="AW4093" s="1"/>
      <c r="AX4093" s="2" t="s">
        <v>422</v>
      </c>
      <c r="AY4093" s="8" t="s">
        <v>425</v>
      </c>
    </row>
    <row r="4094" spans="1:51" ht="13.15" customHeight="1" x14ac:dyDescent="0.25">
      <c r="A4094" s="7">
        <v>21065</v>
      </c>
      <c r="B4094" s="2" t="s">
        <v>5004</v>
      </c>
      <c r="C4094" s="2" t="e">
        <v>#N/A</v>
      </c>
      <c r="D4094" s="2" t="s">
        <v>365</v>
      </c>
      <c r="E4094" s="2" t="s">
        <v>366</v>
      </c>
      <c r="F4094" s="2" t="s">
        <v>140</v>
      </c>
      <c r="G4094" s="3">
        <v>43105</v>
      </c>
      <c r="H4094" s="1"/>
      <c r="I4094" s="2">
        <v>6673.03</v>
      </c>
      <c r="J4094" s="2">
        <v>1745.4849999999999</v>
      </c>
      <c r="K4094" s="2">
        <v>1745.4849999999999</v>
      </c>
      <c r="L4094" s="2">
        <v>988.18</v>
      </c>
      <c r="M4094" s="1"/>
      <c r="N4094" s="5">
        <f t="shared" si="129"/>
        <v>11152.18</v>
      </c>
      <c r="O4094" s="6">
        <f t="shared" si="128"/>
        <v>7232.0600000000013</v>
      </c>
      <c r="P4094" s="2">
        <v>24</v>
      </c>
      <c r="Q4094" s="2" t="s">
        <v>132</v>
      </c>
      <c r="R4094" s="2">
        <v>0</v>
      </c>
      <c r="S4094" s="2">
        <v>120</v>
      </c>
      <c r="T4094" s="2">
        <v>10029.6</v>
      </c>
      <c r="U4094" s="2">
        <v>0</v>
      </c>
      <c r="V4094" s="2">
        <v>0</v>
      </c>
      <c r="W4094" s="2">
        <v>0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2" t="e">
        <f>VLOOKUP(Tabla3[[#This Row],[Columna1]],Tabla5[#All],3,0)</f>
        <v>#N/A</v>
      </c>
      <c r="AF4094" s="2">
        <v>0</v>
      </c>
      <c r="AG4094" s="2">
        <v>0</v>
      </c>
      <c r="AH4094" s="2">
        <v>0</v>
      </c>
      <c r="AI4094" s="2">
        <v>0</v>
      </c>
      <c r="AJ4094" s="2">
        <v>0</v>
      </c>
      <c r="AK4094" s="2" t="e">
        <f>VLOOKUP(Tabla3[[#This Row],[Columna1]],Tabla7[[ID]:[Monto neto de los bonos]],3,0)</f>
        <v>#N/A</v>
      </c>
      <c r="AL4094" s="2">
        <v>0</v>
      </c>
      <c r="AM4094" s="2">
        <v>0</v>
      </c>
      <c r="AN4094" s="2">
        <v>0</v>
      </c>
      <c r="AO4094" s="2">
        <v>0</v>
      </c>
      <c r="AP4094" s="2">
        <v>0</v>
      </c>
      <c r="AQ4094" s="2">
        <v>0</v>
      </c>
      <c r="AR4094" s="2">
        <v>0</v>
      </c>
      <c r="AS4094" s="2">
        <v>0</v>
      </c>
      <c r="AT4094" s="2">
        <v>2030.12</v>
      </c>
      <c r="AU4094" s="2">
        <v>1890</v>
      </c>
      <c r="AV4094" s="2">
        <v>0</v>
      </c>
      <c r="AW4094" s="1"/>
      <c r="AX4094" s="2" t="s">
        <v>422</v>
      </c>
      <c r="AY4094" s="8" t="s">
        <v>427</v>
      </c>
    </row>
    <row r="4095" spans="1:51" ht="13.15" customHeight="1" x14ac:dyDescent="0.25">
      <c r="A4095" s="7">
        <v>20212</v>
      </c>
      <c r="B4095" s="2" t="s">
        <v>3361</v>
      </c>
      <c r="C4095" s="2">
        <v>1539303</v>
      </c>
      <c r="D4095" s="2" t="s">
        <v>365</v>
      </c>
      <c r="E4095" s="2" t="s">
        <v>373</v>
      </c>
      <c r="F4095" s="2" t="s">
        <v>148</v>
      </c>
      <c r="G4095" s="3">
        <v>42688</v>
      </c>
      <c r="H4095" s="1"/>
      <c r="I4095" s="2">
        <v>9836.7099999999991</v>
      </c>
      <c r="J4095" s="2">
        <v>3056.2150000000001</v>
      </c>
      <c r="K4095" s="2">
        <v>3056.2150000000001</v>
      </c>
      <c r="L4095" s="2">
        <v>1265.76</v>
      </c>
      <c r="M4095" s="1"/>
      <c r="N4095" s="5">
        <f t="shared" si="129"/>
        <v>17214.899999999998</v>
      </c>
      <c r="O4095" s="6">
        <f t="shared" si="128"/>
        <v>10377.939999999999</v>
      </c>
      <c r="P4095" s="2">
        <v>24</v>
      </c>
      <c r="Q4095" s="2" t="s">
        <v>132</v>
      </c>
      <c r="R4095" s="2">
        <v>0</v>
      </c>
      <c r="S4095" s="2">
        <v>120</v>
      </c>
      <c r="T4095" s="2">
        <v>15739.2</v>
      </c>
      <c r="U4095" s="2">
        <v>0</v>
      </c>
      <c r="V4095" s="2">
        <v>0</v>
      </c>
      <c r="W4095" s="2">
        <v>0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2">
        <f>VLOOKUP(Tabla3[[#This Row],[Columna1]],Tabla5[#All],3,0)</f>
        <v>0</v>
      </c>
      <c r="AF4095" s="2">
        <v>0</v>
      </c>
      <c r="AG4095" s="2">
        <v>0</v>
      </c>
      <c r="AH4095" s="2">
        <v>0</v>
      </c>
      <c r="AI4095" s="2">
        <v>0</v>
      </c>
      <c r="AJ4095" s="2">
        <v>0</v>
      </c>
      <c r="AK4095" s="2">
        <f>VLOOKUP(Tabla3[[#This Row],[Columna1]],Tabla7[[ID]:[Monto neto de los bonos]],3,0)</f>
        <v>0</v>
      </c>
      <c r="AL4095" s="2">
        <v>0</v>
      </c>
      <c r="AM4095" s="2">
        <v>0</v>
      </c>
      <c r="AN4095" s="2">
        <v>0</v>
      </c>
      <c r="AO4095" s="2">
        <v>0</v>
      </c>
      <c r="AP4095" s="2">
        <v>0</v>
      </c>
      <c r="AQ4095" s="2">
        <v>0</v>
      </c>
      <c r="AR4095" s="2">
        <v>0</v>
      </c>
      <c r="AS4095" s="2">
        <v>0</v>
      </c>
      <c r="AT4095" s="2">
        <v>3159.56</v>
      </c>
      <c r="AU4095" s="2">
        <v>3677.4</v>
      </c>
      <c r="AV4095" s="2">
        <v>0</v>
      </c>
      <c r="AW4095" s="1"/>
      <c r="AX4095" s="2" t="s">
        <v>422</v>
      </c>
      <c r="AY4095" s="8" t="s">
        <v>427</v>
      </c>
    </row>
    <row r="4096" spans="1:51" ht="13.15" customHeight="1" x14ac:dyDescent="0.25">
      <c r="A4096" s="7">
        <v>103361</v>
      </c>
      <c r="B4096" s="2" t="s">
        <v>4868</v>
      </c>
      <c r="C4096" s="2">
        <v>421103</v>
      </c>
      <c r="D4096" s="2" t="s">
        <v>365</v>
      </c>
      <c r="E4096" s="2" t="s">
        <v>366</v>
      </c>
      <c r="F4096" s="2" t="s">
        <v>140</v>
      </c>
      <c r="G4096" s="3">
        <v>42523</v>
      </c>
      <c r="H4096" s="1"/>
      <c r="I4096" s="2">
        <v>6673.03</v>
      </c>
      <c r="J4096" s="2">
        <v>1745.4849999999999</v>
      </c>
      <c r="K4096" s="2">
        <v>1745.4849999999999</v>
      </c>
      <c r="L4096" s="2">
        <v>806.65</v>
      </c>
      <c r="M4096" s="1"/>
      <c r="N4096" s="5">
        <f t="shared" si="129"/>
        <v>10970.65</v>
      </c>
      <c r="O4096" s="6">
        <f t="shared" si="128"/>
        <v>7102.97</v>
      </c>
      <c r="P4096" s="2">
        <v>24</v>
      </c>
      <c r="Q4096" s="2" t="s">
        <v>132</v>
      </c>
      <c r="R4096" s="2">
        <v>0</v>
      </c>
      <c r="S4096" s="2">
        <v>120</v>
      </c>
      <c r="T4096" s="2">
        <v>10029.6</v>
      </c>
      <c r="U4096" s="2">
        <v>0</v>
      </c>
      <c r="V4096" s="2">
        <v>0</v>
      </c>
      <c r="W4096" s="2">
        <v>0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2">
        <f>VLOOKUP(Tabla3[[#This Row],[Columna1]],Tabla5[#All],3,0)</f>
        <v>0</v>
      </c>
      <c r="AF4096" s="2">
        <v>0</v>
      </c>
      <c r="AG4096" s="2">
        <v>0</v>
      </c>
      <c r="AH4096" s="2">
        <v>0</v>
      </c>
      <c r="AI4096" s="2">
        <v>0</v>
      </c>
      <c r="AJ4096" s="2">
        <v>0</v>
      </c>
      <c r="AK4096" s="2">
        <f>VLOOKUP(Tabla3[[#This Row],[Columna1]],Tabla7[[ID]:[Monto neto de los bonos]],3,0)</f>
        <v>0</v>
      </c>
      <c r="AL4096" s="2">
        <v>0</v>
      </c>
      <c r="AM4096" s="2">
        <v>0</v>
      </c>
      <c r="AN4096" s="2">
        <v>0</v>
      </c>
      <c r="AO4096" s="2">
        <v>0</v>
      </c>
      <c r="AP4096" s="2">
        <v>0</v>
      </c>
      <c r="AQ4096" s="2">
        <v>0</v>
      </c>
      <c r="AR4096" s="2">
        <v>0</v>
      </c>
      <c r="AS4096" s="2">
        <v>0</v>
      </c>
      <c r="AT4096" s="2">
        <v>2013.4</v>
      </c>
      <c r="AU4096" s="2">
        <v>1854.28</v>
      </c>
      <c r="AV4096" s="2">
        <v>0</v>
      </c>
      <c r="AW4096" s="1"/>
      <c r="AX4096" s="2" t="s">
        <v>422</v>
      </c>
      <c r="AY4096" s="8" t="s">
        <v>427</v>
      </c>
    </row>
    <row r="4097" spans="1:51" ht="13.15" customHeight="1" x14ac:dyDescent="0.25">
      <c r="A4097" s="7">
        <v>24829</v>
      </c>
      <c r="B4097" s="2" t="s">
        <v>4872</v>
      </c>
      <c r="C4097" s="2">
        <v>6249703</v>
      </c>
      <c r="D4097" s="2" t="s">
        <v>365</v>
      </c>
      <c r="E4097" s="2" t="s">
        <v>366</v>
      </c>
      <c r="F4097" s="2" t="s">
        <v>184</v>
      </c>
      <c r="G4097" s="3">
        <v>45274</v>
      </c>
      <c r="H4097" s="1"/>
      <c r="I4097" s="2">
        <v>5516.73</v>
      </c>
      <c r="J4097" s="2">
        <v>1441.28</v>
      </c>
      <c r="K4097" s="2">
        <v>1441.28</v>
      </c>
      <c r="L4097" s="2">
        <v>0</v>
      </c>
      <c r="M4097" s="1"/>
      <c r="N4097" s="5">
        <f t="shared" si="129"/>
        <v>8399.2899999999991</v>
      </c>
      <c r="O4097" s="6">
        <f t="shared" si="128"/>
        <v>7578.3999999999987</v>
      </c>
      <c r="P4097" s="2">
        <v>24</v>
      </c>
      <c r="Q4097" s="2" t="s">
        <v>132</v>
      </c>
      <c r="R4097" s="2">
        <v>0</v>
      </c>
      <c r="S4097" s="2">
        <v>0</v>
      </c>
      <c r="T4097" s="2">
        <v>0</v>
      </c>
      <c r="U4097" s="2">
        <v>0</v>
      </c>
      <c r="V4097" s="2">
        <v>0</v>
      </c>
      <c r="W4097" s="2">
        <v>0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2">
        <f>VLOOKUP(Tabla3[[#This Row],[Columna1]],Tabla5[#All],3,0)</f>
        <v>0</v>
      </c>
      <c r="AF4097" s="2">
        <v>0</v>
      </c>
      <c r="AG4097" s="2">
        <v>0</v>
      </c>
      <c r="AH4097" s="2">
        <v>0</v>
      </c>
      <c r="AI4097" s="2">
        <v>0</v>
      </c>
      <c r="AJ4097" s="2">
        <v>0</v>
      </c>
      <c r="AK4097" s="2">
        <f>VLOOKUP(Tabla3[[#This Row],[Columna1]],Tabla7[[ID]:[Monto neto de los bonos]],3,0)</f>
        <v>0</v>
      </c>
      <c r="AL4097" s="2">
        <v>0</v>
      </c>
      <c r="AM4097" s="2">
        <v>0</v>
      </c>
      <c r="AN4097" s="2">
        <v>0</v>
      </c>
      <c r="AO4097" s="2">
        <v>0</v>
      </c>
      <c r="AP4097" s="2">
        <v>0</v>
      </c>
      <c r="AQ4097" s="2">
        <v>0</v>
      </c>
      <c r="AR4097" s="2">
        <v>0</v>
      </c>
      <c r="AS4097" s="2">
        <v>0</v>
      </c>
      <c r="AT4097" s="2">
        <v>773.6</v>
      </c>
      <c r="AU4097" s="2">
        <v>47.29</v>
      </c>
      <c r="AV4097" s="2">
        <v>0</v>
      </c>
      <c r="AW4097" s="1"/>
      <c r="AX4097" s="2" t="s">
        <v>422</v>
      </c>
      <c r="AY4097" s="8" t="s">
        <v>427</v>
      </c>
    </row>
    <row r="4098" spans="1:51" ht="13.15" customHeight="1" x14ac:dyDescent="0.25">
      <c r="A4098" s="7">
        <v>20847</v>
      </c>
      <c r="B4098" s="2" t="s">
        <v>4851</v>
      </c>
      <c r="C4098" s="2">
        <v>2187203</v>
      </c>
      <c r="D4098" s="2" t="s">
        <v>365</v>
      </c>
      <c r="E4098" s="2" t="s">
        <v>366</v>
      </c>
      <c r="F4098" s="2" t="s">
        <v>148</v>
      </c>
      <c r="G4098" s="3">
        <v>42968</v>
      </c>
      <c r="H4098" s="1"/>
      <c r="I4098" s="2">
        <v>9836.7099999999991</v>
      </c>
      <c r="J4098" s="2">
        <v>3056.2150000000001</v>
      </c>
      <c r="K4098" s="2">
        <v>3056.2150000000001</v>
      </c>
      <c r="L4098" s="2">
        <v>1354.37</v>
      </c>
      <c r="M4098" s="1"/>
      <c r="N4098" s="5">
        <f t="shared" si="129"/>
        <v>26137.37</v>
      </c>
      <c r="O4098" s="6">
        <f t="shared" ref="O4098:O4161" si="130">N4098-AS4098-AT4098-AU4098</f>
        <v>23582.29</v>
      </c>
      <c r="P4098" s="2">
        <v>24</v>
      </c>
      <c r="Q4098" s="2" t="s">
        <v>132</v>
      </c>
      <c r="R4098" s="2">
        <v>0</v>
      </c>
      <c r="S4098" s="2">
        <v>0</v>
      </c>
      <c r="T4098" s="2">
        <v>0</v>
      </c>
      <c r="U4098" s="2">
        <v>0</v>
      </c>
      <c r="V4098" s="2">
        <v>0</v>
      </c>
      <c r="W4098" s="2">
        <v>0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8833.86</v>
      </c>
      <c r="AE4098" s="2">
        <f>VLOOKUP(Tabla3[[#This Row],[Columna1]],Tabla5[#All],3,0)</f>
        <v>8833.86</v>
      </c>
      <c r="AF4098" s="2">
        <v>0</v>
      </c>
      <c r="AG4098" s="2">
        <v>0</v>
      </c>
      <c r="AH4098" s="2">
        <v>0</v>
      </c>
      <c r="AI4098" s="2">
        <v>0</v>
      </c>
      <c r="AJ4098" s="2">
        <v>0</v>
      </c>
      <c r="AK4098" s="2">
        <f>VLOOKUP(Tabla3[[#This Row],[Columna1]],Tabla7[[ID]:[Monto neto de los bonos]],3,0)</f>
        <v>0</v>
      </c>
      <c r="AL4098" s="2">
        <v>0</v>
      </c>
      <c r="AM4098" s="2">
        <v>0</v>
      </c>
      <c r="AN4098" s="2">
        <v>0</v>
      </c>
      <c r="AO4098" s="2">
        <v>0</v>
      </c>
      <c r="AP4098" s="2">
        <v>0</v>
      </c>
      <c r="AQ4098" s="2">
        <v>0</v>
      </c>
      <c r="AR4098" s="2">
        <v>0</v>
      </c>
      <c r="AS4098" s="2">
        <v>0</v>
      </c>
      <c r="AT4098" s="2">
        <v>1593.8</v>
      </c>
      <c r="AU4098" s="2">
        <v>961.28</v>
      </c>
      <c r="AV4098" s="2">
        <v>0</v>
      </c>
      <c r="AW4098" s="1"/>
      <c r="AX4098" s="2" t="s">
        <v>422</v>
      </c>
      <c r="AY4098" s="8" t="s">
        <v>427</v>
      </c>
    </row>
    <row r="4099" spans="1:51" ht="13.15" customHeight="1" x14ac:dyDescent="0.25">
      <c r="A4099" s="7">
        <v>22452</v>
      </c>
      <c r="B4099" s="2" t="s">
        <v>4801</v>
      </c>
      <c r="C4099" s="2">
        <v>4221403</v>
      </c>
      <c r="D4099" s="2" t="s">
        <v>365</v>
      </c>
      <c r="E4099" s="2" t="s">
        <v>373</v>
      </c>
      <c r="F4099" s="2" t="s">
        <v>140</v>
      </c>
      <c r="G4099" s="3">
        <v>43896</v>
      </c>
      <c r="H4099" s="1"/>
      <c r="I4099" s="2">
        <v>6673.03</v>
      </c>
      <c r="J4099" s="2">
        <v>1745.4849999999999</v>
      </c>
      <c r="K4099" s="2">
        <v>1745.4849999999999</v>
      </c>
      <c r="L4099" s="2">
        <v>1067.21</v>
      </c>
      <c r="M4099" s="1"/>
      <c r="N4099" s="5">
        <f t="shared" si="129"/>
        <v>11231.21</v>
      </c>
      <c r="O4099" s="6">
        <f t="shared" si="130"/>
        <v>7565.9</v>
      </c>
      <c r="P4099" s="2">
        <v>24</v>
      </c>
      <c r="Q4099" s="2" t="s">
        <v>132</v>
      </c>
      <c r="R4099" s="2">
        <v>0</v>
      </c>
      <c r="S4099" s="2">
        <v>105</v>
      </c>
      <c r="T4099" s="2">
        <v>8775.9</v>
      </c>
      <c r="U4099" s="2">
        <v>0</v>
      </c>
      <c r="V4099" s="2">
        <v>0</v>
      </c>
      <c r="W4099" s="2">
        <v>0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2">
        <f>VLOOKUP(Tabla3[[#This Row],[Columna1]],Tabla5[#All],3,0)</f>
        <v>0</v>
      </c>
      <c r="AF4099" s="2">
        <v>0</v>
      </c>
      <c r="AG4099" s="2">
        <v>0</v>
      </c>
      <c r="AH4099" s="2">
        <v>0</v>
      </c>
      <c r="AI4099" s="2">
        <v>0</v>
      </c>
      <c r="AJ4099" s="2">
        <v>0</v>
      </c>
      <c r="AK4099" s="2">
        <f>VLOOKUP(Tabla3[[#This Row],[Columna1]],Tabla7[[ID]:[Monto neto de los bonos]],3,0)</f>
        <v>0</v>
      </c>
      <c r="AL4099" s="2">
        <v>0</v>
      </c>
      <c r="AM4099" s="2">
        <v>0</v>
      </c>
      <c r="AN4099" s="2">
        <v>0</v>
      </c>
      <c r="AO4099" s="2">
        <v>0</v>
      </c>
      <c r="AP4099" s="2">
        <v>0</v>
      </c>
      <c r="AQ4099" s="2">
        <v>0</v>
      </c>
      <c r="AR4099" s="2">
        <v>0</v>
      </c>
      <c r="AS4099" s="2">
        <v>0</v>
      </c>
      <c r="AT4099" s="2">
        <v>1887.46</v>
      </c>
      <c r="AU4099" s="2">
        <v>1777.85</v>
      </c>
      <c r="AV4099" s="2">
        <v>0</v>
      </c>
      <c r="AW4099" s="1"/>
      <c r="AX4099" s="2" t="s">
        <v>422</v>
      </c>
      <c r="AY4099" s="8" t="s">
        <v>427</v>
      </c>
    </row>
    <row r="4100" spans="1:51" ht="13.15" customHeight="1" x14ac:dyDescent="0.25">
      <c r="A4100" s="7">
        <v>20440</v>
      </c>
      <c r="B4100" s="2" t="s">
        <v>3362</v>
      </c>
      <c r="C4100" s="2">
        <v>1811203</v>
      </c>
      <c r="D4100" s="2" t="s">
        <v>365</v>
      </c>
      <c r="E4100" s="2" t="s">
        <v>366</v>
      </c>
      <c r="F4100" s="2" t="s">
        <v>148</v>
      </c>
      <c r="G4100" s="3">
        <v>42796</v>
      </c>
      <c r="H4100" s="1"/>
      <c r="I4100" s="2">
        <v>9836.7099999999991</v>
      </c>
      <c r="J4100" s="2">
        <v>3056.2150000000001</v>
      </c>
      <c r="K4100" s="2">
        <v>3056.2150000000001</v>
      </c>
      <c r="L4100" s="2">
        <v>1354.37</v>
      </c>
      <c r="M4100" s="1"/>
      <c r="N4100" s="5">
        <f t="shared" si="129"/>
        <v>17303.509999999998</v>
      </c>
      <c r="O4100" s="6">
        <f t="shared" si="130"/>
        <v>9618.3499999999985</v>
      </c>
      <c r="P4100" s="2">
        <v>24</v>
      </c>
      <c r="Q4100" s="2" t="s">
        <v>132</v>
      </c>
      <c r="R4100" s="2">
        <v>0</v>
      </c>
      <c r="S4100" s="2">
        <v>140</v>
      </c>
      <c r="T4100" s="2">
        <v>18362.400000000001</v>
      </c>
      <c r="U4100" s="2">
        <v>0</v>
      </c>
      <c r="V4100" s="2">
        <v>0</v>
      </c>
      <c r="W4100" s="2">
        <v>0</v>
      </c>
      <c r="X4100" s="2">
        <v>0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2">
        <f>VLOOKUP(Tabla3[[#This Row],[Columna1]],Tabla5[#All],3,0)</f>
        <v>0</v>
      </c>
      <c r="AF4100" s="2">
        <v>0</v>
      </c>
      <c r="AG4100" s="2">
        <v>0</v>
      </c>
      <c r="AH4100" s="2">
        <v>0</v>
      </c>
      <c r="AI4100" s="2">
        <v>0</v>
      </c>
      <c r="AJ4100" s="2">
        <v>0</v>
      </c>
      <c r="AK4100" s="2">
        <f>VLOOKUP(Tabla3[[#This Row],[Columna1]],Tabla7[[ID]:[Monto neto de los bonos]],3,0)</f>
        <v>0</v>
      </c>
      <c r="AL4100" s="2">
        <v>0</v>
      </c>
      <c r="AM4100" s="2">
        <v>0</v>
      </c>
      <c r="AN4100" s="2">
        <v>0</v>
      </c>
      <c r="AO4100" s="2">
        <v>0</v>
      </c>
      <c r="AP4100" s="2">
        <v>0</v>
      </c>
      <c r="AQ4100" s="2">
        <v>0</v>
      </c>
      <c r="AR4100" s="2">
        <v>0</v>
      </c>
      <c r="AS4100" s="2">
        <v>0</v>
      </c>
      <c r="AT4100" s="2">
        <v>3430.04</v>
      </c>
      <c r="AU4100" s="2">
        <v>4255.12</v>
      </c>
      <c r="AV4100" s="2">
        <v>0</v>
      </c>
      <c r="AW4100" s="1"/>
      <c r="AX4100" s="2" t="s">
        <v>422</v>
      </c>
      <c r="AY4100" s="8" t="s">
        <v>427</v>
      </c>
    </row>
    <row r="4101" spans="1:51" ht="13.15" customHeight="1" x14ac:dyDescent="0.25">
      <c r="A4101" s="7">
        <v>20533</v>
      </c>
      <c r="B4101" s="2" t="s">
        <v>3363</v>
      </c>
      <c r="C4101" s="2">
        <v>1901203</v>
      </c>
      <c r="D4101" s="2" t="s">
        <v>365</v>
      </c>
      <c r="E4101" s="2" t="s">
        <v>372</v>
      </c>
      <c r="F4101" s="2" t="s">
        <v>140</v>
      </c>
      <c r="G4101" s="3">
        <v>42838</v>
      </c>
      <c r="H4101" s="1"/>
      <c r="I4101" s="2">
        <v>6673.03</v>
      </c>
      <c r="J4101" s="2">
        <v>1745.4849999999999</v>
      </c>
      <c r="K4101" s="2">
        <v>1745.4849999999999</v>
      </c>
      <c r="L4101" s="2">
        <v>863.08</v>
      </c>
      <c r="M4101" s="1"/>
      <c r="N4101" s="5">
        <f t="shared" si="129"/>
        <v>11027.08</v>
      </c>
      <c r="O4101" s="6">
        <f t="shared" si="130"/>
        <v>8614.64</v>
      </c>
      <c r="P4101" s="2">
        <v>24</v>
      </c>
      <c r="Q4101" s="2" t="s">
        <v>132</v>
      </c>
      <c r="R4101" s="2">
        <v>0</v>
      </c>
      <c r="S4101" s="2">
        <v>54</v>
      </c>
      <c r="T4101" s="2">
        <v>4513.32</v>
      </c>
      <c r="U4101" s="2">
        <v>0</v>
      </c>
      <c r="V4101" s="2">
        <v>0</v>
      </c>
      <c r="W4101" s="2">
        <v>0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2">
        <f>VLOOKUP(Tabla3[[#This Row],[Columna1]],Tabla5[#All],3,0)</f>
        <v>0</v>
      </c>
      <c r="AF4101" s="2">
        <v>0</v>
      </c>
      <c r="AG4101" s="2">
        <v>0</v>
      </c>
      <c r="AH4101" s="2">
        <v>0</v>
      </c>
      <c r="AI4101" s="2">
        <v>0</v>
      </c>
      <c r="AJ4101" s="2">
        <v>0</v>
      </c>
      <c r="AK4101" s="2">
        <f>VLOOKUP(Tabla3[[#This Row],[Columna1]],Tabla7[[ID]:[Monto neto de los bonos]],3,0)</f>
        <v>0</v>
      </c>
      <c r="AL4101" s="2">
        <v>0</v>
      </c>
      <c r="AM4101" s="2">
        <v>0</v>
      </c>
      <c r="AN4101" s="2">
        <v>0</v>
      </c>
      <c r="AO4101" s="2">
        <v>0</v>
      </c>
      <c r="AP4101" s="2">
        <v>0</v>
      </c>
      <c r="AQ4101" s="2">
        <v>0</v>
      </c>
      <c r="AR4101" s="2">
        <v>0</v>
      </c>
      <c r="AS4101" s="2">
        <v>0</v>
      </c>
      <c r="AT4101" s="2">
        <v>1466.99</v>
      </c>
      <c r="AU4101" s="2">
        <v>945.45</v>
      </c>
      <c r="AV4101" s="2">
        <v>0</v>
      </c>
      <c r="AW4101" s="1"/>
      <c r="AX4101" s="2" t="s">
        <v>422</v>
      </c>
      <c r="AY4101" s="8" t="s">
        <v>427</v>
      </c>
    </row>
    <row r="4102" spans="1:51" ht="13.15" customHeight="1" x14ac:dyDescent="0.25">
      <c r="A4102" s="7">
        <v>21116</v>
      </c>
      <c r="B4102" s="2" t="s">
        <v>4907</v>
      </c>
      <c r="C4102" s="2">
        <v>2445503</v>
      </c>
      <c r="D4102" s="2" t="s">
        <v>365</v>
      </c>
      <c r="E4102" s="2" t="s">
        <v>366</v>
      </c>
      <c r="F4102" s="2" t="s">
        <v>140</v>
      </c>
      <c r="G4102" s="3">
        <v>43125</v>
      </c>
      <c r="H4102" s="1"/>
      <c r="I4102" s="2">
        <v>6673.03</v>
      </c>
      <c r="J4102" s="2">
        <v>1745.4849999999999</v>
      </c>
      <c r="K4102" s="2">
        <v>1745.4849999999999</v>
      </c>
      <c r="L4102" s="2">
        <v>923.51</v>
      </c>
      <c r="M4102" s="1"/>
      <c r="N4102" s="5">
        <f t="shared" si="129"/>
        <v>11087.51</v>
      </c>
      <c r="O4102" s="6">
        <f t="shared" si="130"/>
        <v>6661.7899999999991</v>
      </c>
      <c r="P4102" s="2">
        <v>24</v>
      </c>
      <c r="Q4102" s="2" t="s">
        <v>132</v>
      </c>
      <c r="R4102" s="2">
        <v>0</v>
      </c>
      <c r="S4102" s="2">
        <v>140</v>
      </c>
      <c r="T4102" s="2">
        <v>11701.2</v>
      </c>
      <c r="U4102" s="2">
        <v>0</v>
      </c>
      <c r="V4102" s="2">
        <v>0</v>
      </c>
      <c r="W4102" s="2">
        <v>0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2">
        <f>VLOOKUP(Tabla3[[#This Row],[Columna1]],Tabla5[#All],3,0)</f>
        <v>0</v>
      </c>
      <c r="AF4102" s="2">
        <v>0</v>
      </c>
      <c r="AG4102" s="2">
        <v>0</v>
      </c>
      <c r="AH4102" s="2">
        <v>0</v>
      </c>
      <c r="AI4102" s="2">
        <v>0</v>
      </c>
      <c r="AJ4102" s="2">
        <v>0</v>
      </c>
      <c r="AK4102" s="2">
        <f>VLOOKUP(Tabla3[[#This Row],[Columna1]],Tabla7[[ID]:[Monto neto de los bonos]],3,0)</f>
        <v>0</v>
      </c>
      <c r="AL4102" s="2">
        <v>0</v>
      </c>
      <c r="AM4102" s="2">
        <v>0</v>
      </c>
      <c r="AN4102" s="2">
        <v>0</v>
      </c>
      <c r="AO4102" s="2">
        <v>0</v>
      </c>
      <c r="AP4102" s="2">
        <v>0</v>
      </c>
      <c r="AQ4102" s="2">
        <v>0</v>
      </c>
      <c r="AR4102" s="2">
        <v>0</v>
      </c>
      <c r="AS4102" s="2">
        <v>0</v>
      </c>
      <c r="AT4102" s="2">
        <v>2191.36</v>
      </c>
      <c r="AU4102" s="2">
        <v>2234.36</v>
      </c>
      <c r="AV4102" s="2">
        <v>0</v>
      </c>
      <c r="AW4102" s="1"/>
      <c r="AX4102" s="2" t="s">
        <v>422</v>
      </c>
      <c r="AY4102" s="8" t="s">
        <v>427</v>
      </c>
    </row>
    <row r="4103" spans="1:51" ht="13.15" customHeight="1" x14ac:dyDescent="0.25">
      <c r="A4103" s="7">
        <v>18757</v>
      </c>
      <c r="B4103" s="2" t="s">
        <v>3364</v>
      </c>
      <c r="C4103" s="2">
        <v>372203</v>
      </c>
      <c r="D4103" s="2" t="s">
        <v>365</v>
      </c>
      <c r="E4103" s="2" t="s">
        <v>366</v>
      </c>
      <c r="F4103" s="2" t="s">
        <v>140</v>
      </c>
      <c r="G4103" s="3">
        <v>42523</v>
      </c>
      <c r="H4103" s="1"/>
      <c r="I4103" s="2">
        <v>6673.03</v>
      </c>
      <c r="J4103" s="2">
        <v>1745.4849999999999</v>
      </c>
      <c r="K4103" s="2">
        <v>1745.4849999999999</v>
      </c>
      <c r="L4103" s="2">
        <v>806.65</v>
      </c>
      <c r="M4103" s="1"/>
      <c r="N4103" s="5">
        <f t="shared" si="129"/>
        <v>10970.65</v>
      </c>
      <c r="O4103" s="6">
        <f t="shared" si="130"/>
        <v>7297.2399999999989</v>
      </c>
      <c r="P4103" s="2">
        <v>24</v>
      </c>
      <c r="Q4103" s="2" t="s">
        <v>132</v>
      </c>
      <c r="R4103" s="2">
        <v>0</v>
      </c>
      <c r="S4103" s="2">
        <v>105</v>
      </c>
      <c r="T4103" s="2">
        <v>8775.9</v>
      </c>
      <c r="U4103" s="2">
        <v>0</v>
      </c>
      <c r="V4103" s="2">
        <v>0</v>
      </c>
      <c r="W4103" s="2">
        <v>0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2">
        <f>VLOOKUP(Tabla3[[#This Row],[Columna1]],Tabla5[#All],3,0)</f>
        <v>0</v>
      </c>
      <c r="AF4103" s="2">
        <v>0</v>
      </c>
      <c r="AG4103" s="2">
        <v>0</v>
      </c>
      <c r="AH4103" s="2">
        <v>0</v>
      </c>
      <c r="AI4103" s="2">
        <v>0</v>
      </c>
      <c r="AJ4103" s="2">
        <v>0</v>
      </c>
      <c r="AK4103" s="2">
        <f>VLOOKUP(Tabla3[[#This Row],[Columna1]],Tabla7[[ID]:[Monto neto de los bonos]],3,0)</f>
        <v>0</v>
      </c>
      <c r="AL4103" s="2">
        <v>0</v>
      </c>
      <c r="AM4103" s="2">
        <v>0</v>
      </c>
      <c r="AN4103" s="2">
        <v>0</v>
      </c>
      <c r="AO4103" s="2">
        <v>0</v>
      </c>
      <c r="AP4103" s="2">
        <v>0</v>
      </c>
      <c r="AQ4103" s="2">
        <v>0</v>
      </c>
      <c r="AR4103" s="2">
        <v>0</v>
      </c>
      <c r="AS4103" s="2">
        <v>0</v>
      </c>
      <c r="AT4103" s="2">
        <v>1888.03</v>
      </c>
      <c r="AU4103" s="2">
        <v>1785.38</v>
      </c>
      <c r="AV4103" s="2">
        <v>0</v>
      </c>
      <c r="AW4103" s="1"/>
      <c r="AX4103" s="2" t="s">
        <v>422</v>
      </c>
      <c r="AY4103" s="8" t="s">
        <v>427</v>
      </c>
    </row>
    <row r="4104" spans="1:51" ht="13.15" customHeight="1" x14ac:dyDescent="0.25">
      <c r="A4104" s="7">
        <v>22639</v>
      </c>
      <c r="B4104" s="2" t="s">
        <v>3365</v>
      </c>
      <c r="C4104" s="2">
        <v>4453203</v>
      </c>
      <c r="D4104" s="2" t="s">
        <v>365</v>
      </c>
      <c r="E4104" s="2" t="s">
        <v>366</v>
      </c>
      <c r="F4104" s="2" t="s">
        <v>140</v>
      </c>
      <c r="G4104" s="3">
        <v>44967</v>
      </c>
      <c r="H4104" s="1"/>
      <c r="I4104" s="2">
        <v>6673.03</v>
      </c>
      <c r="J4104" s="2">
        <v>1745.4849999999999</v>
      </c>
      <c r="K4104" s="2">
        <v>1745.4849999999999</v>
      </c>
      <c r="L4104" s="2">
        <v>0</v>
      </c>
      <c r="M4104" s="1"/>
      <c r="N4104" s="5">
        <f t="shared" si="129"/>
        <v>19727.400000000001</v>
      </c>
      <c r="O4104" s="6">
        <f t="shared" si="130"/>
        <v>18565.050000000003</v>
      </c>
      <c r="P4104" s="2">
        <v>24</v>
      </c>
      <c r="Q4104" s="2" t="s">
        <v>132</v>
      </c>
      <c r="R4104" s="2">
        <v>0</v>
      </c>
      <c r="S4104" s="2">
        <v>0</v>
      </c>
      <c r="T4104" s="2">
        <v>0</v>
      </c>
      <c r="U4104" s="2">
        <v>0</v>
      </c>
      <c r="V4104" s="2">
        <v>0</v>
      </c>
      <c r="W4104" s="2">
        <v>0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7988.4</v>
      </c>
      <c r="AE4104" s="2">
        <f>VLOOKUP(Tabla3[[#This Row],[Columna1]],Tabla5[#All],3,0)</f>
        <v>7988.4</v>
      </c>
      <c r="AF4104" s="2">
        <v>0</v>
      </c>
      <c r="AG4104" s="2">
        <v>0</v>
      </c>
      <c r="AH4104" s="2">
        <v>0</v>
      </c>
      <c r="AI4104" s="2">
        <v>0</v>
      </c>
      <c r="AJ4104" s="2">
        <v>1575</v>
      </c>
      <c r="AK4104" s="2">
        <f>VLOOKUP(Tabla3[[#This Row],[Columna1]],Tabla7[[ID]:[Monto neto de los bonos]],3,0)</f>
        <v>1575</v>
      </c>
      <c r="AL4104" s="2">
        <v>0</v>
      </c>
      <c r="AM4104" s="2">
        <v>0</v>
      </c>
      <c r="AN4104" s="2">
        <v>0</v>
      </c>
      <c r="AO4104" s="2">
        <v>0</v>
      </c>
      <c r="AP4104" s="2">
        <v>0</v>
      </c>
      <c r="AQ4104" s="2">
        <v>0</v>
      </c>
      <c r="AR4104" s="2">
        <v>0</v>
      </c>
      <c r="AS4104" s="2">
        <v>0</v>
      </c>
      <c r="AT4104" s="2">
        <v>936.16</v>
      </c>
      <c r="AU4104" s="2">
        <v>226.19</v>
      </c>
      <c r="AV4104" s="2">
        <v>0</v>
      </c>
      <c r="AW4104" s="1"/>
      <c r="AX4104" s="2" t="s">
        <v>422</v>
      </c>
      <c r="AY4104" s="8" t="s">
        <v>427</v>
      </c>
    </row>
    <row r="4105" spans="1:51" ht="13.15" customHeight="1" x14ac:dyDescent="0.25">
      <c r="A4105" s="7">
        <v>18934</v>
      </c>
      <c r="B4105" s="2" t="s">
        <v>3366</v>
      </c>
      <c r="C4105" s="2">
        <v>298703</v>
      </c>
      <c r="D4105" s="2" t="s">
        <v>365</v>
      </c>
      <c r="E4105" s="2" t="s">
        <v>368</v>
      </c>
      <c r="F4105" s="2" t="s">
        <v>148</v>
      </c>
      <c r="G4105" s="3">
        <v>43111</v>
      </c>
      <c r="H4105" s="1"/>
      <c r="I4105" s="2">
        <v>9836.7099999999991</v>
      </c>
      <c r="J4105" s="2">
        <v>3056.2150000000001</v>
      </c>
      <c r="K4105" s="2">
        <v>3056.2150000000001</v>
      </c>
      <c r="L4105" s="2">
        <v>1449.17</v>
      </c>
      <c r="M4105" s="1"/>
      <c r="N4105" s="5">
        <f t="shared" si="129"/>
        <v>17398.309999999998</v>
      </c>
      <c r="O4105" s="6">
        <f t="shared" si="130"/>
        <v>10508.389999999998</v>
      </c>
      <c r="P4105" s="2">
        <v>24</v>
      </c>
      <c r="Q4105" s="2" t="s">
        <v>46</v>
      </c>
      <c r="R4105" s="2">
        <v>0</v>
      </c>
      <c r="S4105" s="2">
        <v>120</v>
      </c>
      <c r="T4105" s="2">
        <v>15739.2</v>
      </c>
      <c r="U4105" s="2">
        <v>2754.28</v>
      </c>
      <c r="V4105" s="2">
        <v>0</v>
      </c>
      <c r="W4105" s="2">
        <v>0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2">
        <f>VLOOKUP(Tabla3[[#This Row],[Columna1]],Tabla5[#All],3,0)</f>
        <v>0</v>
      </c>
      <c r="AF4105" s="2">
        <v>0</v>
      </c>
      <c r="AG4105" s="2">
        <v>0</v>
      </c>
      <c r="AH4105" s="2">
        <v>0</v>
      </c>
      <c r="AI4105" s="2">
        <v>0</v>
      </c>
      <c r="AJ4105" s="2">
        <v>0</v>
      </c>
      <c r="AK4105" s="2">
        <f>VLOOKUP(Tabla3[[#This Row],[Columna1]],Tabla7[[ID]:[Monto neto de los bonos]],3,0)</f>
        <v>2754.28</v>
      </c>
      <c r="AL4105" s="2">
        <v>0</v>
      </c>
      <c r="AM4105" s="2">
        <v>0</v>
      </c>
      <c r="AN4105" s="2">
        <v>0</v>
      </c>
      <c r="AO4105" s="2">
        <v>0</v>
      </c>
      <c r="AP4105" s="2">
        <v>0</v>
      </c>
      <c r="AQ4105" s="2">
        <v>0</v>
      </c>
      <c r="AR4105" s="2">
        <v>0</v>
      </c>
      <c r="AS4105" s="2">
        <v>0</v>
      </c>
      <c r="AT4105" s="2">
        <v>3176.44</v>
      </c>
      <c r="AU4105" s="2">
        <v>3713.48</v>
      </c>
      <c r="AV4105" s="2">
        <v>0</v>
      </c>
      <c r="AW4105" s="1"/>
      <c r="AX4105" s="2" t="s">
        <v>422</v>
      </c>
      <c r="AY4105" s="8" t="s">
        <v>425</v>
      </c>
    </row>
    <row r="4106" spans="1:51" ht="13.15" customHeight="1" x14ac:dyDescent="0.25">
      <c r="A4106" s="7">
        <v>19339</v>
      </c>
      <c r="B4106" s="2" t="s">
        <v>3367</v>
      </c>
      <c r="C4106" s="2">
        <v>387303</v>
      </c>
      <c r="D4106" s="2" t="s">
        <v>365</v>
      </c>
      <c r="E4106" s="2" t="s">
        <v>366</v>
      </c>
      <c r="F4106" s="2" t="s">
        <v>140</v>
      </c>
      <c r="G4106" s="3">
        <v>42523</v>
      </c>
      <c r="H4106" s="1"/>
      <c r="I4106" s="2">
        <v>6673.03</v>
      </c>
      <c r="J4106" s="2">
        <v>1745.4849999999999</v>
      </c>
      <c r="K4106" s="2">
        <v>1745.4849999999999</v>
      </c>
      <c r="L4106" s="2">
        <v>806.65</v>
      </c>
      <c r="M4106" s="1"/>
      <c r="N4106" s="5">
        <f t="shared" si="129"/>
        <v>10970.65</v>
      </c>
      <c r="O4106" s="6">
        <f t="shared" si="130"/>
        <v>9452.7699999999986</v>
      </c>
      <c r="P4106" s="2">
        <v>24</v>
      </c>
      <c r="Q4106" s="2" t="s">
        <v>46</v>
      </c>
      <c r="R4106" s="2">
        <v>0</v>
      </c>
      <c r="S4106" s="2">
        <v>0</v>
      </c>
      <c r="T4106" s="2">
        <v>0</v>
      </c>
      <c r="U4106" s="2">
        <v>1868.45</v>
      </c>
      <c r="V4106" s="2">
        <v>0</v>
      </c>
      <c r="W4106" s="2">
        <v>0</v>
      </c>
      <c r="X4106" s="2">
        <v>0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2">
        <f>VLOOKUP(Tabla3[[#This Row],[Columna1]],Tabla5[#All],3,0)</f>
        <v>0</v>
      </c>
      <c r="AF4106" s="2">
        <v>0</v>
      </c>
      <c r="AG4106" s="2">
        <v>0</v>
      </c>
      <c r="AH4106" s="2">
        <v>0</v>
      </c>
      <c r="AI4106" s="2">
        <v>0</v>
      </c>
      <c r="AJ4106" s="2">
        <v>0</v>
      </c>
      <c r="AK4106" s="2">
        <f>VLOOKUP(Tabla3[[#This Row],[Columna1]],Tabla7[[ID]:[Monto neto de los bonos]],3,0)</f>
        <v>1868.45</v>
      </c>
      <c r="AL4106" s="2">
        <v>0</v>
      </c>
      <c r="AM4106" s="2">
        <v>0</v>
      </c>
      <c r="AN4106" s="2">
        <v>0</v>
      </c>
      <c r="AO4106" s="2">
        <v>0</v>
      </c>
      <c r="AP4106" s="2">
        <v>0</v>
      </c>
      <c r="AQ4106" s="2">
        <v>0</v>
      </c>
      <c r="AR4106" s="2">
        <v>0</v>
      </c>
      <c r="AS4106" s="2">
        <v>0</v>
      </c>
      <c r="AT4106" s="2">
        <v>1010.44</v>
      </c>
      <c r="AU4106" s="2">
        <v>507.44</v>
      </c>
      <c r="AV4106" s="2">
        <v>0</v>
      </c>
      <c r="AW4106" s="1"/>
      <c r="AX4106" s="2" t="s">
        <v>422</v>
      </c>
      <c r="AY4106" s="8" t="s">
        <v>425</v>
      </c>
    </row>
    <row r="4107" spans="1:51" ht="13.15" customHeight="1" x14ac:dyDescent="0.25">
      <c r="A4107" s="7">
        <v>19781</v>
      </c>
      <c r="B4107" s="2" t="s">
        <v>3368</v>
      </c>
      <c r="C4107" s="2">
        <v>1211203</v>
      </c>
      <c r="D4107" s="2" t="s">
        <v>365</v>
      </c>
      <c r="E4107" s="2" t="s">
        <v>367</v>
      </c>
      <c r="F4107" s="2" t="s">
        <v>44</v>
      </c>
      <c r="G4107" s="3">
        <v>42653</v>
      </c>
      <c r="H4107" s="1"/>
      <c r="I4107" s="2">
        <v>14572.07</v>
      </c>
      <c r="J4107" s="2">
        <v>2683.85</v>
      </c>
      <c r="K4107" s="2">
        <v>2683.85</v>
      </c>
      <c r="L4107" s="2">
        <v>1573.68</v>
      </c>
      <c r="M4107" s="1"/>
      <c r="N4107" s="5">
        <f t="shared" si="129"/>
        <v>36281.549999999996</v>
      </c>
      <c r="O4107" s="6">
        <f t="shared" si="130"/>
        <v>32327.569999999992</v>
      </c>
      <c r="P4107" s="2">
        <v>30</v>
      </c>
      <c r="Q4107" s="2" t="s">
        <v>37</v>
      </c>
      <c r="R4107" s="2">
        <v>0</v>
      </c>
      <c r="S4107" s="2">
        <v>0</v>
      </c>
      <c r="T4107" s="2">
        <v>0</v>
      </c>
      <c r="U4107" s="2">
        <v>0</v>
      </c>
      <c r="V4107" s="2">
        <v>0</v>
      </c>
      <c r="W4107" s="2">
        <v>0</v>
      </c>
      <c r="X4107" s="2">
        <v>0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14768.1</v>
      </c>
      <c r="AE4107" s="2">
        <f>VLOOKUP(Tabla3[[#This Row],[Columna1]],Tabla5[#All],3,0)</f>
        <v>14768.1</v>
      </c>
      <c r="AF4107" s="2">
        <v>0</v>
      </c>
      <c r="AG4107" s="2">
        <v>0</v>
      </c>
      <c r="AH4107" s="2">
        <v>0</v>
      </c>
      <c r="AI4107" s="2">
        <v>0</v>
      </c>
      <c r="AJ4107" s="2">
        <v>0</v>
      </c>
      <c r="AK4107" s="2">
        <f>VLOOKUP(Tabla3[[#This Row],[Columna1]],Tabla7[[ID]:[Monto neto de los bonos]],3,0)</f>
        <v>0</v>
      </c>
      <c r="AL4107" s="2">
        <v>0</v>
      </c>
      <c r="AM4107" s="2">
        <v>0</v>
      </c>
      <c r="AN4107" s="2">
        <v>0</v>
      </c>
      <c r="AO4107" s="2">
        <v>0</v>
      </c>
      <c r="AP4107" s="2">
        <v>0</v>
      </c>
      <c r="AQ4107" s="2">
        <v>0</v>
      </c>
      <c r="AR4107" s="2">
        <v>0</v>
      </c>
      <c r="AS4107" s="2">
        <v>0</v>
      </c>
      <c r="AT4107" s="2">
        <v>2151.34</v>
      </c>
      <c r="AU4107" s="2">
        <v>1802.64</v>
      </c>
      <c r="AV4107" s="2">
        <v>0</v>
      </c>
      <c r="AW4107" s="1"/>
      <c r="AX4107" s="2" t="s">
        <v>422</v>
      </c>
      <c r="AY4107" s="8" t="s">
        <v>423</v>
      </c>
    </row>
    <row r="4108" spans="1:51" ht="13.15" customHeight="1" x14ac:dyDescent="0.25">
      <c r="A4108" s="7">
        <v>15574</v>
      </c>
      <c r="B4108" s="2" t="s">
        <v>4899</v>
      </c>
      <c r="C4108" s="2">
        <v>190603</v>
      </c>
      <c r="D4108" s="2" t="s">
        <v>365</v>
      </c>
      <c r="E4108" s="2" t="s">
        <v>366</v>
      </c>
      <c r="F4108" s="2" t="s">
        <v>140</v>
      </c>
      <c r="G4108" s="3">
        <v>45498</v>
      </c>
      <c r="H4108" s="1"/>
      <c r="I4108" s="2">
        <v>6673.03</v>
      </c>
      <c r="J4108" s="2">
        <v>1745.4849999999999</v>
      </c>
      <c r="K4108" s="2">
        <v>1745.4849999999999</v>
      </c>
      <c r="L4108" s="2">
        <v>0</v>
      </c>
      <c r="M4108" s="1"/>
      <c r="N4108" s="5">
        <f t="shared" si="129"/>
        <v>10164</v>
      </c>
      <c r="O4108" s="6">
        <f t="shared" si="130"/>
        <v>7489.8400000000011</v>
      </c>
      <c r="P4108" s="2">
        <v>24</v>
      </c>
      <c r="Q4108" s="2" t="s">
        <v>46</v>
      </c>
      <c r="R4108" s="2">
        <v>0</v>
      </c>
      <c r="S4108" s="2">
        <v>80</v>
      </c>
      <c r="T4108" s="2">
        <v>6686.4</v>
      </c>
      <c r="U4108" s="2">
        <v>1868.45</v>
      </c>
      <c r="V4108" s="2">
        <v>0</v>
      </c>
      <c r="W4108" s="2">
        <v>0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2">
        <f>VLOOKUP(Tabla3[[#This Row],[Columna1]],Tabla5[#All],3,0)</f>
        <v>0</v>
      </c>
      <c r="AF4108" s="2">
        <v>0</v>
      </c>
      <c r="AG4108" s="2">
        <v>0</v>
      </c>
      <c r="AH4108" s="2">
        <v>0</v>
      </c>
      <c r="AI4108" s="2">
        <v>0</v>
      </c>
      <c r="AJ4108" s="2">
        <v>0</v>
      </c>
      <c r="AK4108" s="2">
        <f>VLOOKUP(Tabla3[[#This Row],[Columna1]],Tabla7[[ID]:[Monto neto de los bonos]],3,0)</f>
        <v>1868.45</v>
      </c>
      <c r="AL4108" s="2">
        <v>0</v>
      </c>
      <c r="AM4108" s="2">
        <v>0</v>
      </c>
      <c r="AN4108" s="2">
        <v>0</v>
      </c>
      <c r="AO4108" s="2">
        <v>0</v>
      </c>
      <c r="AP4108" s="2">
        <v>0</v>
      </c>
      <c r="AQ4108" s="2">
        <v>0</v>
      </c>
      <c r="AR4108" s="2">
        <v>0</v>
      </c>
      <c r="AS4108" s="2">
        <v>0</v>
      </c>
      <c r="AT4108" s="2">
        <v>1604.8</v>
      </c>
      <c r="AU4108" s="2">
        <v>1069.3599999999999</v>
      </c>
      <c r="AV4108" s="2">
        <v>0</v>
      </c>
      <c r="AW4108" s="1"/>
      <c r="AX4108" s="2" t="s">
        <v>422</v>
      </c>
      <c r="AY4108" s="8" t="s">
        <v>425</v>
      </c>
    </row>
    <row r="4109" spans="1:51" ht="13.15" customHeight="1" x14ac:dyDescent="0.25">
      <c r="A4109" s="7">
        <v>24831</v>
      </c>
      <c r="B4109" s="2" t="s">
        <v>3369</v>
      </c>
      <c r="C4109" s="2">
        <v>6249903</v>
      </c>
      <c r="D4109" s="2" t="s">
        <v>365</v>
      </c>
      <c r="E4109" s="2" t="s">
        <v>366</v>
      </c>
      <c r="F4109" s="2" t="s">
        <v>140</v>
      </c>
      <c r="G4109" s="3">
        <v>45274</v>
      </c>
      <c r="H4109" s="1"/>
      <c r="I4109" s="2">
        <v>6673.03</v>
      </c>
      <c r="J4109" s="2">
        <v>1745.4849999999999</v>
      </c>
      <c r="K4109" s="2">
        <v>1745.4849999999999</v>
      </c>
      <c r="L4109" s="2">
        <v>0</v>
      </c>
      <c r="M4109" s="1"/>
      <c r="N4109" s="5">
        <f t="shared" si="129"/>
        <v>10164</v>
      </c>
      <c r="O4109" s="6">
        <f t="shared" si="130"/>
        <v>6005.08</v>
      </c>
      <c r="P4109" s="2">
        <v>24</v>
      </c>
      <c r="Q4109" s="2" t="s">
        <v>132</v>
      </c>
      <c r="R4109" s="2">
        <v>0</v>
      </c>
      <c r="S4109" s="2">
        <v>140</v>
      </c>
      <c r="T4109" s="2">
        <v>11701.2</v>
      </c>
      <c r="U4109" s="2">
        <v>0</v>
      </c>
      <c r="V4109" s="2">
        <v>0</v>
      </c>
      <c r="W4109" s="2">
        <v>0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2">
        <f>VLOOKUP(Tabla3[[#This Row],[Columna1]],Tabla5[#All],3,0)</f>
        <v>0</v>
      </c>
      <c r="AF4109" s="2">
        <v>0</v>
      </c>
      <c r="AG4109" s="2">
        <v>0</v>
      </c>
      <c r="AH4109" s="2">
        <v>0</v>
      </c>
      <c r="AI4109" s="2">
        <v>0</v>
      </c>
      <c r="AJ4109" s="2">
        <v>0</v>
      </c>
      <c r="AK4109" s="2">
        <f>VLOOKUP(Tabla3[[#This Row],[Columna1]],Tabla7[[ID]:[Monto neto de los bonos]],3,0)</f>
        <v>0</v>
      </c>
      <c r="AL4109" s="2">
        <v>0</v>
      </c>
      <c r="AM4109" s="2">
        <v>0</v>
      </c>
      <c r="AN4109" s="2">
        <v>0</v>
      </c>
      <c r="AO4109" s="2">
        <v>0</v>
      </c>
      <c r="AP4109" s="2">
        <v>0</v>
      </c>
      <c r="AQ4109" s="2">
        <v>0</v>
      </c>
      <c r="AR4109" s="2">
        <v>0</v>
      </c>
      <c r="AS4109" s="2">
        <v>0</v>
      </c>
      <c r="AT4109" s="2">
        <v>2106.2800000000002</v>
      </c>
      <c r="AU4109" s="2">
        <v>2052.64</v>
      </c>
      <c r="AV4109" s="2">
        <v>0</v>
      </c>
      <c r="AW4109" s="1"/>
      <c r="AX4109" s="2" t="s">
        <v>422</v>
      </c>
      <c r="AY4109" s="8" t="s">
        <v>427</v>
      </c>
    </row>
    <row r="4110" spans="1:51" ht="13.15" customHeight="1" x14ac:dyDescent="0.25">
      <c r="A4110" s="7">
        <v>24181</v>
      </c>
      <c r="B4110" s="2" t="s">
        <v>4802</v>
      </c>
      <c r="C4110" s="2">
        <v>5766003</v>
      </c>
      <c r="D4110" s="2" t="s">
        <v>365</v>
      </c>
      <c r="E4110" s="2" t="s">
        <v>373</v>
      </c>
      <c r="F4110" s="2" t="s">
        <v>140</v>
      </c>
      <c r="G4110" s="3">
        <v>44883</v>
      </c>
      <c r="H4110" s="1"/>
      <c r="I4110" s="2">
        <v>6673.03</v>
      </c>
      <c r="J4110" s="2">
        <v>1745.4849999999999</v>
      </c>
      <c r="K4110" s="2">
        <v>1745.4849999999999</v>
      </c>
      <c r="L4110" s="2">
        <v>0</v>
      </c>
      <c r="M4110" s="1"/>
      <c r="N4110" s="5">
        <f t="shared" si="129"/>
        <v>10164</v>
      </c>
      <c r="O4110" s="6">
        <f t="shared" si="130"/>
        <v>6136.13</v>
      </c>
      <c r="P4110" s="2">
        <v>24</v>
      </c>
      <c r="Q4110" s="2" t="s">
        <v>132</v>
      </c>
      <c r="R4110" s="2">
        <v>0</v>
      </c>
      <c r="S4110" s="2">
        <v>135</v>
      </c>
      <c r="T4110" s="2">
        <v>11283.3</v>
      </c>
      <c r="U4110" s="2">
        <v>0</v>
      </c>
      <c r="V4110" s="2">
        <v>0</v>
      </c>
      <c r="W4110" s="2">
        <v>0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2">
        <f>VLOOKUP(Tabla3[[#This Row],[Columna1]],Tabla5[#All],3,0)</f>
        <v>0</v>
      </c>
      <c r="AF4110" s="2">
        <v>0</v>
      </c>
      <c r="AG4110" s="2">
        <v>0</v>
      </c>
      <c r="AH4110" s="2">
        <v>0</v>
      </c>
      <c r="AI4110" s="2">
        <v>0</v>
      </c>
      <c r="AJ4110" s="2">
        <v>0</v>
      </c>
      <c r="AK4110" s="2">
        <f>VLOOKUP(Tabla3[[#This Row],[Columna1]],Tabla7[[ID]:[Monto neto de los bonos]],3,0)</f>
        <v>0</v>
      </c>
      <c r="AL4110" s="2">
        <v>0</v>
      </c>
      <c r="AM4110" s="2">
        <v>0</v>
      </c>
      <c r="AN4110" s="2">
        <v>0</v>
      </c>
      <c r="AO4110" s="2">
        <v>0</v>
      </c>
      <c r="AP4110" s="2">
        <v>0</v>
      </c>
      <c r="AQ4110" s="2">
        <v>0</v>
      </c>
      <c r="AR4110" s="2">
        <v>0</v>
      </c>
      <c r="AS4110" s="2">
        <v>0</v>
      </c>
      <c r="AT4110" s="2">
        <v>2064.4899999999998</v>
      </c>
      <c r="AU4110" s="2">
        <v>1963.38</v>
      </c>
      <c r="AV4110" s="2">
        <v>0</v>
      </c>
      <c r="AW4110" s="1"/>
      <c r="AX4110" s="2" t="s">
        <v>422</v>
      </c>
      <c r="AY4110" s="8" t="s">
        <v>427</v>
      </c>
    </row>
    <row r="4111" spans="1:51" ht="13.15" customHeight="1" x14ac:dyDescent="0.25">
      <c r="A4111" s="7">
        <v>20094</v>
      </c>
      <c r="B4111" s="2" t="s">
        <v>3370</v>
      </c>
      <c r="C4111" s="2">
        <v>1351203</v>
      </c>
      <c r="D4111" s="2" t="s">
        <v>365</v>
      </c>
      <c r="E4111" s="2" t="s">
        <v>373</v>
      </c>
      <c r="F4111" s="2" t="s">
        <v>140</v>
      </c>
      <c r="G4111" s="3">
        <v>42685</v>
      </c>
      <c r="H4111" s="1"/>
      <c r="I4111" s="2">
        <v>6673.03</v>
      </c>
      <c r="J4111" s="2">
        <v>1745.4849999999999</v>
      </c>
      <c r="K4111" s="2">
        <v>1745.4849999999999</v>
      </c>
      <c r="L4111" s="2">
        <v>806.65</v>
      </c>
      <c r="M4111" s="1"/>
      <c r="N4111" s="5">
        <f t="shared" si="129"/>
        <v>10970.65</v>
      </c>
      <c r="O4111" s="6">
        <f t="shared" si="130"/>
        <v>7597.3099999999995</v>
      </c>
      <c r="P4111" s="2">
        <v>24</v>
      </c>
      <c r="Q4111" s="2" t="s">
        <v>132</v>
      </c>
      <c r="R4111" s="2">
        <v>0</v>
      </c>
      <c r="S4111" s="2">
        <v>100</v>
      </c>
      <c r="T4111" s="2">
        <v>8358</v>
      </c>
      <c r="U4111" s="2">
        <v>0</v>
      </c>
      <c r="V4111" s="2">
        <v>0</v>
      </c>
      <c r="W4111" s="2">
        <v>0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2">
        <f>VLOOKUP(Tabla3[[#This Row],[Columna1]],Tabla5[#All],3,0)</f>
        <v>0</v>
      </c>
      <c r="AF4111" s="2">
        <v>0</v>
      </c>
      <c r="AG4111" s="2">
        <v>0</v>
      </c>
      <c r="AH4111" s="2">
        <v>0</v>
      </c>
      <c r="AI4111" s="2">
        <v>0</v>
      </c>
      <c r="AJ4111" s="2">
        <v>0</v>
      </c>
      <c r="AK4111" s="2">
        <f>VLOOKUP(Tabla3[[#This Row],[Columna1]],Tabla7[[ID]:[Monto neto de los bonos]],3,0)</f>
        <v>0</v>
      </c>
      <c r="AL4111" s="2">
        <v>0</v>
      </c>
      <c r="AM4111" s="2">
        <v>0</v>
      </c>
      <c r="AN4111" s="2">
        <v>0</v>
      </c>
      <c r="AO4111" s="2">
        <v>0</v>
      </c>
      <c r="AP4111" s="2">
        <v>0</v>
      </c>
      <c r="AQ4111" s="2">
        <v>0</v>
      </c>
      <c r="AR4111" s="2">
        <v>0</v>
      </c>
      <c r="AS4111" s="2">
        <v>0</v>
      </c>
      <c r="AT4111" s="2">
        <v>1846.24</v>
      </c>
      <c r="AU4111" s="2">
        <v>1527.1</v>
      </c>
      <c r="AV4111" s="2">
        <v>0</v>
      </c>
      <c r="AW4111" s="1"/>
      <c r="AX4111" s="2" t="s">
        <v>422</v>
      </c>
      <c r="AY4111" s="8" t="s">
        <v>427</v>
      </c>
    </row>
    <row r="4112" spans="1:51" ht="13.15" customHeight="1" x14ac:dyDescent="0.25">
      <c r="A4112" s="7">
        <v>21497</v>
      </c>
      <c r="B4112" s="2" t="s">
        <v>4840</v>
      </c>
      <c r="C4112" s="2">
        <v>2919203</v>
      </c>
      <c r="D4112" s="2" t="s">
        <v>365</v>
      </c>
      <c r="E4112" s="2" t="s">
        <v>368</v>
      </c>
      <c r="F4112" s="2" t="s">
        <v>184</v>
      </c>
      <c r="G4112" s="3">
        <v>43395</v>
      </c>
      <c r="H4112" s="1"/>
      <c r="I4112" s="2">
        <v>5516.73</v>
      </c>
      <c r="J4112" s="2">
        <v>1441.28</v>
      </c>
      <c r="K4112" s="2">
        <v>1441.28</v>
      </c>
      <c r="L4112" s="2">
        <v>763.18</v>
      </c>
      <c r="M4112" s="1"/>
      <c r="N4112" s="5">
        <f t="shared" si="129"/>
        <v>9162.4699999999993</v>
      </c>
      <c r="O4112" s="6">
        <f t="shared" si="130"/>
        <v>5771.11</v>
      </c>
      <c r="P4112" s="2">
        <v>24</v>
      </c>
      <c r="Q4112" s="2" t="s">
        <v>132</v>
      </c>
      <c r="R4112" s="2">
        <v>0</v>
      </c>
      <c r="S4112" s="2">
        <v>140</v>
      </c>
      <c r="T4112" s="2">
        <v>9671.2000000000007</v>
      </c>
      <c r="U4112" s="2">
        <v>0</v>
      </c>
      <c r="V4112" s="2">
        <v>0</v>
      </c>
      <c r="W4112" s="2">
        <v>0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2">
        <f>VLOOKUP(Tabla3[[#This Row],[Columna1]],Tabla5[#All],3,0)</f>
        <v>0</v>
      </c>
      <c r="AF4112" s="2">
        <v>0</v>
      </c>
      <c r="AG4112" s="2">
        <v>0</v>
      </c>
      <c r="AH4112" s="2">
        <v>0</v>
      </c>
      <c r="AI4112" s="2">
        <v>0</v>
      </c>
      <c r="AJ4112" s="2">
        <v>0</v>
      </c>
      <c r="AK4112" s="2">
        <f>VLOOKUP(Tabla3[[#This Row],[Columna1]],Tabla7[[ID]:[Monto neto de los bonos]],3,0)</f>
        <v>0</v>
      </c>
      <c r="AL4112" s="2">
        <v>0</v>
      </c>
      <c r="AM4112" s="2">
        <v>0</v>
      </c>
      <c r="AN4112" s="2">
        <v>0</v>
      </c>
      <c r="AO4112" s="2">
        <v>0</v>
      </c>
      <c r="AP4112" s="2">
        <v>0</v>
      </c>
      <c r="AQ4112" s="2">
        <v>0</v>
      </c>
      <c r="AR4112" s="2">
        <v>0</v>
      </c>
      <c r="AS4112" s="2">
        <v>0</v>
      </c>
      <c r="AT4112" s="2">
        <v>1811.04</v>
      </c>
      <c r="AU4112" s="2">
        <v>1580.32</v>
      </c>
      <c r="AV4112" s="2">
        <v>0</v>
      </c>
      <c r="AW4112" s="1"/>
      <c r="AX4112" s="2" t="s">
        <v>422</v>
      </c>
      <c r="AY4112" s="8" t="s">
        <v>427</v>
      </c>
    </row>
    <row r="4113" spans="1:51" ht="13.15" customHeight="1" x14ac:dyDescent="0.25">
      <c r="A4113" s="7">
        <v>22772</v>
      </c>
      <c r="B4113" s="2" t="s">
        <v>4889</v>
      </c>
      <c r="C4113" s="2">
        <v>4667203</v>
      </c>
      <c r="D4113" s="2" t="s">
        <v>365</v>
      </c>
      <c r="E4113" s="2" t="s">
        <v>366</v>
      </c>
      <c r="F4113" s="2" t="s">
        <v>140</v>
      </c>
      <c r="G4113" s="3">
        <v>44169</v>
      </c>
      <c r="H4113" s="1"/>
      <c r="I4113" s="2">
        <v>6673.03</v>
      </c>
      <c r="J4113" s="2">
        <v>1745.4849999999999</v>
      </c>
      <c r="K4113" s="2">
        <v>1745.4849999999999</v>
      </c>
      <c r="L4113" s="2">
        <v>0</v>
      </c>
      <c r="M4113" s="1"/>
      <c r="N4113" s="5">
        <f t="shared" si="129"/>
        <v>10164</v>
      </c>
      <c r="O4113" s="6">
        <f t="shared" si="130"/>
        <v>7665.2400000000007</v>
      </c>
      <c r="P4113" s="2">
        <v>24</v>
      </c>
      <c r="Q4113" s="2" t="s">
        <v>132</v>
      </c>
      <c r="R4113" s="2">
        <v>0</v>
      </c>
      <c r="S4113" s="2">
        <v>60</v>
      </c>
      <c r="T4113" s="2">
        <v>5014.8</v>
      </c>
      <c r="U4113" s="2">
        <v>0</v>
      </c>
      <c r="V4113" s="2">
        <v>0</v>
      </c>
      <c r="W4113" s="2">
        <v>0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2">
        <f>VLOOKUP(Tabla3[[#This Row],[Columna1]],Tabla5[#All],3,0)</f>
        <v>0</v>
      </c>
      <c r="AF4113" s="2">
        <v>0</v>
      </c>
      <c r="AG4113" s="2">
        <v>0</v>
      </c>
      <c r="AH4113" s="2">
        <v>0</v>
      </c>
      <c r="AI4113" s="2">
        <v>0</v>
      </c>
      <c r="AJ4113" s="2">
        <v>0</v>
      </c>
      <c r="AK4113" s="2">
        <f>VLOOKUP(Tabla3[[#This Row],[Columna1]],Tabla7[[ID]:[Monto neto de los bonos]],3,0)</f>
        <v>0</v>
      </c>
      <c r="AL4113" s="2">
        <v>0</v>
      </c>
      <c r="AM4113" s="2">
        <v>0</v>
      </c>
      <c r="AN4113" s="2">
        <v>0</v>
      </c>
      <c r="AO4113" s="2">
        <v>0</v>
      </c>
      <c r="AP4113" s="2">
        <v>0</v>
      </c>
      <c r="AQ4113" s="2">
        <v>0</v>
      </c>
      <c r="AR4113" s="2">
        <v>0</v>
      </c>
      <c r="AS4113" s="2">
        <v>0</v>
      </c>
      <c r="AT4113" s="2">
        <v>1437.64</v>
      </c>
      <c r="AU4113" s="2">
        <v>1061.1199999999999</v>
      </c>
      <c r="AV4113" s="2">
        <v>0</v>
      </c>
      <c r="AW4113" s="1"/>
      <c r="AX4113" s="2" t="s">
        <v>422</v>
      </c>
      <c r="AY4113" s="8" t="s">
        <v>427</v>
      </c>
    </row>
    <row r="4114" spans="1:51" ht="13.15" customHeight="1" x14ac:dyDescent="0.25">
      <c r="A4114" s="7">
        <v>22771</v>
      </c>
      <c r="B4114" s="2" t="s">
        <v>4888</v>
      </c>
      <c r="C4114" s="2">
        <v>4665203</v>
      </c>
      <c r="D4114" s="2" t="s">
        <v>365</v>
      </c>
      <c r="E4114" s="2" t="s">
        <v>366</v>
      </c>
      <c r="F4114" s="2" t="s">
        <v>140</v>
      </c>
      <c r="G4114" s="3">
        <v>44169</v>
      </c>
      <c r="H4114" s="1"/>
      <c r="I4114" s="2">
        <v>6673.03</v>
      </c>
      <c r="J4114" s="2">
        <v>1745.4849999999999</v>
      </c>
      <c r="K4114" s="2">
        <v>1745.4849999999999</v>
      </c>
      <c r="L4114" s="2">
        <v>0</v>
      </c>
      <c r="M4114" s="1"/>
      <c r="N4114" s="5">
        <f t="shared" si="129"/>
        <v>10164</v>
      </c>
      <c r="O4114" s="6">
        <f t="shared" si="130"/>
        <v>6005.08</v>
      </c>
      <c r="P4114" s="2">
        <v>24</v>
      </c>
      <c r="Q4114" s="2" t="s">
        <v>132</v>
      </c>
      <c r="R4114" s="2">
        <v>0</v>
      </c>
      <c r="S4114" s="2">
        <v>140</v>
      </c>
      <c r="T4114" s="2">
        <v>11701.2</v>
      </c>
      <c r="U4114" s="2">
        <v>0</v>
      </c>
      <c r="V4114" s="2">
        <v>0</v>
      </c>
      <c r="W4114" s="2">
        <v>0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2">
        <f>VLOOKUP(Tabla3[[#This Row],[Columna1]],Tabla5[#All],3,0)</f>
        <v>0</v>
      </c>
      <c r="AF4114" s="2">
        <v>0</v>
      </c>
      <c r="AG4114" s="2">
        <v>0</v>
      </c>
      <c r="AH4114" s="2">
        <v>0</v>
      </c>
      <c r="AI4114" s="2">
        <v>0</v>
      </c>
      <c r="AJ4114" s="2">
        <v>0</v>
      </c>
      <c r="AK4114" s="2">
        <f>VLOOKUP(Tabla3[[#This Row],[Columna1]],Tabla7[[ID]:[Monto neto de los bonos]],3,0)</f>
        <v>0</v>
      </c>
      <c r="AL4114" s="2">
        <v>0</v>
      </c>
      <c r="AM4114" s="2">
        <v>0</v>
      </c>
      <c r="AN4114" s="2">
        <v>0</v>
      </c>
      <c r="AO4114" s="2">
        <v>0</v>
      </c>
      <c r="AP4114" s="2">
        <v>0</v>
      </c>
      <c r="AQ4114" s="2">
        <v>0</v>
      </c>
      <c r="AR4114" s="2">
        <v>0</v>
      </c>
      <c r="AS4114" s="2">
        <v>0</v>
      </c>
      <c r="AT4114" s="2">
        <v>2106.2800000000002</v>
      </c>
      <c r="AU4114" s="2">
        <v>2052.64</v>
      </c>
      <c r="AV4114" s="2">
        <v>0</v>
      </c>
      <c r="AW4114" s="1"/>
      <c r="AX4114" s="2" t="s">
        <v>422</v>
      </c>
      <c r="AY4114" s="8" t="s">
        <v>427</v>
      </c>
    </row>
    <row r="4115" spans="1:51" ht="13.15" customHeight="1" x14ac:dyDescent="0.25">
      <c r="A4115" s="7">
        <v>21159</v>
      </c>
      <c r="B4115" s="2" t="s">
        <v>3371</v>
      </c>
      <c r="C4115" s="2">
        <v>2493203</v>
      </c>
      <c r="D4115" s="2" t="s">
        <v>365</v>
      </c>
      <c r="E4115" s="2" t="s">
        <v>366</v>
      </c>
      <c r="F4115" s="2" t="s">
        <v>36</v>
      </c>
      <c r="G4115" s="3">
        <v>43143</v>
      </c>
      <c r="H4115" s="1"/>
      <c r="I4115" s="2">
        <v>13165.89</v>
      </c>
      <c r="J4115" s="2">
        <v>2789.65</v>
      </c>
      <c r="K4115" s="2">
        <v>2789.65</v>
      </c>
      <c r="L4115" s="2">
        <v>1703.22</v>
      </c>
      <c r="M4115" s="1"/>
      <c r="N4115" s="5">
        <f t="shared" si="129"/>
        <v>31217.760000000002</v>
      </c>
      <c r="O4115" s="6">
        <f t="shared" si="130"/>
        <v>27788.480000000003</v>
      </c>
      <c r="P4115" s="2">
        <v>24</v>
      </c>
      <c r="Q4115" s="2" t="s">
        <v>132</v>
      </c>
      <c r="R4115" s="2">
        <v>0</v>
      </c>
      <c r="S4115" s="2">
        <v>0</v>
      </c>
      <c r="T4115" s="2">
        <v>0</v>
      </c>
      <c r="U4115" s="2">
        <v>0</v>
      </c>
      <c r="V4115" s="2">
        <v>0</v>
      </c>
      <c r="W4115" s="2">
        <v>0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10769.35</v>
      </c>
      <c r="AE4115" s="2">
        <f>VLOOKUP(Tabla3[[#This Row],[Columna1]],Tabla5[#All],3,0)</f>
        <v>10769.35</v>
      </c>
      <c r="AF4115" s="2">
        <v>0</v>
      </c>
      <c r="AG4115" s="2">
        <v>0</v>
      </c>
      <c r="AH4115" s="2">
        <v>0</v>
      </c>
      <c r="AI4115" s="2">
        <v>0</v>
      </c>
      <c r="AJ4115" s="2">
        <v>0</v>
      </c>
      <c r="AK4115" s="2">
        <f>VLOOKUP(Tabla3[[#This Row],[Columna1]],Tabla7[[ID]:[Monto neto de los bonos]],3,0)</f>
        <v>0</v>
      </c>
      <c r="AL4115" s="2">
        <v>0</v>
      </c>
      <c r="AM4115" s="2">
        <v>0</v>
      </c>
      <c r="AN4115" s="2">
        <v>0</v>
      </c>
      <c r="AO4115" s="2">
        <v>0</v>
      </c>
      <c r="AP4115" s="2">
        <v>0</v>
      </c>
      <c r="AQ4115" s="2">
        <v>0</v>
      </c>
      <c r="AR4115" s="2">
        <v>0</v>
      </c>
      <c r="AS4115" s="2">
        <v>0</v>
      </c>
      <c r="AT4115" s="2">
        <v>1883.44</v>
      </c>
      <c r="AU4115" s="2">
        <v>1545.84</v>
      </c>
      <c r="AV4115" s="2">
        <v>0</v>
      </c>
      <c r="AW4115" s="1"/>
      <c r="AX4115" s="2" t="s">
        <v>422</v>
      </c>
      <c r="AY4115" s="8" t="s">
        <v>427</v>
      </c>
    </row>
    <row r="4116" spans="1:51" ht="13.15" customHeight="1" x14ac:dyDescent="0.25">
      <c r="A4116" s="7">
        <v>20076</v>
      </c>
      <c r="B4116" s="2" t="s">
        <v>3372</v>
      </c>
      <c r="C4116" s="2">
        <v>1324403</v>
      </c>
      <c r="D4116" s="2" t="s">
        <v>365</v>
      </c>
      <c r="E4116" s="2" t="s">
        <v>368</v>
      </c>
      <c r="F4116" s="2" t="s">
        <v>142</v>
      </c>
      <c r="G4116" s="3">
        <v>42667</v>
      </c>
      <c r="H4116" s="1"/>
      <c r="I4116" s="2">
        <v>6673.03</v>
      </c>
      <c r="J4116" s="2">
        <v>1745.4849999999999</v>
      </c>
      <c r="K4116" s="2">
        <v>1745.4849999999999</v>
      </c>
      <c r="L4116" s="2">
        <v>806.62</v>
      </c>
      <c r="M4116" s="1"/>
      <c r="N4116" s="5">
        <f t="shared" si="129"/>
        <v>17437.170000000002</v>
      </c>
      <c r="O4116" s="6">
        <f t="shared" si="130"/>
        <v>15839.290000000003</v>
      </c>
      <c r="P4116" s="2">
        <v>30</v>
      </c>
      <c r="Q4116" s="2" t="s">
        <v>37</v>
      </c>
      <c r="R4116" s="2">
        <v>0</v>
      </c>
      <c r="S4116" s="2">
        <v>0</v>
      </c>
      <c r="T4116" s="2">
        <v>0</v>
      </c>
      <c r="U4116" s="2">
        <v>0</v>
      </c>
      <c r="V4116" s="2">
        <v>0</v>
      </c>
      <c r="W4116" s="2">
        <v>0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6466.55</v>
      </c>
      <c r="AE4116" s="2">
        <f>VLOOKUP(Tabla3[[#This Row],[Columna1]],Tabla5[#All],3,0)</f>
        <v>6466.55</v>
      </c>
      <c r="AF4116" s="2">
        <v>0</v>
      </c>
      <c r="AG4116" s="2">
        <v>0</v>
      </c>
      <c r="AH4116" s="2">
        <v>0</v>
      </c>
      <c r="AI4116" s="2">
        <v>0</v>
      </c>
      <c r="AJ4116" s="2">
        <v>0</v>
      </c>
      <c r="AK4116" s="2">
        <f>VLOOKUP(Tabla3[[#This Row],[Columna1]],Tabla7[[ID]:[Monto neto de los bonos]],3,0)</f>
        <v>0</v>
      </c>
      <c r="AL4116" s="2">
        <v>0</v>
      </c>
      <c r="AM4116" s="2">
        <v>0</v>
      </c>
      <c r="AN4116" s="2">
        <v>0</v>
      </c>
      <c r="AO4116" s="2">
        <v>0</v>
      </c>
      <c r="AP4116" s="2">
        <v>0</v>
      </c>
      <c r="AQ4116" s="2">
        <v>0</v>
      </c>
      <c r="AR4116" s="2">
        <v>0</v>
      </c>
      <c r="AS4116" s="2">
        <v>0</v>
      </c>
      <c r="AT4116" s="2">
        <v>1097.06</v>
      </c>
      <c r="AU4116" s="2">
        <v>500.82</v>
      </c>
      <c r="AV4116" s="2">
        <v>0</v>
      </c>
      <c r="AW4116" s="1"/>
      <c r="AX4116" s="2" t="s">
        <v>422</v>
      </c>
      <c r="AY4116" s="8" t="s">
        <v>423</v>
      </c>
    </row>
    <row r="4117" spans="1:51" ht="13.15" customHeight="1" x14ac:dyDescent="0.25">
      <c r="A4117" s="7">
        <v>93020</v>
      </c>
      <c r="B4117" s="2" t="s">
        <v>4832</v>
      </c>
      <c r="C4117" s="2">
        <v>410803</v>
      </c>
      <c r="D4117" s="2" t="s">
        <v>365</v>
      </c>
      <c r="E4117" s="2" t="s">
        <v>368</v>
      </c>
      <c r="F4117" s="2" t="s">
        <v>50</v>
      </c>
      <c r="G4117" s="3">
        <v>38215</v>
      </c>
      <c r="H4117" s="1"/>
      <c r="I4117" s="2">
        <v>12195.26</v>
      </c>
      <c r="J4117" s="2">
        <v>3009.3249999999998</v>
      </c>
      <c r="K4117" s="2">
        <v>3009.3249999999998</v>
      </c>
      <c r="L4117" s="2">
        <v>3881.17</v>
      </c>
      <c r="M4117" s="1"/>
      <c r="N4117" s="5">
        <f t="shared" si="129"/>
        <v>22095.08</v>
      </c>
      <c r="O4117" s="6">
        <f t="shared" si="130"/>
        <v>13841.650000000001</v>
      </c>
      <c r="P4117" s="2">
        <v>24</v>
      </c>
      <c r="Q4117" s="2" t="s">
        <v>46</v>
      </c>
      <c r="R4117" s="2">
        <v>0</v>
      </c>
      <c r="S4117" s="2">
        <v>105</v>
      </c>
      <c r="T4117" s="2">
        <v>15726.9</v>
      </c>
      <c r="U4117" s="2">
        <v>3414.67</v>
      </c>
      <c r="V4117" s="2">
        <v>0</v>
      </c>
      <c r="W4117" s="2">
        <v>0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2">
        <f>VLOOKUP(Tabla3[[#This Row],[Columna1]],Tabla5[#All],3,0)</f>
        <v>0</v>
      </c>
      <c r="AF4117" s="2">
        <v>0</v>
      </c>
      <c r="AG4117" s="2">
        <v>0</v>
      </c>
      <c r="AH4117" s="2">
        <v>0</v>
      </c>
      <c r="AI4117" s="2">
        <v>0</v>
      </c>
      <c r="AJ4117" s="2">
        <v>0</v>
      </c>
      <c r="AK4117" s="2">
        <f>VLOOKUP(Tabla3[[#This Row],[Columna1]],Tabla7[[ID]:[Monto neto de los bonos]],3,0)</f>
        <v>3414.67</v>
      </c>
      <c r="AL4117" s="2">
        <v>0</v>
      </c>
      <c r="AM4117" s="2">
        <v>0</v>
      </c>
      <c r="AN4117" s="2">
        <v>0</v>
      </c>
      <c r="AO4117" s="2">
        <v>0</v>
      </c>
      <c r="AP4117" s="2">
        <v>0</v>
      </c>
      <c r="AQ4117" s="2">
        <v>0</v>
      </c>
      <c r="AR4117" s="2">
        <v>0</v>
      </c>
      <c r="AS4117" s="2">
        <v>0</v>
      </c>
      <c r="AT4117" s="2">
        <v>3607.81</v>
      </c>
      <c r="AU4117" s="2">
        <v>4645.62</v>
      </c>
      <c r="AV4117" s="2">
        <v>0</v>
      </c>
      <c r="AW4117" s="1"/>
      <c r="AX4117" s="2" t="s">
        <v>422</v>
      </c>
      <c r="AY4117" s="8" t="s">
        <v>425</v>
      </c>
    </row>
    <row r="4118" spans="1:51" ht="13.15" customHeight="1" x14ac:dyDescent="0.25">
      <c r="A4118" s="7">
        <v>21566</v>
      </c>
      <c r="B4118" s="2" t="s">
        <v>4932</v>
      </c>
      <c r="C4118" s="2">
        <v>2989203</v>
      </c>
      <c r="D4118" s="2" t="s">
        <v>365</v>
      </c>
      <c r="E4118" s="2" t="s">
        <v>366</v>
      </c>
      <c r="F4118" s="2" t="s">
        <v>158</v>
      </c>
      <c r="G4118" s="3">
        <v>44372</v>
      </c>
      <c r="H4118" s="1"/>
      <c r="I4118" s="2">
        <v>7320.09</v>
      </c>
      <c r="J4118" s="2">
        <v>1914.615</v>
      </c>
      <c r="K4118" s="2">
        <v>1914.615</v>
      </c>
      <c r="L4118" s="2">
        <v>0</v>
      </c>
      <c r="M4118" s="1"/>
      <c r="N4118" s="5">
        <f t="shared" si="129"/>
        <v>11149.32</v>
      </c>
      <c r="O4118" s="6">
        <f t="shared" si="130"/>
        <v>6330.84</v>
      </c>
      <c r="P4118" s="2">
        <v>20</v>
      </c>
      <c r="Q4118" s="2" t="s">
        <v>46</v>
      </c>
      <c r="R4118" s="2">
        <v>0</v>
      </c>
      <c r="S4118" s="2">
        <v>140</v>
      </c>
      <c r="T4118" s="2">
        <v>12835.2</v>
      </c>
      <c r="U4118" s="2">
        <v>2049.63</v>
      </c>
      <c r="V4118" s="2">
        <v>0</v>
      </c>
      <c r="W4118" s="2">
        <v>0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2">
        <f>VLOOKUP(Tabla3[[#This Row],[Columna1]],Tabla5[#All],3,0)</f>
        <v>0</v>
      </c>
      <c r="AF4118" s="2">
        <v>0</v>
      </c>
      <c r="AG4118" s="2">
        <v>0</v>
      </c>
      <c r="AH4118" s="2">
        <v>0</v>
      </c>
      <c r="AI4118" s="2">
        <v>0</v>
      </c>
      <c r="AJ4118" s="2">
        <v>0</v>
      </c>
      <c r="AK4118" s="2">
        <f>VLOOKUP(Tabla3[[#This Row],[Columna1]],Tabla7[[ID]:[Monto neto de los bonos]],3,0)</f>
        <v>2049.63</v>
      </c>
      <c r="AL4118" s="2">
        <v>0</v>
      </c>
      <c r="AM4118" s="2">
        <v>0</v>
      </c>
      <c r="AN4118" s="2">
        <v>0</v>
      </c>
      <c r="AO4118" s="2">
        <v>0</v>
      </c>
      <c r="AP4118" s="2">
        <v>0</v>
      </c>
      <c r="AQ4118" s="2">
        <v>0</v>
      </c>
      <c r="AR4118" s="2">
        <v>0</v>
      </c>
      <c r="AS4118" s="2">
        <v>0</v>
      </c>
      <c r="AT4118" s="2">
        <v>2310.4</v>
      </c>
      <c r="AU4118" s="2">
        <v>2508.08</v>
      </c>
      <c r="AV4118" s="2">
        <v>0</v>
      </c>
      <c r="AW4118" s="1"/>
      <c r="AX4118" s="2" t="s">
        <v>422</v>
      </c>
      <c r="AY4118" s="8" t="s">
        <v>424</v>
      </c>
    </row>
    <row r="4119" spans="1:51" ht="13.15" customHeight="1" x14ac:dyDescent="0.25">
      <c r="A4119" s="7">
        <v>20083</v>
      </c>
      <c r="B4119" s="2" t="s">
        <v>3373</v>
      </c>
      <c r="C4119" s="2">
        <v>1329203</v>
      </c>
      <c r="D4119" s="2" t="s">
        <v>365</v>
      </c>
      <c r="E4119" s="2" t="s">
        <v>376</v>
      </c>
      <c r="F4119" s="2" t="s">
        <v>60</v>
      </c>
      <c r="G4119" s="3">
        <v>42681</v>
      </c>
      <c r="H4119" s="1"/>
      <c r="I4119" s="2">
        <v>14709.55</v>
      </c>
      <c r="J4119" s="2">
        <v>2709.165</v>
      </c>
      <c r="K4119" s="2">
        <v>2709.165</v>
      </c>
      <c r="L4119" s="2">
        <v>1739.34</v>
      </c>
      <c r="M4119" s="1"/>
      <c r="N4119" s="5">
        <f t="shared" si="129"/>
        <v>42220.76</v>
      </c>
      <c r="O4119" s="6">
        <f t="shared" si="130"/>
        <v>38166.68</v>
      </c>
      <c r="P4119" s="2">
        <v>30</v>
      </c>
      <c r="Q4119" s="2" t="s">
        <v>37</v>
      </c>
      <c r="R4119" s="2">
        <v>0</v>
      </c>
      <c r="S4119" s="2">
        <v>0</v>
      </c>
      <c r="T4119" s="2">
        <v>0</v>
      </c>
      <c r="U4119" s="2">
        <v>0</v>
      </c>
      <c r="V4119" s="2">
        <v>0</v>
      </c>
      <c r="W4119" s="2">
        <v>0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15057.72</v>
      </c>
      <c r="AE4119" s="2">
        <f>VLOOKUP(Tabla3[[#This Row],[Columna1]],Tabla5[#All],3,0)</f>
        <v>15057.72</v>
      </c>
      <c r="AF4119" s="2">
        <v>0</v>
      </c>
      <c r="AG4119" s="2">
        <v>0</v>
      </c>
      <c r="AH4119" s="2">
        <v>0</v>
      </c>
      <c r="AI4119" s="2">
        <v>0</v>
      </c>
      <c r="AJ4119" s="2">
        <v>5295.82</v>
      </c>
      <c r="AK4119" s="2">
        <f>VLOOKUP(Tabla3[[#This Row],[Columna1]],Tabla7[[ID]:[Monto neto de los bonos]],3,0)</f>
        <v>5295.82</v>
      </c>
      <c r="AL4119" s="2">
        <v>0</v>
      </c>
      <c r="AM4119" s="2">
        <v>0</v>
      </c>
      <c r="AN4119" s="2">
        <v>0</v>
      </c>
      <c r="AO4119" s="2">
        <v>0</v>
      </c>
      <c r="AP4119" s="2">
        <v>0</v>
      </c>
      <c r="AQ4119" s="2">
        <v>0</v>
      </c>
      <c r="AR4119" s="2">
        <v>0</v>
      </c>
      <c r="AS4119" s="2">
        <v>0</v>
      </c>
      <c r="AT4119" s="2">
        <v>2186.7199999999998</v>
      </c>
      <c r="AU4119" s="2">
        <v>1867.36</v>
      </c>
      <c r="AV4119" s="2">
        <v>0</v>
      </c>
      <c r="AW4119" s="1"/>
      <c r="AX4119" s="2" t="s">
        <v>422</v>
      </c>
      <c r="AY4119" s="8" t="s">
        <v>423</v>
      </c>
    </row>
    <row r="4120" spans="1:51" ht="13.15" customHeight="1" x14ac:dyDescent="0.25">
      <c r="A4120" s="7">
        <v>15576</v>
      </c>
      <c r="B4120" s="2" t="s">
        <v>3374</v>
      </c>
      <c r="C4120" s="2" t="e">
        <v>#N/A</v>
      </c>
      <c r="D4120" s="2" t="s">
        <v>365</v>
      </c>
      <c r="E4120" s="2" t="s">
        <v>366</v>
      </c>
      <c r="F4120" s="2" t="s">
        <v>40</v>
      </c>
      <c r="G4120" s="3">
        <v>40129</v>
      </c>
      <c r="H4120" s="1"/>
      <c r="I4120" s="2">
        <v>8875.32</v>
      </c>
      <c r="J4120" s="2">
        <v>2324.5500000000002</v>
      </c>
      <c r="K4120" s="2">
        <v>2324.5500000000002</v>
      </c>
      <c r="L4120" s="2">
        <v>2535.2800000000002</v>
      </c>
      <c r="M4120" s="1"/>
      <c r="N4120" s="5">
        <f t="shared" si="129"/>
        <v>20522.739999999998</v>
      </c>
      <c r="O4120" s="6">
        <f t="shared" si="130"/>
        <v>16539.219999999998</v>
      </c>
      <c r="P4120" s="2">
        <v>24</v>
      </c>
      <c r="Q4120" s="2" t="s">
        <v>46</v>
      </c>
      <c r="R4120" s="2">
        <v>4463.04</v>
      </c>
      <c r="S4120" s="2">
        <v>60</v>
      </c>
      <c r="T4120" s="2">
        <v>6673.2</v>
      </c>
      <c r="U4120" s="2">
        <v>0</v>
      </c>
      <c r="V4120" s="2">
        <v>0</v>
      </c>
      <c r="W4120" s="2">
        <v>0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2" t="e">
        <f>VLOOKUP(Tabla3[[#This Row],[Columna1]],Tabla5[#All],3,0)</f>
        <v>#N/A</v>
      </c>
      <c r="AF4120" s="2">
        <v>0</v>
      </c>
      <c r="AG4120" s="2">
        <v>0</v>
      </c>
      <c r="AH4120" s="2">
        <v>0</v>
      </c>
      <c r="AI4120" s="2">
        <v>0</v>
      </c>
      <c r="AJ4120" s="2">
        <v>0</v>
      </c>
      <c r="AK4120" s="2" t="e">
        <f>VLOOKUP(Tabla3[[#This Row],[Columna1]],Tabla7[[ID]:[Monto neto de los bonos]],3,0)</f>
        <v>#N/A</v>
      </c>
      <c r="AL4120" s="2">
        <v>0</v>
      </c>
      <c r="AM4120" s="2">
        <v>0</v>
      </c>
      <c r="AN4120" s="2">
        <v>0</v>
      </c>
      <c r="AO4120" s="2">
        <v>0</v>
      </c>
      <c r="AP4120" s="2">
        <v>0</v>
      </c>
      <c r="AQ4120" s="2">
        <v>0</v>
      </c>
      <c r="AR4120" s="2">
        <v>0</v>
      </c>
      <c r="AS4120" s="2">
        <v>0</v>
      </c>
      <c r="AT4120" s="2">
        <v>2146.52</v>
      </c>
      <c r="AU4120" s="2">
        <v>1837</v>
      </c>
      <c r="AV4120" s="2">
        <v>0</v>
      </c>
      <c r="AW4120" s="1"/>
      <c r="AX4120" s="2" t="s">
        <v>422</v>
      </c>
      <c r="AY4120" s="8" t="s">
        <v>425</v>
      </c>
    </row>
    <row r="4121" spans="1:51" ht="13.15" customHeight="1" x14ac:dyDescent="0.25">
      <c r="A4121" s="7">
        <v>15275</v>
      </c>
      <c r="B4121" s="2" t="s">
        <v>5005</v>
      </c>
      <c r="C4121" s="2" t="e">
        <v>#N/A</v>
      </c>
      <c r="D4121" s="2" t="s">
        <v>365</v>
      </c>
      <c r="E4121" s="2" t="s">
        <v>366</v>
      </c>
      <c r="F4121" s="2" t="s">
        <v>140</v>
      </c>
      <c r="G4121" s="3">
        <v>39814</v>
      </c>
      <c r="H4121" s="1"/>
      <c r="I4121" s="2">
        <v>6673.03</v>
      </c>
      <c r="J4121" s="2">
        <v>1745.4849999999999</v>
      </c>
      <c r="K4121" s="2">
        <v>1745.4849999999999</v>
      </c>
      <c r="L4121" s="2">
        <v>2208.7199999999998</v>
      </c>
      <c r="M4121" s="1"/>
      <c r="N4121" s="5">
        <f t="shared" si="129"/>
        <v>12372.72</v>
      </c>
      <c r="O4121" s="6">
        <f t="shared" si="130"/>
        <v>10585.16</v>
      </c>
      <c r="P4121" s="2">
        <v>24</v>
      </c>
      <c r="Q4121" s="2" t="s">
        <v>132</v>
      </c>
      <c r="R4121" s="2">
        <v>0</v>
      </c>
      <c r="S4121" s="2">
        <v>0</v>
      </c>
      <c r="T4121" s="2">
        <v>0</v>
      </c>
      <c r="U4121" s="2">
        <v>0</v>
      </c>
      <c r="V4121" s="2">
        <v>0</v>
      </c>
      <c r="W4121" s="2">
        <v>0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2" t="e">
        <f>VLOOKUP(Tabla3[[#This Row],[Columna1]],Tabla5[#All],3,0)</f>
        <v>#N/A</v>
      </c>
      <c r="AF4121" s="2">
        <v>0</v>
      </c>
      <c r="AG4121" s="2">
        <v>0</v>
      </c>
      <c r="AH4121" s="2">
        <v>0</v>
      </c>
      <c r="AI4121" s="2">
        <v>0</v>
      </c>
      <c r="AJ4121" s="2">
        <v>0</v>
      </c>
      <c r="AK4121" s="2" t="e">
        <f>VLOOKUP(Tabla3[[#This Row],[Columna1]],Tabla7[[ID]:[Monto neto de los bonos]],3,0)</f>
        <v>#N/A</v>
      </c>
      <c r="AL4121" s="2">
        <v>0</v>
      </c>
      <c r="AM4121" s="2">
        <v>0</v>
      </c>
      <c r="AN4121" s="2">
        <v>0</v>
      </c>
      <c r="AO4121" s="2">
        <v>0</v>
      </c>
      <c r="AP4121" s="2">
        <v>0</v>
      </c>
      <c r="AQ4121" s="2">
        <v>0</v>
      </c>
      <c r="AR4121" s="2">
        <v>0</v>
      </c>
      <c r="AS4121" s="2">
        <v>0</v>
      </c>
      <c r="AT4121" s="2">
        <v>1139.5999999999999</v>
      </c>
      <c r="AU4121" s="2">
        <v>647.96</v>
      </c>
      <c r="AV4121" s="2">
        <v>0</v>
      </c>
      <c r="AW4121" s="1"/>
      <c r="AX4121" s="2" t="s">
        <v>422</v>
      </c>
      <c r="AY4121" s="8" t="s">
        <v>427</v>
      </c>
    </row>
    <row r="4122" spans="1:51" ht="13.15" customHeight="1" x14ac:dyDescent="0.25">
      <c r="A4122" s="7">
        <v>20615</v>
      </c>
      <c r="B4122" s="2" t="s">
        <v>3375</v>
      </c>
      <c r="C4122" s="2">
        <v>2027203</v>
      </c>
      <c r="D4122" s="2" t="s">
        <v>365</v>
      </c>
      <c r="E4122" s="2" t="s">
        <v>373</v>
      </c>
      <c r="F4122" s="2" t="s">
        <v>140</v>
      </c>
      <c r="G4122" s="3">
        <v>42854</v>
      </c>
      <c r="H4122" s="1"/>
      <c r="I4122" s="2">
        <v>6673.03</v>
      </c>
      <c r="J4122" s="2">
        <v>1745.4849999999999</v>
      </c>
      <c r="K4122" s="2">
        <v>1745.4849999999999</v>
      </c>
      <c r="L4122" s="2">
        <v>863.08</v>
      </c>
      <c r="M4122" s="1"/>
      <c r="N4122" s="5">
        <f t="shared" si="129"/>
        <v>11027.08</v>
      </c>
      <c r="O4122" s="6">
        <f t="shared" si="130"/>
        <v>7666.8799999999992</v>
      </c>
      <c r="P4122" s="2">
        <v>24</v>
      </c>
      <c r="Q4122" s="2" t="s">
        <v>132</v>
      </c>
      <c r="R4122" s="2">
        <v>0</v>
      </c>
      <c r="S4122" s="2">
        <v>100</v>
      </c>
      <c r="T4122" s="2">
        <v>8358</v>
      </c>
      <c r="U4122" s="2">
        <v>0</v>
      </c>
      <c r="V4122" s="2">
        <v>0</v>
      </c>
      <c r="W4122" s="2">
        <v>0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2">
        <f>VLOOKUP(Tabla3[[#This Row],[Columna1]],Tabla5[#All],3,0)</f>
        <v>0</v>
      </c>
      <c r="AF4122" s="2">
        <v>0</v>
      </c>
      <c r="AG4122" s="2">
        <v>0</v>
      </c>
      <c r="AH4122" s="2">
        <v>0</v>
      </c>
      <c r="AI4122" s="2">
        <v>0</v>
      </c>
      <c r="AJ4122" s="2">
        <v>0</v>
      </c>
      <c r="AK4122" s="2">
        <f>VLOOKUP(Tabla3[[#This Row],[Columna1]],Tabla7[[ID]:[Monto neto de los bonos]],3,0)</f>
        <v>0</v>
      </c>
      <c r="AL4122" s="2">
        <v>0</v>
      </c>
      <c r="AM4122" s="2">
        <v>0</v>
      </c>
      <c r="AN4122" s="2">
        <v>0</v>
      </c>
      <c r="AO4122" s="2">
        <v>0</v>
      </c>
      <c r="AP4122" s="2">
        <v>0</v>
      </c>
      <c r="AQ4122" s="2">
        <v>0</v>
      </c>
      <c r="AR4122" s="2">
        <v>0</v>
      </c>
      <c r="AS4122" s="2">
        <v>0</v>
      </c>
      <c r="AT4122" s="2">
        <v>1851.44</v>
      </c>
      <c r="AU4122" s="2">
        <v>1508.76</v>
      </c>
      <c r="AV4122" s="2">
        <v>0</v>
      </c>
      <c r="AW4122" s="1"/>
      <c r="AX4122" s="2" t="s">
        <v>422</v>
      </c>
      <c r="AY4122" s="8" t="s">
        <v>427</v>
      </c>
    </row>
    <row r="4123" spans="1:51" ht="13.15" customHeight="1" x14ac:dyDescent="0.25">
      <c r="A4123" s="7">
        <v>12494</v>
      </c>
      <c r="B4123" s="2" t="s">
        <v>4945</v>
      </c>
      <c r="C4123" s="2">
        <v>1307303</v>
      </c>
      <c r="D4123" s="2" t="s">
        <v>365</v>
      </c>
      <c r="E4123" s="2" t="s">
        <v>374</v>
      </c>
      <c r="F4123" s="2" t="s">
        <v>60</v>
      </c>
      <c r="G4123" s="3">
        <v>42667</v>
      </c>
      <c r="H4123" s="1"/>
      <c r="I4123" s="2">
        <v>14709.55</v>
      </c>
      <c r="J4123" s="2">
        <v>2709.165</v>
      </c>
      <c r="K4123" s="2">
        <v>2709.165</v>
      </c>
      <c r="L4123" s="2">
        <v>1445.82</v>
      </c>
      <c r="M4123" s="1"/>
      <c r="N4123" s="5">
        <f t="shared" si="129"/>
        <v>28885.9</v>
      </c>
      <c r="O4123" s="6">
        <f t="shared" si="130"/>
        <v>24923.86</v>
      </c>
      <c r="P4123" s="2">
        <v>30</v>
      </c>
      <c r="Q4123" s="2" t="s">
        <v>37</v>
      </c>
      <c r="R4123" s="2">
        <v>0</v>
      </c>
      <c r="S4123" s="2">
        <v>0</v>
      </c>
      <c r="T4123" s="2">
        <v>0</v>
      </c>
      <c r="U4123" s="2">
        <v>0</v>
      </c>
      <c r="V4123" s="2">
        <v>0</v>
      </c>
      <c r="W4123" s="2">
        <v>0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7312.2</v>
      </c>
      <c r="AE4123" s="2">
        <f>VLOOKUP(Tabla3[[#This Row],[Columna1]],Tabla5[#All],3,0)</f>
        <v>7312.2</v>
      </c>
      <c r="AF4123" s="2">
        <v>0</v>
      </c>
      <c r="AG4123" s="2">
        <v>0</v>
      </c>
      <c r="AH4123" s="2">
        <v>0</v>
      </c>
      <c r="AI4123" s="2">
        <v>0</v>
      </c>
      <c r="AJ4123" s="2">
        <v>0</v>
      </c>
      <c r="AK4123" s="2">
        <f>VLOOKUP(Tabla3[[#This Row],[Columna1]],Tabla7[[ID]:[Monto neto de los bonos]],3,0)</f>
        <v>0</v>
      </c>
      <c r="AL4123" s="2">
        <v>0</v>
      </c>
      <c r="AM4123" s="2">
        <v>0</v>
      </c>
      <c r="AN4123" s="2">
        <v>0</v>
      </c>
      <c r="AO4123" s="2">
        <v>0</v>
      </c>
      <c r="AP4123" s="2">
        <v>0</v>
      </c>
      <c r="AQ4123" s="2">
        <v>0</v>
      </c>
      <c r="AR4123" s="2">
        <v>0</v>
      </c>
      <c r="AS4123" s="2">
        <v>0</v>
      </c>
      <c r="AT4123" s="2">
        <v>2157.36</v>
      </c>
      <c r="AU4123" s="2">
        <v>1804.68</v>
      </c>
      <c r="AV4123" s="2">
        <v>0</v>
      </c>
      <c r="AW4123" s="1"/>
      <c r="AX4123" s="2" t="s">
        <v>422</v>
      </c>
      <c r="AY4123" s="8" t="s">
        <v>423</v>
      </c>
    </row>
    <row r="4124" spans="1:51" ht="13.15" customHeight="1" x14ac:dyDescent="0.25">
      <c r="A4124" s="7">
        <v>24395</v>
      </c>
      <c r="B4124" s="2" t="s">
        <v>3376</v>
      </c>
      <c r="C4124" s="2">
        <v>5886303</v>
      </c>
      <c r="D4124" s="2" t="s">
        <v>365</v>
      </c>
      <c r="E4124" s="2" t="s">
        <v>373</v>
      </c>
      <c r="F4124" s="2" t="s">
        <v>60</v>
      </c>
      <c r="G4124" s="3">
        <v>44977</v>
      </c>
      <c r="H4124" s="1"/>
      <c r="I4124" s="2">
        <v>14709.55</v>
      </c>
      <c r="J4124" s="2">
        <v>2709.165</v>
      </c>
      <c r="K4124" s="2">
        <v>2709.165</v>
      </c>
      <c r="L4124" s="2">
        <v>0</v>
      </c>
      <c r="M4124" s="1"/>
      <c r="N4124" s="5">
        <f t="shared" si="129"/>
        <v>27127.88</v>
      </c>
      <c r="O4124" s="6">
        <f t="shared" si="130"/>
        <v>22120.57</v>
      </c>
      <c r="P4124" s="2">
        <v>31</v>
      </c>
      <c r="Q4124" s="2" t="s">
        <v>37</v>
      </c>
      <c r="R4124" s="2">
        <v>0</v>
      </c>
      <c r="S4124" s="2">
        <v>52.44</v>
      </c>
      <c r="T4124" s="2">
        <v>5850.69</v>
      </c>
      <c r="U4124" s="2">
        <v>0</v>
      </c>
      <c r="V4124" s="2">
        <v>0</v>
      </c>
      <c r="W4124" s="2">
        <v>0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7000</v>
      </c>
      <c r="AE4124" s="2">
        <f>VLOOKUP(Tabla3[[#This Row],[Columna1]],Tabla5[#All],3,0)</f>
        <v>7000</v>
      </c>
      <c r="AF4124" s="2">
        <v>0</v>
      </c>
      <c r="AG4124" s="2">
        <v>0</v>
      </c>
      <c r="AH4124" s="2">
        <v>0</v>
      </c>
      <c r="AI4124" s="2">
        <v>0</v>
      </c>
      <c r="AJ4124" s="2">
        <v>0</v>
      </c>
      <c r="AK4124" s="2">
        <f>VLOOKUP(Tabla3[[#This Row],[Columna1]],Tabla7[[ID]:[Monto neto de los bonos]],3,0)</f>
        <v>0</v>
      </c>
      <c r="AL4124" s="2">
        <v>0</v>
      </c>
      <c r="AM4124" s="2">
        <v>0</v>
      </c>
      <c r="AN4124" s="2">
        <v>0</v>
      </c>
      <c r="AO4124" s="2">
        <v>0</v>
      </c>
      <c r="AP4124" s="2">
        <v>0</v>
      </c>
      <c r="AQ4124" s="2">
        <v>0</v>
      </c>
      <c r="AR4124" s="2">
        <v>0</v>
      </c>
      <c r="AS4124" s="2">
        <v>0</v>
      </c>
      <c r="AT4124" s="2">
        <v>2728.32</v>
      </c>
      <c r="AU4124" s="2">
        <v>2278.9899999999998</v>
      </c>
      <c r="AV4124" s="2">
        <v>0</v>
      </c>
      <c r="AW4124" s="1"/>
      <c r="AX4124" s="2" t="s">
        <v>422</v>
      </c>
      <c r="AY4124" s="8" t="s">
        <v>423</v>
      </c>
    </row>
    <row r="4125" spans="1:51" ht="13.15" customHeight="1" x14ac:dyDescent="0.25">
      <c r="A4125" s="7">
        <v>17472</v>
      </c>
      <c r="B4125" s="2" t="s">
        <v>4813</v>
      </c>
      <c r="C4125" s="2">
        <v>219103</v>
      </c>
      <c r="D4125" s="2" t="s">
        <v>365</v>
      </c>
      <c r="E4125" s="2" t="s">
        <v>368</v>
      </c>
      <c r="F4125" s="2" t="s">
        <v>140</v>
      </c>
      <c r="G4125" s="3">
        <v>42523</v>
      </c>
      <c r="H4125" s="1"/>
      <c r="I4125" s="2">
        <v>6673.03</v>
      </c>
      <c r="J4125" s="2">
        <v>1745.4849999999999</v>
      </c>
      <c r="K4125" s="2">
        <v>1745.4849999999999</v>
      </c>
      <c r="L4125" s="2">
        <v>806.65</v>
      </c>
      <c r="M4125" s="1"/>
      <c r="N4125" s="5">
        <f t="shared" si="129"/>
        <v>10970.65</v>
      </c>
      <c r="O4125" s="6">
        <f t="shared" si="130"/>
        <v>7102.97</v>
      </c>
      <c r="P4125" s="2">
        <v>24</v>
      </c>
      <c r="Q4125" s="2" t="s">
        <v>132</v>
      </c>
      <c r="R4125" s="2">
        <v>0</v>
      </c>
      <c r="S4125" s="2">
        <v>120</v>
      </c>
      <c r="T4125" s="2">
        <v>10029.6</v>
      </c>
      <c r="U4125" s="2">
        <v>0</v>
      </c>
      <c r="V4125" s="2">
        <v>0</v>
      </c>
      <c r="W4125" s="2">
        <v>0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2">
        <f>VLOOKUP(Tabla3[[#This Row],[Columna1]],Tabla5[#All],3,0)</f>
        <v>0</v>
      </c>
      <c r="AF4125" s="2">
        <v>0</v>
      </c>
      <c r="AG4125" s="2">
        <v>0</v>
      </c>
      <c r="AH4125" s="2">
        <v>0</v>
      </c>
      <c r="AI4125" s="2">
        <v>0</v>
      </c>
      <c r="AJ4125" s="2">
        <v>0</v>
      </c>
      <c r="AK4125" s="2">
        <f>VLOOKUP(Tabla3[[#This Row],[Columna1]],Tabla7[[ID]:[Monto neto de los bonos]],3,0)</f>
        <v>0</v>
      </c>
      <c r="AL4125" s="2">
        <v>0</v>
      </c>
      <c r="AM4125" s="2">
        <v>0</v>
      </c>
      <c r="AN4125" s="2">
        <v>0</v>
      </c>
      <c r="AO4125" s="2">
        <v>0</v>
      </c>
      <c r="AP4125" s="2">
        <v>0</v>
      </c>
      <c r="AQ4125" s="2">
        <v>0</v>
      </c>
      <c r="AR4125" s="2">
        <v>0</v>
      </c>
      <c r="AS4125" s="2">
        <v>0</v>
      </c>
      <c r="AT4125" s="2">
        <v>2013.4</v>
      </c>
      <c r="AU4125" s="2">
        <v>1854.28</v>
      </c>
      <c r="AV4125" s="2">
        <v>0</v>
      </c>
      <c r="AW4125" s="1"/>
      <c r="AX4125" s="2" t="s">
        <v>422</v>
      </c>
      <c r="AY4125" s="8" t="s">
        <v>427</v>
      </c>
    </row>
    <row r="4126" spans="1:51" ht="13.15" customHeight="1" x14ac:dyDescent="0.25">
      <c r="A4126" s="7">
        <v>103575</v>
      </c>
      <c r="B4126" s="2" t="s">
        <v>4917</v>
      </c>
      <c r="C4126" s="2">
        <v>423703</v>
      </c>
      <c r="D4126" s="2" t="s">
        <v>365</v>
      </c>
      <c r="E4126" s="2" t="s">
        <v>366</v>
      </c>
      <c r="F4126" s="2" t="s">
        <v>140</v>
      </c>
      <c r="G4126" s="3">
        <v>42523</v>
      </c>
      <c r="H4126" s="1"/>
      <c r="I4126" s="2">
        <v>6673.03</v>
      </c>
      <c r="J4126" s="2">
        <v>1745.4849999999999</v>
      </c>
      <c r="K4126" s="2">
        <v>1745.4849999999999</v>
      </c>
      <c r="L4126" s="2">
        <v>806.65</v>
      </c>
      <c r="M4126" s="1"/>
      <c r="N4126" s="5">
        <f t="shared" si="129"/>
        <v>10970.65</v>
      </c>
      <c r="O4126" s="6">
        <f t="shared" si="130"/>
        <v>7233.4699999999993</v>
      </c>
      <c r="P4126" s="2">
        <v>24</v>
      </c>
      <c r="Q4126" s="2" t="s">
        <v>132</v>
      </c>
      <c r="R4126" s="2">
        <v>0</v>
      </c>
      <c r="S4126" s="2">
        <v>115</v>
      </c>
      <c r="T4126" s="2">
        <v>9611.7000000000007</v>
      </c>
      <c r="U4126" s="2">
        <v>0</v>
      </c>
      <c r="V4126" s="2">
        <v>0</v>
      </c>
      <c r="W4126" s="2">
        <v>0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2">
        <f>VLOOKUP(Tabla3[[#This Row],[Columna1]],Tabla5[#All],3,0)</f>
        <v>0</v>
      </c>
      <c r="AF4126" s="2">
        <v>0</v>
      </c>
      <c r="AG4126" s="2">
        <v>0</v>
      </c>
      <c r="AH4126" s="2">
        <v>0</v>
      </c>
      <c r="AI4126" s="2">
        <v>0</v>
      </c>
      <c r="AJ4126" s="2">
        <v>0</v>
      </c>
      <c r="AK4126" s="2">
        <f>VLOOKUP(Tabla3[[#This Row],[Columna1]],Tabla7[[ID]:[Monto neto de los bonos]],3,0)</f>
        <v>0</v>
      </c>
      <c r="AL4126" s="2">
        <v>0</v>
      </c>
      <c r="AM4126" s="2">
        <v>0</v>
      </c>
      <c r="AN4126" s="2">
        <v>0</v>
      </c>
      <c r="AO4126" s="2">
        <v>0</v>
      </c>
      <c r="AP4126" s="2">
        <v>0</v>
      </c>
      <c r="AQ4126" s="2">
        <v>0</v>
      </c>
      <c r="AR4126" s="2">
        <v>0</v>
      </c>
      <c r="AS4126" s="2">
        <v>0</v>
      </c>
      <c r="AT4126" s="2">
        <v>1971.61</v>
      </c>
      <c r="AU4126" s="2">
        <v>1765.57</v>
      </c>
      <c r="AV4126" s="2">
        <v>0</v>
      </c>
      <c r="AW4126" s="1"/>
      <c r="AX4126" s="2" t="s">
        <v>422</v>
      </c>
      <c r="AY4126" s="8" t="s">
        <v>427</v>
      </c>
    </row>
    <row r="4127" spans="1:51" ht="13.15" customHeight="1" x14ac:dyDescent="0.25">
      <c r="A4127" s="7">
        <v>24123</v>
      </c>
      <c r="B4127" s="2" t="s">
        <v>3377</v>
      </c>
      <c r="C4127" s="2">
        <v>5746003</v>
      </c>
      <c r="D4127" s="2" t="s">
        <v>365</v>
      </c>
      <c r="E4127" s="2" t="s">
        <v>371</v>
      </c>
      <c r="F4127" s="2" t="s">
        <v>148</v>
      </c>
      <c r="G4127" s="3">
        <v>44872</v>
      </c>
      <c r="H4127" s="1"/>
      <c r="I4127" s="2">
        <v>9836.7099999999991</v>
      </c>
      <c r="J4127" s="2">
        <v>3056.2150000000001</v>
      </c>
      <c r="K4127" s="2">
        <v>3056.2150000000001</v>
      </c>
      <c r="L4127" s="2">
        <v>0</v>
      </c>
      <c r="M4127" s="1"/>
      <c r="N4127" s="5">
        <f t="shared" si="129"/>
        <v>15949.14</v>
      </c>
      <c r="O4127" s="6">
        <f t="shared" si="130"/>
        <v>10300.459999999999</v>
      </c>
      <c r="P4127" s="2">
        <v>24</v>
      </c>
      <c r="Q4127" s="2" t="s">
        <v>132</v>
      </c>
      <c r="R4127" s="2">
        <v>0</v>
      </c>
      <c r="S4127" s="2">
        <v>100</v>
      </c>
      <c r="T4127" s="2">
        <v>13116</v>
      </c>
      <c r="U4127" s="2">
        <v>0</v>
      </c>
      <c r="V4127" s="2">
        <v>0</v>
      </c>
      <c r="W4127" s="2">
        <v>0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2">
        <f>VLOOKUP(Tabla3[[#This Row],[Columna1]],Tabla5[#All],3,0)</f>
        <v>0</v>
      </c>
      <c r="AF4127" s="2">
        <v>0</v>
      </c>
      <c r="AG4127" s="2">
        <v>0</v>
      </c>
      <c r="AH4127" s="2">
        <v>0</v>
      </c>
      <c r="AI4127" s="2">
        <v>0</v>
      </c>
      <c r="AJ4127" s="2">
        <v>0</v>
      </c>
      <c r="AK4127" s="2">
        <f>VLOOKUP(Tabla3[[#This Row],[Columna1]],Tabla7[[ID]:[Monto neto de los bonos]],3,0)</f>
        <v>0</v>
      </c>
      <c r="AL4127" s="2">
        <v>0</v>
      </c>
      <c r="AM4127" s="2">
        <v>0</v>
      </c>
      <c r="AN4127" s="2">
        <v>0</v>
      </c>
      <c r="AO4127" s="2">
        <v>0</v>
      </c>
      <c r="AP4127" s="2">
        <v>0</v>
      </c>
      <c r="AQ4127" s="2">
        <v>0</v>
      </c>
      <c r="AR4127" s="2">
        <v>0</v>
      </c>
      <c r="AS4127" s="2">
        <v>0</v>
      </c>
      <c r="AT4127" s="2">
        <v>2780.64</v>
      </c>
      <c r="AU4127" s="2">
        <v>2868.04</v>
      </c>
      <c r="AV4127" s="2">
        <v>0</v>
      </c>
      <c r="AW4127" s="1"/>
      <c r="AX4127" s="2" t="s">
        <v>422</v>
      </c>
      <c r="AY4127" s="8" t="s">
        <v>427</v>
      </c>
    </row>
    <row r="4128" spans="1:51" ht="13.15" customHeight="1" x14ac:dyDescent="0.25">
      <c r="A4128" s="7">
        <v>17729</v>
      </c>
      <c r="B4128" s="2" t="s">
        <v>3378</v>
      </c>
      <c r="C4128" s="2">
        <v>231403</v>
      </c>
      <c r="D4128" s="2" t="s">
        <v>365</v>
      </c>
      <c r="E4128" s="2" t="s">
        <v>366</v>
      </c>
      <c r="F4128" s="2" t="s">
        <v>140</v>
      </c>
      <c r="G4128" s="3">
        <v>42523</v>
      </c>
      <c r="H4128" s="1"/>
      <c r="I4128" s="2">
        <v>6673.03</v>
      </c>
      <c r="J4128" s="2">
        <v>1745.4849999999999</v>
      </c>
      <c r="K4128" s="2">
        <v>1745.4849999999999</v>
      </c>
      <c r="L4128" s="2">
        <v>806.65</v>
      </c>
      <c r="M4128" s="1"/>
      <c r="N4128" s="5">
        <f t="shared" si="129"/>
        <v>10970.65</v>
      </c>
      <c r="O4128" s="6">
        <f t="shared" si="130"/>
        <v>9452.7699999999986</v>
      </c>
      <c r="P4128" s="2">
        <v>24</v>
      </c>
      <c r="Q4128" s="2" t="s">
        <v>132</v>
      </c>
      <c r="R4128" s="2">
        <v>0</v>
      </c>
      <c r="S4128" s="2">
        <v>0</v>
      </c>
      <c r="T4128" s="2">
        <v>0</v>
      </c>
      <c r="U4128" s="2">
        <v>0</v>
      </c>
      <c r="V4128" s="2">
        <v>0</v>
      </c>
      <c r="W4128" s="2">
        <v>0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2">
        <f>VLOOKUP(Tabla3[[#This Row],[Columna1]],Tabla5[#All],3,0)</f>
        <v>0</v>
      </c>
      <c r="AF4128" s="2">
        <v>0</v>
      </c>
      <c r="AG4128" s="2">
        <v>0</v>
      </c>
      <c r="AH4128" s="2">
        <v>0</v>
      </c>
      <c r="AI4128" s="2">
        <v>0</v>
      </c>
      <c r="AJ4128" s="2">
        <v>0</v>
      </c>
      <c r="AK4128" s="2">
        <f>VLOOKUP(Tabla3[[#This Row],[Columna1]],Tabla7[[ID]:[Monto neto de los bonos]],3,0)</f>
        <v>0</v>
      </c>
      <c r="AL4128" s="2">
        <v>0</v>
      </c>
      <c r="AM4128" s="2">
        <v>0</v>
      </c>
      <c r="AN4128" s="2">
        <v>0</v>
      </c>
      <c r="AO4128" s="2">
        <v>0</v>
      </c>
      <c r="AP4128" s="2">
        <v>0</v>
      </c>
      <c r="AQ4128" s="2">
        <v>0</v>
      </c>
      <c r="AR4128" s="2">
        <v>0</v>
      </c>
      <c r="AS4128" s="2">
        <v>0</v>
      </c>
      <c r="AT4128" s="2">
        <v>1010.44</v>
      </c>
      <c r="AU4128" s="2">
        <v>507.44</v>
      </c>
      <c r="AV4128" s="2">
        <v>0</v>
      </c>
      <c r="AW4128" s="1"/>
      <c r="AX4128" s="2" t="s">
        <v>422</v>
      </c>
      <c r="AY4128" s="8" t="s">
        <v>427</v>
      </c>
    </row>
    <row r="4129" spans="1:51" ht="13.15" customHeight="1" x14ac:dyDescent="0.25">
      <c r="A4129" s="7">
        <v>11930</v>
      </c>
      <c r="B4129" s="2" t="s">
        <v>4845</v>
      </c>
      <c r="C4129" s="2">
        <v>114103</v>
      </c>
      <c r="D4129" s="2" t="s">
        <v>365</v>
      </c>
      <c r="E4129" s="2" t="s">
        <v>366</v>
      </c>
      <c r="F4129" s="2" t="s">
        <v>40</v>
      </c>
      <c r="G4129" s="3">
        <v>36739</v>
      </c>
      <c r="H4129" s="1"/>
      <c r="I4129" s="2">
        <v>8875.32</v>
      </c>
      <c r="J4129" s="2">
        <v>2324.5500000000002</v>
      </c>
      <c r="K4129" s="2">
        <v>2324.5500000000002</v>
      </c>
      <c r="L4129" s="2">
        <v>2213.56</v>
      </c>
      <c r="M4129" s="1"/>
      <c r="N4129" s="5">
        <f t="shared" si="129"/>
        <v>15737.979999999998</v>
      </c>
      <c r="O4129" s="6">
        <f t="shared" si="130"/>
        <v>8961.4199999999983</v>
      </c>
      <c r="P4129" s="2">
        <v>20</v>
      </c>
      <c r="Q4129" s="2" t="s">
        <v>46</v>
      </c>
      <c r="R4129" s="2">
        <v>0</v>
      </c>
      <c r="S4129" s="2">
        <v>139</v>
      </c>
      <c r="T4129" s="2">
        <v>15459.58</v>
      </c>
      <c r="U4129" s="2">
        <v>2485.09</v>
      </c>
      <c r="V4129" s="2">
        <v>0</v>
      </c>
      <c r="W4129" s="2">
        <v>0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2">
        <f>VLOOKUP(Tabla3[[#This Row],[Columna1]],Tabla5[#All],3,0)</f>
        <v>0</v>
      </c>
      <c r="AF4129" s="2">
        <v>0</v>
      </c>
      <c r="AG4129" s="2">
        <v>0</v>
      </c>
      <c r="AH4129" s="2">
        <v>0</v>
      </c>
      <c r="AI4129" s="2">
        <v>0</v>
      </c>
      <c r="AJ4129" s="2">
        <v>0</v>
      </c>
      <c r="AK4129" s="2">
        <f>VLOOKUP(Tabla3[[#This Row],[Columna1]],Tabla7[[ID]:[Monto neto de los bonos]],3,0)</f>
        <v>2485.09</v>
      </c>
      <c r="AL4129" s="2">
        <v>0</v>
      </c>
      <c r="AM4129" s="2">
        <v>0</v>
      </c>
      <c r="AN4129" s="2">
        <v>0</v>
      </c>
      <c r="AO4129" s="2">
        <v>0</v>
      </c>
      <c r="AP4129" s="2">
        <v>0</v>
      </c>
      <c r="AQ4129" s="2">
        <v>0</v>
      </c>
      <c r="AR4129" s="2">
        <v>0</v>
      </c>
      <c r="AS4129" s="2">
        <v>0</v>
      </c>
      <c r="AT4129" s="2">
        <v>2995.48</v>
      </c>
      <c r="AU4129" s="2">
        <v>3781.08</v>
      </c>
      <c r="AV4129" s="2">
        <v>0</v>
      </c>
      <c r="AW4129" s="1"/>
      <c r="AX4129" s="2" t="s">
        <v>422</v>
      </c>
      <c r="AY4129" s="8" t="s">
        <v>424</v>
      </c>
    </row>
    <row r="4130" spans="1:51" ht="13.15" customHeight="1" x14ac:dyDescent="0.25">
      <c r="A4130" s="7">
        <v>17473</v>
      </c>
      <c r="B4130" s="2" t="s">
        <v>3379</v>
      </c>
      <c r="C4130" s="2">
        <v>219203</v>
      </c>
      <c r="D4130" s="2" t="s">
        <v>365</v>
      </c>
      <c r="E4130" s="2" t="s">
        <v>366</v>
      </c>
      <c r="F4130" s="2" t="s">
        <v>113</v>
      </c>
      <c r="G4130" s="3">
        <v>41494</v>
      </c>
      <c r="H4130" s="1"/>
      <c r="I4130" s="2">
        <v>8862.42</v>
      </c>
      <c r="J4130" s="2">
        <v>2318.1350000000002</v>
      </c>
      <c r="K4130" s="2">
        <v>2318.1350000000002</v>
      </c>
      <c r="L4130" s="2">
        <v>1884.95</v>
      </c>
      <c r="M4130" s="1"/>
      <c r="N4130" s="5">
        <f t="shared" si="129"/>
        <v>15383.640000000001</v>
      </c>
      <c r="O4130" s="6">
        <f t="shared" si="130"/>
        <v>9377.0000000000018</v>
      </c>
      <c r="P4130" s="2">
        <v>20</v>
      </c>
      <c r="Q4130" s="2" t="s">
        <v>46</v>
      </c>
      <c r="R4130" s="2">
        <v>0</v>
      </c>
      <c r="S4130" s="2">
        <v>120</v>
      </c>
      <c r="T4130" s="2">
        <v>13322.4</v>
      </c>
      <c r="U4130" s="2">
        <v>2481.48</v>
      </c>
      <c r="V4130" s="2">
        <v>0</v>
      </c>
      <c r="W4130" s="2">
        <v>0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2">
        <f>VLOOKUP(Tabla3[[#This Row],[Columna1]],Tabla5[#All],3,0)</f>
        <v>0</v>
      </c>
      <c r="AF4130" s="2">
        <v>0</v>
      </c>
      <c r="AG4130" s="2">
        <v>0</v>
      </c>
      <c r="AH4130" s="2">
        <v>0</v>
      </c>
      <c r="AI4130" s="2">
        <v>0</v>
      </c>
      <c r="AJ4130" s="2">
        <v>0</v>
      </c>
      <c r="AK4130" s="2">
        <f>VLOOKUP(Tabla3[[#This Row],[Columna1]],Tabla7[[ID]:[Monto neto de los bonos]],3,0)</f>
        <v>2481.48</v>
      </c>
      <c r="AL4130" s="2">
        <v>0</v>
      </c>
      <c r="AM4130" s="2">
        <v>0</v>
      </c>
      <c r="AN4130" s="2">
        <v>0</v>
      </c>
      <c r="AO4130" s="2">
        <v>0</v>
      </c>
      <c r="AP4130" s="2">
        <v>0</v>
      </c>
      <c r="AQ4130" s="2">
        <v>0</v>
      </c>
      <c r="AR4130" s="2">
        <v>0</v>
      </c>
      <c r="AS4130" s="2">
        <v>0</v>
      </c>
      <c r="AT4130" s="2">
        <v>2749.16</v>
      </c>
      <c r="AU4130" s="2">
        <v>3257.48</v>
      </c>
      <c r="AV4130" s="2">
        <v>0</v>
      </c>
      <c r="AW4130" s="1"/>
      <c r="AX4130" s="2" t="s">
        <v>422</v>
      </c>
      <c r="AY4130" s="8" t="s">
        <v>424</v>
      </c>
    </row>
    <row r="4131" spans="1:51" ht="13.15" customHeight="1" x14ac:dyDescent="0.25">
      <c r="A4131" s="7">
        <v>25495</v>
      </c>
      <c r="B4131" s="2" t="s">
        <v>3380</v>
      </c>
      <c r="C4131" s="2">
        <v>6704103</v>
      </c>
      <c r="D4131" s="2" t="s">
        <v>365</v>
      </c>
      <c r="E4131" s="2" t="s">
        <v>375</v>
      </c>
      <c r="F4131" s="2" t="s">
        <v>42</v>
      </c>
      <c r="G4131" s="3">
        <v>45715</v>
      </c>
      <c r="H4131" s="1"/>
      <c r="I4131" s="2">
        <v>9836.7099999999991</v>
      </c>
      <c r="J4131" s="2">
        <v>3056.2150000000001</v>
      </c>
      <c r="K4131" s="2">
        <v>3056.2150000000001</v>
      </c>
      <c r="L4131" s="2">
        <v>0</v>
      </c>
      <c r="M4131" s="1"/>
      <c r="N4131" s="5">
        <f t="shared" si="129"/>
        <v>15949.14</v>
      </c>
      <c r="O4131" s="6">
        <f t="shared" si="130"/>
        <v>13569.029999999999</v>
      </c>
      <c r="P4131" s="2">
        <v>23</v>
      </c>
      <c r="Q4131" s="2" t="s">
        <v>132</v>
      </c>
      <c r="R4131" s="2">
        <v>0</v>
      </c>
      <c r="S4131" s="2">
        <v>0</v>
      </c>
      <c r="T4131" s="2">
        <v>0</v>
      </c>
      <c r="U4131" s="2">
        <v>0</v>
      </c>
      <c r="V4131" s="2">
        <v>0</v>
      </c>
      <c r="W4131" s="2">
        <v>0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2">
        <f>VLOOKUP(Tabla3[[#This Row],[Columna1]],Tabla5[#All],3,0)</f>
        <v>0</v>
      </c>
      <c r="AF4131" s="2">
        <v>0</v>
      </c>
      <c r="AG4131" s="2">
        <v>0</v>
      </c>
      <c r="AH4131" s="2">
        <v>0</v>
      </c>
      <c r="AI4131" s="2">
        <v>0</v>
      </c>
      <c r="AJ4131" s="2">
        <v>0</v>
      </c>
      <c r="AK4131" s="2">
        <f>VLOOKUP(Tabla3[[#This Row],[Columna1]],Tabla7[[ID]:[Monto neto de los bonos]],3,0)</f>
        <v>0</v>
      </c>
      <c r="AL4131" s="2">
        <v>0</v>
      </c>
      <c r="AM4131" s="2">
        <v>0</v>
      </c>
      <c r="AN4131" s="2">
        <v>0</v>
      </c>
      <c r="AO4131" s="2">
        <v>0</v>
      </c>
      <c r="AP4131" s="2">
        <v>0</v>
      </c>
      <c r="AQ4131" s="2">
        <v>0</v>
      </c>
      <c r="AR4131" s="2">
        <v>0</v>
      </c>
      <c r="AS4131" s="2">
        <v>0</v>
      </c>
      <c r="AT4131" s="2">
        <v>1407.83</v>
      </c>
      <c r="AU4131" s="2">
        <v>972.28</v>
      </c>
      <c r="AV4131" s="2">
        <v>0</v>
      </c>
      <c r="AW4131" s="1"/>
      <c r="AX4131" s="2" t="s">
        <v>422</v>
      </c>
      <c r="AY4131" s="8" t="s">
        <v>427</v>
      </c>
    </row>
    <row r="4132" spans="1:51" ht="13.15" customHeight="1" x14ac:dyDescent="0.25">
      <c r="A4132" s="7">
        <v>25294</v>
      </c>
      <c r="B4132" s="2" t="s">
        <v>3381</v>
      </c>
      <c r="C4132" s="2">
        <v>6547703</v>
      </c>
      <c r="D4132" s="2" t="s">
        <v>365</v>
      </c>
      <c r="E4132" s="2" t="s">
        <v>366</v>
      </c>
      <c r="F4132" s="2" t="s">
        <v>42</v>
      </c>
      <c r="G4132" s="3">
        <v>45575</v>
      </c>
      <c r="H4132" s="1"/>
      <c r="I4132" s="2">
        <v>9836.7099999999991</v>
      </c>
      <c r="J4132" s="2">
        <v>3056.2150000000001</v>
      </c>
      <c r="K4132" s="2">
        <v>3056.2150000000001</v>
      </c>
      <c r="L4132" s="2">
        <v>0</v>
      </c>
      <c r="M4132" s="1"/>
      <c r="N4132" s="5">
        <f t="shared" si="129"/>
        <v>15949.14</v>
      </c>
      <c r="O4132" s="6">
        <f t="shared" si="130"/>
        <v>8655.1799999999985</v>
      </c>
      <c r="P4132" s="2">
        <v>24</v>
      </c>
      <c r="Q4132" s="2" t="s">
        <v>132</v>
      </c>
      <c r="R4132" s="2">
        <v>0</v>
      </c>
      <c r="S4132" s="2">
        <v>140</v>
      </c>
      <c r="T4132" s="2">
        <v>18362.400000000001</v>
      </c>
      <c r="U4132" s="2">
        <v>0</v>
      </c>
      <c r="V4132" s="2">
        <v>0</v>
      </c>
      <c r="W4132" s="2">
        <v>0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2">
        <f>VLOOKUP(Tabla3[[#This Row],[Columna1]],Tabla5[#All],3,0)</f>
        <v>0</v>
      </c>
      <c r="AF4132" s="2">
        <v>0</v>
      </c>
      <c r="AG4132" s="2">
        <v>0</v>
      </c>
      <c r="AH4132" s="2">
        <v>0</v>
      </c>
      <c r="AI4132" s="2">
        <v>0</v>
      </c>
      <c r="AJ4132" s="2">
        <v>0</v>
      </c>
      <c r="AK4132" s="2">
        <f>VLOOKUP(Tabla3[[#This Row],[Columna1]],Tabla7[[ID]:[Monto neto de los bonos]],3,0)</f>
        <v>0</v>
      </c>
      <c r="AL4132" s="2">
        <v>0</v>
      </c>
      <c r="AM4132" s="2">
        <v>0</v>
      </c>
      <c r="AN4132" s="2">
        <v>0</v>
      </c>
      <c r="AO4132" s="2">
        <v>0</v>
      </c>
      <c r="AP4132" s="2">
        <v>0</v>
      </c>
      <c r="AQ4132" s="2">
        <v>0</v>
      </c>
      <c r="AR4132" s="2">
        <v>0</v>
      </c>
      <c r="AS4132" s="2">
        <v>0</v>
      </c>
      <c r="AT4132" s="2">
        <v>3305.28</v>
      </c>
      <c r="AU4132" s="2">
        <v>3988.68</v>
      </c>
      <c r="AV4132" s="2">
        <v>0</v>
      </c>
      <c r="AW4132" s="1"/>
      <c r="AX4132" s="2" t="s">
        <v>422</v>
      </c>
      <c r="AY4132" s="8" t="s">
        <v>427</v>
      </c>
    </row>
    <row r="4133" spans="1:51" ht="13.15" customHeight="1" x14ac:dyDescent="0.25">
      <c r="A4133" s="7">
        <v>103008</v>
      </c>
      <c r="B4133" s="2" t="s">
        <v>3382</v>
      </c>
      <c r="C4133" s="2">
        <v>1853203</v>
      </c>
      <c r="D4133" s="2" t="s">
        <v>365</v>
      </c>
      <c r="E4133" s="2" t="s">
        <v>366</v>
      </c>
      <c r="F4133" s="2" t="s">
        <v>140</v>
      </c>
      <c r="G4133" s="3">
        <v>42817</v>
      </c>
      <c r="H4133" s="1"/>
      <c r="I4133" s="2">
        <v>6673.03</v>
      </c>
      <c r="J4133" s="2">
        <v>1745.4849999999999</v>
      </c>
      <c r="K4133" s="2">
        <v>1745.4849999999999</v>
      </c>
      <c r="L4133" s="2">
        <v>863.08</v>
      </c>
      <c r="M4133" s="1"/>
      <c r="N4133" s="5">
        <f t="shared" si="129"/>
        <v>11027.08</v>
      </c>
      <c r="O4133" s="6">
        <f t="shared" si="130"/>
        <v>9498.32</v>
      </c>
      <c r="P4133" s="2">
        <v>24</v>
      </c>
      <c r="Q4133" s="2" t="s">
        <v>132</v>
      </c>
      <c r="R4133" s="2">
        <v>0</v>
      </c>
      <c r="S4133" s="2">
        <v>0</v>
      </c>
      <c r="T4133" s="2">
        <v>0</v>
      </c>
      <c r="U4133" s="2">
        <v>0</v>
      </c>
      <c r="V4133" s="2">
        <v>0</v>
      </c>
      <c r="W4133" s="2">
        <v>0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2">
        <f>VLOOKUP(Tabla3[[#This Row],[Columna1]],Tabla5[#All],3,0)</f>
        <v>0</v>
      </c>
      <c r="AF4133" s="2">
        <v>0</v>
      </c>
      <c r="AG4133" s="2">
        <v>0</v>
      </c>
      <c r="AH4133" s="2">
        <v>0</v>
      </c>
      <c r="AI4133" s="2">
        <v>0</v>
      </c>
      <c r="AJ4133" s="2">
        <v>0</v>
      </c>
      <c r="AK4133" s="2">
        <f>VLOOKUP(Tabla3[[#This Row],[Columna1]],Tabla7[[ID]:[Monto neto de los bonos]],3,0)</f>
        <v>0</v>
      </c>
      <c r="AL4133" s="2">
        <v>0</v>
      </c>
      <c r="AM4133" s="2">
        <v>0</v>
      </c>
      <c r="AN4133" s="2">
        <v>0</v>
      </c>
      <c r="AO4133" s="2">
        <v>0</v>
      </c>
      <c r="AP4133" s="2">
        <v>0</v>
      </c>
      <c r="AQ4133" s="2">
        <v>0</v>
      </c>
      <c r="AR4133" s="2">
        <v>0</v>
      </c>
      <c r="AS4133" s="2">
        <v>0</v>
      </c>
      <c r="AT4133" s="2">
        <v>1015.64</v>
      </c>
      <c r="AU4133" s="2">
        <v>513.12</v>
      </c>
      <c r="AV4133" s="2">
        <v>0</v>
      </c>
      <c r="AW4133" s="1"/>
      <c r="AX4133" s="2" t="s">
        <v>422</v>
      </c>
      <c r="AY4133" s="8" t="s">
        <v>427</v>
      </c>
    </row>
    <row r="4134" spans="1:51" ht="13.15" customHeight="1" x14ac:dyDescent="0.25">
      <c r="A4134" s="7">
        <v>103861</v>
      </c>
      <c r="B4134" s="2" t="s">
        <v>4838</v>
      </c>
      <c r="C4134" s="2">
        <v>425503</v>
      </c>
      <c r="D4134" s="2" t="s">
        <v>365</v>
      </c>
      <c r="E4134" s="2" t="s">
        <v>368</v>
      </c>
      <c r="F4134" s="2" t="s">
        <v>184</v>
      </c>
      <c r="G4134" s="3">
        <v>42292</v>
      </c>
      <c r="H4134" s="1"/>
      <c r="I4134" s="2">
        <v>5516.73</v>
      </c>
      <c r="J4134" s="2">
        <v>1441.28</v>
      </c>
      <c r="K4134" s="2">
        <v>1441.28</v>
      </c>
      <c r="L4134" s="2">
        <v>622.98</v>
      </c>
      <c r="M4134" s="1"/>
      <c r="N4134" s="5">
        <f t="shared" si="129"/>
        <v>9022.2699999999986</v>
      </c>
      <c r="O4134" s="6">
        <f t="shared" si="130"/>
        <v>8060.3499999999985</v>
      </c>
      <c r="P4134" s="2">
        <v>24</v>
      </c>
      <c r="Q4134" s="2" t="s">
        <v>132</v>
      </c>
      <c r="R4134" s="2">
        <v>0</v>
      </c>
      <c r="S4134" s="2">
        <v>0</v>
      </c>
      <c r="T4134" s="2">
        <v>0</v>
      </c>
      <c r="U4134" s="2">
        <v>0</v>
      </c>
      <c r="V4134" s="2">
        <v>0</v>
      </c>
      <c r="W4134" s="2">
        <v>0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2">
        <f>VLOOKUP(Tabla3[[#This Row],[Columna1]],Tabla5[#All],3,0)</f>
        <v>0</v>
      </c>
      <c r="AF4134" s="2">
        <v>0</v>
      </c>
      <c r="AG4134" s="2">
        <v>0</v>
      </c>
      <c r="AH4134" s="2">
        <v>0</v>
      </c>
      <c r="AI4134" s="2">
        <v>0</v>
      </c>
      <c r="AJ4134" s="2">
        <v>0</v>
      </c>
      <c r="AK4134" s="2">
        <f>VLOOKUP(Tabla3[[#This Row],[Columna1]],Tabla7[[ID]:[Monto neto de los bonos]],3,0)</f>
        <v>0</v>
      </c>
      <c r="AL4134" s="2">
        <v>0</v>
      </c>
      <c r="AM4134" s="2">
        <v>0</v>
      </c>
      <c r="AN4134" s="2">
        <v>0</v>
      </c>
      <c r="AO4134" s="2">
        <v>0</v>
      </c>
      <c r="AP4134" s="2">
        <v>0</v>
      </c>
      <c r="AQ4134" s="2">
        <v>0</v>
      </c>
      <c r="AR4134" s="2">
        <v>0</v>
      </c>
      <c r="AS4134" s="2">
        <v>0</v>
      </c>
      <c r="AT4134" s="2">
        <v>831</v>
      </c>
      <c r="AU4134" s="2">
        <v>130.91999999999999</v>
      </c>
      <c r="AV4134" s="2">
        <v>0</v>
      </c>
      <c r="AW4134" s="1"/>
      <c r="AX4134" s="2" t="s">
        <v>422</v>
      </c>
      <c r="AY4134" s="8" t="s">
        <v>427</v>
      </c>
    </row>
    <row r="4135" spans="1:51" ht="13.15" customHeight="1" x14ac:dyDescent="0.25">
      <c r="A4135" s="7">
        <v>17667</v>
      </c>
      <c r="B4135" s="2" t="s">
        <v>4846</v>
      </c>
      <c r="C4135" s="2">
        <v>228903</v>
      </c>
      <c r="D4135" s="2" t="s">
        <v>365</v>
      </c>
      <c r="E4135" s="2" t="s">
        <v>366</v>
      </c>
      <c r="F4135" s="2" t="s">
        <v>40</v>
      </c>
      <c r="G4135" s="3">
        <v>42523</v>
      </c>
      <c r="H4135" s="1"/>
      <c r="I4135" s="2">
        <v>8875.32</v>
      </c>
      <c r="J4135" s="2">
        <v>2324.5500000000002</v>
      </c>
      <c r="K4135" s="2">
        <v>2324.5500000000002</v>
      </c>
      <c r="L4135" s="2">
        <v>1073.3399999999999</v>
      </c>
      <c r="M4135" s="1"/>
      <c r="N4135" s="5">
        <f t="shared" si="129"/>
        <v>14597.759999999998</v>
      </c>
      <c r="O4135" s="6">
        <f t="shared" si="130"/>
        <v>8420.5899999999983</v>
      </c>
      <c r="P4135" s="2">
        <v>24</v>
      </c>
      <c r="Q4135" s="2" t="s">
        <v>46</v>
      </c>
      <c r="R4135" s="2">
        <v>0</v>
      </c>
      <c r="S4135" s="2">
        <v>135</v>
      </c>
      <c r="T4135" s="2">
        <v>15014.7</v>
      </c>
      <c r="U4135" s="2">
        <v>2485.09</v>
      </c>
      <c r="V4135" s="2">
        <v>0</v>
      </c>
      <c r="W4135" s="2">
        <v>0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2">
        <f>VLOOKUP(Tabla3[[#This Row],[Columna1]],Tabla5[#All],3,0)</f>
        <v>0</v>
      </c>
      <c r="AF4135" s="2">
        <v>0</v>
      </c>
      <c r="AG4135" s="2">
        <v>0</v>
      </c>
      <c r="AH4135" s="2">
        <v>0</v>
      </c>
      <c r="AI4135" s="2">
        <v>0</v>
      </c>
      <c r="AJ4135" s="2">
        <v>0</v>
      </c>
      <c r="AK4135" s="2">
        <f>VLOOKUP(Tabla3[[#This Row],[Columna1]],Tabla7[[ID]:[Monto neto de los bonos]],3,0)</f>
        <v>2485.09</v>
      </c>
      <c r="AL4135" s="2">
        <v>0</v>
      </c>
      <c r="AM4135" s="2">
        <v>0</v>
      </c>
      <c r="AN4135" s="2">
        <v>0</v>
      </c>
      <c r="AO4135" s="2">
        <v>0</v>
      </c>
      <c r="AP4135" s="2">
        <v>0</v>
      </c>
      <c r="AQ4135" s="2">
        <v>0</v>
      </c>
      <c r="AR4135" s="2">
        <v>0</v>
      </c>
      <c r="AS4135" s="2">
        <v>0</v>
      </c>
      <c r="AT4135" s="2">
        <v>2846.03</v>
      </c>
      <c r="AU4135" s="2">
        <v>3331.14</v>
      </c>
      <c r="AV4135" s="2">
        <v>0</v>
      </c>
      <c r="AW4135" s="1"/>
      <c r="AX4135" s="2" t="s">
        <v>422</v>
      </c>
      <c r="AY4135" s="8" t="s">
        <v>425</v>
      </c>
    </row>
    <row r="4136" spans="1:51" ht="13.15" customHeight="1" x14ac:dyDescent="0.25">
      <c r="A4136" s="7">
        <v>19968</v>
      </c>
      <c r="B4136" s="2" t="s">
        <v>3383</v>
      </c>
      <c r="C4136" s="2">
        <v>1283703</v>
      </c>
      <c r="D4136" s="2" t="s">
        <v>365</v>
      </c>
      <c r="E4136" s="2" t="s">
        <v>372</v>
      </c>
      <c r="F4136" s="2" t="s">
        <v>41</v>
      </c>
      <c r="G4136" s="3">
        <v>42678</v>
      </c>
      <c r="H4136" s="1"/>
      <c r="I4136" s="2">
        <v>8542.57</v>
      </c>
      <c r="J4136" s="2">
        <v>2234.4899999999998</v>
      </c>
      <c r="K4136" s="2">
        <v>2234.4899999999998</v>
      </c>
      <c r="L4136" s="2">
        <v>1032.6099999999999</v>
      </c>
      <c r="M4136" s="1"/>
      <c r="N4136" s="5">
        <f t="shared" si="129"/>
        <v>23847.91</v>
      </c>
      <c r="O4136" s="6">
        <f t="shared" si="130"/>
        <v>21822.87</v>
      </c>
      <c r="P4136" s="2">
        <v>24</v>
      </c>
      <c r="Q4136" s="2" t="s">
        <v>132</v>
      </c>
      <c r="R4136" s="2">
        <v>0</v>
      </c>
      <c r="S4136" s="2">
        <v>0</v>
      </c>
      <c r="T4136" s="2">
        <v>0</v>
      </c>
      <c r="U4136" s="2">
        <v>0</v>
      </c>
      <c r="V4136" s="2">
        <v>0</v>
      </c>
      <c r="W4136" s="2">
        <v>0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6067.22</v>
      </c>
      <c r="AE4136" s="2">
        <f>VLOOKUP(Tabla3[[#This Row],[Columna1]],Tabla5[#All],3,0)</f>
        <v>6067.22</v>
      </c>
      <c r="AF4136" s="2">
        <v>0</v>
      </c>
      <c r="AG4136" s="2">
        <v>0</v>
      </c>
      <c r="AH4136" s="2">
        <v>0</v>
      </c>
      <c r="AI4136" s="2">
        <v>0</v>
      </c>
      <c r="AJ4136" s="2">
        <v>3736.53</v>
      </c>
      <c r="AK4136" s="2">
        <f>VLOOKUP(Tabla3[[#This Row],[Columna1]],Tabla7[[ID]:[Monto neto de los bonos]],3,0)</f>
        <v>3736.53</v>
      </c>
      <c r="AL4136" s="2">
        <v>0</v>
      </c>
      <c r="AM4136" s="2">
        <v>0</v>
      </c>
      <c r="AN4136" s="2">
        <v>0</v>
      </c>
      <c r="AO4136" s="2">
        <v>0</v>
      </c>
      <c r="AP4136" s="2">
        <v>0</v>
      </c>
      <c r="AQ4136" s="2">
        <v>0</v>
      </c>
      <c r="AR4136" s="2">
        <v>0</v>
      </c>
      <c r="AS4136" s="2">
        <v>0</v>
      </c>
      <c r="AT4136" s="2">
        <v>1293.56</v>
      </c>
      <c r="AU4136" s="2">
        <v>731.48</v>
      </c>
      <c r="AV4136" s="2">
        <v>0</v>
      </c>
      <c r="AW4136" s="1"/>
      <c r="AX4136" s="2" t="s">
        <v>422</v>
      </c>
      <c r="AY4136" s="8" t="s">
        <v>427</v>
      </c>
    </row>
    <row r="4137" spans="1:51" ht="13.15" customHeight="1" x14ac:dyDescent="0.25">
      <c r="A4137" s="7">
        <v>17767</v>
      </c>
      <c r="B4137" s="2" t="s">
        <v>4918</v>
      </c>
      <c r="C4137" s="2">
        <v>233303</v>
      </c>
      <c r="D4137" s="2" t="s">
        <v>365</v>
      </c>
      <c r="E4137" s="2" t="s">
        <v>366</v>
      </c>
      <c r="F4137" s="2" t="s">
        <v>140</v>
      </c>
      <c r="G4137" s="3">
        <v>42523</v>
      </c>
      <c r="H4137" s="1"/>
      <c r="I4137" s="2">
        <v>6673.03</v>
      </c>
      <c r="J4137" s="2">
        <v>1745.4849999999999</v>
      </c>
      <c r="K4137" s="2">
        <v>1745.4849999999999</v>
      </c>
      <c r="L4137" s="2">
        <v>806.65</v>
      </c>
      <c r="M4137" s="1"/>
      <c r="N4137" s="5">
        <f t="shared" si="129"/>
        <v>10970.65</v>
      </c>
      <c r="O4137" s="6">
        <f t="shared" si="130"/>
        <v>9452.7699999999986</v>
      </c>
      <c r="P4137" s="2">
        <v>24</v>
      </c>
      <c r="Q4137" s="2" t="s">
        <v>132</v>
      </c>
      <c r="R4137" s="2">
        <v>0</v>
      </c>
      <c r="S4137" s="2">
        <v>0</v>
      </c>
      <c r="T4137" s="2">
        <v>0</v>
      </c>
      <c r="U4137" s="2">
        <v>0</v>
      </c>
      <c r="V4137" s="2">
        <v>0</v>
      </c>
      <c r="W4137" s="2">
        <v>0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2">
        <f>VLOOKUP(Tabla3[[#This Row],[Columna1]],Tabla5[#All],3,0)</f>
        <v>0</v>
      </c>
      <c r="AF4137" s="2">
        <v>0</v>
      </c>
      <c r="AG4137" s="2">
        <v>0</v>
      </c>
      <c r="AH4137" s="2">
        <v>0</v>
      </c>
      <c r="AI4137" s="2">
        <v>0</v>
      </c>
      <c r="AJ4137" s="2">
        <v>0</v>
      </c>
      <c r="AK4137" s="2">
        <f>VLOOKUP(Tabla3[[#This Row],[Columna1]],Tabla7[[ID]:[Monto neto de los bonos]],3,0)</f>
        <v>0</v>
      </c>
      <c r="AL4137" s="2">
        <v>0</v>
      </c>
      <c r="AM4137" s="2">
        <v>0</v>
      </c>
      <c r="AN4137" s="2">
        <v>0</v>
      </c>
      <c r="AO4137" s="2">
        <v>0</v>
      </c>
      <c r="AP4137" s="2">
        <v>0</v>
      </c>
      <c r="AQ4137" s="2">
        <v>0</v>
      </c>
      <c r="AR4137" s="2">
        <v>0</v>
      </c>
      <c r="AS4137" s="2">
        <v>0</v>
      </c>
      <c r="AT4137" s="2">
        <v>1010.44</v>
      </c>
      <c r="AU4137" s="2">
        <v>507.44</v>
      </c>
      <c r="AV4137" s="2">
        <v>0</v>
      </c>
      <c r="AW4137" s="1"/>
      <c r="AX4137" s="2" t="s">
        <v>422</v>
      </c>
      <c r="AY4137" s="8" t="s">
        <v>427</v>
      </c>
    </row>
    <row r="4138" spans="1:51" ht="13.15" customHeight="1" x14ac:dyDescent="0.25">
      <c r="A4138" s="7">
        <v>18108</v>
      </c>
      <c r="B4138" s="2" t="s">
        <v>3384</v>
      </c>
      <c r="C4138" s="2">
        <v>13803</v>
      </c>
      <c r="D4138" s="2" t="s">
        <v>365</v>
      </c>
      <c r="E4138" s="2" t="s">
        <v>367</v>
      </c>
      <c r="F4138" s="2" t="s">
        <v>67</v>
      </c>
      <c r="G4138" s="3">
        <v>41806</v>
      </c>
      <c r="H4138" s="1"/>
      <c r="I4138" s="2">
        <v>14665.75</v>
      </c>
      <c r="J4138" s="2">
        <v>2702.02</v>
      </c>
      <c r="K4138" s="2">
        <v>2702.02</v>
      </c>
      <c r="L4138" s="2">
        <v>3274.59</v>
      </c>
      <c r="M4138" s="1"/>
      <c r="N4138" s="5">
        <f t="shared" si="129"/>
        <v>52504.97</v>
      </c>
      <c r="O4138" s="6">
        <f t="shared" si="130"/>
        <v>47984.61</v>
      </c>
      <c r="P4138" s="2">
        <v>30</v>
      </c>
      <c r="Q4138" s="2" t="s">
        <v>37</v>
      </c>
      <c r="R4138" s="2">
        <v>0</v>
      </c>
      <c r="S4138" s="2">
        <v>0</v>
      </c>
      <c r="T4138" s="2">
        <v>0</v>
      </c>
      <c r="U4138" s="2">
        <v>0</v>
      </c>
      <c r="V4138" s="2">
        <v>0</v>
      </c>
      <c r="W4138" s="2">
        <v>0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26640.59</v>
      </c>
      <c r="AE4138" s="2">
        <f>VLOOKUP(Tabla3[[#This Row],[Columna1]],Tabla5[#All],3,0)</f>
        <v>26640.59</v>
      </c>
      <c r="AF4138" s="2">
        <v>0</v>
      </c>
      <c r="AG4138" s="2">
        <v>0</v>
      </c>
      <c r="AH4138" s="2">
        <v>0</v>
      </c>
      <c r="AI4138" s="2">
        <v>0</v>
      </c>
      <c r="AJ4138" s="2">
        <v>2520</v>
      </c>
      <c r="AK4138" s="2">
        <f>VLOOKUP(Tabla3[[#This Row],[Columna1]],Tabla7[[ID]:[Monto neto de los bonos]],3,0)</f>
        <v>2520</v>
      </c>
      <c r="AL4138" s="2">
        <v>0</v>
      </c>
      <c r="AM4138" s="2">
        <v>0</v>
      </c>
      <c r="AN4138" s="2">
        <v>0</v>
      </c>
      <c r="AO4138" s="2">
        <v>0</v>
      </c>
      <c r="AP4138" s="2">
        <v>0</v>
      </c>
      <c r="AQ4138" s="2">
        <v>0</v>
      </c>
      <c r="AR4138" s="2">
        <v>0</v>
      </c>
      <c r="AS4138" s="2">
        <v>0</v>
      </c>
      <c r="AT4138" s="2">
        <v>2334.42</v>
      </c>
      <c r="AU4138" s="2">
        <v>2185.94</v>
      </c>
      <c r="AV4138" s="2">
        <v>0</v>
      </c>
      <c r="AW4138" s="1"/>
      <c r="AX4138" s="2" t="s">
        <v>422</v>
      </c>
      <c r="AY4138" s="8" t="s">
        <v>423</v>
      </c>
    </row>
    <row r="4139" spans="1:51" ht="13.15" customHeight="1" x14ac:dyDescent="0.25">
      <c r="A4139" s="7">
        <v>13819</v>
      </c>
      <c r="B4139" s="2" t="s">
        <v>4949</v>
      </c>
      <c r="C4139" s="2">
        <v>128303</v>
      </c>
      <c r="D4139" s="2" t="s">
        <v>365</v>
      </c>
      <c r="E4139" s="2" t="s">
        <v>374</v>
      </c>
      <c r="F4139" s="2" t="s">
        <v>148</v>
      </c>
      <c r="G4139" s="3">
        <v>44236</v>
      </c>
      <c r="H4139" s="1"/>
      <c r="I4139" s="2">
        <v>9836.7099999999991</v>
      </c>
      <c r="J4139" s="2">
        <v>3056.2150000000001</v>
      </c>
      <c r="K4139" s="2">
        <v>3056.2150000000001</v>
      </c>
      <c r="L4139" s="2">
        <v>0</v>
      </c>
      <c r="M4139" s="1"/>
      <c r="N4139" s="5">
        <f t="shared" si="129"/>
        <v>15949.14</v>
      </c>
      <c r="O4139" s="6">
        <f t="shared" si="130"/>
        <v>8943.1</v>
      </c>
      <c r="P4139" s="2">
        <v>24</v>
      </c>
      <c r="Q4139" s="2" t="s">
        <v>132</v>
      </c>
      <c r="R4139" s="2">
        <v>0</v>
      </c>
      <c r="S4139" s="2">
        <v>133</v>
      </c>
      <c r="T4139" s="2">
        <v>17444.28</v>
      </c>
      <c r="U4139" s="2">
        <v>0</v>
      </c>
      <c r="V4139" s="2">
        <v>0</v>
      </c>
      <c r="W4139" s="2">
        <v>0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2">
        <f>VLOOKUP(Tabla3[[#This Row],[Columna1]],Tabla5[#All],3,0)</f>
        <v>0</v>
      </c>
      <c r="AF4139" s="2">
        <v>0</v>
      </c>
      <c r="AG4139" s="2">
        <v>0</v>
      </c>
      <c r="AH4139" s="2">
        <v>0</v>
      </c>
      <c r="AI4139" s="2">
        <v>0</v>
      </c>
      <c r="AJ4139" s="2">
        <v>0</v>
      </c>
      <c r="AK4139" s="2">
        <f>VLOOKUP(Tabla3[[#This Row],[Columna1]],Tabla7[[ID]:[Monto neto de los bonos]],3,0)</f>
        <v>0</v>
      </c>
      <c r="AL4139" s="2">
        <v>0</v>
      </c>
      <c r="AM4139" s="2">
        <v>0</v>
      </c>
      <c r="AN4139" s="2">
        <v>0</v>
      </c>
      <c r="AO4139" s="2">
        <v>0</v>
      </c>
      <c r="AP4139" s="2">
        <v>0</v>
      </c>
      <c r="AQ4139" s="2">
        <v>0</v>
      </c>
      <c r="AR4139" s="2">
        <v>0</v>
      </c>
      <c r="AS4139" s="2">
        <v>0</v>
      </c>
      <c r="AT4139" s="2">
        <v>3213.47</v>
      </c>
      <c r="AU4139" s="2">
        <v>3792.57</v>
      </c>
      <c r="AV4139" s="2">
        <v>0</v>
      </c>
      <c r="AW4139" s="1"/>
      <c r="AX4139" s="2" t="s">
        <v>422</v>
      </c>
      <c r="AY4139" s="8" t="s">
        <v>427</v>
      </c>
    </row>
    <row r="4140" spans="1:51" ht="13.15" customHeight="1" x14ac:dyDescent="0.25">
      <c r="A4140" s="7">
        <v>25486</v>
      </c>
      <c r="B4140" s="2" t="s">
        <v>3385</v>
      </c>
      <c r="C4140" s="2">
        <v>6697703</v>
      </c>
      <c r="D4140" s="2" t="s">
        <v>365</v>
      </c>
      <c r="E4140" s="2" t="s">
        <v>368</v>
      </c>
      <c r="F4140" s="2" t="s">
        <v>125</v>
      </c>
      <c r="G4140" s="3">
        <v>45708</v>
      </c>
      <c r="H4140" s="1"/>
      <c r="I4140" s="2">
        <v>8862.42</v>
      </c>
      <c r="J4140" s="2">
        <v>2318.1350000000002</v>
      </c>
      <c r="K4140" s="2">
        <v>2318.1350000000002</v>
      </c>
      <c r="L4140" s="2">
        <v>0</v>
      </c>
      <c r="M4140" s="1"/>
      <c r="N4140" s="5">
        <f t="shared" si="129"/>
        <v>13498.69</v>
      </c>
      <c r="O4140" s="6">
        <f t="shared" si="130"/>
        <v>9311.61</v>
      </c>
      <c r="P4140" s="2">
        <v>29</v>
      </c>
      <c r="Q4140" s="2" t="s">
        <v>132</v>
      </c>
      <c r="R4140" s="2">
        <v>0</v>
      </c>
      <c r="S4140" s="2">
        <v>60</v>
      </c>
      <c r="T4140" s="2">
        <v>6661.2</v>
      </c>
      <c r="U4140" s="2">
        <v>0</v>
      </c>
      <c r="V4140" s="2">
        <v>0</v>
      </c>
      <c r="W4140" s="2">
        <v>0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2">
        <f>VLOOKUP(Tabla3[[#This Row],[Columna1]],Tabla5[#All],3,0)</f>
        <v>0</v>
      </c>
      <c r="AF4140" s="2">
        <v>0</v>
      </c>
      <c r="AG4140" s="2">
        <v>0</v>
      </c>
      <c r="AH4140" s="2">
        <v>0</v>
      </c>
      <c r="AI4140" s="2">
        <v>0</v>
      </c>
      <c r="AJ4140" s="2">
        <v>0</v>
      </c>
      <c r="AK4140" s="2">
        <f>VLOOKUP(Tabla3[[#This Row],[Columna1]],Tabla7[[ID]:[Monto neto de los bonos]],3,0)</f>
        <v>0</v>
      </c>
      <c r="AL4140" s="2">
        <v>0</v>
      </c>
      <c r="AM4140" s="2">
        <v>0</v>
      </c>
      <c r="AN4140" s="2">
        <v>0</v>
      </c>
      <c r="AO4140" s="2">
        <v>0</v>
      </c>
      <c r="AP4140" s="2">
        <v>0</v>
      </c>
      <c r="AQ4140" s="2">
        <v>0</v>
      </c>
      <c r="AR4140" s="2">
        <v>0</v>
      </c>
      <c r="AS4140" s="2">
        <v>0</v>
      </c>
      <c r="AT4140" s="2">
        <v>2168.4699999999998</v>
      </c>
      <c r="AU4140" s="2">
        <v>2018.61</v>
      </c>
      <c r="AV4140" s="2">
        <v>0</v>
      </c>
      <c r="AW4140" s="1"/>
      <c r="AX4140" s="2" t="s">
        <v>422</v>
      </c>
      <c r="AY4140" s="8" t="s">
        <v>427</v>
      </c>
    </row>
    <row r="4141" spans="1:51" ht="13.15" customHeight="1" x14ac:dyDescent="0.25">
      <c r="A4141" s="7">
        <v>103547</v>
      </c>
      <c r="B4141" s="2" t="s">
        <v>4867</v>
      </c>
      <c r="C4141" s="2">
        <v>423203</v>
      </c>
      <c r="D4141" s="2" t="s">
        <v>365</v>
      </c>
      <c r="E4141" s="2" t="s">
        <v>366</v>
      </c>
      <c r="F4141" s="2" t="s">
        <v>140</v>
      </c>
      <c r="G4141" s="3">
        <v>42523</v>
      </c>
      <c r="H4141" s="1"/>
      <c r="I4141" s="2">
        <v>6673.03</v>
      </c>
      <c r="J4141" s="2">
        <v>1745.4849999999999</v>
      </c>
      <c r="K4141" s="2">
        <v>1745.4849999999999</v>
      </c>
      <c r="L4141" s="2">
        <v>806.65</v>
      </c>
      <c r="M4141" s="1"/>
      <c r="N4141" s="5">
        <f t="shared" si="129"/>
        <v>10970.65</v>
      </c>
      <c r="O4141" s="6">
        <f t="shared" si="130"/>
        <v>9452.7699999999986</v>
      </c>
      <c r="P4141" s="2">
        <v>24</v>
      </c>
      <c r="Q4141" s="2" t="s">
        <v>132</v>
      </c>
      <c r="R4141" s="2">
        <v>0</v>
      </c>
      <c r="S4141" s="2">
        <v>0</v>
      </c>
      <c r="T4141" s="2">
        <v>0</v>
      </c>
      <c r="U4141" s="2">
        <v>0</v>
      </c>
      <c r="V4141" s="2">
        <v>0</v>
      </c>
      <c r="W4141" s="2">
        <v>0</v>
      </c>
      <c r="X4141" s="2">
        <v>0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2">
        <f>VLOOKUP(Tabla3[[#This Row],[Columna1]],Tabla5[#All],3,0)</f>
        <v>0</v>
      </c>
      <c r="AF4141" s="2">
        <v>0</v>
      </c>
      <c r="AG4141" s="2">
        <v>0</v>
      </c>
      <c r="AH4141" s="2">
        <v>0</v>
      </c>
      <c r="AI4141" s="2">
        <v>0</v>
      </c>
      <c r="AJ4141" s="2">
        <v>0</v>
      </c>
      <c r="AK4141" s="2">
        <f>VLOOKUP(Tabla3[[#This Row],[Columna1]],Tabla7[[ID]:[Monto neto de los bonos]],3,0)</f>
        <v>0</v>
      </c>
      <c r="AL4141" s="2">
        <v>0</v>
      </c>
      <c r="AM4141" s="2">
        <v>0</v>
      </c>
      <c r="AN4141" s="2">
        <v>0</v>
      </c>
      <c r="AO4141" s="2">
        <v>0</v>
      </c>
      <c r="AP4141" s="2">
        <v>0</v>
      </c>
      <c r="AQ4141" s="2">
        <v>0</v>
      </c>
      <c r="AR4141" s="2">
        <v>0</v>
      </c>
      <c r="AS4141" s="2">
        <v>0</v>
      </c>
      <c r="AT4141" s="2">
        <v>1010.44</v>
      </c>
      <c r="AU4141" s="2">
        <v>507.44</v>
      </c>
      <c r="AV4141" s="2">
        <v>0</v>
      </c>
      <c r="AW4141" s="1"/>
      <c r="AX4141" s="2" t="s">
        <v>422</v>
      </c>
      <c r="AY4141" s="8" t="s">
        <v>427</v>
      </c>
    </row>
    <row r="4142" spans="1:51" ht="13.15" customHeight="1" x14ac:dyDescent="0.25">
      <c r="A4142" s="7">
        <v>15832</v>
      </c>
      <c r="B4142" s="2" t="s">
        <v>4828</v>
      </c>
      <c r="C4142" s="2">
        <v>126303</v>
      </c>
      <c r="D4142" s="2" t="s">
        <v>365</v>
      </c>
      <c r="E4142" s="2" t="s">
        <v>368</v>
      </c>
      <c r="F4142" s="2" t="s">
        <v>150</v>
      </c>
      <c r="G4142" s="3">
        <v>40353</v>
      </c>
      <c r="H4142" s="1"/>
      <c r="I4142" s="2">
        <v>7320.09</v>
      </c>
      <c r="J4142" s="2">
        <v>1914.615</v>
      </c>
      <c r="K4142" s="2">
        <v>1914.615</v>
      </c>
      <c r="L4142" s="2">
        <v>1298.03</v>
      </c>
      <c r="M4142" s="1"/>
      <c r="N4142" s="5">
        <f t="shared" si="129"/>
        <v>12447.35</v>
      </c>
      <c r="O4142" s="6">
        <f t="shared" si="130"/>
        <v>7936.4700000000012</v>
      </c>
      <c r="P4142" s="2">
        <v>24</v>
      </c>
      <c r="Q4142" s="2" t="s">
        <v>46</v>
      </c>
      <c r="R4142" s="2">
        <v>0</v>
      </c>
      <c r="S4142" s="2">
        <v>120</v>
      </c>
      <c r="T4142" s="2">
        <v>11001.6</v>
      </c>
      <c r="U4142" s="2">
        <v>2049.63</v>
      </c>
      <c r="V4142" s="2">
        <v>0</v>
      </c>
      <c r="W4142" s="2">
        <v>0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2">
        <f>VLOOKUP(Tabla3[[#This Row],[Columna1]],Tabla5[#All],3,0)</f>
        <v>0</v>
      </c>
      <c r="AF4142" s="2">
        <v>0</v>
      </c>
      <c r="AG4142" s="2">
        <v>0</v>
      </c>
      <c r="AH4142" s="2">
        <v>0</v>
      </c>
      <c r="AI4142" s="2">
        <v>0</v>
      </c>
      <c r="AJ4142" s="2">
        <v>0</v>
      </c>
      <c r="AK4142" s="2">
        <f>VLOOKUP(Tabla3[[#This Row],[Columna1]],Tabla7[[ID]:[Monto neto de los bonos]],3,0)</f>
        <v>2049.63</v>
      </c>
      <c r="AL4142" s="2">
        <v>0</v>
      </c>
      <c r="AM4142" s="2">
        <v>0</v>
      </c>
      <c r="AN4142" s="2">
        <v>0</v>
      </c>
      <c r="AO4142" s="2">
        <v>0</v>
      </c>
      <c r="AP4142" s="2">
        <v>0</v>
      </c>
      <c r="AQ4142" s="2">
        <v>0</v>
      </c>
      <c r="AR4142" s="2">
        <v>0</v>
      </c>
      <c r="AS4142" s="2">
        <v>0</v>
      </c>
      <c r="AT4142" s="2">
        <v>2246.64</v>
      </c>
      <c r="AU4142" s="2">
        <v>2264.2399999999998</v>
      </c>
      <c r="AV4142" s="2">
        <v>0</v>
      </c>
      <c r="AW4142" s="1"/>
      <c r="AX4142" s="2" t="s">
        <v>422</v>
      </c>
      <c r="AY4142" s="8" t="s">
        <v>425</v>
      </c>
    </row>
    <row r="4143" spans="1:51" ht="13.15" customHeight="1" x14ac:dyDescent="0.25">
      <c r="A4143" s="7">
        <v>102595</v>
      </c>
      <c r="B4143" s="2" t="s">
        <v>3386</v>
      </c>
      <c r="C4143" s="2">
        <v>415803</v>
      </c>
      <c r="D4143" s="2" t="s">
        <v>365</v>
      </c>
      <c r="E4143" s="2" t="s">
        <v>366</v>
      </c>
      <c r="F4143" s="2" t="s">
        <v>140</v>
      </c>
      <c r="G4143" s="3">
        <v>42523</v>
      </c>
      <c r="H4143" s="1"/>
      <c r="I4143" s="2">
        <v>6673.03</v>
      </c>
      <c r="J4143" s="2">
        <v>1745.4849999999999</v>
      </c>
      <c r="K4143" s="2">
        <v>1745.4849999999999</v>
      </c>
      <c r="L4143" s="2">
        <v>806.65</v>
      </c>
      <c r="M4143" s="1"/>
      <c r="N4143" s="5">
        <f t="shared" si="129"/>
        <v>10970.65</v>
      </c>
      <c r="O4143" s="6">
        <f t="shared" si="130"/>
        <v>8936.2699999999986</v>
      </c>
      <c r="P4143" s="2">
        <v>23</v>
      </c>
      <c r="Q4143" s="2" t="s">
        <v>132</v>
      </c>
      <c r="R4143" s="2">
        <v>0</v>
      </c>
      <c r="S4143" s="2">
        <v>40</v>
      </c>
      <c r="T4143" s="2">
        <v>3343.2</v>
      </c>
      <c r="U4143" s="2">
        <v>0</v>
      </c>
      <c r="V4143" s="2">
        <v>0</v>
      </c>
      <c r="W4143" s="2">
        <v>0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2">
        <f>VLOOKUP(Tabla3[[#This Row],[Columna1]],Tabla5[#All],3,0)</f>
        <v>0</v>
      </c>
      <c r="AF4143" s="2">
        <v>0</v>
      </c>
      <c r="AG4143" s="2">
        <v>0</v>
      </c>
      <c r="AH4143" s="2">
        <v>0</v>
      </c>
      <c r="AI4143" s="2">
        <v>0</v>
      </c>
      <c r="AJ4143" s="2">
        <v>0</v>
      </c>
      <c r="AK4143" s="2">
        <f>VLOOKUP(Tabla3[[#This Row],[Columna1]],Tabla7[[ID]:[Monto neto de los bonos]],3,0)</f>
        <v>0</v>
      </c>
      <c r="AL4143" s="2">
        <v>0</v>
      </c>
      <c r="AM4143" s="2">
        <v>0</v>
      </c>
      <c r="AN4143" s="2">
        <v>0</v>
      </c>
      <c r="AO4143" s="2">
        <v>0</v>
      </c>
      <c r="AP4143" s="2">
        <v>0</v>
      </c>
      <c r="AQ4143" s="2">
        <v>0</v>
      </c>
      <c r="AR4143" s="2">
        <v>0</v>
      </c>
      <c r="AS4143" s="2">
        <v>0</v>
      </c>
      <c r="AT4143" s="2">
        <v>1303.0999999999999</v>
      </c>
      <c r="AU4143" s="2">
        <v>731.28</v>
      </c>
      <c r="AV4143" s="2">
        <v>0</v>
      </c>
      <c r="AW4143" s="1"/>
      <c r="AX4143" s="2" t="s">
        <v>422</v>
      </c>
      <c r="AY4143" s="8" t="s">
        <v>427</v>
      </c>
    </row>
    <row r="4144" spans="1:51" ht="13.15" customHeight="1" x14ac:dyDescent="0.25">
      <c r="A4144" s="7">
        <v>17648</v>
      </c>
      <c r="B4144" s="2" t="s">
        <v>3387</v>
      </c>
      <c r="C4144" s="2">
        <v>228303</v>
      </c>
      <c r="D4144" s="2" t="s">
        <v>365</v>
      </c>
      <c r="E4144" s="2" t="s">
        <v>366</v>
      </c>
      <c r="F4144" s="2" t="s">
        <v>140</v>
      </c>
      <c r="G4144" s="3">
        <v>42523</v>
      </c>
      <c r="H4144" s="1"/>
      <c r="I4144" s="2">
        <v>6673.03</v>
      </c>
      <c r="J4144" s="2">
        <v>1745.4849999999999</v>
      </c>
      <c r="K4144" s="2">
        <v>1745.4849999999999</v>
      </c>
      <c r="L4144" s="2">
        <v>806.65</v>
      </c>
      <c r="M4144" s="1"/>
      <c r="N4144" s="5">
        <f t="shared" si="129"/>
        <v>10970.65</v>
      </c>
      <c r="O4144" s="6">
        <f t="shared" si="130"/>
        <v>9452.7699999999986</v>
      </c>
      <c r="P4144" s="2">
        <v>24</v>
      </c>
      <c r="Q4144" s="2" t="s">
        <v>132</v>
      </c>
      <c r="R4144" s="2">
        <v>0</v>
      </c>
      <c r="S4144" s="2">
        <v>0</v>
      </c>
      <c r="T4144" s="2">
        <v>0</v>
      </c>
      <c r="U4144" s="2">
        <v>0</v>
      </c>
      <c r="V4144" s="2">
        <v>0</v>
      </c>
      <c r="W4144" s="2">
        <v>0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2">
        <f>VLOOKUP(Tabla3[[#This Row],[Columna1]],Tabla5[#All],3,0)</f>
        <v>0</v>
      </c>
      <c r="AF4144" s="2">
        <v>0</v>
      </c>
      <c r="AG4144" s="2">
        <v>0</v>
      </c>
      <c r="AH4144" s="2">
        <v>0</v>
      </c>
      <c r="AI4144" s="2">
        <v>0</v>
      </c>
      <c r="AJ4144" s="2">
        <v>0</v>
      </c>
      <c r="AK4144" s="2">
        <f>VLOOKUP(Tabla3[[#This Row],[Columna1]],Tabla7[[ID]:[Monto neto de los bonos]],3,0)</f>
        <v>0</v>
      </c>
      <c r="AL4144" s="2">
        <v>0</v>
      </c>
      <c r="AM4144" s="2">
        <v>0</v>
      </c>
      <c r="AN4144" s="2">
        <v>0</v>
      </c>
      <c r="AO4144" s="2">
        <v>0</v>
      </c>
      <c r="AP4144" s="2">
        <v>0</v>
      </c>
      <c r="AQ4144" s="2">
        <v>0</v>
      </c>
      <c r="AR4144" s="2">
        <v>0</v>
      </c>
      <c r="AS4144" s="2">
        <v>0</v>
      </c>
      <c r="AT4144" s="2">
        <v>1010.44</v>
      </c>
      <c r="AU4144" s="2">
        <v>507.44</v>
      </c>
      <c r="AV4144" s="2">
        <v>0</v>
      </c>
      <c r="AW4144" s="1"/>
      <c r="AX4144" s="2" t="s">
        <v>422</v>
      </c>
      <c r="AY4144" s="8" t="s">
        <v>427</v>
      </c>
    </row>
    <row r="4145" spans="1:51" ht="13.15" customHeight="1" x14ac:dyDescent="0.25">
      <c r="A4145" s="7">
        <v>22749</v>
      </c>
      <c r="B4145" s="2" t="s">
        <v>3388</v>
      </c>
      <c r="C4145" s="2">
        <v>4619203</v>
      </c>
      <c r="D4145" s="2" t="s">
        <v>365</v>
      </c>
      <c r="E4145" s="2" t="s">
        <v>366</v>
      </c>
      <c r="F4145" s="2" t="s">
        <v>140</v>
      </c>
      <c r="G4145" s="3">
        <v>44168</v>
      </c>
      <c r="H4145" s="1"/>
      <c r="I4145" s="2">
        <v>6673.03</v>
      </c>
      <c r="J4145" s="2">
        <v>1745.4849999999999</v>
      </c>
      <c r="K4145" s="2">
        <v>1745.4849999999999</v>
      </c>
      <c r="L4145" s="2">
        <v>0</v>
      </c>
      <c r="M4145" s="1"/>
      <c r="N4145" s="5">
        <f t="shared" si="129"/>
        <v>10164</v>
      </c>
      <c r="O4145" s="6">
        <f t="shared" si="130"/>
        <v>7370.5700000000006</v>
      </c>
      <c r="P4145" s="2">
        <v>24</v>
      </c>
      <c r="Q4145" s="2" t="s">
        <v>46</v>
      </c>
      <c r="R4145" s="2">
        <v>0</v>
      </c>
      <c r="S4145" s="2">
        <v>100</v>
      </c>
      <c r="T4145" s="2">
        <v>7270.5</v>
      </c>
      <c r="U4145" s="2">
        <v>0</v>
      </c>
      <c r="V4145" s="2">
        <v>0</v>
      </c>
      <c r="W4145" s="2">
        <v>0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2">
        <f>VLOOKUP(Tabla3[[#This Row],[Columna1]],Tabla5[#All],3,0)</f>
        <v>0</v>
      </c>
      <c r="AF4145" s="2">
        <v>0</v>
      </c>
      <c r="AG4145" s="2">
        <v>0</v>
      </c>
      <c r="AH4145" s="2">
        <v>0</v>
      </c>
      <c r="AI4145" s="2">
        <v>0</v>
      </c>
      <c r="AJ4145" s="2">
        <v>0</v>
      </c>
      <c r="AK4145" s="2">
        <f>VLOOKUP(Tabla3[[#This Row],[Columna1]],Tabla7[[ID]:[Monto neto de los bonos]],3,0)</f>
        <v>0</v>
      </c>
      <c r="AL4145" s="2">
        <v>0</v>
      </c>
      <c r="AM4145" s="2">
        <v>0</v>
      </c>
      <c r="AN4145" s="2">
        <v>0</v>
      </c>
      <c r="AO4145" s="2">
        <v>0</v>
      </c>
      <c r="AP4145" s="2">
        <v>0</v>
      </c>
      <c r="AQ4145" s="2">
        <v>0</v>
      </c>
      <c r="AR4145" s="2">
        <v>0</v>
      </c>
      <c r="AS4145" s="2">
        <v>0</v>
      </c>
      <c r="AT4145" s="2">
        <v>1622.56</v>
      </c>
      <c r="AU4145" s="2">
        <v>1170.8699999999999</v>
      </c>
      <c r="AV4145" s="2">
        <v>0</v>
      </c>
      <c r="AW4145" s="1"/>
      <c r="AX4145" s="2" t="s">
        <v>422</v>
      </c>
      <c r="AY4145" s="8" t="s">
        <v>425</v>
      </c>
    </row>
    <row r="4146" spans="1:51" ht="13.15" customHeight="1" x14ac:dyDescent="0.25">
      <c r="A4146" s="7">
        <v>20498</v>
      </c>
      <c r="B4146" s="2" t="s">
        <v>3389</v>
      </c>
      <c r="C4146" s="2">
        <v>1877303</v>
      </c>
      <c r="D4146" s="2" t="s">
        <v>365</v>
      </c>
      <c r="E4146" s="2" t="s">
        <v>366</v>
      </c>
      <c r="F4146" s="2" t="s">
        <v>140</v>
      </c>
      <c r="G4146" s="3">
        <v>42824</v>
      </c>
      <c r="H4146" s="1"/>
      <c r="I4146" s="2">
        <v>6673.03</v>
      </c>
      <c r="J4146" s="2">
        <v>1745.4849999999999</v>
      </c>
      <c r="K4146" s="2">
        <v>1745.4849999999999</v>
      </c>
      <c r="L4146" s="2">
        <v>863.08</v>
      </c>
      <c r="M4146" s="1"/>
      <c r="N4146" s="5">
        <f t="shared" si="129"/>
        <v>11027.08</v>
      </c>
      <c r="O4146" s="6">
        <f t="shared" si="130"/>
        <v>7760.1600000000008</v>
      </c>
      <c r="P4146" s="2">
        <v>24</v>
      </c>
      <c r="Q4146" s="2" t="s">
        <v>132</v>
      </c>
      <c r="R4146" s="2">
        <v>0</v>
      </c>
      <c r="S4146" s="2">
        <v>96</v>
      </c>
      <c r="T4146" s="2">
        <v>8023.68</v>
      </c>
      <c r="U4146" s="2">
        <v>0</v>
      </c>
      <c r="V4146" s="2">
        <v>0</v>
      </c>
      <c r="W4146" s="2">
        <v>0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2">
        <f>VLOOKUP(Tabla3[[#This Row],[Columna1]],Tabla5[#All],3,0)</f>
        <v>0</v>
      </c>
      <c r="AF4146" s="2">
        <v>0</v>
      </c>
      <c r="AG4146" s="2">
        <v>0</v>
      </c>
      <c r="AH4146" s="2">
        <v>0</v>
      </c>
      <c r="AI4146" s="2">
        <v>0</v>
      </c>
      <c r="AJ4146" s="2">
        <v>0</v>
      </c>
      <c r="AK4146" s="2">
        <f>VLOOKUP(Tabla3[[#This Row],[Columna1]],Tabla7[[ID]:[Monto neto de los bonos]],3,0)</f>
        <v>0</v>
      </c>
      <c r="AL4146" s="2">
        <v>0</v>
      </c>
      <c r="AM4146" s="2">
        <v>0</v>
      </c>
      <c r="AN4146" s="2">
        <v>0</v>
      </c>
      <c r="AO4146" s="2">
        <v>0</v>
      </c>
      <c r="AP4146" s="2">
        <v>0</v>
      </c>
      <c r="AQ4146" s="2">
        <v>0</v>
      </c>
      <c r="AR4146" s="2">
        <v>0</v>
      </c>
      <c r="AS4146" s="2">
        <v>0</v>
      </c>
      <c r="AT4146" s="2">
        <v>1818.04</v>
      </c>
      <c r="AU4146" s="2">
        <v>1448.88</v>
      </c>
      <c r="AV4146" s="2">
        <v>0</v>
      </c>
      <c r="AW4146" s="1"/>
      <c r="AX4146" s="2" t="s">
        <v>422</v>
      </c>
      <c r="AY4146" s="8" t="s">
        <v>427</v>
      </c>
    </row>
    <row r="4147" spans="1:51" ht="13.15" customHeight="1" x14ac:dyDescent="0.25">
      <c r="A4147" s="7">
        <v>22547</v>
      </c>
      <c r="B4147" s="2" t="s">
        <v>3390</v>
      </c>
      <c r="C4147" s="2">
        <v>4345203</v>
      </c>
      <c r="D4147" s="2" t="s">
        <v>365</v>
      </c>
      <c r="E4147" s="2" t="s">
        <v>366</v>
      </c>
      <c r="F4147" s="2" t="s">
        <v>140</v>
      </c>
      <c r="G4147" s="3">
        <v>44707</v>
      </c>
      <c r="H4147" s="1"/>
      <c r="I4147" s="2">
        <v>6673.03</v>
      </c>
      <c r="J4147" s="2">
        <v>1745.4849999999999</v>
      </c>
      <c r="K4147" s="2">
        <v>1745.4849999999999</v>
      </c>
      <c r="L4147" s="2">
        <v>0</v>
      </c>
      <c r="M4147" s="1"/>
      <c r="N4147" s="5">
        <f t="shared" si="129"/>
        <v>10164</v>
      </c>
      <c r="O4147" s="6">
        <f t="shared" si="130"/>
        <v>6136.13</v>
      </c>
      <c r="P4147" s="2">
        <v>24</v>
      </c>
      <c r="Q4147" s="2" t="s">
        <v>46</v>
      </c>
      <c r="R4147" s="2">
        <v>0</v>
      </c>
      <c r="S4147" s="2">
        <v>135</v>
      </c>
      <c r="T4147" s="2">
        <v>11283.3</v>
      </c>
      <c r="U4147" s="2">
        <v>1868.45</v>
      </c>
      <c r="V4147" s="2">
        <v>0</v>
      </c>
      <c r="W4147" s="2">
        <v>0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2">
        <f>VLOOKUP(Tabla3[[#This Row],[Columna1]],Tabla5[#All],3,0)</f>
        <v>0</v>
      </c>
      <c r="AF4147" s="2">
        <v>0</v>
      </c>
      <c r="AG4147" s="2">
        <v>0</v>
      </c>
      <c r="AH4147" s="2">
        <v>0</v>
      </c>
      <c r="AI4147" s="2">
        <v>0</v>
      </c>
      <c r="AJ4147" s="2">
        <v>0</v>
      </c>
      <c r="AK4147" s="2">
        <f>VLOOKUP(Tabla3[[#This Row],[Columna1]],Tabla7[[ID]:[Monto neto de los bonos]],3,0)</f>
        <v>1868.45</v>
      </c>
      <c r="AL4147" s="2">
        <v>0</v>
      </c>
      <c r="AM4147" s="2">
        <v>0</v>
      </c>
      <c r="AN4147" s="2">
        <v>0</v>
      </c>
      <c r="AO4147" s="2">
        <v>0</v>
      </c>
      <c r="AP4147" s="2">
        <v>0</v>
      </c>
      <c r="AQ4147" s="2">
        <v>0</v>
      </c>
      <c r="AR4147" s="2">
        <v>0</v>
      </c>
      <c r="AS4147" s="2">
        <v>0</v>
      </c>
      <c r="AT4147" s="2">
        <v>2064.4899999999998</v>
      </c>
      <c r="AU4147" s="2">
        <v>1963.38</v>
      </c>
      <c r="AV4147" s="2">
        <v>0</v>
      </c>
      <c r="AW4147" s="1"/>
      <c r="AX4147" s="2" t="s">
        <v>422</v>
      </c>
      <c r="AY4147" s="8" t="s">
        <v>425</v>
      </c>
    </row>
    <row r="4148" spans="1:51" ht="13.15" customHeight="1" x14ac:dyDescent="0.25">
      <c r="A4148" s="7">
        <v>21156</v>
      </c>
      <c r="B4148" s="2" t="s">
        <v>3391</v>
      </c>
      <c r="C4148" s="2">
        <v>2485203</v>
      </c>
      <c r="D4148" s="2" t="s">
        <v>365</v>
      </c>
      <c r="E4148" s="2" t="s">
        <v>366</v>
      </c>
      <c r="F4148" s="2" t="s">
        <v>45</v>
      </c>
      <c r="G4148" s="3">
        <v>43148</v>
      </c>
      <c r="H4148" s="1"/>
      <c r="I4148" s="2">
        <v>13413.65</v>
      </c>
      <c r="J4148" s="2">
        <v>2841.47</v>
      </c>
      <c r="K4148" s="2">
        <v>2841.47</v>
      </c>
      <c r="L4148" s="2">
        <v>1751.53</v>
      </c>
      <c r="M4148" s="1"/>
      <c r="N4148" s="5">
        <f t="shared" si="129"/>
        <v>32982.550000000003</v>
      </c>
      <c r="O4148" s="6">
        <f t="shared" si="130"/>
        <v>29300.450000000004</v>
      </c>
      <c r="P4148" s="2">
        <v>30</v>
      </c>
      <c r="Q4148" s="2" t="s">
        <v>37</v>
      </c>
      <c r="R4148" s="2">
        <v>0</v>
      </c>
      <c r="S4148" s="2">
        <v>0</v>
      </c>
      <c r="T4148" s="2">
        <v>0</v>
      </c>
      <c r="U4148" s="2">
        <v>0</v>
      </c>
      <c r="V4148" s="2">
        <v>0</v>
      </c>
      <c r="W4148" s="2">
        <v>0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12134.43</v>
      </c>
      <c r="AE4148" s="2">
        <f>VLOOKUP(Tabla3[[#This Row],[Columna1]],Tabla5[#All],3,0)</f>
        <v>12134.43</v>
      </c>
      <c r="AF4148" s="2">
        <v>0</v>
      </c>
      <c r="AG4148" s="2">
        <v>0</v>
      </c>
      <c r="AH4148" s="2">
        <v>0</v>
      </c>
      <c r="AI4148" s="2">
        <v>0</v>
      </c>
      <c r="AJ4148" s="2">
        <v>0</v>
      </c>
      <c r="AK4148" s="2">
        <f>VLOOKUP(Tabla3[[#This Row],[Columna1]],Tabla7[[ID]:[Monto neto de los bonos]],3,0)</f>
        <v>0</v>
      </c>
      <c r="AL4148" s="2">
        <v>0</v>
      </c>
      <c r="AM4148" s="2">
        <v>0</v>
      </c>
      <c r="AN4148" s="2">
        <v>0</v>
      </c>
      <c r="AO4148" s="2">
        <v>0</v>
      </c>
      <c r="AP4148" s="2">
        <v>0</v>
      </c>
      <c r="AQ4148" s="2">
        <v>0</v>
      </c>
      <c r="AR4148" s="2">
        <v>0</v>
      </c>
      <c r="AS4148" s="2">
        <v>0</v>
      </c>
      <c r="AT4148" s="2">
        <v>2084.8000000000002</v>
      </c>
      <c r="AU4148" s="2">
        <v>1597.3</v>
      </c>
      <c r="AV4148" s="2">
        <v>0</v>
      </c>
      <c r="AW4148" s="1"/>
      <c r="AX4148" s="2" t="s">
        <v>422</v>
      </c>
      <c r="AY4148" s="8" t="s">
        <v>423</v>
      </c>
    </row>
    <row r="4149" spans="1:51" ht="13.15" customHeight="1" x14ac:dyDescent="0.25">
      <c r="A4149" s="7">
        <v>102801</v>
      </c>
      <c r="B4149" s="2" t="s">
        <v>3392</v>
      </c>
      <c r="C4149" s="2">
        <v>416803</v>
      </c>
      <c r="D4149" s="2" t="s">
        <v>365</v>
      </c>
      <c r="E4149" s="2" t="s">
        <v>368</v>
      </c>
      <c r="F4149" s="2" t="s">
        <v>113</v>
      </c>
      <c r="G4149" s="3">
        <v>41445</v>
      </c>
      <c r="H4149" s="1"/>
      <c r="I4149" s="2">
        <v>8862.42</v>
      </c>
      <c r="J4149" s="2">
        <v>2318.1350000000002</v>
      </c>
      <c r="K4149" s="2">
        <v>2318.1350000000002</v>
      </c>
      <c r="L4149" s="2">
        <v>1948.81</v>
      </c>
      <c r="M4149" s="1"/>
      <c r="N4149" s="5">
        <f t="shared" si="129"/>
        <v>15447.5</v>
      </c>
      <c r="O4149" s="6">
        <f t="shared" si="130"/>
        <v>8856.3000000000011</v>
      </c>
      <c r="P4149" s="2">
        <v>24</v>
      </c>
      <c r="Q4149" s="2" t="s">
        <v>46</v>
      </c>
      <c r="R4149" s="2">
        <v>0</v>
      </c>
      <c r="S4149" s="2">
        <v>140</v>
      </c>
      <c r="T4149" s="2">
        <v>15542.8</v>
      </c>
      <c r="U4149" s="2">
        <v>2481.48</v>
      </c>
      <c r="V4149" s="2">
        <v>0</v>
      </c>
      <c r="W4149" s="2">
        <v>0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2">
        <f>VLOOKUP(Tabla3[[#This Row],[Columna1]],Tabla5[#All],3,0)</f>
        <v>0</v>
      </c>
      <c r="AF4149" s="2">
        <v>0</v>
      </c>
      <c r="AG4149" s="2">
        <v>0</v>
      </c>
      <c r="AH4149" s="2">
        <v>0</v>
      </c>
      <c r="AI4149" s="2">
        <v>0</v>
      </c>
      <c r="AJ4149" s="2">
        <v>0</v>
      </c>
      <c r="AK4149" s="2">
        <f>VLOOKUP(Tabla3[[#This Row],[Columna1]],Tabla7[[ID]:[Monto neto de los bonos]],3,0)</f>
        <v>2481.48</v>
      </c>
      <c r="AL4149" s="2">
        <v>0</v>
      </c>
      <c r="AM4149" s="2">
        <v>0</v>
      </c>
      <c r="AN4149" s="2">
        <v>0</v>
      </c>
      <c r="AO4149" s="2">
        <v>0</v>
      </c>
      <c r="AP4149" s="2">
        <v>0</v>
      </c>
      <c r="AQ4149" s="2">
        <v>0</v>
      </c>
      <c r="AR4149" s="2">
        <v>0</v>
      </c>
      <c r="AS4149" s="2">
        <v>0</v>
      </c>
      <c r="AT4149" s="2">
        <v>2977.12</v>
      </c>
      <c r="AU4149" s="2">
        <v>3614.08</v>
      </c>
      <c r="AV4149" s="2">
        <v>0</v>
      </c>
      <c r="AW4149" s="1"/>
      <c r="AX4149" s="2" t="s">
        <v>422</v>
      </c>
      <c r="AY4149" s="8" t="s">
        <v>425</v>
      </c>
    </row>
    <row r="4150" spans="1:51" ht="13.15" customHeight="1" x14ac:dyDescent="0.25">
      <c r="A4150" s="7">
        <v>23115</v>
      </c>
      <c r="B4150" s="2" t="s">
        <v>3393</v>
      </c>
      <c r="C4150" s="2">
        <v>5011803</v>
      </c>
      <c r="D4150" s="2" t="s">
        <v>365</v>
      </c>
      <c r="E4150" s="2" t="s">
        <v>368</v>
      </c>
      <c r="F4150" s="2" t="s">
        <v>140</v>
      </c>
      <c r="G4150" s="3">
        <v>44742</v>
      </c>
      <c r="H4150" s="1"/>
      <c r="I4150" s="2">
        <v>6673.03</v>
      </c>
      <c r="J4150" s="2">
        <v>1745.4849999999999</v>
      </c>
      <c r="K4150" s="2">
        <v>1745.4849999999999</v>
      </c>
      <c r="L4150" s="2">
        <v>0</v>
      </c>
      <c r="M4150" s="1"/>
      <c r="N4150" s="5">
        <f t="shared" si="129"/>
        <v>10164</v>
      </c>
      <c r="O4150" s="6">
        <f t="shared" si="130"/>
        <v>6529.2800000000007</v>
      </c>
      <c r="P4150" s="2">
        <v>24</v>
      </c>
      <c r="Q4150" s="2" t="s">
        <v>46</v>
      </c>
      <c r="R4150" s="2">
        <v>0</v>
      </c>
      <c r="S4150" s="2">
        <v>120</v>
      </c>
      <c r="T4150" s="2">
        <v>10029.6</v>
      </c>
      <c r="U4150" s="2">
        <v>1868.45</v>
      </c>
      <c r="V4150" s="2">
        <v>0</v>
      </c>
      <c r="W4150" s="2">
        <v>0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2">
        <f>VLOOKUP(Tabla3[[#This Row],[Columna1]],Tabla5[#All],3,0)</f>
        <v>0</v>
      </c>
      <c r="AF4150" s="2">
        <v>0</v>
      </c>
      <c r="AG4150" s="2">
        <v>0</v>
      </c>
      <c r="AH4150" s="2">
        <v>0</v>
      </c>
      <c r="AI4150" s="2">
        <v>0</v>
      </c>
      <c r="AJ4150" s="2">
        <v>0</v>
      </c>
      <c r="AK4150" s="2">
        <f>VLOOKUP(Tabla3[[#This Row],[Columna1]],Tabla7[[ID]:[Monto neto de los bonos]],3,0)</f>
        <v>1868.45</v>
      </c>
      <c r="AL4150" s="2">
        <v>0</v>
      </c>
      <c r="AM4150" s="2">
        <v>0</v>
      </c>
      <c r="AN4150" s="2">
        <v>0</v>
      </c>
      <c r="AO4150" s="2">
        <v>0</v>
      </c>
      <c r="AP4150" s="2">
        <v>0</v>
      </c>
      <c r="AQ4150" s="2">
        <v>0</v>
      </c>
      <c r="AR4150" s="2">
        <v>0</v>
      </c>
      <c r="AS4150" s="2">
        <v>0</v>
      </c>
      <c r="AT4150" s="2">
        <v>1939.12</v>
      </c>
      <c r="AU4150" s="2">
        <v>1695.6</v>
      </c>
      <c r="AV4150" s="2">
        <v>0</v>
      </c>
      <c r="AW4150" s="1"/>
      <c r="AX4150" s="2" t="s">
        <v>422</v>
      </c>
      <c r="AY4150" s="8" t="s">
        <v>425</v>
      </c>
    </row>
    <row r="4151" spans="1:51" ht="13.15" customHeight="1" x14ac:dyDescent="0.25">
      <c r="A4151" s="7">
        <v>22451</v>
      </c>
      <c r="B4151" s="2" t="s">
        <v>3394</v>
      </c>
      <c r="C4151" s="2">
        <v>4221203</v>
      </c>
      <c r="D4151" s="2" t="s">
        <v>365</v>
      </c>
      <c r="E4151" s="2" t="s">
        <v>375</v>
      </c>
      <c r="F4151" s="2" t="s">
        <v>183</v>
      </c>
      <c r="G4151" s="3">
        <v>43907</v>
      </c>
      <c r="H4151" s="1"/>
      <c r="I4151" s="2">
        <v>7320.09</v>
      </c>
      <c r="J4151" s="2">
        <v>1914.615</v>
      </c>
      <c r="K4151" s="2">
        <v>1914.615</v>
      </c>
      <c r="L4151" s="2">
        <v>1170.67</v>
      </c>
      <c r="M4151" s="1"/>
      <c r="N4151" s="5">
        <f t="shared" si="129"/>
        <v>12319.99</v>
      </c>
      <c r="O4151" s="6">
        <f t="shared" si="130"/>
        <v>7123.58</v>
      </c>
      <c r="P4151" s="2">
        <v>20</v>
      </c>
      <c r="Q4151" s="2" t="s">
        <v>46</v>
      </c>
      <c r="R4151" s="2">
        <v>0</v>
      </c>
      <c r="S4151" s="2">
        <v>140</v>
      </c>
      <c r="T4151" s="2">
        <v>12835.2</v>
      </c>
      <c r="U4151" s="2">
        <v>2049.63</v>
      </c>
      <c r="V4151" s="2">
        <v>0</v>
      </c>
      <c r="W4151" s="2">
        <v>0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2">
        <f>VLOOKUP(Tabla3[[#This Row],[Columna1]],Tabla5[#All],3,0)</f>
        <v>0</v>
      </c>
      <c r="AF4151" s="2">
        <v>0</v>
      </c>
      <c r="AG4151" s="2">
        <v>0</v>
      </c>
      <c r="AH4151" s="2">
        <v>0</v>
      </c>
      <c r="AI4151" s="2">
        <v>0</v>
      </c>
      <c r="AJ4151" s="2">
        <v>0</v>
      </c>
      <c r="AK4151" s="2">
        <f>VLOOKUP(Tabla3[[#This Row],[Columna1]],Tabla7[[ID]:[Monto neto de los bonos]],3,0)</f>
        <v>2049.63</v>
      </c>
      <c r="AL4151" s="2">
        <v>0</v>
      </c>
      <c r="AM4151" s="2">
        <v>0</v>
      </c>
      <c r="AN4151" s="2">
        <v>0</v>
      </c>
      <c r="AO4151" s="2">
        <v>0</v>
      </c>
      <c r="AP4151" s="2">
        <v>0</v>
      </c>
      <c r="AQ4151" s="2">
        <v>0</v>
      </c>
      <c r="AR4151" s="2">
        <v>0</v>
      </c>
      <c r="AS4151" s="2">
        <v>0</v>
      </c>
      <c r="AT4151" s="2">
        <v>2348.91</v>
      </c>
      <c r="AU4151" s="2">
        <v>2847.5</v>
      </c>
      <c r="AV4151" s="2">
        <v>0</v>
      </c>
      <c r="AW4151" s="1"/>
      <c r="AX4151" s="2" t="s">
        <v>422</v>
      </c>
      <c r="AY4151" s="8" t="s">
        <v>424</v>
      </c>
    </row>
    <row r="4152" spans="1:51" ht="13.15" customHeight="1" x14ac:dyDescent="0.25">
      <c r="A4152" s="7">
        <v>22491</v>
      </c>
      <c r="B4152" s="2" t="s">
        <v>3395</v>
      </c>
      <c r="C4152" s="2">
        <v>4271203</v>
      </c>
      <c r="D4152" s="2" t="s">
        <v>365</v>
      </c>
      <c r="E4152" s="2" t="s">
        <v>370</v>
      </c>
      <c r="F4152" s="2" t="s">
        <v>148</v>
      </c>
      <c r="G4152" s="3">
        <v>44014</v>
      </c>
      <c r="H4152" s="1"/>
      <c r="I4152" s="2">
        <v>9836.7099999999991</v>
      </c>
      <c r="J4152" s="2">
        <v>3056.2150000000001</v>
      </c>
      <c r="K4152" s="2">
        <v>3056.2150000000001</v>
      </c>
      <c r="L4152" s="2">
        <v>0</v>
      </c>
      <c r="M4152" s="1"/>
      <c r="N4152" s="5">
        <f t="shared" si="129"/>
        <v>15949.14</v>
      </c>
      <c r="O4152" s="6">
        <f t="shared" si="130"/>
        <v>9463.89</v>
      </c>
      <c r="P4152" s="2">
        <v>30</v>
      </c>
      <c r="Q4152" s="2" t="s">
        <v>37</v>
      </c>
      <c r="R4152" s="2">
        <v>0</v>
      </c>
      <c r="S4152" s="2">
        <v>118</v>
      </c>
      <c r="T4152" s="2">
        <v>15684.56</v>
      </c>
      <c r="U4152" s="2">
        <v>0</v>
      </c>
      <c r="V4152" s="2">
        <v>0</v>
      </c>
      <c r="W4152" s="2">
        <v>0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2">
        <f>VLOOKUP(Tabla3[[#This Row],[Columna1]],Tabla5[#All],3,0)</f>
        <v>0</v>
      </c>
      <c r="AF4152" s="2">
        <v>0</v>
      </c>
      <c r="AG4152" s="2">
        <v>0</v>
      </c>
      <c r="AH4152" s="2">
        <v>0</v>
      </c>
      <c r="AI4152" s="2">
        <v>0</v>
      </c>
      <c r="AJ4152" s="2">
        <v>0</v>
      </c>
      <c r="AK4152" s="2">
        <f>VLOOKUP(Tabla3[[#This Row],[Columna1]],Tabla7[[ID]:[Monto neto de los bonos]],3,0)</f>
        <v>0</v>
      </c>
      <c r="AL4152" s="2">
        <v>0</v>
      </c>
      <c r="AM4152" s="2">
        <v>0</v>
      </c>
      <c r="AN4152" s="2">
        <v>0</v>
      </c>
      <c r="AO4152" s="2">
        <v>0</v>
      </c>
      <c r="AP4152" s="2">
        <v>0</v>
      </c>
      <c r="AQ4152" s="2">
        <v>0</v>
      </c>
      <c r="AR4152" s="2">
        <v>0</v>
      </c>
      <c r="AS4152" s="2">
        <v>0</v>
      </c>
      <c r="AT4152" s="2">
        <v>3163.37</v>
      </c>
      <c r="AU4152" s="2">
        <v>3321.88</v>
      </c>
      <c r="AV4152" s="2">
        <v>0</v>
      </c>
      <c r="AW4152" s="1"/>
      <c r="AX4152" s="2" t="s">
        <v>422</v>
      </c>
      <c r="AY4152" s="8" t="s">
        <v>423</v>
      </c>
    </row>
    <row r="4153" spans="1:51" ht="13.15" customHeight="1" x14ac:dyDescent="0.25">
      <c r="A4153" s="7">
        <v>22043</v>
      </c>
      <c r="B4153" s="2" t="s">
        <v>4817</v>
      </c>
      <c r="C4153" s="2">
        <v>3593303</v>
      </c>
      <c r="D4153" s="2" t="s">
        <v>365</v>
      </c>
      <c r="E4153" s="2" t="s">
        <v>368</v>
      </c>
      <c r="F4153" s="2" t="s">
        <v>140</v>
      </c>
      <c r="G4153" s="3">
        <v>43675</v>
      </c>
      <c r="H4153" s="1"/>
      <c r="I4153" s="2">
        <v>6673.03</v>
      </c>
      <c r="J4153" s="2">
        <v>1745.4849999999999</v>
      </c>
      <c r="K4153" s="2">
        <v>1745.4849999999999</v>
      </c>
      <c r="L4153" s="2">
        <v>988.18</v>
      </c>
      <c r="M4153" s="1"/>
      <c r="N4153" s="5">
        <f t="shared" si="129"/>
        <v>11152.18</v>
      </c>
      <c r="O4153" s="6">
        <f t="shared" si="130"/>
        <v>6707.82</v>
      </c>
      <c r="P4153" s="2">
        <v>24</v>
      </c>
      <c r="Q4153" s="2" t="s">
        <v>132</v>
      </c>
      <c r="R4153" s="2">
        <v>0</v>
      </c>
      <c r="S4153" s="2">
        <v>140</v>
      </c>
      <c r="T4153" s="2">
        <v>11701.2</v>
      </c>
      <c r="U4153" s="2">
        <v>0</v>
      </c>
      <c r="V4153" s="2">
        <v>0</v>
      </c>
      <c r="W4153" s="2">
        <v>0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2">
        <f>VLOOKUP(Tabla3[[#This Row],[Columna1]],Tabla5[#All],3,0)</f>
        <v>0</v>
      </c>
      <c r="AF4153" s="2">
        <v>0</v>
      </c>
      <c r="AG4153" s="2">
        <v>0</v>
      </c>
      <c r="AH4153" s="2">
        <v>0</v>
      </c>
      <c r="AI4153" s="2">
        <v>0</v>
      </c>
      <c r="AJ4153" s="2">
        <v>0</v>
      </c>
      <c r="AK4153" s="2">
        <f>VLOOKUP(Tabla3[[#This Row],[Columna1]],Tabla7[[ID]:[Monto neto de los bonos]],3,0)</f>
        <v>0</v>
      </c>
      <c r="AL4153" s="2">
        <v>0</v>
      </c>
      <c r="AM4153" s="2">
        <v>0</v>
      </c>
      <c r="AN4153" s="2">
        <v>0</v>
      </c>
      <c r="AO4153" s="2">
        <v>0</v>
      </c>
      <c r="AP4153" s="2">
        <v>0</v>
      </c>
      <c r="AQ4153" s="2">
        <v>0</v>
      </c>
      <c r="AR4153" s="2">
        <v>0</v>
      </c>
      <c r="AS4153" s="2">
        <v>0</v>
      </c>
      <c r="AT4153" s="2">
        <v>2197.2800000000002</v>
      </c>
      <c r="AU4153" s="2">
        <v>2247.08</v>
      </c>
      <c r="AV4153" s="2">
        <v>0</v>
      </c>
      <c r="AW4153" s="1"/>
      <c r="AX4153" s="2" t="s">
        <v>422</v>
      </c>
      <c r="AY4153" s="8" t="s">
        <v>427</v>
      </c>
    </row>
    <row r="4154" spans="1:51" ht="13.15" customHeight="1" x14ac:dyDescent="0.25">
      <c r="A4154" s="7">
        <v>24578</v>
      </c>
      <c r="B4154" s="2" t="s">
        <v>3396</v>
      </c>
      <c r="C4154" s="2">
        <v>6069103</v>
      </c>
      <c r="D4154" s="2" t="s">
        <v>365</v>
      </c>
      <c r="E4154" s="2" t="s">
        <v>366</v>
      </c>
      <c r="F4154" s="2" t="s">
        <v>184</v>
      </c>
      <c r="G4154" s="3">
        <v>45603</v>
      </c>
      <c r="H4154" s="1"/>
      <c r="I4154" s="2">
        <v>5516.73</v>
      </c>
      <c r="J4154" s="2">
        <v>1441.28</v>
      </c>
      <c r="K4154" s="2">
        <v>1441.28</v>
      </c>
      <c r="L4154" s="2">
        <v>0</v>
      </c>
      <c r="M4154" s="1"/>
      <c r="N4154" s="5">
        <f t="shared" si="129"/>
        <v>8399.2899999999991</v>
      </c>
      <c r="O4154" s="6">
        <f t="shared" si="130"/>
        <v>5215.369999999999</v>
      </c>
      <c r="P4154" s="2">
        <v>24</v>
      </c>
      <c r="Q4154" s="2" t="s">
        <v>132</v>
      </c>
      <c r="R4154" s="2">
        <v>0</v>
      </c>
      <c r="S4154" s="2">
        <v>140</v>
      </c>
      <c r="T4154" s="2">
        <v>9671.2000000000007</v>
      </c>
      <c r="U4154" s="2">
        <v>0</v>
      </c>
      <c r="V4154" s="2">
        <v>0</v>
      </c>
      <c r="W4154" s="2">
        <v>0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2">
        <f>VLOOKUP(Tabla3[[#This Row],[Columna1]],Tabla5[#All],3,0)</f>
        <v>0</v>
      </c>
      <c r="AF4154" s="2">
        <v>0</v>
      </c>
      <c r="AG4154" s="2">
        <v>0</v>
      </c>
      <c r="AH4154" s="2">
        <v>0</v>
      </c>
      <c r="AI4154" s="2">
        <v>0</v>
      </c>
      <c r="AJ4154" s="2">
        <v>0</v>
      </c>
      <c r="AK4154" s="2">
        <f>VLOOKUP(Tabla3[[#This Row],[Columna1]],Tabla7[[ID]:[Monto neto de los bonos]],3,0)</f>
        <v>0</v>
      </c>
      <c r="AL4154" s="2">
        <v>0</v>
      </c>
      <c r="AM4154" s="2">
        <v>0</v>
      </c>
      <c r="AN4154" s="2">
        <v>0</v>
      </c>
      <c r="AO4154" s="2">
        <v>0</v>
      </c>
      <c r="AP4154" s="2">
        <v>0</v>
      </c>
      <c r="AQ4154" s="2">
        <v>0</v>
      </c>
      <c r="AR4154" s="2">
        <v>0</v>
      </c>
      <c r="AS4154" s="2">
        <v>0</v>
      </c>
      <c r="AT4154" s="2">
        <v>1740.72</v>
      </c>
      <c r="AU4154" s="2">
        <v>1443.2</v>
      </c>
      <c r="AV4154" s="2">
        <v>0</v>
      </c>
      <c r="AW4154" s="1"/>
      <c r="AX4154" s="2" t="s">
        <v>422</v>
      </c>
      <c r="AY4154" s="8" t="s">
        <v>427</v>
      </c>
    </row>
    <row r="4155" spans="1:51" ht="13.15" customHeight="1" x14ac:dyDescent="0.25">
      <c r="A4155" s="7">
        <v>20744</v>
      </c>
      <c r="B4155" s="2" t="s">
        <v>4912</v>
      </c>
      <c r="C4155" s="2">
        <v>2061203</v>
      </c>
      <c r="D4155" s="2" t="s">
        <v>365</v>
      </c>
      <c r="E4155" s="2" t="s">
        <v>366</v>
      </c>
      <c r="F4155" s="2" t="s">
        <v>184</v>
      </c>
      <c r="G4155" s="3">
        <v>42901</v>
      </c>
      <c r="H4155" s="1"/>
      <c r="I4155" s="2">
        <v>5516.73</v>
      </c>
      <c r="J4155" s="2">
        <v>1441.28</v>
      </c>
      <c r="K4155" s="2">
        <v>1441.28</v>
      </c>
      <c r="L4155" s="2">
        <v>713.22</v>
      </c>
      <c r="M4155" s="1"/>
      <c r="N4155" s="5">
        <f t="shared" si="129"/>
        <v>9112.5099999999984</v>
      </c>
      <c r="O4155" s="6">
        <f t="shared" si="130"/>
        <v>8133.2299999999987</v>
      </c>
      <c r="P4155" s="2">
        <v>24</v>
      </c>
      <c r="Q4155" s="2" t="s">
        <v>132</v>
      </c>
      <c r="R4155" s="2">
        <v>0</v>
      </c>
      <c r="S4155" s="2">
        <v>0</v>
      </c>
      <c r="T4155" s="2">
        <v>0</v>
      </c>
      <c r="U4155" s="2">
        <v>0</v>
      </c>
      <c r="V4155" s="2">
        <v>0</v>
      </c>
      <c r="W4155" s="2">
        <v>0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2">
        <f>VLOOKUP(Tabla3[[#This Row],[Columna1]],Tabla5[#All],3,0)</f>
        <v>0</v>
      </c>
      <c r="AF4155" s="2">
        <v>0</v>
      </c>
      <c r="AG4155" s="2">
        <v>0</v>
      </c>
      <c r="AH4155" s="2">
        <v>0</v>
      </c>
      <c r="AI4155" s="2">
        <v>0</v>
      </c>
      <c r="AJ4155" s="2">
        <v>0</v>
      </c>
      <c r="AK4155" s="2">
        <f>VLOOKUP(Tabla3[[#This Row],[Columna1]],Tabla7[[ID]:[Monto neto de los bonos]],3,0)</f>
        <v>0</v>
      </c>
      <c r="AL4155" s="2">
        <v>0</v>
      </c>
      <c r="AM4155" s="2">
        <v>0</v>
      </c>
      <c r="AN4155" s="2">
        <v>0</v>
      </c>
      <c r="AO4155" s="2">
        <v>0</v>
      </c>
      <c r="AP4155" s="2">
        <v>0</v>
      </c>
      <c r="AQ4155" s="2">
        <v>0</v>
      </c>
      <c r="AR4155" s="2">
        <v>0</v>
      </c>
      <c r="AS4155" s="2">
        <v>0</v>
      </c>
      <c r="AT4155" s="2">
        <v>839.32</v>
      </c>
      <c r="AU4155" s="2">
        <v>139.96</v>
      </c>
      <c r="AV4155" s="2">
        <v>0</v>
      </c>
      <c r="AW4155" s="1"/>
      <c r="AX4155" s="2" t="s">
        <v>422</v>
      </c>
      <c r="AY4155" s="8" t="s">
        <v>427</v>
      </c>
    </row>
    <row r="4156" spans="1:51" ht="13.15" customHeight="1" x14ac:dyDescent="0.25">
      <c r="A4156" s="7">
        <v>21905</v>
      </c>
      <c r="B4156" s="2" t="s">
        <v>3397</v>
      </c>
      <c r="C4156" s="2">
        <v>3383203</v>
      </c>
      <c r="D4156" s="2" t="s">
        <v>365</v>
      </c>
      <c r="E4156" s="2" t="s">
        <v>366</v>
      </c>
      <c r="F4156" s="2" t="s">
        <v>140</v>
      </c>
      <c r="G4156" s="3">
        <v>44062</v>
      </c>
      <c r="H4156" s="1"/>
      <c r="I4156" s="2">
        <v>6673.03</v>
      </c>
      <c r="J4156" s="2">
        <v>1745.4849999999999</v>
      </c>
      <c r="K4156" s="2">
        <v>1745.4849999999999</v>
      </c>
      <c r="L4156" s="2">
        <v>0</v>
      </c>
      <c r="M4156" s="1"/>
      <c r="N4156" s="5">
        <f t="shared" si="129"/>
        <v>10164</v>
      </c>
      <c r="O4156" s="6">
        <f t="shared" si="130"/>
        <v>6529.2800000000007</v>
      </c>
      <c r="P4156" s="2">
        <v>24</v>
      </c>
      <c r="Q4156" s="2" t="s">
        <v>132</v>
      </c>
      <c r="R4156" s="2">
        <v>0</v>
      </c>
      <c r="S4156" s="2">
        <v>120</v>
      </c>
      <c r="T4156" s="2">
        <v>10029.6</v>
      </c>
      <c r="U4156" s="2">
        <v>0</v>
      </c>
      <c r="V4156" s="2">
        <v>0</v>
      </c>
      <c r="W4156" s="2">
        <v>0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2">
        <f>VLOOKUP(Tabla3[[#This Row],[Columna1]],Tabla5[#All],3,0)</f>
        <v>0</v>
      </c>
      <c r="AF4156" s="2">
        <v>0</v>
      </c>
      <c r="AG4156" s="2">
        <v>0</v>
      </c>
      <c r="AH4156" s="2">
        <v>0</v>
      </c>
      <c r="AI4156" s="2">
        <v>0</v>
      </c>
      <c r="AJ4156" s="2">
        <v>0</v>
      </c>
      <c r="AK4156" s="2">
        <f>VLOOKUP(Tabla3[[#This Row],[Columna1]],Tabla7[[ID]:[Monto neto de los bonos]],3,0)</f>
        <v>0</v>
      </c>
      <c r="AL4156" s="2">
        <v>0</v>
      </c>
      <c r="AM4156" s="2">
        <v>0</v>
      </c>
      <c r="AN4156" s="2">
        <v>0</v>
      </c>
      <c r="AO4156" s="2">
        <v>0</v>
      </c>
      <c r="AP4156" s="2">
        <v>0</v>
      </c>
      <c r="AQ4156" s="2">
        <v>0</v>
      </c>
      <c r="AR4156" s="2">
        <v>0</v>
      </c>
      <c r="AS4156" s="2">
        <v>0</v>
      </c>
      <c r="AT4156" s="2">
        <v>1939.12</v>
      </c>
      <c r="AU4156" s="2">
        <v>1695.6</v>
      </c>
      <c r="AV4156" s="2">
        <v>0</v>
      </c>
      <c r="AW4156" s="1"/>
      <c r="AX4156" s="2" t="s">
        <v>422</v>
      </c>
      <c r="AY4156" s="8" t="s">
        <v>427</v>
      </c>
    </row>
    <row r="4157" spans="1:51" ht="13.15" customHeight="1" x14ac:dyDescent="0.25">
      <c r="A4157" s="7">
        <v>17669</v>
      </c>
      <c r="B4157" s="2" t="s">
        <v>3398</v>
      </c>
      <c r="C4157" s="2">
        <v>229003</v>
      </c>
      <c r="D4157" s="2" t="s">
        <v>365</v>
      </c>
      <c r="E4157" s="2" t="s">
        <v>366</v>
      </c>
      <c r="F4157" s="2" t="s">
        <v>140</v>
      </c>
      <c r="G4157" s="3">
        <v>43174</v>
      </c>
      <c r="H4157" s="1"/>
      <c r="I4157" s="2">
        <v>6673.03</v>
      </c>
      <c r="J4157" s="2">
        <v>1745.4849999999999</v>
      </c>
      <c r="K4157" s="2">
        <v>1745.4849999999999</v>
      </c>
      <c r="L4157" s="2">
        <v>923.51</v>
      </c>
      <c r="M4157" s="1"/>
      <c r="N4157" s="5">
        <f t="shared" ref="N4157:N4220" si="131">I4157+J4157+K4157+L4157+M4157+R4157+V4157+W4157+Y4157+AD4157+AG4157+AJ4157</f>
        <v>11087.51</v>
      </c>
      <c r="O4157" s="6">
        <f t="shared" si="130"/>
        <v>9547.11</v>
      </c>
      <c r="P4157" s="2">
        <v>24</v>
      </c>
      <c r="Q4157" s="2" t="s">
        <v>132</v>
      </c>
      <c r="R4157" s="2">
        <v>0</v>
      </c>
      <c r="S4157" s="2">
        <v>0</v>
      </c>
      <c r="T4157" s="2">
        <v>0</v>
      </c>
      <c r="U4157" s="2">
        <v>0</v>
      </c>
      <c r="V4157" s="2">
        <v>0</v>
      </c>
      <c r="W4157" s="2">
        <v>0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2">
        <f>VLOOKUP(Tabla3[[#This Row],[Columna1]],Tabla5[#All],3,0)</f>
        <v>0</v>
      </c>
      <c r="AF4157" s="2">
        <v>0</v>
      </c>
      <c r="AG4157" s="2">
        <v>0</v>
      </c>
      <c r="AH4157" s="2">
        <v>0</v>
      </c>
      <c r="AI4157" s="2">
        <v>0</v>
      </c>
      <c r="AJ4157" s="2">
        <v>0</v>
      </c>
      <c r="AK4157" s="2">
        <f>VLOOKUP(Tabla3[[#This Row],[Columna1]],Tabla7[[ID]:[Monto neto de los bonos]],3,0)</f>
        <v>0</v>
      </c>
      <c r="AL4157" s="2">
        <v>0</v>
      </c>
      <c r="AM4157" s="2">
        <v>0</v>
      </c>
      <c r="AN4157" s="2">
        <v>0</v>
      </c>
      <c r="AO4157" s="2">
        <v>0</v>
      </c>
      <c r="AP4157" s="2">
        <v>0</v>
      </c>
      <c r="AQ4157" s="2">
        <v>0</v>
      </c>
      <c r="AR4157" s="2">
        <v>0</v>
      </c>
      <c r="AS4157" s="2">
        <v>0</v>
      </c>
      <c r="AT4157" s="2">
        <v>1021.24</v>
      </c>
      <c r="AU4157" s="2">
        <v>519.16</v>
      </c>
      <c r="AV4157" s="2">
        <v>0</v>
      </c>
      <c r="AW4157" s="1"/>
      <c r="AX4157" s="2" t="s">
        <v>422</v>
      </c>
      <c r="AY4157" s="8" t="s">
        <v>427</v>
      </c>
    </row>
    <row r="4158" spans="1:51" ht="13.15" customHeight="1" x14ac:dyDescent="0.25">
      <c r="A4158" s="7">
        <v>20453</v>
      </c>
      <c r="B4158" s="2" t="s">
        <v>4923</v>
      </c>
      <c r="C4158" s="2">
        <v>1827403</v>
      </c>
      <c r="D4158" s="2" t="s">
        <v>365</v>
      </c>
      <c r="E4158" s="2" t="s">
        <v>366</v>
      </c>
      <c r="F4158" s="2" t="s">
        <v>184</v>
      </c>
      <c r="G4158" s="3">
        <v>43483</v>
      </c>
      <c r="H4158" s="1"/>
      <c r="I4158" s="2">
        <v>5516.73</v>
      </c>
      <c r="J4158" s="2">
        <v>1441.28</v>
      </c>
      <c r="K4158" s="2">
        <v>1441.28</v>
      </c>
      <c r="L4158" s="2">
        <v>816.61</v>
      </c>
      <c r="M4158" s="1"/>
      <c r="N4158" s="5">
        <f t="shared" si="131"/>
        <v>9215.9</v>
      </c>
      <c r="O4158" s="6">
        <f t="shared" si="130"/>
        <v>8216.74</v>
      </c>
      <c r="P4158" s="2">
        <v>24</v>
      </c>
      <c r="Q4158" s="2" t="s">
        <v>132</v>
      </c>
      <c r="R4158" s="2">
        <v>0</v>
      </c>
      <c r="S4158" s="2">
        <v>0</v>
      </c>
      <c r="T4158" s="2">
        <v>0</v>
      </c>
      <c r="U4158" s="2">
        <v>0</v>
      </c>
      <c r="V4158" s="2">
        <v>0</v>
      </c>
      <c r="W4158" s="2">
        <v>0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2">
        <f>VLOOKUP(Tabla3[[#This Row],[Columna1]],Tabla5[#All],3,0)</f>
        <v>0</v>
      </c>
      <c r="AF4158" s="2">
        <v>0</v>
      </c>
      <c r="AG4158" s="2">
        <v>0</v>
      </c>
      <c r="AH4158" s="2">
        <v>0</v>
      </c>
      <c r="AI4158" s="2">
        <v>0</v>
      </c>
      <c r="AJ4158" s="2">
        <v>0</v>
      </c>
      <c r="AK4158" s="2">
        <f>VLOOKUP(Tabla3[[#This Row],[Columna1]],Tabla7[[ID]:[Monto neto de los bonos]],3,0)</f>
        <v>0</v>
      </c>
      <c r="AL4158" s="2">
        <v>0</v>
      </c>
      <c r="AM4158" s="2">
        <v>0</v>
      </c>
      <c r="AN4158" s="2">
        <v>0</v>
      </c>
      <c r="AO4158" s="2">
        <v>0</v>
      </c>
      <c r="AP4158" s="2">
        <v>0</v>
      </c>
      <c r="AQ4158" s="2">
        <v>0</v>
      </c>
      <c r="AR4158" s="2">
        <v>0</v>
      </c>
      <c r="AS4158" s="2">
        <v>0</v>
      </c>
      <c r="AT4158" s="2">
        <v>848.84</v>
      </c>
      <c r="AU4158" s="2">
        <v>150.32</v>
      </c>
      <c r="AV4158" s="2">
        <v>0</v>
      </c>
      <c r="AW4158" s="1"/>
      <c r="AX4158" s="2" t="s">
        <v>422</v>
      </c>
      <c r="AY4158" s="8" t="s">
        <v>427</v>
      </c>
    </row>
    <row r="4159" spans="1:51" ht="13.15" customHeight="1" x14ac:dyDescent="0.25">
      <c r="A4159" s="7">
        <v>23026</v>
      </c>
      <c r="B4159" s="2" t="s">
        <v>4893</v>
      </c>
      <c r="C4159" s="2">
        <v>4977803</v>
      </c>
      <c r="D4159" s="2" t="s">
        <v>365</v>
      </c>
      <c r="E4159" s="2" t="s">
        <v>366</v>
      </c>
      <c r="F4159" s="2" t="s">
        <v>140</v>
      </c>
      <c r="G4159" s="3">
        <v>44706</v>
      </c>
      <c r="H4159" s="1"/>
      <c r="I4159" s="2">
        <v>6673.03</v>
      </c>
      <c r="J4159" s="2">
        <v>1745.4849999999999</v>
      </c>
      <c r="K4159" s="2">
        <v>1745.4849999999999</v>
      </c>
      <c r="L4159" s="2">
        <v>0</v>
      </c>
      <c r="M4159" s="1"/>
      <c r="N4159" s="5">
        <f t="shared" si="131"/>
        <v>10164</v>
      </c>
      <c r="O4159" s="6">
        <f t="shared" si="130"/>
        <v>6005.08</v>
      </c>
      <c r="P4159" s="2">
        <v>24</v>
      </c>
      <c r="Q4159" s="2" t="s">
        <v>132</v>
      </c>
      <c r="R4159" s="2">
        <v>0</v>
      </c>
      <c r="S4159" s="2">
        <v>140</v>
      </c>
      <c r="T4159" s="2">
        <v>11701.2</v>
      </c>
      <c r="U4159" s="2">
        <v>0</v>
      </c>
      <c r="V4159" s="2">
        <v>0</v>
      </c>
      <c r="W4159" s="2">
        <v>0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2">
        <f>VLOOKUP(Tabla3[[#This Row],[Columna1]],Tabla5[#All],3,0)</f>
        <v>0</v>
      </c>
      <c r="AF4159" s="2">
        <v>0</v>
      </c>
      <c r="AG4159" s="2">
        <v>0</v>
      </c>
      <c r="AH4159" s="2">
        <v>0</v>
      </c>
      <c r="AI4159" s="2">
        <v>0</v>
      </c>
      <c r="AJ4159" s="2">
        <v>0</v>
      </c>
      <c r="AK4159" s="2">
        <f>VLOOKUP(Tabla3[[#This Row],[Columna1]],Tabla7[[ID]:[Monto neto de los bonos]],3,0)</f>
        <v>0</v>
      </c>
      <c r="AL4159" s="2">
        <v>0</v>
      </c>
      <c r="AM4159" s="2">
        <v>0</v>
      </c>
      <c r="AN4159" s="2">
        <v>0</v>
      </c>
      <c r="AO4159" s="2">
        <v>0</v>
      </c>
      <c r="AP4159" s="2">
        <v>0</v>
      </c>
      <c r="AQ4159" s="2">
        <v>0</v>
      </c>
      <c r="AR4159" s="2">
        <v>0</v>
      </c>
      <c r="AS4159" s="2">
        <v>0</v>
      </c>
      <c r="AT4159" s="2">
        <v>2106.2800000000002</v>
      </c>
      <c r="AU4159" s="2">
        <v>2052.64</v>
      </c>
      <c r="AV4159" s="2">
        <v>0</v>
      </c>
      <c r="AW4159" s="1"/>
      <c r="AX4159" s="2" t="s">
        <v>422</v>
      </c>
      <c r="AY4159" s="8" t="s">
        <v>427</v>
      </c>
    </row>
    <row r="4160" spans="1:51" ht="13.15" customHeight="1" x14ac:dyDescent="0.25">
      <c r="A4160" s="7">
        <v>21837</v>
      </c>
      <c r="B4160" s="2" t="s">
        <v>3399</v>
      </c>
      <c r="C4160" s="2">
        <v>3287303</v>
      </c>
      <c r="D4160" s="2" t="s">
        <v>365</v>
      </c>
      <c r="E4160" s="2" t="s">
        <v>366</v>
      </c>
      <c r="F4160" s="2" t="s">
        <v>140</v>
      </c>
      <c r="G4160" s="3">
        <v>44873</v>
      </c>
      <c r="H4160" s="1"/>
      <c r="I4160" s="2">
        <v>6673.03</v>
      </c>
      <c r="J4160" s="2">
        <v>1745.4849999999999</v>
      </c>
      <c r="K4160" s="2">
        <v>1745.4849999999999</v>
      </c>
      <c r="L4160" s="2">
        <v>0</v>
      </c>
      <c r="M4160" s="1"/>
      <c r="N4160" s="5">
        <f t="shared" si="131"/>
        <v>10164</v>
      </c>
      <c r="O4160" s="6">
        <f t="shared" si="130"/>
        <v>7236.08</v>
      </c>
      <c r="P4160" s="2">
        <v>24</v>
      </c>
      <c r="Q4160" s="2" t="s">
        <v>132</v>
      </c>
      <c r="R4160" s="2">
        <v>0</v>
      </c>
      <c r="S4160" s="2">
        <v>84</v>
      </c>
      <c r="T4160" s="2">
        <v>7020.72</v>
      </c>
      <c r="U4160" s="2">
        <v>0</v>
      </c>
      <c r="V4160" s="2">
        <v>0</v>
      </c>
      <c r="W4160" s="2">
        <v>0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2">
        <f>VLOOKUP(Tabla3[[#This Row],[Columna1]],Tabla5[#All],3,0)</f>
        <v>0</v>
      </c>
      <c r="AF4160" s="2">
        <v>0</v>
      </c>
      <c r="AG4160" s="2">
        <v>0</v>
      </c>
      <c r="AH4160" s="2">
        <v>0</v>
      </c>
      <c r="AI4160" s="2">
        <v>0</v>
      </c>
      <c r="AJ4160" s="2">
        <v>0</v>
      </c>
      <c r="AK4160" s="2">
        <f>VLOOKUP(Tabla3[[#This Row],[Columna1]],Tabla7[[ID]:[Monto neto de los bonos]],3,0)</f>
        <v>0</v>
      </c>
      <c r="AL4160" s="2">
        <v>0</v>
      </c>
      <c r="AM4160" s="2">
        <v>0</v>
      </c>
      <c r="AN4160" s="2">
        <v>0</v>
      </c>
      <c r="AO4160" s="2">
        <v>0</v>
      </c>
      <c r="AP4160" s="2">
        <v>0</v>
      </c>
      <c r="AQ4160" s="2">
        <v>0</v>
      </c>
      <c r="AR4160" s="2">
        <v>0</v>
      </c>
      <c r="AS4160" s="2">
        <v>0</v>
      </c>
      <c r="AT4160" s="2">
        <v>1638.23</v>
      </c>
      <c r="AU4160" s="2">
        <v>1289.69</v>
      </c>
      <c r="AV4160" s="2">
        <v>0</v>
      </c>
      <c r="AW4160" s="1"/>
      <c r="AX4160" s="2" t="s">
        <v>422</v>
      </c>
      <c r="AY4160" s="8" t="s">
        <v>427</v>
      </c>
    </row>
    <row r="4161" spans="1:51" ht="13.15" customHeight="1" x14ac:dyDescent="0.25">
      <c r="A4161" s="7">
        <v>24003</v>
      </c>
      <c r="B4161" s="2" t="s">
        <v>3400</v>
      </c>
      <c r="C4161" s="2">
        <v>5630203</v>
      </c>
      <c r="D4161" s="2" t="s">
        <v>365</v>
      </c>
      <c r="E4161" s="2" t="s">
        <v>368</v>
      </c>
      <c r="F4161" s="2" t="s">
        <v>140</v>
      </c>
      <c r="G4161" s="3">
        <v>44777</v>
      </c>
      <c r="H4161" s="1"/>
      <c r="I4161" s="2">
        <v>6673.03</v>
      </c>
      <c r="J4161" s="2">
        <v>1745.4849999999999</v>
      </c>
      <c r="K4161" s="2">
        <v>1745.4849999999999</v>
      </c>
      <c r="L4161" s="2">
        <v>0</v>
      </c>
      <c r="M4161" s="1"/>
      <c r="N4161" s="5">
        <f t="shared" si="131"/>
        <v>10164</v>
      </c>
      <c r="O4161" s="6">
        <f t="shared" si="130"/>
        <v>6005.08</v>
      </c>
      <c r="P4161" s="2">
        <v>24</v>
      </c>
      <c r="Q4161" s="2" t="s">
        <v>132</v>
      </c>
      <c r="R4161" s="2">
        <v>0</v>
      </c>
      <c r="S4161" s="2">
        <v>140</v>
      </c>
      <c r="T4161" s="2">
        <v>11701.2</v>
      </c>
      <c r="U4161" s="2">
        <v>0</v>
      </c>
      <c r="V4161" s="2">
        <v>0</v>
      </c>
      <c r="W4161" s="2">
        <v>0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2">
        <f>VLOOKUP(Tabla3[[#This Row],[Columna1]],Tabla5[#All],3,0)</f>
        <v>0</v>
      </c>
      <c r="AF4161" s="2">
        <v>0</v>
      </c>
      <c r="AG4161" s="2">
        <v>0</v>
      </c>
      <c r="AH4161" s="2">
        <v>0</v>
      </c>
      <c r="AI4161" s="2">
        <v>0</v>
      </c>
      <c r="AJ4161" s="2">
        <v>0</v>
      </c>
      <c r="AK4161" s="2">
        <f>VLOOKUP(Tabla3[[#This Row],[Columna1]],Tabla7[[ID]:[Monto neto de los bonos]],3,0)</f>
        <v>0</v>
      </c>
      <c r="AL4161" s="2">
        <v>0</v>
      </c>
      <c r="AM4161" s="2">
        <v>0</v>
      </c>
      <c r="AN4161" s="2">
        <v>0</v>
      </c>
      <c r="AO4161" s="2">
        <v>0</v>
      </c>
      <c r="AP4161" s="2">
        <v>0</v>
      </c>
      <c r="AQ4161" s="2">
        <v>0</v>
      </c>
      <c r="AR4161" s="2">
        <v>0</v>
      </c>
      <c r="AS4161" s="2">
        <v>0</v>
      </c>
      <c r="AT4161" s="2">
        <v>2106.2800000000002</v>
      </c>
      <c r="AU4161" s="2">
        <v>2052.64</v>
      </c>
      <c r="AV4161" s="2">
        <v>0</v>
      </c>
      <c r="AW4161" s="1"/>
      <c r="AX4161" s="2" t="s">
        <v>422</v>
      </c>
      <c r="AY4161" s="8" t="s">
        <v>427</v>
      </c>
    </row>
    <row r="4162" spans="1:51" ht="13.15" customHeight="1" x14ac:dyDescent="0.25">
      <c r="A4162" s="7">
        <v>20814</v>
      </c>
      <c r="B4162" s="2" t="s">
        <v>4804</v>
      </c>
      <c r="C4162" s="2">
        <v>2135203</v>
      </c>
      <c r="D4162" s="2" t="s">
        <v>365</v>
      </c>
      <c r="E4162" s="2" t="s">
        <v>373</v>
      </c>
      <c r="F4162" s="2" t="s">
        <v>148</v>
      </c>
      <c r="G4162" s="3">
        <v>42941</v>
      </c>
      <c r="H4162" s="1"/>
      <c r="I4162" s="2">
        <v>9836.7099999999991</v>
      </c>
      <c r="J4162" s="2">
        <v>3056.2150000000001</v>
      </c>
      <c r="K4162" s="2">
        <v>3056.2150000000001</v>
      </c>
      <c r="L4162" s="2">
        <v>1449.16</v>
      </c>
      <c r="M4162" s="1"/>
      <c r="N4162" s="5">
        <f t="shared" si="131"/>
        <v>17398.3</v>
      </c>
      <c r="O4162" s="6">
        <f t="shared" ref="O4162:O4225" si="132">N4162-AS4162-AT4162-AU4162</f>
        <v>10375.239999999998</v>
      </c>
      <c r="P4162" s="2">
        <v>30</v>
      </c>
      <c r="Q4162" s="2" t="s">
        <v>37</v>
      </c>
      <c r="R4162" s="2">
        <v>0</v>
      </c>
      <c r="S4162" s="2">
        <v>120</v>
      </c>
      <c r="T4162" s="2">
        <v>15950.4</v>
      </c>
      <c r="U4162" s="2">
        <v>0</v>
      </c>
      <c r="V4162" s="2">
        <v>0</v>
      </c>
      <c r="W4162" s="2">
        <v>0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2">
        <f>VLOOKUP(Tabla3[[#This Row],[Columna1]],Tabla5[#All],3,0)</f>
        <v>0</v>
      </c>
      <c r="AF4162" s="2">
        <v>0</v>
      </c>
      <c r="AG4162" s="2">
        <v>0</v>
      </c>
      <c r="AH4162" s="2">
        <v>0</v>
      </c>
      <c r="AI4162" s="2">
        <v>0</v>
      </c>
      <c r="AJ4162" s="2">
        <v>0</v>
      </c>
      <c r="AK4162" s="2">
        <f>VLOOKUP(Tabla3[[#This Row],[Columna1]],Tabla7[[ID]:[Monto neto de los bonos]],3,0)</f>
        <v>0</v>
      </c>
      <c r="AL4162" s="2">
        <v>0</v>
      </c>
      <c r="AM4162" s="2">
        <v>0</v>
      </c>
      <c r="AN4162" s="2">
        <v>0</v>
      </c>
      <c r="AO4162" s="2">
        <v>0</v>
      </c>
      <c r="AP4162" s="2">
        <v>0</v>
      </c>
      <c r="AQ4162" s="2">
        <v>0</v>
      </c>
      <c r="AR4162" s="2">
        <v>0</v>
      </c>
      <c r="AS4162" s="2">
        <v>0</v>
      </c>
      <c r="AT4162" s="2">
        <v>3334.86</v>
      </c>
      <c r="AU4162" s="2">
        <v>3688.2</v>
      </c>
      <c r="AV4162" s="2">
        <v>0</v>
      </c>
      <c r="AW4162" s="1"/>
      <c r="AX4162" s="2" t="s">
        <v>422</v>
      </c>
      <c r="AY4162" s="8" t="s">
        <v>423</v>
      </c>
    </row>
    <row r="4163" spans="1:51" ht="13.15" customHeight="1" x14ac:dyDescent="0.25">
      <c r="A4163" s="7">
        <v>15579</v>
      </c>
      <c r="B4163" s="2" t="s">
        <v>3401</v>
      </c>
      <c r="C4163" s="2">
        <v>191003</v>
      </c>
      <c r="D4163" s="2" t="s">
        <v>365</v>
      </c>
      <c r="E4163" s="2" t="s">
        <v>368</v>
      </c>
      <c r="F4163" s="2" t="s">
        <v>42</v>
      </c>
      <c r="G4163" s="3">
        <v>40116</v>
      </c>
      <c r="H4163" s="1"/>
      <c r="I4163" s="2">
        <v>9836.7099999999991</v>
      </c>
      <c r="J4163" s="2">
        <v>3056.2150000000001</v>
      </c>
      <c r="K4163" s="2">
        <v>3056.2150000000001</v>
      </c>
      <c r="L4163" s="2">
        <v>3171.12</v>
      </c>
      <c r="M4163" s="1"/>
      <c r="N4163" s="5">
        <f t="shared" si="131"/>
        <v>19120.259999999998</v>
      </c>
      <c r="O4163" s="6">
        <f t="shared" si="132"/>
        <v>11732.979999999998</v>
      </c>
      <c r="P4163" s="2">
        <v>24</v>
      </c>
      <c r="Q4163" s="2" t="s">
        <v>46</v>
      </c>
      <c r="R4163" s="2">
        <v>0</v>
      </c>
      <c r="S4163" s="2">
        <v>120</v>
      </c>
      <c r="T4163" s="2">
        <v>15739.2</v>
      </c>
      <c r="U4163" s="2">
        <v>2754.28</v>
      </c>
      <c r="V4163" s="2">
        <v>0</v>
      </c>
      <c r="W4163" s="2">
        <v>0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2">
        <f>VLOOKUP(Tabla3[[#This Row],[Columna1]],Tabla5[#All],3,0)</f>
        <v>0</v>
      </c>
      <c r="AF4163" s="2">
        <v>0</v>
      </c>
      <c r="AG4163" s="2">
        <v>0</v>
      </c>
      <c r="AH4163" s="2">
        <v>0</v>
      </c>
      <c r="AI4163" s="2">
        <v>0</v>
      </c>
      <c r="AJ4163" s="2">
        <v>0</v>
      </c>
      <c r="AK4163" s="2">
        <f>VLOOKUP(Tabla3[[#This Row],[Columna1]],Tabla7[[ID]:[Monto neto de los bonos]],3,0)</f>
        <v>2754.28</v>
      </c>
      <c r="AL4163" s="2">
        <v>0</v>
      </c>
      <c r="AM4163" s="2">
        <v>0</v>
      </c>
      <c r="AN4163" s="2">
        <v>0</v>
      </c>
      <c r="AO4163" s="2">
        <v>0</v>
      </c>
      <c r="AP4163" s="2">
        <v>0</v>
      </c>
      <c r="AQ4163" s="2">
        <v>0</v>
      </c>
      <c r="AR4163" s="2">
        <v>0</v>
      </c>
      <c r="AS4163" s="2">
        <v>0</v>
      </c>
      <c r="AT4163" s="2">
        <v>3335.04</v>
      </c>
      <c r="AU4163" s="2">
        <v>4052.24</v>
      </c>
      <c r="AV4163" s="2">
        <v>0</v>
      </c>
      <c r="AW4163" s="1"/>
      <c r="AX4163" s="2" t="s">
        <v>422</v>
      </c>
      <c r="AY4163" s="8" t="s">
        <v>425</v>
      </c>
    </row>
    <row r="4164" spans="1:51" ht="13.15" customHeight="1" x14ac:dyDescent="0.25">
      <c r="A4164" s="7">
        <v>18255</v>
      </c>
      <c r="B4164" s="2" t="s">
        <v>3402</v>
      </c>
      <c r="C4164" s="2">
        <v>336603</v>
      </c>
      <c r="D4164" s="2" t="s">
        <v>365</v>
      </c>
      <c r="E4164" s="2" t="s">
        <v>374</v>
      </c>
      <c r="F4164" s="2" t="s">
        <v>148</v>
      </c>
      <c r="G4164" s="3">
        <v>42481</v>
      </c>
      <c r="H4164" s="1"/>
      <c r="I4164" s="2">
        <v>9836.7099999999991</v>
      </c>
      <c r="J4164" s="2">
        <v>3056.2150000000001</v>
      </c>
      <c r="K4164" s="2">
        <v>3056.2150000000001</v>
      </c>
      <c r="L4164" s="2">
        <v>1265.76</v>
      </c>
      <c r="M4164" s="1"/>
      <c r="N4164" s="5">
        <f t="shared" si="131"/>
        <v>17214.899999999998</v>
      </c>
      <c r="O4164" s="6">
        <f t="shared" si="132"/>
        <v>9415.6799999999967</v>
      </c>
      <c r="P4164" s="2">
        <v>30</v>
      </c>
      <c r="Q4164" s="2" t="s">
        <v>37</v>
      </c>
      <c r="R4164" s="2">
        <v>0</v>
      </c>
      <c r="S4164" s="2">
        <v>140</v>
      </c>
      <c r="T4164" s="2">
        <v>18608.8</v>
      </c>
      <c r="U4164" s="2">
        <v>0</v>
      </c>
      <c r="V4164" s="2">
        <v>0</v>
      </c>
      <c r="W4164" s="2">
        <v>0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2">
        <f>VLOOKUP(Tabla3[[#This Row],[Columna1]],Tabla5[#All],3,0)</f>
        <v>0</v>
      </c>
      <c r="AF4164" s="2">
        <v>0</v>
      </c>
      <c r="AG4164" s="2">
        <v>0</v>
      </c>
      <c r="AH4164" s="2">
        <v>0</v>
      </c>
      <c r="AI4164" s="2">
        <v>0</v>
      </c>
      <c r="AJ4164" s="2">
        <v>0</v>
      </c>
      <c r="AK4164" s="2">
        <f>VLOOKUP(Tabla3[[#This Row],[Columna1]],Tabla7[[ID]:[Monto neto de los bonos]],3,0)</f>
        <v>0</v>
      </c>
      <c r="AL4164" s="2">
        <v>0</v>
      </c>
      <c r="AM4164" s="2">
        <v>0</v>
      </c>
      <c r="AN4164" s="2">
        <v>0</v>
      </c>
      <c r="AO4164" s="2">
        <v>0</v>
      </c>
      <c r="AP4164" s="2">
        <v>0</v>
      </c>
      <c r="AQ4164" s="2">
        <v>0</v>
      </c>
      <c r="AR4164" s="2">
        <v>0</v>
      </c>
      <c r="AS4164" s="2">
        <v>0</v>
      </c>
      <c r="AT4164" s="2">
        <v>3582.36</v>
      </c>
      <c r="AU4164" s="2">
        <v>4216.8599999999997</v>
      </c>
      <c r="AV4164" s="2">
        <v>0</v>
      </c>
      <c r="AW4164" s="1"/>
      <c r="AX4164" s="2" t="s">
        <v>422</v>
      </c>
      <c r="AY4164" s="8" t="s">
        <v>423</v>
      </c>
    </row>
    <row r="4165" spans="1:51" ht="13.15" customHeight="1" x14ac:dyDescent="0.25">
      <c r="A4165" s="7">
        <v>21866</v>
      </c>
      <c r="B4165" s="2" t="s">
        <v>4787</v>
      </c>
      <c r="C4165" s="2">
        <v>3315203</v>
      </c>
      <c r="D4165" s="2" t="s">
        <v>365</v>
      </c>
      <c r="E4165" s="2" t="s">
        <v>375</v>
      </c>
      <c r="F4165" s="2" t="s">
        <v>65</v>
      </c>
      <c r="G4165" s="3">
        <v>43514</v>
      </c>
      <c r="H4165" s="1"/>
      <c r="I4165" s="2">
        <v>16065.68</v>
      </c>
      <c r="J4165" s="2">
        <v>2959.1</v>
      </c>
      <c r="K4165" s="2">
        <v>2959.1</v>
      </c>
      <c r="L4165" s="2">
        <v>1969.48</v>
      </c>
      <c r="M4165" s="1"/>
      <c r="N4165" s="5">
        <f t="shared" si="131"/>
        <v>51000.009999999995</v>
      </c>
      <c r="O4165" s="6">
        <f t="shared" si="132"/>
        <v>46398.53</v>
      </c>
      <c r="P4165" s="2">
        <v>30</v>
      </c>
      <c r="Q4165" s="2" t="s">
        <v>37</v>
      </c>
      <c r="R4165" s="2">
        <v>0</v>
      </c>
      <c r="S4165" s="2">
        <v>0</v>
      </c>
      <c r="T4165" s="2">
        <v>0</v>
      </c>
      <c r="U4165" s="2">
        <v>0</v>
      </c>
      <c r="V4165" s="2">
        <v>0</v>
      </c>
      <c r="W4165" s="2">
        <v>0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26133.15</v>
      </c>
      <c r="AE4165" s="2">
        <f>VLOOKUP(Tabla3[[#This Row],[Columna1]],Tabla5[#All],3,0)</f>
        <v>26133.15</v>
      </c>
      <c r="AF4165" s="2">
        <v>0</v>
      </c>
      <c r="AG4165" s="2">
        <v>0</v>
      </c>
      <c r="AH4165" s="2">
        <v>0</v>
      </c>
      <c r="AI4165" s="2">
        <v>0</v>
      </c>
      <c r="AJ4165" s="2">
        <v>913.5</v>
      </c>
      <c r="AK4165" s="2">
        <f>VLOOKUP(Tabla3[[#This Row],[Columna1]],Tabla7[[ID]:[Monto neto de los bonos]],3,0)</f>
        <v>913.5</v>
      </c>
      <c r="AL4165" s="2">
        <v>0</v>
      </c>
      <c r="AM4165" s="2">
        <v>0</v>
      </c>
      <c r="AN4165" s="2">
        <v>0</v>
      </c>
      <c r="AO4165" s="2">
        <v>0</v>
      </c>
      <c r="AP4165" s="2">
        <v>0</v>
      </c>
      <c r="AQ4165" s="2">
        <v>0</v>
      </c>
      <c r="AR4165" s="2">
        <v>0</v>
      </c>
      <c r="AS4165" s="2">
        <v>0</v>
      </c>
      <c r="AT4165" s="2">
        <v>2395.3200000000002</v>
      </c>
      <c r="AU4165" s="2">
        <v>2206.16</v>
      </c>
      <c r="AV4165" s="2">
        <v>0</v>
      </c>
      <c r="AW4165" s="1"/>
      <c r="AX4165" s="2" t="s">
        <v>422</v>
      </c>
      <c r="AY4165" s="8" t="s">
        <v>423</v>
      </c>
    </row>
    <row r="4166" spans="1:51" ht="13.15" customHeight="1" x14ac:dyDescent="0.25">
      <c r="A4166" s="7">
        <v>20786</v>
      </c>
      <c r="B4166" s="2" t="s">
        <v>3403</v>
      </c>
      <c r="C4166" s="2">
        <v>2103203</v>
      </c>
      <c r="D4166" s="2" t="s">
        <v>365</v>
      </c>
      <c r="E4166" s="2" t="s">
        <v>375</v>
      </c>
      <c r="F4166" s="2" t="s">
        <v>140</v>
      </c>
      <c r="G4166" s="3">
        <v>42927</v>
      </c>
      <c r="H4166" s="1"/>
      <c r="I4166" s="2">
        <v>6673.03</v>
      </c>
      <c r="J4166" s="2">
        <v>1745.4849999999999</v>
      </c>
      <c r="K4166" s="2">
        <v>1745.4849999999999</v>
      </c>
      <c r="L4166" s="2">
        <v>863.08</v>
      </c>
      <c r="M4166" s="1"/>
      <c r="N4166" s="5">
        <f t="shared" si="131"/>
        <v>11027.08</v>
      </c>
      <c r="O4166" s="6">
        <f t="shared" si="132"/>
        <v>6618.84</v>
      </c>
      <c r="P4166" s="2">
        <v>24</v>
      </c>
      <c r="Q4166" s="2" t="s">
        <v>132</v>
      </c>
      <c r="R4166" s="2">
        <v>0</v>
      </c>
      <c r="S4166" s="2">
        <v>140</v>
      </c>
      <c r="T4166" s="2">
        <v>11701.2</v>
      </c>
      <c r="U4166" s="2">
        <v>0</v>
      </c>
      <c r="V4166" s="2">
        <v>0</v>
      </c>
      <c r="W4166" s="2">
        <v>0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2">
        <f>VLOOKUP(Tabla3[[#This Row],[Columna1]],Tabla5[#All],3,0)</f>
        <v>0</v>
      </c>
      <c r="AF4166" s="2">
        <v>0</v>
      </c>
      <c r="AG4166" s="2">
        <v>0</v>
      </c>
      <c r="AH4166" s="2">
        <v>0</v>
      </c>
      <c r="AI4166" s="2">
        <v>0</v>
      </c>
      <c r="AJ4166" s="2">
        <v>0</v>
      </c>
      <c r="AK4166" s="2">
        <f>VLOOKUP(Tabla3[[#This Row],[Columna1]],Tabla7[[ID]:[Monto neto de los bonos]],3,0)</f>
        <v>0</v>
      </c>
      <c r="AL4166" s="2">
        <v>0</v>
      </c>
      <c r="AM4166" s="2">
        <v>0</v>
      </c>
      <c r="AN4166" s="2">
        <v>0</v>
      </c>
      <c r="AO4166" s="2">
        <v>0</v>
      </c>
      <c r="AP4166" s="2">
        <v>0</v>
      </c>
      <c r="AQ4166" s="2">
        <v>0</v>
      </c>
      <c r="AR4166" s="2">
        <v>0</v>
      </c>
      <c r="AS4166" s="2">
        <v>0</v>
      </c>
      <c r="AT4166" s="2">
        <v>2185.7600000000002</v>
      </c>
      <c r="AU4166" s="2">
        <v>2222.48</v>
      </c>
      <c r="AV4166" s="2">
        <v>0</v>
      </c>
      <c r="AW4166" s="1"/>
      <c r="AX4166" s="2" t="s">
        <v>422</v>
      </c>
      <c r="AY4166" s="8" t="s">
        <v>427</v>
      </c>
    </row>
    <row r="4167" spans="1:51" ht="13.15" customHeight="1" x14ac:dyDescent="0.25">
      <c r="A4167" s="7">
        <v>17300</v>
      </c>
      <c r="B4167" s="2" t="s">
        <v>4951</v>
      </c>
      <c r="C4167" s="2">
        <v>286003</v>
      </c>
      <c r="D4167" s="2" t="s">
        <v>365</v>
      </c>
      <c r="E4167" s="2" t="s">
        <v>374</v>
      </c>
      <c r="F4167" s="2" t="s">
        <v>148</v>
      </c>
      <c r="G4167" s="3">
        <v>41970</v>
      </c>
      <c r="H4167" s="1"/>
      <c r="I4167" s="2">
        <v>9836.7099999999991</v>
      </c>
      <c r="J4167" s="2">
        <v>3056.2150000000001</v>
      </c>
      <c r="K4167" s="2">
        <v>3056.2150000000001</v>
      </c>
      <c r="L4167" s="2">
        <v>2656.19</v>
      </c>
      <c r="M4167" s="1"/>
      <c r="N4167" s="5">
        <f t="shared" si="131"/>
        <v>25356.479999999996</v>
      </c>
      <c r="O4167" s="6">
        <f t="shared" si="132"/>
        <v>22482.239999999994</v>
      </c>
      <c r="P4167" s="2">
        <v>24</v>
      </c>
      <c r="Q4167" s="2" t="s">
        <v>132</v>
      </c>
      <c r="R4167" s="2">
        <v>0</v>
      </c>
      <c r="S4167" s="2">
        <v>0</v>
      </c>
      <c r="T4167" s="2">
        <v>0</v>
      </c>
      <c r="U4167" s="2">
        <v>0</v>
      </c>
      <c r="V4167" s="2">
        <v>0</v>
      </c>
      <c r="W4167" s="2">
        <v>0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6751.15</v>
      </c>
      <c r="AE4167" s="2">
        <f>VLOOKUP(Tabla3[[#This Row],[Columna1]],Tabla5[#All],3,0)</f>
        <v>6751.15</v>
      </c>
      <c r="AF4167" s="2">
        <v>0</v>
      </c>
      <c r="AG4167" s="2">
        <v>0</v>
      </c>
      <c r="AH4167" s="2">
        <v>0</v>
      </c>
      <c r="AI4167" s="2">
        <v>0</v>
      </c>
      <c r="AJ4167" s="2">
        <v>0</v>
      </c>
      <c r="AK4167" s="2">
        <f>VLOOKUP(Tabla3[[#This Row],[Columna1]],Tabla7[[ID]:[Monto neto de los bonos]],3,0)</f>
        <v>0</v>
      </c>
      <c r="AL4167" s="2">
        <v>0</v>
      </c>
      <c r="AM4167" s="2">
        <v>0</v>
      </c>
      <c r="AN4167" s="2">
        <v>0</v>
      </c>
      <c r="AO4167" s="2">
        <v>0</v>
      </c>
      <c r="AP4167" s="2">
        <v>0</v>
      </c>
      <c r="AQ4167" s="2">
        <v>0</v>
      </c>
      <c r="AR4167" s="2">
        <v>0</v>
      </c>
      <c r="AS4167" s="2">
        <v>0</v>
      </c>
      <c r="AT4167" s="2">
        <v>1713.68</v>
      </c>
      <c r="AU4167" s="2">
        <v>1160.56</v>
      </c>
      <c r="AV4167" s="2">
        <v>0</v>
      </c>
      <c r="AW4167" s="1"/>
      <c r="AX4167" s="2" t="s">
        <v>422</v>
      </c>
      <c r="AY4167" s="8" t="s">
        <v>427</v>
      </c>
    </row>
    <row r="4168" spans="1:51" ht="13.15" customHeight="1" x14ac:dyDescent="0.25">
      <c r="A4168" s="7">
        <v>20819</v>
      </c>
      <c r="B4168" s="2" t="s">
        <v>4808</v>
      </c>
      <c r="C4168" s="2">
        <v>2147203</v>
      </c>
      <c r="D4168" s="2" t="s">
        <v>365</v>
      </c>
      <c r="E4168" s="2" t="s">
        <v>373</v>
      </c>
      <c r="F4168" s="2" t="s">
        <v>140</v>
      </c>
      <c r="G4168" s="3">
        <v>42945</v>
      </c>
      <c r="H4168" s="1"/>
      <c r="I4168" s="2">
        <v>6673.03</v>
      </c>
      <c r="J4168" s="2">
        <v>1745.4849999999999</v>
      </c>
      <c r="K4168" s="2">
        <v>1745.4849999999999</v>
      </c>
      <c r="L4168" s="2">
        <v>923.51</v>
      </c>
      <c r="M4168" s="1"/>
      <c r="N4168" s="5">
        <f t="shared" si="131"/>
        <v>11087.51</v>
      </c>
      <c r="O4168" s="6">
        <f t="shared" si="132"/>
        <v>7054.97</v>
      </c>
      <c r="P4168" s="2">
        <v>24</v>
      </c>
      <c r="Q4168" s="2" t="s">
        <v>132</v>
      </c>
      <c r="R4168" s="2">
        <v>0</v>
      </c>
      <c r="S4168" s="2">
        <v>125</v>
      </c>
      <c r="T4168" s="2">
        <v>10447.5</v>
      </c>
      <c r="U4168" s="2">
        <v>0</v>
      </c>
      <c r="V4168" s="2">
        <v>0</v>
      </c>
      <c r="W4168" s="2">
        <v>0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2">
        <f>VLOOKUP(Tabla3[[#This Row],[Columna1]],Tabla5[#All],3,0)</f>
        <v>0</v>
      </c>
      <c r="AF4168" s="2">
        <v>0</v>
      </c>
      <c r="AG4168" s="2">
        <v>0</v>
      </c>
      <c r="AH4168" s="2">
        <v>0</v>
      </c>
      <c r="AI4168" s="2">
        <v>0</v>
      </c>
      <c r="AJ4168" s="2">
        <v>0</v>
      </c>
      <c r="AK4168" s="2">
        <f>VLOOKUP(Tabla3[[#This Row],[Columna1]],Tabla7[[ID]:[Monto neto de los bonos]],3,0)</f>
        <v>0</v>
      </c>
      <c r="AL4168" s="2">
        <v>0</v>
      </c>
      <c r="AM4168" s="2">
        <v>0</v>
      </c>
      <c r="AN4168" s="2">
        <v>0</v>
      </c>
      <c r="AO4168" s="2">
        <v>0</v>
      </c>
      <c r="AP4168" s="2">
        <v>0</v>
      </c>
      <c r="AQ4168" s="2">
        <v>0</v>
      </c>
      <c r="AR4168" s="2">
        <v>0</v>
      </c>
      <c r="AS4168" s="2">
        <v>0</v>
      </c>
      <c r="AT4168" s="2">
        <v>2065.9899999999998</v>
      </c>
      <c r="AU4168" s="2">
        <v>1966.55</v>
      </c>
      <c r="AV4168" s="2">
        <v>0</v>
      </c>
      <c r="AW4168" s="1"/>
      <c r="AX4168" s="2" t="s">
        <v>422</v>
      </c>
      <c r="AY4168" s="8" t="s">
        <v>427</v>
      </c>
    </row>
    <row r="4169" spans="1:51" ht="13.15" customHeight="1" x14ac:dyDescent="0.25">
      <c r="A4169" s="7">
        <v>17475</v>
      </c>
      <c r="B4169" s="2" t="s">
        <v>3404</v>
      </c>
      <c r="C4169" s="2" t="e">
        <v>#N/A</v>
      </c>
      <c r="D4169" s="2" t="s">
        <v>365</v>
      </c>
      <c r="E4169" s="2" t="s">
        <v>366</v>
      </c>
      <c r="F4169" s="2" t="s">
        <v>140</v>
      </c>
      <c r="G4169" s="3">
        <v>42523</v>
      </c>
      <c r="H4169" s="1"/>
      <c r="I4169" s="2">
        <v>6673.03</v>
      </c>
      <c r="J4169" s="2">
        <v>1745.4849999999999</v>
      </c>
      <c r="K4169" s="2">
        <v>1745.4849999999999</v>
      </c>
      <c r="L4169" s="2">
        <v>806.65</v>
      </c>
      <c r="M4169" s="1"/>
      <c r="N4169" s="5">
        <f t="shared" si="131"/>
        <v>10970.65</v>
      </c>
      <c r="O4169" s="6">
        <f t="shared" si="132"/>
        <v>6578.73</v>
      </c>
      <c r="P4169" s="2">
        <v>24</v>
      </c>
      <c r="Q4169" s="2" t="s">
        <v>132</v>
      </c>
      <c r="R4169" s="2">
        <v>0</v>
      </c>
      <c r="S4169" s="2">
        <v>140</v>
      </c>
      <c r="T4169" s="2">
        <v>11701.2</v>
      </c>
      <c r="U4169" s="2">
        <v>0</v>
      </c>
      <c r="V4169" s="2">
        <v>0</v>
      </c>
      <c r="W4169" s="2">
        <v>0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2" t="e">
        <f>VLOOKUP(Tabla3[[#This Row],[Columna1]],Tabla5[#All],3,0)</f>
        <v>#N/A</v>
      </c>
      <c r="AF4169" s="2">
        <v>0</v>
      </c>
      <c r="AG4169" s="2">
        <v>0</v>
      </c>
      <c r="AH4169" s="2">
        <v>0</v>
      </c>
      <c r="AI4169" s="2">
        <v>0</v>
      </c>
      <c r="AJ4169" s="2">
        <v>0</v>
      </c>
      <c r="AK4169" s="2" t="e">
        <f>VLOOKUP(Tabla3[[#This Row],[Columna1]],Tabla7[[ID]:[Monto neto de los bonos]],3,0)</f>
        <v>#N/A</v>
      </c>
      <c r="AL4169" s="2">
        <v>0</v>
      </c>
      <c r="AM4169" s="2">
        <v>0</v>
      </c>
      <c r="AN4169" s="2">
        <v>0</v>
      </c>
      <c r="AO4169" s="2">
        <v>0</v>
      </c>
      <c r="AP4169" s="2">
        <v>0</v>
      </c>
      <c r="AQ4169" s="2">
        <v>0</v>
      </c>
      <c r="AR4169" s="2">
        <v>0</v>
      </c>
      <c r="AS4169" s="2">
        <v>0</v>
      </c>
      <c r="AT4169" s="2">
        <v>2180.56</v>
      </c>
      <c r="AU4169" s="2">
        <v>2211.36</v>
      </c>
      <c r="AV4169" s="2">
        <v>0</v>
      </c>
      <c r="AW4169" s="1"/>
      <c r="AX4169" s="2" t="s">
        <v>422</v>
      </c>
      <c r="AY4169" s="8" t="s">
        <v>427</v>
      </c>
    </row>
    <row r="4170" spans="1:51" ht="13.15" customHeight="1" x14ac:dyDescent="0.25">
      <c r="A4170" s="7">
        <v>22483</v>
      </c>
      <c r="B4170" s="2" t="s">
        <v>3405</v>
      </c>
      <c r="C4170" s="2">
        <v>4263503</v>
      </c>
      <c r="D4170" s="2" t="s">
        <v>365</v>
      </c>
      <c r="E4170" s="2" t="s">
        <v>370</v>
      </c>
      <c r="F4170" s="2" t="s">
        <v>148</v>
      </c>
      <c r="G4170" s="3">
        <v>45265</v>
      </c>
      <c r="H4170" s="1"/>
      <c r="I4170" s="2">
        <v>9836.7099999999991</v>
      </c>
      <c r="J4170" s="2">
        <v>3056.2150000000001</v>
      </c>
      <c r="K4170" s="2">
        <v>3056.2150000000001</v>
      </c>
      <c r="L4170" s="2">
        <v>0</v>
      </c>
      <c r="M4170" s="1"/>
      <c r="N4170" s="5">
        <f t="shared" si="131"/>
        <v>15949.14</v>
      </c>
      <c r="O4170" s="6">
        <f t="shared" si="132"/>
        <v>8655.1799999999985</v>
      </c>
      <c r="P4170" s="2">
        <v>24</v>
      </c>
      <c r="Q4170" s="2" t="s">
        <v>132</v>
      </c>
      <c r="R4170" s="2">
        <v>0</v>
      </c>
      <c r="S4170" s="2">
        <v>140</v>
      </c>
      <c r="T4170" s="2">
        <v>18362.400000000001</v>
      </c>
      <c r="U4170" s="2">
        <v>0</v>
      </c>
      <c r="V4170" s="2">
        <v>0</v>
      </c>
      <c r="W4170" s="2">
        <v>0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2">
        <f>VLOOKUP(Tabla3[[#This Row],[Columna1]],Tabla5[#All],3,0)</f>
        <v>0</v>
      </c>
      <c r="AF4170" s="2">
        <v>0</v>
      </c>
      <c r="AG4170" s="2">
        <v>0</v>
      </c>
      <c r="AH4170" s="2">
        <v>0</v>
      </c>
      <c r="AI4170" s="2">
        <v>0</v>
      </c>
      <c r="AJ4170" s="2">
        <v>0</v>
      </c>
      <c r="AK4170" s="2">
        <f>VLOOKUP(Tabla3[[#This Row],[Columna1]],Tabla7[[ID]:[Monto neto de los bonos]],3,0)</f>
        <v>0</v>
      </c>
      <c r="AL4170" s="2">
        <v>0</v>
      </c>
      <c r="AM4170" s="2">
        <v>0</v>
      </c>
      <c r="AN4170" s="2">
        <v>0</v>
      </c>
      <c r="AO4170" s="2">
        <v>0</v>
      </c>
      <c r="AP4170" s="2">
        <v>0</v>
      </c>
      <c r="AQ4170" s="2">
        <v>0</v>
      </c>
      <c r="AR4170" s="2">
        <v>0</v>
      </c>
      <c r="AS4170" s="2">
        <v>0</v>
      </c>
      <c r="AT4170" s="2">
        <v>3305.28</v>
      </c>
      <c r="AU4170" s="2">
        <v>3988.68</v>
      </c>
      <c r="AV4170" s="2">
        <v>0</v>
      </c>
      <c r="AW4170" s="1"/>
      <c r="AX4170" s="2" t="s">
        <v>422</v>
      </c>
      <c r="AY4170" s="8" t="s">
        <v>427</v>
      </c>
    </row>
    <row r="4171" spans="1:51" ht="13.15" customHeight="1" x14ac:dyDescent="0.25">
      <c r="A4171" s="7">
        <v>21115</v>
      </c>
      <c r="B4171" s="2" t="s">
        <v>4906</v>
      </c>
      <c r="C4171" s="2">
        <v>2445403</v>
      </c>
      <c r="D4171" s="2" t="s">
        <v>365</v>
      </c>
      <c r="E4171" s="2" t="s">
        <v>366</v>
      </c>
      <c r="F4171" s="2" t="s">
        <v>140</v>
      </c>
      <c r="G4171" s="3">
        <v>43125</v>
      </c>
      <c r="H4171" s="1"/>
      <c r="I4171" s="2">
        <v>6673.03</v>
      </c>
      <c r="J4171" s="2">
        <v>1745.4849999999999</v>
      </c>
      <c r="K4171" s="2">
        <v>1745.4849999999999</v>
      </c>
      <c r="L4171" s="2">
        <v>923.51</v>
      </c>
      <c r="M4171" s="1"/>
      <c r="N4171" s="5">
        <f t="shared" si="131"/>
        <v>11087.51</v>
      </c>
      <c r="O4171" s="6">
        <f t="shared" si="132"/>
        <v>9547.11</v>
      </c>
      <c r="P4171" s="2">
        <v>24</v>
      </c>
      <c r="Q4171" s="2" t="s">
        <v>132</v>
      </c>
      <c r="R4171" s="2">
        <v>0</v>
      </c>
      <c r="S4171" s="2">
        <v>0</v>
      </c>
      <c r="T4171" s="2">
        <v>0</v>
      </c>
      <c r="U4171" s="2">
        <v>0</v>
      </c>
      <c r="V4171" s="2">
        <v>0</v>
      </c>
      <c r="W4171" s="2">
        <v>0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2">
        <f>VLOOKUP(Tabla3[[#This Row],[Columna1]],Tabla5[#All],3,0)</f>
        <v>0</v>
      </c>
      <c r="AF4171" s="2">
        <v>0</v>
      </c>
      <c r="AG4171" s="2">
        <v>0</v>
      </c>
      <c r="AH4171" s="2">
        <v>0</v>
      </c>
      <c r="AI4171" s="2">
        <v>0</v>
      </c>
      <c r="AJ4171" s="2">
        <v>0</v>
      </c>
      <c r="AK4171" s="2">
        <f>VLOOKUP(Tabla3[[#This Row],[Columna1]],Tabla7[[ID]:[Monto neto de los bonos]],3,0)</f>
        <v>0</v>
      </c>
      <c r="AL4171" s="2">
        <v>0</v>
      </c>
      <c r="AM4171" s="2">
        <v>0</v>
      </c>
      <c r="AN4171" s="2">
        <v>0</v>
      </c>
      <c r="AO4171" s="2">
        <v>0</v>
      </c>
      <c r="AP4171" s="2">
        <v>0</v>
      </c>
      <c r="AQ4171" s="2">
        <v>0</v>
      </c>
      <c r="AR4171" s="2">
        <v>0</v>
      </c>
      <c r="AS4171" s="2">
        <v>0</v>
      </c>
      <c r="AT4171" s="2">
        <v>1021.24</v>
      </c>
      <c r="AU4171" s="2">
        <v>519.16</v>
      </c>
      <c r="AV4171" s="2">
        <v>0</v>
      </c>
      <c r="AW4171" s="1"/>
      <c r="AX4171" s="2" t="s">
        <v>422</v>
      </c>
      <c r="AY4171" s="8" t="s">
        <v>427</v>
      </c>
    </row>
    <row r="4172" spans="1:51" ht="13.15" customHeight="1" x14ac:dyDescent="0.25">
      <c r="A4172" s="7">
        <v>17732</v>
      </c>
      <c r="B4172" s="2" t="s">
        <v>3406</v>
      </c>
      <c r="C4172" s="2">
        <v>231603</v>
      </c>
      <c r="D4172" s="2" t="s">
        <v>365</v>
      </c>
      <c r="E4172" s="2" t="s">
        <v>366</v>
      </c>
      <c r="F4172" s="2" t="s">
        <v>140</v>
      </c>
      <c r="G4172" s="3">
        <v>43083</v>
      </c>
      <c r="H4172" s="1"/>
      <c r="I4172" s="2">
        <v>6673.03</v>
      </c>
      <c r="J4172" s="2">
        <v>1745.4849999999999</v>
      </c>
      <c r="K4172" s="2">
        <v>1745.4849999999999</v>
      </c>
      <c r="L4172" s="2">
        <v>923.51</v>
      </c>
      <c r="M4172" s="1"/>
      <c r="N4172" s="5">
        <f t="shared" si="131"/>
        <v>11087.51</v>
      </c>
      <c r="O4172" s="6">
        <f t="shared" si="132"/>
        <v>6661.7899999999991</v>
      </c>
      <c r="P4172" s="2">
        <v>24</v>
      </c>
      <c r="Q4172" s="2" t="s">
        <v>132</v>
      </c>
      <c r="R4172" s="2">
        <v>0</v>
      </c>
      <c r="S4172" s="2">
        <v>140</v>
      </c>
      <c r="T4172" s="2">
        <v>11701.2</v>
      </c>
      <c r="U4172" s="2">
        <v>0</v>
      </c>
      <c r="V4172" s="2">
        <v>0</v>
      </c>
      <c r="W4172" s="2">
        <v>0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2">
        <f>VLOOKUP(Tabla3[[#This Row],[Columna1]],Tabla5[#All],3,0)</f>
        <v>0</v>
      </c>
      <c r="AF4172" s="2">
        <v>0</v>
      </c>
      <c r="AG4172" s="2">
        <v>0</v>
      </c>
      <c r="AH4172" s="2">
        <v>0</v>
      </c>
      <c r="AI4172" s="2">
        <v>0</v>
      </c>
      <c r="AJ4172" s="2">
        <v>0</v>
      </c>
      <c r="AK4172" s="2">
        <f>VLOOKUP(Tabla3[[#This Row],[Columna1]],Tabla7[[ID]:[Monto neto de los bonos]],3,0)</f>
        <v>0</v>
      </c>
      <c r="AL4172" s="2">
        <v>0</v>
      </c>
      <c r="AM4172" s="2">
        <v>0</v>
      </c>
      <c r="AN4172" s="2">
        <v>0</v>
      </c>
      <c r="AO4172" s="2">
        <v>0</v>
      </c>
      <c r="AP4172" s="2">
        <v>0</v>
      </c>
      <c r="AQ4172" s="2">
        <v>0</v>
      </c>
      <c r="AR4172" s="2">
        <v>0</v>
      </c>
      <c r="AS4172" s="2">
        <v>0</v>
      </c>
      <c r="AT4172" s="2">
        <v>2191.36</v>
      </c>
      <c r="AU4172" s="2">
        <v>2234.36</v>
      </c>
      <c r="AV4172" s="2">
        <v>0</v>
      </c>
      <c r="AW4172" s="1"/>
      <c r="AX4172" s="2" t="s">
        <v>422</v>
      </c>
      <c r="AY4172" s="8" t="s">
        <v>427</v>
      </c>
    </row>
    <row r="4173" spans="1:51" ht="13.15" customHeight="1" x14ac:dyDescent="0.25">
      <c r="A4173" s="7">
        <v>19184</v>
      </c>
      <c r="B4173" s="2" t="s">
        <v>3407</v>
      </c>
      <c r="C4173" s="2">
        <v>320603</v>
      </c>
      <c r="D4173" s="2" t="s">
        <v>365</v>
      </c>
      <c r="E4173" s="2" t="s">
        <v>368</v>
      </c>
      <c r="F4173" s="2" t="s">
        <v>113</v>
      </c>
      <c r="G4173" s="3">
        <v>42523</v>
      </c>
      <c r="H4173" s="1"/>
      <c r="I4173" s="2">
        <v>8862.42</v>
      </c>
      <c r="J4173" s="2">
        <v>2318.1350000000002</v>
      </c>
      <c r="K4173" s="2">
        <v>2318.1350000000002</v>
      </c>
      <c r="L4173" s="2">
        <v>806.65</v>
      </c>
      <c r="M4173" s="1"/>
      <c r="N4173" s="5">
        <f t="shared" si="131"/>
        <v>14305.34</v>
      </c>
      <c r="O4173" s="6">
        <f t="shared" si="132"/>
        <v>8740.3799999999992</v>
      </c>
      <c r="P4173" s="2">
        <v>24</v>
      </c>
      <c r="Q4173" s="2" t="s">
        <v>46</v>
      </c>
      <c r="R4173" s="2">
        <v>0</v>
      </c>
      <c r="S4173" s="2">
        <v>120</v>
      </c>
      <c r="T4173" s="2">
        <v>13322.4</v>
      </c>
      <c r="U4173" s="2">
        <v>2481.48</v>
      </c>
      <c r="V4173" s="2">
        <v>0</v>
      </c>
      <c r="W4173" s="2">
        <v>0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2">
        <f>VLOOKUP(Tabla3[[#This Row],[Columna1]],Tabla5[#All],3,0)</f>
        <v>0</v>
      </c>
      <c r="AF4173" s="2">
        <v>0</v>
      </c>
      <c r="AG4173" s="2">
        <v>0</v>
      </c>
      <c r="AH4173" s="2">
        <v>0</v>
      </c>
      <c r="AI4173" s="2">
        <v>0</v>
      </c>
      <c r="AJ4173" s="2">
        <v>0</v>
      </c>
      <c r="AK4173" s="2">
        <f>VLOOKUP(Tabla3[[#This Row],[Columna1]],Tabla7[[ID]:[Monto neto de los bonos]],3,0)</f>
        <v>2481.48</v>
      </c>
      <c r="AL4173" s="2">
        <v>0</v>
      </c>
      <c r="AM4173" s="2">
        <v>0</v>
      </c>
      <c r="AN4173" s="2">
        <v>0</v>
      </c>
      <c r="AO4173" s="2">
        <v>0</v>
      </c>
      <c r="AP4173" s="2">
        <v>0</v>
      </c>
      <c r="AQ4173" s="2">
        <v>0</v>
      </c>
      <c r="AR4173" s="2">
        <v>0</v>
      </c>
      <c r="AS4173" s="2">
        <v>0</v>
      </c>
      <c r="AT4173" s="2">
        <v>2649.88</v>
      </c>
      <c r="AU4173" s="2">
        <v>2915.08</v>
      </c>
      <c r="AV4173" s="2">
        <v>0</v>
      </c>
      <c r="AW4173" s="1"/>
      <c r="AX4173" s="2" t="s">
        <v>422</v>
      </c>
      <c r="AY4173" s="8" t="s">
        <v>425</v>
      </c>
    </row>
    <row r="4174" spans="1:51" ht="13.15" customHeight="1" x14ac:dyDescent="0.25">
      <c r="A4174" s="7">
        <v>102880</v>
      </c>
      <c r="B4174" s="2" t="s">
        <v>3408</v>
      </c>
      <c r="C4174" s="2">
        <v>417903</v>
      </c>
      <c r="D4174" s="2" t="s">
        <v>365</v>
      </c>
      <c r="E4174" s="2" t="s">
        <v>366</v>
      </c>
      <c r="F4174" s="2" t="s">
        <v>140</v>
      </c>
      <c r="G4174" s="3">
        <v>42523</v>
      </c>
      <c r="H4174" s="1"/>
      <c r="I4174" s="2">
        <v>6673.03</v>
      </c>
      <c r="J4174" s="2">
        <v>1745.4849999999999</v>
      </c>
      <c r="K4174" s="2">
        <v>1745.4849999999999</v>
      </c>
      <c r="L4174" s="2">
        <v>806.65</v>
      </c>
      <c r="M4174" s="1"/>
      <c r="N4174" s="5">
        <f t="shared" si="131"/>
        <v>10970.65</v>
      </c>
      <c r="O4174" s="6">
        <f t="shared" si="132"/>
        <v>6578.73</v>
      </c>
      <c r="P4174" s="2">
        <v>24</v>
      </c>
      <c r="Q4174" s="2" t="s">
        <v>46</v>
      </c>
      <c r="R4174" s="2">
        <v>0</v>
      </c>
      <c r="S4174" s="2">
        <v>140</v>
      </c>
      <c r="T4174" s="2">
        <v>11701.2</v>
      </c>
      <c r="U4174" s="2">
        <v>1868.45</v>
      </c>
      <c r="V4174" s="2">
        <v>0</v>
      </c>
      <c r="W4174" s="2">
        <v>0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2">
        <f>VLOOKUP(Tabla3[[#This Row],[Columna1]],Tabla5[#All],3,0)</f>
        <v>0</v>
      </c>
      <c r="AF4174" s="2">
        <v>0</v>
      </c>
      <c r="AG4174" s="2">
        <v>0</v>
      </c>
      <c r="AH4174" s="2">
        <v>0</v>
      </c>
      <c r="AI4174" s="2">
        <v>0</v>
      </c>
      <c r="AJ4174" s="2">
        <v>0</v>
      </c>
      <c r="AK4174" s="2">
        <f>VLOOKUP(Tabla3[[#This Row],[Columna1]],Tabla7[[ID]:[Monto neto de los bonos]],3,0)</f>
        <v>1868.45</v>
      </c>
      <c r="AL4174" s="2">
        <v>0</v>
      </c>
      <c r="AM4174" s="2">
        <v>0</v>
      </c>
      <c r="AN4174" s="2">
        <v>0</v>
      </c>
      <c r="AO4174" s="2">
        <v>0</v>
      </c>
      <c r="AP4174" s="2">
        <v>0</v>
      </c>
      <c r="AQ4174" s="2">
        <v>0</v>
      </c>
      <c r="AR4174" s="2">
        <v>0</v>
      </c>
      <c r="AS4174" s="2">
        <v>0</v>
      </c>
      <c r="AT4174" s="2">
        <v>2180.56</v>
      </c>
      <c r="AU4174" s="2">
        <v>2211.36</v>
      </c>
      <c r="AV4174" s="2">
        <v>0</v>
      </c>
      <c r="AW4174" s="1"/>
      <c r="AX4174" s="2" t="s">
        <v>422</v>
      </c>
      <c r="AY4174" s="8" t="s">
        <v>425</v>
      </c>
    </row>
    <row r="4175" spans="1:51" ht="13.15" customHeight="1" x14ac:dyDescent="0.25">
      <c r="A4175" s="7">
        <v>24025</v>
      </c>
      <c r="B4175" s="2" t="s">
        <v>3409</v>
      </c>
      <c r="C4175" s="2">
        <v>5643803</v>
      </c>
      <c r="D4175" s="2" t="s">
        <v>365</v>
      </c>
      <c r="E4175" s="2" t="s">
        <v>374</v>
      </c>
      <c r="F4175" s="2" t="s">
        <v>48</v>
      </c>
      <c r="G4175" s="3">
        <v>44791</v>
      </c>
      <c r="H4175" s="1"/>
      <c r="I4175" s="2">
        <v>6673.03</v>
      </c>
      <c r="J4175" s="2">
        <v>1745.4849999999999</v>
      </c>
      <c r="K4175" s="2">
        <v>1745.4849999999999</v>
      </c>
      <c r="L4175" s="2">
        <v>0</v>
      </c>
      <c r="M4175" s="1"/>
      <c r="N4175" s="5">
        <f t="shared" si="131"/>
        <v>10164</v>
      </c>
      <c r="O4175" s="6">
        <f t="shared" si="132"/>
        <v>6537.0499999999993</v>
      </c>
      <c r="P4175" s="2">
        <v>24</v>
      </c>
      <c r="Q4175" s="2" t="s">
        <v>46</v>
      </c>
      <c r="R4175" s="2">
        <v>0</v>
      </c>
      <c r="S4175" s="2">
        <v>119</v>
      </c>
      <c r="T4175" s="2">
        <v>9946.02</v>
      </c>
      <c r="U4175" s="2">
        <v>1868.45</v>
      </c>
      <c r="V4175" s="2">
        <v>0</v>
      </c>
      <c r="W4175" s="2">
        <v>0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2">
        <f>VLOOKUP(Tabla3[[#This Row],[Columna1]],Tabla5[#All],3,0)</f>
        <v>0</v>
      </c>
      <c r="AF4175" s="2">
        <v>0</v>
      </c>
      <c r="AG4175" s="2">
        <v>0</v>
      </c>
      <c r="AH4175" s="2">
        <v>0</v>
      </c>
      <c r="AI4175" s="2">
        <v>0</v>
      </c>
      <c r="AJ4175" s="2">
        <v>0</v>
      </c>
      <c r="AK4175" s="2">
        <f>VLOOKUP(Tabla3[[#This Row],[Columna1]],Tabla7[[ID]:[Monto neto de los bonos]],3,0)</f>
        <v>1868.45</v>
      </c>
      <c r="AL4175" s="2">
        <v>0</v>
      </c>
      <c r="AM4175" s="2">
        <v>0</v>
      </c>
      <c r="AN4175" s="2">
        <v>0</v>
      </c>
      <c r="AO4175" s="2">
        <v>0</v>
      </c>
      <c r="AP4175" s="2">
        <v>0</v>
      </c>
      <c r="AQ4175" s="2">
        <v>0</v>
      </c>
      <c r="AR4175" s="2">
        <v>0</v>
      </c>
      <c r="AS4175" s="2">
        <v>0</v>
      </c>
      <c r="AT4175" s="2">
        <v>1930.76</v>
      </c>
      <c r="AU4175" s="2">
        <v>1696.19</v>
      </c>
      <c r="AV4175" s="2">
        <v>0</v>
      </c>
      <c r="AW4175" s="1"/>
      <c r="AX4175" s="2" t="s">
        <v>422</v>
      </c>
      <c r="AY4175" s="8" t="s">
        <v>425</v>
      </c>
    </row>
    <row r="4176" spans="1:51" ht="13.15" customHeight="1" x14ac:dyDescent="0.25">
      <c r="A4176" s="7">
        <v>102490</v>
      </c>
      <c r="B4176" s="2" t="s">
        <v>3410</v>
      </c>
      <c r="C4176" s="2">
        <v>1260703</v>
      </c>
      <c r="D4176" s="2" t="s">
        <v>365</v>
      </c>
      <c r="E4176" s="2" t="s">
        <v>373</v>
      </c>
      <c r="F4176" s="2" t="s">
        <v>148</v>
      </c>
      <c r="G4176" s="3">
        <v>42665</v>
      </c>
      <c r="H4176" s="1"/>
      <c r="I4176" s="2">
        <v>9836.7099999999991</v>
      </c>
      <c r="J4176" s="2">
        <v>3056.2150000000001</v>
      </c>
      <c r="K4176" s="2">
        <v>3056.2150000000001</v>
      </c>
      <c r="L4176" s="2">
        <v>1265.76</v>
      </c>
      <c r="M4176" s="1"/>
      <c r="N4176" s="5">
        <f t="shared" si="131"/>
        <v>17214.899999999998</v>
      </c>
      <c r="O4176" s="6">
        <f t="shared" si="132"/>
        <v>9555.3399999999965</v>
      </c>
      <c r="P4176" s="2">
        <v>24</v>
      </c>
      <c r="Q4176" s="2" t="s">
        <v>132</v>
      </c>
      <c r="R4176" s="2">
        <v>0</v>
      </c>
      <c r="S4176" s="2">
        <v>140</v>
      </c>
      <c r="T4176" s="2">
        <v>18362.400000000001</v>
      </c>
      <c r="U4176" s="2">
        <v>0</v>
      </c>
      <c r="V4176" s="2">
        <v>0</v>
      </c>
      <c r="W4176" s="2">
        <v>0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2">
        <f>VLOOKUP(Tabla3[[#This Row],[Columna1]],Tabla5[#All],3,0)</f>
        <v>0</v>
      </c>
      <c r="AF4176" s="2">
        <v>0</v>
      </c>
      <c r="AG4176" s="2">
        <v>0</v>
      </c>
      <c r="AH4176" s="2">
        <v>0</v>
      </c>
      <c r="AI4176" s="2">
        <v>0</v>
      </c>
      <c r="AJ4176" s="2">
        <v>0</v>
      </c>
      <c r="AK4176" s="2">
        <f>VLOOKUP(Tabla3[[#This Row],[Columna1]],Tabla7[[ID]:[Monto neto de los bonos]],3,0)</f>
        <v>0</v>
      </c>
      <c r="AL4176" s="2">
        <v>0</v>
      </c>
      <c r="AM4176" s="2">
        <v>0</v>
      </c>
      <c r="AN4176" s="2">
        <v>0</v>
      </c>
      <c r="AO4176" s="2">
        <v>0</v>
      </c>
      <c r="AP4176" s="2">
        <v>0</v>
      </c>
      <c r="AQ4176" s="2">
        <v>0</v>
      </c>
      <c r="AR4176" s="2">
        <v>0</v>
      </c>
      <c r="AS4176" s="2">
        <v>0</v>
      </c>
      <c r="AT4176" s="2">
        <v>3421.88</v>
      </c>
      <c r="AU4176" s="2">
        <v>4237.68</v>
      </c>
      <c r="AV4176" s="2">
        <v>0</v>
      </c>
      <c r="AW4176" s="1"/>
      <c r="AX4176" s="2" t="s">
        <v>422</v>
      </c>
      <c r="AY4176" s="8" t="s">
        <v>427</v>
      </c>
    </row>
    <row r="4177" spans="1:51" ht="13.15" customHeight="1" x14ac:dyDescent="0.25">
      <c r="A4177" s="7">
        <v>20427</v>
      </c>
      <c r="B4177" s="2" t="s">
        <v>3411</v>
      </c>
      <c r="C4177" s="2">
        <v>1777203</v>
      </c>
      <c r="D4177" s="2" t="s">
        <v>365</v>
      </c>
      <c r="E4177" s="2" t="s">
        <v>366</v>
      </c>
      <c r="F4177" s="2" t="s">
        <v>45</v>
      </c>
      <c r="G4177" s="3">
        <v>42781</v>
      </c>
      <c r="H4177" s="1"/>
      <c r="I4177" s="2">
        <v>13413.65</v>
      </c>
      <c r="J4177" s="2">
        <v>2841.47</v>
      </c>
      <c r="K4177" s="2">
        <v>2841.47</v>
      </c>
      <c r="L4177" s="2">
        <v>1668.12</v>
      </c>
      <c r="M4177" s="1"/>
      <c r="N4177" s="5">
        <f t="shared" si="131"/>
        <v>36197.21</v>
      </c>
      <c r="O4177" s="6">
        <f t="shared" si="132"/>
        <v>32538.41</v>
      </c>
      <c r="P4177" s="2">
        <v>30</v>
      </c>
      <c r="Q4177" s="2" t="s">
        <v>37</v>
      </c>
      <c r="R4177" s="2">
        <v>0</v>
      </c>
      <c r="S4177" s="2">
        <v>0</v>
      </c>
      <c r="T4177" s="2">
        <v>0</v>
      </c>
      <c r="U4177" s="2">
        <v>0</v>
      </c>
      <c r="V4177" s="2">
        <v>0</v>
      </c>
      <c r="W4177" s="2">
        <v>0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13568.5</v>
      </c>
      <c r="AE4177" s="2">
        <f>VLOOKUP(Tabla3[[#This Row],[Columna1]],Tabla5[#All],3,0)</f>
        <v>13568.5</v>
      </c>
      <c r="AF4177" s="2">
        <v>0</v>
      </c>
      <c r="AG4177" s="2">
        <v>0</v>
      </c>
      <c r="AH4177" s="2">
        <v>0</v>
      </c>
      <c r="AI4177" s="2">
        <v>0</v>
      </c>
      <c r="AJ4177" s="2">
        <v>1864</v>
      </c>
      <c r="AK4177" s="2">
        <f>VLOOKUP(Tabla3[[#This Row],[Columna1]],Tabla7[[ID]:[Monto neto de los bonos]],3,0)</f>
        <v>1864</v>
      </c>
      <c r="AL4177" s="2">
        <v>0</v>
      </c>
      <c r="AM4177" s="2">
        <v>0</v>
      </c>
      <c r="AN4177" s="2">
        <v>0</v>
      </c>
      <c r="AO4177" s="2">
        <v>0</v>
      </c>
      <c r="AP4177" s="2">
        <v>0</v>
      </c>
      <c r="AQ4177" s="2">
        <v>0</v>
      </c>
      <c r="AR4177" s="2">
        <v>0</v>
      </c>
      <c r="AS4177" s="2">
        <v>0</v>
      </c>
      <c r="AT4177" s="2">
        <v>2076.46</v>
      </c>
      <c r="AU4177" s="2">
        <v>1582.34</v>
      </c>
      <c r="AV4177" s="2">
        <v>0</v>
      </c>
      <c r="AW4177" s="1"/>
      <c r="AX4177" s="2" t="s">
        <v>422</v>
      </c>
      <c r="AY4177" s="8" t="s">
        <v>423</v>
      </c>
    </row>
    <row r="4178" spans="1:51" ht="13.15" customHeight="1" x14ac:dyDescent="0.25">
      <c r="A4178" s="7">
        <v>21501</v>
      </c>
      <c r="B4178" s="2" t="s">
        <v>3412</v>
      </c>
      <c r="C4178" s="2">
        <v>2919403</v>
      </c>
      <c r="D4178" s="2" t="s">
        <v>365</v>
      </c>
      <c r="E4178" s="2" t="s">
        <v>366</v>
      </c>
      <c r="F4178" s="2" t="s">
        <v>149</v>
      </c>
      <c r="G4178" s="3">
        <v>43678</v>
      </c>
      <c r="H4178" s="1"/>
      <c r="I4178" s="2">
        <v>6873.41</v>
      </c>
      <c r="J4178" s="2">
        <v>1798.8050000000001</v>
      </c>
      <c r="K4178" s="2">
        <v>1798.8050000000001</v>
      </c>
      <c r="L4178" s="2">
        <v>1018.02</v>
      </c>
      <c r="M4178" s="1"/>
      <c r="N4178" s="5">
        <f t="shared" si="131"/>
        <v>11489.04</v>
      </c>
      <c r="O4178" s="6">
        <f t="shared" si="132"/>
        <v>6762.6</v>
      </c>
      <c r="P4178" s="2">
        <v>20</v>
      </c>
      <c r="Q4178" s="2" t="s">
        <v>46</v>
      </c>
      <c r="R4178" s="2">
        <v>0</v>
      </c>
      <c r="S4178" s="2">
        <v>140</v>
      </c>
      <c r="T4178" s="2">
        <v>12056.8</v>
      </c>
      <c r="U4178" s="2">
        <v>1924.55</v>
      </c>
      <c r="V4178" s="2">
        <v>0</v>
      </c>
      <c r="W4178" s="2">
        <v>0</v>
      </c>
      <c r="X4178" s="2">
        <v>0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2">
        <f>VLOOKUP(Tabla3[[#This Row],[Columna1]],Tabla5[#All],3,0)</f>
        <v>0</v>
      </c>
      <c r="AF4178" s="2">
        <v>0</v>
      </c>
      <c r="AG4178" s="2">
        <v>0</v>
      </c>
      <c r="AH4178" s="2">
        <v>0</v>
      </c>
      <c r="AI4178" s="2">
        <v>0</v>
      </c>
      <c r="AJ4178" s="2">
        <v>0</v>
      </c>
      <c r="AK4178" s="2">
        <f>VLOOKUP(Tabla3[[#This Row],[Columna1]],Tabla7[[ID]:[Monto neto de los bonos]],3,0)</f>
        <v>1924.55</v>
      </c>
      <c r="AL4178" s="2">
        <v>0</v>
      </c>
      <c r="AM4178" s="2">
        <v>0</v>
      </c>
      <c r="AN4178" s="2">
        <v>0</v>
      </c>
      <c r="AO4178" s="2">
        <v>0</v>
      </c>
      <c r="AP4178" s="2">
        <v>0</v>
      </c>
      <c r="AQ4178" s="2">
        <v>0</v>
      </c>
      <c r="AR4178" s="2">
        <v>0</v>
      </c>
      <c r="AS4178" s="2">
        <v>0</v>
      </c>
      <c r="AT4178" s="2">
        <v>2263.84</v>
      </c>
      <c r="AU4178" s="2">
        <v>2462.6</v>
      </c>
      <c r="AV4178" s="2">
        <v>0</v>
      </c>
      <c r="AW4178" s="1"/>
      <c r="AX4178" s="2" t="s">
        <v>422</v>
      </c>
      <c r="AY4178" s="8" t="s">
        <v>424</v>
      </c>
    </row>
    <row r="4179" spans="1:51" ht="13.15" customHeight="1" x14ac:dyDescent="0.25">
      <c r="A4179" s="7">
        <v>20481</v>
      </c>
      <c r="B4179" s="2" t="s">
        <v>3413</v>
      </c>
      <c r="C4179" s="2">
        <v>1859303</v>
      </c>
      <c r="D4179" s="2" t="s">
        <v>365</v>
      </c>
      <c r="E4179" s="2" t="s">
        <v>376</v>
      </c>
      <c r="F4179" s="2" t="s">
        <v>50</v>
      </c>
      <c r="G4179" s="3">
        <v>42817</v>
      </c>
      <c r="H4179" s="1"/>
      <c r="I4179" s="2">
        <v>12195.26</v>
      </c>
      <c r="J4179" s="2">
        <v>3009.3249999999998</v>
      </c>
      <c r="K4179" s="2">
        <v>3009.3249999999998</v>
      </c>
      <c r="L4179" s="2">
        <v>1546.65</v>
      </c>
      <c r="M4179" s="1"/>
      <c r="N4179" s="5">
        <f t="shared" si="131"/>
        <v>19760.560000000001</v>
      </c>
      <c r="O4179" s="6">
        <f t="shared" si="132"/>
        <v>11543.400000000001</v>
      </c>
      <c r="P4179" s="2">
        <v>24</v>
      </c>
      <c r="Q4179" s="2" t="s">
        <v>132</v>
      </c>
      <c r="R4179" s="2">
        <v>0</v>
      </c>
      <c r="S4179" s="2">
        <v>120</v>
      </c>
      <c r="T4179" s="2">
        <v>17973.599999999999</v>
      </c>
      <c r="U4179" s="2">
        <v>0</v>
      </c>
      <c r="V4179" s="2">
        <v>0</v>
      </c>
      <c r="W4179" s="2">
        <v>0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2">
        <f>VLOOKUP(Tabla3[[#This Row],[Columna1]],Tabla5[#All],3,0)</f>
        <v>0</v>
      </c>
      <c r="AF4179" s="2">
        <v>0</v>
      </c>
      <c r="AG4179" s="2">
        <v>0</v>
      </c>
      <c r="AH4179" s="2">
        <v>0</v>
      </c>
      <c r="AI4179" s="2">
        <v>0</v>
      </c>
      <c r="AJ4179" s="2">
        <v>0</v>
      </c>
      <c r="AK4179" s="2">
        <f>VLOOKUP(Tabla3[[#This Row],[Columna1]],Tabla7[[ID]:[Monto neto de los bonos]],3,0)</f>
        <v>0</v>
      </c>
      <c r="AL4179" s="2">
        <v>0</v>
      </c>
      <c r="AM4179" s="2">
        <v>0</v>
      </c>
      <c r="AN4179" s="2">
        <v>0</v>
      </c>
      <c r="AO4179" s="2">
        <v>0</v>
      </c>
      <c r="AP4179" s="2">
        <v>0</v>
      </c>
      <c r="AQ4179" s="2">
        <v>0</v>
      </c>
      <c r="AR4179" s="2">
        <v>0</v>
      </c>
      <c r="AS4179" s="2">
        <v>0</v>
      </c>
      <c r="AT4179" s="2">
        <v>3617.44</v>
      </c>
      <c r="AU4179" s="2">
        <v>4599.72</v>
      </c>
      <c r="AV4179" s="2">
        <v>0</v>
      </c>
      <c r="AW4179" s="1"/>
      <c r="AX4179" s="2" t="s">
        <v>422</v>
      </c>
      <c r="AY4179" s="8" t="s">
        <v>427</v>
      </c>
    </row>
    <row r="4180" spans="1:51" ht="13.15" customHeight="1" x14ac:dyDescent="0.25">
      <c r="A4180" s="7">
        <v>17478</v>
      </c>
      <c r="B4180" s="2" t="s">
        <v>4909</v>
      </c>
      <c r="C4180" s="2">
        <v>219503</v>
      </c>
      <c r="D4180" s="2" t="s">
        <v>365</v>
      </c>
      <c r="E4180" s="2" t="s">
        <v>366</v>
      </c>
      <c r="F4180" s="2" t="s">
        <v>140</v>
      </c>
      <c r="G4180" s="3">
        <v>42523</v>
      </c>
      <c r="H4180" s="1"/>
      <c r="I4180" s="2">
        <v>6673.03</v>
      </c>
      <c r="J4180" s="2">
        <v>1745.4849999999999</v>
      </c>
      <c r="K4180" s="2">
        <v>1745.4849999999999</v>
      </c>
      <c r="L4180" s="2">
        <v>806.65</v>
      </c>
      <c r="M4180" s="1"/>
      <c r="N4180" s="5">
        <f t="shared" si="131"/>
        <v>10970.65</v>
      </c>
      <c r="O4180" s="6">
        <f t="shared" si="132"/>
        <v>6578.73</v>
      </c>
      <c r="P4180" s="2">
        <v>24</v>
      </c>
      <c r="Q4180" s="2" t="s">
        <v>132</v>
      </c>
      <c r="R4180" s="2">
        <v>0</v>
      </c>
      <c r="S4180" s="2">
        <v>140</v>
      </c>
      <c r="T4180" s="2">
        <v>11701.2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2">
        <f>VLOOKUP(Tabla3[[#This Row],[Columna1]],Tabla5[#All],3,0)</f>
        <v>0</v>
      </c>
      <c r="AF4180" s="2">
        <v>0</v>
      </c>
      <c r="AG4180" s="2">
        <v>0</v>
      </c>
      <c r="AH4180" s="2">
        <v>0</v>
      </c>
      <c r="AI4180" s="2">
        <v>0</v>
      </c>
      <c r="AJ4180" s="2">
        <v>0</v>
      </c>
      <c r="AK4180" s="2">
        <f>VLOOKUP(Tabla3[[#This Row],[Columna1]],Tabla7[[ID]:[Monto neto de los bonos]],3,0)</f>
        <v>0</v>
      </c>
      <c r="AL4180" s="2">
        <v>0</v>
      </c>
      <c r="AM4180" s="2">
        <v>0</v>
      </c>
      <c r="AN4180" s="2">
        <v>0</v>
      </c>
      <c r="AO4180" s="2">
        <v>0</v>
      </c>
      <c r="AP4180" s="2">
        <v>0</v>
      </c>
      <c r="AQ4180" s="2">
        <v>0</v>
      </c>
      <c r="AR4180" s="2">
        <v>0</v>
      </c>
      <c r="AS4180" s="2">
        <v>0</v>
      </c>
      <c r="AT4180" s="2">
        <v>2180.56</v>
      </c>
      <c r="AU4180" s="2">
        <v>2211.36</v>
      </c>
      <c r="AV4180" s="2">
        <v>0</v>
      </c>
      <c r="AW4180" s="1"/>
      <c r="AX4180" s="2" t="s">
        <v>422</v>
      </c>
      <c r="AY4180" s="8" t="s">
        <v>427</v>
      </c>
    </row>
    <row r="4181" spans="1:51" ht="13.15" customHeight="1" x14ac:dyDescent="0.25">
      <c r="A4181" s="7">
        <v>21029</v>
      </c>
      <c r="B4181" s="2" t="s">
        <v>3414</v>
      </c>
      <c r="C4181" s="2">
        <v>2351403</v>
      </c>
      <c r="D4181" s="2" t="s">
        <v>365</v>
      </c>
      <c r="E4181" s="2" t="s">
        <v>368</v>
      </c>
      <c r="F4181" s="2" t="s">
        <v>113</v>
      </c>
      <c r="G4181" s="3">
        <v>43664</v>
      </c>
      <c r="H4181" s="1"/>
      <c r="I4181" s="2">
        <v>8862.42</v>
      </c>
      <c r="J4181" s="2">
        <v>2318.1350000000002</v>
      </c>
      <c r="K4181" s="2">
        <v>2318.1350000000002</v>
      </c>
      <c r="L4181" s="2">
        <v>1312.36</v>
      </c>
      <c r="M4181" s="1"/>
      <c r="N4181" s="5">
        <f t="shared" si="131"/>
        <v>14811.050000000001</v>
      </c>
      <c r="O4181" s="6">
        <f t="shared" si="132"/>
        <v>12652.89</v>
      </c>
      <c r="P4181" s="2">
        <v>24</v>
      </c>
      <c r="Q4181" s="2" t="s">
        <v>46</v>
      </c>
      <c r="R4181" s="2">
        <v>0</v>
      </c>
      <c r="S4181" s="2">
        <v>0</v>
      </c>
      <c r="T4181" s="2">
        <v>0</v>
      </c>
      <c r="U4181" s="2">
        <v>0</v>
      </c>
      <c r="V4181" s="2">
        <v>0</v>
      </c>
      <c r="W4181" s="2">
        <v>0</v>
      </c>
      <c r="X4181" s="2">
        <v>0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2">
        <f>VLOOKUP(Tabla3[[#This Row],[Columna1]],Tabla5[#All],3,0)</f>
        <v>0</v>
      </c>
      <c r="AF4181" s="2">
        <v>0</v>
      </c>
      <c r="AG4181" s="2">
        <v>0</v>
      </c>
      <c r="AH4181" s="2">
        <v>0</v>
      </c>
      <c r="AI4181" s="2">
        <v>0</v>
      </c>
      <c r="AJ4181" s="2">
        <v>0</v>
      </c>
      <c r="AK4181" s="2">
        <f>VLOOKUP(Tabla3[[#This Row],[Columna1]],Tabla7[[ID]:[Monto neto de los bonos]],3,0)</f>
        <v>0</v>
      </c>
      <c r="AL4181" s="2">
        <v>0</v>
      </c>
      <c r="AM4181" s="2">
        <v>0</v>
      </c>
      <c r="AN4181" s="2">
        <v>0</v>
      </c>
      <c r="AO4181" s="2">
        <v>0</v>
      </c>
      <c r="AP4181" s="2">
        <v>0</v>
      </c>
      <c r="AQ4181" s="2">
        <v>0</v>
      </c>
      <c r="AR4181" s="2">
        <v>0</v>
      </c>
      <c r="AS4181" s="2">
        <v>0</v>
      </c>
      <c r="AT4181" s="2">
        <v>1364.2</v>
      </c>
      <c r="AU4181" s="2">
        <v>793.96</v>
      </c>
      <c r="AV4181" s="2">
        <v>0</v>
      </c>
      <c r="AW4181" s="1"/>
      <c r="AX4181" s="2" t="s">
        <v>422</v>
      </c>
      <c r="AY4181" s="8" t="s">
        <v>425</v>
      </c>
    </row>
    <row r="4182" spans="1:51" ht="13.15" customHeight="1" x14ac:dyDescent="0.25">
      <c r="A4182" s="7">
        <v>17646</v>
      </c>
      <c r="B4182" s="2" t="s">
        <v>3415</v>
      </c>
      <c r="C4182" s="2">
        <v>228203</v>
      </c>
      <c r="D4182" s="2" t="s">
        <v>365</v>
      </c>
      <c r="E4182" s="2" t="s">
        <v>366</v>
      </c>
      <c r="F4182" s="2" t="s">
        <v>140</v>
      </c>
      <c r="G4182" s="3">
        <v>42523</v>
      </c>
      <c r="H4182" s="1"/>
      <c r="I4182" s="2">
        <v>6673.03</v>
      </c>
      <c r="J4182" s="2">
        <v>1745.4849999999999</v>
      </c>
      <c r="K4182" s="2">
        <v>1745.4849999999999</v>
      </c>
      <c r="L4182" s="2">
        <v>806.65</v>
      </c>
      <c r="M4182" s="1"/>
      <c r="N4182" s="5">
        <f t="shared" si="131"/>
        <v>10970.65</v>
      </c>
      <c r="O4182" s="6">
        <f t="shared" si="132"/>
        <v>9452.7699999999986</v>
      </c>
      <c r="P4182" s="2">
        <v>24</v>
      </c>
      <c r="Q4182" s="2" t="s">
        <v>132</v>
      </c>
      <c r="R4182" s="2">
        <v>0</v>
      </c>
      <c r="S4182" s="2">
        <v>0</v>
      </c>
      <c r="T4182" s="2">
        <v>0</v>
      </c>
      <c r="U4182" s="2">
        <v>0</v>
      </c>
      <c r="V4182" s="2">
        <v>0</v>
      </c>
      <c r="W4182" s="2">
        <v>0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2">
        <f>VLOOKUP(Tabla3[[#This Row],[Columna1]],Tabla5[#All],3,0)</f>
        <v>0</v>
      </c>
      <c r="AF4182" s="2">
        <v>0</v>
      </c>
      <c r="AG4182" s="2">
        <v>0</v>
      </c>
      <c r="AH4182" s="2">
        <v>0</v>
      </c>
      <c r="AI4182" s="2">
        <v>0</v>
      </c>
      <c r="AJ4182" s="2">
        <v>0</v>
      </c>
      <c r="AK4182" s="2">
        <f>VLOOKUP(Tabla3[[#This Row],[Columna1]],Tabla7[[ID]:[Monto neto de los bonos]],3,0)</f>
        <v>0</v>
      </c>
      <c r="AL4182" s="2">
        <v>0</v>
      </c>
      <c r="AM4182" s="2">
        <v>0</v>
      </c>
      <c r="AN4182" s="2">
        <v>0</v>
      </c>
      <c r="AO4182" s="2">
        <v>0</v>
      </c>
      <c r="AP4182" s="2">
        <v>0</v>
      </c>
      <c r="AQ4182" s="2">
        <v>0</v>
      </c>
      <c r="AR4182" s="2">
        <v>0</v>
      </c>
      <c r="AS4182" s="2">
        <v>0</v>
      </c>
      <c r="AT4182" s="2">
        <v>1010.44</v>
      </c>
      <c r="AU4182" s="2">
        <v>507.44</v>
      </c>
      <c r="AV4182" s="2">
        <v>0</v>
      </c>
      <c r="AW4182" s="1"/>
      <c r="AX4182" s="2" t="s">
        <v>422</v>
      </c>
      <c r="AY4182" s="8" t="s">
        <v>427</v>
      </c>
    </row>
    <row r="4183" spans="1:51" ht="13.15" customHeight="1" x14ac:dyDescent="0.25">
      <c r="A4183" s="7">
        <v>103476</v>
      </c>
      <c r="B4183" s="2" t="s">
        <v>3416</v>
      </c>
      <c r="C4183" s="2">
        <v>422503</v>
      </c>
      <c r="D4183" s="2" t="s">
        <v>365</v>
      </c>
      <c r="E4183" s="2" t="s">
        <v>368</v>
      </c>
      <c r="F4183" s="2" t="s">
        <v>186</v>
      </c>
      <c r="G4183" s="3">
        <v>42523</v>
      </c>
      <c r="H4183" s="1"/>
      <c r="I4183" s="2">
        <v>6673.03</v>
      </c>
      <c r="J4183" s="2">
        <v>1745.4849999999999</v>
      </c>
      <c r="K4183" s="2">
        <v>1745.4849999999999</v>
      </c>
      <c r="L4183" s="2">
        <v>806.65</v>
      </c>
      <c r="M4183" s="1"/>
      <c r="N4183" s="5">
        <f t="shared" si="131"/>
        <v>10970.65</v>
      </c>
      <c r="O4183" s="6">
        <f t="shared" si="132"/>
        <v>7102.97</v>
      </c>
      <c r="P4183" s="2">
        <v>24</v>
      </c>
      <c r="Q4183" s="2" t="s">
        <v>46</v>
      </c>
      <c r="R4183" s="2">
        <v>0</v>
      </c>
      <c r="S4183" s="2">
        <v>120</v>
      </c>
      <c r="T4183" s="2">
        <v>10029.6</v>
      </c>
      <c r="U4183" s="2">
        <v>1868.45</v>
      </c>
      <c r="V4183" s="2">
        <v>0</v>
      </c>
      <c r="W4183" s="2">
        <v>0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2">
        <f>VLOOKUP(Tabla3[[#This Row],[Columna1]],Tabla5[#All],3,0)</f>
        <v>0</v>
      </c>
      <c r="AF4183" s="2">
        <v>0</v>
      </c>
      <c r="AG4183" s="2">
        <v>0</v>
      </c>
      <c r="AH4183" s="2">
        <v>0</v>
      </c>
      <c r="AI4183" s="2">
        <v>0</v>
      </c>
      <c r="AJ4183" s="2">
        <v>0</v>
      </c>
      <c r="AK4183" s="2">
        <f>VLOOKUP(Tabla3[[#This Row],[Columna1]],Tabla7[[ID]:[Monto neto de los bonos]],3,0)</f>
        <v>1868.45</v>
      </c>
      <c r="AL4183" s="2">
        <v>0</v>
      </c>
      <c r="AM4183" s="2">
        <v>0</v>
      </c>
      <c r="AN4183" s="2">
        <v>0</v>
      </c>
      <c r="AO4183" s="2">
        <v>0</v>
      </c>
      <c r="AP4183" s="2">
        <v>0</v>
      </c>
      <c r="AQ4183" s="2">
        <v>0</v>
      </c>
      <c r="AR4183" s="2">
        <v>0</v>
      </c>
      <c r="AS4183" s="2">
        <v>0</v>
      </c>
      <c r="AT4183" s="2">
        <v>2013.4</v>
      </c>
      <c r="AU4183" s="2">
        <v>1854.28</v>
      </c>
      <c r="AV4183" s="2">
        <v>0</v>
      </c>
      <c r="AW4183" s="1"/>
      <c r="AX4183" s="2" t="s">
        <v>422</v>
      </c>
      <c r="AY4183" s="8" t="s">
        <v>425</v>
      </c>
    </row>
    <row r="4184" spans="1:51" ht="13.15" customHeight="1" x14ac:dyDescent="0.25">
      <c r="A4184" s="7">
        <v>104094</v>
      </c>
      <c r="B4184" s="2" t="s">
        <v>3417</v>
      </c>
      <c r="C4184" s="2">
        <v>375103</v>
      </c>
      <c r="D4184" s="2" t="s">
        <v>365</v>
      </c>
      <c r="E4184" s="2" t="s">
        <v>368</v>
      </c>
      <c r="F4184" s="2" t="s">
        <v>148</v>
      </c>
      <c r="G4184" s="3">
        <v>42523</v>
      </c>
      <c r="H4184" s="1"/>
      <c r="I4184" s="2">
        <v>9836.7099999999991</v>
      </c>
      <c r="J4184" s="2">
        <v>3056.2150000000001</v>
      </c>
      <c r="K4184" s="2">
        <v>3056.2150000000001</v>
      </c>
      <c r="L4184" s="2">
        <v>1265.76</v>
      </c>
      <c r="M4184" s="1"/>
      <c r="N4184" s="5">
        <f t="shared" si="131"/>
        <v>17214.899999999998</v>
      </c>
      <c r="O4184" s="6">
        <f t="shared" si="132"/>
        <v>10377.939999999999</v>
      </c>
      <c r="P4184" s="2">
        <v>24</v>
      </c>
      <c r="Q4184" s="2" t="s">
        <v>46</v>
      </c>
      <c r="R4184" s="2">
        <v>0</v>
      </c>
      <c r="S4184" s="2">
        <v>120</v>
      </c>
      <c r="T4184" s="2">
        <v>15739.2</v>
      </c>
      <c r="U4184" s="2">
        <v>2754.28</v>
      </c>
      <c r="V4184" s="2">
        <v>0</v>
      </c>
      <c r="W4184" s="2">
        <v>0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2">
        <f>VLOOKUP(Tabla3[[#This Row],[Columna1]],Tabla5[#All],3,0)</f>
        <v>0</v>
      </c>
      <c r="AF4184" s="2">
        <v>0</v>
      </c>
      <c r="AG4184" s="2">
        <v>0</v>
      </c>
      <c r="AH4184" s="2">
        <v>0</v>
      </c>
      <c r="AI4184" s="2">
        <v>0</v>
      </c>
      <c r="AJ4184" s="2">
        <v>0</v>
      </c>
      <c r="AK4184" s="2">
        <f>VLOOKUP(Tabla3[[#This Row],[Columna1]],Tabla7[[ID]:[Monto neto de los bonos]],3,0)</f>
        <v>2754.28</v>
      </c>
      <c r="AL4184" s="2">
        <v>0</v>
      </c>
      <c r="AM4184" s="2">
        <v>0</v>
      </c>
      <c r="AN4184" s="2">
        <v>0</v>
      </c>
      <c r="AO4184" s="2">
        <v>0</v>
      </c>
      <c r="AP4184" s="2">
        <v>0</v>
      </c>
      <c r="AQ4184" s="2">
        <v>0</v>
      </c>
      <c r="AR4184" s="2">
        <v>0</v>
      </c>
      <c r="AS4184" s="2">
        <v>0</v>
      </c>
      <c r="AT4184" s="2">
        <v>3159.56</v>
      </c>
      <c r="AU4184" s="2">
        <v>3677.4</v>
      </c>
      <c r="AV4184" s="2">
        <v>0</v>
      </c>
      <c r="AW4184" s="1"/>
      <c r="AX4184" s="2" t="s">
        <v>422</v>
      </c>
      <c r="AY4184" s="8" t="s">
        <v>425</v>
      </c>
    </row>
    <row r="4185" spans="1:51" ht="13.15" customHeight="1" x14ac:dyDescent="0.25">
      <c r="A4185" s="7">
        <v>18216</v>
      </c>
      <c r="B4185" s="2" t="s">
        <v>4842</v>
      </c>
      <c r="C4185" s="2">
        <v>334403</v>
      </c>
      <c r="D4185" s="2" t="s">
        <v>365</v>
      </c>
      <c r="E4185" s="2" t="s">
        <v>368</v>
      </c>
      <c r="F4185" s="2" t="s">
        <v>140</v>
      </c>
      <c r="G4185" s="3">
        <v>42523</v>
      </c>
      <c r="H4185" s="1"/>
      <c r="I4185" s="2">
        <v>6673.03</v>
      </c>
      <c r="J4185" s="2">
        <v>1745.4849999999999</v>
      </c>
      <c r="K4185" s="2">
        <v>1745.4849999999999</v>
      </c>
      <c r="L4185" s="2">
        <v>806.65</v>
      </c>
      <c r="M4185" s="1"/>
      <c r="N4185" s="5">
        <f t="shared" si="131"/>
        <v>10970.65</v>
      </c>
      <c r="O4185" s="6">
        <f t="shared" si="132"/>
        <v>6578.73</v>
      </c>
      <c r="P4185" s="2">
        <v>24</v>
      </c>
      <c r="Q4185" s="2" t="s">
        <v>132</v>
      </c>
      <c r="R4185" s="2">
        <v>0</v>
      </c>
      <c r="S4185" s="2">
        <v>140</v>
      </c>
      <c r="T4185" s="2">
        <v>11701.2</v>
      </c>
      <c r="U4185" s="2">
        <v>0</v>
      </c>
      <c r="V4185" s="2">
        <v>0</v>
      </c>
      <c r="W4185" s="2">
        <v>0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2">
        <f>VLOOKUP(Tabla3[[#This Row],[Columna1]],Tabla5[#All],3,0)</f>
        <v>0</v>
      </c>
      <c r="AF4185" s="2">
        <v>0</v>
      </c>
      <c r="AG4185" s="2">
        <v>0</v>
      </c>
      <c r="AH4185" s="2">
        <v>0</v>
      </c>
      <c r="AI4185" s="2">
        <v>0</v>
      </c>
      <c r="AJ4185" s="2">
        <v>0</v>
      </c>
      <c r="AK4185" s="2">
        <f>VLOOKUP(Tabla3[[#This Row],[Columna1]],Tabla7[[ID]:[Monto neto de los bonos]],3,0)</f>
        <v>0</v>
      </c>
      <c r="AL4185" s="2">
        <v>0</v>
      </c>
      <c r="AM4185" s="2">
        <v>0</v>
      </c>
      <c r="AN4185" s="2">
        <v>0</v>
      </c>
      <c r="AO4185" s="2">
        <v>0</v>
      </c>
      <c r="AP4185" s="2">
        <v>0</v>
      </c>
      <c r="AQ4185" s="2">
        <v>0</v>
      </c>
      <c r="AR4185" s="2">
        <v>0</v>
      </c>
      <c r="AS4185" s="2">
        <v>0</v>
      </c>
      <c r="AT4185" s="2">
        <v>2180.56</v>
      </c>
      <c r="AU4185" s="2">
        <v>2211.36</v>
      </c>
      <c r="AV4185" s="2">
        <v>0</v>
      </c>
      <c r="AW4185" s="1"/>
      <c r="AX4185" s="2" t="s">
        <v>422</v>
      </c>
      <c r="AY4185" s="8" t="s">
        <v>427</v>
      </c>
    </row>
    <row r="4186" spans="1:51" ht="13.15" customHeight="1" x14ac:dyDescent="0.25">
      <c r="A4186" s="7">
        <v>22063</v>
      </c>
      <c r="B4186" s="2" t="s">
        <v>3418</v>
      </c>
      <c r="C4186" s="2">
        <v>3611303</v>
      </c>
      <c r="D4186" s="2" t="s">
        <v>365</v>
      </c>
      <c r="E4186" s="2" t="s">
        <v>372</v>
      </c>
      <c r="F4186" s="2" t="s">
        <v>148</v>
      </c>
      <c r="G4186" s="3">
        <v>43675</v>
      </c>
      <c r="H4186" s="1"/>
      <c r="I4186" s="2">
        <v>9836.7099999999991</v>
      </c>
      <c r="J4186" s="2">
        <v>3056.2150000000001</v>
      </c>
      <c r="K4186" s="2">
        <v>3056.2150000000001</v>
      </c>
      <c r="L4186" s="2">
        <v>1550.62</v>
      </c>
      <c r="M4186" s="1"/>
      <c r="N4186" s="5">
        <f t="shared" si="131"/>
        <v>17499.759999999998</v>
      </c>
      <c r="O4186" s="6">
        <f t="shared" si="132"/>
        <v>9819.5999999999985</v>
      </c>
      <c r="P4186" s="2">
        <v>30</v>
      </c>
      <c r="Q4186" s="2" t="s">
        <v>37</v>
      </c>
      <c r="R4186" s="2">
        <v>0</v>
      </c>
      <c r="S4186" s="2">
        <v>135</v>
      </c>
      <c r="T4186" s="2">
        <v>17944.2</v>
      </c>
      <c r="U4186" s="2">
        <v>0</v>
      </c>
      <c r="V4186" s="2">
        <v>0</v>
      </c>
      <c r="W4186" s="2">
        <v>0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2">
        <f>VLOOKUP(Tabla3[[#This Row],[Columna1]],Tabla5[#All],3,0)</f>
        <v>0</v>
      </c>
      <c r="AF4186" s="2">
        <v>0</v>
      </c>
      <c r="AG4186" s="2">
        <v>0</v>
      </c>
      <c r="AH4186" s="2">
        <v>0</v>
      </c>
      <c r="AI4186" s="2">
        <v>0</v>
      </c>
      <c r="AJ4186" s="2">
        <v>0</v>
      </c>
      <c r="AK4186" s="2">
        <f>VLOOKUP(Tabla3[[#This Row],[Columna1]],Tabla7[[ID]:[Monto neto de los bonos]],3,0)</f>
        <v>0</v>
      </c>
      <c r="AL4186" s="2">
        <v>0</v>
      </c>
      <c r="AM4186" s="2">
        <v>0</v>
      </c>
      <c r="AN4186" s="2">
        <v>0</v>
      </c>
      <c r="AO4186" s="2">
        <v>0</v>
      </c>
      <c r="AP4186" s="2">
        <v>0</v>
      </c>
      <c r="AQ4186" s="2">
        <v>0</v>
      </c>
      <c r="AR4186" s="2">
        <v>0</v>
      </c>
      <c r="AS4186" s="2">
        <v>0</v>
      </c>
      <c r="AT4186" s="2">
        <v>3544.4</v>
      </c>
      <c r="AU4186" s="2">
        <v>4135.76</v>
      </c>
      <c r="AV4186" s="2">
        <v>0</v>
      </c>
      <c r="AW4186" s="1"/>
      <c r="AX4186" s="2" t="s">
        <v>422</v>
      </c>
      <c r="AY4186" s="8" t="s">
        <v>423</v>
      </c>
    </row>
    <row r="4187" spans="1:51" ht="13.15" customHeight="1" x14ac:dyDescent="0.25">
      <c r="A4187" s="7">
        <v>21720</v>
      </c>
      <c r="B4187" s="2" t="s">
        <v>4853</v>
      </c>
      <c r="C4187" s="2">
        <v>3207203</v>
      </c>
      <c r="D4187" s="2" t="s">
        <v>365</v>
      </c>
      <c r="E4187" s="2" t="s">
        <v>366</v>
      </c>
      <c r="F4187" s="2" t="s">
        <v>148</v>
      </c>
      <c r="G4187" s="3">
        <v>43417</v>
      </c>
      <c r="H4187" s="1"/>
      <c r="I4187" s="2">
        <v>9836.7099999999991</v>
      </c>
      <c r="J4187" s="2">
        <v>3056.2150000000001</v>
      </c>
      <c r="K4187" s="2">
        <v>3056.2150000000001</v>
      </c>
      <c r="L4187" s="2">
        <v>1449.16</v>
      </c>
      <c r="M4187" s="1"/>
      <c r="N4187" s="5">
        <f t="shared" si="131"/>
        <v>17398.3</v>
      </c>
      <c r="O4187" s="6">
        <f t="shared" si="132"/>
        <v>9541.5599999999977</v>
      </c>
      <c r="P4187" s="2">
        <v>30</v>
      </c>
      <c r="Q4187" s="2" t="s">
        <v>37</v>
      </c>
      <c r="R4187" s="2">
        <v>0</v>
      </c>
      <c r="S4187" s="2">
        <v>140</v>
      </c>
      <c r="T4187" s="2">
        <v>18608.8</v>
      </c>
      <c r="U4187" s="2">
        <v>0</v>
      </c>
      <c r="V4187" s="2">
        <v>0</v>
      </c>
      <c r="W4187" s="2">
        <v>0</v>
      </c>
      <c r="X4187" s="2">
        <v>0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2">
        <f>VLOOKUP(Tabla3[[#This Row],[Columna1]],Tabla5[#All],3,0)</f>
        <v>0</v>
      </c>
      <c r="AF4187" s="2">
        <v>0</v>
      </c>
      <c r="AG4187" s="2">
        <v>0</v>
      </c>
      <c r="AH4187" s="2">
        <v>0</v>
      </c>
      <c r="AI4187" s="2">
        <v>0</v>
      </c>
      <c r="AJ4187" s="2">
        <v>0</v>
      </c>
      <c r="AK4187" s="2">
        <f>VLOOKUP(Tabla3[[#This Row],[Columna1]],Tabla7[[ID]:[Monto neto de los bonos]],3,0)</f>
        <v>0</v>
      </c>
      <c r="AL4187" s="2">
        <v>0</v>
      </c>
      <c r="AM4187" s="2">
        <v>0</v>
      </c>
      <c r="AN4187" s="2">
        <v>0</v>
      </c>
      <c r="AO4187" s="2">
        <v>0</v>
      </c>
      <c r="AP4187" s="2">
        <v>0</v>
      </c>
      <c r="AQ4187" s="2">
        <v>0</v>
      </c>
      <c r="AR4187" s="2">
        <v>0</v>
      </c>
      <c r="AS4187" s="2">
        <v>0</v>
      </c>
      <c r="AT4187" s="2">
        <v>3600.7</v>
      </c>
      <c r="AU4187" s="2">
        <v>4256.04</v>
      </c>
      <c r="AV4187" s="2">
        <v>0</v>
      </c>
      <c r="AW4187" s="1"/>
      <c r="AX4187" s="2" t="s">
        <v>422</v>
      </c>
      <c r="AY4187" s="8" t="s">
        <v>423</v>
      </c>
    </row>
    <row r="4188" spans="1:51" ht="13.15" customHeight="1" x14ac:dyDescent="0.25">
      <c r="A4188" s="7">
        <v>22005</v>
      </c>
      <c r="B4188" s="2" t="s">
        <v>3419</v>
      </c>
      <c r="C4188" s="2">
        <v>3535303</v>
      </c>
      <c r="D4188" s="2" t="s">
        <v>365</v>
      </c>
      <c r="E4188" s="2" t="s">
        <v>366</v>
      </c>
      <c r="F4188" s="2" t="s">
        <v>47</v>
      </c>
      <c r="G4188" s="3">
        <v>44706</v>
      </c>
      <c r="H4188" s="1"/>
      <c r="I4188" s="2">
        <v>7320.09</v>
      </c>
      <c r="J4188" s="2">
        <v>1914.615</v>
      </c>
      <c r="K4188" s="2">
        <v>1914.615</v>
      </c>
      <c r="L4188" s="2">
        <v>0</v>
      </c>
      <c r="M4188" s="1"/>
      <c r="N4188" s="5">
        <f t="shared" si="131"/>
        <v>17768.099999999999</v>
      </c>
      <c r="O4188" s="6">
        <f t="shared" si="132"/>
        <v>16190.139999999998</v>
      </c>
      <c r="P4188" s="2">
        <v>20</v>
      </c>
      <c r="Q4188" s="2" t="s">
        <v>132</v>
      </c>
      <c r="R4188" s="2">
        <v>0</v>
      </c>
      <c r="S4188" s="2">
        <v>0</v>
      </c>
      <c r="T4188" s="2">
        <v>0</v>
      </c>
      <c r="U4188" s="2">
        <v>0</v>
      </c>
      <c r="V4188" s="2">
        <v>0</v>
      </c>
      <c r="W4188" s="2">
        <v>0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6618.78</v>
      </c>
      <c r="AE4188" s="2">
        <f>VLOOKUP(Tabla3[[#This Row],[Columna1]],Tabla5[#All],3,0)</f>
        <v>6618.78</v>
      </c>
      <c r="AF4188" s="2">
        <v>0</v>
      </c>
      <c r="AG4188" s="2">
        <v>0</v>
      </c>
      <c r="AH4188" s="2">
        <v>0</v>
      </c>
      <c r="AI4188" s="2">
        <v>0</v>
      </c>
      <c r="AJ4188" s="2">
        <v>0</v>
      </c>
      <c r="AK4188" s="2">
        <f>VLOOKUP(Tabla3[[#This Row],[Columna1]],Tabla7[[ID]:[Monto neto de los bonos]],3,0)</f>
        <v>0</v>
      </c>
      <c r="AL4188" s="2">
        <v>0</v>
      </c>
      <c r="AM4188" s="2">
        <v>0</v>
      </c>
      <c r="AN4188" s="2">
        <v>0</v>
      </c>
      <c r="AO4188" s="2">
        <v>0</v>
      </c>
      <c r="AP4188" s="2">
        <v>0</v>
      </c>
      <c r="AQ4188" s="2">
        <v>0</v>
      </c>
      <c r="AR4188" s="2">
        <v>0</v>
      </c>
      <c r="AS4188" s="2">
        <v>0</v>
      </c>
      <c r="AT4188" s="2">
        <v>1026.8800000000001</v>
      </c>
      <c r="AU4188" s="2">
        <v>551.08000000000004</v>
      </c>
      <c r="AV4188" s="2">
        <v>0</v>
      </c>
      <c r="AW4188" s="1"/>
      <c r="AX4188" s="2" t="s">
        <v>422</v>
      </c>
      <c r="AY4188" s="8" t="s">
        <v>426</v>
      </c>
    </row>
    <row r="4189" spans="1:51" ht="13.15" customHeight="1" x14ac:dyDescent="0.25">
      <c r="A4189" s="7">
        <v>17734</v>
      </c>
      <c r="B4189" s="2" t="s">
        <v>4904</v>
      </c>
      <c r="C4189" s="2">
        <v>231703</v>
      </c>
      <c r="D4189" s="2" t="s">
        <v>365</v>
      </c>
      <c r="E4189" s="2" t="s">
        <v>366</v>
      </c>
      <c r="F4189" s="2" t="s">
        <v>140</v>
      </c>
      <c r="G4189" s="3">
        <v>41515</v>
      </c>
      <c r="H4189" s="1"/>
      <c r="I4189" s="2">
        <v>6673.03</v>
      </c>
      <c r="J4189" s="2">
        <v>1745.4849999999999</v>
      </c>
      <c r="K4189" s="2">
        <v>1745.4849999999999</v>
      </c>
      <c r="L4189" s="2">
        <v>1581.96</v>
      </c>
      <c r="M4189" s="1"/>
      <c r="N4189" s="5">
        <f t="shared" si="131"/>
        <v>11745.96</v>
      </c>
      <c r="O4189" s="6">
        <f t="shared" si="132"/>
        <v>10078.919999999998</v>
      </c>
      <c r="P4189" s="2">
        <v>24</v>
      </c>
      <c r="Q4189" s="2" t="s">
        <v>132</v>
      </c>
      <c r="R4189" s="2">
        <v>0</v>
      </c>
      <c r="S4189" s="2">
        <v>0</v>
      </c>
      <c r="T4189" s="2">
        <v>0</v>
      </c>
      <c r="U4189" s="2">
        <v>0</v>
      </c>
      <c r="V4189" s="2">
        <v>0</v>
      </c>
      <c r="W4189" s="2">
        <v>0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2">
        <f>VLOOKUP(Tabla3[[#This Row],[Columna1]],Tabla5[#All],3,0)</f>
        <v>0</v>
      </c>
      <c r="AF4189" s="2">
        <v>0</v>
      </c>
      <c r="AG4189" s="2">
        <v>0</v>
      </c>
      <c r="AH4189" s="2">
        <v>0</v>
      </c>
      <c r="AI4189" s="2">
        <v>0</v>
      </c>
      <c r="AJ4189" s="2">
        <v>0</v>
      </c>
      <c r="AK4189" s="2">
        <f>VLOOKUP(Tabla3[[#This Row],[Columna1]],Tabla7[[ID]:[Monto neto de los bonos]],3,0)</f>
        <v>0</v>
      </c>
      <c r="AL4189" s="2">
        <v>0</v>
      </c>
      <c r="AM4189" s="2">
        <v>0</v>
      </c>
      <c r="AN4189" s="2">
        <v>0</v>
      </c>
      <c r="AO4189" s="2">
        <v>0</v>
      </c>
      <c r="AP4189" s="2">
        <v>0</v>
      </c>
      <c r="AQ4189" s="2">
        <v>0</v>
      </c>
      <c r="AR4189" s="2">
        <v>0</v>
      </c>
      <c r="AS4189" s="2">
        <v>0</v>
      </c>
      <c r="AT4189" s="2">
        <v>1081.8800000000001</v>
      </c>
      <c r="AU4189" s="2">
        <v>585.16</v>
      </c>
      <c r="AV4189" s="2">
        <v>0</v>
      </c>
      <c r="AW4189" s="1"/>
      <c r="AX4189" s="2" t="s">
        <v>422</v>
      </c>
      <c r="AY4189" s="8" t="s">
        <v>427</v>
      </c>
    </row>
    <row r="4190" spans="1:51" ht="13.15" customHeight="1" x14ac:dyDescent="0.25">
      <c r="A4190" s="7">
        <v>22051</v>
      </c>
      <c r="B4190" s="2" t="s">
        <v>3420</v>
      </c>
      <c r="C4190" s="2">
        <v>3595303</v>
      </c>
      <c r="D4190" s="2" t="s">
        <v>365</v>
      </c>
      <c r="E4190" s="2" t="s">
        <v>366</v>
      </c>
      <c r="F4190" s="2" t="s">
        <v>186</v>
      </c>
      <c r="G4190" s="3">
        <v>43675</v>
      </c>
      <c r="H4190" s="1"/>
      <c r="I4190" s="2">
        <v>6673.03</v>
      </c>
      <c r="J4190" s="2">
        <v>1745.4849999999999</v>
      </c>
      <c r="K4190" s="2">
        <v>1745.4849999999999</v>
      </c>
      <c r="L4190" s="2">
        <v>988.18</v>
      </c>
      <c r="M4190" s="1"/>
      <c r="N4190" s="5">
        <f t="shared" si="131"/>
        <v>11152.18</v>
      </c>
      <c r="O4190" s="6">
        <f t="shared" si="132"/>
        <v>6707.82</v>
      </c>
      <c r="P4190" s="2">
        <v>24</v>
      </c>
      <c r="Q4190" s="2" t="s">
        <v>46</v>
      </c>
      <c r="R4190" s="2">
        <v>0</v>
      </c>
      <c r="S4190" s="2">
        <v>140</v>
      </c>
      <c r="T4190" s="2">
        <v>11701.2</v>
      </c>
      <c r="U4190" s="2">
        <v>1868.45</v>
      </c>
      <c r="V4190" s="2">
        <v>0</v>
      </c>
      <c r="W4190" s="2">
        <v>0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2">
        <f>VLOOKUP(Tabla3[[#This Row],[Columna1]],Tabla5[#All],3,0)</f>
        <v>0</v>
      </c>
      <c r="AF4190" s="2">
        <v>0</v>
      </c>
      <c r="AG4190" s="2">
        <v>0</v>
      </c>
      <c r="AH4190" s="2">
        <v>0</v>
      </c>
      <c r="AI4190" s="2">
        <v>0</v>
      </c>
      <c r="AJ4190" s="2">
        <v>0</v>
      </c>
      <c r="AK4190" s="2">
        <f>VLOOKUP(Tabla3[[#This Row],[Columna1]],Tabla7[[ID]:[Monto neto de los bonos]],3,0)</f>
        <v>1868.45</v>
      </c>
      <c r="AL4190" s="2">
        <v>0</v>
      </c>
      <c r="AM4190" s="2">
        <v>0</v>
      </c>
      <c r="AN4190" s="2">
        <v>0</v>
      </c>
      <c r="AO4190" s="2">
        <v>0</v>
      </c>
      <c r="AP4190" s="2">
        <v>0</v>
      </c>
      <c r="AQ4190" s="2">
        <v>0</v>
      </c>
      <c r="AR4190" s="2">
        <v>0</v>
      </c>
      <c r="AS4190" s="2">
        <v>0</v>
      </c>
      <c r="AT4190" s="2">
        <v>2197.2800000000002</v>
      </c>
      <c r="AU4190" s="2">
        <v>2247.08</v>
      </c>
      <c r="AV4190" s="2">
        <v>0</v>
      </c>
      <c r="AW4190" s="1"/>
      <c r="AX4190" s="2" t="s">
        <v>422</v>
      </c>
      <c r="AY4190" s="8" t="s">
        <v>425</v>
      </c>
    </row>
    <row r="4191" spans="1:51" ht="13.15" customHeight="1" x14ac:dyDescent="0.25">
      <c r="A4191" s="7">
        <v>21922</v>
      </c>
      <c r="B4191" s="2" t="s">
        <v>3421</v>
      </c>
      <c r="C4191" s="2">
        <v>3403603</v>
      </c>
      <c r="D4191" s="2" t="s">
        <v>365</v>
      </c>
      <c r="E4191" s="2" t="s">
        <v>368</v>
      </c>
      <c r="F4191" s="2" t="s">
        <v>148</v>
      </c>
      <c r="G4191" s="3">
        <v>43525</v>
      </c>
      <c r="H4191" s="1"/>
      <c r="I4191" s="2">
        <v>9836.7099999999991</v>
      </c>
      <c r="J4191" s="2">
        <v>3056.2150000000001</v>
      </c>
      <c r="K4191" s="2">
        <v>3056.2150000000001</v>
      </c>
      <c r="L4191" s="2">
        <v>1550.61</v>
      </c>
      <c r="M4191" s="1"/>
      <c r="N4191" s="5">
        <f t="shared" si="131"/>
        <v>26324.79</v>
      </c>
      <c r="O4191" s="6">
        <f t="shared" si="132"/>
        <v>23722.75</v>
      </c>
      <c r="P4191" s="2">
        <v>24</v>
      </c>
      <c r="Q4191" s="2" t="s">
        <v>132</v>
      </c>
      <c r="R4191" s="2">
        <v>0</v>
      </c>
      <c r="S4191" s="2">
        <v>0</v>
      </c>
      <c r="T4191" s="2">
        <v>0</v>
      </c>
      <c r="U4191" s="2">
        <v>0</v>
      </c>
      <c r="V4191" s="2">
        <v>0</v>
      </c>
      <c r="W4191" s="2">
        <v>0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8825.0400000000009</v>
      </c>
      <c r="AE4191" s="2">
        <f>VLOOKUP(Tabla3[[#This Row],[Columna1]],Tabla5[#All],3,0)</f>
        <v>8825.0400000000009</v>
      </c>
      <c r="AF4191" s="2">
        <v>0</v>
      </c>
      <c r="AG4191" s="2">
        <v>0</v>
      </c>
      <c r="AH4191" s="2">
        <v>0</v>
      </c>
      <c r="AI4191" s="2">
        <v>0</v>
      </c>
      <c r="AJ4191" s="2">
        <v>0</v>
      </c>
      <c r="AK4191" s="2">
        <f>VLOOKUP(Tabla3[[#This Row],[Columna1]],Tabla7[[ID]:[Monto neto de los bonos]],3,0)</f>
        <v>0</v>
      </c>
      <c r="AL4191" s="2">
        <v>0</v>
      </c>
      <c r="AM4191" s="2">
        <v>0</v>
      </c>
      <c r="AN4191" s="2">
        <v>0</v>
      </c>
      <c r="AO4191" s="2">
        <v>0</v>
      </c>
      <c r="AP4191" s="2">
        <v>0</v>
      </c>
      <c r="AQ4191" s="2">
        <v>0</v>
      </c>
      <c r="AR4191" s="2">
        <v>0</v>
      </c>
      <c r="AS4191" s="2">
        <v>0</v>
      </c>
      <c r="AT4191" s="2">
        <v>1611.84</v>
      </c>
      <c r="AU4191" s="2">
        <v>990.2</v>
      </c>
      <c r="AV4191" s="2">
        <v>0</v>
      </c>
      <c r="AW4191" s="1"/>
      <c r="AX4191" s="2" t="s">
        <v>422</v>
      </c>
      <c r="AY4191" s="8" t="s">
        <v>427</v>
      </c>
    </row>
    <row r="4192" spans="1:51" ht="13.15" customHeight="1" x14ac:dyDescent="0.25">
      <c r="A4192" s="7">
        <v>103447</v>
      </c>
      <c r="B4192" s="2" t="s">
        <v>3422</v>
      </c>
      <c r="C4192" s="2">
        <v>422003</v>
      </c>
      <c r="D4192" s="2" t="s">
        <v>365</v>
      </c>
      <c r="E4192" s="2" t="s">
        <v>373</v>
      </c>
      <c r="F4192" s="2" t="s">
        <v>184</v>
      </c>
      <c r="G4192" s="3">
        <v>42292</v>
      </c>
      <c r="H4192" s="1"/>
      <c r="I4192" s="2">
        <v>5516.73</v>
      </c>
      <c r="J4192" s="2">
        <v>1441.28</v>
      </c>
      <c r="K4192" s="2">
        <v>1441.28</v>
      </c>
      <c r="L4192" s="2">
        <v>622.98</v>
      </c>
      <c r="M4192" s="1"/>
      <c r="N4192" s="5">
        <f t="shared" si="131"/>
        <v>9022.2699999999986</v>
      </c>
      <c r="O4192" s="6">
        <f t="shared" si="132"/>
        <v>7096.6699999999992</v>
      </c>
      <c r="P4192" s="2">
        <v>24</v>
      </c>
      <c r="Q4192" s="2" t="s">
        <v>132</v>
      </c>
      <c r="R4192" s="2">
        <v>0</v>
      </c>
      <c r="S4192" s="2">
        <v>60</v>
      </c>
      <c r="T4192" s="2">
        <v>4144.8</v>
      </c>
      <c r="U4192" s="2">
        <v>0</v>
      </c>
      <c r="V4192" s="2">
        <v>0</v>
      </c>
      <c r="W4192" s="2">
        <v>0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2">
        <f>VLOOKUP(Tabla3[[#This Row],[Columna1]],Tabla5[#All],3,0)</f>
        <v>0</v>
      </c>
      <c r="AF4192" s="2">
        <v>0</v>
      </c>
      <c r="AG4192" s="2">
        <v>0</v>
      </c>
      <c r="AH4192" s="2">
        <v>0</v>
      </c>
      <c r="AI4192" s="2">
        <v>0</v>
      </c>
      <c r="AJ4192" s="2">
        <v>0</v>
      </c>
      <c r="AK4192" s="2">
        <f>VLOOKUP(Tabla3[[#This Row],[Columna1]],Tabla7[[ID]:[Monto neto de los bonos]],3,0)</f>
        <v>0</v>
      </c>
      <c r="AL4192" s="2">
        <v>0</v>
      </c>
      <c r="AM4192" s="2">
        <v>0</v>
      </c>
      <c r="AN4192" s="2">
        <v>0</v>
      </c>
      <c r="AO4192" s="2">
        <v>0</v>
      </c>
      <c r="AP4192" s="2">
        <v>0</v>
      </c>
      <c r="AQ4192" s="2">
        <v>0</v>
      </c>
      <c r="AR4192" s="2">
        <v>0</v>
      </c>
      <c r="AS4192" s="2">
        <v>0</v>
      </c>
      <c r="AT4192" s="2">
        <v>1245.48</v>
      </c>
      <c r="AU4192" s="2">
        <v>680.12</v>
      </c>
      <c r="AV4192" s="2">
        <v>0</v>
      </c>
      <c r="AW4192" s="1"/>
      <c r="AX4192" s="2" t="s">
        <v>422</v>
      </c>
      <c r="AY4192" s="8" t="s">
        <v>427</v>
      </c>
    </row>
    <row r="4193" spans="1:51" ht="13.15" customHeight="1" x14ac:dyDescent="0.25">
      <c r="A4193" s="7">
        <v>23447</v>
      </c>
      <c r="B4193" s="2" t="s">
        <v>3423</v>
      </c>
      <c r="C4193" s="2">
        <v>5242203</v>
      </c>
      <c r="D4193" s="2" t="s">
        <v>365</v>
      </c>
      <c r="E4193" s="2" t="s">
        <v>372</v>
      </c>
      <c r="F4193" s="2" t="s">
        <v>140</v>
      </c>
      <c r="G4193" s="3">
        <v>44516</v>
      </c>
      <c r="H4193" s="1"/>
      <c r="I4193" s="2">
        <v>6673.03</v>
      </c>
      <c r="J4193" s="2">
        <v>1745.4849999999999</v>
      </c>
      <c r="K4193" s="2">
        <v>1745.4849999999999</v>
      </c>
      <c r="L4193" s="2">
        <v>0</v>
      </c>
      <c r="M4193" s="1"/>
      <c r="N4193" s="5">
        <f t="shared" si="131"/>
        <v>18751.66</v>
      </c>
      <c r="O4193" s="6">
        <f t="shared" si="132"/>
        <v>17589.310000000001</v>
      </c>
      <c r="P4193" s="2">
        <v>24</v>
      </c>
      <c r="Q4193" s="2" t="s">
        <v>132</v>
      </c>
      <c r="R4193" s="2">
        <v>0</v>
      </c>
      <c r="S4193" s="2">
        <v>0</v>
      </c>
      <c r="T4193" s="2">
        <v>0</v>
      </c>
      <c r="U4193" s="2">
        <v>0</v>
      </c>
      <c r="V4193" s="2">
        <v>0</v>
      </c>
      <c r="W4193" s="2">
        <v>0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7988.4</v>
      </c>
      <c r="AE4193" s="2">
        <f>VLOOKUP(Tabla3[[#This Row],[Columna1]],Tabla5[#All],3,0)</f>
        <v>7988.4</v>
      </c>
      <c r="AF4193" s="2">
        <v>0</v>
      </c>
      <c r="AG4193" s="2">
        <v>0</v>
      </c>
      <c r="AH4193" s="2">
        <v>0</v>
      </c>
      <c r="AI4193" s="2">
        <v>0</v>
      </c>
      <c r="AJ4193" s="2">
        <v>599.26</v>
      </c>
      <c r="AK4193" s="2">
        <f>VLOOKUP(Tabla3[[#This Row],[Columna1]],Tabla7[[ID]:[Monto neto de los bonos]],3,0)</f>
        <v>599.26</v>
      </c>
      <c r="AL4193" s="2">
        <v>0</v>
      </c>
      <c r="AM4193" s="2">
        <v>0</v>
      </c>
      <c r="AN4193" s="2">
        <v>0</v>
      </c>
      <c r="AO4193" s="2">
        <v>0</v>
      </c>
      <c r="AP4193" s="2">
        <v>0</v>
      </c>
      <c r="AQ4193" s="2">
        <v>0</v>
      </c>
      <c r="AR4193" s="2">
        <v>0</v>
      </c>
      <c r="AS4193" s="2">
        <v>0</v>
      </c>
      <c r="AT4193" s="2">
        <v>936.16</v>
      </c>
      <c r="AU4193" s="2">
        <v>226.19</v>
      </c>
      <c r="AV4193" s="2">
        <v>0</v>
      </c>
      <c r="AW4193" s="1"/>
      <c r="AX4193" s="2" t="s">
        <v>422</v>
      </c>
      <c r="AY4193" s="8" t="s">
        <v>427</v>
      </c>
    </row>
    <row r="4194" spans="1:51" ht="13.15" customHeight="1" x14ac:dyDescent="0.25">
      <c r="A4194" s="7">
        <v>20519</v>
      </c>
      <c r="B4194" s="2" t="s">
        <v>3424</v>
      </c>
      <c r="C4194" s="2">
        <v>1895303</v>
      </c>
      <c r="D4194" s="2" t="s">
        <v>365</v>
      </c>
      <c r="E4194" s="2" t="s">
        <v>373</v>
      </c>
      <c r="F4194" s="2" t="s">
        <v>184</v>
      </c>
      <c r="G4194" s="3">
        <v>42836</v>
      </c>
      <c r="H4194" s="1"/>
      <c r="I4194" s="2">
        <v>5516.73</v>
      </c>
      <c r="J4194" s="2">
        <v>1441.28</v>
      </c>
      <c r="K4194" s="2">
        <v>1441.28</v>
      </c>
      <c r="L4194" s="2">
        <v>713.22</v>
      </c>
      <c r="M4194" s="1"/>
      <c r="N4194" s="5">
        <f t="shared" si="131"/>
        <v>9112.5099999999984</v>
      </c>
      <c r="O4194" s="6">
        <f t="shared" si="132"/>
        <v>8133.2299999999987</v>
      </c>
      <c r="P4194" s="2">
        <v>24</v>
      </c>
      <c r="Q4194" s="2" t="s">
        <v>132</v>
      </c>
      <c r="R4194" s="2">
        <v>0</v>
      </c>
      <c r="S4194" s="2">
        <v>0</v>
      </c>
      <c r="T4194" s="2">
        <v>0</v>
      </c>
      <c r="U4194" s="2">
        <v>0</v>
      </c>
      <c r="V4194" s="2">
        <v>0</v>
      </c>
      <c r="W4194" s="2">
        <v>0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2">
        <f>VLOOKUP(Tabla3[[#This Row],[Columna1]],Tabla5[#All],3,0)</f>
        <v>0</v>
      </c>
      <c r="AF4194" s="2">
        <v>0</v>
      </c>
      <c r="AG4194" s="2">
        <v>0</v>
      </c>
      <c r="AH4194" s="2">
        <v>0</v>
      </c>
      <c r="AI4194" s="2">
        <v>0</v>
      </c>
      <c r="AJ4194" s="2">
        <v>0</v>
      </c>
      <c r="AK4194" s="2">
        <f>VLOOKUP(Tabla3[[#This Row],[Columna1]],Tabla7[[ID]:[Monto neto de los bonos]],3,0)</f>
        <v>0</v>
      </c>
      <c r="AL4194" s="2">
        <v>0</v>
      </c>
      <c r="AM4194" s="2">
        <v>0</v>
      </c>
      <c r="AN4194" s="2">
        <v>0</v>
      </c>
      <c r="AO4194" s="2">
        <v>0</v>
      </c>
      <c r="AP4194" s="2">
        <v>0</v>
      </c>
      <c r="AQ4194" s="2">
        <v>0</v>
      </c>
      <c r="AR4194" s="2">
        <v>0</v>
      </c>
      <c r="AS4194" s="2">
        <v>0</v>
      </c>
      <c r="AT4194" s="2">
        <v>839.32</v>
      </c>
      <c r="AU4194" s="2">
        <v>139.96</v>
      </c>
      <c r="AV4194" s="2">
        <v>0</v>
      </c>
      <c r="AW4194" s="1"/>
      <c r="AX4194" s="2" t="s">
        <v>422</v>
      </c>
      <c r="AY4194" s="8" t="s">
        <v>427</v>
      </c>
    </row>
    <row r="4195" spans="1:51" ht="13.15" customHeight="1" x14ac:dyDescent="0.25">
      <c r="A4195" s="7">
        <v>22156</v>
      </c>
      <c r="B4195" s="2" t="s">
        <v>3425</v>
      </c>
      <c r="C4195" s="2">
        <v>3801203</v>
      </c>
      <c r="D4195" s="2" t="s">
        <v>365</v>
      </c>
      <c r="E4195" s="2" t="s">
        <v>374</v>
      </c>
      <c r="F4195" s="2" t="s">
        <v>150</v>
      </c>
      <c r="G4195" s="3">
        <v>43756</v>
      </c>
      <c r="H4195" s="1"/>
      <c r="I4195" s="2">
        <v>7320.09</v>
      </c>
      <c r="J4195" s="2">
        <v>1914.615</v>
      </c>
      <c r="K4195" s="2">
        <v>1914.615</v>
      </c>
      <c r="L4195" s="2">
        <v>1083.97</v>
      </c>
      <c r="M4195" s="1"/>
      <c r="N4195" s="5">
        <f t="shared" si="131"/>
        <v>12233.289999999999</v>
      </c>
      <c r="O4195" s="6">
        <f t="shared" si="132"/>
        <v>7611.7699999999986</v>
      </c>
      <c r="P4195" s="2">
        <v>24</v>
      </c>
      <c r="Q4195" s="2" t="s">
        <v>46</v>
      </c>
      <c r="R4195" s="2">
        <v>0</v>
      </c>
      <c r="S4195" s="2">
        <v>126</v>
      </c>
      <c r="T4195" s="2">
        <v>11551.68</v>
      </c>
      <c r="U4195" s="2">
        <v>0</v>
      </c>
      <c r="V4195" s="2">
        <v>0</v>
      </c>
      <c r="W4195" s="2">
        <v>0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2">
        <f>VLOOKUP(Tabla3[[#This Row],[Columna1]],Tabla5[#All],3,0)</f>
        <v>0</v>
      </c>
      <c r="AF4195" s="2">
        <v>0</v>
      </c>
      <c r="AG4195" s="2">
        <v>0</v>
      </c>
      <c r="AH4195" s="2">
        <v>0</v>
      </c>
      <c r="AI4195" s="2">
        <v>0</v>
      </c>
      <c r="AJ4195" s="2">
        <v>0</v>
      </c>
      <c r="AK4195" s="2">
        <f>VLOOKUP(Tabla3[[#This Row],[Columna1]],Tabla7[[ID]:[Monto neto de los bonos]],3,0)</f>
        <v>0</v>
      </c>
      <c r="AL4195" s="2">
        <v>0</v>
      </c>
      <c r="AM4195" s="2">
        <v>0</v>
      </c>
      <c r="AN4195" s="2">
        <v>0</v>
      </c>
      <c r="AO4195" s="2">
        <v>0</v>
      </c>
      <c r="AP4195" s="2">
        <v>0</v>
      </c>
      <c r="AQ4195" s="2">
        <v>0</v>
      </c>
      <c r="AR4195" s="2">
        <v>0</v>
      </c>
      <c r="AS4195" s="2">
        <v>0</v>
      </c>
      <c r="AT4195" s="2">
        <v>2281.92</v>
      </c>
      <c r="AU4195" s="2">
        <v>2339.6</v>
      </c>
      <c r="AV4195" s="2">
        <v>0</v>
      </c>
      <c r="AW4195" s="1"/>
      <c r="AX4195" s="2" t="s">
        <v>422</v>
      </c>
      <c r="AY4195" s="8" t="s">
        <v>425</v>
      </c>
    </row>
    <row r="4196" spans="1:51" ht="13.15" customHeight="1" x14ac:dyDescent="0.25">
      <c r="A4196" s="7">
        <v>22042</v>
      </c>
      <c r="B4196" s="2" t="s">
        <v>3426</v>
      </c>
      <c r="C4196" s="2">
        <v>3593203</v>
      </c>
      <c r="D4196" s="2" t="s">
        <v>365</v>
      </c>
      <c r="E4196" s="2" t="s">
        <v>366</v>
      </c>
      <c r="F4196" s="2" t="s">
        <v>184</v>
      </c>
      <c r="G4196" s="3">
        <v>43675</v>
      </c>
      <c r="H4196" s="1"/>
      <c r="I4196" s="2">
        <v>5516.73</v>
      </c>
      <c r="J4196" s="2">
        <v>1441.28</v>
      </c>
      <c r="K4196" s="2">
        <v>1441.28</v>
      </c>
      <c r="L4196" s="2">
        <v>816.61</v>
      </c>
      <c r="M4196" s="1"/>
      <c r="N4196" s="5">
        <f t="shared" si="131"/>
        <v>9215.9</v>
      </c>
      <c r="O4196" s="6">
        <f t="shared" si="132"/>
        <v>8216.74</v>
      </c>
      <c r="P4196" s="2">
        <v>24</v>
      </c>
      <c r="Q4196" s="2" t="s">
        <v>132</v>
      </c>
      <c r="R4196" s="2">
        <v>0</v>
      </c>
      <c r="S4196" s="2">
        <v>0</v>
      </c>
      <c r="T4196" s="2">
        <v>0</v>
      </c>
      <c r="U4196" s="2">
        <v>0</v>
      </c>
      <c r="V4196" s="2">
        <v>0</v>
      </c>
      <c r="W4196" s="2">
        <v>0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2">
        <f>VLOOKUP(Tabla3[[#This Row],[Columna1]],Tabla5[#All],3,0)</f>
        <v>0</v>
      </c>
      <c r="AF4196" s="2">
        <v>0</v>
      </c>
      <c r="AG4196" s="2">
        <v>0</v>
      </c>
      <c r="AH4196" s="2">
        <v>0</v>
      </c>
      <c r="AI4196" s="2">
        <v>0</v>
      </c>
      <c r="AJ4196" s="2">
        <v>0</v>
      </c>
      <c r="AK4196" s="2">
        <f>VLOOKUP(Tabla3[[#This Row],[Columna1]],Tabla7[[ID]:[Monto neto de los bonos]],3,0)</f>
        <v>0</v>
      </c>
      <c r="AL4196" s="2">
        <v>0</v>
      </c>
      <c r="AM4196" s="2">
        <v>0</v>
      </c>
      <c r="AN4196" s="2">
        <v>0</v>
      </c>
      <c r="AO4196" s="2">
        <v>0</v>
      </c>
      <c r="AP4196" s="2">
        <v>0</v>
      </c>
      <c r="AQ4196" s="2">
        <v>0</v>
      </c>
      <c r="AR4196" s="2">
        <v>0</v>
      </c>
      <c r="AS4196" s="2">
        <v>0</v>
      </c>
      <c r="AT4196" s="2">
        <v>848.84</v>
      </c>
      <c r="AU4196" s="2">
        <v>150.32</v>
      </c>
      <c r="AV4196" s="2">
        <v>0</v>
      </c>
      <c r="AW4196" s="1"/>
      <c r="AX4196" s="2" t="s">
        <v>422</v>
      </c>
      <c r="AY4196" s="8" t="s">
        <v>427</v>
      </c>
    </row>
    <row r="4197" spans="1:51" ht="13.15" customHeight="1" x14ac:dyDescent="0.25">
      <c r="A4197" s="7">
        <v>103761</v>
      </c>
      <c r="B4197" s="2" t="s">
        <v>3427</v>
      </c>
      <c r="C4197" s="2">
        <v>1263503</v>
      </c>
      <c r="D4197" s="2" t="s">
        <v>365</v>
      </c>
      <c r="E4197" s="2" t="s">
        <v>369</v>
      </c>
      <c r="F4197" s="2" t="s">
        <v>41</v>
      </c>
      <c r="G4197" s="3">
        <v>42674</v>
      </c>
      <c r="H4197" s="1"/>
      <c r="I4197" s="2">
        <v>8542.57</v>
      </c>
      <c r="J4197" s="2">
        <v>2234.4899999999998</v>
      </c>
      <c r="K4197" s="2">
        <v>2234.4899999999998</v>
      </c>
      <c r="L4197" s="2">
        <v>1032.6199999999999</v>
      </c>
      <c r="M4197" s="1"/>
      <c r="N4197" s="5">
        <f t="shared" si="131"/>
        <v>16965.259999999998</v>
      </c>
      <c r="O4197" s="6">
        <f t="shared" si="132"/>
        <v>14876.3</v>
      </c>
      <c r="P4197" s="2">
        <v>20</v>
      </c>
      <c r="Q4197" s="2" t="s">
        <v>132</v>
      </c>
      <c r="R4197" s="2">
        <v>0</v>
      </c>
      <c r="S4197" s="2">
        <v>0</v>
      </c>
      <c r="T4197" s="2">
        <v>0</v>
      </c>
      <c r="U4197" s="2">
        <v>0</v>
      </c>
      <c r="V4197" s="2">
        <v>0</v>
      </c>
      <c r="W4197" s="2">
        <v>0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2921.09</v>
      </c>
      <c r="AE4197" s="2">
        <f>VLOOKUP(Tabla3[[#This Row],[Columna1]],Tabla5[#All],3,0)</f>
        <v>2921.09</v>
      </c>
      <c r="AF4197" s="2">
        <v>0</v>
      </c>
      <c r="AG4197" s="2">
        <v>0</v>
      </c>
      <c r="AH4197" s="2">
        <v>0</v>
      </c>
      <c r="AI4197" s="2">
        <v>0</v>
      </c>
      <c r="AJ4197" s="2">
        <v>0</v>
      </c>
      <c r="AK4197" s="2">
        <f>VLOOKUP(Tabla3[[#This Row],[Columna1]],Tabla7[[ID]:[Monto neto de los bonos]],3,0)</f>
        <v>0</v>
      </c>
      <c r="AL4197" s="2">
        <v>0</v>
      </c>
      <c r="AM4197" s="2">
        <v>0</v>
      </c>
      <c r="AN4197" s="2">
        <v>0</v>
      </c>
      <c r="AO4197" s="2">
        <v>0</v>
      </c>
      <c r="AP4197" s="2">
        <v>0</v>
      </c>
      <c r="AQ4197" s="2">
        <v>0</v>
      </c>
      <c r="AR4197" s="2">
        <v>0</v>
      </c>
      <c r="AS4197" s="2">
        <v>0</v>
      </c>
      <c r="AT4197" s="2">
        <v>1293.56</v>
      </c>
      <c r="AU4197" s="2">
        <v>795.4</v>
      </c>
      <c r="AV4197" s="2">
        <v>0</v>
      </c>
      <c r="AW4197" s="1"/>
      <c r="AX4197" s="2" t="s">
        <v>422</v>
      </c>
      <c r="AY4197" s="8" t="s">
        <v>426</v>
      </c>
    </row>
    <row r="4198" spans="1:51" ht="13.15" customHeight="1" x14ac:dyDescent="0.25">
      <c r="A4198" s="7">
        <v>19894</v>
      </c>
      <c r="B4198" s="2" t="s">
        <v>3428</v>
      </c>
      <c r="C4198" s="2">
        <v>1243903</v>
      </c>
      <c r="D4198" s="2" t="s">
        <v>365</v>
      </c>
      <c r="E4198" s="2" t="s">
        <v>375</v>
      </c>
      <c r="F4198" s="2" t="s">
        <v>148</v>
      </c>
      <c r="G4198" s="3">
        <v>42665</v>
      </c>
      <c r="H4198" s="1"/>
      <c r="I4198" s="2">
        <v>9836.7099999999991</v>
      </c>
      <c r="J4198" s="2">
        <v>3056.2150000000001</v>
      </c>
      <c r="K4198" s="2">
        <v>3056.2150000000001</v>
      </c>
      <c r="L4198" s="2">
        <v>1265.76</v>
      </c>
      <c r="M4198" s="1"/>
      <c r="N4198" s="5">
        <f t="shared" si="131"/>
        <v>24337.049999999996</v>
      </c>
      <c r="O4198" s="6">
        <f t="shared" si="132"/>
        <v>21714.209999999995</v>
      </c>
      <c r="P4198" s="2">
        <v>30</v>
      </c>
      <c r="Q4198" s="2" t="s">
        <v>37</v>
      </c>
      <c r="R4198" s="2">
        <v>0</v>
      </c>
      <c r="S4198" s="2">
        <v>0</v>
      </c>
      <c r="T4198" s="2">
        <v>0</v>
      </c>
      <c r="U4198" s="2">
        <v>0</v>
      </c>
      <c r="V4198" s="2">
        <v>0</v>
      </c>
      <c r="W4198" s="2">
        <v>0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7122.15</v>
      </c>
      <c r="AE4198" s="2">
        <f>VLOOKUP(Tabla3[[#This Row],[Columna1]],Tabla5[#All],3,0)</f>
        <v>7122.15</v>
      </c>
      <c r="AF4198" s="2">
        <v>0</v>
      </c>
      <c r="AG4198" s="2">
        <v>0</v>
      </c>
      <c r="AH4198" s="2">
        <v>0</v>
      </c>
      <c r="AI4198" s="2">
        <v>0</v>
      </c>
      <c r="AJ4198" s="2">
        <v>0</v>
      </c>
      <c r="AK4198" s="2">
        <f>VLOOKUP(Tabla3[[#This Row],[Columna1]],Tabla7[[ID]:[Monto neto de los bonos]],3,0)</f>
        <v>0</v>
      </c>
      <c r="AL4198" s="2">
        <v>0</v>
      </c>
      <c r="AM4198" s="2">
        <v>0</v>
      </c>
      <c r="AN4198" s="2">
        <v>0</v>
      </c>
      <c r="AO4198" s="2">
        <v>0</v>
      </c>
      <c r="AP4198" s="2">
        <v>0</v>
      </c>
      <c r="AQ4198" s="2">
        <v>0</v>
      </c>
      <c r="AR4198" s="2">
        <v>0</v>
      </c>
      <c r="AS4198" s="2">
        <v>0</v>
      </c>
      <c r="AT4198" s="2">
        <v>1721.48</v>
      </c>
      <c r="AU4198" s="2">
        <v>901.36</v>
      </c>
      <c r="AV4198" s="2">
        <v>0</v>
      </c>
      <c r="AW4198" s="1"/>
      <c r="AX4198" s="2" t="s">
        <v>422</v>
      </c>
      <c r="AY4198" s="8" t="s">
        <v>423</v>
      </c>
    </row>
    <row r="4199" spans="1:51" ht="13.15" customHeight="1" x14ac:dyDescent="0.25">
      <c r="A4199" s="7">
        <v>22859</v>
      </c>
      <c r="B4199" s="2" t="s">
        <v>3429</v>
      </c>
      <c r="C4199" s="2">
        <v>4747203</v>
      </c>
      <c r="D4199" s="2" t="s">
        <v>365</v>
      </c>
      <c r="E4199" s="2" t="s">
        <v>368</v>
      </c>
      <c r="F4199" s="2" t="s">
        <v>140</v>
      </c>
      <c r="G4199" s="3">
        <v>44158</v>
      </c>
      <c r="H4199" s="1"/>
      <c r="I4199" s="2">
        <v>6673.03</v>
      </c>
      <c r="J4199" s="2">
        <v>1745.4849999999999</v>
      </c>
      <c r="K4199" s="2">
        <v>1745.4849999999999</v>
      </c>
      <c r="L4199" s="2">
        <v>0</v>
      </c>
      <c r="M4199" s="1"/>
      <c r="N4199" s="5">
        <f t="shared" si="131"/>
        <v>10164</v>
      </c>
      <c r="O4199" s="6">
        <f t="shared" si="132"/>
        <v>8233.2200000000012</v>
      </c>
      <c r="P4199" s="2">
        <v>24</v>
      </c>
      <c r="Q4199" s="2" t="s">
        <v>46</v>
      </c>
      <c r="R4199" s="2">
        <v>0</v>
      </c>
      <c r="S4199" s="2">
        <v>30</v>
      </c>
      <c r="T4199" s="2">
        <v>2507.4</v>
      </c>
      <c r="U4199" s="2">
        <v>1868.45</v>
      </c>
      <c r="V4199" s="2">
        <v>0</v>
      </c>
      <c r="W4199" s="2">
        <v>0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2">
        <f>VLOOKUP(Tabla3[[#This Row],[Columna1]],Tabla5[#All],3,0)</f>
        <v>0</v>
      </c>
      <c r="AF4199" s="2">
        <v>0</v>
      </c>
      <c r="AG4199" s="2">
        <v>0</v>
      </c>
      <c r="AH4199" s="2">
        <v>0</v>
      </c>
      <c r="AI4199" s="2">
        <v>0</v>
      </c>
      <c r="AJ4199" s="2">
        <v>0</v>
      </c>
      <c r="AK4199" s="2">
        <f>VLOOKUP(Tabla3[[#This Row],[Columna1]],Tabla7[[ID]:[Monto neto de los bonos]],3,0)</f>
        <v>1868.45</v>
      </c>
      <c r="AL4199" s="2">
        <v>0</v>
      </c>
      <c r="AM4199" s="2">
        <v>0</v>
      </c>
      <c r="AN4199" s="2">
        <v>0</v>
      </c>
      <c r="AO4199" s="2">
        <v>0</v>
      </c>
      <c r="AP4199" s="2">
        <v>0</v>
      </c>
      <c r="AQ4199" s="2">
        <v>0</v>
      </c>
      <c r="AR4199" s="2">
        <v>0</v>
      </c>
      <c r="AS4199" s="2">
        <v>0</v>
      </c>
      <c r="AT4199" s="2">
        <v>1186.9000000000001</v>
      </c>
      <c r="AU4199" s="2">
        <v>743.88</v>
      </c>
      <c r="AV4199" s="2">
        <v>0</v>
      </c>
      <c r="AW4199" s="1"/>
      <c r="AX4199" s="2" t="s">
        <v>422</v>
      </c>
      <c r="AY4199" s="8" t="s">
        <v>425</v>
      </c>
    </row>
    <row r="4200" spans="1:51" ht="13.15" customHeight="1" x14ac:dyDescent="0.25">
      <c r="A4200" s="7">
        <v>20592</v>
      </c>
      <c r="B4200" s="2" t="s">
        <v>3430</v>
      </c>
      <c r="C4200" s="2">
        <v>1931303</v>
      </c>
      <c r="D4200" s="2" t="s">
        <v>365</v>
      </c>
      <c r="E4200" s="2" t="s">
        <v>366</v>
      </c>
      <c r="F4200" s="2" t="s">
        <v>186</v>
      </c>
      <c r="G4200" s="3">
        <v>42859</v>
      </c>
      <c r="H4200" s="1"/>
      <c r="I4200" s="2">
        <v>6673.03</v>
      </c>
      <c r="J4200" s="2">
        <v>1745.4849999999999</v>
      </c>
      <c r="K4200" s="2">
        <v>1745.4849999999999</v>
      </c>
      <c r="L4200" s="2">
        <v>863.08</v>
      </c>
      <c r="M4200" s="1"/>
      <c r="N4200" s="5">
        <f t="shared" si="131"/>
        <v>11027.08</v>
      </c>
      <c r="O4200" s="6">
        <f t="shared" si="132"/>
        <v>6618.84</v>
      </c>
      <c r="P4200" s="2">
        <v>24</v>
      </c>
      <c r="Q4200" s="2" t="s">
        <v>46</v>
      </c>
      <c r="R4200" s="2">
        <v>0</v>
      </c>
      <c r="S4200" s="2">
        <v>140</v>
      </c>
      <c r="T4200" s="2">
        <v>11701.2</v>
      </c>
      <c r="U4200" s="2">
        <v>1868.45</v>
      </c>
      <c r="V4200" s="2">
        <v>0</v>
      </c>
      <c r="W4200" s="2">
        <v>0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2">
        <f>VLOOKUP(Tabla3[[#This Row],[Columna1]],Tabla5[#All],3,0)</f>
        <v>0</v>
      </c>
      <c r="AF4200" s="2">
        <v>0</v>
      </c>
      <c r="AG4200" s="2">
        <v>0</v>
      </c>
      <c r="AH4200" s="2">
        <v>0</v>
      </c>
      <c r="AI4200" s="2">
        <v>0</v>
      </c>
      <c r="AJ4200" s="2">
        <v>0</v>
      </c>
      <c r="AK4200" s="2">
        <f>VLOOKUP(Tabla3[[#This Row],[Columna1]],Tabla7[[ID]:[Monto neto de los bonos]],3,0)</f>
        <v>1868.45</v>
      </c>
      <c r="AL4200" s="2">
        <v>0</v>
      </c>
      <c r="AM4200" s="2">
        <v>0</v>
      </c>
      <c r="AN4200" s="2">
        <v>0</v>
      </c>
      <c r="AO4200" s="2">
        <v>0</v>
      </c>
      <c r="AP4200" s="2">
        <v>0</v>
      </c>
      <c r="AQ4200" s="2">
        <v>0</v>
      </c>
      <c r="AR4200" s="2">
        <v>0</v>
      </c>
      <c r="AS4200" s="2">
        <v>0</v>
      </c>
      <c r="AT4200" s="2">
        <v>2185.7600000000002</v>
      </c>
      <c r="AU4200" s="2">
        <v>2222.48</v>
      </c>
      <c r="AV4200" s="2">
        <v>0</v>
      </c>
      <c r="AW4200" s="1"/>
      <c r="AX4200" s="2" t="s">
        <v>422</v>
      </c>
      <c r="AY4200" s="8" t="s">
        <v>425</v>
      </c>
    </row>
    <row r="4201" spans="1:51" ht="13.15" customHeight="1" x14ac:dyDescent="0.25">
      <c r="A4201" s="7">
        <v>104264</v>
      </c>
      <c r="B4201" s="2" t="s">
        <v>3431</v>
      </c>
      <c r="C4201" s="2">
        <v>379203</v>
      </c>
      <c r="D4201" s="2" t="s">
        <v>365</v>
      </c>
      <c r="E4201" s="2" t="s">
        <v>368</v>
      </c>
      <c r="F4201" s="2" t="s">
        <v>113</v>
      </c>
      <c r="G4201" s="3">
        <v>40620</v>
      </c>
      <c r="H4201" s="1"/>
      <c r="I4201" s="2">
        <v>8862.42</v>
      </c>
      <c r="J4201" s="2">
        <v>2318.1350000000002</v>
      </c>
      <c r="K4201" s="2">
        <v>2318.1350000000002</v>
      </c>
      <c r="L4201" s="2">
        <v>1615.42</v>
      </c>
      <c r="M4201" s="1"/>
      <c r="N4201" s="5">
        <f t="shared" si="131"/>
        <v>15114.11</v>
      </c>
      <c r="O4201" s="6">
        <f t="shared" si="132"/>
        <v>9185.35</v>
      </c>
      <c r="P4201" s="2">
        <v>20</v>
      </c>
      <c r="Q4201" s="2" t="s">
        <v>46</v>
      </c>
      <c r="R4201" s="2">
        <v>0</v>
      </c>
      <c r="S4201" s="2">
        <v>120</v>
      </c>
      <c r="T4201" s="2">
        <v>13322.4</v>
      </c>
      <c r="U4201" s="2">
        <v>2481.48</v>
      </c>
      <c r="V4201" s="2">
        <v>0</v>
      </c>
      <c r="W4201" s="2">
        <v>0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2">
        <f>VLOOKUP(Tabla3[[#This Row],[Columna1]],Tabla5[#All],3,0)</f>
        <v>0</v>
      </c>
      <c r="AF4201" s="2">
        <v>0</v>
      </c>
      <c r="AG4201" s="2">
        <v>0</v>
      </c>
      <c r="AH4201" s="2">
        <v>0</v>
      </c>
      <c r="AI4201" s="2">
        <v>0</v>
      </c>
      <c r="AJ4201" s="2">
        <v>0</v>
      </c>
      <c r="AK4201" s="2">
        <f>VLOOKUP(Tabla3[[#This Row],[Columna1]],Tabla7[[ID]:[Monto neto de los bonos]],3,0)</f>
        <v>2481.48</v>
      </c>
      <c r="AL4201" s="2">
        <v>0</v>
      </c>
      <c r="AM4201" s="2">
        <v>0</v>
      </c>
      <c r="AN4201" s="2">
        <v>0</v>
      </c>
      <c r="AO4201" s="2">
        <v>0</v>
      </c>
      <c r="AP4201" s="2">
        <v>0</v>
      </c>
      <c r="AQ4201" s="2">
        <v>0</v>
      </c>
      <c r="AR4201" s="2">
        <v>0</v>
      </c>
      <c r="AS4201" s="2">
        <v>0</v>
      </c>
      <c r="AT4201" s="2">
        <v>2724.32</v>
      </c>
      <c r="AU4201" s="2">
        <v>3204.44</v>
      </c>
      <c r="AV4201" s="2">
        <v>0</v>
      </c>
      <c r="AW4201" s="1"/>
      <c r="AX4201" s="2" t="s">
        <v>422</v>
      </c>
      <c r="AY4201" s="8" t="s">
        <v>424</v>
      </c>
    </row>
    <row r="4202" spans="1:51" ht="13.15" customHeight="1" x14ac:dyDescent="0.25">
      <c r="A4202" s="7">
        <v>103403</v>
      </c>
      <c r="B4202" s="2" t="s">
        <v>4844</v>
      </c>
      <c r="C4202" s="2">
        <v>421703</v>
      </c>
      <c r="D4202" s="2" t="s">
        <v>365</v>
      </c>
      <c r="E4202" s="2" t="s">
        <v>368</v>
      </c>
      <c r="F4202" s="2" t="s">
        <v>140</v>
      </c>
      <c r="G4202" s="3">
        <v>42278</v>
      </c>
      <c r="H4202" s="1"/>
      <c r="I4202" s="2">
        <v>6673.03</v>
      </c>
      <c r="J4202" s="2">
        <v>1745.4849999999999</v>
      </c>
      <c r="K4202" s="2">
        <v>1745.4849999999999</v>
      </c>
      <c r="L4202" s="2">
        <v>753.89</v>
      </c>
      <c r="M4202" s="1"/>
      <c r="N4202" s="5">
        <f t="shared" si="131"/>
        <v>10917.89</v>
      </c>
      <c r="O4202" s="6">
        <f t="shared" si="132"/>
        <v>7065.41</v>
      </c>
      <c r="P4202" s="2">
        <v>24</v>
      </c>
      <c r="Q4202" s="2" t="s">
        <v>132</v>
      </c>
      <c r="R4202" s="2">
        <v>0</v>
      </c>
      <c r="S4202" s="2">
        <v>120</v>
      </c>
      <c r="T4202" s="2">
        <v>10029.6</v>
      </c>
      <c r="U4202" s="2">
        <v>0</v>
      </c>
      <c r="V4202" s="2">
        <v>0</v>
      </c>
      <c r="W4202" s="2">
        <v>0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2">
        <f>VLOOKUP(Tabla3[[#This Row],[Columna1]],Tabla5[#All],3,0)</f>
        <v>0</v>
      </c>
      <c r="AF4202" s="2">
        <v>0</v>
      </c>
      <c r="AG4202" s="2">
        <v>0</v>
      </c>
      <c r="AH4202" s="2">
        <v>0</v>
      </c>
      <c r="AI4202" s="2">
        <v>0</v>
      </c>
      <c r="AJ4202" s="2">
        <v>0</v>
      </c>
      <c r="AK4202" s="2">
        <f>VLOOKUP(Tabla3[[#This Row],[Columna1]],Tabla7[[ID]:[Monto neto de los bonos]],3,0)</f>
        <v>0</v>
      </c>
      <c r="AL4202" s="2">
        <v>0</v>
      </c>
      <c r="AM4202" s="2">
        <v>0</v>
      </c>
      <c r="AN4202" s="2">
        <v>0</v>
      </c>
      <c r="AO4202" s="2">
        <v>0</v>
      </c>
      <c r="AP4202" s="2">
        <v>0</v>
      </c>
      <c r="AQ4202" s="2">
        <v>0</v>
      </c>
      <c r="AR4202" s="2">
        <v>0</v>
      </c>
      <c r="AS4202" s="2">
        <v>0</v>
      </c>
      <c r="AT4202" s="2">
        <v>2008.56</v>
      </c>
      <c r="AU4202" s="2">
        <v>1843.92</v>
      </c>
      <c r="AV4202" s="2">
        <v>0</v>
      </c>
      <c r="AW4202" s="1"/>
      <c r="AX4202" s="2" t="s">
        <v>422</v>
      </c>
      <c r="AY4202" s="8" t="s">
        <v>427</v>
      </c>
    </row>
    <row r="4203" spans="1:51" ht="13.15" customHeight="1" x14ac:dyDescent="0.25">
      <c r="A4203" s="7">
        <v>14911</v>
      </c>
      <c r="B4203" s="2" t="s">
        <v>4944</v>
      </c>
      <c r="C4203" s="2">
        <v>1265503</v>
      </c>
      <c r="D4203" s="2" t="s">
        <v>365</v>
      </c>
      <c r="E4203" s="2" t="s">
        <v>374</v>
      </c>
      <c r="F4203" s="2" t="s">
        <v>45</v>
      </c>
      <c r="G4203" s="3">
        <v>42674</v>
      </c>
      <c r="H4203" s="1"/>
      <c r="I4203" s="2">
        <v>13413.65</v>
      </c>
      <c r="J4203" s="2">
        <v>2841.47</v>
      </c>
      <c r="K4203" s="2">
        <v>2841.47</v>
      </c>
      <c r="L4203" s="2">
        <v>1573.68</v>
      </c>
      <c r="M4203" s="1"/>
      <c r="N4203" s="5">
        <f t="shared" si="131"/>
        <v>28456.32</v>
      </c>
      <c r="O4203" s="6">
        <f t="shared" si="132"/>
        <v>24629.390000000003</v>
      </c>
      <c r="P4203" s="2">
        <v>30</v>
      </c>
      <c r="Q4203" s="2" t="s">
        <v>37</v>
      </c>
      <c r="R4203" s="2">
        <v>0</v>
      </c>
      <c r="S4203" s="2">
        <v>0</v>
      </c>
      <c r="T4203" s="2">
        <v>0</v>
      </c>
      <c r="U4203" s="2">
        <v>0</v>
      </c>
      <c r="V4203" s="2">
        <v>0</v>
      </c>
      <c r="W4203" s="2">
        <v>0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7786.05</v>
      </c>
      <c r="AE4203" s="2">
        <f>VLOOKUP(Tabla3[[#This Row],[Columna1]],Tabla5[#All],3,0)</f>
        <v>7786.05</v>
      </c>
      <c r="AF4203" s="2">
        <v>0</v>
      </c>
      <c r="AG4203" s="2">
        <v>0</v>
      </c>
      <c r="AH4203" s="2">
        <v>0</v>
      </c>
      <c r="AI4203" s="2">
        <v>0</v>
      </c>
      <c r="AJ4203" s="2">
        <v>0</v>
      </c>
      <c r="AK4203" s="2">
        <f>VLOOKUP(Tabla3[[#This Row],[Columna1]],Tabla7[[ID]:[Monto neto de los bonos]],3,0)</f>
        <v>0</v>
      </c>
      <c r="AL4203" s="2">
        <v>0</v>
      </c>
      <c r="AM4203" s="2">
        <v>0</v>
      </c>
      <c r="AN4203" s="2">
        <v>0</v>
      </c>
      <c r="AO4203" s="2">
        <v>0</v>
      </c>
      <c r="AP4203" s="2">
        <v>0</v>
      </c>
      <c r="AQ4203" s="2">
        <v>0</v>
      </c>
      <c r="AR4203" s="2">
        <v>0</v>
      </c>
      <c r="AS4203" s="2">
        <v>0</v>
      </c>
      <c r="AT4203" s="2">
        <v>2130.67</v>
      </c>
      <c r="AU4203" s="2">
        <v>1696.26</v>
      </c>
      <c r="AV4203" s="2">
        <v>0</v>
      </c>
      <c r="AW4203" s="1"/>
      <c r="AX4203" s="2" t="s">
        <v>422</v>
      </c>
      <c r="AY4203" s="8" t="s">
        <v>423</v>
      </c>
    </row>
    <row r="4204" spans="1:51" ht="13.15" customHeight="1" x14ac:dyDescent="0.25">
      <c r="A4204" s="7">
        <v>13511</v>
      </c>
      <c r="B4204" s="2" t="s">
        <v>4938</v>
      </c>
      <c r="C4204" s="2">
        <v>109003</v>
      </c>
      <c r="D4204" s="2" t="s">
        <v>365</v>
      </c>
      <c r="E4204" s="2" t="s">
        <v>370</v>
      </c>
      <c r="F4204" s="2" t="s">
        <v>45</v>
      </c>
      <c r="G4204" s="3">
        <v>43118</v>
      </c>
      <c r="H4204" s="1"/>
      <c r="I4204" s="2">
        <v>13413.65</v>
      </c>
      <c r="J4204" s="2">
        <v>2841.47</v>
      </c>
      <c r="K4204" s="2">
        <v>2841.47</v>
      </c>
      <c r="L4204" s="2">
        <v>1751.53</v>
      </c>
      <c r="M4204" s="1"/>
      <c r="N4204" s="5">
        <f t="shared" si="131"/>
        <v>29893.79</v>
      </c>
      <c r="O4204" s="6">
        <f t="shared" si="132"/>
        <v>26211.690000000002</v>
      </c>
      <c r="P4204" s="2">
        <v>30</v>
      </c>
      <c r="Q4204" s="2" t="s">
        <v>37</v>
      </c>
      <c r="R4204" s="2">
        <v>0</v>
      </c>
      <c r="S4204" s="2">
        <v>0</v>
      </c>
      <c r="T4204" s="2">
        <v>0</v>
      </c>
      <c r="U4204" s="2">
        <v>0</v>
      </c>
      <c r="V4204" s="2">
        <v>0</v>
      </c>
      <c r="W4204" s="2">
        <v>0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9045.67</v>
      </c>
      <c r="AE4204" s="2">
        <f>VLOOKUP(Tabla3[[#This Row],[Columna1]],Tabla5[#All],3,0)</f>
        <v>9045.67</v>
      </c>
      <c r="AF4204" s="2">
        <v>0</v>
      </c>
      <c r="AG4204" s="2">
        <v>0</v>
      </c>
      <c r="AH4204" s="2">
        <v>0</v>
      </c>
      <c r="AI4204" s="2">
        <v>0</v>
      </c>
      <c r="AJ4204" s="2">
        <v>0</v>
      </c>
      <c r="AK4204" s="2">
        <f>VLOOKUP(Tabla3[[#This Row],[Columna1]],Tabla7[[ID]:[Monto neto de los bonos]],3,0)</f>
        <v>0</v>
      </c>
      <c r="AL4204" s="2">
        <v>0</v>
      </c>
      <c r="AM4204" s="2">
        <v>0</v>
      </c>
      <c r="AN4204" s="2">
        <v>0</v>
      </c>
      <c r="AO4204" s="2">
        <v>0</v>
      </c>
      <c r="AP4204" s="2">
        <v>0</v>
      </c>
      <c r="AQ4204" s="2">
        <v>0</v>
      </c>
      <c r="AR4204" s="2">
        <v>0</v>
      </c>
      <c r="AS4204" s="2">
        <v>0</v>
      </c>
      <c r="AT4204" s="2">
        <v>2084.8000000000002</v>
      </c>
      <c r="AU4204" s="2">
        <v>1597.3</v>
      </c>
      <c r="AV4204" s="2">
        <v>0</v>
      </c>
      <c r="AW4204" s="1"/>
      <c r="AX4204" s="2" t="s">
        <v>422</v>
      </c>
      <c r="AY4204" s="8" t="s">
        <v>423</v>
      </c>
    </row>
    <row r="4205" spans="1:51" ht="13.15" customHeight="1" x14ac:dyDescent="0.25">
      <c r="A4205" s="7">
        <v>24493</v>
      </c>
      <c r="B4205" s="2" t="s">
        <v>4940</v>
      </c>
      <c r="C4205" s="2">
        <v>5982503</v>
      </c>
      <c r="D4205" s="2" t="s">
        <v>365</v>
      </c>
      <c r="E4205" s="2" t="s">
        <v>370</v>
      </c>
      <c r="F4205" s="2" t="s">
        <v>36</v>
      </c>
      <c r="G4205" s="3">
        <v>45048</v>
      </c>
      <c r="H4205" s="1"/>
      <c r="I4205" s="2">
        <v>13165.89</v>
      </c>
      <c r="J4205" s="2">
        <v>2789.65</v>
      </c>
      <c r="K4205" s="2">
        <v>2789.65</v>
      </c>
      <c r="L4205" s="2">
        <v>0</v>
      </c>
      <c r="M4205" s="1"/>
      <c r="N4205" s="5">
        <f t="shared" si="131"/>
        <v>37386.6</v>
      </c>
      <c r="O4205" s="6">
        <f t="shared" si="132"/>
        <v>34273.060000000005</v>
      </c>
      <c r="P4205" s="2">
        <v>30</v>
      </c>
      <c r="Q4205" s="2" t="s">
        <v>37</v>
      </c>
      <c r="R4205" s="2">
        <v>0</v>
      </c>
      <c r="S4205" s="2">
        <v>0</v>
      </c>
      <c r="T4205" s="2">
        <v>0</v>
      </c>
      <c r="U4205" s="2">
        <v>0</v>
      </c>
      <c r="V4205" s="2">
        <v>0</v>
      </c>
      <c r="W4205" s="2">
        <v>0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12308.86</v>
      </c>
      <c r="AE4205" s="2">
        <f>VLOOKUP(Tabla3[[#This Row],[Columna1]],Tabla5[#All],3,0)</f>
        <v>12308.86</v>
      </c>
      <c r="AF4205" s="2">
        <v>0</v>
      </c>
      <c r="AG4205" s="2">
        <v>0</v>
      </c>
      <c r="AH4205" s="2">
        <v>0</v>
      </c>
      <c r="AI4205" s="2">
        <v>0</v>
      </c>
      <c r="AJ4205" s="2">
        <v>6332.55</v>
      </c>
      <c r="AK4205" s="2">
        <f>VLOOKUP(Tabla3[[#This Row],[Columna1]],Tabla7[[ID]:[Monto neto de los bonos]],3,0)</f>
        <v>6332.55</v>
      </c>
      <c r="AL4205" s="2">
        <v>0</v>
      </c>
      <c r="AM4205" s="2">
        <v>0</v>
      </c>
      <c r="AN4205" s="2">
        <v>0</v>
      </c>
      <c r="AO4205" s="2">
        <v>0</v>
      </c>
      <c r="AP4205" s="2">
        <v>0</v>
      </c>
      <c r="AQ4205" s="2">
        <v>0</v>
      </c>
      <c r="AR4205" s="2">
        <v>0</v>
      </c>
      <c r="AS4205" s="2">
        <v>0</v>
      </c>
      <c r="AT4205" s="2">
        <v>1874.52</v>
      </c>
      <c r="AU4205" s="2">
        <v>1239.02</v>
      </c>
      <c r="AV4205" s="2">
        <v>0</v>
      </c>
      <c r="AW4205" s="1"/>
      <c r="AX4205" s="2" t="s">
        <v>422</v>
      </c>
      <c r="AY4205" s="8" t="s">
        <v>423</v>
      </c>
    </row>
    <row r="4206" spans="1:51" ht="13.15" customHeight="1" x14ac:dyDescent="0.25">
      <c r="A4206" s="7">
        <v>21018</v>
      </c>
      <c r="B4206" s="2" t="s">
        <v>3432</v>
      </c>
      <c r="C4206" s="2">
        <v>2353303</v>
      </c>
      <c r="D4206" s="2" t="s">
        <v>365</v>
      </c>
      <c r="E4206" s="2" t="s">
        <v>366</v>
      </c>
      <c r="F4206" s="2" t="s">
        <v>140</v>
      </c>
      <c r="G4206" s="3">
        <v>43069</v>
      </c>
      <c r="H4206" s="1"/>
      <c r="I4206" s="2">
        <v>6673.03</v>
      </c>
      <c r="J4206" s="2">
        <v>1745.4849999999999</v>
      </c>
      <c r="K4206" s="2">
        <v>1745.4849999999999</v>
      </c>
      <c r="L4206" s="2">
        <v>923.51</v>
      </c>
      <c r="M4206" s="1"/>
      <c r="N4206" s="5">
        <f t="shared" si="131"/>
        <v>11087.51</v>
      </c>
      <c r="O4206" s="6">
        <f t="shared" si="132"/>
        <v>7340.7900000000009</v>
      </c>
      <c r="P4206" s="2">
        <v>24</v>
      </c>
      <c r="Q4206" s="2" t="s">
        <v>132</v>
      </c>
      <c r="R4206" s="2">
        <v>0</v>
      </c>
      <c r="S4206" s="2">
        <v>114</v>
      </c>
      <c r="T4206" s="2">
        <v>9528.1200000000008</v>
      </c>
      <c r="U4206" s="2">
        <v>0</v>
      </c>
      <c r="V4206" s="2">
        <v>0</v>
      </c>
      <c r="W4206" s="2">
        <v>0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2">
        <f>VLOOKUP(Tabla3[[#This Row],[Columna1]],Tabla5[#All],3,0)</f>
        <v>0</v>
      </c>
      <c r="AF4206" s="2">
        <v>0</v>
      </c>
      <c r="AG4206" s="2">
        <v>0</v>
      </c>
      <c r="AH4206" s="2">
        <v>0</v>
      </c>
      <c r="AI4206" s="2">
        <v>0</v>
      </c>
      <c r="AJ4206" s="2">
        <v>0</v>
      </c>
      <c r="AK4206" s="2">
        <f>VLOOKUP(Tabla3[[#This Row],[Columna1]],Tabla7[[ID]:[Monto neto de los bonos]],3,0)</f>
        <v>0</v>
      </c>
      <c r="AL4206" s="2">
        <v>0</v>
      </c>
      <c r="AM4206" s="2">
        <v>0</v>
      </c>
      <c r="AN4206" s="2">
        <v>0</v>
      </c>
      <c r="AO4206" s="2">
        <v>0</v>
      </c>
      <c r="AP4206" s="2">
        <v>0</v>
      </c>
      <c r="AQ4206" s="2">
        <v>0</v>
      </c>
      <c r="AR4206" s="2">
        <v>0</v>
      </c>
      <c r="AS4206" s="2">
        <v>0</v>
      </c>
      <c r="AT4206" s="2">
        <v>1974.05</v>
      </c>
      <c r="AU4206" s="2">
        <v>1772.67</v>
      </c>
      <c r="AV4206" s="2">
        <v>0</v>
      </c>
      <c r="AW4206" s="1"/>
      <c r="AX4206" s="2" t="s">
        <v>422</v>
      </c>
      <c r="AY4206" s="8" t="s">
        <v>427</v>
      </c>
    </row>
    <row r="4207" spans="1:51" ht="13.15" customHeight="1" x14ac:dyDescent="0.25">
      <c r="A4207" s="7">
        <v>21544</v>
      </c>
      <c r="B4207" s="2" t="s">
        <v>3433</v>
      </c>
      <c r="C4207" s="2">
        <v>2975203</v>
      </c>
      <c r="D4207" s="2" t="s">
        <v>365</v>
      </c>
      <c r="E4207" s="2" t="s">
        <v>366</v>
      </c>
      <c r="F4207" s="2" t="s">
        <v>140</v>
      </c>
      <c r="G4207" s="3">
        <v>43403</v>
      </c>
      <c r="H4207" s="1"/>
      <c r="I4207" s="2">
        <v>6673.03</v>
      </c>
      <c r="J4207" s="2">
        <v>1745.4849999999999</v>
      </c>
      <c r="K4207" s="2">
        <v>1745.4849999999999</v>
      </c>
      <c r="L4207" s="2">
        <v>923.51</v>
      </c>
      <c r="M4207" s="1"/>
      <c r="N4207" s="5">
        <f t="shared" si="131"/>
        <v>11087.51</v>
      </c>
      <c r="O4207" s="6">
        <f t="shared" si="132"/>
        <v>6792.85</v>
      </c>
      <c r="P4207" s="2">
        <v>24</v>
      </c>
      <c r="Q4207" s="2" t="s">
        <v>132</v>
      </c>
      <c r="R4207" s="2">
        <v>0</v>
      </c>
      <c r="S4207" s="2">
        <v>135</v>
      </c>
      <c r="T4207" s="2">
        <v>11283.3</v>
      </c>
      <c r="U4207" s="2">
        <v>0</v>
      </c>
      <c r="V4207" s="2">
        <v>0</v>
      </c>
      <c r="W4207" s="2">
        <v>0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2">
        <f>VLOOKUP(Tabla3[[#This Row],[Columna1]],Tabla5[#All],3,0)</f>
        <v>0</v>
      </c>
      <c r="AF4207" s="2">
        <v>0</v>
      </c>
      <c r="AG4207" s="2">
        <v>0</v>
      </c>
      <c r="AH4207" s="2">
        <v>0</v>
      </c>
      <c r="AI4207" s="2">
        <v>0</v>
      </c>
      <c r="AJ4207" s="2">
        <v>0</v>
      </c>
      <c r="AK4207" s="2">
        <f>VLOOKUP(Tabla3[[#This Row],[Columna1]],Tabla7[[ID]:[Monto neto de los bonos]],3,0)</f>
        <v>0</v>
      </c>
      <c r="AL4207" s="2">
        <v>0</v>
      </c>
      <c r="AM4207" s="2">
        <v>0</v>
      </c>
      <c r="AN4207" s="2">
        <v>0</v>
      </c>
      <c r="AO4207" s="2">
        <v>0</v>
      </c>
      <c r="AP4207" s="2">
        <v>0</v>
      </c>
      <c r="AQ4207" s="2">
        <v>0</v>
      </c>
      <c r="AR4207" s="2">
        <v>0</v>
      </c>
      <c r="AS4207" s="2">
        <v>0</v>
      </c>
      <c r="AT4207" s="2">
        <v>2149.5700000000002</v>
      </c>
      <c r="AU4207" s="2">
        <v>2145.09</v>
      </c>
      <c r="AV4207" s="2">
        <v>0</v>
      </c>
      <c r="AW4207" s="1"/>
      <c r="AX4207" s="2" t="s">
        <v>422</v>
      </c>
      <c r="AY4207" s="8" t="s">
        <v>427</v>
      </c>
    </row>
    <row r="4208" spans="1:51" ht="13.15" customHeight="1" x14ac:dyDescent="0.25">
      <c r="A4208" s="7">
        <v>20482</v>
      </c>
      <c r="B4208" s="2" t="s">
        <v>3434</v>
      </c>
      <c r="C4208" s="2">
        <v>1861203</v>
      </c>
      <c r="D4208" s="2" t="s">
        <v>365</v>
      </c>
      <c r="E4208" s="2" t="s">
        <v>370</v>
      </c>
      <c r="F4208" s="2" t="s">
        <v>36</v>
      </c>
      <c r="G4208" s="3">
        <v>42810</v>
      </c>
      <c r="H4208" s="1"/>
      <c r="I4208" s="2">
        <v>13165.89</v>
      </c>
      <c r="J4208" s="2">
        <v>2789.65</v>
      </c>
      <c r="K4208" s="2">
        <v>2789.65</v>
      </c>
      <c r="L4208" s="2">
        <v>1591.82</v>
      </c>
      <c r="M4208" s="1"/>
      <c r="N4208" s="5">
        <f t="shared" si="131"/>
        <v>24487.579999999998</v>
      </c>
      <c r="O4208" s="6">
        <f t="shared" si="132"/>
        <v>20929.62</v>
      </c>
      <c r="P4208" s="2">
        <v>30</v>
      </c>
      <c r="Q4208" s="2" t="s">
        <v>37</v>
      </c>
      <c r="R4208" s="2">
        <v>0</v>
      </c>
      <c r="S4208" s="2">
        <v>0</v>
      </c>
      <c r="T4208" s="2">
        <v>0</v>
      </c>
      <c r="U4208" s="2">
        <v>0</v>
      </c>
      <c r="V4208" s="2">
        <v>0</v>
      </c>
      <c r="W4208" s="2">
        <v>0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4150.57</v>
      </c>
      <c r="AE4208" s="2">
        <f>VLOOKUP(Tabla3[[#This Row],[Columna1]],Tabla5[#All],3,0)</f>
        <v>4150.57</v>
      </c>
      <c r="AF4208" s="2">
        <v>0</v>
      </c>
      <c r="AG4208" s="2">
        <v>0</v>
      </c>
      <c r="AH4208" s="2">
        <v>0</v>
      </c>
      <c r="AI4208" s="2">
        <v>0</v>
      </c>
      <c r="AJ4208" s="2">
        <v>0</v>
      </c>
      <c r="AK4208" s="2">
        <f>VLOOKUP(Tabla3[[#This Row],[Columna1]],Tabla7[[ID]:[Monto neto de los bonos]],3,0)</f>
        <v>0</v>
      </c>
      <c r="AL4208" s="2">
        <v>0</v>
      </c>
      <c r="AM4208" s="2">
        <v>0</v>
      </c>
      <c r="AN4208" s="2">
        <v>0</v>
      </c>
      <c r="AO4208" s="2">
        <v>0</v>
      </c>
      <c r="AP4208" s="2">
        <v>0</v>
      </c>
      <c r="AQ4208" s="2">
        <v>0</v>
      </c>
      <c r="AR4208" s="2">
        <v>0</v>
      </c>
      <c r="AS4208" s="2">
        <v>0</v>
      </c>
      <c r="AT4208" s="2">
        <v>2033.7</v>
      </c>
      <c r="AU4208" s="2">
        <v>1524.26</v>
      </c>
      <c r="AV4208" s="2">
        <v>0</v>
      </c>
      <c r="AW4208" s="1"/>
      <c r="AX4208" s="2" t="s">
        <v>422</v>
      </c>
      <c r="AY4208" s="8" t="s">
        <v>423</v>
      </c>
    </row>
    <row r="4209" spans="1:51" ht="13.15" customHeight="1" x14ac:dyDescent="0.25">
      <c r="A4209" s="7">
        <v>25105</v>
      </c>
      <c r="B4209" s="2" t="s">
        <v>4873</v>
      </c>
      <c r="C4209" s="2">
        <v>6399803</v>
      </c>
      <c r="D4209" s="2" t="s">
        <v>365</v>
      </c>
      <c r="E4209" s="2" t="s">
        <v>366</v>
      </c>
      <c r="F4209" s="2" t="s">
        <v>184</v>
      </c>
      <c r="G4209" s="3">
        <v>45433</v>
      </c>
      <c r="H4209" s="1"/>
      <c r="I4209" s="2">
        <v>5516.73</v>
      </c>
      <c r="J4209" s="2">
        <v>1441.28</v>
      </c>
      <c r="K4209" s="2">
        <v>1441.28</v>
      </c>
      <c r="L4209" s="2">
        <v>0</v>
      </c>
      <c r="M4209" s="1"/>
      <c r="N4209" s="5">
        <f t="shared" si="131"/>
        <v>8399.2899999999991</v>
      </c>
      <c r="O4209" s="6">
        <f t="shared" si="132"/>
        <v>5971.57</v>
      </c>
      <c r="P4209" s="2">
        <v>24</v>
      </c>
      <c r="Q4209" s="2" t="s">
        <v>132</v>
      </c>
      <c r="R4209" s="2">
        <v>0</v>
      </c>
      <c r="S4209" s="2">
        <v>100</v>
      </c>
      <c r="T4209" s="2">
        <v>6908</v>
      </c>
      <c r="U4209" s="2">
        <v>0</v>
      </c>
      <c r="V4209" s="2">
        <v>0</v>
      </c>
      <c r="W4209" s="2">
        <v>0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2">
        <f>VLOOKUP(Tabla3[[#This Row],[Columna1]],Tabla5[#All],3,0)</f>
        <v>0</v>
      </c>
      <c r="AF4209" s="2">
        <v>0</v>
      </c>
      <c r="AG4209" s="2">
        <v>0</v>
      </c>
      <c r="AH4209" s="2">
        <v>0</v>
      </c>
      <c r="AI4209" s="2">
        <v>0</v>
      </c>
      <c r="AJ4209" s="2">
        <v>0</v>
      </c>
      <c r="AK4209" s="2">
        <f>VLOOKUP(Tabla3[[#This Row],[Columna1]],Tabla7[[ID]:[Monto neto de los bonos]],3,0)</f>
        <v>0</v>
      </c>
      <c r="AL4209" s="2">
        <v>0</v>
      </c>
      <c r="AM4209" s="2">
        <v>0</v>
      </c>
      <c r="AN4209" s="2">
        <v>0</v>
      </c>
      <c r="AO4209" s="2">
        <v>0</v>
      </c>
      <c r="AP4209" s="2">
        <v>0</v>
      </c>
      <c r="AQ4209" s="2">
        <v>0</v>
      </c>
      <c r="AR4209" s="2">
        <v>0</v>
      </c>
      <c r="AS4209" s="2">
        <v>0</v>
      </c>
      <c r="AT4209" s="2">
        <v>1464.4</v>
      </c>
      <c r="AU4209" s="2">
        <v>963.32</v>
      </c>
      <c r="AV4209" s="2">
        <v>0</v>
      </c>
      <c r="AW4209" s="1"/>
      <c r="AX4209" s="2" t="s">
        <v>422</v>
      </c>
      <c r="AY4209" s="8" t="s">
        <v>427</v>
      </c>
    </row>
    <row r="4210" spans="1:51" ht="13.15" customHeight="1" x14ac:dyDescent="0.25">
      <c r="A4210" s="7">
        <v>20613</v>
      </c>
      <c r="B4210" s="2" t="s">
        <v>3435</v>
      </c>
      <c r="C4210" s="2">
        <v>1951703</v>
      </c>
      <c r="D4210" s="2" t="s">
        <v>365</v>
      </c>
      <c r="E4210" s="2" t="s">
        <v>374</v>
      </c>
      <c r="F4210" s="2" t="s">
        <v>50</v>
      </c>
      <c r="G4210" s="3">
        <v>42859</v>
      </c>
      <c r="H4210" s="1"/>
      <c r="I4210" s="2">
        <v>12195.26</v>
      </c>
      <c r="J4210" s="2">
        <v>3009.3249999999998</v>
      </c>
      <c r="K4210" s="2">
        <v>3009.3249999999998</v>
      </c>
      <c r="L4210" s="2">
        <v>1546.68</v>
      </c>
      <c r="M4210" s="1"/>
      <c r="N4210" s="5">
        <f t="shared" si="131"/>
        <v>19760.59</v>
      </c>
      <c r="O4210" s="6">
        <f t="shared" si="132"/>
        <v>10273.810000000001</v>
      </c>
      <c r="P4210" s="2">
        <v>30</v>
      </c>
      <c r="Q4210" s="2" t="s">
        <v>37</v>
      </c>
      <c r="R4210" s="2">
        <v>0</v>
      </c>
      <c r="S4210" s="2">
        <v>140</v>
      </c>
      <c r="T4210" s="2">
        <v>21249.200000000001</v>
      </c>
      <c r="U4210" s="2">
        <v>0</v>
      </c>
      <c r="V4210" s="2">
        <v>0</v>
      </c>
      <c r="W4210" s="2">
        <v>0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2">
        <f>VLOOKUP(Tabla3[[#This Row],[Columna1]],Tabla5[#All],3,0)</f>
        <v>0</v>
      </c>
      <c r="AF4210" s="2">
        <v>0</v>
      </c>
      <c r="AG4210" s="2">
        <v>0</v>
      </c>
      <c r="AH4210" s="2">
        <v>0</v>
      </c>
      <c r="AI4210" s="2">
        <v>0</v>
      </c>
      <c r="AJ4210" s="2">
        <v>0</v>
      </c>
      <c r="AK4210" s="2">
        <f>VLOOKUP(Tabla3[[#This Row],[Columna1]],Tabla7[[ID]:[Monto neto de los bonos]],3,0)</f>
        <v>0</v>
      </c>
      <c r="AL4210" s="2">
        <v>0</v>
      </c>
      <c r="AM4210" s="2">
        <v>0</v>
      </c>
      <c r="AN4210" s="2">
        <v>0</v>
      </c>
      <c r="AO4210" s="2">
        <v>0</v>
      </c>
      <c r="AP4210" s="2">
        <v>0</v>
      </c>
      <c r="AQ4210" s="2">
        <v>0</v>
      </c>
      <c r="AR4210" s="2">
        <v>0</v>
      </c>
      <c r="AS4210" s="2">
        <v>0</v>
      </c>
      <c r="AT4210" s="2">
        <v>4100.96</v>
      </c>
      <c r="AU4210" s="2">
        <v>5385.82</v>
      </c>
      <c r="AV4210" s="2">
        <v>0</v>
      </c>
      <c r="AW4210" s="1"/>
      <c r="AX4210" s="2" t="s">
        <v>422</v>
      </c>
      <c r="AY4210" s="8" t="s">
        <v>423</v>
      </c>
    </row>
    <row r="4211" spans="1:51" ht="13.15" customHeight="1" x14ac:dyDescent="0.25">
      <c r="A4211" s="7">
        <v>20442</v>
      </c>
      <c r="B4211" s="2" t="s">
        <v>4943</v>
      </c>
      <c r="C4211" s="2">
        <v>1811403</v>
      </c>
      <c r="D4211" s="2" t="s">
        <v>365</v>
      </c>
      <c r="E4211" s="2" t="s">
        <v>370</v>
      </c>
      <c r="F4211" s="2" t="s">
        <v>148</v>
      </c>
      <c r="G4211" s="3">
        <v>42796</v>
      </c>
      <c r="H4211" s="1"/>
      <c r="I4211" s="2">
        <v>9836.7099999999991</v>
      </c>
      <c r="J4211" s="2">
        <v>3056.2150000000001</v>
      </c>
      <c r="K4211" s="2">
        <v>3056.2150000000001</v>
      </c>
      <c r="L4211" s="2">
        <v>1354.37</v>
      </c>
      <c r="M4211" s="1"/>
      <c r="N4211" s="5">
        <f t="shared" si="131"/>
        <v>26064.29</v>
      </c>
      <c r="O4211" s="6">
        <f t="shared" si="132"/>
        <v>23509.210000000003</v>
      </c>
      <c r="P4211" s="2">
        <v>24</v>
      </c>
      <c r="Q4211" s="2" t="s">
        <v>132</v>
      </c>
      <c r="R4211" s="2">
        <v>0</v>
      </c>
      <c r="S4211" s="2">
        <v>0</v>
      </c>
      <c r="T4211" s="2">
        <v>0</v>
      </c>
      <c r="U4211" s="2">
        <v>0</v>
      </c>
      <c r="V4211" s="2">
        <v>0</v>
      </c>
      <c r="W4211" s="2">
        <v>0</v>
      </c>
      <c r="X4211" s="2">
        <v>0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8760.7800000000007</v>
      </c>
      <c r="AE4211" s="2">
        <f>VLOOKUP(Tabla3[[#This Row],[Columna1]],Tabla5[#All],3,0)</f>
        <v>8760.7800000000007</v>
      </c>
      <c r="AF4211" s="2">
        <v>0</v>
      </c>
      <c r="AG4211" s="2">
        <v>0</v>
      </c>
      <c r="AH4211" s="2">
        <v>0</v>
      </c>
      <c r="AI4211" s="2">
        <v>0</v>
      </c>
      <c r="AJ4211" s="2">
        <v>0</v>
      </c>
      <c r="AK4211" s="2">
        <f>VLOOKUP(Tabla3[[#This Row],[Columna1]],Tabla7[[ID]:[Monto neto de los bonos]],3,0)</f>
        <v>0</v>
      </c>
      <c r="AL4211" s="2">
        <v>0</v>
      </c>
      <c r="AM4211" s="2">
        <v>0</v>
      </c>
      <c r="AN4211" s="2">
        <v>0</v>
      </c>
      <c r="AO4211" s="2">
        <v>0</v>
      </c>
      <c r="AP4211" s="2">
        <v>0</v>
      </c>
      <c r="AQ4211" s="2">
        <v>0</v>
      </c>
      <c r="AR4211" s="2">
        <v>0</v>
      </c>
      <c r="AS4211" s="2">
        <v>0</v>
      </c>
      <c r="AT4211" s="2">
        <v>1593.8</v>
      </c>
      <c r="AU4211" s="2">
        <v>961.28</v>
      </c>
      <c r="AV4211" s="2">
        <v>0</v>
      </c>
      <c r="AW4211" s="1"/>
      <c r="AX4211" s="2" t="s">
        <v>422</v>
      </c>
      <c r="AY4211" s="8" t="s">
        <v>427</v>
      </c>
    </row>
    <row r="4212" spans="1:51" ht="13.15" customHeight="1" x14ac:dyDescent="0.25">
      <c r="A4212" s="7">
        <v>21509</v>
      </c>
      <c r="B4212" s="2" t="s">
        <v>4913</v>
      </c>
      <c r="C4212" s="2">
        <v>2919303</v>
      </c>
      <c r="D4212" s="2" t="s">
        <v>365</v>
      </c>
      <c r="E4212" s="2" t="s">
        <v>366</v>
      </c>
      <c r="F4212" s="2" t="s">
        <v>184</v>
      </c>
      <c r="G4212" s="3">
        <v>43395</v>
      </c>
      <c r="H4212" s="1"/>
      <c r="I4212" s="2">
        <v>5516.73</v>
      </c>
      <c r="J4212" s="2">
        <v>1441.28</v>
      </c>
      <c r="K4212" s="2">
        <v>1441.28</v>
      </c>
      <c r="L4212" s="2">
        <v>763.18</v>
      </c>
      <c r="M4212" s="1"/>
      <c r="N4212" s="5">
        <f t="shared" si="131"/>
        <v>9162.4699999999993</v>
      </c>
      <c r="O4212" s="6">
        <f t="shared" si="132"/>
        <v>7593.0399999999991</v>
      </c>
      <c r="P4212" s="2">
        <v>24</v>
      </c>
      <c r="Q4212" s="2" t="s">
        <v>132</v>
      </c>
      <c r="R4212" s="2">
        <v>0</v>
      </c>
      <c r="S4212" s="2">
        <v>25</v>
      </c>
      <c r="T4212" s="2">
        <v>1727</v>
      </c>
      <c r="U4212" s="2">
        <v>0</v>
      </c>
      <c r="V4212" s="2">
        <v>0</v>
      </c>
      <c r="W4212" s="2">
        <v>0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2">
        <f>VLOOKUP(Tabla3[[#This Row],[Columna1]],Tabla5[#All],3,0)</f>
        <v>0</v>
      </c>
      <c r="AF4212" s="2">
        <v>0</v>
      </c>
      <c r="AG4212" s="2">
        <v>0</v>
      </c>
      <c r="AH4212" s="2">
        <v>0</v>
      </c>
      <c r="AI4212" s="2">
        <v>0</v>
      </c>
      <c r="AJ4212" s="2">
        <v>0</v>
      </c>
      <c r="AK4212" s="2">
        <f>VLOOKUP(Tabla3[[#This Row],[Columna1]],Tabla7[[ID]:[Monto neto de los bonos]],3,0)</f>
        <v>0</v>
      </c>
      <c r="AL4212" s="2">
        <v>0</v>
      </c>
      <c r="AM4212" s="2">
        <v>0</v>
      </c>
      <c r="AN4212" s="2">
        <v>0</v>
      </c>
      <c r="AO4212" s="2">
        <v>0</v>
      </c>
      <c r="AP4212" s="2">
        <v>0</v>
      </c>
      <c r="AQ4212" s="2">
        <v>0</v>
      </c>
      <c r="AR4212" s="2">
        <v>0</v>
      </c>
      <c r="AS4212" s="2">
        <v>0</v>
      </c>
      <c r="AT4212" s="2">
        <v>1016.62</v>
      </c>
      <c r="AU4212" s="2">
        <v>552.80999999999995</v>
      </c>
      <c r="AV4212" s="2">
        <v>0</v>
      </c>
      <c r="AW4212" s="1"/>
      <c r="AX4212" s="2" t="s">
        <v>422</v>
      </c>
      <c r="AY4212" s="8" t="s">
        <v>427</v>
      </c>
    </row>
    <row r="4213" spans="1:51" ht="13.15" customHeight="1" x14ac:dyDescent="0.25">
      <c r="A4213" s="7">
        <v>103048</v>
      </c>
      <c r="B4213" s="2" t="s">
        <v>4825</v>
      </c>
      <c r="C4213" s="2">
        <v>418503</v>
      </c>
      <c r="D4213" s="2" t="s">
        <v>365</v>
      </c>
      <c r="E4213" s="2" t="s">
        <v>368</v>
      </c>
      <c r="F4213" s="2" t="s">
        <v>140</v>
      </c>
      <c r="G4213" s="3">
        <v>42523</v>
      </c>
      <c r="H4213" s="1"/>
      <c r="I4213" s="2">
        <v>6673.03</v>
      </c>
      <c r="J4213" s="2">
        <v>1745.4849999999999</v>
      </c>
      <c r="K4213" s="2">
        <v>1745.4849999999999</v>
      </c>
      <c r="L4213" s="2">
        <v>806.65</v>
      </c>
      <c r="M4213" s="1"/>
      <c r="N4213" s="5">
        <f t="shared" si="131"/>
        <v>13648.15</v>
      </c>
      <c r="O4213" s="6">
        <f t="shared" si="132"/>
        <v>12130.269999999999</v>
      </c>
      <c r="P4213" s="2">
        <v>24</v>
      </c>
      <c r="Q4213" s="2" t="s">
        <v>132</v>
      </c>
      <c r="R4213" s="2">
        <v>0</v>
      </c>
      <c r="S4213" s="2">
        <v>0</v>
      </c>
      <c r="T4213" s="2">
        <v>0</v>
      </c>
      <c r="U4213" s="2">
        <v>0</v>
      </c>
      <c r="V4213" s="2">
        <v>0</v>
      </c>
      <c r="W4213" s="2">
        <v>0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2677.5</v>
      </c>
      <c r="AE4213" s="2">
        <f>VLOOKUP(Tabla3[[#This Row],[Columna1]],Tabla5[#All],3,0)</f>
        <v>2677.5</v>
      </c>
      <c r="AF4213" s="2">
        <v>0</v>
      </c>
      <c r="AG4213" s="2">
        <v>0</v>
      </c>
      <c r="AH4213" s="2">
        <v>0</v>
      </c>
      <c r="AI4213" s="2">
        <v>0</v>
      </c>
      <c r="AJ4213" s="2">
        <v>0</v>
      </c>
      <c r="AK4213" s="2">
        <f>VLOOKUP(Tabla3[[#This Row],[Columna1]],Tabla7[[ID]:[Monto neto de los bonos]],3,0)</f>
        <v>0</v>
      </c>
      <c r="AL4213" s="2">
        <v>0</v>
      </c>
      <c r="AM4213" s="2">
        <v>0</v>
      </c>
      <c r="AN4213" s="2">
        <v>0</v>
      </c>
      <c r="AO4213" s="2">
        <v>0</v>
      </c>
      <c r="AP4213" s="2">
        <v>0</v>
      </c>
      <c r="AQ4213" s="2">
        <v>0</v>
      </c>
      <c r="AR4213" s="2">
        <v>0</v>
      </c>
      <c r="AS4213" s="2">
        <v>0</v>
      </c>
      <c r="AT4213" s="2">
        <v>1010.44</v>
      </c>
      <c r="AU4213" s="2">
        <v>507.44</v>
      </c>
      <c r="AV4213" s="2">
        <v>0</v>
      </c>
      <c r="AW4213" s="1"/>
      <c r="AX4213" s="2" t="s">
        <v>422</v>
      </c>
      <c r="AY4213" s="8" t="s">
        <v>427</v>
      </c>
    </row>
    <row r="4214" spans="1:51" ht="13.15" customHeight="1" x14ac:dyDescent="0.25">
      <c r="A4214" s="7">
        <v>25297</v>
      </c>
      <c r="B4214" s="2" t="s">
        <v>3436</v>
      </c>
      <c r="C4214" s="2">
        <v>6548403</v>
      </c>
      <c r="D4214" s="2" t="s">
        <v>365</v>
      </c>
      <c r="E4214" s="2" t="s">
        <v>376</v>
      </c>
      <c r="F4214" s="2" t="s">
        <v>148</v>
      </c>
      <c r="G4214" s="3">
        <v>45580</v>
      </c>
      <c r="H4214" s="1"/>
      <c r="I4214" s="2">
        <v>9836.7099999999991</v>
      </c>
      <c r="J4214" s="2">
        <v>3056.2150000000001</v>
      </c>
      <c r="K4214" s="2">
        <v>3056.2150000000001</v>
      </c>
      <c r="L4214" s="2">
        <v>0</v>
      </c>
      <c r="M4214" s="1"/>
      <c r="N4214" s="5">
        <f t="shared" si="131"/>
        <v>21199.14</v>
      </c>
      <c r="O4214" s="6">
        <f t="shared" si="132"/>
        <v>18846.940000000002</v>
      </c>
      <c r="P4214" s="2">
        <v>30</v>
      </c>
      <c r="Q4214" s="2" t="s">
        <v>37</v>
      </c>
      <c r="R4214" s="2">
        <v>0</v>
      </c>
      <c r="S4214" s="2">
        <v>0</v>
      </c>
      <c r="T4214" s="2">
        <v>0</v>
      </c>
      <c r="U4214" s="2">
        <v>0</v>
      </c>
      <c r="V4214" s="2">
        <v>0</v>
      </c>
      <c r="W4214" s="2">
        <v>0</v>
      </c>
      <c r="X4214" s="2">
        <v>0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5250</v>
      </c>
      <c r="AE4214" s="2">
        <f>VLOOKUP(Tabla3[[#This Row],[Columna1]],Tabla5[#All],3,0)</f>
        <v>5250</v>
      </c>
      <c r="AF4214" s="2">
        <v>0</v>
      </c>
      <c r="AG4214" s="2">
        <v>0</v>
      </c>
      <c r="AH4214" s="2">
        <v>0</v>
      </c>
      <c r="AI4214" s="2">
        <v>0</v>
      </c>
      <c r="AJ4214" s="2">
        <v>0</v>
      </c>
      <c r="AK4214" s="2">
        <f>VLOOKUP(Tabla3[[#This Row],[Columna1]],Tabla7[[ID]:[Monto neto de los bonos]],3,0)</f>
        <v>0</v>
      </c>
      <c r="AL4214" s="2">
        <v>0</v>
      </c>
      <c r="AM4214" s="2">
        <v>0</v>
      </c>
      <c r="AN4214" s="2">
        <v>0</v>
      </c>
      <c r="AO4214" s="2">
        <v>0</v>
      </c>
      <c r="AP4214" s="2">
        <v>0</v>
      </c>
      <c r="AQ4214" s="2">
        <v>0</v>
      </c>
      <c r="AR4214" s="2">
        <v>0</v>
      </c>
      <c r="AS4214" s="2">
        <v>0</v>
      </c>
      <c r="AT4214" s="2">
        <v>1594.92</v>
      </c>
      <c r="AU4214" s="2">
        <v>757.28</v>
      </c>
      <c r="AV4214" s="2">
        <v>0</v>
      </c>
      <c r="AW4214" s="1"/>
      <c r="AX4214" s="2" t="s">
        <v>422</v>
      </c>
      <c r="AY4214" s="8" t="s">
        <v>423</v>
      </c>
    </row>
    <row r="4215" spans="1:51" ht="13.15" customHeight="1" x14ac:dyDescent="0.25">
      <c r="A4215" s="7">
        <v>11973</v>
      </c>
      <c r="B4215" s="2" t="s">
        <v>4855</v>
      </c>
      <c r="C4215" s="2">
        <v>115903</v>
      </c>
      <c r="D4215" s="2" t="s">
        <v>365</v>
      </c>
      <c r="E4215" s="2" t="s">
        <v>366</v>
      </c>
      <c r="F4215" s="2" t="s">
        <v>50</v>
      </c>
      <c r="G4215" s="3">
        <v>36955</v>
      </c>
      <c r="H4215" s="1"/>
      <c r="I4215" s="2">
        <v>12195.26</v>
      </c>
      <c r="J4215" s="2">
        <v>3009.3249999999998</v>
      </c>
      <c r="K4215" s="2">
        <v>3009.3249999999998</v>
      </c>
      <c r="L4215" s="2">
        <v>2328.9699999999998</v>
      </c>
      <c r="M4215" s="1"/>
      <c r="N4215" s="5">
        <f t="shared" si="131"/>
        <v>26553.45</v>
      </c>
      <c r="O4215" s="6">
        <f t="shared" si="132"/>
        <v>20698.590000000004</v>
      </c>
      <c r="P4215" s="2">
        <v>20</v>
      </c>
      <c r="Q4215" s="2" t="s">
        <v>46</v>
      </c>
      <c r="R4215" s="2">
        <v>6010.57</v>
      </c>
      <c r="S4215" s="2">
        <v>55</v>
      </c>
      <c r="T4215" s="2">
        <v>8237.9</v>
      </c>
      <c r="U4215" s="2">
        <v>0</v>
      </c>
      <c r="V4215" s="2">
        <v>0</v>
      </c>
      <c r="W4215" s="2">
        <v>0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2">
        <f>VLOOKUP(Tabla3[[#This Row],[Columna1]],Tabla5[#All],3,0)</f>
        <v>0</v>
      </c>
      <c r="AF4215" s="2">
        <v>0</v>
      </c>
      <c r="AG4215" s="2">
        <v>0</v>
      </c>
      <c r="AH4215" s="2">
        <v>0</v>
      </c>
      <c r="AI4215" s="2">
        <v>0</v>
      </c>
      <c r="AJ4215" s="2">
        <v>0</v>
      </c>
      <c r="AK4215" s="2">
        <f>VLOOKUP(Tabla3[[#This Row],[Columna1]],Tabla7[[ID]:[Monto neto de los bonos]],3,0)</f>
        <v>12021.14</v>
      </c>
      <c r="AL4215" s="2">
        <v>0</v>
      </c>
      <c r="AM4215" s="2">
        <v>0</v>
      </c>
      <c r="AN4215" s="2">
        <v>0</v>
      </c>
      <c r="AO4215" s="2">
        <v>0</v>
      </c>
      <c r="AP4215" s="2">
        <v>0</v>
      </c>
      <c r="AQ4215" s="2">
        <v>0</v>
      </c>
      <c r="AR4215" s="2">
        <v>0</v>
      </c>
      <c r="AS4215" s="2">
        <v>0</v>
      </c>
      <c r="AT4215" s="2">
        <v>2715.87</v>
      </c>
      <c r="AU4215" s="2">
        <v>3138.99</v>
      </c>
      <c r="AV4215" s="2">
        <v>0</v>
      </c>
      <c r="AW4215" s="1"/>
      <c r="AX4215" s="2" t="s">
        <v>422</v>
      </c>
      <c r="AY4215" s="8" t="s">
        <v>424</v>
      </c>
    </row>
    <row r="4216" spans="1:51" ht="13.15" customHeight="1" x14ac:dyDescent="0.25">
      <c r="A4216" s="7">
        <v>16611</v>
      </c>
      <c r="B4216" s="2" t="s">
        <v>3437</v>
      </c>
      <c r="C4216" s="2">
        <v>254203</v>
      </c>
      <c r="D4216" s="2" t="s">
        <v>365</v>
      </c>
      <c r="E4216" s="2" t="s">
        <v>374</v>
      </c>
      <c r="F4216" s="2" t="s">
        <v>42</v>
      </c>
      <c r="G4216" s="3">
        <v>41508</v>
      </c>
      <c r="H4216" s="1"/>
      <c r="I4216" s="2">
        <v>9836.7099999999991</v>
      </c>
      <c r="J4216" s="2">
        <v>3056.2150000000001</v>
      </c>
      <c r="K4216" s="2">
        <v>3056.2150000000001</v>
      </c>
      <c r="L4216" s="2">
        <v>2482.39</v>
      </c>
      <c r="M4216" s="1"/>
      <c r="N4216" s="5">
        <f t="shared" si="131"/>
        <v>18431.53</v>
      </c>
      <c r="O4216" s="6">
        <f t="shared" si="132"/>
        <v>11572.249999999998</v>
      </c>
      <c r="P4216" s="2">
        <v>24</v>
      </c>
      <c r="Q4216" s="2" t="s">
        <v>46</v>
      </c>
      <c r="R4216" s="2">
        <v>0</v>
      </c>
      <c r="S4216" s="2">
        <v>112</v>
      </c>
      <c r="T4216" s="2">
        <v>14689.92</v>
      </c>
      <c r="U4216" s="2">
        <v>2754.28</v>
      </c>
      <c r="V4216" s="2">
        <v>0</v>
      </c>
      <c r="W4216" s="2">
        <v>0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2">
        <f>VLOOKUP(Tabla3[[#This Row],[Columna1]],Tabla5[#All],3,0)</f>
        <v>0</v>
      </c>
      <c r="AF4216" s="2">
        <v>0</v>
      </c>
      <c r="AG4216" s="2">
        <v>0</v>
      </c>
      <c r="AH4216" s="2">
        <v>0</v>
      </c>
      <c r="AI4216" s="2">
        <v>0</v>
      </c>
      <c r="AJ4216" s="2">
        <v>0</v>
      </c>
      <c r="AK4216" s="2">
        <f>VLOOKUP(Tabla3[[#This Row],[Columna1]],Tabla7[[ID]:[Monto neto de los bonos]],3,0)</f>
        <v>2754.28</v>
      </c>
      <c r="AL4216" s="2">
        <v>0</v>
      </c>
      <c r="AM4216" s="2">
        <v>0</v>
      </c>
      <c r="AN4216" s="2">
        <v>0</v>
      </c>
      <c r="AO4216" s="2">
        <v>0</v>
      </c>
      <c r="AP4216" s="2">
        <v>0</v>
      </c>
      <c r="AQ4216" s="2">
        <v>0</v>
      </c>
      <c r="AR4216" s="2">
        <v>0</v>
      </c>
      <c r="AS4216" s="2">
        <v>0</v>
      </c>
      <c r="AT4216" s="2">
        <v>3166.68</v>
      </c>
      <c r="AU4216" s="2">
        <v>3692.6</v>
      </c>
      <c r="AV4216" s="2">
        <v>0</v>
      </c>
      <c r="AW4216" s="1"/>
      <c r="AX4216" s="2" t="s">
        <v>422</v>
      </c>
      <c r="AY4216" s="8" t="s">
        <v>425</v>
      </c>
    </row>
    <row r="4217" spans="1:51" ht="13.15" customHeight="1" x14ac:dyDescent="0.25">
      <c r="A4217" s="7">
        <v>15277</v>
      </c>
      <c r="B4217" s="2" t="s">
        <v>4898</v>
      </c>
      <c r="C4217" s="2">
        <v>180103</v>
      </c>
      <c r="D4217" s="2" t="s">
        <v>365</v>
      </c>
      <c r="E4217" s="2" t="s">
        <v>366</v>
      </c>
      <c r="F4217" s="2" t="s">
        <v>140</v>
      </c>
      <c r="G4217" s="3">
        <v>39814</v>
      </c>
      <c r="H4217" s="1"/>
      <c r="I4217" s="2">
        <v>6673.03</v>
      </c>
      <c r="J4217" s="2">
        <v>1745.4849999999999</v>
      </c>
      <c r="K4217" s="2">
        <v>1745.4849999999999</v>
      </c>
      <c r="L4217" s="2">
        <v>2118.7199999999998</v>
      </c>
      <c r="M4217" s="1"/>
      <c r="N4217" s="5">
        <f t="shared" si="131"/>
        <v>12282.72</v>
      </c>
      <c r="O4217" s="6">
        <f t="shared" si="132"/>
        <v>10512.48</v>
      </c>
      <c r="P4217" s="2">
        <v>24</v>
      </c>
      <c r="Q4217" s="2" t="s">
        <v>132</v>
      </c>
      <c r="R4217" s="2">
        <v>0</v>
      </c>
      <c r="S4217" s="2">
        <v>0</v>
      </c>
      <c r="T4217" s="2">
        <v>0</v>
      </c>
      <c r="U4217" s="2">
        <v>0</v>
      </c>
      <c r="V4217" s="2">
        <v>0</v>
      </c>
      <c r="W4217" s="2">
        <v>0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2">
        <f>VLOOKUP(Tabla3[[#This Row],[Columna1]],Tabla5[#All],3,0)</f>
        <v>0</v>
      </c>
      <c r="AF4217" s="2">
        <v>0</v>
      </c>
      <c r="AG4217" s="2">
        <v>0</v>
      </c>
      <c r="AH4217" s="2">
        <v>0</v>
      </c>
      <c r="AI4217" s="2">
        <v>0</v>
      </c>
      <c r="AJ4217" s="2">
        <v>0</v>
      </c>
      <c r="AK4217" s="2">
        <f>VLOOKUP(Tabla3[[#This Row],[Columna1]],Tabla7[[ID]:[Monto neto de los bonos]],3,0)</f>
        <v>0</v>
      </c>
      <c r="AL4217" s="2">
        <v>0</v>
      </c>
      <c r="AM4217" s="2">
        <v>0</v>
      </c>
      <c r="AN4217" s="2">
        <v>0</v>
      </c>
      <c r="AO4217" s="2">
        <v>0</v>
      </c>
      <c r="AP4217" s="2">
        <v>0</v>
      </c>
      <c r="AQ4217" s="2">
        <v>0</v>
      </c>
      <c r="AR4217" s="2">
        <v>0</v>
      </c>
      <c r="AS4217" s="2">
        <v>0</v>
      </c>
      <c r="AT4217" s="2">
        <v>1131.32</v>
      </c>
      <c r="AU4217" s="2">
        <v>638.91999999999996</v>
      </c>
      <c r="AV4217" s="2">
        <v>0</v>
      </c>
      <c r="AW4217" s="1"/>
      <c r="AX4217" s="2" t="s">
        <v>422</v>
      </c>
      <c r="AY4217" s="8" t="s">
        <v>427</v>
      </c>
    </row>
    <row r="4218" spans="1:51" ht="13.15" customHeight="1" x14ac:dyDescent="0.25">
      <c r="A4218" s="7">
        <v>20647</v>
      </c>
      <c r="B4218" s="2" t="s">
        <v>3438</v>
      </c>
      <c r="C4218" s="2">
        <v>1967203</v>
      </c>
      <c r="D4218" s="2" t="s">
        <v>365</v>
      </c>
      <c r="E4218" s="2" t="s">
        <v>366</v>
      </c>
      <c r="F4218" s="2" t="s">
        <v>140</v>
      </c>
      <c r="G4218" s="3">
        <v>43241</v>
      </c>
      <c r="H4218" s="1"/>
      <c r="I4218" s="2">
        <v>6673.03</v>
      </c>
      <c r="J4218" s="2">
        <v>1745.4849999999999</v>
      </c>
      <c r="K4218" s="2">
        <v>1745.4849999999999</v>
      </c>
      <c r="L4218" s="2">
        <v>923.51</v>
      </c>
      <c r="M4218" s="1"/>
      <c r="N4218" s="5">
        <f t="shared" si="131"/>
        <v>11087.51</v>
      </c>
      <c r="O4218" s="6">
        <f t="shared" si="132"/>
        <v>9505.82</v>
      </c>
      <c r="P4218" s="2">
        <v>21</v>
      </c>
      <c r="Q4218" s="2" t="s">
        <v>46</v>
      </c>
      <c r="R4218" s="2">
        <v>0</v>
      </c>
      <c r="S4218" s="2">
        <v>20</v>
      </c>
      <c r="T4218" s="2">
        <v>1671.6</v>
      </c>
      <c r="U4218" s="2">
        <v>0</v>
      </c>
      <c r="V4218" s="2">
        <v>0</v>
      </c>
      <c r="W4218" s="2">
        <v>0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2">
        <f>VLOOKUP(Tabla3[[#This Row],[Columna1]],Tabla5[#All],3,0)</f>
        <v>0</v>
      </c>
      <c r="AF4218" s="2">
        <v>0</v>
      </c>
      <c r="AG4218" s="2">
        <v>0</v>
      </c>
      <c r="AH4218" s="2">
        <v>0</v>
      </c>
      <c r="AI4218" s="2">
        <v>0</v>
      </c>
      <c r="AJ4218" s="2">
        <v>0</v>
      </c>
      <c r="AK4218" s="2">
        <f>VLOOKUP(Tabla3[[#This Row],[Columna1]],Tabla7[[ID]:[Monto neto de los bonos]],3,0)</f>
        <v>0</v>
      </c>
      <c r="AL4218" s="2">
        <v>0</v>
      </c>
      <c r="AM4218" s="2">
        <v>0</v>
      </c>
      <c r="AN4218" s="2">
        <v>0</v>
      </c>
      <c r="AO4218" s="2">
        <v>0</v>
      </c>
      <c r="AP4218" s="2">
        <v>0</v>
      </c>
      <c r="AQ4218" s="2">
        <v>0</v>
      </c>
      <c r="AR4218" s="2">
        <v>0</v>
      </c>
      <c r="AS4218" s="2">
        <v>0</v>
      </c>
      <c r="AT4218" s="2">
        <v>1062.25</v>
      </c>
      <c r="AU4218" s="2">
        <v>519.44000000000005</v>
      </c>
      <c r="AV4218" s="2">
        <v>0</v>
      </c>
      <c r="AW4218" s="1"/>
      <c r="AX4218" s="2" t="s">
        <v>422</v>
      </c>
      <c r="AY4218" s="8" t="s">
        <v>425</v>
      </c>
    </row>
    <row r="4219" spans="1:51" ht="13.15" customHeight="1" x14ac:dyDescent="0.25">
      <c r="A4219" s="7">
        <v>22652</v>
      </c>
      <c r="B4219" s="2" t="s">
        <v>4820</v>
      </c>
      <c r="C4219" s="2">
        <v>4463203</v>
      </c>
      <c r="D4219" s="2" t="s">
        <v>365</v>
      </c>
      <c r="E4219" s="2" t="s">
        <v>368</v>
      </c>
      <c r="F4219" s="2" t="s">
        <v>140</v>
      </c>
      <c r="G4219" s="3">
        <v>44453</v>
      </c>
      <c r="H4219" s="1"/>
      <c r="I4219" s="2">
        <v>6673.03</v>
      </c>
      <c r="J4219" s="2">
        <v>1745.4849999999999</v>
      </c>
      <c r="K4219" s="2">
        <v>1745.4849999999999</v>
      </c>
      <c r="L4219" s="2">
        <v>0</v>
      </c>
      <c r="M4219" s="1"/>
      <c r="N4219" s="5">
        <f t="shared" si="131"/>
        <v>10164</v>
      </c>
      <c r="O4219" s="6">
        <f t="shared" si="132"/>
        <v>6005.08</v>
      </c>
      <c r="P4219" s="2">
        <v>24</v>
      </c>
      <c r="Q4219" s="2" t="s">
        <v>132</v>
      </c>
      <c r="R4219" s="2">
        <v>0</v>
      </c>
      <c r="S4219" s="2">
        <v>140</v>
      </c>
      <c r="T4219" s="2">
        <v>11701.2</v>
      </c>
      <c r="U4219" s="2">
        <v>0</v>
      </c>
      <c r="V4219" s="2">
        <v>0</v>
      </c>
      <c r="W4219" s="2">
        <v>0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2">
        <f>VLOOKUP(Tabla3[[#This Row],[Columna1]],Tabla5[#All],3,0)</f>
        <v>0</v>
      </c>
      <c r="AF4219" s="2">
        <v>0</v>
      </c>
      <c r="AG4219" s="2">
        <v>0</v>
      </c>
      <c r="AH4219" s="2">
        <v>0</v>
      </c>
      <c r="AI4219" s="2">
        <v>0</v>
      </c>
      <c r="AJ4219" s="2">
        <v>0</v>
      </c>
      <c r="AK4219" s="2">
        <f>VLOOKUP(Tabla3[[#This Row],[Columna1]],Tabla7[[ID]:[Monto neto de los bonos]],3,0)</f>
        <v>0</v>
      </c>
      <c r="AL4219" s="2">
        <v>0</v>
      </c>
      <c r="AM4219" s="2">
        <v>0</v>
      </c>
      <c r="AN4219" s="2">
        <v>0</v>
      </c>
      <c r="AO4219" s="2">
        <v>0</v>
      </c>
      <c r="AP4219" s="2">
        <v>0</v>
      </c>
      <c r="AQ4219" s="2">
        <v>0</v>
      </c>
      <c r="AR4219" s="2">
        <v>0</v>
      </c>
      <c r="AS4219" s="2">
        <v>0</v>
      </c>
      <c r="AT4219" s="2">
        <v>2106.2800000000002</v>
      </c>
      <c r="AU4219" s="2">
        <v>2052.64</v>
      </c>
      <c r="AV4219" s="2">
        <v>0</v>
      </c>
      <c r="AW4219" s="1"/>
      <c r="AX4219" s="2" t="s">
        <v>422</v>
      </c>
      <c r="AY4219" s="8" t="s">
        <v>427</v>
      </c>
    </row>
    <row r="4220" spans="1:51" ht="13.15" customHeight="1" x14ac:dyDescent="0.25">
      <c r="A4220" s="7">
        <v>20518</v>
      </c>
      <c r="B4220" s="2" t="s">
        <v>3439</v>
      </c>
      <c r="C4220" s="2">
        <v>1895203</v>
      </c>
      <c r="D4220" s="2" t="s">
        <v>365</v>
      </c>
      <c r="E4220" s="2" t="s">
        <v>366</v>
      </c>
      <c r="F4220" s="2" t="s">
        <v>140</v>
      </c>
      <c r="G4220" s="3">
        <v>42842</v>
      </c>
      <c r="H4220" s="1"/>
      <c r="I4220" s="2">
        <v>6673.03</v>
      </c>
      <c r="J4220" s="2">
        <v>1745.4849999999999</v>
      </c>
      <c r="K4220" s="2">
        <v>1745.4849999999999</v>
      </c>
      <c r="L4220" s="2">
        <v>863.08</v>
      </c>
      <c r="M4220" s="1"/>
      <c r="N4220" s="5">
        <f t="shared" si="131"/>
        <v>23215.48</v>
      </c>
      <c r="O4220" s="6">
        <f t="shared" si="132"/>
        <v>21686.720000000001</v>
      </c>
      <c r="P4220" s="2">
        <v>24</v>
      </c>
      <c r="Q4220" s="2" t="s">
        <v>132</v>
      </c>
      <c r="R4220" s="2">
        <v>0</v>
      </c>
      <c r="S4220" s="2">
        <v>0</v>
      </c>
      <c r="T4220" s="2">
        <v>0</v>
      </c>
      <c r="U4220" s="2">
        <v>0</v>
      </c>
      <c r="V4220" s="2">
        <v>0</v>
      </c>
      <c r="W4220" s="2">
        <v>0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7988.4</v>
      </c>
      <c r="AE4220" s="2">
        <f>VLOOKUP(Tabla3[[#This Row],[Columna1]],Tabla5[#All],3,0)</f>
        <v>7988.4</v>
      </c>
      <c r="AF4220" s="2">
        <v>0</v>
      </c>
      <c r="AG4220" s="2">
        <v>0</v>
      </c>
      <c r="AH4220" s="2">
        <v>0</v>
      </c>
      <c r="AI4220" s="2">
        <v>0</v>
      </c>
      <c r="AJ4220" s="2">
        <v>4200</v>
      </c>
      <c r="AK4220" s="2">
        <f>VLOOKUP(Tabla3[[#This Row],[Columna1]],Tabla7[[ID]:[Monto neto de los bonos]],3,0)</f>
        <v>4200</v>
      </c>
      <c r="AL4220" s="2">
        <v>0</v>
      </c>
      <c r="AM4220" s="2">
        <v>0</v>
      </c>
      <c r="AN4220" s="2">
        <v>0</v>
      </c>
      <c r="AO4220" s="2">
        <v>0</v>
      </c>
      <c r="AP4220" s="2">
        <v>0</v>
      </c>
      <c r="AQ4220" s="2">
        <v>0</v>
      </c>
      <c r="AR4220" s="2">
        <v>0</v>
      </c>
      <c r="AS4220" s="2">
        <v>0</v>
      </c>
      <c r="AT4220" s="2">
        <v>1015.64</v>
      </c>
      <c r="AU4220" s="2">
        <v>513.12</v>
      </c>
      <c r="AV4220" s="2">
        <v>0</v>
      </c>
      <c r="AW4220" s="1"/>
      <c r="AX4220" s="2" t="s">
        <v>422</v>
      </c>
      <c r="AY4220" s="8" t="s">
        <v>427</v>
      </c>
    </row>
    <row r="4221" spans="1:51" ht="13.15" customHeight="1" x14ac:dyDescent="0.25">
      <c r="A4221" s="7">
        <v>14028</v>
      </c>
      <c r="B4221" s="2" t="s">
        <v>3440</v>
      </c>
      <c r="C4221" s="2">
        <v>136803</v>
      </c>
      <c r="D4221" s="2" t="s">
        <v>365</v>
      </c>
      <c r="E4221" s="2" t="s">
        <v>368</v>
      </c>
      <c r="F4221" s="2" t="s">
        <v>42</v>
      </c>
      <c r="G4221" s="3">
        <v>39076</v>
      </c>
      <c r="H4221" s="1"/>
      <c r="I4221" s="2">
        <v>9836.7099999999991</v>
      </c>
      <c r="J4221" s="2">
        <v>3056.2150000000001</v>
      </c>
      <c r="K4221" s="2">
        <v>3056.2150000000001</v>
      </c>
      <c r="L4221" s="2">
        <v>2256.83</v>
      </c>
      <c r="M4221" s="1"/>
      <c r="N4221" s="5">
        <f t="shared" ref="N4221:N4284" si="133">I4221+J4221+K4221+L4221+M4221+R4221+V4221+W4221+Y4221+AD4221+AG4221+AJ4221</f>
        <v>18205.97</v>
      </c>
      <c r="O4221" s="6">
        <f t="shared" si="132"/>
        <v>10260.130000000001</v>
      </c>
      <c r="P4221" s="2">
        <v>24</v>
      </c>
      <c r="Q4221" s="2" t="s">
        <v>46</v>
      </c>
      <c r="R4221" s="2">
        <v>0</v>
      </c>
      <c r="S4221" s="2">
        <v>140</v>
      </c>
      <c r="T4221" s="2">
        <v>18362.400000000001</v>
      </c>
      <c r="U4221" s="2">
        <v>2754.28</v>
      </c>
      <c r="V4221" s="2">
        <v>0</v>
      </c>
      <c r="W4221" s="2">
        <v>0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2">
        <f>VLOOKUP(Tabla3[[#This Row],[Columna1]],Tabla5[#All],3,0)</f>
        <v>0</v>
      </c>
      <c r="AF4221" s="2">
        <v>0</v>
      </c>
      <c r="AG4221" s="2">
        <v>0</v>
      </c>
      <c r="AH4221" s="2">
        <v>0</v>
      </c>
      <c r="AI4221" s="2">
        <v>0</v>
      </c>
      <c r="AJ4221" s="2">
        <v>0</v>
      </c>
      <c r="AK4221" s="2">
        <f>VLOOKUP(Tabla3[[#This Row],[Columna1]],Tabla7[[ID]:[Monto neto de los bonos]],3,0)</f>
        <v>2754.28</v>
      </c>
      <c r="AL4221" s="2">
        <v>0</v>
      </c>
      <c r="AM4221" s="2">
        <v>0</v>
      </c>
      <c r="AN4221" s="2">
        <v>0</v>
      </c>
      <c r="AO4221" s="2">
        <v>0</v>
      </c>
      <c r="AP4221" s="2">
        <v>0</v>
      </c>
      <c r="AQ4221" s="2">
        <v>0</v>
      </c>
      <c r="AR4221" s="2">
        <v>0</v>
      </c>
      <c r="AS4221" s="2">
        <v>0</v>
      </c>
      <c r="AT4221" s="2">
        <v>3513.16</v>
      </c>
      <c r="AU4221" s="2">
        <v>4432.68</v>
      </c>
      <c r="AV4221" s="2">
        <v>0</v>
      </c>
      <c r="AW4221" s="1"/>
      <c r="AX4221" s="2" t="s">
        <v>422</v>
      </c>
      <c r="AY4221" s="8" t="s">
        <v>425</v>
      </c>
    </row>
    <row r="4222" spans="1:51" ht="13.15" customHeight="1" x14ac:dyDescent="0.25">
      <c r="A4222" s="7">
        <v>20101</v>
      </c>
      <c r="B4222" s="2" t="s">
        <v>4793</v>
      </c>
      <c r="C4222" s="2">
        <v>1359203</v>
      </c>
      <c r="D4222" s="2" t="s">
        <v>365</v>
      </c>
      <c r="E4222" s="2" t="s">
        <v>369</v>
      </c>
      <c r="F4222" s="2" t="s">
        <v>140</v>
      </c>
      <c r="G4222" s="3">
        <v>42685</v>
      </c>
      <c r="H4222" s="1"/>
      <c r="I4222" s="2">
        <v>6673.03</v>
      </c>
      <c r="J4222" s="2">
        <v>1745.4849999999999</v>
      </c>
      <c r="K4222" s="2">
        <v>1745.4849999999999</v>
      </c>
      <c r="L4222" s="2">
        <v>806.65</v>
      </c>
      <c r="M4222" s="1"/>
      <c r="N4222" s="5">
        <f t="shared" si="133"/>
        <v>16010.849999999999</v>
      </c>
      <c r="O4222" s="6">
        <f t="shared" si="132"/>
        <v>14492.969999999998</v>
      </c>
      <c r="P4222" s="2">
        <v>24</v>
      </c>
      <c r="Q4222" s="2" t="s">
        <v>132</v>
      </c>
      <c r="R4222" s="2">
        <v>0</v>
      </c>
      <c r="S4222" s="2">
        <v>0</v>
      </c>
      <c r="T4222" s="2">
        <v>0</v>
      </c>
      <c r="U4222" s="2">
        <v>0</v>
      </c>
      <c r="V4222" s="2">
        <v>0</v>
      </c>
      <c r="W4222" s="2">
        <v>0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5040.2</v>
      </c>
      <c r="AE4222" s="2">
        <f>VLOOKUP(Tabla3[[#This Row],[Columna1]],Tabla5[#All],3,0)</f>
        <v>5040.2</v>
      </c>
      <c r="AF4222" s="2">
        <v>0</v>
      </c>
      <c r="AG4222" s="2">
        <v>0</v>
      </c>
      <c r="AH4222" s="2">
        <v>0</v>
      </c>
      <c r="AI4222" s="2">
        <v>0</v>
      </c>
      <c r="AJ4222" s="2">
        <v>0</v>
      </c>
      <c r="AK4222" s="2">
        <f>VLOOKUP(Tabla3[[#This Row],[Columna1]],Tabla7[[ID]:[Monto neto de los bonos]],3,0)</f>
        <v>0</v>
      </c>
      <c r="AL4222" s="2">
        <v>0</v>
      </c>
      <c r="AM4222" s="2">
        <v>0</v>
      </c>
      <c r="AN4222" s="2">
        <v>0</v>
      </c>
      <c r="AO4222" s="2">
        <v>0</v>
      </c>
      <c r="AP4222" s="2">
        <v>0</v>
      </c>
      <c r="AQ4222" s="2">
        <v>0</v>
      </c>
      <c r="AR4222" s="2">
        <v>0</v>
      </c>
      <c r="AS4222" s="2">
        <v>0</v>
      </c>
      <c r="AT4222" s="2">
        <v>1010.44</v>
      </c>
      <c r="AU4222" s="2">
        <v>507.44</v>
      </c>
      <c r="AV4222" s="2">
        <v>0</v>
      </c>
      <c r="AW4222" s="1"/>
      <c r="AX4222" s="2" t="s">
        <v>422</v>
      </c>
      <c r="AY4222" s="8" t="s">
        <v>427</v>
      </c>
    </row>
    <row r="4223" spans="1:51" ht="13.15" customHeight="1" x14ac:dyDescent="0.25">
      <c r="A4223" s="7">
        <v>102133</v>
      </c>
      <c r="B4223" s="2" t="s">
        <v>3441</v>
      </c>
      <c r="C4223" s="2">
        <v>414503</v>
      </c>
      <c r="D4223" s="2" t="s">
        <v>365</v>
      </c>
      <c r="E4223" s="2" t="s">
        <v>366</v>
      </c>
      <c r="F4223" s="2" t="s">
        <v>140</v>
      </c>
      <c r="G4223" s="3">
        <v>42870</v>
      </c>
      <c r="H4223" s="1"/>
      <c r="I4223" s="2">
        <v>6673.03</v>
      </c>
      <c r="J4223" s="2">
        <v>1745.4849999999999</v>
      </c>
      <c r="K4223" s="2">
        <v>1745.4849999999999</v>
      </c>
      <c r="L4223" s="2">
        <v>863.08</v>
      </c>
      <c r="M4223" s="1"/>
      <c r="N4223" s="5">
        <f t="shared" si="133"/>
        <v>11027.08</v>
      </c>
      <c r="O4223" s="6">
        <f t="shared" si="132"/>
        <v>9498.32</v>
      </c>
      <c r="P4223" s="2">
        <v>24</v>
      </c>
      <c r="Q4223" s="2" t="s">
        <v>132</v>
      </c>
      <c r="R4223" s="2">
        <v>0</v>
      </c>
      <c r="S4223" s="2">
        <v>0</v>
      </c>
      <c r="T4223" s="2">
        <v>0</v>
      </c>
      <c r="U4223" s="2">
        <v>0</v>
      </c>
      <c r="V4223" s="2">
        <v>0</v>
      </c>
      <c r="W4223" s="2">
        <v>0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2">
        <f>VLOOKUP(Tabla3[[#This Row],[Columna1]],Tabla5[#All],3,0)</f>
        <v>0</v>
      </c>
      <c r="AF4223" s="2">
        <v>0</v>
      </c>
      <c r="AG4223" s="2">
        <v>0</v>
      </c>
      <c r="AH4223" s="2">
        <v>0</v>
      </c>
      <c r="AI4223" s="2">
        <v>0</v>
      </c>
      <c r="AJ4223" s="2">
        <v>0</v>
      </c>
      <c r="AK4223" s="2">
        <f>VLOOKUP(Tabla3[[#This Row],[Columna1]],Tabla7[[ID]:[Monto neto de los bonos]],3,0)</f>
        <v>0</v>
      </c>
      <c r="AL4223" s="2">
        <v>0</v>
      </c>
      <c r="AM4223" s="2">
        <v>0</v>
      </c>
      <c r="AN4223" s="2">
        <v>0</v>
      </c>
      <c r="AO4223" s="2">
        <v>0</v>
      </c>
      <c r="AP4223" s="2">
        <v>0</v>
      </c>
      <c r="AQ4223" s="2">
        <v>0</v>
      </c>
      <c r="AR4223" s="2">
        <v>0</v>
      </c>
      <c r="AS4223" s="2">
        <v>0</v>
      </c>
      <c r="AT4223" s="2">
        <v>1015.64</v>
      </c>
      <c r="AU4223" s="2">
        <v>513.12</v>
      </c>
      <c r="AV4223" s="2">
        <v>0</v>
      </c>
      <c r="AW4223" s="1"/>
      <c r="AX4223" s="2" t="s">
        <v>422</v>
      </c>
      <c r="AY4223" s="8" t="s">
        <v>427</v>
      </c>
    </row>
    <row r="4224" spans="1:51" ht="13.15" customHeight="1" x14ac:dyDescent="0.25">
      <c r="A4224" s="7">
        <v>17725</v>
      </c>
      <c r="B4224" s="2" t="s">
        <v>3442</v>
      </c>
      <c r="C4224" s="2">
        <v>231303</v>
      </c>
      <c r="D4224" s="2" t="s">
        <v>365</v>
      </c>
      <c r="E4224" s="2" t="s">
        <v>366</v>
      </c>
      <c r="F4224" s="2" t="s">
        <v>140</v>
      </c>
      <c r="G4224" s="3">
        <v>42523</v>
      </c>
      <c r="H4224" s="1"/>
      <c r="I4224" s="2">
        <v>6673.03</v>
      </c>
      <c r="J4224" s="2">
        <v>1745.4849999999999</v>
      </c>
      <c r="K4224" s="2">
        <v>1745.4849999999999</v>
      </c>
      <c r="L4224" s="2">
        <v>806.65</v>
      </c>
      <c r="M4224" s="1"/>
      <c r="N4224" s="5">
        <f t="shared" si="133"/>
        <v>10970.65</v>
      </c>
      <c r="O4224" s="6">
        <f t="shared" si="132"/>
        <v>7102.97</v>
      </c>
      <c r="P4224" s="2">
        <v>24</v>
      </c>
      <c r="Q4224" s="2" t="s">
        <v>132</v>
      </c>
      <c r="R4224" s="2">
        <v>0</v>
      </c>
      <c r="S4224" s="2">
        <v>120</v>
      </c>
      <c r="T4224" s="2">
        <v>10029.6</v>
      </c>
      <c r="U4224" s="2">
        <v>0</v>
      </c>
      <c r="V4224" s="2">
        <v>0</v>
      </c>
      <c r="W4224" s="2">
        <v>0</v>
      </c>
      <c r="X4224" s="2">
        <v>0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2">
        <f>VLOOKUP(Tabla3[[#This Row],[Columna1]],Tabla5[#All],3,0)</f>
        <v>0</v>
      </c>
      <c r="AF4224" s="2">
        <v>0</v>
      </c>
      <c r="AG4224" s="2">
        <v>0</v>
      </c>
      <c r="AH4224" s="2">
        <v>0</v>
      </c>
      <c r="AI4224" s="2">
        <v>0</v>
      </c>
      <c r="AJ4224" s="2">
        <v>0</v>
      </c>
      <c r="AK4224" s="2">
        <f>VLOOKUP(Tabla3[[#This Row],[Columna1]],Tabla7[[ID]:[Monto neto de los bonos]],3,0)</f>
        <v>0</v>
      </c>
      <c r="AL4224" s="2">
        <v>0</v>
      </c>
      <c r="AM4224" s="2">
        <v>0</v>
      </c>
      <c r="AN4224" s="2">
        <v>0</v>
      </c>
      <c r="AO4224" s="2">
        <v>0</v>
      </c>
      <c r="AP4224" s="2">
        <v>0</v>
      </c>
      <c r="AQ4224" s="2">
        <v>0</v>
      </c>
      <c r="AR4224" s="2">
        <v>0</v>
      </c>
      <c r="AS4224" s="2">
        <v>0</v>
      </c>
      <c r="AT4224" s="2">
        <v>2013.4</v>
      </c>
      <c r="AU4224" s="2">
        <v>1854.28</v>
      </c>
      <c r="AV4224" s="2">
        <v>0</v>
      </c>
      <c r="AW4224" s="1"/>
      <c r="AX4224" s="2" t="s">
        <v>422</v>
      </c>
      <c r="AY4224" s="8" t="s">
        <v>427</v>
      </c>
    </row>
    <row r="4225" spans="1:51" ht="13.15" customHeight="1" x14ac:dyDescent="0.25">
      <c r="A4225" s="7">
        <v>17931</v>
      </c>
      <c r="B4225" s="2" t="s">
        <v>4901</v>
      </c>
      <c r="C4225" s="2">
        <v>236103</v>
      </c>
      <c r="D4225" s="2" t="s">
        <v>365</v>
      </c>
      <c r="E4225" s="2" t="s">
        <v>366</v>
      </c>
      <c r="F4225" s="2" t="s">
        <v>184</v>
      </c>
      <c r="G4225" s="3">
        <v>42523</v>
      </c>
      <c r="H4225" s="1"/>
      <c r="I4225" s="2">
        <v>5516.73</v>
      </c>
      <c r="J4225" s="2">
        <v>1441.28</v>
      </c>
      <c r="K4225" s="2">
        <v>1441.28</v>
      </c>
      <c r="L4225" s="2">
        <v>666.59</v>
      </c>
      <c r="M4225" s="1"/>
      <c r="N4225" s="5">
        <f t="shared" si="133"/>
        <v>9065.8799999999992</v>
      </c>
      <c r="O4225" s="6">
        <f t="shared" si="132"/>
        <v>8095.5999999999995</v>
      </c>
      <c r="P4225" s="2">
        <v>24</v>
      </c>
      <c r="Q4225" s="2" t="s">
        <v>132</v>
      </c>
      <c r="R4225" s="2">
        <v>0</v>
      </c>
      <c r="S4225" s="2">
        <v>0</v>
      </c>
      <c r="T4225" s="2">
        <v>0</v>
      </c>
      <c r="U4225" s="2">
        <v>0</v>
      </c>
      <c r="V4225" s="2">
        <v>0</v>
      </c>
      <c r="W4225" s="2">
        <v>0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2">
        <f>VLOOKUP(Tabla3[[#This Row],[Columna1]],Tabla5[#All],3,0)</f>
        <v>0</v>
      </c>
      <c r="AF4225" s="2">
        <v>0</v>
      </c>
      <c r="AG4225" s="2">
        <v>0</v>
      </c>
      <c r="AH4225" s="2">
        <v>0</v>
      </c>
      <c r="AI4225" s="2">
        <v>0</v>
      </c>
      <c r="AJ4225" s="2">
        <v>0</v>
      </c>
      <c r="AK4225" s="2">
        <f>VLOOKUP(Tabla3[[#This Row],[Columna1]],Tabla7[[ID]:[Monto neto de los bonos]],3,0)</f>
        <v>0</v>
      </c>
      <c r="AL4225" s="2">
        <v>0</v>
      </c>
      <c r="AM4225" s="2">
        <v>0</v>
      </c>
      <c r="AN4225" s="2">
        <v>0</v>
      </c>
      <c r="AO4225" s="2">
        <v>0</v>
      </c>
      <c r="AP4225" s="2">
        <v>0</v>
      </c>
      <c r="AQ4225" s="2">
        <v>0</v>
      </c>
      <c r="AR4225" s="2">
        <v>0</v>
      </c>
      <c r="AS4225" s="2">
        <v>0</v>
      </c>
      <c r="AT4225" s="2">
        <v>835</v>
      </c>
      <c r="AU4225" s="2">
        <v>135.28</v>
      </c>
      <c r="AV4225" s="2">
        <v>0</v>
      </c>
      <c r="AW4225" s="1"/>
      <c r="AX4225" s="2" t="s">
        <v>422</v>
      </c>
      <c r="AY4225" s="8" t="s">
        <v>427</v>
      </c>
    </row>
    <row r="4226" spans="1:51" ht="13.15" customHeight="1" x14ac:dyDescent="0.25">
      <c r="A4226" s="7">
        <v>22524</v>
      </c>
      <c r="B4226" s="2" t="s">
        <v>3443</v>
      </c>
      <c r="C4226" s="2">
        <v>4321403</v>
      </c>
      <c r="D4226" s="2" t="s">
        <v>365</v>
      </c>
      <c r="E4226" s="2" t="s">
        <v>366</v>
      </c>
      <c r="F4226" s="2" t="s">
        <v>186</v>
      </c>
      <c r="G4226" s="3">
        <v>44249</v>
      </c>
      <c r="H4226" s="1"/>
      <c r="I4226" s="2">
        <v>6673.03</v>
      </c>
      <c r="J4226" s="2">
        <v>1745.4849999999999</v>
      </c>
      <c r="K4226" s="2">
        <v>1745.4849999999999</v>
      </c>
      <c r="L4226" s="2">
        <v>0</v>
      </c>
      <c r="M4226" s="1"/>
      <c r="N4226" s="5">
        <f t="shared" si="133"/>
        <v>13518.1</v>
      </c>
      <c r="O4226" s="6">
        <f t="shared" ref="O4226:O4289" si="134">N4226-AS4226-AT4226-AU4226</f>
        <v>9490.23</v>
      </c>
      <c r="P4226" s="2">
        <v>24</v>
      </c>
      <c r="Q4226" s="2" t="s">
        <v>46</v>
      </c>
      <c r="R4226" s="2">
        <v>3354.1</v>
      </c>
      <c r="S4226" s="2">
        <v>135</v>
      </c>
      <c r="T4226" s="2">
        <v>11283.3</v>
      </c>
      <c r="U4226" s="2">
        <v>0</v>
      </c>
      <c r="V4226" s="2">
        <v>0</v>
      </c>
      <c r="W4226" s="2">
        <v>0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2">
        <f>VLOOKUP(Tabla3[[#This Row],[Columna1]],Tabla5[#All],3,0)</f>
        <v>0</v>
      </c>
      <c r="AF4226" s="2">
        <v>0</v>
      </c>
      <c r="AG4226" s="2">
        <v>0</v>
      </c>
      <c r="AH4226" s="2">
        <v>0</v>
      </c>
      <c r="AI4226" s="2">
        <v>0</v>
      </c>
      <c r="AJ4226" s="2">
        <v>0</v>
      </c>
      <c r="AK4226" s="2">
        <f>VLOOKUP(Tabla3[[#This Row],[Columna1]],Tabla7[[ID]:[Monto neto de los bonos]],3,0)</f>
        <v>6708.2</v>
      </c>
      <c r="AL4226" s="2">
        <v>0</v>
      </c>
      <c r="AM4226" s="2">
        <v>0</v>
      </c>
      <c r="AN4226" s="2">
        <v>0</v>
      </c>
      <c r="AO4226" s="2">
        <v>0</v>
      </c>
      <c r="AP4226" s="2">
        <v>0</v>
      </c>
      <c r="AQ4226" s="2">
        <v>0</v>
      </c>
      <c r="AR4226" s="2">
        <v>0</v>
      </c>
      <c r="AS4226" s="2">
        <v>0</v>
      </c>
      <c r="AT4226" s="2">
        <v>2064.4899999999998</v>
      </c>
      <c r="AU4226" s="2">
        <v>1963.38</v>
      </c>
      <c r="AV4226" s="2">
        <v>0</v>
      </c>
      <c r="AW4226" s="1"/>
      <c r="AX4226" s="2" t="s">
        <v>422</v>
      </c>
      <c r="AY4226" s="8" t="s">
        <v>425</v>
      </c>
    </row>
    <row r="4227" spans="1:51" ht="13.15" customHeight="1" x14ac:dyDescent="0.25">
      <c r="A4227" s="7">
        <v>23862</v>
      </c>
      <c r="B4227" s="2" t="s">
        <v>3444</v>
      </c>
      <c r="C4227" s="2">
        <v>5483803</v>
      </c>
      <c r="D4227" s="2" t="s">
        <v>365</v>
      </c>
      <c r="E4227" s="2" t="s">
        <v>369</v>
      </c>
      <c r="F4227" s="2" t="s">
        <v>60</v>
      </c>
      <c r="G4227" s="3">
        <v>44671</v>
      </c>
      <c r="H4227" s="1"/>
      <c r="I4227" s="2">
        <v>14709.55</v>
      </c>
      <c r="J4227" s="2">
        <v>2709.165</v>
      </c>
      <c r="K4227" s="2">
        <v>2709.165</v>
      </c>
      <c r="L4227" s="2">
        <v>0</v>
      </c>
      <c r="M4227" s="1"/>
      <c r="N4227" s="5">
        <f t="shared" si="133"/>
        <v>34747.03</v>
      </c>
      <c r="O4227" s="6">
        <f t="shared" si="134"/>
        <v>31218.59</v>
      </c>
      <c r="P4227" s="2">
        <v>30</v>
      </c>
      <c r="Q4227" s="2" t="s">
        <v>37</v>
      </c>
      <c r="R4227" s="2">
        <v>0</v>
      </c>
      <c r="S4227" s="2">
        <v>0</v>
      </c>
      <c r="T4227" s="2">
        <v>0</v>
      </c>
      <c r="U4227" s="2">
        <v>0</v>
      </c>
      <c r="V4227" s="2">
        <v>0</v>
      </c>
      <c r="W4227" s="2">
        <v>0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14619.15</v>
      </c>
      <c r="AE4227" s="2">
        <f>VLOOKUP(Tabla3[[#This Row],[Columna1]],Tabla5[#All],3,0)</f>
        <v>14619.15</v>
      </c>
      <c r="AF4227" s="2">
        <v>0</v>
      </c>
      <c r="AG4227" s="2">
        <v>0</v>
      </c>
      <c r="AH4227" s="2">
        <v>0</v>
      </c>
      <c r="AI4227" s="2">
        <v>0</v>
      </c>
      <c r="AJ4227" s="2">
        <v>0</v>
      </c>
      <c r="AK4227" s="2">
        <f>VLOOKUP(Tabla3[[#This Row],[Columna1]],Tabla7[[ID]:[Monto neto de los bonos]],3,0)</f>
        <v>0</v>
      </c>
      <c r="AL4227" s="2">
        <v>0</v>
      </c>
      <c r="AM4227" s="2">
        <v>0</v>
      </c>
      <c r="AN4227" s="2">
        <v>0</v>
      </c>
      <c r="AO4227" s="2">
        <v>0</v>
      </c>
      <c r="AP4227" s="2">
        <v>0</v>
      </c>
      <c r="AQ4227" s="2">
        <v>0</v>
      </c>
      <c r="AR4227" s="2">
        <v>0</v>
      </c>
      <c r="AS4227" s="2">
        <v>0</v>
      </c>
      <c r="AT4227" s="2">
        <v>2012.78</v>
      </c>
      <c r="AU4227" s="2">
        <v>1515.66</v>
      </c>
      <c r="AV4227" s="2">
        <v>0</v>
      </c>
      <c r="AW4227" s="1"/>
      <c r="AX4227" s="2" t="s">
        <v>422</v>
      </c>
      <c r="AY4227" s="8" t="s">
        <v>423</v>
      </c>
    </row>
    <row r="4228" spans="1:51" ht="13.15" customHeight="1" x14ac:dyDescent="0.25">
      <c r="A4228" s="7">
        <v>17499</v>
      </c>
      <c r="B4228" s="2" t="s">
        <v>3445</v>
      </c>
      <c r="C4228" s="2">
        <v>220003</v>
      </c>
      <c r="D4228" s="2" t="s">
        <v>365</v>
      </c>
      <c r="E4228" s="2" t="s">
        <v>366</v>
      </c>
      <c r="F4228" s="2" t="s">
        <v>140</v>
      </c>
      <c r="G4228" s="3">
        <v>42523</v>
      </c>
      <c r="H4228" s="1"/>
      <c r="I4228" s="2">
        <v>6673.03</v>
      </c>
      <c r="J4228" s="2">
        <v>1745.4849999999999</v>
      </c>
      <c r="K4228" s="2">
        <v>1745.4849999999999</v>
      </c>
      <c r="L4228" s="2">
        <v>806.65</v>
      </c>
      <c r="M4228" s="1"/>
      <c r="N4228" s="5">
        <f t="shared" si="133"/>
        <v>10970.65</v>
      </c>
      <c r="O4228" s="6">
        <f t="shared" si="134"/>
        <v>7102.97</v>
      </c>
      <c r="P4228" s="2">
        <v>24</v>
      </c>
      <c r="Q4228" s="2" t="s">
        <v>132</v>
      </c>
      <c r="R4228" s="2">
        <v>0</v>
      </c>
      <c r="S4228" s="2">
        <v>120</v>
      </c>
      <c r="T4228" s="2">
        <v>10029.6</v>
      </c>
      <c r="U4228" s="2">
        <v>0</v>
      </c>
      <c r="V4228" s="2">
        <v>0</v>
      </c>
      <c r="W4228" s="2">
        <v>0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2">
        <f>VLOOKUP(Tabla3[[#This Row],[Columna1]],Tabla5[#All],3,0)</f>
        <v>0</v>
      </c>
      <c r="AF4228" s="2">
        <v>0</v>
      </c>
      <c r="AG4228" s="2">
        <v>0</v>
      </c>
      <c r="AH4228" s="2">
        <v>0</v>
      </c>
      <c r="AI4228" s="2">
        <v>0</v>
      </c>
      <c r="AJ4228" s="2">
        <v>0</v>
      </c>
      <c r="AK4228" s="2">
        <f>VLOOKUP(Tabla3[[#This Row],[Columna1]],Tabla7[[ID]:[Monto neto de los bonos]],3,0)</f>
        <v>0</v>
      </c>
      <c r="AL4228" s="2">
        <v>0</v>
      </c>
      <c r="AM4228" s="2">
        <v>0</v>
      </c>
      <c r="AN4228" s="2">
        <v>0</v>
      </c>
      <c r="AO4228" s="2">
        <v>0</v>
      </c>
      <c r="AP4228" s="2">
        <v>0</v>
      </c>
      <c r="AQ4228" s="2">
        <v>0</v>
      </c>
      <c r="AR4228" s="2">
        <v>0</v>
      </c>
      <c r="AS4228" s="2">
        <v>0</v>
      </c>
      <c r="AT4228" s="2">
        <v>2013.4</v>
      </c>
      <c r="AU4228" s="2">
        <v>1854.28</v>
      </c>
      <c r="AV4228" s="2">
        <v>0</v>
      </c>
      <c r="AW4228" s="1"/>
      <c r="AX4228" s="2" t="s">
        <v>422</v>
      </c>
      <c r="AY4228" s="8" t="s">
        <v>427</v>
      </c>
    </row>
    <row r="4229" spans="1:51" ht="13.15" customHeight="1" x14ac:dyDescent="0.25">
      <c r="A4229" s="7">
        <v>18427</v>
      </c>
      <c r="B4229" s="2" t="s">
        <v>3446</v>
      </c>
      <c r="C4229" s="2">
        <v>348103</v>
      </c>
      <c r="D4229" s="2" t="s">
        <v>365</v>
      </c>
      <c r="E4229" s="2" t="s">
        <v>366</v>
      </c>
      <c r="F4229" s="2" t="s">
        <v>148</v>
      </c>
      <c r="G4229" s="3">
        <v>42523</v>
      </c>
      <c r="H4229" s="1"/>
      <c r="I4229" s="2">
        <v>9836.7099999999991</v>
      </c>
      <c r="J4229" s="2">
        <v>3056.2150000000001</v>
      </c>
      <c r="K4229" s="2">
        <v>3056.2150000000001</v>
      </c>
      <c r="L4229" s="2">
        <v>1265.76</v>
      </c>
      <c r="M4229" s="1"/>
      <c r="N4229" s="5">
        <f t="shared" si="133"/>
        <v>20558.489999999998</v>
      </c>
      <c r="O4229" s="6">
        <f t="shared" si="134"/>
        <v>18024.649999999998</v>
      </c>
      <c r="P4229" s="2">
        <v>24</v>
      </c>
      <c r="Q4229" s="2" t="s">
        <v>46</v>
      </c>
      <c r="R4229" s="2">
        <v>0</v>
      </c>
      <c r="S4229" s="2">
        <v>0</v>
      </c>
      <c r="T4229" s="2">
        <v>0</v>
      </c>
      <c r="U4229" s="2">
        <v>2754.28</v>
      </c>
      <c r="V4229" s="2">
        <v>0</v>
      </c>
      <c r="W4229" s="2">
        <v>0</v>
      </c>
      <c r="X4229" s="2">
        <v>0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3343.59</v>
      </c>
      <c r="AE4229" s="2">
        <f>VLOOKUP(Tabla3[[#This Row],[Columna1]],Tabla5[#All],3,0)</f>
        <v>3343.59</v>
      </c>
      <c r="AF4229" s="2">
        <v>0</v>
      </c>
      <c r="AG4229" s="2">
        <v>0</v>
      </c>
      <c r="AH4229" s="2">
        <v>0</v>
      </c>
      <c r="AI4229" s="2">
        <v>0</v>
      </c>
      <c r="AJ4229" s="2">
        <v>0</v>
      </c>
      <c r="AK4229" s="2">
        <f>VLOOKUP(Tabla3[[#This Row],[Columna1]],Tabla7[[ID]:[Monto neto de los bonos]],3,0)</f>
        <v>2754.28</v>
      </c>
      <c r="AL4229" s="2">
        <v>0</v>
      </c>
      <c r="AM4229" s="2">
        <v>0</v>
      </c>
      <c r="AN4229" s="2">
        <v>0</v>
      </c>
      <c r="AO4229" s="2">
        <v>0</v>
      </c>
      <c r="AP4229" s="2">
        <v>0</v>
      </c>
      <c r="AQ4229" s="2">
        <v>0</v>
      </c>
      <c r="AR4229" s="2">
        <v>0</v>
      </c>
      <c r="AS4229" s="2">
        <v>0</v>
      </c>
      <c r="AT4229" s="2">
        <v>1585.64</v>
      </c>
      <c r="AU4229" s="2">
        <v>948.2</v>
      </c>
      <c r="AV4229" s="2">
        <v>0</v>
      </c>
      <c r="AW4229" s="1"/>
      <c r="AX4229" s="2" t="s">
        <v>422</v>
      </c>
      <c r="AY4229" s="8" t="s">
        <v>425</v>
      </c>
    </row>
    <row r="4230" spans="1:51" ht="13.15" customHeight="1" x14ac:dyDescent="0.25">
      <c r="A4230" s="7">
        <v>104278</v>
      </c>
      <c r="B4230" s="2" t="s">
        <v>3447</v>
      </c>
      <c r="C4230" s="2">
        <v>379403</v>
      </c>
      <c r="D4230" s="2" t="s">
        <v>365</v>
      </c>
      <c r="E4230" s="2" t="s">
        <v>366</v>
      </c>
      <c r="F4230" s="2" t="s">
        <v>151</v>
      </c>
      <c r="G4230" s="3">
        <v>41186</v>
      </c>
      <c r="H4230" s="1"/>
      <c r="I4230" s="2">
        <v>7320.09</v>
      </c>
      <c r="J4230" s="2">
        <v>1914.615</v>
      </c>
      <c r="K4230" s="2">
        <v>1914.615</v>
      </c>
      <c r="L4230" s="2">
        <v>1484.28</v>
      </c>
      <c r="M4230" s="1"/>
      <c r="N4230" s="5">
        <f t="shared" si="133"/>
        <v>12633.6</v>
      </c>
      <c r="O4230" s="6">
        <f t="shared" si="134"/>
        <v>9731.9600000000009</v>
      </c>
      <c r="P4230" s="2">
        <v>24</v>
      </c>
      <c r="Q4230" s="2" t="s">
        <v>46</v>
      </c>
      <c r="R4230" s="2">
        <v>0</v>
      </c>
      <c r="S4230" s="2">
        <v>60</v>
      </c>
      <c r="T4230" s="2">
        <v>5500.8</v>
      </c>
      <c r="U4230" s="2">
        <v>2049.63</v>
      </c>
      <c r="V4230" s="2">
        <v>0</v>
      </c>
      <c r="W4230" s="2">
        <v>0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2">
        <f>VLOOKUP(Tabla3[[#This Row],[Columna1]],Tabla5[#All],3,0)</f>
        <v>0</v>
      </c>
      <c r="AF4230" s="2">
        <v>0</v>
      </c>
      <c r="AG4230" s="2">
        <v>0</v>
      </c>
      <c r="AH4230" s="2">
        <v>0</v>
      </c>
      <c r="AI4230" s="2">
        <v>0</v>
      </c>
      <c r="AJ4230" s="2">
        <v>0</v>
      </c>
      <c r="AK4230" s="2">
        <f>VLOOKUP(Tabla3[[#This Row],[Columna1]],Tabla7[[ID]:[Monto neto de los bonos]],3,0)</f>
        <v>2049.63</v>
      </c>
      <c r="AL4230" s="2">
        <v>0</v>
      </c>
      <c r="AM4230" s="2">
        <v>0</v>
      </c>
      <c r="AN4230" s="2">
        <v>0</v>
      </c>
      <c r="AO4230" s="2">
        <v>0</v>
      </c>
      <c r="AP4230" s="2">
        <v>0</v>
      </c>
      <c r="AQ4230" s="2">
        <v>0</v>
      </c>
      <c r="AR4230" s="2">
        <v>0</v>
      </c>
      <c r="AS4230" s="2">
        <v>0</v>
      </c>
      <c r="AT4230" s="2">
        <v>1713.72</v>
      </c>
      <c r="AU4230" s="2">
        <v>1187.92</v>
      </c>
      <c r="AV4230" s="2">
        <v>0</v>
      </c>
      <c r="AW4230" s="1"/>
      <c r="AX4230" s="2" t="s">
        <v>422</v>
      </c>
      <c r="AY4230" s="8" t="s">
        <v>425</v>
      </c>
    </row>
    <row r="4231" spans="1:51" ht="13.15" customHeight="1" x14ac:dyDescent="0.25">
      <c r="A4231" s="7">
        <v>15485</v>
      </c>
      <c r="B4231" s="2" t="s">
        <v>3448</v>
      </c>
      <c r="C4231" s="2">
        <v>185803</v>
      </c>
      <c r="D4231" s="2" t="s">
        <v>365</v>
      </c>
      <c r="E4231" s="2" t="s">
        <v>366</v>
      </c>
      <c r="F4231" s="2" t="s">
        <v>125</v>
      </c>
      <c r="G4231" s="3">
        <v>40024</v>
      </c>
      <c r="H4231" s="1"/>
      <c r="I4231" s="2">
        <v>8862.42</v>
      </c>
      <c r="J4231" s="2">
        <v>2318.1350000000002</v>
      </c>
      <c r="K4231" s="2">
        <v>2318.1350000000002</v>
      </c>
      <c r="L4231" s="2">
        <v>2372.69</v>
      </c>
      <c r="M4231" s="1"/>
      <c r="N4231" s="5">
        <f t="shared" si="133"/>
        <v>15871.380000000001</v>
      </c>
      <c r="O4231" s="6">
        <f t="shared" si="134"/>
        <v>9027.5800000000017</v>
      </c>
      <c r="P4231" s="2">
        <v>20</v>
      </c>
      <c r="Q4231" s="2" t="s">
        <v>46</v>
      </c>
      <c r="R4231" s="2">
        <v>0</v>
      </c>
      <c r="S4231" s="2">
        <v>140</v>
      </c>
      <c r="T4231" s="2">
        <v>15542.8</v>
      </c>
      <c r="U4231" s="2">
        <v>2481.48</v>
      </c>
      <c r="V4231" s="2">
        <v>0</v>
      </c>
      <c r="W4231" s="2">
        <v>0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2">
        <f>VLOOKUP(Tabla3[[#This Row],[Columna1]],Tabla5[#All],3,0)</f>
        <v>0</v>
      </c>
      <c r="AF4231" s="2">
        <v>0</v>
      </c>
      <c r="AG4231" s="2">
        <v>0</v>
      </c>
      <c r="AH4231" s="2">
        <v>0</v>
      </c>
      <c r="AI4231" s="2">
        <v>0</v>
      </c>
      <c r="AJ4231" s="2">
        <v>0</v>
      </c>
      <c r="AK4231" s="2">
        <f>VLOOKUP(Tabla3[[#This Row],[Columna1]],Tabla7[[ID]:[Monto neto de los bonos]],3,0)</f>
        <v>2481.48</v>
      </c>
      <c r="AL4231" s="2">
        <v>0</v>
      </c>
      <c r="AM4231" s="2">
        <v>0</v>
      </c>
      <c r="AN4231" s="2">
        <v>0</v>
      </c>
      <c r="AO4231" s="2">
        <v>0</v>
      </c>
      <c r="AP4231" s="2">
        <v>0</v>
      </c>
      <c r="AQ4231" s="2">
        <v>0</v>
      </c>
      <c r="AR4231" s="2">
        <v>0</v>
      </c>
      <c r="AS4231" s="2">
        <v>0</v>
      </c>
      <c r="AT4231" s="2">
        <v>3016.12</v>
      </c>
      <c r="AU4231" s="2">
        <v>3827.68</v>
      </c>
      <c r="AV4231" s="2">
        <v>0</v>
      </c>
      <c r="AW4231" s="1"/>
      <c r="AX4231" s="2" t="s">
        <v>422</v>
      </c>
      <c r="AY4231" s="8" t="s">
        <v>424</v>
      </c>
    </row>
    <row r="4232" spans="1:51" ht="13.15" customHeight="1" x14ac:dyDescent="0.25">
      <c r="A4232" s="7">
        <v>20420</v>
      </c>
      <c r="B4232" s="2" t="s">
        <v>4860</v>
      </c>
      <c r="C4232" s="2">
        <v>1789203</v>
      </c>
      <c r="D4232" s="2" t="s">
        <v>365</v>
      </c>
      <c r="E4232" s="2" t="s">
        <v>366</v>
      </c>
      <c r="F4232" s="2" t="s">
        <v>36</v>
      </c>
      <c r="G4232" s="3">
        <v>42787</v>
      </c>
      <c r="H4232" s="1"/>
      <c r="I4232" s="2">
        <v>13165.89</v>
      </c>
      <c r="J4232" s="2">
        <v>2789.65</v>
      </c>
      <c r="K4232" s="2">
        <v>2789.65</v>
      </c>
      <c r="L4232" s="2">
        <v>1591.82</v>
      </c>
      <c r="M4232" s="1"/>
      <c r="N4232" s="5">
        <f t="shared" si="133"/>
        <v>35882.050000000003</v>
      </c>
      <c r="O4232" s="6">
        <f t="shared" si="134"/>
        <v>32324.090000000007</v>
      </c>
      <c r="P4232" s="2">
        <v>30</v>
      </c>
      <c r="Q4232" s="2" t="s">
        <v>37</v>
      </c>
      <c r="R4232" s="2">
        <v>0</v>
      </c>
      <c r="S4232" s="2">
        <v>0</v>
      </c>
      <c r="T4232" s="2">
        <v>0</v>
      </c>
      <c r="U4232" s="2">
        <v>0</v>
      </c>
      <c r="V4232" s="2">
        <v>0</v>
      </c>
      <c r="W4232" s="2">
        <v>0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12308.1</v>
      </c>
      <c r="AE4232" s="2">
        <f>VLOOKUP(Tabla3[[#This Row],[Columna1]],Tabla5[#All],3,0)</f>
        <v>12308.1</v>
      </c>
      <c r="AF4232" s="2">
        <v>0</v>
      </c>
      <c r="AG4232" s="2">
        <v>0</v>
      </c>
      <c r="AH4232" s="2">
        <v>0</v>
      </c>
      <c r="AI4232" s="2">
        <v>0</v>
      </c>
      <c r="AJ4232" s="2">
        <v>3236.94</v>
      </c>
      <c r="AK4232" s="2">
        <f>VLOOKUP(Tabla3[[#This Row],[Columna1]],Tabla7[[ID]:[Monto neto de los bonos]],3,0)</f>
        <v>3236.94</v>
      </c>
      <c r="AL4232" s="2">
        <v>0</v>
      </c>
      <c r="AM4232" s="2">
        <v>0</v>
      </c>
      <c r="AN4232" s="2">
        <v>0</v>
      </c>
      <c r="AO4232" s="2">
        <v>0</v>
      </c>
      <c r="AP4232" s="2">
        <v>0</v>
      </c>
      <c r="AQ4232" s="2">
        <v>0</v>
      </c>
      <c r="AR4232" s="2">
        <v>0</v>
      </c>
      <c r="AS4232" s="2">
        <v>0</v>
      </c>
      <c r="AT4232" s="2">
        <v>2033.7</v>
      </c>
      <c r="AU4232" s="2">
        <v>1524.26</v>
      </c>
      <c r="AV4232" s="2">
        <v>0</v>
      </c>
      <c r="AW4232" s="1"/>
      <c r="AX4232" s="2" t="s">
        <v>422</v>
      </c>
      <c r="AY4232" s="8" t="s">
        <v>423</v>
      </c>
    </row>
    <row r="4233" spans="1:51" ht="13.15" customHeight="1" x14ac:dyDescent="0.25">
      <c r="A4233" s="7">
        <v>19947</v>
      </c>
      <c r="B4233" s="2" t="s">
        <v>4791</v>
      </c>
      <c r="C4233" s="2">
        <v>1265403</v>
      </c>
      <c r="D4233" s="2" t="s">
        <v>365</v>
      </c>
      <c r="E4233" s="2" t="s">
        <v>367</v>
      </c>
      <c r="F4233" s="2" t="s">
        <v>42</v>
      </c>
      <c r="G4233" s="3">
        <v>42674</v>
      </c>
      <c r="H4233" s="1"/>
      <c r="I4233" s="2">
        <v>9836.7099999999991</v>
      </c>
      <c r="J4233" s="2">
        <v>3056.2150000000001</v>
      </c>
      <c r="K4233" s="2">
        <v>3056.2150000000001</v>
      </c>
      <c r="L4233" s="2">
        <v>1265.76</v>
      </c>
      <c r="M4233" s="1"/>
      <c r="N4233" s="5">
        <f t="shared" si="133"/>
        <v>25241.229999999996</v>
      </c>
      <c r="O4233" s="6">
        <f t="shared" si="134"/>
        <v>22618.389999999996</v>
      </c>
      <c r="P4233" s="2">
        <v>30</v>
      </c>
      <c r="Q4233" s="2" t="s">
        <v>37</v>
      </c>
      <c r="R4233" s="2">
        <v>0</v>
      </c>
      <c r="S4233" s="2">
        <v>0</v>
      </c>
      <c r="T4233" s="2">
        <v>0</v>
      </c>
      <c r="U4233" s="2">
        <v>0</v>
      </c>
      <c r="V4233" s="2">
        <v>0</v>
      </c>
      <c r="W4233" s="2">
        <v>0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8026.33</v>
      </c>
      <c r="AE4233" s="2">
        <f>VLOOKUP(Tabla3[[#This Row],[Columna1]],Tabla5[#All],3,0)</f>
        <v>8026.33</v>
      </c>
      <c r="AF4233" s="2">
        <v>0</v>
      </c>
      <c r="AG4233" s="2">
        <v>0</v>
      </c>
      <c r="AH4233" s="2">
        <v>0</v>
      </c>
      <c r="AI4233" s="2">
        <v>0</v>
      </c>
      <c r="AJ4233" s="2">
        <v>0</v>
      </c>
      <c r="AK4233" s="2">
        <f>VLOOKUP(Tabla3[[#This Row],[Columna1]],Tabla7[[ID]:[Monto neto de los bonos]],3,0)</f>
        <v>0</v>
      </c>
      <c r="AL4233" s="2">
        <v>0</v>
      </c>
      <c r="AM4233" s="2">
        <v>0</v>
      </c>
      <c r="AN4233" s="2">
        <v>0</v>
      </c>
      <c r="AO4233" s="2">
        <v>0</v>
      </c>
      <c r="AP4233" s="2">
        <v>0</v>
      </c>
      <c r="AQ4233" s="2">
        <v>0</v>
      </c>
      <c r="AR4233" s="2">
        <v>0</v>
      </c>
      <c r="AS4233" s="2">
        <v>0</v>
      </c>
      <c r="AT4233" s="2">
        <v>1721.48</v>
      </c>
      <c r="AU4233" s="2">
        <v>901.36</v>
      </c>
      <c r="AV4233" s="2">
        <v>0</v>
      </c>
      <c r="AW4233" s="1"/>
      <c r="AX4233" s="2" t="s">
        <v>422</v>
      </c>
      <c r="AY4233" s="8" t="s">
        <v>423</v>
      </c>
    </row>
    <row r="4234" spans="1:51" ht="13.15" customHeight="1" x14ac:dyDescent="0.25">
      <c r="A4234" s="7">
        <v>14858</v>
      </c>
      <c r="B4234" s="2" t="s">
        <v>4836</v>
      </c>
      <c r="C4234" s="2">
        <v>163203</v>
      </c>
      <c r="D4234" s="2" t="s">
        <v>365</v>
      </c>
      <c r="E4234" s="2" t="s">
        <v>368</v>
      </c>
      <c r="F4234" s="2" t="s">
        <v>42</v>
      </c>
      <c r="G4234" s="3">
        <v>39566</v>
      </c>
      <c r="H4234" s="1"/>
      <c r="I4234" s="2">
        <v>9836.7099999999991</v>
      </c>
      <c r="J4234" s="2">
        <v>3056.2150000000001</v>
      </c>
      <c r="K4234" s="2">
        <v>3056.2150000000001</v>
      </c>
      <c r="L4234" s="2">
        <v>2789.38</v>
      </c>
      <c r="M4234" s="1"/>
      <c r="N4234" s="5">
        <f t="shared" si="133"/>
        <v>18738.52</v>
      </c>
      <c r="O4234" s="6">
        <f t="shared" si="134"/>
        <v>10638.880000000001</v>
      </c>
      <c r="P4234" s="2">
        <v>24</v>
      </c>
      <c r="Q4234" s="2" t="s">
        <v>46</v>
      </c>
      <c r="R4234" s="2">
        <v>0</v>
      </c>
      <c r="S4234" s="2">
        <v>140</v>
      </c>
      <c r="T4234" s="2">
        <v>18362.400000000001</v>
      </c>
      <c r="U4234" s="2">
        <v>2754.28</v>
      </c>
      <c r="V4234" s="2">
        <v>0</v>
      </c>
      <c r="W4234" s="2">
        <v>0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2">
        <f>VLOOKUP(Tabla3[[#This Row],[Columna1]],Tabla5[#All],3,0)</f>
        <v>0</v>
      </c>
      <c r="AF4234" s="2">
        <v>0</v>
      </c>
      <c r="AG4234" s="2">
        <v>0</v>
      </c>
      <c r="AH4234" s="2">
        <v>0</v>
      </c>
      <c r="AI4234" s="2">
        <v>0</v>
      </c>
      <c r="AJ4234" s="2">
        <v>0</v>
      </c>
      <c r="AK4234" s="2">
        <f>VLOOKUP(Tabla3[[#This Row],[Columna1]],Tabla7[[ID]:[Monto neto de los bonos]],3,0)</f>
        <v>2754.28</v>
      </c>
      <c r="AL4234" s="2">
        <v>0</v>
      </c>
      <c r="AM4234" s="2">
        <v>0</v>
      </c>
      <c r="AN4234" s="2">
        <v>0</v>
      </c>
      <c r="AO4234" s="2">
        <v>0</v>
      </c>
      <c r="AP4234" s="2">
        <v>0</v>
      </c>
      <c r="AQ4234" s="2">
        <v>0</v>
      </c>
      <c r="AR4234" s="2">
        <v>0</v>
      </c>
      <c r="AS4234" s="2">
        <v>0</v>
      </c>
      <c r="AT4234" s="2">
        <v>3562.2</v>
      </c>
      <c r="AU4234" s="2">
        <v>4537.4399999999996</v>
      </c>
      <c r="AV4234" s="2">
        <v>0</v>
      </c>
      <c r="AW4234" s="1"/>
      <c r="AX4234" s="2" t="s">
        <v>422</v>
      </c>
      <c r="AY4234" s="8" t="s">
        <v>425</v>
      </c>
    </row>
    <row r="4235" spans="1:51" ht="13.15" customHeight="1" x14ac:dyDescent="0.25">
      <c r="A4235" s="7">
        <v>104255</v>
      </c>
      <c r="B4235" s="2" t="s">
        <v>3449</v>
      </c>
      <c r="C4235" s="2">
        <v>379003</v>
      </c>
      <c r="D4235" s="2" t="s">
        <v>365</v>
      </c>
      <c r="E4235" s="2" t="s">
        <v>375</v>
      </c>
      <c r="F4235" s="2" t="s">
        <v>40</v>
      </c>
      <c r="G4235" s="3">
        <v>41529</v>
      </c>
      <c r="H4235" s="1"/>
      <c r="I4235" s="2">
        <v>8875.32</v>
      </c>
      <c r="J4235" s="2">
        <v>2324.5500000000002</v>
      </c>
      <c r="K4235" s="2">
        <v>2324.5500000000002</v>
      </c>
      <c r="L4235" s="2">
        <v>1735.37</v>
      </c>
      <c r="M4235" s="1"/>
      <c r="N4235" s="5">
        <f t="shared" si="133"/>
        <v>15259.789999999997</v>
      </c>
      <c r="O4235" s="6">
        <f t="shared" si="134"/>
        <v>12155.549999999997</v>
      </c>
      <c r="P4235" s="2">
        <v>24</v>
      </c>
      <c r="Q4235" s="2" t="s">
        <v>46</v>
      </c>
      <c r="R4235" s="2">
        <v>0</v>
      </c>
      <c r="S4235" s="2">
        <v>40</v>
      </c>
      <c r="T4235" s="2">
        <v>4448.8</v>
      </c>
      <c r="U4235" s="2">
        <v>2485.09</v>
      </c>
      <c r="V4235" s="2">
        <v>0</v>
      </c>
      <c r="W4235" s="2">
        <v>0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2">
        <f>VLOOKUP(Tabla3[[#This Row],[Columna1]],Tabla5[#All],3,0)</f>
        <v>0</v>
      </c>
      <c r="AF4235" s="2">
        <v>0</v>
      </c>
      <c r="AG4235" s="2">
        <v>0</v>
      </c>
      <c r="AH4235" s="2">
        <v>0</v>
      </c>
      <c r="AI4235" s="2">
        <v>0</v>
      </c>
      <c r="AJ4235" s="2">
        <v>0</v>
      </c>
      <c r="AK4235" s="2">
        <f>VLOOKUP(Tabla3[[#This Row],[Columna1]],Tabla7[[ID]:[Monto neto de los bonos]],3,0)</f>
        <v>2485.09</v>
      </c>
      <c r="AL4235" s="2">
        <v>0</v>
      </c>
      <c r="AM4235" s="2">
        <v>0</v>
      </c>
      <c r="AN4235" s="2">
        <v>0</v>
      </c>
      <c r="AO4235" s="2">
        <v>0</v>
      </c>
      <c r="AP4235" s="2">
        <v>0</v>
      </c>
      <c r="AQ4235" s="2">
        <v>0</v>
      </c>
      <c r="AR4235" s="2">
        <v>0</v>
      </c>
      <c r="AS4235" s="2">
        <v>0</v>
      </c>
      <c r="AT4235" s="2">
        <v>1850.4</v>
      </c>
      <c r="AU4235" s="2">
        <v>1253.8399999999999</v>
      </c>
      <c r="AV4235" s="2">
        <v>0</v>
      </c>
      <c r="AW4235" s="1"/>
      <c r="AX4235" s="2" t="s">
        <v>422</v>
      </c>
      <c r="AY4235" s="8" t="s">
        <v>425</v>
      </c>
    </row>
    <row r="4236" spans="1:51" ht="13.15" customHeight="1" x14ac:dyDescent="0.25">
      <c r="A4236" s="7">
        <v>24726</v>
      </c>
      <c r="B4236" s="2" t="s">
        <v>3450</v>
      </c>
      <c r="C4236" s="2">
        <v>6166503</v>
      </c>
      <c r="D4236" s="2" t="s">
        <v>365</v>
      </c>
      <c r="E4236" s="2" t="s">
        <v>375</v>
      </c>
      <c r="F4236" s="2" t="s">
        <v>45</v>
      </c>
      <c r="G4236" s="3">
        <v>45208</v>
      </c>
      <c r="H4236" s="1"/>
      <c r="I4236" s="2">
        <v>13413.65</v>
      </c>
      <c r="J4236" s="2">
        <v>2841.47</v>
      </c>
      <c r="K4236" s="2">
        <v>2841.47</v>
      </c>
      <c r="L4236" s="2">
        <v>0</v>
      </c>
      <c r="M4236" s="1"/>
      <c r="N4236" s="5">
        <f t="shared" si="133"/>
        <v>37431.31</v>
      </c>
      <c r="O4236" s="6">
        <f t="shared" si="134"/>
        <v>34238.25</v>
      </c>
      <c r="P4236" s="2">
        <v>30</v>
      </c>
      <c r="Q4236" s="2" t="s">
        <v>37</v>
      </c>
      <c r="R4236" s="2">
        <v>0</v>
      </c>
      <c r="S4236" s="2">
        <v>0</v>
      </c>
      <c r="T4236" s="2">
        <v>0</v>
      </c>
      <c r="U4236" s="2">
        <v>0</v>
      </c>
      <c r="V4236" s="2">
        <v>0</v>
      </c>
      <c r="W4236" s="2">
        <v>0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13568.5</v>
      </c>
      <c r="AE4236" s="2">
        <f>VLOOKUP(Tabla3[[#This Row],[Columna1]],Tabla5[#All],3,0)</f>
        <v>13568.5</v>
      </c>
      <c r="AF4236" s="2">
        <v>0</v>
      </c>
      <c r="AG4236" s="2">
        <v>0</v>
      </c>
      <c r="AH4236" s="2">
        <v>0</v>
      </c>
      <c r="AI4236" s="2">
        <v>0</v>
      </c>
      <c r="AJ4236" s="2">
        <v>4766.22</v>
      </c>
      <c r="AK4236" s="2">
        <f>VLOOKUP(Tabla3[[#This Row],[Columna1]],Tabla7[[ID]:[Monto neto de los bonos]],3,0)</f>
        <v>4766.22</v>
      </c>
      <c r="AL4236" s="2">
        <v>0</v>
      </c>
      <c r="AM4236" s="2">
        <v>0</v>
      </c>
      <c r="AN4236" s="2">
        <v>0</v>
      </c>
      <c r="AO4236" s="2">
        <v>0</v>
      </c>
      <c r="AP4236" s="2">
        <v>0</v>
      </c>
      <c r="AQ4236" s="2">
        <v>0</v>
      </c>
      <c r="AR4236" s="2">
        <v>0</v>
      </c>
      <c r="AS4236" s="2">
        <v>0</v>
      </c>
      <c r="AT4236" s="2">
        <v>1909.64</v>
      </c>
      <c r="AU4236" s="2">
        <v>1283.42</v>
      </c>
      <c r="AV4236" s="2">
        <v>0</v>
      </c>
      <c r="AW4236" s="1"/>
      <c r="AX4236" s="2" t="s">
        <v>422</v>
      </c>
      <c r="AY4236" s="8" t="s">
        <v>423</v>
      </c>
    </row>
    <row r="4237" spans="1:51" ht="13.15" customHeight="1" x14ac:dyDescent="0.25">
      <c r="A4237" s="7">
        <v>21519</v>
      </c>
      <c r="B4237" s="2" t="s">
        <v>4807</v>
      </c>
      <c r="C4237" s="2">
        <v>2920403</v>
      </c>
      <c r="D4237" s="2" t="s">
        <v>365</v>
      </c>
      <c r="E4237" s="2" t="s">
        <v>373</v>
      </c>
      <c r="F4237" s="2" t="s">
        <v>184</v>
      </c>
      <c r="G4237" s="3">
        <v>43398</v>
      </c>
      <c r="H4237" s="1"/>
      <c r="I4237" s="2">
        <v>5516.73</v>
      </c>
      <c r="J4237" s="2">
        <v>1441.28</v>
      </c>
      <c r="K4237" s="2">
        <v>1441.28</v>
      </c>
      <c r="L4237" s="2">
        <v>763.18</v>
      </c>
      <c r="M4237" s="1"/>
      <c r="N4237" s="5">
        <f t="shared" si="133"/>
        <v>9162.4699999999993</v>
      </c>
      <c r="O4237" s="6">
        <f t="shared" si="134"/>
        <v>6168.0299999999988</v>
      </c>
      <c r="P4237" s="2">
        <v>24</v>
      </c>
      <c r="Q4237" s="2" t="s">
        <v>132</v>
      </c>
      <c r="R4237" s="2">
        <v>0</v>
      </c>
      <c r="S4237" s="2">
        <v>120</v>
      </c>
      <c r="T4237" s="2">
        <v>8289.6</v>
      </c>
      <c r="U4237" s="2">
        <v>0</v>
      </c>
      <c r="V4237" s="2">
        <v>0</v>
      </c>
      <c r="W4237" s="2">
        <v>0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2">
        <f>VLOOKUP(Tabla3[[#This Row],[Columna1]],Tabla5[#All],3,0)</f>
        <v>0</v>
      </c>
      <c r="AF4237" s="2">
        <v>0</v>
      </c>
      <c r="AG4237" s="2">
        <v>0</v>
      </c>
      <c r="AH4237" s="2">
        <v>0</v>
      </c>
      <c r="AI4237" s="2">
        <v>0</v>
      </c>
      <c r="AJ4237" s="2">
        <v>0</v>
      </c>
      <c r="AK4237" s="2">
        <f>VLOOKUP(Tabla3[[#This Row],[Columna1]],Tabla7[[ID]:[Monto neto de los bonos]],3,0)</f>
        <v>0</v>
      </c>
      <c r="AL4237" s="2">
        <v>0</v>
      </c>
      <c r="AM4237" s="2">
        <v>0</v>
      </c>
      <c r="AN4237" s="2">
        <v>0</v>
      </c>
      <c r="AO4237" s="2">
        <v>0</v>
      </c>
      <c r="AP4237" s="2">
        <v>0</v>
      </c>
      <c r="AQ4237" s="2">
        <v>0</v>
      </c>
      <c r="AR4237" s="2">
        <v>0</v>
      </c>
      <c r="AS4237" s="2">
        <v>0</v>
      </c>
      <c r="AT4237" s="2">
        <v>1672.88</v>
      </c>
      <c r="AU4237" s="2">
        <v>1321.56</v>
      </c>
      <c r="AV4237" s="2">
        <v>0</v>
      </c>
      <c r="AW4237" s="1"/>
      <c r="AX4237" s="2" t="s">
        <v>422</v>
      </c>
      <c r="AY4237" s="8" t="s">
        <v>427</v>
      </c>
    </row>
    <row r="4238" spans="1:51" ht="13.15" customHeight="1" x14ac:dyDescent="0.25">
      <c r="A4238" s="7">
        <v>21550</v>
      </c>
      <c r="B4238" s="2" t="s">
        <v>4915</v>
      </c>
      <c r="C4238" s="2">
        <v>2985203</v>
      </c>
      <c r="D4238" s="2" t="s">
        <v>365</v>
      </c>
      <c r="E4238" s="2" t="s">
        <v>366</v>
      </c>
      <c r="F4238" s="2" t="s">
        <v>184</v>
      </c>
      <c r="G4238" s="3">
        <v>43413</v>
      </c>
      <c r="H4238" s="1"/>
      <c r="I4238" s="2">
        <v>5516.73</v>
      </c>
      <c r="J4238" s="2">
        <v>1441.28</v>
      </c>
      <c r="K4238" s="2">
        <v>1441.28</v>
      </c>
      <c r="L4238" s="2">
        <v>763.18</v>
      </c>
      <c r="M4238" s="1"/>
      <c r="N4238" s="5">
        <f t="shared" si="133"/>
        <v>9162.4699999999993</v>
      </c>
      <c r="O4238" s="6">
        <f t="shared" si="134"/>
        <v>6168.0299999999988</v>
      </c>
      <c r="P4238" s="2">
        <v>24</v>
      </c>
      <c r="Q4238" s="2" t="s">
        <v>132</v>
      </c>
      <c r="R4238" s="2">
        <v>0</v>
      </c>
      <c r="S4238" s="2">
        <v>120</v>
      </c>
      <c r="T4238" s="2">
        <v>8289.6</v>
      </c>
      <c r="U4238" s="2">
        <v>0</v>
      </c>
      <c r="V4238" s="2">
        <v>0</v>
      </c>
      <c r="W4238" s="2">
        <v>0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2">
        <f>VLOOKUP(Tabla3[[#This Row],[Columna1]],Tabla5[#All],3,0)</f>
        <v>0</v>
      </c>
      <c r="AF4238" s="2">
        <v>0</v>
      </c>
      <c r="AG4238" s="2">
        <v>0</v>
      </c>
      <c r="AH4238" s="2">
        <v>0</v>
      </c>
      <c r="AI4238" s="2">
        <v>0</v>
      </c>
      <c r="AJ4238" s="2">
        <v>0</v>
      </c>
      <c r="AK4238" s="2">
        <f>VLOOKUP(Tabla3[[#This Row],[Columna1]],Tabla7[[ID]:[Monto neto de los bonos]],3,0)</f>
        <v>0</v>
      </c>
      <c r="AL4238" s="2">
        <v>0</v>
      </c>
      <c r="AM4238" s="2">
        <v>0</v>
      </c>
      <c r="AN4238" s="2">
        <v>0</v>
      </c>
      <c r="AO4238" s="2">
        <v>0</v>
      </c>
      <c r="AP4238" s="2">
        <v>0</v>
      </c>
      <c r="AQ4238" s="2">
        <v>0</v>
      </c>
      <c r="AR4238" s="2">
        <v>0</v>
      </c>
      <c r="AS4238" s="2">
        <v>0</v>
      </c>
      <c r="AT4238" s="2">
        <v>1672.88</v>
      </c>
      <c r="AU4238" s="2">
        <v>1321.56</v>
      </c>
      <c r="AV4238" s="2">
        <v>0</v>
      </c>
      <c r="AW4238" s="1"/>
      <c r="AX4238" s="2" t="s">
        <v>422</v>
      </c>
      <c r="AY4238" s="8" t="s">
        <v>427</v>
      </c>
    </row>
    <row r="4239" spans="1:51" ht="13.15" customHeight="1" x14ac:dyDescent="0.25">
      <c r="A4239" s="7">
        <v>18808</v>
      </c>
      <c r="B4239" s="2" t="s">
        <v>3451</v>
      </c>
      <c r="C4239" s="2">
        <v>291903</v>
      </c>
      <c r="D4239" s="2" t="s">
        <v>365</v>
      </c>
      <c r="E4239" s="2" t="s">
        <v>374</v>
      </c>
      <c r="F4239" s="2" t="s">
        <v>148</v>
      </c>
      <c r="G4239" s="3">
        <v>42523</v>
      </c>
      <c r="H4239" s="1"/>
      <c r="I4239" s="2">
        <v>9836.7099999999991</v>
      </c>
      <c r="J4239" s="2">
        <v>3056.2150000000001</v>
      </c>
      <c r="K4239" s="2">
        <v>3056.2150000000001</v>
      </c>
      <c r="L4239" s="2">
        <v>1265.76</v>
      </c>
      <c r="M4239" s="1"/>
      <c r="N4239" s="5">
        <f t="shared" si="133"/>
        <v>17214.899999999998</v>
      </c>
      <c r="O4239" s="6">
        <f t="shared" si="134"/>
        <v>9555.3399999999965</v>
      </c>
      <c r="P4239" s="2">
        <v>24</v>
      </c>
      <c r="Q4239" s="2" t="s">
        <v>132</v>
      </c>
      <c r="R4239" s="2">
        <v>0</v>
      </c>
      <c r="S4239" s="2">
        <v>140</v>
      </c>
      <c r="T4239" s="2">
        <v>18362.400000000001</v>
      </c>
      <c r="U4239" s="2">
        <v>0</v>
      </c>
      <c r="V4239" s="2">
        <v>0</v>
      </c>
      <c r="W4239" s="2">
        <v>0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2">
        <f>VLOOKUP(Tabla3[[#This Row],[Columna1]],Tabla5[#All],3,0)</f>
        <v>0</v>
      </c>
      <c r="AF4239" s="2">
        <v>0</v>
      </c>
      <c r="AG4239" s="2">
        <v>0</v>
      </c>
      <c r="AH4239" s="2">
        <v>0</v>
      </c>
      <c r="AI4239" s="2">
        <v>0</v>
      </c>
      <c r="AJ4239" s="2">
        <v>0</v>
      </c>
      <c r="AK4239" s="2">
        <f>VLOOKUP(Tabla3[[#This Row],[Columna1]],Tabla7[[ID]:[Monto neto de los bonos]],3,0)</f>
        <v>0</v>
      </c>
      <c r="AL4239" s="2">
        <v>0</v>
      </c>
      <c r="AM4239" s="2">
        <v>0</v>
      </c>
      <c r="AN4239" s="2">
        <v>0</v>
      </c>
      <c r="AO4239" s="2">
        <v>0</v>
      </c>
      <c r="AP4239" s="2">
        <v>0</v>
      </c>
      <c r="AQ4239" s="2">
        <v>0</v>
      </c>
      <c r="AR4239" s="2">
        <v>0</v>
      </c>
      <c r="AS4239" s="2">
        <v>0</v>
      </c>
      <c r="AT4239" s="2">
        <v>3421.88</v>
      </c>
      <c r="AU4239" s="2">
        <v>4237.68</v>
      </c>
      <c r="AV4239" s="2">
        <v>0</v>
      </c>
      <c r="AW4239" s="1"/>
      <c r="AX4239" s="2" t="s">
        <v>422</v>
      </c>
      <c r="AY4239" s="8" t="s">
        <v>427</v>
      </c>
    </row>
    <row r="4240" spans="1:51" ht="13.15" customHeight="1" x14ac:dyDescent="0.25">
      <c r="A4240" s="7">
        <v>25168</v>
      </c>
      <c r="B4240" s="2" t="s">
        <v>3452</v>
      </c>
      <c r="C4240" s="2">
        <v>6495903</v>
      </c>
      <c r="D4240" s="2" t="s">
        <v>365</v>
      </c>
      <c r="E4240" s="2" t="s">
        <v>375</v>
      </c>
      <c r="F4240" s="2" t="s">
        <v>80</v>
      </c>
      <c r="G4240" s="3">
        <v>45545</v>
      </c>
      <c r="H4240" s="1"/>
      <c r="I4240" s="2">
        <v>21471.77</v>
      </c>
      <c r="J4240" s="2">
        <v>3956.0250000000001</v>
      </c>
      <c r="K4240" s="2">
        <v>3956.0250000000001</v>
      </c>
      <c r="L4240" s="2">
        <v>0</v>
      </c>
      <c r="M4240" s="1"/>
      <c r="N4240" s="5">
        <f t="shared" si="133"/>
        <v>100528.43000000001</v>
      </c>
      <c r="O4240" s="6">
        <f t="shared" si="134"/>
        <v>94649.750000000015</v>
      </c>
      <c r="P4240" s="2">
        <v>30</v>
      </c>
      <c r="Q4240" s="2" t="s">
        <v>37</v>
      </c>
      <c r="R4240" s="2">
        <v>0</v>
      </c>
      <c r="S4240" s="2">
        <v>0</v>
      </c>
      <c r="T4240" s="2">
        <v>0</v>
      </c>
      <c r="U4240" s="2">
        <v>0</v>
      </c>
      <c r="V4240" s="2">
        <v>0</v>
      </c>
      <c r="W4240" s="2">
        <v>0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50144.61</v>
      </c>
      <c r="AE4240" s="2">
        <f>VLOOKUP(Tabla3[[#This Row],[Columna1]],Tabla5[#All],3,0)</f>
        <v>50144.61</v>
      </c>
      <c r="AF4240" s="2">
        <v>0</v>
      </c>
      <c r="AG4240" s="2">
        <v>0</v>
      </c>
      <c r="AH4240" s="2">
        <v>0</v>
      </c>
      <c r="AI4240" s="2">
        <v>0</v>
      </c>
      <c r="AJ4240" s="2">
        <v>21000</v>
      </c>
      <c r="AK4240" s="2">
        <f>VLOOKUP(Tabla3[[#This Row],[Columna1]],Tabla7[[ID]:[Monto neto de los bonos]],3,0)</f>
        <v>21000</v>
      </c>
      <c r="AL4240" s="2">
        <v>0</v>
      </c>
      <c r="AM4240" s="2">
        <v>0</v>
      </c>
      <c r="AN4240" s="2">
        <v>0</v>
      </c>
      <c r="AO4240" s="2">
        <v>0</v>
      </c>
      <c r="AP4240" s="2">
        <v>0</v>
      </c>
      <c r="AQ4240" s="2">
        <v>0</v>
      </c>
      <c r="AR4240" s="2">
        <v>0</v>
      </c>
      <c r="AS4240" s="2">
        <v>0</v>
      </c>
      <c r="AT4240" s="2">
        <v>2938.4</v>
      </c>
      <c r="AU4240" s="2">
        <v>2940.28</v>
      </c>
      <c r="AV4240" s="2">
        <v>0</v>
      </c>
      <c r="AW4240" s="1"/>
      <c r="AX4240" s="2" t="s">
        <v>422</v>
      </c>
      <c r="AY4240" s="8" t="s">
        <v>423</v>
      </c>
    </row>
    <row r="4241" spans="1:51" ht="13.15" customHeight="1" x14ac:dyDescent="0.25">
      <c r="A4241" s="7">
        <v>20341</v>
      </c>
      <c r="B4241" s="2" t="s">
        <v>3453</v>
      </c>
      <c r="C4241" s="2">
        <v>1703303</v>
      </c>
      <c r="D4241" s="2" t="s">
        <v>365</v>
      </c>
      <c r="E4241" s="2" t="s">
        <v>370</v>
      </c>
      <c r="F4241" s="2" t="s">
        <v>148</v>
      </c>
      <c r="G4241" s="3">
        <v>42745</v>
      </c>
      <c r="H4241" s="1"/>
      <c r="I4241" s="2">
        <v>9836.7099999999991</v>
      </c>
      <c r="J4241" s="2">
        <v>3056.2150000000001</v>
      </c>
      <c r="K4241" s="2">
        <v>3056.2150000000001</v>
      </c>
      <c r="L4241" s="2">
        <v>863.08</v>
      </c>
      <c r="M4241" s="1"/>
      <c r="N4241" s="5">
        <f t="shared" si="133"/>
        <v>16812.22</v>
      </c>
      <c r="O4241" s="6">
        <f t="shared" si="134"/>
        <v>9268.9800000000014</v>
      </c>
      <c r="P4241" s="2">
        <v>24</v>
      </c>
      <c r="Q4241" s="2" t="s">
        <v>132</v>
      </c>
      <c r="R4241" s="2">
        <v>0</v>
      </c>
      <c r="S4241" s="2">
        <v>140</v>
      </c>
      <c r="T4241" s="2">
        <v>18362.400000000001</v>
      </c>
      <c r="U4241" s="2">
        <v>0</v>
      </c>
      <c r="V4241" s="2">
        <v>0</v>
      </c>
      <c r="W4241" s="2">
        <v>0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2">
        <f>VLOOKUP(Tabla3[[#This Row],[Columna1]],Tabla5[#All],3,0)</f>
        <v>0</v>
      </c>
      <c r="AF4241" s="2">
        <v>0</v>
      </c>
      <c r="AG4241" s="2">
        <v>0</v>
      </c>
      <c r="AH4241" s="2">
        <v>0</v>
      </c>
      <c r="AI4241" s="2">
        <v>0</v>
      </c>
      <c r="AJ4241" s="2">
        <v>0</v>
      </c>
      <c r="AK4241" s="2">
        <f>VLOOKUP(Tabla3[[#This Row],[Columna1]],Tabla7[[ID]:[Monto neto de los bonos]],3,0)</f>
        <v>0</v>
      </c>
      <c r="AL4241" s="2">
        <v>0</v>
      </c>
      <c r="AM4241" s="2">
        <v>0</v>
      </c>
      <c r="AN4241" s="2">
        <v>0</v>
      </c>
      <c r="AO4241" s="2">
        <v>0</v>
      </c>
      <c r="AP4241" s="2">
        <v>0</v>
      </c>
      <c r="AQ4241" s="2">
        <v>0</v>
      </c>
      <c r="AR4241" s="2">
        <v>0</v>
      </c>
      <c r="AS4241" s="2">
        <v>0</v>
      </c>
      <c r="AT4241" s="2">
        <v>3384.76</v>
      </c>
      <c r="AU4241" s="2">
        <v>4158.4799999999996</v>
      </c>
      <c r="AV4241" s="2">
        <v>0</v>
      </c>
      <c r="AW4241" s="1"/>
      <c r="AX4241" s="2" t="s">
        <v>422</v>
      </c>
      <c r="AY4241" s="8" t="s">
        <v>427</v>
      </c>
    </row>
    <row r="4242" spans="1:51" ht="13.15" customHeight="1" x14ac:dyDescent="0.25">
      <c r="A4242" s="7">
        <v>21514</v>
      </c>
      <c r="B4242" s="2" t="s">
        <v>3454</v>
      </c>
      <c r="C4242" s="2">
        <v>2919903</v>
      </c>
      <c r="D4242" s="2" t="s">
        <v>365</v>
      </c>
      <c r="E4242" s="2" t="s">
        <v>366</v>
      </c>
      <c r="F4242" s="2" t="s">
        <v>184</v>
      </c>
      <c r="G4242" s="3">
        <v>43395</v>
      </c>
      <c r="H4242" s="1"/>
      <c r="I4242" s="2">
        <v>5516.73</v>
      </c>
      <c r="J4242" s="2">
        <v>1441.28</v>
      </c>
      <c r="K4242" s="2">
        <v>1441.28</v>
      </c>
      <c r="L4242" s="2">
        <v>763.18</v>
      </c>
      <c r="M4242" s="1"/>
      <c r="N4242" s="5">
        <f t="shared" si="133"/>
        <v>9162.4699999999993</v>
      </c>
      <c r="O4242" s="6">
        <f t="shared" si="134"/>
        <v>7325.3099999999995</v>
      </c>
      <c r="P4242" s="2">
        <v>24</v>
      </c>
      <c r="Q4242" s="2" t="s">
        <v>132</v>
      </c>
      <c r="R4242" s="2">
        <v>0</v>
      </c>
      <c r="S4242" s="2">
        <v>52</v>
      </c>
      <c r="T4242" s="2">
        <v>3592.16</v>
      </c>
      <c r="U4242" s="2">
        <v>0</v>
      </c>
      <c r="V4242" s="2">
        <v>0</v>
      </c>
      <c r="W4242" s="2">
        <v>0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2">
        <f>VLOOKUP(Tabla3[[#This Row],[Columna1]],Tabla5[#All],3,0)</f>
        <v>0</v>
      </c>
      <c r="AF4242" s="2">
        <v>0</v>
      </c>
      <c r="AG4242" s="2">
        <v>0</v>
      </c>
      <c r="AH4242" s="2">
        <v>0</v>
      </c>
      <c r="AI4242" s="2">
        <v>0</v>
      </c>
      <c r="AJ4242" s="2">
        <v>0</v>
      </c>
      <c r="AK4242" s="2">
        <f>VLOOKUP(Tabla3[[#This Row],[Columna1]],Tabla7[[ID]:[Monto neto de los bonos]],3,0)</f>
        <v>0</v>
      </c>
      <c r="AL4242" s="2">
        <v>0</v>
      </c>
      <c r="AM4242" s="2">
        <v>0</v>
      </c>
      <c r="AN4242" s="2">
        <v>0</v>
      </c>
      <c r="AO4242" s="2">
        <v>0</v>
      </c>
      <c r="AP4242" s="2">
        <v>0</v>
      </c>
      <c r="AQ4242" s="2">
        <v>0</v>
      </c>
      <c r="AR4242" s="2">
        <v>0</v>
      </c>
      <c r="AS4242" s="2">
        <v>0</v>
      </c>
      <c r="AT4242" s="2">
        <v>1203.1199999999999</v>
      </c>
      <c r="AU4242" s="2">
        <v>634.04</v>
      </c>
      <c r="AV4242" s="2">
        <v>0</v>
      </c>
      <c r="AW4242" s="1"/>
      <c r="AX4242" s="2" t="s">
        <v>422</v>
      </c>
      <c r="AY4242" s="8" t="s">
        <v>427</v>
      </c>
    </row>
    <row r="4243" spans="1:51" ht="13.15" customHeight="1" x14ac:dyDescent="0.25">
      <c r="A4243" s="7">
        <v>15420</v>
      </c>
      <c r="B4243" s="2" t="s">
        <v>4797</v>
      </c>
      <c r="C4243" s="2">
        <v>183803</v>
      </c>
      <c r="D4243" s="2" t="s">
        <v>365</v>
      </c>
      <c r="E4243" s="2" t="s">
        <v>372</v>
      </c>
      <c r="F4243" s="2" t="s">
        <v>143</v>
      </c>
      <c r="G4243" s="3">
        <v>39909</v>
      </c>
      <c r="H4243" s="1"/>
      <c r="I4243" s="2">
        <v>8809.1299999999992</v>
      </c>
      <c r="J4243" s="2">
        <v>2304.33</v>
      </c>
      <c r="K4243" s="2">
        <v>2304.33</v>
      </c>
      <c r="L4243" s="2">
        <v>2915.59</v>
      </c>
      <c r="M4243" s="1"/>
      <c r="N4243" s="5">
        <f t="shared" si="133"/>
        <v>20761.199999999997</v>
      </c>
      <c r="O4243" s="6">
        <f t="shared" si="134"/>
        <v>18149.959999999995</v>
      </c>
      <c r="P4243" s="2">
        <v>20</v>
      </c>
      <c r="Q4243" s="2" t="s">
        <v>46</v>
      </c>
      <c r="R4243" s="2">
        <v>4427.82</v>
      </c>
      <c r="S4243" s="2">
        <v>0</v>
      </c>
      <c r="T4243" s="2">
        <v>0</v>
      </c>
      <c r="U4243" s="2">
        <v>0</v>
      </c>
      <c r="V4243" s="2">
        <v>0</v>
      </c>
      <c r="W4243" s="2">
        <v>0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2">
        <f>VLOOKUP(Tabla3[[#This Row],[Columna1]],Tabla5[#All],3,0)</f>
        <v>0</v>
      </c>
      <c r="AF4243" s="2">
        <v>0</v>
      </c>
      <c r="AG4243" s="2">
        <v>0</v>
      </c>
      <c r="AH4243" s="2">
        <v>0</v>
      </c>
      <c r="AI4243" s="2">
        <v>0</v>
      </c>
      <c r="AJ4243" s="2">
        <v>0</v>
      </c>
      <c r="AK4243" s="2">
        <f>VLOOKUP(Tabla3[[#This Row],[Columna1]],Tabla7[[ID]:[Monto neto de los bonos]],3,0)</f>
        <v>8855.64</v>
      </c>
      <c r="AL4243" s="2">
        <v>0</v>
      </c>
      <c r="AM4243" s="2">
        <v>0</v>
      </c>
      <c r="AN4243" s="2">
        <v>0</v>
      </c>
      <c r="AO4243" s="2">
        <v>0</v>
      </c>
      <c r="AP4243" s="2">
        <v>0</v>
      </c>
      <c r="AQ4243" s="2">
        <v>0</v>
      </c>
      <c r="AR4243" s="2">
        <v>0</v>
      </c>
      <c r="AS4243" s="2">
        <v>0</v>
      </c>
      <c r="AT4243" s="2">
        <v>1504.36</v>
      </c>
      <c r="AU4243" s="2">
        <v>1106.8800000000001</v>
      </c>
      <c r="AV4243" s="2">
        <v>0</v>
      </c>
      <c r="AW4243" s="1"/>
      <c r="AX4243" s="2" t="s">
        <v>422</v>
      </c>
      <c r="AY4243" s="8" t="s">
        <v>424</v>
      </c>
    </row>
    <row r="4244" spans="1:51" ht="13.15" customHeight="1" x14ac:dyDescent="0.25">
      <c r="A4244" s="7">
        <v>21162</v>
      </c>
      <c r="B4244" s="2" t="s">
        <v>3455</v>
      </c>
      <c r="C4244" s="2">
        <v>2495403</v>
      </c>
      <c r="D4244" s="2" t="s">
        <v>365</v>
      </c>
      <c r="E4244" s="2" t="s">
        <v>366</v>
      </c>
      <c r="F4244" s="2" t="s">
        <v>184</v>
      </c>
      <c r="G4244" s="3">
        <v>43168</v>
      </c>
      <c r="H4244" s="1"/>
      <c r="I4244" s="2">
        <v>5516.73</v>
      </c>
      <c r="J4244" s="2">
        <v>1441.28</v>
      </c>
      <c r="K4244" s="2">
        <v>1441.28</v>
      </c>
      <c r="L4244" s="2">
        <v>763.18</v>
      </c>
      <c r="M4244" s="1"/>
      <c r="N4244" s="5">
        <f t="shared" si="133"/>
        <v>9162.4699999999993</v>
      </c>
      <c r="O4244" s="6">
        <f t="shared" si="134"/>
        <v>8173.5899999999992</v>
      </c>
      <c r="P4244" s="2">
        <v>24</v>
      </c>
      <c r="Q4244" s="2" t="s">
        <v>132</v>
      </c>
      <c r="R4244" s="2">
        <v>0</v>
      </c>
      <c r="S4244" s="2">
        <v>0</v>
      </c>
      <c r="T4244" s="2">
        <v>0</v>
      </c>
      <c r="U4244" s="2">
        <v>0</v>
      </c>
      <c r="V4244" s="2">
        <v>0</v>
      </c>
      <c r="W4244" s="2">
        <v>0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2">
        <f>VLOOKUP(Tabla3[[#This Row],[Columna1]],Tabla5[#All],3,0)</f>
        <v>0</v>
      </c>
      <c r="AF4244" s="2">
        <v>0</v>
      </c>
      <c r="AG4244" s="2">
        <v>0</v>
      </c>
      <c r="AH4244" s="2">
        <v>0</v>
      </c>
      <c r="AI4244" s="2">
        <v>0</v>
      </c>
      <c r="AJ4244" s="2">
        <v>0</v>
      </c>
      <c r="AK4244" s="2">
        <f>VLOOKUP(Tabla3[[#This Row],[Columna1]],Tabla7[[ID]:[Monto neto de los bonos]],3,0)</f>
        <v>0</v>
      </c>
      <c r="AL4244" s="2">
        <v>0</v>
      </c>
      <c r="AM4244" s="2">
        <v>0</v>
      </c>
      <c r="AN4244" s="2">
        <v>0</v>
      </c>
      <c r="AO4244" s="2">
        <v>0</v>
      </c>
      <c r="AP4244" s="2">
        <v>0</v>
      </c>
      <c r="AQ4244" s="2">
        <v>0</v>
      </c>
      <c r="AR4244" s="2">
        <v>0</v>
      </c>
      <c r="AS4244" s="2">
        <v>0</v>
      </c>
      <c r="AT4244" s="2">
        <v>843.92</v>
      </c>
      <c r="AU4244" s="2">
        <v>144.96</v>
      </c>
      <c r="AV4244" s="2">
        <v>0</v>
      </c>
      <c r="AW4244" s="1"/>
      <c r="AX4244" s="2" t="s">
        <v>422</v>
      </c>
      <c r="AY4244" s="8" t="s">
        <v>427</v>
      </c>
    </row>
    <row r="4245" spans="1:51" ht="13.15" customHeight="1" x14ac:dyDescent="0.25">
      <c r="A4245" s="7">
        <v>20880</v>
      </c>
      <c r="B4245" s="2" t="s">
        <v>3456</v>
      </c>
      <c r="C4245" s="2">
        <v>2207803</v>
      </c>
      <c r="D4245" s="2" t="s">
        <v>365</v>
      </c>
      <c r="E4245" s="2" t="s">
        <v>366</v>
      </c>
      <c r="F4245" s="2" t="s">
        <v>148</v>
      </c>
      <c r="G4245" s="3">
        <v>42965</v>
      </c>
      <c r="H4245" s="1"/>
      <c r="I4245" s="2">
        <v>9836.7099999999991</v>
      </c>
      <c r="J4245" s="2">
        <v>3056.2150000000001</v>
      </c>
      <c r="K4245" s="2">
        <v>3056.2150000000001</v>
      </c>
      <c r="L4245" s="2">
        <v>1354.37</v>
      </c>
      <c r="M4245" s="1"/>
      <c r="N4245" s="5">
        <f t="shared" si="133"/>
        <v>22442.05</v>
      </c>
      <c r="O4245" s="6">
        <f t="shared" si="134"/>
        <v>19886.97</v>
      </c>
      <c r="P4245" s="2">
        <v>24</v>
      </c>
      <c r="Q4245" s="2" t="s">
        <v>132</v>
      </c>
      <c r="R4245" s="2">
        <v>0</v>
      </c>
      <c r="S4245" s="2">
        <v>0</v>
      </c>
      <c r="T4245" s="2">
        <v>0</v>
      </c>
      <c r="U4245" s="2">
        <v>0</v>
      </c>
      <c r="V4245" s="2">
        <v>0</v>
      </c>
      <c r="W4245" s="2">
        <v>0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5138.54</v>
      </c>
      <c r="AE4245" s="2">
        <f>VLOOKUP(Tabla3[[#This Row],[Columna1]],Tabla5[#All],3,0)</f>
        <v>5138.54</v>
      </c>
      <c r="AF4245" s="2">
        <v>0</v>
      </c>
      <c r="AG4245" s="2">
        <v>0</v>
      </c>
      <c r="AH4245" s="2">
        <v>0</v>
      </c>
      <c r="AI4245" s="2">
        <v>0</v>
      </c>
      <c r="AJ4245" s="2">
        <v>0</v>
      </c>
      <c r="AK4245" s="2">
        <f>VLOOKUP(Tabla3[[#This Row],[Columna1]],Tabla7[[ID]:[Monto neto de los bonos]],3,0)</f>
        <v>0</v>
      </c>
      <c r="AL4245" s="2">
        <v>0</v>
      </c>
      <c r="AM4245" s="2">
        <v>0</v>
      </c>
      <c r="AN4245" s="2">
        <v>0</v>
      </c>
      <c r="AO4245" s="2">
        <v>0</v>
      </c>
      <c r="AP4245" s="2">
        <v>0</v>
      </c>
      <c r="AQ4245" s="2">
        <v>0</v>
      </c>
      <c r="AR4245" s="2">
        <v>0</v>
      </c>
      <c r="AS4245" s="2">
        <v>0</v>
      </c>
      <c r="AT4245" s="2">
        <v>1593.8</v>
      </c>
      <c r="AU4245" s="2">
        <v>961.28</v>
      </c>
      <c r="AV4245" s="2">
        <v>0</v>
      </c>
      <c r="AW4245" s="1"/>
      <c r="AX4245" s="2" t="s">
        <v>422</v>
      </c>
      <c r="AY4245" s="8" t="s">
        <v>427</v>
      </c>
    </row>
    <row r="4246" spans="1:51" ht="13.15" customHeight="1" x14ac:dyDescent="0.25">
      <c r="A4246" s="7">
        <v>23350</v>
      </c>
      <c r="B4246" s="2" t="s">
        <v>4819</v>
      </c>
      <c r="C4246" s="2">
        <v>5209303</v>
      </c>
      <c r="D4246" s="2" t="s">
        <v>365</v>
      </c>
      <c r="E4246" s="2" t="s">
        <v>368</v>
      </c>
      <c r="F4246" s="2" t="s">
        <v>140</v>
      </c>
      <c r="G4246" s="3">
        <v>44480</v>
      </c>
      <c r="H4246" s="1"/>
      <c r="I4246" s="2">
        <v>6673.03</v>
      </c>
      <c r="J4246" s="2">
        <v>1745.4849999999999</v>
      </c>
      <c r="K4246" s="2">
        <v>1745.4849999999999</v>
      </c>
      <c r="L4246" s="2">
        <v>0</v>
      </c>
      <c r="M4246" s="1"/>
      <c r="N4246" s="5">
        <f t="shared" si="133"/>
        <v>13032.14</v>
      </c>
      <c r="O4246" s="6">
        <f t="shared" si="134"/>
        <v>11869.789999999999</v>
      </c>
      <c r="P4246" s="2">
        <v>24</v>
      </c>
      <c r="Q4246" s="2" t="s">
        <v>132</v>
      </c>
      <c r="R4246" s="2">
        <v>0</v>
      </c>
      <c r="S4246" s="2">
        <v>0</v>
      </c>
      <c r="T4246" s="2">
        <v>0</v>
      </c>
      <c r="U4246" s="2">
        <v>0</v>
      </c>
      <c r="V4246" s="2">
        <v>0</v>
      </c>
      <c r="W4246" s="2">
        <v>0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2868.14</v>
      </c>
      <c r="AE4246" s="2">
        <f>VLOOKUP(Tabla3[[#This Row],[Columna1]],Tabla5[#All],3,0)</f>
        <v>2868.14</v>
      </c>
      <c r="AF4246" s="2">
        <v>0</v>
      </c>
      <c r="AG4246" s="2">
        <v>0</v>
      </c>
      <c r="AH4246" s="2">
        <v>0</v>
      </c>
      <c r="AI4246" s="2">
        <v>0</v>
      </c>
      <c r="AJ4246" s="2">
        <v>0</v>
      </c>
      <c r="AK4246" s="2">
        <f>VLOOKUP(Tabla3[[#This Row],[Columna1]],Tabla7[[ID]:[Monto neto de los bonos]],3,0)</f>
        <v>0</v>
      </c>
      <c r="AL4246" s="2">
        <v>0</v>
      </c>
      <c r="AM4246" s="2">
        <v>0</v>
      </c>
      <c r="AN4246" s="2">
        <v>0</v>
      </c>
      <c r="AO4246" s="2">
        <v>0</v>
      </c>
      <c r="AP4246" s="2">
        <v>0</v>
      </c>
      <c r="AQ4246" s="2">
        <v>0</v>
      </c>
      <c r="AR4246" s="2">
        <v>0</v>
      </c>
      <c r="AS4246" s="2">
        <v>0</v>
      </c>
      <c r="AT4246" s="2">
        <v>936.16</v>
      </c>
      <c r="AU4246" s="2">
        <v>226.19</v>
      </c>
      <c r="AV4246" s="2">
        <v>0</v>
      </c>
      <c r="AW4246" s="1"/>
      <c r="AX4246" s="2" t="s">
        <v>422</v>
      </c>
      <c r="AY4246" s="8" t="s">
        <v>427</v>
      </c>
    </row>
    <row r="4247" spans="1:51" ht="13.15" customHeight="1" x14ac:dyDescent="0.25">
      <c r="A4247" s="7">
        <v>21117</v>
      </c>
      <c r="B4247" s="2" t="s">
        <v>4816</v>
      </c>
      <c r="C4247" s="2">
        <v>2445603</v>
      </c>
      <c r="D4247" s="2" t="s">
        <v>365</v>
      </c>
      <c r="E4247" s="2" t="s">
        <v>368</v>
      </c>
      <c r="F4247" s="2" t="s">
        <v>140</v>
      </c>
      <c r="G4247" s="3">
        <v>43124</v>
      </c>
      <c r="H4247" s="1"/>
      <c r="I4247" s="2">
        <v>6673.03</v>
      </c>
      <c r="J4247" s="2">
        <v>1745.4849999999999</v>
      </c>
      <c r="K4247" s="2">
        <v>1745.4849999999999</v>
      </c>
      <c r="L4247" s="2">
        <v>923.51</v>
      </c>
      <c r="M4247" s="1"/>
      <c r="N4247" s="5">
        <f t="shared" si="133"/>
        <v>11087.51</v>
      </c>
      <c r="O4247" s="6">
        <f t="shared" si="134"/>
        <v>9547.11</v>
      </c>
      <c r="P4247" s="2">
        <v>24</v>
      </c>
      <c r="Q4247" s="2" t="s">
        <v>132</v>
      </c>
      <c r="R4247" s="2">
        <v>0</v>
      </c>
      <c r="S4247" s="2">
        <v>0</v>
      </c>
      <c r="T4247" s="2">
        <v>0</v>
      </c>
      <c r="U4247" s="2">
        <v>0</v>
      </c>
      <c r="V4247" s="2">
        <v>0</v>
      </c>
      <c r="W4247" s="2">
        <v>0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2">
        <f>VLOOKUP(Tabla3[[#This Row],[Columna1]],Tabla5[#All],3,0)</f>
        <v>0</v>
      </c>
      <c r="AF4247" s="2">
        <v>0</v>
      </c>
      <c r="AG4247" s="2">
        <v>0</v>
      </c>
      <c r="AH4247" s="2">
        <v>0</v>
      </c>
      <c r="AI4247" s="2">
        <v>0</v>
      </c>
      <c r="AJ4247" s="2">
        <v>0</v>
      </c>
      <c r="AK4247" s="2">
        <f>VLOOKUP(Tabla3[[#This Row],[Columna1]],Tabla7[[ID]:[Monto neto de los bonos]],3,0)</f>
        <v>0</v>
      </c>
      <c r="AL4247" s="2">
        <v>0</v>
      </c>
      <c r="AM4247" s="2">
        <v>0</v>
      </c>
      <c r="AN4247" s="2">
        <v>0</v>
      </c>
      <c r="AO4247" s="2">
        <v>0</v>
      </c>
      <c r="AP4247" s="2">
        <v>0</v>
      </c>
      <c r="AQ4247" s="2">
        <v>0</v>
      </c>
      <c r="AR4247" s="2">
        <v>0</v>
      </c>
      <c r="AS4247" s="2">
        <v>0</v>
      </c>
      <c r="AT4247" s="2">
        <v>1021.24</v>
      </c>
      <c r="AU4247" s="2">
        <v>519.16</v>
      </c>
      <c r="AV4247" s="2">
        <v>0</v>
      </c>
      <c r="AW4247" s="1"/>
      <c r="AX4247" s="2" t="s">
        <v>422</v>
      </c>
      <c r="AY4247" s="8" t="s">
        <v>427</v>
      </c>
    </row>
    <row r="4248" spans="1:51" ht="13.15" customHeight="1" x14ac:dyDescent="0.25">
      <c r="A4248" s="7">
        <v>23601</v>
      </c>
      <c r="B4248" s="2" t="s">
        <v>4948</v>
      </c>
      <c r="C4248" s="2">
        <v>5346503</v>
      </c>
      <c r="D4248" s="2" t="s">
        <v>365</v>
      </c>
      <c r="E4248" s="2" t="s">
        <v>374</v>
      </c>
      <c r="F4248" s="2" t="s">
        <v>148</v>
      </c>
      <c r="G4248" s="3">
        <v>44894</v>
      </c>
      <c r="H4248" s="1"/>
      <c r="I4248" s="2">
        <v>9836.7099999999991</v>
      </c>
      <c r="J4248" s="2">
        <v>3056.2150000000001</v>
      </c>
      <c r="K4248" s="2">
        <v>3056.2150000000001</v>
      </c>
      <c r="L4248" s="2">
        <v>0</v>
      </c>
      <c r="M4248" s="1"/>
      <c r="N4248" s="5">
        <f t="shared" si="133"/>
        <v>15949.14</v>
      </c>
      <c r="O4248" s="6">
        <f t="shared" si="134"/>
        <v>9380.52</v>
      </c>
      <c r="P4248" s="2">
        <v>30</v>
      </c>
      <c r="Q4248" s="2" t="s">
        <v>37</v>
      </c>
      <c r="R4248" s="2">
        <v>0</v>
      </c>
      <c r="S4248" s="2">
        <v>120</v>
      </c>
      <c r="T4248" s="2">
        <v>15950.4</v>
      </c>
      <c r="U4248" s="2">
        <v>0</v>
      </c>
      <c r="V4248" s="2">
        <v>0</v>
      </c>
      <c r="W4248" s="2">
        <v>0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2">
        <f>VLOOKUP(Tabla3[[#This Row],[Columna1]],Tabla5[#All],3,0)</f>
        <v>0</v>
      </c>
      <c r="AF4248" s="2">
        <v>0</v>
      </c>
      <c r="AG4248" s="2">
        <v>0</v>
      </c>
      <c r="AH4248" s="2">
        <v>0</v>
      </c>
      <c r="AI4248" s="2">
        <v>0</v>
      </c>
      <c r="AJ4248" s="2">
        <v>0</v>
      </c>
      <c r="AK4248" s="2">
        <f>VLOOKUP(Tabla3[[#This Row],[Columna1]],Tabla7[[ID]:[Monto neto de los bonos]],3,0)</f>
        <v>0</v>
      </c>
      <c r="AL4248" s="2">
        <v>0</v>
      </c>
      <c r="AM4248" s="2">
        <v>0</v>
      </c>
      <c r="AN4248" s="2">
        <v>0</v>
      </c>
      <c r="AO4248" s="2">
        <v>0</v>
      </c>
      <c r="AP4248" s="2">
        <v>0</v>
      </c>
      <c r="AQ4248" s="2">
        <v>0</v>
      </c>
      <c r="AR4248" s="2">
        <v>0</v>
      </c>
      <c r="AS4248" s="2">
        <v>0</v>
      </c>
      <c r="AT4248" s="2">
        <v>3189.96</v>
      </c>
      <c r="AU4248" s="2">
        <v>3378.66</v>
      </c>
      <c r="AV4248" s="2">
        <v>0</v>
      </c>
      <c r="AW4248" s="1"/>
      <c r="AX4248" s="2" t="s">
        <v>422</v>
      </c>
      <c r="AY4248" s="8" t="s">
        <v>423</v>
      </c>
    </row>
    <row r="4249" spans="1:51" ht="13.15" customHeight="1" x14ac:dyDescent="0.25">
      <c r="A4249" s="7">
        <v>20974</v>
      </c>
      <c r="B4249" s="2" t="s">
        <v>4883</v>
      </c>
      <c r="C4249" s="2">
        <v>2291803</v>
      </c>
      <c r="D4249" s="2" t="s">
        <v>365</v>
      </c>
      <c r="E4249" s="2" t="s">
        <v>366</v>
      </c>
      <c r="F4249" s="2" t="s">
        <v>140</v>
      </c>
      <c r="G4249" s="3">
        <v>43389</v>
      </c>
      <c r="H4249" s="1"/>
      <c r="I4249" s="2">
        <v>6673.03</v>
      </c>
      <c r="J4249" s="2">
        <v>1745.4849999999999</v>
      </c>
      <c r="K4249" s="2">
        <v>1745.4849999999999</v>
      </c>
      <c r="L4249" s="2">
        <v>923.51</v>
      </c>
      <c r="M4249" s="1"/>
      <c r="N4249" s="5">
        <f t="shared" si="133"/>
        <v>11087.51</v>
      </c>
      <c r="O4249" s="6">
        <f t="shared" si="134"/>
        <v>8856.869999999999</v>
      </c>
      <c r="P4249" s="2">
        <v>24</v>
      </c>
      <c r="Q4249" s="2" t="s">
        <v>132</v>
      </c>
      <c r="R4249" s="2">
        <v>0</v>
      </c>
      <c r="S4249" s="2">
        <v>45</v>
      </c>
      <c r="T4249" s="2">
        <v>3761.1</v>
      </c>
      <c r="U4249" s="2">
        <v>0</v>
      </c>
      <c r="V4249" s="2">
        <v>0</v>
      </c>
      <c r="W4249" s="2">
        <v>0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2">
        <f>VLOOKUP(Tabla3[[#This Row],[Columna1]],Tabla5[#All],3,0)</f>
        <v>0</v>
      </c>
      <c r="AF4249" s="2">
        <v>0</v>
      </c>
      <c r="AG4249" s="2">
        <v>0</v>
      </c>
      <c r="AH4249" s="2">
        <v>0</v>
      </c>
      <c r="AI4249" s="2">
        <v>0</v>
      </c>
      <c r="AJ4249" s="2">
        <v>0</v>
      </c>
      <c r="AK4249" s="2">
        <f>VLOOKUP(Tabla3[[#This Row],[Columna1]],Tabla7[[ID]:[Monto neto de los bonos]],3,0)</f>
        <v>0</v>
      </c>
      <c r="AL4249" s="2">
        <v>0</v>
      </c>
      <c r="AM4249" s="2">
        <v>0</v>
      </c>
      <c r="AN4249" s="2">
        <v>0</v>
      </c>
      <c r="AO4249" s="2">
        <v>0</v>
      </c>
      <c r="AP4249" s="2">
        <v>0</v>
      </c>
      <c r="AQ4249" s="2">
        <v>0</v>
      </c>
      <c r="AR4249" s="2">
        <v>0</v>
      </c>
      <c r="AS4249" s="2">
        <v>0</v>
      </c>
      <c r="AT4249" s="2">
        <v>1397.35</v>
      </c>
      <c r="AU4249" s="2">
        <v>833.29</v>
      </c>
      <c r="AV4249" s="2">
        <v>0</v>
      </c>
      <c r="AW4249" s="1"/>
      <c r="AX4249" s="2" t="s">
        <v>422</v>
      </c>
      <c r="AY4249" s="8" t="s">
        <v>427</v>
      </c>
    </row>
    <row r="4250" spans="1:51" ht="13.15" customHeight="1" x14ac:dyDescent="0.25">
      <c r="A4250" s="7">
        <v>24121</v>
      </c>
      <c r="B4250" s="2" t="s">
        <v>3457</v>
      </c>
      <c r="C4250" s="2">
        <v>5745703</v>
      </c>
      <c r="D4250" s="2" t="s">
        <v>365</v>
      </c>
      <c r="E4250" s="2" t="s">
        <v>369</v>
      </c>
      <c r="F4250" s="2" t="s">
        <v>41</v>
      </c>
      <c r="G4250" s="3">
        <v>44872</v>
      </c>
      <c r="H4250" s="1"/>
      <c r="I4250" s="2">
        <v>8542.57</v>
      </c>
      <c r="J4250" s="2">
        <v>2234.4899999999998</v>
      </c>
      <c r="K4250" s="2">
        <v>2234.4899999999998</v>
      </c>
      <c r="L4250" s="2">
        <v>0</v>
      </c>
      <c r="M4250" s="1"/>
      <c r="N4250" s="5">
        <f t="shared" si="133"/>
        <v>22864.02</v>
      </c>
      <c r="O4250" s="6">
        <f t="shared" si="134"/>
        <v>21037.54</v>
      </c>
      <c r="P4250" s="2">
        <v>24</v>
      </c>
      <c r="Q4250" s="2" t="s">
        <v>132</v>
      </c>
      <c r="R4250" s="2">
        <v>0</v>
      </c>
      <c r="S4250" s="2">
        <v>0</v>
      </c>
      <c r="T4250" s="2">
        <v>0</v>
      </c>
      <c r="U4250" s="2">
        <v>0</v>
      </c>
      <c r="V4250" s="2">
        <v>0</v>
      </c>
      <c r="W4250" s="2">
        <v>0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6067.22</v>
      </c>
      <c r="AE4250" s="2">
        <f>VLOOKUP(Tabla3[[#This Row],[Columna1]],Tabla5[#All],3,0)</f>
        <v>6067.22</v>
      </c>
      <c r="AF4250" s="2">
        <v>0</v>
      </c>
      <c r="AG4250" s="2">
        <v>0</v>
      </c>
      <c r="AH4250" s="2">
        <v>0</v>
      </c>
      <c r="AI4250" s="2">
        <v>0</v>
      </c>
      <c r="AJ4250" s="2">
        <v>3785.25</v>
      </c>
      <c r="AK4250" s="2">
        <f>VLOOKUP(Tabla3[[#This Row],[Columna1]],Tabla7[[ID]:[Monto neto de los bonos]],3,0)</f>
        <v>3785.25</v>
      </c>
      <c r="AL4250" s="2">
        <v>0</v>
      </c>
      <c r="AM4250" s="2">
        <v>0</v>
      </c>
      <c r="AN4250" s="2">
        <v>0</v>
      </c>
      <c r="AO4250" s="2">
        <v>0</v>
      </c>
      <c r="AP4250" s="2">
        <v>0</v>
      </c>
      <c r="AQ4250" s="2">
        <v>0</v>
      </c>
      <c r="AR4250" s="2">
        <v>0</v>
      </c>
      <c r="AS4250" s="2">
        <v>0</v>
      </c>
      <c r="AT4250" s="2">
        <v>1198.48</v>
      </c>
      <c r="AU4250" s="2">
        <v>628</v>
      </c>
      <c r="AV4250" s="2">
        <v>0</v>
      </c>
      <c r="AW4250" s="1"/>
      <c r="AX4250" s="2" t="s">
        <v>422</v>
      </c>
      <c r="AY4250" s="8" t="s">
        <v>427</v>
      </c>
    </row>
    <row r="4251" spans="1:51" ht="13.15" customHeight="1" x14ac:dyDescent="0.25">
      <c r="A4251" s="7">
        <v>103880</v>
      </c>
      <c r="B4251" s="2" t="s">
        <v>3458</v>
      </c>
      <c r="C4251" s="2">
        <v>425803</v>
      </c>
      <c r="D4251" s="2" t="s">
        <v>365</v>
      </c>
      <c r="E4251" s="2" t="s">
        <v>366</v>
      </c>
      <c r="F4251" s="2" t="s">
        <v>140</v>
      </c>
      <c r="G4251" s="3">
        <v>42523</v>
      </c>
      <c r="H4251" s="1"/>
      <c r="I4251" s="2">
        <v>6673.03</v>
      </c>
      <c r="J4251" s="2">
        <v>1745.4849999999999</v>
      </c>
      <c r="K4251" s="2">
        <v>1745.4849999999999</v>
      </c>
      <c r="L4251" s="2">
        <v>806.65</v>
      </c>
      <c r="M4251" s="1"/>
      <c r="N4251" s="5">
        <f t="shared" si="133"/>
        <v>10970.65</v>
      </c>
      <c r="O4251" s="6">
        <f t="shared" si="134"/>
        <v>7718.25</v>
      </c>
      <c r="P4251" s="2">
        <v>24</v>
      </c>
      <c r="Q4251" s="2" t="s">
        <v>46</v>
      </c>
      <c r="R4251" s="2">
        <v>0</v>
      </c>
      <c r="S4251" s="2">
        <v>96</v>
      </c>
      <c r="T4251" s="2">
        <v>8023.68</v>
      </c>
      <c r="U4251" s="2">
        <v>1868.45</v>
      </c>
      <c r="V4251" s="2">
        <v>0</v>
      </c>
      <c r="W4251" s="2">
        <v>0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2">
        <f>VLOOKUP(Tabla3[[#This Row],[Columna1]],Tabla5[#All],3,0)</f>
        <v>0</v>
      </c>
      <c r="AF4251" s="2">
        <v>0</v>
      </c>
      <c r="AG4251" s="2">
        <v>0</v>
      </c>
      <c r="AH4251" s="2">
        <v>0</v>
      </c>
      <c r="AI4251" s="2">
        <v>0</v>
      </c>
      <c r="AJ4251" s="2">
        <v>0</v>
      </c>
      <c r="AK4251" s="2">
        <f>VLOOKUP(Tabla3[[#This Row],[Columna1]],Tabla7[[ID]:[Monto neto de los bonos]],3,0)</f>
        <v>1868.45</v>
      </c>
      <c r="AL4251" s="2">
        <v>0</v>
      </c>
      <c r="AM4251" s="2">
        <v>0</v>
      </c>
      <c r="AN4251" s="2">
        <v>0</v>
      </c>
      <c r="AO4251" s="2">
        <v>0</v>
      </c>
      <c r="AP4251" s="2">
        <v>0</v>
      </c>
      <c r="AQ4251" s="2">
        <v>0</v>
      </c>
      <c r="AR4251" s="2">
        <v>0</v>
      </c>
      <c r="AS4251" s="2">
        <v>0</v>
      </c>
      <c r="AT4251" s="2">
        <v>1812.84</v>
      </c>
      <c r="AU4251" s="2">
        <v>1439.56</v>
      </c>
      <c r="AV4251" s="2">
        <v>0</v>
      </c>
      <c r="AW4251" s="1"/>
      <c r="AX4251" s="2" t="s">
        <v>422</v>
      </c>
      <c r="AY4251" s="8" t="s">
        <v>425</v>
      </c>
    </row>
    <row r="4252" spans="1:51" ht="13.15" customHeight="1" x14ac:dyDescent="0.25">
      <c r="A4252" s="7">
        <v>24757</v>
      </c>
      <c r="B4252" s="2" t="s">
        <v>4821</v>
      </c>
      <c r="C4252" s="2">
        <v>6204603</v>
      </c>
      <c r="D4252" s="2" t="s">
        <v>365</v>
      </c>
      <c r="E4252" s="2" t="s">
        <v>368</v>
      </c>
      <c r="F4252" s="2" t="s">
        <v>140</v>
      </c>
      <c r="G4252" s="3">
        <v>45229</v>
      </c>
      <c r="H4252" s="1"/>
      <c r="I4252" s="2">
        <v>6673.03</v>
      </c>
      <c r="J4252" s="2">
        <v>1745.4849999999999</v>
      </c>
      <c r="K4252" s="2">
        <v>1745.4849999999999</v>
      </c>
      <c r="L4252" s="2">
        <v>0</v>
      </c>
      <c r="M4252" s="1"/>
      <c r="N4252" s="5">
        <f t="shared" si="133"/>
        <v>10164</v>
      </c>
      <c r="O4252" s="6">
        <f t="shared" si="134"/>
        <v>6005.08</v>
      </c>
      <c r="P4252" s="2">
        <v>24</v>
      </c>
      <c r="Q4252" s="2" t="s">
        <v>132</v>
      </c>
      <c r="R4252" s="2">
        <v>0</v>
      </c>
      <c r="S4252" s="2">
        <v>140</v>
      </c>
      <c r="T4252" s="2">
        <v>11701.2</v>
      </c>
      <c r="U4252" s="2">
        <v>0</v>
      </c>
      <c r="V4252" s="2">
        <v>0</v>
      </c>
      <c r="W4252" s="2">
        <v>0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2">
        <f>VLOOKUP(Tabla3[[#This Row],[Columna1]],Tabla5[#All],3,0)</f>
        <v>0</v>
      </c>
      <c r="AF4252" s="2">
        <v>0</v>
      </c>
      <c r="AG4252" s="2">
        <v>0</v>
      </c>
      <c r="AH4252" s="2">
        <v>0</v>
      </c>
      <c r="AI4252" s="2">
        <v>0</v>
      </c>
      <c r="AJ4252" s="2">
        <v>0</v>
      </c>
      <c r="AK4252" s="2">
        <f>VLOOKUP(Tabla3[[#This Row],[Columna1]],Tabla7[[ID]:[Monto neto de los bonos]],3,0)</f>
        <v>0</v>
      </c>
      <c r="AL4252" s="2">
        <v>0</v>
      </c>
      <c r="AM4252" s="2">
        <v>0</v>
      </c>
      <c r="AN4252" s="2">
        <v>0</v>
      </c>
      <c r="AO4252" s="2">
        <v>0</v>
      </c>
      <c r="AP4252" s="2">
        <v>0</v>
      </c>
      <c r="AQ4252" s="2">
        <v>0</v>
      </c>
      <c r="AR4252" s="2">
        <v>0</v>
      </c>
      <c r="AS4252" s="2">
        <v>0</v>
      </c>
      <c r="AT4252" s="2">
        <v>2106.2800000000002</v>
      </c>
      <c r="AU4252" s="2">
        <v>2052.64</v>
      </c>
      <c r="AV4252" s="2">
        <v>0</v>
      </c>
      <c r="AW4252" s="1"/>
      <c r="AX4252" s="2" t="s">
        <v>422</v>
      </c>
      <c r="AY4252" s="8" t="s">
        <v>427</v>
      </c>
    </row>
    <row r="4253" spans="1:51" ht="13.15" customHeight="1" x14ac:dyDescent="0.25">
      <c r="A4253" s="7">
        <v>22053</v>
      </c>
      <c r="B4253" s="2" t="s">
        <v>4887</v>
      </c>
      <c r="C4253" s="2">
        <v>3601203</v>
      </c>
      <c r="D4253" s="2" t="s">
        <v>365</v>
      </c>
      <c r="E4253" s="2" t="s">
        <v>366</v>
      </c>
      <c r="F4253" s="2" t="s">
        <v>140</v>
      </c>
      <c r="G4253" s="3">
        <v>43801</v>
      </c>
      <c r="H4253" s="1"/>
      <c r="I4253" s="2">
        <v>6673.03</v>
      </c>
      <c r="J4253" s="2">
        <v>1745.4849999999999</v>
      </c>
      <c r="K4253" s="2">
        <v>1745.4849999999999</v>
      </c>
      <c r="L4253" s="2">
        <v>988.18</v>
      </c>
      <c r="M4253" s="1"/>
      <c r="N4253" s="5">
        <f t="shared" si="133"/>
        <v>11152.18</v>
      </c>
      <c r="O4253" s="6">
        <f t="shared" si="134"/>
        <v>6838.880000000001</v>
      </c>
      <c r="P4253" s="2">
        <v>24</v>
      </c>
      <c r="Q4253" s="2" t="s">
        <v>132</v>
      </c>
      <c r="R4253" s="2">
        <v>0</v>
      </c>
      <c r="S4253" s="2">
        <v>135</v>
      </c>
      <c r="T4253" s="2">
        <v>11283.3</v>
      </c>
      <c r="U4253" s="2">
        <v>0</v>
      </c>
      <c r="V4253" s="2">
        <v>0</v>
      </c>
      <c r="W4253" s="2">
        <v>0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2">
        <f>VLOOKUP(Tabla3[[#This Row],[Columna1]],Tabla5[#All],3,0)</f>
        <v>0</v>
      </c>
      <c r="AF4253" s="2">
        <v>0</v>
      </c>
      <c r="AG4253" s="2">
        <v>0</v>
      </c>
      <c r="AH4253" s="2">
        <v>0</v>
      </c>
      <c r="AI4253" s="2">
        <v>0</v>
      </c>
      <c r="AJ4253" s="2">
        <v>0</v>
      </c>
      <c r="AK4253" s="2">
        <f>VLOOKUP(Tabla3[[#This Row],[Columna1]],Tabla7[[ID]:[Monto neto de los bonos]],3,0)</f>
        <v>0</v>
      </c>
      <c r="AL4253" s="2">
        <v>0</v>
      </c>
      <c r="AM4253" s="2">
        <v>0</v>
      </c>
      <c r="AN4253" s="2">
        <v>0</v>
      </c>
      <c r="AO4253" s="2">
        <v>0</v>
      </c>
      <c r="AP4253" s="2">
        <v>0</v>
      </c>
      <c r="AQ4253" s="2">
        <v>0</v>
      </c>
      <c r="AR4253" s="2">
        <v>0</v>
      </c>
      <c r="AS4253" s="2">
        <v>0</v>
      </c>
      <c r="AT4253" s="2">
        <v>2155.4899999999998</v>
      </c>
      <c r="AU4253" s="2">
        <v>2157.81</v>
      </c>
      <c r="AV4253" s="2">
        <v>0</v>
      </c>
      <c r="AW4253" s="1"/>
      <c r="AX4253" s="2" t="s">
        <v>422</v>
      </c>
      <c r="AY4253" s="8" t="s">
        <v>427</v>
      </c>
    </row>
    <row r="4254" spans="1:51" ht="13.15" customHeight="1" x14ac:dyDescent="0.25">
      <c r="A4254" s="7">
        <v>104101</v>
      </c>
      <c r="B4254" s="2" t="s">
        <v>5006</v>
      </c>
      <c r="C4254" s="2" t="e">
        <v>#N/A</v>
      </c>
      <c r="D4254" s="2" t="s">
        <v>365</v>
      </c>
      <c r="E4254" s="2" t="s">
        <v>373</v>
      </c>
      <c r="F4254" s="2" t="s">
        <v>140</v>
      </c>
      <c r="G4254" s="3">
        <v>42523</v>
      </c>
      <c r="H4254" s="1"/>
      <c r="I4254" s="2">
        <v>6673.03</v>
      </c>
      <c r="J4254" s="2">
        <v>1745.4849999999999</v>
      </c>
      <c r="K4254" s="2">
        <v>1745.4849999999999</v>
      </c>
      <c r="L4254" s="2">
        <v>806.65</v>
      </c>
      <c r="M4254" s="1"/>
      <c r="N4254" s="5">
        <f t="shared" si="133"/>
        <v>10970.65</v>
      </c>
      <c r="O4254" s="6">
        <f t="shared" si="134"/>
        <v>8918.369999999999</v>
      </c>
      <c r="P4254" s="2">
        <v>24</v>
      </c>
      <c r="Q4254" s="2" t="s">
        <v>132</v>
      </c>
      <c r="R4254" s="2">
        <v>0</v>
      </c>
      <c r="S4254" s="2">
        <v>40</v>
      </c>
      <c r="T4254" s="2">
        <v>3343.2</v>
      </c>
      <c r="U4254" s="2">
        <v>0</v>
      </c>
      <c r="V4254" s="2">
        <v>0</v>
      </c>
      <c r="W4254" s="2">
        <v>0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2" t="e">
        <f>VLOOKUP(Tabla3[[#This Row],[Columna1]],Tabla5[#All],3,0)</f>
        <v>#N/A</v>
      </c>
      <c r="AF4254" s="2">
        <v>0</v>
      </c>
      <c r="AG4254" s="2">
        <v>0</v>
      </c>
      <c r="AH4254" s="2">
        <v>0</v>
      </c>
      <c r="AI4254" s="2">
        <v>0</v>
      </c>
      <c r="AJ4254" s="2">
        <v>0</v>
      </c>
      <c r="AK4254" s="2" t="e">
        <f>VLOOKUP(Tabla3[[#This Row],[Columna1]],Tabla7[[ID]:[Monto neto de los bonos]],3,0)</f>
        <v>#N/A</v>
      </c>
      <c r="AL4254" s="2">
        <v>0</v>
      </c>
      <c r="AM4254" s="2">
        <v>0</v>
      </c>
      <c r="AN4254" s="2">
        <v>0</v>
      </c>
      <c r="AO4254" s="2">
        <v>0</v>
      </c>
      <c r="AP4254" s="2">
        <v>0</v>
      </c>
      <c r="AQ4254" s="2">
        <v>0</v>
      </c>
      <c r="AR4254" s="2">
        <v>0</v>
      </c>
      <c r="AS4254" s="2">
        <v>0</v>
      </c>
      <c r="AT4254" s="2">
        <v>1344.76</v>
      </c>
      <c r="AU4254" s="2">
        <v>707.52</v>
      </c>
      <c r="AV4254" s="2">
        <v>0</v>
      </c>
      <c r="AW4254" s="1"/>
      <c r="AX4254" s="2" t="s">
        <v>422</v>
      </c>
      <c r="AY4254" s="8" t="s">
        <v>427</v>
      </c>
    </row>
    <row r="4255" spans="1:51" ht="13.15" customHeight="1" x14ac:dyDescent="0.25">
      <c r="A4255" s="7">
        <v>23979</v>
      </c>
      <c r="B4255" s="2" t="s">
        <v>3459</v>
      </c>
      <c r="C4255" s="2">
        <v>5619803</v>
      </c>
      <c r="D4255" s="2" t="s">
        <v>365</v>
      </c>
      <c r="E4255" s="2" t="s">
        <v>366</v>
      </c>
      <c r="F4255" s="2" t="s">
        <v>377</v>
      </c>
      <c r="G4255" s="3">
        <v>44763</v>
      </c>
      <c r="H4255" s="1"/>
      <c r="I4255" s="2">
        <v>6937.76</v>
      </c>
      <c r="J4255" s="2">
        <v>1814.42</v>
      </c>
      <c r="K4255" s="2">
        <v>1814.42</v>
      </c>
      <c r="L4255" s="2">
        <v>0</v>
      </c>
      <c r="M4255" s="1"/>
      <c r="N4255" s="5">
        <f t="shared" si="133"/>
        <v>10566.6</v>
      </c>
      <c r="O4255" s="6">
        <f t="shared" si="134"/>
        <v>6079.68</v>
      </c>
      <c r="P4255" s="2">
        <v>20</v>
      </c>
      <c r="Q4255" s="2" t="s">
        <v>46</v>
      </c>
      <c r="R4255" s="2">
        <v>0</v>
      </c>
      <c r="S4255" s="2">
        <v>140</v>
      </c>
      <c r="T4255" s="2">
        <v>12166</v>
      </c>
      <c r="U4255" s="2">
        <v>1942.57</v>
      </c>
      <c r="V4255" s="2">
        <v>0</v>
      </c>
      <c r="W4255" s="2">
        <v>0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2">
        <f>VLOOKUP(Tabla3[[#This Row],[Columna1]],Tabla5[#All],3,0)</f>
        <v>0</v>
      </c>
      <c r="AF4255" s="2">
        <v>0</v>
      </c>
      <c r="AG4255" s="2">
        <v>0</v>
      </c>
      <c r="AH4255" s="2">
        <v>0</v>
      </c>
      <c r="AI4255" s="2">
        <v>0</v>
      </c>
      <c r="AJ4255" s="2">
        <v>0</v>
      </c>
      <c r="AK4255" s="2">
        <f>VLOOKUP(Tabla3[[#This Row],[Columna1]],Tabla7[[ID]:[Monto neto de los bonos]],3,0)</f>
        <v>1942.57</v>
      </c>
      <c r="AL4255" s="2">
        <v>0</v>
      </c>
      <c r="AM4255" s="2">
        <v>0</v>
      </c>
      <c r="AN4255" s="2">
        <v>0</v>
      </c>
      <c r="AO4255" s="2">
        <v>0</v>
      </c>
      <c r="AP4255" s="2">
        <v>0</v>
      </c>
      <c r="AQ4255" s="2">
        <v>0</v>
      </c>
      <c r="AR4255" s="2">
        <v>0</v>
      </c>
      <c r="AS4255" s="2">
        <v>0</v>
      </c>
      <c r="AT4255" s="2">
        <v>2189.84</v>
      </c>
      <c r="AU4255" s="2">
        <v>2297.08</v>
      </c>
      <c r="AV4255" s="2">
        <v>0</v>
      </c>
      <c r="AW4255" s="1"/>
      <c r="AX4255" s="2" t="s">
        <v>422</v>
      </c>
      <c r="AY4255" s="8" t="s">
        <v>424</v>
      </c>
    </row>
    <row r="4256" spans="1:51" ht="13.15" customHeight="1" x14ac:dyDescent="0.25">
      <c r="A4256" s="7">
        <v>17524</v>
      </c>
      <c r="B4256" s="2" t="s">
        <v>4925</v>
      </c>
      <c r="C4256" s="2">
        <v>220403</v>
      </c>
      <c r="D4256" s="2" t="s">
        <v>365</v>
      </c>
      <c r="E4256" s="2" t="s">
        <v>366</v>
      </c>
      <c r="F4256" s="2" t="s">
        <v>140</v>
      </c>
      <c r="G4256" s="3">
        <v>42523</v>
      </c>
      <c r="H4256" s="1"/>
      <c r="I4256" s="2">
        <v>6673.03</v>
      </c>
      <c r="J4256" s="2">
        <v>1745.4849999999999</v>
      </c>
      <c r="K4256" s="2">
        <v>1745.4849999999999</v>
      </c>
      <c r="L4256" s="2">
        <v>806.65</v>
      </c>
      <c r="M4256" s="1"/>
      <c r="N4256" s="5">
        <f t="shared" si="133"/>
        <v>10970.65</v>
      </c>
      <c r="O4256" s="6">
        <f t="shared" si="134"/>
        <v>8918.369999999999</v>
      </c>
      <c r="P4256" s="2">
        <v>24</v>
      </c>
      <c r="Q4256" s="2" t="s">
        <v>132</v>
      </c>
      <c r="R4256" s="2">
        <v>0</v>
      </c>
      <c r="S4256" s="2">
        <v>40</v>
      </c>
      <c r="T4256" s="2">
        <v>3343.2</v>
      </c>
      <c r="U4256" s="2">
        <v>0</v>
      </c>
      <c r="V4256" s="2">
        <v>0</v>
      </c>
      <c r="W4256" s="2">
        <v>0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2">
        <f>VLOOKUP(Tabla3[[#This Row],[Columna1]],Tabla5[#All],3,0)</f>
        <v>0</v>
      </c>
      <c r="AF4256" s="2">
        <v>0</v>
      </c>
      <c r="AG4256" s="2">
        <v>0</v>
      </c>
      <c r="AH4256" s="2">
        <v>0</v>
      </c>
      <c r="AI4256" s="2">
        <v>0</v>
      </c>
      <c r="AJ4256" s="2">
        <v>0</v>
      </c>
      <c r="AK4256" s="2">
        <f>VLOOKUP(Tabla3[[#This Row],[Columna1]],Tabla7[[ID]:[Monto neto de los bonos]],3,0)</f>
        <v>0</v>
      </c>
      <c r="AL4256" s="2">
        <v>0</v>
      </c>
      <c r="AM4256" s="2">
        <v>0</v>
      </c>
      <c r="AN4256" s="2">
        <v>0</v>
      </c>
      <c r="AO4256" s="2">
        <v>0</v>
      </c>
      <c r="AP4256" s="2">
        <v>0</v>
      </c>
      <c r="AQ4256" s="2">
        <v>0</v>
      </c>
      <c r="AR4256" s="2">
        <v>0</v>
      </c>
      <c r="AS4256" s="2">
        <v>0</v>
      </c>
      <c r="AT4256" s="2">
        <v>1344.76</v>
      </c>
      <c r="AU4256" s="2">
        <v>707.52</v>
      </c>
      <c r="AV4256" s="2">
        <v>0</v>
      </c>
      <c r="AW4256" s="1"/>
      <c r="AX4256" s="2" t="s">
        <v>422</v>
      </c>
      <c r="AY4256" s="8" t="s">
        <v>427</v>
      </c>
    </row>
    <row r="4257" spans="1:51" ht="13.15" customHeight="1" x14ac:dyDescent="0.25">
      <c r="A4257" s="7">
        <v>19934</v>
      </c>
      <c r="B4257" s="2" t="s">
        <v>4803</v>
      </c>
      <c r="C4257" s="2">
        <v>1263203</v>
      </c>
      <c r="D4257" s="2" t="s">
        <v>365</v>
      </c>
      <c r="E4257" s="2" t="s">
        <v>373</v>
      </c>
      <c r="F4257" s="2" t="s">
        <v>148</v>
      </c>
      <c r="G4257" s="3">
        <v>42668</v>
      </c>
      <c r="H4257" s="1"/>
      <c r="I4257" s="2">
        <v>9836.7099999999991</v>
      </c>
      <c r="J4257" s="2">
        <v>3056.2150000000001</v>
      </c>
      <c r="K4257" s="2">
        <v>3056.2150000000001</v>
      </c>
      <c r="L4257" s="2">
        <v>1265.76</v>
      </c>
      <c r="M4257" s="1"/>
      <c r="N4257" s="5">
        <f t="shared" si="133"/>
        <v>17214.899999999998</v>
      </c>
      <c r="O4257" s="6">
        <f t="shared" si="134"/>
        <v>10802.609999999999</v>
      </c>
      <c r="P4257" s="2">
        <v>29</v>
      </c>
      <c r="Q4257" s="2" t="s">
        <v>37</v>
      </c>
      <c r="R4257" s="2">
        <v>0</v>
      </c>
      <c r="S4257" s="2">
        <v>110</v>
      </c>
      <c r="T4257" s="2">
        <v>14621.2</v>
      </c>
      <c r="U4257" s="2">
        <v>0</v>
      </c>
      <c r="V4257" s="2">
        <v>0</v>
      </c>
      <c r="W4257" s="2">
        <v>0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2">
        <f>VLOOKUP(Tabla3[[#This Row],[Columna1]],Tabla5[#All],3,0)</f>
        <v>0</v>
      </c>
      <c r="AF4257" s="2">
        <v>0</v>
      </c>
      <c r="AG4257" s="2">
        <v>0</v>
      </c>
      <c r="AH4257" s="2">
        <v>0</v>
      </c>
      <c r="AI4257" s="2">
        <v>0</v>
      </c>
      <c r="AJ4257" s="2">
        <v>0</v>
      </c>
      <c r="AK4257" s="2">
        <f>VLOOKUP(Tabla3[[#This Row],[Columna1]],Tabla7[[ID]:[Monto neto de los bonos]],3,0)</f>
        <v>0</v>
      </c>
      <c r="AL4257" s="2">
        <v>0</v>
      </c>
      <c r="AM4257" s="2">
        <v>0</v>
      </c>
      <c r="AN4257" s="2">
        <v>0</v>
      </c>
      <c r="AO4257" s="2">
        <v>0</v>
      </c>
      <c r="AP4257" s="2">
        <v>0</v>
      </c>
      <c r="AQ4257" s="2">
        <v>0</v>
      </c>
      <c r="AR4257" s="2">
        <v>0</v>
      </c>
      <c r="AS4257" s="2">
        <v>0</v>
      </c>
      <c r="AT4257" s="2">
        <v>3126.22</v>
      </c>
      <c r="AU4257" s="2">
        <v>3286.07</v>
      </c>
      <c r="AV4257" s="2">
        <v>0</v>
      </c>
      <c r="AW4257" s="1"/>
      <c r="AX4257" s="2" t="s">
        <v>422</v>
      </c>
      <c r="AY4257" s="8" t="s">
        <v>423</v>
      </c>
    </row>
    <row r="4258" spans="1:51" ht="13.15" customHeight="1" x14ac:dyDescent="0.25">
      <c r="A4258" s="7">
        <v>17654</v>
      </c>
      <c r="B4258" s="2" t="s">
        <v>3460</v>
      </c>
      <c r="C4258" s="2">
        <v>228703</v>
      </c>
      <c r="D4258" s="2" t="s">
        <v>365</v>
      </c>
      <c r="E4258" s="2" t="s">
        <v>368</v>
      </c>
      <c r="F4258" s="2" t="s">
        <v>148</v>
      </c>
      <c r="G4258" s="3">
        <v>44440</v>
      </c>
      <c r="H4258" s="1"/>
      <c r="I4258" s="2">
        <v>9836.7099999999991</v>
      </c>
      <c r="J4258" s="2">
        <v>3056.2150000000001</v>
      </c>
      <c r="K4258" s="2">
        <v>3056.2150000000001</v>
      </c>
      <c r="L4258" s="1"/>
      <c r="M4258" s="1"/>
      <c r="N4258" s="5">
        <f t="shared" si="133"/>
        <v>15949.14</v>
      </c>
      <c r="O4258" s="6">
        <f t="shared" si="134"/>
        <v>8655.1799999999985</v>
      </c>
      <c r="P4258" s="2">
        <v>24</v>
      </c>
      <c r="Q4258" s="2" t="s">
        <v>132</v>
      </c>
      <c r="R4258" s="2">
        <v>0</v>
      </c>
      <c r="S4258" s="2">
        <v>140</v>
      </c>
      <c r="T4258" s="2">
        <v>18362.400000000001</v>
      </c>
      <c r="U4258" s="2">
        <v>0</v>
      </c>
      <c r="V4258" s="2">
        <v>0</v>
      </c>
      <c r="W4258" s="2">
        <v>0</v>
      </c>
      <c r="X4258" s="2">
        <v>0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2">
        <f>VLOOKUP(Tabla3[[#This Row],[Columna1]],Tabla5[#All],3,0)</f>
        <v>0</v>
      </c>
      <c r="AF4258" s="2">
        <v>0</v>
      </c>
      <c r="AG4258" s="2">
        <v>0</v>
      </c>
      <c r="AH4258" s="2">
        <v>0</v>
      </c>
      <c r="AI4258" s="2">
        <v>0</v>
      </c>
      <c r="AJ4258" s="2">
        <v>0</v>
      </c>
      <c r="AK4258" s="2">
        <f>VLOOKUP(Tabla3[[#This Row],[Columna1]],Tabla7[[ID]:[Monto neto de los bonos]],3,0)</f>
        <v>0</v>
      </c>
      <c r="AL4258" s="2">
        <v>0</v>
      </c>
      <c r="AM4258" s="2">
        <v>0</v>
      </c>
      <c r="AN4258" s="2">
        <v>0</v>
      </c>
      <c r="AO4258" s="2">
        <v>0</v>
      </c>
      <c r="AP4258" s="2">
        <v>0</v>
      </c>
      <c r="AQ4258" s="2">
        <v>0</v>
      </c>
      <c r="AR4258" s="2">
        <v>0</v>
      </c>
      <c r="AS4258" s="2">
        <v>0</v>
      </c>
      <c r="AT4258" s="2">
        <v>3305.28</v>
      </c>
      <c r="AU4258" s="2">
        <v>3988.68</v>
      </c>
      <c r="AV4258" s="2">
        <v>0</v>
      </c>
      <c r="AW4258" s="1"/>
      <c r="AX4258" s="2" t="s">
        <v>422</v>
      </c>
      <c r="AY4258" s="8" t="s">
        <v>427</v>
      </c>
    </row>
    <row r="4259" spans="1:51" ht="13.15" customHeight="1" x14ac:dyDescent="0.25">
      <c r="A4259" s="7">
        <v>21517</v>
      </c>
      <c r="B4259" s="2" t="s">
        <v>4841</v>
      </c>
      <c r="C4259" s="2">
        <v>2920203</v>
      </c>
      <c r="D4259" s="2" t="s">
        <v>365</v>
      </c>
      <c r="E4259" s="2" t="s">
        <v>368</v>
      </c>
      <c r="F4259" s="2" t="s">
        <v>184</v>
      </c>
      <c r="G4259" s="3">
        <v>43395</v>
      </c>
      <c r="H4259" s="1"/>
      <c r="I4259" s="2">
        <v>5516.73</v>
      </c>
      <c r="J4259" s="2">
        <v>1441.28</v>
      </c>
      <c r="K4259" s="2">
        <v>1441.28</v>
      </c>
      <c r="L4259" s="2">
        <v>763.18</v>
      </c>
      <c r="M4259" s="1"/>
      <c r="N4259" s="5">
        <f t="shared" si="133"/>
        <v>9162.4699999999993</v>
      </c>
      <c r="O4259" s="6">
        <f t="shared" si="134"/>
        <v>6168.0299999999988</v>
      </c>
      <c r="P4259" s="2">
        <v>24</v>
      </c>
      <c r="Q4259" s="2" t="s">
        <v>132</v>
      </c>
      <c r="R4259" s="2">
        <v>0</v>
      </c>
      <c r="S4259" s="2">
        <v>120</v>
      </c>
      <c r="T4259" s="2">
        <v>8289.6</v>
      </c>
      <c r="U4259" s="2">
        <v>0</v>
      </c>
      <c r="V4259" s="2">
        <v>0</v>
      </c>
      <c r="W4259" s="2">
        <v>0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2">
        <f>VLOOKUP(Tabla3[[#This Row],[Columna1]],Tabla5[#All],3,0)</f>
        <v>0</v>
      </c>
      <c r="AF4259" s="2">
        <v>0</v>
      </c>
      <c r="AG4259" s="2">
        <v>0</v>
      </c>
      <c r="AH4259" s="2">
        <v>0</v>
      </c>
      <c r="AI4259" s="2">
        <v>0</v>
      </c>
      <c r="AJ4259" s="2">
        <v>0</v>
      </c>
      <c r="AK4259" s="2">
        <f>VLOOKUP(Tabla3[[#This Row],[Columna1]],Tabla7[[ID]:[Monto neto de los bonos]],3,0)</f>
        <v>0</v>
      </c>
      <c r="AL4259" s="2">
        <v>0</v>
      </c>
      <c r="AM4259" s="2">
        <v>0</v>
      </c>
      <c r="AN4259" s="2">
        <v>0</v>
      </c>
      <c r="AO4259" s="2">
        <v>0</v>
      </c>
      <c r="AP4259" s="2">
        <v>0</v>
      </c>
      <c r="AQ4259" s="2">
        <v>0</v>
      </c>
      <c r="AR4259" s="2">
        <v>0</v>
      </c>
      <c r="AS4259" s="2">
        <v>0</v>
      </c>
      <c r="AT4259" s="2">
        <v>1672.88</v>
      </c>
      <c r="AU4259" s="2">
        <v>1321.56</v>
      </c>
      <c r="AV4259" s="2">
        <v>0</v>
      </c>
      <c r="AW4259" s="1"/>
      <c r="AX4259" s="2" t="s">
        <v>422</v>
      </c>
      <c r="AY4259" s="8" t="s">
        <v>427</v>
      </c>
    </row>
    <row r="4260" spans="1:51" ht="13.15" customHeight="1" x14ac:dyDescent="0.25">
      <c r="A4260" s="7">
        <v>25303</v>
      </c>
      <c r="B4260" s="2" t="s">
        <v>3461</v>
      </c>
      <c r="C4260" s="2">
        <v>6561703</v>
      </c>
      <c r="D4260" s="2" t="s">
        <v>365</v>
      </c>
      <c r="E4260" s="2" t="s">
        <v>366</v>
      </c>
      <c r="F4260" s="2" t="s">
        <v>140</v>
      </c>
      <c r="G4260" s="3">
        <v>45590</v>
      </c>
      <c r="H4260" s="1"/>
      <c r="I4260" s="2">
        <v>6673.03</v>
      </c>
      <c r="J4260" s="2">
        <v>1745.4849999999999</v>
      </c>
      <c r="K4260" s="2">
        <v>1745.4849999999999</v>
      </c>
      <c r="L4260" s="2">
        <v>0</v>
      </c>
      <c r="M4260" s="1"/>
      <c r="N4260" s="5">
        <f t="shared" si="133"/>
        <v>10164</v>
      </c>
      <c r="O4260" s="6">
        <f t="shared" si="134"/>
        <v>7489.8400000000011</v>
      </c>
      <c r="P4260" s="2">
        <v>24</v>
      </c>
      <c r="Q4260" s="2" t="s">
        <v>132</v>
      </c>
      <c r="R4260" s="2">
        <v>0</v>
      </c>
      <c r="S4260" s="2">
        <v>80</v>
      </c>
      <c r="T4260" s="2">
        <v>6686.4</v>
      </c>
      <c r="U4260" s="2">
        <v>0</v>
      </c>
      <c r="V4260" s="2">
        <v>0</v>
      </c>
      <c r="W4260" s="2">
        <v>0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2">
        <f>VLOOKUP(Tabla3[[#This Row],[Columna1]],Tabla5[#All],3,0)</f>
        <v>0</v>
      </c>
      <c r="AF4260" s="2">
        <v>0</v>
      </c>
      <c r="AG4260" s="2">
        <v>0</v>
      </c>
      <c r="AH4260" s="2">
        <v>0</v>
      </c>
      <c r="AI4260" s="2">
        <v>0</v>
      </c>
      <c r="AJ4260" s="2">
        <v>0</v>
      </c>
      <c r="AK4260" s="2">
        <f>VLOOKUP(Tabla3[[#This Row],[Columna1]],Tabla7[[ID]:[Monto neto de los bonos]],3,0)</f>
        <v>0</v>
      </c>
      <c r="AL4260" s="2">
        <v>0</v>
      </c>
      <c r="AM4260" s="2">
        <v>0</v>
      </c>
      <c r="AN4260" s="2">
        <v>0</v>
      </c>
      <c r="AO4260" s="2">
        <v>0</v>
      </c>
      <c r="AP4260" s="2">
        <v>0</v>
      </c>
      <c r="AQ4260" s="2">
        <v>0</v>
      </c>
      <c r="AR4260" s="2">
        <v>0</v>
      </c>
      <c r="AS4260" s="2">
        <v>0</v>
      </c>
      <c r="AT4260" s="2">
        <v>1604.8</v>
      </c>
      <c r="AU4260" s="2">
        <v>1069.3599999999999</v>
      </c>
      <c r="AV4260" s="2">
        <v>0</v>
      </c>
      <c r="AW4260" s="1"/>
      <c r="AX4260" s="2" t="s">
        <v>422</v>
      </c>
      <c r="AY4260" s="8" t="s">
        <v>427</v>
      </c>
    </row>
    <row r="4261" spans="1:51" ht="13.15" customHeight="1" x14ac:dyDescent="0.25">
      <c r="A4261" s="7">
        <v>23990</v>
      </c>
      <c r="B4261" s="2" t="s">
        <v>4794</v>
      </c>
      <c r="C4261" s="2">
        <v>5621703</v>
      </c>
      <c r="D4261" s="2" t="s">
        <v>365</v>
      </c>
      <c r="E4261" s="2" t="s">
        <v>376</v>
      </c>
      <c r="F4261" s="2" t="s">
        <v>45</v>
      </c>
      <c r="G4261" s="3">
        <v>44763</v>
      </c>
      <c r="H4261" s="1"/>
      <c r="I4261" s="2">
        <v>13413.65</v>
      </c>
      <c r="J4261" s="2">
        <v>2841.47</v>
      </c>
      <c r="K4261" s="2">
        <v>2841.47</v>
      </c>
      <c r="L4261" s="2">
        <v>0</v>
      </c>
      <c r="M4261" s="1"/>
      <c r="N4261" s="5">
        <f t="shared" si="133"/>
        <v>22279.46</v>
      </c>
      <c r="O4261" s="6">
        <f t="shared" si="134"/>
        <v>19086.400000000001</v>
      </c>
      <c r="P4261" s="2">
        <v>30</v>
      </c>
      <c r="Q4261" s="2" t="s">
        <v>37</v>
      </c>
      <c r="R4261" s="2">
        <v>0</v>
      </c>
      <c r="S4261" s="2">
        <v>0</v>
      </c>
      <c r="T4261" s="2">
        <v>0</v>
      </c>
      <c r="U4261" s="2">
        <v>0</v>
      </c>
      <c r="V4261" s="2">
        <v>0</v>
      </c>
      <c r="W4261" s="2">
        <v>0</v>
      </c>
      <c r="X4261" s="2">
        <v>0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3182.87</v>
      </c>
      <c r="AE4261" s="2">
        <f>VLOOKUP(Tabla3[[#This Row],[Columna1]],Tabla5[#All],3,0)</f>
        <v>3182.87</v>
      </c>
      <c r="AF4261" s="2">
        <v>0</v>
      </c>
      <c r="AG4261" s="2">
        <v>0</v>
      </c>
      <c r="AH4261" s="2">
        <v>0</v>
      </c>
      <c r="AI4261" s="2">
        <v>0</v>
      </c>
      <c r="AJ4261" s="2">
        <v>0</v>
      </c>
      <c r="AK4261" s="2">
        <f>VLOOKUP(Tabla3[[#This Row],[Columna1]],Tabla7[[ID]:[Monto neto de los bonos]],3,0)</f>
        <v>0</v>
      </c>
      <c r="AL4261" s="2">
        <v>0</v>
      </c>
      <c r="AM4261" s="2">
        <v>0</v>
      </c>
      <c r="AN4261" s="2">
        <v>0</v>
      </c>
      <c r="AO4261" s="2">
        <v>0</v>
      </c>
      <c r="AP4261" s="2">
        <v>0</v>
      </c>
      <c r="AQ4261" s="2">
        <v>0</v>
      </c>
      <c r="AR4261" s="2">
        <v>0</v>
      </c>
      <c r="AS4261" s="2">
        <v>0</v>
      </c>
      <c r="AT4261" s="2">
        <v>1909.64</v>
      </c>
      <c r="AU4261" s="2">
        <v>1283.42</v>
      </c>
      <c r="AV4261" s="2">
        <v>0</v>
      </c>
      <c r="AW4261" s="1"/>
      <c r="AX4261" s="2" t="s">
        <v>422</v>
      </c>
      <c r="AY4261" s="8" t="s">
        <v>423</v>
      </c>
    </row>
    <row r="4262" spans="1:51" ht="13.15" customHeight="1" x14ac:dyDescent="0.25">
      <c r="A4262" s="7">
        <v>20214</v>
      </c>
      <c r="B4262" s="2" t="s">
        <v>3462</v>
      </c>
      <c r="C4262" s="2">
        <v>1547303</v>
      </c>
      <c r="D4262" s="2" t="s">
        <v>365</v>
      </c>
      <c r="E4262" s="2" t="s">
        <v>375</v>
      </c>
      <c r="F4262" s="2" t="s">
        <v>140</v>
      </c>
      <c r="G4262" s="3">
        <v>42698</v>
      </c>
      <c r="H4262" s="1"/>
      <c r="I4262" s="2">
        <v>6673.03</v>
      </c>
      <c r="J4262" s="2">
        <v>1745.4849999999999</v>
      </c>
      <c r="K4262" s="2">
        <v>1745.4849999999999</v>
      </c>
      <c r="L4262" s="2">
        <v>806.65</v>
      </c>
      <c r="M4262" s="1"/>
      <c r="N4262" s="5">
        <f t="shared" si="133"/>
        <v>10970.65</v>
      </c>
      <c r="O4262" s="6">
        <f t="shared" si="134"/>
        <v>6578.73</v>
      </c>
      <c r="P4262" s="2">
        <v>24</v>
      </c>
      <c r="Q4262" s="2" t="s">
        <v>132</v>
      </c>
      <c r="R4262" s="2">
        <v>0</v>
      </c>
      <c r="S4262" s="2">
        <v>140</v>
      </c>
      <c r="T4262" s="2">
        <v>11701.2</v>
      </c>
      <c r="U4262" s="2">
        <v>0</v>
      </c>
      <c r="V4262" s="2">
        <v>0</v>
      </c>
      <c r="W4262" s="2">
        <v>0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2">
        <f>VLOOKUP(Tabla3[[#This Row],[Columna1]],Tabla5[#All],3,0)</f>
        <v>0</v>
      </c>
      <c r="AF4262" s="2">
        <v>0</v>
      </c>
      <c r="AG4262" s="2">
        <v>0</v>
      </c>
      <c r="AH4262" s="2">
        <v>0</v>
      </c>
      <c r="AI4262" s="2">
        <v>0</v>
      </c>
      <c r="AJ4262" s="2">
        <v>0</v>
      </c>
      <c r="AK4262" s="2">
        <f>VLOOKUP(Tabla3[[#This Row],[Columna1]],Tabla7[[ID]:[Monto neto de los bonos]],3,0)</f>
        <v>0</v>
      </c>
      <c r="AL4262" s="2">
        <v>0</v>
      </c>
      <c r="AM4262" s="2">
        <v>0</v>
      </c>
      <c r="AN4262" s="2">
        <v>0</v>
      </c>
      <c r="AO4262" s="2">
        <v>0</v>
      </c>
      <c r="AP4262" s="2">
        <v>0</v>
      </c>
      <c r="AQ4262" s="2">
        <v>0</v>
      </c>
      <c r="AR4262" s="2">
        <v>0</v>
      </c>
      <c r="AS4262" s="2">
        <v>0</v>
      </c>
      <c r="AT4262" s="2">
        <v>2180.56</v>
      </c>
      <c r="AU4262" s="2">
        <v>2211.36</v>
      </c>
      <c r="AV4262" s="2">
        <v>0</v>
      </c>
      <c r="AW4262" s="1"/>
      <c r="AX4262" s="2" t="s">
        <v>422</v>
      </c>
      <c r="AY4262" s="8" t="s">
        <v>427</v>
      </c>
    </row>
    <row r="4263" spans="1:51" ht="13.15" customHeight="1" x14ac:dyDescent="0.25">
      <c r="A4263" s="7">
        <v>17044</v>
      </c>
      <c r="B4263" s="2" t="s">
        <v>3463</v>
      </c>
      <c r="C4263" s="2">
        <v>275403</v>
      </c>
      <c r="D4263" s="2" t="s">
        <v>365</v>
      </c>
      <c r="E4263" s="2" t="s">
        <v>373</v>
      </c>
      <c r="F4263" s="2" t="s">
        <v>184</v>
      </c>
      <c r="G4263" s="3">
        <v>42523</v>
      </c>
      <c r="H4263" s="1"/>
      <c r="I4263" s="2">
        <v>5516.73</v>
      </c>
      <c r="J4263" s="2">
        <v>1441.28</v>
      </c>
      <c r="K4263" s="2">
        <v>1441.28</v>
      </c>
      <c r="L4263" s="2">
        <v>666.59</v>
      </c>
      <c r="M4263" s="1"/>
      <c r="N4263" s="5">
        <f t="shared" si="133"/>
        <v>9065.8799999999992</v>
      </c>
      <c r="O4263" s="6">
        <f t="shared" si="134"/>
        <v>5702.44</v>
      </c>
      <c r="P4263" s="2">
        <v>24</v>
      </c>
      <c r="Q4263" s="2" t="s">
        <v>132</v>
      </c>
      <c r="R4263" s="2">
        <v>0</v>
      </c>
      <c r="S4263" s="2">
        <v>140</v>
      </c>
      <c r="T4263" s="2">
        <v>9671.2000000000007</v>
      </c>
      <c r="U4263" s="2">
        <v>0</v>
      </c>
      <c r="V4263" s="2">
        <v>0</v>
      </c>
      <c r="W4263" s="2">
        <v>0</v>
      </c>
      <c r="X4263" s="2">
        <v>0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2">
        <f>VLOOKUP(Tabla3[[#This Row],[Columna1]],Tabla5[#All],3,0)</f>
        <v>0</v>
      </c>
      <c r="AF4263" s="2">
        <v>0</v>
      </c>
      <c r="AG4263" s="2">
        <v>0</v>
      </c>
      <c r="AH4263" s="2">
        <v>0</v>
      </c>
      <c r="AI4263" s="2">
        <v>0</v>
      </c>
      <c r="AJ4263" s="2">
        <v>0</v>
      </c>
      <c r="AK4263" s="2">
        <f>VLOOKUP(Tabla3[[#This Row],[Columna1]],Tabla7[[ID]:[Monto neto de los bonos]],3,0)</f>
        <v>0</v>
      </c>
      <c r="AL4263" s="2">
        <v>0</v>
      </c>
      <c r="AM4263" s="2">
        <v>0</v>
      </c>
      <c r="AN4263" s="2">
        <v>0</v>
      </c>
      <c r="AO4263" s="2">
        <v>0</v>
      </c>
      <c r="AP4263" s="2">
        <v>0</v>
      </c>
      <c r="AQ4263" s="2">
        <v>0</v>
      </c>
      <c r="AR4263" s="2">
        <v>0</v>
      </c>
      <c r="AS4263" s="2">
        <v>0</v>
      </c>
      <c r="AT4263" s="2">
        <v>1802.12</v>
      </c>
      <c r="AU4263" s="2">
        <v>1561.32</v>
      </c>
      <c r="AV4263" s="2">
        <v>0</v>
      </c>
      <c r="AW4263" s="1"/>
      <c r="AX4263" s="2" t="s">
        <v>422</v>
      </c>
      <c r="AY4263" s="8" t="s">
        <v>427</v>
      </c>
    </row>
    <row r="4264" spans="1:51" ht="13.15" customHeight="1" x14ac:dyDescent="0.25">
      <c r="A4264" s="7">
        <v>18088</v>
      </c>
      <c r="B4264" s="2" t="s">
        <v>3464</v>
      </c>
      <c r="C4264" s="2">
        <v>326503</v>
      </c>
      <c r="D4264" s="2" t="s">
        <v>365</v>
      </c>
      <c r="E4264" s="2" t="s">
        <v>374</v>
      </c>
      <c r="F4264" s="2" t="s">
        <v>36</v>
      </c>
      <c r="G4264" s="3">
        <v>41557</v>
      </c>
      <c r="H4264" s="1"/>
      <c r="I4264" s="2">
        <v>13165.89</v>
      </c>
      <c r="J4264" s="2">
        <v>2789.65</v>
      </c>
      <c r="K4264" s="2">
        <v>2789.65</v>
      </c>
      <c r="L4264" s="2">
        <v>2736.44</v>
      </c>
      <c r="M4264" s="1"/>
      <c r="N4264" s="5">
        <f t="shared" si="133"/>
        <v>31961.369999999995</v>
      </c>
      <c r="O4264" s="6">
        <f t="shared" si="134"/>
        <v>28077.009999999995</v>
      </c>
      <c r="P4264" s="2">
        <v>20</v>
      </c>
      <c r="Q4264" s="2" t="s">
        <v>46</v>
      </c>
      <c r="R4264" s="2">
        <v>0</v>
      </c>
      <c r="S4264" s="2">
        <v>0</v>
      </c>
      <c r="T4264" s="2">
        <v>0</v>
      </c>
      <c r="U4264" s="2">
        <v>3686.45</v>
      </c>
      <c r="V4264" s="2">
        <v>0</v>
      </c>
      <c r="W4264" s="2">
        <v>0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10479.74</v>
      </c>
      <c r="AE4264" s="2">
        <f>VLOOKUP(Tabla3[[#This Row],[Columna1]],Tabla5[#All],3,0)</f>
        <v>10479.74</v>
      </c>
      <c r="AF4264" s="2">
        <v>0</v>
      </c>
      <c r="AG4264" s="2">
        <v>0</v>
      </c>
      <c r="AH4264" s="2">
        <v>0</v>
      </c>
      <c r="AI4264" s="2">
        <v>0</v>
      </c>
      <c r="AJ4264" s="2">
        <v>0</v>
      </c>
      <c r="AK4264" s="2">
        <f>VLOOKUP(Tabla3[[#This Row],[Columna1]],Tabla7[[ID]:[Monto neto de los bonos]],3,0)</f>
        <v>3686.45</v>
      </c>
      <c r="AL4264" s="2">
        <v>0</v>
      </c>
      <c r="AM4264" s="2">
        <v>0</v>
      </c>
      <c r="AN4264" s="2">
        <v>0</v>
      </c>
      <c r="AO4264" s="2">
        <v>0</v>
      </c>
      <c r="AP4264" s="2">
        <v>0</v>
      </c>
      <c r="AQ4264" s="2">
        <v>0</v>
      </c>
      <c r="AR4264" s="2">
        <v>0</v>
      </c>
      <c r="AS4264" s="2">
        <v>0</v>
      </c>
      <c r="AT4264" s="2">
        <v>1978.56</v>
      </c>
      <c r="AU4264" s="2">
        <v>1905.8</v>
      </c>
      <c r="AV4264" s="2">
        <v>0</v>
      </c>
      <c r="AW4264" s="1"/>
      <c r="AX4264" s="2" t="s">
        <v>422</v>
      </c>
      <c r="AY4264" s="8" t="s">
        <v>424</v>
      </c>
    </row>
    <row r="4265" spans="1:51" ht="13.15" customHeight="1" x14ac:dyDescent="0.25">
      <c r="A4265" s="7">
        <v>21027</v>
      </c>
      <c r="B4265" s="2" t="s">
        <v>4920</v>
      </c>
      <c r="C4265" s="2">
        <v>2347203</v>
      </c>
      <c r="D4265" s="2" t="s">
        <v>365</v>
      </c>
      <c r="E4265" s="2" t="s">
        <v>366</v>
      </c>
      <c r="F4265" s="2" t="s">
        <v>186</v>
      </c>
      <c r="G4265" s="3">
        <v>44424</v>
      </c>
      <c r="H4265" s="1"/>
      <c r="I4265" s="2">
        <v>6673.03</v>
      </c>
      <c r="J4265" s="2">
        <v>1745.4849999999999</v>
      </c>
      <c r="K4265" s="2">
        <v>1745.4849999999999</v>
      </c>
      <c r="L4265" s="2">
        <v>0</v>
      </c>
      <c r="M4265" s="1"/>
      <c r="N4265" s="5">
        <f t="shared" si="133"/>
        <v>10164</v>
      </c>
      <c r="O4265" s="6">
        <f t="shared" si="134"/>
        <v>6188.5499999999993</v>
      </c>
      <c r="P4265" s="2">
        <v>24</v>
      </c>
      <c r="Q4265" s="2" t="s">
        <v>46</v>
      </c>
      <c r="R4265" s="2">
        <v>0</v>
      </c>
      <c r="S4265" s="2">
        <v>133</v>
      </c>
      <c r="T4265" s="2">
        <v>11116.14</v>
      </c>
      <c r="U4265" s="2">
        <v>1868.45</v>
      </c>
      <c r="V4265" s="2">
        <v>0</v>
      </c>
      <c r="W4265" s="2">
        <v>0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2">
        <f>VLOOKUP(Tabla3[[#This Row],[Columna1]],Tabla5[#All],3,0)</f>
        <v>0</v>
      </c>
      <c r="AF4265" s="2">
        <v>0</v>
      </c>
      <c r="AG4265" s="2">
        <v>0</v>
      </c>
      <c r="AH4265" s="2">
        <v>0</v>
      </c>
      <c r="AI4265" s="2">
        <v>0</v>
      </c>
      <c r="AJ4265" s="2">
        <v>0</v>
      </c>
      <c r="AK4265" s="2">
        <f>VLOOKUP(Tabla3[[#This Row],[Columna1]],Tabla7[[ID]:[Monto neto de los bonos]],3,0)</f>
        <v>1868.45</v>
      </c>
      <c r="AL4265" s="2">
        <v>0</v>
      </c>
      <c r="AM4265" s="2">
        <v>0</v>
      </c>
      <c r="AN4265" s="2">
        <v>0</v>
      </c>
      <c r="AO4265" s="2">
        <v>0</v>
      </c>
      <c r="AP4265" s="2">
        <v>0</v>
      </c>
      <c r="AQ4265" s="2">
        <v>0</v>
      </c>
      <c r="AR4265" s="2">
        <v>0</v>
      </c>
      <c r="AS4265" s="2">
        <v>0</v>
      </c>
      <c r="AT4265" s="2">
        <v>2047.77</v>
      </c>
      <c r="AU4265" s="2">
        <v>1927.68</v>
      </c>
      <c r="AV4265" s="2">
        <v>0</v>
      </c>
      <c r="AW4265" s="1"/>
      <c r="AX4265" s="2" t="s">
        <v>422</v>
      </c>
      <c r="AY4265" s="8" t="s">
        <v>425</v>
      </c>
    </row>
    <row r="4266" spans="1:51" ht="13.15" customHeight="1" x14ac:dyDescent="0.25">
      <c r="A4266" s="7">
        <v>103990</v>
      </c>
      <c r="B4266" s="2" t="s">
        <v>3465</v>
      </c>
      <c r="C4266" s="2">
        <v>426803</v>
      </c>
      <c r="D4266" s="2" t="s">
        <v>365</v>
      </c>
      <c r="E4266" s="2" t="s">
        <v>366</v>
      </c>
      <c r="F4266" s="2" t="s">
        <v>113</v>
      </c>
      <c r="G4266" s="3">
        <v>41445</v>
      </c>
      <c r="H4266" s="1"/>
      <c r="I4266" s="2">
        <v>8862.42</v>
      </c>
      <c r="J4266" s="2">
        <v>2318.1350000000002</v>
      </c>
      <c r="K4266" s="2">
        <v>2318.1350000000002</v>
      </c>
      <c r="L4266" s="2">
        <v>1884.94</v>
      </c>
      <c r="M4266" s="1"/>
      <c r="N4266" s="5">
        <f t="shared" si="133"/>
        <v>15383.630000000001</v>
      </c>
      <c r="O4266" s="6">
        <f t="shared" si="134"/>
        <v>8810.8700000000008</v>
      </c>
      <c r="P4266" s="2">
        <v>24</v>
      </c>
      <c r="Q4266" s="2" t="s">
        <v>46</v>
      </c>
      <c r="R4266" s="2">
        <v>0</v>
      </c>
      <c r="S4266" s="2">
        <v>140</v>
      </c>
      <c r="T4266" s="2">
        <v>15542.8</v>
      </c>
      <c r="U4266" s="2">
        <v>2481.48</v>
      </c>
      <c r="V4266" s="2">
        <v>0</v>
      </c>
      <c r="W4266" s="2">
        <v>0</v>
      </c>
      <c r="X4266" s="2">
        <v>0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2">
        <f>VLOOKUP(Tabla3[[#This Row],[Columna1]],Tabla5[#All],3,0)</f>
        <v>0</v>
      </c>
      <c r="AF4266" s="2">
        <v>0</v>
      </c>
      <c r="AG4266" s="2">
        <v>0</v>
      </c>
      <c r="AH4266" s="2">
        <v>0</v>
      </c>
      <c r="AI4266" s="2">
        <v>0</v>
      </c>
      <c r="AJ4266" s="2">
        <v>0</v>
      </c>
      <c r="AK4266" s="2">
        <f>VLOOKUP(Tabla3[[#This Row],[Columna1]],Tabla7[[ID]:[Monto neto de los bonos]],3,0)</f>
        <v>2481.48</v>
      </c>
      <c r="AL4266" s="2">
        <v>0</v>
      </c>
      <c r="AM4266" s="2">
        <v>0</v>
      </c>
      <c r="AN4266" s="2">
        <v>0</v>
      </c>
      <c r="AO4266" s="2">
        <v>0</v>
      </c>
      <c r="AP4266" s="2">
        <v>0</v>
      </c>
      <c r="AQ4266" s="2">
        <v>0</v>
      </c>
      <c r="AR4266" s="2">
        <v>0</v>
      </c>
      <c r="AS4266" s="2">
        <v>0</v>
      </c>
      <c r="AT4266" s="2">
        <v>2971.24</v>
      </c>
      <c r="AU4266" s="2">
        <v>3601.52</v>
      </c>
      <c r="AV4266" s="2">
        <v>0</v>
      </c>
      <c r="AW4266" s="1"/>
      <c r="AX4266" s="2" t="s">
        <v>422</v>
      </c>
      <c r="AY4266" s="8" t="s">
        <v>425</v>
      </c>
    </row>
    <row r="4267" spans="1:51" ht="13.15" customHeight="1" x14ac:dyDescent="0.25">
      <c r="A4267" s="7">
        <v>23426</v>
      </c>
      <c r="B4267" s="2" t="s">
        <v>3466</v>
      </c>
      <c r="C4267" s="2">
        <v>5231803</v>
      </c>
      <c r="D4267" s="2" t="s">
        <v>365</v>
      </c>
      <c r="E4267" s="2" t="s">
        <v>378</v>
      </c>
      <c r="F4267" s="2" t="s">
        <v>45</v>
      </c>
      <c r="G4267" s="3">
        <v>44494</v>
      </c>
      <c r="H4267" s="1"/>
      <c r="I4267" s="2">
        <v>13413.65</v>
      </c>
      <c r="J4267" s="2">
        <v>2841.47</v>
      </c>
      <c r="K4267" s="2">
        <v>2841.47</v>
      </c>
      <c r="L4267" s="2">
        <v>0</v>
      </c>
      <c r="M4267" s="1"/>
      <c r="N4267" s="5">
        <f t="shared" si="133"/>
        <v>19096.59</v>
      </c>
      <c r="O4267" s="6">
        <f t="shared" si="134"/>
        <v>11460.63</v>
      </c>
      <c r="P4267" s="2">
        <v>30</v>
      </c>
      <c r="Q4267" s="2" t="s">
        <v>37</v>
      </c>
      <c r="R4267" s="2">
        <v>0</v>
      </c>
      <c r="S4267" s="2">
        <v>100</v>
      </c>
      <c r="T4267" s="2">
        <v>15914</v>
      </c>
      <c r="U4267" s="2">
        <v>0</v>
      </c>
      <c r="V4267" s="2">
        <v>0</v>
      </c>
      <c r="W4267" s="2">
        <v>0</v>
      </c>
      <c r="X4267" s="2">
        <v>0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2">
        <f>VLOOKUP(Tabla3[[#This Row],[Columna1]],Tabla5[#All],3,0)</f>
        <v>0</v>
      </c>
      <c r="AF4267" s="2">
        <v>0</v>
      </c>
      <c r="AG4267" s="2">
        <v>0</v>
      </c>
      <c r="AH4267" s="2">
        <v>0</v>
      </c>
      <c r="AI4267" s="2">
        <v>0</v>
      </c>
      <c r="AJ4267" s="2">
        <v>0</v>
      </c>
      <c r="AK4267" s="2">
        <f>VLOOKUP(Tabla3[[#This Row],[Columna1]],Tabla7[[ID]:[Monto neto de los bonos]],3,0)</f>
        <v>0</v>
      </c>
      <c r="AL4267" s="2">
        <v>0</v>
      </c>
      <c r="AM4267" s="2">
        <v>0</v>
      </c>
      <c r="AN4267" s="2">
        <v>0</v>
      </c>
      <c r="AO4267" s="2">
        <v>0</v>
      </c>
      <c r="AP4267" s="2">
        <v>0</v>
      </c>
      <c r="AQ4267" s="2">
        <v>0</v>
      </c>
      <c r="AR4267" s="2">
        <v>0</v>
      </c>
      <c r="AS4267" s="2">
        <v>0</v>
      </c>
      <c r="AT4267" s="2">
        <v>3501.04</v>
      </c>
      <c r="AU4267" s="2">
        <v>4134.92</v>
      </c>
      <c r="AV4267" s="2">
        <v>0</v>
      </c>
      <c r="AW4267" s="1"/>
      <c r="AX4267" s="2" t="s">
        <v>422</v>
      </c>
      <c r="AY4267" s="8" t="s">
        <v>423</v>
      </c>
    </row>
    <row r="4268" spans="1:51" ht="13.15" customHeight="1" x14ac:dyDescent="0.25">
      <c r="A4268" s="7">
        <v>102812</v>
      </c>
      <c r="B4268" s="2" t="s">
        <v>3467</v>
      </c>
      <c r="C4268" s="2">
        <v>417103</v>
      </c>
      <c r="D4268" s="2" t="s">
        <v>365</v>
      </c>
      <c r="E4268" s="2" t="s">
        <v>366</v>
      </c>
      <c r="F4268" s="2" t="s">
        <v>140</v>
      </c>
      <c r="G4268" s="3">
        <v>42523</v>
      </c>
      <c r="H4268" s="1"/>
      <c r="I4268" s="2">
        <v>6673.03</v>
      </c>
      <c r="J4268" s="2">
        <v>1745.4849999999999</v>
      </c>
      <c r="K4268" s="2">
        <v>1745.4849999999999</v>
      </c>
      <c r="L4268" s="2">
        <v>806.65</v>
      </c>
      <c r="M4268" s="1"/>
      <c r="N4268" s="5">
        <f t="shared" si="133"/>
        <v>10970.65</v>
      </c>
      <c r="O4268" s="6">
        <f t="shared" si="134"/>
        <v>9452.7699999999986</v>
      </c>
      <c r="P4268" s="2">
        <v>24</v>
      </c>
      <c r="Q4268" s="2" t="s">
        <v>132</v>
      </c>
      <c r="R4268" s="2">
        <v>0</v>
      </c>
      <c r="S4268" s="2">
        <v>0</v>
      </c>
      <c r="T4268" s="2">
        <v>0</v>
      </c>
      <c r="U4268" s="2">
        <v>0</v>
      </c>
      <c r="V4268" s="2">
        <v>0</v>
      </c>
      <c r="W4268" s="2">
        <v>0</v>
      </c>
      <c r="X4268" s="2">
        <v>0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2">
        <f>VLOOKUP(Tabla3[[#This Row],[Columna1]],Tabla5[#All],3,0)</f>
        <v>0</v>
      </c>
      <c r="AF4268" s="2">
        <v>0</v>
      </c>
      <c r="AG4268" s="2">
        <v>0</v>
      </c>
      <c r="AH4268" s="2">
        <v>0</v>
      </c>
      <c r="AI4268" s="2">
        <v>0</v>
      </c>
      <c r="AJ4268" s="2">
        <v>0</v>
      </c>
      <c r="AK4268" s="2">
        <f>VLOOKUP(Tabla3[[#This Row],[Columna1]],Tabla7[[ID]:[Monto neto de los bonos]],3,0)</f>
        <v>0</v>
      </c>
      <c r="AL4268" s="2">
        <v>0</v>
      </c>
      <c r="AM4268" s="2">
        <v>0</v>
      </c>
      <c r="AN4268" s="2">
        <v>0</v>
      </c>
      <c r="AO4268" s="2">
        <v>0</v>
      </c>
      <c r="AP4268" s="2">
        <v>0</v>
      </c>
      <c r="AQ4268" s="2">
        <v>0</v>
      </c>
      <c r="AR4268" s="2">
        <v>0</v>
      </c>
      <c r="AS4268" s="2">
        <v>0</v>
      </c>
      <c r="AT4268" s="2">
        <v>1010.44</v>
      </c>
      <c r="AU4268" s="2">
        <v>507.44</v>
      </c>
      <c r="AV4268" s="2">
        <v>0</v>
      </c>
      <c r="AW4268" s="1"/>
      <c r="AX4268" s="2" t="s">
        <v>422</v>
      </c>
      <c r="AY4268" s="8" t="s">
        <v>427</v>
      </c>
    </row>
    <row r="4269" spans="1:51" ht="13.15" customHeight="1" x14ac:dyDescent="0.25">
      <c r="A4269" s="7">
        <v>23904</v>
      </c>
      <c r="B4269" s="2" t="s">
        <v>3468</v>
      </c>
      <c r="C4269" s="2">
        <v>5741703</v>
      </c>
      <c r="D4269" s="2" t="s">
        <v>365</v>
      </c>
      <c r="E4269" s="2" t="s">
        <v>368</v>
      </c>
      <c r="F4269" s="2" t="s">
        <v>184</v>
      </c>
      <c r="G4269" s="3">
        <v>44872</v>
      </c>
      <c r="H4269" s="1"/>
      <c r="I4269" s="2">
        <v>5516.73</v>
      </c>
      <c r="J4269" s="2">
        <v>1441.28</v>
      </c>
      <c r="K4269" s="2">
        <v>1441.28</v>
      </c>
      <c r="L4269" s="2">
        <v>0</v>
      </c>
      <c r="M4269" s="1"/>
      <c r="N4269" s="5">
        <f t="shared" si="133"/>
        <v>8399.2899999999991</v>
      </c>
      <c r="O4269" s="6">
        <f t="shared" si="134"/>
        <v>5761.9699999999993</v>
      </c>
      <c r="P4269" s="2">
        <v>23</v>
      </c>
      <c r="Q4269" s="2" t="s">
        <v>132</v>
      </c>
      <c r="R4269" s="2">
        <v>0</v>
      </c>
      <c r="S4269" s="2">
        <v>115</v>
      </c>
      <c r="T4269" s="2">
        <v>7944.2</v>
      </c>
      <c r="U4269" s="2">
        <v>0</v>
      </c>
      <c r="V4269" s="2">
        <v>0</v>
      </c>
      <c r="W4269" s="2">
        <v>0</v>
      </c>
      <c r="X4269" s="2">
        <v>0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2">
        <f>VLOOKUP(Tabla3[[#This Row],[Columna1]],Tabla5[#All],3,0)</f>
        <v>0</v>
      </c>
      <c r="AF4269" s="2">
        <v>0</v>
      </c>
      <c r="AG4269" s="2">
        <v>0</v>
      </c>
      <c r="AH4269" s="2">
        <v>0</v>
      </c>
      <c r="AI4269" s="2">
        <v>0</v>
      </c>
      <c r="AJ4269" s="2">
        <v>0</v>
      </c>
      <c r="AK4269" s="2">
        <f>VLOOKUP(Tabla3[[#This Row],[Columna1]],Tabla7[[ID]:[Monto neto de los bonos]],3,0)</f>
        <v>0</v>
      </c>
      <c r="AL4269" s="2">
        <v>0</v>
      </c>
      <c r="AM4269" s="2">
        <v>0</v>
      </c>
      <c r="AN4269" s="2">
        <v>0</v>
      </c>
      <c r="AO4269" s="2">
        <v>0</v>
      </c>
      <c r="AP4269" s="2">
        <v>0</v>
      </c>
      <c r="AQ4269" s="2">
        <v>0</v>
      </c>
      <c r="AR4269" s="2">
        <v>0</v>
      </c>
      <c r="AS4269" s="2">
        <v>0</v>
      </c>
      <c r="AT4269" s="2">
        <v>1535.79</v>
      </c>
      <c r="AU4269" s="2">
        <v>1101.53</v>
      </c>
      <c r="AV4269" s="2">
        <v>0</v>
      </c>
      <c r="AW4269" s="1"/>
      <c r="AX4269" s="2" t="s">
        <v>422</v>
      </c>
      <c r="AY4269" s="8" t="s">
        <v>427</v>
      </c>
    </row>
    <row r="4270" spans="1:51" ht="13.15" customHeight="1" x14ac:dyDescent="0.25">
      <c r="A4270" s="7">
        <v>23566</v>
      </c>
      <c r="B4270" s="2" t="s">
        <v>3469</v>
      </c>
      <c r="C4270" s="2">
        <v>5319703</v>
      </c>
      <c r="D4270" s="2" t="s">
        <v>365</v>
      </c>
      <c r="E4270" s="2" t="s">
        <v>369</v>
      </c>
      <c r="F4270" s="2" t="s">
        <v>41</v>
      </c>
      <c r="G4270" s="3">
        <v>44543</v>
      </c>
      <c r="H4270" s="1"/>
      <c r="I4270" s="2">
        <v>8542.57</v>
      </c>
      <c r="J4270" s="2">
        <v>2234.4899999999998</v>
      </c>
      <c r="K4270" s="2">
        <v>2234.4899999999998</v>
      </c>
      <c r="L4270" s="2">
        <v>0</v>
      </c>
      <c r="M4270" s="1"/>
      <c r="N4270" s="5">
        <f t="shared" si="133"/>
        <v>13011.55</v>
      </c>
      <c r="O4270" s="6">
        <f t="shared" si="134"/>
        <v>8507.07</v>
      </c>
      <c r="P4270" s="2">
        <v>20</v>
      </c>
      <c r="Q4270" s="2" t="s">
        <v>46</v>
      </c>
      <c r="R4270" s="2">
        <v>0</v>
      </c>
      <c r="S4270" s="2">
        <v>99</v>
      </c>
      <c r="T4270" s="2">
        <v>10593</v>
      </c>
      <c r="U4270" s="2">
        <v>2391.92</v>
      </c>
      <c r="V4270" s="2">
        <v>0</v>
      </c>
      <c r="W4270" s="2">
        <v>0</v>
      </c>
      <c r="X4270" s="2">
        <v>0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2">
        <f>VLOOKUP(Tabla3[[#This Row],[Columna1]],Tabla5[#All],3,0)</f>
        <v>0</v>
      </c>
      <c r="AF4270" s="2">
        <v>0</v>
      </c>
      <c r="AG4270" s="2">
        <v>0</v>
      </c>
      <c r="AH4270" s="2">
        <v>0</v>
      </c>
      <c r="AI4270" s="2">
        <v>0</v>
      </c>
      <c r="AJ4270" s="2">
        <v>0</v>
      </c>
      <c r="AK4270" s="2">
        <f>VLOOKUP(Tabla3[[#This Row],[Columna1]],Tabla7[[ID]:[Monto neto de los bonos]],3,0)</f>
        <v>2391.92</v>
      </c>
      <c r="AL4270" s="2">
        <v>0</v>
      </c>
      <c r="AM4270" s="2">
        <v>0</v>
      </c>
      <c r="AN4270" s="2">
        <v>0</v>
      </c>
      <c r="AO4270" s="2">
        <v>0</v>
      </c>
      <c r="AP4270" s="2">
        <v>0</v>
      </c>
      <c r="AQ4270" s="2">
        <v>0</v>
      </c>
      <c r="AR4270" s="2">
        <v>0</v>
      </c>
      <c r="AS4270" s="2">
        <v>0</v>
      </c>
      <c r="AT4270" s="2">
        <v>2257.7399999999998</v>
      </c>
      <c r="AU4270" s="2">
        <v>2246.7399999999998</v>
      </c>
      <c r="AV4270" s="2">
        <v>0</v>
      </c>
      <c r="AW4270" s="1"/>
      <c r="AX4270" s="2" t="s">
        <v>422</v>
      </c>
      <c r="AY4270" s="8" t="s">
        <v>424</v>
      </c>
    </row>
    <row r="4271" spans="1:51" ht="13.15" customHeight="1" x14ac:dyDescent="0.25">
      <c r="A4271" s="7">
        <v>17691</v>
      </c>
      <c r="B4271" s="2" t="s">
        <v>4881</v>
      </c>
      <c r="C4271" s="2">
        <v>230003</v>
      </c>
      <c r="D4271" s="2" t="s">
        <v>365</v>
      </c>
      <c r="E4271" s="2" t="s">
        <v>366</v>
      </c>
      <c r="F4271" s="2" t="s">
        <v>140</v>
      </c>
      <c r="G4271" s="3">
        <v>42523</v>
      </c>
      <c r="H4271" s="1"/>
      <c r="I4271" s="2">
        <v>6673.03</v>
      </c>
      <c r="J4271" s="2">
        <v>1745.4849999999999</v>
      </c>
      <c r="K4271" s="2">
        <v>1745.4849999999999</v>
      </c>
      <c r="L4271" s="2">
        <v>806.65</v>
      </c>
      <c r="M4271" s="1"/>
      <c r="N4271" s="5">
        <f t="shared" si="133"/>
        <v>10970.65</v>
      </c>
      <c r="O4271" s="6">
        <f t="shared" si="134"/>
        <v>9452.7699999999986</v>
      </c>
      <c r="P4271" s="2">
        <v>24</v>
      </c>
      <c r="Q4271" s="2" t="s">
        <v>132</v>
      </c>
      <c r="R4271" s="2">
        <v>0</v>
      </c>
      <c r="S4271" s="2">
        <v>0</v>
      </c>
      <c r="T4271" s="2">
        <v>0</v>
      </c>
      <c r="U4271" s="2">
        <v>0</v>
      </c>
      <c r="V4271" s="2">
        <v>0</v>
      </c>
      <c r="W4271" s="2">
        <v>0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2">
        <f>VLOOKUP(Tabla3[[#This Row],[Columna1]],Tabla5[#All],3,0)</f>
        <v>0</v>
      </c>
      <c r="AF4271" s="2">
        <v>0</v>
      </c>
      <c r="AG4271" s="2">
        <v>0</v>
      </c>
      <c r="AH4271" s="2">
        <v>0</v>
      </c>
      <c r="AI4271" s="2">
        <v>0</v>
      </c>
      <c r="AJ4271" s="2">
        <v>0</v>
      </c>
      <c r="AK4271" s="2">
        <f>VLOOKUP(Tabla3[[#This Row],[Columna1]],Tabla7[[ID]:[Monto neto de los bonos]],3,0)</f>
        <v>0</v>
      </c>
      <c r="AL4271" s="2">
        <v>0</v>
      </c>
      <c r="AM4271" s="2">
        <v>0</v>
      </c>
      <c r="AN4271" s="2">
        <v>0</v>
      </c>
      <c r="AO4271" s="2">
        <v>0</v>
      </c>
      <c r="AP4271" s="2">
        <v>0</v>
      </c>
      <c r="AQ4271" s="2">
        <v>0</v>
      </c>
      <c r="AR4271" s="2">
        <v>0</v>
      </c>
      <c r="AS4271" s="2">
        <v>0</v>
      </c>
      <c r="AT4271" s="2">
        <v>1010.44</v>
      </c>
      <c r="AU4271" s="2">
        <v>507.44</v>
      </c>
      <c r="AV4271" s="2">
        <v>0</v>
      </c>
      <c r="AW4271" s="1"/>
      <c r="AX4271" s="2" t="s">
        <v>422</v>
      </c>
      <c r="AY4271" s="8" t="s">
        <v>427</v>
      </c>
    </row>
    <row r="4272" spans="1:51" ht="13.15" customHeight="1" x14ac:dyDescent="0.25">
      <c r="A4272" s="7">
        <v>17731</v>
      </c>
      <c r="B4272" s="2" t="s">
        <v>3470</v>
      </c>
      <c r="C4272" s="2">
        <v>231503</v>
      </c>
      <c r="D4272" s="2" t="s">
        <v>365</v>
      </c>
      <c r="E4272" s="2" t="s">
        <v>366</v>
      </c>
      <c r="F4272" s="2" t="s">
        <v>140</v>
      </c>
      <c r="G4272" s="3">
        <v>42523</v>
      </c>
      <c r="H4272" s="1"/>
      <c r="I4272" s="2">
        <v>6673.03</v>
      </c>
      <c r="J4272" s="2">
        <v>1745.4849999999999</v>
      </c>
      <c r="K4272" s="2">
        <v>1745.4849999999999</v>
      </c>
      <c r="L4272" s="2">
        <v>806.65</v>
      </c>
      <c r="M4272" s="1"/>
      <c r="N4272" s="5">
        <f t="shared" si="133"/>
        <v>10970.65</v>
      </c>
      <c r="O4272" s="6">
        <f t="shared" si="134"/>
        <v>9452.7699999999986</v>
      </c>
      <c r="P4272" s="2">
        <v>24</v>
      </c>
      <c r="Q4272" s="2" t="s">
        <v>132</v>
      </c>
      <c r="R4272" s="2">
        <v>0</v>
      </c>
      <c r="S4272" s="2">
        <v>0</v>
      </c>
      <c r="T4272" s="2">
        <v>0</v>
      </c>
      <c r="U4272" s="2">
        <v>0</v>
      </c>
      <c r="V4272" s="2">
        <v>0</v>
      </c>
      <c r="W4272" s="2">
        <v>0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2">
        <f>VLOOKUP(Tabla3[[#This Row],[Columna1]],Tabla5[#All],3,0)</f>
        <v>0</v>
      </c>
      <c r="AF4272" s="2">
        <v>0</v>
      </c>
      <c r="AG4272" s="2">
        <v>0</v>
      </c>
      <c r="AH4272" s="2">
        <v>0</v>
      </c>
      <c r="AI4272" s="2">
        <v>0</v>
      </c>
      <c r="AJ4272" s="2">
        <v>0</v>
      </c>
      <c r="AK4272" s="2">
        <f>VLOOKUP(Tabla3[[#This Row],[Columna1]],Tabla7[[ID]:[Monto neto de los bonos]],3,0)</f>
        <v>0</v>
      </c>
      <c r="AL4272" s="2">
        <v>0</v>
      </c>
      <c r="AM4272" s="2">
        <v>0</v>
      </c>
      <c r="AN4272" s="2">
        <v>0</v>
      </c>
      <c r="AO4272" s="2">
        <v>0</v>
      </c>
      <c r="AP4272" s="2">
        <v>0</v>
      </c>
      <c r="AQ4272" s="2">
        <v>0</v>
      </c>
      <c r="AR4272" s="2">
        <v>0</v>
      </c>
      <c r="AS4272" s="2">
        <v>0</v>
      </c>
      <c r="AT4272" s="2">
        <v>1010.44</v>
      </c>
      <c r="AU4272" s="2">
        <v>507.44</v>
      </c>
      <c r="AV4272" s="2">
        <v>0</v>
      </c>
      <c r="AW4272" s="1"/>
      <c r="AX4272" s="2" t="s">
        <v>422</v>
      </c>
      <c r="AY4272" s="8" t="s">
        <v>427</v>
      </c>
    </row>
    <row r="4273" spans="1:51" ht="13.15" customHeight="1" x14ac:dyDescent="0.25">
      <c r="A4273" s="7">
        <v>24447</v>
      </c>
      <c r="B4273" s="2" t="s">
        <v>4946</v>
      </c>
      <c r="C4273" s="2">
        <v>5938603</v>
      </c>
      <c r="D4273" s="2" t="s">
        <v>365</v>
      </c>
      <c r="E4273" s="2" t="s">
        <v>374</v>
      </c>
      <c r="F4273" s="2" t="s">
        <v>36</v>
      </c>
      <c r="G4273" s="3">
        <v>45006</v>
      </c>
      <c r="H4273" s="1"/>
      <c r="I4273" s="2">
        <v>13165.89</v>
      </c>
      <c r="J4273" s="2">
        <v>2789.65</v>
      </c>
      <c r="K4273" s="2">
        <v>2789.65</v>
      </c>
      <c r="L4273" s="2">
        <v>0</v>
      </c>
      <c r="M4273" s="1"/>
      <c r="N4273" s="5">
        <f t="shared" si="133"/>
        <v>23650.37</v>
      </c>
      <c r="O4273" s="6">
        <f t="shared" si="134"/>
        <v>20533.289999999997</v>
      </c>
      <c r="P4273" s="2">
        <v>20</v>
      </c>
      <c r="Q4273" s="2" t="s">
        <v>132</v>
      </c>
      <c r="R4273" s="2">
        <v>0</v>
      </c>
      <c r="S4273" s="2">
        <v>0</v>
      </c>
      <c r="T4273" s="2">
        <v>0</v>
      </c>
      <c r="U4273" s="2">
        <v>0</v>
      </c>
      <c r="V4273" s="2">
        <v>0</v>
      </c>
      <c r="W4273" s="2">
        <v>0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4905.18</v>
      </c>
      <c r="AE4273" s="2">
        <f>VLOOKUP(Tabla3[[#This Row],[Columna1]],Tabla5[#All],3,0)</f>
        <v>4905.18</v>
      </c>
      <c r="AF4273" s="2">
        <v>0</v>
      </c>
      <c r="AG4273" s="2">
        <v>0</v>
      </c>
      <c r="AH4273" s="2">
        <v>0</v>
      </c>
      <c r="AI4273" s="2">
        <v>0</v>
      </c>
      <c r="AJ4273" s="2">
        <v>0</v>
      </c>
      <c r="AK4273" s="2">
        <f>VLOOKUP(Tabla3[[#This Row],[Columna1]],Tabla7[[ID]:[Monto neto de los bonos]],3,0)</f>
        <v>0</v>
      </c>
      <c r="AL4273" s="2">
        <v>0</v>
      </c>
      <c r="AM4273" s="2">
        <v>0</v>
      </c>
      <c r="AN4273" s="2">
        <v>0</v>
      </c>
      <c r="AO4273" s="2">
        <v>0</v>
      </c>
      <c r="AP4273" s="2">
        <v>0</v>
      </c>
      <c r="AQ4273" s="2">
        <v>0</v>
      </c>
      <c r="AR4273" s="2">
        <v>0</v>
      </c>
      <c r="AS4273" s="2">
        <v>0</v>
      </c>
      <c r="AT4273" s="2">
        <v>1726.52</v>
      </c>
      <c r="AU4273" s="2">
        <v>1390.56</v>
      </c>
      <c r="AV4273" s="2">
        <v>0</v>
      </c>
      <c r="AW4273" s="1"/>
      <c r="AX4273" s="2" t="s">
        <v>422</v>
      </c>
      <c r="AY4273" s="8" t="s">
        <v>426</v>
      </c>
    </row>
    <row r="4274" spans="1:51" ht="13.15" customHeight="1" x14ac:dyDescent="0.25">
      <c r="A4274" s="7">
        <v>22941</v>
      </c>
      <c r="B4274" s="2" t="s">
        <v>4890</v>
      </c>
      <c r="C4274" s="2">
        <v>4843203</v>
      </c>
      <c r="D4274" s="2" t="s">
        <v>365</v>
      </c>
      <c r="E4274" s="2" t="s">
        <v>366</v>
      </c>
      <c r="F4274" s="2" t="s">
        <v>140</v>
      </c>
      <c r="G4274" s="3">
        <v>44221</v>
      </c>
      <c r="H4274" s="1"/>
      <c r="I4274" s="2">
        <v>6673.03</v>
      </c>
      <c r="J4274" s="2">
        <v>1745.4849999999999</v>
      </c>
      <c r="K4274" s="2">
        <v>1745.4849999999999</v>
      </c>
      <c r="L4274" s="2">
        <v>0</v>
      </c>
      <c r="M4274" s="1"/>
      <c r="N4274" s="5">
        <f t="shared" si="133"/>
        <v>10164</v>
      </c>
      <c r="O4274" s="6">
        <f t="shared" si="134"/>
        <v>7025.7200000000012</v>
      </c>
      <c r="P4274" s="2">
        <v>24</v>
      </c>
      <c r="Q4274" s="2" t="s">
        <v>46</v>
      </c>
      <c r="R4274" s="2">
        <v>0</v>
      </c>
      <c r="S4274" s="2">
        <v>100</v>
      </c>
      <c r="T4274" s="2">
        <v>8358</v>
      </c>
      <c r="U4274" s="2">
        <v>1868.45</v>
      </c>
      <c r="V4274" s="2">
        <v>0</v>
      </c>
      <c r="W4274" s="2">
        <v>0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2">
        <f>VLOOKUP(Tabla3[[#This Row],[Columna1]],Tabla5[#All],3,0)</f>
        <v>0</v>
      </c>
      <c r="AF4274" s="2">
        <v>0</v>
      </c>
      <c r="AG4274" s="2">
        <v>0</v>
      </c>
      <c r="AH4274" s="2">
        <v>0</v>
      </c>
      <c r="AI4274" s="2">
        <v>0</v>
      </c>
      <c r="AJ4274" s="2">
        <v>0</v>
      </c>
      <c r="AK4274" s="2">
        <f>VLOOKUP(Tabla3[[#This Row],[Columna1]],Tabla7[[ID]:[Monto neto de los bonos]],3,0)</f>
        <v>1868.45</v>
      </c>
      <c r="AL4274" s="2">
        <v>0</v>
      </c>
      <c r="AM4274" s="2">
        <v>0</v>
      </c>
      <c r="AN4274" s="2">
        <v>0</v>
      </c>
      <c r="AO4274" s="2">
        <v>0</v>
      </c>
      <c r="AP4274" s="2">
        <v>0</v>
      </c>
      <c r="AQ4274" s="2">
        <v>0</v>
      </c>
      <c r="AR4274" s="2">
        <v>0</v>
      </c>
      <c r="AS4274" s="2">
        <v>0</v>
      </c>
      <c r="AT4274" s="2">
        <v>1771.96</v>
      </c>
      <c r="AU4274" s="2">
        <v>1366.32</v>
      </c>
      <c r="AV4274" s="2">
        <v>0</v>
      </c>
      <c r="AW4274" s="1"/>
      <c r="AX4274" s="2" t="s">
        <v>422</v>
      </c>
      <c r="AY4274" s="8" t="s">
        <v>425</v>
      </c>
    </row>
    <row r="4275" spans="1:51" ht="13.15" customHeight="1" x14ac:dyDescent="0.25">
      <c r="A4275" s="7">
        <v>104158</v>
      </c>
      <c r="B4275" s="2" t="s">
        <v>3471</v>
      </c>
      <c r="C4275" s="2">
        <v>377703</v>
      </c>
      <c r="D4275" s="2" t="s">
        <v>365</v>
      </c>
      <c r="E4275" s="2" t="s">
        <v>366</v>
      </c>
      <c r="F4275" s="2" t="s">
        <v>184</v>
      </c>
      <c r="G4275" s="3">
        <v>43395</v>
      </c>
      <c r="H4275" s="1"/>
      <c r="I4275" s="2">
        <v>5516.73</v>
      </c>
      <c r="J4275" s="2">
        <v>1441.28</v>
      </c>
      <c r="K4275" s="2">
        <v>1441.28</v>
      </c>
      <c r="L4275" s="2">
        <v>763.18</v>
      </c>
      <c r="M4275" s="1"/>
      <c r="N4275" s="5">
        <f t="shared" si="133"/>
        <v>9162.4699999999993</v>
      </c>
      <c r="O4275" s="6">
        <f t="shared" si="134"/>
        <v>5870.3399999999992</v>
      </c>
      <c r="P4275" s="2">
        <v>24</v>
      </c>
      <c r="Q4275" s="2" t="s">
        <v>132</v>
      </c>
      <c r="R4275" s="2">
        <v>0</v>
      </c>
      <c r="S4275" s="2">
        <v>135</v>
      </c>
      <c r="T4275" s="2">
        <v>9325.7999999999993</v>
      </c>
      <c r="U4275" s="2">
        <v>0</v>
      </c>
      <c r="V4275" s="2">
        <v>0</v>
      </c>
      <c r="W4275" s="2">
        <v>0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2">
        <f>VLOOKUP(Tabla3[[#This Row],[Columna1]],Tabla5[#All],3,0)</f>
        <v>0</v>
      </c>
      <c r="AF4275" s="2">
        <v>0</v>
      </c>
      <c r="AG4275" s="2">
        <v>0</v>
      </c>
      <c r="AH4275" s="2">
        <v>0</v>
      </c>
      <c r="AI4275" s="2">
        <v>0</v>
      </c>
      <c r="AJ4275" s="2">
        <v>0</v>
      </c>
      <c r="AK4275" s="2">
        <f>VLOOKUP(Tabla3[[#This Row],[Columna1]],Tabla7[[ID]:[Monto neto de los bonos]],3,0)</f>
        <v>0</v>
      </c>
      <c r="AL4275" s="2">
        <v>0</v>
      </c>
      <c r="AM4275" s="2">
        <v>0</v>
      </c>
      <c r="AN4275" s="2">
        <v>0</v>
      </c>
      <c r="AO4275" s="2">
        <v>0</v>
      </c>
      <c r="AP4275" s="2">
        <v>0</v>
      </c>
      <c r="AQ4275" s="2">
        <v>0</v>
      </c>
      <c r="AR4275" s="2">
        <v>0</v>
      </c>
      <c r="AS4275" s="2">
        <v>0</v>
      </c>
      <c r="AT4275" s="2">
        <v>1776.5</v>
      </c>
      <c r="AU4275" s="2">
        <v>1515.63</v>
      </c>
      <c r="AV4275" s="2">
        <v>0</v>
      </c>
      <c r="AW4275" s="1"/>
      <c r="AX4275" s="2" t="s">
        <v>422</v>
      </c>
      <c r="AY4275" s="8" t="s">
        <v>427</v>
      </c>
    </row>
    <row r="4276" spans="1:51" ht="13.15" customHeight="1" x14ac:dyDescent="0.25">
      <c r="A4276" s="7">
        <v>22239</v>
      </c>
      <c r="B4276" s="2" t="s">
        <v>3472</v>
      </c>
      <c r="C4276" s="2">
        <v>3903203</v>
      </c>
      <c r="D4276" s="2" t="s">
        <v>365</v>
      </c>
      <c r="E4276" s="2" t="s">
        <v>366</v>
      </c>
      <c r="F4276" s="2" t="s">
        <v>184</v>
      </c>
      <c r="G4276" s="3">
        <v>43803</v>
      </c>
      <c r="H4276" s="1"/>
      <c r="I4276" s="2">
        <v>5516.73</v>
      </c>
      <c r="J4276" s="2">
        <v>1441.28</v>
      </c>
      <c r="K4276" s="2">
        <v>1441.28</v>
      </c>
      <c r="L4276" s="2">
        <v>816.61</v>
      </c>
      <c r="M4276" s="1"/>
      <c r="N4276" s="5">
        <f t="shared" si="133"/>
        <v>9215.9</v>
      </c>
      <c r="O4276" s="6">
        <f t="shared" si="134"/>
        <v>5809.0999999999995</v>
      </c>
      <c r="P4276" s="2">
        <v>24</v>
      </c>
      <c r="Q4276" s="2" t="s">
        <v>132</v>
      </c>
      <c r="R4276" s="2">
        <v>0</v>
      </c>
      <c r="S4276" s="2">
        <v>140</v>
      </c>
      <c r="T4276" s="2">
        <v>9671.2000000000007</v>
      </c>
      <c r="U4276" s="2">
        <v>0</v>
      </c>
      <c r="V4276" s="2">
        <v>0</v>
      </c>
      <c r="W4276" s="2">
        <v>0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2">
        <f>VLOOKUP(Tabla3[[#This Row],[Columna1]],Tabla5[#All],3,0)</f>
        <v>0</v>
      </c>
      <c r="AF4276" s="2">
        <v>0</v>
      </c>
      <c r="AG4276" s="2">
        <v>0</v>
      </c>
      <c r="AH4276" s="2">
        <v>0</v>
      </c>
      <c r="AI4276" s="2">
        <v>0</v>
      </c>
      <c r="AJ4276" s="2">
        <v>0</v>
      </c>
      <c r="AK4276" s="2">
        <f>VLOOKUP(Tabla3[[#This Row],[Columna1]],Tabla7[[ID]:[Monto neto de los bonos]],3,0)</f>
        <v>0</v>
      </c>
      <c r="AL4276" s="2">
        <v>0</v>
      </c>
      <c r="AM4276" s="2">
        <v>0</v>
      </c>
      <c r="AN4276" s="2">
        <v>0</v>
      </c>
      <c r="AO4276" s="2">
        <v>0</v>
      </c>
      <c r="AP4276" s="2">
        <v>0</v>
      </c>
      <c r="AQ4276" s="2">
        <v>0</v>
      </c>
      <c r="AR4276" s="2">
        <v>0</v>
      </c>
      <c r="AS4276" s="2">
        <v>0</v>
      </c>
      <c r="AT4276" s="2">
        <v>1815.96</v>
      </c>
      <c r="AU4276" s="2">
        <v>1590.84</v>
      </c>
      <c r="AV4276" s="2">
        <v>0</v>
      </c>
      <c r="AW4276" s="1"/>
      <c r="AX4276" s="2" t="s">
        <v>422</v>
      </c>
      <c r="AY4276" s="8" t="s">
        <v>427</v>
      </c>
    </row>
    <row r="4277" spans="1:51" ht="13.15" customHeight="1" x14ac:dyDescent="0.25">
      <c r="A4277" s="7">
        <v>25485</v>
      </c>
      <c r="B4277" s="2" t="s">
        <v>3473</v>
      </c>
      <c r="C4277" s="2">
        <v>6695703</v>
      </c>
      <c r="D4277" s="2" t="s">
        <v>365</v>
      </c>
      <c r="E4277" s="2" t="s">
        <v>368</v>
      </c>
      <c r="F4277" s="2" t="s">
        <v>140</v>
      </c>
      <c r="G4277" s="3">
        <v>45709</v>
      </c>
      <c r="H4277" s="1"/>
      <c r="I4277" s="2">
        <v>6673.03</v>
      </c>
      <c r="J4277" s="2">
        <v>1745.4849999999999</v>
      </c>
      <c r="K4277" s="2">
        <v>1745.4849999999999</v>
      </c>
      <c r="L4277" s="2">
        <v>0</v>
      </c>
      <c r="M4277" s="1"/>
      <c r="N4277" s="5">
        <f t="shared" si="133"/>
        <v>10164</v>
      </c>
      <c r="O4277" s="6">
        <f t="shared" si="134"/>
        <v>7295.7</v>
      </c>
      <c r="P4277" s="2">
        <v>29</v>
      </c>
      <c r="Q4277" s="2" t="s">
        <v>132</v>
      </c>
      <c r="R4277" s="2">
        <v>0</v>
      </c>
      <c r="S4277" s="2">
        <v>60</v>
      </c>
      <c r="T4277" s="2">
        <v>5014.8</v>
      </c>
      <c r="U4277" s="2">
        <v>0</v>
      </c>
      <c r="V4277" s="2">
        <v>0</v>
      </c>
      <c r="W4277" s="2">
        <v>0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2">
        <f>VLOOKUP(Tabla3[[#This Row],[Columna1]],Tabla5[#All],3,0)</f>
        <v>0</v>
      </c>
      <c r="AF4277" s="2">
        <v>0</v>
      </c>
      <c r="AG4277" s="2">
        <v>0</v>
      </c>
      <c r="AH4277" s="2">
        <v>0</v>
      </c>
      <c r="AI4277" s="2">
        <v>0</v>
      </c>
      <c r="AJ4277" s="2">
        <v>0</v>
      </c>
      <c r="AK4277" s="2">
        <f>VLOOKUP(Tabla3[[#This Row],[Columna1]],Tabla7[[ID]:[Monto neto de los bonos]],3,0)</f>
        <v>0</v>
      </c>
      <c r="AL4277" s="2">
        <v>0</v>
      </c>
      <c r="AM4277" s="2">
        <v>0</v>
      </c>
      <c r="AN4277" s="2">
        <v>0</v>
      </c>
      <c r="AO4277" s="2">
        <v>0</v>
      </c>
      <c r="AP4277" s="2">
        <v>0</v>
      </c>
      <c r="AQ4277" s="2">
        <v>0</v>
      </c>
      <c r="AR4277" s="2">
        <v>0</v>
      </c>
      <c r="AS4277" s="2">
        <v>0</v>
      </c>
      <c r="AT4277" s="2">
        <v>1632.68</v>
      </c>
      <c r="AU4277" s="2">
        <v>1235.6199999999999</v>
      </c>
      <c r="AV4277" s="2">
        <v>0</v>
      </c>
      <c r="AW4277" s="1"/>
      <c r="AX4277" s="2" t="s">
        <v>422</v>
      </c>
      <c r="AY4277" s="8" t="s">
        <v>427</v>
      </c>
    </row>
    <row r="4278" spans="1:51" ht="13.15" customHeight="1" x14ac:dyDescent="0.25">
      <c r="A4278" s="7">
        <v>21521</v>
      </c>
      <c r="B4278" s="2" t="s">
        <v>4921</v>
      </c>
      <c r="C4278" s="2">
        <v>2920603</v>
      </c>
      <c r="D4278" s="2" t="s">
        <v>365</v>
      </c>
      <c r="E4278" s="2" t="s">
        <v>366</v>
      </c>
      <c r="F4278" s="2" t="s">
        <v>184</v>
      </c>
      <c r="G4278" s="3">
        <v>43395</v>
      </c>
      <c r="H4278" s="1"/>
      <c r="I4278" s="2">
        <v>5516.73</v>
      </c>
      <c r="J4278" s="2">
        <v>1441.28</v>
      </c>
      <c r="K4278" s="2">
        <v>1441.28</v>
      </c>
      <c r="L4278" s="2">
        <v>763.18</v>
      </c>
      <c r="M4278" s="1"/>
      <c r="N4278" s="5">
        <f t="shared" si="133"/>
        <v>9162.4699999999993</v>
      </c>
      <c r="O4278" s="6">
        <f t="shared" si="134"/>
        <v>5771.11</v>
      </c>
      <c r="P4278" s="2">
        <v>24</v>
      </c>
      <c r="Q4278" s="2" t="s">
        <v>132</v>
      </c>
      <c r="R4278" s="2">
        <v>0</v>
      </c>
      <c r="S4278" s="2">
        <v>140</v>
      </c>
      <c r="T4278" s="2">
        <v>9671.2000000000007</v>
      </c>
      <c r="U4278" s="2">
        <v>0</v>
      </c>
      <c r="V4278" s="2">
        <v>0</v>
      </c>
      <c r="W4278" s="2">
        <v>0</v>
      </c>
      <c r="X4278" s="2">
        <v>0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2">
        <f>VLOOKUP(Tabla3[[#This Row],[Columna1]],Tabla5[#All],3,0)</f>
        <v>0</v>
      </c>
      <c r="AF4278" s="2">
        <v>0</v>
      </c>
      <c r="AG4278" s="2">
        <v>0</v>
      </c>
      <c r="AH4278" s="2">
        <v>0</v>
      </c>
      <c r="AI4278" s="2">
        <v>0</v>
      </c>
      <c r="AJ4278" s="2">
        <v>0</v>
      </c>
      <c r="AK4278" s="2">
        <f>VLOOKUP(Tabla3[[#This Row],[Columna1]],Tabla7[[ID]:[Monto neto de los bonos]],3,0)</f>
        <v>0</v>
      </c>
      <c r="AL4278" s="2">
        <v>0</v>
      </c>
      <c r="AM4278" s="2">
        <v>0</v>
      </c>
      <c r="AN4278" s="2">
        <v>0</v>
      </c>
      <c r="AO4278" s="2">
        <v>0</v>
      </c>
      <c r="AP4278" s="2">
        <v>0</v>
      </c>
      <c r="AQ4278" s="2">
        <v>0</v>
      </c>
      <c r="AR4278" s="2">
        <v>0</v>
      </c>
      <c r="AS4278" s="2">
        <v>0</v>
      </c>
      <c r="AT4278" s="2">
        <v>1811.04</v>
      </c>
      <c r="AU4278" s="2">
        <v>1580.32</v>
      </c>
      <c r="AV4278" s="2">
        <v>0</v>
      </c>
      <c r="AW4278" s="1"/>
      <c r="AX4278" s="2" t="s">
        <v>422</v>
      </c>
      <c r="AY4278" s="8" t="s">
        <v>427</v>
      </c>
    </row>
    <row r="4279" spans="1:51" ht="13.15" customHeight="1" x14ac:dyDescent="0.25">
      <c r="A4279" s="7">
        <v>102878</v>
      </c>
      <c r="B4279" s="2" t="s">
        <v>3474</v>
      </c>
      <c r="C4279" s="2">
        <v>417803</v>
      </c>
      <c r="D4279" s="2" t="s">
        <v>365</v>
      </c>
      <c r="E4279" s="2" t="s">
        <v>368</v>
      </c>
      <c r="F4279" s="2" t="s">
        <v>140</v>
      </c>
      <c r="G4279" s="3">
        <v>42523</v>
      </c>
      <c r="H4279" s="1"/>
      <c r="I4279" s="2">
        <v>6673.03</v>
      </c>
      <c r="J4279" s="2">
        <v>1745.4849999999999</v>
      </c>
      <c r="K4279" s="2">
        <v>1745.4849999999999</v>
      </c>
      <c r="L4279" s="2">
        <v>806.65</v>
      </c>
      <c r="M4279" s="1"/>
      <c r="N4279" s="5">
        <f t="shared" si="133"/>
        <v>10970.65</v>
      </c>
      <c r="O4279" s="6">
        <f t="shared" si="134"/>
        <v>9452.7699999999986</v>
      </c>
      <c r="P4279" s="2">
        <v>24</v>
      </c>
      <c r="Q4279" s="2" t="s">
        <v>132</v>
      </c>
      <c r="R4279" s="2">
        <v>0</v>
      </c>
      <c r="S4279" s="2">
        <v>0</v>
      </c>
      <c r="T4279" s="2">
        <v>0</v>
      </c>
      <c r="U4279" s="2">
        <v>0</v>
      </c>
      <c r="V4279" s="2">
        <v>0</v>
      </c>
      <c r="W4279" s="2">
        <v>0</v>
      </c>
      <c r="X4279" s="2">
        <v>0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2">
        <f>VLOOKUP(Tabla3[[#This Row],[Columna1]],Tabla5[#All],3,0)</f>
        <v>0</v>
      </c>
      <c r="AF4279" s="2">
        <v>0</v>
      </c>
      <c r="AG4279" s="2">
        <v>0</v>
      </c>
      <c r="AH4279" s="2">
        <v>0</v>
      </c>
      <c r="AI4279" s="2">
        <v>0</v>
      </c>
      <c r="AJ4279" s="2">
        <v>0</v>
      </c>
      <c r="AK4279" s="2">
        <f>VLOOKUP(Tabla3[[#This Row],[Columna1]],Tabla7[[ID]:[Monto neto de los bonos]],3,0)</f>
        <v>0</v>
      </c>
      <c r="AL4279" s="2">
        <v>0</v>
      </c>
      <c r="AM4279" s="2">
        <v>0</v>
      </c>
      <c r="AN4279" s="2">
        <v>0</v>
      </c>
      <c r="AO4279" s="2">
        <v>0</v>
      </c>
      <c r="AP4279" s="2">
        <v>0</v>
      </c>
      <c r="AQ4279" s="2">
        <v>0</v>
      </c>
      <c r="AR4279" s="2">
        <v>0</v>
      </c>
      <c r="AS4279" s="2">
        <v>0</v>
      </c>
      <c r="AT4279" s="2">
        <v>1010.44</v>
      </c>
      <c r="AU4279" s="2">
        <v>507.44</v>
      </c>
      <c r="AV4279" s="2">
        <v>0</v>
      </c>
      <c r="AW4279" s="1"/>
      <c r="AX4279" s="2" t="s">
        <v>422</v>
      </c>
      <c r="AY4279" s="8" t="s">
        <v>427</v>
      </c>
    </row>
    <row r="4280" spans="1:51" ht="13.15" customHeight="1" x14ac:dyDescent="0.25">
      <c r="A4280" s="7">
        <v>22573</v>
      </c>
      <c r="B4280" s="2" t="s">
        <v>3475</v>
      </c>
      <c r="C4280" s="2">
        <v>4373203</v>
      </c>
      <c r="D4280" s="2" t="s">
        <v>365</v>
      </c>
      <c r="E4280" s="2" t="s">
        <v>368</v>
      </c>
      <c r="F4280" s="2" t="s">
        <v>184</v>
      </c>
      <c r="G4280" s="3">
        <v>44967</v>
      </c>
      <c r="H4280" s="1"/>
      <c r="I4280" s="2">
        <v>5516.73</v>
      </c>
      <c r="J4280" s="2">
        <v>1441.28</v>
      </c>
      <c r="K4280" s="2">
        <v>1441.28</v>
      </c>
      <c r="L4280" s="2">
        <v>0</v>
      </c>
      <c r="M4280" s="1"/>
      <c r="N4280" s="5">
        <f t="shared" si="133"/>
        <v>8399.2899999999991</v>
      </c>
      <c r="O4280" s="6">
        <f t="shared" si="134"/>
        <v>5215.369999999999</v>
      </c>
      <c r="P4280" s="2">
        <v>24</v>
      </c>
      <c r="Q4280" s="2" t="s">
        <v>132</v>
      </c>
      <c r="R4280" s="2">
        <v>0</v>
      </c>
      <c r="S4280" s="2">
        <v>140</v>
      </c>
      <c r="T4280" s="2">
        <v>9671.2000000000007</v>
      </c>
      <c r="U4280" s="2">
        <v>0</v>
      </c>
      <c r="V4280" s="2">
        <v>0</v>
      </c>
      <c r="W4280" s="2">
        <v>0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2">
        <f>VLOOKUP(Tabla3[[#This Row],[Columna1]],Tabla5[#All],3,0)</f>
        <v>0</v>
      </c>
      <c r="AF4280" s="2">
        <v>0</v>
      </c>
      <c r="AG4280" s="2">
        <v>0</v>
      </c>
      <c r="AH4280" s="2">
        <v>0</v>
      </c>
      <c r="AI4280" s="2">
        <v>0</v>
      </c>
      <c r="AJ4280" s="2">
        <v>0</v>
      </c>
      <c r="AK4280" s="2">
        <f>VLOOKUP(Tabla3[[#This Row],[Columna1]],Tabla7[[ID]:[Monto neto de los bonos]],3,0)</f>
        <v>0</v>
      </c>
      <c r="AL4280" s="2">
        <v>0</v>
      </c>
      <c r="AM4280" s="2">
        <v>0</v>
      </c>
      <c r="AN4280" s="2">
        <v>0</v>
      </c>
      <c r="AO4280" s="2">
        <v>0</v>
      </c>
      <c r="AP4280" s="2">
        <v>0</v>
      </c>
      <c r="AQ4280" s="2">
        <v>0</v>
      </c>
      <c r="AR4280" s="2">
        <v>0</v>
      </c>
      <c r="AS4280" s="2">
        <v>0</v>
      </c>
      <c r="AT4280" s="2">
        <v>1740.72</v>
      </c>
      <c r="AU4280" s="2">
        <v>1443.2</v>
      </c>
      <c r="AV4280" s="2">
        <v>0</v>
      </c>
      <c r="AW4280" s="1"/>
      <c r="AX4280" s="2" t="s">
        <v>422</v>
      </c>
      <c r="AY4280" s="8" t="s">
        <v>427</v>
      </c>
    </row>
    <row r="4281" spans="1:51" ht="13.15" customHeight="1" x14ac:dyDescent="0.25">
      <c r="A4281" s="7">
        <v>24439</v>
      </c>
      <c r="B4281" s="2" t="s">
        <v>3476</v>
      </c>
      <c r="C4281" s="2">
        <v>5932903</v>
      </c>
      <c r="D4281" s="2" t="s">
        <v>365</v>
      </c>
      <c r="E4281" s="2" t="s">
        <v>366</v>
      </c>
      <c r="F4281" s="2" t="s">
        <v>184</v>
      </c>
      <c r="G4281" s="3">
        <v>45254</v>
      </c>
      <c r="H4281" s="1"/>
      <c r="I4281" s="2">
        <v>5516.73</v>
      </c>
      <c r="J4281" s="2">
        <v>1441.28</v>
      </c>
      <c r="K4281" s="2">
        <v>1441.28</v>
      </c>
      <c r="L4281" s="2">
        <v>0</v>
      </c>
      <c r="M4281" s="1"/>
      <c r="N4281" s="5">
        <f t="shared" si="133"/>
        <v>8399.2899999999991</v>
      </c>
      <c r="O4281" s="6">
        <f t="shared" si="134"/>
        <v>7578.3999999999987</v>
      </c>
      <c r="P4281" s="2">
        <v>24</v>
      </c>
      <c r="Q4281" s="2" t="s">
        <v>132</v>
      </c>
      <c r="R4281" s="2">
        <v>0</v>
      </c>
      <c r="S4281" s="2">
        <v>0</v>
      </c>
      <c r="T4281" s="2">
        <v>0</v>
      </c>
      <c r="U4281" s="2">
        <v>0</v>
      </c>
      <c r="V4281" s="2">
        <v>0</v>
      </c>
      <c r="W4281" s="2">
        <v>0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2">
        <f>VLOOKUP(Tabla3[[#This Row],[Columna1]],Tabla5[#All],3,0)</f>
        <v>0</v>
      </c>
      <c r="AF4281" s="2">
        <v>0</v>
      </c>
      <c r="AG4281" s="2">
        <v>0</v>
      </c>
      <c r="AH4281" s="2">
        <v>0</v>
      </c>
      <c r="AI4281" s="2">
        <v>0</v>
      </c>
      <c r="AJ4281" s="2">
        <v>0</v>
      </c>
      <c r="AK4281" s="2">
        <f>VLOOKUP(Tabla3[[#This Row],[Columna1]],Tabla7[[ID]:[Monto neto de los bonos]],3,0)</f>
        <v>0</v>
      </c>
      <c r="AL4281" s="2">
        <v>0</v>
      </c>
      <c r="AM4281" s="2">
        <v>0</v>
      </c>
      <c r="AN4281" s="2">
        <v>0</v>
      </c>
      <c r="AO4281" s="2">
        <v>0</v>
      </c>
      <c r="AP4281" s="2">
        <v>0</v>
      </c>
      <c r="AQ4281" s="2">
        <v>0</v>
      </c>
      <c r="AR4281" s="2">
        <v>0</v>
      </c>
      <c r="AS4281" s="2">
        <v>0</v>
      </c>
      <c r="AT4281" s="2">
        <v>773.6</v>
      </c>
      <c r="AU4281" s="2">
        <v>47.29</v>
      </c>
      <c r="AV4281" s="2">
        <v>0</v>
      </c>
      <c r="AW4281" s="1"/>
      <c r="AX4281" s="2" t="s">
        <v>422</v>
      </c>
      <c r="AY4281" s="8" t="s">
        <v>427</v>
      </c>
    </row>
    <row r="4282" spans="1:51" ht="13.15" customHeight="1" x14ac:dyDescent="0.25">
      <c r="A4282" s="7">
        <v>103009</v>
      </c>
      <c r="B4282" s="2" t="s">
        <v>3477</v>
      </c>
      <c r="C4282" s="2">
        <v>418403</v>
      </c>
      <c r="D4282" s="2" t="s">
        <v>365</v>
      </c>
      <c r="E4282" s="2" t="s">
        <v>373</v>
      </c>
      <c r="F4282" s="2" t="s">
        <v>140</v>
      </c>
      <c r="G4282" s="3">
        <v>42523</v>
      </c>
      <c r="H4282" s="1"/>
      <c r="I4282" s="2">
        <v>6673.03</v>
      </c>
      <c r="J4282" s="2">
        <v>1745.4849999999999</v>
      </c>
      <c r="K4282" s="2">
        <v>1745.4849999999999</v>
      </c>
      <c r="L4282" s="2">
        <v>806.65</v>
      </c>
      <c r="M4282" s="1"/>
      <c r="N4282" s="5">
        <f t="shared" si="133"/>
        <v>10970.65</v>
      </c>
      <c r="O4282" s="6">
        <f t="shared" si="134"/>
        <v>8091.65</v>
      </c>
      <c r="P4282" s="2">
        <v>24</v>
      </c>
      <c r="Q4282" s="2" t="s">
        <v>46</v>
      </c>
      <c r="R4282" s="2">
        <v>0</v>
      </c>
      <c r="S4282" s="2">
        <v>80</v>
      </c>
      <c r="T4282" s="2">
        <v>6686.4</v>
      </c>
      <c r="U4282" s="2">
        <v>1868.45</v>
      </c>
      <c r="V4282" s="2">
        <v>0</v>
      </c>
      <c r="W4282" s="2">
        <v>0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2">
        <f>VLOOKUP(Tabla3[[#This Row],[Columna1]],Tabla5[#All],3,0)</f>
        <v>0</v>
      </c>
      <c r="AF4282" s="2">
        <v>0</v>
      </c>
      <c r="AG4282" s="2">
        <v>0</v>
      </c>
      <c r="AH4282" s="2">
        <v>0</v>
      </c>
      <c r="AI4282" s="2">
        <v>0</v>
      </c>
      <c r="AJ4282" s="2">
        <v>0</v>
      </c>
      <c r="AK4282" s="2">
        <f>VLOOKUP(Tabla3[[#This Row],[Columna1]],Tabla7[[ID]:[Monto neto de los bonos]],3,0)</f>
        <v>1868.45</v>
      </c>
      <c r="AL4282" s="2">
        <v>0</v>
      </c>
      <c r="AM4282" s="2">
        <v>0</v>
      </c>
      <c r="AN4282" s="2">
        <v>0</v>
      </c>
      <c r="AO4282" s="2">
        <v>0</v>
      </c>
      <c r="AP4282" s="2">
        <v>0</v>
      </c>
      <c r="AQ4282" s="2">
        <v>0</v>
      </c>
      <c r="AR4282" s="2">
        <v>0</v>
      </c>
      <c r="AS4282" s="2">
        <v>0</v>
      </c>
      <c r="AT4282" s="2">
        <v>1679.08</v>
      </c>
      <c r="AU4282" s="2">
        <v>1199.92</v>
      </c>
      <c r="AV4282" s="2">
        <v>0</v>
      </c>
      <c r="AW4282" s="1"/>
      <c r="AX4282" s="2" t="s">
        <v>422</v>
      </c>
      <c r="AY4282" s="8" t="s">
        <v>425</v>
      </c>
    </row>
    <row r="4283" spans="1:51" ht="13.15" customHeight="1" x14ac:dyDescent="0.25">
      <c r="A4283" s="7">
        <v>20507</v>
      </c>
      <c r="B4283" s="2" t="s">
        <v>3478</v>
      </c>
      <c r="C4283" s="2">
        <v>1885303</v>
      </c>
      <c r="D4283" s="2" t="s">
        <v>365</v>
      </c>
      <c r="E4283" s="2" t="s">
        <v>370</v>
      </c>
      <c r="F4283" s="2" t="s">
        <v>36</v>
      </c>
      <c r="G4283" s="3">
        <v>43747</v>
      </c>
      <c r="H4283" s="1"/>
      <c r="I4283" s="2">
        <v>13165.89</v>
      </c>
      <c r="J4283" s="2">
        <v>2789.65</v>
      </c>
      <c r="K4283" s="2">
        <v>2789.65</v>
      </c>
      <c r="L4283" s="2">
        <v>1822.43</v>
      </c>
      <c r="M4283" s="1"/>
      <c r="N4283" s="5">
        <f t="shared" si="133"/>
        <v>20567.62</v>
      </c>
      <c r="O4283" s="6">
        <f t="shared" si="134"/>
        <v>10812.839999999997</v>
      </c>
      <c r="P4283" s="2">
        <v>30</v>
      </c>
      <c r="Q4283" s="2" t="s">
        <v>37</v>
      </c>
      <c r="R4283" s="2">
        <v>0</v>
      </c>
      <c r="S4283" s="2">
        <v>130</v>
      </c>
      <c r="T4283" s="2">
        <v>20308.599999999999</v>
      </c>
      <c r="U4283" s="2">
        <v>0</v>
      </c>
      <c r="V4283" s="2">
        <v>0</v>
      </c>
      <c r="W4283" s="2">
        <v>0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2">
        <f>VLOOKUP(Tabla3[[#This Row],[Columna1]],Tabla5[#All],3,0)</f>
        <v>0</v>
      </c>
      <c r="AF4283" s="2">
        <v>0</v>
      </c>
      <c r="AG4283" s="2">
        <v>0</v>
      </c>
      <c r="AH4283" s="2">
        <v>0</v>
      </c>
      <c r="AI4283" s="2">
        <v>0</v>
      </c>
      <c r="AJ4283" s="2">
        <v>0</v>
      </c>
      <c r="AK4283" s="2">
        <f>VLOOKUP(Tabla3[[#This Row],[Columna1]],Tabla7[[ID]:[Monto neto de los bonos]],3,0)</f>
        <v>0</v>
      </c>
      <c r="AL4283" s="2">
        <v>0</v>
      </c>
      <c r="AM4283" s="2">
        <v>0</v>
      </c>
      <c r="AN4283" s="2">
        <v>0</v>
      </c>
      <c r="AO4283" s="2">
        <v>0</v>
      </c>
      <c r="AP4283" s="2">
        <v>0</v>
      </c>
      <c r="AQ4283" s="2">
        <v>0</v>
      </c>
      <c r="AR4283" s="2">
        <v>0</v>
      </c>
      <c r="AS4283" s="2">
        <v>0</v>
      </c>
      <c r="AT4283" s="2">
        <v>4150.1000000000004</v>
      </c>
      <c r="AU4283" s="2">
        <v>5604.68</v>
      </c>
      <c r="AV4283" s="2">
        <v>0</v>
      </c>
      <c r="AW4283" s="1"/>
      <c r="AX4283" s="2" t="s">
        <v>422</v>
      </c>
      <c r="AY4283" s="8" t="s">
        <v>423</v>
      </c>
    </row>
    <row r="4284" spans="1:51" ht="13.15" customHeight="1" x14ac:dyDescent="0.25">
      <c r="A4284" s="7">
        <v>24239</v>
      </c>
      <c r="B4284" s="2" t="s">
        <v>3479</v>
      </c>
      <c r="C4284" s="2" t="e">
        <v>#N/A</v>
      </c>
      <c r="D4284" s="2" t="s">
        <v>365</v>
      </c>
      <c r="E4284" s="2" t="s">
        <v>366</v>
      </c>
      <c r="F4284" s="2" t="s">
        <v>184</v>
      </c>
      <c r="G4284" s="3">
        <v>44908</v>
      </c>
      <c r="H4284" s="1"/>
      <c r="I4284" s="2">
        <v>5516.73</v>
      </c>
      <c r="J4284" s="2">
        <v>1441.28</v>
      </c>
      <c r="K4284" s="2">
        <v>1441.28</v>
      </c>
      <c r="L4284" s="2">
        <v>0</v>
      </c>
      <c r="M4284" s="1"/>
      <c r="N4284" s="5">
        <f t="shared" si="133"/>
        <v>8399.2899999999991</v>
      </c>
      <c r="O4284" s="6">
        <f t="shared" si="134"/>
        <v>5215.369999999999</v>
      </c>
      <c r="P4284" s="2">
        <v>24</v>
      </c>
      <c r="Q4284" s="2" t="s">
        <v>132</v>
      </c>
      <c r="R4284" s="2">
        <v>0</v>
      </c>
      <c r="S4284" s="2">
        <v>140</v>
      </c>
      <c r="T4284" s="2">
        <v>9671.2000000000007</v>
      </c>
      <c r="U4284" s="2">
        <v>0</v>
      </c>
      <c r="V4284" s="2">
        <v>0</v>
      </c>
      <c r="W4284" s="2">
        <v>0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2" t="e">
        <f>VLOOKUP(Tabla3[[#This Row],[Columna1]],Tabla5[#All],3,0)</f>
        <v>#N/A</v>
      </c>
      <c r="AF4284" s="2">
        <v>0</v>
      </c>
      <c r="AG4284" s="2">
        <v>0</v>
      </c>
      <c r="AH4284" s="2">
        <v>0</v>
      </c>
      <c r="AI4284" s="2">
        <v>0</v>
      </c>
      <c r="AJ4284" s="2">
        <v>0</v>
      </c>
      <c r="AK4284" s="2" t="e">
        <f>VLOOKUP(Tabla3[[#This Row],[Columna1]],Tabla7[[ID]:[Monto neto de los bonos]],3,0)</f>
        <v>#N/A</v>
      </c>
      <c r="AL4284" s="2">
        <v>0</v>
      </c>
      <c r="AM4284" s="2">
        <v>0</v>
      </c>
      <c r="AN4284" s="2">
        <v>0</v>
      </c>
      <c r="AO4284" s="2">
        <v>0</v>
      </c>
      <c r="AP4284" s="2">
        <v>0</v>
      </c>
      <c r="AQ4284" s="2">
        <v>0</v>
      </c>
      <c r="AR4284" s="2">
        <v>0</v>
      </c>
      <c r="AS4284" s="2">
        <v>0</v>
      </c>
      <c r="AT4284" s="2">
        <v>1740.72</v>
      </c>
      <c r="AU4284" s="2">
        <v>1443.2</v>
      </c>
      <c r="AV4284" s="2">
        <v>0</v>
      </c>
      <c r="AW4284" s="1"/>
      <c r="AX4284" s="2" t="s">
        <v>422</v>
      </c>
      <c r="AY4284" s="8" t="s">
        <v>427</v>
      </c>
    </row>
    <row r="4285" spans="1:51" ht="13.15" customHeight="1" x14ac:dyDescent="0.25">
      <c r="A4285" s="7">
        <v>24750</v>
      </c>
      <c r="B4285" s="2" t="s">
        <v>3480</v>
      </c>
      <c r="C4285" s="2">
        <v>6190603</v>
      </c>
      <c r="D4285" s="2" t="s">
        <v>365</v>
      </c>
      <c r="E4285" s="2" t="s">
        <v>366</v>
      </c>
      <c r="F4285" s="2" t="s">
        <v>125</v>
      </c>
      <c r="G4285" s="3">
        <v>45208</v>
      </c>
      <c r="H4285" s="1"/>
      <c r="I4285" s="2">
        <v>8862.42</v>
      </c>
      <c r="J4285" s="2">
        <v>2318.1350000000002</v>
      </c>
      <c r="K4285" s="2">
        <v>2318.1350000000002</v>
      </c>
      <c r="L4285" s="2">
        <v>0</v>
      </c>
      <c r="M4285" s="1"/>
      <c r="N4285" s="5">
        <f t="shared" ref="N4285:N4348" si="135">I4285+J4285+K4285+L4285+M4285+R4285+V4285+W4285+Y4285+AD4285+AG4285+AJ4285</f>
        <v>13498.69</v>
      </c>
      <c r="O4285" s="6">
        <f t="shared" si="134"/>
        <v>7470.41</v>
      </c>
      <c r="P4285" s="2">
        <v>24</v>
      </c>
      <c r="Q4285" s="2" t="s">
        <v>132</v>
      </c>
      <c r="R4285" s="2">
        <v>0</v>
      </c>
      <c r="S4285" s="2">
        <v>140</v>
      </c>
      <c r="T4285" s="2">
        <v>15542.8</v>
      </c>
      <c r="U4285" s="2">
        <v>0</v>
      </c>
      <c r="V4285" s="2">
        <v>0</v>
      </c>
      <c r="W4285" s="2">
        <v>0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2">
        <f>VLOOKUP(Tabla3[[#This Row],[Columna1]],Tabla5[#All],3,0)</f>
        <v>0</v>
      </c>
      <c r="AF4285" s="2">
        <v>0</v>
      </c>
      <c r="AG4285" s="2">
        <v>0</v>
      </c>
      <c r="AH4285" s="2">
        <v>0</v>
      </c>
      <c r="AI4285" s="2">
        <v>0</v>
      </c>
      <c r="AJ4285" s="2">
        <v>0</v>
      </c>
      <c r="AK4285" s="2">
        <f>VLOOKUP(Tabla3[[#This Row],[Columna1]],Tabla7[[ID]:[Monto neto de los bonos]],3,0)</f>
        <v>0</v>
      </c>
      <c r="AL4285" s="2">
        <v>0</v>
      </c>
      <c r="AM4285" s="2">
        <v>0</v>
      </c>
      <c r="AN4285" s="2">
        <v>0</v>
      </c>
      <c r="AO4285" s="2">
        <v>0</v>
      </c>
      <c r="AP4285" s="2">
        <v>0</v>
      </c>
      <c r="AQ4285" s="2">
        <v>0</v>
      </c>
      <c r="AR4285" s="2">
        <v>0</v>
      </c>
      <c r="AS4285" s="2">
        <v>0</v>
      </c>
      <c r="AT4285" s="2">
        <v>2797.6</v>
      </c>
      <c r="AU4285" s="2">
        <v>3230.68</v>
      </c>
      <c r="AV4285" s="2">
        <v>0</v>
      </c>
      <c r="AW4285" s="1"/>
      <c r="AX4285" s="2" t="s">
        <v>422</v>
      </c>
      <c r="AY4285" s="8" t="s">
        <v>427</v>
      </c>
    </row>
    <row r="4286" spans="1:51" ht="13.15" customHeight="1" x14ac:dyDescent="0.25">
      <c r="A4286" s="7">
        <v>15834</v>
      </c>
      <c r="B4286" s="2" t="s">
        <v>4849</v>
      </c>
      <c r="C4286" s="2">
        <v>126503</v>
      </c>
      <c r="D4286" s="2" t="s">
        <v>365</v>
      </c>
      <c r="E4286" s="2" t="s">
        <v>366</v>
      </c>
      <c r="F4286" s="2" t="s">
        <v>113</v>
      </c>
      <c r="G4286" s="3">
        <v>39911</v>
      </c>
      <c r="H4286" s="1"/>
      <c r="I4286" s="2">
        <v>8862.42</v>
      </c>
      <c r="J4286" s="2">
        <v>2318.1350000000002</v>
      </c>
      <c r="K4286" s="2">
        <v>2318.1350000000002</v>
      </c>
      <c r="L4286" s="2">
        <v>2933.06</v>
      </c>
      <c r="M4286" s="1"/>
      <c r="N4286" s="5">
        <f t="shared" si="135"/>
        <v>16431.75</v>
      </c>
      <c r="O4286" s="6">
        <f t="shared" si="134"/>
        <v>9556.27</v>
      </c>
      <c r="P4286" s="2">
        <v>24</v>
      </c>
      <c r="Q4286" s="2" t="s">
        <v>46</v>
      </c>
      <c r="R4286" s="2">
        <v>0</v>
      </c>
      <c r="S4286" s="2">
        <v>140</v>
      </c>
      <c r="T4286" s="2">
        <v>15542.8</v>
      </c>
      <c r="U4286" s="2">
        <v>2481.48</v>
      </c>
      <c r="V4286" s="2">
        <v>0</v>
      </c>
      <c r="W4286" s="2">
        <v>0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2">
        <f>VLOOKUP(Tabla3[[#This Row],[Columna1]],Tabla5[#All],3,0)</f>
        <v>0</v>
      </c>
      <c r="AF4286" s="2">
        <v>0</v>
      </c>
      <c r="AG4286" s="2">
        <v>0</v>
      </c>
      <c r="AH4286" s="2">
        <v>0</v>
      </c>
      <c r="AI4286" s="2">
        <v>0</v>
      </c>
      <c r="AJ4286" s="2">
        <v>0</v>
      </c>
      <c r="AK4286" s="2">
        <f>VLOOKUP(Tabla3[[#This Row],[Columna1]],Tabla7[[ID]:[Monto neto de los bonos]],3,0)</f>
        <v>2481.48</v>
      </c>
      <c r="AL4286" s="2">
        <v>0</v>
      </c>
      <c r="AM4286" s="2">
        <v>0</v>
      </c>
      <c r="AN4286" s="2">
        <v>0</v>
      </c>
      <c r="AO4286" s="2">
        <v>0</v>
      </c>
      <c r="AP4286" s="2">
        <v>0</v>
      </c>
      <c r="AQ4286" s="2">
        <v>0</v>
      </c>
      <c r="AR4286" s="2">
        <v>0</v>
      </c>
      <c r="AS4286" s="2">
        <v>0</v>
      </c>
      <c r="AT4286" s="2">
        <v>3067.76</v>
      </c>
      <c r="AU4286" s="2">
        <v>3807.72</v>
      </c>
      <c r="AV4286" s="2">
        <v>0</v>
      </c>
      <c r="AW4286" s="1"/>
      <c r="AX4286" s="2" t="s">
        <v>422</v>
      </c>
      <c r="AY4286" s="8" t="s">
        <v>425</v>
      </c>
    </row>
    <row r="4287" spans="1:51" ht="13.15" customHeight="1" x14ac:dyDescent="0.25">
      <c r="A4287" s="7">
        <v>17773</v>
      </c>
      <c r="B4287" s="2" t="s">
        <v>4814</v>
      </c>
      <c r="C4287" s="2">
        <v>233703</v>
      </c>
      <c r="D4287" s="2" t="s">
        <v>365</v>
      </c>
      <c r="E4287" s="2" t="s">
        <v>368</v>
      </c>
      <c r="F4287" s="2" t="s">
        <v>140</v>
      </c>
      <c r="G4287" s="3">
        <v>42523</v>
      </c>
      <c r="H4287" s="1"/>
      <c r="I4287" s="2">
        <v>6673.03</v>
      </c>
      <c r="J4287" s="2">
        <v>1745.4849999999999</v>
      </c>
      <c r="K4287" s="2">
        <v>1745.4849999999999</v>
      </c>
      <c r="L4287" s="2">
        <v>806.65</v>
      </c>
      <c r="M4287" s="1"/>
      <c r="N4287" s="5">
        <f t="shared" si="135"/>
        <v>10970.65</v>
      </c>
      <c r="O4287" s="6">
        <f t="shared" si="134"/>
        <v>6578.73</v>
      </c>
      <c r="P4287" s="2">
        <v>24</v>
      </c>
      <c r="Q4287" s="2" t="s">
        <v>46</v>
      </c>
      <c r="R4287" s="2">
        <v>0</v>
      </c>
      <c r="S4287" s="2">
        <v>140</v>
      </c>
      <c r="T4287" s="2">
        <v>11701.2</v>
      </c>
      <c r="U4287" s="2">
        <v>1868.45</v>
      </c>
      <c r="V4287" s="2">
        <v>0</v>
      </c>
      <c r="W4287" s="2">
        <v>0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2">
        <f>VLOOKUP(Tabla3[[#This Row],[Columna1]],Tabla5[#All],3,0)</f>
        <v>0</v>
      </c>
      <c r="AF4287" s="2">
        <v>0</v>
      </c>
      <c r="AG4287" s="2">
        <v>0</v>
      </c>
      <c r="AH4287" s="2">
        <v>0</v>
      </c>
      <c r="AI4287" s="2">
        <v>0</v>
      </c>
      <c r="AJ4287" s="2">
        <v>0</v>
      </c>
      <c r="AK4287" s="2">
        <f>VLOOKUP(Tabla3[[#This Row],[Columna1]],Tabla7[[ID]:[Monto neto de los bonos]],3,0)</f>
        <v>1868.45</v>
      </c>
      <c r="AL4287" s="2">
        <v>0</v>
      </c>
      <c r="AM4287" s="2">
        <v>0</v>
      </c>
      <c r="AN4287" s="2">
        <v>0</v>
      </c>
      <c r="AO4287" s="2">
        <v>0</v>
      </c>
      <c r="AP4287" s="2">
        <v>0</v>
      </c>
      <c r="AQ4287" s="2">
        <v>0</v>
      </c>
      <c r="AR4287" s="2">
        <v>0</v>
      </c>
      <c r="AS4287" s="2">
        <v>0</v>
      </c>
      <c r="AT4287" s="2">
        <v>2180.56</v>
      </c>
      <c r="AU4287" s="2">
        <v>2211.36</v>
      </c>
      <c r="AV4287" s="2">
        <v>0</v>
      </c>
      <c r="AW4287" s="1"/>
      <c r="AX4287" s="2" t="s">
        <v>422</v>
      </c>
      <c r="AY4287" s="8" t="s">
        <v>425</v>
      </c>
    </row>
    <row r="4288" spans="1:51" ht="13.15" customHeight="1" x14ac:dyDescent="0.25">
      <c r="A4288" s="7">
        <v>18487</v>
      </c>
      <c r="B4288" s="2" t="s">
        <v>4891</v>
      </c>
      <c r="C4288" s="2">
        <v>351803</v>
      </c>
      <c r="D4288" s="2" t="s">
        <v>365</v>
      </c>
      <c r="E4288" s="2" t="s">
        <v>366</v>
      </c>
      <c r="F4288" s="2" t="s">
        <v>140</v>
      </c>
      <c r="G4288" s="3">
        <v>44422</v>
      </c>
      <c r="H4288" s="1"/>
      <c r="I4288" s="2">
        <v>6673.03</v>
      </c>
      <c r="J4288" s="2">
        <v>1745.4849999999999</v>
      </c>
      <c r="K4288" s="2">
        <v>1745.4849999999999</v>
      </c>
      <c r="L4288" s="2">
        <v>0</v>
      </c>
      <c r="M4288" s="1"/>
      <c r="N4288" s="5">
        <f t="shared" si="135"/>
        <v>10164</v>
      </c>
      <c r="O4288" s="6">
        <f t="shared" si="134"/>
        <v>6005.08</v>
      </c>
      <c r="P4288" s="2">
        <v>24</v>
      </c>
      <c r="Q4288" s="2" t="s">
        <v>132</v>
      </c>
      <c r="R4288" s="2">
        <v>0</v>
      </c>
      <c r="S4288" s="2">
        <v>140</v>
      </c>
      <c r="T4288" s="2">
        <v>11701.2</v>
      </c>
      <c r="U4288" s="2">
        <v>0</v>
      </c>
      <c r="V4288" s="2">
        <v>0</v>
      </c>
      <c r="W4288" s="2">
        <v>0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2">
        <f>VLOOKUP(Tabla3[[#This Row],[Columna1]],Tabla5[#All],3,0)</f>
        <v>0</v>
      </c>
      <c r="AF4288" s="2">
        <v>0</v>
      </c>
      <c r="AG4288" s="2">
        <v>0</v>
      </c>
      <c r="AH4288" s="2">
        <v>0</v>
      </c>
      <c r="AI4288" s="2">
        <v>0</v>
      </c>
      <c r="AJ4288" s="2">
        <v>0</v>
      </c>
      <c r="AK4288" s="2">
        <f>VLOOKUP(Tabla3[[#This Row],[Columna1]],Tabla7[[ID]:[Monto neto de los bonos]],3,0)</f>
        <v>0</v>
      </c>
      <c r="AL4288" s="2">
        <v>0</v>
      </c>
      <c r="AM4288" s="2">
        <v>0</v>
      </c>
      <c r="AN4288" s="2">
        <v>0</v>
      </c>
      <c r="AO4288" s="2">
        <v>0</v>
      </c>
      <c r="AP4288" s="2">
        <v>0</v>
      </c>
      <c r="AQ4288" s="2">
        <v>0</v>
      </c>
      <c r="AR4288" s="2">
        <v>0</v>
      </c>
      <c r="AS4288" s="2">
        <v>0</v>
      </c>
      <c r="AT4288" s="2">
        <v>2106.2800000000002</v>
      </c>
      <c r="AU4288" s="2">
        <v>2052.64</v>
      </c>
      <c r="AV4288" s="2">
        <v>0</v>
      </c>
      <c r="AW4288" s="1"/>
      <c r="AX4288" s="2" t="s">
        <v>422</v>
      </c>
      <c r="AY4288" s="8" t="s">
        <v>427</v>
      </c>
    </row>
    <row r="4289" spans="1:51" ht="13.15" customHeight="1" x14ac:dyDescent="0.25">
      <c r="A4289" s="7">
        <v>103909</v>
      </c>
      <c r="B4289" s="2" t="s">
        <v>4935</v>
      </c>
      <c r="C4289" s="2">
        <v>426203</v>
      </c>
      <c r="D4289" s="2" t="s">
        <v>365</v>
      </c>
      <c r="E4289" s="2" t="s">
        <v>366</v>
      </c>
      <c r="F4289" s="2" t="s">
        <v>151</v>
      </c>
      <c r="G4289" s="3">
        <v>40822</v>
      </c>
      <c r="H4289" s="1"/>
      <c r="I4289" s="2">
        <v>7320.09</v>
      </c>
      <c r="J4289" s="2">
        <v>1914.615</v>
      </c>
      <c r="K4289" s="2">
        <v>1914.615</v>
      </c>
      <c r="L4289" s="2">
        <v>1387.22</v>
      </c>
      <c r="M4289" s="1"/>
      <c r="N4289" s="5">
        <f t="shared" si="135"/>
        <v>12536.539999999999</v>
      </c>
      <c r="O4289" s="6">
        <f t="shared" si="134"/>
        <v>9250.3599999999988</v>
      </c>
      <c r="P4289" s="2">
        <v>20</v>
      </c>
      <c r="Q4289" s="2" t="s">
        <v>46</v>
      </c>
      <c r="R4289" s="2">
        <v>0</v>
      </c>
      <c r="S4289" s="2">
        <v>72</v>
      </c>
      <c r="T4289" s="2">
        <v>6600.96</v>
      </c>
      <c r="U4289" s="2">
        <v>2049.63</v>
      </c>
      <c r="V4289" s="2">
        <v>0</v>
      </c>
      <c r="W4289" s="2">
        <v>0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2">
        <f>VLOOKUP(Tabla3[[#This Row],[Columna1]],Tabla5[#All],3,0)</f>
        <v>0</v>
      </c>
      <c r="AF4289" s="2">
        <v>0</v>
      </c>
      <c r="AG4289" s="2">
        <v>0</v>
      </c>
      <c r="AH4289" s="2">
        <v>0</v>
      </c>
      <c r="AI4289" s="2">
        <v>0</v>
      </c>
      <c r="AJ4289" s="2">
        <v>0</v>
      </c>
      <c r="AK4289" s="2">
        <f>VLOOKUP(Tabla3[[#This Row],[Columna1]],Tabla7[[ID]:[Monto neto de los bonos]],3,0)</f>
        <v>2049.63</v>
      </c>
      <c r="AL4289" s="2">
        <v>0</v>
      </c>
      <c r="AM4289" s="2">
        <v>0</v>
      </c>
      <c r="AN4289" s="2">
        <v>0</v>
      </c>
      <c r="AO4289" s="2">
        <v>0</v>
      </c>
      <c r="AP4289" s="2">
        <v>0</v>
      </c>
      <c r="AQ4289" s="2">
        <v>0</v>
      </c>
      <c r="AR4289" s="2">
        <v>0</v>
      </c>
      <c r="AS4289" s="2">
        <v>0</v>
      </c>
      <c r="AT4289" s="2">
        <v>1814.74</v>
      </c>
      <c r="AU4289" s="2">
        <v>1471.44</v>
      </c>
      <c r="AV4289" s="2">
        <v>0</v>
      </c>
      <c r="AW4289" s="1"/>
      <c r="AX4289" s="2" t="s">
        <v>422</v>
      </c>
      <c r="AY4289" s="8" t="s">
        <v>424</v>
      </c>
    </row>
    <row r="4290" spans="1:51" ht="13.15" customHeight="1" x14ac:dyDescent="0.25">
      <c r="A4290" s="7">
        <v>14577</v>
      </c>
      <c r="B4290" s="2" t="s">
        <v>3481</v>
      </c>
      <c r="C4290" s="2">
        <v>3205203</v>
      </c>
      <c r="D4290" s="2" t="s">
        <v>365</v>
      </c>
      <c r="E4290" s="2" t="s">
        <v>374</v>
      </c>
      <c r="F4290" s="2" t="s">
        <v>148</v>
      </c>
      <c r="G4290" s="3">
        <v>43430</v>
      </c>
      <c r="H4290" s="1"/>
      <c r="I4290" s="2">
        <v>9836.7099999999991</v>
      </c>
      <c r="J4290" s="2">
        <v>3056.2150000000001</v>
      </c>
      <c r="K4290" s="2">
        <v>3056.2150000000001</v>
      </c>
      <c r="L4290" s="2">
        <v>1449.17</v>
      </c>
      <c r="M4290" s="1"/>
      <c r="N4290" s="5">
        <f t="shared" si="135"/>
        <v>17398.309999999998</v>
      </c>
      <c r="O4290" s="6">
        <f t="shared" ref="O4290:O4353" si="136">N4290-AS4290-AT4290-AU4290</f>
        <v>10969.449999999997</v>
      </c>
      <c r="P4290" s="2">
        <v>24</v>
      </c>
      <c r="Q4290" s="2" t="s">
        <v>132</v>
      </c>
      <c r="R4290" s="2">
        <v>0</v>
      </c>
      <c r="S4290" s="2">
        <v>105</v>
      </c>
      <c r="T4290" s="2">
        <v>13771.8</v>
      </c>
      <c r="U4290" s="2">
        <v>0</v>
      </c>
      <c r="V4290" s="2">
        <v>0</v>
      </c>
      <c r="W4290" s="2">
        <v>0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2">
        <f>VLOOKUP(Tabla3[[#This Row],[Columna1]],Tabla5[#All],3,0)</f>
        <v>0</v>
      </c>
      <c r="AF4290" s="2">
        <v>0</v>
      </c>
      <c r="AG4290" s="2">
        <v>0</v>
      </c>
      <c r="AH4290" s="2">
        <v>0</v>
      </c>
      <c r="AI4290" s="2">
        <v>0</v>
      </c>
      <c r="AJ4290" s="2">
        <v>0</v>
      </c>
      <c r="AK4290" s="2">
        <f>VLOOKUP(Tabla3[[#This Row],[Columna1]],Tabla7[[ID]:[Monto neto de los bonos]],3,0)</f>
        <v>0</v>
      </c>
      <c r="AL4290" s="2">
        <v>0</v>
      </c>
      <c r="AM4290" s="2">
        <v>0</v>
      </c>
      <c r="AN4290" s="2">
        <v>0</v>
      </c>
      <c r="AO4290" s="2">
        <v>0</v>
      </c>
      <c r="AP4290" s="2">
        <v>0</v>
      </c>
      <c r="AQ4290" s="2">
        <v>0</v>
      </c>
      <c r="AR4290" s="2">
        <v>0</v>
      </c>
      <c r="AS4290" s="2">
        <v>0</v>
      </c>
      <c r="AT4290" s="2">
        <v>2979.7</v>
      </c>
      <c r="AU4290" s="2">
        <v>3449.16</v>
      </c>
      <c r="AV4290" s="2">
        <v>0</v>
      </c>
      <c r="AW4290" s="1"/>
      <c r="AX4290" s="2" t="s">
        <v>422</v>
      </c>
      <c r="AY4290" s="8" t="s">
        <v>427</v>
      </c>
    </row>
    <row r="4291" spans="1:51" ht="13.15" customHeight="1" x14ac:dyDescent="0.25">
      <c r="A4291" s="7">
        <v>23964</v>
      </c>
      <c r="B4291" s="2" t="s">
        <v>3482</v>
      </c>
      <c r="C4291" s="2">
        <v>5599803</v>
      </c>
      <c r="D4291" s="2" t="s">
        <v>365</v>
      </c>
      <c r="E4291" s="2" t="s">
        <v>379</v>
      </c>
      <c r="F4291" s="2" t="s">
        <v>36</v>
      </c>
      <c r="G4291" s="3">
        <v>44894</v>
      </c>
      <c r="H4291" s="1"/>
      <c r="I4291" s="2">
        <v>13165.89</v>
      </c>
      <c r="J4291" s="2">
        <v>2789.65</v>
      </c>
      <c r="K4291" s="2">
        <v>2789.65</v>
      </c>
      <c r="L4291" s="2">
        <v>0</v>
      </c>
      <c r="M4291" s="1"/>
      <c r="N4291" s="5">
        <f t="shared" si="135"/>
        <v>18745.189999999999</v>
      </c>
      <c r="O4291" s="6">
        <f t="shared" si="136"/>
        <v>11288.849999999999</v>
      </c>
      <c r="P4291" s="2">
        <v>30</v>
      </c>
      <c r="Q4291" s="2" t="s">
        <v>37</v>
      </c>
      <c r="R4291" s="2">
        <v>0</v>
      </c>
      <c r="S4291" s="2">
        <v>100</v>
      </c>
      <c r="T4291" s="2">
        <v>15622</v>
      </c>
      <c r="U4291" s="2">
        <v>0</v>
      </c>
      <c r="V4291" s="2">
        <v>0</v>
      </c>
      <c r="W4291" s="2">
        <v>0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2">
        <f>VLOOKUP(Tabla3[[#This Row],[Columna1]],Tabla5[#All],3,0)</f>
        <v>0</v>
      </c>
      <c r="AF4291" s="2">
        <v>0</v>
      </c>
      <c r="AG4291" s="2">
        <v>0</v>
      </c>
      <c r="AH4291" s="2">
        <v>0</v>
      </c>
      <c r="AI4291" s="2">
        <v>0</v>
      </c>
      <c r="AJ4291" s="2">
        <v>0</v>
      </c>
      <c r="AK4291" s="2">
        <f>VLOOKUP(Tabla3[[#This Row],[Columna1]],Tabla7[[ID]:[Monto neto de los bonos]],3,0)</f>
        <v>0</v>
      </c>
      <c r="AL4291" s="2">
        <v>0</v>
      </c>
      <c r="AM4291" s="2">
        <v>0</v>
      </c>
      <c r="AN4291" s="2">
        <v>0</v>
      </c>
      <c r="AO4291" s="2">
        <v>0</v>
      </c>
      <c r="AP4291" s="2">
        <v>0</v>
      </c>
      <c r="AQ4291" s="2">
        <v>0</v>
      </c>
      <c r="AR4291" s="2">
        <v>0</v>
      </c>
      <c r="AS4291" s="2">
        <v>0</v>
      </c>
      <c r="AT4291" s="2">
        <v>3436.72</v>
      </c>
      <c r="AU4291" s="2">
        <v>4019.62</v>
      </c>
      <c r="AV4291" s="2">
        <v>0</v>
      </c>
      <c r="AW4291" s="1"/>
      <c r="AX4291" s="2" t="s">
        <v>422</v>
      </c>
      <c r="AY4291" s="8" t="s">
        <v>423</v>
      </c>
    </row>
    <row r="4292" spans="1:51" ht="13.15" customHeight="1" x14ac:dyDescent="0.25">
      <c r="A4292" s="7">
        <v>103541</v>
      </c>
      <c r="B4292" s="2" t="s">
        <v>4869</v>
      </c>
      <c r="C4292" s="2">
        <v>423103</v>
      </c>
      <c r="D4292" s="2" t="s">
        <v>365</v>
      </c>
      <c r="E4292" s="2" t="s">
        <v>366</v>
      </c>
      <c r="F4292" s="2" t="s">
        <v>140</v>
      </c>
      <c r="G4292" s="3">
        <v>42523</v>
      </c>
      <c r="H4292" s="1"/>
      <c r="I4292" s="2">
        <v>6673.03</v>
      </c>
      <c r="J4292" s="2">
        <v>1745.4849999999999</v>
      </c>
      <c r="K4292" s="2">
        <v>1745.4849999999999</v>
      </c>
      <c r="L4292" s="2">
        <v>806.65</v>
      </c>
      <c r="M4292" s="1"/>
      <c r="N4292" s="5">
        <f t="shared" si="135"/>
        <v>10970.65</v>
      </c>
      <c r="O4292" s="6">
        <f t="shared" si="136"/>
        <v>7102.97</v>
      </c>
      <c r="P4292" s="2">
        <v>24</v>
      </c>
      <c r="Q4292" s="2" t="s">
        <v>132</v>
      </c>
      <c r="R4292" s="2">
        <v>0</v>
      </c>
      <c r="S4292" s="2">
        <v>120</v>
      </c>
      <c r="T4292" s="2">
        <v>10029.6</v>
      </c>
      <c r="U4292" s="2">
        <v>0</v>
      </c>
      <c r="V4292" s="2">
        <v>0</v>
      </c>
      <c r="W4292" s="2">
        <v>0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2">
        <f>VLOOKUP(Tabla3[[#This Row],[Columna1]],Tabla5[#All],3,0)</f>
        <v>0</v>
      </c>
      <c r="AF4292" s="2">
        <v>0</v>
      </c>
      <c r="AG4292" s="2">
        <v>0</v>
      </c>
      <c r="AH4292" s="2">
        <v>0</v>
      </c>
      <c r="AI4292" s="2">
        <v>0</v>
      </c>
      <c r="AJ4292" s="2">
        <v>0</v>
      </c>
      <c r="AK4292" s="2">
        <f>VLOOKUP(Tabla3[[#This Row],[Columna1]],Tabla7[[ID]:[Monto neto de los bonos]],3,0)</f>
        <v>0</v>
      </c>
      <c r="AL4292" s="2">
        <v>0</v>
      </c>
      <c r="AM4292" s="2">
        <v>0</v>
      </c>
      <c r="AN4292" s="2">
        <v>0</v>
      </c>
      <c r="AO4292" s="2">
        <v>0</v>
      </c>
      <c r="AP4292" s="2">
        <v>0</v>
      </c>
      <c r="AQ4292" s="2">
        <v>0</v>
      </c>
      <c r="AR4292" s="2">
        <v>0</v>
      </c>
      <c r="AS4292" s="2">
        <v>0</v>
      </c>
      <c r="AT4292" s="2">
        <v>2013.4</v>
      </c>
      <c r="AU4292" s="2">
        <v>1854.28</v>
      </c>
      <c r="AV4292" s="2">
        <v>0</v>
      </c>
      <c r="AW4292" s="1"/>
      <c r="AX4292" s="2" t="s">
        <v>422</v>
      </c>
      <c r="AY4292" s="8" t="s">
        <v>427</v>
      </c>
    </row>
    <row r="4293" spans="1:51" ht="13.15" customHeight="1" x14ac:dyDescent="0.25">
      <c r="A4293" s="7">
        <v>16867</v>
      </c>
      <c r="B4293" s="2" t="s">
        <v>4811</v>
      </c>
      <c r="C4293" s="2">
        <v>265903</v>
      </c>
      <c r="D4293" s="2" t="s">
        <v>365</v>
      </c>
      <c r="E4293" s="2" t="s">
        <v>368</v>
      </c>
      <c r="F4293" s="2" t="s">
        <v>140</v>
      </c>
      <c r="G4293" s="3">
        <v>42523</v>
      </c>
      <c r="H4293" s="1"/>
      <c r="I4293" s="2">
        <v>6673.03</v>
      </c>
      <c r="J4293" s="2">
        <v>1745.4849999999999</v>
      </c>
      <c r="K4293" s="2">
        <v>1745.4849999999999</v>
      </c>
      <c r="L4293" s="2">
        <v>806.65</v>
      </c>
      <c r="M4293" s="1"/>
      <c r="N4293" s="5">
        <f t="shared" si="135"/>
        <v>10970.65</v>
      </c>
      <c r="O4293" s="6">
        <f t="shared" si="136"/>
        <v>9452.7699999999986</v>
      </c>
      <c r="P4293" s="2">
        <v>24</v>
      </c>
      <c r="Q4293" s="2" t="s">
        <v>132</v>
      </c>
      <c r="R4293" s="2">
        <v>0</v>
      </c>
      <c r="S4293" s="2">
        <v>0</v>
      </c>
      <c r="T4293" s="2">
        <v>0</v>
      </c>
      <c r="U4293" s="2">
        <v>0</v>
      </c>
      <c r="V4293" s="2">
        <v>0</v>
      </c>
      <c r="W4293" s="2">
        <v>0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2">
        <f>VLOOKUP(Tabla3[[#This Row],[Columna1]],Tabla5[#All],3,0)</f>
        <v>0</v>
      </c>
      <c r="AF4293" s="2">
        <v>0</v>
      </c>
      <c r="AG4293" s="2">
        <v>0</v>
      </c>
      <c r="AH4293" s="2">
        <v>0</v>
      </c>
      <c r="AI4293" s="2">
        <v>0</v>
      </c>
      <c r="AJ4293" s="2">
        <v>0</v>
      </c>
      <c r="AK4293" s="2">
        <f>VLOOKUP(Tabla3[[#This Row],[Columna1]],Tabla7[[ID]:[Monto neto de los bonos]],3,0)</f>
        <v>0</v>
      </c>
      <c r="AL4293" s="2">
        <v>0</v>
      </c>
      <c r="AM4293" s="2">
        <v>0</v>
      </c>
      <c r="AN4293" s="2">
        <v>0</v>
      </c>
      <c r="AO4293" s="2">
        <v>0</v>
      </c>
      <c r="AP4293" s="2">
        <v>0</v>
      </c>
      <c r="AQ4293" s="2">
        <v>0</v>
      </c>
      <c r="AR4293" s="2">
        <v>0</v>
      </c>
      <c r="AS4293" s="2">
        <v>0</v>
      </c>
      <c r="AT4293" s="2">
        <v>1010.44</v>
      </c>
      <c r="AU4293" s="2">
        <v>507.44</v>
      </c>
      <c r="AV4293" s="2">
        <v>0</v>
      </c>
      <c r="AW4293" s="1"/>
      <c r="AX4293" s="2" t="s">
        <v>422</v>
      </c>
      <c r="AY4293" s="8" t="s">
        <v>427</v>
      </c>
    </row>
    <row r="4294" spans="1:51" ht="13.15" customHeight="1" x14ac:dyDescent="0.25">
      <c r="A4294" s="7">
        <v>20037</v>
      </c>
      <c r="B4294" s="2" t="s">
        <v>4939</v>
      </c>
      <c r="C4294" s="2">
        <v>1313203</v>
      </c>
      <c r="D4294" s="2" t="s">
        <v>365</v>
      </c>
      <c r="E4294" s="2" t="s">
        <v>370</v>
      </c>
      <c r="F4294" s="2" t="s">
        <v>45</v>
      </c>
      <c r="G4294" s="3">
        <v>42672</v>
      </c>
      <c r="H4294" s="1"/>
      <c r="I4294" s="2">
        <v>13413.65</v>
      </c>
      <c r="J4294" s="2">
        <v>2841.47</v>
      </c>
      <c r="K4294" s="2">
        <v>2841.47</v>
      </c>
      <c r="L4294" s="2">
        <v>1445.82</v>
      </c>
      <c r="M4294" s="1"/>
      <c r="N4294" s="5">
        <f t="shared" si="135"/>
        <v>32676.84</v>
      </c>
      <c r="O4294" s="6">
        <f t="shared" si="136"/>
        <v>29080.12</v>
      </c>
      <c r="P4294" s="2">
        <v>30</v>
      </c>
      <c r="Q4294" s="2" t="s">
        <v>37</v>
      </c>
      <c r="R4294" s="2">
        <v>0</v>
      </c>
      <c r="S4294" s="2">
        <v>0</v>
      </c>
      <c r="T4294" s="2">
        <v>0</v>
      </c>
      <c r="U4294" s="2">
        <v>0</v>
      </c>
      <c r="V4294" s="2">
        <v>0</v>
      </c>
      <c r="W4294" s="2">
        <v>0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12134.43</v>
      </c>
      <c r="AE4294" s="2">
        <f>VLOOKUP(Tabla3[[#This Row],[Columna1]],Tabla5[#All],3,0)</f>
        <v>12134.43</v>
      </c>
      <c r="AF4294" s="2">
        <v>0</v>
      </c>
      <c r="AG4294" s="2">
        <v>0</v>
      </c>
      <c r="AH4294" s="2">
        <v>0</v>
      </c>
      <c r="AI4294" s="2">
        <v>0</v>
      </c>
      <c r="AJ4294" s="2">
        <v>0</v>
      </c>
      <c r="AK4294" s="2">
        <f>VLOOKUP(Tabla3[[#This Row],[Columna1]],Tabla7[[ID]:[Monto neto de los bonos]],3,0)</f>
        <v>0</v>
      </c>
      <c r="AL4294" s="2">
        <v>0</v>
      </c>
      <c r="AM4294" s="2">
        <v>0</v>
      </c>
      <c r="AN4294" s="2">
        <v>0</v>
      </c>
      <c r="AO4294" s="2">
        <v>0</v>
      </c>
      <c r="AP4294" s="2">
        <v>0</v>
      </c>
      <c r="AQ4294" s="2">
        <v>0</v>
      </c>
      <c r="AR4294" s="2">
        <v>0</v>
      </c>
      <c r="AS4294" s="2">
        <v>0</v>
      </c>
      <c r="AT4294" s="2">
        <v>2054.2199999999998</v>
      </c>
      <c r="AU4294" s="2">
        <v>1542.5</v>
      </c>
      <c r="AV4294" s="2">
        <v>0</v>
      </c>
      <c r="AW4294" s="1"/>
      <c r="AX4294" s="2" t="s">
        <v>422</v>
      </c>
      <c r="AY4294" s="8" t="s">
        <v>423</v>
      </c>
    </row>
    <row r="4295" spans="1:51" ht="13.15" customHeight="1" x14ac:dyDescent="0.25">
      <c r="A4295" s="7">
        <v>24408</v>
      </c>
      <c r="B4295" s="2" t="s">
        <v>3483</v>
      </c>
      <c r="C4295" s="2">
        <v>5904103</v>
      </c>
      <c r="D4295" s="2" t="s">
        <v>365</v>
      </c>
      <c r="E4295" s="2" t="s">
        <v>373</v>
      </c>
      <c r="F4295" s="2" t="s">
        <v>186</v>
      </c>
      <c r="G4295" s="3">
        <v>44981</v>
      </c>
      <c r="H4295" s="1"/>
      <c r="I4295" s="2">
        <v>6673.03</v>
      </c>
      <c r="J4295" s="2">
        <v>1745.4849999999999</v>
      </c>
      <c r="K4295" s="2">
        <v>1745.4849999999999</v>
      </c>
      <c r="L4295" s="2">
        <v>0</v>
      </c>
      <c r="M4295" s="1"/>
      <c r="N4295" s="5">
        <f t="shared" si="135"/>
        <v>10164</v>
      </c>
      <c r="O4295" s="6">
        <f t="shared" si="136"/>
        <v>5907.0400000000009</v>
      </c>
      <c r="P4295" s="2">
        <v>20</v>
      </c>
      <c r="Q4295" s="2" t="s">
        <v>46</v>
      </c>
      <c r="R4295" s="2">
        <v>0</v>
      </c>
      <c r="S4295" s="2">
        <v>140</v>
      </c>
      <c r="T4295" s="2">
        <v>11701.2</v>
      </c>
      <c r="U4295" s="2">
        <v>1868.45</v>
      </c>
      <c r="V4295" s="2">
        <v>0</v>
      </c>
      <c r="W4295" s="2">
        <v>0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2">
        <f>VLOOKUP(Tabla3[[#This Row],[Columna1]],Tabla5[#All],3,0)</f>
        <v>0</v>
      </c>
      <c r="AF4295" s="2">
        <v>0</v>
      </c>
      <c r="AG4295" s="2">
        <v>0</v>
      </c>
      <c r="AH4295" s="2">
        <v>0</v>
      </c>
      <c r="AI4295" s="2">
        <v>0</v>
      </c>
      <c r="AJ4295" s="2">
        <v>0</v>
      </c>
      <c r="AK4295" s="2">
        <f>VLOOKUP(Tabla3[[#This Row],[Columna1]],Tabla7[[ID]:[Monto neto de los bonos]],3,0)</f>
        <v>1868.45</v>
      </c>
      <c r="AL4295" s="2">
        <v>0</v>
      </c>
      <c r="AM4295" s="2">
        <v>0</v>
      </c>
      <c r="AN4295" s="2">
        <v>0</v>
      </c>
      <c r="AO4295" s="2">
        <v>0</v>
      </c>
      <c r="AP4295" s="2">
        <v>0</v>
      </c>
      <c r="AQ4295" s="2">
        <v>0</v>
      </c>
      <c r="AR4295" s="2">
        <v>0</v>
      </c>
      <c r="AS4295" s="2">
        <v>0</v>
      </c>
      <c r="AT4295" s="2">
        <v>2106.2399999999998</v>
      </c>
      <c r="AU4295" s="2">
        <v>2150.7199999999998</v>
      </c>
      <c r="AV4295" s="2">
        <v>0</v>
      </c>
      <c r="AW4295" s="1"/>
      <c r="AX4295" s="2" t="s">
        <v>422</v>
      </c>
      <c r="AY4295" s="8" t="s">
        <v>424</v>
      </c>
    </row>
    <row r="4296" spans="1:51" ht="13.15" customHeight="1" x14ac:dyDescent="0.25">
      <c r="A4296" s="7">
        <v>16396</v>
      </c>
      <c r="B4296" s="2" t="s">
        <v>3484</v>
      </c>
      <c r="C4296" s="2">
        <v>201203</v>
      </c>
      <c r="D4296" s="2" t="s">
        <v>365</v>
      </c>
      <c r="E4296" s="2" t="s">
        <v>378</v>
      </c>
      <c r="F4296" s="2" t="s">
        <v>42</v>
      </c>
      <c r="G4296" s="3">
        <v>40619</v>
      </c>
      <c r="H4296" s="1"/>
      <c r="I4296" s="2">
        <v>9836.7099999999991</v>
      </c>
      <c r="J4296" s="2">
        <v>3056.2150000000001</v>
      </c>
      <c r="K4296" s="2">
        <v>3056.2150000000001</v>
      </c>
      <c r="L4296" s="2">
        <v>1809.87</v>
      </c>
      <c r="M4296" s="1"/>
      <c r="N4296" s="5">
        <f t="shared" si="135"/>
        <v>17759.009999999998</v>
      </c>
      <c r="O4296" s="6">
        <f t="shared" si="136"/>
        <v>9942.2899999999991</v>
      </c>
      <c r="P4296" s="2">
        <v>24</v>
      </c>
      <c r="Q4296" s="2" t="s">
        <v>46</v>
      </c>
      <c r="R4296" s="2">
        <v>0</v>
      </c>
      <c r="S4296" s="2">
        <v>140</v>
      </c>
      <c r="T4296" s="2">
        <v>18362.400000000001</v>
      </c>
      <c r="U4296" s="2">
        <v>2754.28</v>
      </c>
      <c r="V4296" s="2">
        <v>0</v>
      </c>
      <c r="W4296" s="2">
        <v>0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2">
        <f>VLOOKUP(Tabla3[[#This Row],[Columna1]],Tabla5[#All],3,0)</f>
        <v>0</v>
      </c>
      <c r="AF4296" s="2">
        <v>0</v>
      </c>
      <c r="AG4296" s="2">
        <v>0</v>
      </c>
      <c r="AH4296" s="2">
        <v>0</v>
      </c>
      <c r="AI4296" s="2">
        <v>0</v>
      </c>
      <c r="AJ4296" s="2">
        <v>0</v>
      </c>
      <c r="AK4296" s="2">
        <f>VLOOKUP(Tabla3[[#This Row],[Columna1]],Tabla7[[ID]:[Monto neto de los bonos]],3,0)</f>
        <v>2754.28</v>
      </c>
      <c r="AL4296" s="2">
        <v>0</v>
      </c>
      <c r="AM4296" s="2">
        <v>0</v>
      </c>
      <c r="AN4296" s="2">
        <v>0</v>
      </c>
      <c r="AO4296" s="2">
        <v>0</v>
      </c>
      <c r="AP4296" s="2">
        <v>0</v>
      </c>
      <c r="AQ4296" s="2">
        <v>0</v>
      </c>
      <c r="AR4296" s="2">
        <v>0</v>
      </c>
      <c r="AS4296" s="2">
        <v>0</v>
      </c>
      <c r="AT4296" s="2">
        <v>3471.96</v>
      </c>
      <c r="AU4296" s="2">
        <v>4344.76</v>
      </c>
      <c r="AV4296" s="2">
        <v>0</v>
      </c>
      <c r="AW4296" s="1"/>
      <c r="AX4296" s="2" t="s">
        <v>422</v>
      </c>
      <c r="AY4296" s="8" t="s">
        <v>425</v>
      </c>
    </row>
    <row r="4297" spans="1:51" ht="13.15" customHeight="1" x14ac:dyDescent="0.25">
      <c r="A4297" s="7">
        <v>23956</v>
      </c>
      <c r="B4297" s="2" t="s">
        <v>4870</v>
      </c>
      <c r="C4297" s="2">
        <v>5593703</v>
      </c>
      <c r="D4297" s="2" t="s">
        <v>365</v>
      </c>
      <c r="E4297" s="2" t="s">
        <v>366</v>
      </c>
      <c r="F4297" s="2" t="s">
        <v>184</v>
      </c>
      <c r="G4297" s="3">
        <v>45254</v>
      </c>
      <c r="H4297" s="1"/>
      <c r="I4297" s="2">
        <v>5516.73</v>
      </c>
      <c r="J4297" s="2">
        <v>1441.28</v>
      </c>
      <c r="K4297" s="2">
        <v>1441.28</v>
      </c>
      <c r="L4297" s="2">
        <v>0</v>
      </c>
      <c r="M4297" s="1"/>
      <c r="N4297" s="5">
        <f t="shared" si="135"/>
        <v>8399.2899999999991</v>
      </c>
      <c r="O4297" s="6">
        <f t="shared" si="136"/>
        <v>5971.57</v>
      </c>
      <c r="P4297" s="2">
        <v>24</v>
      </c>
      <c r="Q4297" s="2" t="s">
        <v>132</v>
      </c>
      <c r="R4297" s="2">
        <v>0</v>
      </c>
      <c r="S4297" s="2">
        <v>100</v>
      </c>
      <c r="T4297" s="2">
        <v>6908</v>
      </c>
      <c r="U4297" s="2">
        <v>0</v>
      </c>
      <c r="V4297" s="2">
        <v>0</v>
      </c>
      <c r="W4297" s="2">
        <v>0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2">
        <f>VLOOKUP(Tabla3[[#This Row],[Columna1]],Tabla5[#All],3,0)</f>
        <v>0</v>
      </c>
      <c r="AF4297" s="2">
        <v>0</v>
      </c>
      <c r="AG4297" s="2">
        <v>0</v>
      </c>
      <c r="AH4297" s="2">
        <v>0</v>
      </c>
      <c r="AI4297" s="2">
        <v>0</v>
      </c>
      <c r="AJ4297" s="2">
        <v>0</v>
      </c>
      <c r="AK4297" s="2">
        <f>VLOOKUP(Tabla3[[#This Row],[Columna1]],Tabla7[[ID]:[Monto neto de los bonos]],3,0)</f>
        <v>0</v>
      </c>
      <c r="AL4297" s="2">
        <v>0</v>
      </c>
      <c r="AM4297" s="2">
        <v>0</v>
      </c>
      <c r="AN4297" s="2">
        <v>0</v>
      </c>
      <c r="AO4297" s="2">
        <v>0</v>
      </c>
      <c r="AP4297" s="2">
        <v>0</v>
      </c>
      <c r="AQ4297" s="2">
        <v>0</v>
      </c>
      <c r="AR4297" s="2">
        <v>0</v>
      </c>
      <c r="AS4297" s="2">
        <v>0</v>
      </c>
      <c r="AT4297" s="2">
        <v>1464.4</v>
      </c>
      <c r="AU4297" s="2">
        <v>963.32</v>
      </c>
      <c r="AV4297" s="2">
        <v>0</v>
      </c>
      <c r="AW4297" s="1"/>
      <c r="AX4297" s="2" t="s">
        <v>422</v>
      </c>
      <c r="AY4297" s="8" t="s">
        <v>427</v>
      </c>
    </row>
    <row r="4298" spans="1:51" ht="13.15" customHeight="1" x14ac:dyDescent="0.25">
      <c r="A4298" s="7">
        <v>102385</v>
      </c>
      <c r="B4298" s="2" t="s">
        <v>3485</v>
      </c>
      <c r="C4298" s="2">
        <v>415203</v>
      </c>
      <c r="D4298" s="2" t="s">
        <v>365</v>
      </c>
      <c r="E4298" s="2" t="s">
        <v>366</v>
      </c>
      <c r="F4298" s="2" t="s">
        <v>186</v>
      </c>
      <c r="G4298" s="3">
        <v>41445</v>
      </c>
      <c r="H4298" s="1"/>
      <c r="I4298" s="2">
        <v>6673.03</v>
      </c>
      <c r="J4298" s="2">
        <v>1745.4849999999999</v>
      </c>
      <c r="K4298" s="2">
        <v>1745.4849999999999</v>
      </c>
      <c r="L4298" s="2">
        <v>1581.97</v>
      </c>
      <c r="M4298" s="1"/>
      <c r="N4298" s="5">
        <f t="shared" si="135"/>
        <v>11745.97</v>
      </c>
      <c r="O4298" s="6">
        <f t="shared" si="136"/>
        <v>7556.2899999999981</v>
      </c>
      <c r="P4298" s="2">
        <v>20</v>
      </c>
      <c r="Q4298" s="2" t="s">
        <v>46</v>
      </c>
      <c r="R4298" s="2">
        <v>0</v>
      </c>
      <c r="S4298" s="2">
        <v>120</v>
      </c>
      <c r="T4298" s="2">
        <v>10029.6</v>
      </c>
      <c r="U4298" s="2">
        <v>1868.45</v>
      </c>
      <c r="V4298" s="2">
        <v>0</v>
      </c>
      <c r="W4298" s="2">
        <v>0</v>
      </c>
      <c r="X4298" s="2">
        <v>0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2">
        <f>VLOOKUP(Tabla3[[#This Row],[Columna1]],Tabla5[#All],3,0)</f>
        <v>0</v>
      </c>
      <c r="AF4298" s="2">
        <v>0</v>
      </c>
      <c r="AG4298" s="2">
        <v>0</v>
      </c>
      <c r="AH4298" s="2">
        <v>0</v>
      </c>
      <c r="AI4298" s="2">
        <v>0</v>
      </c>
      <c r="AJ4298" s="2">
        <v>0</v>
      </c>
      <c r="AK4298" s="2">
        <f>VLOOKUP(Tabla3[[#This Row],[Columna1]],Tabla7[[ID]:[Monto neto de los bonos]],3,0)</f>
        <v>1868.45</v>
      </c>
      <c r="AL4298" s="2">
        <v>0</v>
      </c>
      <c r="AM4298" s="2">
        <v>0</v>
      </c>
      <c r="AN4298" s="2">
        <v>0</v>
      </c>
      <c r="AO4298" s="2">
        <v>0</v>
      </c>
      <c r="AP4298" s="2">
        <v>0</v>
      </c>
      <c r="AQ4298" s="2">
        <v>0</v>
      </c>
      <c r="AR4298" s="2">
        <v>0</v>
      </c>
      <c r="AS4298" s="2">
        <v>0</v>
      </c>
      <c r="AT4298" s="2">
        <v>2084.8000000000002</v>
      </c>
      <c r="AU4298" s="2">
        <v>2104.88</v>
      </c>
      <c r="AV4298" s="2">
        <v>0</v>
      </c>
      <c r="AW4298" s="1"/>
      <c r="AX4298" s="2" t="s">
        <v>422</v>
      </c>
      <c r="AY4298" s="8" t="s">
        <v>424</v>
      </c>
    </row>
    <row r="4299" spans="1:51" ht="13.15" customHeight="1" x14ac:dyDescent="0.25">
      <c r="A4299" s="7">
        <v>22801</v>
      </c>
      <c r="B4299" s="2" t="s">
        <v>3486</v>
      </c>
      <c r="C4299" s="2">
        <v>4721303</v>
      </c>
      <c r="D4299" s="2" t="s">
        <v>365</v>
      </c>
      <c r="E4299" s="2" t="s">
        <v>366</v>
      </c>
      <c r="F4299" s="2" t="s">
        <v>140</v>
      </c>
      <c r="G4299" s="3">
        <v>44166</v>
      </c>
      <c r="H4299" s="1"/>
      <c r="I4299" s="2">
        <v>6673.03</v>
      </c>
      <c r="J4299" s="2">
        <v>1745.4849999999999</v>
      </c>
      <c r="K4299" s="2">
        <v>1745.4849999999999</v>
      </c>
      <c r="L4299" s="2">
        <v>0</v>
      </c>
      <c r="M4299" s="1"/>
      <c r="N4299" s="5">
        <f t="shared" si="135"/>
        <v>10164</v>
      </c>
      <c r="O4299" s="6">
        <f t="shared" si="136"/>
        <v>6704.11</v>
      </c>
      <c r="P4299" s="2">
        <v>24</v>
      </c>
      <c r="Q4299" s="2" t="s">
        <v>132</v>
      </c>
      <c r="R4299" s="2">
        <v>0</v>
      </c>
      <c r="S4299" s="2">
        <v>105</v>
      </c>
      <c r="T4299" s="2">
        <v>8775.9</v>
      </c>
      <c r="U4299" s="2">
        <v>0</v>
      </c>
      <c r="V4299" s="2">
        <v>0</v>
      </c>
      <c r="W4299" s="2">
        <v>0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2">
        <f>VLOOKUP(Tabla3[[#This Row],[Columna1]],Tabla5[#All],3,0)</f>
        <v>0</v>
      </c>
      <c r="AF4299" s="2">
        <v>0</v>
      </c>
      <c r="AG4299" s="2">
        <v>0</v>
      </c>
      <c r="AH4299" s="2">
        <v>0</v>
      </c>
      <c r="AI4299" s="2">
        <v>0</v>
      </c>
      <c r="AJ4299" s="2">
        <v>0</v>
      </c>
      <c r="AK4299" s="2">
        <f>VLOOKUP(Tabla3[[#This Row],[Columna1]],Tabla7[[ID]:[Monto neto de los bonos]],3,0)</f>
        <v>0</v>
      </c>
      <c r="AL4299" s="2">
        <v>0</v>
      </c>
      <c r="AM4299" s="2">
        <v>0</v>
      </c>
      <c r="AN4299" s="2">
        <v>0</v>
      </c>
      <c r="AO4299" s="2">
        <v>0</v>
      </c>
      <c r="AP4299" s="2">
        <v>0</v>
      </c>
      <c r="AQ4299" s="2">
        <v>0</v>
      </c>
      <c r="AR4299" s="2">
        <v>0</v>
      </c>
      <c r="AS4299" s="2">
        <v>0</v>
      </c>
      <c r="AT4299" s="2">
        <v>1813.75</v>
      </c>
      <c r="AU4299" s="2">
        <v>1646.14</v>
      </c>
      <c r="AV4299" s="2">
        <v>0</v>
      </c>
      <c r="AW4299" s="1"/>
      <c r="AX4299" s="2" t="s">
        <v>422</v>
      </c>
      <c r="AY4299" s="8" t="s">
        <v>427</v>
      </c>
    </row>
    <row r="4300" spans="1:51" ht="13.15" customHeight="1" x14ac:dyDescent="0.25">
      <c r="A4300" s="7">
        <v>19216</v>
      </c>
      <c r="B4300" s="2" t="s">
        <v>3487</v>
      </c>
      <c r="C4300" s="2">
        <v>322903</v>
      </c>
      <c r="D4300" s="2" t="s">
        <v>365</v>
      </c>
      <c r="E4300" s="2" t="s">
        <v>375</v>
      </c>
      <c r="F4300" s="2" t="s">
        <v>65</v>
      </c>
      <c r="G4300" s="3">
        <v>42171</v>
      </c>
      <c r="H4300" s="1"/>
      <c r="I4300" s="2">
        <v>16065.68</v>
      </c>
      <c r="J4300" s="2">
        <v>2959.1</v>
      </c>
      <c r="K4300" s="2">
        <v>2959.1</v>
      </c>
      <c r="L4300" s="2">
        <v>1182.95</v>
      </c>
      <c r="M4300" s="1"/>
      <c r="N4300" s="5">
        <f t="shared" si="135"/>
        <v>38570.269999999997</v>
      </c>
      <c r="O4300" s="6">
        <f t="shared" si="136"/>
        <v>34215.449999999997</v>
      </c>
      <c r="P4300" s="2">
        <v>30</v>
      </c>
      <c r="Q4300" s="2" t="s">
        <v>37</v>
      </c>
      <c r="R4300" s="2">
        <v>0</v>
      </c>
      <c r="S4300" s="2">
        <v>0</v>
      </c>
      <c r="T4300" s="2">
        <v>0</v>
      </c>
      <c r="U4300" s="2">
        <v>0</v>
      </c>
      <c r="V4300" s="2">
        <v>0</v>
      </c>
      <c r="W4300" s="2">
        <v>0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15403.44</v>
      </c>
      <c r="AE4300" s="2">
        <f>VLOOKUP(Tabla3[[#This Row],[Columna1]],Tabla5[#All],3,0)</f>
        <v>15403.44</v>
      </c>
      <c r="AF4300" s="2">
        <v>0</v>
      </c>
      <c r="AG4300" s="2">
        <v>0</v>
      </c>
      <c r="AH4300" s="2">
        <v>0</v>
      </c>
      <c r="AI4300" s="2">
        <v>0</v>
      </c>
      <c r="AJ4300" s="2">
        <v>0</v>
      </c>
      <c r="AK4300" s="2">
        <f>VLOOKUP(Tabla3[[#This Row],[Columna1]],Tabla7[[ID]:[Monto neto de los bonos]],3,0)</f>
        <v>0</v>
      </c>
      <c r="AL4300" s="2">
        <v>0</v>
      </c>
      <c r="AM4300" s="2">
        <v>0</v>
      </c>
      <c r="AN4300" s="2">
        <v>0</v>
      </c>
      <c r="AO4300" s="2">
        <v>0</v>
      </c>
      <c r="AP4300" s="2">
        <v>0</v>
      </c>
      <c r="AQ4300" s="2">
        <v>0</v>
      </c>
      <c r="AR4300" s="2">
        <v>0</v>
      </c>
      <c r="AS4300" s="2">
        <v>0</v>
      </c>
      <c r="AT4300" s="2">
        <v>2316.66</v>
      </c>
      <c r="AU4300" s="2">
        <v>2038.16</v>
      </c>
      <c r="AV4300" s="2">
        <v>0</v>
      </c>
      <c r="AW4300" s="1"/>
      <c r="AX4300" s="2" t="s">
        <v>422</v>
      </c>
      <c r="AY4300" s="8" t="s">
        <v>423</v>
      </c>
    </row>
    <row r="4301" spans="1:51" ht="13.15" customHeight="1" x14ac:dyDescent="0.25">
      <c r="A4301" s="7">
        <v>19221</v>
      </c>
      <c r="B4301" s="2" t="s">
        <v>3488</v>
      </c>
      <c r="C4301" s="2">
        <v>323403</v>
      </c>
      <c r="D4301" s="2" t="s">
        <v>365</v>
      </c>
      <c r="E4301" s="2" t="s">
        <v>366</v>
      </c>
      <c r="F4301" s="2" t="s">
        <v>113</v>
      </c>
      <c r="G4301" s="3">
        <v>42184</v>
      </c>
      <c r="H4301" s="1"/>
      <c r="I4301" s="2">
        <v>8862.42</v>
      </c>
      <c r="J4301" s="2">
        <v>2318.1350000000002</v>
      </c>
      <c r="K4301" s="2">
        <v>2318.1350000000002</v>
      </c>
      <c r="L4301" s="2">
        <v>991.66</v>
      </c>
      <c r="M4301" s="1"/>
      <c r="N4301" s="5">
        <f t="shared" si="135"/>
        <v>14490.35</v>
      </c>
      <c r="O4301" s="6">
        <f t="shared" si="136"/>
        <v>8175.6299999999992</v>
      </c>
      <c r="P4301" s="2">
        <v>24</v>
      </c>
      <c r="Q4301" s="2" t="s">
        <v>46</v>
      </c>
      <c r="R4301" s="2">
        <v>0</v>
      </c>
      <c r="S4301" s="2">
        <v>140</v>
      </c>
      <c r="T4301" s="2">
        <v>15542.8</v>
      </c>
      <c r="U4301" s="2">
        <v>2481.48</v>
      </c>
      <c r="V4301" s="2">
        <v>0</v>
      </c>
      <c r="W4301" s="2">
        <v>0</v>
      </c>
      <c r="X4301" s="2">
        <v>0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2">
        <f>VLOOKUP(Tabla3[[#This Row],[Columna1]],Tabla5[#All],3,0)</f>
        <v>0</v>
      </c>
      <c r="AF4301" s="2">
        <v>0</v>
      </c>
      <c r="AG4301" s="2">
        <v>0</v>
      </c>
      <c r="AH4301" s="2">
        <v>0</v>
      </c>
      <c r="AI4301" s="2">
        <v>0</v>
      </c>
      <c r="AJ4301" s="2">
        <v>0</v>
      </c>
      <c r="AK4301" s="2">
        <f>VLOOKUP(Tabla3[[#This Row],[Columna1]],Tabla7[[ID]:[Monto neto de los bonos]],3,0)</f>
        <v>2481.48</v>
      </c>
      <c r="AL4301" s="2">
        <v>0</v>
      </c>
      <c r="AM4301" s="2">
        <v>0</v>
      </c>
      <c r="AN4301" s="2">
        <v>0</v>
      </c>
      <c r="AO4301" s="2">
        <v>0</v>
      </c>
      <c r="AP4301" s="2">
        <v>0</v>
      </c>
      <c r="AQ4301" s="2">
        <v>0</v>
      </c>
      <c r="AR4301" s="2">
        <v>0</v>
      </c>
      <c r="AS4301" s="2">
        <v>0</v>
      </c>
      <c r="AT4301" s="2">
        <v>2888.96</v>
      </c>
      <c r="AU4301" s="2">
        <v>3425.76</v>
      </c>
      <c r="AV4301" s="2">
        <v>0</v>
      </c>
      <c r="AW4301" s="1"/>
      <c r="AX4301" s="2" t="s">
        <v>422</v>
      </c>
      <c r="AY4301" s="8" t="s">
        <v>425</v>
      </c>
    </row>
    <row r="4302" spans="1:51" ht="13.15" customHeight="1" x14ac:dyDescent="0.25">
      <c r="A4302" s="7">
        <v>17694</v>
      </c>
      <c r="B4302" s="2" t="s">
        <v>4874</v>
      </c>
      <c r="C4302" s="2">
        <v>230303</v>
      </c>
      <c r="D4302" s="2" t="s">
        <v>365</v>
      </c>
      <c r="E4302" s="2" t="s">
        <v>366</v>
      </c>
      <c r="F4302" s="2" t="s">
        <v>140</v>
      </c>
      <c r="G4302" s="3">
        <v>42523</v>
      </c>
      <c r="H4302" s="1"/>
      <c r="I4302" s="2">
        <v>6673.03</v>
      </c>
      <c r="J4302" s="2">
        <v>1745.4849999999999</v>
      </c>
      <c r="K4302" s="2">
        <v>1745.4849999999999</v>
      </c>
      <c r="L4302" s="2">
        <v>806.65</v>
      </c>
      <c r="M4302" s="1"/>
      <c r="N4302" s="5">
        <f t="shared" si="135"/>
        <v>10970.65</v>
      </c>
      <c r="O4302" s="6">
        <f t="shared" si="136"/>
        <v>9452.7699999999986</v>
      </c>
      <c r="P4302" s="2">
        <v>24</v>
      </c>
      <c r="Q4302" s="2" t="s">
        <v>132</v>
      </c>
      <c r="R4302" s="2">
        <v>0</v>
      </c>
      <c r="S4302" s="2">
        <v>0</v>
      </c>
      <c r="T4302" s="2">
        <v>0</v>
      </c>
      <c r="U4302" s="2">
        <v>0</v>
      </c>
      <c r="V4302" s="2">
        <v>0</v>
      </c>
      <c r="W4302" s="2">
        <v>0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2">
        <f>VLOOKUP(Tabla3[[#This Row],[Columna1]],Tabla5[#All],3,0)</f>
        <v>0</v>
      </c>
      <c r="AF4302" s="2">
        <v>0</v>
      </c>
      <c r="AG4302" s="2">
        <v>0</v>
      </c>
      <c r="AH4302" s="2">
        <v>0</v>
      </c>
      <c r="AI4302" s="2">
        <v>0</v>
      </c>
      <c r="AJ4302" s="2">
        <v>0</v>
      </c>
      <c r="AK4302" s="2">
        <f>VLOOKUP(Tabla3[[#This Row],[Columna1]],Tabla7[[ID]:[Monto neto de los bonos]],3,0)</f>
        <v>0</v>
      </c>
      <c r="AL4302" s="2">
        <v>0</v>
      </c>
      <c r="AM4302" s="2">
        <v>0</v>
      </c>
      <c r="AN4302" s="2">
        <v>0</v>
      </c>
      <c r="AO4302" s="2">
        <v>0</v>
      </c>
      <c r="AP4302" s="2">
        <v>0</v>
      </c>
      <c r="AQ4302" s="2">
        <v>0</v>
      </c>
      <c r="AR4302" s="2">
        <v>0</v>
      </c>
      <c r="AS4302" s="2">
        <v>0</v>
      </c>
      <c r="AT4302" s="2">
        <v>1010.44</v>
      </c>
      <c r="AU4302" s="2">
        <v>507.44</v>
      </c>
      <c r="AV4302" s="2">
        <v>0</v>
      </c>
      <c r="AW4302" s="1"/>
      <c r="AX4302" s="2" t="s">
        <v>422</v>
      </c>
      <c r="AY4302" s="8" t="s">
        <v>427</v>
      </c>
    </row>
    <row r="4303" spans="1:51" ht="13.15" customHeight="1" x14ac:dyDescent="0.25">
      <c r="A4303" s="7">
        <v>24253</v>
      </c>
      <c r="B4303" s="2" t="s">
        <v>3489</v>
      </c>
      <c r="C4303" s="2">
        <v>5827803</v>
      </c>
      <c r="D4303" s="2" t="s">
        <v>365</v>
      </c>
      <c r="E4303" s="2" t="s">
        <v>373</v>
      </c>
      <c r="F4303" s="2" t="s">
        <v>42</v>
      </c>
      <c r="G4303" s="3">
        <v>45596</v>
      </c>
      <c r="H4303" s="1"/>
      <c r="I4303" s="2">
        <v>9836.7099999999991</v>
      </c>
      <c r="J4303" s="2">
        <v>3056.2150000000001</v>
      </c>
      <c r="K4303" s="2">
        <v>3056.2150000000001</v>
      </c>
      <c r="L4303" s="2">
        <v>0</v>
      </c>
      <c r="M4303" s="1"/>
      <c r="N4303" s="5">
        <f t="shared" si="135"/>
        <v>29779.89</v>
      </c>
      <c r="O4303" s="6">
        <f t="shared" si="136"/>
        <v>27420.61</v>
      </c>
      <c r="P4303" s="2">
        <v>20</v>
      </c>
      <c r="Q4303" s="2" t="s">
        <v>132</v>
      </c>
      <c r="R4303" s="2">
        <v>0</v>
      </c>
      <c r="S4303" s="2">
        <v>0</v>
      </c>
      <c r="T4303" s="2">
        <v>0</v>
      </c>
      <c r="U4303" s="2">
        <v>0</v>
      </c>
      <c r="V4303" s="2">
        <v>0</v>
      </c>
      <c r="W4303" s="2">
        <v>0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10621.95</v>
      </c>
      <c r="AE4303" s="2">
        <f>VLOOKUP(Tabla3[[#This Row],[Columna1]],Tabla5[#All],3,0)</f>
        <v>10621.95</v>
      </c>
      <c r="AF4303" s="2">
        <v>0</v>
      </c>
      <c r="AG4303" s="2">
        <v>0</v>
      </c>
      <c r="AH4303" s="2">
        <v>0</v>
      </c>
      <c r="AI4303" s="2">
        <v>0</v>
      </c>
      <c r="AJ4303" s="2">
        <v>3208.8</v>
      </c>
      <c r="AK4303" s="2">
        <f>VLOOKUP(Tabla3[[#This Row],[Columna1]],Tabla7[[ID]:[Monto neto de los bonos]],3,0)</f>
        <v>3208.8</v>
      </c>
      <c r="AL4303" s="2">
        <v>0</v>
      </c>
      <c r="AM4303" s="2">
        <v>0</v>
      </c>
      <c r="AN4303" s="2">
        <v>0</v>
      </c>
      <c r="AO4303" s="2">
        <v>0</v>
      </c>
      <c r="AP4303" s="2">
        <v>0</v>
      </c>
      <c r="AQ4303" s="2">
        <v>0</v>
      </c>
      <c r="AR4303" s="2">
        <v>0</v>
      </c>
      <c r="AS4303" s="2">
        <v>0</v>
      </c>
      <c r="AT4303" s="2">
        <v>1469</v>
      </c>
      <c r="AU4303" s="2">
        <v>890.28</v>
      </c>
      <c r="AV4303" s="2">
        <v>0</v>
      </c>
      <c r="AW4303" s="1"/>
      <c r="AX4303" s="2" t="s">
        <v>422</v>
      </c>
      <c r="AY4303" s="8" t="s">
        <v>426</v>
      </c>
    </row>
    <row r="4304" spans="1:51" ht="13.15" customHeight="1" x14ac:dyDescent="0.25">
      <c r="A4304" s="7">
        <v>16077</v>
      </c>
      <c r="B4304" s="2" t="s">
        <v>3490</v>
      </c>
      <c r="C4304" s="2">
        <v>20503</v>
      </c>
      <c r="D4304" s="2" t="s">
        <v>365</v>
      </c>
      <c r="E4304" s="2" t="s">
        <v>370</v>
      </c>
      <c r="F4304" s="2" t="s">
        <v>45</v>
      </c>
      <c r="G4304" s="3">
        <v>40498</v>
      </c>
      <c r="H4304" s="1"/>
      <c r="I4304" s="2">
        <v>13413.65</v>
      </c>
      <c r="J4304" s="2">
        <v>2841.47</v>
      </c>
      <c r="K4304" s="2">
        <v>2841.47</v>
      </c>
      <c r="L4304" s="2">
        <v>2602</v>
      </c>
      <c r="M4304" s="1"/>
      <c r="N4304" s="5">
        <f t="shared" si="135"/>
        <v>25426.07</v>
      </c>
      <c r="O4304" s="6">
        <f t="shared" si="136"/>
        <v>21481.43</v>
      </c>
      <c r="P4304" s="2">
        <v>30</v>
      </c>
      <c r="Q4304" s="2" t="s">
        <v>37</v>
      </c>
      <c r="R4304" s="2">
        <v>0</v>
      </c>
      <c r="S4304" s="2">
        <v>0</v>
      </c>
      <c r="T4304" s="2">
        <v>0</v>
      </c>
      <c r="U4304" s="2">
        <v>0</v>
      </c>
      <c r="V4304" s="2">
        <v>0</v>
      </c>
      <c r="W4304" s="2">
        <v>0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3727.48</v>
      </c>
      <c r="AE4304" s="2">
        <f>VLOOKUP(Tabla3[[#This Row],[Columna1]],Tabla5[#All],3,0)</f>
        <v>3727.48</v>
      </c>
      <c r="AF4304" s="2">
        <v>0</v>
      </c>
      <c r="AG4304" s="2">
        <v>0</v>
      </c>
      <c r="AH4304" s="2">
        <v>0</v>
      </c>
      <c r="AI4304" s="2">
        <v>0</v>
      </c>
      <c r="AJ4304" s="2">
        <v>0</v>
      </c>
      <c r="AK4304" s="2">
        <f>VLOOKUP(Tabla3[[#This Row],[Columna1]],Tabla7[[ID]:[Monto neto de los bonos]],3,0)</f>
        <v>0</v>
      </c>
      <c r="AL4304" s="2">
        <v>0</v>
      </c>
      <c r="AM4304" s="2">
        <v>0</v>
      </c>
      <c r="AN4304" s="2">
        <v>0</v>
      </c>
      <c r="AO4304" s="2">
        <v>0</v>
      </c>
      <c r="AP4304" s="2">
        <v>0</v>
      </c>
      <c r="AQ4304" s="2">
        <v>0</v>
      </c>
      <c r="AR4304" s="2">
        <v>0</v>
      </c>
      <c r="AS4304" s="2">
        <v>0</v>
      </c>
      <c r="AT4304" s="2">
        <v>2169.84</v>
      </c>
      <c r="AU4304" s="2">
        <v>1774.8</v>
      </c>
      <c r="AV4304" s="2">
        <v>0</v>
      </c>
      <c r="AW4304" s="1"/>
      <c r="AX4304" s="2" t="s">
        <v>422</v>
      </c>
      <c r="AY4304" s="8" t="s">
        <v>423</v>
      </c>
    </row>
    <row r="4305" spans="1:51" ht="13.15" customHeight="1" x14ac:dyDescent="0.25">
      <c r="A4305" s="7">
        <v>18763</v>
      </c>
      <c r="B4305" s="2" t="s">
        <v>4822</v>
      </c>
      <c r="C4305" s="2">
        <v>372603</v>
      </c>
      <c r="D4305" s="2" t="s">
        <v>365</v>
      </c>
      <c r="E4305" s="2" t="s">
        <v>368</v>
      </c>
      <c r="F4305" s="2" t="s">
        <v>140</v>
      </c>
      <c r="G4305" s="3">
        <v>42523</v>
      </c>
      <c r="H4305" s="1"/>
      <c r="I4305" s="2">
        <v>6673.03</v>
      </c>
      <c r="J4305" s="2">
        <v>1745.4849999999999</v>
      </c>
      <c r="K4305" s="2">
        <v>1745.4849999999999</v>
      </c>
      <c r="L4305" s="2">
        <v>806.65</v>
      </c>
      <c r="M4305" s="1"/>
      <c r="N4305" s="5">
        <f t="shared" si="135"/>
        <v>10970.65</v>
      </c>
      <c r="O4305" s="6">
        <f t="shared" si="136"/>
        <v>6578.73</v>
      </c>
      <c r="P4305" s="2">
        <v>24</v>
      </c>
      <c r="Q4305" s="2" t="s">
        <v>132</v>
      </c>
      <c r="R4305" s="2">
        <v>0</v>
      </c>
      <c r="S4305" s="2">
        <v>140</v>
      </c>
      <c r="T4305" s="2">
        <v>11701.2</v>
      </c>
      <c r="U4305" s="2">
        <v>0</v>
      </c>
      <c r="V4305" s="2">
        <v>0</v>
      </c>
      <c r="W4305" s="2">
        <v>0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2">
        <f>VLOOKUP(Tabla3[[#This Row],[Columna1]],Tabla5[#All],3,0)</f>
        <v>0</v>
      </c>
      <c r="AF4305" s="2">
        <v>0</v>
      </c>
      <c r="AG4305" s="2">
        <v>0</v>
      </c>
      <c r="AH4305" s="2">
        <v>0</v>
      </c>
      <c r="AI4305" s="2">
        <v>0</v>
      </c>
      <c r="AJ4305" s="2">
        <v>0</v>
      </c>
      <c r="AK4305" s="2">
        <f>VLOOKUP(Tabla3[[#This Row],[Columna1]],Tabla7[[ID]:[Monto neto de los bonos]],3,0)</f>
        <v>0</v>
      </c>
      <c r="AL4305" s="2">
        <v>0</v>
      </c>
      <c r="AM4305" s="2">
        <v>0</v>
      </c>
      <c r="AN4305" s="2">
        <v>0</v>
      </c>
      <c r="AO4305" s="2">
        <v>0</v>
      </c>
      <c r="AP4305" s="2">
        <v>0</v>
      </c>
      <c r="AQ4305" s="2">
        <v>0</v>
      </c>
      <c r="AR4305" s="2">
        <v>0</v>
      </c>
      <c r="AS4305" s="2">
        <v>0</v>
      </c>
      <c r="AT4305" s="2">
        <v>2180.56</v>
      </c>
      <c r="AU4305" s="2">
        <v>2211.36</v>
      </c>
      <c r="AV4305" s="2">
        <v>0</v>
      </c>
      <c r="AW4305" s="1"/>
      <c r="AX4305" s="2" t="s">
        <v>422</v>
      </c>
      <c r="AY4305" s="8" t="s">
        <v>427</v>
      </c>
    </row>
    <row r="4306" spans="1:51" ht="13.15" customHeight="1" x14ac:dyDescent="0.25">
      <c r="A4306" s="7">
        <v>18256</v>
      </c>
      <c r="B4306" s="2" t="s">
        <v>4880</v>
      </c>
      <c r="C4306" s="2">
        <v>336703</v>
      </c>
      <c r="D4306" s="2" t="s">
        <v>365</v>
      </c>
      <c r="E4306" s="2" t="s">
        <v>366</v>
      </c>
      <c r="F4306" s="2" t="s">
        <v>140</v>
      </c>
      <c r="G4306" s="3">
        <v>42523</v>
      </c>
      <c r="H4306" s="1"/>
      <c r="I4306" s="2">
        <v>6673.03</v>
      </c>
      <c r="J4306" s="2">
        <v>1745.4849999999999</v>
      </c>
      <c r="K4306" s="2">
        <v>1745.4849999999999</v>
      </c>
      <c r="L4306" s="2">
        <v>806.65</v>
      </c>
      <c r="M4306" s="1"/>
      <c r="N4306" s="5">
        <f t="shared" si="135"/>
        <v>10970.65</v>
      </c>
      <c r="O4306" s="6">
        <f t="shared" si="136"/>
        <v>7102.97</v>
      </c>
      <c r="P4306" s="2">
        <v>24</v>
      </c>
      <c r="Q4306" s="2" t="s">
        <v>132</v>
      </c>
      <c r="R4306" s="2">
        <v>0</v>
      </c>
      <c r="S4306" s="2">
        <v>120</v>
      </c>
      <c r="T4306" s="2">
        <v>10029.6</v>
      </c>
      <c r="U4306" s="2">
        <v>0</v>
      </c>
      <c r="V4306" s="2">
        <v>0</v>
      </c>
      <c r="W4306" s="2">
        <v>0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2">
        <f>VLOOKUP(Tabla3[[#This Row],[Columna1]],Tabla5[#All],3,0)</f>
        <v>0</v>
      </c>
      <c r="AF4306" s="2">
        <v>0</v>
      </c>
      <c r="AG4306" s="2">
        <v>0</v>
      </c>
      <c r="AH4306" s="2">
        <v>0</v>
      </c>
      <c r="AI4306" s="2">
        <v>0</v>
      </c>
      <c r="AJ4306" s="2">
        <v>0</v>
      </c>
      <c r="AK4306" s="2">
        <f>VLOOKUP(Tabla3[[#This Row],[Columna1]],Tabla7[[ID]:[Monto neto de los bonos]],3,0)</f>
        <v>0</v>
      </c>
      <c r="AL4306" s="2">
        <v>0</v>
      </c>
      <c r="AM4306" s="2">
        <v>0</v>
      </c>
      <c r="AN4306" s="2">
        <v>0</v>
      </c>
      <c r="AO4306" s="2">
        <v>0</v>
      </c>
      <c r="AP4306" s="2">
        <v>0</v>
      </c>
      <c r="AQ4306" s="2">
        <v>0</v>
      </c>
      <c r="AR4306" s="2">
        <v>0</v>
      </c>
      <c r="AS4306" s="2">
        <v>0</v>
      </c>
      <c r="AT4306" s="2">
        <v>2013.4</v>
      </c>
      <c r="AU4306" s="2">
        <v>1854.28</v>
      </c>
      <c r="AV4306" s="2">
        <v>0</v>
      </c>
      <c r="AW4306" s="1"/>
      <c r="AX4306" s="2" t="s">
        <v>422</v>
      </c>
      <c r="AY4306" s="8" t="s">
        <v>427</v>
      </c>
    </row>
    <row r="4307" spans="1:51" ht="13.15" customHeight="1" x14ac:dyDescent="0.25">
      <c r="A4307" s="7">
        <v>18511</v>
      </c>
      <c r="B4307" s="2" t="s">
        <v>3491</v>
      </c>
      <c r="C4307" s="2">
        <v>353503</v>
      </c>
      <c r="D4307" s="2" t="s">
        <v>365</v>
      </c>
      <c r="E4307" s="2" t="s">
        <v>368</v>
      </c>
      <c r="F4307" s="2" t="s">
        <v>140</v>
      </c>
      <c r="G4307" s="3">
        <v>45372</v>
      </c>
      <c r="H4307" s="1"/>
      <c r="I4307" s="2">
        <v>6673.03</v>
      </c>
      <c r="J4307" s="2">
        <v>1745.4849999999999</v>
      </c>
      <c r="K4307" s="2">
        <v>1745.4849999999999</v>
      </c>
      <c r="L4307" s="2">
        <v>0</v>
      </c>
      <c r="M4307" s="1"/>
      <c r="N4307" s="5">
        <f t="shared" si="135"/>
        <v>10164</v>
      </c>
      <c r="O4307" s="6">
        <f t="shared" si="136"/>
        <v>7119.08</v>
      </c>
      <c r="P4307" s="2">
        <v>24</v>
      </c>
      <c r="Q4307" s="2" t="s">
        <v>46</v>
      </c>
      <c r="R4307" s="2">
        <v>0</v>
      </c>
      <c r="S4307" s="2">
        <v>96</v>
      </c>
      <c r="T4307" s="2">
        <v>8023.68</v>
      </c>
      <c r="U4307" s="2">
        <v>1868.45</v>
      </c>
      <c r="V4307" s="2">
        <v>0</v>
      </c>
      <c r="W4307" s="2">
        <v>0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2">
        <f>VLOOKUP(Tabla3[[#This Row],[Columna1]],Tabla5[#All],3,0)</f>
        <v>0</v>
      </c>
      <c r="AF4307" s="2">
        <v>0</v>
      </c>
      <c r="AG4307" s="2">
        <v>0</v>
      </c>
      <c r="AH4307" s="2">
        <v>0</v>
      </c>
      <c r="AI4307" s="2">
        <v>0</v>
      </c>
      <c r="AJ4307" s="2">
        <v>0</v>
      </c>
      <c r="AK4307" s="2">
        <f>VLOOKUP(Tabla3[[#This Row],[Columna1]],Tabla7[[ID]:[Monto neto de los bonos]],3,0)</f>
        <v>1868.45</v>
      </c>
      <c r="AL4307" s="2">
        <v>0</v>
      </c>
      <c r="AM4307" s="2">
        <v>0</v>
      </c>
      <c r="AN4307" s="2">
        <v>0</v>
      </c>
      <c r="AO4307" s="2">
        <v>0</v>
      </c>
      <c r="AP4307" s="2">
        <v>0</v>
      </c>
      <c r="AQ4307" s="2">
        <v>0</v>
      </c>
      <c r="AR4307" s="2">
        <v>0</v>
      </c>
      <c r="AS4307" s="2">
        <v>0</v>
      </c>
      <c r="AT4307" s="2">
        <v>1738.52</v>
      </c>
      <c r="AU4307" s="2">
        <v>1306.4000000000001</v>
      </c>
      <c r="AV4307" s="2">
        <v>0</v>
      </c>
      <c r="AW4307" s="1"/>
      <c r="AX4307" s="2" t="s">
        <v>422</v>
      </c>
      <c r="AY4307" s="8" t="s">
        <v>425</v>
      </c>
    </row>
    <row r="4308" spans="1:51" ht="13.15" customHeight="1" x14ac:dyDescent="0.25">
      <c r="A4308" s="7">
        <v>22155</v>
      </c>
      <c r="B4308" s="2" t="s">
        <v>3492</v>
      </c>
      <c r="C4308" s="2">
        <v>3799203</v>
      </c>
      <c r="D4308" s="2" t="s">
        <v>365</v>
      </c>
      <c r="E4308" s="2" t="s">
        <v>366</v>
      </c>
      <c r="F4308" s="2" t="s">
        <v>140</v>
      </c>
      <c r="G4308" s="3">
        <v>43752</v>
      </c>
      <c r="H4308" s="1"/>
      <c r="I4308" s="2">
        <v>6673.03</v>
      </c>
      <c r="J4308" s="2">
        <v>1745.4849999999999</v>
      </c>
      <c r="K4308" s="2">
        <v>1745.4849999999999</v>
      </c>
      <c r="L4308" s="2">
        <v>988.18</v>
      </c>
      <c r="M4308" s="1"/>
      <c r="N4308" s="5">
        <f t="shared" si="135"/>
        <v>11152.18</v>
      </c>
      <c r="O4308" s="6">
        <f t="shared" si="136"/>
        <v>6707.82</v>
      </c>
      <c r="P4308" s="2">
        <v>24</v>
      </c>
      <c r="Q4308" s="2" t="s">
        <v>132</v>
      </c>
      <c r="R4308" s="2">
        <v>0</v>
      </c>
      <c r="S4308" s="2">
        <v>140</v>
      </c>
      <c r="T4308" s="2">
        <v>11701.2</v>
      </c>
      <c r="U4308" s="2">
        <v>0</v>
      </c>
      <c r="V4308" s="2">
        <v>0</v>
      </c>
      <c r="W4308" s="2">
        <v>0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2">
        <f>VLOOKUP(Tabla3[[#This Row],[Columna1]],Tabla5[#All],3,0)</f>
        <v>0</v>
      </c>
      <c r="AF4308" s="2">
        <v>0</v>
      </c>
      <c r="AG4308" s="2">
        <v>0</v>
      </c>
      <c r="AH4308" s="2">
        <v>0</v>
      </c>
      <c r="AI4308" s="2">
        <v>0</v>
      </c>
      <c r="AJ4308" s="2">
        <v>0</v>
      </c>
      <c r="AK4308" s="2">
        <f>VLOOKUP(Tabla3[[#This Row],[Columna1]],Tabla7[[ID]:[Monto neto de los bonos]],3,0)</f>
        <v>0</v>
      </c>
      <c r="AL4308" s="2">
        <v>0</v>
      </c>
      <c r="AM4308" s="2">
        <v>0</v>
      </c>
      <c r="AN4308" s="2">
        <v>0</v>
      </c>
      <c r="AO4308" s="2">
        <v>0</v>
      </c>
      <c r="AP4308" s="2">
        <v>0</v>
      </c>
      <c r="AQ4308" s="2">
        <v>0</v>
      </c>
      <c r="AR4308" s="2">
        <v>0</v>
      </c>
      <c r="AS4308" s="2">
        <v>0</v>
      </c>
      <c r="AT4308" s="2">
        <v>2197.2800000000002</v>
      </c>
      <c r="AU4308" s="2">
        <v>2247.08</v>
      </c>
      <c r="AV4308" s="2">
        <v>0</v>
      </c>
      <c r="AW4308" s="1"/>
      <c r="AX4308" s="2" t="s">
        <v>422</v>
      </c>
      <c r="AY4308" s="8" t="s">
        <v>427</v>
      </c>
    </row>
    <row r="4309" spans="1:51" ht="13.15" customHeight="1" x14ac:dyDescent="0.25">
      <c r="A4309" s="7">
        <v>21567</v>
      </c>
      <c r="B4309" s="2" t="s">
        <v>3493</v>
      </c>
      <c r="C4309" s="2">
        <v>2991203</v>
      </c>
      <c r="D4309" s="2" t="s">
        <v>365</v>
      </c>
      <c r="E4309" s="2" t="s">
        <v>366</v>
      </c>
      <c r="F4309" s="2" t="s">
        <v>140</v>
      </c>
      <c r="G4309" s="3">
        <v>44776</v>
      </c>
      <c r="H4309" s="1"/>
      <c r="I4309" s="2">
        <v>6673.03</v>
      </c>
      <c r="J4309" s="2">
        <v>1745.4849999999999</v>
      </c>
      <c r="K4309" s="2">
        <v>1745.4849999999999</v>
      </c>
      <c r="L4309" s="2">
        <v>0</v>
      </c>
      <c r="M4309" s="1"/>
      <c r="N4309" s="5">
        <f t="shared" si="135"/>
        <v>10164</v>
      </c>
      <c r="O4309" s="6">
        <f t="shared" si="136"/>
        <v>6005.08</v>
      </c>
      <c r="P4309" s="2">
        <v>24</v>
      </c>
      <c r="Q4309" s="2" t="s">
        <v>46</v>
      </c>
      <c r="R4309" s="2">
        <v>0</v>
      </c>
      <c r="S4309" s="2">
        <v>140</v>
      </c>
      <c r="T4309" s="2">
        <v>11701.2</v>
      </c>
      <c r="U4309" s="2">
        <v>1868.45</v>
      </c>
      <c r="V4309" s="2">
        <v>0</v>
      </c>
      <c r="W4309" s="2">
        <v>0</v>
      </c>
      <c r="X4309" s="2">
        <v>0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2">
        <f>VLOOKUP(Tabla3[[#This Row],[Columna1]],Tabla5[#All],3,0)</f>
        <v>0</v>
      </c>
      <c r="AF4309" s="2">
        <v>0</v>
      </c>
      <c r="AG4309" s="2">
        <v>0</v>
      </c>
      <c r="AH4309" s="2">
        <v>0</v>
      </c>
      <c r="AI4309" s="2">
        <v>0</v>
      </c>
      <c r="AJ4309" s="2">
        <v>0</v>
      </c>
      <c r="AK4309" s="2">
        <f>VLOOKUP(Tabla3[[#This Row],[Columna1]],Tabla7[[ID]:[Monto neto de los bonos]],3,0)</f>
        <v>1868.45</v>
      </c>
      <c r="AL4309" s="2">
        <v>0</v>
      </c>
      <c r="AM4309" s="2">
        <v>0</v>
      </c>
      <c r="AN4309" s="2">
        <v>0</v>
      </c>
      <c r="AO4309" s="2">
        <v>0</v>
      </c>
      <c r="AP4309" s="2">
        <v>0</v>
      </c>
      <c r="AQ4309" s="2">
        <v>0</v>
      </c>
      <c r="AR4309" s="2">
        <v>0</v>
      </c>
      <c r="AS4309" s="2">
        <v>0</v>
      </c>
      <c r="AT4309" s="2">
        <v>2106.2800000000002</v>
      </c>
      <c r="AU4309" s="2">
        <v>2052.64</v>
      </c>
      <c r="AV4309" s="2">
        <v>0</v>
      </c>
      <c r="AW4309" s="1"/>
      <c r="AX4309" s="2" t="s">
        <v>422</v>
      </c>
      <c r="AY4309" s="8" t="s">
        <v>425</v>
      </c>
    </row>
    <row r="4310" spans="1:51" ht="13.15" customHeight="1" x14ac:dyDescent="0.25">
      <c r="A4310" s="7">
        <v>20028</v>
      </c>
      <c r="B4310" s="2" t="s">
        <v>3494</v>
      </c>
      <c r="C4310" s="2">
        <v>1311203</v>
      </c>
      <c r="D4310" s="2" t="s">
        <v>365</v>
      </c>
      <c r="E4310" s="2" t="s">
        <v>373</v>
      </c>
      <c r="F4310" s="2" t="s">
        <v>148</v>
      </c>
      <c r="G4310" s="3">
        <v>42678</v>
      </c>
      <c r="H4310" s="1"/>
      <c r="I4310" s="2">
        <v>9836.7099999999991</v>
      </c>
      <c r="J4310" s="2">
        <v>3056.2150000000001</v>
      </c>
      <c r="K4310" s="2">
        <v>3056.2150000000001</v>
      </c>
      <c r="L4310" s="2">
        <v>1265.76</v>
      </c>
      <c r="M4310" s="1"/>
      <c r="N4310" s="5">
        <f t="shared" si="135"/>
        <v>17214.899999999998</v>
      </c>
      <c r="O4310" s="6">
        <f t="shared" si="136"/>
        <v>9624.0999999999985</v>
      </c>
      <c r="P4310" s="2">
        <v>30</v>
      </c>
      <c r="Q4310" s="2" t="s">
        <v>37</v>
      </c>
      <c r="R4310" s="2">
        <v>0</v>
      </c>
      <c r="S4310" s="2">
        <v>135</v>
      </c>
      <c r="T4310" s="2">
        <v>17944.2</v>
      </c>
      <c r="U4310" s="2">
        <v>0</v>
      </c>
      <c r="V4310" s="2">
        <v>0</v>
      </c>
      <c r="W4310" s="2">
        <v>0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2">
        <f>VLOOKUP(Tabla3[[#This Row],[Columna1]],Tabla5[#All],3,0)</f>
        <v>0</v>
      </c>
      <c r="AF4310" s="2">
        <v>0</v>
      </c>
      <c r="AG4310" s="2">
        <v>0</v>
      </c>
      <c r="AH4310" s="2">
        <v>0</v>
      </c>
      <c r="AI4310" s="2">
        <v>0</v>
      </c>
      <c r="AJ4310" s="2">
        <v>0</v>
      </c>
      <c r="AK4310" s="2">
        <f>VLOOKUP(Tabla3[[#This Row],[Columna1]],Tabla7[[ID]:[Monto neto de los bonos]],3,0)</f>
        <v>0</v>
      </c>
      <c r="AL4310" s="2">
        <v>0</v>
      </c>
      <c r="AM4310" s="2">
        <v>0</v>
      </c>
      <c r="AN4310" s="2">
        <v>0</v>
      </c>
      <c r="AO4310" s="2">
        <v>0</v>
      </c>
      <c r="AP4310" s="2">
        <v>0</v>
      </c>
      <c r="AQ4310" s="2">
        <v>0</v>
      </c>
      <c r="AR4310" s="2">
        <v>0</v>
      </c>
      <c r="AS4310" s="2">
        <v>0</v>
      </c>
      <c r="AT4310" s="2">
        <v>3515.9</v>
      </c>
      <c r="AU4310" s="2">
        <v>4074.9</v>
      </c>
      <c r="AV4310" s="2">
        <v>0</v>
      </c>
      <c r="AW4310" s="1"/>
      <c r="AX4310" s="2" t="s">
        <v>422</v>
      </c>
      <c r="AY4310" s="8" t="s">
        <v>423</v>
      </c>
    </row>
    <row r="4311" spans="1:51" ht="13.15" customHeight="1" x14ac:dyDescent="0.25">
      <c r="A4311" s="7">
        <v>24604</v>
      </c>
      <c r="B4311" s="2" t="s">
        <v>3495</v>
      </c>
      <c r="C4311" s="2">
        <v>6076703</v>
      </c>
      <c r="D4311" s="2" t="s">
        <v>365</v>
      </c>
      <c r="E4311" s="2" t="s">
        <v>375</v>
      </c>
      <c r="F4311" s="2" t="s">
        <v>50</v>
      </c>
      <c r="G4311" s="3">
        <v>45119</v>
      </c>
      <c r="H4311" s="1"/>
      <c r="I4311" s="2">
        <v>12195.26</v>
      </c>
      <c r="J4311" s="2">
        <v>3009.3249999999998</v>
      </c>
      <c r="K4311" s="2">
        <v>3009.3249999999998</v>
      </c>
      <c r="L4311" s="2">
        <v>0</v>
      </c>
      <c r="M4311" s="1"/>
      <c r="N4311" s="5">
        <f t="shared" si="135"/>
        <v>18213.91</v>
      </c>
      <c r="O4311" s="6">
        <f t="shared" si="136"/>
        <v>13917.949999999999</v>
      </c>
      <c r="P4311" s="2">
        <v>30</v>
      </c>
      <c r="Q4311" s="2" t="s">
        <v>37</v>
      </c>
      <c r="R4311" s="2">
        <v>0</v>
      </c>
      <c r="S4311" s="2">
        <v>42</v>
      </c>
      <c r="T4311" s="2">
        <v>6374.76</v>
      </c>
      <c r="U4311" s="2">
        <v>0</v>
      </c>
      <c r="V4311" s="2">
        <v>0</v>
      </c>
      <c r="W4311" s="2">
        <v>0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2">
        <f>VLOOKUP(Tabla3[[#This Row],[Columna1]],Tabla5[#All],3,0)</f>
        <v>0</v>
      </c>
      <c r="AF4311" s="2">
        <v>0</v>
      </c>
      <c r="AG4311" s="2">
        <v>0</v>
      </c>
      <c r="AH4311" s="2">
        <v>0</v>
      </c>
      <c r="AI4311" s="2">
        <v>0</v>
      </c>
      <c r="AJ4311" s="2">
        <v>0</v>
      </c>
      <c r="AK4311" s="2">
        <f>VLOOKUP(Tabla3[[#This Row],[Columna1]],Tabla7[[ID]:[Monto neto de los bonos]],3,0)</f>
        <v>0</v>
      </c>
      <c r="AL4311" s="2">
        <v>0</v>
      </c>
      <c r="AM4311" s="2">
        <v>0</v>
      </c>
      <c r="AN4311" s="2">
        <v>0</v>
      </c>
      <c r="AO4311" s="2">
        <v>0</v>
      </c>
      <c r="AP4311" s="2">
        <v>0</v>
      </c>
      <c r="AQ4311" s="2">
        <v>0</v>
      </c>
      <c r="AR4311" s="2">
        <v>0</v>
      </c>
      <c r="AS4311" s="2">
        <v>0</v>
      </c>
      <c r="AT4311" s="2">
        <v>2458.86</v>
      </c>
      <c r="AU4311" s="2">
        <v>1837.1</v>
      </c>
      <c r="AV4311" s="2">
        <v>0</v>
      </c>
      <c r="AW4311" s="1"/>
      <c r="AX4311" s="2" t="s">
        <v>422</v>
      </c>
      <c r="AY4311" s="8" t="s">
        <v>423</v>
      </c>
    </row>
    <row r="4312" spans="1:51" ht="13.15" customHeight="1" x14ac:dyDescent="0.25">
      <c r="A4312" s="7">
        <v>19896</v>
      </c>
      <c r="B4312" s="2" t="s">
        <v>3496</v>
      </c>
      <c r="C4312" s="2">
        <v>1259403</v>
      </c>
      <c r="D4312" s="2" t="s">
        <v>365</v>
      </c>
      <c r="E4312" s="2" t="s">
        <v>368</v>
      </c>
      <c r="F4312" s="2" t="s">
        <v>186</v>
      </c>
      <c r="G4312" s="3">
        <v>44397</v>
      </c>
      <c r="H4312" s="1"/>
      <c r="I4312" s="2">
        <v>6673.03</v>
      </c>
      <c r="J4312" s="2">
        <v>1745.4849999999999</v>
      </c>
      <c r="K4312" s="2">
        <v>1745.4849999999999</v>
      </c>
      <c r="L4312" s="2">
        <v>0</v>
      </c>
      <c r="M4312" s="1"/>
      <c r="N4312" s="5">
        <f t="shared" si="135"/>
        <v>10164</v>
      </c>
      <c r="O4312" s="6">
        <f t="shared" si="136"/>
        <v>6529.2800000000007</v>
      </c>
      <c r="P4312" s="2">
        <v>24</v>
      </c>
      <c r="Q4312" s="2" t="s">
        <v>46</v>
      </c>
      <c r="R4312" s="2">
        <v>0</v>
      </c>
      <c r="S4312" s="2">
        <v>120</v>
      </c>
      <c r="T4312" s="2">
        <v>10029.6</v>
      </c>
      <c r="U4312" s="2">
        <v>1868.45</v>
      </c>
      <c r="V4312" s="2">
        <v>0</v>
      </c>
      <c r="W4312" s="2">
        <v>0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2">
        <f>VLOOKUP(Tabla3[[#This Row],[Columna1]],Tabla5[#All],3,0)</f>
        <v>0</v>
      </c>
      <c r="AF4312" s="2">
        <v>0</v>
      </c>
      <c r="AG4312" s="2">
        <v>0</v>
      </c>
      <c r="AH4312" s="2">
        <v>0</v>
      </c>
      <c r="AI4312" s="2">
        <v>0</v>
      </c>
      <c r="AJ4312" s="2">
        <v>0</v>
      </c>
      <c r="AK4312" s="2">
        <f>VLOOKUP(Tabla3[[#This Row],[Columna1]],Tabla7[[ID]:[Monto neto de los bonos]],3,0)</f>
        <v>1868.45</v>
      </c>
      <c r="AL4312" s="2">
        <v>0</v>
      </c>
      <c r="AM4312" s="2">
        <v>0</v>
      </c>
      <c r="AN4312" s="2">
        <v>0</v>
      </c>
      <c r="AO4312" s="2">
        <v>0</v>
      </c>
      <c r="AP4312" s="2">
        <v>0</v>
      </c>
      <c r="AQ4312" s="2">
        <v>0</v>
      </c>
      <c r="AR4312" s="2">
        <v>0</v>
      </c>
      <c r="AS4312" s="2">
        <v>0</v>
      </c>
      <c r="AT4312" s="2">
        <v>1939.12</v>
      </c>
      <c r="AU4312" s="2">
        <v>1695.6</v>
      </c>
      <c r="AV4312" s="2">
        <v>0</v>
      </c>
      <c r="AW4312" s="1"/>
      <c r="AX4312" s="2" t="s">
        <v>422</v>
      </c>
      <c r="AY4312" s="8" t="s">
        <v>425</v>
      </c>
    </row>
    <row r="4313" spans="1:51" ht="13.15" customHeight="1" x14ac:dyDescent="0.25">
      <c r="A4313" s="7">
        <v>14317</v>
      </c>
      <c r="B4313" s="2" t="s">
        <v>4835</v>
      </c>
      <c r="C4313" s="2">
        <v>147803</v>
      </c>
      <c r="D4313" s="2" t="s">
        <v>365</v>
      </c>
      <c r="E4313" s="2" t="s">
        <v>368</v>
      </c>
      <c r="F4313" s="2" t="s">
        <v>42</v>
      </c>
      <c r="G4313" s="3">
        <v>39226</v>
      </c>
      <c r="H4313" s="1"/>
      <c r="I4313" s="2">
        <v>9836.7099999999991</v>
      </c>
      <c r="J4313" s="2">
        <v>3056.2150000000001</v>
      </c>
      <c r="K4313" s="2">
        <v>3056.2150000000001</v>
      </c>
      <c r="L4313" s="2">
        <v>2554.63</v>
      </c>
      <c r="M4313" s="1"/>
      <c r="N4313" s="5">
        <f t="shared" si="135"/>
        <v>18503.77</v>
      </c>
      <c r="O4313" s="6">
        <f t="shared" si="136"/>
        <v>11294.57</v>
      </c>
      <c r="P4313" s="2">
        <v>24</v>
      </c>
      <c r="Q4313" s="2" t="s">
        <v>46</v>
      </c>
      <c r="R4313" s="2">
        <v>0</v>
      </c>
      <c r="S4313" s="2">
        <v>120</v>
      </c>
      <c r="T4313" s="2">
        <v>15739.2</v>
      </c>
      <c r="U4313" s="2">
        <v>2754.28</v>
      </c>
      <c r="V4313" s="2">
        <v>0</v>
      </c>
      <c r="W4313" s="2">
        <v>0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2">
        <f>VLOOKUP(Tabla3[[#This Row],[Columna1]],Tabla5[#All],3,0)</f>
        <v>0</v>
      </c>
      <c r="AF4313" s="2">
        <v>0</v>
      </c>
      <c r="AG4313" s="2">
        <v>0</v>
      </c>
      <c r="AH4313" s="2">
        <v>0</v>
      </c>
      <c r="AI4313" s="2">
        <v>0</v>
      </c>
      <c r="AJ4313" s="2">
        <v>0</v>
      </c>
      <c r="AK4313" s="2">
        <f>VLOOKUP(Tabla3[[#This Row],[Columna1]],Tabla7[[ID]:[Monto neto de los bonos]],3,0)</f>
        <v>2754.28</v>
      </c>
      <c r="AL4313" s="2">
        <v>0</v>
      </c>
      <c r="AM4313" s="2">
        <v>0</v>
      </c>
      <c r="AN4313" s="2">
        <v>0</v>
      </c>
      <c r="AO4313" s="2">
        <v>0</v>
      </c>
      <c r="AP4313" s="2">
        <v>0</v>
      </c>
      <c r="AQ4313" s="2">
        <v>0</v>
      </c>
      <c r="AR4313" s="2">
        <v>0</v>
      </c>
      <c r="AS4313" s="2">
        <v>0</v>
      </c>
      <c r="AT4313" s="2">
        <v>3278.24</v>
      </c>
      <c r="AU4313" s="2">
        <v>3930.96</v>
      </c>
      <c r="AV4313" s="2">
        <v>0</v>
      </c>
      <c r="AW4313" s="1"/>
      <c r="AX4313" s="2" t="s">
        <v>422</v>
      </c>
      <c r="AY4313" s="8" t="s">
        <v>425</v>
      </c>
    </row>
    <row r="4314" spans="1:51" ht="13.15" customHeight="1" x14ac:dyDescent="0.25">
      <c r="A4314" s="7">
        <v>24122</v>
      </c>
      <c r="B4314" s="2" t="s">
        <v>3497</v>
      </c>
      <c r="C4314" s="2">
        <v>5745803</v>
      </c>
      <c r="D4314" s="2" t="s">
        <v>365</v>
      </c>
      <c r="E4314" s="2" t="s">
        <v>366</v>
      </c>
      <c r="F4314" s="2" t="s">
        <v>184</v>
      </c>
      <c r="G4314" s="3">
        <v>44872</v>
      </c>
      <c r="H4314" s="1"/>
      <c r="I4314" s="2">
        <v>5516.73</v>
      </c>
      <c r="J4314" s="2">
        <v>1441.28</v>
      </c>
      <c r="K4314" s="2">
        <v>1441.28</v>
      </c>
      <c r="L4314" s="2">
        <v>0</v>
      </c>
      <c r="M4314" s="1"/>
      <c r="N4314" s="5">
        <f t="shared" si="135"/>
        <v>8399.2899999999991</v>
      </c>
      <c r="O4314" s="6">
        <f t="shared" si="136"/>
        <v>5215.369999999999</v>
      </c>
      <c r="P4314" s="2">
        <v>24</v>
      </c>
      <c r="Q4314" s="2" t="s">
        <v>132</v>
      </c>
      <c r="R4314" s="2">
        <v>0</v>
      </c>
      <c r="S4314" s="2">
        <v>140</v>
      </c>
      <c r="T4314" s="2">
        <v>9671.2000000000007</v>
      </c>
      <c r="U4314" s="2">
        <v>0</v>
      </c>
      <c r="V4314" s="2">
        <v>0</v>
      </c>
      <c r="W4314" s="2">
        <v>0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2">
        <f>VLOOKUP(Tabla3[[#This Row],[Columna1]],Tabla5[#All],3,0)</f>
        <v>0</v>
      </c>
      <c r="AF4314" s="2">
        <v>0</v>
      </c>
      <c r="AG4314" s="2">
        <v>0</v>
      </c>
      <c r="AH4314" s="2">
        <v>0</v>
      </c>
      <c r="AI4314" s="2">
        <v>0</v>
      </c>
      <c r="AJ4314" s="2">
        <v>0</v>
      </c>
      <c r="AK4314" s="2">
        <f>VLOOKUP(Tabla3[[#This Row],[Columna1]],Tabla7[[ID]:[Monto neto de los bonos]],3,0)</f>
        <v>0</v>
      </c>
      <c r="AL4314" s="2">
        <v>0</v>
      </c>
      <c r="AM4314" s="2">
        <v>0</v>
      </c>
      <c r="AN4314" s="2">
        <v>0</v>
      </c>
      <c r="AO4314" s="2">
        <v>0</v>
      </c>
      <c r="AP4314" s="2">
        <v>0</v>
      </c>
      <c r="AQ4314" s="2">
        <v>0</v>
      </c>
      <c r="AR4314" s="2">
        <v>0</v>
      </c>
      <c r="AS4314" s="2">
        <v>0</v>
      </c>
      <c r="AT4314" s="2">
        <v>1740.72</v>
      </c>
      <c r="AU4314" s="2">
        <v>1443.2</v>
      </c>
      <c r="AV4314" s="2">
        <v>0</v>
      </c>
      <c r="AW4314" s="1"/>
      <c r="AX4314" s="2" t="s">
        <v>422</v>
      </c>
      <c r="AY4314" s="8" t="s">
        <v>427</v>
      </c>
    </row>
    <row r="4315" spans="1:51" ht="13.15" customHeight="1" x14ac:dyDescent="0.25">
      <c r="A4315" s="7">
        <v>15231</v>
      </c>
      <c r="B4315" s="2" t="s">
        <v>3498</v>
      </c>
      <c r="C4315" s="2">
        <v>1861303</v>
      </c>
      <c r="D4315" s="2" t="s">
        <v>365</v>
      </c>
      <c r="E4315" s="2" t="s">
        <v>370</v>
      </c>
      <c r="F4315" s="2" t="s">
        <v>36</v>
      </c>
      <c r="G4315" s="3">
        <v>42810</v>
      </c>
      <c r="H4315" s="1"/>
      <c r="I4315" s="2">
        <v>13165.89</v>
      </c>
      <c r="J4315" s="2">
        <v>2789.65</v>
      </c>
      <c r="K4315" s="2">
        <v>2789.65</v>
      </c>
      <c r="L4315" s="2">
        <v>1591.82</v>
      </c>
      <c r="M4315" s="1"/>
      <c r="N4315" s="5">
        <f t="shared" si="135"/>
        <v>24487.579999999998</v>
      </c>
      <c r="O4315" s="6">
        <f t="shared" si="136"/>
        <v>20929.62</v>
      </c>
      <c r="P4315" s="2">
        <v>30</v>
      </c>
      <c r="Q4315" s="2" t="s">
        <v>37</v>
      </c>
      <c r="R4315" s="2">
        <v>0</v>
      </c>
      <c r="S4315" s="2">
        <v>0</v>
      </c>
      <c r="T4315" s="2">
        <v>0</v>
      </c>
      <c r="U4315" s="2">
        <v>0</v>
      </c>
      <c r="V4315" s="2">
        <v>0</v>
      </c>
      <c r="W4315" s="2">
        <v>0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4150.57</v>
      </c>
      <c r="AE4315" s="2">
        <f>VLOOKUP(Tabla3[[#This Row],[Columna1]],Tabla5[#All],3,0)</f>
        <v>4150.57</v>
      </c>
      <c r="AF4315" s="2">
        <v>0</v>
      </c>
      <c r="AG4315" s="2">
        <v>0</v>
      </c>
      <c r="AH4315" s="2">
        <v>0</v>
      </c>
      <c r="AI4315" s="2">
        <v>0</v>
      </c>
      <c r="AJ4315" s="2">
        <v>0</v>
      </c>
      <c r="AK4315" s="2">
        <f>VLOOKUP(Tabla3[[#This Row],[Columna1]],Tabla7[[ID]:[Monto neto de los bonos]],3,0)</f>
        <v>0</v>
      </c>
      <c r="AL4315" s="2">
        <v>0</v>
      </c>
      <c r="AM4315" s="2">
        <v>0</v>
      </c>
      <c r="AN4315" s="2">
        <v>0</v>
      </c>
      <c r="AO4315" s="2">
        <v>0</v>
      </c>
      <c r="AP4315" s="2">
        <v>0</v>
      </c>
      <c r="AQ4315" s="2">
        <v>0</v>
      </c>
      <c r="AR4315" s="2">
        <v>0</v>
      </c>
      <c r="AS4315" s="2">
        <v>0</v>
      </c>
      <c r="AT4315" s="2">
        <v>2033.7</v>
      </c>
      <c r="AU4315" s="2">
        <v>1524.26</v>
      </c>
      <c r="AV4315" s="2">
        <v>0</v>
      </c>
      <c r="AW4315" s="1"/>
      <c r="AX4315" s="2" t="s">
        <v>422</v>
      </c>
      <c r="AY4315" s="8" t="s">
        <v>423</v>
      </c>
    </row>
    <row r="4316" spans="1:51" ht="13.15" customHeight="1" x14ac:dyDescent="0.25">
      <c r="A4316" s="7">
        <v>22556</v>
      </c>
      <c r="B4316" s="2" t="s">
        <v>3499</v>
      </c>
      <c r="C4316" s="2">
        <v>4351903</v>
      </c>
      <c r="D4316" s="2" t="s">
        <v>365</v>
      </c>
      <c r="E4316" s="2" t="s">
        <v>366</v>
      </c>
      <c r="F4316" s="2" t="s">
        <v>140</v>
      </c>
      <c r="G4316" s="3">
        <v>44775</v>
      </c>
      <c r="H4316" s="1"/>
      <c r="I4316" s="2">
        <v>6673.03</v>
      </c>
      <c r="J4316" s="2">
        <v>1745.4849999999999</v>
      </c>
      <c r="K4316" s="2">
        <v>1745.4849999999999</v>
      </c>
      <c r="L4316" s="2">
        <v>0</v>
      </c>
      <c r="M4316" s="1"/>
      <c r="N4316" s="5">
        <f t="shared" si="135"/>
        <v>10164</v>
      </c>
      <c r="O4316" s="6">
        <f t="shared" si="136"/>
        <v>6529.2800000000007</v>
      </c>
      <c r="P4316" s="2">
        <v>24</v>
      </c>
      <c r="Q4316" s="2" t="s">
        <v>46</v>
      </c>
      <c r="R4316" s="2">
        <v>0</v>
      </c>
      <c r="S4316" s="2">
        <v>120</v>
      </c>
      <c r="T4316" s="2">
        <v>10029.6</v>
      </c>
      <c r="U4316" s="2">
        <v>1868.45</v>
      </c>
      <c r="V4316" s="2">
        <v>0</v>
      </c>
      <c r="W4316" s="2">
        <v>0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2">
        <f>VLOOKUP(Tabla3[[#This Row],[Columna1]],Tabla5[#All],3,0)</f>
        <v>0</v>
      </c>
      <c r="AF4316" s="2">
        <v>0</v>
      </c>
      <c r="AG4316" s="2">
        <v>0</v>
      </c>
      <c r="AH4316" s="2">
        <v>0</v>
      </c>
      <c r="AI4316" s="2">
        <v>0</v>
      </c>
      <c r="AJ4316" s="2">
        <v>0</v>
      </c>
      <c r="AK4316" s="2">
        <f>VLOOKUP(Tabla3[[#This Row],[Columna1]],Tabla7[[ID]:[Monto neto de los bonos]],3,0)</f>
        <v>1868.45</v>
      </c>
      <c r="AL4316" s="2">
        <v>0</v>
      </c>
      <c r="AM4316" s="2">
        <v>0</v>
      </c>
      <c r="AN4316" s="2">
        <v>0</v>
      </c>
      <c r="AO4316" s="2">
        <v>0</v>
      </c>
      <c r="AP4316" s="2">
        <v>0</v>
      </c>
      <c r="AQ4316" s="2">
        <v>0</v>
      </c>
      <c r="AR4316" s="2">
        <v>0</v>
      </c>
      <c r="AS4316" s="2">
        <v>0</v>
      </c>
      <c r="AT4316" s="2">
        <v>1939.12</v>
      </c>
      <c r="AU4316" s="2">
        <v>1695.6</v>
      </c>
      <c r="AV4316" s="2">
        <v>0</v>
      </c>
      <c r="AW4316" s="1"/>
      <c r="AX4316" s="2" t="s">
        <v>422</v>
      </c>
      <c r="AY4316" s="8" t="s">
        <v>425</v>
      </c>
    </row>
    <row r="4317" spans="1:51" ht="13.15" customHeight="1" x14ac:dyDescent="0.25">
      <c r="A4317" s="7">
        <v>22437</v>
      </c>
      <c r="B4317" s="2" t="s">
        <v>3500</v>
      </c>
      <c r="C4317" s="2">
        <v>4195203</v>
      </c>
      <c r="D4317" s="2" t="s">
        <v>365</v>
      </c>
      <c r="E4317" s="2" t="s">
        <v>366</v>
      </c>
      <c r="F4317" s="2" t="s">
        <v>186</v>
      </c>
      <c r="G4317" s="3">
        <v>43892</v>
      </c>
      <c r="H4317" s="1"/>
      <c r="I4317" s="2">
        <v>6673.03</v>
      </c>
      <c r="J4317" s="2">
        <v>1745.4849999999999</v>
      </c>
      <c r="K4317" s="2">
        <v>1745.4849999999999</v>
      </c>
      <c r="L4317" s="2">
        <v>1067.22</v>
      </c>
      <c r="M4317" s="1"/>
      <c r="N4317" s="5">
        <f t="shared" si="135"/>
        <v>11231.22</v>
      </c>
      <c r="O4317" s="6">
        <f t="shared" si="136"/>
        <v>8010.49</v>
      </c>
      <c r="P4317" s="2">
        <v>20</v>
      </c>
      <c r="Q4317" s="2" t="s">
        <v>46</v>
      </c>
      <c r="R4317" s="2">
        <v>0</v>
      </c>
      <c r="S4317" s="2">
        <v>80</v>
      </c>
      <c r="T4317" s="2">
        <v>6686.4</v>
      </c>
      <c r="U4317" s="2">
        <v>1868.45</v>
      </c>
      <c r="V4317" s="2">
        <v>0</v>
      </c>
      <c r="W4317" s="2">
        <v>0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2">
        <f>VLOOKUP(Tabla3[[#This Row],[Columna1]],Tabla5[#All],3,0)</f>
        <v>0</v>
      </c>
      <c r="AF4317" s="2">
        <v>0</v>
      </c>
      <c r="AG4317" s="2">
        <v>0</v>
      </c>
      <c r="AH4317" s="2">
        <v>0</v>
      </c>
      <c r="AI4317" s="2">
        <v>0</v>
      </c>
      <c r="AJ4317" s="2">
        <v>0</v>
      </c>
      <c r="AK4317" s="2">
        <f>VLOOKUP(Tabla3[[#This Row],[Columna1]],Tabla7[[ID]:[Monto neto de los bonos]],3,0)</f>
        <v>1868.45</v>
      </c>
      <c r="AL4317" s="2">
        <v>0</v>
      </c>
      <c r="AM4317" s="2">
        <v>0</v>
      </c>
      <c r="AN4317" s="2">
        <v>0</v>
      </c>
      <c r="AO4317" s="2">
        <v>0</v>
      </c>
      <c r="AP4317" s="2">
        <v>0</v>
      </c>
      <c r="AQ4317" s="2">
        <v>0</v>
      </c>
      <c r="AR4317" s="2">
        <v>0</v>
      </c>
      <c r="AS4317" s="2">
        <v>0</v>
      </c>
      <c r="AT4317" s="2">
        <v>1692.55</v>
      </c>
      <c r="AU4317" s="2">
        <v>1528.18</v>
      </c>
      <c r="AV4317" s="2">
        <v>0</v>
      </c>
      <c r="AW4317" s="1"/>
      <c r="AX4317" s="2" t="s">
        <v>422</v>
      </c>
      <c r="AY4317" s="8" t="s">
        <v>424</v>
      </c>
    </row>
    <row r="4318" spans="1:51" ht="13.15" customHeight="1" x14ac:dyDescent="0.25">
      <c r="A4318" s="7">
        <v>22093</v>
      </c>
      <c r="B4318" s="2" t="s">
        <v>3501</v>
      </c>
      <c r="C4318" s="2">
        <v>3679203</v>
      </c>
      <c r="D4318" s="2" t="s">
        <v>365</v>
      </c>
      <c r="E4318" s="2" t="s">
        <v>368</v>
      </c>
      <c r="F4318" s="2" t="s">
        <v>140</v>
      </c>
      <c r="G4318" s="3">
        <v>44210</v>
      </c>
      <c r="H4318" s="1"/>
      <c r="I4318" s="2">
        <v>6673.03</v>
      </c>
      <c r="J4318" s="2">
        <v>1745.4849999999999</v>
      </c>
      <c r="K4318" s="2">
        <v>1745.4849999999999</v>
      </c>
      <c r="L4318" s="2">
        <v>0</v>
      </c>
      <c r="M4318" s="1"/>
      <c r="N4318" s="5">
        <f t="shared" si="135"/>
        <v>10164</v>
      </c>
      <c r="O4318" s="6">
        <f t="shared" si="136"/>
        <v>7025.7200000000012</v>
      </c>
      <c r="P4318" s="2">
        <v>24</v>
      </c>
      <c r="Q4318" s="2" t="s">
        <v>132</v>
      </c>
      <c r="R4318" s="2">
        <v>0</v>
      </c>
      <c r="S4318" s="2">
        <v>100</v>
      </c>
      <c r="T4318" s="2">
        <v>8358</v>
      </c>
      <c r="U4318" s="2">
        <v>0</v>
      </c>
      <c r="V4318" s="2">
        <v>0</v>
      </c>
      <c r="W4318" s="2">
        <v>0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2">
        <f>VLOOKUP(Tabla3[[#This Row],[Columna1]],Tabla5[#All],3,0)</f>
        <v>0</v>
      </c>
      <c r="AF4318" s="2">
        <v>0</v>
      </c>
      <c r="AG4318" s="2">
        <v>0</v>
      </c>
      <c r="AH4318" s="2">
        <v>0</v>
      </c>
      <c r="AI4318" s="2">
        <v>0</v>
      </c>
      <c r="AJ4318" s="2">
        <v>0</v>
      </c>
      <c r="AK4318" s="2">
        <f>VLOOKUP(Tabla3[[#This Row],[Columna1]],Tabla7[[ID]:[Monto neto de los bonos]],3,0)</f>
        <v>0</v>
      </c>
      <c r="AL4318" s="2">
        <v>0</v>
      </c>
      <c r="AM4318" s="2">
        <v>0</v>
      </c>
      <c r="AN4318" s="2">
        <v>0</v>
      </c>
      <c r="AO4318" s="2">
        <v>0</v>
      </c>
      <c r="AP4318" s="2">
        <v>0</v>
      </c>
      <c r="AQ4318" s="2">
        <v>0</v>
      </c>
      <c r="AR4318" s="2">
        <v>0</v>
      </c>
      <c r="AS4318" s="2">
        <v>0</v>
      </c>
      <c r="AT4318" s="2">
        <v>1771.96</v>
      </c>
      <c r="AU4318" s="2">
        <v>1366.32</v>
      </c>
      <c r="AV4318" s="2">
        <v>0</v>
      </c>
      <c r="AW4318" s="1"/>
      <c r="AX4318" s="2" t="s">
        <v>422</v>
      </c>
      <c r="AY4318" s="8" t="s">
        <v>427</v>
      </c>
    </row>
    <row r="4319" spans="1:51" ht="13.15" customHeight="1" x14ac:dyDescent="0.25">
      <c r="A4319" s="7">
        <v>17919</v>
      </c>
      <c r="B4319" s="2" t="s">
        <v>3502</v>
      </c>
      <c r="C4319" s="2">
        <v>235803</v>
      </c>
      <c r="D4319" s="2" t="s">
        <v>365</v>
      </c>
      <c r="E4319" s="2" t="s">
        <v>368</v>
      </c>
      <c r="F4319" s="2" t="s">
        <v>140</v>
      </c>
      <c r="G4319" s="3">
        <v>42523</v>
      </c>
      <c r="H4319" s="1"/>
      <c r="I4319" s="2">
        <v>6673.03</v>
      </c>
      <c r="J4319" s="2">
        <v>1745.4849999999999</v>
      </c>
      <c r="K4319" s="2">
        <v>1745.4849999999999</v>
      </c>
      <c r="L4319" s="2">
        <v>806.65</v>
      </c>
      <c r="M4319" s="1"/>
      <c r="N4319" s="5">
        <f t="shared" si="135"/>
        <v>10970.65</v>
      </c>
      <c r="O4319" s="6">
        <f t="shared" si="136"/>
        <v>8277.869999999999</v>
      </c>
      <c r="P4319" s="2">
        <v>24</v>
      </c>
      <c r="Q4319" s="2" t="s">
        <v>132</v>
      </c>
      <c r="R4319" s="2">
        <v>0</v>
      </c>
      <c r="S4319" s="2">
        <v>60</v>
      </c>
      <c r="T4319" s="2">
        <v>5014.8</v>
      </c>
      <c r="U4319" s="2">
        <v>0</v>
      </c>
      <c r="V4319" s="2">
        <v>0</v>
      </c>
      <c r="W4319" s="2">
        <v>0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2">
        <f>VLOOKUP(Tabla3[[#This Row],[Columna1]],Tabla5[#All],3,0)</f>
        <v>0</v>
      </c>
      <c r="AF4319" s="2">
        <v>0</v>
      </c>
      <c r="AG4319" s="2">
        <v>0</v>
      </c>
      <c r="AH4319" s="2">
        <v>0</v>
      </c>
      <c r="AI4319" s="2">
        <v>0</v>
      </c>
      <c r="AJ4319" s="2">
        <v>0</v>
      </c>
      <c r="AK4319" s="2">
        <f>VLOOKUP(Tabla3[[#This Row],[Columna1]],Tabla7[[ID]:[Monto neto de los bonos]],3,0)</f>
        <v>0</v>
      </c>
      <c r="AL4319" s="2">
        <v>0</v>
      </c>
      <c r="AM4319" s="2">
        <v>0</v>
      </c>
      <c r="AN4319" s="2">
        <v>0</v>
      </c>
      <c r="AO4319" s="2">
        <v>0</v>
      </c>
      <c r="AP4319" s="2">
        <v>0</v>
      </c>
      <c r="AQ4319" s="2">
        <v>0</v>
      </c>
      <c r="AR4319" s="2">
        <v>0</v>
      </c>
      <c r="AS4319" s="2">
        <v>0</v>
      </c>
      <c r="AT4319" s="2">
        <v>1511.92</v>
      </c>
      <c r="AU4319" s="2">
        <v>1180.8599999999999</v>
      </c>
      <c r="AV4319" s="2">
        <v>0</v>
      </c>
      <c r="AW4319" s="1"/>
      <c r="AX4319" s="2" t="s">
        <v>422</v>
      </c>
      <c r="AY4319" s="8" t="s">
        <v>427</v>
      </c>
    </row>
    <row r="4320" spans="1:51" ht="13.15" customHeight="1" x14ac:dyDescent="0.25">
      <c r="A4320" s="7">
        <v>21660</v>
      </c>
      <c r="B4320" s="2" t="s">
        <v>3503</v>
      </c>
      <c r="C4320" s="2">
        <v>3161203</v>
      </c>
      <c r="D4320" s="2" t="s">
        <v>365</v>
      </c>
      <c r="E4320" s="2" t="s">
        <v>368</v>
      </c>
      <c r="F4320" s="2" t="s">
        <v>50</v>
      </c>
      <c r="G4320" s="3">
        <v>43433</v>
      </c>
      <c r="H4320" s="1"/>
      <c r="I4320" s="2">
        <v>12195.26</v>
      </c>
      <c r="J4320" s="2">
        <v>3009.3249999999998</v>
      </c>
      <c r="K4320" s="2">
        <v>3009.3249999999998</v>
      </c>
      <c r="L4320" s="2">
        <v>1654.92</v>
      </c>
      <c r="M4320" s="1"/>
      <c r="N4320" s="5">
        <f t="shared" si="135"/>
        <v>19868.830000000002</v>
      </c>
      <c r="O4320" s="6">
        <f t="shared" si="136"/>
        <v>16512.070000000003</v>
      </c>
      <c r="P4320" s="2">
        <v>20</v>
      </c>
      <c r="Q4320" s="2" t="s">
        <v>132</v>
      </c>
      <c r="R4320" s="2">
        <v>0</v>
      </c>
      <c r="S4320" s="2">
        <v>0</v>
      </c>
      <c r="T4320" s="2">
        <v>0</v>
      </c>
      <c r="U4320" s="2">
        <v>0</v>
      </c>
      <c r="V4320" s="2">
        <v>0</v>
      </c>
      <c r="W4320" s="2">
        <v>0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2">
        <f>VLOOKUP(Tabla3[[#This Row],[Columna1]],Tabla5[#All],3,0)</f>
        <v>0</v>
      </c>
      <c r="AF4320" s="2">
        <v>0</v>
      </c>
      <c r="AG4320" s="2">
        <v>0</v>
      </c>
      <c r="AH4320" s="2">
        <v>0</v>
      </c>
      <c r="AI4320" s="2">
        <v>0</v>
      </c>
      <c r="AJ4320" s="2">
        <v>0</v>
      </c>
      <c r="AK4320" s="2">
        <f>VLOOKUP(Tabla3[[#This Row],[Columna1]],Tabla7[[ID]:[Monto neto de los bonos]],3,0)</f>
        <v>0</v>
      </c>
      <c r="AL4320" s="2">
        <v>0</v>
      </c>
      <c r="AM4320" s="2">
        <v>0</v>
      </c>
      <c r="AN4320" s="2">
        <v>0</v>
      </c>
      <c r="AO4320" s="2">
        <v>0</v>
      </c>
      <c r="AP4320" s="2">
        <v>0</v>
      </c>
      <c r="AQ4320" s="2">
        <v>0</v>
      </c>
      <c r="AR4320" s="2">
        <v>0</v>
      </c>
      <c r="AS4320" s="2">
        <v>0</v>
      </c>
      <c r="AT4320" s="2">
        <v>1830</v>
      </c>
      <c r="AU4320" s="2">
        <v>1526.76</v>
      </c>
      <c r="AV4320" s="2">
        <v>0</v>
      </c>
      <c r="AW4320" s="1"/>
      <c r="AX4320" s="2" t="s">
        <v>422</v>
      </c>
      <c r="AY4320" s="8" t="s">
        <v>426</v>
      </c>
    </row>
    <row r="4321" spans="1:51" ht="13.15" customHeight="1" x14ac:dyDescent="0.25">
      <c r="A4321" s="7">
        <v>19843</v>
      </c>
      <c r="B4321" s="2" t="s">
        <v>3504</v>
      </c>
      <c r="C4321" s="2">
        <v>1195503</v>
      </c>
      <c r="D4321" s="2" t="s">
        <v>365</v>
      </c>
      <c r="E4321" s="2" t="s">
        <v>366</v>
      </c>
      <c r="F4321" s="2" t="s">
        <v>148</v>
      </c>
      <c r="G4321" s="3">
        <v>45579</v>
      </c>
      <c r="H4321" s="1"/>
      <c r="I4321" s="2">
        <v>9836.7099999999991</v>
      </c>
      <c r="J4321" s="2">
        <v>3056.2150000000001</v>
      </c>
      <c r="K4321" s="2">
        <v>3056.2150000000001</v>
      </c>
      <c r="L4321" s="2">
        <v>0</v>
      </c>
      <c r="M4321" s="1"/>
      <c r="N4321" s="5">
        <f t="shared" si="135"/>
        <v>15949.14</v>
      </c>
      <c r="O4321" s="6">
        <f t="shared" si="136"/>
        <v>8655.1799999999985</v>
      </c>
      <c r="P4321" s="2">
        <v>24</v>
      </c>
      <c r="Q4321" s="2" t="s">
        <v>132</v>
      </c>
      <c r="R4321" s="2">
        <v>0</v>
      </c>
      <c r="S4321" s="2">
        <v>140</v>
      </c>
      <c r="T4321" s="2">
        <v>18362.400000000001</v>
      </c>
      <c r="U4321" s="2">
        <v>0</v>
      </c>
      <c r="V4321" s="2">
        <v>0</v>
      </c>
      <c r="W4321" s="2">
        <v>0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2">
        <f>VLOOKUP(Tabla3[[#This Row],[Columna1]],Tabla5[#All],3,0)</f>
        <v>0</v>
      </c>
      <c r="AF4321" s="2">
        <v>0</v>
      </c>
      <c r="AG4321" s="2">
        <v>0</v>
      </c>
      <c r="AH4321" s="2">
        <v>0</v>
      </c>
      <c r="AI4321" s="2">
        <v>0</v>
      </c>
      <c r="AJ4321" s="2">
        <v>0</v>
      </c>
      <c r="AK4321" s="2">
        <f>VLOOKUP(Tabla3[[#This Row],[Columna1]],Tabla7[[ID]:[Monto neto de los bonos]],3,0)</f>
        <v>0</v>
      </c>
      <c r="AL4321" s="2">
        <v>0</v>
      </c>
      <c r="AM4321" s="2">
        <v>0</v>
      </c>
      <c r="AN4321" s="2">
        <v>0</v>
      </c>
      <c r="AO4321" s="2">
        <v>0</v>
      </c>
      <c r="AP4321" s="2">
        <v>0</v>
      </c>
      <c r="AQ4321" s="2">
        <v>0</v>
      </c>
      <c r="AR4321" s="2">
        <v>0</v>
      </c>
      <c r="AS4321" s="2">
        <v>0</v>
      </c>
      <c r="AT4321" s="2">
        <v>3305.28</v>
      </c>
      <c r="AU4321" s="2">
        <v>3988.68</v>
      </c>
      <c r="AV4321" s="2">
        <v>0</v>
      </c>
      <c r="AW4321" s="1"/>
      <c r="AX4321" s="2" t="s">
        <v>422</v>
      </c>
      <c r="AY4321" s="8" t="s">
        <v>427</v>
      </c>
    </row>
    <row r="4322" spans="1:51" ht="13.15" customHeight="1" x14ac:dyDescent="0.25">
      <c r="A4322" s="7">
        <v>16767</v>
      </c>
      <c r="B4322" s="2" t="s">
        <v>4843</v>
      </c>
      <c r="C4322" s="2">
        <v>262703</v>
      </c>
      <c r="D4322" s="2" t="s">
        <v>365</v>
      </c>
      <c r="E4322" s="2" t="s">
        <v>368</v>
      </c>
      <c r="F4322" s="2" t="s">
        <v>140</v>
      </c>
      <c r="G4322" s="3">
        <v>41508</v>
      </c>
      <c r="H4322" s="1"/>
      <c r="I4322" s="2">
        <v>6673.03</v>
      </c>
      <c r="J4322" s="2">
        <v>1745.4849999999999</v>
      </c>
      <c r="K4322" s="2">
        <v>1745.4849999999999</v>
      </c>
      <c r="L4322" s="2">
        <v>1581.96</v>
      </c>
      <c r="M4322" s="1"/>
      <c r="N4322" s="5">
        <f t="shared" si="135"/>
        <v>11745.96</v>
      </c>
      <c r="O4322" s="6">
        <f t="shared" si="136"/>
        <v>8178.4799999999987</v>
      </c>
      <c r="P4322" s="2">
        <v>24</v>
      </c>
      <c r="Q4322" s="2" t="s">
        <v>46</v>
      </c>
      <c r="R4322" s="2">
        <v>0</v>
      </c>
      <c r="S4322" s="2">
        <v>100</v>
      </c>
      <c r="T4322" s="2">
        <v>8358</v>
      </c>
      <c r="U4322" s="2">
        <v>1868.45</v>
      </c>
      <c r="V4322" s="2">
        <v>0</v>
      </c>
      <c r="W4322" s="2">
        <v>0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2">
        <f>VLOOKUP(Tabla3[[#This Row],[Columna1]],Tabla5[#All],3,0)</f>
        <v>0</v>
      </c>
      <c r="AF4322" s="2">
        <v>0</v>
      </c>
      <c r="AG4322" s="2">
        <v>0</v>
      </c>
      <c r="AH4322" s="2">
        <v>0</v>
      </c>
      <c r="AI4322" s="2">
        <v>0</v>
      </c>
      <c r="AJ4322" s="2">
        <v>0</v>
      </c>
      <c r="AK4322" s="2">
        <f>VLOOKUP(Tabla3[[#This Row],[Columna1]],Tabla7[[ID]:[Monto neto de los bonos]],3,0)</f>
        <v>1868.45</v>
      </c>
      <c r="AL4322" s="2">
        <v>0</v>
      </c>
      <c r="AM4322" s="2">
        <v>0</v>
      </c>
      <c r="AN4322" s="2">
        <v>0</v>
      </c>
      <c r="AO4322" s="2">
        <v>0</v>
      </c>
      <c r="AP4322" s="2">
        <v>0</v>
      </c>
      <c r="AQ4322" s="2">
        <v>0</v>
      </c>
      <c r="AR4322" s="2">
        <v>0</v>
      </c>
      <c r="AS4322" s="2">
        <v>0</v>
      </c>
      <c r="AT4322" s="2">
        <v>1917.68</v>
      </c>
      <c r="AU4322" s="2">
        <v>1649.8</v>
      </c>
      <c r="AV4322" s="2">
        <v>0</v>
      </c>
      <c r="AW4322" s="1"/>
      <c r="AX4322" s="2" t="s">
        <v>422</v>
      </c>
      <c r="AY4322" s="8" t="s">
        <v>425</v>
      </c>
    </row>
    <row r="4323" spans="1:51" ht="13.15" customHeight="1" x14ac:dyDescent="0.25">
      <c r="A4323" s="7">
        <v>17165</v>
      </c>
      <c r="B4323" s="2" t="s">
        <v>3505</v>
      </c>
      <c r="C4323" s="2">
        <v>281503</v>
      </c>
      <c r="D4323" s="2" t="s">
        <v>365</v>
      </c>
      <c r="E4323" s="2" t="s">
        <v>376</v>
      </c>
      <c r="F4323" s="2" t="s">
        <v>36</v>
      </c>
      <c r="G4323" s="3">
        <v>41515</v>
      </c>
      <c r="H4323" s="1"/>
      <c r="I4323" s="2">
        <v>13165.89</v>
      </c>
      <c r="J4323" s="2">
        <v>2789.65</v>
      </c>
      <c r="K4323" s="2">
        <v>2789.65</v>
      </c>
      <c r="L4323" s="2">
        <v>2688.14</v>
      </c>
      <c r="M4323" s="1"/>
      <c r="N4323" s="5">
        <f t="shared" si="135"/>
        <v>21433.329999999998</v>
      </c>
      <c r="O4323" s="6">
        <f t="shared" si="136"/>
        <v>12288.889999999998</v>
      </c>
      <c r="P4323" s="2">
        <v>20</v>
      </c>
      <c r="Q4323" s="2" t="s">
        <v>46</v>
      </c>
      <c r="R4323" s="2">
        <v>0</v>
      </c>
      <c r="S4323" s="2">
        <v>120</v>
      </c>
      <c r="T4323" s="2">
        <v>18499.2</v>
      </c>
      <c r="U4323" s="2">
        <v>3686.45</v>
      </c>
      <c r="V4323" s="2">
        <v>0</v>
      </c>
      <c r="W4323" s="2">
        <v>0</v>
      </c>
      <c r="X4323" s="2">
        <v>0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2">
        <f>VLOOKUP(Tabla3[[#This Row],[Columna1]],Tabla5[#All],3,0)</f>
        <v>0</v>
      </c>
      <c r="AF4323" s="2">
        <v>0</v>
      </c>
      <c r="AG4323" s="2">
        <v>0</v>
      </c>
      <c r="AH4323" s="2">
        <v>0</v>
      </c>
      <c r="AI4323" s="2">
        <v>0</v>
      </c>
      <c r="AJ4323" s="2">
        <v>0</v>
      </c>
      <c r="AK4323" s="2">
        <f>VLOOKUP(Tabla3[[#This Row],[Columna1]],Tabla7[[ID]:[Monto neto de los bonos]],3,0)</f>
        <v>3686.45</v>
      </c>
      <c r="AL4323" s="2">
        <v>0</v>
      </c>
      <c r="AM4323" s="2">
        <v>0</v>
      </c>
      <c r="AN4323" s="2">
        <v>0</v>
      </c>
      <c r="AO4323" s="2">
        <v>0</v>
      </c>
      <c r="AP4323" s="2">
        <v>0</v>
      </c>
      <c r="AQ4323" s="2">
        <v>0</v>
      </c>
      <c r="AR4323" s="2">
        <v>0</v>
      </c>
      <c r="AS4323" s="2">
        <v>0</v>
      </c>
      <c r="AT4323" s="2">
        <v>3824.04</v>
      </c>
      <c r="AU4323" s="2">
        <v>5320.4</v>
      </c>
      <c r="AV4323" s="2">
        <v>0</v>
      </c>
      <c r="AW4323" s="1"/>
      <c r="AX4323" s="2" t="s">
        <v>422</v>
      </c>
      <c r="AY4323" s="8" t="s">
        <v>424</v>
      </c>
    </row>
    <row r="4324" spans="1:51" ht="13.15" customHeight="1" x14ac:dyDescent="0.25">
      <c r="A4324" s="7">
        <v>22422</v>
      </c>
      <c r="B4324" s="2" t="s">
        <v>3506</v>
      </c>
      <c r="C4324" s="2">
        <v>4157203</v>
      </c>
      <c r="D4324" s="2" t="s">
        <v>365</v>
      </c>
      <c r="E4324" s="2" t="s">
        <v>366</v>
      </c>
      <c r="F4324" s="2" t="s">
        <v>140</v>
      </c>
      <c r="G4324" s="3">
        <v>44348</v>
      </c>
      <c r="H4324" s="1"/>
      <c r="I4324" s="2">
        <v>6673.03</v>
      </c>
      <c r="J4324" s="2">
        <v>1745.4849999999999</v>
      </c>
      <c r="K4324" s="2">
        <v>1745.4849999999999</v>
      </c>
      <c r="L4324" s="2">
        <v>0</v>
      </c>
      <c r="M4324" s="1"/>
      <c r="N4324" s="5">
        <f t="shared" si="135"/>
        <v>10164</v>
      </c>
      <c r="O4324" s="6">
        <f t="shared" si="136"/>
        <v>7704.98</v>
      </c>
      <c r="P4324" s="2">
        <v>24</v>
      </c>
      <c r="Q4324" s="2" t="s">
        <v>46</v>
      </c>
      <c r="R4324" s="2">
        <v>0</v>
      </c>
      <c r="S4324" s="2">
        <v>58</v>
      </c>
      <c r="T4324" s="2">
        <v>4847.6400000000003</v>
      </c>
      <c r="U4324" s="2">
        <v>1868.45</v>
      </c>
      <c r="V4324" s="2">
        <v>0</v>
      </c>
      <c r="W4324" s="2">
        <v>0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2">
        <f>VLOOKUP(Tabla3[[#This Row],[Columna1]],Tabla5[#All],3,0)</f>
        <v>0</v>
      </c>
      <c r="AF4324" s="2">
        <v>0</v>
      </c>
      <c r="AG4324" s="2">
        <v>0</v>
      </c>
      <c r="AH4324" s="2">
        <v>0</v>
      </c>
      <c r="AI4324" s="2">
        <v>0</v>
      </c>
      <c r="AJ4324" s="2">
        <v>0</v>
      </c>
      <c r="AK4324" s="2">
        <f>VLOOKUP(Tabla3[[#This Row],[Columna1]],Tabla7[[ID]:[Monto neto de los bonos]],3,0)</f>
        <v>1868.45</v>
      </c>
      <c r="AL4324" s="2">
        <v>0</v>
      </c>
      <c r="AM4324" s="2">
        <v>0</v>
      </c>
      <c r="AN4324" s="2">
        <v>0</v>
      </c>
      <c r="AO4324" s="2">
        <v>0</v>
      </c>
      <c r="AP4324" s="2">
        <v>0</v>
      </c>
      <c r="AQ4324" s="2">
        <v>0</v>
      </c>
      <c r="AR4324" s="2">
        <v>0</v>
      </c>
      <c r="AS4324" s="2">
        <v>0</v>
      </c>
      <c r="AT4324" s="2">
        <v>1420.92</v>
      </c>
      <c r="AU4324" s="2">
        <v>1038.0999999999999</v>
      </c>
      <c r="AV4324" s="2">
        <v>0</v>
      </c>
      <c r="AW4324" s="1"/>
      <c r="AX4324" s="2" t="s">
        <v>422</v>
      </c>
      <c r="AY4324" s="8" t="s">
        <v>425</v>
      </c>
    </row>
    <row r="4325" spans="1:51" ht="13.15" customHeight="1" x14ac:dyDescent="0.25">
      <c r="A4325" s="7">
        <v>21296</v>
      </c>
      <c r="B4325" s="2" t="s">
        <v>3507</v>
      </c>
      <c r="C4325" s="2">
        <v>2639203</v>
      </c>
      <c r="D4325" s="2" t="s">
        <v>365</v>
      </c>
      <c r="E4325" s="2" t="s">
        <v>373</v>
      </c>
      <c r="F4325" s="2" t="s">
        <v>148</v>
      </c>
      <c r="G4325" s="3">
        <v>43234</v>
      </c>
      <c r="H4325" s="1"/>
      <c r="I4325" s="2">
        <v>9836.7099999999991</v>
      </c>
      <c r="J4325" s="2">
        <v>3056.2150000000001</v>
      </c>
      <c r="K4325" s="2">
        <v>3056.2150000000001</v>
      </c>
      <c r="L4325" s="2">
        <v>1449.16</v>
      </c>
      <c r="M4325" s="1"/>
      <c r="N4325" s="5">
        <f t="shared" si="135"/>
        <v>28868.53</v>
      </c>
      <c r="O4325" s="6">
        <f t="shared" si="136"/>
        <v>26198.01</v>
      </c>
      <c r="P4325" s="2">
        <v>30</v>
      </c>
      <c r="Q4325" s="2" t="s">
        <v>37</v>
      </c>
      <c r="R4325" s="2">
        <v>0</v>
      </c>
      <c r="S4325" s="2">
        <v>0</v>
      </c>
      <c r="T4325" s="2">
        <v>0</v>
      </c>
      <c r="U4325" s="2">
        <v>0</v>
      </c>
      <c r="V4325" s="2">
        <v>0</v>
      </c>
      <c r="W4325" s="2">
        <v>0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9244.23</v>
      </c>
      <c r="AE4325" s="2">
        <f>VLOOKUP(Tabla3[[#This Row],[Columna1]],Tabla5[#All],3,0)</f>
        <v>9244.23</v>
      </c>
      <c r="AF4325" s="2">
        <v>0</v>
      </c>
      <c r="AG4325" s="2">
        <v>0</v>
      </c>
      <c r="AH4325" s="2">
        <v>0</v>
      </c>
      <c r="AI4325" s="2">
        <v>0</v>
      </c>
      <c r="AJ4325" s="2">
        <v>2226</v>
      </c>
      <c r="AK4325" s="2">
        <f>VLOOKUP(Tabla3[[#This Row],[Columna1]],Tabla7[[ID]:[Monto neto de los bonos]],3,0)</f>
        <v>2226</v>
      </c>
      <c r="AL4325" s="2">
        <v>0</v>
      </c>
      <c r="AM4325" s="2">
        <v>0</v>
      </c>
      <c r="AN4325" s="2">
        <v>0</v>
      </c>
      <c r="AO4325" s="2">
        <v>0</v>
      </c>
      <c r="AP4325" s="2">
        <v>0</v>
      </c>
      <c r="AQ4325" s="2">
        <v>0</v>
      </c>
      <c r="AR4325" s="2">
        <v>0</v>
      </c>
      <c r="AS4325" s="2">
        <v>0</v>
      </c>
      <c r="AT4325" s="2">
        <v>1739.82</v>
      </c>
      <c r="AU4325" s="2">
        <v>930.7</v>
      </c>
      <c r="AV4325" s="2">
        <v>0</v>
      </c>
      <c r="AW4325" s="1"/>
      <c r="AX4325" s="2" t="s">
        <v>422</v>
      </c>
      <c r="AY4325" s="8" t="s">
        <v>423</v>
      </c>
    </row>
    <row r="4326" spans="1:51" ht="13.15" customHeight="1" x14ac:dyDescent="0.25">
      <c r="A4326" s="7">
        <v>16862</v>
      </c>
      <c r="B4326" s="2" t="s">
        <v>4878</v>
      </c>
      <c r="C4326" s="2">
        <v>265603</v>
      </c>
      <c r="D4326" s="2" t="s">
        <v>365</v>
      </c>
      <c r="E4326" s="2" t="s">
        <v>366</v>
      </c>
      <c r="F4326" s="2" t="s">
        <v>140</v>
      </c>
      <c r="G4326" s="3">
        <v>42523</v>
      </c>
      <c r="H4326" s="1"/>
      <c r="I4326" s="2">
        <v>6673.03</v>
      </c>
      <c r="J4326" s="2">
        <v>1745.4849999999999</v>
      </c>
      <c r="K4326" s="2">
        <v>1745.4849999999999</v>
      </c>
      <c r="L4326" s="2">
        <v>806.65</v>
      </c>
      <c r="M4326" s="1"/>
      <c r="N4326" s="5">
        <f t="shared" si="135"/>
        <v>10970.65</v>
      </c>
      <c r="O4326" s="6">
        <f t="shared" si="136"/>
        <v>7102.97</v>
      </c>
      <c r="P4326" s="2">
        <v>24</v>
      </c>
      <c r="Q4326" s="2" t="s">
        <v>132</v>
      </c>
      <c r="R4326" s="2">
        <v>0</v>
      </c>
      <c r="S4326" s="2">
        <v>120</v>
      </c>
      <c r="T4326" s="2">
        <v>10029.6</v>
      </c>
      <c r="U4326" s="2">
        <v>0</v>
      </c>
      <c r="V4326" s="2">
        <v>0</v>
      </c>
      <c r="W4326" s="2">
        <v>0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2">
        <f>VLOOKUP(Tabla3[[#This Row],[Columna1]],Tabla5[#All],3,0)</f>
        <v>0</v>
      </c>
      <c r="AF4326" s="2">
        <v>0</v>
      </c>
      <c r="AG4326" s="2">
        <v>0</v>
      </c>
      <c r="AH4326" s="2">
        <v>0</v>
      </c>
      <c r="AI4326" s="2">
        <v>0</v>
      </c>
      <c r="AJ4326" s="2">
        <v>0</v>
      </c>
      <c r="AK4326" s="2">
        <f>VLOOKUP(Tabla3[[#This Row],[Columna1]],Tabla7[[ID]:[Monto neto de los bonos]],3,0)</f>
        <v>0</v>
      </c>
      <c r="AL4326" s="2">
        <v>0</v>
      </c>
      <c r="AM4326" s="2">
        <v>0</v>
      </c>
      <c r="AN4326" s="2">
        <v>0</v>
      </c>
      <c r="AO4326" s="2">
        <v>0</v>
      </c>
      <c r="AP4326" s="2">
        <v>0</v>
      </c>
      <c r="AQ4326" s="2">
        <v>0</v>
      </c>
      <c r="AR4326" s="2">
        <v>0</v>
      </c>
      <c r="AS4326" s="2">
        <v>0</v>
      </c>
      <c r="AT4326" s="2">
        <v>2013.4</v>
      </c>
      <c r="AU4326" s="2">
        <v>1854.28</v>
      </c>
      <c r="AV4326" s="2">
        <v>0</v>
      </c>
      <c r="AW4326" s="1"/>
      <c r="AX4326" s="2" t="s">
        <v>422</v>
      </c>
      <c r="AY4326" s="8" t="s">
        <v>427</v>
      </c>
    </row>
    <row r="4327" spans="1:51" ht="13.15" customHeight="1" x14ac:dyDescent="0.25">
      <c r="A4327" s="7">
        <v>19963</v>
      </c>
      <c r="B4327" s="2" t="s">
        <v>3508</v>
      </c>
      <c r="C4327" s="2">
        <v>1264103</v>
      </c>
      <c r="D4327" s="2" t="s">
        <v>365</v>
      </c>
      <c r="E4327" s="2" t="s">
        <v>375</v>
      </c>
      <c r="F4327" s="2" t="s">
        <v>140</v>
      </c>
      <c r="G4327" s="3">
        <v>42674</v>
      </c>
      <c r="H4327" s="1"/>
      <c r="I4327" s="2">
        <v>6673.03</v>
      </c>
      <c r="J4327" s="2">
        <v>1745.4849999999999</v>
      </c>
      <c r="K4327" s="2">
        <v>1745.4849999999999</v>
      </c>
      <c r="L4327" s="2">
        <v>806.65</v>
      </c>
      <c r="M4327" s="1"/>
      <c r="N4327" s="5">
        <f t="shared" si="135"/>
        <v>10970.65</v>
      </c>
      <c r="O4327" s="6">
        <f t="shared" si="136"/>
        <v>7090.26</v>
      </c>
      <c r="P4327" s="2">
        <v>24</v>
      </c>
      <c r="Q4327" s="2" t="s">
        <v>46</v>
      </c>
      <c r="R4327" s="2">
        <v>0</v>
      </c>
      <c r="S4327" s="2">
        <v>119</v>
      </c>
      <c r="T4327" s="2">
        <v>9946.02</v>
      </c>
      <c r="U4327" s="2">
        <v>1868.45</v>
      </c>
      <c r="V4327" s="2">
        <v>0</v>
      </c>
      <c r="W4327" s="2">
        <v>0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2">
        <f>VLOOKUP(Tabla3[[#This Row],[Columna1]],Tabla5[#All],3,0)</f>
        <v>0</v>
      </c>
      <c r="AF4327" s="2">
        <v>0</v>
      </c>
      <c r="AG4327" s="2">
        <v>0</v>
      </c>
      <c r="AH4327" s="2">
        <v>0</v>
      </c>
      <c r="AI4327" s="2">
        <v>0</v>
      </c>
      <c r="AJ4327" s="2">
        <v>0</v>
      </c>
      <c r="AK4327" s="2">
        <f>VLOOKUP(Tabla3[[#This Row],[Columna1]],Tabla7[[ID]:[Monto neto de los bonos]],3,0)</f>
        <v>1868.45</v>
      </c>
      <c r="AL4327" s="2">
        <v>0</v>
      </c>
      <c r="AM4327" s="2">
        <v>0</v>
      </c>
      <c r="AN4327" s="2">
        <v>0</v>
      </c>
      <c r="AO4327" s="2">
        <v>0</v>
      </c>
      <c r="AP4327" s="2">
        <v>0</v>
      </c>
      <c r="AQ4327" s="2">
        <v>0</v>
      </c>
      <c r="AR4327" s="2">
        <v>0</v>
      </c>
      <c r="AS4327" s="2">
        <v>0</v>
      </c>
      <c r="AT4327" s="2">
        <v>2005.05</v>
      </c>
      <c r="AU4327" s="2">
        <v>1875.34</v>
      </c>
      <c r="AV4327" s="2">
        <v>0</v>
      </c>
      <c r="AW4327" s="1"/>
      <c r="AX4327" s="2" t="s">
        <v>422</v>
      </c>
      <c r="AY4327" s="8" t="s">
        <v>425</v>
      </c>
    </row>
    <row r="4328" spans="1:51" ht="13.15" customHeight="1" x14ac:dyDescent="0.25">
      <c r="A4328" s="7">
        <v>20297</v>
      </c>
      <c r="B4328" s="2" t="s">
        <v>4942</v>
      </c>
      <c r="C4328" s="2">
        <v>1737303</v>
      </c>
      <c r="D4328" s="2" t="s">
        <v>365</v>
      </c>
      <c r="E4328" s="2" t="s">
        <v>370</v>
      </c>
      <c r="F4328" s="2" t="s">
        <v>36</v>
      </c>
      <c r="G4328" s="3">
        <v>42767</v>
      </c>
      <c r="H4328" s="1"/>
      <c r="I4328" s="2">
        <v>13165.89</v>
      </c>
      <c r="J4328" s="2">
        <v>2789.65</v>
      </c>
      <c r="K4328" s="2">
        <v>2789.65</v>
      </c>
      <c r="L4328" s="2">
        <v>1591.82</v>
      </c>
      <c r="M4328" s="1"/>
      <c r="N4328" s="5">
        <f t="shared" si="135"/>
        <v>30112.949999999997</v>
      </c>
      <c r="O4328" s="6">
        <f t="shared" si="136"/>
        <v>26554.989999999998</v>
      </c>
      <c r="P4328" s="2">
        <v>30</v>
      </c>
      <c r="Q4328" s="2" t="s">
        <v>37</v>
      </c>
      <c r="R4328" s="2">
        <v>0</v>
      </c>
      <c r="S4328" s="2">
        <v>0</v>
      </c>
      <c r="T4328" s="2">
        <v>0</v>
      </c>
      <c r="U4328" s="2">
        <v>0</v>
      </c>
      <c r="V4328" s="2">
        <v>0</v>
      </c>
      <c r="W4328" s="2">
        <v>0</v>
      </c>
      <c r="X4328" s="2">
        <v>0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9775.94</v>
      </c>
      <c r="AE4328" s="2">
        <f>VLOOKUP(Tabla3[[#This Row],[Columna1]],Tabla5[#All],3,0)</f>
        <v>9775.94</v>
      </c>
      <c r="AF4328" s="2">
        <v>0</v>
      </c>
      <c r="AG4328" s="2">
        <v>0</v>
      </c>
      <c r="AH4328" s="2">
        <v>0</v>
      </c>
      <c r="AI4328" s="2">
        <v>0</v>
      </c>
      <c r="AJ4328" s="2">
        <v>0</v>
      </c>
      <c r="AK4328" s="2">
        <f>VLOOKUP(Tabla3[[#This Row],[Columna1]],Tabla7[[ID]:[Monto neto de los bonos]],3,0)</f>
        <v>0</v>
      </c>
      <c r="AL4328" s="2">
        <v>0</v>
      </c>
      <c r="AM4328" s="2">
        <v>0</v>
      </c>
      <c r="AN4328" s="2">
        <v>0</v>
      </c>
      <c r="AO4328" s="2">
        <v>0</v>
      </c>
      <c r="AP4328" s="2">
        <v>0</v>
      </c>
      <c r="AQ4328" s="2">
        <v>0</v>
      </c>
      <c r="AR4328" s="2">
        <v>0</v>
      </c>
      <c r="AS4328" s="2">
        <v>0</v>
      </c>
      <c r="AT4328" s="2">
        <v>2033.7</v>
      </c>
      <c r="AU4328" s="2">
        <v>1524.26</v>
      </c>
      <c r="AV4328" s="2">
        <v>0</v>
      </c>
      <c r="AW4328" s="1"/>
      <c r="AX4328" s="2" t="s">
        <v>422</v>
      </c>
      <c r="AY4328" s="8" t="s">
        <v>423</v>
      </c>
    </row>
    <row r="4329" spans="1:51" ht="13.15" customHeight="1" x14ac:dyDescent="0.25">
      <c r="A4329" s="7">
        <v>102399</v>
      </c>
      <c r="B4329" s="2" t="s">
        <v>3509</v>
      </c>
      <c r="C4329" s="2">
        <v>415303</v>
      </c>
      <c r="D4329" s="2" t="s">
        <v>365</v>
      </c>
      <c r="E4329" s="2" t="s">
        <v>366</v>
      </c>
      <c r="F4329" s="2" t="s">
        <v>140</v>
      </c>
      <c r="G4329" s="3">
        <v>42523</v>
      </c>
      <c r="H4329" s="1"/>
      <c r="I4329" s="2">
        <v>6673.03</v>
      </c>
      <c r="J4329" s="2">
        <v>1745.4849999999999</v>
      </c>
      <c r="K4329" s="2">
        <v>1745.4849999999999</v>
      </c>
      <c r="L4329" s="2">
        <v>806.65</v>
      </c>
      <c r="M4329" s="1"/>
      <c r="N4329" s="5">
        <f t="shared" si="135"/>
        <v>10970.65</v>
      </c>
      <c r="O4329" s="6">
        <f t="shared" si="136"/>
        <v>9452.7699999999986</v>
      </c>
      <c r="P4329" s="2">
        <v>24</v>
      </c>
      <c r="Q4329" s="2" t="s">
        <v>132</v>
      </c>
      <c r="R4329" s="2">
        <v>0</v>
      </c>
      <c r="S4329" s="2">
        <v>0</v>
      </c>
      <c r="T4329" s="2">
        <v>0</v>
      </c>
      <c r="U4329" s="2">
        <v>0</v>
      </c>
      <c r="V4329" s="2">
        <v>0</v>
      </c>
      <c r="W4329" s="2">
        <v>0</v>
      </c>
      <c r="X4329" s="2">
        <v>0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2">
        <f>VLOOKUP(Tabla3[[#This Row],[Columna1]],Tabla5[#All],3,0)</f>
        <v>0</v>
      </c>
      <c r="AF4329" s="2">
        <v>0</v>
      </c>
      <c r="AG4329" s="2">
        <v>0</v>
      </c>
      <c r="AH4329" s="2">
        <v>0</v>
      </c>
      <c r="AI4329" s="2">
        <v>0</v>
      </c>
      <c r="AJ4329" s="2">
        <v>0</v>
      </c>
      <c r="AK4329" s="2">
        <f>VLOOKUP(Tabla3[[#This Row],[Columna1]],Tabla7[[ID]:[Monto neto de los bonos]],3,0)</f>
        <v>0</v>
      </c>
      <c r="AL4329" s="2">
        <v>0</v>
      </c>
      <c r="AM4329" s="2">
        <v>0</v>
      </c>
      <c r="AN4329" s="2">
        <v>0</v>
      </c>
      <c r="AO4329" s="2">
        <v>0</v>
      </c>
      <c r="AP4329" s="2">
        <v>0</v>
      </c>
      <c r="AQ4329" s="2">
        <v>0</v>
      </c>
      <c r="AR4329" s="2">
        <v>0</v>
      </c>
      <c r="AS4329" s="2">
        <v>0</v>
      </c>
      <c r="AT4329" s="2">
        <v>1010.44</v>
      </c>
      <c r="AU4329" s="2">
        <v>507.44</v>
      </c>
      <c r="AV4329" s="2">
        <v>0</v>
      </c>
      <c r="AW4329" s="1"/>
      <c r="AX4329" s="2" t="s">
        <v>422</v>
      </c>
      <c r="AY4329" s="8" t="s">
        <v>427</v>
      </c>
    </row>
    <row r="4330" spans="1:51" ht="13.15" customHeight="1" x14ac:dyDescent="0.25">
      <c r="A4330" s="7">
        <v>18407</v>
      </c>
      <c r="B4330" s="2" t="s">
        <v>4928</v>
      </c>
      <c r="C4330" s="2">
        <v>347003</v>
      </c>
      <c r="D4330" s="2" t="s">
        <v>365</v>
      </c>
      <c r="E4330" s="2" t="s">
        <v>366</v>
      </c>
      <c r="F4330" s="2" t="s">
        <v>140</v>
      </c>
      <c r="G4330" s="3">
        <v>42523</v>
      </c>
      <c r="H4330" s="1"/>
      <c r="I4330" s="2">
        <v>6673.03</v>
      </c>
      <c r="J4330" s="2">
        <v>1745.4849999999999</v>
      </c>
      <c r="K4330" s="2">
        <v>1745.4849999999999</v>
      </c>
      <c r="L4330" s="2">
        <v>806.65</v>
      </c>
      <c r="M4330" s="1"/>
      <c r="N4330" s="5">
        <f t="shared" si="135"/>
        <v>10970.65</v>
      </c>
      <c r="O4330" s="6">
        <f t="shared" si="136"/>
        <v>7102.97</v>
      </c>
      <c r="P4330" s="2">
        <v>24</v>
      </c>
      <c r="Q4330" s="2" t="s">
        <v>132</v>
      </c>
      <c r="R4330" s="2">
        <v>0</v>
      </c>
      <c r="S4330" s="2">
        <v>120</v>
      </c>
      <c r="T4330" s="2">
        <v>10029.6</v>
      </c>
      <c r="U4330" s="2">
        <v>0</v>
      </c>
      <c r="V4330" s="2">
        <v>0</v>
      </c>
      <c r="W4330" s="2">
        <v>0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2">
        <f>VLOOKUP(Tabla3[[#This Row],[Columna1]],Tabla5[#All],3,0)</f>
        <v>0</v>
      </c>
      <c r="AF4330" s="2">
        <v>0</v>
      </c>
      <c r="AG4330" s="2">
        <v>0</v>
      </c>
      <c r="AH4330" s="2">
        <v>0</v>
      </c>
      <c r="AI4330" s="2">
        <v>0</v>
      </c>
      <c r="AJ4330" s="2">
        <v>0</v>
      </c>
      <c r="AK4330" s="2">
        <f>VLOOKUP(Tabla3[[#This Row],[Columna1]],Tabla7[[ID]:[Monto neto de los bonos]],3,0)</f>
        <v>0</v>
      </c>
      <c r="AL4330" s="2">
        <v>0</v>
      </c>
      <c r="AM4330" s="2">
        <v>0</v>
      </c>
      <c r="AN4330" s="2">
        <v>0</v>
      </c>
      <c r="AO4330" s="2">
        <v>0</v>
      </c>
      <c r="AP4330" s="2">
        <v>0</v>
      </c>
      <c r="AQ4330" s="2">
        <v>0</v>
      </c>
      <c r="AR4330" s="2">
        <v>0</v>
      </c>
      <c r="AS4330" s="2">
        <v>0</v>
      </c>
      <c r="AT4330" s="2">
        <v>2013.4</v>
      </c>
      <c r="AU4330" s="2">
        <v>1854.28</v>
      </c>
      <c r="AV4330" s="2">
        <v>0</v>
      </c>
      <c r="AW4330" s="1"/>
      <c r="AX4330" s="2" t="s">
        <v>422</v>
      </c>
      <c r="AY4330" s="8" t="s">
        <v>427</v>
      </c>
    </row>
    <row r="4331" spans="1:51" ht="13.15" customHeight="1" x14ac:dyDescent="0.25">
      <c r="A4331" s="7">
        <v>25309</v>
      </c>
      <c r="B4331" s="2" t="s">
        <v>3510</v>
      </c>
      <c r="C4331" s="2">
        <v>6567803</v>
      </c>
      <c r="D4331" s="2" t="s">
        <v>365</v>
      </c>
      <c r="E4331" s="2" t="s">
        <v>375</v>
      </c>
      <c r="F4331" s="2" t="s">
        <v>44</v>
      </c>
      <c r="G4331" s="3">
        <v>45589</v>
      </c>
      <c r="H4331" s="1"/>
      <c r="I4331" s="2">
        <v>14572.07</v>
      </c>
      <c r="J4331" s="2">
        <v>2683.85</v>
      </c>
      <c r="K4331" s="2">
        <v>2683.85</v>
      </c>
      <c r="L4331" s="2">
        <v>0</v>
      </c>
      <c r="M4331" s="1"/>
      <c r="N4331" s="5">
        <f t="shared" si="135"/>
        <v>37352.819999999992</v>
      </c>
      <c r="O4331" s="6">
        <f t="shared" si="136"/>
        <v>33867.799999999988</v>
      </c>
      <c r="P4331" s="2">
        <v>30</v>
      </c>
      <c r="Q4331" s="2" t="s">
        <v>37</v>
      </c>
      <c r="R4331" s="2">
        <v>0</v>
      </c>
      <c r="S4331" s="2">
        <v>0</v>
      </c>
      <c r="T4331" s="2">
        <v>0</v>
      </c>
      <c r="U4331" s="2">
        <v>0</v>
      </c>
      <c r="V4331" s="2">
        <v>0</v>
      </c>
      <c r="W4331" s="2">
        <v>0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14768.1</v>
      </c>
      <c r="AE4331" s="2">
        <f>VLOOKUP(Tabla3[[#This Row],[Columna1]],Tabla5[#All],3,0)</f>
        <v>14768.1</v>
      </c>
      <c r="AF4331" s="2">
        <v>0</v>
      </c>
      <c r="AG4331" s="2">
        <v>0</v>
      </c>
      <c r="AH4331" s="2">
        <v>0</v>
      </c>
      <c r="AI4331" s="2">
        <v>0</v>
      </c>
      <c r="AJ4331" s="2">
        <v>2644.95</v>
      </c>
      <c r="AK4331" s="2">
        <f>VLOOKUP(Tabla3[[#This Row],[Columna1]],Tabla7[[ID]:[Monto neto de los bonos]],3,0)</f>
        <v>2644.95</v>
      </c>
      <c r="AL4331" s="2">
        <v>0</v>
      </c>
      <c r="AM4331" s="2">
        <v>0</v>
      </c>
      <c r="AN4331" s="2">
        <v>0</v>
      </c>
      <c r="AO4331" s="2">
        <v>0</v>
      </c>
      <c r="AP4331" s="2">
        <v>0</v>
      </c>
      <c r="AQ4331" s="2">
        <v>0</v>
      </c>
      <c r="AR4331" s="2">
        <v>0</v>
      </c>
      <c r="AS4331" s="2">
        <v>0</v>
      </c>
      <c r="AT4331" s="2">
        <v>1993.98</v>
      </c>
      <c r="AU4331" s="2">
        <v>1491.04</v>
      </c>
      <c r="AV4331" s="2">
        <v>0</v>
      </c>
      <c r="AW4331" s="1"/>
      <c r="AX4331" s="2" t="s">
        <v>422</v>
      </c>
      <c r="AY4331" s="8" t="s">
        <v>423</v>
      </c>
    </row>
    <row r="4332" spans="1:51" ht="13.15" customHeight="1" x14ac:dyDescent="0.25">
      <c r="A4332" s="7">
        <v>21464</v>
      </c>
      <c r="B4332" s="2" t="s">
        <v>3511</v>
      </c>
      <c r="C4332" s="2">
        <v>2875903</v>
      </c>
      <c r="D4332" s="2" t="s">
        <v>365</v>
      </c>
      <c r="E4332" s="2" t="s">
        <v>366</v>
      </c>
      <c r="F4332" s="2" t="s">
        <v>143</v>
      </c>
      <c r="G4332" s="3">
        <v>44398</v>
      </c>
      <c r="H4332" s="1"/>
      <c r="I4332" s="2">
        <v>8809.1299999999992</v>
      </c>
      <c r="J4332" s="2">
        <v>2304.33</v>
      </c>
      <c r="K4332" s="2">
        <v>2304.33</v>
      </c>
      <c r="L4332" s="2">
        <v>0</v>
      </c>
      <c r="M4332" s="1"/>
      <c r="N4332" s="5">
        <f t="shared" si="135"/>
        <v>13417.789999999999</v>
      </c>
      <c r="O4332" s="6">
        <f t="shared" si="136"/>
        <v>7608.5599999999986</v>
      </c>
      <c r="P4332" s="2">
        <v>24</v>
      </c>
      <c r="Q4332" s="2" t="s">
        <v>132</v>
      </c>
      <c r="R4332" s="2">
        <v>0</v>
      </c>
      <c r="S4332" s="2">
        <v>135</v>
      </c>
      <c r="T4332" s="2">
        <v>14895.9</v>
      </c>
      <c r="U4332" s="2">
        <v>0</v>
      </c>
      <c r="V4332" s="2">
        <v>0</v>
      </c>
      <c r="W4332" s="2">
        <v>0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2">
        <f>VLOOKUP(Tabla3[[#This Row],[Columna1]],Tabla5[#All],3,0)</f>
        <v>0</v>
      </c>
      <c r="AF4332" s="2">
        <v>0</v>
      </c>
      <c r="AG4332" s="2">
        <v>0</v>
      </c>
      <c r="AH4332" s="2">
        <v>0</v>
      </c>
      <c r="AI4332" s="2">
        <v>0</v>
      </c>
      <c r="AJ4332" s="2">
        <v>0</v>
      </c>
      <c r="AK4332" s="2">
        <f>VLOOKUP(Tabla3[[#This Row],[Columna1]],Tabla7[[ID]:[Monto neto de los bonos]],3,0)</f>
        <v>0</v>
      </c>
      <c r="AL4332" s="2">
        <v>0</v>
      </c>
      <c r="AM4332" s="2">
        <v>0</v>
      </c>
      <c r="AN4332" s="2">
        <v>0</v>
      </c>
      <c r="AO4332" s="2">
        <v>0</v>
      </c>
      <c r="AP4332" s="2">
        <v>0</v>
      </c>
      <c r="AQ4332" s="2">
        <v>0</v>
      </c>
      <c r="AR4332" s="2">
        <v>0</v>
      </c>
      <c r="AS4332" s="2">
        <v>0</v>
      </c>
      <c r="AT4332" s="2">
        <v>2725.43</v>
      </c>
      <c r="AU4332" s="2">
        <v>3083.8</v>
      </c>
      <c r="AV4332" s="2">
        <v>0</v>
      </c>
      <c r="AW4332" s="1"/>
      <c r="AX4332" s="2" t="s">
        <v>422</v>
      </c>
      <c r="AY4332" s="8" t="s">
        <v>427</v>
      </c>
    </row>
    <row r="4333" spans="1:51" ht="13.15" customHeight="1" x14ac:dyDescent="0.25">
      <c r="A4333" s="7">
        <v>21980</v>
      </c>
      <c r="B4333" s="2" t="s">
        <v>3512</v>
      </c>
      <c r="C4333" s="2">
        <v>3493403</v>
      </c>
      <c r="D4333" s="2" t="s">
        <v>365</v>
      </c>
      <c r="E4333" s="2" t="s">
        <v>366</v>
      </c>
      <c r="F4333" s="2" t="s">
        <v>140</v>
      </c>
      <c r="G4333" s="3">
        <v>43593</v>
      </c>
      <c r="H4333" s="1"/>
      <c r="I4333" s="2">
        <v>6673.03</v>
      </c>
      <c r="J4333" s="2">
        <v>1745.4849999999999</v>
      </c>
      <c r="K4333" s="2">
        <v>1745.4849999999999</v>
      </c>
      <c r="L4333" s="2">
        <v>988.19</v>
      </c>
      <c r="M4333" s="1"/>
      <c r="N4333" s="5">
        <f t="shared" si="135"/>
        <v>11152.19</v>
      </c>
      <c r="O4333" s="6">
        <f t="shared" si="136"/>
        <v>8846.85</v>
      </c>
      <c r="P4333" s="2">
        <v>20</v>
      </c>
      <c r="Q4333" s="2" t="s">
        <v>46</v>
      </c>
      <c r="R4333" s="2">
        <v>0</v>
      </c>
      <c r="S4333" s="2">
        <v>40</v>
      </c>
      <c r="T4333" s="2">
        <v>3343.2</v>
      </c>
      <c r="U4333" s="2">
        <v>1868.45</v>
      </c>
      <c r="V4333" s="2">
        <v>0</v>
      </c>
      <c r="W4333" s="2">
        <v>0</v>
      </c>
      <c r="X4333" s="2">
        <v>0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2">
        <f>VLOOKUP(Tabla3[[#This Row],[Columna1]],Tabla5[#All],3,0)</f>
        <v>0</v>
      </c>
      <c r="AF4333" s="2">
        <v>0</v>
      </c>
      <c r="AG4333" s="2">
        <v>0</v>
      </c>
      <c r="AH4333" s="2">
        <v>0</v>
      </c>
      <c r="AI4333" s="2">
        <v>0</v>
      </c>
      <c r="AJ4333" s="2">
        <v>0</v>
      </c>
      <c r="AK4333" s="2">
        <f>VLOOKUP(Tabla3[[#This Row],[Columna1]],Tabla7[[ID]:[Monto neto de los bonos]],3,0)</f>
        <v>1868.45</v>
      </c>
      <c r="AL4333" s="2">
        <v>0</v>
      </c>
      <c r="AM4333" s="2">
        <v>0</v>
      </c>
      <c r="AN4333" s="2">
        <v>0</v>
      </c>
      <c r="AO4333" s="2">
        <v>0</v>
      </c>
      <c r="AP4333" s="2">
        <v>0</v>
      </c>
      <c r="AQ4333" s="2">
        <v>0</v>
      </c>
      <c r="AR4333" s="2">
        <v>0</v>
      </c>
      <c r="AS4333" s="2">
        <v>0</v>
      </c>
      <c r="AT4333" s="2">
        <v>1361.48</v>
      </c>
      <c r="AU4333" s="2">
        <v>943.86</v>
      </c>
      <c r="AV4333" s="2">
        <v>0</v>
      </c>
      <c r="AW4333" s="1"/>
      <c r="AX4333" s="2" t="s">
        <v>422</v>
      </c>
      <c r="AY4333" s="8" t="s">
        <v>424</v>
      </c>
    </row>
    <row r="4334" spans="1:51" ht="13.15" customHeight="1" x14ac:dyDescent="0.25">
      <c r="A4334" s="7">
        <v>15295</v>
      </c>
      <c r="B4334" s="2" t="s">
        <v>4815</v>
      </c>
      <c r="C4334" s="2">
        <v>1289203</v>
      </c>
      <c r="D4334" s="2" t="s">
        <v>365</v>
      </c>
      <c r="E4334" s="2" t="s">
        <v>368</v>
      </c>
      <c r="F4334" s="2" t="s">
        <v>140</v>
      </c>
      <c r="G4334" s="3">
        <v>42681</v>
      </c>
      <c r="H4334" s="1"/>
      <c r="I4334" s="2">
        <v>6673.03</v>
      </c>
      <c r="J4334" s="2">
        <v>1745.4849999999999</v>
      </c>
      <c r="K4334" s="2">
        <v>1745.4849999999999</v>
      </c>
      <c r="L4334" s="2">
        <v>666.59</v>
      </c>
      <c r="M4334" s="1"/>
      <c r="N4334" s="5">
        <f t="shared" si="135"/>
        <v>18077.05</v>
      </c>
      <c r="O4334" s="6">
        <f t="shared" si="136"/>
        <v>16586.089999999997</v>
      </c>
      <c r="P4334" s="2">
        <v>24</v>
      </c>
      <c r="Q4334" s="2" t="s">
        <v>132</v>
      </c>
      <c r="R4334" s="2">
        <v>0</v>
      </c>
      <c r="S4334" s="2">
        <v>0</v>
      </c>
      <c r="T4334" s="2">
        <v>0</v>
      </c>
      <c r="U4334" s="2">
        <v>0</v>
      </c>
      <c r="V4334" s="2">
        <v>0</v>
      </c>
      <c r="W4334" s="2">
        <v>0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7246.46</v>
      </c>
      <c r="AE4334" s="2">
        <f>VLOOKUP(Tabla3[[#This Row],[Columna1]],Tabla5[#All],3,0)</f>
        <v>7246.46</v>
      </c>
      <c r="AF4334" s="2">
        <v>0</v>
      </c>
      <c r="AG4334" s="2">
        <v>0</v>
      </c>
      <c r="AH4334" s="2">
        <v>0</v>
      </c>
      <c r="AI4334" s="2">
        <v>0</v>
      </c>
      <c r="AJ4334" s="2">
        <v>0</v>
      </c>
      <c r="AK4334" s="2">
        <f>VLOOKUP(Tabla3[[#This Row],[Columna1]],Tabla7[[ID]:[Monto neto de los bonos]],3,0)</f>
        <v>0</v>
      </c>
      <c r="AL4334" s="2">
        <v>0</v>
      </c>
      <c r="AM4334" s="2">
        <v>0</v>
      </c>
      <c r="AN4334" s="2">
        <v>0</v>
      </c>
      <c r="AO4334" s="2">
        <v>0</v>
      </c>
      <c r="AP4334" s="2">
        <v>0</v>
      </c>
      <c r="AQ4334" s="2">
        <v>0</v>
      </c>
      <c r="AR4334" s="2">
        <v>0</v>
      </c>
      <c r="AS4334" s="2">
        <v>0</v>
      </c>
      <c r="AT4334" s="2">
        <v>997.56</v>
      </c>
      <c r="AU4334" s="2">
        <v>493.4</v>
      </c>
      <c r="AV4334" s="2">
        <v>0</v>
      </c>
      <c r="AW4334" s="1"/>
      <c r="AX4334" s="2" t="s">
        <v>422</v>
      </c>
      <c r="AY4334" s="8" t="s">
        <v>427</v>
      </c>
    </row>
    <row r="4335" spans="1:51" ht="13.15" customHeight="1" x14ac:dyDescent="0.25">
      <c r="A4335" s="7">
        <v>102803</v>
      </c>
      <c r="B4335" s="2" t="s">
        <v>4789</v>
      </c>
      <c r="C4335" s="2">
        <v>416903</v>
      </c>
      <c r="D4335" s="2" t="s">
        <v>365</v>
      </c>
      <c r="E4335" s="2" t="s">
        <v>375</v>
      </c>
      <c r="F4335" s="2" t="s">
        <v>148</v>
      </c>
      <c r="G4335" s="3">
        <v>41441</v>
      </c>
      <c r="H4335" s="1"/>
      <c r="I4335" s="2">
        <v>9836.7099999999991</v>
      </c>
      <c r="J4335" s="2">
        <v>3056.2150000000001</v>
      </c>
      <c r="K4335" s="2">
        <v>3056.2150000000001</v>
      </c>
      <c r="L4335" s="2">
        <v>2482.39</v>
      </c>
      <c r="M4335" s="1"/>
      <c r="N4335" s="5">
        <f t="shared" si="135"/>
        <v>22632.239999999998</v>
      </c>
      <c r="O4335" s="6">
        <f t="shared" si="136"/>
        <v>19658.64</v>
      </c>
      <c r="P4335" s="2">
        <v>20</v>
      </c>
      <c r="Q4335" s="2" t="s">
        <v>46</v>
      </c>
      <c r="R4335" s="2">
        <v>0</v>
      </c>
      <c r="S4335" s="2">
        <v>0</v>
      </c>
      <c r="T4335" s="2">
        <v>0</v>
      </c>
      <c r="U4335" s="2">
        <v>2754.28</v>
      </c>
      <c r="V4335" s="2">
        <v>0</v>
      </c>
      <c r="W4335" s="2">
        <v>0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4200.71</v>
      </c>
      <c r="AE4335" s="2">
        <f>VLOOKUP(Tabla3[[#This Row],[Columna1]],Tabla5[#All],3,0)</f>
        <v>4200.71</v>
      </c>
      <c r="AF4335" s="2">
        <v>0</v>
      </c>
      <c r="AG4335" s="2">
        <v>0</v>
      </c>
      <c r="AH4335" s="2">
        <v>0</v>
      </c>
      <c r="AI4335" s="2">
        <v>0</v>
      </c>
      <c r="AJ4335" s="2">
        <v>0</v>
      </c>
      <c r="AK4335" s="2">
        <f>VLOOKUP(Tabla3[[#This Row],[Columna1]],Tabla7[[ID]:[Monto neto de los bonos]],3,0)</f>
        <v>2754.28</v>
      </c>
      <c r="AL4335" s="2">
        <v>0</v>
      </c>
      <c r="AM4335" s="2">
        <v>0</v>
      </c>
      <c r="AN4335" s="2">
        <v>0</v>
      </c>
      <c r="AO4335" s="2">
        <v>0</v>
      </c>
      <c r="AP4335" s="2">
        <v>0</v>
      </c>
      <c r="AQ4335" s="2">
        <v>0</v>
      </c>
      <c r="AR4335" s="2">
        <v>0</v>
      </c>
      <c r="AS4335" s="2">
        <v>0</v>
      </c>
      <c r="AT4335" s="2">
        <v>1697.64</v>
      </c>
      <c r="AU4335" s="2">
        <v>1275.96</v>
      </c>
      <c r="AV4335" s="2">
        <v>0</v>
      </c>
      <c r="AW4335" s="1"/>
      <c r="AX4335" s="2" t="s">
        <v>422</v>
      </c>
      <c r="AY4335" s="8" t="s">
        <v>424</v>
      </c>
    </row>
    <row r="4336" spans="1:51" ht="13.15" customHeight="1" x14ac:dyDescent="0.25">
      <c r="A4336" s="7">
        <v>103368</v>
      </c>
      <c r="B4336" s="2" t="s">
        <v>3513</v>
      </c>
      <c r="C4336" s="2">
        <v>421203</v>
      </c>
      <c r="D4336" s="2" t="s">
        <v>365</v>
      </c>
      <c r="E4336" s="2" t="s">
        <v>373</v>
      </c>
      <c r="F4336" s="2" t="s">
        <v>140</v>
      </c>
      <c r="G4336" s="3">
        <v>42523</v>
      </c>
      <c r="H4336" s="1"/>
      <c r="I4336" s="2">
        <v>6673.03</v>
      </c>
      <c r="J4336" s="2">
        <v>1745.4849999999999</v>
      </c>
      <c r="K4336" s="2">
        <v>1745.4849999999999</v>
      </c>
      <c r="L4336" s="2">
        <v>806.65</v>
      </c>
      <c r="M4336" s="1"/>
      <c r="N4336" s="5">
        <f t="shared" si="135"/>
        <v>10970.65</v>
      </c>
      <c r="O4336" s="6">
        <f t="shared" si="136"/>
        <v>9452.7699999999986</v>
      </c>
      <c r="P4336" s="2">
        <v>24</v>
      </c>
      <c r="Q4336" s="2" t="s">
        <v>132</v>
      </c>
      <c r="R4336" s="2">
        <v>0</v>
      </c>
      <c r="S4336" s="2">
        <v>0</v>
      </c>
      <c r="T4336" s="2">
        <v>0</v>
      </c>
      <c r="U4336" s="2">
        <v>0</v>
      </c>
      <c r="V4336" s="2">
        <v>0</v>
      </c>
      <c r="W4336" s="2">
        <v>0</v>
      </c>
      <c r="X4336" s="2">
        <v>0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2">
        <f>VLOOKUP(Tabla3[[#This Row],[Columna1]],Tabla5[#All],3,0)</f>
        <v>0</v>
      </c>
      <c r="AF4336" s="2">
        <v>0</v>
      </c>
      <c r="AG4336" s="2">
        <v>0</v>
      </c>
      <c r="AH4336" s="2">
        <v>0</v>
      </c>
      <c r="AI4336" s="2">
        <v>0</v>
      </c>
      <c r="AJ4336" s="2">
        <v>0</v>
      </c>
      <c r="AK4336" s="2">
        <f>VLOOKUP(Tabla3[[#This Row],[Columna1]],Tabla7[[ID]:[Monto neto de los bonos]],3,0)</f>
        <v>0</v>
      </c>
      <c r="AL4336" s="2">
        <v>0</v>
      </c>
      <c r="AM4336" s="2">
        <v>0</v>
      </c>
      <c r="AN4336" s="2">
        <v>0</v>
      </c>
      <c r="AO4336" s="2">
        <v>0</v>
      </c>
      <c r="AP4336" s="2">
        <v>0</v>
      </c>
      <c r="AQ4336" s="2">
        <v>0</v>
      </c>
      <c r="AR4336" s="2">
        <v>0</v>
      </c>
      <c r="AS4336" s="2">
        <v>0</v>
      </c>
      <c r="AT4336" s="2">
        <v>1010.44</v>
      </c>
      <c r="AU4336" s="2">
        <v>507.44</v>
      </c>
      <c r="AV4336" s="2">
        <v>0</v>
      </c>
      <c r="AW4336" s="1"/>
      <c r="AX4336" s="2" t="s">
        <v>422</v>
      </c>
      <c r="AY4336" s="8" t="s">
        <v>427</v>
      </c>
    </row>
    <row r="4337" spans="1:51" ht="13.15" customHeight="1" x14ac:dyDescent="0.25">
      <c r="A4337" s="7">
        <v>23203</v>
      </c>
      <c r="B4337" s="2" t="s">
        <v>4892</v>
      </c>
      <c r="C4337" s="2">
        <v>5092603</v>
      </c>
      <c r="D4337" s="2" t="s">
        <v>365</v>
      </c>
      <c r="E4337" s="2" t="s">
        <v>366</v>
      </c>
      <c r="F4337" s="2" t="s">
        <v>140</v>
      </c>
      <c r="G4337" s="3">
        <v>44400</v>
      </c>
      <c r="H4337" s="1"/>
      <c r="I4337" s="2">
        <v>6673.03</v>
      </c>
      <c r="J4337" s="2">
        <v>1745.4849999999999</v>
      </c>
      <c r="K4337" s="2">
        <v>1745.4849999999999</v>
      </c>
      <c r="L4337" s="2">
        <v>0</v>
      </c>
      <c r="M4337" s="1"/>
      <c r="N4337" s="5">
        <f t="shared" si="135"/>
        <v>10164</v>
      </c>
      <c r="O4337" s="6">
        <f t="shared" si="136"/>
        <v>9001.65</v>
      </c>
      <c r="P4337" s="2">
        <v>24</v>
      </c>
      <c r="Q4337" s="2" t="s">
        <v>132</v>
      </c>
      <c r="R4337" s="2">
        <v>0</v>
      </c>
      <c r="S4337" s="2">
        <v>0</v>
      </c>
      <c r="T4337" s="2">
        <v>0</v>
      </c>
      <c r="U4337" s="2">
        <v>0</v>
      </c>
      <c r="V4337" s="2">
        <v>0</v>
      </c>
      <c r="W4337" s="2">
        <v>0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2">
        <f>VLOOKUP(Tabla3[[#This Row],[Columna1]],Tabla5[#All],3,0)</f>
        <v>0</v>
      </c>
      <c r="AF4337" s="2">
        <v>0</v>
      </c>
      <c r="AG4337" s="2">
        <v>0</v>
      </c>
      <c r="AH4337" s="2">
        <v>0</v>
      </c>
      <c r="AI4337" s="2">
        <v>0</v>
      </c>
      <c r="AJ4337" s="2">
        <v>0</v>
      </c>
      <c r="AK4337" s="2">
        <f>VLOOKUP(Tabla3[[#This Row],[Columna1]],Tabla7[[ID]:[Monto neto de los bonos]],3,0)</f>
        <v>0</v>
      </c>
      <c r="AL4337" s="2">
        <v>0</v>
      </c>
      <c r="AM4337" s="2">
        <v>0</v>
      </c>
      <c r="AN4337" s="2">
        <v>0</v>
      </c>
      <c r="AO4337" s="2">
        <v>0</v>
      </c>
      <c r="AP4337" s="2">
        <v>0</v>
      </c>
      <c r="AQ4337" s="2">
        <v>0</v>
      </c>
      <c r="AR4337" s="2">
        <v>0</v>
      </c>
      <c r="AS4337" s="2">
        <v>0</v>
      </c>
      <c r="AT4337" s="2">
        <v>936.16</v>
      </c>
      <c r="AU4337" s="2">
        <v>226.19</v>
      </c>
      <c r="AV4337" s="2">
        <v>0</v>
      </c>
      <c r="AW4337" s="1"/>
      <c r="AX4337" s="2" t="s">
        <v>422</v>
      </c>
      <c r="AY4337" s="8" t="s">
        <v>427</v>
      </c>
    </row>
    <row r="4338" spans="1:51" ht="13.15" customHeight="1" x14ac:dyDescent="0.25">
      <c r="A4338" s="7">
        <v>15830</v>
      </c>
      <c r="B4338" s="2" t="s">
        <v>4934</v>
      </c>
      <c r="C4338" s="2">
        <v>126203</v>
      </c>
      <c r="D4338" s="2" t="s">
        <v>365</v>
      </c>
      <c r="E4338" s="2" t="s">
        <v>366</v>
      </c>
      <c r="F4338" s="2" t="s">
        <v>151</v>
      </c>
      <c r="G4338" s="3">
        <v>40353</v>
      </c>
      <c r="H4338" s="1"/>
      <c r="I4338" s="2">
        <v>7320.09</v>
      </c>
      <c r="J4338" s="2">
        <v>1914.615</v>
      </c>
      <c r="K4338" s="2">
        <v>1914.615</v>
      </c>
      <c r="L4338" s="2">
        <v>1298.03</v>
      </c>
      <c r="M4338" s="1"/>
      <c r="N4338" s="5">
        <f t="shared" si="135"/>
        <v>12447.35</v>
      </c>
      <c r="O4338" s="6">
        <f t="shared" si="136"/>
        <v>8637.06</v>
      </c>
      <c r="P4338" s="2">
        <v>24</v>
      </c>
      <c r="Q4338" s="2" t="s">
        <v>46</v>
      </c>
      <c r="R4338" s="2">
        <v>0</v>
      </c>
      <c r="S4338" s="2">
        <v>95</v>
      </c>
      <c r="T4338" s="2">
        <v>8709.6</v>
      </c>
      <c r="U4338" s="2">
        <v>2049.63</v>
      </c>
      <c r="V4338" s="2">
        <v>0</v>
      </c>
      <c r="W4338" s="2">
        <v>0</v>
      </c>
      <c r="X4338" s="2">
        <v>0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2">
        <f>VLOOKUP(Tabla3[[#This Row],[Columna1]],Tabla5[#All],3,0)</f>
        <v>0</v>
      </c>
      <c r="AF4338" s="2">
        <v>0</v>
      </c>
      <c r="AG4338" s="2">
        <v>0</v>
      </c>
      <c r="AH4338" s="2">
        <v>0</v>
      </c>
      <c r="AI4338" s="2">
        <v>0</v>
      </c>
      <c r="AJ4338" s="2">
        <v>0</v>
      </c>
      <c r="AK4338" s="2">
        <f>VLOOKUP(Tabla3[[#This Row],[Columna1]],Tabla7[[ID]:[Monto neto de los bonos]],3,0)</f>
        <v>2049.63</v>
      </c>
      <c r="AL4338" s="2">
        <v>0</v>
      </c>
      <c r="AM4338" s="2">
        <v>0</v>
      </c>
      <c r="AN4338" s="2">
        <v>0</v>
      </c>
      <c r="AO4338" s="2">
        <v>0</v>
      </c>
      <c r="AP4338" s="2">
        <v>0</v>
      </c>
      <c r="AQ4338" s="2">
        <v>0</v>
      </c>
      <c r="AR4338" s="2">
        <v>0</v>
      </c>
      <c r="AS4338" s="2">
        <v>0</v>
      </c>
      <c r="AT4338" s="2">
        <v>2017.44</v>
      </c>
      <c r="AU4338" s="2">
        <v>1792.85</v>
      </c>
      <c r="AV4338" s="2">
        <v>0</v>
      </c>
      <c r="AW4338" s="1"/>
      <c r="AX4338" s="2" t="s">
        <v>422</v>
      </c>
      <c r="AY4338" s="8" t="s">
        <v>425</v>
      </c>
    </row>
    <row r="4339" spans="1:51" ht="13.15" customHeight="1" x14ac:dyDescent="0.25">
      <c r="A4339" s="7">
        <v>20086</v>
      </c>
      <c r="B4339" s="2" t="s">
        <v>3514</v>
      </c>
      <c r="C4339" s="2">
        <v>1333203</v>
      </c>
      <c r="D4339" s="2" t="s">
        <v>365</v>
      </c>
      <c r="E4339" s="2" t="s">
        <v>366</v>
      </c>
      <c r="F4339" s="2" t="s">
        <v>140</v>
      </c>
      <c r="G4339" s="3">
        <v>42682</v>
      </c>
      <c r="H4339" s="1"/>
      <c r="I4339" s="2">
        <v>6673.03</v>
      </c>
      <c r="J4339" s="2">
        <v>1745.4849999999999</v>
      </c>
      <c r="K4339" s="2">
        <v>1745.4849999999999</v>
      </c>
      <c r="L4339" s="2">
        <v>806.65</v>
      </c>
      <c r="M4339" s="1"/>
      <c r="N4339" s="5">
        <f t="shared" si="135"/>
        <v>17069.86</v>
      </c>
      <c r="O4339" s="6">
        <f t="shared" si="136"/>
        <v>15551.98</v>
      </c>
      <c r="P4339" s="2">
        <v>24</v>
      </c>
      <c r="Q4339" s="2" t="s">
        <v>132</v>
      </c>
      <c r="R4339" s="2">
        <v>0</v>
      </c>
      <c r="S4339" s="2">
        <v>0</v>
      </c>
      <c r="T4339" s="2">
        <v>0</v>
      </c>
      <c r="U4339" s="2">
        <v>0</v>
      </c>
      <c r="V4339" s="2">
        <v>0</v>
      </c>
      <c r="W4339" s="2">
        <v>0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6099.21</v>
      </c>
      <c r="AE4339" s="2">
        <f>VLOOKUP(Tabla3[[#This Row],[Columna1]],Tabla5[#All],3,0)</f>
        <v>6099.21</v>
      </c>
      <c r="AF4339" s="2">
        <v>0</v>
      </c>
      <c r="AG4339" s="2">
        <v>0</v>
      </c>
      <c r="AH4339" s="2">
        <v>0</v>
      </c>
      <c r="AI4339" s="2">
        <v>0</v>
      </c>
      <c r="AJ4339" s="2">
        <v>0</v>
      </c>
      <c r="AK4339" s="2">
        <f>VLOOKUP(Tabla3[[#This Row],[Columna1]],Tabla7[[ID]:[Monto neto de los bonos]],3,0)</f>
        <v>0</v>
      </c>
      <c r="AL4339" s="2">
        <v>0</v>
      </c>
      <c r="AM4339" s="2">
        <v>0</v>
      </c>
      <c r="AN4339" s="2">
        <v>0</v>
      </c>
      <c r="AO4339" s="2">
        <v>0</v>
      </c>
      <c r="AP4339" s="2">
        <v>0</v>
      </c>
      <c r="AQ4339" s="2">
        <v>0</v>
      </c>
      <c r="AR4339" s="2">
        <v>0</v>
      </c>
      <c r="AS4339" s="2">
        <v>0</v>
      </c>
      <c r="AT4339" s="2">
        <v>1010.44</v>
      </c>
      <c r="AU4339" s="2">
        <v>507.44</v>
      </c>
      <c r="AV4339" s="2">
        <v>0</v>
      </c>
      <c r="AW4339" s="1"/>
      <c r="AX4339" s="2" t="s">
        <v>422</v>
      </c>
      <c r="AY4339" s="8" t="s">
        <v>427</v>
      </c>
    </row>
    <row r="4340" spans="1:51" ht="13.15" customHeight="1" x14ac:dyDescent="0.25">
      <c r="A4340" s="7">
        <v>18785</v>
      </c>
      <c r="B4340" s="2" t="s">
        <v>4910</v>
      </c>
      <c r="C4340" s="2">
        <v>374003</v>
      </c>
      <c r="D4340" s="2" t="s">
        <v>365</v>
      </c>
      <c r="E4340" s="2" t="s">
        <v>366</v>
      </c>
      <c r="F4340" s="2" t="s">
        <v>186</v>
      </c>
      <c r="G4340" s="3">
        <v>42523</v>
      </c>
      <c r="H4340" s="1"/>
      <c r="I4340" s="2">
        <v>6673.03</v>
      </c>
      <c r="J4340" s="2">
        <v>1745.4849999999999</v>
      </c>
      <c r="K4340" s="2">
        <v>1745.4849999999999</v>
      </c>
      <c r="L4340" s="2">
        <v>806.65</v>
      </c>
      <c r="M4340" s="1"/>
      <c r="N4340" s="5">
        <f t="shared" si="135"/>
        <v>10970.65</v>
      </c>
      <c r="O4340" s="6">
        <f t="shared" si="136"/>
        <v>7529.13</v>
      </c>
      <c r="P4340" s="2">
        <v>20</v>
      </c>
      <c r="Q4340" s="2" t="s">
        <v>46</v>
      </c>
      <c r="R4340" s="2">
        <v>0</v>
      </c>
      <c r="S4340" s="2">
        <v>100</v>
      </c>
      <c r="T4340" s="2">
        <v>8358</v>
      </c>
      <c r="U4340" s="2">
        <v>1868.45</v>
      </c>
      <c r="V4340" s="2">
        <v>0</v>
      </c>
      <c r="W4340" s="2">
        <v>0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2">
        <f>VLOOKUP(Tabla3[[#This Row],[Columna1]],Tabla5[#All],3,0)</f>
        <v>0</v>
      </c>
      <c r="AF4340" s="2">
        <v>0</v>
      </c>
      <c r="AG4340" s="2">
        <v>0</v>
      </c>
      <c r="AH4340" s="2">
        <v>0</v>
      </c>
      <c r="AI4340" s="2">
        <v>0</v>
      </c>
      <c r="AJ4340" s="2">
        <v>0</v>
      </c>
      <c r="AK4340" s="2">
        <f>VLOOKUP(Tabla3[[#This Row],[Columna1]],Tabla7[[ID]:[Monto neto de los bonos]],3,0)</f>
        <v>1868.45</v>
      </c>
      <c r="AL4340" s="2">
        <v>0</v>
      </c>
      <c r="AM4340" s="2">
        <v>0</v>
      </c>
      <c r="AN4340" s="2">
        <v>0</v>
      </c>
      <c r="AO4340" s="2">
        <v>0</v>
      </c>
      <c r="AP4340" s="2">
        <v>0</v>
      </c>
      <c r="AQ4340" s="2">
        <v>0</v>
      </c>
      <c r="AR4340" s="2">
        <v>0</v>
      </c>
      <c r="AS4340" s="2">
        <v>0</v>
      </c>
      <c r="AT4340" s="2">
        <v>1846.24</v>
      </c>
      <c r="AU4340" s="2">
        <v>1595.28</v>
      </c>
      <c r="AV4340" s="2">
        <v>0</v>
      </c>
      <c r="AW4340" s="1"/>
      <c r="AX4340" s="2" t="s">
        <v>422</v>
      </c>
      <c r="AY4340" s="8" t="s">
        <v>424</v>
      </c>
    </row>
    <row r="4341" spans="1:51" ht="13.15" customHeight="1" x14ac:dyDescent="0.25">
      <c r="A4341" s="7">
        <v>19975</v>
      </c>
      <c r="B4341" s="2" t="s">
        <v>3515</v>
      </c>
      <c r="C4341" s="2">
        <v>1289303</v>
      </c>
      <c r="D4341" s="2" t="s">
        <v>365</v>
      </c>
      <c r="E4341" s="2" t="s">
        <v>366</v>
      </c>
      <c r="F4341" s="2" t="s">
        <v>140</v>
      </c>
      <c r="G4341" s="3">
        <v>42674</v>
      </c>
      <c r="H4341" s="1"/>
      <c r="I4341" s="2">
        <v>6673.03</v>
      </c>
      <c r="J4341" s="2">
        <v>1745.4849999999999</v>
      </c>
      <c r="K4341" s="2">
        <v>1745.4849999999999</v>
      </c>
      <c r="L4341" s="2">
        <v>806.65</v>
      </c>
      <c r="M4341" s="1"/>
      <c r="N4341" s="5">
        <f t="shared" si="135"/>
        <v>10970.65</v>
      </c>
      <c r="O4341" s="6">
        <f t="shared" si="136"/>
        <v>8091.65</v>
      </c>
      <c r="P4341" s="2">
        <v>24</v>
      </c>
      <c r="Q4341" s="2" t="s">
        <v>132</v>
      </c>
      <c r="R4341" s="2">
        <v>0</v>
      </c>
      <c r="S4341" s="2">
        <v>80</v>
      </c>
      <c r="T4341" s="2">
        <v>6686.4</v>
      </c>
      <c r="U4341" s="2">
        <v>0</v>
      </c>
      <c r="V4341" s="2">
        <v>0</v>
      </c>
      <c r="W4341" s="2">
        <v>0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2">
        <f>VLOOKUP(Tabla3[[#This Row],[Columna1]],Tabla5[#All],3,0)</f>
        <v>0</v>
      </c>
      <c r="AF4341" s="2">
        <v>0</v>
      </c>
      <c r="AG4341" s="2">
        <v>0</v>
      </c>
      <c r="AH4341" s="2">
        <v>0</v>
      </c>
      <c r="AI4341" s="2">
        <v>0</v>
      </c>
      <c r="AJ4341" s="2">
        <v>0</v>
      </c>
      <c r="AK4341" s="2">
        <f>VLOOKUP(Tabla3[[#This Row],[Columna1]],Tabla7[[ID]:[Monto neto de los bonos]],3,0)</f>
        <v>0</v>
      </c>
      <c r="AL4341" s="2">
        <v>0</v>
      </c>
      <c r="AM4341" s="2">
        <v>0</v>
      </c>
      <c r="AN4341" s="2">
        <v>0</v>
      </c>
      <c r="AO4341" s="2">
        <v>0</v>
      </c>
      <c r="AP4341" s="2">
        <v>0</v>
      </c>
      <c r="AQ4341" s="2">
        <v>0</v>
      </c>
      <c r="AR4341" s="2">
        <v>0</v>
      </c>
      <c r="AS4341" s="2">
        <v>0</v>
      </c>
      <c r="AT4341" s="2">
        <v>1679.08</v>
      </c>
      <c r="AU4341" s="2">
        <v>1199.92</v>
      </c>
      <c r="AV4341" s="2">
        <v>0</v>
      </c>
      <c r="AW4341" s="1"/>
      <c r="AX4341" s="2" t="s">
        <v>422</v>
      </c>
      <c r="AY4341" s="8" t="s">
        <v>427</v>
      </c>
    </row>
    <row r="4342" spans="1:51" ht="13.15" customHeight="1" x14ac:dyDescent="0.25">
      <c r="A4342" s="7">
        <v>19852</v>
      </c>
      <c r="B4342" s="2" t="s">
        <v>4788</v>
      </c>
      <c r="C4342" s="2">
        <v>1200103</v>
      </c>
      <c r="D4342" s="2" t="s">
        <v>365</v>
      </c>
      <c r="E4342" s="2" t="s">
        <v>375</v>
      </c>
      <c r="F4342" s="2" t="s">
        <v>49</v>
      </c>
      <c r="G4342" s="3">
        <v>42653</v>
      </c>
      <c r="H4342" s="1"/>
      <c r="I4342" s="2">
        <v>10349.629999999999</v>
      </c>
      <c r="J4342" s="2">
        <v>2551.5749999999998</v>
      </c>
      <c r="K4342" s="2">
        <v>2551.5749999999998</v>
      </c>
      <c r="L4342" s="2">
        <v>1226.3599999999999</v>
      </c>
      <c r="M4342" s="1"/>
      <c r="N4342" s="5">
        <f t="shared" si="135"/>
        <v>25706.05</v>
      </c>
      <c r="O4342" s="6">
        <f t="shared" si="136"/>
        <v>23061.01</v>
      </c>
      <c r="P4342" s="2">
        <v>30</v>
      </c>
      <c r="Q4342" s="2" t="s">
        <v>37</v>
      </c>
      <c r="R4342" s="2">
        <v>0</v>
      </c>
      <c r="S4342" s="2">
        <v>0</v>
      </c>
      <c r="T4342" s="2">
        <v>0</v>
      </c>
      <c r="U4342" s="2">
        <v>0</v>
      </c>
      <c r="V4342" s="2">
        <v>0</v>
      </c>
      <c r="W4342" s="2">
        <v>0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9026.91</v>
      </c>
      <c r="AE4342" s="2">
        <f>VLOOKUP(Tabla3[[#This Row],[Columna1]],Tabla5[#All],3,0)</f>
        <v>9026.91</v>
      </c>
      <c r="AF4342" s="2">
        <v>0</v>
      </c>
      <c r="AG4342" s="2">
        <v>0</v>
      </c>
      <c r="AH4342" s="2">
        <v>0</v>
      </c>
      <c r="AI4342" s="2">
        <v>0</v>
      </c>
      <c r="AJ4342" s="2">
        <v>0</v>
      </c>
      <c r="AK4342" s="2">
        <f>VLOOKUP(Tabla3[[#This Row],[Columna1]],Tabla7[[ID]:[Monto neto de los bonos]],3,0)</f>
        <v>0</v>
      </c>
      <c r="AL4342" s="2">
        <v>0</v>
      </c>
      <c r="AM4342" s="2">
        <v>0</v>
      </c>
      <c r="AN4342" s="2">
        <v>0</v>
      </c>
      <c r="AO4342" s="2">
        <v>0</v>
      </c>
      <c r="AP4342" s="2">
        <v>0</v>
      </c>
      <c r="AQ4342" s="2">
        <v>0</v>
      </c>
      <c r="AR4342" s="2">
        <v>0</v>
      </c>
      <c r="AS4342" s="2">
        <v>0</v>
      </c>
      <c r="AT4342" s="2">
        <v>1667.92</v>
      </c>
      <c r="AU4342" s="2">
        <v>977.12</v>
      </c>
      <c r="AV4342" s="2">
        <v>0</v>
      </c>
      <c r="AW4342" s="1"/>
      <c r="AX4342" s="2" t="s">
        <v>422</v>
      </c>
      <c r="AY4342" s="8" t="s">
        <v>423</v>
      </c>
    </row>
    <row r="4343" spans="1:51" ht="13.15" customHeight="1" x14ac:dyDescent="0.25">
      <c r="A4343" s="7">
        <v>14872</v>
      </c>
      <c r="B4343" s="2" t="s">
        <v>3516</v>
      </c>
      <c r="C4343" s="2">
        <v>1311603</v>
      </c>
      <c r="D4343" s="2" t="s">
        <v>365</v>
      </c>
      <c r="E4343" s="2" t="s">
        <v>368</v>
      </c>
      <c r="F4343" s="2" t="s">
        <v>45</v>
      </c>
      <c r="G4343" s="3">
        <v>42681</v>
      </c>
      <c r="H4343" s="1"/>
      <c r="I4343" s="2">
        <v>13413.65</v>
      </c>
      <c r="J4343" s="2">
        <v>2841.47</v>
      </c>
      <c r="K4343" s="2">
        <v>2841.47</v>
      </c>
      <c r="L4343" s="2">
        <v>1573.68</v>
      </c>
      <c r="M4343" s="1"/>
      <c r="N4343" s="5">
        <f t="shared" si="135"/>
        <v>34905.550000000003</v>
      </c>
      <c r="O4343" s="6">
        <f t="shared" si="136"/>
        <v>31078.620000000006</v>
      </c>
      <c r="P4343" s="2">
        <v>30</v>
      </c>
      <c r="Q4343" s="2" t="s">
        <v>37</v>
      </c>
      <c r="R4343" s="2">
        <v>0</v>
      </c>
      <c r="S4343" s="2">
        <v>0</v>
      </c>
      <c r="T4343" s="2">
        <v>0</v>
      </c>
      <c r="U4343" s="2">
        <v>0</v>
      </c>
      <c r="V4343" s="2">
        <v>0</v>
      </c>
      <c r="W4343" s="2">
        <v>0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13568.5</v>
      </c>
      <c r="AE4343" s="2">
        <f>VLOOKUP(Tabla3[[#This Row],[Columna1]],Tabla5[#All],3,0)</f>
        <v>13568.5</v>
      </c>
      <c r="AF4343" s="2">
        <v>0</v>
      </c>
      <c r="AG4343" s="2">
        <v>0</v>
      </c>
      <c r="AH4343" s="2">
        <v>0</v>
      </c>
      <c r="AI4343" s="2">
        <v>0</v>
      </c>
      <c r="AJ4343" s="2">
        <v>666.78</v>
      </c>
      <c r="AK4343" s="2">
        <f>VLOOKUP(Tabla3[[#This Row],[Columna1]],Tabla7[[ID]:[Monto neto de los bonos]],3,0)</f>
        <v>666.78</v>
      </c>
      <c r="AL4343" s="2">
        <v>0</v>
      </c>
      <c r="AM4343" s="2">
        <v>0</v>
      </c>
      <c r="AN4343" s="2">
        <v>0</v>
      </c>
      <c r="AO4343" s="2">
        <v>0</v>
      </c>
      <c r="AP4343" s="2">
        <v>0</v>
      </c>
      <c r="AQ4343" s="2">
        <v>0</v>
      </c>
      <c r="AR4343" s="2">
        <v>0</v>
      </c>
      <c r="AS4343" s="2">
        <v>0</v>
      </c>
      <c r="AT4343" s="2">
        <v>2130.67</v>
      </c>
      <c r="AU4343" s="2">
        <v>1696.26</v>
      </c>
      <c r="AV4343" s="2">
        <v>0</v>
      </c>
      <c r="AW4343" s="1"/>
      <c r="AX4343" s="2" t="s">
        <v>422</v>
      </c>
      <c r="AY4343" s="8" t="s">
        <v>423</v>
      </c>
    </row>
    <row r="4344" spans="1:51" ht="13.15" customHeight="1" x14ac:dyDescent="0.25">
      <c r="A4344" s="7">
        <v>22773</v>
      </c>
      <c r="B4344" s="2" t="s">
        <v>4924</v>
      </c>
      <c r="C4344" s="2">
        <v>4669203</v>
      </c>
      <c r="D4344" s="2" t="s">
        <v>365</v>
      </c>
      <c r="E4344" s="2" t="s">
        <v>366</v>
      </c>
      <c r="F4344" s="2" t="s">
        <v>184</v>
      </c>
      <c r="G4344" s="3">
        <v>44167</v>
      </c>
      <c r="H4344" s="1"/>
      <c r="I4344" s="2">
        <v>5516.73</v>
      </c>
      <c r="J4344" s="2">
        <v>1441.28</v>
      </c>
      <c r="K4344" s="2">
        <v>1441.28</v>
      </c>
      <c r="L4344" s="2">
        <v>0</v>
      </c>
      <c r="M4344" s="1"/>
      <c r="N4344" s="5">
        <f t="shared" si="135"/>
        <v>8399.2899999999991</v>
      </c>
      <c r="O4344" s="6">
        <f t="shared" si="136"/>
        <v>5215.369999999999</v>
      </c>
      <c r="P4344" s="2">
        <v>24</v>
      </c>
      <c r="Q4344" s="2" t="s">
        <v>132</v>
      </c>
      <c r="R4344" s="2">
        <v>0</v>
      </c>
      <c r="S4344" s="2">
        <v>140</v>
      </c>
      <c r="T4344" s="2">
        <v>9671.2000000000007</v>
      </c>
      <c r="U4344" s="2">
        <v>0</v>
      </c>
      <c r="V4344" s="2">
        <v>0</v>
      </c>
      <c r="W4344" s="2">
        <v>0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2">
        <f>VLOOKUP(Tabla3[[#This Row],[Columna1]],Tabla5[#All],3,0)</f>
        <v>0</v>
      </c>
      <c r="AF4344" s="2">
        <v>0</v>
      </c>
      <c r="AG4344" s="2">
        <v>0</v>
      </c>
      <c r="AH4344" s="2">
        <v>0</v>
      </c>
      <c r="AI4344" s="2">
        <v>0</v>
      </c>
      <c r="AJ4344" s="2">
        <v>0</v>
      </c>
      <c r="AK4344" s="2">
        <f>VLOOKUP(Tabla3[[#This Row],[Columna1]],Tabla7[[ID]:[Monto neto de los bonos]],3,0)</f>
        <v>0</v>
      </c>
      <c r="AL4344" s="2">
        <v>0</v>
      </c>
      <c r="AM4344" s="2">
        <v>0</v>
      </c>
      <c r="AN4344" s="2">
        <v>0</v>
      </c>
      <c r="AO4344" s="2">
        <v>0</v>
      </c>
      <c r="AP4344" s="2">
        <v>0</v>
      </c>
      <c r="AQ4344" s="2">
        <v>0</v>
      </c>
      <c r="AR4344" s="2">
        <v>0</v>
      </c>
      <c r="AS4344" s="2">
        <v>0</v>
      </c>
      <c r="AT4344" s="2">
        <v>1740.72</v>
      </c>
      <c r="AU4344" s="2">
        <v>1443.2</v>
      </c>
      <c r="AV4344" s="2">
        <v>0</v>
      </c>
      <c r="AW4344" s="1"/>
      <c r="AX4344" s="2" t="s">
        <v>422</v>
      </c>
      <c r="AY4344" s="8" t="s">
        <v>427</v>
      </c>
    </row>
    <row r="4345" spans="1:51" ht="13.15" customHeight="1" x14ac:dyDescent="0.25">
      <c r="A4345" s="7">
        <v>19872</v>
      </c>
      <c r="B4345" s="2" t="s">
        <v>4799</v>
      </c>
      <c r="C4345" s="2">
        <v>1227703</v>
      </c>
      <c r="D4345" s="2" t="s">
        <v>365</v>
      </c>
      <c r="E4345" s="2" t="s">
        <v>371</v>
      </c>
      <c r="F4345" s="2" t="s">
        <v>73</v>
      </c>
      <c r="G4345" s="3">
        <v>44579</v>
      </c>
      <c r="H4345" s="1"/>
      <c r="I4345" s="2">
        <v>16065.68</v>
      </c>
      <c r="J4345" s="2">
        <v>2959.1</v>
      </c>
      <c r="K4345" s="2">
        <v>2959.1</v>
      </c>
      <c r="L4345" s="2">
        <v>0</v>
      </c>
      <c r="M4345" s="1"/>
      <c r="N4345" s="5">
        <f t="shared" si="135"/>
        <v>49356.49</v>
      </c>
      <c r="O4345" s="6">
        <f t="shared" si="136"/>
        <v>45372.649999999994</v>
      </c>
      <c r="P4345" s="2">
        <v>30</v>
      </c>
      <c r="Q4345" s="2" t="s">
        <v>37</v>
      </c>
      <c r="R4345" s="2">
        <v>0</v>
      </c>
      <c r="S4345" s="2">
        <v>0</v>
      </c>
      <c r="T4345" s="2">
        <v>0</v>
      </c>
      <c r="U4345" s="2">
        <v>0</v>
      </c>
      <c r="V4345" s="2">
        <v>0</v>
      </c>
      <c r="W4345" s="2">
        <v>0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26734.62</v>
      </c>
      <c r="AE4345" s="2">
        <f>VLOOKUP(Tabla3[[#This Row],[Columna1]],Tabla5[#All],3,0)</f>
        <v>26734.62</v>
      </c>
      <c r="AF4345" s="2">
        <v>0</v>
      </c>
      <c r="AG4345" s="2">
        <v>0</v>
      </c>
      <c r="AH4345" s="2">
        <v>0</v>
      </c>
      <c r="AI4345" s="2">
        <v>0</v>
      </c>
      <c r="AJ4345" s="2">
        <v>637.99</v>
      </c>
      <c r="AK4345" s="2">
        <f>VLOOKUP(Tabla3[[#This Row],[Columna1]],Tabla7[[ID]:[Monto neto de los bonos]],3,0)</f>
        <v>637.99</v>
      </c>
      <c r="AL4345" s="2">
        <v>0</v>
      </c>
      <c r="AM4345" s="2">
        <v>0</v>
      </c>
      <c r="AN4345" s="2">
        <v>0</v>
      </c>
      <c r="AO4345" s="2">
        <v>0</v>
      </c>
      <c r="AP4345" s="2">
        <v>0</v>
      </c>
      <c r="AQ4345" s="2">
        <v>0</v>
      </c>
      <c r="AR4345" s="2">
        <v>0</v>
      </c>
      <c r="AS4345" s="2">
        <v>0</v>
      </c>
      <c r="AT4345" s="2">
        <v>2198.36</v>
      </c>
      <c r="AU4345" s="2">
        <v>1785.48</v>
      </c>
      <c r="AV4345" s="2">
        <v>0</v>
      </c>
      <c r="AW4345" s="1"/>
      <c r="AX4345" s="2" t="s">
        <v>422</v>
      </c>
      <c r="AY4345" s="8" t="s">
        <v>423</v>
      </c>
    </row>
    <row r="4346" spans="1:51" ht="13.15" customHeight="1" x14ac:dyDescent="0.25">
      <c r="A4346" s="7">
        <v>20338</v>
      </c>
      <c r="B4346" s="2" t="s">
        <v>3517</v>
      </c>
      <c r="C4346" s="2">
        <v>1697403</v>
      </c>
      <c r="D4346" s="2" t="s">
        <v>365</v>
      </c>
      <c r="E4346" s="2" t="s">
        <v>366</v>
      </c>
      <c r="F4346" s="2" t="s">
        <v>148</v>
      </c>
      <c r="G4346" s="3">
        <v>42751</v>
      </c>
      <c r="H4346" s="1"/>
      <c r="I4346" s="2">
        <v>9836.7099999999991</v>
      </c>
      <c r="J4346" s="2">
        <v>3056.2150000000001</v>
      </c>
      <c r="K4346" s="2">
        <v>3056.2150000000001</v>
      </c>
      <c r="L4346" s="2">
        <v>1354.37</v>
      </c>
      <c r="M4346" s="1"/>
      <c r="N4346" s="5">
        <f t="shared" si="135"/>
        <v>25797.61</v>
      </c>
      <c r="O4346" s="6">
        <f t="shared" si="136"/>
        <v>23242.530000000002</v>
      </c>
      <c r="P4346" s="2">
        <v>24</v>
      </c>
      <c r="Q4346" s="2" t="s">
        <v>132</v>
      </c>
      <c r="R4346" s="2">
        <v>0</v>
      </c>
      <c r="S4346" s="2">
        <v>0</v>
      </c>
      <c r="T4346" s="2">
        <v>0</v>
      </c>
      <c r="U4346" s="2">
        <v>0</v>
      </c>
      <c r="V4346" s="2">
        <v>0</v>
      </c>
      <c r="W4346" s="2">
        <v>0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8494.1</v>
      </c>
      <c r="AE4346" s="2">
        <f>VLOOKUP(Tabla3[[#This Row],[Columna1]],Tabla5[#All],3,0)</f>
        <v>8494.1</v>
      </c>
      <c r="AF4346" s="2">
        <v>0</v>
      </c>
      <c r="AG4346" s="2">
        <v>0</v>
      </c>
      <c r="AH4346" s="2">
        <v>0</v>
      </c>
      <c r="AI4346" s="2">
        <v>0</v>
      </c>
      <c r="AJ4346" s="2">
        <v>0</v>
      </c>
      <c r="AK4346" s="2">
        <f>VLOOKUP(Tabla3[[#This Row],[Columna1]],Tabla7[[ID]:[Monto neto de los bonos]],3,0)</f>
        <v>0</v>
      </c>
      <c r="AL4346" s="2">
        <v>0</v>
      </c>
      <c r="AM4346" s="2">
        <v>0</v>
      </c>
      <c r="AN4346" s="2">
        <v>0</v>
      </c>
      <c r="AO4346" s="2">
        <v>0</v>
      </c>
      <c r="AP4346" s="2">
        <v>0</v>
      </c>
      <c r="AQ4346" s="2">
        <v>0</v>
      </c>
      <c r="AR4346" s="2">
        <v>0</v>
      </c>
      <c r="AS4346" s="2">
        <v>0</v>
      </c>
      <c r="AT4346" s="2">
        <v>1593.8</v>
      </c>
      <c r="AU4346" s="2">
        <v>961.28</v>
      </c>
      <c r="AV4346" s="2">
        <v>0</v>
      </c>
      <c r="AW4346" s="1"/>
      <c r="AX4346" s="2" t="s">
        <v>422</v>
      </c>
      <c r="AY4346" s="8" t="s">
        <v>427</v>
      </c>
    </row>
    <row r="4347" spans="1:51" ht="13.15" customHeight="1" x14ac:dyDescent="0.25">
      <c r="A4347" s="7">
        <v>22526</v>
      </c>
      <c r="B4347" s="2" t="s">
        <v>3518</v>
      </c>
      <c r="C4347" s="2">
        <v>4321703</v>
      </c>
      <c r="D4347" s="2" t="s">
        <v>365</v>
      </c>
      <c r="E4347" s="2" t="s">
        <v>366</v>
      </c>
      <c r="F4347" s="2" t="s">
        <v>184</v>
      </c>
      <c r="G4347" s="3">
        <v>44200</v>
      </c>
      <c r="H4347" s="1"/>
      <c r="I4347" s="2">
        <v>5516.73</v>
      </c>
      <c r="J4347" s="2">
        <v>1441.28</v>
      </c>
      <c r="K4347" s="2">
        <v>1441.28</v>
      </c>
      <c r="L4347" s="2">
        <v>0</v>
      </c>
      <c r="M4347" s="1"/>
      <c r="N4347" s="5">
        <f t="shared" si="135"/>
        <v>8399.2899999999991</v>
      </c>
      <c r="O4347" s="6">
        <f t="shared" si="136"/>
        <v>5215.369999999999</v>
      </c>
      <c r="P4347" s="2">
        <v>24</v>
      </c>
      <c r="Q4347" s="2" t="s">
        <v>132</v>
      </c>
      <c r="R4347" s="2">
        <v>0</v>
      </c>
      <c r="S4347" s="2">
        <v>140</v>
      </c>
      <c r="T4347" s="2">
        <v>9671.2000000000007</v>
      </c>
      <c r="U4347" s="2">
        <v>0</v>
      </c>
      <c r="V4347" s="2">
        <v>0</v>
      </c>
      <c r="W4347" s="2">
        <v>0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2">
        <f>VLOOKUP(Tabla3[[#This Row],[Columna1]],Tabla5[#All],3,0)</f>
        <v>0</v>
      </c>
      <c r="AF4347" s="2">
        <v>0</v>
      </c>
      <c r="AG4347" s="2">
        <v>0</v>
      </c>
      <c r="AH4347" s="2">
        <v>0</v>
      </c>
      <c r="AI4347" s="2">
        <v>0</v>
      </c>
      <c r="AJ4347" s="2">
        <v>0</v>
      </c>
      <c r="AK4347" s="2">
        <f>VLOOKUP(Tabla3[[#This Row],[Columna1]],Tabla7[[ID]:[Monto neto de los bonos]],3,0)</f>
        <v>0</v>
      </c>
      <c r="AL4347" s="2">
        <v>0</v>
      </c>
      <c r="AM4347" s="2">
        <v>0</v>
      </c>
      <c r="AN4347" s="2">
        <v>0</v>
      </c>
      <c r="AO4347" s="2">
        <v>0</v>
      </c>
      <c r="AP4347" s="2">
        <v>0</v>
      </c>
      <c r="AQ4347" s="2">
        <v>0</v>
      </c>
      <c r="AR4347" s="2">
        <v>0</v>
      </c>
      <c r="AS4347" s="2">
        <v>0</v>
      </c>
      <c r="AT4347" s="2">
        <v>1740.72</v>
      </c>
      <c r="AU4347" s="2">
        <v>1443.2</v>
      </c>
      <c r="AV4347" s="2">
        <v>0</v>
      </c>
      <c r="AW4347" s="1"/>
      <c r="AX4347" s="2" t="s">
        <v>422</v>
      </c>
      <c r="AY4347" s="8" t="s">
        <v>427</v>
      </c>
    </row>
    <row r="4348" spans="1:51" ht="13.15" customHeight="1" x14ac:dyDescent="0.25">
      <c r="A4348" s="7">
        <v>24762</v>
      </c>
      <c r="B4348" s="2" t="s">
        <v>3519</v>
      </c>
      <c r="C4348" s="2">
        <v>6205103</v>
      </c>
      <c r="D4348" s="2" t="s">
        <v>365</v>
      </c>
      <c r="E4348" s="2" t="s">
        <v>373</v>
      </c>
      <c r="F4348" s="2" t="s">
        <v>42</v>
      </c>
      <c r="G4348" s="3">
        <v>45603</v>
      </c>
      <c r="H4348" s="1"/>
      <c r="I4348" s="2">
        <v>9836.7099999999991</v>
      </c>
      <c r="J4348" s="2">
        <v>3056.2150000000001</v>
      </c>
      <c r="K4348" s="2">
        <v>3056.2150000000001</v>
      </c>
      <c r="L4348" s="2">
        <v>0</v>
      </c>
      <c r="M4348" s="1"/>
      <c r="N4348" s="5">
        <f t="shared" si="135"/>
        <v>15949.14</v>
      </c>
      <c r="O4348" s="6">
        <f t="shared" si="136"/>
        <v>8655.1799999999985</v>
      </c>
      <c r="P4348" s="2">
        <v>24</v>
      </c>
      <c r="Q4348" s="2" t="s">
        <v>132</v>
      </c>
      <c r="R4348" s="2">
        <v>0</v>
      </c>
      <c r="S4348" s="2">
        <v>140</v>
      </c>
      <c r="T4348" s="2">
        <v>18362.400000000001</v>
      </c>
      <c r="U4348" s="2">
        <v>0</v>
      </c>
      <c r="V4348" s="2">
        <v>0</v>
      </c>
      <c r="W4348" s="2">
        <v>0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2">
        <f>VLOOKUP(Tabla3[[#This Row],[Columna1]],Tabla5[#All],3,0)</f>
        <v>0</v>
      </c>
      <c r="AF4348" s="2">
        <v>0</v>
      </c>
      <c r="AG4348" s="2">
        <v>0</v>
      </c>
      <c r="AH4348" s="2">
        <v>0</v>
      </c>
      <c r="AI4348" s="2">
        <v>0</v>
      </c>
      <c r="AJ4348" s="2">
        <v>0</v>
      </c>
      <c r="AK4348" s="2">
        <f>VLOOKUP(Tabla3[[#This Row],[Columna1]],Tabla7[[ID]:[Monto neto de los bonos]],3,0)</f>
        <v>0</v>
      </c>
      <c r="AL4348" s="2">
        <v>0</v>
      </c>
      <c r="AM4348" s="2">
        <v>0</v>
      </c>
      <c r="AN4348" s="2">
        <v>0</v>
      </c>
      <c r="AO4348" s="2">
        <v>0</v>
      </c>
      <c r="AP4348" s="2">
        <v>0</v>
      </c>
      <c r="AQ4348" s="2">
        <v>0</v>
      </c>
      <c r="AR4348" s="2">
        <v>0</v>
      </c>
      <c r="AS4348" s="2">
        <v>0</v>
      </c>
      <c r="AT4348" s="2">
        <v>3305.28</v>
      </c>
      <c r="AU4348" s="2">
        <v>3988.68</v>
      </c>
      <c r="AV4348" s="2">
        <v>0</v>
      </c>
      <c r="AW4348" s="1"/>
      <c r="AX4348" s="2" t="s">
        <v>422</v>
      </c>
      <c r="AY4348" s="8" t="s">
        <v>427</v>
      </c>
    </row>
    <row r="4349" spans="1:51" ht="13.15" customHeight="1" x14ac:dyDescent="0.25">
      <c r="A4349" s="7">
        <v>17424</v>
      </c>
      <c r="B4349" s="2" t="s">
        <v>3520</v>
      </c>
      <c r="C4349" s="2">
        <v>289903</v>
      </c>
      <c r="D4349" s="2" t="s">
        <v>365</v>
      </c>
      <c r="E4349" s="2" t="s">
        <v>366</v>
      </c>
      <c r="F4349" s="2" t="s">
        <v>184</v>
      </c>
      <c r="G4349" s="3">
        <v>44424</v>
      </c>
      <c r="H4349" s="1"/>
      <c r="I4349" s="2">
        <v>5516.73</v>
      </c>
      <c r="J4349" s="2">
        <v>1441.28</v>
      </c>
      <c r="K4349" s="2">
        <v>1441.28</v>
      </c>
      <c r="L4349" s="2">
        <v>0</v>
      </c>
      <c r="M4349" s="1"/>
      <c r="N4349" s="5">
        <f t="shared" ref="N4349:N4412" si="137">I4349+J4349+K4349+L4349+M4349+R4349+V4349+W4349+Y4349+AD4349+AG4349+AJ4349</f>
        <v>8399.2899999999991</v>
      </c>
      <c r="O4349" s="6">
        <f t="shared" si="136"/>
        <v>5215.369999999999</v>
      </c>
      <c r="P4349" s="2">
        <v>24</v>
      </c>
      <c r="Q4349" s="2" t="s">
        <v>132</v>
      </c>
      <c r="R4349" s="2">
        <v>0</v>
      </c>
      <c r="S4349" s="2">
        <v>140</v>
      </c>
      <c r="T4349" s="2">
        <v>9671.2000000000007</v>
      </c>
      <c r="U4349" s="2">
        <v>0</v>
      </c>
      <c r="V4349" s="2">
        <v>0</v>
      </c>
      <c r="W4349" s="2">
        <v>0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2">
        <f>VLOOKUP(Tabla3[[#This Row],[Columna1]],Tabla5[#All],3,0)</f>
        <v>0</v>
      </c>
      <c r="AF4349" s="2">
        <v>0</v>
      </c>
      <c r="AG4349" s="2">
        <v>0</v>
      </c>
      <c r="AH4349" s="2">
        <v>0</v>
      </c>
      <c r="AI4349" s="2">
        <v>0</v>
      </c>
      <c r="AJ4349" s="2">
        <v>0</v>
      </c>
      <c r="AK4349" s="2">
        <f>VLOOKUP(Tabla3[[#This Row],[Columna1]],Tabla7[[ID]:[Monto neto de los bonos]],3,0)</f>
        <v>0</v>
      </c>
      <c r="AL4349" s="2">
        <v>0</v>
      </c>
      <c r="AM4349" s="2">
        <v>0</v>
      </c>
      <c r="AN4349" s="2">
        <v>0</v>
      </c>
      <c r="AO4349" s="2">
        <v>0</v>
      </c>
      <c r="AP4349" s="2">
        <v>0</v>
      </c>
      <c r="AQ4349" s="2">
        <v>0</v>
      </c>
      <c r="AR4349" s="2">
        <v>0</v>
      </c>
      <c r="AS4349" s="2">
        <v>0</v>
      </c>
      <c r="AT4349" s="2">
        <v>1740.72</v>
      </c>
      <c r="AU4349" s="2">
        <v>1443.2</v>
      </c>
      <c r="AV4349" s="2">
        <v>0</v>
      </c>
      <c r="AW4349" s="1"/>
      <c r="AX4349" s="2" t="s">
        <v>422</v>
      </c>
      <c r="AY4349" s="8" t="s">
        <v>427</v>
      </c>
    </row>
    <row r="4350" spans="1:51" ht="13.15" customHeight="1" x14ac:dyDescent="0.25">
      <c r="A4350" s="7">
        <v>20958</v>
      </c>
      <c r="B4350" s="2" t="s">
        <v>3521</v>
      </c>
      <c r="C4350" s="2">
        <v>2285203</v>
      </c>
      <c r="D4350" s="2" t="s">
        <v>365</v>
      </c>
      <c r="E4350" s="2" t="s">
        <v>366</v>
      </c>
      <c r="F4350" s="2" t="s">
        <v>140</v>
      </c>
      <c r="G4350" s="3">
        <v>43390</v>
      </c>
      <c r="H4350" s="1"/>
      <c r="I4350" s="2">
        <v>6673.03</v>
      </c>
      <c r="J4350" s="2">
        <v>1745.4849999999999</v>
      </c>
      <c r="K4350" s="2">
        <v>1745.4849999999999</v>
      </c>
      <c r="L4350" s="2">
        <v>923.51</v>
      </c>
      <c r="M4350" s="1"/>
      <c r="N4350" s="5">
        <f t="shared" si="137"/>
        <v>11087.51</v>
      </c>
      <c r="O4350" s="6">
        <f t="shared" si="136"/>
        <v>8250.99</v>
      </c>
      <c r="P4350" s="2">
        <v>24</v>
      </c>
      <c r="Q4350" s="2" t="s">
        <v>132</v>
      </c>
      <c r="R4350" s="2">
        <v>0</v>
      </c>
      <c r="S4350" s="2">
        <v>75</v>
      </c>
      <c r="T4350" s="2">
        <v>6268.5</v>
      </c>
      <c r="U4350" s="2">
        <v>0</v>
      </c>
      <c r="V4350" s="2">
        <v>0</v>
      </c>
      <c r="W4350" s="2">
        <v>0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2">
        <f>VLOOKUP(Tabla3[[#This Row],[Columna1]],Tabla5[#All],3,0)</f>
        <v>0</v>
      </c>
      <c r="AF4350" s="2">
        <v>0</v>
      </c>
      <c r="AG4350" s="2">
        <v>0</v>
      </c>
      <c r="AH4350" s="2">
        <v>0</v>
      </c>
      <c r="AI4350" s="2">
        <v>0</v>
      </c>
      <c r="AJ4350" s="2">
        <v>0</v>
      </c>
      <c r="AK4350" s="2">
        <f>VLOOKUP(Tabla3[[#This Row],[Columna1]],Tabla7[[ID]:[Monto neto de los bonos]],3,0)</f>
        <v>0</v>
      </c>
      <c r="AL4350" s="2">
        <v>0</v>
      </c>
      <c r="AM4350" s="2">
        <v>0</v>
      </c>
      <c r="AN4350" s="2">
        <v>0</v>
      </c>
      <c r="AO4350" s="2">
        <v>0</v>
      </c>
      <c r="AP4350" s="2">
        <v>0</v>
      </c>
      <c r="AQ4350" s="2">
        <v>0</v>
      </c>
      <c r="AR4350" s="2">
        <v>0</v>
      </c>
      <c r="AS4350" s="2">
        <v>0</v>
      </c>
      <c r="AT4350" s="2">
        <v>1648.09</v>
      </c>
      <c r="AU4350" s="2">
        <v>1188.43</v>
      </c>
      <c r="AV4350" s="2">
        <v>0</v>
      </c>
      <c r="AW4350" s="1"/>
      <c r="AX4350" s="2" t="s">
        <v>422</v>
      </c>
      <c r="AY4350" s="8" t="s">
        <v>427</v>
      </c>
    </row>
    <row r="4351" spans="1:51" ht="13.15" customHeight="1" x14ac:dyDescent="0.25">
      <c r="A4351" s="7">
        <v>20213</v>
      </c>
      <c r="B4351" s="2" t="s">
        <v>3522</v>
      </c>
      <c r="C4351" s="2">
        <v>1543203</v>
      </c>
      <c r="D4351" s="2" t="s">
        <v>365</v>
      </c>
      <c r="E4351" s="2" t="s">
        <v>373</v>
      </c>
      <c r="F4351" s="2" t="s">
        <v>184</v>
      </c>
      <c r="G4351" s="3">
        <v>42684</v>
      </c>
      <c r="H4351" s="1"/>
      <c r="I4351" s="2">
        <v>5516.73</v>
      </c>
      <c r="J4351" s="2">
        <v>1441.28</v>
      </c>
      <c r="K4351" s="2">
        <v>1441.28</v>
      </c>
      <c r="L4351" s="2">
        <v>666.59</v>
      </c>
      <c r="M4351" s="1"/>
      <c r="N4351" s="5">
        <f t="shared" si="137"/>
        <v>13035.05</v>
      </c>
      <c r="O4351" s="6">
        <f t="shared" si="136"/>
        <v>12064.769999999999</v>
      </c>
      <c r="P4351" s="2">
        <v>24</v>
      </c>
      <c r="Q4351" s="2" t="s">
        <v>132</v>
      </c>
      <c r="R4351" s="2">
        <v>0</v>
      </c>
      <c r="S4351" s="2">
        <v>0</v>
      </c>
      <c r="T4351" s="2">
        <v>0</v>
      </c>
      <c r="U4351" s="2">
        <v>0</v>
      </c>
      <c r="V4351" s="2">
        <v>0</v>
      </c>
      <c r="W4351" s="2">
        <v>0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3969.17</v>
      </c>
      <c r="AE4351" s="2">
        <f>VLOOKUP(Tabla3[[#This Row],[Columna1]],Tabla5[#All],3,0)</f>
        <v>3969.17</v>
      </c>
      <c r="AF4351" s="2">
        <v>0</v>
      </c>
      <c r="AG4351" s="2">
        <v>0</v>
      </c>
      <c r="AH4351" s="2">
        <v>0</v>
      </c>
      <c r="AI4351" s="2">
        <v>0</v>
      </c>
      <c r="AJ4351" s="2">
        <v>0</v>
      </c>
      <c r="AK4351" s="2">
        <f>VLOOKUP(Tabla3[[#This Row],[Columna1]],Tabla7[[ID]:[Monto neto de los bonos]],3,0)</f>
        <v>0</v>
      </c>
      <c r="AL4351" s="2">
        <v>0</v>
      </c>
      <c r="AM4351" s="2">
        <v>0</v>
      </c>
      <c r="AN4351" s="2">
        <v>0</v>
      </c>
      <c r="AO4351" s="2">
        <v>0</v>
      </c>
      <c r="AP4351" s="2">
        <v>0</v>
      </c>
      <c r="AQ4351" s="2">
        <v>0</v>
      </c>
      <c r="AR4351" s="2">
        <v>0</v>
      </c>
      <c r="AS4351" s="2">
        <v>0</v>
      </c>
      <c r="AT4351" s="2">
        <v>835</v>
      </c>
      <c r="AU4351" s="2">
        <v>135.28</v>
      </c>
      <c r="AV4351" s="2">
        <v>0</v>
      </c>
      <c r="AW4351" s="1"/>
      <c r="AX4351" s="2" t="s">
        <v>422</v>
      </c>
      <c r="AY4351" s="8" t="s">
        <v>427</v>
      </c>
    </row>
    <row r="4352" spans="1:51" ht="13.15" customHeight="1" x14ac:dyDescent="0.25">
      <c r="A4352" s="7">
        <v>20217</v>
      </c>
      <c r="B4352" s="2" t="s">
        <v>3523</v>
      </c>
      <c r="C4352" s="2">
        <v>1551203</v>
      </c>
      <c r="D4352" s="2" t="s">
        <v>365</v>
      </c>
      <c r="E4352" s="2" t="s">
        <v>366</v>
      </c>
      <c r="F4352" s="2" t="s">
        <v>186</v>
      </c>
      <c r="G4352" s="3">
        <v>42688</v>
      </c>
      <c r="H4352" s="1"/>
      <c r="I4352" s="2">
        <v>6673.03</v>
      </c>
      <c r="J4352" s="2">
        <v>1745.4849999999999</v>
      </c>
      <c r="K4352" s="2">
        <v>1745.4849999999999</v>
      </c>
      <c r="L4352" s="2">
        <v>806.65</v>
      </c>
      <c r="M4352" s="1"/>
      <c r="N4352" s="5">
        <f t="shared" si="137"/>
        <v>10970.65</v>
      </c>
      <c r="O4352" s="6">
        <f t="shared" si="136"/>
        <v>6578.73</v>
      </c>
      <c r="P4352" s="2">
        <v>24</v>
      </c>
      <c r="Q4352" s="2" t="s">
        <v>46</v>
      </c>
      <c r="R4352" s="2">
        <v>0</v>
      </c>
      <c r="S4352" s="2">
        <v>140</v>
      </c>
      <c r="T4352" s="2">
        <v>11701.2</v>
      </c>
      <c r="U4352" s="2">
        <v>1868.45</v>
      </c>
      <c r="V4352" s="2">
        <v>0</v>
      </c>
      <c r="W4352" s="2">
        <v>0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2">
        <f>VLOOKUP(Tabla3[[#This Row],[Columna1]],Tabla5[#All],3,0)</f>
        <v>0</v>
      </c>
      <c r="AF4352" s="2">
        <v>0</v>
      </c>
      <c r="AG4352" s="2">
        <v>0</v>
      </c>
      <c r="AH4352" s="2">
        <v>0</v>
      </c>
      <c r="AI4352" s="2">
        <v>0</v>
      </c>
      <c r="AJ4352" s="2">
        <v>0</v>
      </c>
      <c r="AK4352" s="2">
        <f>VLOOKUP(Tabla3[[#This Row],[Columna1]],Tabla7[[ID]:[Monto neto de los bonos]],3,0)</f>
        <v>1868.45</v>
      </c>
      <c r="AL4352" s="2">
        <v>0</v>
      </c>
      <c r="AM4352" s="2">
        <v>0</v>
      </c>
      <c r="AN4352" s="2">
        <v>0</v>
      </c>
      <c r="AO4352" s="2">
        <v>0</v>
      </c>
      <c r="AP4352" s="2">
        <v>0</v>
      </c>
      <c r="AQ4352" s="2">
        <v>0</v>
      </c>
      <c r="AR4352" s="2">
        <v>0</v>
      </c>
      <c r="AS4352" s="2">
        <v>0</v>
      </c>
      <c r="AT4352" s="2">
        <v>2180.56</v>
      </c>
      <c r="AU4352" s="2">
        <v>2211.36</v>
      </c>
      <c r="AV4352" s="2">
        <v>0</v>
      </c>
      <c r="AW4352" s="1"/>
      <c r="AX4352" s="2" t="s">
        <v>422</v>
      </c>
      <c r="AY4352" s="8" t="s">
        <v>425</v>
      </c>
    </row>
    <row r="4353" spans="1:51" ht="13.15" customHeight="1" x14ac:dyDescent="0.25">
      <c r="A4353" s="7">
        <v>25165</v>
      </c>
      <c r="B4353" s="2" t="s">
        <v>3524</v>
      </c>
      <c r="C4353" s="2">
        <v>6491703</v>
      </c>
      <c r="D4353" s="2" t="s">
        <v>365</v>
      </c>
      <c r="E4353" s="2" t="s">
        <v>366</v>
      </c>
      <c r="F4353" s="2" t="s">
        <v>184</v>
      </c>
      <c r="G4353" s="3">
        <v>45530</v>
      </c>
      <c r="H4353" s="1"/>
      <c r="I4353" s="2">
        <v>5516.73</v>
      </c>
      <c r="J4353" s="2">
        <v>1441.28</v>
      </c>
      <c r="K4353" s="2">
        <v>1441.28</v>
      </c>
      <c r="L4353" s="2">
        <v>0</v>
      </c>
      <c r="M4353" s="1"/>
      <c r="N4353" s="5">
        <f t="shared" si="137"/>
        <v>8399.2899999999991</v>
      </c>
      <c r="O4353" s="6">
        <f t="shared" si="136"/>
        <v>7578.3999999999987</v>
      </c>
      <c r="P4353" s="2">
        <v>24</v>
      </c>
      <c r="Q4353" s="2" t="s">
        <v>132</v>
      </c>
      <c r="R4353" s="2">
        <v>0</v>
      </c>
      <c r="S4353" s="2">
        <v>0</v>
      </c>
      <c r="T4353" s="2">
        <v>0</v>
      </c>
      <c r="U4353" s="2">
        <v>0</v>
      </c>
      <c r="V4353" s="2">
        <v>0</v>
      </c>
      <c r="W4353" s="2">
        <v>0</v>
      </c>
      <c r="X4353" s="2">
        <v>0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2">
        <f>VLOOKUP(Tabla3[[#This Row],[Columna1]],Tabla5[#All],3,0)</f>
        <v>0</v>
      </c>
      <c r="AF4353" s="2">
        <v>0</v>
      </c>
      <c r="AG4353" s="2">
        <v>0</v>
      </c>
      <c r="AH4353" s="2">
        <v>0</v>
      </c>
      <c r="AI4353" s="2">
        <v>0</v>
      </c>
      <c r="AJ4353" s="2">
        <v>0</v>
      </c>
      <c r="AK4353" s="2">
        <f>VLOOKUP(Tabla3[[#This Row],[Columna1]],Tabla7[[ID]:[Monto neto de los bonos]],3,0)</f>
        <v>0</v>
      </c>
      <c r="AL4353" s="2">
        <v>0</v>
      </c>
      <c r="AM4353" s="2">
        <v>0</v>
      </c>
      <c r="AN4353" s="2">
        <v>0</v>
      </c>
      <c r="AO4353" s="2">
        <v>0</v>
      </c>
      <c r="AP4353" s="2">
        <v>0</v>
      </c>
      <c r="AQ4353" s="2">
        <v>0</v>
      </c>
      <c r="AR4353" s="2">
        <v>0</v>
      </c>
      <c r="AS4353" s="2">
        <v>0</v>
      </c>
      <c r="AT4353" s="2">
        <v>773.6</v>
      </c>
      <c r="AU4353" s="2">
        <v>47.29</v>
      </c>
      <c r="AV4353" s="2">
        <v>0</v>
      </c>
      <c r="AW4353" s="1"/>
      <c r="AX4353" s="2" t="s">
        <v>422</v>
      </c>
      <c r="AY4353" s="8" t="s">
        <v>427</v>
      </c>
    </row>
    <row r="4354" spans="1:51" ht="13.15" customHeight="1" x14ac:dyDescent="0.25">
      <c r="A4354" s="7">
        <v>14194</v>
      </c>
      <c r="B4354" s="2" t="s">
        <v>3525</v>
      </c>
      <c r="C4354" s="2">
        <v>143903</v>
      </c>
      <c r="D4354" s="2" t="s">
        <v>365</v>
      </c>
      <c r="E4354" s="2" t="s">
        <v>373</v>
      </c>
      <c r="F4354" s="2" t="s">
        <v>40</v>
      </c>
      <c r="G4354" s="3">
        <v>39153</v>
      </c>
      <c r="H4354" s="1"/>
      <c r="I4354" s="2">
        <v>8875.32</v>
      </c>
      <c r="J4354" s="2">
        <v>2324.5500000000002</v>
      </c>
      <c r="K4354" s="2">
        <v>2324.5500000000002</v>
      </c>
      <c r="L4354" s="2">
        <v>2269.23</v>
      </c>
      <c r="M4354" s="1"/>
      <c r="N4354" s="5">
        <f t="shared" si="137"/>
        <v>17201.249999999996</v>
      </c>
      <c r="O4354" s="6">
        <f t="shared" ref="O4354:O4417" si="138">N4354-AS4354-AT4354-AU4354</f>
        <v>14725.209999999997</v>
      </c>
      <c r="P4354" s="2">
        <v>20</v>
      </c>
      <c r="Q4354" s="2" t="s">
        <v>46</v>
      </c>
      <c r="R4354" s="2">
        <v>0</v>
      </c>
      <c r="S4354" s="2">
        <v>0</v>
      </c>
      <c r="T4354" s="2">
        <v>0</v>
      </c>
      <c r="U4354" s="2">
        <v>2485.09</v>
      </c>
      <c r="V4354" s="2">
        <v>0</v>
      </c>
      <c r="W4354" s="2">
        <v>0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1407.6</v>
      </c>
      <c r="AE4354" s="2">
        <f>VLOOKUP(Tabla3[[#This Row],[Columna1]],Tabla5[#All],3,0)</f>
        <v>1407.6</v>
      </c>
      <c r="AF4354" s="2">
        <v>0</v>
      </c>
      <c r="AG4354" s="2">
        <v>0</v>
      </c>
      <c r="AH4354" s="2">
        <v>0</v>
      </c>
      <c r="AI4354" s="2">
        <v>0</v>
      </c>
      <c r="AJ4354" s="2">
        <v>0</v>
      </c>
      <c r="AK4354" s="2">
        <f>VLOOKUP(Tabla3[[#This Row],[Columna1]],Tabla7[[ID]:[Monto neto de los bonos]],3,0)</f>
        <v>2485.09</v>
      </c>
      <c r="AL4354" s="2">
        <v>0</v>
      </c>
      <c r="AM4354" s="2">
        <v>0</v>
      </c>
      <c r="AN4354" s="2">
        <v>0</v>
      </c>
      <c r="AO4354" s="2">
        <v>0</v>
      </c>
      <c r="AP4354" s="2">
        <v>0</v>
      </c>
      <c r="AQ4354" s="2">
        <v>0</v>
      </c>
      <c r="AR4354" s="2">
        <v>0</v>
      </c>
      <c r="AS4354" s="2">
        <v>0</v>
      </c>
      <c r="AT4354" s="2">
        <v>1454.64</v>
      </c>
      <c r="AU4354" s="2">
        <v>1021.4</v>
      </c>
      <c r="AV4354" s="2">
        <v>0</v>
      </c>
      <c r="AW4354" s="1"/>
      <c r="AX4354" s="2" t="s">
        <v>422</v>
      </c>
      <c r="AY4354" s="8" t="s">
        <v>424</v>
      </c>
    </row>
    <row r="4355" spans="1:51" ht="13.15" customHeight="1" x14ac:dyDescent="0.25">
      <c r="A4355" s="7">
        <v>103449</v>
      </c>
      <c r="B4355" s="2" t="s">
        <v>3526</v>
      </c>
      <c r="C4355" s="2">
        <v>1703203</v>
      </c>
      <c r="D4355" s="2" t="s">
        <v>365</v>
      </c>
      <c r="E4355" s="2" t="s">
        <v>374</v>
      </c>
      <c r="F4355" s="2" t="s">
        <v>41</v>
      </c>
      <c r="G4355" s="3">
        <v>42745</v>
      </c>
      <c r="H4355" s="1"/>
      <c r="I4355" s="2">
        <v>8542.57</v>
      </c>
      <c r="J4355" s="2">
        <v>2234.4899999999998</v>
      </c>
      <c r="K4355" s="2">
        <v>2234.4899999999998</v>
      </c>
      <c r="L4355" s="2">
        <v>1104.92</v>
      </c>
      <c r="M4355" s="1"/>
      <c r="N4355" s="5">
        <f t="shared" si="137"/>
        <v>14116.47</v>
      </c>
      <c r="O4355" s="6">
        <f t="shared" si="138"/>
        <v>9259.3100000000013</v>
      </c>
      <c r="P4355" s="2">
        <v>20</v>
      </c>
      <c r="Q4355" s="2" t="s">
        <v>132</v>
      </c>
      <c r="R4355" s="2">
        <v>0</v>
      </c>
      <c r="S4355" s="2">
        <v>100</v>
      </c>
      <c r="T4355" s="2">
        <v>10700</v>
      </c>
      <c r="U4355" s="2">
        <v>0</v>
      </c>
      <c r="V4355" s="2">
        <v>0</v>
      </c>
      <c r="W4355" s="2">
        <v>0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2">
        <f>VLOOKUP(Tabla3[[#This Row],[Columna1]],Tabla5[#All],3,0)</f>
        <v>0</v>
      </c>
      <c r="AF4355" s="2">
        <v>0</v>
      </c>
      <c r="AG4355" s="2">
        <v>0</v>
      </c>
      <c r="AH4355" s="2">
        <v>0</v>
      </c>
      <c r="AI4355" s="2">
        <v>0</v>
      </c>
      <c r="AJ4355" s="2">
        <v>0</v>
      </c>
      <c r="AK4355" s="2">
        <f>VLOOKUP(Tabla3[[#This Row],[Columna1]],Tabla7[[ID]:[Monto neto de los bonos]],3,0)</f>
        <v>0</v>
      </c>
      <c r="AL4355" s="2">
        <v>0</v>
      </c>
      <c r="AM4355" s="2">
        <v>0</v>
      </c>
      <c r="AN4355" s="2">
        <v>0</v>
      </c>
      <c r="AO4355" s="2">
        <v>0</v>
      </c>
      <c r="AP4355" s="2">
        <v>0</v>
      </c>
      <c r="AQ4355" s="2">
        <v>0</v>
      </c>
      <c r="AR4355" s="2">
        <v>0</v>
      </c>
      <c r="AS4355" s="2">
        <v>0</v>
      </c>
      <c r="AT4355" s="2">
        <v>2370.1999999999998</v>
      </c>
      <c r="AU4355" s="2">
        <v>2486.96</v>
      </c>
      <c r="AV4355" s="2">
        <v>0</v>
      </c>
      <c r="AW4355" s="1"/>
      <c r="AX4355" s="2" t="s">
        <v>422</v>
      </c>
      <c r="AY4355" s="8" t="s">
        <v>426</v>
      </c>
    </row>
    <row r="4356" spans="1:51" ht="13.15" customHeight="1" x14ac:dyDescent="0.25">
      <c r="A4356" s="7">
        <v>24256</v>
      </c>
      <c r="B4356" s="2" t="s">
        <v>3527</v>
      </c>
      <c r="C4356" s="2">
        <v>5829803</v>
      </c>
      <c r="D4356" s="2" t="s">
        <v>365</v>
      </c>
      <c r="E4356" s="2" t="s">
        <v>374</v>
      </c>
      <c r="F4356" s="2" t="s">
        <v>148</v>
      </c>
      <c r="G4356" s="3">
        <v>44932</v>
      </c>
      <c r="H4356" s="1"/>
      <c r="I4356" s="2">
        <v>9836.7099999999991</v>
      </c>
      <c r="J4356" s="2">
        <v>3056.2150000000001</v>
      </c>
      <c r="K4356" s="2">
        <v>3056.2150000000001</v>
      </c>
      <c r="L4356" s="2">
        <v>0</v>
      </c>
      <c r="M4356" s="1"/>
      <c r="N4356" s="5">
        <f t="shared" si="137"/>
        <v>15949.14</v>
      </c>
      <c r="O4356" s="6">
        <f t="shared" si="138"/>
        <v>8546.84</v>
      </c>
      <c r="P4356" s="2">
        <v>30</v>
      </c>
      <c r="Q4356" s="2" t="s">
        <v>37</v>
      </c>
      <c r="R4356" s="2">
        <v>0</v>
      </c>
      <c r="S4356" s="2">
        <v>140</v>
      </c>
      <c r="T4356" s="2">
        <v>18608.8</v>
      </c>
      <c r="U4356" s="2">
        <v>0</v>
      </c>
      <c r="V4356" s="2">
        <v>0</v>
      </c>
      <c r="W4356" s="2">
        <v>0</v>
      </c>
      <c r="X4356" s="2">
        <v>0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2">
        <f>VLOOKUP(Tabla3[[#This Row],[Columna1]],Tabla5[#All],3,0)</f>
        <v>0</v>
      </c>
      <c r="AF4356" s="2">
        <v>0</v>
      </c>
      <c r="AG4356" s="2">
        <v>0</v>
      </c>
      <c r="AH4356" s="2">
        <v>0</v>
      </c>
      <c r="AI4356" s="2">
        <v>0</v>
      </c>
      <c r="AJ4356" s="2">
        <v>0</v>
      </c>
      <c r="AK4356" s="2">
        <f>VLOOKUP(Tabla3[[#This Row],[Columna1]],Tabla7[[ID]:[Monto neto de los bonos]],3,0)</f>
        <v>0</v>
      </c>
      <c r="AL4356" s="2">
        <v>0</v>
      </c>
      <c r="AM4356" s="2">
        <v>0</v>
      </c>
      <c r="AN4356" s="2">
        <v>0</v>
      </c>
      <c r="AO4356" s="2">
        <v>0</v>
      </c>
      <c r="AP4356" s="2">
        <v>0</v>
      </c>
      <c r="AQ4356" s="2">
        <v>0</v>
      </c>
      <c r="AR4356" s="2">
        <v>0</v>
      </c>
      <c r="AS4356" s="2">
        <v>0</v>
      </c>
      <c r="AT4356" s="2">
        <v>3455.8</v>
      </c>
      <c r="AU4356" s="2">
        <v>3946.5</v>
      </c>
      <c r="AV4356" s="2">
        <v>0</v>
      </c>
      <c r="AW4356" s="1"/>
      <c r="AX4356" s="2" t="s">
        <v>422</v>
      </c>
      <c r="AY4356" s="8" t="s">
        <v>423</v>
      </c>
    </row>
    <row r="4357" spans="1:51" ht="13.15" customHeight="1" x14ac:dyDescent="0.25">
      <c r="A4357" s="7">
        <v>22153</v>
      </c>
      <c r="B4357" s="2" t="s">
        <v>3528</v>
      </c>
      <c r="C4357" s="2">
        <v>3795203</v>
      </c>
      <c r="D4357" s="2" t="s">
        <v>365</v>
      </c>
      <c r="E4357" s="2" t="s">
        <v>366</v>
      </c>
      <c r="F4357" s="2" t="s">
        <v>140</v>
      </c>
      <c r="G4357" s="3">
        <v>43759</v>
      </c>
      <c r="H4357" s="1"/>
      <c r="I4357" s="2">
        <v>6673.03</v>
      </c>
      <c r="J4357" s="2">
        <v>1745.4849999999999</v>
      </c>
      <c r="K4357" s="2">
        <v>1745.4849999999999</v>
      </c>
      <c r="L4357" s="2">
        <v>988.18</v>
      </c>
      <c r="M4357" s="1"/>
      <c r="N4357" s="5">
        <f t="shared" si="137"/>
        <v>11152.18</v>
      </c>
      <c r="O4357" s="6">
        <f t="shared" si="138"/>
        <v>7232.0600000000013</v>
      </c>
      <c r="P4357" s="2">
        <v>24</v>
      </c>
      <c r="Q4357" s="2" t="s">
        <v>46</v>
      </c>
      <c r="R4357" s="2">
        <v>0</v>
      </c>
      <c r="S4357" s="2">
        <v>120</v>
      </c>
      <c r="T4357" s="2">
        <v>10029.6</v>
      </c>
      <c r="U4357" s="2">
        <v>1868.45</v>
      </c>
      <c r="V4357" s="2">
        <v>0</v>
      </c>
      <c r="W4357" s="2">
        <v>0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2">
        <f>VLOOKUP(Tabla3[[#This Row],[Columna1]],Tabla5[#All],3,0)</f>
        <v>0</v>
      </c>
      <c r="AF4357" s="2">
        <v>0</v>
      </c>
      <c r="AG4357" s="2">
        <v>0</v>
      </c>
      <c r="AH4357" s="2">
        <v>0</v>
      </c>
      <c r="AI4357" s="2">
        <v>0</v>
      </c>
      <c r="AJ4357" s="2">
        <v>0</v>
      </c>
      <c r="AK4357" s="2">
        <f>VLOOKUP(Tabla3[[#This Row],[Columna1]],Tabla7[[ID]:[Monto neto de los bonos]],3,0)</f>
        <v>1868.45</v>
      </c>
      <c r="AL4357" s="2">
        <v>0</v>
      </c>
      <c r="AM4357" s="2">
        <v>0</v>
      </c>
      <c r="AN4357" s="2">
        <v>0</v>
      </c>
      <c r="AO4357" s="2">
        <v>0</v>
      </c>
      <c r="AP4357" s="2">
        <v>0</v>
      </c>
      <c r="AQ4357" s="2">
        <v>0</v>
      </c>
      <c r="AR4357" s="2">
        <v>0</v>
      </c>
      <c r="AS4357" s="2">
        <v>0</v>
      </c>
      <c r="AT4357" s="2">
        <v>2030.12</v>
      </c>
      <c r="AU4357" s="2">
        <v>1890</v>
      </c>
      <c r="AV4357" s="2">
        <v>0</v>
      </c>
      <c r="AW4357" s="1"/>
      <c r="AX4357" s="2" t="s">
        <v>422</v>
      </c>
      <c r="AY4357" s="8" t="s">
        <v>425</v>
      </c>
    </row>
    <row r="4358" spans="1:51" ht="13.15" customHeight="1" x14ac:dyDescent="0.25">
      <c r="A4358" s="7">
        <v>11896</v>
      </c>
      <c r="B4358" s="2" t="s">
        <v>4834</v>
      </c>
      <c r="C4358" s="2">
        <v>112903</v>
      </c>
      <c r="D4358" s="2" t="s">
        <v>365</v>
      </c>
      <c r="E4358" s="2" t="s">
        <v>368</v>
      </c>
      <c r="F4358" s="2" t="s">
        <v>42</v>
      </c>
      <c r="G4358" s="3">
        <v>36480</v>
      </c>
      <c r="H4358" s="1"/>
      <c r="I4358" s="2">
        <v>9836.7099999999991</v>
      </c>
      <c r="J4358" s="2">
        <v>3056.2150000000001</v>
      </c>
      <c r="K4358" s="2">
        <v>3056.2150000000001</v>
      </c>
      <c r="L4358" s="2">
        <v>3393.5</v>
      </c>
      <c r="M4358" s="1"/>
      <c r="N4358" s="5">
        <f t="shared" si="137"/>
        <v>19342.64</v>
      </c>
      <c r="O4358" s="6">
        <f t="shared" si="138"/>
        <v>10874.64</v>
      </c>
      <c r="P4358" s="2">
        <v>20</v>
      </c>
      <c r="Q4358" s="2" t="s">
        <v>46</v>
      </c>
      <c r="R4358" s="2">
        <v>0</v>
      </c>
      <c r="S4358" s="2">
        <v>140</v>
      </c>
      <c r="T4358" s="2">
        <v>18362.400000000001</v>
      </c>
      <c r="U4358" s="2">
        <v>2754.28</v>
      </c>
      <c r="V4358" s="2">
        <v>0</v>
      </c>
      <c r="W4358" s="2">
        <v>0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2">
        <f>VLOOKUP(Tabla3[[#This Row],[Columna1]],Tabla5[#All],3,0)</f>
        <v>0</v>
      </c>
      <c r="AF4358" s="2">
        <v>0</v>
      </c>
      <c r="AG4358" s="2">
        <v>0</v>
      </c>
      <c r="AH4358" s="2">
        <v>0</v>
      </c>
      <c r="AI4358" s="2">
        <v>0</v>
      </c>
      <c r="AJ4358" s="2">
        <v>0</v>
      </c>
      <c r="AK4358" s="2">
        <f>VLOOKUP(Tabla3[[#This Row],[Columna1]],Tabla7[[ID]:[Monto neto de los bonos]],3,0)</f>
        <v>2754.28</v>
      </c>
      <c r="AL4358" s="2">
        <v>0</v>
      </c>
      <c r="AM4358" s="2">
        <v>0</v>
      </c>
      <c r="AN4358" s="2">
        <v>0</v>
      </c>
      <c r="AO4358" s="2">
        <v>0</v>
      </c>
      <c r="AP4358" s="2">
        <v>0</v>
      </c>
      <c r="AQ4358" s="2">
        <v>0</v>
      </c>
      <c r="AR4358" s="2">
        <v>0</v>
      </c>
      <c r="AS4358" s="2">
        <v>0</v>
      </c>
      <c r="AT4358" s="2">
        <v>3617.8</v>
      </c>
      <c r="AU4358" s="2">
        <v>4850.2</v>
      </c>
      <c r="AV4358" s="2">
        <v>0</v>
      </c>
      <c r="AW4358" s="1"/>
      <c r="AX4358" s="2" t="s">
        <v>422</v>
      </c>
      <c r="AY4358" s="8" t="s">
        <v>424</v>
      </c>
    </row>
    <row r="4359" spans="1:51" ht="13.15" customHeight="1" x14ac:dyDescent="0.25">
      <c r="A4359" s="7">
        <v>17934</v>
      </c>
      <c r="B4359" s="2" t="s">
        <v>3529</v>
      </c>
      <c r="C4359" s="2">
        <v>236203</v>
      </c>
      <c r="D4359" s="2" t="s">
        <v>365</v>
      </c>
      <c r="E4359" s="2" t="s">
        <v>366</v>
      </c>
      <c r="F4359" s="2" t="s">
        <v>140</v>
      </c>
      <c r="G4359" s="3">
        <v>42523</v>
      </c>
      <c r="H4359" s="1"/>
      <c r="I4359" s="2">
        <v>6673.03</v>
      </c>
      <c r="J4359" s="2">
        <v>1745.4849999999999</v>
      </c>
      <c r="K4359" s="2">
        <v>1745.4849999999999</v>
      </c>
      <c r="L4359" s="2">
        <v>806.65</v>
      </c>
      <c r="M4359" s="1"/>
      <c r="N4359" s="5">
        <f t="shared" si="137"/>
        <v>10970.65</v>
      </c>
      <c r="O4359" s="6">
        <f t="shared" si="138"/>
        <v>9452.7699999999986</v>
      </c>
      <c r="P4359" s="2">
        <v>24</v>
      </c>
      <c r="Q4359" s="2" t="s">
        <v>132</v>
      </c>
      <c r="R4359" s="2">
        <v>0</v>
      </c>
      <c r="S4359" s="2">
        <v>0</v>
      </c>
      <c r="T4359" s="2">
        <v>0</v>
      </c>
      <c r="U4359" s="2">
        <v>0</v>
      </c>
      <c r="V4359" s="2">
        <v>0</v>
      </c>
      <c r="W4359" s="2">
        <v>0</v>
      </c>
      <c r="X4359" s="2">
        <v>0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2">
        <f>VLOOKUP(Tabla3[[#This Row],[Columna1]],Tabla5[#All],3,0)</f>
        <v>0</v>
      </c>
      <c r="AF4359" s="2">
        <v>0</v>
      </c>
      <c r="AG4359" s="2">
        <v>0</v>
      </c>
      <c r="AH4359" s="2">
        <v>0</v>
      </c>
      <c r="AI4359" s="2">
        <v>0</v>
      </c>
      <c r="AJ4359" s="2">
        <v>0</v>
      </c>
      <c r="AK4359" s="2">
        <f>VLOOKUP(Tabla3[[#This Row],[Columna1]],Tabla7[[ID]:[Monto neto de los bonos]],3,0)</f>
        <v>0</v>
      </c>
      <c r="AL4359" s="2">
        <v>0</v>
      </c>
      <c r="AM4359" s="2">
        <v>0</v>
      </c>
      <c r="AN4359" s="2">
        <v>0</v>
      </c>
      <c r="AO4359" s="2">
        <v>0</v>
      </c>
      <c r="AP4359" s="2">
        <v>0</v>
      </c>
      <c r="AQ4359" s="2">
        <v>0</v>
      </c>
      <c r="AR4359" s="2">
        <v>0</v>
      </c>
      <c r="AS4359" s="2">
        <v>0</v>
      </c>
      <c r="AT4359" s="2">
        <v>1010.44</v>
      </c>
      <c r="AU4359" s="2">
        <v>507.44</v>
      </c>
      <c r="AV4359" s="2">
        <v>0</v>
      </c>
      <c r="AW4359" s="1"/>
      <c r="AX4359" s="2" t="s">
        <v>422</v>
      </c>
      <c r="AY4359" s="8" t="s">
        <v>427</v>
      </c>
    </row>
    <row r="4360" spans="1:51" ht="13.15" customHeight="1" x14ac:dyDescent="0.25">
      <c r="A4360" s="7">
        <v>23927</v>
      </c>
      <c r="B4360" s="2" t="s">
        <v>3530</v>
      </c>
      <c r="C4360" s="2">
        <v>5549703</v>
      </c>
      <c r="D4360" s="2" t="s">
        <v>365</v>
      </c>
      <c r="E4360" s="2" t="s">
        <v>366</v>
      </c>
      <c r="F4360" s="2" t="s">
        <v>140</v>
      </c>
      <c r="G4360" s="3">
        <v>45229</v>
      </c>
      <c r="H4360" s="1"/>
      <c r="I4360" s="2">
        <v>6673.03</v>
      </c>
      <c r="J4360" s="2">
        <v>1745.4849999999999</v>
      </c>
      <c r="K4360" s="2">
        <v>1745.4849999999999</v>
      </c>
      <c r="L4360" s="2">
        <v>0</v>
      </c>
      <c r="M4360" s="1"/>
      <c r="N4360" s="5">
        <f t="shared" si="137"/>
        <v>19299</v>
      </c>
      <c r="O4360" s="6">
        <f t="shared" si="138"/>
        <v>18136.650000000001</v>
      </c>
      <c r="P4360" s="2">
        <v>24</v>
      </c>
      <c r="Q4360" s="2" t="s">
        <v>132</v>
      </c>
      <c r="R4360" s="2">
        <v>0</v>
      </c>
      <c r="S4360" s="2">
        <v>0</v>
      </c>
      <c r="T4360" s="2">
        <v>0</v>
      </c>
      <c r="U4360" s="2">
        <v>0</v>
      </c>
      <c r="V4360" s="2">
        <v>0</v>
      </c>
      <c r="W4360" s="2">
        <v>0</v>
      </c>
      <c r="X4360" s="2">
        <v>0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7988.4</v>
      </c>
      <c r="AE4360" s="2">
        <f>VLOOKUP(Tabla3[[#This Row],[Columna1]],Tabla5[#All],3,0)</f>
        <v>7988.4</v>
      </c>
      <c r="AF4360" s="2">
        <v>0</v>
      </c>
      <c r="AG4360" s="2">
        <v>0</v>
      </c>
      <c r="AH4360" s="2">
        <v>0</v>
      </c>
      <c r="AI4360" s="2">
        <v>0</v>
      </c>
      <c r="AJ4360" s="2">
        <v>1146.5999999999999</v>
      </c>
      <c r="AK4360" s="2">
        <f>VLOOKUP(Tabla3[[#This Row],[Columna1]],Tabla7[[ID]:[Monto neto de los bonos]],3,0)</f>
        <v>1146.5999999999999</v>
      </c>
      <c r="AL4360" s="2">
        <v>0</v>
      </c>
      <c r="AM4360" s="2">
        <v>0</v>
      </c>
      <c r="AN4360" s="2">
        <v>0</v>
      </c>
      <c r="AO4360" s="2">
        <v>0</v>
      </c>
      <c r="AP4360" s="2">
        <v>0</v>
      </c>
      <c r="AQ4360" s="2">
        <v>0</v>
      </c>
      <c r="AR4360" s="2">
        <v>0</v>
      </c>
      <c r="AS4360" s="2">
        <v>0</v>
      </c>
      <c r="AT4360" s="2">
        <v>936.16</v>
      </c>
      <c r="AU4360" s="2">
        <v>226.19</v>
      </c>
      <c r="AV4360" s="2">
        <v>0</v>
      </c>
      <c r="AW4360" s="1"/>
      <c r="AX4360" s="2" t="s">
        <v>422</v>
      </c>
      <c r="AY4360" s="8" t="s">
        <v>427</v>
      </c>
    </row>
    <row r="4361" spans="1:51" ht="13.15" customHeight="1" x14ac:dyDescent="0.25">
      <c r="A4361" s="7">
        <v>14320</v>
      </c>
      <c r="B4361" s="2" t="s">
        <v>4933</v>
      </c>
      <c r="C4361" s="2">
        <v>147903</v>
      </c>
      <c r="D4361" s="2" t="s">
        <v>365</v>
      </c>
      <c r="E4361" s="2" t="s">
        <v>366</v>
      </c>
      <c r="F4361" s="2" t="s">
        <v>151</v>
      </c>
      <c r="G4361" s="3">
        <v>39234</v>
      </c>
      <c r="H4361" s="1"/>
      <c r="I4361" s="2">
        <v>7320.09</v>
      </c>
      <c r="J4361" s="2">
        <v>1914.615</v>
      </c>
      <c r="K4361" s="2">
        <v>1914.615</v>
      </c>
      <c r="L4361" s="2">
        <v>1923.69</v>
      </c>
      <c r="M4361" s="1"/>
      <c r="N4361" s="5">
        <f t="shared" si="137"/>
        <v>13073.01</v>
      </c>
      <c r="O4361" s="6">
        <f t="shared" si="138"/>
        <v>8273.89</v>
      </c>
      <c r="P4361" s="2">
        <v>20</v>
      </c>
      <c r="Q4361" s="2" t="s">
        <v>46</v>
      </c>
      <c r="R4361" s="2">
        <v>0</v>
      </c>
      <c r="S4361" s="2">
        <v>120</v>
      </c>
      <c r="T4361" s="2">
        <v>11001.6</v>
      </c>
      <c r="U4361" s="2">
        <v>2049.63</v>
      </c>
      <c r="V4361" s="2">
        <v>0</v>
      </c>
      <c r="W4361" s="2">
        <v>0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2">
        <f>VLOOKUP(Tabla3[[#This Row],[Columna1]],Tabla5[#All],3,0)</f>
        <v>0</v>
      </c>
      <c r="AF4361" s="2">
        <v>0</v>
      </c>
      <c r="AG4361" s="2">
        <v>0</v>
      </c>
      <c r="AH4361" s="2">
        <v>0</v>
      </c>
      <c r="AI4361" s="2">
        <v>0</v>
      </c>
      <c r="AJ4361" s="2">
        <v>0</v>
      </c>
      <c r="AK4361" s="2">
        <f>VLOOKUP(Tabla3[[#This Row],[Columna1]],Tabla7[[ID]:[Monto neto de los bonos]],3,0)</f>
        <v>2049.63</v>
      </c>
      <c r="AL4361" s="2">
        <v>0</v>
      </c>
      <c r="AM4361" s="2">
        <v>0</v>
      </c>
      <c r="AN4361" s="2">
        <v>0</v>
      </c>
      <c r="AO4361" s="2">
        <v>0</v>
      </c>
      <c r="AP4361" s="2">
        <v>0</v>
      </c>
      <c r="AQ4361" s="2">
        <v>0</v>
      </c>
      <c r="AR4361" s="2">
        <v>0</v>
      </c>
      <c r="AS4361" s="2">
        <v>0</v>
      </c>
      <c r="AT4361" s="2">
        <v>2304.2399999999998</v>
      </c>
      <c r="AU4361" s="2">
        <v>2494.88</v>
      </c>
      <c r="AV4361" s="2">
        <v>0</v>
      </c>
      <c r="AW4361" s="1"/>
      <c r="AX4361" s="2" t="s">
        <v>422</v>
      </c>
      <c r="AY4361" s="8" t="s">
        <v>424</v>
      </c>
    </row>
    <row r="4362" spans="1:51" ht="13.15" customHeight="1" x14ac:dyDescent="0.25">
      <c r="A4362" s="7">
        <v>24267</v>
      </c>
      <c r="B4362" s="2" t="s">
        <v>3531</v>
      </c>
      <c r="C4362" s="2">
        <v>5847903</v>
      </c>
      <c r="D4362" s="2" t="s">
        <v>365</v>
      </c>
      <c r="E4362" s="2" t="s">
        <v>372</v>
      </c>
      <c r="F4362" s="2" t="s">
        <v>41</v>
      </c>
      <c r="G4362" s="3">
        <v>44944</v>
      </c>
      <c r="H4362" s="1"/>
      <c r="I4362" s="2">
        <v>8542.57</v>
      </c>
      <c r="J4362" s="2">
        <v>2234.4899999999998</v>
      </c>
      <c r="K4362" s="2">
        <v>2234.4899999999998</v>
      </c>
      <c r="L4362" s="2">
        <v>0</v>
      </c>
      <c r="M4362" s="1"/>
      <c r="N4362" s="5">
        <f t="shared" si="137"/>
        <v>13011.55</v>
      </c>
      <c r="O4362" s="6">
        <f t="shared" si="138"/>
        <v>9270.11</v>
      </c>
      <c r="P4362" s="2">
        <v>24</v>
      </c>
      <c r="Q4362" s="2" t="s">
        <v>46</v>
      </c>
      <c r="R4362" s="2">
        <v>0</v>
      </c>
      <c r="S4362" s="2">
        <v>80</v>
      </c>
      <c r="T4362" s="2">
        <v>8560</v>
      </c>
      <c r="U4362" s="2">
        <v>2391.92</v>
      </c>
      <c r="V4362" s="2">
        <v>0</v>
      </c>
      <c r="W4362" s="2">
        <v>0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2">
        <f>VLOOKUP(Tabla3[[#This Row],[Columna1]],Tabla5[#All],3,0)</f>
        <v>0</v>
      </c>
      <c r="AF4362" s="2">
        <v>0</v>
      </c>
      <c r="AG4362" s="2">
        <v>0</v>
      </c>
      <c r="AH4362" s="2">
        <v>0</v>
      </c>
      <c r="AI4362" s="2">
        <v>0</v>
      </c>
      <c r="AJ4362" s="2">
        <v>0</v>
      </c>
      <c r="AK4362" s="2">
        <f>VLOOKUP(Tabla3[[#This Row],[Columna1]],Tabla7[[ID]:[Monto neto de los bonos]],3,0)</f>
        <v>2391.92</v>
      </c>
      <c r="AL4362" s="2">
        <v>0</v>
      </c>
      <c r="AM4362" s="2">
        <v>0</v>
      </c>
      <c r="AN4362" s="2">
        <v>0</v>
      </c>
      <c r="AO4362" s="2">
        <v>0</v>
      </c>
      <c r="AP4362" s="2">
        <v>0</v>
      </c>
      <c r="AQ4362" s="2">
        <v>0</v>
      </c>
      <c r="AR4362" s="2">
        <v>0</v>
      </c>
      <c r="AS4362" s="2">
        <v>0</v>
      </c>
      <c r="AT4362" s="2">
        <v>2054.48</v>
      </c>
      <c r="AU4362" s="2">
        <v>1686.96</v>
      </c>
      <c r="AV4362" s="2">
        <v>0</v>
      </c>
      <c r="AW4362" s="1"/>
      <c r="AX4362" s="2" t="s">
        <v>422</v>
      </c>
      <c r="AY4362" s="8" t="s">
        <v>425</v>
      </c>
    </row>
    <row r="4363" spans="1:51" ht="13.15" customHeight="1" x14ac:dyDescent="0.25">
      <c r="A4363" s="7">
        <v>21513</v>
      </c>
      <c r="B4363" s="2" t="s">
        <v>3532</v>
      </c>
      <c r="C4363" s="2">
        <v>2919803</v>
      </c>
      <c r="D4363" s="2" t="s">
        <v>365</v>
      </c>
      <c r="E4363" s="2" t="s">
        <v>366</v>
      </c>
      <c r="F4363" s="2" t="s">
        <v>184</v>
      </c>
      <c r="G4363" s="3">
        <v>43395</v>
      </c>
      <c r="H4363" s="1"/>
      <c r="I4363" s="2">
        <v>5516.73</v>
      </c>
      <c r="J4363" s="2">
        <v>1441.28</v>
      </c>
      <c r="K4363" s="2">
        <v>1441.28</v>
      </c>
      <c r="L4363" s="2">
        <v>763.18</v>
      </c>
      <c r="M4363" s="1"/>
      <c r="N4363" s="5">
        <f t="shared" si="137"/>
        <v>9162.4699999999993</v>
      </c>
      <c r="O4363" s="6">
        <f t="shared" si="138"/>
        <v>6168.0299999999988</v>
      </c>
      <c r="P4363" s="2">
        <v>24</v>
      </c>
      <c r="Q4363" s="2" t="s">
        <v>132</v>
      </c>
      <c r="R4363" s="2">
        <v>0</v>
      </c>
      <c r="S4363" s="2">
        <v>120</v>
      </c>
      <c r="T4363" s="2">
        <v>8289.6</v>
      </c>
      <c r="U4363" s="2">
        <v>0</v>
      </c>
      <c r="V4363" s="2">
        <v>0</v>
      </c>
      <c r="W4363" s="2">
        <v>0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2">
        <f>VLOOKUP(Tabla3[[#This Row],[Columna1]],Tabla5[#All],3,0)</f>
        <v>0</v>
      </c>
      <c r="AF4363" s="2">
        <v>0</v>
      </c>
      <c r="AG4363" s="2">
        <v>0</v>
      </c>
      <c r="AH4363" s="2">
        <v>0</v>
      </c>
      <c r="AI4363" s="2">
        <v>0</v>
      </c>
      <c r="AJ4363" s="2">
        <v>0</v>
      </c>
      <c r="AK4363" s="2">
        <f>VLOOKUP(Tabla3[[#This Row],[Columna1]],Tabla7[[ID]:[Monto neto de los bonos]],3,0)</f>
        <v>0</v>
      </c>
      <c r="AL4363" s="2">
        <v>0</v>
      </c>
      <c r="AM4363" s="2">
        <v>0</v>
      </c>
      <c r="AN4363" s="2">
        <v>0</v>
      </c>
      <c r="AO4363" s="2">
        <v>0</v>
      </c>
      <c r="AP4363" s="2">
        <v>0</v>
      </c>
      <c r="AQ4363" s="2">
        <v>0</v>
      </c>
      <c r="AR4363" s="2">
        <v>0</v>
      </c>
      <c r="AS4363" s="2">
        <v>0</v>
      </c>
      <c r="AT4363" s="2">
        <v>1672.88</v>
      </c>
      <c r="AU4363" s="2">
        <v>1321.56</v>
      </c>
      <c r="AV4363" s="2">
        <v>0</v>
      </c>
      <c r="AW4363" s="1"/>
      <c r="AX4363" s="2" t="s">
        <v>422</v>
      </c>
      <c r="AY4363" s="8" t="s">
        <v>427</v>
      </c>
    </row>
    <row r="4364" spans="1:51" ht="13.15" customHeight="1" x14ac:dyDescent="0.25">
      <c r="A4364" s="7">
        <v>24227</v>
      </c>
      <c r="B4364" s="2" t="s">
        <v>4805</v>
      </c>
      <c r="C4364" s="2">
        <v>5788103</v>
      </c>
      <c r="D4364" s="2" t="s">
        <v>365</v>
      </c>
      <c r="E4364" s="2" t="s">
        <v>373</v>
      </c>
      <c r="F4364" s="2" t="s">
        <v>42</v>
      </c>
      <c r="G4364" s="3">
        <v>45603</v>
      </c>
      <c r="H4364" s="1"/>
      <c r="I4364" s="2">
        <v>9836.7099999999991</v>
      </c>
      <c r="J4364" s="2">
        <v>3056.2150000000001</v>
      </c>
      <c r="K4364" s="2">
        <v>3056.2150000000001</v>
      </c>
      <c r="L4364" s="2">
        <v>0</v>
      </c>
      <c r="M4364" s="1"/>
      <c r="N4364" s="5">
        <f t="shared" si="137"/>
        <v>15949.14</v>
      </c>
      <c r="O4364" s="6">
        <f t="shared" si="138"/>
        <v>8655.1799999999985</v>
      </c>
      <c r="P4364" s="2">
        <v>24</v>
      </c>
      <c r="Q4364" s="2" t="s">
        <v>132</v>
      </c>
      <c r="R4364" s="2">
        <v>0</v>
      </c>
      <c r="S4364" s="2">
        <v>140</v>
      </c>
      <c r="T4364" s="2">
        <v>18362.400000000001</v>
      </c>
      <c r="U4364" s="2">
        <v>0</v>
      </c>
      <c r="V4364" s="2">
        <v>0</v>
      </c>
      <c r="W4364" s="2">
        <v>0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2">
        <f>VLOOKUP(Tabla3[[#This Row],[Columna1]],Tabla5[#All],3,0)</f>
        <v>0</v>
      </c>
      <c r="AF4364" s="2">
        <v>0</v>
      </c>
      <c r="AG4364" s="2">
        <v>0</v>
      </c>
      <c r="AH4364" s="2">
        <v>0</v>
      </c>
      <c r="AI4364" s="2">
        <v>0</v>
      </c>
      <c r="AJ4364" s="2">
        <v>0</v>
      </c>
      <c r="AK4364" s="2">
        <f>VLOOKUP(Tabla3[[#This Row],[Columna1]],Tabla7[[ID]:[Monto neto de los bonos]],3,0)</f>
        <v>0</v>
      </c>
      <c r="AL4364" s="2">
        <v>0</v>
      </c>
      <c r="AM4364" s="2">
        <v>0</v>
      </c>
      <c r="AN4364" s="2">
        <v>0</v>
      </c>
      <c r="AO4364" s="2">
        <v>0</v>
      </c>
      <c r="AP4364" s="2">
        <v>0</v>
      </c>
      <c r="AQ4364" s="2">
        <v>0</v>
      </c>
      <c r="AR4364" s="2">
        <v>0</v>
      </c>
      <c r="AS4364" s="2">
        <v>0</v>
      </c>
      <c r="AT4364" s="2">
        <v>3305.28</v>
      </c>
      <c r="AU4364" s="2">
        <v>3988.68</v>
      </c>
      <c r="AV4364" s="2">
        <v>0</v>
      </c>
      <c r="AW4364" s="1"/>
      <c r="AX4364" s="2" t="s">
        <v>422</v>
      </c>
      <c r="AY4364" s="8" t="s">
        <v>427</v>
      </c>
    </row>
    <row r="4365" spans="1:51" ht="13.15" customHeight="1" x14ac:dyDescent="0.25">
      <c r="A4365" s="7">
        <v>22114</v>
      </c>
      <c r="B4365" s="2" t="s">
        <v>3533</v>
      </c>
      <c r="C4365" s="2">
        <v>3723203</v>
      </c>
      <c r="D4365" s="2" t="s">
        <v>365</v>
      </c>
      <c r="E4365" s="2" t="s">
        <v>366</v>
      </c>
      <c r="F4365" s="2" t="s">
        <v>148</v>
      </c>
      <c r="G4365" s="3">
        <v>43711</v>
      </c>
      <c r="H4365" s="1"/>
      <c r="I4365" s="2">
        <v>9836.7099999999991</v>
      </c>
      <c r="J4365" s="2">
        <v>3056.2150000000001</v>
      </c>
      <c r="K4365" s="2">
        <v>3056.2150000000001</v>
      </c>
      <c r="L4365" s="2">
        <v>1550.61</v>
      </c>
      <c r="M4365" s="1"/>
      <c r="N4365" s="5">
        <f t="shared" si="137"/>
        <v>17499.75</v>
      </c>
      <c r="O4365" s="6">
        <f t="shared" si="138"/>
        <v>9757.9500000000007</v>
      </c>
      <c r="P4365" s="2">
        <v>24</v>
      </c>
      <c r="Q4365" s="2" t="s">
        <v>132</v>
      </c>
      <c r="R4365" s="2">
        <v>0</v>
      </c>
      <c r="S4365" s="2">
        <v>140</v>
      </c>
      <c r="T4365" s="2">
        <v>18362.400000000001</v>
      </c>
      <c r="U4365" s="2">
        <v>0</v>
      </c>
      <c r="V4365" s="2">
        <v>0</v>
      </c>
      <c r="W4365" s="2">
        <v>0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2">
        <f>VLOOKUP(Tabla3[[#This Row],[Columna1]],Tabla5[#All],3,0)</f>
        <v>0</v>
      </c>
      <c r="AF4365" s="2">
        <v>0</v>
      </c>
      <c r="AG4365" s="2">
        <v>0</v>
      </c>
      <c r="AH4365" s="2">
        <v>0</v>
      </c>
      <c r="AI4365" s="2">
        <v>0</v>
      </c>
      <c r="AJ4365" s="2">
        <v>0</v>
      </c>
      <c r="AK4365" s="2">
        <f>VLOOKUP(Tabla3[[#This Row],[Columna1]],Tabla7[[ID]:[Monto neto de los bonos]],3,0)</f>
        <v>0</v>
      </c>
      <c r="AL4365" s="2">
        <v>0</v>
      </c>
      <c r="AM4365" s="2">
        <v>0</v>
      </c>
      <c r="AN4365" s="2">
        <v>0</v>
      </c>
      <c r="AO4365" s="2">
        <v>0</v>
      </c>
      <c r="AP4365" s="2">
        <v>0</v>
      </c>
      <c r="AQ4365" s="2">
        <v>0</v>
      </c>
      <c r="AR4365" s="2">
        <v>0</v>
      </c>
      <c r="AS4365" s="2">
        <v>0</v>
      </c>
      <c r="AT4365" s="2">
        <v>3448.08</v>
      </c>
      <c r="AU4365" s="2">
        <v>4293.72</v>
      </c>
      <c r="AV4365" s="2">
        <v>0</v>
      </c>
      <c r="AW4365" s="1"/>
      <c r="AX4365" s="2" t="s">
        <v>422</v>
      </c>
      <c r="AY4365" s="8" t="s">
        <v>427</v>
      </c>
    </row>
    <row r="4366" spans="1:51" ht="13.15" customHeight="1" x14ac:dyDescent="0.25">
      <c r="A4366" s="7">
        <v>23970</v>
      </c>
      <c r="B4366" s="2" t="s">
        <v>4865</v>
      </c>
      <c r="C4366" s="2">
        <v>5609903</v>
      </c>
      <c r="D4366" s="2" t="s">
        <v>365</v>
      </c>
      <c r="E4366" s="2" t="s">
        <v>366</v>
      </c>
      <c r="F4366" s="2" t="s">
        <v>184</v>
      </c>
      <c r="G4366" s="3">
        <v>44760</v>
      </c>
      <c r="H4366" s="1"/>
      <c r="I4366" s="2">
        <v>5516.73</v>
      </c>
      <c r="J4366" s="2">
        <v>1441.28</v>
      </c>
      <c r="K4366" s="2">
        <v>1441.28</v>
      </c>
      <c r="L4366" s="2">
        <v>0</v>
      </c>
      <c r="M4366" s="1"/>
      <c r="N4366" s="5">
        <f t="shared" si="137"/>
        <v>8399.2899999999991</v>
      </c>
      <c r="O4366" s="6">
        <f t="shared" si="138"/>
        <v>5601.1299999999992</v>
      </c>
      <c r="P4366" s="2">
        <v>24</v>
      </c>
      <c r="Q4366" s="2" t="s">
        <v>132</v>
      </c>
      <c r="R4366" s="2">
        <v>0</v>
      </c>
      <c r="S4366" s="2">
        <v>120</v>
      </c>
      <c r="T4366" s="2">
        <v>8289.6</v>
      </c>
      <c r="U4366" s="2">
        <v>0</v>
      </c>
      <c r="V4366" s="2">
        <v>0</v>
      </c>
      <c r="W4366" s="2">
        <v>0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2">
        <f>VLOOKUP(Tabla3[[#This Row],[Columna1]],Tabla5[#All],3,0)</f>
        <v>0</v>
      </c>
      <c r="AF4366" s="2">
        <v>0</v>
      </c>
      <c r="AG4366" s="2">
        <v>0</v>
      </c>
      <c r="AH4366" s="2">
        <v>0</v>
      </c>
      <c r="AI4366" s="2">
        <v>0</v>
      </c>
      <c r="AJ4366" s="2">
        <v>0</v>
      </c>
      <c r="AK4366" s="2">
        <f>VLOOKUP(Tabla3[[#This Row],[Columna1]],Tabla7[[ID]:[Monto neto de los bonos]],3,0)</f>
        <v>0</v>
      </c>
      <c r="AL4366" s="2">
        <v>0</v>
      </c>
      <c r="AM4366" s="2">
        <v>0</v>
      </c>
      <c r="AN4366" s="2">
        <v>0</v>
      </c>
      <c r="AO4366" s="2">
        <v>0</v>
      </c>
      <c r="AP4366" s="2">
        <v>0</v>
      </c>
      <c r="AQ4366" s="2">
        <v>0</v>
      </c>
      <c r="AR4366" s="2">
        <v>0</v>
      </c>
      <c r="AS4366" s="2">
        <v>0</v>
      </c>
      <c r="AT4366" s="2">
        <v>1602.56</v>
      </c>
      <c r="AU4366" s="2">
        <v>1195.5999999999999</v>
      </c>
      <c r="AV4366" s="2">
        <v>0</v>
      </c>
      <c r="AW4366" s="1"/>
      <c r="AX4366" s="2" t="s">
        <v>422</v>
      </c>
      <c r="AY4366" s="8" t="s">
        <v>427</v>
      </c>
    </row>
    <row r="4367" spans="1:51" ht="13.15" customHeight="1" x14ac:dyDescent="0.25">
      <c r="A4367" s="7">
        <v>19191</v>
      </c>
      <c r="B4367" s="2" t="s">
        <v>3534</v>
      </c>
      <c r="C4367" s="2">
        <v>321103</v>
      </c>
      <c r="D4367" s="2" t="s">
        <v>365</v>
      </c>
      <c r="E4367" s="2" t="s">
        <v>368</v>
      </c>
      <c r="F4367" s="2" t="s">
        <v>184</v>
      </c>
      <c r="G4367" s="3">
        <v>42523</v>
      </c>
      <c r="H4367" s="1"/>
      <c r="I4367" s="2">
        <v>5516.73</v>
      </c>
      <c r="J4367" s="2">
        <v>1441.28</v>
      </c>
      <c r="K4367" s="2">
        <v>1441.28</v>
      </c>
      <c r="L4367" s="2">
        <v>666.59</v>
      </c>
      <c r="M4367" s="1"/>
      <c r="N4367" s="5">
        <f t="shared" si="137"/>
        <v>9065.8799999999992</v>
      </c>
      <c r="O4367" s="6">
        <f t="shared" si="138"/>
        <v>5702.44</v>
      </c>
      <c r="P4367" s="2">
        <v>24</v>
      </c>
      <c r="Q4367" s="2" t="s">
        <v>132</v>
      </c>
      <c r="R4367" s="2">
        <v>0</v>
      </c>
      <c r="S4367" s="2">
        <v>140</v>
      </c>
      <c r="T4367" s="2">
        <v>9671.2000000000007</v>
      </c>
      <c r="U4367" s="2">
        <v>0</v>
      </c>
      <c r="V4367" s="2">
        <v>0</v>
      </c>
      <c r="W4367" s="2">
        <v>0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2">
        <f>VLOOKUP(Tabla3[[#This Row],[Columna1]],Tabla5[#All],3,0)</f>
        <v>0</v>
      </c>
      <c r="AF4367" s="2">
        <v>0</v>
      </c>
      <c r="AG4367" s="2">
        <v>0</v>
      </c>
      <c r="AH4367" s="2">
        <v>0</v>
      </c>
      <c r="AI4367" s="2">
        <v>0</v>
      </c>
      <c r="AJ4367" s="2">
        <v>0</v>
      </c>
      <c r="AK4367" s="2">
        <f>VLOOKUP(Tabla3[[#This Row],[Columna1]],Tabla7[[ID]:[Monto neto de los bonos]],3,0)</f>
        <v>0</v>
      </c>
      <c r="AL4367" s="2">
        <v>0</v>
      </c>
      <c r="AM4367" s="2">
        <v>0</v>
      </c>
      <c r="AN4367" s="2">
        <v>0</v>
      </c>
      <c r="AO4367" s="2">
        <v>0</v>
      </c>
      <c r="AP4367" s="2">
        <v>0</v>
      </c>
      <c r="AQ4367" s="2">
        <v>0</v>
      </c>
      <c r="AR4367" s="2">
        <v>0</v>
      </c>
      <c r="AS4367" s="2">
        <v>0</v>
      </c>
      <c r="AT4367" s="2">
        <v>1802.12</v>
      </c>
      <c r="AU4367" s="2">
        <v>1561.32</v>
      </c>
      <c r="AV4367" s="2">
        <v>0</v>
      </c>
      <c r="AW4367" s="1"/>
      <c r="AX4367" s="2" t="s">
        <v>422</v>
      </c>
      <c r="AY4367" s="8" t="s">
        <v>427</v>
      </c>
    </row>
    <row r="4368" spans="1:51" ht="13.15" customHeight="1" x14ac:dyDescent="0.25">
      <c r="A4368" s="7">
        <v>17847</v>
      </c>
      <c r="B4368" s="2" t="s">
        <v>4875</v>
      </c>
      <c r="C4368" s="2">
        <v>235103</v>
      </c>
      <c r="D4368" s="2" t="s">
        <v>365</v>
      </c>
      <c r="E4368" s="2" t="s">
        <v>366</v>
      </c>
      <c r="F4368" s="2" t="s">
        <v>140</v>
      </c>
      <c r="G4368" s="3">
        <v>42523</v>
      </c>
      <c r="H4368" s="1"/>
      <c r="I4368" s="2">
        <v>6673.03</v>
      </c>
      <c r="J4368" s="2">
        <v>1745.4849999999999</v>
      </c>
      <c r="K4368" s="2">
        <v>1745.4849999999999</v>
      </c>
      <c r="L4368" s="2">
        <v>806.65</v>
      </c>
      <c r="M4368" s="1"/>
      <c r="N4368" s="5">
        <f t="shared" si="137"/>
        <v>10970.65</v>
      </c>
      <c r="O4368" s="6">
        <f t="shared" si="138"/>
        <v>9452.7699999999986</v>
      </c>
      <c r="P4368" s="2">
        <v>24</v>
      </c>
      <c r="Q4368" s="2" t="s">
        <v>132</v>
      </c>
      <c r="R4368" s="2">
        <v>0</v>
      </c>
      <c r="S4368" s="2">
        <v>0</v>
      </c>
      <c r="T4368" s="2">
        <v>0</v>
      </c>
      <c r="U4368" s="2">
        <v>0</v>
      </c>
      <c r="V4368" s="2">
        <v>0</v>
      </c>
      <c r="W4368" s="2">
        <v>0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2">
        <f>VLOOKUP(Tabla3[[#This Row],[Columna1]],Tabla5[#All],3,0)</f>
        <v>0</v>
      </c>
      <c r="AF4368" s="2">
        <v>0</v>
      </c>
      <c r="AG4368" s="2">
        <v>0</v>
      </c>
      <c r="AH4368" s="2">
        <v>0</v>
      </c>
      <c r="AI4368" s="2">
        <v>0</v>
      </c>
      <c r="AJ4368" s="2">
        <v>0</v>
      </c>
      <c r="AK4368" s="2">
        <f>VLOOKUP(Tabla3[[#This Row],[Columna1]],Tabla7[[ID]:[Monto neto de los bonos]],3,0)</f>
        <v>0</v>
      </c>
      <c r="AL4368" s="2">
        <v>0</v>
      </c>
      <c r="AM4368" s="2">
        <v>0</v>
      </c>
      <c r="AN4368" s="2">
        <v>0</v>
      </c>
      <c r="AO4368" s="2">
        <v>0</v>
      </c>
      <c r="AP4368" s="2">
        <v>0</v>
      </c>
      <c r="AQ4368" s="2">
        <v>0</v>
      </c>
      <c r="AR4368" s="2">
        <v>0</v>
      </c>
      <c r="AS4368" s="2">
        <v>0</v>
      </c>
      <c r="AT4368" s="2">
        <v>1010.44</v>
      </c>
      <c r="AU4368" s="2">
        <v>507.44</v>
      </c>
      <c r="AV4368" s="2">
        <v>0</v>
      </c>
      <c r="AW4368" s="1"/>
      <c r="AX4368" s="2" t="s">
        <v>422</v>
      </c>
      <c r="AY4368" s="8" t="s">
        <v>427</v>
      </c>
    </row>
    <row r="4369" spans="1:51" ht="13.15" customHeight="1" x14ac:dyDescent="0.25">
      <c r="A4369" s="7">
        <v>20530</v>
      </c>
      <c r="B4369" s="2" t="s">
        <v>4903</v>
      </c>
      <c r="C4369" s="2">
        <v>1901303</v>
      </c>
      <c r="D4369" s="2" t="s">
        <v>365</v>
      </c>
      <c r="E4369" s="2" t="s">
        <v>366</v>
      </c>
      <c r="F4369" s="2" t="s">
        <v>184</v>
      </c>
      <c r="G4369" s="3">
        <v>42845</v>
      </c>
      <c r="H4369" s="1"/>
      <c r="I4369" s="2">
        <v>5516.73</v>
      </c>
      <c r="J4369" s="2">
        <v>1441.28</v>
      </c>
      <c r="K4369" s="2">
        <v>1441.28</v>
      </c>
      <c r="L4369" s="2">
        <v>713.22</v>
      </c>
      <c r="M4369" s="1"/>
      <c r="N4369" s="5">
        <f t="shared" si="137"/>
        <v>9112.5099999999984</v>
      </c>
      <c r="O4369" s="6">
        <f t="shared" si="138"/>
        <v>8133.2299999999987</v>
      </c>
      <c r="P4369" s="2">
        <v>24</v>
      </c>
      <c r="Q4369" s="2" t="s">
        <v>132</v>
      </c>
      <c r="R4369" s="2">
        <v>0</v>
      </c>
      <c r="S4369" s="2">
        <v>0</v>
      </c>
      <c r="T4369" s="2">
        <v>0</v>
      </c>
      <c r="U4369" s="2">
        <v>0</v>
      </c>
      <c r="V4369" s="2">
        <v>0</v>
      </c>
      <c r="W4369" s="2">
        <v>0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2">
        <f>VLOOKUP(Tabla3[[#This Row],[Columna1]],Tabla5[#All],3,0)</f>
        <v>0</v>
      </c>
      <c r="AF4369" s="2">
        <v>0</v>
      </c>
      <c r="AG4369" s="2">
        <v>0</v>
      </c>
      <c r="AH4369" s="2">
        <v>0</v>
      </c>
      <c r="AI4369" s="2">
        <v>0</v>
      </c>
      <c r="AJ4369" s="2">
        <v>0</v>
      </c>
      <c r="AK4369" s="2">
        <f>VLOOKUP(Tabla3[[#This Row],[Columna1]],Tabla7[[ID]:[Monto neto de los bonos]],3,0)</f>
        <v>0</v>
      </c>
      <c r="AL4369" s="2">
        <v>0</v>
      </c>
      <c r="AM4369" s="2">
        <v>0</v>
      </c>
      <c r="AN4369" s="2">
        <v>0</v>
      </c>
      <c r="AO4369" s="2">
        <v>0</v>
      </c>
      <c r="AP4369" s="2">
        <v>0</v>
      </c>
      <c r="AQ4369" s="2">
        <v>0</v>
      </c>
      <c r="AR4369" s="2">
        <v>0</v>
      </c>
      <c r="AS4369" s="2">
        <v>0</v>
      </c>
      <c r="AT4369" s="2">
        <v>839.32</v>
      </c>
      <c r="AU4369" s="2">
        <v>139.96</v>
      </c>
      <c r="AV4369" s="2">
        <v>0</v>
      </c>
      <c r="AW4369" s="1"/>
      <c r="AX4369" s="2" t="s">
        <v>422</v>
      </c>
      <c r="AY4369" s="8" t="s">
        <v>427</v>
      </c>
    </row>
    <row r="4370" spans="1:51" ht="13.15" customHeight="1" x14ac:dyDescent="0.25">
      <c r="A4370" s="7">
        <v>23285</v>
      </c>
      <c r="B4370" s="2" t="s">
        <v>3535</v>
      </c>
      <c r="C4370" s="2">
        <v>5167303</v>
      </c>
      <c r="D4370" s="2" t="s">
        <v>365</v>
      </c>
      <c r="E4370" s="2" t="s">
        <v>370</v>
      </c>
      <c r="F4370" s="2" t="s">
        <v>73</v>
      </c>
      <c r="G4370" s="3">
        <v>44449</v>
      </c>
      <c r="H4370" s="1"/>
      <c r="I4370" s="2">
        <v>16065.68</v>
      </c>
      <c r="J4370" s="2">
        <v>2959.1</v>
      </c>
      <c r="K4370" s="2">
        <v>2959.1</v>
      </c>
      <c r="L4370" s="2">
        <v>0</v>
      </c>
      <c r="M4370" s="1"/>
      <c r="N4370" s="5">
        <f t="shared" si="137"/>
        <v>47413.649999999994</v>
      </c>
      <c r="O4370" s="6">
        <f t="shared" si="138"/>
        <v>43429.80999999999</v>
      </c>
      <c r="P4370" s="2">
        <v>30</v>
      </c>
      <c r="Q4370" s="2" t="s">
        <v>37</v>
      </c>
      <c r="R4370" s="2">
        <v>0</v>
      </c>
      <c r="S4370" s="2">
        <v>0</v>
      </c>
      <c r="T4370" s="2">
        <v>0</v>
      </c>
      <c r="U4370" s="2">
        <v>0</v>
      </c>
      <c r="V4370" s="2">
        <v>0</v>
      </c>
      <c r="W4370" s="2">
        <v>0</v>
      </c>
      <c r="X4370" s="2">
        <v>0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25429.77</v>
      </c>
      <c r="AE4370" s="2">
        <f>VLOOKUP(Tabla3[[#This Row],[Columna1]],Tabla5[#All],3,0)</f>
        <v>25429.77</v>
      </c>
      <c r="AF4370" s="2">
        <v>0</v>
      </c>
      <c r="AG4370" s="2">
        <v>0</v>
      </c>
      <c r="AH4370" s="2">
        <v>0</v>
      </c>
      <c r="AI4370" s="2">
        <v>0</v>
      </c>
      <c r="AJ4370" s="2">
        <v>0</v>
      </c>
      <c r="AK4370" s="2">
        <f>VLOOKUP(Tabla3[[#This Row],[Columna1]],Tabla7[[ID]:[Monto neto de los bonos]],3,0)</f>
        <v>0</v>
      </c>
      <c r="AL4370" s="2">
        <v>0</v>
      </c>
      <c r="AM4370" s="2">
        <v>0</v>
      </c>
      <c r="AN4370" s="2">
        <v>0</v>
      </c>
      <c r="AO4370" s="2">
        <v>0</v>
      </c>
      <c r="AP4370" s="2">
        <v>0</v>
      </c>
      <c r="AQ4370" s="2">
        <v>0</v>
      </c>
      <c r="AR4370" s="2">
        <v>0</v>
      </c>
      <c r="AS4370" s="2">
        <v>0</v>
      </c>
      <c r="AT4370" s="2">
        <v>2198.36</v>
      </c>
      <c r="AU4370" s="2">
        <v>1785.48</v>
      </c>
      <c r="AV4370" s="2">
        <v>0</v>
      </c>
      <c r="AW4370" s="1"/>
      <c r="AX4370" s="2" t="s">
        <v>422</v>
      </c>
      <c r="AY4370" s="8" t="s">
        <v>423</v>
      </c>
    </row>
    <row r="4371" spans="1:51" ht="13.15" customHeight="1" x14ac:dyDescent="0.25">
      <c r="A4371" s="7">
        <v>19572</v>
      </c>
      <c r="B4371" s="2" t="s">
        <v>4929</v>
      </c>
      <c r="C4371" s="2">
        <v>709203</v>
      </c>
      <c r="D4371" s="2" t="s">
        <v>365</v>
      </c>
      <c r="E4371" s="2" t="s">
        <v>366</v>
      </c>
      <c r="F4371" s="2" t="s">
        <v>140</v>
      </c>
      <c r="G4371" s="3">
        <v>42523</v>
      </c>
      <c r="H4371" s="1"/>
      <c r="I4371" s="2">
        <v>6673.03</v>
      </c>
      <c r="J4371" s="2">
        <v>1745.4849999999999</v>
      </c>
      <c r="K4371" s="2">
        <v>1745.4849999999999</v>
      </c>
      <c r="L4371" s="2">
        <v>806.65</v>
      </c>
      <c r="M4371" s="1"/>
      <c r="N4371" s="5">
        <f t="shared" si="137"/>
        <v>10970.65</v>
      </c>
      <c r="O4371" s="6">
        <f t="shared" si="138"/>
        <v>7997.5500000000011</v>
      </c>
      <c r="P4371" s="2">
        <v>20</v>
      </c>
      <c r="Q4371" s="2" t="s">
        <v>46</v>
      </c>
      <c r="R4371" s="2">
        <v>0</v>
      </c>
      <c r="S4371" s="2">
        <v>75</v>
      </c>
      <c r="T4371" s="2">
        <v>6268.5</v>
      </c>
      <c r="U4371" s="2">
        <v>1868.45</v>
      </c>
      <c r="V4371" s="2">
        <v>0</v>
      </c>
      <c r="W4371" s="2">
        <v>0</v>
      </c>
      <c r="X4371" s="2">
        <v>0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2">
        <f>VLOOKUP(Tabla3[[#This Row],[Columna1]],Tabla5[#All],3,0)</f>
        <v>0</v>
      </c>
      <c r="AF4371" s="2">
        <v>0</v>
      </c>
      <c r="AG4371" s="2">
        <v>0</v>
      </c>
      <c r="AH4371" s="2">
        <v>0</v>
      </c>
      <c r="AI4371" s="2">
        <v>0</v>
      </c>
      <c r="AJ4371" s="2">
        <v>0</v>
      </c>
      <c r="AK4371" s="2">
        <f>VLOOKUP(Tabla3[[#This Row],[Columna1]],Tabla7[[ID]:[Monto neto de los bonos]],3,0)</f>
        <v>1868.45</v>
      </c>
      <c r="AL4371" s="2">
        <v>0</v>
      </c>
      <c r="AM4371" s="2">
        <v>0</v>
      </c>
      <c r="AN4371" s="2">
        <v>0</v>
      </c>
      <c r="AO4371" s="2">
        <v>0</v>
      </c>
      <c r="AP4371" s="2">
        <v>0</v>
      </c>
      <c r="AQ4371" s="2">
        <v>0</v>
      </c>
      <c r="AR4371" s="2">
        <v>0</v>
      </c>
      <c r="AS4371" s="2">
        <v>0</v>
      </c>
      <c r="AT4371" s="2">
        <v>1637.29</v>
      </c>
      <c r="AU4371" s="2">
        <v>1335.81</v>
      </c>
      <c r="AV4371" s="2">
        <v>0</v>
      </c>
      <c r="AW4371" s="1"/>
      <c r="AX4371" s="2" t="s">
        <v>422</v>
      </c>
      <c r="AY4371" s="8" t="s">
        <v>424</v>
      </c>
    </row>
    <row r="4372" spans="1:51" ht="13.15" customHeight="1" x14ac:dyDescent="0.25">
      <c r="A4372" s="7">
        <v>20198</v>
      </c>
      <c r="B4372" s="2" t="s">
        <v>3536</v>
      </c>
      <c r="C4372" s="2">
        <v>1507203</v>
      </c>
      <c r="D4372" s="2" t="s">
        <v>365</v>
      </c>
      <c r="E4372" s="2" t="s">
        <v>374</v>
      </c>
      <c r="F4372" s="2" t="s">
        <v>148</v>
      </c>
      <c r="G4372" s="3">
        <v>42698</v>
      </c>
      <c r="H4372" s="1"/>
      <c r="I4372" s="2">
        <v>9836.7099999999991</v>
      </c>
      <c r="J4372" s="2">
        <v>3056.2150000000001</v>
      </c>
      <c r="K4372" s="2">
        <v>3056.2150000000001</v>
      </c>
      <c r="L4372" s="2">
        <v>1265.76</v>
      </c>
      <c r="M4372" s="1"/>
      <c r="N4372" s="5">
        <f t="shared" si="137"/>
        <v>17214.899999999998</v>
      </c>
      <c r="O4372" s="6">
        <f t="shared" si="138"/>
        <v>9555.3399999999965</v>
      </c>
      <c r="P4372" s="2">
        <v>24</v>
      </c>
      <c r="Q4372" s="2" t="s">
        <v>132</v>
      </c>
      <c r="R4372" s="2">
        <v>0</v>
      </c>
      <c r="S4372" s="2">
        <v>140</v>
      </c>
      <c r="T4372" s="2">
        <v>18362.400000000001</v>
      </c>
      <c r="U4372" s="2">
        <v>0</v>
      </c>
      <c r="V4372" s="2">
        <v>0</v>
      </c>
      <c r="W4372" s="2">
        <v>0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2">
        <f>VLOOKUP(Tabla3[[#This Row],[Columna1]],Tabla5[#All],3,0)</f>
        <v>0</v>
      </c>
      <c r="AF4372" s="2">
        <v>0</v>
      </c>
      <c r="AG4372" s="2">
        <v>0</v>
      </c>
      <c r="AH4372" s="2">
        <v>0</v>
      </c>
      <c r="AI4372" s="2">
        <v>0</v>
      </c>
      <c r="AJ4372" s="2">
        <v>0</v>
      </c>
      <c r="AK4372" s="2">
        <f>VLOOKUP(Tabla3[[#This Row],[Columna1]],Tabla7[[ID]:[Monto neto de los bonos]],3,0)</f>
        <v>0</v>
      </c>
      <c r="AL4372" s="2">
        <v>0</v>
      </c>
      <c r="AM4372" s="2">
        <v>0</v>
      </c>
      <c r="AN4372" s="2">
        <v>0</v>
      </c>
      <c r="AO4372" s="2">
        <v>0</v>
      </c>
      <c r="AP4372" s="2">
        <v>0</v>
      </c>
      <c r="AQ4372" s="2">
        <v>0</v>
      </c>
      <c r="AR4372" s="2">
        <v>0</v>
      </c>
      <c r="AS4372" s="2">
        <v>0</v>
      </c>
      <c r="AT4372" s="2">
        <v>3421.88</v>
      </c>
      <c r="AU4372" s="2">
        <v>4237.68</v>
      </c>
      <c r="AV4372" s="2">
        <v>0</v>
      </c>
      <c r="AW4372" s="1"/>
      <c r="AX4372" s="2" t="s">
        <v>422</v>
      </c>
      <c r="AY4372" s="8" t="s">
        <v>427</v>
      </c>
    </row>
    <row r="4373" spans="1:51" ht="13.15" customHeight="1" x14ac:dyDescent="0.25">
      <c r="A4373" s="7">
        <v>21010</v>
      </c>
      <c r="B4373" s="2" t="s">
        <v>4786</v>
      </c>
      <c r="C4373" s="2">
        <v>2327303</v>
      </c>
      <c r="D4373" s="2" t="s">
        <v>365</v>
      </c>
      <c r="E4373" s="2" t="s">
        <v>375</v>
      </c>
      <c r="F4373" s="2" t="s">
        <v>184</v>
      </c>
      <c r="G4373" s="3">
        <v>44424</v>
      </c>
      <c r="H4373" s="1"/>
      <c r="I4373" s="2">
        <v>5516.73</v>
      </c>
      <c r="J4373" s="2">
        <v>1441.28</v>
      </c>
      <c r="K4373" s="2">
        <v>1441.28</v>
      </c>
      <c r="L4373" s="2">
        <v>0</v>
      </c>
      <c r="M4373" s="1"/>
      <c r="N4373" s="5">
        <f t="shared" si="137"/>
        <v>8399.2899999999991</v>
      </c>
      <c r="O4373" s="6">
        <f t="shared" si="138"/>
        <v>5971.57</v>
      </c>
      <c r="P4373" s="2">
        <v>24</v>
      </c>
      <c r="Q4373" s="2" t="s">
        <v>132</v>
      </c>
      <c r="R4373" s="2">
        <v>0</v>
      </c>
      <c r="S4373" s="2">
        <v>100</v>
      </c>
      <c r="T4373" s="2">
        <v>6908</v>
      </c>
      <c r="U4373" s="2">
        <v>0</v>
      </c>
      <c r="V4373" s="2">
        <v>0</v>
      </c>
      <c r="W4373" s="2">
        <v>0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2">
        <f>VLOOKUP(Tabla3[[#This Row],[Columna1]],Tabla5[#All],3,0)</f>
        <v>0</v>
      </c>
      <c r="AF4373" s="2">
        <v>0</v>
      </c>
      <c r="AG4373" s="2">
        <v>0</v>
      </c>
      <c r="AH4373" s="2">
        <v>0</v>
      </c>
      <c r="AI4373" s="2">
        <v>0</v>
      </c>
      <c r="AJ4373" s="2">
        <v>0</v>
      </c>
      <c r="AK4373" s="2">
        <f>VLOOKUP(Tabla3[[#This Row],[Columna1]],Tabla7[[ID]:[Monto neto de los bonos]],3,0)</f>
        <v>0</v>
      </c>
      <c r="AL4373" s="2">
        <v>0</v>
      </c>
      <c r="AM4373" s="2">
        <v>0</v>
      </c>
      <c r="AN4373" s="2">
        <v>0</v>
      </c>
      <c r="AO4373" s="2">
        <v>0</v>
      </c>
      <c r="AP4373" s="2">
        <v>0</v>
      </c>
      <c r="AQ4373" s="2">
        <v>0</v>
      </c>
      <c r="AR4373" s="2">
        <v>0</v>
      </c>
      <c r="AS4373" s="2">
        <v>0</v>
      </c>
      <c r="AT4373" s="2">
        <v>1464.4</v>
      </c>
      <c r="AU4373" s="2">
        <v>963.32</v>
      </c>
      <c r="AV4373" s="2">
        <v>0</v>
      </c>
      <c r="AW4373" s="1"/>
      <c r="AX4373" s="2" t="s">
        <v>422</v>
      </c>
      <c r="AY4373" s="8" t="s">
        <v>427</v>
      </c>
    </row>
    <row r="4374" spans="1:51" ht="13.15" customHeight="1" x14ac:dyDescent="0.25">
      <c r="A4374" s="7">
        <v>18906</v>
      </c>
      <c r="B4374" s="2" t="s">
        <v>4829</v>
      </c>
      <c r="C4374" s="2">
        <v>296803</v>
      </c>
      <c r="D4374" s="2" t="s">
        <v>365</v>
      </c>
      <c r="E4374" s="2" t="s">
        <v>368</v>
      </c>
      <c r="F4374" s="2" t="s">
        <v>158</v>
      </c>
      <c r="G4374" s="3">
        <v>42523</v>
      </c>
      <c r="H4374" s="1"/>
      <c r="I4374" s="2">
        <v>7320.09</v>
      </c>
      <c r="J4374" s="2">
        <v>1914.615</v>
      </c>
      <c r="K4374" s="2">
        <v>1914.615</v>
      </c>
      <c r="L4374" s="2">
        <v>884.85</v>
      </c>
      <c r="M4374" s="1"/>
      <c r="N4374" s="5">
        <f t="shared" si="137"/>
        <v>12034.17</v>
      </c>
      <c r="O4374" s="6">
        <f t="shared" si="138"/>
        <v>7642.6500000000005</v>
      </c>
      <c r="P4374" s="2">
        <v>24</v>
      </c>
      <c r="Q4374" s="2" t="s">
        <v>132</v>
      </c>
      <c r="R4374" s="2">
        <v>0</v>
      </c>
      <c r="S4374" s="2">
        <v>120</v>
      </c>
      <c r="T4374" s="2">
        <v>11001.6</v>
      </c>
      <c r="U4374" s="2">
        <v>0</v>
      </c>
      <c r="V4374" s="2">
        <v>0</v>
      </c>
      <c r="W4374" s="2">
        <v>0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2">
        <f>VLOOKUP(Tabla3[[#This Row],[Columna1]],Tabla5[#All],3,0)</f>
        <v>0</v>
      </c>
      <c r="AF4374" s="2">
        <v>0</v>
      </c>
      <c r="AG4374" s="2">
        <v>0</v>
      </c>
      <c r="AH4374" s="2">
        <v>0</v>
      </c>
      <c r="AI4374" s="2">
        <v>0</v>
      </c>
      <c r="AJ4374" s="2">
        <v>0</v>
      </c>
      <c r="AK4374" s="2">
        <f>VLOOKUP(Tabla3[[#This Row],[Columna1]],Tabla7[[ID]:[Monto neto de los bonos]],3,0)</f>
        <v>0</v>
      </c>
      <c r="AL4374" s="2">
        <v>0</v>
      </c>
      <c r="AM4374" s="2">
        <v>0</v>
      </c>
      <c r="AN4374" s="2">
        <v>0</v>
      </c>
      <c r="AO4374" s="2">
        <v>0</v>
      </c>
      <c r="AP4374" s="2">
        <v>0</v>
      </c>
      <c r="AQ4374" s="2">
        <v>0</v>
      </c>
      <c r="AR4374" s="2">
        <v>0</v>
      </c>
      <c r="AS4374" s="2">
        <v>0</v>
      </c>
      <c r="AT4374" s="2">
        <v>2208.56</v>
      </c>
      <c r="AU4374" s="2">
        <v>2182.96</v>
      </c>
      <c r="AV4374" s="2">
        <v>0</v>
      </c>
      <c r="AW4374" s="1"/>
      <c r="AX4374" s="2" t="s">
        <v>422</v>
      </c>
      <c r="AY4374" s="8" t="s">
        <v>427</v>
      </c>
    </row>
    <row r="4375" spans="1:51" ht="13.15" customHeight="1" x14ac:dyDescent="0.25">
      <c r="A4375" s="7">
        <v>24976</v>
      </c>
      <c r="B4375" s="2" t="s">
        <v>4796</v>
      </c>
      <c r="C4375" s="2">
        <v>6309703</v>
      </c>
      <c r="D4375" s="2" t="s">
        <v>365</v>
      </c>
      <c r="E4375" s="2" t="s">
        <v>372</v>
      </c>
      <c r="F4375" s="2" t="s">
        <v>45</v>
      </c>
      <c r="G4375" s="3">
        <v>45342</v>
      </c>
      <c r="H4375" s="1"/>
      <c r="I4375" s="2">
        <v>13413.65</v>
      </c>
      <c r="J4375" s="2">
        <v>2841.47</v>
      </c>
      <c r="K4375" s="2">
        <v>2841.47</v>
      </c>
      <c r="L4375" s="2">
        <v>0</v>
      </c>
      <c r="M4375" s="1"/>
      <c r="N4375" s="5">
        <f t="shared" si="137"/>
        <v>19096.59</v>
      </c>
      <c r="O4375" s="6">
        <f t="shared" si="138"/>
        <v>11460.63</v>
      </c>
      <c r="P4375" s="2">
        <v>30</v>
      </c>
      <c r="Q4375" s="2" t="s">
        <v>37</v>
      </c>
      <c r="R4375" s="2">
        <v>0</v>
      </c>
      <c r="S4375" s="2">
        <v>100</v>
      </c>
      <c r="T4375" s="2">
        <v>15914</v>
      </c>
      <c r="U4375" s="2">
        <v>0</v>
      </c>
      <c r="V4375" s="2">
        <v>0</v>
      </c>
      <c r="W4375" s="2">
        <v>0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2">
        <f>VLOOKUP(Tabla3[[#This Row],[Columna1]],Tabla5[#All],3,0)</f>
        <v>0</v>
      </c>
      <c r="AF4375" s="2">
        <v>0</v>
      </c>
      <c r="AG4375" s="2">
        <v>0</v>
      </c>
      <c r="AH4375" s="2">
        <v>0</v>
      </c>
      <c r="AI4375" s="2">
        <v>0</v>
      </c>
      <c r="AJ4375" s="2">
        <v>0</v>
      </c>
      <c r="AK4375" s="2">
        <f>VLOOKUP(Tabla3[[#This Row],[Columna1]],Tabla7[[ID]:[Monto neto de los bonos]],3,0)</f>
        <v>0</v>
      </c>
      <c r="AL4375" s="2">
        <v>0</v>
      </c>
      <c r="AM4375" s="2">
        <v>0</v>
      </c>
      <c r="AN4375" s="2">
        <v>0</v>
      </c>
      <c r="AO4375" s="2">
        <v>0</v>
      </c>
      <c r="AP4375" s="2">
        <v>0</v>
      </c>
      <c r="AQ4375" s="2">
        <v>0</v>
      </c>
      <c r="AR4375" s="2">
        <v>0</v>
      </c>
      <c r="AS4375" s="2">
        <v>0</v>
      </c>
      <c r="AT4375" s="2">
        <v>3501.04</v>
      </c>
      <c r="AU4375" s="2">
        <v>4134.92</v>
      </c>
      <c r="AV4375" s="2">
        <v>0</v>
      </c>
      <c r="AW4375" s="1"/>
      <c r="AX4375" s="2" t="s">
        <v>422</v>
      </c>
      <c r="AY4375" s="8" t="s">
        <v>423</v>
      </c>
    </row>
    <row r="4376" spans="1:51" ht="13.15" customHeight="1" x14ac:dyDescent="0.25">
      <c r="A4376" s="7">
        <v>21304</v>
      </c>
      <c r="B4376" s="2" t="s">
        <v>3537</v>
      </c>
      <c r="C4376" s="2">
        <v>2647403</v>
      </c>
      <c r="D4376" s="2" t="s">
        <v>365</v>
      </c>
      <c r="E4376" s="2" t="s">
        <v>368</v>
      </c>
      <c r="F4376" s="2" t="s">
        <v>148</v>
      </c>
      <c r="G4376" s="3">
        <v>43234</v>
      </c>
      <c r="H4376" s="1"/>
      <c r="I4376" s="2">
        <v>9836.7099999999991</v>
      </c>
      <c r="J4376" s="2">
        <v>3056.2150000000001</v>
      </c>
      <c r="K4376" s="2">
        <v>3056.2150000000001</v>
      </c>
      <c r="L4376" s="2">
        <v>1449.17</v>
      </c>
      <c r="M4376" s="1"/>
      <c r="N4376" s="5">
        <f t="shared" si="137"/>
        <v>25823.329999999998</v>
      </c>
      <c r="O4376" s="6">
        <f t="shared" si="138"/>
        <v>23245.569999999996</v>
      </c>
      <c r="P4376" s="2">
        <v>24</v>
      </c>
      <c r="Q4376" s="2" t="s">
        <v>132</v>
      </c>
      <c r="R4376" s="2">
        <v>0</v>
      </c>
      <c r="S4376" s="2">
        <v>0</v>
      </c>
      <c r="T4376" s="2">
        <v>0</v>
      </c>
      <c r="U4376" s="2">
        <v>0</v>
      </c>
      <c r="V4376" s="2">
        <v>0</v>
      </c>
      <c r="W4376" s="2">
        <v>0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8425.02</v>
      </c>
      <c r="AE4376" s="2">
        <f>VLOOKUP(Tabla3[[#This Row],[Columna1]],Tabla5[#All],3,0)</f>
        <v>8425.02</v>
      </c>
      <c r="AF4376" s="2">
        <v>0</v>
      </c>
      <c r="AG4376" s="2">
        <v>0</v>
      </c>
      <c r="AH4376" s="2">
        <v>0</v>
      </c>
      <c r="AI4376" s="2">
        <v>0</v>
      </c>
      <c r="AJ4376" s="2">
        <v>0</v>
      </c>
      <c r="AK4376" s="2">
        <f>VLOOKUP(Tabla3[[#This Row],[Columna1]],Tabla7[[ID]:[Monto neto de los bonos]],3,0)</f>
        <v>0</v>
      </c>
      <c r="AL4376" s="2">
        <v>0</v>
      </c>
      <c r="AM4376" s="2">
        <v>0</v>
      </c>
      <c r="AN4376" s="2">
        <v>0</v>
      </c>
      <c r="AO4376" s="2">
        <v>0</v>
      </c>
      <c r="AP4376" s="2">
        <v>0</v>
      </c>
      <c r="AQ4376" s="2">
        <v>0</v>
      </c>
      <c r="AR4376" s="2">
        <v>0</v>
      </c>
      <c r="AS4376" s="2">
        <v>0</v>
      </c>
      <c r="AT4376" s="2">
        <v>1602.52</v>
      </c>
      <c r="AU4376" s="2">
        <v>975.24</v>
      </c>
      <c r="AV4376" s="2">
        <v>0</v>
      </c>
      <c r="AW4376" s="1"/>
      <c r="AX4376" s="2" t="s">
        <v>422</v>
      </c>
      <c r="AY4376" s="8" t="s">
        <v>427</v>
      </c>
    </row>
    <row r="4377" spans="1:51" ht="13.15" customHeight="1" x14ac:dyDescent="0.25">
      <c r="A4377" s="7">
        <v>24730</v>
      </c>
      <c r="B4377" s="2" t="s">
        <v>4895</v>
      </c>
      <c r="C4377" s="2">
        <v>6166903</v>
      </c>
      <c r="D4377" s="2" t="s">
        <v>365</v>
      </c>
      <c r="E4377" s="2" t="s">
        <v>366</v>
      </c>
      <c r="F4377" s="2" t="s">
        <v>140</v>
      </c>
      <c r="G4377" s="3">
        <v>45208</v>
      </c>
      <c r="H4377" s="1"/>
      <c r="I4377" s="2">
        <v>6673.03</v>
      </c>
      <c r="J4377" s="2">
        <v>1745.4849999999999</v>
      </c>
      <c r="K4377" s="2">
        <v>1745.4849999999999</v>
      </c>
      <c r="L4377" s="2">
        <v>0</v>
      </c>
      <c r="M4377" s="1"/>
      <c r="N4377" s="5">
        <f t="shared" si="137"/>
        <v>10164</v>
      </c>
      <c r="O4377" s="6">
        <f t="shared" si="138"/>
        <v>6005.08</v>
      </c>
      <c r="P4377" s="2">
        <v>24</v>
      </c>
      <c r="Q4377" s="2" t="s">
        <v>132</v>
      </c>
      <c r="R4377" s="2">
        <v>0</v>
      </c>
      <c r="S4377" s="2">
        <v>140</v>
      </c>
      <c r="T4377" s="2">
        <v>11701.2</v>
      </c>
      <c r="U4377" s="2">
        <v>0</v>
      </c>
      <c r="V4377" s="2">
        <v>0</v>
      </c>
      <c r="W4377" s="2">
        <v>0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2">
        <f>VLOOKUP(Tabla3[[#This Row],[Columna1]],Tabla5[#All],3,0)</f>
        <v>0</v>
      </c>
      <c r="AF4377" s="2">
        <v>0</v>
      </c>
      <c r="AG4377" s="2">
        <v>0</v>
      </c>
      <c r="AH4377" s="2">
        <v>0</v>
      </c>
      <c r="AI4377" s="2">
        <v>0</v>
      </c>
      <c r="AJ4377" s="2">
        <v>0</v>
      </c>
      <c r="AK4377" s="2">
        <f>VLOOKUP(Tabla3[[#This Row],[Columna1]],Tabla7[[ID]:[Monto neto de los bonos]],3,0)</f>
        <v>0</v>
      </c>
      <c r="AL4377" s="2">
        <v>0</v>
      </c>
      <c r="AM4377" s="2">
        <v>0</v>
      </c>
      <c r="AN4377" s="2">
        <v>0</v>
      </c>
      <c r="AO4377" s="2">
        <v>0</v>
      </c>
      <c r="AP4377" s="2">
        <v>0</v>
      </c>
      <c r="AQ4377" s="2">
        <v>0</v>
      </c>
      <c r="AR4377" s="2">
        <v>0</v>
      </c>
      <c r="AS4377" s="2">
        <v>0</v>
      </c>
      <c r="AT4377" s="2">
        <v>2106.2800000000002</v>
      </c>
      <c r="AU4377" s="2">
        <v>2052.64</v>
      </c>
      <c r="AV4377" s="2">
        <v>0</v>
      </c>
      <c r="AW4377" s="1"/>
      <c r="AX4377" s="2" t="s">
        <v>422</v>
      </c>
      <c r="AY4377" s="8" t="s">
        <v>427</v>
      </c>
    </row>
    <row r="4378" spans="1:51" ht="13.15" customHeight="1" x14ac:dyDescent="0.25">
      <c r="A4378" s="7">
        <v>104266</v>
      </c>
      <c r="B4378" s="2" t="s">
        <v>3538</v>
      </c>
      <c r="C4378" s="2">
        <v>379303</v>
      </c>
      <c r="D4378" s="2" t="s">
        <v>365</v>
      </c>
      <c r="E4378" s="2" t="s">
        <v>374</v>
      </c>
      <c r="F4378" s="2" t="s">
        <v>148</v>
      </c>
      <c r="G4378" s="3">
        <v>42523</v>
      </c>
      <c r="H4378" s="1"/>
      <c r="I4378" s="2">
        <v>9836.7099999999991</v>
      </c>
      <c r="J4378" s="2">
        <v>3056.2150000000001</v>
      </c>
      <c r="K4378" s="2">
        <v>3056.2150000000001</v>
      </c>
      <c r="L4378" s="2">
        <v>1265.76</v>
      </c>
      <c r="M4378" s="1"/>
      <c r="N4378" s="5">
        <f t="shared" si="137"/>
        <v>17214.899999999998</v>
      </c>
      <c r="O4378" s="6">
        <f t="shared" si="138"/>
        <v>9555.3399999999965</v>
      </c>
      <c r="P4378" s="2">
        <v>24</v>
      </c>
      <c r="Q4378" s="2" t="s">
        <v>132</v>
      </c>
      <c r="R4378" s="2">
        <v>0</v>
      </c>
      <c r="S4378" s="2">
        <v>140</v>
      </c>
      <c r="T4378" s="2">
        <v>18362.400000000001</v>
      </c>
      <c r="U4378" s="2">
        <v>0</v>
      </c>
      <c r="V4378" s="2">
        <v>0</v>
      </c>
      <c r="W4378" s="2">
        <v>0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2">
        <f>VLOOKUP(Tabla3[[#This Row],[Columna1]],Tabla5[#All],3,0)</f>
        <v>0</v>
      </c>
      <c r="AF4378" s="2">
        <v>0</v>
      </c>
      <c r="AG4378" s="2">
        <v>0</v>
      </c>
      <c r="AH4378" s="2">
        <v>0</v>
      </c>
      <c r="AI4378" s="2">
        <v>0</v>
      </c>
      <c r="AJ4378" s="2">
        <v>0</v>
      </c>
      <c r="AK4378" s="2">
        <f>VLOOKUP(Tabla3[[#This Row],[Columna1]],Tabla7[[ID]:[Monto neto de los bonos]],3,0)</f>
        <v>0</v>
      </c>
      <c r="AL4378" s="2">
        <v>0</v>
      </c>
      <c r="AM4378" s="2">
        <v>0</v>
      </c>
      <c r="AN4378" s="2">
        <v>0</v>
      </c>
      <c r="AO4378" s="2">
        <v>0</v>
      </c>
      <c r="AP4378" s="2">
        <v>0</v>
      </c>
      <c r="AQ4378" s="2">
        <v>0</v>
      </c>
      <c r="AR4378" s="2">
        <v>0</v>
      </c>
      <c r="AS4378" s="2">
        <v>0</v>
      </c>
      <c r="AT4378" s="2">
        <v>3421.88</v>
      </c>
      <c r="AU4378" s="2">
        <v>4237.68</v>
      </c>
      <c r="AV4378" s="2">
        <v>0</v>
      </c>
      <c r="AW4378" s="1"/>
      <c r="AX4378" s="2" t="s">
        <v>422</v>
      </c>
      <c r="AY4378" s="8" t="s">
        <v>427</v>
      </c>
    </row>
    <row r="4379" spans="1:51" ht="13.15" customHeight="1" x14ac:dyDescent="0.25">
      <c r="A4379" s="7">
        <v>11861</v>
      </c>
      <c r="B4379" s="2" t="s">
        <v>3539</v>
      </c>
      <c r="C4379" s="2">
        <v>111703</v>
      </c>
      <c r="D4379" s="2" t="s">
        <v>365</v>
      </c>
      <c r="E4379" s="2" t="s">
        <v>375</v>
      </c>
      <c r="F4379" s="2" t="s">
        <v>36</v>
      </c>
      <c r="G4379" s="3">
        <v>36404</v>
      </c>
      <c r="H4379" s="1"/>
      <c r="I4379" s="2">
        <v>13165.89</v>
      </c>
      <c r="J4379" s="2">
        <v>2789.65</v>
      </c>
      <c r="K4379" s="2">
        <v>2789.65</v>
      </c>
      <c r="L4379" s="2">
        <v>4756.3</v>
      </c>
      <c r="M4379" s="1"/>
      <c r="N4379" s="5">
        <f t="shared" si="137"/>
        <v>23501.489999999998</v>
      </c>
      <c r="O4379" s="6">
        <f t="shared" si="138"/>
        <v>13167.57</v>
      </c>
      <c r="P4379" s="2">
        <v>24</v>
      </c>
      <c r="Q4379" s="2" t="s">
        <v>46</v>
      </c>
      <c r="R4379" s="2">
        <v>0</v>
      </c>
      <c r="S4379" s="2">
        <v>134</v>
      </c>
      <c r="T4379" s="2">
        <v>20657.439999999999</v>
      </c>
      <c r="U4379" s="2">
        <v>3686.45</v>
      </c>
      <c r="V4379" s="2">
        <v>0</v>
      </c>
      <c r="W4379" s="2">
        <v>0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2">
        <f>VLOOKUP(Tabla3[[#This Row],[Columna1]],Tabla5[#All],3,0)</f>
        <v>0</v>
      </c>
      <c r="AF4379" s="2">
        <v>0</v>
      </c>
      <c r="AG4379" s="2">
        <v>0</v>
      </c>
      <c r="AH4379" s="2">
        <v>0</v>
      </c>
      <c r="AI4379" s="2">
        <v>0</v>
      </c>
      <c r="AJ4379" s="2">
        <v>0</v>
      </c>
      <c r="AK4379" s="2">
        <f>VLOOKUP(Tabla3[[#This Row],[Columna1]],Tabla7[[ID]:[Monto neto de los bonos]],3,0)</f>
        <v>3686.45</v>
      </c>
      <c r="AL4379" s="2">
        <v>0</v>
      </c>
      <c r="AM4379" s="2">
        <v>0</v>
      </c>
      <c r="AN4379" s="2">
        <v>0</v>
      </c>
      <c r="AO4379" s="2">
        <v>0</v>
      </c>
      <c r="AP4379" s="2">
        <v>0</v>
      </c>
      <c r="AQ4379" s="2">
        <v>0</v>
      </c>
      <c r="AR4379" s="2">
        <v>0</v>
      </c>
      <c r="AS4379" s="2">
        <v>0</v>
      </c>
      <c r="AT4379" s="2">
        <v>4230.3900000000003</v>
      </c>
      <c r="AU4379" s="2">
        <v>6103.53</v>
      </c>
      <c r="AV4379" s="2">
        <v>0</v>
      </c>
      <c r="AW4379" s="1"/>
      <c r="AX4379" s="2" t="s">
        <v>422</v>
      </c>
      <c r="AY4379" s="8" t="s">
        <v>425</v>
      </c>
    </row>
    <row r="4380" spans="1:51" ht="13.15" customHeight="1" x14ac:dyDescent="0.25">
      <c r="A4380" s="7">
        <v>102750</v>
      </c>
      <c r="B4380" s="2" t="s">
        <v>3540</v>
      </c>
      <c r="C4380" s="2">
        <v>416203</v>
      </c>
      <c r="D4380" s="2" t="s">
        <v>365</v>
      </c>
      <c r="E4380" s="2" t="s">
        <v>366</v>
      </c>
      <c r="F4380" s="2" t="s">
        <v>140</v>
      </c>
      <c r="G4380" s="3">
        <v>42523</v>
      </c>
      <c r="H4380" s="1"/>
      <c r="I4380" s="2">
        <v>6673.03</v>
      </c>
      <c r="J4380" s="2">
        <v>1745.4849999999999</v>
      </c>
      <c r="K4380" s="2">
        <v>1745.4849999999999</v>
      </c>
      <c r="L4380" s="2">
        <v>806.65</v>
      </c>
      <c r="M4380" s="1"/>
      <c r="N4380" s="5">
        <f t="shared" si="137"/>
        <v>10970.65</v>
      </c>
      <c r="O4380" s="6">
        <f t="shared" si="138"/>
        <v>7256.7899999999991</v>
      </c>
      <c r="P4380" s="2">
        <v>24</v>
      </c>
      <c r="Q4380" s="2" t="s">
        <v>46</v>
      </c>
      <c r="R4380" s="2">
        <v>0</v>
      </c>
      <c r="S4380" s="2">
        <v>114</v>
      </c>
      <c r="T4380" s="2">
        <v>9528.1200000000008</v>
      </c>
      <c r="U4380" s="2">
        <v>1868.45</v>
      </c>
      <c r="V4380" s="2">
        <v>0</v>
      </c>
      <c r="W4380" s="2">
        <v>0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2">
        <f>VLOOKUP(Tabla3[[#This Row],[Columna1]],Tabla5[#All],3,0)</f>
        <v>0</v>
      </c>
      <c r="AF4380" s="2">
        <v>0</v>
      </c>
      <c r="AG4380" s="2">
        <v>0</v>
      </c>
      <c r="AH4380" s="2">
        <v>0</v>
      </c>
      <c r="AI4380" s="2">
        <v>0</v>
      </c>
      <c r="AJ4380" s="2">
        <v>0</v>
      </c>
      <c r="AK4380" s="2">
        <f>VLOOKUP(Tabla3[[#This Row],[Columna1]],Tabla7[[ID]:[Monto neto de los bonos]],3,0)</f>
        <v>1868.45</v>
      </c>
      <c r="AL4380" s="2">
        <v>0</v>
      </c>
      <c r="AM4380" s="2">
        <v>0</v>
      </c>
      <c r="AN4380" s="2">
        <v>0</v>
      </c>
      <c r="AO4380" s="2">
        <v>0</v>
      </c>
      <c r="AP4380" s="2">
        <v>0</v>
      </c>
      <c r="AQ4380" s="2">
        <v>0</v>
      </c>
      <c r="AR4380" s="2">
        <v>0</v>
      </c>
      <c r="AS4380" s="2">
        <v>0</v>
      </c>
      <c r="AT4380" s="2">
        <v>1963.26</v>
      </c>
      <c r="AU4380" s="2">
        <v>1750.6</v>
      </c>
      <c r="AV4380" s="2">
        <v>0</v>
      </c>
      <c r="AW4380" s="1"/>
      <c r="AX4380" s="2" t="s">
        <v>422</v>
      </c>
      <c r="AY4380" s="8" t="s">
        <v>425</v>
      </c>
    </row>
    <row r="4381" spans="1:51" ht="13.15" customHeight="1" x14ac:dyDescent="0.25">
      <c r="A4381" s="7">
        <v>12674</v>
      </c>
      <c r="B4381" s="2" t="s">
        <v>4790</v>
      </c>
      <c r="C4381" s="2">
        <v>1320103</v>
      </c>
      <c r="D4381" s="2" t="s">
        <v>365</v>
      </c>
      <c r="E4381" s="2" t="s">
        <v>375</v>
      </c>
      <c r="F4381" s="2" t="s">
        <v>45</v>
      </c>
      <c r="G4381" s="3">
        <v>42679</v>
      </c>
      <c r="H4381" s="1"/>
      <c r="I4381" s="2">
        <v>13413.65</v>
      </c>
      <c r="J4381" s="2">
        <v>2841.47</v>
      </c>
      <c r="K4381" s="2">
        <v>2841.47</v>
      </c>
      <c r="L4381" s="2">
        <v>1573.68</v>
      </c>
      <c r="M4381" s="1"/>
      <c r="N4381" s="5">
        <f t="shared" si="137"/>
        <v>28833.43</v>
      </c>
      <c r="O4381" s="6">
        <f t="shared" si="138"/>
        <v>25200.989999999998</v>
      </c>
      <c r="P4381" s="2">
        <v>30</v>
      </c>
      <c r="Q4381" s="2" t="s">
        <v>37</v>
      </c>
      <c r="R4381" s="2">
        <v>0</v>
      </c>
      <c r="S4381" s="2">
        <v>0</v>
      </c>
      <c r="T4381" s="2">
        <v>0</v>
      </c>
      <c r="U4381" s="2">
        <v>0</v>
      </c>
      <c r="V4381" s="2">
        <v>0</v>
      </c>
      <c r="W4381" s="2">
        <v>0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8163.16</v>
      </c>
      <c r="AE4381" s="2">
        <f>VLOOKUP(Tabla3[[#This Row],[Columna1]],Tabla5[#All],3,0)</f>
        <v>8163.16</v>
      </c>
      <c r="AF4381" s="2">
        <v>0</v>
      </c>
      <c r="AG4381" s="2">
        <v>0</v>
      </c>
      <c r="AH4381" s="2">
        <v>0</v>
      </c>
      <c r="AI4381" s="2">
        <v>0</v>
      </c>
      <c r="AJ4381" s="2">
        <v>0</v>
      </c>
      <c r="AK4381" s="2">
        <f>VLOOKUP(Tabla3[[#This Row],[Columna1]],Tabla7[[ID]:[Monto neto de los bonos]],3,0)</f>
        <v>0</v>
      </c>
      <c r="AL4381" s="2">
        <v>0</v>
      </c>
      <c r="AM4381" s="2">
        <v>0</v>
      </c>
      <c r="AN4381" s="2">
        <v>0</v>
      </c>
      <c r="AO4381" s="2">
        <v>0</v>
      </c>
      <c r="AP4381" s="2">
        <v>0</v>
      </c>
      <c r="AQ4381" s="2">
        <v>0</v>
      </c>
      <c r="AR4381" s="2">
        <v>0</v>
      </c>
      <c r="AS4381" s="2">
        <v>0</v>
      </c>
      <c r="AT4381" s="2">
        <v>2067.02</v>
      </c>
      <c r="AU4381" s="2">
        <v>1565.42</v>
      </c>
      <c r="AV4381" s="2">
        <v>0</v>
      </c>
      <c r="AW4381" s="1"/>
      <c r="AX4381" s="2" t="s">
        <v>422</v>
      </c>
      <c r="AY4381" s="8" t="s">
        <v>423</v>
      </c>
    </row>
    <row r="4382" spans="1:51" ht="13.15" customHeight="1" x14ac:dyDescent="0.25">
      <c r="A4382" s="7">
        <v>16134</v>
      </c>
      <c r="B4382" s="2" t="s">
        <v>4827</v>
      </c>
      <c r="C4382" s="2">
        <v>213603</v>
      </c>
      <c r="D4382" s="2" t="s">
        <v>365</v>
      </c>
      <c r="E4382" s="2" t="s">
        <v>368</v>
      </c>
      <c r="F4382" s="2" t="s">
        <v>41</v>
      </c>
      <c r="G4382" s="3">
        <v>44587</v>
      </c>
      <c r="H4382" s="1"/>
      <c r="I4382" s="2">
        <v>8542.57</v>
      </c>
      <c r="J4382" s="2">
        <v>2234.4899999999998</v>
      </c>
      <c r="K4382" s="2">
        <v>2234.4899999999998</v>
      </c>
      <c r="L4382" s="2">
        <v>0</v>
      </c>
      <c r="M4382" s="1"/>
      <c r="N4382" s="5">
        <f t="shared" si="137"/>
        <v>13011.55</v>
      </c>
      <c r="O4382" s="6">
        <f t="shared" si="138"/>
        <v>7256.7899999999991</v>
      </c>
      <c r="P4382" s="2">
        <v>24</v>
      </c>
      <c r="Q4382" s="2" t="s">
        <v>132</v>
      </c>
      <c r="R4382" s="2">
        <v>0</v>
      </c>
      <c r="S4382" s="2">
        <v>140</v>
      </c>
      <c r="T4382" s="2">
        <v>14980</v>
      </c>
      <c r="U4382" s="2">
        <v>0</v>
      </c>
      <c r="V4382" s="2">
        <v>0</v>
      </c>
      <c r="W4382" s="2">
        <v>0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2">
        <f>VLOOKUP(Tabla3[[#This Row],[Columna1]],Tabla5[#All],3,0)</f>
        <v>0</v>
      </c>
      <c r="AF4382" s="2">
        <v>0</v>
      </c>
      <c r="AG4382" s="2">
        <v>0</v>
      </c>
      <c r="AH4382" s="2">
        <v>0</v>
      </c>
      <c r="AI4382" s="2">
        <v>0</v>
      </c>
      <c r="AJ4382" s="2">
        <v>0</v>
      </c>
      <c r="AK4382" s="2">
        <f>VLOOKUP(Tabla3[[#This Row],[Columna1]],Tabla7[[ID]:[Monto neto de los bonos]],3,0)</f>
        <v>0</v>
      </c>
      <c r="AL4382" s="2">
        <v>0</v>
      </c>
      <c r="AM4382" s="2">
        <v>0</v>
      </c>
      <c r="AN4382" s="2">
        <v>0</v>
      </c>
      <c r="AO4382" s="2">
        <v>0</v>
      </c>
      <c r="AP4382" s="2">
        <v>0</v>
      </c>
      <c r="AQ4382" s="2">
        <v>0</v>
      </c>
      <c r="AR4382" s="2">
        <v>0</v>
      </c>
      <c r="AS4382" s="2">
        <v>0</v>
      </c>
      <c r="AT4382" s="2">
        <v>2696.48</v>
      </c>
      <c r="AU4382" s="2">
        <v>3058.28</v>
      </c>
      <c r="AV4382" s="2">
        <v>0</v>
      </c>
      <c r="AW4382" s="1"/>
      <c r="AX4382" s="2" t="s">
        <v>422</v>
      </c>
      <c r="AY4382" s="8" t="s">
        <v>427</v>
      </c>
    </row>
    <row r="4383" spans="1:51" ht="13.15" customHeight="1" x14ac:dyDescent="0.25">
      <c r="A4383" s="7">
        <v>17918</v>
      </c>
      <c r="B4383" s="2" t="s">
        <v>3541</v>
      </c>
      <c r="C4383" s="2">
        <v>235703</v>
      </c>
      <c r="D4383" s="2" t="s">
        <v>365</v>
      </c>
      <c r="E4383" s="2" t="s">
        <v>366</v>
      </c>
      <c r="F4383" s="2" t="s">
        <v>140</v>
      </c>
      <c r="G4383" s="3">
        <v>42523</v>
      </c>
      <c r="H4383" s="1"/>
      <c r="I4383" s="2">
        <v>6673.03</v>
      </c>
      <c r="J4383" s="2">
        <v>1745.4849999999999</v>
      </c>
      <c r="K4383" s="2">
        <v>1745.4849999999999</v>
      </c>
      <c r="L4383" s="2">
        <v>806.65</v>
      </c>
      <c r="M4383" s="1"/>
      <c r="N4383" s="5">
        <f t="shared" si="137"/>
        <v>10970.65</v>
      </c>
      <c r="O4383" s="6">
        <f t="shared" si="138"/>
        <v>7102.97</v>
      </c>
      <c r="P4383" s="2">
        <v>24</v>
      </c>
      <c r="Q4383" s="2" t="s">
        <v>132</v>
      </c>
      <c r="R4383" s="2">
        <v>0</v>
      </c>
      <c r="S4383" s="2">
        <v>120</v>
      </c>
      <c r="T4383" s="2">
        <v>10029.6</v>
      </c>
      <c r="U4383" s="2">
        <v>0</v>
      </c>
      <c r="V4383" s="2">
        <v>0</v>
      </c>
      <c r="W4383" s="2">
        <v>0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2">
        <f>VLOOKUP(Tabla3[[#This Row],[Columna1]],Tabla5[#All],3,0)</f>
        <v>0</v>
      </c>
      <c r="AF4383" s="2">
        <v>0</v>
      </c>
      <c r="AG4383" s="2">
        <v>0</v>
      </c>
      <c r="AH4383" s="2">
        <v>0</v>
      </c>
      <c r="AI4383" s="2">
        <v>0</v>
      </c>
      <c r="AJ4383" s="2">
        <v>0</v>
      </c>
      <c r="AK4383" s="2">
        <f>VLOOKUP(Tabla3[[#This Row],[Columna1]],Tabla7[[ID]:[Monto neto de los bonos]],3,0)</f>
        <v>0</v>
      </c>
      <c r="AL4383" s="2">
        <v>0</v>
      </c>
      <c r="AM4383" s="2">
        <v>0</v>
      </c>
      <c r="AN4383" s="2">
        <v>0</v>
      </c>
      <c r="AO4383" s="2">
        <v>0</v>
      </c>
      <c r="AP4383" s="2">
        <v>0</v>
      </c>
      <c r="AQ4383" s="2">
        <v>0</v>
      </c>
      <c r="AR4383" s="2">
        <v>0</v>
      </c>
      <c r="AS4383" s="2">
        <v>0</v>
      </c>
      <c r="AT4383" s="2">
        <v>2013.4</v>
      </c>
      <c r="AU4383" s="2">
        <v>1854.28</v>
      </c>
      <c r="AV4383" s="2">
        <v>0</v>
      </c>
      <c r="AW4383" s="1"/>
      <c r="AX4383" s="2" t="s">
        <v>422</v>
      </c>
      <c r="AY4383" s="8" t="s">
        <v>427</v>
      </c>
    </row>
    <row r="4384" spans="1:51" ht="13.15" customHeight="1" x14ac:dyDescent="0.25">
      <c r="A4384" s="7">
        <v>17671</v>
      </c>
      <c r="B4384" s="2" t="s">
        <v>4930</v>
      </c>
      <c r="C4384" s="2">
        <v>229203</v>
      </c>
      <c r="D4384" s="2" t="s">
        <v>365</v>
      </c>
      <c r="E4384" s="2" t="s">
        <v>366</v>
      </c>
      <c r="F4384" s="2" t="s">
        <v>140</v>
      </c>
      <c r="G4384" s="3">
        <v>42523</v>
      </c>
      <c r="H4384" s="1"/>
      <c r="I4384" s="2">
        <v>6673.03</v>
      </c>
      <c r="J4384" s="2">
        <v>1745.4849999999999</v>
      </c>
      <c r="K4384" s="2">
        <v>1745.4849999999999</v>
      </c>
      <c r="L4384" s="2">
        <v>806.65</v>
      </c>
      <c r="M4384" s="1"/>
      <c r="N4384" s="5">
        <f t="shared" si="137"/>
        <v>10970.65</v>
      </c>
      <c r="O4384" s="6">
        <f t="shared" si="138"/>
        <v>7102.97</v>
      </c>
      <c r="P4384" s="2">
        <v>24</v>
      </c>
      <c r="Q4384" s="2" t="s">
        <v>46</v>
      </c>
      <c r="R4384" s="2">
        <v>0</v>
      </c>
      <c r="S4384" s="2">
        <v>120</v>
      </c>
      <c r="T4384" s="2">
        <v>10029.6</v>
      </c>
      <c r="U4384" s="2">
        <v>1868.45</v>
      </c>
      <c r="V4384" s="2">
        <v>0</v>
      </c>
      <c r="W4384" s="2">
        <v>0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2">
        <f>VLOOKUP(Tabla3[[#This Row],[Columna1]],Tabla5[#All],3,0)</f>
        <v>0</v>
      </c>
      <c r="AF4384" s="2">
        <v>0</v>
      </c>
      <c r="AG4384" s="2">
        <v>0</v>
      </c>
      <c r="AH4384" s="2">
        <v>0</v>
      </c>
      <c r="AI4384" s="2">
        <v>0</v>
      </c>
      <c r="AJ4384" s="2">
        <v>0</v>
      </c>
      <c r="AK4384" s="2">
        <f>VLOOKUP(Tabla3[[#This Row],[Columna1]],Tabla7[[ID]:[Monto neto de los bonos]],3,0)</f>
        <v>1868.45</v>
      </c>
      <c r="AL4384" s="2">
        <v>0</v>
      </c>
      <c r="AM4384" s="2">
        <v>0</v>
      </c>
      <c r="AN4384" s="2">
        <v>0</v>
      </c>
      <c r="AO4384" s="2">
        <v>0</v>
      </c>
      <c r="AP4384" s="2">
        <v>0</v>
      </c>
      <c r="AQ4384" s="2">
        <v>0</v>
      </c>
      <c r="AR4384" s="2">
        <v>0</v>
      </c>
      <c r="AS4384" s="2">
        <v>0</v>
      </c>
      <c r="AT4384" s="2">
        <v>2013.4</v>
      </c>
      <c r="AU4384" s="2">
        <v>1854.28</v>
      </c>
      <c r="AV4384" s="2">
        <v>0</v>
      </c>
      <c r="AW4384" s="1"/>
      <c r="AX4384" s="2" t="s">
        <v>422</v>
      </c>
      <c r="AY4384" s="8" t="s">
        <v>425</v>
      </c>
    </row>
    <row r="4385" spans="1:51" ht="13.15" customHeight="1" x14ac:dyDescent="0.25">
      <c r="A4385" s="7">
        <v>22484</v>
      </c>
      <c r="B4385" s="2" t="s">
        <v>5007</v>
      </c>
      <c r="C4385" s="2">
        <v>4263603</v>
      </c>
      <c r="D4385" s="2" t="s">
        <v>365</v>
      </c>
      <c r="E4385" s="2" t="s">
        <v>368</v>
      </c>
      <c r="F4385" s="2" t="s">
        <v>140</v>
      </c>
      <c r="G4385" s="3">
        <v>44202</v>
      </c>
      <c r="H4385" s="1"/>
      <c r="I4385" s="2">
        <v>6673.03</v>
      </c>
      <c r="J4385" s="2">
        <v>1745.4849999999999</v>
      </c>
      <c r="K4385" s="2">
        <v>1745.4849999999999</v>
      </c>
      <c r="L4385" s="2">
        <v>0</v>
      </c>
      <c r="M4385" s="1"/>
      <c r="N4385" s="5">
        <f t="shared" si="137"/>
        <v>10164</v>
      </c>
      <c r="O4385" s="6">
        <f t="shared" si="138"/>
        <v>9001.65</v>
      </c>
      <c r="P4385" s="2">
        <v>24</v>
      </c>
      <c r="Q4385" s="2" t="s">
        <v>132</v>
      </c>
      <c r="R4385" s="2">
        <v>0</v>
      </c>
      <c r="S4385" s="2">
        <v>0</v>
      </c>
      <c r="T4385" s="2">
        <v>0</v>
      </c>
      <c r="U4385" s="2">
        <v>0</v>
      </c>
      <c r="V4385" s="2">
        <v>0</v>
      </c>
      <c r="W4385" s="2">
        <v>0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2">
        <f>VLOOKUP(Tabla3[[#This Row],[Columna1]],Tabla5[#All],3,0)</f>
        <v>0</v>
      </c>
      <c r="AF4385" s="2">
        <v>0</v>
      </c>
      <c r="AG4385" s="2">
        <v>0</v>
      </c>
      <c r="AH4385" s="2">
        <v>0</v>
      </c>
      <c r="AI4385" s="2">
        <v>0</v>
      </c>
      <c r="AJ4385" s="2">
        <v>0</v>
      </c>
      <c r="AK4385" s="2">
        <f>VLOOKUP(Tabla3[[#This Row],[Columna1]],Tabla7[[ID]:[Monto neto de los bonos]],3,0)</f>
        <v>0</v>
      </c>
      <c r="AL4385" s="2">
        <v>0</v>
      </c>
      <c r="AM4385" s="2">
        <v>0</v>
      </c>
      <c r="AN4385" s="2">
        <v>0</v>
      </c>
      <c r="AO4385" s="2">
        <v>0</v>
      </c>
      <c r="AP4385" s="2">
        <v>0</v>
      </c>
      <c r="AQ4385" s="2">
        <v>0</v>
      </c>
      <c r="AR4385" s="2">
        <v>0</v>
      </c>
      <c r="AS4385" s="2">
        <v>0</v>
      </c>
      <c r="AT4385" s="2">
        <v>936.16</v>
      </c>
      <c r="AU4385" s="2">
        <v>226.19</v>
      </c>
      <c r="AV4385" s="2">
        <v>0</v>
      </c>
      <c r="AW4385" s="1"/>
      <c r="AX4385" s="2" t="s">
        <v>422</v>
      </c>
      <c r="AY4385" s="8" t="s">
        <v>427</v>
      </c>
    </row>
    <row r="4386" spans="1:51" ht="13.15" customHeight="1" x14ac:dyDescent="0.25">
      <c r="A4386" s="7">
        <v>21564</v>
      </c>
      <c r="B4386" s="2" t="s">
        <v>4914</v>
      </c>
      <c r="C4386" s="2">
        <v>2987303</v>
      </c>
      <c r="D4386" s="2" t="s">
        <v>365</v>
      </c>
      <c r="E4386" s="2" t="s">
        <v>366</v>
      </c>
      <c r="F4386" s="2" t="s">
        <v>184</v>
      </c>
      <c r="G4386" s="3">
        <v>43418</v>
      </c>
      <c r="H4386" s="1"/>
      <c r="I4386" s="2">
        <v>5516.73</v>
      </c>
      <c r="J4386" s="2">
        <v>1441.28</v>
      </c>
      <c r="K4386" s="2">
        <v>1441.28</v>
      </c>
      <c r="L4386" s="2">
        <v>763.18</v>
      </c>
      <c r="M4386" s="1"/>
      <c r="N4386" s="5">
        <f t="shared" si="137"/>
        <v>9162.4699999999993</v>
      </c>
      <c r="O4386" s="6">
        <f t="shared" si="138"/>
        <v>8173.5899999999992</v>
      </c>
      <c r="P4386" s="2">
        <v>24</v>
      </c>
      <c r="Q4386" s="2" t="s">
        <v>132</v>
      </c>
      <c r="R4386" s="2">
        <v>0</v>
      </c>
      <c r="S4386" s="2">
        <v>0</v>
      </c>
      <c r="T4386" s="2">
        <v>0</v>
      </c>
      <c r="U4386" s="2">
        <v>0</v>
      </c>
      <c r="V4386" s="2">
        <v>0</v>
      </c>
      <c r="W4386" s="2">
        <v>0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2">
        <f>VLOOKUP(Tabla3[[#This Row],[Columna1]],Tabla5[#All],3,0)</f>
        <v>0</v>
      </c>
      <c r="AF4386" s="2">
        <v>0</v>
      </c>
      <c r="AG4386" s="2">
        <v>0</v>
      </c>
      <c r="AH4386" s="2">
        <v>0</v>
      </c>
      <c r="AI4386" s="2">
        <v>0</v>
      </c>
      <c r="AJ4386" s="2">
        <v>0</v>
      </c>
      <c r="AK4386" s="2">
        <f>VLOOKUP(Tabla3[[#This Row],[Columna1]],Tabla7[[ID]:[Monto neto de los bonos]],3,0)</f>
        <v>0</v>
      </c>
      <c r="AL4386" s="2">
        <v>0</v>
      </c>
      <c r="AM4386" s="2">
        <v>0</v>
      </c>
      <c r="AN4386" s="2">
        <v>0</v>
      </c>
      <c r="AO4386" s="2">
        <v>0</v>
      </c>
      <c r="AP4386" s="2">
        <v>0</v>
      </c>
      <c r="AQ4386" s="2">
        <v>0</v>
      </c>
      <c r="AR4386" s="2">
        <v>0</v>
      </c>
      <c r="AS4386" s="2">
        <v>0</v>
      </c>
      <c r="AT4386" s="2">
        <v>843.92</v>
      </c>
      <c r="AU4386" s="2">
        <v>144.96</v>
      </c>
      <c r="AV4386" s="2">
        <v>0</v>
      </c>
      <c r="AW4386" s="1"/>
      <c r="AX4386" s="2" t="s">
        <v>422</v>
      </c>
      <c r="AY4386" s="8" t="s">
        <v>427</v>
      </c>
    </row>
    <row r="4387" spans="1:51" ht="13.15" customHeight="1" x14ac:dyDescent="0.25">
      <c r="A4387" s="7">
        <v>23269</v>
      </c>
      <c r="B4387" s="2" t="s">
        <v>3542</v>
      </c>
      <c r="C4387" s="2">
        <v>5155203</v>
      </c>
      <c r="D4387" s="2" t="s">
        <v>365</v>
      </c>
      <c r="E4387" s="2" t="s">
        <v>368</v>
      </c>
      <c r="F4387" s="2" t="s">
        <v>140</v>
      </c>
      <c r="G4387" s="3">
        <v>44461</v>
      </c>
      <c r="H4387" s="1"/>
      <c r="I4387" s="2">
        <v>6673.03</v>
      </c>
      <c r="J4387" s="2">
        <v>1745.4849999999999</v>
      </c>
      <c r="K4387" s="2">
        <v>1745.4849999999999</v>
      </c>
      <c r="L4387" s="2">
        <v>0</v>
      </c>
      <c r="M4387" s="1"/>
      <c r="N4387" s="5">
        <f t="shared" si="137"/>
        <v>10164</v>
      </c>
      <c r="O4387" s="6">
        <f t="shared" si="138"/>
        <v>6431.28</v>
      </c>
      <c r="P4387" s="2">
        <v>20</v>
      </c>
      <c r="Q4387" s="2" t="s">
        <v>46</v>
      </c>
      <c r="R4387" s="2">
        <v>0</v>
      </c>
      <c r="S4387" s="2">
        <v>120</v>
      </c>
      <c r="T4387" s="2">
        <v>10029.6</v>
      </c>
      <c r="U4387" s="2">
        <v>1868.45</v>
      </c>
      <c r="V4387" s="2">
        <v>0</v>
      </c>
      <c r="W4387" s="2">
        <v>0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2">
        <f>VLOOKUP(Tabla3[[#This Row],[Columna1]],Tabla5[#All],3,0)</f>
        <v>0</v>
      </c>
      <c r="AF4387" s="2">
        <v>0</v>
      </c>
      <c r="AG4387" s="2">
        <v>0</v>
      </c>
      <c r="AH4387" s="2">
        <v>0</v>
      </c>
      <c r="AI4387" s="2">
        <v>0</v>
      </c>
      <c r="AJ4387" s="2">
        <v>0</v>
      </c>
      <c r="AK4387" s="2">
        <f>VLOOKUP(Tabla3[[#This Row],[Columna1]],Tabla7[[ID]:[Monto neto de los bonos]],3,0)</f>
        <v>1868.45</v>
      </c>
      <c r="AL4387" s="2">
        <v>0</v>
      </c>
      <c r="AM4387" s="2">
        <v>0</v>
      </c>
      <c r="AN4387" s="2">
        <v>0</v>
      </c>
      <c r="AO4387" s="2">
        <v>0</v>
      </c>
      <c r="AP4387" s="2">
        <v>0</v>
      </c>
      <c r="AQ4387" s="2">
        <v>0</v>
      </c>
      <c r="AR4387" s="2">
        <v>0</v>
      </c>
      <c r="AS4387" s="2">
        <v>0</v>
      </c>
      <c r="AT4387" s="2">
        <v>1939.08</v>
      </c>
      <c r="AU4387" s="2">
        <v>1793.64</v>
      </c>
      <c r="AV4387" s="2">
        <v>0</v>
      </c>
      <c r="AW4387" s="1"/>
      <c r="AX4387" s="2" t="s">
        <v>422</v>
      </c>
      <c r="AY4387" s="8" t="s">
        <v>424</v>
      </c>
    </row>
    <row r="4388" spans="1:51" ht="13.15" customHeight="1" x14ac:dyDescent="0.25">
      <c r="A4388" s="7">
        <v>13226</v>
      </c>
      <c r="B4388" s="2" t="s">
        <v>3543</v>
      </c>
      <c r="C4388" s="2">
        <v>101303</v>
      </c>
      <c r="D4388" s="2" t="s">
        <v>365</v>
      </c>
      <c r="E4388" s="2" t="s">
        <v>366</v>
      </c>
      <c r="F4388" s="2" t="s">
        <v>125</v>
      </c>
      <c r="G4388" s="3">
        <v>38502</v>
      </c>
      <c r="H4388" s="1"/>
      <c r="I4388" s="2">
        <v>8862.42</v>
      </c>
      <c r="J4388" s="2">
        <v>2318.1350000000002</v>
      </c>
      <c r="K4388" s="2">
        <v>2318.1350000000002</v>
      </c>
      <c r="L4388" s="2">
        <v>1765.89</v>
      </c>
      <c r="M4388" s="1"/>
      <c r="N4388" s="5">
        <f t="shared" si="137"/>
        <v>15264.58</v>
      </c>
      <c r="O4388" s="6">
        <f t="shared" si="138"/>
        <v>9596.6200000000008</v>
      </c>
      <c r="P4388" s="2">
        <v>24</v>
      </c>
      <c r="Q4388" s="2" t="s">
        <v>46</v>
      </c>
      <c r="R4388" s="2">
        <v>0</v>
      </c>
      <c r="S4388" s="2">
        <v>115</v>
      </c>
      <c r="T4388" s="2">
        <v>12767.3</v>
      </c>
      <c r="U4388" s="2">
        <v>2481.48</v>
      </c>
      <c r="V4388" s="2">
        <v>0</v>
      </c>
      <c r="W4388" s="2">
        <v>0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2">
        <f>VLOOKUP(Tabla3[[#This Row],[Columna1]],Tabla5[#All],3,0)</f>
        <v>0</v>
      </c>
      <c r="AF4388" s="2">
        <v>0</v>
      </c>
      <c r="AG4388" s="2">
        <v>0</v>
      </c>
      <c r="AH4388" s="2">
        <v>0</v>
      </c>
      <c r="AI4388" s="2">
        <v>0</v>
      </c>
      <c r="AJ4388" s="2">
        <v>0</v>
      </c>
      <c r="AK4388" s="2">
        <f>VLOOKUP(Tabla3[[#This Row],[Columna1]],Tabla7[[ID]:[Monto neto de los bonos]],3,0)</f>
        <v>2481.48</v>
      </c>
      <c r="AL4388" s="2">
        <v>0</v>
      </c>
      <c r="AM4388" s="2">
        <v>0</v>
      </c>
      <c r="AN4388" s="2">
        <v>0</v>
      </c>
      <c r="AO4388" s="2">
        <v>0</v>
      </c>
      <c r="AP4388" s="2">
        <v>0</v>
      </c>
      <c r="AQ4388" s="2">
        <v>0</v>
      </c>
      <c r="AR4388" s="2">
        <v>0</v>
      </c>
      <c r="AS4388" s="2">
        <v>0</v>
      </c>
      <c r="AT4388" s="2">
        <v>2682.73</v>
      </c>
      <c r="AU4388" s="2">
        <v>2985.23</v>
      </c>
      <c r="AV4388" s="2">
        <v>0</v>
      </c>
      <c r="AW4388" s="1"/>
      <c r="AX4388" s="2" t="s">
        <v>422</v>
      </c>
      <c r="AY4388" s="8" t="s">
        <v>425</v>
      </c>
    </row>
    <row r="4389" spans="1:51" ht="13.15" customHeight="1" x14ac:dyDescent="0.25">
      <c r="A4389" s="7">
        <v>13606</v>
      </c>
      <c r="B4389" s="2" t="s">
        <v>3544</v>
      </c>
      <c r="C4389" s="2">
        <v>1370003</v>
      </c>
      <c r="D4389" s="2" t="s">
        <v>365</v>
      </c>
      <c r="E4389" s="2" t="s">
        <v>375</v>
      </c>
      <c r="F4389" s="2" t="s">
        <v>65</v>
      </c>
      <c r="G4389" s="3">
        <v>42653</v>
      </c>
      <c r="H4389" s="1"/>
      <c r="I4389" s="2">
        <v>16065.68</v>
      </c>
      <c r="J4389" s="2">
        <v>2959.1</v>
      </c>
      <c r="K4389" s="2">
        <v>2959.1</v>
      </c>
      <c r="L4389" s="2">
        <v>1739.34</v>
      </c>
      <c r="M4389" s="1"/>
      <c r="N4389" s="5">
        <f t="shared" si="137"/>
        <v>39356.759999999995</v>
      </c>
      <c r="O4389" s="6">
        <f t="shared" si="138"/>
        <v>34827.439999999995</v>
      </c>
      <c r="P4389" s="2">
        <v>30</v>
      </c>
      <c r="Q4389" s="2" t="s">
        <v>37</v>
      </c>
      <c r="R4389" s="2">
        <v>0</v>
      </c>
      <c r="S4389" s="2">
        <v>0</v>
      </c>
      <c r="T4389" s="2">
        <v>0</v>
      </c>
      <c r="U4389" s="2">
        <v>0</v>
      </c>
      <c r="V4389" s="2">
        <v>0</v>
      </c>
      <c r="W4389" s="2">
        <v>0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15633.54</v>
      </c>
      <c r="AE4389" s="2">
        <f>VLOOKUP(Tabla3[[#This Row],[Columna1]],Tabla5[#All],3,0)</f>
        <v>15633.54</v>
      </c>
      <c r="AF4389" s="2">
        <v>0</v>
      </c>
      <c r="AG4389" s="2">
        <v>0</v>
      </c>
      <c r="AH4389" s="2">
        <v>0</v>
      </c>
      <c r="AI4389" s="2">
        <v>0</v>
      </c>
      <c r="AJ4389" s="2">
        <v>0</v>
      </c>
      <c r="AK4389" s="2">
        <f>VLOOKUP(Tabla3[[#This Row],[Columna1]],Tabla7[[ID]:[Monto neto de los bonos]],3,0)</f>
        <v>0</v>
      </c>
      <c r="AL4389" s="2">
        <v>0</v>
      </c>
      <c r="AM4389" s="2">
        <v>0</v>
      </c>
      <c r="AN4389" s="2">
        <v>0</v>
      </c>
      <c r="AO4389" s="2">
        <v>0</v>
      </c>
      <c r="AP4389" s="2">
        <v>0</v>
      </c>
      <c r="AQ4389" s="2">
        <v>0</v>
      </c>
      <c r="AR4389" s="2">
        <v>0</v>
      </c>
      <c r="AS4389" s="2">
        <v>0</v>
      </c>
      <c r="AT4389" s="2">
        <v>2372.3000000000002</v>
      </c>
      <c r="AU4389" s="2">
        <v>2157.02</v>
      </c>
      <c r="AV4389" s="2">
        <v>0</v>
      </c>
      <c r="AW4389" s="1"/>
      <c r="AX4389" s="2" t="s">
        <v>422</v>
      </c>
      <c r="AY4389" s="8" t="s">
        <v>423</v>
      </c>
    </row>
    <row r="4390" spans="1:51" ht="13.15" customHeight="1" x14ac:dyDescent="0.25">
      <c r="A4390" s="7">
        <v>24053</v>
      </c>
      <c r="B4390" s="2" t="s">
        <v>4792</v>
      </c>
      <c r="C4390" s="2">
        <v>5677903</v>
      </c>
      <c r="D4390" s="2" t="s">
        <v>365</v>
      </c>
      <c r="E4390" s="2" t="s">
        <v>369</v>
      </c>
      <c r="F4390" s="2" t="s">
        <v>184</v>
      </c>
      <c r="G4390" s="3">
        <v>44818</v>
      </c>
      <c r="H4390" s="1"/>
      <c r="I4390" s="2">
        <v>5516.73</v>
      </c>
      <c r="J4390" s="2">
        <v>1441.28</v>
      </c>
      <c r="K4390" s="2">
        <v>1441.28</v>
      </c>
      <c r="L4390" s="2">
        <v>0</v>
      </c>
      <c r="M4390" s="1"/>
      <c r="N4390" s="5">
        <f t="shared" si="137"/>
        <v>8399.2899999999991</v>
      </c>
      <c r="O4390" s="6">
        <f t="shared" si="138"/>
        <v>7578.3999999999987</v>
      </c>
      <c r="P4390" s="2">
        <v>24</v>
      </c>
      <c r="Q4390" s="2" t="s">
        <v>132</v>
      </c>
      <c r="R4390" s="2">
        <v>0</v>
      </c>
      <c r="S4390" s="2">
        <v>0</v>
      </c>
      <c r="T4390" s="2">
        <v>0</v>
      </c>
      <c r="U4390" s="2">
        <v>0</v>
      </c>
      <c r="V4390" s="2">
        <v>0</v>
      </c>
      <c r="W4390" s="2">
        <v>0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2">
        <f>VLOOKUP(Tabla3[[#This Row],[Columna1]],Tabla5[#All],3,0)</f>
        <v>0</v>
      </c>
      <c r="AF4390" s="2">
        <v>0</v>
      </c>
      <c r="AG4390" s="2">
        <v>0</v>
      </c>
      <c r="AH4390" s="2">
        <v>0</v>
      </c>
      <c r="AI4390" s="2">
        <v>0</v>
      </c>
      <c r="AJ4390" s="2">
        <v>0</v>
      </c>
      <c r="AK4390" s="2">
        <f>VLOOKUP(Tabla3[[#This Row],[Columna1]],Tabla7[[ID]:[Monto neto de los bonos]],3,0)</f>
        <v>0</v>
      </c>
      <c r="AL4390" s="2">
        <v>0</v>
      </c>
      <c r="AM4390" s="2">
        <v>0</v>
      </c>
      <c r="AN4390" s="2">
        <v>0</v>
      </c>
      <c r="AO4390" s="2">
        <v>0</v>
      </c>
      <c r="AP4390" s="2">
        <v>0</v>
      </c>
      <c r="AQ4390" s="2">
        <v>0</v>
      </c>
      <c r="AR4390" s="2">
        <v>0</v>
      </c>
      <c r="AS4390" s="2">
        <v>0</v>
      </c>
      <c r="AT4390" s="2">
        <v>773.6</v>
      </c>
      <c r="AU4390" s="2">
        <v>47.29</v>
      </c>
      <c r="AV4390" s="2">
        <v>0</v>
      </c>
      <c r="AW4390" s="1"/>
      <c r="AX4390" s="2" t="s">
        <v>422</v>
      </c>
      <c r="AY4390" s="8" t="s">
        <v>427</v>
      </c>
    </row>
    <row r="4391" spans="1:51" ht="13.15" customHeight="1" x14ac:dyDescent="0.25">
      <c r="A4391" s="7">
        <v>15609</v>
      </c>
      <c r="B4391" s="2" t="s">
        <v>4905</v>
      </c>
      <c r="C4391" s="2">
        <v>191303</v>
      </c>
      <c r="D4391" s="2" t="s">
        <v>365</v>
      </c>
      <c r="E4391" s="2" t="s">
        <v>366</v>
      </c>
      <c r="F4391" s="2" t="s">
        <v>140</v>
      </c>
      <c r="G4391" s="3">
        <v>40129</v>
      </c>
      <c r="H4391" s="1"/>
      <c r="I4391" s="2">
        <v>6673.03</v>
      </c>
      <c r="J4391" s="2">
        <v>1745.4849999999999</v>
      </c>
      <c r="K4391" s="2">
        <v>1745.4849999999999</v>
      </c>
      <c r="L4391" s="2">
        <v>2208.58</v>
      </c>
      <c r="M4391" s="1"/>
      <c r="N4391" s="5">
        <f t="shared" si="137"/>
        <v>12372.58</v>
      </c>
      <c r="O4391" s="6">
        <f t="shared" si="138"/>
        <v>8099.9000000000005</v>
      </c>
      <c r="P4391" s="2">
        <v>24</v>
      </c>
      <c r="Q4391" s="2" t="s">
        <v>132</v>
      </c>
      <c r="R4391" s="2">
        <v>0</v>
      </c>
      <c r="S4391" s="2">
        <v>120</v>
      </c>
      <c r="T4391" s="2">
        <v>10029.6</v>
      </c>
      <c r="U4391" s="2">
        <v>0</v>
      </c>
      <c r="V4391" s="2">
        <v>0</v>
      </c>
      <c r="W4391" s="2">
        <v>0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2">
        <f>VLOOKUP(Tabla3[[#This Row],[Columna1]],Tabla5[#All],3,0)</f>
        <v>0</v>
      </c>
      <c r="AF4391" s="2">
        <v>0</v>
      </c>
      <c r="AG4391" s="2">
        <v>0</v>
      </c>
      <c r="AH4391" s="2">
        <v>0</v>
      </c>
      <c r="AI4391" s="2">
        <v>0</v>
      </c>
      <c r="AJ4391" s="2">
        <v>0</v>
      </c>
      <c r="AK4391" s="2">
        <f>VLOOKUP(Tabla3[[#This Row],[Columna1]],Tabla7[[ID]:[Monto neto de los bonos]],3,0)</f>
        <v>0</v>
      </c>
      <c r="AL4391" s="2">
        <v>0</v>
      </c>
      <c r="AM4391" s="2">
        <v>0</v>
      </c>
      <c r="AN4391" s="2">
        <v>0</v>
      </c>
      <c r="AO4391" s="2">
        <v>0</v>
      </c>
      <c r="AP4391" s="2">
        <v>0</v>
      </c>
      <c r="AQ4391" s="2">
        <v>0</v>
      </c>
      <c r="AR4391" s="2">
        <v>0</v>
      </c>
      <c r="AS4391" s="2">
        <v>0</v>
      </c>
      <c r="AT4391" s="2">
        <v>2142.56</v>
      </c>
      <c r="AU4391" s="2">
        <v>2130.12</v>
      </c>
      <c r="AV4391" s="2">
        <v>0</v>
      </c>
      <c r="AW4391" s="1"/>
      <c r="AX4391" s="2" t="s">
        <v>422</v>
      </c>
      <c r="AY4391" s="8" t="s">
        <v>427</v>
      </c>
    </row>
    <row r="4392" spans="1:51" ht="13.15" customHeight="1" x14ac:dyDescent="0.25">
      <c r="A4392" s="7">
        <v>24751</v>
      </c>
      <c r="B4392" s="2" t="s">
        <v>4897</v>
      </c>
      <c r="C4392" s="2">
        <v>6192503</v>
      </c>
      <c r="D4392" s="2" t="s">
        <v>365</v>
      </c>
      <c r="E4392" s="2" t="s">
        <v>366</v>
      </c>
      <c r="F4392" s="2" t="s">
        <v>140</v>
      </c>
      <c r="G4392" s="3">
        <v>45215</v>
      </c>
      <c r="H4392" s="1"/>
      <c r="I4392" s="2">
        <v>6673.03</v>
      </c>
      <c r="J4392" s="2">
        <v>1745.4849999999999</v>
      </c>
      <c r="K4392" s="2">
        <v>1745.4849999999999</v>
      </c>
      <c r="L4392" s="2">
        <v>0</v>
      </c>
      <c r="M4392" s="1"/>
      <c r="N4392" s="5">
        <f t="shared" si="137"/>
        <v>10164</v>
      </c>
      <c r="O4392" s="6">
        <f t="shared" si="138"/>
        <v>6005.08</v>
      </c>
      <c r="P4392" s="2">
        <v>24</v>
      </c>
      <c r="Q4392" s="2" t="s">
        <v>132</v>
      </c>
      <c r="R4392" s="2">
        <v>0</v>
      </c>
      <c r="S4392" s="2">
        <v>140</v>
      </c>
      <c r="T4392" s="2">
        <v>11701.2</v>
      </c>
      <c r="U4392" s="2">
        <v>0</v>
      </c>
      <c r="V4392" s="2">
        <v>0</v>
      </c>
      <c r="W4392" s="2">
        <v>0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2">
        <f>VLOOKUP(Tabla3[[#This Row],[Columna1]],Tabla5[#All],3,0)</f>
        <v>0</v>
      </c>
      <c r="AF4392" s="2">
        <v>0</v>
      </c>
      <c r="AG4392" s="2">
        <v>0</v>
      </c>
      <c r="AH4392" s="2">
        <v>0</v>
      </c>
      <c r="AI4392" s="2">
        <v>0</v>
      </c>
      <c r="AJ4392" s="2">
        <v>0</v>
      </c>
      <c r="AK4392" s="2">
        <f>VLOOKUP(Tabla3[[#This Row],[Columna1]],Tabla7[[ID]:[Monto neto de los bonos]],3,0)</f>
        <v>0</v>
      </c>
      <c r="AL4392" s="2">
        <v>0</v>
      </c>
      <c r="AM4392" s="2">
        <v>0</v>
      </c>
      <c r="AN4392" s="2">
        <v>0</v>
      </c>
      <c r="AO4392" s="2">
        <v>0</v>
      </c>
      <c r="AP4392" s="2">
        <v>0</v>
      </c>
      <c r="AQ4392" s="2">
        <v>0</v>
      </c>
      <c r="AR4392" s="2">
        <v>0</v>
      </c>
      <c r="AS4392" s="2">
        <v>0</v>
      </c>
      <c r="AT4392" s="2">
        <v>2106.2800000000002</v>
      </c>
      <c r="AU4392" s="2">
        <v>2052.64</v>
      </c>
      <c r="AV4392" s="2">
        <v>0</v>
      </c>
      <c r="AW4392" s="1"/>
      <c r="AX4392" s="2" t="s">
        <v>422</v>
      </c>
      <c r="AY4392" s="8" t="s">
        <v>427</v>
      </c>
    </row>
    <row r="4393" spans="1:51" ht="13.15" customHeight="1" x14ac:dyDescent="0.25">
      <c r="A4393" s="7">
        <v>17650</v>
      </c>
      <c r="B4393" s="2" t="s">
        <v>4919</v>
      </c>
      <c r="C4393" s="2">
        <v>228503</v>
      </c>
      <c r="D4393" s="2" t="s">
        <v>365</v>
      </c>
      <c r="E4393" s="2" t="s">
        <v>366</v>
      </c>
      <c r="F4393" s="2" t="s">
        <v>140</v>
      </c>
      <c r="G4393" s="3">
        <v>42523</v>
      </c>
      <c r="H4393" s="1"/>
      <c r="I4393" s="2">
        <v>6673.03</v>
      </c>
      <c r="J4393" s="2">
        <v>1745.4849999999999</v>
      </c>
      <c r="K4393" s="2">
        <v>1745.4849999999999</v>
      </c>
      <c r="L4393" s="2">
        <v>806.65</v>
      </c>
      <c r="M4393" s="1"/>
      <c r="N4393" s="5">
        <f t="shared" si="137"/>
        <v>10970.65</v>
      </c>
      <c r="O4393" s="6">
        <f t="shared" si="138"/>
        <v>9452.7699999999986</v>
      </c>
      <c r="P4393" s="2">
        <v>24</v>
      </c>
      <c r="Q4393" s="2" t="s">
        <v>132</v>
      </c>
      <c r="R4393" s="2">
        <v>0</v>
      </c>
      <c r="S4393" s="2">
        <v>0</v>
      </c>
      <c r="T4393" s="2">
        <v>0</v>
      </c>
      <c r="U4393" s="2">
        <v>0</v>
      </c>
      <c r="V4393" s="2">
        <v>0</v>
      </c>
      <c r="W4393" s="2">
        <v>0</v>
      </c>
      <c r="X4393" s="2">
        <v>0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2">
        <f>VLOOKUP(Tabla3[[#This Row],[Columna1]],Tabla5[#All],3,0)</f>
        <v>0</v>
      </c>
      <c r="AF4393" s="2">
        <v>0</v>
      </c>
      <c r="AG4393" s="2">
        <v>0</v>
      </c>
      <c r="AH4393" s="2">
        <v>0</v>
      </c>
      <c r="AI4393" s="2">
        <v>0</v>
      </c>
      <c r="AJ4393" s="2">
        <v>0</v>
      </c>
      <c r="AK4393" s="2">
        <f>VLOOKUP(Tabla3[[#This Row],[Columna1]],Tabla7[[ID]:[Monto neto de los bonos]],3,0)</f>
        <v>0</v>
      </c>
      <c r="AL4393" s="2">
        <v>0</v>
      </c>
      <c r="AM4393" s="2">
        <v>0</v>
      </c>
      <c r="AN4393" s="2">
        <v>0</v>
      </c>
      <c r="AO4393" s="2">
        <v>0</v>
      </c>
      <c r="AP4393" s="2">
        <v>0</v>
      </c>
      <c r="AQ4393" s="2">
        <v>0</v>
      </c>
      <c r="AR4393" s="2">
        <v>0</v>
      </c>
      <c r="AS4393" s="2">
        <v>0</v>
      </c>
      <c r="AT4393" s="2">
        <v>1010.44</v>
      </c>
      <c r="AU4393" s="2">
        <v>507.44</v>
      </c>
      <c r="AV4393" s="2">
        <v>0</v>
      </c>
      <c r="AW4393" s="1"/>
      <c r="AX4393" s="2" t="s">
        <v>422</v>
      </c>
      <c r="AY4393" s="8" t="s">
        <v>427</v>
      </c>
    </row>
    <row r="4394" spans="1:51" ht="13.15" customHeight="1" x14ac:dyDescent="0.25">
      <c r="A4394" s="7">
        <v>22489</v>
      </c>
      <c r="B4394" s="2" t="s">
        <v>3545</v>
      </c>
      <c r="C4394" s="2">
        <v>4267203</v>
      </c>
      <c r="D4394" s="2" t="s">
        <v>365</v>
      </c>
      <c r="E4394" s="2" t="s">
        <v>370</v>
      </c>
      <c r="F4394" s="2" t="s">
        <v>40</v>
      </c>
      <c r="G4394" s="3">
        <v>44202</v>
      </c>
      <c r="H4394" s="1"/>
      <c r="I4394" s="2">
        <v>8875.32</v>
      </c>
      <c r="J4394" s="2">
        <v>2324.5500000000002</v>
      </c>
      <c r="K4394" s="2">
        <v>2324.5500000000002</v>
      </c>
      <c r="L4394" s="2">
        <v>0</v>
      </c>
      <c r="M4394" s="1"/>
      <c r="N4394" s="5">
        <f t="shared" si="137"/>
        <v>13524.419999999998</v>
      </c>
      <c r="O4394" s="6">
        <f t="shared" si="138"/>
        <v>8515.89</v>
      </c>
      <c r="P4394" s="2">
        <v>24</v>
      </c>
      <c r="Q4394" s="2" t="s">
        <v>46</v>
      </c>
      <c r="R4394" s="2">
        <v>0</v>
      </c>
      <c r="S4394" s="2">
        <v>105</v>
      </c>
      <c r="T4394" s="2">
        <v>11678.1</v>
      </c>
      <c r="U4394" s="2">
        <v>2485.09</v>
      </c>
      <c r="V4394" s="2">
        <v>0</v>
      </c>
      <c r="W4394" s="2">
        <v>0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2">
        <f>VLOOKUP(Tabla3[[#This Row],[Columna1]],Tabla5[#All],3,0)</f>
        <v>0</v>
      </c>
      <c r="AF4394" s="2">
        <v>0</v>
      </c>
      <c r="AG4394" s="2">
        <v>0</v>
      </c>
      <c r="AH4394" s="2">
        <v>0</v>
      </c>
      <c r="AI4394" s="2">
        <v>0</v>
      </c>
      <c r="AJ4394" s="2">
        <v>0</v>
      </c>
      <c r="AK4394" s="2">
        <f>VLOOKUP(Tabla3[[#This Row],[Columna1]],Tabla7[[ID]:[Monto neto de los bonos]],3,0)</f>
        <v>2485.09</v>
      </c>
      <c r="AL4394" s="2">
        <v>0</v>
      </c>
      <c r="AM4394" s="2">
        <v>0</v>
      </c>
      <c r="AN4394" s="2">
        <v>0</v>
      </c>
      <c r="AO4394" s="2">
        <v>0</v>
      </c>
      <c r="AP4394" s="2">
        <v>0</v>
      </c>
      <c r="AQ4394" s="2">
        <v>0</v>
      </c>
      <c r="AR4394" s="2">
        <v>0</v>
      </c>
      <c r="AS4394" s="2">
        <v>0</v>
      </c>
      <c r="AT4394" s="2">
        <v>2413.4899999999998</v>
      </c>
      <c r="AU4394" s="2">
        <v>2595.04</v>
      </c>
      <c r="AV4394" s="2">
        <v>0</v>
      </c>
      <c r="AW4394" s="1"/>
      <c r="AX4394" s="2" t="s">
        <v>422</v>
      </c>
      <c r="AY4394" s="8" t="s">
        <v>425</v>
      </c>
    </row>
    <row r="4395" spans="1:51" ht="13.15" customHeight="1" x14ac:dyDescent="0.25">
      <c r="A4395" s="7">
        <v>15244</v>
      </c>
      <c r="B4395" s="2" t="s">
        <v>4931</v>
      </c>
      <c r="C4395" s="2">
        <v>178303</v>
      </c>
      <c r="D4395" s="2" t="s">
        <v>365</v>
      </c>
      <c r="E4395" s="2" t="s">
        <v>366</v>
      </c>
      <c r="F4395" s="2" t="s">
        <v>158</v>
      </c>
      <c r="G4395" s="3">
        <v>39814</v>
      </c>
      <c r="H4395" s="1"/>
      <c r="I4395" s="2">
        <v>7320.09</v>
      </c>
      <c r="J4395" s="2">
        <v>1914.615</v>
      </c>
      <c r="K4395" s="2">
        <v>1914.615</v>
      </c>
      <c r="L4395" s="2">
        <v>2304.52</v>
      </c>
      <c r="M4395" s="1"/>
      <c r="N4395" s="5">
        <f t="shared" si="137"/>
        <v>13453.84</v>
      </c>
      <c r="O4395" s="6">
        <f t="shared" si="138"/>
        <v>8889.7599999999984</v>
      </c>
      <c r="P4395" s="2">
        <v>20</v>
      </c>
      <c r="Q4395" s="2" t="s">
        <v>46</v>
      </c>
      <c r="R4395" s="2">
        <v>0</v>
      </c>
      <c r="S4395" s="2">
        <v>108</v>
      </c>
      <c r="T4395" s="2">
        <v>9901.44</v>
      </c>
      <c r="U4395" s="2">
        <v>2049.63</v>
      </c>
      <c r="V4395" s="2">
        <v>0</v>
      </c>
      <c r="W4395" s="2">
        <v>0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2">
        <f>VLOOKUP(Tabla3[[#This Row],[Columna1]],Tabla5[#All],3,0)</f>
        <v>0</v>
      </c>
      <c r="AF4395" s="2">
        <v>0</v>
      </c>
      <c r="AG4395" s="2">
        <v>0</v>
      </c>
      <c r="AH4395" s="2">
        <v>0</v>
      </c>
      <c r="AI4395" s="2">
        <v>0</v>
      </c>
      <c r="AJ4395" s="2">
        <v>0</v>
      </c>
      <c r="AK4395" s="2">
        <f>VLOOKUP(Tabla3[[#This Row],[Columna1]],Tabla7[[ID]:[Monto neto de los bonos]],3,0)</f>
        <v>2049.63</v>
      </c>
      <c r="AL4395" s="2">
        <v>0</v>
      </c>
      <c r="AM4395" s="2">
        <v>0</v>
      </c>
      <c r="AN4395" s="2">
        <v>0</v>
      </c>
      <c r="AO4395" s="2">
        <v>0</v>
      </c>
      <c r="AP4395" s="2">
        <v>0</v>
      </c>
      <c r="AQ4395" s="2">
        <v>0</v>
      </c>
      <c r="AR4395" s="2">
        <v>0</v>
      </c>
      <c r="AS4395" s="2">
        <v>0</v>
      </c>
      <c r="AT4395" s="2">
        <v>2229.2800000000002</v>
      </c>
      <c r="AU4395" s="2">
        <v>2334.8000000000002</v>
      </c>
      <c r="AV4395" s="2">
        <v>0</v>
      </c>
      <c r="AW4395" s="1"/>
      <c r="AX4395" s="2" t="s">
        <v>422</v>
      </c>
      <c r="AY4395" s="8" t="s">
        <v>424</v>
      </c>
    </row>
    <row r="4396" spans="1:51" ht="13.15" customHeight="1" x14ac:dyDescent="0.25">
      <c r="A4396" s="7">
        <v>20479</v>
      </c>
      <c r="B4396" s="2" t="s">
        <v>4902</v>
      </c>
      <c r="C4396" s="2">
        <v>1857303</v>
      </c>
      <c r="D4396" s="2" t="s">
        <v>365</v>
      </c>
      <c r="E4396" s="2" t="s">
        <v>366</v>
      </c>
      <c r="F4396" s="2" t="s">
        <v>184</v>
      </c>
      <c r="G4396" s="3">
        <v>42810</v>
      </c>
      <c r="H4396" s="1"/>
      <c r="I4396" s="2">
        <v>5516.73</v>
      </c>
      <c r="J4396" s="2">
        <v>1441.28</v>
      </c>
      <c r="K4396" s="2">
        <v>1441.28</v>
      </c>
      <c r="L4396" s="2">
        <v>713.22</v>
      </c>
      <c r="M4396" s="1"/>
      <c r="N4396" s="5">
        <f t="shared" si="137"/>
        <v>9112.5099999999984</v>
      </c>
      <c r="O4396" s="6">
        <f t="shared" si="138"/>
        <v>8133.2299999999987</v>
      </c>
      <c r="P4396" s="2">
        <v>24</v>
      </c>
      <c r="Q4396" s="2" t="s">
        <v>132</v>
      </c>
      <c r="R4396" s="2">
        <v>0</v>
      </c>
      <c r="S4396" s="2">
        <v>0</v>
      </c>
      <c r="T4396" s="2">
        <v>0</v>
      </c>
      <c r="U4396" s="2">
        <v>0</v>
      </c>
      <c r="V4396" s="2">
        <v>0</v>
      </c>
      <c r="W4396" s="2">
        <v>0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2">
        <f>VLOOKUP(Tabla3[[#This Row],[Columna1]],Tabla5[#All],3,0)</f>
        <v>0</v>
      </c>
      <c r="AF4396" s="2">
        <v>0</v>
      </c>
      <c r="AG4396" s="2">
        <v>0</v>
      </c>
      <c r="AH4396" s="2">
        <v>0</v>
      </c>
      <c r="AI4396" s="2">
        <v>0</v>
      </c>
      <c r="AJ4396" s="2">
        <v>0</v>
      </c>
      <c r="AK4396" s="2">
        <f>VLOOKUP(Tabla3[[#This Row],[Columna1]],Tabla7[[ID]:[Monto neto de los bonos]],3,0)</f>
        <v>0</v>
      </c>
      <c r="AL4396" s="2">
        <v>0</v>
      </c>
      <c r="AM4396" s="2">
        <v>0</v>
      </c>
      <c r="AN4396" s="2">
        <v>0</v>
      </c>
      <c r="AO4396" s="2">
        <v>0</v>
      </c>
      <c r="AP4396" s="2">
        <v>0</v>
      </c>
      <c r="AQ4396" s="2">
        <v>0</v>
      </c>
      <c r="AR4396" s="2">
        <v>0</v>
      </c>
      <c r="AS4396" s="2">
        <v>0</v>
      </c>
      <c r="AT4396" s="2">
        <v>839.32</v>
      </c>
      <c r="AU4396" s="2">
        <v>139.96</v>
      </c>
      <c r="AV4396" s="2">
        <v>0</v>
      </c>
      <c r="AW4396" s="1"/>
      <c r="AX4396" s="2" t="s">
        <v>422</v>
      </c>
      <c r="AY4396" s="8" t="s">
        <v>427</v>
      </c>
    </row>
    <row r="4397" spans="1:51" ht="13.15" customHeight="1" x14ac:dyDescent="0.25">
      <c r="A4397" s="7">
        <v>103862</v>
      </c>
      <c r="B4397" s="2" t="s">
        <v>4826</v>
      </c>
      <c r="C4397" s="2">
        <v>425603</v>
      </c>
      <c r="D4397" s="2" t="s">
        <v>365</v>
      </c>
      <c r="E4397" s="2" t="s">
        <v>368</v>
      </c>
      <c r="F4397" s="2" t="s">
        <v>140</v>
      </c>
      <c r="G4397" s="3">
        <v>42523</v>
      </c>
      <c r="H4397" s="1"/>
      <c r="I4397" s="2">
        <v>6673.03</v>
      </c>
      <c r="J4397" s="2">
        <v>1745.4849999999999</v>
      </c>
      <c r="K4397" s="2">
        <v>1745.4849999999999</v>
      </c>
      <c r="L4397" s="2">
        <v>806.65</v>
      </c>
      <c r="M4397" s="1"/>
      <c r="N4397" s="5">
        <f t="shared" si="137"/>
        <v>10970.65</v>
      </c>
      <c r="O4397" s="6">
        <f t="shared" si="138"/>
        <v>7102.97</v>
      </c>
      <c r="P4397" s="2">
        <v>24</v>
      </c>
      <c r="Q4397" s="2" t="s">
        <v>132</v>
      </c>
      <c r="R4397" s="2">
        <v>0</v>
      </c>
      <c r="S4397" s="2">
        <v>120</v>
      </c>
      <c r="T4397" s="2">
        <v>10029.6</v>
      </c>
      <c r="U4397" s="2">
        <v>0</v>
      </c>
      <c r="V4397" s="2">
        <v>0</v>
      </c>
      <c r="W4397" s="2">
        <v>0</v>
      </c>
      <c r="X4397" s="2">
        <v>0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2">
        <f>VLOOKUP(Tabla3[[#This Row],[Columna1]],Tabla5[#All],3,0)</f>
        <v>0</v>
      </c>
      <c r="AF4397" s="2">
        <v>0</v>
      </c>
      <c r="AG4397" s="2">
        <v>0</v>
      </c>
      <c r="AH4397" s="2">
        <v>0</v>
      </c>
      <c r="AI4397" s="2">
        <v>0</v>
      </c>
      <c r="AJ4397" s="2">
        <v>0</v>
      </c>
      <c r="AK4397" s="2">
        <f>VLOOKUP(Tabla3[[#This Row],[Columna1]],Tabla7[[ID]:[Monto neto de los bonos]],3,0)</f>
        <v>0</v>
      </c>
      <c r="AL4397" s="2">
        <v>0</v>
      </c>
      <c r="AM4397" s="2">
        <v>0</v>
      </c>
      <c r="AN4397" s="2">
        <v>0</v>
      </c>
      <c r="AO4397" s="2">
        <v>0</v>
      </c>
      <c r="AP4397" s="2">
        <v>0</v>
      </c>
      <c r="AQ4397" s="2">
        <v>0</v>
      </c>
      <c r="AR4397" s="2">
        <v>0</v>
      </c>
      <c r="AS4397" s="2">
        <v>0</v>
      </c>
      <c r="AT4397" s="2">
        <v>2013.4</v>
      </c>
      <c r="AU4397" s="2">
        <v>1854.28</v>
      </c>
      <c r="AV4397" s="2">
        <v>0</v>
      </c>
      <c r="AW4397" s="1"/>
      <c r="AX4397" s="2" t="s">
        <v>422</v>
      </c>
      <c r="AY4397" s="8" t="s">
        <v>427</v>
      </c>
    </row>
    <row r="4398" spans="1:51" ht="13.15" customHeight="1" x14ac:dyDescent="0.25">
      <c r="A4398" s="7">
        <v>17797</v>
      </c>
      <c r="B4398" s="2" t="s">
        <v>3546</v>
      </c>
      <c r="C4398" s="2">
        <v>234603</v>
      </c>
      <c r="D4398" s="2" t="s">
        <v>365</v>
      </c>
      <c r="E4398" s="2" t="s">
        <v>366</v>
      </c>
      <c r="F4398" s="2" t="s">
        <v>40</v>
      </c>
      <c r="G4398" s="3">
        <v>41466</v>
      </c>
      <c r="H4398" s="1"/>
      <c r="I4398" s="2">
        <v>8875.32</v>
      </c>
      <c r="J4398" s="2">
        <v>2324.5500000000002</v>
      </c>
      <c r="K4398" s="2">
        <v>2324.5500000000002</v>
      </c>
      <c r="L4398" s="2">
        <v>1887.31</v>
      </c>
      <c r="M4398" s="1"/>
      <c r="N4398" s="5">
        <f t="shared" si="137"/>
        <v>19874.769999999997</v>
      </c>
      <c r="O4398" s="6">
        <f t="shared" si="138"/>
        <v>14508.879999999996</v>
      </c>
      <c r="P4398" s="2">
        <v>24</v>
      </c>
      <c r="Q4398" s="2" t="s">
        <v>46</v>
      </c>
      <c r="R4398" s="2">
        <v>4463.04</v>
      </c>
      <c r="S4398" s="2">
        <v>105</v>
      </c>
      <c r="T4398" s="2">
        <v>11678.1</v>
      </c>
      <c r="U4398" s="2">
        <v>0</v>
      </c>
      <c r="V4398" s="2">
        <v>0</v>
      </c>
      <c r="W4398" s="2">
        <v>0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2">
        <f>VLOOKUP(Tabla3[[#This Row],[Columna1]],Tabla5[#All],3,0)</f>
        <v>0</v>
      </c>
      <c r="AF4398" s="2">
        <v>0</v>
      </c>
      <c r="AG4398" s="2">
        <v>0</v>
      </c>
      <c r="AH4398" s="2">
        <v>0</v>
      </c>
      <c r="AI4398" s="2">
        <v>0</v>
      </c>
      <c r="AJ4398" s="2">
        <v>0</v>
      </c>
      <c r="AK4398" s="2">
        <f>VLOOKUP(Tabla3[[#This Row],[Columna1]],Tabla7[[ID]:[Monto neto de los bonos]],3,0)</f>
        <v>8926.08</v>
      </c>
      <c r="AL4398" s="2">
        <v>0</v>
      </c>
      <c r="AM4398" s="2">
        <v>0</v>
      </c>
      <c r="AN4398" s="2">
        <v>0</v>
      </c>
      <c r="AO4398" s="2">
        <v>0</v>
      </c>
      <c r="AP4398" s="2">
        <v>0</v>
      </c>
      <c r="AQ4398" s="2">
        <v>0</v>
      </c>
      <c r="AR4398" s="2">
        <v>0</v>
      </c>
      <c r="AS4398" s="2">
        <v>0</v>
      </c>
      <c r="AT4398" s="2">
        <v>2587.31</v>
      </c>
      <c r="AU4398" s="2">
        <v>2778.58</v>
      </c>
      <c r="AV4398" s="2">
        <v>0</v>
      </c>
      <c r="AW4398" s="1"/>
      <c r="AX4398" s="2" t="s">
        <v>422</v>
      </c>
      <c r="AY4398" s="8" t="s">
        <v>425</v>
      </c>
    </row>
    <row r="4399" spans="1:51" ht="13.15" customHeight="1" x14ac:dyDescent="0.25">
      <c r="A4399" s="7">
        <v>24737</v>
      </c>
      <c r="B4399" s="2" t="s">
        <v>4896</v>
      </c>
      <c r="C4399" s="2">
        <v>6167603</v>
      </c>
      <c r="D4399" s="2" t="s">
        <v>365</v>
      </c>
      <c r="E4399" s="2" t="s">
        <v>366</v>
      </c>
      <c r="F4399" s="2" t="s">
        <v>140</v>
      </c>
      <c r="G4399" s="3">
        <v>45183</v>
      </c>
      <c r="H4399" s="1"/>
      <c r="I4399" s="2">
        <v>6673.03</v>
      </c>
      <c r="J4399" s="2">
        <v>1745.4849999999999</v>
      </c>
      <c r="K4399" s="2">
        <v>1745.4849999999999</v>
      </c>
      <c r="L4399" s="2">
        <v>0</v>
      </c>
      <c r="M4399" s="1"/>
      <c r="N4399" s="5">
        <f t="shared" si="137"/>
        <v>10164</v>
      </c>
      <c r="O4399" s="6">
        <f t="shared" si="138"/>
        <v>7917.8000000000011</v>
      </c>
      <c r="P4399" s="2">
        <v>24</v>
      </c>
      <c r="Q4399" s="2" t="s">
        <v>132</v>
      </c>
      <c r="R4399" s="2">
        <v>0</v>
      </c>
      <c r="S4399" s="2">
        <v>60</v>
      </c>
      <c r="T4399" s="2">
        <v>5014.8</v>
      </c>
      <c r="U4399" s="2">
        <v>0</v>
      </c>
      <c r="V4399" s="2">
        <v>0</v>
      </c>
      <c r="W4399" s="2">
        <v>0</v>
      </c>
      <c r="X4399" s="2">
        <v>0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2">
        <f>VLOOKUP(Tabla3[[#This Row],[Columna1]],Tabla5[#All],3,0)</f>
        <v>0</v>
      </c>
      <c r="AF4399" s="2">
        <v>0</v>
      </c>
      <c r="AG4399" s="2">
        <v>0</v>
      </c>
      <c r="AH4399" s="2">
        <v>0</v>
      </c>
      <c r="AI4399" s="2">
        <v>0</v>
      </c>
      <c r="AJ4399" s="2">
        <v>0</v>
      </c>
      <c r="AK4399" s="2">
        <f>VLOOKUP(Tabla3[[#This Row],[Columna1]],Tabla7[[ID]:[Monto neto de los bonos]],3,0)</f>
        <v>0</v>
      </c>
      <c r="AL4399" s="2">
        <v>0</v>
      </c>
      <c r="AM4399" s="2">
        <v>0</v>
      </c>
      <c r="AN4399" s="2">
        <v>0</v>
      </c>
      <c r="AO4399" s="2">
        <v>0</v>
      </c>
      <c r="AP4399" s="2">
        <v>0</v>
      </c>
      <c r="AQ4399" s="2">
        <v>0</v>
      </c>
      <c r="AR4399" s="2">
        <v>0</v>
      </c>
      <c r="AS4399" s="2">
        <v>0</v>
      </c>
      <c r="AT4399" s="2">
        <v>1437.64</v>
      </c>
      <c r="AU4399" s="2">
        <v>808.56</v>
      </c>
      <c r="AV4399" s="2">
        <v>0</v>
      </c>
      <c r="AW4399" s="1"/>
      <c r="AX4399" s="2" t="s">
        <v>422</v>
      </c>
      <c r="AY4399" s="8" t="s">
        <v>427</v>
      </c>
    </row>
    <row r="4400" spans="1:51" ht="13.15" customHeight="1" x14ac:dyDescent="0.25">
      <c r="A4400" s="7">
        <v>23857</v>
      </c>
      <c r="B4400" s="2" t="s">
        <v>3547</v>
      </c>
      <c r="C4400" s="2">
        <v>5479803</v>
      </c>
      <c r="D4400" s="2" t="s">
        <v>365</v>
      </c>
      <c r="E4400" s="2" t="s">
        <v>370</v>
      </c>
      <c r="F4400" s="2" t="s">
        <v>42</v>
      </c>
      <c r="G4400" s="3">
        <v>45352</v>
      </c>
      <c r="H4400" s="1"/>
      <c r="I4400" s="2">
        <v>9836.7099999999991</v>
      </c>
      <c r="J4400" s="2">
        <v>3056.2150000000001</v>
      </c>
      <c r="K4400" s="2">
        <v>3056.2150000000001</v>
      </c>
      <c r="L4400" s="2">
        <v>0</v>
      </c>
      <c r="M4400" s="1"/>
      <c r="N4400" s="5">
        <f t="shared" si="137"/>
        <v>23590.22</v>
      </c>
      <c r="O4400" s="6">
        <f t="shared" si="138"/>
        <v>21238.020000000004</v>
      </c>
      <c r="P4400" s="2">
        <v>30</v>
      </c>
      <c r="Q4400" s="2" t="s">
        <v>37</v>
      </c>
      <c r="R4400" s="2">
        <v>0</v>
      </c>
      <c r="S4400" s="2">
        <v>0</v>
      </c>
      <c r="T4400" s="2">
        <v>0</v>
      </c>
      <c r="U4400" s="2">
        <v>0</v>
      </c>
      <c r="V4400" s="2">
        <v>0</v>
      </c>
      <c r="W4400" s="2">
        <v>0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7641.08</v>
      </c>
      <c r="AE4400" s="2">
        <f>VLOOKUP(Tabla3[[#This Row],[Columna1]],Tabla5[#All],3,0)</f>
        <v>7641.08</v>
      </c>
      <c r="AF4400" s="2">
        <v>0</v>
      </c>
      <c r="AG4400" s="2">
        <v>0</v>
      </c>
      <c r="AH4400" s="2">
        <v>0</v>
      </c>
      <c r="AI4400" s="2">
        <v>0</v>
      </c>
      <c r="AJ4400" s="2">
        <v>0</v>
      </c>
      <c r="AK4400" s="2">
        <f>VLOOKUP(Tabla3[[#This Row],[Columna1]],Tabla7[[ID]:[Monto neto de los bonos]],3,0)</f>
        <v>0</v>
      </c>
      <c r="AL4400" s="2">
        <v>0</v>
      </c>
      <c r="AM4400" s="2">
        <v>0</v>
      </c>
      <c r="AN4400" s="2">
        <v>0</v>
      </c>
      <c r="AO4400" s="2">
        <v>0</v>
      </c>
      <c r="AP4400" s="2">
        <v>0</v>
      </c>
      <c r="AQ4400" s="2">
        <v>0</v>
      </c>
      <c r="AR4400" s="2">
        <v>0</v>
      </c>
      <c r="AS4400" s="2">
        <v>0</v>
      </c>
      <c r="AT4400" s="2">
        <v>1594.92</v>
      </c>
      <c r="AU4400" s="2">
        <v>757.28</v>
      </c>
      <c r="AV4400" s="2">
        <v>0</v>
      </c>
      <c r="AW4400" s="1"/>
      <c r="AX4400" s="2" t="s">
        <v>422</v>
      </c>
      <c r="AY4400" s="8" t="s">
        <v>423</v>
      </c>
    </row>
    <row r="4401" spans="1:51" ht="13.15" customHeight="1" x14ac:dyDescent="0.25">
      <c r="A4401" s="7">
        <v>19338</v>
      </c>
      <c r="B4401" s="2" t="s">
        <v>3548</v>
      </c>
      <c r="C4401" s="2">
        <v>387203</v>
      </c>
      <c r="D4401" s="2" t="s">
        <v>365</v>
      </c>
      <c r="E4401" s="2" t="s">
        <v>366</v>
      </c>
      <c r="F4401" s="2" t="s">
        <v>140</v>
      </c>
      <c r="G4401" s="3">
        <v>42523</v>
      </c>
      <c r="H4401" s="1"/>
      <c r="I4401" s="2">
        <v>6673.03</v>
      </c>
      <c r="J4401" s="2">
        <v>1745.4849999999999</v>
      </c>
      <c r="K4401" s="2">
        <v>1745.4849999999999</v>
      </c>
      <c r="L4401" s="2">
        <v>806.65</v>
      </c>
      <c r="M4401" s="1"/>
      <c r="N4401" s="5">
        <f t="shared" si="137"/>
        <v>10970.65</v>
      </c>
      <c r="O4401" s="6">
        <f t="shared" si="138"/>
        <v>9452.7699999999986</v>
      </c>
      <c r="P4401" s="2">
        <v>24</v>
      </c>
      <c r="Q4401" s="2" t="s">
        <v>132</v>
      </c>
      <c r="R4401" s="2">
        <v>0</v>
      </c>
      <c r="S4401" s="2">
        <v>0</v>
      </c>
      <c r="T4401" s="2">
        <v>0</v>
      </c>
      <c r="U4401" s="2">
        <v>0</v>
      </c>
      <c r="V4401" s="2">
        <v>0</v>
      </c>
      <c r="W4401" s="2">
        <v>0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2">
        <f>VLOOKUP(Tabla3[[#This Row],[Columna1]],Tabla5[#All],3,0)</f>
        <v>0</v>
      </c>
      <c r="AF4401" s="2">
        <v>0</v>
      </c>
      <c r="AG4401" s="2">
        <v>0</v>
      </c>
      <c r="AH4401" s="2">
        <v>0</v>
      </c>
      <c r="AI4401" s="2">
        <v>0</v>
      </c>
      <c r="AJ4401" s="2">
        <v>0</v>
      </c>
      <c r="AK4401" s="2">
        <f>VLOOKUP(Tabla3[[#This Row],[Columna1]],Tabla7[[ID]:[Monto neto de los bonos]],3,0)</f>
        <v>0</v>
      </c>
      <c r="AL4401" s="2">
        <v>0</v>
      </c>
      <c r="AM4401" s="2">
        <v>0</v>
      </c>
      <c r="AN4401" s="2">
        <v>0</v>
      </c>
      <c r="AO4401" s="2">
        <v>0</v>
      </c>
      <c r="AP4401" s="2">
        <v>0</v>
      </c>
      <c r="AQ4401" s="2">
        <v>0</v>
      </c>
      <c r="AR4401" s="2">
        <v>0</v>
      </c>
      <c r="AS4401" s="2">
        <v>0</v>
      </c>
      <c r="AT4401" s="2">
        <v>1010.44</v>
      </c>
      <c r="AU4401" s="2">
        <v>507.44</v>
      </c>
      <c r="AV4401" s="2">
        <v>0</v>
      </c>
      <c r="AW4401" s="1"/>
      <c r="AX4401" s="2" t="s">
        <v>422</v>
      </c>
      <c r="AY4401" s="8" t="s">
        <v>427</v>
      </c>
    </row>
    <row r="4402" spans="1:51" ht="13.15" customHeight="1" x14ac:dyDescent="0.25">
      <c r="A4402" s="7">
        <v>20154</v>
      </c>
      <c r="B4402" s="2" t="s">
        <v>3549</v>
      </c>
      <c r="C4402" s="2">
        <v>1419203</v>
      </c>
      <c r="D4402" s="2" t="s">
        <v>365</v>
      </c>
      <c r="E4402" s="2" t="s">
        <v>374</v>
      </c>
      <c r="F4402" s="2" t="s">
        <v>36</v>
      </c>
      <c r="G4402" s="3">
        <v>42690</v>
      </c>
      <c r="H4402" s="1"/>
      <c r="I4402" s="2">
        <v>13165.89</v>
      </c>
      <c r="J4402" s="2">
        <v>2789.65</v>
      </c>
      <c r="K4402" s="2">
        <v>2789.65</v>
      </c>
      <c r="L4402" s="2">
        <v>1487.68</v>
      </c>
      <c r="M4402" s="1"/>
      <c r="N4402" s="5">
        <f t="shared" si="137"/>
        <v>26975.199999999997</v>
      </c>
      <c r="O4402" s="6">
        <f t="shared" si="138"/>
        <v>23446.32</v>
      </c>
      <c r="P4402" s="2">
        <v>30</v>
      </c>
      <c r="Q4402" s="2" t="s">
        <v>37</v>
      </c>
      <c r="R4402" s="2">
        <v>0</v>
      </c>
      <c r="S4402" s="2">
        <v>0</v>
      </c>
      <c r="T4402" s="2">
        <v>0</v>
      </c>
      <c r="U4402" s="2">
        <v>0</v>
      </c>
      <c r="V4402" s="2">
        <v>0</v>
      </c>
      <c r="W4402" s="2">
        <v>0</v>
      </c>
      <c r="X4402" s="2">
        <v>0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6742.33</v>
      </c>
      <c r="AE4402" s="2">
        <f>VLOOKUP(Tabla3[[#This Row],[Columna1]],Tabla5[#All],3,0)</f>
        <v>6742.33</v>
      </c>
      <c r="AF4402" s="2">
        <v>0</v>
      </c>
      <c r="AG4402" s="2">
        <v>0</v>
      </c>
      <c r="AH4402" s="2">
        <v>0</v>
      </c>
      <c r="AI4402" s="2">
        <v>0</v>
      </c>
      <c r="AJ4402" s="2">
        <v>0</v>
      </c>
      <c r="AK4402" s="2">
        <f>VLOOKUP(Tabla3[[#This Row],[Columna1]],Tabla7[[ID]:[Monto neto de los bonos]],3,0)</f>
        <v>0</v>
      </c>
      <c r="AL4402" s="2">
        <v>0</v>
      </c>
      <c r="AM4402" s="2">
        <v>0</v>
      </c>
      <c r="AN4402" s="2">
        <v>0</v>
      </c>
      <c r="AO4402" s="2">
        <v>0</v>
      </c>
      <c r="AP4402" s="2">
        <v>0</v>
      </c>
      <c r="AQ4402" s="2">
        <v>0</v>
      </c>
      <c r="AR4402" s="2">
        <v>0</v>
      </c>
      <c r="AS4402" s="2">
        <v>0</v>
      </c>
      <c r="AT4402" s="2">
        <v>2023.28</v>
      </c>
      <c r="AU4402" s="2">
        <v>1505.6</v>
      </c>
      <c r="AV4402" s="2">
        <v>0</v>
      </c>
      <c r="AW4402" s="1"/>
      <c r="AX4402" s="2" t="s">
        <v>422</v>
      </c>
      <c r="AY4402" s="8" t="s">
        <v>423</v>
      </c>
    </row>
    <row r="4403" spans="1:51" ht="13.15" customHeight="1" x14ac:dyDescent="0.25">
      <c r="A4403" s="7">
        <v>19685</v>
      </c>
      <c r="B4403" s="2" t="s">
        <v>3550</v>
      </c>
      <c r="C4403" s="2">
        <v>931203</v>
      </c>
      <c r="D4403" s="2" t="s">
        <v>365</v>
      </c>
      <c r="E4403" s="2" t="s">
        <v>366</v>
      </c>
      <c r="F4403" s="2" t="s">
        <v>140</v>
      </c>
      <c r="G4403" s="3">
        <v>43339</v>
      </c>
      <c r="H4403" s="1"/>
      <c r="I4403" s="2">
        <v>6673.03</v>
      </c>
      <c r="J4403" s="2">
        <v>1745.4849999999999</v>
      </c>
      <c r="K4403" s="2">
        <v>1745.4849999999999</v>
      </c>
      <c r="L4403" s="2">
        <v>923.51</v>
      </c>
      <c r="M4403" s="1"/>
      <c r="N4403" s="5">
        <f t="shared" si="137"/>
        <v>11087.51</v>
      </c>
      <c r="O4403" s="6">
        <f t="shared" si="138"/>
        <v>9547.11</v>
      </c>
      <c r="P4403" s="2">
        <v>24</v>
      </c>
      <c r="Q4403" s="2" t="s">
        <v>46</v>
      </c>
      <c r="R4403" s="2">
        <v>0</v>
      </c>
      <c r="S4403" s="2">
        <v>0</v>
      </c>
      <c r="T4403" s="2">
        <v>0</v>
      </c>
      <c r="U4403" s="2">
        <v>1868.45</v>
      </c>
      <c r="V4403" s="2">
        <v>0</v>
      </c>
      <c r="W4403" s="2">
        <v>0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2">
        <f>VLOOKUP(Tabla3[[#This Row],[Columna1]],Tabla5[#All],3,0)</f>
        <v>0</v>
      </c>
      <c r="AF4403" s="2">
        <v>0</v>
      </c>
      <c r="AG4403" s="2">
        <v>0</v>
      </c>
      <c r="AH4403" s="2">
        <v>0</v>
      </c>
      <c r="AI4403" s="2">
        <v>0</v>
      </c>
      <c r="AJ4403" s="2">
        <v>0</v>
      </c>
      <c r="AK4403" s="2">
        <f>VLOOKUP(Tabla3[[#This Row],[Columna1]],Tabla7[[ID]:[Monto neto de los bonos]],3,0)</f>
        <v>1868.45</v>
      </c>
      <c r="AL4403" s="2">
        <v>0</v>
      </c>
      <c r="AM4403" s="2">
        <v>0</v>
      </c>
      <c r="AN4403" s="2">
        <v>0</v>
      </c>
      <c r="AO4403" s="2">
        <v>0</v>
      </c>
      <c r="AP4403" s="2">
        <v>0</v>
      </c>
      <c r="AQ4403" s="2">
        <v>0</v>
      </c>
      <c r="AR4403" s="2">
        <v>0</v>
      </c>
      <c r="AS4403" s="2">
        <v>0</v>
      </c>
      <c r="AT4403" s="2">
        <v>1021.24</v>
      </c>
      <c r="AU4403" s="2">
        <v>519.16</v>
      </c>
      <c r="AV4403" s="2">
        <v>0</v>
      </c>
      <c r="AW4403" s="1"/>
      <c r="AX4403" s="2" t="s">
        <v>422</v>
      </c>
      <c r="AY4403" s="8" t="s">
        <v>425</v>
      </c>
    </row>
    <row r="4404" spans="1:51" ht="13.15" customHeight="1" x14ac:dyDescent="0.25">
      <c r="A4404" s="7">
        <v>17421</v>
      </c>
      <c r="B4404" s="2" t="s">
        <v>3551</v>
      </c>
      <c r="C4404" s="2">
        <v>289803</v>
      </c>
      <c r="D4404" s="2" t="s">
        <v>365</v>
      </c>
      <c r="E4404" s="2" t="s">
        <v>366</v>
      </c>
      <c r="F4404" s="2" t="s">
        <v>113</v>
      </c>
      <c r="G4404" s="3">
        <v>42026</v>
      </c>
      <c r="H4404" s="1"/>
      <c r="I4404" s="2">
        <v>8862.42</v>
      </c>
      <c r="J4404" s="2">
        <v>2318.1350000000002</v>
      </c>
      <c r="K4404" s="2">
        <v>2318.1350000000002</v>
      </c>
      <c r="L4404" s="2">
        <v>2171.27</v>
      </c>
      <c r="M4404" s="1"/>
      <c r="N4404" s="5">
        <f t="shared" si="137"/>
        <v>15669.960000000001</v>
      </c>
      <c r="O4404" s="6">
        <f t="shared" si="138"/>
        <v>9710.840000000002</v>
      </c>
      <c r="P4404" s="2">
        <v>24</v>
      </c>
      <c r="Q4404" s="2" t="s">
        <v>46</v>
      </c>
      <c r="R4404" s="2">
        <v>0</v>
      </c>
      <c r="S4404" s="2">
        <v>120</v>
      </c>
      <c r="T4404" s="2">
        <v>13322.4</v>
      </c>
      <c r="U4404" s="2">
        <v>2481.48</v>
      </c>
      <c r="V4404" s="2">
        <v>0</v>
      </c>
      <c r="W4404" s="2">
        <v>0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2">
        <f>VLOOKUP(Tabla3[[#This Row],[Columna1]],Tabla5[#All],3,0)</f>
        <v>0</v>
      </c>
      <c r="AF4404" s="2">
        <v>0</v>
      </c>
      <c r="AG4404" s="2">
        <v>0</v>
      </c>
      <c r="AH4404" s="2">
        <v>0</v>
      </c>
      <c r="AI4404" s="2">
        <v>0</v>
      </c>
      <c r="AJ4404" s="2">
        <v>0</v>
      </c>
      <c r="AK4404" s="2">
        <f>VLOOKUP(Tabla3[[#This Row],[Columna1]],Tabla7[[ID]:[Monto neto de los bonos]],3,0)</f>
        <v>2481.48</v>
      </c>
      <c r="AL4404" s="2">
        <v>0</v>
      </c>
      <c r="AM4404" s="2">
        <v>0</v>
      </c>
      <c r="AN4404" s="2">
        <v>0</v>
      </c>
      <c r="AO4404" s="2">
        <v>0</v>
      </c>
      <c r="AP4404" s="2">
        <v>0</v>
      </c>
      <c r="AQ4404" s="2">
        <v>0</v>
      </c>
      <c r="AR4404" s="2">
        <v>0</v>
      </c>
      <c r="AS4404" s="2">
        <v>0</v>
      </c>
      <c r="AT4404" s="2">
        <v>2775.56</v>
      </c>
      <c r="AU4404" s="2">
        <v>3183.56</v>
      </c>
      <c r="AV4404" s="2">
        <v>0</v>
      </c>
      <c r="AW4404" s="1"/>
      <c r="AX4404" s="2" t="s">
        <v>422</v>
      </c>
      <c r="AY4404" s="8" t="s">
        <v>425</v>
      </c>
    </row>
    <row r="4405" spans="1:51" ht="13.15" customHeight="1" x14ac:dyDescent="0.25">
      <c r="A4405" s="7">
        <v>23861</v>
      </c>
      <c r="B4405" s="2" t="s">
        <v>4947</v>
      </c>
      <c r="C4405" s="2">
        <v>5483703</v>
      </c>
      <c r="D4405" s="2" t="s">
        <v>365</v>
      </c>
      <c r="E4405" s="2" t="s">
        <v>374</v>
      </c>
      <c r="F4405" s="2" t="s">
        <v>36</v>
      </c>
      <c r="G4405" s="3">
        <v>44678</v>
      </c>
      <c r="H4405" s="1"/>
      <c r="I4405" s="2">
        <v>13165.89</v>
      </c>
      <c r="J4405" s="2">
        <v>2789.65</v>
      </c>
      <c r="K4405" s="2">
        <v>2789.65</v>
      </c>
      <c r="L4405" s="2">
        <v>0</v>
      </c>
      <c r="M4405" s="1"/>
      <c r="N4405" s="5">
        <f t="shared" si="137"/>
        <v>18745.189999999999</v>
      </c>
      <c r="O4405" s="6">
        <f t="shared" si="138"/>
        <v>12268.669999999998</v>
      </c>
      <c r="P4405" s="2">
        <v>30</v>
      </c>
      <c r="Q4405" s="2" t="s">
        <v>37</v>
      </c>
      <c r="R4405" s="2">
        <v>0</v>
      </c>
      <c r="S4405" s="2">
        <v>80</v>
      </c>
      <c r="T4405" s="2">
        <v>12497.6</v>
      </c>
      <c r="U4405" s="2">
        <v>0</v>
      </c>
      <c r="V4405" s="2">
        <v>0</v>
      </c>
      <c r="W4405" s="2">
        <v>0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2">
        <f>VLOOKUP(Tabla3[[#This Row],[Columna1]],Tabla5[#All],3,0)</f>
        <v>0</v>
      </c>
      <c r="AF4405" s="2">
        <v>0</v>
      </c>
      <c r="AG4405" s="2">
        <v>0</v>
      </c>
      <c r="AH4405" s="2">
        <v>0</v>
      </c>
      <c r="AI4405" s="2">
        <v>0</v>
      </c>
      <c r="AJ4405" s="2">
        <v>0</v>
      </c>
      <c r="AK4405" s="2">
        <f>VLOOKUP(Tabla3[[#This Row],[Columna1]],Tabla7[[ID]:[Monto neto de los bonos]],3,0)</f>
        <v>0</v>
      </c>
      <c r="AL4405" s="2">
        <v>0</v>
      </c>
      <c r="AM4405" s="2">
        <v>0</v>
      </c>
      <c r="AN4405" s="2">
        <v>0</v>
      </c>
      <c r="AO4405" s="2">
        <v>0</v>
      </c>
      <c r="AP4405" s="2">
        <v>0</v>
      </c>
      <c r="AQ4405" s="2">
        <v>0</v>
      </c>
      <c r="AR4405" s="2">
        <v>0</v>
      </c>
      <c r="AS4405" s="2">
        <v>0</v>
      </c>
      <c r="AT4405" s="2">
        <v>3124.28</v>
      </c>
      <c r="AU4405" s="2">
        <v>3352.24</v>
      </c>
      <c r="AV4405" s="2">
        <v>0</v>
      </c>
      <c r="AW4405" s="1"/>
      <c r="AX4405" s="2" t="s">
        <v>422</v>
      </c>
      <c r="AY4405" s="8" t="s">
        <v>423</v>
      </c>
    </row>
    <row r="4406" spans="1:51" ht="13.15" customHeight="1" x14ac:dyDescent="0.25">
      <c r="A4406" s="7">
        <v>23563</v>
      </c>
      <c r="B4406" s="2" t="s">
        <v>3552</v>
      </c>
      <c r="C4406" s="2">
        <v>5320203</v>
      </c>
      <c r="D4406" s="2" t="s">
        <v>365</v>
      </c>
      <c r="E4406" s="2" t="s">
        <v>366</v>
      </c>
      <c r="F4406" s="2" t="s">
        <v>140</v>
      </c>
      <c r="G4406" s="3">
        <v>44967</v>
      </c>
      <c r="H4406" s="1"/>
      <c r="I4406" s="2">
        <v>6673.03</v>
      </c>
      <c r="J4406" s="2">
        <v>1745.4849999999999</v>
      </c>
      <c r="K4406" s="2">
        <v>1745.4849999999999</v>
      </c>
      <c r="L4406" s="2">
        <v>0</v>
      </c>
      <c r="M4406" s="1"/>
      <c r="N4406" s="5">
        <f t="shared" si="137"/>
        <v>10164</v>
      </c>
      <c r="O4406" s="6">
        <f t="shared" si="138"/>
        <v>6005.08</v>
      </c>
      <c r="P4406" s="2">
        <v>24</v>
      </c>
      <c r="Q4406" s="2" t="s">
        <v>132</v>
      </c>
      <c r="R4406" s="2">
        <v>0</v>
      </c>
      <c r="S4406" s="2">
        <v>140</v>
      </c>
      <c r="T4406" s="2">
        <v>11701.2</v>
      </c>
      <c r="U4406" s="2">
        <v>0</v>
      </c>
      <c r="V4406" s="2">
        <v>0</v>
      </c>
      <c r="W4406" s="2">
        <v>0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2">
        <f>VLOOKUP(Tabla3[[#This Row],[Columna1]],Tabla5[#All],3,0)</f>
        <v>0</v>
      </c>
      <c r="AF4406" s="2">
        <v>0</v>
      </c>
      <c r="AG4406" s="2">
        <v>0</v>
      </c>
      <c r="AH4406" s="2">
        <v>0</v>
      </c>
      <c r="AI4406" s="2">
        <v>0</v>
      </c>
      <c r="AJ4406" s="2">
        <v>0</v>
      </c>
      <c r="AK4406" s="2">
        <f>VLOOKUP(Tabla3[[#This Row],[Columna1]],Tabla7[[ID]:[Monto neto de los bonos]],3,0)</f>
        <v>0</v>
      </c>
      <c r="AL4406" s="2">
        <v>0</v>
      </c>
      <c r="AM4406" s="2">
        <v>0</v>
      </c>
      <c r="AN4406" s="2">
        <v>0</v>
      </c>
      <c r="AO4406" s="2">
        <v>0</v>
      </c>
      <c r="AP4406" s="2">
        <v>0</v>
      </c>
      <c r="AQ4406" s="2">
        <v>0</v>
      </c>
      <c r="AR4406" s="2">
        <v>0</v>
      </c>
      <c r="AS4406" s="2">
        <v>0</v>
      </c>
      <c r="AT4406" s="2">
        <v>2106.2800000000002</v>
      </c>
      <c r="AU4406" s="2">
        <v>2052.64</v>
      </c>
      <c r="AV4406" s="2">
        <v>0</v>
      </c>
      <c r="AW4406" s="1"/>
      <c r="AX4406" s="2" t="s">
        <v>422</v>
      </c>
      <c r="AY4406" s="8" t="s">
        <v>427</v>
      </c>
    </row>
    <row r="4407" spans="1:51" ht="13.15" customHeight="1" x14ac:dyDescent="0.25">
      <c r="A4407" s="7">
        <v>23418</v>
      </c>
      <c r="B4407" s="2" t="s">
        <v>3553</v>
      </c>
      <c r="C4407" s="2">
        <v>5223003</v>
      </c>
      <c r="D4407" s="2" t="s">
        <v>365</v>
      </c>
      <c r="E4407" s="2" t="s">
        <v>372</v>
      </c>
      <c r="F4407" s="2" t="s">
        <v>60</v>
      </c>
      <c r="G4407" s="3">
        <v>44462</v>
      </c>
      <c r="H4407" s="1"/>
      <c r="I4407" s="2">
        <v>14709.55</v>
      </c>
      <c r="J4407" s="2">
        <v>2709.165</v>
      </c>
      <c r="K4407" s="2">
        <v>2709.165</v>
      </c>
      <c r="L4407" s="2">
        <v>0</v>
      </c>
      <c r="M4407" s="1"/>
      <c r="N4407" s="5">
        <f t="shared" si="137"/>
        <v>43039.930000000008</v>
      </c>
      <c r="O4407" s="6">
        <f t="shared" si="138"/>
        <v>39511.490000000005</v>
      </c>
      <c r="P4407" s="2">
        <v>30</v>
      </c>
      <c r="Q4407" s="2" t="s">
        <v>37</v>
      </c>
      <c r="R4407" s="2">
        <v>0</v>
      </c>
      <c r="S4407" s="2">
        <v>0</v>
      </c>
      <c r="T4407" s="2">
        <v>0</v>
      </c>
      <c r="U4407" s="2">
        <v>0</v>
      </c>
      <c r="V4407" s="2">
        <v>0</v>
      </c>
      <c r="W4407" s="2">
        <v>0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15057</v>
      </c>
      <c r="AE4407" s="2">
        <f>VLOOKUP(Tabla3[[#This Row],[Columna1]],Tabla5[#All],3,0)</f>
        <v>15057</v>
      </c>
      <c r="AF4407" s="2">
        <v>0</v>
      </c>
      <c r="AG4407" s="2">
        <v>0</v>
      </c>
      <c r="AH4407" s="2">
        <v>0</v>
      </c>
      <c r="AI4407" s="2">
        <v>0</v>
      </c>
      <c r="AJ4407" s="2">
        <v>7855.05</v>
      </c>
      <c r="AK4407" s="2">
        <f>VLOOKUP(Tabla3[[#This Row],[Columna1]],Tabla7[[ID]:[Monto neto de los bonos]],3,0)</f>
        <v>7855.05</v>
      </c>
      <c r="AL4407" s="2">
        <v>0</v>
      </c>
      <c r="AM4407" s="2">
        <v>0</v>
      </c>
      <c r="AN4407" s="2">
        <v>0</v>
      </c>
      <c r="AO4407" s="2">
        <v>0</v>
      </c>
      <c r="AP4407" s="2">
        <v>0</v>
      </c>
      <c r="AQ4407" s="2">
        <v>0</v>
      </c>
      <c r="AR4407" s="2">
        <v>0</v>
      </c>
      <c r="AS4407" s="2">
        <v>0</v>
      </c>
      <c r="AT4407" s="2">
        <v>2012.78</v>
      </c>
      <c r="AU4407" s="2">
        <v>1515.66</v>
      </c>
      <c r="AV4407" s="2">
        <v>0</v>
      </c>
      <c r="AW4407" s="1"/>
      <c r="AX4407" s="2" t="s">
        <v>422</v>
      </c>
      <c r="AY4407" s="8" t="s">
        <v>423</v>
      </c>
    </row>
    <row r="4408" spans="1:51" ht="13.15" customHeight="1" x14ac:dyDescent="0.25">
      <c r="A4408" s="7">
        <v>11066</v>
      </c>
      <c r="B4408" s="2" t="s">
        <v>4785</v>
      </c>
      <c r="C4408" s="2">
        <v>71203</v>
      </c>
      <c r="D4408" s="2" t="s">
        <v>365</v>
      </c>
      <c r="E4408" s="2" t="s">
        <v>375</v>
      </c>
      <c r="F4408" s="2" t="s">
        <v>45</v>
      </c>
      <c r="G4408" s="3">
        <v>42782</v>
      </c>
      <c r="H4408" s="1"/>
      <c r="I4408" s="2">
        <v>13413.65</v>
      </c>
      <c r="J4408" s="2">
        <v>2841.47</v>
      </c>
      <c r="K4408" s="2">
        <v>2841.47</v>
      </c>
      <c r="L4408" s="2">
        <v>1668.12</v>
      </c>
      <c r="M4408" s="1"/>
      <c r="N4408" s="5">
        <f t="shared" si="137"/>
        <v>20764.71</v>
      </c>
      <c r="O4408" s="6">
        <f t="shared" si="138"/>
        <v>17105.91</v>
      </c>
      <c r="P4408" s="2">
        <v>30</v>
      </c>
      <c r="Q4408" s="2" t="s">
        <v>37</v>
      </c>
      <c r="R4408" s="2">
        <v>0</v>
      </c>
      <c r="S4408" s="2">
        <v>0</v>
      </c>
      <c r="T4408" s="2">
        <v>0</v>
      </c>
      <c r="U4408" s="2">
        <v>0</v>
      </c>
      <c r="V4408" s="2">
        <v>0</v>
      </c>
      <c r="W4408" s="2">
        <v>0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2">
        <f>VLOOKUP(Tabla3[[#This Row],[Columna1]],Tabla5[#All],3,0)</f>
        <v>0</v>
      </c>
      <c r="AF4408" s="2">
        <v>0</v>
      </c>
      <c r="AG4408" s="2">
        <v>0</v>
      </c>
      <c r="AH4408" s="2">
        <v>0</v>
      </c>
      <c r="AI4408" s="2">
        <v>0</v>
      </c>
      <c r="AJ4408" s="2">
        <v>0</v>
      </c>
      <c r="AK4408" s="2">
        <f>VLOOKUP(Tabla3[[#This Row],[Columna1]],Tabla7[[ID]:[Monto neto de los bonos]],3,0)</f>
        <v>0</v>
      </c>
      <c r="AL4408" s="2">
        <v>0</v>
      </c>
      <c r="AM4408" s="2">
        <v>0</v>
      </c>
      <c r="AN4408" s="2">
        <v>0</v>
      </c>
      <c r="AO4408" s="2">
        <v>0</v>
      </c>
      <c r="AP4408" s="2">
        <v>0</v>
      </c>
      <c r="AQ4408" s="2">
        <v>0</v>
      </c>
      <c r="AR4408" s="2">
        <v>0</v>
      </c>
      <c r="AS4408" s="2">
        <v>0</v>
      </c>
      <c r="AT4408" s="2">
        <v>2076.46</v>
      </c>
      <c r="AU4408" s="2">
        <v>1582.34</v>
      </c>
      <c r="AV4408" s="2">
        <v>0</v>
      </c>
      <c r="AW4408" s="1"/>
      <c r="AX4408" s="2" t="s">
        <v>422</v>
      </c>
      <c r="AY4408" s="8" t="s">
        <v>423</v>
      </c>
    </row>
    <row r="4409" spans="1:51" ht="13.15" customHeight="1" x14ac:dyDescent="0.25">
      <c r="A4409" s="7">
        <v>20810</v>
      </c>
      <c r="B4409" s="2" t="s">
        <v>3554</v>
      </c>
      <c r="C4409" s="2">
        <v>2143403</v>
      </c>
      <c r="D4409" s="2" t="s">
        <v>365</v>
      </c>
      <c r="E4409" s="2" t="s">
        <v>366</v>
      </c>
      <c r="F4409" s="2" t="s">
        <v>142</v>
      </c>
      <c r="G4409" s="3">
        <v>42948</v>
      </c>
      <c r="H4409" s="1"/>
      <c r="I4409" s="2">
        <v>6673.03</v>
      </c>
      <c r="J4409" s="2">
        <v>1745.4849999999999</v>
      </c>
      <c r="K4409" s="2">
        <v>1745.4849999999999</v>
      </c>
      <c r="L4409" s="2">
        <v>863.08</v>
      </c>
      <c r="M4409" s="1"/>
      <c r="N4409" s="5">
        <f t="shared" si="137"/>
        <v>17988.580000000002</v>
      </c>
      <c r="O4409" s="6">
        <f t="shared" si="138"/>
        <v>16459.820000000003</v>
      </c>
      <c r="P4409" s="2">
        <v>24</v>
      </c>
      <c r="Q4409" s="2" t="s">
        <v>132</v>
      </c>
      <c r="R4409" s="2">
        <v>0</v>
      </c>
      <c r="S4409" s="2">
        <v>0</v>
      </c>
      <c r="T4409" s="2">
        <v>0</v>
      </c>
      <c r="U4409" s="2">
        <v>0</v>
      </c>
      <c r="V4409" s="2">
        <v>0</v>
      </c>
      <c r="W4409" s="2">
        <v>0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6961.5</v>
      </c>
      <c r="AE4409" s="2">
        <f>VLOOKUP(Tabla3[[#This Row],[Columna1]],Tabla5[#All],3,0)</f>
        <v>6961.5</v>
      </c>
      <c r="AF4409" s="2">
        <v>0</v>
      </c>
      <c r="AG4409" s="2">
        <v>0</v>
      </c>
      <c r="AH4409" s="2">
        <v>0</v>
      </c>
      <c r="AI4409" s="2">
        <v>0</v>
      </c>
      <c r="AJ4409" s="2">
        <v>0</v>
      </c>
      <c r="AK4409" s="2">
        <f>VLOOKUP(Tabla3[[#This Row],[Columna1]],Tabla7[[ID]:[Monto neto de los bonos]],3,0)</f>
        <v>0</v>
      </c>
      <c r="AL4409" s="2">
        <v>0</v>
      </c>
      <c r="AM4409" s="2">
        <v>0</v>
      </c>
      <c r="AN4409" s="2">
        <v>0</v>
      </c>
      <c r="AO4409" s="2">
        <v>0</v>
      </c>
      <c r="AP4409" s="2">
        <v>0</v>
      </c>
      <c r="AQ4409" s="2">
        <v>0</v>
      </c>
      <c r="AR4409" s="2">
        <v>0</v>
      </c>
      <c r="AS4409" s="2">
        <v>0</v>
      </c>
      <c r="AT4409" s="2">
        <v>1015.64</v>
      </c>
      <c r="AU4409" s="2">
        <v>513.12</v>
      </c>
      <c r="AV4409" s="2">
        <v>0</v>
      </c>
      <c r="AW4409" s="1"/>
      <c r="AX4409" s="2" t="s">
        <v>422</v>
      </c>
      <c r="AY4409" s="8" t="s">
        <v>427</v>
      </c>
    </row>
    <row r="4410" spans="1:51" ht="13.15" customHeight="1" x14ac:dyDescent="0.25">
      <c r="A4410" s="7">
        <v>18132</v>
      </c>
      <c r="B4410" s="2" t="s">
        <v>4854</v>
      </c>
      <c r="C4410" s="2">
        <v>329003</v>
      </c>
      <c r="D4410" s="2" t="s">
        <v>365</v>
      </c>
      <c r="E4410" s="2" t="s">
        <v>366</v>
      </c>
      <c r="F4410" s="2" t="s">
        <v>42</v>
      </c>
      <c r="G4410" s="3">
        <v>42117</v>
      </c>
      <c r="H4410" s="1"/>
      <c r="I4410" s="2">
        <v>9836.7099999999991</v>
      </c>
      <c r="J4410" s="2">
        <v>3056.2150000000001</v>
      </c>
      <c r="K4410" s="2">
        <v>3056.2150000000001</v>
      </c>
      <c r="L4410" s="2">
        <v>1182.96</v>
      </c>
      <c r="M4410" s="1"/>
      <c r="N4410" s="5">
        <f t="shared" si="137"/>
        <v>17132.099999999999</v>
      </c>
      <c r="O4410" s="6">
        <f t="shared" si="138"/>
        <v>11023.66</v>
      </c>
      <c r="P4410" s="2">
        <v>24</v>
      </c>
      <c r="Q4410" s="2" t="s">
        <v>132</v>
      </c>
      <c r="R4410" s="2">
        <v>0</v>
      </c>
      <c r="S4410" s="2">
        <v>99</v>
      </c>
      <c r="T4410" s="2">
        <v>12984.84</v>
      </c>
      <c r="U4410" s="2">
        <v>0</v>
      </c>
      <c r="V4410" s="2">
        <v>0</v>
      </c>
      <c r="W4410" s="2">
        <v>0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2">
        <f>VLOOKUP(Tabla3[[#This Row],[Columna1]],Tabla5[#All],3,0)</f>
        <v>0</v>
      </c>
      <c r="AF4410" s="2">
        <v>0</v>
      </c>
      <c r="AG4410" s="2">
        <v>0</v>
      </c>
      <c r="AH4410" s="2">
        <v>0</v>
      </c>
      <c r="AI4410" s="2">
        <v>0</v>
      </c>
      <c r="AJ4410" s="2">
        <v>0</v>
      </c>
      <c r="AK4410" s="2">
        <f>VLOOKUP(Tabla3[[#This Row],[Columna1]],Tabla7[[ID]:[Monto neto de los bonos]],3,0)</f>
        <v>0</v>
      </c>
      <c r="AL4410" s="2">
        <v>0</v>
      </c>
      <c r="AM4410" s="2">
        <v>0</v>
      </c>
      <c r="AN4410" s="2">
        <v>0</v>
      </c>
      <c r="AO4410" s="2">
        <v>0</v>
      </c>
      <c r="AP4410" s="2">
        <v>0</v>
      </c>
      <c r="AQ4410" s="2">
        <v>0</v>
      </c>
      <c r="AR4410" s="2">
        <v>0</v>
      </c>
      <c r="AS4410" s="2">
        <v>0</v>
      </c>
      <c r="AT4410" s="2">
        <v>2876.48</v>
      </c>
      <c r="AU4410" s="2">
        <v>3231.96</v>
      </c>
      <c r="AV4410" s="2">
        <v>0</v>
      </c>
      <c r="AW4410" s="1"/>
      <c r="AX4410" s="2" t="s">
        <v>422</v>
      </c>
      <c r="AY4410" s="8" t="s">
        <v>427</v>
      </c>
    </row>
    <row r="4411" spans="1:51" ht="13.15" customHeight="1" x14ac:dyDescent="0.25">
      <c r="A4411" s="7">
        <v>16615</v>
      </c>
      <c r="B4411" s="2" t="s">
        <v>3555</v>
      </c>
      <c r="C4411" s="2">
        <v>254503</v>
      </c>
      <c r="D4411" s="2" t="s">
        <v>365</v>
      </c>
      <c r="E4411" s="2" t="s">
        <v>366</v>
      </c>
      <c r="F4411" s="2" t="s">
        <v>140</v>
      </c>
      <c r="G4411" s="3">
        <v>42523</v>
      </c>
      <c r="H4411" s="1"/>
      <c r="I4411" s="2">
        <v>6673.03</v>
      </c>
      <c r="J4411" s="2">
        <v>1745.4849999999999</v>
      </c>
      <c r="K4411" s="2">
        <v>1745.4849999999999</v>
      </c>
      <c r="L4411" s="2">
        <v>806.65</v>
      </c>
      <c r="M4411" s="1"/>
      <c r="N4411" s="5">
        <f t="shared" si="137"/>
        <v>10970.65</v>
      </c>
      <c r="O4411" s="6">
        <f t="shared" si="138"/>
        <v>9452.7699999999986</v>
      </c>
      <c r="P4411" s="2">
        <v>24</v>
      </c>
      <c r="Q4411" s="2" t="s">
        <v>132</v>
      </c>
      <c r="R4411" s="2">
        <v>0</v>
      </c>
      <c r="S4411" s="2">
        <v>0</v>
      </c>
      <c r="T4411" s="2">
        <v>0</v>
      </c>
      <c r="U4411" s="2">
        <v>0</v>
      </c>
      <c r="V4411" s="2">
        <v>0</v>
      </c>
      <c r="W4411" s="2">
        <v>0</v>
      </c>
      <c r="X4411" s="2">
        <v>0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2">
        <f>VLOOKUP(Tabla3[[#This Row],[Columna1]],Tabla5[#All],3,0)</f>
        <v>0</v>
      </c>
      <c r="AF4411" s="2">
        <v>0</v>
      </c>
      <c r="AG4411" s="2">
        <v>0</v>
      </c>
      <c r="AH4411" s="2">
        <v>0</v>
      </c>
      <c r="AI4411" s="2">
        <v>0</v>
      </c>
      <c r="AJ4411" s="2">
        <v>0</v>
      </c>
      <c r="AK4411" s="2">
        <f>VLOOKUP(Tabla3[[#This Row],[Columna1]],Tabla7[[ID]:[Monto neto de los bonos]],3,0)</f>
        <v>0</v>
      </c>
      <c r="AL4411" s="2">
        <v>0</v>
      </c>
      <c r="AM4411" s="2">
        <v>0</v>
      </c>
      <c r="AN4411" s="2">
        <v>0</v>
      </c>
      <c r="AO4411" s="2">
        <v>0</v>
      </c>
      <c r="AP4411" s="2">
        <v>0</v>
      </c>
      <c r="AQ4411" s="2">
        <v>0</v>
      </c>
      <c r="AR4411" s="2">
        <v>0</v>
      </c>
      <c r="AS4411" s="2">
        <v>0</v>
      </c>
      <c r="AT4411" s="2">
        <v>1010.44</v>
      </c>
      <c r="AU4411" s="2">
        <v>507.44</v>
      </c>
      <c r="AV4411" s="2">
        <v>0</v>
      </c>
      <c r="AW4411" s="1"/>
      <c r="AX4411" s="2" t="s">
        <v>422</v>
      </c>
      <c r="AY4411" s="8" t="s">
        <v>427</v>
      </c>
    </row>
    <row r="4412" spans="1:51" ht="13.15" customHeight="1" x14ac:dyDescent="0.25">
      <c r="A4412" s="7">
        <v>25465</v>
      </c>
      <c r="B4412" s="2" t="s">
        <v>4957</v>
      </c>
      <c r="C4412" s="2">
        <v>6666603</v>
      </c>
      <c r="D4412" s="2" t="s">
        <v>380</v>
      </c>
      <c r="E4412" s="2" t="s">
        <v>381</v>
      </c>
      <c r="F4412" s="2" t="s">
        <v>44</v>
      </c>
      <c r="G4412" s="3">
        <v>45689</v>
      </c>
      <c r="H4412" s="1"/>
      <c r="I4412" s="2">
        <v>14572.07</v>
      </c>
      <c r="J4412" s="2">
        <v>2683.85</v>
      </c>
      <c r="K4412" s="2">
        <v>2683.85</v>
      </c>
      <c r="L4412" s="2">
        <v>0</v>
      </c>
      <c r="M4412" s="1"/>
      <c r="N4412" s="5">
        <f t="shared" si="137"/>
        <v>34113.81</v>
      </c>
      <c r="O4412" s="6">
        <f t="shared" si="138"/>
        <v>30628.789999999997</v>
      </c>
      <c r="P4412" s="2">
        <v>30</v>
      </c>
      <c r="Q4412" s="2" t="s">
        <v>37</v>
      </c>
      <c r="R4412" s="2">
        <v>0</v>
      </c>
      <c r="S4412" s="2">
        <v>0</v>
      </c>
      <c r="T4412" s="2">
        <v>0</v>
      </c>
      <c r="U4412" s="2">
        <v>0</v>
      </c>
      <c r="V4412" s="2">
        <v>0</v>
      </c>
      <c r="W4412" s="2">
        <v>0</v>
      </c>
      <c r="X4412" s="2">
        <v>0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14174.04</v>
      </c>
      <c r="AE4412" s="2">
        <f>VLOOKUP(Tabla3[[#This Row],[Columna1]],Tabla5[#All],3,0)</f>
        <v>14174.04</v>
      </c>
      <c r="AF4412" s="2">
        <v>0</v>
      </c>
      <c r="AG4412" s="2">
        <v>0</v>
      </c>
      <c r="AH4412" s="2">
        <v>0</v>
      </c>
      <c r="AI4412" s="2">
        <v>0</v>
      </c>
      <c r="AJ4412" s="2">
        <v>0</v>
      </c>
      <c r="AK4412" s="2">
        <f>VLOOKUP(Tabla3[[#This Row],[Columna1]],Tabla7[[ID]:[Monto neto de los bonos]],3,0)</f>
        <v>0</v>
      </c>
      <c r="AL4412" s="2">
        <v>0</v>
      </c>
      <c r="AM4412" s="2">
        <v>0</v>
      </c>
      <c r="AN4412" s="2">
        <v>0</v>
      </c>
      <c r="AO4412" s="2">
        <v>0</v>
      </c>
      <c r="AP4412" s="2">
        <v>0</v>
      </c>
      <c r="AQ4412" s="2">
        <v>0</v>
      </c>
      <c r="AR4412" s="2">
        <v>0</v>
      </c>
      <c r="AS4412" s="2">
        <v>0</v>
      </c>
      <c r="AT4412" s="2">
        <v>1993.98</v>
      </c>
      <c r="AU4412" s="2">
        <v>1491.04</v>
      </c>
      <c r="AV4412" s="2">
        <v>0</v>
      </c>
      <c r="AW4412" s="1"/>
      <c r="AX4412" s="2" t="s">
        <v>422</v>
      </c>
      <c r="AY4412" s="8" t="s">
        <v>423</v>
      </c>
    </row>
    <row r="4413" spans="1:51" ht="13.15" customHeight="1" x14ac:dyDescent="0.25">
      <c r="A4413" s="7">
        <v>23302</v>
      </c>
      <c r="B4413" s="2" t="s">
        <v>3556</v>
      </c>
      <c r="C4413" s="2">
        <v>5175403</v>
      </c>
      <c r="D4413" s="2" t="s">
        <v>380</v>
      </c>
      <c r="E4413" s="2" t="s">
        <v>382</v>
      </c>
      <c r="F4413" s="2" t="s">
        <v>36</v>
      </c>
      <c r="G4413" s="3">
        <v>44454</v>
      </c>
      <c r="H4413" s="1"/>
      <c r="I4413" s="2">
        <v>13165.89</v>
      </c>
      <c r="J4413" s="2">
        <v>2789.65</v>
      </c>
      <c r="K4413" s="2">
        <v>2789.65</v>
      </c>
      <c r="L4413" s="2">
        <v>0</v>
      </c>
      <c r="M4413" s="1"/>
      <c r="N4413" s="5">
        <f t="shared" ref="N4413:N4476" si="139">I4413+J4413+K4413+L4413+M4413+R4413+V4413+W4413+Y4413+AD4413+AG4413+AJ4413</f>
        <v>37407.599999999999</v>
      </c>
      <c r="O4413" s="6">
        <f t="shared" si="138"/>
        <v>34294.060000000005</v>
      </c>
      <c r="P4413" s="2">
        <v>30</v>
      </c>
      <c r="Q4413" s="2" t="s">
        <v>37</v>
      </c>
      <c r="R4413" s="2">
        <v>0</v>
      </c>
      <c r="S4413" s="2">
        <v>0</v>
      </c>
      <c r="T4413" s="2">
        <v>0</v>
      </c>
      <c r="U4413" s="2">
        <v>0</v>
      </c>
      <c r="V4413" s="2">
        <v>0</v>
      </c>
      <c r="W4413" s="2">
        <v>0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12308.86</v>
      </c>
      <c r="AE4413" s="2">
        <f>VLOOKUP(Tabla3[[#This Row],[Columna1]],Tabla5[#All],3,0)</f>
        <v>12308.86</v>
      </c>
      <c r="AF4413" s="2">
        <v>0</v>
      </c>
      <c r="AG4413" s="2">
        <v>0</v>
      </c>
      <c r="AH4413" s="2">
        <v>0</v>
      </c>
      <c r="AI4413" s="2">
        <v>0</v>
      </c>
      <c r="AJ4413" s="2">
        <v>6353.55</v>
      </c>
      <c r="AK4413" s="2">
        <f>VLOOKUP(Tabla3[[#This Row],[Columna1]],Tabla7[[ID]:[Monto neto de los bonos]],3,0)</f>
        <v>6353.55</v>
      </c>
      <c r="AL4413" s="2">
        <v>0</v>
      </c>
      <c r="AM4413" s="2">
        <v>0</v>
      </c>
      <c r="AN4413" s="2">
        <v>0</v>
      </c>
      <c r="AO4413" s="2">
        <v>0</v>
      </c>
      <c r="AP4413" s="2">
        <v>0</v>
      </c>
      <c r="AQ4413" s="2">
        <v>0</v>
      </c>
      <c r="AR4413" s="2">
        <v>0</v>
      </c>
      <c r="AS4413" s="2">
        <v>0</v>
      </c>
      <c r="AT4413" s="2">
        <v>1874.52</v>
      </c>
      <c r="AU4413" s="2">
        <v>1239.02</v>
      </c>
      <c r="AV4413" s="2">
        <v>0</v>
      </c>
      <c r="AW4413" s="1"/>
      <c r="AX4413" s="2" t="s">
        <v>422</v>
      </c>
      <c r="AY4413" s="8" t="s">
        <v>423</v>
      </c>
    </row>
    <row r="4414" spans="1:51" ht="13.15" customHeight="1" x14ac:dyDescent="0.25">
      <c r="A4414" s="7">
        <v>23300</v>
      </c>
      <c r="B4414" s="2" t="s">
        <v>3557</v>
      </c>
      <c r="C4414" s="2">
        <v>5175203</v>
      </c>
      <c r="D4414" s="2" t="s">
        <v>380</v>
      </c>
      <c r="E4414" s="2" t="s">
        <v>381</v>
      </c>
      <c r="F4414" s="2" t="s">
        <v>44</v>
      </c>
      <c r="G4414" s="3">
        <v>44449</v>
      </c>
      <c r="H4414" s="1"/>
      <c r="I4414" s="2">
        <v>14572.07</v>
      </c>
      <c r="J4414" s="2">
        <v>2683.85</v>
      </c>
      <c r="K4414" s="2">
        <v>2683.85</v>
      </c>
      <c r="L4414" s="2">
        <v>0</v>
      </c>
      <c r="M4414" s="1"/>
      <c r="N4414" s="5">
        <f t="shared" si="139"/>
        <v>35864.969999999994</v>
      </c>
      <c r="O4414" s="6">
        <f t="shared" si="138"/>
        <v>32379.94999999999</v>
      </c>
      <c r="P4414" s="2">
        <v>30</v>
      </c>
      <c r="Q4414" s="2" t="s">
        <v>37</v>
      </c>
      <c r="R4414" s="2">
        <v>0</v>
      </c>
      <c r="S4414" s="2">
        <v>0</v>
      </c>
      <c r="T4414" s="2">
        <v>0</v>
      </c>
      <c r="U4414" s="2">
        <v>0</v>
      </c>
      <c r="V4414" s="2">
        <v>0</v>
      </c>
      <c r="W4414" s="2">
        <v>0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14768.1</v>
      </c>
      <c r="AE4414" s="2">
        <f>VLOOKUP(Tabla3[[#This Row],[Columna1]],Tabla5[#All],3,0)</f>
        <v>14768.1</v>
      </c>
      <c r="AF4414" s="2">
        <v>0</v>
      </c>
      <c r="AG4414" s="2">
        <v>0</v>
      </c>
      <c r="AH4414" s="2">
        <v>0</v>
      </c>
      <c r="AI4414" s="2">
        <v>0</v>
      </c>
      <c r="AJ4414" s="2">
        <v>1157.0999999999999</v>
      </c>
      <c r="AK4414" s="2">
        <f>VLOOKUP(Tabla3[[#This Row],[Columna1]],Tabla7[[ID]:[Monto neto de los bonos]],3,0)</f>
        <v>1157.0999999999999</v>
      </c>
      <c r="AL4414" s="2">
        <v>0</v>
      </c>
      <c r="AM4414" s="2">
        <v>0</v>
      </c>
      <c r="AN4414" s="2">
        <v>0</v>
      </c>
      <c r="AO4414" s="2">
        <v>0</v>
      </c>
      <c r="AP4414" s="2">
        <v>0</v>
      </c>
      <c r="AQ4414" s="2">
        <v>0</v>
      </c>
      <c r="AR4414" s="2">
        <v>0</v>
      </c>
      <c r="AS4414" s="2">
        <v>0</v>
      </c>
      <c r="AT4414" s="2">
        <v>1993.98</v>
      </c>
      <c r="AU4414" s="2">
        <v>1491.04</v>
      </c>
      <c r="AV4414" s="2">
        <v>0</v>
      </c>
      <c r="AW4414" s="1"/>
      <c r="AX4414" s="2" t="s">
        <v>422</v>
      </c>
      <c r="AY4414" s="8" t="s">
        <v>423</v>
      </c>
    </row>
    <row r="4415" spans="1:51" ht="13.15" customHeight="1" x14ac:dyDescent="0.25">
      <c r="A4415" s="7">
        <v>23301</v>
      </c>
      <c r="B4415" s="2" t="s">
        <v>4956</v>
      </c>
      <c r="C4415" s="2">
        <v>5175303</v>
      </c>
      <c r="D4415" s="2" t="s">
        <v>380</v>
      </c>
      <c r="E4415" s="2" t="s">
        <v>382</v>
      </c>
      <c r="F4415" s="2" t="s">
        <v>36</v>
      </c>
      <c r="G4415" s="3">
        <v>44460</v>
      </c>
      <c r="H4415" s="1"/>
      <c r="I4415" s="2">
        <v>13165.89</v>
      </c>
      <c r="J4415" s="2">
        <v>2789.65</v>
      </c>
      <c r="K4415" s="2">
        <v>2789.65</v>
      </c>
      <c r="L4415" s="2">
        <v>0</v>
      </c>
      <c r="M4415" s="1"/>
      <c r="N4415" s="5">
        <f t="shared" si="139"/>
        <v>25641.96</v>
      </c>
      <c r="O4415" s="6">
        <f t="shared" si="138"/>
        <v>22528.42</v>
      </c>
      <c r="P4415" s="2">
        <v>30</v>
      </c>
      <c r="Q4415" s="2" t="s">
        <v>37</v>
      </c>
      <c r="R4415" s="2">
        <v>0</v>
      </c>
      <c r="S4415" s="2">
        <v>0</v>
      </c>
      <c r="T4415" s="2">
        <v>0</v>
      </c>
      <c r="U4415" s="2">
        <v>0</v>
      </c>
      <c r="V4415" s="2">
        <v>0</v>
      </c>
      <c r="W4415" s="2">
        <v>0</v>
      </c>
      <c r="X4415" s="2">
        <v>0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6896.77</v>
      </c>
      <c r="AE4415" s="2">
        <f>VLOOKUP(Tabla3[[#This Row],[Columna1]],Tabla5[#All],3,0)</f>
        <v>6896.77</v>
      </c>
      <c r="AF4415" s="2">
        <v>0</v>
      </c>
      <c r="AG4415" s="2">
        <v>0</v>
      </c>
      <c r="AH4415" s="2">
        <v>0</v>
      </c>
      <c r="AI4415" s="2">
        <v>0</v>
      </c>
      <c r="AJ4415" s="2">
        <v>0</v>
      </c>
      <c r="AK4415" s="2">
        <f>VLOOKUP(Tabla3[[#This Row],[Columna1]],Tabla7[[ID]:[Monto neto de los bonos]],3,0)</f>
        <v>0</v>
      </c>
      <c r="AL4415" s="2">
        <v>0</v>
      </c>
      <c r="AM4415" s="2">
        <v>0</v>
      </c>
      <c r="AN4415" s="2">
        <v>0</v>
      </c>
      <c r="AO4415" s="2">
        <v>0</v>
      </c>
      <c r="AP4415" s="2">
        <v>0</v>
      </c>
      <c r="AQ4415" s="2">
        <v>0</v>
      </c>
      <c r="AR4415" s="2">
        <v>0</v>
      </c>
      <c r="AS4415" s="2">
        <v>0</v>
      </c>
      <c r="AT4415" s="2">
        <v>1874.52</v>
      </c>
      <c r="AU4415" s="2">
        <v>1239.02</v>
      </c>
      <c r="AV4415" s="2">
        <v>0</v>
      </c>
      <c r="AW4415" s="1"/>
      <c r="AX4415" s="2" t="s">
        <v>422</v>
      </c>
      <c r="AY4415" s="8" t="s">
        <v>423</v>
      </c>
    </row>
    <row r="4416" spans="1:51" ht="13.15" customHeight="1" x14ac:dyDescent="0.25">
      <c r="A4416" s="7">
        <v>17480</v>
      </c>
      <c r="B4416" s="2" t="s">
        <v>3558</v>
      </c>
      <c r="C4416" s="2">
        <v>219603</v>
      </c>
      <c r="D4416" s="2" t="s">
        <v>380</v>
      </c>
      <c r="E4416" s="2" t="s">
        <v>381</v>
      </c>
      <c r="F4416" s="2" t="s">
        <v>40</v>
      </c>
      <c r="G4416" s="3">
        <v>41214</v>
      </c>
      <c r="H4416" s="1"/>
      <c r="I4416" s="2">
        <v>8875.32</v>
      </c>
      <c r="J4416" s="2">
        <v>2324.5500000000002</v>
      </c>
      <c r="K4416" s="2">
        <v>2324.5500000000002</v>
      </c>
      <c r="L4416" s="2">
        <v>1073.33</v>
      </c>
      <c r="M4416" s="1"/>
      <c r="N4416" s="5">
        <f t="shared" si="139"/>
        <v>18660.39</v>
      </c>
      <c r="O4416" s="6">
        <f t="shared" si="138"/>
        <v>16431.190000000002</v>
      </c>
      <c r="P4416" s="2">
        <v>30</v>
      </c>
      <c r="Q4416" s="2" t="s">
        <v>37</v>
      </c>
      <c r="R4416" s="2">
        <v>0</v>
      </c>
      <c r="S4416" s="2">
        <v>0</v>
      </c>
      <c r="T4416" s="2">
        <v>0</v>
      </c>
      <c r="U4416" s="2">
        <v>0</v>
      </c>
      <c r="V4416" s="2">
        <v>0</v>
      </c>
      <c r="W4416" s="2">
        <v>0</v>
      </c>
      <c r="X4416" s="2">
        <v>0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4062.64</v>
      </c>
      <c r="AE4416" s="2">
        <f>VLOOKUP(Tabla3[[#This Row],[Columna1]],Tabla5[#All],3,0)</f>
        <v>4062.64</v>
      </c>
      <c r="AF4416" s="2">
        <v>0</v>
      </c>
      <c r="AG4416" s="2">
        <v>0</v>
      </c>
      <c r="AH4416" s="2">
        <v>0</v>
      </c>
      <c r="AI4416" s="2">
        <v>0</v>
      </c>
      <c r="AJ4416" s="2">
        <v>0</v>
      </c>
      <c r="AK4416" s="2">
        <f>VLOOKUP(Tabla3[[#This Row],[Columna1]],Tabla7[[ID]:[Monto neto de los bonos]],3,0)</f>
        <v>0</v>
      </c>
      <c r="AL4416" s="2">
        <v>0</v>
      </c>
      <c r="AM4416" s="2">
        <v>0</v>
      </c>
      <c r="AN4416" s="2">
        <v>0</v>
      </c>
      <c r="AO4416" s="2">
        <v>0</v>
      </c>
      <c r="AP4416" s="2">
        <v>0</v>
      </c>
      <c r="AQ4416" s="2">
        <v>0</v>
      </c>
      <c r="AR4416" s="2">
        <v>0</v>
      </c>
      <c r="AS4416" s="2">
        <v>0</v>
      </c>
      <c r="AT4416" s="2">
        <v>1459.76</v>
      </c>
      <c r="AU4416" s="2">
        <v>769.44</v>
      </c>
      <c r="AV4416" s="2">
        <v>0</v>
      </c>
      <c r="AW4416" s="1"/>
      <c r="AX4416" s="2" t="s">
        <v>422</v>
      </c>
      <c r="AY4416" s="8" t="s">
        <v>423</v>
      </c>
    </row>
    <row r="4417" spans="1:51" ht="13.15" customHeight="1" x14ac:dyDescent="0.25">
      <c r="A4417" s="7">
        <v>12641</v>
      </c>
      <c r="B4417" s="2" t="s">
        <v>3559</v>
      </c>
      <c r="C4417" s="2">
        <v>1223203</v>
      </c>
      <c r="D4417" s="2" t="s">
        <v>380</v>
      </c>
      <c r="E4417" s="2" t="s">
        <v>381</v>
      </c>
      <c r="F4417" s="2" t="s">
        <v>60</v>
      </c>
      <c r="G4417" s="3">
        <v>42888</v>
      </c>
      <c r="H4417" s="1"/>
      <c r="I4417" s="2">
        <v>14709.55</v>
      </c>
      <c r="J4417" s="2">
        <v>2709.165</v>
      </c>
      <c r="K4417" s="2">
        <v>2709.165</v>
      </c>
      <c r="L4417" s="2">
        <v>1591.82</v>
      </c>
      <c r="M4417" s="1"/>
      <c r="N4417" s="5">
        <f t="shared" si="139"/>
        <v>37702.06</v>
      </c>
      <c r="O4417" s="6">
        <f t="shared" si="138"/>
        <v>33694.239999999998</v>
      </c>
      <c r="P4417" s="2">
        <v>30</v>
      </c>
      <c r="Q4417" s="2" t="s">
        <v>37</v>
      </c>
      <c r="R4417" s="2">
        <v>0</v>
      </c>
      <c r="S4417" s="2">
        <v>0</v>
      </c>
      <c r="T4417" s="2">
        <v>0</v>
      </c>
      <c r="U4417" s="2">
        <v>0</v>
      </c>
      <c r="V4417" s="2">
        <v>0</v>
      </c>
      <c r="W4417" s="2">
        <v>0</v>
      </c>
      <c r="X4417" s="2">
        <v>0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15057.72</v>
      </c>
      <c r="AE4417" s="2">
        <f>VLOOKUP(Tabla3[[#This Row],[Columna1]],Tabla5[#All],3,0)</f>
        <v>15057.72</v>
      </c>
      <c r="AF4417" s="2">
        <v>0</v>
      </c>
      <c r="AG4417" s="2">
        <v>0</v>
      </c>
      <c r="AH4417" s="2">
        <v>0</v>
      </c>
      <c r="AI4417" s="2">
        <v>0</v>
      </c>
      <c r="AJ4417" s="2">
        <v>924.64</v>
      </c>
      <c r="AK4417" s="2">
        <f>VLOOKUP(Tabla3[[#This Row],[Columna1]],Tabla7[[ID]:[Monto neto de los bonos]],3,0)</f>
        <v>924.64</v>
      </c>
      <c r="AL4417" s="2">
        <v>0</v>
      </c>
      <c r="AM4417" s="2">
        <v>0</v>
      </c>
      <c r="AN4417" s="2">
        <v>0</v>
      </c>
      <c r="AO4417" s="2">
        <v>0</v>
      </c>
      <c r="AP4417" s="2">
        <v>0</v>
      </c>
      <c r="AQ4417" s="2">
        <v>0</v>
      </c>
      <c r="AR4417" s="2">
        <v>0</v>
      </c>
      <c r="AS4417" s="2">
        <v>0</v>
      </c>
      <c r="AT4417" s="2">
        <v>2171.96</v>
      </c>
      <c r="AU4417" s="2">
        <v>1835.86</v>
      </c>
      <c r="AV4417" s="2">
        <v>0</v>
      </c>
      <c r="AW4417" s="1"/>
      <c r="AX4417" s="2" t="s">
        <v>422</v>
      </c>
      <c r="AY4417" s="8" t="s">
        <v>423</v>
      </c>
    </row>
    <row r="4418" spans="1:51" ht="13.15" customHeight="1" x14ac:dyDescent="0.25">
      <c r="A4418" s="7">
        <v>23280</v>
      </c>
      <c r="B4418" s="2" t="s">
        <v>4958</v>
      </c>
      <c r="C4418" s="2">
        <v>5164103</v>
      </c>
      <c r="D4418" s="2" t="s">
        <v>380</v>
      </c>
      <c r="E4418" s="2" t="s">
        <v>381</v>
      </c>
      <c r="F4418" s="2" t="s">
        <v>36</v>
      </c>
      <c r="G4418" s="3">
        <v>44455</v>
      </c>
      <c r="H4418" s="1"/>
      <c r="I4418" s="2">
        <v>13165.89</v>
      </c>
      <c r="J4418" s="2">
        <v>2789.65</v>
      </c>
      <c r="K4418" s="2">
        <v>2789.65</v>
      </c>
      <c r="L4418" s="2">
        <v>0</v>
      </c>
      <c r="M4418" s="1"/>
      <c r="N4418" s="5">
        <f t="shared" si="139"/>
        <v>28277.089999999997</v>
      </c>
      <c r="O4418" s="6">
        <f t="shared" ref="O4418:O4481" si="140">N4418-AS4418-AT4418-AU4418</f>
        <v>25163.549999999996</v>
      </c>
      <c r="P4418" s="2">
        <v>30</v>
      </c>
      <c r="Q4418" s="2" t="s">
        <v>37</v>
      </c>
      <c r="R4418" s="2">
        <v>0</v>
      </c>
      <c r="S4418" s="2">
        <v>0</v>
      </c>
      <c r="T4418" s="2">
        <v>0</v>
      </c>
      <c r="U4418" s="2">
        <v>0</v>
      </c>
      <c r="V4418" s="2">
        <v>0</v>
      </c>
      <c r="W4418" s="2">
        <v>0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9531.9</v>
      </c>
      <c r="AE4418" s="2">
        <f>VLOOKUP(Tabla3[[#This Row],[Columna1]],Tabla5[#All],3,0)</f>
        <v>9531.9</v>
      </c>
      <c r="AF4418" s="2">
        <v>0</v>
      </c>
      <c r="AG4418" s="2">
        <v>0</v>
      </c>
      <c r="AH4418" s="2">
        <v>0</v>
      </c>
      <c r="AI4418" s="2">
        <v>0</v>
      </c>
      <c r="AJ4418" s="2">
        <v>0</v>
      </c>
      <c r="AK4418" s="2">
        <f>VLOOKUP(Tabla3[[#This Row],[Columna1]],Tabla7[[ID]:[Monto neto de los bonos]],3,0)</f>
        <v>0</v>
      </c>
      <c r="AL4418" s="2">
        <v>0</v>
      </c>
      <c r="AM4418" s="2">
        <v>0</v>
      </c>
      <c r="AN4418" s="2">
        <v>0</v>
      </c>
      <c r="AO4418" s="2">
        <v>0</v>
      </c>
      <c r="AP4418" s="2">
        <v>0</v>
      </c>
      <c r="AQ4418" s="2">
        <v>0</v>
      </c>
      <c r="AR4418" s="2">
        <v>0</v>
      </c>
      <c r="AS4418" s="2">
        <v>0</v>
      </c>
      <c r="AT4418" s="2">
        <v>1874.52</v>
      </c>
      <c r="AU4418" s="2">
        <v>1239.02</v>
      </c>
      <c r="AV4418" s="2">
        <v>0</v>
      </c>
      <c r="AW4418" s="1"/>
      <c r="AX4418" s="2" t="s">
        <v>422</v>
      </c>
      <c r="AY4418" s="8" t="s">
        <v>423</v>
      </c>
    </row>
    <row r="4419" spans="1:51" ht="13.15" customHeight="1" x14ac:dyDescent="0.25">
      <c r="A4419" s="7">
        <v>15930</v>
      </c>
      <c r="B4419" s="2" t="s">
        <v>3560</v>
      </c>
      <c r="C4419" s="2">
        <v>205003</v>
      </c>
      <c r="D4419" s="2" t="s">
        <v>380</v>
      </c>
      <c r="E4419" s="2" t="s">
        <v>383</v>
      </c>
      <c r="F4419" s="2" t="s">
        <v>36</v>
      </c>
      <c r="G4419" s="3">
        <v>40462</v>
      </c>
      <c r="H4419" s="1"/>
      <c r="I4419" s="2">
        <v>13165.89</v>
      </c>
      <c r="J4419" s="2">
        <v>2789.65</v>
      </c>
      <c r="K4419" s="2">
        <v>2789.65</v>
      </c>
      <c r="L4419" s="2">
        <v>2393.85</v>
      </c>
      <c r="M4419" s="1"/>
      <c r="N4419" s="5">
        <f t="shared" si="139"/>
        <v>25091.039999999997</v>
      </c>
      <c r="O4419" s="6">
        <f t="shared" si="140"/>
        <v>21299.719999999994</v>
      </c>
      <c r="P4419" s="2">
        <v>30</v>
      </c>
      <c r="Q4419" s="2" t="s">
        <v>37</v>
      </c>
      <c r="R4419" s="2">
        <v>0</v>
      </c>
      <c r="S4419" s="2">
        <v>0</v>
      </c>
      <c r="T4419" s="2">
        <v>0</v>
      </c>
      <c r="U4419" s="2">
        <v>0</v>
      </c>
      <c r="V4419" s="2">
        <v>0</v>
      </c>
      <c r="W4419" s="2">
        <v>0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3952</v>
      </c>
      <c r="AE4419" s="2">
        <f>VLOOKUP(Tabla3[[#This Row],[Columna1]],Tabla5[#All],3,0)</f>
        <v>3952</v>
      </c>
      <c r="AF4419" s="2">
        <v>0</v>
      </c>
      <c r="AG4419" s="2">
        <v>0</v>
      </c>
      <c r="AH4419" s="2">
        <v>0</v>
      </c>
      <c r="AI4419" s="2">
        <v>0</v>
      </c>
      <c r="AJ4419" s="2">
        <v>0</v>
      </c>
      <c r="AK4419" s="2">
        <f>VLOOKUP(Tabla3[[#This Row],[Columna1]],Tabla7[[ID]:[Monto neto de los bonos]],3,0)</f>
        <v>0</v>
      </c>
      <c r="AL4419" s="2">
        <v>0</v>
      </c>
      <c r="AM4419" s="2">
        <v>0</v>
      </c>
      <c r="AN4419" s="2">
        <v>0</v>
      </c>
      <c r="AO4419" s="2">
        <v>0</v>
      </c>
      <c r="AP4419" s="2">
        <v>0</v>
      </c>
      <c r="AQ4419" s="2">
        <v>0</v>
      </c>
      <c r="AR4419" s="2">
        <v>0</v>
      </c>
      <c r="AS4419" s="2">
        <v>0</v>
      </c>
      <c r="AT4419" s="2">
        <v>2113.9</v>
      </c>
      <c r="AU4419" s="2">
        <v>1677.42</v>
      </c>
      <c r="AV4419" s="2">
        <v>0</v>
      </c>
      <c r="AW4419" s="1"/>
      <c r="AX4419" s="2" t="s">
        <v>422</v>
      </c>
      <c r="AY4419" s="8" t="s">
        <v>423</v>
      </c>
    </row>
    <row r="4420" spans="1:51" ht="13.15" customHeight="1" x14ac:dyDescent="0.25">
      <c r="A4420" s="7">
        <v>20030</v>
      </c>
      <c r="B4420" s="2" t="s">
        <v>3561</v>
      </c>
      <c r="C4420" s="2">
        <v>1317303</v>
      </c>
      <c r="D4420" s="2" t="s">
        <v>380</v>
      </c>
      <c r="E4420" s="2" t="s">
        <v>384</v>
      </c>
      <c r="F4420" s="2" t="s">
        <v>90</v>
      </c>
      <c r="G4420" s="3">
        <v>42674</v>
      </c>
      <c r="H4420" s="1"/>
      <c r="I4420" s="2">
        <v>15377.09</v>
      </c>
      <c r="J4420" s="2">
        <v>2808.6849999999999</v>
      </c>
      <c r="K4420" s="2">
        <v>2808.6849999999999</v>
      </c>
      <c r="L4420" s="2">
        <v>1849.46</v>
      </c>
      <c r="M4420" s="1"/>
      <c r="N4420" s="5">
        <f t="shared" si="139"/>
        <v>43595.520000000004</v>
      </c>
      <c r="O4420" s="6">
        <f t="shared" si="140"/>
        <v>39277.660000000003</v>
      </c>
      <c r="P4420" s="2">
        <v>30</v>
      </c>
      <c r="Q4420" s="2" t="s">
        <v>37</v>
      </c>
      <c r="R4420" s="2">
        <v>0</v>
      </c>
      <c r="S4420" s="2">
        <v>0</v>
      </c>
      <c r="T4420" s="2">
        <v>0</v>
      </c>
      <c r="U4420" s="2">
        <v>0</v>
      </c>
      <c r="V4420" s="2">
        <v>0</v>
      </c>
      <c r="W4420" s="2">
        <v>0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20751.599999999999</v>
      </c>
      <c r="AE4420" s="2">
        <f>VLOOKUP(Tabla3[[#This Row],[Columna1]],Tabla5[#All],3,0)</f>
        <v>20751.599999999999</v>
      </c>
      <c r="AF4420" s="2">
        <v>0</v>
      </c>
      <c r="AG4420" s="2">
        <v>0</v>
      </c>
      <c r="AH4420" s="2">
        <v>0</v>
      </c>
      <c r="AI4420" s="2">
        <v>0</v>
      </c>
      <c r="AJ4420" s="2">
        <v>0</v>
      </c>
      <c r="AK4420" s="2">
        <f>VLOOKUP(Tabla3[[#This Row],[Columna1]],Tabla7[[ID]:[Monto neto de los bonos]],3,0)</f>
        <v>0</v>
      </c>
      <c r="AL4420" s="2">
        <v>0</v>
      </c>
      <c r="AM4420" s="2">
        <v>0</v>
      </c>
      <c r="AN4420" s="2">
        <v>0</v>
      </c>
      <c r="AO4420" s="2">
        <v>0</v>
      </c>
      <c r="AP4420" s="2">
        <v>0</v>
      </c>
      <c r="AQ4420" s="2">
        <v>0</v>
      </c>
      <c r="AR4420" s="2">
        <v>0</v>
      </c>
      <c r="AS4420" s="2">
        <v>0</v>
      </c>
      <c r="AT4420" s="2">
        <v>2284.4</v>
      </c>
      <c r="AU4420" s="2">
        <v>2033.46</v>
      </c>
      <c r="AV4420" s="2">
        <v>0</v>
      </c>
      <c r="AW4420" s="1"/>
      <c r="AX4420" s="2" t="s">
        <v>422</v>
      </c>
      <c r="AY4420" s="8" t="s">
        <v>423</v>
      </c>
    </row>
    <row r="4421" spans="1:51" ht="13.15" customHeight="1" x14ac:dyDescent="0.25">
      <c r="A4421" s="7">
        <v>24975</v>
      </c>
      <c r="B4421" s="2" t="s">
        <v>4955</v>
      </c>
      <c r="C4421" s="2">
        <v>6307703</v>
      </c>
      <c r="D4421" s="2" t="s">
        <v>380</v>
      </c>
      <c r="E4421" s="2" t="s">
        <v>384</v>
      </c>
      <c r="F4421" s="2" t="s">
        <v>89</v>
      </c>
      <c r="G4421" s="3">
        <v>45343</v>
      </c>
      <c r="H4421" s="1"/>
      <c r="I4421" s="2">
        <v>17591.75</v>
      </c>
      <c r="J4421" s="2">
        <v>3516.9650000000001</v>
      </c>
      <c r="K4421" s="2">
        <v>3516.9650000000001</v>
      </c>
      <c r="L4421" s="2">
        <v>0</v>
      </c>
      <c r="M4421" s="1"/>
      <c r="N4421" s="5">
        <f t="shared" si="139"/>
        <v>99549.670000000013</v>
      </c>
      <c r="O4421" s="6">
        <f t="shared" si="140"/>
        <v>94975.670000000013</v>
      </c>
      <c r="P4421" s="2">
        <v>30</v>
      </c>
      <c r="Q4421" s="2" t="s">
        <v>37</v>
      </c>
      <c r="R4421" s="2">
        <v>0</v>
      </c>
      <c r="S4421" s="2">
        <v>0</v>
      </c>
      <c r="T4421" s="2">
        <v>0</v>
      </c>
      <c r="U4421" s="2">
        <v>0</v>
      </c>
      <c r="V4421" s="2">
        <v>0</v>
      </c>
      <c r="W4421" s="2">
        <v>0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50144.61</v>
      </c>
      <c r="AE4421" s="2">
        <f>VLOOKUP(Tabla3[[#This Row],[Columna1]],Tabla5[#All],3,0)</f>
        <v>50144.61</v>
      </c>
      <c r="AF4421" s="2">
        <v>0</v>
      </c>
      <c r="AG4421" s="2">
        <v>0</v>
      </c>
      <c r="AH4421" s="2">
        <v>0</v>
      </c>
      <c r="AI4421" s="2">
        <v>0</v>
      </c>
      <c r="AJ4421" s="2">
        <v>24779.38</v>
      </c>
      <c r="AK4421" s="2">
        <f>VLOOKUP(Tabla3[[#This Row],[Columna1]],Tabla7[[ID]:[Monto neto de los bonos]],3,0)</f>
        <v>24779.38</v>
      </c>
      <c r="AL4421" s="2">
        <v>0</v>
      </c>
      <c r="AM4421" s="2">
        <v>0</v>
      </c>
      <c r="AN4421" s="2">
        <v>0</v>
      </c>
      <c r="AO4421" s="2">
        <v>0</v>
      </c>
      <c r="AP4421" s="2">
        <v>0</v>
      </c>
      <c r="AQ4421" s="2">
        <v>0</v>
      </c>
      <c r="AR4421" s="2">
        <v>0</v>
      </c>
      <c r="AS4421" s="2">
        <v>0</v>
      </c>
      <c r="AT4421" s="2">
        <v>2462.54</v>
      </c>
      <c r="AU4421" s="2">
        <v>2111.46</v>
      </c>
      <c r="AV4421" s="2">
        <v>0</v>
      </c>
      <c r="AW4421" s="1"/>
      <c r="AX4421" s="2" t="s">
        <v>422</v>
      </c>
      <c r="AY4421" s="8" t="s">
        <v>423</v>
      </c>
    </row>
    <row r="4422" spans="1:51" ht="13.15" customHeight="1" x14ac:dyDescent="0.25">
      <c r="A4422" s="7">
        <v>20751</v>
      </c>
      <c r="B4422" s="2" t="s">
        <v>4954</v>
      </c>
      <c r="C4422" s="2">
        <v>2077403</v>
      </c>
      <c r="D4422" s="2" t="s">
        <v>380</v>
      </c>
      <c r="E4422" s="2" t="s">
        <v>384</v>
      </c>
      <c r="F4422" s="2" t="s">
        <v>42</v>
      </c>
      <c r="G4422" s="3">
        <v>42912</v>
      </c>
      <c r="H4422" s="1"/>
      <c r="I4422" s="2">
        <v>9836.7099999999991</v>
      </c>
      <c r="J4422" s="2">
        <v>3056.2150000000001</v>
      </c>
      <c r="K4422" s="2">
        <v>3056.2150000000001</v>
      </c>
      <c r="L4422" s="2">
        <v>1354.37</v>
      </c>
      <c r="M4422" s="1"/>
      <c r="N4422" s="5">
        <f t="shared" si="139"/>
        <v>29946.25</v>
      </c>
      <c r="O4422" s="6">
        <f t="shared" si="140"/>
        <v>27300.37</v>
      </c>
      <c r="P4422" s="2">
        <v>30</v>
      </c>
      <c r="Q4422" s="2" t="s">
        <v>37</v>
      </c>
      <c r="R4422" s="2">
        <v>0</v>
      </c>
      <c r="S4422" s="2">
        <v>0</v>
      </c>
      <c r="T4422" s="2">
        <v>0</v>
      </c>
      <c r="U4422" s="2">
        <v>0</v>
      </c>
      <c r="V4422" s="2">
        <v>0</v>
      </c>
      <c r="W4422" s="2">
        <v>0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10479.74</v>
      </c>
      <c r="AE4422" s="2">
        <f>VLOOKUP(Tabla3[[#This Row],[Columna1]],Tabla5[#All],3,0)</f>
        <v>10479.74</v>
      </c>
      <c r="AF4422" s="2">
        <v>0</v>
      </c>
      <c r="AG4422" s="2">
        <v>0</v>
      </c>
      <c r="AH4422" s="2">
        <v>0</v>
      </c>
      <c r="AI4422" s="2">
        <v>0</v>
      </c>
      <c r="AJ4422" s="2">
        <v>2163</v>
      </c>
      <c r="AK4422" s="2">
        <f>VLOOKUP(Tabla3[[#This Row],[Columna1]],Tabla7[[ID]:[Monto neto de los bonos]],3,0)</f>
        <v>2163</v>
      </c>
      <c r="AL4422" s="2">
        <v>0</v>
      </c>
      <c r="AM4422" s="2">
        <v>0</v>
      </c>
      <c r="AN4422" s="2">
        <v>0</v>
      </c>
      <c r="AO4422" s="2">
        <v>0</v>
      </c>
      <c r="AP4422" s="2">
        <v>0</v>
      </c>
      <c r="AQ4422" s="2">
        <v>0</v>
      </c>
      <c r="AR4422" s="2">
        <v>0</v>
      </c>
      <c r="AS4422" s="2">
        <v>0</v>
      </c>
      <c r="AT4422" s="2">
        <v>1730.36</v>
      </c>
      <c r="AU4422" s="2">
        <v>915.52</v>
      </c>
      <c r="AV4422" s="2">
        <v>0</v>
      </c>
      <c r="AW4422" s="1"/>
      <c r="AX4422" s="2" t="s">
        <v>422</v>
      </c>
      <c r="AY4422" s="8" t="s">
        <v>423</v>
      </c>
    </row>
    <row r="4423" spans="1:51" ht="13.15" customHeight="1" x14ac:dyDescent="0.25">
      <c r="A4423" s="7">
        <v>20931</v>
      </c>
      <c r="B4423" s="2" t="s">
        <v>3562</v>
      </c>
      <c r="C4423" s="2">
        <v>2251203</v>
      </c>
      <c r="D4423" s="2" t="s">
        <v>380</v>
      </c>
      <c r="E4423" s="2" t="s">
        <v>382</v>
      </c>
      <c r="F4423" s="2" t="s">
        <v>36</v>
      </c>
      <c r="G4423" s="3">
        <v>43389</v>
      </c>
      <c r="H4423" s="1"/>
      <c r="I4423" s="2">
        <v>13165.89</v>
      </c>
      <c r="J4423" s="2">
        <v>2789.65</v>
      </c>
      <c r="K4423" s="2">
        <v>2789.65</v>
      </c>
      <c r="L4423" s="2">
        <v>1703.24</v>
      </c>
      <c r="M4423" s="1"/>
      <c r="N4423" s="5">
        <f t="shared" si="139"/>
        <v>24400.43</v>
      </c>
      <c r="O4423" s="6">
        <f t="shared" si="140"/>
        <v>20811.349999999999</v>
      </c>
      <c r="P4423" s="2">
        <v>30</v>
      </c>
      <c r="Q4423" s="2" t="s">
        <v>37</v>
      </c>
      <c r="R4423" s="2">
        <v>0</v>
      </c>
      <c r="S4423" s="2">
        <v>0</v>
      </c>
      <c r="T4423" s="2">
        <v>0</v>
      </c>
      <c r="U4423" s="2">
        <v>0</v>
      </c>
      <c r="V4423" s="2">
        <v>0</v>
      </c>
      <c r="W4423" s="2">
        <v>0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3952</v>
      </c>
      <c r="AE4423" s="2">
        <f>VLOOKUP(Tabla3[[#This Row],[Columna1]],Tabla5[#All],3,0)</f>
        <v>3952</v>
      </c>
      <c r="AF4423" s="2">
        <v>0</v>
      </c>
      <c r="AG4423" s="2">
        <v>0</v>
      </c>
      <c r="AH4423" s="2">
        <v>0</v>
      </c>
      <c r="AI4423" s="2">
        <v>0</v>
      </c>
      <c r="AJ4423" s="2">
        <v>0</v>
      </c>
      <c r="AK4423" s="2">
        <f>VLOOKUP(Tabla3[[#This Row],[Columna1]],Tabla7[[ID]:[Monto neto de los bonos]],3,0)</f>
        <v>0</v>
      </c>
      <c r="AL4423" s="2">
        <v>0</v>
      </c>
      <c r="AM4423" s="2">
        <v>0</v>
      </c>
      <c r="AN4423" s="2">
        <v>0</v>
      </c>
      <c r="AO4423" s="2">
        <v>0</v>
      </c>
      <c r="AP4423" s="2">
        <v>0</v>
      </c>
      <c r="AQ4423" s="2">
        <v>0</v>
      </c>
      <c r="AR4423" s="2">
        <v>0</v>
      </c>
      <c r="AS4423" s="2">
        <v>0</v>
      </c>
      <c r="AT4423" s="2">
        <v>2044.84</v>
      </c>
      <c r="AU4423" s="2">
        <v>1544.24</v>
      </c>
      <c r="AV4423" s="2">
        <v>0</v>
      </c>
      <c r="AW4423" s="1"/>
      <c r="AX4423" s="2" t="s">
        <v>422</v>
      </c>
      <c r="AY4423" s="8" t="s">
        <v>423</v>
      </c>
    </row>
    <row r="4424" spans="1:51" ht="13.15" customHeight="1" x14ac:dyDescent="0.25">
      <c r="A4424" s="7">
        <v>24590</v>
      </c>
      <c r="B4424" s="2" t="s">
        <v>3563</v>
      </c>
      <c r="C4424" s="2">
        <v>6068503</v>
      </c>
      <c r="D4424" s="2" t="s">
        <v>380</v>
      </c>
      <c r="E4424" s="2" t="s">
        <v>381</v>
      </c>
      <c r="F4424" s="2" t="s">
        <v>36</v>
      </c>
      <c r="G4424" s="3">
        <v>45562</v>
      </c>
      <c r="H4424" s="1"/>
      <c r="I4424" s="2">
        <v>13165.89</v>
      </c>
      <c r="J4424" s="2">
        <v>2789.65</v>
      </c>
      <c r="K4424" s="2">
        <v>2789.65</v>
      </c>
      <c r="L4424" s="2">
        <v>0</v>
      </c>
      <c r="M4424" s="1"/>
      <c r="N4424" s="5">
        <f t="shared" si="139"/>
        <v>22619.699999999997</v>
      </c>
      <c r="O4424" s="6">
        <f t="shared" si="140"/>
        <v>19506.159999999996</v>
      </c>
      <c r="P4424" s="2">
        <v>30</v>
      </c>
      <c r="Q4424" s="2" t="s">
        <v>37</v>
      </c>
      <c r="R4424" s="2">
        <v>0</v>
      </c>
      <c r="S4424" s="2">
        <v>0</v>
      </c>
      <c r="T4424" s="2">
        <v>0</v>
      </c>
      <c r="U4424" s="2">
        <v>0</v>
      </c>
      <c r="V4424" s="2">
        <v>0</v>
      </c>
      <c r="W4424" s="2">
        <v>0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3874.51</v>
      </c>
      <c r="AE4424" s="2">
        <f>VLOOKUP(Tabla3[[#This Row],[Columna1]],Tabla5[#All],3,0)</f>
        <v>3874.51</v>
      </c>
      <c r="AF4424" s="2">
        <v>0</v>
      </c>
      <c r="AG4424" s="2">
        <v>0</v>
      </c>
      <c r="AH4424" s="2">
        <v>0</v>
      </c>
      <c r="AI4424" s="2">
        <v>0</v>
      </c>
      <c r="AJ4424" s="2">
        <v>0</v>
      </c>
      <c r="AK4424" s="2">
        <f>VLOOKUP(Tabla3[[#This Row],[Columna1]],Tabla7[[ID]:[Monto neto de los bonos]],3,0)</f>
        <v>0</v>
      </c>
      <c r="AL4424" s="2">
        <v>0</v>
      </c>
      <c r="AM4424" s="2">
        <v>0</v>
      </c>
      <c r="AN4424" s="2">
        <v>0</v>
      </c>
      <c r="AO4424" s="2">
        <v>0</v>
      </c>
      <c r="AP4424" s="2">
        <v>0</v>
      </c>
      <c r="AQ4424" s="2">
        <v>0</v>
      </c>
      <c r="AR4424" s="2">
        <v>0</v>
      </c>
      <c r="AS4424" s="2">
        <v>0</v>
      </c>
      <c r="AT4424" s="2">
        <v>1874.52</v>
      </c>
      <c r="AU4424" s="2">
        <v>1239.02</v>
      </c>
      <c r="AV4424" s="2">
        <v>0</v>
      </c>
      <c r="AW4424" s="1"/>
      <c r="AX4424" s="2" t="s">
        <v>422</v>
      </c>
      <c r="AY4424" s="8" t="s">
        <v>423</v>
      </c>
    </row>
    <row r="4425" spans="1:51" ht="13.15" customHeight="1" x14ac:dyDescent="0.25">
      <c r="A4425" s="7">
        <v>23308</v>
      </c>
      <c r="B4425" s="2" t="s">
        <v>4953</v>
      </c>
      <c r="C4425" s="2">
        <v>5179203</v>
      </c>
      <c r="D4425" s="2" t="s">
        <v>380</v>
      </c>
      <c r="E4425" s="2" t="s">
        <v>384</v>
      </c>
      <c r="F4425" s="2" t="s">
        <v>36</v>
      </c>
      <c r="G4425" s="3">
        <v>44449</v>
      </c>
      <c r="H4425" s="1"/>
      <c r="I4425" s="2">
        <v>13165.89</v>
      </c>
      <c r="J4425" s="2">
        <v>2789.65</v>
      </c>
      <c r="K4425" s="2">
        <v>2789.65</v>
      </c>
      <c r="L4425" s="2">
        <v>0</v>
      </c>
      <c r="M4425" s="1"/>
      <c r="N4425" s="5">
        <f t="shared" si="139"/>
        <v>22922.089999999997</v>
      </c>
      <c r="O4425" s="6">
        <f t="shared" si="140"/>
        <v>19808.549999999996</v>
      </c>
      <c r="P4425" s="2">
        <v>30</v>
      </c>
      <c r="Q4425" s="2" t="s">
        <v>37</v>
      </c>
      <c r="R4425" s="2">
        <v>0</v>
      </c>
      <c r="S4425" s="2">
        <v>0</v>
      </c>
      <c r="T4425" s="2">
        <v>0</v>
      </c>
      <c r="U4425" s="2">
        <v>0</v>
      </c>
      <c r="V4425" s="2">
        <v>0</v>
      </c>
      <c r="W4425" s="2">
        <v>0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4176.8999999999996</v>
      </c>
      <c r="AE4425" s="2">
        <f>VLOOKUP(Tabla3[[#This Row],[Columna1]],Tabla5[#All],3,0)</f>
        <v>4176.8999999999996</v>
      </c>
      <c r="AF4425" s="2">
        <v>0</v>
      </c>
      <c r="AG4425" s="2">
        <v>0</v>
      </c>
      <c r="AH4425" s="2">
        <v>0</v>
      </c>
      <c r="AI4425" s="2">
        <v>0</v>
      </c>
      <c r="AJ4425" s="2">
        <v>0</v>
      </c>
      <c r="AK4425" s="2">
        <f>VLOOKUP(Tabla3[[#This Row],[Columna1]],Tabla7[[ID]:[Monto neto de los bonos]],3,0)</f>
        <v>0</v>
      </c>
      <c r="AL4425" s="2">
        <v>0</v>
      </c>
      <c r="AM4425" s="2">
        <v>0</v>
      </c>
      <c r="AN4425" s="2">
        <v>0</v>
      </c>
      <c r="AO4425" s="2">
        <v>0</v>
      </c>
      <c r="AP4425" s="2">
        <v>0</v>
      </c>
      <c r="AQ4425" s="2">
        <v>0</v>
      </c>
      <c r="AR4425" s="2">
        <v>0</v>
      </c>
      <c r="AS4425" s="2">
        <v>0</v>
      </c>
      <c r="AT4425" s="2">
        <v>1874.52</v>
      </c>
      <c r="AU4425" s="2">
        <v>1239.02</v>
      </c>
      <c r="AV4425" s="2">
        <v>0</v>
      </c>
      <c r="AW4425" s="1"/>
      <c r="AX4425" s="2" t="s">
        <v>422</v>
      </c>
      <c r="AY4425" s="8" t="s">
        <v>423</v>
      </c>
    </row>
    <row r="4426" spans="1:51" ht="13.15" customHeight="1" x14ac:dyDescent="0.25">
      <c r="A4426" s="7">
        <v>104147</v>
      </c>
      <c r="B4426" s="2" t="s">
        <v>3564</v>
      </c>
      <c r="C4426" s="2">
        <v>377203</v>
      </c>
      <c r="D4426" s="2" t="s">
        <v>380</v>
      </c>
      <c r="E4426" s="2" t="s">
        <v>382</v>
      </c>
      <c r="F4426" s="2" t="s">
        <v>45</v>
      </c>
      <c r="G4426" s="3">
        <v>41183</v>
      </c>
      <c r="H4426" s="1"/>
      <c r="I4426" s="2">
        <v>13413.65</v>
      </c>
      <c r="J4426" s="2">
        <v>2841.47</v>
      </c>
      <c r="K4426" s="2">
        <v>2841.47</v>
      </c>
      <c r="L4426" s="2">
        <v>2813.75</v>
      </c>
      <c r="M4426" s="1"/>
      <c r="N4426" s="5">
        <f t="shared" si="139"/>
        <v>28399.54</v>
      </c>
      <c r="O4426" s="6">
        <f t="shared" si="140"/>
        <v>24388.48</v>
      </c>
      <c r="P4426" s="2">
        <v>30</v>
      </c>
      <c r="Q4426" s="2" t="s">
        <v>37</v>
      </c>
      <c r="R4426" s="2">
        <v>0</v>
      </c>
      <c r="S4426" s="2">
        <v>0</v>
      </c>
      <c r="T4426" s="2">
        <v>0</v>
      </c>
      <c r="U4426" s="2">
        <v>0</v>
      </c>
      <c r="V4426" s="2">
        <v>0</v>
      </c>
      <c r="W4426" s="2">
        <v>0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6489.2</v>
      </c>
      <c r="AE4426" s="2">
        <f>VLOOKUP(Tabla3[[#This Row],[Columna1]],Tabla5[#All],3,0)</f>
        <v>6489.2</v>
      </c>
      <c r="AF4426" s="2">
        <v>0</v>
      </c>
      <c r="AG4426" s="2">
        <v>0</v>
      </c>
      <c r="AH4426" s="2">
        <v>0</v>
      </c>
      <c r="AI4426" s="2">
        <v>0</v>
      </c>
      <c r="AJ4426" s="2">
        <v>0</v>
      </c>
      <c r="AK4426" s="2">
        <f>VLOOKUP(Tabla3[[#This Row],[Columna1]],Tabla7[[ID]:[Monto neto de los bonos]],3,0)</f>
        <v>0</v>
      </c>
      <c r="AL4426" s="2">
        <v>0</v>
      </c>
      <c r="AM4426" s="2">
        <v>0</v>
      </c>
      <c r="AN4426" s="2">
        <v>0</v>
      </c>
      <c r="AO4426" s="2">
        <v>0</v>
      </c>
      <c r="AP4426" s="2">
        <v>0</v>
      </c>
      <c r="AQ4426" s="2">
        <v>0</v>
      </c>
      <c r="AR4426" s="2">
        <v>0</v>
      </c>
      <c r="AS4426" s="2">
        <v>0</v>
      </c>
      <c r="AT4426" s="2">
        <v>2191.02</v>
      </c>
      <c r="AU4426" s="2">
        <v>1820.04</v>
      </c>
      <c r="AV4426" s="2">
        <v>0</v>
      </c>
      <c r="AW4426" s="1"/>
      <c r="AX4426" s="2" t="s">
        <v>422</v>
      </c>
      <c r="AY4426" s="8" t="s">
        <v>423</v>
      </c>
    </row>
    <row r="4427" spans="1:51" ht="13.15" customHeight="1" x14ac:dyDescent="0.25">
      <c r="A4427" s="7">
        <v>23913</v>
      </c>
      <c r="B4427" s="2" t="s">
        <v>3565</v>
      </c>
      <c r="C4427" s="2">
        <v>5533703</v>
      </c>
      <c r="D4427" s="2" t="s">
        <v>380</v>
      </c>
      <c r="E4427" s="2" t="s">
        <v>381</v>
      </c>
      <c r="F4427" s="2" t="s">
        <v>40</v>
      </c>
      <c r="G4427" s="3">
        <v>44713</v>
      </c>
      <c r="H4427" s="1"/>
      <c r="I4427" s="2">
        <v>8875.32</v>
      </c>
      <c r="J4427" s="2">
        <v>2324.5500000000002</v>
      </c>
      <c r="K4427" s="2">
        <v>2324.5500000000002</v>
      </c>
      <c r="L4427" s="2">
        <v>0</v>
      </c>
      <c r="M4427" s="1"/>
      <c r="N4427" s="5">
        <f t="shared" si="139"/>
        <v>20979.199999999997</v>
      </c>
      <c r="O4427" s="6">
        <f t="shared" si="140"/>
        <v>18974.12</v>
      </c>
      <c r="P4427" s="2">
        <v>30</v>
      </c>
      <c r="Q4427" s="2" t="s">
        <v>37</v>
      </c>
      <c r="R4427" s="2">
        <v>0</v>
      </c>
      <c r="S4427" s="2">
        <v>0</v>
      </c>
      <c r="T4427" s="2">
        <v>0</v>
      </c>
      <c r="U4427" s="2">
        <v>0</v>
      </c>
      <c r="V4427" s="2">
        <v>0</v>
      </c>
      <c r="W4427" s="2">
        <v>0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7454.78</v>
      </c>
      <c r="AE4427" s="2">
        <f>VLOOKUP(Tabla3[[#This Row],[Columna1]],Tabla5[#All],3,0)</f>
        <v>7454.78</v>
      </c>
      <c r="AF4427" s="2">
        <v>0</v>
      </c>
      <c r="AG4427" s="2">
        <v>0</v>
      </c>
      <c r="AH4427" s="2">
        <v>0</v>
      </c>
      <c r="AI4427" s="2">
        <v>0</v>
      </c>
      <c r="AJ4427" s="2">
        <v>0</v>
      </c>
      <c r="AK4427" s="2">
        <f>VLOOKUP(Tabla3[[#This Row],[Columna1]],Tabla7[[ID]:[Monto neto de los bonos]],3,0)</f>
        <v>0</v>
      </c>
      <c r="AL4427" s="2">
        <v>0</v>
      </c>
      <c r="AM4427" s="2">
        <v>0</v>
      </c>
      <c r="AN4427" s="2">
        <v>0</v>
      </c>
      <c r="AO4427" s="2">
        <v>0</v>
      </c>
      <c r="AP4427" s="2">
        <v>0</v>
      </c>
      <c r="AQ4427" s="2">
        <v>0</v>
      </c>
      <c r="AR4427" s="2">
        <v>0</v>
      </c>
      <c r="AS4427" s="2">
        <v>0</v>
      </c>
      <c r="AT4427" s="2">
        <v>1352.42</v>
      </c>
      <c r="AU4427" s="2">
        <v>652.66</v>
      </c>
      <c r="AV4427" s="2">
        <v>0</v>
      </c>
      <c r="AW4427" s="1"/>
      <c r="AX4427" s="2" t="s">
        <v>422</v>
      </c>
      <c r="AY4427" s="8" t="s">
        <v>423</v>
      </c>
    </row>
    <row r="4428" spans="1:51" ht="13.15" customHeight="1" x14ac:dyDescent="0.25">
      <c r="A4428" s="7">
        <v>23258</v>
      </c>
      <c r="B4428" s="2" t="s">
        <v>3566</v>
      </c>
      <c r="C4428" s="2">
        <v>5145203</v>
      </c>
      <c r="D4428" s="2" t="s">
        <v>380</v>
      </c>
      <c r="E4428" s="2" t="s">
        <v>384</v>
      </c>
      <c r="F4428" s="2" t="s">
        <v>60</v>
      </c>
      <c r="G4428" s="3">
        <v>44449</v>
      </c>
      <c r="H4428" s="1"/>
      <c r="I4428" s="2">
        <v>14709.55</v>
      </c>
      <c r="J4428" s="2">
        <v>2709.165</v>
      </c>
      <c r="K4428" s="2">
        <v>2709.165</v>
      </c>
      <c r="L4428" s="2">
        <v>0</v>
      </c>
      <c r="M4428" s="1"/>
      <c r="N4428" s="5">
        <f t="shared" si="139"/>
        <v>42535.6</v>
      </c>
      <c r="O4428" s="6">
        <f t="shared" si="140"/>
        <v>39007.159999999996</v>
      </c>
      <c r="P4428" s="2">
        <v>30</v>
      </c>
      <c r="Q4428" s="2" t="s">
        <v>37</v>
      </c>
      <c r="R4428" s="2">
        <v>0</v>
      </c>
      <c r="S4428" s="2">
        <v>0</v>
      </c>
      <c r="T4428" s="2">
        <v>0</v>
      </c>
      <c r="U4428" s="2">
        <v>0</v>
      </c>
      <c r="V4428" s="2">
        <v>0</v>
      </c>
      <c r="W4428" s="2">
        <v>0</v>
      </c>
      <c r="X4428" s="2">
        <v>0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15057.72</v>
      </c>
      <c r="AE4428" s="2">
        <f>VLOOKUP(Tabla3[[#This Row],[Columna1]],Tabla5[#All],3,0)</f>
        <v>15057.72</v>
      </c>
      <c r="AF4428" s="2">
        <v>0</v>
      </c>
      <c r="AG4428" s="2">
        <v>0</v>
      </c>
      <c r="AH4428" s="2">
        <v>0</v>
      </c>
      <c r="AI4428" s="2">
        <v>0</v>
      </c>
      <c r="AJ4428" s="2">
        <v>7350</v>
      </c>
      <c r="AK4428" s="2">
        <f>VLOOKUP(Tabla3[[#This Row],[Columna1]],Tabla7[[ID]:[Monto neto de los bonos]],3,0)</f>
        <v>7350</v>
      </c>
      <c r="AL4428" s="2">
        <v>0</v>
      </c>
      <c r="AM4428" s="2">
        <v>0</v>
      </c>
      <c r="AN4428" s="2">
        <v>0</v>
      </c>
      <c r="AO4428" s="2">
        <v>0</v>
      </c>
      <c r="AP4428" s="2">
        <v>0</v>
      </c>
      <c r="AQ4428" s="2">
        <v>0</v>
      </c>
      <c r="AR4428" s="2">
        <v>0</v>
      </c>
      <c r="AS4428" s="2">
        <v>0</v>
      </c>
      <c r="AT4428" s="2">
        <v>2012.78</v>
      </c>
      <c r="AU4428" s="2">
        <v>1515.66</v>
      </c>
      <c r="AV4428" s="2">
        <v>0</v>
      </c>
      <c r="AW4428" s="1"/>
      <c r="AX4428" s="2" t="s">
        <v>422</v>
      </c>
      <c r="AY4428" s="8" t="s">
        <v>423</v>
      </c>
    </row>
    <row r="4429" spans="1:51" ht="13.15" customHeight="1" x14ac:dyDescent="0.25">
      <c r="A4429" s="7">
        <v>21909</v>
      </c>
      <c r="B4429" s="2" t="s">
        <v>3567</v>
      </c>
      <c r="C4429" s="2">
        <v>3389303</v>
      </c>
      <c r="D4429" s="2" t="s">
        <v>385</v>
      </c>
      <c r="E4429" s="2" t="s">
        <v>386</v>
      </c>
      <c r="F4429" s="2" t="s">
        <v>60</v>
      </c>
      <c r="G4429" s="3">
        <v>43535</v>
      </c>
      <c r="H4429" s="1"/>
      <c r="I4429" s="2">
        <v>14709.55</v>
      </c>
      <c r="J4429" s="2">
        <v>2709.165</v>
      </c>
      <c r="K4429" s="2">
        <v>2709.165</v>
      </c>
      <c r="L4429" s="2">
        <v>1975.18</v>
      </c>
      <c r="M4429" s="1"/>
      <c r="N4429" s="5">
        <f t="shared" si="139"/>
        <v>41503.58</v>
      </c>
      <c r="O4429" s="6">
        <f t="shared" si="140"/>
        <v>37746.280000000006</v>
      </c>
      <c r="P4429" s="2">
        <v>28</v>
      </c>
      <c r="Q4429" s="2" t="s">
        <v>37</v>
      </c>
      <c r="R4429" s="2">
        <v>0</v>
      </c>
      <c r="S4429" s="2">
        <v>0</v>
      </c>
      <c r="T4429" s="2">
        <v>0</v>
      </c>
      <c r="U4429" s="2">
        <v>0</v>
      </c>
      <c r="V4429" s="2">
        <v>0</v>
      </c>
      <c r="W4429" s="2">
        <v>0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15057.72</v>
      </c>
      <c r="AE4429" s="2">
        <f>VLOOKUP(Tabla3[[#This Row],[Columna1]],Tabla5[#All],3,0)</f>
        <v>15057.72</v>
      </c>
      <c r="AF4429" s="2">
        <v>0</v>
      </c>
      <c r="AG4429" s="2">
        <v>0</v>
      </c>
      <c r="AH4429" s="2">
        <v>0</v>
      </c>
      <c r="AI4429" s="2">
        <v>0</v>
      </c>
      <c r="AJ4429" s="2">
        <v>4342.8</v>
      </c>
      <c r="AK4429" s="2">
        <f>VLOOKUP(Tabla3[[#This Row],[Columna1]],Tabla7[[ID]:[Monto neto de los bonos]],3,0)</f>
        <v>4342.8</v>
      </c>
      <c r="AL4429" s="2">
        <v>0</v>
      </c>
      <c r="AM4429" s="2">
        <v>0</v>
      </c>
      <c r="AN4429" s="2">
        <v>0</v>
      </c>
      <c r="AO4429" s="2">
        <v>0</v>
      </c>
      <c r="AP4429" s="2">
        <v>0</v>
      </c>
      <c r="AQ4429" s="2">
        <v>0</v>
      </c>
      <c r="AR4429" s="2">
        <v>0</v>
      </c>
      <c r="AS4429" s="2">
        <v>0</v>
      </c>
      <c r="AT4429" s="2">
        <v>2062.9499999999998</v>
      </c>
      <c r="AU4429" s="2">
        <v>1694.35</v>
      </c>
      <c r="AV4429" s="2">
        <v>0</v>
      </c>
      <c r="AW4429" s="1"/>
      <c r="AX4429" s="2" t="s">
        <v>422</v>
      </c>
      <c r="AY4429" s="8" t="s">
        <v>423</v>
      </c>
    </row>
    <row r="4430" spans="1:51" ht="13.15" customHeight="1" x14ac:dyDescent="0.25">
      <c r="A4430" s="7">
        <v>20262</v>
      </c>
      <c r="B4430" s="2" t="s">
        <v>3568</v>
      </c>
      <c r="C4430" s="2">
        <v>1635203</v>
      </c>
      <c r="D4430" s="2" t="s">
        <v>385</v>
      </c>
      <c r="E4430" s="2" t="s">
        <v>387</v>
      </c>
      <c r="F4430" s="2" t="s">
        <v>45</v>
      </c>
      <c r="G4430" s="3">
        <v>42706</v>
      </c>
      <c r="H4430" s="1"/>
      <c r="I4430" s="2">
        <v>13413.65</v>
      </c>
      <c r="J4430" s="2">
        <v>2841.47</v>
      </c>
      <c r="K4430" s="2">
        <v>2841.47</v>
      </c>
      <c r="L4430" s="2">
        <v>1573.68</v>
      </c>
      <c r="M4430" s="1"/>
      <c r="N4430" s="5">
        <f t="shared" si="139"/>
        <v>38125.120000000003</v>
      </c>
      <c r="O4430" s="6">
        <f t="shared" si="140"/>
        <v>34492.680000000008</v>
      </c>
      <c r="P4430" s="2">
        <v>30</v>
      </c>
      <c r="Q4430" s="2" t="s">
        <v>37</v>
      </c>
      <c r="R4430" s="2">
        <v>0</v>
      </c>
      <c r="S4430" s="2">
        <v>0</v>
      </c>
      <c r="T4430" s="2">
        <v>0</v>
      </c>
      <c r="U4430" s="2">
        <v>0</v>
      </c>
      <c r="V4430" s="2">
        <v>0</v>
      </c>
      <c r="W4430" s="2">
        <v>0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11154.85</v>
      </c>
      <c r="AE4430" s="2">
        <f>VLOOKUP(Tabla3[[#This Row],[Columna1]],Tabla5[#All],3,0)</f>
        <v>11154.85</v>
      </c>
      <c r="AF4430" s="2">
        <v>0</v>
      </c>
      <c r="AG4430" s="2">
        <v>0</v>
      </c>
      <c r="AH4430" s="2">
        <v>0</v>
      </c>
      <c r="AI4430" s="2">
        <v>0</v>
      </c>
      <c r="AJ4430" s="2">
        <v>6300</v>
      </c>
      <c r="AK4430" s="2">
        <f>VLOOKUP(Tabla3[[#This Row],[Columna1]],Tabla7[[ID]:[Monto neto de los bonos]],3,0)</f>
        <v>6300</v>
      </c>
      <c r="AL4430" s="2">
        <v>0</v>
      </c>
      <c r="AM4430" s="2">
        <v>0</v>
      </c>
      <c r="AN4430" s="2">
        <v>0</v>
      </c>
      <c r="AO4430" s="2">
        <v>0</v>
      </c>
      <c r="AP4430" s="2">
        <v>0</v>
      </c>
      <c r="AQ4430" s="2">
        <v>0</v>
      </c>
      <c r="AR4430" s="2">
        <v>0</v>
      </c>
      <c r="AS4430" s="2">
        <v>0</v>
      </c>
      <c r="AT4430" s="2">
        <v>2067.02</v>
      </c>
      <c r="AU4430" s="2">
        <v>1565.42</v>
      </c>
      <c r="AV4430" s="2">
        <v>0</v>
      </c>
      <c r="AW4430" s="1"/>
      <c r="AX4430" s="2" t="s">
        <v>422</v>
      </c>
      <c r="AY4430" s="8" t="s">
        <v>423</v>
      </c>
    </row>
    <row r="4431" spans="1:51" ht="13.15" customHeight="1" x14ac:dyDescent="0.25">
      <c r="A4431" s="7">
        <v>25162</v>
      </c>
      <c r="B4431" s="2" t="s">
        <v>4962</v>
      </c>
      <c r="C4431" s="2">
        <v>6483903</v>
      </c>
      <c r="D4431" s="2" t="s">
        <v>385</v>
      </c>
      <c r="E4431" s="2" t="s">
        <v>387</v>
      </c>
      <c r="F4431" s="2" t="s">
        <v>36</v>
      </c>
      <c r="G4431" s="3">
        <v>45519</v>
      </c>
      <c r="H4431" s="1"/>
      <c r="I4431" s="2">
        <v>13165.89</v>
      </c>
      <c r="J4431" s="2">
        <v>2789.65</v>
      </c>
      <c r="K4431" s="2">
        <v>2789.65</v>
      </c>
      <c r="L4431" s="2">
        <v>0</v>
      </c>
      <c r="M4431" s="1"/>
      <c r="N4431" s="5">
        <f t="shared" si="139"/>
        <v>32055.199999999997</v>
      </c>
      <c r="O4431" s="6">
        <f t="shared" si="140"/>
        <v>28941.659999999996</v>
      </c>
      <c r="P4431" s="2">
        <v>30</v>
      </c>
      <c r="Q4431" s="2" t="s">
        <v>37</v>
      </c>
      <c r="R4431" s="2">
        <v>0</v>
      </c>
      <c r="S4431" s="2">
        <v>0</v>
      </c>
      <c r="T4431" s="2">
        <v>0</v>
      </c>
      <c r="U4431" s="2">
        <v>0</v>
      </c>
      <c r="V4431" s="2">
        <v>0</v>
      </c>
      <c r="W4431" s="2">
        <v>0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9913.84</v>
      </c>
      <c r="AE4431" s="2">
        <f>VLOOKUP(Tabla3[[#This Row],[Columna1]],Tabla5[#All],3,0)</f>
        <v>9913.84</v>
      </c>
      <c r="AF4431" s="2">
        <v>0</v>
      </c>
      <c r="AG4431" s="2">
        <v>0</v>
      </c>
      <c r="AH4431" s="2">
        <v>0</v>
      </c>
      <c r="AI4431" s="2">
        <v>0</v>
      </c>
      <c r="AJ4431" s="2">
        <v>3396.17</v>
      </c>
      <c r="AK4431" s="2">
        <f>VLOOKUP(Tabla3[[#This Row],[Columna1]],Tabla7[[ID]:[Monto neto de los bonos]],3,0)</f>
        <v>3396.17</v>
      </c>
      <c r="AL4431" s="2">
        <v>0</v>
      </c>
      <c r="AM4431" s="2">
        <v>0</v>
      </c>
      <c r="AN4431" s="2">
        <v>0</v>
      </c>
      <c r="AO4431" s="2">
        <v>0</v>
      </c>
      <c r="AP4431" s="2">
        <v>0</v>
      </c>
      <c r="AQ4431" s="2">
        <v>0</v>
      </c>
      <c r="AR4431" s="2">
        <v>0</v>
      </c>
      <c r="AS4431" s="2">
        <v>0</v>
      </c>
      <c r="AT4431" s="2">
        <v>1874.52</v>
      </c>
      <c r="AU4431" s="2">
        <v>1239.02</v>
      </c>
      <c r="AV4431" s="2">
        <v>0</v>
      </c>
      <c r="AW4431" s="1"/>
      <c r="AX4431" s="2" t="s">
        <v>422</v>
      </c>
      <c r="AY4431" s="8" t="s">
        <v>423</v>
      </c>
    </row>
    <row r="4432" spans="1:51" ht="13.15" customHeight="1" x14ac:dyDescent="0.25">
      <c r="A4432" s="7">
        <v>23543</v>
      </c>
      <c r="B4432" s="2" t="s">
        <v>3569</v>
      </c>
      <c r="C4432" s="2">
        <v>5297703</v>
      </c>
      <c r="D4432" s="2" t="s">
        <v>385</v>
      </c>
      <c r="E4432" s="2" t="s">
        <v>387</v>
      </c>
      <c r="F4432" s="2" t="s">
        <v>60</v>
      </c>
      <c r="G4432" s="3">
        <v>44531</v>
      </c>
      <c r="H4432" s="1"/>
      <c r="I4432" s="2">
        <v>14709.55</v>
      </c>
      <c r="J4432" s="2">
        <v>2709.165</v>
      </c>
      <c r="K4432" s="2">
        <v>2709.165</v>
      </c>
      <c r="L4432" s="2">
        <v>0</v>
      </c>
      <c r="M4432" s="1"/>
      <c r="N4432" s="5">
        <f t="shared" si="139"/>
        <v>41104.760000000009</v>
      </c>
      <c r="O4432" s="6">
        <f t="shared" si="140"/>
        <v>37576.320000000007</v>
      </c>
      <c r="P4432" s="2">
        <v>30</v>
      </c>
      <c r="Q4432" s="2" t="s">
        <v>37</v>
      </c>
      <c r="R4432" s="2">
        <v>0</v>
      </c>
      <c r="S4432" s="2">
        <v>0</v>
      </c>
      <c r="T4432" s="2">
        <v>0</v>
      </c>
      <c r="U4432" s="2">
        <v>0</v>
      </c>
      <c r="V4432" s="2">
        <v>0</v>
      </c>
      <c r="W4432" s="2">
        <v>0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14562.11</v>
      </c>
      <c r="AE4432" s="2">
        <f>VLOOKUP(Tabla3[[#This Row],[Columna1]],Tabla5[#All],3,0)</f>
        <v>14562.11</v>
      </c>
      <c r="AF4432" s="2">
        <v>0</v>
      </c>
      <c r="AG4432" s="2">
        <v>0</v>
      </c>
      <c r="AH4432" s="2">
        <v>0</v>
      </c>
      <c r="AI4432" s="2">
        <v>0</v>
      </c>
      <c r="AJ4432" s="2">
        <v>6414.77</v>
      </c>
      <c r="AK4432" s="2">
        <f>VLOOKUP(Tabla3[[#This Row],[Columna1]],Tabla7[[ID]:[Monto neto de los bonos]],3,0)</f>
        <v>6414.77</v>
      </c>
      <c r="AL4432" s="2">
        <v>0</v>
      </c>
      <c r="AM4432" s="2">
        <v>0</v>
      </c>
      <c r="AN4432" s="2">
        <v>0</v>
      </c>
      <c r="AO4432" s="2">
        <v>0</v>
      </c>
      <c r="AP4432" s="2">
        <v>0</v>
      </c>
      <c r="AQ4432" s="2">
        <v>0</v>
      </c>
      <c r="AR4432" s="2">
        <v>0</v>
      </c>
      <c r="AS4432" s="2">
        <v>0</v>
      </c>
      <c r="AT4432" s="2">
        <v>2012.78</v>
      </c>
      <c r="AU4432" s="2">
        <v>1515.66</v>
      </c>
      <c r="AV4432" s="2">
        <v>0</v>
      </c>
      <c r="AW4432" s="1"/>
      <c r="AX4432" s="2" t="s">
        <v>422</v>
      </c>
      <c r="AY4432" s="8" t="s">
        <v>423</v>
      </c>
    </row>
    <row r="4433" spans="1:51" ht="13.15" customHeight="1" x14ac:dyDescent="0.25">
      <c r="A4433" s="7">
        <v>20277</v>
      </c>
      <c r="B4433" s="2" t="s">
        <v>3570</v>
      </c>
      <c r="C4433" s="2">
        <v>1651203</v>
      </c>
      <c r="D4433" s="2" t="s">
        <v>385</v>
      </c>
      <c r="E4433" s="2" t="s">
        <v>386</v>
      </c>
      <c r="F4433" s="2" t="s">
        <v>36</v>
      </c>
      <c r="G4433" s="3">
        <v>45205</v>
      </c>
      <c r="H4433" s="1"/>
      <c r="I4433" s="2">
        <v>13165.89</v>
      </c>
      <c r="J4433" s="2">
        <v>2789.65</v>
      </c>
      <c r="K4433" s="2">
        <v>2789.65</v>
      </c>
      <c r="L4433" s="2">
        <v>0</v>
      </c>
      <c r="M4433" s="1"/>
      <c r="N4433" s="5">
        <f t="shared" si="139"/>
        <v>26297.879999999997</v>
      </c>
      <c r="O4433" s="6">
        <f t="shared" si="140"/>
        <v>23320.82</v>
      </c>
      <c r="P4433" s="2">
        <v>29</v>
      </c>
      <c r="Q4433" s="2" t="s">
        <v>37</v>
      </c>
      <c r="R4433" s="2">
        <v>0</v>
      </c>
      <c r="S4433" s="2">
        <v>0</v>
      </c>
      <c r="T4433" s="2">
        <v>0</v>
      </c>
      <c r="U4433" s="2">
        <v>0</v>
      </c>
      <c r="V4433" s="2">
        <v>0</v>
      </c>
      <c r="W4433" s="2">
        <v>0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7552.69</v>
      </c>
      <c r="AE4433" s="2">
        <f>VLOOKUP(Tabla3[[#This Row],[Columna1]],Tabla5[#All],3,0)</f>
        <v>7552.69</v>
      </c>
      <c r="AF4433" s="2">
        <v>0</v>
      </c>
      <c r="AG4433" s="2">
        <v>0</v>
      </c>
      <c r="AH4433" s="2">
        <v>0</v>
      </c>
      <c r="AI4433" s="2">
        <v>0</v>
      </c>
      <c r="AJ4433" s="2">
        <v>0</v>
      </c>
      <c r="AK4433" s="2">
        <f>VLOOKUP(Tabla3[[#This Row],[Columna1]],Tabla7[[ID]:[Monto neto de los bonos]],3,0)</f>
        <v>0</v>
      </c>
      <c r="AL4433" s="2">
        <v>0</v>
      </c>
      <c r="AM4433" s="2">
        <v>0</v>
      </c>
      <c r="AN4433" s="2">
        <v>0</v>
      </c>
      <c r="AO4433" s="2">
        <v>0</v>
      </c>
      <c r="AP4433" s="2">
        <v>0</v>
      </c>
      <c r="AQ4433" s="2">
        <v>0</v>
      </c>
      <c r="AR4433" s="2">
        <v>0</v>
      </c>
      <c r="AS4433" s="2">
        <v>0</v>
      </c>
      <c r="AT4433" s="2">
        <v>1812.03</v>
      </c>
      <c r="AU4433" s="2">
        <v>1165.03</v>
      </c>
      <c r="AV4433" s="2">
        <v>0</v>
      </c>
      <c r="AW4433" s="1"/>
      <c r="AX4433" s="2" t="s">
        <v>422</v>
      </c>
      <c r="AY4433" s="8" t="s">
        <v>423</v>
      </c>
    </row>
    <row r="4434" spans="1:51" ht="13.15" customHeight="1" x14ac:dyDescent="0.25">
      <c r="A4434" s="7">
        <v>23648</v>
      </c>
      <c r="B4434" s="2" t="s">
        <v>3571</v>
      </c>
      <c r="C4434" s="2">
        <v>5367903</v>
      </c>
      <c r="D4434" s="2" t="s">
        <v>385</v>
      </c>
      <c r="E4434" s="2" t="s">
        <v>387</v>
      </c>
      <c r="F4434" s="2" t="s">
        <v>60</v>
      </c>
      <c r="G4434" s="3">
        <v>44595</v>
      </c>
      <c r="H4434" s="1"/>
      <c r="I4434" s="2">
        <v>14709.55</v>
      </c>
      <c r="J4434" s="2">
        <v>2709.165</v>
      </c>
      <c r="K4434" s="2">
        <v>2709.165</v>
      </c>
      <c r="L4434" s="2">
        <v>0</v>
      </c>
      <c r="M4434" s="1"/>
      <c r="N4434" s="5">
        <f t="shared" si="139"/>
        <v>58104.76</v>
      </c>
      <c r="O4434" s="6">
        <f t="shared" si="140"/>
        <v>54576.32</v>
      </c>
      <c r="P4434" s="2">
        <v>30</v>
      </c>
      <c r="Q4434" s="2" t="s">
        <v>37</v>
      </c>
      <c r="R4434" s="2">
        <v>0</v>
      </c>
      <c r="S4434" s="2">
        <v>0</v>
      </c>
      <c r="T4434" s="2">
        <v>0</v>
      </c>
      <c r="U4434" s="2">
        <v>0</v>
      </c>
      <c r="V4434" s="2">
        <v>0</v>
      </c>
      <c r="W4434" s="2">
        <v>0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11616.25</v>
      </c>
      <c r="AE4434" s="2">
        <f>VLOOKUP(Tabla3[[#This Row],[Columna1]],Tabla5[#All],3,0)</f>
        <v>11616.25</v>
      </c>
      <c r="AF4434" s="2">
        <v>0</v>
      </c>
      <c r="AG4434" s="2">
        <v>0</v>
      </c>
      <c r="AH4434" s="2">
        <v>0</v>
      </c>
      <c r="AI4434" s="2">
        <v>0</v>
      </c>
      <c r="AJ4434" s="2">
        <v>26360.63</v>
      </c>
      <c r="AK4434" s="2">
        <f>VLOOKUP(Tabla3[[#This Row],[Columna1]],Tabla7[[ID]:[Monto neto de los bonos]],3,0)</f>
        <v>26360.63</v>
      </c>
      <c r="AL4434" s="2">
        <v>0</v>
      </c>
      <c r="AM4434" s="2">
        <v>0</v>
      </c>
      <c r="AN4434" s="2">
        <v>0</v>
      </c>
      <c r="AO4434" s="2">
        <v>0</v>
      </c>
      <c r="AP4434" s="2">
        <v>0</v>
      </c>
      <c r="AQ4434" s="2">
        <v>0</v>
      </c>
      <c r="AR4434" s="2">
        <v>0</v>
      </c>
      <c r="AS4434" s="2">
        <v>0</v>
      </c>
      <c r="AT4434" s="2">
        <v>2012.78</v>
      </c>
      <c r="AU4434" s="2">
        <v>1515.66</v>
      </c>
      <c r="AV4434" s="2">
        <v>0</v>
      </c>
      <c r="AW4434" s="1"/>
      <c r="AX4434" s="2" t="s">
        <v>422</v>
      </c>
      <c r="AY4434" s="8" t="s">
        <v>423</v>
      </c>
    </row>
    <row r="4435" spans="1:51" ht="13.15" customHeight="1" x14ac:dyDescent="0.25">
      <c r="A4435" s="7">
        <v>20129</v>
      </c>
      <c r="B4435" s="2" t="s">
        <v>3572</v>
      </c>
      <c r="C4435" s="2">
        <v>1367203</v>
      </c>
      <c r="D4435" s="2" t="s">
        <v>385</v>
      </c>
      <c r="E4435" s="2" t="s">
        <v>387</v>
      </c>
      <c r="F4435" s="2" t="s">
        <v>80</v>
      </c>
      <c r="G4435" s="3">
        <v>42653</v>
      </c>
      <c r="H4435" s="1"/>
      <c r="I4435" s="2">
        <v>21471.77</v>
      </c>
      <c r="J4435" s="2">
        <v>3956.0250000000001</v>
      </c>
      <c r="K4435" s="2">
        <v>3956.0250000000001</v>
      </c>
      <c r="L4435" s="2">
        <v>2365.62</v>
      </c>
      <c r="M4435" s="1"/>
      <c r="N4435" s="5">
        <f t="shared" si="139"/>
        <v>105624.05</v>
      </c>
      <c r="O4435" s="6">
        <f t="shared" si="140"/>
        <v>99003.51</v>
      </c>
      <c r="P4435" s="2">
        <v>30</v>
      </c>
      <c r="Q4435" s="2" t="s">
        <v>37</v>
      </c>
      <c r="R4435" s="2">
        <v>0</v>
      </c>
      <c r="S4435" s="2">
        <v>0</v>
      </c>
      <c r="T4435" s="2">
        <v>0</v>
      </c>
      <c r="U4435" s="2">
        <v>0</v>
      </c>
      <c r="V4435" s="2">
        <v>0</v>
      </c>
      <c r="W4435" s="2">
        <v>0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50144.61</v>
      </c>
      <c r="AE4435" s="2">
        <f>VLOOKUP(Tabla3[[#This Row],[Columna1]],Tabla5[#All],3,0)</f>
        <v>50144.61</v>
      </c>
      <c r="AF4435" s="2">
        <v>0</v>
      </c>
      <c r="AG4435" s="2">
        <v>0</v>
      </c>
      <c r="AH4435" s="2">
        <v>0</v>
      </c>
      <c r="AI4435" s="2">
        <v>0</v>
      </c>
      <c r="AJ4435" s="2">
        <v>23730</v>
      </c>
      <c r="AK4435" s="2">
        <f>VLOOKUP(Tabla3[[#This Row],[Columna1]],Tabla7[[ID]:[Monto neto de los bonos]],3,0)</f>
        <v>23730</v>
      </c>
      <c r="AL4435" s="2">
        <v>0</v>
      </c>
      <c r="AM4435" s="2">
        <v>0</v>
      </c>
      <c r="AN4435" s="2">
        <v>0</v>
      </c>
      <c r="AO4435" s="2">
        <v>0</v>
      </c>
      <c r="AP4435" s="2">
        <v>0</v>
      </c>
      <c r="AQ4435" s="2">
        <v>0</v>
      </c>
      <c r="AR4435" s="2">
        <v>0</v>
      </c>
      <c r="AS4435" s="2">
        <v>0</v>
      </c>
      <c r="AT4435" s="2">
        <v>3174.96</v>
      </c>
      <c r="AU4435" s="2">
        <v>3445.58</v>
      </c>
      <c r="AV4435" s="2">
        <v>0</v>
      </c>
      <c r="AW4435" s="1"/>
      <c r="AX4435" s="2" t="s">
        <v>422</v>
      </c>
      <c r="AY4435" s="8" t="s">
        <v>423</v>
      </c>
    </row>
    <row r="4436" spans="1:51" ht="13.15" customHeight="1" x14ac:dyDescent="0.25">
      <c r="A4436" s="7">
        <v>23260</v>
      </c>
      <c r="B4436" s="2" t="s">
        <v>4967</v>
      </c>
      <c r="C4436" s="2">
        <v>5145403</v>
      </c>
      <c r="D4436" s="2" t="s">
        <v>385</v>
      </c>
      <c r="E4436" s="2" t="s">
        <v>388</v>
      </c>
      <c r="F4436" s="2" t="s">
        <v>65</v>
      </c>
      <c r="G4436" s="3">
        <v>45561</v>
      </c>
      <c r="H4436" s="1"/>
      <c r="I4436" s="2">
        <v>16065.68</v>
      </c>
      <c r="J4436" s="2">
        <v>2959.1</v>
      </c>
      <c r="K4436" s="2">
        <v>2959.1</v>
      </c>
      <c r="L4436" s="2">
        <v>0</v>
      </c>
      <c r="M4436" s="1"/>
      <c r="N4436" s="5">
        <f t="shared" si="139"/>
        <v>64481.93</v>
      </c>
      <c r="O4436" s="6">
        <f t="shared" si="140"/>
        <v>60498.09</v>
      </c>
      <c r="P4436" s="2">
        <v>30</v>
      </c>
      <c r="Q4436" s="2" t="s">
        <v>37</v>
      </c>
      <c r="R4436" s="2">
        <v>0</v>
      </c>
      <c r="S4436" s="2">
        <v>0</v>
      </c>
      <c r="T4436" s="2">
        <v>0</v>
      </c>
      <c r="U4436" s="2">
        <v>0</v>
      </c>
      <c r="V4436" s="2">
        <v>0</v>
      </c>
      <c r="W4436" s="2">
        <v>0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31071.95</v>
      </c>
      <c r="AE4436" s="2">
        <f>VLOOKUP(Tabla3[[#This Row],[Columna1]],Tabla5[#All],3,0)</f>
        <v>31071.95</v>
      </c>
      <c r="AF4436" s="2">
        <v>0</v>
      </c>
      <c r="AG4436" s="2">
        <v>0</v>
      </c>
      <c r="AH4436" s="2">
        <v>0</v>
      </c>
      <c r="AI4436" s="2">
        <v>0</v>
      </c>
      <c r="AJ4436" s="2">
        <v>11426.1</v>
      </c>
      <c r="AK4436" s="2">
        <f>VLOOKUP(Tabla3[[#This Row],[Columna1]],Tabla7[[ID]:[Monto neto de los bonos]],3,0)</f>
        <v>11426.1</v>
      </c>
      <c r="AL4436" s="2">
        <v>0</v>
      </c>
      <c r="AM4436" s="2">
        <v>0</v>
      </c>
      <c r="AN4436" s="2">
        <v>0</v>
      </c>
      <c r="AO4436" s="2">
        <v>0</v>
      </c>
      <c r="AP4436" s="2">
        <v>0</v>
      </c>
      <c r="AQ4436" s="2">
        <v>0</v>
      </c>
      <c r="AR4436" s="2">
        <v>0</v>
      </c>
      <c r="AS4436" s="2">
        <v>0</v>
      </c>
      <c r="AT4436" s="2">
        <v>2198.36</v>
      </c>
      <c r="AU4436" s="2">
        <v>1785.48</v>
      </c>
      <c r="AV4436" s="2">
        <v>0</v>
      </c>
      <c r="AW4436" s="1"/>
      <c r="AX4436" s="2" t="s">
        <v>422</v>
      </c>
      <c r="AY4436" s="8" t="s">
        <v>423</v>
      </c>
    </row>
    <row r="4437" spans="1:51" ht="13.15" customHeight="1" x14ac:dyDescent="0.25">
      <c r="A4437" s="7">
        <v>24651</v>
      </c>
      <c r="B4437" s="2" t="s">
        <v>3573</v>
      </c>
      <c r="C4437" s="2">
        <v>6107403</v>
      </c>
      <c r="D4437" s="2" t="s">
        <v>385</v>
      </c>
      <c r="E4437" s="2" t="s">
        <v>388</v>
      </c>
      <c r="F4437" s="2" t="s">
        <v>45</v>
      </c>
      <c r="G4437" s="3">
        <v>45154</v>
      </c>
      <c r="H4437" s="1"/>
      <c r="I4437" s="2">
        <v>13413.65</v>
      </c>
      <c r="J4437" s="2">
        <v>2841.47</v>
      </c>
      <c r="K4437" s="2">
        <v>2841.47</v>
      </c>
      <c r="L4437" s="2">
        <v>0</v>
      </c>
      <c r="M4437" s="1"/>
      <c r="N4437" s="5">
        <f t="shared" si="139"/>
        <v>31036.1</v>
      </c>
      <c r="O4437" s="6">
        <f t="shared" si="140"/>
        <v>27843.040000000001</v>
      </c>
      <c r="P4437" s="2">
        <v>30</v>
      </c>
      <c r="Q4437" s="2" t="s">
        <v>37</v>
      </c>
      <c r="R4437" s="2">
        <v>0</v>
      </c>
      <c r="S4437" s="2">
        <v>0</v>
      </c>
      <c r="T4437" s="2">
        <v>0</v>
      </c>
      <c r="U4437" s="2">
        <v>0</v>
      </c>
      <c r="V4437" s="2">
        <v>0</v>
      </c>
      <c r="W4437" s="2">
        <v>0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11939.51</v>
      </c>
      <c r="AE4437" s="2">
        <f>VLOOKUP(Tabla3[[#This Row],[Columna1]],Tabla5[#All],3,0)</f>
        <v>11939.51</v>
      </c>
      <c r="AF4437" s="2">
        <v>0</v>
      </c>
      <c r="AG4437" s="2">
        <v>0</v>
      </c>
      <c r="AH4437" s="2">
        <v>0</v>
      </c>
      <c r="AI4437" s="2">
        <v>0</v>
      </c>
      <c r="AJ4437" s="2">
        <v>0</v>
      </c>
      <c r="AK4437" s="2">
        <f>VLOOKUP(Tabla3[[#This Row],[Columna1]],Tabla7[[ID]:[Monto neto de los bonos]],3,0)</f>
        <v>0</v>
      </c>
      <c r="AL4437" s="2">
        <v>0</v>
      </c>
      <c r="AM4437" s="2">
        <v>0</v>
      </c>
      <c r="AN4437" s="2">
        <v>0</v>
      </c>
      <c r="AO4437" s="2">
        <v>0</v>
      </c>
      <c r="AP4437" s="2">
        <v>0</v>
      </c>
      <c r="AQ4437" s="2">
        <v>0</v>
      </c>
      <c r="AR4437" s="2">
        <v>0</v>
      </c>
      <c r="AS4437" s="2">
        <v>0</v>
      </c>
      <c r="AT4437" s="2">
        <v>1909.64</v>
      </c>
      <c r="AU4437" s="2">
        <v>1283.42</v>
      </c>
      <c r="AV4437" s="2">
        <v>0</v>
      </c>
      <c r="AW4437" s="1"/>
      <c r="AX4437" s="2" t="s">
        <v>422</v>
      </c>
      <c r="AY4437" s="8" t="s">
        <v>423</v>
      </c>
    </row>
    <row r="4438" spans="1:51" ht="13.15" customHeight="1" x14ac:dyDescent="0.25">
      <c r="A4438" s="7">
        <v>19778</v>
      </c>
      <c r="B4438" s="2" t="s">
        <v>4963</v>
      </c>
      <c r="C4438" s="2">
        <v>1135403</v>
      </c>
      <c r="D4438" s="2" t="s">
        <v>385</v>
      </c>
      <c r="E4438" s="2" t="s">
        <v>389</v>
      </c>
      <c r="F4438" s="2" t="s">
        <v>67</v>
      </c>
      <c r="G4438" s="3">
        <v>42653</v>
      </c>
      <c r="H4438" s="1"/>
      <c r="I4438" s="2">
        <v>14665.75</v>
      </c>
      <c r="J4438" s="2">
        <v>2702.02</v>
      </c>
      <c r="K4438" s="2">
        <v>2702.02</v>
      </c>
      <c r="L4438" s="2">
        <v>1734.33</v>
      </c>
      <c r="M4438" s="1"/>
      <c r="N4438" s="5">
        <f t="shared" si="139"/>
        <v>74388.19</v>
      </c>
      <c r="O4438" s="6">
        <f t="shared" si="140"/>
        <v>70540.3</v>
      </c>
      <c r="P4438" s="2">
        <v>29</v>
      </c>
      <c r="Q4438" s="2" t="s">
        <v>37</v>
      </c>
      <c r="R4438" s="2">
        <v>0</v>
      </c>
      <c r="S4438" s="2">
        <v>0</v>
      </c>
      <c r="T4438" s="2">
        <v>0</v>
      </c>
      <c r="U4438" s="2">
        <v>0</v>
      </c>
      <c r="V4438" s="2">
        <v>0</v>
      </c>
      <c r="W4438" s="2">
        <v>0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33349.120000000003</v>
      </c>
      <c r="AE4438" s="2">
        <f>VLOOKUP(Tabla3[[#This Row],[Columna1]],Tabla5[#All],3,0)</f>
        <v>33349.120000000003</v>
      </c>
      <c r="AF4438" s="2">
        <v>0</v>
      </c>
      <c r="AG4438" s="2">
        <v>0</v>
      </c>
      <c r="AH4438" s="2">
        <v>0</v>
      </c>
      <c r="AI4438" s="2">
        <v>0</v>
      </c>
      <c r="AJ4438" s="2">
        <v>19234.95</v>
      </c>
      <c r="AK4438" s="2">
        <f>VLOOKUP(Tabla3[[#This Row],[Columna1]],Tabla7[[ID]:[Monto neto de los bonos]],3,0)</f>
        <v>19234.95</v>
      </c>
      <c r="AL4438" s="2">
        <v>0</v>
      </c>
      <c r="AM4438" s="2">
        <v>0</v>
      </c>
      <c r="AN4438" s="2">
        <v>0</v>
      </c>
      <c r="AO4438" s="2">
        <v>0</v>
      </c>
      <c r="AP4438" s="2">
        <v>0</v>
      </c>
      <c r="AQ4438" s="2">
        <v>0</v>
      </c>
      <c r="AR4438" s="2">
        <v>0</v>
      </c>
      <c r="AS4438" s="2">
        <v>0</v>
      </c>
      <c r="AT4438" s="2">
        <v>2107.7199999999998</v>
      </c>
      <c r="AU4438" s="2">
        <v>1740.17</v>
      </c>
      <c r="AV4438" s="2">
        <v>0</v>
      </c>
      <c r="AW4438" s="1"/>
      <c r="AX4438" s="2" t="s">
        <v>422</v>
      </c>
      <c r="AY4438" s="8" t="s">
        <v>423</v>
      </c>
    </row>
    <row r="4439" spans="1:51" ht="13.15" customHeight="1" x14ac:dyDescent="0.25">
      <c r="A4439" s="7">
        <v>24868</v>
      </c>
      <c r="B4439" s="2" t="s">
        <v>4961</v>
      </c>
      <c r="C4439" s="2">
        <v>6283703</v>
      </c>
      <c r="D4439" s="2" t="s">
        <v>385</v>
      </c>
      <c r="E4439" s="2" t="s">
        <v>387</v>
      </c>
      <c r="F4439" s="2" t="s">
        <v>36</v>
      </c>
      <c r="G4439" s="3">
        <v>45334</v>
      </c>
      <c r="H4439" s="1"/>
      <c r="I4439" s="2">
        <v>13165.89</v>
      </c>
      <c r="J4439" s="2">
        <v>2789.65</v>
      </c>
      <c r="K4439" s="2">
        <v>2789.65</v>
      </c>
      <c r="L4439" s="2">
        <v>0</v>
      </c>
      <c r="M4439" s="1"/>
      <c r="N4439" s="5">
        <f t="shared" si="139"/>
        <v>24441.439999999999</v>
      </c>
      <c r="O4439" s="6">
        <f t="shared" si="140"/>
        <v>21327.899999999998</v>
      </c>
      <c r="P4439" s="2">
        <v>30</v>
      </c>
      <c r="Q4439" s="2" t="s">
        <v>37</v>
      </c>
      <c r="R4439" s="2">
        <v>0</v>
      </c>
      <c r="S4439" s="2">
        <v>0</v>
      </c>
      <c r="T4439" s="2">
        <v>0</v>
      </c>
      <c r="U4439" s="2">
        <v>0</v>
      </c>
      <c r="V4439" s="2">
        <v>0</v>
      </c>
      <c r="W4439" s="2">
        <v>0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5696.25</v>
      </c>
      <c r="AE4439" s="2">
        <f>VLOOKUP(Tabla3[[#This Row],[Columna1]],Tabla5[#All],3,0)</f>
        <v>5696.25</v>
      </c>
      <c r="AF4439" s="2">
        <v>0</v>
      </c>
      <c r="AG4439" s="2">
        <v>0</v>
      </c>
      <c r="AH4439" s="2">
        <v>0</v>
      </c>
      <c r="AI4439" s="2">
        <v>0</v>
      </c>
      <c r="AJ4439" s="2">
        <v>0</v>
      </c>
      <c r="AK4439" s="2">
        <f>VLOOKUP(Tabla3[[#This Row],[Columna1]],Tabla7[[ID]:[Monto neto de los bonos]],3,0)</f>
        <v>0</v>
      </c>
      <c r="AL4439" s="2">
        <v>0</v>
      </c>
      <c r="AM4439" s="2">
        <v>0</v>
      </c>
      <c r="AN4439" s="2">
        <v>0</v>
      </c>
      <c r="AO4439" s="2">
        <v>0</v>
      </c>
      <c r="AP4439" s="2">
        <v>0</v>
      </c>
      <c r="AQ4439" s="2">
        <v>0</v>
      </c>
      <c r="AR4439" s="2">
        <v>0</v>
      </c>
      <c r="AS4439" s="2">
        <v>0</v>
      </c>
      <c r="AT4439" s="2">
        <v>1874.52</v>
      </c>
      <c r="AU4439" s="2">
        <v>1239.02</v>
      </c>
      <c r="AV4439" s="2">
        <v>0</v>
      </c>
      <c r="AW4439" s="1"/>
      <c r="AX4439" s="2" t="s">
        <v>422</v>
      </c>
      <c r="AY4439" s="8" t="s">
        <v>423</v>
      </c>
    </row>
    <row r="4440" spans="1:51" ht="13.15" customHeight="1" x14ac:dyDescent="0.25">
      <c r="A4440" s="7">
        <v>21968</v>
      </c>
      <c r="B4440" s="2" t="s">
        <v>3574</v>
      </c>
      <c r="C4440" s="2">
        <v>3485203</v>
      </c>
      <c r="D4440" s="2" t="s">
        <v>385</v>
      </c>
      <c r="E4440" s="2" t="s">
        <v>387</v>
      </c>
      <c r="F4440" s="2" t="s">
        <v>60</v>
      </c>
      <c r="G4440" s="3">
        <v>43600</v>
      </c>
      <c r="H4440" s="1"/>
      <c r="I4440" s="2">
        <v>14709.55</v>
      </c>
      <c r="J4440" s="2">
        <v>2709.165</v>
      </c>
      <c r="K4440" s="2">
        <v>2709.165</v>
      </c>
      <c r="L4440" s="2">
        <v>1975.18</v>
      </c>
      <c r="M4440" s="1"/>
      <c r="N4440" s="5">
        <f t="shared" si="139"/>
        <v>38715.050000000003</v>
      </c>
      <c r="O4440" s="6">
        <f t="shared" si="140"/>
        <v>34587.01</v>
      </c>
      <c r="P4440" s="2">
        <v>30</v>
      </c>
      <c r="Q4440" s="2" t="s">
        <v>37</v>
      </c>
      <c r="R4440" s="2">
        <v>0</v>
      </c>
      <c r="S4440" s="2">
        <v>0</v>
      </c>
      <c r="T4440" s="2">
        <v>0</v>
      </c>
      <c r="U4440" s="2">
        <v>0</v>
      </c>
      <c r="V4440" s="2">
        <v>0</v>
      </c>
      <c r="W4440" s="2">
        <v>0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9248.09</v>
      </c>
      <c r="AE4440" s="2">
        <f>VLOOKUP(Tabla3[[#This Row],[Columna1]],Tabla5[#All],3,0)</f>
        <v>9248.09</v>
      </c>
      <c r="AF4440" s="2">
        <v>0</v>
      </c>
      <c r="AG4440" s="2">
        <v>0</v>
      </c>
      <c r="AH4440" s="2">
        <v>0</v>
      </c>
      <c r="AI4440" s="2">
        <v>0</v>
      </c>
      <c r="AJ4440" s="2">
        <v>7363.9</v>
      </c>
      <c r="AK4440" s="2">
        <f>VLOOKUP(Tabla3[[#This Row],[Columna1]],Tabla7[[ID]:[Monto neto de los bonos]],3,0)</f>
        <v>7363.9</v>
      </c>
      <c r="AL4440" s="2">
        <v>0</v>
      </c>
      <c r="AM4440" s="2">
        <v>0</v>
      </c>
      <c r="AN4440" s="2">
        <v>0</v>
      </c>
      <c r="AO4440" s="2">
        <v>0</v>
      </c>
      <c r="AP4440" s="2">
        <v>0</v>
      </c>
      <c r="AQ4440" s="2">
        <v>0</v>
      </c>
      <c r="AR4440" s="2">
        <v>0</v>
      </c>
      <c r="AS4440" s="2">
        <v>0</v>
      </c>
      <c r="AT4440" s="2">
        <v>2210.3000000000002</v>
      </c>
      <c r="AU4440" s="2">
        <v>1917.74</v>
      </c>
      <c r="AV4440" s="2">
        <v>0</v>
      </c>
      <c r="AW4440" s="1"/>
      <c r="AX4440" s="2" t="s">
        <v>422</v>
      </c>
      <c r="AY4440" s="8" t="s">
        <v>423</v>
      </c>
    </row>
    <row r="4441" spans="1:51" ht="13.15" customHeight="1" x14ac:dyDescent="0.25">
      <c r="A4441" s="7">
        <v>23542</v>
      </c>
      <c r="B4441" s="2" t="s">
        <v>4960</v>
      </c>
      <c r="C4441" s="2">
        <v>5296203</v>
      </c>
      <c r="D4441" s="2" t="s">
        <v>385</v>
      </c>
      <c r="E4441" s="2" t="s">
        <v>387</v>
      </c>
      <c r="F4441" s="2" t="s">
        <v>41</v>
      </c>
      <c r="G4441" s="3">
        <v>44531</v>
      </c>
      <c r="H4441" s="1"/>
      <c r="I4441" s="2">
        <v>8542.57</v>
      </c>
      <c r="J4441" s="2">
        <v>2234.4899999999998</v>
      </c>
      <c r="K4441" s="2">
        <v>2234.4899999999998</v>
      </c>
      <c r="L4441" s="2">
        <v>0</v>
      </c>
      <c r="M4441" s="1"/>
      <c r="N4441" s="5">
        <f t="shared" si="139"/>
        <v>19190.73</v>
      </c>
      <c r="O4441" s="6">
        <f t="shared" si="140"/>
        <v>17273.11</v>
      </c>
      <c r="P4441" s="2">
        <v>30</v>
      </c>
      <c r="Q4441" s="2" t="s">
        <v>37</v>
      </c>
      <c r="R4441" s="2">
        <v>0</v>
      </c>
      <c r="S4441" s="2">
        <v>0</v>
      </c>
      <c r="T4441" s="2">
        <v>0</v>
      </c>
      <c r="U4441" s="2">
        <v>0</v>
      </c>
      <c r="V4441" s="2">
        <v>0</v>
      </c>
      <c r="W4441" s="2">
        <v>0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5179.18</v>
      </c>
      <c r="AE4441" s="2">
        <f>VLOOKUP(Tabla3[[#This Row],[Columna1]],Tabla5[#All],3,0)</f>
        <v>5179.18</v>
      </c>
      <c r="AF4441" s="2">
        <v>0</v>
      </c>
      <c r="AG4441" s="2">
        <v>0</v>
      </c>
      <c r="AH4441" s="2">
        <v>0</v>
      </c>
      <c r="AI4441" s="2">
        <v>0</v>
      </c>
      <c r="AJ4441" s="2">
        <v>1000</v>
      </c>
      <c r="AK4441" s="2">
        <f>VLOOKUP(Tabla3[[#This Row],[Columna1]],Tabla7[[ID]:[Monto neto de los bonos]],3,0)</f>
        <v>1000</v>
      </c>
      <c r="AL4441" s="2">
        <v>0</v>
      </c>
      <c r="AM4441" s="2">
        <v>0</v>
      </c>
      <c r="AN4441" s="2">
        <v>0</v>
      </c>
      <c r="AO4441" s="2">
        <v>0</v>
      </c>
      <c r="AP4441" s="2">
        <v>0</v>
      </c>
      <c r="AQ4441" s="2">
        <v>0</v>
      </c>
      <c r="AR4441" s="2">
        <v>0</v>
      </c>
      <c r="AS4441" s="2">
        <v>0</v>
      </c>
      <c r="AT4441" s="2">
        <v>1301.1600000000001</v>
      </c>
      <c r="AU4441" s="2">
        <v>616.46</v>
      </c>
      <c r="AV4441" s="2">
        <v>0</v>
      </c>
      <c r="AW4441" s="1"/>
      <c r="AX4441" s="2" t="s">
        <v>422</v>
      </c>
      <c r="AY4441" s="8" t="s">
        <v>423</v>
      </c>
    </row>
    <row r="4442" spans="1:51" ht="13.15" customHeight="1" x14ac:dyDescent="0.25">
      <c r="A4442" s="7">
        <v>19882</v>
      </c>
      <c r="B4442" s="2" t="s">
        <v>4968</v>
      </c>
      <c r="C4442" s="2">
        <v>1241303</v>
      </c>
      <c r="D4442" s="2" t="s">
        <v>385</v>
      </c>
      <c r="E4442" s="2" t="s">
        <v>390</v>
      </c>
      <c r="F4442" s="2" t="s">
        <v>60</v>
      </c>
      <c r="G4442" s="3">
        <v>42663</v>
      </c>
      <c r="H4442" s="1"/>
      <c r="I4442" s="2">
        <v>14709.55</v>
      </c>
      <c r="J4442" s="2">
        <v>2709.165</v>
      </c>
      <c r="K4442" s="2">
        <v>2709.165</v>
      </c>
      <c r="L4442" s="2">
        <v>1739.34</v>
      </c>
      <c r="M4442" s="1"/>
      <c r="N4442" s="5">
        <f t="shared" si="139"/>
        <v>55824.94</v>
      </c>
      <c r="O4442" s="6">
        <f t="shared" si="140"/>
        <v>51960.86</v>
      </c>
      <c r="P4442" s="2">
        <v>29</v>
      </c>
      <c r="Q4442" s="2" t="s">
        <v>37</v>
      </c>
      <c r="R4442" s="2">
        <v>0</v>
      </c>
      <c r="S4442" s="2">
        <v>0</v>
      </c>
      <c r="T4442" s="2">
        <v>0</v>
      </c>
      <c r="U4442" s="2">
        <v>0</v>
      </c>
      <c r="V4442" s="2">
        <v>0</v>
      </c>
      <c r="W4442" s="2">
        <v>0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15057.72</v>
      </c>
      <c r="AE4442" s="2">
        <f>VLOOKUP(Tabla3[[#This Row],[Columna1]],Tabla5[#All],3,0)</f>
        <v>15057.72</v>
      </c>
      <c r="AF4442" s="2">
        <v>0</v>
      </c>
      <c r="AG4442" s="2">
        <v>0</v>
      </c>
      <c r="AH4442" s="2">
        <v>0</v>
      </c>
      <c r="AI4442" s="2">
        <v>0</v>
      </c>
      <c r="AJ4442" s="2">
        <v>18900</v>
      </c>
      <c r="AK4442" s="2">
        <f>VLOOKUP(Tabla3[[#This Row],[Columna1]],Tabla7[[ID]:[Monto neto de los bonos]],3,0)</f>
        <v>18900</v>
      </c>
      <c r="AL4442" s="2">
        <v>0</v>
      </c>
      <c r="AM4442" s="2">
        <v>0</v>
      </c>
      <c r="AN4442" s="2">
        <v>0</v>
      </c>
      <c r="AO4442" s="2">
        <v>0</v>
      </c>
      <c r="AP4442" s="2">
        <v>0</v>
      </c>
      <c r="AQ4442" s="2">
        <v>0</v>
      </c>
      <c r="AR4442" s="2">
        <v>0</v>
      </c>
      <c r="AS4442" s="2">
        <v>0</v>
      </c>
      <c r="AT4442" s="2">
        <v>2113.83</v>
      </c>
      <c r="AU4442" s="2">
        <v>1750.25</v>
      </c>
      <c r="AV4442" s="2">
        <v>0</v>
      </c>
      <c r="AW4442" s="1"/>
      <c r="AX4442" s="2" t="s">
        <v>422</v>
      </c>
      <c r="AY4442" s="8" t="s">
        <v>423</v>
      </c>
    </row>
    <row r="4443" spans="1:51" ht="13.15" customHeight="1" x14ac:dyDescent="0.25">
      <c r="A4443" s="7">
        <v>24684</v>
      </c>
      <c r="B4443" s="2" t="s">
        <v>3575</v>
      </c>
      <c r="C4443" s="2">
        <v>6128503</v>
      </c>
      <c r="D4443" s="2" t="s">
        <v>385</v>
      </c>
      <c r="E4443" s="2" t="s">
        <v>390</v>
      </c>
      <c r="F4443" s="2" t="s">
        <v>42</v>
      </c>
      <c r="G4443" s="3">
        <v>45170</v>
      </c>
      <c r="H4443" s="1"/>
      <c r="I4443" s="2">
        <v>9836.7099999999991</v>
      </c>
      <c r="J4443" s="2">
        <v>3056.2150000000001</v>
      </c>
      <c r="K4443" s="2">
        <v>3056.2150000000001</v>
      </c>
      <c r="L4443" s="2">
        <v>0</v>
      </c>
      <c r="M4443" s="1"/>
      <c r="N4443" s="5">
        <f t="shared" si="139"/>
        <v>20143.099999999999</v>
      </c>
      <c r="O4443" s="6">
        <f t="shared" si="140"/>
        <v>17968.579999999998</v>
      </c>
      <c r="P4443" s="2">
        <v>28</v>
      </c>
      <c r="Q4443" s="2" t="s">
        <v>37</v>
      </c>
      <c r="R4443" s="2">
        <v>0</v>
      </c>
      <c r="S4443" s="2">
        <v>0</v>
      </c>
      <c r="T4443" s="2">
        <v>0</v>
      </c>
      <c r="U4443" s="2">
        <v>0</v>
      </c>
      <c r="V4443" s="2">
        <v>0</v>
      </c>
      <c r="W4443" s="2">
        <v>0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4193.96</v>
      </c>
      <c r="AE4443" s="2">
        <f>VLOOKUP(Tabla3[[#This Row],[Columna1]],Tabla5[#All],3,0)</f>
        <v>4193.96</v>
      </c>
      <c r="AF4443" s="2">
        <v>0</v>
      </c>
      <c r="AG4443" s="2">
        <v>0</v>
      </c>
      <c r="AH4443" s="2">
        <v>0</v>
      </c>
      <c r="AI4443" s="2">
        <v>0</v>
      </c>
      <c r="AJ4443" s="2">
        <v>0</v>
      </c>
      <c r="AK4443" s="2">
        <f>VLOOKUP(Tabla3[[#This Row],[Columna1]],Tabla7[[ID]:[Monto neto de los bonos]],3,0)</f>
        <v>0</v>
      </c>
      <c r="AL4443" s="2">
        <v>0</v>
      </c>
      <c r="AM4443" s="2">
        <v>0</v>
      </c>
      <c r="AN4443" s="2">
        <v>0</v>
      </c>
      <c r="AO4443" s="2">
        <v>0</v>
      </c>
      <c r="AP4443" s="2">
        <v>0</v>
      </c>
      <c r="AQ4443" s="2">
        <v>0</v>
      </c>
      <c r="AR4443" s="2">
        <v>0</v>
      </c>
      <c r="AS4443" s="2">
        <v>0</v>
      </c>
      <c r="AT4443" s="2">
        <v>1488.59</v>
      </c>
      <c r="AU4443" s="2">
        <v>685.93</v>
      </c>
      <c r="AV4443" s="2">
        <v>0</v>
      </c>
      <c r="AW4443" s="1"/>
      <c r="AX4443" s="2" t="s">
        <v>422</v>
      </c>
      <c r="AY4443" s="8" t="s">
        <v>423</v>
      </c>
    </row>
    <row r="4444" spans="1:51" ht="13.15" customHeight="1" x14ac:dyDescent="0.25">
      <c r="A4444" s="7">
        <v>23495</v>
      </c>
      <c r="B4444" s="2" t="s">
        <v>3576</v>
      </c>
      <c r="C4444" s="2">
        <v>5280203</v>
      </c>
      <c r="D4444" s="2" t="s">
        <v>385</v>
      </c>
      <c r="E4444" s="2" t="s">
        <v>388</v>
      </c>
      <c r="F4444" s="2" t="s">
        <v>60</v>
      </c>
      <c r="G4444" s="3">
        <v>44522</v>
      </c>
      <c r="H4444" s="1"/>
      <c r="I4444" s="2">
        <v>14709.55</v>
      </c>
      <c r="J4444" s="2">
        <v>2709.165</v>
      </c>
      <c r="K4444" s="2">
        <v>2709.165</v>
      </c>
      <c r="L4444" s="2">
        <v>0</v>
      </c>
      <c r="M4444" s="1"/>
      <c r="N4444" s="5">
        <f t="shared" si="139"/>
        <v>53539.86</v>
      </c>
      <c r="O4444" s="6">
        <f t="shared" si="140"/>
        <v>50166.369999999995</v>
      </c>
      <c r="P4444" s="2">
        <v>29</v>
      </c>
      <c r="Q4444" s="2" t="s">
        <v>37</v>
      </c>
      <c r="R4444" s="2">
        <v>0</v>
      </c>
      <c r="S4444" s="2">
        <v>0</v>
      </c>
      <c r="T4444" s="2">
        <v>0</v>
      </c>
      <c r="U4444" s="2">
        <v>0</v>
      </c>
      <c r="V4444" s="2">
        <v>0</v>
      </c>
      <c r="W4444" s="2">
        <v>0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15057.72</v>
      </c>
      <c r="AE4444" s="2">
        <f>VLOOKUP(Tabla3[[#This Row],[Columna1]],Tabla5[#All],3,0)</f>
        <v>15057.72</v>
      </c>
      <c r="AF4444" s="2">
        <v>0</v>
      </c>
      <c r="AG4444" s="2">
        <v>0</v>
      </c>
      <c r="AH4444" s="2">
        <v>0</v>
      </c>
      <c r="AI4444" s="2">
        <v>0</v>
      </c>
      <c r="AJ4444" s="2">
        <v>18354.259999999998</v>
      </c>
      <c r="AK4444" s="2">
        <f>VLOOKUP(Tabla3[[#This Row],[Columna1]],Tabla7[[ID]:[Monto neto de los bonos]],3,0)</f>
        <v>18354.259999999998</v>
      </c>
      <c r="AL4444" s="2">
        <v>0</v>
      </c>
      <c r="AM4444" s="2">
        <v>0</v>
      </c>
      <c r="AN4444" s="2">
        <v>0</v>
      </c>
      <c r="AO4444" s="2">
        <v>0</v>
      </c>
      <c r="AP4444" s="2">
        <v>0</v>
      </c>
      <c r="AQ4444" s="2">
        <v>0</v>
      </c>
      <c r="AR4444" s="2">
        <v>0</v>
      </c>
      <c r="AS4444" s="2">
        <v>0</v>
      </c>
      <c r="AT4444" s="2">
        <v>1945.69</v>
      </c>
      <c r="AU4444" s="2">
        <v>1427.8</v>
      </c>
      <c r="AV4444" s="2">
        <v>0</v>
      </c>
      <c r="AW4444" s="1"/>
      <c r="AX4444" s="2" t="s">
        <v>422</v>
      </c>
      <c r="AY4444" s="8" t="s">
        <v>423</v>
      </c>
    </row>
    <row r="4445" spans="1:51" ht="13.15" customHeight="1" x14ac:dyDescent="0.25">
      <c r="A4445" s="7">
        <v>23314</v>
      </c>
      <c r="B4445" s="2" t="s">
        <v>3577</v>
      </c>
      <c r="C4445" s="2">
        <v>5181503</v>
      </c>
      <c r="D4445" s="2" t="s">
        <v>385</v>
      </c>
      <c r="E4445" s="2" t="s">
        <v>389</v>
      </c>
      <c r="F4445" s="2" t="s">
        <v>44</v>
      </c>
      <c r="G4445" s="3">
        <v>44470</v>
      </c>
      <c r="H4445" s="1"/>
      <c r="I4445" s="2">
        <v>14572.07</v>
      </c>
      <c r="J4445" s="2">
        <v>2683.85</v>
      </c>
      <c r="K4445" s="2">
        <v>2683.85</v>
      </c>
      <c r="L4445" s="2">
        <v>0</v>
      </c>
      <c r="M4445" s="1"/>
      <c r="N4445" s="5">
        <f t="shared" si="139"/>
        <v>40225.61</v>
      </c>
      <c r="O4445" s="6">
        <f t="shared" si="140"/>
        <v>36740.589999999997</v>
      </c>
      <c r="P4445" s="2">
        <v>30</v>
      </c>
      <c r="Q4445" s="2" t="s">
        <v>37</v>
      </c>
      <c r="R4445" s="2">
        <v>0</v>
      </c>
      <c r="S4445" s="2">
        <v>0</v>
      </c>
      <c r="T4445" s="2">
        <v>0</v>
      </c>
      <c r="U4445" s="2">
        <v>0</v>
      </c>
      <c r="V4445" s="2">
        <v>0</v>
      </c>
      <c r="W4445" s="2">
        <v>0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11885.84</v>
      </c>
      <c r="AE4445" s="2">
        <f>VLOOKUP(Tabla3[[#This Row],[Columna1]],Tabla5[#All],3,0)</f>
        <v>11885.84</v>
      </c>
      <c r="AF4445" s="2">
        <v>0</v>
      </c>
      <c r="AG4445" s="2">
        <v>0</v>
      </c>
      <c r="AH4445" s="2">
        <v>0</v>
      </c>
      <c r="AI4445" s="2">
        <v>0</v>
      </c>
      <c r="AJ4445" s="2">
        <v>8400</v>
      </c>
      <c r="AK4445" s="2">
        <f>VLOOKUP(Tabla3[[#This Row],[Columna1]],Tabla7[[ID]:[Monto neto de los bonos]],3,0)</f>
        <v>8400</v>
      </c>
      <c r="AL4445" s="2">
        <v>0</v>
      </c>
      <c r="AM4445" s="2">
        <v>0</v>
      </c>
      <c r="AN4445" s="2">
        <v>0</v>
      </c>
      <c r="AO4445" s="2">
        <v>0</v>
      </c>
      <c r="AP4445" s="2">
        <v>0</v>
      </c>
      <c r="AQ4445" s="2">
        <v>0</v>
      </c>
      <c r="AR4445" s="2">
        <v>0</v>
      </c>
      <c r="AS4445" s="2">
        <v>0</v>
      </c>
      <c r="AT4445" s="2">
        <v>1993.98</v>
      </c>
      <c r="AU4445" s="2">
        <v>1491.04</v>
      </c>
      <c r="AV4445" s="2">
        <v>0</v>
      </c>
      <c r="AW4445" s="1"/>
      <c r="AX4445" s="2" t="s">
        <v>422</v>
      </c>
      <c r="AY4445" s="8" t="s">
        <v>423</v>
      </c>
    </row>
    <row r="4446" spans="1:51" ht="13.15" customHeight="1" x14ac:dyDescent="0.25">
      <c r="A4446" s="7">
        <v>24622</v>
      </c>
      <c r="B4446" s="2" t="s">
        <v>3578</v>
      </c>
      <c r="C4446" s="2">
        <v>6092503</v>
      </c>
      <c r="D4446" s="2" t="s">
        <v>385</v>
      </c>
      <c r="E4446" s="2" t="s">
        <v>386</v>
      </c>
      <c r="F4446" s="2" t="s">
        <v>36</v>
      </c>
      <c r="G4446" s="3">
        <v>45139</v>
      </c>
      <c r="H4446" s="1"/>
      <c r="I4446" s="2">
        <v>13165.89</v>
      </c>
      <c r="J4446" s="2">
        <v>2789.65</v>
      </c>
      <c r="K4446" s="2">
        <v>2789.65</v>
      </c>
      <c r="L4446" s="2">
        <v>0</v>
      </c>
      <c r="M4446" s="1"/>
      <c r="N4446" s="5">
        <f t="shared" si="139"/>
        <v>27632.35</v>
      </c>
      <c r="O4446" s="6">
        <f t="shared" si="140"/>
        <v>24518.809999999998</v>
      </c>
      <c r="P4446" s="2">
        <v>30</v>
      </c>
      <c r="Q4446" s="2" t="s">
        <v>37</v>
      </c>
      <c r="R4446" s="2">
        <v>0</v>
      </c>
      <c r="S4446" s="2">
        <v>0</v>
      </c>
      <c r="T4446" s="2">
        <v>0</v>
      </c>
      <c r="U4446" s="2">
        <v>0</v>
      </c>
      <c r="V4446" s="2">
        <v>0</v>
      </c>
      <c r="W4446" s="2">
        <v>0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8887.16</v>
      </c>
      <c r="AE4446" s="2">
        <f>VLOOKUP(Tabla3[[#This Row],[Columna1]],Tabla5[#All],3,0)</f>
        <v>8887.16</v>
      </c>
      <c r="AF4446" s="2">
        <v>0</v>
      </c>
      <c r="AG4446" s="2">
        <v>0</v>
      </c>
      <c r="AH4446" s="2">
        <v>0</v>
      </c>
      <c r="AI4446" s="2">
        <v>0</v>
      </c>
      <c r="AJ4446" s="2">
        <v>0</v>
      </c>
      <c r="AK4446" s="2">
        <f>VLOOKUP(Tabla3[[#This Row],[Columna1]],Tabla7[[ID]:[Monto neto de los bonos]],3,0)</f>
        <v>0</v>
      </c>
      <c r="AL4446" s="2">
        <v>0</v>
      </c>
      <c r="AM4446" s="2">
        <v>0</v>
      </c>
      <c r="AN4446" s="2">
        <v>0</v>
      </c>
      <c r="AO4446" s="2">
        <v>0</v>
      </c>
      <c r="AP4446" s="2">
        <v>0</v>
      </c>
      <c r="AQ4446" s="2">
        <v>0</v>
      </c>
      <c r="AR4446" s="2">
        <v>0</v>
      </c>
      <c r="AS4446" s="2">
        <v>0</v>
      </c>
      <c r="AT4446" s="2">
        <v>1874.52</v>
      </c>
      <c r="AU4446" s="2">
        <v>1239.02</v>
      </c>
      <c r="AV4446" s="2">
        <v>0</v>
      </c>
      <c r="AW4446" s="1"/>
      <c r="AX4446" s="2" t="s">
        <v>422</v>
      </c>
      <c r="AY4446" s="8" t="s">
        <v>423</v>
      </c>
    </row>
    <row r="4447" spans="1:51" ht="13.15" customHeight="1" x14ac:dyDescent="0.25">
      <c r="A4447" s="7">
        <v>25113</v>
      </c>
      <c r="B4447" s="2" t="s">
        <v>3579</v>
      </c>
      <c r="C4447" s="2">
        <v>6409803</v>
      </c>
      <c r="D4447" s="2" t="s">
        <v>385</v>
      </c>
      <c r="E4447" s="2" t="s">
        <v>387</v>
      </c>
      <c r="F4447" s="2" t="s">
        <v>42</v>
      </c>
      <c r="G4447" s="3">
        <v>45446</v>
      </c>
      <c r="H4447" s="1"/>
      <c r="I4447" s="2">
        <v>9836.7099999999991</v>
      </c>
      <c r="J4447" s="2">
        <v>3056.2150000000001</v>
      </c>
      <c r="K4447" s="2">
        <v>3056.2150000000001</v>
      </c>
      <c r="L4447" s="2">
        <v>0</v>
      </c>
      <c r="M4447" s="1"/>
      <c r="N4447" s="5">
        <f t="shared" si="139"/>
        <v>26202.39</v>
      </c>
      <c r="O4447" s="6">
        <f t="shared" si="140"/>
        <v>23939.040000000001</v>
      </c>
      <c r="P4447" s="2">
        <v>29</v>
      </c>
      <c r="Q4447" s="2" t="s">
        <v>37</v>
      </c>
      <c r="R4447" s="2">
        <v>0</v>
      </c>
      <c r="S4447" s="2">
        <v>0</v>
      </c>
      <c r="T4447" s="2">
        <v>0</v>
      </c>
      <c r="U4447" s="2">
        <v>0</v>
      </c>
      <c r="V4447" s="2">
        <v>0</v>
      </c>
      <c r="W4447" s="2">
        <v>0</v>
      </c>
      <c r="X4447" s="2">
        <v>0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10253.25</v>
      </c>
      <c r="AE4447" s="2">
        <f>VLOOKUP(Tabla3[[#This Row],[Columna1]],Tabla5[#All],3,0)</f>
        <v>10253.25</v>
      </c>
      <c r="AF4447" s="2">
        <v>0</v>
      </c>
      <c r="AG4447" s="2">
        <v>0</v>
      </c>
      <c r="AH4447" s="2">
        <v>0</v>
      </c>
      <c r="AI4447" s="2">
        <v>0</v>
      </c>
      <c r="AJ4447" s="2">
        <v>0</v>
      </c>
      <c r="AK4447" s="2">
        <f>VLOOKUP(Tabla3[[#This Row],[Columna1]],Tabla7[[ID]:[Monto neto de los bonos]],3,0)</f>
        <v>0</v>
      </c>
      <c r="AL4447" s="2">
        <v>0</v>
      </c>
      <c r="AM4447" s="2">
        <v>0</v>
      </c>
      <c r="AN4447" s="2">
        <v>0</v>
      </c>
      <c r="AO4447" s="2">
        <v>0</v>
      </c>
      <c r="AP4447" s="2">
        <v>0</v>
      </c>
      <c r="AQ4447" s="2">
        <v>0</v>
      </c>
      <c r="AR4447" s="2">
        <v>0</v>
      </c>
      <c r="AS4447" s="2">
        <v>0</v>
      </c>
      <c r="AT4447" s="2">
        <v>1541.75</v>
      </c>
      <c r="AU4447" s="2">
        <v>721.6</v>
      </c>
      <c r="AV4447" s="2">
        <v>0</v>
      </c>
      <c r="AW4447" s="1"/>
      <c r="AX4447" s="2" t="s">
        <v>422</v>
      </c>
      <c r="AY4447" s="8" t="s">
        <v>423</v>
      </c>
    </row>
    <row r="4448" spans="1:51" ht="13.15" customHeight="1" x14ac:dyDescent="0.25">
      <c r="A4448" s="7">
        <v>25085</v>
      </c>
      <c r="B4448" s="2" t="s">
        <v>3580</v>
      </c>
      <c r="C4448" s="2">
        <v>6376103</v>
      </c>
      <c r="D4448" s="2" t="s">
        <v>385</v>
      </c>
      <c r="E4448" s="2" t="s">
        <v>387</v>
      </c>
      <c r="F4448" s="2" t="s">
        <v>42</v>
      </c>
      <c r="G4448" s="3">
        <v>45414</v>
      </c>
      <c r="H4448" s="1"/>
      <c r="I4448" s="2">
        <v>9836.7099999999991</v>
      </c>
      <c r="J4448" s="2">
        <v>3056.2150000000001</v>
      </c>
      <c r="K4448" s="2">
        <v>3056.2150000000001</v>
      </c>
      <c r="L4448" s="2">
        <v>0</v>
      </c>
      <c r="M4448" s="1"/>
      <c r="N4448" s="5">
        <f t="shared" si="139"/>
        <v>22621.65</v>
      </c>
      <c r="O4448" s="6">
        <f t="shared" si="140"/>
        <v>20269.450000000004</v>
      </c>
      <c r="P4448" s="2">
        <v>30</v>
      </c>
      <c r="Q4448" s="2" t="s">
        <v>37</v>
      </c>
      <c r="R4448" s="2">
        <v>0</v>
      </c>
      <c r="S4448" s="2">
        <v>0</v>
      </c>
      <c r="T4448" s="2">
        <v>0</v>
      </c>
      <c r="U4448" s="2">
        <v>0</v>
      </c>
      <c r="V4448" s="2">
        <v>0</v>
      </c>
      <c r="W4448" s="2">
        <v>0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6672.51</v>
      </c>
      <c r="AE4448" s="2">
        <f>VLOOKUP(Tabla3[[#This Row],[Columna1]],Tabla5[#All],3,0)</f>
        <v>6672.51</v>
      </c>
      <c r="AF4448" s="2">
        <v>0</v>
      </c>
      <c r="AG4448" s="2">
        <v>0</v>
      </c>
      <c r="AH4448" s="2">
        <v>0</v>
      </c>
      <c r="AI4448" s="2">
        <v>0</v>
      </c>
      <c r="AJ4448" s="2">
        <v>0</v>
      </c>
      <c r="AK4448" s="2">
        <f>VLOOKUP(Tabla3[[#This Row],[Columna1]],Tabla7[[ID]:[Monto neto de los bonos]],3,0)</f>
        <v>0</v>
      </c>
      <c r="AL4448" s="2">
        <v>0</v>
      </c>
      <c r="AM4448" s="2">
        <v>0</v>
      </c>
      <c r="AN4448" s="2">
        <v>0</v>
      </c>
      <c r="AO4448" s="2">
        <v>0</v>
      </c>
      <c r="AP4448" s="2">
        <v>0</v>
      </c>
      <c r="AQ4448" s="2">
        <v>0</v>
      </c>
      <c r="AR4448" s="2">
        <v>0</v>
      </c>
      <c r="AS4448" s="2">
        <v>0</v>
      </c>
      <c r="AT4448" s="2">
        <v>1594.92</v>
      </c>
      <c r="AU4448" s="2">
        <v>757.28</v>
      </c>
      <c r="AV4448" s="2">
        <v>0</v>
      </c>
      <c r="AW4448" s="1"/>
      <c r="AX4448" s="2" t="s">
        <v>422</v>
      </c>
      <c r="AY4448" s="8" t="s">
        <v>423</v>
      </c>
    </row>
    <row r="4449" spans="1:51" ht="13.15" customHeight="1" x14ac:dyDescent="0.25">
      <c r="A4449" s="7">
        <v>25311</v>
      </c>
      <c r="B4449" s="2" t="s">
        <v>3581</v>
      </c>
      <c r="C4449" s="2">
        <v>6568003</v>
      </c>
      <c r="D4449" s="2" t="s">
        <v>385</v>
      </c>
      <c r="E4449" s="2" t="s">
        <v>390</v>
      </c>
      <c r="F4449" s="2" t="s">
        <v>36</v>
      </c>
      <c r="G4449" s="3">
        <v>45597</v>
      </c>
      <c r="H4449" s="1"/>
      <c r="I4449" s="2">
        <v>13165.89</v>
      </c>
      <c r="J4449" s="2">
        <v>2789.65</v>
      </c>
      <c r="K4449" s="2">
        <v>2789.65</v>
      </c>
      <c r="L4449" s="2">
        <v>0</v>
      </c>
      <c r="M4449" s="1"/>
      <c r="N4449" s="5">
        <f t="shared" si="139"/>
        <v>30512.909999999996</v>
      </c>
      <c r="O4449" s="6">
        <f t="shared" si="140"/>
        <v>27399.369999999995</v>
      </c>
      <c r="P4449" s="2">
        <v>30</v>
      </c>
      <c r="Q4449" s="2" t="s">
        <v>37</v>
      </c>
      <c r="R4449" s="2">
        <v>0</v>
      </c>
      <c r="S4449" s="2">
        <v>0</v>
      </c>
      <c r="T4449" s="2">
        <v>0</v>
      </c>
      <c r="U4449" s="2">
        <v>0</v>
      </c>
      <c r="V4449" s="2">
        <v>0</v>
      </c>
      <c r="W4449" s="2">
        <v>0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11767.72</v>
      </c>
      <c r="AE4449" s="2">
        <f>VLOOKUP(Tabla3[[#This Row],[Columna1]],Tabla5[#All],3,0)</f>
        <v>11767.72</v>
      </c>
      <c r="AF4449" s="2">
        <v>0</v>
      </c>
      <c r="AG4449" s="2">
        <v>0</v>
      </c>
      <c r="AH4449" s="2">
        <v>0</v>
      </c>
      <c r="AI4449" s="2">
        <v>0</v>
      </c>
      <c r="AJ4449" s="2">
        <v>0</v>
      </c>
      <c r="AK4449" s="2">
        <f>VLOOKUP(Tabla3[[#This Row],[Columna1]],Tabla7[[ID]:[Monto neto de los bonos]],3,0)</f>
        <v>0</v>
      </c>
      <c r="AL4449" s="2">
        <v>0</v>
      </c>
      <c r="AM4449" s="2">
        <v>0</v>
      </c>
      <c r="AN4449" s="2">
        <v>0</v>
      </c>
      <c r="AO4449" s="2">
        <v>0</v>
      </c>
      <c r="AP4449" s="2">
        <v>0</v>
      </c>
      <c r="AQ4449" s="2">
        <v>0</v>
      </c>
      <c r="AR4449" s="2">
        <v>0</v>
      </c>
      <c r="AS4449" s="2">
        <v>0</v>
      </c>
      <c r="AT4449" s="2">
        <v>1874.52</v>
      </c>
      <c r="AU4449" s="2">
        <v>1239.02</v>
      </c>
      <c r="AV4449" s="2">
        <v>0</v>
      </c>
      <c r="AW4449" s="1"/>
      <c r="AX4449" s="2" t="s">
        <v>422</v>
      </c>
      <c r="AY4449" s="8" t="s">
        <v>423</v>
      </c>
    </row>
    <row r="4450" spans="1:51" ht="13.15" customHeight="1" x14ac:dyDescent="0.25">
      <c r="A4450" s="7">
        <v>16229</v>
      </c>
      <c r="B4450" s="2" t="s">
        <v>3582</v>
      </c>
      <c r="C4450" s="2">
        <v>217003</v>
      </c>
      <c r="D4450" s="2" t="s">
        <v>385</v>
      </c>
      <c r="E4450" s="2" t="s">
        <v>387</v>
      </c>
      <c r="F4450" s="2" t="s">
        <v>49</v>
      </c>
      <c r="G4450" s="3">
        <v>40544</v>
      </c>
      <c r="H4450" s="1"/>
      <c r="I4450" s="2">
        <v>10349.629999999999</v>
      </c>
      <c r="J4450" s="2">
        <v>2551.5749999999998</v>
      </c>
      <c r="K4450" s="2">
        <v>2551.5749999999998</v>
      </c>
      <c r="L4450" s="2">
        <v>2297.0500000000002</v>
      </c>
      <c r="M4450" s="1"/>
      <c r="N4450" s="5">
        <f t="shared" si="139"/>
        <v>20507.659999999996</v>
      </c>
      <c r="O4450" s="6">
        <f t="shared" si="140"/>
        <v>17584.219999999998</v>
      </c>
      <c r="P4450" s="2">
        <v>30</v>
      </c>
      <c r="Q4450" s="2" t="s">
        <v>37</v>
      </c>
      <c r="R4450" s="2">
        <v>0</v>
      </c>
      <c r="S4450" s="2">
        <v>0</v>
      </c>
      <c r="T4450" s="2">
        <v>0</v>
      </c>
      <c r="U4450" s="2">
        <v>0</v>
      </c>
      <c r="V4450" s="2">
        <v>0</v>
      </c>
      <c r="W4450" s="2">
        <v>0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2757.83</v>
      </c>
      <c r="AE4450" s="2">
        <f>VLOOKUP(Tabla3[[#This Row],[Columna1]],Tabla5[#All],3,0)</f>
        <v>2757.83</v>
      </c>
      <c r="AF4450" s="2">
        <v>0</v>
      </c>
      <c r="AG4450" s="2">
        <v>0</v>
      </c>
      <c r="AH4450" s="2">
        <v>0</v>
      </c>
      <c r="AI4450" s="2">
        <v>0</v>
      </c>
      <c r="AJ4450" s="2">
        <v>0</v>
      </c>
      <c r="AK4450" s="2">
        <f>VLOOKUP(Tabla3[[#This Row],[Columna1]],Tabla7[[ID]:[Monto neto de los bonos]],3,0)</f>
        <v>0</v>
      </c>
      <c r="AL4450" s="2">
        <v>0</v>
      </c>
      <c r="AM4450" s="2">
        <v>0</v>
      </c>
      <c r="AN4450" s="2">
        <v>0</v>
      </c>
      <c r="AO4450" s="2">
        <v>0</v>
      </c>
      <c r="AP4450" s="2">
        <v>0</v>
      </c>
      <c r="AQ4450" s="2">
        <v>0</v>
      </c>
      <c r="AR4450" s="2">
        <v>0</v>
      </c>
      <c r="AS4450" s="2">
        <v>0</v>
      </c>
      <c r="AT4450" s="2">
        <v>1775</v>
      </c>
      <c r="AU4450" s="2">
        <v>1148.44</v>
      </c>
      <c r="AV4450" s="2">
        <v>0</v>
      </c>
      <c r="AW4450" s="1"/>
      <c r="AX4450" s="2" t="s">
        <v>422</v>
      </c>
      <c r="AY4450" s="8" t="s">
        <v>423</v>
      </c>
    </row>
    <row r="4451" spans="1:51" ht="13.15" customHeight="1" x14ac:dyDescent="0.25">
      <c r="A4451" s="7">
        <v>23494</v>
      </c>
      <c r="B4451" s="2" t="s">
        <v>3583</v>
      </c>
      <c r="C4451" s="2">
        <v>5279803</v>
      </c>
      <c r="D4451" s="2" t="s">
        <v>385</v>
      </c>
      <c r="E4451" s="2" t="s">
        <v>388</v>
      </c>
      <c r="F4451" s="2" t="s">
        <v>44</v>
      </c>
      <c r="G4451" s="3">
        <v>44524</v>
      </c>
      <c r="H4451" s="1"/>
      <c r="I4451" s="2">
        <v>14572.07</v>
      </c>
      <c r="J4451" s="2">
        <v>2683.85</v>
      </c>
      <c r="K4451" s="2">
        <v>2683.85</v>
      </c>
      <c r="L4451" s="2">
        <v>0</v>
      </c>
      <c r="M4451" s="1"/>
      <c r="N4451" s="5">
        <f t="shared" si="139"/>
        <v>37275.11</v>
      </c>
      <c r="O4451" s="6">
        <f t="shared" si="140"/>
        <v>33790.089999999997</v>
      </c>
      <c r="P4451" s="2">
        <v>30</v>
      </c>
      <c r="Q4451" s="2" t="s">
        <v>37</v>
      </c>
      <c r="R4451" s="2">
        <v>0</v>
      </c>
      <c r="S4451" s="2">
        <v>0</v>
      </c>
      <c r="T4451" s="2">
        <v>0</v>
      </c>
      <c r="U4451" s="2">
        <v>0</v>
      </c>
      <c r="V4451" s="2">
        <v>0</v>
      </c>
      <c r="W4451" s="2">
        <v>0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14335.34</v>
      </c>
      <c r="AE4451" s="2">
        <f>VLOOKUP(Tabla3[[#This Row],[Columna1]],Tabla5[#All],3,0)</f>
        <v>14335.34</v>
      </c>
      <c r="AF4451" s="2">
        <v>0</v>
      </c>
      <c r="AG4451" s="2">
        <v>0</v>
      </c>
      <c r="AH4451" s="2">
        <v>0</v>
      </c>
      <c r="AI4451" s="2">
        <v>0</v>
      </c>
      <c r="AJ4451" s="2">
        <v>3000</v>
      </c>
      <c r="AK4451" s="2">
        <f>VLOOKUP(Tabla3[[#This Row],[Columna1]],Tabla7[[ID]:[Monto neto de los bonos]],3,0)</f>
        <v>3000</v>
      </c>
      <c r="AL4451" s="2">
        <v>0</v>
      </c>
      <c r="AM4451" s="2">
        <v>0</v>
      </c>
      <c r="AN4451" s="2">
        <v>0</v>
      </c>
      <c r="AO4451" s="2">
        <v>0</v>
      </c>
      <c r="AP4451" s="2">
        <v>0</v>
      </c>
      <c r="AQ4451" s="2">
        <v>0</v>
      </c>
      <c r="AR4451" s="2">
        <v>0</v>
      </c>
      <c r="AS4451" s="2">
        <v>0</v>
      </c>
      <c r="AT4451" s="2">
        <v>1993.98</v>
      </c>
      <c r="AU4451" s="2">
        <v>1491.04</v>
      </c>
      <c r="AV4451" s="2">
        <v>0</v>
      </c>
      <c r="AW4451" s="1"/>
      <c r="AX4451" s="2" t="s">
        <v>422</v>
      </c>
      <c r="AY4451" s="8" t="s">
        <v>423</v>
      </c>
    </row>
    <row r="4452" spans="1:51" ht="13.15" customHeight="1" x14ac:dyDescent="0.25">
      <c r="A4452" s="7">
        <v>24234</v>
      </c>
      <c r="B4452" s="2" t="s">
        <v>4969</v>
      </c>
      <c r="C4452" s="2">
        <v>5801703</v>
      </c>
      <c r="D4452" s="2" t="s">
        <v>385</v>
      </c>
      <c r="E4452" s="2" t="s">
        <v>391</v>
      </c>
      <c r="F4452" s="2" t="s">
        <v>67</v>
      </c>
      <c r="G4452" s="3">
        <v>44896</v>
      </c>
      <c r="H4452" s="1"/>
      <c r="I4452" s="2">
        <v>14665.75</v>
      </c>
      <c r="J4452" s="2">
        <v>2702.02</v>
      </c>
      <c r="K4452" s="2">
        <v>2702.02</v>
      </c>
      <c r="L4452" s="2">
        <v>0</v>
      </c>
      <c r="M4452" s="1"/>
      <c r="N4452" s="5">
        <f t="shared" si="139"/>
        <v>61944.42</v>
      </c>
      <c r="O4452" s="6">
        <f t="shared" si="140"/>
        <v>58429.64</v>
      </c>
      <c r="P4452" s="2">
        <v>30</v>
      </c>
      <c r="Q4452" s="2" t="s">
        <v>37</v>
      </c>
      <c r="R4452" s="2">
        <v>0</v>
      </c>
      <c r="S4452" s="2">
        <v>0</v>
      </c>
      <c r="T4452" s="2">
        <v>0</v>
      </c>
      <c r="U4452" s="2">
        <v>0</v>
      </c>
      <c r="V4452" s="2">
        <v>0</v>
      </c>
      <c r="W4452" s="2">
        <v>0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22639.68</v>
      </c>
      <c r="AE4452" s="2">
        <f>VLOOKUP(Tabla3[[#This Row],[Columna1]],Tabla5[#All],3,0)</f>
        <v>22639.68</v>
      </c>
      <c r="AF4452" s="2">
        <v>0</v>
      </c>
      <c r="AG4452" s="2">
        <v>0</v>
      </c>
      <c r="AH4452" s="2">
        <v>0</v>
      </c>
      <c r="AI4452" s="2">
        <v>0</v>
      </c>
      <c r="AJ4452" s="2">
        <v>19234.95</v>
      </c>
      <c r="AK4452" s="2">
        <f>VLOOKUP(Tabla3[[#This Row],[Columna1]],Tabla7[[ID]:[Monto neto de los bonos]],3,0)</f>
        <v>19234.95</v>
      </c>
      <c r="AL4452" s="2">
        <v>0</v>
      </c>
      <c r="AM4452" s="2">
        <v>0</v>
      </c>
      <c r="AN4452" s="2">
        <v>0</v>
      </c>
      <c r="AO4452" s="2">
        <v>0</v>
      </c>
      <c r="AP4452" s="2">
        <v>0</v>
      </c>
      <c r="AQ4452" s="2">
        <v>0</v>
      </c>
      <c r="AR4452" s="2">
        <v>0</v>
      </c>
      <c r="AS4452" s="2">
        <v>0</v>
      </c>
      <c r="AT4452" s="2">
        <v>2006.96</v>
      </c>
      <c r="AU4452" s="2">
        <v>1507.82</v>
      </c>
      <c r="AV4452" s="2">
        <v>0</v>
      </c>
      <c r="AW4452" s="1"/>
      <c r="AX4452" s="2" t="s">
        <v>422</v>
      </c>
      <c r="AY4452" s="8" t="s">
        <v>423</v>
      </c>
    </row>
    <row r="4453" spans="1:51" ht="13.15" customHeight="1" x14ac:dyDescent="0.25">
      <c r="A4453" s="7">
        <v>23675</v>
      </c>
      <c r="B4453" s="2" t="s">
        <v>4964</v>
      </c>
      <c r="C4453" s="2">
        <v>5390103</v>
      </c>
      <c r="D4453" s="2" t="s">
        <v>385</v>
      </c>
      <c r="E4453" s="2" t="s">
        <v>389</v>
      </c>
      <c r="F4453" s="2" t="s">
        <v>60</v>
      </c>
      <c r="G4453" s="3">
        <v>44608</v>
      </c>
      <c r="H4453" s="1"/>
      <c r="I4453" s="2">
        <v>14709.55</v>
      </c>
      <c r="J4453" s="2">
        <v>2709.165</v>
      </c>
      <c r="K4453" s="2">
        <v>2709.165</v>
      </c>
      <c r="L4453" s="2">
        <v>0</v>
      </c>
      <c r="M4453" s="1"/>
      <c r="N4453" s="5">
        <f t="shared" si="139"/>
        <v>40413.700000000004</v>
      </c>
      <c r="O4453" s="6">
        <f t="shared" si="140"/>
        <v>36885.26</v>
      </c>
      <c r="P4453" s="2">
        <v>30</v>
      </c>
      <c r="Q4453" s="2" t="s">
        <v>37</v>
      </c>
      <c r="R4453" s="2">
        <v>0</v>
      </c>
      <c r="S4453" s="2">
        <v>0</v>
      </c>
      <c r="T4453" s="2">
        <v>0</v>
      </c>
      <c r="U4453" s="2">
        <v>0</v>
      </c>
      <c r="V4453" s="2">
        <v>0</v>
      </c>
      <c r="W4453" s="2">
        <v>0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4134.72</v>
      </c>
      <c r="AE4453" s="2">
        <f>VLOOKUP(Tabla3[[#This Row],[Columna1]],Tabla5[#All],3,0)</f>
        <v>4134.72</v>
      </c>
      <c r="AF4453" s="2">
        <v>0</v>
      </c>
      <c r="AG4453" s="2">
        <v>0</v>
      </c>
      <c r="AH4453" s="2">
        <v>0</v>
      </c>
      <c r="AI4453" s="2">
        <v>0</v>
      </c>
      <c r="AJ4453" s="2">
        <v>16151.1</v>
      </c>
      <c r="AK4453" s="2">
        <f>VLOOKUP(Tabla3[[#This Row],[Columna1]],Tabla7[[ID]:[Monto neto de los bonos]],3,0)</f>
        <v>16151.1</v>
      </c>
      <c r="AL4453" s="2">
        <v>0</v>
      </c>
      <c r="AM4453" s="2">
        <v>0</v>
      </c>
      <c r="AN4453" s="2">
        <v>0</v>
      </c>
      <c r="AO4453" s="2">
        <v>0</v>
      </c>
      <c r="AP4453" s="2">
        <v>0</v>
      </c>
      <c r="AQ4453" s="2">
        <v>0</v>
      </c>
      <c r="AR4453" s="2">
        <v>0</v>
      </c>
      <c r="AS4453" s="2">
        <v>0</v>
      </c>
      <c r="AT4453" s="2">
        <v>2012.78</v>
      </c>
      <c r="AU4453" s="2">
        <v>1515.66</v>
      </c>
      <c r="AV4453" s="2">
        <v>0</v>
      </c>
      <c r="AW4453" s="1"/>
      <c r="AX4453" s="2" t="s">
        <v>422</v>
      </c>
      <c r="AY4453" s="8" t="s">
        <v>423</v>
      </c>
    </row>
    <row r="4454" spans="1:51" ht="13.15" customHeight="1" x14ac:dyDescent="0.25">
      <c r="A4454" s="7">
        <v>24235</v>
      </c>
      <c r="B4454" s="2" t="s">
        <v>3584</v>
      </c>
      <c r="C4454" s="2">
        <v>5801803</v>
      </c>
      <c r="D4454" s="2" t="s">
        <v>385</v>
      </c>
      <c r="E4454" s="2" t="s">
        <v>391</v>
      </c>
      <c r="F4454" s="2" t="s">
        <v>44</v>
      </c>
      <c r="G4454" s="3">
        <v>44896</v>
      </c>
      <c r="H4454" s="1"/>
      <c r="I4454" s="2">
        <v>14572.07</v>
      </c>
      <c r="J4454" s="2">
        <v>2683.85</v>
      </c>
      <c r="K4454" s="2">
        <v>2683.85</v>
      </c>
      <c r="L4454" s="2">
        <v>0</v>
      </c>
      <c r="M4454" s="1"/>
      <c r="N4454" s="5">
        <f t="shared" si="139"/>
        <v>28037.269999999997</v>
      </c>
      <c r="O4454" s="6">
        <f t="shared" si="140"/>
        <v>24705.769999999997</v>
      </c>
      <c r="P4454" s="2">
        <v>29</v>
      </c>
      <c r="Q4454" s="2" t="s">
        <v>37</v>
      </c>
      <c r="R4454" s="2">
        <v>0</v>
      </c>
      <c r="S4454" s="2">
        <v>0</v>
      </c>
      <c r="T4454" s="2">
        <v>0</v>
      </c>
      <c r="U4454" s="2">
        <v>0</v>
      </c>
      <c r="V4454" s="2">
        <v>0</v>
      </c>
      <c r="W4454" s="2">
        <v>0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8097.5</v>
      </c>
      <c r="AE4454" s="2">
        <f>VLOOKUP(Tabla3[[#This Row],[Columna1]],Tabla5[#All],3,0)</f>
        <v>8097.5</v>
      </c>
      <c r="AF4454" s="2">
        <v>0</v>
      </c>
      <c r="AG4454" s="2">
        <v>0</v>
      </c>
      <c r="AH4454" s="2">
        <v>0</v>
      </c>
      <c r="AI4454" s="2">
        <v>0</v>
      </c>
      <c r="AJ4454" s="2">
        <v>0</v>
      </c>
      <c r="AK4454" s="2">
        <f>VLOOKUP(Tabla3[[#This Row],[Columna1]],Tabla7[[ID]:[Monto neto de los bonos]],3,0)</f>
        <v>0</v>
      </c>
      <c r="AL4454" s="2">
        <v>0</v>
      </c>
      <c r="AM4454" s="2">
        <v>0</v>
      </c>
      <c r="AN4454" s="2">
        <v>0</v>
      </c>
      <c r="AO4454" s="2">
        <v>0</v>
      </c>
      <c r="AP4454" s="2">
        <v>0</v>
      </c>
      <c r="AQ4454" s="2">
        <v>0</v>
      </c>
      <c r="AR4454" s="2">
        <v>0</v>
      </c>
      <c r="AS4454" s="2">
        <v>0</v>
      </c>
      <c r="AT4454" s="2">
        <v>1927.51</v>
      </c>
      <c r="AU4454" s="2">
        <v>1403.99</v>
      </c>
      <c r="AV4454" s="2">
        <v>0</v>
      </c>
      <c r="AW4454" s="1"/>
      <c r="AX4454" s="2" t="s">
        <v>422</v>
      </c>
      <c r="AY4454" s="8" t="s">
        <v>423</v>
      </c>
    </row>
    <row r="4455" spans="1:51" ht="13.15" customHeight="1" x14ac:dyDescent="0.25">
      <c r="A4455" s="7">
        <v>23220</v>
      </c>
      <c r="B4455" s="2" t="s">
        <v>4966</v>
      </c>
      <c r="C4455" s="2">
        <v>5109203</v>
      </c>
      <c r="D4455" s="2" t="s">
        <v>385</v>
      </c>
      <c r="E4455" s="2" t="s">
        <v>389</v>
      </c>
      <c r="F4455" s="2" t="s">
        <v>36</v>
      </c>
      <c r="G4455" s="3">
        <v>44958</v>
      </c>
      <c r="H4455" s="1"/>
      <c r="I4455" s="2">
        <v>13165.89</v>
      </c>
      <c r="J4455" s="2">
        <v>2789.65</v>
      </c>
      <c r="K4455" s="2">
        <v>2789.65</v>
      </c>
      <c r="L4455" s="2">
        <v>0</v>
      </c>
      <c r="M4455" s="1"/>
      <c r="N4455" s="5">
        <f t="shared" si="139"/>
        <v>30512.91</v>
      </c>
      <c r="O4455" s="6">
        <f t="shared" si="140"/>
        <v>27399.37</v>
      </c>
      <c r="P4455" s="2">
        <v>30</v>
      </c>
      <c r="Q4455" s="2" t="s">
        <v>37</v>
      </c>
      <c r="R4455" s="2">
        <v>0</v>
      </c>
      <c r="S4455" s="2">
        <v>0</v>
      </c>
      <c r="T4455" s="2">
        <v>0</v>
      </c>
      <c r="U4455" s="2">
        <v>0</v>
      </c>
      <c r="V4455" s="2">
        <v>0</v>
      </c>
      <c r="W4455" s="2">
        <v>0</v>
      </c>
      <c r="X4455" s="2">
        <v>0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5492.24</v>
      </c>
      <c r="AE4455" s="2">
        <f>VLOOKUP(Tabla3[[#This Row],[Columna1]],Tabla5[#All],3,0)</f>
        <v>5492.24</v>
      </c>
      <c r="AF4455" s="2">
        <v>0</v>
      </c>
      <c r="AG4455" s="2">
        <v>0</v>
      </c>
      <c r="AH4455" s="2">
        <v>0</v>
      </c>
      <c r="AI4455" s="2">
        <v>0</v>
      </c>
      <c r="AJ4455" s="2">
        <v>6275.48</v>
      </c>
      <c r="AK4455" s="2">
        <f>VLOOKUP(Tabla3[[#This Row],[Columna1]],Tabla7[[ID]:[Monto neto de los bonos]],3,0)</f>
        <v>6275.48</v>
      </c>
      <c r="AL4455" s="2">
        <v>0</v>
      </c>
      <c r="AM4455" s="2">
        <v>0</v>
      </c>
      <c r="AN4455" s="2">
        <v>0</v>
      </c>
      <c r="AO4455" s="2">
        <v>0</v>
      </c>
      <c r="AP4455" s="2">
        <v>0</v>
      </c>
      <c r="AQ4455" s="2">
        <v>0</v>
      </c>
      <c r="AR4455" s="2">
        <v>0</v>
      </c>
      <c r="AS4455" s="2">
        <v>0</v>
      </c>
      <c r="AT4455" s="2">
        <v>1874.52</v>
      </c>
      <c r="AU4455" s="2">
        <v>1239.02</v>
      </c>
      <c r="AV4455" s="2">
        <v>0</v>
      </c>
      <c r="AW4455" s="1"/>
      <c r="AX4455" s="2" t="s">
        <v>422</v>
      </c>
      <c r="AY4455" s="8" t="s">
        <v>423</v>
      </c>
    </row>
    <row r="4456" spans="1:51" ht="13.15" customHeight="1" x14ac:dyDescent="0.25">
      <c r="A4456" s="7">
        <v>24549</v>
      </c>
      <c r="B4456" s="2" t="s">
        <v>3585</v>
      </c>
      <c r="C4456" s="2">
        <v>6042603</v>
      </c>
      <c r="D4456" s="2" t="s">
        <v>392</v>
      </c>
      <c r="E4456" s="2" t="s">
        <v>393</v>
      </c>
      <c r="F4456" s="2" t="s">
        <v>36</v>
      </c>
      <c r="G4456" s="3">
        <v>45082</v>
      </c>
      <c r="H4456" s="1"/>
      <c r="I4456" s="2">
        <v>13165.89</v>
      </c>
      <c r="J4456" s="2">
        <v>2789.65</v>
      </c>
      <c r="K4456" s="2">
        <v>2789.65</v>
      </c>
      <c r="L4456" s="2">
        <v>0</v>
      </c>
      <c r="M4456" s="1"/>
      <c r="N4456" s="5">
        <f t="shared" si="139"/>
        <v>23989.879999999997</v>
      </c>
      <c r="O4456" s="6">
        <f t="shared" si="140"/>
        <v>20876.339999999997</v>
      </c>
      <c r="P4456" s="2">
        <v>30</v>
      </c>
      <c r="Q4456" s="2" t="s">
        <v>37</v>
      </c>
      <c r="R4456" s="2">
        <v>0</v>
      </c>
      <c r="S4456" s="2">
        <v>0</v>
      </c>
      <c r="T4456" s="2">
        <v>0</v>
      </c>
      <c r="U4456" s="2">
        <v>0</v>
      </c>
      <c r="V4456" s="2">
        <v>0</v>
      </c>
      <c r="W4456" s="2">
        <v>0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5244.69</v>
      </c>
      <c r="AE4456" s="2">
        <f>VLOOKUP(Tabla3[[#This Row],[Columna1]],Tabla5[#All],3,0)</f>
        <v>5244.69</v>
      </c>
      <c r="AF4456" s="2">
        <v>0</v>
      </c>
      <c r="AG4456" s="2">
        <v>0</v>
      </c>
      <c r="AH4456" s="2">
        <v>0</v>
      </c>
      <c r="AI4456" s="2">
        <v>0</v>
      </c>
      <c r="AJ4456" s="2">
        <v>0</v>
      </c>
      <c r="AK4456" s="2">
        <f>VLOOKUP(Tabla3[[#This Row],[Columna1]],Tabla7[[ID]:[Monto neto de los bonos]],3,0)</f>
        <v>0</v>
      </c>
      <c r="AL4456" s="2">
        <v>0</v>
      </c>
      <c r="AM4456" s="2">
        <v>0</v>
      </c>
      <c r="AN4456" s="2">
        <v>0</v>
      </c>
      <c r="AO4456" s="2">
        <v>0</v>
      </c>
      <c r="AP4456" s="2">
        <v>0</v>
      </c>
      <c r="AQ4456" s="2">
        <v>0</v>
      </c>
      <c r="AR4456" s="2">
        <v>0</v>
      </c>
      <c r="AS4456" s="2">
        <v>0</v>
      </c>
      <c r="AT4456" s="2">
        <v>1874.52</v>
      </c>
      <c r="AU4456" s="2">
        <v>1239.02</v>
      </c>
      <c r="AV4456" s="2">
        <v>0</v>
      </c>
      <c r="AW4456" s="1"/>
      <c r="AX4456" s="2" t="s">
        <v>422</v>
      </c>
      <c r="AY4456" s="8" t="s">
        <v>423</v>
      </c>
    </row>
    <row r="4457" spans="1:51" ht="13.15" customHeight="1" x14ac:dyDescent="0.25">
      <c r="A4457" s="7">
        <v>23944</v>
      </c>
      <c r="B4457" s="2" t="s">
        <v>3586</v>
      </c>
      <c r="C4457" s="2">
        <v>5581703</v>
      </c>
      <c r="D4457" s="2" t="s">
        <v>392</v>
      </c>
      <c r="E4457" s="2" t="s">
        <v>394</v>
      </c>
      <c r="F4457" s="2" t="s">
        <v>45</v>
      </c>
      <c r="G4457" s="3">
        <v>44743</v>
      </c>
      <c r="H4457" s="1"/>
      <c r="I4457" s="2">
        <v>13413.65</v>
      </c>
      <c r="J4457" s="2">
        <v>2841.47</v>
      </c>
      <c r="K4457" s="2">
        <v>2841.47</v>
      </c>
      <c r="L4457" s="2">
        <v>0</v>
      </c>
      <c r="M4457" s="1"/>
      <c r="N4457" s="5">
        <f t="shared" si="139"/>
        <v>29596.59</v>
      </c>
      <c r="O4457" s="6">
        <f t="shared" si="140"/>
        <v>26403.53</v>
      </c>
      <c r="P4457" s="2">
        <v>30</v>
      </c>
      <c r="Q4457" s="2" t="s">
        <v>37</v>
      </c>
      <c r="R4457" s="2">
        <v>0</v>
      </c>
      <c r="S4457" s="2">
        <v>0</v>
      </c>
      <c r="T4457" s="2">
        <v>0</v>
      </c>
      <c r="U4457" s="2">
        <v>0</v>
      </c>
      <c r="V4457" s="2">
        <v>0</v>
      </c>
      <c r="W4457" s="2">
        <v>0</v>
      </c>
      <c r="X4457" s="2">
        <v>0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10500</v>
      </c>
      <c r="AE4457" s="2">
        <f>VLOOKUP(Tabla3[[#This Row],[Columna1]],Tabla5[#All],3,0)</f>
        <v>10500</v>
      </c>
      <c r="AF4457" s="2">
        <v>0</v>
      </c>
      <c r="AG4457" s="2">
        <v>0</v>
      </c>
      <c r="AH4457" s="2">
        <v>0</v>
      </c>
      <c r="AI4457" s="2">
        <v>0</v>
      </c>
      <c r="AJ4457" s="2">
        <v>0</v>
      </c>
      <c r="AK4457" s="2">
        <f>VLOOKUP(Tabla3[[#This Row],[Columna1]],Tabla7[[ID]:[Monto neto de los bonos]],3,0)</f>
        <v>0</v>
      </c>
      <c r="AL4457" s="2">
        <v>0</v>
      </c>
      <c r="AM4457" s="2">
        <v>0</v>
      </c>
      <c r="AN4457" s="2">
        <v>0</v>
      </c>
      <c r="AO4457" s="2">
        <v>0</v>
      </c>
      <c r="AP4457" s="2">
        <v>0</v>
      </c>
      <c r="AQ4457" s="2">
        <v>0</v>
      </c>
      <c r="AR4457" s="2">
        <v>0</v>
      </c>
      <c r="AS4457" s="2">
        <v>0</v>
      </c>
      <c r="AT4457" s="2">
        <v>1909.64</v>
      </c>
      <c r="AU4457" s="2">
        <v>1283.42</v>
      </c>
      <c r="AV4457" s="2">
        <v>0</v>
      </c>
      <c r="AW4457" s="1"/>
      <c r="AX4457" s="2" t="s">
        <v>422</v>
      </c>
      <c r="AY4457" s="8" t="s">
        <v>423</v>
      </c>
    </row>
    <row r="4458" spans="1:51" ht="13.15" customHeight="1" x14ac:dyDescent="0.25">
      <c r="A4458" s="7">
        <v>11569</v>
      </c>
      <c r="B4458" s="2" t="s">
        <v>4977</v>
      </c>
      <c r="C4458" s="2">
        <v>39503</v>
      </c>
      <c r="D4458" s="2" t="s">
        <v>392</v>
      </c>
      <c r="E4458" s="2" t="s">
        <v>394</v>
      </c>
      <c r="F4458" s="2" t="s">
        <v>60</v>
      </c>
      <c r="G4458" s="3">
        <v>35627</v>
      </c>
      <c r="H4458" s="1"/>
      <c r="I4458" s="2">
        <v>14709.55</v>
      </c>
      <c r="J4458" s="2">
        <v>2709.165</v>
      </c>
      <c r="K4458" s="2">
        <v>2709.165</v>
      </c>
      <c r="L4458" s="2">
        <v>5221.33</v>
      </c>
      <c r="M4458" s="1"/>
      <c r="N4458" s="5">
        <f t="shared" si="139"/>
        <v>30819.09</v>
      </c>
      <c r="O4458" s="6">
        <f t="shared" si="140"/>
        <v>25673.05</v>
      </c>
      <c r="P4458" s="2">
        <v>30</v>
      </c>
      <c r="Q4458" s="2" t="s">
        <v>37</v>
      </c>
      <c r="R4458" s="2">
        <v>0</v>
      </c>
      <c r="S4458" s="2">
        <v>0</v>
      </c>
      <c r="T4458" s="2">
        <v>0</v>
      </c>
      <c r="U4458" s="2">
        <v>0</v>
      </c>
      <c r="V4458" s="2">
        <v>0</v>
      </c>
      <c r="W4458" s="2">
        <v>0</v>
      </c>
      <c r="X4458" s="2">
        <v>0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5469.88</v>
      </c>
      <c r="AE4458" s="2">
        <f>VLOOKUP(Tabla3[[#This Row],[Columna1]],Tabla5[#All],3,0)</f>
        <v>5469.88</v>
      </c>
      <c r="AF4458" s="2">
        <v>0</v>
      </c>
      <c r="AG4458" s="2">
        <v>0</v>
      </c>
      <c r="AH4458" s="2">
        <v>0</v>
      </c>
      <c r="AI4458" s="2">
        <v>0</v>
      </c>
      <c r="AJ4458" s="2">
        <v>0</v>
      </c>
      <c r="AK4458" s="2">
        <f>VLOOKUP(Tabla3[[#This Row],[Columna1]],Tabla7[[ID]:[Monto neto de los bonos]],3,0)</f>
        <v>0</v>
      </c>
      <c r="AL4458" s="2">
        <v>0</v>
      </c>
      <c r="AM4458" s="2">
        <v>0</v>
      </c>
      <c r="AN4458" s="2">
        <v>0</v>
      </c>
      <c r="AO4458" s="2">
        <v>0</v>
      </c>
      <c r="AP4458" s="2">
        <v>0</v>
      </c>
      <c r="AQ4458" s="2">
        <v>0</v>
      </c>
      <c r="AR4458" s="2">
        <v>0</v>
      </c>
      <c r="AS4458" s="2">
        <v>0</v>
      </c>
      <c r="AT4458" s="2">
        <v>2534.92</v>
      </c>
      <c r="AU4458" s="2">
        <v>2611.12</v>
      </c>
      <c r="AV4458" s="2">
        <v>0</v>
      </c>
      <c r="AW4458" s="1"/>
      <c r="AX4458" s="2" t="s">
        <v>422</v>
      </c>
      <c r="AY4458" s="8" t="s">
        <v>423</v>
      </c>
    </row>
    <row r="4459" spans="1:51" ht="13.15" customHeight="1" x14ac:dyDescent="0.25">
      <c r="A4459" s="7">
        <v>23655</v>
      </c>
      <c r="B4459" s="2" t="s">
        <v>3587</v>
      </c>
      <c r="C4459" s="2">
        <v>5374003</v>
      </c>
      <c r="D4459" s="2" t="s">
        <v>392</v>
      </c>
      <c r="E4459" s="2" t="s">
        <v>395</v>
      </c>
      <c r="F4459" s="2" t="s">
        <v>60</v>
      </c>
      <c r="G4459" s="3">
        <v>44587</v>
      </c>
      <c r="H4459" s="1"/>
      <c r="I4459" s="2">
        <v>14709.55</v>
      </c>
      <c r="J4459" s="2">
        <v>2709.165</v>
      </c>
      <c r="K4459" s="2">
        <v>2709.165</v>
      </c>
      <c r="L4459" s="2">
        <v>0</v>
      </c>
      <c r="M4459" s="1"/>
      <c r="N4459" s="5">
        <f t="shared" si="139"/>
        <v>34327.980000000003</v>
      </c>
      <c r="O4459" s="6">
        <f t="shared" si="140"/>
        <v>30799.540000000005</v>
      </c>
      <c r="P4459" s="2">
        <v>30</v>
      </c>
      <c r="Q4459" s="2" t="s">
        <v>37</v>
      </c>
      <c r="R4459" s="2">
        <v>0</v>
      </c>
      <c r="S4459" s="2">
        <v>0</v>
      </c>
      <c r="T4459" s="2">
        <v>0</v>
      </c>
      <c r="U4459" s="2">
        <v>0</v>
      </c>
      <c r="V4459" s="2">
        <v>0</v>
      </c>
      <c r="W4459" s="2">
        <v>0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14200.1</v>
      </c>
      <c r="AE4459" s="2">
        <f>VLOOKUP(Tabla3[[#This Row],[Columna1]],Tabla5[#All],3,0)</f>
        <v>14200.1</v>
      </c>
      <c r="AF4459" s="2">
        <v>0</v>
      </c>
      <c r="AG4459" s="2">
        <v>0</v>
      </c>
      <c r="AH4459" s="2">
        <v>0</v>
      </c>
      <c r="AI4459" s="2">
        <v>0</v>
      </c>
      <c r="AJ4459" s="2">
        <v>0</v>
      </c>
      <c r="AK4459" s="2">
        <f>VLOOKUP(Tabla3[[#This Row],[Columna1]],Tabla7[[ID]:[Monto neto de los bonos]],3,0)</f>
        <v>0</v>
      </c>
      <c r="AL4459" s="2">
        <v>0</v>
      </c>
      <c r="AM4459" s="2">
        <v>0</v>
      </c>
      <c r="AN4459" s="2">
        <v>0</v>
      </c>
      <c r="AO4459" s="2">
        <v>0</v>
      </c>
      <c r="AP4459" s="2">
        <v>0</v>
      </c>
      <c r="AQ4459" s="2">
        <v>0</v>
      </c>
      <c r="AR4459" s="2">
        <v>0</v>
      </c>
      <c r="AS4459" s="2">
        <v>0</v>
      </c>
      <c r="AT4459" s="2">
        <v>2012.78</v>
      </c>
      <c r="AU4459" s="2">
        <v>1515.66</v>
      </c>
      <c r="AV4459" s="2">
        <v>0</v>
      </c>
      <c r="AW4459" s="1"/>
      <c r="AX4459" s="2" t="s">
        <v>422</v>
      </c>
      <c r="AY4459" s="8" t="s">
        <v>423</v>
      </c>
    </row>
    <row r="4460" spans="1:51" ht="13.15" customHeight="1" x14ac:dyDescent="0.25">
      <c r="A4460" s="7">
        <v>24044</v>
      </c>
      <c r="B4460" s="2" t="s">
        <v>3588</v>
      </c>
      <c r="C4460" s="2">
        <v>5661803</v>
      </c>
      <c r="D4460" s="2" t="s">
        <v>392</v>
      </c>
      <c r="E4460" s="2" t="s">
        <v>396</v>
      </c>
      <c r="F4460" s="2" t="s">
        <v>60</v>
      </c>
      <c r="G4460" s="3">
        <v>44805</v>
      </c>
      <c r="H4460" s="1"/>
      <c r="I4460" s="2">
        <v>14709.55</v>
      </c>
      <c r="J4460" s="2">
        <v>2709.165</v>
      </c>
      <c r="K4460" s="2">
        <v>2709.165</v>
      </c>
      <c r="L4460" s="2">
        <v>0</v>
      </c>
      <c r="M4460" s="1"/>
      <c r="N4460" s="5">
        <f t="shared" si="139"/>
        <v>34468.57</v>
      </c>
      <c r="O4460" s="6">
        <f t="shared" si="140"/>
        <v>30940.13</v>
      </c>
      <c r="P4460" s="2">
        <v>30</v>
      </c>
      <c r="Q4460" s="2" t="s">
        <v>37</v>
      </c>
      <c r="R4460" s="2">
        <v>0</v>
      </c>
      <c r="S4460" s="2">
        <v>0</v>
      </c>
      <c r="T4460" s="2">
        <v>0</v>
      </c>
      <c r="U4460" s="2">
        <v>0</v>
      </c>
      <c r="V4460" s="2">
        <v>0</v>
      </c>
      <c r="W4460" s="2">
        <v>0</v>
      </c>
      <c r="X4460" s="2">
        <v>0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14340.69</v>
      </c>
      <c r="AE4460" s="2">
        <f>VLOOKUP(Tabla3[[#This Row],[Columna1]],Tabla5[#All],3,0)</f>
        <v>14340.69</v>
      </c>
      <c r="AF4460" s="2">
        <v>0</v>
      </c>
      <c r="AG4460" s="2">
        <v>0</v>
      </c>
      <c r="AH4460" s="2">
        <v>0</v>
      </c>
      <c r="AI4460" s="2">
        <v>0</v>
      </c>
      <c r="AJ4460" s="2">
        <v>0</v>
      </c>
      <c r="AK4460" s="2">
        <f>VLOOKUP(Tabla3[[#This Row],[Columna1]],Tabla7[[ID]:[Monto neto de los bonos]],3,0)</f>
        <v>0</v>
      </c>
      <c r="AL4460" s="2">
        <v>0</v>
      </c>
      <c r="AM4460" s="2">
        <v>0</v>
      </c>
      <c r="AN4460" s="2">
        <v>0</v>
      </c>
      <c r="AO4460" s="2">
        <v>0</v>
      </c>
      <c r="AP4460" s="2">
        <v>0</v>
      </c>
      <c r="AQ4460" s="2">
        <v>0</v>
      </c>
      <c r="AR4460" s="2">
        <v>0</v>
      </c>
      <c r="AS4460" s="2">
        <v>0</v>
      </c>
      <c r="AT4460" s="2">
        <v>2012.78</v>
      </c>
      <c r="AU4460" s="2">
        <v>1515.66</v>
      </c>
      <c r="AV4460" s="2">
        <v>0</v>
      </c>
      <c r="AW4460" s="1"/>
      <c r="AX4460" s="2" t="s">
        <v>422</v>
      </c>
      <c r="AY4460" s="8" t="s">
        <v>423</v>
      </c>
    </row>
    <row r="4461" spans="1:51" ht="13.15" customHeight="1" x14ac:dyDescent="0.25">
      <c r="A4461" s="7">
        <v>20783</v>
      </c>
      <c r="B4461" s="2" t="s">
        <v>3589</v>
      </c>
      <c r="C4461" s="2">
        <v>2109403</v>
      </c>
      <c r="D4461" s="2" t="s">
        <v>392</v>
      </c>
      <c r="E4461" s="2" t="s">
        <v>397</v>
      </c>
      <c r="F4461" s="2" t="s">
        <v>60</v>
      </c>
      <c r="G4461" s="3">
        <v>44519</v>
      </c>
      <c r="H4461" s="1"/>
      <c r="I4461" s="2">
        <v>14709.55</v>
      </c>
      <c r="J4461" s="2">
        <v>2709.165</v>
      </c>
      <c r="K4461" s="2">
        <v>2709.165</v>
      </c>
      <c r="L4461" s="2">
        <v>0</v>
      </c>
      <c r="M4461" s="1"/>
      <c r="N4461" s="5">
        <f t="shared" si="139"/>
        <v>34468.57</v>
      </c>
      <c r="O4461" s="6">
        <f t="shared" si="140"/>
        <v>30940.13</v>
      </c>
      <c r="P4461" s="2">
        <v>30</v>
      </c>
      <c r="Q4461" s="2" t="s">
        <v>37</v>
      </c>
      <c r="R4461" s="2">
        <v>0</v>
      </c>
      <c r="S4461" s="2">
        <v>0</v>
      </c>
      <c r="T4461" s="2">
        <v>0</v>
      </c>
      <c r="U4461" s="2">
        <v>0</v>
      </c>
      <c r="V4461" s="2">
        <v>0</v>
      </c>
      <c r="W4461" s="2">
        <v>0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14340.69</v>
      </c>
      <c r="AE4461" s="2">
        <f>VLOOKUP(Tabla3[[#This Row],[Columna1]],Tabla5[#All],3,0)</f>
        <v>14340.69</v>
      </c>
      <c r="AF4461" s="2">
        <v>0</v>
      </c>
      <c r="AG4461" s="2">
        <v>0</v>
      </c>
      <c r="AH4461" s="2">
        <v>0</v>
      </c>
      <c r="AI4461" s="2">
        <v>0</v>
      </c>
      <c r="AJ4461" s="2">
        <v>0</v>
      </c>
      <c r="AK4461" s="2">
        <f>VLOOKUP(Tabla3[[#This Row],[Columna1]],Tabla7[[ID]:[Monto neto de los bonos]],3,0)</f>
        <v>0</v>
      </c>
      <c r="AL4461" s="2">
        <v>0</v>
      </c>
      <c r="AM4461" s="2">
        <v>0</v>
      </c>
      <c r="AN4461" s="2">
        <v>0</v>
      </c>
      <c r="AO4461" s="2">
        <v>0</v>
      </c>
      <c r="AP4461" s="2">
        <v>0</v>
      </c>
      <c r="AQ4461" s="2">
        <v>0</v>
      </c>
      <c r="AR4461" s="2">
        <v>0</v>
      </c>
      <c r="AS4461" s="2">
        <v>0</v>
      </c>
      <c r="AT4461" s="2">
        <v>2012.78</v>
      </c>
      <c r="AU4461" s="2">
        <v>1515.66</v>
      </c>
      <c r="AV4461" s="2">
        <v>0</v>
      </c>
      <c r="AW4461" s="1"/>
      <c r="AX4461" s="2" t="s">
        <v>422</v>
      </c>
      <c r="AY4461" s="8" t="s">
        <v>423</v>
      </c>
    </row>
    <row r="4462" spans="1:51" ht="13.15" customHeight="1" x14ac:dyDescent="0.25">
      <c r="A4462" s="7">
        <v>25056</v>
      </c>
      <c r="B4462" s="2" t="s">
        <v>4974</v>
      </c>
      <c r="C4462" s="2">
        <v>6349803</v>
      </c>
      <c r="D4462" s="2" t="s">
        <v>392</v>
      </c>
      <c r="E4462" s="2" t="s">
        <v>397</v>
      </c>
      <c r="F4462" s="2" t="s">
        <v>36</v>
      </c>
      <c r="G4462" s="3">
        <v>45383</v>
      </c>
      <c r="H4462" s="1"/>
      <c r="I4462" s="2">
        <v>13165.89</v>
      </c>
      <c r="J4462" s="2">
        <v>2789.65</v>
      </c>
      <c r="K4462" s="2">
        <v>2789.65</v>
      </c>
      <c r="L4462" s="2">
        <v>0</v>
      </c>
      <c r="M4462" s="1"/>
      <c r="N4462" s="5">
        <f t="shared" si="139"/>
        <v>23989.68</v>
      </c>
      <c r="O4462" s="6">
        <f t="shared" si="140"/>
        <v>20876.14</v>
      </c>
      <c r="P4462" s="2">
        <v>30</v>
      </c>
      <c r="Q4462" s="2" t="s">
        <v>37</v>
      </c>
      <c r="R4462" s="2">
        <v>0</v>
      </c>
      <c r="S4462" s="2">
        <v>0</v>
      </c>
      <c r="T4462" s="2">
        <v>0</v>
      </c>
      <c r="U4462" s="2">
        <v>0</v>
      </c>
      <c r="V4462" s="2">
        <v>0</v>
      </c>
      <c r="W4462" s="2">
        <v>0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5244.49</v>
      </c>
      <c r="AE4462" s="2">
        <f>VLOOKUP(Tabla3[[#This Row],[Columna1]],Tabla5[#All],3,0)</f>
        <v>5244.49</v>
      </c>
      <c r="AF4462" s="2">
        <v>0</v>
      </c>
      <c r="AG4462" s="2">
        <v>0</v>
      </c>
      <c r="AH4462" s="2">
        <v>0</v>
      </c>
      <c r="AI4462" s="2">
        <v>0</v>
      </c>
      <c r="AJ4462" s="2">
        <v>0</v>
      </c>
      <c r="AK4462" s="2">
        <f>VLOOKUP(Tabla3[[#This Row],[Columna1]],Tabla7[[ID]:[Monto neto de los bonos]],3,0)</f>
        <v>0</v>
      </c>
      <c r="AL4462" s="2">
        <v>0</v>
      </c>
      <c r="AM4462" s="2">
        <v>0</v>
      </c>
      <c r="AN4462" s="2">
        <v>0</v>
      </c>
      <c r="AO4462" s="2">
        <v>0</v>
      </c>
      <c r="AP4462" s="2">
        <v>0</v>
      </c>
      <c r="AQ4462" s="2">
        <v>0</v>
      </c>
      <c r="AR4462" s="2">
        <v>0</v>
      </c>
      <c r="AS4462" s="2">
        <v>0</v>
      </c>
      <c r="AT4462" s="2">
        <v>1874.52</v>
      </c>
      <c r="AU4462" s="2">
        <v>1239.02</v>
      </c>
      <c r="AV4462" s="2">
        <v>0</v>
      </c>
      <c r="AW4462" s="1"/>
      <c r="AX4462" s="2" t="s">
        <v>422</v>
      </c>
      <c r="AY4462" s="8" t="s">
        <v>423</v>
      </c>
    </row>
    <row r="4463" spans="1:51" ht="13.15" customHeight="1" x14ac:dyDescent="0.25">
      <c r="A4463" s="7">
        <v>12993</v>
      </c>
      <c r="B4463" s="2" t="s">
        <v>3590</v>
      </c>
      <c r="C4463" s="2">
        <v>93803</v>
      </c>
      <c r="D4463" s="2" t="s">
        <v>392</v>
      </c>
      <c r="E4463" s="2" t="s">
        <v>394</v>
      </c>
      <c r="F4463" s="2" t="s">
        <v>350</v>
      </c>
      <c r="G4463" s="3">
        <v>39479</v>
      </c>
      <c r="H4463" s="1"/>
      <c r="I4463" s="2">
        <v>12833.17</v>
      </c>
      <c r="J4463" s="2">
        <v>2720.7150000000001</v>
      </c>
      <c r="K4463" s="2">
        <v>2720.7150000000001</v>
      </c>
      <c r="L4463" s="2">
        <v>3668.52</v>
      </c>
      <c r="M4463" s="1"/>
      <c r="N4463" s="5">
        <f t="shared" si="139"/>
        <v>24257.489999999998</v>
      </c>
      <c r="O4463" s="6">
        <f t="shared" si="140"/>
        <v>20184.57</v>
      </c>
      <c r="P4463" s="2">
        <v>30</v>
      </c>
      <c r="Q4463" s="2" t="s">
        <v>37</v>
      </c>
      <c r="R4463" s="2">
        <v>0</v>
      </c>
      <c r="S4463" s="2">
        <v>0</v>
      </c>
      <c r="T4463" s="2">
        <v>0</v>
      </c>
      <c r="U4463" s="2">
        <v>0</v>
      </c>
      <c r="V4463" s="2">
        <v>0</v>
      </c>
      <c r="W4463" s="2">
        <v>0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2314.37</v>
      </c>
      <c r="AE4463" s="2">
        <f>VLOOKUP(Tabla3[[#This Row],[Columna1]],Tabla5[#All],3,0)</f>
        <v>2314.37</v>
      </c>
      <c r="AF4463" s="2">
        <v>0</v>
      </c>
      <c r="AG4463" s="2">
        <v>0</v>
      </c>
      <c r="AH4463" s="2">
        <v>0</v>
      </c>
      <c r="AI4463" s="2">
        <v>0</v>
      </c>
      <c r="AJ4463" s="2">
        <v>0</v>
      </c>
      <c r="AK4463" s="2">
        <f>VLOOKUP(Tabla3[[#This Row],[Columna1]],Tabla7[[ID]:[Monto neto de los bonos]],3,0)</f>
        <v>0</v>
      </c>
      <c r="AL4463" s="2">
        <v>0</v>
      </c>
      <c r="AM4463" s="2">
        <v>0</v>
      </c>
      <c r="AN4463" s="2">
        <v>0</v>
      </c>
      <c r="AO4463" s="2">
        <v>0</v>
      </c>
      <c r="AP4463" s="2">
        <v>0</v>
      </c>
      <c r="AQ4463" s="2">
        <v>0</v>
      </c>
      <c r="AR4463" s="2">
        <v>0</v>
      </c>
      <c r="AS4463" s="2">
        <v>0</v>
      </c>
      <c r="AT4463" s="2">
        <v>2194.3000000000002</v>
      </c>
      <c r="AU4463" s="2">
        <v>1878.62</v>
      </c>
      <c r="AV4463" s="2">
        <v>0</v>
      </c>
      <c r="AW4463" s="1"/>
      <c r="AX4463" s="2" t="s">
        <v>422</v>
      </c>
      <c r="AY4463" s="8" t="s">
        <v>423</v>
      </c>
    </row>
    <row r="4464" spans="1:51" ht="13.15" customHeight="1" x14ac:dyDescent="0.25">
      <c r="A4464" s="7">
        <v>23653</v>
      </c>
      <c r="B4464" s="2" t="s">
        <v>4979</v>
      </c>
      <c r="C4464" s="2">
        <v>5373703</v>
      </c>
      <c r="D4464" s="2" t="s">
        <v>392</v>
      </c>
      <c r="E4464" s="2" t="s">
        <v>398</v>
      </c>
      <c r="F4464" s="2" t="s">
        <v>60</v>
      </c>
      <c r="G4464" s="3">
        <v>44585</v>
      </c>
      <c r="H4464" s="1"/>
      <c r="I4464" s="2">
        <v>14709.55</v>
      </c>
      <c r="J4464" s="2">
        <v>2709.165</v>
      </c>
      <c r="K4464" s="2">
        <v>2709.165</v>
      </c>
      <c r="L4464" s="2">
        <v>0</v>
      </c>
      <c r="M4464" s="1"/>
      <c r="N4464" s="5">
        <f t="shared" si="139"/>
        <v>34050.880000000005</v>
      </c>
      <c r="O4464" s="6">
        <f t="shared" si="140"/>
        <v>30522.440000000006</v>
      </c>
      <c r="P4464" s="2">
        <v>30</v>
      </c>
      <c r="Q4464" s="2" t="s">
        <v>37</v>
      </c>
      <c r="R4464" s="2">
        <v>0</v>
      </c>
      <c r="S4464" s="2">
        <v>0</v>
      </c>
      <c r="T4464" s="2">
        <v>0</v>
      </c>
      <c r="U4464" s="2">
        <v>0</v>
      </c>
      <c r="V4464" s="2">
        <v>0</v>
      </c>
      <c r="W4464" s="2">
        <v>0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13923</v>
      </c>
      <c r="AE4464" s="2">
        <f>VLOOKUP(Tabla3[[#This Row],[Columna1]],Tabla5[#All],3,0)</f>
        <v>13923</v>
      </c>
      <c r="AF4464" s="2">
        <v>0</v>
      </c>
      <c r="AG4464" s="2">
        <v>0</v>
      </c>
      <c r="AH4464" s="2">
        <v>0</v>
      </c>
      <c r="AI4464" s="2">
        <v>0</v>
      </c>
      <c r="AJ4464" s="2">
        <v>0</v>
      </c>
      <c r="AK4464" s="2">
        <f>VLOOKUP(Tabla3[[#This Row],[Columna1]],Tabla7[[ID]:[Monto neto de los bonos]],3,0)</f>
        <v>0</v>
      </c>
      <c r="AL4464" s="2">
        <v>0</v>
      </c>
      <c r="AM4464" s="2">
        <v>0</v>
      </c>
      <c r="AN4464" s="2">
        <v>0</v>
      </c>
      <c r="AO4464" s="2">
        <v>0</v>
      </c>
      <c r="AP4464" s="2">
        <v>0</v>
      </c>
      <c r="AQ4464" s="2">
        <v>0</v>
      </c>
      <c r="AR4464" s="2">
        <v>0</v>
      </c>
      <c r="AS4464" s="2">
        <v>0</v>
      </c>
      <c r="AT4464" s="2">
        <v>2012.78</v>
      </c>
      <c r="AU4464" s="2">
        <v>1515.66</v>
      </c>
      <c r="AV4464" s="2">
        <v>0</v>
      </c>
      <c r="AW4464" s="1"/>
      <c r="AX4464" s="2" t="s">
        <v>422</v>
      </c>
      <c r="AY4464" s="8" t="s">
        <v>423</v>
      </c>
    </row>
    <row r="4465" spans="1:51" ht="13.15" customHeight="1" x14ac:dyDescent="0.25">
      <c r="A4465" s="7">
        <v>20742</v>
      </c>
      <c r="B4465" s="2" t="s">
        <v>3591</v>
      </c>
      <c r="C4465" s="2">
        <v>2057303</v>
      </c>
      <c r="D4465" s="2" t="s">
        <v>392</v>
      </c>
      <c r="E4465" s="2" t="s">
        <v>397</v>
      </c>
      <c r="F4465" s="2" t="s">
        <v>36</v>
      </c>
      <c r="G4465" s="3">
        <v>44577</v>
      </c>
      <c r="H4465" s="1"/>
      <c r="I4465" s="2">
        <v>13165.89</v>
      </c>
      <c r="J4465" s="2">
        <v>2789.65</v>
      </c>
      <c r="K4465" s="2">
        <v>2789.65</v>
      </c>
      <c r="L4465" s="2">
        <v>0</v>
      </c>
      <c r="M4465" s="1"/>
      <c r="N4465" s="5">
        <f t="shared" si="139"/>
        <v>24860.79</v>
      </c>
      <c r="O4465" s="6">
        <f t="shared" si="140"/>
        <v>21747.25</v>
      </c>
      <c r="P4465" s="2">
        <v>30</v>
      </c>
      <c r="Q4465" s="2" t="s">
        <v>37</v>
      </c>
      <c r="R4465" s="2">
        <v>0</v>
      </c>
      <c r="S4465" s="2">
        <v>0</v>
      </c>
      <c r="T4465" s="2">
        <v>0</v>
      </c>
      <c r="U4465" s="2">
        <v>0</v>
      </c>
      <c r="V4465" s="2">
        <v>0</v>
      </c>
      <c r="W4465" s="2">
        <v>0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6115.6</v>
      </c>
      <c r="AE4465" s="2">
        <f>VLOOKUP(Tabla3[[#This Row],[Columna1]],Tabla5[#All],3,0)</f>
        <v>6115.6</v>
      </c>
      <c r="AF4465" s="2">
        <v>0</v>
      </c>
      <c r="AG4465" s="2">
        <v>0</v>
      </c>
      <c r="AH4465" s="2">
        <v>0</v>
      </c>
      <c r="AI4465" s="2">
        <v>0</v>
      </c>
      <c r="AJ4465" s="2">
        <v>0</v>
      </c>
      <c r="AK4465" s="2">
        <f>VLOOKUP(Tabla3[[#This Row],[Columna1]],Tabla7[[ID]:[Monto neto de los bonos]],3,0)</f>
        <v>0</v>
      </c>
      <c r="AL4465" s="2">
        <v>0</v>
      </c>
      <c r="AM4465" s="2">
        <v>0</v>
      </c>
      <c r="AN4465" s="2">
        <v>0</v>
      </c>
      <c r="AO4465" s="2">
        <v>0</v>
      </c>
      <c r="AP4465" s="2">
        <v>0</v>
      </c>
      <c r="AQ4465" s="2">
        <v>0</v>
      </c>
      <c r="AR4465" s="2">
        <v>0</v>
      </c>
      <c r="AS4465" s="2">
        <v>0</v>
      </c>
      <c r="AT4465" s="2">
        <v>1874.52</v>
      </c>
      <c r="AU4465" s="2">
        <v>1239.02</v>
      </c>
      <c r="AV4465" s="2">
        <v>0</v>
      </c>
      <c r="AW4465" s="1"/>
      <c r="AX4465" s="2" t="s">
        <v>422</v>
      </c>
      <c r="AY4465" s="8" t="s">
        <v>423</v>
      </c>
    </row>
    <row r="4466" spans="1:51" ht="13.15" customHeight="1" x14ac:dyDescent="0.25">
      <c r="A4466" s="7">
        <v>23654</v>
      </c>
      <c r="B4466" s="2" t="s">
        <v>4978</v>
      </c>
      <c r="C4466" s="2">
        <v>5373803</v>
      </c>
      <c r="D4466" s="2" t="s">
        <v>392</v>
      </c>
      <c r="E4466" s="2" t="s">
        <v>393</v>
      </c>
      <c r="F4466" s="2" t="s">
        <v>60</v>
      </c>
      <c r="G4466" s="3">
        <v>44585</v>
      </c>
      <c r="H4466" s="1"/>
      <c r="I4466" s="2">
        <v>14709.55</v>
      </c>
      <c r="J4466" s="2">
        <v>2709.165</v>
      </c>
      <c r="K4466" s="2">
        <v>2709.165</v>
      </c>
      <c r="L4466" s="2">
        <v>0</v>
      </c>
      <c r="M4466" s="1"/>
      <c r="N4466" s="5">
        <f t="shared" si="139"/>
        <v>34468.57</v>
      </c>
      <c r="O4466" s="6">
        <f t="shared" si="140"/>
        <v>30940.13</v>
      </c>
      <c r="P4466" s="2">
        <v>30</v>
      </c>
      <c r="Q4466" s="2" t="s">
        <v>37</v>
      </c>
      <c r="R4466" s="2">
        <v>0</v>
      </c>
      <c r="S4466" s="2">
        <v>0</v>
      </c>
      <c r="T4466" s="2">
        <v>0</v>
      </c>
      <c r="U4466" s="2">
        <v>0</v>
      </c>
      <c r="V4466" s="2">
        <v>0</v>
      </c>
      <c r="W4466" s="2">
        <v>0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14340.69</v>
      </c>
      <c r="AE4466" s="2">
        <f>VLOOKUP(Tabla3[[#This Row],[Columna1]],Tabla5[#All],3,0)</f>
        <v>14340.69</v>
      </c>
      <c r="AF4466" s="2">
        <v>0</v>
      </c>
      <c r="AG4466" s="2">
        <v>0</v>
      </c>
      <c r="AH4466" s="2">
        <v>0</v>
      </c>
      <c r="AI4466" s="2">
        <v>0</v>
      </c>
      <c r="AJ4466" s="2">
        <v>0</v>
      </c>
      <c r="AK4466" s="2">
        <f>VLOOKUP(Tabla3[[#This Row],[Columna1]],Tabla7[[ID]:[Monto neto de los bonos]],3,0)</f>
        <v>0</v>
      </c>
      <c r="AL4466" s="2">
        <v>0</v>
      </c>
      <c r="AM4466" s="2">
        <v>0</v>
      </c>
      <c r="AN4466" s="2">
        <v>0</v>
      </c>
      <c r="AO4466" s="2">
        <v>0</v>
      </c>
      <c r="AP4466" s="2">
        <v>0</v>
      </c>
      <c r="AQ4466" s="2">
        <v>0</v>
      </c>
      <c r="AR4466" s="2">
        <v>0</v>
      </c>
      <c r="AS4466" s="2">
        <v>0</v>
      </c>
      <c r="AT4466" s="2">
        <v>2012.78</v>
      </c>
      <c r="AU4466" s="2">
        <v>1515.66</v>
      </c>
      <c r="AV4466" s="2">
        <v>0</v>
      </c>
      <c r="AW4466" s="1"/>
      <c r="AX4466" s="2" t="s">
        <v>422</v>
      </c>
      <c r="AY4466" s="8" t="s">
        <v>423</v>
      </c>
    </row>
    <row r="4467" spans="1:51" ht="13.15" customHeight="1" x14ac:dyDescent="0.25">
      <c r="A4467" s="7">
        <v>20188</v>
      </c>
      <c r="B4467" s="2" t="s">
        <v>3592</v>
      </c>
      <c r="C4467" s="2">
        <v>1485303</v>
      </c>
      <c r="D4467" s="2" t="s">
        <v>392</v>
      </c>
      <c r="E4467" s="2" t="s">
        <v>399</v>
      </c>
      <c r="F4467" s="2" t="s">
        <v>60</v>
      </c>
      <c r="G4467" s="3">
        <v>45610</v>
      </c>
      <c r="H4467" s="1"/>
      <c r="I4467" s="2">
        <v>14709.55</v>
      </c>
      <c r="J4467" s="2">
        <v>2709.165</v>
      </c>
      <c r="K4467" s="2">
        <v>2709.165</v>
      </c>
      <c r="L4467" s="2">
        <v>0</v>
      </c>
      <c r="M4467" s="1"/>
      <c r="N4467" s="5">
        <f t="shared" si="139"/>
        <v>33777.880000000005</v>
      </c>
      <c r="O4467" s="6">
        <f t="shared" si="140"/>
        <v>30249.440000000006</v>
      </c>
      <c r="P4467" s="2">
        <v>30</v>
      </c>
      <c r="Q4467" s="2" t="s">
        <v>37</v>
      </c>
      <c r="R4467" s="2">
        <v>0</v>
      </c>
      <c r="S4467" s="2">
        <v>0</v>
      </c>
      <c r="T4467" s="2">
        <v>0</v>
      </c>
      <c r="U4467" s="2">
        <v>0</v>
      </c>
      <c r="V4467" s="2">
        <v>0</v>
      </c>
      <c r="W4467" s="2">
        <v>0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13650</v>
      </c>
      <c r="AE4467" s="2">
        <f>VLOOKUP(Tabla3[[#This Row],[Columna1]],Tabla5[#All],3,0)</f>
        <v>13650</v>
      </c>
      <c r="AF4467" s="2">
        <v>0</v>
      </c>
      <c r="AG4467" s="2">
        <v>0</v>
      </c>
      <c r="AH4467" s="2">
        <v>0</v>
      </c>
      <c r="AI4467" s="2">
        <v>0</v>
      </c>
      <c r="AJ4467" s="2">
        <v>0</v>
      </c>
      <c r="AK4467" s="2">
        <f>VLOOKUP(Tabla3[[#This Row],[Columna1]],Tabla7[[ID]:[Monto neto de los bonos]],3,0)</f>
        <v>0</v>
      </c>
      <c r="AL4467" s="2">
        <v>0</v>
      </c>
      <c r="AM4467" s="2">
        <v>0</v>
      </c>
      <c r="AN4467" s="2">
        <v>0</v>
      </c>
      <c r="AO4467" s="2">
        <v>0</v>
      </c>
      <c r="AP4467" s="2">
        <v>0</v>
      </c>
      <c r="AQ4467" s="2">
        <v>0</v>
      </c>
      <c r="AR4467" s="2">
        <v>0</v>
      </c>
      <c r="AS4467" s="2">
        <v>0</v>
      </c>
      <c r="AT4467" s="2">
        <v>2012.78</v>
      </c>
      <c r="AU4467" s="2">
        <v>1515.66</v>
      </c>
      <c r="AV4467" s="2">
        <v>0</v>
      </c>
      <c r="AW4467" s="1"/>
      <c r="AX4467" s="2" t="s">
        <v>422</v>
      </c>
      <c r="AY4467" s="8" t="s">
        <v>423</v>
      </c>
    </row>
    <row r="4468" spans="1:51" ht="13.15" customHeight="1" x14ac:dyDescent="0.25">
      <c r="A4468" s="7">
        <v>17362</v>
      </c>
      <c r="B4468" s="2" t="s">
        <v>3593</v>
      </c>
      <c r="C4468" s="2">
        <v>288303</v>
      </c>
      <c r="D4468" s="2" t="s">
        <v>392</v>
      </c>
      <c r="E4468" s="2" t="s">
        <v>396</v>
      </c>
      <c r="F4468" s="2" t="s">
        <v>36</v>
      </c>
      <c r="G4468" s="3">
        <v>41228</v>
      </c>
      <c r="H4468" s="1"/>
      <c r="I4468" s="2">
        <v>13165.89</v>
      </c>
      <c r="J4468" s="2">
        <v>2789.65</v>
      </c>
      <c r="K4468" s="2">
        <v>2789.65</v>
      </c>
      <c r="L4468" s="2">
        <v>1487.68</v>
      </c>
      <c r="M4468" s="1"/>
      <c r="N4468" s="5">
        <f t="shared" si="139"/>
        <v>25915.86</v>
      </c>
      <c r="O4468" s="6">
        <f t="shared" si="140"/>
        <v>22386.980000000003</v>
      </c>
      <c r="P4468" s="2">
        <v>30</v>
      </c>
      <c r="Q4468" s="2" t="s">
        <v>37</v>
      </c>
      <c r="R4468" s="2">
        <v>0</v>
      </c>
      <c r="S4468" s="2">
        <v>0</v>
      </c>
      <c r="T4468" s="2">
        <v>0</v>
      </c>
      <c r="U4468" s="2">
        <v>0</v>
      </c>
      <c r="V4468" s="2">
        <v>0</v>
      </c>
      <c r="W4468" s="2">
        <v>0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5682.99</v>
      </c>
      <c r="AE4468" s="2">
        <f>VLOOKUP(Tabla3[[#This Row],[Columna1]],Tabla5[#All],3,0)</f>
        <v>5682.99</v>
      </c>
      <c r="AF4468" s="2">
        <v>0</v>
      </c>
      <c r="AG4468" s="2">
        <v>0</v>
      </c>
      <c r="AH4468" s="2">
        <v>0</v>
      </c>
      <c r="AI4468" s="2">
        <v>0</v>
      </c>
      <c r="AJ4468" s="2">
        <v>0</v>
      </c>
      <c r="AK4468" s="2">
        <f>VLOOKUP(Tabla3[[#This Row],[Columna1]],Tabla7[[ID]:[Monto neto de los bonos]],3,0)</f>
        <v>0</v>
      </c>
      <c r="AL4468" s="2">
        <v>0</v>
      </c>
      <c r="AM4468" s="2">
        <v>0</v>
      </c>
      <c r="AN4468" s="2">
        <v>0</v>
      </c>
      <c r="AO4468" s="2">
        <v>0</v>
      </c>
      <c r="AP4468" s="2">
        <v>0</v>
      </c>
      <c r="AQ4468" s="2">
        <v>0</v>
      </c>
      <c r="AR4468" s="2">
        <v>0</v>
      </c>
      <c r="AS4468" s="2">
        <v>0</v>
      </c>
      <c r="AT4468" s="2">
        <v>2023.28</v>
      </c>
      <c r="AU4468" s="2">
        <v>1505.6</v>
      </c>
      <c r="AV4468" s="2">
        <v>0</v>
      </c>
      <c r="AW4468" s="1"/>
      <c r="AX4468" s="2" t="s">
        <v>422</v>
      </c>
      <c r="AY4468" s="8" t="s">
        <v>423</v>
      </c>
    </row>
    <row r="4469" spans="1:51" ht="13.15" customHeight="1" x14ac:dyDescent="0.25">
      <c r="A4469" s="7">
        <v>25411</v>
      </c>
      <c r="B4469" s="2" t="s">
        <v>3594</v>
      </c>
      <c r="C4469" s="2">
        <v>6634403</v>
      </c>
      <c r="D4469" s="2" t="s">
        <v>392</v>
      </c>
      <c r="E4469" s="2" t="s">
        <v>399</v>
      </c>
      <c r="F4469" s="2" t="s">
        <v>36</v>
      </c>
      <c r="G4469" s="3">
        <v>45631</v>
      </c>
      <c r="H4469" s="1"/>
      <c r="I4469" s="2">
        <v>13165.89</v>
      </c>
      <c r="J4469" s="2">
        <v>2789.65</v>
      </c>
      <c r="K4469" s="2">
        <v>2789.65</v>
      </c>
      <c r="L4469" s="2">
        <v>0</v>
      </c>
      <c r="M4469" s="1"/>
      <c r="N4469" s="5">
        <f t="shared" si="139"/>
        <v>24529.85</v>
      </c>
      <c r="O4469" s="6">
        <f t="shared" si="140"/>
        <v>21416.309999999998</v>
      </c>
      <c r="P4469" s="2">
        <v>30</v>
      </c>
      <c r="Q4469" s="2" t="s">
        <v>37</v>
      </c>
      <c r="R4469" s="2">
        <v>0</v>
      </c>
      <c r="S4469" s="2">
        <v>0</v>
      </c>
      <c r="T4469" s="2">
        <v>0</v>
      </c>
      <c r="U4469" s="2">
        <v>0</v>
      </c>
      <c r="V4469" s="2">
        <v>0</v>
      </c>
      <c r="W4469" s="2">
        <v>0</v>
      </c>
      <c r="X4469" s="2">
        <v>0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5784.66</v>
      </c>
      <c r="AE4469" s="2">
        <f>VLOOKUP(Tabla3[[#This Row],[Columna1]],Tabla5[#All],3,0)</f>
        <v>5784.66</v>
      </c>
      <c r="AF4469" s="2">
        <v>0</v>
      </c>
      <c r="AG4469" s="2">
        <v>0</v>
      </c>
      <c r="AH4469" s="2">
        <v>0</v>
      </c>
      <c r="AI4469" s="2">
        <v>0</v>
      </c>
      <c r="AJ4469" s="2">
        <v>0</v>
      </c>
      <c r="AK4469" s="2">
        <f>VLOOKUP(Tabla3[[#This Row],[Columna1]],Tabla7[[ID]:[Monto neto de los bonos]],3,0)</f>
        <v>0</v>
      </c>
      <c r="AL4469" s="2">
        <v>0</v>
      </c>
      <c r="AM4469" s="2">
        <v>0</v>
      </c>
      <c r="AN4469" s="2">
        <v>0</v>
      </c>
      <c r="AO4469" s="2">
        <v>0</v>
      </c>
      <c r="AP4469" s="2">
        <v>0</v>
      </c>
      <c r="AQ4469" s="2">
        <v>0</v>
      </c>
      <c r="AR4469" s="2">
        <v>0</v>
      </c>
      <c r="AS4469" s="2">
        <v>0</v>
      </c>
      <c r="AT4469" s="2">
        <v>1874.52</v>
      </c>
      <c r="AU4469" s="2">
        <v>1239.02</v>
      </c>
      <c r="AV4469" s="2">
        <v>0</v>
      </c>
      <c r="AW4469" s="1"/>
      <c r="AX4469" s="2" t="s">
        <v>422</v>
      </c>
      <c r="AY4469" s="8" t="s">
        <v>423</v>
      </c>
    </row>
    <row r="4470" spans="1:51" ht="13.15" customHeight="1" x14ac:dyDescent="0.25">
      <c r="A4470" s="7">
        <v>21077</v>
      </c>
      <c r="B4470" s="2" t="s">
        <v>3595</v>
      </c>
      <c r="C4470" s="2">
        <v>2413403</v>
      </c>
      <c r="D4470" s="2" t="s">
        <v>392</v>
      </c>
      <c r="E4470" s="2" t="s">
        <v>394</v>
      </c>
      <c r="F4470" s="2" t="s">
        <v>36</v>
      </c>
      <c r="G4470" s="3">
        <v>43102</v>
      </c>
      <c r="H4470" s="1"/>
      <c r="I4470" s="2">
        <v>13165.89</v>
      </c>
      <c r="J4470" s="2">
        <v>2789.65</v>
      </c>
      <c r="K4470" s="2">
        <v>2789.65</v>
      </c>
      <c r="L4470" s="2">
        <v>1703.22</v>
      </c>
      <c r="M4470" s="1"/>
      <c r="N4470" s="5">
        <f t="shared" si="139"/>
        <v>33900.28</v>
      </c>
      <c r="O4470" s="6">
        <f t="shared" si="140"/>
        <v>30311.219999999998</v>
      </c>
      <c r="P4470" s="2">
        <v>30</v>
      </c>
      <c r="Q4470" s="2" t="s">
        <v>37</v>
      </c>
      <c r="R4470" s="2">
        <v>0</v>
      </c>
      <c r="S4470" s="2">
        <v>0</v>
      </c>
      <c r="T4470" s="2">
        <v>0</v>
      </c>
      <c r="U4470" s="2">
        <v>0</v>
      </c>
      <c r="V4470" s="2">
        <v>0</v>
      </c>
      <c r="W4470" s="2">
        <v>0</v>
      </c>
      <c r="X4470" s="2">
        <v>0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12308.86</v>
      </c>
      <c r="AE4470" s="2">
        <f>VLOOKUP(Tabla3[[#This Row],[Columna1]],Tabla5[#All],3,0)</f>
        <v>12308.86</v>
      </c>
      <c r="AF4470" s="2">
        <v>0</v>
      </c>
      <c r="AG4470" s="2">
        <v>0</v>
      </c>
      <c r="AH4470" s="2">
        <v>0</v>
      </c>
      <c r="AI4470" s="2">
        <v>0</v>
      </c>
      <c r="AJ4470" s="2">
        <v>1143.01</v>
      </c>
      <c r="AK4470" s="2">
        <f>VLOOKUP(Tabla3[[#This Row],[Columna1]],Tabla7[[ID]:[Monto neto de los bonos]],3,0)</f>
        <v>1143.01</v>
      </c>
      <c r="AL4470" s="2">
        <v>0</v>
      </c>
      <c r="AM4470" s="2">
        <v>0</v>
      </c>
      <c r="AN4470" s="2">
        <v>0</v>
      </c>
      <c r="AO4470" s="2">
        <v>0</v>
      </c>
      <c r="AP4470" s="2">
        <v>0</v>
      </c>
      <c r="AQ4470" s="2">
        <v>0</v>
      </c>
      <c r="AR4470" s="2">
        <v>0</v>
      </c>
      <c r="AS4470" s="2">
        <v>0</v>
      </c>
      <c r="AT4470" s="2">
        <v>2044.84</v>
      </c>
      <c r="AU4470" s="2">
        <v>1544.22</v>
      </c>
      <c r="AV4470" s="2">
        <v>0</v>
      </c>
      <c r="AW4470" s="1"/>
      <c r="AX4470" s="2" t="s">
        <v>422</v>
      </c>
      <c r="AY4470" s="8" t="s">
        <v>423</v>
      </c>
    </row>
    <row r="4471" spans="1:51" ht="13.15" customHeight="1" x14ac:dyDescent="0.25">
      <c r="A4471" s="7">
        <v>21939</v>
      </c>
      <c r="B4471" s="2" t="s">
        <v>3596</v>
      </c>
      <c r="C4471" s="2">
        <v>3437303</v>
      </c>
      <c r="D4471" s="2" t="s">
        <v>392</v>
      </c>
      <c r="E4471" s="2" t="s">
        <v>395</v>
      </c>
      <c r="F4471" s="2" t="s">
        <v>90</v>
      </c>
      <c r="G4471" s="3">
        <v>43570</v>
      </c>
      <c r="H4471" s="1"/>
      <c r="I4471" s="2">
        <v>15377.09</v>
      </c>
      <c r="J4471" s="2">
        <v>2808.6849999999999</v>
      </c>
      <c r="K4471" s="2">
        <v>2808.6849999999999</v>
      </c>
      <c r="L4471" s="2">
        <v>2060.23</v>
      </c>
      <c r="M4471" s="1"/>
      <c r="N4471" s="5">
        <f t="shared" si="139"/>
        <v>49493.01</v>
      </c>
      <c r="O4471" s="6">
        <f t="shared" si="140"/>
        <v>45109.03</v>
      </c>
      <c r="P4471" s="2">
        <v>30</v>
      </c>
      <c r="Q4471" s="2" t="s">
        <v>37</v>
      </c>
      <c r="R4471" s="2">
        <v>0</v>
      </c>
      <c r="S4471" s="2">
        <v>0</v>
      </c>
      <c r="T4471" s="2">
        <v>0</v>
      </c>
      <c r="U4471" s="2">
        <v>0</v>
      </c>
      <c r="V4471" s="2">
        <v>0</v>
      </c>
      <c r="W4471" s="2">
        <v>0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26438.32</v>
      </c>
      <c r="AE4471" s="2">
        <f>VLOOKUP(Tabla3[[#This Row],[Columna1]],Tabla5[#All],3,0)</f>
        <v>26438.32</v>
      </c>
      <c r="AF4471" s="2">
        <v>0</v>
      </c>
      <c r="AG4471" s="2">
        <v>0</v>
      </c>
      <c r="AH4471" s="2">
        <v>0</v>
      </c>
      <c r="AI4471" s="2">
        <v>0</v>
      </c>
      <c r="AJ4471" s="2">
        <v>0</v>
      </c>
      <c r="AK4471" s="2">
        <f>VLOOKUP(Tabla3[[#This Row],[Columna1]],Tabla7[[ID]:[Monto neto de los bonos]],3,0)</f>
        <v>0</v>
      </c>
      <c r="AL4471" s="2">
        <v>0</v>
      </c>
      <c r="AM4471" s="2">
        <v>0</v>
      </c>
      <c r="AN4471" s="2">
        <v>0</v>
      </c>
      <c r="AO4471" s="2">
        <v>0</v>
      </c>
      <c r="AP4471" s="2">
        <v>0</v>
      </c>
      <c r="AQ4471" s="2">
        <v>0</v>
      </c>
      <c r="AR4471" s="2">
        <v>0</v>
      </c>
      <c r="AS4471" s="2">
        <v>0</v>
      </c>
      <c r="AT4471" s="2">
        <v>2305.48</v>
      </c>
      <c r="AU4471" s="2">
        <v>2078.5</v>
      </c>
      <c r="AV4471" s="2">
        <v>0</v>
      </c>
      <c r="AW4471" s="1"/>
      <c r="AX4471" s="2" t="s">
        <v>422</v>
      </c>
      <c r="AY4471" s="8" t="s">
        <v>423</v>
      </c>
    </row>
    <row r="4472" spans="1:51" ht="13.15" customHeight="1" x14ac:dyDescent="0.25">
      <c r="A4472" s="7">
        <v>13583</v>
      </c>
      <c r="B4472" s="2" t="s">
        <v>3597</v>
      </c>
      <c r="C4472" s="2">
        <v>1257303</v>
      </c>
      <c r="D4472" s="2" t="s">
        <v>392</v>
      </c>
      <c r="E4472" s="2" t="s">
        <v>395</v>
      </c>
      <c r="F4472" s="2" t="s">
        <v>89</v>
      </c>
      <c r="G4472" s="3">
        <v>45338</v>
      </c>
      <c r="H4472" s="1"/>
      <c r="I4472" s="2">
        <v>17591.75</v>
      </c>
      <c r="J4472" s="2">
        <v>3516.9650000000001</v>
      </c>
      <c r="K4472" s="2">
        <v>3516.9650000000001</v>
      </c>
      <c r="L4472" s="2">
        <v>0</v>
      </c>
      <c r="M4472" s="1"/>
      <c r="N4472" s="5">
        <f t="shared" si="139"/>
        <v>94299.670000000013</v>
      </c>
      <c r="O4472" s="6">
        <f t="shared" si="140"/>
        <v>89725.670000000013</v>
      </c>
      <c r="P4472" s="2">
        <v>30</v>
      </c>
      <c r="Q4472" s="2" t="s">
        <v>37</v>
      </c>
      <c r="R4472" s="2">
        <v>0</v>
      </c>
      <c r="S4472" s="2">
        <v>0</v>
      </c>
      <c r="T4472" s="2">
        <v>0</v>
      </c>
      <c r="U4472" s="2">
        <v>0</v>
      </c>
      <c r="V4472" s="2">
        <v>0</v>
      </c>
      <c r="W4472" s="2">
        <v>0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50144.61</v>
      </c>
      <c r="AE4472" s="2">
        <f>VLOOKUP(Tabla3[[#This Row],[Columna1]],Tabla5[#All],3,0)</f>
        <v>50144.61</v>
      </c>
      <c r="AF4472" s="2">
        <v>0</v>
      </c>
      <c r="AG4472" s="2">
        <v>0</v>
      </c>
      <c r="AH4472" s="2">
        <v>0</v>
      </c>
      <c r="AI4472" s="2">
        <v>0</v>
      </c>
      <c r="AJ4472" s="2">
        <v>19529.38</v>
      </c>
      <c r="AK4472" s="2">
        <f>VLOOKUP(Tabla3[[#This Row],[Columna1]],Tabla7[[ID]:[Monto neto de los bonos]],3,0)</f>
        <v>19529.38</v>
      </c>
      <c r="AL4472" s="2">
        <v>0</v>
      </c>
      <c r="AM4472" s="2">
        <v>0</v>
      </c>
      <c r="AN4472" s="2">
        <v>0</v>
      </c>
      <c r="AO4472" s="2">
        <v>0</v>
      </c>
      <c r="AP4472" s="2">
        <v>0</v>
      </c>
      <c r="AQ4472" s="2">
        <v>0</v>
      </c>
      <c r="AR4472" s="2">
        <v>0</v>
      </c>
      <c r="AS4472" s="2">
        <v>0</v>
      </c>
      <c r="AT4472" s="2">
        <v>2462.54</v>
      </c>
      <c r="AU4472" s="2">
        <v>2111.46</v>
      </c>
      <c r="AV4472" s="2">
        <v>0</v>
      </c>
      <c r="AW4472" s="1"/>
      <c r="AX4472" s="2" t="s">
        <v>422</v>
      </c>
      <c r="AY4472" s="8" t="s">
        <v>423</v>
      </c>
    </row>
    <row r="4473" spans="1:51" ht="13.15" customHeight="1" x14ac:dyDescent="0.25">
      <c r="A4473" s="7">
        <v>25050</v>
      </c>
      <c r="B4473" s="2" t="s">
        <v>3598</v>
      </c>
      <c r="C4473" s="2">
        <v>6345703</v>
      </c>
      <c r="D4473" s="2" t="s">
        <v>392</v>
      </c>
      <c r="E4473" s="2" t="s">
        <v>395</v>
      </c>
      <c r="F4473" s="2" t="s">
        <v>36</v>
      </c>
      <c r="G4473" s="3">
        <v>45383</v>
      </c>
      <c r="H4473" s="1"/>
      <c r="I4473" s="2">
        <v>13165.89</v>
      </c>
      <c r="J4473" s="2">
        <v>2789.65</v>
      </c>
      <c r="K4473" s="2">
        <v>2789.65</v>
      </c>
      <c r="L4473" s="2">
        <v>0</v>
      </c>
      <c r="M4473" s="1"/>
      <c r="N4473" s="5">
        <f t="shared" si="139"/>
        <v>23989.68</v>
      </c>
      <c r="O4473" s="6">
        <f t="shared" si="140"/>
        <v>20876.14</v>
      </c>
      <c r="P4473" s="2">
        <v>30</v>
      </c>
      <c r="Q4473" s="2" t="s">
        <v>37</v>
      </c>
      <c r="R4473" s="2">
        <v>0</v>
      </c>
      <c r="S4473" s="2">
        <v>0</v>
      </c>
      <c r="T4473" s="2">
        <v>0</v>
      </c>
      <c r="U4473" s="2">
        <v>0</v>
      </c>
      <c r="V4473" s="2">
        <v>0</v>
      </c>
      <c r="W4473" s="2">
        <v>0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5244.49</v>
      </c>
      <c r="AE4473" s="2">
        <f>VLOOKUP(Tabla3[[#This Row],[Columna1]],Tabla5[#All],3,0)</f>
        <v>5244.49</v>
      </c>
      <c r="AF4473" s="2">
        <v>0</v>
      </c>
      <c r="AG4473" s="2">
        <v>0</v>
      </c>
      <c r="AH4473" s="2">
        <v>0</v>
      </c>
      <c r="AI4473" s="2">
        <v>0</v>
      </c>
      <c r="AJ4473" s="2">
        <v>0</v>
      </c>
      <c r="AK4473" s="2">
        <f>VLOOKUP(Tabla3[[#This Row],[Columna1]],Tabla7[[ID]:[Monto neto de los bonos]],3,0)</f>
        <v>0</v>
      </c>
      <c r="AL4473" s="2">
        <v>0</v>
      </c>
      <c r="AM4473" s="2">
        <v>0</v>
      </c>
      <c r="AN4473" s="2">
        <v>0</v>
      </c>
      <c r="AO4473" s="2">
        <v>0</v>
      </c>
      <c r="AP4473" s="2">
        <v>0</v>
      </c>
      <c r="AQ4473" s="2">
        <v>0</v>
      </c>
      <c r="AR4473" s="2">
        <v>0</v>
      </c>
      <c r="AS4473" s="2">
        <v>0</v>
      </c>
      <c r="AT4473" s="2">
        <v>1874.52</v>
      </c>
      <c r="AU4473" s="2">
        <v>1239.02</v>
      </c>
      <c r="AV4473" s="2">
        <v>0</v>
      </c>
      <c r="AW4473" s="1"/>
      <c r="AX4473" s="2" t="s">
        <v>422</v>
      </c>
      <c r="AY4473" s="8" t="s">
        <v>423</v>
      </c>
    </row>
    <row r="4474" spans="1:51" ht="13.15" customHeight="1" x14ac:dyDescent="0.25">
      <c r="A4474" s="7">
        <v>15345</v>
      </c>
      <c r="B4474" s="2" t="s">
        <v>4972</v>
      </c>
      <c r="C4474" s="2">
        <v>1319403</v>
      </c>
      <c r="D4474" s="2" t="s">
        <v>392</v>
      </c>
      <c r="E4474" s="2" t="s">
        <v>395</v>
      </c>
      <c r="F4474" s="2" t="s">
        <v>90</v>
      </c>
      <c r="G4474" s="3">
        <v>45062</v>
      </c>
      <c r="H4474" s="1"/>
      <c r="I4474" s="2">
        <v>15377.09</v>
      </c>
      <c r="J4474" s="2">
        <v>2808.6849999999999</v>
      </c>
      <c r="K4474" s="2">
        <v>2808.6849999999999</v>
      </c>
      <c r="L4474" s="2">
        <v>0</v>
      </c>
      <c r="M4474" s="1"/>
      <c r="N4474" s="5">
        <f t="shared" si="139"/>
        <v>46662.73</v>
      </c>
      <c r="O4474" s="6">
        <f t="shared" si="140"/>
        <v>42924.850000000006</v>
      </c>
      <c r="P4474" s="2">
        <v>30</v>
      </c>
      <c r="Q4474" s="2" t="s">
        <v>37</v>
      </c>
      <c r="R4474" s="2">
        <v>0</v>
      </c>
      <c r="S4474" s="2">
        <v>0</v>
      </c>
      <c r="T4474" s="2">
        <v>0</v>
      </c>
      <c r="U4474" s="2">
        <v>0</v>
      </c>
      <c r="V4474" s="2">
        <v>0</v>
      </c>
      <c r="W4474" s="2">
        <v>0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25668.27</v>
      </c>
      <c r="AE4474" s="2">
        <f>VLOOKUP(Tabla3[[#This Row],[Columna1]],Tabla5[#All],3,0)</f>
        <v>25668.27</v>
      </c>
      <c r="AF4474" s="2">
        <v>0</v>
      </c>
      <c r="AG4474" s="2">
        <v>0</v>
      </c>
      <c r="AH4474" s="2">
        <v>0</v>
      </c>
      <c r="AI4474" s="2">
        <v>0</v>
      </c>
      <c r="AJ4474" s="2">
        <v>0</v>
      </c>
      <c r="AK4474" s="2">
        <f>VLOOKUP(Tabla3[[#This Row],[Columna1]],Tabla7[[ID]:[Monto neto de los bonos]],3,0)</f>
        <v>0</v>
      </c>
      <c r="AL4474" s="2">
        <v>0</v>
      </c>
      <c r="AM4474" s="2">
        <v>0</v>
      </c>
      <c r="AN4474" s="2">
        <v>0</v>
      </c>
      <c r="AO4474" s="2">
        <v>0</v>
      </c>
      <c r="AP4474" s="2">
        <v>0</v>
      </c>
      <c r="AQ4474" s="2">
        <v>0</v>
      </c>
      <c r="AR4474" s="2">
        <v>0</v>
      </c>
      <c r="AS4474" s="2">
        <v>0</v>
      </c>
      <c r="AT4474" s="2">
        <v>2099.46</v>
      </c>
      <c r="AU4474" s="2">
        <v>1638.42</v>
      </c>
      <c r="AV4474" s="2">
        <v>0</v>
      </c>
      <c r="AW4474" s="1"/>
      <c r="AX4474" s="2" t="s">
        <v>422</v>
      </c>
      <c r="AY4474" s="8" t="s">
        <v>423</v>
      </c>
    </row>
    <row r="4475" spans="1:51" ht="13.15" customHeight="1" x14ac:dyDescent="0.25">
      <c r="A4475" s="7">
        <v>23840</v>
      </c>
      <c r="B4475" s="2" t="s">
        <v>3599</v>
      </c>
      <c r="C4475" s="2">
        <v>5463703</v>
      </c>
      <c r="D4475" s="2" t="s">
        <v>392</v>
      </c>
      <c r="E4475" s="2" t="s">
        <v>394</v>
      </c>
      <c r="F4475" s="2" t="s">
        <v>47</v>
      </c>
      <c r="G4475" s="3">
        <v>44652</v>
      </c>
      <c r="H4475" s="1"/>
      <c r="I4475" s="2">
        <v>7320.09</v>
      </c>
      <c r="J4475" s="2">
        <v>1914.615</v>
      </c>
      <c r="K4475" s="2">
        <v>1914.615</v>
      </c>
      <c r="L4475" s="2">
        <v>0</v>
      </c>
      <c r="M4475" s="1"/>
      <c r="N4475" s="5">
        <f t="shared" si="139"/>
        <v>21147.1</v>
      </c>
      <c r="O4475" s="6">
        <f t="shared" si="140"/>
        <v>19766.330000000002</v>
      </c>
      <c r="P4475" s="2">
        <v>30</v>
      </c>
      <c r="Q4475" s="2" t="s">
        <v>37</v>
      </c>
      <c r="R4475" s="2">
        <v>0</v>
      </c>
      <c r="S4475" s="2">
        <v>0</v>
      </c>
      <c r="T4475" s="2">
        <v>0</v>
      </c>
      <c r="U4475" s="2">
        <v>0</v>
      </c>
      <c r="V4475" s="2">
        <v>0</v>
      </c>
      <c r="W4475" s="2">
        <v>0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6757.93</v>
      </c>
      <c r="AE4475" s="2">
        <f>VLOOKUP(Tabla3[[#This Row],[Columna1]],Tabla5[#All],3,0)</f>
        <v>6757.93</v>
      </c>
      <c r="AF4475" s="2">
        <v>0</v>
      </c>
      <c r="AG4475" s="2">
        <v>0</v>
      </c>
      <c r="AH4475" s="2">
        <v>0</v>
      </c>
      <c r="AI4475" s="2">
        <v>0</v>
      </c>
      <c r="AJ4475" s="2">
        <v>3239.85</v>
      </c>
      <c r="AK4475" s="2">
        <f>VLOOKUP(Tabla3[[#This Row],[Columna1]],Tabla7[[ID]:[Monto neto de los bonos]],3,0)</f>
        <v>3239.85</v>
      </c>
      <c r="AL4475" s="2">
        <v>0</v>
      </c>
      <c r="AM4475" s="2">
        <v>0</v>
      </c>
      <c r="AN4475" s="2">
        <v>0</v>
      </c>
      <c r="AO4475" s="2">
        <v>0</v>
      </c>
      <c r="AP4475" s="2">
        <v>0</v>
      </c>
      <c r="AQ4475" s="2">
        <v>0</v>
      </c>
      <c r="AR4475" s="2">
        <v>0</v>
      </c>
      <c r="AS4475" s="2">
        <v>0</v>
      </c>
      <c r="AT4475" s="2">
        <v>1114.92</v>
      </c>
      <c r="AU4475" s="2">
        <v>265.85000000000002</v>
      </c>
      <c r="AV4475" s="2">
        <v>0</v>
      </c>
      <c r="AW4475" s="1"/>
      <c r="AX4475" s="2" t="s">
        <v>422</v>
      </c>
      <c r="AY4475" s="8" t="s">
        <v>423</v>
      </c>
    </row>
    <row r="4476" spans="1:51" ht="13.15" customHeight="1" x14ac:dyDescent="0.25">
      <c r="A4476" s="7">
        <v>25209</v>
      </c>
      <c r="B4476" s="2" t="s">
        <v>3600</v>
      </c>
      <c r="C4476" s="2">
        <v>6511903</v>
      </c>
      <c r="D4476" s="2" t="s">
        <v>392</v>
      </c>
      <c r="E4476" s="2" t="s">
        <v>396</v>
      </c>
      <c r="F4476" s="2" t="s">
        <v>36</v>
      </c>
      <c r="G4476" s="3">
        <v>45562</v>
      </c>
      <c r="H4476" s="1"/>
      <c r="I4476" s="2">
        <v>13165.89</v>
      </c>
      <c r="J4476" s="2">
        <v>2789.65</v>
      </c>
      <c r="K4476" s="2">
        <v>2789.65</v>
      </c>
      <c r="L4476" s="2">
        <v>0</v>
      </c>
      <c r="M4476" s="1"/>
      <c r="N4476" s="5">
        <f t="shared" si="139"/>
        <v>24529.85</v>
      </c>
      <c r="O4476" s="6">
        <f t="shared" si="140"/>
        <v>21685.48</v>
      </c>
      <c r="P4476" s="2">
        <v>28</v>
      </c>
      <c r="Q4476" s="2" t="s">
        <v>37</v>
      </c>
      <c r="R4476" s="2">
        <v>0</v>
      </c>
      <c r="S4476" s="2">
        <v>0</v>
      </c>
      <c r="T4476" s="2">
        <v>0</v>
      </c>
      <c r="U4476" s="2">
        <v>0</v>
      </c>
      <c r="V4476" s="2">
        <v>0</v>
      </c>
      <c r="W4476" s="2">
        <v>0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5784.66</v>
      </c>
      <c r="AE4476" s="2">
        <f>VLOOKUP(Tabla3[[#This Row],[Columna1]],Tabla5[#All],3,0)</f>
        <v>5784.66</v>
      </c>
      <c r="AF4476" s="2">
        <v>0</v>
      </c>
      <c r="AG4476" s="2">
        <v>0</v>
      </c>
      <c r="AH4476" s="2">
        <v>0</v>
      </c>
      <c r="AI4476" s="2">
        <v>0</v>
      </c>
      <c r="AJ4476" s="2">
        <v>0</v>
      </c>
      <c r="AK4476" s="2">
        <f>VLOOKUP(Tabla3[[#This Row],[Columna1]],Tabla7[[ID]:[Monto neto de los bonos]],3,0)</f>
        <v>0</v>
      </c>
      <c r="AL4476" s="2">
        <v>0</v>
      </c>
      <c r="AM4476" s="2">
        <v>0</v>
      </c>
      <c r="AN4476" s="2">
        <v>0</v>
      </c>
      <c r="AO4476" s="2">
        <v>0</v>
      </c>
      <c r="AP4476" s="2">
        <v>0</v>
      </c>
      <c r="AQ4476" s="2">
        <v>0</v>
      </c>
      <c r="AR4476" s="2">
        <v>0</v>
      </c>
      <c r="AS4476" s="2">
        <v>0</v>
      </c>
      <c r="AT4476" s="2">
        <v>1749.55</v>
      </c>
      <c r="AU4476" s="2">
        <v>1094.82</v>
      </c>
      <c r="AV4476" s="2">
        <v>0</v>
      </c>
      <c r="AW4476" s="1"/>
      <c r="AX4476" s="2" t="s">
        <v>422</v>
      </c>
      <c r="AY4476" s="8" t="s">
        <v>423</v>
      </c>
    </row>
    <row r="4477" spans="1:51" ht="13.15" customHeight="1" x14ac:dyDescent="0.25">
      <c r="A4477" s="7">
        <v>24551</v>
      </c>
      <c r="B4477" s="2" t="s">
        <v>3601</v>
      </c>
      <c r="C4477" s="2">
        <v>6042803</v>
      </c>
      <c r="D4477" s="2" t="s">
        <v>392</v>
      </c>
      <c r="E4477" s="2" t="s">
        <v>398</v>
      </c>
      <c r="F4477" s="2" t="s">
        <v>36</v>
      </c>
      <c r="G4477" s="3">
        <v>45082</v>
      </c>
      <c r="H4477" s="1"/>
      <c r="I4477" s="2">
        <v>13165.89</v>
      </c>
      <c r="J4477" s="2">
        <v>2789.65</v>
      </c>
      <c r="K4477" s="2">
        <v>2789.65</v>
      </c>
      <c r="L4477" s="2">
        <v>0</v>
      </c>
      <c r="M4477" s="1"/>
      <c r="N4477" s="5">
        <f t="shared" ref="N4477:N4540" si="141">I4477+J4477+K4477+L4477+M4477+R4477+V4477+W4477+Y4477+AD4477+AG4477+AJ4477</f>
        <v>24529.85</v>
      </c>
      <c r="O4477" s="6">
        <f t="shared" si="140"/>
        <v>21416.309999999998</v>
      </c>
      <c r="P4477" s="2">
        <v>30</v>
      </c>
      <c r="Q4477" s="2" t="s">
        <v>37</v>
      </c>
      <c r="R4477" s="2">
        <v>0</v>
      </c>
      <c r="S4477" s="2">
        <v>0</v>
      </c>
      <c r="T4477" s="2">
        <v>0</v>
      </c>
      <c r="U4477" s="2">
        <v>0</v>
      </c>
      <c r="V4477" s="2">
        <v>0</v>
      </c>
      <c r="W4477" s="2">
        <v>0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5784.66</v>
      </c>
      <c r="AE4477" s="2">
        <f>VLOOKUP(Tabla3[[#This Row],[Columna1]],Tabla5[#All],3,0)</f>
        <v>5784.66</v>
      </c>
      <c r="AF4477" s="2">
        <v>0</v>
      </c>
      <c r="AG4477" s="2">
        <v>0</v>
      </c>
      <c r="AH4477" s="2">
        <v>0</v>
      </c>
      <c r="AI4477" s="2">
        <v>0</v>
      </c>
      <c r="AJ4477" s="2">
        <v>0</v>
      </c>
      <c r="AK4477" s="2">
        <f>VLOOKUP(Tabla3[[#This Row],[Columna1]],Tabla7[[ID]:[Monto neto de los bonos]],3,0)</f>
        <v>0</v>
      </c>
      <c r="AL4477" s="2">
        <v>0</v>
      </c>
      <c r="AM4477" s="2">
        <v>0</v>
      </c>
      <c r="AN4477" s="2">
        <v>0</v>
      </c>
      <c r="AO4477" s="2">
        <v>0</v>
      </c>
      <c r="AP4477" s="2">
        <v>0</v>
      </c>
      <c r="AQ4477" s="2">
        <v>0</v>
      </c>
      <c r="AR4477" s="2">
        <v>0</v>
      </c>
      <c r="AS4477" s="2">
        <v>0</v>
      </c>
      <c r="AT4477" s="2">
        <v>1874.52</v>
      </c>
      <c r="AU4477" s="2">
        <v>1239.02</v>
      </c>
      <c r="AV4477" s="2">
        <v>0</v>
      </c>
      <c r="AW4477" s="1"/>
      <c r="AX4477" s="2" t="s">
        <v>422</v>
      </c>
      <c r="AY4477" s="8" t="s">
        <v>423</v>
      </c>
    </row>
    <row r="4478" spans="1:51" ht="13.15" customHeight="1" x14ac:dyDescent="0.25">
      <c r="A4478" s="7">
        <v>25153</v>
      </c>
      <c r="B4478" s="2" t="s">
        <v>3602</v>
      </c>
      <c r="C4478" s="2">
        <v>6471703</v>
      </c>
      <c r="D4478" s="2" t="s">
        <v>392</v>
      </c>
      <c r="E4478" s="2" t="s">
        <v>393</v>
      </c>
      <c r="F4478" s="2" t="s">
        <v>36</v>
      </c>
      <c r="G4478" s="3">
        <v>45505</v>
      </c>
      <c r="H4478" s="1"/>
      <c r="I4478" s="2">
        <v>13165.89</v>
      </c>
      <c r="J4478" s="2">
        <v>2789.65</v>
      </c>
      <c r="K4478" s="2">
        <v>2789.65</v>
      </c>
      <c r="L4478" s="2">
        <v>0</v>
      </c>
      <c r="M4478" s="1"/>
      <c r="N4478" s="5">
        <f t="shared" si="141"/>
        <v>26672.16</v>
      </c>
      <c r="O4478" s="6">
        <f t="shared" si="140"/>
        <v>23558.62</v>
      </c>
      <c r="P4478" s="2">
        <v>30</v>
      </c>
      <c r="Q4478" s="2" t="s">
        <v>37</v>
      </c>
      <c r="R4478" s="2">
        <v>0</v>
      </c>
      <c r="S4478" s="2">
        <v>0</v>
      </c>
      <c r="T4478" s="2">
        <v>0</v>
      </c>
      <c r="U4478" s="2">
        <v>0</v>
      </c>
      <c r="V4478" s="2">
        <v>0</v>
      </c>
      <c r="W4478" s="2">
        <v>0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7926.97</v>
      </c>
      <c r="AE4478" s="2">
        <f>VLOOKUP(Tabla3[[#This Row],[Columna1]],Tabla5[#All],3,0)</f>
        <v>7926.97</v>
      </c>
      <c r="AF4478" s="2">
        <v>0</v>
      </c>
      <c r="AG4478" s="2">
        <v>0</v>
      </c>
      <c r="AH4478" s="2">
        <v>0</v>
      </c>
      <c r="AI4478" s="2">
        <v>0</v>
      </c>
      <c r="AJ4478" s="2">
        <v>0</v>
      </c>
      <c r="AK4478" s="2">
        <f>VLOOKUP(Tabla3[[#This Row],[Columna1]],Tabla7[[ID]:[Monto neto de los bonos]],3,0)</f>
        <v>0</v>
      </c>
      <c r="AL4478" s="2">
        <v>0</v>
      </c>
      <c r="AM4478" s="2">
        <v>0</v>
      </c>
      <c r="AN4478" s="2">
        <v>0</v>
      </c>
      <c r="AO4478" s="2">
        <v>0</v>
      </c>
      <c r="AP4478" s="2">
        <v>0</v>
      </c>
      <c r="AQ4478" s="2">
        <v>0</v>
      </c>
      <c r="AR4478" s="2">
        <v>0</v>
      </c>
      <c r="AS4478" s="2">
        <v>0</v>
      </c>
      <c r="AT4478" s="2">
        <v>1874.52</v>
      </c>
      <c r="AU4478" s="2">
        <v>1239.02</v>
      </c>
      <c r="AV4478" s="2">
        <v>0</v>
      </c>
      <c r="AW4478" s="1"/>
      <c r="AX4478" s="2" t="s">
        <v>422</v>
      </c>
      <c r="AY4478" s="8" t="s">
        <v>423</v>
      </c>
    </row>
    <row r="4479" spans="1:51" ht="13.15" customHeight="1" x14ac:dyDescent="0.25">
      <c r="A4479" s="7">
        <v>20740</v>
      </c>
      <c r="B4479" s="2" t="s">
        <v>3603</v>
      </c>
      <c r="C4479" s="2">
        <v>2057403</v>
      </c>
      <c r="D4479" s="2" t="s">
        <v>392</v>
      </c>
      <c r="E4479" s="2" t="s">
        <v>397</v>
      </c>
      <c r="F4479" s="2" t="s">
        <v>36</v>
      </c>
      <c r="G4479" s="3">
        <v>44577</v>
      </c>
      <c r="H4479" s="1"/>
      <c r="I4479" s="2">
        <v>13165.89</v>
      </c>
      <c r="J4479" s="2">
        <v>2789.65</v>
      </c>
      <c r="K4479" s="2">
        <v>2789.65</v>
      </c>
      <c r="L4479" s="2">
        <v>0</v>
      </c>
      <c r="M4479" s="1"/>
      <c r="N4479" s="5">
        <f t="shared" si="141"/>
        <v>26672.16</v>
      </c>
      <c r="O4479" s="6">
        <f t="shared" si="140"/>
        <v>23558.62</v>
      </c>
      <c r="P4479" s="2">
        <v>30</v>
      </c>
      <c r="Q4479" s="2" t="s">
        <v>37</v>
      </c>
      <c r="R4479" s="2">
        <v>0</v>
      </c>
      <c r="S4479" s="2">
        <v>0</v>
      </c>
      <c r="T4479" s="2">
        <v>0</v>
      </c>
      <c r="U4479" s="2">
        <v>0</v>
      </c>
      <c r="V4479" s="2">
        <v>0</v>
      </c>
      <c r="W4479" s="2">
        <v>0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7926.97</v>
      </c>
      <c r="AE4479" s="2">
        <f>VLOOKUP(Tabla3[[#This Row],[Columna1]],Tabla5[#All],3,0)</f>
        <v>7926.97</v>
      </c>
      <c r="AF4479" s="2">
        <v>0</v>
      </c>
      <c r="AG4479" s="2">
        <v>0</v>
      </c>
      <c r="AH4479" s="2">
        <v>0</v>
      </c>
      <c r="AI4479" s="2">
        <v>0</v>
      </c>
      <c r="AJ4479" s="2">
        <v>0</v>
      </c>
      <c r="AK4479" s="2">
        <f>VLOOKUP(Tabla3[[#This Row],[Columna1]],Tabla7[[ID]:[Monto neto de los bonos]],3,0)</f>
        <v>0</v>
      </c>
      <c r="AL4479" s="2">
        <v>0</v>
      </c>
      <c r="AM4479" s="2">
        <v>0</v>
      </c>
      <c r="AN4479" s="2">
        <v>0</v>
      </c>
      <c r="AO4479" s="2">
        <v>0</v>
      </c>
      <c r="AP4479" s="2">
        <v>0</v>
      </c>
      <c r="AQ4479" s="2">
        <v>0</v>
      </c>
      <c r="AR4479" s="2">
        <v>0</v>
      </c>
      <c r="AS4479" s="2">
        <v>0</v>
      </c>
      <c r="AT4479" s="2">
        <v>1874.52</v>
      </c>
      <c r="AU4479" s="2">
        <v>1239.02</v>
      </c>
      <c r="AV4479" s="2">
        <v>0</v>
      </c>
      <c r="AW4479" s="1"/>
      <c r="AX4479" s="2" t="s">
        <v>422</v>
      </c>
      <c r="AY4479" s="8" t="s">
        <v>423</v>
      </c>
    </row>
    <row r="4480" spans="1:51" ht="13.15" customHeight="1" x14ac:dyDescent="0.25">
      <c r="A4480" s="7">
        <v>25005</v>
      </c>
      <c r="B4480" s="2" t="s">
        <v>4976</v>
      </c>
      <c r="C4480" s="2">
        <v>6319903</v>
      </c>
      <c r="D4480" s="2" t="s">
        <v>392</v>
      </c>
      <c r="E4480" s="2" t="s">
        <v>394</v>
      </c>
      <c r="F4480" s="2" t="s">
        <v>42</v>
      </c>
      <c r="G4480" s="3">
        <v>45352</v>
      </c>
      <c r="H4480" s="1"/>
      <c r="I4480" s="2">
        <v>9836.7099999999991</v>
      </c>
      <c r="J4480" s="2">
        <v>3056.2150000000001</v>
      </c>
      <c r="K4480" s="2">
        <v>3056.2150000000001</v>
      </c>
      <c r="L4480" s="2">
        <v>0</v>
      </c>
      <c r="M4480" s="1"/>
      <c r="N4480" s="5">
        <f t="shared" si="141"/>
        <v>18336.879999999997</v>
      </c>
      <c r="O4480" s="6">
        <f t="shared" si="140"/>
        <v>15984.679999999998</v>
      </c>
      <c r="P4480" s="2">
        <v>30</v>
      </c>
      <c r="Q4480" s="2" t="s">
        <v>37</v>
      </c>
      <c r="R4480" s="2">
        <v>0</v>
      </c>
      <c r="S4480" s="2">
        <v>0</v>
      </c>
      <c r="T4480" s="2">
        <v>0</v>
      </c>
      <c r="U4480" s="2">
        <v>0</v>
      </c>
      <c r="V4480" s="2">
        <v>0</v>
      </c>
      <c r="W4480" s="2">
        <v>0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2387.7399999999998</v>
      </c>
      <c r="AE4480" s="2">
        <f>VLOOKUP(Tabla3[[#This Row],[Columna1]],Tabla5[#All],3,0)</f>
        <v>2387.7399999999998</v>
      </c>
      <c r="AF4480" s="2">
        <v>0</v>
      </c>
      <c r="AG4480" s="2">
        <v>0</v>
      </c>
      <c r="AH4480" s="2">
        <v>0</v>
      </c>
      <c r="AI4480" s="2">
        <v>0</v>
      </c>
      <c r="AJ4480" s="2">
        <v>0</v>
      </c>
      <c r="AK4480" s="2">
        <f>VLOOKUP(Tabla3[[#This Row],[Columna1]],Tabla7[[ID]:[Monto neto de los bonos]],3,0)</f>
        <v>0</v>
      </c>
      <c r="AL4480" s="2">
        <v>0</v>
      </c>
      <c r="AM4480" s="2">
        <v>0</v>
      </c>
      <c r="AN4480" s="2">
        <v>0</v>
      </c>
      <c r="AO4480" s="2">
        <v>0</v>
      </c>
      <c r="AP4480" s="2">
        <v>0</v>
      </c>
      <c r="AQ4480" s="2">
        <v>0</v>
      </c>
      <c r="AR4480" s="2">
        <v>0</v>
      </c>
      <c r="AS4480" s="2">
        <v>0</v>
      </c>
      <c r="AT4480" s="2">
        <v>1594.92</v>
      </c>
      <c r="AU4480" s="2">
        <v>757.28</v>
      </c>
      <c r="AV4480" s="2">
        <v>0</v>
      </c>
      <c r="AW4480" s="1"/>
      <c r="AX4480" s="2" t="s">
        <v>422</v>
      </c>
      <c r="AY4480" s="8" t="s">
        <v>423</v>
      </c>
    </row>
    <row r="4481" spans="1:51" ht="13.15" customHeight="1" x14ac:dyDescent="0.25">
      <c r="A4481" s="7">
        <v>9222</v>
      </c>
      <c r="B4481" s="2" t="s">
        <v>4975</v>
      </c>
      <c r="C4481" s="2">
        <v>55003</v>
      </c>
      <c r="D4481" s="2" t="s">
        <v>392</v>
      </c>
      <c r="E4481" s="2" t="s">
        <v>396</v>
      </c>
      <c r="F4481" s="2" t="s">
        <v>36</v>
      </c>
      <c r="G4481" s="3">
        <v>40559</v>
      </c>
      <c r="H4481" s="1"/>
      <c r="I4481" s="2">
        <v>13165.89</v>
      </c>
      <c r="J4481" s="2">
        <v>2789.65</v>
      </c>
      <c r="K4481" s="2">
        <v>2789.65</v>
      </c>
      <c r="L4481" s="2">
        <v>2558.37</v>
      </c>
      <c r="M4481" s="1"/>
      <c r="N4481" s="5">
        <f t="shared" si="141"/>
        <v>21303.559999999998</v>
      </c>
      <c r="O4481" s="6">
        <f t="shared" si="140"/>
        <v>17460.659999999996</v>
      </c>
      <c r="P4481" s="2">
        <v>30</v>
      </c>
      <c r="Q4481" s="2" t="s">
        <v>37</v>
      </c>
      <c r="R4481" s="2">
        <v>0</v>
      </c>
      <c r="S4481" s="2">
        <v>0</v>
      </c>
      <c r="T4481" s="2">
        <v>0</v>
      </c>
      <c r="U4481" s="2">
        <v>0</v>
      </c>
      <c r="V4481" s="2">
        <v>0</v>
      </c>
      <c r="W4481" s="2">
        <v>0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2">
        <f>VLOOKUP(Tabla3[[#This Row],[Columna1]],Tabla5[#All],3,0)</f>
        <v>0</v>
      </c>
      <c r="AF4481" s="2">
        <v>0</v>
      </c>
      <c r="AG4481" s="2">
        <v>0</v>
      </c>
      <c r="AH4481" s="2">
        <v>0</v>
      </c>
      <c r="AI4481" s="2">
        <v>0</v>
      </c>
      <c r="AJ4481" s="2">
        <v>0</v>
      </c>
      <c r="AK4481" s="2">
        <f>VLOOKUP(Tabla3[[#This Row],[Columna1]],Tabla7[[ID]:[Monto neto de los bonos]],3,0)</f>
        <v>0</v>
      </c>
      <c r="AL4481" s="2">
        <v>0</v>
      </c>
      <c r="AM4481" s="2">
        <v>0</v>
      </c>
      <c r="AN4481" s="2">
        <v>0</v>
      </c>
      <c r="AO4481" s="2">
        <v>0</v>
      </c>
      <c r="AP4481" s="2">
        <v>0</v>
      </c>
      <c r="AQ4481" s="2">
        <v>0</v>
      </c>
      <c r="AR4481" s="2">
        <v>0</v>
      </c>
      <c r="AS4481" s="2">
        <v>0</v>
      </c>
      <c r="AT4481" s="2">
        <v>2130.34</v>
      </c>
      <c r="AU4481" s="2">
        <v>1712.56</v>
      </c>
      <c r="AV4481" s="2">
        <v>0</v>
      </c>
      <c r="AW4481" s="1"/>
      <c r="AX4481" s="2" t="s">
        <v>422</v>
      </c>
      <c r="AY4481" s="8" t="s">
        <v>423</v>
      </c>
    </row>
    <row r="4482" spans="1:51" ht="13.15" customHeight="1" x14ac:dyDescent="0.25">
      <c r="A4482" s="7">
        <v>24264</v>
      </c>
      <c r="B4482" s="2" t="s">
        <v>3604</v>
      </c>
      <c r="C4482" s="2">
        <v>5837803</v>
      </c>
      <c r="D4482" s="2" t="s">
        <v>392</v>
      </c>
      <c r="E4482" s="2" t="s">
        <v>395</v>
      </c>
      <c r="F4482" s="2" t="s">
        <v>42</v>
      </c>
      <c r="G4482" s="3">
        <v>44942</v>
      </c>
      <c r="H4482" s="1"/>
      <c r="I4482" s="2">
        <v>9836.7099999999991</v>
      </c>
      <c r="J4482" s="2">
        <v>3056.2150000000001</v>
      </c>
      <c r="K4482" s="2">
        <v>3056.2150000000001</v>
      </c>
      <c r="L4482" s="2">
        <v>0</v>
      </c>
      <c r="M4482" s="1"/>
      <c r="N4482" s="5">
        <f t="shared" si="141"/>
        <v>21306.26</v>
      </c>
      <c r="O4482" s="6">
        <f t="shared" ref="O4482:O4545" si="142">N4482-AS4482-AT4482-AU4482</f>
        <v>18954.059999999998</v>
      </c>
      <c r="P4482" s="2">
        <v>30</v>
      </c>
      <c r="Q4482" s="2" t="s">
        <v>37</v>
      </c>
      <c r="R4482" s="2">
        <v>0</v>
      </c>
      <c r="S4482" s="2">
        <v>0</v>
      </c>
      <c r="T4482" s="2">
        <v>0</v>
      </c>
      <c r="U4482" s="2">
        <v>0</v>
      </c>
      <c r="V4482" s="2">
        <v>0</v>
      </c>
      <c r="W4482" s="2">
        <v>0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5357.12</v>
      </c>
      <c r="AE4482" s="2">
        <f>VLOOKUP(Tabla3[[#This Row],[Columna1]],Tabla5[#All],3,0)</f>
        <v>5357.12</v>
      </c>
      <c r="AF4482" s="2">
        <v>0</v>
      </c>
      <c r="AG4482" s="2">
        <v>0</v>
      </c>
      <c r="AH4482" s="2">
        <v>0</v>
      </c>
      <c r="AI4482" s="2">
        <v>0</v>
      </c>
      <c r="AJ4482" s="2">
        <v>0</v>
      </c>
      <c r="AK4482" s="2">
        <f>VLOOKUP(Tabla3[[#This Row],[Columna1]],Tabla7[[ID]:[Monto neto de los bonos]],3,0)</f>
        <v>0</v>
      </c>
      <c r="AL4482" s="2">
        <v>0</v>
      </c>
      <c r="AM4482" s="2">
        <v>0</v>
      </c>
      <c r="AN4482" s="2">
        <v>0</v>
      </c>
      <c r="AO4482" s="2">
        <v>0</v>
      </c>
      <c r="AP4482" s="2">
        <v>0</v>
      </c>
      <c r="AQ4482" s="2">
        <v>0</v>
      </c>
      <c r="AR4482" s="2">
        <v>0</v>
      </c>
      <c r="AS4482" s="2">
        <v>0</v>
      </c>
      <c r="AT4482" s="2">
        <v>1594.92</v>
      </c>
      <c r="AU4482" s="2">
        <v>757.28</v>
      </c>
      <c r="AV4482" s="2">
        <v>0</v>
      </c>
      <c r="AW4482" s="1"/>
      <c r="AX4482" s="2" t="s">
        <v>422</v>
      </c>
      <c r="AY4482" s="8" t="s">
        <v>423</v>
      </c>
    </row>
    <row r="4483" spans="1:51" ht="13.15" customHeight="1" x14ac:dyDescent="0.25">
      <c r="A4483" s="7">
        <v>25337</v>
      </c>
      <c r="B4483" s="2" t="s">
        <v>3605</v>
      </c>
      <c r="C4483" s="2">
        <v>6596003</v>
      </c>
      <c r="D4483" s="2" t="s">
        <v>400</v>
      </c>
      <c r="E4483" s="2" t="s">
        <v>401</v>
      </c>
      <c r="F4483" s="2" t="s">
        <v>36</v>
      </c>
      <c r="G4483" s="3">
        <v>45576</v>
      </c>
      <c r="H4483" s="1"/>
      <c r="I4483" s="2">
        <v>13165.89</v>
      </c>
      <c r="J4483" s="2">
        <v>2789.65</v>
      </c>
      <c r="K4483" s="2">
        <v>2789.65</v>
      </c>
      <c r="L4483" s="2">
        <v>0</v>
      </c>
      <c r="M4483" s="1"/>
      <c r="N4483" s="5">
        <f t="shared" si="141"/>
        <v>26805.03</v>
      </c>
      <c r="O4483" s="6">
        <f t="shared" si="142"/>
        <v>23691.489999999998</v>
      </c>
      <c r="P4483" s="2">
        <v>30</v>
      </c>
      <c r="Q4483" s="2" t="s">
        <v>37</v>
      </c>
      <c r="R4483" s="2">
        <v>0</v>
      </c>
      <c r="S4483" s="2">
        <v>0</v>
      </c>
      <c r="T4483" s="2">
        <v>0</v>
      </c>
      <c r="U4483" s="2">
        <v>0</v>
      </c>
      <c r="V4483" s="2">
        <v>0</v>
      </c>
      <c r="W4483" s="2">
        <v>0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8059.84</v>
      </c>
      <c r="AE4483" s="2">
        <f>VLOOKUP(Tabla3[[#This Row],[Columna1]],Tabla5[#All],3,0)</f>
        <v>8059.84</v>
      </c>
      <c r="AF4483" s="2">
        <v>0</v>
      </c>
      <c r="AG4483" s="2">
        <v>0</v>
      </c>
      <c r="AH4483" s="2">
        <v>0</v>
      </c>
      <c r="AI4483" s="2">
        <v>0</v>
      </c>
      <c r="AJ4483" s="2">
        <v>0</v>
      </c>
      <c r="AK4483" s="2">
        <f>VLOOKUP(Tabla3[[#This Row],[Columna1]],Tabla7[[ID]:[Monto neto de los bonos]],3,0)</f>
        <v>0</v>
      </c>
      <c r="AL4483" s="2">
        <v>0</v>
      </c>
      <c r="AM4483" s="2">
        <v>0</v>
      </c>
      <c r="AN4483" s="2">
        <v>0</v>
      </c>
      <c r="AO4483" s="2">
        <v>0</v>
      </c>
      <c r="AP4483" s="2">
        <v>0</v>
      </c>
      <c r="AQ4483" s="2">
        <v>0</v>
      </c>
      <c r="AR4483" s="2">
        <v>0</v>
      </c>
      <c r="AS4483" s="2">
        <v>0</v>
      </c>
      <c r="AT4483" s="2">
        <v>1874.52</v>
      </c>
      <c r="AU4483" s="2">
        <v>1239.02</v>
      </c>
      <c r="AV4483" s="2">
        <v>0</v>
      </c>
      <c r="AW4483" s="1"/>
      <c r="AX4483" s="2" t="s">
        <v>422</v>
      </c>
      <c r="AY4483" s="8" t="s">
        <v>423</v>
      </c>
    </row>
    <row r="4484" spans="1:51" ht="13.15" customHeight="1" x14ac:dyDescent="0.25">
      <c r="A4484" s="7">
        <v>25339</v>
      </c>
      <c r="B4484" s="2" t="s">
        <v>3606</v>
      </c>
      <c r="C4484" s="2">
        <v>6596203</v>
      </c>
      <c r="D4484" s="2" t="s">
        <v>400</v>
      </c>
      <c r="E4484" s="2" t="s">
        <v>402</v>
      </c>
      <c r="F4484" s="2" t="s">
        <v>40</v>
      </c>
      <c r="G4484" s="3">
        <v>45576</v>
      </c>
      <c r="H4484" s="1"/>
      <c r="I4484" s="2">
        <v>8875.32</v>
      </c>
      <c r="J4484" s="2">
        <v>2324.5500000000002</v>
      </c>
      <c r="K4484" s="2">
        <v>2324.5500000000002</v>
      </c>
      <c r="L4484" s="2">
        <v>0</v>
      </c>
      <c r="M4484" s="1"/>
      <c r="N4484" s="5">
        <f t="shared" si="141"/>
        <v>18683.769999999997</v>
      </c>
      <c r="O4484" s="6">
        <f t="shared" si="142"/>
        <v>16678.689999999999</v>
      </c>
      <c r="P4484" s="2">
        <v>30</v>
      </c>
      <c r="Q4484" s="2" t="s">
        <v>37</v>
      </c>
      <c r="R4484" s="2">
        <v>0</v>
      </c>
      <c r="S4484" s="2">
        <v>0</v>
      </c>
      <c r="T4484" s="2">
        <v>0</v>
      </c>
      <c r="U4484" s="2">
        <v>0</v>
      </c>
      <c r="V4484" s="2">
        <v>0</v>
      </c>
      <c r="W4484" s="2">
        <v>0</v>
      </c>
      <c r="X4484" s="2">
        <v>0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5159.3500000000004</v>
      </c>
      <c r="AE4484" s="2">
        <f>VLOOKUP(Tabla3[[#This Row],[Columna1]],Tabla5[#All],3,0)</f>
        <v>5159.3500000000004</v>
      </c>
      <c r="AF4484" s="2">
        <v>0</v>
      </c>
      <c r="AG4484" s="2">
        <v>0</v>
      </c>
      <c r="AH4484" s="2">
        <v>0</v>
      </c>
      <c r="AI4484" s="2">
        <v>0</v>
      </c>
      <c r="AJ4484" s="2">
        <v>0</v>
      </c>
      <c r="AK4484" s="2">
        <f>VLOOKUP(Tabla3[[#This Row],[Columna1]],Tabla7[[ID]:[Monto neto de los bonos]],3,0)</f>
        <v>0</v>
      </c>
      <c r="AL4484" s="2">
        <v>0</v>
      </c>
      <c r="AM4484" s="2">
        <v>0</v>
      </c>
      <c r="AN4484" s="2">
        <v>0</v>
      </c>
      <c r="AO4484" s="2">
        <v>0</v>
      </c>
      <c r="AP4484" s="2">
        <v>0</v>
      </c>
      <c r="AQ4484" s="2">
        <v>0</v>
      </c>
      <c r="AR4484" s="2">
        <v>0</v>
      </c>
      <c r="AS4484" s="2">
        <v>0</v>
      </c>
      <c r="AT4484" s="2">
        <v>1352.42</v>
      </c>
      <c r="AU4484" s="2">
        <v>652.66</v>
      </c>
      <c r="AV4484" s="2">
        <v>0</v>
      </c>
      <c r="AW4484" s="1"/>
      <c r="AX4484" s="2" t="s">
        <v>422</v>
      </c>
      <c r="AY4484" s="8" t="s">
        <v>423</v>
      </c>
    </row>
    <row r="4485" spans="1:51" ht="13.15" customHeight="1" x14ac:dyDescent="0.25">
      <c r="A4485" s="7">
        <v>25340</v>
      </c>
      <c r="B4485" s="2" t="s">
        <v>3607</v>
      </c>
      <c r="C4485" s="2">
        <v>6596303</v>
      </c>
      <c r="D4485" s="2" t="s">
        <v>400</v>
      </c>
      <c r="E4485" s="2" t="s">
        <v>402</v>
      </c>
      <c r="F4485" s="2" t="s">
        <v>40</v>
      </c>
      <c r="G4485" s="3">
        <v>45576</v>
      </c>
      <c r="H4485" s="1"/>
      <c r="I4485" s="2">
        <v>8875.32</v>
      </c>
      <c r="J4485" s="2">
        <v>2324.5500000000002</v>
      </c>
      <c r="K4485" s="2">
        <v>2324.5500000000002</v>
      </c>
      <c r="L4485" s="2">
        <v>0</v>
      </c>
      <c r="M4485" s="1"/>
      <c r="N4485" s="5">
        <f t="shared" si="141"/>
        <v>18683.769999999997</v>
      </c>
      <c r="O4485" s="6">
        <f t="shared" si="142"/>
        <v>16678.689999999999</v>
      </c>
      <c r="P4485" s="2">
        <v>30</v>
      </c>
      <c r="Q4485" s="2" t="s">
        <v>37</v>
      </c>
      <c r="R4485" s="2">
        <v>0</v>
      </c>
      <c r="S4485" s="2">
        <v>0</v>
      </c>
      <c r="T4485" s="2">
        <v>0</v>
      </c>
      <c r="U4485" s="2">
        <v>0</v>
      </c>
      <c r="V4485" s="2">
        <v>0</v>
      </c>
      <c r="W4485" s="2">
        <v>0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5159.3500000000004</v>
      </c>
      <c r="AE4485" s="2">
        <f>VLOOKUP(Tabla3[[#This Row],[Columna1]],Tabla5[#All],3,0)</f>
        <v>5159.3500000000004</v>
      </c>
      <c r="AF4485" s="2">
        <v>0</v>
      </c>
      <c r="AG4485" s="2">
        <v>0</v>
      </c>
      <c r="AH4485" s="2">
        <v>0</v>
      </c>
      <c r="AI4485" s="2">
        <v>0</v>
      </c>
      <c r="AJ4485" s="2">
        <v>0</v>
      </c>
      <c r="AK4485" s="2">
        <f>VLOOKUP(Tabla3[[#This Row],[Columna1]],Tabla7[[ID]:[Monto neto de los bonos]],3,0)</f>
        <v>0</v>
      </c>
      <c r="AL4485" s="2">
        <v>0</v>
      </c>
      <c r="AM4485" s="2">
        <v>0</v>
      </c>
      <c r="AN4485" s="2">
        <v>0</v>
      </c>
      <c r="AO4485" s="2">
        <v>0</v>
      </c>
      <c r="AP4485" s="2">
        <v>0</v>
      </c>
      <c r="AQ4485" s="2">
        <v>0</v>
      </c>
      <c r="AR4485" s="2">
        <v>0</v>
      </c>
      <c r="AS4485" s="2">
        <v>0</v>
      </c>
      <c r="AT4485" s="2">
        <v>1352.42</v>
      </c>
      <c r="AU4485" s="2">
        <v>652.66</v>
      </c>
      <c r="AV4485" s="2">
        <v>0</v>
      </c>
      <c r="AW4485" s="1"/>
      <c r="AX4485" s="2" t="s">
        <v>422</v>
      </c>
      <c r="AY4485" s="8" t="s">
        <v>423</v>
      </c>
    </row>
    <row r="4486" spans="1:51" ht="13.15" customHeight="1" x14ac:dyDescent="0.25">
      <c r="A4486" s="7">
        <v>25341</v>
      </c>
      <c r="B4486" s="2" t="s">
        <v>3608</v>
      </c>
      <c r="C4486" s="2">
        <v>6596403</v>
      </c>
      <c r="D4486" s="2" t="s">
        <v>400</v>
      </c>
      <c r="E4486" s="2" t="s">
        <v>402</v>
      </c>
      <c r="F4486" s="2" t="s">
        <v>36</v>
      </c>
      <c r="G4486" s="3">
        <v>45576</v>
      </c>
      <c r="H4486" s="1"/>
      <c r="I4486" s="2">
        <v>13165.89</v>
      </c>
      <c r="J4486" s="2">
        <v>2789.65</v>
      </c>
      <c r="K4486" s="2">
        <v>2789.65</v>
      </c>
      <c r="L4486" s="2">
        <v>0</v>
      </c>
      <c r="M4486" s="1"/>
      <c r="N4486" s="5">
        <f t="shared" si="141"/>
        <v>26805.03</v>
      </c>
      <c r="O4486" s="6">
        <f t="shared" si="142"/>
        <v>23691.489999999998</v>
      </c>
      <c r="P4486" s="2">
        <v>30</v>
      </c>
      <c r="Q4486" s="2" t="s">
        <v>37</v>
      </c>
      <c r="R4486" s="2">
        <v>0</v>
      </c>
      <c r="S4486" s="2">
        <v>0</v>
      </c>
      <c r="T4486" s="2">
        <v>0</v>
      </c>
      <c r="U4486" s="2">
        <v>0</v>
      </c>
      <c r="V4486" s="2">
        <v>0</v>
      </c>
      <c r="W4486" s="2">
        <v>0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8059.84</v>
      </c>
      <c r="AE4486" s="2">
        <f>VLOOKUP(Tabla3[[#This Row],[Columna1]],Tabla5[#All],3,0)</f>
        <v>8059.84</v>
      </c>
      <c r="AF4486" s="2">
        <v>0</v>
      </c>
      <c r="AG4486" s="2">
        <v>0</v>
      </c>
      <c r="AH4486" s="2">
        <v>0</v>
      </c>
      <c r="AI4486" s="2">
        <v>0</v>
      </c>
      <c r="AJ4486" s="2">
        <v>0</v>
      </c>
      <c r="AK4486" s="2">
        <f>VLOOKUP(Tabla3[[#This Row],[Columna1]],Tabla7[[ID]:[Monto neto de los bonos]],3,0)</f>
        <v>0</v>
      </c>
      <c r="AL4486" s="2">
        <v>0</v>
      </c>
      <c r="AM4486" s="2">
        <v>0</v>
      </c>
      <c r="AN4486" s="2">
        <v>0</v>
      </c>
      <c r="AO4486" s="2">
        <v>0</v>
      </c>
      <c r="AP4486" s="2">
        <v>0</v>
      </c>
      <c r="AQ4486" s="2">
        <v>0</v>
      </c>
      <c r="AR4486" s="2">
        <v>0</v>
      </c>
      <c r="AS4486" s="2">
        <v>0</v>
      </c>
      <c r="AT4486" s="2">
        <v>1874.52</v>
      </c>
      <c r="AU4486" s="2">
        <v>1239.02</v>
      </c>
      <c r="AV4486" s="2">
        <v>0</v>
      </c>
      <c r="AW4486" s="1"/>
      <c r="AX4486" s="2" t="s">
        <v>422</v>
      </c>
      <c r="AY4486" s="8" t="s">
        <v>423</v>
      </c>
    </row>
    <row r="4487" spans="1:51" ht="13.15" customHeight="1" x14ac:dyDescent="0.25">
      <c r="A4487" s="7">
        <v>25069</v>
      </c>
      <c r="B4487" s="2" t="s">
        <v>4985</v>
      </c>
      <c r="C4487" s="2">
        <v>6361703</v>
      </c>
      <c r="D4487" s="2" t="s">
        <v>400</v>
      </c>
      <c r="E4487" s="2" t="s">
        <v>402</v>
      </c>
      <c r="F4487" s="2" t="s">
        <v>45</v>
      </c>
      <c r="G4487" s="3">
        <v>45383</v>
      </c>
      <c r="H4487" s="1"/>
      <c r="I4487" s="2">
        <v>13413.65</v>
      </c>
      <c r="J4487" s="2">
        <v>2841.47</v>
      </c>
      <c r="K4487" s="2">
        <v>2841.47</v>
      </c>
      <c r="L4487" s="2">
        <v>0</v>
      </c>
      <c r="M4487" s="1"/>
      <c r="N4487" s="5">
        <f t="shared" si="141"/>
        <v>32406.07</v>
      </c>
      <c r="O4487" s="6">
        <f t="shared" si="142"/>
        <v>29213.010000000002</v>
      </c>
      <c r="P4487" s="2">
        <v>30</v>
      </c>
      <c r="Q4487" s="2" t="s">
        <v>37</v>
      </c>
      <c r="R4487" s="2">
        <v>0</v>
      </c>
      <c r="S4487" s="2">
        <v>0</v>
      </c>
      <c r="T4487" s="2">
        <v>0</v>
      </c>
      <c r="U4487" s="2">
        <v>0</v>
      </c>
      <c r="V4487" s="2">
        <v>0</v>
      </c>
      <c r="W4487" s="2">
        <v>0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12308.33</v>
      </c>
      <c r="AE4487" s="2">
        <f>VLOOKUP(Tabla3[[#This Row],[Columna1]],Tabla5[#All],3,0)</f>
        <v>12308.33</v>
      </c>
      <c r="AF4487" s="2">
        <v>0</v>
      </c>
      <c r="AG4487" s="2">
        <v>0</v>
      </c>
      <c r="AH4487" s="2">
        <v>0</v>
      </c>
      <c r="AI4487" s="2">
        <v>0</v>
      </c>
      <c r="AJ4487" s="2">
        <v>1001.15</v>
      </c>
      <c r="AK4487" s="2">
        <f>VLOOKUP(Tabla3[[#This Row],[Columna1]],Tabla7[[ID]:[Monto neto de los bonos]],3,0)</f>
        <v>1001.15</v>
      </c>
      <c r="AL4487" s="2">
        <v>0</v>
      </c>
      <c r="AM4487" s="2">
        <v>0</v>
      </c>
      <c r="AN4487" s="2">
        <v>0</v>
      </c>
      <c r="AO4487" s="2">
        <v>0</v>
      </c>
      <c r="AP4487" s="2">
        <v>0</v>
      </c>
      <c r="AQ4487" s="2">
        <v>0</v>
      </c>
      <c r="AR4487" s="2">
        <v>0</v>
      </c>
      <c r="AS4487" s="2">
        <v>0</v>
      </c>
      <c r="AT4487" s="2">
        <v>1909.64</v>
      </c>
      <c r="AU4487" s="2">
        <v>1283.42</v>
      </c>
      <c r="AV4487" s="2">
        <v>0</v>
      </c>
      <c r="AW4487" s="1"/>
      <c r="AX4487" s="2" t="s">
        <v>422</v>
      </c>
      <c r="AY4487" s="8" t="s">
        <v>423</v>
      </c>
    </row>
    <row r="4488" spans="1:51" ht="13.15" customHeight="1" x14ac:dyDescent="0.25">
      <c r="A4488" s="7">
        <v>25334</v>
      </c>
      <c r="B4488" s="2" t="s">
        <v>4982</v>
      </c>
      <c r="C4488" s="2">
        <v>6595703</v>
      </c>
      <c r="D4488" s="2" t="s">
        <v>400</v>
      </c>
      <c r="E4488" s="2" t="s">
        <v>403</v>
      </c>
      <c r="F4488" s="2" t="s">
        <v>60</v>
      </c>
      <c r="G4488" s="3">
        <v>45576</v>
      </c>
      <c r="H4488" s="1"/>
      <c r="I4488" s="2">
        <v>14709.55</v>
      </c>
      <c r="J4488" s="2">
        <v>2709.165</v>
      </c>
      <c r="K4488" s="2">
        <v>2709.165</v>
      </c>
      <c r="L4488" s="2">
        <v>0</v>
      </c>
      <c r="M4488" s="1"/>
      <c r="N4488" s="5">
        <f t="shared" si="141"/>
        <v>40939.96</v>
      </c>
      <c r="O4488" s="6">
        <f t="shared" si="142"/>
        <v>37411.519999999997</v>
      </c>
      <c r="P4488" s="2">
        <v>30</v>
      </c>
      <c r="Q4488" s="2" t="s">
        <v>37</v>
      </c>
      <c r="R4488" s="2">
        <v>0</v>
      </c>
      <c r="S4488" s="2">
        <v>0</v>
      </c>
      <c r="T4488" s="2">
        <v>0</v>
      </c>
      <c r="U4488" s="2">
        <v>0</v>
      </c>
      <c r="V4488" s="2">
        <v>0</v>
      </c>
      <c r="W4488" s="2">
        <v>0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15057.72</v>
      </c>
      <c r="AE4488" s="2">
        <f>VLOOKUP(Tabla3[[#This Row],[Columna1]],Tabla5[#All],3,0)</f>
        <v>15057.72</v>
      </c>
      <c r="AF4488" s="2">
        <v>0</v>
      </c>
      <c r="AG4488" s="2">
        <v>0</v>
      </c>
      <c r="AH4488" s="2">
        <v>0</v>
      </c>
      <c r="AI4488" s="2">
        <v>0</v>
      </c>
      <c r="AJ4488" s="2">
        <v>5754.36</v>
      </c>
      <c r="AK4488" s="2">
        <f>VLOOKUP(Tabla3[[#This Row],[Columna1]],Tabla7[[ID]:[Monto neto de los bonos]],3,0)</f>
        <v>5754.36</v>
      </c>
      <c r="AL4488" s="2">
        <v>0</v>
      </c>
      <c r="AM4488" s="2">
        <v>0</v>
      </c>
      <c r="AN4488" s="2">
        <v>0</v>
      </c>
      <c r="AO4488" s="2">
        <v>0</v>
      </c>
      <c r="AP4488" s="2">
        <v>0</v>
      </c>
      <c r="AQ4488" s="2">
        <v>0</v>
      </c>
      <c r="AR4488" s="2">
        <v>0</v>
      </c>
      <c r="AS4488" s="2">
        <v>0</v>
      </c>
      <c r="AT4488" s="2">
        <v>2012.78</v>
      </c>
      <c r="AU4488" s="2">
        <v>1515.66</v>
      </c>
      <c r="AV4488" s="2">
        <v>0</v>
      </c>
      <c r="AW4488" s="1"/>
      <c r="AX4488" s="2" t="s">
        <v>422</v>
      </c>
      <c r="AY4488" s="8" t="s">
        <v>423</v>
      </c>
    </row>
    <row r="4489" spans="1:51" ht="13.15" customHeight="1" x14ac:dyDescent="0.25">
      <c r="A4489" s="7">
        <v>19859</v>
      </c>
      <c r="B4489" s="2" t="s">
        <v>3609</v>
      </c>
      <c r="C4489" s="2">
        <v>1221303</v>
      </c>
      <c r="D4489" s="2" t="s">
        <v>400</v>
      </c>
      <c r="E4489" s="2" t="s">
        <v>401</v>
      </c>
      <c r="F4489" s="2" t="s">
        <v>89</v>
      </c>
      <c r="G4489" s="3">
        <v>45545</v>
      </c>
      <c r="H4489" s="1"/>
      <c r="I4489" s="2">
        <v>17591.75</v>
      </c>
      <c r="J4489" s="2">
        <v>3516.9650000000001</v>
      </c>
      <c r="K4489" s="2">
        <v>3516.9650000000001</v>
      </c>
      <c r="L4489" s="2">
        <v>0</v>
      </c>
      <c r="M4489" s="1"/>
      <c r="N4489" s="5">
        <f t="shared" si="141"/>
        <v>97784.43</v>
      </c>
      <c r="O4489" s="6">
        <f t="shared" si="142"/>
        <v>93210.43</v>
      </c>
      <c r="P4489" s="2">
        <v>30</v>
      </c>
      <c r="Q4489" s="2" t="s">
        <v>37</v>
      </c>
      <c r="R4489" s="2">
        <v>0</v>
      </c>
      <c r="S4489" s="2">
        <v>0</v>
      </c>
      <c r="T4489" s="2">
        <v>0</v>
      </c>
      <c r="U4489" s="2">
        <v>0</v>
      </c>
      <c r="V4489" s="2">
        <v>0</v>
      </c>
      <c r="W4489" s="2">
        <v>0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35663.269999999997</v>
      </c>
      <c r="AE4489" s="2">
        <f>VLOOKUP(Tabla3[[#This Row],[Columna1]],Tabla5[#All],3,0)</f>
        <v>35663.269999999997</v>
      </c>
      <c r="AF4489" s="2">
        <v>0</v>
      </c>
      <c r="AG4489" s="2">
        <v>0</v>
      </c>
      <c r="AH4489" s="2">
        <v>0</v>
      </c>
      <c r="AI4489" s="2">
        <v>0</v>
      </c>
      <c r="AJ4489" s="2">
        <v>37495.480000000003</v>
      </c>
      <c r="AK4489" s="2">
        <f>VLOOKUP(Tabla3[[#This Row],[Columna1]],Tabla7[[ID]:[Monto neto de los bonos]],3,0)</f>
        <v>37495.480000000003</v>
      </c>
      <c r="AL4489" s="2">
        <v>0</v>
      </c>
      <c r="AM4489" s="2">
        <v>0</v>
      </c>
      <c r="AN4489" s="2">
        <v>0</v>
      </c>
      <c r="AO4489" s="2">
        <v>0</v>
      </c>
      <c r="AP4489" s="2">
        <v>0</v>
      </c>
      <c r="AQ4489" s="2">
        <v>0</v>
      </c>
      <c r="AR4489" s="2">
        <v>0</v>
      </c>
      <c r="AS4489" s="2">
        <v>0</v>
      </c>
      <c r="AT4489" s="2">
        <v>2462.54</v>
      </c>
      <c r="AU4489" s="2">
        <v>2111.46</v>
      </c>
      <c r="AV4489" s="2">
        <v>0</v>
      </c>
      <c r="AW4489" s="1"/>
      <c r="AX4489" s="2" t="s">
        <v>422</v>
      </c>
      <c r="AY4489" s="8" t="s">
        <v>423</v>
      </c>
    </row>
    <row r="4490" spans="1:51" ht="13.15" customHeight="1" x14ac:dyDescent="0.25">
      <c r="A4490" s="7">
        <v>22924</v>
      </c>
      <c r="B4490" s="2" t="s">
        <v>4983</v>
      </c>
      <c r="C4490" s="2">
        <v>4815203</v>
      </c>
      <c r="D4490" s="2" t="s">
        <v>400</v>
      </c>
      <c r="E4490" s="2" t="s">
        <v>402</v>
      </c>
      <c r="F4490" s="2" t="s">
        <v>40</v>
      </c>
      <c r="G4490" s="3">
        <v>45576</v>
      </c>
      <c r="H4490" s="1"/>
      <c r="I4490" s="2">
        <v>8875.32</v>
      </c>
      <c r="J4490" s="2">
        <v>2324.5500000000002</v>
      </c>
      <c r="K4490" s="2">
        <v>2324.5500000000002</v>
      </c>
      <c r="L4490" s="2">
        <v>0</v>
      </c>
      <c r="M4490" s="1"/>
      <c r="N4490" s="5">
        <f t="shared" si="141"/>
        <v>18683.769999999997</v>
      </c>
      <c r="O4490" s="6">
        <f t="shared" si="142"/>
        <v>16678.689999999999</v>
      </c>
      <c r="P4490" s="2">
        <v>30</v>
      </c>
      <c r="Q4490" s="2" t="s">
        <v>37</v>
      </c>
      <c r="R4490" s="2">
        <v>0</v>
      </c>
      <c r="S4490" s="2">
        <v>0</v>
      </c>
      <c r="T4490" s="2">
        <v>0</v>
      </c>
      <c r="U4490" s="2">
        <v>0</v>
      </c>
      <c r="V4490" s="2">
        <v>0</v>
      </c>
      <c r="W4490" s="2">
        <v>0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5159.3500000000004</v>
      </c>
      <c r="AE4490" s="2">
        <f>VLOOKUP(Tabla3[[#This Row],[Columna1]],Tabla5[#All],3,0)</f>
        <v>5159.3500000000004</v>
      </c>
      <c r="AF4490" s="2">
        <v>0</v>
      </c>
      <c r="AG4490" s="2">
        <v>0</v>
      </c>
      <c r="AH4490" s="2">
        <v>0</v>
      </c>
      <c r="AI4490" s="2">
        <v>0</v>
      </c>
      <c r="AJ4490" s="2">
        <v>0</v>
      </c>
      <c r="AK4490" s="2">
        <f>VLOOKUP(Tabla3[[#This Row],[Columna1]],Tabla7[[ID]:[Monto neto de los bonos]],3,0)</f>
        <v>0</v>
      </c>
      <c r="AL4490" s="2">
        <v>0</v>
      </c>
      <c r="AM4490" s="2">
        <v>0</v>
      </c>
      <c r="AN4490" s="2">
        <v>0</v>
      </c>
      <c r="AO4490" s="2">
        <v>0</v>
      </c>
      <c r="AP4490" s="2">
        <v>0</v>
      </c>
      <c r="AQ4490" s="2">
        <v>0</v>
      </c>
      <c r="AR4490" s="2">
        <v>0</v>
      </c>
      <c r="AS4490" s="2">
        <v>0</v>
      </c>
      <c r="AT4490" s="2">
        <v>1352.42</v>
      </c>
      <c r="AU4490" s="2">
        <v>652.66</v>
      </c>
      <c r="AV4490" s="2">
        <v>0</v>
      </c>
      <c r="AW4490" s="1"/>
      <c r="AX4490" s="2" t="s">
        <v>422</v>
      </c>
      <c r="AY4490" s="8" t="s">
        <v>423</v>
      </c>
    </row>
    <row r="4491" spans="1:51" ht="13.15" customHeight="1" x14ac:dyDescent="0.25">
      <c r="A4491" s="7">
        <v>25336</v>
      </c>
      <c r="B4491" s="2" t="s">
        <v>3610</v>
      </c>
      <c r="C4491" s="2">
        <v>6595903</v>
      </c>
      <c r="D4491" s="2" t="s">
        <v>400</v>
      </c>
      <c r="E4491" s="2" t="s">
        <v>402</v>
      </c>
      <c r="F4491" s="2" t="s">
        <v>45</v>
      </c>
      <c r="G4491" s="3">
        <v>45576</v>
      </c>
      <c r="H4491" s="1"/>
      <c r="I4491" s="2">
        <v>13413.65</v>
      </c>
      <c r="J4491" s="2">
        <v>2841.47</v>
      </c>
      <c r="K4491" s="2">
        <v>2841.47</v>
      </c>
      <c r="L4491" s="2">
        <v>0</v>
      </c>
      <c r="M4491" s="1"/>
      <c r="N4491" s="5">
        <f t="shared" si="141"/>
        <v>32181.29</v>
      </c>
      <c r="O4491" s="6">
        <f t="shared" si="142"/>
        <v>28988.230000000003</v>
      </c>
      <c r="P4491" s="2">
        <v>30</v>
      </c>
      <c r="Q4491" s="2" t="s">
        <v>37</v>
      </c>
      <c r="R4491" s="2">
        <v>0</v>
      </c>
      <c r="S4491" s="2">
        <v>0</v>
      </c>
      <c r="T4491" s="2">
        <v>0</v>
      </c>
      <c r="U4491" s="2">
        <v>0</v>
      </c>
      <c r="V4491" s="2">
        <v>0</v>
      </c>
      <c r="W4491" s="2">
        <v>0</v>
      </c>
      <c r="X4491" s="2">
        <v>0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13084.7</v>
      </c>
      <c r="AE4491" s="2">
        <f>VLOOKUP(Tabla3[[#This Row],[Columna1]],Tabla5[#All],3,0)</f>
        <v>13084.7</v>
      </c>
      <c r="AF4491" s="2">
        <v>0</v>
      </c>
      <c r="AG4491" s="2">
        <v>0</v>
      </c>
      <c r="AH4491" s="2">
        <v>0</v>
      </c>
      <c r="AI4491" s="2">
        <v>0</v>
      </c>
      <c r="AJ4491" s="2">
        <v>0</v>
      </c>
      <c r="AK4491" s="2">
        <f>VLOOKUP(Tabla3[[#This Row],[Columna1]],Tabla7[[ID]:[Monto neto de los bonos]],3,0)</f>
        <v>0</v>
      </c>
      <c r="AL4491" s="2">
        <v>0</v>
      </c>
      <c r="AM4491" s="2">
        <v>0</v>
      </c>
      <c r="AN4491" s="2">
        <v>0</v>
      </c>
      <c r="AO4491" s="2">
        <v>0</v>
      </c>
      <c r="AP4491" s="2">
        <v>0</v>
      </c>
      <c r="AQ4491" s="2">
        <v>0</v>
      </c>
      <c r="AR4491" s="2">
        <v>0</v>
      </c>
      <c r="AS4491" s="2">
        <v>0</v>
      </c>
      <c r="AT4491" s="2">
        <v>1909.64</v>
      </c>
      <c r="AU4491" s="2">
        <v>1283.42</v>
      </c>
      <c r="AV4491" s="2">
        <v>0</v>
      </c>
      <c r="AW4491" s="1"/>
      <c r="AX4491" s="2" t="s">
        <v>422</v>
      </c>
      <c r="AY4491" s="8" t="s">
        <v>423</v>
      </c>
    </row>
    <row r="4492" spans="1:51" ht="13.15" customHeight="1" x14ac:dyDescent="0.25">
      <c r="A4492" s="7">
        <v>25374</v>
      </c>
      <c r="B4492" s="2" t="s">
        <v>3611</v>
      </c>
      <c r="C4492" s="2">
        <v>6609903</v>
      </c>
      <c r="D4492" s="2" t="s">
        <v>400</v>
      </c>
      <c r="E4492" s="2" t="s">
        <v>402</v>
      </c>
      <c r="F4492" s="2" t="s">
        <v>40</v>
      </c>
      <c r="G4492" s="3">
        <v>45576</v>
      </c>
      <c r="H4492" s="1"/>
      <c r="I4492" s="2">
        <v>8875.32</v>
      </c>
      <c r="J4492" s="2">
        <v>2324.5500000000002</v>
      </c>
      <c r="K4492" s="2">
        <v>2324.5500000000002</v>
      </c>
      <c r="L4492" s="2">
        <v>0</v>
      </c>
      <c r="M4492" s="1"/>
      <c r="N4492" s="5">
        <f t="shared" si="141"/>
        <v>18683.769999999997</v>
      </c>
      <c r="O4492" s="6">
        <f t="shared" si="142"/>
        <v>16678.689999999999</v>
      </c>
      <c r="P4492" s="2">
        <v>30</v>
      </c>
      <c r="Q4492" s="2" t="s">
        <v>37</v>
      </c>
      <c r="R4492" s="2">
        <v>0</v>
      </c>
      <c r="S4492" s="2">
        <v>0</v>
      </c>
      <c r="T4492" s="2">
        <v>0</v>
      </c>
      <c r="U4492" s="2">
        <v>0</v>
      </c>
      <c r="V4492" s="2">
        <v>0</v>
      </c>
      <c r="W4492" s="2">
        <v>0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5159.3500000000004</v>
      </c>
      <c r="AE4492" s="2">
        <f>VLOOKUP(Tabla3[[#This Row],[Columna1]],Tabla5[#All],3,0)</f>
        <v>5159.3500000000004</v>
      </c>
      <c r="AF4492" s="2">
        <v>0</v>
      </c>
      <c r="AG4492" s="2">
        <v>0</v>
      </c>
      <c r="AH4492" s="2">
        <v>0</v>
      </c>
      <c r="AI4492" s="2">
        <v>0</v>
      </c>
      <c r="AJ4492" s="2">
        <v>0</v>
      </c>
      <c r="AK4492" s="2">
        <f>VLOOKUP(Tabla3[[#This Row],[Columna1]],Tabla7[[ID]:[Monto neto de los bonos]],3,0)</f>
        <v>0</v>
      </c>
      <c r="AL4492" s="2">
        <v>0</v>
      </c>
      <c r="AM4492" s="2">
        <v>0</v>
      </c>
      <c r="AN4492" s="2">
        <v>0</v>
      </c>
      <c r="AO4492" s="2">
        <v>0</v>
      </c>
      <c r="AP4492" s="2">
        <v>0</v>
      </c>
      <c r="AQ4492" s="2">
        <v>0</v>
      </c>
      <c r="AR4492" s="2">
        <v>0</v>
      </c>
      <c r="AS4492" s="2">
        <v>0</v>
      </c>
      <c r="AT4492" s="2">
        <v>1352.42</v>
      </c>
      <c r="AU4492" s="2">
        <v>652.66</v>
      </c>
      <c r="AV4492" s="2">
        <v>0</v>
      </c>
      <c r="AW4492" s="1"/>
      <c r="AX4492" s="2" t="s">
        <v>422</v>
      </c>
      <c r="AY4492" s="8" t="s">
        <v>423</v>
      </c>
    </row>
    <row r="4493" spans="1:51" ht="13.15" customHeight="1" x14ac:dyDescent="0.25">
      <c r="A4493" s="7">
        <v>23836</v>
      </c>
      <c r="B4493" s="2" t="s">
        <v>3612</v>
      </c>
      <c r="C4493" s="2">
        <v>5453703</v>
      </c>
      <c r="D4493" s="2" t="s">
        <v>400</v>
      </c>
      <c r="E4493" s="2" t="s">
        <v>401</v>
      </c>
      <c r="F4493" s="2" t="s">
        <v>40</v>
      </c>
      <c r="G4493" s="3">
        <v>44655</v>
      </c>
      <c r="H4493" s="1"/>
      <c r="I4493" s="2">
        <v>8875.32</v>
      </c>
      <c r="J4493" s="2">
        <v>2324.5500000000002</v>
      </c>
      <c r="K4493" s="2">
        <v>2324.5500000000002</v>
      </c>
      <c r="L4493" s="2">
        <v>0</v>
      </c>
      <c r="M4493" s="1"/>
      <c r="N4493" s="5">
        <f t="shared" si="141"/>
        <v>18275.989999999998</v>
      </c>
      <c r="O4493" s="6">
        <f t="shared" si="142"/>
        <v>16270.91</v>
      </c>
      <c r="P4493" s="2">
        <v>30</v>
      </c>
      <c r="Q4493" s="2" t="s">
        <v>37</v>
      </c>
      <c r="R4493" s="2">
        <v>0</v>
      </c>
      <c r="S4493" s="2">
        <v>0</v>
      </c>
      <c r="T4493" s="2">
        <v>0</v>
      </c>
      <c r="U4493" s="2">
        <v>0</v>
      </c>
      <c r="V4493" s="2">
        <v>0</v>
      </c>
      <c r="W4493" s="2">
        <v>0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4751.57</v>
      </c>
      <c r="AE4493" s="2">
        <f>VLOOKUP(Tabla3[[#This Row],[Columna1]],Tabla5[#All],3,0)</f>
        <v>4751.57</v>
      </c>
      <c r="AF4493" s="2">
        <v>0</v>
      </c>
      <c r="AG4493" s="2">
        <v>0</v>
      </c>
      <c r="AH4493" s="2">
        <v>0</v>
      </c>
      <c r="AI4493" s="2">
        <v>0</v>
      </c>
      <c r="AJ4493" s="2">
        <v>0</v>
      </c>
      <c r="AK4493" s="2">
        <f>VLOOKUP(Tabla3[[#This Row],[Columna1]],Tabla7[[ID]:[Monto neto de los bonos]],3,0)</f>
        <v>0</v>
      </c>
      <c r="AL4493" s="2">
        <v>0</v>
      </c>
      <c r="AM4493" s="2">
        <v>0</v>
      </c>
      <c r="AN4493" s="2">
        <v>0</v>
      </c>
      <c r="AO4493" s="2">
        <v>0</v>
      </c>
      <c r="AP4493" s="2">
        <v>0</v>
      </c>
      <c r="AQ4493" s="2">
        <v>0</v>
      </c>
      <c r="AR4493" s="2">
        <v>0</v>
      </c>
      <c r="AS4493" s="2">
        <v>0</v>
      </c>
      <c r="AT4493" s="2">
        <v>1352.42</v>
      </c>
      <c r="AU4493" s="2">
        <v>652.66</v>
      </c>
      <c r="AV4493" s="2">
        <v>0</v>
      </c>
      <c r="AW4493" s="1"/>
      <c r="AX4493" s="2" t="s">
        <v>422</v>
      </c>
      <c r="AY4493" s="8" t="s">
        <v>423</v>
      </c>
    </row>
    <row r="4494" spans="1:51" ht="13.15" customHeight="1" x14ac:dyDescent="0.25">
      <c r="A4494" s="7">
        <v>20127</v>
      </c>
      <c r="B4494" s="2" t="s">
        <v>3613</v>
      </c>
      <c r="C4494" s="2">
        <v>1367503</v>
      </c>
      <c r="D4494" s="2" t="s">
        <v>400</v>
      </c>
      <c r="E4494" s="2" t="s">
        <v>401</v>
      </c>
      <c r="F4494" s="2" t="s">
        <v>67</v>
      </c>
      <c r="G4494" s="3">
        <v>44519</v>
      </c>
      <c r="H4494" s="1"/>
      <c r="I4494" s="2">
        <v>14665.75</v>
      </c>
      <c r="J4494" s="2">
        <v>2702.02</v>
      </c>
      <c r="K4494" s="2">
        <v>2702.02</v>
      </c>
      <c r="L4494" s="2">
        <v>0</v>
      </c>
      <c r="M4494" s="1"/>
      <c r="N4494" s="5">
        <f t="shared" si="141"/>
        <v>55770.26</v>
      </c>
      <c r="O4494" s="6">
        <f t="shared" si="142"/>
        <v>52255.48</v>
      </c>
      <c r="P4494" s="2">
        <v>30</v>
      </c>
      <c r="Q4494" s="2" t="s">
        <v>37</v>
      </c>
      <c r="R4494" s="2">
        <v>0</v>
      </c>
      <c r="S4494" s="2">
        <v>0</v>
      </c>
      <c r="T4494" s="2">
        <v>0</v>
      </c>
      <c r="U4494" s="2">
        <v>0</v>
      </c>
      <c r="V4494" s="2">
        <v>0</v>
      </c>
      <c r="W4494" s="2">
        <v>0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20966.48</v>
      </c>
      <c r="AE4494" s="2">
        <f>VLOOKUP(Tabla3[[#This Row],[Columna1]],Tabla5[#All],3,0)</f>
        <v>20966.48</v>
      </c>
      <c r="AF4494" s="2">
        <v>0</v>
      </c>
      <c r="AG4494" s="2">
        <v>0</v>
      </c>
      <c r="AH4494" s="2">
        <v>0</v>
      </c>
      <c r="AI4494" s="2">
        <v>0</v>
      </c>
      <c r="AJ4494" s="2">
        <v>14733.99</v>
      </c>
      <c r="AK4494" s="2">
        <f>VLOOKUP(Tabla3[[#This Row],[Columna1]],Tabla7[[ID]:[Monto neto de los bonos]],3,0)</f>
        <v>14733.99</v>
      </c>
      <c r="AL4494" s="2">
        <v>0</v>
      </c>
      <c r="AM4494" s="2">
        <v>0</v>
      </c>
      <c r="AN4494" s="2">
        <v>0</v>
      </c>
      <c r="AO4494" s="2">
        <v>0</v>
      </c>
      <c r="AP4494" s="2">
        <v>0</v>
      </c>
      <c r="AQ4494" s="2">
        <v>0</v>
      </c>
      <c r="AR4494" s="2">
        <v>0</v>
      </c>
      <c r="AS4494" s="2">
        <v>0</v>
      </c>
      <c r="AT4494" s="2">
        <v>2006.96</v>
      </c>
      <c r="AU4494" s="2">
        <v>1507.82</v>
      </c>
      <c r="AV4494" s="2">
        <v>0</v>
      </c>
      <c r="AW4494" s="1"/>
      <c r="AX4494" s="2" t="s">
        <v>422</v>
      </c>
      <c r="AY4494" s="8" t="s">
        <v>423</v>
      </c>
    </row>
    <row r="4495" spans="1:51" ht="13.15" customHeight="1" x14ac:dyDescent="0.25">
      <c r="A4495" s="7">
        <v>19798</v>
      </c>
      <c r="B4495" s="2" t="s">
        <v>3614</v>
      </c>
      <c r="C4495" s="2">
        <v>1175303</v>
      </c>
      <c r="D4495" s="2" t="s">
        <v>400</v>
      </c>
      <c r="E4495" s="2" t="s">
        <v>404</v>
      </c>
      <c r="F4495" s="2" t="s">
        <v>90</v>
      </c>
      <c r="G4495" s="3">
        <v>45576</v>
      </c>
      <c r="H4495" s="1"/>
      <c r="I4495" s="2">
        <v>15377.09</v>
      </c>
      <c r="J4495" s="2">
        <v>2808.6849999999999</v>
      </c>
      <c r="K4495" s="2">
        <v>2808.6849999999999</v>
      </c>
      <c r="L4495" s="2">
        <v>0</v>
      </c>
      <c r="M4495" s="1"/>
      <c r="N4495" s="5">
        <f t="shared" si="141"/>
        <v>48617.5</v>
      </c>
      <c r="O4495" s="6">
        <f t="shared" si="142"/>
        <v>44879.62</v>
      </c>
      <c r="P4495" s="2">
        <v>30</v>
      </c>
      <c r="Q4495" s="2" t="s">
        <v>37</v>
      </c>
      <c r="R4495" s="2">
        <v>0</v>
      </c>
      <c r="S4495" s="2">
        <v>0</v>
      </c>
      <c r="T4495" s="2">
        <v>0</v>
      </c>
      <c r="U4495" s="2">
        <v>0</v>
      </c>
      <c r="V4495" s="2">
        <v>0</v>
      </c>
      <c r="W4495" s="2">
        <v>0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26438.32</v>
      </c>
      <c r="AE4495" s="2">
        <f>VLOOKUP(Tabla3[[#This Row],[Columna1]],Tabla5[#All],3,0)</f>
        <v>26438.32</v>
      </c>
      <c r="AF4495" s="2">
        <v>0</v>
      </c>
      <c r="AG4495" s="2">
        <v>0</v>
      </c>
      <c r="AH4495" s="2">
        <v>0</v>
      </c>
      <c r="AI4495" s="2">
        <v>0</v>
      </c>
      <c r="AJ4495" s="2">
        <v>1184.72</v>
      </c>
      <c r="AK4495" s="2">
        <f>VLOOKUP(Tabla3[[#This Row],[Columna1]],Tabla7[[ID]:[Monto neto de los bonos]],3,0)</f>
        <v>1184.72</v>
      </c>
      <c r="AL4495" s="2">
        <v>0</v>
      </c>
      <c r="AM4495" s="2">
        <v>0</v>
      </c>
      <c r="AN4495" s="2">
        <v>0</v>
      </c>
      <c r="AO4495" s="2">
        <v>0</v>
      </c>
      <c r="AP4495" s="2">
        <v>0</v>
      </c>
      <c r="AQ4495" s="2">
        <v>0</v>
      </c>
      <c r="AR4495" s="2">
        <v>0</v>
      </c>
      <c r="AS4495" s="2">
        <v>0</v>
      </c>
      <c r="AT4495" s="2">
        <v>2099.46</v>
      </c>
      <c r="AU4495" s="2">
        <v>1638.42</v>
      </c>
      <c r="AV4495" s="2">
        <v>0</v>
      </c>
      <c r="AW4495" s="1"/>
      <c r="AX4495" s="2" t="s">
        <v>422</v>
      </c>
      <c r="AY4495" s="8" t="s">
        <v>423</v>
      </c>
    </row>
    <row r="4496" spans="1:51" ht="13.15" customHeight="1" x14ac:dyDescent="0.25">
      <c r="A4496" s="7">
        <v>25373</v>
      </c>
      <c r="B4496" s="2" t="s">
        <v>3615</v>
      </c>
      <c r="C4496" s="2">
        <v>6609803</v>
      </c>
      <c r="D4496" s="2" t="s">
        <v>400</v>
      </c>
      <c r="E4496" s="2" t="s">
        <v>401</v>
      </c>
      <c r="F4496" s="2" t="s">
        <v>36</v>
      </c>
      <c r="G4496" s="3">
        <v>45576</v>
      </c>
      <c r="H4496" s="1"/>
      <c r="I4496" s="2">
        <v>13165.89</v>
      </c>
      <c r="J4496" s="2">
        <v>2789.65</v>
      </c>
      <c r="K4496" s="2">
        <v>2789.65</v>
      </c>
      <c r="L4496" s="2">
        <v>0</v>
      </c>
      <c r="M4496" s="1"/>
      <c r="N4496" s="5">
        <f t="shared" si="141"/>
        <v>26805.03</v>
      </c>
      <c r="O4496" s="6">
        <f t="shared" si="142"/>
        <v>23691.489999999998</v>
      </c>
      <c r="P4496" s="2">
        <v>30</v>
      </c>
      <c r="Q4496" s="2" t="s">
        <v>37</v>
      </c>
      <c r="R4496" s="2">
        <v>0</v>
      </c>
      <c r="S4496" s="2">
        <v>0</v>
      </c>
      <c r="T4496" s="2">
        <v>0</v>
      </c>
      <c r="U4496" s="2">
        <v>0</v>
      </c>
      <c r="V4496" s="2">
        <v>0</v>
      </c>
      <c r="W4496" s="2">
        <v>0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8059.84</v>
      </c>
      <c r="AE4496" s="2">
        <f>VLOOKUP(Tabla3[[#This Row],[Columna1]],Tabla5[#All],3,0)</f>
        <v>8059.84</v>
      </c>
      <c r="AF4496" s="2">
        <v>0</v>
      </c>
      <c r="AG4496" s="2">
        <v>0</v>
      </c>
      <c r="AH4496" s="2">
        <v>0</v>
      </c>
      <c r="AI4496" s="2">
        <v>0</v>
      </c>
      <c r="AJ4496" s="2">
        <v>0</v>
      </c>
      <c r="AK4496" s="2">
        <f>VLOOKUP(Tabla3[[#This Row],[Columna1]],Tabla7[[ID]:[Monto neto de los bonos]],3,0)</f>
        <v>0</v>
      </c>
      <c r="AL4496" s="2">
        <v>0</v>
      </c>
      <c r="AM4496" s="2">
        <v>0</v>
      </c>
      <c r="AN4496" s="2">
        <v>0</v>
      </c>
      <c r="AO4496" s="2">
        <v>0</v>
      </c>
      <c r="AP4496" s="2">
        <v>0</v>
      </c>
      <c r="AQ4496" s="2">
        <v>0</v>
      </c>
      <c r="AR4496" s="2">
        <v>0</v>
      </c>
      <c r="AS4496" s="2">
        <v>0</v>
      </c>
      <c r="AT4496" s="2">
        <v>1874.52</v>
      </c>
      <c r="AU4496" s="2">
        <v>1239.02</v>
      </c>
      <c r="AV4496" s="2">
        <v>0</v>
      </c>
      <c r="AW4496" s="1"/>
      <c r="AX4496" s="2" t="s">
        <v>422</v>
      </c>
      <c r="AY4496" s="8" t="s">
        <v>423</v>
      </c>
    </row>
    <row r="4497" spans="1:51" ht="13.15" customHeight="1" x14ac:dyDescent="0.25">
      <c r="A4497" s="7">
        <v>25129</v>
      </c>
      <c r="B4497" s="2" t="s">
        <v>3616</v>
      </c>
      <c r="C4497" s="2">
        <v>6431703</v>
      </c>
      <c r="D4497" s="2" t="s">
        <v>400</v>
      </c>
      <c r="E4497" s="2" t="s">
        <v>403</v>
      </c>
      <c r="F4497" s="2" t="s">
        <v>45</v>
      </c>
      <c r="G4497" s="3">
        <v>45659</v>
      </c>
      <c r="H4497" s="1"/>
      <c r="I4497" s="2">
        <v>13413.65</v>
      </c>
      <c r="J4497" s="2">
        <v>2841.47</v>
      </c>
      <c r="K4497" s="2">
        <v>2841.47</v>
      </c>
      <c r="L4497" s="2">
        <v>0</v>
      </c>
      <c r="M4497" s="1"/>
      <c r="N4497" s="5">
        <f t="shared" si="141"/>
        <v>29363.260000000002</v>
      </c>
      <c r="O4497" s="6">
        <f t="shared" si="142"/>
        <v>26170.200000000004</v>
      </c>
      <c r="P4497" s="2">
        <v>30</v>
      </c>
      <c r="Q4497" s="2" t="s">
        <v>37</v>
      </c>
      <c r="R4497" s="2">
        <v>0</v>
      </c>
      <c r="S4497" s="2">
        <v>0</v>
      </c>
      <c r="T4497" s="2">
        <v>0</v>
      </c>
      <c r="U4497" s="2">
        <v>0</v>
      </c>
      <c r="V4497" s="2">
        <v>0</v>
      </c>
      <c r="W4497" s="2">
        <v>0</v>
      </c>
      <c r="X4497" s="2">
        <v>0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10266.67</v>
      </c>
      <c r="AE4497" s="2">
        <f>VLOOKUP(Tabla3[[#This Row],[Columna1]],Tabla5[#All],3,0)</f>
        <v>10266.67</v>
      </c>
      <c r="AF4497" s="2">
        <v>0</v>
      </c>
      <c r="AG4497" s="2">
        <v>0</v>
      </c>
      <c r="AH4497" s="2">
        <v>0</v>
      </c>
      <c r="AI4497" s="2">
        <v>0</v>
      </c>
      <c r="AJ4497" s="2">
        <v>0</v>
      </c>
      <c r="AK4497" s="2">
        <f>VLOOKUP(Tabla3[[#This Row],[Columna1]],Tabla7[[ID]:[Monto neto de los bonos]],3,0)</f>
        <v>0</v>
      </c>
      <c r="AL4497" s="2">
        <v>0</v>
      </c>
      <c r="AM4497" s="2">
        <v>0</v>
      </c>
      <c r="AN4497" s="2">
        <v>0</v>
      </c>
      <c r="AO4497" s="2">
        <v>0</v>
      </c>
      <c r="AP4497" s="2">
        <v>0</v>
      </c>
      <c r="AQ4497" s="2">
        <v>0</v>
      </c>
      <c r="AR4497" s="2">
        <v>0</v>
      </c>
      <c r="AS4497" s="2">
        <v>0</v>
      </c>
      <c r="AT4497" s="2">
        <v>1909.64</v>
      </c>
      <c r="AU4497" s="2">
        <v>1283.42</v>
      </c>
      <c r="AV4497" s="2">
        <v>0</v>
      </c>
      <c r="AW4497" s="1"/>
      <c r="AX4497" s="2" t="s">
        <v>422</v>
      </c>
      <c r="AY4497" s="8" t="s">
        <v>423</v>
      </c>
    </row>
    <row r="4498" spans="1:51" ht="13.15" customHeight="1" x14ac:dyDescent="0.25">
      <c r="A4498" s="7">
        <v>25372</v>
      </c>
      <c r="B4498" s="2" t="s">
        <v>3617</v>
      </c>
      <c r="C4498" s="2">
        <v>6609703</v>
      </c>
      <c r="D4498" s="2" t="s">
        <v>400</v>
      </c>
      <c r="E4498" s="2" t="s">
        <v>401</v>
      </c>
      <c r="F4498" s="2" t="s">
        <v>40</v>
      </c>
      <c r="G4498" s="3">
        <v>45576</v>
      </c>
      <c r="H4498" s="1"/>
      <c r="I4498" s="2">
        <v>8875.32</v>
      </c>
      <c r="J4498" s="2">
        <v>2324.5500000000002</v>
      </c>
      <c r="K4498" s="2">
        <v>2324.5500000000002</v>
      </c>
      <c r="L4498" s="2">
        <v>0</v>
      </c>
      <c r="M4498" s="1"/>
      <c r="N4498" s="5">
        <f t="shared" si="141"/>
        <v>19733.769999999997</v>
      </c>
      <c r="O4498" s="6">
        <f t="shared" si="142"/>
        <v>17728.689999999999</v>
      </c>
      <c r="P4498" s="2">
        <v>30</v>
      </c>
      <c r="Q4498" s="2" t="s">
        <v>37</v>
      </c>
      <c r="R4498" s="2">
        <v>0</v>
      </c>
      <c r="S4498" s="2">
        <v>0</v>
      </c>
      <c r="T4498" s="2">
        <v>0</v>
      </c>
      <c r="U4498" s="2">
        <v>0</v>
      </c>
      <c r="V4498" s="2">
        <v>0</v>
      </c>
      <c r="W4498" s="2">
        <v>0</v>
      </c>
      <c r="X4498" s="2">
        <v>0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6209.35</v>
      </c>
      <c r="AE4498" s="2">
        <f>VLOOKUP(Tabla3[[#This Row],[Columna1]],Tabla5[#All],3,0)</f>
        <v>6209.35</v>
      </c>
      <c r="AF4498" s="2">
        <v>0</v>
      </c>
      <c r="AG4498" s="2">
        <v>0</v>
      </c>
      <c r="AH4498" s="2">
        <v>0</v>
      </c>
      <c r="AI4498" s="2">
        <v>0</v>
      </c>
      <c r="AJ4498" s="2">
        <v>0</v>
      </c>
      <c r="AK4498" s="2">
        <f>VLOOKUP(Tabla3[[#This Row],[Columna1]],Tabla7[[ID]:[Monto neto de los bonos]],3,0)</f>
        <v>0</v>
      </c>
      <c r="AL4498" s="2">
        <v>0</v>
      </c>
      <c r="AM4498" s="2">
        <v>0</v>
      </c>
      <c r="AN4498" s="2">
        <v>0</v>
      </c>
      <c r="AO4498" s="2">
        <v>0</v>
      </c>
      <c r="AP4498" s="2">
        <v>0</v>
      </c>
      <c r="AQ4498" s="2">
        <v>0</v>
      </c>
      <c r="AR4498" s="2">
        <v>0</v>
      </c>
      <c r="AS4498" s="2">
        <v>0</v>
      </c>
      <c r="AT4498" s="2">
        <v>1352.42</v>
      </c>
      <c r="AU4498" s="2">
        <v>652.66</v>
      </c>
      <c r="AV4498" s="2">
        <v>0</v>
      </c>
      <c r="AW4498" s="1"/>
      <c r="AX4498" s="2" t="s">
        <v>422</v>
      </c>
      <c r="AY4498" s="8" t="s">
        <v>423</v>
      </c>
    </row>
    <row r="4499" spans="1:51" ht="13.15" customHeight="1" x14ac:dyDescent="0.25">
      <c r="A4499" s="7">
        <v>25478</v>
      </c>
      <c r="B4499" s="2" t="s">
        <v>4981</v>
      </c>
      <c r="C4499" s="2">
        <v>6683803</v>
      </c>
      <c r="D4499" s="2" t="s">
        <v>400</v>
      </c>
      <c r="E4499" s="2" t="s">
        <v>401</v>
      </c>
      <c r="F4499" s="2" t="s">
        <v>36</v>
      </c>
      <c r="G4499" s="3">
        <v>45693</v>
      </c>
      <c r="H4499" s="1"/>
      <c r="I4499" s="2">
        <v>13165.89</v>
      </c>
      <c r="J4499" s="2">
        <v>2789.65</v>
      </c>
      <c r="K4499" s="2">
        <v>2789.65</v>
      </c>
      <c r="L4499" s="2">
        <v>0</v>
      </c>
      <c r="M4499" s="1"/>
      <c r="N4499" s="5">
        <f t="shared" si="141"/>
        <v>23655.03</v>
      </c>
      <c r="O4499" s="6">
        <f t="shared" si="142"/>
        <v>20541.489999999998</v>
      </c>
      <c r="P4499" s="2">
        <v>30</v>
      </c>
      <c r="Q4499" s="2" t="s">
        <v>37</v>
      </c>
      <c r="R4499" s="2">
        <v>0</v>
      </c>
      <c r="S4499" s="2">
        <v>0</v>
      </c>
      <c r="T4499" s="2">
        <v>0</v>
      </c>
      <c r="U4499" s="2">
        <v>0</v>
      </c>
      <c r="V4499" s="2">
        <v>0</v>
      </c>
      <c r="W4499" s="2">
        <v>0</v>
      </c>
      <c r="X4499" s="2">
        <v>0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4909.84</v>
      </c>
      <c r="AE4499" s="2">
        <f>VLOOKUP(Tabla3[[#This Row],[Columna1]],Tabla5[#All],3,0)</f>
        <v>4909.84</v>
      </c>
      <c r="AF4499" s="2">
        <v>0</v>
      </c>
      <c r="AG4499" s="2">
        <v>0</v>
      </c>
      <c r="AH4499" s="2">
        <v>0</v>
      </c>
      <c r="AI4499" s="2">
        <v>0</v>
      </c>
      <c r="AJ4499" s="2">
        <v>0</v>
      </c>
      <c r="AK4499" s="2">
        <f>VLOOKUP(Tabla3[[#This Row],[Columna1]],Tabla7[[ID]:[Monto neto de los bonos]],3,0)</f>
        <v>0</v>
      </c>
      <c r="AL4499" s="2">
        <v>0</v>
      </c>
      <c r="AM4499" s="2">
        <v>0</v>
      </c>
      <c r="AN4499" s="2">
        <v>0</v>
      </c>
      <c r="AO4499" s="2">
        <v>0</v>
      </c>
      <c r="AP4499" s="2">
        <v>0</v>
      </c>
      <c r="AQ4499" s="2">
        <v>0</v>
      </c>
      <c r="AR4499" s="2">
        <v>0</v>
      </c>
      <c r="AS4499" s="2">
        <v>0</v>
      </c>
      <c r="AT4499" s="2">
        <v>1874.52</v>
      </c>
      <c r="AU4499" s="2">
        <v>1239.02</v>
      </c>
      <c r="AV4499" s="2">
        <v>0</v>
      </c>
      <c r="AW4499" s="1"/>
      <c r="AX4499" s="2" t="s">
        <v>422</v>
      </c>
      <c r="AY4499" s="8" t="s">
        <v>423</v>
      </c>
    </row>
    <row r="4500" spans="1:51" ht="13.15" customHeight="1" x14ac:dyDescent="0.25">
      <c r="A4500" s="7">
        <v>25342</v>
      </c>
      <c r="B4500" s="2" t="s">
        <v>4984</v>
      </c>
      <c r="C4500" s="2">
        <v>6596503</v>
      </c>
      <c r="D4500" s="2" t="s">
        <v>400</v>
      </c>
      <c r="E4500" s="2" t="s">
        <v>402</v>
      </c>
      <c r="F4500" s="2" t="s">
        <v>40</v>
      </c>
      <c r="G4500" s="3">
        <v>45576</v>
      </c>
      <c r="H4500" s="1"/>
      <c r="I4500" s="2">
        <v>8875.32</v>
      </c>
      <c r="J4500" s="2">
        <v>2324.5500000000002</v>
      </c>
      <c r="K4500" s="2">
        <v>2324.5500000000002</v>
      </c>
      <c r="L4500" s="2">
        <v>0</v>
      </c>
      <c r="M4500" s="1"/>
      <c r="N4500" s="5">
        <f t="shared" ref="N4500:N4508" si="143">I4500+J4500+K4500+L4500+M4500+R4500+V4500+W4500+Y4500+AD4500+AG4500+AJ4500</f>
        <v>18683.769999999997</v>
      </c>
      <c r="O4500" s="6">
        <f t="shared" si="142"/>
        <v>16678.689999999999</v>
      </c>
      <c r="P4500" s="2">
        <v>30</v>
      </c>
      <c r="Q4500" s="2" t="s">
        <v>37</v>
      </c>
      <c r="R4500" s="2">
        <v>0</v>
      </c>
      <c r="S4500" s="2">
        <v>0</v>
      </c>
      <c r="T4500" s="2">
        <v>0</v>
      </c>
      <c r="U4500" s="2">
        <v>0</v>
      </c>
      <c r="V4500" s="2">
        <v>0</v>
      </c>
      <c r="W4500" s="2">
        <v>0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5159.3500000000004</v>
      </c>
      <c r="AE4500" s="2">
        <f>VLOOKUP(Tabla3[[#This Row],[Columna1]],Tabla5[#All],3,0)</f>
        <v>5159.3500000000004</v>
      </c>
      <c r="AF4500" s="2">
        <v>0</v>
      </c>
      <c r="AG4500" s="2">
        <v>0</v>
      </c>
      <c r="AH4500" s="2">
        <v>0</v>
      </c>
      <c r="AI4500" s="2">
        <v>0</v>
      </c>
      <c r="AJ4500" s="2">
        <v>0</v>
      </c>
      <c r="AK4500" s="2">
        <f>VLOOKUP(Tabla3[[#This Row],[Columna1]],Tabla7[[ID]:[Monto neto de los bonos]],3,0)</f>
        <v>0</v>
      </c>
      <c r="AL4500" s="2">
        <v>0</v>
      </c>
      <c r="AM4500" s="2">
        <v>0</v>
      </c>
      <c r="AN4500" s="2">
        <v>0</v>
      </c>
      <c r="AO4500" s="2">
        <v>0</v>
      </c>
      <c r="AP4500" s="2">
        <v>0</v>
      </c>
      <c r="AQ4500" s="2">
        <v>0</v>
      </c>
      <c r="AR4500" s="2">
        <v>0</v>
      </c>
      <c r="AS4500" s="2">
        <v>0</v>
      </c>
      <c r="AT4500" s="2">
        <v>1352.42</v>
      </c>
      <c r="AU4500" s="2">
        <v>652.66</v>
      </c>
      <c r="AV4500" s="2">
        <v>0</v>
      </c>
      <c r="AW4500" s="1"/>
      <c r="AX4500" s="2" t="s">
        <v>422</v>
      </c>
      <c r="AY4500" s="8" t="s">
        <v>423</v>
      </c>
    </row>
    <row r="4501" spans="1:51" ht="13.15" customHeight="1" x14ac:dyDescent="0.25">
      <c r="A4501" s="7">
        <v>23337</v>
      </c>
      <c r="B4501" s="2" t="s">
        <v>3618</v>
      </c>
      <c r="C4501" s="2">
        <v>5199403</v>
      </c>
      <c r="D4501" s="2" t="s">
        <v>400</v>
      </c>
      <c r="E4501" s="2" t="s">
        <v>401</v>
      </c>
      <c r="F4501" s="2" t="s">
        <v>36</v>
      </c>
      <c r="G4501" s="3">
        <v>44473</v>
      </c>
      <c r="H4501" s="1"/>
      <c r="I4501" s="2">
        <v>13165.89</v>
      </c>
      <c r="J4501" s="2">
        <v>2789.65</v>
      </c>
      <c r="K4501" s="2">
        <v>2789.65</v>
      </c>
      <c r="L4501" s="2">
        <v>0</v>
      </c>
      <c r="M4501" s="1"/>
      <c r="N4501" s="5">
        <f t="shared" si="143"/>
        <v>27684.199999999997</v>
      </c>
      <c r="O4501" s="6">
        <f t="shared" si="142"/>
        <v>24570.659999999996</v>
      </c>
      <c r="P4501" s="2">
        <v>30</v>
      </c>
      <c r="Q4501" s="2" t="s">
        <v>37</v>
      </c>
      <c r="R4501" s="2">
        <v>0</v>
      </c>
      <c r="S4501" s="2">
        <v>0</v>
      </c>
      <c r="T4501" s="2">
        <v>0</v>
      </c>
      <c r="U4501" s="2">
        <v>0</v>
      </c>
      <c r="V4501" s="2">
        <v>0</v>
      </c>
      <c r="W4501" s="2">
        <v>0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8939.01</v>
      </c>
      <c r="AE4501" s="2">
        <f>VLOOKUP(Tabla3[[#This Row],[Columna1]],Tabla5[#All],3,0)</f>
        <v>8939.01</v>
      </c>
      <c r="AF4501" s="2">
        <v>0</v>
      </c>
      <c r="AG4501" s="2">
        <v>0</v>
      </c>
      <c r="AH4501" s="2">
        <v>0</v>
      </c>
      <c r="AI4501" s="2">
        <v>0</v>
      </c>
      <c r="AJ4501" s="2">
        <v>0</v>
      </c>
      <c r="AK4501" s="2">
        <f>VLOOKUP(Tabla3[[#This Row],[Columna1]],Tabla7[[ID]:[Monto neto de los bonos]],3,0)</f>
        <v>0</v>
      </c>
      <c r="AL4501" s="2">
        <v>0</v>
      </c>
      <c r="AM4501" s="2">
        <v>0</v>
      </c>
      <c r="AN4501" s="2">
        <v>0</v>
      </c>
      <c r="AO4501" s="2">
        <v>0</v>
      </c>
      <c r="AP4501" s="2">
        <v>0</v>
      </c>
      <c r="AQ4501" s="2">
        <v>0</v>
      </c>
      <c r="AR4501" s="2">
        <v>0</v>
      </c>
      <c r="AS4501" s="2">
        <v>0</v>
      </c>
      <c r="AT4501" s="2">
        <v>1874.52</v>
      </c>
      <c r="AU4501" s="2">
        <v>1239.02</v>
      </c>
      <c r="AV4501" s="2">
        <v>0</v>
      </c>
      <c r="AW4501" s="1"/>
      <c r="AX4501" s="2" t="s">
        <v>422</v>
      </c>
      <c r="AY4501" s="8" t="s">
        <v>423</v>
      </c>
    </row>
    <row r="4502" spans="1:51" ht="13.15" customHeight="1" x14ac:dyDescent="0.25">
      <c r="A4502" s="7">
        <v>25335</v>
      </c>
      <c r="B4502" s="2" t="s">
        <v>3619</v>
      </c>
      <c r="C4502" s="2">
        <v>6595803</v>
      </c>
      <c r="D4502" s="2" t="s">
        <v>400</v>
      </c>
      <c r="E4502" s="2" t="s">
        <v>404</v>
      </c>
      <c r="F4502" s="2" t="s">
        <v>45</v>
      </c>
      <c r="G4502" s="3">
        <v>45576</v>
      </c>
      <c r="H4502" s="1"/>
      <c r="I4502" s="2">
        <v>13413.65</v>
      </c>
      <c r="J4502" s="2">
        <v>2841.47</v>
      </c>
      <c r="K4502" s="2">
        <v>2841.47</v>
      </c>
      <c r="L4502" s="2">
        <v>0</v>
      </c>
      <c r="M4502" s="1"/>
      <c r="N4502" s="5">
        <f t="shared" si="143"/>
        <v>32181.29</v>
      </c>
      <c r="O4502" s="6">
        <f t="shared" si="142"/>
        <v>28988.230000000003</v>
      </c>
      <c r="P4502" s="2">
        <v>30</v>
      </c>
      <c r="Q4502" s="2" t="s">
        <v>37</v>
      </c>
      <c r="R4502" s="2">
        <v>0</v>
      </c>
      <c r="S4502" s="2">
        <v>0</v>
      </c>
      <c r="T4502" s="2">
        <v>0</v>
      </c>
      <c r="U4502" s="2">
        <v>0</v>
      </c>
      <c r="V4502" s="2">
        <v>0</v>
      </c>
      <c r="W4502" s="2">
        <v>0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13084.7</v>
      </c>
      <c r="AE4502" s="2">
        <f>VLOOKUP(Tabla3[[#This Row],[Columna1]],Tabla5[#All],3,0)</f>
        <v>13084.7</v>
      </c>
      <c r="AF4502" s="2">
        <v>0</v>
      </c>
      <c r="AG4502" s="2">
        <v>0</v>
      </c>
      <c r="AH4502" s="2">
        <v>0</v>
      </c>
      <c r="AI4502" s="2">
        <v>0</v>
      </c>
      <c r="AJ4502" s="2">
        <v>0</v>
      </c>
      <c r="AK4502" s="2">
        <f>VLOOKUP(Tabla3[[#This Row],[Columna1]],Tabla7[[ID]:[Monto neto de los bonos]],3,0)</f>
        <v>0</v>
      </c>
      <c r="AL4502" s="2">
        <v>0</v>
      </c>
      <c r="AM4502" s="2">
        <v>0</v>
      </c>
      <c r="AN4502" s="2">
        <v>0</v>
      </c>
      <c r="AO4502" s="2">
        <v>0</v>
      </c>
      <c r="AP4502" s="2">
        <v>0</v>
      </c>
      <c r="AQ4502" s="2">
        <v>0</v>
      </c>
      <c r="AR4502" s="2">
        <v>0</v>
      </c>
      <c r="AS4502" s="2">
        <v>0</v>
      </c>
      <c r="AT4502" s="2">
        <v>1909.64</v>
      </c>
      <c r="AU4502" s="2">
        <v>1283.42</v>
      </c>
      <c r="AV4502" s="2">
        <v>0</v>
      </c>
      <c r="AW4502" s="1"/>
      <c r="AX4502" s="2" t="s">
        <v>422</v>
      </c>
      <c r="AY4502" s="8" t="s">
        <v>423</v>
      </c>
    </row>
    <row r="4503" spans="1:51" ht="13.15" customHeight="1" x14ac:dyDescent="0.25">
      <c r="A4503" s="7">
        <v>23283</v>
      </c>
      <c r="B4503" s="2" t="s">
        <v>3620</v>
      </c>
      <c r="C4503" s="2">
        <v>5163403</v>
      </c>
      <c r="D4503" s="2" t="s">
        <v>400</v>
      </c>
      <c r="E4503" s="2" t="s">
        <v>402</v>
      </c>
      <c r="F4503" s="2" t="s">
        <v>90</v>
      </c>
      <c r="G4503" s="3">
        <v>44463</v>
      </c>
      <c r="H4503" s="1"/>
      <c r="I4503" s="2">
        <v>15377.09</v>
      </c>
      <c r="J4503" s="2">
        <v>2808.6849999999999</v>
      </c>
      <c r="K4503" s="2">
        <v>2808.6849999999999</v>
      </c>
      <c r="L4503" s="2">
        <v>0</v>
      </c>
      <c r="M4503" s="1"/>
      <c r="N4503" s="5">
        <f t="shared" si="143"/>
        <v>49907.05</v>
      </c>
      <c r="O4503" s="6">
        <f t="shared" si="142"/>
        <v>46169.170000000006</v>
      </c>
      <c r="P4503" s="2">
        <v>30</v>
      </c>
      <c r="Q4503" s="2" t="s">
        <v>37</v>
      </c>
      <c r="R4503" s="2">
        <v>0</v>
      </c>
      <c r="S4503" s="2">
        <v>0</v>
      </c>
      <c r="T4503" s="2">
        <v>0</v>
      </c>
      <c r="U4503" s="2">
        <v>0</v>
      </c>
      <c r="V4503" s="2">
        <v>0</v>
      </c>
      <c r="W4503" s="2">
        <v>0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14910.11</v>
      </c>
      <c r="AE4503" s="2">
        <f>VLOOKUP(Tabla3[[#This Row],[Columna1]],Tabla5[#All],3,0)</f>
        <v>14910.11</v>
      </c>
      <c r="AF4503" s="2">
        <v>0</v>
      </c>
      <c r="AG4503" s="2">
        <v>0</v>
      </c>
      <c r="AH4503" s="2">
        <v>0</v>
      </c>
      <c r="AI4503" s="2">
        <v>0</v>
      </c>
      <c r="AJ4503" s="2">
        <v>14002.48</v>
      </c>
      <c r="AK4503" s="2">
        <f>VLOOKUP(Tabla3[[#This Row],[Columna1]],Tabla7[[ID]:[Monto neto de los bonos]],3,0)</f>
        <v>14002.48</v>
      </c>
      <c r="AL4503" s="2">
        <v>0</v>
      </c>
      <c r="AM4503" s="2">
        <v>0</v>
      </c>
      <c r="AN4503" s="2">
        <v>0</v>
      </c>
      <c r="AO4503" s="2">
        <v>0</v>
      </c>
      <c r="AP4503" s="2">
        <v>0</v>
      </c>
      <c r="AQ4503" s="2">
        <v>0</v>
      </c>
      <c r="AR4503" s="2">
        <v>0</v>
      </c>
      <c r="AS4503" s="2">
        <v>0</v>
      </c>
      <c r="AT4503" s="2">
        <v>2099.46</v>
      </c>
      <c r="AU4503" s="2">
        <v>1638.42</v>
      </c>
      <c r="AV4503" s="2">
        <v>0</v>
      </c>
      <c r="AW4503" s="1"/>
      <c r="AX4503" s="2" t="s">
        <v>422</v>
      </c>
      <c r="AY4503" s="8" t="s">
        <v>423</v>
      </c>
    </row>
    <row r="4504" spans="1:51" ht="13.15" customHeight="1" x14ac:dyDescent="0.25">
      <c r="A4504" s="7">
        <v>25387</v>
      </c>
      <c r="B4504" s="2" t="s">
        <v>3621</v>
      </c>
      <c r="C4504" s="2">
        <v>6619703</v>
      </c>
      <c r="D4504" s="2" t="s">
        <v>405</v>
      </c>
      <c r="E4504" s="2" t="s">
        <v>406</v>
      </c>
      <c r="F4504" s="2" t="s">
        <v>89</v>
      </c>
      <c r="G4504" s="3">
        <v>45623</v>
      </c>
      <c r="H4504" s="1"/>
      <c r="I4504" s="2">
        <v>17591.75</v>
      </c>
      <c r="J4504" s="2">
        <v>3516.9650000000001</v>
      </c>
      <c r="K4504" s="2">
        <v>3516.9650000000001</v>
      </c>
      <c r="L4504" s="2">
        <v>0</v>
      </c>
      <c r="M4504" s="1"/>
      <c r="N4504" s="5">
        <f t="shared" si="143"/>
        <v>97784.43</v>
      </c>
      <c r="O4504" s="6">
        <f t="shared" si="142"/>
        <v>93210.43</v>
      </c>
      <c r="P4504" s="2">
        <v>30</v>
      </c>
      <c r="Q4504" s="2" t="s">
        <v>37</v>
      </c>
      <c r="R4504" s="2">
        <v>0</v>
      </c>
      <c r="S4504" s="2">
        <v>0</v>
      </c>
      <c r="T4504" s="2">
        <v>0</v>
      </c>
      <c r="U4504" s="2">
        <v>0</v>
      </c>
      <c r="V4504" s="2">
        <v>0</v>
      </c>
      <c r="W4504" s="2">
        <v>0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35663.269999999997</v>
      </c>
      <c r="AE4504" s="2">
        <f>VLOOKUP(Tabla3[[#This Row],[Columna1]],Tabla5[#All],3,0)</f>
        <v>35663.269999999997</v>
      </c>
      <c r="AF4504" s="2">
        <v>0</v>
      </c>
      <c r="AG4504" s="2">
        <v>0</v>
      </c>
      <c r="AH4504" s="2">
        <v>0</v>
      </c>
      <c r="AI4504" s="2">
        <v>0</v>
      </c>
      <c r="AJ4504" s="2">
        <v>37495.480000000003</v>
      </c>
      <c r="AK4504" s="2">
        <f>VLOOKUP(Tabla3[[#This Row],[Columna1]],Tabla7[[ID]:[Monto neto de los bonos]],3,0)</f>
        <v>37495.480000000003</v>
      </c>
      <c r="AL4504" s="2">
        <v>0</v>
      </c>
      <c r="AM4504" s="2">
        <v>0</v>
      </c>
      <c r="AN4504" s="2">
        <v>0</v>
      </c>
      <c r="AO4504" s="2">
        <v>0</v>
      </c>
      <c r="AP4504" s="2">
        <v>0</v>
      </c>
      <c r="AQ4504" s="2">
        <v>0</v>
      </c>
      <c r="AR4504" s="2">
        <v>0</v>
      </c>
      <c r="AS4504" s="2">
        <v>0</v>
      </c>
      <c r="AT4504" s="2">
        <v>2462.54</v>
      </c>
      <c r="AU4504" s="2">
        <v>2111.46</v>
      </c>
      <c r="AV4504" s="2">
        <v>0</v>
      </c>
      <c r="AW4504" s="1"/>
      <c r="AX4504" s="2" t="s">
        <v>422</v>
      </c>
      <c r="AY4504" s="8" t="s">
        <v>423</v>
      </c>
    </row>
    <row r="4505" spans="1:51" ht="13.15" customHeight="1" x14ac:dyDescent="0.25">
      <c r="A4505" s="7">
        <v>25388</v>
      </c>
      <c r="B4505" s="2" t="s">
        <v>4986</v>
      </c>
      <c r="C4505" s="2">
        <v>6621703</v>
      </c>
      <c r="D4505" s="2" t="s">
        <v>405</v>
      </c>
      <c r="E4505" s="2" t="s">
        <v>407</v>
      </c>
      <c r="F4505" s="2" t="s">
        <v>60</v>
      </c>
      <c r="G4505" s="3">
        <v>45694</v>
      </c>
      <c r="H4505" s="1"/>
      <c r="I4505" s="2">
        <v>14709.55</v>
      </c>
      <c r="J4505" s="2">
        <v>2709.165</v>
      </c>
      <c r="K4505" s="2">
        <v>2709.165</v>
      </c>
      <c r="L4505" s="2">
        <v>0</v>
      </c>
      <c r="M4505" s="1"/>
      <c r="N4505" s="5">
        <f t="shared" si="143"/>
        <v>20127.88</v>
      </c>
      <c r="O4505" s="6">
        <f t="shared" si="142"/>
        <v>16599.440000000002</v>
      </c>
      <c r="P4505" s="2">
        <v>30</v>
      </c>
      <c r="Q4505" s="2" t="s">
        <v>37</v>
      </c>
      <c r="R4505" s="2">
        <v>0</v>
      </c>
      <c r="S4505" s="2">
        <v>0</v>
      </c>
      <c r="T4505" s="2">
        <v>0</v>
      </c>
      <c r="U4505" s="2">
        <v>0</v>
      </c>
      <c r="V4505" s="2">
        <v>0</v>
      </c>
      <c r="W4505" s="2">
        <v>0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2">
        <f>VLOOKUP(Tabla3[[#This Row],[Columna1]],Tabla5[#All],3,0)</f>
        <v>0</v>
      </c>
      <c r="AF4505" s="2">
        <v>0</v>
      </c>
      <c r="AG4505" s="2">
        <v>0</v>
      </c>
      <c r="AH4505" s="2">
        <v>0</v>
      </c>
      <c r="AI4505" s="2">
        <v>0</v>
      </c>
      <c r="AJ4505" s="2">
        <v>0</v>
      </c>
      <c r="AK4505" s="2">
        <f>VLOOKUP(Tabla3[[#This Row],[Columna1]],Tabla7[[ID]:[Monto neto de los bonos]],3,0)</f>
        <v>0</v>
      </c>
      <c r="AL4505" s="2">
        <v>0</v>
      </c>
      <c r="AM4505" s="2">
        <v>0</v>
      </c>
      <c r="AN4505" s="2">
        <v>0</v>
      </c>
      <c r="AO4505" s="2">
        <v>0</v>
      </c>
      <c r="AP4505" s="2">
        <v>0</v>
      </c>
      <c r="AQ4505" s="2">
        <v>0</v>
      </c>
      <c r="AR4505" s="2">
        <v>0</v>
      </c>
      <c r="AS4505" s="2">
        <v>0</v>
      </c>
      <c r="AT4505" s="2">
        <v>2012.78</v>
      </c>
      <c r="AU4505" s="2">
        <v>1515.66</v>
      </c>
      <c r="AV4505" s="2">
        <v>0</v>
      </c>
      <c r="AW4505" s="1"/>
      <c r="AX4505" s="2" t="s">
        <v>422</v>
      </c>
      <c r="AY4505" s="8" t="s">
        <v>423</v>
      </c>
    </row>
    <row r="4506" spans="1:51" ht="13.15" customHeight="1" x14ac:dyDescent="0.25">
      <c r="A4506" s="7">
        <v>25525</v>
      </c>
      <c r="B4506" s="2" t="s">
        <v>3622</v>
      </c>
      <c r="C4506" s="2">
        <v>6723703</v>
      </c>
      <c r="D4506" s="2" t="s">
        <v>405</v>
      </c>
      <c r="E4506" s="2" t="s">
        <v>408</v>
      </c>
      <c r="F4506" s="2" t="s">
        <v>60</v>
      </c>
      <c r="G4506" s="3">
        <v>45717</v>
      </c>
      <c r="H4506" s="1"/>
      <c r="I4506" s="2">
        <v>14709.55</v>
      </c>
      <c r="J4506" s="2">
        <v>2709.165</v>
      </c>
      <c r="K4506" s="2">
        <v>2709.165</v>
      </c>
      <c r="L4506" s="2">
        <v>0</v>
      </c>
      <c r="M4506" s="1"/>
      <c r="N4506" s="5">
        <f t="shared" si="143"/>
        <v>20127.88</v>
      </c>
      <c r="O4506" s="6">
        <f t="shared" si="142"/>
        <v>15796.18</v>
      </c>
      <c r="P4506" s="2">
        <v>30</v>
      </c>
      <c r="Q4506" s="2" t="s">
        <v>37</v>
      </c>
      <c r="R4506" s="2">
        <v>0</v>
      </c>
      <c r="S4506" s="2">
        <v>0</v>
      </c>
      <c r="T4506" s="2">
        <v>0</v>
      </c>
      <c r="U4506" s="2">
        <v>0</v>
      </c>
      <c r="V4506" s="2">
        <v>0</v>
      </c>
      <c r="W4506" s="2">
        <v>0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2">
        <f>VLOOKUP(Tabla3[[#This Row],[Columna1]],Tabla5[#All],3,0)</f>
        <v>0</v>
      </c>
      <c r="AF4506" s="2">
        <v>0</v>
      </c>
      <c r="AG4506" s="2">
        <v>0</v>
      </c>
      <c r="AH4506" s="2">
        <v>0</v>
      </c>
      <c r="AI4506" s="2">
        <v>0</v>
      </c>
      <c r="AJ4506" s="2">
        <v>0</v>
      </c>
      <c r="AK4506" s="2">
        <f>VLOOKUP(Tabla3[[#This Row],[Columna1]],Tabla7[[ID]:[Monto neto de los bonos]],3,0)</f>
        <v>0</v>
      </c>
      <c r="AL4506" s="2">
        <v>0</v>
      </c>
      <c r="AM4506" s="2">
        <v>0</v>
      </c>
      <c r="AN4506" s="2">
        <v>0</v>
      </c>
      <c r="AO4506" s="2">
        <v>0</v>
      </c>
      <c r="AP4506" s="2">
        <v>0</v>
      </c>
      <c r="AQ4506" s="2">
        <v>0</v>
      </c>
      <c r="AR4506" s="2">
        <v>0</v>
      </c>
      <c r="AS4506" s="2">
        <v>0</v>
      </c>
      <c r="AT4506" s="2">
        <v>2012.79</v>
      </c>
      <c r="AU4506" s="2">
        <v>2318.91</v>
      </c>
      <c r="AV4506" s="2">
        <v>0</v>
      </c>
      <c r="AW4506" s="1"/>
      <c r="AX4506" s="2" t="s">
        <v>422</v>
      </c>
      <c r="AY4506" s="8" t="s">
        <v>423</v>
      </c>
    </row>
    <row r="4507" spans="1:51" ht="13.15" customHeight="1" x14ac:dyDescent="0.25">
      <c r="A4507" s="7">
        <v>25389</v>
      </c>
      <c r="B4507" s="2" t="s">
        <v>3623</v>
      </c>
      <c r="C4507" s="2">
        <v>6622003</v>
      </c>
      <c r="D4507" s="2" t="s">
        <v>405</v>
      </c>
      <c r="E4507" s="2" t="s">
        <v>409</v>
      </c>
      <c r="F4507" s="2" t="s">
        <v>90</v>
      </c>
      <c r="G4507" s="3">
        <v>45694</v>
      </c>
      <c r="H4507" s="1"/>
      <c r="I4507" s="2">
        <v>15377.09</v>
      </c>
      <c r="J4507" s="2">
        <v>2808.6849999999999</v>
      </c>
      <c r="K4507" s="2">
        <v>2808.6849999999999</v>
      </c>
      <c r="L4507" s="2">
        <v>0</v>
      </c>
      <c r="M4507" s="1"/>
      <c r="N4507" s="5">
        <f t="shared" si="143"/>
        <v>20994.460000000003</v>
      </c>
      <c r="O4507" s="6">
        <f t="shared" si="142"/>
        <v>17256.580000000002</v>
      </c>
      <c r="P4507" s="2">
        <v>30</v>
      </c>
      <c r="Q4507" s="2" t="s">
        <v>37</v>
      </c>
      <c r="R4507" s="2">
        <v>0</v>
      </c>
      <c r="S4507" s="2">
        <v>0</v>
      </c>
      <c r="T4507" s="2">
        <v>0</v>
      </c>
      <c r="U4507" s="2">
        <v>0</v>
      </c>
      <c r="V4507" s="2">
        <v>0</v>
      </c>
      <c r="W4507" s="2">
        <v>0</v>
      </c>
      <c r="X4507" s="2">
        <v>0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2">
        <f>VLOOKUP(Tabla3[[#This Row],[Columna1]],Tabla5[#All],3,0)</f>
        <v>0</v>
      </c>
      <c r="AF4507" s="2">
        <v>0</v>
      </c>
      <c r="AG4507" s="2">
        <v>0</v>
      </c>
      <c r="AH4507" s="2">
        <v>0</v>
      </c>
      <c r="AI4507" s="2">
        <v>0</v>
      </c>
      <c r="AJ4507" s="2">
        <v>0</v>
      </c>
      <c r="AK4507" s="2">
        <f>VLOOKUP(Tabla3[[#This Row],[Columna1]],Tabla7[[ID]:[Monto neto de los bonos]],3,0)</f>
        <v>0</v>
      </c>
      <c r="AL4507" s="2">
        <v>0</v>
      </c>
      <c r="AM4507" s="2">
        <v>0</v>
      </c>
      <c r="AN4507" s="2">
        <v>0</v>
      </c>
      <c r="AO4507" s="2">
        <v>0</v>
      </c>
      <c r="AP4507" s="2">
        <v>0</v>
      </c>
      <c r="AQ4507" s="2">
        <v>0</v>
      </c>
      <c r="AR4507" s="2">
        <v>0</v>
      </c>
      <c r="AS4507" s="2">
        <v>0</v>
      </c>
      <c r="AT4507" s="2">
        <v>2099.46</v>
      </c>
      <c r="AU4507" s="2">
        <v>1638.42</v>
      </c>
      <c r="AV4507" s="2">
        <v>0</v>
      </c>
      <c r="AW4507" s="1"/>
      <c r="AX4507" s="2" t="s">
        <v>422</v>
      </c>
      <c r="AY4507" s="8" t="s">
        <v>423</v>
      </c>
    </row>
    <row r="4508" spans="1:51" ht="13.15" customHeight="1" x14ac:dyDescent="0.25">
      <c r="A4508" s="12">
        <v>23731</v>
      </c>
      <c r="B4508" s="13" t="s">
        <v>3624</v>
      </c>
      <c r="C4508" s="13">
        <v>5431003</v>
      </c>
      <c r="D4508" s="13" t="s">
        <v>405</v>
      </c>
      <c r="E4508" s="13" t="s">
        <v>410</v>
      </c>
      <c r="F4508" s="13" t="s">
        <v>60</v>
      </c>
      <c r="G4508" s="14">
        <v>44642</v>
      </c>
      <c r="H4508" s="15"/>
      <c r="I4508" s="13">
        <v>14709.55</v>
      </c>
      <c r="J4508" s="13">
        <v>2709.165</v>
      </c>
      <c r="K4508" s="13">
        <v>2709.165</v>
      </c>
      <c r="L4508" s="13">
        <v>0</v>
      </c>
      <c r="M4508" s="15"/>
      <c r="N4508" s="16">
        <f t="shared" si="143"/>
        <v>24857.52</v>
      </c>
      <c r="O4508" s="17">
        <f t="shared" si="142"/>
        <v>18972.63</v>
      </c>
      <c r="P4508" s="13">
        <v>30</v>
      </c>
      <c r="Q4508" s="13" t="s">
        <v>37</v>
      </c>
      <c r="R4508" s="13">
        <v>0</v>
      </c>
      <c r="S4508" s="13">
        <v>0</v>
      </c>
      <c r="T4508" s="13">
        <v>0</v>
      </c>
      <c r="U4508" s="13">
        <v>0</v>
      </c>
      <c r="V4508" s="13">
        <v>0</v>
      </c>
      <c r="W4508" s="13">
        <v>0</v>
      </c>
      <c r="X4508" s="13">
        <v>0</v>
      </c>
      <c r="Y4508" s="13">
        <v>0</v>
      </c>
      <c r="Z4508" s="13">
        <v>0</v>
      </c>
      <c r="AA4508" s="13">
        <v>0</v>
      </c>
      <c r="AB4508" s="13">
        <v>0</v>
      </c>
      <c r="AC4508" s="13">
        <v>0</v>
      </c>
      <c r="AD4508" s="13">
        <v>4729.6400000000003</v>
      </c>
      <c r="AE4508" s="13">
        <f>VLOOKUP(Tabla3[[#This Row],[Columna1]],Tabla5[#All],3,0)</f>
        <v>4729.6400000000003</v>
      </c>
      <c r="AF4508" s="13">
        <v>0</v>
      </c>
      <c r="AG4508" s="13">
        <v>0</v>
      </c>
      <c r="AH4508" s="13">
        <v>0</v>
      </c>
      <c r="AI4508" s="13">
        <v>0</v>
      </c>
      <c r="AJ4508" s="13">
        <v>0</v>
      </c>
      <c r="AK4508" s="13">
        <f>VLOOKUP(Tabla3[[#This Row],[Columna1]],Tabla7[[ID]:[Monto neto de los bonos]],3,0)</f>
        <v>0</v>
      </c>
      <c r="AL4508" s="13">
        <v>0</v>
      </c>
      <c r="AM4508" s="13">
        <v>0</v>
      </c>
      <c r="AN4508" s="13">
        <v>0</v>
      </c>
      <c r="AO4508" s="13">
        <v>0</v>
      </c>
      <c r="AP4508" s="13">
        <v>0</v>
      </c>
      <c r="AQ4508" s="13">
        <v>0</v>
      </c>
      <c r="AR4508" s="13">
        <v>0</v>
      </c>
      <c r="AS4508" s="13">
        <v>0</v>
      </c>
      <c r="AT4508" s="13">
        <v>2946.48</v>
      </c>
      <c r="AU4508" s="13">
        <v>2938.41</v>
      </c>
      <c r="AV4508" s="13">
        <v>0</v>
      </c>
      <c r="AW4508" s="15"/>
      <c r="AX4508" s="13" t="s">
        <v>422</v>
      </c>
      <c r="AY4508" s="18" t="s">
        <v>423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E2A21-A6D2-430D-967D-313A979FA28D}">
  <sheetPr>
    <pageSetUpPr fitToPage="1"/>
  </sheetPr>
  <dimension ref="A1:J395"/>
  <sheetViews>
    <sheetView workbookViewId="0">
      <selection activeCell="A17" sqref="A17"/>
    </sheetView>
  </sheetViews>
  <sheetFormatPr baseColWidth="10" defaultRowHeight="15" x14ac:dyDescent="0.25"/>
  <cols>
    <col min="1" max="2" width="44.28515625" customWidth="1"/>
    <col min="3" max="3" width="60.140625" bestFit="1" customWidth="1"/>
    <col min="4" max="4" width="60.140625" style="24" customWidth="1"/>
    <col min="5" max="5" width="63.85546875" bestFit="1" customWidth="1"/>
    <col min="6" max="6" width="63.85546875" customWidth="1"/>
    <col min="7" max="7" width="63.85546875" style="24" customWidth="1"/>
    <col min="8" max="8" width="63.85546875" customWidth="1"/>
    <col min="9" max="9" width="12" customWidth="1"/>
    <col min="10" max="10" width="99" bestFit="1" customWidth="1"/>
  </cols>
  <sheetData>
    <row r="1" spans="1:10" x14ac:dyDescent="0.25">
      <c r="A1" t="s">
        <v>4988</v>
      </c>
      <c r="B1" t="s">
        <v>5660</v>
      </c>
      <c r="C1" t="s">
        <v>5024</v>
      </c>
      <c r="D1" s="24" t="s">
        <v>5661</v>
      </c>
      <c r="E1" t="s">
        <v>5040</v>
      </c>
      <c r="F1" t="s">
        <v>5664</v>
      </c>
      <c r="G1" s="24" t="s">
        <v>5662</v>
      </c>
      <c r="H1" t="s">
        <v>5663</v>
      </c>
      <c r="I1" t="s">
        <v>5658</v>
      </c>
      <c r="J1" t="s">
        <v>5659</v>
      </c>
    </row>
    <row r="2" spans="1:10" x14ac:dyDescent="0.25">
      <c r="A2" t="s">
        <v>5649</v>
      </c>
      <c r="B2" t="e">
        <f>VLOOKUP(Tabla9[[#This Row],[Columna1]],Tabla10[],1,0)</f>
        <v>#N/A</v>
      </c>
      <c r="C2" t="s">
        <v>44</v>
      </c>
      <c r="D2" s="24" t="e">
        <f>VLOOKUP(Tabla9[[#This Row],[Columna1]],Tabla10[],4,0)</f>
        <v>#N/A</v>
      </c>
      <c r="E2" t="s">
        <v>123</v>
      </c>
      <c r="F2" t="e">
        <f>VLOOKUP(Tabla9[[#This Row],[Columna1]],Tabla10[],2,0)</f>
        <v>#N/A</v>
      </c>
      <c r="G2" s="24" t="e">
        <f>VLOOKUP(Tabla9[[#This Row],[Columna1]],Tabla10[],3,0)</f>
        <v>#N/A</v>
      </c>
      <c r="H2" t="s">
        <v>5041</v>
      </c>
      <c r="I2" t="s">
        <v>5042</v>
      </c>
      <c r="J2" t="s">
        <v>5043</v>
      </c>
    </row>
    <row r="3" spans="1:10" hidden="1" x14ac:dyDescent="0.25">
      <c r="A3" t="s">
        <v>4752</v>
      </c>
      <c r="B3" t="str">
        <f>VLOOKUP(Tabla9[[#This Row],[Columna1]],Tabla10[],1,0)</f>
        <v>GABALDON RAMOS LORENA</v>
      </c>
      <c r="C3" t="s">
        <v>5044</v>
      </c>
      <c r="D3" s="24" t="str">
        <f>VLOOKUP(Tabla9[[#This Row],[Columna1]],Tabla10[],4,0)</f>
        <v>JEFE  DE DEPARTAMENTO DE SEGUIMIENTO</v>
      </c>
      <c r="E3" t="s">
        <v>331</v>
      </c>
      <c r="F3" t="str">
        <f>VLOOKUP(Tabla9[[#This Row],[Columna1]],Tabla10[],2,0)</f>
        <v>GABALDON RAMOS LORENA</v>
      </c>
      <c r="G3" s="24" t="str">
        <f>VLOOKUP(Tabla9[[#This Row],[Columna1]],Tabla10[],3,0)</f>
        <v>DIRECCION DE PLANEACION E INNOVACION GUBERNAMENTAL</v>
      </c>
      <c r="H3" t="s">
        <v>5045</v>
      </c>
      <c r="I3" t="s">
        <v>5046</v>
      </c>
      <c r="J3" t="s">
        <v>5047</v>
      </c>
    </row>
    <row r="4" spans="1:10" hidden="1" x14ac:dyDescent="0.25">
      <c r="A4" t="s">
        <v>1937</v>
      </c>
      <c r="B4" t="str">
        <f>VLOOKUP(Tabla9[[#This Row],[Columna1]],Tabla10[],1,0)</f>
        <v>LOPEZ OLIVAS CARLOS ROGELIO</v>
      </c>
      <c r="C4" t="s">
        <v>5044</v>
      </c>
      <c r="D4" s="24" t="str">
        <f>VLOOKUP(Tabla9[[#This Row],[Columna1]],Tabla10[],4,0)</f>
        <v>JEFE DEPARTAMENTO DE SERVICIOS ADMINISTRATIVOS SEGURIDAD PUBLICA MPAL</v>
      </c>
      <c r="E4" t="s">
        <v>188</v>
      </c>
      <c r="F4" t="str">
        <f>VLOOKUP(Tabla9[[#This Row],[Columna1]],Tabla10[],2,0)</f>
        <v>LOPEZ OLIVAS CARLOS ROGELIO</v>
      </c>
      <c r="G4" s="24" t="str">
        <f>VLOOKUP(Tabla9[[#This Row],[Columna1]],Tabla10[],3,0)</f>
        <v>DIRECCION DE SEGURIDAD PUBLICA MUNICIPAL</v>
      </c>
      <c r="H4" t="s">
        <v>5048</v>
      </c>
      <c r="I4" t="s">
        <v>5049</v>
      </c>
      <c r="J4" t="s">
        <v>5050</v>
      </c>
    </row>
    <row r="5" spans="1:10" hidden="1" x14ac:dyDescent="0.25">
      <c r="A5" t="s">
        <v>3022</v>
      </c>
      <c r="B5" t="str">
        <f>VLOOKUP(Tabla9[[#This Row],[Columna1]],Tabla10[],1,0)</f>
        <v>RONQUILLO GONZALEZ ANA ISABEL</v>
      </c>
      <c r="C5" t="s">
        <v>5044</v>
      </c>
      <c r="D5" s="24" t="str">
        <f>VLOOKUP(Tabla9[[#This Row],[Columna1]],Tabla10[],4,0)</f>
        <v>JEFE  DE DEPARTAMENTO DE CONTABILIDAD</v>
      </c>
      <c r="E5" t="s">
        <v>288</v>
      </c>
      <c r="F5" t="str">
        <f>VLOOKUP(Tabla9[[#This Row],[Columna1]],Tabla10[],2,0)</f>
        <v>RONQUILLO GONZALEZ ANA ISABEL</v>
      </c>
      <c r="G5" s="24" t="str">
        <f>VLOOKUP(Tabla9[[#This Row],[Columna1]],Tabla10[],3,0)</f>
        <v>TESORERIA MUNICIPAL</v>
      </c>
      <c r="H5" t="s">
        <v>5051</v>
      </c>
      <c r="I5" t="s">
        <v>5042</v>
      </c>
      <c r="J5" t="s">
        <v>5052</v>
      </c>
    </row>
    <row r="6" spans="1:10" hidden="1" x14ac:dyDescent="0.25">
      <c r="A6" t="s">
        <v>871</v>
      </c>
      <c r="B6" t="str">
        <f>VLOOKUP(Tabla9[[#This Row],[Columna1]],Tabla10[],1,0)</f>
        <v>RICO BOVIO LUIS HUMBERTO</v>
      </c>
      <c r="C6" t="s">
        <v>5044</v>
      </c>
      <c r="D6" s="24" t="str">
        <f>VLOOKUP(Tabla9[[#This Row],[Columna1]],Tabla10[],4,0)</f>
        <v>JEFE  DE DEPARTAMENTO DE TRAMITES Y LICENCIAS</v>
      </c>
      <c r="E6" t="s">
        <v>152</v>
      </c>
      <c r="F6" t="str">
        <f>VLOOKUP(Tabla9[[#This Row],[Columna1]],Tabla10[],2,0)</f>
        <v>RICO BOVIO LUIS HUMBERTO</v>
      </c>
      <c r="G6" s="24" t="str">
        <f>VLOOKUP(Tabla9[[#This Row],[Columna1]],Tabla10[],3,0)</f>
        <v>DIRECCION DE DESARROLLO URBANO Y ECOLOGIA</v>
      </c>
      <c r="H6" t="s">
        <v>5053</v>
      </c>
      <c r="I6" t="s">
        <v>5046</v>
      </c>
      <c r="J6" t="s">
        <v>5047</v>
      </c>
    </row>
    <row r="7" spans="1:10" hidden="1" x14ac:dyDescent="0.25">
      <c r="A7" t="s">
        <v>2978</v>
      </c>
      <c r="B7" t="str">
        <f>VLOOKUP(Tabla9[[#This Row],[Columna1]],Tabla10[],1,0)</f>
        <v>JURADO ALVAREZ KORINA BERENICE</v>
      </c>
      <c r="C7" t="s">
        <v>5044</v>
      </c>
      <c r="D7" s="24" t="str">
        <f>VLOOKUP(Tabla9[[#This Row],[Columna1]],Tabla10[],4,0)</f>
        <v>JEFE  DE DEPARTAMENTO DE PAGOS</v>
      </c>
      <c r="E7" t="s">
        <v>288</v>
      </c>
      <c r="F7" t="str">
        <f>VLOOKUP(Tabla9[[#This Row],[Columna1]],Tabla10[],2,0)</f>
        <v>JURADO ALVAREZ KORINA BERENICE</v>
      </c>
      <c r="G7" s="24" t="str">
        <f>VLOOKUP(Tabla9[[#This Row],[Columna1]],Tabla10[],3,0)</f>
        <v>TESORERIA MUNICIPAL</v>
      </c>
      <c r="H7" t="s">
        <v>5054</v>
      </c>
      <c r="I7" t="s">
        <v>5049</v>
      </c>
      <c r="J7" t="s">
        <v>5055</v>
      </c>
    </row>
    <row r="8" spans="1:10" hidden="1" x14ac:dyDescent="0.25">
      <c r="A8" t="s">
        <v>626</v>
      </c>
      <c r="B8" t="str">
        <f>VLOOKUP(Tabla9[[#This Row],[Columna1]],Tabla10[],1,0)</f>
        <v>QUINTANA MORENO MARIA DEL CARMEN</v>
      </c>
      <c r="C8" t="s">
        <v>5044</v>
      </c>
      <c r="D8" s="24" t="str">
        <f>VLOOKUP(Tabla9[[#This Row],[Columna1]],Tabla10[],4,0)</f>
        <v>JEFE  DE DEPARTAMENTO  APOYO TECNICO</v>
      </c>
      <c r="E8" t="s">
        <v>92</v>
      </c>
      <c r="F8" t="str">
        <f>VLOOKUP(Tabla9[[#This Row],[Columna1]],Tabla10[],2,0)</f>
        <v>QUINTANA MORENO MARIA DEL CARMEN</v>
      </c>
      <c r="G8" s="24" t="str">
        <f>VLOOKUP(Tabla9[[#This Row],[Columna1]],Tabla10[],3,0)</f>
        <v>SECRETARIA DEL AYUNTAMIENTO</v>
      </c>
      <c r="H8" t="s">
        <v>5056</v>
      </c>
      <c r="I8" t="s">
        <v>5046</v>
      </c>
      <c r="J8" t="s">
        <v>5057</v>
      </c>
    </row>
    <row r="9" spans="1:10" hidden="1" x14ac:dyDescent="0.25">
      <c r="A9" t="s">
        <v>550</v>
      </c>
      <c r="B9" t="str">
        <f>VLOOKUP(Tabla9[[#This Row],[Columna1]],Tabla10[],1,0)</f>
        <v>MORENO AYUB FERNANDO RICARDO</v>
      </c>
      <c r="C9" t="s">
        <v>5044</v>
      </c>
      <c r="D9" s="24" t="str">
        <f>VLOOKUP(Tabla9[[#This Row],[Columna1]],Tabla10[],4,0)</f>
        <v>JEFE  DEL UNIDAD SUBCOORDINACION DE COMUNICACION SOCIAL</v>
      </c>
      <c r="E9" t="s">
        <v>85</v>
      </c>
      <c r="F9" t="str">
        <f>VLOOKUP(Tabla9[[#This Row],[Columna1]],Tabla10[],2,0)</f>
        <v>MORENO AYUB FERNANDO RICARDO</v>
      </c>
      <c r="G9" s="24" t="str">
        <f>VLOOKUP(Tabla9[[#This Row],[Columna1]],Tabla10[],3,0)</f>
        <v>COORDINACION DE COMUNICACION SOCIAL</v>
      </c>
      <c r="H9" t="s">
        <v>5058</v>
      </c>
      <c r="I9" t="s">
        <v>5046</v>
      </c>
      <c r="J9" t="s">
        <v>5059</v>
      </c>
    </row>
    <row r="10" spans="1:10" hidden="1" x14ac:dyDescent="0.25">
      <c r="A10" t="s">
        <v>2926</v>
      </c>
      <c r="B10" t="str">
        <f>VLOOKUP(Tabla9[[#This Row],[Columna1]],Tabla10[],1,0)</f>
        <v>CARRASCO GARCIA MARIA LOURDES</v>
      </c>
      <c r="C10" t="s">
        <v>67</v>
      </c>
      <c r="D10" s="24" t="str">
        <f>VLOOKUP(Tabla9[[#This Row],[Columna1]],Tabla10[],4,0)</f>
        <v>COORDINADOR DE UNIDAD ADMINISTRATIVA DE DEPARTAMENTO DE SERVICIOS ADMINISTRATIVOS TESORERIA MUNICIPAL</v>
      </c>
      <c r="E10" t="s">
        <v>288</v>
      </c>
      <c r="F10" t="str">
        <f>VLOOKUP(Tabla9[[#This Row],[Columna1]],Tabla10[],2,0)</f>
        <v>CARRASCO GARCIA MARIA LOURDES</v>
      </c>
      <c r="G10" s="24" t="str">
        <f>VLOOKUP(Tabla9[[#This Row],[Columna1]],Tabla10[],3,0)</f>
        <v>TESORERIA MUNICIPAL</v>
      </c>
      <c r="H10" t="s">
        <v>5060</v>
      </c>
      <c r="I10" t="s">
        <v>5042</v>
      </c>
      <c r="J10" t="s">
        <v>5061</v>
      </c>
    </row>
    <row r="11" spans="1:10" hidden="1" x14ac:dyDescent="0.25">
      <c r="A11" t="s">
        <v>2931</v>
      </c>
      <c r="B11" t="str">
        <f>VLOOKUP(Tabla9[[#This Row],[Columna1]],Tabla10[],1,0)</f>
        <v>CAZARES PALACIO SANDRA PAOLA</v>
      </c>
      <c r="C11" t="s">
        <v>44</v>
      </c>
      <c r="D11" s="24" t="str">
        <f>VLOOKUP(Tabla9[[#This Row],[Columna1]],Tabla10[],4,0)</f>
        <v>LIDER DE PROYECTO DEPTO DE CONTRATOS Y CONVENIOS</v>
      </c>
      <c r="E11" t="s">
        <v>288</v>
      </c>
      <c r="F11" t="str">
        <f>VLOOKUP(Tabla9[[#This Row],[Columna1]],Tabla10[],2,0)</f>
        <v>CAZARES PALACIO SANDRA PAOLA</v>
      </c>
      <c r="G11" s="24" t="str">
        <f>VLOOKUP(Tabla9[[#This Row],[Columna1]],Tabla10[],3,0)</f>
        <v>TESORERIA MUNICIPAL</v>
      </c>
      <c r="H11" t="s">
        <v>5062</v>
      </c>
      <c r="I11" t="s">
        <v>5046</v>
      </c>
      <c r="J11" t="s">
        <v>5057</v>
      </c>
    </row>
    <row r="12" spans="1:10" hidden="1" x14ac:dyDescent="0.25">
      <c r="A12" t="s">
        <v>3006</v>
      </c>
      <c r="B12" t="str">
        <f>VLOOKUP(Tabla9[[#This Row],[Columna1]],Tabla10[],1,0)</f>
        <v>NATIVIDAD GARCIA ARACELI JOSEFINA</v>
      </c>
      <c r="C12" t="s">
        <v>67</v>
      </c>
      <c r="D12" s="24" t="str">
        <f>VLOOKUP(Tabla9[[#This Row],[Columna1]],Tabla10[],4,0)</f>
        <v>COORDINADOR DE UNIDAD ADMINISTRATIVA DEL COORDINACION ELABORACION Y CONTROL PRESUPUESTAL</v>
      </c>
      <c r="E12" t="s">
        <v>288</v>
      </c>
      <c r="F12" t="str">
        <f>VLOOKUP(Tabla9[[#This Row],[Columna1]],Tabla10[],2,0)</f>
        <v>NATIVIDAD GARCIA ARACELI JOSEFINA</v>
      </c>
      <c r="G12" s="24" t="str">
        <f>VLOOKUP(Tabla9[[#This Row],[Columna1]],Tabla10[],3,0)</f>
        <v>TESORERIA MUNICIPAL</v>
      </c>
      <c r="H12" t="s">
        <v>5063</v>
      </c>
      <c r="I12" t="s">
        <v>5042</v>
      </c>
      <c r="J12" t="s">
        <v>5064</v>
      </c>
    </row>
    <row r="13" spans="1:10" hidden="1" x14ac:dyDescent="0.25">
      <c r="A13" t="s">
        <v>852</v>
      </c>
      <c r="B13" t="str">
        <f>VLOOKUP(Tabla9[[#This Row],[Columna1]],Tabla10[],1,0)</f>
        <v>MODESTO TERRAZAS ROBERTO RAUL</v>
      </c>
      <c r="C13" t="s">
        <v>5044</v>
      </c>
      <c r="D13" s="24" t="str">
        <f>VLOOKUP(Tabla9[[#This Row],[Columna1]],Tabla10[],4,0)</f>
        <v>JEFE  DE DEPARTAMENTO DE PROMOCION PREVENCION Y RESTAURACION AMBIENTAL</v>
      </c>
      <c r="E13" t="s">
        <v>152</v>
      </c>
      <c r="F13" t="str">
        <f>VLOOKUP(Tabla9[[#This Row],[Columna1]],Tabla10[],2,0)</f>
        <v>MODESTO TERRAZAS ROBERTO RAUL</v>
      </c>
      <c r="G13" s="24" t="str">
        <f>VLOOKUP(Tabla9[[#This Row],[Columna1]],Tabla10[],3,0)</f>
        <v>DIRECCION DE DESARROLLO URBANO Y ECOLOGIA</v>
      </c>
      <c r="H13" t="s">
        <v>5065</v>
      </c>
      <c r="I13" t="s">
        <v>5046</v>
      </c>
      <c r="J13" t="s">
        <v>5066</v>
      </c>
    </row>
    <row r="14" spans="1:10" hidden="1" x14ac:dyDescent="0.25">
      <c r="A14" t="s">
        <v>3059</v>
      </c>
      <c r="B14" t="str">
        <f>VLOOKUP(Tabla9[[#This Row],[Columna1]],Tabla10[],1,0)</f>
        <v>AYALA PEREZ KENIA ROCIO</v>
      </c>
      <c r="C14" t="s">
        <v>60</v>
      </c>
      <c r="D14" s="24" t="str">
        <f>VLOOKUP(Tabla9[[#This Row],[Columna1]],Tabla10[],4,0)</f>
        <v>JEFE DE DEPARTAMENTO.DESPACHO DEL C COORDINADOR DE CONTROL Y PROCEDIMIENTOS ADMVOS</v>
      </c>
      <c r="E14" t="s">
        <v>315</v>
      </c>
      <c r="F14" t="str">
        <f>VLOOKUP(Tabla9[[#This Row],[Columna1]],Tabla10[],2,0)</f>
        <v>AYALA PEREZ KENIA ROCIO</v>
      </c>
      <c r="G14" s="24" t="str">
        <f>VLOOKUP(Tabla9[[#This Row],[Columna1]],Tabla10[],3,0)</f>
        <v>OFICIALIA MAYOR</v>
      </c>
      <c r="H14" t="s">
        <v>5067</v>
      </c>
      <c r="I14" t="s">
        <v>5046</v>
      </c>
      <c r="J14" t="s">
        <v>5057</v>
      </c>
    </row>
    <row r="15" spans="1:10" hidden="1" x14ac:dyDescent="0.25">
      <c r="A15" t="s">
        <v>3198</v>
      </c>
      <c r="B15" t="str">
        <f>VLOOKUP(Tabla9[[#This Row],[Columna1]],Tabla10[],1,0)</f>
        <v>SANTOS BALDERRAMA LUIS ENRIQUE</v>
      </c>
      <c r="C15" t="s">
        <v>73</v>
      </c>
      <c r="D15" s="24" t="str">
        <f>VLOOKUP(Tabla9[[#This Row],[Columna1]],Tabla10[],4,0)</f>
        <v>SUBDIRECTOR DEL SUBDIRECCIÓN DE RECURSOS HUMANOS</v>
      </c>
      <c r="E15" t="s">
        <v>315</v>
      </c>
      <c r="F15" t="str">
        <f>VLOOKUP(Tabla9[[#This Row],[Columna1]],Tabla10[],2,0)</f>
        <v>SANTOS BALDERRAMA LUIS ENRIQUE</v>
      </c>
      <c r="G15" s="24" t="str">
        <f>VLOOKUP(Tabla9[[#This Row],[Columna1]],Tabla10[],3,0)</f>
        <v>OFICIALIA MAYOR</v>
      </c>
      <c r="H15" t="s">
        <v>5068</v>
      </c>
      <c r="I15" t="s">
        <v>5046</v>
      </c>
      <c r="J15" t="s">
        <v>5057</v>
      </c>
    </row>
    <row r="16" spans="1:10" hidden="1" x14ac:dyDescent="0.25">
      <c r="A16" t="s">
        <v>3270</v>
      </c>
      <c r="B16" t="str">
        <f>VLOOKUP(Tabla9[[#This Row],[Columna1]],Tabla10[],1,0)</f>
        <v>VILLALOBOS HERRERA EDGAR JOSUE</v>
      </c>
      <c r="C16" t="s">
        <v>5044</v>
      </c>
      <c r="D16" s="24" t="str">
        <f>VLOOKUP(Tabla9[[#This Row],[Columna1]],Tabla10[],4,0)</f>
        <v>JEFE  DE DEPARTAMENTO DE SOPORTE TÉCNICO</v>
      </c>
      <c r="E16" t="s">
        <v>331</v>
      </c>
      <c r="F16" t="str">
        <f>VLOOKUP(Tabla9[[#This Row],[Columna1]],Tabla10[],2,0)</f>
        <v>VILLALOBOS HERRERA EDGAR JOSUE</v>
      </c>
      <c r="G16" s="24" t="str">
        <f>VLOOKUP(Tabla9[[#This Row],[Columna1]],Tabla10[],3,0)</f>
        <v>DIRECCION DE PLANEACION E INNOVACION GUBERNAMENTAL</v>
      </c>
      <c r="H16" t="s">
        <v>5069</v>
      </c>
      <c r="I16" t="s">
        <v>5046</v>
      </c>
      <c r="J16" t="s">
        <v>5070</v>
      </c>
    </row>
    <row r="17" spans="1:10" hidden="1" x14ac:dyDescent="0.25">
      <c r="A17" t="s">
        <v>4744</v>
      </c>
      <c r="B17" t="str">
        <f>VLOOKUP(Tabla9[[#This Row],[Columna1]],Tabla10[],1,0)</f>
        <v>RIVAS MEDRANO FRANCISCA</v>
      </c>
      <c r="C17" t="s">
        <v>44</v>
      </c>
      <c r="D17" s="24" t="str">
        <f>VLOOKUP(Tabla9[[#This Row],[Columna1]],Tabla10[],4,0)</f>
        <v>LIDER DE PROYECTO DESPACHO DEL C COORDINADOR DE CONTROL Y PROCEDIMIENTOS ADMVOS</v>
      </c>
      <c r="E17" t="s">
        <v>315</v>
      </c>
      <c r="F17" t="str">
        <f>VLOOKUP(Tabla9[[#This Row],[Columna1]],Tabla10[],2,0)</f>
        <v>RIVAS MEDRANO FRANCISCA</v>
      </c>
      <c r="G17" s="24" t="str">
        <f>VLOOKUP(Tabla9[[#This Row],[Columna1]],Tabla10[],3,0)</f>
        <v>OFICIALIA MAYOR</v>
      </c>
      <c r="H17" t="s">
        <v>5071</v>
      </c>
      <c r="I17" t="s">
        <v>5046</v>
      </c>
      <c r="J17" t="s">
        <v>5072</v>
      </c>
    </row>
    <row r="18" spans="1:10" hidden="1" x14ac:dyDescent="0.25">
      <c r="A18" t="s">
        <v>695</v>
      </c>
      <c r="B18" t="str">
        <f>VLOOKUP(Tabla9[[#This Row],[Columna1]],Tabla10[],1,0)</f>
        <v>CORRALES MILLAN FRANCISCO JAVIER</v>
      </c>
      <c r="C18" t="s">
        <v>67</v>
      </c>
      <c r="D18" s="24" t="str">
        <f>VLOOKUP(Tabla9[[#This Row],[Columna1]],Tabla10[],4,0)</f>
        <v>COORDINADOR DE UNIDAD ADMINISTRATIVA DEL DEPTO JURIDICO Y AFECTACIONES</v>
      </c>
      <c r="E18" t="s">
        <v>5074</v>
      </c>
      <c r="F18" t="str">
        <f>VLOOKUP(Tabla9[[#This Row],[Columna1]],Tabla10[],2,0)</f>
        <v>CORRALES MILLAN FRANCISCO JAVIER</v>
      </c>
      <c r="G18" s="24" t="str">
        <f>VLOOKUP(Tabla9[[#This Row],[Columna1]],Tabla10[],3,0)</f>
        <v>DIRECCION DE OBRAS PUBLICAS</v>
      </c>
      <c r="H18" t="s">
        <v>5073</v>
      </c>
      <c r="I18" t="s">
        <v>5046</v>
      </c>
      <c r="J18" t="s">
        <v>5057</v>
      </c>
    </row>
    <row r="19" spans="1:10" hidden="1" x14ac:dyDescent="0.25">
      <c r="A19" t="s">
        <v>3184</v>
      </c>
      <c r="B19" t="str">
        <f>VLOOKUP(Tabla9[[#This Row],[Columna1]],Tabla10[],1,0)</f>
        <v>RIVERA LEDEZMA DIANA ELENA</v>
      </c>
      <c r="C19" t="s">
        <v>5044</v>
      </c>
      <c r="D19" s="24" t="str">
        <f>VLOOKUP(Tabla9[[#This Row],[Columna1]],Tabla10[],4,0)</f>
        <v>JEFE  DE DEPARTAMENTO DE SISTEMAS OFICIALIA MAYOR</v>
      </c>
      <c r="E19" t="s">
        <v>315</v>
      </c>
      <c r="F19" t="str">
        <f>VLOOKUP(Tabla9[[#This Row],[Columna1]],Tabla10[],2,0)</f>
        <v>RIVERA LEDEZMA DIANA ELENA</v>
      </c>
      <c r="G19" s="24" t="str">
        <f>VLOOKUP(Tabla9[[#This Row],[Columna1]],Tabla10[],3,0)</f>
        <v>OFICIALIA MAYOR</v>
      </c>
      <c r="H19" t="s">
        <v>5075</v>
      </c>
      <c r="I19" t="s">
        <v>5046</v>
      </c>
      <c r="J19" t="s">
        <v>5070</v>
      </c>
    </row>
    <row r="20" spans="1:10" hidden="1" x14ac:dyDescent="0.25">
      <c r="A20" t="s">
        <v>3028</v>
      </c>
      <c r="B20" t="str">
        <f>VLOOKUP(Tabla9[[#This Row],[Columna1]],Tabla10[],1,0)</f>
        <v>SANTIAGO GONZALEZ HUMBERTO MANUEL</v>
      </c>
      <c r="C20" t="s">
        <v>5044</v>
      </c>
      <c r="D20" s="24" t="str">
        <f>VLOOKUP(Tabla9[[#This Row],[Columna1]],Tabla10[],4,0)</f>
        <v>JEFE  DE DEPARTAMENTO DE CONTROL FINANCIERO</v>
      </c>
      <c r="E20" t="s">
        <v>288</v>
      </c>
      <c r="F20" t="str">
        <f>VLOOKUP(Tabla9[[#This Row],[Columna1]],Tabla10[],2,0)</f>
        <v>SANTIAGO GONZALEZ HUMBERTO MANUEL</v>
      </c>
      <c r="G20" s="24" t="str">
        <f>VLOOKUP(Tabla9[[#This Row],[Columna1]],Tabla10[],3,0)</f>
        <v>TESORERIA MUNICIPAL</v>
      </c>
      <c r="H20" t="s">
        <v>5076</v>
      </c>
      <c r="I20" t="s">
        <v>5042</v>
      </c>
      <c r="J20" t="s">
        <v>5077</v>
      </c>
    </row>
    <row r="21" spans="1:10" hidden="1" x14ac:dyDescent="0.25">
      <c r="A21" t="s">
        <v>3277</v>
      </c>
      <c r="B21" t="str">
        <f>VLOOKUP(Tabla9[[#This Row],[Columna1]],Tabla10[],1,0)</f>
        <v>BRIBIESCA MONTES CARLOS EDUARDO</v>
      </c>
      <c r="C21" t="s">
        <v>73</v>
      </c>
      <c r="D21" s="24" t="str">
        <f>VLOOKUP(Tabla9[[#This Row],[Columna1]],Tabla10[],4,0)</f>
        <v>SUBDIRECTOR DESPACHO DEL SUBDIRECTOR DE INFRAESTRUCTURA RURAL</v>
      </c>
      <c r="E21" t="s">
        <v>5079</v>
      </c>
      <c r="F21" t="str">
        <f>VLOOKUP(Tabla9[[#This Row],[Columna1]],Tabla10[],2,0)</f>
        <v>BRIBIESCA MONTES CARLOS EDUARDO</v>
      </c>
      <c r="G21" s="24" t="str">
        <f>VLOOKUP(Tabla9[[#This Row],[Columna1]],Tabla10[],3,0)</f>
        <v>DIRECCION DE DESARROLLO RURAL</v>
      </c>
      <c r="H21" s="23" t="s">
        <v>5078</v>
      </c>
      <c r="I21" t="s">
        <v>5049</v>
      </c>
      <c r="J21" t="s">
        <v>5080</v>
      </c>
    </row>
    <row r="22" spans="1:10" hidden="1" x14ac:dyDescent="0.25">
      <c r="A22" t="s">
        <v>3257</v>
      </c>
      <c r="B22" t="str">
        <f>VLOOKUP(Tabla9[[#This Row],[Columna1]],Tabla10[],1,0)</f>
        <v>PLASCENCIA HERNANDEZ BEATRIZ ELENA</v>
      </c>
      <c r="C22" t="s">
        <v>60</v>
      </c>
      <c r="D22" s="24" t="str">
        <f>VLOOKUP(Tabla9[[#This Row],[Columna1]],Tabla10[],4,0)</f>
        <v>JEFE DE DEPARTAMENTO DE NORMATIVIDAD INTERNA</v>
      </c>
      <c r="E22" t="s">
        <v>331</v>
      </c>
      <c r="F22" t="str">
        <f>VLOOKUP(Tabla9[[#This Row],[Columna1]],Tabla10[],2,0)</f>
        <v>PLASCENCIA HERNANDEZ BEATRIZ ELENA</v>
      </c>
      <c r="G22" s="24" t="str">
        <f>VLOOKUP(Tabla9[[#This Row],[Columna1]],Tabla10[],3,0)</f>
        <v>DIRECCION DE PLANEACION E INNOVACION GUBERNAMENTAL</v>
      </c>
      <c r="H22" t="s">
        <v>5081</v>
      </c>
      <c r="I22" t="s">
        <v>5046</v>
      </c>
      <c r="J22" t="s">
        <v>5082</v>
      </c>
    </row>
    <row r="23" spans="1:10" x14ac:dyDescent="0.25">
      <c r="A23" t="s">
        <v>5650</v>
      </c>
      <c r="B23" t="e">
        <f>VLOOKUP(Tabla9[[#This Row],[Columna1]],Tabla10[],1,0)</f>
        <v>#N/A</v>
      </c>
      <c r="C23" t="s">
        <v>60</v>
      </c>
      <c r="D23" s="24" t="e">
        <f>VLOOKUP(Tabla9[[#This Row],[Columna1]],Tabla10[],4,0)</f>
        <v>#N/A</v>
      </c>
      <c r="E23" t="s">
        <v>152</v>
      </c>
      <c r="F23" t="e">
        <f>VLOOKUP(Tabla9[[#This Row],[Columna1]],Tabla10[],2,0)</f>
        <v>#N/A</v>
      </c>
      <c r="G23" s="24" t="e">
        <f>VLOOKUP(Tabla9[[#This Row],[Columna1]],Tabla10[],3,0)</f>
        <v>#N/A</v>
      </c>
      <c r="H23" t="s">
        <v>5083</v>
      </c>
      <c r="I23" t="s">
        <v>5046</v>
      </c>
      <c r="J23" t="s">
        <v>5084</v>
      </c>
    </row>
    <row r="24" spans="1:10" x14ac:dyDescent="0.25">
      <c r="A24" t="s">
        <v>4965</v>
      </c>
      <c r="B24" t="e">
        <f>VLOOKUP(Tabla9[[#This Row],[Columna1]],Tabla10[],1,0)</f>
        <v>#N/A</v>
      </c>
      <c r="C24" t="s">
        <v>5044</v>
      </c>
      <c r="D24" s="24" t="e">
        <f>VLOOKUP(Tabla9[[#This Row],[Columna1]],Tabla10[],4,0)</f>
        <v>#N/A</v>
      </c>
      <c r="E24" t="s">
        <v>385</v>
      </c>
      <c r="F24" t="e">
        <f>VLOOKUP(Tabla9[[#This Row],[Columna1]],Tabla10[],2,0)</f>
        <v>#N/A</v>
      </c>
      <c r="G24" s="24" t="e">
        <f>VLOOKUP(Tabla9[[#This Row],[Columna1]],Tabla10[],3,0)</f>
        <v>#N/A</v>
      </c>
      <c r="H24" t="s">
        <v>5085</v>
      </c>
      <c r="I24" t="s">
        <v>5046</v>
      </c>
      <c r="J24" t="s">
        <v>5086</v>
      </c>
    </row>
    <row r="25" spans="1:10" hidden="1" x14ac:dyDescent="0.25">
      <c r="A25" t="s">
        <v>4765</v>
      </c>
      <c r="B25" t="str">
        <f>VLOOKUP(Tabla9[[#This Row],[Columna1]],Tabla10[],1,0)</f>
        <v>GUTIERREZ TORRES ARMANDO</v>
      </c>
      <c r="C25" t="s">
        <v>5087</v>
      </c>
      <c r="D25" s="24" t="str">
        <f>VLOOKUP(Tabla9[[#This Row],[Columna1]],Tabla10[],4,0)</f>
        <v>COORDINADOR DE DEPENDENCIA  DEL DESP DEL DIRECTOR DESARROLLO RURAL</v>
      </c>
      <c r="E25" t="s">
        <v>352</v>
      </c>
      <c r="F25" t="str">
        <f>VLOOKUP(Tabla9[[#This Row],[Columna1]],Tabla10[],2,0)</f>
        <v>GUTIERREZ TORRES ARMANDO</v>
      </c>
      <c r="G25" s="24" t="str">
        <f>VLOOKUP(Tabla9[[#This Row],[Columna1]],Tabla10[],3,0)</f>
        <v>DIRECCION DE DESARROLLO RURAL</v>
      </c>
      <c r="H25" t="s">
        <v>5088</v>
      </c>
      <c r="I25" t="s">
        <v>5046</v>
      </c>
      <c r="J25" t="s">
        <v>5089</v>
      </c>
    </row>
    <row r="26" spans="1:10" hidden="1" x14ac:dyDescent="0.25">
      <c r="A26" t="s">
        <v>3949</v>
      </c>
      <c r="B26" t="str">
        <f>VLOOKUP(Tabla9[[#This Row],[Columna1]],Tabla10[],1,0)</f>
        <v>CONTRERAS MURILLO EDUARDO</v>
      </c>
      <c r="C26" t="s">
        <v>60</v>
      </c>
      <c r="D26" s="24" t="str">
        <f>VLOOKUP(Tabla9[[#This Row],[Columna1]],Tabla10[],4,0)</f>
        <v>JEFE  DE DEPARTAMENTO DE SERVICIOS MULTIPLES</v>
      </c>
      <c r="E26" t="s">
        <v>173</v>
      </c>
      <c r="F26" t="str">
        <f>VLOOKUP(Tabla9[[#This Row],[Columna1]],Tabla10[],2,0)</f>
        <v>CONTRERAS MURILLO EDUARDO</v>
      </c>
      <c r="G26" s="24" t="str">
        <f>VLOOKUP(Tabla9[[#This Row],[Columna1]],Tabla10[],3,0)</f>
        <v>DIRECCION DE SERVICIOS PUBLICOS MUNICIPALES</v>
      </c>
      <c r="H26" t="s">
        <v>5090</v>
      </c>
      <c r="I26" t="s">
        <v>5049</v>
      </c>
      <c r="J26" t="s">
        <v>5091</v>
      </c>
    </row>
    <row r="27" spans="1:10" hidden="1" x14ac:dyDescent="0.25">
      <c r="A27" t="s">
        <v>3124</v>
      </c>
      <c r="B27" t="str">
        <f>VLOOKUP(Tabla9[[#This Row],[Columna1]],Tabla10[],1,0)</f>
        <v>LUGO ARANDA LUISA REBECA</v>
      </c>
      <c r="C27" t="s">
        <v>44</v>
      </c>
      <c r="D27" s="24" t="str">
        <f>VLOOKUP(Tabla9[[#This Row],[Columna1]],Tabla10[],4,0)</f>
        <v>LIDER DE PROYECTO DEL DESP DEL SUBDIRECTOR DE RECURSOS MATS Y SERVICIOS</v>
      </c>
      <c r="E27" t="s">
        <v>315</v>
      </c>
      <c r="F27" t="str">
        <f>VLOOKUP(Tabla9[[#This Row],[Columna1]],Tabla10[],2,0)</f>
        <v>LUGO ARANDA LUISA REBECA</v>
      </c>
      <c r="G27" s="24" t="str">
        <f>VLOOKUP(Tabla9[[#This Row],[Columna1]],Tabla10[],3,0)</f>
        <v>OFICIALIA MAYOR</v>
      </c>
      <c r="H27" t="s">
        <v>5092</v>
      </c>
      <c r="I27" t="s">
        <v>5046</v>
      </c>
      <c r="J27" t="s">
        <v>5093</v>
      </c>
    </row>
    <row r="28" spans="1:10" hidden="1" x14ac:dyDescent="0.25">
      <c r="A28" t="s">
        <v>3657</v>
      </c>
      <c r="B28" t="str">
        <f>VLOOKUP(Tabla9[[#This Row],[Columna1]],Tabla10[],1,0)</f>
        <v>DERMA RODRIGUEZ MINERVA</v>
      </c>
      <c r="C28" t="s">
        <v>43</v>
      </c>
      <c r="D28" s="24" t="str">
        <f>VLOOKUP(Tabla9[[#This Row],[Columna1]],Tabla10[],4,0)</f>
        <v>CONSULTOR JURIDICO DEL DESPACHO AYUNTAMIENTO</v>
      </c>
      <c r="E28" t="s">
        <v>34</v>
      </c>
      <c r="F28" t="str">
        <f>VLOOKUP(Tabla9[[#This Row],[Columna1]],Tabla10[],2,0)</f>
        <v>DERMA RODRIGUEZ MINERVA</v>
      </c>
      <c r="G28" s="24" t="str">
        <f>VLOOKUP(Tabla9[[#This Row],[Columna1]],Tabla10[],3,0)</f>
        <v>AYUNTAMIENTO</v>
      </c>
      <c r="H28" t="s">
        <v>5094</v>
      </c>
      <c r="I28" t="s">
        <v>5046</v>
      </c>
      <c r="J28" t="s">
        <v>5095</v>
      </c>
    </row>
    <row r="29" spans="1:10" hidden="1" x14ac:dyDescent="0.25">
      <c r="A29" t="s">
        <v>3452</v>
      </c>
      <c r="B29" t="str">
        <f>VLOOKUP(Tabla9[[#This Row],[Columna1]],Tabla10[],1,0)</f>
        <v>MEDELLIN RUIZ JONNATHAN CHRISTIAN</v>
      </c>
      <c r="C29" t="s">
        <v>80</v>
      </c>
      <c r="D29" s="24" t="str">
        <f>VLOOKUP(Tabla9[[#This Row],[Columna1]],Tabla10[],4,0)</f>
        <v>DIRECTOR GENERAL.DESPACHO C DIRECTOR DE MANTENIMIENTO URBANO</v>
      </c>
      <c r="E29" t="s">
        <v>365</v>
      </c>
      <c r="F29" t="str">
        <f>VLOOKUP(Tabla9[[#This Row],[Columna1]],Tabla10[],2,0)</f>
        <v>MEDELLIN RUIZ JONNATHAN CHRISTIAN</v>
      </c>
      <c r="G29" s="24" t="str">
        <f>VLOOKUP(Tabla9[[#This Row],[Columna1]],Tabla10[],3,0)</f>
        <v>DIRECCION DE MANTENIMIENTO URBANO</v>
      </c>
      <c r="H29" t="s">
        <v>5096</v>
      </c>
      <c r="I29" t="s">
        <v>5042</v>
      </c>
      <c r="J29" t="s">
        <v>5097</v>
      </c>
    </row>
    <row r="30" spans="1:10" hidden="1" x14ac:dyDescent="0.25">
      <c r="A30" t="s">
        <v>1065</v>
      </c>
      <c r="B30" t="str">
        <f>VLOOKUP(Tabla9[[#This Row],[Columna1]],Tabla10[],1,0)</f>
        <v>DE LAMADRID TELLEZ JOSE LUIS</v>
      </c>
      <c r="C30" t="s">
        <v>80</v>
      </c>
      <c r="D30" s="24" t="str">
        <f>VLOOKUP(Tabla9[[#This Row],[Columna1]],Tabla10[],4,0)</f>
        <v>DIRECTOR GENERAL DESP DEL C DIRECTOR DE SERVICIOS PUBLICOS MUNICIPALES</v>
      </c>
      <c r="E30" t="s">
        <v>173</v>
      </c>
      <c r="F30" t="str">
        <f>VLOOKUP(Tabla9[[#This Row],[Columna1]],Tabla10[],2,0)</f>
        <v>DE LAMADRID TELLEZ JOSE LUIS</v>
      </c>
      <c r="G30" s="24" t="str">
        <f>VLOOKUP(Tabla9[[#This Row],[Columna1]],Tabla10[],3,0)</f>
        <v>DIRECCION DE SERVICIOS PUBLICOS MUNICIPALES</v>
      </c>
      <c r="H30" t="s">
        <v>5098</v>
      </c>
      <c r="I30" t="s">
        <v>5042</v>
      </c>
      <c r="J30" t="s">
        <v>5099</v>
      </c>
    </row>
    <row r="31" spans="1:10" hidden="1" x14ac:dyDescent="0.25">
      <c r="A31" t="s">
        <v>4625</v>
      </c>
      <c r="B31" t="str">
        <f>VLOOKUP(Tabla9[[#This Row],[Columna1]],Tabla10[],1,0)</f>
        <v>OLVERA YAÑEZ FRANCISCO</v>
      </c>
      <c r="C31" t="s">
        <v>5100</v>
      </c>
      <c r="D31" s="24" t="str">
        <f>VLOOKUP(Tabla9[[#This Row],[Columna1]],Tabla10[],4,0)</f>
        <v>SUBDIRECTOR DEL DESP DEL SUBDIRECTOR DE CATASTRO</v>
      </c>
      <c r="E31" t="s">
        <v>288</v>
      </c>
      <c r="F31" t="str">
        <f>VLOOKUP(Tabla9[[#This Row],[Columna1]],Tabla10[],2,0)</f>
        <v>OLVERA YAÑEZ FRANCISCO</v>
      </c>
      <c r="G31" s="24" t="str">
        <f>VLOOKUP(Tabla9[[#This Row],[Columna1]],Tabla10[],3,0)</f>
        <v>TESORERIA MUNICIPAL</v>
      </c>
      <c r="H31" t="s">
        <v>5101</v>
      </c>
      <c r="I31" t="s">
        <v>5046</v>
      </c>
      <c r="J31" t="s">
        <v>5047</v>
      </c>
    </row>
    <row r="32" spans="1:10" hidden="1" x14ac:dyDescent="0.25">
      <c r="A32" t="s">
        <v>3776</v>
      </c>
      <c r="B32" t="str">
        <f>VLOOKUP(Tabla9[[#This Row],[Columna1]],Tabla10[],1,0)</f>
        <v>CAMPOS NAVA GUILLERMO</v>
      </c>
      <c r="C32" t="s">
        <v>73</v>
      </c>
      <c r="D32" s="24" t="str">
        <f>VLOOKUP(Tabla9[[#This Row],[Columna1]],Tabla10[],4,0)</f>
        <v>SUBDIRECTOR DEL DESPACHO DEL SUBDIRECTOR DE INFRAESTRUCTURA URBANA</v>
      </c>
      <c r="E32" t="s">
        <v>123</v>
      </c>
      <c r="F32" t="str">
        <f>VLOOKUP(Tabla9[[#This Row],[Columna1]],Tabla10[],2,0)</f>
        <v>CAMPOS NAVA GUILLERMO</v>
      </c>
      <c r="G32" s="24" t="str">
        <f>VLOOKUP(Tabla9[[#This Row],[Columna1]],Tabla10[],3,0)</f>
        <v>DIRECCION DE OBRAS PUBLICAS</v>
      </c>
      <c r="H32" t="s">
        <v>5102</v>
      </c>
      <c r="I32" t="s">
        <v>5046</v>
      </c>
      <c r="J32" t="s">
        <v>5103</v>
      </c>
    </row>
    <row r="33" spans="1:10" hidden="1" x14ac:dyDescent="0.25">
      <c r="A33" t="s">
        <v>4767</v>
      </c>
      <c r="B33" t="str">
        <f>VLOOKUP(Tabla9[[#This Row],[Columna1]],Tabla10[],1,0)</f>
        <v>VALDES CASTRO CARLA</v>
      </c>
      <c r="C33" t="s">
        <v>5044</v>
      </c>
      <c r="D33" s="24" t="str">
        <f>VLOOKUP(Tabla9[[#This Row],[Columna1]],Tabla10[],4,0)</f>
        <v>JEFE DE DEPARTAMENT DE CUIDADO DEL AGUA</v>
      </c>
      <c r="E33" t="s">
        <v>352</v>
      </c>
      <c r="F33" t="str">
        <f>VLOOKUP(Tabla9[[#This Row],[Columna1]],Tabla10[],2,0)</f>
        <v>VALDES CASTRO CARLA</v>
      </c>
      <c r="G33" s="24" t="str">
        <f>VLOOKUP(Tabla9[[#This Row],[Columna1]],Tabla10[],3,0)</f>
        <v>DIRECCION DE DESARROLLO RURAL</v>
      </c>
      <c r="H33" t="s">
        <v>5104</v>
      </c>
      <c r="I33" t="s">
        <v>5042</v>
      </c>
      <c r="J33" t="s">
        <v>5105</v>
      </c>
    </row>
    <row r="34" spans="1:10" hidden="1" x14ac:dyDescent="0.25">
      <c r="A34" t="s">
        <v>2413</v>
      </c>
      <c r="B34" t="str">
        <f>VLOOKUP(Tabla9[[#This Row],[Columna1]],Tabla10[],1,0)</f>
        <v>REYES MEJIA DIANA MARIA</v>
      </c>
      <c r="C34" t="s">
        <v>73</v>
      </c>
      <c r="D34" s="24" t="str">
        <f>VLOOKUP(Tabla9[[#This Row],[Columna1]],Tabla10[],4,0)</f>
        <v>SUBDIRECTOR.DESPACHO DEL SUBDIRECTOR JURIDICO SEGURIDAD PUBLICA MUNICIPAL</v>
      </c>
      <c r="E34" t="s">
        <v>188</v>
      </c>
      <c r="F34" t="str">
        <f>VLOOKUP(Tabla9[[#This Row],[Columna1]],Tabla10[],2,0)</f>
        <v>REYES MEJIA DIANA MARIA</v>
      </c>
      <c r="G34" s="24" t="str">
        <f>VLOOKUP(Tabla9[[#This Row],[Columna1]],Tabla10[],3,0)</f>
        <v>DIRECCION DE SEGURIDAD PUBLICA MUNICIPAL</v>
      </c>
      <c r="H34" t="s">
        <v>5106</v>
      </c>
      <c r="I34" t="s">
        <v>5046</v>
      </c>
      <c r="J34" t="s">
        <v>5107</v>
      </c>
    </row>
    <row r="35" spans="1:10" hidden="1" x14ac:dyDescent="0.25">
      <c r="A35" t="s">
        <v>3351</v>
      </c>
      <c r="B35" t="str">
        <f>VLOOKUP(Tabla9[[#This Row],[Columna1]],Tabla10[],1,0)</f>
        <v>CARREON RAMOS OMAR GUADALUPE</v>
      </c>
      <c r="C35" t="s">
        <v>44</v>
      </c>
      <c r="D35" s="24" t="str">
        <f>VLOOKUP(Tabla9[[#This Row],[Columna1]],Tabla10[],4,0)</f>
        <v>LIDER DE PROYECTO DE DEPARTAMENTO PARQUES Y JARDINES</v>
      </c>
      <c r="E35" t="s">
        <v>365</v>
      </c>
      <c r="F35" t="str">
        <f>VLOOKUP(Tabla9[[#This Row],[Columna1]],Tabla10[],2,0)</f>
        <v>CARREON RAMOS OMAR GUADALUPE</v>
      </c>
      <c r="G35" s="24" t="str">
        <f>VLOOKUP(Tabla9[[#This Row],[Columna1]],Tabla10[],3,0)</f>
        <v>DIRECCION DE MANTENIMIENTO URBANO</v>
      </c>
      <c r="H35" t="s">
        <v>5108</v>
      </c>
      <c r="I35" t="s">
        <v>5046</v>
      </c>
      <c r="J35" t="s">
        <v>5109</v>
      </c>
    </row>
    <row r="36" spans="1:10" hidden="1" x14ac:dyDescent="0.25">
      <c r="A36" t="s">
        <v>1755</v>
      </c>
      <c r="B36" t="str">
        <f>VLOOKUP(Tabla9[[#This Row],[Columna1]],Tabla10[],1,0)</f>
        <v>GUTIERREZ CEBALLOS JAIME ALEJANDRO</v>
      </c>
      <c r="C36" t="s">
        <v>44</v>
      </c>
      <c r="D36" s="24" t="str">
        <f>VLOOKUP(Tabla9[[#This Row],[Columna1]],Tabla10[],4,0)</f>
        <v>LIDER DE PROYECTO DE DEPARTAMENTO DE PECUU</v>
      </c>
      <c r="E36" t="s">
        <v>188</v>
      </c>
      <c r="F36" t="str">
        <f>VLOOKUP(Tabla9[[#This Row],[Columna1]],Tabla10[],2,0)</f>
        <v>GUTIERREZ CEBALLOS JAIME ALEJANDRO</v>
      </c>
      <c r="G36" s="24" t="str">
        <f>VLOOKUP(Tabla9[[#This Row],[Columna1]],Tabla10[],3,0)</f>
        <v>DIRECCION DE SEGURIDAD PUBLICA MUNICIPAL</v>
      </c>
      <c r="H36" t="s">
        <v>5110</v>
      </c>
      <c r="I36" t="s">
        <v>5046</v>
      </c>
      <c r="J36" t="s">
        <v>5111</v>
      </c>
    </row>
    <row r="37" spans="1:10" hidden="1" x14ac:dyDescent="0.25">
      <c r="A37" t="s">
        <v>1238</v>
      </c>
      <c r="B37" t="str">
        <f>VLOOKUP(Tabla9[[#This Row],[Columna1]],Tabla10[],1,0)</f>
        <v>ANGELES CARDENAS CLAUDIA PAOLA</v>
      </c>
      <c r="C37" t="s">
        <v>5044</v>
      </c>
      <c r="D37" s="24" t="str">
        <f>VLOOKUP(Tabla9[[#This Row],[Columna1]],Tabla10[],4,0)</f>
        <v>JEFE DE DEPARTAMENTO DE ATENCION A NIÑAS NIÑOS Y ADOLESCENTES</v>
      </c>
      <c r="E37" t="s">
        <v>188</v>
      </c>
      <c r="F37" t="str">
        <f>VLOOKUP(Tabla9[[#This Row],[Columna1]],Tabla10[],2,0)</f>
        <v>ANGELES CARDENAS CLAUDIA PAOLA</v>
      </c>
      <c r="G37" s="24" t="str">
        <f>VLOOKUP(Tabla9[[#This Row],[Columna1]],Tabla10[],3,0)</f>
        <v>DIRECCION DE SEGURIDAD PUBLICA MUNICIPAL</v>
      </c>
      <c r="H37" t="s">
        <v>5112</v>
      </c>
      <c r="I37" t="s">
        <v>5046</v>
      </c>
      <c r="J37" t="s">
        <v>5113</v>
      </c>
    </row>
    <row r="38" spans="1:10" hidden="1" x14ac:dyDescent="0.25">
      <c r="A38" t="s">
        <v>558</v>
      </c>
      <c r="B38" t="str">
        <f>VLOOKUP(Tabla9[[#This Row],[Columna1]],Tabla10[],1,0)</f>
        <v>TORRES NOGAL BRENDA LIZETH</v>
      </c>
      <c r="C38" t="s">
        <v>5044</v>
      </c>
      <c r="D38" s="24" t="str">
        <f>VLOOKUP(Tabla9[[#This Row],[Columna1]],Tabla10[],4,0)</f>
        <v>JEFE DE DEPARTAMENTO ADMINISTRATIVO COMUNICACION SOCIAL</v>
      </c>
      <c r="E38" t="s">
        <v>85</v>
      </c>
      <c r="F38" t="str">
        <f>VLOOKUP(Tabla9[[#This Row],[Columna1]],Tabla10[],2,0)</f>
        <v>TORRES NOGAL BRENDA LIZETH</v>
      </c>
      <c r="G38" s="24" t="str">
        <f>VLOOKUP(Tabla9[[#This Row],[Columna1]],Tabla10[],3,0)</f>
        <v>COORDINACION DE COMUNICACION SOCIAL</v>
      </c>
      <c r="H38" t="s">
        <v>5114</v>
      </c>
      <c r="I38" t="s">
        <v>5049</v>
      </c>
      <c r="J38" t="s">
        <v>5115</v>
      </c>
    </row>
    <row r="39" spans="1:10" hidden="1" x14ac:dyDescent="0.25">
      <c r="A39" t="s">
        <v>2875</v>
      </c>
      <c r="B39" t="str">
        <f>VLOOKUP(Tabla9[[#This Row],[Columna1]],Tabla10[],1,0)</f>
        <v>RANGEL CARRILLO MANUEL ARTURO</v>
      </c>
      <c r="C39" t="s">
        <v>73</v>
      </c>
      <c r="D39" s="24" t="str">
        <f>VLOOKUP(Tabla9[[#This Row],[Columna1]],Tabla10[],4,0)</f>
        <v>SUBDIRECTOR DEL DESPACHO DEL SUBDIRECTOR DE ASUNTOS RELIGIOSOS</v>
      </c>
      <c r="E39" t="s">
        <v>5117</v>
      </c>
      <c r="F39" t="str">
        <f>VLOOKUP(Tabla9[[#This Row],[Columna1]],Tabla10[],2,0)</f>
        <v>RANGEL CARRILLO MANUEL ARTURO</v>
      </c>
      <c r="G39" s="24" t="str">
        <f>VLOOKUP(Tabla9[[#This Row],[Columna1]],Tabla10[],3,0)</f>
        <v>DIRECCION DE DESARROLLO HUMANO Y EDUCACION</v>
      </c>
      <c r="H39" t="s">
        <v>5116</v>
      </c>
      <c r="I39" t="s">
        <v>5118</v>
      </c>
      <c r="J39" t="s">
        <v>5119</v>
      </c>
    </row>
    <row r="40" spans="1:10" hidden="1" x14ac:dyDescent="0.25">
      <c r="A40" t="s">
        <v>2939</v>
      </c>
      <c r="B40" t="str">
        <f>VLOOKUP(Tabla9[[#This Row],[Columna1]],Tabla10[],1,0)</f>
        <v>CORDOVA CHAVEZ AIDA AMANDA</v>
      </c>
      <c r="C40" t="s">
        <v>80</v>
      </c>
      <c r="D40" s="24" t="str">
        <f>VLOOKUP(Tabla9[[#This Row],[Columna1]],Tabla10[],4,0)</f>
        <v>DIRECTOR GENERAL DEL DESPACHO DEL C TESORERO MUNICIPAL</v>
      </c>
      <c r="E40" t="s">
        <v>288</v>
      </c>
      <c r="F40" t="str">
        <f>VLOOKUP(Tabla9[[#This Row],[Columna1]],Tabla10[],2,0)</f>
        <v>CORDOVA CHAVEZ AIDA AMANDA</v>
      </c>
      <c r="G40" s="24" t="str">
        <f>VLOOKUP(Tabla9[[#This Row],[Columna1]],Tabla10[],3,0)</f>
        <v>TESORERIA MUNICIPAL</v>
      </c>
      <c r="H40" t="s">
        <v>5120</v>
      </c>
      <c r="I40" t="s">
        <v>5042</v>
      </c>
      <c r="J40" t="s">
        <v>5077</v>
      </c>
    </row>
    <row r="41" spans="1:10" hidden="1" x14ac:dyDescent="0.25">
      <c r="A41" t="s">
        <v>4665</v>
      </c>
      <c r="B41" t="str">
        <f>VLOOKUP(Tabla9[[#This Row],[Columna1]],Tabla10[],1,0)</f>
        <v>PORTILLO DE LA FUENTE ABRIL</v>
      </c>
      <c r="C41" t="s">
        <v>43</v>
      </c>
      <c r="D41" s="24" t="str">
        <f>VLOOKUP(Tabla9[[#This Row],[Columna1]],Tabla10[],4,0)</f>
        <v>CONSULTOR JURIDICO DEL CONSULTORIA JURIDICA OFICIALIA MAYOR</v>
      </c>
      <c r="E41" t="s">
        <v>315</v>
      </c>
      <c r="F41" t="str">
        <f>VLOOKUP(Tabla9[[#This Row],[Columna1]],Tabla10[],2,0)</f>
        <v>PORTILLO DE LA FUENTE ABRIL</v>
      </c>
      <c r="G41" s="24" t="str">
        <f>VLOOKUP(Tabla9[[#This Row],[Columna1]],Tabla10[],3,0)</f>
        <v>OFICIALIA MAYOR</v>
      </c>
      <c r="H41" t="s">
        <v>5121</v>
      </c>
      <c r="I41" t="s">
        <v>5046</v>
      </c>
      <c r="J41" t="s">
        <v>5057</v>
      </c>
    </row>
    <row r="42" spans="1:10" hidden="1" x14ac:dyDescent="0.25">
      <c r="A42" t="s">
        <v>4652</v>
      </c>
      <c r="B42" t="str">
        <f>VLOOKUP(Tabla9[[#This Row],[Columna1]],Tabla10[],1,0)</f>
        <v>AMPARAN SOTO ARTURO</v>
      </c>
      <c r="C42" t="s">
        <v>73</v>
      </c>
      <c r="D42" s="24" t="str">
        <f>VLOOKUP(Tabla9[[#This Row],[Columna1]],Tabla10[],4,0)</f>
        <v>SUBDIRECTOR DEL DESPACHO DEL SUBIDRECTOR EGRESOS</v>
      </c>
      <c r="E42" t="s">
        <v>288</v>
      </c>
      <c r="F42" t="str">
        <f>VLOOKUP(Tabla9[[#This Row],[Columna1]],Tabla10[],2,0)</f>
        <v>AMPARAN SOTO ARTURO</v>
      </c>
      <c r="G42" s="24" t="str">
        <f>VLOOKUP(Tabla9[[#This Row],[Columna1]],Tabla10[],3,0)</f>
        <v>TESORERIA MUNICIPAL</v>
      </c>
      <c r="H42" t="s">
        <v>5122</v>
      </c>
      <c r="I42" t="s">
        <v>5042</v>
      </c>
      <c r="J42" t="s">
        <v>5077</v>
      </c>
    </row>
    <row r="43" spans="1:10" hidden="1" x14ac:dyDescent="0.25">
      <c r="A43" t="s">
        <v>4963</v>
      </c>
      <c r="B43" t="str">
        <f>VLOOKUP(Tabla9[[#This Row],[Columna1]],Tabla10[],1,0)</f>
        <v>MENDEZ TARANGO EUNICE</v>
      </c>
      <c r="C43" t="s">
        <v>67</v>
      </c>
      <c r="D43" s="24" t="str">
        <f>VLOOKUP(Tabla9[[#This Row],[Columna1]],Tabla10[],4,0)</f>
        <v>COORDINADOR DE UNIDAD ADMINISTRATIVA</v>
      </c>
      <c r="E43" t="s">
        <v>385</v>
      </c>
      <c r="F43" t="str">
        <f>VLOOKUP(Tabla9[[#This Row],[Columna1]],Tabla10[],2,0)</f>
        <v>MENDEZ TARANGO EUNICE</v>
      </c>
      <c r="G43" s="24" t="str">
        <f>VLOOKUP(Tabla9[[#This Row],[Columna1]],Tabla10[],3,0)</f>
        <v>DIRECCION DE ORGANO INTERNO DE CONTROL</v>
      </c>
      <c r="H43" t="s">
        <v>67</v>
      </c>
      <c r="I43" t="s">
        <v>5046</v>
      </c>
      <c r="J43" t="s">
        <v>5057</v>
      </c>
    </row>
    <row r="44" spans="1:10" hidden="1" x14ac:dyDescent="0.25">
      <c r="A44" t="s">
        <v>1261</v>
      </c>
      <c r="B44" t="str">
        <f>VLOOKUP(Tabla9[[#This Row],[Columna1]],Tabla10[],1,0)</f>
        <v>AVILA GUTIERREZ GUADALUPE IVONNE</v>
      </c>
      <c r="C44" t="s">
        <v>5044</v>
      </c>
      <c r="D44" s="24" t="str">
        <f>VLOOKUP(Tabla9[[#This Row],[Columna1]],Tabla10[],4,0)</f>
        <v>JEFE   DEL DEPTO ADMINISTRATIVO PRESIDENCIA MUNICIPAL</v>
      </c>
      <c r="E44" t="s">
        <v>188</v>
      </c>
      <c r="F44" t="str">
        <f>VLOOKUP(Tabla9[[#This Row],[Columna1]],Tabla10[],2,0)</f>
        <v>AVILA GUTIERREZ GUADALUPE IVONNE</v>
      </c>
      <c r="G44" s="24" t="str">
        <f>VLOOKUP(Tabla9[[#This Row],[Columna1]],Tabla10[],3,0)</f>
        <v>DIRECCION DE SEGURIDAD PUBLICA MUNICIPAL</v>
      </c>
      <c r="H44" t="s">
        <v>5123</v>
      </c>
      <c r="I44" t="s">
        <v>5049</v>
      </c>
      <c r="J44" t="s">
        <v>5124</v>
      </c>
    </row>
    <row r="45" spans="1:10" hidden="1" x14ac:dyDescent="0.25">
      <c r="A45" t="s">
        <v>4680</v>
      </c>
      <c r="B45" t="str">
        <f>VLOOKUP(Tabla9[[#This Row],[Columna1]],Tabla10[],1,0)</f>
        <v>VENZOR SALDIVAR ANABAENA</v>
      </c>
      <c r="C45" t="s">
        <v>5044</v>
      </c>
      <c r="D45" s="24" t="str">
        <f>VLOOKUP(Tabla9[[#This Row],[Columna1]],Tabla10[],4,0)</f>
        <v>JEFE   DE DEPARTAMENTO DE NÓMINAS</v>
      </c>
      <c r="E45" t="s">
        <v>315</v>
      </c>
      <c r="F45" t="str">
        <f>VLOOKUP(Tabla9[[#This Row],[Columna1]],Tabla10[],2,0)</f>
        <v>VENZOR SALDIVAR ANABAENA</v>
      </c>
      <c r="G45" s="24" t="str">
        <f>VLOOKUP(Tabla9[[#This Row],[Columna1]],Tabla10[],3,0)</f>
        <v>OFICIALIA MAYOR</v>
      </c>
      <c r="H45" t="s">
        <v>5125</v>
      </c>
      <c r="I45" t="s">
        <v>5042</v>
      </c>
      <c r="J45" t="s">
        <v>5126</v>
      </c>
    </row>
    <row r="46" spans="1:10" hidden="1" x14ac:dyDescent="0.25">
      <c r="A46" t="s">
        <v>802</v>
      </c>
      <c r="B46" t="str">
        <f>VLOOKUP(Tabla9[[#This Row],[Columna1]],Tabla10[],1,0)</f>
        <v>ALARCON ACOSTA CLAUDIA ALEJANDRA</v>
      </c>
      <c r="C46" t="s">
        <v>73</v>
      </c>
      <c r="D46" s="24" t="str">
        <f>VLOOKUP(Tabla9[[#This Row],[Columna1]],Tabla10[],4,0)</f>
        <v>SUBDIRECTOR.DESPACHO DEL SUBDIRECTOR DE ECOLOGIA</v>
      </c>
      <c r="E46" t="s">
        <v>152</v>
      </c>
      <c r="F46" t="str">
        <f>VLOOKUP(Tabla9[[#This Row],[Columna1]],Tabla10[],2,0)</f>
        <v>ALARCON ACOSTA CLAUDIA ALEJANDRA</v>
      </c>
      <c r="G46" s="24" t="str">
        <f>VLOOKUP(Tabla9[[#This Row],[Columna1]],Tabla10[],3,0)</f>
        <v>DIRECCION DE DESARROLLO URBANO Y ECOLOGIA</v>
      </c>
      <c r="H46" t="s">
        <v>5127</v>
      </c>
      <c r="I46" t="s">
        <v>5042</v>
      </c>
      <c r="J46" t="s">
        <v>5128</v>
      </c>
    </row>
    <row r="47" spans="1:10" hidden="1" x14ac:dyDescent="0.25">
      <c r="A47" t="s">
        <v>4694</v>
      </c>
      <c r="B47" t="str">
        <f>VLOOKUP(Tabla9[[#This Row],[Columna1]],Tabla10[],1,0)</f>
        <v>AGUILAR VASQUEZ DANIEL</v>
      </c>
      <c r="C47" t="s">
        <v>5044</v>
      </c>
      <c r="D47" s="24" t="str">
        <f>VLOOKUP(Tabla9[[#This Row],[Columna1]],Tabla10[],4,0)</f>
        <v>JEFE DE DEPARTAMENTO.DEPARTAMENTO DE SELECCION Y CAPACITACION</v>
      </c>
      <c r="E47" t="s">
        <v>315</v>
      </c>
      <c r="F47" t="str">
        <f>VLOOKUP(Tabla9[[#This Row],[Columna1]],Tabla10[],2,0)</f>
        <v>AGUILAR VASQUEZ DANIEL</v>
      </c>
      <c r="G47" s="24" t="str">
        <f>VLOOKUP(Tabla9[[#This Row],[Columna1]],Tabla10[],3,0)</f>
        <v>OFICIALIA MAYOR</v>
      </c>
      <c r="H47" t="s">
        <v>5129</v>
      </c>
      <c r="I47" t="s">
        <v>5049</v>
      </c>
      <c r="J47" t="s">
        <v>5130</v>
      </c>
    </row>
    <row r="48" spans="1:10" hidden="1" x14ac:dyDescent="0.25">
      <c r="A48" t="s">
        <v>2309</v>
      </c>
      <c r="B48" t="str">
        <f>VLOOKUP(Tabla9[[#This Row],[Columna1]],Tabla10[],1,0)</f>
        <v>PEINADO QUEZADA RUBEN GERARDO</v>
      </c>
      <c r="C48" t="s">
        <v>44</v>
      </c>
      <c r="D48" s="24" t="str">
        <f>VLOOKUP(Tabla9[[#This Row],[Columna1]],Tabla10[],4,0)</f>
        <v>LIDER DE PROYECTO DE DEPARTAMENTO DE PECUU</v>
      </c>
      <c r="E48" t="s">
        <v>188</v>
      </c>
      <c r="F48" t="str">
        <f>VLOOKUP(Tabla9[[#This Row],[Columna1]],Tabla10[],2,0)</f>
        <v>PEINADO QUEZADA RUBEN GERARDO</v>
      </c>
      <c r="G48" s="24" t="str">
        <f>VLOOKUP(Tabla9[[#This Row],[Columna1]],Tabla10[],3,0)</f>
        <v>DIRECCION DE SEGURIDAD PUBLICA MUNICIPAL</v>
      </c>
      <c r="H48" t="s">
        <v>5110</v>
      </c>
      <c r="I48" t="s">
        <v>5046</v>
      </c>
      <c r="J48" t="s">
        <v>5131</v>
      </c>
    </row>
    <row r="49" spans="1:10" x14ac:dyDescent="0.25">
      <c r="A49" t="s">
        <v>5651</v>
      </c>
      <c r="B49" t="e">
        <f>VLOOKUP(Tabla9[[#This Row],[Columna1]],Tabla10[],1,0)</f>
        <v>#N/A</v>
      </c>
      <c r="C49" t="s">
        <v>44</v>
      </c>
      <c r="D49" s="24" t="e">
        <f>VLOOKUP(Tabla9[[#This Row],[Columna1]],Tabla10[],4,0)</f>
        <v>#N/A</v>
      </c>
      <c r="E49" t="s">
        <v>331</v>
      </c>
      <c r="F49" t="e">
        <f>VLOOKUP(Tabla9[[#This Row],[Columna1]],Tabla10[],2,0)</f>
        <v>#N/A</v>
      </c>
      <c r="G49" s="24" t="e">
        <f>VLOOKUP(Tabla9[[#This Row],[Columna1]],Tabla10[],3,0)</f>
        <v>#N/A</v>
      </c>
      <c r="H49" t="s">
        <v>5132</v>
      </c>
      <c r="I49" t="s">
        <v>5046</v>
      </c>
      <c r="J49" t="s">
        <v>5133</v>
      </c>
    </row>
    <row r="50" spans="1:10" hidden="1" x14ac:dyDescent="0.25">
      <c r="A50" t="s">
        <v>652</v>
      </c>
      <c r="B50" t="str">
        <f>VLOOKUP(Tabla9[[#This Row],[Columna1]],Tabla10[],1,0)</f>
        <v>VALENZUELA COLOMO LUIS RAUL</v>
      </c>
      <c r="C50" t="s">
        <v>5044</v>
      </c>
      <c r="D50" s="24" t="str">
        <f>VLOOKUP(Tabla9[[#This Row],[Columna1]],Tabla10[],4,0)</f>
        <v>JEFE   DEL DESPACHO  DEL C. SECRETARIO AYUNTAMIENTO</v>
      </c>
      <c r="E50" t="s">
        <v>92</v>
      </c>
      <c r="F50" t="str">
        <f>VLOOKUP(Tabla9[[#This Row],[Columna1]],Tabla10[],2,0)</f>
        <v>VALENZUELA COLOMO LUIS RAUL</v>
      </c>
      <c r="G50" s="24" t="str">
        <f>VLOOKUP(Tabla9[[#This Row],[Columna1]],Tabla10[],3,0)</f>
        <v>SECRETARIA DEL AYUNTAMIENTO</v>
      </c>
      <c r="H50" t="s">
        <v>5134</v>
      </c>
      <c r="I50" t="s">
        <v>5046</v>
      </c>
      <c r="J50" t="s">
        <v>5057</v>
      </c>
    </row>
    <row r="51" spans="1:10" hidden="1" x14ac:dyDescent="0.25">
      <c r="A51" t="s">
        <v>2593</v>
      </c>
      <c r="B51" t="str">
        <f>VLOOKUP(Tabla9[[#This Row],[Columna1]],Tabla10[],1,0)</f>
        <v>SERRANO RAMOS ERNESTO ILDEFONSO</v>
      </c>
      <c r="C51" t="s">
        <v>44</v>
      </c>
      <c r="D51" s="24" t="str">
        <f>VLOOKUP(Tabla9[[#This Row],[Columna1]],Tabla10[],4,0)</f>
        <v>LIDER DE PROYECTO DEL DEPARTAMETO DE PECUU</v>
      </c>
      <c r="E51" t="s">
        <v>188</v>
      </c>
      <c r="F51" t="str">
        <f>VLOOKUP(Tabla9[[#This Row],[Columna1]],Tabla10[],2,0)</f>
        <v>SERRANO RAMOS ERNESTO ILDEFONSO</v>
      </c>
      <c r="G51" s="24" t="str">
        <f>VLOOKUP(Tabla9[[#This Row],[Columna1]],Tabla10[],3,0)</f>
        <v>DIRECCION DE SEGURIDAD PUBLICA MUNICIPAL</v>
      </c>
      <c r="H51" t="s">
        <v>5135</v>
      </c>
      <c r="I51" t="s">
        <v>5049</v>
      </c>
      <c r="J51" t="s">
        <v>5136</v>
      </c>
    </row>
    <row r="52" spans="1:10" hidden="1" x14ac:dyDescent="0.25">
      <c r="A52" t="s">
        <v>509</v>
      </c>
      <c r="B52" t="str">
        <f>VLOOKUP(Tabla9[[#This Row],[Columna1]],Tabla10[],1,0)</f>
        <v>BONILLA MENDOZA MARCO ANTONIO</v>
      </c>
      <c r="C52" t="s">
        <v>66</v>
      </c>
      <c r="D52" s="24" t="str">
        <f>VLOOKUP(Tabla9[[#This Row],[Columna1]],Tabla10[],4,0)</f>
        <v>PRESIDENTE MUNICIPAL DEL DESPACHO DEL C PDTE  MUNICIPAL</v>
      </c>
      <c r="E52" t="s">
        <v>63</v>
      </c>
      <c r="F52" t="str">
        <f>VLOOKUP(Tabla9[[#This Row],[Columna1]],Tabla10[],2,0)</f>
        <v>BONILLA MENDOZA MARCO ANTONIO</v>
      </c>
      <c r="G52" s="24" t="str">
        <f>VLOOKUP(Tabla9[[#This Row],[Columna1]],Tabla10[],3,0)</f>
        <v>PRESIDENCIA MUNICIPAL</v>
      </c>
      <c r="H52" t="s">
        <v>5137</v>
      </c>
      <c r="I52" t="s">
        <v>5046</v>
      </c>
      <c r="J52" t="s">
        <v>5057</v>
      </c>
    </row>
    <row r="53" spans="1:10" hidden="1" x14ac:dyDescent="0.25">
      <c r="A53" t="s">
        <v>3112</v>
      </c>
      <c r="B53" t="str">
        <f>VLOOKUP(Tabla9[[#This Row],[Columna1]],Tabla10[],1,0)</f>
        <v>IBARRA SARMIENTO PEDRO CESAR</v>
      </c>
      <c r="C53" t="s">
        <v>5044</v>
      </c>
      <c r="D53" s="24" t="str">
        <f>VLOOKUP(Tabla9[[#This Row],[Columna1]],Tabla10[],4,0)</f>
        <v>JEFE   DE DEPARTAMENTO DE TALLER MUNICIPAL</v>
      </c>
      <c r="E53" t="s">
        <v>315</v>
      </c>
      <c r="F53" t="str">
        <f>VLOOKUP(Tabla9[[#This Row],[Columna1]],Tabla10[],2,0)</f>
        <v>IBARRA SARMIENTO PEDRO CESAR</v>
      </c>
      <c r="G53" s="24" t="str">
        <f>VLOOKUP(Tabla9[[#This Row],[Columna1]],Tabla10[],3,0)</f>
        <v>OFICIALIA MAYOR</v>
      </c>
      <c r="H53" t="s">
        <v>5138</v>
      </c>
      <c r="I53" t="s">
        <v>5049</v>
      </c>
      <c r="J53" t="s">
        <v>5055</v>
      </c>
    </row>
    <row r="54" spans="1:10" hidden="1" x14ac:dyDescent="0.25">
      <c r="A54" t="s">
        <v>2990</v>
      </c>
      <c r="B54" t="str">
        <f>VLOOKUP(Tabla9[[#This Row],[Columna1]],Tabla10[],1,0)</f>
        <v>MARTINEZ GONZALEZ MARTIN ALEJANDRO</v>
      </c>
      <c r="C54" t="s">
        <v>60</v>
      </c>
      <c r="D54" s="24" t="str">
        <f>VLOOKUP(Tabla9[[#This Row],[Columna1]],Tabla10[],4,0)</f>
        <v>JEFE DE DEPARTAMENTO.DEPARTAMENTO ACTUALIZACION CATASTRAL</v>
      </c>
      <c r="E54" t="s">
        <v>288</v>
      </c>
      <c r="F54" t="str">
        <f>VLOOKUP(Tabla9[[#This Row],[Columna1]],Tabla10[],2,0)</f>
        <v>MARTINEZ GONZALEZ MARTIN ALEJANDRO</v>
      </c>
      <c r="G54" s="24" t="str">
        <f>VLOOKUP(Tabla9[[#This Row],[Columna1]],Tabla10[],3,0)</f>
        <v>TESORERIA MUNICIPAL</v>
      </c>
      <c r="H54" t="s">
        <v>5139</v>
      </c>
      <c r="I54" t="s">
        <v>5042</v>
      </c>
      <c r="J54" t="s">
        <v>5140</v>
      </c>
    </row>
    <row r="55" spans="1:10" hidden="1" x14ac:dyDescent="0.25">
      <c r="A55" t="s">
        <v>737</v>
      </c>
      <c r="B55" t="str">
        <f>VLOOKUP(Tabla9[[#This Row],[Columna1]],Tabla10[],1,0)</f>
        <v>MENDOZA RUGELIO MARIA DEL CARMEN</v>
      </c>
      <c r="C55" t="s">
        <v>44</v>
      </c>
      <c r="D55" s="24" t="str">
        <f>VLOOKUP(Tabla9[[#This Row],[Columna1]],Tabla10[],4,0)</f>
        <v>LIDER DE PROYECTO.DESPACHO DEL SUBDIRECTOR DE INFRAESTRUCTURA URBANA</v>
      </c>
      <c r="E55" t="s">
        <v>123</v>
      </c>
      <c r="F55" t="str">
        <f>VLOOKUP(Tabla9[[#This Row],[Columna1]],Tabla10[],2,0)</f>
        <v>MENDOZA RUGELIO MARIA DEL CARMEN</v>
      </c>
      <c r="G55" s="24" t="str">
        <f>VLOOKUP(Tabla9[[#This Row],[Columna1]],Tabla10[],3,0)</f>
        <v>DIRECCION DE OBRAS PUBLICAS</v>
      </c>
      <c r="H55" t="s">
        <v>5141</v>
      </c>
      <c r="I55" t="s">
        <v>5046</v>
      </c>
      <c r="J55" t="s">
        <v>5047</v>
      </c>
    </row>
    <row r="56" spans="1:10" hidden="1" x14ac:dyDescent="0.25">
      <c r="A56" t="s">
        <v>2023</v>
      </c>
      <c r="B56" t="str">
        <f>VLOOKUP(Tabla9[[#This Row],[Columna1]],Tabla10[],1,0)</f>
        <v>MARTINEZ PEREA LUIS DANIEL</v>
      </c>
      <c r="C56" t="s">
        <v>44</v>
      </c>
      <c r="D56" s="24" t="str">
        <f>VLOOKUP(Tabla9[[#This Row],[Columna1]],Tabla10[],4,0)</f>
        <v>LIDER DE PROYECTO DE DEPARTAMENTO DE PECUU</v>
      </c>
      <c r="E56" t="s">
        <v>188</v>
      </c>
      <c r="F56" t="str">
        <f>VLOOKUP(Tabla9[[#This Row],[Columna1]],Tabla10[],2,0)</f>
        <v>MARTINEZ PEREA LUIS DANIEL</v>
      </c>
      <c r="G56" s="24" t="str">
        <f>VLOOKUP(Tabla9[[#This Row],[Columna1]],Tabla10[],3,0)</f>
        <v>DIRECCION DE SEGURIDAD PUBLICA MUNICIPAL</v>
      </c>
      <c r="H56" t="s">
        <v>5110</v>
      </c>
      <c r="I56" t="s">
        <v>5049</v>
      </c>
      <c r="J56" t="s">
        <v>5142</v>
      </c>
    </row>
    <row r="57" spans="1:10" hidden="1" x14ac:dyDescent="0.25">
      <c r="A57" t="s">
        <v>2826</v>
      </c>
      <c r="B57" t="str">
        <f>VLOOKUP(Tabla9[[#This Row],[Columna1]],Tabla10[],1,0)</f>
        <v>GARCIA JIMENEZ MARIO EDUARDO</v>
      </c>
      <c r="C57" t="s">
        <v>80</v>
      </c>
      <c r="D57" s="24" t="str">
        <f>VLOOKUP(Tabla9[[#This Row],[Columna1]],Tabla10[],4,0)</f>
        <v>DIRECTOR GENERAL.DESPACHO DEL C DIRECTOR DESARROLLO HUMANO Y EDUCACION</v>
      </c>
      <c r="E57" t="s">
        <v>5144</v>
      </c>
      <c r="F57" t="str">
        <f>VLOOKUP(Tabla9[[#This Row],[Columna1]],Tabla10[],2,0)</f>
        <v>GARCIA JIMENEZ MARIO EDUARDO</v>
      </c>
      <c r="G57" s="24" t="str">
        <f>VLOOKUP(Tabla9[[#This Row],[Columna1]],Tabla10[],3,0)</f>
        <v>DIRECCION DE DESARROLLO HUMANO Y EDUCACION</v>
      </c>
      <c r="H57" t="s">
        <v>5143</v>
      </c>
      <c r="I57" t="s">
        <v>5046</v>
      </c>
      <c r="J57" t="s">
        <v>5145</v>
      </c>
    </row>
    <row r="58" spans="1:10" hidden="1" x14ac:dyDescent="0.25">
      <c r="A58" t="s">
        <v>2974</v>
      </c>
      <c r="B58" t="str">
        <f>VLOOKUP(Tabla9[[#This Row],[Columna1]],Tabla10[],1,0)</f>
        <v>HERNANDEZ ORTIZ ABAGDRA YAQUELINE</v>
      </c>
      <c r="C58" t="s">
        <v>60</v>
      </c>
      <c r="D58" s="24" t="str">
        <f>VLOOKUP(Tabla9[[#This Row],[Columna1]],Tabla10[],4,0)</f>
        <v>JEFE DE DEPARTAMENTO. DEPTO DE UNIDAD DE TRANSPARENCIA TESORERIA</v>
      </c>
      <c r="E58" t="s">
        <v>288</v>
      </c>
      <c r="F58" t="str">
        <f>VLOOKUP(Tabla9[[#This Row],[Columna1]],Tabla10[],2,0)</f>
        <v>HERNANDEZ ORTIZ ABAGDRA YAQUELINE</v>
      </c>
      <c r="G58" s="24" t="str">
        <f>VLOOKUP(Tabla9[[#This Row],[Columna1]],Tabla10[],3,0)</f>
        <v>TESORERIA MUNICIPAL</v>
      </c>
      <c r="H58" t="s">
        <v>5146</v>
      </c>
      <c r="I58" t="s">
        <v>5046</v>
      </c>
      <c r="J58" t="s">
        <v>5057</v>
      </c>
    </row>
    <row r="59" spans="1:10" hidden="1" x14ac:dyDescent="0.25">
      <c r="A59" t="s">
        <v>454</v>
      </c>
      <c r="B59" t="str">
        <f>VLOOKUP(Tabla9[[#This Row],[Columna1]],Tabla10[],1,0)</f>
        <v>MARTINEZ ADRIANO FELIX ARTURO</v>
      </c>
      <c r="C59" t="s">
        <v>5147</v>
      </c>
      <c r="D59" s="24" t="str">
        <f>VLOOKUP(Tabla9[[#This Row],[Columna1]],Tabla10[],4,0)</f>
        <v>REGIDOR  DEL DESPACHO AYUNTAMIENTO</v>
      </c>
      <c r="E59" t="s">
        <v>34</v>
      </c>
      <c r="F59" t="str">
        <f>VLOOKUP(Tabla9[[#This Row],[Columna1]],Tabla10[],2,0)</f>
        <v>MARTINEZ ADRIANO FELIX ARTURO</v>
      </c>
      <c r="G59" s="24" t="str">
        <f>VLOOKUP(Tabla9[[#This Row],[Columna1]],Tabla10[],3,0)</f>
        <v>AYUNTAMIENTO</v>
      </c>
      <c r="H59" t="s">
        <v>5148</v>
      </c>
      <c r="I59" t="s">
        <v>5049</v>
      </c>
      <c r="J59" t="s">
        <v>5149</v>
      </c>
    </row>
    <row r="60" spans="1:10" hidden="1" x14ac:dyDescent="0.25">
      <c r="A60" t="s">
        <v>4666</v>
      </c>
      <c r="B60" t="str">
        <f>VLOOKUP(Tabla9[[#This Row],[Columna1]],Tabla10[],1,0)</f>
        <v>VERDUGO ARMENTA GENARO</v>
      </c>
      <c r="C60" t="s">
        <v>44</v>
      </c>
      <c r="D60" s="24" t="str">
        <f>VLOOKUP(Tabla9[[#This Row],[Columna1]],Tabla10[],4,0)</f>
        <v>LIDER DE PROYECTO CONSULTORIA JURIDICA OFICIALIA MAYOR</v>
      </c>
      <c r="E60" t="s">
        <v>315</v>
      </c>
      <c r="F60" t="str">
        <f>VLOOKUP(Tabla9[[#This Row],[Columna1]],Tabla10[],2,0)</f>
        <v>VERDUGO ARMENTA GENARO</v>
      </c>
      <c r="G60" s="24" t="str">
        <f>VLOOKUP(Tabla9[[#This Row],[Columna1]],Tabla10[],3,0)</f>
        <v>OFICIALIA MAYOR</v>
      </c>
      <c r="H60" t="s">
        <v>5150</v>
      </c>
      <c r="I60" t="s">
        <v>5046</v>
      </c>
      <c r="J60" t="s">
        <v>5057</v>
      </c>
    </row>
    <row r="61" spans="1:10" hidden="1" x14ac:dyDescent="0.25">
      <c r="A61" t="s">
        <v>3742</v>
      </c>
      <c r="B61" t="str">
        <f>VLOOKUP(Tabla9[[#This Row],[Columna1]],Tabla10[],1,0)</f>
        <v>ARABIT DEL CAMPO NORMAN</v>
      </c>
      <c r="C61" t="s">
        <v>60</v>
      </c>
      <c r="D61" s="24" t="str">
        <f>VLOOKUP(Tabla9[[#This Row],[Columna1]],Tabla10[],4,0)</f>
        <v>JEFE DE DEPARTAMENTO. DEPARTAMENTO CONTENSIOSO</v>
      </c>
      <c r="E61" t="s">
        <v>92</v>
      </c>
      <c r="F61" t="str">
        <f>VLOOKUP(Tabla9[[#This Row],[Columna1]],Tabla10[],2,0)</f>
        <v>ARABIT DEL CAMPO NORMAN</v>
      </c>
      <c r="G61" s="24" t="str">
        <f>VLOOKUP(Tabla9[[#This Row],[Columna1]],Tabla10[],3,0)</f>
        <v>SECRETARIA DEL AYUNTAMIENTO</v>
      </c>
      <c r="H61" t="s">
        <v>5151</v>
      </c>
      <c r="I61" t="s">
        <v>5046</v>
      </c>
      <c r="J61" t="s">
        <v>5057</v>
      </c>
    </row>
    <row r="62" spans="1:10" hidden="1" x14ac:dyDescent="0.25">
      <c r="A62" t="s">
        <v>617</v>
      </c>
      <c r="B62" t="str">
        <f>VLOOKUP(Tabla9[[#This Row],[Columna1]],Tabla10[],1,0)</f>
        <v>ORTIZ FLORES CRISTIAN ARGENIS</v>
      </c>
      <c r="C62" t="s">
        <v>44</v>
      </c>
      <c r="D62" s="24" t="str">
        <f>VLOOKUP(Tabla9[[#This Row],[Columna1]],Tabla10[],4,0)</f>
        <v>LIDER DE PROYECTO DE DEPARTAMENTO ADMINISTRATIVO SECRETARIA DEL AYUNTAMIENTO</v>
      </c>
      <c r="E62" t="s">
        <v>92</v>
      </c>
      <c r="F62" t="str">
        <f>VLOOKUP(Tabla9[[#This Row],[Columna1]],Tabla10[],2,0)</f>
        <v>ORTIZ FLORES CRISTIAN ARGENIS</v>
      </c>
      <c r="G62" s="24" t="str">
        <f>VLOOKUP(Tabla9[[#This Row],[Columna1]],Tabla10[],3,0)</f>
        <v>SECRETARIA DEL AYUNTAMIENTO</v>
      </c>
      <c r="H62" t="s">
        <v>5152</v>
      </c>
      <c r="I62" t="s">
        <v>5046</v>
      </c>
      <c r="J62" t="s">
        <v>5057</v>
      </c>
    </row>
    <row r="63" spans="1:10" hidden="1" x14ac:dyDescent="0.25">
      <c r="A63" t="s">
        <v>4748</v>
      </c>
      <c r="B63" t="str">
        <f>VLOOKUP(Tabla9[[#This Row],[Columna1]],Tabla10[],1,0)</f>
        <v>BARRAZA CHAVEZ MAYRA</v>
      </c>
      <c r="C63" t="s">
        <v>5044</v>
      </c>
      <c r="D63" s="24" t="str">
        <f>VLOOKUP(Tabla9[[#This Row],[Columna1]],Tabla10[],4,0)</f>
        <v>JEFE DE DEPARTAMENTO DE PROGRAMACION</v>
      </c>
      <c r="E63" t="s">
        <v>331</v>
      </c>
      <c r="F63" t="str">
        <f>VLOOKUP(Tabla9[[#This Row],[Columna1]],Tabla10[],2,0)</f>
        <v>BARRAZA CHAVEZ MAYRA</v>
      </c>
      <c r="G63" s="24" t="str">
        <f>VLOOKUP(Tabla9[[#This Row],[Columna1]],Tabla10[],3,0)</f>
        <v>DIRECCION DE PLANEACION E INNOVACION GUBERNAMENTAL</v>
      </c>
      <c r="H63" t="s">
        <v>5153</v>
      </c>
      <c r="I63" t="s">
        <v>5046</v>
      </c>
      <c r="J63" t="s">
        <v>5154</v>
      </c>
    </row>
    <row r="64" spans="1:10" hidden="1" x14ac:dyDescent="0.25">
      <c r="A64" t="s">
        <v>3296</v>
      </c>
      <c r="B64" t="str">
        <f>VLOOKUP(Tabla9[[#This Row],[Columna1]],Tabla10[],1,0)</f>
        <v>MARTELL ARREOLA JESUS JAVIER</v>
      </c>
      <c r="C64" t="s">
        <v>5044</v>
      </c>
      <c r="D64" s="24" t="str">
        <f>VLOOKUP(Tabla9[[#This Row],[Columna1]],Tabla10[],4,0)</f>
        <v>JEFE   DE DEPARTAMENTO ADMINISTRATIVO DESARROLLO RURAL</v>
      </c>
      <c r="E64" t="s">
        <v>352</v>
      </c>
      <c r="F64" t="str">
        <f>VLOOKUP(Tabla9[[#This Row],[Columna1]],Tabla10[],2,0)</f>
        <v>MARTELL ARREOLA JESUS JAVIER</v>
      </c>
      <c r="G64" s="24" t="str">
        <f>VLOOKUP(Tabla9[[#This Row],[Columna1]],Tabla10[],3,0)</f>
        <v>DIRECCION DE DESARROLLO RURAL</v>
      </c>
      <c r="H64" t="s">
        <v>5155</v>
      </c>
      <c r="I64" t="s">
        <v>5046</v>
      </c>
      <c r="J64" t="s">
        <v>5109</v>
      </c>
    </row>
    <row r="65" spans="1:10" hidden="1" x14ac:dyDescent="0.25">
      <c r="A65" t="s">
        <v>4760</v>
      </c>
      <c r="B65" t="str">
        <f>VLOOKUP(Tabla9[[#This Row],[Columna1]],Tabla10[],1,0)</f>
        <v>HINOJOS SALAZAR IRVING</v>
      </c>
      <c r="C65" t="s">
        <v>44</v>
      </c>
      <c r="D65" s="24" t="str">
        <f>VLOOKUP(Tabla9[[#This Row],[Columna1]],Tabla10[],4,0)</f>
        <v>LIDER DE PROYECTO COORDINACION DE DESARROLLO TECNOLOGICO</v>
      </c>
      <c r="E65" t="s">
        <v>331</v>
      </c>
      <c r="F65" t="str">
        <f>VLOOKUP(Tabla9[[#This Row],[Columna1]],Tabla10[],2,0)</f>
        <v>HINOJOS SALAZAR IRVING</v>
      </c>
      <c r="G65" s="24" t="str">
        <f>VLOOKUP(Tabla9[[#This Row],[Columna1]],Tabla10[],3,0)</f>
        <v>DIRECCION DE PLANEACION E INNOVACION GUBERNAMENTAL</v>
      </c>
      <c r="H65" t="s">
        <v>5156</v>
      </c>
      <c r="I65" t="s">
        <v>5046</v>
      </c>
      <c r="J65" t="s">
        <v>5157</v>
      </c>
    </row>
    <row r="66" spans="1:10" hidden="1" x14ac:dyDescent="0.25">
      <c r="A66" t="s">
        <v>3847</v>
      </c>
      <c r="B66" t="str">
        <f>VLOOKUP(Tabla9[[#This Row],[Columna1]],Tabla10[],1,0)</f>
        <v>BORJAS CHACON MARIZA</v>
      </c>
      <c r="C66" t="s">
        <v>5044</v>
      </c>
      <c r="D66" s="24" t="str">
        <f>VLOOKUP(Tabla9[[#This Row],[Columna1]],Tabla10[],4,0)</f>
        <v>JEFE DEPARTAMENTO DE ANALISIS Y SEGUIMIENTO</v>
      </c>
      <c r="E66" t="s">
        <v>152</v>
      </c>
      <c r="F66" t="str">
        <f>VLOOKUP(Tabla9[[#This Row],[Columna1]],Tabla10[],2,0)</f>
        <v>BORJAS CHACON MARIZA</v>
      </c>
      <c r="G66" s="24" t="str">
        <f>VLOOKUP(Tabla9[[#This Row],[Columna1]],Tabla10[],3,0)</f>
        <v>DIRECCION DE DESARROLLO URBANO Y ECOLOGIA</v>
      </c>
      <c r="H66" t="s">
        <v>5158</v>
      </c>
      <c r="I66" t="s">
        <v>5046</v>
      </c>
      <c r="J66" t="s">
        <v>5159</v>
      </c>
    </row>
    <row r="67" spans="1:10" hidden="1" x14ac:dyDescent="0.25">
      <c r="A67" t="s">
        <v>4775</v>
      </c>
      <c r="B67" t="str">
        <f>VLOOKUP(Tabla9[[#This Row],[Columna1]],Tabla10[],1,0)</f>
        <v>HERNANDEZ OLMOS VICTORIA</v>
      </c>
      <c r="C67" t="s">
        <v>5044</v>
      </c>
      <c r="D67" s="24" t="str">
        <f>VLOOKUP(Tabla9[[#This Row],[Columna1]],Tabla10[],4,0)</f>
        <v>JEFE   DE DEPARTAMENTO VINCULACION</v>
      </c>
      <c r="E67" t="s">
        <v>352</v>
      </c>
      <c r="F67" t="str">
        <f>VLOOKUP(Tabla9[[#This Row],[Columna1]],Tabla10[],2,0)</f>
        <v>HERNANDEZ OLMOS VICTORIA</v>
      </c>
      <c r="G67" s="24" t="str">
        <f>VLOOKUP(Tabla9[[#This Row],[Columna1]],Tabla10[],3,0)</f>
        <v>DIRECCION DE DESARROLLO RURAL</v>
      </c>
      <c r="H67" t="s">
        <v>5160</v>
      </c>
      <c r="I67" t="s">
        <v>5046</v>
      </c>
      <c r="J67" t="s">
        <v>5057</v>
      </c>
    </row>
    <row r="68" spans="1:10" hidden="1" x14ac:dyDescent="0.25">
      <c r="A68" t="s">
        <v>764</v>
      </c>
      <c r="B68" t="str">
        <f>VLOOKUP(Tabla9[[#This Row],[Columna1]],Tabla10[],1,0)</f>
        <v>RIVAS MARTINEZ CARLOS ALBERTO</v>
      </c>
      <c r="C68" t="s">
        <v>80</v>
      </c>
      <c r="D68" s="24" t="str">
        <f>VLOOKUP(Tabla9[[#This Row],[Columna1]],Tabla10[],4,0)</f>
        <v>DIRECTOR GENERAL.DESPACHO DEL C DIRECTOR DE OBRAS PUBLICAS</v>
      </c>
      <c r="E68" t="s">
        <v>123</v>
      </c>
      <c r="F68" t="str">
        <f>VLOOKUP(Tabla9[[#This Row],[Columna1]],Tabla10[],2,0)</f>
        <v>RIVAS MARTINEZ CARLOS ALBERTO</v>
      </c>
      <c r="G68" s="24" t="str">
        <f>VLOOKUP(Tabla9[[#This Row],[Columna1]],Tabla10[],3,0)</f>
        <v>DIRECCION DE OBRAS PUBLICAS</v>
      </c>
      <c r="H68" t="s">
        <v>5161</v>
      </c>
      <c r="I68" t="s">
        <v>5046</v>
      </c>
      <c r="J68" t="s">
        <v>5162</v>
      </c>
    </row>
    <row r="69" spans="1:10" hidden="1" x14ac:dyDescent="0.25">
      <c r="A69" t="s">
        <v>3192</v>
      </c>
      <c r="B69" t="str">
        <f>VLOOKUP(Tabla9[[#This Row],[Columna1]],Tabla10[],1,0)</f>
        <v>ROMAN RANGEL ANA CAROLINA</v>
      </c>
      <c r="C69" t="s">
        <v>67</v>
      </c>
      <c r="D69" s="24" t="str">
        <f>VLOOKUP(Tabla9[[#This Row],[Columna1]],Tabla10[],4,0)</f>
        <v>COORDINADOR DE UNIDAD ADMINISTRATIVA.COORDINACION DE PROVEEDURIA</v>
      </c>
      <c r="E69" t="s">
        <v>315</v>
      </c>
      <c r="F69" t="str">
        <f>VLOOKUP(Tabla9[[#This Row],[Columna1]],Tabla10[],2,0)</f>
        <v>ROMAN RANGEL ANA CAROLINA</v>
      </c>
      <c r="G69" s="24" t="str">
        <f>VLOOKUP(Tabla9[[#This Row],[Columna1]],Tabla10[],3,0)</f>
        <v>OFICIALIA MAYOR</v>
      </c>
      <c r="H69" t="s">
        <v>5163</v>
      </c>
      <c r="I69" t="s">
        <v>5046</v>
      </c>
      <c r="J69" t="s">
        <v>5164</v>
      </c>
    </row>
    <row r="70" spans="1:10" hidden="1" x14ac:dyDescent="0.25">
      <c r="A70" t="s">
        <v>4586</v>
      </c>
      <c r="B70" t="str">
        <f>VLOOKUP(Tabla9[[#This Row],[Columna1]],Tabla10[],1,0)</f>
        <v>TRUJILLO SCHIAFFINO SAMUEL</v>
      </c>
      <c r="C70" t="s">
        <v>60</v>
      </c>
      <c r="D70" s="24" t="str">
        <f>VLOOKUP(Tabla9[[#This Row],[Columna1]],Tabla10[],4,0)</f>
        <v>JEFE DE DEPARTAMENTO DE PRESIDENTA DE TU COLONIA</v>
      </c>
      <c r="E70" t="s">
        <v>269</v>
      </c>
      <c r="F70" t="str">
        <f>VLOOKUP(Tabla9[[#This Row],[Columna1]],Tabla10[],2,0)</f>
        <v>TRUJILLO SCHIAFFINO SAMUEL</v>
      </c>
      <c r="G70" s="24" t="str">
        <f>VLOOKUP(Tabla9[[#This Row],[Columna1]],Tabla10[],3,0)</f>
        <v>DIRECCION DE DESARROLLO HUMANO Y EDUCACION</v>
      </c>
      <c r="H70" t="s">
        <v>5165</v>
      </c>
      <c r="I70" t="s">
        <v>5046</v>
      </c>
      <c r="J70" t="s">
        <v>5166</v>
      </c>
    </row>
    <row r="71" spans="1:10" x14ac:dyDescent="0.25">
      <c r="A71" t="s">
        <v>5652</v>
      </c>
      <c r="B71" t="e">
        <f>VLOOKUP(Tabla9[[#This Row],[Columna1]],Tabla10[],1,0)</f>
        <v>#N/A</v>
      </c>
      <c r="C71" t="s">
        <v>60</v>
      </c>
      <c r="D71" s="24" t="e">
        <f>VLOOKUP(Tabla9[[#This Row],[Columna1]],Tabla10[],4,0)</f>
        <v>#N/A</v>
      </c>
      <c r="E71" t="s">
        <v>173</v>
      </c>
      <c r="F71" t="e">
        <f>VLOOKUP(Tabla9[[#This Row],[Columna1]],Tabla10[],2,0)</f>
        <v>#N/A</v>
      </c>
      <c r="G71" s="24" t="e">
        <f>VLOOKUP(Tabla9[[#This Row],[Columna1]],Tabla10[],3,0)</f>
        <v>#N/A</v>
      </c>
      <c r="H71" t="s">
        <v>5167</v>
      </c>
      <c r="I71" t="s">
        <v>5049</v>
      </c>
      <c r="J71" t="s">
        <v>5168</v>
      </c>
    </row>
    <row r="72" spans="1:10" hidden="1" x14ac:dyDescent="0.25">
      <c r="A72" t="s">
        <v>537</v>
      </c>
      <c r="B72" t="str">
        <f>VLOOKUP(Tabla9[[#This Row],[Columna1]],Tabla10[],1,0)</f>
        <v>LUGO PONCE CYNDI LIZETH</v>
      </c>
      <c r="C72" t="s">
        <v>60</v>
      </c>
      <c r="D72" s="24" t="str">
        <f>VLOOKUP(Tabla9[[#This Row],[Columna1]],Tabla10[],4,0)</f>
        <v>JEFE DE DEPARTAMENTO.DEPARTAMENTO DE EXPORTACIONES DIRECTAS</v>
      </c>
      <c r="E72" t="s">
        <v>69</v>
      </c>
      <c r="F72" t="str">
        <f>VLOOKUP(Tabla9[[#This Row],[Columna1]],Tabla10[],2,0)</f>
        <v>LUGO PONCE CYNDI LIZETH</v>
      </c>
      <c r="G72" s="24" t="str">
        <f>VLOOKUP(Tabla9[[#This Row],[Columna1]],Tabla10[],3,0)</f>
        <v>DIRECCION DE DESARROLLO ECONOMICO Y COMPETITIVIDAD</v>
      </c>
      <c r="H72" t="s">
        <v>5169</v>
      </c>
      <c r="I72" t="s">
        <v>5042</v>
      </c>
      <c r="J72" t="s">
        <v>5170</v>
      </c>
    </row>
    <row r="73" spans="1:10" hidden="1" x14ac:dyDescent="0.25">
      <c r="A73" t="s">
        <v>4356</v>
      </c>
      <c r="B73" t="str">
        <f>VLOOKUP(Tabla9[[#This Row],[Columna1]],Tabla10[],1,0)</f>
        <v>LEYVA BUENO RICARDO</v>
      </c>
      <c r="C73" t="s">
        <v>44</v>
      </c>
      <c r="D73" s="24" t="str">
        <f>VLOOKUP(Tabla9[[#This Row],[Columna1]],Tabla10[],4,0)</f>
        <v>LIDER DE PROYECTO.DEPARTAMENTO DE PLANEACION Y ADMINISTRACION</v>
      </c>
      <c r="E73" t="s">
        <v>188</v>
      </c>
      <c r="F73" t="str">
        <f>VLOOKUP(Tabla9[[#This Row],[Columna1]],Tabla10[],2,0)</f>
        <v>LEYVA BUENO RICARDO</v>
      </c>
      <c r="G73" s="24" t="str">
        <f>VLOOKUP(Tabla9[[#This Row],[Columna1]],Tabla10[],3,0)</f>
        <v>DIRECCION DE SEGURIDAD PUBLICA MUNICIPAL</v>
      </c>
      <c r="H73" t="s">
        <v>5171</v>
      </c>
      <c r="I73" t="s">
        <v>5046</v>
      </c>
      <c r="J73" t="s">
        <v>5172</v>
      </c>
    </row>
    <row r="74" spans="1:10" hidden="1" x14ac:dyDescent="0.25">
      <c r="A74" t="s">
        <v>488</v>
      </c>
      <c r="B74" t="str">
        <f>VLOOKUP(Tabla9[[#This Row],[Columna1]],Tabla10[],1,0)</f>
        <v>ULATE BERNAL BLANCA PATRICIA</v>
      </c>
      <c r="C74" t="s">
        <v>5147</v>
      </c>
      <c r="D74" s="24" t="str">
        <f>VLOOKUP(Tabla9[[#This Row],[Columna1]],Tabla10[],4,0)</f>
        <v>REGIDOR  DEL DESPACHO AYUNTAMIENTO</v>
      </c>
      <c r="E74" t="s">
        <v>34</v>
      </c>
      <c r="F74" t="str">
        <f>VLOOKUP(Tabla9[[#This Row],[Columna1]],Tabla10[],2,0)</f>
        <v>ULATE BERNAL BLANCA PATRICIA</v>
      </c>
      <c r="G74" s="24" t="str">
        <f>VLOOKUP(Tabla9[[#This Row],[Columna1]],Tabla10[],3,0)</f>
        <v>AYUNTAMIENTO</v>
      </c>
      <c r="H74" t="s">
        <v>5148</v>
      </c>
      <c r="I74" t="s">
        <v>5046</v>
      </c>
      <c r="J74" t="s">
        <v>5173</v>
      </c>
    </row>
    <row r="75" spans="1:10" hidden="1" x14ac:dyDescent="0.25">
      <c r="A75" t="s">
        <v>2880</v>
      </c>
      <c r="B75" t="str">
        <f>VLOOKUP(Tabla9[[#This Row],[Columna1]],Tabla10[],1,0)</f>
        <v>RODRIGUEZ CASTAÑEDA CARLOS DANIEL</v>
      </c>
      <c r="C75" t="s">
        <v>73</v>
      </c>
      <c r="D75" s="24" t="str">
        <f>VLOOKUP(Tabla9[[#This Row],[Columna1]],Tabla10[],4,0)</f>
        <v>SUBDIRECTOR DESPACHO DEL SUBDIRECTOR DE EDUCACION</v>
      </c>
      <c r="E75" t="s">
        <v>269</v>
      </c>
      <c r="F75" t="str">
        <f>VLOOKUP(Tabla9[[#This Row],[Columna1]],Tabla10[],2,0)</f>
        <v>RODRIGUEZ CASTAÑEDA CARLOS DANIEL</v>
      </c>
      <c r="G75" s="24" t="str">
        <f>VLOOKUP(Tabla9[[#This Row],[Columna1]],Tabla10[],3,0)</f>
        <v>DIRECCION DE DESARROLLO HUMANO Y EDUCACION</v>
      </c>
      <c r="H75" t="s">
        <v>5174</v>
      </c>
      <c r="I75" t="s">
        <v>5046</v>
      </c>
      <c r="J75" t="s">
        <v>5175</v>
      </c>
    </row>
    <row r="76" spans="1:10" hidden="1" x14ac:dyDescent="0.25">
      <c r="A76" t="s">
        <v>505</v>
      </c>
      <c r="B76" t="str">
        <f>VLOOKUP(Tabla9[[#This Row],[Columna1]],Tabla10[],1,0)</f>
        <v>VALENZUELA MACIAS JUAN HUMBERTO</v>
      </c>
      <c r="C76" t="s">
        <v>5044</v>
      </c>
      <c r="D76" s="24" t="str">
        <f>VLOOKUP(Tabla9[[#This Row],[Columna1]],Tabla10[],4,0)</f>
        <v>JEFE   DE DEPARTAMENTO DE AUDITORIA CONTABLE</v>
      </c>
      <c r="E76" t="s">
        <v>52</v>
      </c>
      <c r="F76" t="str">
        <f>VLOOKUP(Tabla9[[#This Row],[Columna1]],Tabla10[],2,0)</f>
        <v>VALENZUELA MACIAS JUAN HUMBERTO</v>
      </c>
      <c r="G76" s="24" t="str">
        <f>VLOOKUP(Tabla9[[#This Row],[Columna1]],Tabla10[],3,0)</f>
        <v>SINDICATURA</v>
      </c>
      <c r="H76" t="s">
        <v>5176</v>
      </c>
      <c r="I76" t="s">
        <v>5046</v>
      </c>
      <c r="J76" t="s">
        <v>5109</v>
      </c>
    </row>
    <row r="77" spans="1:10" hidden="1" x14ac:dyDescent="0.25">
      <c r="A77" t="s">
        <v>492</v>
      </c>
      <c r="B77" t="str">
        <f>VLOOKUP(Tabla9[[#This Row],[Columna1]],Tabla10[],1,0)</f>
        <v>FLORES MORA LUIS RAUL</v>
      </c>
      <c r="C77" t="s">
        <v>5044</v>
      </c>
      <c r="D77" s="24" t="str">
        <f>VLOOKUP(Tabla9[[#This Row],[Columna1]],Tabla10[],4,0)</f>
        <v>JEFE   DE DEPARTAMENTO DE AUDITORIA DE OBRA</v>
      </c>
      <c r="E77" t="s">
        <v>52</v>
      </c>
      <c r="F77" t="str">
        <f>VLOOKUP(Tabla9[[#This Row],[Columna1]],Tabla10[],2,0)</f>
        <v>FLORES MORA LUIS RAUL</v>
      </c>
      <c r="G77" s="24" t="str">
        <f>VLOOKUP(Tabla9[[#This Row],[Columna1]],Tabla10[],3,0)</f>
        <v>SINDICATURA</v>
      </c>
      <c r="H77" t="s">
        <v>5177</v>
      </c>
      <c r="I77" t="s">
        <v>5178</v>
      </c>
      <c r="J77" t="s">
        <v>5179</v>
      </c>
    </row>
    <row r="78" spans="1:10" hidden="1" x14ac:dyDescent="0.25">
      <c r="A78" t="s">
        <v>457</v>
      </c>
      <c r="B78" t="str">
        <f>VLOOKUP(Tabla9[[#This Row],[Columna1]],Tabla10[],1,0)</f>
        <v>MARQUEZ ESTRADA OMAR ENRIQUE</v>
      </c>
      <c r="C78" t="s">
        <v>5147</v>
      </c>
      <c r="D78" s="24" t="str">
        <f>VLOOKUP(Tabla9[[#This Row],[Columna1]],Tabla10[],4,0)</f>
        <v>REGIDOR  DEL DESPACHO AYUNTAMIENTO</v>
      </c>
      <c r="E78" t="s">
        <v>34</v>
      </c>
      <c r="F78" t="str">
        <f>VLOOKUP(Tabla9[[#This Row],[Columna1]],Tabla10[],2,0)</f>
        <v>MARQUEZ ESTRADA OMAR ENRIQUE</v>
      </c>
      <c r="G78" s="24" t="str">
        <f>VLOOKUP(Tabla9[[#This Row],[Columna1]],Tabla10[],3,0)</f>
        <v>AYUNTAMIENTO</v>
      </c>
      <c r="H78" t="s">
        <v>5148</v>
      </c>
      <c r="I78" t="s">
        <v>5046</v>
      </c>
      <c r="J78" t="s">
        <v>5057</v>
      </c>
    </row>
    <row r="79" spans="1:10" hidden="1" x14ac:dyDescent="0.25">
      <c r="A79" t="s">
        <v>512</v>
      </c>
      <c r="B79" t="str">
        <f>VLOOKUP(Tabla9[[#This Row],[Columna1]],Tabla10[],1,0)</f>
        <v>FABELA MUÑOZ CARLOS MANUEL</v>
      </c>
      <c r="C79" t="s">
        <v>44</v>
      </c>
      <c r="D79" s="24" t="str">
        <f>VLOOKUP(Tabla9[[#This Row],[Columna1]],Tabla10[],4,0)</f>
        <v>LIDER DE PROYECTO.DESPACHO DEL C PDTE  MUNICIPAL</v>
      </c>
      <c r="E79" t="s">
        <v>63</v>
      </c>
      <c r="F79" t="str">
        <f>VLOOKUP(Tabla9[[#This Row],[Columna1]],Tabla10[],2,0)</f>
        <v>FABELA MUÑOZ CARLOS MANUEL</v>
      </c>
      <c r="G79" s="24" t="str">
        <f>VLOOKUP(Tabla9[[#This Row],[Columna1]],Tabla10[],3,0)</f>
        <v>PRESIDENCIA MUNICIPAL</v>
      </c>
      <c r="H79" t="s">
        <v>5180</v>
      </c>
      <c r="I79" t="s">
        <v>5046</v>
      </c>
      <c r="J79" t="s">
        <v>5057</v>
      </c>
    </row>
    <row r="80" spans="1:10" hidden="1" x14ac:dyDescent="0.25">
      <c r="A80" t="s">
        <v>4945</v>
      </c>
      <c r="B80" t="str">
        <f>VLOOKUP(Tabla9[[#This Row],[Columna1]],Tabla10[],1,0)</f>
        <v>FLORES TREVIÑO CONRADO</v>
      </c>
      <c r="C80" t="s">
        <v>60</v>
      </c>
      <c r="D80" s="24" t="str">
        <f>VLOOKUP(Tabla9[[#This Row],[Columna1]],Tabla10[],4,0)</f>
        <v>JEFE  DE DEPARTAMENTO DE SUPERVISION MTTO URBANO</v>
      </c>
      <c r="E80" t="s">
        <v>365</v>
      </c>
      <c r="F80" t="str">
        <f>VLOOKUP(Tabla9[[#This Row],[Columna1]],Tabla10[],2,0)</f>
        <v>FLORES TREVIÑO CONRADO</v>
      </c>
      <c r="G80" s="24" t="str">
        <f>VLOOKUP(Tabla9[[#This Row],[Columna1]],Tabla10[],3,0)</f>
        <v>DIRECCION DE MANTENIMIENTO URBANO</v>
      </c>
      <c r="H80" t="s">
        <v>5181</v>
      </c>
      <c r="I80" t="s">
        <v>5046</v>
      </c>
      <c r="J80" t="s">
        <v>5182</v>
      </c>
    </row>
    <row r="81" spans="1:10" hidden="1" x14ac:dyDescent="0.25">
      <c r="A81" t="s">
        <v>480</v>
      </c>
      <c r="B81" t="str">
        <f>VLOOKUP(Tabla9[[#This Row],[Columna1]],Tabla10[],1,0)</f>
        <v>RIGGS BAEZA MIGUEL ALONSO</v>
      </c>
      <c r="C81" t="s">
        <v>5147</v>
      </c>
      <c r="D81" s="24" t="str">
        <f>VLOOKUP(Tabla9[[#This Row],[Columna1]],Tabla10[],4,0)</f>
        <v>REGIDOR  DEL DESPACHO AYUNTAMIENTO</v>
      </c>
      <c r="E81" t="s">
        <v>34</v>
      </c>
      <c r="F81" t="str">
        <f>VLOOKUP(Tabla9[[#This Row],[Columna1]],Tabla10[],2,0)</f>
        <v>RIGGS BAEZA MIGUEL ALONSO</v>
      </c>
      <c r="G81" s="24" t="str">
        <f>VLOOKUP(Tabla9[[#This Row],[Columna1]],Tabla10[],3,0)</f>
        <v>AYUNTAMIENTO</v>
      </c>
      <c r="H81" t="s">
        <v>5148</v>
      </c>
      <c r="I81" t="s">
        <v>5042</v>
      </c>
      <c r="J81" t="s">
        <v>5093</v>
      </c>
    </row>
    <row r="82" spans="1:10" hidden="1" x14ac:dyDescent="0.25">
      <c r="A82" t="s">
        <v>3312</v>
      </c>
      <c r="B82" t="str">
        <f>VLOOKUP(Tabla9[[#This Row],[Columna1]],Tabla10[],1,0)</f>
        <v>AYALA ALMANZA EDGAR ALEJANDRO</v>
      </c>
      <c r="C82" t="s">
        <v>44</v>
      </c>
      <c r="D82" s="24" t="str">
        <f>VLOOKUP(Tabla9[[#This Row],[Columna1]],Tabla10[],4,0)</f>
        <v>LIDER DE PROYECTO DE DEPARTAMENTO DE PARQUES Y JARDINES</v>
      </c>
      <c r="E82" t="s">
        <v>365</v>
      </c>
      <c r="F82" t="str">
        <f>VLOOKUP(Tabla9[[#This Row],[Columna1]],Tabla10[],2,0)</f>
        <v>AYALA ALMANZA EDGAR ALEJANDRO</v>
      </c>
      <c r="G82" s="24" t="str">
        <f>VLOOKUP(Tabla9[[#This Row],[Columna1]],Tabla10[],3,0)</f>
        <v>DIRECCION DE MANTENIMIENTO URBANO</v>
      </c>
      <c r="H82" t="s">
        <v>5183</v>
      </c>
      <c r="I82" t="s">
        <v>5046</v>
      </c>
      <c r="J82" t="s">
        <v>5057</v>
      </c>
    </row>
    <row r="83" spans="1:10" hidden="1" x14ac:dyDescent="0.25">
      <c r="A83" t="s">
        <v>3846</v>
      </c>
      <c r="B83" t="str">
        <f>VLOOKUP(Tabla9[[#This Row],[Columna1]],Tabla10[],1,0)</f>
        <v>MORALES MENDOZA ANTONIO</v>
      </c>
      <c r="C83" t="s">
        <v>5044</v>
      </c>
      <c r="D83" s="24" t="str">
        <f>VLOOKUP(Tabla9[[#This Row],[Columna1]],Tabla10[],4,0)</f>
        <v>JEFE   DE DEPARTAMENTO DE NOMENCLATURA</v>
      </c>
      <c r="E83" t="s">
        <v>152</v>
      </c>
      <c r="F83" t="str">
        <f>VLOOKUP(Tabla9[[#This Row],[Columna1]],Tabla10[],2,0)</f>
        <v>MORALES MENDOZA ANTONIO</v>
      </c>
      <c r="G83" s="24" t="str">
        <f>VLOOKUP(Tabla9[[#This Row],[Columna1]],Tabla10[],3,0)</f>
        <v>DIRECCION DE DESARROLLO URBANO Y ECOLOGIA</v>
      </c>
      <c r="H83" t="s">
        <v>5184</v>
      </c>
      <c r="I83" t="s">
        <v>5049</v>
      </c>
      <c r="J83" t="s">
        <v>5185</v>
      </c>
    </row>
    <row r="84" spans="1:10" hidden="1" x14ac:dyDescent="0.25">
      <c r="A84" t="s">
        <v>3008</v>
      </c>
      <c r="B84" t="str">
        <f>VLOOKUP(Tabla9[[#This Row],[Columna1]],Tabla10[],1,0)</f>
        <v>ORTEGA CARRASCO MARIA TERESA</v>
      </c>
      <c r="C84" t="s">
        <v>5044</v>
      </c>
      <c r="D84" s="24" t="str">
        <f>VLOOKUP(Tabla9[[#This Row],[Columna1]],Tabla10[],4,0)</f>
        <v>JEFE   DE DEPARTAMENTO CAJA GENERAL</v>
      </c>
      <c r="E84" t="s">
        <v>288</v>
      </c>
      <c r="F84" t="str">
        <f>VLOOKUP(Tabla9[[#This Row],[Columna1]],Tabla10[],2,0)</f>
        <v>ORTEGA CARRASCO MARIA TERESA</v>
      </c>
      <c r="G84" s="24" t="str">
        <f>VLOOKUP(Tabla9[[#This Row],[Columna1]],Tabla10[],3,0)</f>
        <v>TESORERIA MUNICIPAL</v>
      </c>
      <c r="H84" t="s">
        <v>5186</v>
      </c>
      <c r="I84" t="s">
        <v>5042</v>
      </c>
      <c r="J84" t="s">
        <v>5043</v>
      </c>
    </row>
    <row r="85" spans="1:10" hidden="1" x14ac:dyDescent="0.25">
      <c r="A85" t="s">
        <v>434</v>
      </c>
      <c r="B85" t="str">
        <f>VLOOKUP(Tabla9[[#This Row],[Columna1]],Tabla10[],1,0)</f>
        <v>BORRUEL BAQUERA MARIA GUADALUPE</v>
      </c>
      <c r="C85" t="s">
        <v>5147</v>
      </c>
      <c r="D85" s="24" t="str">
        <f>VLOOKUP(Tabla9[[#This Row],[Columna1]],Tabla10[],4,0)</f>
        <v>REGIDOR  DEL DESPACHO AYUNTAMIENTO</v>
      </c>
      <c r="E85" t="s">
        <v>34</v>
      </c>
      <c r="F85" t="str">
        <f>VLOOKUP(Tabla9[[#This Row],[Columna1]],Tabla10[],2,0)</f>
        <v>BORRUEL BAQUERA MARIA GUADALUPE</v>
      </c>
      <c r="G85" s="24" t="str">
        <f>VLOOKUP(Tabla9[[#This Row],[Columna1]],Tabla10[],3,0)</f>
        <v>AYUNTAMIENTO</v>
      </c>
      <c r="H85" t="s">
        <v>5148</v>
      </c>
      <c r="I85" t="s">
        <v>5118</v>
      </c>
      <c r="J85" t="s">
        <v>5187</v>
      </c>
    </row>
    <row r="86" spans="1:10" hidden="1" x14ac:dyDescent="0.25">
      <c r="A86" t="s">
        <v>4645</v>
      </c>
      <c r="B86" t="str">
        <f>VLOOKUP(Tabla9[[#This Row],[Columna1]],Tabla10[],1,0)</f>
        <v>GAYTAN PERLA ALBERTO</v>
      </c>
      <c r="C86" t="s">
        <v>44</v>
      </c>
      <c r="D86" s="24" t="str">
        <f>VLOOKUP(Tabla9[[#This Row],[Columna1]],Tabla10[],4,0)</f>
        <v>LIDER DE PROYECTO DEPARTAMENTO ACTUALIZACION CATASTRAL</v>
      </c>
      <c r="E86" t="s">
        <v>288</v>
      </c>
      <c r="F86" t="str">
        <f>VLOOKUP(Tabla9[[#This Row],[Columna1]],Tabla10[],2,0)</f>
        <v>GAYTAN PERLA ALBERTO</v>
      </c>
      <c r="G86" s="24" t="str">
        <f>VLOOKUP(Tabla9[[#This Row],[Columna1]],Tabla10[],3,0)</f>
        <v>TESORERIA MUNICIPAL</v>
      </c>
      <c r="H86" t="s">
        <v>5188</v>
      </c>
      <c r="I86" t="s">
        <v>5046</v>
      </c>
      <c r="J86" t="s">
        <v>5189</v>
      </c>
    </row>
    <row r="87" spans="1:10" hidden="1" x14ac:dyDescent="0.25">
      <c r="A87" t="s">
        <v>3230</v>
      </c>
      <c r="B87" t="str">
        <f>VLOOKUP(Tabla9[[#This Row],[Columna1]],Tabla10[],1,0)</f>
        <v>CALDERON TREVIÑO JAIME ISAAC</v>
      </c>
      <c r="C87" t="s">
        <v>73</v>
      </c>
      <c r="D87" s="24" t="str">
        <f>VLOOKUP(Tabla9[[#This Row],[Columna1]],Tabla10[],4,0)</f>
        <v>SUBDIRECTOR DEL DESPACHO DEL DIRECTOR DE PLANEACION Y EVAL</v>
      </c>
      <c r="E87" t="s">
        <v>331</v>
      </c>
      <c r="F87" t="str">
        <f>VLOOKUP(Tabla9[[#This Row],[Columna1]],Tabla10[],2,0)</f>
        <v>CALDERON TREVIÑO JAIME ISAAC</v>
      </c>
      <c r="G87" s="24" t="str">
        <f>VLOOKUP(Tabla9[[#This Row],[Columna1]],Tabla10[],3,0)</f>
        <v>DIRECCION DE PLANEACION E INNOVACION GUBERNAMENTAL</v>
      </c>
      <c r="H87" t="s">
        <v>5190</v>
      </c>
      <c r="I87" t="s">
        <v>5046</v>
      </c>
      <c r="J87" t="s">
        <v>5191</v>
      </c>
    </row>
    <row r="88" spans="1:10" hidden="1" x14ac:dyDescent="0.25">
      <c r="A88" t="s">
        <v>3660</v>
      </c>
      <c r="B88" t="str">
        <f>VLOOKUP(Tabla9[[#This Row],[Columna1]],Tabla10[],1,0)</f>
        <v>GARCIA MURILLO BERNARDINA</v>
      </c>
      <c r="C88" t="s">
        <v>5147</v>
      </c>
      <c r="D88" s="24" t="str">
        <f>VLOOKUP(Tabla9[[#This Row],[Columna1]],Tabla10[],4,0)</f>
        <v>REGIDOR  DEL DESPACHO AYUNTAMIENTO</v>
      </c>
      <c r="E88" t="s">
        <v>34</v>
      </c>
      <c r="F88" t="str">
        <f>VLOOKUP(Tabla9[[#This Row],[Columna1]],Tabla10[],2,0)</f>
        <v>GARCIA MURILLO BERNARDINA</v>
      </c>
      <c r="G88" s="24" t="str">
        <f>VLOOKUP(Tabla9[[#This Row],[Columna1]],Tabla10[],3,0)</f>
        <v>AYUNTAMIENTO</v>
      </c>
      <c r="H88" t="s">
        <v>5148</v>
      </c>
      <c r="I88" t="s">
        <v>5049</v>
      </c>
      <c r="J88" t="s">
        <v>5192</v>
      </c>
    </row>
    <row r="89" spans="1:10" hidden="1" x14ac:dyDescent="0.25">
      <c r="A89" t="s">
        <v>1212</v>
      </c>
      <c r="B89" t="str">
        <f>VLOOKUP(Tabla9[[#This Row],[Columna1]],Tabla10[],1,0)</f>
        <v>AVALOS BARRAZA DIANA LAURA</v>
      </c>
      <c r="C89" t="s">
        <v>60</v>
      </c>
      <c r="D89" s="24" t="str">
        <f>VLOOKUP(Tabla9[[#This Row],[Columna1]],Tabla10[],4,0)</f>
        <v>JEFE DE DEPARTAMENTO  DE UNIDAD ASESORIA</v>
      </c>
      <c r="E89" t="s">
        <v>188</v>
      </c>
      <c r="F89" t="str">
        <f>VLOOKUP(Tabla9[[#This Row],[Columna1]],Tabla10[],2,0)</f>
        <v>AVALOS BARRAZA DIANA LAURA</v>
      </c>
      <c r="G89" s="24" t="str">
        <f>VLOOKUP(Tabla9[[#This Row],[Columna1]],Tabla10[],3,0)</f>
        <v>DIRECCION DE SEGURIDAD PUBLICA MUNICIPAL</v>
      </c>
      <c r="H89" t="s">
        <v>5193</v>
      </c>
      <c r="I89" t="s">
        <v>5046</v>
      </c>
      <c r="J89" t="s">
        <v>5194</v>
      </c>
    </row>
    <row r="90" spans="1:10" hidden="1" x14ac:dyDescent="0.25">
      <c r="A90" t="s">
        <v>2808</v>
      </c>
      <c r="B90" t="str">
        <f>VLOOKUP(Tabla9[[#This Row],[Columna1]],Tabla10[],1,0)</f>
        <v>COTA REY RAMON HECTOR</v>
      </c>
      <c r="C90" t="s">
        <v>5044</v>
      </c>
      <c r="D90" s="24" t="str">
        <f>VLOOKUP(Tabla9[[#This Row],[Columna1]],Tabla10[],4,0)</f>
        <v>JEFE  DE DEPARTAMENTO DE ACCION CIVICA Y SOCIAL</v>
      </c>
      <c r="E90" t="s">
        <v>5117</v>
      </c>
      <c r="F90" t="str">
        <f>VLOOKUP(Tabla9[[#This Row],[Columna1]],Tabla10[],2,0)</f>
        <v>COTA REY RAMON HECTOR</v>
      </c>
      <c r="G90" s="24" t="str">
        <f>VLOOKUP(Tabla9[[#This Row],[Columna1]],Tabla10[],3,0)</f>
        <v>DIRECCION DE DESARROLLO HUMANO Y EDUCACION</v>
      </c>
      <c r="H90" t="s">
        <v>5195</v>
      </c>
      <c r="I90" t="s">
        <v>5049</v>
      </c>
      <c r="J90" t="s">
        <v>5196</v>
      </c>
    </row>
    <row r="91" spans="1:10" hidden="1" x14ac:dyDescent="0.25">
      <c r="A91" t="s">
        <v>968</v>
      </c>
      <c r="B91" t="str">
        <f>VLOOKUP(Tabla9[[#This Row],[Columna1]],Tabla10[],1,0)</f>
        <v>CRUZ SIGALA MIGUEL ANGEL</v>
      </c>
      <c r="C91" t="s">
        <v>44</v>
      </c>
      <c r="D91" s="24" t="str">
        <f>VLOOKUP(Tabla9[[#This Row],[Columna1]],Tabla10[],4,0)</f>
        <v>LIDER DE PROYECTO DEL DESPACHO DEL SUBDIRECTOR DE SERVICIOS</v>
      </c>
      <c r="E91" t="s">
        <v>173</v>
      </c>
      <c r="F91" t="str">
        <f>VLOOKUP(Tabla9[[#This Row],[Columna1]],Tabla10[],2,0)</f>
        <v>CRUZ SIGALA MIGUEL ANGEL</v>
      </c>
      <c r="G91" s="24" t="str">
        <f>VLOOKUP(Tabla9[[#This Row],[Columna1]],Tabla10[],3,0)</f>
        <v>DIRECCION DE SERVICIOS PUBLICOS MUNICIPALES</v>
      </c>
      <c r="H91" t="s">
        <v>5197</v>
      </c>
      <c r="I91" t="s">
        <v>5049</v>
      </c>
      <c r="J91" t="s">
        <v>5198</v>
      </c>
    </row>
    <row r="92" spans="1:10" hidden="1" x14ac:dyDescent="0.25">
      <c r="A92" t="s">
        <v>2805</v>
      </c>
      <c r="B92" t="str">
        <f>VLOOKUP(Tabla9[[#This Row],[Columna1]],Tabla10[],1,0)</f>
        <v>CARRILLO MOLINA MARIA ELENA</v>
      </c>
      <c r="C92" t="s">
        <v>5044</v>
      </c>
      <c r="D92" s="24" t="str">
        <f>VLOOKUP(Tabla9[[#This Row],[Columna1]],Tabla10[],4,0)</f>
        <v>JEFE  DE DEPARTAMENTO DE DE FOMENTO EDUCATIVO</v>
      </c>
      <c r="E92" t="s">
        <v>5117</v>
      </c>
      <c r="F92" t="str">
        <f>VLOOKUP(Tabla9[[#This Row],[Columna1]],Tabla10[],2,0)</f>
        <v>CARRILLO MOLINA MARIA ELENA</v>
      </c>
      <c r="G92" s="24" t="str">
        <f>VLOOKUP(Tabla9[[#This Row],[Columna1]],Tabla10[],3,0)</f>
        <v>DIRECCION DE DESARROLLO HUMANO Y EDUCACION</v>
      </c>
      <c r="H92" t="s">
        <v>5199</v>
      </c>
      <c r="I92" t="s">
        <v>5049</v>
      </c>
      <c r="J92" t="s">
        <v>5200</v>
      </c>
    </row>
    <row r="93" spans="1:10" hidden="1" x14ac:dyDescent="0.25">
      <c r="A93" t="s">
        <v>3656</v>
      </c>
      <c r="B93" t="str">
        <f>VLOOKUP(Tabla9[[#This Row],[Columna1]],Tabla10[],1,0)</f>
        <v>MONGE MELENDEZ MYRNA</v>
      </c>
      <c r="C93" t="s">
        <v>5147</v>
      </c>
      <c r="D93" s="24" t="str">
        <f>VLOOKUP(Tabla9[[#This Row],[Columna1]],Tabla10[],4,0)</f>
        <v>REGIDOR  DEL DESPACHO AYUNTAMIENTO</v>
      </c>
      <c r="E93" t="s">
        <v>34</v>
      </c>
      <c r="F93" t="str">
        <f>VLOOKUP(Tabla9[[#This Row],[Columna1]],Tabla10[],2,0)</f>
        <v>MONGE MELENDEZ MYRNA</v>
      </c>
      <c r="G93" s="24" t="str">
        <f>VLOOKUP(Tabla9[[#This Row],[Columna1]],Tabla10[],3,0)</f>
        <v>AYUNTAMIENTO</v>
      </c>
      <c r="H93" t="s">
        <v>5148</v>
      </c>
      <c r="I93" t="s">
        <v>5046</v>
      </c>
      <c r="J93" t="s">
        <v>5057</v>
      </c>
    </row>
    <row r="94" spans="1:10" hidden="1" x14ac:dyDescent="0.25">
      <c r="A94" t="s">
        <v>4656</v>
      </c>
      <c r="B94" t="str">
        <f>VLOOKUP(Tabla9[[#This Row],[Columna1]],Tabla10[],1,0)</f>
        <v>CARRILLO VELETA IVAN</v>
      </c>
      <c r="C94" t="s">
        <v>5044</v>
      </c>
      <c r="D94" s="24" t="str">
        <f>VLOOKUP(Tabla9[[#This Row],[Columna1]],Tabla10[],4,0)</f>
        <v>JEFE DEPARTAMENTO DE CONTROL DE PRESUPUESTO</v>
      </c>
      <c r="E94" t="s">
        <v>288</v>
      </c>
      <c r="F94" t="str">
        <f>VLOOKUP(Tabla9[[#This Row],[Columna1]],Tabla10[],2,0)</f>
        <v>CARRILLO VELETA IVAN</v>
      </c>
      <c r="G94" s="24" t="str">
        <f>VLOOKUP(Tabla9[[#This Row],[Columna1]],Tabla10[],3,0)</f>
        <v>TESORERIA MUNICIPAL</v>
      </c>
      <c r="H94" t="s">
        <v>5201</v>
      </c>
      <c r="I94" t="s">
        <v>5046</v>
      </c>
      <c r="J94" t="s">
        <v>5202</v>
      </c>
    </row>
    <row r="95" spans="1:10" hidden="1" x14ac:dyDescent="0.25">
      <c r="A95" t="s">
        <v>3708</v>
      </c>
      <c r="B95" t="str">
        <f>VLOOKUP(Tabla9[[#This Row],[Columna1]],Tabla10[],1,0)</f>
        <v>RASCON QUEZADA ALEJANDRA</v>
      </c>
      <c r="C95" t="s">
        <v>60</v>
      </c>
      <c r="D95" s="24" t="str">
        <f>VLOOKUP(Tabla9[[#This Row],[Columna1]],Tabla10[],4,0)</f>
        <v>JEFE DE DEPARTAMENTOADMINISTRATIVO SECRETARIA DEL AYUNTAMIENTO</v>
      </c>
      <c r="E95" t="s">
        <v>92</v>
      </c>
      <c r="F95" t="str">
        <f>VLOOKUP(Tabla9[[#This Row],[Columna1]],Tabla10[],2,0)</f>
        <v>RASCON QUEZADA ALEJANDRA</v>
      </c>
      <c r="G95" s="24" t="str">
        <f>VLOOKUP(Tabla9[[#This Row],[Columna1]],Tabla10[],3,0)</f>
        <v>SECRETARIA DEL AYUNTAMIENTO</v>
      </c>
      <c r="H95" t="s">
        <v>5203</v>
      </c>
      <c r="I95" t="s">
        <v>5046</v>
      </c>
      <c r="J95" t="s">
        <v>5204</v>
      </c>
    </row>
    <row r="96" spans="1:10" hidden="1" x14ac:dyDescent="0.25">
      <c r="A96" t="s">
        <v>429</v>
      </c>
      <c r="B96" t="str">
        <f>VLOOKUP(Tabla9[[#This Row],[Columna1]],Tabla10[],1,0)</f>
        <v>ARAGON CASTILLO MARIA GUADALUPE</v>
      </c>
      <c r="C96" t="s">
        <v>5147</v>
      </c>
      <c r="D96" s="24" t="str">
        <f>VLOOKUP(Tabla9[[#This Row],[Columna1]],Tabla10[],4,0)</f>
        <v>REGIDOR  DEL DESPACHO AYUNTAMIENTO</v>
      </c>
      <c r="E96" t="s">
        <v>34</v>
      </c>
      <c r="F96" t="str">
        <f>VLOOKUP(Tabla9[[#This Row],[Columna1]],Tabla10[],2,0)</f>
        <v>ARAGON CASTILLO MARIA GUADALUPE</v>
      </c>
      <c r="G96" s="24" t="str">
        <f>VLOOKUP(Tabla9[[#This Row],[Columna1]],Tabla10[],3,0)</f>
        <v>AYUNTAMIENTO</v>
      </c>
      <c r="H96" t="s">
        <v>5148</v>
      </c>
      <c r="I96" t="s">
        <v>5049</v>
      </c>
      <c r="J96" t="s">
        <v>5205</v>
      </c>
    </row>
    <row r="97" spans="1:10" hidden="1" x14ac:dyDescent="0.25">
      <c r="A97" t="s">
        <v>482</v>
      </c>
      <c r="B97" t="str">
        <f>VLOOKUP(Tabla9[[#This Row],[Columna1]],Tabla10[],1,0)</f>
        <v>ROJO ALMARAZ MARIA ELENA</v>
      </c>
      <c r="C97" t="s">
        <v>5147</v>
      </c>
      <c r="D97" s="24" t="str">
        <f>VLOOKUP(Tabla9[[#This Row],[Columna1]],Tabla10[],4,0)</f>
        <v>REGIDOR  DEL DESPACHO AYUNTAMIENTO</v>
      </c>
      <c r="E97" t="s">
        <v>34</v>
      </c>
      <c r="F97" t="str">
        <f>VLOOKUP(Tabla9[[#This Row],[Columna1]],Tabla10[],2,0)</f>
        <v>ROJO ALMARAZ MARIA ELENA</v>
      </c>
      <c r="G97" s="24" t="str">
        <f>VLOOKUP(Tabla9[[#This Row],[Columna1]],Tabla10[],3,0)</f>
        <v>AYUNTAMIENTO</v>
      </c>
      <c r="H97" t="s">
        <v>5148</v>
      </c>
      <c r="I97" t="s">
        <v>5046</v>
      </c>
      <c r="J97" t="s">
        <v>5206</v>
      </c>
    </row>
    <row r="98" spans="1:10" hidden="1" x14ac:dyDescent="0.25">
      <c r="A98" t="s">
        <v>432</v>
      </c>
      <c r="B98" t="str">
        <f>VLOOKUP(Tabla9[[#This Row],[Columna1]],Tabla10[],1,0)</f>
        <v>BARAJAS GONZALEZ JONI JACINTA</v>
      </c>
      <c r="C98" t="s">
        <v>5147</v>
      </c>
      <c r="D98" s="24" t="str">
        <f>VLOOKUP(Tabla9[[#This Row],[Columna1]],Tabla10[],4,0)</f>
        <v>REGIDOR  DEL DESPACHO AYUNTAMIENTO</v>
      </c>
      <c r="E98" t="s">
        <v>34</v>
      </c>
      <c r="F98" t="str">
        <f>VLOOKUP(Tabla9[[#This Row],[Columna1]],Tabla10[],2,0)</f>
        <v>BARAJAS GONZALEZ JONI JACINTA</v>
      </c>
      <c r="G98" s="24" t="str">
        <f>VLOOKUP(Tabla9[[#This Row],[Columna1]],Tabla10[],3,0)</f>
        <v>AYUNTAMIENTO</v>
      </c>
      <c r="H98" t="s">
        <v>5148</v>
      </c>
      <c r="I98" t="s">
        <v>5049</v>
      </c>
      <c r="J98" t="s">
        <v>5207</v>
      </c>
    </row>
    <row r="99" spans="1:10" hidden="1" x14ac:dyDescent="0.25">
      <c r="A99" t="s">
        <v>553</v>
      </c>
      <c r="B99" t="str">
        <f>VLOOKUP(Tabla9[[#This Row],[Columna1]],Tabla10[],1,0)</f>
        <v>PANIAGUA RASCON BRENDA EDITH</v>
      </c>
      <c r="C99" t="s">
        <v>44</v>
      </c>
      <c r="D99" s="24" t="str">
        <f>VLOOKUP(Tabla9[[#This Row],[Columna1]],Tabla10[],4,0)</f>
        <v>LIDER DE PROYECTO DEL DESPACHO DEL COORDINADOR DE COMUNICACION</v>
      </c>
      <c r="E99" t="s">
        <v>85</v>
      </c>
      <c r="F99" t="str">
        <f>VLOOKUP(Tabla9[[#This Row],[Columna1]],Tabla10[],2,0)</f>
        <v>PANIAGUA RASCON BRENDA EDITH</v>
      </c>
      <c r="G99" s="24" t="str">
        <f>VLOOKUP(Tabla9[[#This Row],[Columna1]],Tabla10[],3,0)</f>
        <v>COORDINACION DE COMUNICACION SOCIAL</v>
      </c>
      <c r="H99" t="s">
        <v>5208</v>
      </c>
      <c r="I99" t="s">
        <v>5046</v>
      </c>
      <c r="J99" t="s">
        <v>5057</v>
      </c>
    </row>
    <row r="100" spans="1:10" hidden="1" x14ac:dyDescent="0.25">
      <c r="A100" t="s">
        <v>2111</v>
      </c>
      <c r="B100" t="str">
        <f>VLOOKUP(Tabla9[[#This Row],[Columna1]],Tabla10[],1,0)</f>
        <v>MORALES ALVARADO JUAN MANUEL</v>
      </c>
      <c r="C100" t="s">
        <v>263</v>
      </c>
      <c r="D100" s="24" t="str">
        <f>VLOOKUP(Tabla9[[#This Row],[Columna1]],Tabla10[],4,0)</f>
        <v>COORDINADOR DE BOMBEROS</v>
      </c>
      <c r="E100" t="s">
        <v>188</v>
      </c>
      <c r="F100" t="str">
        <f>VLOOKUP(Tabla9[[#This Row],[Columna1]],Tabla10[],2,0)</f>
        <v>MORALES ALVARADO JUAN MANUEL</v>
      </c>
      <c r="G100" s="24" t="str">
        <f>VLOOKUP(Tabla9[[#This Row],[Columna1]],Tabla10[],3,0)</f>
        <v>DIRECCION DE SEGURIDAD PUBLICA MUNICIPAL</v>
      </c>
      <c r="H100" t="s">
        <v>263</v>
      </c>
      <c r="I100" t="s">
        <v>5118</v>
      </c>
      <c r="J100" t="s">
        <v>5209</v>
      </c>
    </row>
    <row r="101" spans="1:10" hidden="1" x14ac:dyDescent="0.25">
      <c r="A101" t="s">
        <v>4713</v>
      </c>
      <c r="B101" t="str">
        <f>VLOOKUP(Tabla9[[#This Row],[Columna1]],Tabla10[],1,0)</f>
        <v>GARAY VALVERDE ARNOLDO</v>
      </c>
      <c r="C101" t="s">
        <v>60</v>
      </c>
      <c r="D101" s="24" t="str">
        <f>VLOOKUP(Tabla9[[#This Row],[Columna1]],Tabla10[],4,0)</f>
        <v>JEFE  DE DEPARTAMENTO DE SERVICIOS GENERALES</v>
      </c>
      <c r="E101" t="s">
        <v>315</v>
      </c>
      <c r="F101" t="str">
        <f>VLOOKUP(Tabla9[[#This Row],[Columna1]],Tabla10[],2,0)</f>
        <v>GARAY VALVERDE ARNOLDO</v>
      </c>
      <c r="G101" s="24" t="str">
        <f>VLOOKUP(Tabla9[[#This Row],[Columna1]],Tabla10[],3,0)</f>
        <v>OFICIALIA MAYOR</v>
      </c>
      <c r="H101" t="s">
        <v>5210</v>
      </c>
      <c r="I101" t="s">
        <v>5046</v>
      </c>
      <c r="J101" t="s">
        <v>5211</v>
      </c>
    </row>
    <row r="102" spans="1:10" hidden="1" x14ac:dyDescent="0.25">
      <c r="A102" t="s">
        <v>1070</v>
      </c>
      <c r="B102" t="str">
        <f>VLOOKUP(Tabla9[[#This Row],[Columna1]],Tabla10[],1,0)</f>
        <v>MEDINA GUTIERREZ JOSE NIEVES</v>
      </c>
      <c r="C102" t="s">
        <v>44</v>
      </c>
      <c r="D102" s="24" t="str">
        <f>VLOOKUP(Tabla9[[#This Row],[Columna1]],Tabla10[],4,0)</f>
        <v>LIDER DE PROYECTO DE DEPARTAMENTO RECOLECCION HABITACIONAL</v>
      </c>
      <c r="E102" t="s">
        <v>173</v>
      </c>
      <c r="F102" t="str">
        <f>VLOOKUP(Tabla9[[#This Row],[Columna1]],Tabla10[],2,0)</f>
        <v>MEDINA GUTIERREZ JOSE NIEVES</v>
      </c>
      <c r="G102" s="24" t="str">
        <f>VLOOKUP(Tabla9[[#This Row],[Columna1]],Tabla10[],3,0)</f>
        <v>DIRECCION DE SERVICIOS PUBLICOS MUNICIPALES</v>
      </c>
      <c r="H102" t="s">
        <v>5212</v>
      </c>
      <c r="I102" t="s">
        <v>5042</v>
      </c>
      <c r="J102" t="s">
        <v>5213</v>
      </c>
    </row>
    <row r="103" spans="1:10" hidden="1" x14ac:dyDescent="0.25">
      <c r="A103" t="s">
        <v>456</v>
      </c>
      <c r="B103" t="str">
        <f>VLOOKUP(Tabla9[[#This Row],[Columna1]],Tabla10[],1,0)</f>
        <v>MARTINEZ DIAZ ROSA ISELA</v>
      </c>
      <c r="C103" t="s">
        <v>5147</v>
      </c>
      <c r="D103" s="24" t="str">
        <f>VLOOKUP(Tabla9[[#This Row],[Columna1]],Tabla10[],4,0)</f>
        <v>REGIDOR  DEL DESPACHO AYUNTAMIENTO</v>
      </c>
      <c r="E103" t="s">
        <v>34</v>
      </c>
      <c r="F103" t="str">
        <f>VLOOKUP(Tabla9[[#This Row],[Columna1]],Tabla10[],2,0)</f>
        <v>MARTINEZ DIAZ ROSA ISELA</v>
      </c>
      <c r="G103" s="24" t="str">
        <f>VLOOKUP(Tabla9[[#This Row],[Columna1]],Tabla10[],3,0)</f>
        <v>AYUNTAMIENTO</v>
      </c>
      <c r="H103" t="s">
        <v>5148</v>
      </c>
      <c r="I103" t="s">
        <v>5046</v>
      </c>
      <c r="J103" t="s">
        <v>5093</v>
      </c>
    </row>
    <row r="104" spans="1:10" hidden="1" x14ac:dyDescent="0.25">
      <c r="A104" t="s">
        <v>898</v>
      </c>
      <c r="B104" t="str">
        <f>VLOOKUP(Tabla9[[#This Row],[Columna1]],Tabla10[],1,0)</f>
        <v>ANALCO BACA ELIOTH RAUL</v>
      </c>
      <c r="C104" t="s">
        <v>44</v>
      </c>
      <c r="D104" s="24" t="str">
        <f>VLOOKUP(Tabla9[[#This Row],[Columna1]],Tabla10[],4,0)</f>
        <v>LIDER DE PROYECTO DEL DESPACHO DEL SUBDIRECTOR DE SERVICIOS</v>
      </c>
      <c r="E104" t="s">
        <v>173</v>
      </c>
      <c r="F104" t="str">
        <f>VLOOKUP(Tabla9[[#This Row],[Columna1]],Tabla10[],2,0)</f>
        <v>ANALCO BACA ELIOTH RAUL</v>
      </c>
      <c r="G104" s="24" t="str">
        <f>VLOOKUP(Tabla9[[#This Row],[Columna1]],Tabla10[],3,0)</f>
        <v>DIRECCION DE SERVICIOS PUBLICOS MUNICIPALES</v>
      </c>
      <c r="H104" t="s">
        <v>5197</v>
      </c>
      <c r="I104" t="s">
        <v>5046</v>
      </c>
      <c r="J104" t="s">
        <v>5093</v>
      </c>
    </row>
    <row r="105" spans="1:10" hidden="1" x14ac:dyDescent="0.25">
      <c r="A105" t="s">
        <v>431</v>
      </c>
      <c r="B105" t="str">
        <f>VLOOKUP(Tabla9[[#This Row],[Columna1]],Tabla10[],1,0)</f>
        <v>AVILA GARCIA ROSARIO GUADALUPE</v>
      </c>
      <c r="C105" t="s">
        <v>5147</v>
      </c>
      <c r="D105" s="24" t="str">
        <f>VLOOKUP(Tabla9[[#This Row],[Columna1]],Tabla10[],4,0)</f>
        <v>REGIDOR  DEL DESPACHO AYUNTAMIENTO</v>
      </c>
      <c r="E105" t="s">
        <v>34</v>
      </c>
      <c r="F105" t="str">
        <f>VLOOKUP(Tabla9[[#This Row],[Columna1]],Tabla10[],2,0)</f>
        <v>AVILA GARCIA ROSARIO GUADALUPE</v>
      </c>
      <c r="G105" s="24" t="str">
        <f>VLOOKUP(Tabla9[[#This Row],[Columna1]],Tabla10[],3,0)</f>
        <v>AYUNTAMIENTO</v>
      </c>
      <c r="H105" t="s">
        <v>5148</v>
      </c>
      <c r="I105" t="s">
        <v>5046</v>
      </c>
      <c r="J105" t="s">
        <v>5214</v>
      </c>
    </row>
    <row r="106" spans="1:10" hidden="1" x14ac:dyDescent="0.25">
      <c r="A106" t="s">
        <v>490</v>
      </c>
      <c r="B106" t="str">
        <f>VLOOKUP(Tabla9[[#This Row],[Columna1]],Tabla10[],1,0)</f>
        <v>VILLEGAS ESCANDON LUIS ABRAHAM</v>
      </c>
      <c r="C106" t="s">
        <v>5147</v>
      </c>
      <c r="D106" s="24" t="str">
        <f>VLOOKUP(Tabla9[[#This Row],[Columna1]],Tabla10[],4,0)</f>
        <v>REGIDOR  DEL DESPACHO AYUNTAMIENTO</v>
      </c>
      <c r="E106" t="s">
        <v>34</v>
      </c>
      <c r="F106" t="str">
        <f>VLOOKUP(Tabla9[[#This Row],[Columna1]],Tabla10[],2,0)</f>
        <v>VILLEGAS ESCANDON LUIS ABRAHAM</v>
      </c>
      <c r="G106" s="24" t="str">
        <f>VLOOKUP(Tabla9[[#This Row],[Columna1]],Tabla10[],3,0)</f>
        <v>AYUNTAMIENTO</v>
      </c>
      <c r="H106" t="s">
        <v>5148</v>
      </c>
      <c r="I106" t="s">
        <v>5046</v>
      </c>
      <c r="J106" t="s">
        <v>5215</v>
      </c>
    </row>
    <row r="107" spans="1:10" hidden="1" x14ac:dyDescent="0.25">
      <c r="A107" t="s">
        <v>2899</v>
      </c>
      <c r="B107" t="str">
        <f>VLOOKUP(Tabla9[[#This Row],[Columna1]],Tabla10[],1,0)</f>
        <v>VAZQUEZ GONZALEZ RAMON HEBERTO</v>
      </c>
      <c r="C107" t="s">
        <v>44</v>
      </c>
      <c r="D107" s="24" t="str">
        <f>VLOOKUP(Tabla9[[#This Row],[Columna1]],Tabla10[],4,0)</f>
        <v>LIDER DE PROYECTO DE DEPARTAMENTO DE ATENCION A LA SALUD</v>
      </c>
      <c r="E107" t="s">
        <v>5117</v>
      </c>
      <c r="F107" t="str">
        <f>VLOOKUP(Tabla9[[#This Row],[Columna1]],Tabla10[],2,0)</f>
        <v>VAZQUEZ GONZALEZ RAMON HEBERTO</v>
      </c>
      <c r="G107" s="24" t="str">
        <f>VLOOKUP(Tabla9[[#This Row],[Columna1]],Tabla10[],3,0)</f>
        <v>DIRECCION DE DESARROLLO HUMANO Y EDUCACION</v>
      </c>
      <c r="H107" t="s">
        <v>5216</v>
      </c>
      <c r="I107" t="s">
        <v>5118</v>
      </c>
      <c r="J107" t="s">
        <v>5217</v>
      </c>
    </row>
    <row r="108" spans="1:10" hidden="1" x14ac:dyDescent="0.25">
      <c r="A108" t="s">
        <v>2909</v>
      </c>
      <c r="B108" t="str">
        <f>VLOOKUP(Tabla9[[#This Row],[Columna1]],Tabla10[],1,0)</f>
        <v>AGUAYO CASTRO MIGUEL ANGEL</v>
      </c>
      <c r="C108" t="s">
        <v>5044</v>
      </c>
      <c r="D108" s="24" t="str">
        <f>VLOOKUP(Tabla9[[#This Row],[Columna1]],Tabla10[],4,0)</f>
        <v>JEFE  DE DEPARTAMENTO DESPACHO DEL C TESORERO MUNICIPAL</v>
      </c>
      <c r="E108" t="s">
        <v>288</v>
      </c>
      <c r="F108" t="str">
        <f>VLOOKUP(Tabla9[[#This Row],[Columna1]],Tabla10[],2,0)</f>
        <v>AGUAYO CASTRO MIGUEL ANGEL</v>
      </c>
      <c r="G108" s="24" t="str">
        <f>VLOOKUP(Tabla9[[#This Row],[Columna1]],Tabla10[],3,0)</f>
        <v>TESORERIA MUNICIPAL</v>
      </c>
      <c r="H108" t="s">
        <v>5218</v>
      </c>
      <c r="I108" t="s">
        <v>5042</v>
      </c>
      <c r="J108" t="s">
        <v>5219</v>
      </c>
    </row>
    <row r="109" spans="1:10" hidden="1" x14ac:dyDescent="0.25">
      <c r="A109" t="s">
        <v>3236</v>
      </c>
      <c r="B109" t="str">
        <f>VLOOKUP(Tabla9[[#This Row],[Columna1]],Tabla10[],1,0)</f>
        <v>GALICIA CHAPARRO CARLOS MANUEL</v>
      </c>
      <c r="C109" t="s">
        <v>60</v>
      </c>
      <c r="D109" s="24" t="str">
        <f>VLOOKUP(Tabla9[[#This Row],[Columna1]],Tabla10[],4,0)</f>
        <v>JEFE DE DEPARTAMENTO DE ADMINISTRACION DE APLICACIONES</v>
      </c>
      <c r="E109" t="s">
        <v>331</v>
      </c>
      <c r="F109" t="str">
        <f>VLOOKUP(Tabla9[[#This Row],[Columna1]],Tabla10[],2,0)</f>
        <v>GALICIA CHAPARRO CARLOS MANUEL</v>
      </c>
      <c r="G109" s="24" t="str">
        <f>VLOOKUP(Tabla9[[#This Row],[Columna1]],Tabla10[],3,0)</f>
        <v>DIRECCION DE PLANEACION E INNOVACION GUBERNAMENTAL</v>
      </c>
      <c r="H109" t="s">
        <v>5220</v>
      </c>
      <c r="I109" t="s">
        <v>5046</v>
      </c>
      <c r="J109" t="s">
        <v>5221</v>
      </c>
    </row>
    <row r="110" spans="1:10" hidden="1" x14ac:dyDescent="0.25">
      <c r="A110" t="s">
        <v>655</v>
      </c>
      <c r="B110" t="str">
        <f>VLOOKUP(Tabla9[[#This Row],[Columna1]],Tabla10[],1,0)</f>
        <v>VELAZQUEZ ESTRADA PEDRO FRANCISCO</v>
      </c>
      <c r="C110" t="s">
        <v>44</v>
      </c>
      <c r="D110" s="24" t="str">
        <f>VLOOKUP(Tabla9[[#This Row],[Columna1]],Tabla10[],4,0)</f>
        <v>LIDER DE PROYECTO DE DEPARTAMENTO ADMINISTRATIVO SECRETARIA DEL AYUNTAMIENTO</v>
      </c>
      <c r="E110" t="s">
        <v>92</v>
      </c>
      <c r="F110" t="str">
        <f>VLOOKUP(Tabla9[[#This Row],[Columna1]],Tabla10[],2,0)</f>
        <v>VELAZQUEZ ESTRADA PEDRO FRANCISCO</v>
      </c>
      <c r="G110" s="24" t="str">
        <f>VLOOKUP(Tabla9[[#This Row],[Columna1]],Tabla10[],3,0)</f>
        <v>SECRETARIA DEL AYUNTAMIENTO</v>
      </c>
      <c r="H110" t="s">
        <v>5152</v>
      </c>
      <c r="I110" t="s">
        <v>5049</v>
      </c>
      <c r="J110" t="s">
        <v>5124</v>
      </c>
    </row>
    <row r="111" spans="1:10" hidden="1" x14ac:dyDescent="0.25">
      <c r="A111" t="s">
        <v>618</v>
      </c>
      <c r="B111" t="str">
        <f>VLOOKUP(Tabla9[[#This Row],[Columna1]],Tabla10[],1,0)</f>
        <v>OLIVA JIMENEZ PEDRO GERMAN</v>
      </c>
      <c r="C111" t="s">
        <v>73</v>
      </c>
      <c r="D111" s="24" t="str">
        <f>VLOOKUP(Tabla9[[#This Row],[Columna1]],Tabla10[],4,0)</f>
        <v>SUBDIRETOR DEL DESPACHO DEL SUBDIRECTOR DE GOBERNACION</v>
      </c>
      <c r="E111" t="s">
        <v>92</v>
      </c>
      <c r="F111" t="str">
        <f>VLOOKUP(Tabla9[[#This Row],[Columna1]],Tabla10[],2,0)</f>
        <v>OLIVA JIMENEZ PEDRO GERMAN</v>
      </c>
      <c r="G111" s="24" t="str">
        <f>VLOOKUP(Tabla9[[#This Row],[Columna1]],Tabla10[],3,0)</f>
        <v>SECRETARIA DEL AYUNTAMIENTO</v>
      </c>
      <c r="H111" t="s">
        <v>5222</v>
      </c>
      <c r="I111" t="s">
        <v>5042</v>
      </c>
      <c r="J111" t="s">
        <v>5223</v>
      </c>
    </row>
    <row r="112" spans="1:10" hidden="1" x14ac:dyDescent="0.25">
      <c r="A112" t="s">
        <v>3561</v>
      </c>
      <c r="B112" t="str">
        <f>VLOOKUP(Tabla9[[#This Row],[Columna1]],Tabla10[],1,0)</f>
        <v>DOMINGUEZ GOMEZ ROSA ESTHER</v>
      </c>
      <c r="C112" t="s">
        <v>5224</v>
      </c>
      <c r="D112" s="24" t="str">
        <f>VLOOKUP(Tabla9[[#This Row],[Columna1]],Tabla10[],4,0)</f>
        <v>SUBCOORDINADOR DE DEPENDENCIA  DEL DESPACHO DEL COORDINADOR  DE RELACIONES PUBLICAS</v>
      </c>
      <c r="E112" t="s">
        <v>380</v>
      </c>
      <c r="F112" t="str">
        <f>VLOOKUP(Tabla9[[#This Row],[Columna1]],Tabla10[],2,0)</f>
        <v>DOMINGUEZ GOMEZ ROSA ESTHER</v>
      </c>
      <c r="G112" s="24" t="str">
        <f>VLOOKUP(Tabla9[[#This Row],[Columna1]],Tabla10[],3,0)</f>
        <v>COORDINACION DE RELACIONES PUBLICAS</v>
      </c>
      <c r="H112" t="s">
        <v>5225</v>
      </c>
      <c r="I112" t="s">
        <v>5049</v>
      </c>
      <c r="J112" t="s">
        <v>5226</v>
      </c>
    </row>
    <row r="113" spans="1:10" hidden="1" x14ac:dyDescent="0.25">
      <c r="A113" t="s">
        <v>2936</v>
      </c>
      <c r="B113" t="str">
        <f>VLOOKUP(Tabla9[[#This Row],[Columna1]],Tabla10[],1,0)</f>
        <v>CERECERES ARMENDARIZ FABIOLA ANAHI</v>
      </c>
      <c r="C113" t="s">
        <v>5044</v>
      </c>
      <c r="D113" s="24" t="str">
        <f>VLOOKUP(Tabla9[[#This Row],[Columna1]],Tabla10[],4,0)</f>
        <v>JEFE  DE DEPARTAMENTO DE TRASLACION DE DOMINIO</v>
      </c>
      <c r="E113" t="s">
        <v>288</v>
      </c>
      <c r="F113" t="str">
        <f>VLOOKUP(Tabla9[[#This Row],[Columna1]],Tabla10[],2,0)</f>
        <v>CERECERES ARMENDARIZ FABIOLA ANAHI</v>
      </c>
      <c r="G113" s="24" t="str">
        <f>VLOOKUP(Tabla9[[#This Row],[Columna1]],Tabla10[],3,0)</f>
        <v>TESORERIA MUNICIPAL</v>
      </c>
      <c r="H113" t="s">
        <v>5227</v>
      </c>
      <c r="I113" t="s">
        <v>5046</v>
      </c>
      <c r="J113" t="s">
        <v>5057</v>
      </c>
    </row>
    <row r="114" spans="1:10" hidden="1" x14ac:dyDescent="0.25">
      <c r="A114" t="s">
        <v>3696</v>
      </c>
      <c r="B114" t="str">
        <f>VLOOKUP(Tabla9[[#This Row],[Columna1]],Tabla10[],1,0)</f>
        <v>GUERRERO GARCIA GALIL</v>
      </c>
      <c r="C114" t="s">
        <v>5044</v>
      </c>
      <c r="D114" s="24" t="str">
        <f>VLOOKUP(Tabla9[[#This Row],[Columna1]],Tabla10[],4,0)</f>
        <v>JEFE  DE DEPARTAMENTO FINANCIAMIENTO EMPRESARIAL</v>
      </c>
      <c r="E114" t="s">
        <v>69</v>
      </c>
      <c r="F114" t="str">
        <f>VLOOKUP(Tabla9[[#This Row],[Columna1]],Tabla10[],2,0)</f>
        <v>GUERRERO GARCIA GALIL</v>
      </c>
      <c r="G114" s="24" t="str">
        <f>VLOOKUP(Tabla9[[#This Row],[Columna1]],Tabla10[],3,0)</f>
        <v>DIRECCION DE DESARROLLO ECONOMICO Y COMPETITIVIDAD</v>
      </c>
      <c r="H114" t="s">
        <v>5228</v>
      </c>
      <c r="I114" t="s">
        <v>5042</v>
      </c>
      <c r="J114" t="s">
        <v>5229</v>
      </c>
    </row>
    <row r="115" spans="1:10" hidden="1" x14ac:dyDescent="0.25">
      <c r="A115" t="s">
        <v>513</v>
      </c>
      <c r="B115" t="str">
        <f>VLOOKUP(Tabla9[[#This Row],[Columna1]],Tabla10[],1,0)</f>
        <v>GUTIERREZ VENEGAS DAVID PETRONILO</v>
      </c>
      <c r="C115" t="s">
        <v>67</v>
      </c>
      <c r="D115" s="24" t="str">
        <f>VLOOKUP(Tabla9[[#This Row],[Columna1]],Tabla10[],4,0)</f>
        <v>COORDINADOR DE UNIDAD ADMINISTRATIVA DEL DESPACHO DEL C PRESIDENTE  MUNICIPAL</v>
      </c>
      <c r="E115" t="s">
        <v>63</v>
      </c>
      <c r="F115" t="str">
        <f>VLOOKUP(Tabla9[[#This Row],[Columna1]],Tabla10[],2,0)</f>
        <v>GUTIERREZ VENEGAS DAVID PETRONILO</v>
      </c>
      <c r="G115" s="24" t="str">
        <f>VLOOKUP(Tabla9[[#This Row],[Columna1]],Tabla10[],3,0)</f>
        <v>PRESIDENCIA MUNICIPAL</v>
      </c>
      <c r="H115" t="s">
        <v>5230</v>
      </c>
      <c r="I115" t="s">
        <v>5042</v>
      </c>
      <c r="J115" t="s">
        <v>5231</v>
      </c>
    </row>
    <row r="116" spans="1:10" hidden="1" x14ac:dyDescent="0.25">
      <c r="A116" t="s">
        <v>471</v>
      </c>
      <c r="B116" t="str">
        <f>VLOOKUP(Tabla9[[#This Row],[Columna1]],Tabla10[],1,0)</f>
        <v>OROZCO ORTIZ ANA LILIA</v>
      </c>
      <c r="C116" t="s">
        <v>5147</v>
      </c>
      <c r="D116" s="24" t="str">
        <f>VLOOKUP(Tabla9[[#This Row],[Columna1]],Tabla10[],4,0)</f>
        <v>REGIDOR  DEL DESPACHO AYUNTAMIENTO</v>
      </c>
      <c r="E116" t="s">
        <v>34</v>
      </c>
      <c r="F116" t="str">
        <f>VLOOKUP(Tabla9[[#This Row],[Columna1]],Tabla10[],2,0)</f>
        <v>OROZCO ORTIZ ANA LILIA</v>
      </c>
      <c r="G116" s="24" t="str">
        <f>VLOOKUP(Tabla9[[#This Row],[Columna1]],Tabla10[],3,0)</f>
        <v>AYUNTAMIENTO</v>
      </c>
      <c r="H116" t="s">
        <v>5148</v>
      </c>
      <c r="I116" t="s">
        <v>5042</v>
      </c>
      <c r="J116" t="s">
        <v>5232</v>
      </c>
    </row>
    <row r="117" spans="1:10" hidden="1" x14ac:dyDescent="0.25">
      <c r="A117" t="s">
        <v>3738</v>
      </c>
      <c r="B117" t="str">
        <f>VLOOKUP(Tabla9[[#This Row],[Columna1]],Tabla10[],1,0)</f>
        <v>BARRAZA GARCIA ERICK</v>
      </c>
      <c r="C117" t="s">
        <v>5224</v>
      </c>
      <c r="D117" s="24" t="str">
        <f>VLOOKUP(Tabla9[[#This Row],[Columna1]],Tabla10[],4,0)</f>
        <v>SUBCOORDINADOR DE DEPENDENCIA  DEL DESPACHO DEL SUBDIRECTOR JURIDICO</v>
      </c>
      <c r="E117" t="s">
        <v>92</v>
      </c>
      <c r="F117" t="str">
        <f>VLOOKUP(Tabla9[[#This Row],[Columna1]],Tabla10[],2,0)</f>
        <v>BARRAZA GARCIA ERICK</v>
      </c>
      <c r="G117" s="24" t="str">
        <f>VLOOKUP(Tabla9[[#This Row],[Columna1]],Tabla10[],3,0)</f>
        <v>SECRETARIA DEL AYUNTAMIENTO</v>
      </c>
      <c r="H117" s="22" t="s">
        <v>5233</v>
      </c>
      <c r="I117" t="s">
        <v>5046</v>
      </c>
      <c r="J117" t="s">
        <v>5057</v>
      </c>
    </row>
    <row r="118" spans="1:10" hidden="1" x14ac:dyDescent="0.25">
      <c r="A118" t="s">
        <v>2372</v>
      </c>
      <c r="B118" t="str">
        <f>VLOOKUP(Tabla9[[#This Row],[Columna1]],Tabla10[],1,0)</f>
        <v>RAMIREZ BOCANEGRA NANCY EULALIA</v>
      </c>
      <c r="C118" t="s">
        <v>44</v>
      </c>
      <c r="D118" s="24" t="str">
        <f>VLOOKUP(Tabla9[[#This Row],[Columna1]],Tabla10[],4,0)</f>
        <v>LIDER DE PROYECTO DEPARTAMENTO DE ENSEÑANZA Y SERVICIO ESCOLAR</v>
      </c>
      <c r="E118" t="s">
        <v>188</v>
      </c>
      <c r="F118" t="str">
        <f>VLOOKUP(Tabla9[[#This Row],[Columna1]],Tabla10[],2,0)</f>
        <v>RAMIREZ BOCANEGRA NANCY EULALIA</v>
      </c>
      <c r="G118" s="24" t="str">
        <f>VLOOKUP(Tabla9[[#This Row],[Columna1]],Tabla10[],3,0)</f>
        <v>DIRECCION DE SEGURIDAD PUBLICA MUNICIPAL</v>
      </c>
      <c r="H118" t="s">
        <v>5234</v>
      </c>
      <c r="I118" t="s">
        <v>5118</v>
      </c>
      <c r="J118" t="s">
        <v>5235</v>
      </c>
    </row>
    <row r="119" spans="1:10" hidden="1" x14ac:dyDescent="0.25">
      <c r="A119" t="s">
        <v>2511</v>
      </c>
      <c r="B119" t="str">
        <f>VLOOKUP(Tabla9[[#This Row],[Columna1]],Tabla10[],1,0)</f>
        <v>RUACHO DELGADILLO MA. DEL SOCORRO</v>
      </c>
      <c r="C119" t="s">
        <v>5044</v>
      </c>
      <c r="D119" s="24" t="str">
        <f>VLOOKUP(Tabla9[[#This Row],[Columna1]],Tabla10[],4,0)</f>
        <v>JEFE  DE DEPARTAMENTO DE TRABAJO SOCIAL</v>
      </c>
      <c r="E119" t="s">
        <v>188</v>
      </c>
      <c r="F119" t="str">
        <f>VLOOKUP(Tabla9[[#This Row],[Columna1]],Tabla10[],2,0)</f>
        <v>RUACHO DELGADILLO MA. DEL SOCORRO</v>
      </c>
      <c r="G119" s="24" t="str">
        <f>VLOOKUP(Tabla9[[#This Row],[Columna1]],Tabla10[],3,0)</f>
        <v>DIRECCION DE SEGURIDAD PUBLICA MUNICIPAL</v>
      </c>
      <c r="H119" t="s">
        <v>5236</v>
      </c>
      <c r="I119" t="s">
        <v>5046</v>
      </c>
      <c r="J119" t="s">
        <v>5237</v>
      </c>
    </row>
    <row r="120" spans="1:10" hidden="1" x14ac:dyDescent="0.25">
      <c r="A120" t="s">
        <v>527</v>
      </c>
      <c r="B120" t="str">
        <f>VLOOKUP(Tabla9[[#This Row],[Columna1]],Tabla10[],1,0)</f>
        <v>GARZA ISLAS ALMA CRISTINA</v>
      </c>
      <c r="C120" t="s">
        <v>5044</v>
      </c>
      <c r="D120" s="24" t="str">
        <f>VLOOKUP(Tabla9[[#This Row],[Columna1]],Tabla10[],4,0)</f>
        <v>JEFE  DE DEPARTAMENTO DE GESTION Y ANALISIS</v>
      </c>
      <c r="E120" t="s">
        <v>69</v>
      </c>
      <c r="F120" t="str">
        <f>VLOOKUP(Tabla9[[#This Row],[Columna1]],Tabla10[],2,0)</f>
        <v>GARZA ISLAS ALMA CRISTINA</v>
      </c>
      <c r="G120" s="24" t="str">
        <f>VLOOKUP(Tabla9[[#This Row],[Columna1]],Tabla10[],3,0)</f>
        <v>DIRECCION DE DESARROLLO ECONOMICO Y COMPETITIVIDAD</v>
      </c>
      <c r="H120" t="s">
        <v>5238</v>
      </c>
      <c r="I120" t="s">
        <v>5042</v>
      </c>
      <c r="J120" t="s">
        <v>5057</v>
      </c>
    </row>
    <row r="121" spans="1:10" hidden="1" x14ac:dyDescent="0.25">
      <c r="A121" t="s">
        <v>2878</v>
      </c>
      <c r="B121" t="str">
        <f>VLOOKUP(Tabla9[[#This Row],[Columna1]],Tabla10[],1,0)</f>
        <v>RIVAS MARTINEZ MIRNA NOHEMI</v>
      </c>
      <c r="C121" t="s">
        <v>5044</v>
      </c>
      <c r="D121" s="24" t="str">
        <f>VLOOKUP(Tabla9[[#This Row],[Columna1]],Tabla10[],4,0)</f>
        <v>JEFE  DEL DESPACHO DEL C DIRECTOR DESARROLLO HUMANO Y EDUCACION</v>
      </c>
      <c r="E121" t="s">
        <v>5117</v>
      </c>
      <c r="F121" t="str">
        <f>VLOOKUP(Tabla9[[#This Row],[Columna1]],Tabla10[],2,0)</f>
        <v>RIVAS MARTINEZ MIRNA NOHEMI</v>
      </c>
      <c r="G121" s="24" t="str">
        <f>VLOOKUP(Tabla9[[#This Row],[Columna1]],Tabla10[],3,0)</f>
        <v>DIRECCION DE DESARROLLO HUMANO Y EDUCACION</v>
      </c>
      <c r="H121" t="s">
        <v>5239</v>
      </c>
      <c r="I121" t="s">
        <v>5049</v>
      </c>
      <c r="J121" t="s">
        <v>5200</v>
      </c>
    </row>
    <row r="122" spans="1:10" hidden="1" x14ac:dyDescent="0.25">
      <c r="A122" t="s">
        <v>2205</v>
      </c>
      <c r="B122" t="str">
        <f>VLOOKUP(Tabla9[[#This Row],[Columna1]],Tabla10[],1,0)</f>
        <v>NUÑEZ RODRIGUEZ LEONEL ALFONSO</v>
      </c>
      <c r="C122" t="s">
        <v>5044</v>
      </c>
      <c r="D122" s="24" t="str">
        <f>VLOOKUP(Tabla9[[#This Row],[Columna1]],Tabla10[],4,0)</f>
        <v>JEFE  DE DEPARTAMENTO DE PREVENCION</v>
      </c>
      <c r="E122" t="s">
        <v>188</v>
      </c>
      <c r="F122" t="str">
        <f>VLOOKUP(Tabla9[[#This Row],[Columna1]],Tabla10[],2,0)</f>
        <v>NUÑEZ RODRIGUEZ LEONEL ALFONSO</v>
      </c>
      <c r="G122" s="24" t="str">
        <f>VLOOKUP(Tabla9[[#This Row],[Columna1]],Tabla10[],3,0)</f>
        <v>DIRECCION DE SEGURIDAD PUBLICA MUNICIPAL</v>
      </c>
      <c r="H122" t="s">
        <v>5240</v>
      </c>
      <c r="I122" t="s">
        <v>5049</v>
      </c>
      <c r="J122" t="s">
        <v>5241</v>
      </c>
    </row>
    <row r="123" spans="1:10" hidden="1" x14ac:dyDescent="0.25">
      <c r="A123" t="s">
        <v>3874</v>
      </c>
      <c r="B123" t="str">
        <f>VLOOKUP(Tabla9[[#This Row],[Columna1]],Tabla10[],1,0)</f>
        <v>NAVARRETE RODRIGUEZ RODOLFO</v>
      </c>
      <c r="C123" t="s">
        <v>5044</v>
      </c>
      <c r="D123" s="24" t="str">
        <f>VLOOKUP(Tabla9[[#This Row],[Columna1]],Tabla10[],4,0)</f>
        <v>JEFE  DE DEPARTAMENTO DE CONTROL Y VIGILANCIA AMBIENTAL</v>
      </c>
      <c r="E123" t="s">
        <v>152</v>
      </c>
      <c r="F123" t="str">
        <f>VLOOKUP(Tabla9[[#This Row],[Columna1]],Tabla10[],2,0)</f>
        <v>NAVARRETE RODRIGUEZ RODOLFO</v>
      </c>
      <c r="G123" s="24" t="str">
        <f>VLOOKUP(Tabla9[[#This Row],[Columna1]],Tabla10[],3,0)</f>
        <v>DIRECCION DE DESARROLLO URBANO Y ECOLOGIA</v>
      </c>
      <c r="H123" t="s">
        <v>5242</v>
      </c>
      <c r="I123" t="s">
        <v>5046</v>
      </c>
      <c r="J123" t="s">
        <v>5243</v>
      </c>
    </row>
    <row r="124" spans="1:10" hidden="1" x14ac:dyDescent="0.25">
      <c r="A124" t="s">
        <v>878</v>
      </c>
      <c r="B124" t="str">
        <f>VLOOKUP(Tabla9[[#This Row],[Columna1]],Tabla10[],1,0)</f>
        <v>RUIZ HERNANDEZ REYES ERNESTO</v>
      </c>
      <c r="C124" t="s">
        <v>5044</v>
      </c>
      <c r="D124" s="24" t="str">
        <f>VLOOKUP(Tabla9[[#This Row],[Columna1]],Tabla10[],4,0)</f>
        <v>JEFE  DE DEPARTAMENTO DE PLANEACION AMBIENTAL (INSPECCION)</v>
      </c>
      <c r="E124" t="s">
        <v>152</v>
      </c>
      <c r="F124" t="str">
        <f>VLOOKUP(Tabla9[[#This Row],[Columna1]],Tabla10[],2,0)</f>
        <v>RUIZ HERNANDEZ REYES ERNESTO</v>
      </c>
      <c r="G124" s="24" t="str">
        <f>VLOOKUP(Tabla9[[#This Row],[Columna1]],Tabla10[],3,0)</f>
        <v>DIRECCION DE DESARROLLO URBANO Y ECOLOGIA</v>
      </c>
      <c r="H124" t="s">
        <v>5244</v>
      </c>
      <c r="I124" t="s">
        <v>5046</v>
      </c>
      <c r="J124" t="s">
        <v>5243</v>
      </c>
    </row>
    <row r="125" spans="1:10" hidden="1" x14ac:dyDescent="0.25">
      <c r="A125" t="s">
        <v>2370</v>
      </c>
      <c r="B125" t="str">
        <f>VLOOKUP(Tabla9[[#This Row],[Columna1]],Tabla10[],1,0)</f>
        <v>QUIROS URANGA MARIA CRISTINA</v>
      </c>
      <c r="C125" t="s">
        <v>60</v>
      </c>
      <c r="D125" s="24" t="str">
        <f>VLOOKUP(Tabla9[[#This Row],[Columna1]],Tabla10[],4,0)</f>
        <v>JEFE DE DEPARTAMENTO DE SISTEMA DE INTERVENCION TEMPRANA</v>
      </c>
      <c r="E125" t="s">
        <v>188</v>
      </c>
      <c r="F125" t="str">
        <f>VLOOKUP(Tabla9[[#This Row],[Columna1]],Tabla10[],2,0)</f>
        <v>QUIROS URANGA MARIA CRISTINA</v>
      </c>
      <c r="G125" s="24" t="str">
        <f>VLOOKUP(Tabla9[[#This Row],[Columna1]],Tabla10[],3,0)</f>
        <v>DIRECCION DE SEGURIDAD PUBLICA MUNICIPAL</v>
      </c>
      <c r="H125" t="s">
        <v>5245</v>
      </c>
      <c r="I125" t="s">
        <v>5046</v>
      </c>
      <c r="J125" t="s">
        <v>5246</v>
      </c>
    </row>
    <row r="126" spans="1:10" hidden="1" x14ac:dyDescent="0.25">
      <c r="A126" t="s">
        <v>4745</v>
      </c>
      <c r="B126" t="str">
        <f>VLOOKUP(Tabla9[[#This Row],[Columna1]],Tabla10[],1,0)</f>
        <v>VALENZUELA DE LA ROSA ELIZABETH</v>
      </c>
      <c r="C126" t="s">
        <v>5044</v>
      </c>
      <c r="D126" s="24" t="str">
        <f>VLOOKUP(Tabla9[[#This Row],[Columna1]],Tabla10[],4,0)</f>
        <v>JEFE  DE DEPARTAMENTO ADMINISTRATIVO PLANEACION Y EVALUACION</v>
      </c>
      <c r="E126" t="s">
        <v>331</v>
      </c>
      <c r="F126" t="str">
        <f>VLOOKUP(Tabla9[[#This Row],[Columna1]],Tabla10[],2,0)</f>
        <v>VALENZUELA DE LA ROSA ELIZABETH</v>
      </c>
      <c r="G126" s="24" t="str">
        <f>VLOOKUP(Tabla9[[#This Row],[Columna1]],Tabla10[],3,0)</f>
        <v>DIRECCION DE PLANEACION E INNOVACION GUBERNAMENTAL</v>
      </c>
      <c r="H126" t="s">
        <v>5247</v>
      </c>
      <c r="I126" t="s">
        <v>5046</v>
      </c>
      <c r="J126" t="s">
        <v>5248</v>
      </c>
    </row>
    <row r="127" spans="1:10" hidden="1" x14ac:dyDescent="0.25">
      <c r="A127" t="s">
        <v>3965</v>
      </c>
      <c r="B127" t="str">
        <f>VLOOKUP(Tabla9[[#This Row],[Columna1]],Tabla10[],1,0)</f>
        <v>RAMIREZ BATISTA BALTAZAR</v>
      </c>
      <c r="C127" t="s">
        <v>73</v>
      </c>
      <c r="D127" s="24" t="str">
        <f>VLOOKUP(Tabla9[[#This Row],[Columna1]],Tabla10[],4,0)</f>
        <v>SUBDIRECTOR DESP SUBDIRECTOR DE ASEO URBANO</v>
      </c>
      <c r="E127" t="s">
        <v>173</v>
      </c>
      <c r="F127" t="str">
        <f>VLOOKUP(Tabla9[[#This Row],[Columna1]],Tabla10[],2,0)</f>
        <v>RAMIREZ BATISTA BALTAZAR</v>
      </c>
      <c r="G127" s="24" t="str">
        <f>VLOOKUP(Tabla9[[#This Row],[Columna1]],Tabla10[],3,0)</f>
        <v>DIRECCION DE SERVICIOS PUBLICOS MUNICIPALES</v>
      </c>
      <c r="H127" t="s">
        <v>5249</v>
      </c>
      <c r="I127" t="s">
        <v>5049</v>
      </c>
      <c r="J127" t="s">
        <v>5250</v>
      </c>
    </row>
    <row r="128" spans="1:10" hidden="1" x14ac:dyDescent="0.25">
      <c r="A128" t="s">
        <v>1014</v>
      </c>
      <c r="B128" t="str">
        <f>VLOOKUP(Tabla9[[#This Row],[Columna1]],Tabla10[],1,0)</f>
        <v>GUTIERREZ TORRES MARCO ANTONIO</v>
      </c>
      <c r="C128" t="s">
        <v>44</v>
      </c>
      <c r="D128" s="24" t="str">
        <f>VLOOKUP(Tabla9[[#This Row],[Columna1]],Tabla10[],4,0)</f>
        <v>LIDER DE PROYECTO DEL UNIDAD ADMINISTRATIVA</v>
      </c>
      <c r="E128" t="s">
        <v>173</v>
      </c>
      <c r="F128" t="str">
        <f>VLOOKUP(Tabla9[[#This Row],[Columna1]],Tabla10[],2,0)</f>
        <v>GUTIERREZ TORRES MARCO ANTONIO</v>
      </c>
      <c r="G128" s="24" t="str">
        <f>VLOOKUP(Tabla9[[#This Row],[Columna1]],Tabla10[],3,0)</f>
        <v>DIRECCION DE SERVICIOS PUBLICOS MUNICIPALES</v>
      </c>
      <c r="H128" t="s">
        <v>5251</v>
      </c>
      <c r="I128" t="s">
        <v>5042</v>
      </c>
      <c r="J128" t="s">
        <v>5252</v>
      </c>
    </row>
    <row r="129" spans="1:10" hidden="1" x14ac:dyDescent="0.25">
      <c r="A129" t="s">
        <v>4521</v>
      </c>
      <c r="B129" t="str">
        <f>VLOOKUP(Tabla9[[#This Row],[Columna1]],Tabla10[],1,0)</f>
        <v>ZUBIA DIAZ MARIO</v>
      </c>
      <c r="C129" t="s">
        <v>60</v>
      </c>
      <c r="D129" s="24" t="str">
        <f>VLOOKUP(Tabla9[[#This Row],[Columna1]],Tabla10[],4,0)</f>
        <v>JEFE  DE DEPARTAMENTO INFRAESTRUCTURA SEG PUBLICA</v>
      </c>
      <c r="E129" t="s">
        <v>188</v>
      </c>
      <c r="F129" t="str">
        <f>VLOOKUP(Tabla9[[#This Row],[Columna1]],Tabla10[],2,0)</f>
        <v>ZUBIA DIAZ MARIO</v>
      </c>
      <c r="G129" s="24" t="str">
        <f>VLOOKUP(Tabla9[[#This Row],[Columna1]],Tabla10[],3,0)</f>
        <v>DIRECCION DE SEGURIDAD PUBLICA MUNICIPAL</v>
      </c>
      <c r="H129" t="s">
        <v>5253</v>
      </c>
      <c r="I129" t="s">
        <v>5118</v>
      </c>
      <c r="J129" t="s">
        <v>5254</v>
      </c>
    </row>
    <row r="130" spans="1:10" hidden="1" x14ac:dyDescent="0.25">
      <c r="A130" t="s">
        <v>1420</v>
      </c>
      <c r="B130" t="str">
        <f>VLOOKUP(Tabla9[[#This Row],[Columna1]],Tabla10[],1,0)</f>
        <v>CASTILLO MEDRANO LETICIA ISABEL</v>
      </c>
      <c r="C130" t="s">
        <v>60</v>
      </c>
      <c r="D130" s="24" t="str">
        <f>VLOOKUP(Tabla9[[#This Row],[Columna1]],Tabla10[],4,0)</f>
        <v>JEFE  DE DEPARTAMENTO DE CONTROL ESCOLAR</v>
      </c>
      <c r="E130" t="s">
        <v>188</v>
      </c>
      <c r="F130" t="str">
        <f>VLOOKUP(Tabla9[[#This Row],[Columna1]],Tabla10[],2,0)</f>
        <v>CASTILLO MEDRANO LETICIA ISABEL</v>
      </c>
      <c r="G130" s="24" t="str">
        <f>VLOOKUP(Tabla9[[#This Row],[Columna1]],Tabla10[],3,0)</f>
        <v>DIRECCION DE SEGURIDAD PUBLICA MUNICIPAL</v>
      </c>
      <c r="H130" t="s">
        <v>5255</v>
      </c>
      <c r="I130" t="s">
        <v>5046</v>
      </c>
      <c r="J130" t="s">
        <v>5256</v>
      </c>
    </row>
    <row r="131" spans="1:10" hidden="1" x14ac:dyDescent="0.25">
      <c r="A131" t="s">
        <v>467</v>
      </c>
      <c r="B131" t="str">
        <f>VLOOKUP(Tabla9[[#This Row],[Columna1]],Tabla10[],1,0)</f>
        <v>NAVARRETE PAZ JOSE ALFREDO</v>
      </c>
      <c r="C131" t="s">
        <v>5147</v>
      </c>
      <c r="D131" s="24" t="str">
        <f>VLOOKUP(Tabla9[[#This Row],[Columna1]],Tabla10[],4,0)</f>
        <v>REGIDOR  DEL DESPACHO AYUNTAMIENTO</v>
      </c>
      <c r="E131" t="s">
        <v>34</v>
      </c>
      <c r="F131" t="str">
        <f>VLOOKUP(Tabla9[[#This Row],[Columna1]],Tabla10[],2,0)</f>
        <v>NAVARRETE PAZ JOSE ALFREDO</v>
      </c>
      <c r="G131" s="24" t="str">
        <f>VLOOKUP(Tabla9[[#This Row],[Columna1]],Tabla10[],3,0)</f>
        <v>AYUNTAMIENTO</v>
      </c>
      <c r="H131" t="s">
        <v>5148</v>
      </c>
      <c r="I131" t="s">
        <v>5046</v>
      </c>
      <c r="J131" t="s">
        <v>5257</v>
      </c>
    </row>
    <row r="132" spans="1:10" hidden="1" x14ac:dyDescent="0.25">
      <c r="A132" t="s">
        <v>3239</v>
      </c>
      <c r="B132" t="str">
        <f>VLOOKUP(Tabla9[[#This Row],[Columna1]],Tabla10[],1,0)</f>
        <v>GONZALEZ VENEGAS BRENDA PAOLA</v>
      </c>
      <c r="C132" t="s">
        <v>60</v>
      </c>
      <c r="D132" s="24" t="str">
        <f>VLOOKUP(Tabla9[[#This Row],[Columna1]],Tabla10[],4,0)</f>
        <v>JEFE DE DEPARTAMENTO DE EVALUACION</v>
      </c>
      <c r="E132" t="s">
        <v>331</v>
      </c>
      <c r="F132" t="str">
        <f>VLOOKUP(Tabla9[[#This Row],[Columna1]],Tabla10[],2,0)</f>
        <v>GONZALEZ VENEGAS BRENDA PAOLA</v>
      </c>
      <c r="G132" s="24" t="str">
        <f>VLOOKUP(Tabla9[[#This Row],[Columna1]],Tabla10[],3,0)</f>
        <v>DIRECCION DE PLANEACION E INNOVACION GUBERNAMENTAL</v>
      </c>
      <c r="H132" t="s">
        <v>5258</v>
      </c>
      <c r="I132" t="s">
        <v>5046</v>
      </c>
      <c r="J132" t="s">
        <v>5259</v>
      </c>
    </row>
    <row r="133" spans="1:10" hidden="1" x14ac:dyDescent="0.25">
      <c r="A133" t="s">
        <v>3234</v>
      </c>
      <c r="B133" t="str">
        <f>VLOOKUP(Tabla9[[#This Row],[Columna1]],Tabla10[],1,0)</f>
        <v>ENCINAS DOZAL AMIN ADRIAN</v>
      </c>
      <c r="C133" t="s">
        <v>44</v>
      </c>
      <c r="D133" s="24" t="str">
        <f>VLOOKUP(Tabla9[[#This Row],[Columna1]],Tabla10[],4,0)</f>
        <v>LIDER DE PROYECTO DE DEPARTAMENTO DE INFRAESTRUCTURA Y TELECOMUNICACIONES</v>
      </c>
      <c r="E133" t="s">
        <v>331</v>
      </c>
      <c r="F133" t="str">
        <f>VLOOKUP(Tabla9[[#This Row],[Columna1]],Tabla10[],2,0)</f>
        <v>ENCINAS DOZAL AMIN ADRIAN</v>
      </c>
      <c r="G133" s="24" t="str">
        <f>VLOOKUP(Tabla9[[#This Row],[Columna1]],Tabla10[],3,0)</f>
        <v>DIRECCION DE PLANEACION E INNOVACION GUBERNAMENTAL</v>
      </c>
      <c r="H133" t="s">
        <v>5260</v>
      </c>
      <c r="I133" t="s">
        <v>5049</v>
      </c>
      <c r="J133" t="s">
        <v>5261</v>
      </c>
    </row>
    <row r="134" spans="1:10" hidden="1" x14ac:dyDescent="0.25">
      <c r="A134" t="s">
        <v>4759</v>
      </c>
      <c r="B134" t="str">
        <f>VLOOKUP(Tabla9[[#This Row],[Columna1]],Tabla10[],1,0)</f>
        <v>ROCHA FLORES ROBERTO</v>
      </c>
      <c r="C134" t="s">
        <v>44</v>
      </c>
      <c r="D134" s="24" t="str">
        <f>VLOOKUP(Tabla9[[#This Row],[Columna1]],Tabla10[],4,0)</f>
        <v>LIDER DE PROYECTO DE DEPARTAMENTO DE INFRAESTRUCTURA Y TELECOMUNICACIONES</v>
      </c>
      <c r="E134" t="s">
        <v>331</v>
      </c>
      <c r="F134" t="str">
        <f>VLOOKUP(Tabla9[[#This Row],[Columna1]],Tabla10[],2,0)</f>
        <v>ROCHA FLORES ROBERTO</v>
      </c>
      <c r="G134" s="24" t="str">
        <f>VLOOKUP(Tabla9[[#This Row],[Columna1]],Tabla10[],3,0)</f>
        <v>DIRECCION DE PLANEACION E INNOVACION GUBERNAMENTAL</v>
      </c>
      <c r="H134" t="s">
        <v>5260</v>
      </c>
      <c r="I134" t="s">
        <v>5046</v>
      </c>
      <c r="J134" t="s">
        <v>5262</v>
      </c>
    </row>
    <row r="135" spans="1:10" hidden="1" x14ac:dyDescent="0.25">
      <c r="A135" t="s">
        <v>3661</v>
      </c>
      <c r="B135" t="str">
        <f>VLOOKUP(Tabla9[[#This Row],[Columna1]],Tabla10[],1,0)</f>
        <v>CARMONA CARMONA ROSA</v>
      </c>
      <c r="C135" t="s">
        <v>5147</v>
      </c>
      <c r="D135" s="24" t="str">
        <f>VLOOKUP(Tabla9[[#This Row],[Columna1]],Tabla10[],4,0)</f>
        <v>REGIDOR  DEL DESPACHO AYUNTAMIENTO</v>
      </c>
      <c r="E135" t="s">
        <v>34</v>
      </c>
      <c r="F135" t="str">
        <f>VLOOKUP(Tabla9[[#This Row],[Columna1]],Tabla10[],2,0)</f>
        <v>CARMONA CARMONA ROSA</v>
      </c>
      <c r="G135" s="24" t="str">
        <f>VLOOKUP(Tabla9[[#This Row],[Columna1]],Tabla10[],3,0)</f>
        <v>AYUNTAMIENTO</v>
      </c>
      <c r="H135" t="s">
        <v>5148</v>
      </c>
      <c r="I135" t="s">
        <v>5042</v>
      </c>
      <c r="J135" t="s">
        <v>5263</v>
      </c>
    </row>
    <row r="136" spans="1:10" hidden="1" x14ac:dyDescent="0.25">
      <c r="A136" t="s">
        <v>3614</v>
      </c>
      <c r="B136" t="str">
        <f>VLOOKUP(Tabla9[[#This Row],[Columna1]],Tabla10[],1,0)</f>
        <v>ORTEGA MENDOZA SELMA MARIANA</v>
      </c>
      <c r="C136" t="s">
        <v>5224</v>
      </c>
      <c r="D136" s="24" t="str">
        <f>VLOOKUP(Tabla9[[#This Row],[Columna1]],Tabla10[],4,0)</f>
        <v>SUBCOORDINADOR DE DEPENDENCIA DESPACHO DEL SUBCOORDINACION DE VINCULACION SOCIAL</v>
      </c>
      <c r="E136" t="s">
        <v>400</v>
      </c>
      <c r="F136" t="str">
        <f>VLOOKUP(Tabla9[[#This Row],[Columna1]],Tabla10[],2,0)</f>
        <v>ORTEGA MENDOZA SELMA MARIANA</v>
      </c>
      <c r="G136" s="24" t="str">
        <f>VLOOKUP(Tabla9[[#This Row],[Columna1]],Tabla10[],3,0)</f>
        <v>COORDINACION DE PARTICIPACION CIUDADANA</v>
      </c>
      <c r="H136" t="s">
        <v>5264</v>
      </c>
      <c r="I136" t="s">
        <v>5046</v>
      </c>
      <c r="J136" t="s">
        <v>5265</v>
      </c>
    </row>
    <row r="137" spans="1:10" hidden="1" x14ac:dyDescent="0.25">
      <c r="A137" t="s">
        <v>3609</v>
      </c>
      <c r="B137" t="str">
        <f>VLOOKUP(Tabla9[[#This Row],[Columna1]],Tabla10[],1,0)</f>
        <v>CONTRERAS DUARTE LAURA PATRICIA</v>
      </c>
      <c r="C137" t="s">
        <v>89</v>
      </c>
      <c r="D137" s="24" t="str">
        <f>VLOOKUP(Tabla9[[#This Row],[Columna1]],Tabla10[],4,0)</f>
        <v>COORDINADOR DE DEPENDENCIA DESPACHO COORDINACION DE PARTICIPACION CIUDADANA</v>
      </c>
      <c r="E137" t="s">
        <v>400</v>
      </c>
      <c r="F137" t="str">
        <f>VLOOKUP(Tabla9[[#This Row],[Columna1]],Tabla10[],2,0)</f>
        <v>CONTRERAS DUARTE LAURA PATRICIA</v>
      </c>
      <c r="G137" s="24" t="str">
        <f>VLOOKUP(Tabla9[[#This Row],[Columna1]],Tabla10[],3,0)</f>
        <v>COORDINACION DE PARTICIPACION CIUDADANA</v>
      </c>
      <c r="H137" t="s">
        <v>5266</v>
      </c>
      <c r="I137" t="s">
        <v>5046</v>
      </c>
      <c r="J137" t="s">
        <v>5267</v>
      </c>
    </row>
    <row r="138" spans="1:10" hidden="1" x14ac:dyDescent="0.25">
      <c r="A138" t="s">
        <v>4651</v>
      </c>
      <c r="B138" t="str">
        <f>VLOOKUP(Tabla9[[#This Row],[Columna1]],Tabla10[],1,0)</f>
        <v>BUJANDA LOYA ALFONSO</v>
      </c>
      <c r="C138" t="s">
        <v>60</v>
      </c>
      <c r="D138" s="24" t="str">
        <f>VLOOKUP(Tabla9[[#This Row],[Columna1]],Tabla10[],4,0)</f>
        <v>JEFE  DE DEPARTAMENTO DE VALUACION</v>
      </c>
      <c r="E138" t="s">
        <v>288</v>
      </c>
      <c r="F138" t="str">
        <f>VLOOKUP(Tabla9[[#This Row],[Columna1]],Tabla10[],2,0)</f>
        <v>BUJANDA LOYA ALFONSO</v>
      </c>
      <c r="G138" s="24" t="str">
        <f>VLOOKUP(Tabla9[[#This Row],[Columna1]],Tabla10[],3,0)</f>
        <v>TESORERIA MUNICIPAL</v>
      </c>
      <c r="H138" t="s">
        <v>5268</v>
      </c>
      <c r="I138" t="s">
        <v>5042</v>
      </c>
      <c r="J138" t="s">
        <v>5269</v>
      </c>
    </row>
    <row r="139" spans="1:10" hidden="1" x14ac:dyDescent="0.25">
      <c r="A139" t="s">
        <v>4761</v>
      </c>
      <c r="B139" t="str">
        <f>VLOOKUP(Tabla9[[#This Row],[Columna1]],Tabla10[],1,0)</f>
        <v>LOPEZ SOTO MIGUEL</v>
      </c>
      <c r="C139" t="s">
        <v>5044</v>
      </c>
      <c r="D139" s="24" t="str">
        <f>VLOOKUP(Tabla9[[#This Row],[Columna1]],Tabla10[],4,0)</f>
        <v xml:space="preserve">JEFE  DEL DESPACHO DEL SUBDIRECTOR MODERNIZACION ADMINISTRATIVA Y DESARROLLO TECNOLOGICO </v>
      </c>
      <c r="E139" t="s">
        <v>331</v>
      </c>
      <c r="F139" t="str">
        <f>VLOOKUP(Tabla9[[#This Row],[Columna1]],Tabla10[],2,0)</f>
        <v>LOPEZ SOTO MIGUEL</v>
      </c>
      <c r="G139" s="24" t="str">
        <f>VLOOKUP(Tabla9[[#This Row],[Columna1]],Tabla10[],3,0)</f>
        <v>DIRECCION DE PLANEACION E INNOVACION GUBERNAMENTAL</v>
      </c>
      <c r="H139" t="s">
        <v>5270</v>
      </c>
      <c r="I139" t="s">
        <v>5049</v>
      </c>
      <c r="J139" t="s">
        <v>5271</v>
      </c>
    </row>
    <row r="140" spans="1:10" hidden="1" x14ac:dyDescent="0.25">
      <c r="A140" t="s">
        <v>2249</v>
      </c>
      <c r="B140" t="str">
        <f>VLOOKUP(Tabla9[[#This Row],[Columna1]],Tabla10[],1,0)</f>
        <v>ORTIZ VILLANUEVA JORGE ENRIQUE</v>
      </c>
      <c r="C140" t="s">
        <v>44</v>
      </c>
      <c r="D140" s="24" t="str">
        <f>VLOOKUP(Tabla9[[#This Row],[Columna1]],Tabla10[],4,0)</f>
        <v>LIDER DE PROYECTO DEPARTAMENTO DE PLANEACION Y ADMINISTRACION</v>
      </c>
      <c r="E140" t="s">
        <v>188</v>
      </c>
      <c r="F140" t="str">
        <f>VLOOKUP(Tabla9[[#This Row],[Columna1]],Tabla10[],2,0)</f>
        <v>ORTIZ VILLANUEVA JORGE ENRIQUE</v>
      </c>
      <c r="G140" s="24" t="str">
        <f>VLOOKUP(Tabla9[[#This Row],[Columna1]],Tabla10[],3,0)</f>
        <v>DIRECCION DE SEGURIDAD PUBLICA MUNICIPAL</v>
      </c>
      <c r="H140" t="s">
        <v>5272</v>
      </c>
      <c r="I140" t="s">
        <v>5046</v>
      </c>
      <c r="J140" t="s">
        <v>5214</v>
      </c>
    </row>
    <row r="141" spans="1:10" hidden="1" x14ac:dyDescent="0.25">
      <c r="A141" t="s">
        <v>3658</v>
      </c>
      <c r="B141" t="str">
        <f>VLOOKUP(Tabla9[[#This Row],[Columna1]],Tabla10[],1,0)</f>
        <v>DIAZ GURROLA ISSAC</v>
      </c>
      <c r="C141" t="s">
        <v>5147</v>
      </c>
      <c r="D141" s="24" t="str">
        <f>VLOOKUP(Tabla9[[#This Row],[Columna1]],Tabla10[],4,0)</f>
        <v>REGIDOR  DEL DESPACHO AYUNTAMIENTO</v>
      </c>
      <c r="E141" t="s">
        <v>34</v>
      </c>
      <c r="F141" t="str">
        <f>VLOOKUP(Tabla9[[#This Row],[Columna1]],Tabla10[],2,0)</f>
        <v>DIAZ GURROLA ISSAC</v>
      </c>
      <c r="G141" s="24" t="str">
        <f>VLOOKUP(Tabla9[[#This Row],[Columna1]],Tabla10[],3,0)</f>
        <v>AYUNTAMIENTO</v>
      </c>
      <c r="H141" t="s">
        <v>5148</v>
      </c>
      <c r="I141" t="s">
        <v>5046</v>
      </c>
      <c r="J141" t="s">
        <v>5273</v>
      </c>
    </row>
    <row r="142" spans="1:10" hidden="1" x14ac:dyDescent="0.25">
      <c r="A142" t="s">
        <v>1445</v>
      </c>
      <c r="B142" t="str">
        <f>VLOOKUP(Tabla9[[#This Row],[Columna1]],Tabla10[],1,0)</f>
        <v>CARRILLO RODRIGUEZ LUZ JANET</v>
      </c>
      <c r="C142" t="s">
        <v>5044</v>
      </c>
      <c r="D142" s="24" t="str">
        <f>VLOOKUP(Tabla9[[#This Row],[Columna1]],Tabla10[],4,0)</f>
        <v>JEFE  DE DEPARTAMENTO DE ENLACE SEGUIMIENTO Y ATENCION DEL RECURSO FEDERAL</v>
      </c>
      <c r="E142" t="s">
        <v>188</v>
      </c>
      <c r="F142" t="str">
        <f>VLOOKUP(Tabla9[[#This Row],[Columna1]],Tabla10[],2,0)</f>
        <v>CARRILLO RODRIGUEZ LUZ JANET</v>
      </c>
      <c r="G142" s="24" t="str">
        <f>VLOOKUP(Tabla9[[#This Row],[Columna1]],Tabla10[],3,0)</f>
        <v>DIRECCION DE SEGURIDAD PUBLICA MUNICIPAL</v>
      </c>
      <c r="H142" t="s">
        <v>5274</v>
      </c>
      <c r="I142" t="s">
        <v>5046</v>
      </c>
      <c r="J142" t="s">
        <v>5275</v>
      </c>
    </row>
    <row r="143" spans="1:10" hidden="1" x14ac:dyDescent="0.25">
      <c r="A143" t="s">
        <v>3102</v>
      </c>
      <c r="B143" t="str">
        <f>VLOOKUP(Tabla9[[#This Row],[Columna1]],Tabla10[],1,0)</f>
        <v>GOMEZ GONZALEZ MARTHA ALICIA</v>
      </c>
      <c r="C143" t="s">
        <v>73</v>
      </c>
      <c r="D143" s="24" t="str">
        <f>VLOOKUP(Tabla9[[#This Row],[Columna1]],Tabla10[],4,0)</f>
        <v>SUBDIRECTOR DESPACHO DEL C COORDINADOR DE CONTROL Y PROCEDIMIENTOS ADMVOS</v>
      </c>
      <c r="E143" t="s">
        <v>315</v>
      </c>
      <c r="F143" t="str">
        <f>VLOOKUP(Tabla9[[#This Row],[Columna1]],Tabla10[],2,0)</f>
        <v>GOMEZ GONZALEZ MARTHA ALICIA</v>
      </c>
      <c r="G143" s="24" t="str">
        <f>VLOOKUP(Tabla9[[#This Row],[Columna1]],Tabla10[],3,0)</f>
        <v>OFICIALIA MAYOR</v>
      </c>
      <c r="H143" t="s">
        <v>5276</v>
      </c>
      <c r="I143" t="s">
        <v>5042</v>
      </c>
      <c r="J143" t="s">
        <v>5277</v>
      </c>
    </row>
    <row r="144" spans="1:10" hidden="1" x14ac:dyDescent="0.25">
      <c r="A144" t="s">
        <v>4982</v>
      </c>
      <c r="B144" t="str">
        <f>VLOOKUP(Tabla9[[#This Row],[Columna1]],Tabla10[],1,0)</f>
        <v>CISNEROS AGUILAR FLOR</v>
      </c>
      <c r="C144" t="s">
        <v>5044</v>
      </c>
      <c r="D144" s="24" t="str">
        <f>VLOOKUP(Tabla9[[#This Row],[Columna1]],Tabla10[],4,0)</f>
        <v>JEFE DE DEPARTAMENTO DEPARTAMENTO ADMINISTRATIVO DE PARTICIPACION CIUDADANA</v>
      </c>
      <c r="E144" t="s">
        <v>400</v>
      </c>
      <c r="F144" t="str">
        <f>VLOOKUP(Tabla9[[#This Row],[Columna1]],Tabla10[],2,0)</f>
        <v>CISNEROS AGUILAR FLOR</v>
      </c>
      <c r="G144" s="24" t="str">
        <f>VLOOKUP(Tabla9[[#This Row],[Columna1]],Tabla10[],3,0)</f>
        <v>COORDINACION DE PARTICIPACION CIUDADANA</v>
      </c>
      <c r="H144" t="s">
        <v>5278</v>
      </c>
      <c r="I144" t="s">
        <v>5046</v>
      </c>
      <c r="J144" t="s">
        <v>5057</v>
      </c>
    </row>
    <row r="145" spans="1:10" hidden="1" x14ac:dyDescent="0.25">
      <c r="A145" t="s">
        <v>4768</v>
      </c>
      <c r="B145" t="str">
        <f>VLOOKUP(Tabla9[[#This Row],[Columna1]],Tabla10[],1,0)</f>
        <v>VAZQUEZ AGUIÑAGA ALBERTO</v>
      </c>
      <c r="C145" t="s">
        <v>73</v>
      </c>
      <c r="D145" s="24" t="str">
        <f>VLOOKUP(Tabla9[[#This Row],[Columna1]],Tabla10[],4,0)</f>
        <v>SUBDIRECTOR DESPACHO DEL SUBDIRECCION DE DESARROLLO RURAL</v>
      </c>
      <c r="E145" t="s">
        <v>352</v>
      </c>
      <c r="F145" t="str">
        <f>VLOOKUP(Tabla9[[#This Row],[Columna1]],Tabla10[],2,0)</f>
        <v>VAZQUEZ AGUIÑAGA ALBERTO</v>
      </c>
      <c r="G145" s="24" t="str">
        <f>VLOOKUP(Tabla9[[#This Row],[Columna1]],Tabla10[],3,0)</f>
        <v>DIRECCION DE DESARROLLO RURAL</v>
      </c>
      <c r="H145" t="s">
        <v>5279</v>
      </c>
      <c r="I145" t="s">
        <v>5049</v>
      </c>
      <c r="J145" t="s">
        <v>5280</v>
      </c>
    </row>
    <row r="146" spans="1:10" hidden="1" x14ac:dyDescent="0.25">
      <c r="A146" t="s">
        <v>3235</v>
      </c>
      <c r="B146" t="str">
        <f>VLOOKUP(Tabla9[[#This Row],[Columna1]],Tabla10[],1,0)</f>
        <v>FRANCO FLORES JOEL IVAN</v>
      </c>
      <c r="C146" t="s">
        <v>44</v>
      </c>
      <c r="D146" s="24" t="str">
        <f>VLOOKUP(Tabla9[[#This Row],[Columna1]],Tabla10[],4,0)</f>
        <v>LIDER DE PROYECTO DE DEPARTAMENTO DE ADMON DE SERVICIOS Y PROCESAMIENTO DE DATOS</v>
      </c>
      <c r="E146" t="s">
        <v>331</v>
      </c>
      <c r="F146" t="str">
        <f>VLOOKUP(Tabla9[[#This Row],[Columna1]],Tabla10[],2,0)</f>
        <v>FRANCO FLORES JOEL IVAN</v>
      </c>
      <c r="G146" s="24" t="str">
        <f>VLOOKUP(Tabla9[[#This Row],[Columna1]],Tabla10[],3,0)</f>
        <v>DIRECCION DE PLANEACION E INNOVACION GUBERNAMENTAL</v>
      </c>
      <c r="H146" t="s">
        <v>5281</v>
      </c>
      <c r="I146" t="s">
        <v>5049</v>
      </c>
      <c r="J146" t="s">
        <v>5282</v>
      </c>
    </row>
    <row r="147" spans="1:10" hidden="1" x14ac:dyDescent="0.25">
      <c r="A147" t="s">
        <v>3566</v>
      </c>
      <c r="B147" t="str">
        <f>VLOOKUP(Tabla9[[#This Row],[Columna1]],Tabla10[],1,0)</f>
        <v>ZEA JURADO FABIOLA ANAHI</v>
      </c>
      <c r="C147" t="s">
        <v>5044</v>
      </c>
      <c r="D147" s="24" t="str">
        <f>VLOOKUP(Tabla9[[#This Row],[Columna1]],Tabla10[],4,0)</f>
        <v>JEFE  DEL DESPACHO DEL COORDINADOR  DE RELACIONES PUBLICAS</v>
      </c>
      <c r="E147" t="s">
        <v>380</v>
      </c>
      <c r="F147" t="str">
        <f>VLOOKUP(Tabla9[[#This Row],[Columna1]],Tabla10[],2,0)</f>
        <v>ZEA JURADO FABIOLA ANAHI</v>
      </c>
      <c r="G147" s="24" t="str">
        <f>VLOOKUP(Tabla9[[#This Row],[Columna1]],Tabla10[],3,0)</f>
        <v>COORDINACION DE RELACIONES PUBLICAS</v>
      </c>
      <c r="H147" t="s">
        <v>5283</v>
      </c>
      <c r="I147" t="s">
        <v>5046</v>
      </c>
      <c r="J147" t="s">
        <v>5093</v>
      </c>
    </row>
    <row r="148" spans="1:10" hidden="1" x14ac:dyDescent="0.25">
      <c r="A148" t="s">
        <v>493</v>
      </c>
      <c r="B148" t="str">
        <f>VLOOKUP(Tabla9[[#This Row],[Columna1]],Tabla10[],1,0)</f>
        <v>GUERRERO GANDARA JOSE LUIS</v>
      </c>
      <c r="C148" t="s">
        <v>60</v>
      </c>
      <c r="D148" s="24" t="str">
        <f>VLOOKUP(Tabla9[[#This Row],[Columna1]],Tabla10[],4,0)</f>
        <v>JEFE  DE DEPARTAMENTO DE COMUNICACION</v>
      </c>
      <c r="E148" t="s">
        <v>52</v>
      </c>
      <c r="F148" t="str">
        <f>VLOOKUP(Tabla9[[#This Row],[Columna1]],Tabla10[],2,0)</f>
        <v>GUERRERO GANDARA JOSE LUIS</v>
      </c>
      <c r="G148" s="24" t="str">
        <f>VLOOKUP(Tabla9[[#This Row],[Columna1]],Tabla10[],3,0)</f>
        <v>SINDICATURA</v>
      </c>
      <c r="H148" t="s">
        <v>5284</v>
      </c>
      <c r="I148" t="s">
        <v>5049</v>
      </c>
      <c r="J148" t="s">
        <v>5285</v>
      </c>
    </row>
    <row r="149" spans="1:10" hidden="1" x14ac:dyDescent="0.25">
      <c r="A149" t="s">
        <v>3887</v>
      </c>
      <c r="B149" t="str">
        <f>VLOOKUP(Tabla9[[#This Row],[Columna1]],Tabla10[],1,0)</f>
        <v>GOMEZ SARACHO RAUL</v>
      </c>
      <c r="C149" t="s">
        <v>44</v>
      </c>
      <c r="D149" s="24" t="str">
        <f>VLOOKUP(Tabla9[[#This Row],[Columna1]],Tabla10[],4,0)</f>
        <v>LIDER DE PROYECTO UNIDAD ADMINISTRATIVA</v>
      </c>
      <c r="E149" t="s">
        <v>173</v>
      </c>
      <c r="F149" t="str">
        <f>VLOOKUP(Tabla9[[#This Row],[Columna1]],Tabla10[],2,0)</f>
        <v>GOMEZ SARACHO RAUL</v>
      </c>
      <c r="G149" s="24" t="str">
        <f>VLOOKUP(Tabla9[[#This Row],[Columna1]],Tabla10[],3,0)</f>
        <v>DIRECCION DE SERVICIOS PUBLICOS MUNICIPALES</v>
      </c>
      <c r="H149" t="s">
        <v>5286</v>
      </c>
      <c r="I149" t="s">
        <v>5049</v>
      </c>
      <c r="J149" t="s">
        <v>5287</v>
      </c>
    </row>
    <row r="150" spans="1:10" hidden="1" x14ac:dyDescent="0.25">
      <c r="A150" t="s">
        <v>3694</v>
      </c>
      <c r="B150" t="str">
        <f>VLOOKUP(Tabla9[[#This Row],[Columna1]],Tabla10[],1,0)</f>
        <v>GALLARDO TARANGO JAIME</v>
      </c>
      <c r="C150" t="s">
        <v>44</v>
      </c>
      <c r="D150" s="24" t="str">
        <f>VLOOKUP(Tabla9[[#This Row],[Columna1]],Tabla10[],4,0)</f>
        <v>LIDER DE PROYECTO DEL DESPACHO DEL SUBDIRECTOR DE DESARROLLO INDUSTRIAL</v>
      </c>
      <c r="E150" t="s">
        <v>69</v>
      </c>
      <c r="F150" t="str">
        <f>VLOOKUP(Tabla9[[#This Row],[Columna1]],Tabla10[],2,0)</f>
        <v>GALLARDO TARANGO JAIME</v>
      </c>
      <c r="G150" s="24" t="str">
        <f>VLOOKUP(Tabla9[[#This Row],[Columna1]],Tabla10[],3,0)</f>
        <v>DIRECCION DE DESARROLLO ECONOMICO Y COMPETITIVIDAD</v>
      </c>
      <c r="H150" t="s">
        <v>5288</v>
      </c>
      <c r="I150" t="s">
        <v>5289</v>
      </c>
      <c r="J150" t="s">
        <v>5290</v>
      </c>
    </row>
    <row r="151" spans="1:10" hidden="1" x14ac:dyDescent="0.25">
      <c r="A151" t="s">
        <v>2891</v>
      </c>
      <c r="B151" t="str">
        <f>VLOOKUP(Tabla9[[#This Row],[Columna1]],Tabla10[],1,0)</f>
        <v>SOTO PIÑON ANDRE ISMAEL</v>
      </c>
      <c r="C151" t="s">
        <v>73</v>
      </c>
      <c r="D151" s="24" t="str">
        <f>VLOOKUP(Tabla9[[#This Row],[Columna1]],Tabla10[],4,0)</f>
        <v>SUBDIRECTOR DESPACHO DEL SUBDIRECTOR ATENCION A LA JUVENTUD</v>
      </c>
      <c r="E151" t="s">
        <v>269</v>
      </c>
      <c r="F151" t="str">
        <f>VLOOKUP(Tabla9[[#This Row],[Columna1]],Tabla10[],2,0)</f>
        <v>SOTO PIÑON ANDRE ISMAEL</v>
      </c>
      <c r="G151" s="24" t="str">
        <f>VLOOKUP(Tabla9[[#This Row],[Columna1]],Tabla10[],3,0)</f>
        <v>DIRECCION DE DESARROLLO HUMANO Y EDUCACION</v>
      </c>
      <c r="H151" s="22" t="s">
        <v>5291</v>
      </c>
      <c r="I151" t="s">
        <v>5046</v>
      </c>
      <c r="J151" t="s">
        <v>5292</v>
      </c>
    </row>
    <row r="152" spans="1:10" hidden="1" x14ac:dyDescent="0.25">
      <c r="A152" t="s">
        <v>4577</v>
      </c>
      <c r="B152" t="str">
        <f>VLOOKUP(Tabla9[[#This Row],[Columna1]],Tabla10[],1,0)</f>
        <v>GUTIERREZ SOLIS PEDRO</v>
      </c>
      <c r="C152" t="s">
        <v>73</v>
      </c>
      <c r="D152" s="24" t="str">
        <f>VLOOKUP(Tabla9[[#This Row],[Columna1]],Tabla10[],4,0)</f>
        <v>SUBDIRECTOR DESPACHO DEL SUBDIRECTOR DE DESARROLLO SOCIAL</v>
      </c>
      <c r="E152" t="s">
        <v>269</v>
      </c>
      <c r="F152" t="str">
        <f>VLOOKUP(Tabla9[[#This Row],[Columna1]],Tabla10[],2,0)</f>
        <v>GUTIERREZ SOLIS PEDRO</v>
      </c>
      <c r="G152" s="24" t="str">
        <f>VLOOKUP(Tabla9[[#This Row],[Columna1]],Tabla10[],3,0)</f>
        <v>DIRECCION DE DESARROLLO HUMANO Y EDUCACION</v>
      </c>
      <c r="H152" s="22" t="s">
        <v>5293</v>
      </c>
      <c r="I152" t="s">
        <v>5046</v>
      </c>
      <c r="J152" t="s">
        <v>5057</v>
      </c>
    </row>
    <row r="153" spans="1:10" hidden="1" x14ac:dyDescent="0.25">
      <c r="A153" t="s">
        <v>3227</v>
      </c>
      <c r="B153" t="str">
        <f>VLOOKUP(Tabla9[[#This Row],[Columna1]],Tabla10[],1,0)</f>
        <v>CARRASCO MENDOZA ADRIANA YAZMIN</v>
      </c>
      <c r="C153" t="s">
        <v>73</v>
      </c>
      <c r="D153" s="24" t="str">
        <f>VLOOKUP(Tabla9[[#This Row],[Columna1]],Tabla10[],4,0)</f>
        <v>SUBDIRECTOR.DESPACHO DEL SUBDIRECTOR DE PLANEACION Y EVALUACION</v>
      </c>
      <c r="E153" t="s">
        <v>331</v>
      </c>
      <c r="F153" t="str">
        <f>VLOOKUP(Tabla9[[#This Row],[Columna1]],Tabla10[],2,0)</f>
        <v>CARRASCO MENDOZA ADRIANA YAZMIN</v>
      </c>
      <c r="G153" s="24" t="str">
        <f>VLOOKUP(Tabla9[[#This Row],[Columna1]],Tabla10[],3,0)</f>
        <v>DIRECCION DE PLANEACION E INNOVACION GUBERNAMENTAL</v>
      </c>
      <c r="H153" t="s">
        <v>5294</v>
      </c>
      <c r="I153" t="s">
        <v>5046</v>
      </c>
      <c r="J153" t="s">
        <v>5057</v>
      </c>
    </row>
    <row r="154" spans="1:10" hidden="1" x14ac:dyDescent="0.25">
      <c r="A154" t="s">
        <v>3057</v>
      </c>
      <c r="B154" t="str">
        <f>VLOOKUP(Tabla9[[#This Row],[Columna1]],Tabla10[],1,0)</f>
        <v>ALVAREZ GANDARA JOSE REFUGIO</v>
      </c>
      <c r="C154" t="s">
        <v>44</v>
      </c>
      <c r="D154" s="24" t="str">
        <f>VLOOKUP(Tabla9[[#This Row],[Columna1]],Tabla10[],4,0)</f>
        <v>LIDER DE PROYECTO DE DEPARTAMENTO DE SISTEMAS OFICIALIA MAYOR</v>
      </c>
      <c r="E154" t="s">
        <v>315</v>
      </c>
      <c r="F154" t="str">
        <f>VLOOKUP(Tabla9[[#This Row],[Columna1]],Tabla10[],2,0)</f>
        <v>ALVAREZ GANDARA JOSE REFUGIO</v>
      </c>
      <c r="G154" s="24" t="str">
        <f>VLOOKUP(Tabla9[[#This Row],[Columna1]],Tabla10[],3,0)</f>
        <v>OFICIALIA MAYOR</v>
      </c>
      <c r="H154" t="s">
        <v>5295</v>
      </c>
      <c r="I154" t="s">
        <v>5046</v>
      </c>
      <c r="J154" t="s">
        <v>5070</v>
      </c>
    </row>
    <row r="155" spans="1:10" hidden="1" x14ac:dyDescent="0.25">
      <c r="A155" t="s">
        <v>3758</v>
      </c>
      <c r="B155" t="str">
        <f>VLOOKUP(Tabla9[[#This Row],[Columna1]],Tabla10[],1,0)</f>
        <v>NAVA CORDOVA VERONICA</v>
      </c>
      <c r="C155" t="s">
        <v>60</v>
      </c>
      <c r="D155" s="24" t="str">
        <f>VLOOKUP(Tabla9[[#This Row],[Columna1]],Tabla10[],4,0)</f>
        <v>JEFE DE DEPARTAMENTO DESPACHO DEL C DIRECTOR DE OBRAS PUBLICAS</v>
      </c>
      <c r="E155" t="s">
        <v>123</v>
      </c>
      <c r="F155" t="str">
        <f>VLOOKUP(Tabla9[[#This Row],[Columna1]],Tabla10[],2,0)</f>
        <v>NAVA CORDOVA VERONICA</v>
      </c>
      <c r="G155" s="24" t="str">
        <f>VLOOKUP(Tabla9[[#This Row],[Columna1]],Tabla10[],3,0)</f>
        <v>DIRECCION DE OBRAS PUBLICAS</v>
      </c>
      <c r="H155" t="s">
        <v>5296</v>
      </c>
      <c r="I155" t="s">
        <v>5297</v>
      </c>
      <c r="J155" t="s">
        <v>5298</v>
      </c>
    </row>
    <row r="156" spans="1:10" hidden="1" x14ac:dyDescent="0.25">
      <c r="A156" t="s">
        <v>3095</v>
      </c>
      <c r="B156" t="str">
        <f>VLOOKUP(Tabla9[[#This Row],[Columna1]],Tabla10[],1,0)</f>
        <v>GARCIA LICON PATRICIA IVON</v>
      </c>
      <c r="C156" t="s">
        <v>44</v>
      </c>
      <c r="D156" s="24" t="str">
        <f>VLOOKUP(Tabla9[[#This Row],[Columna1]],Tabla10[],4,0)</f>
        <v xml:space="preserve">LIDER DE PROYECTO CONSULTORIA JURIDICA </v>
      </c>
      <c r="E156" t="s">
        <v>315</v>
      </c>
      <c r="F156" t="str">
        <f>VLOOKUP(Tabla9[[#This Row],[Columna1]],Tabla10[],2,0)</f>
        <v>GARCIA LICON PATRICIA IVON</v>
      </c>
      <c r="G156" s="24" t="str">
        <f>VLOOKUP(Tabla9[[#This Row],[Columna1]],Tabla10[],3,0)</f>
        <v>OFICIALIA MAYOR</v>
      </c>
      <c r="H156" t="s">
        <v>5299</v>
      </c>
      <c r="I156" t="s">
        <v>5046</v>
      </c>
      <c r="J156" t="s">
        <v>5154</v>
      </c>
    </row>
    <row r="157" spans="1:10" hidden="1" x14ac:dyDescent="0.25">
      <c r="A157" t="s">
        <v>3244</v>
      </c>
      <c r="B157" t="str">
        <f>VLOOKUP(Tabla9[[#This Row],[Columna1]],Tabla10[],1,0)</f>
        <v>LOPEZ VILLALOBOS ALEJANDRA IRAIS</v>
      </c>
      <c r="C157" t="s">
        <v>5044</v>
      </c>
      <c r="D157" s="24" t="str">
        <f>VLOOKUP(Tabla9[[#This Row],[Columna1]],Tabla10[],4,0)</f>
        <v>JEFE  UNIDAD MUNICIPAL DE MEJORA REGULATORIA</v>
      </c>
      <c r="E157" t="s">
        <v>331</v>
      </c>
      <c r="F157" t="str">
        <f>VLOOKUP(Tabla9[[#This Row],[Columna1]],Tabla10[],2,0)</f>
        <v>LOPEZ VILLALOBOS ALEJANDRA IRAIS</v>
      </c>
      <c r="G157" s="24" t="str">
        <f>VLOOKUP(Tabla9[[#This Row],[Columna1]],Tabla10[],3,0)</f>
        <v>DIRECCION DE PLANEACION E INNOVACION GUBERNAMENTAL</v>
      </c>
      <c r="H157" t="s">
        <v>5300</v>
      </c>
      <c r="I157" t="s">
        <v>5042</v>
      </c>
      <c r="J157" t="s">
        <v>5301</v>
      </c>
    </row>
    <row r="158" spans="1:10" hidden="1" x14ac:dyDescent="0.25">
      <c r="A158" t="s">
        <v>4031</v>
      </c>
      <c r="B158" t="str">
        <f>VLOOKUP(Tabla9[[#This Row],[Columna1]],Tabla10[],1,0)</f>
        <v>MAR DIAZ ARMANDO</v>
      </c>
      <c r="C158" t="s">
        <v>60</v>
      </c>
      <c r="D158" s="24" t="str">
        <f>VLOOKUP(Tabla9[[#This Row],[Columna1]],Tabla10[],4,0)</f>
        <v>JEFE DE DEPARTAMENTO COMUNICACION SOCIAL</v>
      </c>
      <c r="E158" t="s">
        <v>188</v>
      </c>
      <c r="F158" t="str">
        <f>VLOOKUP(Tabla9[[#This Row],[Columna1]],Tabla10[],2,0)</f>
        <v>MAR DIAZ ARMANDO</v>
      </c>
      <c r="G158" s="24" t="str">
        <f>VLOOKUP(Tabla9[[#This Row],[Columna1]],Tabla10[],3,0)</f>
        <v>DIRECCION DE SEGURIDAD PUBLICA MUNICIPAL</v>
      </c>
      <c r="H158" s="22" t="s">
        <v>5302</v>
      </c>
      <c r="I158" t="s">
        <v>5046</v>
      </c>
      <c r="J158" t="s">
        <v>5303</v>
      </c>
    </row>
    <row r="159" spans="1:10" hidden="1" x14ac:dyDescent="0.25">
      <c r="A159" t="s">
        <v>3695</v>
      </c>
      <c r="B159" t="str">
        <f>VLOOKUP(Tabla9[[#This Row],[Columna1]],Tabla10[],1,0)</f>
        <v>CHAVEZ SEDANO ALFREDO</v>
      </c>
      <c r="C159" t="s">
        <v>73</v>
      </c>
      <c r="D159" s="24" t="str">
        <f>VLOOKUP(Tabla9[[#This Row],[Columna1]],Tabla10[],4,0)</f>
        <v>SUBDIRECTOR.DESPACHO DEL C SUBDIR DE INNOVACION Y DESARROLLO EMPRENDEDOR</v>
      </c>
      <c r="E159" t="s">
        <v>69</v>
      </c>
      <c r="F159" t="str">
        <f>VLOOKUP(Tabla9[[#This Row],[Columna1]],Tabla10[],2,0)</f>
        <v>CHAVEZ SEDANO ALFREDO</v>
      </c>
      <c r="G159" s="24" t="str">
        <f>VLOOKUP(Tabla9[[#This Row],[Columna1]],Tabla10[],3,0)</f>
        <v>DIRECCION DE DESARROLLO ECONOMICO Y COMPETITIVIDAD</v>
      </c>
      <c r="H159" t="s">
        <v>5304</v>
      </c>
      <c r="I159" t="s">
        <v>5046</v>
      </c>
      <c r="J159" t="s">
        <v>5047</v>
      </c>
    </row>
    <row r="160" spans="1:10" hidden="1" x14ac:dyDescent="0.25">
      <c r="A160" t="s">
        <v>3659</v>
      </c>
      <c r="B160" t="str">
        <f>VLOOKUP(Tabla9[[#This Row],[Columna1]],Tabla10[],1,0)</f>
        <v>IBARRA SARMIENTO ERNESTO</v>
      </c>
      <c r="C160" t="s">
        <v>5147</v>
      </c>
      <c r="D160" s="24" t="str">
        <f>VLOOKUP(Tabla9[[#This Row],[Columna1]],Tabla10[],4,0)</f>
        <v>REGIDOR  DEL DESPACHO AYUNTAMIENTO</v>
      </c>
      <c r="E160" t="s">
        <v>34</v>
      </c>
      <c r="F160" t="str">
        <f>VLOOKUP(Tabla9[[#This Row],[Columna1]],Tabla10[],2,0)</f>
        <v>IBARRA SARMIENTO ERNESTO</v>
      </c>
      <c r="G160" s="24" t="str">
        <f>VLOOKUP(Tabla9[[#This Row],[Columna1]],Tabla10[],3,0)</f>
        <v>AYUNTAMIENTO</v>
      </c>
      <c r="H160" t="s">
        <v>5148</v>
      </c>
      <c r="I160" t="s">
        <v>5118</v>
      </c>
      <c r="J160" t="s">
        <v>5305</v>
      </c>
    </row>
    <row r="161" spans="1:10" hidden="1" x14ac:dyDescent="0.25">
      <c r="A161" t="s">
        <v>3567</v>
      </c>
      <c r="B161" t="str">
        <f>VLOOKUP(Tabla9[[#This Row],[Columna1]],Tabla10[],1,0)</f>
        <v>BACA RUBIO MARTHA PALOMA</v>
      </c>
      <c r="C161" t="s">
        <v>60</v>
      </c>
      <c r="D161" s="24" t="str">
        <f>VLOOKUP(Tabla9[[#This Row],[Columna1]],Tabla10[],4,0)</f>
        <v>JEFE DE DEPARTAMENTO DESP DEL DIRECTOR DE ORGANO INTERNO DE CONTROL</v>
      </c>
      <c r="E161" t="s">
        <v>385</v>
      </c>
      <c r="F161" t="str">
        <f>VLOOKUP(Tabla9[[#This Row],[Columna1]],Tabla10[],2,0)</f>
        <v>BACA RUBIO MARTHA PALOMA</v>
      </c>
      <c r="G161" s="24" t="str">
        <f>VLOOKUP(Tabla9[[#This Row],[Columna1]],Tabla10[],3,0)</f>
        <v>DIRECCION DE ORGANO INTERNO DE CONTROL</v>
      </c>
      <c r="H161" t="s">
        <v>5306</v>
      </c>
      <c r="I161" t="s">
        <v>5046</v>
      </c>
      <c r="J161" t="s">
        <v>5307</v>
      </c>
    </row>
    <row r="162" spans="1:10" hidden="1" x14ac:dyDescent="0.25">
      <c r="A162" t="s">
        <v>2409</v>
      </c>
      <c r="B162" t="str">
        <f>VLOOKUP(Tabla9[[#This Row],[Columna1]],Tabla10[],1,0)</f>
        <v>REYES GONZALEZ JESUS MANUEL</v>
      </c>
      <c r="C162" t="s">
        <v>44</v>
      </c>
      <c r="D162" s="24" t="str">
        <f>VLOOKUP(Tabla9[[#This Row],[Columna1]],Tabla10[],4,0)</f>
        <v>LIDER DE PROYECTO.DEPARTAMENTO COMUNICACION SOCIAL</v>
      </c>
      <c r="E162" t="s">
        <v>188</v>
      </c>
      <c r="F162" t="str">
        <f>VLOOKUP(Tabla9[[#This Row],[Columna1]],Tabla10[],2,0)</f>
        <v>REYES GONZALEZ JESUS MANUEL</v>
      </c>
      <c r="G162" s="24" t="str">
        <f>VLOOKUP(Tabla9[[#This Row],[Columna1]],Tabla10[],3,0)</f>
        <v>DIRECCION DE SEGURIDAD PUBLICA MUNICIPAL</v>
      </c>
      <c r="H162" t="s">
        <v>5308</v>
      </c>
      <c r="I162" t="s">
        <v>5049</v>
      </c>
      <c r="J162" t="s">
        <v>5309</v>
      </c>
    </row>
    <row r="163" spans="1:10" hidden="1" x14ac:dyDescent="0.25">
      <c r="A163" t="s">
        <v>4749</v>
      </c>
      <c r="B163" t="str">
        <f>VLOOKUP(Tabla9[[#This Row],[Columna1]],Tabla10[],1,0)</f>
        <v>SANDOVAL RIOS YAZMINE</v>
      </c>
      <c r="C163" t="s">
        <v>44</v>
      </c>
      <c r="D163" s="24" t="str">
        <f>VLOOKUP(Tabla9[[#This Row],[Columna1]],Tabla10[],4,0)</f>
        <v>LIDER DE PROYECTO DEL DESPACHO DEL SUBDIRECTOR DE PLANEACION Y EVALUACION</v>
      </c>
      <c r="E163" t="s">
        <v>331</v>
      </c>
      <c r="F163" t="str">
        <f>VLOOKUP(Tabla9[[#This Row],[Columna1]],Tabla10[],2,0)</f>
        <v>SANDOVAL RIOS YAZMINE</v>
      </c>
      <c r="G163" s="24" t="str">
        <f>VLOOKUP(Tabla9[[#This Row],[Columna1]],Tabla10[],3,0)</f>
        <v>DIRECCION DE PLANEACION E INNOVACION GUBERNAMENTAL</v>
      </c>
      <c r="H163" t="s">
        <v>5310</v>
      </c>
      <c r="I163" t="s">
        <v>5046</v>
      </c>
      <c r="J163" t="s">
        <v>5311</v>
      </c>
    </row>
    <row r="164" spans="1:10" hidden="1" x14ac:dyDescent="0.25">
      <c r="A164" t="s">
        <v>3166</v>
      </c>
      <c r="B164" t="str">
        <f>VLOOKUP(Tabla9[[#This Row],[Columna1]],Tabla10[],1,0)</f>
        <v>PIEDRA ROMERO MARCELA DEL CARMEN</v>
      </c>
      <c r="C164" t="s">
        <v>80</v>
      </c>
      <c r="D164" s="24" t="str">
        <f>VLOOKUP(Tabla9[[#This Row],[Columna1]],Tabla10[],4,0)</f>
        <v>DIRECTOR GENERAL DEL DESPACHO DEL C OFICIAL MAYOR</v>
      </c>
      <c r="E164" t="s">
        <v>315</v>
      </c>
      <c r="F164" t="str">
        <f>VLOOKUP(Tabla9[[#This Row],[Columna1]],Tabla10[],2,0)</f>
        <v>PIEDRA ROMERO MARCELA DEL CARMEN</v>
      </c>
      <c r="G164" s="24" t="str">
        <f>VLOOKUP(Tabla9[[#This Row],[Columna1]],Tabla10[],3,0)</f>
        <v>OFICIALIA MAYOR</v>
      </c>
      <c r="H164" t="s">
        <v>5312</v>
      </c>
      <c r="I164" t="s">
        <v>5042</v>
      </c>
      <c r="J164" t="s">
        <v>5043</v>
      </c>
    </row>
    <row r="165" spans="1:10" hidden="1" x14ac:dyDescent="0.25">
      <c r="A165" t="s">
        <v>4754</v>
      </c>
      <c r="B165" t="str">
        <f>VLOOKUP(Tabla9[[#This Row],[Columna1]],Tabla10[],1,0)</f>
        <v>MONGE MONGE BRENDA</v>
      </c>
      <c r="C165" t="s">
        <v>5044</v>
      </c>
      <c r="D165" s="24" t="str">
        <f>VLOOKUP(Tabla9[[#This Row],[Columna1]],Tabla10[],4,0)</f>
        <v>JEFE DE DEPARTAMENTO DE PROYECTOS ESPECIALES</v>
      </c>
      <c r="E165" t="s">
        <v>5314</v>
      </c>
      <c r="F165" t="str">
        <f>VLOOKUP(Tabla9[[#This Row],[Columna1]],Tabla10[],2,0)</f>
        <v>MONGE MONGE BRENDA</v>
      </c>
      <c r="G165" s="24" t="str">
        <f>VLOOKUP(Tabla9[[#This Row],[Columna1]],Tabla10[],3,0)</f>
        <v>DIRECCION DE PLANEACION E INNOVACION GUBERNAMENTAL</v>
      </c>
      <c r="H165" t="s">
        <v>5313</v>
      </c>
      <c r="I165" t="s">
        <v>5049</v>
      </c>
      <c r="J165" t="s">
        <v>5315</v>
      </c>
    </row>
    <row r="166" spans="1:10" x14ac:dyDescent="0.25">
      <c r="A166" t="s">
        <v>4300</v>
      </c>
      <c r="B166" t="e">
        <f>VLOOKUP(Tabla9[[#This Row],[Columna1]],Tabla10[],1,0)</f>
        <v>#N/A</v>
      </c>
      <c r="C166" t="s">
        <v>60</v>
      </c>
      <c r="D166" s="24" t="e">
        <f>VLOOKUP(Tabla9[[#This Row],[Columna1]],Tabla10[],4,0)</f>
        <v>#N/A</v>
      </c>
      <c r="E166" t="s">
        <v>188</v>
      </c>
      <c r="F166" t="e">
        <f>VLOOKUP(Tabla9[[#This Row],[Columna1]],Tabla10[],2,0)</f>
        <v>#N/A</v>
      </c>
      <c r="G166" s="24" t="e">
        <f>VLOOKUP(Tabla9[[#This Row],[Columna1]],Tabla10[],3,0)</f>
        <v>#N/A</v>
      </c>
      <c r="H166" t="s">
        <v>5316</v>
      </c>
      <c r="I166" t="s">
        <v>5046</v>
      </c>
      <c r="J166" t="s">
        <v>5093</v>
      </c>
    </row>
    <row r="167" spans="1:10" hidden="1" x14ac:dyDescent="0.25">
      <c r="A167" t="s">
        <v>3183</v>
      </c>
      <c r="B167" t="str">
        <f>VLOOKUP(Tabla9[[#This Row],[Columna1]],Tabla10[],1,0)</f>
        <v>REZA SANCHEZ LINDA LIZETH</v>
      </c>
      <c r="C167" t="s">
        <v>44</v>
      </c>
      <c r="D167" s="24" t="str">
        <f>VLOOKUP(Tabla9[[#This Row],[Columna1]],Tabla10[],4,0)</f>
        <v>LIDER DE PROYECTO DESP DEL SUBDIRECTOR ADMINISTRATIVO OFICIALIA MAYOR</v>
      </c>
      <c r="E167" t="s">
        <v>315</v>
      </c>
      <c r="F167" t="str">
        <f>VLOOKUP(Tabla9[[#This Row],[Columna1]],Tabla10[],2,0)</f>
        <v>REZA SANCHEZ LINDA LIZETH</v>
      </c>
      <c r="G167" s="24" t="str">
        <f>VLOOKUP(Tabla9[[#This Row],[Columna1]],Tabla10[],3,0)</f>
        <v>OFICIALIA MAYOR</v>
      </c>
      <c r="H167" t="s">
        <v>5317</v>
      </c>
      <c r="I167" t="s">
        <v>5046</v>
      </c>
      <c r="J167" t="s">
        <v>5318</v>
      </c>
    </row>
    <row r="168" spans="1:10" hidden="1" x14ac:dyDescent="0.25">
      <c r="A168" t="s">
        <v>4305</v>
      </c>
      <c r="B168" t="str">
        <f>VLOOKUP(Tabla9[[#This Row],[Columna1]],Tabla10[],1,0)</f>
        <v>ARMENDARIZ GRANADOS LILIANA</v>
      </c>
      <c r="C168" t="s">
        <v>73</v>
      </c>
      <c r="D168" s="24" t="str">
        <f>VLOOKUP(Tabla9[[#This Row],[Columna1]],Tabla10[],4,0)</f>
        <v>SUBDIRECTOR.DESPACHO DEL SUBDIRECTOR DE JUSTICIA CIVICA</v>
      </c>
      <c r="E168" t="s">
        <v>188</v>
      </c>
      <c r="F168" t="str">
        <f>VLOOKUP(Tabla9[[#This Row],[Columna1]],Tabla10[],2,0)</f>
        <v>ARMENDARIZ GRANADOS LILIANA</v>
      </c>
      <c r="G168" s="24" t="str">
        <f>VLOOKUP(Tabla9[[#This Row],[Columna1]],Tabla10[],3,0)</f>
        <v>DIRECCION DE SEGURIDAD PUBLICA MUNICIPAL</v>
      </c>
      <c r="H168" s="23" t="s">
        <v>5319</v>
      </c>
      <c r="I168" t="s">
        <v>5042</v>
      </c>
      <c r="J168" t="s">
        <v>5043</v>
      </c>
    </row>
    <row r="169" spans="1:10" x14ac:dyDescent="0.25">
      <c r="A169" t="s">
        <v>5653</v>
      </c>
      <c r="B169" t="e">
        <f>VLOOKUP(Tabla9[[#This Row],[Columna1]],Tabla10[],1,0)</f>
        <v>#N/A</v>
      </c>
      <c r="C169" t="s">
        <v>44</v>
      </c>
      <c r="D169" s="24" t="e">
        <f>VLOOKUP(Tabla9[[#This Row],[Columna1]],Tabla10[],4,0)</f>
        <v>#N/A</v>
      </c>
      <c r="E169" t="s">
        <v>365</v>
      </c>
      <c r="F169" t="e">
        <f>VLOOKUP(Tabla9[[#This Row],[Columna1]],Tabla10[],2,0)</f>
        <v>#N/A</v>
      </c>
      <c r="G169" s="24" t="e">
        <f>VLOOKUP(Tabla9[[#This Row],[Columna1]],Tabla10[],3,0)</f>
        <v>#N/A</v>
      </c>
      <c r="H169" t="s">
        <v>5320</v>
      </c>
      <c r="I169" t="s">
        <v>5049</v>
      </c>
      <c r="J169" t="s">
        <v>5321</v>
      </c>
    </row>
    <row r="170" spans="1:10" hidden="1" x14ac:dyDescent="0.25">
      <c r="A170" t="s">
        <v>2212</v>
      </c>
      <c r="B170" t="str">
        <f>VLOOKUP(Tabla9[[#This Row],[Columna1]],Tabla10[],1,0)</f>
        <v>ORTEGA FLORES FEDERICO OMAR</v>
      </c>
      <c r="C170" t="s">
        <v>44</v>
      </c>
      <c r="D170" s="24" t="str">
        <f>VLOOKUP(Tabla9[[#This Row],[Columna1]],Tabla10[],4,0)</f>
        <v>LIDER DE PROYECTO DE DEPARTAMENTO DE PECUU</v>
      </c>
      <c r="E170" t="s">
        <v>188</v>
      </c>
      <c r="F170" t="str">
        <f>VLOOKUP(Tabla9[[#This Row],[Columna1]],Tabla10[],2,0)</f>
        <v>ORTEGA FLORES FEDERICO OMAR</v>
      </c>
      <c r="G170" s="24" t="str">
        <f>VLOOKUP(Tabla9[[#This Row],[Columna1]],Tabla10[],3,0)</f>
        <v>DIRECCION DE SEGURIDAD PUBLICA MUNICIPAL</v>
      </c>
      <c r="H170" t="s">
        <v>5110</v>
      </c>
      <c r="I170" t="s">
        <v>5046</v>
      </c>
      <c r="J170" t="s">
        <v>5211</v>
      </c>
    </row>
    <row r="171" spans="1:10" hidden="1" x14ac:dyDescent="0.25">
      <c r="A171" t="s">
        <v>2948</v>
      </c>
      <c r="B171" t="str">
        <f>VLOOKUP(Tabla9[[#This Row],[Columna1]],Tabla10[],1,0)</f>
        <v>FLORES BARRERA PERLA CONCEPCION</v>
      </c>
      <c r="C171" t="s">
        <v>44</v>
      </c>
      <c r="D171" s="24" t="str">
        <f>VLOOKUP(Tabla9[[#This Row],[Columna1]],Tabla10[],4,0)</f>
        <v>LIDER DE PROYECTO DE DEPARTAMENTO DE CONTABILIDAD</v>
      </c>
      <c r="E171" t="s">
        <v>288</v>
      </c>
      <c r="F171" t="str">
        <f>VLOOKUP(Tabla9[[#This Row],[Columna1]],Tabla10[],2,0)</f>
        <v>FLORES BARRERA PERLA CONCEPCION</v>
      </c>
      <c r="G171" s="24" t="str">
        <f>VLOOKUP(Tabla9[[#This Row],[Columna1]],Tabla10[],3,0)</f>
        <v>TESORERIA MUNICIPAL</v>
      </c>
      <c r="H171" t="s">
        <v>5322</v>
      </c>
      <c r="I171" t="s">
        <v>5046</v>
      </c>
      <c r="J171" t="s">
        <v>5109</v>
      </c>
    </row>
    <row r="172" spans="1:10" x14ac:dyDescent="0.25">
      <c r="A172" t="s">
        <v>5654</v>
      </c>
      <c r="B172" t="e">
        <f>VLOOKUP(Tabla9[[#This Row],[Columna1]],Tabla10[],1,0)</f>
        <v>#N/A</v>
      </c>
      <c r="C172" t="s">
        <v>60</v>
      </c>
      <c r="D172" s="24" t="e">
        <f>VLOOKUP(Tabla9[[#This Row],[Columna1]],Tabla10[],4,0)</f>
        <v>#N/A</v>
      </c>
      <c r="E172" t="s">
        <v>152</v>
      </c>
      <c r="F172" t="e">
        <f>VLOOKUP(Tabla9[[#This Row],[Columna1]],Tabla10[],2,0)</f>
        <v>#N/A</v>
      </c>
      <c r="G172" s="24" t="e">
        <f>VLOOKUP(Tabla9[[#This Row],[Columna1]],Tabla10[],3,0)</f>
        <v>#N/A</v>
      </c>
      <c r="H172" t="s">
        <v>5323</v>
      </c>
      <c r="I172" t="s">
        <v>5042</v>
      </c>
      <c r="J172" t="s">
        <v>5324</v>
      </c>
    </row>
    <row r="173" spans="1:10" hidden="1" x14ac:dyDescent="0.25">
      <c r="A173" t="s">
        <v>3576</v>
      </c>
      <c r="B173" t="str">
        <f>VLOOKUP(Tabla9[[#This Row],[Columna1]],Tabla10[],1,0)</f>
        <v>OCHOA GONZALEZ XAVIER ELIAS</v>
      </c>
      <c r="C173" t="s">
        <v>60</v>
      </c>
      <c r="D173" s="24" t="str">
        <f>VLOOKUP(Tabla9[[#This Row],[Columna1]],Tabla10[],4,0)</f>
        <v>JEFE DE DEPARTAMENTO DESPACHO DEL COORD AREA INVESTIGADORA</v>
      </c>
      <c r="E173" t="s">
        <v>385</v>
      </c>
      <c r="F173" t="str">
        <f>VLOOKUP(Tabla9[[#This Row],[Columna1]],Tabla10[],2,0)</f>
        <v>OCHOA GONZALEZ XAVIER ELIAS</v>
      </c>
      <c r="G173" s="24" t="str">
        <f>VLOOKUP(Tabla9[[#This Row],[Columna1]],Tabla10[],3,0)</f>
        <v>DIRECCION DE ORGANO INTERNO DE CONTROL</v>
      </c>
      <c r="H173" t="s">
        <v>5325</v>
      </c>
      <c r="I173" t="s">
        <v>5046</v>
      </c>
      <c r="J173" t="s">
        <v>5057</v>
      </c>
    </row>
    <row r="174" spans="1:10" hidden="1" x14ac:dyDescent="0.25">
      <c r="A174" t="s">
        <v>2827</v>
      </c>
      <c r="B174" t="str">
        <f>VLOOKUP(Tabla9[[#This Row],[Columna1]],Tabla10[],1,0)</f>
        <v>GONZALEZ ARELLANO JESUS DAVID</v>
      </c>
      <c r="C174" t="s">
        <v>60</v>
      </c>
      <c r="D174" s="24" t="str">
        <f>VLOOKUP(Tabla9[[#This Row],[Columna1]],Tabla10[],4,0)</f>
        <v>JEFE DEPARTAMENTO COMITE DE VECINOS</v>
      </c>
      <c r="E174" t="s">
        <v>269</v>
      </c>
      <c r="F174" t="str">
        <f>VLOOKUP(Tabla9[[#This Row],[Columna1]],Tabla10[],2,0)</f>
        <v>GONZALEZ ARELLANO JESUS DAVID</v>
      </c>
      <c r="G174" s="24" t="str">
        <f>VLOOKUP(Tabla9[[#This Row],[Columna1]],Tabla10[],3,0)</f>
        <v>DIRECCION DE DESARROLLO HUMANO Y EDUCACION</v>
      </c>
      <c r="H174" t="s">
        <v>5326</v>
      </c>
      <c r="I174" t="s">
        <v>5049</v>
      </c>
      <c r="J174" t="s">
        <v>5327</v>
      </c>
    </row>
    <row r="175" spans="1:10" hidden="1" x14ac:dyDescent="0.25">
      <c r="A175" t="s">
        <v>1920</v>
      </c>
      <c r="B175" t="str">
        <f>VLOOKUP(Tabla9[[#This Row],[Columna1]],Tabla10[],1,0)</f>
        <v>LOPEZ GARCIA KARINA LIZETH</v>
      </c>
      <c r="C175" t="s">
        <v>44</v>
      </c>
      <c r="D175" s="24" t="str">
        <f>VLOOKUP(Tabla9[[#This Row],[Columna1]],Tabla10[],4,0)</f>
        <v>LIDER DE PROYECTO DE DEPARTAMENTO DE PECUU</v>
      </c>
      <c r="E175" t="s">
        <v>188</v>
      </c>
      <c r="F175" t="str">
        <f>VLOOKUP(Tabla9[[#This Row],[Columna1]],Tabla10[],2,0)</f>
        <v>LOPEZ GARCIA KARINA LIZETH</v>
      </c>
      <c r="G175" s="24" t="str">
        <f>VLOOKUP(Tabla9[[#This Row],[Columna1]],Tabla10[],3,0)</f>
        <v>DIRECCION DE SEGURIDAD PUBLICA MUNICIPAL</v>
      </c>
      <c r="H175" t="s">
        <v>5110</v>
      </c>
      <c r="I175" t="s">
        <v>5046</v>
      </c>
      <c r="J175" t="s">
        <v>5194</v>
      </c>
    </row>
    <row r="176" spans="1:10" hidden="1" x14ac:dyDescent="0.25">
      <c r="A176" t="s">
        <v>1711</v>
      </c>
      <c r="B176" t="str">
        <f>VLOOKUP(Tabla9[[#This Row],[Columna1]],Tabla10[],1,0)</f>
        <v>GONZALEZ GARCIA MIRNA MARIA</v>
      </c>
      <c r="C176" t="s">
        <v>5328</v>
      </c>
      <c r="D176" s="24" t="str">
        <f>VLOOKUP(Tabla9[[#This Row],[Columna1]],Tabla10[],4,0)</f>
        <v>LIDER DE PROYECTO  DE DEPARTAMENTO DE PECUU</v>
      </c>
      <c r="E176" t="s">
        <v>188</v>
      </c>
      <c r="F176" t="str">
        <f>VLOOKUP(Tabla9[[#This Row],[Columna1]],Tabla10[],2,0)</f>
        <v>GONZALEZ GARCIA MIRNA MARIA</v>
      </c>
      <c r="G176" s="24" t="str">
        <f>VLOOKUP(Tabla9[[#This Row],[Columna1]],Tabla10[],3,0)</f>
        <v>DIRECCION DE SEGURIDAD PUBLICA MUNICIPAL</v>
      </c>
      <c r="H176" t="s">
        <v>5329</v>
      </c>
      <c r="I176" t="s">
        <v>5049</v>
      </c>
      <c r="J176" t="s">
        <v>5330</v>
      </c>
    </row>
    <row r="177" spans="1:10" hidden="1" x14ac:dyDescent="0.25">
      <c r="A177" t="s">
        <v>1748</v>
      </c>
      <c r="B177" t="str">
        <f>VLOOKUP(Tabla9[[#This Row],[Columna1]],Tabla10[],1,0)</f>
        <v>GONZALEZ VILLASEÑOR RAUL SALVADOR</v>
      </c>
      <c r="C177" t="s">
        <v>5328</v>
      </c>
      <c r="D177" s="24" t="str">
        <f>VLOOKUP(Tabla9[[#This Row],[Columna1]],Tabla10[],4,0)</f>
        <v>LIDER DE PROYECTO  DE DEPARTAMENTO DE PECUU</v>
      </c>
      <c r="E177" t="s">
        <v>188</v>
      </c>
      <c r="F177" t="str">
        <f>VLOOKUP(Tabla9[[#This Row],[Columna1]],Tabla10[],2,0)</f>
        <v>GONZALEZ VILLASEÑOR RAUL SALVADOR</v>
      </c>
      <c r="G177" s="24" t="str">
        <f>VLOOKUP(Tabla9[[#This Row],[Columna1]],Tabla10[],3,0)</f>
        <v>DIRECCION DE SEGURIDAD PUBLICA MUNICIPAL</v>
      </c>
      <c r="H177" t="s">
        <v>5329</v>
      </c>
      <c r="I177" t="s">
        <v>5118</v>
      </c>
      <c r="J177" t="s">
        <v>5331</v>
      </c>
    </row>
    <row r="178" spans="1:10" hidden="1" x14ac:dyDescent="0.25">
      <c r="A178" t="s">
        <v>2580</v>
      </c>
      <c r="B178" t="str">
        <f>VLOOKUP(Tabla9[[#This Row],[Columna1]],Tabla10[],1,0)</f>
        <v>SANCHEZ RUBIO EDGAR LEOBARDO</v>
      </c>
      <c r="C178" t="s">
        <v>5328</v>
      </c>
      <c r="D178" s="24" t="str">
        <f>VLOOKUP(Tabla9[[#This Row],[Columna1]],Tabla10[],4,0)</f>
        <v>LIDER DE PROYECTO  DE DEPARTAMENTO DE PECUU</v>
      </c>
      <c r="E178" t="s">
        <v>188</v>
      </c>
      <c r="F178" t="str">
        <f>VLOOKUP(Tabla9[[#This Row],[Columna1]],Tabla10[],2,0)</f>
        <v>SANCHEZ RUBIO EDGAR LEOBARDO</v>
      </c>
      <c r="G178" s="24" t="str">
        <f>VLOOKUP(Tabla9[[#This Row],[Columna1]],Tabla10[],3,0)</f>
        <v>DIRECCION DE SEGURIDAD PUBLICA MUNICIPAL</v>
      </c>
      <c r="H178" t="s">
        <v>5329</v>
      </c>
      <c r="I178" t="s">
        <v>5118</v>
      </c>
      <c r="J178" t="s">
        <v>5235</v>
      </c>
    </row>
    <row r="179" spans="1:10" hidden="1" x14ac:dyDescent="0.25">
      <c r="A179" t="s">
        <v>4544</v>
      </c>
      <c r="B179" t="str">
        <f>VLOOKUP(Tabla9[[#This Row],[Columna1]],Tabla10[],1,0)</f>
        <v>VALENZUELA RODRIGUEZ LUCILA</v>
      </c>
      <c r="C179" t="s">
        <v>5328</v>
      </c>
      <c r="D179" s="24" t="str">
        <f>VLOOKUP(Tabla9[[#This Row],[Columna1]],Tabla10[],4,0)</f>
        <v>LIDER DE PROYECTO  DE DEPARTAMENTO DE PECUU</v>
      </c>
      <c r="E179" t="s">
        <v>188</v>
      </c>
      <c r="F179" t="str">
        <f>VLOOKUP(Tabla9[[#This Row],[Columna1]],Tabla10[],2,0)</f>
        <v>VALENZUELA RODRIGUEZ LUCILA</v>
      </c>
      <c r="G179" s="24" t="str">
        <f>VLOOKUP(Tabla9[[#This Row],[Columna1]],Tabla10[],3,0)</f>
        <v>DIRECCION DE SEGURIDAD PUBLICA MUNICIPAL</v>
      </c>
      <c r="H179" t="s">
        <v>5329</v>
      </c>
      <c r="I179" t="s">
        <v>5049</v>
      </c>
      <c r="J179" t="s">
        <v>5332</v>
      </c>
    </row>
    <row r="180" spans="1:10" hidden="1" x14ac:dyDescent="0.25">
      <c r="A180" t="s">
        <v>1998</v>
      </c>
      <c r="B180" t="str">
        <f>VLOOKUP(Tabla9[[#This Row],[Columna1]],Tabla10[],1,0)</f>
        <v>MARTINEZ IRACHETA EDGAR ALONSO</v>
      </c>
      <c r="C180" t="s">
        <v>5328</v>
      </c>
      <c r="D180" s="24" t="str">
        <f>VLOOKUP(Tabla9[[#This Row],[Columna1]],Tabla10[],4,0)</f>
        <v>LIDER DE PROYECTO  DE DEPARTAMENTO  DE ANALISIS TACTICO</v>
      </c>
      <c r="E180" t="s">
        <v>188</v>
      </c>
      <c r="F180" t="str">
        <f>VLOOKUP(Tabla9[[#This Row],[Columna1]],Tabla10[],2,0)</f>
        <v>MARTINEZ IRACHETA EDGAR ALONSO</v>
      </c>
      <c r="G180" s="24" t="str">
        <f>VLOOKUP(Tabla9[[#This Row],[Columna1]],Tabla10[],3,0)</f>
        <v>DIRECCION DE SEGURIDAD PUBLICA MUNICIPAL</v>
      </c>
      <c r="H180" t="s">
        <v>5333</v>
      </c>
      <c r="I180" t="s">
        <v>5049</v>
      </c>
      <c r="J180" t="s">
        <v>5334</v>
      </c>
    </row>
    <row r="181" spans="1:10" hidden="1" x14ac:dyDescent="0.25">
      <c r="A181" t="s">
        <v>813</v>
      </c>
      <c r="B181" t="str">
        <f>VLOOKUP(Tabla9[[#This Row],[Columna1]],Tabla10[],1,0)</f>
        <v>BUSTILLOS VELAZQUEZ FERNANDO ALBERTO</v>
      </c>
      <c r="C181" t="s">
        <v>5044</v>
      </c>
      <c r="D181" s="24" t="str">
        <f>VLOOKUP(Tabla9[[#This Row],[Columna1]],Tabla10[],4,0)</f>
        <v>JEFE  DE DEPARTAMENTO DE SISTEMAS DESARROLLO URBANO Y ECOLOGIA</v>
      </c>
      <c r="E181" t="s">
        <v>152</v>
      </c>
      <c r="F181" t="str">
        <f>VLOOKUP(Tabla9[[#This Row],[Columna1]],Tabla10[],2,0)</f>
        <v>BUSTILLOS VELAZQUEZ FERNANDO ALBERTO</v>
      </c>
      <c r="G181" s="24" t="str">
        <f>VLOOKUP(Tabla9[[#This Row],[Columna1]],Tabla10[],3,0)</f>
        <v>DIRECCION DE DESARROLLO URBANO Y ECOLOGIA</v>
      </c>
      <c r="H181" t="s">
        <v>5335</v>
      </c>
      <c r="I181" t="s">
        <v>5046</v>
      </c>
      <c r="J181" t="s">
        <v>5336</v>
      </c>
    </row>
    <row r="182" spans="1:10" hidden="1" x14ac:dyDescent="0.25">
      <c r="A182" t="s">
        <v>3252</v>
      </c>
      <c r="B182" t="str">
        <f>VLOOKUP(Tabla9[[#This Row],[Columna1]],Tabla10[],1,0)</f>
        <v>MIRANDA VAZQUEZ MARIO ALEJANDRO</v>
      </c>
      <c r="C182" t="s">
        <v>5044</v>
      </c>
      <c r="D182" s="24" t="str">
        <f>VLOOKUP(Tabla9[[#This Row],[Columna1]],Tabla10[],4,0)</f>
        <v>JEFE  DE DEPARTAMENTO SISTEMAS</v>
      </c>
      <c r="E182" t="s">
        <v>331</v>
      </c>
      <c r="F182" t="str">
        <f>VLOOKUP(Tabla9[[#This Row],[Columna1]],Tabla10[],2,0)</f>
        <v>MIRANDA VAZQUEZ MARIO ALEJANDRO</v>
      </c>
      <c r="G182" s="24" t="str">
        <f>VLOOKUP(Tabla9[[#This Row],[Columna1]],Tabla10[],3,0)</f>
        <v>DIRECCION DE PLANEACION E INNOVACION GUBERNAMENTAL</v>
      </c>
      <c r="H182" t="s">
        <v>5337</v>
      </c>
      <c r="I182" t="s">
        <v>5046</v>
      </c>
      <c r="J182" t="s">
        <v>5338</v>
      </c>
    </row>
    <row r="183" spans="1:10" hidden="1" x14ac:dyDescent="0.25">
      <c r="A183" t="s">
        <v>3264</v>
      </c>
      <c r="B183" t="str">
        <f>VLOOKUP(Tabla9[[#This Row],[Columna1]],Tabla10[],1,0)</f>
        <v>RODULFO BORUNDA VERONICA ESTELA</v>
      </c>
      <c r="C183" t="s">
        <v>80</v>
      </c>
      <c r="D183" s="24" t="str">
        <f>VLOOKUP(Tabla9[[#This Row],[Columna1]],Tabla10[],4,0)</f>
        <v>DIRECTOR GENERAL DEL DESPACHO DEL DIRECTOR DE PLANEACION Y EVALUACION</v>
      </c>
      <c r="E183" t="s">
        <v>331</v>
      </c>
      <c r="F183" t="str">
        <f>VLOOKUP(Tabla9[[#This Row],[Columna1]],Tabla10[],2,0)</f>
        <v>RODULFO BORUNDA VERONICA ESTELA</v>
      </c>
      <c r="G183" s="24" t="str">
        <f>VLOOKUP(Tabla9[[#This Row],[Columna1]],Tabla10[],3,0)</f>
        <v>DIRECCION DE PLANEACION E INNOVACION GUBERNAMENTAL</v>
      </c>
      <c r="H183" t="s">
        <v>5339</v>
      </c>
      <c r="I183" t="s">
        <v>5042</v>
      </c>
      <c r="J183" t="s">
        <v>5277</v>
      </c>
    </row>
    <row r="184" spans="1:10" hidden="1" x14ac:dyDescent="0.25">
      <c r="A184" t="s">
        <v>2821</v>
      </c>
      <c r="B184" t="str">
        <f>VLOOKUP(Tabla9[[#This Row],[Columna1]],Tabla10[],1,0)</f>
        <v>GARCIA GUERRA CARMEN DEL SOCORRO</v>
      </c>
      <c r="C184" t="s">
        <v>5044</v>
      </c>
      <c r="D184" s="24" t="str">
        <f>VLOOKUP(Tabla9[[#This Row],[Columna1]],Tabla10[],4,0)</f>
        <v>JEFE  DE DEPARTAMENTO DE INFRAESTRUCTURA EDUCATIVA</v>
      </c>
      <c r="E184" t="s">
        <v>5117</v>
      </c>
      <c r="F184" t="str">
        <f>VLOOKUP(Tabla9[[#This Row],[Columna1]],Tabla10[],2,0)</f>
        <v>GARCIA GUERRA CARMEN DEL SOCORRO</v>
      </c>
      <c r="G184" s="24" t="str">
        <f>VLOOKUP(Tabla9[[#This Row],[Columna1]],Tabla10[],3,0)</f>
        <v>DIRECCION DE DESARROLLO HUMANO Y EDUCACION</v>
      </c>
      <c r="H184" t="s">
        <v>5340</v>
      </c>
      <c r="I184" t="s">
        <v>5049</v>
      </c>
      <c r="J184" t="s">
        <v>5341</v>
      </c>
    </row>
    <row r="185" spans="1:10" hidden="1" x14ac:dyDescent="0.25">
      <c r="A185" t="s">
        <v>3265</v>
      </c>
      <c r="B185" t="str">
        <f>VLOOKUP(Tabla9[[#This Row],[Columna1]],Tabla10[],1,0)</f>
        <v>SANDOVAL MARISCAL ESTEFANIA ELVIRA</v>
      </c>
      <c r="C185" t="s">
        <v>73</v>
      </c>
      <c r="D185" s="24" t="str">
        <f>VLOOKUP(Tabla9[[#This Row],[Columna1]],Tabla10[],4,0)</f>
        <v>SUBIDRECTOR DEL DESPACHO SUBDIRECTOR DE PROGRAMACION Y SEGUIMIENTO DE INVERSION</v>
      </c>
      <c r="E185" t="s">
        <v>331</v>
      </c>
      <c r="F185" t="str">
        <f>VLOOKUP(Tabla9[[#This Row],[Columna1]],Tabla10[],2,0)</f>
        <v>SANDOVAL MARISCAL ESTEFANIA ELVIRA</v>
      </c>
      <c r="G185" s="24" t="str">
        <f>VLOOKUP(Tabla9[[#This Row],[Columna1]],Tabla10[],3,0)</f>
        <v>DIRECCION DE PLANEACION E INNOVACION GUBERNAMENTAL</v>
      </c>
      <c r="H185" t="s">
        <v>5342</v>
      </c>
      <c r="I185" t="s">
        <v>5042</v>
      </c>
      <c r="J185" t="s">
        <v>5343</v>
      </c>
    </row>
    <row r="186" spans="1:10" hidden="1" x14ac:dyDescent="0.25">
      <c r="A186" t="s">
        <v>3702</v>
      </c>
      <c r="B186" t="str">
        <f>VLOOKUP(Tabla9[[#This Row],[Columna1]],Tabla10[],1,0)</f>
        <v>JAQUEZ QUEZADA LUCERO</v>
      </c>
      <c r="C186" t="s">
        <v>5224</v>
      </c>
      <c r="D186" s="24" t="str">
        <f>VLOOKUP(Tabla9[[#This Row],[Columna1]],Tabla10[],4,0)</f>
        <v>UNIDAD SUBCOORDINACION DE COMUNICACION SOCIAL</v>
      </c>
      <c r="E186" t="s">
        <v>85</v>
      </c>
      <c r="F186" t="str">
        <f>VLOOKUP(Tabla9[[#This Row],[Columna1]],Tabla10[],2,0)</f>
        <v>JAQUEZ QUEZADA LUCERO</v>
      </c>
      <c r="G186" s="24" t="str">
        <f>VLOOKUP(Tabla9[[#This Row],[Columna1]],Tabla10[],3,0)</f>
        <v>COORDINACION DE COMUNICACION SOCIAL</v>
      </c>
      <c r="H186" t="s">
        <v>86</v>
      </c>
      <c r="I186" t="s">
        <v>5046</v>
      </c>
      <c r="J186" t="s">
        <v>5344</v>
      </c>
    </row>
    <row r="187" spans="1:10" hidden="1" x14ac:dyDescent="0.25">
      <c r="A187" t="s">
        <v>3559</v>
      </c>
      <c r="B187" t="str">
        <f>VLOOKUP(Tabla9[[#This Row],[Columna1]],Tabla10[],1,0)</f>
        <v>CARMONA LOZANO BERTHA CATALINA</v>
      </c>
      <c r="C187" t="s">
        <v>60</v>
      </c>
      <c r="D187" s="24" t="str">
        <f>VLOOKUP(Tabla9[[#This Row],[Columna1]],Tabla10[],4,0)</f>
        <v>JEFE DE DEPARTAMENTO DE EVENTOS</v>
      </c>
      <c r="E187" t="s">
        <v>380</v>
      </c>
      <c r="F187" t="str">
        <f>VLOOKUP(Tabla9[[#This Row],[Columna1]],Tabla10[],2,0)</f>
        <v>CARMONA LOZANO BERTHA CATALINA</v>
      </c>
      <c r="G187" s="24" t="str">
        <f>VLOOKUP(Tabla9[[#This Row],[Columna1]],Tabla10[],3,0)</f>
        <v>COORDINACION DE RELACIONES PUBLICAS</v>
      </c>
      <c r="H187" t="s">
        <v>5345</v>
      </c>
      <c r="I187" t="s">
        <v>5049</v>
      </c>
      <c r="J187" t="s">
        <v>5346</v>
      </c>
    </row>
    <row r="188" spans="1:10" hidden="1" x14ac:dyDescent="0.25">
      <c r="A188" t="s">
        <v>703</v>
      </c>
      <c r="B188" t="str">
        <f>VLOOKUP(Tabla9[[#This Row],[Columna1]],Tabla10[],1,0)</f>
        <v>DUARTE CONTRERAS RUTH FABIOLA</v>
      </c>
      <c r="C188" t="s">
        <v>67</v>
      </c>
      <c r="D188" s="24" t="str">
        <f>VLOOKUP(Tabla9[[#This Row],[Columna1]],Tabla10[],4,0)</f>
        <v>COORDINADOR DE UNIDAD ADMINISTRATIVA.DESPACHO DEL C DIRECTOR DE OBRAS PUBLICAS</v>
      </c>
      <c r="E188" t="s">
        <v>123</v>
      </c>
      <c r="F188" t="str">
        <f>VLOOKUP(Tabla9[[#This Row],[Columna1]],Tabla10[],2,0)</f>
        <v>DUARTE CONTRERAS RUTH FABIOLA</v>
      </c>
      <c r="G188" s="24" t="str">
        <f>VLOOKUP(Tabla9[[#This Row],[Columna1]],Tabla10[],3,0)</f>
        <v>DIRECCION DE OBRAS PUBLICAS</v>
      </c>
      <c r="H188" t="s">
        <v>5347</v>
      </c>
      <c r="I188" t="s">
        <v>5046</v>
      </c>
      <c r="J188" t="s">
        <v>5131</v>
      </c>
    </row>
    <row r="189" spans="1:10" hidden="1" x14ac:dyDescent="0.25">
      <c r="A189" t="s">
        <v>3571</v>
      </c>
      <c r="B189" t="str">
        <f>VLOOKUP(Tabla9[[#This Row],[Columna1]],Tabla10[],1,0)</f>
        <v>GONZALEZ LECHUGA JUAN ANTONIO</v>
      </c>
      <c r="C189" t="s">
        <v>60</v>
      </c>
      <c r="D189" s="24" t="str">
        <f>VLOOKUP(Tabla9[[#This Row],[Columna1]],Tabla10[],4,0)</f>
        <v>JEFE DE DEPARTAMENTO.DESPACHO DEL DIRECTOR DE ORGANO INTERNO DE CONTROL</v>
      </c>
      <c r="E189" t="s">
        <v>385</v>
      </c>
      <c r="F189" t="str">
        <f>VLOOKUP(Tabla9[[#This Row],[Columna1]],Tabla10[],2,0)</f>
        <v>GONZALEZ LECHUGA JUAN ANTONIO</v>
      </c>
      <c r="G189" s="24" t="str">
        <f>VLOOKUP(Tabla9[[#This Row],[Columna1]],Tabla10[],3,0)</f>
        <v>DIRECCION DE ORGANO INTERNO DE CONTROL</v>
      </c>
      <c r="H189" t="s">
        <v>5348</v>
      </c>
      <c r="I189" t="s">
        <v>5049</v>
      </c>
      <c r="J189" t="s">
        <v>5349</v>
      </c>
    </row>
    <row r="190" spans="1:10" hidden="1" x14ac:dyDescent="0.25">
      <c r="A190" t="s">
        <v>551</v>
      </c>
      <c r="B190" t="str">
        <f>VLOOKUP(Tabla9[[#This Row],[Columna1]],Tabla10[],1,0)</f>
        <v>MONTELONGO SALAIS JACQUELINE VALERIA</v>
      </c>
      <c r="C190" t="s">
        <v>60</v>
      </c>
      <c r="D190" s="24" t="str">
        <f>VLOOKUP(Tabla9[[#This Row],[Columna1]],Tabla10[],4,0)</f>
        <v>DEPARTAMENTO DE COORDINACION DE ENLACES</v>
      </c>
      <c r="E190" t="s">
        <v>85</v>
      </c>
      <c r="F190" t="str">
        <f>VLOOKUP(Tabla9[[#This Row],[Columna1]],Tabla10[],2,0)</f>
        <v>MONTELONGO SALAIS JACQUELINE VALERIA</v>
      </c>
      <c r="G190" s="24" t="str">
        <f>VLOOKUP(Tabla9[[#This Row],[Columna1]],Tabla10[],3,0)</f>
        <v>COORDINACION DE COMUNICACION SOCIAL</v>
      </c>
      <c r="H190" t="s">
        <v>5350</v>
      </c>
      <c r="I190" t="s">
        <v>5046</v>
      </c>
      <c r="J190" t="s">
        <v>5351</v>
      </c>
    </row>
    <row r="191" spans="1:10" hidden="1" x14ac:dyDescent="0.25">
      <c r="A191" t="s">
        <v>531</v>
      </c>
      <c r="B191" t="str">
        <f>VLOOKUP(Tabla9[[#This Row],[Columna1]],Tabla10[],1,0)</f>
        <v>HERNANDEZ OSUNA CESAR EMMANUEL</v>
      </c>
      <c r="C191" t="s">
        <v>44</v>
      </c>
      <c r="D191" s="24" t="str">
        <f>VLOOKUP(Tabla9[[#This Row],[Columna1]],Tabla10[],4,0)</f>
        <v>LIDER DE PROYECTO DEL DESPACHO DEL C SUBDIR DE DESARROLLO INDUSTRIAL</v>
      </c>
      <c r="E191" t="s">
        <v>69</v>
      </c>
      <c r="F191" t="str">
        <f>VLOOKUP(Tabla9[[#This Row],[Columna1]],Tabla10[],2,0)</f>
        <v>HERNANDEZ OSUNA CESAR EMMANUEL</v>
      </c>
      <c r="G191" s="24" t="str">
        <f>VLOOKUP(Tabla9[[#This Row],[Columna1]],Tabla10[],3,0)</f>
        <v>DIRECCION DE DESARROLLO ECONOMICO Y COMPETITIVIDAD</v>
      </c>
      <c r="H191" t="s">
        <v>5352</v>
      </c>
      <c r="I191" t="s">
        <v>5049</v>
      </c>
      <c r="J191" t="s">
        <v>5349</v>
      </c>
    </row>
    <row r="192" spans="1:10" x14ac:dyDescent="0.25">
      <c r="A192" t="s">
        <v>4679</v>
      </c>
      <c r="B192" t="e">
        <f>VLOOKUP(Tabla9[[#This Row],[Columna1]],Tabla10[],1,0)</f>
        <v>#N/A</v>
      </c>
      <c r="C192" t="s">
        <v>60</v>
      </c>
      <c r="D192" s="24" t="e">
        <f>VLOOKUP(Tabla9[[#This Row],[Columna1]],Tabla10[],4,0)</f>
        <v>#N/A</v>
      </c>
      <c r="E192" t="s">
        <v>315</v>
      </c>
      <c r="F192" t="e">
        <f>VLOOKUP(Tabla9[[#This Row],[Columna1]],Tabla10[],2,0)</f>
        <v>#N/A</v>
      </c>
      <c r="G192" s="24" t="e">
        <f>VLOOKUP(Tabla9[[#This Row],[Columna1]],Tabla10[],3,0)</f>
        <v>#N/A</v>
      </c>
      <c r="H192" t="s">
        <v>5353</v>
      </c>
      <c r="I192" t="s">
        <v>5118</v>
      </c>
      <c r="J192" t="s">
        <v>5354</v>
      </c>
    </row>
    <row r="193" spans="1:10" hidden="1" x14ac:dyDescent="0.25">
      <c r="A193" t="s">
        <v>4366</v>
      </c>
      <c r="B193" t="str">
        <f>VLOOKUP(Tabla9[[#This Row],[Columna1]],Tabla10[],1,0)</f>
        <v>HERRERA VILLANUEVA LILIANA</v>
      </c>
      <c r="C193" t="s">
        <v>5100</v>
      </c>
      <c r="D193" s="24" t="str">
        <f>VLOOKUP(Tabla9[[#This Row],[Columna1]],Tabla10[],4,0)</f>
        <v>SUBDIRECTOR DEL DESPACHO SUBDIRECTOR ATENCION A LA VIOLENCIA FAMILIAR Y DE GENERO</v>
      </c>
      <c r="E193" t="s">
        <v>188</v>
      </c>
      <c r="F193" t="str">
        <f>VLOOKUP(Tabla9[[#This Row],[Columna1]],Tabla10[],2,0)</f>
        <v>HERRERA VILLANUEVA LILIANA</v>
      </c>
      <c r="G193" s="24" t="str">
        <f>VLOOKUP(Tabla9[[#This Row],[Columna1]],Tabla10[],3,0)</f>
        <v>DIRECCION DE SEGURIDAD PUBLICA MUNICIPAL</v>
      </c>
      <c r="H193" t="s">
        <v>5355</v>
      </c>
      <c r="I193" t="s">
        <v>5042</v>
      </c>
      <c r="J193" t="s">
        <v>5356</v>
      </c>
    </row>
    <row r="194" spans="1:10" hidden="1" x14ac:dyDescent="0.25">
      <c r="A194" t="s">
        <v>549</v>
      </c>
      <c r="B194" t="str">
        <f>VLOOKUP(Tabla9[[#This Row],[Columna1]],Tabla10[],1,0)</f>
        <v>MENDOZA PAREDES GERARDO OMAR</v>
      </c>
      <c r="C194" t="s">
        <v>60</v>
      </c>
      <c r="D194" s="24" t="str">
        <f>VLOOKUP(Tabla9[[#This Row],[Columna1]],Tabla10[],4,0)</f>
        <v>JEFE DE DEPARTAMENTO DEPARTAMENTO DE COORDINACION DE ENLACES</v>
      </c>
      <c r="E194" t="s">
        <v>85</v>
      </c>
      <c r="F194" t="str">
        <f>VLOOKUP(Tabla9[[#This Row],[Columna1]],Tabla10[],2,0)</f>
        <v>MENDOZA PAREDES GERARDO OMAR</v>
      </c>
      <c r="G194" s="24" t="str">
        <f>VLOOKUP(Tabla9[[#This Row],[Columna1]],Tabla10[],3,0)</f>
        <v>COORDINACION DE COMUNICACION SOCIAL</v>
      </c>
      <c r="H194" t="s">
        <v>5357</v>
      </c>
      <c r="I194" t="s">
        <v>5042</v>
      </c>
      <c r="J194" t="s">
        <v>5358</v>
      </c>
    </row>
    <row r="195" spans="1:10" hidden="1" x14ac:dyDescent="0.25">
      <c r="A195" t="s">
        <v>2135</v>
      </c>
      <c r="B195" t="str">
        <f>VLOOKUP(Tabla9[[#This Row],[Columna1]],Tabla10[],1,0)</f>
        <v>MONTES MEDINA ANDRES LORENZO</v>
      </c>
      <c r="C195" t="s">
        <v>44</v>
      </c>
      <c r="D195" s="24" t="str">
        <f>VLOOKUP(Tabla9[[#This Row],[Columna1]],Tabla10[],4,0)</f>
        <v>LIDER DE PROYECTO DE DEPARTAMENTO DE PECUU</v>
      </c>
      <c r="E195" t="s">
        <v>188</v>
      </c>
      <c r="F195" t="str">
        <f>VLOOKUP(Tabla9[[#This Row],[Columna1]],Tabla10[],2,0)</f>
        <v>MONTES MEDINA ANDRES LORENZO</v>
      </c>
      <c r="G195" s="24" t="str">
        <f>VLOOKUP(Tabla9[[#This Row],[Columna1]],Tabla10[],3,0)</f>
        <v>DIRECCION DE SEGURIDAD PUBLICA MUNICIPAL</v>
      </c>
      <c r="H195" t="s">
        <v>5110</v>
      </c>
      <c r="I195" t="s">
        <v>5046</v>
      </c>
      <c r="J195" t="s">
        <v>5359</v>
      </c>
    </row>
    <row r="196" spans="1:10" hidden="1" x14ac:dyDescent="0.25">
      <c r="A196" t="s">
        <v>2720</v>
      </c>
      <c r="B196" t="str">
        <f>VLOOKUP(Tabla9[[#This Row],[Columna1]],Tabla10[],1,0)</f>
        <v>VAZQUEZ TARANGO JULIO IVAN</v>
      </c>
      <c r="C196" t="s">
        <v>44</v>
      </c>
      <c r="D196" s="24" t="str">
        <f>VLOOKUP(Tabla9[[#This Row],[Columna1]],Tabla10[],4,0)</f>
        <v>LIDER DE PROYECTO DE DEPARTAMENTO DE PECUU</v>
      </c>
      <c r="E196" t="s">
        <v>188</v>
      </c>
      <c r="F196" t="str">
        <f>VLOOKUP(Tabla9[[#This Row],[Columna1]],Tabla10[],2,0)</f>
        <v>VAZQUEZ TARANGO JULIO IVAN</v>
      </c>
      <c r="G196" s="24" t="str">
        <f>VLOOKUP(Tabla9[[#This Row],[Columna1]],Tabla10[],3,0)</f>
        <v>DIRECCION DE SEGURIDAD PUBLICA MUNICIPAL</v>
      </c>
      <c r="H196" t="s">
        <v>5110</v>
      </c>
      <c r="I196" t="s">
        <v>5118</v>
      </c>
      <c r="J196" t="s">
        <v>5360</v>
      </c>
    </row>
    <row r="197" spans="1:10" hidden="1" x14ac:dyDescent="0.25">
      <c r="A197" t="s">
        <v>2555</v>
      </c>
      <c r="B197" t="str">
        <f>VLOOKUP(Tabla9[[#This Row],[Columna1]],Tabla10[],1,0)</f>
        <v>SALAS GONZALEZ JULIO CESAR</v>
      </c>
      <c r="C197" t="s">
        <v>268</v>
      </c>
      <c r="D197" s="24" t="str">
        <f>VLOOKUP(Tabla9[[#This Row],[Columna1]],Tabla10[],4,0)</f>
        <v>COMISARIO DEL DESPACHO DEL C DIRECTOR DE SEGURIDAD PUBLICA</v>
      </c>
      <c r="E197" t="s">
        <v>188</v>
      </c>
      <c r="F197" t="str">
        <f>VLOOKUP(Tabla9[[#This Row],[Columna1]],Tabla10[],2,0)</f>
        <v>SALAS GONZALEZ JULIO CESAR</v>
      </c>
      <c r="G197" s="24" t="str">
        <f>VLOOKUP(Tabla9[[#This Row],[Columna1]],Tabla10[],3,0)</f>
        <v>DIRECCION DE SEGURIDAD PUBLICA MUNICIPAL</v>
      </c>
      <c r="H197" t="s">
        <v>5361</v>
      </c>
      <c r="I197" t="s">
        <v>5046</v>
      </c>
      <c r="J197" t="s">
        <v>5362</v>
      </c>
    </row>
    <row r="198" spans="1:10" hidden="1" x14ac:dyDescent="0.25">
      <c r="A198" t="s">
        <v>3670</v>
      </c>
      <c r="B198" t="str">
        <f>VLOOKUP(Tabla9[[#This Row],[Columna1]],Tabla10[],1,0)</f>
        <v>FRANCO BARRAGAN OLIVIA</v>
      </c>
      <c r="C198" t="s">
        <v>57</v>
      </c>
      <c r="D198" s="24" t="str">
        <f>VLOOKUP(Tabla9[[#This Row],[Columna1]],Tabla10[],4,0)</f>
        <v>SINDICO DEL DESPACHO SINDICATURA</v>
      </c>
      <c r="E198" t="s">
        <v>52</v>
      </c>
      <c r="F198" t="str">
        <f>VLOOKUP(Tabla9[[#This Row],[Columna1]],Tabla10[],2,0)</f>
        <v>FRANCO BARRAGAN OLIVIA</v>
      </c>
      <c r="G198" s="24" t="str">
        <f>VLOOKUP(Tabla9[[#This Row],[Columna1]],Tabla10[],3,0)</f>
        <v>SINDICATURA</v>
      </c>
      <c r="H198" t="s">
        <v>5363</v>
      </c>
      <c r="I198" t="s">
        <v>5042</v>
      </c>
      <c r="J198" t="s">
        <v>5364</v>
      </c>
    </row>
    <row r="199" spans="1:10" hidden="1" x14ac:dyDescent="0.25">
      <c r="A199" t="s">
        <v>3853</v>
      </c>
      <c r="B199" t="str">
        <f>VLOOKUP(Tabla9[[#This Row],[Columna1]],Tabla10[],1,0)</f>
        <v>JUAREZ HERRERA SIGIFREDO</v>
      </c>
      <c r="C199" t="s">
        <v>73</v>
      </c>
      <c r="D199" s="24" t="str">
        <f>VLOOKUP(Tabla9[[#This Row],[Columna1]],Tabla10[],4,0)</f>
        <v>SUBIDRECTOR DEL DESPACHO DEL SUBDIRECTOR DE ADMON URBANA</v>
      </c>
      <c r="E199" t="s">
        <v>152</v>
      </c>
      <c r="F199" t="str">
        <f>VLOOKUP(Tabla9[[#This Row],[Columna1]],Tabla10[],2,0)</f>
        <v>JUAREZ HERRERA SIGIFREDO</v>
      </c>
      <c r="G199" s="24" t="str">
        <f>VLOOKUP(Tabla9[[#This Row],[Columna1]],Tabla10[],3,0)</f>
        <v>DIRECCION DE DESARROLLO URBANO Y ECOLOGIA</v>
      </c>
      <c r="H199" t="s">
        <v>5365</v>
      </c>
      <c r="I199" t="s">
        <v>5046</v>
      </c>
      <c r="J199" t="s">
        <v>5159</v>
      </c>
    </row>
    <row r="200" spans="1:10" hidden="1" x14ac:dyDescent="0.25">
      <c r="A200" t="s">
        <v>3669</v>
      </c>
      <c r="B200" t="str">
        <f>VLOOKUP(Tabla9[[#This Row],[Columna1]],Tabla10[],1,0)</f>
        <v>BACA FONTES ALEJANDRINA</v>
      </c>
      <c r="C200" t="s">
        <v>44</v>
      </c>
      <c r="D200" s="24" t="str">
        <f>VLOOKUP(Tabla9[[#This Row],[Columna1]],Tabla10[],4,0)</f>
        <v>LIDER DE PROYECTO DEL DESPACHO SINDICATURA</v>
      </c>
      <c r="E200" t="s">
        <v>52</v>
      </c>
      <c r="F200" t="str">
        <f>VLOOKUP(Tabla9[[#This Row],[Columna1]],Tabla10[],2,0)</f>
        <v>BACA FONTES ALEJANDRINA</v>
      </c>
      <c r="G200" s="24" t="str">
        <f>VLOOKUP(Tabla9[[#This Row],[Columna1]],Tabla10[],3,0)</f>
        <v>SINDICATURA</v>
      </c>
      <c r="H200" t="s">
        <v>5366</v>
      </c>
      <c r="I200" t="s">
        <v>5046</v>
      </c>
      <c r="J200" t="s">
        <v>5109</v>
      </c>
    </row>
    <row r="201" spans="1:10" hidden="1" x14ac:dyDescent="0.25">
      <c r="A201" t="s">
        <v>4699</v>
      </c>
      <c r="B201" t="str">
        <f>VLOOKUP(Tabla9[[#This Row],[Columna1]],Tabla10[],1,0)</f>
        <v>HEREDIA BARRANCA EDUARDO</v>
      </c>
      <c r="C201" t="s">
        <v>73</v>
      </c>
      <c r="D201" s="24" t="str">
        <f>VLOOKUP(Tabla9[[#This Row],[Columna1]],Tabla10[],4,0)</f>
        <v>SUBIDRECTOR DEL DESP DEL SUBDIRECTOR DE RECURSOS MATS Y SERVICIOS</v>
      </c>
      <c r="E201" t="s">
        <v>315</v>
      </c>
      <c r="F201" t="str">
        <f>VLOOKUP(Tabla9[[#This Row],[Columna1]],Tabla10[],2,0)</f>
        <v>HEREDIA BARRANCA EDUARDO</v>
      </c>
      <c r="G201" s="24" t="str">
        <f>VLOOKUP(Tabla9[[#This Row],[Columna1]],Tabla10[],3,0)</f>
        <v>OFICIALIA MAYOR</v>
      </c>
      <c r="H201" t="s">
        <v>5367</v>
      </c>
      <c r="I201" t="s">
        <v>5049</v>
      </c>
      <c r="J201" t="s">
        <v>5368</v>
      </c>
    </row>
    <row r="202" spans="1:10" hidden="1" x14ac:dyDescent="0.25">
      <c r="A202" t="s">
        <v>4756</v>
      </c>
      <c r="B202" t="str">
        <f>VLOOKUP(Tabla9[[#This Row],[Columna1]],Tabla10[],1,0)</f>
        <v>OCHOA REYES ANTONIA</v>
      </c>
      <c r="C202" t="s">
        <v>44</v>
      </c>
      <c r="D202" s="24" t="str">
        <f>VLOOKUP(Tabla9[[#This Row],[Columna1]],Tabla10[],4,0)</f>
        <v>LIDER DE PROYECTO DELDESPACHO DEL SUBDIRECTOR DE MODERNIZACION ADMINISTRATIVA</v>
      </c>
      <c r="E202" t="s">
        <v>331</v>
      </c>
      <c r="F202" t="str">
        <f>VLOOKUP(Tabla9[[#This Row],[Columna1]],Tabla10[],2,0)</f>
        <v>OCHOA REYES ANTONIA</v>
      </c>
      <c r="G202" s="24" t="str">
        <f>VLOOKUP(Tabla9[[#This Row],[Columna1]],Tabla10[],3,0)</f>
        <v>DIRECCION DE PLANEACION E INNOVACION GUBERNAMENTAL</v>
      </c>
      <c r="H202" t="s">
        <v>5369</v>
      </c>
      <c r="I202" t="s">
        <v>5118</v>
      </c>
      <c r="J202" t="s">
        <v>5187</v>
      </c>
    </row>
    <row r="203" spans="1:10" hidden="1" x14ac:dyDescent="0.25">
      <c r="A203" t="s">
        <v>3831</v>
      </c>
      <c r="B203" t="str">
        <f>VLOOKUP(Tabla9[[#This Row],[Columna1]],Tabla10[],1,0)</f>
        <v>DIAZ NEGRETE ADRIANA</v>
      </c>
      <c r="C203" t="s">
        <v>80</v>
      </c>
      <c r="D203" s="24" t="str">
        <f>VLOOKUP(Tabla9[[#This Row],[Columna1]],Tabla10[],4,0)</f>
        <v>DIRECTOR GENERAL DEL DESPACHO DEL DIRECTOR DE DESARROLLO URBANO</v>
      </c>
      <c r="E203" t="s">
        <v>152</v>
      </c>
      <c r="F203" t="str">
        <f>VLOOKUP(Tabla9[[#This Row],[Columna1]],Tabla10[],2,0)</f>
        <v>DIAZ NEGRETE ADRIANA</v>
      </c>
      <c r="G203" s="24" t="str">
        <f>VLOOKUP(Tabla9[[#This Row],[Columna1]],Tabla10[],3,0)</f>
        <v>DIRECCION DE DESARROLLO URBANO Y ECOLOGIA</v>
      </c>
      <c r="H203" t="s">
        <v>5370</v>
      </c>
      <c r="I203" t="s">
        <v>5046</v>
      </c>
      <c r="J203" t="s">
        <v>5159</v>
      </c>
    </row>
    <row r="204" spans="1:10" hidden="1" x14ac:dyDescent="0.25">
      <c r="A204" t="s">
        <v>4357</v>
      </c>
      <c r="B204" t="str">
        <f>VLOOKUP(Tabla9[[#This Row],[Columna1]],Tabla10[],1,0)</f>
        <v>RAMOS DOMINGUEZ ALFONSO</v>
      </c>
      <c r="C204" t="s">
        <v>44</v>
      </c>
      <c r="D204" s="24" t="str">
        <f>VLOOKUP(Tabla9[[#This Row],[Columna1]],Tabla10[],4,0)</f>
        <v>LIDER DE PROYECTO DEPARTAMENTO DE PLANEACION Y ADMINISTRACION</v>
      </c>
      <c r="E204" t="s">
        <v>188</v>
      </c>
      <c r="F204" t="str">
        <f>VLOOKUP(Tabla9[[#This Row],[Columna1]],Tabla10[],2,0)</f>
        <v>RAMOS DOMINGUEZ ALFONSO</v>
      </c>
      <c r="G204" s="24" t="str">
        <f>VLOOKUP(Tabla9[[#This Row],[Columna1]],Tabla10[],3,0)</f>
        <v>DIRECCION DE SEGURIDAD PUBLICA MUNICIPAL</v>
      </c>
      <c r="H204" t="s">
        <v>5272</v>
      </c>
      <c r="I204" t="s">
        <v>5046</v>
      </c>
      <c r="J204" t="s">
        <v>5166</v>
      </c>
    </row>
    <row r="205" spans="1:10" hidden="1" x14ac:dyDescent="0.25">
      <c r="A205" t="s">
        <v>3182</v>
      </c>
      <c r="B205" t="str">
        <f>VLOOKUP(Tabla9[[#This Row],[Columna1]],Tabla10[],1,0)</f>
        <v>REVELES ROSALES LUIS ALEJANDRO</v>
      </c>
      <c r="C205" t="s">
        <v>44</v>
      </c>
      <c r="D205" s="24" t="str">
        <f>VLOOKUP(Tabla9[[#This Row],[Columna1]],Tabla10[],4,0)</f>
        <v>LIDER DE PROYECTO DESPACHO DEL SUBDIRECTOR DE RECURSOS MATS Y SERVICIOS</v>
      </c>
      <c r="E205" t="s">
        <v>315</v>
      </c>
      <c r="F205" t="str">
        <f>VLOOKUP(Tabla9[[#This Row],[Columna1]],Tabla10[],2,0)</f>
        <v>REVELES ROSALES LUIS ALEJANDRO</v>
      </c>
      <c r="G205" s="24" t="str">
        <f>VLOOKUP(Tabla9[[#This Row],[Columna1]],Tabla10[],3,0)</f>
        <v>OFICIALIA MAYOR</v>
      </c>
      <c r="H205" t="s">
        <v>5371</v>
      </c>
      <c r="I205" t="s">
        <v>5049</v>
      </c>
      <c r="J205" t="s">
        <v>5341</v>
      </c>
    </row>
    <row r="206" spans="1:10" hidden="1" x14ac:dyDescent="0.25">
      <c r="A206" t="s">
        <v>3769</v>
      </c>
      <c r="B206" t="str">
        <f>VLOOKUP(Tabla9[[#This Row],[Columna1]],Tabla10[],1,0)</f>
        <v>PEREZ BLANCO XOCHITL</v>
      </c>
      <c r="C206" t="s">
        <v>60</v>
      </c>
      <c r="D206" s="24" t="str">
        <f>VLOOKUP(Tabla9[[#This Row],[Columna1]],Tabla10[],4,0)</f>
        <v>JEFE DE DEPARTAMENTO LICITACIONES Y CONTROL DE OBRA</v>
      </c>
      <c r="E206" t="s">
        <v>123</v>
      </c>
      <c r="F206" t="str">
        <f>VLOOKUP(Tabla9[[#This Row],[Columna1]],Tabla10[],2,0)</f>
        <v>PEREZ BLANCO XOCHITL</v>
      </c>
      <c r="G206" s="24" t="str">
        <f>VLOOKUP(Tabla9[[#This Row],[Columna1]],Tabla10[],3,0)</f>
        <v>DIRECCION DE OBRAS PUBLICAS</v>
      </c>
      <c r="H206" s="22" t="s">
        <v>5372</v>
      </c>
      <c r="I206" t="s">
        <v>5046</v>
      </c>
      <c r="J206" t="s">
        <v>5047</v>
      </c>
    </row>
    <row r="207" spans="1:10" hidden="1" x14ac:dyDescent="0.25">
      <c r="A207" t="s">
        <v>4592</v>
      </c>
      <c r="B207" t="str">
        <f>VLOOKUP(Tabla9[[#This Row],[Columna1]],Tabla10[],1,0)</f>
        <v>GUERECA MIRANDA VIRGILIO</v>
      </c>
      <c r="C207" t="s">
        <v>60</v>
      </c>
      <c r="D207" s="24" t="str">
        <f>VLOOKUP(Tabla9[[#This Row],[Columna1]],Tabla10[],4,0)</f>
        <v>JEFE DEPARTAMENTO JURIDICO GRATUITO</v>
      </c>
      <c r="E207" t="s">
        <v>269</v>
      </c>
      <c r="F207" t="str">
        <f>VLOOKUP(Tabla9[[#This Row],[Columna1]],Tabla10[],2,0)</f>
        <v>GUERECA MIRANDA VIRGILIO</v>
      </c>
      <c r="G207" s="24" t="str">
        <f>VLOOKUP(Tabla9[[#This Row],[Columna1]],Tabla10[],3,0)</f>
        <v>DIRECCION DE DESARROLLO HUMANO Y EDUCACION</v>
      </c>
      <c r="H207" t="s">
        <v>5373</v>
      </c>
      <c r="I207" t="s">
        <v>5046</v>
      </c>
      <c r="J207" t="s">
        <v>5057</v>
      </c>
    </row>
    <row r="208" spans="1:10" hidden="1" x14ac:dyDescent="0.25">
      <c r="A208" t="s">
        <v>3834</v>
      </c>
      <c r="B208" t="str">
        <f>VLOOKUP(Tabla9[[#This Row],[Columna1]],Tabla10[],1,0)</f>
        <v>JIMENEZ GUEVARA ALEJANDRO</v>
      </c>
      <c r="C208" t="s">
        <v>60</v>
      </c>
      <c r="D208" s="24" t="str">
        <f>VLOOKUP(Tabla9[[#This Row],[Columna1]],Tabla10[],4,0)</f>
        <v>JEFE  DEL DESPACHO DEL DIRECTOR DE DESARROLLO URBANO</v>
      </c>
      <c r="E208" t="s">
        <v>152</v>
      </c>
      <c r="F208" t="str">
        <f>VLOOKUP(Tabla9[[#This Row],[Columna1]],Tabla10[],2,0)</f>
        <v>JIMENEZ GUEVARA ALEJANDRO</v>
      </c>
      <c r="G208" s="24" t="str">
        <f>VLOOKUP(Tabla9[[#This Row],[Columna1]],Tabla10[],3,0)</f>
        <v>DIRECCION DE DESARROLLO URBANO Y ECOLOGIA</v>
      </c>
      <c r="H208" t="s">
        <v>5374</v>
      </c>
      <c r="I208" t="s">
        <v>5046</v>
      </c>
      <c r="J208" t="s">
        <v>5057</v>
      </c>
    </row>
    <row r="209" spans="1:10" x14ac:dyDescent="0.25">
      <c r="A209" t="s">
        <v>5655</v>
      </c>
      <c r="B209" t="e">
        <f>VLOOKUP(Tabla9[[#This Row],[Columna1]],Tabla10[],1,0)</f>
        <v>#N/A</v>
      </c>
      <c r="C209" t="s">
        <v>60</v>
      </c>
      <c r="D209" s="24" t="e">
        <f>VLOOKUP(Tabla9[[#This Row],[Columna1]],Tabla10[],4,0)</f>
        <v>#N/A</v>
      </c>
      <c r="E209" t="s">
        <v>315</v>
      </c>
      <c r="F209" t="e">
        <f>VLOOKUP(Tabla9[[#This Row],[Columna1]],Tabla10[],2,0)</f>
        <v>#N/A</v>
      </c>
      <c r="G209" s="24" t="e">
        <f>VLOOKUP(Tabla9[[#This Row],[Columna1]],Tabla10[],3,0)</f>
        <v>#N/A</v>
      </c>
      <c r="H209" t="s">
        <v>5375</v>
      </c>
      <c r="I209" t="s">
        <v>5046</v>
      </c>
      <c r="J209" t="s">
        <v>5109</v>
      </c>
    </row>
    <row r="210" spans="1:10" hidden="1" x14ac:dyDescent="0.25">
      <c r="A210" t="s">
        <v>3825</v>
      </c>
      <c r="B210" t="str">
        <f>VLOOKUP(Tabla9[[#This Row],[Columna1]],Tabla10[],1,0)</f>
        <v>ESCOBEDO HERNANDEZ MANUEL</v>
      </c>
      <c r="C210" t="s">
        <v>60</v>
      </c>
      <c r="D210" s="24" t="str">
        <f>VLOOKUP(Tabla9[[#This Row],[Columna1]],Tabla10[],4,0)</f>
        <v>JEFE DE DEPARTAMENTO DEPARTAMENTO DE CONSTRUCCION INFRAESTRUCTURA SOCIAL</v>
      </c>
      <c r="E210" t="s">
        <v>123</v>
      </c>
      <c r="F210" t="str">
        <f>VLOOKUP(Tabla9[[#This Row],[Columna1]],Tabla10[],2,0)</f>
        <v>ESCOBEDO HERNANDEZ MANUEL</v>
      </c>
      <c r="G210" s="24" t="str">
        <f>VLOOKUP(Tabla9[[#This Row],[Columna1]],Tabla10[],3,0)</f>
        <v>DIRECCION DE OBRAS PUBLICAS</v>
      </c>
      <c r="H210" t="s">
        <v>5376</v>
      </c>
      <c r="I210" t="s">
        <v>5046</v>
      </c>
      <c r="J210" t="s">
        <v>5166</v>
      </c>
    </row>
    <row r="211" spans="1:10" hidden="1" x14ac:dyDescent="0.25">
      <c r="A211" t="s">
        <v>4781</v>
      </c>
      <c r="B211" t="str">
        <f>VLOOKUP(Tabla9[[#This Row],[Columna1]],Tabla10[],1,0)</f>
        <v>PARADA YAÑEZ SAUL</v>
      </c>
      <c r="C211" t="s">
        <v>60</v>
      </c>
      <c r="D211" s="24" t="str">
        <f>VLOOKUP(Tabla9[[#This Row],[Columna1]],Tabla10[],4,0)</f>
        <v>JEFE DEPARTAMENTO MAQUINARIA PESADA DESARROLLO RURAL</v>
      </c>
      <c r="E211" t="s">
        <v>352</v>
      </c>
      <c r="F211" t="str">
        <f>VLOOKUP(Tabla9[[#This Row],[Columna1]],Tabla10[],2,0)</f>
        <v>PARADA YAÑEZ SAUL</v>
      </c>
      <c r="G211" s="24" t="str">
        <f>VLOOKUP(Tabla9[[#This Row],[Columna1]],Tabla10[],3,0)</f>
        <v>DIRECCION DE DESARROLLO RURAL</v>
      </c>
      <c r="H211" t="s">
        <v>5377</v>
      </c>
      <c r="I211" t="s">
        <v>5049</v>
      </c>
      <c r="J211" t="s">
        <v>5378</v>
      </c>
    </row>
    <row r="212" spans="1:10" hidden="1" x14ac:dyDescent="0.25">
      <c r="A212" t="s">
        <v>3384</v>
      </c>
      <c r="B212" t="str">
        <f>VLOOKUP(Tabla9[[#This Row],[Columna1]],Tabla10[],1,0)</f>
        <v>GARCIA MENDOZA MARCELA IVONNE</v>
      </c>
      <c r="C212" t="s">
        <v>5379</v>
      </c>
      <c r="D212" s="24" t="str">
        <f>VLOOKUP(Tabla9[[#This Row],[Columna1]],Tabla10[],4,0)</f>
        <v>COORDINADORA ADMINISTRATIVA DEPARTAMENTO ADMINISTRATIVO MANTENIMIENTO URBANO</v>
      </c>
      <c r="E212" t="s">
        <v>365</v>
      </c>
      <c r="F212" t="str">
        <f>VLOOKUP(Tabla9[[#This Row],[Columna1]],Tabla10[],2,0)</f>
        <v>GARCIA MENDOZA MARCELA IVONNE</v>
      </c>
      <c r="G212" s="24" t="str">
        <f>VLOOKUP(Tabla9[[#This Row],[Columna1]],Tabla10[],3,0)</f>
        <v>DIRECCION DE MANTENIMIENTO URBANO</v>
      </c>
      <c r="H212" t="s">
        <v>5380</v>
      </c>
      <c r="I212" t="s">
        <v>5046</v>
      </c>
      <c r="J212" t="s">
        <v>5292</v>
      </c>
    </row>
    <row r="213" spans="1:10" hidden="1" x14ac:dyDescent="0.25">
      <c r="A213" t="s">
        <v>3246</v>
      </c>
      <c r="B213" t="str">
        <f>VLOOKUP(Tabla9[[#This Row],[Columna1]],Tabla10[],1,0)</f>
        <v>MAZORRA DECANINI MARIA ISABEL</v>
      </c>
      <c r="C213" t="s">
        <v>44</v>
      </c>
      <c r="D213" s="24" t="str">
        <f>VLOOKUP(Tabla9[[#This Row],[Columna1]],Tabla10[],4,0)</f>
        <v>LIDER DE PROYECTO DE DEPARTAMENTO DE ADMON DE SERVICIOS Y PROCESAMIENTO DE DATOS</v>
      </c>
      <c r="E213" t="s">
        <v>331</v>
      </c>
      <c r="F213" t="str">
        <f>VLOOKUP(Tabla9[[#This Row],[Columna1]],Tabla10[],2,0)</f>
        <v>MAZORRA DECANINI MARIA ISABEL</v>
      </c>
      <c r="G213" s="24" t="str">
        <f>VLOOKUP(Tabla9[[#This Row],[Columna1]],Tabla10[],3,0)</f>
        <v>DIRECCION DE PLANEACION E INNOVACION GUBERNAMENTAL</v>
      </c>
      <c r="H213" t="s">
        <v>5281</v>
      </c>
      <c r="I213" t="s">
        <v>5049</v>
      </c>
      <c r="J213" t="s">
        <v>5381</v>
      </c>
    </row>
    <row r="214" spans="1:10" hidden="1" x14ac:dyDescent="0.25">
      <c r="A214" t="s">
        <v>4353</v>
      </c>
      <c r="B214" t="str">
        <f>VLOOKUP(Tabla9[[#This Row],[Columna1]],Tabla10[],1,0)</f>
        <v>TEJEDA OCHOA ARACELY</v>
      </c>
      <c r="C214" t="s">
        <v>60</v>
      </c>
      <c r="D214" s="24" t="str">
        <f>VLOOKUP(Tabla9[[#This Row],[Columna1]],Tabla10[],4,0)</f>
        <v>JEFE DE DEPARTAMENTO DE ENSEÑANZA Y SERVICIO ESCOLAR</v>
      </c>
      <c r="E214" t="s">
        <v>188</v>
      </c>
      <c r="F214" t="str">
        <f>VLOOKUP(Tabla9[[#This Row],[Columna1]],Tabla10[],2,0)</f>
        <v>TEJEDA OCHOA ARACELY</v>
      </c>
      <c r="G214" s="24" t="str">
        <f>VLOOKUP(Tabla9[[#This Row],[Columna1]],Tabla10[],3,0)</f>
        <v>DIRECCION DE SEGURIDAD PUBLICA MUNICIPAL</v>
      </c>
      <c r="H214" t="s">
        <v>5382</v>
      </c>
      <c r="I214" t="s">
        <v>5046</v>
      </c>
      <c r="J214" t="s">
        <v>5383</v>
      </c>
    </row>
    <row r="215" spans="1:10" hidden="1" x14ac:dyDescent="0.25">
      <c r="A215" t="s">
        <v>609</v>
      </c>
      <c r="B215" t="str">
        <f>VLOOKUP(Tabla9[[#This Row],[Columna1]],Tabla10[],1,0)</f>
        <v>MORALES LERMA EDUARDO ELIM</v>
      </c>
      <c r="C215" t="s">
        <v>73</v>
      </c>
      <c r="D215" s="24" t="str">
        <f>VLOOKUP(Tabla9[[#This Row],[Columna1]],Tabla10[],4,0)</f>
        <v>SUBDIRECTOR DESPACHO DEL SUBDIRECTOR DE PROPIEDAD INMOBILIARIA</v>
      </c>
      <c r="E215" t="s">
        <v>63</v>
      </c>
      <c r="F215" t="str">
        <f>VLOOKUP(Tabla9[[#This Row],[Columna1]],Tabla10[],2,0)</f>
        <v>MORALES LERMA EDUARDO ELIM</v>
      </c>
      <c r="G215" s="24" t="str">
        <f>VLOOKUP(Tabla9[[#This Row],[Columna1]],Tabla10[],3,0)</f>
        <v>SECRETARIA DEL AYUNTAMIENTO</v>
      </c>
      <c r="H215" t="s">
        <v>5384</v>
      </c>
      <c r="I215" t="s">
        <v>5046</v>
      </c>
      <c r="J215" t="s">
        <v>5057</v>
      </c>
    </row>
    <row r="216" spans="1:10" hidden="1" x14ac:dyDescent="0.25">
      <c r="A216" t="s">
        <v>511</v>
      </c>
      <c r="B216" t="str">
        <f>VLOOKUP(Tabla9[[#This Row],[Columna1]],Tabla10[],1,0)</f>
        <v>CASTRO MIRANDA LUIS ENRIQUE</v>
      </c>
      <c r="C216" t="s">
        <v>44</v>
      </c>
      <c r="D216" s="24" t="str">
        <f>VLOOKUP(Tabla9[[#This Row],[Columna1]],Tabla10[],4,0)</f>
        <v>LIDER DE PROYECTO DEL DESPACHO DEL C PDTE  MUNICIPAL</v>
      </c>
      <c r="E216" t="s">
        <v>63</v>
      </c>
      <c r="F216" t="str">
        <f>VLOOKUP(Tabla9[[#This Row],[Columna1]],Tabla10[],2,0)</f>
        <v>CASTRO MIRANDA LUIS ENRIQUE</v>
      </c>
      <c r="G216" s="24" t="str">
        <f>VLOOKUP(Tabla9[[#This Row],[Columna1]],Tabla10[],3,0)</f>
        <v>PRESIDENCIA MUNICIPAL</v>
      </c>
      <c r="H216" t="s">
        <v>5385</v>
      </c>
      <c r="I216" t="s">
        <v>5046</v>
      </c>
      <c r="J216" t="s">
        <v>5057</v>
      </c>
    </row>
    <row r="217" spans="1:10" hidden="1" x14ac:dyDescent="0.25">
      <c r="A217" t="s">
        <v>1434</v>
      </c>
      <c r="B217" t="str">
        <f>VLOOKUP(Tabla9[[#This Row],[Columna1]],Tabla10[],1,0)</f>
        <v>CAYENTE ROMERO ALMA ROSA</v>
      </c>
      <c r="C217" t="s">
        <v>60</v>
      </c>
      <c r="D217" s="24" t="str">
        <f>VLOOKUP(Tabla9[[#This Row],[Columna1]],Tabla10[],4,0)</f>
        <v>JEFE  DE DEPARTAMENTO DE RECURSOS HUMANOS</v>
      </c>
      <c r="E217" t="s">
        <v>188</v>
      </c>
      <c r="F217" t="str">
        <f>VLOOKUP(Tabla9[[#This Row],[Columna1]],Tabla10[],2,0)</f>
        <v>CAYENTE ROMERO ALMA ROSA</v>
      </c>
      <c r="G217" s="24" t="str">
        <f>VLOOKUP(Tabla9[[#This Row],[Columna1]],Tabla10[],3,0)</f>
        <v>DIRECCION DE SEGURIDAD PUBLICA MUNICIPAL</v>
      </c>
      <c r="H217" t="s">
        <v>5386</v>
      </c>
      <c r="I217" t="s">
        <v>5046</v>
      </c>
      <c r="J217" t="s">
        <v>5387</v>
      </c>
    </row>
    <row r="218" spans="1:10" hidden="1" x14ac:dyDescent="0.25">
      <c r="A218" t="s">
        <v>2163</v>
      </c>
      <c r="B218" t="str">
        <f>VLOOKUP(Tabla9[[#This Row],[Columna1]],Tabla10[],1,0)</f>
        <v>MOCTEZUMA TORRES MARTHA MARIA</v>
      </c>
      <c r="C218" t="s">
        <v>73</v>
      </c>
      <c r="D218" s="24" t="str">
        <f>VLOOKUP(Tabla9[[#This Row],[Columna1]],Tabla10[],4,0)</f>
        <v>SUBDIRECTOR DEL DESPACHO DEL SUBDIRECTOR DE FORMACION</v>
      </c>
      <c r="E218" t="s">
        <v>188</v>
      </c>
      <c r="F218" t="str">
        <f>VLOOKUP(Tabla9[[#This Row],[Columna1]],Tabla10[],2,0)</f>
        <v>MOCTEZUMA TORRES MARTHA MARIA</v>
      </c>
      <c r="G218" s="24" t="str">
        <f>VLOOKUP(Tabla9[[#This Row],[Columna1]],Tabla10[],3,0)</f>
        <v>DIRECCION DE SEGURIDAD PUBLICA MUNICIPAL</v>
      </c>
      <c r="H218" t="s">
        <v>5388</v>
      </c>
      <c r="I218" t="s">
        <v>5042</v>
      </c>
      <c r="J218" t="s">
        <v>5043</v>
      </c>
    </row>
    <row r="219" spans="1:10" hidden="1" x14ac:dyDescent="0.25">
      <c r="A219" t="s">
        <v>3241</v>
      </c>
      <c r="B219" t="str">
        <f>VLOOKUP(Tabla9[[#This Row],[Columna1]],Tabla10[],1,0)</f>
        <v>LIRA ALBA RAUL EDUARDO</v>
      </c>
      <c r="C219" t="s">
        <v>44</v>
      </c>
      <c r="D219" s="24" t="str">
        <f>VLOOKUP(Tabla9[[#This Row],[Columna1]],Tabla10[],4,0)</f>
        <v>LIDER DE PROYECTO DEPARTAMENTO DE PROYECTOS ESPECIALES</v>
      </c>
      <c r="E219" t="s">
        <v>331</v>
      </c>
      <c r="F219" t="str">
        <f>VLOOKUP(Tabla9[[#This Row],[Columna1]],Tabla10[],2,0)</f>
        <v>LIRA ALBA RAUL EDUARDO</v>
      </c>
      <c r="G219" s="24" t="str">
        <f>VLOOKUP(Tabla9[[#This Row],[Columna1]],Tabla10[],3,0)</f>
        <v>DIRECCION DE PLANEACION E INNOVACION GUBERNAMENTAL</v>
      </c>
      <c r="H219" t="s">
        <v>5389</v>
      </c>
      <c r="I219" t="s">
        <v>5049</v>
      </c>
      <c r="J219" t="s">
        <v>5055</v>
      </c>
    </row>
    <row r="220" spans="1:10" hidden="1" x14ac:dyDescent="0.25">
      <c r="A220" t="s">
        <v>3577</v>
      </c>
      <c r="B220" t="str">
        <f>VLOOKUP(Tabla9[[#This Row],[Columna1]],Tabla10[],1,0)</f>
        <v>PARRA TREVIZO DENISSE STEPHANIE</v>
      </c>
      <c r="C220" t="s">
        <v>44</v>
      </c>
      <c r="D220" s="24" t="str">
        <f>VLOOKUP(Tabla9[[#This Row],[Columna1]],Tabla10[],4,0)</f>
        <v>LIDER DE PROYECTO DEL DESP DEL DIRECTOR DE ORGANO INTERNO DE CONTROL</v>
      </c>
      <c r="E220" t="s">
        <v>385</v>
      </c>
      <c r="F220" t="str">
        <f>VLOOKUP(Tabla9[[#This Row],[Columna1]],Tabla10[],2,0)</f>
        <v>PARRA TREVIZO DENISSE STEPHANIE</v>
      </c>
      <c r="G220" s="24" t="str">
        <f>VLOOKUP(Tabla9[[#This Row],[Columna1]],Tabla10[],3,0)</f>
        <v>DIRECCION DE ORGANO INTERNO DE CONTROL</v>
      </c>
      <c r="H220" t="s">
        <v>5390</v>
      </c>
      <c r="I220" t="s">
        <v>5042</v>
      </c>
      <c r="J220" t="s">
        <v>5043</v>
      </c>
    </row>
    <row r="221" spans="1:10" hidden="1" x14ac:dyDescent="0.25">
      <c r="A221" t="s">
        <v>2838</v>
      </c>
      <c r="B221" t="str">
        <f>VLOOKUP(Tabla9[[#This Row],[Columna1]],Tabla10[],1,0)</f>
        <v>JIMENEZ JIMENEZ KARLA ELIZABETH</v>
      </c>
      <c r="C221" t="s">
        <v>60</v>
      </c>
      <c r="D221" s="24" t="str">
        <f>VLOOKUP(Tabla9[[#This Row],[Columna1]],Tabla10[],4,0)</f>
        <v>JEFE  DE DEPARTAMENTO DE ATENCION Y RESPUESTA CIUDADANA</v>
      </c>
      <c r="E221" t="s">
        <v>5117</v>
      </c>
      <c r="F221" t="str">
        <f>VLOOKUP(Tabla9[[#This Row],[Columna1]],Tabla10[],2,0)</f>
        <v>JIMENEZ JIMENEZ KARLA ELIZABETH</v>
      </c>
      <c r="G221" s="24" t="str">
        <f>VLOOKUP(Tabla9[[#This Row],[Columna1]],Tabla10[],3,0)</f>
        <v>DIRECCION DE DESARROLLO HUMANO Y EDUCACION</v>
      </c>
      <c r="H221" t="s">
        <v>5391</v>
      </c>
      <c r="I221" t="s">
        <v>5046</v>
      </c>
      <c r="J221" t="s">
        <v>5057</v>
      </c>
    </row>
    <row r="222" spans="1:10" hidden="1" x14ac:dyDescent="0.25">
      <c r="A222" t="s">
        <v>3592</v>
      </c>
      <c r="B222" t="str">
        <f>VLOOKUP(Tabla9[[#This Row],[Columna1]],Tabla10[],1,0)</f>
        <v>GUTIERREZ LARES LUIS CARLOS</v>
      </c>
      <c r="C222" t="s">
        <v>60</v>
      </c>
      <c r="D222" s="24" t="str">
        <f>VLOOKUP(Tabla9[[#This Row],[Columna1]],Tabla10[],4,0)</f>
        <v>JEFE DE DEPARTAMENTO DE TRANSPARENCIA PROACTIVA Y FOCALIZADA</v>
      </c>
      <c r="E222" t="s">
        <v>5393</v>
      </c>
      <c r="F222" t="str">
        <f>VLOOKUP(Tabla9[[#This Row],[Columna1]],Tabla10[],2,0)</f>
        <v>GUTIERREZ LARES LUIS CARLOS</v>
      </c>
      <c r="G222" s="24" t="str">
        <f>VLOOKUP(Tabla9[[#This Row],[Columna1]],Tabla10[],3,0)</f>
        <v>COORDINACION DE TRANSPARENCIA GOBIERNO ABIERTO Y ARCHIVOS</v>
      </c>
      <c r="H222" t="s">
        <v>5392</v>
      </c>
      <c r="I222" t="s">
        <v>5046</v>
      </c>
      <c r="J222" t="s">
        <v>5394</v>
      </c>
    </row>
    <row r="223" spans="1:10" hidden="1" x14ac:dyDescent="0.25">
      <c r="A223" t="s">
        <v>3620</v>
      </c>
      <c r="B223" t="str">
        <f>VLOOKUP(Tabla9[[#This Row],[Columna1]],Tabla10[],1,0)</f>
        <v>VILLA GOMEZ MANUEL ALEJANDRO</v>
      </c>
      <c r="C223" t="s">
        <v>73</v>
      </c>
      <c r="D223" s="24" t="str">
        <f>VLOOKUP(Tabla9[[#This Row],[Columna1]],Tabla10[],4,0)</f>
        <v>SUBDIRECTOR DESPACHO DEL SUBCOORDINADOR DE PRESUPUESTO PARTICIPATIVO</v>
      </c>
      <c r="E223" t="s">
        <v>400</v>
      </c>
      <c r="F223" t="str">
        <f>VLOOKUP(Tabla9[[#This Row],[Columna1]],Tabla10[],2,0)</f>
        <v>VILLA GOMEZ MANUEL ALEJANDRO</v>
      </c>
      <c r="G223" s="24" t="str">
        <f>VLOOKUP(Tabla9[[#This Row],[Columna1]],Tabla10[],3,0)</f>
        <v>COORDINACION DE PARTICIPACION CIUDADANA</v>
      </c>
      <c r="H223" t="s">
        <v>5395</v>
      </c>
      <c r="I223" t="s">
        <v>5046</v>
      </c>
      <c r="J223" t="s">
        <v>5396</v>
      </c>
    </row>
    <row r="224" spans="1:10" hidden="1" x14ac:dyDescent="0.25">
      <c r="A224" t="s">
        <v>1353</v>
      </c>
      <c r="B224" t="str">
        <f>VLOOKUP(Tabla9[[#This Row],[Columna1]],Tabla10[],1,0)</f>
        <v>BOBADILLA TOLEDO CARLOS CRUZ</v>
      </c>
      <c r="C224" t="s">
        <v>44</v>
      </c>
      <c r="D224" s="24" t="str">
        <f>VLOOKUP(Tabla9[[#This Row],[Columna1]],Tabla10[],4,0)</f>
        <v>LIDER DE PROYECTO DEPARTAMENTO ALCAIDIA</v>
      </c>
      <c r="E224" t="s">
        <v>188</v>
      </c>
      <c r="F224" t="str">
        <f>VLOOKUP(Tabla9[[#This Row],[Columna1]],Tabla10[],2,0)</f>
        <v>BOBADILLA TOLEDO CARLOS CRUZ</v>
      </c>
      <c r="G224" s="24" t="str">
        <f>VLOOKUP(Tabla9[[#This Row],[Columna1]],Tabla10[],3,0)</f>
        <v>DIRECCION DE SEGURIDAD PUBLICA MUNICIPAL</v>
      </c>
      <c r="H224" t="s">
        <v>5397</v>
      </c>
      <c r="I224" t="s">
        <v>5049</v>
      </c>
      <c r="J224" t="s">
        <v>5398</v>
      </c>
    </row>
    <row r="225" spans="1:10" hidden="1" x14ac:dyDescent="0.25">
      <c r="A225" t="s">
        <v>559</v>
      </c>
      <c r="B225" t="str">
        <f>VLOOKUP(Tabla9[[#This Row],[Columna1]],Tabla10[],1,0)</f>
        <v>ARAGON GUTIERREZ JORGE ALBERTO</v>
      </c>
      <c r="C225" t="s">
        <v>73</v>
      </c>
      <c r="D225" s="24" t="str">
        <f>VLOOKUP(Tabla9[[#This Row],[Columna1]],Tabla10[],4,0)</f>
        <v>SUBDIRECTOR DEL DESPACHO DEL SUBDIRECTOR JURIDICO SEGURIDAD PUBLICA MUNICIPAL</v>
      </c>
      <c r="E225" t="s">
        <v>188</v>
      </c>
      <c r="F225" t="str">
        <f>VLOOKUP(Tabla9[[#This Row],[Columna1]],Tabla10[],2,0)</f>
        <v>ARAGON GUTIERREZ JORGE ALBERTO</v>
      </c>
      <c r="G225" s="24" t="str">
        <f>VLOOKUP(Tabla9[[#This Row],[Columna1]],Tabla10[],3,0)</f>
        <v>SECRETARIA DEL AYUNTAMIENTO</v>
      </c>
      <c r="H225" t="s">
        <v>5399</v>
      </c>
      <c r="I225" t="s">
        <v>5046</v>
      </c>
      <c r="J225" t="s">
        <v>5057</v>
      </c>
    </row>
    <row r="226" spans="1:10" hidden="1" x14ac:dyDescent="0.25">
      <c r="A226" t="s">
        <v>3905</v>
      </c>
      <c r="B226" t="str">
        <f>VLOOKUP(Tabla9[[#This Row],[Columna1]],Tabla10[],1,0)</f>
        <v>MIRANDA REZA JESUS</v>
      </c>
      <c r="C226" t="s">
        <v>44</v>
      </c>
      <c r="D226" s="24" t="str">
        <f>VLOOKUP(Tabla9[[#This Row],[Columna1]],Tabla10[],4,0)</f>
        <v>LIDER DE PROYECTO DEL DESPACHO DEL SUBDIRECTOR DE SERVICIOS</v>
      </c>
      <c r="E226" t="s">
        <v>173</v>
      </c>
      <c r="F226" t="str">
        <f>VLOOKUP(Tabla9[[#This Row],[Columna1]],Tabla10[],2,0)</f>
        <v>MIRANDA REZA JESUS</v>
      </c>
      <c r="G226" s="24" t="str">
        <f>VLOOKUP(Tabla9[[#This Row],[Columna1]],Tabla10[],3,0)</f>
        <v>DIRECCION DE SERVICIOS PUBLICOS MUNICIPALES</v>
      </c>
      <c r="H226" t="s">
        <v>5197</v>
      </c>
      <c r="I226" t="s">
        <v>5049</v>
      </c>
      <c r="J226" t="s">
        <v>5400</v>
      </c>
    </row>
    <row r="227" spans="1:10" hidden="1" x14ac:dyDescent="0.25">
      <c r="A227" t="s">
        <v>920</v>
      </c>
      <c r="B227" t="str">
        <f>VLOOKUP(Tabla9[[#This Row],[Columna1]],Tabla10[],1,0)</f>
        <v>AGUILAR CHAVEZ JULIO ALBERTO</v>
      </c>
      <c r="C227" t="s">
        <v>73</v>
      </c>
      <c r="D227" s="24" t="str">
        <f>VLOOKUP(Tabla9[[#This Row],[Columna1]],Tabla10[],4,0)</f>
        <v>SUBDIRECTOR DEL DESPACHO DEL SUBDIRECTOR DE SERVICIOS</v>
      </c>
      <c r="E227" t="s">
        <v>173</v>
      </c>
      <c r="F227" t="str">
        <f>VLOOKUP(Tabla9[[#This Row],[Columna1]],Tabla10[],2,0)</f>
        <v>AGUILAR CHAVEZ JULIO ALBERTO</v>
      </c>
      <c r="G227" s="24" t="str">
        <f>VLOOKUP(Tabla9[[#This Row],[Columna1]],Tabla10[],3,0)</f>
        <v>DIRECCION DE SERVICIOS PUBLICOS MUNICIPALES</v>
      </c>
      <c r="H227" t="s">
        <v>5401</v>
      </c>
      <c r="I227" t="s">
        <v>5049</v>
      </c>
      <c r="J227" t="s">
        <v>5402</v>
      </c>
    </row>
    <row r="228" spans="1:10" hidden="1" x14ac:dyDescent="0.25">
      <c r="A228" t="s">
        <v>2639</v>
      </c>
      <c r="B228" t="str">
        <f>VLOOKUP(Tabla9[[#This Row],[Columna1]],Tabla10[],1,0)</f>
        <v>TERRAZAS FRAGA LUIS ROBERTO</v>
      </c>
      <c r="C228" t="s">
        <v>73</v>
      </c>
      <c r="D228" s="24" t="str">
        <f>VLOOKUP(Tabla9[[#This Row],[Columna1]],Tabla10[],4,0)</f>
        <v>SUBDIRECTOR DEL DESPACHO DEL SUBDIRECTOR ADMINISTRATIVO SEGURIDAD PUBLICA</v>
      </c>
      <c r="E228" t="s">
        <v>188</v>
      </c>
      <c r="F228" t="str">
        <f>VLOOKUP(Tabla9[[#This Row],[Columna1]],Tabla10[],2,0)</f>
        <v>TERRAZAS FRAGA LUIS ROBERTO</v>
      </c>
      <c r="G228" s="24" t="str">
        <f>VLOOKUP(Tabla9[[#This Row],[Columna1]],Tabla10[],3,0)</f>
        <v>DIRECCION DE SEGURIDAD PUBLICA MUNICIPAL</v>
      </c>
      <c r="H228" t="s">
        <v>5403</v>
      </c>
      <c r="I228" t="s">
        <v>5049</v>
      </c>
      <c r="J228" t="s">
        <v>5404</v>
      </c>
    </row>
    <row r="229" spans="1:10" hidden="1" x14ac:dyDescent="0.25">
      <c r="A229" t="s">
        <v>2004</v>
      </c>
      <c r="B229" t="str">
        <f>VLOOKUP(Tabla9[[#This Row],[Columna1]],Tabla10[],1,0)</f>
        <v>MARIÑELARENA MORENO ANA CRISTINA</v>
      </c>
      <c r="C229" t="s">
        <v>43</v>
      </c>
      <c r="D229" s="24" t="str">
        <f>VLOOKUP(Tabla9[[#This Row],[Columna1]],Tabla10[],4,0)</f>
        <v>CONSULTOR JURIDICO DE DEPARTAMENTO JURIDICO SEGURIDAD PUBLICA MUNICIPAL</v>
      </c>
      <c r="E229" t="s">
        <v>188</v>
      </c>
      <c r="F229" t="str">
        <f>VLOOKUP(Tabla9[[#This Row],[Columna1]],Tabla10[],2,0)</f>
        <v>MARIÑELARENA MORENO ANA CRISTINA</v>
      </c>
      <c r="G229" s="24" t="str">
        <f>VLOOKUP(Tabla9[[#This Row],[Columna1]],Tabla10[],3,0)</f>
        <v>DIRECCION DE SEGURIDAD PUBLICA MUNICIPAL</v>
      </c>
      <c r="H229" t="s">
        <v>5405</v>
      </c>
      <c r="I229" t="s">
        <v>5046</v>
      </c>
      <c r="J229" t="s">
        <v>5057</v>
      </c>
    </row>
    <row r="230" spans="1:10" hidden="1" x14ac:dyDescent="0.25">
      <c r="A230" t="s">
        <v>1315</v>
      </c>
      <c r="B230" t="str">
        <f>VLOOKUP(Tabla9[[#This Row],[Columna1]],Tabla10[],1,0)</f>
        <v>BAEZ GOMEZ DIANA PAOLA</v>
      </c>
      <c r="C230" t="s">
        <v>44</v>
      </c>
      <c r="D230" s="24" t="str">
        <f>VLOOKUP(Tabla9[[#This Row],[Columna1]],Tabla10[],4,0)</f>
        <v>LIDER DE PROYECTO DEPARTAMENTO DE ENSEÑANZA Y SERVICIO ESCOLAR</v>
      </c>
      <c r="E230" t="s">
        <v>188</v>
      </c>
      <c r="F230" t="str">
        <f>VLOOKUP(Tabla9[[#This Row],[Columna1]],Tabla10[],2,0)</f>
        <v>BAEZ GOMEZ DIANA PAOLA</v>
      </c>
      <c r="G230" s="24" t="str">
        <f>VLOOKUP(Tabla9[[#This Row],[Columna1]],Tabla10[],3,0)</f>
        <v>DIRECCION DE SEGURIDAD PUBLICA MUNICIPAL</v>
      </c>
      <c r="H230" t="s">
        <v>5234</v>
      </c>
      <c r="I230" t="s">
        <v>5049</v>
      </c>
      <c r="J230" t="s">
        <v>5124</v>
      </c>
    </row>
    <row r="231" spans="1:10" hidden="1" x14ac:dyDescent="0.25">
      <c r="A231" t="s">
        <v>3267</v>
      </c>
      <c r="B231" t="str">
        <f>VLOOKUP(Tabla9[[#This Row],[Columna1]],Tabla10[],1,0)</f>
        <v>URISTA ENCINAS ROBERTO ANTONIO</v>
      </c>
      <c r="C231" t="s">
        <v>67</v>
      </c>
      <c r="D231" s="24" t="str">
        <f>VLOOKUP(Tabla9[[#This Row],[Columna1]],Tabla10[],4,0)</f>
        <v>COORDINADOR DE UNIDAD ADMINISTRATIVA DEL COORDINACION DE DESARROLLO TECNOLOGICO</v>
      </c>
      <c r="E231" t="s">
        <v>331</v>
      </c>
      <c r="F231" t="str">
        <f>VLOOKUP(Tabla9[[#This Row],[Columna1]],Tabla10[],2,0)</f>
        <v>URISTA ENCINAS ROBERTO ANTONIO</v>
      </c>
      <c r="G231" s="24" t="str">
        <f>VLOOKUP(Tabla9[[#This Row],[Columna1]],Tabla10[],3,0)</f>
        <v>DIRECCION DE PLANEACION E INNOVACION GUBERNAMENTAL</v>
      </c>
      <c r="H231" t="s">
        <v>5406</v>
      </c>
      <c r="I231" t="s">
        <v>5049</v>
      </c>
      <c r="J231" t="s">
        <v>5407</v>
      </c>
    </row>
    <row r="232" spans="1:10" hidden="1" x14ac:dyDescent="0.25">
      <c r="A232" t="s">
        <v>3583</v>
      </c>
      <c r="B232" t="str">
        <f>VLOOKUP(Tabla9[[#This Row],[Columna1]],Tabla10[],1,0)</f>
        <v>SAUCEDO SANCHEZ RUTH ARIADNA</v>
      </c>
      <c r="C232" t="s">
        <v>44</v>
      </c>
      <c r="D232" s="24" t="str">
        <f>VLOOKUP(Tabla9[[#This Row],[Columna1]],Tabla10[],4,0)</f>
        <v>LIDER DE PROYECTO DESPACHO DEL DIRECTOR DE ORGANO INTERNO DE CONTROL</v>
      </c>
      <c r="E232" t="s">
        <v>385</v>
      </c>
      <c r="F232" t="str">
        <f>VLOOKUP(Tabla9[[#This Row],[Columna1]],Tabla10[],2,0)</f>
        <v>SAUCEDO SANCHEZ RUTH ARIADNA</v>
      </c>
      <c r="G232" s="24" t="str">
        <f>VLOOKUP(Tabla9[[#This Row],[Columna1]],Tabla10[],3,0)</f>
        <v>DIRECCION DE ORGANO INTERNO DE CONTROL</v>
      </c>
      <c r="H232" t="s">
        <v>5408</v>
      </c>
      <c r="I232" t="s">
        <v>5046</v>
      </c>
      <c r="J232" t="s">
        <v>5057</v>
      </c>
    </row>
    <row r="233" spans="1:10" hidden="1" x14ac:dyDescent="0.25">
      <c r="A233" t="s">
        <v>3750</v>
      </c>
      <c r="B233" t="str">
        <f>VLOOKUP(Tabla9[[#This Row],[Columna1]],Tabla10[],1,0)</f>
        <v>CARO VILLALOBOS CLAUDIA</v>
      </c>
      <c r="C233" t="s">
        <v>5044</v>
      </c>
      <c r="D233" s="24" t="str">
        <f>VLOOKUP(Tabla9[[#This Row],[Columna1]],Tabla10[],4,0)</f>
        <v>JEFE  DE DEPARTAMENTO  DE TRANSFERENCIA</v>
      </c>
      <c r="E233" t="s">
        <v>92</v>
      </c>
      <c r="F233" t="str">
        <f>VLOOKUP(Tabla9[[#This Row],[Columna1]],Tabla10[],2,0)</f>
        <v>CARO VILLALOBOS CLAUDIA</v>
      </c>
      <c r="G233" s="24" t="str">
        <f>VLOOKUP(Tabla9[[#This Row],[Columna1]],Tabla10[],3,0)</f>
        <v>SECRETARIA DEL AYUNTAMIENTO</v>
      </c>
      <c r="H233" t="s">
        <v>5409</v>
      </c>
      <c r="I233" t="s">
        <v>5046</v>
      </c>
      <c r="J233" t="s">
        <v>5057</v>
      </c>
    </row>
    <row r="234" spans="1:10" hidden="1" x14ac:dyDescent="0.25">
      <c r="A234" t="s">
        <v>3706</v>
      </c>
      <c r="B234" t="str">
        <f>VLOOKUP(Tabla9[[#This Row],[Columna1]],Tabla10[],1,0)</f>
        <v>PAREDES SALAZAR ERICK</v>
      </c>
      <c r="C234" t="s">
        <v>5087</v>
      </c>
      <c r="D234" s="24" t="str">
        <f>VLOOKUP(Tabla9[[#This Row],[Columna1]],Tabla10[],4,0)</f>
        <v>COORDINADOR DE DEPENDECIA  DE DEPARTAMENTO ADMINISTRATIVO SECRETARIA DEL AYUNTAMIENTO</v>
      </c>
      <c r="E234" t="s">
        <v>92</v>
      </c>
      <c r="F234" t="str">
        <f>VLOOKUP(Tabla9[[#This Row],[Columna1]],Tabla10[],2,0)</f>
        <v>PAREDES SALAZAR ERICK</v>
      </c>
      <c r="G234" s="24" t="str">
        <f>VLOOKUP(Tabla9[[#This Row],[Columna1]],Tabla10[],3,0)</f>
        <v>SECRETARIA DEL AYUNTAMIENTO</v>
      </c>
      <c r="H234" t="s">
        <v>5410</v>
      </c>
      <c r="I234" t="s">
        <v>5049</v>
      </c>
      <c r="J234" t="s">
        <v>5055</v>
      </c>
    </row>
    <row r="235" spans="1:10" x14ac:dyDescent="0.25">
      <c r="A235" t="s">
        <v>4609</v>
      </c>
      <c r="B235" t="e">
        <f>VLOOKUP(Tabla9[[#This Row],[Columna1]],Tabla10[],1,0)</f>
        <v>#N/A</v>
      </c>
      <c r="C235" t="s">
        <v>60</v>
      </c>
      <c r="D235" s="24" t="e">
        <f>VLOOKUP(Tabla9[[#This Row],[Columna1]],Tabla10[],4,0)</f>
        <v>#N/A</v>
      </c>
      <c r="E235" t="s">
        <v>288</v>
      </c>
      <c r="F235" t="e">
        <f>VLOOKUP(Tabla9[[#This Row],[Columna1]],Tabla10[],2,0)</f>
        <v>#N/A</v>
      </c>
      <c r="G235" s="24" t="e">
        <f>VLOOKUP(Tabla9[[#This Row],[Columna1]],Tabla10[],3,0)</f>
        <v>#N/A</v>
      </c>
      <c r="H235" t="s">
        <v>5411</v>
      </c>
      <c r="I235" t="s">
        <v>5046</v>
      </c>
      <c r="J235" t="s">
        <v>5057</v>
      </c>
    </row>
    <row r="236" spans="1:10" hidden="1" x14ac:dyDescent="0.25">
      <c r="A236" t="s">
        <v>3707</v>
      </c>
      <c r="B236" t="str">
        <f>VLOOKUP(Tabla9[[#This Row],[Columna1]],Tabla10[],1,0)</f>
        <v>PIZARRO LEYVA VICTORIA</v>
      </c>
      <c r="C236" t="s">
        <v>44</v>
      </c>
      <c r="D236" s="24" t="str">
        <f>VLOOKUP(Tabla9[[#This Row],[Columna1]],Tabla10[],4,0)</f>
        <v>LIDER DE PROYECTO DE DEPARTAMENTO ADMINISTRATIVO SECRETARIA DEL AYUNTAMIENTO</v>
      </c>
      <c r="E236" t="s">
        <v>92</v>
      </c>
      <c r="F236" t="str">
        <f>VLOOKUP(Tabla9[[#This Row],[Columna1]],Tabla10[],2,0)</f>
        <v>PIZARRO LEYVA VICTORIA</v>
      </c>
      <c r="G236" s="24" t="str">
        <f>VLOOKUP(Tabla9[[#This Row],[Columna1]],Tabla10[],3,0)</f>
        <v>SECRETARIA DEL AYUNTAMIENTO</v>
      </c>
      <c r="H236" t="s">
        <v>5152</v>
      </c>
      <c r="I236" t="s">
        <v>5046</v>
      </c>
      <c r="J236" t="s">
        <v>5412</v>
      </c>
    </row>
    <row r="237" spans="1:10" hidden="1" x14ac:dyDescent="0.25">
      <c r="A237" t="s">
        <v>880</v>
      </c>
      <c r="B237" t="str">
        <f>VLOOKUP(Tabla9[[#This Row],[Columna1]],Tabla10[],1,0)</f>
        <v>SANTANA CORDOVA JESUS ARMANDO</v>
      </c>
      <c r="C237" t="s">
        <v>5044</v>
      </c>
      <c r="D237" s="24" t="str">
        <f>VLOOKUP(Tabla9[[#This Row],[Columna1]],Tabla10[],4,0)</f>
        <v>JEFE  DE DEPARTAMENTO DE ADMINISTRACION PLAN DIRECTOR</v>
      </c>
      <c r="E237" t="s">
        <v>152</v>
      </c>
      <c r="F237" t="str">
        <f>VLOOKUP(Tabla9[[#This Row],[Columna1]],Tabla10[],2,0)</f>
        <v>SANTANA CORDOVA JESUS ARMANDO</v>
      </c>
      <c r="G237" s="24" t="str">
        <f>VLOOKUP(Tabla9[[#This Row],[Columna1]],Tabla10[],3,0)</f>
        <v>DIRECCION DE DESARROLLO URBANO Y ECOLOGIA</v>
      </c>
      <c r="H237" t="s">
        <v>5413</v>
      </c>
      <c r="I237" t="s">
        <v>5046</v>
      </c>
      <c r="J237" t="s">
        <v>5093</v>
      </c>
    </row>
    <row r="238" spans="1:10" hidden="1" x14ac:dyDescent="0.25">
      <c r="A238" t="s">
        <v>3046</v>
      </c>
      <c r="B238" t="str">
        <f>VLOOKUP(Tabla9[[#This Row],[Columna1]],Tabla10[],1,0)</f>
        <v>VEGA LOZANIA LIZBETH XIOMARA</v>
      </c>
      <c r="C238" t="s">
        <v>5044</v>
      </c>
      <c r="D238" s="24" t="str">
        <f>VLOOKUP(Tabla9[[#This Row],[Columna1]],Tabla10[],4,0)</f>
        <v>JEFE DE DEPARTAMENTO DEPARTAMENTO TECNICO Y DE PADRON Y CONTROL DEL ADEUDO</v>
      </c>
      <c r="E238" t="s">
        <v>288</v>
      </c>
      <c r="F238" t="str">
        <f>VLOOKUP(Tabla9[[#This Row],[Columna1]],Tabla10[],2,0)</f>
        <v>VEGA LOZANIA LIZBETH XIOMARA</v>
      </c>
      <c r="G238" s="24" t="str">
        <f>VLOOKUP(Tabla9[[#This Row],[Columna1]],Tabla10[],3,0)</f>
        <v>TESORERIA MUNICIPAL</v>
      </c>
      <c r="H238" t="s">
        <v>5414</v>
      </c>
      <c r="I238" t="s">
        <v>5046</v>
      </c>
      <c r="J238" t="s">
        <v>5159</v>
      </c>
    </row>
    <row r="239" spans="1:10" hidden="1" x14ac:dyDescent="0.25">
      <c r="A239" t="s">
        <v>659</v>
      </c>
      <c r="B239" t="str">
        <f>VLOOKUP(Tabla9[[#This Row],[Columna1]],Tabla10[],1,0)</f>
        <v>VILLALOBOS GARCIA EVER ANTONIO</v>
      </c>
      <c r="C239" t="s">
        <v>116</v>
      </c>
      <c r="D239" s="24" t="str">
        <f>VLOOKUP(Tabla9[[#This Row],[Columna1]],Tabla10[],4,0)</f>
        <v>SUBSECRETARIO.DESPACHO DEL SUBDIRECTOR JURIDICO SECRETARIA DEL AYUNTAMIENTO</v>
      </c>
      <c r="E239" t="s">
        <v>92</v>
      </c>
      <c r="F239" t="str">
        <f>VLOOKUP(Tabla9[[#This Row],[Columna1]],Tabla10[],2,0)</f>
        <v>VILLALOBOS GARCIA EVER ANTONIO</v>
      </c>
      <c r="G239" s="24" t="str">
        <f>VLOOKUP(Tabla9[[#This Row],[Columna1]],Tabla10[],3,0)</f>
        <v>SECRETARIA DEL AYUNTAMIENTO</v>
      </c>
      <c r="H239" t="s">
        <v>5415</v>
      </c>
      <c r="I239" t="s">
        <v>5046</v>
      </c>
      <c r="J239" t="s">
        <v>5292</v>
      </c>
    </row>
    <row r="240" spans="1:10" hidden="1" x14ac:dyDescent="0.25">
      <c r="A240" t="s">
        <v>3757</v>
      </c>
      <c r="B240" t="str">
        <f>VLOOKUP(Tabla9[[#This Row],[Columna1]],Tabla10[],1,0)</f>
        <v>CASTAÑEDA GONZALEZ KARISNA</v>
      </c>
      <c r="C240" t="s">
        <v>5044</v>
      </c>
      <c r="D240" s="24" t="str">
        <f>VLOOKUP(Tabla9[[#This Row],[Columna1]],Tabla10[],4,0)</f>
        <v>JEFE  DE DEPARTAMENTO DE PROPIEDAD INMOBILIARIA</v>
      </c>
      <c r="E240" t="s">
        <v>92</v>
      </c>
      <c r="F240" t="str">
        <f>VLOOKUP(Tabla9[[#This Row],[Columna1]],Tabla10[],2,0)</f>
        <v>CASTAÑEDA GONZALEZ KARISNA</v>
      </c>
      <c r="G240" s="24" t="str">
        <f>VLOOKUP(Tabla9[[#This Row],[Columna1]],Tabla10[],3,0)</f>
        <v>SECRETARIA DEL AYUNTAMIENTO</v>
      </c>
      <c r="H240" t="s">
        <v>5416</v>
      </c>
      <c r="I240" t="s">
        <v>5046</v>
      </c>
      <c r="J240" t="s">
        <v>5417</v>
      </c>
    </row>
    <row r="241" spans="1:10" x14ac:dyDescent="0.25">
      <c r="A241" t="s">
        <v>4585</v>
      </c>
      <c r="B241" t="e">
        <f>VLOOKUP(Tabla9[[#This Row],[Columna1]],Tabla10[],1,0)</f>
        <v>#N/A</v>
      </c>
      <c r="C241" t="s">
        <v>5044</v>
      </c>
      <c r="D241" s="24" t="e">
        <f>VLOOKUP(Tabla9[[#This Row],[Columna1]],Tabla10[],4,0)</f>
        <v>#N/A</v>
      </c>
      <c r="E241" t="s">
        <v>5117</v>
      </c>
      <c r="F241" t="e">
        <f>VLOOKUP(Tabla9[[#This Row],[Columna1]],Tabla10[],2,0)</f>
        <v>#N/A</v>
      </c>
      <c r="G241" s="24" t="e">
        <f>VLOOKUP(Tabla9[[#This Row],[Columna1]],Tabla10[],3,0)</f>
        <v>#N/A</v>
      </c>
      <c r="H241" t="s">
        <v>5418</v>
      </c>
      <c r="I241" t="s">
        <v>5042</v>
      </c>
      <c r="J241" t="s">
        <v>5358</v>
      </c>
    </row>
    <row r="242" spans="1:10" hidden="1" x14ac:dyDescent="0.25">
      <c r="A242" t="s">
        <v>3262</v>
      </c>
      <c r="B242" t="str">
        <f>VLOOKUP(Tabla9[[#This Row],[Columna1]],Tabla10[],1,0)</f>
        <v>REYES JUAREZ CLAUDIA ROCIO</v>
      </c>
      <c r="C242" t="s">
        <v>44</v>
      </c>
      <c r="D242" s="24" t="str">
        <f>VLOOKUP(Tabla9[[#This Row],[Columna1]],Tabla10[],4,0)</f>
        <v>LIDER DE PROYECTO.DESPACHO DEL SUBDIRECTOS DE PLANEACION Y EVAL</v>
      </c>
      <c r="E242" t="s">
        <v>331</v>
      </c>
      <c r="F242" t="str">
        <f>VLOOKUP(Tabla9[[#This Row],[Columna1]],Tabla10[],2,0)</f>
        <v>REYES JUAREZ CLAUDIA ROCIO</v>
      </c>
      <c r="G242" s="24" t="str">
        <f>VLOOKUP(Tabla9[[#This Row],[Columna1]],Tabla10[],3,0)</f>
        <v>DIRECCION DE PLANEACION E INNOVACION GUBERNAMENTAL</v>
      </c>
      <c r="H242" t="s">
        <v>5419</v>
      </c>
      <c r="I242" t="s">
        <v>5046</v>
      </c>
      <c r="J242" t="s">
        <v>5420</v>
      </c>
    </row>
    <row r="243" spans="1:10" hidden="1" x14ac:dyDescent="0.25">
      <c r="A243" t="s">
        <v>3747</v>
      </c>
      <c r="B243" t="str">
        <f>VLOOKUP(Tabla9[[#This Row],[Columna1]],Tabla10[],1,0)</f>
        <v>GONZALEZ CANO SEBASTIAN</v>
      </c>
      <c r="C243" t="s">
        <v>5044</v>
      </c>
      <c r="D243" s="24" t="str">
        <f>VLOOKUP(Tabla9[[#This Row],[Columna1]],Tabla10[],4,0)</f>
        <v>JEFE  DEL DESPACHO DEL C SECRETARIO DEL AYUNTAMIENTO</v>
      </c>
      <c r="E243" t="s">
        <v>92</v>
      </c>
      <c r="F243" t="str">
        <f>VLOOKUP(Tabla9[[#This Row],[Columna1]],Tabla10[],2,0)</f>
        <v>GONZALEZ CANO SEBASTIAN</v>
      </c>
      <c r="G243" s="24" t="str">
        <f>VLOOKUP(Tabla9[[#This Row],[Columna1]],Tabla10[],3,0)</f>
        <v>SECRETARIA DEL AYUNTAMIENTO</v>
      </c>
      <c r="H243" t="s">
        <v>5421</v>
      </c>
      <c r="I243" t="s">
        <v>5046</v>
      </c>
      <c r="J243" t="s">
        <v>5422</v>
      </c>
    </row>
    <row r="244" spans="1:10" hidden="1" x14ac:dyDescent="0.25">
      <c r="A244" t="s">
        <v>662</v>
      </c>
      <c r="B244" t="str">
        <f>VLOOKUP(Tabla9[[#This Row],[Columna1]],Tabla10[],1,0)</f>
        <v>VILLA PARRA HEBERT ARTURO</v>
      </c>
      <c r="C244" t="s">
        <v>5044</v>
      </c>
      <c r="D244" s="24" t="str">
        <f>VLOOKUP(Tabla9[[#This Row],[Columna1]],Tabla10[],4,0)</f>
        <v>JEFE  DE DEPARTAMENTO DE RECLUTAMIENTO</v>
      </c>
      <c r="E244" t="s">
        <v>92</v>
      </c>
      <c r="F244" t="str">
        <f>VLOOKUP(Tabla9[[#This Row],[Columna1]],Tabla10[],2,0)</f>
        <v>VILLA PARRA HEBERT ARTURO</v>
      </c>
      <c r="G244" s="24" t="str">
        <f>VLOOKUP(Tabla9[[#This Row],[Columna1]],Tabla10[],3,0)</f>
        <v>SECRETARIA DEL AYUNTAMIENTO</v>
      </c>
      <c r="H244" t="s">
        <v>5423</v>
      </c>
      <c r="I244" t="s">
        <v>5046</v>
      </c>
      <c r="J244" t="s">
        <v>5424</v>
      </c>
    </row>
    <row r="245" spans="1:10" hidden="1" x14ac:dyDescent="0.25">
      <c r="A245" t="s">
        <v>2831</v>
      </c>
      <c r="B245" t="str">
        <f>VLOOKUP(Tabla9[[#This Row],[Columna1]],Tabla10[],1,0)</f>
        <v>GUILLEN RUIZ LUIS CARLOS</v>
      </c>
      <c r="C245" t="s">
        <v>44</v>
      </c>
      <c r="D245" s="24" t="str">
        <f>VLOOKUP(Tabla9[[#This Row],[Columna1]],Tabla10[],4,0)</f>
        <v>LIDER DE PROYECTO DEL DESPACHO DEL SUBDIRECTOR DE EDUCACION</v>
      </c>
      <c r="E245" t="s">
        <v>5117</v>
      </c>
      <c r="F245" t="str">
        <f>VLOOKUP(Tabla9[[#This Row],[Columna1]],Tabla10[],2,0)</f>
        <v>GUILLEN RUIZ LUIS CARLOS</v>
      </c>
      <c r="G245" s="24" t="str">
        <f>VLOOKUP(Tabla9[[#This Row],[Columna1]],Tabla10[],3,0)</f>
        <v>DIRECCION DE DESARROLLO HUMANO Y EDUCACION</v>
      </c>
      <c r="H245" t="s">
        <v>5425</v>
      </c>
      <c r="I245" t="s">
        <v>5118</v>
      </c>
      <c r="J245" t="s">
        <v>5426</v>
      </c>
    </row>
    <row r="246" spans="1:10" hidden="1" x14ac:dyDescent="0.25">
      <c r="A246" t="s">
        <v>525</v>
      </c>
      <c r="B246" t="str">
        <f>VLOOKUP(Tabla9[[#This Row],[Columna1]],Tabla10[],1,0)</f>
        <v>ELIAS OGAZ JESUS GILBERTO</v>
      </c>
      <c r="C246" t="s">
        <v>73</v>
      </c>
      <c r="D246" s="24" t="str">
        <f>VLOOKUP(Tabla9[[#This Row],[Columna1]],Tabla10[],4,0)</f>
        <v>SUBDIRECTOR DEL DESPACHO DEL C SUBDIRECTOR DE DESARROLLO INDUSTRIAL</v>
      </c>
      <c r="E246" t="s">
        <v>69</v>
      </c>
      <c r="F246" t="str">
        <f>VLOOKUP(Tabla9[[#This Row],[Columna1]],Tabla10[],2,0)</f>
        <v>ELIAS OGAZ JESUS GILBERTO</v>
      </c>
      <c r="G246" s="24" t="str">
        <f>VLOOKUP(Tabla9[[#This Row],[Columna1]],Tabla10[],3,0)</f>
        <v>DIRECCION DE DESARROLLO ECONOMICO Y COMPETITIVIDAD</v>
      </c>
      <c r="H246" t="s">
        <v>5427</v>
      </c>
      <c r="I246" t="s">
        <v>5042</v>
      </c>
      <c r="J246" t="s">
        <v>5428</v>
      </c>
    </row>
    <row r="247" spans="1:10" hidden="1" x14ac:dyDescent="0.25">
      <c r="A247" t="s">
        <v>3160</v>
      </c>
      <c r="B247" t="str">
        <f>VLOOKUP(Tabla9[[#This Row],[Columna1]],Tabla10[],1,0)</f>
        <v>PACHECO CERROS ANA PAOLA</v>
      </c>
      <c r="C247" t="s">
        <v>44</v>
      </c>
      <c r="D247" s="24" t="str">
        <f>VLOOKUP(Tabla9[[#This Row],[Columna1]],Tabla10[],4,0)</f>
        <v>LIDER DE PROYECTO.DESPACHO DEL C OFICIAL MAYOR</v>
      </c>
      <c r="E247" t="s">
        <v>315</v>
      </c>
      <c r="F247" t="str">
        <f>VLOOKUP(Tabla9[[#This Row],[Columna1]],Tabla10[],2,0)</f>
        <v>PACHECO CERROS ANA PAOLA</v>
      </c>
      <c r="G247" s="24" t="str">
        <f>VLOOKUP(Tabla9[[#This Row],[Columna1]],Tabla10[],3,0)</f>
        <v>OFICIALIA MAYOR</v>
      </c>
      <c r="H247" t="s">
        <v>5429</v>
      </c>
      <c r="I247" t="s">
        <v>5049</v>
      </c>
      <c r="J247" t="s">
        <v>5430</v>
      </c>
    </row>
    <row r="248" spans="1:10" hidden="1" x14ac:dyDescent="0.25">
      <c r="A248" t="s">
        <v>3303</v>
      </c>
      <c r="B248" t="str">
        <f>VLOOKUP(Tabla9[[#This Row],[Columna1]],Tabla10[],1,0)</f>
        <v>REYES MANCHA JUAN ROSARIO</v>
      </c>
      <c r="C248" t="s">
        <v>60</v>
      </c>
      <c r="D248" s="24" t="str">
        <f>VLOOKUP(Tabla9[[#This Row],[Columna1]],Tabla10[],4,0)</f>
        <v>JEFE DE DEPARTAMENTO ORGANIZACIÓN</v>
      </c>
      <c r="E248" t="s">
        <v>5432</v>
      </c>
      <c r="F248" t="str">
        <f>VLOOKUP(Tabla9[[#This Row],[Columna1]],Tabla10[],2,0)</f>
        <v>REYES MANCHA JUAN ROSARIO</v>
      </c>
      <c r="G248" s="24" t="str">
        <f>VLOOKUP(Tabla9[[#This Row],[Columna1]],Tabla10[],3,0)</f>
        <v>DIRECCION DE DESARROLLO RURAL</v>
      </c>
      <c r="H248" t="s">
        <v>5431</v>
      </c>
      <c r="I248" t="s">
        <v>5046</v>
      </c>
      <c r="J248" t="s">
        <v>5433</v>
      </c>
    </row>
    <row r="249" spans="1:10" hidden="1" x14ac:dyDescent="0.25">
      <c r="A249" t="s">
        <v>4861</v>
      </c>
      <c r="B249" t="str">
        <f>VLOOKUP(Tabla9[[#This Row],[Columna1]],Tabla10[],1,0)</f>
        <v>ASTORGA GARCIA MARIA ESTELA</v>
      </c>
      <c r="C249" t="s">
        <v>5044</v>
      </c>
      <c r="D249" s="24" t="str">
        <f>VLOOKUP(Tabla9[[#This Row],[Columna1]],Tabla10[],4,0)</f>
        <v>JEFE  DE DEPARTAMENTO DE PARQUES Y JARDINES</v>
      </c>
      <c r="E249" t="s">
        <v>365</v>
      </c>
      <c r="F249" t="str">
        <f>VLOOKUP(Tabla9[[#This Row],[Columna1]],Tabla10[],2,0)</f>
        <v>ASTORGA GARCIA MARIA ESTELA</v>
      </c>
      <c r="G249" s="24" t="str">
        <f>VLOOKUP(Tabla9[[#This Row],[Columna1]],Tabla10[],3,0)</f>
        <v>DIRECCION DE MANTENIMIENTO URBANO</v>
      </c>
      <c r="H249" t="s">
        <v>5434</v>
      </c>
      <c r="I249" t="s">
        <v>5046</v>
      </c>
      <c r="J249" t="s">
        <v>5243</v>
      </c>
    </row>
    <row r="250" spans="1:10" hidden="1" x14ac:dyDescent="0.25">
      <c r="A250" t="s">
        <v>814</v>
      </c>
      <c r="B250" t="str">
        <f>VLOOKUP(Tabla9[[#This Row],[Columna1]],Tabla10[],1,0)</f>
        <v>CABALLERO CHAVEZ MARTHA VANESSA</v>
      </c>
      <c r="C250" t="s">
        <v>44</v>
      </c>
      <c r="D250" s="24" t="str">
        <f>VLOOKUP(Tabla9[[#This Row],[Columna1]],Tabla10[],4,0)</f>
        <v>LIDER DE PROYECTO DEPARTAMENTO DE CONVENIOS Y CONTRATOS</v>
      </c>
      <c r="E250" t="s">
        <v>92</v>
      </c>
      <c r="F250" t="str">
        <f>VLOOKUP(Tabla9[[#This Row],[Columna1]],Tabla10[],2,0)</f>
        <v>CABALLERO CHAVEZ MARTHA VANESSA</v>
      </c>
      <c r="G250" s="24" t="str">
        <f>VLOOKUP(Tabla9[[#This Row],[Columna1]],Tabla10[],3,0)</f>
        <v>DIRECCION DE DESARROLLO URBANO Y ECOLOGIA</v>
      </c>
      <c r="H250" t="s">
        <v>5435</v>
      </c>
      <c r="I250" t="s">
        <v>5046</v>
      </c>
      <c r="J250" t="s">
        <v>5436</v>
      </c>
    </row>
    <row r="251" spans="1:10" hidden="1" x14ac:dyDescent="0.25">
      <c r="A251" t="s">
        <v>763</v>
      </c>
      <c r="B251" t="str">
        <f>VLOOKUP(Tabla9[[#This Row],[Columna1]],Tabla10[],1,0)</f>
        <v>RIVERO ANCHONDO JOSE JULIAN</v>
      </c>
      <c r="C251" t="s">
        <v>5044</v>
      </c>
      <c r="D251" s="24" t="str">
        <f>VLOOKUP(Tabla9[[#This Row],[Columna1]],Tabla10[],4,0)</f>
        <v>JEFE  DE DEPARTAMENTO DE TOPOGRAFIA</v>
      </c>
      <c r="E251" t="s">
        <v>123</v>
      </c>
      <c r="F251" t="str">
        <f>VLOOKUP(Tabla9[[#This Row],[Columna1]],Tabla10[],2,0)</f>
        <v>RIVERO ANCHONDO JOSE JULIAN</v>
      </c>
      <c r="G251" s="24" t="str">
        <f>VLOOKUP(Tabla9[[#This Row],[Columna1]],Tabla10[],3,0)</f>
        <v>DIRECCION DE OBRAS PUBLICAS</v>
      </c>
      <c r="H251" t="s">
        <v>5437</v>
      </c>
      <c r="I251" t="s">
        <v>5046</v>
      </c>
      <c r="J251" t="s">
        <v>5438</v>
      </c>
    </row>
    <row r="252" spans="1:10" hidden="1" x14ac:dyDescent="0.25">
      <c r="A252" t="s">
        <v>4527</v>
      </c>
      <c r="B252" t="str">
        <f>VLOOKUP(Tabla9[[#This Row],[Columna1]],Tabla10[],1,0)</f>
        <v>HERNANDEZ RODRIGUEZ FELICIANO</v>
      </c>
      <c r="C252" t="s">
        <v>44</v>
      </c>
      <c r="D252" s="24" t="str">
        <f>VLOOKUP(Tabla9[[#This Row],[Columna1]],Tabla10[],4,0)</f>
        <v>LIDER DE PROYECTO DE DEPARTAMENTO DE ANALISIS TACTICO</v>
      </c>
      <c r="E252" t="s">
        <v>188</v>
      </c>
      <c r="F252" t="str">
        <f>VLOOKUP(Tabla9[[#This Row],[Columna1]],Tabla10[],2,0)</f>
        <v>HERNANDEZ RODRIGUEZ FELICIANO</v>
      </c>
      <c r="G252" s="24" t="str">
        <f>VLOOKUP(Tabla9[[#This Row],[Columna1]],Tabla10[],3,0)</f>
        <v>DIRECCION DE SEGURIDAD PUBLICA MUNICIPAL</v>
      </c>
      <c r="H252" t="s">
        <v>5439</v>
      </c>
      <c r="I252" t="s">
        <v>5049</v>
      </c>
      <c r="J252" t="s">
        <v>5440</v>
      </c>
    </row>
    <row r="253" spans="1:10" hidden="1" x14ac:dyDescent="0.25">
      <c r="A253" t="s">
        <v>547</v>
      </c>
      <c r="B253" t="str">
        <f>VLOOKUP(Tabla9[[#This Row],[Columna1]],Tabla10[],1,0)</f>
        <v>IBARRA LICON SAUL SILVESTRE</v>
      </c>
      <c r="C253" t="s">
        <v>5044</v>
      </c>
      <c r="D253" s="24" t="str">
        <f>VLOOKUP(Tabla9[[#This Row],[Columna1]],Tabla10[],4,0)</f>
        <v>JEFE DE DEPARTAMENTO DESPACHO DEL COORDINADOR DE COMUNICACIÓN</v>
      </c>
      <c r="E253" t="s">
        <v>85</v>
      </c>
      <c r="F253" t="str">
        <f>VLOOKUP(Tabla9[[#This Row],[Columna1]],Tabla10[],2,0)</f>
        <v>IBARRA LICON SAUL SILVESTRE</v>
      </c>
      <c r="G253" s="24" t="str">
        <f>VLOOKUP(Tabla9[[#This Row],[Columna1]],Tabla10[],3,0)</f>
        <v>COORDINACION DE COMUNICACION SOCIAL</v>
      </c>
      <c r="H253" t="s">
        <v>5441</v>
      </c>
      <c r="I253" t="s">
        <v>5046</v>
      </c>
      <c r="J253" t="s">
        <v>5265</v>
      </c>
    </row>
    <row r="254" spans="1:10" hidden="1" x14ac:dyDescent="0.25">
      <c r="A254" t="s">
        <v>4969</v>
      </c>
      <c r="B254" t="str">
        <f>VLOOKUP(Tabla9[[#This Row],[Columna1]],Tabla10[],1,0)</f>
        <v>SIGALA RODRIGUEZ MARIA DE LOURDES</v>
      </c>
      <c r="C254" t="s">
        <v>67</v>
      </c>
      <c r="D254" s="24" t="str">
        <f>VLOOKUP(Tabla9[[#This Row],[Columna1]],Tabla10[],4,0)</f>
        <v>COORDINADOR DE UNIDAD ADMINISTRATIVA DESP DEL DIRECTOR DE ORGANO INTERNO DE CONTROL</v>
      </c>
      <c r="E254" t="s">
        <v>385</v>
      </c>
      <c r="F254" t="str">
        <f>VLOOKUP(Tabla9[[#This Row],[Columna1]],Tabla10[],2,0)</f>
        <v>SIGALA RODRIGUEZ MARIA DE LOURDES</v>
      </c>
      <c r="G254" s="24" t="str">
        <f>VLOOKUP(Tabla9[[#This Row],[Columna1]],Tabla10[],3,0)</f>
        <v>DIRECCION DE ORGANO INTERNO DE CONTROL</v>
      </c>
      <c r="H254" t="s">
        <v>5442</v>
      </c>
      <c r="I254" t="s">
        <v>5042</v>
      </c>
      <c r="J254" t="s">
        <v>5443</v>
      </c>
    </row>
    <row r="255" spans="1:10" hidden="1" x14ac:dyDescent="0.25">
      <c r="A255" t="s">
        <v>793</v>
      </c>
      <c r="B255" t="str">
        <f>VLOOKUP(Tabla9[[#This Row],[Columna1]],Tabla10[],1,0)</f>
        <v>TORRES QUEZADA HILARIO ALEJANDRO</v>
      </c>
      <c r="C255" t="s">
        <v>73</v>
      </c>
      <c r="D255" s="24" t="str">
        <f>VLOOKUP(Tabla9[[#This Row],[Columna1]],Tabla10[],4,0)</f>
        <v>SUBDIRECTOR DE DESP DEL SUBDIRECTOR DE INFRAESTRUCTURA SOCIAL</v>
      </c>
      <c r="E255" t="s">
        <v>123</v>
      </c>
      <c r="F255" t="str">
        <f>VLOOKUP(Tabla9[[#This Row],[Columna1]],Tabla10[],2,0)</f>
        <v>TORRES QUEZADA HILARIO ALEJANDRO</v>
      </c>
      <c r="G255" s="24" t="str">
        <f>VLOOKUP(Tabla9[[#This Row],[Columna1]],Tabla10[],3,0)</f>
        <v>DIRECCION DE OBRAS PUBLICAS</v>
      </c>
      <c r="H255" t="s">
        <v>5444</v>
      </c>
      <c r="I255" t="s">
        <v>5046</v>
      </c>
      <c r="J255" t="s">
        <v>5047</v>
      </c>
    </row>
    <row r="256" spans="1:10" hidden="1" x14ac:dyDescent="0.25">
      <c r="A256" t="s">
        <v>546</v>
      </c>
      <c r="B256" t="str">
        <f>VLOOKUP(Tabla9[[#This Row],[Columna1]],Tabla10[],1,0)</f>
        <v>GONZALEZ TARANGO CRISTAL DENISSE</v>
      </c>
      <c r="C256" t="s">
        <v>60</v>
      </c>
      <c r="D256" s="24" t="str">
        <f>VLOOKUP(Tabla9[[#This Row],[Columna1]],Tabla10[],4,0)</f>
        <v>JEFE DE DEPARTAMENTO DESPACHO DEL COORDINADOR DE COMUNICACIÓN</v>
      </c>
      <c r="E256" t="s">
        <v>85</v>
      </c>
      <c r="F256" t="str">
        <f>VLOOKUP(Tabla9[[#This Row],[Columna1]],Tabla10[],2,0)</f>
        <v>GONZALEZ TARANGO CRISTAL DENISSE</v>
      </c>
      <c r="G256" s="24" t="str">
        <f>VLOOKUP(Tabla9[[#This Row],[Columna1]],Tabla10[],3,0)</f>
        <v>COORDINACION DE COMUNICACION SOCIAL</v>
      </c>
      <c r="H256" t="s">
        <v>5441</v>
      </c>
      <c r="I256" t="s">
        <v>5046</v>
      </c>
      <c r="J256" t="s">
        <v>5303</v>
      </c>
    </row>
    <row r="257" spans="1:10" hidden="1" x14ac:dyDescent="0.25">
      <c r="A257" t="s">
        <v>4764</v>
      </c>
      <c r="B257" t="str">
        <f>VLOOKUP(Tabla9[[#This Row],[Columna1]],Tabla10[],1,0)</f>
        <v>MENCHACA RODRIGUEZ ROMAN</v>
      </c>
      <c r="C257" t="s">
        <v>44</v>
      </c>
      <c r="D257" s="24" t="str">
        <f>VLOOKUP(Tabla9[[#This Row],[Columna1]],Tabla10[],4,0)</f>
        <v>LIDER DE PROYECTO DEPARTAMENTO DE ADMINISTRACION DE APLICACIONES</v>
      </c>
      <c r="E257" t="s">
        <v>331</v>
      </c>
      <c r="F257" t="str">
        <f>VLOOKUP(Tabla9[[#This Row],[Columna1]],Tabla10[],2,0)</f>
        <v>MENCHACA RODRIGUEZ ROMAN</v>
      </c>
      <c r="G257" s="24" t="str">
        <f>VLOOKUP(Tabla9[[#This Row],[Columna1]],Tabla10[],3,0)</f>
        <v>DIRECCION DE PLANEACION E INNOVACION GUBERNAMENTAL</v>
      </c>
      <c r="H257" t="s">
        <v>5445</v>
      </c>
      <c r="I257" t="s">
        <v>5046</v>
      </c>
      <c r="J257" t="s">
        <v>5336</v>
      </c>
    </row>
    <row r="258" spans="1:10" hidden="1" x14ac:dyDescent="0.25">
      <c r="A258" t="s">
        <v>3596</v>
      </c>
      <c r="B258" t="str">
        <f>VLOOKUP(Tabla9[[#This Row],[Columna1]],Tabla10[],1,0)</f>
        <v>MANZANO DOMINGUEZ JAVIER IVAN</v>
      </c>
      <c r="C258" t="s">
        <v>5224</v>
      </c>
      <c r="D258" s="24" t="str">
        <f>VLOOKUP(Tabla9[[#This Row],[Columna1]],Tabla10[],4,0)</f>
        <v>SUBCOORDINADOR DEL DESPACHO COORDINACION DE TRANSPARENCIA</v>
      </c>
      <c r="E258" t="s">
        <v>5393</v>
      </c>
      <c r="F258" t="str">
        <f>VLOOKUP(Tabla9[[#This Row],[Columna1]],Tabla10[],2,0)</f>
        <v>MANZANO DOMINGUEZ JAVIER IVAN</v>
      </c>
      <c r="G258" s="24" t="str">
        <f>VLOOKUP(Tabla9[[#This Row],[Columna1]],Tabla10[],3,0)</f>
        <v>COORDINACION DE TRANSPARENCIA GOBIERNO ABIERTO Y ARCHIVOS</v>
      </c>
      <c r="H258" t="s">
        <v>5446</v>
      </c>
      <c r="I258" t="s">
        <v>5046</v>
      </c>
      <c r="J258" t="s">
        <v>5447</v>
      </c>
    </row>
    <row r="259" spans="1:10" hidden="1" x14ac:dyDescent="0.25">
      <c r="A259" t="s">
        <v>2247</v>
      </c>
      <c r="B259" t="str">
        <f>VLOOKUP(Tabla9[[#This Row],[Columna1]],Tabla10[],1,0)</f>
        <v>ORTIZ SOLIS SERGIO ULISES</v>
      </c>
      <c r="C259" t="s">
        <v>44</v>
      </c>
      <c r="D259" s="24" t="str">
        <f>VLOOKUP(Tabla9[[#This Row],[Columna1]],Tabla10[],4,0)</f>
        <v>LIDER DE PROYECTO DE DEPARTAMENTO DE PECUU</v>
      </c>
      <c r="E259" t="s">
        <v>188</v>
      </c>
      <c r="F259" t="str">
        <f>VLOOKUP(Tabla9[[#This Row],[Columna1]],Tabla10[],2,0)</f>
        <v>ORTIZ SOLIS SERGIO ULISES</v>
      </c>
      <c r="G259" s="24" t="str">
        <f>VLOOKUP(Tabla9[[#This Row],[Columna1]],Tabla10[],3,0)</f>
        <v>DIRECCION DE SEGURIDAD PUBLICA MUNICIPAL</v>
      </c>
      <c r="H259" t="s">
        <v>5110</v>
      </c>
      <c r="I259" t="s">
        <v>5049</v>
      </c>
      <c r="J259" t="s">
        <v>5448</v>
      </c>
    </row>
    <row r="260" spans="1:10" hidden="1" x14ac:dyDescent="0.25">
      <c r="A260" t="s">
        <v>755</v>
      </c>
      <c r="B260" t="str">
        <f>VLOOKUP(Tabla9[[#This Row],[Columna1]],Tabla10[],1,0)</f>
        <v>PEINADO RUIZESPARZA EDGAR IVAN</v>
      </c>
      <c r="C260" t="s">
        <v>5044</v>
      </c>
      <c r="D260" s="24" t="str">
        <f>VLOOKUP(Tabla9[[#This Row],[Columna1]],Tabla10[],4,0)</f>
        <v>JEFE  DE DEPARTAMENTO MAQUINARIA PESADA OBRAS PUBLICAS</v>
      </c>
      <c r="E260" t="s">
        <v>123</v>
      </c>
      <c r="F260" t="str">
        <f>VLOOKUP(Tabla9[[#This Row],[Columna1]],Tabla10[],2,0)</f>
        <v>PEINADO RUIZESPARZA EDGAR IVAN</v>
      </c>
      <c r="G260" s="24" t="str">
        <f>VLOOKUP(Tabla9[[#This Row],[Columna1]],Tabla10[],3,0)</f>
        <v>DIRECCION DE OBRAS PUBLICAS</v>
      </c>
      <c r="H260" t="s">
        <v>5449</v>
      </c>
      <c r="I260" t="s">
        <v>5046</v>
      </c>
      <c r="J260" t="s">
        <v>5047</v>
      </c>
    </row>
    <row r="261" spans="1:10" x14ac:dyDescent="0.25">
      <c r="A261" t="s">
        <v>5656</v>
      </c>
      <c r="B261" t="e">
        <f>VLOOKUP(Tabla9[[#This Row],[Columna1]],Tabla10[],1,0)</f>
        <v>#N/A</v>
      </c>
      <c r="C261" t="s">
        <v>5044</v>
      </c>
      <c r="D261" s="24" t="e">
        <f>VLOOKUP(Tabla9[[#This Row],[Columna1]],Tabla10[],4,0)</f>
        <v>#N/A</v>
      </c>
      <c r="E261" t="s">
        <v>123</v>
      </c>
      <c r="F261" t="e">
        <f>VLOOKUP(Tabla9[[#This Row],[Columna1]],Tabla10[],2,0)</f>
        <v>#N/A</v>
      </c>
      <c r="G261" s="24" t="e">
        <f>VLOOKUP(Tabla9[[#This Row],[Columna1]],Tabla10[],3,0)</f>
        <v>#N/A</v>
      </c>
      <c r="H261" t="s">
        <v>5450</v>
      </c>
      <c r="I261" t="s">
        <v>5046</v>
      </c>
      <c r="J261" t="s">
        <v>5093</v>
      </c>
    </row>
    <row r="262" spans="1:10" hidden="1" x14ac:dyDescent="0.25">
      <c r="A262" t="s">
        <v>3254</v>
      </c>
      <c r="B262" t="str">
        <f>VLOOKUP(Tabla9[[#This Row],[Columna1]],Tabla10[],1,0)</f>
        <v>NOBLE AYUB EDNA LORENA</v>
      </c>
      <c r="C262" t="s">
        <v>44</v>
      </c>
      <c r="D262" s="24" t="str">
        <f>VLOOKUP(Tabla9[[#This Row],[Columna1]],Tabla10[],4,0)</f>
        <v>LIDER DE PROYECTO DE PLANEACION Y EVALUACION</v>
      </c>
      <c r="E262" t="s">
        <v>331</v>
      </c>
      <c r="F262" t="str">
        <f>VLOOKUP(Tabla9[[#This Row],[Columna1]],Tabla10[],2,0)</f>
        <v>NOBLE AYUB EDNA LORENA</v>
      </c>
      <c r="G262" s="24" t="str">
        <f>VLOOKUP(Tabla9[[#This Row],[Columna1]],Tabla10[],3,0)</f>
        <v>DIRECCION DE PLANEACION E INNOVACION GUBERNAMENTAL</v>
      </c>
      <c r="H262" t="s">
        <v>5451</v>
      </c>
      <c r="I262" t="s">
        <v>5046</v>
      </c>
      <c r="J262" t="s">
        <v>5452</v>
      </c>
    </row>
    <row r="263" spans="1:10" hidden="1" x14ac:dyDescent="0.25">
      <c r="A263" t="s">
        <v>3737</v>
      </c>
      <c r="B263" t="str">
        <f>VLOOKUP(Tabla9[[#This Row],[Columna1]],Tabla10[],1,0)</f>
        <v>RUIZ ORTIZ KARIM</v>
      </c>
      <c r="C263" t="s">
        <v>5224</v>
      </c>
      <c r="D263" s="24" t="str">
        <f>VLOOKUP(Tabla9[[#This Row],[Columna1]],Tabla10[],4,0)</f>
        <v>SUBCOORDINADOR DE DEPENDENCIA  DEL DESPACHO DEL SUBDIRECTOR JURIDICO SECRETARIA DEL AYUNTAMIENTO</v>
      </c>
      <c r="E263" t="s">
        <v>92</v>
      </c>
      <c r="F263" t="str">
        <f>VLOOKUP(Tabla9[[#This Row],[Columna1]],Tabla10[],2,0)</f>
        <v>RUIZ ORTIZ KARIM</v>
      </c>
      <c r="G263" s="24" t="str">
        <f>VLOOKUP(Tabla9[[#This Row],[Columna1]],Tabla10[],3,0)</f>
        <v>SECRETARIA DEL AYUNTAMIENTO</v>
      </c>
      <c r="H263" s="22" t="s">
        <v>5453</v>
      </c>
      <c r="I263" t="s">
        <v>5042</v>
      </c>
      <c r="J263" t="s">
        <v>5443</v>
      </c>
    </row>
    <row r="264" spans="1:10" hidden="1" x14ac:dyDescent="0.25">
      <c r="A264" t="s">
        <v>3812</v>
      </c>
      <c r="B264" t="str">
        <f>VLOOKUP(Tabla9[[#This Row],[Columna1]],Tabla10[],1,0)</f>
        <v>MARTINEZ RODRIGUEZ GLORIA</v>
      </c>
      <c r="C264" t="s">
        <v>5044</v>
      </c>
      <c r="D264" s="24" t="str">
        <f>VLOOKUP(Tabla9[[#This Row],[Columna1]],Tabla10[],4,0)</f>
        <v>JEFE  DE DEPARTAMENTO DE MANTENIMIENTO VIAL E INFRAESTRUCTURA</v>
      </c>
      <c r="E264" t="s">
        <v>123</v>
      </c>
      <c r="F264" t="str">
        <f>VLOOKUP(Tabla9[[#This Row],[Columna1]],Tabla10[],2,0)</f>
        <v>MARTINEZ RODRIGUEZ GLORIA</v>
      </c>
      <c r="G264" s="24" t="str">
        <f>VLOOKUP(Tabla9[[#This Row],[Columna1]],Tabla10[],3,0)</f>
        <v>DIRECCION DE OBRAS PUBLICAS</v>
      </c>
      <c r="H264" t="s">
        <v>5454</v>
      </c>
      <c r="I264" t="s">
        <v>5046</v>
      </c>
      <c r="J264" t="s">
        <v>5103</v>
      </c>
    </row>
    <row r="265" spans="1:10" hidden="1" x14ac:dyDescent="0.25">
      <c r="A265" t="s">
        <v>3697</v>
      </c>
      <c r="B265" t="str">
        <f>VLOOKUP(Tabla9[[#This Row],[Columna1]],Tabla10[],1,0)</f>
        <v>DAVILA MORA IGNACIO</v>
      </c>
      <c r="C265" t="s">
        <v>5087</v>
      </c>
      <c r="D265" s="24" t="str">
        <f>VLOOKUP(Tabla9[[#This Row],[Columna1]],Tabla10[],4,0)</f>
        <v>COORDINADOR DE DEPENDENCIA DEL DESPACHO DEL COORDINADOR DE COMUNICACION</v>
      </c>
      <c r="E265" t="s">
        <v>85</v>
      </c>
      <c r="F265" t="str">
        <f>VLOOKUP(Tabla9[[#This Row],[Columna1]],Tabla10[],2,0)</f>
        <v>DAVILA MORA IGNACIO</v>
      </c>
      <c r="G265" s="24" t="str">
        <f>VLOOKUP(Tabla9[[#This Row],[Columna1]],Tabla10[],3,0)</f>
        <v>COORDINACION DE COMUNICACION SOCIAL</v>
      </c>
      <c r="H265" t="s">
        <v>5455</v>
      </c>
      <c r="I265" t="s">
        <v>5042</v>
      </c>
      <c r="J265" t="s">
        <v>5456</v>
      </c>
    </row>
    <row r="266" spans="1:10" hidden="1" x14ac:dyDescent="0.25">
      <c r="A266" t="s">
        <v>3613</v>
      </c>
      <c r="B266" t="str">
        <f>VLOOKUP(Tabla9[[#This Row],[Columna1]],Tabla10[],1,0)</f>
        <v>MARTINEZ GARCIA RAMON EDUARDO</v>
      </c>
      <c r="C266" t="s">
        <v>67</v>
      </c>
      <c r="D266" s="24" t="str">
        <f>VLOOKUP(Tabla9[[#This Row],[Columna1]],Tabla10[],4,0)</f>
        <v>COORDINADOR DE UNIDAD ADMINISTRATIVA DESPACHO DEL COORD DE ATENCION CIUDADANA</v>
      </c>
      <c r="E266" t="s">
        <v>269</v>
      </c>
      <c r="F266" t="str">
        <f>VLOOKUP(Tabla9[[#This Row],[Columna1]],Tabla10[],2,0)</f>
        <v>MARTINEZ GARCIA RAMON EDUARDO</v>
      </c>
      <c r="G266" s="24" t="str">
        <f>VLOOKUP(Tabla9[[#This Row],[Columna1]],Tabla10[],3,0)</f>
        <v>COORDINACION DE PARTICIPACION CIUDADANA</v>
      </c>
      <c r="H266" t="s">
        <v>5457</v>
      </c>
      <c r="I266" t="s">
        <v>5046</v>
      </c>
      <c r="J266" t="s">
        <v>5057</v>
      </c>
    </row>
    <row r="267" spans="1:10" hidden="1" x14ac:dyDescent="0.25">
      <c r="A267" t="s">
        <v>2910</v>
      </c>
      <c r="B267" t="str">
        <f>VLOOKUP(Tabla9[[#This Row],[Columna1]],Tabla10[],1,0)</f>
        <v>AGUIRRE GONZALEZ JESSICA VANESSA</v>
      </c>
      <c r="C267" t="s">
        <v>73</v>
      </c>
      <c r="D267" s="24" t="str">
        <f>VLOOKUP(Tabla9[[#This Row],[Columna1]],Tabla10[],4,0)</f>
        <v>SUBDIRECTOR.DESPACHO DEL SUBDIRECTOR DE INGRESOS</v>
      </c>
      <c r="E267" t="s">
        <v>288</v>
      </c>
      <c r="F267" t="str">
        <f>VLOOKUP(Tabla9[[#This Row],[Columna1]],Tabla10[],2,0)</f>
        <v>AGUIRRE GONZALEZ JESSICA VANESSA</v>
      </c>
      <c r="G267" s="24" t="str">
        <f>VLOOKUP(Tabla9[[#This Row],[Columna1]],Tabla10[],3,0)</f>
        <v>TESORERIA MUNICIPAL</v>
      </c>
      <c r="H267" t="s">
        <v>5458</v>
      </c>
      <c r="I267" t="s">
        <v>5046</v>
      </c>
      <c r="J267" t="s">
        <v>5057</v>
      </c>
    </row>
    <row r="268" spans="1:10" hidden="1" x14ac:dyDescent="0.25">
      <c r="A268" t="s">
        <v>2929</v>
      </c>
      <c r="B268" t="str">
        <f>VLOOKUP(Tabla9[[#This Row],[Columna1]],Tabla10[],1,0)</f>
        <v>CHAVEZ LUNA DENISSE MARISA</v>
      </c>
      <c r="C268" t="s">
        <v>5044</v>
      </c>
      <c r="D268" s="24" t="str">
        <f>VLOOKUP(Tabla9[[#This Row],[Columna1]],Tabla10[],4,0)</f>
        <v>JEFE  DE DEPARTAMENTO DE FISCALIZACION JURIDICA</v>
      </c>
      <c r="E268" t="s">
        <v>288</v>
      </c>
      <c r="F268" t="str">
        <f>VLOOKUP(Tabla9[[#This Row],[Columna1]],Tabla10[],2,0)</f>
        <v>CHAVEZ LUNA DENISSE MARISA</v>
      </c>
      <c r="G268" s="24" t="str">
        <f>VLOOKUP(Tabla9[[#This Row],[Columna1]],Tabla10[],3,0)</f>
        <v>TESORERIA MUNICIPAL</v>
      </c>
      <c r="H268" t="s">
        <v>5459</v>
      </c>
      <c r="I268" t="s">
        <v>5049</v>
      </c>
      <c r="J268" t="s">
        <v>5460</v>
      </c>
    </row>
    <row r="269" spans="1:10" hidden="1" x14ac:dyDescent="0.25">
      <c r="A269" t="s">
        <v>4769</v>
      </c>
      <c r="B269" t="str">
        <f>VLOOKUP(Tabla9[[#This Row],[Columna1]],Tabla10[],1,0)</f>
        <v>ESCOBAR MONTANA GERARDO</v>
      </c>
      <c r="C269" t="s">
        <v>5044</v>
      </c>
      <c r="D269" s="24" t="str">
        <f>VLOOKUP(Tabla9[[#This Row],[Columna1]],Tabla10[],4,0)</f>
        <v>JEFE DE DEPARTAMENTO DEPARTAMENTO PROYECTOS PRODUCTIVOS</v>
      </c>
      <c r="E269" t="s">
        <v>5462</v>
      </c>
      <c r="F269" t="str">
        <f>VLOOKUP(Tabla9[[#This Row],[Columna1]],Tabla10[],2,0)</f>
        <v>ESCOBAR MONTANA GERARDO</v>
      </c>
      <c r="G269" s="24" t="str">
        <f>VLOOKUP(Tabla9[[#This Row],[Columna1]],Tabla10[],3,0)</f>
        <v>DIRECCION DE DESARROLLO RURAL</v>
      </c>
      <c r="H269" t="s">
        <v>5461</v>
      </c>
      <c r="I269" t="s">
        <v>5046</v>
      </c>
      <c r="J269" t="s">
        <v>5463</v>
      </c>
    </row>
    <row r="270" spans="1:10" hidden="1" x14ac:dyDescent="0.25">
      <c r="A270" t="s">
        <v>640</v>
      </c>
      <c r="B270" t="str">
        <f>VLOOKUP(Tabla9[[#This Row],[Columna1]],Tabla10[],1,0)</f>
        <v>SAAVEDRA FERNANDEZ ARTURO JAVIER</v>
      </c>
      <c r="C270" t="s">
        <v>44</v>
      </c>
      <c r="D270" s="24" t="str">
        <f>VLOOKUP(Tabla9[[#This Row],[Columna1]],Tabla10[],4,0)</f>
        <v>LIDER DE PROYECTO DEL DESPACHO DEL C SECRETARIO DEL AYUNTAMIENTO</v>
      </c>
      <c r="E270" t="s">
        <v>92</v>
      </c>
      <c r="F270" t="str">
        <f>VLOOKUP(Tabla9[[#This Row],[Columna1]],Tabla10[],2,0)</f>
        <v>SAAVEDRA FERNANDEZ ARTURO JAVIER</v>
      </c>
      <c r="G270" s="24" t="str">
        <f>VLOOKUP(Tabla9[[#This Row],[Columna1]],Tabla10[],3,0)</f>
        <v>SECRETARIA DEL AYUNTAMIENTO</v>
      </c>
      <c r="H270" t="s">
        <v>5464</v>
      </c>
      <c r="I270" t="s">
        <v>5046</v>
      </c>
      <c r="J270" t="s">
        <v>5465</v>
      </c>
    </row>
    <row r="271" spans="1:10" hidden="1" x14ac:dyDescent="0.25">
      <c r="A271" t="s">
        <v>565</v>
      </c>
      <c r="B271" t="str">
        <f>VLOOKUP(Tabla9[[#This Row],[Columna1]],Tabla10[],1,0)</f>
        <v>AGUILAR GIL NADIA HANOI</v>
      </c>
      <c r="C271" t="s">
        <v>89</v>
      </c>
      <c r="D271" s="24" t="str">
        <f>VLOOKUP(Tabla9[[#This Row],[Columna1]],Tabla10[],4,0)</f>
        <v>COORDINADOR DE DEPENDENCIA DESPACHO DEL C SECRETARIO DEL AYUNTAMIENTO</v>
      </c>
      <c r="E271" t="s">
        <v>92</v>
      </c>
      <c r="F271" t="str">
        <f>VLOOKUP(Tabla9[[#This Row],[Columna1]],Tabla10[],2,0)</f>
        <v>AGUILAR GIL NADIA HANOI</v>
      </c>
      <c r="G271" s="24" t="str">
        <f>VLOOKUP(Tabla9[[#This Row],[Columna1]],Tabla10[],3,0)</f>
        <v>SECRETARIA DEL AYUNTAMIENTO</v>
      </c>
      <c r="H271" t="s">
        <v>5466</v>
      </c>
      <c r="I271" t="s">
        <v>5046</v>
      </c>
      <c r="J271" t="s">
        <v>5057</v>
      </c>
    </row>
    <row r="272" spans="1:10" hidden="1" x14ac:dyDescent="0.25">
      <c r="A272" t="s">
        <v>3535</v>
      </c>
      <c r="B272" t="str">
        <f>VLOOKUP(Tabla9[[#This Row],[Columna1]],Tabla10[],1,0)</f>
        <v>SIFUENTES MEDINA SERGIO ANTONIO</v>
      </c>
      <c r="C272" t="s">
        <v>73</v>
      </c>
      <c r="D272" s="24" t="str">
        <f>VLOOKUP(Tabla9[[#This Row],[Columna1]],Tabla10[],4,0)</f>
        <v>SUBDIRECTOR DESP DE SUBDIRECCION DE ALUMBRADO PUBLICO</v>
      </c>
      <c r="E272" t="s">
        <v>365</v>
      </c>
      <c r="F272" t="str">
        <f>VLOOKUP(Tabla9[[#This Row],[Columna1]],Tabla10[],2,0)</f>
        <v>SIFUENTES MEDINA SERGIO ANTONIO</v>
      </c>
      <c r="G272" s="24" t="str">
        <f>VLOOKUP(Tabla9[[#This Row],[Columna1]],Tabla10[],3,0)</f>
        <v>DIRECCION DE MANTENIMIENTO URBANO</v>
      </c>
      <c r="H272" t="s">
        <v>5467</v>
      </c>
      <c r="I272" t="s">
        <v>5042</v>
      </c>
      <c r="J272" t="s">
        <v>5468</v>
      </c>
    </row>
    <row r="273" spans="1:10" hidden="1" x14ac:dyDescent="0.25">
      <c r="A273" t="s">
        <v>4571</v>
      </c>
      <c r="B273" t="str">
        <f>VLOOKUP(Tabla9[[#This Row],[Columna1]],Tabla10[],1,0)</f>
        <v>HERNANDEZ TREVIZO BETHZABE</v>
      </c>
      <c r="C273" t="s">
        <v>5044</v>
      </c>
      <c r="D273" s="24" t="str">
        <f>VLOOKUP(Tabla9[[#This Row],[Columna1]],Tabla10[],4,0)</f>
        <v>JEFE DE DEPARTAMENTO ATENCION Y RESPUESTA CIUDADANA</v>
      </c>
      <c r="E273" t="s">
        <v>269</v>
      </c>
      <c r="F273" t="str">
        <f>VLOOKUP(Tabla9[[#This Row],[Columna1]],Tabla10[],2,0)</f>
        <v>HERNANDEZ TREVIZO BETHZABE</v>
      </c>
      <c r="G273" s="24" t="str">
        <f>VLOOKUP(Tabla9[[#This Row],[Columna1]],Tabla10[],3,0)</f>
        <v>DIRECCION DE DESARROLLO HUMANO Y EDUCACION</v>
      </c>
      <c r="H273" t="s">
        <v>5469</v>
      </c>
      <c r="I273" t="s">
        <v>5046</v>
      </c>
      <c r="J273" t="s">
        <v>5470</v>
      </c>
    </row>
    <row r="274" spans="1:10" hidden="1" x14ac:dyDescent="0.25">
      <c r="A274" t="s">
        <v>989</v>
      </c>
      <c r="B274" t="str">
        <f>VLOOKUP(Tabla9[[#This Row],[Columna1]],Tabla10[],1,0)</f>
        <v>FLORES GONZALEZ LUIS RAUL</v>
      </c>
      <c r="C274" t="s">
        <v>67</v>
      </c>
      <c r="D274" s="24" t="str">
        <f>VLOOKUP(Tabla9[[#This Row],[Columna1]],Tabla10[],4,0)</f>
        <v>COORDINADOR DE UNIDAD ADMINISTRATIVA.UNIDAD ADMINISTRATIVA</v>
      </c>
      <c r="E274" t="s">
        <v>173</v>
      </c>
      <c r="F274" t="str">
        <f>VLOOKUP(Tabla9[[#This Row],[Columna1]],Tabla10[],2,0)</f>
        <v>FLORES GONZALEZ LUIS RAUL</v>
      </c>
      <c r="G274" s="24" t="str">
        <f>VLOOKUP(Tabla9[[#This Row],[Columna1]],Tabla10[],3,0)</f>
        <v>DIRECCION DE SERVICIOS PUBLICOS MUNICIPALES</v>
      </c>
      <c r="H274" t="s">
        <v>5471</v>
      </c>
      <c r="I274" t="s">
        <v>5046</v>
      </c>
      <c r="J274" t="s">
        <v>5472</v>
      </c>
    </row>
    <row r="275" spans="1:10" hidden="1" x14ac:dyDescent="0.25">
      <c r="A275" t="s">
        <v>1419</v>
      </c>
      <c r="B275" t="str">
        <f>VLOOKUP(Tabla9[[#This Row],[Columna1]],Tabla10[],1,0)</f>
        <v>CHAVEZ MONTES LUIS ERNESTO</v>
      </c>
      <c r="C275" t="s">
        <v>60</v>
      </c>
      <c r="D275" s="24" t="str">
        <f>VLOOKUP(Tabla9[[#This Row],[Columna1]],Tabla10[],4,0)</f>
        <v>JEFE DE DEPARTAMENTODE SEGURIDAD CIUDADANA</v>
      </c>
      <c r="E275" t="s">
        <v>188</v>
      </c>
      <c r="F275" t="str">
        <f>VLOOKUP(Tabla9[[#This Row],[Columna1]],Tabla10[],2,0)</f>
        <v>CHAVEZ MONTES LUIS ERNESTO</v>
      </c>
      <c r="G275" s="24" t="str">
        <f>VLOOKUP(Tabla9[[#This Row],[Columna1]],Tabla10[],3,0)</f>
        <v>DIRECCION DE SEGURIDAD PUBLICA MUNICIPAL</v>
      </c>
      <c r="H275" t="s">
        <v>5473</v>
      </c>
      <c r="I275" t="s">
        <v>5049</v>
      </c>
      <c r="J275" t="s">
        <v>5474</v>
      </c>
    </row>
    <row r="276" spans="1:10" hidden="1" x14ac:dyDescent="0.25">
      <c r="A276" t="s">
        <v>539</v>
      </c>
      <c r="B276" t="str">
        <f>VLOOKUP(Tabla9[[#This Row],[Columna1]],Tabla10[],1,0)</f>
        <v>NEVAREZ QUEZADA TANIA ELENA</v>
      </c>
      <c r="C276" t="s">
        <v>5044</v>
      </c>
      <c r="D276" s="24" t="str">
        <f>VLOOKUP(Tabla9[[#This Row],[Columna1]],Tabla10[],4,0)</f>
        <v>JEFE  DE DEPARTAMENTO DE VINCULACION EMPRESARIAL</v>
      </c>
      <c r="E276" t="s">
        <v>69</v>
      </c>
      <c r="F276" t="str">
        <f>VLOOKUP(Tabla9[[#This Row],[Columna1]],Tabla10[],2,0)</f>
        <v>NEVAREZ QUEZADA TANIA ELENA</v>
      </c>
      <c r="G276" s="24" t="str">
        <f>VLOOKUP(Tabla9[[#This Row],[Columna1]],Tabla10[],3,0)</f>
        <v>DIRECCION DE DESARROLLO ECONOMICO Y COMPETITIVIDAD</v>
      </c>
      <c r="H276" t="s">
        <v>5475</v>
      </c>
      <c r="I276" t="s">
        <v>5046</v>
      </c>
      <c r="J276" t="s">
        <v>5476</v>
      </c>
    </row>
    <row r="277" spans="1:10" hidden="1" x14ac:dyDescent="0.25">
      <c r="A277" t="s">
        <v>616</v>
      </c>
      <c r="B277" t="str">
        <f>VLOOKUP(Tabla9[[#This Row],[Columna1]],Tabla10[],1,0)</f>
        <v>OLIVAS BUHAYA CARLOS ALEJANDRO</v>
      </c>
      <c r="C277" t="s">
        <v>118</v>
      </c>
      <c r="D277" s="24" t="str">
        <f>VLOOKUP(Tabla9[[#This Row],[Columna1]],Tabla10[],4,0)</f>
        <v>SUBSECRETARIO DEL AYUNTAMIENTO.DESPACHO DEL C SECRETARIO DEL AYUNTAMIENTO</v>
      </c>
      <c r="E277" t="s">
        <v>92</v>
      </c>
      <c r="F277" t="str">
        <f>VLOOKUP(Tabla9[[#This Row],[Columna1]],Tabla10[],2,0)</f>
        <v>OLIVAS BUHAYA CARLOS ALEJANDRO</v>
      </c>
      <c r="G277" s="24" t="str">
        <f>VLOOKUP(Tabla9[[#This Row],[Columna1]],Tabla10[],3,0)</f>
        <v>SECRETARIA DEL AYUNTAMIENTO</v>
      </c>
      <c r="H277" t="s">
        <v>5477</v>
      </c>
      <c r="I277" t="s">
        <v>5042</v>
      </c>
      <c r="J277" t="s">
        <v>5478</v>
      </c>
    </row>
    <row r="278" spans="1:10" hidden="1" x14ac:dyDescent="0.25">
      <c r="A278" t="s">
        <v>2822</v>
      </c>
      <c r="B278" t="str">
        <f>VLOOKUP(Tabla9[[#This Row],[Columna1]],Tabla10[],1,0)</f>
        <v>GAMEROS GARDEA EDUARDO HUMBERTO</v>
      </c>
      <c r="C278" t="s">
        <v>73</v>
      </c>
      <c r="D278" s="24" t="str">
        <f>VLOOKUP(Tabla9[[#This Row],[Columna1]],Tabla10[],4,0)</f>
        <v>SUBDIRECTOR DESPACHO DEL SUBDIRECTOR  PARTICIPACION CIUDADANA</v>
      </c>
      <c r="E278" t="s">
        <v>269</v>
      </c>
      <c r="F278" t="str">
        <f>VLOOKUP(Tabla9[[#This Row],[Columna1]],Tabla10[],2,0)</f>
        <v>GAMEROS GARDEA EDUARDO HUMBERTO</v>
      </c>
      <c r="G278" s="24" t="str">
        <f>VLOOKUP(Tabla9[[#This Row],[Columna1]],Tabla10[],3,0)</f>
        <v>DIRECCION DE DESARROLLO HUMANO Y EDUCACION</v>
      </c>
      <c r="H278" t="s">
        <v>5479</v>
      </c>
      <c r="I278" t="s">
        <v>5049</v>
      </c>
      <c r="J278" t="s">
        <v>5480</v>
      </c>
    </row>
    <row r="279" spans="1:10" hidden="1" x14ac:dyDescent="0.25">
      <c r="A279" t="s">
        <v>1926</v>
      </c>
      <c r="B279" t="str">
        <f>VLOOKUP(Tabla9[[#This Row],[Columna1]],Tabla10[],1,0)</f>
        <v>LOAIZA LUCAS MARIA ISABEL</v>
      </c>
      <c r="C279" t="s">
        <v>44</v>
      </c>
      <c r="D279" s="24" t="str">
        <f>VLOOKUP(Tabla9[[#This Row],[Columna1]],Tabla10[],4,0)</f>
        <v>LIDER DE PROYECTO DE DEPARTAMENTO DE PECUU</v>
      </c>
      <c r="E279" t="s">
        <v>188</v>
      </c>
      <c r="F279" t="str">
        <f>VLOOKUP(Tabla9[[#This Row],[Columna1]],Tabla10[],2,0)</f>
        <v>LOAIZA LUCAS MARIA ISABEL</v>
      </c>
      <c r="G279" s="24" t="str">
        <f>VLOOKUP(Tabla9[[#This Row],[Columna1]],Tabla10[],3,0)</f>
        <v>DIRECCION DE SEGURIDAD PUBLICA MUNICIPAL</v>
      </c>
      <c r="H279" t="s">
        <v>5110</v>
      </c>
      <c r="I279" t="s">
        <v>5046</v>
      </c>
      <c r="J279" t="s">
        <v>5481</v>
      </c>
    </row>
    <row r="280" spans="1:10" hidden="1" x14ac:dyDescent="0.25">
      <c r="A280" t="s">
        <v>2985</v>
      </c>
      <c r="B280" t="str">
        <f>VLOOKUP(Tabla9[[#This Row],[Columna1]],Tabla10[],1,0)</f>
        <v>LOYA SANTANA MARISSA FABIOLA</v>
      </c>
      <c r="C280" t="s">
        <v>73</v>
      </c>
      <c r="D280" s="24" t="str">
        <f>VLOOKUP(Tabla9[[#This Row],[Columna1]],Tabla10[],4,0)</f>
        <v>SUBDIRECTOR DEL DESPACHO DEL SUBDIRECTOR JURIDICO TESORERIA MUNICIPAL</v>
      </c>
      <c r="E280" t="s">
        <v>288</v>
      </c>
      <c r="F280" t="str">
        <f>VLOOKUP(Tabla9[[#This Row],[Columna1]],Tabla10[],2,0)</f>
        <v>LOYA SANTANA MARISSA FABIOLA</v>
      </c>
      <c r="G280" s="24" t="str">
        <f>VLOOKUP(Tabla9[[#This Row],[Columna1]],Tabla10[],3,0)</f>
        <v>TESORERIA MUNICIPAL</v>
      </c>
      <c r="H280" t="s">
        <v>5482</v>
      </c>
      <c r="I280" t="s">
        <v>5046</v>
      </c>
      <c r="J280" t="s">
        <v>5483</v>
      </c>
    </row>
    <row r="281" spans="1:10" hidden="1" x14ac:dyDescent="0.25">
      <c r="A281" t="s">
        <v>538</v>
      </c>
      <c r="B281" t="str">
        <f>VLOOKUP(Tabla9[[#This Row],[Columna1]],Tabla10[],1,0)</f>
        <v>MORIEL RAMIREZ HECTOR ARMANDO</v>
      </c>
      <c r="C281" t="s">
        <v>73</v>
      </c>
      <c r="D281" s="24" t="str">
        <f>VLOOKUP(Tabla9[[#This Row],[Columna1]],Tabla10[],4,0)</f>
        <v>SUBDIRECTOR DESPACHO DEL C SUBDIR DE DESARROLLO MIPYME Y EMPLEABILIDAD</v>
      </c>
      <c r="E281" t="s">
        <v>69</v>
      </c>
      <c r="F281" t="str">
        <f>VLOOKUP(Tabla9[[#This Row],[Columna1]],Tabla10[],2,0)</f>
        <v>MORIEL RAMIREZ HECTOR ARMANDO</v>
      </c>
      <c r="G281" s="24" t="str">
        <f>VLOOKUP(Tabla9[[#This Row],[Columna1]],Tabla10[],3,0)</f>
        <v>DIRECCION DE DESARROLLO ECONOMICO Y COMPETITIVIDAD</v>
      </c>
      <c r="H281" t="s">
        <v>5484</v>
      </c>
      <c r="I281" t="s">
        <v>5046</v>
      </c>
      <c r="J281" t="s">
        <v>5057</v>
      </c>
    </row>
    <row r="282" spans="1:10" hidden="1" x14ac:dyDescent="0.25">
      <c r="A282" t="s">
        <v>567</v>
      </c>
      <c r="B282" t="str">
        <f>VLOOKUP(Tabla9[[#This Row],[Columna1]],Tabla10[],1,0)</f>
        <v>BACA MAYNEZ ANA CRISTINA</v>
      </c>
      <c r="C282" t="s">
        <v>44</v>
      </c>
      <c r="D282" s="24" t="str">
        <f>VLOOKUP(Tabla9[[#This Row],[Columna1]],Tabla10[],4,0)</f>
        <v>LIDER DE PROYECTO DESPACHO DEL SUBDIRECTOR DE PROPIEDAD INMOBILIARIA</v>
      </c>
      <c r="E282" t="s">
        <v>92</v>
      </c>
      <c r="F282" t="str">
        <f>VLOOKUP(Tabla9[[#This Row],[Columna1]],Tabla10[],2,0)</f>
        <v>BACA MAYNEZ ANA CRISTINA</v>
      </c>
      <c r="G282" s="24" t="str">
        <f>VLOOKUP(Tabla9[[#This Row],[Columna1]],Tabla10[],3,0)</f>
        <v>SECRETARIA DEL AYUNTAMIENTO</v>
      </c>
      <c r="H282" t="s">
        <v>5485</v>
      </c>
      <c r="I282" t="s">
        <v>5049</v>
      </c>
      <c r="J282" t="s">
        <v>5368</v>
      </c>
    </row>
    <row r="283" spans="1:10" hidden="1" x14ac:dyDescent="0.25">
      <c r="A283" t="s">
        <v>2128</v>
      </c>
      <c r="B283" t="str">
        <f>VLOOKUP(Tabla9[[#This Row],[Columna1]],Tabla10[],1,0)</f>
        <v>MONTOYA GARCIA LAURA VERONICA</v>
      </c>
      <c r="C283" t="s">
        <v>44</v>
      </c>
      <c r="D283" s="24" t="str">
        <f>VLOOKUP(Tabla9[[#This Row],[Columna1]],Tabla10[],4,0)</f>
        <v>LIDER  DE PROYECTO  DE DEPARTAMENTO DE ATENCION CIUDADANA Y ENLACE DE ORGANISMOS SOCIALES</v>
      </c>
      <c r="E283" t="s">
        <v>188</v>
      </c>
      <c r="F283" t="str">
        <f>VLOOKUP(Tabla9[[#This Row],[Columna1]],Tabla10[],2,0)</f>
        <v>MONTOYA GARCIA LAURA VERONICA</v>
      </c>
      <c r="G283" s="24" t="str">
        <f>VLOOKUP(Tabla9[[#This Row],[Columna1]],Tabla10[],3,0)</f>
        <v>DIRECCION DE SEGURIDAD PUBLICA MUNICIPAL</v>
      </c>
      <c r="H283" t="s">
        <v>5486</v>
      </c>
      <c r="I283" t="s">
        <v>5118</v>
      </c>
      <c r="J283" t="s">
        <v>5487</v>
      </c>
    </row>
    <row r="284" spans="1:10" hidden="1" x14ac:dyDescent="0.25">
      <c r="A284" t="s">
        <v>2893</v>
      </c>
      <c r="B284" t="str">
        <f>VLOOKUP(Tabla9[[#This Row],[Columna1]],Tabla10[],1,0)</f>
        <v>TOVAR TERAN OMAR ADRIAN</v>
      </c>
      <c r="C284" t="s">
        <v>5044</v>
      </c>
      <c r="D284" s="24" t="str">
        <f>VLOOKUP(Tabla9[[#This Row],[Columna1]],Tabla10[],4,0)</f>
        <v>JEFE DE DEPARTAMENTO DEPARTAMENTO ADMINISTRATIVO DESARROLLO HUMANO Y EDUCACION</v>
      </c>
      <c r="E284" t="s">
        <v>269</v>
      </c>
      <c r="F284" t="str">
        <f>VLOOKUP(Tabla9[[#This Row],[Columna1]],Tabla10[],2,0)</f>
        <v>TOVAR TERAN OMAR ADRIAN</v>
      </c>
      <c r="G284" s="24" t="str">
        <f>VLOOKUP(Tabla9[[#This Row],[Columna1]],Tabla10[],3,0)</f>
        <v>DIRECCION DE DESARROLLO HUMANO Y EDUCACION</v>
      </c>
      <c r="H284" t="s">
        <v>5488</v>
      </c>
      <c r="I284" t="s">
        <v>5049</v>
      </c>
      <c r="J284" t="s">
        <v>5489</v>
      </c>
    </row>
    <row r="285" spans="1:10" hidden="1" x14ac:dyDescent="0.25">
      <c r="A285" t="s">
        <v>445</v>
      </c>
      <c r="B285" t="str">
        <f>VLOOKUP(Tabla9[[#This Row],[Columna1]],Tabla10[],1,0)</f>
        <v>GONZALEZ MUÑIZ HUGO EDUARDO</v>
      </c>
      <c r="C285" t="s">
        <v>38</v>
      </c>
      <c r="D285" s="24" t="str">
        <f>VLOOKUP(Tabla9[[#This Row],[Columna1]],Tabla10[],4,0)</f>
        <v>REGIDOR DESPACHO AYUNTAMIENTO</v>
      </c>
      <c r="E285" t="s">
        <v>34</v>
      </c>
      <c r="F285" t="str">
        <f>VLOOKUP(Tabla9[[#This Row],[Columna1]],Tabla10[],2,0)</f>
        <v>GONZALEZ MUÑIZ HUGO EDUARDO</v>
      </c>
      <c r="G285" s="24" t="str">
        <f>VLOOKUP(Tabla9[[#This Row],[Columna1]],Tabla10[],3,0)</f>
        <v>AYUNTAMIENTO</v>
      </c>
      <c r="H285" t="s">
        <v>5490</v>
      </c>
      <c r="I285" t="s">
        <v>5046</v>
      </c>
      <c r="J285" t="s">
        <v>5057</v>
      </c>
    </row>
    <row r="286" spans="1:10" hidden="1" x14ac:dyDescent="0.25">
      <c r="A286" t="s">
        <v>4979</v>
      </c>
      <c r="B286" t="str">
        <f>VLOOKUP(Tabla9[[#This Row],[Columna1]],Tabla10[],1,0)</f>
        <v>GARCIA MARTINEZ ANDRES</v>
      </c>
      <c r="C286" t="s">
        <v>5044</v>
      </c>
      <c r="D286" s="24" t="str">
        <f>VLOOKUP(Tabla9[[#This Row],[Columna1]],Tabla10[],4,0)</f>
        <v>JEFE DE DEPARTAMENTO ARCHIVO DE CONCENTRACION</v>
      </c>
      <c r="E286" t="s">
        <v>5393</v>
      </c>
      <c r="F286" t="str">
        <f>VLOOKUP(Tabla9[[#This Row],[Columna1]],Tabla10[],2,0)</f>
        <v>GARCIA MARTINEZ ANDRES</v>
      </c>
      <c r="G286" s="24" t="str">
        <f>VLOOKUP(Tabla9[[#This Row],[Columna1]],Tabla10[],3,0)</f>
        <v>COORDINACION DE TRANSPARENCIA GOBIERNO ABIERTO Y ARCHIVOS</v>
      </c>
      <c r="H286" t="s">
        <v>5491</v>
      </c>
      <c r="I286" t="s">
        <v>5049</v>
      </c>
      <c r="J286" t="s">
        <v>5492</v>
      </c>
    </row>
    <row r="287" spans="1:10" hidden="1" x14ac:dyDescent="0.25">
      <c r="A287" t="s">
        <v>2121</v>
      </c>
      <c r="B287" t="str">
        <f>VLOOKUP(Tabla9[[#This Row],[Columna1]],Tabla10[],1,0)</f>
        <v>MORENO CERVANTES LORENA GABRIELA</v>
      </c>
      <c r="C287" t="s">
        <v>44</v>
      </c>
      <c r="D287" s="24" t="str">
        <f>VLOOKUP(Tabla9[[#This Row],[Columna1]],Tabla10[],4,0)</f>
        <v>LIDER DE PROYECTO DEPARTAMENTO DE PLANEACION Y ADMINISTRACION</v>
      </c>
      <c r="E287" t="s">
        <v>188</v>
      </c>
      <c r="F287" t="str">
        <f>VLOOKUP(Tabla9[[#This Row],[Columna1]],Tabla10[],2,0)</f>
        <v>MORENO CERVANTES LORENA GABRIELA</v>
      </c>
      <c r="G287" s="24" t="str">
        <f>VLOOKUP(Tabla9[[#This Row],[Columna1]],Tabla10[],3,0)</f>
        <v>DIRECCION DE SEGURIDAD PUBLICA MUNICIPAL</v>
      </c>
      <c r="H287" t="s">
        <v>5272</v>
      </c>
      <c r="I287" t="s">
        <v>5046</v>
      </c>
      <c r="J287" t="s">
        <v>5383</v>
      </c>
    </row>
    <row r="288" spans="1:10" hidden="1" x14ac:dyDescent="0.25">
      <c r="A288" t="s">
        <v>4972</v>
      </c>
      <c r="B288" t="str">
        <f>VLOOKUP(Tabla9[[#This Row],[Columna1]],Tabla10[],1,0)</f>
        <v>PAREDES SALAZAR DANIELA</v>
      </c>
      <c r="C288" t="s">
        <v>5224</v>
      </c>
      <c r="D288" s="24" t="str">
        <f>VLOOKUP(Tabla9[[#This Row],[Columna1]],Tabla10[],4,0)</f>
        <v>SUBCOORDINADOR DE DEPENDENCIA DESPACHO COORDINACION DE TRANSPARENCIA</v>
      </c>
      <c r="E288" t="s">
        <v>5393</v>
      </c>
      <c r="F288" t="str">
        <f>VLOOKUP(Tabla9[[#This Row],[Columna1]],Tabla10[],2,0)</f>
        <v>PAREDES SALAZAR DANIELA</v>
      </c>
      <c r="G288" s="24" t="str">
        <f>VLOOKUP(Tabla9[[#This Row],[Columna1]],Tabla10[],3,0)</f>
        <v>COORDINACION DE TRANSPARENCIA GOBIERNO ABIERTO Y ARCHIVOS</v>
      </c>
      <c r="H288" t="s">
        <v>5493</v>
      </c>
      <c r="I288" t="s">
        <v>5049</v>
      </c>
      <c r="J288" t="s">
        <v>5494</v>
      </c>
    </row>
    <row r="289" spans="1:10" hidden="1" x14ac:dyDescent="0.25">
      <c r="A289" t="s">
        <v>3510</v>
      </c>
      <c r="B289" t="str">
        <f>VLOOKUP(Tabla9[[#This Row],[Columna1]],Tabla10[],1,0)</f>
        <v>RODRIGUEZ CASTILLO JOSE ARTURO</v>
      </c>
      <c r="C289" t="s">
        <v>44</v>
      </c>
      <c r="D289" s="24" t="str">
        <f>VLOOKUP(Tabla9[[#This Row],[Columna1]],Tabla10[],4,0)</f>
        <v>LIDER DE PROYECTO DESPACHO C DIRECTOR DE MANTENIMIENTO URBANO</v>
      </c>
      <c r="E289" t="s">
        <v>365</v>
      </c>
      <c r="F289" t="str">
        <f>VLOOKUP(Tabla9[[#This Row],[Columna1]],Tabla10[],2,0)</f>
        <v>RODRIGUEZ CASTILLO JOSE ARTURO</v>
      </c>
      <c r="G289" s="24" t="str">
        <f>VLOOKUP(Tabla9[[#This Row],[Columna1]],Tabla10[],3,0)</f>
        <v>DIRECCION DE MANTENIMIENTO URBANO</v>
      </c>
      <c r="H289" t="s">
        <v>5495</v>
      </c>
      <c r="I289" t="s">
        <v>5046</v>
      </c>
      <c r="J289" t="s">
        <v>5057</v>
      </c>
    </row>
    <row r="290" spans="1:10" hidden="1" x14ac:dyDescent="0.25">
      <c r="A290" t="s">
        <v>4328</v>
      </c>
      <c r="B290" t="str">
        <f>VLOOKUP(Tabla9[[#This Row],[Columna1]],Tabla10[],1,0)</f>
        <v>MARTINEZ POSADA HERIBERTO</v>
      </c>
      <c r="C290" t="s">
        <v>5044</v>
      </c>
      <c r="D290" s="24" t="str">
        <f>VLOOKUP(Tabla9[[#This Row],[Columna1]],Tabla10[],4,0)</f>
        <v>JEFE DE DEPARTAMENTO DEPARTAMENTO CENTRO DE DETENCION MUNICIPAL</v>
      </c>
      <c r="E290" t="s">
        <v>188</v>
      </c>
      <c r="F290" t="str">
        <f>VLOOKUP(Tabla9[[#This Row],[Columna1]],Tabla10[],2,0)</f>
        <v>MARTINEZ POSADA HERIBERTO</v>
      </c>
      <c r="G290" s="24" t="str">
        <f>VLOOKUP(Tabla9[[#This Row],[Columna1]],Tabla10[],3,0)</f>
        <v>DIRECCION DE SEGURIDAD PUBLICA MUNICIPAL</v>
      </c>
      <c r="H290" t="s">
        <v>5496</v>
      </c>
      <c r="I290" t="s">
        <v>5049</v>
      </c>
      <c r="J290" t="s">
        <v>5460</v>
      </c>
    </row>
    <row r="291" spans="1:10" hidden="1" x14ac:dyDescent="0.25">
      <c r="A291" t="s">
        <v>801</v>
      </c>
      <c r="B291" t="str">
        <f>VLOOKUP(Tabla9[[#This Row],[Columna1]],Tabla10[],1,0)</f>
        <v>ZUBIA MARTINEZ EDGAR RODOLFO</v>
      </c>
      <c r="C291" t="s">
        <v>43</v>
      </c>
      <c r="D291" s="24" t="str">
        <f>VLOOKUP(Tabla9[[#This Row],[Columna1]],Tabla10[],4,0)</f>
        <v>CONSULTOR JURIDICO DEL DESPACHO DEL C DIRECTOR DE OBRAS PUBLICAS</v>
      </c>
      <c r="E291" t="s">
        <v>123</v>
      </c>
      <c r="F291" t="str">
        <f>VLOOKUP(Tabla9[[#This Row],[Columna1]],Tabla10[],2,0)</f>
        <v>ZUBIA MARTINEZ EDGAR RODOLFO</v>
      </c>
      <c r="G291" s="24" t="str">
        <f>VLOOKUP(Tabla9[[#This Row],[Columna1]],Tabla10[],3,0)</f>
        <v>DIRECCION DE OBRAS PUBLICAS</v>
      </c>
      <c r="H291" t="s">
        <v>5497</v>
      </c>
      <c r="I291" t="s">
        <v>5049</v>
      </c>
      <c r="J291" t="s">
        <v>5378</v>
      </c>
    </row>
    <row r="292" spans="1:10" hidden="1" x14ac:dyDescent="0.25">
      <c r="A292" t="s">
        <v>600</v>
      </c>
      <c r="B292" t="str">
        <f>VLOOKUP(Tabla9[[#This Row],[Columna1]],Tabla10[],1,0)</f>
        <v>JURADO MUÑOZ ANA IMELDA</v>
      </c>
      <c r="C292" t="s">
        <v>5224</v>
      </c>
      <c r="D292" s="24" t="str">
        <f>VLOOKUP(Tabla9[[#This Row],[Columna1]],Tabla10[],4,0)</f>
        <v>SUBCOORDINADOR DE DEPCIA.DESPACHO DEL SUBDIRECTOR DE NORMATIVIDAD</v>
      </c>
      <c r="E292" t="s">
        <v>92</v>
      </c>
      <c r="F292" t="str">
        <f>VLOOKUP(Tabla9[[#This Row],[Columna1]],Tabla10[],2,0)</f>
        <v>JURADO MUÑOZ ANA IMELDA</v>
      </c>
      <c r="G292" s="24" t="str">
        <f>VLOOKUP(Tabla9[[#This Row],[Columna1]],Tabla10[],3,0)</f>
        <v>SECRETARIA DEL AYUNTAMIENTO</v>
      </c>
      <c r="H292" s="22" t="s">
        <v>5498</v>
      </c>
      <c r="I292" t="s">
        <v>5046</v>
      </c>
      <c r="J292" t="s">
        <v>5057</v>
      </c>
    </row>
    <row r="293" spans="1:10" hidden="1" x14ac:dyDescent="0.25">
      <c r="A293" t="s">
        <v>4534</v>
      </c>
      <c r="B293" t="str">
        <f>VLOOKUP(Tabla9[[#This Row],[Columna1]],Tabla10[],1,0)</f>
        <v>MORALES LEAL HERLINDA</v>
      </c>
      <c r="C293" t="s">
        <v>44</v>
      </c>
      <c r="D293" s="24" t="str">
        <f>VLOOKUP(Tabla9[[#This Row],[Columna1]],Tabla10[],4,0)</f>
        <v>LIDER DE PROYECTO DE DEPARTAMENTO DE PECUU</v>
      </c>
      <c r="E293" t="s">
        <v>188</v>
      </c>
      <c r="F293" t="str">
        <f>VLOOKUP(Tabla9[[#This Row],[Columna1]],Tabla10[],2,0)</f>
        <v>MORALES LEAL HERLINDA</v>
      </c>
      <c r="G293" s="24" t="str">
        <f>VLOOKUP(Tabla9[[#This Row],[Columna1]],Tabla10[],3,0)</f>
        <v>DIRECCION DE SEGURIDAD PUBLICA MUNICIPAL</v>
      </c>
      <c r="H293" t="s">
        <v>5110</v>
      </c>
      <c r="I293" t="s">
        <v>5046</v>
      </c>
      <c r="J293" t="s">
        <v>5499</v>
      </c>
    </row>
    <row r="294" spans="1:10" hidden="1" x14ac:dyDescent="0.25">
      <c r="A294" t="s">
        <v>585</v>
      </c>
      <c r="B294" t="str">
        <f>VLOOKUP(Tabla9[[#This Row],[Columna1]],Tabla10[],1,0)</f>
        <v>FUENTES RASCON ROBERTO ANDRES</v>
      </c>
      <c r="C294" t="s">
        <v>114</v>
      </c>
      <c r="D294" s="24" t="str">
        <f>VLOOKUP(Tabla9[[#This Row],[Columna1]],Tabla10[],4,0)</f>
        <v>SECRETARIO AYUNTAMIENTO DESPACHO DEL C SECRETARIO DEL AYUNTAMIENTO</v>
      </c>
      <c r="E294" t="s">
        <v>92</v>
      </c>
      <c r="F294" t="str">
        <f>VLOOKUP(Tabla9[[#This Row],[Columna1]],Tabla10[],2,0)</f>
        <v>FUENTES RASCON ROBERTO ANDRES</v>
      </c>
      <c r="G294" s="24" t="str">
        <f>VLOOKUP(Tabla9[[#This Row],[Columna1]],Tabla10[],3,0)</f>
        <v>SECRETARIA DEL AYUNTAMIENTO</v>
      </c>
      <c r="H294" t="s">
        <v>5500</v>
      </c>
      <c r="I294" t="s">
        <v>5178</v>
      </c>
      <c r="J294" t="s">
        <v>5501</v>
      </c>
    </row>
    <row r="295" spans="1:10" hidden="1" x14ac:dyDescent="0.25">
      <c r="A295" t="s">
        <v>654</v>
      </c>
      <c r="B295" t="str">
        <f>VLOOKUP(Tabla9[[#This Row],[Columna1]],Tabla10[],1,0)</f>
        <v>VARELA RODRIGUEZ DALIA VIANEY</v>
      </c>
      <c r="C295" t="s">
        <v>5044</v>
      </c>
      <c r="D295" s="24" t="str">
        <f>VLOOKUP(Tabla9[[#This Row],[Columna1]],Tabla10[],4,0)</f>
        <v>JEFE  DE DEPARTAMENTO DE CONVENIOS Y CONTRATOS</v>
      </c>
      <c r="E295" t="s">
        <v>92</v>
      </c>
      <c r="F295" t="str">
        <f>VLOOKUP(Tabla9[[#This Row],[Columna1]],Tabla10[],2,0)</f>
        <v>VARELA RODRIGUEZ DALIA VIANEY</v>
      </c>
      <c r="G295" s="24" t="str">
        <f>VLOOKUP(Tabla9[[#This Row],[Columna1]],Tabla10[],3,0)</f>
        <v>SECRETARIA DEL AYUNTAMIENTO</v>
      </c>
      <c r="H295" t="s">
        <v>5502</v>
      </c>
      <c r="I295" t="s">
        <v>5046</v>
      </c>
      <c r="J295" t="s">
        <v>5503</v>
      </c>
    </row>
    <row r="296" spans="1:10" hidden="1" x14ac:dyDescent="0.25">
      <c r="A296" t="s">
        <v>4599</v>
      </c>
      <c r="B296" t="str">
        <f>VLOOKUP(Tabla9[[#This Row],[Columna1]],Tabla10[],1,0)</f>
        <v>CASTILLO HERNANDEZ GUADALUPE</v>
      </c>
      <c r="C296" t="s">
        <v>60</v>
      </c>
      <c r="D296" s="24" t="str">
        <f>VLOOKUP(Tabla9[[#This Row],[Columna1]],Tabla10[],4,0)</f>
        <v>JEFE  DEL DESPACHO DEL C TESORERO MUNICIPAL</v>
      </c>
      <c r="E296" t="s">
        <v>288</v>
      </c>
      <c r="F296" t="str">
        <f>VLOOKUP(Tabla9[[#This Row],[Columna1]],Tabla10[],2,0)</f>
        <v>CASTILLO HERNANDEZ GUADALUPE</v>
      </c>
      <c r="G296" s="24" t="str">
        <f>VLOOKUP(Tabla9[[#This Row],[Columna1]],Tabla10[],3,0)</f>
        <v>TESORERIA MUNICIPAL</v>
      </c>
      <c r="H296" t="s">
        <v>5504</v>
      </c>
      <c r="I296" t="s">
        <v>5046</v>
      </c>
      <c r="J296" t="s">
        <v>5109</v>
      </c>
    </row>
    <row r="297" spans="1:10" hidden="1" x14ac:dyDescent="0.25">
      <c r="A297" t="s">
        <v>3689</v>
      </c>
      <c r="B297" t="str">
        <f>VLOOKUP(Tabla9[[#This Row],[Columna1]],Tabla10[],1,0)</f>
        <v>CHAVIRA LARA MARLENE</v>
      </c>
      <c r="C297" t="s">
        <v>44</v>
      </c>
      <c r="D297" s="24" t="str">
        <f>VLOOKUP(Tabla9[[#This Row],[Columna1]],Tabla10[],4,0)</f>
        <v>LIDER DE PROYECTO DESPACHO DEL C DESARROLLO ECONOMICO Y TURISTICO</v>
      </c>
      <c r="E297" t="s">
        <v>331</v>
      </c>
      <c r="F297" t="str">
        <f>VLOOKUP(Tabla9[[#This Row],[Columna1]],Tabla10[],2,0)</f>
        <v>CHAVIRA LARA MARLENE</v>
      </c>
      <c r="G297" s="24" t="str">
        <f>VLOOKUP(Tabla9[[#This Row],[Columna1]],Tabla10[],3,0)</f>
        <v>DIRECCION DE DESARROLLO ECONOMICO Y COMPETITIVIDAD</v>
      </c>
      <c r="H297" t="s">
        <v>5505</v>
      </c>
      <c r="I297" t="s">
        <v>5046</v>
      </c>
      <c r="J297" t="s">
        <v>5506</v>
      </c>
    </row>
    <row r="298" spans="1:10" hidden="1" x14ac:dyDescent="0.25">
      <c r="A298" t="s">
        <v>3588</v>
      </c>
      <c r="B298" t="str">
        <f>VLOOKUP(Tabla9[[#This Row],[Columna1]],Tabla10[],1,0)</f>
        <v>CORONADO SEYFFERT FEDERICO DALHI</v>
      </c>
      <c r="C298" t="s">
        <v>60</v>
      </c>
      <c r="D298" s="24" t="str">
        <f>VLOOKUP(Tabla9[[#This Row],[Columna1]],Tabla10[],4,0)</f>
        <v>JEFE DE DE DEPARTAMENTO DE ACCESO A LA INFORMACION</v>
      </c>
      <c r="E298" t="s">
        <v>5393</v>
      </c>
      <c r="F298" t="str">
        <f>VLOOKUP(Tabla9[[#This Row],[Columna1]],Tabla10[],2,0)</f>
        <v>CORONADO SEYFFERT FEDERICO DALHI</v>
      </c>
      <c r="G298" s="24" t="str">
        <f>VLOOKUP(Tabla9[[#This Row],[Columna1]],Tabla10[],3,0)</f>
        <v>COORDINACION DE TRANSPARENCIA GOBIERNO ABIERTO Y ARCHIVOS</v>
      </c>
      <c r="H298" t="s">
        <v>5507</v>
      </c>
      <c r="I298" t="s">
        <v>5046</v>
      </c>
      <c r="J298" t="s">
        <v>5057</v>
      </c>
    </row>
    <row r="299" spans="1:10" hidden="1" x14ac:dyDescent="0.25">
      <c r="A299" t="s">
        <v>3589</v>
      </c>
      <c r="B299" t="str">
        <f>VLOOKUP(Tabla9[[#This Row],[Columna1]],Tabla10[],1,0)</f>
        <v>DAVILA CHACON MIGUEL ALBERTO</v>
      </c>
      <c r="C299" t="s">
        <v>60</v>
      </c>
      <c r="D299" s="24" t="str">
        <f>VLOOKUP(Tabla9[[#This Row],[Columna1]],Tabla10[],4,0)</f>
        <v>JEFE  DE DEPARTAMENTO DE OBLIGACIONES Y DATOS PERSONALES</v>
      </c>
      <c r="E299" t="s">
        <v>5393</v>
      </c>
      <c r="F299" t="str">
        <f>VLOOKUP(Tabla9[[#This Row],[Columna1]],Tabla10[],2,0)</f>
        <v>DAVILA CHACON MIGUEL ALBERTO</v>
      </c>
      <c r="G299" s="24" t="str">
        <f>VLOOKUP(Tabla9[[#This Row],[Columna1]],Tabla10[],3,0)</f>
        <v>COORDINACION DE TRANSPARENCIA GOBIERNO ABIERTO Y ARCHIVOS</v>
      </c>
      <c r="H299" t="s">
        <v>5508</v>
      </c>
      <c r="I299" t="s">
        <v>5046</v>
      </c>
      <c r="J299" t="s">
        <v>5509</v>
      </c>
    </row>
    <row r="300" spans="1:10" hidden="1" x14ac:dyDescent="0.25">
      <c r="A300" t="s">
        <v>3108</v>
      </c>
      <c r="B300" t="str">
        <f>VLOOKUP(Tabla9[[#This Row],[Columna1]],Tabla10[],1,0)</f>
        <v>HERNANDEZ CHAVEZ EDGAR ANDRES</v>
      </c>
      <c r="C300" t="s">
        <v>44</v>
      </c>
      <c r="D300" s="24" t="str">
        <f>VLOOKUP(Tabla9[[#This Row],[Columna1]],Tabla10[],4,0)</f>
        <v>LIDER DE PROYECTO DESPACHO DEL SUBDIRECTOR DE RECURSOS MATS Y SERVICIOS</v>
      </c>
      <c r="E300" t="s">
        <v>315</v>
      </c>
      <c r="F300" t="str">
        <f>VLOOKUP(Tabla9[[#This Row],[Columna1]],Tabla10[],2,0)</f>
        <v>HERNANDEZ CHAVEZ EDGAR ANDRES</v>
      </c>
      <c r="G300" s="24" t="str">
        <f>VLOOKUP(Tabla9[[#This Row],[Columna1]],Tabla10[],3,0)</f>
        <v>OFICIALIA MAYOR</v>
      </c>
      <c r="H300" t="s">
        <v>5371</v>
      </c>
      <c r="I300" t="s">
        <v>5046</v>
      </c>
      <c r="J300" t="s">
        <v>5510</v>
      </c>
    </row>
    <row r="301" spans="1:10" hidden="1" x14ac:dyDescent="0.25">
      <c r="A301" t="s">
        <v>3557</v>
      </c>
      <c r="B301" t="str">
        <f>VLOOKUP(Tabla9[[#This Row],[Columna1]],Tabla10[],1,0)</f>
        <v>BUSTAMANTE ACOSTA LLUVIA VANESSA</v>
      </c>
      <c r="C301" t="s">
        <v>44</v>
      </c>
      <c r="D301" s="24" t="str">
        <f>VLOOKUP(Tabla9[[#This Row],[Columna1]],Tabla10[],4,0)</f>
        <v>LIDER DE PROYECTO DE DEPARTAMENTO DE EVENTOS</v>
      </c>
      <c r="E301" t="s">
        <v>380</v>
      </c>
      <c r="F301" t="str">
        <f>VLOOKUP(Tabla9[[#This Row],[Columna1]],Tabla10[],2,0)</f>
        <v>BUSTAMANTE ACOSTA LLUVIA VANESSA</v>
      </c>
      <c r="G301" s="24" t="str">
        <f>VLOOKUP(Tabla9[[#This Row],[Columna1]],Tabla10[],3,0)</f>
        <v>COORDINACION DE RELACIONES PUBLICAS</v>
      </c>
      <c r="H301" t="s">
        <v>5511</v>
      </c>
      <c r="I301" t="s">
        <v>5046</v>
      </c>
      <c r="J301" t="s">
        <v>5265</v>
      </c>
    </row>
    <row r="302" spans="1:10" hidden="1" x14ac:dyDescent="0.25">
      <c r="A302" t="s">
        <v>1881</v>
      </c>
      <c r="B302" t="str">
        <f>VLOOKUP(Tabla9[[#This Row],[Columna1]],Tabla10[],1,0)</f>
        <v>LAGUNAS VALENZUELA ANNA LAURA</v>
      </c>
      <c r="C302" t="s">
        <v>44</v>
      </c>
      <c r="D302" s="24" t="str">
        <f>VLOOKUP(Tabla9[[#This Row],[Columna1]],Tabla10[],4,0)</f>
        <v>LIDER DE PROYECTO DE DEPARTAMENTO DE PECUU</v>
      </c>
      <c r="E302" t="s">
        <v>188</v>
      </c>
      <c r="F302" t="str">
        <f>VLOOKUP(Tabla9[[#This Row],[Columna1]],Tabla10[],2,0)</f>
        <v>LAGUNAS VALENZUELA ANNA LAURA</v>
      </c>
      <c r="G302" s="24" t="str">
        <f>VLOOKUP(Tabla9[[#This Row],[Columna1]],Tabla10[],3,0)</f>
        <v>DIRECCION DE SEGURIDAD PUBLICA MUNICIPAL</v>
      </c>
      <c r="H302" t="s">
        <v>5110</v>
      </c>
      <c r="I302" t="s">
        <v>5049</v>
      </c>
      <c r="J302" t="s">
        <v>5512</v>
      </c>
    </row>
    <row r="303" spans="1:10" hidden="1" x14ac:dyDescent="0.25">
      <c r="A303" t="s">
        <v>4964</v>
      </c>
      <c r="B303" t="str">
        <f>VLOOKUP(Tabla9[[#This Row],[Columna1]],Tabla10[],1,0)</f>
        <v>TAVIZON GALLEGOS TERESITA DE JESUS</v>
      </c>
      <c r="C303" t="s">
        <v>44</v>
      </c>
      <c r="D303" s="24" t="str">
        <f>VLOOKUP(Tabla9[[#This Row],[Columna1]],Tabla10[],4,0)</f>
        <v>LIDER DE PROYECTO DESPACHO DEL DIRECTOR ORGANO DE CONTROL INTERNO</v>
      </c>
      <c r="E303" t="s">
        <v>385</v>
      </c>
      <c r="F303" t="str">
        <f>VLOOKUP(Tabla9[[#This Row],[Columna1]],Tabla10[],2,0)</f>
        <v>TAVIZON GALLEGOS TERESITA DE JESUS</v>
      </c>
      <c r="G303" s="24" t="str">
        <f>VLOOKUP(Tabla9[[#This Row],[Columna1]],Tabla10[],3,0)</f>
        <v>DIRECCION DE ORGANO INTERNO DE CONTROL</v>
      </c>
      <c r="H303" t="s">
        <v>5513</v>
      </c>
      <c r="I303" t="s">
        <v>5046</v>
      </c>
      <c r="J303" t="s">
        <v>5109</v>
      </c>
    </row>
    <row r="304" spans="1:10" hidden="1" x14ac:dyDescent="0.25">
      <c r="A304" t="s">
        <v>3703</v>
      </c>
      <c r="B304" t="str">
        <f>VLOOKUP(Tabla9[[#This Row],[Columna1]],Tabla10[],1,0)</f>
        <v>NEGRETE JUAREZ ADRIANA</v>
      </c>
      <c r="C304" t="s">
        <v>60</v>
      </c>
      <c r="D304" s="24" t="str">
        <f>VLOOKUP(Tabla9[[#This Row],[Columna1]],Tabla10[],4,0)</f>
        <v>JEFE DE DEPARTAMENTO DESPACHO DEL C SECRETARIO DEL AYUNTAMIENTO</v>
      </c>
      <c r="E304" t="s">
        <v>92</v>
      </c>
      <c r="F304" t="str">
        <f>VLOOKUP(Tabla9[[#This Row],[Columna1]],Tabla10[],2,0)</f>
        <v>NEGRETE JUAREZ ADRIANA</v>
      </c>
      <c r="G304" s="24" t="str">
        <f>VLOOKUP(Tabla9[[#This Row],[Columna1]],Tabla10[],3,0)</f>
        <v>SECRETARIA DEL AYUNTAMIENTO</v>
      </c>
      <c r="H304" t="s">
        <v>5514</v>
      </c>
      <c r="I304" t="s">
        <v>5046</v>
      </c>
      <c r="J304" t="s">
        <v>5057</v>
      </c>
    </row>
    <row r="305" spans="1:10" hidden="1" x14ac:dyDescent="0.25">
      <c r="A305" t="s">
        <v>3133</v>
      </c>
      <c r="B305" t="str">
        <f>VLOOKUP(Tabla9[[#This Row],[Columna1]],Tabla10[],1,0)</f>
        <v>MENDOZA ALVAREZ LUIS ARMANDO</v>
      </c>
      <c r="C305" t="s">
        <v>44</v>
      </c>
      <c r="D305" s="24" t="str">
        <f>VLOOKUP(Tabla9[[#This Row],[Columna1]],Tabla10[],4,0)</f>
        <v>LIDER DE PROYECTO DE DEPARTAMENTO DE INFRAESTRUCTURA Y TELECOMUNICACIONES</v>
      </c>
      <c r="E305" t="s">
        <v>315</v>
      </c>
      <c r="F305" t="str">
        <f>VLOOKUP(Tabla9[[#This Row],[Columna1]],Tabla10[],2,0)</f>
        <v>MENDOZA ALVAREZ LUIS ARMANDO</v>
      </c>
      <c r="G305" s="24" t="str">
        <f>VLOOKUP(Tabla9[[#This Row],[Columna1]],Tabla10[],3,0)</f>
        <v>OFICIALIA MAYOR</v>
      </c>
      <c r="H305" t="s">
        <v>5260</v>
      </c>
      <c r="I305" t="s">
        <v>5046</v>
      </c>
      <c r="J305" t="s">
        <v>5070</v>
      </c>
    </row>
    <row r="306" spans="1:10" hidden="1" x14ac:dyDescent="0.25">
      <c r="A306" t="s">
        <v>3086</v>
      </c>
      <c r="B306" t="str">
        <f>VLOOKUP(Tabla9[[#This Row],[Columna1]],Tabla10[],1,0)</f>
        <v>ESTRADA JASCHACK PEDRO ANTONIO</v>
      </c>
      <c r="C306" t="s">
        <v>44</v>
      </c>
      <c r="D306" s="24" t="str">
        <f>VLOOKUP(Tabla9[[#This Row],[Columna1]],Tabla10[],4,0)</f>
        <v>LIDER DE PROYECTO DE DEPARTAMENTO DE BIENES PATRIMONIALES</v>
      </c>
      <c r="E306" t="s">
        <v>315</v>
      </c>
      <c r="F306" t="str">
        <f>VLOOKUP(Tabla9[[#This Row],[Columna1]],Tabla10[],2,0)</f>
        <v>ESTRADA JASCHACK PEDRO ANTONIO</v>
      </c>
      <c r="G306" s="24" t="str">
        <f>VLOOKUP(Tabla9[[#This Row],[Columna1]],Tabla10[],3,0)</f>
        <v>OFICIALIA MAYOR</v>
      </c>
      <c r="H306" t="s">
        <v>5515</v>
      </c>
      <c r="I306" t="s">
        <v>5049</v>
      </c>
      <c r="J306" t="s">
        <v>5516</v>
      </c>
    </row>
    <row r="307" spans="1:10" hidden="1" x14ac:dyDescent="0.25">
      <c r="A307" t="s">
        <v>3156</v>
      </c>
      <c r="B307" t="str">
        <f>VLOOKUP(Tabla9[[#This Row],[Columna1]],Tabla10[],1,0)</f>
        <v>OLIVAS OLIVAS CARMEN PAULINA</v>
      </c>
      <c r="C307" t="s">
        <v>44</v>
      </c>
      <c r="D307" s="24" t="str">
        <f>VLOOKUP(Tabla9[[#This Row],[Columna1]],Tabla10[],4,0)</f>
        <v>LIDER DE PROYECTO DE DEPARTAMENTO DE BIENES PATRIMONIALES</v>
      </c>
      <c r="E307" t="s">
        <v>315</v>
      </c>
      <c r="F307" t="str">
        <f>VLOOKUP(Tabla9[[#This Row],[Columna1]],Tabla10[],2,0)</f>
        <v>OLIVAS OLIVAS CARMEN PAULINA</v>
      </c>
      <c r="G307" s="24" t="str">
        <f>VLOOKUP(Tabla9[[#This Row],[Columna1]],Tabla10[],3,0)</f>
        <v>OFICIALIA MAYOR</v>
      </c>
      <c r="H307" t="s">
        <v>5515</v>
      </c>
      <c r="I307" t="s">
        <v>5049</v>
      </c>
      <c r="J307" t="s">
        <v>5517</v>
      </c>
    </row>
    <row r="308" spans="1:10" hidden="1" x14ac:dyDescent="0.25">
      <c r="A308" t="s">
        <v>3574</v>
      </c>
      <c r="B308" t="str">
        <f>VLOOKUP(Tabla9[[#This Row],[Columna1]],Tabla10[],1,0)</f>
        <v>MONTIEL NAVA EVA DELIA</v>
      </c>
      <c r="C308" t="s">
        <v>60</v>
      </c>
      <c r="D308" s="24" t="str">
        <f>VLOOKUP(Tabla9[[#This Row],[Columna1]],Tabla10[],4,0)</f>
        <v>JEFE  DE DEPARTAMENTO DE TRANSPARENCIA PROACTIVA Y FOCALIZADA</v>
      </c>
      <c r="E308" t="s">
        <v>5393</v>
      </c>
      <c r="F308" t="str">
        <f>VLOOKUP(Tabla9[[#This Row],[Columna1]],Tabla10[],2,0)</f>
        <v>MONTIEL NAVA EVA DELIA</v>
      </c>
      <c r="G308" s="24" t="str">
        <f>VLOOKUP(Tabla9[[#This Row],[Columna1]],Tabla10[],3,0)</f>
        <v>DIRECCION DE ORGANO INTERNO DE CONTROL</v>
      </c>
      <c r="H308" t="s">
        <v>5518</v>
      </c>
      <c r="I308" t="s">
        <v>5046</v>
      </c>
      <c r="J308" t="s">
        <v>5057</v>
      </c>
    </row>
    <row r="309" spans="1:10" hidden="1" x14ac:dyDescent="0.25">
      <c r="A309" t="s">
        <v>3569</v>
      </c>
      <c r="B309" t="str">
        <f>VLOOKUP(Tabla9[[#This Row],[Columna1]],Tabla10[],1,0)</f>
        <v>DIAZ LOPEZ SCHEILA JANNETE</v>
      </c>
      <c r="C309" t="s">
        <v>60</v>
      </c>
      <c r="D309" s="24" t="str">
        <f>VLOOKUP(Tabla9[[#This Row],[Columna1]],Tabla10[],4,0)</f>
        <v>JEFE DE DEPARTAMENTO.DESP DEL DIRECTOR DE ORGANO INTERNO DE CONTROL</v>
      </c>
      <c r="E309" t="s">
        <v>385</v>
      </c>
      <c r="F309" t="str">
        <f>VLOOKUP(Tabla9[[#This Row],[Columna1]],Tabla10[],2,0)</f>
        <v>DIAZ LOPEZ SCHEILA JANNETE</v>
      </c>
      <c r="G309" s="24" t="str">
        <f>VLOOKUP(Tabla9[[#This Row],[Columna1]],Tabla10[],3,0)</f>
        <v>DIRECCION DE ORGANO INTERNO DE CONTROL</v>
      </c>
      <c r="H309" t="s">
        <v>5519</v>
      </c>
      <c r="I309" t="s">
        <v>5046</v>
      </c>
      <c r="J309" t="s">
        <v>5436</v>
      </c>
    </row>
    <row r="310" spans="1:10" hidden="1" x14ac:dyDescent="0.25">
      <c r="A310" t="s">
        <v>1293</v>
      </c>
      <c r="B310" t="str">
        <f>VLOOKUP(Tabla9[[#This Row],[Columna1]],Tabla10[],1,0)</f>
        <v>AGUILAR GUTIERREZ MARTHA SUGEY</v>
      </c>
      <c r="C310" t="s">
        <v>60</v>
      </c>
      <c r="D310" s="24" t="str">
        <f>VLOOKUP(Tabla9[[#This Row],[Columna1]],Tabla10[],4,0)</f>
        <v>JEFE  DEL DEPTO DE ANALISIS CRIMINAL</v>
      </c>
      <c r="E310" t="s">
        <v>188</v>
      </c>
      <c r="F310" t="str">
        <f>VLOOKUP(Tabla9[[#This Row],[Columna1]],Tabla10[],2,0)</f>
        <v>AGUILAR GUTIERREZ MARTHA SUGEY</v>
      </c>
      <c r="G310" s="24" t="str">
        <f>VLOOKUP(Tabla9[[#This Row],[Columna1]],Tabla10[],3,0)</f>
        <v>DIRECCION DE SEGURIDAD PUBLICA MUNICIPAL</v>
      </c>
      <c r="H310" t="s">
        <v>5520</v>
      </c>
      <c r="I310" t="s">
        <v>5046</v>
      </c>
      <c r="J310" t="s">
        <v>5194</v>
      </c>
    </row>
    <row r="311" spans="1:10" hidden="1" x14ac:dyDescent="0.25">
      <c r="A311" t="s">
        <v>573</v>
      </c>
      <c r="B311" t="str">
        <f>VLOOKUP(Tabla9[[#This Row],[Columna1]],Tabla10[],1,0)</f>
        <v>CAÑEZ ROMERO MELISSA ADRIANA</v>
      </c>
      <c r="C311" t="s">
        <v>44</v>
      </c>
      <c r="D311" s="24" t="str">
        <f>VLOOKUP(Tabla9[[#This Row],[Columna1]],Tabla10[],4,0)</f>
        <v>LIDER DE PROYECTO DE ADMINISTRATIVO SECRETARIA DEL AYUNTAMIENTO</v>
      </c>
      <c r="E311" t="s">
        <v>92</v>
      </c>
      <c r="F311" t="str">
        <f>VLOOKUP(Tabla9[[#This Row],[Columna1]],Tabla10[],2,0)</f>
        <v>CAÑEZ ROMERO MELISSA ADRIANA</v>
      </c>
      <c r="G311" s="24" t="str">
        <f>VLOOKUP(Tabla9[[#This Row],[Columna1]],Tabla10[],3,0)</f>
        <v>SECRETARIA DEL AYUNTAMIENTO</v>
      </c>
      <c r="H311" t="s">
        <v>5521</v>
      </c>
      <c r="I311" t="s">
        <v>5049</v>
      </c>
      <c r="J311" t="s">
        <v>5522</v>
      </c>
    </row>
    <row r="312" spans="1:10" hidden="1" x14ac:dyDescent="0.25">
      <c r="A312" t="s">
        <v>3368</v>
      </c>
      <c r="B312" t="str">
        <f>VLOOKUP(Tabla9[[#This Row],[Columna1]],Tabla10[],1,0)</f>
        <v>ESTRADA NAVA NORMA KAREN</v>
      </c>
      <c r="C312" t="s">
        <v>44</v>
      </c>
      <c r="D312" s="24" t="str">
        <f>VLOOKUP(Tabla9[[#This Row],[Columna1]],Tabla10[],4,0)</f>
        <v>LIDER DE PROYECTO DEPARTAMENTO ADMINISTRATIVO MANTENIMIENTO URBANO</v>
      </c>
      <c r="E312" t="s">
        <v>365</v>
      </c>
      <c r="F312" t="str">
        <f>VLOOKUP(Tabla9[[#This Row],[Columna1]],Tabla10[],2,0)</f>
        <v>ESTRADA NAVA NORMA KAREN</v>
      </c>
      <c r="G312" s="24" t="str">
        <f>VLOOKUP(Tabla9[[#This Row],[Columna1]],Tabla10[],3,0)</f>
        <v>DIRECCION DE MANTENIMIENTO URBANO</v>
      </c>
      <c r="H312" t="s">
        <v>5523</v>
      </c>
      <c r="I312" t="s">
        <v>5049</v>
      </c>
      <c r="J312" t="s">
        <v>5524</v>
      </c>
    </row>
    <row r="313" spans="1:10" hidden="1" x14ac:dyDescent="0.25">
      <c r="A313" t="s">
        <v>3020</v>
      </c>
      <c r="B313" t="str">
        <f>VLOOKUP(Tabla9[[#This Row],[Columna1]],Tabla10[],1,0)</f>
        <v>REYES VILLAGRAN CINDY CORINA</v>
      </c>
      <c r="C313" t="s">
        <v>44</v>
      </c>
      <c r="D313" s="24" t="str">
        <f>VLOOKUP(Tabla9[[#This Row],[Columna1]],Tabla10[],4,0)</f>
        <v>LIDER DE PROYECTO DEL COORDINACION ELABORACION Y CTROL PRESUPUESTAL</v>
      </c>
      <c r="E313" t="s">
        <v>288</v>
      </c>
      <c r="F313" t="str">
        <f>VLOOKUP(Tabla9[[#This Row],[Columna1]],Tabla10[],2,0)</f>
        <v>REYES VILLAGRAN CINDY CORINA</v>
      </c>
      <c r="G313" s="24" t="str">
        <f>VLOOKUP(Tabla9[[#This Row],[Columna1]],Tabla10[],3,0)</f>
        <v>TESORERIA MUNICIPAL</v>
      </c>
      <c r="H313" t="s">
        <v>5525</v>
      </c>
      <c r="I313" t="s">
        <v>5046</v>
      </c>
      <c r="J313" t="s">
        <v>5109</v>
      </c>
    </row>
    <row r="314" spans="1:10" hidden="1" x14ac:dyDescent="0.25">
      <c r="A314" t="s">
        <v>3310</v>
      </c>
      <c r="B314" t="str">
        <f>VLOOKUP(Tabla9[[#This Row],[Columna1]],Tabla10[],1,0)</f>
        <v>VASQUEZ AGUIRRE SERGIO MANUEL</v>
      </c>
      <c r="C314" t="s">
        <v>60</v>
      </c>
      <c r="D314" s="24" t="str">
        <f>VLOOKUP(Tabla9[[#This Row],[Columna1]],Tabla10[],4,0)</f>
        <v>JEFE  DE DEPARTAMENTO DE INFRAESTRUCTURA DESARROLLO RURAL</v>
      </c>
      <c r="E314" t="s">
        <v>352</v>
      </c>
      <c r="F314" t="str">
        <f>VLOOKUP(Tabla9[[#This Row],[Columna1]],Tabla10[],2,0)</f>
        <v>VASQUEZ AGUIRRE SERGIO MANUEL</v>
      </c>
      <c r="G314" s="24" t="str">
        <f>VLOOKUP(Tabla9[[#This Row],[Columna1]],Tabla10[],3,0)</f>
        <v>DIRECCION DE DESARROLLO RURAL</v>
      </c>
      <c r="H314" t="s">
        <v>5526</v>
      </c>
      <c r="I314" t="s">
        <v>5046</v>
      </c>
      <c r="J314" t="s">
        <v>5527</v>
      </c>
    </row>
    <row r="315" spans="1:10" hidden="1" x14ac:dyDescent="0.25">
      <c r="A315" t="s">
        <v>708</v>
      </c>
      <c r="B315" t="str">
        <f>VLOOKUP(Tabla9[[#This Row],[Columna1]],Tabla10[],1,0)</f>
        <v>DE LA FUENTE VALERIO LORENA EDITH</v>
      </c>
      <c r="C315" t="s">
        <v>60</v>
      </c>
      <c r="D315" s="24" t="str">
        <f>VLOOKUP(Tabla9[[#This Row],[Columna1]],Tabla10[],4,0)</f>
        <v>JEFE DE DEPARTAMENTO.DESPACHO DEL C DIRECTOR DE OBRAS PUBLICAS</v>
      </c>
      <c r="E315" t="s">
        <v>123</v>
      </c>
      <c r="F315" t="str">
        <f>VLOOKUP(Tabla9[[#This Row],[Columna1]],Tabla10[],2,0)</f>
        <v>DE LA FUENTE VALERIO LORENA EDITH</v>
      </c>
      <c r="G315" s="24" t="str">
        <f>VLOOKUP(Tabla9[[#This Row],[Columna1]],Tabla10[],3,0)</f>
        <v>DIRECCION DE OBRAS PUBLICAS</v>
      </c>
      <c r="H315" t="s">
        <v>5528</v>
      </c>
      <c r="I315" t="s">
        <v>5046</v>
      </c>
      <c r="J315" t="s">
        <v>5529</v>
      </c>
    </row>
    <row r="316" spans="1:10" hidden="1" x14ac:dyDescent="0.25">
      <c r="A316" t="s">
        <v>615</v>
      </c>
      <c r="B316" t="str">
        <f>VLOOKUP(Tabla9[[#This Row],[Columna1]],Tabla10[],1,0)</f>
        <v>ORTEGA MUNDO YURI ANDREIVICH</v>
      </c>
      <c r="C316" t="s">
        <v>60</v>
      </c>
      <c r="D316" s="24" t="str">
        <f>VLOOKUP(Tabla9[[#This Row],[Columna1]],Tabla10[],4,0)</f>
        <v>JEFE DE DEPARTAMENTO DEPARTAMENTO DE COMERCIO Y ESPECTACULOS</v>
      </c>
      <c r="E316" t="s">
        <v>92</v>
      </c>
      <c r="F316" t="str">
        <f>VLOOKUP(Tabla9[[#This Row],[Columna1]],Tabla10[],2,0)</f>
        <v>ORTEGA MUNDO YURI ANDREIVICH</v>
      </c>
      <c r="G316" s="24" t="str">
        <f>VLOOKUP(Tabla9[[#This Row],[Columna1]],Tabla10[],3,0)</f>
        <v>SECRETARIA DEL AYUNTAMIENTO</v>
      </c>
      <c r="H316" t="s">
        <v>5530</v>
      </c>
      <c r="I316" t="s">
        <v>5046</v>
      </c>
      <c r="J316" t="s">
        <v>5214</v>
      </c>
    </row>
    <row r="317" spans="1:10" x14ac:dyDescent="0.25">
      <c r="A317" t="s">
        <v>5657</v>
      </c>
      <c r="B317" t="e">
        <f>VLOOKUP(Tabla9[[#This Row],[Columna1]],Tabla10[],1,0)</f>
        <v>#N/A</v>
      </c>
      <c r="C317" t="s">
        <v>44</v>
      </c>
      <c r="D317" s="24" t="e">
        <f>VLOOKUP(Tabla9[[#This Row],[Columna1]],Tabla10[],4,0)</f>
        <v>#N/A</v>
      </c>
      <c r="E317" t="s">
        <v>123</v>
      </c>
      <c r="F317" t="e">
        <f>VLOOKUP(Tabla9[[#This Row],[Columna1]],Tabla10[],2,0)</f>
        <v>#N/A</v>
      </c>
      <c r="G317" s="24" t="e">
        <f>VLOOKUP(Tabla9[[#This Row],[Columna1]],Tabla10[],3,0)</f>
        <v>#N/A</v>
      </c>
      <c r="H317" t="s">
        <v>5531</v>
      </c>
      <c r="I317" t="s">
        <v>5046</v>
      </c>
      <c r="J317" t="s">
        <v>5057</v>
      </c>
    </row>
    <row r="318" spans="1:10" hidden="1" x14ac:dyDescent="0.25">
      <c r="A318" t="s">
        <v>1268</v>
      </c>
      <c r="B318" t="str">
        <f>VLOOKUP(Tabla9[[#This Row],[Columna1]],Tabla10[],1,0)</f>
        <v>ARISTI LARA SALVADOR RODOLFO</v>
      </c>
      <c r="C318" t="s">
        <v>60</v>
      </c>
      <c r="D318" s="24" t="str">
        <f>VLOOKUP(Tabla9[[#This Row],[Columna1]],Tabla10[],4,0)</f>
        <v>JEFE  DE DEPARTAMENTO DE ATENCION CIUDADANA Y ENLACE DE ORGANISMOS SOCIALES</v>
      </c>
      <c r="E318" t="s">
        <v>188</v>
      </c>
      <c r="F318" t="str">
        <f>VLOOKUP(Tabla9[[#This Row],[Columna1]],Tabla10[],2,0)</f>
        <v>ARISTI LARA SALVADOR RODOLFO</v>
      </c>
      <c r="G318" s="24" t="str">
        <f>VLOOKUP(Tabla9[[#This Row],[Columna1]],Tabla10[],3,0)</f>
        <v>DIRECCION DE SEGURIDAD PUBLICA MUNICIPAL</v>
      </c>
      <c r="H318" t="s">
        <v>5532</v>
      </c>
      <c r="I318" t="s">
        <v>5049</v>
      </c>
      <c r="J318" t="s">
        <v>5533</v>
      </c>
    </row>
    <row r="319" spans="1:10" hidden="1" x14ac:dyDescent="0.25">
      <c r="A319" t="s">
        <v>4553</v>
      </c>
      <c r="B319" t="str">
        <f>VLOOKUP(Tabla9[[#This Row],[Columna1]],Tabla10[],1,0)</f>
        <v>HERNANDEZ DELGADILLO EUNICE</v>
      </c>
      <c r="C319" t="s">
        <v>60</v>
      </c>
      <c r="D319" s="24" t="str">
        <f>VLOOKUP(Tabla9[[#This Row],[Columna1]],Tabla10[],4,0)</f>
        <v>JEFE DE DEPARTAMENTO DE ADMON DE PLATAFORMA ESCUDO CHIHUAHUA</v>
      </c>
      <c r="E319" t="s">
        <v>188</v>
      </c>
      <c r="F319" t="str">
        <f>VLOOKUP(Tabla9[[#This Row],[Columna1]],Tabla10[],2,0)</f>
        <v>HERNANDEZ DELGADILLO EUNICE</v>
      </c>
      <c r="G319" s="24" t="str">
        <f>VLOOKUP(Tabla9[[#This Row],[Columna1]],Tabla10[],3,0)</f>
        <v>DIRECCION DE SEGURIDAD PUBLICA MUNICIPAL</v>
      </c>
      <c r="H319" t="s">
        <v>5534</v>
      </c>
      <c r="I319" t="s">
        <v>5046</v>
      </c>
      <c r="J319" t="s">
        <v>5535</v>
      </c>
    </row>
    <row r="320" spans="1:10" hidden="1" x14ac:dyDescent="0.25">
      <c r="A320" t="s">
        <v>3553</v>
      </c>
      <c r="B320" t="str">
        <f>VLOOKUP(Tabla9[[#This Row],[Columna1]],Tabla10[],1,0)</f>
        <v>VILLAGRAN PEREZ DANIELA AYLIN</v>
      </c>
      <c r="C320" t="s">
        <v>60</v>
      </c>
      <c r="D320" s="24" t="str">
        <f>VLOOKUP(Tabla9[[#This Row],[Columna1]],Tabla10[],4,0)</f>
        <v>JEFE DE DEPARTAMENTO DE RECURSOS MATERIALES</v>
      </c>
      <c r="E320" t="s">
        <v>365</v>
      </c>
      <c r="F320" t="str">
        <f>VLOOKUP(Tabla9[[#This Row],[Columna1]],Tabla10[],2,0)</f>
        <v>VILLAGRAN PEREZ DANIELA AYLIN</v>
      </c>
      <c r="G320" s="24" t="str">
        <f>VLOOKUP(Tabla9[[#This Row],[Columna1]],Tabla10[],3,0)</f>
        <v>DIRECCION DE MANTENIMIENTO URBANO</v>
      </c>
      <c r="H320" s="22" t="s">
        <v>5536</v>
      </c>
      <c r="I320" t="s">
        <v>5049</v>
      </c>
      <c r="J320" t="s">
        <v>5368</v>
      </c>
    </row>
    <row r="321" spans="1:10" hidden="1" x14ac:dyDescent="0.25">
      <c r="A321" t="s">
        <v>2749</v>
      </c>
      <c r="B321" t="str">
        <f>VLOOKUP(Tabla9[[#This Row],[Columna1]],Tabla10[],1,0)</f>
        <v>VILLARREAL GONZALEZ GRECIA LOURDES</v>
      </c>
      <c r="C321" t="s">
        <v>44</v>
      </c>
      <c r="D321" s="24" t="str">
        <f>VLOOKUP(Tabla9[[#This Row],[Columna1]],Tabla10[],4,0)</f>
        <v>LIDER DE PROYECTO DE DEPARTAMENTO DE ANALISIS CRIMINAL</v>
      </c>
      <c r="E321" t="s">
        <v>188</v>
      </c>
      <c r="F321" t="str">
        <f>VLOOKUP(Tabla9[[#This Row],[Columna1]],Tabla10[],2,0)</f>
        <v>VILLARREAL GONZALEZ GRECIA LOURDES</v>
      </c>
      <c r="G321" s="24" t="str">
        <f>VLOOKUP(Tabla9[[#This Row],[Columna1]],Tabla10[],3,0)</f>
        <v>DIRECCION DE SEGURIDAD PUBLICA MUNICIPAL</v>
      </c>
      <c r="H321" t="s">
        <v>5537</v>
      </c>
      <c r="I321" t="s">
        <v>5046</v>
      </c>
      <c r="J321" t="s">
        <v>5265</v>
      </c>
    </row>
    <row r="322" spans="1:10" hidden="1" x14ac:dyDescent="0.25">
      <c r="A322" t="s">
        <v>2417</v>
      </c>
      <c r="B322" t="str">
        <f>VLOOKUP(Tabla9[[#This Row],[Columna1]],Tabla10[],1,0)</f>
        <v>REVELES VALENZUELA PAOLA IVETH</v>
      </c>
      <c r="C322" t="s">
        <v>60</v>
      </c>
      <c r="D322" s="24" t="str">
        <f>VLOOKUP(Tabla9[[#This Row],[Columna1]],Tabla10[],4,0)</f>
        <v>JEFE  DE DEPARTAMENTO UNIDAD ATENCION A LA VIOLENCIA FAMILIAR</v>
      </c>
      <c r="E322" t="s">
        <v>188</v>
      </c>
      <c r="F322" t="str">
        <f>VLOOKUP(Tabla9[[#This Row],[Columna1]],Tabla10[],2,0)</f>
        <v>REVELES VALENZUELA PAOLA IVETH</v>
      </c>
      <c r="G322" s="24" t="str">
        <f>VLOOKUP(Tabla9[[#This Row],[Columna1]],Tabla10[],3,0)</f>
        <v>DIRECCION DE SEGURIDAD PUBLICA MUNICIPAL</v>
      </c>
      <c r="H322" t="s">
        <v>5538</v>
      </c>
      <c r="I322" t="s">
        <v>5046</v>
      </c>
      <c r="J322" t="s">
        <v>5539</v>
      </c>
    </row>
    <row r="323" spans="1:10" hidden="1" x14ac:dyDescent="0.25">
      <c r="A323" t="s">
        <v>2436</v>
      </c>
      <c r="B323" t="str">
        <f>VLOOKUP(Tabla9[[#This Row],[Columna1]],Tabla10[],1,0)</f>
        <v>RIOS LOPEZ AARON ELIGIO</v>
      </c>
      <c r="C323" t="s">
        <v>44</v>
      </c>
      <c r="D323" s="24" t="str">
        <f>VLOOKUP(Tabla9[[#This Row],[Columna1]],Tabla10[],4,0)</f>
        <v>LIDER DE PROYECTO DE DEPARTAMENTO DE PECUU</v>
      </c>
      <c r="E323" t="s">
        <v>188</v>
      </c>
      <c r="F323" t="str">
        <f>VLOOKUP(Tabla9[[#This Row],[Columna1]],Tabla10[],2,0)</f>
        <v>RIOS LOPEZ AARON ELIGIO</v>
      </c>
      <c r="G323" s="24" t="str">
        <f>VLOOKUP(Tabla9[[#This Row],[Columna1]],Tabla10[],3,0)</f>
        <v>DIRECCION DE SEGURIDAD PUBLICA MUNICIPAL</v>
      </c>
      <c r="H323" t="s">
        <v>5110</v>
      </c>
      <c r="I323" t="s">
        <v>5049</v>
      </c>
      <c r="J323" t="s">
        <v>5512</v>
      </c>
    </row>
    <row r="324" spans="1:10" hidden="1" x14ac:dyDescent="0.25">
      <c r="A324" t="s">
        <v>541</v>
      </c>
      <c r="B324" t="str">
        <f>VLOOKUP(Tabla9[[#This Row],[Columna1]],Tabla10[],1,0)</f>
        <v>VARELA ESTRADA GABRIEL OMAR</v>
      </c>
      <c r="C324" t="s">
        <v>60</v>
      </c>
      <c r="D324" s="24" t="str">
        <f>VLOOKUP(Tabla9[[#This Row],[Columna1]],Tabla10[],4,0)</f>
        <v>JEFE  DE DEPARTAMENTO DE OPERACIONES AEREAS</v>
      </c>
      <c r="E324" t="s">
        <v>188</v>
      </c>
      <c r="F324" t="str">
        <f>VLOOKUP(Tabla9[[#This Row],[Columna1]],Tabla10[],2,0)</f>
        <v>VARELA ESTRADA GABRIEL OMAR</v>
      </c>
      <c r="G324" s="24" t="str">
        <f>VLOOKUP(Tabla9[[#This Row],[Columna1]],Tabla10[],3,0)</f>
        <v>DIRECCION DE DESARROLLO ECONOMICO Y COMPETITIVIDAD</v>
      </c>
      <c r="H324" t="s">
        <v>5540</v>
      </c>
      <c r="I324" t="s">
        <v>5046</v>
      </c>
      <c r="J324" t="s">
        <v>5541</v>
      </c>
    </row>
    <row r="325" spans="1:10" hidden="1" x14ac:dyDescent="0.25">
      <c r="A325" t="s">
        <v>4955</v>
      </c>
      <c r="B325" t="str">
        <f>VLOOKUP(Tabla9[[#This Row],[Columna1]],Tabla10[],1,0)</f>
        <v>GARCIA SANTOYO ELIZABETH</v>
      </c>
      <c r="C325" t="s">
        <v>5087</v>
      </c>
      <c r="D325" s="24" t="str">
        <f>VLOOKUP(Tabla9[[#This Row],[Columna1]],Tabla10[],4,0)</f>
        <v>COORDINADOR DE DEPENDENCIA DESPACHO DEL COORDINADOR  DE RELACIONES PUBLICAS</v>
      </c>
      <c r="E325" t="s">
        <v>380</v>
      </c>
      <c r="F325" t="str">
        <f>VLOOKUP(Tabla9[[#This Row],[Columna1]],Tabla10[],2,0)</f>
        <v>GARCIA SANTOYO ELIZABETH</v>
      </c>
      <c r="G325" s="24" t="str">
        <f>VLOOKUP(Tabla9[[#This Row],[Columna1]],Tabla10[],3,0)</f>
        <v>COORDINACION DE RELACIONES PUBLICAS</v>
      </c>
      <c r="H325" t="s">
        <v>5542</v>
      </c>
      <c r="I325" t="s">
        <v>5046</v>
      </c>
      <c r="J325" t="s">
        <v>5543</v>
      </c>
    </row>
    <row r="326" spans="1:10" hidden="1" x14ac:dyDescent="0.25">
      <c r="A326" t="s">
        <v>1405</v>
      </c>
      <c r="B326" t="str">
        <f>VLOOKUP(Tabla9[[#This Row],[Columna1]],Tabla10[],1,0)</f>
        <v>CARBAJAL GASCA ROSA CECILIA</v>
      </c>
      <c r="C326" t="s">
        <v>60</v>
      </c>
      <c r="D326" s="24" t="str">
        <f>VLOOKUP(Tabla9[[#This Row],[Columna1]],Tabla10[],4,0)</f>
        <v>JEFE  DE DEPARTAMENTO DE CERTIFICACION</v>
      </c>
      <c r="E326" t="s">
        <v>188</v>
      </c>
      <c r="F326" t="str">
        <f>VLOOKUP(Tabla9[[#This Row],[Columna1]],Tabla10[],2,0)</f>
        <v>CARBAJAL GASCA ROSA CECILIA</v>
      </c>
      <c r="G326" s="24" t="str">
        <f>VLOOKUP(Tabla9[[#This Row],[Columna1]],Tabla10[],3,0)</f>
        <v>DIRECCION DE SEGURIDAD PUBLICA MUNICIPAL</v>
      </c>
      <c r="H326" t="s">
        <v>5544</v>
      </c>
      <c r="I326" t="s">
        <v>5049</v>
      </c>
      <c r="J326" t="s">
        <v>5545</v>
      </c>
    </row>
    <row r="327" spans="1:10" hidden="1" x14ac:dyDescent="0.25">
      <c r="A327" t="s">
        <v>3727</v>
      </c>
      <c r="B327" t="str">
        <f>VLOOKUP(Tabla9[[#This Row],[Columna1]],Tabla10[],1,0)</f>
        <v>MURUATO CARLOS FEDERICO</v>
      </c>
      <c r="C327" t="s">
        <v>60</v>
      </c>
      <c r="D327" s="24" t="str">
        <f>VLOOKUP(Tabla9[[#This Row],[Columna1]],Tabla10[],4,0)</f>
        <v>JEFE DE DEPARTAMENTO DE ALCOHOLES</v>
      </c>
      <c r="E327" t="s">
        <v>92</v>
      </c>
      <c r="F327" t="str">
        <f>VLOOKUP(Tabla9[[#This Row],[Columna1]],Tabla10[],2,0)</f>
        <v>MURUATO CARLOS FEDERICO</v>
      </c>
      <c r="G327" s="24" t="str">
        <f>VLOOKUP(Tabla9[[#This Row],[Columna1]],Tabla10[],3,0)</f>
        <v>SECRETARIA DEL AYUNTAMIENTO</v>
      </c>
      <c r="H327" t="s">
        <v>5546</v>
      </c>
      <c r="I327" t="s">
        <v>5046</v>
      </c>
      <c r="J327" t="s">
        <v>5131</v>
      </c>
    </row>
    <row r="328" spans="1:10" hidden="1" x14ac:dyDescent="0.25">
      <c r="A328" t="s">
        <v>4030</v>
      </c>
      <c r="B328" t="str">
        <f>VLOOKUP(Tabla9[[#This Row],[Columna1]],Tabla10[],1,0)</f>
        <v>BORJAS MELENDEZ GABRIEL</v>
      </c>
      <c r="C328" t="s">
        <v>44</v>
      </c>
      <c r="D328" s="24" t="str">
        <f>VLOOKUP(Tabla9[[#This Row],[Columna1]],Tabla10[],4,0)</f>
        <v>LIDER DE PROYECTO DE DEPARTAMENTO DE COMUNICACION SOCIAL</v>
      </c>
      <c r="E328" t="s">
        <v>188</v>
      </c>
      <c r="F328" t="str">
        <f>VLOOKUP(Tabla9[[#This Row],[Columna1]],Tabla10[],2,0)</f>
        <v>BORJAS MELENDEZ GABRIEL</v>
      </c>
      <c r="G328" s="24" t="str">
        <f>VLOOKUP(Tabla9[[#This Row],[Columna1]],Tabla10[],3,0)</f>
        <v>DIRECCION DE SEGURIDAD PUBLICA MUNICIPAL</v>
      </c>
      <c r="H328" t="s">
        <v>5547</v>
      </c>
      <c r="I328" t="s">
        <v>5049</v>
      </c>
      <c r="J328" t="s">
        <v>5548</v>
      </c>
    </row>
    <row r="329" spans="1:10" hidden="1" x14ac:dyDescent="0.25">
      <c r="A329" t="s">
        <v>885</v>
      </c>
      <c r="B329" t="str">
        <f>VLOOKUP(Tabla9[[#This Row],[Columna1]],Tabla10[],1,0)</f>
        <v>SILVA GARCIA JESUS MANUEL</v>
      </c>
      <c r="C329" t="s">
        <v>60</v>
      </c>
      <c r="D329" s="24" t="str">
        <f>VLOOKUP(Tabla9[[#This Row],[Columna1]],Tabla10[],4,0)</f>
        <v>JEFE  DE DEPARTAMENTO DE CONTROL Y EVALUACION DE FRACCIONAMIENTOS</v>
      </c>
      <c r="E329" t="s">
        <v>152</v>
      </c>
      <c r="F329" t="str">
        <f>VLOOKUP(Tabla9[[#This Row],[Columna1]],Tabla10[],2,0)</f>
        <v>SILVA GARCIA JESUS MANUEL</v>
      </c>
      <c r="G329" s="24" t="str">
        <f>VLOOKUP(Tabla9[[#This Row],[Columna1]],Tabla10[],3,0)</f>
        <v>DIRECCION DE DESARROLLO URBANO Y ECOLOGIA</v>
      </c>
      <c r="H329" t="s">
        <v>5549</v>
      </c>
      <c r="I329" t="s">
        <v>5049</v>
      </c>
      <c r="J329" t="s">
        <v>5168</v>
      </c>
    </row>
    <row r="330" spans="1:10" hidden="1" x14ac:dyDescent="0.25">
      <c r="A330" t="s">
        <v>858</v>
      </c>
      <c r="B330" t="str">
        <f>VLOOKUP(Tabla9[[#This Row],[Columna1]],Tabla10[],1,0)</f>
        <v>OLIVAS MALDONADO MIRYAM JANET</v>
      </c>
      <c r="C330" t="s">
        <v>60</v>
      </c>
      <c r="D330" s="24" t="str">
        <f>VLOOKUP(Tabla9[[#This Row],[Columna1]],Tabla10[],4,0)</f>
        <v>JEFE  DE DEPARTAMENTO JURIDICO DESARROLLO URBANO Y ECOLOGIA</v>
      </c>
      <c r="E330" t="s">
        <v>152</v>
      </c>
      <c r="F330" t="str">
        <f>VLOOKUP(Tabla9[[#This Row],[Columna1]],Tabla10[],2,0)</f>
        <v>OLIVAS MALDONADO MIRYAM JANET</v>
      </c>
      <c r="G330" s="24" t="str">
        <f>VLOOKUP(Tabla9[[#This Row],[Columna1]],Tabla10[],3,0)</f>
        <v>DIRECCION DE DESARROLLO URBANO Y ECOLOGIA</v>
      </c>
      <c r="H330" t="s">
        <v>5550</v>
      </c>
      <c r="I330" t="s">
        <v>5046</v>
      </c>
      <c r="J330" t="s">
        <v>5086</v>
      </c>
    </row>
    <row r="331" spans="1:10" hidden="1" x14ac:dyDescent="0.25">
      <c r="A331" t="s">
        <v>820</v>
      </c>
      <c r="B331" t="str">
        <f>VLOOKUP(Tabla9[[#This Row],[Columna1]],Tabla10[],1,0)</f>
        <v>CRUZ VALENZUELA JAVIER EMILIO</v>
      </c>
      <c r="C331" t="s">
        <v>73</v>
      </c>
      <c r="D331" s="24" t="str">
        <f>VLOOKUP(Tabla9[[#This Row],[Columna1]],Tabla10[],4,0)</f>
        <v>SUBDIRECTOR DESPACHO DEL SUBDIRECTOR DE PROGRAMACION URBANA</v>
      </c>
      <c r="E331" t="s">
        <v>152</v>
      </c>
      <c r="F331" t="str">
        <f>VLOOKUP(Tabla9[[#This Row],[Columna1]],Tabla10[],2,0)</f>
        <v>CRUZ VALENZUELA JAVIER EMILIO</v>
      </c>
      <c r="G331" s="24" t="str">
        <f>VLOOKUP(Tabla9[[#This Row],[Columna1]],Tabla10[],3,0)</f>
        <v>DIRECCION DE DESARROLLO URBANO Y ECOLOGIA</v>
      </c>
      <c r="H331" t="s">
        <v>5551</v>
      </c>
      <c r="I331" t="s">
        <v>5046</v>
      </c>
      <c r="J331" t="s">
        <v>5057</v>
      </c>
    </row>
    <row r="332" spans="1:10" hidden="1" x14ac:dyDescent="0.25">
      <c r="A332" t="s">
        <v>3159</v>
      </c>
      <c r="B332" t="str">
        <f>VLOOKUP(Tabla9[[#This Row],[Columna1]],Tabla10[],1,0)</f>
        <v>ORDOÑEZ RODRIGUEZ FELIPE MARCOS</v>
      </c>
      <c r="C332" t="s">
        <v>60</v>
      </c>
      <c r="D332" s="24" t="str">
        <f>VLOOKUP(Tabla9[[#This Row],[Columna1]],Tabla10[],4,0)</f>
        <v>JEFE  DE DEPARTAMENTO REL LABORALES Y PRESTACIONES</v>
      </c>
      <c r="E332" t="s">
        <v>315</v>
      </c>
      <c r="F332" t="str">
        <f>VLOOKUP(Tabla9[[#This Row],[Columna1]],Tabla10[],2,0)</f>
        <v>ORDOÑEZ RODRIGUEZ FELIPE MARCOS</v>
      </c>
      <c r="G332" s="24" t="str">
        <f>VLOOKUP(Tabla9[[#This Row],[Columna1]],Tabla10[],3,0)</f>
        <v>OFICIALIA MAYOR</v>
      </c>
      <c r="H332" t="s">
        <v>5552</v>
      </c>
      <c r="I332" t="s">
        <v>5046</v>
      </c>
      <c r="J332" t="s">
        <v>5145</v>
      </c>
    </row>
    <row r="333" spans="1:10" hidden="1" x14ac:dyDescent="0.25">
      <c r="A333" t="s">
        <v>3854</v>
      </c>
      <c r="B333" t="str">
        <f>VLOOKUP(Tabla9[[#This Row],[Columna1]],Tabla10[],1,0)</f>
        <v>SOLIS HERRERA ALEJANDRO</v>
      </c>
      <c r="C333" t="s">
        <v>60</v>
      </c>
      <c r="D333" s="24" t="str">
        <f>VLOOKUP(Tabla9[[#This Row],[Columna1]],Tabla10[],4,0)</f>
        <v>JEFE  DE DEPARTAMENTO DE INSPECCION</v>
      </c>
      <c r="E333" t="s">
        <v>152</v>
      </c>
      <c r="F333" t="str">
        <f>VLOOKUP(Tabla9[[#This Row],[Columna1]],Tabla10[],2,0)</f>
        <v>SOLIS HERRERA ALEJANDRO</v>
      </c>
      <c r="G333" s="24" t="str">
        <f>VLOOKUP(Tabla9[[#This Row],[Columna1]],Tabla10[],3,0)</f>
        <v>DIRECCION DE DESARROLLO URBANO Y ECOLOGIA</v>
      </c>
      <c r="H333" t="s">
        <v>5553</v>
      </c>
      <c r="I333" t="s">
        <v>5049</v>
      </c>
      <c r="J333" t="s">
        <v>5554</v>
      </c>
    </row>
    <row r="334" spans="1:10" hidden="1" x14ac:dyDescent="0.25">
      <c r="A334" t="s">
        <v>1435</v>
      </c>
      <c r="B334" t="str">
        <f>VLOOKUP(Tabla9[[#This Row],[Columna1]],Tabla10[],1,0)</f>
        <v>CASTAÑON RAMOS DAVID GERARDO</v>
      </c>
      <c r="C334" t="s">
        <v>44</v>
      </c>
      <c r="D334" s="24" t="str">
        <f>VLOOKUP(Tabla9[[#This Row],[Columna1]],Tabla10[],4,0)</f>
        <v>LIDER DE PROYECTO DE DEPARTAMENTO SOPORTE TECNICO SEGURIDAD PUBLICA</v>
      </c>
      <c r="E334" t="s">
        <v>188</v>
      </c>
      <c r="F334" t="str">
        <f>VLOOKUP(Tabla9[[#This Row],[Columna1]],Tabla10[],2,0)</f>
        <v>CASTAÑON RAMOS DAVID GERARDO</v>
      </c>
      <c r="G334" s="24" t="str">
        <f>VLOOKUP(Tabla9[[#This Row],[Columna1]],Tabla10[],3,0)</f>
        <v>DIRECCION DE SEGURIDAD PUBLICA MUNICIPAL</v>
      </c>
      <c r="H334" t="s">
        <v>5555</v>
      </c>
      <c r="I334" t="s">
        <v>5049</v>
      </c>
      <c r="J334" t="s">
        <v>5327</v>
      </c>
    </row>
    <row r="335" spans="1:10" hidden="1" x14ac:dyDescent="0.25">
      <c r="A335" t="s">
        <v>1388</v>
      </c>
      <c r="B335" t="str">
        <f>VLOOKUP(Tabla9[[#This Row],[Columna1]],Tabla10[],1,0)</f>
        <v>CHAVEZ ESTRADA NORA ESTHER</v>
      </c>
      <c r="C335" t="s">
        <v>44</v>
      </c>
      <c r="D335" s="24" t="str">
        <f>VLOOKUP(Tabla9[[#This Row],[Columna1]],Tabla10[],4,0)</f>
        <v>LIDER DE PROYECTO DE DEPARTAMENTO DE PECUU</v>
      </c>
      <c r="E335" t="s">
        <v>188</v>
      </c>
      <c r="F335" t="str">
        <f>VLOOKUP(Tabla9[[#This Row],[Columna1]],Tabla10[],2,0)</f>
        <v>CHAVEZ ESTRADA NORA ESTHER</v>
      </c>
      <c r="G335" s="24" t="str">
        <f>VLOOKUP(Tabla9[[#This Row],[Columna1]],Tabla10[],3,0)</f>
        <v>DIRECCION DE SEGURIDAD PUBLICA MUNICIPAL</v>
      </c>
      <c r="H335" t="s">
        <v>5110</v>
      </c>
      <c r="I335" t="s">
        <v>5049</v>
      </c>
      <c r="J335" t="s">
        <v>5556</v>
      </c>
    </row>
    <row r="336" spans="1:10" hidden="1" x14ac:dyDescent="0.25">
      <c r="A336" t="s">
        <v>3225</v>
      </c>
      <c r="B336" t="str">
        <f>VLOOKUP(Tabla9[[#This Row],[Columna1]],Tabla10[],1,0)</f>
        <v>CHAVEZ DIAZ SANDRA CRISTINA</v>
      </c>
      <c r="C336" t="s">
        <v>44</v>
      </c>
      <c r="D336" s="24" t="str">
        <f>VLOOKUP(Tabla9[[#This Row],[Columna1]],Tabla10[],4,0)</f>
        <v>LIDER DE PROYECTO DEL DESPACHO DEL DIRECTOR DE PLANEACION Y EVAL</v>
      </c>
      <c r="E336" t="s">
        <v>331</v>
      </c>
      <c r="F336" t="str">
        <f>VLOOKUP(Tabla9[[#This Row],[Columna1]],Tabla10[],2,0)</f>
        <v>CHAVEZ DIAZ SANDRA CRISTINA</v>
      </c>
      <c r="G336" s="24" t="str">
        <f>VLOOKUP(Tabla9[[#This Row],[Columna1]],Tabla10[],3,0)</f>
        <v>DIRECCION DE PLANEACION E INNOVACION GUBERNAMENTAL</v>
      </c>
      <c r="H336" t="s">
        <v>5557</v>
      </c>
      <c r="I336" t="s">
        <v>5118</v>
      </c>
      <c r="J336" t="s">
        <v>5558</v>
      </c>
    </row>
    <row r="337" spans="1:10" hidden="1" x14ac:dyDescent="0.25">
      <c r="A337" t="s">
        <v>3759</v>
      </c>
      <c r="B337" t="str">
        <f>VLOOKUP(Tabla9[[#This Row],[Columna1]],Tabla10[],1,0)</f>
        <v>RODARTE DE LA ROSA RICARDO</v>
      </c>
      <c r="C337" t="s">
        <v>44</v>
      </c>
      <c r="D337" s="24" t="str">
        <f>VLOOKUP(Tabla9[[#This Row],[Columna1]],Tabla10[],4,0)</f>
        <v>LIDER DE PROYECTO DESPACHO DEL C DIRECTOR DE OBRAS PUBLICAS</v>
      </c>
      <c r="E337" t="s">
        <v>123</v>
      </c>
      <c r="F337" t="str">
        <f>VLOOKUP(Tabla9[[#This Row],[Columna1]],Tabla10[],2,0)</f>
        <v>RODARTE DE LA ROSA RICARDO</v>
      </c>
      <c r="G337" s="24" t="str">
        <f>VLOOKUP(Tabla9[[#This Row],[Columna1]],Tabla10[],3,0)</f>
        <v>DIRECCION DE OBRAS PUBLICAS</v>
      </c>
      <c r="H337" t="s">
        <v>5559</v>
      </c>
      <c r="I337" t="s">
        <v>5046</v>
      </c>
      <c r="J337" t="s">
        <v>5560</v>
      </c>
    </row>
    <row r="338" spans="1:10" hidden="1" x14ac:dyDescent="0.25">
      <c r="A338" t="s">
        <v>4862</v>
      </c>
      <c r="B338" t="str">
        <f>VLOOKUP(Tabla9[[#This Row],[Columna1]],Tabla10[],1,0)</f>
        <v>CISNEROS CARLOS TERESA</v>
      </c>
      <c r="C338" t="s">
        <v>44</v>
      </c>
      <c r="D338" s="24" t="str">
        <f>VLOOKUP(Tabla9[[#This Row],[Columna1]],Tabla10[],4,0)</f>
        <v>LIDER DE PROYECTO DEL DEPARTANENTO DE PARQUES Y JARDINES</v>
      </c>
      <c r="E338" t="s">
        <v>365</v>
      </c>
      <c r="F338" t="str">
        <f>VLOOKUP(Tabla9[[#This Row],[Columna1]],Tabla10[],2,0)</f>
        <v>CISNEROS CARLOS TERESA</v>
      </c>
      <c r="G338" s="24" t="str">
        <f>VLOOKUP(Tabla9[[#This Row],[Columna1]],Tabla10[],3,0)</f>
        <v>DIRECCION DE MANTENIMIENTO URBANO</v>
      </c>
      <c r="H338" t="s">
        <v>5561</v>
      </c>
      <c r="I338" t="s">
        <v>5049</v>
      </c>
      <c r="J338" t="s">
        <v>5368</v>
      </c>
    </row>
    <row r="339" spans="1:10" hidden="1" x14ac:dyDescent="0.25">
      <c r="A339" t="s">
        <v>4689</v>
      </c>
      <c r="B339" t="str">
        <f>VLOOKUP(Tabla9[[#This Row],[Columna1]],Tabla10[],1,0)</f>
        <v>ARMENDARIZ RASCON GRISELDA</v>
      </c>
      <c r="C339" t="s">
        <v>44</v>
      </c>
      <c r="D339" s="24" t="str">
        <f>VLOOKUP(Tabla9[[#This Row],[Columna1]],Tabla10[],4,0)</f>
        <v>LIDER DE PROYECTO DE DEPARTAMENTO REL LABORALES Y PRESTACIONES</v>
      </c>
      <c r="E339" t="s">
        <v>315</v>
      </c>
      <c r="F339" t="str">
        <f>VLOOKUP(Tabla9[[#This Row],[Columna1]],Tabla10[],2,0)</f>
        <v>ARMENDARIZ RASCON GRISELDA</v>
      </c>
      <c r="G339" s="24" t="str">
        <f>VLOOKUP(Tabla9[[#This Row],[Columna1]],Tabla10[],3,0)</f>
        <v>OFICIALIA MAYOR</v>
      </c>
      <c r="H339" t="s">
        <v>5562</v>
      </c>
      <c r="I339" t="s">
        <v>5046</v>
      </c>
      <c r="J339" t="s">
        <v>5057</v>
      </c>
    </row>
    <row r="340" spans="1:10" hidden="1" x14ac:dyDescent="0.25">
      <c r="A340" t="s">
        <v>789</v>
      </c>
      <c r="B340" t="str">
        <f>VLOOKUP(Tabla9[[#This Row],[Columna1]],Tabla10[],1,0)</f>
        <v>TELLO JIMENEZ BULMARO ALAN</v>
      </c>
      <c r="C340" t="s">
        <v>44</v>
      </c>
      <c r="D340" s="24" t="str">
        <f>VLOOKUP(Tabla9[[#This Row],[Columna1]],Tabla10[],4,0)</f>
        <v>LIDER DE PROYECTO DEL DESPACHO DEL SUBDIRECTOR DE INFRAESTRUCTURA SOCIAL</v>
      </c>
      <c r="E340" t="s">
        <v>123</v>
      </c>
      <c r="F340" t="str">
        <f>VLOOKUP(Tabla9[[#This Row],[Columna1]],Tabla10[],2,0)</f>
        <v>TELLO JIMENEZ BULMARO ALAN</v>
      </c>
      <c r="G340" s="24" t="str">
        <f>VLOOKUP(Tabla9[[#This Row],[Columna1]],Tabla10[],3,0)</f>
        <v>DIRECCION DE OBRAS PUBLICAS</v>
      </c>
      <c r="H340" t="s">
        <v>5563</v>
      </c>
      <c r="I340" t="s">
        <v>5042</v>
      </c>
      <c r="J340" t="s">
        <v>5564</v>
      </c>
    </row>
    <row r="341" spans="1:10" hidden="1" x14ac:dyDescent="0.25">
      <c r="A341" t="s">
        <v>3444</v>
      </c>
      <c r="B341" t="str">
        <f>VLOOKUP(Tabla9[[#This Row],[Columna1]],Tabla10[],1,0)</f>
        <v>MARTINEZ SERRANO GERARDO ISRAEL</v>
      </c>
      <c r="C341" t="s">
        <v>60</v>
      </c>
      <c r="D341" s="24" t="str">
        <f>VLOOKUP(Tabla9[[#This Row],[Columna1]],Tabla10[],4,0)</f>
        <v>JEFE DE DEPARTAMENTO.DEPARTAMENTO DE SEGUIMIENTO</v>
      </c>
      <c r="E341" t="s">
        <v>365</v>
      </c>
      <c r="F341" t="str">
        <f>VLOOKUP(Tabla9[[#This Row],[Columna1]],Tabla10[],2,0)</f>
        <v>MARTINEZ SERRANO GERARDO ISRAEL</v>
      </c>
      <c r="G341" s="24" t="str">
        <f>VLOOKUP(Tabla9[[#This Row],[Columna1]],Tabla10[],3,0)</f>
        <v>DIRECCION DE MANTENIMIENTO URBANO</v>
      </c>
      <c r="H341" t="s">
        <v>5565</v>
      </c>
      <c r="I341" t="s">
        <v>5049</v>
      </c>
      <c r="J341" t="s">
        <v>5566</v>
      </c>
    </row>
    <row r="342" spans="1:10" hidden="1" x14ac:dyDescent="0.25">
      <c r="A342" t="s">
        <v>3359</v>
      </c>
      <c r="B342" t="str">
        <f>VLOOKUP(Tabla9[[#This Row],[Columna1]],Tabla10[],1,0)</f>
        <v>CORONA SANTANA LILIA ANGELICA</v>
      </c>
      <c r="C342" t="s">
        <v>44</v>
      </c>
      <c r="D342" s="24" t="str">
        <f>VLOOKUP(Tabla9[[#This Row],[Columna1]],Tabla10[],4,0)</f>
        <v>LIDER DE PROYECTO.DEPARTAMENTO DE CONVENIOS Y CONTRATOS</v>
      </c>
      <c r="E342" t="s">
        <v>92</v>
      </c>
      <c r="F342" t="str">
        <f>VLOOKUP(Tabla9[[#This Row],[Columna1]],Tabla10[],2,0)</f>
        <v>CORONA SANTANA LILIA ANGELICA</v>
      </c>
      <c r="G342" s="24" t="str">
        <f>VLOOKUP(Tabla9[[#This Row],[Columna1]],Tabla10[],3,0)</f>
        <v>DIRECCION DE MANTENIMIENTO URBANO</v>
      </c>
      <c r="H342" t="s">
        <v>5567</v>
      </c>
      <c r="I342" t="s">
        <v>5046</v>
      </c>
      <c r="J342" t="s">
        <v>5568</v>
      </c>
    </row>
    <row r="343" spans="1:10" hidden="1" x14ac:dyDescent="0.25">
      <c r="A343" t="s">
        <v>4695</v>
      </c>
      <c r="B343" t="str">
        <f>VLOOKUP(Tabla9[[#This Row],[Columna1]],Tabla10[],1,0)</f>
        <v>LEM ORTIZ IZTMARA</v>
      </c>
      <c r="C343" t="s">
        <v>44</v>
      </c>
      <c r="D343" s="24" t="str">
        <f>VLOOKUP(Tabla9[[#This Row],[Columna1]],Tabla10[],4,0)</f>
        <v>LIDER DE PROYECTO DEPARTAMENTO DE SELECCION Y CAPACITACION</v>
      </c>
      <c r="E343" t="s">
        <v>315</v>
      </c>
      <c r="F343" t="str">
        <f>VLOOKUP(Tabla9[[#This Row],[Columna1]],Tabla10[],2,0)</f>
        <v>LEM ORTIZ IZTMARA</v>
      </c>
      <c r="G343" s="24" t="str">
        <f>VLOOKUP(Tabla9[[#This Row],[Columna1]],Tabla10[],3,0)</f>
        <v>OFICIALIA MAYOR</v>
      </c>
      <c r="H343" t="s">
        <v>5569</v>
      </c>
      <c r="I343" t="s">
        <v>5046</v>
      </c>
      <c r="J343" t="s">
        <v>5570</v>
      </c>
    </row>
    <row r="344" spans="1:10" hidden="1" x14ac:dyDescent="0.25">
      <c r="A344" t="s">
        <v>863</v>
      </c>
      <c r="B344" t="str">
        <f>VLOOKUP(Tabla9[[#This Row],[Columna1]],Tabla10[],1,0)</f>
        <v>PEREZ SOTO MANUEL HAZHEL</v>
      </c>
      <c r="C344" t="s">
        <v>44</v>
      </c>
      <c r="D344" s="24" t="str">
        <f>VLOOKUP(Tabla9[[#This Row],[Columna1]],Tabla10[],4,0)</f>
        <v>LIDER DE PROYECTO DESPACHO DEL SUBDIRECTOR DE PROGRAMACION URBANA</v>
      </c>
      <c r="E344" t="s">
        <v>152</v>
      </c>
      <c r="F344" t="str">
        <f>VLOOKUP(Tabla9[[#This Row],[Columna1]],Tabla10[],2,0)</f>
        <v>PEREZ SOTO MANUEL HAZHEL</v>
      </c>
      <c r="G344" s="24" t="str">
        <f>VLOOKUP(Tabla9[[#This Row],[Columna1]],Tabla10[],3,0)</f>
        <v>DIRECCION DE DESARROLLO URBANO Y ECOLOGIA</v>
      </c>
      <c r="H344" t="s">
        <v>5571</v>
      </c>
      <c r="I344" t="s">
        <v>5049</v>
      </c>
      <c r="J344" t="s">
        <v>5572</v>
      </c>
    </row>
    <row r="345" spans="1:10" hidden="1" x14ac:dyDescent="0.25">
      <c r="A345" t="s">
        <v>4361</v>
      </c>
      <c r="B345" t="str">
        <f>VLOOKUP(Tabla9[[#This Row],[Columna1]],Tabla10[],1,0)</f>
        <v>CARMONA CRUZ PABLO</v>
      </c>
      <c r="C345" t="s">
        <v>60</v>
      </c>
      <c r="D345" s="24" t="str">
        <f>VLOOKUP(Tabla9[[#This Row],[Columna1]],Tabla10[],4,0)</f>
        <v>JEFE DE DEPARTAMENTO JURIDICO SEGURIDAD URIDAD PUBLICA MUNICIPAL</v>
      </c>
      <c r="E345" t="s">
        <v>188</v>
      </c>
      <c r="F345" t="str">
        <f>VLOOKUP(Tabla9[[#This Row],[Columna1]],Tabla10[],2,0)</f>
        <v>CARMONA CRUZ PABLO</v>
      </c>
      <c r="G345" s="24" t="str">
        <f>VLOOKUP(Tabla9[[#This Row],[Columna1]],Tabla10[],3,0)</f>
        <v>DIRECCION DE SEGURIDAD PUBLICA MUNICIPAL</v>
      </c>
      <c r="H345" t="s">
        <v>5573</v>
      </c>
      <c r="I345" t="s">
        <v>5046</v>
      </c>
      <c r="J345" t="s">
        <v>5057</v>
      </c>
    </row>
    <row r="346" spans="1:10" hidden="1" x14ac:dyDescent="0.25">
      <c r="A346" t="s">
        <v>1386</v>
      </c>
      <c r="B346" t="str">
        <f>VLOOKUP(Tabla9[[#This Row],[Columna1]],Tabla10[],1,0)</f>
        <v>CHAVEZ ESTRADA ARON ALFREDO</v>
      </c>
      <c r="C346" t="s">
        <v>60</v>
      </c>
      <c r="D346" s="24" t="str">
        <f>VLOOKUP(Tabla9[[#This Row],[Columna1]],Tabla10[],4,0)</f>
        <v>JEFE DE DEPARTAMENTO.DEPARTAMENTO CONSEJO DE HONOR Y JUSTICIA</v>
      </c>
      <c r="E346" t="s">
        <v>188</v>
      </c>
      <c r="F346" t="str">
        <f>VLOOKUP(Tabla9[[#This Row],[Columna1]],Tabla10[],2,0)</f>
        <v>CHAVEZ ESTRADA ARON ALFREDO</v>
      </c>
      <c r="G346" s="24" t="str">
        <f>VLOOKUP(Tabla9[[#This Row],[Columna1]],Tabla10[],3,0)</f>
        <v>DIRECCION DE SEGURIDAD PUBLICA MUNICIPAL</v>
      </c>
      <c r="H346" t="s">
        <v>5574</v>
      </c>
      <c r="I346" t="s">
        <v>5046</v>
      </c>
      <c r="J346" t="s">
        <v>5214</v>
      </c>
    </row>
    <row r="347" spans="1:10" hidden="1" x14ac:dyDescent="0.25">
      <c r="A347" t="s">
        <v>3187</v>
      </c>
      <c r="B347" t="str">
        <f>VLOOKUP(Tabla9[[#This Row],[Columna1]],Tabla10[],1,0)</f>
        <v>RODRIGUEZ LUGO DAVID RICARDO</v>
      </c>
      <c r="C347" t="s">
        <v>44</v>
      </c>
      <c r="D347" s="24" t="str">
        <f>VLOOKUP(Tabla9[[#This Row],[Columna1]],Tabla10[],4,0)</f>
        <v>LIDER DE PROYECTO DEPARTAMENTO DE SISTEMAS OFICIALIA MAYOR</v>
      </c>
      <c r="E347" t="s">
        <v>315</v>
      </c>
      <c r="F347" t="str">
        <f>VLOOKUP(Tabla9[[#This Row],[Columna1]],Tabla10[],2,0)</f>
        <v>RODRIGUEZ LUGO DAVID RICARDO</v>
      </c>
      <c r="G347" s="24" t="str">
        <f>VLOOKUP(Tabla9[[#This Row],[Columna1]],Tabla10[],3,0)</f>
        <v>OFICIALIA MAYOR</v>
      </c>
      <c r="H347" t="s">
        <v>5575</v>
      </c>
      <c r="I347" t="s">
        <v>5049</v>
      </c>
      <c r="J347" t="s">
        <v>5576</v>
      </c>
    </row>
    <row r="348" spans="1:10" hidden="1" x14ac:dyDescent="0.25">
      <c r="A348" t="s">
        <v>1877</v>
      </c>
      <c r="B348" t="str">
        <f>VLOOKUP(Tabla9[[#This Row],[Columna1]],Tabla10[],1,0)</f>
        <v>LAMELAS ROSALES ARTURO ANTONIO</v>
      </c>
      <c r="C348" t="s">
        <v>60</v>
      </c>
      <c r="D348" s="24" t="str">
        <f>VLOOKUP(Tabla9[[#This Row],[Columna1]],Tabla10[],4,0)</f>
        <v>JEFE  DE DEPARTAMENTO DE SEGUIMIENTO Y GESTION</v>
      </c>
      <c r="E348" t="s">
        <v>188</v>
      </c>
      <c r="F348" t="str">
        <f>VLOOKUP(Tabla9[[#This Row],[Columna1]],Tabla10[],2,0)</f>
        <v>LAMELAS ROSALES ARTURO ANTONIO</v>
      </c>
      <c r="G348" s="24" t="str">
        <f>VLOOKUP(Tabla9[[#This Row],[Columna1]],Tabla10[],3,0)</f>
        <v>DIRECCION DE SEGURIDAD PUBLICA MUNICIPAL</v>
      </c>
      <c r="H348" t="s">
        <v>5577</v>
      </c>
      <c r="I348" t="s">
        <v>5049</v>
      </c>
      <c r="J348" t="s">
        <v>5578</v>
      </c>
    </row>
    <row r="349" spans="1:10" hidden="1" x14ac:dyDescent="0.25">
      <c r="A349" t="s">
        <v>3186</v>
      </c>
      <c r="B349" t="str">
        <f>VLOOKUP(Tabla9[[#This Row],[Columna1]],Tabla10[],1,0)</f>
        <v>RODRIGUEZ CARBAJAL ANGELICA YOLANDA</v>
      </c>
      <c r="C349" t="s">
        <v>73</v>
      </c>
      <c r="D349" s="24" t="str">
        <f>VLOOKUP(Tabla9[[#This Row],[Columna1]],Tabla10[],4,0)</f>
        <v>SUBDIRECTOR DEL DESPARTAMENTO DEL SUBDIRECTOR ADMINISTRATIVO OFICIALIA MAYOR</v>
      </c>
      <c r="E349" t="s">
        <v>315</v>
      </c>
      <c r="F349" t="str">
        <f>VLOOKUP(Tabla9[[#This Row],[Columna1]],Tabla10[],2,0)</f>
        <v>RODRIGUEZ CARBAJAL ANGELICA YOLANDA</v>
      </c>
      <c r="G349" s="24" t="str">
        <f>VLOOKUP(Tabla9[[#This Row],[Columna1]],Tabla10[],3,0)</f>
        <v>OFICIALIA MAYOR</v>
      </c>
      <c r="H349" t="s">
        <v>5579</v>
      </c>
      <c r="I349" t="s">
        <v>5046</v>
      </c>
      <c r="J349" t="s">
        <v>5093</v>
      </c>
    </row>
    <row r="350" spans="1:10" hidden="1" x14ac:dyDescent="0.25">
      <c r="A350" t="s">
        <v>3763</v>
      </c>
      <c r="B350" t="str">
        <f>VLOOKUP(Tabla9[[#This Row],[Columna1]],Tabla10[],1,0)</f>
        <v>BURCIAGA PALOMINO ALEJANDRO</v>
      </c>
      <c r="C350" t="s">
        <v>60</v>
      </c>
      <c r="D350" s="24" t="str">
        <f>VLOOKUP(Tabla9[[#This Row],[Columna1]],Tabla10[],4,0)</f>
        <v>JEFE DE DEPARTAMENTO SERVICIOS ADMINISTRATIVOS OBRAS PUBLICAS</v>
      </c>
      <c r="E350" t="s">
        <v>123</v>
      </c>
      <c r="F350" t="str">
        <f>VLOOKUP(Tabla9[[#This Row],[Columna1]],Tabla10[],2,0)</f>
        <v>BURCIAGA PALOMINO ALEJANDRO</v>
      </c>
      <c r="G350" s="24" t="str">
        <f>VLOOKUP(Tabla9[[#This Row],[Columna1]],Tabla10[],3,0)</f>
        <v>DIRECCION DE OBRAS PUBLICAS</v>
      </c>
      <c r="H350" t="s">
        <v>5580</v>
      </c>
      <c r="I350" t="s">
        <v>5049</v>
      </c>
      <c r="J350" t="s">
        <v>5581</v>
      </c>
    </row>
    <row r="351" spans="1:10" hidden="1" x14ac:dyDescent="0.25">
      <c r="A351" t="s">
        <v>3245</v>
      </c>
      <c r="B351" t="str">
        <f>VLOOKUP(Tabla9[[#This Row],[Columna1]],Tabla10[],1,0)</f>
        <v>LUEVANO GRECO MARTHA ARACELY</v>
      </c>
      <c r="C351" t="s">
        <v>44</v>
      </c>
      <c r="D351" s="24" t="str">
        <f>VLOOKUP(Tabla9[[#This Row],[Columna1]],Tabla10[],4,0)</f>
        <v>LIDER DE PROYECTO DEL COORDINACION DE DESARROLLO TECNOLOGICO</v>
      </c>
      <c r="E351" t="s">
        <v>331</v>
      </c>
      <c r="F351" t="str">
        <f>VLOOKUP(Tabla9[[#This Row],[Columna1]],Tabla10[],2,0)</f>
        <v>LUEVANO GRECO MARTHA ARACELY</v>
      </c>
      <c r="G351" s="24" t="str">
        <f>VLOOKUP(Tabla9[[#This Row],[Columna1]],Tabla10[],3,0)</f>
        <v>DIRECCION DE PLANEACION E INNOVACION GUBERNAMENTAL</v>
      </c>
      <c r="H351" t="s">
        <v>5582</v>
      </c>
      <c r="I351" t="s">
        <v>5046</v>
      </c>
      <c r="J351" t="s">
        <v>5394</v>
      </c>
    </row>
    <row r="352" spans="1:10" hidden="1" x14ac:dyDescent="0.25">
      <c r="A352" t="s">
        <v>2330</v>
      </c>
      <c r="B352" t="str">
        <f>VLOOKUP(Tabla9[[#This Row],[Columna1]],Tabla10[],1,0)</f>
        <v>PIÑA ROMERO ROCIO ELIZABETH</v>
      </c>
      <c r="C352" t="s">
        <v>44</v>
      </c>
      <c r="D352" s="24" t="str">
        <f>VLOOKUP(Tabla9[[#This Row],[Columna1]],Tabla10[],4,0)</f>
        <v>LIDER DE PROYECTO DEPARTAMENTO DE PECUU</v>
      </c>
      <c r="E352" t="s">
        <v>188</v>
      </c>
      <c r="F352" t="str">
        <f>VLOOKUP(Tabla9[[#This Row],[Columna1]],Tabla10[],2,0)</f>
        <v>PIÑA ROMERO ROCIO ELIZABETH</v>
      </c>
      <c r="G352" s="24" t="str">
        <f>VLOOKUP(Tabla9[[#This Row],[Columna1]],Tabla10[],3,0)</f>
        <v>DIRECCION DE SEGURIDAD PUBLICA MUNICIPAL</v>
      </c>
      <c r="H352" t="s">
        <v>5583</v>
      </c>
      <c r="I352" t="s">
        <v>5046</v>
      </c>
      <c r="J352" t="s">
        <v>5584</v>
      </c>
    </row>
    <row r="353" spans="1:10" hidden="1" x14ac:dyDescent="0.25">
      <c r="A353" t="s">
        <v>528</v>
      </c>
      <c r="B353" t="str">
        <f>VLOOKUP(Tabla9[[#This Row],[Columna1]],Tabla10[],1,0)</f>
        <v>GONZALEZ QUINTANA JESUS ANDRES</v>
      </c>
      <c r="C353" t="s">
        <v>60</v>
      </c>
      <c r="D353" s="24" t="str">
        <f>VLOOKUP(Tabla9[[#This Row],[Columna1]],Tabla10[],4,0)</f>
        <v>JEFE DE DEPARTAMENTO DE PROMOCION TURISTICA</v>
      </c>
      <c r="E353" t="s">
        <v>69</v>
      </c>
      <c r="F353" t="str">
        <f>VLOOKUP(Tabla9[[#This Row],[Columna1]],Tabla10[],2,0)</f>
        <v>GONZALEZ QUINTANA JESUS ANDRES</v>
      </c>
      <c r="G353" s="24" t="str">
        <f>VLOOKUP(Tabla9[[#This Row],[Columna1]],Tabla10[],3,0)</f>
        <v>DIRECCION DE DESARROLLO ECONOMICO Y COMPETITIVIDAD</v>
      </c>
      <c r="H353" t="s">
        <v>5585</v>
      </c>
      <c r="I353" t="s">
        <v>5049</v>
      </c>
      <c r="J353" t="s">
        <v>5586</v>
      </c>
    </row>
    <row r="354" spans="1:10" hidden="1" x14ac:dyDescent="0.25">
      <c r="A354" t="s">
        <v>3373</v>
      </c>
      <c r="B354" t="str">
        <f>VLOOKUP(Tabla9[[#This Row],[Columna1]],Tabla10[],1,0)</f>
        <v>FLORES MUÑOZ NORMA PATRICIA</v>
      </c>
      <c r="C354" t="s">
        <v>60</v>
      </c>
      <c r="D354" s="24" t="str">
        <f>VLOOKUP(Tabla9[[#This Row],[Columna1]],Tabla10[],4,0)</f>
        <v>JEFE DE DEPARTAMENTO DE RECURSOS HUMANOS MANTENIMIENTO URBANO</v>
      </c>
      <c r="E354" t="s">
        <v>365</v>
      </c>
      <c r="F354" t="str">
        <f>VLOOKUP(Tabla9[[#This Row],[Columna1]],Tabla10[],2,0)</f>
        <v>FLORES MUÑOZ NORMA PATRICIA</v>
      </c>
      <c r="G354" s="24" t="str">
        <f>VLOOKUP(Tabla9[[#This Row],[Columna1]],Tabla10[],3,0)</f>
        <v>DIRECCION DE MANTENIMIENTO URBANO</v>
      </c>
      <c r="H354" t="s">
        <v>5587</v>
      </c>
      <c r="I354" t="s">
        <v>5046</v>
      </c>
      <c r="J354" t="s">
        <v>5093</v>
      </c>
    </row>
    <row r="355" spans="1:10" hidden="1" x14ac:dyDescent="0.25">
      <c r="A355" t="s">
        <v>4733</v>
      </c>
      <c r="B355" t="str">
        <f>VLOOKUP(Tabla9[[#This Row],[Columna1]],Tabla10[],1,0)</f>
        <v>MEDINA HERNANDEZ SARAH</v>
      </c>
      <c r="C355" t="s">
        <v>60</v>
      </c>
      <c r="D355" s="24" t="str">
        <f>VLOOKUP(Tabla9[[#This Row],[Columna1]],Tabla10[],4,0)</f>
        <v>JEFE DE DEPARTAMENTO DE BIENES PATRIMONIALES</v>
      </c>
      <c r="E355" t="s">
        <v>315</v>
      </c>
      <c r="F355" t="str">
        <f>VLOOKUP(Tabla9[[#This Row],[Columna1]],Tabla10[],2,0)</f>
        <v>MEDINA HERNANDEZ SARAH</v>
      </c>
      <c r="G355" s="24" t="str">
        <f>VLOOKUP(Tabla9[[#This Row],[Columna1]],Tabla10[],3,0)</f>
        <v>OFICIALIA MAYOR</v>
      </c>
      <c r="H355" t="s">
        <v>5588</v>
      </c>
      <c r="I355" t="s">
        <v>5049</v>
      </c>
      <c r="J355" t="s">
        <v>5589</v>
      </c>
    </row>
    <row r="356" spans="1:10" x14ac:dyDescent="0.25">
      <c r="A356" t="s">
        <v>4970</v>
      </c>
      <c r="B356" t="e">
        <f>VLOOKUP(Tabla9[[#This Row],[Columna1]],Tabla10[],1,0)</f>
        <v>#N/A</v>
      </c>
      <c r="C356" t="s">
        <v>5328</v>
      </c>
      <c r="D356" s="24" t="e">
        <f>VLOOKUP(Tabla9[[#This Row],[Columna1]],Tabla10[],4,0)</f>
        <v>#N/A</v>
      </c>
      <c r="E356" t="s">
        <v>385</v>
      </c>
      <c r="F356" t="e">
        <f>VLOOKUP(Tabla9[[#This Row],[Columna1]],Tabla10[],2,0)</f>
        <v>#N/A</v>
      </c>
      <c r="G356" s="24" t="e">
        <f>VLOOKUP(Tabla9[[#This Row],[Columna1]],Tabla10[],3,0)</f>
        <v>#N/A</v>
      </c>
      <c r="H356" t="s">
        <v>5590</v>
      </c>
      <c r="I356" t="s">
        <v>5046</v>
      </c>
      <c r="J356" t="s">
        <v>5591</v>
      </c>
    </row>
    <row r="357" spans="1:10" hidden="1" x14ac:dyDescent="0.25">
      <c r="A357" t="s">
        <v>3926</v>
      </c>
      <c r="B357" t="str">
        <f>VLOOKUP(Tabla9[[#This Row],[Columna1]],Tabla10[],1,0)</f>
        <v>HERRERA MELENDEZ ROBERTO</v>
      </c>
      <c r="C357" t="s">
        <v>60</v>
      </c>
      <c r="D357" s="24" t="str">
        <f>VLOOKUP(Tabla9[[#This Row],[Columna1]],Tabla10[],4,0)</f>
        <v>JEFE DE DEPARTAMENTO DE LIMPIEZA URBANA</v>
      </c>
      <c r="E357" t="s">
        <v>173</v>
      </c>
      <c r="F357" t="str">
        <f>VLOOKUP(Tabla9[[#This Row],[Columna1]],Tabla10[],2,0)</f>
        <v>HERRERA MELENDEZ ROBERTO</v>
      </c>
      <c r="G357" s="24" t="str">
        <f>VLOOKUP(Tabla9[[#This Row],[Columna1]],Tabla10[],3,0)</f>
        <v>DIRECCION DE SERVICIOS PUBLICOS MUNICIPALES</v>
      </c>
      <c r="H357" t="s">
        <v>5592</v>
      </c>
      <c r="I357" t="s">
        <v>5049</v>
      </c>
      <c r="J357" t="s">
        <v>5593</v>
      </c>
    </row>
    <row r="358" spans="1:10" hidden="1" x14ac:dyDescent="0.25">
      <c r="A358" t="s">
        <v>4977</v>
      </c>
      <c r="B358" t="str">
        <f>VLOOKUP(Tabla9[[#This Row],[Columna1]],Tabla10[],1,0)</f>
        <v>BELTRAN ACOSTA RUBEN</v>
      </c>
      <c r="C358" t="s">
        <v>60</v>
      </c>
      <c r="D358" s="24" t="str">
        <f>VLOOKUP(Tabla9[[#This Row],[Columna1]],Tabla10[],4,0)</f>
        <v>JEFE DE DEPARTAMENTO DE ARCHIVO HISTORICO</v>
      </c>
      <c r="E358" t="s">
        <v>5393</v>
      </c>
      <c r="F358" t="str">
        <f>VLOOKUP(Tabla9[[#This Row],[Columna1]],Tabla10[],2,0)</f>
        <v>BELTRAN ACOSTA RUBEN</v>
      </c>
      <c r="G358" s="24" t="str">
        <f>VLOOKUP(Tabla9[[#This Row],[Columna1]],Tabla10[],3,0)</f>
        <v>COORDINACION DE TRANSPARENCIA GOBIERNO ABIERTO Y ARCHIVOS</v>
      </c>
      <c r="H358" t="s">
        <v>5594</v>
      </c>
      <c r="I358" t="s">
        <v>5042</v>
      </c>
      <c r="J358" t="s">
        <v>5595</v>
      </c>
    </row>
    <row r="359" spans="1:10" hidden="1" x14ac:dyDescent="0.25">
      <c r="A359" t="s">
        <v>3597</v>
      </c>
      <c r="B359" t="str">
        <f>VLOOKUP(Tabla9[[#This Row],[Columna1]],Tabla10[],1,0)</f>
        <v>MARTINEZ PORTILLO AMELIA LUCIA</v>
      </c>
      <c r="C359" t="s">
        <v>5087</v>
      </c>
      <c r="D359" s="24" t="str">
        <f>VLOOKUP(Tabla9[[#This Row],[Columna1]],Tabla10[],4,0)</f>
        <v>COORDINADOR DE DEPENDENCIA DESPACHO COORDINACION DE TRANSPA</v>
      </c>
      <c r="E359" t="s">
        <v>5393</v>
      </c>
      <c r="F359" t="str">
        <f>VLOOKUP(Tabla9[[#This Row],[Columna1]],Tabla10[],2,0)</f>
        <v>MARTINEZ PORTILLO AMELIA LUCIA</v>
      </c>
      <c r="G359" s="24" t="str">
        <f>VLOOKUP(Tabla9[[#This Row],[Columna1]],Tabla10[],3,0)</f>
        <v>COORDINACION DE TRANSPARENCIA GOBIERNO ABIERTO Y ARCHIVOS</v>
      </c>
      <c r="H359" t="s">
        <v>5596</v>
      </c>
      <c r="I359" t="s">
        <v>5042</v>
      </c>
      <c r="J359" t="s">
        <v>5597</v>
      </c>
    </row>
    <row r="360" spans="1:10" hidden="1" x14ac:dyDescent="0.25">
      <c r="A360" t="s">
        <v>554</v>
      </c>
      <c r="B360" t="str">
        <f>VLOOKUP(Tabla9[[#This Row],[Columna1]],Tabla10[],1,0)</f>
        <v>PEÑA PANIAGUA ANA CAROLINA</v>
      </c>
      <c r="C360" t="s">
        <v>5328</v>
      </c>
      <c r="D360" s="24" t="str">
        <f>VLOOKUP(Tabla9[[#This Row],[Columna1]],Tabla10[],4,0)</f>
        <v>LIDER DE PROYECTO  DESPACHO DEL COORDINADOR DE COMUNICACIÓN</v>
      </c>
      <c r="E360" t="s">
        <v>85</v>
      </c>
      <c r="F360" t="str">
        <f>VLOOKUP(Tabla9[[#This Row],[Columna1]],Tabla10[],2,0)</f>
        <v>PEÑA PANIAGUA ANA CAROLINA</v>
      </c>
      <c r="G360" s="24" t="str">
        <f>VLOOKUP(Tabla9[[#This Row],[Columna1]],Tabla10[],3,0)</f>
        <v>COORDINACION DE COMUNICACION SOCIAL</v>
      </c>
      <c r="H360" t="s">
        <v>5598</v>
      </c>
      <c r="I360" t="s">
        <v>5049</v>
      </c>
      <c r="J360" t="s">
        <v>5599</v>
      </c>
    </row>
    <row r="361" spans="1:10" hidden="1" x14ac:dyDescent="0.25">
      <c r="A361" t="s">
        <v>3223</v>
      </c>
      <c r="B361" t="str">
        <f>VLOOKUP(Tabla9[[#This Row],[Columna1]],Tabla10[],1,0)</f>
        <v>BARRIOS CHAVIRA OLGA IVETH</v>
      </c>
      <c r="C361" t="s">
        <v>5328</v>
      </c>
      <c r="D361" s="24" t="str">
        <f>VLOOKUP(Tabla9[[#This Row],[Columna1]],Tabla10[],4,0)</f>
        <v>LIDER DE PROYECTO  DE DEPARTAMENTO DE ADMINISTRACION DE SERVICIOS Y PROCESAMIENTO DE DATOS</v>
      </c>
      <c r="E361" t="s">
        <v>331</v>
      </c>
      <c r="F361" t="str">
        <f>VLOOKUP(Tabla9[[#This Row],[Columna1]],Tabla10[],2,0)</f>
        <v>BARRIOS CHAVIRA OLGA IVETH</v>
      </c>
      <c r="G361" s="24" t="str">
        <f>VLOOKUP(Tabla9[[#This Row],[Columna1]],Tabla10[],3,0)</f>
        <v>DIRECCION DE PLANEACION E INNOVACION GUBERNAMENTAL</v>
      </c>
      <c r="H361" t="s">
        <v>5600</v>
      </c>
      <c r="I361" t="s">
        <v>5046</v>
      </c>
      <c r="J361" t="s">
        <v>5601</v>
      </c>
    </row>
    <row r="362" spans="1:10" hidden="1" x14ac:dyDescent="0.25">
      <c r="A362" t="s">
        <v>1091</v>
      </c>
      <c r="B362" t="str">
        <f>VLOOKUP(Tabla9[[#This Row],[Columna1]],Tabla10[],1,0)</f>
        <v>NUÑEZ MORALES JOSE MANUEL</v>
      </c>
      <c r="C362" t="s">
        <v>60</v>
      </c>
      <c r="D362" s="24" t="str">
        <f>VLOOKUP(Tabla9[[#This Row],[Columna1]],Tabla10[],4,0)</f>
        <v>JEFE  DE DEPARTAMENTO RECOLECCION HABITACIONAL</v>
      </c>
      <c r="E362" t="s">
        <v>173</v>
      </c>
      <c r="F362" t="str">
        <f>VLOOKUP(Tabla9[[#This Row],[Columna1]],Tabla10[],2,0)</f>
        <v>NUÑEZ MORALES JOSE MANUEL</v>
      </c>
      <c r="G362" s="24" t="str">
        <f>VLOOKUP(Tabla9[[#This Row],[Columna1]],Tabla10[],3,0)</f>
        <v>DIRECCION DE SERVICIOS PUBLICOS MUNICIPALES</v>
      </c>
      <c r="H362" t="s">
        <v>5602</v>
      </c>
      <c r="I362" t="s">
        <v>5046</v>
      </c>
      <c r="J362" t="s">
        <v>5109</v>
      </c>
    </row>
    <row r="363" spans="1:10" hidden="1" x14ac:dyDescent="0.25">
      <c r="A363" t="s">
        <v>3904</v>
      </c>
      <c r="B363" t="str">
        <f>VLOOKUP(Tabla9[[#This Row],[Columna1]],Tabla10[],1,0)</f>
        <v>ZAPIEN GRADO MARTIN</v>
      </c>
      <c r="C363" t="s">
        <v>44</v>
      </c>
      <c r="D363" s="24" t="str">
        <f>VLOOKUP(Tabla9[[#This Row],[Columna1]],Tabla10[],4,0)</f>
        <v>LIDER DE PROYECTO DEL DESPACHO DEL SUBDIRECTOR DE SERVICIOS</v>
      </c>
      <c r="E363" t="s">
        <v>173</v>
      </c>
      <c r="F363" t="str">
        <f>VLOOKUP(Tabla9[[#This Row],[Columna1]],Tabla10[],2,0)</f>
        <v>ZAPIEN GRADO MARTIN</v>
      </c>
      <c r="G363" s="24" t="str">
        <f>VLOOKUP(Tabla9[[#This Row],[Columna1]],Tabla10[],3,0)</f>
        <v>DIRECCION DE SERVICIOS PUBLICOS MUNICIPALES</v>
      </c>
      <c r="H363" t="s">
        <v>5197</v>
      </c>
      <c r="I363" t="s">
        <v>5049</v>
      </c>
      <c r="J363" t="s">
        <v>5603</v>
      </c>
    </row>
    <row r="364" spans="1:10" hidden="1" x14ac:dyDescent="0.25">
      <c r="A364" t="s">
        <v>3572</v>
      </c>
      <c r="B364" t="str">
        <f>VLOOKUP(Tabla9[[#This Row],[Columna1]],Tabla10[],1,0)</f>
        <v>HIDALGO POSADA CARMEN YAZMIN</v>
      </c>
      <c r="C364" t="s">
        <v>80</v>
      </c>
      <c r="D364" s="24" t="str">
        <f>VLOOKUP(Tabla9[[#This Row],[Columna1]],Tabla10[],4,0)</f>
        <v>DIRECTOR GENERAL.DESPACHO DEL DIRECTOR ORGANO DE CONTROL INTERNO</v>
      </c>
      <c r="E364" t="s">
        <v>385</v>
      </c>
      <c r="F364" t="str">
        <f>VLOOKUP(Tabla9[[#This Row],[Columna1]],Tabla10[],2,0)</f>
        <v>HIDALGO POSADA CARMEN YAZMIN</v>
      </c>
      <c r="G364" s="24" t="str">
        <f>VLOOKUP(Tabla9[[#This Row],[Columna1]],Tabla10[],3,0)</f>
        <v>DIRECCION DE ORGANO INTERNO DE CONTROL</v>
      </c>
      <c r="H364" t="s">
        <v>5604</v>
      </c>
      <c r="I364" t="s">
        <v>5046</v>
      </c>
      <c r="J364" t="s">
        <v>5605</v>
      </c>
    </row>
    <row r="365" spans="1:10" hidden="1" x14ac:dyDescent="0.25">
      <c r="A365" t="s">
        <v>3587</v>
      </c>
      <c r="B365" t="str">
        <f>VLOOKUP(Tabla9[[#This Row],[Columna1]],Tabla10[],1,0)</f>
        <v>CHAIREZ ERIVES LAURA GUADALUPE</v>
      </c>
      <c r="C365" t="s">
        <v>60</v>
      </c>
      <c r="D365" s="24" t="str">
        <f>VLOOKUP(Tabla9[[#This Row],[Columna1]],Tabla10[],4,0)</f>
        <v>JEFE DE DEPARTAMENTO DESP COORDINACION DE TRANSPARENCIA</v>
      </c>
      <c r="E365" t="s">
        <v>5393</v>
      </c>
      <c r="F365" t="str">
        <f>VLOOKUP(Tabla9[[#This Row],[Columna1]],Tabla10[],2,0)</f>
        <v>CHAIREZ ERIVES LAURA GUADALUPE</v>
      </c>
      <c r="G365" s="24" t="str">
        <f>VLOOKUP(Tabla9[[#This Row],[Columna1]],Tabla10[],3,0)</f>
        <v>COORDINACION DE TRANSPARENCIA GOBIERNO ABIERTO Y ARCHIVOS</v>
      </c>
      <c r="H365" t="s">
        <v>5606</v>
      </c>
      <c r="I365" t="s">
        <v>5046</v>
      </c>
      <c r="J365" t="s">
        <v>5093</v>
      </c>
    </row>
    <row r="366" spans="1:10" hidden="1" x14ac:dyDescent="0.25">
      <c r="A366" t="s">
        <v>761</v>
      </c>
      <c r="B366" t="str">
        <f>VLOOKUP(Tabla9[[#This Row],[Columna1]],Tabla10[],1,0)</f>
        <v>REZA FLORES ANA PATRICIA</v>
      </c>
      <c r="C366" t="s">
        <v>60</v>
      </c>
      <c r="D366" s="24" t="str">
        <f>VLOOKUP(Tabla9[[#This Row],[Columna1]],Tabla10[],4,0)</f>
        <v>JEFE DE DEPARTAMENTO DESPACHO DEL C DIRECTOR DE OBRAS PUBLICAS</v>
      </c>
      <c r="E366" t="s">
        <v>123</v>
      </c>
      <c r="F366" t="str">
        <f>VLOOKUP(Tabla9[[#This Row],[Columna1]],Tabla10[],2,0)</f>
        <v>REZA FLORES ANA PATRICIA</v>
      </c>
      <c r="G366" s="24" t="str">
        <f>VLOOKUP(Tabla9[[#This Row],[Columna1]],Tabla10[],3,0)</f>
        <v>DIRECCION DE OBRAS PUBLICAS</v>
      </c>
      <c r="H366" t="s">
        <v>5296</v>
      </c>
      <c r="I366" t="s">
        <v>5046</v>
      </c>
      <c r="J366" t="s">
        <v>5607</v>
      </c>
    </row>
    <row r="367" spans="1:10" hidden="1" x14ac:dyDescent="0.25">
      <c r="A367" t="s">
        <v>3132</v>
      </c>
      <c r="B367" t="str">
        <f>VLOOKUP(Tabla9[[#This Row],[Columna1]],Tabla10[],1,0)</f>
        <v>MARTINEZ VILLA JUAN MANUEL</v>
      </c>
      <c r="C367" t="s">
        <v>44</v>
      </c>
      <c r="D367" s="24" t="str">
        <f>VLOOKUP(Tabla9[[#This Row],[Columna1]],Tabla10[],4,0)</f>
        <v>LIDER DE PROYECTO DE DEPARTAMENTO DE SISTEMAS OFICIALIA MAYOR</v>
      </c>
      <c r="E367" t="s">
        <v>315</v>
      </c>
      <c r="F367" t="str">
        <f>VLOOKUP(Tabla9[[#This Row],[Columna1]],Tabla10[],2,0)</f>
        <v>MARTINEZ VILLA JUAN MANUEL</v>
      </c>
      <c r="G367" s="24" t="str">
        <f>VLOOKUP(Tabla9[[#This Row],[Columna1]],Tabla10[],3,0)</f>
        <v>OFICIALIA MAYOR</v>
      </c>
      <c r="H367" t="s">
        <v>5295</v>
      </c>
      <c r="I367" t="s">
        <v>5049</v>
      </c>
      <c r="J367" t="s">
        <v>5608</v>
      </c>
    </row>
    <row r="368" spans="1:10" hidden="1" x14ac:dyDescent="0.25">
      <c r="A368" t="s">
        <v>697</v>
      </c>
      <c r="B368" t="str">
        <f>VLOOKUP(Tabla9[[#This Row],[Columna1]],Tabla10[],1,0)</f>
        <v>CORRAL VALVERDE KARLA ANAHI</v>
      </c>
      <c r="C368" t="s">
        <v>60</v>
      </c>
      <c r="D368" s="24" t="str">
        <f>VLOOKUP(Tabla9[[#This Row],[Columna1]],Tabla10[],4,0)</f>
        <v>JEFE DE DEPARTAMENTO DE ESTUDIOS Y PROYECTOS</v>
      </c>
      <c r="E368" t="s">
        <v>123</v>
      </c>
      <c r="F368" t="str">
        <f>VLOOKUP(Tabla9[[#This Row],[Columna1]],Tabla10[],2,0)</f>
        <v>CORRAL VALVERDE KARLA ANAHI</v>
      </c>
      <c r="G368" s="24" t="str">
        <f>VLOOKUP(Tabla9[[#This Row],[Columna1]],Tabla10[],3,0)</f>
        <v>DIRECCION DE OBRAS PUBLICAS</v>
      </c>
      <c r="H368" t="s">
        <v>5609</v>
      </c>
      <c r="I368" t="s">
        <v>5046</v>
      </c>
      <c r="J368" t="s">
        <v>5610</v>
      </c>
    </row>
    <row r="369" spans="1:10" hidden="1" x14ac:dyDescent="0.25">
      <c r="A369" t="s">
        <v>517</v>
      </c>
      <c r="B369" t="str">
        <f>VLOOKUP(Tabla9[[#This Row],[Columna1]],Tabla10[],1,0)</f>
        <v>ORTEGA YAÑEZ JAAZIEL ALFREDO</v>
      </c>
      <c r="C369" t="s">
        <v>44</v>
      </c>
      <c r="D369" s="24" t="str">
        <f>VLOOKUP(Tabla9[[#This Row],[Columna1]],Tabla10[],4,0)</f>
        <v xml:space="preserve">LIDER DE PROYECTO DEL DESPACHO DE LA PRESIDENCIA </v>
      </c>
      <c r="E369" t="s">
        <v>63</v>
      </c>
      <c r="F369" t="str">
        <f>VLOOKUP(Tabla9[[#This Row],[Columna1]],Tabla10[],2,0)</f>
        <v>ORTEGA YAÑEZ JAAZIEL ALFREDO</v>
      </c>
      <c r="G369" s="24" t="str">
        <f>VLOOKUP(Tabla9[[#This Row],[Columna1]],Tabla10[],3,0)</f>
        <v>PRESIDENCIA MUNICIPAL</v>
      </c>
      <c r="H369" t="s">
        <v>5611</v>
      </c>
      <c r="I369" t="s">
        <v>5049</v>
      </c>
      <c r="J369" t="s">
        <v>5612</v>
      </c>
    </row>
    <row r="370" spans="1:10" hidden="1" x14ac:dyDescent="0.25">
      <c r="A370" t="s">
        <v>2283</v>
      </c>
      <c r="B370" t="str">
        <f>VLOOKUP(Tabla9[[#This Row],[Columna1]],Tabla10[],1,0)</f>
        <v>PADILLA RODRIGUEZ LAURA LETICIA</v>
      </c>
      <c r="C370" t="s">
        <v>60</v>
      </c>
      <c r="D370" s="24" t="str">
        <f>VLOOKUP(Tabla9[[#This Row],[Columna1]],Tabla10[],4,0)</f>
        <v>JEFE  DE DEPARTAMENTO DE DESARROLLO TECNOLOGICO</v>
      </c>
      <c r="E370" t="s">
        <v>188</v>
      </c>
      <c r="F370" t="str">
        <f>VLOOKUP(Tabla9[[#This Row],[Columna1]],Tabla10[],2,0)</f>
        <v>PADILLA RODRIGUEZ LAURA LETICIA</v>
      </c>
      <c r="G370" s="24" t="str">
        <f>VLOOKUP(Tabla9[[#This Row],[Columna1]],Tabla10[],3,0)</f>
        <v>DIRECCION DE SEGURIDAD PUBLICA MUNICIPAL</v>
      </c>
      <c r="H370" t="s">
        <v>5613</v>
      </c>
      <c r="I370" t="s">
        <v>5049</v>
      </c>
      <c r="J370" t="s">
        <v>5614</v>
      </c>
    </row>
    <row r="371" spans="1:10" hidden="1" x14ac:dyDescent="0.25">
      <c r="A371" t="s">
        <v>2988</v>
      </c>
      <c r="B371" t="str">
        <f>VLOOKUP(Tabla9[[#This Row],[Columna1]],Tabla10[],1,0)</f>
        <v>MARIÑELARENA BACA REYNA JOHANNA</v>
      </c>
      <c r="C371" t="s">
        <v>60</v>
      </c>
      <c r="D371" s="24" t="str">
        <f>VLOOKUP(Tabla9[[#This Row],[Columna1]],Tabla10[],4,0)</f>
        <v>JEFE DE DEPARTAMENTO DE INGRESOS DIVERSOS</v>
      </c>
      <c r="E371" t="s">
        <v>288</v>
      </c>
      <c r="F371" t="str">
        <f>VLOOKUP(Tabla9[[#This Row],[Columna1]],Tabla10[],2,0)</f>
        <v>MARIÑELARENA BACA REYNA JOHANNA</v>
      </c>
      <c r="G371" s="24" t="str">
        <f>VLOOKUP(Tabla9[[#This Row],[Columna1]],Tabla10[],3,0)</f>
        <v>TESORERIA MUNICIPAL</v>
      </c>
      <c r="H371" t="s">
        <v>5615</v>
      </c>
      <c r="I371" t="s">
        <v>5046</v>
      </c>
      <c r="J371" t="s">
        <v>5616</v>
      </c>
    </row>
    <row r="372" spans="1:10" hidden="1" x14ac:dyDescent="0.25">
      <c r="A372" t="s">
        <v>3273</v>
      </c>
      <c r="B372" t="str">
        <f>VLOOKUP(Tabla9[[#This Row],[Columna1]],Tabla10[],1,0)</f>
        <v>ARZAGA VILLA AMERICA IDALY</v>
      </c>
      <c r="C372" t="s">
        <v>44</v>
      </c>
      <c r="D372" s="24" t="str">
        <f>VLOOKUP(Tabla9[[#This Row],[Columna1]],Tabla10[],4,0)</f>
        <v>LIDER DE PROYECTO DESPACHO DEL DIRECTOR DESARROLLO RURAL</v>
      </c>
      <c r="E372" t="s">
        <v>352</v>
      </c>
      <c r="F372" t="str">
        <f>VLOOKUP(Tabla9[[#This Row],[Columna1]],Tabla10[],2,0)</f>
        <v>ARZAGA VILLA AMERICA IDALY</v>
      </c>
      <c r="G372" s="24" t="str">
        <f>VLOOKUP(Tabla9[[#This Row],[Columna1]],Tabla10[],3,0)</f>
        <v>DIRECCION DE DESARROLLO RURAL</v>
      </c>
      <c r="H372" t="s">
        <v>5617</v>
      </c>
      <c r="I372" t="s">
        <v>5046</v>
      </c>
      <c r="J372" t="s">
        <v>5618</v>
      </c>
    </row>
    <row r="373" spans="1:10" hidden="1" x14ac:dyDescent="0.25">
      <c r="A373" t="s">
        <v>3002</v>
      </c>
      <c r="B373" t="str">
        <f>VLOOKUP(Tabla9[[#This Row],[Columna1]],Tabla10[],1,0)</f>
        <v>MIRANDA FLORES SAYDE JUDITH</v>
      </c>
      <c r="C373" t="s">
        <v>60</v>
      </c>
      <c r="D373" s="24" t="str">
        <f>VLOOKUP(Tabla9[[#This Row],[Columna1]],Tabla10[],4,0)</f>
        <v>JEFE DE DEPARTAMENTO DE INGRESOS DIVERSOS</v>
      </c>
      <c r="E373" t="s">
        <v>288</v>
      </c>
      <c r="F373" t="str">
        <f>VLOOKUP(Tabla9[[#This Row],[Columna1]],Tabla10[],2,0)</f>
        <v>MIRANDA FLORES SAYDE JUDITH</v>
      </c>
      <c r="G373" s="24" t="str">
        <f>VLOOKUP(Tabla9[[#This Row],[Columna1]],Tabla10[],3,0)</f>
        <v>TESORERIA MUNICIPAL</v>
      </c>
      <c r="H373" t="s">
        <v>5615</v>
      </c>
      <c r="I373" t="s">
        <v>5118</v>
      </c>
      <c r="J373" t="s">
        <v>5619</v>
      </c>
    </row>
    <row r="374" spans="1:10" hidden="1" x14ac:dyDescent="0.25">
      <c r="A374" t="s">
        <v>3785</v>
      </c>
      <c r="B374" t="str">
        <f>VLOOKUP(Tabla9[[#This Row],[Columna1]],Tabla10[],1,0)</f>
        <v>AGUIRRE MARQUEZ PERLA</v>
      </c>
      <c r="C374" t="s">
        <v>60</v>
      </c>
      <c r="D374" s="24" t="str">
        <f>VLOOKUP(Tabla9[[#This Row],[Columna1]],Tabla10[],4,0)</f>
        <v>JEFE DE DEPARTAMENTO DE DEPARTAMENTO DE CONSTRUCCION DE INFRAESTRUCTURA URBANA</v>
      </c>
      <c r="E374" t="s">
        <v>123</v>
      </c>
      <c r="F374" t="str">
        <f>VLOOKUP(Tabla9[[#This Row],[Columna1]],Tabla10[],2,0)</f>
        <v>AGUIRRE MARQUEZ PERLA</v>
      </c>
      <c r="G374" s="24" t="str">
        <f>VLOOKUP(Tabla9[[#This Row],[Columna1]],Tabla10[],3,0)</f>
        <v>DIRECCION DE OBRAS PUBLICAS</v>
      </c>
      <c r="H374" t="s">
        <v>5620</v>
      </c>
      <c r="I374" t="s">
        <v>5046</v>
      </c>
      <c r="J374" t="s">
        <v>5166</v>
      </c>
    </row>
    <row r="375" spans="1:10" hidden="1" x14ac:dyDescent="0.25">
      <c r="A375" t="s">
        <v>4968</v>
      </c>
      <c r="B375" t="str">
        <f>VLOOKUP(Tabla9[[#This Row],[Columna1]],Tabla10[],1,0)</f>
        <v>MURILLO RASCON MARCELO</v>
      </c>
      <c r="C375" t="s">
        <v>60</v>
      </c>
      <c r="D375" s="24" t="str">
        <f>VLOOKUP(Tabla9[[#This Row],[Columna1]],Tabla10[],4,0)</f>
        <v>JEFE  DE DEPARTAMENTO DE ASUNTOS INTERNOS</v>
      </c>
      <c r="E375" t="s">
        <v>385</v>
      </c>
      <c r="F375" t="str">
        <f>VLOOKUP(Tabla9[[#This Row],[Columna1]],Tabla10[],2,0)</f>
        <v>MURILLO RASCON MARCELO</v>
      </c>
      <c r="G375" s="24" t="str">
        <f>VLOOKUP(Tabla9[[#This Row],[Columna1]],Tabla10[],3,0)</f>
        <v>DIRECCION DE ORGANO INTERNO DE CONTROL</v>
      </c>
      <c r="H375" t="s">
        <v>5621</v>
      </c>
      <c r="I375" t="s">
        <v>5049</v>
      </c>
      <c r="J375" t="s">
        <v>5622</v>
      </c>
    </row>
    <row r="376" spans="1:10" hidden="1" x14ac:dyDescent="0.25">
      <c r="A376" t="s">
        <v>3957</v>
      </c>
      <c r="B376" t="str">
        <f>VLOOKUP(Tabla9[[#This Row],[Columna1]],Tabla10[],1,0)</f>
        <v>MORENO COSSIO ALFONSO</v>
      </c>
      <c r="C376" t="s">
        <v>44</v>
      </c>
      <c r="D376" s="24" t="str">
        <f>VLOOKUP(Tabla9[[#This Row],[Columna1]],Tabla10[],4,0)</f>
        <v>LIDER DE PROYECTO DE DEPARTAMENTO DE LIMPIEZA MECANIZADA</v>
      </c>
      <c r="E376" t="s">
        <v>173</v>
      </c>
      <c r="F376" t="str">
        <f>VLOOKUP(Tabla9[[#This Row],[Columna1]],Tabla10[],2,0)</f>
        <v>MORENO COSSIO ALFONSO</v>
      </c>
      <c r="G376" s="24" t="str">
        <f>VLOOKUP(Tabla9[[#This Row],[Columna1]],Tabla10[],3,0)</f>
        <v>DIRECCION DE SERVICIOS PUBLICOS MUNICIPALES</v>
      </c>
      <c r="H376" t="s">
        <v>5623</v>
      </c>
      <c r="I376" t="s">
        <v>5049</v>
      </c>
      <c r="J376" t="s">
        <v>5624</v>
      </c>
    </row>
    <row r="377" spans="1:10" hidden="1" x14ac:dyDescent="0.25">
      <c r="A377" t="s">
        <v>4837</v>
      </c>
      <c r="B377" t="str">
        <f>VLOOKUP(Tabla9[[#This Row],[Columna1]],Tabla10[],1,0)</f>
        <v>CALDERON JURADO DAVID</v>
      </c>
      <c r="C377" t="s">
        <v>60</v>
      </c>
      <c r="D377" s="24" t="str">
        <f>VLOOKUP(Tabla9[[#This Row],[Columna1]],Tabla10[],4,0)</f>
        <v>JEFE  DE DEPARTAMENTO DE FORESTACION</v>
      </c>
      <c r="E377" t="s">
        <v>365</v>
      </c>
      <c r="F377" t="str">
        <f>VLOOKUP(Tabla9[[#This Row],[Columna1]],Tabla10[],2,0)</f>
        <v>CALDERON JURADO DAVID</v>
      </c>
      <c r="G377" s="24" t="str">
        <f>VLOOKUP(Tabla9[[#This Row],[Columna1]],Tabla10[],3,0)</f>
        <v>DIRECCION DE MANTENIMIENTO URBANO</v>
      </c>
      <c r="H377" t="s">
        <v>5625</v>
      </c>
      <c r="I377" t="s">
        <v>5042</v>
      </c>
      <c r="J377" t="s">
        <v>5626</v>
      </c>
    </row>
    <row r="378" spans="1:10" hidden="1" x14ac:dyDescent="0.25">
      <c r="A378" t="s">
        <v>534</v>
      </c>
      <c r="B378" t="str">
        <f>VLOOKUP(Tabla9[[#This Row],[Columna1]],Tabla10[],1,0)</f>
        <v>JORDAN OROZCO JOSE JESUS</v>
      </c>
      <c r="C378" t="s">
        <v>80</v>
      </c>
      <c r="D378" s="24" t="str">
        <f>VLOOKUP(Tabla9[[#This Row],[Columna1]],Tabla10[],4,0)</f>
        <v>DIRECTOR GENERAL DEL DESPACHO DEL C DESARROLLO ECONOMICO Y TURISTICO</v>
      </c>
      <c r="E378" t="s">
        <v>69</v>
      </c>
      <c r="F378" t="str">
        <f>VLOOKUP(Tabla9[[#This Row],[Columna1]],Tabla10[],2,0)</f>
        <v>JORDAN OROZCO JOSE JESUS</v>
      </c>
      <c r="G378" s="24" t="str">
        <f>VLOOKUP(Tabla9[[#This Row],[Columna1]],Tabla10[],3,0)</f>
        <v>DIRECCION DE DESARROLLO ECONOMICO Y COMPETITIVIDAD</v>
      </c>
      <c r="H378" t="s">
        <v>5627</v>
      </c>
      <c r="I378" t="s">
        <v>5046</v>
      </c>
      <c r="J378" t="s">
        <v>5452</v>
      </c>
    </row>
    <row r="379" spans="1:10" hidden="1" x14ac:dyDescent="0.25">
      <c r="A379" t="s">
        <v>4519</v>
      </c>
      <c r="B379" t="str">
        <f>VLOOKUP(Tabla9[[#This Row],[Columna1]],Tabla10[],1,0)</f>
        <v>RIVAS OLIVAS CESAR</v>
      </c>
      <c r="C379" t="s">
        <v>60</v>
      </c>
      <c r="D379" s="24" t="str">
        <f>VLOOKUP(Tabla9[[#This Row],[Columna1]],Tabla10[],4,0)</f>
        <v>JEFE  DE DEPARTAMENTO SOPORTE TECNICO SEGURIDAD PUBLICA</v>
      </c>
      <c r="E379" t="s">
        <v>188</v>
      </c>
      <c r="F379" t="str">
        <f>VLOOKUP(Tabla9[[#This Row],[Columna1]],Tabla10[],2,0)</f>
        <v>RIVAS OLIVAS CESAR</v>
      </c>
      <c r="G379" s="24" t="str">
        <f>VLOOKUP(Tabla9[[#This Row],[Columna1]],Tabla10[],3,0)</f>
        <v>DIRECCION DE SEGURIDAD PUBLICA MUNICIPAL</v>
      </c>
      <c r="H379" t="s">
        <v>5628</v>
      </c>
      <c r="I379" t="s">
        <v>5046</v>
      </c>
      <c r="J379" t="s">
        <v>5629</v>
      </c>
    </row>
    <row r="380" spans="1:10" hidden="1" x14ac:dyDescent="0.25">
      <c r="A380" t="s">
        <v>4978</v>
      </c>
      <c r="B380" t="str">
        <f>VLOOKUP(Tabla9[[#This Row],[Columna1]],Tabla10[],1,0)</f>
        <v>GALLEGOS RENOVA LORENA</v>
      </c>
      <c r="C380" t="s">
        <v>60</v>
      </c>
      <c r="D380" s="24" t="str">
        <f>VLOOKUP(Tabla9[[#This Row],[Columna1]],Tabla10[],4,0)</f>
        <v>JEFE  DE DEPARTAMENTO DE SISTEMA INSTITUCIONAL DE ARCHIVO</v>
      </c>
      <c r="E380" t="s">
        <v>5393</v>
      </c>
      <c r="F380" t="str">
        <f>VLOOKUP(Tabla9[[#This Row],[Columna1]],Tabla10[],2,0)</f>
        <v>GALLEGOS RENOVA LORENA</v>
      </c>
      <c r="G380" s="24" t="str">
        <f>VLOOKUP(Tabla9[[#This Row],[Columna1]],Tabla10[],3,0)</f>
        <v>COORDINACION DE TRANSPARENCIA GOBIERNO ABIERTO Y ARCHIVOS</v>
      </c>
      <c r="H380" t="s">
        <v>5630</v>
      </c>
      <c r="I380" t="s">
        <v>5042</v>
      </c>
      <c r="J380" t="s">
        <v>5631</v>
      </c>
    </row>
    <row r="381" spans="1:10" hidden="1" x14ac:dyDescent="0.25">
      <c r="A381" t="s">
        <v>766</v>
      </c>
      <c r="B381" t="str">
        <f>VLOOKUP(Tabla9[[#This Row],[Columna1]],Tabla10[],1,0)</f>
        <v>RODRIGUEZ CHACON BIBIANA JANNETT</v>
      </c>
      <c r="C381" t="s">
        <v>44</v>
      </c>
      <c r="D381" s="24" t="str">
        <f>VLOOKUP(Tabla9[[#This Row],[Columna1]],Tabla10[],4,0)</f>
        <v>LIDER DE PROYECTO DE DEPARTAMENTO DE CONSTRUCCION DE INFRAESTRUCTURA URBANA</v>
      </c>
      <c r="E381" t="s">
        <v>123</v>
      </c>
      <c r="F381" t="str">
        <f>VLOOKUP(Tabla9[[#This Row],[Columna1]],Tabla10[],2,0)</f>
        <v>RODRIGUEZ CHACON BIBIANA JANNETT</v>
      </c>
      <c r="G381" s="24" t="str">
        <f>VLOOKUP(Tabla9[[#This Row],[Columna1]],Tabla10[],3,0)</f>
        <v>DIRECCION DE OBRAS PUBLICAS</v>
      </c>
      <c r="H381" t="s">
        <v>5531</v>
      </c>
      <c r="I381" t="s">
        <v>5118</v>
      </c>
      <c r="J381" t="s">
        <v>5632</v>
      </c>
    </row>
    <row r="382" spans="1:10" hidden="1" x14ac:dyDescent="0.25">
      <c r="A382" t="s">
        <v>442</v>
      </c>
      <c r="B382" t="str">
        <f>VLOOKUP(Tabla9[[#This Row],[Columna1]],Tabla10[],1,0)</f>
        <v>GALICIA CHAPARRO ADAN ISAIAS</v>
      </c>
      <c r="C382" t="s">
        <v>38</v>
      </c>
      <c r="D382" s="24" t="str">
        <f>VLOOKUP(Tabla9[[#This Row],[Columna1]],Tabla10[],4,0)</f>
        <v>REGIDOR  DEL DESPACHO AYUNTAMIENTO</v>
      </c>
      <c r="E382" t="s">
        <v>34</v>
      </c>
      <c r="F382" t="str">
        <f>VLOOKUP(Tabla9[[#This Row],[Columna1]],Tabla10[],2,0)</f>
        <v>GALICIA CHAPARRO ADAN ISAIAS</v>
      </c>
      <c r="G382" s="24" t="str">
        <f>VLOOKUP(Tabla9[[#This Row],[Columna1]],Tabla10[],3,0)</f>
        <v>AYUNTAMIENTO</v>
      </c>
      <c r="H382" t="s">
        <v>5148</v>
      </c>
      <c r="I382" t="s">
        <v>5049</v>
      </c>
      <c r="J382" t="s">
        <v>5368</v>
      </c>
    </row>
    <row r="383" spans="1:10" hidden="1" x14ac:dyDescent="0.25">
      <c r="A383" t="s">
        <v>507</v>
      </c>
      <c r="B383" t="str">
        <f>VLOOKUP(Tabla9[[#This Row],[Columna1]],Tabla10[],1,0)</f>
        <v>VIDAÑA BENCOMO PERLA ELOISA</v>
      </c>
      <c r="C383" t="s">
        <v>60</v>
      </c>
      <c r="D383" s="24" t="str">
        <f>VLOOKUP(Tabla9[[#This Row],[Columna1]],Tabla10[],4,0)</f>
        <v>JEFE  DE DEPARTAMENTO ADMINISTRATIVO SINDICATURA</v>
      </c>
      <c r="E383" t="s">
        <v>52</v>
      </c>
      <c r="F383" t="str">
        <f>VLOOKUP(Tabla9[[#This Row],[Columna1]],Tabla10[],2,0)</f>
        <v>VIDAÑA BENCOMO PERLA ELOISA</v>
      </c>
      <c r="G383" s="24" t="str">
        <f>VLOOKUP(Tabla9[[#This Row],[Columna1]],Tabla10[],3,0)</f>
        <v>SINDICATURA</v>
      </c>
      <c r="H383" t="s">
        <v>5633</v>
      </c>
      <c r="I383" t="s">
        <v>5046</v>
      </c>
      <c r="J383" t="s">
        <v>5057</v>
      </c>
    </row>
    <row r="384" spans="1:10" hidden="1" x14ac:dyDescent="0.25">
      <c r="A384" t="s">
        <v>2873</v>
      </c>
      <c r="B384" t="str">
        <f>VLOOKUP(Tabla9[[#This Row],[Columna1]],Tabla10[],1,0)</f>
        <v>QUINTANA TORRES SANTA MONCERRAT</v>
      </c>
      <c r="C384" t="s">
        <v>60</v>
      </c>
      <c r="D384" s="24" t="str">
        <f>VLOOKUP(Tabla9[[#This Row],[Columna1]],Tabla10[],4,0)</f>
        <v>JEFE  DE DEPARTAMENTO DE CLUB DEL ABUELO</v>
      </c>
      <c r="E384" t="s">
        <v>269</v>
      </c>
      <c r="F384" t="str">
        <f>VLOOKUP(Tabla9[[#This Row],[Columna1]],Tabla10[],2,0)</f>
        <v>QUINTANA TORRES SANTA MONCERRAT</v>
      </c>
      <c r="G384" s="24" t="str">
        <f>VLOOKUP(Tabla9[[#This Row],[Columna1]],Tabla10[],3,0)</f>
        <v>DIRECCION DE DESARROLLO HUMANO Y EDUCACION</v>
      </c>
      <c r="H384" t="s">
        <v>5634</v>
      </c>
      <c r="I384" t="s">
        <v>5046</v>
      </c>
      <c r="J384" t="s">
        <v>5043</v>
      </c>
    </row>
    <row r="385" spans="1:10" hidden="1" x14ac:dyDescent="0.25">
      <c r="A385" t="s">
        <v>3243</v>
      </c>
      <c r="B385" t="str">
        <f>VLOOKUP(Tabla9[[#This Row],[Columna1]],Tabla10[],1,0)</f>
        <v>LOPEZ SANTILLAN MIGUEL ANGEL</v>
      </c>
      <c r="C385" t="s">
        <v>73</v>
      </c>
      <c r="D385" s="24" t="str">
        <f>VLOOKUP(Tabla9[[#This Row],[Columna1]],Tabla10[],4,0)</f>
        <v>SUBDIRECTOR DEL DESPACHO DEL SUBDIRECTOR DE MODERNIZACION ADMINISTRATIVA</v>
      </c>
      <c r="E385" t="s">
        <v>331</v>
      </c>
      <c r="F385" t="str">
        <f>VLOOKUP(Tabla9[[#This Row],[Columna1]],Tabla10[],2,0)</f>
        <v>LOPEZ SANTILLAN MIGUEL ANGEL</v>
      </c>
      <c r="G385" s="24" t="str">
        <f>VLOOKUP(Tabla9[[#This Row],[Columna1]],Tabla10[],3,0)</f>
        <v>DIRECCION DE PLANEACION E INNOVACION GUBERNAMENTAL</v>
      </c>
      <c r="H385" t="s">
        <v>5635</v>
      </c>
      <c r="I385" t="s">
        <v>5042</v>
      </c>
      <c r="J385" t="s">
        <v>5229</v>
      </c>
    </row>
    <row r="386" spans="1:10" hidden="1" x14ac:dyDescent="0.25">
      <c r="A386" t="s">
        <v>516</v>
      </c>
      <c r="B386" t="str">
        <f>VLOOKUP(Tabla9[[#This Row],[Columna1]],Tabla10[],1,0)</f>
        <v>MOLINA RODRIGUEZ MAYRA ARACELY</v>
      </c>
      <c r="C386" t="s">
        <v>60</v>
      </c>
      <c r="D386" s="24" t="str">
        <f>VLOOKUP(Tabla9[[#This Row],[Columna1]],Tabla10[],4,0)</f>
        <v>JEFE  DE DEPARTAMENTO ADMINISTRATIVO PRESIDENCIA MUNICIPAL</v>
      </c>
      <c r="E386" t="s">
        <v>63</v>
      </c>
      <c r="F386" t="str">
        <f>VLOOKUP(Tabla9[[#This Row],[Columna1]],Tabla10[],2,0)</f>
        <v>MOLINA RODRIGUEZ MAYRA ARACELY</v>
      </c>
      <c r="G386" s="24" t="str">
        <f>VLOOKUP(Tabla9[[#This Row],[Columna1]],Tabla10[],3,0)</f>
        <v>PRESIDENCIA MUNICIPAL</v>
      </c>
      <c r="H386" t="s">
        <v>5636</v>
      </c>
      <c r="I386" t="s">
        <v>5049</v>
      </c>
      <c r="J386" t="s">
        <v>5637</v>
      </c>
    </row>
    <row r="387" spans="1:10" hidden="1" x14ac:dyDescent="0.25">
      <c r="A387" t="s">
        <v>519</v>
      </c>
      <c r="B387" t="str">
        <f>VLOOKUP(Tabla9[[#This Row],[Columna1]],Tabla10[],1,0)</f>
        <v>ROSALES RODRIGUEZ JOSE ANTONIO</v>
      </c>
      <c r="C387" t="s">
        <v>44</v>
      </c>
      <c r="D387" s="24" t="str">
        <f>VLOOKUP(Tabla9[[#This Row],[Columna1]],Tabla10[],4,0)</f>
        <v>LIDER DE PROYECTO DEL DESPACHO DEL C PDTE  MUNICIPAL</v>
      </c>
      <c r="E387" t="s">
        <v>63</v>
      </c>
      <c r="F387" t="str">
        <f>VLOOKUP(Tabla9[[#This Row],[Columna1]],Tabla10[],2,0)</f>
        <v>ROSALES RODRIGUEZ JOSE ANTONIO</v>
      </c>
      <c r="G387" s="24" t="str">
        <f>VLOOKUP(Tabla9[[#This Row],[Columna1]],Tabla10[],3,0)</f>
        <v>PRESIDENCIA MUNICIPAL</v>
      </c>
      <c r="H387" t="s">
        <v>5385</v>
      </c>
      <c r="I387" t="s">
        <v>5049</v>
      </c>
      <c r="J387" t="s">
        <v>5638</v>
      </c>
    </row>
    <row r="388" spans="1:10" hidden="1" x14ac:dyDescent="0.25">
      <c r="A388" t="s">
        <v>2969</v>
      </c>
      <c r="B388" t="str">
        <f>VLOOKUP(Tabla9[[#This Row],[Columna1]],Tabla10[],1,0)</f>
        <v>GUZMAN MEZA JOSE ANGEL</v>
      </c>
      <c r="C388" t="s">
        <v>60</v>
      </c>
      <c r="D388" s="24" t="str">
        <f>VLOOKUP(Tabla9[[#This Row],[Columna1]],Tabla10[],4,0)</f>
        <v>JEFE  DE DEPARTAMENTO DE SIGMUN</v>
      </c>
      <c r="E388" t="s">
        <v>288</v>
      </c>
      <c r="F388" t="str">
        <f>VLOOKUP(Tabla9[[#This Row],[Columna1]],Tabla10[],2,0)</f>
        <v>GUZMAN MEZA JOSE ANGEL</v>
      </c>
      <c r="G388" s="24" t="str">
        <f>VLOOKUP(Tabla9[[#This Row],[Columna1]],Tabla10[],3,0)</f>
        <v>TESORERIA MUNICIPAL</v>
      </c>
      <c r="H388" t="s">
        <v>5639</v>
      </c>
      <c r="I388" t="s">
        <v>5046</v>
      </c>
      <c r="J388" t="s">
        <v>5640</v>
      </c>
    </row>
    <row r="389" spans="1:10" hidden="1" x14ac:dyDescent="0.25">
      <c r="A389" t="s">
        <v>529</v>
      </c>
      <c r="B389" t="str">
        <f>VLOOKUP(Tabla9[[#This Row],[Columna1]],Tabla10[],1,0)</f>
        <v>GUERRERO MENDOZA ELISA ISELA</v>
      </c>
      <c r="C389" t="s">
        <v>60</v>
      </c>
      <c r="D389" s="24" t="str">
        <f>VLOOKUP(Tabla9[[#This Row],[Columna1]],Tabla10[],4,0)</f>
        <v>JEFE  DEL DEPTO FINANCIAMIENTO</v>
      </c>
      <c r="E389" t="s">
        <v>69</v>
      </c>
      <c r="F389" t="str">
        <f>VLOOKUP(Tabla9[[#This Row],[Columna1]],Tabla10[],2,0)</f>
        <v>GUERRERO MENDOZA ELISA ISELA</v>
      </c>
      <c r="G389" s="24" t="str">
        <f>VLOOKUP(Tabla9[[#This Row],[Columna1]],Tabla10[],3,0)</f>
        <v>DIRECCION DE DESARROLLO ECONOMICO Y COMPETITIVIDAD</v>
      </c>
      <c r="H389" t="s">
        <v>5641</v>
      </c>
      <c r="I389" t="s">
        <v>5042</v>
      </c>
      <c r="J389" t="s">
        <v>5061</v>
      </c>
    </row>
    <row r="390" spans="1:10" hidden="1" x14ac:dyDescent="0.25">
      <c r="A390" t="s">
        <v>3728</v>
      </c>
      <c r="B390" t="str">
        <f>VLOOKUP(Tabla9[[#This Row],[Columna1]],Tabla10[],1,0)</f>
        <v>SAENZ GAUZIN YULIANA</v>
      </c>
      <c r="C390" t="s">
        <v>60</v>
      </c>
      <c r="D390" s="24" t="str">
        <f>VLOOKUP(Tabla9[[#This Row],[Columna1]],Tabla10[],4,0)</f>
        <v>JEFE  DE DEPARTAMENTO DE COMERCIO Y ESPECTACULOS</v>
      </c>
      <c r="E390" t="s">
        <v>92</v>
      </c>
      <c r="F390" t="str">
        <f>VLOOKUP(Tabla9[[#This Row],[Columna1]],Tabla10[],2,0)</f>
        <v>SAENZ GAUZIN YULIANA</v>
      </c>
      <c r="G390" s="24" t="str">
        <f>VLOOKUP(Tabla9[[#This Row],[Columna1]],Tabla10[],3,0)</f>
        <v>SECRETARIA DEL AYUNTAMIENTO</v>
      </c>
      <c r="H390" t="s">
        <v>5642</v>
      </c>
      <c r="I390" t="s">
        <v>5046</v>
      </c>
      <c r="J390" t="s">
        <v>5057</v>
      </c>
    </row>
    <row r="391" spans="1:10" hidden="1" x14ac:dyDescent="0.25">
      <c r="A391" t="s">
        <v>497</v>
      </c>
      <c r="B391" t="str">
        <f>VLOOKUP(Tabla9[[#This Row],[Columna1]],Tabla10[],1,0)</f>
        <v>MARTINEZ ORTIZ FRANCISCO ALEJANDRO</v>
      </c>
      <c r="C391" t="s">
        <v>43</v>
      </c>
      <c r="D391" s="24" t="str">
        <f>VLOOKUP(Tabla9[[#This Row],[Columna1]],Tabla10[],4,0)</f>
        <v>CONSULTOR JURIDICO DEL DESPACHO SINDICATURA</v>
      </c>
      <c r="E391" t="s">
        <v>52</v>
      </c>
      <c r="F391" t="str">
        <f>VLOOKUP(Tabla9[[#This Row],[Columna1]],Tabla10[],2,0)</f>
        <v>MARTINEZ ORTIZ FRANCISCO ALEJANDRO</v>
      </c>
      <c r="G391" s="24" t="str">
        <f>VLOOKUP(Tabla9[[#This Row],[Columna1]],Tabla10[],3,0)</f>
        <v>SINDICATURA</v>
      </c>
      <c r="H391" t="s">
        <v>5643</v>
      </c>
      <c r="I391" t="s">
        <v>5046</v>
      </c>
      <c r="J391" t="s">
        <v>5057</v>
      </c>
    </row>
    <row r="392" spans="1:10" hidden="1" x14ac:dyDescent="0.25">
      <c r="A392" t="s">
        <v>3692</v>
      </c>
      <c r="B392" t="str">
        <f>VLOOKUP(Tabla9[[#This Row],[Columna1]],Tabla10[],1,0)</f>
        <v>BACA SALCIDO VANESA</v>
      </c>
      <c r="C392" t="s">
        <v>73</v>
      </c>
      <c r="D392" s="24" t="str">
        <f>VLOOKUP(Tabla9[[#This Row],[Columna1]],Tabla10[],4,0)</f>
        <v>SUBDIRECTOR DEL  DESPACHO DEL C SUBDIR DE COMERCIO Y TURISMO</v>
      </c>
      <c r="E392" t="s">
        <v>69</v>
      </c>
      <c r="F392" t="str">
        <f>VLOOKUP(Tabla9[[#This Row],[Columna1]],Tabla10[],2,0)</f>
        <v>BACA SALCIDO VANESA</v>
      </c>
      <c r="G392" s="24" t="str">
        <f>VLOOKUP(Tabla9[[#This Row],[Columna1]],Tabla10[],3,0)</f>
        <v>DIRECCION DE DESARROLLO ECONOMICO Y COMPETITIVIDAD</v>
      </c>
      <c r="H392" t="s">
        <v>5644</v>
      </c>
      <c r="I392" t="s">
        <v>5046</v>
      </c>
      <c r="J392" t="s">
        <v>5396</v>
      </c>
    </row>
    <row r="393" spans="1:10" hidden="1" x14ac:dyDescent="0.25">
      <c r="A393" t="s">
        <v>4799</v>
      </c>
      <c r="B393" t="str">
        <f>VLOOKUP(Tabla9[[#This Row],[Columna1]],Tabla10[],1,0)</f>
        <v>RUIZ PONCE ARMANDO</v>
      </c>
      <c r="C393" t="s">
        <v>73</v>
      </c>
      <c r="D393" s="24" t="str">
        <f>VLOOKUP(Tabla9[[#This Row],[Columna1]],Tabla10[],4,0)</f>
        <v>SUBDIRECTOR DESPACHO DE SUBDIRECCION MTTO ESPACIOS PUBLICOS</v>
      </c>
      <c r="E393" t="s">
        <v>365</v>
      </c>
      <c r="F393" t="str">
        <f>VLOOKUP(Tabla9[[#This Row],[Columna1]],Tabla10[],2,0)</f>
        <v>RUIZ PONCE ARMANDO</v>
      </c>
      <c r="G393" s="24" t="str">
        <f>VLOOKUP(Tabla9[[#This Row],[Columna1]],Tabla10[],3,0)</f>
        <v>DIRECCION DE MANTENIMIENTO URBANO</v>
      </c>
      <c r="H393" t="s">
        <v>5645</v>
      </c>
      <c r="I393" t="s">
        <v>5046</v>
      </c>
      <c r="J393" t="s">
        <v>5472</v>
      </c>
    </row>
    <row r="394" spans="1:10" hidden="1" x14ac:dyDescent="0.25">
      <c r="A394" t="s">
        <v>4093</v>
      </c>
      <c r="B394" t="str">
        <f>VLOOKUP(Tabla9[[#This Row],[Columna1]],Tabla10[],1,0)</f>
        <v>CARRERA RAMIREZ ALEJANDRA</v>
      </c>
      <c r="C394" t="s">
        <v>60</v>
      </c>
      <c r="D394" s="24" t="str">
        <f>VLOOKUP(Tabla9[[#This Row],[Columna1]],Tabla10[],4,0)</f>
        <v>JEFE DE DEPARTAMENTO.DEPARTAMENTO DE RELACIONES PUBLICAS SEG PUB</v>
      </c>
      <c r="E394" t="s">
        <v>188</v>
      </c>
      <c r="F394" t="str">
        <f>VLOOKUP(Tabla9[[#This Row],[Columna1]],Tabla10[],2,0)</f>
        <v>CARRERA RAMIREZ ALEJANDRA</v>
      </c>
      <c r="G394" s="24" t="str">
        <f>VLOOKUP(Tabla9[[#This Row],[Columna1]],Tabla10[],3,0)</f>
        <v>DIRECCION DE SEGURIDAD PUBLICA MUNICIPAL</v>
      </c>
      <c r="H394" t="s">
        <v>5646</v>
      </c>
      <c r="I394" t="s">
        <v>5046</v>
      </c>
      <c r="J394" t="s">
        <v>5194</v>
      </c>
    </row>
    <row r="395" spans="1:10" hidden="1" x14ac:dyDescent="0.25">
      <c r="A395" t="s">
        <v>633</v>
      </c>
      <c r="B395" t="str">
        <f>VLOOKUP(Tabla9[[#This Row],[Columna1]],Tabla10[],1,0)</f>
        <v>RIVERA MACIAS IVAN JOEL</v>
      </c>
      <c r="C395" t="s">
        <v>119</v>
      </c>
      <c r="D395" s="24" t="str">
        <f>VLOOKUP(Tabla9[[#This Row],[Columna1]],Tabla10[],4,0)</f>
        <v>COORDINADOR DE PROTECCION CIVIL DEL COORDINADOR DE PROTECCION CIVIL</v>
      </c>
      <c r="E395" t="s">
        <v>5042</v>
      </c>
      <c r="F395" t="str">
        <f>VLOOKUP(Tabla9[[#This Row],[Columna1]],Tabla10[],2,0)</f>
        <v>RIVERA MACIAS IVAN JOEL</v>
      </c>
      <c r="G395" s="24" t="str">
        <f>VLOOKUP(Tabla9[[#This Row],[Columna1]],Tabla10[],3,0)</f>
        <v>SECRETARIA DEL AYUNTAMIENTO</v>
      </c>
      <c r="H395" t="s">
        <v>5647</v>
      </c>
      <c r="I395" t="s">
        <v>5648</v>
      </c>
    </row>
  </sheetData>
  <phoneticPr fontId="22" type="noConversion"/>
  <pageMargins left="0.7" right="0.7" top="0.75" bottom="0.75" header="0.3" footer="0.3"/>
  <pageSetup scale="1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19972-B48B-4158-ACCC-B0EFF6ACC2AC}">
  <sheetPr>
    <pageSetUpPr fitToPage="1"/>
  </sheetPr>
  <dimension ref="A1:H4508"/>
  <sheetViews>
    <sheetView tabSelected="1" workbookViewId="0">
      <selection activeCell="A135" sqref="A135"/>
    </sheetView>
  </sheetViews>
  <sheetFormatPr baseColWidth="10" defaultRowHeight="15" x14ac:dyDescent="0.25"/>
  <cols>
    <col min="1" max="1" width="49.42578125" bestFit="1" customWidth="1"/>
    <col min="2" max="2" width="49.42578125" hidden="1" customWidth="1"/>
    <col min="3" max="3" width="53.5703125" hidden="1" customWidth="1"/>
    <col min="4" max="4" width="34.7109375" hidden="1" customWidth="1"/>
    <col min="5" max="5" width="41" customWidth="1"/>
    <col min="6" max="7" width="41" hidden="1" customWidth="1"/>
    <col min="8" max="8" width="28.7109375" customWidth="1"/>
  </cols>
  <sheetData>
    <row r="1" spans="1:8" x14ac:dyDescent="0.25">
      <c r="A1" t="s">
        <v>4988</v>
      </c>
      <c r="B1" t="s">
        <v>5660</v>
      </c>
      <c r="C1" t="s">
        <v>5024</v>
      </c>
      <c r="D1" t="s">
        <v>5661</v>
      </c>
      <c r="E1" t="s">
        <v>5040</v>
      </c>
      <c r="F1" t="s">
        <v>5663</v>
      </c>
      <c r="G1" t="s">
        <v>5662</v>
      </c>
      <c r="H1" t="s">
        <v>5658</v>
      </c>
    </row>
    <row r="2" spans="1:8" hidden="1" x14ac:dyDescent="0.25">
      <c r="A2" t="s">
        <v>3654</v>
      </c>
      <c r="B2" t="e">
        <f>VLOOKUP(Tabla10[[#This Row],[Columna1]],Tabla9[],1,0)</f>
        <v>#N/A</v>
      </c>
      <c r="C2" t="s">
        <v>34</v>
      </c>
      <c r="D2" t="e">
        <f>VLOOKUP(Tabla10[[#This Row],[Columna1]],Tabla9[],8,0)</f>
        <v>#N/A</v>
      </c>
      <c r="E2" t="s">
        <v>35</v>
      </c>
      <c r="F2" t="e">
        <f>VLOOKUP(Tabla10[[#This Row],[Columna1]],Tabla9[],33,3)</f>
        <v>#REF!</v>
      </c>
      <c r="G2" t="e">
        <f>Tabla10[[#This Row],[Columna33]]=VLOOKUP(Tabla10[[#This Row],[Columna1]],Tabla9[],3,0)</f>
        <v>#REF!</v>
      </c>
      <c r="H2" t="s">
        <v>36</v>
      </c>
    </row>
    <row r="3" spans="1:8" hidden="1" x14ac:dyDescent="0.25">
      <c r="A3" t="s">
        <v>429</v>
      </c>
      <c r="B3" t="str">
        <f>VLOOKUP(Tabla10[[#This Row],[Columna1]],Tabla9[],1,0)</f>
        <v>ARAGON CASTILLO MARIA GUADALUPE</v>
      </c>
      <c r="C3" t="s">
        <v>34</v>
      </c>
      <c r="D3" t="str">
        <f>VLOOKUP(Tabla10[[#This Row],[Columna1]],Tabla9[],8,0)</f>
        <v>REGIDOR  DEL DESPACHO AYUNTAMIENTO</v>
      </c>
      <c r="E3" t="s">
        <v>35</v>
      </c>
      <c r="F3" t="e">
        <f>VLOOKUP(Tabla10[[#This Row],[Columna1]],Tabla9[],33,3)</f>
        <v>#REF!</v>
      </c>
      <c r="G3" t="str">
        <f>VLOOKUP(Tabla10[[#This Row],[Columna1]],Tabla9[],3,0)</f>
        <v xml:space="preserve">REGIDOR </v>
      </c>
      <c r="H3" t="s">
        <v>38</v>
      </c>
    </row>
    <row r="4" spans="1:8" hidden="1" x14ac:dyDescent="0.25">
      <c r="A4" t="s">
        <v>430</v>
      </c>
      <c r="B4" t="e">
        <f>VLOOKUP(Tabla10[[#This Row],[Columna1]],Tabla9[],1,0)</f>
        <v>#N/A</v>
      </c>
      <c r="C4" t="s">
        <v>34</v>
      </c>
      <c r="D4" t="e">
        <f>VLOOKUP(Tabla10[[#This Row],[Columna1]],Tabla9[],8,0)</f>
        <v>#N/A</v>
      </c>
      <c r="E4" t="s">
        <v>35</v>
      </c>
      <c r="F4" t="e">
        <f>VLOOKUP(Tabla10[[#This Row],[Columna1]],Tabla9[],33,3)</f>
        <v>#REF!</v>
      </c>
      <c r="G4" t="e">
        <f>VLOOKUP(Tabla10[[#This Row],[Columna1]],Tabla9[],3,0)</f>
        <v>#N/A</v>
      </c>
      <c r="H4" t="s">
        <v>36</v>
      </c>
    </row>
    <row r="5" spans="1:8" hidden="1" x14ac:dyDescent="0.25">
      <c r="A5" t="s">
        <v>431</v>
      </c>
      <c r="B5" t="str">
        <f>VLOOKUP(Tabla10[[#This Row],[Columna1]],Tabla9[],1,0)</f>
        <v>AVILA GARCIA ROSARIO GUADALUPE</v>
      </c>
      <c r="C5" t="s">
        <v>34</v>
      </c>
      <c r="D5" t="str">
        <f>VLOOKUP(Tabla10[[#This Row],[Columna1]],Tabla9[],8,0)</f>
        <v>REGIDOR  DEL DESPACHO AYUNTAMIENTO</v>
      </c>
      <c r="E5" t="s">
        <v>35</v>
      </c>
      <c r="F5" t="e">
        <f>VLOOKUP(Tabla10[[#This Row],[Columna1]],Tabla9[],33,3)</f>
        <v>#REF!</v>
      </c>
      <c r="G5" t="str">
        <f>VLOOKUP(Tabla10[[#This Row],[Columna1]],Tabla9[],3,0)</f>
        <v xml:space="preserve">REGIDOR </v>
      </c>
      <c r="H5" t="s">
        <v>38</v>
      </c>
    </row>
    <row r="6" spans="1:8" hidden="1" x14ac:dyDescent="0.25">
      <c r="A6" t="s">
        <v>3653</v>
      </c>
      <c r="B6" t="e">
        <f>VLOOKUP(Tabla10[[#This Row],[Columna1]],Tabla9[],1,0)</f>
        <v>#N/A</v>
      </c>
      <c r="C6" t="s">
        <v>34</v>
      </c>
      <c r="D6" t="e">
        <f>VLOOKUP(Tabla10[[#This Row],[Columna1]],Tabla9[],8,0)</f>
        <v>#N/A</v>
      </c>
      <c r="E6" t="s">
        <v>35</v>
      </c>
      <c r="F6" t="e">
        <f>VLOOKUP(Tabla10[[#This Row],[Columna1]],Tabla9[],33,3)</f>
        <v>#N/A</v>
      </c>
      <c r="G6" t="e">
        <f>VLOOKUP(Tabla10[[#This Row],[Columna1]],Tabla9[],3,0)</f>
        <v>#N/A</v>
      </c>
      <c r="H6" t="s">
        <v>36</v>
      </c>
    </row>
    <row r="7" spans="1:8" hidden="1" x14ac:dyDescent="0.25">
      <c r="A7" t="s">
        <v>3647</v>
      </c>
      <c r="B7" t="e">
        <f>VLOOKUP(Tabla10[[#This Row],[Columna1]],Tabla9[],1,0)</f>
        <v>#N/A</v>
      </c>
      <c r="C7" t="s">
        <v>34</v>
      </c>
      <c r="D7" t="e">
        <f>VLOOKUP(Tabla10[[#This Row],[Columna1]],Tabla9[],8,0)</f>
        <v>#N/A</v>
      </c>
      <c r="E7" t="s">
        <v>35</v>
      </c>
      <c r="F7" t="e">
        <f>VLOOKUP(Tabla10[[#This Row],[Columna1]],Tabla9[],33,3)</f>
        <v>#N/A</v>
      </c>
      <c r="G7" t="e">
        <f>VLOOKUP(Tabla10[[#This Row],[Columna1]],Tabla9[],3,0)</f>
        <v>#N/A</v>
      </c>
      <c r="H7" t="s">
        <v>36</v>
      </c>
    </row>
    <row r="8" spans="1:8" hidden="1" x14ac:dyDescent="0.25">
      <c r="A8" t="s">
        <v>3666</v>
      </c>
      <c r="B8" t="e">
        <f>VLOOKUP(Tabla10[[#This Row],[Columna1]],Tabla9[],1,0)</f>
        <v>#N/A</v>
      </c>
      <c r="C8" t="s">
        <v>34</v>
      </c>
      <c r="D8" t="e">
        <f>VLOOKUP(Tabla10[[#This Row],[Columna1]],Tabla9[],8,0)</f>
        <v>#N/A</v>
      </c>
      <c r="E8" t="s">
        <v>35</v>
      </c>
      <c r="F8" t="e">
        <f>VLOOKUP(Tabla10[[#This Row],[Columna1]],Tabla9[],33,3)</f>
        <v>#REF!</v>
      </c>
      <c r="G8" t="e">
        <f>VLOOKUP(Tabla10[[#This Row],[Columna1]],Tabla9[],3,0)</f>
        <v>#N/A</v>
      </c>
      <c r="H8" t="s">
        <v>36</v>
      </c>
    </row>
    <row r="9" spans="1:8" hidden="1" x14ac:dyDescent="0.25">
      <c r="A9" t="s">
        <v>432</v>
      </c>
      <c r="B9" t="str">
        <f>VLOOKUP(Tabla10[[#This Row],[Columna1]],Tabla9[],1,0)</f>
        <v>BARAJAS GONZALEZ JONI JACINTA</v>
      </c>
      <c r="C9" t="s">
        <v>34</v>
      </c>
      <c r="D9" t="str">
        <f>VLOOKUP(Tabla10[[#This Row],[Columna1]],Tabla9[],8,0)</f>
        <v>REGIDOR  DEL DESPACHO AYUNTAMIENTO</v>
      </c>
      <c r="E9" t="s">
        <v>35</v>
      </c>
      <c r="F9" t="e">
        <f>VLOOKUP(Tabla10[[#This Row],[Columna1]],Tabla9[],33,3)</f>
        <v>#REF!</v>
      </c>
      <c r="G9" t="str">
        <f>VLOOKUP(Tabla10[[#This Row],[Columna1]],Tabla9[],3,0)</f>
        <v xml:space="preserve">REGIDOR </v>
      </c>
      <c r="H9" t="s">
        <v>38</v>
      </c>
    </row>
    <row r="10" spans="1:8" hidden="1" x14ac:dyDescent="0.25">
      <c r="A10" t="s">
        <v>433</v>
      </c>
      <c r="B10" t="e">
        <f>VLOOKUP(Tabla10[[#This Row],[Columna1]],Tabla9[],1,0)</f>
        <v>#N/A</v>
      </c>
      <c r="C10" t="s">
        <v>34</v>
      </c>
      <c r="D10" t="e">
        <f>VLOOKUP(Tabla10[[#This Row],[Columna1]],Tabla9[],8,0)</f>
        <v>#N/A</v>
      </c>
      <c r="E10" t="s">
        <v>35</v>
      </c>
      <c r="F10" t="e">
        <f>VLOOKUP(Tabla10[[#This Row],[Columna1]],Tabla9[],33,3)</f>
        <v>#REF!</v>
      </c>
      <c r="G10" t="e">
        <f>VLOOKUP(Tabla10[[#This Row],[Columna1]],Tabla9[],3,0)</f>
        <v>#N/A</v>
      </c>
      <c r="H10" t="s">
        <v>36</v>
      </c>
    </row>
    <row r="11" spans="1:8" hidden="1" x14ac:dyDescent="0.25">
      <c r="A11" t="s">
        <v>434</v>
      </c>
      <c r="B11" t="str">
        <f>VLOOKUP(Tabla10[[#This Row],[Columna1]],Tabla9[],1,0)</f>
        <v>BORRUEL BAQUERA MARIA GUADALUPE</v>
      </c>
      <c r="C11" t="s">
        <v>34</v>
      </c>
      <c r="D11" t="str">
        <f>VLOOKUP(Tabla10[[#This Row],[Columna1]],Tabla9[],8,0)</f>
        <v>REGIDOR  DEL DESPACHO AYUNTAMIENTO</v>
      </c>
      <c r="E11" t="s">
        <v>35</v>
      </c>
      <c r="F11" t="e">
        <f>VLOOKUP(Tabla10[[#This Row],[Columna1]],Tabla9[],33,3)</f>
        <v>#REF!</v>
      </c>
      <c r="G11" t="str">
        <f>VLOOKUP(Tabla10[[#This Row],[Columna1]],Tabla9[],3,0)</f>
        <v xml:space="preserve">REGIDOR </v>
      </c>
      <c r="H11" t="s">
        <v>38</v>
      </c>
    </row>
    <row r="12" spans="1:8" hidden="1" x14ac:dyDescent="0.25">
      <c r="A12" t="s">
        <v>435</v>
      </c>
      <c r="B12" t="e">
        <f>VLOOKUP(Tabla10[[#This Row],[Columna1]],Tabla9[],1,0)</f>
        <v>#N/A</v>
      </c>
      <c r="C12" t="s">
        <v>34</v>
      </c>
      <c r="D12" t="e">
        <f>VLOOKUP(Tabla10[[#This Row],[Columna1]],Tabla9[],8,0)</f>
        <v>#N/A</v>
      </c>
      <c r="E12" t="s">
        <v>35</v>
      </c>
      <c r="F12" t="e">
        <f>VLOOKUP(Tabla10[[#This Row],[Columna1]],Tabla9[],33,3)</f>
        <v>#REF!</v>
      </c>
      <c r="G12" t="e">
        <f>VLOOKUP(Tabla10[[#This Row],[Columna1]],Tabla9[],3,0)</f>
        <v>#N/A</v>
      </c>
      <c r="H12" t="s">
        <v>36</v>
      </c>
    </row>
    <row r="13" spans="1:8" hidden="1" x14ac:dyDescent="0.25">
      <c r="A13" t="s">
        <v>436</v>
      </c>
      <c r="B13" t="e">
        <f>VLOOKUP(Tabla10[[#This Row],[Columna1]],Tabla9[],1,0)</f>
        <v>#N/A</v>
      </c>
      <c r="C13" t="s">
        <v>34</v>
      </c>
      <c r="D13" t="e">
        <f>VLOOKUP(Tabla10[[#This Row],[Columna1]],Tabla9[],8,0)</f>
        <v>#N/A</v>
      </c>
      <c r="E13" t="s">
        <v>35</v>
      </c>
      <c r="F13" t="e">
        <f>VLOOKUP(Tabla10[[#This Row],[Columna1]],Tabla9[],33,3)</f>
        <v>#REF!</v>
      </c>
      <c r="G13" t="e">
        <f>VLOOKUP(Tabla10[[#This Row],[Columna1]],Tabla9[],3,0)</f>
        <v>#N/A</v>
      </c>
      <c r="H13" t="s">
        <v>36</v>
      </c>
    </row>
    <row r="14" spans="1:8" hidden="1" x14ac:dyDescent="0.25">
      <c r="A14" t="s">
        <v>3661</v>
      </c>
      <c r="B14" t="str">
        <f>VLOOKUP(Tabla10[[#This Row],[Columna1]],Tabla9[],1,0)</f>
        <v>CARMONA CARMONA ROSA</v>
      </c>
      <c r="C14" t="s">
        <v>34</v>
      </c>
      <c r="D14" t="str">
        <f>VLOOKUP(Tabla10[[#This Row],[Columna1]],Tabla9[],8,0)</f>
        <v>REGIDOR  DEL DESPACHO AYUNTAMIENTO</v>
      </c>
      <c r="E14" t="s">
        <v>35</v>
      </c>
      <c r="F14" t="e">
        <f>VLOOKUP(Tabla10[[#This Row],[Columna1]],Tabla9[],33,3)</f>
        <v>#REF!</v>
      </c>
      <c r="G14" t="str">
        <f>VLOOKUP(Tabla10[[#This Row],[Columna1]],Tabla9[],3,0)</f>
        <v xml:space="preserve">REGIDOR </v>
      </c>
      <c r="H14" t="s">
        <v>38</v>
      </c>
    </row>
    <row r="15" spans="1:8" hidden="1" x14ac:dyDescent="0.25">
      <c r="A15" t="s">
        <v>437</v>
      </c>
      <c r="B15" t="e">
        <f>VLOOKUP(Tabla10[[#This Row],[Columna1]],Tabla9[],1,0)</f>
        <v>#N/A</v>
      </c>
      <c r="C15" t="s">
        <v>34</v>
      </c>
      <c r="D15" t="e">
        <f>VLOOKUP(Tabla10[[#This Row],[Columna1]],Tabla9[],8,0)</f>
        <v>#N/A</v>
      </c>
      <c r="E15" t="s">
        <v>35</v>
      </c>
      <c r="F15" t="e">
        <f>VLOOKUP(Tabla10[[#This Row],[Columna1]],Tabla9[],33,3)</f>
        <v>#REF!</v>
      </c>
      <c r="G15" t="e">
        <f>VLOOKUP(Tabla10[[#This Row],[Columna1]],Tabla9[],3,0)</f>
        <v>#N/A</v>
      </c>
      <c r="H15" t="s">
        <v>36</v>
      </c>
    </row>
    <row r="16" spans="1:8" hidden="1" x14ac:dyDescent="0.25">
      <c r="A16" t="s">
        <v>438</v>
      </c>
      <c r="B16" t="e">
        <f>VLOOKUP(Tabla10[[#This Row],[Columna1]],Tabla9[],1,0)</f>
        <v>#N/A</v>
      </c>
      <c r="C16" t="s">
        <v>34</v>
      </c>
      <c r="D16" t="e">
        <f>VLOOKUP(Tabla10[[#This Row],[Columna1]],Tabla9[],8,0)</f>
        <v>#N/A</v>
      </c>
      <c r="E16" t="s">
        <v>35</v>
      </c>
      <c r="F16" t="e">
        <f>VLOOKUP(Tabla10[[#This Row],[Columna1]],Tabla9[],33,3)</f>
        <v>#REF!</v>
      </c>
      <c r="G16" t="e">
        <f>VLOOKUP(Tabla10[[#This Row],[Columna1]],Tabla9[],3,0)</f>
        <v>#N/A</v>
      </c>
      <c r="H16" t="s">
        <v>36</v>
      </c>
    </row>
    <row r="17" spans="1:8" hidden="1" x14ac:dyDescent="0.25">
      <c r="A17" t="s">
        <v>439</v>
      </c>
      <c r="B17" t="e">
        <f>VLOOKUP(Tabla10[[#This Row],[Columna1]],Tabla9[],1,0)</f>
        <v>#N/A</v>
      </c>
      <c r="C17" t="s">
        <v>34</v>
      </c>
      <c r="D17" t="e">
        <f>VLOOKUP(Tabla10[[#This Row],[Columna1]],Tabla9[],8,0)</f>
        <v>#N/A</v>
      </c>
      <c r="E17" t="s">
        <v>35</v>
      </c>
      <c r="F17" t="e">
        <f>VLOOKUP(Tabla10[[#This Row],[Columna1]],Tabla9[],33,3)</f>
        <v>#REF!</v>
      </c>
      <c r="G17" t="e">
        <f>VLOOKUP(Tabla10[[#This Row],[Columna1]],Tabla9[],3,0)</f>
        <v>#N/A</v>
      </c>
      <c r="H17" t="s">
        <v>42</v>
      </c>
    </row>
    <row r="18" spans="1:8" hidden="1" x14ac:dyDescent="0.25">
      <c r="A18" t="s">
        <v>440</v>
      </c>
      <c r="B18" t="e">
        <f>VLOOKUP(Tabla10[[#This Row],[Columna1]],Tabla9[],1,0)</f>
        <v>#N/A</v>
      </c>
      <c r="C18" t="s">
        <v>34</v>
      </c>
      <c r="D18" t="e">
        <f>VLOOKUP(Tabla10[[#This Row],[Columna1]],Tabla9[],8,0)</f>
        <v>#N/A</v>
      </c>
      <c r="E18" t="s">
        <v>35</v>
      </c>
      <c r="F18" t="e">
        <f>VLOOKUP(Tabla10[[#This Row],[Columna1]],Tabla9[],33,3)</f>
        <v>#REF!</v>
      </c>
      <c r="G18" t="e">
        <f>VLOOKUP(Tabla10[[#This Row],[Columna1]],Tabla9[],3,0)</f>
        <v>#N/A</v>
      </c>
      <c r="H18" t="s">
        <v>36</v>
      </c>
    </row>
    <row r="19" spans="1:8" hidden="1" x14ac:dyDescent="0.25">
      <c r="A19" t="s">
        <v>3657</v>
      </c>
      <c r="B19" t="str">
        <f>VLOOKUP(Tabla10[[#This Row],[Columna1]],Tabla9[],1,0)</f>
        <v>DERMA RODRIGUEZ MINERVA</v>
      </c>
      <c r="C19" t="s">
        <v>34</v>
      </c>
      <c r="D19" t="str">
        <f>VLOOKUP(Tabla10[[#This Row],[Columna1]],Tabla9[],8,0)</f>
        <v>CONSULTOR JURIDICO DEL DESPACHO AYUNTAMIENTO</v>
      </c>
      <c r="E19" t="s">
        <v>35</v>
      </c>
      <c r="F19" t="e">
        <f>VLOOKUP(Tabla10[[#This Row],[Columna1]],Tabla9[],33,3)</f>
        <v>#REF!</v>
      </c>
      <c r="G19" t="str">
        <f>VLOOKUP(Tabla10[[#This Row],[Columna1]],Tabla9[],3,0)</f>
        <v>CONSULTOR JURIDICO</v>
      </c>
      <c r="H19" t="s">
        <v>43</v>
      </c>
    </row>
    <row r="20" spans="1:8" hidden="1" x14ac:dyDescent="0.25">
      <c r="A20" t="s">
        <v>3658</v>
      </c>
      <c r="B20" t="str">
        <f>VLOOKUP(Tabla10[[#This Row],[Columna1]],Tabla9[],1,0)</f>
        <v>DIAZ GURROLA ISSAC</v>
      </c>
      <c r="C20" t="s">
        <v>34</v>
      </c>
      <c r="D20" t="str">
        <f>VLOOKUP(Tabla10[[#This Row],[Columna1]],Tabla9[],8,0)</f>
        <v>REGIDOR  DEL DESPACHO AYUNTAMIENTO</v>
      </c>
      <c r="E20" t="s">
        <v>35</v>
      </c>
      <c r="F20" t="e">
        <f>VLOOKUP(Tabla10[[#This Row],[Columna1]],Tabla9[],33,3)</f>
        <v>#REF!</v>
      </c>
      <c r="G20" t="str">
        <f>VLOOKUP(Tabla10[[#This Row],[Columna1]],Tabla9[],3,0)</f>
        <v xml:space="preserve">REGIDOR </v>
      </c>
      <c r="H20" t="s">
        <v>38</v>
      </c>
    </row>
    <row r="21" spans="1:8" hidden="1" x14ac:dyDescent="0.25">
      <c r="A21" t="s">
        <v>441</v>
      </c>
      <c r="B21" t="e">
        <f>VLOOKUP(Tabla10[[#This Row],[Columna1]],Tabla9[],1,0)</f>
        <v>#N/A</v>
      </c>
      <c r="C21" t="s">
        <v>34</v>
      </c>
      <c r="D21" t="e">
        <f>VLOOKUP(Tabla10[[#This Row],[Columna1]],Tabla9[],8,0)</f>
        <v>#N/A</v>
      </c>
      <c r="E21" t="s">
        <v>35</v>
      </c>
      <c r="F21" t="e">
        <f>VLOOKUP(Tabla10[[#This Row],[Columna1]],Tabla9[],33,3)</f>
        <v>#REF!</v>
      </c>
      <c r="G21" t="e">
        <f>VLOOKUP(Tabla10[[#This Row],[Columna1]],Tabla9[],3,0)</f>
        <v>#N/A</v>
      </c>
      <c r="H21" t="s">
        <v>36</v>
      </c>
    </row>
    <row r="22" spans="1:8" hidden="1" x14ac:dyDescent="0.25">
      <c r="A22" t="s">
        <v>442</v>
      </c>
      <c r="B22" t="str">
        <f>VLOOKUP(Tabla10[[#This Row],[Columna1]],Tabla9[],1,0)</f>
        <v>GALICIA CHAPARRO ADAN ISAIAS</v>
      </c>
      <c r="C22" t="s">
        <v>34</v>
      </c>
      <c r="D22" t="str">
        <f>VLOOKUP(Tabla10[[#This Row],[Columna1]],Tabla9[],8,0)</f>
        <v>REGIDOR  DEL DESPACHO AYUNTAMIENTO</v>
      </c>
      <c r="E22" t="s">
        <v>35</v>
      </c>
      <c r="F22" t="e">
        <f>VLOOKUP(Tabla10[[#This Row],[Columna1]],Tabla9[],33,3)</f>
        <v>#REF!</v>
      </c>
      <c r="G22" t="str">
        <f>VLOOKUP(Tabla10[[#This Row],[Columna1]],Tabla9[],3,0)</f>
        <v>REGIDOR</v>
      </c>
      <c r="H22" t="s">
        <v>38</v>
      </c>
    </row>
    <row r="23" spans="1:8" hidden="1" x14ac:dyDescent="0.25">
      <c r="A23" t="s">
        <v>443</v>
      </c>
      <c r="B23" t="e">
        <f>VLOOKUP(Tabla10[[#This Row],[Columna1]],Tabla9[],1,0)</f>
        <v>#N/A</v>
      </c>
      <c r="C23" t="s">
        <v>34</v>
      </c>
      <c r="D23" t="e">
        <f>VLOOKUP(Tabla10[[#This Row],[Columna1]],Tabla9[],8,0)</f>
        <v>#N/A</v>
      </c>
      <c r="E23" t="s">
        <v>35</v>
      </c>
      <c r="F23" t="e">
        <f>VLOOKUP(Tabla10[[#This Row],[Columna1]],Tabla9[],33,3)</f>
        <v>#REF!</v>
      </c>
      <c r="G23" t="e">
        <f>VLOOKUP(Tabla10[[#This Row],[Columna1]],Tabla9[],3,0)</f>
        <v>#N/A</v>
      </c>
      <c r="H23" t="s">
        <v>36</v>
      </c>
    </row>
    <row r="24" spans="1:8" hidden="1" x14ac:dyDescent="0.25">
      <c r="A24" t="s">
        <v>3660</v>
      </c>
      <c r="B24" t="str">
        <f>VLOOKUP(Tabla10[[#This Row],[Columna1]],Tabla9[],1,0)</f>
        <v>GARCIA MURILLO BERNARDINA</v>
      </c>
      <c r="C24" t="s">
        <v>34</v>
      </c>
      <c r="D24" t="str">
        <f>VLOOKUP(Tabla10[[#This Row],[Columna1]],Tabla9[],8,0)</f>
        <v>REGIDOR  DEL DESPACHO AYUNTAMIENTO</v>
      </c>
      <c r="E24" t="s">
        <v>35</v>
      </c>
      <c r="F24" t="e">
        <f>VLOOKUP(Tabla10[[#This Row],[Columna1]],Tabla9[],33,3)</f>
        <v>#REF!</v>
      </c>
      <c r="G24" t="str">
        <f>VLOOKUP(Tabla10[[#This Row],[Columna1]],Tabla9[],3,0)</f>
        <v xml:space="preserve">REGIDOR </v>
      </c>
      <c r="H24" t="s">
        <v>38</v>
      </c>
    </row>
    <row r="25" spans="1:8" hidden="1" x14ac:dyDescent="0.25">
      <c r="A25" t="s">
        <v>444</v>
      </c>
      <c r="B25" t="e">
        <f>VLOOKUP(Tabla10[[#This Row],[Columna1]],Tabla9[],1,0)</f>
        <v>#N/A</v>
      </c>
      <c r="C25" t="s">
        <v>34</v>
      </c>
      <c r="D25" t="e">
        <f>VLOOKUP(Tabla10[[#This Row],[Columna1]],Tabla9[],8,0)</f>
        <v>#N/A</v>
      </c>
      <c r="E25" t="s">
        <v>35</v>
      </c>
      <c r="F25" t="e">
        <f>VLOOKUP(Tabla10[[#This Row],[Columna1]],Tabla9[],33,3)</f>
        <v>#REF!</v>
      </c>
      <c r="G25" t="e">
        <f>VLOOKUP(Tabla10[[#This Row],[Columna1]],Tabla9[],3,0)</f>
        <v>#N/A</v>
      </c>
      <c r="H25" t="s">
        <v>36</v>
      </c>
    </row>
    <row r="26" spans="1:8" hidden="1" x14ac:dyDescent="0.25">
      <c r="A26" t="s">
        <v>445</v>
      </c>
      <c r="B26" t="str">
        <f>VLOOKUP(Tabla10[[#This Row],[Columna1]],Tabla9[],1,0)</f>
        <v>GONZALEZ MUÑIZ HUGO EDUARDO</v>
      </c>
      <c r="C26" t="s">
        <v>34</v>
      </c>
      <c r="D26" t="str">
        <f>VLOOKUP(Tabla10[[#This Row],[Columna1]],Tabla9[],8,0)</f>
        <v>REGIDOR DESPACHO AYUNTAMIENTO</v>
      </c>
      <c r="E26" t="s">
        <v>35</v>
      </c>
      <c r="F26" t="e">
        <f>VLOOKUP(Tabla10[[#This Row],[Columna1]],Tabla9[],33,3)</f>
        <v>#REF!</v>
      </c>
      <c r="G26" t="str">
        <f>VLOOKUP(Tabla10[[#This Row],[Columna1]],Tabla9[],3,0)</f>
        <v>REGIDOR</v>
      </c>
      <c r="H26" t="s">
        <v>38</v>
      </c>
    </row>
    <row r="27" spans="1:8" hidden="1" x14ac:dyDescent="0.25">
      <c r="A27" t="s">
        <v>3640</v>
      </c>
      <c r="B27" t="e">
        <f>VLOOKUP(Tabla10[[#This Row],[Columna1]],Tabla9[],1,0)</f>
        <v>#N/A</v>
      </c>
      <c r="C27" t="s">
        <v>34</v>
      </c>
      <c r="D27" t="e">
        <f>VLOOKUP(Tabla10[[#This Row],[Columna1]],Tabla9[],8,0)</f>
        <v>#N/A</v>
      </c>
      <c r="E27" t="s">
        <v>35</v>
      </c>
      <c r="F27" t="e">
        <f>VLOOKUP(Tabla10[[#This Row],[Columna1]],Tabla9[],33,3)</f>
        <v>#REF!</v>
      </c>
      <c r="G27" t="e">
        <f>VLOOKUP(Tabla10[[#This Row],[Columna1]],Tabla9[],3,0)</f>
        <v>#N/A</v>
      </c>
      <c r="H27" t="s">
        <v>36</v>
      </c>
    </row>
    <row r="28" spans="1:8" hidden="1" x14ac:dyDescent="0.25">
      <c r="A28" t="s">
        <v>446</v>
      </c>
      <c r="B28" t="e">
        <f>VLOOKUP(Tabla10[[#This Row],[Columna1]],Tabla9[],1,0)</f>
        <v>#N/A</v>
      </c>
      <c r="C28" t="s">
        <v>34</v>
      </c>
      <c r="D28" t="e">
        <f>VLOOKUP(Tabla10[[#This Row],[Columna1]],Tabla9[],8,0)</f>
        <v>#N/A</v>
      </c>
      <c r="E28" t="s">
        <v>35</v>
      </c>
      <c r="F28" t="e">
        <f>VLOOKUP(Tabla10[[#This Row],[Columna1]],Tabla9[],33,3)</f>
        <v>#REF!</v>
      </c>
      <c r="G28" t="e">
        <f>VLOOKUP(Tabla10[[#This Row],[Columna1]],Tabla9[],3,0)</f>
        <v>#N/A</v>
      </c>
      <c r="H28" t="s">
        <v>36</v>
      </c>
    </row>
    <row r="29" spans="1:8" hidden="1" x14ac:dyDescent="0.25">
      <c r="A29" t="s">
        <v>3655</v>
      </c>
      <c r="B29" t="e">
        <f>VLOOKUP(Tabla10[[#This Row],[Columna1]],Tabla9[],1,0)</f>
        <v>#N/A</v>
      </c>
      <c r="C29" t="s">
        <v>34</v>
      </c>
      <c r="D29" t="e">
        <f>VLOOKUP(Tabla10[[#This Row],[Columna1]],Tabla9[],8,0)</f>
        <v>#N/A</v>
      </c>
      <c r="E29" t="s">
        <v>35</v>
      </c>
      <c r="F29" t="e">
        <f>VLOOKUP(Tabla10[[#This Row],[Columna1]],Tabla9[],33,3)</f>
        <v>#REF!</v>
      </c>
      <c r="G29" t="e">
        <f>VLOOKUP(Tabla10[[#This Row],[Columna1]],Tabla9[],3,0)</f>
        <v>#N/A</v>
      </c>
      <c r="H29" t="s">
        <v>45</v>
      </c>
    </row>
    <row r="30" spans="1:8" hidden="1" x14ac:dyDescent="0.25">
      <c r="A30" t="s">
        <v>3642</v>
      </c>
      <c r="B30" t="e">
        <f>VLOOKUP(Tabla10[[#This Row],[Columna1]],Tabla9[],1,0)</f>
        <v>#N/A</v>
      </c>
      <c r="C30" t="s">
        <v>34</v>
      </c>
      <c r="D30" t="e">
        <f>VLOOKUP(Tabla10[[#This Row],[Columna1]],Tabla9[],8,0)</f>
        <v>#N/A</v>
      </c>
      <c r="E30" t="s">
        <v>35</v>
      </c>
      <c r="F30" t="e">
        <f>VLOOKUP(Tabla10[[#This Row],[Columna1]],Tabla9[],33,3)</f>
        <v>#REF!</v>
      </c>
      <c r="G30" t="e">
        <f>VLOOKUP(Tabla10[[#This Row],[Columna1]],Tabla9[],3,0)</f>
        <v>#N/A</v>
      </c>
      <c r="H30" t="s">
        <v>36</v>
      </c>
    </row>
    <row r="31" spans="1:8" hidden="1" x14ac:dyDescent="0.25">
      <c r="A31" t="s">
        <v>3648</v>
      </c>
      <c r="B31" t="e">
        <f>VLOOKUP(Tabla10[[#This Row],[Columna1]],Tabla9[],1,0)</f>
        <v>#N/A</v>
      </c>
      <c r="C31" t="s">
        <v>34</v>
      </c>
      <c r="D31" t="e">
        <f>VLOOKUP(Tabla10[[#This Row],[Columna1]],Tabla9[],8,0)</f>
        <v>#N/A</v>
      </c>
      <c r="E31" t="s">
        <v>35</v>
      </c>
      <c r="F31" t="e">
        <f>VLOOKUP(Tabla10[[#This Row],[Columna1]],Tabla9[],33,3)</f>
        <v>#REF!</v>
      </c>
      <c r="G31" t="e">
        <f>VLOOKUP(Tabla10[[#This Row],[Columna1]],Tabla9[],3,0)</f>
        <v>#N/A</v>
      </c>
      <c r="H31" t="s">
        <v>36</v>
      </c>
    </row>
    <row r="32" spans="1:8" hidden="1" x14ac:dyDescent="0.25">
      <c r="A32" t="s">
        <v>3659</v>
      </c>
      <c r="B32" t="str">
        <f>VLOOKUP(Tabla10[[#This Row],[Columna1]],Tabla9[],1,0)</f>
        <v>IBARRA SARMIENTO ERNESTO</v>
      </c>
      <c r="C32" t="s">
        <v>34</v>
      </c>
      <c r="D32" t="str">
        <f>VLOOKUP(Tabla10[[#This Row],[Columna1]],Tabla9[],8,0)</f>
        <v>REGIDOR  DEL DESPACHO AYUNTAMIENTO</v>
      </c>
      <c r="E32" t="s">
        <v>35</v>
      </c>
      <c r="F32" t="e">
        <f>VLOOKUP(Tabla10[[#This Row],[Columna1]],Tabla9[],33,3)</f>
        <v>#REF!</v>
      </c>
      <c r="G32" t="str">
        <f>VLOOKUP(Tabla10[[#This Row],[Columna1]],Tabla9[],3,0)</f>
        <v xml:space="preserve">REGIDOR </v>
      </c>
      <c r="H32" t="s">
        <v>38</v>
      </c>
    </row>
    <row r="33" spans="1:8" hidden="1" x14ac:dyDescent="0.25">
      <c r="A33" t="s">
        <v>3645</v>
      </c>
      <c r="B33" t="e">
        <f>VLOOKUP(Tabla10[[#This Row],[Columna1]],Tabla9[],1,0)</f>
        <v>#N/A</v>
      </c>
      <c r="C33" t="s">
        <v>34</v>
      </c>
      <c r="D33" t="e">
        <f>VLOOKUP(Tabla10[[#This Row],[Columna1]],Tabla9[],8,0)</f>
        <v>#N/A</v>
      </c>
      <c r="E33" t="s">
        <v>35</v>
      </c>
      <c r="F33" t="e">
        <f>VLOOKUP(Tabla10[[#This Row],[Columna1]],Tabla9[],33,3)</f>
        <v>#REF!</v>
      </c>
      <c r="G33" t="e">
        <f>VLOOKUP(Tabla10[[#This Row],[Columna1]],Tabla9[],3,0)</f>
        <v>#N/A</v>
      </c>
      <c r="H33" t="s">
        <v>36</v>
      </c>
    </row>
    <row r="34" spans="1:8" hidden="1" x14ac:dyDescent="0.25">
      <c r="A34" t="s">
        <v>447</v>
      </c>
      <c r="B34" t="e">
        <f>VLOOKUP(Tabla10[[#This Row],[Columna1]],Tabla9[],1,0)</f>
        <v>#N/A</v>
      </c>
      <c r="C34" t="s">
        <v>34</v>
      </c>
      <c r="D34" t="e">
        <f>VLOOKUP(Tabla10[[#This Row],[Columna1]],Tabla9[],8,0)</f>
        <v>#N/A</v>
      </c>
      <c r="E34" t="s">
        <v>35</v>
      </c>
      <c r="F34" t="e">
        <f>VLOOKUP(Tabla10[[#This Row],[Columna1]],Tabla9[],33,3)</f>
        <v>#REF!</v>
      </c>
      <c r="G34" t="e">
        <f>VLOOKUP(Tabla10[[#This Row],[Columna1]],Tabla9[],3,0)</f>
        <v>#N/A</v>
      </c>
      <c r="H34" t="s">
        <v>36</v>
      </c>
    </row>
    <row r="35" spans="1:8" hidden="1" x14ac:dyDescent="0.25">
      <c r="A35" t="s">
        <v>3651</v>
      </c>
      <c r="B35" t="e">
        <f>VLOOKUP(Tabla10[[#This Row],[Columna1]],Tabla9[],1,0)</f>
        <v>#N/A</v>
      </c>
      <c r="C35" t="s">
        <v>34</v>
      </c>
      <c r="D35" t="e">
        <f>VLOOKUP(Tabla10[[#This Row],[Columna1]],Tabla9[],8,0)</f>
        <v>#N/A</v>
      </c>
      <c r="E35" t="s">
        <v>35</v>
      </c>
      <c r="F35" t="e">
        <f>VLOOKUP(Tabla10[[#This Row],[Columna1]],Tabla9[],33,3)</f>
        <v>#REF!</v>
      </c>
      <c r="G35" t="e">
        <f>VLOOKUP(Tabla10[[#This Row],[Columna1]],Tabla9[],3,0)</f>
        <v>#N/A</v>
      </c>
      <c r="H35" t="s">
        <v>36</v>
      </c>
    </row>
    <row r="36" spans="1:8" hidden="1" x14ac:dyDescent="0.25">
      <c r="A36" t="s">
        <v>448</v>
      </c>
      <c r="B36" t="e">
        <f>VLOOKUP(Tabla10[[#This Row],[Columna1]],Tabla9[],1,0)</f>
        <v>#N/A</v>
      </c>
      <c r="C36" t="s">
        <v>34</v>
      </c>
      <c r="D36" t="e">
        <f>VLOOKUP(Tabla10[[#This Row],[Columna1]],Tabla9[],8,0)</f>
        <v>#N/A</v>
      </c>
      <c r="E36" t="s">
        <v>35</v>
      </c>
      <c r="F36" t="e">
        <f>VLOOKUP(Tabla10[[#This Row],[Columna1]],Tabla9[],33,3)</f>
        <v>#REF!</v>
      </c>
      <c r="G36" t="e">
        <f>VLOOKUP(Tabla10[[#This Row],[Columna1]],Tabla9[],3,0)</f>
        <v>#N/A</v>
      </c>
      <c r="H36" t="s">
        <v>36</v>
      </c>
    </row>
    <row r="37" spans="1:8" hidden="1" x14ac:dyDescent="0.25">
      <c r="A37" t="s">
        <v>449</v>
      </c>
      <c r="B37" t="e">
        <f>VLOOKUP(Tabla10[[#This Row],[Columna1]],Tabla9[],1,0)</f>
        <v>#N/A</v>
      </c>
      <c r="C37" t="s">
        <v>34</v>
      </c>
      <c r="D37" t="e">
        <f>VLOOKUP(Tabla10[[#This Row],[Columna1]],Tabla9[],8,0)</f>
        <v>#N/A</v>
      </c>
      <c r="E37" t="s">
        <v>35</v>
      </c>
      <c r="F37" t="e">
        <f>VLOOKUP(Tabla10[[#This Row],[Columna1]],Tabla9[],33,3)</f>
        <v>#REF!</v>
      </c>
      <c r="G37" t="e">
        <f>VLOOKUP(Tabla10[[#This Row],[Columna1]],Tabla9[],3,0)</f>
        <v>#N/A</v>
      </c>
      <c r="H37" t="s">
        <v>36</v>
      </c>
    </row>
    <row r="38" spans="1:8" hidden="1" x14ac:dyDescent="0.25">
      <c r="A38" t="s">
        <v>450</v>
      </c>
      <c r="B38" t="e">
        <f>VLOOKUP(Tabla10[[#This Row],[Columna1]],Tabla9[],1,0)</f>
        <v>#N/A</v>
      </c>
      <c r="C38" t="s">
        <v>34</v>
      </c>
      <c r="D38" t="e">
        <f>VLOOKUP(Tabla10[[#This Row],[Columna1]],Tabla9[],8,0)</f>
        <v>#N/A</v>
      </c>
      <c r="E38" t="s">
        <v>35</v>
      </c>
      <c r="F38" t="e">
        <f>VLOOKUP(Tabla10[[#This Row],[Columna1]],Tabla9[],33,3)</f>
        <v>#REF!</v>
      </c>
      <c r="G38" t="e">
        <f>VLOOKUP(Tabla10[[#This Row],[Columna1]],Tabla9[],3,0)</f>
        <v>#N/A</v>
      </c>
      <c r="H38" t="s">
        <v>36</v>
      </c>
    </row>
    <row r="39" spans="1:8" hidden="1" x14ac:dyDescent="0.25">
      <c r="A39" t="s">
        <v>451</v>
      </c>
      <c r="B39" t="e">
        <f>VLOOKUP(Tabla10[[#This Row],[Columna1]],Tabla9[],1,0)</f>
        <v>#N/A</v>
      </c>
      <c r="C39" t="s">
        <v>34</v>
      </c>
      <c r="D39" t="e">
        <f>VLOOKUP(Tabla10[[#This Row],[Columna1]],Tabla9[],8,0)</f>
        <v>#N/A</v>
      </c>
      <c r="E39" t="s">
        <v>35</v>
      </c>
      <c r="F39" t="e">
        <f>VLOOKUP(Tabla10[[#This Row],[Columna1]],Tabla9[],33,3)</f>
        <v>#REF!</v>
      </c>
      <c r="G39" t="e">
        <f>VLOOKUP(Tabla10[[#This Row],[Columna1]],Tabla9[],3,0)</f>
        <v>#N/A</v>
      </c>
      <c r="H39" t="s">
        <v>36</v>
      </c>
    </row>
    <row r="40" spans="1:8" hidden="1" x14ac:dyDescent="0.25">
      <c r="A40" t="s">
        <v>452</v>
      </c>
      <c r="B40" t="e">
        <f>VLOOKUP(Tabla10[[#This Row],[Columna1]],Tabla9[],1,0)</f>
        <v>#N/A</v>
      </c>
      <c r="C40" t="s">
        <v>34</v>
      </c>
      <c r="D40" t="e">
        <f>VLOOKUP(Tabla10[[#This Row],[Columna1]],Tabla9[],8,0)</f>
        <v>#N/A</v>
      </c>
      <c r="E40" t="s">
        <v>35</v>
      </c>
      <c r="F40" t="e">
        <f>VLOOKUP(Tabla10[[#This Row],[Columna1]],Tabla9[],33,3)</f>
        <v>#REF!</v>
      </c>
      <c r="G40" t="e">
        <f>VLOOKUP(Tabla10[[#This Row],[Columna1]],Tabla9[],3,0)</f>
        <v>#N/A</v>
      </c>
      <c r="H40" t="s">
        <v>42</v>
      </c>
    </row>
    <row r="41" spans="1:8" hidden="1" x14ac:dyDescent="0.25">
      <c r="A41" t="s">
        <v>3643</v>
      </c>
      <c r="B41" t="e">
        <f>VLOOKUP(Tabla10[[#This Row],[Columna1]],Tabla9[],1,0)</f>
        <v>#N/A</v>
      </c>
      <c r="C41" t="s">
        <v>34</v>
      </c>
      <c r="D41" t="e">
        <f>VLOOKUP(Tabla10[[#This Row],[Columna1]],Tabla9[],8,0)</f>
        <v>#N/A</v>
      </c>
      <c r="E41" t="s">
        <v>35</v>
      </c>
      <c r="F41" t="e">
        <f>VLOOKUP(Tabla10[[#This Row],[Columna1]],Tabla9[],33,3)</f>
        <v>#REF!</v>
      </c>
      <c r="G41" t="e">
        <f>VLOOKUP(Tabla10[[#This Row],[Columna1]],Tabla9[],3,0)</f>
        <v>#N/A</v>
      </c>
      <c r="H41" t="s">
        <v>36</v>
      </c>
    </row>
    <row r="42" spans="1:8" hidden="1" x14ac:dyDescent="0.25">
      <c r="A42" t="s">
        <v>453</v>
      </c>
      <c r="B42" t="e">
        <f>VLOOKUP(Tabla10[[#This Row],[Columna1]],Tabla9[],1,0)</f>
        <v>#N/A</v>
      </c>
      <c r="C42" t="s">
        <v>34</v>
      </c>
      <c r="D42" t="e">
        <f>VLOOKUP(Tabla10[[#This Row],[Columna1]],Tabla9[],8,0)</f>
        <v>#N/A</v>
      </c>
      <c r="E42" t="s">
        <v>35</v>
      </c>
      <c r="F42" t="e">
        <f>VLOOKUP(Tabla10[[#This Row],[Columna1]],Tabla9[],33,3)</f>
        <v>#REF!</v>
      </c>
      <c r="G42" t="e">
        <f>VLOOKUP(Tabla10[[#This Row],[Columna1]],Tabla9[],3,0)</f>
        <v>#N/A</v>
      </c>
      <c r="H42" t="s">
        <v>36</v>
      </c>
    </row>
    <row r="43" spans="1:8" hidden="1" x14ac:dyDescent="0.25">
      <c r="A43" t="s">
        <v>454</v>
      </c>
      <c r="B43" t="str">
        <f>VLOOKUP(Tabla10[[#This Row],[Columna1]],Tabla9[],1,0)</f>
        <v>MARTINEZ ADRIANO FELIX ARTURO</v>
      </c>
      <c r="C43" t="s">
        <v>34</v>
      </c>
      <c r="D43" t="str">
        <f>VLOOKUP(Tabla10[[#This Row],[Columna1]],Tabla9[],8,0)</f>
        <v>REGIDOR  DEL DESPACHO AYUNTAMIENTO</v>
      </c>
      <c r="E43" t="s">
        <v>35</v>
      </c>
      <c r="F43" t="e">
        <f>VLOOKUP(Tabla10[[#This Row],[Columna1]],Tabla9[],33,3)</f>
        <v>#REF!</v>
      </c>
      <c r="G43" t="str">
        <f>VLOOKUP(Tabla10[[#This Row],[Columna1]],Tabla9[],3,0)</f>
        <v xml:space="preserve">REGIDOR </v>
      </c>
      <c r="H43" t="s">
        <v>38</v>
      </c>
    </row>
    <row r="44" spans="1:8" hidden="1" x14ac:dyDescent="0.25">
      <c r="A44" t="s">
        <v>455</v>
      </c>
      <c r="B44" t="e">
        <f>VLOOKUP(Tabla10[[#This Row],[Columna1]],Tabla9[],1,0)</f>
        <v>#N/A</v>
      </c>
      <c r="C44" t="s">
        <v>34</v>
      </c>
      <c r="D44" t="e">
        <f>VLOOKUP(Tabla10[[#This Row],[Columna1]],Tabla9[],8,0)</f>
        <v>#N/A</v>
      </c>
      <c r="E44" t="s">
        <v>35</v>
      </c>
      <c r="F44" t="e">
        <f>VLOOKUP(Tabla10[[#This Row],[Columna1]],Tabla9[],33,3)</f>
        <v>#REF!</v>
      </c>
      <c r="G44" t="e">
        <f>VLOOKUP(Tabla10[[#This Row],[Columna1]],Tabla9[],3,0)</f>
        <v>#N/A</v>
      </c>
      <c r="H44" t="s">
        <v>36</v>
      </c>
    </row>
    <row r="45" spans="1:8" hidden="1" x14ac:dyDescent="0.25">
      <c r="A45" t="s">
        <v>3665</v>
      </c>
      <c r="B45" t="e">
        <f>VLOOKUP(Tabla10[[#This Row],[Columna1]],Tabla9[],1,0)</f>
        <v>#N/A</v>
      </c>
      <c r="C45" t="s">
        <v>34</v>
      </c>
      <c r="D45" t="e">
        <f>VLOOKUP(Tabla10[[#This Row],[Columna1]],Tabla9[],8,0)</f>
        <v>#N/A</v>
      </c>
      <c r="E45" t="s">
        <v>35</v>
      </c>
      <c r="F45" t="e">
        <f>VLOOKUP(Tabla10[[#This Row],[Columna1]],Tabla9[],33,3)</f>
        <v>#REF!</v>
      </c>
      <c r="G45" t="e">
        <f>VLOOKUP(Tabla10[[#This Row],[Columna1]],Tabla9[],3,0)</f>
        <v>#N/A</v>
      </c>
      <c r="H45" t="s">
        <v>36</v>
      </c>
    </row>
    <row r="46" spans="1:8" hidden="1" x14ac:dyDescent="0.25">
      <c r="A46" t="s">
        <v>456</v>
      </c>
      <c r="B46" t="str">
        <f>VLOOKUP(Tabla10[[#This Row],[Columna1]],Tabla9[],1,0)</f>
        <v>MARTINEZ DIAZ ROSA ISELA</v>
      </c>
      <c r="C46" t="s">
        <v>34</v>
      </c>
      <c r="D46" t="str">
        <f>VLOOKUP(Tabla10[[#This Row],[Columna1]],Tabla9[],8,0)</f>
        <v>REGIDOR  DEL DESPACHO AYUNTAMIENTO</v>
      </c>
      <c r="E46" t="s">
        <v>35</v>
      </c>
      <c r="F46" t="e">
        <f>VLOOKUP(Tabla10[[#This Row],[Columna1]],Tabla9[],33,3)</f>
        <v>#REF!</v>
      </c>
      <c r="G46" t="str">
        <f>VLOOKUP(Tabla10[[#This Row],[Columna1]],Tabla9[],3,0)</f>
        <v xml:space="preserve">REGIDOR </v>
      </c>
      <c r="H46" t="s">
        <v>38</v>
      </c>
    </row>
    <row r="47" spans="1:8" hidden="1" x14ac:dyDescent="0.25">
      <c r="A47" t="s">
        <v>457</v>
      </c>
      <c r="B47" t="str">
        <f>VLOOKUP(Tabla10[[#This Row],[Columna1]],Tabla9[],1,0)</f>
        <v>MARQUEZ ESTRADA OMAR ENRIQUE</v>
      </c>
      <c r="C47" t="s">
        <v>34</v>
      </c>
      <c r="D47" t="str">
        <f>VLOOKUP(Tabla10[[#This Row],[Columna1]],Tabla9[],8,0)</f>
        <v>REGIDOR  DEL DESPACHO AYUNTAMIENTO</v>
      </c>
      <c r="E47" t="s">
        <v>35</v>
      </c>
      <c r="F47" t="e">
        <f>VLOOKUP(Tabla10[[#This Row],[Columna1]],Tabla9[],33,3)</f>
        <v>#REF!</v>
      </c>
      <c r="G47" t="str">
        <f>VLOOKUP(Tabla10[[#This Row],[Columna1]],Tabla9[],3,0)</f>
        <v xml:space="preserve">REGIDOR </v>
      </c>
      <c r="H47" t="s">
        <v>38</v>
      </c>
    </row>
    <row r="48" spans="1:8" hidden="1" x14ac:dyDescent="0.25">
      <c r="A48" t="s">
        <v>458</v>
      </c>
      <c r="B48" t="e">
        <f>VLOOKUP(Tabla10[[#This Row],[Columna1]],Tabla9[],1,0)</f>
        <v>#N/A</v>
      </c>
      <c r="C48" t="s">
        <v>34</v>
      </c>
      <c r="D48" t="e">
        <f>VLOOKUP(Tabla10[[#This Row],[Columna1]],Tabla9[],8,0)</f>
        <v>#N/A</v>
      </c>
      <c r="E48" t="s">
        <v>35</v>
      </c>
      <c r="F48" t="e">
        <f>VLOOKUP(Tabla10[[#This Row],[Columna1]],Tabla9[],33,3)</f>
        <v>#REF!</v>
      </c>
      <c r="G48" t="e">
        <f>VLOOKUP(Tabla10[[#This Row],[Columna1]],Tabla9[],3,0)</f>
        <v>#N/A</v>
      </c>
      <c r="H48" t="s">
        <v>36</v>
      </c>
    </row>
    <row r="49" spans="1:8" hidden="1" x14ac:dyDescent="0.25">
      <c r="A49" t="s">
        <v>459</v>
      </c>
      <c r="B49" t="e">
        <f>VLOOKUP(Tabla10[[#This Row],[Columna1]],Tabla9[],1,0)</f>
        <v>#N/A</v>
      </c>
      <c r="C49" t="s">
        <v>34</v>
      </c>
      <c r="D49" t="e">
        <f>VLOOKUP(Tabla10[[#This Row],[Columna1]],Tabla9[],8,0)</f>
        <v>#N/A</v>
      </c>
      <c r="E49" t="s">
        <v>35</v>
      </c>
      <c r="F49" t="e">
        <f>VLOOKUP(Tabla10[[#This Row],[Columna1]],Tabla9[],33,3)</f>
        <v>#REF!</v>
      </c>
      <c r="G49" t="e">
        <f>VLOOKUP(Tabla10[[#This Row],[Columna1]],Tabla9[],3,0)</f>
        <v>#N/A</v>
      </c>
      <c r="H49" t="s">
        <v>36</v>
      </c>
    </row>
    <row r="50" spans="1:8" hidden="1" x14ac:dyDescent="0.25">
      <c r="A50" t="s">
        <v>460</v>
      </c>
      <c r="B50" t="e">
        <f>VLOOKUP(Tabla10[[#This Row],[Columna1]],Tabla9[],1,0)</f>
        <v>#N/A</v>
      </c>
      <c r="C50" t="s">
        <v>34</v>
      </c>
      <c r="D50" t="e">
        <f>VLOOKUP(Tabla10[[#This Row],[Columna1]],Tabla9[],8,0)</f>
        <v>#N/A</v>
      </c>
      <c r="E50" t="s">
        <v>35</v>
      </c>
      <c r="F50" t="e">
        <f>VLOOKUP(Tabla10[[#This Row],[Columna1]],Tabla9[],33,3)</f>
        <v>#REF!</v>
      </c>
      <c r="G50" t="e">
        <f>VLOOKUP(Tabla10[[#This Row],[Columna1]],Tabla9[],3,0)</f>
        <v>#N/A</v>
      </c>
      <c r="H50" t="s">
        <v>40</v>
      </c>
    </row>
    <row r="51" spans="1:8" hidden="1" x14ac:dyDescent="0.25">
      <c r="A51" t="s">
        <v>461</v>
      </c>
      <c r="B51" t="e">
        <f>VLOOKUP(Tabla10[[#This Row],[Columna1]],Tabla9[],1,0)</f>
        <v>#N/A</v>
      </c>
      <c r="C51" t="s">
        <v>34</v>
      </c>
      <c r="D51" t="e">
        <f>VLOOKUP(Tabla10[[#This Row],[Columna1]],Tabla9[],8,0)</f>
        <v>#N/A</v>
      </c>
      <c r="E51" t="s">
        <v>35</v>
      </c>
      <c r="F51" t="e">
        <f>VLOOKUP(Tabla10[[#This Row],[Columna1]],Tabla9[],33,3)</f>
        <v>#REF!</v>
      </c>
      <c r="G51" t="e">
        <f>VLOOKUP(Tabla10[[#This Row],[Columna1]],Tabla9[],3,0)</f>
        <v>#N/A</v>
      </c>
      <c r="H51" t="s">
        <v>47</v>
      </c>
    </row>
    <row r="52" spans="1:8" hidden="1" x14ac:dyDescent="0.25">
      <c r="A52" t="s">
        <v>462</v>
      </c>
      <c r="B52" t="e">
        <f>VLOOKUP(Tabla10[[#This Row],[Columna1]],Tabla9[],1,0)</f>
        <v>#N/A</v>
      </c>
      <c r="C52" t="s">
        <v>34</v>
      </c>
      <c r="D52" t="e">
        <f>VLOOKUP(Tabla10[[#This Row],[Columna1]],Tabla9[],8,0)</f>
        <v>#N/A</v>
      </c>
      <c r="E52" t="s">
        <v>35</v>
      </c>
      <c r="F52" t="e">
        <f>VLOOKUP(Tabla10[[#This Row],[Columna1]],Tabla9[],33,3)</f>
        <v>#REF!</v>
      </c>
      <c r="G52" t="e">
        <f>VLOOKUP(Tabla10[[#This Row],[Columna1]],Tabla9[],3,0)</f>
        <v>#N/A</v>
      </c>
      <c r="H52" t="s">
        <v>36</v>
      </c>
    </row>
    <row r="53" spans="1:8" hidden="1" x14ac:dyDescent="0.25">
      <c r="A53" t="s">
        <v>463</v>
      </c>
      <c r="B53" t="e">
        <f>VLOOKUP(Tabla10[[#This Row],[Columna1]],Tabla9[],1,0)</f>
        <v>#N/A</v>
      </c>
      <c r="C53" t="s">
        <v>34</v>
      </c>
      <c r="D53" t="e">
        <f>VLOOKUP(Tabla10[[#This Row],[Columna1]],Tabla9[],8,0)</f>
        <v>#N/A</v>
      </c>
      <c r="E53" t="s">
        <v>35</v>
      </c>
      <c r="F53" t="e">
        <f>VLOOKUP(Tabla10[[#This Row],[Columna1]],Tabla9[],33,3)</f>
        <v>#REF!</v>
      </c>
      <c r="G53" t="e">
        <f>VLOOKUP(Tabla10[[#This Row],[Columna1]],Tabla9[],3,0)</f>
        <v>#N/A</v>
      </c>
      <c r="H53" t="s">
        <v>36</v>
      </c>
    </row>
    <row r="54" spans="1:8" hidden="1" x14ac:dyDescent="0.25">
      <c r="A54" t="s">
        <v>3663</v>
      </c>
      <c r="B54" t="e">
        <f>VLOOKUP(Tabla10[[#This Row],[Columna1]],Tabla9[],1,0)</f>
        <v>#N/A</v>
      </c>
      <c r="C54" t="s">
        <v>34</v>
      </c>
      <c r="D54" t="e">
        <f>VLOOKUP(Tabla10[[#This Row],[Columna1]],Tabla9[],8,0)</f>
        <v>#N/A</v>
      </c>
      <c r="E54" t="s">
        <v>35</v>
      </c>
      <c r="F54" t="e">
        <f>VLOOKUP(Tabla10[[#This Row],[Columna1]],Tabla9[],33,3)</f>
        <v>#REF!</v>
      </c>
      <c r="G54" t="e">
        <f>VLOOKUP(Tabla10[[#This Row],[Columna1]],Tabla9[],3,0)</f>
        <v>#N/A</v>
      </c>
      <c r="H54" t="s">
        <v>47</v>
      </c>
    </row>
    <row r="55" spans="1:8" hidden="1" x14ac:dyDescent="0.25">
      <c r="A55" t="s">
        <v>464</v>
      </c>
      <c r="B55" t="e">
        <f>VLOOKUP(Tabla10[[#This Row],[Columna1]],Tabla9[],1,0)</f>
        <v>#N/A</v>
      </c>
      <c r="C55" t="s">
        <v>34</v>
      </c>
      <c r="D55" t="e">
        <f>VLOOKUP(Tabla10[[#This Row],[Columna1]],Tabla9[],8,0)</f>
        <v>#N/A</v>
      </c>
      <c r="E55" t="s">
        <v>35</v>
      </c>
      <c r="F55" t="e">
        <f>VLOOKUP(Tabla10[[#This Row],[Columna1]],Tabla9[],33,3)</f>
        <v>#REF!</v>
      </c>
      <c r="G55" t="e">
        <f>VLOOKUP(Tabla10[[#This Row],[Columna1]],Tabla9[],3,0)</f>
        <v>#N/A</v>
      </c>
      <c r="H55" t="s">
        <v>36</v>
      </c>
    </row>
    <row r="56" spans="1:8" hidden="1" x14ac:dyDescent="0.25">
      <c r="A56" t="s">
        <v>465</v>
      </c>
      <c r="B56" t="e">
        <f>VLOOKUP(Tabla10[[#This Row],[Columna1]],Tabla9[],1,0)</f>
        <v>#N/A</v>
      </c>
      <c r="C56" t="s">
        <v>34</v>
      </c>
      <c r="D56" t="e">
        <f>VLOOKUP(Tabla10[[#This Row],[Columna1]],Tabla9[],8,0)</f>
        <v>#N/A</v>
      </c>
      <c r="E56" t="s">
        <v>35</v>
      </c>
      <c r="F56" t="e">
        <f>VLOOKUP(Tabla10[[#This Row],[Columna1]],Tabla9[],33,3)</f>
        <v>#REF!</v>
      </c>
      <c r="G56" t="e">
        <f>VLOOKUP(Tabla10[[#This Row],[Columna1]],Tabla9[],3,0)</f>
        <v>#N/A</v>
      </c>
      <c r="H56" t="s">
        <v>47</v>
      </c>
    </row>
    <row r="57" spans="1:8" hidden="1" x14ac:dyDescent="0.25">
      <c r="A57" t="s">
        <v>466</v>
      </c>
      <c r="B57" t="e">
        <f>VLOOKUP(Tabla10[[#This Row],[Columna1]],Tabla9[],1,0)</f>
        <v>#N/A</v>
      </c>
      <c r="C57" t="s">
        <v>34</v>
      </c>
      <c r="D57" t="e">
        <f>VLOOKUP(Tabla10[[#This Row],[Columna1]],Tabla9[],8,0)</f>
        <v>#N/A</v>
      </c>
      <c r="E57" t="s">
        <v>35</v>
      </c>
      <c r="F57" t="e">
        <f>VLOOKUP(Tabla10[[#This Row],[Columna1]],Tabla9[],33,3)</f>
        <v>#REF!</v>
      </c>
      <c r="G57" t="e">
        <f>VLOOKUP(Tabla10[[#This Row],[Columna1]],Tabla9[],3,0)</f>
        <v>#N/A</v>
      </c>
      <c r="H57" t="s">
        <v>36</v>
      </c>
    </row>
    <row r="58" spans="1:8" hidden="1" x14ac:dyDescent="0.25">
      <c r="A58" t="s">
        <v>3656</v>
      </c>
      <c r="B58" t="str">
        <f>VLOOKUP(Tabla10[[#This Row],[Columna1]],Tabla9[],1,0)</f>
        <v>MONGE MELENDEZ MYRNA</v>
      </c>
      <c r="C58" t="s">
        <v>34</v>
      </c>
      <c r="D58" t="str">
        <f>VLOOKUP(Tabla10[[#This Row],[Columna1]],Tabla9[],8,0)</f>
        <v>REGIDOR  DEL DESPACHO AYUNTAMIENTO</v>
      </c>
      <c r="E58" t="s">
        <v>35</v>
      </c>
      <c r="F58" t="e">
        <f>VLOOKUP(Tabla10[[#This Row],[Columna1]],Tabla9[],33,3)</f>
        <v>#REF!</v>
      </c>
      <c r="G58" t="str">
        <f>VLOOKUP(Tabla10[[#This Row],[Columna1]],Tabla9[],3,0)</f>
        <v xml:space="preserve">REGIDOR </v>
      </c>
      <c r="H58" t="s">
        <v>38</v>
      </c>
    </row>
    <row r="59" spans="1:8" hidden="1" x14ac:dyDescent="0.25">
      <c r="A59" t="s">
        <v>3646</v>
      </c>
      <c r="B59" t="e">
        <f>VLOOKUP(Tabla10[[#This Row],[Columna1]],Tabla9[],1,0)</f>
        <v>#N/A</v>
      </c>
      <c r="C59" t="s">
        <v>34</v>
      </c>
      <c r="D59" t="e">
        <f>VLOOKUP(Tabla10[[#This Row],[Columna1]],Tabla9[],8,0)</f>
        <v>#N/A</v>
      </c>
      <c r="E59" t="s">
        <v>35</v>
      </c>
      <c r="F59" t="e">
        <f>VLOOKUP(Tabla10[[#This Row],[Columna1]],Tabla9[],33,3)</f>
        <v>#REF!</v>
      </c>
      <c r="G59" t="e">
        <f>VLOOKUP(Tabla10[[#This Row],[Columna1]],Tabla9[],3,0)</f>
        <v>#N/A</v>
      </c>
      <c r="H59" t="s">
        <v>36</v>
      </c>
    </row>
    <row r="60" spans="1:8" hidden="1" x14ac:dyDescent="0.25">
      <c r="A60" t="s">
        <v>467</v>
      </c>
      <c r="B60" t="str">
        <f>VLOOKUP(Tabla10[[#This Row],[Columna1]],Tabla9[],1,0)</f>
        <v>NAVARRETE PAZ JOSE ALFREDO</v>
      </c>
      <c r="C60" t="s">
        <v>34</v>
      </c>
      <c r="D60" t="str">
        <f>VLOOKUP(Tabla10[[#This Row],[Columna1]],Tabla9[],8,0)</f>
        <v>REGIDOR  DEL DESPACHO AYUNTAMIENTO</v>
      </c>
      <c r="E60" t="s">
        <v>35</v>
      </c>
      <c r="F60" t="e">
        <f>VLOOKUP(Tabla10[[#This Row],[Columna1]],Tabla9[],33,3)</f>
        <v>#REF!</v>
      </c>
      <c r="G60" t="str">
        <f>VLOOKUP(Tabla10[[#This Row],[Columna1]],Tabla9[],3,0)</f>
        <v xml:space="preserve">REGIDOR </v>
      </c>
      <c r="H60" t="s">
        <v>38</v>
      </c>
    </row>
    <row r="61" spans="1:8" hidden="1" x14ac:dyDescent="0.25">
      <c r="A61" t="s">
        <v>3662</v>
      </c>
      <c r="B61" t="e">
        <f>VLOOKUP(Tabla10[[#This Row],[Columna1]],Tabla9[],1,0)</f>
        <v>#N/A</v>
      </c>
      <c r="C61" t="s">
        <v>34</v>
      </c>
      <c r="D61" t="e">
        <f>VLOOKUP(Tabla10[[#This Row],[Columna1]],Tabla9[],8,0)</f>
        <v>#N/A</v>
      </c>
      <c r="E61" t="s">
        <v>35</v>
      </c>
      <c r="F61" t="e">
        <f>VLOOKUP(Tabla10[[#This Row],[Columna1]],Tabla9[],33,3)</f>
        <v>#REF!</v>
      </c>
      <c r="G61" t="e">
        <f>VLOOKUP(Tabla10[[#This Row],[Columna1]],Tabla9[],3,0)</f>
        <v>#N/A</v>
      </c>
      <c r="H61" t="s">
        <v>48</v>
      </c>
    </row>
    <row r="62" spans="1:8" hidden="1" x14ac:dyDescent="0.25">
      <c r="A62" t="s">
        <v>468</v>
      </c>
      <c r="B62" t="e">
        <f>VLOOKUP(Tabla10[[#This Row],[Columna1]],Tabla9[],1,0)</f>
        <v>#N/A</v>
      </c>
      <c r="C62" t="s">
        <v>34</v>
      </c>
      <c r="D62" t="e">
        <f>VLOOKUP(Tabla10[[#This Row],[Columna1]],Tabla9[],8,0)</f>
        <v>#N/A</v>
      </c>
      <c r="E62" t="s">
        <v>35</v>
      </c>
      <c r="F62" t="e">
        <f>VLOOKUP(Tabla10[[#This Row],[Columna1]],Tabla9[],33,3)</f>
        <v>#REF!</v>
      </c>
      <c r="G62" t="e">
        <f>VLOOKUP(Tabla10[[#This Row],[Columna1]],Tabla9[],3,0)</f>
        <v>#N/A</v>
      </c>
      <c r="H62" t="s">
        <v>36</v>
      </c>
    </row>
    <row r="63" spans="1:8" hidden="1" x14ac:dyDescent="0.25">
      <c r="A63" t="s">
        <v>469</v>
      </c>
      <c r="B63" t="e">
        <f>VLOOKUP(Tabla10[[#This Row],[Columna1]],Tabla9[],1,0)</f>
        <v>#N/A</v>
      </c>
      <c r="C63" t="s">
        <v>34</v>
      </c>
      <c r="D63" t="e">
        <f>VLOOKUP(Tabla10[[#This Row],[Columna1]],Tabla9[],8,0)</f>
        <v>#N/A</v>
      </c>
      <c r="E63" t="s">
        <v>35</v>
      </c>
      <c r="F63" t="e">
        <f>VLOOKUP(Tabla10[[#This Row],[Columna1]],Tabla9[],33,3)</f>
        <v>#REF!</v>
      </c>
      <c r="G63" t="e">
        <f>VLOOKUP(Tabla10[[#This Row],[Columna1]],Tabla9[],3,0)</f>
        <v>#N/A</v>
      </c>
      <c r="H63" t="s">
        <v>36</v>
      </c>
    </row>
    <row r="64" spans="1:8" hidden="1" x14ac:dyDescent="0.25">
      <c r="A64" t="s">
        <v>470</v>
      </c>
      <c r="B64" t="e">
        <f>VLOOKUP(Tabla10[[#This Row],[Columna1]],Tabla9[],1,0)</f>
        <v>#N/A</v>
      </c>
      <c r="C64" t="s">
        <v>34</v>
      </c>
      <c r="D64" t="e">
        <f>VLOOKUP(Tabla10[[#This Row],[Columna1]],Tabla9[],8,0)</f>
        <v>#N/A</v>
      </c>
      <c r="E64" t="s">
        <v>35</v>
      </c>
      <c r="F64" t="e">
        <f>VLOOKUP(Tabla10[[#This Row],[Columna1]],Tabla9[],33,3)</f>
        <v>#REF!</v>
      </c>
      <c r="G64" t="e">
        <f>VLOOKUP(Tabla10[[#This Row],[Columna1]],Tabla9[],3,0)</f>
        <v>#N/A</v>
      </c>
      <c r="H64" t="s">
        <v>36</v>
      </c>
    </row>
    <row r="65" spans="1:8" hidden="1" x14ac:dyDescent="0.25">
      <c r="A65" t="s">
        <v>471</v>
      </c>
      <c r="B65" t="str">
        <f>VLOOKUP(Tabla10[[#This Row],[Columna1]],Tabla9[],1,0)</f>
        <v>OROZCO ORTIZ ANA LILIA</v>
      </c>
      <c r="C65" t="s">
        <v>34</v>
      </c>
      <c r="D65" t="str">
        <f>VLOOKUP(Tabla10[[#This Row],[Columna1]],Tabla9[],8,0)</f>
        <v>REGIDOR  DEL DESPACHO AYUNTAMIENTO</v>
      </c>
      <c r="E65" t="s">
        <v>35</v>
      </c>
      <c r="F65" t="e">
        <f>VLOOKUP(Tabla10[[#This Row],[Columna1]],Tabla9[],33,3)</f>
        <v>#REF!</v>
      </c>
      <c r="G65" t="str">
        <f>VLOOKUP(Tabla10[[#This Row],[Columna1]],Tabla9[],3,0)</f>
        <v xml:space="preserve">REGIDOR </v>
      </c>
      <c r="H65" t="s">
        <v>38</v>
      </c>
    </row>
    <row r="66" spans="1:8" hidden="1" x14ac:dyDescent="0.25">
      <c r="A66" t="s">
        <v>472</v>
      </c>
      <c r="B66" t="e">
        <f>VLOOKUP(Tabla10[[#This Row],[Columna1]],Tabla9[],1,0)</f>
        <v>#N/A</v>
      </c>
      <c r="C66" t="s">
        <v>34</v>
      </c>
      <c r="D66" t="e">
        <f>VLOOKUP(Tabla10[[#This Row],[Columna1]],Tabla9[],8,0)</f>
        <v>#N/A</v>
      </c>
      <c r="E66" t="s">
        <v>35</v>
      </c>
      <c r="F66" t="e">
        <f>VLOOKUP(Tabla10[[#This Row],[Columna1]],Tabla9[],33,3)</f>
        <v>#REF!</v>
      </c>
      <c r="G66" t="e">
        <f>VLOOKUP(Tabla10[[#This Row],[Columna1]],Tabla9[],3,0)</f>
        <v>#N/A</v>
      </c>
      <c r="H66" t="s">
        <v>36</v>
      </c>
    </row>
    <row r="67" spans="1:8" hidden="1" x14ac:dyDescent="0.25">
      <c r="A67" t="s">
        <v>473</v>
      </c>
      <c r="B67" t="e">
        <f>VLOOKUP(Tabla10[[#This Row],[Columna1]],Tabla9[],1,0)</f>
        <v>#N/A</v>
      </c>
      <c r="C67" t="s">
        <v>34</v>
      </c>
      <c r="D67" t="e">
        <f>VLOOKUP(Tabla10[[#This Row],[Columna1]],Tabla9[],8,0)</f>
        <v>#N/A</v>
      </c>
      <c r="E67" t="s">
        <v>35</v>
      </c>
      <c r="F67" t="e">
        <f>VLOOKUP(Tabla10[[#This Row],[Columna1]],Tabla9[],33,3)</f>
        <v>#REF!</v>
      </c>
      <c r="G67" t="e">
        <f>VLOOKUP(Tabla10[[#This Row],[Columna1]],Tabla9[],3,0)</f>
        <v>#N/A</v>
      </c>
      <c r="H67" t="s">
        <v>47</v>
      </c>
    </row>
    <row r="68" spans="1:8" hidden="1" x14ac:dyDescent="0.25">
      <c r="A68" t="s">
        <v>3639</v>
      </c>
      <c r="B68" t="e">
        <f>VLOOKUP(Tabla10[[#This Row],[Columna1]],Tabla9[],1,0)</f>
        <v>#N/A</v>
      </c>
      <c r="C68" t="s">
        <v>34</v>
      </c>
      <c r="D68" t="e">
        <f>VLOOKUP(Tabla10[[#This Row],[Columna1]],Tabla9[],8,0)</f>
        <v>#N/A</v>
      </c>
      <c r="E68" t="s">
        <v>35</v>
      </c>
      <c r="F68" t="e">
        <f>VLOOKUP(Tabla10[[#This Row],[Columna1]],Tabla9[],33,3)</f>
        <v>#REF!</v>
      </c>
      <c r="G68" t="e">
        <f>VLOOKUP(Tabla10[[#This Row],[Columna1]],Tabla9[],3,0)</f>
        <v>#N/A</v>
      </c>
      <c r="H68" t="s">
        <v>36</v>
      </c>
    </row>
    <row r="69" spans="1:8" hidden="1" x14ac:dyDescent="0.25">
      <c r="A69" t="s">
        <v>474</v>
      </c>
      <c r="B69" t="e">
        <f>VLOOKUP(Tabla10[[#This Row],[Columna1]],Tabla9[],1,0)</f>
        <v>#N/A</v>
      </c>
      <c r="C69" t="s">
        <v>34</v>
      </c>
      <c r="D69" t="e">
        <f>VLOOKUP(Tabla10[[#This Row],[Columna1]],Tabla9[],8,0)</f>
        <v>#N/A</v>
      </c>
      <c r="E69" t="s">
        <v>35</v>
      </c>
      <c r="F69" t="e">
        <f>VLOOKUP(Tabla10[[#This Row],[Columna1]],Tabla9[],33,3)</f>
        <v>#REF!</v>
      </c>
      <c r="G69" t="e">
        <f>VLOOKUP(Tabla10[[#This Row],[Columna1]],Tabla9[],3,0)</f>
        <v>#N/A</v>
      </c>
      <c r="H69" t="s">
        <v>36</v>
      </c>
    </row>
    <row r="70" spans="1:8" hidden="1" x14ac:dyDescent="0.25">
      <c r="A70" t="s">
        <v>475</v>
      </c>
      <c r="B70" t="e">
        <f>VLOOKUP(Tabla10[[#This Row],[Columna1]],Tabla9[],1,0)</f>
        <v>#N/A</v>
      </c>
      <c r="C70" t="s">
        <v>34</v>
      </c>
      <c r="D70" t="e">
        <f>VLOOKUP(Tabla10[[#This Row],[Columna1]],Tabla9[],8,0)</f>
        <v>#N/A</v>
      </c>
      <c r="E70" t="s">
        <v>35</v>
      </c>
      <c r="F70" t="e">
        <f>VLOOKUP(Tabla10[[#This Row],[Columna1]],Tabla9[],33,3)</f>
        <v>#REF!</v>
      </c>
      <c r="G70" t="e">
        <f>VLOOKUP(Tabla10[[#This Row],[Columna1]],Tabla9[],3,0)</f>
        <v>#N/A</v>
      </c>
      <c r="H70" t="s">
        <v>36</v>
      </c>
    </row>
    <row r="71" spans="1:8" hidden="1" x14ac:dyDescent="0.25">
      <c r="A71" t="s">
        <v>3667</v>
      </c>
      <c r="B71" t="e">
        <f>VLOOKUP(Tabla10[[#This Row],[Columna1]],Tabla9[],1,0)</f>
        <v>#N/A</v>
      </c>
      <c r="C71" t="s">
        <v>34</v>
      </c>
      <c r="D71" t="e">
        <f>VLOOKUP(Tabla10[[#This Row],[Columna1]],Tabla9[],8,0)</f>
        <v>#N/A</v>
      </c>
      <c r="E71" t="s">
        <v>35</v>
      </c>
      <c r="F71" t="e">
        <f>VLOOKUP(Tabla10[[#This Row],[Columna1]],Tabla9[],33,3)</f>
        <v>#REF!</v>
      </c>
      <c r="G71" t="e">
        <f>VLOOKUP(Tabla10[[#This Row],[Columna1]],Tabla9[],3,0)</f>
        <v>#N/A</v>
      </c>
      <c r="H71" t="s">
        <v>36</v>
      </c>
    </row>
    <row r="72" spans="1:8" hidden="1" x14ac:dyDescent="0.25">
      <c r="A72" t="s">
        <v>476</v>
      </c>
      <c r="B72" t="e">
        <f>VLOOKUP(Tabla10[[#This Row],[Columna1]],Tabla9[],1,0)</f>
        <v>#N/A</v>
      </c>
      <c r="C72" t="s">
        <v>34</v>
      </c>
      <c r="D72" t="e">
        <f>VLOOKUP(Tabla10[[#This Row],[Columna1]],Tabla9[],8,0)</f>
        <v>#N/A</v>
      </c>
      <c r="E72" t="s">
        <v>35</v>
      </c>
      <c r="F72" t="e">
        <f>VLOOKUP(Tabla10[[#This Row],[Columna1]],Tabla9[],33,3)</f>
        <v>#REF!</v>
      </c>
      <c r="G72" t="e">
        <f>VLOOKUP(Tabla10[[#This Row],[Columna1]],Tabla9[],3,0)</f>
        <v>#N/A</v>
      </c>
      <c r="H72" t="s">
        <v>36</v>
      </c>
    </row>
    <row r="73" spans="1:8" hidden="1" x14ac:dyDescent="0.25">
      <c r="A73" t="s">
        <v>477</v>
      </c>
      <c r="B73" t="e">
        <f>VLOOKUP(Tabla10[[#This Row],[Columna1]],Tabla9[],1,0)</f>
        <v>#N/A</v>
      </c>
      <c r="C73" t="s">
        <v>34</v>
      </c>
      <c r="D73" t="e">
        <f>VLOOKUP(Tabla10[[#This Row],[Columna1]],Tabla9[],8,0)</f>
        <v>#N/A</v>
      </c>
      <c r="E73" t="s">
        <v>35</v>
      </c>
      <c r="F73" t="e">
        <f>VLOOKUP(Tabla10[[#This Row],[Columna1]],Tabla9[],33,3)</f>
        <v>#REF!</v>
      </c>
      <c r="G73" t="e">
        <f>VLOOKUP(Tabla10[[#This Row],[Columna1]],Tabla9[],3,0)</f>
        <v>#N/A</v>
      </c>
      <c r="H73" t="s">
        <v>36</v>
      </c>
    </row>
    <row r="74" spans="1:8" hidden="1" x14ac:dyDescent="0.25">
      <c r="A74" t="s">
        <v>478</v>
      </c>
      <c r="B74" t="e">
        <f>VLOOKUP(Tabla10[[#This Row],[Columna1]],Tabla9[],1,0)</f>
        <v>#N/A</v>
      </c>
      <c r="C74" t="s">
        <v>34</v>
      </c>
      <c r="D74" t="e">
        <f>VLOOKUP(Tabla10[[#This Row],[Columna1]],Tabla9[],8,0)</f>
        <v>#N/A</v>
      </c>
      <c r="E74" t="s">
        <v>35</v>
      </c>
      <c r="F74" t="e">
        <f>VLOOKUP(Tabla10[[#This Row],[Columna1]],Tabla9[],33,3)</f>
        <v>#REF!</v>
      </c>
      <c r="G74" t="e">
        <f>VLOOKUP(Tabla10[[#This Row],[Columna1]],Tabla9[],3,0)</f>
        <v>#N/A</v>
      </c>
      <c r="H74" t="s">
        <v>49</v>
      </c>
    </row>
    <row r="75" spans="1:8" hidden="1" x14ac:dyDescent="0.25">
      <c r="A75" t="s">
        <v>479</v>
      </c>
      <c r="B75" t="e">
        <f>VLOOKUP(Tabla10[[#This Row],[Columna1]],Tabla9[],1,0)</f>
        <v>#N/A</v>
      </c>
      <c r="C75" t="s">
        <v>34</v>
      </c>
      <c r="D75" t="e">
        <f>VLOOKUP(Tabla10[[#This Row],[Columna1]],Tabla9[],8,0)</f>
        <v>#N/A</v>
      </c>
      <c r="E75" t="s">
        <v>35</v>
      </c>
      <c r="F75" t="e">
        <f>VLOOKUP(Tabla10[[#This Row],[Columna1]],Tabla9[],33,3)</f>
        <v>#REF!</v>
      </c>
      <c r="G75" t="e">
        <f>VLOOKUP(Tabla10[[#This Row],[Columna1]],Tabla9[],3,0)</f>
        <v>#N/A</v>
      </c>
      <c r="H75" t="s">
        <v>36</v>
      </c>
    </row>
    <row r="76" spans="1:8" hidden="1" x14ac:dyDescent="0.25">
      <c r="A76" t="s">
        <v>480</v>
      </c>
      <c r="B76" t="str">
        <f>VLOOKUP(Tabla10[[#This Row],[Columna1]],Tabla9[],1,0)</f>
        <v>RIGGS BAEZA MIGUEL ALONSO</v>
      </c>
      <c r="C76" t="s">
        <v>34</v>
      </c>
      <c r="D76" t="str">
        <f>VLOOKUP(Tabla10[[#This Row],[Columna1]],Tabla9[],8,0)</f>
        <v>REGIDOR  DEL DESPACHO AYUNTAMIENTO</v>
      </c>
      <c r="E76" t="s">
        <v>35</v>
      </c>
      <c r="F76" t="e">
        <f>VLOOKUP(Tabla10[[#This Row],[Columna1]],Tabla9[],33,3)</f>
        <v>#REF!</v>
      </c>
      <c r="G76" t="str">
        <f>VLOOKUP(Tabla10[[#This Row],[Columna1]],Tabla9[],3,0)</f>
        <v xml:space="preserve">REGIDOR </v>
      </c>
      <c r="H76" t="s">
        <v>38</v>
      </c>
    </row>
    <row r="77" spans="1:8" hidden="1" x14ac:dyDescent="0.25">
      <c r="A77" t="s">
        <v>481</v>
      </c>
      <c r="B77" t="e">
        <f>VLOOKUP(Tabla10[[#This Row],[Columna1]],Tabla9[],1,0)</f>
        <v>#N/A</v>
      </c>
      <c r="C77" t="s">
        <v>34</v>
      </c>
      <c r="D77" t="e">
        <f>VLOOKUP(Tabla10[[#This Row],[Columna1]],Tabla9[],8,0)</f>
        <v>#N/A</v>
      </c>
      <c r="E77" t="s">
        <v>35</v>
      </c>
      <c r="F77" t="e">
        <f>VLOOKUP(Tabla10[[#This Row],[Columna1]],Tabla9[],33,3)</f>
        <v>#REF!</v>
      </c>
      <c r="G77" t="e">
        <f>VLOOKUP(Tabla10[[#This Row],[Columna1]],Tabla9[],3,0)</f>
        <v>#N/A</v>
      </c>
      <c r="H77" t="s">
        <v>36</v>
      </c>
    </row>
    <row r="78" spans="1:8" hidden="1" x14ac:dyDescent="0.25">
      <c r="A78" t="s">
        <v>482</v>
      </c>
      <c r="B78" t="str">
        <f>VLOOKUP(Tabla10[[#This Row],[Columna1]],Tabla9[],1,0)</f>
        <v>ROJO ALMARAZ MARIA ELENA</v>
      </c>
      <c r="C78" t="s">
        <v>34</v>
      </c>
      <c r="D78" t="str">
        <f>VLOOKUP(Tabla10[[#This Row],[Columna1]],Tabla9[],8,0)</f>
        <v>REGIDOR  DEL DESPACHO AYUNTAMIENTO</v>
      </c>
      <c r="E78" t="s">
        <v>35</v>
      </c>
      <c r="F78" t="e">
        <f>VLOOKUP(Tabla10[[#This Row],[Columna1]],Tabla9[],33,3)</f>
        <v>#REF!</v>
      </c>
      <c r="G78" t="str">
        <f>VLOOKUP(Tabla10[[#This Row],[Columna1]],Tabla9[],3,0)</f>
        <v xml:space="preserve">REGIDOR </v>
      </c>
      <c r="H78" t="s">
        <v>38</v>
      </c>
    </row>
    <row r="79" spans="1:8" hidden="1" x14ac:dyDescent="0.25">
      <c r="A79" t="s">
        <v>483</v>
      </c>
      <c r="B79" t="e">
        <f>VLOOKUP(Tabla10[[#This Row],[Columna1]],Tabla9[],1,0)</f>
        <v>#N/A</v>
      </c>
      <c r="C79" t="s">
        <v>34</v>
      </c>
      <c r="D79" t="e">
        <f>VLOOKUP(Tabla10[[#This Row],[Columna1]],Tabla9[],8,0)</f>
        <v>#N/A</v>
      </c>
      <c r="E79" t="s">
        <v>35</v>
      </c>
      <c r="F79" t="e">
        <f>VLOOKUP(Tabla10[[#This Row],[Columna1]],Tabla9[],33,3)</f>
        <v>#REF!</v>
      </c>
      <c r="G79" t="e">
        <f>VLOOKUP(Tabla10[[#This Row],[Columna1]],Tabla9[],3,0)</f>
        <v>#N/A</v>
      </c>
      <c r="H79" t="s">
        <v>50</v>
      </c>
    </row>
    <row r="80" spans="1:8" hidden="1" x14ac:dyDescent="0.25">
      <c r="A80" t="s">
        <v>3664</v>
      </c>
      <c r="B80" t="e">
        <f>VLOOKUP(Tabla10[[#This Row],[Columna1]],Tabla9[],1,0)</f>
        <v>#N/A</v>
      </c>
      <c r="C80" t="s">
        <v>34</v>
      </c>
      <c r="D80" t="e">
        <f>VLOOKUP(Tabla10[[#This Row],[Columna1]],Tabla9[],8,0)</f>
        <v>#N/A</v>
      </c>
      <c r="E80" t="s">
        <v>35</v>
      </c>
      <c r="F80" t="e">
        <f>VLOOKUP(Tabla10[[#This Row],[Columna1]],Tabla9[],33,3)</f>
        <v>#REF!</v>
      </c>
      <c r="G80" t="e">
        <f>VLOOKUP(Tabla10[[#This Row],[Columna1]],Tabla9[],3,0)</f>
        <v>#N/A</v>
      </c>
      <c r="H80" t="s">
        <v>51</v>
      </c>
    </row>
    <row r="81" spans="1:8" hidden="1" x14ac:dyDescent="0.25">
      <c r="A81" t="s">
        <v>484</v>
      </c>
      <c r="B81" t="e">
        <f>VLOOKUP(Tabla10[[#This Row],[Columna1]],Tabla9[],1,0)</f>
        <v>#N/A</v>
      </c>
      <c r="C81" t="s">
        <v>34</v>
      </c>
      <c r="D81" t="e">
        <f>VLOOKUP(Tabla10[[#This Row],[Columna1]],Tabla9[],8,0)</f>
        <v>#N/A</v>
      </c>
      <c r="E81" t="s">
        <v>35</v>
      </c>
      <c r="F81" t="e">
        <f>VLOOKUP(Tabla10[[#This Row],[Columna1]],Tabla9[],33,3)</f>
        <v>#REF!</v>
      </c>
      <c r="G81" t="e">
        <f>VLOOKUP(Tabla10[[#This Row],[Columna1]],Tabla9[],3,0)</f>
        <v>#N/A</v>
      </c>
      <c r="H81" t="s">
        <v>36</v>
      </c>
    </row>
    <row r="82" spans="1:8" hidden="1" x14ac:dyDescent="0.25">
      <c r="A82" t="s">
        <v>485</v>
      </c>
      <c r="B82" t="e">
        <f>VLOOKUP(Tabla10[[#This Row],[Columna1]],Tabla9[],1,0)</f>
        <v>#N/A</v>
      </c>
      <c r="C82" t="s">
        <v>34</v>
      </c>
      <c r="D82" t="e">
        <f>VLOOKUP(Tabla10[[#This Row],[Columna1]],Tabla9[],8,0)</f>
        <v>#N/A</v>
      </c>
      <c r="E82" t="s">
        <v>35</v>
      </c>
      <c r="F82" t="e">
        <f>VLOOKUP(Tabla10[[#This Row],[Columna1]],Tabla9[],33,3)</f>
        <v>#REF!</v>
      </c>
      <c r="G82" t="e">
        <f>VLOOKUP(Tabla10[[#This Row],[Columna1]],Tabla9[],3,0)</f>
        <v>#N/A</v>
      </c>
      <c r="H82" t="s">
        <v>36</v>
      </c>
    </row>
    <row r="83" spans="1:8" hidden="1" x14ac:dyDescent="0.25">
      <c r="A83" t="s">
        <v>3649</v>
      </c>
      <c r="B83" t="e">
        <f>VLOOKUP(Tabla10[[#This Row],[Columna1]],Tabla9[],1,0)</f>
        <v>#N/A</v>
      </c>
      <c r="C83" t="s">
        <v>34</v>
      </c>
      <c r="D83" t="e">
        <f>VLOOKUP(Tabla10[[#This Row],[Columna1]],Tabla9[],8,0)</f>
        <v>#N/A</v>
      </c>
      <c r="E83" t="s">
        <v>35</v>
      </c>
      <c r="F83" t="e">
        <f>VLOOKUP(Tabla10[[#This Row],[Columna1]],Tabla9[],33,3)</f>
        <v>#REF!</v>
      </c>
      <c r="G83" t="e">
        <f>VLOOKUP(Tabla10[[#This Row],[Columna1]],Tabla9[],3,0)</f>
        <v>#N/A</v>
      </c>
      <c r="H83" t="s">
        <v>36</v>
      </c>
    </row>
    <row r="84" spans="1:8" hidden="1" x14ac:dyDescent="0.25">
      <c r="A84" t="s">
        <v>486</v>
      </c>
      <c r="B84" t="e">
        <f>VLOOKUP(Tabla10[[#This Row],[Columna1]],Tabla9[],1,0)</f>
        <v>#N/A</v>
      </c>
      <c r="C84" t="s">
        <v>34</v>
      </c>
      <c r="D84" t="e">
        <f>VLOOKUP(Tabla10[[#This Row],[Columna1]],Tabla9[],8,0)</f>
        <v>#N/A</v>
      </c>
      <c r="E84" t="s">
        <v>35</v>
      </c>
      <c r="F84" t="e">
        <f>VLOOKUP(Tabla10[[#This Row],[Columna1]],Tabla9[],33,3)</f>
        <v>#REF!</v>
      </c>
      <c r="G84" t="e">
        <f>VLOOKUP(Tabla10[[#This Row],[Columna1]],Tabla9[],3,0)</f>
        <v>#N/A</v>
      </c>
      <c r="H84" t="s">
        <v>42</v>
      </c>
    </row>
    <row r="85" spans="1:8" hidden="1" x14ac:dyDescent="0.25">
      <c r="A85" t="s">
        <v>487</v>
      </c>
      <c r="B85" t="e">
        <f>VLOOKUP(Tabla10[[#This Row],[Columna1]],Tabla9[],1,0)</f>
        <v>#N/A</v>
      </c>
      <c r="C85" t="s">
        <v>34</v>
      </c>
      <c r="D85" t="e">
        <f>VLOOKUP(Tabla10[[#This Row],[Columna1]],Tabla9[],8,0)</f>
        <v>#N/A</v>
      </c>
      <c r="E85" t="s">
        <v>35</v>
      </c>
      <c r="F85" t="e">
        <f>VLOOKUP(Tabla10[[#This Row],[Columna1]],Tabla9[],33,3)</f>
        <v>#REF!</v>
      </c>
      <c r="G85" t="e">
        <f>VLOOKUP(Tabla10[[#This Row],[Columna1]],Tabla9[],3,0)</f>
        <v>#N/A</v>
      </c>
      <c r="H85" t="s">
        <v>36</v>
      </c>
    </row>
    <row r="86" spans="1:8" hidden="1" x14ac:dyDescent="0.25">
      <c r="A86" t="s">
        <v>488</v>
      </c>
      <c r="B86" t="str">
        <f>VLOOKUP(Tabla10[[#This Row],[Columna1]],Tabla9[],1,0)</f>
        <v>ULATE BERNAL BLANCA PATRICIA</v>
      </c>
      <c r="C86" t="s">
        <v>34</v>
      </c>
      <c r="D86" t="str">
        <f>VLOOKUP(Tabla10[[#This Row],[Columna1]],Tabla9[],8,0)</f>
        <v>REGIDOR  DEL DESPACHO AYUNTAMIENTO</v>
      </c>
      <c r="E86" t="s">
        <v>35</v>
      </c>
      <c r="F86" t="e">
        <f>VLOOKUP(Tabla10[[#This Row],[Columna1]],Tabla9[],33,3)</f>
        <v>#REF!</v>
      </c>
      <c r="G86" t="str">
        <f>VLOOKUP(Tabla10[[#This Row],[Columna1]],Tabla9[],3,0)</f>
        <v xml:space="preserve">REGIDOR </v>
      </c>
      <c r="H86" t="s">
        <v>38</v>
      </c>
    </row>
    <row r="87" spans="1:8" hidden="1" x14ac:dyDescent="0.25">
      <c r="A87" t="s">
        <v>489</v>
      </c>
      <c r="B87" t="e">
        <f>VLOOKUP(Tabla10[[#This Row],[Columna1]],Tabla9[],1,0)</f>
        <v>#N/A</v>
      </c>
      <c r="C87" t="s">
        <v>34</v>
      </c>
      <c r="D87" t="e">
        <f>VLOOKUP(Tabla10[[#This Row],[Columna1]],Tabla9[],8,0)</f>
        <v>#N/A</v>
      </c>
      <c r="E87" t="s">
        <v>35</v>
      </c>
      <c r="F87" t="e">
        <f>VLOOKUP(Tabla10[[#This Row],[Columna1]],Tabla9[],33,3)</f>
        <v>#REF!</v>
      </c>
      <c r="G87" t="e">
        <f>VLOOKUP(Tabla10[[#This Row],[Columna1]],Tabla9[],3,0)</f>
        <v>#N/A</v>
      </c>
      <c r="H87" t="s">
        <v>36</v>
      </c>
    </row>
    <row r="88" spans="1:8" hidden="1" x14ac:dyDescent="0.25">
      <c r="A88" t="s">
        <v>3644</v>
      </c>
      <c r="B88" t="e">
        <f>VLOOKUP(Tabla10[[#This Row],[Columna1]],Tabla9[],1,0)</f>
        <v>#N/A</v>
      </c>
      <c r="C88" t="s">
        <v>34</v>
      </c>
      <c r="D88" t="e">
        <f>VLOOKUP(Tabla10[[#This Row],[Columna1]],Tabla9[],8,0)</f>
        <v>#N/A</v>
      </c>
      <c r="E88" t="s">
        <v>35</v>
      </c>
      <c r="F88" t="e">
        <f>VLOOKUP(Tabla10[[#This Row],[Columna1]],Tabla9[],33,3)</f>
        <v>#REF!</v>
      </c>
      <c r="G88" t="e">
        <f>VLOOKUP(Tabla10[[#This Row],[Columna1]],Tabla9[],3,0)</f>
        <v>#N/A</v>
      </c>
      <c r="H88" t="s">
        <v>36</v>
      </c>
    </row>
    <row r="89" spans="1:8" hidden="1" x14ac:dyDescent="0.25">
      <c r="A89" t="s">
        <v>490</v>
      </c>
      <c r="B89" t="str">
        <f>VLOOKUP(Tabla10[[#This Row],[Columna1]],Tabla9[],1,0)</f>
        <v>VILLEGAS ESCANDON LUIS ABRAHAM</v>
      </c>
      <c r="C89" t="s">
        <v>34</v>
      </c>
      <c r="D89" t="str">
        <f>VLOOKUP(Tabla10[[#This Row],[Columna1]],Tabla9[],8,0)</f>
        <v>REGIDOR  DEL DESPACHO AYUNTAMIENTO</v>
      </c>
      <c r="E89" t="s">
        <v>35</v>
      </c>
      <c r="F89" t="e">
        <f>VLOOKUP(Tabla10[[#This Row],[Columna1]],Tabla9[],33,3)</f>
        <v>#REF!</v>
      </c>
      <c r="G89" t="str">
        <f>VLOOKUP(Tabla10[[#This Row],[Columna1]],Tabla9[],3,0)</f>
        <v xml:space="preserve">REGIDOR </v>
      </c>
      <c r="H89" t="s">
        <v>38</v>
      </c>
    </row>
    <row r="90" spans="1:8" hidden="1" x14ac:dyDescent="0.25">
      <c r="A90" t="s">
        <v>3673</v>
      </c>
      <c r="B90" t="e">
        <f>VLOOKUP(Tabla10[[#This Row],[Columna1]],Tabla9[],1,0)</f>
        <v>#N/A</v>
      </c>
      <c r="C90" t="s">
        <v>52</v>
      </c>
      <c r="D90" t="e">
        <f>VLOOKUP(Tabla10[[#This Row],[Columna1]],Tabla9[],8,0)</f>
        <v>#N/A</v>
      </c>
      <c r="E90" t="s">
        <v>53</v>
      </c>
      <c r="F90" t="e">
        <f>VLOOKUP(Tabla10[[#This Row],[Columna1]],Tabla9[],33,3)</f>
        <v>#REF!</v>
      </c>
      <c r="G90" t="e">
        <f>VLOOKUP(Tabla10[[#This Row],[Columna1]],Tabla9[],3,0)</f>
        <v>#N/A</v>
      </c>
      <c r="H90" t="s">
        <v>42</v>
      </c>
    </row>
    <row r="91" spans="1:8" hidden="1" x14ac:dyDescent="0.25">
      <c r="A91" t="s">
        <v>491</v>
      </c>
      <c r="B91" t="e">
        <f>VLOOKUP(Tabla10[[#This Row],[Columna1]],Tabla9[],1,0)</f>
        <v>#N/A</v>
      </c>
      <c r="C91" t="s">
        <v>52</v>
      </c>
      <c r="D91" t="e">
        <f>VLOOKUP(Tabla10[[#This Row],[Columna1]],Tabla9[],8,0)</f>
        <v>#N/A</v>
      </c>
      <c r="E91" t="s">
        <v>54</v>
      </c>
      <c r="F91" t="e">
        <f>VLOOKUP(Tabla10[[#This Row],[Columna1]],Tabla9[],33,3)</f>
        <v>#REF!</v>
      </c>
      <c r="G91" t="e">
        <f>VLOOKUP(Tabla10[[#This Row],[Columna1]],Tabla9[],3,0)</f>
        <v>#N/A</v>
      </c>
      <c r="H91" t="s">
        <v>42</v>
      </c>
    </row>
    <row r="92" spans="1:8" hidden="1" x14ac:dyDescent="0.25">
      <c r="A92" t="s">
        <v>3669</v>
      </c>
      <c r="B92" t="str">
        <f>VLOOKUP(Tabla10[[#This Row],[Columna1]],Tabla9[],1,0)</f>
        <v>BACA FONTES ALEJANDRINA</v>
      </c>
      <c r="C92" t="s">
        <v>52</v>
      </c>
      <c r="D92" t="str">
        <f>VLOOKUP(Tabla10[[#This Row],[Columna1]],Tabla9[],8,0)</f>
        <v>LIDER DE PROYECTO DEL DESPACHO SINDICATURA</v>
      </c>
      <c r="E92" t="s">
        <v>55</v>
      </c>
      <c r="F92" t="e">
        <f>VLOOKUP(Tabla10[[#This Row],[Columna1]],Tabla9[],33,3)</f>
        <v>#REF!</v>
      </c>
      <c r="G92" t="str">
        <f>VLOOKUP(Tabla10[[#This Row],[Columna1]],Tabla9[],3,0)</f>
        <v>LIDER DE PROYECTO</v>
      </c>
      <c r="H92" t="s">
        <v>44</v>
      </c>
    </row>
    <row r="93" spans="1:8" hidden="1" x14ac:dyDescent="0.25">
      <c r="A93" t="s">
        <v>3672</v>
      </c>
      <c r="B93" t="e">
        <f>VLOOKUP(Tabla10[[#This Row],[Columna1]],Tabla9[],1,0)</f>
        <v>#N/A</v>
      </c>
      <c r="C93" t="s">
        <v>52</v>
      </c>
      <c r="D93" t="e">
        <f>VLOOKUP(Tabla10[[#This Row],[Columna1]],Tabla9[],8,0)</f>
        <v>#N/A</v>
      </c>
      <c r="E93" t="s">
        <v>55</v>
      </c>
      <c r="F93" t="e">
        <f>VLOOKUP(Tabla10[[#This Row],[Columna1]],Tabla9[],33,3)</f>
        <v>#REF!</v>
      </c>
      <c r="G93" t="e">
        <f>VLOOKUP(Tabla10[[#This Row],[Columna1]],Tabla9[],3,0)</f>
        <v>#N/A</v>
      </c>
      <c r="H93" t="s">
        <v>56</v>
      </c>
    </row>
    <row r="94" spans="1:8" hidden="1" x14ac:dyDescent="0.25">
      <c r="A94" t="s">
        <v>3670</v>
      </c>
      <c r="B94" t="str">
        <f>VLOOKUP(Tabla10[[#This Row],[Columna1]],Tabla9[],1,0)</f>
        <v>FRANCO BARRAGAN OLIVIA</v>
      </c>
      <c r="C94" t="s">
        <v>52</v>
      </c>
      <c r="D94" t="str">
        <f>VLOOKUP(Tabla10[[#This Row],[Columna1]],Tabla9[],8,0)</f>
        <v>SINDICO DEL DESPACHO SINDICATURA</v>
      </c>
      <c r="E94" t="s">
        <v>55</v>
      </c>
      <c r="F94" t="e">
        <f>VLOOKUP(Tabla10[[#This Row],[Columna1]],Tabla9[],33,3)</f>
        <v>#REF!</v>
      </c>
      <c r="G94" t="str">
        <f>VLOOKUP(Tabla10[[#This Row],[Columna1]],Tabla9[],3,0)</f>
        <v>SINDICO</v>
      </c>
      <c r="H94" t="s">
        <v>57</v>
      </c>
    </row>
    <row r="95" spans="1:8" hidden="1" x14ac:dyDescent="0.25">
      <c r="A95" t="s">
        <v>3676</v>
      </c>
      <c r="B95" t="e">
        <f>VLOOKUP(Tabla10[[#This Row],[Columna1]],Tabla9[],1,0)</f>
        <v>#N/A</v>
      </c>
      <c r="C95" t="s">
        <v>52</v>
      </c>
      <c r="D95" t="e">
        <f>VLOOKUP(Tabla10[[#This Row],[Columna1]],Tabla9[],8,0)</f>
        <v>#N/A</v>
      </c>
      <c r="E95" t="s">
        <v>58</v>
      </c>
      <c r="F95" t="e">
        <f>VLOOKUP(Tabla10[[#This Row],[Columna1]],Tabla9[],33,3)</f>
        <v>#REF!</v>
      </c>
      <c r="G95" t="e">
        <f>VLOOKUP(Tabla10[[#This Row],[Columna1]],Tabla9[],3,0)</f>
        <v>#N/A</v>
      </c>
      <c r="H95" t="s">
        <v>56</v>
      </c>
    </row>
    <row r="96" spans="1:8" hidden="1" x14ac:dyDescent="0.25">
      <c r="A96" t="s">
        <v>492</v>
      </c>
      <c r="B96" t="str">
        <f>VLOOKUP(Tabla10[[#This Row],[Columna1]],Tabla9[],1,0)</f>
        <v>FLORES MORA LUIS RAUL</v>
      </c>
      <c r="C96" t="s">
        <v>52</v>
      </c>
      <c r="D96" t="str">
        <f>VLOOKUP(Tabla10[[#This Row],[Columna1]],Tabla9[],8,0)</f>
        <v>JEFE   DE DEPARTAMENTO DE AUDITORIA DE OBRA</v>
      </c>
      <c r="E96" t="s">
        <v>59</v>
      </c>
      <c r="F96" t="e">
        <f>VLOOKUP(Tabla10[[#This Row],[Columna1]],Tabla9[],33,3)</f>
        <v>#REF!</v>
      </c>
      <c r="G96" t="str">
        <f>VLOOKUP(Tabla10[[#This Row],[Columna1]],Tabla9[],3,0)</f>
        <v xml:space="preserve">JEFE DE DEPARTAMENTO </v>
      </c>
      <c r="H96" t="s">
        <v>60</v>
      </c>
    </row>
    <row r="97" spans="1:8" hidden="1" x14ac:dyDescent="0.25">
      <c r="A97" t="s">
        <v>3671</v>
      </c>
      <c r="B97" t="e">
        <f>VLOOKUP(Tabla10[[#This Row],[Columna1]],Tabla9[],1,0)</f>
        <v>#N/A</v>
      </c>
      <c r="C97" t="s">
        <v>52</v>
      </c>
      <c r="D97" t="e">
        <f>VLOOKUP(Tabla10[[#This Row],[Columna1]],Tabla9[],8,0)</f>
        <v>#N/A</v>
      </c>
      <c r="E97" t="s">
        <v>55</v>
      </c>
      <c r="F97" t="e">
        <f>VLOOKUP(Tabla10[[#This Row],[Columna1]],Tabla9[],33,3)</f>
        <v>#REF!</v>
      </c>
      <c r="G97" t="e">
        <f>VLOOKUP(Tabla10[[#This Row],[Columna1]],Tabla9[],3,0)</f>
        <v>#N/A</v>
      </c>
      <c r="H97" t="s">
        <v>56</v>
      </c>
    </row>
    <row r="98" spans="1:8" hidden="1" x14ac:dyDescent="0.25">
      <c r="A98" t="s">
        <v>493</v>
      </c>
      <c r="B98" t="str">
        <f>VLOOKUP(Tabla10[[#This Row],[Columna1]],Tabla9[],1,0)</f>
        <v>GUERRERO GANDARA JOSE LUIS</v>
      </c>
      <c r="C98" t="s">
        <v>52</v>
      </c>
      <c r="D98" t="str">
        <f>VLOOKUP(Tabla10[[#This Row],[Columna1]],Tabla9[],8,0)</f>
        <v>JEFE  DE DEPARTAMENTO DE COMUNICACION</v>
      </c>
      <c r="E98" t="s">
        <v>61</v>
      </c>
      <c r="F98" t="e">
        <f>VLOOKUP(Tabla10[[#This Row],[Columna1]],Tabla9[],33,3)</f>
        <v>#REF!</v>
      </c>
      <c r="G98" t="str">
        <f>VLOOKUP(Tabla10[[#This Row],[Columna1]],Tabla9[],3,0)</f>
        <v>JEFE DE DEPARTAMENTO</v>
      </c>
      <c r="H98" t="s">
        <v>60</v>
      </c>
    </row>
    <row r="99" spans="1:8" hidden="1" x14ac:dyDescent="0.25">
      <c r="A99" t="s">
        <v>494</v>
      </c>
      <c r="B99" t="e">
        <f>VLOOKUP(Tabla10[[#This Row],[Columna1]],Tabla9[],1,0)</f>
        <v>#N/A</v>
      </c>
      <c r="C99" t="s">
        <v>52</v>
      </c>
      <c r="D99" t="e">
        <f>VLOOKUP(Tabla10[[#This Row],[Columna1]],Tabla9[],8,0)</f>
        <v>#N/A</v>
      </c>
      <c r="E99" t="s">
        <v>53</v>
      </c>
      <c r="F99" t="e">
        <f>VLOOKUP(Tabla10[[#This Row],[Columna1]],Tabla9[],33,3)</f>
        <v>#REF!</v>
      </c>
      <c r="G99" t="e">
        <f>VLOOKUP(Tabla10[[#This Row],[Columna1]],Tabla9[],3,0)</f>
        <v>#N/A</v>
      </c>
      <c r="H99" t="s">
        <v>42</v>
      </c>
    </row>
    <row r="100" spans="1:8" hidden="1" x14ac:dyDescent="0.25">
      <c r="A100" t="s">
        <v>495</v>
      </c>
      <c r="B100" t="e">
        <f>VLOOKUP(Tabla10[[#This Row],[Columna1]],Tabla9[],1,0)</f>
        <v>#N/A</v>
      </c>
      <c r="C100" t="s">
        <v>52</v>
      </c>
      <c r="D100" t="e">
        <f>VLOOKUP(Tabla10[[#This Row],[Columna1]],Tabla9[],8,0)</f>
        <v>#N/A</v>
      </c>
      <c r="E100" t="s">
        <v>59</v>
      </c>
      <c r="F100" t="e">
        <f>VLOOKUP(Tabla10[[#This Row],[Columna1]],Tabla9[],33,3)</f>
        <v>#REF!</v>
      </c>
      <c r="G100" t="e">
        <f>VLOOKUP(Tabla10[[#This Row],[Columna1]],Tabla9[],3,0)</f>
        <v>#N/A</v>
      </c>
      <c r="H100" t="s">
        <v>56</v>
      </c>
    </row>
    <row r="101" spans="1:8" hidden="1" x14ac:dyDescent="0.25">
      <c r="A101" t="s">
        <v>496</v>
      </c>
      <c r="B101" t="e">
        <f>VLOOKUP(Tabla10[[#This Row],[Columna1]],Tabla9[],1,0)</f>
        <v>#N/A</v>
      </c>
      <c r="C101" t="s">
        <v>52</v>
      </c>
      <c r="D101" t="e">
        <f>VLOOKUP(Tabla10[[#This Row],[Columna1]],Tabla9[],8,0)</f>
        <v>#N/A</v>
      </c>
      <c r="E101" t="s">
        <v>54</v>
      </c>
      <c r="F101" t="e">
        <f>VLOOKUP(Tabla10[[#This Row],[Columna1]],Tabla9[],33,3)</f>
        <v>#REF!</v>
      </c>
      <c r="G101" t="e">
        <f>VLOOKUP(Tabla10[[#This Row],[Columna1]],Tabla9[],3,0)</f>
        <v>#N/A</v>
      </c>
      <c r="H101" t="s">
        <v>36</v>
      </c>
    </row>
    <row r="102" spans="1:8" hidden="1" x14ac:dyDescent="0.25">
      <c r="A102" t="s">
        <v>497</v>
      </c>
      <c r="B102" t="str">
        <f>VLOOKUP(Tabla10[[#This Row],[Columna1]],Tabla9[],1,0)</f>
        <v>MARTINEZ ORTIZ FRANCISCO ALEJANDRO</v>
      </c>
      <c r="C102" t="s">
        <v>52</v>
      </c>
      <c r="D102" t="str">
        <f>VLOOKUP(Tabla10[[#This Row],[Columna1]],Tabla9[],8,0)</f>
        <v>CONSULTOR JURIDICO DEL DESPACHO SINDICATURA</v>
      </c>
      <c r="E102" t="s">
        <v>55</v>
      </c>
      <c r="F102" t="e">
        <f>VLOOKUP(Tabla10[[#This Row],[Columna1]],Tabla9[],33,3)</f>
        <v>#REF!</v>
      </c>
      <c r="G102" t="str">
        <f>VLOOKUP(Tabla10[[#This Row],[Columna1]],Tabla9[],3,0)</f>
        <v>CONSULTOR JURIDICO</v>
      </c>
      <c r="H102" t="s">
        <v>43</v>
      </c>
    </row>
    <row r="103" spans="1:8" hidden="1" x14ac:dyDescent="0.25">
      <c r="A103" t="s">
        <v>498</v>
      </c>
      <c r="B103" t="e">
        <f>VLOOKUP(Tabla10[[#This Row],[Columna1]],Tabla9[],1,0)</f>
        <v>#N/A</v>
      </c>
      <c r="C103" t="s">
        <v>52</v>
      </c>
      <c r="D103" t="e">
        <f>VLOOKUP(Tabla10[[#This Row],[Columna1]],Tabla9[],8,0)</f>
        <v>#N/A</v>
      </c>
      <c r="E103" t="s">
        <v>54</v>
      </c>
      <c r="F103" t="e">
        <f>VLOOKUP(Tabla10[[#This Row],[Columna1]],Tabla9[],33,3)</f>
        <v>#REF!</v>
      </c>
      <c r="G103" t="e">
        <f>VLOOKUP(Tabla10[[#This Row],[Columna1]],Tabla9[],3,0)</f>
        <v>#N/A</v>
      </c>
      <c r="H103" t="s">
        <v>56</v>
      </c>
    </row>
    <row r="104" spans="1:8" hidden="1" x14ac:dyDescent="0.25">
      <c r="A104" t="s">
        <v>499</v>
      </c>
      <c r="B104" t="e">
        <f>VLOOKUP(Tabla10[[#This Row],[Columna1]],Tabla9[],1,0)</f>
        <v>#N/A</v>
      </c>
      <c r="C104" t="s">
        <v>52</v>
      </c>
      <c r="D104" t="e">
        <f>VLOOKUP(Tabla10[[#This Row],[Columna1]],Tabla9[],8,0)</f>
        <v>#N/A</v>
      </c>
      <c r="E104" t="s">
        <v>54</v>
      </c>
      <c r="F104" t="e">
        <f>VLOOKUP(Tabla10[[#This Row],[Columna1]],Tabla9[],33,3)</f>
        <v>#REF!</v>
      </c>
      <c r="G104" t="e">
        <f>VLOOKUP(Tabla10[[#This Row],[Columna1]],Tabla9[],3,0)</f>
        <v>#N/A</v>
      </c>
      <c r="H104" t="s">
        <v>56</v>
      </c>
    </row>
    <row r="105" spans="1:8" hidden="1" x14ac:dyDescent="0.25">
      <c r="A105" t="s">
        <v>3677</v>
      </c>
      <c r="B105" t="e">
        <f>VLOOKUP(Tabla10[[#This Row],[Columna1]],Tabla9[],1,0)</f>
        <v>#N/A</v>
      </c>
      <c r="C105" t="s">
        <v>52</v>
      </c>
      <c r="D105" t="e">
        <f>VLOOKUP(Tabla10[[#This Row],[Columna1]],Tabla9[],8,0)</f>
        <v>#N/A</v>
      </c>
      <c r="E105" t="s">
        <v>54</v>
      </c>
      <c r="F105" t="e">
        <f>VLOOKUP(Tabla10[[#This Row],[Columna1]],Tabla9[],33,3)</f>
        <v>#REF!</v>
      </c>
      <c r="G105" t="e">
        <f>VLOOKUP(Tabla10[[#This Row],[Columna1]],Tabla9[],3,0)</f>
        <v>#N/A</v>
      </c>
      <c r="H105" t="s">
        <v>40</v>
      </c>
    </row>
    <row r="106" spans="1:8" hidden="1" x14ac:dyDescent="0.25">
      <c r="A106" t="s">
        <v>3678</v>
      </c>
      <c r="B106" t="e">
        <f>VLOOKUP(Tabla10[[#This Row],[Columna1]],Tabla9[],1,0)</f>
        <v>#N/A</v>
      </c>
      <c r="C106" t="s">
        <v>52</v>
      </c>
      <c r="D106" t="e">
        <f>VLOOKUP(Tabla10[[#This Row],[Columna1]],Tabla9[],8,0)</f>
        <v>#N/A</v>
      </c>
      <c r="E106" t="s">
        <v>59</v>
      </c>
      <c r="F106" t="e">
        <f>VLOOKUP(Tabla10[[#This Row],[Columna1]],Tabla9[],33,3)</f>
        <v>#REF!</v>
      </c>
      <c r="G106" t="e">
        <f>VLOOKUP(Tabla10[[#This Row],[Columna1]],Tabla9[],3,0)</f>
        <v>#N/A</v>
      </c>
      <c r="H106" t="s">
        <v>56</v>
      </c>
    </row>
    <row r="107" spans="1:8" hidden="1" x14ac:dyDescent="0.25">
      <c r="A107" t="s">
        <v>500</v>
      </c>
      <c r="B107" t="e">
        <f>VLOOKUP(Tabla10[[#This Row],[Columna1]],Tabla9[],1,0)</f>
        <v>#N/A</v>
      </c>
      <c r="C107" t="s">
        <v>52</v>
      </c>
      <c r="D107" t="e">
        <f>VLOOKUP(Tabla10[[#This Row],[Columna1]],Tabla9[],8,0)</f>
        <v>#N/A</v>
      </c>
      <c r="E107" t="s">
        <v>58</v>
      </c>
      <c r="F107" t="e">
        <f>VLOOKUP(Tabla10[[#This Row],[Columna1]],Tabla9[],33,3)</f>
        <v>#REF!</v>
      </c>
      <c r="G107" t="e">
        <f>VLOOKUP(Tabla10[[#This Row],[Columna1]],Tabla9[],3,0)</f>
        <v>#N/A</v>
      </c>
      <c r="H107" t="s">
        <v>36</v>
      </c>
    </row>
    <row r="108" spans="1:8" hidden="1" x14ac:dyDescent="0.25">
      <c r="A108" t="s">
        <v>501</v>
      </c>
      <c r="B108" t="e">
        <f>VLOOKUP(Tabla10[[#This Row],[Columna1]],Tabla9[],1,0)</f>
        <v>#N/A</v>
      </c>
      <c r="C108" t="s">
        <v>52</v>
      </c>
      <c r="D108" t="e">
        <f>VLOOKUP(Tabla10[[#This Row],[Columna1]],Tabla9[],8,0)</f>
        <v>#N/A</v>
      </c>
      <c r="E108" t="s">
        <v>61</v>
      </c>
      <c r="F108" t="e">
        <f>VLOOKUP(Tabla10[[#This Row],[Columna1]],Tabla9[],33,3)</f>
        <v>#REF!</v>
      </c>
      <c r="G108" t="e">
        <f>VLOOKUP(Tabla10[[#This Row],[Columna1]],Tabla9[],3,0)</f>
        <v>#N/A</v>
      </c>
      <c r="H108" t="s">
        <v>56</v>
      </c>
    </row>
    <row r="109" spans="1:8" hidden="1" x14ac:dyDescent="0.25">
      <c r="A109" t="s">
        <v>502</v>
      </c>
      <c r="B109" t="e">
        <f>VLOOKUP(Tabla10[[#This Row],[Columna1]],Tabla9[],1,0)</f>
        <v>#N/A</v>
      </c>
      <c r="C109" t="s">
        <v>52</v>
      </c>
      <c r="D109" t="e">
        <f>VLOOKUP(Tabla10[[#This Row],[Columna1]],Tabla9[],8,0)</f>
        <v>#N/A</v>
      </c>
      <c r="E109" t="s">
        <v>62</v>
      </c>
      <c r="F109" t="e">
        <f>VLOOKUP(Tabla10[[#This Row],[Columna1]],Tabla9[],33,3)</f>
        <v>#REF!</v>
      </c>
      <c r="G109" t="e">
        <f>VLOOKUP(Tabla10[[#This Row],[Columna1]],Tabla9[],3,0)</f>
        <v>#N/A</v>
      </c>
      <c r="H109" t="s">
        <v>42</v>
      </c>
    </row>
    <row r="110" spans="1:8" hidden="1" x14ac:dyDescent="0.25">
      <c r="A110" t="s">
        <v>503</v>
      </c>
      <c r="B110" t="e">
        <f>VLOOKUP(Tabla10[[#This Row],[Columna1]],Tabla9[],1,0)</f>
        <v>#N/A</v>
      </c>
      <c r="C110" t="s">
        <v>52</v>
      </c>
      <c r="D110" t="e">
        <f>VLOOKUP(Tabla10[[#This Row],[Columna1]],Tabla9[],8,0)</f>
        <v>#N/A</v>
      </c>
      <c r="E110" t="s">
        <v>62</v>
      </c>
      <c r="F110" t="e">
        <f>VLOOKUP(Tabla10[[#This Row],[Columna1]],Tabla9[],33,3)</f>
        <v>#REF!</v>
      </c>
      <c r="G110" t="e">
        <f>VLOOKUP(Tabla10[[#This Row],[Columna1]],Tabla9[],3,0)</f>
        <v>#N/A</v>
      </c>
      <c r="H110" t="s">
        <v>42</v>
      </c>
    </row>
    <row r="111" spans="1:8" hidden="1" x14ac:dyDescent="0.25">
      <c r="A111" t="s">
        <v>3674</v>
      </c>
      <c r="B111" t="e">
        <f>VLOOKUP(Tabla10[[#This Row],[Columna1]],Tabla9[],1,0)</f>
        <v>#N/A</v>
      </c>
      <c r="C111" t="s">
        <v>52</v>
      </c>
      <c r="D111" t="e">
        <f>VLOOKUP(Tabla10[[#This Row],[Columna1]],Tabla9[],8,0)</f>
        <v>#N/A</v>
      </c>
      <c r="E111" t="s">
        <v>53</v>
      </c>
      <c r="F111" t="e">
        <f>VLOOKUP(Tabla10[[#This Row],[Columna1]],Tabla9[],33,3)</f>
        <v>#REF!</v>
      </c>
      <c r="G111" t="e">
        <f>VLOOKUP(Tabla10[[#This Row],[Columna1]],Tabla9[],3,0)</f>
        <v>#N/A</v>
      </c>
      <c r="H111" t="s">
        <v>36</v>
      </c>
    </row>
    <row r="112" spans="1:8" hidden="1" x14ac:dyDescent="0.25">
      <c r="A112" t="s">
        <v>504</v>
      </c>
      <c r="B112" t="e">
        <f>VLOOKUP(Tabla10[[#This Row],[Columna1]],Tabla9[],1,0)</f>
        <v>#N/A</v>
      </c>
      <c r="C112" t="s">
        <v>52</v>
      </c>
      <c r="D112" t="e">
        <f>VLOOKUP(Tabla10[[#This Row],[Columna1]],Tabla9[],8,0)</f>
        <v>#N/A</v>
      </c>
      <c r="E112" t="s">
        <v>53</v>
      </c>
      <c r="F112" t="e">
        <f>VLOOKUP(Tabla10[[#This Row],[Columna1]],Tabla9[],33,3)</f>
        <v>#REF!</v>
      </c>
      <c r="G112" t="e">
        <f>VLOOKUP(Tabla10[[#This Row],[Columna1]],Tabla9[],3,0)</f>
        <v>#N/A</v>
      </c>
      <c r="H112" t="s">
        <v>56</v>
      </c>
    </row>
    <row r="113" spans="1:8" hidden="1" x14ac:dyDescent="0.25">
      <c r="A113" t="s">
        <v>3679</v>
      </c>
      <c r="B113" t="e">
        <f>VLOOKUP(Tabla10[[#This Row],[Columna1]],Tabla9[],1,0)</f>
        <v>#N/A</v>
      </c>
      <c r="C113" t="s">
        <v>52</v>
      </c>
      <c r="D113" t="e">
        <f>VLOOKUP(Tabla10[[#This Row],[Columna1]],Tabla9[],8,0)</f>
        <v>#N/A</v>
      </c>
      <c r="E113" t="s">
        <v>61</v>
      </c>
      <c r="F113" t="e">
        <f>VLOOKUP(Tabla10[[#This Row],[Columna1]],Tabla9[],33,3)</f>
        <v>#REF!</v>
      </c>
      <c r="G113" t="e">
        <f>VLOOKUP(Tabla10[[#This Row],[Columna1]],Tabla9[],3,0)</f>
        <v>#N/A</v>
      </c>
      <c r="H113" t="s">
        <v>56</v>
      </c>
    </row>
    <row r="114" spans="1:8" hidden="1" x14ac:dyDescent="0.25">
      <c r="A114" t="s">
        <v>505</v>
      </c>
      <c r="B114" t="str">
        <f>VLOOKUP(Tabla10[[#This Row],[Columna1]],Tabla9[],1,0)</f>
        <v>VALENZUELA MACIAS JUAN HUMBERTO</v>
      </c>
      <c r="C114" t="s">
        <v>52</v>
      </c>
      <c r="D114" t="str">
        <f>VLOOKUP(Tabla10[[#This Row],[Columna1]],Tabla9[],8,0)</f>
        <v>JEFE   DE DEPARTAMENTO DE AUDITORIA CONTABLE</v>
      </c>
      <c r="E114" t="s">
        <v>54</v>
      </c>
      <c r="F114" t="e">
        <f>VLOOKUP(Tabla10[[#This Row],[Columna1]],Tabla9[],33,3)</f>
        <v>#REF!</v>
      </c>
      <c r="G114" t="str">
        <f>VLOOKUP(Tabla10[[#This Row],[Columna1]],Tabla9[],3,0)</f>
        <v xml:space="preserve">JEFE DE DEPARTAMENTO </v>
      </c>
      <c r="H114" t="s">
        <v>60</v>
      </c>
    </row>
    <row r="115" spans="1:8" hidden="1" x14ac:dyDescent="0.25">
      <c r="A115" t="s">
        <v>506</v>
      </c>
      <c r="B115" t="e">
        <f>VLOOKUP(Tabla10[[#This Row],[Columna1]],Tabla9[],1,0)</f>
        <v>#N/A</v>
      </c>
      <c r="C115" t="s">
        <v>52</v>
      </c>
      <c r="D115" t="e">
        <f>VLOOKUP(Tabla10[[#This Row],[Columna1]],Tabla9[],8,0)</f>
        <v>#N/A</v>
      </c>
      <c r="E115" t="s">
        <v>53</v>
      </c>
      <c r="F115" t="e">
        <f>VLOOKUP(Tabla10[[#This Row],[Columna1]],Tabla9[],33,3)</f>
        <v>#REF!</v>
      </c>
      <c r="G115" t="e">
        <f>VLOOKUP(Tabla10[[#This Row],[Columna1]],Tabla9[],3,0)</f>
        <v>#N/A</v>
      </c>
      <c r="H115" t="s">
        <v>56</v>
      </c>
    </row>
    <row r="116" spans="1:8" hidden="1" x14ac:dyDescent="0.25">
      <c r="A116" t="s">
        <v>507</v>
      </c>
      <c r="B116" t="str">
        <f>VLOOKUP(Tabla10[[#This Row],[Columna1]],Tabla9[],1,0)</f>
        <v>VIDAÑA BENCOMO PERLA ELOISA</v>
      </c>
      <c r="C116" t="s">
        <v>52</v>
      </c>
      <c r="D116" t="str">
        <f>VLOOKUP(Tabla10[[#This Row],[Columna1]],Tabla9[],8,0)</f>
        <v>JEFE  DE DEPARTAMENTO ADMINISTRATIVO SINDICATURA</v>
      </c>
      <c r="E116" t="s">
        <v>58</v>
      </c>
      <c r="F116" t="e">
        <f>VLOOKUP(Tabla10[[#This Row],[Columna1]],Tabla9[],33,3)</f>
        <v>#REF!</v>
      </c>
      <c r="G116" t="str">
        <f>VLOOKUP(Tabla10[[#This Row],[Columna1]],Tabla9[],3,0)</f>
        <v>JEFE DE DEPARTAMENTO</v>
      </c>
      <c r="H116" t="s">
        <v>60</v>
      </c>
    </row>
    <row r="117" spans="1:8" hidden="1" x14ac:dyDescent="0.25">
      <c r="A117" t="s">
        <v>3675</v>
      </c>
      <c r="B117" t="e">
        <f>VLOOKUP(Tabla10[[#This Row],[Columna1]],Tabla9[],1,0)</f>
        <v>#N/A</v>
      </c>
      <c r="C117" t="s">
        <v>52</v>
      </c>
      <c r="D117" t="e">
        <f>VLOOKUP(Tabla10[[#This Row],[Columna1]],Tabla9[],8,0)</f>
        <v>#N/A</v>
      </c>
      <c r="E117" t="s">
        <v>53</v>
      </c>
      <c r="F117" t="e">
        <f>VLOOKUP(Tabla10[[#This Row],[Columna1]],Tabla9[],33,3)</f>
        <v>#REF!</v>
      </c>
      <c r="G117" t="e">
        <f>VLOOKUP(Tabla10[[#This Row],[Columna1]],Tabla9[],3,0)</f>
        <v>#N/A</v>
      </c>
      <c r="H117" t="s">
        <v>42</v>
      </c>
    </row>
    <row r="118" spans="1:8" hidden="1" x14ac:dyDescent="0.25">
      <c r="A118" t="s">
        <v>508</v>
      </c>
      <c r="B118" t="e">
        <f>VLOOKUP(Tabla10[[#This Row],[Columna1]],Tabla9[],1,0)</f>
        <v>#N/A</v>
      </c>
      <c r="C118" t="s">
        <v>63</v>
      </c>
      <c r="D118" t="e">
        <f>VLOOKUP(Tabla10[[#This Row],[Columna1]],Tabla9[],8,0)</f>
        <v>#N/A</v>
      </c>
      <c r="E118" t="s">
        <v>64</v>
      </c>
      <c r="F118" t="e">
        <f>VLOOKUP(Tabla10[[#This Row],[Columna1]],Tabla9[],33,3)</f>
        <v>#REF!</v>
      </c>
      <c r="G118" t="e">
        <f>VLOOKUP(Tabla10[[#This Row],[Columna1]],Tabla9[],3,0)</f>
        <v>#N/A</v>
      </c>
      <c r="H118" t="s">
        <v>65</v>
      </c>
    </row>
    <row r="119" spans="1:8" hidden="1" x14ac:dyDescent="0.25">
      <c r="A119" t="s">
        <v>3684</v>
      </c>
      <c r="B119" t="e">
        <f>VLOOKUP(Tabla10[[#This Row],[Columna1]],Tabla9[],1,0)</f>
        <v>#N/A</v>
      </c>
      <c r="C119" t="s">
        <v>63</v>
      </c>
      <c r="D119" t="e">
        <f>VLOOKUP(Tabla10[[#This Row],[Columna1]],Tabla9[],8,0)</f>
        <v>#N/A</v>
      </c>
      <c r="E119" t="s">
        <v>64</v>
      </c>
      <c r="F119" t="e">
        <f>VLOOKUP(Tabla10[[#This Row],[Columna1]],Tabla9[],33,3)</f>
        <v>#REF!</v>
      </c>
      <c r="G119" t="e">
        <f>VLOOKUP(Tabla10[[#This Row],[Columna1]],Tabla9[],3,0)</f>
        <v>#N/A</v>
      </c>
      <c r="H119" t="s">
        <v>65</v>
      </c>
    </row>
    <row r="120" spans="1:8" hidden="1" x14ac:dyDescent="0.25">
      <c r="A120" t="s">
        <v>509</v>
      </c>
      <c r="B120" t="str">
        <f>VLOOKUP(Tabla10[[#This Row],[Columna1]],Tabla9[],1,0)</f>
        <v>BONILLA MENDOZA MARCO ANTONIO</v>
      </c>
      <c r="C120" t="s">
        <v>63</v>
      </c>
      <c r="D120" t="str">
        <f>VLOOKUP(Tabla10[[#This Row],[Columna1]],Tabla9[],8,0)</f>
        <v>PRESIDENTE MUNICIPAL DEL DESPACHO DEL C PDTE  MUNICIPAL</v>
      </c>
      <c r="E120" t="s">
        <v>64</v>
      </c>
      <c r="F120" t="e">
        <f>VLOOKUP(Tabla10[[#This Row],[Columna1]],Tabla9[],33,3)</f>
        <v>#REF!</v>
      </c>
      <c r="G120" t="str">
        <f>VLOOKUP(Tabla10[[#This Row],[Columna1]],Tabla9[],3,0)</f>
        <v>PRESIDENTE MUNICIPAL</v>
      </c>
      <c r="H120" t="s">
        <v>66</v>
      </c>
    </row>
    <row r="121" spans="1:8" hidden="1" x14ac:dyDescent="0.25">
      <c r="A121" t="s">
        <v>510</v>
      </c>
      <c r="B121" t="e">
        <f>VLOOKUP(Tabla10[[#This Row],[Columna1]],Tabla9[],1,0)</f>
        <v>#N/A</v>
      </c>
      <c r="C121" t="s">
        <v>63</v>
      </c>
      <c r="D121" t="e">
        <f>VLOOKUP(Tabla10[[#This Row],[Columna1]],Tabla9[],8,0)</f>
        <v>#N/A</v>
      </c>
      <c r="E121" t="s">
        <v>64</v>
      </c>
      <c r="F121" t="e">
        <f>VLOOKUP(Tabla10[[#This Row],[Columna1]],Tabla9[],33,3)</f>
        <v>#REF!</v>
      </c>
      <c r="G121" t="e">
        <f>VLOOKUP(Tabla10[[#This Row],[Columna1]],Tabla9[],3,0)</f>
        <v>#N/A</v>
      </c>
      <c r="H121" t="s">
        <v>49</v>
      </c>
    </row>
    <row r="122" spans="1:8" hidden="1" x14ac:dyDescent="0.25">
      <c r="A122" t="s">
        <v>511</v>
      </c>
      <c r="B122" t="str">
        <f>VLOOKUP(Tabla10[[#This Row],[Columna1]],Tabla9[],1,0)</f>
        <v>CASTRO MIRANDA LUIS ENRIQUE</v>
      </c>
      <c r="C122" t="s">
        <v>63</v>
      </c>
      <c r="D122" t="str">
        <f>VLOOKUP(Tabla10[[#This Row],[Columna1]],Tabla9[],8,0)</f>
        <v>LIDER DE PROYECTO DEL DESPACHO DEL C PDTE  MUNICIPAL</v>
      </c>
      <c r="E122" t="s">
        <v>64</v>
      </c>
      <c r="F122" t="e">
        <f>VLOOKUP(Tabla10[[#This Row],[Columna1]],Tabla9[],33,3)</f>
        <v>#REF!</v>
      </c>
      <c r="G122" t="str">
        <f>VLOOKUP(Tabla10[[#This Row],[Columna1]],Tabla9[],3,0)</f>
        <v>LIDER DE PROYECTO</v>
      </c>
      <c r="H122" t="s">
        <v>44</v>
      </c>
    </row>
    <row r="123" spans="1:8" hidden="1" x14ac:dyDescent="0.25">
      <c r="A123" t="s">
        <v>512</v>
      </c>
      <c r="B123" t="str">
        <f>VLOOKUP(Tabla10[[#This Row],[Columna1]],Tabla9[],1,0)</f>
        <v>FABELA MUÑOZ CARLOS MANUEL</v>
      </c>
      <c r="C123" t="s">
        <v>63</v>
      </c>
      <c r="D123" t="str">
        <f>VLOOKUP(Tabla10[[#This Row],[Columna1]],Tabla9[],8,0)</f>
        <v>LIDER DE PROYECTO.DESPACHO DEL C PDTE  MUNICIPAL</v>
      </c>
      <c r="E123" t="s">
        <v>64</v>
      </c>
      <c r="F123" t="e">
        <f>VLOOKUP(Tabla10[[#This Row],[Columna1]],Tabla9[],33,3)</f>
        <v>#REF!</v>
      </c>
      <c r="G123" t="str">
        <f>VLOOKUP(Tabla10[[#This Row],[Columna1]],Tabla9[],3,0)</f>
        <v>LIDER DE PROYECTO</v>
      </c>
      <c r="H123" t="s">
        <v>44</v>
      </c>
    </row>
    <row r="124" spans="1:8" hidden="1" x14ac:dyDescent="0.25">
      <c r="A124" t="s">
        <v>3686</v>
      </c>
      <c r="B124" t="e">
        <f>VLOOKUP(Tabla10[[#This Row],[Columna1]],Tabla9[],1,0)</f>
        <v>#N/A</v>
      </c>
      <c r="C124" t="s">
        <v>63</v>
      </c>
      <c r="D124" t="e">
        <f>VLOOKUP(Tabla10[[#This Row],[Columna1]],Tabla9[],8,0)</f>
        <v>#N/A</v>
      </c>
      <c r="E124" t="s">
        <v>64</v>
      </c>
      <c r="F124" t="e">
        <f>VLOOKUP(Tabla10[[#This Row],[Columna1]],Tabla9[],33,3)</f>
        <v>#REF!</v>
      </c>
      <c r="G124" t="e">
        <f>VLOOKUP(Tabla10[[#This Row],[Columna1]],Tabla9[],3,0)</f>
        <v>#N/A</v>
      </c>
      <c r="H124" t="s">
        <v>65</v>
      </c>
    </row>
    <row r="125" spans="1:8" hidden="1" x14ac:dyDescent="0.25">
      <c r="A125" t="s">
        <v>513</v>
      </c>
      <c r="B125" t="str">
        <f>VLOOKUP(Tabla10[[#This Row],[Columna1]],Tabla9[],1,0)</f>
        <v>GUTIERREZ VENEGAS DAVID PETRONILO</v>
      </c>
      <c r="C125" t="s">
        <v>63</v>
      </c>
      <c r="D125" t="str">
        <f>VLOOKUP(Tabla10[[#This Row],[Columna1]],Tabla9[],8,0)</f>
        <v>COORDINADOR DE UNIDAD ADMINISTRATIVA DEL DESPACHO DEL C PRESIDENTE  MUNICIPAL</v>
      </c>
      <c r="E125" t="s">
        <v>64</v>
      </c>
      <c r="F125" t="e">
        <f>VLOOKUP(Tabla10[[#This Row],[Columna1]],Tabla9[],33,3)</f>
        <v>#REF!</v>
      </c>
      <c r="G125" t="str">
        <f>VLOOKUP(Tabla10[[#This Row],[Columna1]],Tabla9[],3,0)</f>
        <v>COORDINADOR DE UNIDAD ADMINISTRATIVA</v>
      </c>
      <c r="H125" t="s">
        <v>67</v>
      </c>
    </row>
    <row r="126" spans="1:8" hidden="1" x14ac:dyDescent="0.25">
      <c r="A126" t="s">
        <v>3681</v>
      </c>
      <c r="B126" t="e">
        <f>VLOOKUP(Tabla10[[#This Row],[Columna1]],Tabla9[],1,0)</f>
        <v>#N/A</v>
      </c>
      <c r="C126" t="s">
        <v>63</v>
      </c>
      <c r="D126" t="e">
        <f>VLOOKUP(Tabla10[[#This Row],[Columna1]],Tabla9[],8,0)</f>
        <v>#N/A</v>
      </c>
      <c r="E126" t="s">
        <v>64</v>
      </c>
      <c r="F126" t="e">
        <f>VLOOKUP(Tabla10[[#This Row],[Columna1]],Tabla9[],33,3)</f>
        <v>#REF!</v>
      </c>
      <c r="G126" t="e">
        <f>VLOOKUP(Tabla10[[#This Row],[Columna1]],Tabla9[],3,0)</f>
        <v>#N/A</v>
      </c>
      <c r="H126" t="s">
        <v>49</v>
      </c>
    </row>
    <row r="127" spans="1:8" hidden="1" x14ac:dyDescent="0.25">
      <c r="A127" t="s">
        <v>514</v>
      </c>
      <c r="B127" t="e">
        <f>VLOOKUP(Tabla10[[#This Row],[Columna1]],Tabla9[],1,0)</f>
        <v>#N/A</v>
      </c>
      <c r="C127" t="s">
        <v>63</v>
      </c>
      <c r="D127" t="e">
        <f>VLOOKUP(Tabla10[[#This Row],[Columna1]],Tabla9[],8,0)</f>
        <v>#N/A</v>
      </c>
      <c r="E127" t="s">
        <v>64</v>
      </c>
      <c r="F127" t="e">
        <f>VLOOKUP(Tabla10[[#This Row],[Columna1]],Tabla9[],33,3)</f>
        <v>#REF!</v>
      </c>
      <c r="G127" t="e">
        <f>VLOOKUP(Tabla10[[#This Row],[Columna1]],Tabla9[],3,0)</f>
        <v>#N/A</v>
      </c>
      <c r="H127" t="s">
        <v>36</v>
      </c>
    </row>
    <row r="128" spans="1:8" hidden="1" x14ac:dyDescent="0.25">
      <c r="A128" t="s">
        <v>3680</v>
      </c>
      <c r="B128" t="e">
        <f>VLOOKUP(Tabla10[[#This Row],[Columna1]],Tabla9[],1,0)</f>
        <v>#N/A</v>
      </c>
      <c r="C128" t="s">
        <v>63</v>
      </c>
      <c r="D128" t="e">
        <f>VLOOKUP(Tabla10[[#This Row],[Columna1]],Tabla9[],8,0)</f>
        <v>#N/A</v>
      </c>
      <c r="E128" t="s">
        <v>64</v>
      </c>
      <c r="F128" t="e">
        <f>VLOOKUP(Tabla10[[#This Row],[Columna1]],Tabla9[],33,3)</f>
        <v>#REF!</v>
      </c>
      <c r="G128" t="e">
        <f>VLOOKUP(Tabla10[[#This Row],[Columna1]],Tabla9[],3,0)</f>
        <v>#N/A</v>
      </c>
      <c r="H128" t="s">
        <v>65</v>
      </c>
    </row>
    <row r="129" spans="1:8" hidden="1" x14ac:dyDescent="0.25">
      <c r="A129" t="s">
        <v>515</v>
      </c>
      <c r="B129" t="e">
        <f>VLOOKUP(Tabla10[[#This Row],[Columna1]],Tabla9[],1,0)</f>
        <v>#N/A</v>
      </c>
      <c r="C129" t="s">
        <v>63</v>
      </c>
      <c r="D129" t="e">
        <f>VLOOKUP(Tabla10[[#This Row],[Columna1]],Tabla9[],8,0)</f>
        <v>#N/A</v>
      </c>
      <c r="E129" t="s">
        <v>64</v>
      </c>
      <c r="F129" t="e">
        <f>VLOOKUP(Tabla10[[#This Row],[Columna1]],Tabla9[],33,3)</f>
        <v>#REF!</v>
      </c>
      <c r="G129" t="e">
        <f>VLOOKUP(Tabla10[[#This Row],[Columna1]],Tabla9[],3,0)</f>
        <v>#N/A</v>
      </c>
      <c r="H129" t="s">
        <v>36</v>
      </c>
    </row>
    <row r="130" spans="1:8" hidden="1" x14ac:dyDescent="0.25">
      <c r="A130" t="s">
        <v>516</v>
      </c>
      <c r="B130" t="str">
        <f>VLOOKUP(Tabla10[[#This Row],[Columna1]],Tabla9[],1,0)</f>
        <v>MOLINA RODRIGUEZ MAYRA ARACELY</v>
      </c>
      <c r="C130" t="s">
        <v>63</v>
      </c>
      <c r="D130" t="str">
        <f>VLOOKUP(Tabla10[[#This Row],[Columna1]],Tabla9[],8,0)</f>
        <v>JEFE  DE DEPARTAMENTO ADMINISTRATIVO PRESIDENCIA MUNICIPAL</v>
      </c>
      <c r="E130" t="s">
        <v>68</v>
      </c>
      <c r="F130" t="e">
        <f>VLOOKUP(Tabla10[[#This Row],[Columna1]],Tabla9[],33,3)</f>
        <v>#REF!</v>
      </c>
      <c r="G130" t="str">
        <f>VLOOKUP(Tabla10[[#This Row],[Columna1]],Tabla9[],3,0)</f>
        <v>JEFE DE DEPARTAMENTO</v>
      </c>
      <c r="H130" t="s">
        <v>60</v>
      </c>
    </row>
    <row r="131" spans="1:8" hidden="1" x14ac:dyDescent="0.25">
      <c r="A131" t="s">
        <v>517</v>
      </c>
      <c r="B131" t="str">
        <f>VLOOKUP(Tabla10[[#This Row],[Columna1]],Tabla9[],1,0)</f>
        <v>ORTEGA YAÑEZ JAAZIEL ALFREDO</v>
      </c>
      <c r="C131" t="s">
        <v>63</v>
      </c>
      <c r="D131" t="str">
        <f>VLOOKUP(Tabla10[[#This Row],[Columna1]],Tabla9[],8,0)</f>
        <v xml:space="preserve">LIDER DE PROYECTO DEL DESPACHO DE LA PRESIDENCIA </v>
      </c>
      <c r="E131" t="s">
        <v>64</v>
      </c>
      <c r="F131" t="e">
        <f>VLOOKUP(Tabla10[[#This Row],[Columna1]],Tabla9[],33,3)</f>
        <v>#REF!</v>
      </c>
      <c r="G131" t="str">
        <f>VLOOKUP(Tabla10[[#This Row],[Columna1]],Tabla9[],3,0)</f>
        <v>LIDER DE PROYECTO</v>
      </c>
      <c r="H131" t="s">
        <v>44</v>
      </c>
    </row>
    <row r="132" spans="1:8" hidden="1" x14ac:dyDescent="0.25">
      <c r="A132" t="s">
        <v>518</v>
      </c>
      <c r="B132" t="e">
        <f>VLOOKUP(Tabla10[[#This Row],[Columna1]],Tabla9[],1,0)</f>
        <v>#N/A</v>
      </c>
      <c r="C132" t="s">
        <v>63</v>
      </c>
      <c r="D132" t="e">
        <f>VLOOKUP(Tabla10[[#This Row],[Columna1]],Tabla9[],8,0)</f>
        <v>#N/A</v>
      </c>
      <c r="E132" t="s">
        <v>68</v>
      </c>
      <c r="F132" t="e">
        <f>VLOOKUP(Tabla10[[#This Row],[Columna1]],Tabla9[],33,3)</f>
        <v>#REF!</v>
      </c>
      <c r="G132" t="e">
        <f>VLOOKUP(Tabla10[[#This Row],[Columna1]],Tabla9[],3,0)</f>
        <v>#N/A</v>
      </c>
      <c r="H132" t="s">
        <v>42</v>
      </c>
    </row>
    <row r="133" spans="1:8" hidden="1" x14ac:dyDescent="0.25">
      <c r="A133" t="s">
        <v>3682</v>
      </c>
      <c r="B133" t="e">
        <f>VLOOKUP(Tabla10[[#This Row],[Columna1]],Tabla9[],1,0)</f>
        <v>#N/A</v>
      </c>
      <c r="C133" t="s">
        <v>63</v>
      </c>
      <c r="D133" t="e">
        <f>VLOOKUP(Tabla10[[#This Row],[Columna1]],Tabla9[],8,0)</f>
        <v>#N/A</v>
      </c>
      <c r="E133" t="s">
        <v>64</v>
      </c>
      <c r="F133" t="e">
        <f>VLOOKUP(Tabla10[[#This Row],[Columna1]],Tabla9[],33,3)</f>
        <v>#REF!</v>
      </c>
      <c r="G133" t="e">
        <f>VLOOKUP(Tabla10[[#This Row],[Columna1]],Tabla9[],3,0)</f>
        <v>#N/A</v>
      </c>
      <c r="H133" t="s">
        <v>42</v>
      </c>
    </row>
    <row r="134" spans="1:8" hidden="1" x14ac:dyDescent="0.25">
      <c r="A134" t="s">
        <v>519</v>
      </c>
      <c r="B134" t="str">
        <f>VLOOKUP(Tabla10[[#This Row],[Columna1]],Tabla9[],1,0)</f>
        <v>ROSALES RODRIGUEZ JOSE ANTONIO</v>
      </c>
      <c r="C134" t="s">
        <v>63</v>
      </c>
      <c r="D134" t="str">
        <f>VLOOKUP(Tabla10[[#This Row],[Columna1]],Tabla9[],8,0)</f>
        <v>LIDER DE PROYECTO DEL DESPACHO DEL C PDTE  MUNICIPAL</v>
      </c>
      <c r="E134" t="s">
        <v>64</v>
      </c>
      <c r="F134" t="e">
        <f>VLOOKUP(Tabla10[[#This Row],[Columna1]],Tabla9[],33,3)</f>
        <v>#REF!</v>
      </c>
      <c r="G134" t="str">
        <f>VLOOKUP(Tabla10[[#This Row],[Columna1]],Tabla9[],3,0)</f>
        <v>LIDER DE PROYECTO</v>
      </c>
      <c r="H134" t="s">
        <v>44</v>
      </c>
    </row>
    <row r="135" spans="1:8" x14ac:dyDescent="0.25">
      <c r="A135" t="s">
        <v>3687</v>
      </c>
      <c r="B135" t="e">
        <f>VLOOKUP(Tabla10[[#This Row],[Columna1]],Tabla9[],1,0)</f>
        <v>#N/A</v>
      </c>
      <c r="C135" t="s">
        <v>63</v>
      </c>
      <c r="D135" t="e">
        <f>VLOOKUP(Tabla10[[#This Row],[Columna1]],Tabla9[],8,0)</f>
        <v>#N/A</v>
      </c>
      <c r="E135" t="s">
        <v>64</v>
      </c>
      <c r="F135" t="e">
        <f>VLOOKUP(Tabla10[[#This Row],[Columna1]],Tabla9[],33,3)</f>
        <v>#REF!</v>
      </c>
      <c r="G135" t="e">
        <f>VLOOKUP(Tabla10[[#This Row],[Columna1]],Tabla9[],3,0)</f>
        <v>#N/A</v>
      </c>
      <c r="H135" t="s">
        <v>44</v>
      </c>
    </row>
    <row r="136" spans="1:8" hidden="1" x14ac:dyDescent="0.25">
      <c r="A136" t="s">
        <v>3685</v>
      </c>
      <c r="B136" t="e">
        <f>VLOOKUP(Tabla10[[#This Row],[Columna1]],Tabla9[],1,0)</f>
        <v>#N/A</v>
      </c>
      <c r="C136" t="s">
        <v>63</v>
      </c>
      <c r="D136" t="e">
        <f>VLOOKUP(Tabla10[[#This Row],[Columna1]],Tabla9[],8,0)</f>
        <v>#N/A</v>
      </c>
      <c r="E136" t="s">
        <v>64</v>
      </c>
      <c r="F136" t="e">
        <f>VLOOKUP(Tabla10[[#This Row],[Columna1]],Tabla9[],33,3)</f>
        <v>#REF!</v>
      </c>
      <c r="G136" t="e">
        <f>VLOOKUP(Tabla10[[#This Row],[Columna1]],Tabla9[],3,0)</f>
        <v>#N/A</v>
      </c>
      <c r="H136" t="s">
        <v>65</v>
      </c>
    </row>
    <row r="137" spans="1:8" hidden="1" x14ac:dyDescent="0.25">
      <c r="A137" t="s">
        <v>3683</v>
      </c>
      <c r="B137" t="e">
        <f>VLOOKUP(Tabla10[[#This Row],[Columna1]],Tabla9[],1,0)</f>
        <v>#N/A</v>
      </c>
      <c r="C137" t="s">
        <v>63</v>
      </c>
      <c r="D137" t="e">
        <f>VLOOKUP(Tabla10[[#This Row],[Columna1]],Tabla9[],8,0)</f>
        <v>#N/A</v>
      </c>
      <c r="E137" t="s">
        <v>64</v>
      </c>
      <c r="F137" t="e">
        <f>VLOOKUP(Tabla10[[#This Row],[Columna1]],Tabla9[],33,3)</f>
        <v>#REF!</v>
      </c>
      <c r="G137" t="e">
        <f>VLOOKUP(Tabla10[[#This Row],[Columna1]],Tabla9[],3,0)</f>
        <v>#N/A</v>
      </c>
      <c r="H137" t="s">
        <v>36</v>
      </c>
    </row>
    <row r="138" spans="1:8" hidden="1" x14ac:dyDescent="0.25">
      <c r="A138" t="s">
        <v>520</v>
      </c>
      <c r="B138" t="e">
        <f>VLOOKUP(Tabla10[[#This Row],[Columna1]],Tabla9[],1,0)</f>
        <v>#N/A</v>
      </c>
      <c r="C138" t="s">
        <v>63</v>
      </c>
      <c r="D138" t="e">
        <f>VLOOKUP(Tabla10[[#This Row],[Columna1]],Tabla9[],8,0)</f>
        <v>#N/A</v>
      </c>
      <c r="E138" t="s">
        <v>64</v>
      </c>
      <c r="F138" t="e">
        <f>VLOOKUP(Tabla10[[#This Row],[Columna1]],Tabla9[],33,3)</f>
        <v>#REF!</v>
      </c>
      <c r="G138" t="e">
        <f>VLOOKUP(Tabla10[[#This Row],[Columna1]],Tabla9[],3,0)</f>
        <v>#N/A</v>
      </c>
      <c r="H138" t="s">
        <v>49</v>
      </c>
    </row>
    <row r="139" spans="1:8" hidden="1" x14ac:dyDescent="0.25">
      <c r="A139" t="s">
        <v>521</v>
      </c>
      <c r="B139" t="e">
        <f>VLOOKUP(Tabla10[[#This Row],[Columna1]],Tabla9[],1,0)</f>
        <v>#N/A</v>
      </c>
      <c r="C139" t="s">
        <v>69</v>
      </c>
      <c r="D139" t="e">
        <f>VLOOKUP(Tabla10[[#This Row],[Columna1]],Tabla9[],8,0)</f>
        <v>#N/A</v>
      </c>
      <c r="E139" t="s">
        <v>72</v>
      </c>
      <c r="F139" t="e">
        <f>VLOOKUP(Tabla10[[#This Row],[Columna1]],Tabla9[],33,3)</f>
        <v>#REF!</v>
      </c>
      <c r="G139" t="e">
        <f>VLOOKUP(Tabla10[[#This Row],[Columna1]],Tabla9[],3,0)</f>
        <v>#N/A</v>
      </c>
      <c r="H139" t="s">
        <v>45</v>
      </c>
    </row>
    <row r="140" spans="1:8" hidden="1" x14ac:dyDescent="0.25">
      <c r="A140" t="s">
        <v>3692</v>
      </c>
      <c r="B140" t="str">
        <f>VLOOKUP(Tabla10[[#This Row],[Columna1]],Tabla9[],1,0)</f>
        <v>BACA SALCIDO VANESA</v>
      </c>
      <c r="C140" t="s">
        <v>69</v>
      </c>
      <c r="D140" t="str">
        <f>VLOOKUP(Tabla10[[#This Row],[Columna1]],Tabla9[],8,0)</f>
        <v>SUBDIRECTOR DEL  DESPACHO DEL C SUBDIR DE COMERCIO Y TURISMO</v>
      </c>
      <c r="E140" t="s">
        <v>72</v>
      </c>
      <c r="F140" t="e">
        <f>VLOOKUP(Tabla10[[#This Row],[Columna1]],Tabla9[],33,3)</f>
        <v>#REF!</v>
      </c>
      <c r="G140" t="str">
        <f>VLOOKUP(Tabla10[[#This Row],[Columna1]],Tabla9[],3,0)</f>
        <v>SUBDIRECTOR</v>
      </c>
      <c r="H140" t="s">
        <v>73</v>
      </c>
    </row>
    <row r="141" spans="1:8" hidden="1" x14ac:dyDescent="0.25">
      <c r="A141" t="s">
        <v>522</v>
      </c>
      <c r="B141" t="e">
        <f>VLOOKUP(Tabla10[[#This Row],[Columna1]],Tabla9[],1,0)</f>
        <v>#N/A</v>
      </c>
      <c r="C141" t="s">
        <v>69</v>
      </c>
      <c r="D141" t="e">
        <f>VLOOKUP(Tabla10[[#This Row],[Columna1]],Tabla9[],8,0)</f>
        <v>#N/A</v>
      </c>
      <c r="E141" t="s">
        <v>74</v>
      </c>
      <c r="F141" t="e">
        <f>VLOOKUP(Tabla10[[#This Row],[Columna1]],Tabla9[],33,3)</f>
        <v>#REF!</v>
      </c>
      <c r="G141" t="e">
        <f>VLOOKUP(Tabla10[[#This Row],[Columna1]],Tabla9[],3,0)</f>
        <v>#N/A</v>
      </c>
      <c r="H141" t="s">
        <v>65</v>
      </c>
    </row>
    <row r="142" spans="1:8" hidden="1" x14ac:dyDescent="0.25">
      <c r="A142" t="s">
        <v>3690</v>
      </c>
      <c r="B142" t="e">
        <f>VLOOKUP(Tabla10[[#This Row],[Columna1]],Tabla9[],1,0)</f>
        <v>#N/A</v>
      </c>
      <c r="C142" t="s">
        <v>69</v>
      </c>
      <c r="D142" t="e">
        <f>VLOOKUP(Tabla10[[#This Row],[Columna1]],Tabla9[],8,0)</f>
        <v>#N/A</v>
      </c>
      <c r="E142" t="s">
        <v>74</v>
      </c>
      <c r="F142" t="e">
        <f>VLOOKUP(Tabla10[[#This Row],[Columna1]],Tabla9[],33,3)</f>
        <v>#REF!</v>
      </c>
      <c r="G142" t="e">
        <f>VLOOKUP(Tabla10[[#This Row],[Columna1]],Tabla9[],3,0)</f>
        <v>#N/A</v>
      </c>
      <c r="H142" t="s">
        <v>36</v>
      </c>
    </row>
    <row r="143" spans="1:8" hidden="1" x14ac:dyDescent="0.25">
      <c r="A143" t="s">
        <v>3689</v>
      </c>
      <c r="B143" t="str">
        <f>VLOOKUP(Tabla10[[#This Row],[Columna1]],Tabla9[],1,0)</f>
        <v>CHAVIRA LARA MARLENE</v>
      </c>
      <c r="C143" t="s">
        <v>69</v>
      </c>
      <c r="D143" t="str">
        <f>VLOOKUP(Tabla10[[#This Row],[Columna1]],Tabla9[],8,0)</f>
        <v>LIDER DE PROYECTO DESPACHO DEL C DESARROLLO ECONOMICO Y TURISTICO</v>
      </c>
      <c r="E143" t="s">
        <v>74</v>
      </c>
      <c r="F143" t="e">
        <f>VLOOKUP(Tabla10[[#This Row],[Columna1]],Tabla9[],33,3)</f>
        <v>#REF!</v>
      </c>
      <c r="G143" t="str">
        <f>VLOOKUP(Tabla10[[#This Row],[Columna1]],Tabla9[],3,0)</f>
        <v>LIDER DE PROYECTO</v>
      </c>
      <c r="H143" t="s">
        <v>44</v>
      </c>
    </row>
    <row r="144" spans="1:8" hidden="1" x14ac:dyDescent="0.25">
      <c r="A144" t="s">
        <v>523</v>
      </c>
      <c r="B144" t="e">
        <f>VLOOKUP(Tabla10[[#This Row],[Columna1]],Tabla9[],1,0)</f>
        <v>#N/A</v>
      </c>
      <c r="C144" t="s">
        <v>69</v>
      </c>
      <c r="D144" t="e">
        <f>VLOOKUP(Tabla10[[#This Row],[Columna1]],Tabla9[],8,0)</f>
        <v>#N/A</v>
      </c>
      <c r="E144" t="s">
        <v>72</v>
      </c>
      <c r="F144" t="e">
        <f>VLOOKUP(Tabla10[[#This Row],[Columna1]],Tabla9[],33,3)</f>
        <v>#REF!</v>
      </c>
      <c r="G144" t="e">
        <f>VLOOKUP(Tabla10[[#This Row],[Columna1]],Tabla9[],3,0)</f>
        <v>#N/A</v>
      </c>
      <c r="H144" t="s">
        <v>45</v>
      </c>
    </row>
    <row r="145" spans="1:8" hidden="1" x14ac:dyDescent="0.25">
      <c r="A145" t="s">
        <v>3695</v>
      </c>
      <c r="B145" t="str">
        <f>VLOOKUP(Tabla10[[#This Row],[Columna1]],Tabla9[],1,0)</f>
        <v>CHAVEZ SEDANO ALFREDO</v>
      </c>
      <c r="C145" t="s">
        <v>69</v>
      </c>
      <c r="D145" t="str">
        <f>VLOOKUP(Tabla10[[#This Row],[Columna1]],Tabla9[],8,0)</f>
        <v>SUBDIRECTOR.DESPACHO DEL C SUBDIR DE INNOVACION Y DESARROLLO EMPRENDEDOR</v>
      </c>
      <c r="E145" t="s">
        <v>71</v>
      </c>
      <c r="F145" t="e">
        <f>VLOOKUP(Tabla10[[#This Row],[Columna1]],Tabla9[],33,3)</f>
        <v>#REF!</v>
      </c>
      <c r="G145" t="str">
        <f>VLOOKUP(Tabla10[[#This Row],[Columna1]],Tabla9[],3,0)</f>
        <v>SUBDIRECTOR</v>
      </c>
      <c r="H145" t="s">
        <v>73</v>
      </c>
    </row>
    <row r="146" spans="1:8" hidden="1" x14ac:dyDescent="0.25">
      <c r="A146" t="s">
        <v>524</v>
      </c>
      <c r="B146" t="e">
        <f>VLOOKUP(Tabla10[[#This Row],[Columna1]],Tabla9[],1,0)</f>
        <v>#N/A</v>
      </c>
      <c r="C146" t="s">
        <v>69</v>
      </c>
      <c r="D146" t="e">
        <f>VLOOKUP(Tabla10[[#This Row],[Columna1]],Tabla9[],8,0)</f>
        <v>#N/A</v>
      </c>
      <c r="E146" t="s">
        <v>76</v>
      </c>
      <c r="F146" t="e">
        <f>VLOOKUP(Tabla10[[#This Row],[Columna1]],Tabla9[],33,3)</f>
        <v>#REF!</v>
      </c>
      <c r="G146" t="e">
        <f>VLOOKUP(Tabla10[[#This Row],[Columna1]],Tabla9[],3,0)</f>
        <v>#N/A</v>
      </c>
      <c r="H146" t="s">
        <v>36</v>
      </c>
    </row>
    <row r="147" spans="1:8" hidden="1" x14ac:dyDescent="0.25">
      <c r="A147" t="s">
        <v>3691</v>
      </c>
      <c r="B147" t="e">
        <f>VLOOKUP(Tabla10[[#This Row],[Columna1]],Tabla9[],1,0)</f>
        <v>#N/A</v>
      </c>
      <c r="C147" t="s">
        <v>69</v>
      </c>
      <c r="D147" t="e">
        <f>VLOOKUP(Tabla10[[#This Row],[Columna1]],Tabla9[],8,0)</f>
        <v>#N/A</v>
      </c>
      <c r="E147" t="s">
        <v>70</v>
      </c>
      <c r="F147" t="e">
        <f>VLOOKUP(Tabla10[[#This Row],[Columna1]],Tabla9[],33,3)</f>
        <v>#REF!</v>
      </c>
      <c r="G147" t="e">
        <f>VLOOKUP(Tabla10[[#This Row],[Columna1]],Tabla9[],3,0)</f>
        <v>#N/A</v>
      </c>
      <c r="H147" t="s">
        <v>50</v>
      </c>
    </row>
    <row r="148" spans="1:8" hidden="1" x14ac:dyDescent="0.25">
      <c r="A148" t="s">
        <v>525</v>
      </c>
      <c r="B148" t="str">
        <f>VLOOKUP(Tabla10[[#This Row],[Columna1]],Tabla9[],1,0)</f>
        <v>ELIAS OGAZ JESUS GILBERTO</v>
      </c>
      <c r="C148" t="s">
        <v>69</v>
      </c>
      <c r="D148" t="str">
        <f>VLOOKUP(Tabla10[[#This Row],[Columna1]],Tabla9[],8,0)</f>
        <v>SUBDIRECTOR DEL DESPACHO DEL C SUBDIRECTOR DE DESARROLLO INDUSTRIAL</v>
      </c>
      <c r="E148" t="s">
        <v>75</v>
      </c>
      <c r="F148" t="e">
        <f>VLOOKUP(Tabla10[[#This Row],[Columna1]],Tabla9[],33,3)</f>
        <v>#REF!</v>
      </c>
      <c r="G148" t="str">
        <f>VLOOKUP(Tabla10[[#This Row],[Columna1]],Tabla9[],3,0)</f>
        <v>SUBDIRECTOR</v>
      </c>
      <c r="H148" t="s">
        <v>73</v>
      </c>
    </row>
    <row r="149" spans="1:8" hidden="1" x14ac:dyDescent="0.25">
      <c r="A149" t="s">
        <v>526</v>
      </c>
      <c r="B149" t="e">
        <f>VLOOKUP(Tabla10[[#This Row],[Columna1]],Tabla9[],1,0)</f>
        <v>#N/A</v>
      </c>
      <c r="C149" t="s">
        <v>69</v>
      </c>
      <c r="D149" t="e">
        <f>VLOOKUP(Tabla10[[#This Row],[Columna1]],Tabla9[],8,0)</f>
        <v>#N/A</v>
      </c>
      <c r="E149" t="s">
        <v>75</v>
      </c>
      <c r="F149" t="e">
        <f>VLOOKUP(Tabla10[[#This Row],[Columna1]],Tabla9[],33,3)</f>
        <v>#REF!</v>
      </c>
      <c r="G149" t="e">
        <f>VLOOKUP(Tabla10[[#This Row],[Columna1]],Tabla9[],3,0)</f>
        <v>#N/A</v>
      </c>
      <c r="H149" t="s">
        <v>45</v>
      </c>
    </row>
    <row r="150" spans="1:8" hidden="1" x14ac:dyDescent="0.25">
      <c r="A150" t="s">
        <v>527</v>
      </c>
      <c r="B150" t="str">
        <f>VLOOKUP(Tabla10[[#This Row],[Columna1]],Tabla9[],1,0)</f>
        <v>GARZA ISLAS ALMA CRISTINA</v>
      </c>
      <c r="C150" t="s">
        <v>69</v>
      </c>
      <c r="D150" t="str">
        <f>VLOOKUP(Tabla10[[#This Row],[Columna1]],Tabla9[],8,0)</f>
        <v>JEFE  DE DEPARTAMENTO DE GESTION Y ANALISIS</v>
      </c>
      <c r="E150" t="s">
        <v>77</v>
      </c>
      <c r="F150" t="e">
        <f>VLOOKUP(Tabla10[[#This Row],[Columna1]],Tabla9[],33,3)</f>
        <v>#REF!</v>
      </c>
      <c r="G150" t="str">
        <f>VLOOKUP(Tabla10[[#This Row],[Columna1]],Tabla9[],3,0)</f>
        <v xml:space="preserve">JEFE DE DEPARTAMENTO </v>
      </c>
      <c r="H150" t="s">
        <v>60</v>
      </c>
    </row>
    <row r="151" spans="1:8" hidden="1" x14ac:dyDescent="0.25">
      <c r="A151" t="s">
        <v>3694</v>
      </c>
      <c r="B151" t="str">
        <f>VLOOKUP(Tabla10[[#This Row],[Columna1]],Tabla9[],1,0)</f>
        <v>GALLARDO TARANGO JAIME</v>
      </c>
      <c r="C151" t="s">
        <v>69</v>
      </c>
      <c r="D151" t="str">
        <f>VLOOKUP(Tabla10[[#This Row],[Columna1]],Tabla9[],8,0)</f>
        <v>LIDER DE PROYECTO DEL DESPACHO DEL SUBDIRECTOR DE DESARROLLO INDUSTRIAL</v>
      </c>
      <c r="E151" t="s">
        <v>75</v>
      </c>
      <c r="F151" t="e">
        <f>VLOOKUP(Tabla10[[#This Row],[Columna1]],Tabla9[],33,3)</f>
        <v>#REF!</v>
      </c>
      <c r="G151" t="str">
        <f>VLOOKUP(Tabla10[[#This Row],[Columna1]],Tabla9[],3,0)</f>
        <v>LIDER DE PROYECTO</v>
      </c>
      <c r="H151" t="s">
        <v>44</v>
      </c>
    </row>
    <row r="152" spans="1:8" hidden="1" x14ac:dyDescent="0.25">
      <c r="A152" t="s">
        <v>528</v>
      </c>
      <c r="B152" t="str">
        <f>VLOOKUP(Tabla10[[#This Row],[Columna1]],Tabla9[],1,0)</f>
        <v>GONZALEZ QUINTANA JESUS ANDRES</v>
      </c>
      <c r="C152" t="s">
        <v>69</v>
      </c>
      <c r="D152" t="str">
        <f>VLOOKUP(Tabla10[[#This Row],[Columna1]],Tabla9[],8,0)</f>
        <v>JEFE DE DEPARTAMENTO DE PROMOCION TURISTICA</v>
      </c>
      <c r="E152" t="s">
        <v>78</v>
      </c>
      <c r="F152" t="e">
        <f>VLOOKUP(Tabla10[[#This Row],[Columna1]],Tabla9[],33,3)</f>
        <v>#REF!</v>
      </c>
      <c r="G152" t="str">
        <f>VLOOKUP(Tabla10[[#This Row],[Columna1]],Tabla9[],3,0)</f>
        <v>JEFE DE DEPARTAMENTO</v>
      </c>
      <c r="H152" t="s">
        <v>60</v>
      </c>
    </row>
    <row r="153" spans="1:8" hidden="1" x14ac:dyDescent="0.25">
      <c r="A153" t="s">
        <v>3696</v>
      </c>
      <c r="B153" t="str">
        <f>VLOOKUP(Tabla10[[#This Row],[Columna1]],Tabla9[],1,0)</f>
        <v>GUERRERO GARCIA GALIL</v>
      </c>
      <c r="C153" t="s">
        <v>69</v>
      </c>
      <c r="D153" t="str">
        <f>VLOOKUP(Tabla10[[#This Row],[Columna1]],Tabla9[],8,0)</f>
        <v>JEFE  DE DEPARTAMENTO FINANCIAMIENTO EMPRESARIAL</v>
      </c>
      <c r="E153" t="s">
        <v>79</v>
      </c>
      <c r="F153" t="e">
        <f>VLOOKUP(Tabla10[[#This Row],[Columna1]],Tabla9[],33,3)</f>
        <v>#REF!</v>
      </c>
      <c r="G153" t="str">
        <f>VLOOKUP(Tabla10[[#This Row],[Columna1]],Tabla9[],3,0)</f>
        <v xml:space="preserve">JEFE DE DEPARTAMENTO </v>
      </c>
      <c r="H153" t="s">
        <v>60</v>
      </c>
    </row>
    <row r="154" spans="1:8" hidden="1" x14ac:dyDescent="0.25">
      <c r="A154" t="s">
        <v>529</v>
      </c>
      <c r="B154" t="str">
        <f>VLOOKUP(Tabla10[[#This Row],[Columna1]],Tabla9[],1,0)</f>
        <v>GUERRERO MENDOZA ELISA ISELA</v>
      </c>
      <c r="C154" t="s">
        <v>69</v>
      </c>
      <c r="D154" t="str">
        <f>VLOOKUP(Tabla10[[#This Row],[Columna1]],Tabla9[],8,0)</f>
        <v>JEFE  DEL DEPTO FINANCIAMIENTO</v>
      </c>
      <c r="E154" t="s">
        <v>76</v>
      </c>
      <c r="F154" t="e">
        <f>VLOOKUP(Tabla10[[#This Row],[Columna1]],Tabla9[],33,3)</f>
        <v>#REF!</v>
      </c>
      <c r="G154" t="str">
        <f>VLOOKUP(Tabla10[[#This Row],[Columna1]],Tabla9[],3,0)</f>
        <v>JEFE DE DEPARTAMENTO</v>
      </c>
      <c r="H154" t="s">
        <v>60</v>
      </c>
    </row>
    <row r="155" spans="1:8" hidden="1" x14ac:dyDescent="0.25">
      <c r="A155" t="s">
        <v>530</v>
      </c>
      <c r="B155" t="e">
        <f>VLOOKUP(Tabla10[[#This Row],[Columna1]],Tabla9[],1,0)</f>
        <v>#N/A</v>
      </c>
      <c r="C155" t="s">
        <v>69</v>
      </c>
      <c r="D155" t="e">
        <f>VLOOKUP(Tabla10[[#This Row],[Columna1]],Tabla9[],8,0)</f>
        <v>#N/A</v>
      </c>
      <c r="E155" t="s">
        <v>71</v>
      </c>
      <c r="F155" t="e">
        <f>VLOOKUP(Tabla10[[#This Row],[Columna1]],Tabla9[],33,3)</f>
        <v>#REF!</v>
      </c>
      <c r="G155" t="e">
        <f>VLOOKUP(Tabla10[[#This Row],[Columna1]],Tabla9[],3,0)</f>
        <v>#N/A</v>
      </c>
      <c r="H155" t="s">
        <v>36</v>
      </c>
    </row>
    <row r="156" spans="1:8" hidden="1" x14ac:dyDescent="0.25">
      <c r="A156" t="s">
        <v>531</v>
      </c>
      <c r="B156" t="str">
        <f>VLOOKUP(Tabla10[[#This Row],[Columna1]],Tabla9[],1,0)</f>
        <v>HERNANDEZ OSUNA CESAR EMMANUEL</v>
      </c>
      <c r="C156" t="s">
        <v>69</v>
      </c>
      <c r="D156" t="str">
        <f>VLOOKUP(Tabla10[[#This Row],[Columna1]],Tabla9[],8,0)</f>
        <v>LIDER DE PROYECTO DEL DESPACHO DEL C SUBDIR DE DESARROLLO INDUSTRIAL</v>
      </c>
      <c r="E156" t="s">
        <v>75</v>
      </c>
      <c r="F156" t="e">
        <f>VLOOKUP(Tabla10[[#This Row],[Columna1]],Tabla9[],33,3)</f>
        <v>#REF!</v>
      </c>
      <c r="G156" t="str">
        <f>VLOOKUP(Tabla10[[#This Row],[Columna1]],Tabla9[],3,0)</f>
        <v>LIDER DE PROYECTO</v>
      </c>
      <c r="H156" t="s">
        <v>44</v>
      </c>
    </row>
    <row r="157" spans="1:8" hidden="1" x14ac:dyDescent="0.25">
      <c r="A157" t="s">
        <v>532</v>
      </c>
      <c r="B157" t="e">
        <f>VLOOKUP(Tabla10[[#This Row],[Columna1]],Tabla9[],1,0)</f>
        <v>#N/A</v>
      </c>
      <c r="C157" t="s">
        <v>69</v>
      </c>
      <c r="D157" t="e">
        <f>VLOOKUP(Tabla10[[#This Row],[Columna1]],Tabla9[],8,0)</f>
        <v>#N/A</v>
      </c>
      <c r="E157" t="s">
        <v>70</v>
      </c>
      <c r="F157" t="e">
        <f>VLOOKUP(Tabla10[[#This Row],[Columna1]],Tabla9[],33,3)</f>
        <v>#REF!</v>
      </c>
      <c r="G157" t="e">
        <f>VLOOKUP(Tabla10[[#This Row],[Columna1]],Tabla9[],3,0)</f>
        <v>#N/A</v>
      </c>
      <c r="H157" t="s">
        <v>36</v>
      </c>
    </row>
    <row r="158" spans="1:8" hidden="1" x14ac:dyDescent="0.25">
      <c r="A158" t="s">
        <v>533</v>
      </c>
      <c r="B158" t="e">
        <f>VLOOKUP(Tabla10[[#This Row],[Columna1]],Tabla9[],1,0)</f>
        <v>#N/A</v>
      </c>
      <c r="C158" t="s">
        <v>69</v>
      </c>
      <c r="D158" t="e">
        <f>VLOOKUP(Tabla10[[#This Row],[Columna1]],Tabla9[],8,0)</f>
        <v>#N/A</v>
      </c>
      <c r="E158" t="s">
        <v>72</v>
      </c>
      <c r="F158" t="e">
        <f>VLOOKUP(Tabla10[[#This Row],[Columna1]],Tabla9[],33,3)</f>
        <v>#REF!</v>
      </c>
      <c r="G158" t="e">
        <f>VLOOKUP(Tabla10[[#This Row],[Columna1]],Tabla9[],3,0)</f>
        <v>#N/A</v>
      </c>
      <c r="H158" t="s">
        <v>36</v>
      </c>
    </row>
    <row r="159" spans="1:8" hidden="1" x14ac:dyDescent="0.25">
      <c r="A159" t="s">
        <v>534</v>
      </c>
      <c r="B159" t="str">
        <f>VLOOKUP(Tabla10[[#This Row],[Columna1]],Tabla9[],1,0)</f>
        <v>JORDAN OROZCO JOSE JESUS</v>
      </c>
      <c r="C159" t="s">
        <v>69</v>
      </c>
      <c r="D159" t="str">
        <f>VLOOKUP(Tabla10[[#This Row],[Columna1]],Tabla9[],8,0)</f>
        <v>DIRECTOR GENERAL DEL DESPACHO DEL C DESARROLLO ECONOMICO Y TURISTICO</v>
      </c>
      <c r="E159" t="s">
        <v>74</v>
      </c>
      <c r="F159" t="e">
        <f>VLOOKUP(Tabla10[[#This Row],[Columna1]],Tabla9[],33,3)</f>
        <v>#REF!</v>
      </c>
      <c r="G159" t="str">
        <f>VLOOKUP(Tabla10[[#This Row],[Columna1]],Tabla9[],3,0)</f>
        <v>DIRECTOR GENERAL</v>
      </c>
      <c r="H159" t="s">
        <v>80</v>
      </c>
    </row>
    <row r="160" spans="1:8" hidden="1" x14ac:dyDescent="0.25">
      <c r="A160" t="s">
        <v>535</v>
      </c>
      <c r="B160" t="e">
        <f>VLOOKUP(Tabla10[[#This Row],[Columna1]],Tabla9[],1,0)</f>
        <v>#N/A</v>
      </c>
      <c r="C160" t="s">
        <v>69</v>
      </c>
      <c r="D160" t="e">
        <f>VLOOKUP(Tabla10[[#This Row],[Columna1]],Tabla9[],8,0)</f>
        <v>#N/A</v>
      </c>
      <c r="E160" t="s">
        <v>72</v>
      </c>
      <c r="F160" t="e">
        <f>VLOOKUP(Tabla10[[#This Row],[Columna1]],Tabla9[],33,3)</f>
        <v>#REF!</v>
      </c>
      <c r="G160" t="e">
        <f>VLOOKUP(Tabla10[[#This Row],[Columna1]],Tabla9[],3,0)</f>
        <v>#N/A</v>
      </c>
      <c r="H160" t="s">
        <v>45</v>
      </c>
    </row>
    <row r="161" spans="1:8" hidden="1" x14ac:dyDescent="0.25">
      <c r="A161" t="s">
        <v>536</v>
      </c>
      <c r="B161" t="e">
        <f>VLOOKUP(Tabla10[[#This Row],[Columna1]],Tabla9[],1,0)</f>
        <v>#N/A</v>
      </c>
      <c r="C161" t="s">
        <v>69</v>
      </c>
      <c r="D161" t="e">
        <f>VLOOKUP(Tabla10[[#This Row],[Columna1]],Tabla9[],8,0)</f>
        <v>#N/A</v>
      </c>
      <c r="E161" t="s">
        <v>76</v>
      </c>
      <c r="F161" t="e">
        <f>VLOOKUP(Tabla10[[#This Row],[Columna1]],Tabla9[],33,3)</f>
        <v>#REF!</v>
      </c>
      <c r="G161" t="e">
        <f>VLOOKUP(Tabla10[[#This Row],[Columna1]],Tabla9[],3,0)</f>
        <v>#N/A</v>
      </c>
      <c r="H161" t="s">
        <v>36</v>
      </c>
    </row>
    <row r="162" spans="1:8" hidden="1" x14ac:dyDescent="0.25">
      <c r="A162" t="s">
        <v>537</v>
      </c>
      <c r="B162" t="str">
        <f>VLOOKUP(Tabla10[[#This Row],[Columna1]],Tabla9[],1,0)</f>
        <v>LUGO PONCE CYNDI LIZETH</v>
      </c>
      <c r="C162" t="s">
        <v>69</v>
      </c>
      <c r="D162" t="str">
        <f>VLOOKUP(Tabla10[[#This Row],[Columna1]],Tabla9[],8,0)</f>
        <v>JEFE DE DEPARTAMENTO.DEPARTAMENTO DE EXPORTACIONES DIRECTAS</v>
      </c>
      <c r="E162" t="s">
        <v>81</v>
      </c>
      <c r="F162" t="e">
        <f>VLOOKUP(Tabla10[[#This Row],[Columna1]],Tabla9[],33,3)</f>
        <v>#REF!</v>
      </c>
      <c r="G162" t="str">
        <f>VLOOKUP(Tabla10[[#This Row],[Columna1]],Tabla9[],3,0)</f>
        <v>JEFE DE DEPARTAMENTO</v>
      </c>
      <c r="H162" t="s">
        <v>60</v>
      </c>
    </row>
    <row r="163" spans="1:8" hidden="1" x14ac:dyDescent="0.25">
      <c r="A163" t="s">
        <v>3693</v>
      </c>
      <c r="B163" t="e">
        <f>VLOOKUP(Tabla10[[#This Row],[Columna1]],Tabla9[],1,0)</f>
        <v>#N/A</v>
      </c>
      <c r="C163" t="s">
        <v>69</v>
      </c>
      <c r="D163" t="e">
        <f>VLOOKUP(Tabla10[[#This Row],[Columna1]],Tabla9[],8,0)</f>
        <v>#N/A</v>
      </c>
      <c r="E163" t="s">
        <v>82</v>
      </c>
      <c r="F163" t="e">
        <f>VLOOKUP(Tabla10[[#This Row],[Columna1]],Tabla9[],33,3)</f>
        <v>#REF!</v>
      </c>
      <c r="G163" t="e">
        <f>VLOOKUP(Tabla10[[#This Row],[Columna1]],Tabla9[],3,0)</f>
        <v>#N/A</v>
      </c>
      <c r="H163" t="s">
        <v>42</v>
      </c>
    </row>
    <row r="164" spans="1:8" hidden="1" x14ac:dyDescent="0.25">
      <c r="A164" t="s">
        <v>538</v>
      </c>
      <c r="B164" t="str">
        <f>VLOOKUP(Tabla10[[#This Row],[Columna1]],Tabla9[],1,0)</f>
        <v>MORIEL RAMIREZ HECTOR ARMANDO</v>
      </c>
      <c r="C164" t="s">
        <v>69</v>
      </c>
      <c r="D164" t="str">
        <f>VLOOKUP(Tabla10[[#This Row],[Columna1]],Tabla9[],8,0)</f>
        <v>SUBDIRECTOR DESPACHO DEL C SUBDIR DE DESARROLLO MIPYME Y EMPLEABILIDAD</v>
      </c>
      <c r="E164" t="s">
        <v>83</v>
      </c>
      <c r="F164" t="e">
        <f>VLOOKUP(Tabla10[[#This Row],[Columna1]],Tabla9[],33,3)</f>
        <v>#REF!</v>
      </c>
      <c r="G164" t="str">
        <f>VLOOKUP(Tabla10[[#This Row],[Columna1]],Tabla9[],3,0)</f>
        <v>SUBDIRECTOR</v>
      </c>
      <c r="H164" t="s">
        <v>73</v>
      </c>
    </row>
    <row r="165" spans="1:8" hidden="1" x14ac:dyDescent="0.25">
      <c r="A165" t="s">
        <v>539</v>
      </c>
      <c r="B165" t="str">
        <f>VLOOKUP(Tabla10[[#This Row],[Columna1]],Tabla9[],1,0)</f>
        <v>NEVAREZ QUEZADA TANIA ELENA</v>
      </c>
      <c r="C165" t="s">
        <v>69</v>
      </c>
      <c r="D165" t="str">
        <f>VLOOKUP(Tabla10[[#This Row],[Columna1]],Tabla9[],8,0)</f>
        <v>JEFE  DE DEPARTAMENTO DE VINCULACION EMPRESARIAL</v>
      </c>
      <c r="E165" t="s">
        <v>84</v>
      </c>
      <c r="F165" t="e">
        <f>VLOOKUP(Tabla10[[#This Row],[Columna1]],Tabla9[],33,3)</f>
        <v>#REF!</v>
      </c>
      <c r="G165" t="str">
        <f>VLOOKUP(Tabla10[[#This Row],[Columna1]],Tabla9[],3,0)</f>
        <v xml:space="preserve">JEFE DE DEPARTAMENTO </v>
      </c>
      <c r="H165" t="s">
        <v>60</v>
      </c>
    </row>
    <row r="166" spans="1:8" hidden="1" x14ac:dyDescent="0.25">
      <c r="A166" t="s">
        <v>540</v>
      </c>
      <c r="B166" t="e">
        <f>VLOOKUP(Tabla10[[#This Row],[Columna1]],Tabla9[],1,0)</f>
        <v>#N/A</v>
      </c>
      <c r="C166" t="s">
        <v>69</v>
      </c>
      <c r="D166" t="e">
        <f>VLOOKUP(Tabla10[[#This Row],[Columna1]],Tabla9[],8,0)</f>
        <v>#N/A</v>
      </c>
      <c r="E166" t="s">
        <v>71</v>
      </c>
      <c r="F166" t="e">
        <f>VLOOKUP(Tabla10[[#This Row],[Columna1]],Tabla9[],33,3)</f>
        <v>#REF!</v>
      </c>
      <c r="G166" t="e">
        <f>VLOOKUP(Tabla10[[#This Row],[Columna1]],Tabla9[],3,0)</f>
        <v>#N/A</v>
      </c>
      <c r="H166" t="s">
        <v>36</v>
      </c>
    </row>
    <row r="167" spans="1:8" hidden="1" x14ac:dyDescent="0.25">
      <c r="A167" t="s">
        <v>3688</v>
      </c>
      <c r="B167" t="e">
        <f>VLOOKUP(Tabla10[[#This Row],[Columna1]],Tabla9[],1,0)</f>
        <v>#N/A</v>
      </c>
      <c r="C167" t="s">
        <v>69</v>
      </c>
      <c r="D167" t="e">
        <f>VLOOKUP(Tabla10[[#This Row],[Columna1]],Tabla9[],8,0)</f>
        <v>#N/A</v>
      </c>
      <c r="E167" t="s">
        <v>74</v>
      </c>
      <c r="F167" t="e">
        <f>VLOOKUP(Tabla10[[#This Row],[Columna1]],Tabla9[],33,3)</f>
        <v>#REF!</v>
      </c>
      <c r="G167" t="e">
        <f>VLOOKUP(Tabla10[[#This Row],[Columna1]],Tabla9[],3,0)</f>
        <v>#N/A</v>
      </c>
      <c r="H167" t="s">
        <v>65</v>
      </c>
    </row>
    <row r="168" spans="1:8" hidden="1" x14ac:dyDescent="0.25">
      <c r="A168" t="s">
        <v>541</v>
      </c>
      <c r="B168" t="str">
        <f>VLOOKUP(Tabla10[[#This Row],[Columna1]],Tabla9[],1,0)</f>
        <v>VARELA ESTRADA GABRIEL OMAR</v>
      </c>
      <c r="C168" t="s">
        <v>69</v>
      </c>
      <c r="D168" t="str">
        <f>VLOOKUP(Tabla10[[#This Row],[Columna1]],Tabla9[],8,0)</f>
        <v>JEFE  DE DEPARTAMENTO DE OPERACIONES AEREAS</v>
      </c>
      <c r="E168" t="s">
        <v>70</v>
      </c>
      <c r="F168" t="e">
        <f>VLOOKUP(Tabla10[[#This Row],[Columna1]],Tabla9[],33,3)</f>
        <v>#REF!</v>
      </c>
      <c r="G168" t="str">
        <f>VLOOKUP(Tabla10[[#This Row],[Columna1]],Tabla9[],3,0)</f>
        <v>JEFE DE DEPARTAMENTO</v>
      </c>
      <c r="H168" t="s">
        <v>60</v>
      </c>
    </row>
    <row r="169" spans="1:8" hidden="1" x14ac:dyDescent="0.25">
      <c r="A169" t="s">
        <v>3701</v>
      </c>
      <c r="B169" t="e">
        <f>VLOOKUP(Tabla10[[#This Row],[Columna1]],Tabla9[],1,0)</f>
        <v>#N/A</v>
      </c>
      <c r="C169" t="s">
        <v>85</v>
      </c>
      <c r="D169" t="e">
        <f>VLOOKUP(Tabla10[[#This Row],[Columna1]],Tabla9[],8,0)</f>
        <v>#N/A</v>
      </c>
      <c r="E169" t="s">
        <v>86</v>
      </c>
      <c r="F169" t="e">
        <f>VLOOKUP(Tabla10[[#This Row],[Columna1]],Tabla9[],33,3)</f>
        <v>#REF!</v>
      </c>
      <c r="G169" t="e">
        <f>VLOOKUP(Tabla10[[#This Row],[Columna1]],Tabla9[],3,0)</f>
        <v>#N/A</v>
      </c>
      <c r="H169" t="s">
        <v>45</v>
      </c>
    </row>
    <row r="170" spans="1:8" hidden="1" x14ac:dyDescent="0.25">
      <c r="A170" t="s">
        <v>542</v>
      </c>
      <c r="B170" t="e">
        <f>VLOOKUP(Tabla10[[#This Row],[Columna1]],Tabla9[],1,0)</f>
        <v>#N/A</v>
      </c>
      <c r="C170" t="s">
        <v>85</v>
      </c>
      <c r="D170" t="e">
        <f>VLOOKUP(Tabla10[[#This Row],[Columna1]],Tabla9[],8,0)</f>
        <v>#N/A</v>
      </c>
      <c r="E170" t="s">
        <v>87</v>
      </c>
      <c r="F170" t="e">
        <f>VLOOKUP(Tabla10[[#This Row],[Columna1]],Tabla9[],33,3)</f>
        <v>#REF!</v>
      </c>
      <c r="G170" t="e">
        <f>VLOOKUP(Tabla10[[#This Row],[Columna1]],Tabla9[],3,0)</f>
        <v>#N/A</v>
      </c>
      <c r="H170" t="s">
        <v>36</v>
      </c>
    </row>
    <row r="171" spans="1:8" hidden="1" x14ac:dyDescent="0.25">
      <c r="A171" t="s">
        <v>543</v>
      </c>
      <c r="B171" t="e">
        <f>VLOOKUP(Tabla10[[#This Row],[Columna1]],Tabla9[],1,0)</f>
        <v>#N/A</v>
      </c>
      <c r="C171" t="s">
        <v>85</v>
      </c>
      <c r="D171" t="e">
        <f>VLOOKUP(Tabla10[[#This Row],[Columna1]],Tabla9[],8,0)</f>
        <v>#N/A</v>
      </c>
      <c r="E171" t="s">
        <v>87</v>
      </c>
      <c r="F171" t="e">
        <f>VLOOKUP(Tabla10[[#This Row],[Columna1]],Tabla9[],33,3)</f>
        <v>#REF!</v>
      </c>
      <c r="G171" t="e">
        <f>VLOOKUP(Tabla10[[#This Row],[Columna1]],Tabla9[],3,0)</f>
        <v>#N/A</v>
      </c>
      <c r="H171" t="s">
        <v>45</v>
      </c>
    </row>
    <row r="172" spans="1:8" hidden="1" x14ac:dyDescent="0.25">
      <c r="A172" t="s">
        <v>544</v>
      </c>
      <c r="B172" t="e">
        <f>VLOOKUP(Tabla10[[#This Row],[Columna1]],Tabla9[],1,0)</f>
        <v>#N/A</v>
      </c>
      <c r="C172" t="s">
        <v>85</v>
      </c>
      <c r="D172" t="e">
        <f>VLOOKUP(Tabla10[[#This Row],[Columna1]],Tabla9[],8,0)</f>
        <v>#N/A</v>
      </c>
      <c r="E172" t="s">
        <v>87</v>
      </c>
      <c r="F172" t="e">
        <f>VLOOKUP(Tabla10[[#This Row],[Columna1]],Tabla9[],33,3)</f>
        <v>#REF!</v>
      </c>
      <c r="G172" t="e">
        <f>VLOOKUP(Tabla10[[#This Row],[Columna1]],Tabla9[],3,0)</f>
        <v>#N/A</v>
      </c>
      <c r="H172" t="s">
        <v>65</v>
      </c>
    </row>
    <row r="173" spans="1:8" hidden="1" x14ac:dyDescent="0.25">
      <c r="A173" t="s">
        <v>545</v>
      </c>
      <c r="B173" t="e">
        <f>VLOOKUP(Tabla10[[#This Row],[Columna1]],Tabla9[],1,0)</f>
        <v>#N/A</v>
      </c>
      <c r="C173" t="s">
        <v>85</v>
      </c>
      <c r="D173" t="e">
        <f>VLOOKUP(Tabla10[[#This Row],[Columna1]],Tabla9[],8,0)</f>
        <v>#N/A</v>
      </c>
      <c r="E173" t="s">
        <v>88</v>
      </c>
      <c r="F173" t="e">
        <f>VLOOKUP(Tabla10[[#This Row],[Columna1]],Tabla9[],33,3)</f>
        <v>#REF!</v>
      </c>
      <c r="G173" t="e">
        <f>VLOOKUP(Tabla10[[#This Row],[Columna1]],Tabla9[],3,0)</f>
        <v>#N/A</v>
      </c>
      <c r="H173" t="s">
        <v>45</v>
      </c>
    </row>
    <row r="174" spans="1:8" hidden="1" x14ac:dyDescent="0.25">
      <c r="A174" t="s">
        <v>3697</v>
      </c>
      <c r="B174" t="str">
        <f>VLOOKUP(Tabla10[[#This Row],[Columna1]],Tabla9[],1,0)</f>
        <v>DAVILA MORA IGNACIO</v>
      </c>
      <c r="C174" t="s">
        <v>85</v>
      </c>
      <c r="D174" t="str">
        <f>VLOOKUP(Tabla10[[#This Row],[Columna1]],Tabla9[],8,0)</f>
        <v>COORDINADOR DE DEPENDENCIA DEL DESPACHO DEL COORDINADOR DE COMUNICACION</v>
      </c>
      <c r="E174" t="s">
        <v>87</v>
      </c>
      <c r="F174" t="e">
        <f>VLOOKUP(Tabla10[[#This Row],[Columna1]],Tabla9[],33,3)</f>
        <v>#REF!</v>
      </c>
      <c r="G174" t="str">
        <f>VLOOKUP(Tabla10[[#This Row],[Columna1]],Tabla9[],3,0)</f>
        <v xml:space="preserve">COORDINADOR DE DEPENDENCIA </v>
      </c>
      <c r="H174" t="s">
        <v>89</v>
      </c>
    </row>
    <row r="175" spans="1:8" hidden="1" x14ac:dyDescent="0.25">
      <c r="A175" t="s">
        <v>3700</v>
      </c>
      <c r="B175" t="e">
        <f>VLOOKUP(Tabla10[[#This Row],[Columna1]],Tabla9[],1,0)</f>
        <v>#N/A</v>
      </c>
      <c r="C175" t="s">
        <v>85</v>
      </c>
      <c r="D175" t="e">
        <f>VLOOKUP(Tabla10[[#This Row],[Columna1]],Tabla9[],8,0)</f>
        <v>#N/A</v>
      </c>
      <c r="E175" t="s">
        <v>88</v>
      </c>
      <c r="F175" t="e">
        <f>VLOOKUP(Tabla10[[#This Row],[Columna1]],Tabla9[],33,3)</f>
        <v>#REF!</v>
      </c>
      <c r="G175" t="e">
        <f>VLOOKUP(Tabla10[[#This Row],[Columna1]],Tabla9[],3,0)</f>
        <v>#N/A</v>
      </c>
      <c r="H175" t="s">
        <v>36</v>
      </c>
    </row>
    <row r="176" spans="1:8" hidden="1" x14ac:dyDescent="0.25">
      <c r="A176" t="s">
        <v>546</v>
      </c>
      <c r="B176" t="str">
        <f>VLOOKUP(Tabla10[[#This Row],[Columna1]],Tabla9[],1,0)</f>
        <v>GONZALEZ TARANGO CRISTAL DENISSE</v>
      </c>
      <c r="C176" t="s">
        <v>85</v>
      </c>
      <c r="D176" t="str">
        <f>VLOOKUP(Tabla10[[#This Row],[Columna1]],Tabla9[],8,0)</f>
        <v>JEFE DE DEPARTAMENTO DESPACHO DEL COORDINADOR DE COMUNICACIÓN</v>
      </c>
      <c r="E176" t="s">
        <v>87</v>
      </c>
      <c r="F176" t="e">
        <f>VLOOKUP(Tabla10[[#This Row],[Columna1]],Tabla9[],33,3)</f>
        <v>#REF!</v>
      </c>
      <c r="G176" t="str">
        <f>VLOOKUP(Tabla10[[#This Row],[Columna1]],Tabla9[],3,0)</f>
        <v>JEFE DE DEPARTAMENTO</v>
      </c>
      <c r="H176" t="s">
        <v>60</v>
      </c>
    </row>
    <row r="177" spans="1:8" hidden="1" x14ac:dyDescent="0.25">
      <c r="A177" t="s">
        <v>547</v>
      </c>
      <c r="B177" t="str">
        <f>VLOOKUP(Tabla10[[#This Row],[Columna1]],Tabla9[],1,0)</f>
        <v>IBARRA LICON SAUL SILVESTRE</v>
      </c>
      <c r="C177" t="s">
        <v>85</v>
      </c>
      <c r="D177" t="str">
        <f>VLOOKUP(Tabla10[[#This Row],[Columna1]],Tabla9[],8,0)</f>
        <v>JEFE DE DEPARTAMENTO DESPACHO DEL COORDINADOR DE COMUNICACIÓN</v>
      </c>
      <c r="E177" t="s">
        <v>87</v>
      </c>
      <c r="F177" t="e">
        <f>VLOOKUP(Tabla10[[#This Row],[Columna1]],Tabla9[],33,3)</f>
        <v>#REF!</v>
      </c>
      <c r="G177" t="str">
        <f>VLOOKUP(Tabla10[[#This Row],[Columna1]],Tabla9[],3,0)</f>
        <v xml:space="preserve">JEFE DE DEPARTAMENTO </v>
      </c>
      <c r="H177" t="s">
        <v>60</v>
      </c>
    </row>
    <row r="178" spans="1:8" hidden="1" x14ac:dyDescent="0.25">
      <c r="A178" t="s">
        <v>3702</v>
      </c>
      <c r="B178" t="str">
        <f>VLOOKUP(Tabla10[[#This Row],[Columna1]],Tabla9[],1,0)</f>
        <v>JAQUEZ QUEZADA LUCERO</v>
      </c>
      <c r="C178" t="s">
        <v>85</v>
      </c>
      <c r="D178" t="str">
        <f>VLOOKUP(Tabla10[[#This Row],[Columna1]],Tabla9[],8,0)</f>
        <v>UNIDAD SUBCOORDINACION DE COMUNICACION SOCIAL</v>
      </c>
      <c r="E178" t="s">
        <v>86</v>
      </c>
      <c r="F178" t="e">
        <f>VLOOKUP(Tabla10[[#This Row],[Columna1]],Tabla9[],33,3)</f>
        <v>#REF!</v>
      </c>
      <c r="G178" t="str">
        <f>VLOOKUP(Tabla10[[#This Row],[Columna1]],Tabla9[],3,0)</f>
        <v xml:space="preserve">SUBCOORDINADOR DE DEPENDENCIA </v>
      </c>
      <c r="H178" t="s">
        <v>90</v>
      </c>
    </row>
    <row r="179" spans="1:8" hidden="1" x14ac:dyDescent="0.25">
      <c r="A179" t="s">
        <v>548</v>
      </c>
      <c r="B179" t="e">
        <f>VLOOKUP(Tabla10[[#This Row],[Columna1]],Tabla9[],1,0)</f>
        <v>#N/A</v>
      </c>
      <c r="C179" t="s">
        <v>85</v>
      </c>
      <c r="D179" t="e">
        <f>VLOOKUP(Tabla10[[#This Row],[Columna1]],Tabla9[],8,0)</f>
        <v>#N/A</v>
      </c>
      <c r="E179" t="s">
        <v>87</v>
      </c>
      <c r="F179" t="e">
        <f>VLOOKUP(Tabla10[[#This Row],[Columna1]],Tabla9[],33,3)</f>
        <v>#REF!</v>
      </c>
      <c r="G179" t="e">
        <f>VLOOKUP(Tabla10[[#This Row],[Columna1]],Tabla9[],3,0)</f>
        <v>#N/A</v>
      </c>
      <c r="H179" t="s">
        <v>47</v>
      </c>
    </row>
    <row r="180" spans="1:8" hidden="1" x14ac:dyDescent="0.25">
      <c r="A180" t="s">
        <v>549</v>
      </c>
      <c r="B180" t="str">
        <f>VLOOKUP(Tabla10[[#This Row],[Columna1]],Tabla9[],1,0)</f>
        <v>MENDOZA PAREDES GERARDO OMAR</v>
      </c>
      <c r="C180" t="s">
        <v>85</v>
      </c>
      <c r="D180" t="str">
        <f>VLOOKUP(Tabla10[[#This Row],[Columna1]],Tabla9[],8,0)</f>
        <v>JEFE DE DEPARTAMENTO DEPARTAMENTO DE COORDINACION DE ENLACES</v>
      </c>
      <c r="E180" t="s">
        <v>88</v>
      </c>
      <c r="F180" t="e">
        <f>VLOOKUP(Tabla10[[#This Row],[Columna1]],Tabla9[],33,3)</f>
        <v>#REF!</v>
      </c>
      <c r="G180" t="str">
        <f>VLOOKUP(Tabla10[[#This Row],[Columna1]],Tabla9[],3,0)</f>
        <v>JEFE DE DEPARTAMENTO</v>
      </c>
      <c r="H180" t="s">
        <v>60</v>
      </c>
    </row>
    <row r="181" spans="1:8" hidden="1" x14ac:dyDescent="0.25">
      <c r="A181" t="s">
        <v>550</v>
      </c>
      <c r="B181" t="str">
        <f>VLOOKUP(Tabla10[[#This Row],[Columna1]],Tabla9[],1,0)</f>
        <v>MORENO AYUB FERNANDO RICARDO</v>
      </c>
      <c r="C181" t="s">
        <v>85</v>
      </c>
      <c r="D181" t="str">
        <f>VLOOKUP(Tabla10[[#This Row],[Columna1]],Tabla9[],8,0)</f>
        <v>JEFE  DEL UNIDAD SUBCOORDINACION DE COMUNICACION SOCIAL</v>
      </c>
      <c r="E181" t="s">
        <v>86</v>
      </c>
      <c r="F181" t="e">
        <f>VLOOKUP(Tabla10[[#This Row],[Columna1]],Tabla9[],33,3)</f>
        <v>#REF!</v>
      </c>
      <c r="G181" t="str">
        <f>VLOOKUP(Tabla10[[#This Row],[Columna1]],Tabla9[],3,0)</f>
        <v xml:space="preserve">JEFE DE DEPARTAMENTO </v>
      </c>
      <c r="H181" t="s">
        <v>60</v>
      </c>
    </row>
    <row r="182" spans="1:8" hidden="1" x14ac:dyDescent="0.25">
      <c r="A182" t="s">
        <v>551</v>
      </c>
      <c r="B182" t="str">
        <f>VLOOKUP(Tabla10[[#This Row],[Columna1]],Tabla9[],1,0)</f>
        <v>MONTELONGO SALAIS JACQUELINE VALERIA</v>
      </c>
      <c r="C182" t="s">
        <v>85</v>
      </c>
      <c r="D182" t="str">
        <f>VLOOKUP(Tabla10[[#This Row],[Columna1]],Tabla9[],8,0)</f>
        <v>DEPARTAMENTO DE COORDINACION DE ENLACES</v>
      </c>
      <c r="E182" t="s">
        <v>88</v>
      </c>
      <c r="F182" t="e">
        <f>VLOOKUP(Tabla10[[#This Row],[Columna1]],Tabla9[],33,3)</f>
        <v>#REF!</v>
      </c>
      <c r="G182" t="str">
        <f>VLOOKUP(Tabla10[[#This Row],[Columna1]],Tabla9[],3,0)</f>
        <v>JEFE DE DEPARTAMENTO</v>
      </c>
      <c r="H182" t="s">
        <v>60</v>
      </c>
    </row>
    <row r="183" spans="1:8" hidden="1" x14ac:dyDescent="0.25">
      <c r="A183" t="s">
        <v>552</v>
      </c>
      <c r="B183" t="e">
        <f>VLOOKUP(Tabla10[[#This Row],[Columna1]],Tabla9[],1,0)</f>
        <v>#N/A</v>
      </c>
      <c r="C183" t="s">
        <v>85</v>
      </c>
      <c r="D183" t="e">
        <f>VLOOKUP(Tabla10[[#This Row],[Columna1]],Tabla9[],8,0)</f>
        <v>#N/A</v>
      </c>
      <c r="E183" t="s">
        <v>86</v>
      </c>
      <c r="F183" t="e">
        <f>VLOOKUP(Tabla10[[#This Row],[Columna1]],Tabla9[],33,3)</f>
        <v>#REF!</v>
      </c>
      <c r="G183" t="e">
        <f>VLOOKUP(Tabla10[[#This Row],[Columna1]],Tabla9[],3,0)</f>
        <v>#N/A</v>
      </c>
      <c r="H183" t="s">
        <v>36</v>
      </c>
    </row>
    <row r="184" spans="1:8" hidden="1" x14ac:dyDescent="0.25">
      <c r="A184" t="s">
        <v>553</v>
      </c>
      <c r="B184" t="str">
        <f>VLOOKUP(Tabla10[[#This Row],[Columna1]],Tabla9[],1,0)</f>
        <v>PANIAGUA RASCON BRENDA EDITH</v>
      </c>
      <c r="C184" t="s">
        <v>85</v>
      </c>
      <c r="D184" t="str">
        <f>VLOOKUP(Tabla10[[#This Row],[Columna1]],Tabla9[],8,0)</f>
        <v>LIDER DE PROYECTO DEL DESPACHO DEL COORDINADOR DE COMUNICACION</v>
      </c>
      <c r="E184" t="s">
        <v>87</v>
      </c>
      <c r="F184" t="e">
        <f>VLOOKUP(Tabla10[[#This Row],[Columna1]],Tabla9[],33,3)</f>
        <v>#REF!</v>
      </c>
      <c r="G184" t="str">
        <f>VLOOKUP(Tabla10[[#This Row],[Columna1]],Tabla9[],3,0)</f>
        <v>LIDER DE PROYECTO</v>
      </c>
      <c r="H184" t="s">
        <v>44</v>
      </c>
    </row>
    <row r="185" spans="1:8" hidden="1" x14ac:dyDescent="0.25">
      <c r="A185" t="s">
        <v>3699</v>
      </c>
      <c r="B185" t="e">
        <f>VLOOKUP(Tabla10[[#This Row],[Columna1]],Tabla9[],1,0)</f>
        <v>#N/A</v>
      </c>
      <c r="C185" t="s">
        <v>85</v>
      </c>
      <c r="D185" t="e">
        <f>VLOOKUP(Tabla10[[#This Row],[Columna1]],Tabla9[],8,0)</f>
        <v>#N/A</v>
      </c>
      <c r="E185" t="s">
        <v>88</v>
      </c>
      <c r="F185" t="e">
        <f>VLOOKUP(Tabla10[[#This Row],[Columna1]],Tabla9[],33,3)</f>
        <v>#REF!</v>
      </c>
      <c r="G185" t="e">
        <f>VLOOKUP(Tabla10[[#This Row],[Columna1]],Tabla9[],3,0)</f>
        <v>#N/A</v>
      </c>
      <c r="H185" t="s">
        <v>36</v>
      </c>
    </row>
    <row r="186" spans="1:8" hidden="1" x14ac:dyDescent="0.25">
      <c r="A186" t="s">
        <v>554</v>
      </c>
      <c r="B186" t="str">
        <f>VLOOKUP(Tabla10[[#This Row],[Columna1]],Tabla9[],1,0)</f>
        <v>PEÑA PANIAGUA ANA CAROLINA</v>
      </c>
      <c r="C186" t="s">
        <v>85</v>
      </c>
      <c r="D186" t="str">
        <f>VLOOKUP(Tabla10[[#This Row],[Columna1]],Tabla9[],8,0)</f>
        <v>LIDER DE PROYECTO  DESPACHO DEL COORDINADOR DE COMUNICACIÓN</v>
      </c>
      <c r="E186" t="s">
        <v>87</v>
      </c>
      <c r="F186" t="e">
        <f>VLOOKUP(Tabla10[[#This Row],[Columna1]],Tabla9[],33,3)</f>
        <v>#REF!</v>
      </c>
      <c r="G186" t="str">
        <f>VLOOKUP(Tabla10[[#This Row],[Columna1]],Tabla9[],3,0)</f>
        <v xml:space="preserve">LIDER DE PROYECTO </v>
      </c>
      <c r="H186" t="s">
        <v>44</v>
      </c>
    </row>
    <row r="187" spans="1:8" hidden="1" x14ac:dyDescent="0.25">
      <c r="A187" t="s">
        <v>555</v>
      </c>
      <c r="B187" t="e">
        <f>VLOOKUP(Tabla10[[#This Row],[Columna1]],Tabla9[],1,0)</f>
        <v>#N/A</v>
      </c>
      <c r="C187" t="s">
        <v>85</v>
      </c>
      <c r="D187" t="e">
        <f>VLOOKUP(Tabla10[[#This Row],[Columna1]],Tabla9[],8,0)</f>
        <v>#N/A</v>
      </c>
      <c r="E187" t="s">
        <v>88</v>
      </c>
      <c r="F187" t="e">
        <f>VLOOKUP(Tabla10[[#This Row],[Columna1]],Tabla9[],33,3)</f>
        <v>#REF!</v>
      </c>
      <c r="G187" t="e">
        <f>VLOOKUP(Tabla10[[#This Row],[Columna1]],Tabla9[],3,0)</f>
        <v>#N/A</v>
      </c>
      <c r="H187" t="s">
        <v>36</v>
      </c>
    </row>
    <row r="188" spans="1:8" hidden="1" x14ac:dyDescent="0.25">
      <c r="A188" t="s">
        <v>556</v>
      </c>
      <c r="B188" t="e">
        <f>VLOOKUP(Tabla10[[#This Row],[Columna1]],Tabla9[],1,0)</f>
        <v>#N/A</v>
      </c>
      <c r="C188" t="s">
        <v>85</v>
      </c>
      <c r="D188" t="e">
        <f>VLOOKUP(Tabla10[[#This Row],[Columna1]],Tabla9[],8,0)</f>
        <v>#N/A</v>
      </c>
      <c r="E188" t="s">
        <v>87</v>
      </c>
      <c r="F188" t="e">
        <f>VLOOKUP(Tabla10[[#This Row],[Columna1]],Tabla9[],33,3)</f>
        <v>#REF!</v>
      </c>
      <c r="G188" t="e">
        <f>VLOOKUP(Tabla10[[#This Row],[Columna1]],Tabla9[],3,0)</f>
        <v>#N/A</v>
      </c>
      <c r="H188" t="s">
        <v>36</v>
      </c>
    </row>
    <row r="189" spans="1:8" hidden="1" x14ac:dyDescent="0.25">
      <c r="A189" t="s">
        <v>557</v>
      </c>
      <c r="B189" t="e">
        <f>VLOOKUP(Tabla10[[#This Row],[Columna1]],Tabla9[],1,0)</f>
        <v>#N/A</v>
      </c>
      <c r="C189" t="s">
        <v>85</v>
      </c>
      <c r="D189" t="e">
        <f>VLOOKUP(Tabla10[[#This Row],[Columna1]],Tabla9[],8,0)</f>
        <v>#N/A</v>
      </c>
      <c r="E189" t="s">
        <v>86</v>
      </c>
      <c r="F189" t="e">
        <f>VLOOKUP(Tabla10[[#This Row],[Columna1]],Tabla9[],33,3)</f>
        <v>#REF!</v>
      </c>
      <c r="G189" t="e">
        <f>VLOOKUP(Tabla10[[#This Row],[Columna1]],Tabla9[],3,0)</f>
        <v>#N/A</v>
      </c>
      <c r="H189" t="s">
        <v>36</v>
      </c>
    </row>
    <row r="190" spans="1:8" hidden="1" x14ac:dyDescent="0.25">
      <c r="A190" t="s">
        <v>558</v>
      </c>
      <c r="B190" t="str">
        <f>VLOOKUP(Tabla10[[#This Row],[Columna1]],Tabla9[],1,0)</f>
        <v>TORRES NOGAL BRENDA LIZETH</v>
      </c>
      <c r="C190" t="s">
        <v>85</v>
      </c>
      <c r="D190" t="str">
        <f>VLOOKUP(Tabla10[[#This Row],[Columna1]],Tabla9[],8,0)</f>
        <v>JEFE DE DEPARTAMENTO ADMINISTRATIVO COMUNICACION SOCIAL</v>
      </c>
      <c r="E190" t="s">
        <v>91</v>
      </c>
      <c r="F190" t="e">
        <f>VLOOKUP(Tabla10[[#This Row],[Columna1]],Tabla9[],33,3)</f>
        <v>#REF!</v>
      </c>
      <c r="G190" t="str">
        <f>VLOOKUP(Tabla10[[#This Row],[Columna1]],Tabla9[],3,0)</f>
        <v xml:space="preserve">JEFE DE DEPARTAMENTO </v>
      </c>
      <c r="H190" t="s">
        <v>60</v>
      </c>
    </row>
    <row r="191" spans="1:8" hidden="1" x14ac:dyDescent="0.25">
      <c r="A191" t="s">
        <v>3698</v>
      </c>
      <c r="B191" t="e">
        <f>VLOOKUP(Tabla10[[#This Row],[Columna1]],Tabla9[],1,0)</f>
        <v>#N/A</v>
      </c>
      <c r="C191" t="s">
        <v>85</v>
      </c>
      <c r="D191" t="e">
        <f>VLOOKUP(Tabla10[[#This Row],[Columna1]],Tabla9[],8,0)</f>
        <v>#N/A</v>
      </c>
      <c r="E191" t="s">
        <v>87</v>
      </c>
      <c r="F191" t="e">
        <f>VLOOKUP(Tabla10[[#This Row],[Columna1]],Tabla9[],33,3)</f>
        <v>#REF!</v>
      </c>
      <c r="G191" t="e">
        <f>VLOOKUP(Tabla10[[#This Row],[Columna1]],Tabla9[],3,0)</f>
        <v>#N/A</v>
      </c>
      <c r="H191" t="s">
        <v>42</v>
      </c>
    </row>
    <row r="192" spans="1:8" hidden="1" x14ac:dyDescent="0.25">
      <c r="A192" t="s">
        <v>3742</v>
      </c>
      <c r="B192" t="str">
        <f>VLOOKUP(Tabla10[[#This Row],[Columna1]],Tabla9[],1,0)</f>
        <v>ARABIT DEL CAMPO NORMAN</v>
      </c>
      <c r="C192" t="s">
        <v>92</v>
      </c>
      <c r="D192" t="str">
        <f>VLOOKUP(Tabla10[[#This Row],[Columna1]],Tabla9[],8,0)</f>
        <v>JEFE DE DEPARTAMENTO. DEPARTAMENTO CONTENSIOSO</v>
      </c>
      <c r="E192" t="s">
        <v>93</v>
      </c>
      <c r="F192" t="e">
        <f>VLOOKUP(Tabla10[[#This Row],[Columna1]],Tabla9[],33,3)</f>
        <v>#REF!</v>
      </c>
      <c r="G192" t="str">
        <f>VLOOKUP(Tabla10[[#This Row],[Columna1]],Tabla9[],3,0)</f>
        <v>JEFE DE DEPARTAMENTO</v>
      </c>
      <c r="H192" t="s">
        <v>60</v>
      </c>
    </row>
    <row r="193" spans="1:8" hidden="1" x14ac:dyDescent="0.25">
      <c r="A193" t="s">
        <v>3726</v>
      </c>
      <c r="B193" t="e">
        <f>VLOOKUP(Tabla10[[#This Row],[Columna1]],Tabla9[],1,0)</f>
        <v>#N/A</v>
      </c>
      <c r="C193" t="s">
        <v>92</v>
      </c>
      <c r="D193" t="e">
        <f>VLOOKUP(Tabla10[[#This Row],[Columna1]],Tabla9[],8,0)</f>
        <v>#N/A</v>
      </c>
      <c r="E193" t="s">
        <v>94</v>
      </c>
      <c r="F193" t="e">
        <f>VLOOKUP(Tabla10[[#This Row],[Columna1]],Tabla9[],33,3)</f>
        <v>#REF!</v>
      </c>
      <c r="G193" t="e">
        <f>VLOOKUP(Tabla10[[#This Row],[Columna1]],Tabla9[],3,0)</f>
        <v>#N/A</v>
      </c>
      <c r="H193" t="s">
        <v>95</v>
      </c>
    </row>
    <row r="194" spans="1:8" hidden="1" x14ac:dyDescent="0.25">
      <c r="A194" t="s">
        <v>559</v>
      </c>
      <c r="B194" t="str">
        <f>VLOOKUP(Tabla10[[#This Row],[Columna1]],Tabla9[],1,0)</f>
        <v>ARAGON GUTIERREZ JORGE ALBERTO</v>
      </c>
      <c r="C194" t="s">
        <v>92</v>
      </c>
      <c r="D194" t="str">
        <f>VLOOKUP(Tabla10[[#This Row],[Columna1]],Tabla9[],8,0)</f>
        <v>SUBDIRECTOR DEL DESPACHO DEL SUBDIRECTOR JURIDICO SEGURIDAD PUBLICA MUNICIPAL</v>
      </c>
      <c r="E194" t="s">
        <v>96</v>
      </c>
      <c r="F194" t="e">
        <f>VLOOKUP(Tabla10[[#This Row],[Columna1]],Tabla9[],33,3)</f>
        <v>#REF!</v>
      </c>
      <c r="G194" t="str">
        <f>VLOOKUP(Tabla10[[#This Row],[Columna1]],Tabla9[],3,0)</f>
        <v>SUBDIRECTOR</v>
      </c>
      <c r="H194" t="s">
        <v>73</v>
      </c>
    </row>
    <row r="195" spans="1:8" hidden="1" x14ac:dyDescent="0.25">
      <c r="A195" t="s">
        <v>560</v>
      </c>
      <c r="B195" t="e">
        <f>VLOOKUP(Tabla10[[#This Row],[Columna1]],Tabla9[],1,0)</f>
        <v>#N/A</v>
      </c>
      <c r="C195" t="s">
        <v>92</v>
      </c>
      <c r="D195" t="e">
        <f>VLOOKUP(Tabla10[[#This Row],[Columna1]],Tabla9[],8,0)</f>
        <v>#N/A</v>
      </c>
      <c r="E195" t="s">
        <v>96</v>
      </c>
      <c r="F195" t="e">
        <f>VLOOKUP(Tabla10[[#This Row],[Columna1]],Tabla9[],33,3)</f>
        <v>#REF!</v>
      </c>
      <c r="G195" t="e">
        <f>VLOOKUP(Tabla10[[#This Row],[Columna1]],Tabla9[],3,0)</f>
        <v>#N/A</v>
      </c>
      <c r="H195" t="s">
        <v>42</v>
      </c>
    </row>
    <row r="196" spans="1:8" hidden="1" x14ac:dyDescent="0.25">
      <c r="A196" t="s">
        <v>561</v>
      </c>
      <c r="B196" t="e">
        <f>VLOOKUP(Tabla10[[#This Row],[Columna1]],Tabla9[],1,0)</f>
        <v>#N/A</v>
      </c>
      <c r="C196" t="s">
        <v>92</v>
      </c>
      <c r="D196" t="e">
        <f>VLOOKUP(Tabla10[[#This Row],[Columna1]],Tabla9[],8,0)</f>
        <v>#N/A</v>
      </c>
      <c r="E196" t="s">
        <v>98</v>
      </c>
      <c r="F196" t="e">
        <f>VLOOKUP(Tabla10[[#This Row],[Columna1]],Tabla9[],33,3)</f>
        <v>#N/A</v>
      </c>
      <c r="G196" t="e">
        <f>VLOOKUP(Tabla10[[#This Row],[Columna1]],Tabla9[],3,0)</f>
        <v>#N/A</v>
      </c>
      <c r="H196" t="s">
        <v>95</v>
      </c>
    </row>
    <row r="197" spans="1:8" hidden="1" x14ac:dyDescent="0.25">
      <c r="A197" t="s">
        <v>562</v>
      </c>
      <c r="B197" t="e">
        <f>VLOOKUP(Tabla10[[#This Row],[Columna1]],Tabla9[],1,0)</f>
        <v>#N/A</v>
      </c>
      <c r="C197" t="s">
        <v>92</v>
      </c>
      <c r="D197" t="e">
        <f>VLOOKUP(Tabla10[[#This Row],[Columna1]],Tabla9[],8,0)</f>
        <v>#N/A</v>
      </c>
      <c r="E197" t="s">
        <v>99</v>
      </c>
      <c r="F197" t="e">
        <f>VLOOKUP(Tabla10[[#This Row],[Columna1]],Tabla9[],33,3)</f>
        <v>#REF!</v>
      </c>
      <c r="G197" t="e">
        <f>VLOOKUP(Tabla10[[#This Row],[Columna1]],Tabla9[],3,0)</f>
        <v>#N/A</v>
      </c>
      <c r="H197" t="s">
        <v>45</v>
      </c>
    </row>
    <row r="198" spans="1:8" hidden="1" x14ac:dyDescent="0.25">
      <c r="A198" t="s">
        <v>3711</v>
      </c>
      <c r="B198" t="e">
        <f>VLOOKUP(Tabla10[[#This Row],[Columna1]],Tabla9[],1,0)</f>
        <v>#N/A</v>
      </c>
      <c r="C198" t="s">
        <v>92</v>
      </c>
      <c r="D198" t="e">
        <f>VLOOKUP(Tabla10[[#This Row],[Columna1]],Tabla9[],8,0)</f>
        <v>#N/A</v>
      </c>
      <c r="E198" t="s">
        <v>99</v>
      </c>
      <c r="F198" t="e">
        <f>VLOOKUP(Tabla10[[#This Row],[Columna1]],Tabla9[],33,3)</f>
        <v>#N/A</v>
      </c>
      <c r="G198" t="e">
        <f>VLOOKUP(Tabla10[[#This Row],[Columna1]],Tabla9[],3,0)</f>
        <v>#N/A</v>
      </c>
      <c r="H198" t="s">
        <v>36</v>
      </c>
    </row>
    <row r="199" spans="1:8" hidden="1" x14ac:dyDescent="0.25">
      <c r="A199" t="s">
        <v>563</v>
      </c>
      <c r="B199" t="e">
        <f>VLOOKUP(Tabla10[[#This Row],[Columna1]],Tabla9[],1,0)</f>
        <v>#N/A</v>
      </c>
      <c r="C199" t="s">
        <v>92</v>
      </c>
      <c r="D199" t="e">
        <f>VLOOKUP(Tabla10[[#This Row],[Columna1]],Tabla9[],8,0)</f>
        <v>#N/A</v>
      </c>
      <c r="E199" t="s">
        <v>100</v>
      </c>
      <c r="F199" t="e">
        <f>VLOOKUP(Tabla10[[#This Row],[Columna1]],Tabla9[],33,3)</f>
        <v>#N/A</v>
      </c>
      <c r="G199" t="e">
        <f>VLOOKUP(Tabla10[[#This Row],[Columna1]],Tabla9[],3,0)</f>
        <v>#N/A</v>
      </c>
      <c r="H199" t="s">
        <v>36</v>
      </c>
    </row>
    <row r="200" spans="1:8" hidden="1" x14ac:dyDescent="0.25">
      <c r="A200" t="s">
        <v>564</v>
      </c>
      <c r="B200" t="e">
        <f>VLOOKUP(Tabla10[[#This Row],[Columna1]],Tabla9[],1,0)</f>
        <v>#N/A</v>
      </c>
      <c r="C200" t="s">
        <v>92</v>
      </c>
      <c r="D200" t="e">
        <f>VLOOKUP(Tabla10[[#This Row],[Columna1]],Tabla9[],8,0)</f>
        <v>#N/A</v>
      </c>
      <c r="E200" t="s">
        <v>102</v>
      </c>
      <c r="F200" t="e">
        <f>VLOOKUP(Tabla10[[#This Row],[Columna1]],Tabla9[],33,3)</f>
        <v>#REF!</v>
      </c>
      <c r="G200" t="e">
        <f>VLOOKUP(Tabla10[[#This Row],[Columna1]],Tabla9[],3,0)</f>
        <v>#N/A</v>
      </c>
      <c r="H200" t="s">
        <v>45</v>
      </c>
    </row>
    <row r="201" spans="1:8" hidden="1" x14ac:dyDescent="0.25">
      <c r="A201" t="s">
        <v>3745</v>
      </c>
      <c r="B201" t="e">
        <f>VLOOKUP(Tabla10[[#This Row],[Columna1]],Tabla9[],1,0)</f>
        <v>#N/A</v>
      </c>
      <c r="C201" t="s">
        <v>92</v>
      </c>
      <c r="D201" t="e">
        <f>VLOOKUP(Tabla10[[#This Row],[Columna1]],Tabla9[],8,0)</f>
        <v>#N/A</v>
      </c>
      <c r="E201" t="s">
        <v>103</v>
      </c>
      <c r="F201" t="e">
        <f>VLOOKUP(Tabla10[[#This Row],[Columna1]],Tabla9[],33,3)</f>
        <v>#REF!</v>
      </c>
      <c r="G201" t="e">
        <f>VLOOKUP(Tabla10[[#This Row],[Columna1]],Tabla9[],3,0)</f>
        <v>#N/A</v>
      </c>
      <c r="H201" t="s">
        <v>45</v>
      </c>
    </row>
    <row r="202" spans="1:8" hidden="1" x14ac:dyDescent="0.25">
      <c r="A202" t="s">
        <v>3734</v>
      </c>
      <c r="B202" t="e">
        <f>VLOOKUP(Tabla10[[#This Row],[Columna1]],Tabla9[],1,0)</f>
        <v>#N/A</v>
      </c>
      <c r="C202" t="s">
        <v>92</v>
      </c>
      <c r="D202" t="e">
        <f>VLOOKUP(Tabla10[[#This Row],[Columna1]],Tabla9[],8,0)</f>
        <v>#N/A</v>
      </c>
      <c r="E202" t="s">
        <v>98</v>
      </c>
      <c r="F202" t="e">
        <f>VLOOKUP(Tabla10[[#This Row],[Columna1]],Tabla9[],33,3)</f>
        <v>#N/A</v>
      </c>
      <c r="G202" t="e">
        <f>VLOOKUP(Tabla10[[#This Row],[Columna1]],Tabla9[],3,0)</f>
        <v>#N/A</v>
      </c>
      <c r="H202" t="s">
        <v>95</v>
      </c>
    </row>
    <row r="203" spans="1:8" hidden="1" x14ac:dyDescent="0.25">
      <c r="A203" t="s">
        <v>565</v>
      </c>
      <c r="B203" t="str">
        <f>VLOOKUP(Tabla10[[#This Row],[Columna1]],Tabla9[],1,0)</f>
        <v>AGUILAR GIL NADIA HANOI</v>
      </c>
      <c r="C203" t="s">
        <v>92</v>
      </c>
      <c r="D203" t="str">
        <f>VLOOKUP(Tabla10[[#This Row],[Columna1]],Tabla9[],8,0)</f>
        <v>COORDINADOR DE DEPENDENCIA DESPACHO DEL C SECRETARIO DEL AYUNTAMIENTO</v>
      </c>
      <c r="E203" t="s">
        <v>101</v>
      </c>
      <c r="F203" t="e">
        <f>VLOOKUP(Tabla10[[#This Row],[Columna1]],Tabla9[],33,3)</f>
        <v>#N/A</v>
      </c>
      <c r="G203" t="str">
        <f>VLOOKUP(Tabla10[[#This Row],[Columna1]],Tabla9[],3,0)</f>
        <v>COORDINADOR DE DEPENDENCIA</v>
      </c>
      <c r="H203" t="s">
        <v>89</v>
      </c>
    </row>
    <row r="204" spans="1:8" hidden="1" x14ac:dyDescent="0.25">
      <c r="A204" t="s">
        <v>566</v>
      </c>
      <c r="B204" t="e">
        <f>VLOOKUP(Tabla10[[#This Row],[Columna1]],Tabla9[],1,0)</f>
        <v>#N/A</v>
      </c>
      <c r="C204" t="s">
        <v>92</v>
      </c>
      <c r="D204" t="e">
        <f>VLOOKUP(Tabla10[[#This Row],[Columna1]],Tabla9[],8,0)</f>
        <v>#N/A</v>
      </c>
      <c r="E204" t="s">
        <v>98</v>
      </c>
      <c r="F204" t="e">
        <f>VLOOKUP(Tabla10[[#This Row],[Columna1]],Tabla9[],33,3)</f>
        <v>#REF!</v>
      </c>
      <c r="G204" t="e">
        <f>VLOOKUP(Tabla10[[#This Row],[Columna1]],Tabla9[],3,0)</f>
        <v>#N/A</v>
      </c>
      <c r="H204" t="s">
        <v>95</v>
      </c>
    </row>
    <row r="205" spans="1:8" hidden="1" x14ac:dyDescent="0.25">
      <c r="A205" t="s">
        <v>3724</v>
      </c>
      <c r="B205" t="e">
        <f>VLOOKUP(Tabla10[[#This Row],[Columna1]],Tabla9[],1,0)</f>
        <v>#N/A</v>
      </c>
      <c r="C205" t="s">
        <v>92</v>
      </c>
      <c r="D205" t="e">
        <f>VLOOKUP(Tabla10[[#This Row],[Columna1]],Tabla9[],8,0)</f>
        <v>#N/A</v>
      </c>
      <c r="E205" t="s">
        <v>94</v>
      </c>
      <c r="F205" t="e">
        <f>VLOOKUP(Tabla10[[#This Row],[Columna1]],Tabla9[],33,3)</f>
        <v>#REF!</v>
      </c>
      <c r="G205" t="e">
        <f>VLOOKUP(Tabla10[[#This Row],[Columna1]],Tabla9[],3,0)</f>
        <v>#N/A</v>
      </c>
      <c r="H205" t="s">
        <v>95</v>
      </c>
    </row>
    <row r="206" spans="1:8" hidden="1" x14ac:dyDescent="0.25">
      <c r="A206" t="s">
        <v>3738</v>
      </c>
      <c r="B206" t="str">
        <f>VLOOKUP(Tabla10[[#This Row],[Columna1]],Tabla9[],1,0)</f>
        <v>BARRAZA GARCIA ERICK</v>
      </c>
      <c r="C206" t="s">
        <v>92</v>
      </c>
      <c r="D206" t="str">
        <f>VLOOKUP(Tabla10[[#This Row],[Columna1]],Tabla9[],8,0)</f>
        <v>SUBCOORDINADOR DE DEPENDENCIA  DEL DESPACHO DEL SUBDIRECTOR JURIDICO</v>
      </c>
      <c r="E206" t="s">
        <v>104</v>
      </c>
      <c r="F206" t="e">
        <f>VLOOKUP(Tabla10[[#This Row],[Columna1]],Tabla9[],33,3)</f>
        <v>#REF!</v>
      </c>
      <c r="G206" t="str">
        <f>VLOOKUP(Tabla10[[#This Row],[Columna1]],Tabla9[],3,0)</f>
        <v xml:space="preserve">SUBCOORDINADOR DE DEPENDENCIA </v>
      </c>
      <c r="H206" t="s">
        <v>90</v>
      </c>
    </row>
    <row r="207" spans="1:8" hidden="1" x14ac:dyDescent="0.25">
      <c r="A207" t="s">
        <v>567</v>
      </c>
      <c r="B207" t="str">
        <f>VLOOKUP(Tabla10[[#This Row],[Columna1]],Tabla9[],1,0)</f>
        <v>BACA MAYNEZ ANA CRISTINA</v>
      </c>
      <c r="C207" t="s">
        <v>92</v>
      </c>
      <c r="D207" t="str">
        <f>VLOOKUP(Tabla10[[#This Row],[Columna1]],Tabla9[],8,0)</f>
        <v>LIDER DE PROYECTO DESPACHO DEL SUBDIRECTOR DE PROPIEDAD INMOBILIARIA</v>
      </c>
      <c r="E207" t="s">
        <v>105</v>
      </c>
      <c r="F207" t="e">
        <f>VLOOKUP(Tabla10[[#This Row],[Columna1]],Tabla9[],33,3)</f>
        <v>#REF!</v>
      </c>
      <c r="G207" t="str">
        <f>VLOOKUP(Tabla10[[#This Row],[Columna1]],Tabla9[],3,0)</f>
        <v>LIDER DE PROYECTO</v>
      </c>
      <c r="H207" t="s">
        <v>44</v>
      </c>
    </row>
    <row r="208" spans="1:8" hidden="1" x14ac:dyDescent="0.25">
      <c r="A208" t="s">
        <v>568</v>
      </c>
      <c r="B208" t="e">
        <f>VLOOKUP(Tabla10[[#This Row],[Columna1]],Tabla9[],1,0)</f>
        <v>#N/A</v>
      </c>
      <c r="C208" t="s">
        <v>92</v>
      </c>
      <c r="D208" t="e">
        <f>VLOOKUP(Tabla10[[#This Row],[Columna1]],Tabla9[],8,0)</f>
        <v>#N/A</v>
      </c>
      <c r="E208" t="s">
        <v>106</v>
      </c>
      <c r="F208" t="e">
        <f>VLOOKUP(Tabla10[[#This Row],[Columna1]],Tabla9[],33,3)</f>
        <v>#REF!</v>
      </c>
      <c r="G208" t="e">
        <f>VLOOKUP(Tabla10[[#This Row],[Columna1]],Tabla9[],3,0)</f>
        <v>#N/A</v>
      </c>
      <c r="H208" t="s">
        <v>36</v>
      </c>
    </row>
    <row r="209" spans="1:8" hidden="1" x14ac:dyDescent="0.25">
      <c r="A209" t="s">
        <v>3720</v>
      </c>
      <c r="B209" t="e">
        <f>VLOOKUP(Tabla10[[#This Row],[Columna1]],Tabla9[],1,0)</f>
        <v>#N/A</v>
      </c>
      <c r="C209" t="s">
        <v>92</v>
      </c>
      <c r="D209" t="e">
        <f>VLOOKUP(Tabla10[[#This Row],[Columna1]],Tabla9[],8,0)</f>
        <v>#N/A</v>
      </c>
      <c r="E209" t="s">
        <v>108</v>
      </c>
      <c r="F209" t="e">
        <f>VLOOKUP(Tabla10[[#This Row],[Columna1]],Tabla9[],33,3)</f>
        <v>#REF!</v>
      </c>
      <c r="G209" t="e">
        <f>VLOOKUP(Tabla10[[#This Row],[Columna1]],Tabla9[],3,0)</f>
        <v>#N/A</v>
      </c>
      <c r="H209" t="s">
        <v>36</v>
      </c>
    </row>
    <row r="210" spans="1:8" hidden="1" x14ac:dyDescent="0.25">
      <c r="A210" t="s">
        <v>3716</v>
      </c>
      <c r="B210" t="e">
        <f>VLOOKUP(Tabla10[[#This Row],[Columna1]],Tabla9[],1,0)</f>
        <v>#N/A</v>
      </c>
      <c r="C210" t="s">
        <v>92</v>
      </c>
      <c r="D210" t="e">
        <f>VLOOKUP(Tabla10[[#This Row],[Columna1]],Tabla9[],8,0)</f>
        <v>#N/A</v>
      </c>
      <c r="E210" t="s">
        <v>97</v>
      </c>
      <c r="F210" t="e">
        <f>VLOOKUP(Tabla10[[#This Row],[Columna1]],Tabla9[],33,3)</f>
        <v>#REF!</v>
      </c>
      <c r="G210" t="e">
        <f>VLOOKUP(Tabla10[[#This Row],[Columna1]],Tabla9[],3,0)</f>
        <v>#N/A</v>
      </c>
      <c r="H210" t="s">
        <v>36</v>
      </c>
    </row>
    <row r="211" spans="1:8" hidden="1" x14ac:dyDescent="0.25">
      <c r="A211" t="s">
        <v>569</v>
      </c>
      <c r="B211" t="e">
        <f>VLOOKUP(Tabla10[[#This Row],[Columna1]],Tabla9[],1,0)</f>
        <v>#N/A</v>
      </c>
      <c r="C211" t="s">
        <v>92</v>
      </c>
      <c r="D211" t="e">
        <f>VLOOKUP(Tabla10[[#This Row],[Columna1]],Tabla9[],8,0)</f>
        <v>#N/A</v>
      </c>
      <c r="E211" t="s">
        <v>109</v>
      </c>
      <c r="F211" t="e">
        <f>VLOOKUP(Tabla10[[#This Row],[Columna1]],Tabla9[],33,3)</f>
        <v>#REF!</v>
      </c>
      <c r="G211" t="e">
        <f>VLOOKUP(Tabla10[[#This Row],[Columna1]],Tabla9[],3,0)</f>
        <v>#N/A</v>
      </c>
      <c r="H211" t="s">
        <v>45</v>
      </c>
    </row>
    <row r="212" spans="1:8" hidden="1" x14ac:dyDescent="0.25">
      <c r="A212" t="s">
        <v>3721</v>
      </c>
      <c r="B212" t="e">
        <f>VLOOKUP(Tabla10[[#This Row],[Columna1]],Tabla9[],1,0)</f>
        <v>#N/A</v>
      </c>
      <c r="C212" t="s">
        <v>92</v>
      </c>
      <c r="D212" t="e">
        <f>VLOOKUP(Tabla10[[#This Row],[Columna1]],Tabla9[],8,0)</f>
        <v>#N/A</v>
      </c>
      <c r="E212" t="s">
        <v>107</v>
      </c>
      <c r="F212" t="e">
        <f>VLOOKUP(Tabla10[[#This Row],[Columna1]],Tabla9[],33,3)</f>
        <v>#REF!</v>
      </c>
      <c r="G212" t="e">
        <f>VLOOKUP(Tabla10[[#This Row],[Columna1]],Tabla9[],3,0)</f>
        <v>#N/A</v>
      </c>
      <c r="H212" t="s">
        <v>36</v>
      </c>
    </row>
    <row r="213" spans="1:8" hidden="1" x14ac:dyDescent="0.25">
      <c r="A213" t="s">
        <v>3757</v>
      </c>
      <c r="B213" t="str">
        <f>VLOOKUP(Tabla10[[#This Row],[Columna1]],Tabla9[],1,0)</f>
        <v>CASTAÑEDA GONZALEZ KARISNA</v>
      </c>
      <c r="C213" t="s">
        <v>92</v>
      </c>
      <c r="D213" t="str">
        <f>VLOOKUP(Tabla10[[#This Row],[Columna1]],Tabla9[],8,0)</f>
        <v>JEFE  DE DEPARTAMENTO DE PROPIEDAD INMOBILIARIA</v>
      </c>
      <c r="E213" t="s">
        <v>109</v>
      </c>
      <c r="F213" t="e">
        <f>VLOOKUP(Tabla10[[#This Row],[Columna1]],Tabla9[],33,3)</f>
        <v>#REF!</v>
      </c>
      <c r="G213" t="str">
        <f>VLOOKUP(Tabla10[[#This Row],[Columna1]],Tabla9[],3,0)</f>
        <v xml:space="preserve">JEFE DE DEPARTAMENTO </v>
      </c>
      <c r="H213" t="s">
        <v>60</v>
      </c>
    </row>
    <row r="214" spans="1:8" hidden="1" x14ac:dyDescent="0.25">
      <c r="A214" t="s">
        <v>3752</v>
      </c>
      <c r="B214" t="e">
        <f>VLOOKUP(Tabla10[[#This Row],[Columna1]],Tabla9[],1,0)</f>
        <v>#N/A</v>
      </c>
      <c r="C214" t="s">
        <v>92</v>
      </c>
      <c r="D214" t="e">
        <f>VLOOKUP(Tabla10[[#This Row],[Columna1]],Tabla9[],8,0)</f>
        <v>#N/A</v>
      </c>
      <c r="E214" t="s">
        <v>109</v>
      </c>
      <c r="F214" t="e">
        <f>VLOOKUP(Tabla10[[#This Row],[Columna1]],Tabla9[],33,3)</f>
        <v>#REF!</v>
      </c>
      <c r="G214" t="e">
        <f>VLOOKUP(Tabla10[[#This Row],[Columna1]],Tabla9[],3,0)</f>
        <v>#N/A</v>
      </c>
      <c r="H214" t="s">
        <v>42</v>
      </c>
    </row>
    <row r="215" spans="1:8" hidden="1" x14ac:dyDescent="0.25">
      <c r="A215" t="s">
        <v>3723</v>
      </c>
      <c r="B215" t="e">
        <f>VLOOKUP(Tabla10[[#This Row],[Columna1]],Tabla9[],1,0)</f>
        <v>#N/A</v>
      </c>
      <c r="C215" t="s">
        <v>92</v>
      </c>
      <c r="D215" t="e">
        <f>VLOOKUP(Tabla10[[#This Row],[Columna1]],Tabla9[],8,0)</f>
        <v>#N/A</v>
      </c>
      <c r="E215" t="s">
        <v>94</v>
      </c>
      <c r="F215" t="e">
        <f>VLOOKUP(Tabla10[[#This Row],[Columna1]],Tabla9[],33,3)</f>
        <v>#REF!</v>
      </c>
      <c r="G215" t="e">
        <f>VLOOKUP(Tabla10[[#This Row],[Columna1]],Tabla9[],3,0)</f>
        <v>#N/A</v>
      </c>
      <c r="H215" t="s">
        <v>95</v>
      </c>
    </row>
    <row r="216" spans="1:8" hidden="1" x14ac:dyDescent="0.25">
      <c r="A216" t="s">
        <v>3754</v>
      </c>
      <c r="B216" t="e">
        <f>VLOOKUP(Tabla10[[#This Row],[Columna1]],Tabla9[],1,0)</f>
        <v>#N/A</v>
      </c>
      <c r="C216" t="s">
        <v>92</v>
      </c>
      <c r="D216" t="e">
        <f>VLOOKUP(Tabla10[[#This Row],[Columna1]],Tabla9[],8,0)</f>
        <v>#N/A</v>
      </c>
      <c r="E216" t="s">
        <v>109</v>
      </c>
      <c r="F216" t="e">
        <f>VLOOKUP(Tabla10[[#This Row],[Columna1]],Tabla9[],33,3)</f>
        <v>#REF!</v>
      </c>
      <c r="G216" t="e">
        <f>VLOOKUP(Tabla10[[#This Row],[Columna1]],Tabla9[],3,0)</f>
        <v>#N/A</v>
      </c>
      <c r="H216" t="s">
        <v>36</v>
      </c>
    </row>
    <row r="217" spans="1:8" hidden="1" x14ac:dyDescent="0.25">
      <c r="A217" t="s">
        <v>3705</v>
      </c>
      <c r="B217" t="e">
        <f>VLOOKUP(Tabla10[[#This Row],[Columna1]],Tabla9[],1,0)</f>
        <v>#N/A</v>
      </c>
      <c r="C217" t="s">
        <v>92</v>
      </c>
      <c r="D217" t="e">
        <f>VLOOKUP(Tabla10[[#This Row],[Columna1]],Tabla9[],8,0)</f>
        <v>#N/A</v>
      </c>
      <c r="E217" t="s">
        <v>101</v>
      </c>
      <c r="F217" t="e">
        <f>VLOOKUP(Tabla10[[#This Row],[Columna1]],Tabla9[],33,3)</f>
        <v>#REF!</v>
      </c>
      <c r="G217" t="e">
        <f>VLOOKUP(Tabla10[[#This Row],[Columna1]],Tabla9[],3,0)</f>
        <v>#N/A</v>
      </c>
      <c r="H217" t="s">
        <v>42</v>
      </c>
    </row>
    <row r="218" spans="1:8" hidden="1" x14ac:dyDescent="0.25">
      <c r="A218" t="s">
        <v>570</v>
      </c>
      <c r="B218" t="e">
        <f>VLOOKUP(Tabla10[[#This Row],[Columna1]],Tabla9[],1,0)</f>
        <v>#N/A</v>
      </c>
      <c r="C218" t="s">
        <v>92</v>
      </c>
      <c r="D218" t="e">
        <f>VLOOKUP(Tabla10[[#This Row],[Columna1]],Tabla9[],8,0)</f>
        <v>#N/A</v>
      </c>
      <c r="E218" t="s">
        <v>98</v>
      </c>
      <c r="F218" t="e">
        <f>VLOOKUP(Tabla10[[#This Row],[Columna1]],Tabla9[],33,3)</f>
        <v>#REF!</v>
      </c>
      <c r="G218" t="e">
        <f>VLOOKUP(Tabla10[[#This Row],[Columna1]],Tabla9[],3,0)</f>
        <v>#N/A</v>
      </c>
      <c r="H218" t="s">
        <v>36</v>
      </c>
    </row>
    <row r="219" spans="1:8" hidden="1" x14ac:dyDescent="0.25">
      <c r="A219" t="s">
        <v>571</v>
      </c>
      <c r="B219" t="e">
        <f>VLOOKUP(Tabla10[[#This Row],[Columna1]],Tabla9[],1,0)</f>
        <v>#N/A</v>
      </c>
      <c r="C219" t="s">
        <v>92</v>
      </c>
      <c r="D219" t="e">
        <f>VLOOKUP(Tabla10[[#This Row],[Columna1]],Tabla9[],8,0)</f>
        <v>#N/A</v>
      </c>
      <c r="E219" t="s">
        <v>107</v>
      </c>
      <c r="F219" t="e">
        <f>VLOOKUP(Tabla10[[#This Row],[Columna1]],Tabla9[],33,3)</f>
        <v>#REF!</v>
      </c>
      <c r="G219" t="e">
        <f>VLOOKUP(Tabla10[[#This Row],[Columna1]],Tabla9[],3,0)</f>
        <v>#N/A</v>
      </c>
      <c r="H219" t="s">
        <v>41</v>
      </c>
    </row>
    <row r="220" spans="1:8" hidden="1" x14ac:dyDescent="0.25">
      <c r="A220" t="s">
        <v>572</v>
      </c>
      <c r="B220" t="e">
        <f>VLOOKUP(Tabla10[[#This Row],[Columna1]],Tabla9[],1,0)</f>
        <v>#N/A</v>
      </c>
      <c r="C220" t="s">
        <v>92</v>
      </c>
      <c r="D220" t="e">
        <f>VLOOKUP(Tabla10[[#This Row],[Columna1]],Tabla9[],8,0)</f>
        <v>#N/A</v>
      </c>
      <c r="E220" t="s">
        <v>98</v>
      </c>
      <c r="F220" t="e">
        <f>VLOOKUP(Tabla10[[#This Row],[Columna1]],Tabla9[],33,3)</f>
        <v>#REF!</v>
      </c>
      <c r="G220" t="e">
        <f>VLOOKUP(Tabla10[[#This Row],[Columna1]],Tabla9[],3,0)</f>
        <v>#N/A</v>
      </c>
      <c r="H220" t="s">
        <v>42</v>
      </c>
    </row>
    <row r="221" spans="1:8" hidden="1" x14ac:dyDescent="0.25">
      <c r="A221" t="s">
        <v>573</v>
      </c>
      <c r="B221" t="str">
        <f>VLOOKUP(Tabla10[[#This Row],[Columna1]],Tabla9[],1,0)</f>
        <v>CAÑEZ ROMERO MELISSA ADRIANA</v>
      </c>
      <c r="C221" t="s">
        <v>92</v>
      </c>
      <c r="D221" t="str">
        <f>VLOOKUP(Tabla10[[#This Row],[Columna1]],Tabla9[],8,0)</f>
        <v>LIDER DE PROYECTO DE ADMINISTRATIVO SECRETARIA DEL AYUNTAMIENTO</v>
      </c>
      <c r="E221" t="s">
        <v>99</v>
      </c>
      <c r="F221" t="e">
        <f>VLOOKUP(Tabla10[[#This Row],[Columna1]],Tabla9[],33,3)</f>
        <v>#REF!</v>
      </c>
      <c r="G221" t="str">
        <f>VLOOKUP(Tabla10[[#This Row],[Columna1]],Tabla9[],3,0)</f>
        <v>LIDER DE PROYECTO</v>
      </c>
      <c r="H221" t="s">
        <v>44</v>
      </c>
    </row>
    <row r="222" spans="1:8" hidden="1" x14ac:dyDescent="0.25">
      <c r="A222" t="s">
        <v>3709</v>
      </c>
      <c r="B222" t="e">
        <f>VLOOKUP(Tabla10[[#This Row],[Columna1]],Tabla9[],1,0)</f>
        <v>#N/A</v>
      </c>
      <c r="C222" t="s">
        <v>92</v>
      </c>
      <c r="D222" t="e">
        <f>VLOOKUP(Tabla10[[#This Row],[Columna1]],Tabla9[],8,0)</f>
        <v>#N/A</v>
      </c>
      <c r="E222" t="s">
        <v>99</v>
      </c>
      <c r="F222" t="e">
        <f>VLOOKUP(Tabla10[[#This Row],[Columna1]],Tabla9[],33,3)</f>
        <v>#REF!</v>
      </c>
      <c r="G222" t="e">
        <f>VLOOKUP(Tabla10[[#This Row],[Columna1]],Tabla9[],3,0)</f>
        <v>#N/A</v>
      </c>
      <c r="H222" t="s">
        <v>36</v>
      </c>
    </row>
    <row r="223" spans="1:8" hidden="1" x14ac:dyDescent="0.25">
      <c r="A223" t="s">
        <v>574</v>
      </c>
      <c r="B223" t="e">
        <f>VLOOKUP(Tabla10[[#This Row],[Columna1]],Tabla9[],1,0)</f>
        <v>#N/A</v>
      </c>
      <c r="C223" t="s">
        <v>92</v>
      </c>
      <c r="D223" t="e">
        <f>VLOOKUP(Tabla10[[#This Row],[Columna1]],Tabla9[],8,0)</f>
        <v>#N/A</v>
      </c>
      <c r="E223" t="s">
        <v>110</v>
      </c>
      <c r="F223" t="e">
        <f>VLOOKUP(Tabla10[[#This Row],[Columna1]],Tabla9[],33,3)</f>
        <v>#REF!</v>
      </c>
      <c r="G223" t="e">
        <f>VLOOKUP(Tabla10[[#This Row],[Columna1]],Tabla9[],3,0)</f>
        <v>#N/A</v>
      </c>
      <c r="H223" t="s">
        <v>36</v>
      </c>
    </row>
    <row r="224" spans="1:8" hidden="1" x14ac:dyDescent="0.25">
      <c r="A224" t="s">
        <v>3750</v>
      </c>
      <c r="B224" t="str">
        <f>VLOOKUP(Tabla10[[#This Row],[Columna1]],Tabla9[],1,0)</f>
        <v>CARO VILLALOBOS CLAUDIA</v>
      </c>
      <c r="C224" t="s">
        <v>92</v>
      </c>
      <c r="D224" t="str">
        <f>VLOOKUP(Tabla10[[#This Row],[Columna1]],Tabla9[],8,0)</f>
        <v>JEFE  DE DEPARTAMENTO  DE TRANSFERENCIA</v>
      </c>
      <c r="E224" t="s">
        <v>111</v>
      </c>
      <c r="F224" t="e">
        <f>VLOOKUP(Tabla10[[#This Row],[Columna1]],Tabla9[],33,3)</f>
        <v>#REF!</v>
      </c>
      <c r="G224" t="str">
        <f>VLOOKUP(Tabla10[[#This Row],[Columna1]],Tabla9[],3,0)</f>
        <v xml:space="preserve">JEFE DE DEPARTAMENTO </v>
      </c>
      <c r="H224" t="s">
        <v>60</v>
      </c>
    </row>
    <row r="225" spans="1:8" hidden="1" x14ac:dyDescent="0.25">
      <c r="A225" t="s">
        <v>3730</v>
      </c>
      <c r="B225" t="e">
        <f>VLOOKUP(Tabla10[[#This Row],[Columna1]],Tabla9[],1,0)</f>
        <v>#N/A</v>
      </c>
      <c r="C225" t="s">
        <v>92</v>
      </c>
      <c r="D225" t="e">
        <f>VLOOKUP(Tabla10[[#This Row],[Columna1]],Tabla9[],8,0)</f>
        <v>#N/A</v>
      </c>
      <c r="E225" t="s">
        <v>98</v>
      </c>
      <c r="F225" t="e">
        <f>VLOOKUP(Tabla10[[#This Row],[Columna1]],Tabla9[],33,3)</f>
        <v>#REF!</v>
      </c>
      <c r="G225" t="e">
        <f>VLOOKUP(Tabla10[[#This Row],[Columna1]],Tabla9[],3,0)</f>
        <v>#N/A</v>
      </c>
      <c r="H225" t="s">
        <v>95</v>
      </c>
    </row>
    <row r="226" spans="1:8" hidden="1" x14ac:dyDescent="0.25">
      <c r="A226" t="s">
        <v>575</v>
      </c>
      <c r="B226" t="e">
        <f>VLOOKUP(Tabla10[[#This Row],[Columna1]],Tabla9[],1,0)</f>
        <v>#N/A</v>
      </c>
      <c r="C226" t="s">
        <v>92</v>
      </c>
      <c r="D226" t="e">
        <f>VLOOKUP(Tabla10[[#This Row],[Columna1]],Tabla9[],8,0)</f>
        <v>#N/A</v>
      </c>
      <c r="E226" t="s">
        <v>94</v>
      </c>
      <c r="F226" t="e">
        <f>VLOOKUP(Tabla10[[#This Row],[Columna1]],Tabla9[],33,3)</f>
        <v>#REF!</v>
      </c>
      <c r="G226" t="e">
        <f>VLOOKUP(Tabla10[[#This Row],[Columna1]],Tabla9[],3,0)</f>
        <v>#N/A</v>
      </c>
      <c r="H226" t="s">
        <v>95</v>
      </c>
    </row>
    <row r="227" spans="1:8" hidden="1" x14ac:dyDescent="0.25">
      <c r="A227" t="s">
        <v>576</v>
      </c>
      <c r="B227" t="e">
        <f>VLOOKUP(Tabla10[[#This Row],[Columna1]],Tabla9[],1,0)</f>
        <v>#N/A</v>
      </c>
      <c r="C227" t="s">
        <v>92</v>
      </c>
      <c r="D227" t="e">
        <f>VLOOKUP(Tabla10[[#This Row],[Columna1]],Tabla9[],8,0)</f>
        <v>#N/A</v>
      </c>
      <c r="E227" t="s">
        <v>94</v>
      </c>
      <c r="F227" t="e">
        <f>VLOOKUP(Tabla10[[#This Row],[Columna1]],Tabla9[],33,3)</f>
        <v>#REF!</v>
      </c>
      <c r="G227" t="e">
        <f>VLOOKUP(Tabla10[[#This Row],[Columna1]],Tabla9[],3,0)</f>
        <v>#N/A</v>
      </c>
      <c r="H227" t="s">
        <v>95</v>
      </c>
    </row>
    <row r="228" spans="1:8" hidden="1" x14ac:dyDescent="0.25">
      <c r="A228" t="s">
        <v>577</v>
      </c>
      <c r="B228" t="e">
        <f>VLOOKUP(Tabla10[[#This Row],[Columna1]],Tabla9[],1,0)</f>
        <v>#N/A</v>
      </c>
      <c r="C228" t="s">
        <v>92</v>
      </c>
      <c r="D228" t="e">
        <f>VLOOKUP(Tabla10[[#This Row],[Columna1]],Tabla9[],8,0)</f>
        <v>#N/A</v>
      </c>
      <c r="E228" t="s">
        <v>112</v>
      </c>
      <c r="F228" t="e">
        <f>VLOOKUP(Tabla10[[#This Row],[Columna1]],Tabla9[],33,3)</f>
        <v>#REF!</v>
      </c>
      <c r="G228" t="e">
        <f>VLOOKUP(Tabla10[[#This Row],[Columna1]],Tabla9[],3,0)</f>
        <v>#N/A</v>
      </c>
      <c r="H228" t="s">
        <v>36</v>
      </c>
    </row>
    <row r="229" spans="1:8" hidden="1" x14ac:dyDescent="0.25">
      <c r="A229" t="s">
        <v>3719</v>
      </c>
      <c r="B229" t="e">
        <f>VLOOKUP(Tabla10[[#This Row],[Columna1]],Tabla9[],1,0)</f>
        <v>#N/A</v>
      </c>
      <c r="C229" t="s">
        <v>92</v>
      </c>
      <c r="D229" t="e">
        <f>VLOOKUP(Tabla10[[#This Row],[Columna1]],Tabla9[],8,0)</f>
        <v>#N/A</v>
      </c>
      <c r="E229" t="s">
        <v>108</v>
      </c>
      <c r="F229" t="e">
        <f>VLOOKUP(Tabla10[[#This Row],[Columna1]],Tabla9[],33,3)</f>
        <v>#REF!</v>
      </c>
      <c r="G229" t="e">
        <f>VLOOKUP(Tabla10[[#This Row],[Columna1]],Tabla9[],3,0)</f>
        <v>#N/A</v>
      </c>
      <c r="H229" t="s">
        <v>36</v>
      </c>
    </row>
    <row r="230" spans="1:8" hidden="1" x14ac:dyDescent="0.25">
      <c r="A230" t="s">
        <v>578</v>
      </c>
      <c r="B230" t="e">
        <f>VLOOKUP(Tabla10[[#This Row],[Columna1]],Tabla9[],1,0)</f>
        <v>#N/A</v>
      </c>
      <c r="C230" t="s">
        <v>92</v>
      </c>
      <c r="D230" t="e">
        <f>VLOOKUP(Tabla10[[#This Row],[Columna1]],Tabla9[],8,0)</f>
        <v>#N/A</v>
      </c>
      <c r="E230" t="s">
        <v>94</v>
      </c>
      <c r="F230" t="e">
        <f>VLOOKUP(Tabla10[[#This Row],[Columna1]],Tabla9[],33,3)</f>
        <v>#REF!</v>
      </c>
      <c r="G230" t="e">
        <f>VLOOKUP(Tabla10[[#This Row],[Columna1]],Tabla9[],3,0)</f>
        <v>#N/A</v>
      </c>
      <c r="H230" t="s">
        <v>95</v>
      </c>
    </row>
    <row r="231" spans="1:8" hidden="1" x14ac:dyDescent="0.25">
      <c r="A231" t="s">
        <v>579</v>
      </c>
      <c r="B231" t="e">
        <f>VLOOKUP(Tabla10[[#This Row],[Columna1]],Tabla9[],1,0)</f>
        <v>#N/A</v>
      </c>
      <c r="C231" t="s">
        <v>92</v>
      </c>
      <c r="D231" t="e">
        <f>VLOOKUP(Tabla10[[#This Row],[Columna1]],Tabla9[],8,0)</f>
        <v>#N/A</v>
      </c>
      <c r="E231" t="s">
        <v>99</v>
      </c>
      <c r="F231" t="e">
        <f>VLOOKUP(Tabla10[[#This Row],[Columna1]],Tabla9[],33,3)</f>
        <v>#REF!</v>
      </c>
      <c r="G231" t="e">
        <f>VLOOKUP(Tabla10[[#This Row],[Columna1]],Tabla9[],3,0)</f>
        <v>#N/A</v>
      </c>
      <c r="H231" t="s">
        <v>36</v>
      </c>
    </row>
    <row r="232" spans="1:8" hidden="1" x14ac:dyDescent="0.25">
      <c r="A232" t="s">
        <v>580</v>
      </c>
      <c r="B232" t="e">
        <f>VLOOKUP(Tabla10[[#This Row],[Columna1]],Tabla9[],1,0)</f>
        <v>#N/A</v>
      </c>
      <c r="C232" t="s">
        <v>92</v>
      </c>
      <c r="D232" t="e">
        <f>VLOOKUP(Tabla10[[#This Row],[Columna1]],Tabla9[],8,0)</f>
        <v>#N/A</v>
      </c>
      <c r="E232" t="s">
        <v>101</v>
      </c>
      <c r="F232" t="e">
        <f>VLOOKUP(Tabla10[[#This Row],[Columna1]],Tabla9[],33,3)</f>
        <v>#REF!</v>
      </c>
      <c r="G232" t="e">
        <f>VLOOKUP(Tabla10[[#This Row],[Columna1]],Tabla9[],3,0)</f>
        <v>#N/A</v>
      </c>
      <c r="H232" t="s">
        <v>42</v>
      </c>
    </row>
    <row r="233" spans="1:8" hidden="1" x14ac:dyDescent="0.25">
      <c r="A233" t="s">
        <v>581</v>
      </c>
      <c r="B233" t="e">
        <f>VLOOKUP(Tabla10[[#This Row],[Columna1]],Tabla9[],1,0)</f>
        <v>#N/A</v>
      </c>
      <c r="C233" t="s">
        <v>92</v>
      </c>
      <c r="D233" t="e">
        <f>VLOOKUP(Tabla10[[#This Row],[Columna1]],Tabla9[],8,0)</f>
        <v>#N/A</v>
      </c>
      <c r="E233" t="s">
        <v>109</v>
      </c>
      <c r="F233" t="e">
        <f>VLOOKUP(Tabla10[[#This Row],[Columna1]],Tabla9[],33,3)</f>
        <v>#REF!</v>
      </c>
      <c r="G233" t="e">
        <f>VLOOKUP(Tabla10[[#This Row],[Columna1]],Tabla9[],3,0)</f>
        <v>#N/A</v>
      </c>
      <c r="H233" t="s">
        <v>36</v>
      </c>
    </row>
    <row r="234" spans="1:8" hidden="1" x14ac:dyDescent="0.25">
      <c r="A234" t="s">
        <v>3751</v>
      </c>
      <c r="B234" t="e">
        <f>VLOOKUP(Tabla10[[#This Row],[Columna1]],Tabla9[],1,0)</f>
        <v>#N/A</v>
      </c>
      <c r="C234" t="s">
        <v>92</v>
      </c>
      <c r="D234" t="e">
        <f>VLOOKUP(Tabla10[[#This Row],[Columna1]],Tabla9[],8,0)</f>
        <v>#N/A</v>
      </c>
      <c r="E234" t="s">
        <v>111</v>
      </c>
      <c r="F234" t="e">
        <f>VLOOKUP(Tabla10[[#This Row],[Columna1]],Tabla9[],33,3)</f>
        <v>#REF!</v>
      </c>
      <c r="G234" t="e">
        <f>VLOOKUP(Tabla10[[#This Row],[Columna1]],Tabla9[],3,0)</f>
        <v>#N/A</v>
      </c>
      <c r="H234" t="s">
        <v>36</v>
      </c>
    </row>
    <row r="235" spans="1:8" hidden="1" x14ac:dyDescent="0.25">
      <c r="A235" t="s">
        <v>582</v>
      </c>
      <c r="B235" t="e">
        <f>VLOOKUP(Tabla10[[#This Row],[Columna1]],Tabla9[],1,0)</f>
        <v>#N/A</v>
      </c>
      <c r="C235" t="s">
        <v>92</v>
      </c>
      <c r="D235" t="e">
        <f>VLOOKUP(Tabla10[[#This Row],[Columna1]],Tabla9[],8,0)</f>
        <v>#N/A</v>
      </c>
      <c r="E235" t="s">
        <v>104</v>
      </c>
      <c r="F235" t="e">
        <f>VLOOKUP(Tabla10[[#This Row],[Columna1]],Tabla9[],33,3)</f>
        <v>#REF!</v>
      </c>
      <c r="G235" t="e">
        <f>VLOOKUP(Tabla10[[#This Row],[Columna1]],Tabla9[],3,0)</f>
        <v>#N/A</v>
      </c>
      <c r="H235" t="s">
        <v>49</v>
      </c>
    </row>
    <row r="236" spans="1:8" hidden="1" x14ac:dyDescent="0.25">
      <c r="A236" t="s">
        <v>3712</v>
      </c>
      <c r="B236" t="e">
        <f>VLOOKUP(Tabla10[[#This Row],[Columna1]],Tabla9[],1,0)</f>
        <v>#N/A</v>
      </c>
      <c r="C236" t="s">
        <v>92</v>
      </c>
      <c r="D236" t="e">
        <f>VLOOKUP(Tabla10[[#This Row],[Columna1]],Tabla9[],8,0)</f>
        <v>#N/A</v>
      </c>
      <c r="E236" t="s">
        <v>99</v>
      </c>
      <c r="F236" t="e">
        <f>VLOOKUP(Tabla10[[#This Row],[Columna1]],Tabla9[],33,3)</f>
        <v>#REF!</v>
      </c>
      <c r="G236" t="e">
        <f>VLOOKUP(Tabla10[[#This Row],[Columna1]],Tabla9[],3,0)</f>
        <v>#N/A</v>
      </c>
      <c r="H236" t="s">
        <v>36</v>
      </c>
    </row>
    <row r="237" spans="1:8" hidden="1" x14ac:dyDescent="0.25">
      <c r="A237" t="s">
        <v>583</v>
      </c>
      <c r="B237" t="e">
        <f>VLOOKUP(Tabla10[[#This Row],[Columna1]],Tabla9[],1,0)</f>
        <v>#N/A</v>
      </c>
      <c r="C237" t="s">
        <v>92</v>
      </c>
      <c r="D237" t="e">
        <f>VLOOKUP(Tabla10[[#This Row],[Columna1]],Tabla9[],8,0)</f>
        <v>#N/A</v>
      </c>
      <c r="E237" t="s">
        <v>109</v>
      </c>
      <c r="F237" t="e">
        <f>VLOOKUP(Tabla10[[#This Row],[Columna1]],Tabla9[],33,3)</f>
        <v>#REF!</v>
      </c>
      <c r="G237" t="e">
        <f>VLOOKUP(Tabla10[[#This Row],[Columna1]],Tabla9[],3,0)</f>
        <v>#N/A</v>
      </c>
      <c r="H237" t="s">
        <v>113</v>
      </c>
    </row>
    <row r="238" spans="1:8" hidden="1" x14ac:dyDescent="0.25">
      <c r="A238" t="s">
        <v>3725</v>
      </c>
      <c r="B238" t="e">
        <f>VLOOKUP(Tabla10[[#This Row],[Columna1]],Tabla9[],1,0)</f>
        <v>#N/A</v>
      </c>
      <c r="C238" t="s">
        <v>92</v>
      </c>
      <c r="D238" t="e">
        <f>VLOOKUP(Tabla10[[#This Row],[Columna1]],Tabla9[],8,0)</f>
        <v>#N/A</v>
      </c>
      <c r="E238" t="s">
        <v>94</v>
      </c>
      <c r="F238" t="e">
        <f>VLOOKUP(Tabla10[[#This Row],[Columna1]],Tabla9[],33,3)</f>
        <v>#REF!</v>
      </c>
      <c r="G238" t="e">
        <f>VLOOKUP(Tabla10[[#This Row],[Columna1]],Tabla9[],3,0)</f>
        <v>#N/A</v>
      </c>
      <c r="H238" t="s">
        <v>95</v>
      </c>
    </row>
    <row r="239" spans="1:8" hidden="1" x14ac:dyDescent="0.25">
      <c r="A239" t="s">
        <v>584</v>
      </c>
      <c r="B239" t="e">
        <f>VLOOKUP(Tabla10[[#This Row],[Columna1]],Tabla9[],1,0)</f>
        <v>#N/A</v>
      </c>
      <c r="C239" t="s">
        <v>92</v>
      </c>
      <c r="D239" t="e">
        <f>VLOOKUP(Tabla10[[#This Row],[Columna1]],Tabla9[],8,0)</f>
        <v>#N/A</v>
      </c>
      <c r="E239" t="s">
        <v>94</v>
      </c>
      <c r="F239" t="e">
        <f>VLOOKUP(Tabla10[[#This Row],[Columna1]],Tabla9[],33,3)</f>
        <v>#REF!</v>
      </c>
      <c r="G239" t="e">
        <f>VLOOKUP(Tabla10[[#This Row],[Columna1]],Tabla9[],3,0)</f>
        <v>#N/A</v>
      </c>
      <c r="H239" t="s">
        <v>95</v>
      </c>
    </row>
    <row r="240" spans="1:8" hidden="1" x14ac:dyDescent="0.25">
      <c r="A240" t="s">
        <v>585</v>
      </c>
      <c r="B240" t="str">
        <f>VLOOKUP(Tabla10[[#This Row],[Columna1]],Tabla9[],1,0)</f>
        <v>FUENTES RASCON ROBERTO ANDRES</v>
      </c>
      <c r="C240" t="s">
        <v>92</v>
      </c>
      <c r="D240" t="str">
        <f>VLOOKUP(Tabla10[[#This Row],[Columna1]],Tabla9[],8,0)</f>
        <v>SECRETARIO AYUNTAMIENTO DESPACHO DEL C SECRETARIO DEL AYUNTAMIENTO</v>
      </c>
      <c r="E240" t="s">
        <v>101</v>
      </c>
      <c r="F240" t="e">
        <f>VLOOKUP(Tabla10[[#This Row],[Columna1]],Tabla9[],33,3)</f>
        <v>#REF!</v>
      </c>
      <c r="G240" t="str">
        <f>VLOOKUP(Tabla10[[#This Row],[Columna1]],Tabla9[],3,0)</f>
        <v>SECRETARIO AYUNTAMIENTO</v>
      </c>
      <c r="H240" t="s">
        <v>114</v>
      </c>
    </row>
    <row r="241" spans="1:8" hidden="1" x14ac:dyDescent="0.25">
      <c r="A241" t="s">
        <v>3729</v>
      </c>
      <c r="B241" t="e">
        <f>VLOOKUP(Tabla10[[#This Row],[Columna1]],Tabla9[],1,0)</f>
        <v>#N/A</v>
      </c>
      <c r="C241" t="s">
        <v>92</v>
      </c>
      <c r="D241" t="e">
        <f>VLOOKUP(Tabla10[[#This Row],[Columna1]],Tabla9[],8,0)</f>
        <v>#N/A</v>
      </c>
      <c r="E241" t="s">
        <v>98</v>
      </c>
      <c r="F241" t="e">
        <f>VLOOKUP(Tabla10[[#This Row],[Columna1]],Tabla9[],33,3)</f>
        <v>#REF!</v>
      </c>
      <c r="G241" t="e">
        <f>VLOOKUP(Tabla10[[#This Row],[Columna1]],Tabla9[],3,0)</f>
        <v>#N/A</v>
      </c>
      <c r="H241" t="s">
        <v>95</v>
      </c>
    </row>
    <row r="242" spans="1:8" hidden="1" x14ac:dyDescent="0.25">
      <c r="A242" t="s">
        <v>3739</v>
      </c>
      <c r="B242" t="e">
        <f>VLOOKUP(Tabla10[[#This Row],[Columna1]],Tabla9[],1,0)</f>
        <v>#N/A</v>
      </c>
      <c r="C242" t="s">
        <v>92</v>
      </c>
      <c r="D242" t="e">
        <f>VLOOKUP(Tabla10[[#This Row],[Columna1]],Tabla9[],8,0)</f>
        <v>#N/A</v>
      </c>
      <c r="E242" t="s">
        <v>104</v>
      </c>
      <c r="F242" t="e">
        <f>VLOOKUP(Tabla10[[#This Row],[Columna1]],Tabla9[],33,3)</f>
        <v>#REF!</v>
      </c>
      <c r="G242" t="e">
        <f>VLOOKUP(Tabla10[[#This Row],[Columna1]],Tabla9[],3,0)</f>
        <v>#N/A</v>
      </c>
      <c r="H242" t="s">
        <v>36</v>
      </c>
    </row>
    <row r="243" spans="1:8" hidden="1" x14ac:dyDescent="0.25">
      <c r="A243" t="s">
        <v>586</v>
      </c>
      <c r="B243" t="e">
        <f>VLOOKUP(Tabla10[[#This Row],[Columna1]],Tabla9[],1,0)</f>
        <v>#N/A</v>
      </c>
      <c r="C243" t="s">
        <v>92</v>
      </c>
      <c r="D243" t="e">
        <f>VLOOKUP(Tabla10[[#This Row],[Columna1]],Tabla9[],8,0)</f>
        <v>#N/A</v>
      </c>
      <c r="E243" t="s">
        <v>109</v>
      </c>
      <c r="F243" t="e">
        <f>VLOOKUP(Tabla10[[#This Row],[Columna1]],Tabla9[],33,3)</f>
        <v>#REF!</v>
      </c>
      <c r="G243" t="e">
        <f>VLOOKUP(Tabla10[[#This Row],[Columna1]],Tabla9[],3,0)</f>
        <v>#N/A</v>
      </c>
      <c r="H243" t="s">
        <v>115</v>
      </c>
    </row>
    <row r="244" spans="1:8" hidden="1" x14ac:dyDescent="0.25">
      <c r="A244" t="s">
        <v>3746</v>
      </c>
      <c r="B244" t="e">
        <f>VLOOKUP(Tabla10[[#This Row],[Columna1]],Tabla9[],1,0)</f>
        <v>#N/A</v>
      </c>
      <c r="C244" t="s">
        <v>92</v>
      </c>
      <c r="D244" t="e">
        <f>VLOOKUP(Tabla10[[#This Row],[Columna1]],Tabla9[],8,0)</f>
        <v>#N/A</v>
      </c>
      <c r="E244" t="s">
        <v>103</v>
      </c>
      <c r="F244" t="e">
        <f>VLOOKUP(Tabla10[[#This Row],[Columna1]],Tabla9[],33,3)</f>
        <v>#REF!</v>
      </c>
      <c r="G244" t="e">
        <f>VLOOKUP(Tabla10[[#This Row],[Columna1]],Tabla9[],3,0)</f>
        <v>#N/A</v>
      </c>
      <c r="H244" t="s">
        <v>36</v>
      </c>
    </row>
    <row r="245" spans="1:8" hidden="1" x14ac:dyDescent="0.25">
      <c r="A245" t="s">
        <v>3753</v>
      </c>
      <c r="B245" t="e">
        <f>VLOOKUP(Tabla10[[#This Row],[Columna1]],Tabla9[],1,0)</f>
        <v>#N/A</v>
      </c>
      <c r="C245" t="s">
        <v>92</v>
      </c>
      <c r="D245" t="e">
        <f>VLOOKUP(Tabla10[[#This Row],[Columna1]],Tabla9[],8,0)</f>
        <v>#N/A</v>
      </c>
      <c r="E245" t="s">
        <v>109</v>
      </c>
      <c r="F245" t="e">
        <f>VLOOKUP(Tabla10[[#This Row],[Columna1]],Tabla9[],33,3)</f>
        <v>#REF!</v>
      </c>
      <c r="G245" t="e">
        <f>VLOOKUP(Tabla10[[#This Row],[Columna1]],Tabla9[],3,0)</f>
        <v>#N/A</v>
      </c>
      <c r="H245" t="s">
        <v>36</v>
      </c>
    </row>
    <row r="246" spans="1:8" hidden="1" x14ac:dyDescent="0.25">
      <c r="A246" t="s">
        <v>587</v>
      </c>
      <c r="B246" t="e">
        <f>VLOOKUP(Tabla10[[#This Row],[Columna1]],Tabla9[],1,0)</f>
        <v>#N/A</v>
      </c>
      <c r="C246" t="s">
        <v>92</v>
      </c>
      <c r="D246" t="e">
        <f>VLOOKUP(Tabla10[[#This Row],[Columna1]],Tabla9[],8,0)</f>
        <v>#N/A</v>
      </c>
      <c r="E246" t="s">
        <v>97</v>
      </c>
      <c r="F246" t="e">
        <f>VLOOKUP(Tabla10[[#This Row],[Columna1]],Tabla9[],33,3)</f>
        <v>#REF!</v>
      </c>
      <c r="G246" t="e">
        <f>VLOOKUP(Tabla10[[#This Row],[Columna1]],Tabla9[],3,0)</f>
        <v>#N/A</v>
      </c>
      <c r="H246" t="s">
        <v>36</v>
      </c>
    </row>
    <row r="247" spans="1:8" hidden="1" x14ac:dyDescent="0.25">
      <c r="A247" t="s">
        <v>3731</v>
      </c>
      <c r="B247" t="e">
        <f>VLOOKUP(Tabla10[[#This Row],[Columna1]],Tabla9[],1,0)</f>
        <v>#N/A</v>
      </c>
      <c r="C247" t="s">
        <v>92</v>
      </c>
      <c r="D247" t="e">
        <f>VLOOKUP(Tabla10[[#This Row],[Columna1]],Tabla9[],8,0)</f>
        <v>#N/A</v>
      </c>
      <c r="E247" t="s">
        <v>98</v>
      </c>
      <c r="F247" t="e">
        <f>VLOOKUP(Tabla10[[#This Row],[Columna1]],Tabla9[],33,3)</f>
        <v>#REF!</v>
      </c>
      <c r="G247" t="e">
        <f>VLOOKUP(Tabla10[[#This Row],[Columna1]],Tabla9[],3,0)</f>
        <v>#N/A</v>
      </c>
      <c r="H247" t="s">
        <v>95</v>
      </c>
    </row>
    <row r="248" spans="1:8" hidden="1" x14ac:dyDescent="0.25">
      <c r="A248" t="s">
        <v>3732</v>
      </c>
      <c r="B248" t="e">
        <f>VLOOKUP(Tabla10[[#This Row],[Columna1]],Tabla9[],1,0)</f>
        <v>#N/A</v>
      </c>
      <c r="C248" t="s">
        <v>92</v>
      </c>
      <c r="D248" t="e">
        <f>VLOOKUP(Tabla10[[#This Row],[Columna1]],Tabla9[],8,0)</f>
        <v>#N/A</v>
      </c>
      <c r="E248" t="s">
        <v>98</v>
      </c>
      <c r="F248" t="e">
        <f>VLOOKUP(Tabla10[[#This Row],[Columna1]],Tabla9[],33,3)</f>
        <v>#REF!</v>
      </c>
      <c r="G248" t="e">
        <f>VLOOKUP(Tabla10[[#This Row],[Columna1]],Tabla9[],3,0)</f>
        <v>#N/A</v>
      </c>
      <c r="H248" t="s">
        <v>95</v>
      </c>
    </row>
    <row r="249" spans="1:8" hidden="1" x14ac:dyDescent="0.25">
      <c r="A249" t="s">
        <v>588</v>
      </c>
      <c r="B249" t="e">
        <f>VLOOKUP(Tabla10[[#This Row],[Columna1]],Tabla9[],1,0)</f>
        <v>#N/A</v>
      </c>
      <c r="C249" t="s">
        <v>92</v>
      </c>
      <c r="D249" t="e">
        <f>VLOOKUP(Tabla10[[#This Row],[Columna1]],Tabla9[],8,0)</f>
        <v>#N/A</v>
      </c>
      <c r="E249" t="s">
        <v>98</v>
      </c>
      <c r="F249" t="e">
        <f>VLOOKUP(Tabla10[[#This Row],[Columna1]],Tabla9[],33,3)</f>
        <v>#REF!</v>
      </c>
      <c r="G249" t="e">
        <f>VLOOKUP(Tabla10[[#This Row],[Columna1]],Tabla9[],3,0)</f>
        <v>#N/A</v>
      </c>
      <c r="H249" t="s">
        <v>41</v>
      </c>
    </row>
    <row r="250" spans="1:8" hidden="1" x14ac:dyDescent="0.25">
      <c r="A250" t="s">
        <v>3747</v>
      </c>
      <c r="B250" t="str">
        <f>VLOOKUP(Tabla10[[#This Row],[Columna1]],Tabla9[],1,0)</f>
        <v>GONZALEZ CANO SEBASTIAN</v>
      </c>
      <c r="C250" t="s">
        <v>92</v>
      </c>
      <c r="D250" t="str">
        <f>VLOOKUP(Tabla10[[#This Row],[Columna1]],Tabla9[],8,0)</f>
        <v>JEFE  DEL DESPACHO DEL C SECRETARIO DEL AYUNTAMIENTO</v>
      </c>
      <c r="E250" t="s">
        <v>103</v>
      </c>
      <c r="F250" t="e">
        <f>VLOOKUP(Tabla10[[#This Row],[Columna1]],Tabla9[],33,3)</f>
        <v>#REF!</v>
      </c>
      <c r="G250" t="str">
        <f>VLOOKUP(Tabla10[[#This Row],[Columna1]],Tabla9[],3,0)</f>
        <v xml:space="preserve">JEFE DE DEPARTAMENTO </v>
      </c>
      <c r="H250" t="s">
        <v>60</v>
      </c>
    </row>
    <row r="251" spans="1:8" hidden="1" x14ac:dyDescent="0.25">
      <c r="A251" t="s">
        <v>589</v>
      </c>
      <c r="B251" t="e">
        <f>VLOOKUP(Tabla10[[#This Row],[Columna1]],Tabla9[],1,0)</f>
        <v>#N/A</v>
      </c>
      <c r="C251" t="s">
        <v>92</v>
      </c>
      <c r="D251" t="e">
        <f>VLOOKUP(Tabla10[[#This Row],[Columna1]],Tabla9[],8,0)</f>
        <v>#N/A</v>
      </c>
      <c r="E251" t="s">
        <v>98</v>
      </c>
      <c r="F251" t="e">
        <f>VLOOKUP(Tabla10[[#This Row],[Columna1]],Tabla9[],33,3)</f>
        <v>#REF!</v>
      </c>
      <c r="G251" t="e">
        <f>VLOOKUP(Tabla10[[#This Row],[Columna1]],Tabla9[],3,0)</f>
        <v>#N/A</v>
      </c>
      <c r="H251" t="s">
        <v>95</v>
      </c>
    </row>
    <row r="252" spans="1:8" hidden="1" x14ac:dyDescent="0.25">
      <c r="A252" t="s">
        <v>590</v>
      </c>
      <c r="B252" t="e">
        <f>VLOOKUP(Tabla10[[#This Row],[Columna1]],Tabla9[],1,0)</f>
        <v>#N/A</v>
      </c>
      <c r="C252" t="s">
        <v>92</v>
      </c>
      <c r="D252" t="e">
        <f>VLOOKUP(Tabla10[[#This Row],[Columna1]],Tabla9[],8,0)</f>
        <v>#N/A</v>
      </c>
      <c r="E252" t="s">
        <v>98</v>
      </c>
      <c r="F252" t="e">
        <f>VLOOKUP(Tabla10[[#This Row],[Columna1]],Tabla9[],33,3)</f>
        <v>#REF!</v>
      </c>
      <c r="G252" t="e">
        <f>VLOOKUP(Tabla10[[#This Row],[Columna1]],Tabla9[],3,0)</f>
        <v>#N/A</v>
      </c>
      <c r="H252" t="s">
        <v>95</v>
      </c>
    </row>
    <row r="253" spans="1:8" hidden="1" x14ac:dyDescent="0.25">
      <c r="A253" t="s">
        <v>591</v>
      </c>
      <c r="B253" t="e">
        <f>VLOOKUP(Tabla10[[#This Row],[Columna1]],Tabla9[],1,0)</f>
        <v>#N/A</v>
      </c>
      <c r="C253" t="s">
        <v>92</v>
      </c>
      <c r="D253" t="e">
        <f>VLOOKUP(Tabla10[[#This Row],[Columna1]],Tabla9[],8,0)</f>
        <v>#N/A</v>
      </c>
      <c r="E253" t="s">
        <v>98</v>
      </c>
      <c r="F253" t="e">
        <f>VLOOKUP(Tabla10[[#This Row],[Columna1]],Tabla9[],33,3)</f>
        <v>#REF!</v>
      </c>
      <c r="G253" t="e">
        <f>VLOOKUP(Tabla10[[#This Row],[Columna1]],Tabla9[],3,0)</f>
        <v>#N/A</v>
      </c>
      <c r="H253" t="s">
        <v>36</v>
      </c>
    </row>
    <row r="254" spans="1:8" hidden="1" x14ac:dyDescent="0.25">
      <c r="A254" t="s">
        <v>592</v>
      </c>
      <c r="B254" t="e">
        <f>VLOOKUP(Tabla10[[#This Row],[Columna1]],Tabla9[],1,0)</f>
        <v>#N/A</v>
      </c>
      <c r="C254" t="s">
        <v>92</v>
      </c>
      <c r="D254" t="e">
        <f>VLOOKUP(Tabla10[[#This Row],[Columna1]],Tabla9[],8,0)</f>
        <v>#N/A</v>
      </c>
      <c r="E254" t="s">
        <v>98</v>
      </c>
      <c r="F254" t="e">
        <f>VLOOKUP(Tabla10[[#This Row],[Columna1]],Tabla9[],33,3)</f>
        <v>#REF!</v>
      </c>
      <c r="G254" t="e">
        <f>VLOOKUP(Tabla10[[#This Row],[Columna1]],Tabla9[],3,0)</f>
        <v>#N/A</v>
      </c>
      <c r="H254" t="s">
        <v>95</v>
      </c>
    </row>
    <row r="255" spans="1:8" hidden="1" x14ac:dyDescent="0.25">
      <c r="A255" t="s">
        <v>593</v>
      </c>
      <c r="B255" t="e">
        <f>VLOOKUP(Tabla10[[#This Row],[Columna1]],Tabla9[],1,0)</f>
        <v>#N/A</v>
      </c>
      <c r="C255" t="s">
        <v>92</v>
      </c>
      <c r="D255" t="e">
        <f>VLOOKUP(Tabla10[[#This Row],[Columna1]],Tabla9[],8,0)</f>
        <v>#N/A</v>
      </c>
      <c r="E255" t="s">
        <v>104</v>
      </c>
      <c r="F255" t="e">
        <f>VLOOKUP(Tabla10[[#This Row],[Columna1]],Tabla9[],33,3)</f>
        <v>#REF!</v>
      </c>
      <c r="G255" t="e">
        <f>VLOOKUP(Tabla10[[#This Row],[Columna1]],Tabla9[],3,0)</f>
        <v>#N/A</v>
      </c>
      <c r="H255" t="s">
        <v>65</v>
      </c>
    </row>
    <row r="256" spans="1:8" hidden="1" x14ac:dyDescent="0.25">
      <c r="A256" t="s">
        <v>594</v>
      </c>
      <c r="B256" t="e">
        <f>VLOOKUP(Tabla10[[#This Row],[Columna1]],Tabla9[],1,0)</f>
        <v>#N/A</v>
      </c>
      <c r="C256" t="s">
        <v>92</v>
      </c>
      <c r="D256" t="e">
        <f>VLOOKUP(Tabla10[[#This Row],[Columna1]],Tabla9[],8,0)</f>
        <v>#N/A</v>
      </c>
      <c r="E256" t="s">
        <v>99</v>
      </c>
      <c r="F256" t="e">
        <f>VLOOKUP(Tabla10[[#This Row],[Columna1]],Tabla9[],33,3)</f>
        <v>#REF!</v>
      </c>
      <c r="G256" t="e">
        <f>VLOOKUP(Tabla10[[#This Row],[Columna1]],Tabla9[],3,0)</f>
        <v>#N/A</v>
      </c>
      <c r="H256" t="s">
        <v>36</v>
      </c>
    </row>
    <row r="257" spans="1:8" hidden="1" x14ac:dyDescent="0.25">
      <c r="A257" t="s">
        <v>595</v>
      </c>
      <c r="B257" t="e">
        <f>VLOOKUP(Tabla10[[#This Row],[Columna1]],Tabla9[],1,0)</f>
        <v>#N/A</v>
      </c>
      <c r="C257" t="s">
        <v>92</v>
      </c>
      <c r="D257" t="e">
        <f>VLOOKUP(Tabla10[[#This Row],[Columna1]],Tabla9[],8,0)</f>
        <v>#N/A</v>
      </c>
      <c r="E257" t="s">
        <v>107</v>
      </c>
      <c r="F257" t="e">
        <f>VLOOKUP(Tabla10[[#This Row],[Columna1]],Tabla9[],33,3)</f>
        <v>#REF!</v>
      </c>
      <c r="G257" t="e">
        <f>VLOOKUP(Tabla10[[#This Row],[Columna1]],Tabla9[],3,0)</f>
        <v>#N/A</v>
      </c>
      <c r="H257" t="s">
        <v>42</v>
      </c>
    </row>
    <row r="258" spans="1:8" hidden="1" x14ac:dyDescent="0.25">
      <c r="A258" t="s">
        <v>596</v>
      </c>
      <c r="B258" t="e">
        <f>VLOOKUP(Tabla10[[#This Row],[Columna1]],Tabla9[],1,0)</f>
        <v>#N/A</v>
      </c>
      <c r="C258" t="s">
        <v>92</v>
      </c>
      <c r="D258" t="e">
        <f>VLOOKUP(Tabla10[[#This Row],[Columna1]],Tabla9[],8,0)</f>
        <v>#N/A</v>
      </c>
      <c r="E258" t="s">
        <v>109</v>
      </c>
      <c r="F258" t="e">
        <f>VLOOKUP(Tabla10[[#This Row],[Columna1]],Tabla9[],33,3)</f>
        <v>#REF!</v>
      </c>
      <c r="G258" t="e">
        <f>VLOOKUP(Tabla10[[#This Row],[Columna1]],Tabla9[],3,0)</f>
        <v>#N/A</v>
      </c>
      <c r="H258" t="s">
        <v>36</v>
      </c>
    </row>
    <row r="259" spans="1:8" hidden="1" x14ac:dyDescent="0.25">
      <c r="A259" t="s">
        <v>3741</v>
      </c>
      <c r="B259" t="e">
        <f>VLOOKUP(Tabla10[[#This Row],[Columna1]],Tabla9[],1,0)</f>
        <v>#N/A</v>
      </c>
      <c r="C259" t="s">
        <v>92</v>
      </c>
      <c r="D259" t="e">
        <f>VLOOKUP(Tabla10[[#This Row],[Columna1]],Tabla9[],8,0)</f>
        <v>#N/A</v>
      </c>
      <c r="E259" t="s">
        <v>104</v>
      </c>
      <c r="F259" t="e">
        <f>VLOOKUP(Tabla10[[#This Row],[Columna1]],Tabla9[],33,3)</f>
        <v>#REF!</v>
      </c>
      <c r="G259" t="e">
        <f>VLOOKUP(Tabla10[[#This Row],[Columna1]],Tabla9[],3,0)</f>
        <v>#N/A</v>
      </c>
      <c r="H259" t="s">
        <v>42</v>
      </c>
    </row>
    <row r="260" spans="1:8" hidden="1" x14ac:dyDescent="0.25">
      <c r="A260" t="s">
        <v>597</v>
      </c>
      <c r="B260" t="e">
        <f>VLOOKUP(Tabla10[[#This Row],[Columna1]],Tabla9[],1,0)</f>
        <v>#N/A</v>
      </c>
      <c r="C260" t="s">
        <v>92</v>
      </c>
      <c r="D260" t="e">
        <f>VLOOKUP(Tabla10[[#This Row],[Columna1]],Tabla9[],8,0)</f>
        <v>#N/A</v>
      </c>
      <c r="E260" t="s">
        <v>112</v>
      </c>
      <c r="F260" t="e">
        <f>VLOOKUP(Tabla10[[#This Row],[Columna1]],Tabla9[],33,3)</f>
        <v>#REF!</v>
      </c>
      <c r="G260" t="e">
        <f>VLOOKUP(Tabla10[[#This Row],[Columna1]],Tabla9[],3,0)</f>
        <v>#N/A</v>
      </c>
      <c r="H260" t="s">
        <v>51</v>
      </c>
    </row>
    <row r="261" spans="1:8" hidden="1" x14ac:dyDescent="0.25">
      <c r="A261" t="s">
        <v>598</v>
      </c>
      <c r="B261" t="e">
        <f>VLOOKUP(Tabla10[[#This Row],[Columna1]],Tabla9[],1,0)</f>
        <v>#N/A</v>
      </c>
      <c r="C261" t="s">
        <v>92</v>
      </c>
      <c r="D261" t="e">
        <f>VLOOKUP(Tabla10[[#This Row],[Columna1]],Tabla9[],8,0)</f>
        <v>#N/A</v>
      </c>
      <c r="E261" t="s">
        <v>111</v>
      </c>
      <c r="F261" t="e">
        <f>VLOOKUP(Tabla10[[#This Row],[Columna1]],Tabla9[],33,3)</f>
        <v>#REF!</v>
      </c>
      <c r="G261" t="e">
        <f>VLOOKUP(Tabla10[[#This Row],[Columna1]],Tabla9[],3,0)</f>
        <v>#N/A</v>
      </c>
      <c r="H261" t="s">
        <v>36</v>
      </c>
    </row>
    <row r="262" spans="1:8" hidden="1" x14ac:dyDescent="0.25">
      <c r="A262" t="s">
        <v>599</v>
      </c>
      <c r="B262" t="e">
        <f>VLOOKUP(Tabla10[[#This Row],[Columna1]],Tabla9[],1,0)</f>
        <v>#N/A</v>
      </c>
      <c r="C262" t="s">
        <v>92</v>
      </c>
      <c r="D262" t="e">
        <f>VLOOKUP(Tabla10[[#This Row],[Columna1]],Tabla9[],8,0)</f>
        <v>#N/A</v>
      </c>
      <c r="E262" t="s">
        <v>109</v>
      </c>
      <c r="F262" t="e">
        <f>VLOOKUP(Tabla10[[#This Row],[Columna1]],Tabla9[],33,3)</f>
        <v>#REF!</v>
      </c>
      <c r="G262" t="e">
        <f>VLOOKUP(Tabla10[[#This Row],[Columna1]],Tabla9[],3,0)</f>
        <v>#N/A</v>
      </c>
      <c r="H262" t="s">
        <v>36</v>
      </c>
    </row>
    <row r="263" spans="1:8" hidden="1" x14ac:dyDescent="0.25">
      <c r="A263" t="s">
        <v>3736</v>
      </c>
      <c r="B263" t="e">
        <f>VLOOKUP(Tabla10[[#This Row],[Columna1]],Tabla9[],1,0)</f>
        <v>#N/A</v>
      </c>
      <c r="C263" t="s">
        <v>92</v>
      </c>
      <c r="D263" t="e">
        <f>VLOOKUP(Tabla10[[#This Row],[Columna1]],Tabla9[],8,0)</f>
        <v>#N/A</v>
      </c>
      <c r="E263" t="s">
        <v>98</v>
      </c>
      <c r="F263" t="e">
        <f>VLOOKUP(Tabla10[[#This Row],[Columna1]],Tabla9[],33,3)</f>
        <v>#REF!</v>
      </c>
      <c r="G263" t="e">
        <f>VLOOKUP(Tabla10[[#This Row],[Columna1]],Tabla9[],3,0)</f>
        <v>#N/A</v>
      </c>
      <c r="H263" t="s">
        <v>95</v>
      </c>
    </row>
    <row r="264" spans="1:8" hidden="1" x14ac:dyDescent="0.25">
      <c r="A264" t="s">
        <v>3704</v>
      </c>
      <c r="B264" t="e">
        <f>VLOOKUP(Tabla10[[#This Row],[Columna1]],Tabla9[],1,0)</f>
        <v>#N/A</v>
      </c>
      <c r="C264" t="s">
        <v>92</v>
      </c>
      <c r="D264" t="e">
        <f>VLOOKUP(Tabla10[[#This Row],[Columna1]],Tabla9[],8,0)</f>
        <v>#N/A</v>
      </c>
      <c r="E264" t="s">
        <v>101</v>
      </c>
      <c r="F264" t="e">
        <f>VLOOKUP(Tabla10[[#This Row],[Columna1]],Tabla9[],33,3)</f>
        <v>#REF!</v>
      </c>
      <c r="G264" t="e">
        <f>VLOOKUP(Tabla10[[#This Row],[Columna1]],Tabla9[],3,0)</f>
        <v>#N/A</v>
      </c>
      <c r="H264" t="s">
        <v>36</v>
      </c>
    </row>
    <row r="265" spans="1:8" hidden="1" x14ac:dyDescent="0.25">
      <c r="A265" t="s">
        <v>600</v>
      </c>
      <c r="B265" t="str">
        <f>VLOOKUP(Tabla10[[#This Row],[Columna1]],Tabla9[],1,0)</f>
        <v>JURADO MUÑOZ ANA IMELDA</v>
      </c>
      <c r="C265" t="s">
        <v>92</v>
      </c>
      <c r="D265" t="str">
        <f>VLOOKUP(Tabla10[[#This Row],[Columna1]],Tabla9[],8,0)</f>
        <v>SUBCOORDINADOR DE DEPCIA.DESPACHO DEL SUBDIRECTOR DE NORMATIVIDAD</v>
      </c>
      <c r="E265" t="s">
        <v>96</v>
      </c>
      <c r="F265" t="e">
        <f>VLOOKUP(Tabla10[[#This Row],[Columna1]],Tabla9[],33,3)</f>
        <v>#REF!</v>
      </c>
      <c r="G265" t="str">
        <f>VLOOKUP(Tabla10[[#This Row],[Columna1]],Tabla9[],3,0)</f>
        <v xml:space="preserve">SUBCOORDINADOR DE DEPENDENCIA </v>
      </c>
      <c r="H265" t="s">
        <v>90</v>
      </c>
    </row>
    <row r="266" spans="1:8" hidden="1" x14ac:dyDescent="0.25">
      <c r="A266" t="s">
        <v>3756</v>
      </c>
      <c r="B266" t="e">
        <f>VLOOKUP(Tabla10[[#This Row],[Columna1]],Tabla9[],1,0)</f>
        <v>#N/A</v>
      </c>
      <c r="C266" t="s">
        <v>92</v>
      </c>
      <c r="D266" t="e">
        <f>VLOOKUP(Tabla10[[#This Row],[Columna1]],Tabla9[],8,0)</f>
        <v>#N/A</v>
      </c>
      <c r="E266" t="s">
        <v>109</v>
      </c>
      <c r="F266" t="e">
        <f>VLOOKUP(Tabla10[[#This Row],[Columna1]],Tabla9[],33,3)</f>
        <v>#REF!</v>
      </c>
      <c r="G266" t="e">
        <f>VLOOKUP(Tabla10[[#This Row],[Columna1]],Tabla9[],3,0)</f>
        <v>#N/A</v>
      </c>
      <c r="H266" t="s">
        <v>36</v>
      </c>
    </row>
    <row r="267" spans="1:8" hidden="1" x14ac:dyDescent="0.25">
      <c r="A267" t="s">
        <v>601</v>
      </c>
      <c r="B267" t="e">
        <f>VLOOKUP(Tabla10[[#This Row],[Columna1]],Tabla9[],1,0)</f>
        <v>#N/A</v>
      </c>
      <c r="C267" t="s">
        <v>92</v>
      </c>
      <c r="D267" t="e">
        <f>VLOOKUP(Tabla10[[#This Row],[Columna1]],Tabla9[],8,0)</f>
        <v>#N/A</v>
      </c>
      <c r="E267" t="s">
        <v>98</v>
      </c>
      <c r="F267" t="e">
        <f>VLOOKUP(Tabla10[[#This Row],[Columna1]],Tabla9[],33,3)</f>
        <v>#REF!</v>
      </c>
      <c r="G267" t="e">
        <f>VLOOKUP(Tabla10[[#This Row],[Columna1]],Tabla9[],3,0)</f>
        <v>#N/A</v>
      </c>
      <c r="H267" t="s">
        <v>41</v>
      </c>
    </row>
    <row r="268" spans="1:8" hidden="1" x14ac:dyDescent="0.25">
      <c r="A268" t="s">
        <v>602</v>
      </c>
      <c r="B268" t="e">
        <f>VLOOKUP(Tabla10[[#This Row],[Columna1]],Tabla9[],1,0)</f>
        <v>#N/A</v>
      </c>
      <c r="C268" t="s">
        <v>92</v>
      </c>
      <c r="D268" t="e">
        <f>VLOOKUP(Tabla10[[#This Row],[Columna1]],Tabla9[],8,0)</f>
        <v>#N/A</v>
      </c>
      <c r="E268" t="s">
        <v>101</v>
      </c>
      <c r="F268" t="e">
        <f>VLOOKUP(Tabla10[[#This Row],[Columna1]],Tabla9[],33,3)</f>
        <v>#REF!</v>
      </c>
      <c r="G268" t="e">
        <f>VLOOKUP(Tabla10[[#This Row],[Columna1]],Tabla9[],3,0)</f>
        <v>#N/A</v>
      </c>
      <c r="H268" t="s">
        <v>42</v>
      </c>
    </row>
    <row r="269" spans="1:8" hidden="1" x14ac:dyDescent="0.25">
      <c r="A269" t="s">
        <v>603</v>
      </c>
      <c r="B269" t="e">
        <f>VLOOKUP(Tabla10[[#This Row],[Columna1]],Tabla9[],1,0)</f>
        <v>#N/A</v>
      </c>
      <c r="C269" t="s">
        <v>92</v>
      </c>
      <c r="D269" t="e">
        <f>VLOOKUP(Tabla10[[#This Row],[Columna1]],Tabla9[],8,0)</f>
        <v>#N/A</v>
      </c>
      <c r="E269" t="s">
        <v>112</v>
      </c>
      <c r="F269" t="e">
        <f>VLOOKUP(Tabla10[[#This Row],[Columna1]],Tabla9[],33,3)</f>
        <v>#REF!</v>
      </c>
      <c r="G269" t="e">
        <f>VLOOKUP(Tabla10[[#This Row],[Columna1]],Tabla9[],3,0)</f>
        <v>#N/A</v>
      </c>
      <c r="H269" t="s">
        <v>36</v>
      </c>
    </row>
    <row r="270" spans="1:8" hidden="1" x14ac:dyDescent="0.25">
      <c r="A270" t="s">
        <v>604</v>
      </c>
      <c r="B270" t="e">
        <f>VLOOKUP(Tabla10[[#This Row],[Columna1]],Tabla9[],1,0)</f>
        <v>#N/A</v>
      </c>
      <c r="C270" t="s">
        <v>92</v>
      </c>
      <c r="D270" t="e">
        <f>VLOOKUP(Tabla10[[#This Row],[Columna1]],Tabla9[],8,0)</f>
        <v>#N/A</v>
      </c>
      <c r="E270" t="s">
        <v>112</v>
      </c>
      <c r="F270" t="e">
        <f>VLOOKUP(Tabla10[[#This Row],[Columna1]],Tabla9[],33,3)</f>
        <v>#REF!</v>
      </c>
      <c r="G270" t="e">
        <f>VLOOKUP(Tabla10[[#This Row],[Columna1]],Tabla9[],3,0)</f>
        <v>#N/A</v>
      </c>
      <c r="H270" t="s">
        <v>49</v>
      </c>
    </row>
    <row r="271" spans="1:8" hidden="1" x14ac:dyDescent="0.25">
      <c r="A271" t="s">
        <v>3744</v>
      </c>
      <c r="B271" t="e">
        <f>VLOOKUP(Tabla10[[#This Row],[Columna1]],Tabla9[],1,0)</f>
        <v>#N/A</v>
      </c>
      <c r="C271" t="s">
        <v>92</v>
      </c>
      <c r="D271" t="e">
        <f>VLOOKUP(Tabla10[[#This Row],[Columna1]],Tabla9[],8,0)</f>
        <v>#N/A</v>
      </c>
      <c r="E271" t="s">
        <v>93</v>
      </c>
      <c r="F271" t="e">
        <f>VLOOKUP(Tabla10[[#This Row],[Columna1]],Tabla9[],33,3)</f>
        <v>#REF!</v>
      </c>
      <c r="G271" t="e">
        <f>VLOOKUP(Tabla10[[#This Row],[Columna1]],Tabla9[],3,0)</f>
        <v>#N/A</v>
      </c>
      <c r="H271" t="s">
        <v>40</v>
      </c>
    </row>
    <row r="272" spans="1:8" hidden="1" x14ac:dyDescent="0.25">
      <c r="A272" t="s">
        <v>3718</v>
      </c>
      <c r="B272" t="e">
        <f>VLOOKUP(Tabla10[[#This Row],[Columna1]],Tabla9[],1,0)</f>
        <v>#N/A</v>
      </c>
      <c r="C272" t="s">
        <v>92</v>
      </c>
      <c r="D272" t="e">
        <f>VLOOKUP(Tabla10[[#This Row],[Columna1]],Tabla9[],8,0)</f>
        <v>#N/A</v>
      </c>
      <c r="E272" t="s">
        <v>97</v>
      </c>
      <c r="F272" t="e">
        <f>VLOOKUP(Tabla10[[#This Row],[Columna1]],Tabla9[],33,3)</f>
        <v>#REF!</v>
      </c>
      <c r="G272" t="e">
        <f>VLOOKUP(Tabla10[[#This Row],[Columna1]],Tabla9[],3,0)</f>
        <v>#N/A</v>
      </c>
      <c r="H272" t="s">
        <v>45</v>
      </c>
    </row>
    <row r="273" spans="1:8" hidden="1" x14ac:dyDescent="0.25">
      <c r="A273" t="s">
        <v>3735</v>
      </c>
      <c r="B273" t="e">
        <f>VLOOKUP(Tabla10[[#This Row],[Columna1]],Tabla9[],1,0)</f>
        <v>#N/A</v>
      </c>
      <c r="C273" t="s">
        <v>92</v>
      </c>
      <c r="D273" t="e">
        <f>VLOOKUP(Tabla10[[#This Row],[Columna1]],Tabla9[],8,0)</f>
        <v>#N/A</v>
      </c>
      <c r="E273" t="s">
        <v>98</v>
      </c>
      <c r="F273" t="e">
        <f>VLOOKUP(Tabla10[[#This Row],[Columna1]],Tabla9[],33,3)</f>
        <v>#REF!</v>
      </c>
      <c r="G273" t="e">
        <f>VLOOKUP(Tabla10[[#This Row],[Columna1]],Tabla9[],3,0)</f>
        <v>#N/A</v>
      </c>
      <c r="H273" t="s">
        <v>95</v>
      </c>
    </row>
    <row r="274" spans="1:8" hidden="1" x14ac:dyDescent="0.25">
      <c r="A274" t="s">
        <v>605</v>
      </c>
      <c r="B274" t="e">
        <f>VLOOKUP(Tabla10[[#This Row],[Columna1]],Tabla9[],1,0)</f>
        <v>#N/A</v>
      </c>
      <c r="C274" t="s">
        <v>92</v>
      </c>
      <c r="D274" t="e">
        <f>VLOOKUP(Tabla10[[#This Row],[Columna1]],Tabla9[],8,0)</f>
        <v>#N/A</v>
      </c>
      <c r="E274" t="s">
        <v>93</v>
      </c>
      <c r="F274" t="e">
        <f>VLOOKUP(Tabla10[[#This Row],[Columna1]],Tabla9[],33,3)</f>
        <v>#REF!</v>
      </c>
      <c r="G274" t="e">
        <f>VLOOKUP(Tabla10[[#This Row],[Columna1]],Tabla9[],3,0)</f>
        <v>#N/A</v>
      </c>
      <c r="H274" t="s">
        <v>42</v>
      </c>
    </row>
    <row r="275" spans="1:8" hidden="1" x14ac:dyDescent="0.25">
      <c r="A275" t="s">
        <v>606</v>
      </c>
      <c r="B275" t="e">
        <f>VLOOKUP(Tabla10[[#This Row],[Columna1]],Tabla9[],1,0)</f>
        <v>#N/A</v>
      </c>
      <c r="C275" t="s">
        <v>92</v>
      </c>
      <c r="D275" t="e">
        <f>VLOOKUP(Tabla10[[#This Row],[Columna1]],Tabla9[],8,0)</f>
        <v>#N/A</v>
      </c>
      <c r="E275" t="s">
        <v>99</v>
      </c>
      <c r="F275" t="e">
        <f>VLOOKUP(Tabla10[[#This Row],[Columna1]],Tabla9[],33,3)</f>
        <v>#REF!</v>
      </c>
      <c r="G275" t="e">
        <f>VLOOKUP(Tabla10[[#This Row],[Columna1]],Tabla9[],3,0)</f>
        <v>#N/A</v>
      </c>
      <c r="H275" t="s">
        <v>36</v>
      </c>
    </row>
    <row r="276" spans="1:8" hidden="1" x14ac:dyDescent="0.25">
      <c r="A276" t="s">
        <v>607</v>
      </c>
      <c r="B276" t="e">
        <f>VLOOKUP(Tabla10[[#This Row],[Columna1]],Tabla9[],1,0)</f>
        <v>#N/A</v>
      </c>
      <c r="C276" t="s">
        <v>92</v>
      </c>
      <c r="D276" t="e">
        <f>VLOOKUP(Tabla10[[#This Row],[Columna1]],Tabla9[],8,0)</f>
        <v>#N/A</v>
      </c>
      <c r="E276" t="s">
        <v>94</v>
      </c>
      <c r="F276" t="e">
        <f>VLOOKUP(Tabla10[[#This Row],[Columna1]],Tabla9[],33,3)</f>
        <v>#REF!</v>
      </c>
      <c r="G276" t="e">
        <f>VLOOKUP(Tabla10[[#This Row],[Columna1]],Tabla9[],3,0)</f>
        <v>#N/A</v>
      </c>
      <c r="H276" t="s">
        <v>45</v>
      </c>
    </row>
    <row r="277" spans="1:8" hidden="1" x14ac:dyDescent="0.25">
      <c r="A277" t="s">
        <v>4989</v>
      </c>
      <c r="B277" t="e">
        <f>VLOOKUP(Tabla10[[#This Row],[Columna1]],Tabla9[],1,0)</f>
        <v>#N/A</v>
      </c>
      <c r="C277" t="s">
        <v>92</v>
      </c>
      <c r="D277" t="e">
        <f>VLOOKUP(Tabla10[[#This Row],[Columna1]],Tabla9[],8,0)</f>
        <v>#N/A</v>
      </c>
      <c r="E277" t="s">
        <v>112</v>
      </c>
      <c r="F277" t="e">
        <f>VLOOKUP(Tabla10[[#This Row],[Columna1]],Tabla9[],33,3)</f>
        <v>#REF!</v>
      </c>
      <c r="G277" t="e">
        <f>VLOOKUP(Tabla10[[#This Row],[Columna1]],Tabla9[],3,0)</f>
        <v>#N/A</v>
      </c>
      <c r="H277" t="s">
        <v>42</v>
      </c>
    </row>
    <row r="278" spans="1:8" hidden="1" x14ac:dyDescent="0.25">
      <c r="A278" t="s">
        <v>3740</v>
      </c>
      <c r="B278" t="e">
        <f>VLOOKUP(Tabla10[[#This Row],[Columna1]],Tabla9[],1,0)</f>
        <v>#N/A</v>
      </c>
      <c r="C278" t="s">
        <v>92</v>
      </c>
      <c r="D278" t="e">
        <f>VLOOKUP(Tabla10[[#This Row],[Columna1]],Tabla9[],8,0)</f>
        <v>#N/A</v>
      </c>
      <c r="E278" t="s">
        <v>104</v>
      </c>
      <c r="F278" t="e">
        <f>VLOOKUP(Tabla10[[#This Row],[Columna1]],Tabla9[],33,3)</f>
        <v>#REF!</v>
      </c>
      <c r="G278" t="e">
        <f>VLOOKUP(Tabla10[[#This Row],[Columna1]],Tabla9[],3,0)</f>
        <v>#N/A</v>
      </c>
      <c r="H278" t="s">
        <v>42</v>
      </c>
    </row>
    <row r="279" spans="1:8" hidden="1" x14ac:dyDescent="0.25">
      <c r="A279" t="s">
        <v>608</v>
      </c>
      <c r="B279" t="e">
        <f>VLOOKUP(Tabla10[[#This Row],[Columna1]],Tabla9[],1,0)</f>
        <v>#N/A</v>
      </c>
      <c r="C279" t="s">
        <v>92</v>
      </c>
      <c r="D279" t="e">
        <f>VLOOKUP(Tabla10[[#This Row],[Columna1]],Tabla9[],8,0)</f>
        <v>#N/A</v>
      </c>
      <c r="E279" t="s">
        <v>97</v>
      </c>
      <c r="F279" t="e">
        <f>VLOOKUP(Tabla10[[#This Row],[Columna1]],Tabla9[],33,3)</f>
        <v>#REF!</v>
      </c>
      <c r="G279" t="e">
        <f>VLOOKUP(Tabla10[[#This Row],[Columna1]],Tabla9[],3,0)</f>
        <v>#N/A</v>
      </c>
      <c r="H279" t="s">
        <v>36</v>
      </c>
    </row>
    <row r="280" spans="1:8" hidden="1" x14ac:dyDescent="0.25">
      <c r="A280" t="s">
        <v>609</v>
      </c>
      <c r="B280" t="str">
        <f>VLOOKUP(Tabla10[[#This Row],[Columna1]],Tabla9[],1,0)</f>
        <v>MORALES LERMA EDUARDO ELIM</v>
      </c>
      <c r="C280" t="s">
        <v>92</v>
      </c>
      <c r="D280" t="str">
        <f>VLOOKUP(Tabla10[[#This Row],[Columna1]],Tabla9[],8,0)</f>
        <v>SUBDIRECTOR DESPACHO DEL SUBDIRECTOR DE PROPIEDAD INMOBILIARIA</v>
      </c>
      <c r="E280" t="s">
        <v>105</v>
      </c>
      <c r="F280" t="e">
        <f>VLOOKUP(Tabla10[[#This Row],[Columna1]],Tabla9[],33,3)</f>
        <v>#REF!</v>
      </c>
      <c r="G280" t="str">
        <f>VLOOKUP(Tabla10[[#This Row],[Columna1]],Tabla9[],3,0)</f>
        <v>SUBDIRECTOR</v>
      </c>
      <c r="H280" t="s">
        <v>116</v>
      </c>
    </row>
    <row r="281" spans="1:8" hidden="1" x14ac:dyDescent="0.25">
      <c r="A281" t="s">
        <v>610</v>
      </c>
      <c r="B281" t="e">
        <f>VLOOKUP(Tabla10[[#This Row],[Columna1]],Tabla9[],1,0)</f>
        <v>#N/A</v>
      </c>
      <c r="C281" t="s">
        <v>92</v>
      </c>
      <c r="D281" t="e">
        <f>VLOOKUP(Tabla10[[#This Row],[Columna1]],Tabla9[],8,0)</f>
        <v>#N/A</v>
      </c>
      <c r="E281" t="s">
        <v>108</v>
      </c>
      <c r="F281" t="e">
        <f>VLOOKUP(Tabla10[[#This Row],[Columna1]],Tabla9[],33,3)</f>
        <v>#REF!</v>
      </c>
      <c r="G281" t="e">
        <f>VLOOKUP(Tabla10[[#This Row],[Columna1]],Tabla9[],3,0)</f>
        <v>#N/A</v>
      </c>
      <c r="H281" t="s">
        <v>36</v>
      </c>
    </row>
    <row r="282" spans="1:8" hidden="1" x14ac:dyDescent="0.25">
      <c r="A282" t="s">
        <v>611</v>
      </c>
      <c r="B282" t="e">
        <f>VLOOKUP(Tabla10[[#This Row],[Columna1]],Tabla9[],1,0)</f>
        <v>#N/A</v>
      </c>
      <c r="C282" t="s">
        <v>92</v>
      </c>
      <c r="D282" t="e">
        <f>VLOOKUP(Tabla10[[#This Row],[Columna1]],Tabla9[],8,0)</f>
        <v>#N/A</v>
      </c>
      <c r="E282" t="s">
        <v>98</v>
      </c>
      <c r="F282" t="e">
        <f>VLOOKUP(Tabla10[[#This Row],[Columna1]],Tabla9[],33,3)</f>
        <v>#REF!</v>
      </c>
      <c r="G282" t="e">
        <f>VLOOKUP(Tabla10[[#This Row],[Columna1]],Tabla9[],3,0)</f>
        <v>#N/A</v>
      </c>
      <c r="H282" t="s">
        <v>36</v>
      </c>
    </row>
    <row r="283" spans="1:8" hidden="1" x14ac:dyDescent="0.25">
      <c r="A283" t="s">
        <v>612</v>
      </c>
      <c r="B283" t="e">
        <f>VLOOKUP(Tabla10[[#This Row],[Columna1]],Tabla9[],1,0)</f>
        <v>#N/A</v>
      </c>
      <c r="C283" t="s">
        <v>92</v>
      </c>
      <c r="D283" t="e">
        <f>VLOOKUP(Tabla10[[#This Row],[Columna1]],Tabla9[],8,0)</f>
        <v>#N/A</v>
      </c>
      <c r="E283" t="s">
        <v>97</v>
      </c>
      <c r="F283" t="e">
        <f>VLOOKUP(Tabla10[[#This Row],[Columna1]],Tabla9[],33,3)</f>
        <v>#REF!</v>
      </c>
      <c r="G283" t="e">
        <f>VLOOKUP(Tabla10[[#This Row],[Columna1]],Tabla9[],3,0)</f>
        <v>#N/A</v>
      </c>
      <c r="H283" t="s">
        <v>117</v>
      </c>
    </row>
    <row r="284" spans="1:8" hidden="1" x14ac:dyDescent="0.25">
      <c r="A284" t="s">
        <v>3727</v>
      </c>
      <c r="B284" t="str">
        <f>VLOOKUP(Tabla10[[#This Row],[Columna1]],Tabla9[],1,0)</f>
        <v>MURUATO CARLOS FEDERICO</v>
      </c>
      <c r="C284" t="s">
        <v>92</v>
      </c>
      <c r="D284" t="str">
        <f>VLOOKUP(Tabla10[[#This Row],[Columna1]],Tabla9[],8,0)</f>
        <v>JEFE DE DEPARTAMENTO DE ALCOHOLES</v>
      </c>
      <c r="E284" t="s">
        <v>94</v>
      </c>
      <c r="F284" t="e">
        <f>VLOOKUP(Tabla10[[#This Row],[Columna1]],Tabla9[],33,3)</f>
        <v>#REF!</v>
      </c>
      <c r="G284" t="str">
        <f>VLOOKUP(Tabla10[[#This Row],[Columna1]],Tabla9[],3,0)</f>
        <v>JEFE DE DEPARTAMENTO</v>
      </c>
      <c r="H284" t="s">
        <v>60</v>
      </c>
    </row>
    <row r="285" spans="1:8" hidden="1" x14ac:dyDescent="0.25">
      <c r="A285" t="s">
        <v>3743</v>
      </c>
      <c r="B285" t="e">
        <f>VLOOKUP(Tabla10[[#This Row],[Columna1]],Tabla9[],1,0)</f>
        <v>#N/A</v>
      </c>
      <c r="C285" t="s">
        <v>92</v>
      </c>
      <c r="D285" t="e">
        <f>VLOOKUP(Tabla10[[#This Row],[Columna1]],Tabla9[],8,0)</f>
        <v>#N/A</v>
      </c>
      <c r="E285" t="s">
        <v>93</v>
      </c>
      <c r="F285" t="e">
        <f>VLOOKUP(Tabla10[[#This Row],[Columna1]],Tabla9[],33,3)</f>
        <v>#REF!</v>
      </c>
      <c r="G285" t="e">
        <f>VLOOKUP(Tabla10[[#This Row],[Columna1]],Tabla9[],3,0)</f>
        <v>#N/A</v>
      </c>
      <c r="H285" t="s">
        <v>36</v>
      </c>
    </row>
    <row r="286" spans="1:8" hidden="1" x14ac:dyDescent="0.25">
      <c r="A286" t="s">
        <v>613</v>
      </c>
      <c r="B286" t="e">
        <f>VLOOKUP(Tabla10[[#This Row],[Columna1]],Tabla9[],1,0)</f>
        <v>#N/A</v>
      </c>
      <c r="C286" t="s">
        <v>92</v>
      </c>
      <c r="D286" t="e">
        <f>VLOOKUP(Tabla10[[#This Row],[Columna1]],Tabla9[],8,0)</f>
        <v>#N/A</v>
      </c>
      <c r="E286" t="s">
        <v>101</v>
      </c>
      <c r="F286" t="e">
        <f>VLOOKUP(Tabla10[[#This Row],[Columna1]],Tabla9[],33,3)</f>
        <v>#REF!</v>
      </c>
      <c r="G286" t="e">
        <f>VLOOKUP(Tabla10[[#This Row],[Columna1]],Tabla9[],3,0)</f>
        <v>#N/A</v>
      </c>
      <c r="H286" t="s">
        <v>42</v>
      </c>
    </row>
    <row r="287" spans="1:8" hidden="1" x14ac:dyDescent="0.25">
      <c r="A287" t="s">
        <v>3717</v>
      </c>
      <c r="B287" t="e">
        <f>VLOOKUP(Tabla10[[#This Row],[Columna1]],Tabla9[],1,0)</f>
        <v>#N/A</v>
      </c>
      <c r="C287" t="s">
        <v>92</v>
      </c>
      <c r="D287" t="e">
        <f>VLOOKUP(Tabla10[[#This Row],[Columna1]],Tabla9[],8,0)</f>
        <v>#N/A</v>
      </c>
      <c r="E287" t="s">
        <v>97</v>
      </c>
      <c r="F287" t="e">
        <f>VLOOKUP(Tabla10[[#This Row],[Columna1]],Tabla9[],33,3)</f>
        <v>#REF!</v>
      </c>
      <c r="G287" t="e">
        <f>VLOOKUP(Tabla10[[#This Row],[Columna1]],Tabla9[],3,0)</f>
        <v>#N/A</v>
      </c>
      <c r="H287" t="s">
        <v>36</v>
      </c>
    </row>
    <row r="288" spans="1:8" hidden="1" x14ac:dyDescent="0.25">
      <c r="A288" t="s">
        <v>3703</v>
      </c>
      <c r="B288" t="str">
        <f>VLOOKUP(Tabla10[[#This Row],[Columna1]],Tabla9[],1,0)</f>
        <v>NEGRETE JUAREZ ADRIANA</v>
      </c>
      <c r="C288" t="s">
        <v>92</v>
      </c>
      <c r="D288" t="str">
        <f>VLOOKUP(Tabla10[[#This Row],[Columna1]],Tabla9[],8,0)</f>
        <v>JEFE DE DEPARTAMENTO DESPACHO DEL C SECRETARIO DEL AYUNTAMIENTO</v>
      </c>
      <c r="E288" t="s">
        <v>101</v>
      </c>
      <c r="F288" t="e">
        <f>VLOOKUP(Tabla10[[#This Row],[Columna1]],Tabla9[],33,3)</f>
        <v>#REF!</v>
      </c>
      <c r="G288" t="str">
        <f>VLOOKUP(Tabla10[[#This Row],[Columna1]],Tabla9[],3,0)</f>
        <v>JEFE DE DEPARTAMENTO</v>
      </c>
      <c r="H288" t="s">
        <v>60</v>
      </c>
    </row>
    <row r="289" spans="1:8" hidden="1" x14ac:dyDescent="0.25">
      <c r="A289" t="s">
        <v>614</v>
      </c>
      <c r="B289" t="e">
        <f>VLOOKUP(Tabla10[[#This Row],[Columna1]],Tabla9[],1,0)</f>
        <v>#N/A</v>
      </c>
      <c r="C289" t="s">
        <v>92</v>
      </c>
      <c r="D289" t="e">
        <f>VLOOKUP(Tabla10[[#This Row],[Columna1]],Tabla9[],8,0)</f>
        <v>#N/A</v>
      </c>
      <c r="E289" t="s">
        <v>107</v>
      </c>
      <c r="F289" t="e">
        <f>VLOOKUP(Tabla10[[#This Row],[Columna1]],Tabla9[],33,3)</f>
        <v>#REF!</v>
      </c>
      <c r="G289" t="e">
        <f>VLOOKUP(Tabla10[[#This Row],[Columna1]],Tabla9[],3,0)</f>
        <v>#N/A</v>
      </c>
      <c r="H289" t="s">
        <v>36</v>
      </c>
    </row>
    <row r="290" spans="1:8" hidden="1" x14ac:dyDescent="0.25">
      <c r="A290" t="s">
        <v>615</v>
      </c>
      <c r="B290" t="str">
        <f>VLOOKUP(Tabla10[[#This Row],[Columna1]],Tabla9[],1,0)</f>
        <v>ORTEGA MUNDO YURI ANDREIVICH</v>
      </c>
      <c r="C290" t="s">
        <v>92</v>
      </c>
      <c r="D290" t="str">
        <f>VLOOKUP(Tabla10[[#This Row],[Columna1]],Tabla9[],8,0)</f>
        <v>JEFE DE DEPARTAMENTO DEPARTAMENTO DE COMERCIO Y ESPECTACULOS</v>
      </c>
      <c r="E290" t="s">
        <v>98</v>
      </c>
      <c r="F290" t="e">
        <f>VLOOKUP(Tabla10[[#This Row],[Columna1]],Tabla9[],33,3)</f>
        <v>#REF!</v>
      </c>
      <c r="G290" t="str">
        <f>VLOOKUP(Tabla10[[#This Row],[Columna1]],Tabla9[],3,0)</f>
        <v>JEFE DE DEPARTAMENTO</v>
      </c>
      <c r="H290" t="s">
        <v>60</v>
      </c>
    </row>
    <row r="291" spans="1:8" hidden="1" x14ac:dyDescent="0.25">
      <c r="A291" t="s">
        <v>616</v>
      </c>
      <c r="B291" t="str">
        <f>VLOOKUP(Tabla10[[#This Row],[Columna1]],Tabla9[],1,0)</f>
        <v>OLIVAS BUHAYA CARLOS ALEJANDRO</v>
      </c>
      <c r="C291" t="s">
        <v>92</v>
      </c>
      <c r="D291" t="str">
        <f>VLOOKUP(Tabla10[[#This Row],[Columna1]],Tabla9[],8,0)</f>
        <v>SUBSECRETARIO DEL AYUNTAMIENTO.DESPACHO DEL C SECRETARIO DEL AYUNTAMIENTO</v>
      </c>
      <c r="E291" t="s">
        <v>101</v>
      </c>
      <c r="F291" t="e">
        <f>VLOOKUP(Tabla10[[#This Row],[Columna1]],Tabla9[],33,3)</f>
        <v>#REF!</v>
      </c>
      <c r="G291" t="str">
        <f>VLOOKUP(Tabla10[[#This Row],[Columna1]],Tabla9[],3,0)</f>
        <v>SUBSECRETARIO DEL AYUNTAMIENTO</v>
      </c>
      <c r="H291" t="s">
        <v>118</v>
      </c>
    </row>
    <row r="292" spans="1:8" hidden="1" x14ac:dyDescent="0.25">
      <c r="A292" t="s">
        <v>617</v>
      </c>
      <c r="B292" t="str">
        <f>VLOOKUP(Tabla10[[#This Row],[Columna1]],Tabla9[],1,0)</f>
        <v>ORTIZ FLORES CRISTIAN ARGENIS</v>
      </c>
      <c r="C292" t="s">
        <v>92</v>
      </c>
      <c r="D292" t="str">
        <f>VLOOKUP(Tabla10[[#This Row],[Columna1]],Tabla9[],8,0)</f>
        <v>LIDER DE PROYECTO DE DEPARTAMENTO ADMINISTRATIVO SECRETARIA DEL AYUNTAMIENTO</v>
      </c>
      <c r="E292" t="s">
        <v>99</v>
      </c>
      <c r="F292" t="e">
        <f>VLOOKUP(Tabla10[[#This Row],[Columna1]],Tabla9[],33,3)</f>
        <v>#REF!</v>
      </c>
      <c r="G292" t="str">
        <f>VLOOKUP(Tabla10[[#This Row],[Columna1]],Tabla9[],3,0)</f>
        <v>LIDER DE PROYECTO</v>
      </c>
      <c r="H292" t="s">
        <v>44</v>
      </c>
    </row>
    <row r="293" spans="1:8" hidden="1" x14ac:dyDescent="0.25">
      <c r="A293" t="s">
        <v>618</v>
      </c>
      <c r="B293" t="str">
        <f>VLOOKUP(Tabla10[[#This Row],[Columna1]],Tabla9[],1,0)</f>
        <v>OLIVA JIMENEZ PEDRO GERMAN</v>
      </c>
      <c r="C293" t="s">
        <v>92</v>
      </c>
      <c r="D293" t="str">
        <f>VLOOKUP(Tabla10[[#This Row],[Columna1]],Tabla9[],8,0)</f>
        <v>SUBDIRETOR DEL DESPACHO DEL SUBDIRECTOR DE GOBERNACION</v>
      </c>
      <c r="E293" t="s">
        <v>108</v>
      </c>
      <c r="F293" t="e">
        <f>VLOOKUP(Tabla10[[#This Row],[Columna1]],Tabla9[],33,3)</f>
        <v>#REF!</v>
      </c>
      <c r="G293" t="str">
        <f>VLOOKUP(Tabla10[[#This Row],[Columna1]],Tabla9[],3,0)</f>
        <v>SUBDIRECTOR</v>
      </c>
      <c r="H293" t="s">
        <v>73</v>
      </c>
    </row>
    <row r="294" spans="1:8" hidden="1" x14ac:dyDescent="0.25">
      <c r="A294" t="s">
        <v>619</v>
      </c>
      <c r="B294" t="e">
        <f>VLOOKUP(Tabla10[[#This Row],[Columna1]],Tabla9[],1,0)</f>
        <v>#N/A</v>
      </c>
      <c r="C294" t="s">
        <v>92</v>
      </c>
      <c r="D294" t="e">
        <f>VLOOKUP(Tabla10[[#This Row],[Columna1]],Tabla9[],8,0)</f>
        <v>#N/A</v>
      </c>
      <c r="E294" t="s">
        <v>112</v>
      </c>
      <c r="F294" t="e">
        <f>VLOOKUP(Tabla10[[#This Row],[Columna1]],Tabla9[],33,3)</f>
        <v>#REF!</v>
      </c>
      <c r="G294" t="e">
        <f>VLOOKUP(Tabla10[[#This Row],[Columna1]],Tabla9[],3,0)</f>
        <v>#N/A</v>
      </c>
      <c r="H294" t="s">
        <v>45</v>
      </c>
    </row>
    <row r="295" spans="1:8" hidden="1" x14ac:dyDescent="0.25">
      <c r="A295" t="s">
        <v>620</v>
      </c>
      <c r="B295" t="e">
        <f>VLOOKUP(Tabla10[[#This Row],[Columna1]],Tabla9[],1,0)</f>
        <v>#N/A</v>
      </c>
      <c r="C295" t="s">
        <v>92</v>
      </c>
      <c r="D295" t="e">
        <f>VLOOKUP(Tabla10[[#This Row],[Columna1]],Tabla9[],8,0)</f>
        <v>#N/A</v>
      </c>
      <c r="E295" t="s">
        <v>101</v>
      </c>
      <c r="F295" t="e">
        <f>VLOOKUP(Tabla10[[#This Row],[Columna1]],Tabla9[],33,3)</f>
        <v>#REF!</v>
      </c>
      <c r="G295" t="e">
        <f>VLOOKUP(Tabla10[[#This Row],[Columna1]],Tabla9[],3,0)</f>
        <v>#N/A</v>
      </c>
      <c r="H295" t="s">
        <v>42</v>
      </c>
    </row>
    <row r="296" spans="1:8" hidden="1" x14ac:dyDescent="0.25">
      <c r="A296" t="s">
        <v>3706</v>
      </c>
      <c r="B296" t="str">
        <f>VLOOKUP(Tabla10[[#This Row],[Columna1]],Tabla9[],1,0)</f>
        <v>PAREDES SALAZAR ERICK</v>
      </c>
      <c r="C296" t="s">
        <v>92</v>
      </c>
      <c r="D296" t="str">
        <f>VLOOKUP(Tabla10[[#This Row],[Columna1]],Tabla9[],8,0)</f>
        <v>COORDINADOR DE DEPENDECIA  DE DEPARTAMENTO ADMINISTRATIVO SECRETARIA DEL AYUNTAMIENTO</v>
      </c>
      <c r="E296" t="s">
        <v>99</v>
      </c>
      <c r="F296" t="e">
        <f>VLOOKUP(Tabla10[[#This Row],[Columna1]],Tabla9[],33,3)</f>
        <v>#REF!</v>
      </c>
      <c r="G296" t="str">
        <f>VLOOKUP(Tabla10[[#This Row],[Columna1]],Tabla9[],3,0)</f>
        <v xml:space="preserve">COORDINADOR DE DEPENDENCIA </v>
      </c>
      <c r="H296" t="s">
        <v>89</v>
      </c>
    </row>
    <row r="297" spans="1:8" hidden="1" x14ac:dyDescent="0.25">
      <c r="A297" t="s">
        <v>621</v>
      </c>
      <c r="B297" t="e">
        <f>VLOOKUP(Tabla10[[#This Row],[Columna1]],Tabla9[],1,0)</f>
        <v>#N/A</v>
      </c>
      <c r="C297" t="s">
        <v>92</v>
      </c>
      <c r="D297" t="e">
        <f>VLOOKUP(Tabla10[[#This Row],[Columna1]],Tabla9[],8,0)</f>
        <v>#N/A</v>
      </c>
      <c r="E297" t="s">
        <v>112</v>
      </c>
      <c r="F297" t="e">
        <f>VLOOKUP(Tabla10[[#This Row],[Columna1]],Tabla9[],33,3)</f>
        <v>#REF!</v>
      </c>
      <c r="G297" t="e">
        <f>VLOOKUP(Tabla10[[#This Row],[Columna1]],Tabla9[],3,0)</f>
        <v>#N/A</v>
      </c>
      <c r="H297" t="s">
        <v>49</v>
      </c>
    </row>
    <row r="298" spans="1:8" hidden="1" x14ac:dyDescent="0.25">
      <c r="A298" t="s">
        <v>622</v>
      </c>
      <c r="B298" t="e">
        <f>VLOOKUP(Tabla10[[#This Row],[Columna1]],Tabla9[],1,0)</f>
        <v>#N/A</v>
      </c>
      <c r="C298" t="s">
        <v>92</v>
      </c>
      <c r="D298" t="e">
        <f>VLOOKUP(Tabla10[[#This Row],[Columna1]],Tabla9[],8,0)</f>
        <v>#N/A</v>
      </c>
      <c r="E298" t="s">
        <v>98</v>
      </c>
      <c r="F298" t="e">
        <f>VLOOKUP(Tabla10[[#This Row],[Columna1]],Tabla9[],33,3)</f>
        <v>#REF!</v>
      </c>
      <c r="G298" t="e">
        <f>VLOOKUP(Tabla10[[#This Row],[Columna1]],Tabla9[],3,0)</f>
        <v>#N/A</v>
      </c>
      <c r="H298" t="s">
        <v>95</v>
      </c>
    </row>
    <row r="299" spans="1:8" hidden="1" x14ac:dyDescent="0.25">
      <c r="A299" t="s">
        <v>623</v>
      </c>
      <c r="B299" t="e">
        <f>VLOOKUP(Tabla10[[#This Row],[Columna1]],Tabla9[],1,0)</f>
        <v>#N/A</v>
      </c>
      <c r="C299" t="s">
        <v>92</v>
      </c>
      <c r="D299" t="e">
        <f>VLOOKUP(Tabla10[[#This Row],[Columna1]],Tabla9[],8,0)</f>
        <v>#N/A</v>
      </c>
      <c r="E299" t="s">
        <v>108</v>
      </c>
      <c r="F299" t="e">
        <f>VLOOKUP(Tabla10[[#This Row],[Columna1]],Tabla9[],33,3)</f>
        <v>#REF!</v>
      </c>
      <c r="G299" t="e">
        <f>VLOOKUP(Tabla10[[#This Row],[Columna1]],Tabla9[],3,0)</f>
        <v>#N/A</v>
      </c>
      <c r="H299" t="s">
        <v>36</v>
      </c>
    </row>
    <row r="300" spans="1:8" hidden="1" x14ac:dyDescent="0.25">
      <c r="A300" t="s">
        <v>3707</v>
      </c>
      <c r="B300" t="str">
        <f>VLOOKUP(Tabla10[[#This Row],[Columna1]],Tabla9[],1,0)</f>
        <v>PIZARRO LEYVA VICTORIA</v>
      </c>
      <c r="C300" t="s">
        <v>92</v>
      </c>
      <c r="D300" t="str">
        <f>VLOOKUP(Tabla10[[#This Row],[Columna1]],Tabla9[],8,0)</f>
        <v>LIDER DE PROYECTO DE DEPARTAMENTO ADMINISTRATIVO SECRETARIA DEL AYUNTAMIENTO</v>
      </c>
      <c r="E300" t="s">
        <v>99</v>
      </c>
      <c r="F300" t="e">
        <f>VLOOKUP(Tabla10[[#This Row],[Columna1]],Tabla9[],33,3)</f>
        <v>#REF!</v>
      </c>
      <c r="G300" t="str">
        <f>VLOOKUP(Tabla10[[#This Row],[Columna1]],Tabla9[],3,0)</f>
        <v>LIDER DE PROYECTO</v>
      </c>
      <c r="H300" t="s">
        <v>44</v>
      </c>
    </row>
    <row r="301" spans="1:8" hidden="1" x14ac:dyDescent="0.25">
      <c r="A301" t="s">
        <v>624</v>
      </c>
      <c r="B301" t="e">
        <f>VLOOKUP(Tabla10[[#This Row],[Columna1]],Tabla9[],1,0)</f>
        <v>#N/A</v>
      </c>
      <c r="C301" t="s">
        <v>92</v>
      </c>
      <c r="D301" t="e">
        <f>VLOOKUP(Tabla10[[#This Row],[Columna1]],Tabla9[],8,0)</f>
        <v>#N/A</v>
      </c>
      <c r="E301" t="s">
        <v>94</v>
      </c>
      <c r="F301" t="e">
        <f>VLOOKUP(Tabla10[[#This Row],[Columna1]],Tabla9[],33,3)</f>
        <v>#REF!</v>
      </c>
      <c r="G301" t="e">
        <f>VLOOKUP(Tabla10[[#This Row],[Columna1]],Tabla9[],3,0)</f>
        <v>#N/A</v>
      </c>
      <c r="H301" t="s">
        <v>95</v>
      </c>
    </row>
    <row r="302" spans="1:8" hidden="1" x14ac:dyDescent="0.25">
      <c r="A302" t="s">
        <v>625</v>
      </c>
      <c r="B302" t="e">
        <f>VLOOKUP(Tabla10[[#This Row],[Columna1]],Tabla9[],1,0)</f>
        <v>#N/A</v>
      </c>
      <c r="C302" t="s">
        <v>92</v>
      </c>
      <c r="D302" t="e">
        <f>VLOOKUP(Tabla10[[#This Row],[Columna1]],Tabla9[],8,0)</f>
        <v>#N/A</v>
      </c>
      <c r="E302" t="s">
        <v>110</v>
      </c>
      <c r="F302" t="e">
        <f>VLOOKUP(Tabla10[[#This Row],[Columna1]],Tabla9[],33,3)</f>
        <v>#REF!</v>
      </c>
      <c r="G302" t="e">
        <f>VLOOKUP(Tabla10[[#This Row],[Columna1]],Tabla9[],3,0)</f>
        <v>#N/A</v>
      </c>
      <c r="H302" t="s">
        <v>115</v>
      </c>
    </row>
    <row r="303" spans="1:8" hidden="1" x14ac:dyDescent="0.25">
      <c r="A303" t="s">
        <v>626</v>
      </c>
      <c r="B303" t="str">
        <f>VLOOKUP(Tabla10[[#This Row],[Columna1]],Tabla9[],1,0)</f>
        <v>QUINTANA MORENO MARIA DEL CARMEN</v>
      </c>
      <c r="C303" t="s">
        <v>92</v>
      </c>
      <c r="D303" t="str">
        <f>VLOOKUP(Tabla10[[#This Row],[Columna1]],Tabla9[],8,0)</f>
        <v>JEFE  DE DEPARTAMENTO  APOYO TECNICO</v>
      </c>
      <c r="E303" t="s">
        <v>112</v>
      </c>
      <c r="F303" t="e">
        <f>VLOOKUP(Tabla10[[#This Row],[Columna1]],Tabla9[],33,3)</f>
        <v>#REF!</v>
      </c>
      <c r="G303" t="str">
        <f>VLOOKUP(Tabla10[[#This Row],[Columna1]],Tabla9[],3,0)</f>
        <v xml:space="preserve">JEFE DE DEPARTAMENTO </v>
      </c>
      <c r="H303" t="s">
        <v>60</v>
      </c>
    </row>
    <row r="304" spans="1:8" hidden="1" x14ac:dyDescent="0.25">
      <c r="A304" t="s">
        <v>3715</v>
      </c>
      <c r="B304" t="e">
        <f>VLOOKUP(Tabla10[[#This Row],[Columna1]],Tabla9[],1,0)</f>
        <v>#N/A</v>
      </c>
      <c r="C304" t="s">
        <v>92</v>
      </c>
      <c r="D304" t="e">
        <f>VLOOKUP(Tabla10[[#This Row],[Columna1]],Tabla9[],8,0)</f>
        <v>#N/A</v>
      </c>
      <c r="E304" t="s">
        <v>97</v>
      </c>
      <c r="F304" t="e">
        <f>VLOOKUP(Tabla10[[#This Row],[Columna1]],Tabla9[],33,3)</f>
        <v>#REF!</v>
      </c>
      <c r="G304" t="e">
        <f>VLOOKUP(Tabla10[[#This Row],[Columna1]],Tabla9[],3,0)</f>
        <v>#N/A</v>
      </c>
      <c r="H304" t="s">
        <v>36</v>
      </c>
    </row>
    <row r="305" spans="1:8" hidden="1" x14ac:dyDescent="0.25">
      <c r="A305" t="s">
        <v>627</v>
      </c>
      <c r="B305" t="e">
        <f>VLOOKUP(Tabla10[[#This Row],[Columna1]],Tabla9[],1,0)</f>
        <v>#N/A</v>
      </c>
      <c r="C305" t="s">
        <v>92</v>
      </c>
      <c r="D305" t="e">
        <f>VLOOKUP(Tabla10[[#This Row],[Columna1]],Tabla9[],8,0)</f>
        <v>#N/A</v>
      </c>
      <c r="E305" t="s">
        <v>97</v>
      </c>
      <c r="F305" t="e">
        <f>VLOOKUP(Tabla10[[#This Row],[Columna1]],Tabla9[],33,3)</f>
        <v>#REF!</v>
      </c>
      <c r="G305" t="e">
        <f>VLOOKUP(Tabla10[[#This Row],[Columna1]],Tabla9[],3,0)</f>
        <v>#N/A</v>
      </c>
      <c r="H305" t="s">
        <v>36</v>
      </c>
    </row>
    <row r="306" spans="1:8" hidden="1" x14ac:dyDescent="0.25">
      <c r="A306" t="s">
        <v>628</v>
      </c>
      <c r="B306" t="e">
        <f>VLOOKUP(Tabla10[[#This Row],[Columna1]],Tabla9[],1,0)</f>
        <v>#N/A</v>
      </c>
      <c r="C306" t="s">
        <v>92</v>
      </c>
      <c r="D306" t="e">
        <f>VLOOKUP(Tabla10[[#This Row],[Columna1]],Tabla9[],8,0)</f>
        <v>#N/A</v>
      </c>
      <c r="E306" t="s">
        <v>94</v>
      </c>
      <c r="F306" t="e">
        <f>VLOOKUP(Tabla10[[#This Row],[Columna1]],Tabla9[],33,3)</f>
        <v>#REF!</v>
      </c>
      <c r="G306" t="e">
        <f>VLOOKUP(Tabla10[[#This Row],[Columna1]],Tabla9[],3,0)</f>
        <v>#N/A</v>
      </c>
      <c r="H306" t="s">
        <v>36</v>
      </c>
    </row>
    <row r="307" spans="1:8" hidden="1" x14ac:dyDescent="0.25">
      <c r="A307" t="s">
        <v>629</v>
      </c>
      <c r="B307" t="e">
        <f>VLOOKUP(Tabla10[[#This Row],[Columna1]],Tabla9[],1,0)</f>
        <v>#N/A</v>
      </c>
      <c r="C307" t="s">
        <v>92</v>
      </c>
      <c r="D307" t="e">
        <f>VLOOKUP(Tabla10[[#This Row],[Columna1]],Tabla9[],8,0)</f>
        <v>#N/A</v>
      </c>
      <c r="E307" t="s">
        <v>109</v>
      </c>
      <c r="F307" t="e">
        <f>VLOOKUP(Tabla10[[#This Row],[Columna1]],Tabla9[],33,3)</f>
        <v>#REF!</v>
      </c>
      <c r="G307" t="e">
        <f>VLOOKUP(Tabla10[[#This Row],[Columna1]],Tabla9[],3,0)</f>
        <v>#N/A</v>
      </c>
      <c r="H307" t="s">
        <v>36</v>
      </c>
    </row>
    <row r="308" spans="1:8" hidden="1" x14ac:dyDescent="0.25">
      <c r="A308" t="s">
        <v>3708</v>
      </c>
      <c r="B308" t="str">
        <f>VLOOKUP(Tabla10[[#This Row],[Columna1]],Tabla9[],1,0)</f>
        <v>RASCON QUEZADA ALEJANDRA</v>
      </c>
      <c r="C308" t="s">
        <v>92</v>
      </c>
      <c r="D308" t="str">
        <f>VLOOKUP(Tabla10[[#This Row],[Columna1]],Tabla9[],8,0)</f>
        <v>JEFE DE DEPARTAMENTOADMINISTRATIVO SECRETARIA DEL AYUNTAMIENTO</v>
      </c>
      <c r="E308" t="s">
        <v>99</v>
      </c>
      <c r="F308" t="e">
        <f>VLOOKUP(Tabla10[[#This Row],[Columna1]],Tabla9[],33,3)</f>
        <v>#REF!</v>
      </c>
      <c r="G308" t="str">
        <f>VLOOKUP(Tabla10[[#This Row],[Columna1]],Tabla9[],3,0)</f>
        <v>JEFE DE DEPARTAMENTO</v>
      </c>
      <c r="H308" t="s">
        <v>60</v>
      </c>
    </row>
    <row r="309" spans="1:8" hidden="1" x14ac:dyDescent="0.25">
      <c r="A309" t="s">
        <v>3749</v>
      </c>
      <c r="B309" t="e">
        <f>VLOOKUP(Tabla10[[#This Row],[Columna1]],Tabla9[],1,0)</f>
        <v>#N/A</v>
      </c>
      <c r="C309" t="s">
        <v>92</v>
      </c>
      <c r="D309" t="e">
        <f>VLOOKUP(Tabla10[[#This Row],[Columna1]],Tabla9[],8,0)</f>
        <v>#N/A</v>
      </c>
      <c r="E309" t="s">
        <v>110</v>
      </c>
      <c r="F309" t="e">
        <f>VLOOKUP(Tabla10[[#This Row],[Columna1]],Tabla9[],33,3)</f>
        <v>#REF!</v>
      </c>
      <c r="G309" t="e">
        <f>VLOOKUP(Tabla10[[#This Row],[Columna1]],Tabla9[],3,0)</f>
        <v>#N/A</v>
      </c>
      <c r="H309" t="s">
        <v>45</v>
      </c>
    </row>
    <row r="310" spans="1:8" hidden="1" x14ac:dyDescent="0.25">
      <c r="A310" t="s">
        <v>630</v>
      </c>
      <c r="B310" t="e">
        <f>VLOOKUP(Tabla10[[#This Row],[Columna1]],Tabla9[],1,0)</f>
        <v>#N/A</v>
      </c>
      <c r="C310" t="s">
        <v>92</v>
      </c>
      <c r="D310" t="e">
        <f>VLOOKUP(Tabla10[[#This Row],[Columna1]],Tabla9[],8,0)</f>
        <v>#N/A</v>
      </c>
      <c r="E310" t="s">
        <v>98</v>
      </c>
      <c r="F310" t="e">
        <f>VLOOKUP(Tabla10[[#This Row],[Columna1]],Tabla9[],33,3)</f>
        <v>#REF!</v>
      </c>
      <c r="G310" t="e">
        <f>VLOOKUP(Tabla10[[#This Row],[Columna1]],Tabla9[],3,0)</f>
        <v>#N/A</v>
      </c>
      <c r="H310" t="s">
        <v>95</v>
      </c>
    </row>
    <row r="311" spans="1:8" hidden="1" x14ac:dyDescent="0.25">
      <c r="A311" t="s">
        <v>631</v>
      </c>
      <c r="B311" t="e">
        <f>VLOOKUP(Tabla10[[#This Row],[Columna1]],Tabla9[],1,0)</f>
        <v>#N/A</v>
      </c>
      <c r="C311" t="s">
        <v>92</v>
      </c>
      <c r="D311" t="e">
        <f>VLOOKUP(Tabla10[[#This Row],[Columna1]],Tabla9[],8,0)</f>
        <v>#N/A</v>
      </c>
      <c r="E311" t="s">
        <v>98</v>
      </c>
      <c r="F311" t="e">
        <f>VLOOKUP(Tabla10[[#This Row],[Columna1]],Tabla9[],33,3)</f>
        <v>#REF!</v>
      </c>
      <c r="G311" t="e">
        <f>VLOOKUP(Tabla10[[#This Row],[Columna1]],Tabla9[],3,0)</f>
        <v>#N/A</v>
      </c>
      <c r="H311" t="s">
        <v>95</v>
      </c>
    </row>
    <row r="312" spans="1:8" hidden="1" x14ac:dyDescent="0.25">
      <c r="A312" t="s">
        <v>632</v>
      </c>
      <c r="B312" t="e">
        <f>VLOOKUP(Tabla10[[#This Row],[Columna1]],Tabla9[],1,0)</f>
        <v>#N/A</v>
      </c>
      <c r="C312" t="s">
        <v>92</v>
      </c>
      <c r="D312" t="e">
        <f>VLOOKUP(Tabla10[[#This Row],[Columna1]],Tabla9[],8,0)</f>
        <v>#N/A</v>
      </c>
      <c r="E312" t="s">
        <v>97</v>
      </c>
      <c r="F312" t="e">
        <f>VLOOKUP(Tabla10[[#This Row],[Columna1]],Tabla9[],33,3)</f>
        <v>#REF!</v>
      </c>
      <c r="G312" t="e">
        <f>VLOOKUP(Tabla10[[#This Row],[Columna1]],Tabla9[],3,0)</f>
        <v>#N/A</v>
      </c>
      <c r="H312" t="s">
        <v>36</v>
      </c>
    </row>
    <row r="313" spans="1:8" hidden="1" x14ac:dyDescent="0.25">
      <c r="A313" t="s">
        <v>633</v>
      </c>
      <c r="B313" t="str">
        <f>VLOOKUP(Tabla10[[#This Row],[Columna1]],Tabla9[],1,0)</f>
        <v>RIVERA MACIAS IVAN JOEL</v>
      </c>
      <c r="C313" t="s">
        <v>92</v>
      </c>
      <c r="D313" t="str">
        <f>VLOOKUP(Tabla10[[#This Row],[Columna1]],Tabla9[],8,0)</f>
        <v>COORDINADOR DE PROTECCION CIVIL DEL COORDINADOR DE PROTECCION CIVIL</v>
      </c>
      <c r="E313" t="s">
        <v>97</v>
      </c>
      <c r="F313" t="e">
        <f>VLOOKUP(Tabla10[[#This Row],[Columna1]],Tabla9[],33,3)</f>
        <v>#REF!</v>
      </c>
      <c r="G313" t="str">
        <f>VLOOKUP(Tabla10[[#This Row],[Columna1]],Tabla9[],3,0)</f>
        <v>COORDINADOR DE PROTECCION CIVIL</v>
      </c>
      <c r="H313" t="s">
        <v>119</v>
      </c>
    </row>
    <row r="314" spans="1:8" hidden="1" x14ac:dyDescent="0.25">
      <c r="A314" t="s">
        <v>634</v>
      </c>
      <c r="B314" t="e">
        <f>VLOOKUP(Tabla10[[#This Row],[Columna1]],Tabla9[],1,0)</f>
        <v>#N/A</v>
      </c>
      <c r="C314" t="s">
        <v>92</v>
      </c>
      <c r="D314" t="e">
        <f>VLOOKUP(Tabla10[[#This Row],[Columna1]],Tabla9[],8,0)</f>
        <v>#N/A</v>
      </c>
      <c r="E314" t="s">
        <v>109</v>
      </c>
      <c r="F314" t="e">
        <f>VLOOKUP(Tabla10[[#This Row],[Columna1]],Tabla9[],33,3)</f>
        <v>#REF!</v>
      </c>
      <c r="G314" t="e">
        <f>VLOOKUP(Tabla10[[#This Row],[Columna1]],Tabla9[],3,0)</f>
        <v>#N/A</v>
      </c>
      <c r="H314" t="s">
        <v>36</v>
      </c>
    </row>
    <row r="315" spans="1:8" hidden="1" x14ac:dyDescent="0.25">
      <c r="A315" t="s">
        <v>635</v>
      </c>
      <c r="B315" t="e">
        <f>VLOOKUP(Tabla10[[#This Row],[Columna1]],Tabla9[],1,0)</f>
        <v>#N/A</v>
      </c>
      <c r="C315" t="s">
        <v>92</v>
      </c>
      <c r="D315" t="e">
        <f>VLOOKUP(Tabla10[[#This Row],[Columna1]],Tabla9[],8,0)</f>
        <v>#N/A</v>
      </c>
      <c r="E315" t="s">
        <v>100</v>
      </c>
      <c r="F315" t="e">
        <f>VLOOKUP(Tabla10[[#This Row],[Columna1]],Tabla9[],33,3)</f>
        <v>#REF!</v>
      </c>
      <c r="G315" t="e">
        <f>VLOOKUP(Tabla10[[#This Row],[Columna1]],Tabla9[],3,0)</f>
        <v>#N/A</v>
      </c>
      <c r="H315" t="s">
        <v>42</v>
      </c>
    </row>
    <row r="316" spans="1:8" hidden="1" x14ac:dyDescent="0.25">
      <c r="A316" t="s">
        <v>636</v>
      </c>
      <c r="B316" t="e">
        <f>VLOOKUP(Tabla10[[#This Row],[Columna1]],Tabla9[],1,0)</f>
        <v>#N/A</v>
      </c>
      <c r="C316" t="s">
        <v>92</v>
      </c>
      <c r="D316" t="e">
        <f>VLOOKUP(Tabla10[[#This Row],[Columna1]],Tabla9[],8,0)</f>
        <v>#N/A</v>
      </c>
      <c r="E316" t="s">
        <v>93</v>
      </c>
      <c r="F316" t="e">
        <f>VLOOKUP(Tabla10[[#This Row],[Columna1]],Tabla9[],33,3)</f>
        <v>#REF!</v>
      </c>
      <c r="G316" t="e">
        <f>VLOOKUP(Tabla10[[#This Row],[Columna1]],Tabla9[],3,0)</f>
        <v>#N/A</v>
      </c>
      <c r="H316" t="s">
        <v>36</v>
      </c>
    </row>
    <row r="317" spans="1:8" hidden="1" x14ac:dyDescent="0.25">
      <c r="A317" t="s">
        <v>3733</v>
      </c>
      <c r="B317" t="e">
        <f>VLOOKUP(Tabla10[[#This Row],[Columna1]],Tabla9[],1,0)</f>
        <v>#N/A</v>
      </c>
      <c r="C317" t="s">
        <v>92</v>
      </c>
      <c r="D317" t="e">
        <f>VLOOKUP(Tabla10[[#This Row],[Columna1]],Tabla9[],8,0)</f>
        <v>#N/A</v>
      </c>
      <c r="E317" t="s">
        <v>98</v>
      </c>
      <c r="F317" t="e">
        <f>VLOOKUP(Tabla10[[#This Row],[Columna1]],Tabla9[],33,3)</f>
        <v>#REF!</v>
      </c>
      <c r="G317" t="e">
        <f>VLOOKUP(Tabla10[[#This Row],[Columna1]],Tabla9[],3,0)</f>
        <v>#N/A</v>
      </c>
      <c r="H317" t="s">
        <v>95</v>
      </c>
    </row>
    <row r="318" spans="1:8" hidden="1" x14ac:dyDescent="0.25">
      <c r="A318" t="s">
        <v>637</v>
      </c>
      <c r="B318" t="e">
        <f>VLOOKUP(Tabla10[[#This Row],[Columna1]],Tabla9[],1,0)</f>
        <v>#N/A</v>
      </c>
      <c r="C318" t="s">
        <v>92</v>
      </c>
      <c r="D318" t="e">
        <f>VLOOKUP(Tabla10[[#This Row],[Columna1]],Tabla9[],8,0)</f>
        <v>#N/A</v>
      </c>
      <c r="E318" t="s">
        <v>97</v>
      </c>
      <c r="F318" t="e">
        <f>VLOOKUP(Tabla10[[#This Row],[Columna1]],Tabla9[],33,3)</f>
        <v>#REF!</v>
      </c>
      <c r="G318" t="e">
        <f>VLOOKUP(Tabla10[[#This Row],[Columna1]],Tabla9[],3,0)</f>
        <v>#N/A</v>
      </c>
      <c r="H318" t="s">
        <v>36</v>
      </c>
    </row>
    <row r="319" spans="1:8" hidden="1" x14ac:dyDescent="0.25">
      <c r="A319" t="s">
        <v>638</v>
      </c>
      <c r="B319" t="e">
        <f>VLOOKUP(Tabla10[[#This Row],[Columna1]],Tabla9[],1,0)</f>
        <v>#N/A</v>
      </c>
      <c r="C319" t="s">
        <v>92</v>
      </c>
      <c r="D319" t="e">
        <f>VLOOKUP(Tabla10[[#This Row],[Columna1]],Tabla9[],8,0)</f>
        <v>#N/A</v>
      </c>
      <c r="E319" t="s">
        <v>106</v>
      </c>
      <c r="F319" t="e">
        <f>VLOOKUP(Tabla10[[#This Row],[Columna1]],Tabla9[],33,3)</f>
        <v>#REF!</v>
      </c>
      <c r="G319" t="e">
        <f>VLOOKUP(Tabla10[[#This Row],[Columna1]],Tabla9[],3,0)</f>
        <v>#N/A</v>
      </c>
      <c r="H319" t="s">
        <v>45</v>
      </c>
    </row>
    <row r="320" spans="1:8" hidden="1" x14ac:dyDescent="0.25">
      <c r="A320" t="s">
        <v>3737</v>
      </c>
      <c r="B320" t="str">
        <f>VLOOKUP(Tabla10[[#This Row],[Columna1]],Tabla9[],1,0)</f>
        <v>RUIZ ORTIZ KARIM</v>
      </c>
      <c r="C320" t="s">
        <v>92</v>
      </c>
      <c r="D320" t="str">
        <f>VLOOKUP(Tabla10[[#This Row],[Columna1]],Tabla9[],8,0)</f>
        <v>SUBCOORDINADOR DE DEPENDENCIA  DEL DESPACHO DEL SUBDIRECTOR JURIDICO SECRETARIA DEL AYUNTAMIENTO</v>
      </c>
      <c r="E320" t="s">
        <v>104</v>
      </c>
      <c r="F320" t="e">
        <f>VLOOKUP(Tabla10[[#This Row],[Columna1]],Tabla9[],33,3)</f>
        <v>#REF!</v>
      </c>
      <c r="G320" t="str">
        <f>VLOOKUP(Tabla10[[#This Row],[Columna1]],Tabla9[],3,0)</f>
        <v xml:space="preserve">SUBCOORDINADOR DE DEPENDENCIA </v>
      </c>
      <c r="H320" t="s">
        <v>90</v>
      </c>
    </row>
    <row r="321" spans="1:8" hidden="1" x14ac:dyDescent="0.25">
      <c r="A321" t="s">
        <v>639</v>
      </c>
      <c r="B321" t="e">
        <f>VLOOKUP(Tabla10[[#This Row],[Columna1]],Tabla9[],1,0)</f>
        <v>#N/A</v>
      </c>
      <c r="C321" t="s">
        <v>92</v>
      </c>
      <c r="D321" t="e">
        <f>VLOOKUP(Tabla10[[#This Row],[Columna1]],Tabla9[],8,0)</f>
        <v>#N/A</v>
      </c>
      <c r="E321" t="s">
        <v>109</v>
      </c>
      <c r="F321" t="e">
        <f>VLOOKUP(Tabla10[[#This Row],[Columna1]],Tabla9[],33,3)</f>
        <v>#REF!</v>
      </c>
      <c r="G321" t="e">
        <f>VLOOKUP(Tabla10[[#This Row],[Columna1]],Tabla9[],3,0)</f>
        <v>#N/A</v>
      </c>
      <c r="H321" t="s">
        <v>36</v>
      </c>
    </row>
    <row r="322" spans="1:8" hidden="1" x14ac:dyDescent="0.25">
      <c r="A322" t="s">
        <v>640</v>
      </c>
      <c r="B322" t="str">
        <f>VLOOKUP(Tabla10[[#This Row],[Columna1]],Tabla9[],1,0)</f>
        <v>SAAVEDRA FERNANDEZ ARTURO JAVIER</v>
      </c>
      <c r="C322" t="s">
        <v>92</v>
      </c>
      <c r="D322" t="str">
        <f>VLOOKUP(Tabla10[[#This Row],[Columna1]],Tabla9[],8,0)</f>
        <v>LIDER DE PROYECTO DEL DESPACHO DEL C SECRETARIO DEL AYUNTAMIENTO</v>
      </c>
      <c r="E322" t="s">
        <v>101</v>
      </c>
      <c r="F322" t="e">
        <f>VLOOKUP(Tabla10[[#This Row],[Columna1]],Tabla9[],33,3)</f>
        <v>#REF!</v>
      </c>
      <c r="G322" t="str">
        <f>VLOOKUP(Tabla10[[#This Row],[Columna1]],Tabla9[],3,0)</f>
        <v>LIDER DE PROYECTO</v>
      </c>
      <c r="H322" t="s">
        <v>44</v>
      </c>
    </row>
    <row r="323" spans="1:8" hidden="1" x14ac:dyDescent="0.25">
      <c r="A323" t="s">
        <v>3728</v>
      </c>
      <c r="B323" t="str">
        <f>VLOOKUP(Tabla10[[#This Row],[Columna1]],Tabla9[],1,0)</f>
        <v>SAENZ GAUZIN YULIANA</v>
      </c>
      <c r="C323" t="s">
        <v>92</v>
      </c>
      <c r="D323" t="str">
        <f>VLOOKUP(Tabla10[[#This Row],[Columna1]],Tabla9[],8,0)</f>
        <v>JEFE  DE DEPARTAMENTO DE COMERCIO Y ESPECTACULOS</v>
      </c>
      <c r="E323" t="s">
        <v>98</v>
      </c>
      <c r="F323" t="e">
        <f>VLOOKUP(Tabla10[[#This Row],[Columna1]],Tabla9[],33,3)</f>
        <v>#REF!</v>
      </c>
      <c r="G323" t="str">
        <f>VLOOKUP(Tabla10[[#This Row],[Columna1]],Tabla9[],3,0)</f>
        <v>JEFE DE DEPARTAMENTO</v>
      </c>
      <c r="H323" t="s">
        <v>60</v>
      </c>
    </row>
    <row r="324" spans="1:8" hidden="1" x14ac:dyDescent="0.25">
      <c r="A324" t="s">
        <v>641</v>
      </c>
      <c r="B324" t="e">
        <f>VLOOKUP(Tabla10[[#This Row],[Columna1]],Tabla9[],1,0)</f>
        <v>#N/A</v>
      </c>
      <c r="C324" t="s">
        <v>92</v>
      </c>
      <c r="D324" t="e">
        <f>VLOOKUP(Tabla10[[#This Row],[Columna1]],Tabla9[],8,0)</f>
        <v>#N/A</v>
      </c>
      <c r="E324" t="s">
        <v>94</v>
      </c>
      <c r="F324" t="e">
        <f>VLOOKUP(Tabla10[[#This Row],[Columna1]],Tabla9[],33,3)</f>
        <v>#REF!</v>
      </c>
      <c r="G324" t="e">
        <f>VLOOKUP(Tabla10[[#This Row],[Columna1]],Tabla9[],3,0)</f>
        <v>#N/A</v>
      </c>
      <c r="H324" t="s">
        <v>95</v>
      </c>
    </row>
    <row r="325" spans="1:8" hidden="1" x14ac:dyDescent="0.25">
      <c r="A325" t="s">
        <v>642</v>
      </c>
      <c r="B325" t="e">
        <f>VLOOKUP(Tabla10[[#This Row],[Columna1]],Tabla9[],1,0)</f>
        <v>#N/A</v>
      </c>
      <c r="C325" t="s">
        <v>92</v>
      </c>
      <c r="D325" t="e">
        <f>VLOOKUP(Tabla10[[#This Row],[Columna1]],Tabla9[],8,0)</f>
        <v>#N/A</v>
      </c>
      <c r="E325" t="s">
        <v>98</v>
      </c>
      <c r="F325" t="e">
        <f>VLOOKUP(Tabla10[[#This Row],[Columna1]],Tabla9[],33,3)</f>
        <v>#REF!</v>
      </c>
      <c r="G325" t="e">
        <f>VLOOKUP(Tabla10[[#This Row],[Columna1]],Tabla9[],3,0)</f>
        <v>#N/A</v>
      </c>
      <c r="H325" t="s">
        <v>95</v>
      </c>
    </row>
    <row r="326" spans="1:8" hidden="1" x14ac:dyDescent="0.25">
      <c r="A326" t="s">
        <v>643</v>
      </c>
      <c r="B326" t="e">
        <f>VLOOKUP(Tabla10[[#This Row],[Columna1]],Tabla9[],1,0)</f>
        <v>#N/A</v>
      </c>
      <c r="C326" t="s">
        <v>92</v>
      </c>
      <c r="D326" t="e">
        <f>VLOOKUP(Tabla10[[#This Row],[Columna1]],Tabla9[],8,0)</f>
        <v>#N/A</v>
      </c>
      <c r="E326" t="s">
        <v>107</v>
      </c>
      <c r="F326" t="e">
        <f>VLOOKUP(Tabla10[[#This Row],[Columna1]],Tabla9[],33,3)</f>
        <v>#REF!</v>
      </c>
      <c r="G326" t="e">
        <f>VLOOKUP(Tabla10[[#This Row],[Columna1]],Tabla9[],3,0)</f>
        <v>#N/A</v>
      </c>
      <c r="H326" t="s">
        <v>36</v>
      </c>
    </row>
    <row r="327" spans="1:8" hidden="1" x14ac:dyDescent="0.25">
      <c r="A327" t="s">
        <v>644</v>
      </c>
      <c r="B327" t="e">
        <f>VLOOKUP(Tabla10[[#This Row],[Columna1]],Tabla9[],1,0)</f>
        <v>#N/A</v>
      </c>
      <c r="C327" t="s">
        <v>92</v>
      </c>
      <c r="D327" t="e">
        <f>VLOOKUP(Tabla10[[#This Row],[Columna1]],Tabla9[],8,0)</f>
        <v>#N/A</v>
      </c>
      <c r="E327" t="s">
        <v>103</v>
      </c>
      <c r="F327" t="e">
        <f>VLOOKUP(Tabla10[[#This Row],[Columna1]],Tabla9[],33,3)</f>
        <v>#REF!</v>
      </c>
      <c r="G327" t="e">
        <f>VLOOKUP(Tabla10[[#This Row],[Columna1]],Tabla9[],3,0)</f>
        <v>#N/A</v>
      </c>
      <c r="H327" t="s">
        <v>36</v>
      </c>
    </row>
    <row r="328" spans="1:8" hidden="1" x14ac:dyDescent="0.25">
      <c r="A328" t="s">
        <v>645</v>
      </c>
      <c r="B328" t="e">
        <f>VLOOKUP(Tabla10[[#This Row],[Columna1]],Tabla9[],1,0)</f>
        <v>#N/A</v>
      </c>
      <c r="C328" t="s">
        <v>92</v>
      </c>
      <c r="D328" t="e">
        <f>VLOOKUP(Tabla10[[#This Row],[Columna1]],Tabla9[],8,0)</f>
        <v>#N/A</v>
      </c>
      <c r="E328" t="s">
        <v>98</v>
      </c>
      <c r="F328" t="e">
        <f>VLOOKUP(Tabla10[[#This Row],[Columna1]],Tabla9[],33,3)</f>
        <v>#REF!</v>
      </c>
      <c r="G328" t="e">
        <f>VLOOKUP(Tabla10[[#This Row],[Columna1]],Tabla9[],3,0)</f>
        <v>#N/A</v>
      </c>
      <c r="H328" t="s">
        <v>95</v>
      </c>
    </row>
    <row r="329" spans="1:8" hidden="1" x14ac:dyDescent="0.25">
      <c r="A329" t="s">
        <v>646</v>
      </c>
      <c r="B329" t="e">
        <f>VLOOKUP(Tabla10[[#This Row],[Columna1]],Tabla9[],1,0)</f>
        <v>#N/A</v>
      </c>
      <c r="C329" t="s">
        <v>92</v>
      </c>
      <c r="D329" t="e">
        <f>VLOOKUP(Tabla10[[#This Row],[Columna1]],Tabla9[],8,0)</f>
        <v>#N/A</v>
      </c>
      <c r="E329" t="s">
        <v>94</v>
      </c>
      <c r="F329" t="e">
        <f>VLOOKUP(Tabla10[[#This Row],[Columna1]],Tabla9[],33,3)</f>
        <v>#REF!</v>
      </c>
      <c r="G329" t="e">
        <f>VLOOKUP(Tabla10[[#This Row],[Columna1]],Tabla9[],3,0)</f>
        <v>#N/A</v>
      </c>
      <c r="H329" t="s">
        <v>36</v>
      </c>
    </row>
    <row r="330" spans="1:8" hidden="1" x14ac:dyDescent="0.25">
      <c r="A330" t="s">
        <v>647</v>
      </c>
      <c r="B330" t="e">
        <f>VLOOKUP(Tabla10[[#This Row],[Columna1]],Tabla9[],1,0)</f>
        <v>#N/A</v>
      </c>
      <c r="C330" t="s">
        <v>92</v>
      </c>
      <c r="D330" t="e">
        <f>VLOOKUP(Tabla10[[#This Row],[Columna1]],Tabla9[],8,0)</f>
        <v>#N/A</v>
      </c>
      <c r="E330" t="s">
        <v>109</v>
      </c>
      <c r="F330" t="e">
        <f>VLOOKUP(Tabla10[[#This Row],[Columna1]],Tabla9[],33,3)</f>
        <v>#REF!</v>
      </c>
      <c r="G330" t="e">
        <f>VLOOKUP(Tabla10[[#This Row],[Columna1]],Tabla9[],3,0)</f>
        <v>#N/A</v>
      </c>
      <c r="H330" t="s">
        <v>113</v>
      </c>
    </row>
    <row r="331" spans="1:8" hidden="1" x14ac:dyDescent="0.25">
      <c r="A331" t="s">
        <v>648</v>
      </c>
      <c r="B331" t="e">
        <f>VLOOKUP(Tabla10[[#This Row],[Columna1]],Tabla9[],1,0)</f>
        <v>#N/A</v>
      </c>
      <c r="C331" t="s">
        <v>92</v>
      </c>
      <c r="D331" t="e">
        <f>VLOOKUP(Tabla10[[#This Row],[Columna1]],Tabla9[],8,0)</f>
        <v>#N/A</v>
      </c>
      <c r="E331" t="s">
        <v>93</v>
      </c>
      <c r="F331" t="e">
        <f>VLOOKUP(Tabla10[[#This Row],[Columna1]],Tabla9[],33,3)</f>
        <v>#REF!</v>
      </c>
      <c r="G331" t="e">
        <f>VLOOKUP(Tabla10[[#This Row],[Columna1]],Tabla9[],3,0)</f>
        <v>#N/A</v>
      </c>
      <c r="H331" t="s">
        <v>36</v>
      </c>
    </row>
    <row r="332" spans="1:8" hidden="1" x14ac:dyDescent="0.25">
      <c r="A332" t="s">
        <v>649</v>
      </c>
      <c r="B332" t="e">
        <f>VLOOKUP(Tabla10[[#This Row],[Columna1]],Tabla9[],1,0)</f>
        <v>#N/A</v>
      </c>
      <c r="C332" t="s">
        <v>92</v>
      </c>
      <c r="D332" t="e">
        <f>VLOOKUP(Tabla10[[#This Row],[Columna1]],Tabla9[],8,0)</f>
        <v>#N/A</v>
      </c>
      <c r="E332" t="s">
        <v>100</v>
      </c>
      <c r="F332" t="e">
        <f>VLOOKUP(Tabla10[[#This Row],[Columna1]],Tabla9[],33,3)</f>
        <v>#REF!</v>
      </c>
      <c r="G332" t="e">
        <f>VLOOKUP(Tabla10[[#This Row],[Columna1]],Tabla9[],3,0)</f>
        <v>#N/A</v>
      </c>
      <c r="H332" t="s">
        <v>115</v>
      </c>
    </row>
    <row r="333" spans="1:8" hidden="1" x14ac:dyDescent="0.25">
      <c r="A333" t="s">
        <v>3748</v>
      </c>
      <c r="B333" t="e">
        <f>VLOOKUP(Tabla10[[#This Row],[Columna1]],Tabla9[],1,0)</f>
        <v>#N/A</v>
      </c>
      <c r="C333" t="s">
        <v>92</v>
      </c>
      <c r="D333" t="e">
        <f>VLOOKUP(Tabla10[[#This Row],[Columna1]],Tabla9[],8,0)</f>
        <v>#N/A</v>
      </c>
      <c r="E333" t="s">
        <v>103</v>
      </c>
      <c r="F333" t="e">
        <f>VLOOKUP(Tabla10[[#This Row],[Columna1]],Tabla9[],33,3)</f>
        <v>#REF!</v>
      </c>
      <c r="G333" t="e">
        <f>VLOOKUP(Tabla10[[#This Row],[Columna1]],Tabla9[],3,0)</f>
        <v>#N/A</v>
      </c>
      <c r="H333" t="s">
        <v>45</v>
      </c>
    </row>
    <row r="334" spans="1:8" hidden="1" x14ac:dyDescent="0.25">
      <c r="A334" t="s">
        <v>3714</v>
      </c>
      <c r="B334" t="e">
        <f>VLOOKUP(Tabla10[[#This Row],[Columna1]],Tabla9[],1,0)</f>
        <v>#N/A</v>
      </c>
      <c r="C334" t="s">
        <v>92</v>
      </c>
      <c r="D334" t="e">
        <f>VLOOKUP(Tabla10[[#This Row],[Columna1]],Tabla9[],8,0)</f>
        <v>#N/A</v>
      </c>
      <c r="E334" t="s">
        <v>112</v>
      </c>
      <c r="F334" t="e">
        <f>VLOOKUP(Tabla10[[#This Row],[Columna1]],Tabla9[],33,3)</f>
        <v>#REF!</v>
      </c>
      <c r="G334" t="e">
        <f>VLOOKUP(Tabla10[[#This Row],[Columna1]],Tabla9[],3,0)</f>
        <v>#N/A</v>
      </c>
      <c r="H334" t="s">
        <v>51</v>
      </c>
    </row>
    <row r="335" spans="1:8" hidden="1" x14ac:dyDescent="0.25">
      <c r="A335" t="s">
        <v>650</v>
      </c>
      <c r="B335" t="e">
        <f>VLOOKUP(Tabla10[[#This Row],[Columna1]],Tabla9[],1,0)</f>
        <v>#N/A</v>
      </c>
      <c r="C335" t="s">
        <v>92</v>
      </c>
      <c r="D335" t="e">
        <f>VLOOKUP(Tabla10[[#This Row],[Columna1]],Tabla9[],8,0)</f>
        <v>#N/A</v>
      </c>
      <c r="E335" t="s">
        <v>94</v>
      </c>
      <c r="F335" t="e">
        <f>VLOOKUP(Tabla10[[#This Row],[Columna1]],Tabla9[],33,3)</f>
        <v>#REF!</v>
      </c>
      <c r="G335" t="e">
        <f>VLOOKUP(Tabla10[[#This Row],[Columna1]],Tabla9[],3,0)</f>
        <v>#N/A</v>
      </c>
      <c r="H335" t="s">
        <v>95</v>
      </c>
    </row>
    <row r="336" spans="1:8" hidden="1" x14ac:dyDescent="0.25">
      <c r="A336" t="s">
        <v>3713</v>
      </c>
      <c r="B336" t="e">
        <f>VLOOKUP(Tabla10[[#This Row],[Columna1]],Tabla9[],1,0)</f>
        <v>#N/A</v>
      </c>
      <c r="C336" t="s">
        <v>92</v>
      </c>
      <c r="D336" t="e">
        <f>VLOOKUP(Tabla10[[#This Row],[Columna1]],Tabla9[],8,0)</f>
        <v>#N/A</v>
      </c>
      <c r="E336" t="s">
        <v>112</v>
      </c>
      <c r="F336" t="e">
        <f>VLOOKUP(Tabla10[[#This Row],[Columna1]],Tabla9[],33,3)</f>
        <v>#REF!</v>
      </c>
      <c r="G336" t="e">
        <f>VLOOKUP(Tabla10[[#This Row],[Columna1]],Tabla9[],3,0)</f>
        <v>#N/A</v>
      </c>
      <c r="H336" t="s">
        <v>120</v>
      </c>
    </row>
    <row r="337" spans="1:8" hidden="1" x14ac:dyDescent="0.25">
      <c r="A337" t="s">
        <v>651</v>
      </c>
      <c r="B337" t="e">
        <f>VLOOKUP(Tabla10[[#This Row],[Columna1]],Tabla9[],1,0)</f>
        <v>#N/A</v>
      </c>
      <c r="C337" t="s">
        <v>92</v>
      </c>
      <c r="D337" t="e">
        <f>VLOOKUP(Tabla10[[#This Row],[Columna1]],Tabla9[],8,0)</f>
        <v>#N/A</v>
      </c>
      <c r="E337" t="s">
        <v>93</v>
      </c>
      <c r="F337" t="e">
        <f>VLOOKUP(Tabla10[[#This Row],[Columna1]],Tabla9[],33,3)</f>
        <v>#REF!</v>
      </c>
      <c r="G337" t="e">
        <f>VLOOKUP(Tabla10[[#This Row],[Columna1]],Tabla9[],3,0)</f>
        <v>#N/A</v>
      </c>
      <c r="H337" t="s">
        <v>45</v>
      </c>
    </row>
    <row r="338" spans="1:8" hidden="1" x14ac:dyDescent="0.25">
      <c r="A338" t="s">
        <v>652</v>
      </c>
      <c r="B338" t="str">
        <f>VLOOKUP(Tabla10[[#This Row],[Columna1]],Tabla9[],1,0)</f>
        <v>VALENZUELA COLOMO LUIS RAUL</v>
      </c>
      <c r="C338" t="s">
        <v>92</v>
      </c>
      <c r="D338" t="str">
        <f>VLOOKUP(Tabla10[[#This Row],[Columna1]],Tabla9[],8,0)</f>
        <v>JEFE   DEL DESPACHO  DEL C. SECRETARIO AYUNTAMIENTO</v>
      </c>
      <c r="E338" t="s">
        <v>106</v>
      </c>
      <c r="F338" t="e">
        <f>VLOOKUP(Tabla10[[#This Row],[Columna1]],Tabla9[],33,3)</f>
        <v>#REF!</v>
      </c>
      <c r="G338" t="str">
        <f>VLOOKUP(Tabla10[[#This Row],[Columna1]],Tabla9[],3,0)</f>
        <v xml:space="preserve">JEFE DE DEPARTAMENTO </v>
      </c>
      <c r="H338" t="s">
        <v>60</v>
      </c>
    </row>
    <row r="339" spans="1:8" hidden="1" x14ac:dyDescent="0.25">
      <c r="A339" t="s">
        <v>653</v>
      </c>
      <c r="B339" t="e">
        <f>VLOOKUP(Tabla10[[#This Row],[Columna1]],Tabla9[],1,0)</f>
        <v>#N/A</v>
      </c>
      <c r="C339" t="s">
        <v>92</v>
      </c>
      <c r="D339" t="e">
        <f>VLOOKUP(Tabla10[[#This Row],[Columna1]],Tabla9[],8,0)</f>
        <v>#N/A</v>
      </c>
      <c r="E339" t="s">
        <v>104</v>
      </c>
      <c r="F339" t="e">
        <f>VLOOKUP(Tabla10[[#This Row],[Columna1]],Tabla9[],33,3)</f>
        <v>#REF!</v>
      </c>
      <c r="G339" t="e">
        <f>VLOOKUP(Tabla10[[#This Row],[Columna1]],Tabla9[],3,0)</f>
        <v>#N/A</v>
      </c>
      <c r="H339" t="s">
        <v>40</v>
      </c>
    </row>
    <row r="340" spans="1:8" hidden="1" x14ac:dyDescent="0.25">
      <c r="A340" t="s">
        <v>654</v>
      </c>
      <c r="B340" t="str">
        <f>VLOOKUP(Tabla10[[#This Row],[Columna1]],Tabla9[],1,0)</f>
        <v>VARELA RODRIGUEZ DALIA VIANEY</v>
      </c>
      <c r="C340" t="s">
        <v>92</v>
      </c>
      <c r="D340" t="str">
        <f>VLOOKUP(Tabla10[[#This Row],[Columna1]],Tabla9[],8,0)</f>
        <v>JEFE  DE DEPARTAMENTO DE CONVENIOS Y CONTRATOS</v>
      </c>
      <c r="E340" t="s">
        <v>110</v>
      </c>
      <c r="F340" t="e">
        <f>VLOOKUP(Tabla10[[#This Row],[Columna1]],Tabla9[],33,3)</f>
        <v>#REF!</v>
      </c>
      <c r="G340" t="str">
        <f>VLOOKUP(Tabla10[[#This Row],[Columna1]],Tabla9[],3,0)</f>
        <v xml:space="preserve">JEFE DE DEPARTAMENTO </v>
      </c>
      <c r="H340" t="s">
        <v>60</v>
      </c>
    </row>
    <row r="341" spans="1:8" hidden="1" x14ac:dyDescent="0.25">
      <c r="A341" t="s">
        <v>3722</v>
      </c>
      <c r="B341" t="e">
        <f>VLOOKUP(Tabla10[[#This Row],[Columna1]],Tabla9[],1,0)</f>
        <v>#N/A</v>
      </c>
      <c r="C341" t="s">
        <v>92</v>
      </c>
      <c r="D341" t="e">
        <f>VLOOKUP(Tabla10[[#This Row],[Columna1]],Tabla9[],8,0)</f>
        <v>#N/A</v>
      </c>
      <c r="E341" t="s">
        <v>94</v>
      </c>
      <c r="F341" t="e">
        <f>VLOOKUP(Tabla10[[#This Row],[Columna1]],Tabla9[],33,3)</f>
        <v>#REF!</v>
      </c>
      <c r="G341" t="e">
        <f>VLOOKUP(Tabla10[[#This Row],[Columna1]],Tabla9[],3,0)</f>
        <v>#N/A</v>
      </c>
      <c r="H341" t="s">
        <v>95</v>
      </c>
    </row>
    <row r="342" spans="1:8" hidden="1" x14ac:dyDescent="0.25">
      <c r="A342" t="s">
        <v>655</v>
      </c>
      <c r="B342" t="str">
        <f>VLOOKUP(Tabla10[[#This Row],[Columna1]],Tabla9[],1,0)</f>
        <v>VELAZQUEZ ESTRADA PEDRO FRANCISCO</v>
      </c>
      <c r="C342" t="s">
        <v>92</v>
      </c>
      <c r="D342" t="str">
        <f>VLOOKUP(Tabla10[[#This Row],[Columna1]],Tabla9[],8,0)</f>
        <v>LIDER DE PROYECTO DE DEPARTAMENTO ADMINISTRATIVO SECRETARIA DEL AYUNTAMIENTO</v>
      </c>
      <c r="E342" t="s">
        <v>99</v>
      </c>
      <c r="F342" t="e">
        <f>VLOOKUP(Tabla10[[#This Row],[Columna1]],Tabla9[],33,3)</f>
        <v>#REF!</v>
      </c>
      <c r="G342" t="str">
        <f>VLOOKUP(Tabla10[[#This Row],[Columna1]],Tabla9[],3,0)</f>
        <v>LIDER DE PROYECTO</v>
      </c>
      <c r="H342" t="s">
        <v>44</v>
      </c>
    </row>
    <row r="343" spans="1:8" hidden="1" x14ac:dyDescent="0.25">
      <c r="A343" t="s">
        <v>656</v>
      </c>
      <c r="B343" t="e">
        <f>VLOOKUP(Tabla10[[#This Row],[Columna1]],Tabla9[],1,0)</f>
        <v>#N/A</v>
      </c>
      <c r="C343" t="s">
        <v>92</v>
      </c>
      <c r="D343" t="e">
        <f>VLOOKUP(Tabla10[[#This Row],[Columna1]],Tabla9[],8,0)</f>
        <v>#N/A</v>
      </c>
      <c r="E343" t="s">
        <v>104</v>
      </c>
      <c r="F343" t="e">
        <f>VLOOKUP(Tabla10[[#This Row],[Columna1]],Tabla9[],33,3)</f>
        <v>#REF!</v>
      </c>
      <c r="G343" t="e">
        <f>VLOOKUP(Tabla10[[#This Row],[Columna1]],Tabla9[],3,0)</f>
        <v>#N/A</v>
      </c>
      <c r="H343" t="s">
        <v>121</v>
      </c>
    </row>
    <row r="344" spans="1:8" hidden="1" x14ac:dyDescent="0.25">
      <c r="A344" t="s">
        <v>657</v>
      </c>
      <c r="B344" t="e">
        <f>VLOOKUP(Tabla10[[#This Row],[Columna1]],Tabla9[],1,0)</f>
        <v>#N/A</v>
      </c>
      <c r="C344" t="s">
        <v>92</v>
      </c>
      <c r="D344" t="e">
        <f>VLOOKUP(Tabla10[[#This Row],[Columna1]],Tabla9[],8,0)</f>
        <v>#N/A</v>
      </c>
      <c r="E344" t="s">
        <v>106</v>
      </c>
      <c r="F344" t="e">
        <f>VLOOKUP(Tabla10[[#This Row],[Columna1]],Tabla9[],33,3)</f>
        <v>#REF!</v>
      </c>
      <c r="G344" t="e">
        <f>VLOOKUP(Tabla10[[#This Row],[Columna1]],Tabla9[],3,0)</f>
        <v>#N/A</v>
      </c>
      <c r="H344" t="s">
        <v>36</v>
      </c>
    </row>
    <row r="345" spans="1:8" hidden="1" x14ac:dyDescent="0.25">
      <c r="A345" t="s">
        <v>658</v>
      </c>
      <c r="B345" t="e">
        <f>VLOOKUP(Tabla10[[#This Row],[Columna1]],Tabla9[],1,0)</f>
        <v>#N/A</v>
      </c>
      <c r="C345" t="s">
        <v>92</v>
      </c>
      <c r="D345" t="e">
        <f>VLOOKUP(Tabla10[[#This Row],[Columna1]],Tabla9[],8,0)</f>
        <v>#N/A</v>
      </c>
      <c r="E345" t="s">
        <v>99</v>
      </c>
      <c r="F345" t="e">
        <f>VLOOKUP(Tabla10[[#This Row],[Columna1]],Tabla9[],33,3)</f>
        <v>#REF!</v>
      </c>
      <c r="G345" t="e">
        <f>VLOOKUP(Tabla10[[#This Row],[Columna1]],Tabla9[],3,0)</f>
        <v>#N/A</v>
      </c>
      <c r="H345" t="s">
        <v>36</v>
      </c>
    </row>
    <row r="346" spans="1:8" hidden="1" x14ac:dyDescent="0.25">
      <c r="A346" t="s">
        <v>659</v>
      </c>
      <c r="B346" t="str">
        <f>VLOOKUP(Tabla10[[#This Row],[Columna1]],Tabla9[],1,0)</f>
        <v>VILLALOBOS GARCIA EVER ANTONIO</v>
      </c>
      <c r="C346" t="s">
        <v>92</v>
      </c>
      <c r="D346" t="str">
        <f>VLOOKUP(Tabla10[[#This Row],[Columna1]],Tabla9[],8,0)</f>
        <v>SUBSECRETARIO.DESPACHO DEL SUBDIRECTOR JURIDICO SECRETARIA DEL AYUNTAMIENTO</v>
      </c>
      <c r="E346" t="s">
        <v>104</v>
      </c>
      <c r="F346" t="e">
        <f>VLOOKUP(Tabla10[[#This Row],[Columna1]],Tabla9[],33,3)</f>
        <v>#REF!</v>
      </c>
      <c r="G346" t="str">
        <f>VLOOKUP(Tabla10[[#This Row],[Columna1]],Tabla9[],3,0)</f>
        <v>SUBSECRETARIO</v>
      </c>
      <c r="H346" t="s">
        <v>116</v>
      </c>
    </row>
    <row r="347" spans="1:8" hidden="1" x14ac:dyDescent="0.25">
      <c r="A347" t="s">
        <v>660</v>
      </c>
      <c r="B347" t="e">
        <f>VLOOKUP(Tabla10[[#This Row],[Columna1]],Tabla9[],1,0)</f>
        <v>#N/A</v>
      </c>
      <c r="C347" t="s">
        <v>92</v>
      </c>
      <c r="D347" t="e">
        <f>VLOOKUP(Tabla10[[#This Row],[Columna1]],Tabla9[],8,0)</f>
        <v>#N/A</v>
      </c>
      <c r="E347" t="s">
        <v>104</v>
      </c>
      <c r="F347" t="e">
        <f>VLOOKUP(Tabla10[[#This Row],[Columna1]],Tabla9[],33,3)</f>
        <v>#REF!</v>
      </c>
      <c r="G347" t="e">
        <f>VLOOKUP(Tabla10[[#This Row],[Columna1]],Tabla9[],3,0)</f>
        <v>#N/A</v>
      </c>
      <c r="H347" t="s">
        <v>42</v>
      </c>
    </row>
    <row r="348" spans="1:8" hidden="1" x14ac:dyDescent="0.25">
      <c r="A348" t="s">
        <v>661</v>
      </c>
      <c r="B348" t="e">
        <f>VLOOKUP(Tabla10[[#This Row],[Columna1]],Tabla9[],1,0)</f>
        <v>#N/A</v>
      </c>
      <c r="C348" t="s">
        <v>92</v>
      </c>
      <c r="D348" t="e">
        <f>VLOOKUP(Tabla10[[#This Row],[Columna1]],Tabla9[],8,0)</f>
        <v>#N/A</v>
      </c>
      <c r="E348" t="s">
        <v>102</v>
      </c>
      <c r="F348" t="e">
        <f>VLOOKUP(Tabla10[[#This Row],[Columna1]],Tabla9[],33,3)</f>
        <v>#REF!</v>
      </c>
      <c r="G348" t="e">
        <f>VLOOKUP(Tabla10[[#This Row],[Columna1]],Tabla9[],3,0)</f>
        <v>#N/A</v>
      </c>
      <c r="H348" t="s">
        <v>36</v>
      </c>
    </row>
    <row r="349" spans="1:8" hidden="1" x14ac:dyDescent="0.25">
      <c r="A349" t="s">
        <v>662</v>
      </c>
      <c r="B349" t="str">
        <f>VLOOKUP(Tabla10[[#This Row],[Columna1]],Tabla9[],1,0)</f>
        <v>VILLA PARRA HEBERT ARTURO</v>
      </c>
      <c r="C349" t="s">
        <v>92</v>
      </c>
      <c r="D349" t="str">
        <f>VLOOKUP(Tabla10[[#This Row],[Columna1]],Tabla9[],8,0)</f>
        <v>JEFE  DE DEPARTAMENTO DE RECLUTAMIENTO</v>
      </c>
      <c r="E349" t="s">
        <v>100</v>
      </c>
      <c r="F349" t="e">
        <f>VLOOKUP(Tabla10[[#This Row],[Columna1]],Tabla9[],33,3)</f>
        <v>#REF!</v>
      </c>
      <c r="G349" t="str">
        <f>VLOOKUP(Tabla10[[#This Row],[Columna1]],Tabla9[],3,0)</f>
        <v xml:space="preserve">JEFE DE DEPARTAMENTO </v>
      </c>
      <c r="H349" t="s">
        <v>60</v>
      </c>
    </row>
    <row r="350" spans="1:8" hidden="1" x14ac:dyDescent="0.25">
      <c r="A350" t="s">
        <v>663</v>
      </c>
      <c r="B350" t="e">
        <f>VLOOKUP(Tabla10[[#This Row],[Columna1]],Tabla9[],1,0)</f>
        <v>#N/A</v>
      </c>
      <c r="C350" t="s">
        <v>92</v>
      </c>
      <c r="D350" t="e">
        <f>VLOOKUP(Tabla10[[#This Row],[Columna1]],Tabla9[],8,0)</f>
        <v>#N/A</v>
      </c>
      <c r="E350" t="s">
        <v>109</v>
      </c>
      <c r="F350" t="e">
        <f>VLOOKUP(Tabla10[[#This Row],[Columna1]],Tabla9[],33,3)</f>
        <v>#REF!</v>
      </c>
      <c r="G350" t="e">
        <f>VLOOKUP(Tabla10[[#This Row],[Columna1]],Tabla9[],3,0)</f>
        <v>#N/A</v>
      </c>
      <c r="H350" t="s">
        <v>50</v>
      </c>
    </row>
    <row r="351" spans="1:8" hidden="1" x14ac:dyDescent="0.25">
      <c r="A351" t="s">
        <v>664</v>
      </c>
      <c r="B351" t="e">
        <f>VLOOKUP(Tabla10[[#This Row],[Columna1]],Tabla9[],1,0)</f>
        <v>#N/A</v>
      </c>
      <c r="C351" t="s">
        <v>92</v>
      </c>
      <c r="D351" t="e">
        <f>VLOOKUP(Tabla10[[#This Row],[Columna1]],Tabla9[],8,0)</f>
        <v>#N/A</v>
      </c>
      <c r="E351" t="s">
        <v>94</v>
      </c>
      <c r="F351" t="e">
        <f>VLOOKUP(Tabla10[[#This Row],[Columna1]],Tabla9[],33,3)</f>
        <v>#REF!</v>
      </c>
      <c r="G351" t="e">
        <f>VLOOKUP(Tabla10[[#This Row],[Columna1]],Tabla9[],3,0)</f>
        <v>#N/A</v>
      </c>
      <c r="H351" t="s">
        <v>95</v>
      </c>
    </row>
    <row r="352" spans="1:8" hidden="1" x14ac:dyDescent="0.25">
      <c r="A352" t="s">
        <v>3801</v>
      </c>
      <c r="B352" t="e">
        <f>VLOOKUP(Tabla10[[#This Row],[Columna1]],Tabla9[],1,0)</f>
        <v>#N/A</v>
      </c>
      <c r="C352" t="s">
        <v>123</v>
      </c>
      <c r="D352" t="e">
        <f>VLOOKUP(Tabla10[[#This Row],[Columna1]],Tabla9[],8,0)</f>
        <v>#N/A</v>
      </c>
      <c r="E352" t="s">
        <v>124</v>
      </c>
      <c r="F352" t="e">
        <f>VLOOKUP(Tabla10[[#This Row],[Columna1]],Tabla9[],33,3)</f>
        <v>#REF!</v>
      </c>
      <c r="G352" t="e">
        <f>VLOOKUP(Tabla10[[#This Row],[Columna1]],Tabla9[],3,0)</f>
        <v>#N/A</v>
      </c>
      <c r="H352" t="s">
        <v>125</v>
      </c>
    </row>
    <row r="353" spans="1:8" hidden="1" x14ac:dyDescent="0.25">
      <c r="A353" t="s">
        <v>665</v>
      </c>
      <c r="B353" t="e">
        <f>VLOOKUP(Tabla10[[#This Row],[Columna1]],Tabla9[],1,0)</f>
        <v>#N/A</v>
      </c>
      <c r="C353" t="s">
        <v>123</v>
      </c>
      <c r="D353" t="e">
        <f>VLOOKUP(Tabla10[[#This Row],[Columna1]],Tabla9[],8,0)</f>
        <v>#N/A</v>
      </c>
      <c r="E353" t="s">
        <v>126</v>
      </c>
      <c r="F353" t="e">
        <f>VLOOKUP(Tabla10[[#This Row],[Columna1]],Tabla9[],33,3)</f>
        <v>#N/A</v>
      </c>
      <c r="G353" t="e">
        <f>VLOOKUP(Tabla10[[#This Row],[Columna1]],Tabla9[],3,0)</f>
        <v>#N/A</v>
      </c>
      <c r="H353" t="s">
        <v>45</v>
      </c>
    </row>
    <row r="354" spans="1:8" hidden="1" x14ac:dyDescent="0.25">
      <c r="A354" t="s">
        <v>666</v>
      </c>
      <c r="B354" t="e">
        <f>VLOOKUP(Tabla10[[#This Row],[Columna1]],Tabla9[],1,0)</f>
        <v>#N/A</v>
      </c>
      <c r="C354" t="s">
        <v>123</v>
      </c>
      <c r="D354" t="e">
        <f>VLOOKUP(Tabla10[[#This Row],[Columna1]],Tabla9[],8,0)</f>
        <v>#N/A</v>
      </c>
      <c r="E354" t="s">
        <v>127</v>
      </c>
      <c r="F354" t="e">
        <f>VLOOKUP(Tabla10[[#This Row],[Columna1]],Tabla9[],33,3)</f>
        <v>#REF!</v>
      </c>
      <c r="G354" t="e">
        <f>VLOOKUP(Tabla10[[#This Row],[Columna1]],Tabla9[],3,0)</f>
        <v>#N/A</v>
      </c>
      <c r="H354" t="s">
        <v>128</v>
      </c>
    </row>
    <row r="355" spans="1:8" hidden="1" x14ac:dyDescent="0.25">
      <c r="A355" t="s">
        <v>667</v>
      </c>
      <c r="B355" t="e">
        <f>VLOOKUP(Tabla10[[#This Row],[Columna1]],Tabla9[],1,0)</f>
        <v>#N/A</v>
      </c>
      <c r="C355" t="s">
        <v>123</v>
      </c>
      <c r="D355" t="e">
        <f>VLOOKUP(Tabla10[[#This Row],[Columna1]],Tabla9[],8,0)</f>
        <v>#N/A</v>
      </c>
      <c r="E355" t="s">
        <v>130</v>
      </c>
      <c r="F355" t="e">
        <f>VLOOKUP(Tabla10[[#This Row],[Columna1]],Tabla9[],33,3)</f>
        <v>#REF!</v>
      </c>
      <c r="G355" t="e">
        <f>VLOOKUP(Tabla10[[#This Row],[Columna1]],Tabla9[],3,0)</f>
        <v>#N/A</v>
      </c>
      <c r="H355" t="s">
        <v>128</v>
      </c>
    </row>
    <row r="356" spans="1:8" hidden="1" x14ac:dyDescent="0.25">
      <c r="A356" t="s">
        <v>668</v>
      </c>
      <c r="B356" t="e">
        <f>VLOOKUP(Tabla10[[#This Row],[Columna1]],Tabla9[],1,0)</f>
        <v>#N/A</v>
      </c>
      <c r="C356" t="s">
        <v>123</v>
      </c>
      <c r="D356" t="e">
        <f>VLOOKUP(Tabla10[[#This Row],[Columna1]],Tabla9[],8,0)</f>
        <v>#N/A</v>
      </c>
      <c r="E356" t="s">
        <v>124</v>
      </c>
      <c r="F356" t="e">
        <f>VLOOKUP(Tabla10[[#This Row],[Columna1]],Tabla9[],33,3)</f>
        <v>#REF!</v>
      </c>
      <c r="G356" t="e">
        <f>VLOOKUP(Tabla10[[#This Row],[Columna1]],Tabla9[],3,0)</f>
        <v>#N/A</v>
      </c>
      <c r="H356" t="s">
        <v>113</v>
      </c>
    </row>
    <row r="357" spans="1:8" hidden="1" x14ac:dyDescent="0.25">
      <c r="A357" t="s">
        <v>669</v>
      </c>
      <c r="B357" t="e">
        <f>VLOOKUP(Tabla10[[#This Row],[Columna1]],Tabla9[],1,0)</f>
        <v>#N/A</v>
      </c>
      <c r="C357" t="s">
        <v>123</v>
      </c>
      <c r="D357" t="e">
        <f>VLOOKUP(Tabla10[[#This Row],[Columna1]],Tabla9[],8,0)</f>
        <v>#N/A</v>
      </c>
      <c r="E357" t="s">
        <v>127</v>
      </c>
      <c r="F357" t="e">
        <f>VLOOKUP(Tabla10[[#This Row],[Columna1]],Tabla9[],33,3)</f>
        <v>#N/A</v>
      </c>
      <c r="G357" t="e">
        <f>VLOOKUP(Tabla10[[#This Row],[Columna1]],Tabla9[],3,0)</f>
        <v>#N/A</v>
      </c>
      <c r="H357" t="s">
        <v>128</v>
      </c>
    </row>
    <row r="358" spans="1:8" hidden="1" x14ac:dyDescent="0.25">
      <c r="A358" t="s">
        <v>3770</v>
      </c>
      <c r="B358" t="e">
        <f>VLOOKUP(Tabla10[[#This Row],[Columna1]],Tabla9[],1,0)</f>
        <v>#N/A</v>
      </c>
      <c r="C358" t="s">
        <v>123</v>
      </c>
      <c r="D358" t="e">
        <f>VLOOKUP(Tabla10[[#This Row],[Columna1]],Tabla9[],8,0)</f>
        <v>#N/A</v>
      </c>
      <c r="E358" t="s">
        <v>131</v>
      </c>
      <c r="F358" t="e">
        <f>VLOOKUP(Tabla10[[#This Row],[Columna1]],Tabla9[],33,3)</f>
        <v>#REF!</v>
      </c>
      <c r="G358" t="e">
        <f>VLOOKUP(Tabla10[[#This Row],[Columna1]],Tabla9[],3,0)</f>
        <v>#N/A</v>
      </c>
      <c r="H358" t="s">
        <v>47</v>
      </c>
    </row>
    <row r="359" spans="1:8" hidden="1" x14ac:dyDescent="0.25">
      <c r="A359" t="s">
        <v>670</v>
      </c>
      <c r="B359" t="e">
        <f>VLOOKUP(Tabla10[[#This Row],[Columna1]],Tabla9[],1,0)</f>
        <v>#N/A</v>
      </c>
      <c r="C359" t="s">
        <v>123</v>
      </c>
      <c r="D359" t="e">
        <f>VLOOKUP(Tabla10[[#This Row],[Columna1]],Tabla9[],8,0)</f>
        <v>#N/A</v>
      </c>
      <c r="E359" t="s">
        <v>126</v>
      </c>
      <c r="F359" t="e">
        <f>VLOOKUP(Tabla10[[#This Row],[Columna1]],Tabla9[],33,3)</f>
        <v>#REF!</v>
      </c>
      <c r="G359" t="e">
        <f>VLOOKUP(Tabla10[[#This Row],[Columna1]],Tabla9[],3,0)</f>
        <v>#N/A</v>
      </c>
      <c r="H359" t="s">
        <v>36</v>
      </c>
    </row>
    <row r="360" spans="1:8" hidden="1" x14ac:dyDescent="0.25">
      <c r="A360" t="s">
        <v>671</v>
      </c>
      <c r="B360" t="e">
        <f>VLOOKUP(Tabla10[[#This Row],[Columna1]],Tabla9[],1,0)</f>
        <v>#N/A</v>
      </c>
      <c r="C360" t="s">
        <v>123</v>
      </c>
      <c r="D360" t="e">
        <f>VLOOKUP(Tabla10[[#This Row],[Columna1]],Tabla9[],8,0)</f>
        <v>#N/A</v>
      </c>
      <c r="E360" t="s">
        <v>130</v>
      </c>
      <c r="F360" t="e">
        <f>VLOOKUP(Tabla10[[#This Row],[Columna1]],Tabla9[],33,3)</f>
        <v>#REF!</v>
      </c>
      <c r="G360" t="e">
        <f>VLOOKUP(Tabla10[[#This Row],[Columna1]],Tabla9[],3,0)</f>
        <v>#N/A</v>
      </c>
      <c r="H360" t="s">
        <v>36</v>
      </c>
    </row>
    <row r="361" spans="1:8" hidden="1" x14ac:dyDescent="0.25">
      <c r="A361" t="s">
        <v>672</v>
      </c>
      <c r="B361" t="e">
        <f>VLOOKUP(Tabla10[[#This Row],[Columna1]],Tabla9[],1,0)</f>
        <v>#N/A</v>
      </c>
      <c r="C361" t="s">
        <v>123</v>
      </c>
      <c r="D361" t="e">
        <f>VLOOKUP(Tabla10[[#This Row],[Columna1]],Tabla9[],8,0)</f>
        <v>#N/A</v>
      </c>
      <c r="E361" t="s">
        <v>131</v>
      </c>
      <c r="F361" t="e">
        <f>VLOOKUP(Tabla10[[#This Row],[Columna1]],Tabla9[],33,3)</f>
        <v>#REF!</v>
      </c>
      <c r="G361" t="e">
        <f>VLOOKUP(Tabla10[[#This Row],[Columna1]],Tabla9[],3,0)</f>
        <v>#N/A</v>
      </c>
      <c r="H361" t="s">
        <v>36</v>
      </c>
    </row>
    <row r="362" spans="1:8" hidden="1" x14ac:dyDescent="0.25">
      <c r="A362" t="s">
        <v>673</v>
      </c>
      <c r="B362" t="e">
        <f>VLOOKUP(Tabla10[[#This Row],[Columna1]],Tabla9[],1,0)</f>
        <v>#N/A</v>
      </c>
      <c r="C362" t="s">
        <v>123</v>
      </c>
      <c r="D362" t="e">
        <f>VLOOKUP(Tabla10[[#This Row],[Columna1]],Tabla9[],8,0)</f>
        <v>#N/A</v>
      </c>
      <c r="E362" t="s">
        <v>133</v>
      </c>
      <c r="F362" t="e">
        <f>VLOOKUP(Tabla10[[#This Row],[Columna1]],Tabla9[],33,3)</f>
        <v>#REF!</v>
      </c>
      <c r="G362" t="e">
        <f>VLOOKUP(Tabla10[[#This Row],[Columna1]],Tabla9[],3,0)</f>
        <v>#N/A</v>
      </c>
      <c r="H362" t="s">
        <v>40</v>
      </c>
    </row>
    <row r="363" spans="1:8" hidden="1" x14ac:dyDescent="0.25">
      <c r="A363" t="s">
        <v>674</v>
      </c>
      <c r="B363" t="e">
        <f>VLOOKUP(Tabla10[[#This Row],[Columna1]],Tabla9[],1,0)</f>
        <v>#N/A</v>
      </c>
      <c r="C363" t="s">
        <v>123</v>
      </c>
      <c r="D363" t="e">
        <f>VLOOKUP(Tabla10[[#This Row],[Columna1]],Tabla9[],8,0)</f>
        <v>#N/A</v>
      </c>
      <c r="E363" t="s">
        <v>130</v>
      </c>
      <c r="F363" t="e">
        <f>VLOOKUP(Tabla10[[#This Row],[Columna1]],Tabla9[],33,3)</f>
        <v>#N/A</v>
      </c>
      <c r="G363" t="e">
        <f>VLOOKUP(Tabla10[[#This Row],[Columna1]],Tabla9[],3,0)</f>
        <v>#N/A</v>
      </c>
      <c r="H363" t="s">
        <v>40</v>
      </c>
    </row>
    <row r="364" spans="1:8" hidden="1" x14ac:dyDescent="0.25">
      <c r="A364" t="s">
        <v>675</v>
      </c>
      <c r="B364" t="e">
        <f>VLOOKUP(Tabla10[[#This Row],[Columna1]],Tabla9[],1,0)</f>
        <v>#N/A</v>
      </c>
      <c r="C364" t="s">
        <v>123</v>
      </c>
      <c r="D364" t="e">
        <f>VLOOKUP(Tabla10[[#This Row],[Columna1]],Tabla9[],8,0)</f>
        <v>#N/A</v>
      </c>
      <c r="E364" t="s">
        <v>124</v>
      </c>
      <c r="F364" t="e">
        <f>VLOOKUP(Tabla10[[#This Row],[Columna1]],Tabla9[],33,3)</f>
        <v>#REF!</v>
      </c>
      <c r="G364" t="e">
        <f>VLOOKUP(Tabla10[[#This Row],[Columna1]],Tabla9[],3,0)</f>
        <v>#N/A</v>
      </c>
      <c r="H364" t="s">
        <v>113</v>
      </c>
    </row>
    <row r="365" spans="1:8" hidden="1" x14ac:dyDescent="0.25">
      <c r="A365" t="s">
        <v>676</v>
      </c>
      <c r="B365" t="e">
        <f>VLOOKUP(Tabla10[[#This Row],[Columna1]],Tabla9[],1,0)</f>
        <v>#N/A</v>
      </c>
      <c r="C365" t="s">
        <v>123</v>
      </c>
      <c r="D365" t="e">
        <f>VLOOKUP(Tabla10[[#This Row],[Columna1]],Tabla9[],8,0)</f>
        <v>#N/A</v>
      </c>
      <c r="E365" t="s">
        <v>134</v>
      </c>
      <c r="F365" t="e">
        <f>VLOOKUP(Tabla10[[#This Row],[Columna1]],Tabla9[],33,3)</f>
        <v>#N/A</v>
      </c>
      <c r="G365" t="e">
        <f>VLOOKUP(Tabla10[[#This Row],[Columna1]],Tabla9[],3,0)</f>
        <v>#N/A</v>
      </c>
      <c r="H365" t="s">
        <v>36</v>
      </c>
    </row>
    <row r="366" spans="1:8" hidden="1" x14ac:dyDescent="0.25">
      <c r="A366" t="s">
        <v>3799</v>
      </c>
      <c r="B366" t="e">
        <f>VLOOKUP(Tabla10[[#This Row],[Columna1]],Tabla9[],1,0)</f>
        <v>#N/A</v>
      </c>
      <c r="C366" t="s">
        <v>123</v>
      </c>
      <c r="D366" t="e">
        <f>VLOOKUP(Tabla10[[#This Row],[Columna1]],Tabla9[],8,0)</f>
        <v>#N/A</v>
      </c>
      <c r="E366" t="s">
        <v>124</v>
      </c>
      <c r="F366" t="e">
        <f>VLOOKUP(Tabla10[[#This Row],[Columna1]],Tabla9[],33,3)</f>
        <v>#REF!</v>
      </c>
      <c r="G366" t="e">
        <f>VLOOKUP(Tabla10[[#This Row],[Columna1]],Tabla9[],3,0)</f>
        <v>#N/A</v>
      </c>
      <c r="H366" t="s">
        <v>113</v>
      </c>
    </row>
    <row r="367" spans="1:8" hidden="1" x14ac:dyDescent="0.25">
      <c r="A367" t="s">
        <v>3795</v>
      </c>
      <c r="B367" t="e">
        <f>VLOOKUP(Tabla10[[#This Row],[Columna1]],Tabla9[],1,0)</f>
        <v>#N/A</v>
      </c>
      <c r="C367" t="s">
        <v>123</v>
      </c>
      <c r="D367" t="e">
        <f>VLOOKUP(Tabla10[[#This Row],[Columna1]],Tabla9[],8,0)</f>
        <v>#N/A</v>
      </c>
      <c r="E367" t="s">
        <v>134</v>
      </c>
      <c r="F367" t="e">
        <f>VLOOKUP(Tabla10[[#This Row],[Columna1]],Tabla9[],33,3)</f>
        <v>#N/A</v>
      </c>
      <c r="G367" t="e">
        <f>VLOOKUP(Tabla10[[#This Row],[Columna1]],Tabla9[],3,0)</f>
        <v>#N/A</v>
      </c>
      <c r="H367" t="s">
        <v>42</v>
      </c>
    </row>
    <row r="368" spans="1:8" hidden="1" x14ac:dyDescent="0.25">
      <c r="A368" t="s">
        <v>677</v>
      </c>
      <c r="B368" t="e">
        <f>VLOOKUP(Tabla10[[#This Row],[Columna1]],Tabla9[],1,0)</f>
        <v>#N/A</v>
      </c>
      <c r="C368" t="s">
        <v>123</v>
      </c>
      <c r="D368" t="e">
        <f>VLOOKUP(Tabla10[[#This Row],[Columna1]],Tabla9[],8,0)</f>
        <v>#N/A</v>
      </c>
      <c r="E368" t="s">
        <v>130</v>
      </c>
      <c r="F368" t="e">
        <f>VLOOKUP(Tabla10[[#This Row],[Columna1]],Tabla9[],33,3)</f>
        <v>#N/A</v>
      </c>
      <c r="G368" t="e">
        <f>VLOOKUP(Tabla10[[#This Row],[Columna1]],Tabla9[],3,0)</f>
        <v>#N/A</v>
      </c>
      <c r="H368" t="s">
        <v>113</v>
      </c>
    </row>
    <row r="369" spans="1:8" hidden="1" x14ac:dyDescent="0.25">
      <c r="A369" t="s">
        <v>3785</v>
      </c>
      <c r="B369" t="str">
        <f>VLOOKUP(Tabla10[[#This Row],[Columna1]],Tabla9[],1,0)</f>
        <v>AGUIRRE MARQUEZ PERLA</v>
      </c>
      <c r="C369" t="s">
        <v>123</v>
      </c>
      <c r="D369" t="str">
        <f>VLOOKUP(Tabla10[[#This Row],[Columna1]],Tabla9[],8,0)</f>
        <v>JEFE DE DEPARTAMENTO DE DEPARTAMENTO DE CONSTRUCCION DE INFRAESTRUCTURA URBANA</v>
      </c>
      <c r="E369" t="s">
        <v>127</v>
      </c>
      <c r="F369" t="e">
        <f>VLOOKUP(Tabla10[[#This Row],[Columna1]],Tabla9[],33,3)</f>
        <v>#REF!</v>
      </c>
      <c r="G369" t="str">
        <f>VLOOKUP(Tabla10[[#This Row],[Columna1]],Tabla9[],3,0)</f>
        <v>JEFE DE DEPARTAMENTO</v>
      </c>
      <c r="H369" t="s">
        <v>60</v>
      </c>
    </row>
    <row r="370" spans="1:8" hidden="1" x14ac:dyDescent="0.25">
      <c r="A370" t="s">
        <v>3819</v>
      </c>
      <c r="B370" t="e">
        <f>VLOOKUP(Tabla10[[#This Row],[Columna1]],Tabla9[],1,0)</f>
        <v>#N/A</v>
      </c>
      <c r="C370" t="s">
        <v>123</v>
      </c>
      <c r="D370" t="e">
        <f>VLOOKUP(Tabla10[[#This Row],[Columna1]],Tabla9[],8,0)</f>
        <v>#N/A</v>
      </c>
      <c r="E370" t="s">
        <v>135</v>
      </c>
      <c r="F370" t="e">
        <f>VLOOKUP(Tabla10[[#This Row],[Columna1]],Tabla9[],33,3)</f>
        <v>#REF!</v>
      </c>
      <c r="G370" t="e">
        <f>VLOOKUP(Tabla10[[#This Row],[Columna1]],Tabla9[],3,0)</f>
        <v>#N/A</v>
      </c>
      <c r="H370" t="s">
        <v>128</v>
      </c>
    </row>
    <row r="371" spans="1:8" hidden="1" x14ac:dyDescent="0.25">
      <c r="A371" t="s">
        <v>3790</v>
      </c>
      <c r="B371" t="e">
        <f>VLOOKUP(Tabla10[[#This Row],[Columna1]],Tabla9[],1,0)</f>
        <v>#N/A</v>
      </c>
      <c r="C371" t="s">
        <v>123</v>
      </c>
      <c r="D371" t="e">
        <f>VLOOKUP(Tabla10[[#This Row],[Columna1]],Tabla9[],8,0)</f>
        <v>#N/A</v>
      </c>
      <c r="E371" t="s">
        <v>130</v>
      </c>
      <c r="F371" t="e">
        <f>VLOOKUP(Tabla10[[#This Row],[Columna1]],Tabla9[],33,3)</f>
        <v>#REF!</v>
      </c>
      <c r="G371" t="e">
        <f>VLOOKUP(Tabla10[[#This Row],[Columna1]],Tabla9[],3,0)</f>
        <v>#N/A</v>
      </c>
      <c r="H371" t="s">
        <v>136</v>
      </c>
    </row>
    <row r="372" spans="1:8" hidden="1" x14ac:dyDescent="0.25">
      <c r="A372" t="s">
        <v>678</v>
      </c>
      <c r="B372" t="e">
        <f>VLOOKUP(Tabla10[[#This Row],[Columna1]],Tabla9[],1,0)</f>
        <v>#N/A</v>
      </c>
      <c r="C372" t="s">
        <v>123</v>
      </c>
      <c r="D372" t="e">
        <f>VLOOKUP(Tabla10[[#This Row],[Columna1]],Tabla9[],8,0)</f>
        <v>#N/A</v>
      </c>
      <c r="E372" t="s">
        <v>130</v>
      </c>
      <c r="F372" t="e">
        <f>VLOOKUP(Tabla10[[#This Row],[Columna1]],Tabla9[],33,3)</f>
        <v>#REF!</v>
      </c>
      <c r="G372" t="e">
        <f>VLOOKUP(Tabla10[[#This Row],[Columna1]],Tabla9[],3,0)</f>
        <v>#N/A</v>
      </c>
      <c r="H372" t="s">
        <v>113</v>
      </c>
    </row>
    <row r="373" spans="1:8" hidden="1" x14ac:dyDescent="0.25">
      <c r="A373" t="s">
        <v>3816</v>
      </c>
      <c r="B373" t="e">
        <f>VLOOKUP(Tabla10[[#This Row],[Columna1]],Tabla9[],1,0)</f>
        <v>#N/A</v>
      </c>
      <c r="C373" t="s">
        <v>123</v>
      </c>
      <c r="D373" t="e">
        <f>VLOOKUP(Tabla10[[#This Row],[Columna1]],Tabla9[],8,0)</f>
        <v>#N/A</v>
      </c>
      <c r="E373" t="s">
        <v>124</v>
      </c>
      <c r="F373" t="e">
        <f>VLOOKUP(Tabla10[[#This Row],[Columna1]],Tabla9[],33,3)</f>
        <v>#REF!</v>
      </c>
      <c r="G373" t="e">
        <f>VLOOKUP(Tabla10[[#This Row],[Columna1]],Tabla9[],3,0)</f>
        <v>#N/A</v>
      </c>
      <c r="H373" t="s">
        <v>136</v>
      </c>
    </row>
    <row r="374" spans="1:8" hidden="1" x14ac:dyDescent="0.25">
      <c r="A374" t="s">
        <v>679</v>
      </c>
      <c r="B374" t="e">
        <f>VLOOKUP(Tabla10[[#This Row],[Columna1]],Tabla9[],1,0)</f>
        <v>#N/A</v>
      </c>
      <c r="C374" t="s">
        <v>123</v>
      </c>
      <c r="D374" t="e">
        <f>VLOOKUP(Tabla10[[#This Row],[Columna1]],Tabla9[],8,0)</f>
        <v>#N/A</v>
      </c>
      <c r="E374" t="s">
        <v>124</v>
      </c>
      <c r="F374" t="e">
        <f>VLOOKUP(Tabla10[[#This Row],[Columna1]],Tabla9[],33,3)</f>
        <v>#REF!</v>
      </c>
      <c r="G374" t="e">
        <f>VLOOKUP(Tabla10[[#This Row],[Columna1]],Tabla9[],3,0)</f>
        <v>#N/A</v>
      </c>
      <c r="H374" t="s">
        <v>137</v>
      </c>
    </row>
    <row r="375" spans="1:8" hidden="1" x14ac:dyDescent="0.25">
      <c r="A375" t="s">
        <v>3772</v>
      </c>
      <c r="B375" t="e">
        <f>VLOOKUP(Tabla10[[#This Row],[Columna1]],Tabla9[],1,0)</f>
        <v>#N/A</v>
      </c>
      <c r="C375" t="s">
        <v>123</v>
      </c>
      <c r="D375" t="e">
        <f>VLOOKUP(Tabla10[[#This Row],[Columna1]],Tabla9[],8,0)</f>
        <v>#N/A</v>
      </c>
      <c r="E375" t="s">
        <v>133</v>
      </c>
      <c r="F375" t="e">
        <f>VLOOKUP(Tabla10[[#This Row],[Columna1]],Tabla9[],33,3)</f>
        <v>#REF!</v>
      </c>
      <c r="G375" t="e">
        <f>VLOOKUP(Tabla10[[#This Row],[Columna1]],Tabla9[],3,0)</f>
        <v>#N/A</v>
      </c>
      <c r="H375" t="s">
        <v>36</v>
      </c>
    </row>
    <row r="376" spans="1:8" hidden="1" x14ac:dyDescent="0.25">
      <c r="A376" t="s">
        <v>680</v>
      </c>
      <c r="B376" t="e">
        <f>VLOOKUP(Tabla10[[#This Row],[Columna1]],Tabla9[],1,0)</f>
        <v>#N/A</v>
      </c>
      <c r="C376" t="s">
        <v>123</v>
      </c>
      <c r="D376" t="e">
        <f>VLOOKUP(Tabla10[[#This Row],[Columna1]],Tabla9[],8,0)</f>
        <v>#N/A</v>
      </c>
      <c r="E376" t="s">
        <v>124</v>
      </c>
      <c r="F376" t="e">
        <f>VLOOKUP(Tabla10[[#This Row],[Columna1]],Tabla9[],33,3)</f>
        <v>#REF!</v>
      </c>
      <c r="G376" t="e">
        <f>VLOOKUP(Tabla10[[#This Row],[Columna1]],Tabla9[],3,0)</f>
        <v>#N/A</v>
      </c>
      <c r="H376" t="s">
        <v>113</v>
      </c>
    </row>
    <row r="377" spans="1:8" hidden="1" x14ac:dyDescent="0.25">
      <c r="A377" t="s">
        <v>3763</v>
      </c>
      <c r="B377" t="str">
        <f>VLOOKUP(Tabla10[[#This Row],[Columna1]],Tabla9[],1,0)</f>
        <v>BURCIAGA PALOMINO ALEJANDRO</v>
      </c>
      <c r="C377" t="s">
        <v>123</v>
      </c>
      <c r="D377" t="str">
        <f>VLOOKUP(Tabla10[[#This Row],[Columna1]],Tabla9[],8,0)</f>
        <v>JEFE DE DEPARTAMENTO SERVICIOS ADMINISTRATIVOS OBRAS PUBLICAS</v>
      </c>
      <c r="E377" t="s">
        <v>138</v>
      </c>
      <c r="F377" t="e">
        <f>VLOOKUP(Tabla10[[#This Row],[Columna1]],Tabla9[],33,3)</f>
        <v>#REF!</v>
      </c>
      <c r="G377" t="str">
        <f>VLOOKUP(Tabla10[[#This Row],[Columna1]],Tabla9[],3,0)</f>
        <v>JEFE DE DEPARTAMENTO</v>
      </c>
      <c r="H377" t="s">
        <v>60</v>
      </c>
    </row>
    <row r="378" spans="1:8" hidden="1" x14ac:dyDescent="0.25">
      <c r="A378" t="s">
        <v>681</v>
      </c>
      <c r="B378" t="e">
        <f>VLOOKUP(Tabla10[[#This Row],[Columna1]],Tabla9[],1,0)</f>
        <v>#N/A</v>
      </c>
      <c r="C378" t="s">
        <v>123</v>
      </c>
      <c r="D378" t="e">
        <f>VLOOKUP(Tabla10[[#This Row],[Columna1]],Tabla9[],8,0)</f>
        <v>#N/A</v>
      </c>
      <c r="E378" t="s">
        <v>134</v>
      </c>
      <c r="F378" t="e">
        <f>VLOOKUP(Tabla10[[#This Row],[Columna1]],Tabla9[],33,3)</f>
        <v>#REF!</v>
      </c>
      <c r="G378" t="e">
        <f>VLOOKUP(Tabla10[[#This Row],[Columna1]],Tabla9[],3,0)</f>
        <v>#N/A</v>
      </c>
      <c r="H378" t="s">
        <v>36</v>
      </c>
    </row>
    <row r="379" spans="1:8" hidden="1" x14ac:dyDescent="0.25">
      <c r="A379" t="s">
        <v>682</v>
      </c>
      <c r="B379" t="e">
        <f>VLOOKUP(Tabla10[[#This Row],[Columna1]],Tabla9[],1,0)</f>
        <v>#N/A</v>
      </c>
      <c r="C379" t="s">
        <v>123</v>
      </c>
      <c r="D379" t="e">
        <f>VLOOKUP(Tabla10[[#This Row],[Columna1]],Tabla9[],8,0)</f>
        <v>#N/A</v>
      </c>
      <c r="E379" t="s">
        <v>138</v>
      </c>
      <c r="F379" t="e">
        <f>VLOOKUP(Tabla10[[#This Row],[Columna1]],Tabla9[],33,3)</f>
        <v>#REF!</v>
      </c>
      <c r="G379" t="e">
        <f>VLOOKUP(Tabla10[[#This Row],[Columna1]],Tabla9[],3,0)</f>
        <v>#N/A</v>
      </c>
      <c r="H379" t="s">
        <v>50</v>
      </c>
    </row>
    <row r="380" spans="1:8" hidden="1" x14ac:dyDescent="0.25">
      <c r="A380" t="s">
        <v>683</v>
      </c>
      <c r="B380" t="e">
        <f>VLOOKUP(Tabla10[[#This Row],[Columna1]],Tabla9[],1,0)</f>
        <v>#N/A</v>
      </c>
      <c r="C380" t="s">
        <v>123</v>
      </c>
      <c r="D380" t="e">
        <f>VLOOKUP(Tabla10[[#This Row],[Columna1]],Tabla9[],8,0)</f>
        <v>#N/A</v>
      </c>
      <c r="E380" t="s">
        <v>138</v>
      </c>
      <c r="F380" t="e">
        <f>VLOOKUP(Tabla10[[#This Row],[Columna1]],Tabla9[],33,3)</f>
        <v>#REF!</v>
      </c>
      <c r="G380" t="e">
        <f>VLOOKUP(Tabla10[[#This Row],[Columna1]],Tabla9[],3,0)</f>
        <v>#N/A</v>
      </c>
      <c r="H380" t="s">
        <v>45</v>
      </c>
    </row>
    <row r="381" spans="1:8" hidden="1" x14ac:dyDescent="0.25">
      <c r="A381" t="s">
        <v>684</v>
      </c>
      <c r="B381" t="e">
        <f>VLOOKUP(Tabla10[[#This Row],[Columna1]],Tabla9[],1,0)</f>
        <v>#N/A</v>
      </c>
      <c r="C381" t="s">
        <v>123</v>
      </c>
      <c r="D381" t="e">
        <f>VLOOKUP(Tabla10[[#This Row],[Columna1]],Tabla9[],8,0)</f>
        <v>#N/A</v>
      </c>
      <c r="E381" t="s">
        <v>124</v>
      </c>
      <c r="F381" t="e">
        <f>VLOOKUP(Tabla10[[#This Row],[Columna1]],Tabla9[],33,3)</f>
        <v>#REF!</v>
      </c>
      <c r="G381" t="e">
        <f>VLOOKUP(Tabla10[[#This Row],[Columna1]],Tabla9[],3,0)</f>
        <v>#N/A</v>
      </c>
      <c r="H381" t="s">
        <v>136</v>
      </c>
    </row>
    <row r="382" spans="1:8" hidden="1" x14ac:dyDescent="0.25">
      <c r="A382" t="s">
        <v>685</v>
      </c>
      <c r="B382" t="e">
        <f>VLOOKUP(Tabla10[[#This Row],[Columna1]],Tabla9[],1,0)</f>
        <v>#N/A</v>
      </c>
      <c r="C382" t="s">
        <v>123</v>
      </c>
      <c r="D382" t="e">
        <f>VLOOKUP(Tabla10[[#This Row],[Columna1]],Tabla9[],8,0)</f>
        <v>#N/A</v>
      </c>
      <c r="E382" t="s">
        <v>124</v>
      </c>
      <c r="F382" t="e">
        <f>VLOOKUP(Tabla10[[#This Row],[Columna1]],Tabla9[],33,3)</f>
        <v>#REF!</v>
      </c>
      <c r="G382" t="e">
        <f>VLOOKUP(Tabla10[[#This Row],[Columna1]],Tabla9[],3,0)</f>
        <v>#N/A</v>
      </c>
      <c r="H382" t="s">
        <v>125</v>
      </c>
    </row>
    <row r="383" spans="1:8" hidden="1" x14ac:dyDescent="0.25">
      <c r="A383" t="s">
        <v>686</v>
      </c>
      <c r="B383" t="e">
        <f>VLOOKUP(Tabla10[[#This Row],[Columna1]],Tabla9[],1,0)</f>
        <v>#N/A</v>
      </c>
      <c r="C383" t="s">
        <v>123</v>
      </c>
      <c r="D383" t="e">
        <f>VLOOKUP(Tabla10[[#This Row],[Columna1]],Tabla9[],8,0)</f>
        <v>#N/A</v>
      </c>
      <c r="E383" t="s">
        <v>127</v>
      </c>
      <c r="F383" t="e">
        <f>VLOOKUP(Tabla10[[#This Row],[Columna1]],Tabla9[],33,3)</f>
        <v>#REF!</v>
      </c>
      <c r="G383" t="e">
        <f>VLOOKUP(Tabla10[[#This Row],[Columna1]],Tabla9[],3,0)</f>
        <v>#N/A</v>
      </c>
      <c r="H383" t="s">
        <v>139</v>
      </c>
    </row>
    <row r="384" spans="1:8" hidden="1" x14ac:dyDescent="0.25">
      <c r="A384" t="s">
        <v>3810</v>
      </c>
      <c r="B384" t="e">
        <f>VLOOKUP(Tabla10[[#This Row],[Columna1]],Tabla9[],1,0)</f>
        <v>#N/A</v>
      </c>
      <c r="C384" t="s">
        <v>123</v>
      </c>
      <c r="D384" t="e">
        <f>VLOOKUP(Tabla10[[#This Row],[Columna1]],Tabla9[],8,0)</f>
        <v>#N/A</v>
      </c>
      <c r="E384" t="s">
        <v>124</v>
      </c>
      <c r="F384" t="e">
        <f>VLOOKUP(Tabla10[[#This Row],[Columna1]],Tabla9[],33,3)</f>
        <v>#REF!</v>
      </c>
      <c r="G384" t="e">
        <f>VLOOKUP(Tabla10[[#This Row],[Columna1]],Tabla9[],3,0)</f>
        <v>#N/A</v>
      </c>
      <c r="H384" t="s">
        <v>36</v>
      </c>
    </row>
    <row r="385" spans="1:8" hidden="1" x14ac:dyDescent="0.25">
      <c r="A385" t="s">
        <v>3813</v>
      </c>
      <c r="B385" t="e">
        <f>VLOOKUP(Tabla10[[#This Row],[Columna1]],Tabla9[],1,0)</f>
        <v>#N/A</v>
      </c>
      <c r="C385" t="s">
        <v>123</v>
      </c>
      <c r="D385" t="e">
        <f>VLOOKUP(Tabla10[[#This Row],[Columna1]],Tabla9[],8,0)</f>
        <v>#N/A</v>
      </c>
      <c r="E385" t="s">
        <v>124</v>
      </c>
      <c r="F385" t="e">
        <f>VLOOKUP(Tabla10[[#This Row],[Columna1]],Tabla9[],33,3)</f>
        <v>#REF!</v>
      </c>
      <c r="G385" t="e">
        <f>VLOOKUP(Tabla10[[#This Row],[Columna1]],Tabla9[],3,0)</f>
        <v>#N/A</v>
      </c>
      <c r="H385" t="s">
        <v>140</v>
      </c>
    </row>
    <row r="386" spans="1:8" hidden="1" x14ac:dyDescent="0.25">
      <c r="A386" t="s">
        <v>687</v>
      </c>
      <c r="B386" t="e">
        <f>VLOOKUP(Tabla10[[#This Row],[Columna1]],Tabla9[],1,0)</f>
        <v>#N/A</v>
      </c>
      <c r="C386" t="s">
        <v>123</v>
      </c>
      <c r="D386" t="e">
        <f>VLOOKUP(Tabla10[[#This Row],[Columna1]],Tabla9[],8,0)</f>
        <v>#N/A</v>
      </c>
      <c r="E386" t="s">
        <v>124</v>
      </c>
      <c r="F386" t="e">
        <f>VLOOKUP(Tabla10[[#This Row],[Columna1]],Tabla9[],33,3)</f>
        <v>#REF!</v>
      </c>
      <c r="G386" t="e">
        <f>VLOOKUP(Tabla10[[#This Row],[Columna1]],Tabla9[],3,0)</f>
        <v>#N/A</v>
      </c>
      <c r="H386" t="s">
        <v>113</v>
      </c>
    </row>
    <row r="387" spans="1:8" hidden="1" x14ac:dyDescent="0.25">
      <c r="A387" t="s">
        <v>688</v>
      </c>
      <c r="B387" t="e">
        <f>VLOOKUP(Tabla10[[#This Row],[Columna1]],Tabla9[],1,0)</f>
        <v>#N/A</v>
      </c>
      <c r="C387" t="s">
        <v>123</v>
      </c>
      <c r="D387" t="e">
        <f>VLOOKUP(Tabla10[[#This Row],[Columna1]],Tabla9[],8,0)</f>
        <v>#N/A</v>
      </c>
      <c r="E387" t="s">
        <v>135</v>
      </c>
      <c r="F387" t="e">
        <f>VLOOKUP(Tabla10[[#This Row],[Columna1]],Tabla9[],33,3)</f>
        <v>#REF!</v>
      </c>
      <c r="G387" t="e">
        <f>VLOOKUP(Tabla10[[#This Row],[Columna1]],Tabla9[],3,0)</f>
        <v>#N/A</v>
      </c>
      <c r="H387" t="s">
        <v>42</v>
      </c>
    </row>
    <row r="388" spans="1:8" hidden="1" x14ac:dyDescent="0.25">
      <c r="A388" t="s">
        <v>3806</v>
      </c>
      <c r="B388" t="e">
        <f>VLOOKUP(Tabla10[[#This Row],[Columna1]],Tabla9[],1,0)</f>
        <v>#N/A</v>
      </c>
      <c r="C388" t="s">
        <v>123</v>
      </c>
      <c r="D388" t="e">
        <f>VLOOKUP(Tabla10[[#This Row],[Columna1]],Tabla9[],8,0)</f>
        <v>#N/A</v>
      </c>
      <c r="E388" t="s">
        <v>124</v>
      </c>
      <c r="F388" t="e">
        <f>VLOOKUP(Tabla10[[#This Row],[Columna1]],Tabla9[],33,3)</f>
        <v>#REF!</v>
      </c>
      <c r="G388" t="e">
        <f>VLOOKUP(Tabla10[[#This Row],[Columna1]],Tabla9[],3,0)</f>
        <v>#N/A</v>
      </c>
      <c r="H388" t="s">
        <v>113</v>
      </c>
    </row>
    <row r="389" spans="1:8" hidden="1" x14ac:dyDescent="0.25">
      <c r="A389" t="s">
        <v>689</v>
      </c>
      <c r="B389" t="e">
        <f>VLOOKUP(Tabla10[[#This Row],[Columna1]],Tabla9[],1,0)</f>
        <v>#N/A</v>
      </c>
      <c r="C389" t="s">
        <v>123</v>
      </c>
      <c r="D389" t="e">
        <f>VLOOKUP(Tabla10[[#This Row],[Columna1]],Tabla9[],8,0)</f>
        <v>#N/A</v>
      </c>
      <c r="E389" t="s">
        <v>124</v>
      </c>
      <c r="F389" t="e">
        <f>VLOOKUP(Tabla10[[#This Row],[Columna1]],Tabla9[],33,3)</f>
        <v>#REF!</v>
      </c>
      <c r="G389" t="e">
        <f>VLOOKUP(Tabla10[[#This Row],[Columna1]],Tabla9[],3,0)</f>
        <v>#N/A</v>
      </c>
      <c r="H389" t="s">
        <v>125</v>
      </c>
    </row>
    <row r="390" spans="1:8" hidden="1" x14ac:dyDescent="0.25">
      <c r="A390" t="s">
        <v>690</v>
      </c>
      <c r="B390" t="e">
        <f>VLOOKUP(Tabla10[[#This Row],[Columna1]],Tabla9[],1,0)</f>
        <v>#N/A</v>
      </c>
      <c r="C390" t="s">
        <v>123</v>
      </c>
      <c r="D390" t="e">
        <f>VLOOKUP(Tabla10[[#This Row],[Columna1]],Tabla9[],8,0)</f>
        <v>#N/A</v>
      </c>
      <c r="E390" t="s">
        <v>138</v>
      </c>
      <c r="F390" t="e">
        <f>VLOOKUP(Tabla10[[#This Row],[Columna1]],Tabla9[],33,3)</f>
        <v>#REF!</v>
      </c>
      <c r="G390" t="e">
        <f>VLOOKUP(Tabla10[[#This Row],[Columna1]],Tabla9[],3,0)</f>
        <v>#N/A</v>
      </c>
      <c r="H390" t="s">
        <v>40</v>
      </c>
    </row>
    <row r="391" spans="1:8" hidden="1" x14ac:dyDescent="0.25">
      <c r="A391" t="s">
        <v>3776</v>
      </c>
      <c r="B391" t="str">
        <f>VLOOKUP(Tabla10[[#This Row],[Columna1]],Tabla9[],1,0)</f>
        <v>CAMPOS NAVA GUILLERMO</v>
      </c>
      <c r="C391" t="s">
        <v>123</v>
      </c>
      <c r="D391" t="str">
        <f>VLOOKUP(Tabla10[[#This Row],[Columna1]],Tabla9[],8,0)</f>
        <v>SUBDIRECTOR DEL DESPACHO DEL SUBDIRECTOR DE INFRAESTRUCTURA URBANA</v>
      </c>
      <c r="E391" t="s">
        <v>141</v>
      </c>
      <c r="F391" t="e">
        <f>VLOOKUP(Tabla10[[#This Row],[Columna1]],Tabla9[],33,3)</f>
        <v>#REF!</v>
      </c>
      <c r="G391" t="str">
        <f>VLOOKUP(Tabla10[[#This Row],[Columna1]],Tabla9[],3,0)</f>
        <v>SUBDIRECTOR</v>
      </c>
      <c r="H391" t="s">
        <v>73</v>
      </c>
    </row>
    <row r="392" spans="1:8" hidden="1" x14ac:dyDescent="0.25">
      <c r="A392" t="s">
        <v>691</v>
      </c>
      <c r="B392" t="e">
        <f>VLOOKUP(Tabla10[[#This Row],[Columna1]],Tabla9[],1,0)</f>
        <v>#N/A</v>
      </c>
      <c r="C392" t="s">
        <v>123</v>
      </c>
      <c r="D392" t="e">
        <f>VLOOKUP(Tabla10[[#This Row],[Columna1]],Tabla9[],8,0)</f>
        <v>#N/A</v>
      </c>
      <c r="E392" t="s">
        <v>124</v>
      </c>
      <c r="F392" t="e">
        <f>VLOOKUP(Tabla10[[#This Row],[Columna1]],Tabla9[],33,3)</f>
        <v>#REF!</v>
      </c>
      <c r="G392" t="e">
        <f>VLOOKUP(Tabla10[[#This Row],[Columna1]],Tabla9[],3,0)</f>
        <v>#N/A</v>
      </c>
      <c r="H392" t="s">
        <v>136</v>
      </c>
    </row>
    <row r="393" spans="1:8" hidden="1" x14ac:dyDescent="0.25">
      <c r="A393" t="s">
        <v>3804</v>
      </c>
      <c r="B393" t="e">
        <f>VLOOKUP(Tabla10[[#This Row],[Columna1]],Tabla9[],1,0)</f>
        <v>#N/A</v>
      </c>
      <c r="C393" t="s">
        <v>123</v>
      </c>
      <c r="D393" t="e">
        <f>VLOOKUP(Tabla10[[#This Row],[Columna1]],Tabla9[],8,0)</f>
        <v>#N/A</v>
      </c>
      <c r="E393" t="s">
        <v>124</v>
      </c>
      <c r="F393" t="e">
        <f>VLOOKUP(Tabla10[[#This Row],[Columna1]],Tabla9[],33,3)</f>
        <v>#REF!</v>
      </c>
      <c r="G393" t="e">
        <f>VLOOKUP(Tabla10[[#This Row],[Columna1]],Tabla9[],3,0)</f>
        <v>#N/A</v>
      </c>
      <c r="H393" t="s">
        <v>40</v>
      </c>
    </row>
    <row r="394" spans="1:8" hidden="1" x14ac:dyDescent="0.25">
      <c r="A394" t="s">
        <v>3771</v>
      </c>
      <c r="B394" t="e">
        <f>VLOOKUP(Tabla10[[#This Row],[Columna1]],Tabla9[],1,0)</f>
        <v>#N/A</v>
      </c>
      <c r="C394" t="s">
        <v>123</v>
      </c>
      <c r="D394" t="e">
        <f>VLOOKUP(Tabla10[[#This Row],[Columna1]],Tabla9[],8,0)</f>
        <v>#N/A</v>
      </c>
      <c r="E394" t="s">
        <v>133</v>
      </c>
      <c r="F394" t="e">
        <f>VLOOKUP(Tabla10[[#This Row],[Columna1]],Tabla9[],33,3)</f>
        <v>#REF!</v>
      </c>
      <c r="G394" t="e">
        <f>VLOOKUP(Tabla10[[#This Row],[Columna1]],Tabla9[],3,0)</f>
        <v>#N/A</v>
      </c>
      <c r="H394" t="s">
        <v>36</v>
      </c>
    </row>
    <row r="395" spans="1:8" hidden="1" x14ac:dyDescent="0.25">
      <c r="A395" t="s">
        <v>692</v>
      </c>
      <c r="B395" t="e">
        <f>VLOOKUP(Tabla10[[#This Row],[Columna1]],Tabla9[],1,0)</f>
        <v>#N/A</v>
      </c>
      <c r="C395" t="s">
        <v>123</v>
      </c>
      <c r="D395" t="e">
        <f>VLOOKUP(Tabla10[[#This Row],[Columna1]],Tabla9[],8,0)</f>
        <v>#N/A</v>
      </c>
      <c r="E395" t="s">
        <v>124</v>
      </c>
      <c r="F395" t="e">
        <f>VLOOKUP(Tabla10[[#This Row],[Columna1]],Tabla9[],33,3)</f>
        <v>#REF!</v>
      </c>
      <c r="G395" t="e">
        <f>VLOOKUP(Tabla10[[#This Row],[Columna1]],Tabla9[],3,0)</f>
        <v>#N/A</v>
      </c>
      <c r="H395" t="s">
        <v>142</v>
      </c>
    </row>
    <row r="396" spans="1:8" hidden="1" x14ac:dyDescent="0.25">
      <c r="A396" t="s">
        <v>693</v>
      </c>
      <c r="B396" t="e">
        <f>VLOOKUP(Tabla10[[#This Row],[Columna1]],Tabla9[],1,0)</f>
        <v>#N/A</v>
      </c>
      <c r="C396" t="s">
        <v>123</v>
      </c>
      <c r="D396" t="e">
        <f>VLOOKUP(Tabla10[[#This Row],[Columna1]],Tabla9[],8,0)</f>
        <v>#N/A</v>
      </c>
      <c r="E396" t="s">
        <v>134</v>
      </c>
      <c r="F396" t="e">
        <f>VLOOKUP(Tabla10[[#This Row],[Columna1]],Tabla9[],33,3)</f>
        <v>#REF!</v>
      </c>
      <c r="G396" t="e">
        <f>VLOOKUP(Tabla10[[#This Row],[Columna1]],Tabla9[],3,0)</f>
        <v>#N/A</v>
      </c>
      <c r="H396" t="s">
        <v>42</v>
      </c>
    </row>
    <row r="397" spans="1:8" hidden="1" x14ac:dyDescent="0.25">
      <c r="A397" t="s">
        <v>694</v>
      </c>
      <c r="B397" t="e">
        <f>VLOOKUP(Tabla10[[#This Row],[Columna1]],Tabla9[],1,0)</f>
        <v>#N/A</v>
      </c>
      <c r="C397" t="s">
        <v>123</v>
      </c>
      <c r="D397" t="e">
        <f>VLOOKUP(Tabla10[[#This Row],[Columna1]],Tabla9[],8,0)</f>
        <v>#N/A</v>
      </c>
      <c r="E397" t="s">
        <v>134</v>
      </c>
      <c r="F397" t="e">
        <f>VLOOKUP(Tabla10[[#This Row],[Columna1]],Tabla9[],33,3)</f>
        <v>#REF!</v>
      </c>
      <c r="G397" t="e">
        <f>VLOOKUP(Tabla10[[#This Row],[Columna1]],Tabla9[],3,0)</f>
        <v>#N/A</v>
      </c>
      <c r="H397" t="s">
        <v>40</v>
      </c>
    </row>
    <row r="398" spans="1:8" hidden="1" x14ac:dyDescent="0.25">
      <c r="A398" t="s">
        <v>695</v>
      </c>
      <c r="B398" t="str">
        <f>VLOOKUP(Tabla10[[#This Row],[Columna1]],Tabla9[],1,0)</f>
        <v>CORRALES MILLAN FRANCISCO JAVIER</v>
      </c>
      <c r="C398" t="s">
        <v>123</v>
      </c>
      <c r="D398" t="str">
        <f>VLOOKUP(Tabla10[[#This Row],[Columna1]],Tabla9[],8,0)</f>
        <v>COORDINADOR DE UNIDAD ADMINISTRATIVA DEL DEPTO JURIDICO Y AFECTACIONES</v>
      </c>
      <c r="E398" t="s">
        <v>133</v>
      </c>
      <c r="F398" t="e">
        <f>VLOOKUP(Tabla10[[#This Row],[Columna1]],Tabla9[],33,3)</f>
        <v>#REF!</v>
      </c>
      <c r="G398" t="str">
        <f>VLOOKUP(Tabla10[[#This Row],[Columna1]],Tabla9[],3,0)</f>
        <v>COORDINADOR DE UNIDAD ADMINISTRATIVA</v>
      </c>
      <c r="H398" t="s">
        <v>67</v>
      </c>
    </row>
    <row r="399" spans="1:8" hidden="1" x14ac:dyDescent="0.25">
      <c r="A399" t="s">
        <v>696</v>
      </c>
      <c r="B399" t="e">
        <f>VLOOKUP(Tabla10[[#This Row],[Columna1]],Tabla9[],1,0)</f>
        <v>#N/A</v>
      </c>
      <c r="C399" t="s">
        <v>123</v>
      </c>
      <c r="D399" t="e">
        <f>VLOOKUP(Tabla10[[#This Row],[Columna1]],Tabla9[],8,0)</f>
        <v>#N/A</v>
      </c>
      <c r="E399" t="s">
        <v>124</v>
      </c>
      <c r="F399" t="e">
        <f>VLOOKUP(Tabla10[[#This Row],[Columna1]],Tabla9[],33,3)</f>
        <v>#REF!</v>
      </c>
      <c r="G399" t="e">
        <f>VLOOKUP(Tabla10[[#This Row],[Columna1]],Tabla9[],3,0)</f>
        <v>#N/A</v>
      </c>
      <c r="H399" t="s">
        <v>113</v>
      </c>
    </row>
    <row r="400" spans="1:8" hidden="1" x14ac:dyDescent="0.25">
      <c r="A400" t="s">
        <v>3818</v>
      </c>
      <c r="B400" t="e">
        <f>VLOOKUP(Tabla10[[#This Row],[Columna1]],Tabla9[],1,0)</f>
        <v>#N/A</v>
      </c>
      <c r="C400" t="s">
        <v>123</v>
      </c>
      <c r="D400" t="e">
        <f>VLOOKUP(Tabla10[[#This Row],[Columna1]],Tabla9[],8,0)</f>
        <v>#N/A</v>
      </c>
      <c r="E400" t="s">
        <v>135</v>
      </c>
      <c r="F400" t="e">
        <f>VLOOKUP(Tabla10[[#This Row],[Columna1]],Tabla9[],33,3)</f>
        <v>#REF!</v>
      </c>
      <c r="G400" t="e">
        <f>VLOOKUP(Tabla10[[#This Row],[Columna1]],Tabla9[],3,0)</f>
        <v>#N/A</v>
      </c>
      <c r="H400" t="s">
        <v>128</v>
      </c>
    </row>
    <row r="401" spans="1:8" hidden="1" x14ac:dyDescent="0.25">
      <c r="A401" t="s">
        <v>697</v>
      </c>
      <c r="B401" t="str">
        <f>VLOOKUP(Tabla10[[#This Row],[Columna1]],Tabla9[],1,0)</f>
        <v>CORRAL VALVERDE KARLA ANAHI</v>
      </c>
      <c r="C401" t="s">
        <v>123</v>
      </c>
      <c r="D401" t="str">
        <f>VLOOKUP(Tabla10[[#This Row],[Columna1]],Tabla9[],8,0)</f>
        <v>JEFE DE DEPARTAMENTO DE ESTUDIOS Y PROYECTOS</v>
      </c>
      <c r="E401" t="s">
        <v>126</v>
      </c>
      <c r="F401" t="e">
        <f>VLOOKUP(Tabla10[[#This Row],[Columna1]],Tabla9[],33,3)</f>
        <v>#REF!</v>
      </c>
      <c r="G401" t="str">
        <f>VLOOKUP(Tabla10[[#This Row],[Columna1]],Tabla9[],3,0)</f>
        <v>JEFE DE DEPARTAMENTO</v>
      </c>
      <c r="H401" t="s">
        <v>60</v>
      </c>
    </row>
    <row r="402" spans="1:8" hidden="1" x14ac:dyDescent="0.25">
      <c r="A402" t="s">
        <v>698</v>
      </c>
      <c r="B402" t="e">
        <f>VLOOKUP(Tabla10[[#This Row],[Columna1]],Tabla9[],1,0)</f>
        <v>#N/A</v>
      </c>
      <c r="C402" t="s">
        <v>123</v>
      </c>
      <c r="D402" t="e">
        <f>VLOOKUP(Tabla10[[#This Row],[Columna1]],Tabla9[],8,0)</f>
        <v>#N/A</v>
      </c>
      <c r="E402" t="s">
        <v>130</v>
      </c>
      <c r="F402" t="e">
        <f>VLOOKUP(Tabla10[[#This Row],[Columna1]],Tabla9[],33,3)</f>
        <v>#REF!</v>
      </c>
      <c r="G402" t="e">
        <f>VLOOKUP(Tabla10[[#This Row],[Columna1]],Tabla9[],3,0)</f>
        <v>#N/A</v>
      </c>
      <c r="H402" t="s">
        <v>140</v>
      </c>
    </row>
    <row r="403" spans="1:8" hidden="1" x14ac:dyDescent="0.25">
      <c r="A403" t="s">
        <v>3784</v>
      </c>
      <c r="B403" t="e">
        <f>VLOOKUP(Tabla10[[#This Row],[Columna1]],Tabla9[],1,0)</f>
        <v>#N/A</v>
      </c>
      <c r="C403" t="s">
        <v>123</v>
      </c>
      <c r="D403" t="e">
        <f>VLOOKUP(Tabla10[[#This Row],[Columna1]],Tabla9[],8,0)</f>
        <v>#N/A</v>
      </c>
      <c r="E403" t="s">
        <v>127</v>
      </c>
      <c r="F403" t="e">
        <f>VLOOKUP(Tabla10[[#This Row],[Columna1]],Tabla9[],33,3)</f>
        <v>#REF!</v>
      </c>
      <c r="G403" t="e">
        <f>VLOOKUP(Tabla10[[#This Row],[Columna1]],Tabla9[],3,0)</f>
        <v>#N/A</v>
      </c>
      <c r="H403" t="s">
        <v>45</v>
      </c>
    </row>
    <row r="404" spans="1:8" hidden="1" x14ac:dyDescent="0.25">
      <c r="A404" t="s">
        <v>699</v>
      </c>
      <c r="B404" t="e">
        <f>VLOOKUP(Tabla10[[#This Row],[Columna1]],Tabla9[],1,0)</f>
        <v>#N/A</v>
      </c>
      <c r="C404" t="s">
        <v>123</v>
      </c>
      <c r="D404" t="e">
        <f>VLOOKUP(Tabla10[[#This Row],[Columna1]],Tabla9[],8,0)</f>
        <v>#N/A</v>
      </c>
      <c r="E404" t="s">
        <v>124</v>
      </c>
      <c r="F404" t="e">
        <f>VLOOKUP(Tabla10[[#This Row],[Columna1]],Tabla9[],33,3)</f>
        <v>#REF!</v>
      </c>
      <c r="G404" t="e">
        <f>VLOOKUP(Tabla10[[#This Row],[Columna1]],Tabla9[],3,0)</f>
        <v>#N/A</v>
      </c>
      <c r="H404" t="s">
        <v>36</v>
      </c>
    </row>
    <row r="405" spans="1:8" hidden="1" x14ac:dyDescent="0.25">
      <c r="A405" t="s">
        <v>3792</v>
      </c>
      <c r="B405" t="e">
        <f>VLOOKUP(Tabla10[[#This Row],[Columna1]],Tabla9[],1,0)</f>
        <v>#N/A</v>
      </c>
      <c r="C405" t="s">
        <v>123</v>
      </c>
      <c r="D405" t="e">
        <f>VLOOKUP(Tabla10[[#This Row],[Columna1]],Tabla9[],8,0)</f>
        <v>#N/A</v>
      </c>
      <c r="E405" t="s">
        <v>130</v>
      </c>
      <c r="F405" t="e">
        <f>VLOOKUP(Tabla10[[#This Row],[Columna1]],Tabla9[],33,3)</f>
        <v>#REF!</v>
      </c>
      <c r="G405" t="e">
        <f>VLOOKUP(Tabla10[[#This Row],[Columna1]],Tabla9[],3,0)</f>
        <v>#N/A</v>
      </c>
      <c r="H405" t="s">
        <v>113</v>
      </c>
    </row>
    <row r="406" spans="1:8" hidden="1" x14ac:dyDescent="0.25">
      <c r="A406" t="s">
        <v>700</v>
      </c>
      <c r="B406" t="e">
        <f>VLOOKUP(Tabla10[[#This Row],[Columna1]],Tabla9[],1,0)</f>
        <v>#N/A</v>
      </c>
      <c r="C406" t="s">
        <v>123</v>
      </c>
      <c r="D406" t="e">
        <f>VLOOKUP(Tabla10[[#This Row],[Columna1]],Tabla9[],8,0)</f>
        <v>#N/A</v>
      </c>
      <c r="E406" t="s">
        <v>135</v>
      </c>
      <c r="F406" t="e">
        <f>VLOOKUP(Tabla10[[#This Row],[Columna1]],Tabla9[],33,3)</f>
        <v>#REF!</v>
      </c>
      <c r="G406" t="e">
        <f>VLOOKUP(Tabla10[[#This Row],[Columna1]],Tabla9[],3,0)</f>
        <v>#N/A</v>
      </c>
      <c r="H406" t="s">
        <v>42</v>
      </c>
    </row>
    <row r="407" spans="1:8" hidden="1" x14ac:dyDescent="0.25">
      <c r="A407" t="s">
        <v>701</v>
      </c>
      <c r="B407" t="e">
        <f>VLOOKUP(Tabla10[[#This Row],[Columna1]],Tabla9[],1,0)</f>
        <v>#N/A</v>
      </c>
      <c r="C407" t="s">
        <v>123</v>
      </c>
      <c r="D407" t="e">
        <f>VLOOKUP(Tabla10[[#This Row],[Columna1]],Tabla9[],8,0)</f>
        <v>#N/A</v>
      </c>
      <c r="E407" t="s">
        <v>124</v>
      </c>
      <c r="F407" t="e">
        <f>VLOOKUP(Tabla10[[#This Row],[Columna1]],Tabla9[],33,3)</f>
        <v>#REF!</v>
      </c>
      <c r="G407" t="e">
        <f>VLOOKUP(Tabla10[[#This Row],[Columna1]],Tabla9[],3,0)</f>
        <v>#N/A</v>
      </c>
      <c r="H407" t="s">
        <v>36</v>
      </c>
    </row>
    <row r="408" spans="1:8" hidden="1" x14ac:dyDescent="0.25">
      <c r="A408" t="s">
        <v>3821</v>
      </c>
      <c r="B408" t="e">
        <f>VLOOKUP(Tabla10[[#This Row],[Columna1]],Tabla9[],1,0)</f>
        <v>#N/A</v>
      </c>
      <c r="C408" t="s">
        <v>123</v>
      </c>
      <c r="D408" t="e">
        <f>VLOOKUP(Tabla10[[#This Row],[Columna1]],Tabla9[],8,0)</f>
        <v>#N/A</v>
      </c>
      <c r="E408" t="s">
        <v>135</v>
      </c>
      <c r="F408" t="e">
        <f>VLOOKUP(Tabla10[[#This Row],[Columna1]],Tabla9[],33,3)</f>
        <v>#REF!</v>
      </c>
      <c r="G408" t="e">
        <f>VLOOKUP(Tabla10[[#This Row],[Columna1]],Tabla9[],3,0)</f>
        <v>#N/A</v>
      </c>
      <c r="H408" t="s">
        <v>36</v>
      </c>
    </row>
    <row r="409" spans="1:8" hidden="1" x14ac:dyDescent="0.25">
      <c r="A409" t="s">
        <v>702</v>
      </c>
      <c r="B409" t="e">
        <f>VLOOKUP(Tabla10[[#This Row],[Columna1]],Tabla9[],1,0)</f>
        <v>#N/A</v>
      </c>
      <c r="C409" t="s">
        <v>123</v>
      </c>
      <c r="D409" t="e">
        <f>VLOOKUP(Tabla10[[#This Row],[Columna1]],Tabla9[],8,0)</f>
        <v>#N/A</v>
      </c>
      <c r="E409" t="s">
        <v>131</v>
      </c>
      <c r="F409" t="e">
        <f>VLOOKUP(Tabla10[[#This Row],[Columna1]],Tabla9[],33,3)</f>
        <v>#REF!</v>
      </c>
      <c r="G409" t="e">
        <f>VLOOKUP(Tabla10[[#This Row],[Columna1]],Tabla9[],3,0)</f>
        <v>#N/A</v>
      </c>
      <c r="H409" t="s">
        <v>36</v>
      </c>
    </row>
    <row r="410" spans="1:8" hidden="1" x14ac:dyDescent="0.25">
      <c r="A410" t="s">
        <v>3823</v>
      </c>
      <c r="B410" t="e">
        <f>VLOOKUP(Tabla10[[#This Row],[Columna1]],Tabla9[],1,0)</f>
        <v>#N/A</v>
      </c>
      <c r="C410" t="s">
        <v>123</v>
      </c>
      <c r="D410" t="e">
        <f>VLOOKUP(Tabla10[[#This Row],[Columna1]],Tabla9[],8,0)</f>
        <v>#N/A</v>
      </c>
      <c r="E410" t="s">
        <v>135</v>
      </c>
      <c r="F410" t="e">
        <f>VLOOKUP(Tabla10[[#This Row],[Columna1]],Tabla9[],33,3)</f>
        <v>#REF!</v>
      </c>
      <c r="G410" t="e">
        <f>VLOOKUP(Tabla10[[#This Row],[Columna1]],Tabla9[],3,0)</f>
        <v>#N/A</v>
      </c>
      <c r="H410" t="s">
        <v>45</v>
      </c>
    </row>
    <row r="411" spans="1:8" hidden="1" x14ac:dyDescent="0.25">
      <c r="A411" t="s">
        <v>703</v>
      </c>
      <c r="B411" t="str">
        <f>VLOOKUP(Tabla10[[#This Row],[Columna1]],Tabla9[],1,0)</f>
        <v>DUARTE CONTRERAS RUTH FABIOLA</v>
      </c>
      <c r="C411" t="s">
        <v>123</v>
      </c>
      <c r="D411" t="str">
        <f>VLOOKUP(Tabla10[[#This Row],[Columna1]],Tabla9[],8,0)</f>
        <v>COORDINADOR DE UNIDAD ADMINISTRATIVA.DESPACHO DEL C DIRECTOR DE OBRAS PUBLICAS</v>
      </c>
      <c r="E411" t="s">
        <v>129</v>
      </c>
      <c r="F411" t="e">
        <f>VLOOKUP(Tabla10[[#This Row],[Columna1]],Tabla9[],33,3)</f>
        <v>#REF!</v>
      </c>
      <c r="G411" t="str">
        <f>VLOOKUP(Tabla10[[#This Row],[Columna1]],Tabla9[],3,0)</f>
        <v>COORDINADOR DE UNIDAD ADMINISTRATIVA</v>
      </c>
      <c r="H411" t="s">
        <v>67</v>
      </c>
    </row>
    <row r="412" spans="1:8" hidden="1" x14ac:dyDescent="0.25">
      <c r="A412" t="s">
        <v>704</v>
      </c>
      <c r="B412" t="e">
        <f>VLOOKUP(Tabla10[[#This Row],[Columna1]],Tabla9[],1,0)</f>
        <v>#N/A</v>
      </c>
      <c r="C412" t="s">
        <v>123</v>
      </c>
      <c r="D412" t="e">
        <f>VLOOKUP(Tabla10[[#This Row],[Columna1]],Tabla9[],8,0)</f>
        <v>#N/A</v>
      </c>
      <c r="E412" t="s">
        <v>127</v>
      </c>
      <c r="F412" t="e">
        <f>VLOOKUP(Tabla10[[#This Row],[Columna1]],Tabla9[],33,3)</f>
        <v>#REF!</v>
      </c>
      <c r="G412" t="e">
        <f>VLOOKUP(Tabla10[[#This Row],[Columna1]],Tabla9[],3,0)</f>
        <v>#N/A</v>
      </c>
      <c r="H412" t="s">
        <v>42</v>
      </c>
    </row>
    <row r="413" spans="1:8" hidden="1" x14ac:dyDescent="0.25">
      <c r="A413" t="s">
        <v>3778</v>
      </c>
      <c r="B413" t="e">
        <f>VLOOKUP(Tabla10[[#This Row],[Columna1]],Tabla9[],1,0)</f>
        <v>#N/A</v>
      </c>
      <c r="C413" t="s">
        <v>123</v>
      </c>
      <c r="D413" t="e">
        <f>VLOOKUP(Tabla10[[#This Row],[Columna1]],Tabla9[],8,0)</f>
        <v>#N/A</v>
      </c>
      <c r="E413" t="s">
        <v>127</v>
      </c>
      <c r="F413" t="e">
        <f>VLOOKUP(Tabla10[[#This Row],[Columna1]],Tabla9[],33,3)</f>
        <v>#REF!</v>
      </c>
      <c r="G413" t="e">
        <f>VLOOKUP(Tabla10[[#This Row],[Columna1]],Tabla9[],3,0)</f>
        <v>#N/A</v>
      </c>
      <c r="H413" t="s">
        <v>128</v>
      </c>
    </row>
    <row r="414" spans="1:8" hidden="1" x14ac:dyDescent="0.25">
      <c r="A414" t="s">
        <v>3825</v>
      </c>
      <c r="B414" t="str">
        <f>VLOOKUP(Tabla10[[#This Row],[Columna1]],Tabla9[],1,0)</f>
        <v>ESCOBEDO HERNANDEZ MANUEL</v>
      </c>
      <c r="C414" t="s">
        <v>123</v>
      </c>
      <c r="D414" t="str">
        <f>VLOOKUP(Tabla10[[#This Row],[Columna1]],Tabla9[],8,0)</f>
        <v>JEFE DE DEPARTAMENTO DEPARTAMENTO DE CONSTRUCCION INFRAESTRUCTURA SOCIAL</v>
      </c>
      <c r="E414" t="s">
        <v>135</v>
      </c>
      <c r="F414" t="e">
        <f>VLOOKUP(Tabla10[[#This Row],[Columna1]],Tabla9[],33,3)</f>
        <v>#REF!</v>
      </c>
      <c r="G414" t="str">
        <f>VLOOKUP(Tabla10[[#This Row],[Columna1]],Tabla9[],3,0)</f>
        <v>JEFE DE DEPARTAMENTO</v>
      </c>
      <c r="H414" t="s">
        <v>60</v>
      </c>
    </row>
    <row r="415" spans="1:8" hidden="1" x14ac:dyDescent="0.25">
      <c r="A415" t="s">
        <v>705</v>
      </c>
      <c r="B415" t="e">
        <f>VLOOKUP(Tabla10[[#This Row],[Columna1]],Tabla9[],1,0)</f>
        <v>#N/A</v>
      </c>
      <c r="C415" t="s">
        <v>123</v>
      </c>
      <c r="D415" t="e">
        <f>VLOOKUP(Tabla10[[#This Row],[Columna1]],Tabla9[],8,0)</f>
        <v>#N/A</v>
      </c>
      <c r="E415" t="s">
        <v>130</v>
      </c>
      <c r="F415" t="e">
        <f>VLOOKUP(Tabla10[[#This Row],[Columna1]],Tabla9[],33,3)</f>
        <v>#REF!</v>
      </c>
      <c r="G415" t="e">
        <f>VLOOKUP(Tabla10[[#This Row],[Columna1]],Tabla9[],3,0)</f>
        <v>#N/A</v>
      </c>
      <c r="H415" t="s">
        <v>128</v>
      </c>
    </row>
    <row r="416" spans="1:8" hidden="1" x14ac:dyDescent="0.25">
      <c r="A416" t="s">
        <v>706</v>
      </c>
      <c r="B416" t="e">
        <f>VLOOKUP(Tabla10[[#This Row],[Columna1]],Tabla9[],1,0)</f>
        <v>#N/A</v>
      </c>
      <c r="C416" t="s">
        <v>123</v>
      </c>
      <c r="D416" t="e">
        <f>VLOOKUP(Tabla10[[#This Row],[Columna1]],Tabla9[],8,0)</f>
        <v>#N/A</v>
      </c>
      <c r="E416" t="s">
        <v>130</v>
      </c>
      <c r="F416" t="e">
        <f>VLOOKUP(Tabla10[[#This Row],[Columna1]],Tabla9[],33,3)</f>
        <v>#REF!</v>
      </c>
      <c r="G416" t="e">
        <f>VLOOKUP(Tabla10[[#This Row],[Columna1]],Tabla9[],3,0)</f>
        <v>#N/A</v>
      </c>
      <c r="H416" t="s">
        <v>128</v>
      </c>
    </row>
    <row r="417" spans="1:8" hidden="1" x14ac:dyDescent="0.25">
      <c r="A417" t="s">
        <v>707</v>
      </c>
      <c r="B417" t="e">
        <f>VLOOKUP(Tabla10[[#This Row],[Columna1]],Tabla9[],1,0)</f>
        <v>#N/A</v>
      </c>
      <c r="C417" t="s">
        <v>123</v>
      </c>
      <c r="D417" t="e">
        <f>VLOOKUP(Tabla10[[#This Row],[Columna1]],Tabla9[],8,0)</f>
        <v>#N/A</v>
      </c>
      <c r="E417" t="s">
        <v>124</v>
      </c>
      <c r="F417" t="e">
        <f>VLOOKUP(Tabla10[[#This Row],[Columna1]],Tabla9[],33,3)</f>
        <v>#REF!</v>
      </c>
      <c r="G417" t="e">
        <f>VLOOKUP(Tabla10[[#This Row],[Columna1]],Tabla9[],3,0)</f>
        <v>#N/A</v>
      </c>
      <c r="H417" t="s">
        <v>36</v>
      </c>
    </row>
    <row r="418" spans="1:8" hidden="1" x14ac:dyDescent="0.25">
      <c r="A418" t="s">
        <v>708</v>
      </c>
      <c r="B418" t="str">
        <f>VLOOKUP(Tabla10[[#This Row],[Columna1]],Tabla9[],1,0)</f>
        <v>DE LA FUENTE VALERIO LORENA EDITH</v>
      </c>
      <c r="C418" t="s">
        <v>123</v>
      </c>
      <c r="D418" t="str">
        <f>VLOOKUP(Tabla10[[#This Row],[Columna1]],Tabla9[],8,0)</f>
        <v>JEFE DE DEPARTAMENTO.DESPACHO DEL C DIRECTOR DE OBRAS PUBLICAS</v>
      </c>
      <c r="E418" t="s">
        <v>129</v>
      </c>
      <c r="F418" t="e">
        <f>VLOOKUP(Tabla10[[#This Row],[Columna1]],Tabla9[],33,3)</f>
        <v>#REF!</v>
      </c>
      <c r="G418" t="str">
        <f>VLOOKUP(Tabla10[[#This Row],[Columna1]],Tabla9[],3,0)</f>
        <v>JEFE DE DEPARTAMENTO</v>
      </c>
      <c r="H418" t="s">
        <v>60</v>
      </c>
    </row>
    <row r="419" spans="1:8" hidden="1" x14ac:dyDescent="0.25">
      <c r="A419" t="s">
        <v>709</v>
      </c>
      <c r="B419" t="e">
        <f>VLOOKUP(Tabla10[[#This Row],[Columna1]],Tabla9[],1,0)</f>
        <v>#N/A</v>
      </c>
      <c r="C419" t="s">
        <v>123</v>
      </c>
      <c r="D419" t="e">
        <f>VLOOKUP(Tabla10[[#This Row],[Columna1]],Tabla9[],8,0)</f>
        <v>#N/A</v>
      </c>
      <c r="E419" t="s">
        <v>127</v>
      </c>
      <c r="F419" t="e">
        <f>VLOOKUP(Tabla10[[#This Row],[Columna1]],Tabla9[],33,3)</f>
        <v>#REF!</v>
      </c>
      <c r="G419" t="e">
        <f>VLOOKUP(Tabla10[[#This Row],[Columna1]],Tabla9[],3,0)</f>
        <v>#N/A</v>
      </c>
      <c r="H419" t="s">
        <v>45</v>
      </c>
    </row>
    <row r="420" spans="1:8" hidden="1" x14ac:dyDescent="0.25">
      <c r="A420" t="s">
        <v>3779</v>
      </c>
      <c r="B420" t="e">
        <f>VLOOKUP(Tabla10[[#This Row],[Columna1]],Tabla9[],1,0)</f>
        <v>#N/A</v>
      </c>
      <c r="C420" t="s">
        <v>123</v>
      </c>
      <c r="D420" t="e">
        <f>VLOOKUP(Tabla10[[#This Row],[Columna1]],Tabla9[],8,0)</f>
        <v>#N/A</v>
      </c>
      <c r="E420" t="s">
        <v>127</v>
      </c>
      <c r="F420" t="e">
        <f>VLOOKUP(Tabla10[[#This Row],[Columna1]],Tabla9[],33,3)</f>
        <v>#REF!</v>
      </c>
      <c r="G420" t="e">
        <f>VLOOKUP(Tabla10[[#This Row],[Columna1]],Tabla9[],3,0)</f>
        <v>#N/A</v>
      </c>
      <c r="H420" t="s">
        <v>128</v>
      </c>
    </row>
    <row r="421" spans="1:8" hidden="1" x14ac:dyDescent="0.25">
      <c r="A421" t="s">
        <v>3815</v>
      </c>
      <c r="B421" t="e">
        <f>VLOOKUP(Tabla10[[#This Row],[Columna1]],Tabla9[],1,0)</f>
        <v>#N/A</v>
      </c>
      <c r="C421" t="s">
        <v>123</v>
      </c>
      <c r="D421" t="e">
        <f>VLOOKUP(Tabla10[[#This Row],[Columna1]],Tabla9[],8,0)</f>
        <v>#N/A</v>
      </c>
      <c r="E421" t="s">
        <v>124</v>
      </c>
      <c r="F421" t="e">
        <f>VLOOKUP(Tabla10[[#This Row],[Columna1]],Tabla9[],33,3)</f>
        <v>#REF!</v>
      </c>
      <c r="G421" t="e">
        <f>VLOOKUP(Tabla10[[#This Row],[Columna1]],Tabla9[],3,0)</f>
        <v>#N/A</v>
      </c>
      <c r="H421" t="s">
        <v>142</v>
      </c>
    </row>
    <row r="422" spans="1:8" hidden="1" x14ac:dyDescent="0.25">
      <c r="A422" t="s">
        <v>710</v>
      </c>
      <c r="B422" t="e">
        <f>VLOOKUP(Tabla10[[#This Row],[Columna1]],Tabla9[],1,0)</f>
        <v>#N/A</v>
      </c>
      <c r="C422" t="s">
        <v>123</v>
      </c>
      <c r="D422" t="e">
        <f>VLOOKUP(Tabla10[[#This Row],[Columna1]],Tabla9[],8,0)</f>
        <v>#N/A</v>
      </c>
      <c r="E422" t="s">
        <v>130</v>
      </c>
      <c r="F422" t="e">
        <f>VLOOKUP(Tabla10[[#This Row],[Columna1]],Tabla9[],33,3)</f>
        <v>#REF!</v>
      </c>
      <c r="G422" t="e">
        <f>VLOOKUP(Tabla10[[#This Row],[Columna1]],Tabla9[],3,0)</f>
        <v>#N/A</v>
      </c>
      <c r="H422" t="s">
        <v>41</v>
      </c>
    </row>
    <row r="423" spans="1:8" hidden="1" x14ac:dyDescent="0.25">
      <c r="A423" t="s">
        <v>711</v>
      </c>
      <c r="B423" t="e">
        <f>VLOOKUP(Tabla10[[#This Row],[Columna1]],Tabla9[],1,0)</f>
        <v>#N/A</v>
      </c>
      <c r="C423" t="s">
        <v>123</v>
      </c>
      <c r="D423" t="e">
        <f>VLOOKUP(Tabla10[[#This Row],[Columna1]],Tabla9[],8,0)</f>
        <v>#N/A</v>
      </c>
      <c r="E423" t="s">
        <v>124</v>
      </c>
      <c r="F423" t="e">
        <f>VLOOKUP(Tabla10[[#This Row],[Columna1]],Tabla9[],33,3)</f>
        <v>#REF!</v>
      </c>
      <c r="G423" t="e">
        <f>VLOOKUP(Tabla10[[#This Row],[Columna1]],Tabla9[],3,0)</f>
        <v>#N/A</v>
      </c>
      <c r="H423" t="s">
        <v>144</v>
      </c>
    </row>
    <row r="424" spans="1:8" hidden="1" x14ac:dyDescent="0.25">
      <c r="A424" t="s">
        <v>3773</v>
      </c>
      <c r="B424" t="e">
        <f>VLOOKUP(Tabla10[[#This Row],[Columna1]],Tabla9[],1,0)</f>
        <v>#N/A</v>
      </c>
      <c r="C424" t="s">
        <v>123</v>
      </c>
      <c r="D424" t="e">
        <f>VLOOKUP(Tabla10[[#This Row],[Columna1]],Tabla9[],8,0)</f>
        <v>#N/A</v>
      </c>
      <c r="E424" t="s">
        <v>126</v>
      </c>
      <c r="F424" t="e">
        <f>VLOOKUP(Tabla10[[#This Row],[Columna1]],Tabla9[],33,3)</f>
        <v>#REF!</v>
      </c>
      <c r="G424" t="e">
        <f>VLOOKUP(Tabla10[[#This Row],[Columna1]],Tabla9[],3,0)</f>
        <v>#N/A</v>
      </c>
      <c r="H424" t="s">
        <v>42</v>
      </c>
    </row>
    <row r="425" spans="1:8" hidden="1" x14ac:dyDescent="0.25">
      <c r="A425" t="s">
        <v>712</v>
      </c>
      <c r="B425" t="e">
        <f>VLOOKUP(Tabla10[[#This Row],[Columna1]],Tabla9[],1,0)</f>
        <v>#N/A</v>
      </c>
      <c r="C425" t="s">
        <v>123</v>
      </c>
      <c r="D425" t="e">
        <f>VLOOKUP(Tabla10[[#This Row],[Columna1]],Tabla9[],8,0)</f>
        <v>#N/A</v>
      </c>
      <c r="E425" t="s">
        <v>124</v>
      </c>
      <c r="F425" t="e">
        <f>VLOOKUP(Tabla10[[#This Row],[Columna1]],Tabla9[],33,3)</f>
        <v>#REF!</v>
      </c>
      <c r="G425" t="e">
        <f>VLOOKUP(Tabla10[[#This Row],[Columna1]],Tabla9[],3,0)</f>
        <v>#N/A</v>
      </c>
      <c r="H425" t="s">
        <v>125</v>
      </c>
    </row>
    <row r="426" spans="1:8" hidden="1" x14ac:dyDescent="0.25">
      <c r="A426" t="s">
        <v>3808</v>
      </c>
      <c r="B426" t="e">
        <f>VLOOKUP(Tabla10[[#This Row],[Columna1]],Tabla9[],1,0)</f>
        <v>#N/A</v>
      </c>
      <c r="C426" t="s">
        <v>123</v>
      </c>
      <c r="D426" t="e">
        <f>VLOOKUP(Tabla10[[#This Row],[Columna1]],Tabla9[],8,0)</f>
        <v>#N/A</v>
      </c>
      <c r="E426" t="s">
        <v>124</v>
      </c>
      <c r="F426" t="e">
        <f>VLOOKUP(Tabla10[[#This Row],[Columna1]],Tabla9[],33,3)</f>
        <v>#REF!</v>
      </c>
      <c r="G426" t="e">
        <f>VLOOKUP(Tabla10[[#This Row],[Columna1]],Tabla9[],3,0)</f>
        <v>#N/A</v>
      </c>
      <c r="H426" t="s">
        <v>42</v>
      </c>
    </row>
    <row r="427" spans="1:8" hidden="1" x14ac:dyDescent="0.25">
      <c r="A427" t="s">
        <v>713</v>
      </c>
      <c r="B427" t="e">
        <f>VLOOKUP(Tabla10[[#This Row],[Columna1]],Tabla9[],1,0)</f>
        <v>#N/A</v>
      </c>
      <c r="C427" t="s">
        <v>123</v>
      </c>
      <c r="D427" t="e">
        <f>VLOOKUP(Tabla10[[#This Row],[Columna1]],Tabla9[],8,0)</f>
        <v>#N/A</v>
      </c>
      <c r="E427" t="s">
        <v>130</v>
      </c>
      <c r="F427" t="e">
        <f>VLOOKUP(Tabla10[[#This Row],[Columna1]],Tabla9[],33,3)</f>
        <v>#REF!</v>
      </c>
      <c r="G427" t="e">
        <f>VLOOKUP(Tabla10[[#This Row],[Columna1]],Tabla9[],3,0)</f>
        <v>#N/A</v>
      </c>
      <c r="H427" t="s">
        <v>145</v>
      </c>
    </row>
    <row r="428" spans="1:8" hidden="1" x14ac:dyDescent="0.25">
      <c r="A428" t="s">
        <v>714</v>
      </c>
      <c r="B428" t="e">
        <f>VLOOKUP(Tabla10[[#This Row],[Columna1]],Tabla9[],1,0)</f>
        <v>#N/A</v>
      </c>
      <c r="C428" t="s">
        <v>123</v>
      </c>
      <c r="D428" t="e">
        <f>VLOOKUP(Tabla10[[#This Row],[Columna1]],Tabla9[],8,0)</f>
        <v>#N/A</v>
      </c>
      <c r="E428" t="s">
        <v>127</v>
      </c>
      <c r="F428" t="e">
        <f>VLOOKUP(Tabla10[[#This Row],[Columna1]],Tabla9[],33,3)</f>
        <v>#REF!</v>
      </c>
      <c r="G428" t="e">
        <f>VLOOKUP(Tabla10[[#This Row],[Columna1]],Tabla9[],3,0)</f>
        <v>#N/A</v>
      </c>
      <c r="H428" t="s">
        <v>128</v>
      </c>
    </row>
    <row r="429" spans="1:8" hidden="1" x14ac:dyDescent="0.25">
      <c r="A429" t="s">
        <v>715</v>
      </c>
      <c r="B429" t="e">
        <f>VLOOKUP(Tabla10[[#This Row],[Columna1]],Tabla9[],1,0)</f>
        <v>#N/A</v>
      </c>
      <c r="C429" t="s">
        <v>123</v>
      </c>
      <c r="D429" t="e">
        <f>VLOOKUP(Tabla10[[#This Row],[Columna1]],Tabla9[],8,0)</f>
        <v>#N/A</v>
      </c>
      <c r="E429" t="s">
        <v>130</v>
      </c>
      <c r="F429" t="e">
        <f>VLOOKUP(Tabla10[[#This Row],[Columna1]],Tabla9[],33,3)</f>
        <v>#REF!</v>
      </c>
      <c r="G429" t="e">
        <f>VLOOKUP(Tabla10[[#This Row],[Columna1]],Tabla9[],3,0)</f>
        <v>#N/A</v>
      </c>
      <c r="H429" t="s">
        <v>40</v>
      </c>
    </row>
    <row r="430" spans="1:8" hidden="1" x14ac:dyDescent="0.25">
      <c r="A430" t="s">
        <v>716</v>
      </c>
      <c r="B430" t="e">
        <f>VLOOKUP(Tabla10[[#This Row],[Columna1]],Tabla9[],1,0)</f>
        <v>#N/A</v>
      </c>
      <c r="C430" t="s">
        <v>123</v>
      </c>
      <c r="D430" t="e">
        <f>VLOOKUP(Tabla10[[#This Row],[Columna1]],Tabla9[],8,0)</f>
        <v>#N/A</v>
      </c>
      <c r="E430" t="s">
        <v>134</v>
      </c>
      <c r="F430" t="e">
        <f>VLOOKUP(Tabla10[[#This Row],[Columna1]],Tabla9[],33,3)</f>
        <v>#REF!</v>
      </c>
      <c r="G430" t="e">
        <f>VLOOKUP(Tabla10[[#This Row],[Columna1]],Tabla9[],3,0)</f>
        <v>#N/A</v>
      </c>
      <c r="H430" t="s">
        <v>40</v>
      </c>
    </row>
    <row r="431" spans="1:8" hidden="1" x14ac:dyDescent="0.25">
      <c r="A431" t="s">
        <v>717</v>
      </c>
      <c r="B431" t="e">
        <f>VLOOKUP(Tabla10[[#This Row],[Columna1]],Tabla9[],1,0)</f>
        <v>#N/A</v>
      </c>
      <c r="C431" t="s">
        <v>123</v>
      </c>
      <c r="D431" t="e">
        <f>VLOOKUP(Tabla10[[#This Row],[Columna1]],Tabla9[],8,0)</f>
        <v>#N/A</v>
      </c>
      <c r="E431" t="s">
        <v>124</v>
      </c>
      <c r="F431" t="e">
        <f>VLOOKUP(Tabla10[[#This Row],[Columna1]],Tabla9[],33,3)</f>
        <v>#REF!</v>
      </c>
      <c r="G431" t="e">
        <f>VLOOKUP(Tabla10[[#This Row],[Columna1]],Tabla9[],3,0)</f>
        <v>#N/A</v>
      </c>
      <c r="H431" t="s">
        <v>50</v>
      </c>
    </row>
    <row r="432" spans="1:8" hidden="1" x14ac:dyDescent="0.25">
      <c r="A432" t="s">
        <v>3765</v>
      </c>
      <c r="B432" t="e">
        <f>VLOOKUP(Tabla10[[#This Row],[Columna1]],Tabla9[],1,0)</f>
        <v>#N/A</v>
      </c>
      <c r="C432" t="s">
        <v>123</v>
      </c>
      <c r="D432" t="e">
        <f>VLOOKUP(Tabla10[[#This Row],[Columna1]],Tabla9[],8,0)</f>
        <v>#N/A</v>
      </c>
      <c r="E432" t="s">
        <v>131</v>
      </c>
      <c r="F432" t="e">
        <f>VLOOKUP(Tabla10[[#This Row],[Columna1]],Tabla9[],33,3)</f>
        <v>#REF!</v>
      </c>
      <c r="G432" t="e">
        <f>VLOOKUP(Tabla10[[#This Row],[Columna1]],Tabla9[],3,0)</f>
        <v>#N/A</v>
      </c>
      <c r="H432" t="s">
        <v>36</v>
      </c>
    </row>
    <row r="433" spans="1:8" hidden="1" x14ac:dyDescent="0.25">
      <c r="A433" t="s">
        <v>718</v>
      </c>
      <c r="B433" t="e">
        <f>VLOOKUP(Tabla10[[#This Row],[Columna1]],Tabla9[],1,0)</f>
        <v>#N/A</v>
      </c>
      <c r="C433" t="s">
        <v>123</v>
      </c>
      <c r="D433" t="e">
        <f>VLOOKUP(Tabla10[[#This Row],[Columna1]],Tabla9[],8,0)</f>
        <v>#N/A</v>
      </c>
      <c r="E433" t="s">
        <v>126</v>
      </c>
      <c r="F433" t="e">
        <f>VLOOKUP(Tabla10[[#This Row],[Columna1]],Tabla9[],33,3)</f>
        <v>#REF!</v>
      </c>
      <c r="G433" t="e">
        <f>VLOOKUP(Tabla10[[#This Row],[Columna1]],Tabla9[],3,0)</f>
        <v>#N/A</v>
      </c>
      <c r="H433" t="s">
        <v>36</v>
      </c>
    </row>
    <row r="434" spans="1:8" hidden="1" x14ac:dyDescent="0.25">
      <c r="A434" t="s">
        <v>3798</v>
      </c>
      <c r="B434" t="e">
        <f>VLOOKUP(Tabla10[[#This Row],[Columna1]],Tabla9[],1,0)</f>
        <v>#N/A</v>
      </c>
      <c r="C434" t="s">
        <v>123</v>
      </c>
      <c r="D434" t="e">
        <f>VLOOKUP(Tabla10[[#This Row],[Columna1]],Tabla9[],8,0)</f>
        <v>#N/A</v>
      </c>
      <c r="E434" t="s">
        <v>124</v>
      </c>
      <c r="F434" t="e">
        <f>VLOOKUP(Tabla10[[#This Row],[Columna1]],Tabla9[],33,3)</f>
        <v>#REF!</v>
      </c>
      <c r="G434" t="e">
        <f>VLOOKUP(Tabla10[[#This Row],[Columna1]],Tabla9[],3,0)</f>
        <v>#N/A</v>
      </c>
      <c r="H434" t="s">
        <v>146</v>
      </c>
    </row>
    <row r="435" spans="1:8" hidden="1" x14ac:dyDescent="0.25">
      <c r="A435" t="s">
        <v>3760</v>
      </c>
      <c r="B435" t="e">
        <f>VLOOKUP(Tabla10[[#This Row],[Columna1]],Tabla9[],1,0)</f>
        <v>#N/A</v>
      </c>
      <c r="C435" t="s">
        <v>123</v>
      </c>
      <c r="D435" t="e">
        <f>VLOOKUP(Tabla10[[#This Row],[Columna1]],Tabla9[],8,0)</f>
        <v>#N/A</v>
      </c>
      <c r="E435" t="s">
        <v>138</v>
      </c>
      <c r="F435" t="e">
        <f>VLOOKUP(Tabla10[[#This Row],[Columna1]],Tabla9[],33,3)</f>
        <v>#REF!</v>
      </c>
      <c r="G435" t="e">
        <f>VLOOKUP(Tabla10[[#This Row],[Columna1]],Tabla9[],3,0)</f>
        <v>#N/A</v>
      </c>
      <c r="H435" t="s">
        <v>50</v>
      </c>
    </row>
    <row r="436" spans="1:8" hidden="1" x14ac:dyDescent="0.25">
      <c r="A436" t="s">
        <v>719</v>
      </c>
      <c r="B436" t="e">
        <f>VLOOKUP(Tabla10[[#This Row],[Columna1]],Tabla9[],1,0)</f>
        <v>#N/A</v>
      </c>
      <c r="C436" t="s">
        <v>123</v>
      </c>
      <c r="D436" t="e">
        <f>VLOOKUP(Tabla10[[#This Row],[Columna1]],Tabla9[],8,0)</f>
        <v>#N/A</v>
      </c>
      <c r="E436" t="s">
        <v>147</v>
      </c>
      <c r="F436" t="e">
        <f>VLOOKUP(Tabla10[[#This Row],[Columna1]],Tabla9[],33,3)</f>
        <v>#REF!</v>
      </c>
      <c r="G436" t="e">
        <f>VLOOKUP(Tabla10[[#This Row],[Columna1]],Tabla9[],3,0)</f>
        <v>#N/A</v>
      </c>
      <c r="H436" t="s">
        <v>40</v>
      </c>
    </row>
    <row r="437" spans="1:8" hidden="1" x14ac:dyDescent="0.25">
      <c r="A437" t="s">
        <v>3817</v>
      </c>
      <c r="B437" t="e">
        <f>VLOOKUP(Tabla10[[#This Row],[Columna1]],Tabla9[],1,0)</f>
        <v>#N/A</v>
      </c>
      <c r="C437" t="s">
        <v>123</v>
      </c>
      <c r="D437" t="e">
        <f>VLOOKUP(Tabla10[[#This Row],[Columna1]],Tabla9[],8,0)</f>
        <v>#N/A</v>
      </c>
      <c r="E437" t="s">
        <v>135</v>
      </c>
      <c r="F437" t="e">
        <f>VLOOKUP(Tabla10[[#This Row],[Columna1]],Tabla9[],33,3)</f>
        <v>#REF!</v>
      </c>
      <c r="G437" t="e">
        <f>VLOOKUP(Tabla10[[#This Row],[Columna1]],Tabla9[],3,0)</f>
        <v>#N/A</v>
      </c>
      <c r="H437" t="s">
        <v>128</v>
      </c>
    </row>
    <row r="438" spans="1:8" hidden="1" x14ac:dyDescent="0.25">
      <c r="A438" t="s">
        <v>720</v>
      </c>
      <c r="B438" t="e">
        <f>VLOOKUP(Tabla10[[#This Row],[Columna1]],Tabla9[],1,0)</f>
        <v>#N/A</v>
      </c>
      <c r="C438" t="s">
        <v>123</v>
      </c>
      <c r="D438" t="e">
        <f>VLOOKUP(Tabla10[[#This Row],[Columna1]],Tabla9[],8,0)</f>
        <v>#N/A</v>
      </c>
      <c r="E438" t="s">
        <v>138</v>
      </c>
      <c r="F438" t="e">
        <f>VLOOKUP(Tabla10[[#This Row],[Columna1]],Tabla9[],33,3)</f>
        <v>#REF!</v>
      </c>
      <c r="G438" t="e">
        <f>VLOOKUP(Tabla10[[#This Row],[Columna1]],Tabla9[],3,0)</f>
        <v>#N/A</v>
      </c>
      <c r="H438" t="s">
        <v>45</v>
      </c>
    </row>
    <row r="439" spans="1:8" hidden="1" x14ac:dyDescent="0.25">
      <c r="A439" t="s">
        <v>721</v>
      </c>
      <c r="B439" t="e">
        <f>VLOOKUP(Tabla10[[#This Row],[Columna1]],Tabla9[],1,0)</f>
        <v>#N/A</v>
      </c>
      <c r="C439" t="s">
        <v>123</v>
      </c>
      <c r="D439" t="e">
        <f>VLOOKUP(Tabla10[[#This Row],[Columna1]],Tabla9[],8,0)</f>
        <v>#N/A</v>
      </c>
      <c r="E439" t="s">
        <v>124</v>
      </c>
      <c r="F439" t="e">
        <f>VLOOKUP(Tabla10[[#This Row],[Columna1]],Tabla9[],33,3)</f>
        <v>#REF!</v>
      </c>
      <c r="G439" t="e">
        <f>VLOOKUP(Tabla10[[#This Row],[Columna1]],Tabla9[],3,0)</f>
        <v>#N/A</v>
      </c>
      <c r="H439" t="s">
        <v>125</v>
      </c>
    </row>
    <row r="440" spans="1:8" hidden="1" x14ac:dyDescent="0.25">
      <c r="A440" t="s">
        <v>722</v>
      </c>
      <c r="B440" t="e">
        <f>VLOOKUP(Tabla10[[#This Row],[Columna1]],Tabla9[],1,0)</f>
        <v>#N/A</v>
      </c>
      <c r="C440" t="s">
        <v>123</v>
      </c>
      <c r="D440" t="e">
        <f>VLOOKUP(Tabla10[[#This Row],[Columna1]],Tabla9[],8,0)</f>
        <v>#N/A</v>
      </c>
      <c r="E440" t="s">
        <v>135</v>
      </c>
      <c r="F440" t="e">
        <f>VLOOKUP(Tabla10[[#This Row],[Columna1]],Tabla9[],33,3)</f>
        <v>#REF!</v>
      </c>
      <c r="G440" t="e">
        <f>VLOOKUP(Tabla10[[#This Row],[Columna1]],Tabla9[],3,0)</f>
        <v>#N/A</v>
      </c>
      <c r="H440" t="s">
        <v>128</v>
      </c>
    </row>
    <row r="441" spans="1:8" hidden="1" x14ac:dyDescent="0.25">
      <c r="A441" t="s">
        <v>3793</v>
      </c>
      <c r="B441" t="e">
        <f>VLOOKUP(Tabla10[[#This Row],[Columna1]],Tabla9[],1,0)</f>
        <v>#N/A</v>
      </c>
      <c r="C441" t="s">
        <v>123</v>
      </c>
      <c r="D441" t="e">
        <f>VLOOKUP(Tabla10[[#This Row],[Columna1]],Tabla9[],8,0)</f>
        <v>#N/A</v>
      </c>
      <c r="E441" t="s">
        <v>134</v>
      </c>
      <c r="F441" t="e">
        <f>VLOOKUP(Tabla10[[#This Row],[Columna1]],Tabla9[],33,3)</f>
        <v>#REF!</v>
      </c>
      <c r="G441" t="e">
        <f>VLOOKUP(Tabla10[[#This Row],[Columna1]],Tabla9[],3,0)</f>
        <v>#N/A</v>
      </c>
      <c r="H441" t="s">
        <v>48</v>
      </c>
    </row>
    <row r="442" spans="1:8" hidden="1" x14ac:dyDescent="0.25">
      <c r="A442" t="s">
        <v>723</v>
      </c>
      <c r="B442" t="e">
        <f>VLOOKUP(Tabla10[[#This Row],[Columna1]],Tabla9[],1,0)</f>
        <v>#N/A</v>
      </c>
      <c r="C442" t="s">
        <v>123</v>
      </c>
      <c r="D442" t="e">
        <f>VLOOKUP(Tabla10[[#This Row],[Columna1]],Tabla9[],8,0)</f>
        <v>#N/A</v>
      </c>
      <c r="E442" t="s">
        <v>124</v>
      </c>
      <c r="F442" t="e">
        <f>VLOOKUP(Tabla10[[#This Row],[Columna1]],Tabla9[],33,3)</f>
        <v>#REF!</v>
      </c>
      <c r="G442" t="e">
        <f>VLOOKUP(Tabla10[[#This Row],[Columna1]],Tabla9[],3,0)</f>
        <v>#N/A</v>
      </c>
      <c r="H442" t="s">
        <v>48</v>
      </c>
    </row>
    <row r="443" spans="1:8" hidden="1" x14ac:dyDescent="0.25">
      <c r="A443" t="s">
        <v>3827</v>
      </c>
      <c r="B443" t="e">
        <f>VLOOKUP(Tabla10[[#This Row],[Columna1]],Tabla9[],1,0)</f>
        <v>#N/A</v>
      </c>
      <c r="C443" t="s">
        <v>123</v>
      </c>
      <c r="D443" t="e">
        <f>VLOOKUP(Tabla10[[#This Row],[Columna1]],Tabla9[],8,0)</f>
        <v>#N/A</v>
      </c>
      <c r="E443" t="s">
        <v>135</v>
      </c>
      <c r="F443" t="e">
        <f>VLOOKUP(Tabla10[[#This Row],[Columna1]],Tabla9[],33,3)</f>
        <v>#REF!</v>
      </c>
      <c r="G443" t="e">
        <f>VLOOKUP(Tabla10[[#This Row],[Columna1]],Tabla9[],3,0)</f>
        <v>#N/A</v>
      </c>
      <c r="H443" t="s">
        <v>128</v>
      </c>
    </row>
    <row r="444" spans="1:8" hidden="1" x14ac:dyDescent="0.25">
      <c r="A444" t="s">
        <v>724</v>
      </c>
      <c r="B444" t="e">
        <f>VLOOKUP(Tabla10[[#This Row],[Columna1]],Tabla9[],1,0)</f>
        <v>#N/A</v>
      </c>
      <c r="C444" t="s">
        <v>123</v>
      </c>
      <c r="D444" t="e">
        <f>VLOOKUP(Tabla10[[#This Row],[Columna1]],Tabla9[],8,0)</f>
        <v>#N/A</v>
      </c>
      <c r="E444" t="s">
        <v>124</v>
      </c>
      <c r="F444" t="e">
        <f>VLOOKUP(Tabla10[[#This Row],[Columna1]],Tabla9[],33,3)</f>
        <v>#REF!</v>
      </c>
      <c r="G444" t="e">
        <f>VLOOKUP(Tabla10[[#This Row],[Columna1]],Tabla9[],3,0)</f>
        <v>#N/A</v>
      </c>
      <c r="H444" t="s">
        <v>113</v>
      </c>
    </row>
    <row r="445" spans="1:8" hidden="1" x14ac:dyDescent="0.25">
      <c r="A445" t="s">
        <v>725</v>
      </c>
      <c r="B445" t="e">
        <f>VLOOKUP(Tabla10[[#This Row],[Columna1]],Tabla9[],1,0)</f>
        <v>#N/A</v>
      </c>
      <c r="C445" t="s">
        <v>123</v>
      </c>
      <c r="D445" t="e">
        <f>VLOOKUP(Tabla10[[#This Row],[Columna1]],Tabla9[],8,0)</f>
        <v>#N/A</v>
      </c>
      <c r="E445" t="s">
        <v>130</v>
      </c>
      <c r="F445" t="e">
        <f>VLOOKUP(Tabla10[[#This Row],[Columna1]],Tabla9[],33,3)</f>
        <v>#REF!</v>
      </c>
      <c r="G445" t="e">
        <f>VLOOKUP(Tabla10[[#This Row],[Columna1]],Tabla9[],3,0)</f>
        <v>#N/A</v>
      </c>
      <c r="H445" t="s">
        <v>113</v>
      </c>
    </row>
    <row r="446" spans="1:8" hidden="1" x14ac:dyDescent="0.25">
      <c r="A446" t="s">
        <v>726</v>
      </c>
      <c r="B446" t="e">
        <f>VLOOKUP(Tabla10[[#This Row],[Columna1]],Tabla9[],1,0)</f>
        <v>#N/A</v>
      </c>
      <c r="C446" t="s">
        <v>123</v>
      </c>
      <c r="D446" t="e">
        <f>VLOOKUP(Tabla10[[#This Row],[Columna1]],Tabla9[],8,0)</f>
        <v>#N/A</v>
      </c>
      <c r="E446" t="s">
        <v>124</v>
      </c>
      <c r="F446" t="e">
        <f>VLOOKUP(Tabla10[[#This Row],[Columna1]],Tabla9[],33,3)</f>
        <v>#REF!</v>
      </c>
      <c r="G446" t="e">
        <f>VLOOKUP(Tabla10[[#This Row],[Columna1]],Tabla9[],3,0)</f>
        <v>#N/A</v>
      </c>
      <c r="H446" t="s">
        <v>136</v>
      </c>
    </row>
    <row r="447" spans="1:8" hidden="1" x14ac:dyDescent="0.25">
      <c r="A447" t="s">
        <v>3828</v>
      </c>
      <c r="B447" t="e">
        <f>VLOOKUP(Tabla10[[#This Row],[Columna1]],Tabla9[],1,0)</f>
        <v>#N/A</v>
      </c>
      <c r="C447" t="s">
        <v>123</v>
      </c>
      <c r="D447" t="e">
        <f>VLOOKUP(Tabla10[[#This Row],[Columna1]],Tabla9[],8,0)</f>
        <v>#N/A</v>
      </c>
      <c r="E447" t="s">
        <v>135</v>
      </c>
      <c r="F447" t="e">
        <f>VLOOKUP(Tabla10[[#This Row],[Columna1]],Tabla9[],33,3)</f>
        <v>#REF!</v>
      </c>
      <c r="G447" t="e">
        <f>VLOOKUP(Tabla10[[#This Row],[Columna1]],Tabla9[],3,0)</f>
        <v>#N/A</v>
      </c>
      <c r="H447" t="s">
        <v>128</v>
      </c>
    </row>
    <row r="448" spans="1:8" hidden="1" x14ac:dyDescent="0.25">
      <c r="A448" t="s">
        <v>3826</v>
      </c>
      <c r="B448" t="e">
        <f>VLOOKUP(Tabla10[[#This Row],[Columna1]],Tabla9[],1,0)</f>
        <v>#N/A</v>
      </c>
      <c r="C448" t="s">
        <v>123</v>
      </c>
      <c r="D448" t="e">
        <f>VLOOKUP(Tabla10[[#This Row],[Columna1]],Tabla9[],8,0)</f>
        <v>#N/A</v>
      </c>
      <c r="E448" t="s">
        <v>135</v>
      </c>
      <c r="F448" t="e">
        <f>VLOOKUP(Tabla10[[#This Row],[Columna1]],Tabla9[],33,3)</f>
        <v>#REF!</v>
      </c>
      <c r="G448" t="e">
        <f>VLOOKUP(Tabla10[[#This Row],[Columna1]],Tabla9[],3,0)</f>
        <v>#N/A</v>
      </c>
      <c r="H448" t="s">
        <v>128</v>
      </c>
    </row>
    <row r="449" spans="1:8" hidden="1" x14ac:dyDescent="0.25">
      <c r="A449" t="s">
        <v>727</v>
      </c>
      <c r="B449" t="e">
        <f>VLOOKUP(Tabla10[[#This Row],[Columna1]],Tabla9[],1,0)</f>
        <v>#N/A</v>
      </c>
      <c r="C449" t="s">
        <v>123</v>
      </c>
      <c r="D449" t="e">
        <f>VLOOKUP(Tabla10[[#This Row],[Columna1]],Tabla9[],8,0)</f>
        <v>#N/A</v>
      </c>
      <c r="E449" t="s">
        <v>131</v>
      </c>
      <c r="F449" t="e">
        <f>VLOOKUP(Tabla10[[#This Row],[Columna1]],Tabla9[],33,3)</f>
        <v>#REF!</v>
      </c>
      <c r="G449" t="e">
        <f>VLOOKUP(Tabla10[[#This Row],[Columna1]],Tabla9[],3,0)</f>
        <v>#N/A</v>
      </c>
      <c r="H449" t="s">
        <v>36</v>
      </c>
    </row>
    <row r="450" spans="1:8" hidden="1" x14ac:dyDescent="0.25">
      <c r="A450" t="s">
        <v>728</v>
      </c>
      <c r="B450" t="e">
        <f>VLOOKUP(Tabla10[[#This Row],[Columna1]],Tabla9[],1,0)</f>
        <v>#N/A</v>
      </c>
      <c r="C450" t="s">
        <v>123</v>
      </c>
      <c r="D450" t="e">
        <f>VLOOKUP(Tabla10[[#This Row],[Columna1]],Tabla9[],8,0)</f>
        <v>#N/A</v>
      </c>
      <c r="E450" t="s">
        <v>124</v>
      </c>
      <c r="F450" t="e">
        <f>VLOOKUP(Tabla10[[#This Row],[Columna1]],Tabla9[],33,3)</f>
        <v>#REF!</v>
      </c>
      <c r="G450" t="e">
        <f>VLOOKUP(Tabla10[[#This Row],[Columna1]],Tabla9[],3,0)</f>
        <v>#N/A</v>
      </c>
      <c r="H450" t="s">
        <v>36</v>
      </c>
    </row>
    <row r="451" spans="1:8" hidden="1" x14ac:dyDescent="0.25">
      <c r="A451" t="s">
        <v>729</v>
      </c>
      <c r="B451" t="e">
        <f>VLOOKUP(Tabla10[[#This Row],[Columna1]],Tabla9[],1,0)</f>
        <v>#N/A</v>
      </c>
      <c r="C451" t="s">
        <v>123</v>
      </c>
      <c r="D451" t="e">
        <f>VLOOKUP(Tabla10[[#This Row],[Columna1]],Tabla9[],8,0)</f>
        <v>#N/A</v>
      </c>
      <c r="E451" t="s">
        <v>127</v>
      </c>
      <c r="F451" t="e">
        <f>VLOOKUP(Tabla10[[#This Row],[Columna1]],Tabla9[],33,3)</f>
        <v>#REF!</v>
      </c>
      <c r="G451" t="e">
        <f>VLOOKUP(Tabla10[[#This Row],[Columna1]],Tabla9[],3,0)</f>
        <v>#N/A</v>
      </c>
      <c r="H451" t="s">
        <v>128</v>
      </c>
    </row>
    <row r="452" spans="1:8" hidden="1" x14ac:dyDescent="0.25">
      <c r="A452" t="s">
        <v>730</v>
      </c>
      <c r="B452" t="e">
        <f>VLOOKUP(Tabla10[[#This Row],[Columna1]],Tabla9[],1,0)</f>
        <v>#N/A</v>
      </c>
      <c r="C452" t="s">
        <v>123</v>
      </c>
      <c r="D452" t="e">
        <f>VLOOKUP(Tabla10[[#This Row],[Columna1]],Tabla9[],8,0)</f>
        <v>#N/A</v>
      </c>
      <c r="E452" t="s">
        <v>134</v>
      </c>
      <c r="F452" t="e">
        <f>VLOOKUP(Tabla10[[#This Row],[Columna1]],Tabla9[],33,3)</f>
        <v>#REF!</v>
      </c>
      <c r="G452" t="e">
        <f>VLOOKUP(Tabla10[[#This Row],[Columna1]],Tabla9[],3,0)</f>
        <v>#N/A</v>
      </c>
      <c r="H452" t="s">
        <v>36</v>
      </c>
    </row>
    <row r="453" spans="1:8" hidden="1" x14ac:dyDescent="0.25">
      <c r="A453" t="s">
        <v>731</v>
      </c>
      <c r="B453" t="e">
        <f>VLOOKUP(Tabla10[[#This Row],[Columna1]],Tabla9[],1,0)</f>
        <v>#N/A</v>
      </c>
      <c r="C453" t="s">
        <v>123</v>
      </c>
      <c r="D453" t="e">
        <f>VLOOKUP(Tabla10[[#This Row],[Columna1]],Tabla9[],8,0)</f>
        <v>#N/A</v>
      </c>
      <c r="E453" t="s">
        <v>131</v>
      </c>
      <c r="F453" t="e">
        <f>VLOOKUP(Tabla10[[#This Row],[Columna1]],Tabla9[],33,3)</f>
        <v>#REF!</v>
      </c>
      <c r="G453" t="e">
        <f>VLOOKUP(Tabla10[[#This Row],[Columna1]],Tabla9[],3,0)</f>
        <v>#N/A</v>
      </c>
      <c r="H453" t="s">
        <v>45</v>
      </c>
    </row>
    <row r="454" spans="1:8" hidden="1" x14ac:dyDescent="0.25">
      <c r="A454" t="s">
        <v>732</v>
      </c>
      <c r="B454" t="e">
        <f>VLOOKUP(Tabla10[[#This Row],[Columna1]],Tabla9[],1,0)</f>
        <v>#N/A</v>
      </c>
      <c r="C454" t="s">
        <v>123</v>
      </c>
      <c r="D454" t="e">
        <f>VLOOKUP(Tabla10[[#This Row],[Columna1]],Tabla9[],8,0)</f>
        <v>#N/A</v>
      </c>
      <c r="E454" t="s">
        <v>138</v>
      </c>
      <c r="F454" t="e">
        <f>VLOOKUP(Tabla10[[#This Row],[Columna1]],Tabla9[],33,3)</f>
        <v>#REF!</v>
      </c>
      <c r="G454" t="e">
        <f>VLOOKUP(Tabla10[[#This Row],[Columna1]],Tabla9[],3,0)</f>
        <v>#N/A</v>
      </c>
      <c r="H454" t="s">
        <v>42</v>
      </c>
    </row>
    <row r="455" spans="1:8" hidden="1" x14ac:dyDescent="0.25">
      <c r="A455" t="s">
        <v>733</v>
      </c>
      <c r="B455" t="e">
        <f>VLOOKUP(Tabla10[[#This Row],[Columna1]],Tabla9[],1,0)</f>
        <v>#N/A</v>
      </c>
      <c r="C455" t="s">
        <v>123</v>
      </c>
      <c r="D455" t="e">
        <f>VLOOKUP(Tabla10[[#This Row],[Columna1]],Tabla9[],8,0)</f>
        <v>#N/A</v>
      </c>
      <c r="E455" t="s">
        <v>130</v>
      </c>
      <c r="F455" t="e">
        <f>VLOOKUP(Tabla10[[#This Row],[Columna1]],Tabla9[],33,3)</f>
        <v>#REF!</v>
      </c>
      <c r="G455" t="e">
        <f>VLOOKUP(Tabla10[[#This Row],[Columna1]],Tabla9[],3,0)</f>
        <v>#N/A</v>
      </c>
      <c r="H455" t="s">
        <v>40</v>
      </c>
    </row>
    <row r="456" spans="1:8" hidden="1" x14ac:dyDescent="0.25">
      <c r="A456" t="s">
        <v>734</v>
      </c>
      <c r="B456" t="e">
        <f>VLOOKUP(Tabla10[[#This Row],[Columna1]],Tabla9[],1,0)</f>
        <v>#N/A</v>
      </c>
      <c r="C456" t="s">
        <v>123</v>
      </c>
      <c r="D456" t="e">
        <f>VLOOKUP(Tabla10[[#This Row],[Columna1]],Tabla9[],8,0)</f>
        <v>#N/A</v>
      </c>
      <c r="E456" t="s">
        <v>135</v>
      </c>
      <c r="F456" t="e">
        <f>VLOOKUP(Tabla10[[#This Row],[Columna1]],Tabla9[],33,3)</f>
        <v>#REF!</v>
      </c>
      <c r="G456" t="e">
        <f>VLOOKUP(Tabla10[[#This Row],[Columna1]],Tabla9[],3,0)</f>
        <v>#N/A</v>
      </c>
      <c r="H456" t="s">
        <v>36</v>
      </c>
    </row>
    <row r="457" spans="1:8" hidden="1" x14ac:dyDescent="0.25">
      <c r="A457" t="s">
        <v>3803</v>
      </c>
      <c r="B457" t="e">
        <f>VLOOKUP(Tabla10[[#This Row],[Columna1]],Tabla9[],1,0)</f>
        <v>#N/A</v>
      </c>
      <c r="C457" t="s">
        <v>123</v>
      </c>
      <c r="D457" t="e">
        <f>VLOOKUP(Tabla10[[#This Row],[Columna1]],Tabla9[],8,0)</f>
        <v>#N/A</v>
      </c>
      <c r="E457" t="s">
        <v>124</v>
      </c>
      <c r="F457" t="e">
        <f>VLOOKUP(Tabla10[[#This Row],[Columna1]],Tabla9[],33,3)</f>
        <v>#REF!</v>
      </c>
      <c r="G457" t="e">
        <f>VLOOKUP(Tabla10[[#This Row],[Columna1]],Tabla9[],3,0)</f>
        <v>#N/A</v>
      </c>
      <c r="H457" t="s">
        <v>40</v>
      </c>
    </row>
    <row r="458" spans="1:8" hidden="1" x14ac:dyDescent="0.25">
      <c r="A458" t="s">
        <v>735</v>
      </c>
      <c r="B458" t="e">
        <f>VLOOKUP(Tabla10[[#This Row],[Columna1]],Tabla9[],1,0)</f>
        <v>#N/A</v>
      </c>
      <c r="C458" t="s">
        <v>123</v>
      </c>
      <c r="D458" t="e">
        <f>VLOOKUP(Tabla10[[#This Row],[Columna1]],Tabla9[],8,0)</f>
        <v>#N/A</v>
      </c>
      <c r="E458" t="s">
        <v>130</v>
      </c>
      <c r="F458" t="e">
        <f>VLOOKUP(Tabla10[[#This Row],[Columna1]],Tabla9[],33,3)</f>
        <v>#REF!</v>
      </c>
      <c r="G458" t="e">
        <f>VLOOKUP(Tabla10[[#This Row],[Columna1]],Tabla9[],3,0)</f>
        <v>#N/A</v>
      </c>
      <c r="H458" t="s">
        <v>125</v>
      </c>
    </row>
    <row r="459" spans="1:8" hidden="1" x14ac:dyDescent="0.25">
      <c r="A459" t="s">
        <v>3812</v>
      </c>
      <c r="B459" t="str">
        <f>VLOOKUP(Tabla10[[#This Row],[Columna1]],Tabla9[],1,0)</f>
        <v>MARTINEZ RODRIGUEZ GLORIA</v>
      </c>
      <c r="C459" t="s">
        <v>123</v>
      </c>
      <c r="D459" t="str">
        <f>VLOOKUP(Tabla10[[#This Row],[Columna1]],Tabla9[],8,0)</f>
        <v>JEFE  DE DEPARTAMENTO DE MANTENIMIENTO VIAL E INFRAESTRUCTURA</v>
      </c>
      <c r="E459" t="s">
        <v>124</v>
      </c>
      <c r="F459" t="e">
        <f>VLOOKUP(Tabla10[[#This Row],[Columna1]],Tabla9[],33,3)</f>
        <v>#REF!</v>
      </c>
      <c r="G459" t="str">
        <f>VLOOKUP(Tabla10[[#This Row],[Columna1]],Tabla9[],3,0)</f>
        <v xml:space="preserve">JEFE DE DEPARTAMENTO </v>
      </c>
      <c r="H459" t="s">
        <v>60</v>
      </c>
    </row>
    <row r="460" spans="1:8" hidden="1" x14ac:dyDescent="0.25">
      <c r="A460" t="s">
        <v>736</v>
      </c>
      <c r="B460" t="e">
        <f>VLOOKUP(Tabla10[[#This Row],[Columna1]],Tabla9[],1,0)</f>
        <v>#N/A</v>
      </c>
      <c r="C460" t="s">
        <v>123</v>
      </c>
      <c r="D460" t="e">
        <f>VLOOKUP(Tabla10[[#This Row],[Columna1]],Tabla9[],8,0)</f>
        <v>#N/A</v>
      </c>
      <c r="E460" t="s">
        <v>124</v>
      </c>
      <c r="F460" t="e">
        <f>VLOOKUP(Tabla10[[#This Row],[Columna1]],Tabla9[],33,3)</f>
        <v>#REF!</v>
      </c>
      <c r="G460" t="e">
        <f>VLOOKUP(Tabla10[[#This Row],[Columna1]],Tabla9[],3,0)</f>
        <v>#N/A</v>
      </c>
      <c r="H460" t="s">
        <v>42</v>
      </c>
    </row>
    <row r="461" spans="1:8" hidden="1" x14ac:dyDescent="0.25">
      <c r="A461" t="s">
        <v>3814</v>
      </c>
      <c r="B461" t="e">
        <f>VLOOKUP(Tabla10[[#This Row],[Columna1]],Tabla9[],1,0)</f>
        <v>#N/A</v>
      </c>
      <c r="C461" t="s">
        <v>123</v>
      </c>
      <c r="D461" t="e">
        <f>VLOOKUP(Tabla10[[#This Row],[Columna1]],Tabla9[],8,0)</f>
        <v>#N/A</v>
      </c>
      <c r="E461" t="s">
        <v>124</v>
      </c>
      <c r="F461" t="e">
        <f>VLOOKUP(Tabla10[[#This Row],[Columna1]],Tabla9[],33,3)</f>
        <v>#REF!</v>
      </c>
      <c r="G461" t="e">
        <f>VLOOKUP(Tabla10[[#This Row],[Columna1]],Tabla9[],3,0)</f>
        <v>#N/A</v>
      </c>
      <c r="H461" t="s">
        <v>140</v>
      </c>
    </row>
    <row r="462" spans="1:8" hidden="1" x14ac:dyDescent="0.25">
      <c r="A462" t="s">
        <v>3768</v>
      </c>
      <c r="B462" t="e">
        <f>VLOOKUP(Tabla10[[#This Row],[Columna1]],Tabla9[],1,0)</f>
        <v>#N/A</v>
      </c>
      <c r="C462" t="s">
        <v>123</v>
      </c>
      <c r="D462" t="e">
        <f>VLOOKUP(Tabla10[[#This Row],[Columna1]],Tabla9[],8,0)</f>
        <v>#N/A</v>
      </c>
      <c r="E462" t="s">
        <v>131</v>
      </c>
      <c r="F462" t="e">
        <f>VLOOKUP(Tabla10[[#This Row],[Columna1]],Tabla9[],33,3)</f>
        <v>#REF!</v>
      </c>
      <c r="G462" t="e">
        <f>VLOOKUP(Tabla10[[#This Row],[Columna1]],Tabla9[],3,0)</f>
        <v>#N/A</v>
      </c>
      <c r="H462" t="s">
        <v>45</v>
      </c>
    </row>
    <row r="463" spans="1:8" hidden="1" x14ac:dyDescent="0.25">
      <c r="A463" t="s">
        <v>737</v>
      </c>
      <c r="B463" t="str">
        <f>VLOOKUP(Tabla10[[#This Row],[Columna1]],Tabla9[],1,0)</f>
        <v>MENDOZA RUGELIO MARIA DEL CARMEN</v>
      </c>
      <c r="C463" t="s">
        <v>123</v>
      </c>
      <c r="D463" t="str">
        <f>VLOOKUP(Tabla10[[#This Row],[Columna1]],Tabla9[],8,0)</f>
        <v>LIDER DE PROYECTO.DESPACHO DEL SUBDIRECTOR DE INFRAESTRUCTURA URBANA</v>
      </c>
      <c r="E463" t="s">
        <v>141</v>
      </c>
      <c r="F463" t="e">
        <f>VLOOKUP(Tabla10[[#This Row],[Columna1]],Tabla9[],33,3)</f>
        <v>#REF!</v>
      </c>
      <c r="G463" t="str">
        <f>VLOOKUP(Tabla10[[#This Row],[Columna1]],Tabla9[],3,0)</f>
        <v>LIDER DE PROYECTO</v>
      </c>
      <c r="H463" t="s">
        <v>44</v>
      </c>
    </row>
    <row r="464" spans="1:8" hidden="1" x14ac:dyDescent="0.25">
      <c r="A464" t="s">
        <v>3780</v>
      </c>
      <c r="B464" t="e">
        <f>VLOOKUP(Tabla10[[#This Row],[Columna1]],Tabla9[],1,0)</f>
        <v>#N/A</v>
      </c>
      <c r="C464" t="s">
        <v>123</v>
      </c>
      <c r="D464" t="e">
        <f>VLOOKUP(Tabla10[[#This Row],[Columna1]],Tabla9[],8,0)</f>
        <v>#N/A</v>
      </c>
      <c r="E464" t="s">
        <v>127</v>
      </c>
      <c r="F464" t="e">
        <f>VLOOKUP(Tabla10[[#This Row],[Columna1]],Tabla9[],33,3)</f>
        <v>#REF!</v>
      </c>
      <c r="G464" t="e">
        <f>VLOOKUP(Tabla10[[#This Row],[Columna1]],Tabla9[],3,0)</f>
        <v>#N/A</v>
      </c>
      <c r="H464" t="s">
        <v>128</v>
      </c>
    </row>
    <row r="465" spans="1:8" hidden="1" x14ac:dyDescent="0.25">
      <c r="A465" t="s">
        <v>738</v>
      </c>
      <c r="B465" t="e">
        <f>VLOOKUP(Tabla10[[#This Row],[Columna1]],Tabla9[],1,0)</f>
        <v>#N/A</v>
      </c>
      <c r="C465" t="s">
        <v>123</v>
      </c>
      <c r="D465" t="e">
        <f>VLOOKUP(Tabla10[[#This Row],[Columna1]],Tabla9[],8,0)</f>
        <v>#N/A</v>
      </c>
      <c r="E465" t="s">
        <v>124</v>
      </c>
      <c r="F465" t="e">
        <f>VLOOKUP(Tabla10[[#This Row],[Columna1]],Tabla9[],33,3)</f>
        <v>#REF!</v>
      </c>
      <c r="G465" t="e">
        <f>VLOOKUP(Tabla10[[#This Row],[Columna1]],Tabla9[],3,0)</f>
        <v>#N/A</v>
      </c>
      <c r="H465" t="s">
        <v>125</v>
      </c>
    </row>
    <row r="466" spans="1:8" hidden="1" x14ac:dyDescent="0.25">
      <c r="A466" t="s">
        <v>739</v>
      </c>
      <c r="B466" t="e">
        <f>VLOOKUP(Tabla10[[#This Row],[Columna1]],Tabla9[],1,0)</f>
        <v>#N/A</v>
      </c>
      <c r="C466" t="s">
        <v>123</v>
      </c>
      <c r="D466" t="e">
        <f>VLOOKUP(Tabla10[[#This Row],[Columna1]],Tabla9[],8,0)</f>
        <v>#N/A</v>
      </c>
      <c r="E466" t="s">
        <v>127</v>
      </c>
      <c r="F466" t="e">
        <f>VLOOKUP(Tabla10[[#This Row],[Columna1]],Tabla9[],33,3)</f>
        <v>#REF!</v>
      </c>
      <c r="G466" t="e">
        <f>VLOOKUP(Tabla10[[#This Row],[Columna1]],Tabla9[],3,0)</f>
        <v>#N/A</v>
      </c>
      <c r="H466" t="s">
        <v>148</v>
      </c>
    </row>
    <row r="467" spans="1:8" hidden="1" x14ac:dyDescent="0.25">
      <c r="A467" t="s">
        <v>740</v>
      </c>
      <c r="B467" t="e">
        <f>VLOOKUP(Tabla10[[#This Row],[Columna1]],Tabla9[],1,0)</f>
        <v>#N/A</v>
      </c>
      <c r="C467" t="s">
        <v>123</v>
      </c>
      <c r="D467" t="e">
        <f>VLOOKUP(Tabla10[[#This Row],[Columna1]],Tabla9[],8,0)</f>
        <v>#N/A</v>
      </c>
      <c r="E467" t="s">
        <v>124</v>
      </c>
      <c r="F467" t="e">
        <f>VLOOKUP(Tabla10[[#This Row],[Columna1]],Tabla9[],33,3)</f>
        <v>#REF!</v>
      </c>
      <c r="G467" t="e">
        <f>VLOOKUP(Tabla10[[#This Row],[Columna1]],Tabla9[],3,0)</f>
        <v>#N/A</v>
      </c>
      <c r="H467" t="s">
        <v>113</v>
      </c>
    </row>
    <row r="468" spans="1:8" hidden="1" x14ac:dyDescent="0.25">
      <c r="A468" t="s">
        <v>741</v>
      </c>
      <c r="B468" t="e">
        <f>VLOOKUP(Tabla10[[#This Row],[Columna1]],Tabla9[],1,0)</f>
        <v>#N/A</v>
      </c>
      <c r="C468" t="s">
        <v>123</v>
      </c>
      <c r="D468" t="e">
        <f>VLOOKUP(Tabla10[[#This Row],[Columna1]],Tabla9[],8,0)</f>
        <v>#N/A</v>
      </c>
      <c r="E468" t="s">
        <v>127</v>
      </c>
      <c r="F468" t="e">
        <f>VLOOKUP(Tabla10[[#This Row],[Columna1]],Tabla9[],33,3)</f>
        <v>#REF!</v>
      </c>
      <c r="G468" t="e">
        <f>VLOOKUP(Tabla10[[#This Row],[Columna1]],Tabla9[],3,0)</f>
        <v>#N/A</v>
      </c>
      <c r="H468" t="s">
        <v>128</v>
      </c>
    </row>
    <row r="469" spans="1:8" hidden="1" x14ac:dyDescent="0.25">
      <c r="A469" t="s">
        <v>742</v>
      </c>
      <c r="B469" t="e">
        <f>VLOOKUP(Tabla10[[#This Row],[Columna1]],Tabla9[],1,0)</f>
        <v>#N/A</v>
      </c>
      <c r="C469" t="s">
        <v>123</v>
      </c>
      <c r="D469" t="e">
        <f>VLOOKUP(Tabla10[[#This Row],[Columna1]],Tabla9[],8,0)</f>
        <v>#N/A</v>
      </c>
      <c r="E469" t="s">
        <v>124</v>
      </c>
      <c r="F469" t="e">
        <f>VLOOKUP(Tabla10[[#This Row],[Columna1]],Tabla9[],33,3)</f>
        <v>#REF!</v>
      </c>
      <c r="G469" t="e">
        <f>VLOOKUP(Tabla10[[#This Row],[Columna1]],Tabla9[],3,0)</f>
        <v>#N/A</v>
      </c>
      <c r="H469" t="s">
        <v>125</v>
      </c>
    </row>
    <row r="470" spans="1:8" hidden="1" x14ac:dyDescent="0.25">
      <c r="A470" t="s">
        <v>3802</v>
      </c>
      <c r="B470" t="e">
        <f>VLOOKUP(Tabla10[[#This Row],[Columna1]],Tabla9[],1,0)</f>
        <v>#N/A</v>
      </c>
      <c r="C470" t="s">
        <v>123</v>
      </c>
      <c r="D470" t="e">
        <f>VLOOKUP(Tabla10[[#This Row],[Columna1]],Tabla9[],8,0)</f>
        <v>#N/A</v>
      </c>
      <c r="E470" t="s">
        <v>124</v>
      </c>
      <c r="F470" t="e">
        <f>VLOOKUP(Tabla10[[#This Row],[Columna1]],Tabla9[],33,3)</f>
        <v>#REF!</v>
      </c>
      <c r="G470" t="e">
        <f>VLOOKUP(Tabla10[[#This Row],[Columna1]],Tabla9[],3,0)</f>
        <v>#N/A</v>
      </c>
      <c r="H470" t="s">
        <v>125</v>
      </c>
    </row>
    <row r="471" spans="1:8" hidden="1" x14ac:dyDescent="0.25">
      <c r="A471" t="s">
        <v>3758</v>
      </c>
      <c r="B471" t="str">
        <f>VLOOKUP(Tabla10[[#This Row],[Columna1]],Tabla9[],1,0)</f>
        <v>NAVA CORDOVA VERONICA</v>
      </c>
      <c r="C471" t="s">
        <v>123</v>
      </c>
      <c r="D471" t="str">
        <f>VLOOKUP(Tabla10[[#This Row],[Columna1]],Tabla9[],8,0)</f>
        <v>JEFE DE DEPARTAMENTO DESPACHO DEL C DIRECTOR DE OBRAS PUBLICAS</v>
      </c>
      <c r="E471" t="s">
        <v>129</v>
      </c>
      <c r="F471" t="e">
        <f>VLOOKUP(Tabla10[[#This Row],[Columna1]],Tabla9[],33,3)</f>
        <v>#REF!</v>
      </c>
      <c r="G471" t="str">
        <f>VLOOKUP(Tabla10[[#This Row],[Columna1]],Tabla9[],3,0)</f>
        <v>JEFE DE DEPARTAMENTO</v>
      </c>
      <c r="H471" t="s">
        <v>60</v>
      </c>
    </row>
    <row r="472" spans="1:8" hidden="1" x14ac:dyDescent="0.25">
      <c r="A472" t="s">
        <v>3777</v>
      </c>
      <c r="B472" t="e">
        <f>VLOOKUP(Tabla10[[#This Row],[Columna1]],Tabla9[],1,0)</f>
        <v>#N/A</v>
      </c>
      <c r="C472" t="s">
        <v>123</v>
      </c>
      <c r="D472" t="e">
        <f>VLOOKUP(Tabla10[[#This Row],[Columna1]],Tabla9[],8,0)</f>
        <v>#N/A</v>
      </c>
      <c r="E472" t="s">
        <v>127</v>
      </c>
      <c r="F472" t="e">
        <f>VLOOKUP(Tabla10[[#This Row],[Columna1]],Tabla9[],33,3)</f>
        <v>#REF!</v>
      </c>
      <c r="G472" t="e">
        <f>VLOOKUP(Tabla10[[#This Row],[Columna1]],Tabla9[],3,0)</f>
        <v>#N/A</v>
      </c>
      <c r="H472" t="s">
        <v>128</v>
      </c>
    </row>
    <row r="473" spans="1:8" hidden="1" x14ac:dyDescent="0.25">
      <c r="A473" t="s">
        <v>3811</v>
      </c>
      <c r="B473" t="e">
        <f>VLOOKUP(Tabla10[[#This Row],[Columna1]],Tabla9[],1,0)</f>
        <v>#N/A</v>
      </c>
      <c r="C473" t="s">
        <v>123</v>
      </c>
      <c r="D473" t="e">
        <f>VLOOKUP(Tabla10[[#This Row],[Columna1]],Tabla9[],8,0)</f>
        <v>#N/A</v>
      </c>
      <c r="E473" t="s">
        <v>124</v>
      </c>
      <c r="F473" t="e">
        <f>VLOOKUP(Tabla10[[#This Row],[Columna1]],Tabla9[],33,3)</f>
        <v>#REF!</v>
      </c>
      <c r="G473" t="e">
        <f>VLOOKUP(Tabla10[[#This Row],[Columna1]],Tabla9[],3,0)</f>
        <v>#N/A</v>
      </c>
      <c r="H473" t="s">
        <v>36</v>
      </c>
    </row>
    <row r="474" spans="1:8" hidden="1" x14ac:dyDescent="0.25">
      <c r="A474" t="s">
        <v>743</v>
      </c>
      <c r="B474" t="e">
        <f>VLOOKUP(Tabla10[[#This Row],[Columna1]],Tabla9[],1,0)</f>
        <v>#N/A</v>
      </c>
      <c r="C474" t="s">
        <v>123</v>
      </c>
      <c r="D474" t="e">
        <f>VLOOKUP(Tabla10[[#This Row],[Columna1]],Tabla9[],8,0)</f>
        <v>#N/A</v>
      </c>
      <c r="E474" t="s">
        <v>124</v>
      </c>
      <c r="F474" t="e">
        <f>VLOOKUP(Tabla10[[#This Row],[Columna1]],Tabla9[],33,3)</f>
        <v>#REF!</v>
      </c>
      <c r="G474" t="e">
        <f>VLOOKUP(Tabla10[[#This Row],[Columna1]],Tabla9[],3,0)</f>
        <v>#N/A</v>
      </c>
      <c r="H474" t="s">
        <v>42</v>
      </c>
    </row>
    <row r="475" spans="1:8" hidden="1" x14ac:dyDescent="0.25">
      <c r="A475" t="s">
        <v>744</v>
      </c>
      <c r="B475" t="e">
        <f>VLOOKUP(Tabla10[[#This Row],[Columna1]],Tabla9[],1,0)</f>
        <v>#N/A</v>
      </c>
      <c r="C475" t="s">
        <v>123</v>
      </c>
      <c r="D475" t="e">
        <f>VLOOKUP(Tabla10[[#This Row],[Columna1]],Tabla9[],8,0)</f>
        <v>#N/A</v>
      </c>
      <c r="E475" t="s">
        <v>124</v>
      </c>
      <c r="F475" t="e">
        <f>VLOOKUP(Tabla10[[#This Row],[Columna1]],Tabla9[],33,3)</f>
        <v>#REF!</v>
      </c>
      <c r="G475" t="e">
        <f>VLOOKUP(Tabla10[[#This Row],[Columna1]],Tabla9[],3,0)</f>
        <v>#N/A</v>
      </c>
      <c r="H475" t="s">
        <v>113</v>
      </c>
    </row>
    <row r="476" spans="1:8" hidden="1" x14ac:dyDescent="0.25">
      <c r="A476" t="s">
        <v>3807</v>
      </c>
      <c r="B476" t="e">
        <f>VLOOKUP(Tabla10[[#This Row],[Columna1]],Tabla9[],1,0)</f>
        <v>#N/A</v>
      </c>
      <c r="C476" t="s">
        <v>123</v>
      </c>
      <c r="D476" t="e">
        <f>VLOOKUP(Tabla10[[#This Row],[Columna1]],Tabla9[],8,0)</f>
        <v>#N/A</v>
      </c>
      <c r="E476" t="s">
        <v>124</v>
      </c>
      <c r="F476" t="e">
        <f>VLOOKUP(Tabla10[[#This Row],[Columna1]],Tabla9[],33,3)</f>
        <v>#REF!</v>
      </c>
      <c r="G476" t="e">
        <f>VLOOKUP(Tabla10[[#This Row],[Columna1]],Tabla9[],3,0)</f>
        <v>#N/A</v>
      </c>
      <c r="H476" t="s">
        <v>50</v>
      </c>
    </row>
    <row r="477" spans="1:8" hidden="1" x14ac:dyDescent="0.25">
      <c r="A477" t="s">
        <v>745</v>
      </c>
      <c r="B477" t="e">
        <f>VLOOKUP(Tabla10[[#This Row],[Columna1]],Tabla9[],1,0)</f>
        <v>#N/A</v>
      </c>
      <c r="C477" t="s">
        <v>123</v>
      </c>
      <c r="D477" t="e">
        <f>VLOOKUP(Tabla10[[#This Row],[Columna1]],Tabla9[],8,0)</f>
        <v>#N/A</v>
      </c>
      <c r="E477" t="s">
        <v>130</v>
      </c>
      <c r="F477" t="e">
        <f>VLOOKUP(Tabla10[[#This Row],[Columna1]],Tabla9[],33,3)</f>
        <v>#REF!</v>
      </c>
      <c r="G477" t="e">
        <f>VLOOKUP(Tabla10[[#This Row],[Columna1]],Tabla9[],3,0)</f>
        <v>#N/A</v>
      </c>
      <c r="H477" t="s">
        <v>148</v>
      </c>
    </row>
    <row r="478" spans="1:8" hidden="1" x14ac:dyDescent="0.25">
      <c r="A478" t="s">
        <v>746</v>
      </c>
      <c r="B478" t="e">
        <f>VLOOKUP(Tabla10[[#This Row],[Columna1]],Tabla9[],1,0)</f>
        <v>#N/A</v>
      </c>
      <c r="C478" t="s">
        <v>123</v>
      </c>
      <c r="D478" t="e">
        <f>VLOOKUP(Tabla10[[#This Row],[Columna1]],Tabla9[],8,0)</f>
        <v>#N/A</v>
      </c>
      <c r="E478" t="s">
        <v>124</v>
      </c>
      <c r="F478" t="e">
        <f>VLOOKUP(Tabla10[[#This Row],[Columna1]],Tabla9[],33,3)</f>
        <v>#REF!</v>
      </c>
      <c r="G478" t="e">
        <f>VLOOKUP(Tabla10[[#This Row],[Columna1]],Tabla9[],3,0)</f>
        <v>#N/A</v>
      </c>
      <c r="H478" t="s">
        <v>40</v>
      </c>
    </row>
    <row r="479" spans="1:8" hidden="1" x14ac:dyDescent="0.25">
      <c r="A479" t="s">
        <v>747</v>
      </c>
      <c r="B479" t="e">
        <f>VLOOKUP(Tabla10[[#This Row],[Columna1]],Tabla9[],1,0)</f>
        <v>#N/A</v>
      </c>
      <c r="C479" t="s">
        <v>123</v>
      </c>
      <c r="D479" t="e">
        <f>VLOOKUP(Tabla10[[#This Row],[Columna1]],Tabla9[],8,0)</f>
        <v>#N/A</v>
      </c>
      <c r="E479" t="s">
        <v>124</v>
      </c>
      <c r="F479" t="e">
        <f>VLOOKUP(Tabla10[[#This Row],[Columna1]],Tabla9[],33,3)</f>
        <v>#REF!</v>
      </c>
      <c r="G479" t="e">
        <f>VLOOKUP(Tabla10[[#This Row],[Columna1]],Tabla9[],3,0)</f>
        <v>#N/A</v>
      </c>
      <c r="H479" t="s">
        <v>113</v>
      </c>
    </row>
    <row r="480" spans="1:8" hidden="1" x14ac:dyDescent="0.25">
      <c r="A480" t="s">
        <v>748</v>
      </c>
      <c r="B480" t="e">
        <f>VLOOKUP(Tabla10[[#This Row],[Columna1]],Tabla9[],1,0)</f>
        <v>#N/A</v>
      </c>
      <c r="C480" t="s">
        <v>123</v>
      </c>
      <c r="D480" t="e">
        <f>VLOOKUP(Tabla10[[#This Row],[Columna1]],Tabla9[],8,0)</f>
        <v>#N/A</v>
      </c>
      <c r="E480" t="s">
        <v>124</v>
      </c>
      <c r="F480" t="e">
        <f>VLOOKUP(Tabla10[[#This Row],[Columna1]],Tabla9[],33,3)</f>
        <v>#REF!</v>
      </c>
      <c r="G480" t="e">
        <f>VLOOKUP(Tabla10[[#This Row],[Columna1]],Tabla9[],3,0)</f>
        <v>#N/A</v>
      </c>
      <c r="H480" t="s">
        <v>140</v>
      </c>
    </row>
    <row r="481" spans="1:8" hidden="1" x14ac:dyDescent="0.25">
      <c r="A481" t="s">
        <v>3786</v>
      </c>
      <c r="B481" t="e">
        <f>VLOOKUP(Tabla10[[#This Row],[Columna1]],Tabla9[],1,0)</f>
        <v>#N/A</v>
      </c>
      <c r="C481" t="s">
        <v>123</v>
      </c>
      <c r="D481" t="e">
        <f>VLOOKUP(Tabla10[[#This Row],[Columna1]],Tabla9[],8,0)</f>
        <v>#N/A</v>
      </c>
      <c r="E481" t="s">
        <v>127</v>
      </c>
      <c r="F481" t="e">
        <f>VLOOKUP(Tabla10[[#This Row],[Columna1]],Tabla9[],33,3)</f>
        <v>#REF!</v>
      </c>
      <c r="G481" t="e">
        <f>VLOOKUP(Tabla10[[#This Row],[Columna1]],Tabla9[],3,0)</f>
        <v>#N/A</v>
      </c>
      <c r="H481" t="s">
        <v>128</v>
      </c>
    </row>
    <row r="482" spans="1:8" hidden="1" x14ac:dyDescent="0.25">
      <c r="A482" t="s">
        <v>749</v>
      </c>
      <c r="B482" t="e">
        <f>VLOOKUP(Tabla10[[#This Row],[Columna1]],Tabla9[],1,0)</f>
        <v>#N/A</v>
      </c>
      <c r="C482" t="s">
        <v>123</v>
      </c>
      <c r="D482" t="e">
        <f>VLOOKUP(Tabla10[[#This Row],[Columna1]],Tabla9[],8,0)</f>
        <v>#N/A</v>
      </c>
      <c r="E482" t="s">
        <v>135</v>
      </c>
      <c r="F482" t="e">
        <f>VLOOKUP(Tabla10[[#This Row],[Columna1]],Tabla9[],33,3)</f>
        <v>#REF!</v>
      </c>
      <c r="G482" t="e">
        <f>VLOOKUP(Tabla10[[#This Row],[Columna1]],Tabla9[],3,0)</f>
        <v>#N/A</v>
      </c>
      <c r="H482" t="s">
        <v>128</v>
      </c>
    </row>
    <row r="483" spans="1:8" hidden="1" x14ac:dyDescent="0.25">
      <c r="A483" t="s">
        <v>750</v>
      </c>
      <c r="B483" t="e">
        <f>VLOOKUP(Tabla10[[#This Row],[Columna1]],Tabla9[],1,0)</f>
        <v>#N/A</v>
      </c>
      <c r="C483" t="s">
        <v>123</v>
      </c>
      <c r="D483" t="e">
        <f>VLOOKUP(Tabla10[[#This Row],[Columna1]],Tabla9[],8,0)</f>
        <v>#N/A</v>
      </c>
      <c r="E483" t="s">
        <v>138</v>
      </c>
      <c r="F483" t="e">
        <f>VLOOKUP(Tabla10[[#This Row],[Columna1]],Tabla9[],33,3)</f>
        <v>#REF!</v>
      </c>
      <c r="G483" t="e">
        <f>VLOOKUP(Tabla10[[#This Row],[Columna1]],Tabla9[],3,0)</f>
        <v>#N/A</v>
      </c>
      <c r="H483" t="s">
        <v>42</v>
      </c>
    </row>
    <row r="484" spans="1:8" hidden="1" x14ac:dyDescent="0.25">
      <c r="A484" t="s">
        <v>751</v>
      </c>
      <c r="B484" t="e">
        <f>VLOOKUP(Tabla10[[#This Row],[Columna1]],Tabla9[],1,0)</f>
        <v>#N/A</v>
      </c>
      <c r="C484" t="s">
        <v>123</v>
      </c>
      <c r="D484" t="e">
        <f>VLOOKUP(Tabla10[[#This Row],[Columna1]],Tabla9[],8,0)</f>
        <v>#N/A</v>
      </c>
      <c r="E484" t="s">
        <v>135</v>
      </c>
      <c r="F484" t="e">
        <f>VLOOKUP(Tabla10[[#This Row],[Columna1]],Tabla9[],33,3)</f>
        <v>#REF!</v>
      </c>
      <c r="G484" t="e">
        <f>VLOOKUP(Tabla10[[#This Row],[Columna1]],Tabla9[],3,0)</f>
        <v>#N/A</v>
      </c>
      <c r="H484" t="s">
        <v>128</v>
      </c>
    </row>
    <row r="485" spans="1:8" hidden="1" x14ac:dyDescent="0.25">
      <c r="A485" t="s">
        <v>3781</v>
      </c>
      <c r="B485" t="e">
        <f>VLOOKUP(Tabla10[[#This Row],[Columna1]],Tabla9[],1,0)</f>
        <v>#N/A</v>
      </c>
      <c r="C485" t="s">
        <v>123</v>
      </c>
      <c r="D485" t="e">
        <f>VLOOKUP(Tabla10[[#This Row],[Columna1]],Tabla9[],8,0)</f>
        <v>#N/A</v>
      </c>
      <c r="E485" t="s">
        <v>127</v>
      </c>
      <c r="F485" t="e">
        <f>VLOOKUP(Tabla10[[#This Row],[Columna1]],Tabla9[],33,3)</f>
        <v>#REF!</v>
      </c>
      <c r="G485" t="e">
        <f>VLOOKUP(Tabla10[[#This Row],[Columna1]],Tabla9[],3,0)</f>
        <v>#N/A</v>
      </c>
      <c r="H485" t="s">
        <v>128</v>
      </c>
    </row>
    <row r="486" spans="1:8" hidden="1" x14ac:dyDescent="0.25">
      <c r="A486" t="s">
        <v>3769</v>
      </c>
      <c r="B486" t="str">
        <f>VLOOKUP(Tabla10[[#This Row],[Columna1]],Tabla9[],1,0)</f>
        <v>PEREZ BLANCO XOCHITL</v>
      </c>
      <c r="C486" t="s">
        <v>123</v>
      </c>
      <c r="D486" t="str">
        <f>VLOOKUP(Tabla10[[#This Row],[Columna1]],Tabla9[],8,0)</f>
        <v>JEFE DE DEPARTAMENTO LICITACIONES Y CONTROL DE OBRA</v>
      </c>
      <c r="E486" t="s">
        <v>131</v>
      </c>
      <c r="F486" t="e">
        <f>VLOOKUP(Tabla10[[#This Row],[Columna1]],Tabla9[],33,3)</f>
        <v>#REF!</v>
      </c>
      <c r="G486" t="str">
        <f>VLOOKUP(Tabla10[[#This Row],[Columna1]],Tabla9[],3,0)</f>
        <v>JEFE DE DEPARTAMENTO</v>
      </c>
      <c r="H486" t="s">
        <v>60</v>
      </c>
    </row>
    <row r="487" spans="1:8" hidden="1" x14ac:dyDescent="0.25">
      <c r="A487" t="s">
        <v>752</v>
      </c>
      <c r="B487" t="e">
        <f>VLOOKUP(Tabla10[[#This Row],[Columna1]],Tabla9[],1,0)</f>
        <v>#N/A</v>
      </c>
      <c r="C487" t="s">
        <v>123</v>
      </c>
      <c r="D487" t="e">
        <f>VLOOKUP(Tabla10[[#This Row],[Columna1]],Tabla9[],8,0)</f>
        <v>#N/A</v>
      </c>
      <c r="E487" t="s">
        <v>124</v>
      </c>
      <c r="F487" t="e">
        <f>VLOOKUP(Tabla10[[#This Row],[Columna1]],Tabla9[],33,3)</f>
        <v>#REF!</v>
      </c>
      <c r="G487" t="e">
        <f>VLOOKUP(Tabla10[[#This Row],[Columna1]],Tabla9[],3,0)</f>
        <v>#N/A</v>
      </c>
      <c r="H487" t="s">
        <v>149</v>
      </c>
    </row>
    <row r="488" spans="1:8" hidden="1" x14ac:dyDescent="0.25">
      <c r="A488" t="s">
        <v>753</v>
      </c>
      <c r="B488" t="e">
        <f>VLOOKUP(Tabla10[[#This Row],[Columna1]],Tabla9[],1,0)</f>
        <v>#N/A</v>
      </c>
      <c r="C488" t="s">
        <v>123</v>
      </c>
      <c r="D488" t="e">
        <f>VLOOKUP(Tabla10[[#This Row],[Columna1]],Tabla9[],8,0)</f>
        <v>#N/A</v>
      </c>
      <c r="E488" t="s">
        <v>127</v>
      </c>
      <c r="F488" t="e">
        <f>VLOOKUP(Tabla10[[#This Row],[Columna1]],Tabla9[],33,3)</f>
        <v>#REF!</v>
      </c>
      <c r="G488" t="e">
        <f>VLOOKUP(Tabla10[[#This Row],[Columna1]],Tabla9[],3,0)</f>
        <v>#N/A</v>
      </c>
      <c r="H488" t="s">
        <v>128</v>
      </c>
    </row>
    <row r="489" spans="1:8" hidden="1" x14ac:dyDescent="0.25">
      <c r="A489" t="s">
        <v>754</v>
      </c>
      <c r="B489" t="e">
        <f>VLOOKUP(Tabla10[[#This Row],[Columna1]],Tabla9[],1,0)</f>
        <v>#N/A</v>
      </c>
      <c r="C489" t="s">
        <v>123</v>
      </c>
      <c r="D489" t="e">
        <f>VLOOKUP(Tabla10[[#This Row],[Columna1]],Tabla9[],8,0)</f>
        <v>#N/A</v>
      </c>
      <c r="E489" t="s">
        <v>138</v>
      </c>
      <c r="F489" t="e">
        <f>VLOOKUP(Tabla10[[#This Row],[Columna1]],Tabla9[],33,3)</f>
        <v>#REF!</v>
      </c>
      <c r="G489" t="e">
        <f>VLOOKUP(Tabla10[[#This Row],[Columna1]],Tabla9[],3,0)</f>
        <v>#N/A</v>
      </c>
      <c r="H489" t="s">
        <v>45</v>
      </c>
    </row>
    <row r="490" spans="1:8" hidden="1" x14ac:dyDescent="0.25">
      <c r="A490" t="s">
        <v>755</v>
      </c>
      <c r="B490" t="str">
        <f>VLOOKUP(Tabla10[[#This Row],[Columna1]],Tabla9[],1,0)</f>
        <v>PEINADO RUIZESPARZA EDGAR IVAN</v>
      </c>
      <c r="C490" t="s">
        <v>123</v>
      </c>
      <c r="D490" t="str">
        <f>VLOOKUP(Tabla10[[#This Row],[Columna1]],Tabla9[],8,0)</f>
        <v>JEFE  DE DEPARTAMENTO MAQUINARIA PESADA OBRAS PUBLICAS</v>
      </c>
      <c r="E490" t="s">
        <v>130</v>
      </c>
      <c r="F490" t="e">
        <f>VLOOKUP(Tabla10[[#This Row],[Columna1]],Tabla9[],33,3)</f>
        <v>#REF!</v>
      </c>
      <c r="G490" t="str">
        <f>VLOOKUP(Tabla10[[#This Row],[Columna1]],Tabla9[],3,0)</f>
        <v xml:space="preserve">JEFE DE DEPARTAMENTO </v>
      </c>
      <c r="H490" t="s">
        <v>60</v>
      </c>
    </row>
    <row r="491" spans="1:8" hidden="1" x14ac:dyDescent="0.25">
      <c r="A491" t="s">
        <v>3794</v>
      </c>
      <c r="B491" t="e">
        <f>VLOOKUP(Tabla10[[#This Row],[Columna1]],Tabla9[],1,0)</f>
        <v>#N/A</v>
      </c>
      <c r="C491" t="s">
        <v>123</v>
      </c>
      <c r="D491" t="e">
        <f>VLOOKUP(Tabla10[[#This Row],[Columna1]],Tabla9[],8,0)</f>
        <v>#N/A</v>
      </c>
      <c r="E491" t="s">
        <v>134</v>
      </c>
      <c r="F491" t="e">
        <f>VLOOKUP(Tabla10[[#This Row],[Columna1]],Tabla9[],33,3)</f>
        <v>#REF!</v>
      </c>
      <c r="G491" t="e">
        <f>VLOOKUP(Tabla10[[#This Row],[Columna1]],Tabla9[],3,0)</f>
        <v>#N/A</v>
      </c>
      <c r="H491" t="s">
        <v>40</v>
      </c>
    </row>
    <row r="492" spans="1:8" hidden="1" x14ac:dyDescent="0.25">
      <c r="A492" t="s">
        <v>756</v>
      </c>
      <c r="B492" t="e">
        <f>VLOOKUP(Tabla10[[#This Row],[Columna1]],Tabla9[],1,0)</f>
        <v>#N/A</v>
      </c>
      <c r="C492" t="s">
        <v>123</v>
      </c>
      <c r="D492" t="e">
        <f>VLOOKUP(Tabla10[[#This Row],[Columna1]],Tabla9[],8,0)</f>
        <v>#N/A</v>
      </c>
      <c r="E492" t="s">
        <v>135</v>
      </c>
      <c r="F492" t="e">
        <f>VLOOKUP(Tabla10[[#This Row],[Columna1]],Tabla9[],33,3)</f>
        <v>#REF!</v>
      </c>
      <c r="G492" t="e">
        <f>VLOOKUP(Tabla10[[#This Row],[Columna1]],Tabla9[],3,0)</f>
        <v>#N/A</v>
      </c>
      <c r="H492" t="s">
        <v>128</v>
      </c>
    </row>
    <row r="493" spans="1:8" hidden="1" x14ac:dyDescent="0.25">
      <c r="A493" t="s">
        <v>757</v>
      </c>
      <c r="B493" t="e">
        <f>VLOOKUP(Tabla10[[#This Row],[Columna1]],Tabla9[],1,0)</f>
        <v>#N/A</v>
      </c>
      <c r="C493" t="s">
        <v>123</v>
      </c>
      <c r="D493" t="e">
        <f>VLOOKUP(Tabla10[[#This Row],[Columna1]],Tabla9[],8,0)</f>
        <v>#N/A</v>
      </c>
      <c r="E493" t="s">
        <v>124</v>
      </c>
      <c r="F493" t="e">
        <f>VLOOKUP(Tabla10[[#This Row],[Columna1]],Tabla9[],33,3)</f>
        <v>#REF!</v>
      </c>
      <c r="G493" t="e">
        <f>VLOOKUP(Tabla10[[#This Row],[Columna1]],Tabla9[],3,0)</f>
        <v>#N/A</v>
      </c>
      <c r="H493" t="s">
        <v>149</v>
      </c>
    </row>
    <row r="494" spans="1:8" hidden="1" x14ac:dyDescent="0.25">
      <c r="A494" t="s">
        <v>758</v>
      </c>
      <c r="B494" t="e">
        <f>VLOOKUP(Tabla10[[#This Row],[Columna1]],Tabla9[],1,0)</f>
        <v>#N/A</v>
      </c>
      <c r="C494" t="s">
        <v>123</v>
      </c>
      <c r="D494" t="e">
        <f>VLOOKUP(Tabla10[[#This Row],[Columna1]],Tabla9[],8,0)</f>
        <v>#N/A</v>
      </c>
      <c r="E494" t="s">
        <v>131</v>
      </c>
      <c r="F494" t="e">
        <f>VLOOKUP(Tabla10[[#This Row],[Columna1]],Tabla9[],33,3)</f>
        <v>#REF!</v>
      </c>
      <c r="G494" t="e">
        <f>VLOOKUP(Tabla10[[#This Row],[Columna1]],Tabla9[],3,0)</f>
        <v>#N/A</v>
      </c>
      <c r="H494" t="s">
        <v>36</v>
      </c>
    </row>
    <row r="495" spans="1:8" hidden="1" x14ac:dyDescent="0.25">
      <c r="A495" t="s">
        <v>759</v>
      </c>
      <c r="B495" t="e">
        <f>VLOOKUP(Tabla10[[#This Row],[Columna1]],Tabla9[],1,0)</f>
        <v>#N/A</v>
      </c>
      <c r="C495" t="s">
        <v>123</v>
      </c>
      <c r="D495" t="e">
        <f>VLOOKUP(Tabla10[[#This Row],[Columna1]],Tabla9[],8,0)</f>
        <v>#N/A</v>
      </c>
      <c r="E495" t="s">
        <v>126</v>
      </c>
      <c r="F495" t="e">
        <f>VLOOKUP(Tabla10[[#This Row],[Columna1]],Tabla9[],33,3)</f>
        <v>#REF!</v>
      </c>
      <c r="G495" t="e">
        <f>VLOOKUP(Tabla10[[#This Row],[Columna1]],Tabla9[],3,0)</f>
        <v>#N/A</v>
      </c>
      <c r="H495" t="s">
        <v>42</v>
      </c>
    </row>
    <row r="496" spans="1:8" hidden="1" x14ac:dyDescent="0.25">
      <c r="A496" t="s">
        <v>3800</v>
      </c>
      <c r="B496" t="e">
        <f>VLOOKUP(Tabla10[[#This Row],[Columna1]],Tabla9[],1,0)</f>
        <v>#N/A</v>
      </c>
      <c r="C496" t="s">
        <v>123</v>
      </c>
      <c r="D496" t="e">
        <f>VLOOKUP(Tabla10[[#This Row],[Columna1]],Tabla9[],8,0)</f>
        <v>#N/A</v>
      </c>
      <c r="E496" t="s">
        <v>124</v>
      </c>
      <c r="F496" t="e">
        <f>VLOOKUP(Tabla10[[#This Row],[Columna1]],Tabla9[],33,3)</f>
        <v>#REF!</v>
      </c>
      <c r="G496" t="e">
        <f>VLOOKUP(Tabla10[[#This Row],[Columna1]],Tabla9[],3,0)</f>
        <v>#N/A</v>
      </c>
      <c r="H496" t="s">
        <v>125</v>
      </c>
    </row>
    <row r="497" spans="1:8" hidden="1" x14ac:dyDescent="0.25">
      <c r="A497" t="s">
        <v>3783</v>
      </c>
      <c r="B497" t="e">
        <f>VLOOKUP(Tabla10[[#This Row],[Columna1]],Tabla9[],1,0)</f>
        <v>#N/A</v>
      </c>
      <c r="C497" t="s">
        <v>123</v>
      </c>
      <c r="D497" t="e">
        <f>VLOOKUP(Tabla10[[#This Row],[Columna1]],Tabla9[],8,0)</f>
        <v>#N/A</v>
      </c>
      <c r="E497" t="s">
        <v>127</v>
      </c>
      <c r="F497" t="e">
        <f>VLOOKUP(Tabla10[[#This Row],[Columna1]],Tabla9[],33,3)</f>
        <v>#REF!</v>
      </c>
      <c r="G497" t="e">
        <f>VLOOKUP(Tabla10[[#This Row],[Columna1]],Tabla9[],3,0)</f>
        <v>#N/A</v>
      </c>
      <c r="H497" t="s">
        <v>36</v>
      </c>
    </row>
    <row r="498" spans="1:8" hidden="1" x14ac:dyDescent="0.25">
      <c r="A498" t="s">
        <v>760</v>
      </c>
      <c r="B498" t="e">
        <f>VLOOKUP(Tabla10[[#This Row],[Columna1]],Tabla9[],1,0)</f>
        <v>#N/A</v>
      </c>
      <c r="C498" t="s">
        <v>123</v>
      </c>
      <c r="D498" t="e">
        <f>VLOOKUP(Tabla10[[#This Row],[Columna1]],Tabla9[],8,0)</f>
        <v>#N/A</v>
      </c>
      <c r="E498" t="s">
        <v>147</v>
      </c>
      <c r="F498" t="e">
        <f>VLOOKUP(Tabla10[[#This Row],[Columna1]],Tabla9[],33,3)</f>
        <v>#REF!</v>
      </c>
      <c r="G498" t="e">
        <f>VLOOKUP(Tabla10[[#This Row],[Columna1]],Tabla9[],3,0)</f>
        <v>#N/A</v>
      </c>
      <c r="H498" t="s">
        <v>36</v>
      </c>
    </row>
    <row r="499" spans="1:8" hidden="1" x14ac:dyDescent="0.25">
      <c r="A499" t="s">
        <v>761</v>
      </c>
      <c r="B499" t="str">
        <f>VLOOKUP(Tabla10[[#This Row],[Columna1]],Tabla9[],1,0)</f>
        <v>REZA FLORES ANA PATRICIA</v>
      </c>
      <c r="C499" t="s">
        <v>123</v>
      </c>
      <c r="D499" t="str">
        <f>VLOOKUP(Tabla10[[#This Row],[Columna1]],Tabla9[],8,0)</f>
        <v>JEFE DE DEPARTAMENTO DESPACHO DEL C DIRECTOR DE OBRAS PUBLICAS</v>
      </c>
      <c r="E499" t="s">
        <v>129</v>
      </c>
      <c r="F499" t="e">
        <f>VLOOKUP(Tabla10[[#This Row],[Columna1]],Tabla9[],33,3)</f>
        <v>#REF!</v>
      </c>
      <c r="G499" t="str">
        <f>VLOOKUP(Tabla10[[#This Row],[Columna1]],Tabla9[],3,0)</f>
        <v>JEFE DE DEPARTAMENTO</v>
      </c>
      <c r="H499" t="s">
        <v>60</v>
      </c>
    </row>
    <row r="500" spans="1:8" hidden="1" x14ac:dyDescent="0.25">
      <c r="A500" t="s">
        <v>762</v>
      </c>
      <c r="B500" t="e">
        <f>VLOOKUP(Tabla10[[#This Row],[Columna1]],Tabla9[],1,0)</f>
        <v>#N/A</v>
      </c>
      <c r="C500" t="s">
        <v>123</v>
      </c>
      <c r="D500" t="e">
        <f>VLOOKUP(Tabla10[[#This Row],[Columna1]],Tabla9[],8,0)</f>
        <v>#N/A</v>
      </c>
      <c r="E500" t="s">
        <v>134</v>
      </c>
      <c r="F500" t="e">
        <f>VLOOKUP(Tabla10[[#This Row],[Columna1]],Tabla9[],33,3)</f>
        <v>#REF!</v>
      </c>
      <c r="G500" t="e">
        <f>VLOOKUP(Tabla10[[#This Row],[Columna1]],Tabla9[],3,0)</f>
        <v>#N/A</v>
      </c>
      <c r="H500" t="s">
        <v>40</v>
      </c>
    </row>
    <row r="501" spans="1:8" hidden="1" x14ac:dyDescent="0.25">
      <c r="A501" t="s">
        <v>763</v>
      </c>
      <c r="B501" t="str">
        <f>VLOOKUP(Tabla10[[#This Row],[Columna1]],Tabla9[],1,0)</f>
        <v>RIVERO ANCHONDO JOSE JULIAN</v>
      </c>
      <c r="C501" t="s">
        <v>123</v>
      </c>
      <c r="D501" t="str">
        <f>VLOOKUP(Tabla10[[#This Row],[Columna1]],Tabla9[],8,0)</f>
        <v>JEFE  DE DEPARTAMENTO DE TOPOGRAFIA</v>
      </c>
      <c r="E501" t="s">
        <v>134</v>
      </c>
      <c r="F501" t="e">
        <f>VLOOKUP(Tabla10[[#This Row],[Columna1]],Tabla9[],33,3)</f>
        <v>#REF!</v>
      </c>
      <c r="G501" t="str">
        <f>VLOOKUP(Tabla10[[#This Row],[Columna1]],Tabla9[],3,0)</f>
        <v xml:space="preserve">JEFE DE DEPARTAMENTO </v>
      </c>
      <c r="H501" t="s">
        <v>60</v>
      </c>
    </row>
    <row r="502" spans="1:8" hidden="1" x14ac:dyDescent="0.25">
      <c r="A502" t="s">
        <v>3775</v>
      </c>
      <c r="B502" t="e">
        <f>VLOOKUP(Tabla10[[#This Row],[Columna1]],Tabla9[],1,0)</f>
        <v>#N/A</v>
      </c>
      <c r="C502" t="s">
        <v>123</v>
      </c>
      <c r="D502" t="e">
        <f>VLOOKUP(Tabla10[[#This Row],[Columna1]],Tabla9[],8,0)</f>
        <v>#N/A</v>
      </c>
      <c r="E502" t="s">
        <v>126</v>
      </c>
      <c r="F502" t="e">
        <f>VLOOKUP(Tabla10[[#This Row],[Columna1]],Tabla9[],33,3)</f>
        <v>#REF!</v>
      </c>
      <c r="G502" t="e">
        <f>VLOOKUP(Tabla10[[#This Row],[Columna1]],Tabla9[],3,0)</f>
        <v>#N/A</v>
      </c>
      <c r="H502" t="s">
        <v>45</v>
      </c>
    </row>
    <row r="503" spans="1:8" hidden="1" x14ac:dyDescent="0.25">
      <c r="A503" t="s">
        <v>764</v>
      </c>
      <c r="B503" t="str">
        <f>VLOOKUP(Tabla10[[#This Row],[Columna1]],Tabla9[],1,0)</f>
        <v>RIVAS MARTINEZ CARLOS ALBERTO</v>
      </c>
      <c r="C503" t="s">
        <v>123</v>
      </c>
      <c r="D503" t="str">
        <f>VLOOKUP(Tabla10[[#This Row],[Columna1]],Tabla9[],8,0)</f>
        <v>DIRECTOR GENERAL.DESPACHO DEL C DIRECTOR DE OBRAS PUBLICAS</v>
      </c>
      <c r="E503" t="s">
        <v>129</v>
      </c>
      <c r="F503" t="e">
        <f>VLOOKUP(Tabla10[[#This Row],[Columna1]],Tabla9[],33,3)</f>
        <v>#REF!</v>
      </c>
      <c r="G503" t="str">
        <f>VLOOKUP(Tabla10[[#This Row],[Columna1]],Tabla9[],3,0)</f>
        <v>DIRECTOR GENERAL</v>
      </c>
      <c r="H503" t="s">
        <v>80</v>
      </c>
    </row>
    <row r="504" spans="1:8" hidden="1" x14ac:dyDescent="0.25">
      <c r="A504" t="s">
        <v>765</v>
      </c>
      <c r="B504" t="e">
        <f>VLOOKUP(Tabla10[[#This Row],[Columna1]],Tabla9[],1,0)</f>
        <v>#N/A</v>
      </c>
      <c r="C504" t="s">
        <v>123</v>
      </c>
      <c r="D504" t="e">
        <f>VLOOKUP(Tabla10[[#This Row],[Columna1]],Tabla9[],8,0)</f>
        <v>#N/A</v>
      </c>
      <c r="E504" t="s">
        <v>129</v>
      </c>
      <c r="F504" t="e">
        <f>VLOOKUP(Tabla10[[#This Row],[Columna1]],Tabla9[],33,3)</f>
        <v>#REF!</v>
      </c>
      <c r="G504" t="e">
        <f>VLOOKUP(Tabla10[[#This Row],[Columna1]],Tabla9[],3,0)</f>
        <v>#N/A</v>
      </c>
      <c r="H504" t="s">
        <v>40</v>
      </c>
    </row>
    <row r="505" spans="1:8" hidden="1" x14ac:dyDescent="0.25">
      <c r="A505" t="s">
        <v>3787</v>
      </c>
      <c r="B505" t="e">
        <f>VLOOKUP(Tabla10[[#This Row],[Columna1]],Tabla9[],1,0)</f>
        <v>#N/A</v>
      </c>
      <c r="C505" t="s">
        <v>123</v>
      </c>
      <c r="D505" t="e">
        <f>VLOOKUP(Tabla10[[#This Row],[Columna1]],Tabla9[],8,0)</f>
        <v>#N/A</v>
      </c>
      <c r="E505" t="s">
        <v>130</v>
      </c>
      <c r="F505" t="e">
        <f>VLOOKUP(Tabla10[[#This Row],[Columna1]],Tabla9[],33,3)</f>
        <v>#REF!</v>
      </c>
      <c r="G505" t="e">
        <f>VLOOKUP(Tabla10[[#This Row],[Columna1]],Tabla9[],3,0)</f>
        <v>#N/A</v>
      </c>
      <c r="H505" t="s">
        <v>42</v>
      </c>
    </row>
    <row r="506" spans="1:8" hidden="1" x14ac:dyDescent="0.25">
      <c r="A506" t="s">
        <v>766</v>
      </c>
      <c r="B506" t="str">
        <f>VLOOKUP(Tabla10[[#This Row],[Columna1]],Tabla9[],1,0)</f>
        <v>RODRIGUEZ CHACON BIBIANA JANNETT</v>
      </c>
      <c r="C506" t="s">
        <v>123</v>
      </c>
      <c r="D506" t="str">
        <f>VLOOKUP(Tabla10[[#This Row],[Columna1]],Tabla9[],8,0)</f>
        <v>LIDER DE PROYECTO DE DEPARTAMENTO DE CONSTRUCCION DE INFRAESTRUCTURA URBANA</v>
      </c>
      <c r="E506" t="s">
        <v>127</v>
      </c>
      <c r="F506" t="e">
        <f>VLOOKUP(Tabla10[[#This Row],[Columna1]],Tabla9[],33,3)</f>
        <v>#REF!</v>
      </c>
      <c r="G506" t="str">
        <f>VLOOKUP(Tabla10[[#This Row],[Columna1]],Tabla9[],3,0)</f>
        <v>LIDER DE PROYECTO</v>
      </c>
      <c r="H506" t="s">
        <v>44</v>
      </c>
    </row>
    <row r="507" spans="1:8" hidden="1" x14ac:dyDescent="0.25">
      <c r="A507" t="s">
        <v>767</v>
      </c>
      <c r="B507" t="e">
        <f>VLOOKUP(Tabla10[[#This Row],[Columna1]],Tabla9[],1,0)</f>
        <v>#N/A</v>
      </c>
      <c r="C507" t="s">
        <v>123</v>
      </c>
      <c r="D507" t="e">
        <f>VLOOKUP(Tabla10[[#This Row],[Columna1]],Tabla9[],8,0)</f>
        <v>#N/A</v>
      </c>
      <c r="E507" t="s">
        <v>134</v>
      </c>
      <c r="F507" t="e">
        <f>VLOOKUP(Tabla10[[#This Row],[Columna1]],Tabla9[],33,3)</f>
        <v>#REF!</v>
      </c>
      <c r="G507" t="e">
        <f>VLOOKUP(Tabla10[[#This Row],[Columna1]],Tabla9[],3,0)</f>
        <v>#N/A</v>
      </c>
      <c r="H507" t="s">
        <v>36</v>
      </c>
    </row>
    <row r="508" spans="1:8" hidden="1" x14ac:dyDescent="0.25">
      <c r="A508" t="s">
        <v>768</v>
      </c>
      <c r="B508" t="e">
        <f>VLOOKUP(Tabla10[[#This Row],[Columna1]],Tabla9[],1,0)</f>
        <v>#N/A</v>
      </c>
      <c r="C508" t="s">
        <v>123</v>
      </c>
      <c r="D508" t="e">
        <f>VLOOKUP(Tabla10[[#This Row],[Columna1]],Tabla9[],8,0)</f>
        <v>#N/A</v>
      </c>
      <c r="E508" t="s">
        <v>131</v>
      </c>
      <c r="F508" t="e">
        <f>VLOOKUP(Tabla10[[#This Row],[Columna1]],Tabla9[],33,3)</f>
        <v>#REF!</v>
      </c>
      <c r="G508" t="e">
        <f>VLOOKUP(Tabla10[[#This Row],[Columna1]],Tabla9[],3,0)</f>
        <v>#N/A</v>
      </c>
      <c r="H508" t="s">
        <v>45</v>
      </c>
    </row>
    <row r="509" spans="1:8" hidden="1" x14ac:dyDescent="0.25">
      <c r="A509" t="s">
        <v>3820</v>
      </c>
      <c r="B509" t="e">
        <f>VLOOKUP(Tabla10[[#This Row],[Columna1]],Tabla9[],1,0)</f>
        <v>#N/A</v>
      </c>
      <c r="C509" t="s">
        <v>123</v>
      </c>
      <c r="D509" t="e">
        <f>VLOOKUP(Tabla10[[#This Row],[Columna1]],Tabla9[],8,0)</f>
        <v>#N/A</v>
      </c>
      <c r="E509" t="s">
        <v>135</v>
      </c>
      <c r="F509" t="e">
        <f>VLOOKUP(Tabla10[[#This Row],[Columna1]],Tabla9[],33,3)</f>
        <v>#REF!</v>
      </c>
      <c r="G509" t="e">
        <f>VLOOKUP(Tabla10[[#This Row],[Columna1]],Tabla9[],3,0)</f>
        <v>#N/A</v>
      </c>
      <c r="H509" t="s">
        <v>139</v>
      </c>
    </row>
    <row r="510" spans="1:8" hidden="1" x14ac:dyDescent="0.25">
      <c r="A510" t="s">
        <v>769</v>
      </c>
      <c r="B510" t="e">
        <f>VLOOKUP(Tabla10[[#This Row],[Columna1]],Tabla9[],1,0)</f>
        <v>#N/A</v>
      </c>
      <c r="C510" t="s">
        <v>123</v>
      </c>
      <c r="D510" t="e">
        <f>VLOOKUP(Tabla10[[#This Row],[Columna1]],Tabla9[],8,0)</f>
        <v>#N/A</v>
      </c>
      <c r="E510" t="s">
        <v>130</v>
      </c>
      <c r="F510" t="e">
        <f>VLOOKUP(Tabla10[[#This Row],[Columna1]],Tabla9[],33,3)</f>
        <v>#REF!</v>
      </c>
      <c r="G510" t="e">
        <f>VLOOKUP(Tabla10[[#This Row],[Columna1]],Tabla9[],3,0)</f>
        <v>#N/A</v>
      </c>
      <c r="H510" t="s">
        <v>128</v>
      </c>
    </row>
    <row r="511" spans="1:8" hidden="1" x14ac:dyDescent="0.25">
      <c r="A511" t="s">
        <v>770</v>
      </c>
      <c r="B511" t="e">
        <f>VLOOKUP(Tabla10[[#This Row],[Columna1]],Tabla9[],1,0)</f>
        <v>#N/A</v>
      </c>
      <c r="C511" t="s">
        <v>123</v>
      </c>
      <c r="D511" t="e">
        <f>VLOOKUP(Tabla10[[#This Row],[Columna1]],Tabla9[],8,0)</f>
        <v>#N/A</v>
      </c>
      <c r="E511" t="s">
        <v>130</v>
      </c>
      <c r="F511" t="e">
        <f>VLOOKUP(Tabla10[[#This Row],[Columna1]],Tabla9[],33,3)</f>
        <v>#REF!</v>
      </c>
      <c r="G511" t="e">
        <f>VLOOKUP(Tabla10[[#This Row],[Columna1]],Tabla9[],3,0)</f>
        <v>#N/A</v>
      </c>
      <c r="H511" t="s">
        <v>136</v>
      </c>
    </row>
    <row r="512" spans="1:8" hidden="1" x14ac:dyDescent="0.25">
      <c r="A512" t="s">
        <v>771</v>
      </c>
      <c r="B512" t="e">
        <f>VLOOKUP(Tabla10[[#This Row],[Columna1]],Tabla9[],1,0)</f>
        <v>#N/A</v>
      </c>
      <c r="C512" t="s">
        <v>123</v>
      </c>
      <c r="D512" t="e">
        <f>VLOOKUP(Tabla10[[#This Row],[Columna1]],Tabla9[],8,0)</f>
        <v>#N/A</v>
      </c>
      <c r="E512" t="s">
        <v>134</v>
      </c>
      <c r="F512" t="e">
        <f>VLOOKUP(Tabla10[[#This Row],[Columna1]],Tabla9[],33,3)</f>
        <v>#REF!</v>
      </c>
      <c r="G512" t="e">
        <f>VLOOKUP(Tabla10[[#This Row],[Columna1]],Tabla9[],3,0)</f>
        <v>#N/A</v>
      </c>
      <c r="H512" t="s">
        <v>140</v>
      </c>
    </row>
    <row r="513" spans="1:8" hidden="1" x14ac:dyDescent="0.25">
      <c r="A513" t="s">
        <v>772</v>
      </c>
      <c r="B513" t="e">
        <f>VLOOKUP(Tabla10[[#This Row],[Columna1]],Tabla9[],1,0)</f>
        <v>#N/A</v>
      </c>
      <c r="C513" t="s">
        <v>123</v>
      </c>
      <c r="D513" t="e">
        <f>VLOOKUP(Tabla10[[#This Row],[Columna1]],Tabla9[],8,0)</f>
        <v>#N/A</v>
      </c>
      <c r="E513" t="s">
        <v>124</v>
      </c>
      <c r="F513" t="e">
        <f>VLOOKUP(Tabla10[[#This Row],[Columna1]],Tabla9[],33,3)</f>
        <v>#REF!</v>
      </c>
      <c r="G513" t="e">
        <f>VLOOKUP(Tabla10[[#This Row],[Columna1]],Tabla9[],3,0)</f>
        <v>#N/A</v>
      </c>
      <c r="H513" t="s">
        <v>149</v>
      </c>
    </row>
    <row r="514" spans="1:8" hidden="1" x14ac:dyDescent="0.25">
      <c r="A514" t="s">
        <v>773</v>
      </c>
      <c r="B514" t="e">
        <f>VLOOKUP(Tabla10[[#This Row],[Columna1]],Tabla9[],1,0)</f>
        <v>#N/A</v>
      </c>
      <c r="C514" t="s">
        <v>123</v>
      </c>
      <c r="D514" t="e">
        <f>VLOOKUP(Tabla10[[#This Row],[Columna1]],Tabla9[],8,0)</f>
        <v>#N/A</v>
      </c>
      <c r="E514" t="s">
        <v>131</v>
      </c>
      <c r="F514" t="e">
        <f>VLOOKUP(Tabla10[[#This Row],[Columna1]],Tabla9[],33,3)</f>
        <v>#REF!</v>
      </c>
      <c r="G514" t="e">
        <f>VLOOKUP(Tabla10[[#This Row],[Columna1]],Tabla9[],3,0)</f>
        <v>#N/A</v>
      </c>
      <c r="H514" t="s">
        <v>113</v>
      </c>
    </row>
    <row r="515" spans="1:8" hidden="1" x14ac:dyDescent="0.25">
      <c r="A515" t="s">
        <v>774</v>
      </c>
      <c r="B515" t="e">
        <f>VLOOKUP(Tabla10[[#This Row],[Columna1]],Tabla9[],1,0)</f>
        <v>#N/A</v>
      </c>
      <c r="C515" t="s">
        <v>123</v>
      </c>
      <c r="D515" t="e">
        <f>VLOOKUP(Tabla10[[#This Row],[Columna1]],Tabla9[],8,0)</f>
        <v>#N/A</v>
      </c>
      <c r="E515" t="s">
        <v>130</v>
      </c>
      <c r="F515" t="e">
        <f>VLOOKUP(Tabla10[[#This Row],[Columna1]],Tabla9[],33,3)</f>
        <v>#REF!</v>
      </c>
      <c r="G515" t="e">
        <f>VLOOKUP(Tabla10[[#This Row],[Columna1]],Tabla9[],3,0)</f>
        <v>#N/A</v>
      </c>
      <c r="H515" t="s">
        <v>128</v>
      </c>
    </row>
    <row r="516" spans="1:8" hidden="1" x14ac:dyDescent="0.25">
      <c r="A516" t="s">
        <v>775</v>
      </c>
      <c r="B516" t="e">
        <f>VLOOKUP(Tabla10[[#This Row],[Columna1]],Tabla9[],1,0)</f>
        <v>#N/A</v>
      </c>
      <c r="C516" t="s">
        <v>123</v>
      </c>
      <c r="D516" t="e">
        <f>VLOOKUP(Tabla10[[#This Row],[Columna1]],Tabla9[],8,0)</f>
        <v>#N/A</v>
      </c>
      <c r="E516" t="s">
        <v>138</v>
      </c>
      <c r="F516" t="e">
        <f>VLOOKUP(Tabla10[[#This Row],[Columna1]],Tabla9[],33,3)</f>
        <v>#REF!</v>
      </c>
      <c r="G516" t="e">
        <f>VLOOKUP(Tabla10[[#This Row],[Columna1]],Tabla9[],3,0)</f>
        <v>#N/A</v>
      </c>
      <c r="H516" t="s">
        <v>40</v>
      </c>
    </row>
    <row r="517" spans="1:8" hidden="1" x14ac:dyDescent="0.25">
      <c r="A517" t="s">
        <v>3759</v>
      </c>
      <c r="B517" t="str">
        <f>VLOOKUP(Tabla10[[#This Row],[Columna1]],Tabla9[],1,0)</f>
        <v>RODARTE DE LA ROSA RICARDO</v>
      </c>
      <c r="C517" t="s">
        <v>123</v>
      </c>
      <c r="D517" t="str">
        <f>VLOOKUP(Tabla10[[#This Row],[Columna1]],Tabla9[],8,0)</f>
        <v>LIDER DE PROYECTO DESPACHO DEL C DIRECTOR DE OBRAS PUBLICAS</v>
      </c>
      <c r="E517" t="s">
        <v>129</v>
      </c>
      <c r="F517" t="e">
        <f>VLOOKUP(Tabla10[[#This Row],[Columna1]],Tabla9[],33,3)</f>
        <v>#REF!</v>
      </c>
      <c r="G517" t="str">
        <f>VLOOKUP(Tabla10[[#This Row],[Columna1]],Tabla9[],3,0)</f>
        <v>LIDER DE PROYECTO</v>
      </c>
      <c r="H517" t="s">
        <v>44</v>
      </c>
    </row>
    <row r="518" spans="1:8" hidden="1" x14ac:dyDescent="0.25">
      <c r="A518" t="s">
        <v>3761</v>
      </c>
      <c r="B518" t="e">
        <f>VLOOKUP(Tabla10[[#This Row],[Columna1]],Tabla9[],1,0)</f>
        <v>#N/A</v>
      </c>
      <c r="C518" t="s">
        <v>123</v>
      </c>
      <c r="D518" t="e">
        <f>VLOOKUP(Tabla10[[#This Row],[Columna1]],Tabla9[],8,0)</f>
        <v>#N/A</v>
      </c>
      <c r="E518" t="s">
        <v>138</v>
      </c>
      <c r="F518" t="e">
        <f>VLOOKUP(Tabla10[[#This Row],[Columna1]],Tabla9[],33,3)</f>
        <v>#REF!</v>
      </c>
      <c r="G518" t="e">
        <f>VLOOKUP(Tabla10[[#This Row],[Columna1]],Tabla9[],3,0)</f>
        <v>#N/A</v>
      </c>
      <c r="H518" t="s">
        <v>45</v>
      </c>
    </row>
    <row r="519" spans="1:8" hidden="1" x14ac:dyDescent="0.25">
      <c r="A519" t="s">
        <v>776</v>
      </c>
      <c r="B519" t="e">
        <f>VLOOKUP(Tabla10[[#This Row],[Columna1]],Tabla9[],1,0)</f>
        <v>#N/A</v>
      </c>
      <c r="C519" t="s">
        <v>123</v>
      </c>
      <c r="D519" t="e">
        <f>VLOOKUP(Tabla10[[#This Row],[Columna1]],Tabla9[],8,0)</f>
        <v>#N/A</v>
      </c>
      <c r="E519" t="s">
        <v>131</v>
      </c>
      <c r="F519" t="e">
        <f>VLOOKUP(Tabla10[[#This Row],[Columna1]],Tabla9[],33,3)</f>
        <v>#REF!</v>
      </c>
      <c r="G519" t="e">
        <f>VLOOKUP(Tabla10[[#This Row],[Columna1]],Tabla9[],3,0)</f>
        <v>#N/A</v>
      </c>
      <c r="H519" t="s">
        <v>36</v>
      </c>
    </row>
    <row r="520" spans="1:8" hidden="1" x14ac:dyDescent="0.25">
      <c r="A520" t="s">
        <v>3797</v>
      </c>
      <c r="B520" t="e">
        <f>VLOOKUP(Tabla10[[#This Row],[Columna1]],Tabla9[],1,0)</f>
        <v>#N/A</v>
      </c>
      <c r="C520" t="s">
        <v>123</v>
      </c>
      <c r="D520" t="e">
        <f>VLOOKUP(Tabla10[[#This Row],[Columna1]],Tabla9[],8,0)</f>
        <v>#N/A</v>
      </c>
      <c r="E520" t="s">
        <v>124</v>
      </c>
      <c r="F520" t="e">
        <f>VLOOKUP(Tabla10[[#This Row],[Columna1]],Tabla9[],33,3)</f>
        <v>#REF!</v>
      </c>
      <c r="G520" t="e">
        <f>VLOOKUP(Tabla10[[#This Row],[Columna1]],Tabla9[],3,0)</f>
        <v>#N/A</v>
      </c>
      <c r="H520" t="s">
        <v>150</v>
      </c>
    </row>
    <row r="521" spans="1:8" hidden="1" x14ac:dyDescent="0.25">
      <c r="A521" t="s">
        <v>3805</v>
      </c>
      <c r="B521" t="e">
        <f>VLOOKUP(Tabla10[[#This Row],[Columna1]],Tabla9[],1,0)</f>
        <v>#N/A</v>
      </c>
      <c r="C521" t="s">
        <v>123</v>
      </c>
      <c r="D521" t="e">
        <f>VLOOKUP(Tabla10[[#This Row],[Columna1]],Tabla9[],8,0)</f>
        <v>#N/A</v>
      </c>
      <c r="E521" t="s">
        <v>124</v>
      </c>
      <c r="F521" t="e">
        <f>VLOOKUP(Tabla10[[#This Row],[Columna1]],Tabla9[],33,3)</f>
        <v>#REF!</v>
      </c>
      <c r="G521" t="e">
        <f>VLOOKUP(Tabla10[[#This Row],[Columna1]],Tabla9[],3,0)</f>
        <v>#N/A</v>
      </c>
      <c r="H521" t="s">
        <v>113</v>
      </c>
    </row>
    <row r="522" spans="1:8" hidden="1" x14ac:dyDescent="0.25">
      <c r="A522" t="s">
        <v>777</v>
      </c>
      <c r="B522" t="e">
        <f>VLOOKUP(Tabla10[[#This Row],[Columna1]],Tabla9[],1,0)</f>
        <v>#N/A</v>
      </c>
      <c r="C522" t="s">
        <v>123</v>
      </c>
      <c r="D522" t="e">
        <f>VLOOKUP(Tabla10[[#This Row],[Columna1]],Tabla9[],8,0)</f>
        <v>#N/A</v>
      </c>
      <c r="E522" t="s">
        <v>124</v>
      </c>
      <c r="F522" t="e">
        <f>VLOOKUP(Tabla10[[#This Row],[Columna1]],Tabla9[],33,3)</f>
        <v>#REF!</v>
      </c>
      <c r="G522" t="e">
        <f>VLOOKUP(Tabla10[[#This Row],[Columna1]],Tabla9[],3,0)</f>
        <v>#N/A</v>
      </c>
      <c r="H522" t="s">
        <v>139</v>
      </c>
    </row>
    <row r="523" spans="1:8" hidden="1" x14ac:dyDescent="0.25">
      <c r="A523" t="s">
        <v>778</v>
      </c>
      <c r="B523" t="e">
        <f>VLOOKUP(Tabla10[[#This Row],[Columna1]],Tabla9[],1,0)</f>
        <v>#N/A</v>
      </c>
      <c r="C523" t="s">
        <v>123</v>
      </c>
      <c r="D523" t="e">
        <f>VLOOKUP(Tabla10[[#This Row],[Columna1]],Tabla9[],8,0)</f>
        <v>#N/A</v>
      </c>
      <c r="E523" t="s">
        <v>135</v>
      </c>
      <c r="F523" t="e">
        <f>VLOOKUP(Tabla10[[#This Row],[Columna1]],Tabla9[],33,3)</f>
        <v>#REF!</v>
      </c>
      <c r="G523" t="e">
        <f>VLOOKUP(Tabla10[[#This Row],[Columna1]],Tabla9[],3,0)</f>
        <v>#N/A</v>
      </c>
      <c r="H523" t="s">
        <v>36</v>
      </c>
    </row>
    <row r="524" spans="1:8" hidden="1" x14ac:dyDescent="0.25">
      <c r="A524" t="s">
        <v>779</v>
      </c>
      <c r="B524" t="e">
        <f>VLOOKUP(Tabla10[[#This Row],[Columna1]],Tabla9[],1,0)</f>
        <v>#N/A</v>
      </c>
      <c r="C524" t="s">
        <v>123</v>
      </c>
      <c r="D524" t="e">
        <f>VLOOKUP(Tabla10[[#This Row],[Columna1]],Tabla9[],8,0)</f>
        <v>#N/A</v>
      </c>
      <c r="E524" t="s">
        <v>131</v>
      </c>
      <c r="F524" t="e">
        <f>VLOOKUP(Tabla10[[#This Row],[Columna1]],Tabla9[],33,3)</f>
        <v>#REF!</v>
      </c>
      <c r="G524" t="e">
        <f>VLOOKUP(Tabla10[[#This Row],[Columna1]],Tabla9[],3,0)</f>
        <v>#N/A</v>
      </c>
      <c r="H524" t="s">
        <v>36</v>
      </c>
    </row>
    <row r="525" spans="1:8" hidden="1" x14ac:dyDescent="0.25">
      <c r="A525" t="s">
        <v>3796</v>
      </c>
      <c r="B525" t="e">
        <f>VLOOKUP(Tabla10[[#This Row],[Columna1]],Tabla9[],1,0)</f>
        <v>#N/A</v>
      </c>
      <c r="C525" t="s">
        <v>123</v>
      </c>
      <c r="D525" t="e">
        <f>VLOOKUP(Tabla10[[#This Row],[Columna1]],Tabla9[],8,0)</f>
        <v>#N/A</v>
      </c>
      <c r="E525" t="s">
        <v>147</v>
      </c>
      <c r="F525" t="e">
        <f>VLOOKUP(Tabla10[[#This Row],[Columna1]],Tabla9[],33,3)</f>
        <v>#REF!</v>
      </c>
      <c r="G525" t="e">
        <f>VLOOKUP(Tabla10[[#This Row],[Columna1]],Tabla9[],3,0)</f>
        <v>#N/A</v>
      </c>
      <c r="H525" t="s">
        <v>40</v>
      </c>
    </row>
    <row r="526" spans="1:8" hidden="1" x14ac:dyDescent="0.25">
      <c r="A526" t="s">
        <v>780</v>
      </c>
      <c r="B526" t="e">
        <f>VLOOKUP(Tabla10[[#This Row],[Columna1]],Tabla9[],1,0)</f>
        <v>#N/A</v>
      </c>
      <c r="C526" t="s">
        <v>123</v>
      </c>
      <c r="D526" t="e">
        <f>VLOOKUP(Tabla10[[#This Row],[Columna1]],Tabla9[],8,0)</f>
        <v>#N/A</v>
      </c>
      <c r="E526" t="s">
        <v>138</v>
      </c>
      <c r="F526" t="e">
        <f>VLOOKUP(Tabla10[[#This Row],[Columna1]],Tabla9[],33,3)</f>
        <v>#REF!</v>
      </c>
      <c r="G526" t="e">
        <f>VLOOKUP(Tabla10[[#This Row],[Columna1]],Tabla9[],3,0)</f>
        <v>#N/A</v>
      </c>
      <c r="H526" t="s">
        <v>36</v>
      </c>
    </row>
    <row r="527" spans="1:8" hidden="1" x14ac:dyDescent="0.25">
      <c r="A527" t="s">
        <v>3762</v>
      </c>
      <c r="B527" t="e">
        <f>VLOOKUP(Tabla10[[#This Row],[Columna1]],Tabla9[],1,0)</f>
        <v>#N/A</v>
      </c>
      <c r="C527" t="s">
        <v>123</v>
      </c>
      <c r="D527" t="e">
        <f>VLOOKUP(Tabla10[[#This Row],[Columna1]],Tabla9[],8,0)</f>
        <v>#N/A</v>
      </c>
      <c r="E527" t="s">
        <v>138</v>
      </c>
      <c r="F527" t="e">
        <f>VLOOKUP(Tabla10[[#This Row],[Columna1]],Tabla9[],33,3)</f>
        <v>#REF!</v>
      </c>
      <c r="G527" t="e">
        <f>VLOOKUP(Tabla10[[#This Row],[Columna1]],Tabla9[],3,0)</f>
        <v>#N/A</v>
      </c>
      <c r="H527" t="s">
        <v>45</v>
      </c>
    </row>
    <row r="528" spans="1:8" hidden="1" x14ac:dyDescent="0.25">
      <c r="A528" t="s">
        <v>3791</v>
      </c>
      <c r="B528" t="e">
        <f>VLOOKUP(Tabla10[[#This Row],[Columna1]],Tabla9[],1,0)</f>
        <v>#N/A</v>
      </c>
      <c r="C528" t="s">
        <v>123</v>
      </c>
      <c r="D528" t="e">
        <f>VLOOKUP(Tabla10[[#This Row],[Columna1]],Tabla9[],8,0)</f>
        <v>#N/A</v>
      </c>
      <c r="E528" t="s">
        <v>130</v>
      </c>
      <c r="F528" t="e">
        <f>VLOOKUP(Tabla10[[#This Row],[Columna1]],Tabla9[],33,3)</f>
        <v>#REF!</v>
      </c>
      <c r="G528" t="e">
        <f>VLOOKUP(Tabla10[[#This Row],[Columna1]],Tabla9[],3,0)</f>
        <v>#N/A</v>
      </c>
      <c r="H528" t="s">
        <v>151</v>
      </c>
    </row>
    <row r="529" spans="1:8" hidden="1" x14ac:dyDescent="0.25">
      <c r="A529" t="s">
        <v>3824</v>
      </c>
      <c r="B529" t="e">
        <f>VLOOKUP(Tabla10[[#This Row],[Columna1]],Tabla9[],1,0)</f>
        <v>#N/A</v>
      </c>
      <c r="C529" t="s">
        <v>123</v>
      </c>
      <c r="D529" t="e">
        <f>VLOOKUP(Tabla10[[#This Row],[Columna1]],Tabla9[],8,0)</f>
        <v>#N/A</v>
      </c>
      <c r="E529" t="s">
        <v>135</v>
      </c>
      <c r="F529" t="e">
        <f>VLOOKUP(Tabla10[[#This Row],[Columna1]],Tabla9[],33,3)</f>
        <v>#REF!</v>
      </c>
      <c r="G529" t="e">
        <f>VLOOKUP(Tabla10[[#This Row],[Columna1]],Tabla9[],3,0)</f>
        <v>#N/A</v>
      </c>
      <c r="H529" t="s">
        <v>45</v>
      </c>
    </row>
    <row r="530" spans="1:8" hidden="1" x14ac:dyDescent="0.25">
      <c r="A530" t="s">
        <v>781</v>
      </c>
      <c r="B530" t="e">
        <f>VLOOKUP(Tabla10[[#This Row],[Columna1]],Tabla9[],1,0)</f>
        <v>#N/A</v>
      </c>
      <c r="C530" t="s">
        <v>123</v>
      </c>
      <c r="D530" t="e">
        <f>VLOOKUP(Tabla10[[#This Row],[Columna1]],Tabla9[],8,0)</f>
        <v>#N/A</v>
      </c>
      <c r="E530" t="s">
        <v>138</v>
      </c>
      <c r="F530" t="e">
        <f>VLOOKUP(Tabla10[[#This Row],[Columna1]],Tabla9[],33,3)</f>
        <v>#REF!</v>
      </c>
      <c r="G530" t="e">
        <f>VLOOKUP(Tabla10[[#This Row],[Columna1]],Tabla9[],3,0)</f>
        <v>#N/A</v>
      </c>
      <c r="H530" t="s">
        <v>42</v>
      </c>
    </row>
    <row r="531" spans="1:8" hidden="1" x14ac:dyDescent="0.25">
      <c r="A531" t="s">
        <v>782</v>
      </c>
      <c r="B531" t="e">
        <f>VLOOKUP(Tabla10[[#This Row],[Columna1]],Tabla9[],1,0)</f>
        <v>#N/A</v>
      </c>
      <c r="C531" t="s">
        <v>123</v>
      </c>
      <c r="D531" t="e">
        <f>VLOOKUP(Tabla10[[#This Row],[Columna1]],Tabla9[],8,0)</f>
        <v>#N/A</v>
      </c>
      <c r="E531" t="s">
        <v>130</v>
      </c>
      <c r="F531" t="e">
        <f>VLOOKUP(Tabla10[[#This Row],[Columna1]],Tabla9[],33,3)</f>
        <v>#REF!</v>
      </c>
      <c r="G531" t="e">
        <f>VLOOKUP(Tabla10[[#This Row],[Columna1]],Tabla9[],3,0)</f>
        <v>#N/A</v>
      </c>
      <c r="H531" t="s">
        <v>40</v>
      </c>
    </row>
    <row r="532" spans="1:8" hidden="1" x14ac:dyDescent="0.25">
      <c r="A532" t="s">
        <v>783</v>
      </c>
      <c r="B532" t="e">
        <f>VLOOKUP(Tabla10[[#This Row],[Columna1]],Tabla9[],1,0)</f>
        <v>#N/A</v>
      </c>
      <c r="C532" t="s">
        <v>123</v>
      </c>
      <c r="D532" t="e">
        <f>VLOOKUP(Tabla10[[#This Row],[Columna1]],Tabla9[],8,0)</f>
        <v>#N/A</v>
      </c>
      <c r="E532" t="s">
        <v>124</v>
      </c>
      <c r="F532" t="e">
        <f>VLOOKUP(Tabla10[[#This Row],[Columna1]],Tabla9[],33,3)</f>
        <v>#REF!</v>
      </c>
      <c r="G532" t="e">
        <f>VLOOKUP(Tabla10[[#This Row],[Columna1]],Tabla9[],3,0)</f>
        <v>#N/A</v>
      </c>
      <c r="H532" t="s">
        <v>42</v>
      </c>
    </row>
    <row r="533" spans="1:8" hidden="1" x14ac:dyDescent="0.25">
      <c r="A533" t="s">
        <v>784</v>
      </c>
      <c r="B533" t="e">
        <f>VLOOKUP(Tabla10[[#This Row],[Columna1]],Tabla9[],1,0)</f>
        <v>#N/A</v>
      </c>
      <c r="C533" t="s">
        <v>123</v>
      </c>
      <c r="D533" t="e">
        <f>VLOOKUP(Tabla10[[#This Row],[Columna1]],Tabla9[],8,0)</f>
        <v>#N/A</v>
      </c>
      <c r="E533" t="s">
        <v>124</v>
      </c>
      <c r="F533" t="e">
        <f>VLOOKUP(Tabla10[[#This Row],[Columna1]],Tabla9[],33,3)</f>
        <v>#REF!</v>
      </c>
      <c r="G533" t="e">
        <f>VLOOKUP(Tabla10[[#This Row],[Columna1]],Tabla9[],3,0)</f>
        <v>#N/A</v>
      </c>
      <c r="H533" t="s">
        <v>125</v>
      </c>
    </row>
    <row r="534" spans="1:8" hidden="1" x14ac:dyDescent="0.25">
      <c r="A534" t="s">
        <v>785</v>
      </c>
      <c r="B534" t="e">
        <f>VLOOKUP(Tabla10[[#This Row],[Columna1]],Tabla9[],1,0)</f>
        <v>#N/A</v>
      </c>
      <c r="C534" t="s">
        <v>123</v>
      </c>
      <c r="D534" t="e">
        <f>VLOOKUP(Tabla10[[#This Row],[Columna1]],Tabla9[],8,0)</f>
        <v>#N/A</v>
      </c>
      <c r="E534" t="s">
        <v>130</v>
      </c>
      <c r="F534" t="e">
        <f>VLOOKUP(Tabla10[[#This Row],[Columna1]],Tabla9[],33,3)</f>
        <v>#REF!</v>
      </c>
      <c r="G534" t="e">
        <f>VLOOKUP(Tabla10[[#This Row],[Columna1]],Tabla9[],3,0)</f>
        <v>#N/A</v>
      </c>
      <c r="H534" t="s">
        <v>136</v>
      </c>
    </row>
    <row r="535" spans="1:8" hidden="1" x14ac:dyDescent="0.25">
      <c r="A535" t="s">
        <v>3809</v>
      </c>
      <c r="B535" t="e">
        <f>VLOOKUP(Tabla10[[#This Row],[Columna1]],Tabla9[],1,0)</f>
        <v>#N/A</v>
      </c>
      <c r="C535" t="s">
        <v>123</v>
      </c>
      <c r="D535" t="e">
        <f>VLOOKUP(Tabla10[[#This Row],[Columna1]],Tabla9[],8,0)</f>
        <v>#N/A</v>
      </c>
      <c r="E535" t="s">
        <v>124</v>
      </c>
      <c r="F535" t="e">
        <f>VLOOKUP(Tabla10[[#This Row],[Columna1]],Tabla9[],33,3)</f>
        <v>#REF!</v>
      </c>
      <c r="G535" t="e">
        <f>VLOOKUP(Tabla10[[#This Row],[Columna1]],Tabla9[],3,0)</f>
        <v>#N/A</v>
      </c>
      <c r="H535" t="s">
        <v>36</v>
      </c>
    </row>
    <row r="536" spans="1:8" hidden="1" x14ac:dyDescent="0.25">
      <c r="A536" t="s">
        <v>786</v>
      </c>
      <c r="B536" t="e">
        <f>VLOOKUP(Tabla10[[#This Row],[Columna1]],Tabla9[],1,0)</f>
        <v>#N/A</v>
      </c>
      <c r="C536" t="s">
        <v>123</v>
      </c>
      <c r="D536" t="e">
        <f>VLOOKUP(Tabla10[[#This Row],[Columna1]],Tabla9[],8,0)</f>
        <v>#N/A</v>
      </c>
      <c r="E536" t="s">
        <v>124</v>
      </c>
      <c r="F536" t="e">
        <f>VLOOKUP(Tabla10[[#This Row],[Columna1]],Tabla9[],33,3)</f>
        <v>#REF!</v>
      </c>
      <c r="G536" t="e">
        <f>VLOOKUP(Tabla10[[#This Row],[Columna1]],Tabla9[],3,0)</f>
        <v>#N/A</v>
      </c>
      <c r="H536" t="s">
        <v>113</v>
      </c>
    </row>
    <row r="537" spans="1:8" hidden="1" x14ac:dyDescent="0.25">
      <c r="A537" t="s">
        <v>787</v>
      </c>
      <c r="B537" t="e">
        <f>VLOOKUP(Tabla10[[#This Row],[Columna1]],Tabla9[],1,0)</f>
        <v>#N/A</v>
      </c>
      <c r="C537" t="s">
        <v>123</v>
      </c>
      <c r="D537" t="e">
        <f>VLOOKUP(Tabla10[[#This Row],[Columna1]],Tabla9[],8,0)</f>
        <v>#N/A</v>
      </c>
      <c r="E537" t="s">
        <v>133</v>
      </c>
      <c r="F537" t="e">
        <f>VLOOKUP(Tabla10[[#This Row],[Columna1]],Tabla9[],33,3)</f>
        <v>#REF!</v>
      </c>
      <c r="G537" t="e">
        <f>VLOOKUP(Tabla10[[#This Row],[Columna1]],Tabla9[],3,0)</f>
        <v>#N/A</v>
      </c>
      <c r="H537" t="s">
        <v>36</v>
      </c>
    </row>
    <row r="538" spans="1:8" hidden="1" x14ac:dyDescent="0.25">
      <c r="A538" t="s">
        <v>788</v>
      </c>
      <c r="B538" t="e">
        <f>VLOOKUP(Tabla10[[#This Row],[Columna1]],Tabla9[],1,0)</f>
        <v>#N/A</v>
      </c>
      <c r="C538" t="s">
        <v>123</v>
      </c>
      <c r="D538" t="e">
        <f>VLOOKUP(Tabla10[[#This Row],[Columna1]],Tabla9[],8,0)</f>
        <v>#N/A</v>
      </c>
      <c r="E538" t="s">
        <v>127</v>
      </c>
      <c r="F538" t="e">
        <f>VLOOKUP(Tabla10[[#This Row],[Columna1]],Tabla9[],33,3)</f>
        <v>#REF!</v>
      </c>
      <c r="G538" t="e">
        <f>VLOOKUP(Tabla10[[#This Row],[Columna1]],Tabla9[],3,0)</f>
        <v>#N/A</v>
      </c>
      <c r="H538" t="s">
        <v>139</v>
      </c>
    </row>
    <row r="539" spans="1:8" hidden="1" x14ac:dyDescent="0.25">
      <c r="A539" t="s">
        <v>789</v>
      </c>
      <c r="B539" t="str">
        <f>VLOOKUP(Tabla10[[#This Row],[Columna1]],Tabla9[],1,0)</f>
        <v>TELLO JIMENEZ BULMARO ALAN</v>
      </c>
      <c r="C539" t="s">
        <v>123</v>
      </c>
      <c r="D539" t="str">
        <f>VLOOKUP(Tabla10[[#This Row],[Columna1]],Tabla9[],8,0)</f>
        <v>LIDER DE PROYECTO DEL DESPACHO DEL SUBDIRECTOR DE INFRAESTRUCTURA SOCIAL</v>
      </c>
      <c r="E539" t="s">
        <v>147</v>
      </c>
      <c r="F539" t="e">
        <f>VLOOKUP(Tabla10[[#This Row],[Columna1]],Tabla9[],33,3)</f>
        <v>#REF!</v>
      </c>
      <c r="G539" t="str">
        <f>VLOOKUP(Tabla10[[#This Row],[Columna1]],Tabla9[],3,0)</f>
        <v>LIDER DE PROYECTO</v>
      </c>
      <c r="H539" t="s">
        <v>44</v>
      </c>
    </row>
    <row r="540" spans="1:8" hidden="1" x14ac:dyDescent="0.25">
      <c r="A540" t="s">
        <v>3822</v>
      </c>
      <c r="B540" t="e">
        <f>VLOOKUP(Tabla10[[#This Row],[Columna1]],Tabla9[],1,0)</f>
        <v>#N/A</v>
      </c>
      <c r="C540" t="s">
        <v>123</v>
      </c>
      <c r="D540" t="e">
        <f>VLOOKUP(Tabla10[[#This Row],[Columna1]],Tabla9[],8,0)</f>
        <v>#N/A</v>
      </c>
      <c r="E540" t="s">
        <v>135</v>
      </c>
      <c r="F540" t="e">
        <f>VLOOKUP(Tabla10[[#This Row],[Columna1]],Tabla9[],33,3)</f>
        <v>#REF!</v>
      </c>
      <c r="G540" t="e">
        <f>VLOOKUP(Tabla10[[#This Row],[Columna1]],Tabla9[],3,0)</f>
        <v>#N/A</v>
      </c>
      <c r="H540" t="s">
        <v>36</v>
      </c>
    </row>
    <row r="541" spans="1:8" hidden="1" x14ac:dyDescent="0.25">
      <c r="A541" t="s">
        <v>3766</v>
      </c>
      <c r="B541" t="e">
        <f>VLOOKUP(Tabla10[[#This Row],[Columna1]],Tabla9[],1,0)</f>
        <v>#N/A</v>
      </c>
      <c r="C541" t="s">
        <v>123</v>
      </c>
      <c r="D541" t="e">
        <f>VLOOKUP(Tabla10[[#This Row],[Columna1]],Tabla9[],8,0)</f>
        <v>#N/A</v>
      </c>
      <c r="E541" t="s">
        <v>131</v>
      </c>
      <c r="F541" t="e">
        <f>VLOOKUP(Tabla10[[#This Row],[Columna1]],Tabla9[],33,3)</f>
        <v>#REF!</v>
      </c>
      <c r="G541" t="e">
        <f>VLOOKUP(Tabla10[[#This Row],[Columna1]],Tabla9[],3,0)</f>
        <v>#N/A</v>
      </c>
      <c r="H541" t="s">
        <v>42</v>
      </c>
    </row>
    <row r="542" spans="1:8" hidden="1" x14ac:dyDescent="0.25">
      <c r="A542" t="s">
        <v>790</v>
      </c>
      <c r="B542" t="e">
        <f>VLOOKUP(Tabla10[[#This Row],[Columna1]],Tabla9[],1,0)</f>
        <v>#N/A</v>
      </c>
      <c r="C542" t="s">
        <v>123</v>
      </c>
      <c r="D542" t="e">
        <f>VLOOKUP(Tabla10[[#This Row],[Columna1]],Tabla9[],8,0)</f>
        <v>#N/A</v>
      </c>
      <c r="E542" t="s">
        <v>131</v>
      </c>
      <c r="F542" t="e">
        <f>VLOOKUP(Tabla10[[#This Row],[Columna1]],Tabla9[],33,3)</f>
        <v>#REF!</v>
      </c>
      <c r="G542" t="e">
        <f>VLOOKUP(Tabla10[[#This Row],[Columna1]],Tabla9[],3,0)</f>
        <v>#N/A</v>
      </c>
      <c r="H542" t="s">
        <v>47</v>
      </c>
    </row>
    <row r="543" spans="1:8" hidden="1" x14ac:dyDescent="0.25">
      <c r="A543" t="s">
        <v>3789</v>
      </c>
      <c r="B543" t="e">
        <f>VLOOKUP(Tabla10[[#This Row],[Columna1]],Tabla9[],1,0)</f>
        <v>#N/A</v>
      </c>
      <c r="C543" t="s">
        <v>123</v>
      </c>
      <c r="D543" t="e">
        <f>VLOOKUP(Tabla10[[#This Row],[Columna1]],Tabla9[],8,0)</f>
        <v>#N/A</v>
      </c>
      <c r="E543" t="s">
        <v>130</v>
      </c>
      <c r="F543" t="e">
        <f>VLOOKUP(Tabla10[[#This Row],[Columna1]],Tabla9[],33,3)</f>
        <v>#REF!</v>
      </c>
      <c r="G543" t="e">
        <f>VLOOKUP(Tabla10[[#This Row],[Columna1]],Tabla9[],3,0)</f>
        <v>#N/A</v>
      </c>
      <c r="H543" t="s">
        <v>36</v>
      </c>
    </row>
    <row r="544" spans="1:8" hidden="1" x14ac:dyDescent="0.25">
      <c r="A544" t="s">
        <v>791</v>
      </c>
      <c r="B544" t="e">
        <f>VLOOKUP(Tabla10[[#This Row],[Columna1]],Tabla9[],1,0)</f>
        <v>#N/A</v>
      </c>
      <c r="C544" t="s">
        <v>123</v>
      </c>
      <c r="D544" t="e">
        <f>VLOOKUP(Tabla10[[#This Row],[Columna1]],Tabla9[],8,0)</f>
        <v>#N/A</v>
      </c>
      <c r="E544" t="s">
        <v>127</v>
      </c>
      <c r="F544" t="e">
        <f>VLOOKUP(Tabla10[[#This Row],[Columna1]],Tabla9[],33,3)</f>
        <v>#REF!</v>
      </c>
      <c r="G544" t="e">
        <f>VLOOKUP(Tabla10[[#This Row],[Columna1]],Tabla9[],3,0)</f>
        <v>#N/A</v>
      </c>
      <c r="H544" t="s">
        <v>36</v>
      </c>
    </row>
    <row r="545" spans="1:8" hidden="1" x14ac:dyDescent="0.25">
      <c r="A545" t="s">
        <v>792</v>
      </c>
      <c r="B545" t="e">
        <f>VLOOKUP(Tabla10[[#This Row],[Columna1]],Tabla9[],1,0)</f>
        <v>#N/A</v>
      </c>
      <c r="C545" t="s">
        <v>123</v>
      </c>
      <c r="D545" t="e">
        <f>VLOOKUP(Tabla10[[#This Row],[Columna1]],Tabla9[],8,0)</f>
        <v>#N/A</v>
      </c>
      <c r="E545" t="s">
        <v>135</v>
      </c>
      <c r="F545" t="e">
        <f>VLOOKUP(Tabla10[[#This Row],[Columna1]],Tabla9[],33,3)</f>
        <v>#REF!</v>
      </c>
      <c r="G545" t="e">
        <f>VLOOKUP(Tabla10[[#This Row],[Columna1]],Tabla9[],3,0)</f>
        <v>#N/A</v>
      </c>
      <c r="H545" t="s">
        <v>128</v>
      </c>
    </row>
    <row r="546" spans="1:8" hidden="1" x14ac:dyDescent="0.25">
      <c r="A546" t="s">
        <v>793</v>
      </c>
      <c r="B546" t="str">
        <f>VLOOKUP(Tabla10[[#This Row],[Columna1]],Tabla9[],1,0)</f>
        <v>TORRES QUEZADA HILARIO ALEJANDRO</v>
      </c>
      <c r="C546" t="s">
        <v>123</v>
      </c>
      <c r="D546" t="str">
        <f>VLOOKUP(Tabla10[[#This Row],[Columna1]],Tabla9[],8,0)</f>
        <v>SUBDIRECTOR DE DESP DEL SUBDIRECTOR DE INFRAESTRUCTURA SOCIAL</v>
      </c>
      <c r="E546" t="s">
        <v>147</v>
      </c>
      <c r="F546" t="e">
        <f>VLOOKUP(Tabla10[[#This Row],[Columna1]],Tabla9[],33,3)</f>
        <v>#REF!</v>
      </c>
      <c r="G546" t="str">
        <f>VLOOKUP(Tabla10[[#This Row],[Columna1]],Tabla9[],3,0)</f>
        <v>SUBDIRECTOR</v>
      </c>
      <c r="H546" t="s">
        <v>73</v>
      </c>
    </row>
    <row r="547" spans="1:8" hidden="1" x14ac:dyDescent="0.25">
      <c r="A547" t="s">
        <v>794</v>
      </c>
      <c r="B547" t="e">
        <f>VLOOKUP(Tabla10[[#This Row],[Columna1]],Tabla9[],1,0)</f>
        <v>#N/A</v>
      </c>
      <c r="C547" t="s">
        <v>123</v>
      </c>
      <c r="D547" t="e">
        <f>VLOOKUP(Tabla10[[#This Row],[Columna1]],Tabla9[],8,0)</f>
        <v>#N/A</v>
      </c>
      <c r="E547" t="s">
        <v>138</v>
      </c>
      <c r="F547" t="e">
        <f>VLOOKUP(Tabla10[[#This Row],[Columna1]],Tabla9[],33,3)</f>
        <v>#REF!</v>
      </c>
      <c r="G547" t="e">
        <f>VLOOKUP(Tabla10[[#This Row],[Columna1]],Tabla9[],3,0)</f>
        <v>#N/A</v>
      </c>
      <c r="H547" t="s">
        <v>140</v>
      </c>
    </row>
    <row r="548" spans="1:8" hidden="1" x14ac:dyDescent="0.25">
      <c r="A548" t="s">
        <v>795</v>
      </c>
      <c r="B548" t="e">
        <f>VLOOKUP(Tabla10[[#This Row],[Columna1]],Tabla9[],1,0)</f>
        <v>#N/A</v>
      </c>
      <c r="C548" t="s">
        <v>123</v>
      </c>
      <c r="D548" t="e">
        <f>VLOOKUP(Tabla10[[#This Row],[Columna1]],Tabla9[],8,0)</f>
        <v>#N/A</v>
      </c>
      <c r="E548" t="s">
        <v>131</v>
      </c>
      <c r="F548" t="e">
        <f>VLOOKUP(Tabla10[[#This Row],[Columna1]],Tabla9[],33,3)</f>
        <v>#REF!</v>
      </c>
      <c r="G548" t="e">
        <f>VLOOKUP(Tabla10[[#This Row],[Columna1]],Tabla9[],3,0)</f>
        <v>#N/A</v>
      </c>
      <c r="H548" t="s">
        <v>36</v>
      </c>
    </row>
    <row r="549" spans="1:8" hidden="1" x14ac:dyDescent="0.25">
      <c r="A549" t="s">
        <v>796</v>
      </c>
      <c r="B549" t="e">
        <f>VLOOKUP(Tabla10[[#This Row],[Columna1]],Tabla9[],1,0)</f>
        <v>#N/A</v>
      </c>
      <c r="C549" t="s">
        <v>123</v>
      </c>
      <c r="D549" t="e">
        <f>VLOOKUP(Tabla10[[#This Row],[Columna1]],Tabla9[],8,0)</f>
        <v>#N/A</v>
      </c>
      <c r="E549" t="s">
        <v>130</v>
      </c>
      <c r="F549" t="e">
        <f>VLOOKUP(Tabla10[[#This Row],[Columna1]],Tabla9[],33,3)</f>
        <v>#REF!</v>
      </c>
      <c r="G549" t="e">
        <f>VLOOKUP(Tabla10[[#This Row],[Columna1]],Tabla9[],3,0)</f>
        <v>#N/A</v>
      </c>
      <c r="H549" t="s">
        <v>128</v>
      </c>
    </row>
    <row r="550" spans="1:8" hidden="1" x14ac:dyDescent="0.25">
      <c r="A550" t="s">
        <v>3782</v>
      </c>
      <c r="B550" t="e">
        <f>VLOOKUP(Tabla10[[#This Row],[Columna1]],Tabla9[],1,0)</f>
        <v>#N/A</v>
      </c>
      <c r="C550" t="s">
        <v>123</v>
      </c>
      <c r="D550" t="e">
        <f>VLOOKUP(Tabla10[[#This Row],[Columna1]],Tabla9[],8,0)</f>
        <v>#N/A</v>
      </c>
      <c r="E550" t="s">
        <v>127</v>
      </c>
      <c r="F550" t="e">
        <f>VLOOKUP(Tabla10[[#This Row],[Columna1]],Tabla9[],33,3)</f>
        <v>#REF!</v>
      </c>
      <c r="G550" t="e">
        <f>VLOOKUP(Tabla10[[#This Row],[Columna1]],Tabla9[],3,0)</f>
        <v>#N/A</v>
      </c>
      <c r="H550" t="s">
        <v>148</v>
      </c>
    </row>
    <row r="551" spans="1:8" hidden="1" x14ac:dyDescent="0.25">
      <c r="A551" t="s">
        <v>3764</v>
      </c>
      <c r="B551" t="e">
        <f>VLOOKUP(Tabla10[[#This Row],[Columna1]],Tabla9[],1,0)</f>
        <v>#N/A</v>
      </c>
      <c r="C551" t="s">
        <v>123</v>
      </c>
      <c r="D551" t="e">
        <f>VLOOKUP(Tabla10[[#This Row],[Columna1]],Tabla9[],8,0)</f>
        <v>#N/A</v>
      </c>
      <c r="E551" t="s">
        <v>131</v>
      </c>
      <c r="F551" t="e">
        <f>VLOOKUP(Tabla10[[#This Row],[Columna1]],Tabla9[],33,3)</f>
        <v>#REF!</v>
      </c>
      <c r="G551" t="e">
        <f>VLOOKUP(Tabla10[[#This Row],[Columna1]],Tabla9[],3,0)</f>
        <v>#N/A</v>
      </c>
      <c r="H551" t="s">
        <v>36</v>
      </c>
    </row>
    <row r="552" spans="1:8" hidden="1" x14ac:dyDescent="0.25">
      <c r="A552" t="s">
        <v>797</v>
      </c>
      <c r="B552" t="e">
        <f>VLOOKUP(Tabla10[[#This Row],[Columna1]],Tabla9[],1,0)</f>
        <v>#N/A</v>
      </c>
      <c r="C552" t="s">
        <v>123</v>
      </c>
      <c r="D552" t="e">
        <f>VLOOKUP(Tabla10[[#This Row],[Columna1]],Tabla9[],8,0)</f>
        <v>#N/A</v>
      </c>
      <c r="E552" t="s">
        <v>130</v>
      </c>
      <c r="F552" t="e">
        <f>VLOOKUP(Tabla10[[#This Row],[Columna1]],Tabla9[],33,3)</f>
        <v>#REF!</v>
      </c>
      <c r="G552" t="e">
        <f>VLOOKUP(Tabla10[[#This Row],[Columna1]],Tabla9[],3,0)</f>
        <v>#N/A</v>
      </c>
      <c r="H552" t="s">
        <v>150</v>
      </c>
    </row>
    <row r="553" spans="1:8" hidden="1" x14ac:dyDescent="0.25">
      <c r="A553" t="s">
        <v>798</v>
      </c>
      <c r="B553" t="e">
        <f>VLOOKUP(Tabla10[[#This Row],[Columna1]],Tabla9[],1,0)</f>
        <v>#N/A</v>
      </c>
      <c r="C553" t="s">
        <v>123</v>
      </c>
      <c r="D553" t="e">
        <f>VLOOKUP(Tabla10[[#This Row],[Columna1]],Tabla9[],8,0)</f>
        <v>#N/A</v>
      </c>
      <c r="E553" t="s">
        <v>124</v>
      </c>
      <c r="F553" t="e">
        <f>VLOOKUP(Tabla10[[#This Row],[Columna1]],Tabla9[],33,3)</f>
        <v>#REF!</v>
      </c>
      <c r="G553" t="e">
        <f>VLOOKUP(Tabla10[[#This Row],[Columna1]],Tabla9[],3,0)</f>
        <v>#N/A</v>
      </c>
      <c r="H553" t="s">
        <v>113</v>
      </c>
    </row>
    <row r="554" spans="1:8" hidden="1" x14ac:dyDescent="0.25">
      <c r="A554" t="s">
        <v>799</v>
      </c>
      <c r="B554" t="e">
        <f>VLOOKUP(Tabla10[[#This Row],[Columna1]],Tabla9[],1,0)</f>
        <v>#N/A</v>
      </c>
      <c r="C554" t="s">
        <v>123</v>
      </c>
      <c r="D554" t="e">
        <f>VLOOKUP(Tabla10[[#This Row],[Columna1]],Tabla9[],8,0)</f>
        <v>#N/A</v>
      </c>
      <c r="E554" t="s">
        <v>124</v>
      </c>
      <c r="F554" t="e">
        <f>VLOOKUP(Tabla10[[#This Row],[Columna1]],Tabla9[],33,3)</f>
        <v>#REF!</v>
      </c>
      <c r="G554" t="e">
        <f>VLOOKUP(Tabla10[[#This Row],[Columna1]],Tabla9[],3,0)</f>
        <v>#N/A</v>
      </c>
      <c r="H554" t="s">
        <v>36</v>
      </c>
    </row>
    <row r="555" spans="1:8" hidden="1" x14ac:dyDescent="0.25">
      <c r="A555" t="s">
        <v>3767</v>
      </c>
      <c r="B555" t="e">
        <f>VLOOKUP(Tabla10[[#This Row],[Columna1]],Tabla9[],1,0)</f>
        <v>#N/A</v>
      </c>
      <c r="C555" t="s">
        <v>123</v>
      </c>
      <c r="D555" t="e">
        <f>VLOOKUP(Tabla10[[#This Row],[Columna1]],Tabla9[],8,0)</f>
        <v>#N/A</v>
      </c>
      <c r="E555" t="s">
        <v>131</v>
      </c>
      <c r="F555" t="e">
        <f>VLOOKUP(Tabla10[[#This Row],[Columna1]],Tabla9[],33,3)</f>
        <v>#REF!</v>
      </c>
      <c r="G555" t="e">
        <f>VLOOKUP(Tabla10[[#This Row],[Columna1]],Tabla9[],3,0)</f>
        <v>#N/A</v>
      </c>
      <c r="H555" t="s">
        <v>45</v>
      </c>
    </row>
    <row r="556" spans="1:8" hidden="1" x14ac:dyDescent="0.25">
      <c r="A556" t="s">
        <v>800</v>
      </c>
      <c r="B556" t="e">
        <f>VLOOKUP(Tabla10[[#This Row],[Columna1]],Tabla9[],1,0)</f>
        <v>#N/A</v>
      </c>
      <c r="C556" t="s">
        <v>123</v>
      </c>
      <c r="D556" t="e">
        <f>VLOOKUP(Tabla10[[#This Row],[Columna1]],Tabla9[],8,0)</f>
        <v>#N/A</v>
      </c>
      <c r="E556" t="s">
        <v>124</v>
      </c>
      <c r="F556" t="e">
        <f>VLOOKUP(Tabla10[[#This Row],[Columna1]],Tabla9[],33,3)</f>
        <v>#REF!</v>
      </c>
      <c r="G556" t="e">
        <f>VLOOKUP(Tabla10[[#This Row],[Columna1]],Tabla9[],3,0)</f>
        <v>#N/A</v>
      </c>
      <c r="H556" t="s">
        <v>42</v>
      </c>
    </row>
    <row r="557" spans="1:8" hidden="1" x14ac:dyDescent="0.25">
      <c r="A557" t="s">
        <v>801</v>
      </c>
      <c r="B557" t="str">
        <f>VLOOKUP(Tabla10[[#This Row],[Columna1]],Tabla9[],1,0)</f>
        <v>ZUBIA MARTINEZ EDGAR RODOLFO</v>
      </c>
      <c r="C557" t="s">
        <v>123</v>
      </c>
      <c r="D557" t="str">
        <f>VLOOKUP(Tabla10[[#This Row],[Columna1]],Tabla9[],8,0)</f>
        <v>CONSULTOR JURIDICO DEL DESPACHO DEL C DIRECTOR DE OBRAS PUBLICAS</v>
      </c>
      <c r="E557" t="s">
        <v>129</v>
      </c>
      <c r="F557" t="e">
        <f>VLOOKUP(Tabla10[[#This Row],[Columna1]],Tabla9[],33,3)</f>
        <v>#REF!</v>
      </c>
      <c r="G557" t="str">
        <f>VLOOKUP(Tabla10[[#This Row],[Columna1]],Tabla9[],3,0)</f>
        <v>CONSULTOR JURIDICO</v>
      </c>
      <c r="H557" t="s">
        <v>43</v>
      </c>
    </row>
    <row r="558" spans="1:8" hidden="1" x14ac:dyDescent="0.25">
      <c r="A558" t="s">
        <v>802</v>
      </c>
      <c r="B558" t="str">
        <f>VLOOKUP(Tabla10[[#This Row],[Columna1]],Tabla9[],1,0)</f>
        <v>ALARCON ACOSTA CLAUDIA ALEJANDRA</v>
      </c>
      <c r="C558" t="s">
        <v>152</v>
      </c>
      <c r="D558" t="str">
        <f>VLOOKUP(Tabla10[[#This Row],[Columna1]],Tabla9[],8,0)</f>
        <v>SUBDIRECTOR.DESPACHO DEL SUBDIRECTOR DE ECOLOGIA</v>
      </c>
      <c r="E558" t="s">
        <v>153</v>
      </c>
      <c r="F558" t="e">
        <f>VLOOKUP(Tabla10[[#This Row],[Columna1]],Tabla9[],33,3)</f>
        <v>#REF!</v>
      </c>
      <c r="G558" t="str">
        <f>VLOOKUP(Tabla10[[#This Row],[Columna1]],Tabla9[],3,0)</f>
        <v>SUBDIRECTOR</v>
      </c>
      <c r="H558" t="s">
        <v>73</v>
      </c>
    </row>
    <row r="559" spans="1:8" hidden="1" x14ac:dyDescent="0.25">
      <c r="A559" t="s">
        <v>803</v>
      </c>
      <c r="B559" t="e">
        <f>VLOOKUP(Tabla10[[#This Row],[Columna1]],Tabla9[],1,0)</f>
        <v>#N/A</v>
      </c>
      <c r="C559" t="s">
        <v>152</v>
      </c>
      <c r="D559" t="e">
        <f>VLOOKUP(Tabla10[[#This Row],[Columna1]],Tabla9[],8,0)</f>
        <v>#N/A</v>
      </c>
      <c r="E559" t="s">
        <v>154</v>
      </c>
      <c r="F559" t="e">
        <f>VLOOKUP(Tabla10[[#This Row],[Columna1]],Tabla9[],33,3)</f>
        <v>#REF!</v>
      </c>
      <c r="G559" t="e">
        <f>VLOOKUP(Tabla10[[#This Row],[Columna1]],Tabla9[],3,0)</f>
        <v>#N/A</v>
      </c>
      <c r="H559" t="s">
        <v>36</v>
      </c>
    </row>
    <row r="560" spans="1:8" hidden="1" x14ac:dyDescent="0.25">
      <c r="A560" t="s">
        <v>804</v>
      </c>
      <c r="B560" t="e">
        <f>VLOOKUP(Tabla10[[#This Row],[Columna1]],Tabla9[],1,0)</f>
        <v>#N/A</v>
      </c>
      <c r="C560" t="s">
        <v>152</v>
      </c>
      <c r="D560" t="e">
        <f>VLOOKUP(Tabla10[[#This Row],[Columna1]],Tabla9[],8,0)</f>
        <v>#N/A</v>
      </c>
      <c r="E560" t="s">
        <v>155</v>
      </c>
      <c r="F560" t="e">
        <f>VLOOKUP(Tabla10[[#This Row],[Columna1]],Tabla9[],33,3)</f>
        <v>#REF!</v>
      </c>
      <c r="G560" t="e">
        <f>VLOOKUP(Tabla10[[#This Row],[Columna1]],Tabla9[],3,0)</f>
        <v>#N/A</v>
      </c>
      <c r="H560" t="s">
        <v>45</v>
      </c>
    </row>
    <row r="561" spans="1:8" hidden="1" x14ac:dyDescent="0.25">
      <c r="A561" t="s">
        <v>3836</v>
      </c>
      <c r="B561" t="e">
        <f>VLOOKUP(Tabla10[[#This Row],[Columna1]],Tabla9[],1,0)</f>
        <v>#N/A</v>
      </c>
      <c r="C561" t="s">
        <v>152</v>
      </c>
      <c r="D561" t="e">
        <f>VLOOKUP(Tabla10[[#This Row],[Columna1]],Tabla9[],8,0)</f>
        <v>#N/A</v>
      </c>
      <c r="E561" t="s">
        <v>156</v>
      </c>
      <c r="F561" t="e">
        <f>VLOOKUP(Tabla10[[#This Row],[Columna1]],Tabla9[],33,3)</f>
        <v>#REF!</v>
      </c>
      <c r="G561" t="e">
        <f>VLOOKUP(Tabla10[[#This Row],[Columna1]],Tabla9[],3,0)</f>
        <v>#N/A</v>
      </c>
      <c r="H561" t="s">
        <v>36</v>
      </c>
    </row>
    <row r="562" spans="1:8" hidden="1" x14ac:dyDescent="0.25">
      <c r="A562" t="s">
        <v>805</v>
      </c>
      <c r="B562" t="e">
        <f>VLOOKUP(Tabla10[[#This Row],[Columna1]],Tabla9[],1,0)</f>
        <v>#N/A</v>
      </c>
      <c r="C562" t="s">
        <v>152</v>
      </c>
      <c r="D562" t="e">
        <f>VLOOKUP(Tabla10[[#This Row],[Columna1]],Tabla9[],8,0)</f>
        <v>#N/A</v>
      </c>
      <c r="E562" t="s">
        <v>157</v>
      </c>
      <c r="F562" t="e">
        <f>VLOOKUP(Tabla10[[#This Row],[Columna1]],Tabla9[],33,3)</f>
        <v>#REF!</v>
      </c>
      <c r="G562" t="e">
        <f>VLOOKUP(Tabla10[[#This Row],[Columna1]],Tabla9[],3,0)</f>
        <v>#N/A</v>
      </c>
      <c r="H562" t="s">
        <v>36</v>
      </c>
    </row>
    <row r="563" spans="1:8" hidden="1" x14ac:dyDescent="0.25">
      <c r="A563" t="s">
        <v>806</v>
      </c>
      <c r="B563" t="e">
        <f>VLOOKUP(Tabla10[[#This Row],[Columna1]],Tabla9[],1,0)</f>
        <v>#N/A</v>
      </c>
      <c r="C563" t="s">
        <v>152</v>
      </c>
      <c r="D563" t="e">
        <f>VLOOKUP(Tabla10[[#This Row],[Columna1]],Tabla9[],8,0)</f>
        <v>#N/A</v>
      </c>
      <c r="E563" t="s">
        <v>153</v>
      </c>
      <c r="F563" t="e">
        <f>VLOOKUP(Tabla10[[#This Row],[Columna1]],Tabla9[],33,3)</f>
        <v>#N/A</v>
      </c>
      <c r="G563" t="e">
        <f>VLOOKUP(Tabla10[[#This Row],[Columna1]],Tabla9[],3,0)</f>
        <v>#N/A</v>
      </c>
      <c r="H563" t="s">
        <v>158</v>
      </c>
    </row>
    <row r="564" spans="1:8" hidden="1" x14ac:dyDescent="0.25">
      <c r="A564" t="s">
        <v>3844</v>
      </c>
      <c r="B564" t="e">
        <f>VLOOKUP(Tabla10[[#This Row],[Columna1]],Tabla9[],1,0)</f>
        <v>#N/A</v>
      </c>
      <c r="C564" t="s">
        <v>152</v>
      </c>
      <c r="D564" t="e">
        <f>VLOOKUP(Tabla10[[#This Row],[Columna1]],Tabla9[],8,0)</f>
        <v>#N/A</v>
      </c>
      <c r="E564" t="s">
        <v>159</v>
      </c>
      <c r="F564" t="e">
        <f>VLOOKUP(Tabla10[[#This Row],[Columna1]],Tabla9[],33,3)</f>
        <v>#N/A</v>
      </c>
      <c r="G564" t="e">
        <f>VLOOKUP(Tabla10[[#This Row],[Columna1]],Tabla9[],3,0)</f>
        <v>#N/A</v>
      </c>
      <c r="H564" t="s">
        <v>42</v>
      </c>
    </row>
    <row r="565" spans="1:8" hidden="1" x14ac:dyDescent="0.25">
      <c r="A565" t="s">
        <v>807</v>
      </c>
      <c r="B565" t="e">
        <f>VLOOKUP(Tabla10[[#This Row],[Columna1]],Tabla9[],1,0)</f>
        <v>#N/A</v>
      </c>
      <c r="C565" t="s">
        <v>152</v>
      </c>
      <c r="D565" t="e">
        <f>VLOOKUP(Tabla10[[#This Row],[Columna1]],Tabla9[],8,0)</f>
        <v>#N/A</v>
      </c>
      <c r="E565" t="s">
        <v>160</v>
      </c>
      <c r="F565" t="e">
        <f>VLOOKUP(Tabla10[[#This Row],[Columna1]],Tabla9[],33,3)</f>
        <v>#N/A</v>
      </c>
      <c r="G565" t="e">
        <f>VLOOKUP(Tabla10[[#This Row],[Columna1]],Tabla9[],3,0)</f>
        <v>#N/A</v>
      </c>
      <c r="H565" t="s">
        <v>36</v>
      </c>
    </row>
    <row r="566" spans="1:8" hidden="1" x14ac:dyDescent="0.25">
      <c r="A566" t="s">
        <v>3830</v>
      </c>
      <c r="B566" t="e">
        <f>VLOOKUP(Tabla10[[#This Row],[Columna1]],Tabla9[],1,0)</f>
        <v>#N/A</v>
      </c>
      <c r="C566" t="s">
        <v>152</v>
      </c>
      <c r="D566" t="e">
        <f>VLOOKUP(Tabla10[[#This Row],[Columna1]],Tabla9[],8,0)</f>
        <v>#N/A</v>
      </c>
      <c r="E566" t="s">
        <v>161</v>
      </c>
      <c r="F566" t="e">
        <f>VLOOKUP(Tabla10[[#This Row],[Columna1]],Tabla9[],33,3)</f>
        <v>#REF!</v>
      </c>
      <c r="G566" t="e">
        <f>VLOOKUP(Tabla10[[#This Row],[Columna1]],Tabla9[],3,0)</f>
        <v>#N/A</v>
      </c>
      <c r="H566" t="s">
        <v>142</v>
      </c>
    </row>
    <row r="567" spans="1:8" hidden="1" x14ac:dyDescent="0.25">
      <c r="A567" t="s">
        <v>3873</v>
      </c>
      <c r="B567" t="e">
        <f>VLOOKUP(Tabla10[[#This Row],[Columna1]],Tabla9[],1,0)</f>
        <v>#N/A</v>
      </c>
      <c r="C567" t="s">
        <v>152</v>
      </c>
      <c r="D567" t="e">
        <f>VLOOKUP(Tabla10[[#This Row],[Columna1]],Tabla9[],8,0)</f>
        <v>#N/A</v>
      </c>
      <c r="E567" t="s">
        <v>162</v>
      </c>
      <c r="F567" t="e">
        <f>VLOOKUP(Tabla10[[#This Row],[Columna1]],Tabla9[],33,3)</f>
        <v>#REF!</v>
      </c>
      <c r="G567" t="e">
        <f>VLOOKUP(Tabla10[[#This Row],[Columna1]],Tabla9[],3,0)</f>
        <v>#N/A</v>
      </c>
      <c r="H567" t="s">
        <v>36</v>
      </c>
    </row>
    <row r="568" spans="1:8" hidden="1" x14ac:dyDescent="0.25">
      <c r="A568" t="s">
        <v>808</v>
      </c>
      <c r="B568" t="e">
        <f>VLOOKUP(Tabla10[[#This Row],[Columna1]],Tabla9[],1,0)</f>
        <v>#N/A</v>
      </c>
      <c r="C568" t="s">
        <v>152</v>
      </c>
      <c r="D568" t="e">
        <f>VLOOKUP(Tabla10[[#This Row],[Columna1]],Tabla9[],8,0)</f>
        <v>#N/A</v>
      </c>
      <c r="E568" t="s">
        <v>155</v>
      </c>
      <c r="F568" t="e">
        <f>VLOOKUP(Tabla10[[#This Row],[Columna1]],Tabla9[],33,3)</f>
        <v>#REF!</v>
      </c>
      <c r="G568" t="e">
        <f>VLOOKUP(Tabla10[[#This Row],[Columna1]],Tabla9[],3,0)</f>
        <v>#N/A</v>
      </c>
      <c r="H568" t="s">
        <v>42</v>
      </c>
    </row>
    <row r="569" spans="1:8" hidden="1" x14ac:dyDescent="0.25">
      <c r="A569" t="s">
        <v>809</v>
      </c>
      <c r="B569" t="e">
        <f>VLOOKUP(Tabla10[[#This Row],[Columna1]],Tabla9[],1,0)</f>
        <v>#N/A</v>
      </c>
      <c r="C569" t="s">
        <v>152</v>
      </c>
      <c r="D569" t="e">
        <f>VLOOKUP(Tabla10[[#This Row],[Columna1]],Tabla9[],8,0)</f>
        <v>#N/A</v>
      </c>
      <c r="E569" t="s">
        <v>160</v>
      </c>
      <c r="F569" t="e">
        <f>VLOOKUP(Tabla10[[#This Row],[Columna1]],Tabla9[],33,3)</f>
        <v>#REF!</v>
      </c>
      <c r="G569" t="e">
        <f>VLOOKUP(Tabla10[[#This Row],[Columna1]],Tabla9[],3,0)</f>
        <v>#N/A</v>
      </c>
      <c r="H569" t="s">
        <v>36</v>
      </c>
    </row>
    <row r="570" spans="1:8" hidden="1" x14ac:dyDescent="0.25">
      <c r="A570" t="s">
        <v>810</v>
      </c>
      <c r="B570" t="e">
        <f>VLOOKUP(Tabla10[[#This Row],[Columna1]],Tabla9[],1,0)</f>
        <v>#N/A</v>
      </c>
      <c r="C570" t="s">
        <v>152</v>
      </c>
      <c r="D570" t="e">
        <f>VLOOKUP(Tabla10[[#This Row],[Columna1]],Tabla9[],8,0)</f>
        <v>#N/A</v>
      </c>
      <c r="E570" t="s">
        <v>155</v>
      </c>
      <c r="F570" t="e">
        <f>VLOOKUP(Tabla10[[#This Row],[Columna1]],Tabla9[],33,3)</f>
        <v>#REF!</v>
      </c>
      <c r="G570" t="e">
        <f>VLOOKUP(Tabla10[[#This Row],[Columna1]],Tabla9[],3,0)</f>
        <v>#N/A</v>
      </c>
      <c r="H570" t="s">
        <v>36</v>
      </c>
    </row>
    <row r="571" spans="1:8" hidden="1" x14ac:dyDescent="0.25">
      <c r="A571" t="s">
        <v>3861</v>
      </c>
      <c r="B571" t="e">
        <f>VLOOKUP(Tabla10[[#This Row],[Columna1]],Tabla9[],1,0)</f>
        <v>#N/A</v>
      </c>
      <c r="C571" t="s">
        <v>152</v>
      </c>
      <c r="D571" t="e">
        <f>VLOOKUP(Tabla10[[#This Row],[Columna1]],Tabla9[],8,0)</f>
        <v>#N/A</v>
      </c>
      <c r="E571" t="s">
        <v>160</v>
      </c>
      <c r="F571" t="e">
        <f>VLOOKUP(Tabla10[[#This Row],[Columna1]],Tabla9[],33,3)</f>
        <v>#REF!</v>
      </c>
      <c r="G571" t="e">
        <f>VLOOKUP(Tabla10[[#This Row],[Columna1]],Tabla9[],3,0)</f>
        <v>#N/A</v>
      </c>
      <c r="H571" t="s">
        <v>36</v>
      </c>
    </row>
    <row r="572" spans="1:8" hidden="1" x14ac:dyDescent="0.25">
      <c r="A572" t="s">
        <v>3833</v>
      </c>
      <c r="B572" t="e">
        <f>VLOOKUP(Tabla10[[#This Row],[Columna1]],Tabla9[],1,0)</f>
        <v>#N/A</v>
      </c>
      <c r="C572" t="s">
        <v>152</v>
      </c>
      <c r="D572" t="e">
        <f>VLOOKUP(Tabla10[[#This Row],[Columna1]],Tabla9[],8,0)</f>
        <v>#N/A</v>
      </c>
      <c r="E572" t="s">
        <v>161</v>
      </c>
      <c r="F572" t="e">
        <f>VLOOKUP(Tabla10[[#This Row],[Columna1]],Tabla9[],33,3)</f>
        <v>#REF!</v>
      </c>
      <c r="G572" t="e">
        <f>VLOOKUP(Tabla10[[#This Row],[Columna1]],Tabla9[],3,0)</f>
        <v>#N/A</v>
      </c>
      <c r="H572" t="s">
        <v>36</v>
      </c>
    </row>
    <row r="573" spans="1:8" hidden="1" x14ac:dyDescent="0.25">
      <c r="A573" t="s">
        <v>811</v>
      </c>
      <c r="B573" t="e">
        <f>VLOOKUP(Tabla10[[#This Row],[Columna1]],Tabla9[],1,0)</f>
        <v>#N/A</v>
      </c>
      <c r="C573" t="s">
        <v>152</v>
      </c>
      <c r="D573" t="e">
        <f>VLOOKUP(Tabla10[[#This Row],[Columna1]],Tabla9[],8,0)</f>
        <v>#N/A</v>
      </c>
      <c r="E573" t="s">
        <v>156</v>
      </c>
      <c r="F573" t="e">
        <f>VLOOKUP(Tabla10[[#This Row],[Columna1]],Tabla9[],33,3)</f>
        <v>#REF!</v>
      </c>
      <c r="G573" t="e">
        <f>VLOOKUP(Tabla10[[#This Row],[Columna1]],Tabla9[],3,0)</f>
        <v>#N/A</v>
      </c>
      <c r="H573" t="s">
        <v>45</v>
      </c>
    </row>
    <row r="574" spans="1:8" hidden="1" x14ac:dyDescent="0.25">
      <c r="A574" t="s">
        <v>812</v>
      </c>
      <c r="B574" t="e">
        <f>VLOOKUP(Tabla10[[#This Row],[Columna1]],Tabla9[],1,0)</f>
        <v>#N/A</v>
      </c>
      <c r="C574" t="s">
        <v>152</v>
      </c>
      <c r="D574" t="e">
        <f>VLOOKUP(Tabla10[[#This Row],[Columna1]],Tabla9[],8,0)</f>
        <v>#N/A</v>
      </c>
      <c r="E574" t="s">
        <v>163</v>
      </c>
      <c r="F574" t="e">
        <f>VLOOKUP(Tabla10[[#This Row],[Columna1]],Tabla9[],33,3)</f>
        <v>#REF!</v>
      </c>
      <c r="G574" t="e">
        <f>VLOOKUP(Tabla10[[#This Row],[Columna1]],Tabla9[],3,0)</f>
        <v>#N/A</v>
      </c>
      <c r="H574" t="s">
        <v>36</v>
      </c>
    </row>
    <row r="575" spans="1:8" hidden="1" x14ac:dyDescent="0.25">
      <c r="A575" t="s">
        <v>3847</v>
      </c>
      <c r="B575" t="str">
        <f>VLOOKUP(Tabla10[[#This Row],[Columna1]],Tabla9[],1,0)</f>
        <v>BORJAS CHACON MARIZA</v>
      </c>
      <c r="C575" t="s">
        <v>152</v>
      </c>
      <c r="D575" t="str">
        <f>VLOOKUP(Tabla10[[#This Row],[Columna1]],Tabla9[],8,0)</f>
        <v>JEFE DEPARTAMENTO DE ANALISIS Y SEGUIMIENTO</v>
      </c>
      <c r="E575" t="s">
        <v>163</v>
      </c>
      <c r="F575" t="e">
        <f>VLOOKUP(Tabla10[[#This Row],[Columna1]],Tabla9[],33,3)</f>
        <v>#REF!</v>
      </c>
      <c r="G575" t="str">
        <f>VLOOKUP(Tabla10[[#This Row],[Columna1]],Tabla9[],3,0)</f>
        <v xml:space="preserve">JEFE DE DEPARTAMENTO </v>
      </c>
      <c r="H575" t="s">
        <v>60</v>
      </c>
    </row>
    <row r="576" spans="1:8" hidden="1" x14ac:dyDescent="0.25">
      <c r="A576" t="s">
        <v>813</v>
      </c>
      <c r="B576" t="str">
        <f>VLOOKUP(Tabla10[[#This Row],[Columna1]],Tabla9[],1,0)</f>
        <v>BUSTILLOS VELAZQUEZ FERNANDO ALBERTO</v>
      </c>
      <c r="C576" t="s">
        <v>152</v>
      </c>
      <c r="D576" t="str">
        <f>VLOOKUP(Tabla10[[#This Row],[Columna1]],Tabla9[],8,0)</f>
        <v>JEFE  DE DEPARTAMENTO DE SISTEMAS DESARROLLO URBANO Y ECOLOGIA</v>
      </c>
      <c r="E576" t="s">
        <v>164</v>
      </c>
      <c r="F576" t="e">
        <f>VLOOKUP(Tabla10[[#This Row],[Columna1]],Tabla9[],33,3)</f>
        <v>#REF!</v>
      </c>
      <c r="G576" t="str">
        <f>VLOOKUP(Tabla10[[#This Row],[Columna1]],Tabla9[],3,0)</f>
        <v xml:space="preserve">JEFE DE DEPARTAMENTO </v>
      </c>
      <c r="H576" t="s">
        <v>60</v>
      </c>
    </row>
    <row r="577" spans="1:8" hidden="1" x14ac:dyDescent="0.25">
      <c r="A577" t="s">
        <v>3871</v>
      </c>
      <c r="B577" t="e">
        <f>VLOOKUP(Tabla10[[#This Row],[Columna1]],Tabla9[],1,0)</f>
        <v>#N/A</v>
      </c>
      <c r="C577" t="s">
        <v>152</v>
      </c>
      <c r="D577" t="e">
        <f>VLOOKUP(Tabla10[[#This Row],[Columna1]],Tabla9[],8,0)</f>
        <v>#N/A</v>
      </c>
      <c r="E577" t="s">
        <v>162</v>
      </c>
      <c r="F577" t="e">
        <f>VLOOKUP(Tabla10[[#This Row],[Columna1]],Tabla9[],33,3)</f>
        <v>#REF!</v>
      </c>
      <c r="G577" t="e">
        <f>VLOOKUP(Tabla10[[#This Row],[Columna1]],Tabla9[],3,0)</f>
        <v>#N/A</v>
      </c>
      <c r="H577" t="s">
        <v>36</v>
      </c>
    </row>
    <row r="578" spans="1:8" hidden="1" x14ac:dyDescent="0.25">
      <c r="A578" t="s">
        <v>814</v>
      </c>
      <c r="B578" t="str">
        <f>VLOOKUP(Tabla10[[#This Row],[Columna1]],Tabla9[],1,0)</f>
        <v>CABALLERO CHAVEZ MARTHA VANESSA</v>
      </c>
      <c r="C578" t="s">
        <v>152</v>
      </c>
      <c r="D578" t="str">
        <f>VLOOKUP(Tabla10[[#This Row],[Columna1]],Tabla9[],8,0)</f>
        <v>LIDER DE PROYECTO DEPARTAMENTO DE CONVENIOS Y CONTRATOS</v>
      </c>
      <c r="E578" t="s">
        <v>161</v>
      </c>
      <c r="F578" t="e">
        <f>VLOOKUP(Tabla10[[#This Row],[Columna1]],Tabla9[],33,3)</f>
        <v>#REF!</v>
      </c>
      <c r="G578" t="str">
        <f>VLOOKUP(Tabla10[[#This Row],[Columna1]],Tabla9[],3,0)</f>
        <v>LIDER DE PROYECTO</v>
      </c>
      <c r="H578" t="s">
        <v>60</v>
      </c>
    </row>
    <row r="579" spans="1:8" hidden="1" x14ac:dyDescent="0.25">
      <c r="A579" t="s">
        <v>3860</v>
      </c>
      <c r="B579" t="e">
        <f>VLOOKUP(Tabla10[[#This Row],[Columna1]],Tabla9[],1,0)</f>
        <v>#N/A</v>
      </c>
      <c r="C579" t="s">
        <v>152</v>
      </c>
      <c r="D579" t="e">
        <f>VLOOKUP(Tabla10[[#This Row],[Columna1]],Tabla9[],8,0)</f>
        <v>#N/A</v>
      </c>
      <c r="E579" t="s">
        <v>160</v>
      </c>
      <c r="F579" t="e">
        <f>VLOOKUP(Tabla10[[#This Row],[Columna1]],Tabla9[],33,3)</f>
        <v>#REF!</v>
      </c>
      <c r="G579" t="e">
        <f>VLOOKUP(Tabla10[[#This Row],[Columna1]],Tabla9[],3,0)</f>
        <v>#N/A</v>
      </c>
      <c r="H579" t="s">
        <v>36</v>
      </c>
    </row>
    <row r="580" spans="1:8" hidden="1" x14ac:dyDescent="0.25">
      <c r="A580" t="s">
        <v>815</v>
      </c>
      <c r="B580" t="e">
        <f>VLOOKUP(Tabla10[[#This Row],[Columna1]],Tabla9[],1,0)</f>
        <v>#N/A</v>
      </c>
      <c r="C580" t="s">
        <v>152</v>
      </c>
      <c r="D580" t="e">
        <f>VLOOKUP(Tabla10[[#This Row],[Columna1]],Tabla9[],8,0)</f>
        <v>#N/A</v>
      </c>
      <c r="E580" t="s">
        <v>159</v>
      </c>
      <c r="F580" t="e">
        <f>VLOOKUP(Tabla10[[#This Row],[Columna1]],Tabla9[],33,3)</f>
        <v>#REF!</v>
      </c>
      <c r="G580" t="e">
        <f>VLOOKUP(Tabla10[[#This Row],[Columna1]],Tabla9[],3,0)</f>
        <v>#N/A</v>
      </c>
      <c r="H580" t="s">
        <v>36</v>
      </c>
    </row>
    <row r="581" spans="1:8" hidden="1" x14ac:dyDescent="0.25">
      <c r="A581" t="s">
        <v>3857</v>
      </c>
      <c r="B581" t="e">
        <f>VLOOKUP(Tabla10[[#This Row],[Columna1]],Tabla9[],1,0)</f>
        <v>#N/A</v>
      </c>
      <c r="C581" t="s">
        <v>152</v>
      </c>
      <c r="D581" t="e">
        <f>VLOOKUP(Tabla10[[#This Row],[Columna1]],Tabla9[],8,0)</f>
        <v>#N/A</v>
      </c>
      <c r="E581" t="s">
        <v>154</v>
      </c>
      <c r="F581" t="e">
        <f>VLOOKUP(Tabla10[[#This Row],[Columna1]],Tabla9[],33,3)</f>
        <v>#REF!</v>
      </c>
      <c r="G581" t="e">
        <f>VLOOKUP(Tabla10[[#This Row],[Columna1]],Tabla9[],3,0)</f>
        <v>#N/A</v>
      </c>
      <c r="H581" t="s">
        <v>36</v>
      </c>
    </row>
    <row r="582" spans="1:8" hidden="1" x14ac:dyDescent="0.25">
      <c r="A582" t="s">
        <v>816</v>
      </c>
      <c r="B582" t="e">
        <f>VLOOKUP(Tabla10[[#This Row],[Columna1]],Tabla9[],1,0)</f>
        <v>#N/A</v>
      </c>
      <c r="C582" t="s">
        <v>152</v>
      </c>
      <c r="D582" t="e">
        <f>VLOOKUP(Tabla10[[#This Row],[Columna1]],Tabla9[],8,0)</f>
        <v>#N/A</v>
      </c>
      <c r="E582" t="s">
        <v>155</v>
      </c>
      <c r="F582" t="e">
        <f>VLOOKUP(Tabla10[[#This Row],[Columna1]],Tabla9[],33,3)</f>
        <v>#REF!</v>
      </c>
      <c r="G582" t="e">
        <f>VLOOKUP(Tabla10[[#This Row],[Columna1]],Tabla9[],3,0)</f>
        <v>#N/A</v>
      </c>
      <c r="H582" t="s">
        <v>165</v>
      </c>
    </row>
    <row r="583" spans="1:8" hidden="1" x14ac:dyDescent="0.25">
      <c r="A583" t="s">
        <v>4990</v>
      </c>
      <c r="B583" t="e">
        <f>VLOOKUP(Tabla10[[#This Row],[Columna1]],Tabla9[],1,0)</f>
        <v>#N/A</v>
      </c>
      <c r="C583" t="s">
        <v>152</v>
      </c>
      <c r="D583" t="e">
        <f>VLOOKUP(Tabla10[[#This Row],[Columna1]],Tabla9[],8,0)</f>
        <v>#N/A</v>
      </c>
      <c r="E583" t="s">
        <v>155</v>
      </c>
      <c r="F583" t="e">
        <f>VLOOKUP(Tabla10[[#This Row],[Columna1]],Tabla9[],33,3)</f>
        <v>#REF!</v>
      </c>
      <c r="G583" t="e">
        <f>VLOOKUP(Tabla10[[#This Row],[Columna1]],Tabla9[],3,0)</f>
        <v>#N/A</v>
      </c>
      <c r="H583" t="s">
        <v>36</v>
      </c>
    </row>
    <row r="584" spans="1:8" hidden="1" x14ac:dyDescent="0.25">
      <c r="A584" t="s">
        <v>817</v>
      </c>
      <c r="B584" t="e">
        <f>VLOOKUP(Tabla10[[#This Row],[Columna1]],Tabla9[],1,0)</f>
        <v>#N/A</v>
      </c>
      <c r="C584" t="s">
        <v>152</v>
      </c>
      <c r="D584" t="e">
        <f>VLOOKUP(Tabla10[[#This Row],[Columna1]],Tabla9[],8,0)</f>
        <v>#N/A</v>
      </c>
      <c r="E584" t="s">
        <v>166</v>
      </c>
      <c r="F584" t="e">
        <f>VLOOKUP(Tabla10[[#This Row],[Columna1]],Tabla9[],33,3)</f>
        <v>#REF!</v>
      </c>
      <c r="G584" t="e">
        <f>VLOOKUP(Tabla10[[#This Row],[Columna1]],Tabla9[],3,0)</f>
        <v>#N/A</v>
      </c>
      <c r="H584" t="s">
        <v>36</v>
      </c>
    </row>
    <row r="585" spans="1:8" hidden="1" x14ac:dyDescent="0.25">
      <c r="A585" t="s">
        <v>3862</v>
      </c>
      <c r="B585" t="e">
        <f>VLOOKUP(Tabla10[[#This Row],[Columna1]],Tabla9[],1,0)</f>
        <v>#N/A</v>
      </c>
      <c r="C585" t="s">
        <v>152</v>
      </c>
      <c r="D585" t="e">
        <f>VLOOKUP(Tabla10[[#This Row],[Columna1]],Tabla9[],8,0)</f>
        <v>#N/A</v>
      </c>
      <c r="E585" t="s">
        <v>160</v>
      </c>
      <c r="F585" t="e">
        <f>VLOOKUP(Tabla10[[#This Row],[Columna1]],Tabla9[],33,3)</f>
        <v>#REF!</v>
      </c>
      <c r="G585" t="e">
        <f>VLOOKUP(Tabla10[[#This Row],[Columna1]],Tabla9[],3,0)</f>
        <v>#N/A</v>
      </c>
      <c r="H585" t="s">
        <v>36</v>
      </c>
    </row>
    <row r="586" spans="1:8" hidden="1" x14ac:dyDescent="0.25">
      <c r="A586" t="s">
        <v>818</v>
      </c>
      <c r="B586" t="e">
        <f>VLOOKUP(Tabla10[[#This Row],[Columna1]],Tabla9[],1,0)</f>
        <v>#N/A</v>
      </c>
      <c r="C586" t="s">
        <v>152</v>
      </c>
      <c r="D586" t="e">
        <f>VLOOKUP(Tabla10[[#This Row],[Columna1]],Tabla9[],8,0)</f>
        <v>#N/A</v>
      </c>
      <c r="E586" t="s">
        <v>154</v>
      </c>
      <c r="F586" t="e">
        <f>VLOOKUP(Tabla10[[#This Row],[Columna1]],Tabla9[],33,3)</f>
        <v>#REF!</v>
      </c>
      <c r="G586" t="e">
        <f>VLOOKUP(Tabla10[[#This Row],[Columna1]],Tabla9[],3,0)</f>
        <v>#N/A</v>
      </c>
      <c r="H586" t="s">
        <v>36</v>
      </c>
    </row>
    <row r="587" spans="1:8" hidden="1" x14ac:dyDescent="0.25">
      <c r="A587" t="s">
        <v>819</v>
      </c>
      <c r="B587" t="e">
        <f>VLOOKUP(Tabla10[[#This Row],[Columna1]],Tabla9[],1,0)</f>
        <v>#N/A</v>
      </c>
      <c r="C587" t="s">
        <v>152</v>
      </c>
      <c r="D587" t="e">
        <f>VLOOKUP(Tabla10[[#This Row],[Columna1]],Tabla9[],8,0)</f>
        <v>#N/A</v>
      </c>
      <c r="E587" t="s">
        <v>154</v>
      </c>
      <c r="F587" t="e">
        <f>VLOOKUP(Tabla10[[#This Row],[Columna1]],Tabla9[],33,3)</f>
        <v>#REF!</v>
      </c>
      <c r="G587" t="e">
        <f>VLOOKUP(Tabla10[[#This Row],[Columna1]],Tabla9[],3,0)</f>
        <v>#N/A</v>
      </c>
      <c r="H587" t="s">
        <v>36</v>
      </c>
    </row>
    <row r="588" spans="1:8" hidden="1" x14ac:dyDescent="0.25">
      <c r="A588" t="s">
        <v>820</v>
      </c>
      <c r="B588" t="str">
        <f>VLOOKUP(Tabla10[[#This Row],[Columna1]],Tabla9[],1,0)</f>
        <v>CRUZ VALENZUELA JAVIER EMILIO</v>
      </c>
      <c r="C588" t="s">
        <v>152</v>
      </c>
      <c r="D588" t="str">
        <f>VLOOKUP(Tabla10[[#This Row],[Columna1]],Tabla9[],8,0)</f>
        <v>SUBDIRECTOR DESPACHO DEL SUBDIRECTOR DE PROGRAMACION URBANA</v>
      </c>
      <c r="E588" t="s">
        <v>155</v>
      </c>
      <c r="F588" t="e">
        <f>VLOOKUP(Tabla10[[#This Row],[Columna1]],Tabla9[],33,3)</f>
        <v>#REF!</v>
      </c>
      <c r="G588" t="str">
        <f>VLOOKUP(Tabla10[[#This Row],[Columna1]],Tabla9[],3,0)</f>
        <v>SUBDIRECTOR</v>
      </c>
      <c r="H588" t="s">
        <v>73</v>
      </c>
    </row>
    <row r="589" spans="1:8" hidden="1" x14ac:dyDescent="0.25">
      <c r="A589" t="s">
        <v>821</v>
      </c>
      <c r="B589" t="e">
        <f>VLOOKUP(Tabla10[[#This Row],[Columna1]],Tabla9[],1,0)</f>
        <v>#N/A</v>
      </c>
      <c r="C589" t="s">
        <v>152</v>
      </c>
      <c r="D589" t="e">
        <f>VLOOKUP(Tabla10[[#This Row],[Columna1]],Tabla9[],8,0)</f>
        <v>#N/A</v>
      </c>
      <c r="E589" t="s">
        <v>163</v>
      </c>
      <c r="F589" t="e">
        <f>VLOOKUP(Tabla10[[#This Row],[Columna1]],Tabla9[],33,3)</f>
        <v>#REF!</v>
      </c>
      <c r="G589" t="e">
        <f>VLOOKUP(Tabla10[[#This Row],[Columna1]],Tabla9[],3,0)</f>
        <v>#N/A</v>
      </c>
      <c r="H589" t="s">
        <v>41</v>
      </c>
    </row>
    <row r="590" spans="1:8" hidden="1" x14ac:dyDescent="0.25">
      <c r="A590" t="s">
        <v>3831</v>
      </c>
      <c r="B590" t="str">
        <f>VLOOKUP(Tabla10[[#This Row],[Columna1]],Tabla9[],1,0)</f>
        <v>DIAZ NEGRETE ADRIANA</v>
      </c>
      <c r="C590" t="s">
        <v>152</v>
      </c>
      <c r="D590" t="str">
        <f>VLOOKUP(Tabla10[[#This Row],[Columna1]],Tabla9[],8,0)</f>
        <v>DIRECTOR GENERAL DEL DESPACHO DEL DIRECTOR DE DESARROLLO URBANO</v>
      </c>
      <c r="E590" t="s">
        <v>161</v>
      </c>
      <c r="F590" t="e">
        <f>VLOOKUP(Tabla10[[#This Row],[Columna1]],Tabla9[],33,3)</f>
        <v>#REF!</v>
      </c>
      <c r="G590" t="str">
        <f>VLOOKUP(Tabla10[[#This Row],[Columna1]],Tabla9[],3,0)</f>
        <v>DIRECTOR GENERAL</v>
      </c>
      <c r="H590" t="s">
        <v>80</v>
      </c>
    </row>
    <row r="591" spans="1:8" hidden="1" x14ac:dyDescent="0.25">
      <c r="A591" t="s">
        <v>822</v>
      </c>
      <c r="B591" t="e">
        <f>VLOOKUP(Tabla10[[#This Row],[Columna1]],Tabla9[],1,0)</f>
        <v>#N/A</v>
      </c>
      <c r="C591" t="s">
        <v>152</v>
      </c>
      <c r="D591" t="e">
        <f>VLOOKUP(Tabla10[[#This Row],[Columna1]],Tabla9[],8,0)</f>
        <v>#N/A</v>
      </c>
      <c r="E591" t="s">
        <v>155</v>
      </c>
      <c r="F591" t="e">
        <f>VLOOKUP(Tabla10[[#This Row],[Columna1]],Tabla9[],33,3)</f>
        <v>#REF!</v>
      </c>
      <c r="G591" t="e">
        <f>VLOOKUP(Tabla10[[#This Row],[Columna1]],Tabla9[],3,0)</f>
        <v>#N/A</v>
      </c>
      <c r="H591" t="s">
        <v>45</v>
      </c>
    </row>
    <row r="592" spans="1:8" hidden="1" x14ac:dyDescent="0.25">
      <c r="A592" t="s">
        <v>823</v>
      </c>
      <c r="B592" t="e">
        <f>VLOOKUP(Tabla10[[#This Row],[Columna1]],Tabla9[],1,0)</f>
        <v>#N/A</v>
      </c>
      <c r="C592" t="s">
        <v>152</v>
      </c>
      <c r="D592" t="e">
        <f>VLOOKUP(Tabla10[[#This Row],[Columna1]],Tabla9[],8,0)</f>
        <v>#N/A</v>
      </c>
      <c r="E592" t="s">
        <v>157</v>
      </c>
      <c r="F592" t="e">
        <f>VLOOKUP(Tabla10[[#This Row],[Columna1]],Tabla9[],33,3)</f>
        <v>#REF!</v>
      </c>
      <c r="G592" t="e">
        <f>VLOOKUP(Tabla10[[#This Row],[Columna1]],Tabla9[],3,0)</f>
        <v>#N/A</v>
      </c>
      <c r="H592" t="s">
        <v>36</v>
      </c>
    </row>
    <row r="593" spans="1:8" hidden="1" x14ac:dyDescent="0.25">
      <c r="A593" t="s">
        <v>824</v>
      </c>
      <c r="B593" t="e">
        <f>VLOOKUP(Tabla10[[#This Row],[Columna1]],Tabla9[],1,0)</f>
        <v>#N/A</v>
      </c>
      <c r="C593" t="s">
        <v>152</v>
      </c>
      <c r="D593" t="e">
        <f>VLOOKUP(Tabla10[[#This Row],[Columna1]],Tabla9[],8,0)</f>
        <v>#N/A</v>
      </c>
      <c r="E593" t="s">
        <v>160</v>
      </c>
      <c r="F593" t="e">
        <f>VLOOKUP(Tabla10[[#This Row],[Columna1]],Tabla9[],33,3)</f>
        <v>#REF!</v>
      </c>
      <c r="G593" t="e">
        <f>VLOOKUP(Tabla10[[#This Row],[Columna1]],Tabla9[],3,0)</f>
        <v>#N/A</v>
      </c>
      <c r="H593" t="s">
        <v>36</v>
      </c>
    </row>
    <row r="594" spans="1:8" hidden="1" x14ac:dyDescent="0.25">
      <c r="A594" t="s">
        <v>825</v>
      </c>
      <c r="B594" t="e">
        <f>VLOOKUP(Tabla10[[#This Row],[Columna1]],Tabla9[],1,0)</f>
        <v>#N/A</v>
      </c>
      <c r="C594" t="s">
        <v>152</v>
      </c>
      <c r="D594" t="e">
        <f>VLOOKUP(Tabla10[[#This Row],[Columna1]],Tabla9[],8,0)</f>
        <v>#N/A</v>
      </c>
      <c r="E594" t="s">
        <v>163</v>
      </c>
      <c r="F594" t="e">
        <f>VLOOKUP(Tabla10[[#This Row],[Columna1]],Tabla9[],33,3)</f>
        <v>#REF!</v>
      </c>
      <c r="G594" t="e">
        <f>VLOOKUP(Tabla10[[#This Row],[Columna1]],Tabla9[],3,0)</f>
        <v>#N/A</v>
      </c>
      <c r="H594" t="s">
        <v>45</v>
      </c>
    </row>
    <row r="595" spans="1:8" hidden="1" x14ac:dyDescent="0.25">
      <c r="A595" t="s">
        <v>826</v>
      </c>
      <c r="B595" t="e">
        <f>VLOOKUP(Tabla10[[#This Row],[Columna1]],Tabla9[],1,0)</f>
        <v>#N/A</v>
      </c>
      <c r="C595" t="s">
        <v>152</v>
      </c>
      <c r="D595" t="e">
        <f>VLOOKUP(Tabla10[[#This Row],[Columna1]],Tabla9[],8,0)</f>
        <v>#N/A</v>
      </c>
      <c r="E595" t="s">
        <v>162</v>
      </c>
      <c r="F595" t="e">
        <f>VLOOKUP(Tabla10[[#This Row],[Columna1]],Tabla9[],33,3)</f>
        <v>#REF!</v>
      </c>
      <c r="G595" t="e">
        <f>VLOOKUP(Tabla10[[#This Row],[Columna1]],Tabla9[],3,0)</f>
        <v>#N/A</v>
      </c>
      <c r="H595" t="s">
        <v>36</v>
      </c>
    </row>
    <row r="596" spans="1:8" hidden="1" x14ac:dyDescent="0.25">
      <c r="A596" t="s">
        <v>3839</v>
      </c>
      <c r="B596" t="e">
        <f>VLOOKUP(Tabla10[[#This Row],[Columna1]],Tabla9[],1,0)</f>
        <v>#N/A</v>
      </c>
      <c r="C596" t="s">
        <v>152</v>
      </c>
      <c r="D596" t="e">
        <f>VLOOKUP(Tabla10[[#This Row],[Columna1]],Tabla9[],8,0)</f>
        <v>#N/A</v>
      </c>
      <c r="E596" t="s">
        <v>155</v>
      </c>
      <c r="F596" t="e">
        <f>VLOOKUP(Tabla10[[#This Row],[Columna1]],Tabla9[],33,3)</f>
        <v>#REF!</v>
      </c>
      <c r="G596" t="e">
        <f>VLOOKUP(Tabla10[[#This Row],[Columna1]],Tabla9[],3,0)</f>
        <v>#N/A</v>
      </c>
      <c r="H596" t="s">
        <v>36</v>
      </c>
    </row>
    <row r="597" spans="1:8" hidden="1" x14ac:dyDescent="0.25">
      <c r="A597" t="s">
        <v>3868</v>
      </c>
      <c r="B597" t="e">
        <f>VLOOKUP(Tabla10[[#This Row],[Columna1]],Tabla9[],1,0)</f>
        <v>#N/A</v>
      </c>
      <c r="C597" t="s">
        <v>152</v>
      </c>
      <c r="D597" t="e">
        <f>VLOOKUP(Tabla10[[#This Row],[Columna1]],Tabla9[],8,0)</f>
        <v>#N/A</v>
      </c>
      <c r="E597" t="s">
        <v>157</v>
      </c>
      <c r="F597" t="e">
        <f>VLOOKUP(Tabla10[[#This Row],[Columna1]],Tabla9[],33,3)</f>
        <v>#REF!</v>
      </c>
      <c r="G597" t="e">
        <f>VLOOKUP(Tabla10[[#This Row],[Columna1]],Tabla9[],3,0)</f>
        <v>#N/A</v>
      </c>
      <c r="H597" t="s">
        <v>45</v>
      </c>
    </row>
    <row r="598" spans="1:8" hidden="1" x14ac:dyDescent="0.25">
      <c r="A598" t="s">
        <v>827</v>
      </c>
      <c r="B598" t="e">
        <f>VLOOKUP(Tabla10[[#This Row],[Columna1]],Tabla9[],1,0)</f>
        <v>#N/A</v>
      </c>
      <c r="C598" t="s">
        <v>152</v>
      </c>
      <c r="D598" t="e">
        <f>VLOOKUP(Tabla10[[#This Row],[Columna1]],Tabla9[],8,0)</f>
        <v>#N/A</v>
      </c>
      <c r="E598" t="s">
        <v>160</v>
      </c>
      <c r="F598" t="e">
        <f>VLOOKUP(Tabla10[[#This Row],[Columna1]],Tabla9[],33,3)</f>
        <v>#REF!</v>
      </c>
      <c r="G598" t="e">
        <f>VLOOKUP(Tabla10[[#This Row],[Columna1]],Tabla9[],3,0)</f>
        <v>#N/A</v>
      </c>
      <c r="H598" t="s">
        <v>45</v>
      </c>
    </row>
    <row r="599" spans="1:8" hidden="1" x14ac:dyDescent="0.25">
      <c r="A599" t="s">
        <v>3855</v>
      </c>
      <c r="B599" t="e">
        <f>VLOOKUP(Tabla10[[#This Row],[Columna1]],Tabla9[],1,0)</f>
        <v>#N/A</v>
      </c>
      <c r="C599" t="s">
        <v>152</v>
      </c>
      <c r="D599" t="e">
        <f>VLOOKUP(Tabla10[[#This Row],[Columna1]],Tabla9[],8,0)</f>
        <v>#N/A</v>
      </c>
      <c r="E599" t="s">
        <v>154</v>
      </c>
      <c r="F599" t="e">
        <f>VLOOKUP(Tabla10[[#This Row],[Columna1]],Tabla9[],33,3)</f>
        <v>#REF!</v>
      </c>
      <c r="G599" t="e">
        <f>VLOOKUP(Tabla10[[#This Row],[Columna1]],Tabla9[],3,0)</f>
        <v>#N/A</v>
      </c>
      <c r="H599" t="s">
        <v>45</v>
      </c>
    </row>
    <row r="600" spans="1:8" hidden="1" x14ac:dyDescent="0.25">
      <c r="A600" t="s">
        <v>828</v>
      </c>
      <c r="B600" t="e">
        <f>VLOOKUP(Tabla10[[#This Row],[Columna1]],Tabla9[],1,0)</f>
        <v>#N/A</v>
      </c>
      <c r="C600" t="s">
        <v>152</v>
      </c>
      <c r="D600" t="e">
        <f>VLOOKUP(Tabla10[[#This Row],[Columna1]],Tabla9[],8,0)</f>
        <v>#N/A</v>
      </c>
      <c r="E600" t="s">
        <v>162</v>
      </c>
      <c r="F600" t="e">
        <f>VLOOKUP(Tabla10[[#This Row],[Columna1]],Tabla9[],33,3)</f>
        <v>#REF!</v>
      </c>
      <c r="G600" t="e">
        <f>VLOOKUP(Tabla10[[#This Row],[Columna1]],Tabla9[],3,0)</f>
        <v>#N/A</v>
      </c>
      <c r="H600" t="s">
        <v>36</v>
      </c>
    </row>
    <row r="601" spans="1:8" hidden="1" x14ac:dyDescent="0.25">
      <c r="A601" t="s">
        <v>829</v>
      </c>
      <c r="B601" t="e">
        <f>VLOOKUP(Tabla10[[#This Row],[Columna1]],Tabla9[],1,0)</f>
        <v>#N/A</v>
      </c>
      <c r="C601" t="s">
        <v>152</v>
      </c>
      <c r="D601" t="e">
        <f>VLOOKUP(Tabla10[[#This Row],[Columna1]],Tabla9[],8,0)</f>
        <v>#N/A</v>
      </c>
      <c r="E601" t="s">
        <v>162</v>
      </c>
      <c r="F601" t="e">
        <f>VLOOKUP(Tabla10[[#This Row],[Columna1]],Tabla9[],33,3)</f>
        <v>#REF!</v>
      </c>
      <c r="G601" t="e">
        <f>VLOOKUP(Tabla10[[#This Row],[Columna1]],Tabla9[],3,0)</f>
        <v>#N/A</v>
      </c>
      <c r="H601" t="s">
        <v>45</v>
      </c>
    </row>
    <row r="602" spans="1:8" hidden="1" x14ac:dyDescent="0.25">
      <c r="A602" t="s">
        <v>830</v>
      </c>
      <c r="B602" t="e">
        <f>VLOOKUP(Tabla10[[#This Row],[Columna1]],Tabla9[],1,0)</f>
        <v>#N/A</v>
      </c>
      <c r="C602" t="s">
        <v>152</v>
      </c>
      <c r="D602" t="e">
        <f>VLOOKUP(Tabla10[[#This Row],[Columna1]],Tabla9[],8,0)</f>
        <v>#N/A</v>
      </c>
      <c r="E602" t="s">
        <v>167</v>
      </c>
      <c r="F602" t="e">
        <f>VLOOKUP(Tabla10[[#This Row],[Columna1]],Tabla9[],33,3)</f>
        <v>#REF!</v>
      </c>
      <c r="G602" t="e">
        <f>VLOOKUP(Tabla10[[#This Row],[Columna1]],Tabla9[],3,0)</f>
        <v>#N/A</v>
      </c>
      <c r="H602" t="s">
        <v>45</v>
      </c>
    </row>
    <row r="603" spans="1:8" hidden="1" x14ac:dyDescent="0.25">
      <c r="A603" t="s">
        <v>831</v>
      </c>
      <c r="B603" t="e">
        <f>VLOOKUP(Tabla10[[#This Row],[Columna1]],Tabla9[],1,0)</f>
        <v>#N/A</v>
      </c>
      <c r="C603" t="s">
        <v>152</v>
      </c>
      <c r="D603" t="e">
        <f>VLOOKUP(Tabla10[[#This Row],[Columna1]],Tabla9[],8,0)</f>
        <v>#N/A</v>
      </c>
      <c r="E603" t="s">
        <v>157</v>
      </c>
      <c r="F603" t="e">
        <f>VLOOKUP(Tabla10[[#This Row],[Columna1]],Tabla9[],33,3)</f>
        <v>#REF!</v>
      </c>
      <c r="G603" t="e">
        <f>VLOOKUP(Tabla10[[#This Row],[Columna1]],Tabla9[],3,0)</f>
        <v>#N/A</v>
      </c>
      <c r="H603" t="s">
        <v>45</v>
      </c>
    </row>
    <row r="604" spans="1:8" hidden="1" x14ac:dyDescent="0.25">
      <c r="A604" t="s">
        <v>832</v>
      </c>
      <c r="B604" t="e">
        <f>VLOOKUP(Tabla10[[#This Row],[Columna1]],Tabla9[],1,0)</f>
        <v>#N/A</v>
      </c>
      <c r="C604" t="s">
        <v>152</v>
      </c>
      <c r="D604" t="e">
        <f>VLOOKUP(Tabla10[[#This Row],[Columna1]],Tabla9[],8,0)</f>
        <v>#N/A</v>
      </c>
      <c r="E604" t="s">
        <v>162</v>
      </c>
      <c r="F604" t="e">
        <f>VLOOKUP(Tabla10[[#This Row],[Columna1]],Tabla9[],33,3)</f>
        <v>#REF!</v>
      </c>
      <c r="G604" t="e">
        <f>VLOOKUP(Tabla10[[#This Row],[Columna1]],Tabla9[],3,0)</f>
        <v>#N/A</v>
      </c>
      <c r="H604" t="s">
        <v>45</v>
      </c>
    </row>
    <row r="605" spans="1:8" hidden="1" x14ac:dyDescent="0.25">
      <c r="A605" t="s">
        <v>833</v>
      </c>
      <c r="B605" t="e">
        <f>VLOOKUP(Tabla10[[#This Row],[Columna1]],Tabla9[],1,0)</f>
        <v>#N/A</v>
      </c>
      <c r="C605" t="s">
        <v>152</v>
      </c>
      <c r="D605" t="e">
        <f>VLOOKUP(Tabla10[[#This Row],[Columna1]],Tabla9[],8,0)</f>
        <v>#N/A</v>
      </c>
      <c r="E605" t="s">
        <v>159</v>
      </c>
      <c r="F605" t="e">
        <f>VLOOKUP(Tabla10[[#This Row],[Columna1]],Tabla9[],33,3)</f>
        <v>#REF!</v>
      </c>
      <c r="G605" t="e">
        <f>VLOOKUP(Tabla10[[#This Row],[Columna1]],Tabla9[],3,0)</f>
        <v>#N/A</v>
      </c>
      <c r="H605" t="s">
        <v>45</v>
      </c>
    </row>
    <row r="606" spans="1:8" hidden="1" x14ac:dyDescent="0.25">
      <c r="A606" t="s">
        <v>3829</v>
      </c>
      <c r="B606" t="e">
        <f>VLOOKUP(Tabla10[[#This Row],[Columna1]],Tabla9[],1,0)</f>
        <v>#N/A</v>
      </c>
      <c r="C606" t="s">
        <v>152</v>
      </c>
      <c r="D606" t="e">
        <f>VLOOKUP(Tabla10[[#This Row],[Columna1]],Tabla9[],8,0)</f>
        <v>#N/A</v>
      </c>
      <c r="E606" t="s">
        <v>161</v>
      </c>
      <c r="F606" t="e">
        <f>VLOOKUP(Tabla10[[#This Row],[Columna1]],Tabla9[],33,3)</f>
        <v>#REF!</v>
      </c>
      <c r="G606" t="e">
        <f>VLOOKUP(Tabla10[[#This Row],[Columna1]],Tabla9[],3,0)</f>
        <v>#N/A</v>
      </c>
      <c r="H606" t="s">
        <v>142</v>
      </c>
    </row>
    <row r="607" spans="1:8" hidden="1" x14ac:dyDescent="0.25">
      <c r="A607" t="s">
        <v>834</v>
      </c>
      <c r="B607" t="e">
        <f>VLOOKUP(Tabla10[[#This Row],[Columna1]],Tabla9[],1,0)</f>
        <v>#N/A</v>
      </c>
      <c r="C607" t="s">
        <v>152</v>
      </c>
      <c r="D607" t="e">
        <f>VLOOKUP(Tabla10[[#This Row],[Columna1]],Tabla9[],8,0)</f>
        <v>#N/A</v>
      </c>
      <c r="E607" t="s">
        <v>161</v>
      </c>
      <c r="F607" t="e">
        <f>VLOOKUP(Tabla10[[#This Row],[Columna1]],Tabla9[],33,3)</f>
        <v>#REF!</v>
      </c>
      <c r="G607" t="e">
        <f>VLOOKUP(Tabla10[[#This Row],[Columna1]],Tabla9[],3,0)</f>
        <v>#N/A</v>
      </c>
      <c r="H607" t="s">
        <v>36</v>
      </c>
    </row>
    <row r="608" spans="1:8" hidden="1" x14ac:dyDescent="0.25">
      <c r="A608" t="s">
        <v>835</v>
      </c>
      <c r="B608" t="e">
        <f>VLOOKUP(Tabla10[[#This Row],[Columna1]],Tabla9[],1,0)</f>
        <v>#N/A</v>
      </c>
      <c r="C608" t="s">
        <v>152</v>
      </c>
      <c r="D608" t="e">
        <f>VLOOKUP(Tabla10[[#This Row],[Columna1]],Tabla9[],8,0)</f>
        <v>#N/A</v>
      </c>
      <c r="E608" t="s">
        <v>161</v>
      </c>
      <c r="F608" t="e">
        <f>VLOOKUP(Tabla10[[#This Row],[Columna1]],Tabla9[],33,3)</f>
        <v>#REF!</v>
      </c>
      <c r="G608" t="e">
        <f>VLOOKUP(Tabla10[[#This Row],[Columna1]],Tabla9[],3,0)</f>
        <v>#N/A</v>
      </c>
      <c r="H608" t="s">
        <v>142</v>
      </c>
    </row>
    <row r="609" spans="1:8" hidden="1" x14ac:dyDescent="0.25">
      <c r="A609" t="s">
        <v>836</v>
      </c>
      <c r="B609" t="e">
        <f>VLOOKUP(Tabla10[[#This Row],[Columna1]],Tabla9[],1,0)</f>
        <v>#N/A</v>
      </c>
      <c r="C609" t="s">
        <v>152</v>
      </c>
      <c r="D609" t="e">
        <f>VLOOKUP(Tabla10[[#This Row],[Columna1]],Tabla9[],8,0)</f>
        <v>#N/A</v>
      </c>
      <c r="E609" t="s">
        <v>154</v>
      </c>
      <c r="F609" t="e">
        <f>VLOOKUP(Tabla10[[#This Row],[Columna1]],Tabla9[],33,3)</f>
        <v>#REF!</v>
      </c>
      <c r="G609" t="e">
        <f>VLOOKUP(Tabla10[[#This Row],[Columna1]],Tabla9[],3,0)</f>
        <v>#N/A</v>
      </c>
      <c r="H609" t="s">
        <v>36</v>
      </c>
    </row>
    <row r="610" spans="1:8" hidden="1" x14ac:dyDescent="0.25">
      <c r="A610" t="s">
        <v>3867</v>
      </c>
      <c r="B610" t="e">
        <f>VLOOKUP(Tabla10[[#This Row],[Columna1]],Tabla9[],1,0)</f>
        <v>#N/A</v>
      </c>
      <c r="C610" t="s">
        <v>152</v>
      </c>
      <c r="D610" t="e">
        <f>VLOOKUP(Tabla10[[#This Row],[Columna1]],Tabla9[],8,0)</f>
        <v>#N/A</v>
      </c>
      <c r="E610" t="s">
        <v>157</v>
      </c>
      <c r="F610" t="e">
        <f>VLOOKUP(Tabla10[[#This Row],[Columna1]],Tabla9[],33,3)</f>
        <v>#REF!</v>
      </c>
      <c r="G610" t="e">
        <f>VLOOKUP(Tabla10[[#This Row],[Columna1]],Tabla9[],3,0)</f>
        <v>#N/A</v>
      </c>
      <c r="H610" t="s">
        <v>36</v>
      </c>
    </row>
    <row r="611" spans="1:8" hidden="1" x14ac:dyDescent="0.25">
      <c r="A611" t="s">
        <v>837</v>
      </c>
      <c r="B611" t="e">
        <f>VLOOKUP(Tabla10[[#This Row],[Columna1]],Tabla9[],1,0)</f>
        <v>#N/A</v>
      </c>
      <c r="C611" t="s">
        <v>152</v>
      </c>
      <c r="D611" t="e">
        <f>VLOOKUP(Tabla10[[#This Row],[Columna1]],Tabla9[],8,0)</f>
        <v>#N/A</v>
      </c>
      <c r="E611" t="s">
        <v>159</v>
      </c>
      <c r="F611" t="e">
        <f>VLOOKUP(Tabla10[[#This Row],[Columna1]],Tabla9[],33,3)</f>
        <v>#REF!</v>
      </c>
      <c r="G611" t="e">
        <f>VLOOKUP(Tabla10[[#This Row],[Columna1]],Tabla9[],3,0)</f>
        <v>#N/A</v>
      </c>
      <c r="H611" t="s">
        <v>36</v>
      </c>
    </row>
    <row r="612" spans="1:8" hidden="1" x14ac:dyDescent="0.25">
      <c r="A612" t="s">
        <v>838</v>
      </c>
      <c r="B612" t="e">
        <f>VLOOKUP(Tabla10[[#This Row],[Columna1]],Tabla9[],1,0)</f>
        <v>#N/A</v>
      </c>
      <c r="C612" t="s">
        <v>152</v>
      </c>
      <c r="D612" t="e">
        <f>VLOOKUP(Tabla10[[#This Row],[Columna1]],Tabla9[],8,0)</f>
        <v>#N/A</v>
      </c>
      <c r="E612" t="s">
        <v>163</v>
      </c>
      <c r="F612" t="e">
        <f>VLOOKUP(Tabla10[[#This Row],[Columna1]],Tabla9[],33,3)</f>
        <v>#REF!</v>
      </c>
      <c r="G612" t="e">
        <f>VLOOKUP(Tabla10[[#This Row],[Columna1]],Tabla9[],3,0)</f>
        <v>#N/A</v>
      </c>
      <c r="H612" t="s">
        <v>40</v>
      </c>
    </row>
    <row r="613" spans="1:8" hidden="1" x14ac:dyDescent="0.25">
      <c r="A613" t="s">
        <v>839</v>
      </c>
      <c r="B613" t="e">
        <f>VLOOKUP(Tabla10[[#This Row],[Columna1]],Tabla9[],1,0)</f>
        <v>#N/A</v>
      </c>
      <c r="C613" t="s">
        <v>152</v>
      </c>
      <c r="D613" t="e">
        <f>VLOOKUP(Tabla10[[#This Row],[Columna1]],Tabla9[],8,0)</f>
        <v>#N/A</v>
      </c>
      <c r="E613" t="s">
        <v>159</v>
      </c>
      <c r="F613" t="e">
        <f>VLOOKUP(Tabla10[[#This Row],[Columna1]],Tabla9[],33,3)</f>
        <v>#REF!</v>
      </c>
      <c r="G613" t="e">
        <f>VLOOKUP(Tabla10[[#This Row],[Columna1]],Tabla9[],3,0)</f>
        <v>#N/A</v>
      </c>
      <c r="H613" t="s">
        <v>36</v>
      </c>
    </row>
    <row r="614" spans="1:8" hidden="1" x14ac:dyDescent="0.25">
      <c r="A614" t="s">
        <v>3866</v>
      </c>
      <c r="B614" t="e">
        <f>VLOOKUP(Tabla10[[#This Row],[Columna1]],Tabla9[],1,0)</f>
        <v>#N/A</v>
      </c>
      <c r="C614" t="s">
        <v>152</v>
      </c>
      <c r="D614" t="e">
        <f>VLOOKUP(Tabla10[[#This Row],[Columna1]],Tabla9[],8,0)</f>
        <v>#N/A</v>
      </c>
      <c r="E614" t="s">
        <v>157</v>
      </c>
      <c r="F614" t="e">
        <f>VLOOKUP(Tabla10[[#This Row],[Columna1]],Tabla9[],33,3)</f>
        <v>#REF!</v>
      </c>
      <c r="G614" t="e">
        <f>VLOOKUP(Tabla10[[#This Row],[Columna1]],Tabla9[],3,0)</f>
        <v>#N/A</v>
      </c>
      <c r="H614" t="s">
        <v>36</v>
      </c>
    </row>
    <row r="615" spans="1:8" hidden="1" x14ac:dyDescent="0.25">
      <c r="A615" t="s">
        <v>840</v>
      </c>
      <c r="B615" t="e">
        <f>VLOOKUP(Tabla10[[#This Row],[Columna1]],Tabla9[],1,0)</f>
        <v>#N/A</v>
      </c>
      <c r="C615" t="s">
        <v>152</v>
      </c>
      <c r="D615" t="e">
        <f>VLOOKUP(Tabla10[[#This Row],[Columna1]],Tabla9[],8,0)</f>
        <v>#N/A</v>
      </c>
      <c r="E615" t="s">
        <v>155</v>
      </c>
      <c r="F615" t="e">
        <f>VLOOKUP(Tabla10[[#This Row],[Columna1]],Tabla9[],33,3)</f>
        <v>#REF!</v>
      </c>
      <c r="G615" t="e">
        <f>VLOOKUP(Tabla10[[#This Row],[Columna1]],Tabla9[],3,0)</f>
        <v>#N/A</v>
      </c>
      <c r="H615" t="s">
        <v>36</v>
      </c>
    </row>
    <row r="616" spans="1:8" hidden="1" x14ac:dyDescent="0.25">
      <c r="A616" t="s">
        <v>841</v>
      </c>
      <c r="B616" t="e">
        <f>VLOOKUP(Tabla10[[#This Row],[Columna1]],Tabla9[],1,0)</f>
        <v>#N/A</v>
      </c>
      <c r="C616" t="s">
        <v>152</v>
      </c>
      <c r="D616" t="e">
        <f>VLOOKUP(Tabla10[[#This Row],[Columna1]],Tabla9[],8,0)</f>
        <v>#N/A</v>
      </c>
      <c r="E616" t="s">
        <v>157</v>
      </c>
      <c r="F616" t="e">
        <f>VLOOKUP(Tabla10[[#This Row],[Columna1]],Tabla9[],33,3)</f>
        <v>#REF!</v>
      </c>
      <c r="G616" t="e">
        <f>VLOOKUP(Tabla10[[#This Row],[Columna1]],Tabla9[],3,0)</f>
        <v>#N/A</v>
      </c>
      <c r="H616" t="s">
        <v>45</v>
      </c>
    </row>
    <row r="617" spans="1:8" hidden="1" x14ac:dyDescent="0.25">
      <c r="A617" t="s">
        <v>3872</v>
      </c>
      <c r="B617" t="e">
        <f>VLOOKUP(Tabla10[[#This Row],[Columna1]],Tabla9[],1,0)</f>
        <v>#N/A</v>
      </c>
      <c r="C617" t="s">
        <v>152</v>
      </c>
      <c r="D617" t="e">
        <f>VLOOKUP(Tabla10[[#This Row],[Columna1]],Tabla9[],8,0)</f>
        <v>#N/A</v>
      </c>
      <c r="E617" t="s">
        <v>162</v>
      </c>
      <c r="F617" t="e">
        <f>VLOOKUP(Tabla10[[#This Row],[Columna1]],Tabla9[],33,3)</f>
        <v>#REF!</v>
      </c>
      <c r="G617" t="e">
        <f>VLOOKUP(Tabla10[[#This Row],[Columna1]],Tabla9[],3,0)</f>
        <v>#N/A</v>
      </c>
      <c r="H617" t="s">
        <v>36</v>
      </c>
    </row>
    <row r="618" spans="1:8" hidden="1" x14ac:dyDescent="0.25">
      <c r="A618" t="s">
        <v>3834</v>
      </c>
      <c r="B618" t="str">
        <f>VLOOKUP(Tabla10[[#This Row],[Columna1]],Tabla9[],1,0)</f>
        <v>JIMENEZ GUEVARA ALEJANDRO</v>
      </c>
      <c r="C618" t="s">
        <v>152</v>
      </c>
      <c r="D618" t="str">
        <f>VLOOKUP(Tabla10[[#This Row],[Columna1]],Tabla9[],8,0)</f>
        <v>JEFE  DEL DESPACHO DEL DIRECTOR DE DESARROLLO URBANO</v>
      </c>
      <c r="E618" t="s">
        <v>161</v>
      </c>
      <c r="F618" t="e">
        <f>VLOOKUP(Tabla10[[#This Row],[Columna1]],Tabla9[],33,3)</f>
        <v>#REF!</v>
      </c>
      <c r="G618" t="str">
        <f>VLOOKUP(Tabla10[[#This Row],[Columna1]],Tabla9[],3,0)</f>
        <v>JEFE DE DEPARTAMENTO</v>
      </c>
      <c r="H618" t="s">
        <v>60</v>
      </c>
    </row>
    <row r="619" spans="1:8" hidden="1" x14ac:dyDescent="0.25">
      <c r="A619" t="s">
        <v>3853</v>
      </c>
      <c r="B619" t="str">
        <f>VLOOKUP(Tabla10[[#This Row],[Columna1]],Tabla9[],1,0)</f>
        <v>JUAREZ HERRERA SIGIFREDO</v>
      </c>
      <c r="C619" t="s">
        <v>152</v>
      </c>
      <c r="D619" t="str">
        <f>VLOOKUP(Tabla10[[#This Row],[Columna1]],Tabla9[],8,0)</f>
        <v>SUBIDRECTOR DEL DESPACHO DEL SUBDIRECTOR DE ADMON URBANA</v>
      </c>
      <c r="E619" t="s">
        <v>167</v>
      </c>
      <c r="F619" t="e">
        <f>VLOOKUP(Tabla10[[#This Row],[Columna1]],Tabla9[],33,3)</f>
        <v>#REF!</v>
      </c>
      <c r="G619" t="str">
        <f>VLOOKUP(Tabla10[[#This Row],[Columna1]],Tabla9[],3,0)</f>
        <v>SUBDIRECTOR</v>
      </c>
      <c r="H619" t="s">
        <v>73</v>
      </c>
    </row>
    <row r="620" spans="1:8" hidden="1" x14ac:dyDescent="0.25">
      <c r="A620" t="s">
        <v>842</v>
      </c>
      <c r="B620" t="e">
        <f>VLOOKUP(Tabla10[[#This Row],[Columna1]],Tabla9[],1,0)</f>
        <v>#N/A</v>
      </c>
      <c r="C620" t="s">
        <v>152</v>
      </c>
      <c r="D620" t="e">
        <f>VLOOKUP(Tabla10[[#This Row],[Columna1]],Tabla9[],8,0)</f>
        <v>#N/A</v>
      </c>
      <c r="E620" t="s">
        <v>155</v>
      </c>
      <c r="F620" t="e">
        <f>VLOOKUP(Tabla10[[#This Row],[Columna1]],Tabla9[],33,3)</f>
        <v>#REF!</v>
      </c>
      <c r="G620" t="e">
        <f>VLOOKUP(Tabla10[[#This Row],[Columna1]],Tabla9[],3,0)</f>
        <v>#N/A</v>
      </c>
      <c r="H620" t="s">
        <v>40</v>
      </c>
    </row>
    <row r="621" spans="1:8" hidden="1" x14ac:dyDescent="0.25">
      <c r="A621" t="s">
        <v>843</v>
      </c>
      <c r="B621" t="e">
        <f>VLOOKUP(Tabla10[[#This Row],[Columna1]],Tabla9[],1,0)</f>
        <v>#N/A</v>
      </c>
      <c r="C621" t="s">
        <v>152</v>
      </c>
      <c r="D621" t="e">
        <f>VLOOKUP(Tabla10[[#This Row],[Columna1]],Tabla9[],8,0)</f>
        <v>#N/A</v>
      </c>
      <c r="E621" t="s">
        <v>155</v>
      </c>
      <c r="F621" t="e">
        <f>VLOOKUP(Tabla10[[#This Row],[Columna1]],Tabla9[],33,3)</f>
        <v>#REF!</v>
      </c>
      <c r="G621" t="e">
        <f>VLOOKUP(Tabla10[[#This Row],[Columna1]],Tabla9[],3,0)</f>
        <v>#N/A</v>
      </c>
      <c r="H621" t="s">
        <v>42</v>
      </c>
    </row>
    <row r="622" spans="1:8" hidden="1" x14ac:dyDescent="0.25">
      <c r="A622" t="s">
        <v>3837</v>
      </c>
      <c r="B622" t="e">
        <f>VLOOKUP(Tabla10[[#This Row],[Columna1]],Tabla9[],1,0)</f>
        <v>#N/A</v>
      </c>
      <c r="C622" t="s">
        <v>152</v>
      </c>
      <c r="D622" t="e">
        <f>VLOOKUP(Tabla10[[#This Row],[Columna1]],Tabla9[],8,0)</f>
        <v>#N/A</v>
      </c>
      <c r="E622" t="s">
        <v>166</v>
      </c>
      <c r="F622" t="e">
        <f>VLOOKUP(Tabla10[[#This Row],[Columna1]],Tabla9[],33,3)</f>
        <v>#REF!</v>
      </c>
      <c r="G622" t="e">
        <f>VLOOKUP(Tabla10[[#This Row],[Columna1]],Tabla9[],3,0)</f>
        <v>#N/A</v>
      </c>
      <c r="H622" t="s">
        <v>45</v>
      </c>
    </row>
    <row r="623" spans="1:8" hidden="1" x14ac:dyDescent="0.25">
      <c r="A623" t="s">
        <v>844</v>
      </c>
      <c r="B623" t="e">
        <f>VLOOKUP(Tabla10[[#This Row],[Columna1]],Tabla9[],1,0)</f>
        <v>#N/A</v>
      </c>
      <c r="C623" t="s">
        <v>152</v>
      </c>
      <c r="D623" t="e">
        <f>VLOOKUP(Tabla10[[#This Row],[Columna1]],Tabla9[],8,0)</f>
        <v>#N/A</v>
      </c>
      <c r="E623" t="s">
        <v>159</v>
      </c>
      <c r="F623" t="e">
        <f>VLOOKUP(Tabla10[[#This Row],[Columna1]],Tabla9[],33,3)</f>
        <v>#REF!</v>
      </c>
      <c r="G623" t="e">
        <f>VLOOKUP(Tabla10[[#This Row],[Columna1]],Tabla9[],3,0)</f>
        <v>#N/A</v>
      </c>
      <c r="H623" t="s">
        <v>165</v>
      </c>
    </row>
    <row r="624" spans="1:8" hidden="1" x14ac:dyDescent="0.25">
      <c r="A624" t="s">
        <v>845</v>
      </c>
      <c r="B624" t="e">
        <f>VLOOKUP(Tabla10[[#This Row],[Columna1]],Tabla9[],1,0)</f>
        <v>#N/A</v>
      </c>
      <c r="C624" t="s">
        <v>152</v>
      </c>
      <c r="D624" t="e">
        <f>VLOOKUP(Tabla10[[#This Row],[Columna1]],Tabla9[],8,0)</f>
        <v>#N/A</v>
      </c>
      <c r="E624" t="s">
        <v>154</v>
      </c>
      <c r="F624" t="e">
        <f>VLOOKUP(Tabla10[[#This Row],[Columna1]],Tabla9[],33,3)</f>
        <v>#REF!</v>
      </c>
      <c r="G624" t="e">
        <f>VLOOKUP(Tabla10[[#This Row],[Columna1]],Tabla9[],3,0)</f>
        <v>#N/A</v>
      </c>
      <c r="H624" t="s">
        <v>36</v>
      </c>
    </row>
    <row r="625" spans="1:8" hidden="1" x14ac:dyDescent="0.25">
      <c r="A625" t="s">
        <v>846</v>
      </c>
      <c r="B625" t="e">
        <f>VLOOKUP(Tabla10[[#This Row],[Columna1]],Tabla9[],1,0)</f>
        <v>#N/A</v>
      </c>
      <c r="C625" t="s">
        <v>152</v>
      </c>
      <c r="D625" t="e">
        <f>VLOOKUP(Tabla10[[#This Row],[Columna1]],Tabla9[],8,0)</f>
        <v>#N/A</v>
      </c>
      <c r="E625" t="s">
        <v>154</v>
      </c>
      <c r="F625" t="e">
        <f>VLOOKUP(Tabla10[[#This Row],[Columna1]],Tabla9[],33,3)</f>
        <v>#REF!</v>
      </c>
      <c r="G625" t="e">
        <f>VLOOKUP(Tabla10[[#This Row],[Columna1]],Tabla9[],3,0)</f>
        <v>#N/A</v>
      </c>
      <c r="H625" t="s">
        <v>168</v>
      </c>
    </row>
    <row r="626" spans="1:8" hidden="1" x14ac:dyDescent="0.25">
      <c r="A626" t="s">
        <v>847</v>
      </c>
      <c r="B626" t="e">
        <f>VLOOKUP(Tabla10[[#This Row],[Columna1]],Tabla9[],1,0)</f>
        <v>#N/A</v>
      </c>
      <c r="C626" t="s">
        <v>152</v>
      </c>
      <c r="D626" t="e">
        <f>VLOOKUP(Tabla10[[#This Row],[Columna1]],Tabla9[],8,0)</f>
        <v>#N/A</v>
      </c>
      <c r="E626" t="s">
        <v>154</v>
      </c>
      <c r="F626" t="e">
        <f>VLOOKUP(Tabla10[[#This Row],[Columna1]],Tabla9[],33,3)</f>
        <v>#REF!</v>
      </c>
      <c r="G626" t="e">
        <f>VLOOKUP(Tabla10[[#This Row],[Columna1]],Tabla9[],3,0)</f>
        <v>#N/A</v>
      </c>
      <c r="H626" t="s">
        <v>45</v>
      </c>
    </row>
    <row r="627" spans="1:8" hidden="1" x14ac:dyDescent="0.25">
      <c r="A627" t="s">
        <v>848</v>
      </c>
      <c r="B627" t="e">
        <f>VLOOKUP(Tabla10[[#This Row],[Columna1]],Tabla9[],1,0)</f>
        <v>#N/A</v>
      </c>
      <c r="C627" t="s">
        <v>152</v>
      </c>
      <c r="D627" t="e">
        <f>VLOOKUP(Tabla10[[#This Row],[Columna1]],Tabla9[],8,0)</f>
        <v>#N/A</v>
      </c>
      <c r="E627" t="s">
        <v>157</v>
      </c>
      <c r="F627" t="e">
        <f>VLOOKUP(Tabla10[[#This Row],[Columna1]],Tabla9[],33,3)</f>
        <v>#REF!</v>
      </c>
      <c r="G627" t="e">
        <f>VLOOKUP(Tabla10[[#This Row],[Columna1]],Tabla9[],3,0)</f>
        <v>#N/A</v>
      </c>
      <c r="H627" t="s">
        <v>36</v>
      </c>
    </row>
    <row r="628" spans="1:8" x14ac:dyDescent="0.25">
      <c r="A628" t="s">
        <v>849</v>
      </c>
      <c r="B628" t="e">
        <f>VLOOKUP(Tabla10[[#This Row],[Columna1]],Tabla9[],1,0)</f>
        <v>#N/A</v>
      </c>
      <c r="C628" t="s">
        <v>152</v>
      </c>
      <c r="D628" t="e">
        <f>VLOOKUP(Tabla10[[#This Row],[Columna1]],Tabla9[],8,0)</f>
        <v>#N/A</v>
      </c>
      <c r="E628" t="s">
        <v>161</v>
      </c>
      <c r="F628" t="e">
        <f>VLOOKUP(Tabla10[[#This Row],[Columna1]],Tabla9[],33,3)</f>
        <v>#REF!</v>
      </c>
      <c r="G628" t="e">
        <f>VLOOKUP(Tabla10[[#This Row],[Columna1]],Tabla9[],3,0)</f>
        <v>#N/A</v>
      </c>
      <c r="H628" t="s">
        <v>60</v>
      </c>
    </row>
    <row r="629" spans="1:8" hidden="1" x14ac:dyDescent="0.25">
      <c r="A629" t="s">
        <v>3845</v>
      </c>
      <c r="B629" t="e">
        <f>VLOOKUP(Tabla10[[#This Row],[Columna1]],Tabla9[],1,0)</f>
        <v>#N/A</v>
      </c>
      <c r="C629" t="s">
        <v>152</v>
      </c>
      <c r="D629" t="e">
        <f>VLOOKUP(Tabla10[[#This Row],[Columna1]],Tabla9[],8,0)</f>
        <v>#N/A</v>
      </c>
      <c r="E629" t="s">
        <v>159</v>
      </c>
      <c r="F629" t="e">
        <f>VLOOKUP(Tabla10[[#This Row],[Columna1]],Tabla9[],33,3)</f>
        <v>#REF!</v>
      </c>
      <c r="G629" t="e">
        <f>VLOOKUP(Tabla10[[#This Row],[Columna1]],Tabla9[],3,0)</f>
        <v>#N/A</v>
      </c>
      <c r="H629" t="s">
        <v>36</v>
      </c>
    </row>
    <row r="630" spans="1:8" hidden="1" x14ac:dyDescent="0.25">
      <c r="A630" t="s">
        <v>850</v>
      </c>
      <c r="B630" t="e">
        <f>VLOOKUP(Tabla10[[#This Row],[Columna1]],Tabla9[],1,0)</f>
        <v>#N/A</v>
      </c>
      <c r="C630" t="s">
        <v>152</v>
      </c>
      <c r="D630" t="e">
        <f>VLOOKUP(Tabla10[[#This Row],[Columna1]],Tabla9[],8,0)</f>
        <v>#N/A</v>
      </c>
      <c r="E630" t="s">
        <v>169</v>
      </c>
      <c r="F630" t="e">
        <f>VLOOKUP(Tabla10[[#This Row],[Columna1]],Tabla9[],33,3)</f>
        <v>#REF!</v>
      </c>
      <c r="G630" t="e">
        <f>VLOOKUP(Tabla10[[#This Row],[Columna1]],Tabla9[],3,0)</f>
        <v>#N/A</v>
      </c>
      <c r="H630" t="s">
        <v>36</v>
      </c>
    </row>
    <row r="631" spans="1:8" hidden="1" x14ac:dyDescent="0.25">
      <c r="A631" t="s">
        <v>3864</v>
      </c>
      <c r="B631" t="e">
        <f>VLOOKUP(Tabla10[[#This Row],[Columna1]],Tabla9[],1,0)</f>
        <v>#N/A</v>
      </c>
      <c r="C631" t="s">
        <v>152</v>
      </c>
      <c r="D631" t="e">
        <f>VLOOKUP(Tabla10[[#This Row],[Columna1]],Tabla9[],8,0)</f>
        <v>#N/A</v>
      </c>
      <c r="E631" t="s">
        <v>160</v>
      </c>
      <c r="F631" t="e">
        <f>VLOOKUP(Tabla10[[#This Row],[Columna1]],Tabla9[],33,3)</f>
        <v>#REF!</v>
      </c>
      <c r="G631" t="e">
        <f>VLOOKUP(Tabla10[[#This Row],[Columna1]],Tabla9[],3,0)</f>
        <v>#N/A</v>
      </c>
      <c r="H631" t="s">
        <v>36</v>
      </c>
    </row>
    <row r="632" spans="1:8" hidden="1" x14ac:dyDescent="0.25">
      <c r="A632" t="s">
        <v>3846</v>
      </c>
      <c r="B632" t="str">
        <f>VLOOKUP(Tabla10[[#This Row],[Columna1]],Tabla9[],1,0)</f>
        <v>MORALES MENDOZA ANTONIO</v>
      </c>
      <c r="C632" t="s">
        <v>152</v>
      </c>
      <c r="D632" t="str">
        <f>VLOOKUP(Tabla10[[#This Row],[Columna1]],Tabla9[],8,0)</f>
        <v>JEFE   DE DEPARTAMENTO DE NOMENCLATURA</v>
      </c>
      <c r="E632" t="s">
        <v>159</v>
      </c>
      <c r="F632" t="e">
        <f>VLOOKUP(Tabla10[[#This Row],[Columna1]],Tabla9[],33,3)</f>
        <v>#REF!</v>
      </c>
      <c r="G632" t="str">
        <f>VLOOKUP(Tabla10[[#This Row],[Columna1]],Tabla9[],3,0)</f>
        <v xml:space="preserve">JEFE DE DEPARTAMENTO </v>
      </c>
      <c r="H632" t="s">
        <v>60</v>
      </c>
    </row>
    <row r="633" spans="1:8" hidden="1" x14ac:dyDescent="0.25">
      <c r="A633" t="s">
        <v>851</v>
      </c>
      <c r="B633" t="e">
        <f>VLOOKUP(Tabla10[[#This Row],[Columna1]],Tabla9[],1,0)</f>
        <v>#N/A</v>
      </c>
      <c r="C633" t="s">
        <v>152</v>
      </c>
      <c r="D633" t="e">
        <f>VLOOKUP(Tabla10[[#This Row],[Columna1]],Tabla9[],8,0)</f>
        <v>#N/A</v>
      </c>
      <c r="E633" t="s">
        <v>162</v>
      </c>
      <c r="F633" t="e">
        <f>VLOOKUP(Tabla10[[#This Row],[Columna1]],Tabla9[],33,3)</f>
        <v>#REF!</v>
      </c>
      <c r="G633" t="e">
        <f>VLOOKUP(Tabla10[[#This Row],[Columna1]],Tabla9[],3,0)</f>
        <v>#N/A</v>
      </c>
      <c r="H633" t="s">
        <v>36</v>
      </c>
    </row>
    <row r="634" spans="1:8" hidden="1" x14ac:dyDescent="0.25">
      <c r="A634" t="s">
        <v>3869</v>
      </c>
      <c r="B634" t="e">
        <f>VLOOKUP(Tabla10[[#This Row],[Columna1]],Tabla9[],1,0)</f>
        <v>#N/A</v>
      </c>
      <c r="C634" t="s">
        <v>152</v>
      </c>
      <c r="D634" t="e">
        <f>VLOOKUP(Tabla10[[#This Row],[Columna1]],Tabla9[],8,0)</f>
        <v>#N/A</v>
      </c>
      <c r="E634" t="s">
        <v>153</v>
      </c>
      <c r="F634" t="e">
        <f>VLOOKUP(Tabla10[[#This Row],[Columna1]],Tabla9[],33,3)</f>
        <v>#REF!</v>
      </c>
      <c r="G634" t="e">
        <f>VLOOKUP(Tabla10[[#This Row],[Columna1]],Tabla9[],3,0)</f>
        <v>#N/A</v>
      </c>
      <c r="H634" t="s">
        <v>36</v>
      </c>
    </row>
    <row r="635" spans="1:8" hidden="1" x14ac:dyDescent="0.25">
      <c r="A635" t="s">
        <v>852</v>
      </c>
      <c r="B635" t="str">
        <f>VLOOKUP(Tabla10[[#This Row],[Columna1]],Tabla9[],1,0)</f>
        <v>MODESTO TERRAZAS ROBERTO RAUL</v>
      </c>
      <c r="C635" t="s">
        <v>152</v>
      </c>
      <c r="D635" t="str">
        <f>VLOOKUP(Tabla10[[#This Row],[Columna1]],Tabla9[],8,0)</f>
        <v>JEFE  DE DEPARTAMENTO DE PROMOCION PREVENCION Y RESTAURACION AMBIENTAL</v>
      </c>
      <c r="E635" t="s">
        <v>169</v>
      </c>
      <c r="F635" t="e">
        <f>VLOOKUP(Tabla10[[#This Row],[Columna1]],Tabla9[],33,3)</f>
        <v>#REF!</v>
      </c>
      <c r="G635" t="str">
        <f>VLOOKUP(Tabla10[[#This Row],[Columna1]],Tabla9[],3,0)</f>
        <v xml:space="preserve">JEFE DE DEPARTAMENTO </v>
      </c>
      <c r="H635" t="s">
        <v>60</v>
      </c>
    </row>
    <row r="636" spans="1:8" hidden="1" x14ac:dyDescent="0.25">
      <c r="A636" t="s">
        <v>853</v>
      </c>
      <c r="B636" t="e">
        <f>VLOOKUP(Tabla10[[#This Row],[Columna1]],Tabla9[],1,0)</f>
        <v>#N/A</v>
      </c>
      <c r="C636" t="s">
        <v>152</v>
      </c>
      <c r="D636" t="e">
        <f>VLOOKUP(Tabla10[[#This Row],[Columna1]],Tabla9[],8,0)</f>
        <v>#N/A</v>
      </c>
      <c r="E636" t="s">
        <v>154</v>
      </c>
      <c r="F636" t="e">
        <f>VLOOKUP(Tabla10[[#This Row],[Columna1]],Tabla9[],33,3)</f>
        <v>#REF!</v>
      </c>
      <c r="G636" t="e">
        <f>VLOOKUP(Tabla10[[#This Row],[Columna1]],Tabla9[],3,0)</f>
        <v>#N/A</v>
      </c>
      <c r="H636" t="s">
        <v>36</v>
      </c>
    </row>
    <row r="637" spans="1:8" hidden="1" x14ac:dyDescent="0.25">
      <c r="A637" t="s">
        <v>854</v>
      </c>
      <c r="B637" t="e">
        <f>VLOOKUP(Tabla10[[#This Row],[Columna1]],Tabla9[],1,0)</f>
        <v>#N/A</v>
      </c>
      <c r="C637" t="s">
        <v>152</v>
      </c>
      <c r="D637" t="e">
        <f>VLOOKUP(Tabla10[[#This Row],[Columna1]],Tabla9[],8,0)</f>
        <v>#N/A</v>
      </c>
      <c r="E637" t="s">
        <v>170</v>
      </c>
      <c r="F637" t="e">
        <f>VLOOKUP(Tabla10[[#This Row],[Columna1]],Tabla9[],33,3)</f>
        <v>#REF!</v>
      </c>
      <c r="G637" t="e">
        <f>VLOOKUP(Tabla10[[#This Row],[Columna1]],Tabla9[],3,0)</f>
        <v>#N/A</v>
      </c>
      <c r="H637" t="s">
        <v>36</v>
      </c>
    </row>
    <row r="638" spans="1:8" hidden="1" x14ac:dyDescent="0.25">
      <c r="A638" t="s">
        <v>855</v>
      </c>
      <c r="B638" t="e">
        <f>VLOOKUP(Tabla10[[#This Row],[Columna1]],Tabla9[],1,0)</f>
        <v>#N/A</v>
      </c>
      <c r="C638" t="s">
        <v>152</v>
      </c>
      <c r="D638" t="e">
        <f>VLOOKUP(Tabla10[[#This Row],[Columna1]],Tabla9[],8,0)</f>
        <v>#N/A</v>
      </c>
      <c r="E638" t="s">
        <v>167</v>
      </c>
      <c r="F638" t="e">
        <f>VLOOKUP(Tabla10[[#This Row],[Columna1]],Tabla9[],33,3)</f>
        <v>#REF!</v>
      </c>
      <c r="G638" t="e">
        <f>VLOOKUP(Tabla10[[#This Row],[Columna1]],Tabla9[],3,0)</f>
        <v>#N/A</v>
      </c>
      <c r="H638" t="s">
        <v>36</v>
      </c>
    </row>
    <row r="639" spans="1:8" hidden="1" x14ac:dyDescent="0.25">
      <c r="A639" t="s">
        <v>3849</v>
      </c>
      <c r="B639" t="e">
        <f>VLOOKUP(Tabla10[[#This Row],[Columna1]],Tabla9[],1,0)</f>
        <v>#N/A</v>
      </c>
      <c r="C639" t="s">
        <v>152</v>
      </c>
      <c r="D639" t="e">
        <f>VLOOKUP(Tabla10[[#This Row],[Columna1]],Tabla9[],8,0)</f>
        <v>#N/A</v>
      </c>
      <c r="E639" t="s">
        <v>164</v>
      </c>
      <c r="F639" t="e">
        <f>VLOOKUP(Tabla10[[#This Row],[Columna1]],Tabla9[],33,3)</f>
        <v>#REF!</v>
      </c>
      <c r="G639" t="e">
        <f>VLOOKUP(Tabla10[[#This Row],[Columna1]],Tabla9[],3,0)</f>
        <v>#N/A</v>
      </c>
      <c r="H639" t="s">
        <v>50</v>
      </c>
    </row>
    <row r="640" spans="1:8" hidden="1" x14ac:dyDescent="0.25">
      <c r="A640" t="s">
        <v>3874</v>
      </c>
      <c r="B640" t="str">
        <f>VLOOKUP(Tabla10[[#This Row],[Columna1]],Tabla9[],1,0)</f>
        <v>NAVARRETE RODRIGUEZ RODOLFO</v>
      </c>
      <c r="C640" t="s">
        <v>152</v>
      </c>
      <c r="D640" t="str">
        <f>VLOOKUP(Tabla10[[#This Row],[Columna1]],Tabla9[],8,0)</f>
        <v>JEFE  DE DEPARTAMENTO DE CONTROL Y VIGILANCIA AMBIENTAL</v>
      </c>
      <c r="E640" t="s">
        <v>162</v>
      </c>
      <c r="F640" t="e">
        <f>VLOOKUP(Tabla10[[#This Row],[Columna1]],Tabla9[],33,3)</f>
        <v>#REF!</v>
      </c>
      <c r="G640" t="str">
        <f>VLOOKUP(Tabla10[[#This Row],[Columna1]],Tabla9[],3,0)</f>
        <v xml:space="preserve">JEFE DE DEPARTAMENTO </v>
      </c>
      <c r="H640" t="s">
        <v>60</v>
      </c>
    </row>
    <row r="641" spans="1:8" hidden="1" x14ac:dyDescent="0.25">
      <c r="A641" t="s">
        <v>3858</v>
      </c>
      <c r="B641" t="e">
        <f>VLOOKUP(Tabla10[[#This Row],[Columna1]],Tabla9[],1,0)</f>
        <v>#N/A</v>
      </c>
      <c r="C641" t="s">
        <v>152</v>
      </c>
      <c r="D641" t="e">
        <f>VLOOKUP(Tabla10[[#This Row],[Columna1]],Tabla9[],8,0)</f>
        <v>#N/A</v>
      </c>
      <c r="E641" t="s">
        <v>154</v>
      </c>
      <c r="F641" t="e">
        <f>VLOOKUP(Tabla10[[#This Row],[Columna1]],Tabla9[],33,3)</f>
        <v>#REF!</v>
      </c>
      <c r="G641" t="e">
        <f>VLOOKUP(Tabla10[[#This Row],[Columna1]],Tabla9[],3,0)</f>
        <v>#N/A</v>
      </c>
      <c r="H641" t="s">
        <v>36</v>
      </c>
    </row>
    <row r="642" spans="1:8" hidden="1" x14ac:dyDescent="0.25">
      <c r="A642" t="s">
        <v>856</v>
      </c>
      <c r="B642" t="e">
        <f>VLOOKUP(Tabla10[[#This Row],[Columna1]],Tabla9[],1,0)</f>
        <v>#N/A</v>
      </c>
      <c r="C642" t="s">
        <v>152</v>
      </c>
      <c r="D642" t="e">
        <f>VLOOKUP(Tabla10[[#This Row],[Columna1]],Tabla9[],8,0)</f>
        <v>#N/A</v>
      </c>
      <c r="E642" t="s">
        <v>167</v>
      </c>
      <c r="F642" t="e">
        <f>VLOOKUP(Tabla10[[#This Row],[Columna1]],Tabla9[],33,3)</f>
        <v>#REF!</v>
      </c>
      <c r="G642" t="e">
        <f>VLOOKUP(Tabla10[[#This Row],[Columna1]],Tabla9[],3,0)</f>
        <v>#N/A</v>
      </c>
      <c r="H642" t="s">
        <v>36</v>
      </c>
    </row>
    <row r="643" spans="1:8" hidden="1" x14ac:dyDescent="0.25">
      <c r="A643" t="s">
        <v>857</v>
      </c>
      <c r="B643" t="e">
        <f>VLOOKUP(Tabla10[[#This Row],[Columna1]],Tabla9[],1,0)</f>
        <v>#N/A</v>
      </c>
      <c r="C643" t="s">
        <v>152</v>
      </c>
      <c r="D643" t="e">
        <f>VLOOKUP(Tabla10[[#This Row],[Columna1]],Tabla9[],8,0)</f>
        <v>#N/A</v>
      </c>
      <c r="E643" t="s">
        <v>160</v>
      </c>
      <c r="F643" t="e">
        <f>VLOOKUP(Tabla10[[#This Row],[Columna1]],Tabla9[],33,3)</f>
        <v>#REF!</v>
      </c>
      <c r="G643" t="e">
        <f>VLOOKUP(Tabla10[[#This Row],[Columna1]],Tabla9[],3,0)</f>
        <v>#N/A</v>
      </c>
      <c r="H643" t="s">
        <v>36</v>
      </c>
    </row>
    <row r="644" spans="1:8" hidden="1" x14ac:dyDescent="0.25">
      <c r="A644" t="s">
        <v>3832</v>
      </c>
      <c r="B644" t="e">
        <f>VLOOKUP(Tabla10[[#This Row],[Columna1]],Tabla9[],1,0)</f>
        <v>#N/A</v>
      </c>
      <c r="C644" t="s">
        <v>152</v>
      </c>
      <c r="D644" t="e">
        <f>VLOOKUP(Tabla10[[#This Row],[Columna1]],Tabla9[],8,0)</f>
        <v>#N/A</v>
      </c>
      <c r="E644" t="s">
        <v>161</v>
      </c>
      <c r="F644" t="e">
        <f>VLOOKUP(Tabla10[[#This Row],[Columna1]],Tabla9[],33,3)</f>
        <v>#REF!</v>
      </c>
      <c r="G644" t="e">
        <f>VLOOKUP(Tabla10[[#This Row],[Columna1]],Tabla9[],3,0)</f>
        <v>#N/A</v>
      </c>
      <c r="H644" t="s">
        <v>36</v>
      </c>
    </row>
    <row r="645" spans="1:8" hidden="1" x14ac:dyDescent="0.25">
      <c r="A645" t="s">
        <v>3835</v>
      </c>
      <c r="B645" t="e">
        <f>VLOOKUP(Tabla10[[#This Row],[Columna1]],Tabla9[],1,0)</f>
        <v>#N/A</v>
      </c>
      <c r="C645" t="s">
        <v>152</v>
      </c>
      <c r="D645" t="e">
        <f>VLOOKUP(Tabla10[[#This Row],[Columna1]],Tabla9[],8,0)</f>
        <v>#N/A</v>
      </c>
      <c r="E645" t="s">
        <v>161</v>
      </c>
      <c r="F645" t="e">
        <f>VLOOKUP(Tabla10[[#This Row],[Columna1]],Tabla9[],33,3)</f>
        <v>#REF!</v>
      </c>
      <c r="G645" t="e">
        <f>VLOOKUP(Tabla10[[#This Row],[Columna1]],Tabla9[],3,0)</f>
        <v>#N/A</v>
      </c>
      <c r="H645" t="s">
        <v>36</v>
      </c>
    </row>
    <row r="646" spans="1:8" hidden="1" x14ac:dyDescent="0.25">
      <c r="A646" t="s">
        <v>3840</v>
      </c>
      <c r="B646" t="e">
        <f>VLOOKUP(Tabla10[[#This Row],[Columna1]],Tabla9[],1,0)</f>
        <v>#N/A</v>
      </c>
      <c r="C646" t="s">
        <v>152</v>
      </c>
      <c r="D646" t="e">
        <f>VLOOKUP(Tabla10[[#This Row],[Columna1]],Tabla9[],8,0)</f>
        <v>#N/A</v>
      </c>
      <c r="E646" t="s">
        <v>155</v>
      </c>
      <c r="F646" t="e">
        <f>VLOOKUP(Tabla10[[#This Row],[Columna1]],Tabla9[],33,3)</f>
        <v>#REF!</v>
      </c>
      <c r="G646" t="e">
        <f>VLOOKUP(Tabla10[[#This Row],[Columna1]],Tabla9[],3,0)</f>
        <v>#N/A</v>
      </c>
      <c r="H646" t="s">
        <v>42</v>
      </c>
    </row>
    <row r="647" spans="1:8" hidden="1" x14ac:dyDescent="0.25">
      <c r="A647" t="s">
        <v>858</v>
      </c>
      <c r="B647" t="str">
        <f>VLOOKUP(Tabla10[[#This Row],[Columna1]],Tabla9[],1,0)</f>
        <v>OLIVAS MALDONADO MIRYAM JANET</v>
      </c>
      <c r="C647" t="s">
        <v>152</v>
      </c>
      <c r="D647" t="str">
        <f>VLOOKUP(Tabla10[[#This Row],[Columna1]],Tabla9[],8,0)</f>
        <v>JEFE  DE DEPARTAMENTO JURIDICO DESARROLLO URBANO Y ECOLOGIA</v>
      </c>
      <c r="E647" t="s">
        <v>166</v>
      </c>
      <c r="F647" t="e">
        <f>VLOOKUP(Tabla10[[#This Row],[Columna1]],Tabla9[],33,3)</f>
        <v>#REF!</v>
      </c>
      <c r="G647" t="str">
        <f>VLOOKUP(Tabla10[[#This Row],[Columna1]],Tabla9[],3,0)</f>
        <v>JEFE DE DEPARTAMENTO</v>
      </c>
      <c r="H647" t="s">
        <v>60</v>
      </c>
    </row>
    <row r="648" spans="1:8" hidden="1" x14ac:dyDescent="0.25">
      <c r="A648" t="s">
        <v>859</v>
      </c>
      <c r="B648" t="e">
        <f>VLOOKUP(Tabla10[[#This Row],[Columna1]],Tabla9[],1,0)</f>
        <v>#N/A</v>
      </c>
      <c r="C648" t="s">
        <v>152</v>
      </c>
      <c r="D648" t="e">
        <f>VLOOKUP(Tabla10[[#This Row],[Columna1]],Tabla9[],8,0)</f>
        <v>#N/A</v>
      </c>
      <c r="E648" t="s">
        <v>155</v>
      </c>
      <c r="F648" t="e">
        <f>VLOOKUP(Tabla10[[#This Row],[Columna1]],Tabla9[],33,3)</f>
        <v>#REF!</v>
      </c>
      <c r="G648" t="e">
        <f>VLOOKUP(Tabla10[[#This Row],[Columna1]],Tabla9[],3,0)</f>
        <v>#N/A</v>
      </c>
      <c r="H648" t="s">
        <v>36</v>
      </c>
    </row>
    <row r="649" spans="1:8" hidden="1" x14ac:dyDescent="0.25">
      <c r="A649" t="s">
        <v>860</v>
      </c>
      <c r="B649" t="e">
        <f>VLOOKUP(Tabla10[[#This Row],[Columna1]],Tabla9[],1,0)</f>
        <v>#N/A</v>
      </c>
      <c r="C649" t="s">
        <v>152</v>
      </c>
      <c r="D649" t="e">
        <f>VLOOKUP(Tabla10[[#This Row],[Columna1]],Tabla9[],8,0)</f>
        <v>#N/A</v>
      </c>
      <c r="E649" t="s">
        <v>161</v>
      </c>
      <c r="F649" t="e">
        <f>VLOOKUP(Tabla10[[#This Row],[Columna1]],Tabla9[],33,3)</f>
        <v>#REF!</v>
      </c>
      <c r="G649" t="e">
        <f>VLOOKUP(Tabla10[[#This Row],[Columna1]],Tabla9[],3,0)</f>
        <v>#N/A</v>
      </c>
      <c r="H649" t="s">
        <v>36</v>
      </c>
    </row>
    <row r="650" spans="1:8" hidden="1" x14ac:dyDescent="0.25">
      <c r="A650" t="s">
        <v>861</v>
      </c>
      <c r="B650" t="e">
        <f>VLOOKUP(Tabla10[[#This Row],[Columna1]],Tabla9[],1,0)</f>
        <v>#N/A</v>
      </c>
      <c r="C650" t="s">
        <v>152</v>
      </c>
      <c r="D650" t="e">
        <f>VLOOKUP(Tabla10[[#This Row],[Columna1]],Tabla9[],8,0)</f>
        <v>#N/A</v>
      </c>
      <c r="E650" t="s">
        <v>157</v>
      </c>
      <c r="F650" t="e">
        <f>VLOOKUP(Tabla10[[#This Row],[Columna1]],Tabla9[],33,3)</f>
        <v>#REF!</v>
      </c>
      <c r="G650" t="e">
        <f>VLOOKUP(Tabla10[[#This Row],[Columna1]],Tabla9[],3,0)</f>
        <v>#N/A</v>
      </c>
      <c r="H650" t="s">
        <v>36</v>
      </c>
    </row>
    <row r="651" spans="1:8" hidden="1" x14ac:dyDescent="0.25">
      <c r="A651" t="s">
        <v>862</v>
      </c>
      <c r="B651" t="e">
        <f>VLOOKUP(Tabla10[[#This Row],[Columna1]],Tabla9[],1,0)</f>
        <v>#N/A</v>
      </c>
      <c r="C651" t="s">
        <v>152</v>
      </c>
      <c r="D651" t="e">
        <f>VLOOKUP(Tabla10[[#This Row],[Columna1]],Tabla9[],8,0)</f>
        <v>#N/A</v>
      </c>
      <c r="E651" t="s">
        <v>154</v>
      </c>
      <c r="F651" t="e">
        <f>VLOOKUP(Tabla10[[#This Row],[Columna1]],Tabla9[],33,3)</f>
        <v>#REF!</v>
      </c>
      <c r="G651" t="e">
        <f>VLOOKUP(Tabla10[[#This Row],[Columna1]],Tabla9[],3,0)</f>
        <v>#N/A</v>
      </c>
      <c r="H651" t="s">
        <v>36</v>
      </c>
    </row>
    <row r="652" spans="1:8" hidden="1" x14ac:dyDescent="0.25">
      <c r="A652" t="s">
        <v>863</v>
      </c>
      <c r="B652" t="str">
        <f>VLOOKUP(Tabla10[[#This Row],[Columna1]],Tabla9[],1,0)</f>
        <v>PEREZ SOTO MANUEL HAZHEL</v>
      </c>
      <c r="C652" t="s">
        <v>152</v>
      </c>
      <c r="D652" t="str">
        <f>VLOOKUP(Tabla10[[#This Row],[Columna1]],Tabla9[],8,0)</f>
        <v>LIDER DE PROYECTO DESPACHO DEL SUBDIRECTOR DE PROGRAMACION URBANA</v>
      </c>
      <c r="E652" t="s">
        <v>155</v>
      </c>
      <c r="F652" t="e">
        <f>VLOOKUP(Tabla10[[#This Row],[Columna1]],Tabla9[],33,3)</f>
        <v>#REF!</v>
      </c>
      <c r="G652" t="str">
        <f>VLOOKUP(Tabla10[[#This Row],[Columna1]],Tabla9[],3,0)</f>
        <v>LIDER DE PROYECTO</v>
      </c>
      <c r="H652" t="s">
        <v>44</v>
      </c>
    </row>
    <row r="653" spans="1:8" hidden="1" x14ac:dyDescent="0.25">
      <c r="A653" t="s">
        <v>3848</v>
      </c>
      <c r="B653" t="e">
        <f>VLOOKUP(Tabla10[[#This Row],[Columna1]],Tabla9[],1,0)</f>
        <v>#N/A</v>
      </c>
      <c r="C653" t="s">
        <v>152</v>
      </c>
      <c r="D653" t="e">
        <f>VLOOKUP(Tabla10[[#This Row],[Columna1]],Tabla9[],8,0)</f>
        <v>#N/A</v>
      </c>
      <c r="E653" t="s">
        <v>164</v>
      </c>
      <c r="F653" t="e">
        <f>VLOOKUP(Tabla10[[#This Row],[Columna1]],Tabla9[],33,3)</f>
        <v>#REF!</v>
      </c>
      <c r="G653" t="e">
        <f>VLOOKUP(Tabla10[[#This Row],[Columna1]],Tabla9[],3,0)</f>
        <v>#N/A</v>
      </c>
      <c r="H653" t="s">
        <v>45</v>
      </c>
    </row>
    <row r="654" spans="1:8" hidden="1" x14ac:dyDescent="0.25">
      <c r="A654" t="s">
        <v>864</v>
      </c>
      <c r="B654" t="e">
        <f>VLOOKUP(Tabla10[[#This Row],[Columna1]],Tabla9[],1,0)</f>
        <v>#N/A</v>
      </c>
      <c r="C654" t="s">
        <v>152</v>
      </c>
      <c r="D654" t="e">
        <f>VLOOKUP(Tabla10[[#This Row],[Columna1]],Tabla9[],8,0)</f>
        <v>#N/A</v>
      </c>
      <c r="E654" t="s">
        <v>161</v>
      </c>
      <c r="F654" t="e">
        <f>VLOOKUP(Tabla10[[#This Row],[Columna1]],Tabla9[],33,3)</f>
        <v>#REF!</v>
      </c>
      <c r="G654" t="e">
        <f>VLOOKUP(Tabla10[[#This Row],[Columna1]],Tabla9[],3,0)</f>
        <v>#N/A</v>
      </c>
      <c r="H654" t="s">
        <v>65</v>
      </c>
    </row>
    <row r="655" spans="1:8" hidden="1" x14ac:dyDescent="0.25">
      <c r="A655" t="s">
        <v>3856</v>
      </c>
      <c r="B655" t="e">
        <f>VLOOKUP(Tabla10[[#This Row],[Columna1]],Tabla9[],1,0)</f>
        <v>#N/A</v>
      </c>
      <c r="C655" t="s">
        <v>152</v>
      </c>
      <c r="D655" t="e">
        <f>VLOOKUP(Tabla10[[#This Row],[Columna1]],Tabla9[],8,0)</f>
        <v>#N/A</v>
      </c>
      <c r="E655" t="s">
        <v>154</v>
      </c>
      <c r="F655" t="e">
        <f>VLOOKUP(Tabla10[[#This Row],[Columna1]],Tabla9[],33,3)</f>
        <v>#REF!</v>
      </c>
      <c r="G655" t="e">
        <f>VLOOKUP(Tabla10[[#This Row],[Columna1]],Tabla9[],3,0)</f>
        <v>#N/A</v>
      </c>
      <c r="H655" t="s">
        <v>36</v>
      </c>
    </row>
    <row r="656" spans="1:8" hidden="1" x14ac:dyDescent="0.25">
      <c r="A656" t="s">
        <v>865</v>
      </c>
      <c r="B656" t="e">
        <f>VLOOKUP(Tabla10[[#This Row],[Columna1]],Tabla9[],1,0)</f>
        <v>#N/A</v>
      </c>
      <c r="C656" t="s">
        <v>152</v>
      </c>
      <c r="D656" t="e">
        <f>VLOOKUP(Tabla10[[#This Row],[Columna1]],Tabla9[],8,0)</f>
        <v>#N/A</v>
      </c>
      <c r="E656" t="s">
        <v>155</v>
      </c>
      <c r="F656" t="e">
        <f>VLOOKUP(Tabla10[[#This Row],[Columna1]],Tabla9[],33,3)</f>
        <v>#REF!</v>
      </c>
      <c r="G656" t="e">
        <f>VLOOKUP(Tabla10[[#This Row],[Columna1]],Tabla9[],3,0)</f>
        <v>#N/A</v>
      </c>
      <c r="H656" t="s">
        <v>36</v>
      </c>
    </row>
    <row r="657" spans="1:8" hidden="1" x14ac:dyDescent="0.25">
      <c r="A657" t="s">
        <v>866</v>
      </c>
      <c r="B657" t="e">
        <f>VLOOKUP(Tabla10[[#This Row],[Columna1]],Tabla9[],1,0)</f>
        <v>#N/A</v>
      </c>
      <c r="C657" t="s">
        <v>152</v>
      </c>
      <c r="D657" t="e">
        <f>VLOOKUP(Tabla10[[#This Row],[Columna1]],Tabla9[],8,0)</f>
        <v>#N/A</v>
      </c>
      <c r="E657" t="s">
        <v>166</v>
      </c>
      <c r="F657" t="e">
        <f>VLOOKUP(Tabla10[[#This Row],[Columna1]],Tabla9[],33,3)</f>
        <v>#REF!</v>
      </c>
      <c r="G657" t="e">
        <f>VLOOKUP(Tabla10[[#This Row],[Columna1]],Tabla9[],3,0)</f>
        <v>#N/A</v>
      </c>
      <c r="H657" t="s">
        <v>45</v>
      </c>
    </row>
    <row r="658" spans="1:8" hidden="1" x14ac:dyDescent="0.25">
      <c r="A658" t="s">
        <v>867</v>
      </c>
      <c r="B658" t="e">
        <f>VLOOKUP(Tabla10[[#This Row],[Columna1]],Tabla9[],1,0)</f>
        <v>#N/A</v>
      </c>
      <c r="C658" t="s">
        <v>152</v>
      </c>
      <c r="D658" t="e">
        <f>VLOOKUP(Tabla10[[#This Row],[Columna1]],Tabla9[],8,0)</f>
        <v>#N/A</v>
      </c>
      <c r="E658" t="s">
        <v>171</v>
      </c>
      <c r="F658" t="e">
        <f>VLOOKUP(Tabla10[[#This Row],[Columna1]],Tabla9[],33,3)</f>
        <v>#REF!</v>
      </c>
      <c r="G658" t="e">
        <f>VLOOKUP(Tabla10[[#This Row],[Columna1]],Tabla9[],3,0)</f>
        <v>#N/A</v>
      </c>
      <c r="H658" t="s">
        <v>45</v>
      </c>
    </row>
    <row r="659" spans="1:8" hidden="1" x14ac:dyDescent="0.25">
      <c r="A659" t="s">
        <v>868</v>
      </c>
      <c r="B659" t="e">
        <f>VLOOKUP(Tabla10[[#This Row],[Columna1]],Tabla9[],1,0)</f>
        <v>#N/A</v>
      </c>
      <c r="C659" t="s">
        <v>152</v>
      </c>
      <c r="D659" t="e">
        <f>VLOOKUP(Tabla10[[#This Row],[Columna1]],Tabla9[],8,0)</f>
        <v>#N/A</v>
      </c>
      <c r="E659" t="s">
        <v>163</v>
      </c>
      <c r="F659" t="e">
        <f>VLOOKUP(Tabla10[[#This Row],[Columna1]],Tabla9[],33,3)</f>
        <v>#REF!</v>
      </c>
      <c r="G659" t="e">
        <f>VLOOKUP(Tabla10[[#This Row],[Columna1]],Tabla9[],3,0)</f>
        <v>#N/A</v>
      </c>
      <c r="H659" t="s">
        <v>140</v>
      </c>
    </row>
    <row r="660" spans="1:8" hidden="1" x14ac:dyDescent="0.25">
      <c r="A660" t="s">
        <v>3841</v>
      </c>
      <c r="B660" t="e">
        <f>VLOOKUP(Tabla10[[#This Row],[Columna1]],Tabla9[],1,0)</f>
        <v>#N/A</v>
      </c>
      <c r="C660" t="s">
        <v>152</v>
      </c>
      <c r="D660" t="e">
        <f>VLOOKUP(Tabla10[[#This Row],[Columna1]],Tabla9[],8,0)</f>
        <v>#N/A</v>
      </c>
      <c r="E660" t="s">
        <v>155</v>
      </c>
      <c r="F660" t="e">
        <f>VLOOKUP(Tabla10[[#This Row],[Columna1]],Tabla9[],33,3)</f>
        <v>#REF!</v>
      </c>
      <c r="G660" t="e">
        <f>VLOOKUP(Tabla10[[#This Row],[Columna1]],Tabla9[],3,0)</f>
        <v>#N/A</v>
      </c>
      <c r="H660" t="s">
        <v>165</v>
      </c>
    </row>
    <row r="661" spans="1:8" hidden="1" x14ac:dyDescent="0.25">
      <c r="A661" t="s">
        <v>869</v>
      </c>
      <c r="B661" t="e">
        <f>VLOOKUP(Tabla10[[#This Row],[Columna1]],Tabla9[],1,0)</f>
        <v>#N/A</v>
      </c>
      <c r="C661" t="s">
        <v>152</v>
      </c>
      <c r="D661" t="e">
        <f>VLOOKUP(Tabla10[[#This Row],[Columna1]],Tabla9[],8,0)</f>
        <v>#N/A</v>
      </c>
      <c r="E661" t="s">
        <v>163</v>
      </c>
      <c r="F661" t="e">
        <f>VLOOKUP(Tabla10[[#This Row],[Columna1]],Tabla9[],33,3)</f>
        <v>#REF!</v>
      </c>
      <c r="G661" t="e">
        <f>VLOOKUP(Tabla10[[#This Row],[Columna1]],Tabla9[],3,0)</f>
        <v>#N/A</v>
      </c>
      <c r="H661" t="s">
        <v>36</v>
      </c>
    </row>
    <row r="662" spans="1:8" hidden="1" x14ac:dyDescent="0.25">
      <c r="A662" t="s">
        <v>3838</v>
      </c>
      <c r="B662" t="e">
        <f>VLOOKUP(Tabla10[[#This Row],[Columna1]],Tabla9[],1,0)</f>
        <v>#N/A</v>
      </c>
      <c r="C662" t="s">
        <v>152</v>
      </c>
      <c r="D662" t="e">
        <f>VLOOKUP(Tabla10[[#This Row],[Columna1]],Tabla9[],8,0)</f>
        <v>#N/A</v>
      </c>
      <c r="E662" t="s">
        <v>155</v>
      </c>
      <c r="F662" t="e">
        <f>VLOOKUP(Tabla10[[#This Row],[Columna1]],Tabla9[],33,3)</f>
        <v>#REF!</v>
      </c>
      <c r="G662" t="e">
        <f>VLOOKUP(Tabla10[[#This Row],[Columna1]],Tabla9[],3,0)</f>
        <v>#N/A</v>
      </c>
      <c r="H662" t="s">
        <v>36</v>
      </c>
    </row>
    <row r="663" spans="1:8" hidden="1" x14ac:dyDescent="0.25">
      <c r="A663" t="s">
        <v>870</v>
      </c>
      <c r="B663" t="e">
        <f>VLOOKUP(Tabla10[[#This Row],[Columna1]],Tabla9[],1,0)</f>
        <v>#N/A</v>
      </c>
      <c r="C663" t="s">
        <v>152</v>
      </c>
      <c r="D663" t="e">
        <f>VLOOKUP(Tabla10[[#This Row],[Columna1]],Tabla9[],8,0)</f>
        <v>#N/A</v>
      </c>
      <c r="E663" t="s">
        <v>166</v>
      </c>
      <c r="F663" t="e">
        <f>VLOOKUP(Tabla10[[#This Row],[Columna1]],Tabla9[],33,3)</f>
        <v>#REF!</v>
      </c>
      <c r="G663" t="e">
        <f>VLOOKUP(Tabla10[[#This Row],[Columna1]],Tabla9[],3,0)</f>
        <v>#N/A</v>
      </c>
      <c r="H663" t="s">
        <v>45</v>
      </c>
    </row>
    <row r="664" spans="1:8" hidden="1" x14ac:dyDescent="0.25">
      <c r="A664" t="s">
        <v>871</v>
      </c>
      <c r="B664" t="str">
        <f>VLOOKUP(Tabla10[[#This Row],[Columna1]],Tabla9[],1,0)</f>
        <v>RICO BOVIO LUIS HUMBERTO</v>
      </c>
      <c r="C664" t="s">
        <v>152</v>
      </c>
      <c r="D664" t="str">
        <f>VLOOKUP(Tabla10[[#This Row],[Columna1]],Tabla9[],8,0)</f>
        <v>JEFE  DE DEPARTAMENTO DE TRAMITES Y LICENCIAS</v>
      </c>
      <c r="E664" t="s">
        <v>157</v>
      </c>
      <c r="F664" t="e">
        <f>VLOOKUP(Tabla10[[#This Row],[Columna1]],Tabla9[],33,3)</f>
        <v>#REF!</v>
      </c>
      <c r="G664" t="str">
        <f>VLOOKUP(Tabla10[[#This Row],[Columna1]],Tabla9[],3,0)</f>
        <v xml:space="preserve">JEFE DE DEPARTAMENTO </v>
      </c>
      <c r="H664" t="s">
        <v>60</v>
      </c>
    </row>
    <row r="665" spans="1:8" hidden="1" x14ac:dyDescent="0.25">
      <c r="A665" t="s">
        <v>872</v>
      </c>
      <c r="B665" t="e">
        <f>VLOOKUP(Tabla10[[#This Row],[Columna1]],Tabla9[],1,0)</f>
        <v>#N/A</v>
      </c>
      <c r="C665" t="s">
        <v>152</v>
      </c>
      <c r="D665" t="e">
        <f>VLOOKUP(Tabla10[[#This Row],[Columna1]],Tabla9[],8,0)</f>
        <v>#N/A</v>
      </c>
      <c r="E665" t="s">
        <v>156</v>
      </c>
      <c r="F665" t="e">
        <f>VLOOKUP(Tabla10[[#This Row],[Columna1]],Tabla9[],33,3)</f>
        <v>#REF!</v>
      </c>
      <c r="G665" t="e">
        <f>VLOOKUP(Tabla10[[#This Row],[Columna1]],Tabla9[],3,0)</f>
        <v>#N/A</v>
      </c>
      <c r="H665" t="s">
        <v>36</v>
      </c>
    </row>
    <row r="666" spans="1:8" hidden="1" x14ac:dyDescent="0.25">
      <c r="A666" t="s">
        <v>3859</v>
      </c>
      <c r="B666" t="e">
        <f>VLOOKUP(Tabla10[[#This Row],[Columna1]],Tabla9[],1,0)</f>
        <v>#N/A</v>
      </c>
      <c r="C666" t="s">
        <v>152</v>
      </c>
      <c r="D666" t="e">
        <f>VLOOKUP(Tabla10[[#This Row],[Columna1]],Tabla9[],8,0)</f>
        <v>#N/A</v>
      </c>
      <c r="E666" t="s">
        <v>154</v>
      </c>
      <c r="F666" t="e">
        <f>VLOOKUP(Tabla10[[#This Row],[Columna1]],Tabla9[],33,3)</f>
        <v>#REF!</v>
      </c>
      <c r="G666" t="e">
        <f>VLOOKUP(Tabla10[[#This Row],[Columna1]],Tabla9[],3,0)</f>
        <v>#N/A</v>
      </c>
      <c r="H666" t="s">
        <v>36</v>
      </c>
    </row>
    <row r="667" spans="1:8" hidden="1" x14ac:dyDescent="0.25">
      <c r="A667" t="s">
        <v>873</v>
      </c>
      <c r="B667" t="e">
        <f>VLOOKUP(Tabla10[[#This Row],[Columna1]],Tabla9[],1,0)</f>
        <v>#N/A</v>
      </c>
      <c r="C667" t="s">
        <v>152</v>
      </c>
      <c r="D667" t="e">
        <f>VLOOKUP(Tabla10[[#This Row],[Columna1]],Tabla9[],8,0)</f>
        <v>#N/A</v>
      </c>
      <c r="E667" t="s">
        <v>154</v>
      </c>
      <c r="F667" t="e">
        <f>VLOOKUP(Tabla10[[#This Row],[Columna1]],Tabla9[],33,3)</f>
        <v>#REF!</v>
      </c>
      <c r="G667" t="e">
        <f>VLOOKUP(Tabla10[[#This Row],[Columna1]],Tabla9[],3,0)</f>
        <v>#N/A</v>
      </c>
      <c r="H667" t="s">
        <v>36</v>
      </c>
    </row>
    <row r="668" spans="1:8" hidden="1" x14ac:dyDescent="0.25">
      <c r="A668" t="s">
        <v>874</v>
      </c>
      <c r="B668" t="e">
        <f>VLOOKUP(Tabla10[[#This Row],[Columna1]],Tabla9[],1,0)</f>
        <v>#N/A</v>
      </c>
      <c r="C668" t="s">
        <v>152</v>
      </c>
      <c r="D668" t="e">
        <f>VLOOKUP(Tabla10[[#This Row],[Columna1]],Tabla9[],8,0)</f>
        <v>#N/A</v>
      </c>
      <c r="E668" t="s">
        <v>154</v>
      </c>
      <c r="F668" t="e">
        <f>VLOOKUP(Tabla10[[#This Row],[Columna1]],Tabla9[],33,3)</f>
        <v>#REF!</v>
      </c>
      <c r="G668" t="e">
        <f>VLOOKUP(Tabla10[[#This Row],[Columna1]],Tabla9[],3,0)</f>
        <v>#N/A</v>
      </c>
      <c r="H668" t="s">
        <v>36</v>
      </c>
    </row>
    <row r="669" spans="1:8" hidden="1" x14ac:dyDescent="0.25">
      <c r="A669" t="s">
        <v>875</v>
      </c>
      <c r="B669" t="e">
        <f>VLOOKUP(Tabla10[[#This Row],[Columna1]],Tabla9[],1,0)</f>
        <v>#N/A</v>
      </c>
      <c r="C669" t="s">
        <v>152</v>
      </c>
      <c r="D669" t="e">
        <f>VLOOKUP(Tabla10[[#This Row],[Columna1]],Tabla9[],8,0)</f>
        <v>#N/A</v>
      </c>
      <c r="E669" t="s">
        <v>159</v>
      </c>
      <c r="F669" t="e">
        <f>VLOOKUP(Tabla10[[#This Row],[Columna1]],Tabla9[],33,3)</f>
        <v>#REF!</v>
      </c>
      <c r="G669" t="e">
        <f>VLOOKUP(Tabla10[[#This Row],[Columna1]],Tabla9[],3,0)</f>
        <v>#N/A</v>
      </c>
      <c r="H669" t="s">
        <v>36</v>
      </c>
    </row>
    <row r="670" spans="1:8" hidden="1" x14ac:dyDescent="0.25">
      <c r="A670" t="s">
        <v>876</v>
      </c>
      <c r="B670" t="e">
        <f>VLOOKUP(Tabla10[[#This Row],[Columna1]],Tabla9[],1,0)</f>
        <v>#N/A</v>
      </c>
      <c r="C670" t="s">
        <v>152</v>
      </c>
      <c r="D670" t="e">
        <f>VLOOKUP(Tabla10[[#This Row],[Columna1]],Tabla9[],8,0)</f>
        <v>#N/A</v>
      </c>
      <c r="E670" t="s">
        <v>154</v>
      </c>
      <c r="F670" t="e">
        <f>VLOOKUP(Tabla10[[#This Row],[Columna1]],Tabla9[],33,3)</f>
        <v>#REF!</v>
      </c>
      <c r="G670" t="e">
        <f>VLOOKUP(Tabla10[[#This Row],[Columna1]],Tabla9[],3,0)</f>
        <v>#N/A</v>
      </c>
      <c r="H670" t="s">
        <v>36</v>
      </c>
    </row>
    <row r="671" spans="1:8" hidden="1" x14ac:dyDescent="0.25">
      <c r="A671" t="s">
        <v>877</v>
      </c>
      <c r="B671" t="e">
        <f>VLOOKUP(Tabla10[[#This Row],[Columna1]],Tabla9[],1,0)</f>
        <v>#N/A</v>
      </c>
      <c r="C671" t="s">
        <v>152</v>
      </c>
      <c r="D671" t="e">
        <f>VLOOKUP(Tabla10[[#This Row],[Columna1]],Tabla9[],8,0)</f>
        <v>#N/A</v>
      </c>
      <c r="E671" t="s">
        <v>161</v>
      </c>
      <c r="F671" t="e">
        <f>VLOOKUP(Tabla10[[#This Row],[Columna1]],Tabla9[],33,3)</f>
        <v>#REF!</v>
      </c>
      <c r="G671" t="e">
        <f>VLOOKUP(Tabla10[[#This Row],[Columna1]],Tabla9[],3,0)</f>
        <v>#N/A</v>
      </c>
      <c r="H671" t="s">
        <v>36</v>
      </c>
    </row>
    <row r="672" spans="1:8" hidden="1" x14ac:dyDescent="0.25">
      <c r="A672" t="s">
        <v>878</v>
      </c>
      <c r="B672" t="str">
        <f>VLOOKUP(Tabla10[[#This Row],[Columna1]],Tabla9[],1,0)</f>
        <v>RUIZ HERNANDEZ REYES ERNESTO</v>
      </c>
      <c r="C672" t="s">
        <v>152</v>
      </c>
      <c r="D672" t="str">
        <f>VLOOKUP(Tabla10[[#This Row],[Columna1]],Tabla9[],8,0)</f>
        <v>JEFE  DE DEPARTAMENTO DE PLANEACION AMBIENTAL (INSPECCION)</v>
      </c>
      <c r="E672" t="s">
        <v>170</v>
      </c>
      <c r="F672" t="e">
        <f>VLOOKUP(Tabla10[[#This Row],[Columna1]],Tabla9[],33,3)</f>
        <v>#REF!</v>
      </c>
      <c r="G672" t="str">
        <f>VLOOKUP(Tabla10[[#This Row],[Columna1]],Tabla9[],3,0)</f>
        <v xml:space="preserve">JEFE DE DEPARTAMENTO </v>
      </c>
      <c r="H672" t="s">
        <v>60</v>
      </c>
    </row>
    <row r="673" spans="1:8" hidden="1" x14ac:dyDescent="0.25">
      <c r="A673" t="s">
        <v>879</v>
      </c>
      <c r="B673" t="e">
        <f>VLOOKUP(Tabla10[[#This Row],[Columna1]],Tabla9[],1,0)</f>
        <v>#N/A</v>
      </c>
      <c r="C673" t="s">
        <v>152</v>
      </c>
      <c r="D673" t="e">
        <f>VLOOKUP(Tabla10[[#This Row],[Columna1]],Tabla9[],8,0)</f>
        <v>#N/A</v>
      </c>
      <c r="E673" t="s">
        <v>155</v>
      </c>
      <c r="F673" t="e">
        <f>VLOOKUP(Tabla10[[#This Row],[Columna1]],Tabla9[],33,3)</f>
        <v>#REF!</v>
      </c>
      <c r="G673" t="e">
        <f>VLOOKUP(Tabla10[[#This Row],[Columna1]],Tabla9[],3,0)</f>
        <v>#N/A</v>
      </c>
      <c r="H673" t="s">
        <v>36</v>
      </c>
    </row>
    <row r="674" spans="1:8" hidden="1" x14ac:dyDescent="0.25">
      <c r="A674" t="s">
        <v>880</v>
      </c>
      <c r="B674" t="str">
        <f>VLOOKUP(Tabla10[[#This Row],[Columna1]],Tabla9[],1,0)</f>
        <v>SANTANA CORDOVA JESUS ARMANDO</v>
      </c>
      <c r="C674" t="s">
        <v>152</v>
      </c>
      <c r="D674" t="str">
        <f>VLOOKUP(Tabla10[[#This Row],[Columna1]],Tabla9[],8,0)</f>
        <v>JEFE  DE DEPARTAMENTO DE ADMINISTRACION PLAN DIRECTOR</v>
      </c>
      <c r="E674" t="s">
        <v>160</v>
      </c>
      <c r="F674" t="e">
        <f>VLOOKUP(Tabla10[[#This Row],[Columna1]],Tabla9[],33,3)</f>
        <v>#REF!</v>
      </c>
      <c r="G674" t="str">
        <f>VLOOKUP(Tabla10[[#This Row],[Columna1]],Tabla9[],3,0)</f>
        <v xml:space="preserve">JEFE DE DEPARTAMENTO </v>
      </c>
      <c r="H674" t="s">
        <v>60</v>
      </c>
    </row>
    <row r="675" spans="1:8" hidden="1" x14ac:dyDescent="0.25">
      <c r="A675" t="s">
        <v>881</v>
      </c>
      <c r="B675" t="e">
        <f>VLOOKUP(Tabla10[[#This Row],[Columna1]],Tabla9[],1,0)</f>
        <v>#N/A</v>
      </c>
      <c r="C675" t="s">
        <v>152</v>
      </c>
      <c r="D675" t="e">
        <f>VLOOKUP(Tabla10[[#This Row],[Columna1]],Tabla9[],8,0)</f>
        <v>#N/A</v>
      </c>
      <c r="E675" t="s">
        <v>154</v>
      </c>
      <c r="F675" t="e">
        <f>VLOOKUP(Tabla10[[#This Row],[Columna1]],Tabla9[],33,3)</f>
        <v>#REF!</v>
      </c>
      <c r="G675" t="e">
        <f>VLOOKUP(Tabla10[[#This Row],[Columna1]],Tabla9[],3,0)</f>
        <v>#N/A</v>
      </c>
      <c r="H675" t="s">
        <v>36</v>
      </c>
    </row>
    <row r="676" spans="1:8" hidden="1" x14ac:dyDescent="0.25">
      <c r="A676" t="s">
        <v>882</v>
      </c>
      <c r="B676" t="e">
        <f>VLOOKUP(Tabla10[[#This Row],[Columna1]],Tabla9[],1,0)</f>
        <v>#N/A</v>
      </c>
      <c r="C676" t="s">
        <v>152</v>
      </c>
      <c r="D676" t="e">
        <f>VLOOKUP(Tabla10[[#This Row],[Columna1]],Tabla9[],8,0)</f>
        <v>#N/A</v>
      </c>
      <c r="E676" t="s">
        <v>157</v>
      </c>
      <c r="F676" t="e">
        <f>VLOOKUP(Tabla10[[#This Row],[Columna1]],Tabla9[],33,3)</f>
        <v>#REF!</v>
      </c>
      <c r="G676" t="e">
        <f>VLOOKUP(Tabla10[[#This Row],[Columna1]],Tabla9[],3,0)</f>
        <v>#N/A</v>
      </c>
      <c r="H676" t="s">
        <v>36</v>
      </c>
    </row>
    <row r="677" spans="1:8" hidden="1" x14ac:dyDescent="0.25">
      <c r="A677" t="s">
        <v>883</v>
      </c>
      <c r="B677" t="e">
        <f>VLOOKUP(Tabla10[[#This Row],[Columna1]],Tabla9[],1,0)</f>
        <v>#N/A</v>
      </c>
      <c r="C677" t="s">
        <v>152</v>
      </c>
      <c r="D677" t="e">
        <f>VLOOKUP(Tabla10[[#This Row],[Columna1]],Tabla9[],8,0)</f>
        <v>#N/A</v>
      </c>
      <c r="E677" t="s">
        <v>154</v>
      </c>
      <c r="F677" t="e">
        <f>VLOOKUP(Tabla10[[#This Row],[Columna1]],Tabla9[],33,3)</f>
        <v>#REF!</v>
      </c>
      <c r="G677" t="e">
        <f>VLOOKUP(Tabla10[[#This Row],[Columna1]],Tabla9[],3,0)</f>
        <v>#N/A</v>
      </c>
      <c r="H677" t="s">
        <v>36</v>
      </c>
    </row>
    <row r="678" spans="1:8" hidden="1" x14ac:dyDescent="0.25">
      <c r="A678" t="s">
        <v>3851</v>
      </c>
      <c r="B678" t="e">
        <f>VLOOKUP(Tabla10[[#This Row],[Columna1]],Tabla9[],1,0)</f>
        <v>#N/A</v>
      </c>
      <c r="C678" t="s">
        <v>152</v>
      </c>
      <c r="D678" t="e">
        <f>VLOOKUP(Tabla10[[#This Row],[Columna1]],Tabla9[],8,0)</f>
        <v>#N/A</v>
      </c>
      <c r="E678" t="s">
        <v>171</v>
      </c>
      <c r="F678" t="e">
        <f>VLOOKUP(Tabla10[[#This Row],[Columna1]],Tabla9[],33,3)</f>
        <v>#REF!</v>
      </c>
      <c r="G678" t="e">
        <f>VLOOKUP(Tabla10[[#This Row],[Columna1]],Tabla9[],3,0)</f>
        <v>#N/A</v>
      </c>
      <c r="H678" t="s">
        <v>36</v>
      </c>
    </row>
    <row r="679" spans="1:8" hidden="1" x14ac:dyDescent="0.25">
      <c r="A679" t="s">
        <v>884</v>
      </c>
      <c r="B679" t="e">
        <f>VLOOKUP(Tabla10[[#This Row],[Columna1]],Tabla9[],1,0)</f>
        <v>#N/A</v>
      </c>
      <c r="C679" t="s">
        <v>152</v>
      </c>
      <c r="D679" t="e">
        <f>VLOOKUP(Tabla10[[#This Row],[Columna1]],Tabla9[],8,0)</f>
        <v>#N/A</v>
      </c>
      <c r="E679" t="s">
        <v>160</v>
      </c>
      <c r="F679" t="e">
        <f>VLOOKUP(Tabla10[[#This Row],[Columna1]],Tabla9[],33,3)</f>
        <v>#REF!</v>
      </c>
      <c r="G679" t="e">
        <f>VLOOKUP(Tabla10[[#This Row],[Columna1]],Tabla9[],3,0)</f>
        <v>#N/A</v>
      </c>
      <c r="H679" t="s">
        <v>172</v>
      </c>
    </row>
    <row r="680" spans="1:8" hidden="1" x14ac:dyDescent="0.25">
      <c r="A680" t="s">
        <v>885</v>
      </c>
      <c r="B680" t="str">
        <f>VLOOKUP(Tabla10[[#This Row],[Columna1]],Tabla9[],1,0)</f>
        <v>SILVA GARCIA JESUS MANUEL</v>
      </c>
      <c r="C680" t="s">
        <v>152</v>
      </c>
      <c r="D680" t="str">
        <f>VLOOKUP(Tabla10[[#This Row],[Columna1]],Tabla9[],8,0)</f>
        <v>JEFE  DE DEPARTAMENTO DE CONTROL Y EVALUACION DE FRACCIONAMIENTOS</v>
      </c>
      <c r="E680" t="s">
        <v>171</v>
      </c>
      <c r="F680" t="e">
        <f>VLOOKUP(Tabla10[[#This Row],[Columna1]],Tabla9[],33,3)</f>
        <v>#REF!</v>
      </c>
      <c r="G680" t="str">
        <f>VLOOKUP(Tabla10[[#This Row],[Columna1]],Tabla9[],3,0)</f>
        <v>JEFE DE DEPARTAMENTO</v>
      </c>
      <c r="H680" t="s">
        <v>60</v>
      </c>
    </row>
    <row r="681" spans="1:8" hidden="1" x14ac:dyDescent="0.25">
      <c r="A681" t="s">
        <v>886</v>
      </c>
      <c r="B681" t="e">
        <f>VLOOKUP(Tabla10[[#This Row],[Columna1]],Tabla9[],1,0)</f>
        <v>#N/A</v>
      </c>
      <c r="C681" t="s">
        <v>152</v>
      </c>
      <c r="D681" t="e">
        <f>VLOOKUP(Tabla10[[#This Row],[Columna1]],Tabla9[],8,0)</f>
        <v>#N/A</v>
      </c>
      <c r="E681" t="s">
        <v>157</v>
      </c>
      <c r="F681" t="e">
        <f>VLOOKUP(Tabla10[[#This Row],[Columna1]],Tabla9[],33,3)</f>
        <v>#REF!</v>
      </c>
      <c r="G681" t="e">
        <f>VLOOKUP(Tabla10[[#This Row],[Columna1]],Tabla9[],3,0)</f>
        <v>#N/A</v>
      </c>
      <c r="H681" t="s">
        <v>36</v>
      </c>
    </row>
    <row r="682" spans="1:8" hidden="1" x14ac:dyDescent="0.25">
      <c r="A682" t="s">
        <v>887</v>
      </c>
      <c r="B682" t="e">
        <f>VLOOKUP(Tabla10[[#This Row],[Columna1]],Tabla9[],1,0)</f>
        <v>#N/A</v>
      </c>
      <c r="C682" t="s">
        <v>152</v>
      </c>
      <c r="D682" t="e">
        <f>VLOOKUP(Tabla10[[#This Row],[Columna1]],Tabla9[],8,0)</f>
        <v>#N/A</v>
      </c>
      <c r="E682" t="s">
        <v>154</v>
      </c>
      <c r="F682" t="e">
        <f>VLOOKUP(Tabla10[[#This Row],[Columna1]],Tabla9[],33,3)</f>
        <v>#REF!</v>
      </c>
      <c r="G682" t="e">
        <f>VLOOKUP(Tabla10[[#This Row],[Columna1]],Tabla9[],3,0)</f>
        <v>#N/A</v>
      </c>
      <c r="H682" t="s">
        <v>36</v>
      </c>
    </row>
    <row r="683" spans="1:8" hidden="1" x14ac:dyDescent="0.25">
      <c r="A683" t="s">
        <v>888</v>
      </c>
      <c r="B683" t="e">
        <f>VLOOKUP(Tabla10[[#This Row],[Columna1]],Tabla9[],1,0)</f>
        <v>#N/A</v>
      </c>
      <c r="C683" t="s">
        <v>152</v>
      </c>
      <c r="D683" t="e">
        <f>VLOOKUP(Tabla10[[#This Row],[Columna1]],Tabla9[],8,0)</f>
        <v>#N/A</v>
      </c>
      <c r="E683" t="s">
        <v>155</v>
      </c>
      <c r="F683" t="e">
        <f>VLOOKUP(Tabla10[[#This Row],[Columna1]],Tabla9[],33,3)</f>
        <v>#REF!</v>
      </c>
      <c r="G683" t="e">
        <f>VLOOKUP(Tabla10[[#This Row],[Columna1]],Tabla9[],3,0)</f>
        <v>#N/A</v>
      </c>
      <c r="H683" t="s">
        <v>42</v>
      </c>
    </row>
    <row r="684" spans="1:8" hidden="1" x14ac:dyDescent="0.25">
      <c r="A684" t="s">
        <v>889</v>
      </c>
      <c r="B684" t="e">
        <f>VLOOKUP(Tabla10[[#This Row],[Columna1]],Tabla9[],1,0)</f>
        <v>#N/A</v>
      </c>
      <c r="C684" t="s">
        <v>152</v>
      </c>
      <c r="D684" t="e">
        <f>VLOOKUP(Tabla10[[#This Row],[Columna1]],Tabla9[],8,0)</f>
        <v>#N/A</v>
      </c>
      <c r="E684" t="s">
        <v>169</v>
      </c>
      <c r="F684" t="e">
        <f>VLOOKUP(Tabla10[[#This Row],[Columna1]],Tabla9[],33,3)</f>
        <v>#REF!</v>
      </c>
      <c r="G684" t="e">
        <f>VLOOKUP(Tabla10[[#This Row],[Columna1]],Tabla9[],3,0)</f>
        <v>#N/A</v>
      </c>
      <c r="H684" t="s">
        <v>36</v>
      </c>
    </row>
    <row r="685" spans="1:8" hidden="1" x14ac:dyDescent="0.25">
      <c r="A685" t="s">
        <v>3854</v>
      </c>
      <c r="B685" t="str">
        <f>VLOOKUP(Tabla10[[#This Row],[Columna1]],Tabla9[],1,0)</f>
        <v>SOLIS HERRERA ALEJANDRO</v>
      </c>
      <c r="C685" t="s">
        <v>152</v>
      </c>
      <c r="D685" t="str">
        <f>VLOOKUP(Tabla10[[#This Row],[Columna1]],Tabla9[],8,0)</f>
        <v>JEFE  DE DEPARTAMENTO DE INSPECCION</v>
      </c>
      <c r="E685" t="s">
        <v>154</v>
      </c>
      <c r="F685" t="e">
        <f>VLOOKUP(Tabla10[[#This Row],[Columna1]],Tabla9[],33,3)</f>
        <v>#REF!</v>
      </c>
      <c r="G685" t="str">
        <f>VLOOKUP(Tabla10[[#This Row],[Columna1]],Tabla9[],3,0)</f>
        <v>JEFE DE DEPARTAMENTO</v>
      </c>
      <c r="H685" t="s">
        <v>60</v>
      </c>
    </row>
    <row r="686" spans="1:8" hidden="1" x14ac:dyDescent="0.25">
      <c r="A686" t="s">
        <v>890</v>
      </c>
      <c r="B686" t="e">
        <f>VLOOKUP(Tabla10[[#This Row],[Columna1]],Tabla9[],1,0)</f>
        <v>#N/A</v>
      </c>
      <c r="C686" t="s">
        <v>152</v>
      </c>
      <c r="D686" t="e">
        <f>VLOOKUP(Tabla10[[#This Row],[Columna1]],Tabla9[],8,0)</f>
        <v>#N/A</v>
      </c>
      <c r="E686" t="s">
        <v>160</v>
      </c>
      <c r="F686" t="e">
        <f>VLOOKUP(Tabla10[[#This Row],[Columna1]],Tabla9[],33,3)</f>
        <v>#REF!</v>
      </c>
      <c r="G686" t="e">
        <f>VLOOKUP(Tabla10[[#This Row],[Columna1]],Tabla9[],3,0)</f>
        <v>#N/A</v>
      </c>
      <c r="H686" t="s">
        <v>36</v>
      </c>
    </row>
    <row r="687" spans="1:8" hidden="1" x14ac:dyDescent="0.25">
      <c r="A687" t="s">
        <v>3870</v>
      </c>
      <c r="B687" t="e">
        <f>VLOOKUP(Tabla10[[#This Row],[Columna1]],Tabla9[],1,0)</f>
        <v>#N/A</v>
      </c>
      <c r="C687" t="s">
        <v>152</v>
      </c>
      <c r="D687" t="e">
        <f>VLOOKUP(Tabla10[[#This Row],[Columna1]],Tabla9[],8,0)</f>
        <v>#N/A</v>
      </c>
      <c r="E687" t="s">
        <v>170</v>
      </c>
      <c r="F687" t="e">
        <f>VLOOKUP(Tabla10[[#This Row],[Columna1]],Tabla9[],33,3)</f>
        <v>#REF!</v>
      </c>
      <c r="G687" t="e">
        <f>VLOOKUP(Tabla10[[#This Row],[Columna1]],Tabla9[],3,0)</f>
        <v>#N/A</v>
      </c>
      <c r="H687" t="s">
        <v>45</v>
      </c>
    </row>
    <row r="688" spans="1:8" hidden="1" x14ac:dyDescent="0.25">
      <c r="A688" t="s">
        <v>891</v>
      </c>
      <c r="B688" t="e">
        <f>VLOOKUP(Tabla10[[#This Row],[Columna1]],Tabla9[],1,0)</f>
        <v>#N/A</v>
      </c>
      <c r="C688" t="s">
        <v>152</v>
      </c>
      <c r="D688" t="e">
        <f>VLOOKUP(Tabla10[[#This Row],[Columna1]],Tabla9[],8,0)</f>
        <v>#N/A</v>
      </c>
      <c r="E688" t="s">
        <v>160</v>
      </c>
      <c r="F688" t="e">
        <f>VLOOKUP(Tabla10[[#This Row],[Columna1]],Tabla9[],33,3)</f>
        <v>#REF!</v>
      </c>
      <c r="G688" t="e">
        <f>VLOOKUP(Tabla10[[#This Row],[Columna1]],Tabla9[],3,0)</f>
        <v>#N/A</v>
      </c>
      <c r="H688" t="s">
        <v>36</v>
      </c>
    </row>
    <row r="689" spans="1:8" hidden="1" x14ac:dyDescent="0.25">
      <c r="A689" t="s">
        <v>3852</v>
      </c>
      <c r="B689" t="e">
        <f>VLOOKUP(Tabla10[[#This Row],[Columna1]],Tabla9[],1,0)</f>
        <v>#N/A</v>
      </c>
      <c r="C689" t="s">
        <v>152</v>
      </c>
      <c r="D689" t="e">
        <f>VLOOKUP(Tabla10[[#This Row],[Columna1]],Tabla9[],8,0)</f>
        <v>#N/A</v>
      </c>
      <c r="E689" t="s">
        <v>171</v>
      </c>
      <c r="F689" t="e">
        <f>VLOOKUP(Tabla10[[#This Row],[Columna1]],Tabla9[],33,3)</f>
        <v>#REF!</v>
      </c>
      <c r="G689" t="e">
        <f>VLOOKUP(Tabla10[[#This Row],[Columna1]],Tabla9[],3,0)</f>
        <v>#N/A</v>
      </c>
      <c r="H689" t="s">
        <v>172</v>
      </c>
    </row>
    <row r="690" spans="1:8" hidden="1" x14ac:dyDescent="0.25">
      <c r="A690" t="s">
        <v>892</v>
      </c>
      <c r="B690" t="e">
        <f>VLOOKUP(Tabla10[[#This Row],[Columna1]],Tabla9[],1,0)</f>
        <v>#N/A</v>
      </c>
      <c r="C690" t="s">
        <v>152</v>
      </c>
      <c r="D690" t="e">
        <f>VLOOKUP(Tabla10[[#This Row],[Columna1]],Tabla9[],8,0)</f>
        <v>#N/A</v>
      </c>
      <c r="E690" t="s">
        <v>166</v>
      </c>
      <c r="F690" t="e">
        <f>VLOOKUP(Tabla10[[#This Row],[Columna1]],Tabla9[],33,3)</f>
        <v>#REF!</v>
      </c>
      <c r="G690" t="e">
        <f>VLOOKUP(Tabla10[[#This Row],[Columna1]],Tabla9[],3,0)</f>
        <v>#N/A</v>
      </c>
      <c r="H690" t="s">
        <v>36</v>
      </c>
    </row>
    <row r="691" spans="1:8" hidden="1" x14ac:dyDescent="0.25">
      <c r="A691" t="s">
        <v>893</v>
      </c>
      <c r="B691" t="e">
        <f>VLOOKUP(Tabla10[[#This Row],[Columna1]],Tabla9[],1,0)</f>
        <v>#N/A</v>
      </c>
      <c r="C691" t="s">
        <v>152</v>
      </c>
      <c r="D691" t="e">
        <f>VLOOKUP(Tabla10[[#This Row],[Columna1]],Tabla9[],8,0)</f>
        <v>#N/A</v>
      </c>
      <c r="E691" t="s">
        <v>161</v>
      </c>
      <c r="F691" t="e">
        <f>VLOOKUP(Tabla10[[#This Row],[Columna1]],Tabla9[],33,3)</f>
        <v>#REF!</v>
      </c>
      <c r="G691" t="e">
        <f>VLOOKUP(Tabla10[[#This Row],[Columna1]],Tabla9[],3,0)</f>
        <v>#N/A</v>
      </c>
      <c r="H691" t="s">
        <v>36</v>
      </c>
    </row>
    <row r="692" spans="1:8" hidden="1" x14ac:dyDescent="0.25">
      <c r="A692" t="s">
        <v>894</v>
      </c>
      <c r="B692" t="e">
        <f>VLOOKUP(Tabla10[[#This Row],[Columna1]],Tabla9[],1,0)</f>
        <v>#N/A</v>
      </c>
      <c r="C692" t="s">
        <v>152</v>
      </c>
      <c r="D692" t="e">
        <f>VLOOKUP(Tabla10[[#This Row],[Columna1]],Tabla9[],8,0)</f>
        <v>#N/A</v>
      </c>
      <c r="E692" t="s">
        <v>170</v>
      </c>
      <c r="F692" t="e">
        <f>VLOOKUP(Tabla10[[#This Row],[Columna1]],Tabla9[],33,3)</f>
        <v>#REF!</v>
      </c>
      <c r="G692" t="e">
        <f>VLOOKUP(Tabla10[[#This Row],[Columna1]],Tabla9[],3,0)</f>
        <v>#N/A</v>
      </c>
      <c r="H692" t="s">
        <v>36</v>
      </c>
    </row>
    <row r="693" spans="1:8" hidden="1" x14ac:dyDescent="0.25">
      <c r="A693" t="s">
        <v>895</v>
      </c>
      <c r="B693" t="e">
        <f>VLOOKUP(Tabla10[[#This Row],[Columna1]],Tabla9[],1,0)</f>
        <v>#N/A</v>
      </c>
      <c r="C693" t="s">
        <v>152</v>
      </c>
      <c r="D693" t="e">
        <f>VLOOKUP(Tabla10[[#This Row],[Columna1]],Tabla9[],8,0)</f>
        <v>#N/A</v>
      </c>
      <c r="E693" t="s">
        <v>169</v>
      </c>
      <c r="F693" t="e">
        <f>VLOOKUP(Tabla10[[#This Row],[Columna1]],Tabla9[],33,3)</f>
        <v>#REF!</v>
      </c>
      <c r="G693" t="e">
        <f>VLOOKUP(Tabla10[[#This Row],[Columna1]],Tabla9[],3,0)</f>
        <v>#N/A</v>
      </c>
      <c r="H693" t="s">
        <v>45</v>
      </c>
    </row>
    <row r="694" spans="1:8" hidden="1" x14ac:dyDescent="0.25">
      <c r="A694" t="s">
        <v>3863</v>
      </c>
      <c r="B694" t="e">
        <f>VLOOKUP(Tabla10[[#This Row],[Columna1]],Tabla9[],1,0)</f>
        <v>#N/A</v>
      </c>
      <c r="C694" t="s">
        <v>152</v>
      </c>
      <c r="D694" t="e">
        <f>VLOOKUP(Tabla10[[#This Row],[Columna1]],Tabla9[],8,0)</f>
        <v>#N/A</v>
      </c>
      <c r="E694" t="s">
        <v>160</v>
      </c>
      <c r="F694" t="e">
        <f>VLOOKUP(Tabla10[[#This Row],[Columna1]],Tabla9[],33,3)</f>
        <v>#REF!</v>
      </c>
      <c r="G694" t="e">
        <f>VLOOKUP(Tabla10[[#This Row],[Columna1]],Tabla9[],3,0)</f>
        <v>#N/A</v>
      </c>
      <c r="H694" t="s">
        <v>36</v>
      </c>
    </row>
    <row r="695" spans="1:8" hidden="1" x14ac:dyDescent="0.25">
      <c r="A695" t="s">
        <v>3865</v>
      </c>
      <c r="B695" t="e">
        <f>VLOOKUP(Tabla10[[#This Row],[Columna1]],Tabla9[],1,0)</f>
        <v>#N/A</v>
      </c>
      <c r="C695" t="s">
        <v>152</v>
      </c>
      <c r="D695" t="e">
        <f>VLOOKUP(Tabla10[[#This Row],[Columna1]],Tabla9[],8,0)</f>
        <v>#N/A</v>
      </c>
      <c r="E695" t="s">
        <v>157</v>
      </c>
      <c r="F695" t="e">
        <f>VLOOKUP(Tabla10[[#This Row],[Columna1]],Tabla9[],33,3)</f>
        <v>#REF!</v>
      </c>
      <c r="G695" t="e">
        <f>VLOOKUP(Tabla10[[#This Row],[Columna1]],Tabla9[],3,0)</f>
        <v>#N/A</v>
      </c>
      <c r="H695" t="s">
        <v>36</v>
      </c>
    </row>
    <row r="696" spans="1:8" hidden="1" x14ac:dyDescent="0.25">
      <c r="A696" t="s">
        <v>896</v>
      </c>
      <c r="B696" t="e">
        <f>VLOOKUP(Tabla10[[#This Row],[Columna1]],Tabla9[],1,0)</f>
        <v>#N/A</v>
      </c>
      <c r="C696" t="s">
        <v>152</v>
      </c>
      <c r="D696" t="e">
        <f>VLOOKUP(Tabla10[[#This Row],[Columna1]],Tabla9[],8,0)</f>
        <v>#N/A</v>
      </c>
      <c r="E696" t="s">
        <v>159</v>
      </c>
      <c r="F696" t="e">
        <f>VLOOKUP(Tabla10[[#This Row],[Columna1]],Tabla9[],33,3)</f>
        <v>#REF!</v>
      </c>
      <c r="G696" t="e">
        <f>VLOOKUP(Tabla10[[#This Row],[Columna1]],Tabla9[],3,0)</f>
        <v>#N/A</v>
      </c>
      <c r="H696" t="s">
        <v>36</v>
      </c>
    </row>
    <row r="697" spans="1:8" hidden="1" x14ac:dyDescent="0.25">
      <c r="A697" t="s">
        <v>897</v>
      </c>
      <c r="B697" t="e">
        <f>VLOOKUP(Tabla10[[#This Row],[Columna1]],Tabla9[],1,0)</f>
        <v>#N/A</v>
      </c>
      <c r="C697" t="s">
        <v>152</v>
      </c>
      <c r="D697" t="e">
        <f>VLOOKUP(Tabla10[[#This Row],[Columna1]],Tabla9[],8,0)</f>
        <v>#N/A</v>
      </c>
      <c r="E697" t="s">
        <v>163</v>
      </c>
      <c r="F697" t="e">
        <f>VLOOKUP(Tabla10[[#This Row],[Columna1]],Tabla9[],33,3)</f>
        <v>#REF!</v>
      </c>
      <c r="G697" t="e">
        <f>VLOOKUP(Tabla10[[#This Row],[Columna1]],Tabla9[],3,0)</f>
        <v>#N/A</v>
      </c>
      <c r="H697" t="s">
        <v>36</v>
      </c>
    </row>
    <row r="698" spans="1:8" hidden="1" x14ac:dyDescent="0.25">
      <c r="A698" t="s">
        <v>898</v>
      </c>
      <c r="B698" t="str">
        <f>VLOOKUP(Tabla10[[#This Row],[Columna1]],Tabla9[],1,0)</f>
        <v>ANALCO BACA ELIOTH RAUL</v>
      </c>
      <c r="C698" t="s">
        <v>173</v>
      </c>
      <c r="D698" t="str">
        <f>VLOOKUP(Tabla10[[#This Row],[Columna1]],Tabla9[],8,0)</f>
        <v>LIDER DE PROYECTO DEL DESPACHO DEL SUBDIRECTOR DE SERVICIOS</v>
      </c>
      <c r="E698" t="s">
        <v>174</v>
      </c>
      <c r="F698" t="e">
        <f>VLOOKUP(Tabla10[[#This Row],[Columna1]],Tabla9[],33,3)</f>
        <v>#REF!</v>
      </c>
      <c r="G698" t="str">
        <f>VLOOKUP(Tabla10[[#This Row],[Columna1]],Tabla9[],3,0)</f>
        <v>LIDER DE PROYECTO</v>
      </c>
      <c r="H698" t="s">
        <v>44</v>
      </c>
    </row>
    <row r="699" spans="1:8" hidden="1" x14ac:dyDescent="0.25">
      <c r="A699" t="s">
        <v>899</v>
      </c>
      <c r="B699" t="e">
        <f>VLOOKUP(Tabla10[[#This Row],[Columna1]],Tabla9[],1,0)</f>
        <v>#N/A</v>
      </c>
      <c r="C699" t="s">
        <v>173</v>
      </c>
      <c r="D699" t="e">
        <f>VLOOKUP(Tabla10[[#This Row],[Columna1]],Tabla9[],8,0)</f>
        <v>#N/A</v>
      </c>
      <c r="E699" t="s">
        <v>177</v>
      </c>
      <c r="F699" t="e">
        <f>VLOOKUP(Tabla10[[#This Row],[Columna1]],Tabla9[],33,3)</f>
        <v>#REF!</v>
      </c>
      <c r="G699" t="e">
        <f>VLOOKUP(Tabla10[[#This Row],[Columna1]],Tabla9[],3,0)</f>
        <v>#N/A</v>
      </c>
      <c r="H699" t="s">
        <v>140</v>
      </c>
    </row>
    <row r="700" spans="1:8" hidden="1" x14ac:dyDescent="0.25">
      <c r="A700" t="s">
        <v>900</v>
      </c>
      <c r="B700" t="e">
        <f>VLOOKUP(Tabla10[[#This Row],[Columna1]],Tabla9[],1,0)</f>
        <v>#N/A</v>
      </c>
      <c r="C700" t="s">
        <v>173</v>
      </c>
      <c r="D700" t="e">
        <f>VLOOKUP(Tabla10[[#This Row],[Columna1]],Tabla9[],8,0)</f>
        <v>#N/A</v>
      </c>
      <c r="E700" t="s">
        <v>177</v>
      </c>
      <c r="F700" t="e">
        <f>VLOOKUP(Tabla10[[#This Row],[Columna1]],Tabla9[],33,3)</f>
        <v>#REF!</v>
      </c>
      <c r="G700" t="e">
        <f>VLOOKUP(Tabla10[[#This Row],[Columna1]],Tabla9[],3,0)</f>
        <v>#N/A</v>
      </c>
      <c r="H700" t="s">
        <v>140</v>
      </c>
    </row>
    <row r="701" spans="1:8" hidden="1" x14ac:dyDescent="0.25">
      <c r="A701" t="s">
        <v>3917</v>
      </c>
      <c r="B701" t="e">
        <f>VLOOKUP(Tabla10[[#This Row],[Columna1]],Tabla9[],1,0)</f>
        <v>#N/A</v>
      </c>
      <c r="C701" t="s">
        <v>173</v>
      </c>
      <c r="D701" t="e">
        <f>VLOOKUP(Tabla10[[#This Row],[Columna1]],Tabla9[],8,0)</f>
        <v>#N/A</v>
      </c>
      <c r="E701" t="s">
        <v>176</v>
      </c>
      <c r="F701" t="e">
        <f>VLOOKUP(Tabla10[[#This Row],[Columna1]],Tabla9[],33,3)</f>
        <v>#REF!</v>
      </c>
      <c r="G701" t="e">
        <f>VLOOKUP(Tabla10[[#This Row],[Columna1]],Tabla9[],3,0)</f>
        <v>#N/A</v>
      </c>
      <c r="H701" t="s">
        <v>113</v>
      </c>
    </row>
    <row r="702" spans="1:8" hidden="1" x14ac:dyDescent="0.25">
      <c r="A702" t="s">
        <v>901</v>
      </c>
      <c r="B702" t="e">
        <f>VLOOKUP(Tabla10[[#This Row],[Columna1]],Tabla9[],1,0)</f>
        <v>#N/A</v>
      </c>
      <c r="C702" t="s">
        <v>173</v>
      </c>
      <c r="D702" t="e">
        <f>VLOOKUP(Tabla10[[#This Row],[Columna1]],Tabla9[],8,0)</f>
        <v>#N/A</v>
      </c>
      <c r="E702" t="s">
        <v>177</v>
      </c>
      <c r="F702" t="e">
        <f>VLOOKUP(Tabla10[[#This Row],[Columna1]],Tabla9[],33,3)</f>
        <v>#REF!</v>
      </c>
      <c r="G702" t="e">
        <f>VLOOKUP(Tabla10[[#This Row],[Columna1]],Tabla9[],3,0)</f>
        <v>#N/A</v>
      </c>
      <c r="H702" t="s">
        <v>113</v>
      </c>
    </row>
    <row r="703" spans="1:8" hidden="1" x14ac:dyDescent="0.25">
      <c r="A703" t="s">
        <v>902</v>
      </c>
      <c r="B703" t="e">
        <f>VLOOKUP(Tabla10[[#This Row],[Columna1]],Tabla9[],1,0)</f>
        <v>#N/A</v>
      </c>
      <c r="C703" t="s">
        <v>173</v>
      </c>
      <c r="D703" t="e">
        <f>VLOOKUP(Tabla10[[#This Row],[Columna1]],Tabla9[],8,0)</f>
        <v>#N/A</v>
      </c>
      <c r="E703" t="s">
        <v>177</v>
      </c>
      <c r="F703" t="e">
        <f>VLOOKUP(Tabla10[[#This Row],[Columna1]],Tabla9[],33,3)</f>
        <v>#REF!</v>
      </c>
      <c r="G703" t="e">
        <f>VLOOKUP(Tabla10[[#This Row],[Columna1]],Tabla9[],3,0)</f>
        <v>#N/A</v>
      </c>
      <c r="H703" t="s">
        <v>140</v>
      </c>
    </row>
    <row r="704" spans="1:8" hidden="1" x14ac:dyDescent="0.25">
      <c r="A704" t="s">
        <v>3879</v>
      </c>
      <c r="B704" t="e">
        <f>VLOOKUP(Tabla10[[#This Row],[Columna1]],Tabla9[],1,0)</f>
        <v>#N/A</v>
      </c>
      <c r="C704" t="s">
        <v>173</v>
      </c>
      <c r="D704" t="e">
        <f>VLOOKUP(Tabla10[[#This Row],[Columna1]],Tabla9[],8,0)</f>
        <v>#N/A</v>
      </c>
      <c r="E704" t="s">
        <v>178</v>
      </c>
      <c r="F704" t="e">
        <f>VLOOKUP(Tabla10[[#This Row],[Columna1]],Tabla9[],33,3)</f>
        <v>#REF!</v>
      </c>
      <c r="G704" t="e">
        <f>VLOOKUP(Tabla10[[#This Row],[Columna1]],Tabla9[],3,0)</f>
        <v>#N/A</v>
      </c>
      <c r="H704" t="s">
        <v>36</v>
      </c>
    </row>
    <row r="705" spans="1:8" hidden="1" x14ac:dyDescent="0.25">
      <c r="A705" t="s">
        <v>903</v>
      </c>
      <c r="B705" t="e">
        <f>VLOOKUP(Tabla10[[#This Row],[Columna1]],Tabla9[],1,0)</f>
        <v>#N/A</v>
      </c>
      <c r="C705" t="s">
        <v>173</v>
      </c>
      <c r="D705" t="e">
        <f>VLOOKUP(Tabla10[[#This Row],[Columna1]],Tabla9[],8,0)</f>
        <v>#N/A</v>
      </c>
      <c r="E705" t="s">
        <v>177</v>
      </c>
      <c r="F705" t="e">
        <f>VLOOKUP(Tabla10[[#This Row],[Columna1]],Tabla9[],33,3)</f>
        <v>#REF!</v>
      </c>
      <c r="G705" t="e">
        <f>VLOOKUP(Tabla10[[#This Row],[Columna1]],Tabla9[],3,0)</f>
        <v>#N/A</v>
      </c>
      <c r="H705" t="s">
        <v>142</v>
      </c>
    </row>
    <row r="706" spans="1:8" hidden="1" x14ac:dyDescent="0.25">
      <c r="A706" t="s">
        <v>3987</v>
      </c>
      <c r="B706" t="e">
        <f>VLOOKUP(Tabla10[[#This Row],[Columna1]],Tabla9[],1,0)</f>
        <v>#N/A</v>
      </c>
      <c r="C706" t="s">
        <v>173</v>
      </c>
      <c r="D706" t="e">
        <f>VLOOKUP(Tabla10[[#This Row],[Columna1]],Tabla9[],8,0)</f>
        <v>#N/A</v>
      </c>
      <c r="E706" t="s">
        <v>177</v>
      </c>
      <c r="F706" t="e">
        <f>VLOOKUP(Tabla10[[#This Row],[Columna1]],Tabla9[],33,3)</f>
        <v>#REF!</v>
      </c>
      <c r="G706" t="e">
        <f>VLOOKUP(Tabla10[[#This Row],[Columna1]],Tabla9[],3,0)</f>
        <v>#N/A</v>
      </c>
      <c r="H706" t="s">
        <v>140</v>
      </c>
    </row>
    <row r="707" spans="1:8" hidden="1" x14ac:dyDescent="0.25">
      <c r="A707" t="s">
        <v>904</v>
      </c>
      <c r="B707" t="e">
        <f>VLOOKUP(Tabla10[[#This Row],[Columna1]],Tabla9[],1,0)</f>
        <v>#N/A</v>
      </c>
      <c r="C707" t="s">
        <v>173</v>
      </c>
      <c r="D707" t="e">
        <f>VLOOKUP(Tabla10[[#This Row],[Columna1]],Tabla9[],8,0)</f>
        <v>#N/A</v>
      </c>
      <c r="E707" t="s">
        <v>177</v>
      </c>
      <c r="F707" t="e">
        <f>VLOOKUP(Tabla10[[#This Row],[Columna1]],Tabla9[],33,3)</f>
        <v>#REF!</v>
      </c>
      <c r="G707" t="e">
        <f>VLOOKUP(Tabla10[[#This Row],[Columna1]],Tabla9[],3,0)</f>
        <v>#N/A</v>
      </c>
      <c r="H707" t="s">
        <v>113</v>
      </c>
    </row>
    <row r="708" spans="1:8" hidden="1" x14ac:dyDescent="0.25">
      <c r="A708" t="s">
        <v>905</v>
      </c>
      <c r="B708" t="e">
        <f>VLOOKUP(Tabla10[[#This Row],[Columna1]],Tabla9[],1,0)</f>
        <v>#N/A</v>
      </c>
      <c r="C708" t="s">
        <v>173</v>
      </c>
      <c r="D708" t="e">
        <f>VLOOKUP(Tabla10[[#This Row],[Columna1]],Tabla9[],8,0)</f>
        <v>#N/A</v>
      </c>
      <c r="E708" t="s">
        <v>177</v>
      </c>
      <c r="F708" t="e">
        <f>VLOOKUP(Tabla10[[#This Row],[Columna1]],Tabla9[],33,3)</f>
        <v>#REF!</v>
      </c>
      <c r="G708" t="e">
        <f>VLOOKUP(Tabla10[[#This Row],[Columna1]],Tabla9[],3,0)</f>
        <v>#N/A</v>
      </c>
      <c r="H708" t="s">
        <v>140</v>
      </c>
    </row>
    <row r="709" spans="1:8" hidden="1" x14ac:dyDescent="0.25">
      <c r="A709" t="s">
        <v>906</v>
      </c>
      <c r="B709" t="e">
        <f>VLOOKUP(Tabla10[[#This Row],[Columna1]],Tabla9[],1,0)</f>
        <v>#N/A</v>
      </c>
      <c r="C709" t="s">
        <v>173</v>
      </c>
      <c r="D709" t="e">
        <f>VLOOKUP(Tabla10[[#This Row],[Columna1]],Tabla9[],8,0)</f>
        <v>#N/A</v>
      </c>
      <c r="E709" t="s">
        <v>174</v>
      </c>
      <c r="F709" t="e">
        <f>VLOOKUP(Tabla10[[#This Row],[Columna1]],Tabla9[],33,3)</f>
        <v>#REF!</v>
      </c>
      <c r="G709" t="e">
        <f>VLOOKUP(Tabla10[[#This Row],[Columna1]],Tabla9[],3,0)</f>
        <v>#N/A</v>
      </c>
      <c r="H709" t="s">
        <v>148</v>
      </c>
    </row>
    <row r="710" spans="1:8" hidden="1" x14ac:dyDescent="0.25">
      <c r="A710" t="s">
        <v>907</v>
      </c>
      <c r="B710" t="e">
        <f>VLOOKUP(Tabla10[[#This Row],[Columna1]],Tabla9[],1,0)</f>
        <v>#N/A</v>
      </c>
      <c r="C710" t="s">
        <v>173</v>
      </c>
      <c r="D710" t="e">
        <f>VLOOKUP(Tabla10[[#This Row],[Columna1]],Tabla9[],8,0)</f>
        <v>#N/A</v>
      </c>
      <c r="E710" t="s">
        <v>177</v>
      </c>
      <c r="F710" t="e">
        <f>VLOOKUP(Tabla10[[#This Row],[Columna1]],Tabla9[],33,3)</f>
        <v>#REF!</v>
      </c>
      <c r="G710" t="e">
        <f>VLOOKUP(Tabla10[[#This Row],[Columna1]],Tabla9[],3,0)</f>
        <v>#N/A</v>
      </c>
      <c r="H710" t="s">
        <v>140</v>
      </c>
    </row>
    <row r="711" spans="1:8" hidden="1" x14ac:dyDescent="0.25">
      <c r="A711" t="s">
        <v>908</v>
      </c>
      <c r="B711" t="e">
        <f>VLOOKUP(Tabla10[[#This Row],[Columna1]],Tabla9[],1,0)</f>
        <v>#N/A</v>
      </c>
      <c r="C711" t="s">
        <v>173</v>
      </c>
      <c r="D711" t="e">
        <f>VLOOKUP(Tabla10[[#This Row],[Columna1]],Tabla9[],8,0)</f>
        <v>#N/A</v>
      </c>
      <c r="E711" t="s">
        <v>179</v>
      </c>
      <c r="F711" t="e">
        <f>VLOOKUP(Tabla10[[#This Row],[Columna1]],Tabla9[],33,3)</f>
        <v>#REF!</v>
      </c>
      <c r="G711" t="e">
        <f>VLOOKUP(Tabla10[[#This Row],[Columna1]],Tabla9[],3,0)</f>
        <v>#N/A</v>
      </c>
      <c r="H711" t="s">
        <v>136</v>
      </c>
    </row>
    <row r="712" spans="1:8" hidden="1" x14ac:dyDescent="0.25">
      <c r="A712" t="s">
        <v>3959</v>
      </c>
      <c r="B712" t="e">
        <f>VLOOKUP(Tabla10[[#This Row],[Columna1]],Tabla9[],1,0)</f>
        <v>#N/A</v>
      </c>
      <c r="C712" t="s">
        <v>173</v>
      </c>
      <c r="D712" t="e">
        <f>VLOOKUP(Tabla10[[#This Row],[Columna1]],Tabla9[],8,0)</f>
        <v>#N/A</v>
      </c>
      <c r="E712" t="s">
        <v>180</v>
      </c>
      <c r="F712" t="e">
        <f>VLOOKUP(Tabla10[[#This Row],[Columna1]],Tabla9[],33,3)</f>
        <v>#REF!</v>
      </c>
      <c r="G712" t="e">
        <f>VLOOKUP(Tabla10[[#This Row],[Columna1]],Tabla9[],3,0)</f>
        <v>#N/A</v>
      </c>
      <c r="H712" t="s">
        <v>125</v>
      </c>
    </row>
    <row r="713" spans="1:8" hidden="1" x14ac:dyDescent="0.25">
      <c r="A713" t="s">
        <v>3931</v>
      </c>
      <c r="B713" t="e">
        <f>VLOOKUP(Tabla10[[#This Row],[Columna1]],Tabla9[],1,0)</f>
        <v>#N/A</v>
      </c>
      <c r="C713" t="s">
        <v>173</v>
      </c>
      <c r="D713" t="e">
        <f>VLOOKUP(Tabla10[[#This Row],[Columna1]],Tabla9[],8,0)</f>
        <v>#N/A</v>
      </c>
      <c r="E713" t="s">
        <v>176</v>
      </c>
      <c r="F713" t="e">
        <f>VLOOKUP(Tabla10[[#This Row],[Columna1]],Tabla9[],33,3)</f>
        <v>#REF!</v>
      </c>
      <c r="G713" t="e">
        <f>VLOOKUP(Tabla10[[#This Row],[Columna1]],Tabla9[],3,0)</f>
        <v>#N/A</v>
      </c>
      <c r="H713" t="s">
        <v>140</v>
      </c>
    </row>
    <row r="714" spans="1:8" hidden="1" x14ac:dyDescent="0.25">
      <c r="A714" t="s">
        <v>909</v>
      </c>
      <c r="B714" t="e">
        <f>VLOOKUP(Tabla10[[#This Row],[Columna1]],Tabla9[],1,0)</f>
        <v>#N/A</v>
      </c>
      <c r="C714" t="s">
        <v>173</v>
      </c>
      <c r="D714" t="e">
        <f>VLOOKUP(Tabla10[[#This Row],[Columna1]],Tabla9[],8,0)</f>
        <v>#N/A</v>
      </c>
      <c r="E714" t="s">
        <v>179</v>
      </c>
      <c r="F714" t="e">
        <f>VLOOKUP(Tabla10[[#This Row],[Columna1]],Tabla9[],33,3)</f>
        <v>#REF!</v>
      </c>
      <c r="G714" t="e">
        <f>VLOOKUP(Tabla10[[#This Row],[Columna1]],Tabla9[],3,0)</f>
        <v>#N/A</v>
      </c>
      <c r="H714" t="s">
        <v>140</v>
      </c>
    </row>
    <row r="715" spans="1:8" hidden="1" x14ac:dyDescent="0.25">
      <c r="A715" t="s">
        <v>3919</v>
      </c>
      <c r="B715" t="e">
        <f>VLOOKUP(Tabla10[[#This Row],[Columna1]],Tabla9[],1,0)</f>
        <v>#N/A</v>
      </c>
      <c r="C715" t="s">
        <v>173</v>
      </c>
      <c r="D715" t="e">
        <f>VLOOKUP(Tabla10[[#This Row],[Columna1]],Tabla9[],8,0)</f>
        <v>#N/A</v>
      </c>
      <c r="E715" t="s">
        <v>176</v>
      </c>
      <c r="F715" t="e">
        <f>VLOOKUP(Tabla10[[#This Row],[Columna1]],Tabla9[],33,3)</f>
        <v>#REF!</v>
      </c>
      <c r="G715" t="e">
        <f>VLOOKUP(Tabla10[[#This Row],[Columna1]],Tabla9[],3,0)</f>
        <v>#N/A</v>
      </c>
      <c r="H715" t="s">
        <v>50</v>
      </c>
    </row>
    <row r="716" spans="1:8" hidden="1" x14ac:dyDescent="0.25">
      <c r="A716" t="s">
        <v>910</v>
      </c>
      <c r="B716" t="e">
        <f>VLOOKUP(Tabla10[[#This Row],[Columna1]],Tabla9[],1,0)</f>
        <v>#N/A</v>
      </c>
      <c r="C716" t="s">
        <v>173</v>
      </c>
      <c r="D716" t="e">
        <f>VLOOKUP(Tabla10[[#This Row],[Columna1]],Tabla9[],8,0)</f>
        <v>#N/A</v>
      </c>
      <c r="E716" t="s">
        <v>181</v>
      </c>
      <c r="F716" t="e">
        <f>VLOOKUP(Tabla10[[#This Row],[Columna1]],Tabla9[],33,3)</f>
        <v>#REF!</v>
      </c>
      <c r="G716" t="e">
        <f>VLOOKUP(Tabla10[[#This Row],[Columna1]],Tabla9[],3,0)</f>
        <v>#N/A</v>
      </c>
      <c r="H716" t="s">
        <v>140</v>
      </c>
    </row>
    <row r="717" spans="1:8" hidden="1" x14ac:dyDescent="0.25">
      <c r="A717" t="s">
        <v>911</v>
      </c>
      <c r="B717" t="e">
        <f>VLOOKUP(Tabla10[[#This Row],[Columna1]],Tabla9[],1,0)</f>
        <v>#N/A</v>
      </c>
      <c r="C717" t="s">
        <v>173</v>
      </c>
      <c r="D717" t="e">
        <f>VLOOKUP(Tabla10[[#This Row],[Columna1]],Tabla9[],8,0)</f>
        <v>#N/A</v>
      </c>
      <c r="E717" t="s">
        <v>181</v>
      </c>
      <c r="F717" t="e">
        <f>VLOOKUP(Tabla10[[#This Row],[Columna1]],Tabla9[],33,3)</f>
        <v>#REF!</v>
      </c>
      <c r="G717" t="e">
        <f>VLOOKUP(Tabla10[[#This Row],[Columna1]],Tabla9[],3,0)</f>
        <v>#N/A</v>
      </c>
      <c r="H717" t="s">
        <v>140</v>
      </c>
    </row>
    <row r="718" spans="1:8" hidden="1" x14ac:dyDescent="0.25">
      <c r="A718" t="s">
        <v>3918</v>
      </c>
      <c r="B718" t="e">
        <f>VLOOKUP(Tabla10[[#This Row],[Columna1]],Tabla9[],1,0)</f>
        <v>#N/A</v>
      </c>
      <c r="C718" t="s">
        <v>173</v>
      </c>
      <c r="D718" t="e">
        <f>VLOOKUP(Tabla10[[#This Row],[Columna1]],Tabla9[],8,0)</f>
        <v>#N/A</v>
      </c>
      <c r="E718" t="s">
        <v>176</v>
      </c>
      <c r="F718" t="e">
        <f>VLOOKUP(Tabla10[[#This Row],[Columna1]],Tabla9[],33,3)</f>
        <v>#REF!</v>
      </c>
      <c r="G718" t="e">
        <f>VLOOKUP(Tabla10[[#This Row],[Columna1]],Tabla9[],3,0)</f>
        <v>#N/A</v>
      </c>
      <c r="H718" t="s">
        <v>113</v>
      </c>
    </row>
    <row r="719" spans="1:8" hidden="1" x14ac:dyDescent="0.25">
      <c r="A719" t="s">
        <v>912</v>
      </c>
      <c r="B719" t="e">
        <f>VLOOKUP(Tabla10[[#This Row],[Columna1]],Tabla9[],1,0)</f>
        <v>#N/A</v>
      </c>
      <c r="C719" t="s">
        <v>173</v>
      </c>
      <c r="D719" t="e">
        <f>VLOOKUP(Tabla10[[#This Row],[Columna1]],Tabla9[],8,0)</f>
        <v>#N/A</v>
      </c>
      <c r="E719" t="s">
        <v>182</v>
      </c>
      <c r="F719" t="e">
        <f>VLOOKUP(Tabla10[[#This Row],[Columna1]],Tabla9[],33,3)</f>
        <v>#REF!</v>
      </c>
      <c r="G719" t="e">
        <f>VLOOKUP(Tabla10[[#This Row],[Columna1]],Tabla9[],3,0)</f>
        <v>#N/A</v>
      </c>
      <c r="H719" t="s">
        <v>36</v>
      </c>
    </row>
    <row r="720" spans="1:8" hidden="1" x14ac:dyDescent="0.25">
      <c r="A720" t="s">
        <v>913</v>
      </c>
      <c r="B720" t="e">
        <f>VLOOKUP(Tabla10[[#This Row],[Columna1]],Tabla9[],1,0)</f>
        <v>#N/A</v>
      </c>
      <c r="C720" t="s">
        <v>173</v>
      </c>
      <c r="D720" t="e">
        <f>VLOOKUP(Tabla10[[#This Row],[Columna1]],Tabla9[],8,0)</f>
        <v>#N/A</v>
      </c>
      <c r="E720" t="s">
        <v>179</v>
      </c>
      <c r="F720" t="e">
        <f>VLOOKUP(Tabla10[[#This Row],[Columna1]],Tabla9[],33,3)</f>
        <v>#N/A</v>
      </c>
      <c r="G720" t="e">
        <f>VLOOKUP(Tabla10[[#This Row],[Columna1]],Tabla9[],3,0)</f>
        <v>#N/A</v>
      </c>
      <c r="H720" t="s">
        <v>148</v>
      </c>
    </row>
    <row r="721" spans="1:8" hidden="1" x14ac:dyDescent="0.25">
      <c r="A721" t="s">
        <v>3992</v>
      </c>
      <c r="B721" t="e">
        <f>VLOOKUP(Tabla10[[#This Row],[Columna1]],Tabla9[],1,0)</f>
        <v>#N/A</v>
      </c>
      <c r="C721" t="s">
        <v>173</v>
      </c>
      <c r="D721" t="e">
        <f>VLOOKUP(Tabla10[[#This Row],[Columna1]],Tabla9[],8,0)</f>
        <v>#N/A</v>
      </c>
      <c r="E721" t="s">
        <v>177</v>
      </c>
      <c r="F721" t="e">
        <f>VLOOKUP(Tabla10[[#This Row],[Columna1]],Tabla9[],33,3)</f>
        <v>#REF!</v>
      </c>
      <c r="G721" t="e">
        <f>VLOOKUP(Tabla10[[#This Row],[Columna1]],Tabla9[],3,0)</f>
        <v>#N/A</v>
      </c>
      <c r="H721" t="s">
        <v>140</v>
      </c>
    </row>
    <row r="722" spans="1:8" hidden="1" x14ac:dyDescent="0.25">
      <c r="A722" t="s">
        <v>3966</v>
      </c>
      <c r="B722" t="e">
        <f>VLOOKUP(Tabla10[[#This Row],[Columna1]],Tabla9[],1,0)</f>
        <v>#N/A</v>
      </c>
      <c r="C722" t="s">
        <v>173</v>
      </c>
      <c r="D722" t="e">
        <f>VLOOKUP(Tabla10[[#This Row],[Columna1]],Tabla9[],8,0)</f>
        <v>#N/A</v>
      </c>
      <c r="E722" t="s">
        <v>182</v>
      </c>
      <c r="F722" t="e">
        <f>VLOOKUP(Tabla10[[#This Row],[Columna1]],Tabla9[],33,3)</f>
        <v>#REF!</v>
      </c>
      <c r="G722" t="e">
        <f>VLOOKUP(Tabla10[[#This Row],[Columna1]],Tabla9[],3,0)</f>
        <v>#N/A</v>
      </c>
      <c r="H722" t="s">
        <v>140</v>
      </c>
    </row>
    <row r="723" spans="1:8" hidden="1" x14ac:dyDescent="0.25">
      <c r="A723" t="s">
        <v>914</v>
      </c>
      <c r="B723" t="e">
        <f>VLOOKUP(Tabla10[[#This Row],[Columna1]],Tabla9[],1,0)</f>
        <v>#N/A</v>
      </c>
      <c r="C723" t="s">
        <v>173</v>
      </c>
      <c r="D723" t="e">
        <f>VLOOKUP(Tabla10[[#This Row],[Columna1]],Tabla9[],8,0)</f>
        <v>#N/A</v>
      </c>
      <c r="E723" t="s">
        <v>177</v>
      </c>
      <c r="F723" t="e">
        <f>VLOOKUP(Tabla10[[#This Row],[Columna1]],Tabla9[],33,3)</f>
        <v>#REF!</v>
      </c>
      <c r="G723" t="e">
        <f>VLOOKUP(Tabla10[[#This Row],[Columna1]],Tabla9[],3,0)</f>
        <v>#N/A</v>
      </c>
      <c r="H723" t="s">
        <v>113</v>
      </c>
    </row>
    <row r="724" spans="1:8" hidden="1" x14ac:dyDescent="0.25">
      <c r="A724" t="s">
        <v>915</v>
      </c>
      <c r="B724" t="e">
        <f>VLOOKUP(Tabla10[[#This Row],[Columna1]],Tabla9[],1,0)</f>
        <v>#N/A</v>
      </c>
      <c r="C724" t="s">
        <v>173</v>
      </c>
      <c r="D724" t="e">
        <f>VLOOKUP(Tabla10[[#This Row],[Columna1]],Tabla9[],8,0)</f>
        <v>#N/A</v>
      </c>
      <c r="E724" t="s">
        <v>177</v>
      </c>
      <c r="F724" t="e">
        <f>VLOOKUP(Tabla10[[#This Row],[Columna1]],Tabla9[],33,3)</f>
        <v>#N/A</v>
      </c>
      <c r="G724" t="e">
        <f>VLOOKUP(Tabla10[[#This Row],[Columna1]],Tabla9[],3,0)</f>
        <v>#N/A</v>
      </c>
      <c r="H724" t="s">
        <v>36</v>
      </c>
    </row>
    <row r="725" spans="1:8" hidden="1" x14ac:dyDescent="0.25">
      <c r="A725" t="s">
        <v>916</v>
      </c>
      <c r="B725" t="e">
        <f>VLOOKUP(Tabla10[[#This Row],[Columna1]],Tabla9[],1,0)</f>
        <v>#N/A</v>
      </c>
      <c r="C725" t="s">
        <v>173</v>
      </c>
      <c r="D725" t="e">
        <f>VLOOKUP(Tabla10[[#This Row],[Columna1]],Tabla9[],8,0)</f>
        <v>#N/A</v>
      </c>
      <c r="E725" t="s">
        <v>179</v>
      </c>
      <c r="F725" t="e">
        <f>VLOOKUP(Tabla10[[#This Row],[Columna1]],Tabla9[],33,3)</f>
        <v>#N/A</v>
      </c>
      <c r="G725" t="e">
        <f>VLOOKUP(Tabla10[[#This Row],[Columna1]],Tabla9[],3,0)</f>
        <v>#N/A</v>
      </c>
      <c r="H725" t="s">
        <v>183</v>
      </c>
    </row>
    <row r="726" spans="1:8" hidden="1" x14ac:dyDescent="0.25">
      <c r="A726" t="s">
        <v>917</v>
      </c>
      <c r="B726" t="e">
        <f>VLOOKUP(Tabla10[[#This Row],[Columna1]],Tabla9[],1,0)</f>
        <v>#N/A</v>
      </c>
      <c r="C726" t="s">
        <v>173</v>
      </c>
      <c r="D726" t="e">
        <f>VLOOKUP(Tabla10[[#This Row],[Columna1]],Tabla9[],8,0)</f>
        <v>#N/A</v>
      </c>
      <c r="E726" t="s">
        <v>179</v>
      </c>
      <c r="F726" t="e">
        <f>VLOOKUP(Tabla10[[#This Row],[Columna1]],Tabla9[],33,3)</f>
        <v>#N/A</v>
      </c>
      <c r="G726" t="e">
        <f>VLOOKUP(Tabla10[[#This Row],[Columna1]],Tabla9[],3,0)</f>
        <v>#N/A</v>
      </c>
      <c r="H726" t="s">
        <v>140</v>
      </c>
    </row>
    <row r="727" spans="1:8" hidden="1" x14ac:dyDescent="0.25">
      <c r="A727" t="s">
        <v>918</v>
      </c>
      <c r="B727" t="e">
        <f>VLOOKUP(Tabla10[[#This Row],[Columna1]],Tabla9[],1,0)</f>
        <v>#N/A</v>
      </c>
      <c r="C727" t="s">
        <v>173</v>
      </c>
      <c r="D727" t="e">
        <f>VLOOKUP(Tabla10[[#This Row],[Columna1]],Tabla9[],8,0)</f>
        <v>#N/A</v>
      </c>
      <c r="E727" t="s">
        <v>177</v>
      </c>
      <c r="F727" t="e">
        <f>VLOOKUP(Tabla10[[#This Row],[Columna1]],Tabla9[],33,3)</f>
        <v>#REF!</v>
      </c>
      <c r="G727" t="e">
        <f>VLOOKUP(Tabla10[[#This Row],[Columna1]],Tabla9[],3,0)</f>
        <v>#N/A</v>
      </c>
      <c r="H727" t="s">
        <v>140</v>
      </c>
    </row>
    <row r="728" spans="1:8" hidden="1" x14ac:dyDescent="0.25">
      <c r="A728" t="s">
        <v>3929</v>
      </c>
      <c r="B728" t="e">
        <f>VLOOKUP(Tabla10[[#This Row],[Columna1]],Tabla9[],1,0)</f>
        <v>#N/A</v>
      </c>
      <c r="C728" t="s">
        <v>173</v>
      </c>
      <c r="D728" t="e">
        <f>VLOOKUP(Tabla10[[#This Row],[Columna1]],Tabla9[],8,0)</f>
        <v>#N/A</v>
      </c>
      <c r="E728" t="s">
        <v>176</v>
      </c>
      <c r="F728" t="e">
        <f>VLOOKUP(Tabla10[[#This Row],[Columna1]],Tabla9[],33,3)</f>
        <v>#N/A</v>
      </c>
      <c r="G728" t="e">
        <f>VLOOKUP(Tabla10[[#This Row],[Columna1]],Tabla9[],3,0)</f>
        <v>#N/A</v>
      </c>
      <c r="H728" t="s">
        <v>184</v>
      </c>
    </row>
    <row r="729" spans="1:8" hidden="1" x14ac:dyDescent="0.25">
      <c r="A729" t="s">
        <v>919</v>
      </c>
      <c r="B729" t="e">
        <f>VLOOKUP(Tabla10[[#This Row],[Columna1]],Tabla9[],1,0)</f>
        <v>#N/A</v>
      </c>
      <c r="C729" t="s">
        <v>173</v>
      </c>
      <c r="D729" t="e">
        <f>VLOOKUP(Tabla10[[#This Row],[Columna1]],Tabla9[],8,0)</f>
        <v>#N/A</v>
      </c>
      <c r="E729" t="s">
        <v>178</v>
      </c>
      <c r="F729" t="e">
        <f>VLOOKUP(Tabla10[[#This Row],[Columna1]],Tabla9[],33,3)</f>
        <v>#REF!</v>
      </c>
      <c r="G729" t="e">
        <f>VLOOKUP(Tabla10[[#This Row],[Columna1]],Tabla9[],3,0)</f>
        <v>#N/A</v>
      </c>
      <c r="H729" t="s">
        <v>45</v>
      </c>
    </row>
    <row r="730" spans="1:8" hidden="1" x14ac:dyDescent="0.25">
      <c r="A730" t="s">
        <v>920</v>
      </c>
      <c r="B730" t="str">
        <f>VLOOKUP(Tabla10[[#This Row],[Columna1]],Tabla9[],1,0)</f>
        <v>AGUILAR CHAVEZ JULIO ALBERTO</v>
      </c>
      <c r="C730" t="s">
        <v>173</v>
      </c>
      <c r="D730" t="str">
        <f>VLOOKUP(Tabla10[[#This Row],[Columna1]],Tabla9[],8,0)</f>
        <v>SUBDIRECTOR DEL DESPACHO DEL SUBDIRECTOR DE SERVICIOS</v>
      </c>
      <c r="E730" t="s">
        <v>174</v>
      </c>
      <c r="F730" t="e">
        <f>VLOOKUP(Tabla10[[#This Row],[Columna1]],Tabla9[],33,3)</f>
        <v>#N/A</v>
      </c>
      <c r="G730" t="str">
        <f>VLOOKUP(Tabla10[[#This Row],[Columna1]],Tabla9[],3,0)</f>
        <v>SUBDIRECTOR</v>
      </c>
      <c r="H730" t="s">
        <v>73</v>
      </c>
    </row>
    <row r="731" spans="1:8" hidden="1" x14ac:dyDescent="0.25">
      <c r="A731" t="s">
        <v>3892</v>
      </c>
      <c r="B731" t="e">
        <f>VLOOKUP(Tabla10[[#This Row],[Columna1]],Tabla9[],1,0)</f>
        <v>#N/A</v>
      </c>
      <c r="C731" t="s">
        <v>173</v>
      </c>
      <c r="D731" t="e">
        <f>VLOOKUP(Tabla10[[#This Row],[Columna1]],Tabla9[],8,0)</f>
        <v>#N/A</v>
      </c>
      <c r="E731" t="s">
        <v>179</v>
      </c>
      <c r="F731" t="e">
        <f>VLOOKUP(Tabla10[[#This Row],[Columna1]],Tabla9[],33,3)</f>
        <v>#N/A</v>
      </c>
      <c r="G731" t="e">
        <f>VLOOKUP(Tabla10[[#This Row],[Columna1]],Tabla9[],3,0)</f>
        <v>#N/A</v>
      </c>
      <c r="H731" t="s">
        <v>125</v>
      </c>
    </row>
    <row r="732" spans="1:8" hidden="1" x14ac:dyDescent="0.25">
      <c r="A732" t="s">
        <v>3945</v>
      </c>
      <c r="B732" t="e">
        <f>VLOOKUP(Tabla10[[#This Row],[Columna1]],Tabla9[],1,0)</f>
        <v>#N/A</v>
      </c>
      <c r="C732" t="s">
        <v>173</v>
      </c>
      <c r="D732" t="e">
        <f>VLOOKUP(Tabla10[[#This Row],[Columna1]],Tabla9[],8,0)</f>
        <v>#N/A</v>
      </c>
      <c r="E732" t="s">
        <v>176</v>
      </c>
      <c r="F732" t="e">
        <f>VLOOKUP(Tabla10[[#This Row],[Columna1]],Tabla9[],33,3)</f>
        <v>#N/A</v>
      </c>
      <c r="G732" t="e">
        <f>VLOOKUP(Tabla10[[#This Row],[Columna1]],Tabla9[],3,0)</f>
        <v>#N/A</v>
      </c>
      <c r="H732" t="s">
        <v>125</v>
      </c>
    </row>
    <row r="733" spans="1:8" hidden="1" x14ac:dyDescent="0.25">
      <c r="A733" t="s">
        <v>921</v>
      </c>
      <c r="B733" t="e">
        <f>VLOOKUP(Tabla10[[#This Row],[Columna1]],Tabla9[],1,0)</f>
        <v>#N/A</v>
      </c>
      <c r="C733" t="s">
        <v>173</v>
      </c>
      <c r="D733" t="e">
        <f>VLOOKUP(Tabla10[[#This Row],[Columna1]],Tabla9[],8,0)</f>
        <v>#N/A</v>
      </c>
      <c r="E733" t="s">
        <v>177</v>
      </c>
      <c r="F733" t="e">
        <f>VLOOKUP(Tabla10[[#This Row],[Columna1]],Tabla9[],33,3)</f>
        <v>#REF!</v>
      </c>
      <c r="G733" t="e">
        <f>VLOOKUP(Tabla10[[#This Row],[Columna1]],Tabla9[],3,0)</f>
        <v>#N/A</v>
      </c>
      <c r="H733" t="s">
        <v>113</v>
      </c>
    </row>
    <row r="734" spans="1:8" hidden="1" x14ac:dyDescent="0.25">
      <c r="A734" t="s">
        <v>922</v>
      </c>
      <c r="B734" t="e">
        <f>VLOOKUP(Tabla10[[#This Row],[Columna1]],Tabla9[],1,0)</f>
        <v>#N/A</v>
      </c>
      <c r="C734" t="s">
        <v>173</v>
      </c>
      <c r="D734" t="e">
        <f>VLOOKUP(Tabla10[[#This Row],[Columna1]],Tabla9[],8,0)</f>
        <v>#N/A</v>
      </c>
      <c r="E734" t="s">
        <v>176</v>
      </c>
      <c r="F734" t="e">
        <f>VLOOKUP(Tabla10[[#This Row],[Columna1]],Tabla9[],33,3)</f>
        <v>#REF!</v>
      </c>
      <c r="G734" t="e">
        <f>VLOOKUP(Tabla10[[#This Row],[Columna1]],Tabla9[],3,0)</f>
        <v>#N/A</v>
      </c>
      <c r="H734" t="s">
        <v>36</v>
      </c>
    </row>
    <row r="735" spans="1:8" hidden="1" x14ac:dyDescent="0.25">
      <c r="A735" t="s">
        <v>923</v>
      </c>
      <c r="B735" t="e">
        <f>VLOOKUP(Tabla10[[#This Row],[Columna1]],Tabla9[],1,0)</f>
        <v>#N/A</v>
      </c>
      <c r="C735" t="s">
        <v>173</v>
      </c>
      <c r="D735" t="e">
        <f>VLOOKUP(Tabla10[[#This Row],[Columna1]],Tabla9[],8,0)</f>
        <v>#N/A</v>
      </c>
      <c r="E735" t="s">
        <v>176</v>
      </c>
      <c r="F735" t="e">
        <f>VLOOKUP(Tabla10[[#This Row],[Columna1]],Tabla9[],33,3)</f>
        <v>#REF!</v>
      </c>
      <c r="G735" t="e">
        <f>VLOOKUP(Tabla10[[#This Row],[Columna1]],Tabla9[],3,0)</f>
        <v>#N/A</v>
      </c>
      <c r="H735" t="s">
        <v>158</v>
      </c>
    </row>
    <row r="736" spans="1:8" hidden="1" x14ac:dyDescent="0.25">
      <c r="A736" t="s">
        <v>924</v>
      </c>
      <c r="B736" t="e">
        <f>VLOOKUP(Tabla10[[#This Row],[Columna1]],Tabla9[],1,0)</f>
        <v>#N/A</v>
      </c>
      <c r="C736" t="s">
        <v>173</v>
      </c>
      <c r="D736" t="e">
        <f>VLOOKUP(Tabla10[[#This Row],[Columna1]],Tabla9[],8,0)</f>
        <v>#N/A</v>
      </c>
      <c r="E736" t="s">
        <v>176</v>
      </c>
      <c r="F736" t="e">
        <f>VLOOKUP(Tabla10[[#This Row],[Columna1]],Tabla9[],33,3)</f>
        <v>#N/A</v>
      </c>
      <c r="G736" t="e">
        <f>VLOOKUP(Tabla10[[#This Row],[Columna1]],Tabla9[],3,0)</f>
        <v>#N/A</v>
      </c>
      <c r="H736" t="s">
        <v>148</v>
      </c>
    </row>
    <row r="737" spans="1:8" hidden="1" x14ac:dyDescent="0.25">
      <c r="A737" t="s">
        <v>925</v>
      </c>
      <c r="B737" t="e">
        <f>VLOOKUP(Tabla10[[#This Row],[Columna1]],Tabla9[],1,0)</f>
        <v>#N/A</v>
      </c>
      <c r="C737" t="s">
        <v>173</v>
      </c>
      <c r="D737" t="e">
        <f>VLOOKUP(Tabla10[[#This Row],[Columna1]],Tabla9[],8,0)</f>
        <v>#N/A</v>
      </c>
      <c r="E737" t="s">
        <v>174</v>
      </c>
      <c r="F737" t="e">
        <f>VLOOKUP(Tabla10[[#This Row],[Columna1]],Tabla9[],33,3)</f>
        <v>#REF!</v>
      </c>
      <c r="G737" t="e">
        <f>VLOOKUP(Tabla10[[#This Row],[Columna1]],Tabla9[],3,0)</f>
        <v>#N/A</v>
      </c>
      <c r="H737" t="s">
        <v>42</v>
      </c>
    </row>
    <row r="738" spans="1:8" hidden="1" x14ac:dyDescent="0.25">
      <c r="A738" t="s">
        <v>926</v>
      </c>
      <c r="B738" t="e">
        <f>VLOOKUP(Tabla10[[#This Row],[Columna1]],Tabla9[],1,0)</f>
        <v>#N/A</v>
      </c>
      <c r="C738" t="s">
        <v>173</v>
      </c>
      <c r="D738" t="e">
        <f>VLOOKUP(Tabla10[[#This Row],[Columna1]],Tabla9[],8,0)</f>
        <v>#N/A</v>
      </c>
      <c r="E738" t="s">
        <v>177</v>
      </c>
      <c r="F738" t="e">
        <f>VLOOKUP(Tabla10[[#This Row],[Columna1]],Tabla9[],33,3)</f>
        <v>#N/A</v>
      </c>
      <c r="G738" t="e">
        <f>VLOOKUP(Tabla10[[#This Row],[Columna1]],Tabla9[],3,0)</f>
        <v>#N/A</v>
      </c>
      <c r="H738" t="s">
        <v>140</v>
      </c>
    </row>
    <row r="739" spans="1:8" hidden="1" x14ac:dyDescent="0.25">
      <c r="A739" t="s">
        <v>3878</v>
      </c>
      <c r="B739" t="e">
        <f>VLOOKUP(Tabla10[[#This Row],[Columna1]],Tabla9[],1,0)</f>
        <v>#N/A</v>
      </c>
      <c r="C739" t="s">
        <v>173</v>
      </c>
      <c r="D739" t="e">
        <f>VLOOKUP(Tabla10[[#This Row],[Columna1]],Tabla9[],8,0)</f>
        <v>#N/A</v>
      </c>
      <c r="E739" t="s">
        <v>178</v>
      </c>
      <c r="F739" t="e">
        <f>VLOOKUP(Tabla10[[#This Row],[Columna1]],Tabla9[],33,3)</f>
        <v>#REF!</v>
      </c>
      <c r="G739" t="e">
        <f>VLOOKUP(Tabla10[[#This Row],[Columna1]],Tabla9[],3,0)</f>
        <v>#N/A</v>
      </c>
      <c r="H739" t="s">
        <v>42</v>
      </c>
    </row>
    <row r="740" spans="1:8" hidden="1" x14ac:dyDescent="0.25">
      <c r="A740" t="s">
        <v>927</v>
      </c>
      <c r="B740" t="e">
        <f>VLOOKUP(Tabla10[[#This Row],[Columna1]],Tabla9[],1,0)</f>
        <v>#N/A</v>
      </c>
      <c r="C740" t="s">
        <v>173</v>
      </c>
      <c r="D740" t="e">
        <f>VLOOKUP(Tabla10[[#This Row],[Columna1]],Tabla9[],8,0)</f>
        <v>#N/A</v>
      </c>
      <c r="E740" t="s">
        <v>177</v>
      </c>
      <c r="F740" t="e">
        <f>VLOOKUP(Tabla10[[#This Row],[Columna1]],Tabla9[],33,3)</f>
        <v>#REF!</v>
      </c>
      <c r="G740" t="e">
        <f>VLOOKUP(Tabla10[[#This Row],[Columna1]],Tabla9[],3,0)</f>
        <v>#N/A</v>
      </c>
      <c r="H740" t="s">
        <v>113</v>
      </c>
    </row>
    <row r="741" spans="1:8" hidden="1" x14ac:dyDescent="0.25">
      <c r="A741" t="s">
        <v>928</v>
      </c>
      <c r="B741" t="e">
        <f>VLOOKUP(Tabla10[[#This Row],[Columna1]],Tabla9[],1,0)</f>
        <v>#N/A</v>
      </c>
      <c r="C741" t="s">
        <v>173</v>
      </c>
      <c r="D741" t="e">
        <f>VLOOKUP(Tabla10[[#This Row],[Columna1]],Tabla9[],8,0)</f>
        <v>#N/A</v>
      </c>
      <c r="E741" t="s">
        <v>177</v>
      </c>
      <c r="F741" t="e">
        <f>VLOOKUP(Tabla10[[#This Row],[Columna1]],Tabla9[],33,3)</f>
        <v>#REF!</v>
      </c>
      <c r="G741" t="e">
        <f>VLOOKUP(Tabla10[[#This Row],[Columna1]],Tabla9[],3,0)</f>
        <v>#N/A</v>
      </c>
      <c r="H741" t="s">
        <v>113</v>
      </c>
    </row>
    <row r="742" spans="1:8" hidden="1" x14ac:dyDescent="0.25">
      <c r="A742" t="s">
        <v>929</v>
      </c>
      <c r="B742" t="e">
        <f>VLOOKUP(Tabla10[[#This Row],[Columna1]],Tabla9[],1,0)</f>
        <v>#N/A</v>
      </c>
      <c r="C742" t="s">
        <v>173</v>
      </c>
      <c r="D742" t="e">
        <f>VLOOKUP(Tabla10[[#This Row],[Columna1]],Tabla9[],8,0)</f>
        <v>#N/A</v>
      </c>
      <c r="E742" t="s">
        <v>177</v>
      </c>
      <c r="F742" t="e">
        <f>VLOOKUP(Tabla10[[#This Row],[Columna1]],Tabla9[],33,3)</f>
        <v>#REF!</v>
      </c>
      <c r="G742" t="e">
        <f>VLOOKUP(Tabla10[[#This Row],[Columna1]],Tabla9[],3,0)</f>
        <v>#N/A</v>
      </c>
      <c r="H742" t="s">
        <v>140</v>
      </c>
    </row>
    <row r="743" spans="1:8" hidden="1" x14ac:dyDescent="0.25">
      <c r="A743" t="s">
        <v>930</v>
      </c>
      <c r="B743" t="e">
        <f>VLOOKUP(Tabla10[[#This Row],[Columna1]],Tabla9[],1,0)</f>
        <v>#N/A</v>
      </c>
      <c r="C743" t="s">
        <v>173</v>
      </c>
      <c r="D743" t="e">
        <f>VLOOKUP(Tabla10[[#This Row],[Columna1]],Tabla9[],8,0)</f>
        <v>#N/A</v>
      </c>
      <c r="E743" t="s">
        <v>177</v>
      </c>
      <c r="F743" t="e">
        <f>VLOOKUP(Tabla10[[#This Row],[Columna1]],Tabla9[],33,3)</f>
        <v>#REF!</v>
      </c>
      <c r="G743" t="e">
        <f>VLOOKUP(Tabla10[[#This Row],[Columna1]],Tabla9[],3,0)</f>
        <v>#N/A</v>
      </c>
      <c r="H743" t="s">
        <v>140</v>
      </c>
    </row>
    <row r="744" spans="1:8" hidden="1" x14ac:dyDescent="0.25">
      <c r="A744" t="s">
        <v>931</v>
      </c>
      <c r="B744" t="e">
        <f>VLOOKUP(Tabla10[[#This Row],[Columna1]],Tabla9[],1,0)</f>
        <v>#N/A</v>
      </c>
      <c r="C744" t="s">
        <v>173</v>
      </c>
      <c r="D744" t="e">
        <f>VLOOKUP(Tabla10[[#This Row],[Columna1]],Tabla9[],8,0)</f>
        <v>#N/A</v>
      </c>
      <c r="E744" t="s">
        <v>176</v>
      </c>
      <c r="F744" t="e">
        <f>VLOOKUP(Tabla10[[#This Row],[Columna1]],Tabla9[],33,3)</f>
        <v>#REF!</v>
      </c>
      <c r="G744" t="e">
        <f>VLOOKUP(Tabla10[[#This Row],[Columna1]],Tabla9[],3,0)</f>
        <v>#N/A</v>
      </c>
      <c r="H744" t="s">
        <v>184</v>
      </c>
    </row>
    <row r="745" spans="1:8" hidden="1" x14ac:dyDescent="0.25">
      <c r="A745" t="s">
        <v>3976</v>
      </c>
      <c r="B745" t="e">
        <f>VLOOKUP(Tabla10[[#This Row],[Columna1]],Tabla9[],1,0)</f>
        <v>#N/A</v>
      </c>
      <c r="C745" t="s">
        <v>173</v>
      </c>
      <c r="D745" t="e">
        <f>VLOOKUP(Tabla10[[#This Row],[Columna1]],Tabla9[],8,0)</f>
        <v>#N/A</v>
      </c>
      <c r="E745" t="s">
        <v>177</v>
      </c>
      <c r="F745" t="e">
        <f>VLOOKUP(Tabla10[[#This Row],[Columna1]],Tabla9[],33,3)</f>
        <v>#REF!</v>
      </c>
      <c r="G745" t="e">
        <f>VLOOKUP(Tabla10[[#This Row],[Columna1]],Tabla9[],3,0)</f>
        <v>#N/A</v>
      </c>
      <c r="H745" t="s">
        <v>36</v>
      </c>
    </row>
    <row r="746" spans="1:8" hidden="1" x14ac:dyDescent="0.25">
      <c r="A746" t="s">
        <v>932</v>
      </c>
      <c r="B746" t="e">
        <f>VLOOKUP(Tabla10[[#This Row],[Columna1]],Tabla9[],1,0)</f>
        <v>#N/A</v>
      </c>
      <c r="C746" t="s">
        <v>173</v>
      </c>
      <c r="D746" t="e">
        <f>VLOOKUP(Tabla10[[#This Row],[Columna1]],Tabla9[],8,0)</f>
        <v>#N/A</v>
      </c>
      <c r="E746" t="s">
        <v>176</v>
      </c>
      <c r="F746" t="e">
        <f>VLOOKUP(Tabla10[[#This Row],[Columna1]],Tabla9[],33,3)</f>
        <v>#REF!</v>
      </c>
      <c r="G746" t="e">
        <f>VLOOKUP(Tabla10[[#This Row],[Columna1]],Tabla9[],3,0)</f>
        <v>#N/A</v>
      </c>
      <c r="H746" t="s">
        <v>184</v>
      </c>
    </row>
    <row r="747" spans="1:8" hidden="1" x14ac:dyDescent="0.25">
      <c r="A747" t="s">
        <v>933</v>
      </c>
      <c r="B747" t="e">
        <f>VLOOKUP(Tabla10[[#This Row],[Columna1]],Tabla9[],1,0)</f>
        <v>#N/A</v>
      </c>
      <c r="C747" t="s">
        <v>173</v>
      </c>
      <c r="D747" t="e">
        <f>VLOOKUP(Tabla10[[#This Row],[Columna1]],Tabla9[],8,0)</f>
        <v>#N/A</v>
      </c>
      <c r="E747" t="s">
        <v>177</v>
      </c>
      <c r="F747" t="e">
        <f>VLOOKUP(Tabla10[[#This Row],[Columna1]],Tabla9[],33,3)</f>
        <v>#REF!</v>
      </c>
      <c r="G747" t="e">
        <f>VLOOKUP(Tabla10[[#This Row],[Columna1]],Tabla9[],3,0)</f>
        <v>#N/A</v>
      </c>
      <c r="H747" t="s">
        <v>36</v>
      </c>
    </row>
    <row r="748" spans="1:8" hidden="1" x14ac:dyDescent="0.25">
      <c r="A748" t="s">
        <v>934</v>
      </c>
      <c r="B748" t="e">
        <f>VLOOKUP(Tabla10[[#This Row],[Columna1]],Tabla9[],1,0)</f>
        <v>#N/A</v>
      </c>
      <c r="C748" t="s">
        <v>173</v>
      </c>
      <c r="D748" t="e">
        <f>VLOOKUP(Tabla10[[#This Row],[Columna1]],Tabla9[],8,0)</f>
        <v>#N/A</v>
      </c>
      <c r="E748" t="s">
        <v>180</v>
      </c>
      <c r="F748" t="e">
        <f>VLOOKUP(Tabla10[[#This Row],[Columna1]],Tabla9[],33,3)</f>
        <v>#REF!</v>
      </c>
      <c r="G748" t="e">
        <f>VLOOKUP(Tabla10[[#This Row],[Columna1]],Tabla9[],3,0)</f>
        <v>#N/A</v>
      </c>
      <c r="H748" t="s">
        <v>148</v>
      </c>
    </row>
    <row r="749" spans="1:8" hidden="1" x14ac:dyDescent="0.25">
      <c r="A749" t="s">
        <v>3962</v>
      </c>
      <c r="B749" t="e">
        <f>VLOOKUP(Tabla10[[#This Row],[Columna1]],Tabla9[],1,0)</f>
        <v>#N/A</v>
      </c>
      <c r="C749" t="s">
        <v>173</v>
      </c>
      <c r="D749" t="e">
        <f>VLOOKUP(Tabla10[[#This Row],[Columna1]],Tabla9[],8,0)</f>
        <v>#N/A</v>
      </c>
      <c r="E749" t="s">
        <v>182</v>
      </c>
      <c r="F749" t="e">
        <f>VLOOKUP(Tabla10[[#This Row],[Columna1]],Tabla9[],33,3)</f>
        <v>#REF!</v>
      </c>
      <c r="G749" t="e">
        <f>VLOOKUP(Tabla10[[#This Row],[Columna1]],Tabla9[],3,0)</f>
        <v>#N/A</v>
      </c>
      <c r="H749" t="s">
        <v>42</v>
      </c>
    </row>
    <row r="750" spans="1:8" hidden="1" x14ac:dyDescent="0.25">
      <c r="A750" t="s">
        <v>935</v>
      </c>
      <c r="B750" t="e">
        <f>VLOOKUP(Tabla10[[#This Row],[Columna1]],Tabla9[],1,0)</f>
        <v>#N/A</v>
      </c>
      <c r="C750" t="s">
        <v>173</v>
      </c>
      <c r="D750" t="e">
        <f>VLOOKUP(Tabla10[[#This Row],[Columna1]],Tabla9[],8,0)</f>
        <v>#N/A</v>
      </c>
      <c r="E750" t="s">
        <v>176</v>
      </c>
      <c r="F750" t="e">
        <f>VLOOKUP(Tabla10[[#This Row],[Columna1]],Tabla9[],33,3)</f>
        <v>#REF!</v>
      </c>
      <c r="G750" t="e">
        <f>VLOOKUP(Tabla10[[#This Row],[Columna1]],Tabla9[],3,0)</f>
        <v>#N/A</v>
      </c>
      <c r="H750" t="s">
        <v>140</v>
      </c>
    </row>
    <row r="751" spans="1:8" hidden="1" x14ac:dyDescent="0.25">
      <c r="A751" t="s">
        <v>936</v>
      </c>
      <c r="B751" t="e">
        <f>VLOOKUP(Tabla10[[#This Row],[Columna1]],Tabla9[],1,0)</f>
        <v>#N/A</v>
      </c>
      <c r="C751" t="s">
        <v>173</v>
      </c>
      <c r="D751" t="e">
        <f>VLOOKUP(Tabla10[[#This Row],[Columna1]],Tabla9[],8,0)</f>
        <v>#N/A</v>
      </c>
      <c r="E751" t="s">
        <v>185</v>
      </c>
      <c r="F751" t="e">
        <f>VLOOKUP(Tabla10[[#This Row],[Columna1]],Tabla9[],33,3)</f>
        <v>#REF!</v>
      </c>
      <c r="G751" t="e">
        <f>VLOOKUP(Tabla10[[#This Row],[Columna1]],Tabla9[],3,0)</f>
        <v>#N/A</v>
      </c>
      <c r="H751" t="s">
        <v>184</v>
      </c>
    </row>
    <row r="752" spans="1:8" hidden="1" x14ac:dyDescent="0.25">
      <c r="A752" t="s">
        <v>937</v>
      </c>
      <c r="B752" t="e">
        <f>VLOOKUP(Tabla10[[#This Row],[Columna1]],Tabla9[],1,0)</f>
        <v>#N/A</v>
      </c>
      <c r="C752" t="s">
        <v>173</v>
      </c>
      <c r="D752" t="e">
        <f>VLOOKUP(Tabla10[[#This Row],[Columna1]],Tabla9[],8,0)</f>
        <v>#N/A</v>
      </c>
      <c r="E752" t="s">
        <v>176</v>
      </c>
      <c r="F752" t="e">
        <f>VLOOKUP(Tabla10[[#This Row],[Columna1]],Tabla9[],33,3)</f>
        <v>#REF!</v>
      </c>
      <c r="G752" t="e">
        <f>VLOOKUP(Tabla10[[#This Row],[Columna1]],Tabla9[],3,0)</f>
        <v>#N/A</v>
      </c>
      <c r="H752" t="s">
        <v>125</v>
      </c>
    </row>
    <row r="753" spans="1:8" hidden="1" x14ac:dyDescent="0.25">
      <c r="A753" t="s">
        <v>938</v>
      </c>
      <c r="B753" t="e">
        <f>VLOOKUP(Tabla10[[#This Row],[Columna1]],Tabla9[],1,0)</f>
        <v>#N/A</v>
      </c>
      <c r="C753" t="s">
        <v>173</v>
      </c>
      <c r="D753" t="e">
        <f>VLOOKUP(Tabla10[[#This Row],[Columna1]],Tabla9[],8,0)</f>
        <v>#N/A</v>
      </c>
      <c r="E753" t="s">
        <v>176</v>
      </c>
      <c r="F753" t="e">
        <f>VLOOKUP(Tabla10[[#This Row],[Columna1]],Tabla9[],33,3)</f>
        <v>#REF!</v>
      </c>
      <c r="G753" t="e">
        <f>VLOOKUP(Tabla10[[#This Row],[Columna1]],Tabla9[],3,0)</f>
        <v>#N/A</v>
      </c>
      <c r="H753" t="s">
        <v>125</v>
      </c>
    </row>
    <row r="754" spans="1:8" hidden="1" x14ac:dyDescent="0.25">
      <c r="A754" t="s">
        <v>3967</v>
      </c>
      <c r="B754" t="e">
        <f>VLOOKUP(Tabla10[[#This Row],[Columna1]],Tabla9[],1,0)</f>
        <v>#N/A</v>
      </c>
      <c r="C754" t="s">
        <v>173</v>
      </c>
      <c r="D754" t="e">
        <f>VLOOKUP(Tabla10[[#This Row],[Columna1]],Tabla9[],8,0)</f>
        <v>#N/A</v>
      </c>
      <c r="E754" t="s">
        <v>182</v>
      </c>
      <c r="F754" t="e">
        <f>VLOOKUP(Tabla10[[#This Row],[Columna1]],Tabla9[],33,3)</f>
        <v>#REF!</v>
      </c>
      <c r="G754" t="e">
        <f>VLOOKUP(Tabla10[[#This Row],[Columna1]],Tabla9[],3,0)</f>
        <v>#N/A</v>
      </c>
      <c r="H754" t="s">
        <v>158</v>
      </c>
    </row>
    <row r="755" spans="1:8" hidden="1" x14ac:dyDescent="0.25">
      <c r="A755" t="s">
        <v>4000</v>
      </c>
      <c r="B755" t="e">
        <f>VLOOKUP(Tabla10[[#This Row],[Columna1]],Tabla9[],1,0)</f>
        <v>#N/A</v>
      </c>
      <c r="C755" t="s">
        <v>173</v>
      </c>
      <c r="D755" t="e">
        <f>VLOOKUP(Tabla10[[#This Row],[Columna1]],Tabla9[],8,0)</f>
        <v>#N/A</v>
      </c>
      <c r="E755" t="s">
        <v>177</v>
      </c>
      <c r="F755" t="e">
        <f>VLOOKUP(Tabla10[[#This Row],[Columna1]],Tabla9[],33,3)</f>
        <v>#REF!</v>
      </c>
      <c r="G755" t="e">
        <f>VLOOKUP(Tabla10[[#This Row],[Columna1]],Tabla9[],3,0)</f>
        <v>#N/A</v>
      </c>
      <c r="H755" t="s">
        <v>36</v>
      </c>
    </row>
    <row r="756" spans="1:8" hidden="1" x14ac:dyDescent="0.25">
      <c r="A756" t="s">
        <v>939</v>
      </c>
      <c r="B756" t="e">
        <f>VLOOKUP(Tabla10[[#This Row],[Columna1]],Tabla9[],1,0)</f>
        <v>#N/A</v>
      </c>
      <c r="C756" t="s">
        <v>173</v>
      </c>
      <c r="D756" t="e">
        <f>VLOOKUP(Tabla10[[#This Row],[Columna1]],Tabla9[],8,0)</f>
        <v>#N/A</v>
      </c>
      <c r="E756" t="s">
        <v>177</v>
      </c>
      <c r="F756" t="e">
        <f>VLOOKUP(Tabla10[[#This Row],[Columna1]],Tabla9[],33,3)</f>
        <v>#REF!</v>
      </c>
      <c r="G756" t="e">
        <f>VLOOKUP(Tabla10[[#This Row],[Columna1]],Tabla9[],3,0)</f>
        <v>#N/A</v>
      </c>
      <c r="H756" t="s">
        <v>140</v>
      </c>
    </row>
    <row r="757" spans="1:8" hidden="1" x14ac:dyDescent="0.25">
      <c r="A757" t="s">
        <v>940</v>
      </c>
      <c r="B757" t="e">
        <f>VLOOKUP(Tabla10[[#This Row],[Columna1]],Tabla9[],1,0)</f>
        <v>#N/A</v>
      </c>
      <c r="C757" t="s">
        <v>173</v>
      </c>
      <c r="D757" t="e">
        <f>VLOOKUP(Tabla10[[#This Row],[Columna1]],Tabla9[],8,0)</f>
        <v>#N/A</v>
      </c>
      <c r="E757" t="s">
        <v>177</v>
      </c>
      <c r="F757" t="e">
        <f>VLOOKUP(Tabla10[[#This Row],[Columna1]],Tabla9[],33,3)</f>
        <v>#REF!</v>
      </c>
      <c r="G757" t="e">
        <f>VLOOKUP(Tabla10[[#This Row],[Columna1]],Tabla9[],3,0)</f>
        <v>#N/A</v>
      </c>
      <c r="H757" t="s">
        <v>140</v>
      </c>
    </row>
    <row r="758" spans="1:8" hidden="1" x14ac:dyDescent="0.25">
      <c r="A758" t="s">
        <v>3963</v>
      </c>
      <c r="B758" t="e">
        <f>VLOOKUP(Tabla10[[#This Row],[Columna1]],Tabla9[],1,0)</f>
        <v>#N/A</v>
      </c>
      <c r="C758" t="s">
        <v>173</v>
      </c>
      <c r="D758" t="e">
        <f>VLOOKUP(Tabla10[[#This Row],[Columna1]],Tabla9[],8,0)</f>
        <v>#N/A</v>
      </c>
      <c r="E758" t="s">
        <v>182</v>
      </c>
      <c r="F758" t="e">
        <f>VLOOKUP(Tabla10[[#This Row],[Columna1]],Tabla9[],33,3)</f>
        <v>#REF!</v>
      </c>
      <c r="G758" t="e">
        <f>VLOOKUP(Tabla10[[#This Row],[Columna1]],Tabla9[],3,0)</f>
        <v>#N/A</v>
      </c>
      <c r="H758" t="s">
        <v>42</v>
      </c>
    </row>
    <row r="759" spans="1:8" hidden="1" x14ac:dyDescent="0.25">
      <c r="A759" t="s">
        <v>941</v>
      </c>
      <c r="B759" t="e">
        <f>VLOOKUP(Tabla10[[#This Row],[Columna1]],Tabla9[],1,0)</f>
        <v>#N/A</v>
      </c>
      <c r="C759" t="s">
        <v>173</v>
      </c>
      <c r="D759" t="e">
        <f>VLOOKUP(Tabla10[[#This Row],[Columna1]],Tabla9[],8,0)</f>
        <v>#N/A</v>
      </c>
      <c r="E759" t="s">
        <v>177</v>
      </c>
      <c r="F759" t="e">
        <f>VLOOKUP(Tabla10[[#This Row],[Columna1]],Tabla9[],33,3)</f>
        <v>#REF!</v>
      </c>
      <c r="G759" t="e">
        <f>VLOOKUP(Tabla10[[#This Row],[Columna1]],Tabla9[],3,0)</f>
        <v>#N/A</v>
      </c>
      <c r="H759" t="s">
        <v>113</v>
      </c>
    </row>
    <row r="760" spans="1:8" hidden="1" x14ac:dyDescent="0.25">
      <c r="A760" t="s">
        <v>942</v>
      </c>
      <c r="B760" t="e">
        <f>VLOOKUP(Tabla10[[#This Row],[Columna1]],Tabla9[],1,0)</f>
        <v>#N/A</v>
      </c>
      <c r="C760" t="s">
        <v>173</v>
      </c>
      <c r="D760" t="e">
        <f>VLOOKUP(Tabla10[[#This Row],[Columna1]],Tabla9[],8,0)</f>
        <v>#N/A</v>
      </c>
      <c r="E760" t="s">
        <v>174</v>
      </c>
      <c r="F760" t="e">
        <f>VLOOKUP(Tabla10[[#This Row],[Columna1]],Tabla9[],33,3)</f>
        <v>#REF!</v>
      </c>
      <c r="G760" t="e">
        <f>VLOOKUP(Tabla10[[#This Row],[Columna1]],Tabla9[],3,0)</f>
        <v>#N/A</v>
      </c>
      <c r="H760" t="s">
        <v>148</v>
      </c>
    </row>
    <row r="761" spans="1:8" hidden="1" x14ac:dyDescent="0.25">
      <c r="A761" t="s">
        <v>3935</v>
      </c>
      <c r="B761" t="e">
        <f>VLOOKUP(Tabla10[[#This Row],[Columna1]],Tabla9[],1,0)</f>
        <v>#N/A</v>
      </c>
      <c r="C761" t="s">
        <v>173</v>
      </c>
      <c r="D761" t="e">
        <f>VLOOKUP(Tabla10[[#This Row],[Columna1]],Tabla9[],8,0)</f>
        <v>#N/A</v>
      </c>
      <c r="E761" t="s">
        <v>176</v>
      </c>
      <c r="F761" t="e">
        <f>VLOOKUP(Tabla10[[#This Row],[Columna1]],Tabla9[],33,3)</f>
        <v>#REF!</v>
      </c>
      <c r="G761" t="e">
        <f>VLOOKUP(Tabla10[[#This Row],[Columna1]],Tabla9[],3,0)</f>
        <v>#N/A</v>
      </c>
      <c r="H761" t="s">
        <v>184</v>
      </c>
    </row>
    <row r="762" spans="1:8" hidden="1" x14ac:dyDescent="0.25">
      <c r="A762" t="s">
        <v>943</v>
      </c>
      <c r="B762" t="e">
        <f>VLOOKUP(Tabla10[[#This Row],[Columna1]],Tabla9[],1,0)</f>
        <v>#N/A</v>
      </c>
      <c r="C762" t="s">
        <v>173</v>
      </c>
      <c r="D762" t="e">
        <f>VLOOKUP(Tabla10[[#This Row],[Columna1]],Tabla9[],8,0)</f>
        <v>#N/A</v>
      </c>
      <c r="E762" t="s">
        <v>176</v>
      </c>
      <c r="F762" t="e">
        <f>VLOOKUP(Tabla10[[#This Row],[Columna1]],Tabla9[],33,3)</f>
        <v>#REF!</v>
      </c>
      <c r="G762" t="e">
        <f>VLOOKUP(Tabla10[[#This Row],[Columna1]],Tabla9[],3,0)</f>
        <v>#N/A</v>
      </c>
      <c r="H762" t="s">
        <v>36</v>
      </c>
    </row>
    <row r="763" spans="1:8" hidden="1" x14ac:dyDescent="0.25">
      <c r="A763" t="s">
        <v>944</v>
      </c>
      <c r="B763" t="e">
        <f>VLOOKUP(Tabla10[[#This Row],[Columna1]],Tabla9[],1,0)</f>
        <v>#N/A</v>
      </c>
      <c r="C763" t="s">
        <v>173</v>
      </c>
      <c r="D763" t="e">
        <f>VLOOKUP(Tabla10[[#This Row],[Columna1]],Tabla9[],8,0)</f>
        <v>#N/A</v>
      </c>
      <c r="E763" t="s">
        <v>178</v>
      </c>
      <c r="F763" t="e">
        <f>VLOOKUP(Tabla10[[#This Row],[Columna1]],Tabla9[],33,3)</f>
        <v>#REF!</v>
      </c>
      <c r="G763" t="e">
        <f>VLOOKUP(Tabla10[[#This Row],[Columna1]],Tabla9[],3,0)</f>
        <v>#N/A</v>
      </c>
      <c r="H763" t="s">
        <v>45</v>
      </c>
    </row>
    <row r="764" spans="1:8" hidden="1" x14ac:dyDescent="0.25">
      <c r="A764" t="s">
        <v>945</v>
      </c>
      <c r="B764" t="e">
        <f>VLOOKUP(Tabla10[[#This Row],[Columna1]],Tabla9[],1,0)</f>
        <v>#N/A</v>
      </c>
      <c r="C764" t="s">
        <v>173</v>
      </c>
      <c r="D764" t="e">
        <f>VLOOKUP(Tabla10[[#This Row],[Columna1]],Tabla9[],8,0)</f>
        <v>#N/A</v>
      </c>
      <c r="E764" t="s">
        <v>181</v>
      </c>
      <c r="F764" t="e">
        <f>VLOOKUP(Tabla10[[#This Row],[Columna1]],Tabla9[],33,3)</f>
        <v>#REF!</v>
      </c>
      <c r="G764" t="e">
        <f>VLOOKUP(Tabla10[[#This Row],[Columna1]],Tabla9[],3,0)</f>
        <v>#N/A</v>
      </c>
      <c r="H764" t="s">
        <v>36</v>
      </c>
    </row>
    <row r="765" spans="1:8" hidden="1" x14ac:dyDescent="0.25">
      <c r="A765" t="s">
        <v>946</v>
      </c>
      <c r="B765" t="e">
        <f>VLOOKUP(Tabla10[[#This Row],[Columna1]],Tabla9[],1,0)</f>
        <v>#N/A</v>
      </c>
      <c r="C765" t="s">
        <v>173</v>
      </c>
      <c r="D765" t="e">
        <f>VLOOKUP(Tabla10[[#This Row],[Columna1]],Tabla9[],8,0)</f>
        <v>#N/A</v>
      </c>
      <c r="E765" t="s">
        <v>181</v>
      </c>
      <c r="F765" t="e">
        <f>VLOOKUP(Tabla10[[#This Row],[Columna1]],Tabla9[],33,3)</f>
        <v>#REF!</v>
      </c>
      <c r="G765" t="e">
        <f>VLOOKUP(Tabla10[[#This Row],[Columna1]],Tabla9[],3,0)</f>
        <v>#N/A</v>
      </c>
      <c r="H765" t="s">
        <v>36</v>
      </c>
    </row>
    <row r="766" spans="1:8" hidden="1" x14ac:dyDescent="0.25">
      <c r="A766" t="s">
        <v>947</v>
      </c>
      <c r="B766" t="e">
        <f>VLOOKUP(Tabla10[[#This Row],[Columna1]],Tabla9[],1,0)</f>
        <v>#N/A</v>
      </c>
      <c r="C766" t="s">
        <v>173</v>
      </c>
      <c r="D766" t="e">
        <f>VLOOKUP(Tabla10[[#This Row],[Columna1]],Tabla9[],8,0)</f>
        <v>#N/A</v>
      </c>
      <c r="E766" t="s">
        <v>176</v>
      </c>
      <c r="F766" t="e">
        <f>VLOOKUP(Tabla10[[#This Row],[Columna1]],Tabla9[],33,3)</f>
        <v>#REF!</v>
      </c>
      <c r="G766" t="e">
        <f>VLOOKUP(Tabla10[[#This Row],[Columna1]],Tabla9[],3,0)</f>
        <v>#N/A</v>
      </c>
      <c r="H766" t="s">
        <v>184</v>
      </c>
    </row>
    <row r="767" spans="1:8" hidden="1" x14ac:dyDescent="0.25">
      <c r="A767" t="s">
        <v>948</v>
      </c>
      <c r="B767" t="e">
        <f>VLOOKUP(Tabla10[[#This Row],[Columna1]],Tabla9[],1,0)</f>
        <v>#N/A</v>
      </c>
      <c r="C767" t="s">
        <v>173</v>
      </c>
      <c r="D767" t="e">
        <f>VLOOKUP(Tabla10[[#This Row],[Columna1]],Tabla9[],8,0)</f>
        <v>#N/A</v>
      </c>
      <c r="E767" t="s">
        <v>177</v>
      </c>
      <c r="F767" t="e">
        <f>VLOOKUP(Tabla10[[#This Row],[Columna1]],Tabla9[],33,3)</f>
        <v>#REF!</v>
      </c>
      <c r="G767" t="e">
        <f>VLOOKUP(Tabla10[[#This Row],[Columna1]],Tabla9[],3,0)</f>
        <v>#N/A</v>
      </c>
      <c r="H767" t="s">
        <v>113</v>
      </c>
    </row>
    <row r="768" spans="1:8" hidden="1" x14ac:dyDescent="0.25">
      <c r="A768" t="s">
        <v>949</v>
      </c>
      <c r="B768" t="e">
        <f>VLOOKUP(Tabla10[[#This Row],[Columna1]],Tabla9[],1,0)</f>
        <v>#N/A</v>
      </c>
      <c r="C768" t="s">
        <v>173</v>
      </c>
      <c r="D768" t="e">
        <f>VLOOKUP(Tabla10[[#This Row],[Columna1]],Tabla9[],8,0)</f>
        <v>#N/A</v>
      </c>
      <c r="E768" t="s">
        <v>177</v>
      </c>
      <c r="F768" t="e">
        <f>VLOOKUP(Tabla10[[#This Row],[Columna1]],Tabla9[],33,3)</f>
        <v>#REF!</v>
      </c>
      <c r="G768" t="e">
        <f>VLOOKUP(Tabla10[[#This Row],[Columna1]],Tabla9[],3,0)</f>
        <v>#N/A</v>
      </c>
      <c r="H768" t="s">
        <v>140</v>
      </c>
    </row>
    <row r="769" spans="1:8" hidden="1" x14ac:dyDescent="0.25">
      <c r="A769" t="s">
        <v>950</v>
      </c>
      <c r="B769" t="e">
        <f>VLOOKUP(Tabla10[[#This Row],[Columna1]],Tabla9[],1,0)</f>
        <v>#N/A</v>
      </c>
      <c r="C769" t="s">
        <v>173</v>
      </c>
      <c r="D769" t="e">
        <f>VLOOKUP(Tabla10[[#This Row],[Columna1]],Tabla9[],8,0)</f>
        <v>#N/A</v>
      </c>
      <c r="E769" t="s">
        <v>177</v>
      </c>
      <c r="F769" t="e">
        <f>VLOOKUP(Tabla10[[#This Row],[Columna1]],Tabla9[],33,3)</f>
        <v>#REF!</v>
      </c>
      <c r="G769" t="e">
        <f>VLOOKUP(Tabla10[[#This Row],[Columna1]],Tabla9[],3,0)</f>
        <v>#N/A</v>
      </c>
      <c r="H769" t="s">
        <v>36</v>
      </c>
    </row>
    <row r="770" spans="1:8" hidden="1" x14ac:dyDescent="0.25">
      <c r="A770" t="s">
        <v>951</v>
      </c>
      <c r="B770" t="e">
        <f>VLOOKUP(Tabla10[[#This Row],[Columna1]],Tabla9[],1,0)</f>
        <v>#N/A</v>
      </c>
      <c r="C770" t="s">
        <v>173</v>
      </c>
      <c r="D770" t="e">
        <f>VLOOKUP(Tabla10[[#This Row],[Columna1]],Tabla9[],8,0)</f>
        <v>#N/A</v>
      </c>
      <c r="E770" t="s">
        <v>176</v>
      </c>
      <c r="F770" t="e">
        <f>VLOOKUP(Tabla10[[#This Row],[Columna1]],Tabla9[],33,3)</f>
        <v>#REF!</v>
      </c>
      <c r="G770" t="e">
        <f>VLOOKUP(Tabla10[[#This Row],[Columna1]],Tabla9[],3,0)</f>
        <v>#N/A</v>
      </c>
      <c r="H770" t="s">
        <v>184</v>
      </c>
    </row>
    <row r="771" spans="1:8" hidden="1" x14ac:dyDescent="0.25">
      <c r="A771" t="s">
        <v>952</v>
      </c>
      <c r="B771" t="e">
        <f>VLOOKUP(Tabla10[[#This Row],[Columna1]],Tabla9[],1,0)</f>
        <v>#N/A</v>
      </c>
      <c r="C771" t="s">
        <v>173</v>
      </c>
      <c r="D771" t="e">
        <f>VLOOKUP(Tabla10[[#This Row],[Columna1]],Tabla9[],8,0)</f>
        <v>#N/A</v>
      </c>
      <c r="E771" t="s">
        <v>176</v>
      </c>
      <c r="F771" t="e">
        <f>VLOOKUP(Tabla10[[#This Row],[Columna1]],Tabla9[],33,3)</f>
        <v>#REF!</v>
      </c>
      <c r="G771" t="e">
        <f>VLOOKUP(Tabla10[[#This Row],[Columna1]],Tabla9[],3,0)</f>
        <v>#N/A</v>
      </c>
      <c r="H771" t="s">
        <v>186</v>
      </c>
    </row>
    <row r="772" spans="1:8" hidden="1" x14ac:dyDescent="0.25">
      <c r="A772" t="s">
        <v>953</v>
      </c>
      <c r="B772" t="e">
        <f>VLOOKUP(Tabla10[[#This Row],[Columna1]],Tabla9[],1,0)</f>
        <v>#N/A</v>
      </c>
      <c r="C772" t="s">
        <v>173</v>
      </c>
      <c r="D772" t="e">
        <f>VLOOKUP(Tabla10[[#This Row],[Columna1]],Tabla9[],8,0)</f>
        <v>#N/A</v>
      </c>
      <c r="E772" t="s">
        <v>177</v>
      </c>
      <c r="F772" t="e">
        <f>VLOOKUP(Tabla10[[#This Row],[Columna1]],Tabla9[],33,3)</f>
        <v>#REF!</v>
      </c>
      <c r="G772" t="e">
        <f>VLOOKUP(Tabla10[[#This Row],[Columna1]],Tabla9[],3,0)</f>
        <v>#N/A</v>
      </c>
      <c r="H772" t="s">
        <v>113</v>
      </c>
    </row>
    <row r="773" spans="1:8" hidden="1" x14ac:dyDescent="0.25">
      <c r="A773" t="s">
        <v>3885</v>
      </c>
      <c r="B773" t="e">
        <f>VLOOKUP(Tabla10[[#This Row],[Columna1]],Tabla9[],1,0)</f>
        <v>#N/A</v>
      </c>
      <c r="C773" t="s">
        <v>173</v>
      </c>
      <c r="D773" t="e">
        <f>VLOOKUP(Tabla10[[#This Row],[Columna1]],Tabla9[],8,0)</f>
        <v>#N/A</v>
      </c>
      <c r="E773" t="s">
        <v>179</v>
      </c>
      <c r="F773" t="e">
        <f>VLOOKUP(Tabla10[[#This Row],[Columna1]],Tabla9[],33,3)</f>
        <v>#REF!</v>
      </c>
      <c r="G773" t="e">
        <f>VLOOKUP(Tabla10[[#This Row],[Columna1]],Tabla9[],3,0)</f>
        <v>#N/A</v>
      </c>
      <c r="H773" t="s">
        <v>121</v>
      </c>
    </row>
    <row r="774" spans="1:8" hidden="1" x14ac:dyDescent="0.25">
      <c r="A774" t="s">
        <v>954</v>
      </c>
      <c r="B774" t="e">
        <f>VLOOKUP(Tabla10[[#This Row],[Columna1]],Tabla9[],1,0)</f>
        <v>#N/A</v>
      </c>
      <c r="C774" t="s">
        <v>173</v>
      </c>
      <c r="D774" t="e">
        <f>VLOOKUP(Tabla10[[#This Row],[Columna1]],Tabla9[],8,0)</f>
        <v>#N/A</v>
      </c>
      <c r="E774" t="s">
        <v>176</v>
      </c>
      <c r="F774" t="e">
        <f>VLOOKUP(Tabla10[[#This Row],[Columna1]],Tabla9[],33,3)</f>
        <v>#REF!</v>
      </c>
      <c r="G774" t="e">
        <f>VLOOKUP(Tabla10[[#This Row],[Columna1]],Tabla9[],3,0)</f>
        <v>#N/A</v>
      </c>
      <c r="H774" t="s">
        <v>140</v>
      </c>
    </row>
    <row r="775" spans="1:8" hidden="1" x14ac:dyDescent="0.25">
      <c r="A775" t="s">
        <v>955</v>
      </c>
      <c r="B775" t="e">
        <f>VLOOKUP(Tabla10[[#This Row],[Columna1]],Tabla9[],1,0)</f>
        <v>#N/A</v>
      </c>
      <c r="C775" t="s">
        <v>173</v>
      </c>
      <c r="D775" t="e">
        <f>VLOOKUP(Tabla10[[#This Row],[Columna1]],Tabla9[],8,0)</f>
        <v>#N/A</v>
      </c>
      <c r="E775" t="s">
        <v>176</v>
      </c>
      <c r="F775" t="e">
        <f>VLOOKUP(Tabla10[[#This Row],[Columna1]],Tabla9[],33,3)</f>
        <v>#REF!</v>
      </c>
      <c r="G775" t="e">
        <f>VLOOKUP(Tabla10[[#This Row],[Columna1]],Tabla9[],3,0)</f>
        <v>#N/A</v>
      </c>
      <c r="H775" t="s">
        <v>42</v>
      </c>
    </row>
    <row r="776" spans="1:8" hidden="1" x14ac:dyDescent="0.25">
      <c r="A776" t="s">
        <v>956</v>
      </c>
      <c r="B776" t="e">
        <f>VLOOKUP(Tabla10[[#This Row],[Columna1]],Tabla9[],1,0)</f>
        <v>#N/A</v>
      </c>
      <c r="C776" t="s">
        <v>173</v>
      </c>
      <c r="D776" t="e">
        <f>VLOOKUP(Tabla10[[#This Row],[Columna1]],Tabla9[],8,0)</f>
        <v>#N/A</v>
      </c>
      <c r="E776" t="s">
        <v>179</v>
      </c>
      <c r="F776" t="e">
        <f>VLOOKUP(Tabla10[[#This Row],[Columna1]],Tabla9[],33,3)</f>
        <v>#REF!</v>
      </c>
      <c r="G776" t="e">
        <f>VLOOKUP(Tabla10[[#This Row],[Columna1]],Tabla9[],3,0)</f>
        <v>#N/A</v>
      </c>
      <c r="H776" t="s">
        <v>143</v>
      </c>
    </row>
    <row r="777" spans="1:8" hidden="1" x14ac:dyDescent="0.25">
      <c r="A777" t="s">
        <v>3924</v>
      </c>
      <c r="B777" t="e">
        <f>VLOOKUP(Tabla10[[#This Row],[Columna1]],Tabla9[],1,0)</f>
        <v>#N/A</v>
      </c>
      <c r="C777" t="s">
        <v>173</v>
      </c>
      <c r="D777" t="e">
        <f>VLOOKUP(Tabla10[[#This Row],[Columna1]],Tabla9[],8,0)</f>
        <v>#N/A</v>
      </c>
      <c r="E777" t="s">
        <v>176</v>
      </c>
      <c r="F777" t="e">
        <f>VLOOKUP(Tabla10[[#This Row],[Columna1]],Tabla9[],33,3)</f>
        <v>#REF!</v>
      </c>
      <c r="G777" t="e">
        <f>VLOOKUP(Tabla10[[#This Row],[Columna1]],Tabla9[],3,0)</f>
        <v>#N/A</v>
      </c>
      <c r="H777" t="s">
        <v>36</v>
      </c>
    </row>
    <row r="778" spans="1:8" hidden="1" x14ac:dyDescent="0.25">
      <c r="A778" t="s">
        <v>4026</v>
      </c>
      <c r="B778" t="e">
        <f>VLOOKUP(Tabla10[[#This Row],[Columna1]],Tabla9[],1,0)</f>
        <v>#N/A</v>
      </c>
      <c r="C778" t="s">
        <v>173</v>
      </c>
      <c r="D778" t="e">
        <f>VLOOKUP(Tabla10[[#This Row],[Columna1]],Tabla9[],8,0)</f>
        <v>#N/A</v>
      </c>
      <c r="E778" t="s">
        <v>185</v>
      </c>
      <c r="F778" t="e">
        <f>VLOOKUP(Tabla10[[#This Row],[Columna1]],Tabla9[],33,3)</f>
        <v>#REF!</v>
      </c>
      <c r="G778" t="e">
        <f>VLOOKUP(Tabla10[[#This Row],[Columna1]],Tabla9[],3,0)</f>
        <v>#N/A</v>
      </c>
      <c r="H778" t="s">
        <v>142</v>
      </c>
    </row>
    <row r="779" spans="1:8" hidden="1" x14ac:dyDescent="0.25">
      <c r="A779" t="s">
        <v>3902</v>
      </c>
      <c r="B779" t="e">
        <f>VLOOKUP(Tabla10[[#This Row],[Columna1]],Tabla9[],1,0)</f>
        <v>#N/A</v>
      </c>
      <c r="C779" t="s">
        <v>173</v>
      </c>
      <c r="D779" t="e">
        <f>VLOOKUP(Tabla10[[#This Row],[Columna1]],Tabla9[],8,0)</f>
        <v>#N/A</v>
      </c>
      <c r="E779" t="s">
        <v>174</v>
      </c>
      <c r="F779" t="e">
        <f>VLOOKUP(Tabla10[[#This Row],[Columna1]],Tabla9[],33,3)</f>
        <v>#REF!</v>
      </c>
      <c r="G779" t="e">
        <f>VLOOKUP(Tabla10[[#This Row],[Columna1]],Tabla9[],3,0)</f>
        <v>#N/A</v>
      </c>
      <c r="H779" t="s">
        <v>148</v>
      </c>
    </row>
    <row r="780" spans="1:8" hidden="1" x14ac:dyDescent="0.25">
      <c r="A780" t="s">
        <v>3936</v>
      </c>
      <c r="B780" t="e">
        <f>VLOOKUP(Tabla10[[#This Row],[Columna1]],Tabla9[],1,0)</f>
        <v>#N/A</v>
      </c>
      <c r="C780" t="s">
        <v>173</v>
      </c>
      <c r="D780" t="e">
        <f>VLOOKUP(Tabla10[[#This Row],[Columna1]],Tabla9[],8,0)</f>
        <v>#N/A</v>
      </c>
      <c r="E780" t="s">
        <v>176</v>
      </c>
      <c r="F780" t="e">
        <f>VLOOKUP(Tabla10[[#This Row],[Columna1]],Tabla9[],33,3)</f>
        <v>#REF!</v>
      </c>
      <c r="G780" t="e">
        <f>VLOOKUP(Tabla10[[#This Row],[Columna1]],Tabla9[],3,0)</f>
        <v>#N/A</v>
      </c>
      <c r="H780" t="s">
        <v>140</v>
      </c>
    </row>
    <row r="781" spans="1:8" hidden="1" x14ac:dyDescent="0.25">
      <c r="A781" t="s">
        <v>957</v>
      </c>
      <c r="B781" t="e">
        <f>VLOOKUP(Tabla10[[#This Row],[Columna1]],Tabla9[],1,0)</f>
        <v>#N/A</v>
      </c>
      <c r="C781" t="s">
        <v>173</v>
      </c>
      <c r="D781" t="e">
        <f>VLOOKUP(Tabla10[[#This Row],[Columna1]],Tabla9[],8,0)</f>
        <v>#N/A</v>
      </c>
      <c r="E781" t="s">
        <v>175</v>
      </c>
      <c r="F781" t="e">
        <f>VLOOKUP(Tabla10[[#This Row],[Columna1]],Tabla9[],33,3)</f>
        <v>#REF!</v>
      </c>
      <c r="G781" t="e">
        <f>VLOOKUP(Tabla10[[#This Row],[Columna1]],Tabla9[],3,0)</f>
        <v>#N/A</v>
      </c>
      <c r="H781" t="s">
        <v>113</v>
      </c>
    </row>
    <row r="782" spans="1:8" hidden="1" x14ac:dyDescent="0.25">
      <c r="A782" t="s">
        <v>3914</v>
      </c>
      <c r="B782" t="e">
        <f>VLOOKUP(Tabla10[[#This Row],[Columna1]],Tabla9[],1,0)</f>
        <v>#N/A</v>
      </c>
      <c r="C782" t="s">
        <v>173</v>
      </c>
      <c r="D782" t="e">
        <f>VLOOKUP(Tabla10[[#This Row],[Columna1]],Tabla9[],8,0)</f>
        <v>#N/A</v>
      </c>
      <c r="E782" t="s">
        <v>176</v>
      </c>
      <c r="F782" t="e">
        <f>VLOOKUP(Tabla10[[#This Row],[Columna1]],Tabla9[],33,3)</f>
        <v>#REF!</v>
      </c>
      <c r="G782" t="e">
        <f>VLOOKUP(Tabla10[[#This Row],[Columna1]],Tabla9[],3,0)</f>
        <v>#N/A</v>
      </c>
      <c r="H782" t="s">
        <v>158</v>
      </c>
    </row>
    <row r="783" spans="1:8" hidden="1" x14ac:dyDescent="0.25">
      <c r="A783" t="s">
        <v>3979</v>
      </c>
      <c r="B783" t="e">
        <f>VLOOKUP(Tabla10[[#This Row],[Columna1]],Tabla9[],1,0)</f>
        <v>#N/A</v>
      </c>
      <c r="C783" t="s">
        <v>173</v>
      </c>
      <c r="D783" t="e">
        <f>VLOOKUP(Tabla10[[#This Row],[Columna1]],Tabla9[],8,0)</f>
        <v>#N/A</v>
      </c>
      <c r="E783" t="s">
        <v>177</v>
      </c>
      <c r="F783" t="e">
        <f>VLOOKUP(Tabla10[[#This Row],[Columna1]],Tabla9[],33,3)</f>
        <v>#REF!</v>
      </c>
      <c r="G783" t="e">
        <f>VLOOKUP(Tabla10[[#This Row],[Columna1]],Tabla9[],3,0)</f>
        <v>#N/A</v>
      </c>
      <c r="H783" t="s">
        <v>140</v>
      </c>
    </row>
    <row r="784" spans="1:8" hidden="1" x14ac:dyDescent="0.25">
      <c r="A784" t="s">
        <v>958</v>
      </c>
      <c r="B784" t="e">
        <f>VLOOKUP(Tabla10[[#This Row],[Columna1]],Tabla9[],1,0)</f>
        <v>#N/A</v>
      </c>
      <c r="C784" t="s">
        <v>173</v>
      </c>
      <c r="D784" t="e">
        <f>VLOOKUP(Tabla10[[#This Row],[Columna1]],Tabla9[],8,0)</f>
        <v>#N/A</v>
      </c>
      <c r="E784" t="s">
        <v>176</v>
      </c>
      <c r="F784" t="e">
        <f>VLOOKUP(Tabla10[[#This Row],[Columna1]],Tabla9[],33,3)</f>
        <v>#REF!</v>
      </c>
      <c r="G784" t="e">
        <f>VLOOKUP(Tabla10[[#This Row],[Columna1]],Tabla9[],3,0)</f>
        <v>#N/A</v>
      </c>
      <c r="H784" t="s">
        <v>113</v>
      </c>
    </row>
    <row r="785" spans="1:8" hidden="1" x14ac:dyDescent="0.25">
      <c r="A785" t="s">
        <v>959</v>
      </c>
      <c r="B785" t="e">
        <f>VLOOKUP(Tabla10[[#This Row],[Columna1]],Tabla9[],1,0)</f>
        <v>#N/A</v>
      </c>
      <c r="C785" t="s">
        <v>173</v>
      </c>
      <c r="D785" t="e">
        <f>VLOOKUP(Tabla10[[#This Row],[Columna1]],Tabla9[],8,0)</f>
        <v>#N/A</v>
      </c>
      <c r="E785" t="s">
        <v>177</v>
      </c>
      <c r="F785" t="e">
        <f>VLOOKUP(Tabla10[[#This Row],[Columna1]],Tabla9[],33,3)</f>
        <v>#REF!</v>
      </c>
      <c r="G785" t="e">
        <f>VLOOKUP(Tabla10[[#This Row],[Columna1]],Tabla9[],3,0)</f>
        <v>#N/A</v>
      </c>
      <c r="H785" t="s">
        <v>148</v>
      </c>
    </row>
    <row r="786" spans="1:8" hidden="1" x14ac:dyDescent="0.25">
      <c r="A786" t="s">
        <v>4022</v>
      </c>
      <c r="B786" t="e">
        <f>VLOOKUP(Tabla10[[#This Row],[Columna1]],Tabla9[],1,0)</f>
        <v>#N/A</v>
      </c>
      <c r="C786" t="s">
        <v>173</v>
      </c>
      <c r="D786" t="e">
        <f>VLOOKUP(Tabla10[[#This Row],[Columna1]],Tabla9[],8,0)</f>
        <v>#N/A</v>
      </c>
      <c r="E786" t="s">
        <v>185</v>
      </c>
      <c r="F786" t="e">
        <f>VLOOKUP(Tabla10[[#This Row],[Columna1]],Tabla9[],33,3)</f>
        <v>#REF!</v>
      </c>
      <c r="G786" t="e">
        <f>VLOOKUP(Tabla10[[#This Row],[Columna1]],Tabla9[],3,0)</f>
        <v>#N/A</v>
      </c>
      <c r="H786" t="s">
        <v>113</v>
      </c>
    </row>
    <row r="787" spans="1:8" hidden="1" x14ac:dyDescent="0.25">
      <c r="A787" t="s">
        <v>960</v>
      </c>
      <c r="B787" t="e">
        <f>VLOOKUP(Tabla10[[#This Row],[Columna1]],Tabla9[],1,0)</f>
        <v>#N/A</v>
      </c>
      <c r="C787" t="s">
        <v>173</v>
      </c>
      <c r="D787" t="e">
        <f>VLOOKUP(Tabla10[[#This Row],[Columna1]],Tabla9[],8,0)</f>
        <v>#N/A</v>
      </c>
      <c r="E787" t="s">
        <v>179</v>
      </c>
      <c r="F787" t="e">
        <f>VLOOKUP(Tabla10[[#This Row],[Columna1]],Tabla9[],33,3)</f>
        <v>#REF!</v>
      </c>
      <c r="G787" t="e">
        <f>VLOOKUP(Tabla10[[#This Row],[Columna1]],Tabla9[],3,0)</f>
        <v>#N/A</v>
      </c>
      <c r="H787" t="s">
        <v>140</v>
      </c>
    </row>
    <row r="788" spans="1:8" hidden="1" x14ac:dyDescent="0.25">
      <c r="A788" t="s">
        <v>961</v>
      </c>
      <c r="B788" t="e">
        <f>VLOOKUP(Tabla10[[#This Row],[Columna1]],Tabla9[],1,0)</f>
        <v>#N/A</v>
      </c>
      <c r="C788" t="s">
        <v>173</v>
      </c>
      <c r="D788" t="e">
        <f>VLOOKUP(Tabla10[[#This Row],[Columna1]],Tabla9[],8,0)</f>
        <v>#N/A</v>
      </c>
      <c r="E788" t="s">
        <v>176</v>
      </c>
      <c r="F788" t="e">
        <f>VLOOKUP(Tabla10[[#This Row],[Columna1]],Tabla9[],33,3)</f>
        <v>#REF!</v>
      </c>
      <c r="G788" t="e">
        <f>VLOOKUP(Tabla10[[#This Row],[Columna1]],Tabla9[],3,0)</f>
        <v>#N/A</v>
      </c>
      <c r="H788" t="s">
        <v>140</v>
      </c>
    </row>
    <row r="789" spans="1:8" hidden="1" x14ac:dyDescent="0.25">
      <c r="A789" t="s">
        <v>962</v>
      </c>
      <c r="B789" t="e">
        <f>VLOOKUP(Tabla10[[#This Row],[Columna1]],Tabla9[],1,0)</f>
        <v>#N/A</v>
      </c>
      <c r="C789" t="s">
        <v>173</v>
      </c>
      <c r="D789" t="e">
        <f>VLOOKUP(Tabla10[[#This Row],[Columna1]],Tabla9[],8,0)</f>
        <v>#N/A</v>
      </c>
      <c r="E789" t="s">
        <v>182</v>
      </c>
      <c r="F789" t="e">
        <f>VLOOKUP(Tabla10[[#This Row],[Columna1]],Tabla9[],33,3)</f>
        <v>#REF!</v>
      </c>
      <c r="G789" t="e">
        <f>VLOOKUP(Tabla10[[#This Row],[Columna1]],Tabla9[],3,0)</f>
        <v>#N/A</v>
      </c>
      <c r="H789" t="s">
        <v>65</v>
      </c>
    </row>
    <row r="790" spans="1:8" hidden="1" x14ac:dyDescent="0.25">
      <c r="A790" t="s">
        <v>3933</v>
      </c>
      <c r="B790" t="e">
        <f>VLOOKUP(Tabla10[[#This Row],[Columna1]],Tabla9[],1,0)</f>
        <v>#N/A</v>
      </c>
      <c r="C790" t="s">
        <v>173</v>
      </c>
      <c r="D790" t="e">
        <f>VLOOKUP(Tabla10[[#This Row],[Columna1]],Tabla9[],8,0)</f>
        <v>#N/A</v>
      </c>
      <c r="E790" t="s">
        <v>176</v>
      </c>
      <c r="F790" t="e">
        <f>VLOOKUP(Tabla10[[#This Row],[Columna1]],Tabla9[],33,3)</f>
        <v>#REF!</v>
      </c>
      <c r="G790" t="e">
        <f>VLOOKUP(Tabla10[[#This Row],[Columna1]],Tabla9[],3,0)</f>
        <v>#N/A</v>
      </c>
      <c r="H790" t="s">
        <v>184</v>
      </c>
    </row>
    <row r="791" spans="1:8" hidden="1" x14ac:dyDescent="0.25">
      <c r="A791" t="s">
        <v>4003</v>
      </c>
      <c r="B791" t="e">
        <f>VLOOKUP(Tabla10[[#This Row],[Columna1]],Tabla9[],1,0)</f>
        <v>#N/A</v>
      </c>
      <c r="C791" t="s">
        <v>173</v>
      </c>
      <c r="D791" t="e">
        <f>VLOOKUP(Tabla10[[#This Row],[Columna1]],Tabla9[],8,0)</f>
        <v>#N/A</v>
      </c>
      <c r="E791" t="s">
        <v>177</v>
      </c>
      <c r="F791" t="e">
        <f>VLOOKUP(Tabla10[[#This Row],[Columna1]],Tabla9[],33,3)</f>
        <v>#REF!</v>
      </c>
      <c r="G791" t="e">
        <f>VLOOKUP(Tabla10[[#This Row],[Columna1]],Tabla9[],3,0)</f>
        <v>#N/A</v>
      </c>
      <c r="H791" t="s">
        <v>140</v>
      </c>
    </row>
    <row r="792" spans="1:8" hidden="1" x14ac:dyDescent="0.25">
      <c r="A792" t="s">
        <v>963</v>
      </c>
      <c r="B792" t="e">
        <f>VLOOKUP(Tabla10[[#This Row],[Columna1]],Tabla9[],1,0)</f>
        <v>#N/A</v>
      </c>
      <c r="C792" t="s">
        <v>173</v>
      </c>
      <c r="D792" t="e">
        <f>VLOOKUP(Tabla10[[#This Row],[Columna1]],Tabla9[],8,0)</f>
        <v>#N/A</v>
      </c>
      <c r="E792" t="s">
        <v>177</v>
      </c>
      <c r="F792" t="e">
        <f>VLOOKUP(Tabla10[[#This Row],[Columna1]],Tabla9[],33,3)</f>
        <v>#REF!</v>
      </c>
      <c r="G792" t="e">
        <f>VLOOKUP(Tabla10[[#This Row],[Columna1]],Tabla9[],3,0)</f>
        <v>#N/A</v>
      </c>
      <c r="H792" t="s">
        <v>113</v>
      </c>
    </row>
    <row r="793" spans="1:8" hidden="1" x14ac:dyDescent="0.25">
      <c r="A793" t="s">
        <v>964</v>
      </c>
      <c r="B793" t="e">
        <f>VLOOKUP(Tabla10[[#This Row],[Columna1]],Tabla9[],1,0)</f>
        <v>#N/A</v>
      </c>
      <c r="C793" t="s">
        <v>173</v>
      </c>
      <c r="D793" t="e">
        <f>VLOOKUP(Tabla10[[#This Row],[Columna1]],Tabla9[],8,0)</f>
        <v>#N/A</v>
      </c>
      <c r="E793" t="s">
        <v>185</v>
      </c>
      <c r="F793" t="e">
        <f>VLOOKUP(Tabla10[[#This Row],[Columna1]],Tabla9[],33,3)</f>
        <v>#REF!</v>
      </c>
      <c r="G793" t="e">
        <f>VLOOKUP(Tabla10[[#This Row],[Columna1]],Tabla9[],3,0)</f>
        <v>#N/A</v>
      </c>
      <c r="H793" t="s">
        <v>36</v>
      </c>
    </row>
    <row r="794" spans="1:8" hidden="1" x14ac:dyDescent="0.25">
      <c r="A794" t="s">
        <v>4991</v>
      </c>
      <c r="B794" t="e">
        <f>VLOOKUP(Tabla10[[#This Row],[Columna1]],Tabla9[],1,0)</f>
        <v>#N/A</v>
      </c>
      <c r="C794" t="s">
        <v>173</v>
      </c>
      <c r="D794" t="e">
        <f>VLOOKUP(Tabla10[[#This Row],[Columna1]],Tabla9[],8,0)</f>
        <v>#N/A</v>
      </c>
      <c r="E794" t="s">
        <v>177</v>
      </c>
      <c r="F794" t="e">
        <f>VLOOKUP(Tabla10[[#This Row],[Columna1]],Tabla9[],33,3)</f>
        <v>#REF!</v>
      </c>
      <c r="G794" t="e">
        <f>VLOOKUP(Tabla10[[#This Row],[Columna1]],Tabla9[],3,0)</f>
        <v>#N/A</v>
      </c>
      <c r="H794" t="s">
        <v>45</v>
      </c>
    </row>
    <row r="795" spans="1:8" hidden="1" x14ac:dyDescent="0.25">
      <c r="A795" t="s">
        <v>3949</v>
      </c>
      <c r="B795" t="str">
        <f>VLOOKUP(Tabla10[[#This Row],[Columna1]],Tabla9[],1,0)</f>
        <v>CONTRERAS MURILLO EDUARDO</v>
      </c>
      <c r="C795" t="s">
        <v>173</v>
      </c>
      <c r="D795" t="str">
        <f>VLOOKUP(Tabla10[[#This Row],[Columna1]],Tabla9[],8,0)</f>
        <v>JEFE  DE DEPARTAMENTO DE SERVICIOS MULTIPLES</v>
      </c>
      <c r="E795" t="s">
        <v>181</v>
      </c>
      <c r="F795" t="e">
        <f>VLOOKUP(Tabla10[[#This Row],[Columna1]],Tabla9[],33,3)</f>
        <v>#REF!</v>
      </c>
      <c r="G795" t="str">
        <f>VLOOKUP(Tabla10[[#This Row],[Columna1]],Tabla9[],3,0)</f>
        <v>JEFE DE DEPARTAMENTO</v>
      </c>
      <c r="H795" t="s">
        <v>60</v>
      </c>
    </row>
    <row r="796" spans="1:8" hidden="1" x14ac:dyDescent="0.25">
      <c r="A796" t="s">
        <v>965</v>
      </c>
      <c r="B796" t="e">
        <f>VLOOKUP(Tabla10[[#This Row],[Columna1]],Tabla9[],1,0)</f>
        <v>#N/A</v>
      </c>
      <c r="C796" t="s">
        <v>173</v>
      </c>
      <c r="D796" t="e">
        <f>VLOOKUP(Tabla10[[#This Row],[Columna1]],Tabla9[],8,0)</f>
        <v>#N/A</v>
      </c>
      <c r="E796" t="s">
        <v>179</v>
      </c>
      <c r="F796" t="e">
        <f>VLOOKUP(Tabla10[[#This Row],[Columna1]],Tabla9[],33,3)</f>
        <v>#REF!</v>
      </c>
      <c r="G796" t="e">
        <f>VLOOKUP(Tabla10[[#This Row],[Columna1]],Tabla9[],3,0)</f>
        <v>#N/A</v>
      </c>
      <c r="H796" t="s">
        <v>41</v>
      </c>
    </row>
    <row r="797" spans="1:8" hidden="1" x14ac:dyDescent="0.25">
      <c r="A797" t="s">
        <v>966</v>
      </c>
      <c r="B797" t="e">
        <f>VLOOKUP(Tabla10[[#This Row],[Columna1]],Tabla9[],1,0)</f>
        <v>#N/A</v>
      </c>
      <c r="C797" t="s">
        <v>173</v>
      </c>
      <c r="D797" t="e">
        <f>VLOOKUP(Tabla10[[#This Row],[Columna1]],Tabla9[],8,0)</f>
        <v>#N/A</v>
      </c>
      <c r="E797" t="s">
        <v>177</v>
      </c>
      <c r="F797" t="e">
        <f>VLOOKUP(Tabla10[[#This Row],[Columna1]],Tabla9[],33,3)</f>
        <v>#REF!</v>
      </c>
      <c r="G797" t="e">
        <f>VLOOKUP(Tabla10[[#This Row],[Columna1]],Tabla9[],3,0)</f>
        <v>#N/A</v>
      </c>
      <c r="H797" t="s">
        <v>140</v>
      </c>
    </row>
    <row r="798" spans="1:8" hidden="1" x14ac:dyDescent="0.25">
      <c r="A798" t="s">
        <v>4021</v>
      </c>
      <c r="B798" t="e">
        <f>VLOOKUP(Tabla10[[#This Row],[Columna1]],Tabla9[],1,0)</f>
        <v>#N/A</v>
      </c>
      <c r="C798" t="s">
        <v>173</v>
      </c>
      <c r="D798" t="e">
        <f>VLOOKUP(Tabla10[[#This Row],[Columna1]],Tabla9[],8,0)</f>
        <v>#N/A</v>
      </c>
      <c r="E798" t="s">
        <v>177</v>
      </c>
      <c r="F798" t="e">
        <f>VLOOKUP(Tabla10[[#This Row],[Columna1]],Tabla9[],33,3)</f>
        <v>#REF!</v>
      </c>
      <c r="G798" t="e">
        <f>VLOOKUP(Tabla10[[#This Row],[Columna1]],Tabla9[],3,0)</f>
        <v>#N/A</v>
      </c>
      <c r="H798" t="s">
        <v>113</v>
      </c>
    </row>
    <row r="799" spans="1:8" hidden="1" x14ac:dyDescent="0.25">
      <c r="A799" t="s">
        <v>967</v>
      </c>
      <c r="B799" t="e">
        <f>VLOOKUP(Tabla10[[#This Row],[Columna1]],Tabla9[],1,0)</f>
        <v>#N/A</v>
      </c>
      <c r="C799" t="s">
        <v>173</v>
      </c>
      <c r="D799" t="e">
        <f>VLOOKUP(Tabla10[[#This Row],[Columna1]],Tabla9[],8,0)</f>
        <v>#N/A</v>
      </c>
      <c r="E799" t="s">
        <v>176</v>
      </c>
      <c r="F799" t="e">
        <f>VLOOKUP(Tabla10[[#This Row],[Columna1]],Tabla9[],33,3)</f>
        <v>#REF!</v>
      </c>
      <c r="G799" t="e">
        <f>VLOOKUP(Tabla10[[#This Row],[Columna1]],Tabla9[],3,0)</f>
        <v>#N/A</v>
      </c>
      <c r="H799" t="s">
        <v>36</v>
      </c>
    </row>
    <row r="800" spans="1:8" hidden="1" x14ac:dyDescent="0.25">
      <c r="A800" t="s">
        <v>968</v>
      </c>
      <c r="B800" t="str">
        <f>VLOOKUP(Tabla10[[#This Row],[Columna1]],Tabla9[],1,0)</f>
        <v>CRUZ SIGALA MIGUEL ANGEL</v>
      </c>
      <c r="C800" t="s">
        <v>173</v>
      </c>
      <c r="D800" t="str">
        <f>VLOOKUP(Tabla10[[#This Row],[Columna1]],Tabla9[],8,0)</f>
        <v>LIDER DE PROYECTO DEL DESPACHO DEL SUBDIRECTOR DE SERVICIOS</v>
      </c>
      <c r="E800" t="s">
        <v>174</v>
      </c>
      <c r="F800" t="e">
        <f>VLOOKUP(Tabla10[[#This Row],[Columna1]],Tabla9[],33,3)</f>
        <v>#REF!</v>
      </c>
      <c r="G800" t="str">
        <f>VLOOKUP(Tabla10[[#This Row],[Columna1]],Tabla9[],3,0)</f>
        <v>LIDER DE PROYECTO</v>
      </c>
      <c r="H800" t="s">
        <v>44</v>
      </c>
    </row>
    <row r="801" spans="1:8" hidden="1" x14ac:dyDescent="0.25">
      <c r="A801" t="s">
        <v>969</v>
      </c>
      <c r="B801" t="e">
        <f>VLOOKUP(Tabla10[[#This Row],[Columna1]],Tabla9[],1,0)</f>
        <v>#N/A</v>
      </c>
      <c r="C801" t="s">
        <v>173</v>
      </c>
      <c r="D801" t="e">
        <f>VLOOKUP(Tabla10[[#This Row],[Columna1]],Tabla9[],8,0)</f>
        <v>#N/A</v>
      </c>
      <c r="E801" t="s">
        <v>176</v>
      </c>
      <c r="F801" t="e">
        <f>VLOOKUP(Tabla10[[#This Row],[Columna1]],Tabla9[],33,3)</f>
        <v>#REF!</v>
      </c>
      <c r="G801" t="e">
        <f>VLOOKUP(Tabla10[[#This Row],[Columna1]],Tabla9[],3,0)</f>
        <v>#N/A</v>
      </c>
      <c r="H801" t="s">
        <v>158</v>
      </c>
    </row>
    <row r="802" spans="1:8" hidden="1" x14ac:dyDescent="0.25">
      <c r="A802" t="s">
        <v>4992</v>
      </c>
      <c r="B802" t="e">
        <f>VLOOKUP(Tabla10[[#This Row],[Columna1]],Tabla9[],1,0)</f>
        <v>#N/A</v>
      </c>
      <c r="C802" t="s">
        <v>173</v>
      </c>
      <c r="D802" t="e">
        <f>VLOOKUP(Tabla10[[#This Row],[Columna1]],Tabla9[],8,0)</f>
        <v>#N/A</v>
      </c>
      <c r="E802" t="s">
        <v>182</v>
      </c>
      <c r="F802" t="e">
        <f>VLOOKUP(Tabla10[[#This Row],[Columna1]],Tabla9[],33,3)</f>
        <v>#REF!</v>
      </c>
      <c r="G802" t="e">
        <f>VLOOKUP(Tabla10[[#This Row],[Columna1]],Tabla9[],3,0)</f>
        <v>#N/A</v>
      </c>
      <c r="H802" t="s">
        <v>42</v>
      </c>
    </row>
    <row r="803" spans="1:8" hidden="1" x14ac:dyDescent="0.25">
      <c r="A803" t="s">
        <v>970</v>
      </c>
      <c r="B803" t="e">
        <f>VLOOKUP(Tabla10[[#This Row],[Columna1]],Tabla9[],1,0)</f>
        <v>#N/A</v>
      </c>
      <c r="C803" t="s">
        <v>173</v>
      </c>
      <c r="D803" t="e">
        <f>VLOOKUP(Tabla10[[#This Row],[Columna1]],Tabla9[],8,0)</f>
        <v>#N/A</v>
      </c>
      <c r="E803" t="s">
        <v>177</v>
      </c>
      <c r="F803" t="e">
        <f>VLOOKUP(Tabla10[[#This Row],[Columna1]],Tabla9[],33,3)</f>
        <v>#REF!</v>
      </c>
      <c r="G803" t="e">
        <f>VLOOKUP(Tabla10[[#This Row],[Columna1]],Tabla9[],3,0)</f>
        <v>#N/A</v>
      </c>
      <c r="H803" t="s">
        <v>142</v>
      </c>
    </row>
    <row r="804" spans="1:8" hidden="1" x14ac:dyDescent="0.25">
      <c r="A804" t="s">
        <v>971</v>
      </c>
      <c r="B804" t="e">
        <f>VLOOKUP(Tabla10[[#This Row],[Columna1]],Tabla9[],1,0)</f>
        <v>#N/A</v>
      </c>
      <c r="C804" t="s">
        <v>173</v>
      </c>
      <c r="D804" t="e">
        <f>VLOOKUP(Tabla10[[#This Row],[Columna1]],Tabla9[],8,0)</f>
        <v>#N/A</v>
      </c>
      <c r="E804" t="s">
        <v>177</v>
      </c>
      <c r="F804" t="e">
        <f>VLOOKUP(Tabla10[[#This Row],[Columna1]],Tabla9[],33,3)</f>
        <v>#REF!</v>
      </c>
      <c r="G804" t="e">
        <f>VLOOKUP(Tabla10[[#This Row],[Columna1]],Tabla9[],3,0)</f>
        <v>#N/A</v>
      </c>
      <c r="H804" t="s">
        <v>140</v>
      </c>
    </row>
    <row r="805" spans="1:8" hidden="1" x14ac:dyDescent="0.25">
      <c r="A805" t="s">
        <v>972</v>
      </c>
      <c r="B805" t="e">
        <f>VLOOKUP(Tabla10[[#This Row],[Columna1]],Tabla9[],1,0)</f>
        <v>#N/A</v>
      </c>
      <c r="C805" t="s">
        <v>173</v>
      </c>
      <c r="D805" t="e">
        <f>VLOOKUP(Tabla10[[#This Row],[Columna1]],Tabla9[],8,0)</f>
        <v>#N/A</v>
      </c>
      <c r="E805" t="s">
        <v>185</v>
      </c>
      <c r="F805" t="e">
        <f>VLOOKUP(Tabla10[[#This Row],[Columna1]],Tabla9[],33,3)</f>
        <v>#REF!</v>
      </c>
      <c r="G805" t="e">
        <f>VLOOKUP(Tabla10[[#This Row],[Columna1]],Tabla9[],3,0)</f>
        <v>#N/A</v>
      </c>
      <c r="H805" t="s">
        <v>45</v>
      </c>
    </row>
    <row r="806" spans="1:8" hidden="1" x14ac:dyDescent="0.25">
      <c r="A806" t="s">
        <v>973</v>
      </c>
      <c r="B806" t="e">
        <f>VLOOKUP(Tabla10[[#This Row],[Columna1]],Tabla9[],1,0)</f>
        <v>#N/A</v>
      </c>
      <c r="C806" t="s">
        <v>173</v>
      </c>
      <c r="D806" t="e">
        <f>VLOOKUP(Tabla10[[#This Row],[Columna1]],Tabla9[],8,0)</f>
        <v>#N/A</v>
      </c>
      <c r="E806" t="s">
        <v>177</v>
      </c>
      <c r="F806" t="e">
        <f>VLOOKUP(Tabla10[[#This Row],[Columna1]],Tabla9[],33,3)</f>
        <v>#REF!</v>
      </c>
      <c r="G806" t="e">
        <f>VLOOKUP(Tabla10[[#This Row],[Columna1]],Tabla9[],3,0)</f>
        <v>#N/A</v>
      </c>
      <c r="H806" t="s">
        <v>140</v>
      </c>
    </row>
    <row r="807" spans="1:8" hidden="1" x14ac:dyDescent="0.25">
      <c r="A807" t="s">
        <v>4023</v>
      </c>
      <c r="B807" t="e">
        <f>VLOOKUP(Tabla10[[#This Row],[Columna1]],Tabla9[],1,0)</f>
        <v>#N/A</v>
      </c>
      <c r="C807" t="s">
        <v>173</v>
      </c>
      <c r="D807" t="e">
        <f>VLOOKUP(Tabla10[[#This Row],[Columna1]],Tabla9[],8,0)</f>
        <v>#N/A</v>
      </c>
      <c r="E807" t="s">
        <v>185</v>
      </c>
      <c r="F807" t="e">
        <f>VLOOKUP(Tabla10[[#This Row],[Columna1]],Tabla9[],33,3)</f>
        <v>#REF!</v>
      </c>
      <c r="G807" t="e">
        <f>VLOOKUP(Tabla10[[#This Row],[Columna1]],Tabla9[],3,0)</f>
        <v>#N/A</v>
      </c>
      <c r="H807" t="s">
        <v>36</v>
      </c>
    </row>
    <row r="808" spans="1:8" hidden="1" x14ac:dyDescent="0.25">
      <c r="A808" t="s">
        <v>974</v>
      </c>
      <c r="B808" t="e">
        <f>VLOOKUP(Tabla10[[#This Row],[Columna1]],Tabla9[],1,0)</f>
        <v>#N/A</v>
      </c>
      <c r="C808" t="s">
        <v>173</v>
      </c>
      <c r="D808" t="e">
        <f>VLOOKUP(Tabla10[[#This Row],[Columna1]],Tabla9[],8,0)</f>
        <v>#N/A</v>
      </c>
      <c r="E808" t="s">
        <v>179</v>
      </c>
      <c r="F808" t="e">
        <f>VLOOKUP(Tabla10[[#This Row],[Columna1]],Tabla9[],33,3)</f>
        <v>#REF!</v>
      </c>
      <c r="G808" t="e">
        <f>VLOOKUP(Tabla10[[#This Row],[Columna1]],Tabla9[],3,0)</f>
        <v>#N/A</v>
      </c>
      <c r="H808" t="s">
        <v>41</v>
      </c>
    </row>
    <row r="809" spans="1:8" hidden="1" x14ac:dyDescent="0.25">
      <c r="A809" t="s">
        <v>975</v>
      </c>
      <c r="B809" t="e">
        <f>VLOOKUP(Tabla10[[#This Row],[Columna1]],Tabla9[],1,0)</f>
        <v>#N/A</v>
      </c>
      <c r="C809" t="s">
        <v>173</v>
      </c>
      <c r="D809" t="e">
        <f>VLOOKUP(Tabla10[[#This Row],[Columna1]],Tabla9[],8,0)</f>
        <v>#N/A</v>
      </c>
      <c r="E809" t="s">
        <v>185</v>
      </c>
      <c r="F809" t="e">
        <f>VLOOKUP(Tabla10[[#This Row],[Columna1]],Tabla9[],33,3)</f>
        <v>#REF!</v>
      </c>
      <c r="G809" t="e">
        <f>VLOOKUP(Tabla10[[#This Row],[Columna1]],Tabla9[],3,0)</f>
        <v>#N/A</v>
      </c>
      <c r="H809" t="s">
        <v>184</v>
      </c>
    </row>
    <row r="810" spans="1:8" hidden="1" x14ac:dyDescent="0.25">
      <c r="A810" t="s">
        <v>976</v>
      </c>
      <c r="B810" t="e">
        <f>VLOOKUP(Tabla10[[#This Row],[Columna1]],Tabla9[],1,0)</f>
        <v>#N/A</v>
      </c>
      <c r="C810" t="s">
        <v>173</v>
      </c>
      <c r="D810" t="e">
        <f>VLOOKUP(Tabla10[[#This Row],[Columna1]],Tabla9[],8,0)</f>
        <v>#N/A</v>
      </c>
      <c r="E810" t="s">
        <v>176</v>
      </c>
      <c r="F810" t="e">
        <f>VLOOKUP(Tabla10[[#This Row],[Columna1]],Tabla9[],33,3)</f>
        <v>#REF!</v>
      </c>
      <c r="G810" t="e">
        <f>VLOOKUP(Tabla10[[#This Row],[Columna1]],Tabla9[],3,0)</f>
        <v>#N/A</v>
      </c>
      <c r="H810" t="s">
        <v>148</v>
      </c>
    </row>
    <row r="811" spans="1:8" hidden="1" x14ac:dyDescent="0.25">
      <c r="A811" t="s">
        <v>977</v>
      </c>
      <c r="B811" t="e">
        <f>VLOOKUP(Tabla10[[#This Row],[Columna1]],Tabla9[],1,0)</f>
        <v>#N/A</v>
      </c>
      <c r="C811" t="s">
        <v>173</v>
      </c>
      <c r="D811" t="e">
        <f>VLOOKUP(Tabla10[[#This Row],[Columna1]],Tabla9[],8,0)</f>
        <v>#N/A</v>
      </c>
      <c r="E811" t="s">
        <v>177</v>
      </c>
      <c r="F811" t="e">
        <f>VLOOKUP(Tabla10[[#This Row],[Columna1]],Tabla9[],33,3)</f>
        <v>#REF!</v>
      </c>
      <c r="G811" t="e">
        <f>VLOOKUP(Tabla10[[#This Row],[Columna1]],Tabla9[],3,0)</f>
        <v>#N/A</v>
      </c>
      <c r="H811" t="s">
        <v>140</v>
      </c>
    </row>
    <row r="812" spans="1:8" hidden="1" x14ac:dyDescent="0.25">
      <c r="A812" t="s">
        <v>3889</v>
      </c>
      <c r="B812" t="e">
        <f>VLOOKUP(Tabla10[[#This Row],[Columna1]],Tabla9[],1,0)</f>
        <v>#N/A</v>
      </c>
      <c r="C812" t="s">
        <v>173</v>
      </c>
      <c r="D812" t="e">
        <f>VLOOKUP(Tabla10[[#This Row],[Columna1]],Tabla9[],8,0)</f>
        <v>#N/A</v>
      </c>
      <c r="E812" t="s">
        <v>179</v>
      </c>
      <c r="F812" t="e">
        <f>VLOOKUP(Tabla10[[#This Row],[Columna1]],Tabla9[],33,3)</f>
        <v>#REF!</v>
      </c>
      <c r="G812" t="e">
        <f>VLOOKUP(Tabla10[[#This Row],[Columna1]],Tabla9[],3,0)</f>
        <v>#N/A</v>
      </c>
      <c r="H812" t="s">
        <v>140</v>
      </c>
    </row>
    <row r="813" spans="1:8" hidden="1" x14ac:dyDescent="0.25">
      <c r="A813" t="s">
        <v>978</v>
      </c>
      <c r="B813" t="e">
        <f>VLOOKUP(Tabla10[[#This Row],[Columna1]],Tabla9[],1,0)</f>
        <v>#N/A</v>
      </c>
      <c r="C813" t="s">
        <v>173</v>
      </c>
      <c r="D813" t="e">
        <f>VLOOKUP(Tabla10[[#This Row],[Columna1]],Tabla9[],8,0)</f>
        <v>#N/A</v>
      </c>
      <c r="E813" t="s">
        <v>177</v>
      </c>
      <c r="F813" t="e">
        <f>VLOOKUP(Tabla10[[#This Row],[Columna1]],Tabla9[],33,3)</f>
        <v>#REF!</v>
      </c>
      <c r="G813" t="e">
        <f>VLOOKUP(Tabla10[[#This Row],[Columna1]],Tabla9[],3,0)</f>
        <v>#N/A</v>
      </c>
      <c r="H813" t="s">
        <v>50</v>
      </c>
    </row>
    <row r="814" spans="1:8" hidden="1" x14ac:dyDescent="0.25">
      <c r="A814" t="s">
        <v>979</v>
      </c>
      <c r="B814" t="e">
        <f>VLOOKUP(Tabla10[[#This Row],[Columna1]],Tabla9[],1,0)</f>
        <v>#N/A</v>
      </c>
      <c r="C814" t="s">
        <v>173</v>
      </c>
      <c r="D814" t="e">
        <f>VLOOKUP(Tabla10[[#This Row],[Columna1]],Tabla9[],8,0)</f>
        <v>#N/A</v>
      </c>
      <c r="E814" t="s">
        <v>177</v>
      </c>
      <c r="F814" t="e">
        <f>VLOOKUP(Tabla10[[#This Row],[Columna1]],Tabla9[],33,3)</f>
        <v>#REF!</v>
      </c>
      <c r="G814" t="e">
        <f>VLOOKUP(Tabla10[[#This Row],[Columna1]],Tabla9[],3,0)</f>
        <v>#N/A</v>
      </c>
      <c r="H814" t="s">
        <v>140</v>
      </c>
    </row>
    <row r="815" spans="1:8" hidden="1" x14ac:dyDescent="0.25">
      <c r="A815" t="s">
        <v>3993</v>
      </c>
      <c r="B815" t="e">
        <f>VLOOKUP(Tabla10[[#This Row],[Columna1]],Tabla9[],1,0)</f>
        <v>#N/A</v>
      </c>
      <c r="C815" t="s">
        <v>173</v>
      </c>
      <c r="D815" t="e">
        <f>VLOOKUP(Tabla10[[#This Row],[Columna1]],Tabla9[],8,0)</f>
        <v>#N/A</v>
      </c>
      <c r="E815" t="s">
        <v>177</v>
      </c>
      <c r="F815" t="e">
        <f>VLOOKUP(Tabla10[[#This Row],[Columna1]],Tabla9[],33,3)</f>
        <v>#REF!</v>
      </c>
      <c r="G815" t="e">
        <f>VLOOKUP(Tabla10[[#This Row],[Columna1]],Tabla9[],3,0)</f>
        <v>#N/A</v>
      </c>
      <c r="H815" t="s">
        <v>140</v>
      </c>
    </row>
    <row r="816" spans="1:8" hidden="1" x14ac:dyDescent="0.25">
      <c r="A816" t="s">
        <v>980</v>
      </c>
      <c r="B816" t="e">
        <f>VLOOKUP(Tabla10[[#This Row],[Columna1]],Tabla9[],1,0)</f>
        <v>#N/A</v>
      </c>
      <c r="C816" t="s">
        <v>173</v>
      </c>
      <c r="D816" t="e">
        <f>VLOOKUP(Tabla10[[#This Row],[Columna1]],Tabla9[],8,0)</f>
        <v>#N/A</v>
      </c>
      <c r="E816" t="s">
        <v>177</v>
      </c>
      <c r="F816" t="e">
        <f>VLOOKUP(Tabla10[[#This Row],[Columna1]],Tabla9[],33,3)</f>
        <v>#REF!</v>
      </c>
      <c r="G816" t="e">
        <f>VLOOKUP(Tabla10[[#This Row],[Columna1]],Tabla9[],3,0)</f>
        <v>#N/A</v>
      </c>
      <c r="H816" t="s">
        <v>140</v>
      </c>
    </row>
    <row r="817" spans="1:8" hidden="1" x14ac:dyDescent="0.25">
      <c r="A817" t="s">
        <v>981</v>
      </c>
      <c r="B817" t="e">
        <f>VLOOKUP(Tabla10[[#This Row],[Columna1]],Tabla9[],1,0)</f>
        <v>#N/A</v>
      </c>
      <c r="C817" t="s">
        <v>173</v>
      </c>
      <c r="D817" t="e">
        <f>VLOOKUP(Tabla10[[#This Row],[Columna1]],Tabla9[],8,0)</f>
        <v>#N/A</v>
      </c>
      <c r="E817" t="s">
        <v>185</v>
      </c>
      <c r="F817" t="e">
        <f>VLOOKUP(Tabla10[[#This Row],[Columna1]],Tabla9[],33,3)</f>
        <v>#REF!</v>
      </c>
      <c r="G817" t="e">
        <f>VLOOKUP(Tabla10[[#This Row],[Columna1]],Tabla9[],3,0)</f>
        <v>#N/A</v>
      </c>
      <c r="H817" t="s">
        <v>125</v>
      </c>
    </row>
    <row r="818" spans="1:8" hidden="1" x14ac:dyDescent="0.25">
      <c r="A818" t="s">
        <v>982</v>
      </c>
      <c r="B818" t="e">
        <f>VLOOKUP(Tabla10[[#This Row],[Columna1]],Tabla9[],1,0)</f>
        <v>#N/A</v>
      </c>
      <c r="C818" t="s">
        <v>173</v>
      </c>
      <c r="D818" t="e">
        <f>VLOOKUP(Tabla10[[#This Row],[Columna1]],Tabla9[],8,0)</f>
        <v>#N/A</v>
      </c>
      <c r="E818" t="s">
        <v>177</v>
      </c>
      <c r="F818" t="e">
        <f>VLOOKUP(Tabla10[[#This Row],[Columna1]],Tabla9[],33,3)</f>
        <v>#REF!</v>
      </c>
      <c r="G818" t="e">
        <f>VLOOKUP(Tabla10[[#This Row],[Columna1]],Tabla9[],3,0)</f>
        <v>#N/A</v>
      </c>
      <c r="H818" t="s">
        <v>36</v>
      </c>
    </row>
    <row r="819" spans="1:8" hidden="1" x14ac:dyDescent="0.25">
      <c r="A819" t="s">
        <v>983</v>
      </c>
      <c r="B819" t="e">
        <f>VLOOKUP(Tabla10[[#This Row],[Columna1]],Tabla9[],1,0)</f>
        <v>#N/A</v>
      </c>
      <c r="C819" t="s">
        <v>173</v>
      </c>
      <c r="D819" t="e">
        <f>VLOOKUP(Tabla10[[#This Row],[Columna1]],Tabla9[],8,0)</f>
        <v>#N/A</v>
      </c>
      <c r="E819" t="s">
        <v>177</v>
      </c>
      <c r="F819" t="e">
        <f>VLOOKUP(Tabla10[[#This Row],[Columna1]],Tabla9[],33,3)</f>
        <v>#REF!</v>
      </c>
      <c r="G819" t="e">
        <f>VLOOKUP(Tabla10[[#This Row],[Columna1]],Tabla9[],3,0)</f>
        <v>#N/A</v>
      </c>
      <c r="H819" t="s">
        <v>140</v>
      </c>
    </row>
    <row r="820" spans="1:8" hidden="1" x14ac:dyDescent="0.25">
      <c r="A820" t="s">
        <v>984</v>
      </c>
      <c r="B820" t="e">
        <f>VLOOKUP(Tabla10[[#This Row],[Columna1]],Tabla9[],1,0)</f>
        <v>#N/A</v>
      </c>
      <c r="C820" t="s">
        <v>173</v>
      </c>
      <c r="D820" t="e">
        <f>VLOOKUP(Tabla10[[#This Row],[Columna1]],Tabla9[],8,0)</f>
        <v>#N/A</v>
      </c>
      <c r="E820" t="s">
        <v>177</v>
      </c>
      <c r="F820" t="e">
        <f>VLOOKUP(Tabla10[[#This Row],[Columna1]],Tabla9[],33,3)</f>
        <v>#REF!</v>
      </c>
      <c r="G820" t="e">
        <f>VLOOKUP(Tabla10[[#This Row],[Columna1]],Tabla9[],3,0)</f>
        <v>#N/A</v>
      </c>
      <c r="H820" t="s">
        <v>140</v>
      </c>
    </row>
    <row r="821" spans="1:8" hidden="1" x14ac:dyDescent="0.25">
      <c r="A821" t="s">
        <v>3880</v>
      </c>
      <c r="B821" t="e">
        <f>VLOOKUP(Tabla10[[#This Row],[Columna1]],Tabla9[],1,0)</f>
        <v>#N/A</v>
      </c>
      <c r="C821" t="s">
        <v>173</v>
      </c>
      <c r="D821" t="e">
        <f>VLOOKUP(Tabla10[[#This Row],[Columna1]],Tabla9[],8,0)</f>
        <v>#N/A</v>
      </c>
      <c r="E821" t="s">
        <v>178</v>
      </c>
      <c r="F821" t="e">
        <f>VLOOKUP(Tabla10[[#This Row],[Columna1]],Tabla9[],33,3)</f>
        <v>#REF!</v>
      </c>
      <c r="G821" t="e">
        <f>VLOOKUP(Tabla10[[#This Row],[Columna1]],Tabla9[],3,0)</f>
        <v>#N/A</v>
      </c>
      <c r="H821" t="s">
        <v>36</v>
      </c>
    </row>
    <row r="822" spans="1:8" hidden="1" x14ac:dyDescent="0.25">
      <c r="A822" t="s">
        <v>985</v>
      </c>
      <c r="B822" t="e">
        <f>VLOOKUP(Tabla10[[#This Row],[Columna1]],Tabla9[],1,0)</f>
        <v>#N/A</v>
      </c>
      <c r="C822" t="s">
        <v>173</v>
      </c>
      <c r="D822" t="e">
        <f>VLOOKUP(Tabla10[[#This Row],[Columna1]],Tabla9[],8,0)</f>
        <v>#N/A</v>
      </c>
      <c r="E822" t="s">
        <v>180</v>
      </c>
      <c r="F822" t="e">
        <f>VLOOKUP(Tabla10[[#This Row],[Columna1]],Tabla9[],33,3)</f>
        <v>#REF!</v>
      </c>
      <c r="G822" t="e">
        <f>VLOOKUP(Tabla10[[#This Row],[Columna1]],Tabla9[],3,0)</f>
        <v>#N/A</v>
      </c>
      <c r="H822" t="s">
        <v>36</v>
      </c>
    </row>
    <row r="823" spans="1:8" hidden="1" x14ac:dyDescent="0.25">
      <c r="A823" t="s">
        <v>986</v>
      </c>
      <c r="B823" t="e">
        <f>VLOOKUP(Tabla10[[#This Row],[Columna1]],Tabla9[],1,0)</f>
        <v>#N/A</v>
      </c>
      <c r="C823" t="s">
        <v>173</v>
      </c>
      <c r="D823" t="e">
        <f>VLOOKUP(Tabla10[[#This Row],[Columna1]],Tabla9[],8,0)</f>
        <v>#N/A</v>
      </c>
      <c r="E823" t="s">
        <v>179</v>
      </c>
      <c r="F823" t="e">
        <f>VLOOKUP(Tabla10[[#This Row],[Columna1]],Tabla9[],33,3)</f>
        <v>#REF!</v>
      </c>
      <c r="G823" t="e">
        <f>VLOOKUP(Tabla10[[#This Row],[Columna1]],Tabla9[],3,0)</f>
        <v>#N/A</v>
      </c>
      <c r="H823" t="s">
        <v>146</v>
      </c>
    </row>
    <row r="824" spans="1:8" hidden="1" x14ac:dyDescent="0.25">
      <c r="A824" t="s">
        <v>3906</v>
      </c>
      <c r="B824" t="e">
        <f>VLOOKUP(Tabla10[[#This Row],[Columna1]],Tabla9[],1,0)</f>
        <v>#N/A</v>
      </c>
      <c r="C824" t="s">
        <v>173</v>
      </c>
      <c r="D824" t="e">
        <f>VLOOKUP(Tabla10[[#This Row],[Columna1]],Tabla9[],8,0)</f>
        <v>#N/A</v>
      </c>
      <c r="E824" t="s">
        <v>174</v>
      </c>
      <c r="F824" t="e">
        <f>VLOOKUP(Tabla10[[#This Row],[Columna1]],Tabla9[],33,3)</f>
        <v>#REF!</v>
      </c>
      <c r="G824" t="e">
        <f>VLOOKUP(Tabla10[[#This Row],[Columna1]],Tabla9[],3,0)</f>
        <v>#N/A</v>
      </c>
      <c r="H824" t="s">
        <v>148</v>
      </c>
    </row>
    <row r="825" spans="1:8" hidden="1" x14ac:dyDescent="0.25">
      <c r="A825" t="s">
        <v>987</v>
      </c>
      <c r="B825" t="e">
        <f>VLOOKUP(Tabla10[[#This Row],[Columna1]],Tabla9[],1,0)</f>
        <v>#N/A</v>
      </c>
      <c r="C825" t="s">
        <v>173</v>
      </c>
      <c r="D825" t="e">
        <f>VLOOKUP(Tabla10[[#This Row],[Columna1]],Tabla9[],8,0)</f>
        <v>#N/A</v>
      </c>
      <c r="E825" t="s">
        <v>177</v>
      </c>
      <c r="F825" t="e">
        <f>VLOOKUP(Tabla10[[#This Row],[Columna1]],Tabla9[],33,3)</f>
        <v>#REF!</v>
      </c>
      <c r="G825" t="e">
        <f>VLOOKUP(Tabla10[[#This Row],[Columna1]],Tabla9[],3,0)</f>
        <v>#N/A</v>
      </c>
      <c r="H825" t="s">
        <v>113</v>
      </c>
    </row>
    <row r="826" spans="1:8" hidden="1" x14ac:dyDescent="0.25">
      <c r="A826" t="s">
        <v>988</v>
      </c>
      <c r="B826" t="e">
        <f>VLOOKUP(Tabla10[[#This Row],[Columna1]],Tabla9[],1,0)</f>
        <v>#N/A</v>
      </c>
      <c r="C826" t="s">
        <v>173</v>
      </c>
      <c r="D826" t="e">
        <f>VLOOKUP(Tabla10[[#This Row],[Columna1]],Tabla9[],8,0)</f>
        <v>#N/A</v>
      </c>
      <c r="E826" t="s">
        <v>180</v>
      </c>
      <c r="F826" t="e">
        <f>VLOOKUP(Tabla10[[#This Row],[Columna1]],Tabla9[],33,3)</f>
        <v>#REF!</v>
      </c>
      <c r="G826" t="e">
        <f>VLOOKUP(Tabla10[[#This Row],[Columna1]],Tabla9[],3,0)</f>
        <v>#N/A</v>
      </c>
      <c r="H826" t="s">
        <v>125</v>
      </c>
    </row>
    <row r="827" spans="1:8" hidden="1" x14ac:dyDescent="0.25">
      <c r="A827" t="s">
        <v>3900</v>
      </c>
      <c r="B827" t="e">
        <f>VLOOKUP(Tabla10[[#This Row],[Columna1]],Tabla9[],1,0)</f>
        <v>#N/A</v>
      </c>
      <c r="C827" t="s">
        <v>173</v>
      </c>
      <c r="D827" t="e">
        <f>VLOOKUP(Tabla10[[#This Row],[Columna1]],Tabla9[],8,0)</f>
        <v>#N/A</v>
      </c>
      <c r="E827" t="s">
        <v>179</v>
      </c>
      <c r="F827" t="e">
        <f>VLOOKUP(Tabla10[[#This Row],[Columna1]],Tabla9[],33,3)</f>
        <v>#REF!</v>
      </c>
      <c r="G827" t="e">
        <f>VLOOKUP(Tabla10[[#This Row],[Columna1]],Tabla9[],3,0)</f>
        <v>#N/A</v>
      </c>
      <c r="H827" t="s">
        <v>36</v>
      </c>
    </row>
    <row r="828" spans="1:8" hidden="1" x14ac:dyDescent="0.25">
      <c r="A828" t="s">
        <v>989</v>
      </c>
      <c r="B828" t="str">
        <f>VLOOKUP(Tabla10[[#This Row],[Columna1]],Tabla9[],1,0)</f>
        <v>FLORES GONZALEZ LUIS RAUL</v>
      </c>
      <c r="C828" t="s">
        <v>173</v>
      </c>
      <c r="D828" t="str">
        <f>VLOOKUP(Tabla10[[#This Row],[Columna1]],Tabla9[],8,0)</f>
        <v>COORDINADOR DE UNIDAD ADMINISTRATIVA.UNIDAD ADMINISTRATIVA</v>
      </c>
      <c r="E828" t="s">
        <v>179</v>
      </c>
      <c r="F828" t="e">
        <f>VLOOKUP(Tabla10[[#This Row],[Columna1]],Tabla9[],33,3)</f>
        <v>#REF!</v>
      </c>
      <c r="G828" t="str">
        <f>VLOOKUP(Tabla10[[#This Row],[Columna1]],Tabla9[],3,0)</f>
        <v>COORDINADOR DE UNIDAD ADMINISTRATIVA</v>
      </c>
      <c r="H828" t="s">
        <v>67</v>
      </c>
    </row>
    <row r="829" spans="1:8" hidden="1" x14ac:dyDescent="0.25">
      <c r="A829" t="s">
        <v>3894</v>
      </c>
      <c r="B829" t="e">
        <f>VLOOKUP(Tabla10[[#This Row],[Columna1]],Tabla9[],1,0)</f>
        <v>#N/A</v>
      </c>
      <c r="C829" t="s">
        <v>173</v>
      </c>
      <c r="D829" t="e">
        <f>VLOOKUP(Tabla10[[#This Row],[Columna1]],Tabla9[],8,0)</f>
        <v>#N/A</v>
      </c>
      <c r="E829" t="s">
        <v>179</v>
      </c>
      <c r="F829" t="e">
        <f>VLOOKUP(Tabla10[[#This Row],[Columna1]],Tabla9[],33,3)</f>
        <v>#REF!</v>
      </c>
      <c r="G829" t="e">
        <f>VLOOKUP(Tabla10[[#This Row],[Columna1]],Tabla9[],3,0)</f>
        <v>#N/A</v>
      </c>
      <c r="H829" t="s">
        <v>143</v>
      </c>
    </row>
    <row r="830" spans="1:8" hidden="1" x14ac:dyDescent="0.25">
      <c r="A830" t="s">
        <v>3996</v>
      </c>
      <c r="B830" t="e">
        <f>VLOOKUP(Tabla10[[#This Row],[Columna1]],Tabla9[],1,0)</f>
        <v>#N/A</v>
      </c>
      <c r="C830" t="s">
        <v>173</v>
      </c>
      <c r="D830" t="e">
        <f>VLOOKUP(Tabla10[[#This Row],[Columna1]],Tabla9[],8,0)</f>
        <v>#N/A</v>
      </c>
      <c r="E830" t="s">
        <v>177</v>
      </c>
      <c r="F830" t="e">
        <f>VLOOKUP(Tabla10[[#This Row],[Columna1]],Tabla9[],33,3)</f>
        <v>#REF!</v>
      </c>
      <c r="G830" t="e">
        <f>VLOOKUP(Tabla10[[#This Row],[Columna1]],Tabla9[],3,0)</f>
        <v>#N/A</v>
      </c>
      <c r="H830" t="s">
        <v>36</v>
      </c>
    </row>
    <row r="831" spans="1:8" hidden="1" x14ac:dyDescent="0.25">
      <c r="A831" t="s">
        <v>990</v>
      </c>
      <c r="B831" t="e">
        <f>VLOOKUP(Tabla10[[#This Row],[Columna1]],Tabla9[],1,0)</f>
        <v>#N/A</v>
      </c>
      <c r="C831" t="s">
        <v>173</v>
      </c>
      <c r="D831" t="e">
        <f>VLOOKUP(Tabla10[[#This Row],[Columna1]],Tabla9[],8,0)</f>
        <v>#N/A</v>
      </c>
      <c r="E831" t="s">
        <v>176</v>
      </c>
      <c r="F831" t="e">
        <f>VLOOKUP(Tabla10[[#This Row],[Columna1]],Tabla9[],33,3)</f>
        <v>#REF!</v>
      </c>
      <c r="G831" t="e">
        <f>VLOOKUP(Tabla10[[#This Row],[Columna1]],Tabla9[],3,0)</f>
        <v>#N/A</v>
      </c>
      <c r="H831" t="s">
        <v>140</v>
      </c>
    </row>
    <row r="832" spans="1:8" hidden="1" x14ac:dyDescent="0.25">
      <c r="A832" t="s">
        <v>991</v>
      </c>
      <c r="B832" t="e">
        <f>VLOOKUP(Tabla10[[#This Row],[Columna1]],Tabla9[],1,0)</f>
        <v>#N/A</v>
      </c>
      <c r="C832" t="s">
        <v>173</v>
      </c>
      <c r="D832" t="e">
        <f>VLOOKUP(Tabla10[[#This Row],[Columna1]],Tabla9[],8,0)</f>
        <v>#N/A</v>
      </c>
      <c r="E832" t="s">
        <v>176</v>
      </c>
      <c r="F832" t="e">
        <f>VLOOKUP(Tabla10[[#This Row],[Columna1]],Tabla9[],33,3)</f>
        <v>#REF!</v>
      </c>
      <c r="G832" t="e">
        <f>VLOOKUP(Tabla10[[#This Row],[Columna1]],Tabla9[],3,0)</f>
        <v>#N/A</v>
      </c>
      <c r="H832" t="s">
        <v>184</v>
      </c>
    </row>
    <row r="833" spans="1:8" hidden="1" x14ac:dyDescent="0.25">
      <c r="A833" t="s">
        <v>3877</v>
      </c>
      <c r="B833" t="e">
        <f>VLOOKUP(Tabla10[[#This Row],[Columna1]],Tabla9[],1,0)</f>
        <v>#N/A</v>
      </c>
      <c r="C833" t="s">
        <v>173</v>
      </c>
      <c r="D833" t="e">
        <f>VLOOKUP(Tabla10[[#This Row],[Columna1]],Tabla9[],8,0)</f>
        <v>#N/A</v>
      </c>
      <c r="E833" t="s">
        <v>178</v>
      </c>
      <c r="F833" t="e">
        <f>VLOOKUP(Tabla10[[#This Row],[Columna1]],Tabla9[],33,3)</f>
        <v>#REF!</v>
      </c>
      <c r="G833" t="e">
        <f>VLOOKUP(Tabla10[[#This Row],[Columna1]],Tabla9[],3,0)</f>
        <v>#N/A</v>
      </c>
      <c r="H833" t="s">
        <v>148</v>
      </c>
    </row>
    <row r="834" spans="1:8" hidden="1" x14ac:dyDescent="0.25">
      <c r="A834" t="s">
        <v>992</v>
      </c>
      <c r="B834" t="e">
        <f>VLOOKUP(Tabla10[[#This Row],[Columna1]],Tabla9[],1,0)</f>
        <v>#N/A</v>
      </c>
      <c r="C834" t="s">
        <v>173</v>
      </c>
      <c r="D834" t="e">
        <f>VLOOKUP(Tabla10[[#This Row],[Columna1]],Tabla9[],8,0)</f>
        <v>#N/A</v>
      </c>
      <c r="E834" t="s">
        <v>174</v>
      </c>
      <c r="F834" t="e">
        <f>VLOOKUP(Tabla10[[#This Row],[Columna1]],Tabla9[],33,3)</f>
        <v>#REF!</v>
      </c>
      <c r="G834" t="e">
        <f>VLOOKUP(Tabla10[[#This Row],[Columna1]],Tabla9[],3,0)</f>
        <v>#N/A</v>
      </c>
      <c r="H834" t="s">
        <v>148</v>
      </c>
    </row>
    <row r="835" spans="1:8" hidden="1" x14ac:dyDescent="0.25">
      <c r="A835" t="s">
        <v>3964</v>
      </c>
      <c r="B835" t="e">
        <f>VLOOKUP(Tabla10[[#This Row],[Columna1]],Tabla9[],1,0)</f>
        <v>#N/A</v>
      </c>
      <c r="C835" t="s">
        <v>173</v>
      </c>
      <c r="D835" t="e">
        <f>VLOOKUP(Tabla10[[#This Row],[Columna1]],Tabla9[],8,0)</f>
        <v>#N/A</v>
      </c>
      <c r="E835" t="s">
        <v>182</v>
      </c>
      <c r="F835" t="e">
        <f>VLOOKUP(Tabla10[[#This Row],[Columna1]],Tabla9[],33,3)</f>
        <v>#REF!</v>
      </c>
      <c r="G835" t="e">
        <f>VLOOKUP(Tabla10[[#This Row],[Columna1]],Tabla9[],3,0)</f>
        <v>#N/A</v>
      </c>
      <c r="H835" t="s">
        <v>36</v>
      </c>
    </row>
    <row r="836" spans="1:8" hidden="1" x14ac:dyDescent="0.25">
      <c r="A836" t="s">
        <v>993</v>
      </c>
      <c r="B836" t="e">
        <f>VLOOKUP(Tabla10[[#This Row],[Columna1]],Tabla9[],1,0)</f>
        <v>#N/A</v>
      </c>
      <c r="C836" t="s">
        <v>173</v>
      </c>
      <c r="D836" t="e">
        <f>VLOOKUP(Tabla10[[#This Row],[Columna1]],Tabla9[],8,0)</f>
        <v>#N/A</v>
      </c>
      <c r="E836" t="s">
        <v>177</v>
      </c>
      <c r="F836" t="e">
        <f>VLOOKUP(Tabla10[[#This Row],[Columna1]],Tabla9[],33,3)</f>
        <v>#REF!</v>
      </c>
      <c r="G836" t="e">
        <f>VLOOKUP(Tabla10[[#This Row],[Columna1]],Tabla9[],3,0)</f>
        <v>#N/A</v>
      </c>
      <c r="H836" t="s">
        <v>140</v>
      </c>
    </row>
    <row r="837" spans="1:8" hidden="1" x14ac:dyDescent="0.25">
      <c r="A837" t="s">
        <v>994</v>
      </c>
      <c r="B837" t="e">
        <f>VLOOKUP(Tabla10[[#This Row],[Columna1]],Tabla9[],1,0)</f>
        <v>#N/A</v>
      </c>
      <c r="C837" t="s">
        <v>173</v>
      </c>
      <c r="D837" t="e">
        <f>VLOOKUP(Tabla10[[#This Row],[Columna1]],Tabla9[],8,0)</f>
        <v>#N/A</v>
      </c>
      <c r="E837" t="s">
        <v>176</v>
      </c>
      <c r="F837" t="e">
        <f>VLOOKUP(Tabla10[[#This Row],[Columna1]],Tabla9[],33,3)</f>
        <v>#REF!</v>
      </c>
      <c r="G837" t="e">
        <f>VLOOKUP(Tabla10[[#This Row],[Columna1]],Tabla9[],3,0)</f>
        <v>#N/A</v>
      </c>
      <c r="H837" t="s">
        <v>113</v>
      </c>
    </row>
    <row r="838" spans="1:8" hidden="1" x14ac:dyDescent="0.25">
      <c r="A838" t="s">
        <v>3985</v>
      </c>
      <c r="B838" t="e">
        <f>VLOOKUP(Tabla10[[#This Row],[Columna1]],Tabla9[],1,0)</f>
        <v>#N/A</v>
      </c>
      <c r="C838" t="s">
        <v>173</v>
      </c>
      <c r="D838" t="e">
        <f>VLOOKUP(Tabla10[[#This Row],[Columna1]],Tabla9[],8,0)</f>
        <v>#N/A</v>
      </c>
      <c r="E838" t="s">
        <v>177</v>
      </c>
      <c r="F838" t="e">
        <f>VLOOKUP(Tabla10[[#This Row],[Columna1]],Tabla9[],33,3)</f>
        <v>#REF!</v>
      </c>
      <c r="G838" t="e">
        <f>VLOOKUP(Tabla10[[#This Row],[Columna1]],Tabla9[],3,0)</f>
        <v>#N/A</v>
      </c>
      <c r="H838" t="s">
        <v>113</v>
      </c>
    </row>
    <row r="839" spans="1:8" hidden="1" x14ac:dyDescent="0.25">
      <c r="A839" t="s">
        <v>995</v>
      </c>
      <c r="B839" t="e">
        <f>VLOOKUP(Tabla10[[#This Row],[Columna1]],Tabla9[],1,0)</f>
        <v>#N/A</v>
      </c>
      <c r="C839" t="s">
        <v>173</v>
      </c>
      <c r="D839" t="e">
        <f>VLOOKUP(Tabla10[[#This Row],[Columna1]],Tabla9[],8,0)</f>
        <v>#N/A</v>
      </c>
      <c r="E839" t="s">
        <v>185</v>
      </c>
      <c r="F839" t="e">
        <f>VLOOKUP(Tabla10[[#This Row],[Columna1]],Tabla9[],33,3)</f>
        <v>#REF!</v>
      </c>
      <c r="G839" t="e">
        <f>VLOOKUP(Tabla10[[#This Row],[Columna1]],Tabla9[],3,0)</f>
        <v>#N/A</v>
      </c>
      <c r="H839" t="s">
        <v>50</v>
      </c>
    </row>
    <row r="840" spans="1:8" hidden="1" x14ac:dyDescent="0.25">
      <c r="A840" t="s">
        <v>996</v>
      </c>
      <c r="B840" t="e">
        <f>VLOOKUP(Tabla10[[#This Row],[Columna1]],Tabla9[],1,0)</f>
        <v>#N/A</v>
      </c>
      <c r="C840" t="s">
        <v>173</v>
      </c>
      <c r="D840" t="e">
        <f>VLOOKUP(Tabla10[[#This Row],[Columna1]],Tabla9[],8,0)</f>
        <v>#N/A</v>
      </c>
      <c r="E840" t="s">
        <v>176</v>
      </c>
      <c r="F840" t="e">
        <f>VLOOKUP(Tabla10[[#This Row],[Columna1]],Tabla9[],33,3)</f>
        <v>#REF!</v>
      </c>
      <c r="G840" t="e">
        <f>VLOOKUP(Tabla10[[#This Row],[Columna1]],Tabla9[],3,0)</f>
        <v>#N/A</v>
      </c>
      <c r="H840" t="s">
        <v>184</v>
      </c>
    </row>
    <row r="841" spans="1:8" hidden="1" x14ac:dyDescent="0.25">
      <c r="A841" t="s">
        <v>997</v>
      </c>
      <c r="B841" t="e">
        <f>VLOOKUP(Tabla10[[#This Row],[Columna1]],Tabla9[],1,0)</f>
        <v>#N/A</v>
      </c>
      <c r="C841" t="s">
        <v>173</v>
      </c>
      <c r="D841" t="e">
        <f>VLOOKUP(Tabla10[[#This Row],[Columna1]],Tabla9[],8,0)</f>
        <v>#N/A</v>
      </c>
      <c r="E841" t="s">
        <v>177</v>
      </c>
      <c r="F841" t="e">
        <f>VLOOKUP(Tabla10[[#This Row],[Columna1]],Tabla9[],33,3)</f>
        <v>#REF!</v>
      </c>
      <c r="G841" t="e">
        <f>VLOOKUP(Tabla10[[#This Row],[Columna1]],Tabla9[],3,0)</f>
        <v>#N/A</v>
      </c>
      <c r="H841" t="s">
        <v>113</v>
      </c>
    </row>
    <row r="842" spans="1:8" hidden="1" x14ac:dyDescent="0.25">
      <c r="A842" t="s">
        <v>3946</v>
      </c>
      <c r="B842" t="e">
        <f>VLOOKUP(Tabla10[[#This Row],[Columna1]],Tabla9[],1,0)</f>
        <v>#N/A</v>
      </c>
      <c r="C842" t="s">
        <v>173</v>
      </c>
      <c r="D842" t="e">
        <f>VLOOKUP(Tabla10[[#This Row],[Columna1]],Tabla9[],8,0)</f>
        <v>#N/A</v>
      </c>
      <c r="E842" t="s">
        <v>181</v>
      </c>
      <c r="F842" t="e">
        <f>VLOOKUP(Tabla10[[#This Row],[Columna1]],Tabla9[],33,3)</f>
        <v>#REF!</v>
      </c>
      <c r="G842" t="e">
        <f>VLOOKUP(Tabla10[[#This Row],[Columna1]],Tabla9[],3,0)</f>
        <v>#N/A</v>
      </c>
      <c r="H842" t="s">
        <v>41</v>
      </c>
    </row>
    <row r="843" spans="1:8" hidden="1" x14ac:dyDescent="0.25">
      <c r="A843" t="s">
        <v>4025</v>
      </c>
      <c r="B843" t="e">
        <f>VLOOKUP(Tabla10[[#This Row],[Columna1]],Tabla9[],1,0)</f>
        <v>#N/A</v>
      </c>
      <c r="C843" t="s">
        <v>173</v>
      </c>
      <c r="D843" t="e">
        <f>VLOOKUP(Tabla10[[#This Row],[Columna1]],Tabla9[],8,0)</f>
        <v>#N/A</v>
      </c>
      <c r="E843" t="s">
        <v>185</v>
      </c>
      <c r="F843" t="e">
        <f>VLOOKUP(Tabla10[[#This Row],[Columna1]],Tabla9[],33,3)</f>
        <v>#REF!</v>
      </c>
      <c r="G843" t="e">
        <f>VLOOKUP(Tabla10[[#This Row],[Columna1]],Tabla9[],3,0)</f>
        <v>#N/A</v>
      </c>
      <c r="H843" t="s">
        <v>140</v>
      </c>
    </row>
    <row r="844" spans="1:8" hidden="1" x14ac:dyDescent="0.25">
      <c r="A844" t="s">
        <v>3938</v>
      </c>
      <c r="B844" t="e">
        <f>VLOOKUP(Tabla10[[#This Row],[Columna1]],Tabla9[],1,0)</f>
        <v>#N/A</v>
      </c>
      <c r="C844" t="s">
        <v>173</v>
      </c>
      <c r="D844" t="e">
        <f>VLOOKUP(Tabla10[[#This Row],[Columna1]],Tabla9[],8,0)</f>
        <v>#N/A</v>
      </c>
      <c r="E844" t="s">
        <v>176</v>
      </c>
      <c r="F844" t="e">
        <f>VLOOKUP(Tabla10[[#This Row],[Columna1]],Tabla9[],33,3)</f>
        <v>#REF!</v>
      </c>
      <c r="G844" t="e">
        <f>VLOOKUP(Tabla10[[#This Row],[Columna1]],Tabla9[],3,0)</f>
        <v>#N/A</v>
      </c>
      <c r="H844" t="s">
        <v>184</v>
      </c>
    </row>
    <row r="845" spans="1:8" hidden="1" x14ac:dyDescent="0.25">
      <c r="A845" t="s">
        <v>998</v>
      </c>
      <c r="B845" t="e">
        <f>VLOOKUP(Tabla10[[#This Row],[Columna1]],Tabla9[],1,0)</f>
        <v>#N/A</v>
      </c>
      <c r="C845" t="s">
        <v>173</v>
      </c>
      <c r="D845" t="e">
        <f>VLOOKUP(Tabla10[[#This Row],[Columna1]],Tabla9[],8,0)</f>
        <v>#N/A</v>
      </c>
      <c r="E845" t="s">
        <v>176</v>
      </c>
      <c r="F845" t="e">
        <f>VLOOKUP(Tabla10[[#This Row],[Columna1]],Tabla9[],33,3)</f>
        <v>#REF!</v>
      </c>
      <c r="G845" t="e">
        <f>VLOOKUP(Tabla10[[#This Row],[Columna1]],Tabla9[],3,0)</f>
        <v>#N/A</v>
      </c>
      <c r="H845" t="s">
        <v>140</v>
      </c>
    </row>
    <row r="846" spans="1:8" hidden="1" x14ac:dyDescent="0.25">
      <c r="A846" t="s">
        <v>999</v>
      </c>
      <c r="B846" t="e">
        <f>VLOOKUP(Tabla10[[#This Row],[Columna1]],Tabla9[],1,0)</f>
        <v>#N/A</v>
      </c>
      <c r="C846" t="s">
        <v>173</v>
      </c>
      <c r="D846" t="e">
        <f>VLOOKUP(Tabla10[[#This Row],[Columna1]],Tabla9[],8,0)</f>
        <v>#N/A</v>
      </c>
      <c r="E846" t="s">
        <v>177</v>
      </c>
      <c r="F846" t="e">
        <f>VLOOKUP(Tabla10[[#This Row],[Columna1]],Tabla9[],33,3)</f>
        <v>#REF!</v>
      </c>
      <c r="G846" t="e">
        <f>VLOOKUP(Tabla10[[#This Row],[Columna1]],Tabla9[],3,0)</f>
        <v>#N/A</v>
      </c>
      <c r="H846" t="s">
        <v>36</v>
      </c>
    </row>
    <row r="847" spans="1:8" hidden="1" x14ac:dyDescent="0.25">
      <c r="A847" t="s">
        <v>4012</v>
      </c>
      <c r="B847" t="e">
        <f>VLOOKUP(Tabla10[[#This Row],[Columna1]],Tabla9[],1,0)</f>
        <v>#N/A</v>
      </c>
      <c r="C847" t="s">
        <v>173</v>
      </c>
      <c r="D847" t="e">
        <f>VLOOKUP(Tabla10[[#This Row],[Columna1]],Tabla9[],8,0)</f>
        <v>#N/A</v>
      </c>
      <c r="E847" t="s">
        <v>177</v>
      </c>
      <c r="F847" t="e">
        <f>VLOOKUP(Tabla10[[#This Row],[Columna1]],Tabla9[],33,3)</f>
        <v>#REF!</v>
      </c>
      <c r="G847" t="e">
        <f>VLOOKUP(Tabla10[[#This Row],[Columna1]],Tabla9[],3,0)</f>
        <v>#N/A</v>
      </c>
      <c r="H847" t="s">
        <v>113</v>
      </c>
    </row>
    <row r="848" spans="1:8" hidden="1" x14ac:dyDescent="0.25">
      <c r="A848" t="s">
        <v>1000</v>
      </c>
      <c r="B848" t="e">
        <f>VLOOKUP(Tabla10[[#This Row],[Columna1]],Tabla9[],1,0)</f>
        <v>#N/A</v>
      </c>
      <c r="C848" t="s">
        <v>173</v>
      </c>
      <c r="D848" t="e">
        <f>VLOOKUP(Tabla10[[#This Row],[Columna1]],Tabla9[],8,0)</f>
        <v>#N/A</v>
      </c>
      <c r="E848" t="s">
        <v>177</v>
      </c>
      <c r="F848" t="e">
        <f>VLOOKUP(Tabla10[[#This Row],[Columna1]],Tabla9[],33,3)</f>
        <v>#REF!</v>
      </c>
      <c r="G848" t="e">
        <f>VLOOKUP(Tabla10[[#This Row],[Columna1]],Tabla9[],3,0)</f>
        <v>#N/A</v>
      </c>
      <c r="H848" t="s">
        <v>36</v>
      </c>
    </row>
    <row r="849" spans="1:8" hidden="1" x14ac:dyDescent="0.25">
      <c r="A849" t="s">
        <v>1001</v>
      </c>
      <c r="B849" t="e">
        <f>VLOOKUP(Tabla10[[#This Row],[Columna1]],Tabla9[],1,0)</f>
        <v>#N/A</v>
      </c>
      <c r="C849" t="s">
        <v>173</v>
      </c>
      <c r="D849" t="e">
        <f>VLOOKUP(Tabla10[[#This Row],[Columna1]],Tabla9[],8,0)</f>
        <v>#N/A</v>
      </c>
      <c r="E849" t="s">
        <v>177</v>
      </c>
      <c r="F849" t="e">
        <f>VLOOKUP(Tabla10[[#This Row],[Columna1]],Tabla9[],33,3)</f>
        <v>#REF!</v>
      </c>
      <c r="G849" t="e">
        <f>VLOOKUP(Tabla10[[#This Row],[Columna1]],Tabla9[],3,0)</f>
        <v>#N/A</v>
      </c>
      <c r="H849" t="s">
        <v>140</v>
      </c>
    </row>
    <row r="850" spans="1:8" hidden="1" x14ac:dyDescent="0.25">
      <c r="A850" t="s">
        <v>1002</v>
      </c>
      <c r="B850" t="e">
        <f>VLOOKUP(Tabla10[[#This Row],[Columna1]],Tabla9[],1,0)</f>
        <v>#N/A</v>
      </c>
      <c r="C850" t="s">
        <v>173</v>
      </c>
      <c r="D850" t="e">
        <f>VLOOKUP(Tabla10[[#This Row],[Columna1]],Tabla9[],8,0)</f>
        <v>#N/A</v>
      </c>
      <c r="E850" t="s">
        <v>179</v>
      </c>
      <c r="F850" t="e">
        <f>VLOOKUP(Tabla10[[#This Row],[Columna1]],Tabla9[],33,3)</f>
        <v>#REF!</v>
      </c>
      <c r="G850" t="e">
        <f>VLOOKUP(Tabla10[[#This Row],[Columna1]],Tabla9[],3,0)</f>
        <v>#N/A</v>
      </c>
      <c r="H850" t="s">
        <v>36</v>
      </c>
    </row>
    <row r="851" spans="1:8" hidden="1" x14ac:dyDescent="0.25">
      <c r="A851" t="s">
        <v>1003</v>
      </c>
      <c r="B851" t="e">
        <f>VLOOKUP(Tabla10[[#This Row],[Columna1]],Tabla9[],1,0)</f>
        <v>#N/A</v>
      </c>
      <c r="C851" t="s">
        <v>173</v>
      </c>
      <c r="D851" t="e">
        <f>VLOOKUP(Tabla10[[#This Row],[Columna1]],Tabla9[],8,0)</f>
        <v>#N/A</v>
      </c>
      <c r="E851" t="s">
        <v>176</v>
      </c>
      <c r="F851" t="e">
        <f>VLOOKUP(Tabla10[[#This Row],[Columna1]],Tabla9[],33,3)</f>
        <v>#REF!</v>
      </c>
      <c r="G851" t="e">
        <f>VLOOKUP(Tabla10[[#This Row],[Columna1]],Tabla9[],3,0)</f>
        <v>#N/A</v>
      </c>
      <c r="H851" t="s">
        <v>125</v>
      </c>
    </row>
    <row r="852" spans="1:8" hidden="1" x14ac:dyDescent="0.25">
      <c r="A852" t="s">
        <v>4015</v>
      </c>
      <c r="B852" t="e">
        <f>VLOOKUP(Tabla10[[#This Row],[Columna1]],Tabla9[],1,0)</f>
        <v>#N/A</v>
      </c>
      <c r="C852" t="s">
        <v>173</v>
      </c>
      <c r="D852" t="e">
        <f>VLOOKUP(Tabla10[[#This Row],[Columna1]],Tabla9[],8,0)</f>
        <v>#N/A</v>
      </c>
      <c r="E852" t="s">
        <v>177</v>
      </c>
      <c r="F852" t="e">
        <f>VLOOKUP(Tabla10[[#This Row],[Columna1]],Tabla9[],33,3)</f>
        <v>#REF!</v>
      </c>
      <c r="G852" t="e">
        <f>VLOOKUP(Tabla10[[#This Row],[Columna1]],Tabla9[],3,0)</f>
        <v>#N/A</v>
      </c>
      <c r="H852" t="s">
        <v>113</v>
      </c>
    </row>
    <row r="853" spans="1:8" hidden="1" x14ac:dyDescent="0.25">
      <c r="A853" t="s">
        <v>1004</v>
      </c>
      <c r="B853" t="e">
        <f>VLOOKUP(Tabla10[[#This Row],[Columna1]],Tabla9[],1,0)</f>
        <v>#N/A</v>
      </c>
      <c r="C853" t="s">
        <v>173</v>
      </c>
      <c r="D853" t="e">
        <f>VLOOKUP(Tabla10[[#This Row],[Columna1]],Tabla9[],8,0)</f>
        <v>#N/A</v>
      </c>
      <c r="E853" t="s">
        <v>177</v>
      </c>
      <c r="F853" t="e">
        <f>VLOOKUP(Tabla10[[#This Row],[Columna1]],Tabla9[],33,3)</f>
        <v>#REF!</v>
      </c>
      <c r="G853" t="e">
        <f>VLOOKUP(Tabla10[[#This Row],[Columna1]],Tabla9[],3,0)</f>
        <v>#N/A</v>
      </c>
      <c r="H853" t="s">
        <v>113</v>
      </c>
    </row>
    <row r="854" spans="1:8" hidden="1" x14ac:dyDescent="0.25">
      <c r="A854" t="s">
        <v>1005</v>
      </c>
      <c r="B854" t="e">
        <f>VLOOKUP(Tabla10[[#This Row],[Columna1]],Tabla9[],1,0)</f>
        <v>#N/A</v>
      </c>
      <c r="C854" t="s">
        <v>173</v>
      </c>
      <c r="D854" t="e">
        <f>VLOOKUP(Tabla10[[#This Row],[Columna1]],Tabla9[],8,0)</f>
        <v>#N/A</v>
      </c>
      <c r="E854" t="s">
        <v>177</v>
      </c>
      <c r="F854" t="e">
        <f>VLOOKUP(Tabla10[[#This Row],[Columna1]],Tabla9[],33,3)</f>
        <v>#REF!</v>
      </c>
      <c r="G854" t="e">
        <f>VLOOKUP(Tabla10[[#This Row],[Columna1]],Tabla9[],3,0)</f>
        <v>#N/A</v>
      </c>
      <c r="H854" t="s">
        <v>36</v>
      </c>
    </row>
    <row r="855" spans="1:8" hidden="1" x14ac:dyDescent="0.25">
      <c r="A855" t="s">
        <v>1006</v>
      </c>
      <c r="B855" t="e">
        <f>VLOOKUP(Tabla10[[#This Row],[Columna1]],Tabla9[],1,0)</f>
        <v>#N/A</v>
      </c>
      <c r="C855" t="s">
        <v>173</v>
      </c>
      <c r="D855" t="e">
        <f>VLOOKUP(Tabla10[[#This Row],[Columna1]],Tabla9[],8,0)</f>
        <v>#N/A</v>
      </c>
      <c r="E855" t="s">
        <v>177</v>
      </c>
      <c r="F855" t="e">
        <f>VLOOKUP(Tabla10[[#This Row],[Columna1]],Tabla9[],33,3)</f>
        <v>#REF!</v>
      </c>
      <c r="G855" t="e">
        <f>VLOOKUP(Tabla10[[#This Row],[Columna1]],Tabla9[],3,0)</f>
        <v>#N/A</v>
      </c>
      <c r="H855" t="s">
        <v>140</v>
      </c>
    </row>
    <row r="856" spans="1:8" hidden="1" x14ac:dyDescent="0.25">
      <c r="A856" t="s">
        <v>1007</v>
      </c>
      <c r="B856" t="e">
        <f>VLOOKUP(Tabla10[[#This Row],[Columna1]],Tabla9[],1,0)</f>
        <v>#N/A</v>
      </c>
      <c r="C856" t="s">
        <v>173</v>
      </c>
      <c r="D856" t="e">
        <f>VLOOKUP(Tabla10[[#This Row],[Columna1]],Tabla9[],8,0)</f>
        <v>#N/A</v>
      </c>
      <c r="E856" t="s">
        <v>177</v>
      </c>
      <c r="F856" t="e">
        <f>VLOOKUP(Tabla10[[#This Row],[Columna1]],Tabla9[],33,3)</f>
        <v>#REF!</v>
      </c>
      <c r="G856" t="e">
        <f>VLOOKUP(Tabla10[[#This Row],[Columna1]],Tabla9[],3,0)</f>
        <v>#N/A</v>
      </c>
      <c r="H856" t="s">
        <v>184</v>
      </c>
    </row>
    <row r="857" spans="1:8" hidden="1" x14ac:dyDescent="0.25">
      <c r="A857" t="s">
        <v>1008</v>
      </c>
      <c r="B857" t="e">
        <f>VLOOKUP(Tabla10[[#This Row],[Columna1]],Tabla9[],1,0)</f>
        <v>#N/A</v>
      </c>
      <c r="C857" t="s">
        <v>173</v>
      </c>
      <c r="D857" t="e">
        <f>VLOOKUP(Tabla10[[#This Row],[Columna1]],Tabla9[],8,0)</f>
        <v>#N/A</v>
      </c>
      <c r="E857" t="s">
        <v>179</v>
      </c>
      <c r="F857" t="e">
        <f>VLOOKUP(Tabla10[[#This Row],[Columna1]],Tabla9[],33,3)</f>
        <v>#REF!</v>
      </c>
      <c r="G857" t="e">
        <f>VLOOKUP(Tabla10[[#This Row],[Columna1]],Tabla9[],3,0)</f>
        <v>#N/A</v>
      </c>
      <c r="H857" t="s">
        <v>140</v>
      </c>
    </row>
    <row r="858" spans="1:8" hidden="1" x14ac:dyDescent="0.25">
      <c r="A858" t="s">
        <v>3887</v>
      </c>
      <c r="B858" t="str">
        <f>VLOOKUP(Tabla10[[#This Row],[Columna1]],Tabla9[],1,0)</f>
        <v>GOMEZ SARACHO RAUL</v>
      </c>
      <c r="C858" t="s">
        <v>173</v>
      </c>
      <c r="D858" t="str">
        <f>VLOOKUP(Tabla10[[#This Row],[Columna1]],Tabla9[],8,0)</f>
        <v>LIDER DE PROYECTO UNIDAD ADMINISTRATIVA</v>
      </c>
      <c r="E858" t="s">
        <v>179</v>
      </c>
      <c r="F858" t="e">
        <f>VLOOKUP(Tabla10[[#This Row],[Columna1]],Tabla9[],33,3)</f>
        <v>#REF!</v>
      </c>
      <c r="G858" t="str">
        <f>VLOOKUP(Tabla10[[#This Row],[Columna1]],Tabla9[],3,0)</f>
        <v>LIDER DE PROYECTO</v>
      </c>
      <c r="H858" t="s">
        <v>44</v>
      </c>
    </row>
    <row r="859" spans="1:8" hidden="1" x14ac:dyDescent="0.25">
      <c r="A859" t="s">
        <v>1009</v>
      </c>
      <c r="B859" t="e">
        <f>VLOOKUP(Tabla10[[#This Row],[Columna1]],Tabla9[],1,0)</f>
        <v>#N/A</v>
      </c>
      <c r="C859" t="s">
        <v>173</v>
      </c>
      <c r="D859" t="e">
        <f>VLOOKUP(Tabla10[[#This Row],[Columna1]],Tabla9[],8,0)</f>
        <v>#N/A</v>
      </c>
      <c r="E859" t="s">
        <v>177</v>
      </c>
      <c r="F859" t="e">
        <f>VLOOKUP(Tabla10[[#This Row],[Columna1]],Tabla9[],33,3)</f>
        <v>#REF!</v>
      </c>
      <c r="G859" t="e">
        <f>VLOOKUP(Tabla10[[#This Row],[Columna1]],Tabla9[],3,0)</f>
        <v>#N/A</v>
      </c>
      <c r="H859" t="s">
        <v>113</v>
      </c>
    </row>
    <row r="860" spans="1:8" hidden="1" x14ac:dyDescent="0.25">
      <c r="A860" t="s">
        <v>1010</v>
      </c>
      <c r="B860" t="e">
        <f>VLOOKUP(Tabla10[[#This Row],[Columna1]],Tabla9[],1,0)</f>
        <v>#N/A</v>
      </c>
      <c r="C860" t="s">
        <v>173</v>
      </c>
      <c r="D860" t="e">
        <f>VLOOKUP(Tabla10[[#This Row],[Columna1]],Tabla9[],8,0)</f>
        <v>#N/A</v>
      </c>
      <c r="E860" t="s">
        <v>176</v>
      </c>
      <c r="F860" t="e">
        <f>VLOOKUP(Tabla10[[#This Row],[Columna1]],Tabla9[],33,3)</f>
        <v>#REF!</v>
      </c>
      <c r="G860" t="e">
        <f>VLOOKUP(Tabla10[[#This Row],[Columna1]],Tabla9[],3,0)</f>
        <v>#N/A</v>
      </c>
      <c r="H860" t="s">
        <v>140</v>
      </c>
    </row>
    <row r="861" spans="1:8" hidden="1" x14ac:dyDescent="0.25">
      <c r="A861" t="s">
        <v>1011</v>
      </c>
      <c r="B861" t="e">
        <f>VLOOKUP(Tabla10[[#This Row],[Columna1]],Tabla9[],1,0)</f>
        <v>#N/A</v>
      </c>
      <c r="C861" t="s">
        <v>173</v>
      </c>
      <c r="D861" t="e">
        <f>VLOOKUP(Tabla10[[#This Row],[Columna1]],Tabla9[],8,0)</f>
        <v>#N/A</v>
      </c>
      <c r="E861" t="s">
        <v>177</v>
      </c>
      <c r="F861" t="e">
        <f>VLOOKUP(Tabla10[[#This Row],[Columna1]],Tabla9[],33,3)</f>
        <v>#REF!</v>
      </c>
      <c r="G861" t="e">
        <f>VLOOKUP(Tabla10[[#This Row],[Columna1]],Tabla9[],3,0)</f>
        <v>#N/A</v>
      </c>
      <c r="H861" t="s">
        <v>140</v>
      </c>
    </row>
    <row r="862" spans="1:8" hidden="1" x14ac:dyDescent="0.25">
      <c r="A862" t="s">
        <v>1012</v>
      </c>
      <c r="B862" t="e">
        <f>VLOOKUP(Tabla10[[#This Row],[Columna1]],Tabla9[],1,0)</f>
        <v>#N/A</v>
      </c>
      <c r="C862" t="s">
        <v>173</v>
      </c>
      <c r="D862" t="e">
        <f>VLOOKUP(Tabla10[[#This Row],[Columna1]],Tabla9[],8,0)</f>
        <v>#N/A</v>
      </c>
      <c r="E862" t="s">
        <v>177</v>
      </c>
      <c r="F862" t="e">
        <f>VLOOKUP(Tabla10[[#This Row],[Columna1]],Tabla9[],33,3)</f>
        <v>#REF!</v>
      </c>
      <c r="G862" t="e">
        <f>VLOOKUP(Tabla10[[#This Row],[Columna1]],Tabla9[],3,0)</f>
        <v>#N/A</v>
      </c>
      <c r="H862" t="s">
        <v>140</v>
      </c>
    </row>
    <row r="863" spans="1:8" hidden="1" x14ac:dyDescent="0.25">
      <c r="A863" t="s">
        <v>1013</v>
      </c>
      <c r="B863" t="e">
        <f>VLOOKUP(Tabla10[[#This Row],[Columna1]],Tabla9[],1,0)</f>
        <v>#N/A</v>
      </c>
      <c r="C863" t="s">
        <v>173</v>
      </c>
      <c r="D863" t="e">
        <f>VLOOKUP(Tabla10[[#This Row],[Columna1]],Tabla9[],8,0)</f>
        <v>#N/A</v>
      </c>
      <c r="E863" t="s">
        <v>181</v>
      </c>
      <c r="F863" t="e">
        <f>VLOOKUP(Tabla10[[#This Row],[Columna1]],Tabla9[],33,3)</f>
        <v>#REF!</v>
      </c>
      <c r="G863" t="e">
        <f>VLOOKUP(Tabla10[[#This Row],[Columna1]],Tabla9[],3,0)</f>
        <v>#N/A</v>
      </c>
      <c r="H863" t="s">
        <v>40</v>
      </c>
    </row>
    <row r="864" spans="1:8" hidden="1" x14ac:dyDescent="0.25">
      <c r="A864" t="s">
        <v>3890</v>
      </c>
      <c r="B864" t="e">
        <f>VLOOKUP(Tabla10[[#This Row],[Columna1]],Tabla9[],1,0)</f>
        <v>#N/A</v>
      </c>
      <c r="C864" t="s">
        <v>173</v>
      </c>
      <c r="D864" t="e">
        <f>VLOOKUP(Tabla10[[#This Row],[Columna1]],Tabla9[],8,0)</f>
        <v>#N/A</v>
      </c>
      <c r="E864" t="s">
        <v>179</v>
      </c>
      <c r="F864" t="e">
        <f>VLOOKUP(Tabla10[[#This Row],[Columna1]],Tabla9[],33,3)</f>
        <v>#REF!</v>
      </c>
      <c r="G864" t="e">
        <f>VLOOKUP(Tabla10[[#This Row],[Columna1]],Tabla9[],3,0)</f>
        <v>#N/A</v>
      </c>
      <c r="H864" t="s">
        <v>140</v>
      </c>
    </row>
    <row r="865" spans="1:8" hidden="1" x14ac:dyDescent="0.25">
      <c r="A865" t="s">
        <v>1014</v>
      </c>
      <c r="B865" t="str">
        <f>VLOOKUP(Tabla10[[#This Row],[Columna1]],Tabla9[],1,0)</f>
        <v>GUTIERREZ TORRES MARCO ANTONIO</v>
      </c>
      <c r="C865" t="s">
        <v>173</v>
      </c>
      <c r="D865" t="str">
        <f>VLOOKUP(Tabla10[[#This Row],[Columna1]],Tabla9[],8,0)</f>
        <v>LIDER DE PROYECTO DEL UNIDAD ADMINISTRATIVA</v>
      </c>
      <c r="E865" t="s">
        <v>179</v>
      </c>
      <c r="F865" t="e">
        <f>VLOOKUP(Tabla10[[#This Row],[Columna1]],Tabla9[],33,3)</f>
        <v>#REF!</v>
      </c>
      <c r="G865" t="str">
        <f>VLOOKUP(Tabla10[[#This Row],[Columna1]],Tabla9[],3,0)</f>
        <v>LIDER DE PROYECTO</v>
      </c>
      <c r="H865" t="s">
        <v>44</v>
      </c>
    </row>
    <row r="866" spans="1:8" hidden="1" x14ac:dyDescent="0.25">
      <c r="A866" t="s">
        <v>3989</v>
      </c>
      <c r="B866" t="e">
        <f>VLOOKUP(Tabla10[[#This Row],[Columna1]],Tabla9[],1,0)</f>
        <v>#N/A</v>
      </c>
      <c r="C866" t="s">
        <v>173</v>
      </c>
      <c r="D866" t="e">
        <f>VLOOKUP(Tabla10[[#This Row],[Columna1]],Tabla9[],8,0)</f>
        <v>#N/A</v>
      </c>
      <c r="E866" t="s">
        <v>177</v>
      </c>
      <c r="F866" t="e">
        <f>VLOOKUP(Tabla10[[#This Row],[Columna1]],Tabla9[],33,3)</f>
        <v>#REF!</v>
      </c>
      <c r="G866" t="e">
        <f>VLOOKUP(Tabla10[[#This Row],[Columna1]],Tabla9[],3,0)</f>
        <v>#N/A</v>
      </c>
      <c r="H866" t="s">
        <v>142</v>
      </c>
    </row>
    <row r="867" spans="1:8" hidden="1" x14ac:dyDescent="0.25">
      <c r="A867" t="s">
        <v>3981</v>
      </c>
      <c r="B867" t="e">
        <f>VLOOKUP(Tabla10[[#This Row],[Columna1]],Tabla9[],1,0)</f>
        <v>#N/A</v>
      </c>
      <c r="C867" t="s">
        <v>173</v>
      </c>
      <c r="D867" t="e">
        <f>VLOOKUP(Tabla10[[#This Row],[Columna1]],Tabla9[],8,0)</f>
        <v>#N/A</v>
      </c>
      <c r="E867" t="s">
        <v>177</v>
      </c>
      <c r="F867" t="e">
        <f>VLOOKUP(Tabla10[[#This Row],[Columna1]],Tabla9[],33,3)</f>
        <v>#REF!</v>
      </c>
      <c r="G867" t="e">
        <f>VLOOKUP(Tabla10[[#This Row],[Columna1]],Tabla9[],3,0)</f>
        <v>#N/A</v>
      </c>
      <c r="H867" t="s">
        <v>140</v>
      </c>
    </row>
    <row r="868" spans="1:8" hidden="1" x14ac:dyDescent="0.25">
      <c r="A868" t="s">
        <v>1015</v>
      </c>
      <c r="B868" t="e">
        <f>VLOOKUP(Tabla10[[#This Row],[Columna1]],Tabla9[],1,0)</f>
        <v>#N/A</v>
      </c>
      <c r="C868" t="s">
        <v>173</v>
      </c>
      <c r="D868" t="e">
        <f>VLOOKUP(Tabla10[[#This Row],[Columna1]],Tabla9[],8,0)</f>
        <v>#N/A</v>
      </c>
      <c r="E868" t="s">
        <v>177</v>
      </c>
      <c r="F868" t="e">
        <f>VLOOKUP(Tabla10[[#This Row],[Columna1]],Tabla9[],33,3)</f>
        <v>#REF!</v>
      </c>
      <c r="G868" t="e">
        <f>VLOOKUP(Tabla10[[#This Row],[Columna1]],Tabla9[],3,0)</f>
        <v>#N/A</v>
      </c>
      <c r="H868" t="s">
        <v>140</v>
      </c>
    </row>
    <row r="869" spans="1:8" hidden="1" x14ac:dyDescent="0.25">
      <c r="A869" t="s">
        <v>1016</v>
      </c>
      <c r="B869" t="e">
        <f>VLOOKUP(Tabla10[[#This Row],[Columna1]],Tabla9[],1,0)</f>
        <v>#N/A</v>
      </c>
      <c r="C869" t="s">
        <v>173</v>
      </c>
      <c r="D869" t="e">
        <f>VLOOKUP(Tabla10[[#This Row],[Columna1]],Tabla9[],8,0)</f>
        <v>#N/A</v>
      </c>
      <c r="E869" t="s">
        <v>176</v>
      </c>
      <c r="F869" t="e">
        <f>VLOOKUP(Tabla10[[#This Row],[Columna1]],Tabla9[],33,3)</f>
        <v>#REF!</v>
      </c>
      <c r="G869" t="e">
        <f>VLOOKUP(Tabla10[[#This Row],[Columna1]],Tabla9[],3,0)</f>
        <v>#N/A</v>
      </c>
      <c r="H869" t="s">
        <v>140</v>
      </c>
    </row>
    <row r="870" spans="1:8" hidden="1" x14ac:dyDescent="0.25">
      <c r="A870" t="s">
        <v>1017</v>
      </c>
      <c r="B870" t="e">
        <f>VLOOKUP(Tabla10[[#This Row],[Columna1]],Tabla9[],1,0)</f>
        <v>#N/A</v>
      </c>
      <c r="C870" t="s">
        <v>173</v>
      </c>
      <c r="D870" t="e">
        <f>VLOOKUP(Tabla10[[#This Row],[Columna1]],Tabla9[],8,0)</f>
        <v>#N/A</v>
      </c>
      <c r="E870" t="s">
        <v>177</v>
      </c>
      <c r="F870" t="e">
        <f>VLOOKUP(Tabla10[[#This Row],[Columna1]],Tabla9[],33,3)</f>
        <v>#REF!</v>
      </c>
      <c r="G870" t="e">
        <f>VLOOKUP(Tabla10[[#This Row],[Columna1]],Tabla9[],3,0)</f>
        <v>#N/A</v>
      </c>
      <c r="H870" t="s">
        <v>113</v>
      </c>
    </row>
    <row r="871" spans="1:8" hidden="1" x14ac:dyDescent="0.25">
      <c r="A871" t="s">
        <v>3882</v>
      </c>
      <c r="B871" t="e">
        <f>VLOOKUP(Tabla10[[#This Row],[Columna1]],Tabla9[],1,0)</f>
        <v>#N/A</v>
      </c>
      <c r="C871" t="s">
        <v>173</v>
      </c>
      <c r="D871" t="e">
        <f>VLOOKUP(Tabla10[[#This Row],[Columna1]],Tabla9[],8,0)</f>
        <v>#N/A</v>
      </c>
      <c r="E871" t="s">
        <v>179</v>
      </c>
      <c r="F871" t="e">
        <f>VLOOKUP(Tabla10[[#This Row],[Columna1]],Tabla9[],33,3)</f>
        <v>#REF!</v>
      </c>
      <c r="G871" t="e">
        <f>VLOOKUP(Tabla10[[#This Row],[Columna1]],Tabla9[],3,0)</f>
        <v>#N/A</v>
      </c>
      <c r="H871" t="s">
        <v>36</v>
      </c>
    </row>
    <row r="872" spans="1:8" hidden="1" x14ac:dyDescent="0.25">
      <c r="A872" t="s">
        <v>3897</v>
      </c>
      <c r="B872" t="e">
        <f>VLOOKUP(Tabla10[[#This Row],[Columna1]],Tabla9[],1,0)</f>
        <v>#N/A</v>
      </c>
      <c r="C872" t="s">
        <v>173</v>
      </c>
      <c r="D872" t="e">
        <f>VLOOKUP(Tabla10[[#This Row],[Columna1]],Tabla9[],8,0)</f>
        <v>#N/A</v>
      </c>
      <c r="E872" t="s">
        <v>179</v>
      </c>
      <c r="F872" t="e">
        <f>VLOOKUP(Tabla10[[#This Row],[Columna1]],Tabla9[],33,3)</f>
        <v>#REF!</v>
      </c>
      <c r="G872" t="e">
        <f>VLOOKUP(Tabla10[[#This Row],[Columna1]],Tabla9[],3,0)</f>
        <v>#N/A</v>
      </c>
      <c r="H872" t="s">
        <v>148</v>
      </c>
    </row>
    <row r="873" spans="1:8" hidden="1" x14ac:dyDescent="0.25">
      <c r="A873" t="s">
        <v>1018</v>
      </c>
      <c r="B873" t="e">
        <f>VLOOKUP(Tabla10[[#This Row],[Columna1]],Tabla9[],1,0)</f>
        <v>#N/A</v>
      </c>
      <c r="C873" t="s">
        <v>173</v>
      </c>
      <c r="D873" t="e">
        <f>VLOOKUP(Tabla10[[#This Row],[Columna1]],Tabla9[],8,0)</f>
        <v>#N/A</v>
      </c>
      <c r="E873" t="s">
        <v>182</v>
      </c>
      <c r="F873" t="e">
        <f>VLOOKUP(Tabla10[[#This Row],[Columna1]],Tabla9[],33,3)</f>
        <v>#REF!</v>
      </c>
      <c r="G873" t="e">
        <f>VLOOKUP(Tabla10[[#This Row],[Columna1]],Tabla9[],3,0)</f>
        <v>#N/A</v>
      </c>
      <c r="H873" t="s">
        <v>125</v>
      </c>
    </row>
    <row r="874" spans="1:8" hidden="1" x14ac:dyDescent="0.25">
      <c r="A874" t="s">
        <v>1019</v>
      </c>
      <c r="B874" t="e">
        <f>VLOOKUP(Tabla10[[#This Row],[Columna1]],Tabla9[],1,0)</f>
        <v>#N/A</v>
      </c>
      <c r="C874" t="s">
        <v>173</v>
      </c>
      <c r="D874" t="e">
        <f>VLOOKUP(Tabla10[[#This Row],[Columna1]],Tabla9[],8,0)</f>
        <v>#N/A</v>
      </c>
      <c r="E874" t="s">
        <v>180</v>
      </c>
      <c r="F874" t="e">
        <f>VLOOKUP(Tabla10[[#This Row],[Columna1]],Tabla9[],33,3)</f>
        <v>#REF!</v>
      </c>
      <c r="G874" t="e">
        <f>VLOOKUP(Tabla10[[#This Row],[Columna1]],Tabla9[],3,0)</f>
        <v>#N/A</v>
      </c>
      <c r="H874" t="s">
        <v>36</v>
      </c>
    </row>
    <row r="875" spans="1:8" hidden="1" x14ac:dyDescent="0.25">
      <c r="A875" t="s">
        <v>3921</v>
      </c>
      <c r="B875" t="e">
        <f>VLOOKUP(Tabla10[[#This Row],[Columna1]],Tabla9[],1,0)</f>
        <v>#N/A</v>
      </c>
      <c r="C875" t="s">
        <v>173</v>
      </c>
      <c r="D875" t="e">
        <f>VLOOKUP(Tabla10[[#This Row],[Columna1]],Tabla9[],8,0)</f>
        <v>#N/A</v>
      </c>
      <c r="E875" t="s">
        <v>176</v>
      </c>
      <c r="F875" t="e">
        <f>VLOOKUP(Tabla10[[#This Row],[Columna1]],Tabla9[],33,3)</f>
        <v>#REF!</v>
      </c>
      <c r="G875" t="e">
        <f>VLOOKUP(Tabla10[[#This Row],[Columna1]],Tabla9[],3,0)</f>
        <v>#N/A</v>
      </c>
      <c r="H875" t="s">
        <v>148</v>
      </c>
    </row>
    <row r="876" spans="1:8" hidden="1" x14ac:dyDescent="0.25">
      <c r="A876" t="s">
        <v>3926</v>
      </c>
      <c r="B876" t="str">
        <f>VLOOKUP(Tabla10[[#This Row],[Columna1]],Tabla9[],1,0)</f>
        <v>HERRERA MELENDEZ ROBERTO</v>
      </c>
      <c r="C876" t="s">
        <v>173</v>
      </c>
      <c r="D876" t="str">
        <f>VLOOKUP(Tabla10[[#This Row],[Columna1]],Tabla9[],8,0)</f>
        <v>JEFE DE DEPARTAMENTO DE LIMPIEZA URBANA</v>
      </c>
      <c r="E876" t="s">
        <v>176</v>
      </c>
      <c r="F876" t="e">
        <f>VLOOKUP(Tabla10[[#This Row],[Columna1]],Tabla9[],33,3)</f>
        <v>#REF!</v>
      </c>
      <c r="G876" t="str">
        <f>VLOOKUP(Tabla10[[#This Row],[Columna1]],Tabla9[],3,0)</f>
        <v>JEFE DE DEPARTAMENTO</v>
      </c>
      <c r="H876" t="s">
        <v>60</v>
      </c>
    </row>
    <row r="877" spans="1:8" hidden="1" x14ac:dyDescent="0.25">
      <c r="A877" t="s">
        <v>3983</v>
      </c>
      <c r="B877" t="e">
        <f>VLOOKUP(Tabla10[[#This Row],[Columna1]],Tabla9[],1,0)</f>
        <v>#N/A</v>
      </c>
      <c r="C877" t="s">
        <v>173</v>
      </c>
      <c r="D877" t="e">
        <f>VLOOKUP(Tabla10[[#This Row],[Columna1]],Tabla9[],8,0)</f>
        <v>#N/A</v>
      </c>
      <c r="E877" t="s">
        <v>177</v>
      </c>
      <c r="F877" t="e">
        <f>VLOOKUP(Tabla10[[#This Row],[Columna1]],Tabla9[],33,3)</f>
        <v>#REF!</v>
      </c>
      <c r="G877" t="e">
        <f>VLOOKUP(Tabla10[[#This Row],[Columna1]],Tabla9[],3,0)</f>
        <v>#N/A</v>
      </c>
      <c r="H877" t="s">
        <v>140</v>
      </c>
    </row>
    <row r="878" spans="1:8" hidden="1" x14ac:dyDescent="0.25">
      <c r="A878" t="s">
        <v>3991</v>
      </c>
      <c r="B878" t="e">
        <f>VLOOKUP(Tabla10[[#This Row],[Columna1]],Tabla9[],1,0)</f>
        <v>#N/A</v>
      </c>
      <c r="C878" t="s">
        <v>173</v>
      </c>
      <c r="D878" t="e">
        <f>VLOOKUP(Tabla10[[#This Row],[Columna1]],Tabla9[],8,0)</f>
        <v>#N/A</v>
      </c>
      <c r="E878" t="s">
        <v>177</v>
      </c>
      <c r="F878" t="e">
        <f>VLOOKUP(Tabla10[[#This Row],[Columna1]],Tabla9[],33,3)</f>
        <v>#REF!</v>
      </c>
      <c r="G878" t="e">
        <f>VLOOKUP(Tabla10[[#This Row],[Columna1]],Tabla9[],3,0)</f>
        <v>#N/A</v>
      </c>
      <c r="H878" t="s">
        <v>140</v>
      </c>
    </row>
    <row r="879" spans="1:8" hidden="1" x14ac:dyDescent="0.25">
      <c r="A879" t="s">
        <v>3969</v>
      </c>
      <c r="B879" t="e">
        <f>VLOOKUP(Tabla10[[#This Row],[Columna1]],Tabla9[],1,0)</f>
        <v>#N/A</v>
      </c>
      <c r="C879" t="s">
        <v>173</v>
      </c>
      <c r="D879" t="e">
        <f>VLOOKUP(Tabla10[[#This Row],[Columna1]],Tabla9[],8,0)</f>
        <v>#N/A</v>
      </c>
      <c r="E879" t="s">
        <v>182</v>
      </c>
      <c r="F879" t="e">
        <f>VLOOKUP(Tabla10[[#This Row],[Columna1]],Tabla9[],33,3)</f>
        <v>#REF!</v>
      </c>
      <c r="G879" t="e">
        <f>VLOOKUP(Tabla10[[#This Row],[Columna1]],Tabla9[],3,0)</f>
        <v>#N/A</v>
      </c>
      <c r="H879" t="s">
        <v>113</v>
      </c>
    </row>
    <row r="880" spans="1:8" hidden="1" x14ac:dyDescent="0.25">
      <c r="A880" t="s">
        <v>1020</v>
      </c>
      <c r="B880" t="e">
        <f>VLOOKUP(Tabla10[[#This Row],[Columna1]],Tabla9[],1,0)</f>
        <v>#N/A</v>
      </c>
      <c r="C880" t="s">
        <v>173</v>
      </c>
      <c r="D880" t="e">
        <f>VLOOKUP(Tabla10[[#This Row],[Columna1]],Tabla9[],8,0)</f>
        <v>#N/A</v>
      </c>
      <c r="E880" t="s">
        <v>177</v>
      </c>
      <c r="F880" t="e">
        <f>VLOOKUP(Tabla10[[#This Row],[Columna1]],Tabla9[],33,3)</f>
        <v>#REF!</v>
      </c>
      <c r="G880" t="e">
        <f>VLOOKUP(Tabla10[[#This Row],[Columna1]],Tabla9[],3,0)</f>
        <v>#N/A</v>
      </c>
      <c r="H880" t="s">
        <v>140</v>
      </c>
    </row>
    <row r="881" spans="1:8" hidden="1" x14ac:dyDescent="0.25">
      <c r="A881" t="s">
        <v>4993</v>
      </c>
      <c r="B881" t="e">
        <f>VLOOKUP(Tabla10[[#This Row],[Columna1]],Tabla9[],1,0)</f>
        <v>#N/A</v>
      </c>
      <c r="C881" t="s">
        <v>173</v>
      </c>
      <c r="D881" t="e">
        <f>VLOOKUP(Tabla10[[#This Row],[Columna1]],Tabla9[],8,0)</f>
        <v>#N/A</v>
      </c>
      <c r="E881" t="s">
        <v>181</v>
      </c>
      <c r="F881" t="e">
        <f>VLOOKUP(Tabla10[[#This Row],[Columna1]],Tabla9[],33,3)</f>
        <v>#REF!</v>
      </c>
      <c r="G881" t="e">
        <f>VLOOKUP(Tabla10[[#This Row],[Columna1]],Tabla9[],3,0)</f>
        <v>#N/A</v>
      </c>
      <c r="H881" t="s">
        <v>36</v>
      </c>
    </row>
    <row r="882" spans="1:8" hidden="1" x14ac:dyDescent="0.25">
      <c r="A882" t="s">
        <v>1021</v>
      </c>
      <c r="B882" t="e">
        <f>VLOOKUP(Tabla10[[#This Row],[Columna1]],Tabla9[],1,0)</f>
        <v>#N/A</v>
      </c>
      <c r="C882" t="s">
        <v>173</v>
      </c>
      <c r="D882" t="e">
        <f>VLOOKUP(Tabla10[[#This Row],[Columna1]],Tabla9[],8,0)</f>
        <v>#N/A</v>
      </c>
      <c r="E882" t="s">
        <v>177</v>
      </c>
      <c r="F882" t="e">
        <f>VLOOKUP(Tabla10[[#This Row],[Columna1]],Tabla9[],33,3)</f>
        <v>#REF!</v>
      </c>
      <c r="G882" t="e">
        <f>VLOOKUP(Tabla10[[#This Row],[Columna1]],Tabla9[],3,0)</f>
        <v>#N/A</v>
      </c>
      <c r="H882" t="s">
        <v>113</v>
      </c>
    </row>
    <row r="883" spans="1:8" hidden="1" x14ac:dyDescent="0.25">
      <c r="A883" t="s">
        <v>4027</v>
      </c>
      <c r="B883" t="e">
        <f>VLOOKUP(Tabla10[[#This Row],[Columna1]],Tabla9[],1,0)</f>
        <v>#N/A</v>
      </c>
      <c r="C883" t="s">
        <v>173</v>
      </c>
      <c r="D883" t="e">
        <f>VLOOKUP(Tabla10[[#This Row],[Columna1]],Tabla9[],8,0)</f>
        <v>#N/A</v>
      </c>
      <c r="E883" t="s">
        <v>185</v>
      </c>
      <c r="F883" t="e">
        <f>VLOOKUP(Tabla10[[#This Row],[Columna1]],Tabla9[],33,3)</f>
        <v>#REF!</v>
      </c>
      <c r="G883" t="e">
        <f>VLOOKUP(Tabla10[[#This Row],[Columna1]],Tabla9[],3,0)</f>
        <v>#N/A</v>
      </c>
      <c r="H883" t="s">
        <v>41</v>
      </c>
    </row>
    <row r="884" spans="1:8" hidden="1" x14ac:dyDescent="0.25">
      <c r="A884" t="s">
        <v>3970</v>
      </c>
      <c r="B884" t="e">
        <f>VLOOKUP(Tabla10[[#This Row],[Columna1]],Tabla9[],1,0)</f>
        <v>#N/A</v>
      </c>
      <c r="C884" t="s">
        <v>173</v>
      </c>
      <c r="D884" t="e">
        <f>VLOOKUP(Tabla10[[#This Row],[Columna1]],Tabla9[],8,0)</f>
        <v>#N/A</v>
      </c>
      <c r="E884" t="s">
        <v>182</v>
      </c>
      <c r="F884" t="e">
        <f>VLOOKUP(Tabla10[[#This Row],[Columna1]],Tabla9[],33,3)</f>
        <v>#REF!</v>
      </c>
      <c r="G884" t="e">
        <f>VLOOKUP(Tabla10[[#This Row],[Columna1]],Tabla9[],3,0)</f>
        <v>#N/A</v>
      </c>
      <c r="H884" t="s">
        <v>125</v>
      </c>
    </row>
    <row r="885" spans="1:8" hidden="1" x14ac:dyDescent="0.25">
      <c r="A885" t="s">
        <v>4008</v>
      </c>
      <c r="B885" t="e">
        <f>VLOOKUP(Tabla10[[#This Row],[Columna1]],Tabla9[],1,0)</f>
        <v>#N/A</v>
      </c>
      <c r="C885" t="s">
        <v>173</v>
      </c>
      <c r="D885" t="e">
        <f>VLOOKUP(Tabla10[[#This Row],[Columna1]],Tabla9[],8,0)</f>
        <v>#N/A</v>
      </c>
      <c r="E885" t="s">
        <v>177</v>
      </c>
      <c r="F885" t="e">
        <f>VLOOKUP(Tabla10[[#This Row],[Columna1]],Tabla9[],33,3)</f>
        <v>#REF!</v>
      </c>
      <c r="G885" t="e">
        <f>VLOOKUP(Tabla10[[#This Row],[Columna1]],Tabla9[],3,0)</f>
        <v>#N/A</v>
      </c>
      <c r="H885" t="s">
        <v>113</v>
      </c>
    </row>
    <row r="886" spans="1:8" hidden="1" x14ac:dyDescent="0.25">
      <c r="A886" t="s">
        <v>1022</v>
      </c>
      <c r="B886" t="e">
        <f>VLOOKUP(Tabla10[[#This Row],[Columna1]],Tabla9[],1,0)</f>
        <v>#N/A</v>
      </c>
      <c r="C886" t="s">
        <v>173</v>
      </c>
      <c r="D886" t="e">
        <f>VLOOKUP(Tabla10[[#This Row],[Columna1]],Tabla9[],8,0)</f>
        <v>#N/A</v>
      </c>
      <c r="E886" t="s">
        <v>177</v>
      </c>
      <c r="F886" t="e">
        <f>VLOOKUP(Tabla10[[#This Row],[Columna1]],Tabla9[],33,3)</f>
        <v>#REF!</v>
      </c>
      <c r="G886" t="e">
        <f>VLOOKUP(Tabla10[[#This Row],[Columna1]],Tabla9[],3,0)</f>
        <v>#N/A</v>
      </c>
      <c r="H886" t="s">
        <v>140</v>
      </c>
    </row>
    <row r="887" spans="1:8" hidden="1" x14ac:dyDescent="0.25">
      <c r="A887" t="s">
        <v>1023</v>
      </c>
      <c r="B887" t="e">
        <f>VLOOKUP(Tabla10[[#This Row],[Columna1]],Tabla9[],1,0)</f>
        <v>#N/A</v>
      </c>
      <c r="C887" t="s">
        <v>173</v>
      </c>
      <c r="D887" t="e">
        <f>VLOOKUP(Tabla10[[#This Row],[Columna1]],Tabla9[],8,0)</f>
        <v>#N/A</v>
      </c>
      <c r="E887" t="s">
        <v>177</v>
      </c>
      <c r="F887" t="e">
        <f>VLOOKUP(Tabla10[[#This Row],[Columna1]],Tabla9[],33,3)</f>
        <v>#REF!</v>
      </c>
      <c r="G887" t="e">
        <f>VLOOKUP(Tabla10[[#This Row],[Columna1]],Tabla9[],3,0)</f>
        <v>#N/A</v>
      </c>
      <c r="H887" t="s">
        <v>42</v>
      </c>
    </row>
    <row r="888" spans="1:8" hidden="1" x14ac:dyDescent="0.25">
      <c r="A888" t="s">
        <v>1024</v>
      </c>
      <c r="B888" t="e">
        <f>VLOOKUP(Tabla10[[#This Row],[Columna1]],Tabla9[],1,0)</f>
        <v>#N/A</v>
      </c>
      <c r="C888" t="s">
        <v>173</v>
      </c>
      <c r="D888" t="e">
        <f>VLOOKUP(Tabla10[[#This Row],[Columna1]],Tabla9[],8,0)</f>
        <v>#N/A</v>
      </c>
      <c r="E888" t="s">
        <v>177</v>
      </c>
      <c r="F888" t="e">
        <f>VLOOKUP(Tabla10[[#This Row],[Columna1]],Tabla9[],33,3)</f>
        <v>#REF!</v>
      </c>
      <c r="G888" t="e">
        <f>VLOOKUP(Tabla10[[#This Row],[Columna1]],Tabla9[],3,0)</f>
        <v>#N/A</v>
      </c>
      <c r="H888" t="s">
        <v>50</v>
      </c>
    </row>
    <row r="889" spans="1:8" hidden="1" x14ac:dyDescent="0.25">
      <c r="A889" t="s">
        <v>1025</v>
      </c>
      <c r="B889" t="e">
        <f>VLOOKUP(Tabla10[[#This Row],[Columna1]],Tabla9[],1,0)</f>
        <v>#N/A</v>
      </c>
      <c r="C889" t="s">
        <v>173</v>
      </c>
      <c r="D889" t="e">
        <f>VLOOKUP(Tabla10[[#This Row],[Columna1]],Tabla9[],8,0)</f>
        <v>#N/A</v>
      </c>
      <c r="E889" t="s">
        <v>177</v>
      </c>
      <c r="F889" t="e">
        <f>VLOOKUP(Tabla10[[#This Row],[Columna1]],Tabla9[],33,3)</f>
        <v>#REF!</v>
      </c>
      <c r="G889" t="e">
        <f>VLOOKUP(Tabla10[[#This Row],[Columna1]],Tabla9[],3,0)</f>
        <v>#N/A</v>
      </c>
      <c r="H889" t="s">
        <v>142</v>
      </c>
    </row>
    <row r="890" spans="1:8" hidden="1" x14ac:dyDescent="0.25">
      <c r="A890" t="s">
        <v>3947</v>
      </c>
      <c r="B890" t="e">
        <f>VLOOKUP(Tabla10[[#This Row],[Columna1]],Tabla9[],1,0)</f>
        <v>#N/A</v>
      </c>
      <c r="C890" t="s">
        <v>173</v>
      </c>
      <c r="D890" t="e">
        <f>VLOOKUP(Tabla10[[#This Row],[Columna1]],Tabla9[],8,0)</f>
        <v>#N/A</v>
      </c>
      <c r="E890" t="s">
        <v>181</v>
      </c>
      <c r="F890" t="e">
        <f>VLOOKUP(Tabla10[[#This Row],[Columna1]],Tabla9[],33,3)</f>
        <v>#REF!</v>
      </c>
      <c r="G890" t="e">
        <f>VLOOKUP(Tabla10[[#This Row],[Columna1]],Tabla9[],3,0)</f>
        <v>#N/A</v>
      </c>
      <c r="H890" t="s">
        <v>148</v>
      </c>
    </row>
    <row r="891" spans="1:8" hidden="1" x14ac:dyDescent="0.25">
      <c r="A891" t="s">
        <v>1026</v>
      </c>
      <c r="B891" t="e">
        <f>VLOOKUP(Tabla10[[#This Row],[Columna1]],Tabla9[],1,0)</f>
        <v>#N/A</v>
      </c>
      <c r="C891" t="s">
        <v>173</v>
      </c>
      <c r="D891" t="e">
        <f>VLOOKUP(Tabla10[[#This Row],[Columna1]],Tabla9[],8,0)</f>
        <v>#N/A</v>
      </c>
      <c r="E891" t="s">
        <v>177</v>
      </c>
      <c r="F891" t="e">
        <f>VLOOKUP(Tabla10[[#This Row],[Columna1]],Tabla9[],33,3)</f>
        <v>#REF!</v>
      </c>
      <c r="G891" t="e">
        <f>VLOOKUP(Tabla10[[#This Row],[Columna1]],Tabla9[],3,0)</f>
        <v>#N/A</v>
      </c>
      <c r="H891" t="s">
        <v>125</v>
      </c>
    </row>
    <row r="892" spans="1:8" hidden="1" x14ac:dyDescent="0.25">
      <c r="A892" t="s">
        <v>3937</v>
      </c>
      <c r="B892" t="e">
        <f>VLOOKUP(Tabla10[[#This Row],[Columna1]],Tabla9[],1,0)</f>
        <v>#N/A</v>
      </c>
      <c r="C892" t="s">
        <v>173</v>
      </c>
      <c r="D892" t="e">
        <f>VLOOKUP(Tabla10[[#This Row],[Columna1]],Tabla9[],8,0)</f>
        <v>#N/A</v>
      </c>
      <c r="E892" t="s">
        <v>176</v>
      </c>
      <c r="F892" t="e">
        <f>VLOOKUP(Tabla10[[#This Row],[Columna1]],Tabla9[],33,3)</f>
        <v>#REF!</v>
      </c>
      <c r="G892" t="e">
        <f>VLOOKUP(Tabla10[[#This Row],[Columna1]],Tabla9[],3,0)</f>
        <v>#N/A</v>
      </c>
      <c r="H892" t="s">
        <v>140</v>
      </c>
    </row>
    <row r="893" spans="1:8" hidden="1" x14ac:dyDescent="0.25">
      <c r="A893" t="s">
        <v>3973</v>
      </c>
      <c r="B893" t="e">
        <f>VLOOKUP(Tabla10[[#This Row],[Columna1]],Tabla9[],1,0)</f>
        <v>#N/A</v>
      </c>
      <c r="C893" t="s">
        <v>173</v>
      </c>
      <c r="D893" t="e">
        <f>VLOOKUP(Tabla10[[#This Row],[Columna1]],Tabla9[],8,0)</f>
        <v>#N/A</v>
      </c>
      <c r="E893" t="s">
        <v>182</v>
      </c>
      <c r="F893" t="e">
        <f>VLOOKUP(Tabla10[[#This Row],[Columna1]],Tabla9[],33,3)</f>
        <v>#REF!</v>
      </c>
      <c r="G893" t="e">
        <f>VLOOKUP(Tabla10[[#This Row],[Columna1]],Tabla9[],3,0)</f>
        <v>#N/A</v>
      </c>
      <c r="H893" t="s">
        <v>42</v>
      </c>
    </row>
    <row r="894" spans="1:8" hidden="1" x14ac:dyDescent="0.25">
      <c r="A894" t="s">
        <v>1027</v>
      </c>
      <c r="B894" t="e">
        <f>VLOOKUP(Tabla10[[#This Row],[Columna1]],Tabla9[],1,0)</f>
        <v>#N/A</v>
      </c>
      <c r="C894" t="s">
        <v>173</v>
      </c>
      <c r="D894" t="e">
        <f>VLOOKUP(Tabla10[[#This Row],[Columna1]],Tabla9[],8,0)</f>
        <v>#N/A</v>
      </c>
      <c r="E894" t="s">
        <v>177</v>
      </c>
      <c r="F894" t="e">
        <f>VLOOKUP(Tabla10[[#This Row],[Columna1]],Tabla9[],33,3)</f>
        <v>#REF!</v>
      </c>
      <c r="G894" t="e">
        <f>VLOOKUP(Tabla10[[#This Row],[Columna1]],Tabla9[],3,0)</f>
        <v>#N/A</v>
      </c>
      <c r="H894" t="s">
        <v>45</v>
      </c>
    </row>
    <row r="895" spans="1:8" hidden="1" x14ac:dyDescent="0.25">
      <c r="A895" t="s">
        <v>3901</v>
      </c>
      <c r="B895" t="e">
        <f>VLOOKUP(Tabla10[[#This Row],[Columna1]],Tabla9[],1,0)</f>
        <v>#N/A</v>
      </c>
      <c r="C895" t="s">
        <v>173</v>
      </c>
      <c r="D895" t="e">
        <f>VLOOKUP(Tabla10[[#This Row],[Columna1]],Tabla9[],8,0)</f>
        <v>#N/A</v>
      </c>
      <c r="E895" t="s">
        <v>179</v>
      </c>
      <c r="F895" t="e">
        <f>VLOOKUP(Tabla10[[#This Row],[Columna1]],Tabla9[],33,3)</f>
        <v>#REF!</v>
      </c>
      <c r="G895" t="e">
        <f>VLOOKUP(Tabla10[[#This Row],[Columna1]],Tabla9[],3,0)</f>
        <v>#N/A</v>
      </c>
      <c r="H895" t="s">
        <v>36</v>
      </c>
    </row>
    <row r="896" spans="1:8" hidden="1" x14ac:dyDescent="0.25">
      <c r="A896" t="s">
        <v>3925</v>
      </c>
      <c r="B896" t="e">
        <f>VLOOKUP(Tabla10[[#This Row],[Columna1]],Tabla9[],1,0)</f>
        <v>#N/A</v>
      </c>
      <c r="C896" t="s">
        <v>173</v>
      </c>
      <c r="D896" t="e">
        <f>VLOOKUP(Tabla10[[#This Row],[Columna1]],Tabla9[],8,0)</f>
        <v>#N/A</v>
      </c>
      <c r="E896" t="s">
        <v>176</v>
      </c>
      <c r="F896" t="e">
        <f>VLOOKUP(Tabla10[[#This Row],[Columna1]],Tabla9[],33,3)</f>
        <v>#REF!</v>
      </c>
      <c r="G896" t="e">
        <f>VLOOKUP(Tabla10[[#This Row],[Columna1]],Tabla9[],3,0)</f>
        <v>#N/A</v>
      </c>
      <c r="H896" t="s">
        <v>36</v>
      </c>
    </row>
    <row r="897" spans="1:8" hidden="1" x14ac:dyDescent="0.25">
      <c r="A897" t="s">
        <v>3952</v>
      </c>
      <c r="B897" t="e">
        <f>VLOOKUP(Tabla10[[#This Row],[Columna1]],Tabla9[],1,0)</f>
        <v>#N/A</v>
      </c>
      <c r="C897" t="s">
        <v>173</v>
      </c>
      <c r="D897" t="e">
        <f>VLOOKUP(Tabla10[[#This Row],[Columna1]],Tabla9[],8,0)</f>
        <v>#N/A</v>
      </c>
      <c r="E897" t="s">
        <v>181</v>
      </c>
      <c r="F897" t="e">
        <f>VLOOKUP(Tabla10[[#This Row],[Columna1]],Tabla9[],33,3)</f>
        <v>#REF!</v>
      </c>
      <c r="G897" t="e">
        <f>VLOOKUP(Tabla10[[#This Row],[Columna1]],Tabla9[],3,0)</f>
        <v>#N/A</v>
      </c>
      <c r="H897" t="s">
        <v>184</v>
      </c>
    </row>
    <row r="898" spans="1:8" hidden="1" x14ac:dyDescent="0.25">
      <c r="A898" t="s">
        <v>1028</v>
      </c>
      <c r="B898" t="e">
        <f>VLOOKUP(Tabla10[[#This Row],[Columna1]],Tabla9[],1,0)</f>
        <v>#N/A</v>
      </c>
      <c r="C898" t="s">
        <v>173</v>
      </c>
      <c r="D898" t="e">
        <f>VLOOKUP(Tabla10[[#This Row],[Columna1]],Tabla9[],8,0)</f>
        <v>#N/A</v>
      </c>
      <c r="E898" t="s">
        <v>179</v>
      </c>
      <c r="F898" t="e">
        <f>VLOOKUP(Tabla10[[#This Row],[Columna1]],Tabla9[],33,3)</f>
        <v>#REF!</v>
      </c>
      <c r="G898" t="e">
        <f>VLOOKUP(Tabla10[[#This Row],[Columna1]],Tabla9[],3,0)</f>
        <v>#N/A</v>
      </c>
      <c r="H898" t="s">
        <v>140</v>
      </c>
    </row>
    <row r="899" spans="1:8" hidden="1" x14ac:dyDescent="0.25">
      <c r="A899" t="s">
        <v>1029</v>
      </c>
      <c r="B899" t="e">
        <f>VLOOKUP(Tabla10[[#This Row],[Columna1]],Tabla9[],1,0)</f>
        <v>#N/A</v>
      </c>
      <c r="C899" t="s">
        <v>173</v>
      </c>
      <c r="D899" t="e">
        <f>VLOOKUP(Tabla10[[#This Row],[Columna1]],Tabla9[],8,0)</f>
        <v>#N/A</v>
      </c>
      <c r="E899" t="s">
        <v>177</v>
      </c>
      <c r="F899" t="e">
        <f>VLOOKUP(Tabla10[[#This Row],[Columna1]],Tabla9[],33,3)</f>
        <v>#REF!</v>
      </c>
      <c r="G899" t="e">
        <f>VLOOKUP(Tabla10[[#This Row],[Columna1]],Tabla9[],3,0)</f>
        <v>#N/A</v>
      </c>
      <c r="H899" t="s">
        <v>113</v>
      </c>
    </row>
    <row r="900" spans="1:8" hidden="1" x14ac:dyDescent="0.25">
      <c r="A900" t="s">
        <v>1030</v>
      </c>
      <c r="B900" t="e">
        <f>VLOOKUP(Tabla10[[#This Row],[Columna1]],Tabla9[],1,0)</f>
        <v>#N/A</v>
      </c>
      <c r="C900" t="s">
        <v>173</v>
      </c>
      <c r="D900" t="e">
        <f>VLOOKUP(Tabla10[[#This Row],[Columna1]],Tabla9[],8,0)</f>
        <v>#N/A</v>
      </c>
      <c r="E900" t="s">
        <v>177</v>
      </c>
      <c r="F900" t="e">
        <f>VLOOKUP(Tabla10[[#This Row],[Columna1]],Tabla9[],33,3)</f>
        <v>#REF!</v>
      </c>
      <c r="G900" t="e">
        <f>VLOOKUP(Tabla10[[#This Row],[Columna1]],Tabla9[],3,0)</f>
        <v>#N/A</v>
      </c>
      <c r="H900" t="s">
        <v>140</v>
      </c>
    </row>
    <row r="901" spans="1:8" hidden="1" x14ac:dyDescent="0.25">
      <c r="A901" t="s">
        <v>1031</v>
      </c>
      <c r="B901" t="e">
        <f>VLOOKUP(Tabla10[[#This Row],[Columna1]],Tabla9[],1,0)</f>
        <v>#N/A</v>
      </c>
      <c r="C901" t="s">
        <v>173</v>
      </c>
      <c r="D901" t="e">
        <f>VLOOKUP(Tabla10[[#This Row],[Columna1]],Tabla9[],8,0)</f>
        <v>#N/A</v>
      </c>
      <c r="E901" t="s">
        <v>174</v>
      </c>
      <c r="F901" t="e">
        <f>VLOOKUP(Tabla10[[#This Row],[Columna1]],Tabla9[],33,3)</f>
        <v>#REF!</v>
      </c>
      <c r="G901" t="e">
        <f>VLOOKUP(Tabla10[[#This Row],[Columna1]],Tabla9[],3,0)</f>
        <v>#N/A</v>
      </c>
      <c r="H901" t="s">
        <v>148</v>
      </c>
    </row>
    <row r="902" spans="1:8" hidden="1" x14ac:dyDescent="0.25">
      <c r="A902" t="s">
        <v>1032</v>
      </c>
      <c r="B902" t="e">
        <f>VLOOKUP(Tabla10[[#This Row],[Columna1]],Tabla9[],1,0)</f>
        <v>#N/A</v>
      </c>
      <c r="C902" t="s">
        <v>173</v>
      </c>
      <c r="D902" t="e">
        <f>VLOOKUP(Tabla10[[#This Row],[Columna1]],Tabla9[],8,0)</f>
        <v>#N/A</v>
      </c>
      <c r="E902" t="s">
        <v>176</v>
      </c>
      <c r="F902" t="e">
        <f>VLOOKUP(Tabla10[[#This Row],[Columna1]],Tabla9[],33,3)</f>
        <v>#REF!</v>
      </c>
      <c r="G902" t="e">
        <f>VLOOKUP(Tabla10[[#This Row],[Columna1]],Tabla9[],3,0)</f>
        <v>#N/A</v>
      </c>
      <c r="H902" t="s">
        <v>113</v>
      </c>
    </row>
    <row r="903" spans="1:8" hidden="1" x14ac:dyDescent="0.25">
      <c r="A903" t="s">
        <v>4006</v>
      </c>
      <c r="B903" t="e">
        <f>VLOOKUP(Tabla10[[#This Row],[Columna1]],Tabla9[],1,0)</f>
        <v>#N/A</v>
      </c>
      <c r="C903" t="s">
        <v>173</v>
      </c>
      <c r="D903" t="e">
        <f>VLOOKUP(Tabla10[[#This Row],[Columna1]],Tabla9[],8,0)</f>
        <v>#N/A</v>
      </c>
      <c r="E903" t="s">
        <v>177</v>
      </c>
      <c r="F903" t="e">
        <f>VLOOKUP(Tabla10[[#This Row],[Columna1]],Tabla9[],33,3)</f>
        <v>#REF!</v>
      </c>
      <c r="G903" t="e">
        <f>VLOOKUP(Tabla10[[#This Row],[Columna1]],Tabla9[],3,0)</f>
        <v>#N/A</v>
      </c>
      <c r="H903" t="s">
        <v>113</v>
      </c>
    </row>
    <row r="904" spans="1:8" hidden="1" x14ac:dyDescent="0.25">
      <c r="A904" t="s">
        <v>1033</v>
      </c>
      <c r="B904" t="e">
        <f>VLOOKUP(Tabla10[[#This Row],[Columna1]],Tabla9[],1,0)</f>
        <v>#N/A</v>
      </c>
      <c r="C904" t="s">
        <v>173</v>
      </c>
      <c r="D904" t="e">
        <f>VLOOKUP(Tabla10[[#This Row],[Columna1]],Tabla9[],8,0)</f>
        <v>#N/A</v>
      </c>
      <c r="E904" t="s">
        <v>177</v>
      </c>
      <c r="F904" t="e">
        <f>VLOOKUP(Tabla10[[#This Row],[Columna1]],Tabla9[],33,3)</f>
        <v>#REF!</v>
      </c>
      <c r="G904" t="e">
        <f>VLOOKUP(Tabla10[[#This Row],[Columna1]],Tabla9[],3,0)</f>
        <v>#N/A</v>
      </c>
      <c r="H904" t="s">
        <v>140</v>
      </c>
    </row>
    <row r="905" spans="1:8" hidden="1" x14ac:dyDescent="0.25">
      <c r="A905" t="s">
        <v>1034</v>
      </c>
      <c r="B905" t="e">
        <f>VLOOKUP(Tabla10[[#This Row],[Columna1]],Tabla9[],1,0)</f>
        <v>#N/A</v>
      </c>
      <c r="C905" t="s">
        <v>173</v>
      </c>
      <c r="D905" t="e">
        <f>VLOOKUP(Tabla10[[#This Row],[Columna1]],Tabla9[],8,0)</f>
        <v>#N/A</v>
      </c>
      <c r="E905" t="s">
        <v>177</v>
      </c>
      <c r="F905" t="e">
        <f>VLOOKUP(Tabla10[[#This Row],[Columna1]],Tabla9[],33,3)</f>
        <v>#REF!</v>
      </c>
      <c r="G905" t="e">
        <f>VLOOKUP(Tabla10[[#This Row],[Columna1]],Tabla9[],3,0)</f>
        <v>#N/A</v>
      </c>
      <c r="H905" t="s">
        <v>36</v>
      </c>
    </row>
    <row r="906" spans="1:8" hidden="1" x14ac:dyDescent="0.25">
      <c r="A906" t="s">
        <v>1035</v>
      </c>
      <c r="B906" t="e">
        <f>VLOOKUP(Tabla10[[#This Row],[Columna1]],Tabla9[],1,0)</f>
        <v>#N/A</v>
      </c>
      <c r="C906" t="s">
        <v>173</v>
      </c>
      <c r="D906" t="e">
        <f>VLOOKUP(Tabla10[[#This Row],[Columna1]],Tabla9[],8,0)</f>
        <v>#N/A</v>
      </c>
      <c r="E906" t="s">
        <v>177</v>
      </c>
      <c r="F906" t="e">
        <f>VLOOKUP(Tabla10[[#This Row],[Columna1]],Tabla9[],33,3)</f>
        <v>#REF!</v>
      </c>
      <c r="G906" t="e">
        <f>VLOOKUP(Tabla10[[#This Row],[Columna1]],Tabla9[],3,0)</f>
        <v>#N/A</v>
      </c>
      <c r="H906" t="s">
        <v>140</v>
      </c>
    </row>
    <row r="907" spans="1:8" hidden="1" x14ac:dyDescent="0.25">
      <c r="A907" t="s">
        <v>3974</v>
      </c>
      <c r="B907" t="e">
        <f>VLOOKUP(Tabla10[[#This Row],[Columna1]],Tabla9[],1,0)</f>
        <v>#N/A</v>
      </c>
      <c r="C907" t="s">
        <v>173</v>
      </c>
      <c r="D907" t="e">
        <f>VLOOKUP(Tabla10[[#This Row],[Columna1]],Tabla9[],8,0)</f>
        <v>#N/A</v>
      </c>
      <c r="E907" t="s">
        <v>177</v>
      </c>
      <c r="F907" t="e">
        <f>VLOOKUP(Tabla10[[#This Row],[Columna1]],Tabla9[],33,3)</f>
        <v>#REF!</v>
      </c>
      <c r="G907" t="e">
        <f>VLOOKUP(Tabla10[[#This Row],[Columna1]],Tabla9[],3,0)</f>
        <v>#N/A</v>
      </c>
      <c r="H907" t="s">
        <v>36</v>
      </c>
    </row>
    <row r="908" spans="1:8" hidden="1" x14ac:dyDescent="0.25">
      <c r="A908" t="s">
        <v>1036</v>
      </c>
      <c r="B908" t="e">
        <f>VLOOKUP(Tabla10[[#This Row],[Columna1]],Tabla9[],1,0)</f>
        <v>#N/A</v>
      </c>
      <c r="C908" t="s">
        <v>173</v>
      </c>
      <c r="D908" t="e">
        <f>VLOOKUP(Tabla10[[#This Row],[Columna1]],Tabla9[],8,0)</f>
        <v>#N/A</v>
      </c>
      <c r="E908" t="s">
        <v>185</v>
      </c>
      <c r="F908" t="e">
        <f>VLOOKUP(Tabla10[[#This Row],[Columna1]],Tabla9[],33,3)</f>
        <v>#REF!</v>
      </c>
      <c r="G908" t="e">
        <f>VLOOKUP(Tabla10[[#This Row],[Columna1]],Tabla9[],3,0)</f>
        <v>#N/A</v>
      </c>
      <c r="H908" t="s">
        <v>142</v>
      </c>
    </row>
    <row r="909" spans="1:8" hidden="1" x14ac:dyDescent="0.25">
      <c r="A909" t="s">
        <v>1037</v>
      </c>
      <c r="B909" t="e">
        <f>VLOOKUP(Tabla10[[#This Row],[Columna1]],Tabla9[],1,0)</f>
        <v>#N/A</v>
      </c>
      <c r="C909" t="s">
        <v>173</v>
      </c>
      <c r="D909" t="e">
        <f>VLOOKUP(Tabla10[[#This Row],[Columna1]],Tabla9[],8,0)</f>
        <v>#N/A</v>
      </c>
      <c r="E909" t="s">
        <v>177</v>
      </c>
      <c r="F909" t="e">
        <f>VLOOKUP(Tabla10[[#This Row],[Columna1]],Tabla9[],33,3)</f>
        <v>#REF!</v>
      </c>
      <c r="G909" t="e">
        <f>VLOOKUP(Tabla10[[#This Row],[Columna1]],Tabla9[],3,0)</f>
        <v>#N/A</v>
      </c>
      <c r="H909" t="s">
        <v>42</v>
      </c>
    </row>
    <row r="910" spans="1:8" hidden="1" x14ac:dyDescent="0.25">
      <c r="A910" t="s">
        <v>1038</v>
      </c>
      <c r="B910" t="e">
        <f>VLOOKUP(Tabla10[[#This Row],[Columna1]],Tabla9[],1,0)</f>
        <v>#N/A</v>
      </c>
      <c r="C910" t="s">
        <v>173</v>
      </c>
      <c r="D910" t="e">
        <f>VLOOKUP(Tabla10[[#This Row],[Columna1]],Tabla9[],8,0)</f>
        <v>#N/A</v>
      </c>
      <c r="E910" t="s">
        <v>177</v>
      </c>
      <c r="F910" t="e">
        <f>VLOOKUP(Tabla10[[#This Row],[Columna1]],Tabla9[],33,3)</f>
        <v>#REF!</v>
      </c>
      <c r="G910" t="e">
        <f>VLOOKUP(Tabla10[[#This Row],[Columna1]],Tabla9[],3,0)</f>
        <v>#N/A</v>
      </c>
      <c r="H910" t="s">
        <v>113</v>
      </c>
    </row>
    <row r="911" spans="1:8" hidden="1" x14ac:dyDescent="0.25">
      <c r="A911" t="s">
        <v>1039</v>
      </c>
      <c r="B911" t="e">
        <f>VLOOKUP(Tabla10[[#This Row],[Columna1]],Tabla9[],1,0)</f>
        <v>#N/A</v>
      </c>
      <c r="C911" t="s">
        <v>173</v>
      </c>
      <c r="D911" t="e">
        <f>VLOOKUP(Tabla10[[#This Row],[Columna1]],Tabla9[],8,0)</f>
        <v>#N/A</v>
      </c>
      <c r="E911" t="s">
        <v>180</v>
      </c>
      <c r="F911" t="e">
        <f>VLOOKUP(Tabla10[[#This Row],[Columna1]],Tabla9[],33,3)</f>
        <v>#REF!</v>
      </c>
      <c r="G911" t="e">
        <f>VLOOKUP(Tabla10[[#This Row],[Columna1]],Tabla9[],3,0)</f>
        <v>#N/A</v>
      </c>
      <c r="H911" t="s">
        <v>143</v>
      </c>
    </row>
    <row r="912" spans="1:8" hidden="1" x14ac:dyDescent="0.25">
      <c r="A912" t="s">
        <v>1040</v>
      </c>
      <c r="B912" t="e">
        <f>VLOOKUP(Tabla10[[#This Row],[Columna1]],Tabla9[],1,0)</f>
        <v>#N/A</v>
      </c>
      <c r="C912" t="s">
        <v>173</v>
      </c>
      <c r="D912" t="e">
        <f>VLOOKUP(Tabla10[[#This Row],[Columna1]],Tabla9[],8,0)</f>
        <v>#N/A</v>
      </c>
      <c r="E912" t="s">
        <v>177</v>
      </c>
      <c r="F912" t="e">
        <f>VLOOKUP(Tabla10[[#This Row],[Columna1]],Tabla9[],33,3)</f>
        <v>#REF!</v>
      </c>
      <c r="G912" t="e">
        <f>VLOOKUP(Tabla10[[#This Row],[Columna1]],Tabla9[],3,0)</f>
        <v>#N/A</v>
      </c>
      <c r="H912" t="s">
        <v>140</v>
      </c>
    </row>
    <row r="913" spans="1:8" hidden="1" x14ac:dyDescent="0.25">
      <c r="A913" t="s">
        <v>3953</v>
      </c>
      <c r="B913" t="e">
        <f>VLOOKUP(Tabla10[[#This Row],[Columna1]],Tabla9[],1,0)</f>
        <v>#N/A</v>
      </c>
      <c r="C913" t="s">
        <v>173</v>
      </c>
      <c r="D913" t="e">
        <f>VLOOKUP(Tabla10[[#This Row],[Columna1]],Tabla9[],8,0)</f>
        <v>#N/A</v>
      </c>
      <c r="E913" t="s">
        <v>181</v>
      </c>
      <c r="F913" t="e">
        <f>VLOOKUP(Tabla10[[#This Row],[Columna1]],Tabla9[],33,3)</f>
        <v>#REF!</v>
      </c>
      <c r="G913" t="e">
        <f>VLOOKUP(Tabla10[[#This Row],[Columna1]],Tabla9[],3,0)</f>
        <v>#N/A</v>
      </c>
      <c r="H913" t="s">
        <v>184</v>
      </c>
    </row>
    <row r="914" spans="1:8" hidden="1" x14ac:dyDescent="0.25">
      <c r="A914" t="s">
        <v>1041</v>
      </c>
      <c r="B914" t="e">
        <f>VLOOKUP(Tabla10[[#This Row],[Columna1]],Tabla9[],1,0)</f>
        <v>#N/A</v>
      </c>
      <c r="C914" t="s">
        <v>173</v>
      </c>
      <c r="D914" t="e">
        <f>VLOOKUP(Tabla10[[#This Row],[Columna1]],Tabla9[],8,0)</f>
        <v>#N/A</v>
      </c>
      <c r="E914" t="s">
        <v>182</v>
      </c>
      <c r="F914" t="e">
        <f>VLOOKUP(Tabla10[[#This Row],[Columna1]],Tabla9[],33,3)</f>
        <v>#REF!</v>
      </c>
      <c r="G914" t="e">
        <f>VLOOKUP(Tabla10[[#This Row],[Columna1]],Tabla9[],3,0)</f>
        <v>#N/A</v>
      </c>
      <c r="H914" t="s">
        <v>36</v>
      </c>
    </row>
    <row r="915" spans="1:8" hidden="1" x14ac:dyDescent="0.25">
      <c r="A915" t="s">
        <v>1042</v>
      </c>
      <c r="B915" t="e">
        <f>VLOOKUP(Tabla10[[#This Row],[Columna1]],Tabla9[],1,0)</f>
        <v>#N/A</v>
      </c>
      <c r="C915" t="s">
        <v>173</v>
      </c>
      <c r="D915" t="e">
        <f>VLOOKUP(Tabla10[[#This Row],[Columna1]],Tabla9[],8,0)</f>
        <v>#N/A</v>
      </c>
      <c r="E915" t="s">
        <v>176</v>
      </c>
      <c r="F915" t="e">
        <f>VLOOKUP(Tabla10[[#This Row],[Columna1]],Tabla9[],33,3)</f>
        <v>#REF!</v>
      </c>
      <c r="G915" t="e">
        <f>VLOOKUP(Tabla10[[#This Row],[Columna1]],Tabla9[],3,0)</f>
        <v>#N/A</v>
      </c>
      <c r="H915" t="s">
        <v>140</v>
      </c>
    </row>
    <row r="916" spans="1:8" hidden="1" x14ac:dyDescent="0.25">
      <c r="A916" t="s">
        <v>4007</v>
      </c>
      <c r="B916" t="e">
        <f>VLOOKUP(Tabla10[[#This Row],[Columna1]],Tabla9[],1,0)</f>
        <v>#N/A</v>
      </c>
      <c r="C916" t="s">
        <v>173</v>
      </c>
      <c r="D916" t="e">
        <f>VLOOKUP(Tabla10[[#This Row],[Columna1]],Tabla9[],8,0)</f>
        <v>#N/A</v>
      </c>
      <c r="E916" t="s">
        <v>177</v>
      </c>
      <c r="F916" t="e">
        <f>VLOOKUP(Tabla10[[#This Row],[Columna1]],Tabla9[],33,3)</f>
        <v>#REF!</v>
      </c>
      <c r="G916" t="e">
        <f>VLOOKUP(Tabla10[[#This Row],[Columna1]],Tabla9[],3,0)</f>
        <v>#N/A</v>
      </c>
      <c r="H916" t="s">
        <v>113</v>
      </c>
    </row>
    <row r="917" spans="1:8" hidden="1" x14ac:dyDescent="0.25">
      <c r="A917" t="s">
        <v>1043</v>
      </c>
      <c r="B917" t="e">
        <f>VLOOKUP(Tabla10[[#This Row],[Columna1]],Tabla9[],1,0)</f>
        <v>#N/A</v>
      </c>
      <c r="C917" t="s">
        <v>173</v>
      </c>
      <c r="D917" t="e">
        <f>VLOOKUP(Tabla10[[#This Row],[Columna1]],Tabla9[],8,0)</f>
        <v>#N/A</v>
      </c>
      <c r="E917" t="s">
        <v>177</v>
      </c>
      <c r="F917" t="e">
        <f>VLOOKUP(Tabla10[[#This Row],[Columna1]],Tabla9[],33,3)</f>
        <v>#REF!</v>
      </c>
      <c r="G917" t="e">
        <f>VLOOKUP(Tabla10[[#This Row],[Columna1]],Tabla9[],3,0)</f>
        <v>#N/A</v>
      </c>
      <c r="H917" t="s">
        <v>140</v>
      </c>
    </row>
    <row r="918" spans="1:8" hidden="1" x14ac:dyDescent="0.25">
      <c r="A918" t="s">
        <v>3895</v>
      </c>
      <c r="B918" t="e">
        <f>VLOOKUP(Tabla10[[#This Row],[Columna1]],Tabla9[],1,0)</f>
        <v>#N/A</v>
      </c>
      <c r="C918" t="s">
        <v>173</v>
      </c>
      <c r="D918" t="e">
        <f>VLOOKUP(Tabla10[[#This Row],[Columna1]],Tabla9[],8,0)</f>
        <v>#N/A</v>
      </c>
      <c r="E918" t="s">
        <v>179</v>
      </c>
      <c r="F918" t="e">
        <f>VLOOKUP(Tabla10[[#This Row],[Columna1]],Tabla9[],33,3)</f>
        <v>#REF!</v>
      </c>
      <c r="G918" t="e">
        <f>VLOOKUP(Tabla10[[#This Row],[Columna1]],Tabla9[],3,0)</f>
        <v>#N/A</v>
      </c>
      <c r="H918" t="s">
        <v>42</v>
      </c>
    </row>
    <row r="919" spans="1:8" hidden="1" x14ac:dyDescent="0.25">
      <c r="A919" t="s">
        <v>1044</v>
      </c>
      <c r="B919" t="e">
        <f>VLOOKUP(Tabla10[[#This Row],[Columna1]],Tabla9[],1,0)</f>
        <v>#N/A</v>
      </c>
      <c r="C919" t="s">
        <v>173</v>
      </c>
      <c r="D919" t="e">
        <f>VLOOKUP(Tabla10[[#This Row],[Columna1]],Tabla9[],8,0)</f>
        <v>#N/A</v>
      </c>
      <c r="E919" t="s">
        <v>185</v>
      </c>
      <c r="F919" t="e">
        <f>VLOOKUP(Tabla10[[#This Row],[Columna1]],Tabla9[],33,3)</f>
        <v>#REF!</v>
      </c>
      <c r="G919" t="e">
        <f>VLOOKUP(Tabla10[[#This Row],[Columna1]],Tabla9[],3,0)</f>
        <v>#N/A</v>
      </c>
      <c r="H919" t="s">
        <v>50</v>
      </c>
    </row>
    <row r="920" spans="1:8" hidden="1" x14ac:dyDescent="0.25">
      <c r="A920" t="s">
        <v>1045</v>
      </c>
      <c r="B920" t="e">
        <f>VLOOKUP(Tabla10[[#This Row],[Columna1]],Tabla9[],1,0)</f>
        <v>#N/A</v>
      </c>
      <c r="C920" t="s">
        <v>173</v>
      </c>
      <c r="D920" t="e">
        <f>VLOOKUP(Tabla10[[#This Row],[Columna1]],Tabla9[],8,0)</f>
        <v>#N/A</v>
      </c>
      <c r="E920" t="s">
        <v>177</v>
      </c>
      <c r="F920" t="e">
        <f>VLOOKUP(Tabla10[[#This Row],[Columna1]],Tabla9[],33,3)</f>
        <v>#REF!</v>
      </c>
      <c r="G920" t="e">
        <f>VLOOKUP(Tabla10[[#This Row],[Columna1]],Tabla9[],3,0)</f>
        <v>#N/A</v>
      </c>
      <c r="H920" t="s">
        <v>140</v>
      </c>
    </row>
    <row r="921" spans="1:8" hidden="1" x14ac:dyDescent="0.25">
      <c r="A921" t="s">
        <v>1046</v>
      </c>
      <c r="B921" t="e">
        <f>VLOOKUP(Tabla10[[#This Row],[Columna1]],Tabla9[],1,0)</f>
        <v>#N/A</v>
      </c>
      <c r="C921" t="s">
        <v>173</v>
      </c>
      <c r="D921" t="e">
        <f>VLOOKUP(Tabla10[[#This Row],[Columna1]],Tabla9[],8,0)</f>
        <v>#N/A</v>
      </c>
      <c r="E921" t="s">
        <v>174</v>
      </c>
      <c r="F921" t="e">
        <f>VLOOKUP(Tabla10[[#This Row],[Columna1]],Tabla9[],33,3)</f>
        <v>#REF!</v>
      </c>
      <c r="G921" t="e">
        <f>VLOOKUP(Tabla10[[#This Row],[Columna1]],Tabla9[],3,0)</f>
        <v>#N/A</v>
      </c>
      <c r="H921" t="s">
        <v>148</v>
      </c>
    </row>
    <row r="922" spans="1:8" hidden="1" x14ac:dyDescent="0.25">
      <c r="A922" t="s">
        <v>1047</v>
      </c>
      <c r="B922" t="e">
        <f>VLOOKUP(Tabla10[[#This Row],[Columna1]],Tabla9[],1,0)</f>
        <v>#N/A</v>
      </c>
      <c r="C922" t="s">
        <v>173</v>
      </c>
      <c r="D922" t="e">
        <f>VLOOKUP(Tabla10[[#This Row],[Columna1]],Tabla9[],8,0)</f>
        <v>#N/A</v>
      </c>
      <c r="E922" t="s">
        <v>181</v>
      </c>
      <c r="F922" t="e">
        <f>VLOOKUP(Tabla10[[#This Row],[Columna1]],Tabla9[],33,3)</f>
        <v>#REF!</v>
      </c>
      <c r="G922" t="e">
        <f>VLOOKUP(Tabla10[[#This Row],[Columna1]],Tabla9[],3,0)</f>
        <v>#N/A</v>
      </c>
      <c r="H922" t="s">
        <v>184</v>
      </c>
    </row>
    <row r="923" spans="1:8" hidden="1" x14ac:dyDescent="0.25">
      <c r="A923" t="s">
        <v>1048</v>
      </c>
      <c r="B923" t="e">
        <f>VLOOKUP(Tabla10[[#This Row],[Columna1]],Tabla9[],1,0)</f>
        <v>#N/A</v>
      </c>
      <c r="C923" t="s">
        <v>173</v>
      </c>
      <c r="D923" t="e">
        <f>VLOOKUP(Tabla10[[#This Row],[Columna1]],Tabla9[],8,0)</f>
        <v>#N/A</v>
      </c>
      <c r="E923" t="s">
        <v>177</v>
      </c>
      <c r="F923" t="e">
        <f>VLOOKUP(Tabla10[[#This Row],[Columna1]],Tabla9[],33,3)</f>
        <v>#REF!</v>
      </c>
      <c r="G923" t="e">
        <f>VLOOKUP(Tabla10[[#This Row],[Columna1]],Tabla9[],3,0)</f>
        <v>#N/A</v>
      </c>
      <c r="H923" t="s">
        <v>140</v>
      </c>
    </row>
    <row r="924" spans="1:8" hidden="1" x14ac:dyDescent="0.25">
      <c r="A924" t="s">
        <v>1049</v>
      </c>
      <c r="B924" t="e">
        <f>VLOOKUP(Tabla10[[#This Row],[Columna1]],Tabla9[],1,0)</f>
        <v>#N/A</v>
      </c>
      <c r="C924" t="s">
        <v>173</v>
      </c>
      <c r="D924" t="e">
        <f>VLOOKUP(Tabla10[[#This Row],[Columna1]],Tabla9[],8,0)</f>
        <v>#N/A</v>
      </c>
      <c r="E924" t="s">
        <v>181</v>
      </c>
      <c r="F924" t="e">
        <f>VLOOKUP(Tabla10[[#This Row],[Columna1]],Tabla9[],33,3)</f>
        <v>#REF!</v>
      </c>
      <c r="G924" t="e">
        <f>VLOOKUP(Tabla10[[#This Row],[Columna1]],Tabla9[],3,0)</f>
        <v>#N/A</v>
      </c>
      <c r="H924" t="s">
        <v>148</v>
      </c>
    </row>
    <row r="925" spans="1:8" hidden="1" x14ac:dyDescent="0.25">
      <c r="A925" t="s">
        <v>3951</v>
      </c>
      <c r="B925" t="e">
        <f>VLOOKUP(Tabla10[[#This Row],[Columna1]],Tabla9[],1,0)</f>
        <v>#N/A</v>
      </c>
      <c r="C925" t="s">
        <v>173</v>
      </c>
      <c r="D925" t="e">
        <f>VLOOKUP(Tabla10[[#This Row],[Columna1]],Tabla9[],8,0)</f>
        <v>#N/A</v>
      </c>
      <c r="E925" t="s">
        <v>181</v>
      </c>
      <c r="F925" t="e">
        <f>VLOOKUP(Tabla10[[#This Row],[Columna1]],Tabla9[],33,3)</f>
        <v>#REF!</v>
      </c>
      <c r="G925" t="e">
        <f>VLOOKUP(Tabla10[[#This Row],[Columna1]],Tabla9[],3,0)</f>
        <v>#N/A</v>
      </c>
      <c r="H925" t="s">
        <v>184</v>
      </c>
    </row>
    <row r="926" spans="1:8" hidden="1" x14ac:dyDescent="0.25">
      <c r="A926" t="s">
        <v>1050</v>
      </c>
      <c r="B926" t="e">
        <f>VLOOKUP(Tabla10[[#This Row],[Columna1]],Tabla9[],1,0)</f>
        <v>#N/A</v>
      </c>
      <c r="C926" t="s">
        <v>173</v>
      </c>
      <c r="D926" t="e">
        <f>VLOOKUP(Tabla10[[#This Row],[Columna1]],Tabla9[],8,0)</f>
        <v>#N/A</v>
      </c>
      <c r="E926" t="s">
        <v>176</v>
      </c>
      <c r="F926" t="e">
        <f>VLOOKUP(Tabla10[[#This Row],[Columna1]],Tabla9[],33,3)</f>
        <v>#REF!</v>
      </c>
      <c r="G926" t="e">
        <f>VLOOKUP(Tabla10[[#This Row],[Columna1]],Tabla9[],3,0)</f>
        <v>#N/A</v>
      </c>
      <c r="H926" t="s">
        <v>140</v>
      </c>
    </row>
    <row r="927" spans="1:8" hidden="1" x14ac:dyDescent="0.25">
      <c r="A927" t="s">
        <v>1051</v>
      </c>
      <c r="B927" t="e">
        <f>VLOOKUP(Tabla10[[#This Row],[Columna1]],Tabla9[],1,0)</f>
        <v>#N/A</v>
      </c>
      <c r="C927" t="s">
        <v>173</v>
      </c>
      <c r="D927" t="e">
        <f>VLOOKUP(Tabla10[[#This Row],[Columna1]],Tabla9[],8,0)</f>
        <v>#N/A</v>
      </c>
      <c r="E927" t="s">
        <v>177</v>
      </c>
      <c r="F927" t="e">
        <f>VLOOKUP(Tabla10[[#This Row],[Columna1]],Tabla9[],33,3)</f>
        <v>#REF!</v>
      </c>
      <c r="G927" t="e">
        <f>VLOOKUP(Tabla10[[#This Row],[Columna1]],Tabla9[],3,0)</f>
        <v>#N/A</v>
      </c>
      <c r="H927" t="s">
        <v>113</v>
      </c>
    </row>
    <row r="928" spans="1:8" hidden="1" x14ac:dyDescent="0.25">
      <c r="A928" t="s">
        <v>1052</v>
      </c>
      <c r="B928" t="e">
        <f>VLOOKUP(Tabla10[[#This Row],[Columna1]],Tabla9[],1,0)</f>
        <v>#N/A</v>
      </c>
      <c r="C928" t="s">
        <v>173</v>
      </c>
      <c r="D928" t="e">
        <f>VLOOKUP(Tabla10[[#This Row],[Columna1]],Tabla9[],8,0)</f>
        <v>#N/A</v>
      </c>
      <c r="E928" t="s">
        <v>177</v>
      </c>
      <c r="F928" t="e">
        <f>VLOOKUP(Tabla10[[#This Row],[Columna1]],Tabla9[],33,3)</f>
        <v>#REF!</v>
      </c>
      <c r="G928" t="e">
        <f>VLOOKUP(Tabla10[[#This Row],[Columna1]],Tabla9[],3,0)</f>
        <v>#N/A</v>
      </c>
      <c r="H928" t="s">
        <v>113</v>
      </c>
    </row>
    <row r="929" spans="1:8" hidden="1" x14ac:dyDescent="0.25">
      <c r="A929" t="s">
        <v>1053</v>
      </c>
      <c r="B929" t="e">
        <f>VLOOKUP(Tabla10[[#This Row],[Columna1]],Tabla9[],1,0)</f>
        <v>#N/A</v>
      </c>
      <c r="C929" t="s">
        <v>173</v>
      </c>
      <c r="D929" t="e">
        <f>VLOOKUP(Tabla10[[#This Row],[Columna1]],Tabla9[],8,0)</f>
        <v>#N/A</v>
      </c>
      <c r="E929" t="s">
        <v>177</v>
      </c>
      <c r="F929" t="e">
        <f>VLOOKUP(Tabla10[[#This Row],[Columna1]],Tabla9[],33,3)</f>
        <v>#REF!</v>
      </c>
      <c r="G929" t="e">
        <f>VLOOKUP(Tabla10[[#This Row],[Columna1]],Tabla9[],3,0)</f>
        <v>#N/A</v>
      </c>
      <c r="H929" t="s">
        <v>140</v>
      </c>
    </row>
    <row r="930" spans="1:8" hidden="1" x14ac:dyDescent="0.25">
      <c r="A930" t="s">
        <v>3972</v>
      </c>
      <c r="B930" t="e">
        <f>VLOOKUP(Tabla10[[#This Row],[Columna1]],Tabla9[],1,0)</f>
        <v>#N/A</v>
      </c>
      <c r="C930" t="s">
        <v>173</v>
      </c>
      <c r="D930" t="e">
        <f>VLOOKUP(Tabla10[[#This Row],[Columna1]],Tabla9[],8,0)</f>
        <v>#N/A</v>
      </c>
      <c r="E930" t="s">
        <v>182</v>
      </c>
      <c r="F930" t="e">
        <f>VLOOKUP(Tabla10[[#This Row],[Columna1]],Tabla9[],33,3)</f>
        <v>#REF!</v>
      </c>
      <c r="G930" t="e">
        <f>VLOOKUP(Tabla10[[#This Row],[Columna1]],Tabla9[],3,0)</f>
        <v>#N/A</v>
      </c>
      <c r="H930" t="s">
        <v>125</v>
      </c>
    </row>
    <row r="931" spans="1:8" hidden="1" x14ac:dyDescent="0.25">
      <c r="A931" t="s">
        <v>1054</v>
      </c>
      <c r="B931" t="e">
        <f>VLOOKUP(Tabla10[[#This Row],[Columna1]],Tabla9[],1,0)</f>
        <v>#N/A</v>
      </c>
      <c r="C931" t="s">
        <v>173</v>
      </c>
      <c r="D931" t="e">
        <f>VLOOKUP(Tabla10[[#This Row],[Columna1]],Tabla9[],8,0)</f>
        <v>#N/A</v>
      </c>
      <c r="E931" t="s">
        <v>177</v>
      </c>
      <c r="F931" t="e">
        <f>VLOOKUP(Tabla10[[#This Row],[Columna1]],Tabla9[],33,3)</f>
        <v>#REF!</v>
      </c>
      <c r="G931" t="e">
        <f>VLOOKUP(Tabla10[[#This Row],[Columna1]],Tabla9[],3,0)</f>
        <v>#N/A</v>
      </c>
      <c r="H931" t="s">
        <v>113</v>
      </c>
    </row>
    <row r="932" spans="1:8" hidden="1" x14ac:dyDescent="0.25">
      <c r="A932" t="s">
        <v>1055</v>
      </c>
      <c r="B932" t="e">
        <f>VLOOKUP(Tabla10[[#This Row],[Columna1]],Tabla9[],1,0)</f>
        <v>#N/A</v>
      </c>
      <c r="C932" t="s">
        <v>173</v>
      </c>
      <c r="D932" t="e">
        <f>VLOOKUP(Tabla10[[#This Row],[Columna1]],Tabla9[],8,0)</f>
        <v>#N/A</v>
      </c>
      <c r="E932" t="s">
        <v>177</v>
      </c>
      <c r="F932" t="e">
        <f>VLOOKUP(Tabla10[[#This Row],[Columna1]],Tabla9[],33,3)</f>
        <v>#REF!</v>
      </c>
      <c r="G932" t="e">
        <f>VLOOKUP(Tabla10[[#This Row],[Columna1]],Tabla9[],3,0)</f>
        <v>#N/A</v>
      </c>
      <c r="H932" t="s">
        <v>140</v>
      </c>
    </row>
    <row r="933" spans="1:8" hidden="1" x14ac:dyDescent="0.25">
      <c r="A933" t="s">
        <v>1056</v>
      </c>
      <c r="B933" t="e">
        <f>VLOOKUP(Tabla10[[#This Row],[Columna1]],Tabla9[],1,0)</f>
        <v>#N/A</v>
      </c>
      <c r="C933" t="s">
        <v>173</v>
      </c>
      <c r="D933" t="e">
        <f>VLOOKUP(Tabla10[[#This Row],[Columna1]],Tabla9[],8,0)</f>
        <v>#N/A</v>
      </c>
      <c r="E933" t="s">
        <v>177</v>
      </c>
      <c r="F933" t="e">
        <f>VLOOKUP(Tabla10[[#This Row],[Columna1]],Tabla9[],33,3)</f>
        <v>#REF!</v>
      </c>
      <c r="G933" t="e">
        <f>VLOOKUP(Tabla10[[#This Row],[Columna1]],Tabla9[],3,0)</f>
        <v>#N/A</v>
      </c>
      <c r="H933" t="s">
        <v>42</v>
      </c>
    </row>
    <row r="934" spans="1:8" hidden="1" x14ac:dyDescent="0.25">
      <c r="A934" t="s">
        <v>1057</v>
      </c>
      <c r="B934" t="e">
        <f>VLOOKUP(Tabla10[[#This Row],[Columna1]],Tabla9[],1,0)</f>
        <v>#N/A</v>
      </c>
      <c r="C934" t="s">
        <v>173</v>
      </c>
      <c r="D934" t="e">
        <f>VLOOKUP(Tabla10[[#This Row],[Columna1]],Tabla9[],8,0)</f>
        <v>#N/A</v>
      </c>
      <c r="E934" t="s">
        <v>176</v>
      </c>
      <c r="F934" t="e">
        <f>VLOOKUP(Tabla10[[#This Row],[Columna1]],Tabla9[],33,3)</f>
        <v>#REF!</v>
      </c>
      <c r="G934" t="e">
        <f>VLOOKUP(Tabla10[[#This Row],[Columna1]],Tabla9[],3,0)</f>
        <v>#N/A</v>
      </c>
      <c r="H934" t="s">
        <v>125</v>
      </c>
    </row>
    <row r="935" spans="1:8" hidden="1" x14ac:dyDescent="0.25">
      <c r="A935" t="s">
        <v>1058</v>
      </c>
      <c r="B935" t="e">
        <f>VLOOKUP(Tabla10[[#This Row],[Columna1]],Tabla9[],1,0)</f>
        <v>#N/A</v>
      </c>
      <c r="C935" t="s">
        <v>173</v>
      </c>
      <c r="D935" t="e">
        <f>VLOOKUP(Tabla10[[#This Row],[Columna1]],Tabla9[],8,0)</f>
        <v>#N/A</v>
      </c>
      <c r="E935" t="s">
        <v>176</v>
      </c>
      <c r="F935" t="e">
        <f>VLOOKUP(Tabla10[[#This Row],[Columna1]],Tabla9[],33,3)</f>
        <v>#REF!</v>
      </c>
      <c r="G935" t="e">
        <f>VLOOKUP(Tabla10[[#This Row],[Columna1]],Tabla9[],3,0)</f>
        <v>#N/A</v>
      </c>
      <c r="H935" t="s">
        <v>125</v>
      </c>
    </row>
    <row r="936" spans="1:8" hidden="1" x14ac:dyDescent="0.25">
      <c r="A936" t="s">
        <v>1059</v>
      </c>
      <c r="B936" t="e">
        <f>VLOOKUP(Tabla10[[#This Row],[Columna1]],Tabla9[],1,0)</f>
        <v>#N/A</v>
      </c>
      <c r="C936" t="s">
        <v>173</v>
      </c>
      <c r="D936" t="e">
        <f>VLOOKUP(Tabla10[[#This Row],[Columna1]],Tabla9[],8,0)</f>
        <v>#N/A</v>
      </c>
      <c r="E936" t="s">
        <v>177</v>
      </c>
      <c r="F936" t="e">
        <f>VLOOKUP(Tabla10[[#This Row],[Columna1]],Tabla9[],33,3)</f>
        <v>#REF!</v>
      </c>
      <c r="G936" t="e">
        <f>VLOOKUP(Tabla10[[#This Row],[Columna1]],Tabla9[],3,0)</f>
        <v>#N/A</v>
      </c>
      <c r="H936" t="s">
        <v>36</v>
      </c>
    </row>
    <row r="937" spans="1:8" hidden="1" x14ac:dyDescent="0.25">
      <c r="A937" t="s">
        <v>1060</v>
      </c>
      <c r="B937" t="e">
        <f>VLOOKUP(Tabla10[[#This Row],[Columna1]],Tabla9[],1,0)</f>
        <v>#N/A</v>
      </c>
      <c r="C937" t="s">
        <v>173</v>
      </c>
      <c r="D937" t="e">
        <f>VLOOKUP(Tabla10[[#This Row],[Columna1]],Tabla9[],8,0)</f>
        <v>#N/A</v>
      </c>
      <c r="E937" t="s">
        <v>177</v>
      </c>
      <c r="F937" t="e">
        <f>VLOOKUP(Tabla10[[#This Row],[Columna1]],Tabla9[],33,3)</f>
        <v>#REF!</v>
      </c>
      <c r="G937" t="e">
        <f>VLOOKUP(Tabla10[[#This Row],[Columna1]],Tabla9[],3,0)</f>
        <v>#N/A</v>
      </c>
      <c r="H937" t="s">
        <v>140</v>
      </c>
    </row>
    <row r="938" spans="1:8" hidden="1" x14ac:dyDescent="0.25">
      <c r="A938" t="s">
        <v>4013</v>
      </c>
      <c r="B938" t="e">
        <f>VLOOKUP(Tabla10[[#This Row],[Columna1]],Tabla9[],1,0)</f>
        <v>#N/A</v>
      </c>
      <c r="C938" t="s">
        <v>173</v>
      </c>
      <c r="D938" t="e">
        <f>VLOOKUP(Tabla10[[#This Row],[Columna1]],Tabla9[],8,0)</f>
        <v>#N/A</v>
      </c>
      <c r="E938" t="s">
        <v>177</v>
      </c>
      <c r="F938" t="e">
        <f>VLOOKUP(Tabla10[[#This Row],[Columna1]],Tabla9[],33,3)</f>
        <v>#REF!</v>
      </c>
      <c r="G938" t="e">
        <f>VLOOKUP(Tabla10[[#This Row],[Columna1]],Tabla9[],3,0)</f>
        <v>#N/A</v>
      </c>
      <c r="H938" t="s">
        <v>113</v>
      </c>
    </row>
    <row r="939" spans="1:8" hidden="1" x14ac:dyDescent="0.25">
      <c r="A939" t="s">
        <v>1061</v>
      </c>
      <c r="B939" t="e">
        <f>VLOOKUP(Tabla10[[#This Row],[Columna1]],Tabla9[],1,0)</f>
        <v>#N/A</v>
      </c>
      <c r="C939" t="s">
        <v>173</v>
      </c>
      <c r="D939" t="e">
        <f>VLOOKUP(Tabla10[[#This Row],[Columna1]],Tabla9[],8,0)</f>
        <v>#N/A</v>
      </c>
      <c r="E939" t="s">
        <v>176</v>
      </c>
      <c r="F939" t="e">
        <f>VLOOKUP(Tabla10[[#This Row],[Columna1]],Tabla9[],33,3)</f>
        <v>#REF!</v>
      </c>
      <c r="G939" t="e">
        <f>VLOOKUP(Tabla10[[#This Row],[Columna1]],Tabla9[],3,0)</f>
        <v>#N/A</v>
      </c>
      <c r="H939" t="s">
        <v>140</v>
      </c>
    </row>
    <row r="940" spans="1:8" hidden="1" x14ac:dyDescent="0.25">
      <c r="A940" t="s">
        <v>3883</v>
      </c>
      <c r="B940" t="e">
        <f>VLOOKUP(Tabla10[[#This Row],[Columna1]],Tabla9[],1,0)</f>
        <v>#N/A</v>
      </c>
      <c r="C940" t="s">
        <v>173</v>
      </c>
      <c r="D940" t="e">
        <f>VLOOKUP(Tabla10[[#This Row],[Columna1]],Tabla9[],8,0)</f>
        <v>#N/A</v>
      </c>
      <c r="E940" t="s">
        <v>179</v>
      </c>
      <c r="F940" t="e">
        <f>VLOOKUP(Tabla10[[#This Row],[Columna1]],Tabla9[],33,3)</f>
        <v>#REF!</v>
      </c>
      <c r="G940" t="e">
        <f>VLOOKUP(Tabla10[[#This Row],[Columna1]],Tabla9[],3,0)</f>
        <v>#N/A</v>
      </c>
      <c r="H940" t="s">
        <v>45</v>
      </c>
    </row>
    <row r="941" spans="1:8" hidden="1" x14ac:dyDescent="0.25">
      <c r="A941" t="s">
        <v>1062</v>
      </c>
      <c r="B941" t="e">
        <f>VLOOKUP(Tabla10[[#This Row],[Columna1]],Tabla9[],1,0)</f>
        <v>#N/A</v>
      </c>
      <c r="C941" t="s">
        <v>173</v>
      </c>
      <c r="D941" t="e">
        <f>VLOOKUP(Tabla10[[#This Row],[Columna1]],Tabla9[],8,0)</f>
        <v>#N/A</v>
      </c>
      <c r="E941" t="s">
        <v>176</v>
      </c>
      <c r="F941" t="e">
        <f>VLOOKUP(Tabla10[[#This Row],[Columna1]],Tabla9[],33,3)</f>
        <v>#REF!</v>
      </c>
      <c r="G941" t="e">
        <f>VLOOKUP(Tabla10[[#This Row],[Columna1]],Tabla9[],3,0)</f>
        <v>#N/A</v>
      </c>
      <c r="H941" t="s">
        <v>140</v>
      </c>
    </row>
    <row r="942" spans="1:8" hidden="1" x14ac:dyDescent="0.25">
      <c r="A942" t="s">
        <v>1063</v>
      </c>
      <c r="B942" t="e">
        <f>VLOOKUP(Tabla10[[#This Row],[Columna1]],Tabla9[],1,0)</f>
        <v>#N/A</v>
      </c>
      <c r="C942" t="s">
        <v>173</v>
      </c>
      <c r="D942" t="e">
        <f>VLOOKUP(Tabla10[[#This Row],[Columna1]],Tabla9[],8,0)</f>
        <v>#N/A</v>
      </c>
      <c r="E942" t="s">
        <v>177</v>
      </c>
      <c r="F942" t="e">
        <f>VLOOKUP(Tabla10[[#This Row],[Columna1]],Tabla9[],33,3)</f>
        <v>#REF!</v>
      </c>
      <c r="G942" t="e">
        <f>VLOOKUP(Tabla10[[#This Row],[Columna1]],Tabla9[],3,0)</f>
        <v>#N/A</v>
      </c>
      <c r="H942" t="s">
        <v>140</v>
      </c>
    </row>
    <row r="943" spans="1:8" hidden="1" x14ac:dyDescent="0.25">
      <c r="A943" t="s">
        <v>1064</v>
      </c>
      <c r="B943" t="e">
        <f>VLOOKUP(Tabla10[[#This Row],[Columna1]],Tabla9[],1,0)</f>
        <v>#N/A</v>
      </c>
      <c r="C943" t="s">
        <v>173</v>
      </c>
      <c r="D943" t="e">
        <f>VLOOKUP(Tabla10[[#This Row],[Columna1]],Tabla9[],8,0)</f>
        <v>#N/A</v>
      </c>
      <c r="E943" t="s">
        <v>182</v>
      </c>
      <c r="F943" t="e">
        <f>VLOOKUP(Tabla10[[#This Row],[Columna1]],Tabla9[],33,3)</f>
        <v>#REF!</v>
      </c>
      <c r="G943" t="e">
        <f>VLOOKUP(Tabla10[[#This Row],[Columna1]],Tabla9[],3,0)</f>
        <v>#N/A</v>
      </c>
      <c r="H943" t="s">
        <v>125</v>
      </c>
    </row>
    <row r="944" spans="1:8" hidden="1" x14ac:dyDescent="0.25">
      <c r="A944" t="s">
        <v>1065</v>
      </c>
      <c r="B944" t="str">
        <f>VLOOKUP(Tabla10[[#This Row],[Columna1]],Tabla9[],1,0)</f>
        <v>DE LAMADRID TELLEZ JOSE LUIS</v>
      </c>
      <c r="C944" t="s">
        <v>173</v>
      </c>
      <c r="D944" t="str">
        <f>VLOOKUP(Tabla10[[#This Row],[Columna1]],Tabla9[],8,0)</f>
        <v>DIRECTOR GENERAL DESP DEL C DIRECTOR DE SERVICIOS PUBLICOS MUNICIPALES</v>
      </c>
      <c r="E944" t="s">
        <v>178</v>
      </c>
      <c r="F944" t="e">
        <f>VLOOKUP(Tabla10[[#This Row],[Columna1]],Tabla9[],33,3)</f>
        <v>#REF!</v>
      </c>
      <c r="G944" t="str">
        <f>VLOOKUP(Tabla10[[#This Row],[Columna1]],Tabla9[],3,0)</f>
        <v>DIRECTOR GENERAL</v>
      </c>
      <c r="H944" t="s">
        <v>80</v>
      </c>
    </row>
    <row r="945" spans="1:8" hidden="1" x14ac:dyDescent="0.25">
      <c r="A945" t="s">
        <v>1066</v>
      </c>
      <c r="B945" t="e">
        <f>VLOOKUP(Tabla10[[#This Row],[Columna1]],Tabla9[],1,0)</f>
        <v>#N/A</v>
      </c>
      <c r="C945" t="s">
        <v>173</v>
      </c>
      <c r="D945" t="e">
        <f>VLOOKUP(Tabla10[[#This Row],[Columna1]],Tabla9[],8,0)</f>
        <v>#N/A</v>
      </c>
      <c r="E945" t="s">
        <v>181</v>
      </c>
      <c r="F945" t="e">
        <f>VLOOKUP(Tabla10[[#This Row],[Columna1]],Tabla9[],33,3)</f>
        <v>#REF!</v>
      </c>
      <c r="G945" t="e">
        <f>VLOOKUP(Tabla10[[#This Row],[Columna1]],Tabla9[],3,0)</f>
        <v>#N/A</v>
      </c>
      <c r="H945" t="s">
        <v>148</v>
      </c>
    </row>
    <row r="946" spans="1:8" hidden="1" x14ac:dyDescent="0.25">
      <c r="A946" t="s">
        <v>1067</v>
      </c>
      <c r="B946" t="e">
        <f>VLOOKUP(Tabla10[[#This Row],[Columna1]],Tabla9[],1,0)</f>
        <v>#N/A</v>
      </c>
      <c r="C946" t="s">
        <v>173</v>
      </c>
      <c r="D946" t="e">
        <f>VLOOKUP(Tabla10[[#This Row],[Columna1]],Tabla9[],8,0)</f>
        <v>#N/A</v>
      </c>
      <c r="E946" t="s">
        <v>176</v>
      </c>
      <c r="F946" t="e">
        <f>VLOOKUP(Tabla10[[#This Row],[Columna1]],Tabla9[],33,3)</f>
        <v>#REF!</v>
      </c>
      <c r="G946" t="e">
        <f>VLOOKUP(Tabla10[[#This Row],[Columna1]],Tabla9[],3,0)</f>
        <v>#N/A</v>
      </c>
      <c r="H946" t="s">
        <v>140</v>
      </c>
    </row>
    <row r="947" spans="1:8" hidden="1" x14ac:dyDescent="0.25">
      <c r="A947" t="s">
        <v>3941</v>
      </c>
      <c r="B947" t="e">
        <f>VLOOKUP(Tabla10[[#This Row],[Columna1]],Tabla9[],1,0)</f>
        <v>#N/A</v>
      </c>
      <c r="C947" t="s">
        <v>173</v>
      </c>
      <c r="D947" t="e">
        <f>VLOOKUP(Tabla10[[#This Row],[Columna1]],Tabla9[],8,0)</f>
        <v>#N/A</v>
      </c>
      <c r="E947" t="s">
        <v>176</v>
      </c>
      <c r="F947" t="e">
        <f>VLOOKUP(Tabla10[[#This Row],[Columna1]],Tabla9[],33,3)</f>
        <v>#REF!</v>
      </c>
      <c r="G947" t="e">
        <f>VLOOKUP(Tabla10[[#This Row],[Columna1]],Tabla9[],3,0)</f>
        <v>#N/A</v>
      </c>
      <c r="H947" t="s">
        <v>140</v>
      </c>
    </row>
    <row r="948" spans="1:8" hidden="1" x14ac:dyDescent="0.25">
      <c r="A948" t="s">
        <v>1068</v>
      </c>
      <c r="B948" t="e">
        <f>VLOOKUP(Tabla10[[#This Row],[Columna1]],Tabla9[],1,0)</f>
        <v>#N/A</v>
      </c>
      <c r="C948" t="s">
        <v>173</v>
      </c>
      <c r="D948" t="e">
        <f>VLOOKUP(Tabla10[[#This Row],[Columna1]],Tabla9[],8,0)</f>
        <v>#N/A</v>
      </c>
      <c r="E948" t="s">
        <v>177</v>
      </c>
      <c r="F948" t="e">
        <f>VLOOKUP(Tabla10[[#This Row],[Columna1]],Tabla9[],33,3)</f>
        <v>#REF!</v>
      </c>
      <c r="G948" t="e">
        <f>VLOOKUP(Tabla10[[#This Row],[Columna1]],Tabla9[],3,0)</f>
        <v>#N/A</v>
      </c>
      <c r="H948" t="s">
        <v>113</v>
      </c>
    </row>
    <row r="949" spans="1:8" hidden="1" x14ac:dyDescent="0.25">
      <c r="A949" t="s">
        <v>3994</v>
      </c>
      <c r="B949" t="e">
        <f>VLOOKUP(Tabla10[[#This Row],[Columna1]],Tabla9[],1,0)</f>
        <v>#N/A</v>
      </c>
      <c r="C949" t="s">
        <v>173</v>
      </c>
      <c r="D949" t="e">
        <f>VLOOKUP(Tabla10[[#This Row],[Columna1]],Tabla9[],8,0)</f>
        <v>#N/A</v>
      </c>
      <c r="E949" t="s">
        <v>177</v>
      </c>
      <c r="F949" t="e">
        <f>VLOOKUP(Tabla10[[#This Row],[Columna1]],Tabla9[],33,3)</f>
        <v>#REF!</v>
      </c>
      <c r="G949" t="e">
        <f>VLOOKUP(Tabla10[[#This Row],[Columna1]],Tabla9[],3,0)</f>
        <v>#N/A</v>
      </c>
      <c r="H949" t="s">
        <v>140</v>
      </c>
    </row>
    <row r="950" spans="1:8" hidden="1" x14ac:dyDescent="0.25">
      <c r="A950" t="s">
        <v>3916</v>
      </c>
      <c r="B950" t="e">
        <f>VLOOKUP(Tabla10[[#This Row],[Columna1]],Tabla9[],1,0)</f>
        <v>#N/A</v>
      </c>
      <c r="C950" t="s">
        <v>173</v>
      </c>
      <c r="D950" t="e">
        <f>VLOOKUP(Tabla10[[#This Row],[Columna1]],Tabla9[],8,0)</f>
        <v>#N/A</v>
      </c>
      <c r="E950" t="s">
        <v>176</v>
      </c>
      <c r="F950" t="e">
        <f>VLOOKUP(Tabla10[[#This Row],[Columna1]],Tabla9[],33,3)</f>
        <v>#REF!</v>
      </c>
      <c r="G950" t="e">
        <f>VLOOKUP(Tabla10[[#This Row],[Columna1]],Tabla9[],3,0)</f>
        <v>#N/A</v>
      </c>
      <c r="H950" t="s">
        <v>125</v>
      </c>
    </row>
    <row r="951" spans="1:8" hidden="1" x14ac:dyDescent="0.25">
      <c r="A951" t="s">
        <v>1069</v>
      </c>
      <c r="B951" t="e">
        <f>VLOOKUP(Tabla10[[#This Row],[Columna1]],Tabla9[],1,0)</f>
        <v>#N/A</v>
      </c>
      <c r="C951" t="s">
        <v>173</v>
      </c>
      <c r="D951" t="e">
        <f>VLOOKUP(Tabla10[[#This Row],[Columna1]],Tabla9[],8,0)</f>
        <v>#N/A</v>
      </c>
      <c r="E951" t="s">
        <v>179</v>
      </c>
      <c r="F951" t="e">
        <f>VLOOKUP(Tabla10[[#This Row],[Columna1]],Tabla9[],33,3)</f>
        <v>#REF!</v>
      </c>
      <c r="G951" t="e">
        <f>VLOOKUP(Tabla10[[#This Row],[Columna1]],Tabla9[],3,0)</f>
        <v>#N/A</v>
      </c>
      <c r="H951" t="s">
        <v>113</v>
      </c>
    </row>
    <row r="952" spans="1:8" hidden="1" x14ac:dyDescent="0.25">
      <c r="A952" t="s">
        <v>1070</v>
      </c>
      <c r="B952" t="str">
        <f>VLOOKUP(Tabla10[[#This Row],[Columna1]],Tabla9[],1,0)</f>
        <v>MEDINA GUTIERREZ JOSE NIEVES</v>
      </c>
      <c r="C952" t="s">
        <v>173</v>
      </c>
      <c r="D952" t="str">
        <f>VLOOKUP(Tabla10[[#This Row],[Columna1]],Tabla9[],8,0)</f>
        <v>LIDER DE PROYECTO DE DEPARTAMENTO RECOLECCION HABITACIONAL</v>
      </c>
      <c r="E952" t="s">
        <v>177</v>
      </c>
      <c r="F952" t="e">
        <f>VLOOKUP(Tabla10[[#This Row],[Columna1]],Tabla9[],33,3)</f>
        <v>#REF!</v>
      </c>
      <c r="G952" t="str">
        <f>VLOOKUP(Tabla10[[#This Row],[Columna1]],Tabla9[],3,0)</f>
        <v>LIDER DE PROYECTO</v>
      </c>
      <c r="H952" t="s">
        <v>44</v>
      </c>
    </row>
    <row r="953" spans="1:8" hidden="1" x14ac:dyDescent="0.25">
      <c r="A953" t="s">
        <v>1071</v>
      </c>
      <c r="B953" t="e">
        <f>VLOOKUP(Tabla10[[#This Row],[Columna1]],Tabla9[],1,0)</f>
        <v>#N/A</v>
      </c>
      <c r="C953" t="s">
        <v>173</v>
      </c>
      <c r="D953" t="e">
        <f>VLOOKUP(Tabla10[[#This Row],[Columna1]],Tabla9[],8,0)</f>
        <v>#N/A</v>
      </c>
      <c r="E953" t="s">
        <v>176</v>
      </c>
      <c r="F953" t="e">
        <f>VLOOKUP(Tabla10[[#This Row],[Columna1]],Tabla9[],33,3)</f>
        <v>#REF!</v>
      </c>
      <c r="G953" t="e">
        <f>VLOOKUP(Tabla10[[#This Row],[Columna1]],Tabla9[],3,0)</f>
        <v>#N/A</v>
      </c>
      <c r="H953" t="s">
        <v>125</v>
      </c>
    </row>
    <row r="954" spans="1:8" hidden="1" x14ac:dyDescent="0.25">
      <c r="A954" t="s">
        <v>1072</v>
      </c>
      <c r="B954" t="e">
        <f>VLOOKUP(Tabla10[[#This Row],[Columna1]],Tabla9[],1,0)</f>
        <v>#N/A</v>
      </c>
      <c r="C954" t="s">
        <v>173</v>
      </c>
      <c r="D954" t="e">
        <f>VLOOKUP(Tabla10[[#This Row],[Columna1]],Tabla9[],8,0)</f>
        <v>#N/A</v>
      </c>
      <c r="E954" t="s">
        <v>177</v>
      </c>
      <c r="F954" t="e">
        <f>VLOOKUP(Tabla10[[#This Row],[Columna1]],Tabla9[],33,3)</f>
        <v>#REF!</v>
      </c>
      <c r="G954" t="e">
        <f>VLOOKUP(Tabla10[[#This Row],[Columna1]],Tabla9[],3,0)</f>
        <v>#N/A</v>
      </c>
      <c r="H954" t="s">
        <v>140</v>
      </c>
    </row>
    <row r="955" spans="1:8" hidden="1" x14ac:dyDescent="0.25">
      <c r="A955" t="s">
        <v>3961</v>
      </c>
      <c r="B955" t="e">
        <f>VLOOKUP(Tabla10[[#This Row],[Columna1]],Tabla9[],1,0)</f>
        <v>#N/A</v>
      </c>
      <c r="C955" t="s">
        <v>173</v>
      </c>
      <c r="D955" t="e">
        <f>VLOOKUP(Tabla10[[#This Row],[Columna1]],Tabla9[],8,0)</f>
        <v>#N/A</v>
      </c>
      <c r="E955" t="s">
        <v>180</v>
      </c>
      <c r="F955" t="e">
        <f>VLOOKUP(Tabla10[[#This Row],[Columna1]],Tabla9[],33,3)</f>
        <v>#REF!</v>
      </c>
      <c r="G955" t="e">
        <f>VLOOKUP(Tabla10[[#This Row],[Columna1]],Tabla9[],3,0)</f>
        <v>#N/A</v>
      </c>
      <c r="H955" t="s">
        <v>36</v>
      </c>
    </row>
    <row r="956" spans="1:8" hidden="1" x14ac:dyDescent="0.25">
      <c r="A956" t="s">
        <v>3940</v>
      </c>
      <c r="B956" t="e">
        <f>VLOOKUP(Tabla10[[#This Row],[Columna1]],Tabla9[],1,0)</f>
        <v>#N/A</v>
      </c>
      <c r="C956" t="s">
        <v>173</v>
      </c>
      <c r="D956" t="e">
        <f>VLOOKUP(Tabla10[[#This Row],[Columna1]],Tabla9[],8,0)</f>
        <v>#N/A</v>
      </c>
      <c r="E956" t="s">
        <v>176</v>
      </c>
      <c r="F956" t="e">
        <f>VLOOKUP(Tabla10[[#This Row],[Columna1]],Tabla9[],33,3)</f>
        <v>#REF!</v>
      </c>
      <c r="G956" t="e">
        <f>VLOOKUP(Tabla10[[#This Row],[Columna1]],Tabla9[],3,0)</f>
        <v>#N/A</v>
      </c>
      <c r="H956" t="s">
        <v>184</v>
      </c>
    </row>
    <row r="957" spans="1:8" hidden="1" x14ac:dyDescent="0.25">
      <c r="A957" t="s">
        <v>3905</v>
      </c>
      <c r="B957" t="str">
        <f>VLOOKUP(Tabla10[[#This Row],[Columna1]],Tabla9[],1,0)</f>
        <v>MIRANDA REZA JESUS</v>
      </c>
      <c r="C957" t="s">
        <v>173</v>
      </c>
      <c r="D957" t="str">
        <f>VLOOKUP(Tabla10[[#This Row],[Columna1]],Tabla9[],8,0)</f>
        <v>LIDER DE PROYECTO DEL DESPACHO DEL SUBDIRECTOR DE SERVICIOS</v>
      </c>
      <c r="E957" t="s">
        <v>174</v>
      </c>
      <c r="F957" t="e">
        <f>VLOOKUP(Tabla10[[#This Row],[Columna1]],Tabla9[],33,3)</f>
        <v>#REF!</v>
      </c>
      <c r="G957" t="str">
        <f>VLOOKUP(Tabla10[[#This Row],[Columna1]],Tabla9[],3,0)</f>
        <v>LIDER DE PROYECTO</v>
      </c>
      <c r="H957" t="s">
        <v>44</v>
      </c>
    </row>
    <row r="958" spans="1:8" hidden="1" x14ac:dyDescent="0.25">
      <c r="A958" t="s">
        <v>1073</v>
      </c>
      <c r="B958" t="e">
        <f>VLOOKUP(Tabla10[[#This Row],[Columna1]],Tabla9[],1,0)</f>
        <v>#N/A</v>
      </c>
      <c r="C958" t="s">
        <v>173</v>
      </c>
      <c r="D958" t="e">
        <f>VLOOKUP(Tabla10[[#This Row],[Columna1]],Tabla9[],8,0)</f>
        <v>#N/A</v>
      </c>
      <c r="E958" t="s">
        <v>177</v>
      </c>
      <c r="F958" t="e">
        <f>VLOOKUP(Tabla10[[#This Row],[Columna1]],Tabla9[],33,3)</f>
        <v>#REF!</v>
      </c>
      <c r="G958" t="e">
        <f>VLOOKUP(Tabla10[[#This Row],[Columna1]],Tabla9[],3,0)</f>
        <v>#N/A</v>
      </c>
      <c r="H958" t="s">
        <v>113</v>
      </c>
    </row>
    <row r="959" spans="1:8" hidden="1" x14ac:dyDescent="0.25">
      <c r="A959" t="s">
        <v>1074</v>
      </c>
      <c r="B959" t="e">
        <f>VLOOKUP(Tabla10[[#This Row],[Columna1]],Tabla9[],1,0)</f>
        <v>#N/A</v>
      </c>
      <c r="C959" t="s">
        <v>173</v>
      </c>
      <c r="D959" t="e">
        <f>VLOOKUP(Tabla10[[#This Row],[Columna1]],Tabla9[],8,0)</f>
        <v>#N/A</v>
      </c>
      <c r="E959" t="s">
        <v>177</v>
      </c>
      <c r="F959" t="e">
        <f>VLOOKUP(Tabla10[[#This Row],[Columna1]],Tabla9[],33,3)</f>
        <v>#REF!</v>
      </c>
      <c r="G959" t="e">
        <f>VLOOKUP(Tabla10[[#This Row],[Columna1]],Tabla9[],3,0)</f>
        <v>#N/A</v>
      </c>
      <c r="H959" t="s">
        <v>140</v>
      </c>
    </row>
    <row r="960" spans="1:8" hidden="1" x14ac:dyDescent="0.25">
      <c r="A960" t="s">
        <v>1075</v>
      </c>
      <c r="B960" t="e">
        <f>VLOOKUP(Tabla10[[#This Row],[Columna1]],Tabla9[],1,0)</f>
        <v>#N/A</v>
      </c>
      <c r="C960" t="s">
        <v>173</v>
      </c>
      <c r="D960" t="e">
        <f>VLOOKUP(Tabla10[[#This Row],[Columna1]],Tabla9[],8,0)</f>
        <v>#N/A</v>
      </c>
      <c r="E960" t="s">
        <v>176</v>
      </c>
      <c r="F960" t="e">
        <f>VLOOKUP(Tabla10[[#This Row],[Columna1]],Tabla9[],33,3)</f>
        <v>#REF!</v>
      </c>
      <c r="G960" t="e">
        <f>VLOOKUP(Tabla10[[#This Row],[Columna1]],Tabla9[],3,0)</f>
        <v>#N/A</v>
      </c>
      <c r="H960" t="s">
        <v>184</v>
      </c>
    </row>
    <row r="961" spans="1:8" hidden="1" x14ac:dyDescent="0.25">
      <c r="A961" t="s">
        <v>1076</v>
      </c>
      <c r="B961" t="e">
        <f>VLOOKUP(Tabla10[[#This Row],[Columna1]],Tabla9[],1,0)</f>
        <v>#N/A</v>
      </c>
      <c r="C961" t="s">
        <v>173</v>
      </c>
      <c r="D961" t="e">
        <f>VLOOKUP(Tabla10[[#This Row],[Columna1]],Tabla9[],8,0)</f>
        <v>#N/A</v>
      </c>
      <c r="E961" t="s">
        <v>177</v>
      </c>
      <c r="F961" t="e">
        <f>VLOOKUP(Tabla10[[#This Row],[Columna1]],Tabla9[],33,3)</f>
        <v>#REF!</v>
      </c>
      <c r="G961" t="e">
        <f>VLOOKUP(Tabla10[[#This Row],[Columna1]],Tabla9[],3,0)</f>
        <v>#N/A</v>
      </c>
      <c r="H961" t="s">
        <v>42</v>
      </c>
    </row>
    <row r="962" spans="1:8" hidden="1" x14ac:dyDescent="0.25">
      <c r="A962" t="s">
        <v>1077</v>
      </c>
      <c r="B962" t="e">
        <f>VLOOKUP(Tabla10[[#This Row],[Columna1]],Tabla9[],1,0)</f>
        <v>#N/A</v>
      </c>
      <c r="C962" t="s">
        <v>173</v>
      </c>
      <c r="D962" t="e">
        <f>VLOOKUP(Tabla10[[#This Row],[Columna1]],Tabla9[],8,0)</f>
        <v>#N/A</v>
      </c>
      <c r="E962" t="s">
        <v>177</v>
      </c>
      <c r="F962" t="e">
        <f>VLOOKUP(Tabla10[[#This Row],[Columna1]],Tabla9[],33,3)</f>
        <v>#REF!</v>
      </c>
      <c r="G962" t="e">
        <f>VLOOKUP(Tabla10[[#This Row],[Columna1]],Tabla9[],3,0)</f>
        <v>#N/A</v>
      </c>
      <c r="H962" t="s">
        <v>140</v>
      </c>
    </row>
    <row r="963" spans="1:8" hidden="1" x14ac:dyDescent="0.25">
      <c r="A963" t="s">
        <v>3903</v>
      </c>
      <c r="B963" t="e">
        <f>VLOOKUP(Tabla10[[#This Row],[Columna1]],Tabla9[],1,0)</f>
        <v>#N/A</v>
      </c>
      <c r="C963" t="s">
        <v>173</v>
      </c>
      <c r="D963" t="e">
        <f>VLOOKUP(Tabla10[[#This Row],[Columna1]],Tabla9[],8,0)</f>
        <v>#N/A</v>
      </c>
      <c r="E963" t="s">
        <v>174</v>
      </c>
      <c r="F963" t="e">
        <f>VLOOKUP(Tabla10[[#This Row],[Columna1]],Tabla9[],33,3)</f>
        <v>#REF!</v>
      </c>
      <c r="G963" t="e">
        <f>VLOOKUP(Tabla10[[#This Row],[Columna1]],Tabla9[],3,0)</f>
        <v>#N/A</v>
      </c>
      <c r="H963" t="s">
        <v>36</v>
      </c>
    </row>
    <row r="964" spans="1:8" hidden="1" x14ac:dyDescent="0.25">
      <c r="A964" t="s">
        <v>1078</v>
      </c>
      <c r="B964" t="e">
        <f>VLOOKUP(Tabla10[[#This Row],[Columna1]],Tabla9[],1,0)</f>
        <v>#N/A</v>
      </c>
      <c r="C964" t="s">
        <v>173</v>
      </c>
      <c r="D964" t="e">
        <f>VLOOKUP(Tabla10[[#This Row],[Columna1]],Tabla9[],8,0)</f>
        <v>#N/A</v>
      </c>
      <c r="E964" t="s">
        <v>177</v>
      </c>
      <c r="F964" t="e">
        <f>VLOOKUP(Tabla10[[#This Row],[Columna1]],Tabla9[],33,3)</f>
        <v>#REF!</v>
      </c>
      <c r="G964" t="e">
        <f>VLOOKUP(Tabla10[[#This Row],[Columna1]],Tabla9[],3,0)</f>
        <v>#N/A</v>
      </c>
      <c r="H964" t="s">
        <v>140</v>
      </c>
    </row>
    <row r="965" spans="1:8" hidden="1" x14ac:dyDescent="0.25">
      <c r="A965" t="s">
        <v>3957</v>
      </c>
      <c r="B965" t="str">
        <f>VLOOKUP(Tabla10[[#This Row],[Columna1]],Tabla9[],1,0)</f>
        <v>MORENO COSSIO ALFONSO</v>
      </c>
      <c r="C965" t="s">
        <v>173</v>
      </c>
      <c r="D965" t="str">
        <f>VLOOKUP(Tabla10[[#This Row],[Columna1]],Tabla9[],8,0)</f>
        <v>LIDER DE PROYECTO DE DEPARTAMENTO DE LIMPIEZA MECANIZADA</v>
      </c>
      <c r="E965" t="s">
        <v>180</v>
      </c>
      <c r="F965" t="e">
        <f>VLOOKUP(Tabla10[[#This Row],[Columna1]],Tabla9[],33,3)</f>
        <v>#REF!</v>
      </c>
      <c r="G965" t="str">
        <f>VLOOKUP(Tabla10[[#This Row],[Columna1]],Tabla9[],3,0)</f>
        <v>LIDER DE PROYECTO</v>
      </c>
      <c r="H965" t="s">
        <v>44</v>
      </c>
    </row>
    <row r="966" spans="1:8" hidden="1" x14ac:dyDescent="0.25">
      <c r="A966" t="s">
        <v>1079</v>
      </c>
      <c r="B966" t="e">
        <f>VLOOKUP(Tabla10[[#This Row],[Columna1]],Tabla9[],1,0)</f>
        <v>#N/A</v>
      </c>
      <c r="C966" t="s">
        <v>173</v>
      </c>
      <c r="D966" t="e">
        <f>VLOOKUP(Tabla10[[#This Row],[Columna1]],Tabla9[],8,0)</f>
        <v>#N/A</v>
      </c>
      <c r="E966" t="s">
        <v>177</v>
      </c>
      <c r="F966" t="e">
        <f>VLOOKUP(Tabla10[[#This Row],[Columna1]],Tabla9[],33,3)</f>
        <v>#REF!</v>
      </c>
      <c r="G966" t="e">
        <f>VLOOKUP(Tabla10[[#This Row],[Columna1]],Tabla9[],3,0)</f>
        <v>#N/A</v>
      </c>
      <c r="H966" t="s">
        <v>36</v>
      </c>
    </row>
    <row r="967" spans="1:8" hidden="1" x14ac:dyDescent="0.25">
      <c r="A967" t="s">
        <v>3988</v>
      </c>
      <c r="B967" t="e">
        <f>VLOOKUP(Tabla10[[#This Row],[Columna1]],Tabla9[],1,0)</f>
        <v>#N/A</v>
      </c>
      <c r="C967" t="s">
        <v>173</v>
      </c>
      <c r="D967" t="e">
        <f>VLOOKUP(Tabla10[[#This Row],[Columna1]],Tabla9[],8,0)</f>
        <v>#N/A</v>
      </c>
      <c r="E967" t="s">
        <v>177</v>
      </c>
      <c r="F967" t="e">
        <f>VLOOKUP(Tabla10[[#This Row],[Columna1]],Tabla9[],33,3)</f>
        <v>#REF!</v>
      </c>
      <c r="G967" t="e">
        <f>VLOOKUP(Tabla10[[#This Row],[Columna1]],Tabla9[],3,0)</f>
        <v>#N/A</v>
      </c>
      <c r="H967" t="s">
        <v>142</v>
      </c>
    </row>
    <row r="968" spans="1:8" hidden="1" x14ac:dyDescent="0.25">
      <c r="A968" t="s">
        <v>3930</v>
      </c>
      <c r="B968" t="e">
        <f>VLOOKUP(Tabla10[[#This Row],[Columna1]],Tabla9[],1,0)</f>
        <v>#N/A</v>
      </c>
      <c r="C968" t="s">
        <v>173</v>
      </c>
      <c r="D968" t="e">
        <f>VLOOKUP(Tabla10[[#This Row],[Columna1]],Tabla9[],8,0)</f>
        <v>#N/A</v>
      </c>
      <c r="E968" t="s">
        <v>176</v>
      </c>
      <c r="F968" t="e">
        <f>VLOOKUP(Tabla10[[#This Row],[Columna1]],Tabla9[],33,3)</f>
        <v>#REF!</v>
      </c>
      <c r="G968" t="e">
        <f>VLOOKUP(Tabla10[[#This Row],[Columna1]],Tabla9[],3,0)</f>
        <v>#N/A</v>
      </c>
      <c r="H968" t="s">
        <v>140</v>
      </c>
    </row>
    <row r="969" spans="1:8" hidden="1" x14ac:dyDescent="0.25">
      <c r="A969" t="s">
        <v>1080</v>
      </c>
      <c r="B969" t="e">
        <f>VLOOKUP(Tabla10[[#This Row],[Columna1]],Tabla9[],1,0)</f>
        <v>#N/A</v>
      </c>
      <c r="C969" t="s">
        <v>173</v>
      </c>
      <c r="D969" t="e">
        <f>VLOOKUP(Tabla10[[#This Row],[Columna1]],Tabla9[],8,0)</f>
        <v>#N/A</v>
      </c>
      <c r="E969" t="s">
        <v>179</v>
      </c>
      <c r="F969" t="e">
        <f>VLOOKUP(Tabla10[[#This Row],[Columna1]],Tabla9[],33,3)</f>
        <v>#REF!</v>
      </c>
      <c r="G969" t="e">
        <f>VLOOKUP(Tabla10[[#This Row],[Columna1]],Tabla9[],3,0)</f>
        <v>#N/A</v>
      </c>
      <c r="H969" t="s">
        <v>65</v>
      </c>
    </row>
    <row r="970" spans="1:8" hidden="1" x14ac:dyDescent="0.25">
      <c r="A970" t="s">
        <v>3971</v>
      </c>
      <c r="B970" t="e">
        <f>VLOOKUP(Tabla10[[#This Row],[Columna1]],Tabla9[],1,0)</f>
        <v>#N/A</v>
      </c>
      <c r="C970" t="s">
        <v>173</v>
      </c>
      <c r="D970" t="e">
        <f>VLOOKUP(Tabla10[[#This Row],[Columna1]],Tabla9[],8,0)</f>
        <v>#N/A</v>
      </c>
      <c r="E970" t="s">
        <v>182</v>
      </c>
      <c r="F970" t="e">
        <f>VLOOKUP(Tabla10[[#This Row],[Columna1]],Tabla9[],33,3)</f>
        <v>#REF!</v>
      </c>
      <c r="G970" t="e">
        <f>VLOOKUP(Tabla10[[#This Row],[Columna1]],Tabla9[],3,0)</f>
        <v>#N/A</v>
      </c>
      <c r="H970" t="s">
        <v>125</v>
      </c>
    </row>
    <row r="971" spans="1:8" hidden="1" x14ac:dyDescent="0.25">
      <c r="A971" t="s">
        <v>1081</v>
      </c>
      <c r="B971" t="e">
        <f>VLOOKUP(Tabla10[[#This Row],[Columna1]],Tabla9[],1,0)</f>
        <v>#N/A</v>
      </c>
      <c r="C971" t="s">
        <v>173</v>
      </c>
      <c r="D971" t="e">
        <f>VLOOKUP(Tabla10[[#This Row],[Columna1]],Tabla9[],8,0)</f>
        <v>#N/A</v>
      </c>
      <c r="E971" t="s">
        <v>179</v>
      </c>
      <c r="F971" t="e">
        <f>VLOOKUP(Tabla10[[#This Row],[Columna1]],Tabla9[],33,3)</f>
        <v>#REF!</v>
      </c>
      <c r="G971" t="e">
        <f>VLOOKUP(Tabla10[[#This Row],[Columna1]],Tabla9[],3,0)</f>
        <v>#N/A</v>
      </c>
      <c r="H971" t="s">
        <v>40</v>
      </c>
    </row>
    <row r="972" spans="1:8" hidden="1" x14ac:dyDescent="0.25">
      <c r="A972" t="s">
        <v>3950</v>
      </c>
      <c r="B972" t="e">
        <f>VLOOKUP(Tabla10[[#This Row],[Columna1]],Tabla9[],1,0)</f>
        <v>#N/A</v>
      </c>
      <c r="C972" t="s">
        <v>173</v>
      </c>
      <c r="D972" t="e">
        <f>VLOOKUP(Tabla10[[#This Row],[Columna1]],Tabla9[],8,0)</f>
        <v>#N/A</v>
      </c>
      <c r="E972" t="s">
        <v>181</v>
      </c>
      <c r="F972" t="e">
        <f>VLOOKUP(Tabla10[[#This Row],[Columna1]],Tabla9[],33,3)</f>
        <v>#REF!</v>
      </c>
      <c r="G972" t="e">
        <f>VLOOKUP(Tabla10[[#This Row],[Columna1]],Tabla9[],3,0)</f>
        <v>#N/A</v>
      </c>
      <c r="H972" t="s">
        <v>140</v>
      </c>
    </row>
    <row r="973" spans="1:8" hidden="1" x14ac:dyDescent="0.25">
      <c r="A973" t="s">
        <v>3943</v>
      </c>
      <c r="B973" t="e">
        <f>VLOOKUP(Tabla10[[#This Row],[Columna1]],Tabla9[],1,0)</f>
        <v>#N/A</v>
      </c>
      <c r="C973" t="s">
        <v>173</v>
      </c>
      <c r="D973" t="e">
        <f>VLOOKUP(Tabla10[[#This Row],[Columna1]],Tabla9[],8,0)</f>
        <v>#N/A</v>
      </c>
      <c r="E973" t="s">
        <v>176</v>
      </c>
      <c r="F973" t="e">
        <f>VLOOKUP(Tabla10[[#This Row],[Columna1]],Tabla9[],33,3)</f>
        <v>#REF!</v>
      </c>
      <c r="G973" t="e">
        <f>VLOOKUP(Tabla10[[#This Row],[Columna1]],Tabla9[],3,0)</f>
        <v>#N/A</v>
      </c>
      <c r="H973" t="s">
        <v>113</v>
      </c>
    </row>
    <row r="974" spans="1:8" hidden="1" x14ac:dyDescent="0.25">
      <c r="A974" t="s">
        <v>1082</v>
      </c>
      <c r="B974" t="e">
        <f>VLOOKUP(Tabla10[[#This Row],[Columna1]],Tabla9[],1,0)</f>
        <v>#N/A</v>
      </c>
      <c r="C974" t="s">
        <v>173</v>
      </c>
      <c r="D974" t="e">
        <f>VLOOKUP(Tabla10[[#This Row],[Columna1]],Tabla9[],8,0)</f>
        <v>#N/A</v>
      </c>
      <c r="E974" t="s">
        <v>177</v>
      </c>
      <c r="F974" t="e">
        <f>VLOOKUP(Tabla10[[#This Row],[Columna1]],Tabla9[],33,3)</f>
        <v>#REF!</v>
      </c>
      <c r="G974" t="e">
        <f>VLOOKUP(Tabla10[[#This Row],[Columna1]],Tabla9[],3,0)</f>
        <v>#N/A</v>
      </c>
      <c r="H974" t="s">
        <v>140</v>
      </c>
    </row>
    <row r="975" spans="1:8" hidden="1" x14ac:dyDescent="0.25">
      <c r="A975" t="s">
        <v>3898</v>
      </c>
      <c r="B975" t="e">
        <f>VLOOKUP(Tabla10[[#This Row],[Columna1]],Tabla9[],1,0)</f>
        <v>#N/A</v>
      </c>
      <c r="C975" t="s">
        <v>173</v>
      </c>
      <c r="D975" t="e">
        <f>VLOOKUP(Tabla10[[#This Row],[Columna1]],Tabla9[],8,0)</f>
        <v>#N/A</v>
      </c>
      <c r="E975" t="s">
        <v>179</v>
      </c>
      <c r="F975" t="e">
        <f>VLOOKUP(Tabla10[[#This Row],[Columna1]],Tabla9[],33,3)</f>
        <v>#REF!</v>
      </c>
      <c r="G975" t="e">
        <f>VLOOKUP(Tabla10[[#This Row],[Columna1]],Tabla9[],3,0)</f>
        <v>#N/A</v>
      </c>
      <c r="H975" t="s">
        <v>50</v>
      </c>
    </row>
    <row r="976" spans="1:8" hidden="1" x14ac:dyDescent="0.25">
      <c r="A976" t="s">
        <v>1083</v>
      </c>
      <c r="B976" t="e">
        <f>VLOOKUP(Tabla10[[#This Row],[Columna1]],Tabla9[],1,0)</f>
        <v>#N/A</v>
      </c>
      <c r="C976" t="s">
        <v>173</v>
      </c>
      <c r="D976" t="e">
        <f>VLOOKUP(Tabla10[[#This Row],[Columna1]],Tabla9[],8,0)</f>
        <v>#N/A</v>
      </c>
      <c r="E976" t="s">
        <v>177</v>
      </c>
      <c r="F976" t="e">
        <f>VLOOKUP(Tabla10[[#This Row],[Columna1]],Tabla9[],33,3)</f>
        <v>#REF!</v>
      </c>
      <c r="G976" t="e">
        <f>VLOOKUP(Tabla10[[#This Row],[Columna1]],Tabla9[],3,0)</f>
        <v>#N/A</v>
      </c>
      <c r="H976" t="s">
        <v>113</v>
      </c>
    </row>
    <row r="977" spans="1:8" hidden="1" x14ac:dyDescent="0.25">
      <c r="A977" t="s">
        <v>3911</v>
      </c>
      <c r="B977" t="e">
        <f>VLOOKUP(Tabla10[[#This Row],[Columna1]],Tabla9[],1,0)</f>
        <v>#N/A</v>
      </c>
      <c r="C977" t="s">
        <v>173</v>
      </c>
      <c r="D977" t="e">
        <f>VLOOKUP(Tabla10[[#This Row],[Columna1]],Tabla9[],8,0)</f>
        <v>#N/A</v>
      </c>
      <c r="E977" t="s">
        <v>176</v>
      </c>
      <c r="F977" t="e">
        <f>VLOOKUP(Tabla10[[#This Row],[Columna1]],Tabla9[],33,3)</f>
        <v>#REF!</v>
      </c>
      <c r="G977" t="e">
        <f>VLOOKUP(Tabla10[[#This Row],[Columna1]],Tabla9[],3,0)</f>
        <v>#N/A</v>
      </c>
      <c r="H977" t="s">
        <v>140</v>
      </c>
    </row>
    <row r="978" spans="1:8" hidden="1" x14ac:dyDescent="0.25">
      <c r="A978" t="s">
        <v>1084</v>
      </c>
      <c r="B978" t="e">
        <f>VLOOKUP(Tabla10[[#This Row],[Columna1]],Tabla9[],1,0)</f>
        <v>#N/A</v>
      </c>
      <c r="C978" t="s">
        <v>173</v>
      </c>
      <c r="D978" t="e">
        <f>VLOOKUP(Tabla10[[#This Row],[Columna1]],Tabla9[],8,0)</f>
        <v>#N/A</v>
      </c>
      <c r="E978" t="s">
        <v>177</v>
      </c>
      <c r="F978" t="e">
        <f>VLOOKUP(Tabla10[[#This Row],[Columna1]],Tabla9[],33,3)</f>
        <v>#REF!</v>
      </c>
      <c r="G978" t="e">
        <f>VLOOKUP(Tabla10[[#This Row],[Columna1]],Tabla9[],3,0)</f>
        <v>#N/A</v>
      </c>
      <c r="H978" t="s">
        <v>140</v>
      </c>
    </row>
    <row r="979" spans="1:8" hidden="1" x14ac:dyDescent="0.25">
      <c r="A979" t="s">
        <v>1085</v>
      </c>
      <c r="B979" t="e">
        <f>VLOOKUP(Tabla10[[#This Row],[Columna1]],Tabla9[],1,0)</f>
        <v>#N/A</v>
      </c>
      <c r="C979" t="s">
        <v>173</v>
      </c>
      <c r="D979" t="e">
        <f>VLOOKUP(Tabla10[[#This Row],[Columna1]],Tabla9[],8,0)</f>
        <v>#N/A</v>
      </c>
      <c r="E979" t="s">
        <v>177</v>
      </c>
      <c r="F979" t="e">
        <f>VLOOKUP(Tabla10[[#This Row],[Columna1]],Tabla9[],33,3)</f>
        <v>#REF!</v>
      </c>
      <c r="G979" t="e">
        <f>VLOOKUP(Tabla10[[#This Row],[Columna1]],Tabla9[],3,0)</f>
        <v>#N/A</v>
      </c>
      <c r="H979" t="s">
        <v>113</v>
      </c>
    </row>
    <row r="980" spans="1:8" hidden="1" x14ac:dyDescent="0.25">
      <c r="A980" t="s">
        <v>1086</v>
      </c>
      <c r="B980" t="e">
        <f>VLOOKUP(Tabla10[[#This Row],[Columna1]],Tabla9[],1,0)</f>
        <v>#N/A</v>
      </c>
      <c r="C980" t="s">
        <v>173</v>
      </c>
      <c r="D980" t="e">
        <f>VLOOKUP(Tabla10[[#This Row],[Columna1]],Tabla9[],8,0)</f>
        <v>#N/A</v>
      </c>
      <c r="E980" t="s">
        <v>177</v>
      </c>
      <c r="F980" t="e">
        <f>VLOOKUP(Tabla10[[#This Row],[Columna1]],Tabla9[],33,3)</f>
        <v>#REF!</v>
      </c>
      <c r="G980" t="e">
        <f>VLOOKUP(Tabla10[[#This Row],[Columna1]],Tabla9[],3,0)</f>
        <v>#N/A</v>
      </c>
      <c r="H980" t="s">
        <v>113</v>
      </c>
    </row>
    <row r="981" spans="1:8" hidden="1" x14ac:dyDescent="0.25">
      <c r="A981" t="s">
        <v>1087</v>
      </c>
      <c r="B981" t="e">
        <f>VLOOKUP(Tabla10[[#This Row],[Columna1]],Tabla9[],1,0)</f>
        <v>#N/A</v>
      </c>
      <c r="C981" t="s">
        <v>173</v>
      </c>
      <c r="D981" t="e">
        <f>VLOOKUP(Tabla10[[#This Row],[Columna1]],Tabla9[],8,0)</f>
        <v>#N/A</v>
      </c>
      <c r="E981" t="s">
        <v>177</v>
      </c>
      <c r="F981" t="e">
        <f>VLOOKUP(Tabla10[[#This Row],[Columna1]],Tabla9[],33,3)</f>
        <v>#REF!</v>
      </c>
      <c r="G981" t="e">
        <f>VLOOKUP(Tabla10[[#This Row],[Columna1]],Tabla9[],3,0)</f>
        <v>#N/A</v>
      </c>
      <c r="H981" t="s">
        <v>140</v>
      </c>
    </row>
    <row r="982" spans="1:8" hidden="1" x14ac:dyDescent="0.25">
      <c r="A982" t="s">
        <v>1088</v>
      </c>
      <c r="B982" t="e">
        <f>VLOOKUP(Tabla10[[#This Row],[Columna1]],Tabla9[],1,0)</f>
        <v>#N/A</v>
      </c>
      <c r="C982" t="s">
        <v>173</v>
      </c>
      <c r="D982" t="e">
        <f>VLOOKUP(Tabla10[[#This Row],[Columna1]],Tabla9[],8,0)</f>
        <v>#N/A</v>
      </c>
      <c r="E982" t="s">
        <v>177</v>
      </c>
      <c r="F982" t="e">
        <f>VLOOKUP(Tabla10[[#This Row],[Columna1]],Tabla9[],33,3)</f>
        <v>#REF!</v>
      </c>
      <c r="G982" t="e">
        <f>VLOOKUP(Tabla10[[#This Row],[Columna1]],Tabla9[],3,0)</f>
        <v>#N/A</v>
      </c>
      <c r="H982" t="s">
        <v>42</v>
      </c>
    </row>
    <row r="983" spans="1:8" hidden="1" x14ac:dyDescent="0.25">
      <c r="A983" t="s">
        <v>4004</v>
      </c>
      <c r="B983" t="e">
        <f>VLOOKUP(Tabla10[[#This Row],[Columna1]],Tabla9[],1,0)</f>
        <v>#N/A</v>
      </c>
      <c r="C983" t="s">
        <v>173</v>
      </c>
      <c r="D983" t="e">
        <f>VLOOKUP(Tabla10[[#This Row],[Columna1]],Tabla9[],8,0)</f>
        <v>#N/A</v>
      </c>
      <c r="E983" t="s">
        <v>177</v>
      </c>
      <c r="F983" t="e">
        <f>VLOOKUP(Tabla10[[#This Row],[Columna1]],Tabla9[],33,3)</f>
        <v>#REF!</v>
      </c>
      <c r="G983" t="e">
        <f>VLOOKUP(Tabla10[[#This Row],[Columna1]],Tabla9[],3,0)</f>
        <v>#N/A</v>
      </c>
      <c r="H983" t="s">
        <v>140</v>
      </c>
    </row>
    <row r="984" spans="1:8" hidden="1" x14ac:dyDescent="0.25">
      <c r="A984" t="s">
        <v>1089</v>
      </c>
      <c r="B984" t="e">
        <f>VLOOKUP(Tabla10[[#This Row],[Columna1]],Tabla9[],1,0)</f>
        <v>#N/A</v>
      </c>
      <c r="C984" t="s">
        <v>173</v>
      </c>
      <c r="D984" t="e">
        <f>VLOOKUP(Tabla10[[#This Row],[Columna1]],Tabla9[],8,0)</f>
        <v>#N/A</v>
      </c>
      <c r="E984" t="s">
        <v>177</v>
      </c>
      <c r="F984" t="e">
        <f>VLOOKUP(Tabla10[[#This Row],[Columna1]],Tabla9[],33,3)</f>
        <v>#REF!</v>
      </c>
      <c r="G984" t="e">
        <f>VLOOKUP(Tabla10[[#This Row],[Columna1]],Tabla9[],3,0)</f>
        <v>#N/A</v>
      </c>
      <c r="H984" t="s">
        <v>113</v>
      </c>
    </row>
    <row r="985" spans="1:8" hidden="1" x14ac:dyDescent="0.25">
      <c r="A985" t="s">
        <v>1090</v>
      </c>
      <c r="B985" t="e">
        <f>VLOOKUP(Tabla10[[#This Row],[Columna1]],Tabla9[],1,0)</f>
        <v>#N/A</v>
      </c>
      <c r="C985" t="s">
        <v>173</v>
      </c>
      <c r="D985" t="e">
        <f>VLOOKUP(Tabla10[[#This Row],[Columna1]],Tabla9[],8,0)</f>
        <v>#N/A</v>
      </c>
      <c r="E985" t="s">
        <v>177</v>
      </c>
      <c r="F985" t="e">
        <f>VLOOKUP(Tabla10[[#This Row],[Columna1]],Tabla9[],33,3)</f>
        <v>#REF!</v>
      </c>
      <c r="G985" t="e">
        <f>VLOOKUP(Tabla10[[#This Row],[Columna1]],Tabla9[],3,0)</f>
        <v>#N/A</v>
      </c>
      <c r="H985" t="s">
        <v>113</v>
      </c>
    </row>
    <row r="986" spans="1:8" hidden="1" x14ac:dyDescent="0.25">
      <c r="A986" t="s">
        <v>3998</v>
      </c>
      <c r="B986" t="e">
        <f>VLOOKUP(Tabla10[[#This Row],[Columna1]],Tabla9[],1,0)</f>
        <v>#N/A</v>
      </c>
      <c r="C986" t="s">
        <v>173</v>
      </c>
      <c r="D986" t="e">
        <f>VLOOKUP(Tabla10[[#This Row],[Columna1]],Tabla9[],8,0)</f>
        <v>#N/A</v>
      </c>
      <c r="E986" t="s">
        <v>177</v>
      </c>
      <c r="F986" t="e">
        <f>VLOOKUP(Tabla10[[#This Row],[Columna1]],Tabla9[],33,3)</f>
        <v>#REF!</v>
      </c>
      <c r="G986" t="e">
        <f>VLOOKUP(Tabla10[[#This Row],[Columna1]],Tabla9[],3,0)</f>
        <v>#N/A</v>
      </c>
      <c r="H986" t="s">
        <v>36</v>
      </c>
    </row>
    <row r="987" spans="1:8" hidden="1" x14ac:dyDescent="0.25">
      <c r="A987" t="s">
        <v>1091</v>
      </c>
      <c r="B987" t="str">
        <f>VLOOKUP(Tabla10[[#This Row],[Columna1]],Tabla9[],1,0)</f>
        <v>NUÑEZ MORALES JOSE MANUEL</v>
      </c>
      <c r="C987" t="s">
        <v>173</v>
      </c>
      <c r="D987" t="str">
        <f>VLOOKUP(Tabla10[[#This Row],[Columna1]],Tabla9[],8,0)</f>
        <v>JEFE  DE DEPARTAMENTO RECOLECCION HABITACIONAL</v>
      </c>
      <c r="E987" t="s">
        <v>177</v>
      </c>
      <c r="F987" t="e">
        <f>VLOOKUP(Tabla10[[#This Row],[Columna1]],Tabla9[],33,3)</f>
        <v>#REF!</v>
      </c>
      <c r="G987" t="str">
        <f>VLOOKUP(Tabla10[[#This Row],[Columna1]],Tabla9[],3,0)</f>
        <v>JEFE DE DEPARTAMENTO</v>
      </c>
      <c r="H987" t="s">
        <v>60</v>
      </c>
    </row>
    <row r="988" spans="1:8" hidden="1" x14ac:dyDescent="0.25">
      <c r="A988" t="s">
        <v>1092</v>
      </c>
      <c r="B988" t="e">
        <f>VLOOKUP(Tabla10[[#This Row],[Columna1]],Tabla9[],1,0)</f>
        <v>#N/A</v>
      </c>
      <c r="C988" t="s">
        <v>173</v>
      </c>
      <c r="D988" t="e">
        <f>VLOOKUP(Tabla10[[#This Row],[Columna1]],Tabla9[],8,0)</f>
        <v>#N/A</v>
      </c>
      <c r="E988" t="s">
        <v>176</v>
      </c>
      <c r="F988" t="e">
        <f>VLOOKUP(Tabla10[[#This Row],[Columna1]],Tabla9[],33,3)</f>
        <v>#REF!</v>
      </c>
      <c r="G988" t="e">
        <f>VLOOKUP(Tabla10[[#This Row],[Columna1]],Tabla9[],3,0)</f>
        <v>#N/A</v>
      </c>
      <c r="H988" t="s">
        <v>184</v>
      </c>
    </row>
    <row r="989" spans="1:8" hidden="1" x14ac:dyDescent="0.25">
      <c r="A989" t="s">
        <v>3968</v>
      </c>
      <c r="B989" t="e">
        <f>VLOOKUP(Tabla10[[#This Row],[Columna1]],Tabla9[],1,0)</f>
        <v>#N/A</v>
      </c>
      <c r="C989" t="s">
        <v>173</v>
      </c>
      <c r="D989" t="e">
        <f>VLOOKUP(Tabla10[[#This Row],[Columna1]],Tabla9[],8,0)</f>
        <v>#N/A</v>
      </c>
      <c r="E989" t="s">
        <v>182</v>
      </c>
      <c r="F989" t="e">
        <f>VLOOKUP(Tabla10[[#This Row],[Columna1]],Tabla9[],33,3)</f>
        <v>#REF!</v>
      </c>
      <c r="G989" t="e">
        <f>VLOOKUP(Tabla10[[#This Row],[Columna1]],Tabla9[],3,0)</f>
        <v>#N/A</v>
      </c>
      <c r="H989" t="s">
        <v>158</v>
      </c>
    </row>
    <row r="990" spans="1:8" hidden="1" x14ac:dyDescent="0.25">
      <c r="A990" t="s">
        <v>1093</v>
      </c>
      <c r="B990" t="e">
        <f>VLOOKUP(Tabla10[[#This Row],[Columna1]],Tabla9[],1,0)</f>
        <v>#N/A</v>
      </c>
      <c r="C990" t="s">
        <v>173</v>
      </c>
      <c r="D990" t="e">
        <f>VLOOKUP(Tabla10[[#This Row],[Columna1]],Tabla9[],8,0)</f>
        <v>#N/A</v>
      </c>
      <c r="E990" t="s">
        <v>176</v>
      </c>
      <c r="F990" t="e">
        <f>VLOOKUP(Tabla10[[#This Row],[Columna1]],Tabla9[],33,3)</f>
        <v>#REF!</v>
      </c>
      <c r="G990" t="e">
        <f>VLOOKUP(Tabla10[[#This Row],[Columna1]],Tabla9[],3,0)</f>
        <v>#N/A</v>
      </c>
      <c r="H990" t="s">
        <v>140</v>
      </c>
    </row>
    <row r="991" spans="1:8" hidden="1" x14ac:dyDescent="0.25">
      <c r="A991" t="s">
        <v>1094</v>
      </c>
      <c r="B991" t="e">
        <f>VLOOKUP(Tabla10[[#This Row],[Columna1]],Tabla9[],1,0)</f>
        <v>#N/A</v>
      </c>
      <c r="C991" t="s">
        <v>173</v>
      </c>
      <c r="D991" t="e">
        <f>VLOOKUP(Tabla10[[#This Row],[Columna1]],Tabla9[],8,0)</f>
        <v>#N/A</v>
      </c>
      <c r="E991" t="s">
        <v>176</v>
      </c>
      <c r="F991" t="e">
        <f>VLOOKUP(Tabla10[[#This Row],[Columna1]],Tabla9[],33,3)</f>
        <v>#REF!</v>
      </c>
      <c r="G991" t="e">
        <f>VLOOKUP(Tabla10[[#This Row],[Columna1]],Tabla9[],3,0)</f>
        <v>#N/A</v>
      </c>
      <c r="H991" t="s">
        <v>184</v>
      </c>
    </row>
    <row r="992" spans="1:8" hidden="1" x14ac:dyDescent="0.25">
      <c r="A992" t="s">
        <v>3942</v>
      </c>
      <c r="B992" t="e">
        <f>VLOOKUP(Tabla10[[#This Row],[Columna1]],Tabla9[],1,0)</f>
        <v>#N/A</v>
      </c>
      <c r="C992" t="s">
        <v>173</v>
      </c>
      <c r="D992" t="e">
        <f>VLOOKUP(Tabla10[[#This Row],[Columna1]],Tabla9[],8,0)</f>
        <v>#N/A</v>
      </c>
      <c r="E992" t="s">
        <v>176</v>
      </c>
      <c r="F992" t="e">
        <f>VLOOKUP(Tabla10[[#This Row],[Columna1]],Tabla9[],33,3)</f>
        <v>#REF!</v>
      </c>
      <c r="G992" t="e">
        <f>VLOOKUP(Tabla10[[#This Row],[Columna1]],Tabla9[],3,0)</f>
        <v>#N/A</v>
      </c>
      <c r="H992" t="s">
        <v>113</v>
      </c>
    </row>
    <row r="993" spans="1:8" hidden="1" x14ac:dyDescent="0.25">
      <c r="A993" t="s">
        <v>3927</v>
      </c>
      <c r="B993" t="e">
        <f>VLOOKUP(Tabla10[[#This Row],[Columna1]],Tabla9[],1,0)</f>
        <v>#N/A</v>
      </c>
      <c r="C993" t="s">
        <v>173</v>
      </c>
      <c r="D993" t="e">
        <f>VLOOKUP(Tabla10[[#This Row],[Columna1]],Tabla9[],8,0)</f>
        <v>#N/A</v>
      </c>
      <c r="E993" t="s">
        <v>176</v>
      </c>
      <c r="F993" t="e">
        <f>VLOOKUP(Tabla10[[#This Row],[Columna1]],Tabla9[],33,3)</f>
        <v>#REF!</v>
      </c>
      <c r="G993" t="e">
        <f>VLOOKUP(Tabla10[[#This Row],[Columna1]],Tabla9[],3,0)</f>
        <v>#N/A</v>
      </c>
      <c r="H993" t="s">
        <v>140</v>
      </c>
    </row>
    <row r="994" spans="1:8" hidden="1" x14ac:dyDescent="0.25">
      <c r="A994" t="s">
        <v>3875</v>
      </c>
      <c r="B994" t="e">
        <f>VLOOKUP(Tabla10[[#This Row],[Columna1]],Tabla9[],1,0)</f>
        <v>#N/A</v>
      </c>
      <c r="C994" t="s">
        <v>173</v>
      </c>
      <c r="D994" t="e">
        <f>VLOOKUP(Tabla10[[#This Row],[Columna1]],Tabla9[],8,0)</f>
        <v>#N/A</v>
      </c>
      <c r="E994" t="s">
        <v>178</v>
      </c>
      <c r="F994" t="e">
        <f>VLOOKUP(Tabla10[[#This Row],[Columna1]],Tabla9[],33,3)</f>
        <v>#REF!</v>
      </c>
      <c r="G994" t="e">
        <f>VLOOKUP(Tabla10[[#This Row],[Columna1]],Tabla9[],3,0)</f>
        <v>#N/A</v>
      </c>
      <c r="H994" t="s">
        <v>65</v>
      </c>
    </row>
    <row r="995" spans="1:8" hidden="1" x14ac:dyDescent="0.25">
      <c r="A995" t="s">
        <v>1095</v>
      </c>
      <c r="B995" t="e">
        <f>VLOOKUP(Tabla10[[#This Row],[Columna1]],Tabla9[],1,0)</f>
        <v>#N/A</v>
      </c>
      <c r="C995" t="s">
        <v>173</v>
      </c>
      <c r="D995" t="e">
        <f>VLOOKUP(Tabla10[[#This Row],[Columna1]],Tabla9[],8,0)</f>
        <v>#N/A</v>
      </c>
      <c r="E995" t="s">
        <v>179</v>
      </c>
      <c r="F995" t="e">
        <f>VLOOKUP(Tabla10[[#This Row],[Columna1]],Tabla9[],33,3)</f>
        <v>#REF!</v>
      </c>
      <c r="G995" t="e">
        <f>VLOOKUP(Tabla10[[#This Row],[Columna1]],Tabla9[],3,0)</f>
        <v>#N/A</v>
      </c>
      <c r="H995" t="s">
        <v>148</v>
      </c>
    </row>
    <row r="996" spans="1:8" hidden="1" x14ac:dyDescent="0.25">
      <c r="A996" t="s">
        <v>1096</v>
      </c>
      <c r="B996" t="e">
        <f>VLOOKUP(Tabla10[[#This Row],[Columna1]],Tabla9[],1,0)</f>
        <v>#N/A</v>
      </c>
      <c r="C996" t="s">
        <v>173</v>
      </c>
      <c r="D996" t="e">
        <f>VLOOKUP(Tabla10[[#This Row],[Columna1]],Tabla9[],8,0)</f>
        <v>#N/A</v>
      </c>
      <c r="E996" t="s">
        <v>176</v>
      </c>
      <c r="F996" t="e">
        <f>VLOOKUP(Tabla10[[#This Row],[Columna1]],Tabla9[],33,3)</f>
        <v>#REF!</v>
      </c>
      <c r="G996" t="e">
        <f>VLOOKUP(Tabla10[[#This Row],[Columna1]],Tabla9[],3,0)</f>
        <v>#N/A</v>
      </c>
      <c r="H996" t="s">
        <v>184</v>
      </c>
    </row>
    <row r="997" spans="1:8" hidden="1" x14ac:dyDescent="0.25">
      <c r="A997" t="s">
        <v>1097</v>
      </c>
      <c r="B997" t="e">
        <f>VLOOKUP(Tabla10[[#This Row],[Columna1]],Tabla9[],1,0)</f>
        <v>#N/A</v>
      </c>
      <c r="C997" t="s">
        <v>173</v>
      </c>
      <c r="D997" t="e">
        <f>VLOOKUP(Tabla10[[#This Row],[Columna1]],Tabla9[],8,0)</f>
        <v>#N/A</v>
      </c>
      <c r="E997" t="s">
        <v>177</v>
      </c>
      <c r="F997" t="e">
        <f>VLOOKUP(Tabla10[[#This Row],[Columna1]],Tabla9[],33,3)</f>
        <v>#REF!</v>
      </c>
      <c r="G997" t="e">
        <f>VLOOKUP(Tabla10[[#This Row],[Columna1]],Tabla9[],3,0)</f>
        <v>#N/A</v>
      </c>
      <c r="H997" t="s">
        <v>140</v>
      </c>
    </row>
    <row r="998" spans="1:8" hidden="1" x14ac:dyDescent="0.25">
      <c r="A998" t="s">
        <v>1098</v>
      </c>
      <c r="B998" t="e">
        <f>VLOOKUP(Tabla10[[#This Row],[Columna1]],Tabla9[],1,0)</f>
        <v>#N/A</v>
      </c>
      <c r="C998" t="s">
        <v>173</v>
      </c>
      <c r="D998" t="e">
        <f>VLOOKUP(Tabla10[[#This Row],[Columna1]],Tabla9[],8,0)</f>
        <v>#N/A</v>
      </c>
      <c r="E998" t="s">
        <v>177</v>
      </c>
      <c r="F998" t="e">
        <f>VLOOKUP(Tabla10[[#This Row],[Columna1]],Tabla9[],33,3)</f>
        <v>#REF!</v>
      </c>
      <c r="G998" t="e">
        <f>VLOOKUP(Tabla10[[#This Row],[Columna1]],Tabla9[],3,0)</f>
        <v>#N/A</v>
      </c>
      <c r="H998" t="s">
        <v>113</v>
      </c>
    </row>
    <row r="999" spans="1:8" hidden="1" x14ac:dyDescent="0.25">
      <c r="A999" t="s">
        <v>1099</v>
      </c>
      <c r="B999" t="e">
        <f>VLOOKUP(Tabla10[[#This Row],[Columna1]],Tabla9[],1,0)</f>
        <v>#N/A</v>
      </c>
      <c r="C999" t="s">
        <v>173</v>
      </c>
      <c r="D999" t="e">
        <f>VLOOKUP(Tabla10[[#This Row],[Columna1]],Tabla9[],8,0)</f>
        <v>#N/A</v>
      </c>
      <c r="E999" t="s">
        <v>177</v>
      </c>
      <c r="F999" t="e">
        <f>VLOOKUP(Tabla10[[#This Row],[Columna1]],Tabla9[],33,3)</f>
        <v>#REF!</v>
      </c>
      <c r="G999" t="e">
        <f>VLOOKUP(Tabla10[[#This Row],[Columna1]],Tabla9[],3,0)</f>
        <v>#N/A</v>
      </c>
      <c r="H999" t="s">
        <v>113</v>
      </c>
    </row>
    <row r="1000" spans="1:8" hidden="1" x14ac:dyDescent="0.25">
      <c r="A1000" t="s">
        <v>1100</v>
      </c>
      <c r="B1000" t="e">
        <f>VLOOKUP(Tabla10[[#This Row],[Columna1]],Tabla9[],1,0)</f>
        <v>#N/A</v>
      </c>
      <c r="C1000" t="s">
        <v>173</v>
      </c>
      <c r="D1000" t="e">
        <f>VLOOKUP(Tabla10[[#This Row],[Columna1]],Tabla9[],8,0)</f>
        <v>#N/A</v>
      </c>
      <c r="E1000" t="s">
        <v>177</v>
      </c>
      <c r="F1000" t="e">
        <f>VLOOKUP(Tabla10[[#This Row],[Columna1]],Tabla9[],33,3)</f>
        <v>#REF!</v>
      </c>
      <c r="G1000" t="e">
        <f>VLOOKUP(Tabla10[[#This Row],[Columna1]],Tabla9[],3,0)</f>
        <v>#N/A</v>
      </c>
      <c r="H1000" t="s">
        <v>42</v>
      </c>
    </row>
    <row r="1001" spans="1:8" hidden="1" x14ac:dyDescent="0.25">
      <c r="A1001" t="s">
        <v>1101</v>
      </c>
      <c r="B1001" t="e">
        <f>VLOOKUP(Tabla10[[#This Row],[Columna1]],Tabla9[],1,0)</f>
        <v>#N/A</v>
      </c>
      <c r="C1001" t="s">
        <v>173</v>
      </c>
      <c r="D1001" t="e">
        <f>VLOOKUP(Tabla10[[#This Row],[Columna1]],Tabla9[],8,0)</f>
        <v>#N/A</v>
      </c>
      <c r="E1001" t="s">
        <v>177</v>
      </c>
      <c r="F1001" t="e">
        <f>VLOOKUP(Tabla10[[#This Row],[Columna1]],Tabla9[],33,3)</f>
        <v>#REF!</v>
      </c>
      <c r="G1001" t="e">
        <f>VLOOKUP(Tabla10[[#This Row],[Columna1]],Tabla9[],3,0)</f>
        <v>#N/A</v>
      </c>
      <c r="H1001" t="s">
        <v>140</v>
      </c>
    </row>
    <row r="1002" spans="1:8" hidden="1" x14ac:dyDescent="0.25">
      <c r="A1002" t="s">
        <v>1102</v>
      </c>
      <c r="B1002" t="e">
        <f>VLOOKUP(Tabla10[[#This Row],[Columna1]],Tabla9[],1,0)</f>
        <v>#N/A</v>
      </c>
      <c r="C1002" t="s">
        <v>173</v>
      </c>
      <c r="D1002" t="e">
        <f>VLOOKUP(Tabla10[[#This Row],[Columna1]],Tabla9[],8,0)</f>
        <v>#N/A</v>
      </c>
      <c r="E1002" t="s">
        <v>174</v>
      </c>
      <c r="F1002" t="e">
        <f>VLOOKUP(Tabla10[[#This Row],[Columna1]],Tabla9[],33,3)</f>
        <v>#REF!</v>
      </c>
      <c r="G1002" t="e">
        <f>VLOOKUP(Tabla10[[#This Row],[Columna1]],Tabla9[],3,0)</f>
        <v>#N/A</v>
      </c>
      <c r="H1002" t="s">
        <v>148</v>
      </c>
    </row>
    <row r="1003" spans="1:8" hidden="1" x14ac:dyDescent="0.25">
      <c r="A1003" t="s">
        <v>1103</v>
      </c>
      <c r="B1003" t="e">
        <f>VLOOKUP(Tabla10[[#This Row],[Columna1]],Tabla9[],1,0)</f>
        <v>#N/A</v>
      </c>
      <c r="C1003" t="s">
        <v>173</v>
      </c>
      <c r="D1003" t="e">
        <f>VLOOKUP(Tabla10[[#This Row],[Columna1]],Tabla9[],8,0)</f>
        <v>#N/A</v>
      </c>
      <c r="E1003" t="s">
        <v>177</v>
      </c>
      <c r="F1003" t="e">
        <f>VLOOKUP(Tabla10[[#This Row],[Columna1]],Tabla9[],33,3)</f>
        <v>#REF!</v>
      </c>
      <c r="G1003" t="e">
        <f>VLOOKUP(Tabla10[[#This Row],[Columna1]],Tabla9[],3,0)</f>
        <v>#N/A</v>
      </c>
      <c r="H1003" t="s">
        <v>113</v>
      </c>
    </row>
    <row r="1004" spans="1:8" hidden="1" x14ac:dyDescent="0.25">
      <c r="A1004" t="s">
        <v>1104</v>
      </c>
      <c r="B1004" t="e">
        <f>VLOOKUP(Tabla10[[#This Row],[Columna1]],Tabla9[],1,0)</f>
        <v>#N/A</v>
      </c>
      <c r="C1004" t="s">
        <v>173</v>
      </c>
      <c r="D1004" t="e">
        <f>VLOOKUP(Tabla10[[#This Row],[Columna1]],Tabla9[],8,0)</f>
        <v>#N/A</v>
      </c>
      <c r="E1004" t="s">
        <v>177</v>
      </c>
      <c r="F1004" t="e">
        <f>VLOOKUP(Tabla10[[#This Row],[Columna1]],Tabla9[],33,3)</f>
        <v>#REF!</v>
      </c>
      <c r="G1004" t="e">
        <f>VLOOKUP(Tabla10[[#This Row],[Columna1]],Tabla9[],3,0)</f>
        <v>#N/A</v>
      </c>
      <c r="H1004" t="s">
        <v>140</v>
      </c>
    </row>
    <row r="1005" spans="1:8" hidden="1" x14ac:dyDescent="0.25">
      <c r="A1005" t="s">
        <v>4024</v>
      </c>
      <c r="B1005" t="e">
        <f>VLOOKUP(Tabla10[[#This Row],[Columna1]],Tabla9[],1,0)</f>
        <v>#N/A</v>
      </c>
      <c r="C1005" t="s">
        <v>173</v>
      </c>
      <c r="D1005" t="e">
        <f>VLOOKUP(Tabla10[[#This Row],[Columna1]],Tabla9[],8,0)</f>
        <v>#N/A</v>
      </c>
      <c r="E1005" t="s">
        <v>185</v>
      </c>
      <c r="F1005" t="e">
        <f>VLOOKUP(Tabla10[[#This Row],[Columna1]],Tabla9[],33,3)</f>
        <v>#REF!</v>
      </c>
      <c r="G1005" t="e">
        <f>VLOOKUP(Tabla10[[#This Row],[Columna1]],Tabla9[],3,0)</f>
        <v>#N/A</v>
      </c>
      <c r="H1005" t="s">
        <v>140</v>
      </c>
    </row>
    <row r="1006" spans="1:8" hidden="1" x14ac:dyDescent="0.25">
      <c r="A1006" t="s">
        <v>1105</v>
      </c>
      <c r="B1006" t="e">
        <f>VLOOKUP(Tabla10[[#This Row],[Columna1]],Tabla9[],1,0)</f>
        <v>#N/A</v>
      </c>
      <c r="C1006" t="s">
        <v>173</v>
      </c>
      <c r="D1006" t="e">
        <f>VLOOKUP(Tabla10[[#This Row],[Columna1]],Tabla9[],8,0)</f>
        <v>#N/A</v>
      </c>
      <c r="E1006" t="s">
        <v>179</v>
      </c>
      <c r="F1006" t="e">
        <f>VLOOKUP(Tabla10[[#This Row],[Columna1]],Tabla9[],33,3)</f>
        <v>#REF!</v>
      </c>
      <c r="G1006" t="e">
        <f>VLOOKUP(Tabla10[[#This Row],[Columna1]],Tabla9[],3,0)</f>
        <v>#N/A</v>
      </c>
      <c r="H1006" t="s">
        <v>42</v>
      </c>
    </row>
    <row r="1007" spans="1:8" hidden="1" x14ac:dyDescent="0.25">
      <c r="A1007" t="s">
        <v>1106</v>
      </c>
      <c r="B1007" t="e">
        <f>VLOOKUP(Tabla10[[#This Row],[Columna1]],Tabla9[],1,0)</f>
        <v>#N/A</v>
      </c>
      <c r="C1007" t="s">
        <v>173</v>
      </c>
      <c r="D1007" t="e">
        <f>VLOOKUP(Tabla10[[#This Row],[Columna1]],Tabla9[],8,0)</f>
        <v>#N/A</v>
      </c>
      <c r="E1007" t="s">
        <v>177</v>
      </c>
      <c r="F1007" t="e">
        <f>VLOOKUP(Tabla10[[#This Row],[Columna1]],Tabla9[],33,3)</f>
        <v>#REF!</v>
      </c>
      <c r="G1007" t="e">
        <f>VLOOKUP(Tabla10[[#This Row],[Columna1]],Tabla9[],3,0)</f>
        <v>#N/A</v>
      </c>
      <c r="H1007" t="s">
        <v>140</v>
      </c>
    </row>
    <row r="1008" spans="1:8" hidden="1" x14ac:dyDescent="0.25">
      <c r="A1008" t="s">
        <v>3999</v>
      </c>
      <c r="B1008" t="e">
        <f>VLOOKUP(Tabla10[[#This Row],[Columna1]],Tabla9[],1,0)</f>
        <v>#N/A</v>
      </c>
      <c r="C1008" t="s">
        <v>173</v>
      </c>
      <c r="D1008" t="e">
        <f>VLOOKUP(Tabla10[[#This Row],[Columna1]],Tabla9[],8,0)</f>
        <v>#N/A</v>
      </c>
      <c r="E1008" t="s">
        <v>177</v>
      </c>
      <c r="F1008" t="e">
        <f>VLOOKUP(Tabla10[[#This Row],[Columna1]],Tabla9[],33,3)</f>
        <v>#REF!</v>
      </c>
      <c r="G1008" t="e">
        <f>VLOOKUP(Tabla10[[#This Row],[Columna1]],Tabla9[],3,0)</f>
        <v>#N/A</v>
      </c>
      <c r="H1008" t="s">
        <v>36</v>
      </c>
    </row>
    <row r="1009" spans="1:8" hidden="1" x14ac:dyDescent="0.25">
      <c r="A1009" t="s">
        <v>3975</v>
      </c>
      <c r="B1009" t="e">
        <f>VLOOKUP(Tabla10[[#This Row],[Columna1]],Tabla9[],1,0)</f>
        <v>#N/A</v>
      </c>
      <c r="C1009" t="s">
        <v>173</v>
      </c>
      <c r="D1009" t="e">
        <f>VLOOKUP(Tabla10[[#This Row],[Columna1]],Tabla9[],8,0)</f>
        <v>#N/A</v>
      </c>
      <c r="E1009" t="s">
        <v>177</v>
      </c>
      <c r="F1009" t="e">
        <f>VLOOKUP(Tabla10[[#This Row],[Columna1]],Tabla9[],33,3)</f>
        <v>#REF!</v>
      </c>
      <c r="G1009" t="e">
        <f>VLOOKUP(Tabla10[[#This Row],[Columna1]],Tabla9[],3,0)</f>
        <v>#N/A</v>
      </c>
      <c r="H1009" t="s">
        <v>36</v>
      </c>
    </row>
    <row r="1010" spans="1:8" hidden="1" x14ac:dyDescent="0.25">
      <c r="A1010" t="s">
        <v>1107</v>
      </c>
      <c r="B1010" t="e">
        <f>VLOOKUP(Tabla10[[#This Row],[Columna1]],Tabla9[],1,0)</f>
        <v>#N/A</v>
      </c>
      <c r="C1010" t="s">
        <v>173</v>
      </c>
      <c r="D1010" t="e">
        <f>VLOOKUP(Tabla10[[#This Row],[Columna1]],Tabla9[],8,0)</f>
        <v>#N/A</v>
      </c>
      <c r="E1010" t="s">
        <v>177</v>
      </c>
      <c r="F1010" t="e">
        <f>VLOOKUP(Tabla10[[#This Row],[Columna1]],Tabla9[],33,3)</f>
        <v>#REF!</v>
      </c>
      <c r="G1010" t="e">
        <f>VLOOKUP(Tabla10[[#This Row],[Columna1]],Tabla9[],3,0)</f>
        <v>#N/A</v>
      </c>
      <c r="H1010" t="s">
        <v>113</v>
      </c>
    </row>
    <row r="1011" spans="1:8" hidden="1" x14ac:dyDescent="0.25">
      <c r="A1011" t="s">
        <v>1108</v>
      </c>
      <c r="B1011" t="e">
        <f>VLOOKUP(Tabla10[[#This Row],[Columna1]],Tabla9[],1,0)</f>
        <v>#N/A</v>
      </c>
      <c r="C1011" t="s">
        <v>173</v>
      </c>
      <c r="D1011" t="e">
        <f>VLOOKUP(Tabla10[[#This Row],[Columna1]],Tabla9[],8,0)</f>
        <v>#N/A</v>
      </c>
      <c r="E1011" t="s">
        <v>177</v>
      </c>
      <c r="F1011" t="e">
        <f>VLOOKUP(Tabla10[[#This Row],[Columna1]],Tabla9[],33,3)</f>
        <v>#REF!</v>
      </c>
      <c r="G1011" t="e">
        <f>VLOOKUP(Tabla10[[#This Row],[Columna1]],Tabla9[],3,0)</f>
        <v>#N/A</v>
      </c>
      <c r="H1011" t="s">
        <v>36</v>
      </c>
    </row>
    <row r="1012" spans="1:8" hidden="1" x14ac:dyDescent="0.25">
      <c r="A1012" t="s">
        <v>1109</v>
      </c>
      <c r="B1012" t="e">
        <f>VLOOKUP(Tabla10[[#This Row],[Columna1]],Tabla9[],1,0)</f>
        <v>#N/A</v>
      </c>
      <c r="C1012" t="s">
        <v>173</v>
      </c>
      <c r="D1012" t="e">
        <f>VLOOKUP(Tabla10[[#This Row],[Columna1]],Tabla9[],8,0)</f>
        <v>#N/A</v>
      </c>
      <c r="E1012" t="s">
        <v>177</v>
      </c>
      <c r="F1012" t="e">
        <f>VLOOKUP(Tabla10[[#This Row],[Columna1]],Tabla9[],33,3)</f>
        <v>#REF!</v>
      </c>
      <c r="G1012" t="e">
        <f>VLOOKUP(Tabla10[[#This Row],[Columna1]],Tabla9[],3,0)</f>
        <v>#N/A</v>
      </c>
      <c r="H1012" t="s">
        <v>140</v>
      </c>
    </row>
    <row r="1013" spans="1:8" hidden="1" x14ac:dyDescent="0.25">
      <c r="A1013" t="s">
        <v>1110</v>
      </c>
      <c r="B1013" t="e">
        <f>VLOOKUP(Tabla10[[#This Row],[Columna1]],Tabla9[],1,0)</f>
        <v>#N/A</v>
      </c>
      <c r="C1013" t="s">
        <v>173</v>
      </c>
      <c r="D1013" t="e">
        <f>VLOOKUP(Tabla10[[#This Row],[Columna1]],Tabla9[],8,0)</f>
        <v>#N/A</v>
      </c>
      <c r="E1013" t="s">
        <v>185</v>
      </c>
      <c r="F1013" t="e">
        <f>VLOOKUP(Tabla10[[#This Row],[Columna1]],Tabla9[],33,3)</f>
        <v>#REF!</v>
      </c>
      <c r="G1013" t="e">
        <f>VLOOKUP(Tabla10[[#This Row],[Columna1]],Tabla9[],3,0)</f>
        <v>#N/A</v>
      </c>
      <c r="H1013" t="s">
        <v>45</v>
      </c>
    </row>
    <row r="1014" spans="1:8" hidden="1" x14ac:dyDescent="0.25">
      <c r="A1014" t="s">
        <v>3886</v>
      </c>
      <c r="B1014" t="e">
        <f>VLOOKUP(Tabla10[[#This Row],[Columna1]],Tabla9[],1,0)</f>
        <v>#N/A</v>
      </c>
      <c r="C1014" t="s">
        <v>173</v>
      </c>
      <c r="D1014" t="e">
        <f>VLOOKUP(Tabla10[[#This Row],[Columna1]],Tabla9[],8,0)</f>
        <v>#N/A</v>
      </c>
      <c r="E1014" t="s">
        <v>179</v>
      </c>
      <c r="F1014" t="e">
        <f>VLOOKUP(Tabla10[[#This Row],[Columna1]],Tabla9[],33,3)</f>
        <v>#REF!</v>
      </c>
      <c r="G1014" t="e">
        <f>VLOOKUP(Tabla10[[#This Row],[Columna1]],Tabla9[],3,0)</f>
        <v>#N/A</v>
      </c>
      <c r="H1014" t="s">
        <v>121</v>
      </c>
    </row>
    <row r="1015" spans="1:8" hidden="1" x14ac:dyDescent="0.25">
      <c r="A1015" t="s">
        <v>1111</v>
      </c>
      <c r="B1015" t="e">
        <f>VLOOKUP(Tabla10[[#This Row],[Columna1]],Tabla9[],1,0)</f>
        <v>#N/A</v>
      </c>
      <c r="C1015" t="s">
        <v>173</v>
      </c>
      <c r="D1015" t="e">
        <f>VLOOKUP(Tabla10[[#This Row],[Columna1]],Tabla9[],8,0)</f>
        <v>#N/A</v>
      </c>
      <c r="E1015" t="s">
        <v>178</v>
      </c>
      <c r="F1015" t="e">
        <f>VLOOKUP(Tabla10[[#This Row],[Columna1]],Tabla9[],33,3)</f>
        <v>#REF!</v>
      </c>
      <c r="G1015" t="e">
        <f>VLOOKUP(Tabla10[[#This Row],[Columna1]],Tabla9[],3,0)</f>
        <v>#N/A</v>
      </c>
      <c r="H1015" t="s">
        <v>36</v>
      </c>
    </row>
    <row r="1016" spans="1:8" hidden="1" x14ac:dyDescent="0.25">
      <c r="A1016" t="s">
        <v>4019</v>
      </c>
      <c r="B1016" t="e">
        <f>VLOOKUP(Tabla10[[#This Row],[Columna1]],Tabla9[],1,0)</f>
        <v>#N/A</v>
      </c>
      <c r="C1016" t="s">
        <v>173</v>
      </c>
      <c r="D1016" t="e">
        <f>VLOOKUP(Tabla10[[#This Row],[Columna1]],Tabla9[],8,0)</f>
        <v>#N/A</v>
      </c>
      <c r="E1016" t="s">
        <v>177</v>
      </c>
      <c r="F1016" t="e">
        <f>VLOOKUP(Tabla10[[#This Row],[Columna1]],Tabla9[],33,3)</f>
        <v>#REF!</v>
      </c>
      <c r="G1016" t="e">
        <f>VLOOKUP(Tabla10[[#This Row],[Columna1]],Tabla9[],3,0)</f>
        <v>#N/A</v>
      </c>
      <c r="H1016" t="s">
        <v>42</v>
      </c>
    </row>
    <row r="1017" spans="1:8" hidden="1" x14ac:dyDescent="0.25">
      <c r="A1017" t="s">
        <v>1112</v>
      </c>
      <c r="B1017" t="e">
        <f>VLOOKUP(Tabla10[[#This Row],[Columna1]],Tabla9[],1,0)</f>
        <v>#N/A</v>
      </c>
      <c r="C1017" t="s">
        <v>173</v>
      </c>
      <c r="D1017" t="e">
        <f>VLOOKUP(Tabla10[[#This Row],[Columna1]],Tabla9[],8,0)</f>
        <v>#N/A</v>
      </c>
      <c r="E1017" t="s">
        <v>177</v>
      </c>
      <c r="F1017" t="e">
        <f>VLOOKUP(Tabla10[[#This Row],[Columna1]],Tabla9[],33,3)</f>
        <v>#REF!</v>
      </c>
      <c r="G1017" t="e">
        <f>VLOOKUP(Tabla10[[#This Row],[Columna1]],Tabla9[],3,0)</f>
        <v>#N/A</v>
      </c>
      <c r="H1017" t="s">
        <v>140</v>
      </c>
    </row>
    <row r="1018" spans="1:8" hidden="1" x14ac:dyDescent="0.25">
      <c r="A1018" t="s">
        <v>1113</v>
      </c>
      <c r="B1018" t="e">
        <f>VLOOKUP(Tabla10[[#This Row],[Columna1]],Tabla9[],1,0)</f>
        <v>#N/A</v>
      </c>
      <c r="C1018" t="s">
        <v>173</v>
      </c>
      <c r="D1018" t="e">
        <f>VLOOKUP(Tabla10[[#This Row],[Columna1]],Tabla9[],8,0)</f>
        <v>#N/A</v>
      </c>
      <c r="E1018" t="s">
        <v>176</v>
      </c>
      <c r="F1018" t="e">
        <f>VLOOKUP(Tabla10[[#This Row],[Columna1]],Tabla9[],33,3)</f>
        <v>#REF!</v>
      </c>
      <c r="G1018" t="e">
        <f>VLOOKUP(Tabla10[[#This Row],[Columna1]],Tabla9[],3,0)</f>
        <v>#N/A</v>
      </c>
      <c r="H1018" t="s">
        <v>184</v>
      </c>
    </row>
    <row r="1019" spans="1:8" hidden="1" x14ac:dyDescent="0.25">
      <c r="A1019" t="s">
        <v>1114</v>
      </c>
      <c r="B1019" t="e">
        <f>VLOOKUP(Tabla10[[#This Row],[Columna1]],Tabla9[],1,0)</f>
        <v>#N/A</v>
      </c>
      <c r="C1019" t="s">
        <v>173</v>
      </c>
      <c r="D1019" t="e">
        <f>VLOOKUP(Tabla10[[#This Row],[Columna1]],Tabla9[],8,0)</f>
        <v>#N/A</v>
      </c>
      <c r="E1019" t="s">
        <v>180</v>
      </c>
      <c r="F1019" t="e">
        <f>VLOOKUP(Tabla10[[#This Row],[Columna1]],Tabla9[],33,3)</f>
        <v>#REF!</v>
      </c>
      <c r="G1019" t="e">
        <f>VLOOKUP(Tabla10[[#This Row],[Columna1]],Tabla9[],3,0)</f>
        <v>#N/A</v>
      </c>
      <c r="H1019" t="s">
        <v>125</v>
      </c>
    </row>
    <row r="1020" spans="1:8" hidden="1" x14ac:dyDescent="0.25">
      <c r="A1020" t="s">
        <v>3923</v>
      </c>
      <c r="B1020" t="e">
        <f>VLOOKUP(Tabla10[[#This Row],[Columna1]],Tabla9[],1,0)</f>
        <v>#N/A</v>
      </c>
      <c r="C1020" t="s">
        <v>173</v>
      </c>
      <c r="D1020" t="e">
        <f>VLOOKUP(Tabla10[[#This Row],[Columna1]],Tabla9[],8,0)</f>
        <v>#N/A</v>
      </c>
      <c r="E1020" t="s">
        <v>176</v>
      </c>
      <c r="F1020" t="e">
        <f>VLOOKUP(Tabla10[[#This Row],[Columna1]],Tabla9[],33,3)</f>
        <v>#REF!</v>
      </c>
      <c r="G1020" t="e">
        <f>VLOOKUP(Tabla10[[#This Row],[Columna1]],Tabla9[],3,0)</f>
        <v>#N/A</v>
      </c>
      <c r="H1020" t="s">
        <v>36</v>
      </c>
    </row>
    <row r="1021" spans="1:8" hidden="1" x14ac:dyDescent="0.25">
      <c r="A1021" t="s">
        <v>1115</v>
      </c>
      <c r="B1021" t="e">
        <f>VLOOKUP(Tabla10[[#This Row],[Columna1]],Tabla9[],1,0)</f>
        <v>#N/A</v>
      </c>
      <c r="C1021" t="s">
        <v>173</v>
      </c>
      <c r="D1021" t="e">
        <f>VLOOKUP(Tabla10[[#This Row],[Columna1]],Tabla9[],8,0)</f>
        <v>#N/A</v>
      </c>
      <c r="E1021" t="s">
        <v>176</v>
      </c>
      <c r="F1021" t="e">
        <f>VLOOKUP(Tabla10[[#This Row],[Columna1]],Tabla9[],33,3)</f>
        <v>#REF!</v>
      </c>
      <c r="G1021" t="e">
        <f>VLOOKUP(Tabla10[[#This Row],[Columna1]],Tabla9[],3,0)</f>
        <v>#N/A</v>
      </c>
      <c r="H1021" t="s">
        <v>140</v>
      </c>
    </row>
    <row r="1022" spans="1:8" hidden="1" x14ac:dyDescent="0.25">
      <c r="A1022" t="s">
        <v>1116</v>
      </c>
      <c r="B1022" t="e">
        <f>VLOOKUP(Tabla10[[#This Row],[Columna1]],Tabla9[],1,0)</f>
        <v>#N/A</v>
      </c>
      <c r="C1022" t="s">
        <v>173</v>
      </c>
      <c r="D1022" t="e">
        <f>VLOOKUP(Tabla10[[#This Row],[Columna1]],Tabla9[],8,0)</f>
        <v>#N/A</v>
      </c>
      <c r="E1022" t="s">
        <v>177</v>
      </c>
      <c r="F1022" t="e">
        <f>VLOOKUP(Tabla10[[#This Row],[Columna1]],Tabla9[],33,3)</f>
        <v>#REF!</v>
      </c>
      <c r="G1022" t="e">
        <f>VLOOKUP(Tabla10[[#This Row],[Columna1]],Tabla9[],3,0)</f>
        <v>#N/A</v>
      </c>
      <c r="H1022" t="s">
        <v>36</v>
      </c>
    </row>
    <row r="1023" spans="1:8" hidden="1" x14ac:dyDescent="0.25">
      <c r="A1023" t="s">
        <v>1117</v>
      </c>
      <c r="B1023" t="e">
        <f>VLOOKUP(Tabla10[[#This Row],[Columna1]],Tabla9[],1,0)</f>
        <v>#N/A</v>
      </c>
      <c r="C1023" t="s">
        <v>173</v>
      </c>
      <c r="D1023" t="e">
        <f>VLOOKUP(Tabla10[[#This Row],[Columna1]],Tabla9[],8,0)</f>
        <v>#N/A</v>
      </c>
      <c r="E1023" t="s">
        <v>177</v>
      </c>
      <c r="F1023" t="e">
        <f>VLOOKUP(Tabla10[[#This Row],[Columna1]],Tabla9[],33,3)</f>
        <v>#REF!</v>
      </c>
      <c r="G1023" t="e">
        <f>VLOOKUP(Tabla10[[#This Row],[Columna1]],Tabla9[],3,0)</f>
        <v>#N/A</v>
      </c>
      <c r="H1023" t="s">
        <v>140</v>
      </c>
    </row>
    <row r="1024" spans="1:8" hidden="1" x14ac:dyDescent="0.25">
      <c r="A1024" t="s">
        <v>1118</v>
      </c>
      <c r="B1024" t="e">
        <f>VLOOKUP(Tabla10[[#This Row],[Columna1]],Tabla9[],1,0)</f>
        <v>#N/A</v>
      </c>
      <c r="C1024" t="s">
        <v>173</v>
      </c>
      <c r="D1024" t="e">
        <f>VLOOKUP(Tabla10[[#This Row],[Columna1]],Tabla9[],8,0)</f>
        <v>#N/A</v>
      </c>
      <c r="E1024" t="s">
        <v>177</v>
      </c>
      <c r="F1024" t="e">
        <f>VLOOKUP(Tabla10[[#This Row],[Columna1]],Tabla9[],33,3)</f>
        <v>#REF!</v>
      </c>
      <c r="G1024" t="e">
        <f>VLOOKUP(Tabla10[[#This Row],[Columna1]],Tabla9[],3,0)</f>
        <v>#N/A</v>
      </c>
      <c r="H1024" t="s">
        <v>140</v>
      </c>
    </row>
    <row r="1025" spans="1:8" hidden="1" x14ac:dyDescent="0.25">
      <c r="A1025" t="s">
        <v>3955</v>
      </c>
      <c r="B1025" t="e">
        <f>VLOOKUP(Tabla10[[#This Row],[Columna1]],Tabla9[],1,0)</f>
        <v>#N/A</v>
      </c>
      <c r="C1025" t="s">
        <v>173</v>
      </c>
      <c r="D1025" t="e">
        <f>VLOOKUP(Tabla10[[#This Row],[Columna1]],Tabla9[],8,0)</f>
        <v>#N/A</v>
      </c>
      <c r="E1025" t="s">
        <v>181</v>
      </c>
      <c r="F1025" t="e">
        <f>VLOOKUP(Tabla10[[#This Row],[Columna1]],Tabla9[],33,3)</f>
        <v>#REF!</v>
      </c>
      <c r="G1025" t="e">
        <f>VLOOKUP(Tabla10[[#This Row],[Columna1]],Tabla9[],3,0)</f>
        <v>#N/A</v>
      </c>
      <c r="H1025" t="s">
        <v>184</v>
      </c>
    </row>
    <row r="1026" spans="1:8" hidden="1" x14ac:dyDescent="0.25">
      <c r="A1026" t="s">
        <v>1119</v>
      </c>
      <c r="B1026" t="e">
        <f>VLOOKUP(Tabla10[[#This Row],[Columna1]],Tabla9[],1,0)</f>
        <v>#N/A</v>
      </c>
      <c r="C1026" t="s">
        <v>173</v>
      </c>
      <c r="D1026" t="e">
        <f>VLOOKUP(Tabla10[[#This Row],[Columna1]],Tabla9[],8,0)</f>
        <v>#N/A</v>
      </c>
      <c r="E1026" t="s">
        <v>177</v>
      </c>
      <c r="F1026" t="e">
        <f>VLOOKUP(Tabla10[[#This Row],[Columna1]],Tabla9[],33,3)</f>
        <v>#REF!</v>
      </c>
      <c r="G1026" t="e">
        <f>VLOOKUP(Tabla10[[#This Row],[Columna1]],Tabla9[],3,0)</f>
        <v>#N/A</v>
      </c>
      <c r="H1026" t="s">
        <v>113</v>
      </c>
    </row>
    <row r="1027" spans="1:8" hidden="1" x14ac:dyDescent="0.25">
      <c r="A1027" t="s">
        <v>3893</v>
      </c>
      <c r="B1027" t="e">
        <f>VLOOKUP(Tabla10[[#This Row],[Columna1]],Tabla9[],1,0)</f>
        <v>#N/A</v>
      </c>
      <c r="C1027" t="s">
        <v>173</v>
      </c>
      <c r="D1027" t="e">
        <f>VLOOKUP(Tabla10[[#This Row],[Columna1]],Tabla9[],8,0)</f>
        <v>#N/A</v>
      </c>
      <c r="E1027" t="s">
        <v>179</v>
      </c>
      <c r="F1027" t="e">
        <f>VLOOKUP(Tabla10[[#This Row],[Columna1]],Tabla9[],33,3)</f>
        <v>#REF!</v>
      </c>
      <c r="G1027" t="e">
        <f>VLOOKUP(Tabla10[[#This Row],[Columna1]],Tabla9[],3,0)</f>
        <v>#N/A</v>
      </c>
      <c r="H1027" t="s">
        <v>40</v>
      </c>
    </row>
    <row r="1028" spans="1:8" hidden="1" x14ac:dyDescent="0.25">
      <c r="A1028" t="s">
        <v>1120</v>
      </c>
      <c r="B1028" t="e">
        <f>VLOOKUP(Tabla10[[#This Row],[Columna1]],Tabla9[],1,0)</f>
        <v>#N/A</v>
      </c>
      <c r="C1028" t="s">
        <v>173</v>
      </c>
      <c r="D1028" t="e">
        <f>VLOOKUP(Tabla10[[#This Row],[Columna1]],Tabla9[],8,0)</f>
        <v>#N/A</v>
      </c>
      <c r="E1028" t="s">
        <v>177</v>
      </c>
      <c r="F1028" t="e">
        <f>VLOOKUP(Tabla10[[#This Row],[Columna1]],Tabla9[],33,3)</f>
        <v>#REF!</v>
      </c>
      <c r="G1028" t="e">
        <f>VLOOKUP(Tabla10[[#This Row],[Columna1]],Tabla9[],3,0)</f>
        <v>#N/A</v>
      </c>
      <c r="H1028" t="s">
        <v>140</v>
      </c>
    </row>
    <row r="1029" spans="1:8" hidden="1" x14ac:dyDescent="0.25">
      <c r="A1029" t="s">
        <v>1121</v>
      </c>
      <c r="B1029" t="e">
        <f>VLOOKUP(Tabla10[[#This Row],[Columna1]],Tabla9[],1,0)</f>
        <v>#N/A</v>
      </c>
      <c r="C1029" t="s">
        <v>173</v>
      </c>
      <c r="D1029" t="e">
        <f>VLOOKUP(Tabla10[[#This Row],[Columna1]],Tabla9[],8,0)</f>
        <v>#N/A</v>
      </c>
      <c r="E1029" t="s">
        <v>177</v>
      </c>
      <c r="F1029" t="e">
        <f>VLOOKUP(Tabla10[[#This Row],[Columna1]],Tabla9[],33,3)</f>
        <v>#REF!</v>
      </c>
      <c r="G1029" t="e">
        <f>VLOOKUP(Tabla10[[#This Row],[Columna1]],Tabla9[],3,0)</f>
        <v>#N/A</v>
      </c>
      <c r="H1029" t="s">
        <v>113</v>
      </c>
    </row>
    <row r="1030" spans="1:8" hidden="1" x14ac:dyDescent="0.25">
      <c r="A1030" t="s">
        <v>1122</v>
      </c>
      <c r="B1030" t="e">
        <f>VLOOKUP(Tabla10[[#This Row],[Columna1]],Tabla9[],1,0)</f>
        <v>#N/A</v>
      </c>
      <c r="C1030" t="s">
        <v>173</v>
      </c>
      <c r="D1030" t="e">
        <f>VLOOKUP(Tabla10[[#This Row],[Columna1]],Tabla9[],8,0)</f>
        <v>#N/A</v>
      </c>
      <c r="E1030" t="s">
        <v>176</v>
      </c>
      <c r="F1030" t="e">
        <f>VLOOKUP(Tabla10[[#This Row],[Columna1]],Tabla9[],33,3)</f>
        <v>#REF!</v>
      </c>
      <c r="G1030" t="e">
        <f>VLOOKUP(Tabla10[[#This Row],[Columna1]],Tabla9[],3,0)</f>
        <v>#N/A</v>
      </c>
      <c r="H1030" t="s">
        <v>36</v>
      </c>
    </row>
    <row r="1031" spans="1:8" hidden="1" x14ac:dyDescent="0.25">
      <c r="A1031" t="s">
        <v>3932</v>
      </c>
      <c r="B1031" t="e">
        <f>VLOOKUP(Tabla10[[#This Row],[Columna1]],Tabla9[],1,0)</f>
        <v>#N/A</v>
      </c>
      <c r="C1031" t="s">
        <v>173</v>
      </c>
      <c r="D1031" t="e">
        <f>VLOOKUP(Tabla10[[#This Row],[Columna1]],Tabla9[],8,0)</f>
        <v>#N/A</v>
      </c>
      <c r="E1031" t="s">
        <v>176</v>
      </c>
      <c r="F1031" t="e">
        <f>VLOOKUP(Tabla10[[#This Row],[Columna1]],Tabla9[],33,3)</f>
        <v>#REF!</v>
      </c>
      <c r="G1031" t="e">
        <f>VLOOKUP(Tabla10[[#This Row],[Columna1]],Tabla9[],3,0)</f>
        <v>#N/A</v>
      </c>
      <c r="H1031" t="s">
        <v>184</v>
      </c>
    </row>
    <row r="1032" spans="1:8" hidden="1" x14ac:dyDescent="0.25">
      <c r="A1032" t="s">
        <v>3876</v>
      </c>
      <c r="B1032" t="e">
        <f>VLOOKUP(Tabla10[[#This Row],[Columna1]],Tabla9[],1,0)</f>
        <v>#N/A</v>
      </c>
      <c r="C1032" t="s">
        <v>173</v>
      </c>
      <c r="D1032" t="e">
        <f>VLOOKUP(Tabla10[[#This Row],[Columna1]],Tabla9[],8,0)</f>
        <v>#N/A</v>
      </c>
      <c r="E1032" t="s">
        <v>178</v>
      </c>
      <c r="F1032" t="e">
        <f>VLOOKUP(Tabla10[[#This Row],[Columna1]],Tabla9[],33,3)</f>
        <v>#REF!</v>
      </c>
      <c r="G1032" t="e">
        <f>VLOOKUP(Tabla10[[#This Row],[Columna1]],Tabla9[],3,0)</f>
        <v>#N/A</v>
      </c>
      <c r="H1032" t="s">
        <v>41</v>
      </c>
    </row>
    <row r="1033" spans="1:8" hidden="1" x14ac:dyDescent="0.25">
      <c r="A1033" t="s">
        <v>4005</v>
      </c>
      <c r="B1033" t="e">
        <f>VLOOKUP(Tabla10[[#This Row],[Columna1]],Tabla9[],1,0)</f>
        <v>#N/A</v>
      </c>
      <c r="C1033" t="s">
        <v>173</v>
      </c>
      <c r="D1033" t="e">
        <f>VLOOKUP(Tabla10[[#This Row],[Columna1]],Tabla9[],8,0)</f>
        <v>#N/A</v>
      </c>
      <c r="E1033" t="s">
        <v>177</v>
      </c>
      <c r="F1033" t="e">
        <f>VLOOKUP(Tabla10[[#This Row],[Columna1]],Tabla9[],33,3)</f>
        <v>#REF!</v>
      </c>
      <c r="G1033" t="e">
        <f>VLOOKUP(Tabla10[[#This Row],[Columna1]],Tabla9[],3,0)</f>
        <v>#N/A</v>
      </c>
      <c r="H1033" t="s">
        <v>140</v>
      </c>
    </row>
    <row r="1034" spans="1:8" hidden="1" x14ac:dyDescent="0.25">
      <c r="A1034" t="s">
        <v>1123</v>
      </c>
      <c r="B1034" t="e">
        <f>VLOOKUP(Tabla10[[#This Row],[Columna1]],Tabla9[],1,0)</f>
        <v>#N/A</v>
      </c>
      <c r="C1034" t="s">
        <v>173</v>
      </c>
      <c r="D1034" t="e">
        <f>VLOOKUP(Tabla10[[#This Row],[Columna1]],Tabla9[],8,0)</f>
        <v>#N/A</v>
      </c>
      <c r="E1034" t="s">
        <v>181</v>
      </c>
      <c r="F1034" t="e">
        <f>VLOOKUP(Tabla10[[#This Row],[Columna1]],Tabla9[],33,3)</f>
        <v>#REF!</v>
      </c>
      <c r="G1034" t="e">
        <f>VLOOKUP(Tabla10[[#This Row],[Columna1]],Tabla9[],3,0)</f>
        <v>#N/A</v>
      </c>
      <c r="H1034" t="s">
        <v>40</v>
      </c>
    </row>
    <row r="1035" spans="1:8" hidden="1" x14ac:dyDescent="0.25">
      <c r="A1035" t="s">
        <v>1124</v>
      </c>
      <c r="B1035" t="e">
        <f>VLOOKUP(Tabla10[[#This Row],[Columna1]],Tabla9[],1,0)</f>
        <v>#N/A</v>
      </c>
      <c r="C1035" t="s">
        <v>173</v>
      </c>
      <c r="D1035" t="e">
        <f>VLOOKUP(Tabla10[[#This Row],[Columna1]],Tabla9[],8,0)</f>
        <v>#N/A</v>
      </c>
      <c r="E1035" t="s">
        <v>176</v>
      </c>
      <c r="F1035" t="e">
        <f>VLOOKUP(Tabla10[[#This Row],[Columna1]],Tabla9[],33,3)</f>
        <v>#REF!</v>
      </c>
      <c r="G1035" t="e">
        <f>VLOOKUP(Tabla10[[#This Row],[Columna1]],Tabla9[],3,0)</f>
        <v>#N/A</v>
      </c>
      <c r="H1035" t="s">
        <v>184</v>
      </c>
    </row>
    <row r="1036" spans="1:8" hidden="1" x14ac:dyDescent="0.25">
      <c r="A1036" t="s">
        <v>3965</v>
      </c>
      <c r="B1036" t="str">
        <f>VLOOKUP(Tabla10[[#This Row],[Columna1]],Tabla9[],1,0)</f>
        <v>RAMIREZ BATISTA BALTAZAR</v>
      </c>
      <c r="C1036" t="s">
        <v>173</v>
      </c>
      <c r="D1036" t="str">
        <f>VLOOKUP(Tabla10[[#This Row],[Columna1]],Tabla9[],8,0)</f>
        <v>SUBDIRECTOR DESP SUBDIRECTOR DE ASEO URBANO</v>
      </c>
      <c r="E1036" t="s">
        <v>182</v>
      </c>
      <c r="F1036" t="e">
        <f>VLOOKUP(Tabla10[[#This Row],[Columna1]],Tabla9[],33,3)</f>
        <v>#REF!</v>
      </c>
      <c r="G1036" t="str">
        <f>VLOOKUP(Tabla10[[#This Row],[Columna1]],Tabla9[],3,0)</f>
        <v>SUBDIRECTOR</v>
      </c>
      <c r="H1036" t="s">
        <v>73</v>
      </c>
    </row>
    <row r="1037" spans="1:8" hidden="1" x14ac:dyDescent="0.25">
      <c r="A1037" t="s">
        <v>3939</v>
      </c>
      <c r="B1037" t="e">
        <f>VLOOKUP(Tabla10[[#This Row],[Columna1]],Tabla9[],1,0)</f>
        <v>#N/A</v>
      </c>
      <c r="C1037" t="s">
        <v>173</v>
      </c>
      <c r="D1037" t="e">
        <f>VLOOKUP(Tabla10[[#This Row],[Columna1]],Tabla9[],8,0)</f>
        <v>#N/A</v>
      </c>
      <c r="E1037" t="s">
        <v>176</v>
      </c>
      <c r="F1037" t="e">
        <f>VLOOKUP(Tabla10[[#This Row],[Columna1]],Tabla9[],33,3)</f>
        <v>#REF!</v>
      </c>
      <c r="G1037" t="e">
        <f>VLOOKUP(Tabla10[[#This Row],[Columna1]],Tabla9[],3,0)</f>
        <v>#N/A</v>
      </c>
      <c r="H1037" t="s">
        <v>184</v>
      </c>
    </row>
    <row r="1038" spans="1:8" hidden="1" x14ac:dyDescent="0.25">
      <c r="A1038" t="s">
        <v>1125</v>
      </c>
      <c r="B1038" t="e">
        <f>VLOOKUP(Tabla10[[#This Row],[Columna1]],Tabla9[],1,0)</f>
        <v>#N/A</v>
      </c>
      <c r="C1038" t="s">
        <v>173</v>
      </c>
      <c r="D1038" t="e">
        <f>VLOOKUP(Tabla10[[#This Row],[Columna1]],Tabla9[],8,0)</f>
        <v>#N/A</v>
      </c>
      <c r="E1038" t="s">
        <v>177</v>
      </c>
      <c r="F1038" t="e">
        <f>VLOOKUP(Tabla10[[#This Row],[Columna1]],Tabla9[],33,3)</f>
        <v>#REF!</v>
      </c>
      <c r="G1038" t="e">
        <f>VLOOKUP(Tabla10[[#This Row],[Columna1]],Tabla9[],3,0)</f>
        <v>#N/A</v>
      </c>
      <c r="H1038" t="s">
        <v>113</v>
      </c>
    </row>
    <row r="1039" spans="1:8" hidden="1" x14ac:dyDescent="0.25">
      <c r="A1039" t="s">
        <v>1126</v>
      </c>
      <c r="B1039" t="e">
        <f>VLOOKUP(Tabla10[[#This Row],[Columna1]],Tabla9[],1,0)</f>
        <v>#N/A</v>
      </c>
      <c r="C1039" t="s">
        <v>173</v>
      </c>
      <c r="D1039" t="e">
        <f>VLOOKUP(Tabla10[[#This Row],[Columna1]],Tabla9[],8,0)</f>
        <v>#N/A</v>
      </c>
      <c r="E1039" t="s">
        <v>177</v>
      </c>
      <c r="F1039" t="e">
        <f>VLOOKUP(Tabla10[[#This Row],[Columna1]],Tabla9[],33,3)</f>
        <v>#REF!</v>
      </c>
      <c r="G1039" t="e">
        <f>VLOOKUP(Tabla10[[#This Row],[Columna1]],Tabla9[],3,0)</f>
        <v>#N/A</v>
      </c>
      <c r="H1039" t="s">
        <v>140</v>
      </c>
    </row>
    <row r="1040" spans="1:8" hidden="1" x14ac:dyDescent="0.25">
      <c r="A1040" t="s">
        <v>1127</v>
      </c>
      <c r="B1040" t="e">
        <f>VLOOKUP(Tabla10[[#This Row],[Columna1]],Tabla9[],1,0)</f>
        <v>#N/A</v>
      </c>
      <c r="C1040" t="s">
        <v>173</v>
      </c>
      <c r="D1040" t="e">
        <f>VLOOKUP(Tabla10[[#This Row],[Columna1]],Tabla9[],8,0)</f>
        <v>#N/A</v>
      </c>
      <c r="E1040" t="s">
        <v>179</v>
      </c>
      <c r="F1040" t="e">
        <f>VLOOKUP(Tabla10[[#This Row],[Columna1]],Tabla9[],33,3)</f>
        <v>#REF!</v>
      </c>
      <c r="G1040" t="e">
        <f>VLOOKUP(Tabla10[[#This Row],[Columna1]],Tabla9[],3,0)</f>
        <v>#N/A</v>
      </c>
      <c r="H1040" t="s">
        <v>140</v>
      </c>
    </row>
    <row r="1041" spans="1:8" hidden="1" x14ac:dyDescent="0.25">
      <c r="A1041" t="s">
        <v>3899</v>
      </c>
      <c r="B1041" t="e">
        <f>VLOOKUP(Tabla10[[#This Row],[Columna1]],Tabla9[],1,0)</f>
        <v>#N/A</v>
      </c>
      <c r="C1041" t="s">
        <v>173</v>
      </c>
      <c r="D1041" t="e">
        <f>VLOOKUP(Tabla10[[#This Row],[Columna1]],Tabla9[],8,0)</f>
        <v>#N/A</v>
      </c>
      <c r="E1041" t="s">
        <v>179</v>
      </c>
      <c r="F1041" t="e">
        <f>VLOOKUP(Tabla10[[#This Row],[Columna1]],Tabla9[],33,3)</f>
        <v>#REF!</v>
      </c>
      <c r="G1041" t="e">
        <f>VLOOKUP(Tabla10[[#This Row],[Columna1]],Tabla9[],3,0)</f>
        <v>#N/A</v>
      </c>
      <c r="H1041" t="s">
        <v>36</v>
      </c>
    </row>
    <row r="1042" spans="1:8" hidden="1" x14ac:dyDescent="0.25">
      <c r="A1042" t="s">
        <v>1128</v>
      </c>
      <c r="B1042" t="e">
        <f>VLOOKUP(Tabla10[[#This Row],[Columna1]],Tabla9[],1,0)</f>
        <v>#N/A</v>
      </c>
      <c r="C1042" t="s">
        <v>173</v>
      </c>
      <c r="D1042" t="e">
        <f>VLOOKUP(Tabla10[[#This Row],[Columna1]],Tabla9[],8,0)</f>
        <v>#N/A</v>
      </c>
      <c r="E1042" t="s">
        <v>179</v>
      </c>
      <c r="F1042" t="e">
        <f>VLOOKUP(Tabla10[[#This Row],[Columna1]],Tabla9[],33,3)</f>
        <v>#REF!</v>
      </c>
      <c r="G1042" t="e">
        <f>VLOOKUP(Tabla10[[#This Row],[Columna1]],Tabla9[],3,0)</f>
        <v>#N/A</v>
      </c>
      <c r="H1042" t="s">
        <v>45</v>
      </c>
    </row>
    <row r="1043" spans="1:8" hidden="1" x14ac:dyDescent="0.25">
      <c r="A1043" t="s">
        <v>3978</v>
      </c>
      <c r="B1043" t="e">
        <f>VLOOKUP(Tabla10[[#This Row],[Columna1]],Tabla9[],1,0)</f>
        <v>#N/A</v>
      </c>
      <c r="C1043" t="s">
        <v>173</v>
      </c>
      <c r="D1043" t="e">
        <f>VLOOKUP(Tabla10[[#This Row],[Columna1]],Tabla9[],8,0)</f>
        <v>#N/A</v>
      </c>
      <c r="E1043" t="s">
        <v>177</v>
      </c>
      <c r="F1043" t="e">
        <f>VLOOKUP(Tabla10[[#This Row],[Columna1]],Tabla9[],33,3)</f>
        <v>#REF!</v>
      </c>
      <c r="G1043" t="e">
        <f>VLOOKUP(Tabla10[[#This Row],[Columna1]],Tabla9[],3,0)</f>
        <v>#N/A</v>
      </c>
      <c r="H1043" t="s">
        <v>140</v>
      </c>
    </row>
    <row r="1044" spans="1:8" hidden="1" x14ac:dyDescent="0.25">
      <c r="A1044" t="s">
        <v>1129</v>
      </c>
      <c r="B1044" t="e">
        <f>VLOOKUP(Tabla10[[#This Row],[Columna1]],Tabla9[],1,0)</f>
        <v>#N/A</v>
      </c>
      <c r="C1044" t="s">
        <v>173</v>
      </c>
      <c r="D1044" t="e">
        <f>VLOOKUP(Tabla10[[#This Row],[Columna1]],Tabla9[],8,0)</f>
        <v>#N/A</v>
      </c>
      <c r="E1044" t="s">
        <v>185</v>
      </c>
      <c r="F1044" t="e">
        <f>VLOOKUP(Tabla10[[#This Row],[Columna1]],Tabla9[],33,3)</f>
        <v>#REF!</v>
      </c>
      <c r="G1044" t="e">
        <f>VLOOKUP(Tabla10[[#This Row],[Columna1]],Tabla9[],3,0)</f>
        <v>#N/A</v>
      </c>
      <c r="H1044" t="s">
        <v>125</v>
      </c>
    </row>
    <row r="1045" spans="1:8" hidden="1" x14ac:dyDescent="0.25">
      <c r="A1045" t="s">
        <v>1130</v>
      </c>
      <c r="B1045" t="e">
        <f>VLOOKUP(Tabla10[[#This Row],[Columna1]],Tabla9[],1,0)</f>
        <v>#N/A</v>
      </c>
      <c r="C1045" t="s">
        <v>173</v>
      </c>
      <c r="D1045" t="e">
        <f>VLOOKUP(Tabla10[[#This Row],[Columna1]],Tabla9[],8,0)</f>
        <v>#N/A</v>
      </c>
      <c r="E1045" t="s">
        <v>176</v>
      </c>
      <c r="F1045" t="e">
        <f>VLOOKUP(Tabla10[[#This Row],[Columna1]],Tabla9[],33,3)</f>
        <v>#REF!</v>
      </c>
      <c r="G1045" t="e">
        <f>VLOOKUP(Tabla10[[#This Row],[Columna1]],Tabla9[],3,0)</f>
        <v>#N/A</v>
      </c>
      <c r="H1045" t="s">
        <v>184</v>
      </c>
    </row>
    <row r="1046" spans="1:8" hidden="1" x14ac:dyDescent="0.25">
      <c r="A1046" t="s">
        <v>1131</v>
      </c>
      <c r="B1046" t="e">
        <f>VLOOKUP(Tabla10[[#This Row],[Columna1]],Tabla9[],1,0)</f>
        <v>#N/A</v>
      </c>
      <c r="C1046" t="s">
        <v>173</v>
      </c>
      <c r="D1046" t="e">
        <f>VLOOKUP(Tabla10[[#This Row],[Columna1]],Tabla9[],8,0)</f>
        <v>#N/A</v>
      </c>
      <c r="E1046" t="s">
        <v>177</v>
      </c>
      <c r="F1046" t="e">
        <f>VLOOKUP(Tabla10[[#This Row],[Columna1]],Tabla9[],33,3)</f>
        <v>#REF!</v>
      </c>
      <c r="G1046" t="e">
        <f>VLOOKUP(Tabla10[[#This Row],[Columna1]],Tabla9[],3,0)</f>
        <v>#N/A</v>
      </c>
      <c r="H1046" t="s">
        <v>140</v>
      </c>
    </row>
    <row r="1047" spans="1:8" hidden="1" x14ac:dyDescent="0.25">
      <c r="A1047" t="s">
        <v>1132</v>
      </c>
      <c r="B1047" t="e">
        <f>VLOOKUP(Tabla10[[#This Row],[Columna1]],Tabla9[],1,0)</f>
        <v>#N/A</v>
      </c>
      <c r="C1047" t="s">
        <v>173</v>
      </c>
      <c r="D1047" t="e">
        <f>VLOOKUP(Tabla10[[#This Row],[Columna1]],Tabla9[],8,0)</f>
        <v>#N/A</v>
      </c>
      <c r="E1047" t="s">
        <v>177</v>
      </c>
      <c r="F1047" t="e">
        <f>VLOOKUP(Tabla10[[#This Row],[Columna1]],Tabla9[],33,3)</f>
        <v>#REF!</v>
      </c>
      <c r="G1047" t="e">
        <f>VLOOKUP(Tabla10[[#This Row],[Columna1]],Tabla9[],3,0)</f>
        <v>#N/A</v>
      </c>
      <c r="H1047" t="s">
        <v>140</v>
      </c>
    </row>
    <row r="1048" spans="1:8" hidden="1" x14ac:dyDescent="0.25">
      <c r="A1048" t="s">
        <v>1133</v>
      </c>
      <c r="B1048" t="e">
        <f>VLOOKUP(Tabla10[[#This Row],[Columna1]],Tabla9[],1,0)</f>
        <v>#N/A</v>
      </c>
      <c r="C1048" t="s">
        <v>173</v>
      </c>
      <c r="D1048" t="e">
        <f>VLOOKUP(Tabla10[[#This Row],[Columna1]],Tabla9[],8,0)</f>
        <v>#N/A</v>
      </c>
      <c r="E1048" t="s">
        <v>179</v>
      </c>
      <c r="F1048" t="e">
        <f>VLOOKUP(Tabla10[[#This Row],[Columna1]],Tabla9[],33,3)</f>
        <v>#REF!</v>
      </c>
      <c r="G1048" t="e">
        <f>VLOOKUP(Tabla10[[#This Row],[Columna1]],Tabla9[],3,0)</f>
        <v>#N/A</v>
      </c>
      <c r="H1048" t="s">
        <v>148</v>
      </c>
    </row>
    <row r="1049" spans="1:8" hidden="1" x14ac:dyDescent="0.25">
      <c r="A1049" t="s">
        <v>1134</v>
      </c>
      <c r="B1049" t="e">
        <f>VLOOKUP(Tabla10[[#This Row],[Columna1]],Tabla9[],1,0)</f>
        <v>#N/A</v>
      </c>
      <c r="C1049" t="s">
        <v>173</v>
      </c>
      <c r="D1049" t="e">
        <f>VLOOKUP(Tabla10[[#This Row],[Columna1]],Tabla9[],8,0)</f>
        <v>#N/A</v>
      </c>
      <c r="E1049" t="s">
        <v>177</v>
      </c>
      <c r="F1049" t="e">
        <f>VLOOKUP(Tabla10[[#This Row],[Columna1]],Tabla9[],33,3)</f>
        <v>#REF!</v>
      </c>
      <c r="G1049" t="e">
        <f>VLOOKUP(Tabla10[[#This Row],[Columna1]],Tabla9[],3,0)</f>
        <v>#N/A</v>
      </c>
      <c r="H1049" t="s">
        <v>140</v>
      </c>
    </row>
    <row r="1050" spans="1:8" hidden="1" x14ac:dyDescent="0.25">
      <c r="A1050" t="s">
        <v>1135</v>
      </c>
      <c r="B1050" t="e">
        <f>VLOOKUP(Tabla10[[#This Row],[Columna1]],Tabla9[],1,0)</f>
        <v>#N/A</v>
      </c>
      <c r="C1050" t="s">
        <v>173</v>
      </c>
      <c r="D1050" t="e">
        <f>VLOOKUP(Tabla10[[#This Row],[Columna1]],Tabla9[],8,0)</f>
        <v>#N/A</v>
      </c>
      <c r="E1050" t="s">
        <v>177</v>
      </c>
      <c r="F1050" t="e">
        <f>VLOOKUP(Tabla10[[#This Row],[Columna1]],Tabla9[],33,3)</f>
        <v>#REF!</v>
      </c>
      <c r="G1050" t="e">
        <f>VLOOKUP(Tabla10[[#This Row],[Columna1]],Tabla9[],3,0)</f>
        <v>#N/A</v>
      </c>
      <c r="H1050" t="s">
        <v>140</v>
      </c>
    </row>
    <row r="1051" spans="1:8" hidden="1" x14ac:dyDescent="0.25">
      <c r="A1051" t="s">
        <v>3907</v>
      </c>
      <c r="B1051" t="e">
        <f>VLOOKUP(Tabla10[[#This Row],[Columna1]],Tabla9[],1,0)</f>
        <v>#N/A</v>
      </c>
      <c r="C1051" t="s">
        <v>173</v>
      </c>
      <c r="D1051" t="e">
        <f>VLOOKUP(Tabla10[[#This Row],[Columna1]],Tabla9[],8,0)</f>
        <v>#N/A</v>
      </c>
      <c r="E1051" t="s">
        <v>176</v>
      </c>
      <c r="F1051" t="e">
        <f>VLOOKUP(Tabla10[[#This Row],[Columna1]],Tabla9[],33,3)</f>
        <v>#REF!</v>
      </c>
      <c r="G1051" t="e">
        <f>VLOOKUP(Tabla10[[#This Row],[Columna1]],Tabla9[],3,0)</f>
        <v>#N/A</v>
      </c>
      <c r="H1051" t="s">
        <v>125</v>
      </c>
    </row>
    <row r="1052" spans="1:8" hidden="1" x14ac:dyDescent="0.25">
      <c r="A1052" t="s">
        <v>1136</v>
      </c>
      <c r="B1052" t="e">
        <f>VLOOKUP(Tabla10[[#This Row],[Columna1]],Tabla9[],1,0)</f>
        <v>#N/A</v>
      </c>
      <c r="C1052" t="s">
        <v>173</v>
      </c>
      <c r="D1052" t="e">
        <f>VLOOKUP(Tabla10[[#This Row],[Columna1]],Tabla9[],8,0)</f>
        <v>#N/A</v>
      </c>
      <c r="E1052" t="s">
        <v>177</v>
      </c>
      <c r="F1052" t="e">
        <f>VLOOKUP(Tabla10[[#This Row],[Columna1]],Tabla9[],33,3)</f>
        <v>#REF!</v>
      </c>
      <c r="G1052" t="e">
        <f>VLOOKUP(Tabla10[[#This Row],[Columna1]],Tabla9[],3,0)</f>
        <v>#N/A</v>
      </c>
      <c r="H1052" t="s">
        <v>50</v>
      </c>
    </row>
    <row r="1053" spans="1:8" hidden="1" x14ac:dyDescent="0.25">
      <c r="A1053" t="s">
        <v>1137</v>
      </c>
      <c r="B1053" t="e">
        <f>VLOOKUP(Tabla10[[#This Row],[Columna1]],Tabla9[],1,0)</f>
        <v>#N/A</v>
      </c>
      <c r="C1053" t="s">
        <v>173</v>
      </c>
      <c r="D1053" t="e">
        <f>VLOOKUP(Tabla10[[#This Row],[Columna1]],Tabla9[],8,0)</f>
        <v>#N/A</v>
      </c>
      <c r="E1053" t="s">
        <v>177</v>
      </c>
      <c r="F1053" t="e">
        <f>VLOOKUP(Tabla10[[#This Row],[Columna1]],Tabla9[],33,3)</f>
        <v>#REF!</v>
      </c>
      <c r="G1053" t="e">
        <f>VLOOKUP(Tabla10[[#This Row],[Columna1]],Tabla9[],3,0)</f>
        <v>#N/A</v>
      </c>
      <c r="H1053" t="s">
        <v>113</v>
      </c>
    </row>
    <row r="1054" spans="1:8" hidden="1" x14ac:dyDescent="0.25">
      <c r="A1054" t="s">
        <v>1138</v>
      </c>
      <c r="B1054" t="e">
        <f>VLOOKUP(Tabla10[[#This Row],[Columna1]],Tabla9[],1,0)</f>
        <v>#N/A</v>
      </c>
      <c r="C1054" t="s">
        <v>173</v>
      </c>
      <c r="D1054" t="e">
        <f>VLOOKUP(Tabla10[[#This Row],[Columna1]],Tabla9[],8,0)</f>
        <v>#N/A</v>
      </c>
      <c r="E1054" t="s">
        <v>176</v>
      </c>
      <c r="F1054" t="e">
        <f>VLOOKUP(Tabla10[[#This Row],[Columna1]],Tabla9[],33,3)</f>
        <v>#REF!</v>
      </c>
      <c r="G1054" t="e">
        <f>VLOOKUP(Tabla10[[#This Row],[Columna1]],Tabla9[],3,0)</f>
        <v>#N/A</v>
      </c>
      <c r="H1054" t="s">
        <v>140</v>
      </c>
    </row>
    <row r="1055" spans="1:8" hidden="1" x14ac:dyDescent="0.25">
      <c r="A1055" t="s">
        <v>1139</v>
      </c>
      <c r="B1055" t="e">
        <f>VLOOKUP(Tabla10[[#This Row],[Columna1]],Tabla9[],1,0)</f>
        <v>#N/A</v>
      </c>
      <c r="C1055" t="s">
        <v>173</v>
      </c>
      <c r="D1055" t="e">
        <f>VLOOKUP(Tabla10[[#This Row],[Columna1]],Tabla9[],8,0)</f>
        <v>#N/A</v>
      </c>
      <c r="E1055" t="s">
        <v>176</v>
      </c>
      <c r="F1055" t="e">
        <f>VLOOKUP(Tabla10[[#This Row],[Columna1]],Tabla9[],33,3)</f>
        <v>#REF!</v>
      </c>
      <c r="G1055" t="e">
        <f>VLOOKUP(Tabla10[[#This Row],[Columna1]],Tabla9[],3,0)</f>
        <v>#N/A</v>
      </c>
      <c r="H1055" t="s">
        <v>36</v>
      </c>
    </row>
    <row r="1056" spans="1:8" hidden="1" x14ac:dyDescent="0.25">
      <c r="A1056" t="s">
        <v>1140</v>
      </c>
      <c r="B1056" t="e">
        <f>VLOOKUP(Tabla10[[#This Row],[Columna1]],Tabla9[],1,0)</f>
        <v>#N/A</v>
      </c>
      <c r="C1056" t="s">
        <v>173</v>
      </c>
      <c r="D1056" t="e">
        <f>VLOOKUP(Tabla10[[#This Row],[Columna1]],Tabla9[],8,0)</f>
        <v>#N/A</v>
      </c>
      <c r="E1056" t="s">
        <v>177</v>
      </c>
      <c r="F1056" t="e">
        <f>VLOOKUP(Tabla10[[#This Row],[Columna1]],Tabla9[],33,3)</f>
        <v>#REF!</v>
      </c>
      <c r="G1056" t="e">
        <f>VLOOKUP(Tabla10[[#This Row],[Columna1]],Tabla9[],3,0)</f>
        <v>#N/A</v>
      </c>
      <c r="H1056" t="s">
        <v>36</v>
      </c>
    </row>
    <row r="1057" spans="1:8" hidden="1" x14ac:dyDescent="0.25">
      <c r="A1057" t="s">
        <v>1141</v>
      </c>
      <c r="B1057" t="e">
        <f>VLOOKUP(Tabla10[[#This Row],[Columna1]],Tabla9[],1,0)</f>
        <v>#N/A</v>
      </c>
      <c r="C1057" t="s">
        <v>173</v>
      </c>
      <c r="D1057" t="e">
        <f>VLOOKUP(Tabla10[[#This Row],[Columna1]],Tabla9[],8,0)</f>
        <v>#N/A</v>
      </c>
      <c r="E1057" t="s">
        <v>177</v>
      </c>
      <c r="F1057" t="e">
        <f>VLOOKUP(Tabla10[[#This Row],[Columna1]],Tabla9[],33,3)</f>
        <v>#REF!</v>
      </c>
      <c r="G1057" t="e">
        <f>VLOOKUP(Tabla10[[#This Row],[Columna1]],Tabla9[],3,0)</f>
        <v>#N/A</v>
      </c>
      <c r="H1057" t="s">
        <v>40</v>
      </c>
    </row>
    <row r="1058" spans="1:8" hidden="1" x14ac:dyDescent="0.25">
      <c r="A1058" t="s">
        <v>1142</v>
      </c>
      <c r="B1058" t="e">
        <f>VLOOKUP(Tabla10[[#This Row],[Columna1]],Tabla9[],1,0)</f>
        <v>#N/A</v>
      </c>
      <c r="C1058" t="s">
        <v>173</v>
      </c>
      <c r="D1058" t="e">
        <f>VLOOKUP(Tabla10[[#This Row],[Columna1]],Tabla9[],8,0)</f>
        <v>#N/A</v>
      </c>
      <c r="E1058" t="s">
        <v>177</v>
      </c>
      <c r="F1058" t="e">
        <f>VLOOKUP(Tabla10[[#This Row],[Columna1]],Tabla9[],33,3)</f>
        <v>#REF!</v>
      </c>
      <c r="G1058" t="e">
        <f>VLOOKUP(Tabla10[[#This Row],[Columna1]],Tabla9[],3,0)</f>
        <v>#N/A</v>
      </c>
      <c r="H1058" t="s">
        <v>140</v>
      </c>
    </row>
    <row r="1059" spans="1:8" hidden="1" x14ac:dyDescent="0.25">
      <c r="A1059" t="s">
        <v>1143</v>
      </c>
      <c r="B1059" t="e">
        <f>VLOOKUP(Tabla10[[#This Row],[Columna1]],Tabla9[],1,0)</f>
        <v>#N/A</v>
      </c>
      <c r="C1059" t="s">
        <v>173</v>
      </c>
      <c r="D1059" t="e">
        <f>VLOOKUP(Tabla10[[#This Row],[Columna1]],Tabla9[],8,0)</f>
        <v>#N/A</v>
      </c>
      <c r="E1059" t="s">
        <v>179</v>
      </c>
      <c r="F1059" t="e">
        <f>VLOOKUP(Tabla10[[#This Row],[Columna1]],Tabla9[],33,3)</f>
        <v>#REF!</v>
      </c>
      <c r="G1059" t="e">
        <f>VLOOKUP(Tabla10[[#This Row],[Columna1]],Tabla9[],3,0)</f>
        <v>#N/A</v>
      </c>
      <c r="H1059" t="s">
        <v>36</v>
      </c>
    </row>
    <row r="1060" spans="1:8" hidden="1" x14ac:dyDescent="0.25">
      <c r="A1060" t="s">
        <v>1144</v>
      </c>
      <c r="B1060" t="e">
        <f>VLOOKUP(Tabla10[[#This Row],[Columna1]],Tabla9[],1,0)</f>
        <v>#N/A</v>
      </c>
      <c r="C1060" t="s">
        <v>173</v>
      </c>
      <c r="D1060" t="e">
        <f>VLOOKUP(Tabla10[[#This Row],[Columna1]],Tabla9[],8,0)</f>
        <v>#N/A</v>
      </c>
      <c r="E1060" t="s">
        <v>176</v>
      </c>
      <c r="F1060" t="e">
        <f>VLOOKUP(Tabla10[[#This Row],[Columna1]],Tabla9[],33,3)</f>
        <v>#REF!</v>
      </c>
      <c r="G1060" t="e">
        <f>VLOOKUP(Tabla10[[#This Row],[Columna1]],Tabla9[],3,0)</f>
        <v>#N/A</v>
      </c>
      <c r="H1060" t="s">
        <v>158</v>
      </c>
    </row>
    <row r="1061" spans="1:8" hidden="1" x14ac:dyDescent="0.25">
      <c r="A1061" t="s">
        <v>1145</v>
      </c>
      <c r="B1061" t="e">
        <f>VLOOKUP(Tabla10[[#This Row],[Columna1]],Tabla9[],1,0)</f>
        <v>#N/A</v>
      </c>
      <c r="C1061" t="s">
        <v>173</v>
      </c>
      <c r="D1061" t="e">
        <f>VLOOKUP(Tabla10[[#This Row],[Columna1]],Tabla9[],8,0)</f>
        <v>#N/A</v>
      </c>
      <c r="E1061" t="s">
        <v>177</v>
      </c>
      <c r="F1061" t="e">
        <f>VLOOKUP(Tabla10[[#This Row],[Columna1]],Tabla9[],33,3)</f>
        <v>#REF!</v>
      </c>
      <c r="G1061" t="e">
        <f>VLOOKUP(Tabla10[[#This Row],[Columna1]],Tabla9[],3,0)</f>
        <v>#N/A</v>
      </c>
      <c r="H1061" t="s">
        <v>113</v>
      </c>
    </row>
    <row r="1062" spans="1:8" hidden="1" x14ac:dyDescent="0.25">
      <c r="A1062" t="s">
        <v>4994</v>
      </c>
      <c r="B1062" t="e">
        <f>VLOOKUP(Tabla10[[#This Row],[Columna1]],Tabla9[],1,0)</f>
        <v>#N/A</v>
      </c>
      <c r="C1062" t="s">
        <v>173</v>
      </c>
      <c r="D1062" t="e">
        <f>VLOOKUP(Tabla10[[#This Row],[Columna1]],Tabla9[],8,0)</f>
        <v>#N/A</v>
      </c>
      <c r="E1062" t="s">
        <v>177</v>
      </c>
      <c r="F1062" t="e">
        <f>VLOOKUP(Tabla10[[#This Row],[Columna1]],Tabla9[],33,3)</f>
        <v>#REF!</v>
      </c>
      <c r="G1062" t="e">
        <f>VLOOKUP(Tabla10[[#This Row],[Columna1]],Tabla9[],3,0)</f>
        <v>#N/A</v>
      </c>
      <c r="H1062" t="s">
        <v>184</v>
      </c>
    </row>
    <row r="1063" spans="1:8" hidden="1" x14ac:dyDescent="0.25">
      <c r="A1063" t="s">
        <v>1146</v>
      </c>
      <c r="B1063" t="e">
        <f>VLOOKUP(Tabla10[[#This Row],[Columna1]],Tabla9[],1,0)</f>
        <v>#N/A</v>
      </c>
      <c r="C1063" t="s">
        <v>173</v>
      </c>
      <c r="D1063" t="e">
        <f>VLOOKUP(Tabla10[[#This Row],[Columna1]],Tabla9[],8,0)</f>
        <v>#N/A</v>
      </c>
      <c r="E1063" t="s">
        <v>177</v>
      </c>
      <c r="F1063" t="e">
        <f>VLOOKUP(Tabla10[[#This Row],[Columna1]],Tabla9[],33,3)</f>
        <v>#REF!</v>
      </c>
      <c r="G1063" t="e">
        <f>VLOOKUP(Tabla10[[#This Row],[Columna1]],Tabla9[],3,0)</f>
        <v>#N/A</v>
      </c>
      <c r="H1063" t="s">
        <v>113</v>
      </c>
    </row>
    <row r="1064" spans="1:8" hidden="1" x14ac:dyDescent="0.25">
      <c r="A1064" t="s">
        <v>1147</v>
      </c>
      <c r="B1064" t="e">
        <f>VLOOKUP(Tabla10[[#This Row],[Columna1]],Tabla9[],1,0)</f>
        <v>#N/A</v>
      </c>
      <c r="C1064" t="s">
        <v>173</v>
      </c>
      <c r="D1064" t="e">
        <f>VLOOKUP(Tabla10[[#This Row],[Columna1]],Tabla9[],8,0)</f>
        <v>#N/A</v>
      </c>
      <c r="E1064" t="s">
        <v>185</v>
      </c>
      <c r="F1064" t="e">
        <f>VLOOKUP(Tabla10[[#This Row],[Columna1]],Tabla9[],33,3)</f>
        <v>#REF!</v>
      </c>
      <c r="G1064" t="e">
        <f>VLOOKUP(Tabla10[[#This Row],[Columna1]],Tabla9[],3,0)</f>
        <v>#N/A</v>
      </c>
      <c r="H1064" t="s">
        <v>41</v>
      </c>
    </row>
    <row r="1065" spans="1:8" hidden="1" x14ac:dyDescent="0.25">
      <c r="A1065" t="s">
        <v>1148</v>
      </c>
      <c r="B1065" t="e">
        <f>VLOOKUP(Tabla10[[#This Row],[Columna1]],Tabla9[],1,0)</f>
        <v>#N/A</v>
      </c>
      <c r="C1065" t="s">
        <v>173</v>
      </c>
      <c r="D1065" t="e">
        <f>VLOOKUP(Tabla10[[#This Row],[Columna1]],Tabla9[],8,0)</f>
        <v>#N/A</v>
      </c>
      <c r="E1065" t="s">
        <v>176</v>
      </c>
      <c r="F1065" t="e">
        <f>VLOOKUP(Tabla10[[#This Row],[Columna1]],Tabla9[],33,3)</f>
        <v>#REF!</v>
      </c>
      <c r="G1065" t="e">
        <f>VLOOKUP(Tabla10[[#This Row],[Columna1]],Tabla9[],3,0)</f>
        <v>#N/A</v>
      </c>
      <c r="H1065" t="s">
        <v>140</v>
      </c>
    </row>
    <row r="1066" spans="1:8" hidden="1" x14ac:dyDescent="0.25">
      <c r="A1066" t="s">
        <v>1149</v>
      </c>
      <c r="B1066" t="e">
        <f>VLOOKUP(Tabla10[[#This Row],[Columna1]],Tabla9[],1,0)</f>
        <v>#N/A</v>
      </c>
      <c r="C1066" t="s">
        <v>173</v>
      </c>
      <c r="D1066" t="e">
        <f>VLOOKUP(Tabla10[[#This Row],[Columna1]],Tabla9[],8,0)</f>
        <v>#N/A</v>
      </c>
      <c r="E1066" t="s">
        <v>177</v>
      </c>
      <c r="F1066" t="e">
        <f>VLOOKUP(Tabla10[[#This Row],[Columna1]],Tabla9[],33,3)</f>
        <v>#REF!</v>
      </c>
      <c r="G1066" t="e">
        <f>VLOOKUP(Tabla10[[#This Row],[Columna1]],Tabla9[],3,0)</f>
        <v>#N/A</v>
      </c>
      <c r="H1066" t="s">
        <v>113</v>
      </c>
    </row>
    <row r="1067" spans="1:8" hidden="1" x14ac:dyDescent="0.25">
      <c r="A1067" t="s">
        <v>1150</v>
      </c>
      <c r="B1067" t="e">
        <f>VLOOKUP(Tabla10[[#This Row],[Columna1]],Tabla9[],1,0)</f>
        <v>#N/A</v>
      </c>
      <c r="C1067" t="s">
        <v>173</v>
      </c>
      <c r="D1067" t="e">
        <f>VLOOKUP(Tabla10[[#This Row],[Columna1]],Tabla9[],8,0)</f>
        <v>#N/A</v>
      </c>
      <c r="E1067" t="s">
        <v>176</v>
      </c>
      <c r="F1067" t="e">
        <f>VLOOKUP(Tabla10[[#This Row],[Columna1]],Tabla9[],33,3)</f>
        <v>#REF!</v>
      </c>
      <c r="G1067" t="e">
        <f>VLOOKUP(Tabla10[[#This Row],[Columna1]],Tabla9[],3,0)</f>
        <v>#N/A</v>
      </c>
      <c r="H1067" t="s">
        <v>140</v>
      </c>
    </row>
    <row r="1068" spans="1:8" hidden="1" x14ac:dyDescent="0.25">
      <c r="A1068" t="s">
        <v>1151</v>
      </c>
      <c r="B1068" t="e">
        <f>VLOOKUP(Tabla10[[#This Row],[Columna1]],Tabla9[],1,0)</f>
        <v>#N/A</v>
      </c>
      <c r="C1068" t="s">
        <v>173</v>
      </c>
      <c r="D1068" t="e">
        <f>VLOOKUP(Tabla10[[#This Row],[Columna1]],Tabla9[],8,0)</f>
        <v>#N/A</v>
      </c>
      <c r="E1068" t="s">
        <v>180</v>
      </c>
      <c r="F1068" t="e">
        <f>VLOOKUP(Tabla10[[#This Row],[Columna1]],Tabla9[],33,3)</f>
        <v>#REF!</v>
      </c>
      <c r="G1068" t="e">
        <f>VLOOKUP(Tabla10[[#This Row],[Columna1]],Tabla9[],3,0)</f>
        <v>#N/A</v>
      </c>
      <c r="H1068" t="s">
        <v>36</v>
      </c>
    </row>
    <row r="1069" spans="1:8" hidden="1" x14ac:dyDescent="0.25">
      <c r="A1069" t="s">
        <v>4009</v>
      </c>
      <c r="B1069" t="e">
        <f>VLOOKUP(Tabla10[[#This Row],[Columna1]],Tabla9[],1,0)</f>
        <v>#N/A</v>
      </c>
      <c r="C1069" t="s">
        <v>173</v>
      </c>
      <c r="D1069" t="e">
        <f>VLOOKUP(Tabla10[[#This Row],[Columna1]],Tabla9[],8,0)</f>
        <v>#N/A</v>
      </c>
      <c r="E1069" t="s">
        <v>177</v>
      </c>
      <c r="F1069" t="e">
        <f>VLOOKUP(Tabla10[[#This Row],[Columna1]],Tabla9[],33,3)</f>
        <v>#REF!</v>
      </c>
      <c r="G1069" t="e">
        <f>VLOOKUP(Tabla10[[#This Row],[Columna1]],Tabla9[],3,0)</f>
        <v>#N/A</v>
      </c>
      <c r="H1069" t="s">
        <v>113</v>
      </c>
    </row>
    <row r="1070" spans="1:8" hidden="1" x14ac:dyDescent="0.25">
      <c r="A1070" t="s">
        <v>1152</v>
      </c>
      <c r="B1070" t="e">
        <f>VLOOKUP(Tabla10[[#This Row],[Columna1]],Tabla9[],1,0)</f>
        <v>#N/A</v>
      </c>
      <c r="C1070" t="s">
        <v>173</v>
      </c>
      <c r="D1070" t="e">
        <f>VLOOKUP(Tabla10[[#This Row],[Columna1]],Tabla9[],8,0)</f>
        <v>#N/A</v>
      </c>
      <c r="E1070" t="s">
        <v>179</v>
      </c>
      <c r="F1070" t="e">
        <f>VLOOKUP(Tabla10[[#This Row],[Columna1]],Tabla9[],33,3)</f>
        <v>#REF!</v>
      </c>
      <c r="G1070" t="e">
        <f>VLOOKUP(Tabla10[[#This Row],[Columna1]],Tabla9[],3,0)</f>
        <v>#N/A</v>
      </c>
      <c r="H1070" t="s">
        <v>40</v>
      </c>
    </row>
    <row r="1071" spans="1:8" hidden="1" x14ac:dyDescent="0.25">
      <c r="A1071" t="s">
        <v>1153</v>
      </c>
      <c r="B1071" t="e">
        <f>VLOOKUP(Tabla10[[#This Row],[Columna1]],Tabla9[],1,0)</f>
        <v>#N/A</v>
      </c>
      <c r="C1071" t="s">
        <v>173</v>
      </c>
      <c r="D1071" t="e">
        <f>VLOOKUP(Tabla10[[#This Row],[Columna1]],Tabla9[],8,0)</f>
        <v>#N/A</v>
      </c>
      <c r="E1071" t="s">
        <v>177</v>
      </c>
      <c r="F1071" t="e">
        <f>VLOOKUP(Tabla10[[#This Row],[Columna1]],Tabla9[],33,3)</f>
        <v>#REF!</v>
      </c>
      <c r="G1071" t="e">
        <f>VLOOKUP(Tabla10[[#This Row],[Columna1]],Tabla9[],3,0)</f>
        <v>#N/A</v>
      </c>
      <c r="H1071" t="s">
        <v>42</v>
      </c>
    </row>
    <row r="1072" spans="1:8" hidden="1" x14ac:dyDescent="0.25">
      <c r="A1072" t="s">
        <v>1154</v>
      </c>
      <c r="B1072" t="e">
        <f>VLOOKUP(Tabla10[[#This Row],[Columna1]],Tabla9[],1,0)</f>
        <v>#N/A</v>
      </c>
      <c r="C1072" t="s">
        <v>173</v>
      </c>
      <c r="D1072" t="e">
        <f>VLOOKUP(Tabla10[[#This Row],[Columna1]],Tabla9[],8,0)</f>
        <v>#N/A</v>
      </c>
      <c r="E1072" t="s">
        <v>177</v>
      </c>
      <c r="F1072" t="e">
        <f>VLOOKUP(Tabla10[[#This Row],[Columna1]],Tabla9[],33,3)</f>
        <v>#REF!</v>
      </c>
      <c r="G1072" t="e">
        <f>VLOOKUP(Tabla10[[#This Row],[Columna1]],Tabla9[],3,0)</f>
        <v>#N/A</v>
      </c>
      <c r="H1072" t="s">
        <v>113</v>
      </c>
    </row>
    <row r="1073" spans="1:8" hidden="1" x14ac:dyDescent="0.25">
      <c r="A1073" t="s">
        <v>1155</v>
      </c>
      <c r="B1073" t="e">
        <f>VLOOKUP(Tabla10[[#This Row],[Columna1]],Tabla9[],1,0)</f>
        <v>#N/A</v>
      </c>
      <c r="C1073" t="s">
        <v>173</v>
      </c>
      <c r="D1073" t="e">
        <f>VLOOKUP(Tabla10[[#This Row],[Columna1]],Tabla9[],8,0)</f>
        <v>#N/A</v>
      </c>
      <c r="E1073" t="s">
        <v>177</v>
      </c>
      <c r="F1073" t="e">
        <f>VLOOKUP(Tabla10[[#This Row],[Columna1]],Tabla9[],33,3)</f>
        <v>#REF!</v>
      </c>
      <c r="G1073" t="e">
        <f>VLOOKUP(Tabla10[[#This Row],[Columna1]],Tabla9[],3,0)</f>
        <v>#N/A</v>
      </c>
      <c r="H1073" t="s">
        <v>140</v>
      </c>
    </row>
    <row r="1074" spans="1:8" hidden="1" x14ac:dyDescent="0.25">
      <c r="A1074" t="s">
        <v>1156</v>
      </c>
      <c r="B1074" t="e">
        <f>VLOOKUP(Tabla10[[#This Row],[Columna1]],Tabla9[],1,0)</f>
        <v>#N/A</v>
      </c>
      <c r="C1074" t="s">
        <v>173</v>
      </c>
      <c r="D1074" t="e">
        <f>VLOOKUP(Tabla10[[#This Row],[Columna1]],Tabla9[],8,0)</f>
        <v>#N/A</v>
      </c>
      <c r="E1074" t="s">
        <v>180</v>
      </c>
      <c r="F1074" t="e">
        <f>VLOOKUP(Tabla10[[#This Row],[Columna1]],Tabla9[],33,3)</f>
        <v>#REF!</v>
      </c>
      <c r="G1074" t="e">
        <f>VLOOKUP(Tabla10[[#This Row],[Columna1]],Tabla9[],3,0)</f>
        <v>#N/A</v>
      </c>
      <c r="H1074" t="s">
        <v>125</v>
      </c>
    </row>
    <row r="1075" spans="1:8" hidden="1" x14ac:dyDescent="0.25">
      <c r="A1075" t="s">
        <v>4017</v>
      </c>
      <c r="B1075" t="e">
        <f>VLOOKUP(Tabla10[[#This Row],[Columna1]],Tabla9[],1,0)</f>
        <v>#N/A</v>
      </c>
      <c r="C1075" t="s">
        <v>173</v>
      </c>
      <c r="D1075" t="e">
        <f>VLOOKUP(Tabla10[[#This Row],[Columna1]],Tabla9[],8,0)</f>
        <v>#N/A</v>
      </c>
      <c r="E1075" t="s">
        <v>177</v>
      </c>
      <c r="F1075" t="e">
        <f>VLOOKUP(Tabla10[[#This Row],[Columna1]],Tabla9[],33,3)</f>
        <v>#REF!</v>
      </c>
      <c r="G1075" t="e">
        <f>VLOOKUP(Tabla10[[#This Row],[Columna1]],Tabla9[],3,0)</f>
        <v>#N/A</v>
      </c>
      <c r="H1075" t="s">
        <v>42</v>
      </c>
    </row>
    <row r="1076" spans="1:8" hidden="1" x14ac:dyDescent="0.25">
      <c r="A1076" t="s">
        <v>3995</v>
      </c>
      <c r="B1076" t="e">
        <f>VLOOKUP(Tabla10[[#This Row],[Columna1]],Tabla9[],1,0)</f>
        <v>#N/A</v>
      </c>
      <c r="C1076" t="s">
        <v>173</v>
      </c>
      <c r="D1076" t="e">
        <f>VLOOKUP(Tabla10[[#This Row],[Columna1]],Tabla9[],8,0)</f>
        <v>#N/A</v>
      </c>
      <c r="E1076" t="s">
        <v>177</v>
      </c>
      <c r="F1076" t="e">
        <f>VLOOKUP(Tabla10[[#This Row],[Columna1]],Tabla9[],33,3)</f>
        <v>#REF!</v>
      </c>
      <c r="G1076" t="e">
        <f>VLOOKUP(Tabla10[[#This Row],[Columna1]],Tabla9[],3,0)</f>
        <v>#N/A</v>
      </c>
      <c r="H1076" t="s">
        <v>36</v>
      </c>
    </row>
    <row r="1077" spans="1:8" hidden="1" x14ac:dyDescent="0.25">
      <c r="A1077" t="s">
        <v>3934</v>
      </c>
      <c r="B1077" t="e">
        <f>VLOOKUP(Tabla10[[#This Row],[Columna1]],Tabla9[],1,0)</f>
        <v>#N/A</v>
      </c>
      <c r="C1077" t="s">
        <v>173</v>
      </c>
      <c r="D1077" t="e">
        <f>VLOOKUP(Tabla10[[#This Row],[Columna1]],Tabla9[],8,0)</f>
        <v>#N/A</v>
      </c>
      <c r="E1077" t="s">
        <v>176</v>
      </c>
      <c r="F1077" t="e">
        <f>VLOOKUP(Tabla10[[#This Row],[Columna1]],Tabla9[],33,3)</f>
        <v>#REF!</v>
      </c>
      <c r="G1077" t="e">
        <f>VLOOKUP(Tabla10[[#This Row],[Columna1]],Tabla9[],3,0)</f>
        <v>#N/A</v>
      </c>
      <c r="H1077" t="s">
        <v>184</v>
      </c>
    </row>
    <row r="1078" spans="1:8" hidden="1" x14ac:dyDescent="0.25">
      <c r="A1078" t="s">
        <v>3915</v>
      </c>
      <c r="B1078" t="e">
        <f>VLOOKUP(Tabla10[[#This Row],[Columna1]],Tabla9[],1,0)</f>
        <v>#N/A</v>
      </c>
      <c r="C1078" t="s">
        <v>173</v>
      </c>
      <c r="D1078" t="e">
        <f>VLOOKUP(Tabla10[[#This Row],[Columna1]],Tabla9[],8,0)</f>
        <v>#N/A</v>
      </c>
      <c r="E1078" t="s">
        <v>176</v>
      </c>
      <c r="F1078" t="e">
        <f>VLOOKUP(Tabla10[[#This Row],[Columna1]],Tabla9[],33,3)</f>
        <v>#REF!</v>
      </c>
      <c r="G1078" t="e">
        <f>VLOOKUP(Tabla10[[#This Row],[Columna1]],Tabla9[],3,0)</f>
        <v>#N/A</v>
      </c>
      <c r="H1078" t="s">
        <v>125</v>
      </c>
    </row>
    <row r="1079" spans="1:8" hidden="1" x14ac:dyDescent="0.25">
      <c r="A1079" t="s">
        <v>1157</v>
      </c>
      <c r="B1079" t="e">
        <f>VLOOKUP(Tabla10[[#This Row],[Columna1]],Tabla9[],1,0)</f>
        <v>#N/A</v>
      </c>
      <c r="C1079" t="s">
        <v>173</v>
      </c>
      <c r="D1079" t="e">
        <f>VLOOKUP(Tabla10[[#This Row],[Columna1]],Tabla9[],8,0)</f>
        <v>#N/A</v>
      </c>
      <c r="E1079" t="s">
        <v>177</v>
      </c>
      <c r="F1079" t="e">
        <f>VLOOKUP(Tabla10[[#This Row],[Columna1]],Tabla9[],33,3)</f>
        <v>#REF!</v>
      </c>
      <c r="G1079" t="e">
        <f>VLOOKUP(Tabla10[[#This Row],[Columna1]],Tabla9[],3,0)</f>
        <v>#N/A</v>
      </c>
      <c r="H1079" t="s">
        <v>140</v>
      </c>
    </row>
    <row r="1080" spans="1:8" hidden="1" x14ac:dyDescent="0.25">
      <c r="A1080" t="s">
        <v>3990</v>
      </c>
      <c r="B1080" t="e">
        <f>VLOOKUP(Tabla10[[#This Row],[Columna1]],Tabla9[],1,0)</f>
        <v>#N/A</v>
      </c>
      <c r="C1080" t="s">
        <v>173</v>
      </c>
      <c r="D1080" t="e">
        <f>VLOOKUP(Tabla10[[#This Row],[Columna1]],Tabla9[],8,0)</f>
        <v>#N/A</v>
      </c>
      <c r="E1080" t="s">
        <v>177</v>
      </c>
      <c r="F1080" t="e">
        <f>VLOOKUP(Tabla10[[#This Row],[Columna1]],Tabla9[],33,3)</f>
        <v>#REF!</v>
      </c>
      <c r="G1080" t="e">
        <f>VLOOKUP(Tabla10[[#This Row],[Columna1]],Tabla9[],3,0)</f>
        <v>#N/A</v>
      </c>
      <c r="H1080" t="s">
        <v>140</v>
      </c>
    </row>
    <row r="1081" spans="1:8" hidden="1" x14ac:dyDescent="0.25">
      <c r="A1081" t="s">
        <v>3908</v>
      </c>
      <c r="B1081" t="e">
        <f>VLOOKUP(Tabla10[[#This Row],[Columna1]],Tabla9[],1,0)</f>
        <v>#N/A</v>
      </c>
      <c r="C1081" t="s">
        <v>173</v>
      </c>
      <c r="D1081" t="e">
        <f>VLOOKUP(Tabla10[[#This Row],[Columna1]],Tabla9[],8,0)</f>
        <v>#N/A</v>
      </c>
      <c r="E1081" t="s">
        <v>176</v>
      </c>
      <c r="F1081" t="e">
        <f>VLOOKUP(Tabla10[[#This Row],[Columna1]],Tabla9[],33,3)</f>
        <v>#REF!</v>
      </c>
      <c r="G1081" t="e">
        <f>VLOOKUP(Tabla10[[#This Row],[Columna1]],Tabla9[],3,0)</f>
        <v>#N/A</v>
      </c>
      <c r="H1081" t="s">
        <v>125</v>
      </c>
    </row>
    <row r="1082" spans="1:8" hidden="1" x14ac:dyDescent="0.25">
      <c r="A1082" t="s">
        <v>3954</v>
      </c>
      <c r="B1082" t="e">
        <f>VLOOKUP(Tabla10[[#This Row],[Columna1]],Tabla9[],1,0)</f>
        <v>#N/A</v>
      </c>
      <c r="C1082" t="s">
        <v>173</v>
      </c>
      <c r="D1082" t="e">
        <f>VLOOKUP(Tabla10[[#This Row],[Columna1]],Tabla9[],8,0)</f>
        <v>#N/A</v>
      </c>
      <c r="E1082" t="s">
        <v>181</v>
      </c>
      <c r="F1082" t="e">
        <f>VLOOKUP(Tabla10[[#This Row],[Columna1]],Tabla9[],33,3)</f>
        <v>#REF!</v>
      </c>
      <c r="G1082" t="e">
        <f>VLOOKUP(Tabla10[[#This Row],[Columna1]],Tabla9[],3,0)</f>
        <v>#N/A</v>
      </c>
      <c r="H1082" t="s">
        <v>184</v>
      </c>
    </row>
    <row r="1083" spans="1:8" hidden="1" x14ac:dyDescent="0.25">
      <c r="A1083" t="s">
        <v>3928</v>
      </c>
      <c r="B1083" t="e">
        <f>VLOOKUP(Tabla10[[#This Row],[Columna1]],Tabla9[],1,0)</f>
        <v>#N/A</v>
      </c>
      <c r="C1083" t="s">
        <v>173</v>
      </c>
      <c r="D1083" t="e">
        <f>VLOOKUP(Tabla10[[#This Row],[Columna1]],Tabla9[],8,0)</f>
        <v>#N/A</v>
      </c>
      <c r="E1083" t="s">
        <v>176</v>
      </c>
      <c r="F1083" t="e">
        <f>VLOOKUP(Tabla10[[#This Row],[Columna1]],Tabla9[],33,3)</f>
        <v>#REF!</v>
      </c>
      <c r="G1083" t="e">
        <f>VLOOKUP(Tabla10[[#This Row],[Columna1]],Tabla9[],3,0)</f>
        <v>#N/A</v>
      </c>
      <c r="H1083" t="s">
        <v>140</v>
      </c>
    </row>
    <row r="1084" spans="1:8" hidden="1" x14ac:dyDescent="0.25">
      <c r="A1084" t="s">
        <v>1158</v>
      </c>
      <c r="B1084" t="e">
        <f>VLOOKUP(Tabla10[[#This Row],[Columna1]],Tabla9[],1,0)</f>
        <v>#N/A</v>
      </c>
      <c r="C1084" t="s">
        <v>173</v>
      </c>
      <c r="D1084" t="e">
        <f>VLOOKUP(Tabla10[[#This Row],[Columna1]],Tabla9[],8,0)</f>
        <v>#N/A</v>
      </c>
      <c r="E1084" t="s">
        <v>177</v>
      </c>
      <c r="F1084" t="e">
        <f>VLOOKUP(Tabla10[[#This Row],[Columna1]],Tabla9[],33,3)</f>
        <v>#REF!</v>
      </c>
      <c r="G1084" t="e">
        <f>VLOOKUP(Tabla10[[#This Row],[Columna1]],Tabla9[],3,0)</f>
        <v>#N/A</v>
      </c>
      <c r="H1084" t="s">
        <v>42</v>
      </c>
    </row>
    <row r="1085" spans="1:8" hidden="1" x14ac:dyDescent="0.25">
      <c r="A1085" t="s">
        <v>1159</v>
      </c>
      <c r="B1085" t="e">
        <f>VLOOKUP(Tabla10[[#This Row],[Columna1]],Tabla9[],1,0)</f>
        <v>#N/A</v>
      </c>
      <c r="C1085" t="s">
        <v>173</v>
      </c>
      <c r="D1085" t="e">
        <f>VLOOKUP(Tabla10[[#This Row],[Columna1]],Tabla9[],8,0)</f>
        <v>#N/A</v>
      </c>
      <c r="E1085" t="s">
        <v>177</v>
      </c>
      <c r="F1085" t="e">
        <f>VLOOKUP(Tabla10[[#This Row],[Columna1]],Tabla9[],33,3)</f>
        <v>#REF!</v>
      </c>
      <c r="G1085" t="e">
        <f>VLOOKUP(Tabla10[[#This Row],[Columna1]],Tabla9[],3,0)</f>
        <v>#N/A</v>
      </c>
      <c r="H1085" t="s">
        <v>140</v>
      </c>
    </row>
    <row r="1086" spans="1:8" hidden="1" x14ac:dyDescent="0.25">
      <c r="A1086" t="s">
        <v>1160</v>
      </c>
      <c r="B1086" t="e">
        <f>VLOOKUP(Tabla10[[#This Row],[Columna1]],Tabla9[],1,0)</f>
        <v>#N/A</v>
      </c>
      <c r="C1086" t="s">
        <v>173</v>
      </c>
      <c r="D1086" t="e">
        <f>VLOOKUP(Tabla10[[#This Row],[Columna1]],Tabla9[],8,0)</f>
        <v>#N/A</v>
      </c>
      <c r="E1086" t="s">
        <v>177</v>
      </c>
      <c r="F1086" t="e">
        <f>VLOOKUP(Tabla10[[#This Row],[Columna1]],Tabla9[],33,3)</f>
        <v>#REF!</v>
      </c>
      <c r="G1086" t="e">
        <f>VLOOKUP(Tabla10[[#This Row],[Columna1]],Tabla9[],3,0)</f>
        <v>#N/A</v>
      </c>
      <c r="H1086" t="s">
        <v>140</v>
      </c>
    </row>
    <row r="1087" spans="1:8" hidden="1" x14ac:dyDescent="0.25">
      <c r="A1087" t="s">
        <v>1161</v>
      </c>
      <c r="B1087" t="e">
        <f>VLOOKUP(Tabla10[[#This Row],[Columna1]],Tabla9[],1,0)</f>
        <v>#N/A</v>
      </c>
      <c r="C1087" t="s">
        <v>173</v>
      </c>
      <c r="D1087" t="e">
        <f>VLOOKUP(Tabla10[[#This Row],[Columna1]],Tabla9[],8,0)</f>
        <v>#N/A</v>
      </c>
      <c r="E1087" t="s">
        <v>177</v>
      </c>
      <c r="F1087" t="e">
        <f>VLOOKUP(Tabla10[[#This Row],[Columna1]],Tabla9[],33,3)</f>
        <v>#REF!</v>
      </c>
      <c r="G1087" t="e">
        <f>VLOOKUP(Tabla10[[#This Row],[Columna1]],Tabla9[],3,0)</f>
        <v>#N/A</v>
      </c>
      <c r="H1087" t="s">
        <v>36</v>
      </c>
    </row>
    <row r="1088" spans="1:8" hidden="1" x14ac:dyDescent="0.25">
      <c r="A1088" t="s">
        <v>4010</v>
      </c>
      <c r="B1088" t="e">
        <f>VLOOKUP(Tabla10[[#This Row],[Columna1]],Tabla9[],1,0)</f>
        <v>#N/A</v>
      </c>
      <c r="C1088" t="s">
        <v>173</v>
      </c>
      <c r="D1088" t="e">
        <f>VLOOKUP(Tabla10[[#This Row],[Columna1]],Tabla9[],8,0)</f>
        <v>#N/A</v>
      </c>
      <c r="E1088" t="s">
        <v>177</v>
      </c>
      <c r="F1088" t="e">
        <f>VLOOKUP(Tabla10[[#This Row],[Columna1]],Tabla9[],33,3)</f>
        <v>#REF!</v>
      </c>
      <c r="G1088" t="e">
        <f>VLOOKUP(Tabla10[[#This Row],[Columna1]],Tabla9[],3,0)</f>
        <v>#N/A</v>
      </c>
      <c r="H1088" t="s">
        <v>113</v>
      </c>
    </row>
    <row r="1089" spans="1:8" hidden="1" x14ac:dyDescent="0.25">
      <c r="A1089" t="s">
        <v>4001</v>
      </c>
      <c r="B1089" t="e">
        <f>VLOOKUP(Tabla10[[#This Row],[Columna1]],Tabla9[],1,0)</f>
        <v>#N/A</v>
      </c>
      <c r="C1089" t="s">
        <v>173</v>
      </c>
      <c r="D1089" t="e">
        <f>VLOOKUP(Tabla10[[#This Row],[Columna1]],Tabla9[],8,0)</f>
        <v>#N/A</v>
      </c>
      <c r="E1089" t="s">
        <v>177</v>
      </c>
      <c r="F1089" t="e">
        <f>VLOOKUP(Tabla10[[#This Row],[Columna1]],Tabla9[],33,3)</f>
        <v>#REF!</v>
      </c>
      <c r="G1089" t="e">
        <f>VLOOKUP(Tabla10[[#This Row],[Columna1]],Tabla9[],3,0)</f>
        <v>#N/A</v>
      </c>
      <c r="H1089" t="s">
        <v>36</v>
      </c>
    </row>
    <row r="1090" spans="1:8" hidden="1" x14ac:dyDescent="0.25">
      <c r="A1090" t="s">
        <v>3888</v>
      </c>
      <c r="B1090" t="e">
        <f>VLOOKUP(Tabla10[[#This Row],[Columna1]],Tabla9[],1,0)</f>
        <v>#N/A</v>
      </c>
      <c r="C1090" t="s">
        <v>173</v>
      </c>
      <c r="D1090" t="e">
        <f>VLOOKUP(Tabla10[[#This Row],[Columna1]],Tabla9[],8,0)</f>
        <v>#N/A</v>
      </c>
      <c r="E1090" t="s">
        <v>179</v>
      </c>
      <c r="F1090" t="e">
        <f>VLOOKUP(Tabla10[[#This Row],[Columna1]],Tabla9[],33,3)</f>
        <v>#REF!</v>
      </c>
      <c r="G1090" t="e">
        <f>VLOOKUP(Tabla10[[#This Row],[Columna1]],Tabla9[],3,0)</f>
        <v>#N/A</v>
      </c>
      <c r="H1090" t="s">
        <v>184</v>
      </c>
    </row>
    <row r="1091" spans="1:8" hidden="1" x14ac:dyDescent="0.25">
      <c r="A1091" t="s">
        <v>1162</v>
      </c>
      <c r="B1091" t="e">
        <f>VLOOKUP(Tabla10[[#This Row],[Columna1]],Tabla9[],1,0)</f>
        <v>#N/A</v>
      </c>
      <c r="C1091" t="s">
        <v>173</v>
      </c>
      <c r="D1091" t="e">
        <f>VLOOKUP(Tabla10[[#This Row],[Columna1]],Tabla9[],8,0)</f>
        <v>#N/A</v>
      </c>
      <c r="E1091" t="s">
        <v>177</v>
      </c>
      <c r="F1091" t="e">
        <f>VLOOKUP(Tabla10[[#This Row],[Columna1]],Tabla9[],33,3)</f>
        <v>#REF!</v>
      </c>
      <c r="G1091" t="e">
        <f>VLOOKUP(Tabla10[[#This Row],[Columna1]],Tabla9[],3,0)</f>
        <v>#N/A</v>
      </c>
      <c r="H1091" t="s">
        <v>140</v>
      </c>
    </row>
    <row r="1092" spans="1:8" hidden="1" x14ac:dyDescent="0.25">
      <c r="A1092" t="s">
        <v>1163</v>
      </c>
      <c r="B1092" t="e">
        <f>VLOOKUP(Tabla10[[#This Row],[Columna1]],Tabla9[],1,0)</f>
        <v>#N/A</v>
      </c>
      <c r="C1092" t="s">
        <v>173</v>
      </c>
      <c r="D1092" t="e">
        <f>VLOOKUP(Tabla10[[#This Row],[Columna1]],Tabla9[],8,0)</f>
        <v>#N/A</v>
      </c>
      <c r="E1092" t="s">
        <v>177</v>
      </c>
      <c r="F1092" t="e">
        <f>VLOOKUP(Tabla10[[#This Row],[Columna1]],Tabla9[],33,3)</f>
        <v>#REF!</v>
      </c>
      <c r="G1092" t="e">
        <f>VLOOKUP(Tabla10[[#This Row],[Columna1]],Tabla9[],3,0)</f>
        <v>#N/A</v>
      </c>
      <c r="H1092" t="s">
        <v>42</v>
      </c>
    </row>
    <row r="1093" spans="1:8" hidden="1" x14ac:dyDescent="0.25">
      <c r="A1093" t="s">
        <v>1164</v>
      </c>
      <c r="B1093" t="e">
        <f>VLOOKUP(Tabla10[[#This Row],[Columna1]],Tabla9[],1,0)</f>
        <v>#N/A</v>
      </c>
      <c r="C1093" t="s">
        <v>173</v>
      </c>
      <c r="D1093" t="e">
        <f>VLOOKUP(Tabla10[[#This Row],[Columna1]],Tabla9[],8,0)</f>
        <v>#N/A</v>
      </c>
      <c r="E1093" t="s">
        <v>181</v>
      </c>
      <c r="F1093" t="e">
        <f>VLOOKUP(Tabla10[[#This Row],[Columna1]],Tabla9[],33,3)</f>
        <v>#REF!</v>
      </c>
      <c r="G1093" t="e">
        <f>VLOOKUP(Tabla10[[#This Row],[Columna1]],Tabla9[],3,0)</f>
        <v>#N/A</v>
      </c>
      <c r="H1093" t="s">
        <v>140</v>
      </c>
    </row>
    <row r="1094" spans="1:8" hidden="1" x14ac:dyDescent="0.25">
      <c r="A1094" t="s">
        <v>1165</v>
      </c>
      <c r="B1094" t="e">
        <f>VLOOKUP(Tabla10[[#This Row],[Columna1]],Tabla9[],1,0)</f>
        <v>#N/A</v>
      </c>
      <c r="C1094" t="s">
        <v>173</v>
      </c>
      <c r="D1094" t="e">
        <f>VLOOKUP(Tabla10[[#This Row],[Columna1]],Tabla9[],8,0)</f>
        <v>#N/A</v>
      </c>
      <c r="E1094" t="s">
        <v>179</v>
      </c>
      <c r="F1094" t="e">
        <f>VLOOKUP(Tabla10[[#This Row],[Columna1]],Tabla9[],33,3)</f>
        <v>#REF!</v>
      </c>
      <c r="G1094" t="e">
        <f>VLOOKUP(Tabla10[[#This Row],[Columna1]],Tabla9[],3,0)</f>
        <v>#N/A</v>
      </c>
      <c r="H1094" t="s">
        <v>36</v>
      </c>
    </row>
    <row r="1095" spans="1:8" hidden="1" x14ac:dyDescent="0.25">
      <c r="A1095" t="s">
        <v>1166</v>
      </c>
      <c r="B1095" t="e">
        <f>VLOOKUP(Tabla10[[#This Row],[Columna1]],Tabla9[],1,0)</f>
        <v>#N/A</v>
      </c>
      <c r="C1095" t="s">
        <v>173</v>
      </c>
      <c r="D1095" t="e">
        <f>VLOOKUP(Tabla10[[#This Row],[Columna1]],Tabla9[],8,0)</f>
        <v>#N/A</v>
      </c>
      <c r="E1095" t="s">
        <v>176</v>
      </c>
      <c r="F1095" t="e">
        <f>VLOOKUP(Tabla10[[#This Row],[Columna1]],Tabla9[],33,3)</f>
        <v>#REF!</v>
      </c>
      <c r="G1095" t="e">
        <f>VLOOKUP(Tabla10[[#This Row],[Columna1]],Tabla9[],3,0)</f>
        <v>#N/A</v>
      </c>
      <c r="H1095" t="s">
        <v>140</v>
      </c>
    </row>
    <row r="1096" spans="1:8" hidden="1" x14ac:dyDescent="0.25">
      <c r="A1096" t="s">
        <v>3909</v>
      </c>
      <c r="B1096" t="e">
        <f>VLOOKUP(Tabla10[[#This Row],[Columna1]],Tabla9[],1,0)</f>
        <v>#N/A</v>
      </c>
      <c r="C1096" t="s">
        <v>173</v>
      </c>
      <c r="D1096" t="e">
        <f>VLOOKUP(Tabla10[[#This Row],[Columna1]],Tabla9[],8,0)</f>
        <v>#N/A</v>
      </c>
      <c r="E1096" t="s">
        <v>176</v>
      </c>
      <c r="F1096" t="e">
        <f>VLOOKUP(Tabla10[[#This Row],[Columna1]],Tabla9[],33,3)</f>
        <v>#REF!</v>
      </c>
      <c r="G1096" t="e">
        <f>VLOOKUP(Tabla10[[#This Row],[Columna1]],Tabla9[],3,0)</f>
        <v>#N/A</v>
      </c>
      <c r="H1096" t="s">
        <v>184</v>
      </c>
    </row>
    <row r="1097" spans="1:8" hidden="1" x14ac:dyDescent="0.25">
      <c r="A1097" t="s">
        <v>1167</v>
      </c>
      <c r="B1097" t="e">
        <f>VLOOKUP(Tabla10[[#This Row],[Columna1]],Tabla9[],1,0)</f>
        <v>#N/A</v>
      </c>
      <c r="C1097" t="s">
        <v>173</v>
      </c>
      <c r="D1097" t="e">
        <f>VLOOKUP(Tabla10[[#This Row],[Columna1]],Tabla9[],8,0)</f>
        <v>#N/A</v>
      </c>
      <c r="E1097" t="s">
        <v>176</v>
      </c>
      <c r="F1097" t="e">
        <f>VLOOKUP(Tabla10[[#This Row],[Columna1]],Tabla9[],33,3)</f>
        <v>#REF!</v>
      </c>
      <c r="G1097" t="e">
        <f>VLOOKUP(Tabla10[[#This Row],[Columna1]],Tabla9[],3,0)</f>
        <v>#N/A</v>
      </c>
      <c r="H1097" t="s">
        <v>140</v>
      </c>
    </row>
    <row r="1098" spans="1:8" hidden="1" x14ac:dyDescent="0.25">
      <c r="A1098" t="s">
        <v>1168</v>
      </c>
      <c r="B1098" t="e">
        <f>VLOOKUP(Tabla10[[#This Row],[Columna1]],Tabla9[],1,0)</f>
        <v>#N/A</v>
      </c>
      <c r="C1098" t="s">
        <v>173</v>
      </c>
      <c r="D1098" t="e">
        <f>VLOOKUP(Tabla10[[#This Row],[Columna1]],Tabla9[],8,0)</f>
        <v>#N/A</v>
      </c>
      <c r="E1098" t="s">
        <v>176</v>
      </c>
      <c r="F1098" t="e">
        <f>VLOOKUP(Tabla10[[#This Row],[Columna1]],Tabla9[],33,3)</f>
        <v>#REF!</v>
      </c>
      <c r="G1098" t="e">
        <f>VLOOKUP(Tabla10[[#This Row],[Columna1]],Tabla9[],3,0)</f>
        <v>#N/A</v>
      </c>
      <c r="H1098" t="s">
        <v>184</v>
      </c>
    </row>
    <row r="1099" spans="1:8" hidden="1" x14ac:dyDescent="0.25">
      <c r="A1099" t="s">
        <v>1169</v>
      </c>
      <c r="B1099" t="e">
        <f>VLOOKUP(Tabla10[[#This Row],[Columna1]],Tabla9[],1,0)</f>
        <v>#N/A</v>
      </c>
      <c r="C1099" t="s">
        <v>173</v>
      </c>
      <c r="D1099" t="e">
        <f>VLOOKUP(Tabla10[[#This Row],[Columna1]],Tabla9[],8,0)</f>
        <v>#N/A</v>
      </c>
      <c r="E1099" t="s">
        <v>181</v>
      </c>
      <c r="F1099" t="e">
        <f>VLOOKUP(Tabla10[[#This Row],[Columna1]],Tabla9[],33,3)</f>
        <v>#REF!</v>
      </c>
      <c r="G1099" t="e">
        <f>VLOOKUP(Tabla10[[#This Row],[Columna1]],Tabla9[],3,0)</f>
        <v>#N/A</v>
      </c>
      <c r="H1099" t="s">
        <v>183</v>
      </c>
    </row>
    <row r="1100" spans="1:8" hidden="1" x14ac:dyDescent="0.25">
      <c r="A1100" t="s">
        <v>4002</v>
      </c>
      <c r="B1100" t="e">
        <f>VLOOKUP(Tabla10[[#This Row],[Columna1]],Tabla9[],1,0)</f>
        <v>#N/A</v>
      </c>
      <c r="C1100" t="s">
        <v>173</v>
      </c>
      <c r="D1100" t="e">
        <f>VLOOKUP(Tabla10[[#This Row],[Columna1]],Tabla9[],8,0)</f>
        <v>#N/A</v>
      </c>
      <c r="E1100" t="s">
        <v>177</v>
      </c>
      <c r="F1100" t="e">
        <f>VLOOKUP(Tabla10[[#This Row],[Columna1]],Tabla9[],33,3)</f>
        <v>#REF!</v>
      </c>
      <c r="G1100" t="e">
        <f>VLOOKUP(Tabla10[[#This Row],[Columna1]],Tabla9[],3,0)</f>
        <v>#N/A</v>
      </c>
      <c r="H1100" t="s">
        <v>140</v>
      </c>
    </row>
    <row r="1101" spans="1:8" hidden="1" x14ac:dyDescent="0.25">
      <c r="A1101" t="s">
        <v>3910</v>
      </c>
      <c r="B1101" t="e">
        <f>VLOOKUP(Tabla10[[#This Row],[Columna1]],Tabla9[],1,0)</f>
        <v>#N/A</v>
      </c>
      <c r="C1101" t="s">
        <v>173</v>
      </c>
      <c r="D1101" t="e">
        <f>VLOOKUP(Tabla10[[#This Row],[Columna1]],Tabla9[],8,0)</f>
        <v>#N/A</v>
      </c>
      <c r="E1101" t="s">
        <v>176</v>
      </c>
      <c r="F1101" t="e">
        <f>VLOOKUP(Tabla10[[#This Row],[Columna1]],Tabla9[],33,3)</f>
        <v>#REF!</v>
      </c>
      <c r="G1101" t="e">
        <f>VLOOKUP(Tabla10[[#This Row],[Columna1]],Tabla9[],3,0)</f>
        <v>#N/A</v>
      </c>
      <c r="H1101" t="s">
        <v>184</v>
      </c>
    </row>
    <row r="1102" spans="1:8" hidden="1" x14ac:dyDescent="0.25">
      <c r="A1102" t="s">
        <v>1170</v>
      </c>
      <c r="B1102" t="e">
        <f>VLOOKUP(Tabla10[[#This Row],[Columna1]],Tabla9[],1,0)</f>
        <v>#N/A</v>
      </c>
      <c r="C1102" t="s">
        <v>173</v>
      </c>
      <c r="D1102" t="e">
        <f>VLOOKUP(Tabla10[[#This Row],[Columna1]],Tabla9[],8,0)</f>
        <v>#N/A</v>
      </c>
      <c r="E1102" t="s">
        <v>177</v>
      </c>
      <c r="F1102" t="e">
        <f>VLOOKUP(Tabla10[[#This Row],[Columna1]],Tabla9[],33,3)</f>
        <v>#REF!</v>
      </c>
      <c r="G1102" t="e">
        <f>VLOOKUP(Tabla10[[#This Row],[Columna1]],Tabla9[],3,0)</f>
        <v>#N/A</v>
      </c>
      <c r="H1102" t="s">
        <v>40</v>
      </c>
    </row>
    <row r="1103" spans="1:8" hidden="1" x14ac:dyDescent="0.25">
      <c r="A1103" t="s">
        <v>1171</v>
      </c>
      <c r="B1103" t="e">
        <f>VLOOKUP(Tabla10[[#This Row],[Columna1]],Tabla9[],1,0)</f>
        <v>#N/A</v>
      </c>
      <c r="C1103" t="s">
        <v>173</v>
      </c>
      <c r="D1103" t="e">
        <f>VLOOKUP(Tabla10[[#This Row],[Columna1]],Tabla9[],8,0)</f>
        <v>#N/A</v>
      </c>
      <c r="E1103" t="s">
        <v>177</v>
      </c>
      <c r="F1103" t="e">
        <f>VLOOKUP(Tabla10[[#This Row],[Columna1]],Tabla9[],33,3)</f>
        <v>#REF!</v>
      </c>
      <c r="G1103" t="e">
        <f>VLOOKUP(Tabla10[[#This Row],[Columna1]],Tabla9[],3,0)</f>
        <v>#N/A</v>
      </c>
      <c r="H1103" t="s">
        <v>140</v>
      </c>
    </row>
    <row r="1104" spans="1:8" hidden="1" x14ac:dyDescent="0.25">
      <c r="A1104" t="s">
        <v>1172</v>
      </c>
      <c r="B1104" t="e">
        <f>VLOOKUP(Tabla10[[#This Row],[Columna1]],Tabla9[],1,0)</f>
        <v>#N/A</v>
      </c>
      <c r="C1104" t="s">
        <v>173</v>
      </c>
      <c r="D1104" t="e">
        <f>VLOOKUP(Tabla10[[#This Row],[Columna1]],Tabla9[],8,0)</f>
        <v>#N/A</v>
      </c>
      <c r="E1104" t="s">
        <v>174</v>
      </c>
      <c r="F1104" t="e">
        <f>VLOOKUP(Tabla10[[#This Row],[Columna1]],Tabla9[],33,3)</f>
        <v>#REF!</v>
      </c>
      <c r="G1104" t="e">
        <f>VLOOKUP(Tabla10[[#This Row],[Columna1]],Tabla9[],3,0)</f>
        <v>#N/A</v>
      </c>
      <c r="H1104" t="s">
        <v>36</v>
      </c>
    </row>
    <row r="1105" spans="1:8" hidden="1" x14ac:dyDescent="0.25">
      <c r="A1105" t="s">
        <v>1173</v>
      </c>
      <c r="B1105" t="e">
        <f>VLOOKUP(Tabla10[[#This Row],[Columna1]],Tabla9[],1,0)</f>
        <v>#N/A</v>
      </c>
      <c r="C1105" t="s">
        <v>173</v>
      </c>
      <c r="D1105" t="e">
        <f>VLOOKUP(Tabla10[[#This Row],[Columna1]],Tabla9[],8,0)</f>
        <v>#N/A</v>
      </c>
      <c r="E1105" t="s">
        <v>177</v>
      </c>
      <c r="F1105" t="e">
        <f>VLOOKUP(Tabla10[[#This Row],[Columna1]],Tabla9[],33,3)</f>
        <v>#REF!</v>
      </c>
      <c r="G1105" t="e">
        <f>VLOOKUP(Tabla10[[#This Row],[Columna1]],Tabla9[],3,0)</f>
        <v>#N/A</v>
      </c>
      <c r="H1105" t="s">
        <v>36</v>
      </c>
    </row>
    <row r="1106" spans="1:8" hidden="1" x14ac:dyDescent="0.25">
      <c r="A1106" t="s">
        <v>1174</v>
      </c>
      <c r="B1106" t="e">
        <f>VLOOKUP(Tabla10[[#This Row],[Columna1]],Tabla9[],1,0)</f>
        <v>#N/A</v>
      </c>
      <c r="C1106" t="s">
        <v>173</v>
      </c>
      <c r="D1106" t="e">
        <f>VLOOKUP(Tabla10[[#This Row],[Columna1]],Tabla9[],8,0)</f>
        <v>#N/A</v>
      </c>
      <c r="E1106" t="s">
        <v>177</v>
      </c>
      <c r="F1106" t="e">
        <f>VLOOKUP(Tabla10[[#This Row],[Columna1]],Tabla9[],33,3)</f>
        <v>#REF!</v>
      </c>
      <c r="G1106" t="e">
        <f>VLOOKUP(Tabla10[[#This Row],[Columna1]],Tabla9[],3,0)</f>
        <v>#N/A</v>
      </c>
      <c r="H1106" t="s">
        <v>140</v>
      </c>
    </row>
    <row r="1107" spans="1:8" hidden="1" x14ac:dyDescent="0.25">
      <c r="A1107" t="s">
        <v>1175</v>
      </c>
      <c r="B1107" t="e">
        <f>VLOOKUP(Tabla10[[#This Row],[Columna1]],Tabla9[],1,0)</f>
        <v>#N/A</v>
      </c>
      <c r="C1107" t="s">
        <v>173</v>
      </c>
      <c r="D1107" t="e">
        <f>VLOOKUP(Tabla10[[#This Row],[Columna1]],Tabla9[],8,0)</f>
        <v>#N/A</v>
      </c>
      <c r="E1107" t="s">
        <v>177</v>
      </c>
      <c r="F1107" t="e">
        <f>VLOOKUP(Tabla10[[#This Row],[Columna1]],Tabla9[],33,3)</f>
        <v>#REF!</v>
      </c>
      <c r="G1107" t="e">
        <f>VLOOKUP(Tabla10[[#This Row],[Columna1]],Tabla9[],3,0)</f>
        <v>#N/A</v>
      </c>
      <c r="H1107" t="s">
        <v>113</v>
      </c>
    </row>
    <row r="1108" spans="1:8" hidden="1" x14ac:dyDescent="0.25">
      <c r="A1108" t="s">
        <v>3884</v>
      </c>
      <c r="B1108" t="e">
        <f>VLOOKUP(Tabla10[[#This Row],[Columna1]],Tabla9[],1,0)</f>
        <v>#N/A</v>
      </c>
      <c r="C1108" t="s">
        <v>173</v>
      </c>
      <c r="D1108" t="e">
        <f>VLOOKUP(Tabla10[[#This Row],[Columna1]],Tabla9[],8,0)</f>
        <v>#N/A</v>
      </c>
      <c r="E1108" t="s">
        <v>179</v>
      </c>
      <c r="F1108" t="e">
        <f>VLOOKUP(Tabla10[[#This Row],[Columna1]],Tabla9[],33,3)</f>
        <v>#REF!</v>
      </c>
      <c r="G1108" t="e">
        <f>VLOOKUP(Tabla10[[#This Row],[Columna1]],Tabla9[],3,0)</f>
        <v>#N/A</v>
      </c>
      <c r="H1108" t="s">
        <v>45</v>
      </c>
    </row>
    <row r="1109" spans="1:8" hidden="1" x14ac:dyDescent="0.25">
      <c r="A1109" t="s">
        <v>1176</v>
      </c>
      <c r="B1109" t="e">
        <f>VLOOKUP(Tabla10[[#This Row],[Columna1]],Tabla9[],1,0)</f>
        <v>#N/A</v>
      </c>
      <c r="C1109" t="s">
        <v>173</v>
      </c>
      <c r="D1109" t="e">
        <f>VLOOKUP(Tabla10[[#This Row],[Columna1]],Tabla9[],8,0)</f>
        <v>#N/A</v>
      </c>
      <c r="E1109" t="s">
        <v>179</v>
      </c>
      <c r="F1109" t="e">
        <f>VLOOKUP(Tabla10[[#This Row],[Columna1]],Tabla9[],33,3)</f>
        <v>#REF!</v>
      </c>
      <c r="G1109" t="e">
        <f>VLOOKUP(Tabla10[[#This Row],[Columna1]],Tabla9[],3,0)</f>
        <v>#N/A</v>
      </c>
      <c r="H1109" t="s">
        <v>140</v>
      </c>
    </row>
    <row r="1110" spans="1:8" hidden="1" x14ac:dyDescent="0.25">
      <c r="A1110" t="s">
        <v>1177</v>
      </c>
      <c r="B1110" t="e">
        <f>VLOOKUP(Tabla10[[#This Row],[Columna1]],Tabla9[],1,0)</f>
        <v>#N/A</v>
      </c>
      <c r="C1110" t="s">
        <v>173</v>
      </c>
      <c r="D1110" t="e">
        <f>VLOOKUP(Tabla10[[#This Row],[Columna1]],Tabla9[],8,0)</f>
        <v>#N/A</v>
      </c>
      <c r="E1110" t="s">
        <v>176</v>
      </c>
      <c r="F1110" t="e">
        <f>VLOOKUP(Tabla10[[#This Row],[Columna1]],Tabla9[],33,3)</f>
        <v>#REF!</v>
      </c>
      <c r="G1110" t="e">
        <f>VLOOKUP(Tabla10[[#This Row],[Columna1]],Tabla9[],3,0)</f>
        <v>#N/A</v>
      </c>
      <c r="H1110" t="s">
        <v>140</v>
      </c>
    </row>
    <row r="1111" spans="1:8" hidden="1" x14ac:dyDescent="0.25">
      <c r="A1111" t="s">
        <v>3922</v>
      </c>
      <c r="B1111" t="e">
        <f>VLOOKUP(Tabla10[[#This Row],[Columna1]],Tabla9[],1,0)</f>
        <v>#N/A</v>
      </c>
      <c r="C1111" t="s">
        <v>173</v>
      </c>
      <c r="D1111" t="e">
        <f>VLOOKUP(Tabla10[[#This Row],[Columna1]],Tabla9[],8,0)</f>
        <v>#N/A</v>
      </c>
      <c r="E1111" t="s">
        <v>176</v>
      </c>
      <c r="F1111" t="e">
        <f>VLOOKUP(Tabla10[[#This Row],[Columna1]],Tabla9[],33,3)</f>
        <v>#REF!</v>
      </c>
      <c r="G1111" t="e">
        <f>VLOOKUP(Tabla10[[#This Row],[Columna1]],Tabla9[],3,0)</f>
        <v>#N/A</v>
      </c>
      <c r="H1111" t="s">
        <v>42</v>
      </c>
    </row>
    <row r="1112" spans="1:8" hidden="1" x14ac:dyDescent="0.25">
      <c r="A1112" t="s">
        <v>3984</v>
      </c>
      <c r="B1112" t="e">
        <f>VLOOKUP(Tabla10[[#This Row],[Columna1]],Tabla9[],1,0)</f>
        <v>#N/A</v>
      </c>
      <c r="C1112" t="s">
        <v>173</v>
      </c>
      <c r="D1112" t="e">
        <f>VLOOKUP(Tabla10[[#This Row],[Columna1]],Tabla9[],8,0)</f>
        <v>#N/A</v>
      </c>
      <c r="E1112" t="s">
        <v>177</v>
      </c>
      <c r="F1112" t="e">
        <f>VLOOKUP(Tabla10[[#This Row],[Columna1]],Tabla9[],33,3)</f>
        <v>#REF!</v>
      </c>
      <c r="G1112" t="e">
        <f>VLOOKUP(Tabla10[[#This Row],[Columna1]],Tabla9[],3,0)</f>
        <v>#N/A</v>
      </c>
      <c r="H1112" t="s">
        <v>113</v>
      </c>
    </row>
    <row r="1113" spans="1:8" hidden="1" x14ac:dyDescent="0.25">
      <c r="A1113" t="s">
        <v>1178</v>
      </c>
      <c r="B1113" t="e">
        <f>VLOOKUP(Tabla10[[#This Row],[Columna1]],Tabla9[],1,0)</f>
        <v>#N/A</v>
      </c>
      <c r="C1113" t="s">
        <v>173</v>
      </c>
      <c r="D1113" t="e">
        <f>VLOOKUP(Tabla10[[#This Row],[Columna1]],Tabla9[],8,0)</f>
        <v>#N/A</v>
      </c>
      <c r="E1113" t="s">
        <v>182</v>
      </c>
      <c r="F1113" t="e">
        <f>VLOOKUP(Tabla10[[#This Row],[Columna1]],Tabla9[],33,3)</f>
        <v>#REF!</v>
      </c>
      <c r="G1113" t="e">
        <f>VLOOKUP(Tabla10[[#This Row],[Columna1]],Tabla9[],3,0)</f>
        <v>#N/A</v>
      </c>
      <c r="H1113" t="s">
        <v>158</v>
      </c>
    </row>
    <row r="1114" spans="1:8" hidden="1" x14ac:dyDescent="0.25">
      <c r="A1114" t="s">
        <v>3881</v>
      </c>
      <c r="B1114" t="e">
        <f>VLOOKUP(Tabla10[[#This Row],[Columna1]],Tabla9[],1,0)</f>
        <v>#N/A</v>
      </c>
      <c r="C1114" t="s">
        <v>173</v>
      </c>
      <c r="D1114" t="e">
        <f>VLOOKUP(Tabla10[[#This Row],[Columna1]],Tabla9[],8,0)</f>
        <v>#N/A</v>
      </c>
      <c r="E1114" t="s">
        <v>179</v>
      </c>
      <c r="F1114" t="e">
        <f>VLOOKUP(Tabla10[[#This Row],[Columna1]],Tabla9[],33,3)</f>
        <v>#REF!</v>
      </c>
      <c r="G1114" t="e">
        <f>VLOOKUP(Tabla10[[#This Row],[Columna1]],Tabla9[],3,0)</f>
        <v>#N/A</v>
      </c>
      <c r="H1114" t="s">
        <v>36</v>
      </c>
    </row>
    <row r="1115" spans="1:8" hidden="1" x14ac:dyDescent="0.25">
      <c r="A1115" t="s">
        <v>4995</v>
      </c>
      <c r="B1115" t="e">
        <f>VLOOKUP(Tabla10[[#This Row],[Columna1]],Tabla9[],1,0)</f>
        <v>#N/A</v>
      </c>
      <c r="C1115" t="s">
        <v>173</v>
      </c>
      <c r="D1115" t="e">
        <f>VLOOKUP(Tabla10[[#This Row],[Columna1]],Tabla9[],8,0)</f>
        <v>#N/A</v>
      </c>
      <c r="E1115" t="s">
        <v>185</v>
      </c>
      <c r="F1115" t="e">
        <f>VLOOKUP(Tabla10[[#This Row],[Columna1]],Tabla9[],33,3)</f>
        <v>#REF!</v>
      </c>
      <c r="G1115" t="e">
        <f>VLOOKUP(Tabla10[[#This Row],[Columna1]],Tabla9[],3,0)</f>
        <v>#N/A</v>
      </c>
      <c r="H1115" t="s">
        <v>148</v>
      </c>
    </row>
    <row r="1116" spans="1:8" hidden="1" x14ac:dyDescent="0.25">
      <c r="A1116" t="s">
        <v>1179</v>
      </c>
      <c r="B1116" t="e">
        <f>VLOOKUP(Tabla10[[#This Row],[Columna1]],Tabla9[],1,0)</f>
        <v>#N/A</v>
      </c>
      <c r="C1116" t="s">
        <v>173</v>
      </c>
      <c r="D1116" t="e">
        <f>VLOOKUP(Tabla10[[#This Row],[Columna1]],Tabla9[],8,0)</f>
        <v>#N/A</v>
      </c>
      <c r="E1116" t="s">
        <v>177</v>
      </c>
      <c r="F1116" t="e">
        <f>VLOOKUP(Tabla10[[#This Row],[Columna1]],Tabla9[],33,3)</f>
        <v>#REF!</v>
      </c>
      <c r="G1116" t="e">
        <f>VLOOKUP(Tabla10[[#This Row],[Columna1]],Tabla9[],3,0)</f>
        <v>#N/A</v>
      </c>
      <c r="H1116" t="s">
        <v>140</v>
      </c>
    </row>
    <row r="1117" spans="1:8" hidden="1" x14ac:dyDescent="0.25">
      <c r="A1117" t="s">
        <v>1180</v>
      </c>
      <c r="B1117" t="e">
        <f>VLOOKUP(Tabla10[[#This Row],[Columna1]],Tabla9[],1,0)</f>
        <v>#N/A</v>
      </c>
      <c r="C1117" t="s">
        <v>173</v>
      </c>
      <c r="D1117" t="e">
        <f>VLOOKUP(Tabla10[[#This Row],[Columna1]],Tabla9[],8,0)</f>
        <v>#N/A</v>
      </c>
      <c r="E1117" t="s">
        <v>179</v>
      </c>
      <c r="F1117" t="e">
        <f>VLOOKUP(Tabla10[[#This Row],[Columna1]],Tabla9[],33,3)</f>
        <v>#REF!</v>
      </c>
      <c r="G1117" t="e">
        <f>VLOOKUP(Tabla10[[#This Row],[Columna1]],Tabla9[],3,0)</f>
        <v>#N/A</v>
      </c>
      <c r="H1117" t="s">
        <v>140</v>
      </c>
    </row>
    <row r="1118" spans="1:8" hidden="1" x14ac:dyDescent="0.25">
      <c r="A1118" t="s">
        <v>4011</v>
      </c>
      <c r="B1118" t="e">
        <f>VLOOKUP(Tabla10[[#This Row],[Columna1]],Tabla9[],1,0)</f>
        <v>#N/A</v>
      </c>
      <c r="C1118" t="s">
        <v>173</v>
      </c>
      <c r="D1118" t="e">
        <f>VLOOKUP(Tabla10[[#This Row],[Columna1]],Tabla9[],8,0)</f>
        <v>#N/A</v>
      </c>
      <c r="E1118" t="s">
        <v>177</v>
      </c>
      <c r="F1118" t="e">
        <f>VLOOKUP(Tabla10[[#This Row],[Columna1]],Tabla9[],33,3)</f>
        <v>#REF!</v>
      </c>
      <c r="G1118" t="e">
        <f>VLOOKUP(Tabla10[[#This Row],[Columna1]],Tabla9[],3,0)</f>
        <v>#N/A</v>
      </c>
      <c r="H1118" t="s">
        <v>113</v>
      </c>
    </row>
    <row r="1119" spans="1:8" hidden="1" x14ac:dyDescent="0.25">
      <c r="A1119" t="s">
        <v>1181</v>
      </c>
      <c r="B1119" t="e">
        <f>VLOOKUP(Tabla10[[#This Row],[Columna1]],Tabla9[],1,0)</f>
        <v>#N/A</v>
      </c>
      <c r="C1119" t="s">
        <v>173</v>
      </c>
      <c r="D1119" t="e">
        <f>VLOOKUP(Tabla10[[#This Row],[Columna1]],Tabla9[],8,0)</f>
        <v>#N/A</v>
      </c>
      <c r="E1119" t="s">
        <v>179</v>
      </c>
      <c r="F1119" t="e">
        <f>VLOOKUP(Tabla10[[#This Row],[Columna1]],Tabla9[],33,3)</f>
        <v>#REF!</v>
      </c>
      <c r="G1119" t="e">
        <f>VLOOKUP(Tabla10[[#This Row],[Columna1]],Tabla9[],3,0)</f>
        <v>#N/A</v>
      </c>
      <c r="H1119" t="s">
        <v>50</v>
      </c>
    </row>
    <row r="1120" spans="1:8" hidden="1" x14ac:dyDescent="0.25">
      <c r="A1120" t="s">
        <v>3958</v>
      </c>
      <c r="B1120" t="e">
        <f>VLOOKUP(Tabla10[[#This Row],[Columna1]],Tabla9[],1,0)</f>
        <v>#N/A</v>
      </c>
      <c r="C1120" t="s">
        <v>173</v>
      </c>
      <c r="D1120" t="e">
        <f>VLOOKUP(Tabla10[[#This Row],[Columna1]],Tabla9[],8,0)</f>
        <v>#N/A</v>
      </c>
      <c r="E1120" t="s">
        <v>180</v>
      </c>
      <c r="F1120" t="e">
        <f>VLOOKUP(Tabla10[[#This Row],[Columna1]],Tabla9[],33,3)</f>
        <v>#REF!</v>
      </c>
      <c r="G1120" t="e">
        <f>VLOOKUP(Tabla10[[#This Row],[Columna1]],Tabla9[],3,0)</f>
        <v>#N/A</v>
      </c>
      <c r="H1120" t="s">
        <v>125</v>
      </c>
    </row>
    <row r="1121" spans="1:8" hidden="1" x14ac:dyDescent="0.25">
      <c r="A1121" t="s">
        <v>1182</v>
      </c>
      <c r="B1121" t="e">
        <f>VLOOKUP(Tabla10[[#This Row],[Columna1]],Tabla9[],1,0)</f>
        <v>#N/A</v>
      </c>
      <c r="C1121" t="s">
        <v>173</v>
      </c>
      <c r="D1121" t="e">
        <f>VLOOKUP(Tabla10[[#This Row],[Columna1]],Tabla9[],8,0)</f>
        <v>#N/A</v>
      </c>
      <c r="E1121" t="s">
        <v>176</v>
      </c>
      <c r="F1121" t="e">
        <f>VLOOKUP(Tabla10[[#This Row],[Columna1]],Tabla9[],33,3)</f>
        <v>#REF!</v>
      </c>
      <c r="G1121" t="e">
        <f>VLOOKUP(Tabla10[[#This Row],[Columna1]],Tabla9[],3,0)</f>
        <v>#N/A</v>
      </c>
      <c r="H1121" t="s">
        <v>50</v>
      </c>
    </row>
    <row r="1122" spans="1:8" hidden="1" x14ac:dyDescent="0.25">
      <c r="A1122" t="s">
        <v>1183</v>
      </c>
      <c r="B1122" t="e">
        <f>VLOOKUP(Tabla10[[#This Row],[Columna1]],Tabla9[],1,0)</f>
        <v>#N/A</v>
      </c>
      <c r="C1122" t="s">
        <v>173</v>
      </c>
      <c r="D1122" t="e">
        <f>VLOOKUP(Tabla10[[#This Row],[Columna1]],Tabla9[],8,0)</f>
        <v>#N/A</v>
      </c>
      <c r="E1122" t="s">
        <v>177</v>
      </c>
      <c r="F1122" t="e">
        <f>VLOOKUP(Tabla10[[#This Row],[Columna1]],Tabla9[],33,3)</f>
        <v>#REF!</v>
      </c>
      <c r="G1122" t="e">
        <f>VLOOKUP(Tabla10[[#This Row],[Columna1]],Tabla9[],3,0)</f>
        <v>#N/A</v>
      </c>
      <c r="H1122" t="s">
        <v>42</v>
      </c>
    </row>
    <row r="1123" spans="1:8" hidden="1" x14ac:dyDescent="0.25">
      <c r="A1123" t="s">
        <v>4020</v>
      </c>
      <c r="B1123" t="e">
        <f>VLOOKUP(Tabla10[[#This Row],[Columna1]],Tabla9[],1,0)</f>
        <v>#N/A</v>
      </c>
      <c r="C1123" t="s">
        <v>173</v>
      </c>
      <c r="D1123" t="e">
        <f>VLOOKUP(Tabla10[[#This Row],[Columna1]],Tabla9[],8,0)</f>
        <v>#N/A</v>
      </c>
      <c r="E1123" t="s">
        <v>177</v>
      </c>
      <c r="F1123" t="e">
        <f>VLOOKUP(Tabla10[[#This Row],[Columna1]],Tabla9[],33,3)</f>
        <v>#REF!</v>
      </c>
      <c r="G1123" t="e">
        <f>VLOOKUP(Tabla10[[#This Row],[Columna1]],Tabla9[],3,0)</f>
        <v>#N/A</v>
      </c>
      <c r="H1123" t="s">
        <v>148</v>
      </c>
    </row>
    <row r="1124" spans="1:8" hidden="1" x14ac:dyDescent="0.25">
      <c r="A1124" t="s">
        <v>1184</v>
      </c>
      <c r="B1124" t="e">
        <f>VLOOKUP(Tabla10[[#This Row],[Columna1]],Tabla9[],1,0)</f>
        <v>#N/A</v>
      </c>
      <c r="C1124" t="s">
        <v>173</v>
      </c>
      <c r="D1124" t="e">
        <f>VLOOKUP(Tabla10[[#This Row],[Columna1]],Tabla9[],8,0)</f>
        <v>#N/A</v>
      </c>
      <c r="E1124" t="s">
        <v>177</v>
      </c>
      <c r="F1124" t="e">
        <f>VLOOKUP(Tabla10[[#This Row],[Columna1]],Tabla9[],33,3)</f>
        <v>#REF!</v>
      </c>
      <c r="G1124" t="e">
        <f>VLOOKUP(Tabla10[[#This Row],[Columna1]],Tabla9[],3,0)</f>
        <v>#N/A</v>
      </c>
      <c r="H1124" t="s">
        <v>36</v>
      </c>
    </row>
    <row r="1125" spans="1:8" hidden="1" x14ac:dyDescent="0.25">
      <c r="A1125" t="s">
        <v>3997</v>
      </c>
      <c r="B1125" t="e">
        <f>VLOOKUP(Tabla10[[#This Row],[Columna1]],Tabla9[],1,0)</f>
        <v>#N/A</v>
      </c>
      <c r="C1125" t="s">
        <v>173</v>
      </c>
      <c r="D1125" t="e">
        <f>VLOOKUP(Tabla10[[#This Row],[Columna1]],Tabla9[],8,0)</f>
        <v>#N/A</v>
      </c>
      <c r="E1125" t="s">
        <v>177</v>
      </c>
      <c r="F1125" t="e">
        <f>VLOOKUP(Tabla10[[#This Row],[Columna1]],Tabla9[],33,3)</f>
        <v>#REF!</v>
      </c>
      <c r="G1125" t="e">
        <f>VLOOKUP(Tabla10[[#This Row],[Columna1]],Tabla9[],3,0)</f>
        <v>#N/A</v>
      </c>
      <c r="H1125" t="s">
        <v>36</v>
      </c>
    </row>
    <row r="1126" spans="1:8" hidden="1" x14ac:dyDescent="0.25">
      <c r="A1126" t="s">
        <v>3896</v>
      </c>
      <c r="B1126" t="e">
        <f>VLOOKUP(Tabla10[[#This Row],[Columna1]],Tabla9[],1,0)</f>
        <v>#N/A</v>
      </c>
      <c r="C1126" t="s">
        <v>173</v>
      </c>
      <c r="D1126" t="e">
        <f>VLOOKUP(Tabla10[[#This Row],[Columna1]],Tabla9[],8,0)</f>
        <v>#N/A</v>
      </c>
      <c r="E1126" t="s">
        <v>179</v>
      </c>
      <c r="F1126" t="e">
        <f>VLOOKUP(Tabla10[[#This Row],[Columna1]],Tabla9[],33,3)</f>
        <v>#REF!</v>
      </c>
      <c r="G1126" t="e">
        <f>VLOOKUP(Tabla10[[#This Row],[Columna1]],Tabla9[],3,0)</f>
        <v>#N/A</v>
      </c>
      <c r="H1126" t="s">
        <v>42</v>
      </c>
    </row>
    <row r="1127" spans="1:8" hidden="1" x14ac:dyDescent="0.25">
      <c r="A1127" t="s">
        <v>1185</v>
      </c>
      <c r="B1127" t="e">
        <f>VLOOKUP(Tabla10[[#This Row],[Columna1]],Tabla9[],1,0)</f>
        <v>#N/A</v>
      </c>
      <c r="C1127" t="s">
        <v>173</v>
      </c>
      <c r="D1127" t="e">
        <f>VLOOKUP(Tabla10[[#This Row],[Columna1]],Tabla9[],8,0)</f>
        <v>#N/A</v>
      </c>
      <c r="E1127" t="s">
        <v>177</v>
      </c>
      <c r="F1127" t="e">
        <f>VLOOKUP(Tabla10[[#This Row],[Columna1]],Tabla9[],33,3)</f>
        <v>#REF!</v>
      </c>
      <c r="G1127" t="e">
        <f>VLOOKUP(Tabla10[[#This Row],[Columna1]],Tabla9[],3,0)</f>
        <v>#N/A</v>
      </c>
      <c r="H1127" t="s">
        <v>36</v>
      </c>
    </row>
    <row r="1128" spans="1:8" hidden="1" x14ac:dyDescent="0.25">
      <c r="A1128" t="s">
        <v>1186</v>
      </c>
      <c r="B1128" t="e">
        <f>VLOOKUP(Tabla10[[#This Row],[Columna1]],Tabla9[],1,0)</f>
        <v>#N/A</v>
      </c>
      <c r="C1128" t="s">
        <v>173</v>
      </c>
      <c r="D1128" t="e">
        <f>VLOOKUP(Tabla10[[#This Row],[Columna1]],Tabla9[],8,0)</f>
        <v>#N/A</v>
      </c>
      <c r="E1128" t="s">
        <v>177</v>
      </c>
      <c r="F1128" t="e">
        <f>VLOOKUP(Tabla10[[#This Row],[Columna1]],Tabla9[],33,3)</f>
        <v>#REF!</v>
      </c>
      <c r="G1128" t="e">
        <f>VLOOKUP(Tabla10[[#This Row],[Columna1]],Tabla9[],3,0)</f>
        <v>#N/A</v>
      </c>
      <c r="H1128" t="s">
        <v>140</v>
      </c>
    </row>
    <row r="1129" spans="1:8" hidden="1" x14ac:dyDescent="0.25">
      <c r="A1129" t="s">
        <v>1187</v>
      </c>
      <c r="B1129" t="e">
        <f>VLOOKUP(Tabla10[[#This Row],[Columna1]],Tabla9[],1,0)</f>
        <v>#N/A</v>
      </c>
      <c r="C1129" t="s">
        <v>173</v>
      </c>
      <c r="D1129" t="e">
        <f>VLOOKUP(Tabla10[[#This Row],[Columna1]],Tabla9[],8,0)</f>
        <v>#N/A</v>
      </c>
      <c r="E1129" t="s">
        <v>177</v>
      </c>
      <c r="F1129" t="e">
        <f>VLOOKUP(Tabla10[[#This Row],[Columna1]],Tabla9[],33,3)</f>
        <v>#REF!</v>
      </c>
      <c r="G1129" t="e">
        <f>VLOOKUP(Tabla10[[#This Row],[Columna1]],Tabla9[],3,0)</f>
        <v>#N/A</v>
      </c>
      <c r="H1129" t="s">
        <v>140</v>
      </c>
    </row>
    <row r="1130" spans="1:8" hidden="1" x14ac:dyDescent="0.25">
      <c r="A1130" t="s">
        <v>1188</v>
      </c>
      <c r="B1130" t="e">
        <f>VLOOKUP(Tabla10[[#This Row],[Columna1]],Tabla9[],1,0)</f>
        <v>#N/A</v>
      </c>
      <c r="C1130" t="s">
        <v>173</v>
      </c>
      <c r="D1130" t="e">
        <f>VLOOKUP(Tabla10[[#This Row],[Columna1]],Tabla9[],8,0)</f>
        <v>#N/A</v>
      </c>
      <c r="E1130" t="s">
        <v>176</v>
      </c>
      <c r="F1130" t="e">
        <f>VLOOKUP(Tabla10[[#This Row],[Columna1]],Tabla9[],33,3)</f>
        <v>#REF!</v>
      </c>
      <c r="G1130" t="e">
        <f>VLOOKUP(Tabla10[[#This Row],[Columna1]],Tabla9[],3,0)</f>
        <v>#N/A</v>
      </c>
      <c r="H1130" t="s">
        <v>113</v>
      </c>
    </row>
    <row r="1131" spans="1:8" hidden="1" x14ac:dyDescent="0.25">
      <c r="A1131" t="s">
        <v>4014</v>
      </c>
      <c r="B1131" t="e">
        <f>VLOOKUP(Tabla10[[#This Row],[Columna1]],Tabla9[],1,0)</f>
        <v>#N/A</v>
      </c>
      <c r="C1131" t="s">
        <v>173</v>
      </c>
      <c r="D1131" t="e">
        <f>VLOOKUP(Tabla10[[#This Row],[Columna1]],Tabla9[],8,0)</f>
        <v>#N/A</v>
      </c>
      <c r="E1131" t="s">
        <v>177</v>
      </c>
      <c r="F1131" t="e">
        <f>VLOOKUP(Tabla10[[#This Row],[Columna1]],Tabla9[],33,3)</f>
        <v>#REF!</v>
      </c>
      <c r="G1131" t="e">
        <f>VLOOKUP(Tabla10[[#This Row],[Columna1]],Tabla9[],3,0)</f>
        <v>#N/A</v>
      </c>
      <c r="H1131" t="s">
        <v>113</v>
      </c>
    </row>
    <row r="1132" spans="1:8" x14ac:dyDescent="0.25">
      <c r="A1132" t="s">
        <v>1189</v>
      </c>
      <c r="B1132" t="e">
        <f>VLOOKUP(Tabla10[[#This Row],[Columna1]],Tabla9[],1,0)</f>
        <v>#N/A</v>
      </c>
      <c r="C1132" t="s">
        <v>173</v>
      </c>
      <c r="D1132" t="e">
        <f>VLOOKUP(Tabla10[[#This Row],[Columna1]],Tabla9[],8,0)</f>
        <v>#N/A</v>
      </c>
      <c r="E1132" t="s">
        <v>185</v>
      </c>
      <c r="F1132" t="e">
        <f>VLOOKUP(Tabla10[[#This Row],[Columna1]],Tabla9[],33,3)</f>
        <v>#REF!</v>
      </c>
      <c r="G1132" t="e">
        <f>VLOOKUP(Tabla10[[#This Row],[Columna1]],Tabla9[],3,0)</f>
        <v>#N/A</v>
      </c>
      <c r="H1132" t="s">
        <v>60</v>
      </c>
    </row>
    <row r="1133" spans="1:8" hidden="1" x14ac:dyDescent="0.25">
      <c r="A1133" t="s">
        <v>3986</v>
      </c>
      <c r="B1133" t="e">
        <f>VLOOKUP(Tabla10[[#This Row],[Columna1]],Tabla9[],1,0)</f>
        <v>#N/A</v>
      </c>
      <c r="C1133" t="s">
        <v>173</v>
      </c>
      <c r="D1133" t="e">
        <f>VLOOKUP(Tabla10[[#This Row],[Columna1]],Tabla9[],8,0)</f>
        <v>#N/A</v>
      </c>
      <c r="E1133" t="s">
        <v>177</v>
      </c>
      <c r="F1133" t="e">
        <f>VLOOKUP(Tabla10[[#This Row],[Columna1]],Tabla9[],33,3)</f>
        <v>#REF!</v>
      </c>
      <c r="G1133" t="e">
        <f>VLOOKUP(Tabla10[[#This Row],[Columna1]],Tabla9[],3,0)</f>
        <v>#N/A</v>
      </c>
      <c r="H1133" t="s">
        <v>113</v>
      </c>
    </row>
    <row r="1134" spans="1:8" hidden="1" x14ac:dyDescent="0.25">
      <c r="A1134" t="s">
        <v>3920</v>
      </c>
      <c r="B1134" t="e">
        <f>VLOOKUP(Tabla10[[#This Row],[Columna1]],Tabla9[],1,0)</f>
        <v>#N/A</v>
      </c>
      <c r="C1134" t="s">
        <v>173</v>
      </c>
      <c r="D1134" t="e">
        <f>VLOOKUP(Tabla10[[#This Row],[Columna1]],Tabla9[],8,0)</f>
        <v>#N/A</v>
      </c>
      <c r="E1134" t="s">
        <v>176</v>
      </c>
      <c r="F1134" t="e">
        <f>VLOOKUP(Tabla10[[#This Row],[Columna1]],Tabla9[],33,3)</f>
        <v>#REF!</v>
      </c>
      <c r="G1134" t="e">
        <f>VLOOKUP(Tabla10[[#This Row],[Columna1]],Tabla9[],3,0)</f>
        <v>#N/A</v>
      </c>
      <c r="H1134" t="s">
        <v>148</v>
      </c>
    </row>
    <row r="1135" spans="1:8" hidden="1" x14ac:dyDescent="0.25">
      <c r="A1135" t="s">
        <v>1190</v>
      </c>
      <c r="B1135" t="e">
        <f>VLOOKUP(Tabla10[[#This Row],[Columna1]],Tabla9[],1,0)</f>
        <v>#N/A</v>
      </c>
      <c r="C1135" t="s">
        <v>173</v>
      </c>
      <c r="D1135" t="e">
        <f>VLOOKUP(Tabla10[[#This Row],[Columna1]],Tabla9[],8,0)</f>
        <v>#N/A</v>
      </c>
      <c r="E1135" t="s">
        <v>177</v>
      </c>
      <c r="F1135" t="e">
        <f>VLOOKUP(Tabla10[[#This Row],[Columna1]],Tabla9[],33,3)</f>
        <v>#REF!</v>
      </c>
      <c r="G1135" t="e">
        <f>VLOOKUP(Tabla10[[#This Row],[Columna1]],Tabla9[],3,0)</f>
        <v>#N/A</v>
      </c>
      <c r="H1135" t="s">
        <v>113</v>
      </c>
    </row>
    <row r="1136" spans="1:8" hidden="1" x14ac:dyDescent="0.25">
      <c r="A1136" t="s">
        <v>1191</v>
      </c>
      <c r="B1136" t="e">
        <f>VLOOKUP(Tabla10[[#This Row],[Columna1]],Tabla9[],1,0)</f>
        <v>#N/A</v>
      </c>
      <c r="C1136" t="s">
        <v>173</v>
      </c>
      <c r="D1136" t="e">
        <f>VLOOKUP(Tabla10[[#This Row],[Columna1]],Tabla9[],8,0)</f>
        <v>#N/A</v>
      </c>
      <c r="E1136" t="s">
        <v>176</v>
      </c>
      <c r="F1136" t="e">
        <f>VLOOKUP(Tabla10[[#This Row],[Columna1]],Tabla9[],33,3)</f>
        <v>#REF!</v>
      </c>
      <c r="G1136" t="e">
        <f>VLOOKUP(Tabla10[[#This Row],[Columna1]],Tabla9[],3,0)</f>
        <v>#N/A</v>
      </c>
      <c r="H1136" t="s">
        <v>184</v>
      </c>
    </row>
    <row r="1137" spans="1:8" hidden="1" x14ac:dyDescent="0.25">
      <c r="A1137" t="s">
        <v>3977</v>
      </c>
      <c r="B1137" t="e">
        <f>VLOOKUP(Tabla10[[#This Row],[Columna1]],Tabla9[],1,0)</f>
        <v>#N/A</v>
      </c>
      <c r="C1137" t="s">
        <v>173</v>
      </c>
      <c r="D1137" t="e">
        <f>VLOOKUP(Tabla10[[#This Row],[Columna1]],Tabla9[],8,0)</f>
        <v>#N/A</v>
      </c>
      <c r="E1137" t="s">
        <v>177</v>
      </c>
      <c r="F1137" t="e">
        <f>VLOOKUP(Tabla10[[#This Row],[Columna1]],Tabla9[],33,3)</f>
        <v>#REF!</v>
      </c>
      <c r="G1137" t="e">
        <f>VLOOKUP(Tabla10[[#This Row],[Columna1]],Tabla9[],3,0)</f>
        <v>#N/A</v>
      </c>
      <c r="H1137" t="s">
        <v>140</v>
      </c>
    </row>
    <row r="1138" spans="1:8" hidden="1" x14ac:dyDescent="0.25">
      <c r="A1138" t="s">
        <v>1192</v>
      </c>
      <c r="B1138" t="e">
        <f>VLOOKUP(Tabla10[[#This Row],[Columna1]],Tabla9[],1,0)</f>
        <v>#N/A</v>
      </c>
      <c r="C1138" t="s">
        <v>173</v>
      </c>
      <c r="D1138" t="e">
        <f>VLOOKUP(Tabla10[[#This Row],[Columna1]],Tabla9[],8,0)</f>
        <v>#N/A</v>
      </c>
      <c r="E1138" t="s">
        <v>179</v>
      </c>
      <c r="F1138" t="e">
        <f>VLOOKUP(Tabla10[[#This Row],[Columna1]],Tabla9[],33,3)</f>
        <v>#REF!</v>
      </c>
      <c r="G1138" t="e">
        <f>VLOOKUP(Tabla10[[#This Row],[Columna1]],Tabla9[],3,0)</f>
        <v>#N/A</v>
      </c>
      <c r="H1138" t="s">
        <v>148</v>
      </c>
    </row>
    <row r="1139" spans="1:8" hidden="1" x14ac:dyDescent="0.25">
      <c r="A1139" t="s">
        <v>1193</v>
      </c>
      <c r="B1139" t="e">
        <f>VLOOKUP(Tabla10[[#This Row],[Columna1]],Tabla9[],1,0)</f>
        <v>#N/A</v>
      </c>
      <c r="C1139" t="s">
        <v>173</v>
      </c>
      <c r="D1139" t="e">
        <f>VLOOKUP(Tabla10[[#This Row],[Columna1]],Tabla9[],8,0)</f>
        <v>#N/A</v>
      </c>
      <c r="E1139" t="s">
        <v>180</v>
      </c>
      <c r="F1139" t="e">
        <f>VLOOKUP(Tabla10[[#This Row],[Columna1]],Tabla9[],33,3)</f>
        <v>#REF!</v>
      </c>
      <c r="G1139" t="e">
        <f>VLOOKUP(Tabla10[[#This Row],[Columna1]],Tabla9[],3,0)</f>
        <v>#N/A</v>
      </c>
      <c r="H1139" t="s">
        <v>45</v>
      </c>
    </row>
    <row r="1140" spans="1:8" hidden="1" x14ac:dyDescent="0.25">
      <c r="A1140" t="s">
        <v>4996</v>
      </c>
      <c r="B1140" t="e">
        <f>VLOOKUP(Tabla10[[#This Row],[Columna1]],Tabla9[],1,0)</f>
        <v>#N/A</v>
      </c>
      <c r="C1140" t="s">
        <v>173</v>
      </c>
      <c r="D1140" t="e">
        <f>VLOOKUP(Tabla10[[#This Row],[Columna1]],Tabla9[],8,0)</f>
        <v>#N/A</v>
      </c>
      <c r="E1140" t="s">
        <v>176</v>
      </c>
      <c r="F1140" t="e">
        <f>VLOOKUP(Tabla10[[#This Row],[Columna1]],Tabla9[],33,3)</f>
        <v>#REF!</v>
      </c>
      <c r="G1140" t="e">
        <f>VLOOKUP(Tabla10[[#This Row],[Columna1]],Tabla9[],3,0)</f>
        <v>#N/A</v>
      </c>
      <c r="H1140" t="s">
        <v>125</v>
      </c>
    </row>
    <row r="1141" spans="1:8" hidden="1" x14ac:dyDescent="0.25">
      <c r="A1141" t="s">
        <v>1194</v>
      </c>
      <c r="B1141" t="e">
        <f>VLOOKUP(Tabla10[[#This Row],[Columna1]],Tabla9[],1,0)</f>
        <v>#N/A</v>
      </c>
      <c r="C1141" t="s">
        <v>173</v>
      </c>
      <c r="D1141" t="e">
        <f>VLOOKUP(Tabla10[[#This Row],[Columna1]],Tabla9[],8,0)</f>
        <v>#N/A</v>
      </c>
      <c r="E1141" t="s">
        <v>176</v>
      </c>
      <c r="F1141" t="e">
        <f>VLOOKUP(Tabla10[[#This Row],[Columna1]],Tabla9[],33,3)</f>
        <v>#REF!</v>
      </c>
      <c r="G1141" t="e">
        <f>VLOOKUP(Tabla10[[#This Row],[Columna1]],Tabla9[],3,0)</f>
        <v>#N/A</v>
      </c>
      <c r="H1141" t="s">
        <v>184</v>
      </c>
    </row>
    <row r="1142" spans="1:8" hidden="1" x14ac:dyDescent="0.25">
      <c r="A1142" t="s">
        <v>1195</v>
      </c>
      <c r="B1142" t="e">
        <f>VLOOKUP(Tabla10[[#This Row],[Columna1]],Tabla9[],1,0)</f>
        <v>#N/A</v>
      </c>
      <c r="C1142" t="s">
        <v>173</v>
      </c>
      <c r="D1142" t="e">
        <f>VLOOKUP(Tabla10[[#This Row],[Columna1]],Tabla9[],8,0)</f>
        <v>#N/A</v>
      </c>
      <c r="E1142" t="s">
        <v>179</v>
      </c>
      <c r="F1142" t="e">
        <f>VLOOKUP(Tabla10[[#This Row],[Columna1]],Tabla9[],33,3)</f>
        <v>#REF!</v>
      </c>
      <c r="G1142" t="e">
        <f>VLOOKUP(Tabla10[[#This Row],[Columna1]],Tabla9[],3,0)</f>
        <v>#N/A</v>
      </c>
      <c r="H1142" t="s">
        <v>45</v>
      </c>
    </row>
    <row r="1143" spans="1:8" hidden="1" x14ac:dyDescent="0.25">
      <c r="A1143" t="s">
        <v>3912</v>
      </c>
      <c r="B1143" t="e">
        <f>VLOOKUP(Tabla10[[#This Row],[Columna1]],Tabla9[],1,0)</f>
        <v>#N/A</v>
      </c>
      <c r="C1143" t="s">
        <v>173</v>
      </c>
      <c r="D1143" t="e">
        <f>VLOOKUP(Tabla10[[#This Row],[Columna1]],Tabla9[],8,0)</f>
        <v>#N/A</v>
      </c>
      <c r="E1143" t="s">
        <v>176</v>
      </c>
      <c r="F1143" t="e">
        <f>VLOOKUP(Tabla10[[#This Row],[Columna1]],Tabla9[],33,3)</f>
        <v>#REF!</v>
      </c>
      <c r="G1143" t="e">
        <f>VLOOKUP(Tabla10[[#This Row],[Columna1]],Tabla9[],3,0)</f>
        <v>#N/A</v>
      </c>
      <c r="H1143" t="s">
        <v>140</v>
      </c>
    </row>
    <row r="1144" spans="1:8" hidden="1" x14ac:dyDescent="0.25">
      <c r="A1144" t="s">
        <v>1196</v>
      </c>
      <c r="B1144" t="e">
        <f>VLOOKUP(Tabla10[[#This Row],[Columna1]],Tabla9[],1,0)</f>
        <v>#N/A</v>
      </c>
      <c r="C1144" t="s">
        <v>173</v>
      </c>
      <c r="D1144" t="e">
        <f>VLOOKUP(Tabla10[[#This Row],[Columna1]],Tabla9[],8,0)</f>
        <v>#N/A</v>
      </c>
      <c r="E1144" t="s">
        <v>180</v>
      </c>
      <c r="F1144" t="e">
        <f>VLOOKUP(Tabla10[[#This Row],[Columna1]],Tabla9[],33,3)</f>
        <v>#REF!</v>
      </c>
      <c r="G1144" t="e">
        <f>VLOOKUP(Tabla10[[#This Row],[Columna1]],Tabla9[],3,0)</f>
        <v>#N/A</v>
      </c>
      <c r="H1144" t="s">
        <v>125</v>
      </c>
    </row>
    <row r="1145" spans="1:8" hidden="1" x14ac:dyDescent="0.25">
      <c r="A1145" t="s">
        <v>3960</v>
      </c>
      <c r="B1145" t="e">
        <f>VLOOKUP(Tabla10[[#This Row],[Columna1]],Tabla9[],1,0)</f>
        <v>#N/A</v>
      </c>
      <c r="C1145" t="s">
        <v>173</v>
      </c>
      <c r="D1145" t="e">
        <f>VLOOKUP(Tabla10[[#This Row],[Columna1]],Tabla9[],8,0)</f>
        <v>#N/A</v>
      </c>
      <c r="E1145" t="s">
        <v>180</v>
      </c>
      <c r="F1145" t="e">
        <f>VLOOKUP(Tabla10[[#This Row],[Columna1]],Tabla9[],33,3)</f>
        <v>#REF!</v>
      </c>
      <c r="G1145" t="e">
        <f>VLOOKUP(Tabla10[[#This Row],[Columna1]],Tabla9[],3,0)</f>
        <v>#N/A</v>
      </c>
      <c r="H1145" t="s">
        <v>36</v>
      </c>
    </row>
    <row r="1146" spans="1:8" hidden="1" x14ac:dyDescent="0.25">
      <c r="A1146" t="s">
        <v>1197</v>
      </c>
      <c r="B1146" t="e">
        <f>VLOOKUP(Tabla10[[#This Row],[Columna1]],Tabla9[],1,0)</f>
        <v>#N/A</v>
      </c>
      <c r="C1146" t="s">
        <v>173</v>
      </c>
      <c r="D1146" t="e">
        <f>VLOOKUP(Tabla10[[#This Row],[Columna1]],Tabla9[],8,0)</f>
        <v>#N/A</v>
      </c>
      <c r="E1146" t="s">
        <v>179</v>
      </c>
      <c r="F1146" t="e">
        <f>VLOOKUP(Tabla10[[#This Row],[Columna1]],Tabla9[],33,3)</f>
        <v>#REF!</v>
      </c>
      <c r="G1146" t="e">
        <f>VLOOKUP(Tabla10[[#This Row],[Columna1]],Tabla9[],3,0)</f>
        <v>#N/A</v>
      </c>
      <c r="H1146" t="s">
        <v>45</v>
      </c>
    </row>
    <row r="1147" spans="1:8" hidden="1" x14ac:dyDescent="0.25">
      <c r="A1147" t="s">
        <v>1198</v>
      </c>
      <c r="B1147" t="e">
        <f>VLOOKUP(Tabla10[[#This Row],[Columna1]],Tabla9[],1,0)</f>
        <v>#N/A</v>
      </c>
      <c r="C1147" t="s">
        <v>173</v>
      </c>
      <c r="D1147" t="e">
        <f>VLOOKUP(Tabla10[[#This Row],[Columna1]],Tabla9[],8,0)</f>
        <v>#N/A</v>
      </c>
      <c r="E1147" t="s">
        <v>179</v>
      </c>
      <c r="F1147" t="e">
        <f>VLOOKUP(Tabla10[[#This Row],[Columna1]],Tabla9[],33,3)</f>
        <v>#REF!</v>
      </c>
      <c r="G1147" t="e">
        <f>VLOOKUP(Tabla10[[#This Row],[Columna1]],Tabla9[],3,0)</f>
        <v>#N/A</v>
      </c>
      <c r="H1147" t="s">
        <v>36</v>
      </c>
    </row>
    <row r="1148" spans="1:8" hidden="1" x14ac:dyDescent="0.25">
      <c r="A1148" t="s">
        <v>1199</v>
      </c>
      <c r="B1148" t="e">
        <f>VLOOKUP(Tabla10[[#This Row],[Columna1]],Tabla9[],1,0)</f>
        <v>#N/A</v>
      </c>
      <c r="C1148" t="s">
        <v>173</v>
      </c>
      <c r="D1148" t="e">
        <f>VLOOKUP(Tabla10[[#This Row],[Columna1]],Tabla9[],8,0)</f>
        <v>#N/A</v>
      </c>
      <c r="E1148" t="s">
        <v>177</v>
      </c>
      <c r="F1148" t="e">
        <f>VLOOKUP(Tabla10[[#This Row],[Columna1]],Tabla9[],33,3)</f>
        <v>#REF!</v>
      </c>
      <c r="G1148" t="e">
        <f>VLOOKUP(Tabla10[[#This Row],[Columna1]],Tabla9[],3,0)</f>
        <v>#N/A</v>
      </c>
      <c r="H1148" t="s">
        <v>36</v>
      </c>
    </row>
    <row r="1149" spans="1:8" hidden="1" x14ac:dyDescent="0.25">
      <c r="A1149" t="s">
        <v>1200</v>
      </c>
      <c r="B1149" t="e">
        <f>VLOOKUP(Tabla10[[#This Row],[Columna1]],Tabla9[],1,0)</f>
        <v>#N/A</v>
      </c>
      <c r="C1149" t="s">
        <v>173</v>
      </c>
      <c r="D1149" t="e">
        <f>VLOOKUP(Tabla10[[#This Row],[Columna1]],Tabla9[],8,0)</f>
        <v>#N/A</v>
      </c>
      <c r="E1149" t="s">
        <v>179</v>
      </c>
      <c r="F1149" t="e">
        <f>VLOOKUP(Tabla10[[#This Row],[Columna1]],Tabla9[],33,3)</f>
        <v>#REF!</v>
      </c>
      <c r="G1149" t="e">
        <f>VLOOKUP(Tabla10[[#This Row],[Columna1]],Tabla9[],3,0)</f>
        <v>#N/A</v>
      </c>
      <c r="H1149" t="s">
        <v>36</v>
      </c>
    </row>
    <row r="1150" spans="1:8" hidden="1" x14ac:dyDescent="0.25">
      <c r="A1150" t="s">
        <v>1201</v>
      </c>
      <c r="B1150" t="e">
        <f>VLOOKUP(Tabla10[[#This Row],[Columna1]],Tabla9[],1,0)</f>
        <v>#N/A</v>
      </c>
      <c r="C1150" t="s">
        <v>173</v>
      </c>
      <c r="D1150" t="e">
        <f>VLOOKUP(Tabla10[[#This Row],[Columna1]],Tabla9[],8,0)</f>
        <v>#N/A</v>
      </c>
      <c r="E1150" t="s">
        <v>179</v>
      </c>
      <c r="F1150" t="e">
        <f>VLOOKUP(Tabla10[[#This Row],[Columna1]],Tabla9[],33,3)</f>
        <v>#REF!</v>
      </c>
      <c r="G1150" t="e">
        <f>VLOOKUP(Tabla10[[#This Row],[Columna1]],Tabla9[],3,0)</f>
        <v>#N/A</v>
      </c>
      <c r="H1150" t="s">
        <v>36</v>
      </c>
    </row>
    <row r="1151" spans="1:8" hidden="1" x14ac:dyDescent="0.25">
      <c r="A1151" t="s">
        <v>1202</v>
      </c>
      <c r="B1151" t="e">
        <f>VLOOKUP(Tabla10[[#This Row],[Columna1]],Tabla9[],1,0)</f>
        <v>#N/A</v>
      </c>
      <c r="C1151" t="s">
        <v>173</v>
      </c>
      <c r="D1151" t="e">
        <f>VLOOKUP(Tabla10[[#This Row],[Columna1]],Tabla9[],8,0)</f>
        <v>#N/A</v>
      </c>
      <c r="E1151" t="s">
        <v>179</v>
      </c>
      <c r="F1151" t="e">
        <f>VLOOKUP(Tabla10[[#This Row],[Columna1]],Tabla9[],33,3)</f>
        <v>#REF!</v>
      </c>
      <c r="G1151" t="e">
        <f>VLOOKUP(Tabla10[[#This Row],[Columna1]],Tabla9[],3,0)</f>
        <v>#N/A</v>
      </c>
      <c r="H1151" t="s">
        <v>36</v>
      </c>
    </row>
    <row r="1152" spans="1:8" hidden="1" x14ac:dyDescent="0.25">
      <c r="A1152" t="s">
        <v>1203</v>
      </c>
      <c r="B1152" t="e">
        <f>VLOOKUP(Tabla10[[#This Row],[Columna1]],Tabla9[],1,0)</f>
        <v>#N/A</v>
      </c>
      <c r="C1152" t="s">
        <v>173</v>
      </c>
      <c r="D1152" t="e">
        <f>VLOOKUP(Tabla10[[#This Row],[Columna1]],Tabla9[],8,0)</f>
        <v>#N/A</v>
      </c>
      <c r="E1152" t="s">
        <v>176</v>
      </c>
      <c r="F1152" t="e">
        <f>VLOOKUP(Tabla10[[#This Row],[Columna1]],Tabla9[],33,3)</f>
        <v>#REF!</v>
      </c>
      <c r="G1152" t="e">
        <f>VLOOKUP(Tabla10[[#This Row],[Columna1]],Tabla9[],3,0)</f>
        <v>#N/A</v>
      </c>
      <c r="H1152" t="s">
        <v>184</v>
      </c>
    </row>
    <row r="1153" spans="1:8" hidden="1" x14ac:dyDescent="0.25">
      <c r="A1153" t="s">
        <v>1204</v>
      </c>
      <c r="B1153" t="e">
        <f>VLOOKUP(Tabla10[[#This Row],[Columna1]],Tabla9[],1,0)</f>
        <v>#N/A</v>
      </c>
      <c r="C1153" t="s">
        <v>173</v>
      </c>
      <c r="D1153" t="e">
        <f>VLOOKUP(Tabla10[[#This Row],[Columna1]],Tabla9[],8,0)</f>
        <v>#N/A</v>
      </c>
      <c r="E1153" t="s">
        <v>177</v>
      </c>
      <c r="F1153" t="e">
        <f>VLOOKUP(Tabla10[[#This Row],[Columna1]],Tabla9[],33,3)</f>
        <v>#REF!</v>
      </c>
      <c r="G1153" t="e">
        <f>VLOOKUP(Tabla10[[#This Row],[Columna1]],Tabla9[],3,0)</f>
        <v>#N/A</v>
      </c>
      <c r="H1153" t="s">
        <v>140</v>
      </c>
    </row>
    <row r="1154" spans="1:8" hidden="1" x14ac:dyDescent="0.25">
      <c r="A1154" t="s">
        <v>3980</v>
      </c>
      <c r="B1154" t="e">
        <f>VLOOKUP(Tabla10[[#This Row],[Columna1]],Tabla9[],1,0)</f>
        <v>#N/A</v>
      </c>
      <c r="C1154" t="s">
        <v>173</v>
      </c>
      <c r="D1154" t="e">
        <f>VLOOKUP(Tabla10[[#This Row],[Columna1]],Tabla9[],8,0)</f>
        <v>#N/A</v>
      </c>
      <c r="E1154" t="s">
        <v>177</v>
      </c>
      <c r="F1154" t="e">
        <f>VLOOKUP(Tabla10[[#This Row],[Columna1]],Tabla9[],33,3)</f>
        <v>#REF!</v>
      </c>
      <c r="G1154" t="e">
        <f>VLOOKUP(Tabla10[[#This Row],[Columna1]],Tabla9[],3,0)</f>
        <v>#N/A</v>
      </c>
      <c r="H1154" t="s">
        <v>140</v>
      </c>
    </row>
    <row r="1155" spans="1:8" hidden="1" x14ac:dyDescent="0.25">
      <c r="A1155" t="s">
        <v>3944</v>
      </c>
      <c r="B1155" t="e">
        <f>VLOOKUP(Tabla10[[#This Row],[Columna1]],Tabla9[],1,0)</f>
        <v>#N/A</v>
      </c>
      <c r="C1155" t="s">
        <v>173</v>
      </c>
      <c r="D1155" t="e">
        <f>VLOOKUP(Tabla10[[#This Row],[Columna1]],Tabla9[],8,0)</f>
        <v>#N/A</v>
      </c>
      <c r="E1155" t="s">
        <v>176</v>
      </c>
      <c r="F1155" t="e">
        <f>VLOOKUP(Tabla10[[#This Row],[Columna1]],Tabla9[],33,3)</f>
        <v>#REF!</v>
      </c>
      <c r="G1155" t="e">
        <f>VLOOKUP(Tabla10[[#This Row],[Columna1]],Tabla9[],3,0)</f>
        <v>#N/A</v>
      </c>
      <c r="H1155" t="s">
        <v>40</v>
      </c>
    </row>
    <row r="1156" spans="1:8" hidden="1" x14ac:dyDescent="0.25">
      <c r="A1156" t="s">
        <v>1205</v>
      </c>
      <c r="B1156" t="e">
        <f>VLOOKUP(Tabla10[[#This Row],[Columna1]],Tabla9[],1,0)</f>
        <v>#N/A</v>
      </c>
      <c r="C1156" t="s">
        <v>173</v>
      </c>
      <c r="D1156" t="e">
        <f>VLOOKUP(Tabla10[[#This Row],[Columna1]],Tabla9[],8,0)</f>
        <v>#N/A</v>
      </c>
      <c r="E1156" t="s">
        <v>185</v>
      </c>
      <c r="F1156" t="e">
        <f>VLOOKUP(Tabla10[[#This Row],[Columna1]],Tabla9[],33,3)</f>
        <v>#REF!</v>
      </c>
      <c r="G1156" t="e">
        <f>VLOOKUP(Tabla10[[#This Row],[Columna1]],Tabla9[],3,0)</f>
        <v>#N/A</v>
      </c>
      <c r="H1156" t="s">
        <v>142</v>
      </c>
    </row>
    <row r="1157" spans="1:8" hidden="1" x14ac:dyDescent="0.25">
      <c r="A1157" t="s">
        <v>1206</v>
      </c>
      <c r="B1157" t="e">
        <f>VLOOKUP(Tabla10[[#This Row],[Columna1]],Tabla9[],1,0)</f>
        <v>#N/A</v>
      </c>
      <c r="C1157" t="s">
        <v>173</v>
      </c>
      <c r="D1157" t="e">
        <f>VLOOKUP(Tabla10[[#This Row],[Columna1]],Tabla9[],8,0)</f>
        <v>#N/A</v>
      </c>
      <c r="E1157" t="s">
        <v>181</v>
      </c>
      <c r="F1157" t="e">
        <f>VLOOKUP(Tabla10[[#This Row],[Columna1]],Tabla9[],33,3)</f>
        <v>#REF!</v>
      </c>
      <c r="G1157" t="e">
        <f>VLOOKUP(Tabla10[[#This Row],[Columna1]],Tabla9[],3,0)</f>
        <v>#N/A</v>
      </c>
      <c r="H1157" t="s">
        <v>184</v>
      </c>
    </row>
    <row r="1158" spans="1:8" hidden="1" x14ac:dyDescent="0.25">
      <c r="A1158" t="s">
        <v>1207</v>
      </c>
      <c r="B1158" t="e">
        <f>VLOOKUP(Tabla10[[#This Row],[Columna1]],Tabla9[],1,0)</f>
        <v>#N/A</v>
      </c>
      <c r="C1158" t="s">
        <v>173</v>
      </c>
      <c r="D1158" t="e">
        <f>VLOOKUP(Tabla10[[#This Row],[Columna1]],Tabla9[],8,0)</f>
        <v>#N/A</v>
      </c>
      <c r="E1158" t="s">
        <v>174</v>
      </c>
      <c r="F1158" t="e">
        <f>VLOOKUP(Tabla10[[#This Row],[Columna1]],Tabla9[],33,3)</f>
        <v>#REF!</v>
      </c>
      <c r="G1158" t="e">
        <f>VLOOKUP(Tabla10[[#This Row],[Columna1]],Tabla9[],3,0)</f>
        <v>#N/A</v>
      </c>
      <c r="H1158" t="s">
        <v>148</v>
      </c>
    </row>
    <row r="1159" spans="1:8" hidden="1" x14ac:dyDescent="0.25">
      <c r="A1159" t="s">
        <v>4018</v>
      </c>
      <c r="B1159" t="e">
        <f>VLOOKUP(Tabla10[[#This Row],[Columna1]],Tabla9[],1,0)</f>
        <v>#N/A</v>
      </c>
      <c r="C1159" t="s">
        <v>173</v>
      </c>
      <c r="D1159" t="e">
        <f>VLOOKUP(Tabla10[[#This Row],[Columna1]],Tabla9[],8,0)</f>
        <v>#N/A</v>
      </c>
      <c r="E1159" t="s">
        <v>177</v>
      </c>
      <c r="F1159" t="e">
        <f>VLOOKUP(Tabla10[[#This Row],[Columna1]],Tabla9[],33,3)</f>
        <v>#REF!</v>
      </c>
      <c r="G1159" t="e">
        <f>VLOOKUP(Tabla10[[#This Row],[Columna1]],Tabla9[],3,0)</f>
        <v>#N/A</v>
      </c>
      <c r="H1159" t="s">
        <v>42</v>
      </c>
    </row>
    <row r="1160" spans="1:8" hidden="1" x14ac:dyDescent="0.25">
      <c r="A1160" t="s">
        <v>1208</v>
      </c>
      <c r="B1160" t="e">
        <f>VLOOKUP(Tabla10[[#This Row],[Columna1]],Tabla9[],1,0)</f>
        <v>#N/A</v>
      </c>
      <c r="C1160" t="s">
        <v>173</v>
      </c>
      <c r="D1160" t="e">
        <f>VLOOKUP(Tabla10[[#This Row],[Columna1]],Tabla9[],8,0)</f>
        <v>#N/A</v>
      </c>
      <c r="E1160" t="s">
        <v>181</v>
      </c>
      <c r="F1160" t="e">
        <f>VLOOKUP(Tabla10[[#This Row],[Columna1]],Tabla9[],33,3)</f>
        <v>#REF!</v>
      </c>
      <c r="G1160" t="e">
        <f>VLOOKUP(Tabla10[[#This Row],[Columna1]],Tabla9[],3,0)</f>
        <v>#N/A</v>
      </c>
      <c r="H1160" t="s">
        <v>158</v>
      </c>
    </row>
    <row r="1161" spans="1:8" hidden="1" x14ac:dyDescent="0.25">
      <c r="A1161" t="s">
        <v>3904</v>
      </c>
      <c r="B1161" t="str">
        <f>VLOOKUP(Tabla10[[#This Row],[Columna1]],Tabla9[],1,0)</f>
        <v>ZAPIEN GRADO MARTIN</v>
      </c>
      <c r="C1161" t="s">
        <v>173</v>
      </c>
      <c r="D1161" t="str">
        <f>VLOOKUP(Tabla10[[#This Row],[Columna1]],Tabla9[],8,0)</f>
        <v>LIDER DE PROYECTO DEL DESPACHO DEL SUBDIRECTOR DE SERVICIOS</v>
      </c>
      <c r="E1161" t="s">
        <v>174</v>
      </c>
      <c r="F1161" t="e">
        <f>VLOOKUP(Tabla10[[#This Row],[Columna1]],Tabla9[],33,3)</f>
        <v>#REF!</v>
      </c>
      <c r="G1161" t="str">
        <f>VLOOKUP(Tabla10[[#This Row],[Columna1]],Tabla9[],3,0)</f>
        <v>LIDER DE PROYECTO</v>
      </c>
      <c r="H1161" t="s">
        <v>44</v>
      </c>
    </row>
    <row r="1162" spans="1:8" hidden="1" x14ac:dyDescent="0.25">
      <c r="A1162" t="s">
        <v>3891</v>
      </c>
      <c r="B1162" t="e">
        <f>VLOOKUP(Tabla10[[#This Row],[Columna1]],Tabla9[],1,0)</f>
        <v>#N/A</v>
      </c>
      <c r="C1162" t="s">
        <v>173</v>
      </c>
      <c r="D1162" t="e">
        <f>VLOOKUP(Tabla10[[#This Row],[Columna1]],Tabla9[],8,0)</f>
        <v>#N/A</v>
      </c>
      <c r="E1162" t="s">
        <v>179</v>
      </c>
      <c r="F1162" t="e">
        <f>VLOOKUP(Tabla10[[#This Row],[Columna1]],Tabla9[],33,3)</f>
        <v>#REF!</v>
      </c>
      <c r="G1162" t="e">
        <f>VLOOKUP(Tabla10[[#This Row],[Columna1]],Tabla9[],3,0)</f>
        <v>#N/A</v>
      </c>
      <c r="H1162" t="s">
        <v>187</v>
      </c>
    </row>
    <row r="1163" spans="1:8" hidden="1" x14ac:dyDescent="0.25">
      <c r="A1163" t="s">
        <v>1209</v>
      </c>
      <c r="B1163" t="e">
        <f>VLOOKUP(Tabla10[[#This Row],[Columna1]],Tabla9[],1,0)</f>
        <v>#N/A</v>
      </c>
      <c r="C1163" t="s">
        <v>188</v>
      </c>
      <c r="D1163" t="e">
        <f>VLOOKUP(Tabla10[[#This Row],[Columna1]],Tabla9[],8,0)</f>
        <v>#N/A</v>
      </c>
      <c r="E1163" t="s">
        <v>189</v>
      </c>
      <c r="F1163" t="e">
        <f>VLOOKUP(Tabla10[[#This Row],[Columna1]],Tabla9[],33,3)</f>
        <v>#REF!</v>
      </c>
      <c r="G1163" t="e">
        <f>VLOOKUP(Tabla10[[#This Row],[Columna1]],Tabla9[],3,0)</f>
        <v>#N/A</v>
      </c>
      <c r="H1163" t="s">
        <v>42</v>
      </c>
    </row>
    <row r="1164" spans="1:8" hidden="1" x14ac:dyDescent="0.25">
      <c r="A1164" t="s">
        <v>1210</v>
      </c>
      <c r="B1164" t="e">
        <f>VLOOKUP(Tabla10[[#This Row],[Columna1]],Tabla9[],1,0)</f>
        <v>#N/A</v>
      </c>
      <c r="C1164" t="s">
        <v>188</v>
      </c>
      <c r="D1164" t="e">
        <f>VLOOKUP(Tabla10[[#This Row],[Columna1]],Tabla9[],8,0)</f>
        <v>#N/A</v>
      </c>
      <c r="E1164" t="s">
        <v>190</v>
      </c>
      <c r="F1164" t="e">
        <f>VLOOKUP(Tabla10[[#This Row],[Columna1]],Tabla9[],33,3)</f>
        <v>#REF!</v>
      </c>
      <c r="G1164" t="e">
        <f>VLOOKUP(Tabla10[[#This Row],[Columna1]],Tabla9[],3,0)</f>
        <v>#N/A</v>
      </c>
      <c r="H1164" t="s">
        <v>191</v>
      </c>
    </row>
    <row r="1165" spans="1:8" hidden="1" x14ac:dyDescent="0.25">
      <c r="A1165" t="s">
        <v>4206</v>
      </c>
      <c r="B1165" t="e">
        <f>VLOOKUP(Tabla10[[#This Row],[Columna1]],Tabla9[],1,0)</f>
        <v>#N/A</v>
      </c>
      <c r="C1165" t="s">
        <v>188</v>
      </c>
      <c r="D1165" t="e">
        <f>VLOOKUP(Tabla10[[#This Row],[Columna1]],Tabla9[],8,0)</f>
        <v>#N/A</v>
      </c>
      <c r="E1165" t="s">
        <v>192</v>
      </c>
      <c r="F1165" t="e">
        <f>VLOOKUP(Tabla10[[#This Row],[Columna1]],Tabla9[],33,3)</f>
        <v>#N/A</v>
      </c>
      <c r="G1165" t="e">
        <f>VLOOKUP(Tabla10[[#This Row],[Columna1]],Tabla9[],3,0)</f>
        <v>#N/A</v>
      </c>
      <c r="H1165" t="s">
        <v>193</v>
      </c>
    </row>
    <row r="1166" spans="1:8" hidden="1" x14ac:dyDescent="0.25">
      <c r="A1166" t="s">
        <v>1211</v>
      </c>
      <c r="B1166" t="e">
        <f>VLOOKUP(Tabla10[[#This Row],[Columna1]],Tabla9[],1,0)</f>
        <v>#N/A</v>
      </c>
      <c r="C1166" t="s">
        <v>188</v>
      </c>
      <c r="D1166" t="e">
        <f>VLOOKUP(Tabla10[[#This Row],[Columna1]],Tabla9[],8,0)</f>
        <v>#N/A</v>
      </c>
      <c r="E1166" t="s">
        <v>190</v>
      </c>
      <c r="F1166" t="e">
        <f>VLOOKUP(Tabla10[[#This Row],[Columna1]],Tabla9[],33,3)</f>
        <v>#REF!</v>
      </c>
      <c r="G1166" t="e">
        <f>VLOOKUP(Tabla10[[#This Row],[Columna1]],Tabla9[],3,0)</f>
        <v>#N/A</v>
      </c>
      <c r="H1166" t="s">
        <v>191</v>
      </c>
    </row>
    <row r="1167" spans="1:8" hidden="1" x14ac:dyDescent="0.25">
      <c r="A1167" t="s">
        <v>1212</v>
      </c>
      <c r="B1167" t="str">
        <f>VLOOKUP(Tabla10[[#This Row],[Columna1]],Tabla9[],1,0)</f>
        <v>AVALOS BARRAZA DIANA LAURA</v>
      </c>
      <c r="C1167" t="s">
        <v>188</v>
      </c>
      <c r="D1167" t="str">
        <f>VLOOKUP(Tabla10[[#This Row],[Columna1]],Tabla9[],8,0)</f>
        <v>JEFE DE DEPARTAMENTO  DE UNIDAD ASESORIA</v>
      </c>
      <c r="E1167" t="s">
        <v>194</v>
      </c>
      <c r="F1167" t="e">
        <f>VLOOKUP(Tabla10[[#This Row],[Columna1]],Tabla9[],33,3)</f>
        <v>#REF!</v>
      </c>
      <c r="G1167" t="str">
        <f>VLOOKUP(Tabla10[[#This Row],[Columna1]],Tabla9[],3,0)</f>
        <v>JEFE DE DEPARTAMENTO</v>
      </c>
      <c r="H1167" t="s">
        <v>60</v>
      </c>
    </row>
    <row r="1168" spans="1:8" hidden="1" x14ac:dyDescent="0.25">
      <c r="A1168" t="s">
        <v>1213</v>
      </c>
      <c r="B1168" t="e">
        <f>VLOOKUP(Tabla10[[#This Row],[Columna1]],Tabla9[],1,0)</f>
        <v>#N/A</v>
      </c>
      <c r="C1168" t="s">
        <v>188</v>
      </c>
      <c r="D1168" t="e">
        <f>VLOOKUP(Tabla10[[#This Row],[Columna1]],Tabla9[],8,0)</f>
        <v>#N/A</v>
      </c>
      <c r="E1168" t="s">
        <v>196</v>
      </c>
      <c r="F1168" t="e">
        <f>VLOOKUP(Tabla10[[#This Row],[Columna1]],Tabla9[],33,3)</f>
        <v>#REF!</v>
      </c>
      <c r="G1168" t="e">
        <f>VLOOKUP(Tabla10[[#This Row],[Columna1]],Tabla9[],3,0)</f>
        <v>#N/A</v>
      </c>
      <c r="H1168" t="s">
        <v>193</v>
      </c>
    </row>
    <row r="1169" spans="1:8" hidden="1" x14ac:dyDescent="0.25">
      <c r="A1169" t="s">
        <v>1214</v>
      </c>
      <c r="B1169" t="e">
        <f>VLOOKUP(Tabla10[[#This Row],[Columna1]],Tabla9[],1,0)</f>
        <v>#N/A</v>
      </c>
      <c r="C1169" t="s">
        <v>188</v>
      </c>
      <c r="D1169" t="e">
        <f>VLOOKUP(Tabla10[[#This Row],[Columna1]],Tabla9[],8,0)</f>
        <v>#N/A</v>
      </c>
      <c r="E1169" t="s">
        <v>197</v>
      </c>
      <c r="F1169" t="e">
        <f>VLOOKUP(Tabla10[[#This Row],[Columna1]],Tabla9[],33,3)</f>
        <v>#REF!</v>
      </c>
      <c r="G1169" t="e">
        <f>VLOOKUP(Tabla10[[#This Row],[Columna1]],Tabla9[],3,0)</f>
        <v>#N/A</v>
      </c>
      <c r="H1169" t="s">
        <v>41</v>
      </c>
    </row>
    <row r="1170" spans="1:8" hidden="1" x14ac:dyDescent="0.25">
      <c r="A1170" t="s">
        <v>1215</v>
      </c>
      <c r="B1170" t="e">
        <f>VLOOKUP(Tabla10[[#This Row],[Columna1]],Tabla9[],1,0)</f>
        <v>#N/A</v>
      </c>
      <c r="C1170" t="s">
        <v>188</v>
      </c>
      <c r="D1170" t="e">
        <f>VLOOKUP(Tabla10[[#This Row],[Columna1]],Tabla9[],8,0)</f>
        <v>#N/A</v>
      </c>
      <c r="E1170" t="s">
        <v>198</v>
      </c>
      <c r="F1170" t="e">
        <f>VLOOKUP(Tabla10[[#This Row],[Columna1]],Tabla9[],33,3)</f>
        <v>#REF!</v>
      </c>
      <c r="G1170" t="e">
        <f>VLOOKUP(Tabla10[[#This Row],[Columna1]],Tabla9[],3,0)</f>
        <v>#N/A</v>
      </c>
      <c r="H1170" t="s">
        <v>193</v>
      </c>
    </row>
    <row r="1171" spans="1:8" hidden="1" x14ac:dyDescent="0.25">
      <c r="A1171" t="s">
        <v>1216</v>
      </c>
      <c r="B1171" t="e">
        <f>VLOOKUP(Tabla10[[#This Row],[Columna1]],Tabla9[],1,0)</f>
        <v>#N/A</v>
      </c>
      <c r="C1171" t="s">
        <v>188</v>
      </c>
      <c r="D1171" t="e">
        <f>VLOOKUP(Tabla10[[#This Row],[Columna1]],Tabla9[],8,0)</f>
        <v>#N/A</v>
      </c>
      <c r="E1171" t="s">
        <v>199</v>
      </c>
      <c r="F1171" t="e">
        <f>VLOOKUP(Tabla10[[#This Row],[Columna1]],Tabla9[],33,3)</f>
        <v>#REF!</v>
      </c>
      <c r="G1171" t="e">
        <f>VLOOKUP(Tabla10[[#This Row],[Columna1]],Tabla9[],3,0)</f>
        <v>#N/A</v>
      </c>
      <c r="H1171" t="s">
        <v>193</v>
      </c>
    </row>
    <row r="1172" spans="1:8" hidden="1" x14ac:dyDescent="0.25">
      <c r="A1172" t="s">
        <v>4281</v>
      </c>
      <c r="B1172" t="e">
        <f>VLOOKUP(Tabla10[[#This Row],[Columna1]],Tabla9[],1,0)</f>
        <v>#N/A</v>
      </c>
      <c r="C1172" t="s">
        <v>188</v>
      </c>
      <c r="D1172" t="e">
        <f>VLOOKUP(Tabla10[[#This Row],[Columna1]],Tabla9[],8,0)</f>
        <v>#N/A</v>
      </c>
      <c r="E1172" t="s">
        <v>200</v>
      </c>
      <c r="F1172" t="e">
        <f>VLOOKUP(Tabla10[[#This Row],[Columna1]],Tabla9[],33,3)</f>
        <v>#REF!</v>
      </c>
      <c r="G1172" t="e">
        <f>VLOOKUP(Tabla10[[#This Row],[Columna1]],Tabla9[],3,0)</f>
        <v>#N/A</v>
      </c>
      <c r="H1172" t="s">
        <v>201</v>
      </c>
    </row>
    <row r="1173" spans="1:8" hidden="1" x14ac:dyDescent="0.25">
      <c r="A1173" t="s">
        <v>1217</v>
      </c>
      <c r="B1173" t="e">
        <f>VLOOKUP(Tabla10[[#This Row],[Columna1]],Tabla9[],1,0)</f>
        <v>#N/A</v>
      </c>
      <c r="C1173" t="s">
        <v>188</v>
      </c>
      <c r="D1173" t="e">
        <f>VLOOKUP(Tabla10[[#This Row],[Columna1]],Tabla9[],8,0)</f>
        <v>#N/A</v>
      </c>
      <c r="E1173" t="s">
        <v>195</v>
      </c>
      <c r="F1173" t="e">
        <f>VLOOKUP(Tabla10[[#This Row],[Columna1]],Tabla9[],33,3)</f>
        <v>#REF!</v>
      </c>
      <c r="G1173" t="e">
        <f>VLOOKUP(Tabla10[[#This Row],[Columna1]],Tabla9[],3,0)</f>
        <v>#N/A</v>
      </c>
      <c r="H1173" t="s">
        <v>41</v>
      </c>
    </row>
    <row r="1174" spans="1:8" hidden="1" x14ac:dyDescent="0.25">
      <c r="A1174" t="s">
        <v>1218</v>
      </c>
      <c r="B1174" t="e">
        <f>VLOOKUP(Tabla10[[#This Row],[Columna1]],Tabla9[],1,0)</f>
        <v>#N/A</v>
      </c>
      <c r="C1174" t="s">
        <v>188</v>
      </c>
      <c r="D1174" t="e">
        <f>VLOOKUP(Tabla10[[#This Row],[Columna1]],Tabla9[],8,0)</f>
        <v>#N/A</v>
      </c>
      <c r="E1174" t="s">
        <v>198</v>
      </c>
      <c r="F1174" t="e">
        <f>VLOOKUP(Tabla10[[#This Row],[Columna1]],Tabla9[],33,3)</f>
        <v>#REF!</v>
      </c>
      <c r="G1174" t="e">
        <f>VLOOKUP(Tabla10[[#This Row],[Columna1]],Tabla9[],3,0)</f>
        <v>#N/A</v>
      </c>
      <c r="H1174" t="s">
        <v>201</v>
      </c>
    </row>
    <row r="1175" spans="1:8" hidden="1" x14ac:dyDescent="0.25">
      <c r="A1175" t="s">
        <v>4416</v>
      </c>
      <c r="B1175" t="e">
        <f>VLOOKUP(Tabla10[[#This Row],[Columna1]],Tabla9[],1,0)</f>
        <v>#N/A</v>
      </c>
      <c r="C1175" t="s">
        <v>188</v>
      </c>
      <c r="D1175" t="e">
        <f>VLOOKUP(Tabla10[[#This Row],[Columna1]],Tabla9[],8,0)</f>
        <v>#N/A</v>
      </c>
      <c r="E1175" t="s">
        <v>202</v>
      </c>
      <c r="F1175" t="e">
        <f>VLOOKUP(Tabla10[[#This Row],[Columna1]],Tabla9[],33,3)</f>
        <v>#REF!</v>
      </c>
      <c r="G1175" t="e">
        <f>VLOOKUP(Tabla10[[#This Row],[Columna1]],Tabla9[],3,0)</f>
        <v>#N/A</v>
      </c>
      <c r="H1175" t="s">
        <v>201</v>
      </c>
    </row>
    <row r="1176" spans="1:8" hidden="1" x14ac:dyDescent="0.25">
      <c r="A1176" t="s">
        <v>4124</v>
      </c>
      <c r="B1176" t="e">
        <f>VLOOKUP(Tabla10[[#This Row],[Columna1]],Tabla9[],1,0)</f>
        <v>#N/A</v>
      </c>
      <c r="C1176" t="s">
        <v>188</v>
      </c>
      <c r="D1176" t="e">
        <f>VLOOKUP(Tabla10[[#This Row],[Columna1]],Tabla9[],8,0)</f>
        <v>#N/A</v>
      </c>
      <c r="E1176" t="s">
        <v>203</v>
      </c>
      <c r="F1176" t="e">
        <f>VLOOKUP(Tabla10[[#This Row],[Columna1]],Tabla9[],33,3)</f>
        <v>#REF!</v>
      </c>
      <c r="G1176" t="e">
        <f>VLOOKUP(Tabla10[[#This Row],[Columna1]],Tabla9[],3,0)</f>
        <v>#N/A</v>
      </c>
      <c r="H1176" t="s">
        <v>201</v>
      </c>
    </row>
    <row r="1177" spans="1:8" hidden="1" x14ac:dyDescent="0.25">
      <c r="A1177" t="s">
        <v>4308</v>
      </c>
      <c r="B1177" t="e">
        <f>VLOOKUP(Tabla10[[#This Row],[Columna1]],Tabla9[],1,0)</f>
        <v>#N/A</v>
      </c>
      <c r="C1177" t="s">
        <v>188</v>
      </c>
      <c r="D1177" t="e">
        <f>VLOOKUP(Tabla10[[#This Row],[Columna1]],Tabla9[],8,0)</f>
        <v>#N/A</v>
      </c>
      <c r="E1177" t="s">
        <v>204</v>
      </c>
      <c r="F1177" t="e">
        <f>VLOOKUP(Tabla10[[#This Row],[Columna1]],Tabla9[],33,3)</f>
        <v>#REF!</v>
      </c>
      <c r="G1177" t="e">
        <f>VLOOKUP(Tabla10[[#This Row],[Columna1]],Tabla9[],3,0)</f>
        <v>#N/A</v>
      </c>
      <c r="H1177" t="s">
        <v>36</v>
      </c>
    </row>
    <row r="1178" spans="1:8" hidden="1" x14ac:dyDescent="0.25">
      <c r="A1178" t="s">
        <v>1219</v>
      </c>
      <c r="B1178" t="e">
        <f>VLOOKUP(Tabla10[[#This Row],[Columna1]],Tabla9[],1,0)</f>
        <v>#N/A</v>
      </c>
      <c r="C1178" t="s">
        <v>188</v>
      </c>
      <c r="D1178" t="e">
        <f>VLOOKUP(Tabla10[[#This Row],[Columna1]],Tabla9[],8,0)</f>
        <v>#N/A</v>
      </c>
      <c r="E1178" t="s">
        <v>205</v>
      </c>
      <c r="F1178" t="e">
        <f>VLOOKUP(Tabla10[[#This Row],[Columna1]],Tabla9[],33,3)</f>
        <v>#REF!</v>
      </c>
      <c r="G1178" t="e">
        <f>VLOOKUP(Tabla10[[#This Row],[Columna1]],Tabla9[],3,0)</f>
        <v>#N/A</v>
      </c>
      <c r="H1178" t="s">
        <v>193</v>
      </c>
    </row>
    <row r="1179" spans="1:8" hidden="1" x14ac:dyDescent="0.25">
      <c r="A1179" t="s">
        <v>1220</v>
      </c>
      <c r="B1179" t="e">
        <f>VLOOKUP(Tabla10[[#This Row],[Columna1]],Tabla9[],1,0)</f>
        <v>#N/A</v>
      </c>
      <c r="C1179" t="s">
        <v>188</v>
      </c>
      <c r="D1179" t="e">
        <f>VLOOKUP(Tabla10[[#This Row],[Columna1]],Tabla9[],8,0)</f>
        <v>#N/A</v>
      </c>
      <c r="E1179" t="s">
        <v>199</v>
      </c>
      <c r="F1179" t="e">
        <f>VLOOKUP(Tabla10[[#This Row],[Columna1]],Tabla9[],33,3)</f>
        <v>#REF!</v>
      </c>
      <c r="G1179" t="e">
        <f>VLOOKUP(Tabla10[[#This Row],[Columna1]],Tabla9[],3,0)</f>
        <v>#N/A</v>
      </c>
      <c r="H1179" t="s">
        <v>193</v>
      </c>
    </row>
    <row r="1180" spans="1:8" hidden="1" x14ac:dyDescent="0.25">
      <c r="A1180" t="s">
        <v>4213</v>
      </c>
      <c r="B1180" t="e">
        <f>VLOOKUP(Tabla10[[#This Row],[Columna1]],Tabla9[],1,0)</f>
        <v>#N/A</v>
      </c>
      <c r="C1180" t="s">
        <v>188</v>
      </c>
      <c r="D1180" t="e">
        <f>VLOOKUP(Tabla10[[#This Row],[Columna1]],Tabla9[],8,0)</f>
        <v>#N/A</v>
      </c>
      <c r="E1180" t="s">
        <v>192</v>
      </c>
      <c r="F1180" t="e">
        <f>VLOOKUP(Tabla10[[#This Row],[Columna1]],Tabla9[],33,3)</f>
        <v>#REF!</v>
      </c>
      <c r="G1180" t="e">
        <f>VLOOKUP(Tabla10[[#This Row],[Columna1]],Tabla9[],3,0)</f>
        <v>#N/A</v>
      </c>
      <c r="H1180" t="s">
        <v>193</v>
      </c>
    </row>
    <row r="1181" spans="1:8" hidden="1" x14ac:dyDescent="0.25">
      <c r="A1181" t="s">
        <v>4551</v>
      </c>
      <c r="B1181" t="e">
        <f>VLOOKUP(Tabla10[[#This Row],[Columna1]],Tabla9[],1,0)</f>
        <v>#N/A</v>
      </c>
      <c r="C1181" t="s">
        <v>188</v>
      </c>
      <c r="D1181" t="e">
        <f>VLOOKUP(Tabla10[[#This Row],[Columna1]],Tabla9[],8,0)</f>
        <v>#N/A</v>
      </c>
      <c r="E1181" t="s">
        <v>206</v>
      </c>
      <c r="F1181" t="e">
        <f>VLOOKUP(Tabla10[[#This Row],[Columna1]],Tabla9[],33,3)</f>
        <v>#REF!</v>
      </c>
      <c r="G1181" t="e">
        <f>VLOOKUP(Tabla10[[#This Row],[Columna1]],Tabla9[],3,0)</f>
        <v>#N/A</v>
      </c>
      <c r="H1181" t="s">
        <v>193</v>
      </c>
    </row>
    <row r="1182" spans="1:8" hidden="1" x14ac:dyDescent="0.25">
      <c r="A1182" t="s">
        <v>1221</v>
      </c>
      <c r="B1182" t="e">
        <f>VLOOKUP(Tabla10[[#This Row],[Columna1]],Tabla9[],1,0)</f>
        <v>#N/A</v>
      </c>
      <c r="C1182" t="s">
        <v>188</v>
      </c>
      <c r="D1182" t="e">
        <f>VLOOKUP(Tabla10[[#This Row],[Columna1]],Tabla9[],8,0)</f>
        <v>#N/A</v>
      </c>
      <c r="E1182" t="s">
        <v>202</v>
      </c>
      <c r="F1182" t="e">
        <f>VLOOKUP(Tabla10[[#This Row],[Columna1]],Tabla9[],33,3)</f>
        <v>#REF!</v>
      </c>
      <c r="G1182" t="e">
        <f>VLOOKUP(Tabla10[[#This Row],[Columna1]],Tabla9[],3,0)</f>
        <v>#N/A</v>
      </c>
      <c r="H1182" t="s">
        <v>193</v>
      </c>
    </row>
    <row r="1183" spans="1:8" hidden="1" x14ac:dyDescent="0.25">
      <c r="A1183" t="s">
        <v>1222</v>
      </c>
      <c r="B1183" t="e">
        <f>VLOOKUP(Tabla10[[#This Row],[Columna1]],Tabla9[],1,0)</f>
        <v>#N/A</v>
      </c>
      <c r="C1183" t="s">
        <v>188</v>
      </c>
      <c r="D1183" t="e">
        <f>VLOOKUP(Tabla10[[#This Row],[Columna1]],Tabla9[],8,0)</f>
        <v>#N/A</v>
      </c>
      <c r="E1183" t="s">
        <v>207</v>
      </c>
      <c r="F1183" t="e">
        <f>VLOOKUP(Tabla10[[#This Row],[Columna1]],Tabla9[],33,3)</f>
        <v>#REF!</v>
      </c>
      <c r="G1183" t="e">
        <f>VLOOKUP(Tabla10[[#This Row],[Columna1]],Tabla9[],3,0)</f>
        <v>#N/A</v>
      </c>
      <c r="H1183" t="s">
        <v>41</v>
      </c>
    </row>
    <row r="1184" spans="1:8" hidden="1" x14ac:dyDescent="0.25">
      <c r="A1184" t="s">
        <v>1223</v>
      </c>
      <c r="B1184" t="e">
        <f>VLOOKUP(Tabla10[[#This Row],[Columna1]],Tabla9[],1,0)</f>
        <v>#N/A</v>
      </c>
      <c r="C1184" t="s">
        <v>188</v>
      </c>
      <c r="D1184" t="e">
        <f>VLOOKUP(Tabla10[[#This Row],[Columna1]],Tabla9[],8,0)</f>
        <v>#N/A</v>
      </c>
      <c r="E1184" t="s">
        <v>208</v>
      </c>
      <c r="F1184" t="e">
        <f>VLOOKUP(Tabla10[[#This Row],[Columna1]],Tabla9[],33,3)</f>
        <v>#REF!</v>
      </c>
      <c r="G1184" t="e">
        <f>VLOOKUP(Tabla10[[#This Row],[Columna1]],Tabla9[],3,0)</f>
        <v>#N/A</v>
      </c>
      <c r="H1184" t="s">
        <v>193</v>
      </c>
    </row>
    <row r="1185" spans="1:8" hidden="1" x14ac:dyDescent="0.25">
      <c r="A1185" t="s">
        <v>4473</v>
      </c>
      <c r="B1185" t="e">
        <f>VLOOKUP(Tabla10[[#This Row],[Columna1]],Tabla9[],1,0)</f>
        <v>#N/A</v>
      </c>
      <c r="C1185" t="s">
        <v>188</v>
      </c>
      <c r="D1185" t="e">
        <f>VLOOKUP(Tabla10[[#This Row],[Columna1]],Tabla9[],8,0)</f>
        <v>#N/A</v>
      </c>
      <c r="E1185" t="s">
        <v>199</v>
      </c>
      <c r="F1185" t="e">
        <f>VLOOKUP(Tabla10[[#This Row],[Columna1]],Tabla9[],33,3)</f>
        <v>#REF!</v>
      </c>
      <c r="G1185" t="e">
        <f>VLOOKUP(Tabla10[[#This Row],[Columna1]],Tabla9[],3,0)</f>
        <v>#N/A</v>
      </c>
      <c r="H1185" t="s">
        <v>193</v>
      </c>
    </row>
    <row r="1186" spans="1:8" hidden="1" x14ac:dyDescent="0.25">
      <c r="A1186" t="s">
        <v>4547</v>
      </c>
      <c r="B1186" t="e">
        <f>VLOOKUP(Tabla10[[#This Row],[Columna1]],Tabla9[],1,0)</f>
        <v>#N/A</v>
      </c>
      <c r="C1186" t="s">
        <v>188</v>
      </c>
      <c r="D1186" t="e">
        <f>VLOOKUP(Tabla10[[#This Row],[Columna1]],Tabla9[],8,0)</f>
        <v>#N/A</v>
      </c>
      <c r="E1186" t="s">
        <v>206</v>
      </c>
      <c r="F1186" t="e">
        <f>VLOOKUP(Tabla10[[#This Row],[Columna1]],Tabla9[],33,3)</f>
        <v>#REF!</v>
      </c>
      <c r="G1186" t="e">
        <f>VLOOKUP(Tabla10[[#This Row],[Columna1]],Tabla9[],3,0)</f>
        <v>#N/A</v>
      </c>
      <c r="H1186" t="s">
        <v>193</v>
      </c>
    </row>
    <row r="1187" spans="1:8" hidden="1" x14ac:dyDescent="0.25">
      <c r="A1187" t="s">
        <v>4383</v>
      </c>
      <c r="B1187" t="e">
        <f>VLOOKUP(Tabla10[[#This Row],[Columna1]],Tabla9[],1,0)</f>
        <v>#N/A</v>
      </c>
      <c r="C1187" t="s">
        <v>188</v>
      </c>
      <c r="D1187" t="e">
        <f>VLOOKUP(Tabla10[[#This Row],[Columna1]],Tabla9[],8,0)</f>
        <v>#N/A</v>
      </c>
      <c r="E1187" t="s">
        <v>208</v>
      </c>
      <c r="F1187" t="e">
        <f>VLOOKUP(Tabla10[[#This Row],[Columna1]],Tabla9[],33,3)</f>
        <v>#REF!</v>
      </c>
      <c r="G1187" t="e">
        <f>VLOOKUP(Tabla10[[#This Row],[Columna1]],Tabla9[],3,0)</f>
        <v>#N/A</v>
      </c>
      <c r="H1187" t="s">
        <v>193</v>
      </c>
    </row>
    <row r="1188" spans="1:8" hidden="1" x14ac:dyDescent="0.25">
      <c r="A1188" t="s">
        <v>1224</v>
      </c>
      <c r="B1188" t="e">
        <f>VLOOKUP(Tabla10[[#This Row],[Columna1]],Tabla9[],1,0)</f>
        <v>#N/A</v>
      </c>
      <c r="C1188" t="s">
        <v>188</v>
      </c>
      <c r="D1188" t="e">
        <f>VLOOKUP(Tabla10[[#This Row],[Columna1]],Tabla9[],8,0)</f>
        <v>#N/A</v>
      </c>
      <c r="E1188" t="s">
        <v>209</v>
      </c>
      <c r="F1188" t="e">
        <f>VLOOKUP(Tabla10[[#This Row],[Columna1]],Tabla9[],33,3)</f>
        <v>#REF!</v>
      </c>
      <c r="G1188" t="e">
        <f>VLOOKUP(Tabla10[[#This Row],[Columna1]],Tabla9[],3,0)</f>
        <v>#N/A</v>
      </c>
      <c r="H1188" t="s">
        <v>42</v>
      </c>
    </row>
    <row r="1189" spans="1:8" hidden="1" x14ac:dyDescent="0.25">
      <c r="A1189" t="s">
        <v>1225</v>
      </c>
      <c r="B1189" t="e">
        <f>VLOOKUP(Tabla10[[#This Row],[Columna1]],Tabla9[],1,0)</f>
        <v>#N/A</v>
      </c>
      <c r="C1189" t="s">
        <v>188</v>
      </c>
      <c r="D1189" t="e">
        <f>VLOOKUP(Tabla10[[#This Row],[Columna1]],Tabla9[],8,0)</f>
        <v>#N/A</v>
      </c>
      <c r="E1189" t="s">
        <v>202</v>
      </c>
      <c r="F1189" t="e">
        <f>VLOOKUP(Tabla10[[#This Row],[Columna1]],Tabla9[],33,3)</f>
        <v>#REF!</v>
      </c>
      <c r="G1189" t="e">
        <f>VLOOKUP(Tabla10[[#This Row],[Columna1]],Tabla9[],3,0)</f>
        <v>#N/A</v>
      </c>
      <c r="H1189" t="s">
        <v>201</v>
      </c>
    </row>
    <row r="1190" spans="1:8" hidden="1" x14ac:dyDescent="0.25">
      <c r="A1190" t="s">
        <v>1226</v>
      </c>
      <c r="B1190" t="e">
        <f>VLOOKUP(Tabla10[[#This Row],[Columna1]],Tabla9[],1,0)</f>
        <v>#N/A</v>
      </c>
      <c r="C1190" t="s">
        <v>188</v>
      </c>
      <c r="D1190" t="e">
        <f>VLOOKUP(Tabla10[[#This Row],[Columna1]],Tabla9[],8,0)</f>
        <v>#N/A</v>
      </c>
      <c r="E1190" t="s">
        <v>192</v>
      </c>
      <c r="F1190" t="e">
        <f>VLOOKUP(Tabla10[[#This Row],[Columna1]],Tabla9[],33,3)</f>
        <v>#REF!</v>
      </c>
      <c r="G1190" t="e">
        <f>VLOOKUP(Tabla10[[#This Row],[Columna1]],Tabla9[],3,0)</f>
        <v>#N/A</v>
      </c>
      <c r="H1190" t="s">
        <v>193</v>
      </c>
    </row>
    <row r="1191" spans="1:8" hidden="1" x14ac:dyDescent="0.25">
      <c r="A1191" t="s">
        <v>1227</v>
      </c>
      <c r="B1191" t="e">
        <f>VLOOKUP(Tabla10[[#This Row],[Columna1]],Tabla9[],1,0)</f>
        <v>#N/A</v>
      </c>
      <c r="C1191" t="s">
        <v>188</v>
      </c>
      <c r="D1191" t="e">
        <f>VLOOKUP(Tabla10[[#This Row],[Columna1]],Tabla9[],8,0)</f>
        <v>#N/A</v>
      </c>
      <c r="E1191" t="s">
        <v>210</v>
      </c>
      <c r="F1191" t="e">
        <f>VLOOKUP(Tabla10[[#This Row],[Columna1]],Tabla9[],33,3)</f>
        <v>#REF!</v>
      </c>
      <c r="G1191" t="e">
        <f>VLOOKUP(Tabla10[[#This Row],[Columna1]],Tabla9[],3,0)</f>
        <v>#N/A</v>
      </c>
      <c r="H1191" t="s">
        <v>36</v>
      </c>
    </row>
    <row r="1192" spans="1:8" hidden="1" x14ac:dyDescent="0.25">
      <c r="A1192" t="s">
        <v>1228</v>
      </c>
      <c r="B1192" t="e">
        <f>VLOOKUP(Tabla10[[#This Row],[Columna1]],Tabla9[],1,0)</f>
        <v>#N/A</v>
      </c>
      <c r="C1192" t="s">
        <v>188</v>
      </c>
      <c r="D1192" t="e">
        <f>VLOOKUP(Tabla10[[#This Row],[Columna1]],Tabla9[],8,0)</f>
        <v>#N/A</v>
      </c>
      <c r="E1192" t="s">
        <v>209</v>
      </c>
      <c r="F1192" t="e">
        <f>VLOOKUP(Tabla10[[#This Row],[Columna1]],Tabla9[],33,3)</f>
        <v>#REF!</v>
      </c>
      <c r="G1192" t="e">
        <f>VLOOKUP(Tabla10[[#This Row],[Columna1]],Tabla9[],3,0)</f>
        <v>#N/A</v>
      </c>
      <c r="H1192" t="s">
        <v>42</v>
      </c>
    </row>
    <row r="1193" spans="1:8" hidden="1" x14ac:dyDescent="0.25">
      <c r="A1193" t="s">
        <v>1229</v>
      </c>
      <c r="B1193" t="e">
        <f>VLOOKUP(Tabla10[[#This Row],[Columna1]],Tabla9[],1,0)</f>
        <v>#N/A</v>
      </c>
      <c r="C1193" t="s">
        <v>188</v>
      </c>
      <c r="D1193" t="e">
        <f>VLOOKUP(Tabla10[[#This Row],[Columna1]],Tabla9[],8,0)</f>
        <v>#N/A</v>
      </c>
      <c r="E1193" t="s">
        <v>192</v>
      </c>
      <c r="F1193" t="e">
        <f>VLOOKUP(Tabla10[[#This Row],[Columna1]],Tabla9[],33,3)</f>
        <v>#REF!</v>
      </c>
      <c r="G1193" t="e">
        <f>VLOOKUP(Tabla10[[#This Row],[Columna1]],Tabla9[],3,0)</f>
        <v>#N/A</v>
      </c>
      <c r="H1193" t="s">
        <v>193</v>
      </c>
    </row>
    <row r="1194" spans="1:8" hidden="1" x14ac:dyDescent="0.25">
      <c r="A1194" t="s">
        <v>1230</v>
      </c>
      <c r="B1194" t="e">
        <f>VLOOKUP(Tabla10[[#This Row],[Columna1]],Tabla9[],1,0)</f>
        <v>#N/A</v>
      </c>
      <c r="C1194" t="s">
        <v>188</v>
      </c>
      <c r="D1194" t="e">
        <f>VLOOKUP(Tabla10[[#This Row],[Columna1]],Tabla9[],8,0)</f>
        <v>#N/A</v>
      </c>
      <c r="E1194" t="s">
        <v>209</v>
      </c>
      <c r="F1194" t="e">
        <f>VLOOKUP(Tabla10[[#This Row],[Columna1]],Tabla9[],33,3)</f>
        <v>#REF!</v>
      </c>
      <c r="G1194" t="e">
        <f>VLOOKUP(Tabla10[[#This Row],[Columna1]],Tabla9[],3,0)</f>
        <v>#N/A</v>
      </c>
      <c r="H1194" t="s">
        <v>42</v>
      </c>
    </row>
    <row r="1195" spans="1:8" hidden="1" x14ac:dyDescent="0.25">
      <c r="A1195" t="s">
        <v>1231</v>
      </c>
      <c r="B1195" t="e">
        <f>VLOOKUP(Tabla10[[#This Row],[Columna1]],Tabla9[],1,0)</f>
        <v>#N/A</v>
      </c>
      <c r="C1195" t="s">
        <v>188</v>
      </c>
      <c r="D1195" t="e">
        <f>VLOOKUP(Tabla10[[#This Row],[Columna1]],Tabla9[],8,0)</f>
        <v>#N/A</v>
      </c>
      <c r="E1195" t="s">
        <v>211</v>
      </c>
      <c r="F1195" t="e">
        <f>VLOOKUP(Tabla10[[#This Row],[Columna1]],Tabla9[],33,3)</f>
        <v>#REF!</v>
      </c>
      <c r="G1195" t="e">
        <f>VLOOKUP(Tabla10[[#This Row],[Columna1]],Tabla9[],3,0)</f>
        <v>#N/A</v>
      </c>
      <c r="H1195" t="s">
        <v>212</v>
      </c>
    </row>
    <row r="1196" spans="1:8" hidden="1" x14ac:dyDescent="0.25">
      <c r="A1196" t="s">
        <v>4364</v>
      </c>
      <c r="B1196" t="e">
        <f>VLOOKUP(Tabla10[[#This Row],[Columna1]],Tabla9[],1,0)</f>
        <v>#N/A</v>
      </c>
      <c r="C1196" t="s">
        <v>188</v>
      </c>
      <c r="D1196" t="e">
        <f>VLOOKUP(Tabla10[[#This Row],[Columna1]],Tabla9[],8,0)</f>
        <v>#N/A</v>
      </c>
      <c r="E1196" t="s">
        <v>207</v>
      </c>
      <c r="F1196" t="e">
        <f>VLOOKUP(Tabla10[[#This Row],[Columna1]],Tabla9[],33,3)</f>
        <v>#REF!</v>
      </c>
      <c r="G1196" t="e">
        <f>VLOOKUP(Tabla10[[#This Row],[Columna1]],Tabla9[],3,0)</f>
        <v>#N/A</v>
      </c>
      <c r="H1196" t="s">
        <v>41</v>
      </c>
    </row>
    <row r="1197" spans="1:8" hidden="1" x14ac:dyDescent="0.25">
      <c r="A1197" t="s">
        <v>1232</v>
      </c>
      <c r="B1197" t="e">
        <f>VLOOKUP(Tabla10[[#This Row],[Columna1]],Tabla9[],1,0)</f>
        <v>#N/A</v>
      </c>
      <c r="C1197" t="s">
        <v>188</v>
      </c>
      <c r="D1197" t="e">
        <f>VLOOKUP(Tabla10[[#This Row],[Columna1]],Tabla9[],8,0)</f>
        <v>#N/A</v>
      </c>
      <c r="E1197" t="s">
        <v>199</v>
      </c>
      <c r="F1197" t="e">
        <f>VLOOKUP(Tabla10[[#This Row],[Columna1]],Tabla9[],33,3)</f>
        <v>#REF!</v>
      </c>
      <c r="G1197" t="e">
        <f>VLOOKUP(Tabla10[[#This Row],[Columna1]],Tabla9[],3,0)</f>
        <v>#N/A</v>
      </c>
      <c r="H1197" t="s">
        <v>201</v>
      </c>
    </row>
    <row r="1198" spans="1:8" hidden="1" x14ac:dyDescent="0.25">
      <c r="A1198" t="s">
        <v>4296</v>
      </c>
      <c r="B1198" t="e">
        <f>VLOOKUP(Tabla10[[#This Row],[Columna1]],Tabla9[],1,0)</f>
        <v>#N/A</v>
      </c>
      <c r="C1198" t="s">
        <v>188</v>
      </c>
      <c r="D1198" t="e">
        <f>VLOOKUP(Tabla10[[#This Row],[Columna1]],Tabla9[],8,0)</f>
        <v>#N/A</v>
      </c>
      <c r="E1198" t="s">
        <v>213</v>
      </c>
      <c r="F1198" t="e">
        <f>VLOOKUP(Tabla10[[#This Row],[Columna1]],Tabla9[],33,3)</f>
        <v>#REF!</v>
      </c>
      <c r="G1198" t="e">
        <f>VLOOKUP(Tabla10[[#This Row],[Columna1]],Tabla9[],3,0)</f>
        <v>#N/A</v>
      </c>
      <c r="H1198" t="s">
        <v>36</v>
      </c>
    </row>
    <row r="1199" spans="1:8" hidden="1" x14ac:dyDescent="0.25">
      <c r="A1199" t="s">
        <v>4159</v>
      </c>
      <c r="B1199" t="e">
        <f>VLOOKUP(Tabla10[[#This Row],[Columna1]],Tabla9[],1,0)</f>
        <v>#N/A</v>
      </c>
      <c r="C1199" t="s">
        <v>188</v>
      </c>
      <c r="D1199" t="e">
        <f>VLOOKUP(Tabla10[[#This Row],[Columna1]],Tabla9[],8,0)</f>
        <v>#N/A</v>
      </c>
      <c r="E1199" t="s">
        <v>205</v>
      </c>
      <c r="F1199" t="e">
        <f>VLOOKUP(Tabla10[[#This Row],[Columna1]],Tabla9[],33,3)</f>
        <v>#REF!</v>
      </c>
      <c r="G1199" t="e">
        <f>VLOOKUP(Tabla10[[#This Row],[Columna1]],Tabla9[],3,0)</f>
        <v>#N/A</v>
      </c>
      <c r="H1199" t="s">
        <v>193</v>
      </c>
    </row>
    <row r="1200" spans="1:8" hidden="1" x14ac:dyDescent="0.25">
      <c r="A1200" t="s">
        <v>1233</v>
      </c>
      <c r="B1200" t="e">
        <f>VLOOKUP(Tabla10[[#This Row],[Columna1]],Tabla9[],1,0)</f>
        <v>#N/A</v>
      </c>
      <c r="C1200" t="s">
        <v>188</v>
      </c>
      <c r="D1200" t="e">
        <f>VLOOKUP(Tabla10[[#This Row],[Columna1]],Tabla9[],8,0)</f>
        <v>#N/A</v>
      </c>
      <c r="E1200" t="s">
        <v>199</v>
      </c>
      <c r="F1200" t="e">
        <f>VLOOKUP(Tabla10[[#This Row],[Columna1]],Tabla9[],33,3)</f>
        <v>#REF!</v>
      </c>
      <c r="G1200" t="e">
        <f>VLOOKUP(Tabla10[[#This Row],[Columna1]],Tabla9[],3,0)</f>
        <v>#N/A</v>
      </c>
      <c r="H1200" t="s">
        <v>201</v>
      </c>
    </row>
    <row r="1201" spans="1:8" hidden="1" x14ac:dyDescent="0.25">
      <c r="A1201" t="s">
        <v>1234</v>
      </c>
      <c r="B1201" t="e">
        <f>VLOOKUP(Tabla10[[#This Row],[Columna1]],Tabla9[],1,0)</f>
        <v>#N/A</v>
      </c>
      <c r="C1201" t="s">
        <v>188</v>
      </c>
      <c r="D1201" t="e">
        <f>VLOOKUP(Tabla10[[#This Row],[Columna1]],Tabla9[],8,0)</f>
        <v>#N/A</v>
      </c>
      <c r="E1201" t="s">
        <v>211</v>
      </c>
      <c r="F1201" t="e">
        <f>VLOOKUP(Tabla10[[#This Row],[Columna1]],Tabla9[],33,3)</f>
        <v>#REF!</v>
      </c>
      <c r="G1201" t="e">
        <f>VLOOKUP(Tabla10[[#This Row],[Columna1]],Tabla9[],3,0)</f>
        <v>#N/A</v>
      </c>
      <c r="H1201" t="s">
        <v>36</v>
      </c>
    </row>
    <row r="1202" spans="1:8" hidden="1" x14ac:dyDescent="0.25">
      <c r="A1202" t="s">
        <v>1235</v>
      </c>
      <c r="B1202" t="e">
        <f>VLOOKUP(Tabla10[[#This Row],[Columna1]],Tabla9[],1,0)</f>
        <v>#N/A</v>
      </c>
      <c r="C1202" t="s">
        <v>188</v>
      </c>
      <c r="D1202" t="e">
        <f>VLOOKUP(Tabla10[[#This Row],[Columna1]],Tabla9[],8,0)</f>
        <v>#N/A</v>
      </c>
      <c r="E1202" t="s">
        <v>205</v>
      </c>
      <c r="F1202" t="e">
        <f>VLOOKUP(Tabla10[[#This Row],[Columna1]],Tabla9[],33,3)</f>
        <v>#REF!</v>
      </c>
      <c r="G1202" t="e">
        <f>VLOOKUP(Tabla10[[#This Row],[Columna1]],Tabla9[],3,0)</f>
        <v>#N/A</v>
      </c>
      <c r="H1202" t="s">
        <v>201</v>
      </c>
    </row>
    <row r="1203" spans="1:8" hidden="1" x14ac:dyDescent="0.25">
      <c r="A1203" t="s">
        <v>4220</v>
      </c>
      <c r="B1203" t="e">
        <f>VLOOKUP(Tabla10[[#This Row],[Columna1]],Tabla9[],1,0)</f>
        <v>#N/A</v>
      </c>
      <c r="C1203" t="s">
        <v>188</v>
      </c>
      <c r="D1203" t="e">
        <f>VLOOKUP(Tabla10[[#This Row],[Columna1]],Tabla9[],8,0)</f>
        <v>#N/A</v>
      </c>
      <c r="E1203" t="s">
        <v>192</v>
      </c>
      <c r="F1203" t="e">
        <f>VLOOKUP(Tabla10[[#This Row],[Columna1]],Tabla9[],33,3)</f>
        <v>#REF!</v>
      </c>
      <c r="G1203" t="e">
        <f>VLOOKUP(Tabla10[[#This Row],[Columna1]],Tabla9[],3,0)</f>
        <v>#N/A</v>
      </c>
      <c r="H1203" t="s">
        <v>193</v>
      </c>
    </row>
    <row r="1204" spans="1:8" hidden="1" x14ac:dyDescent="0.25">
      <c r="A1204" t="s">
        <v>4446</v>
      </c>
      <c r="B1204" t="e">
        <f>VLOOKUP(Tabla10[[#This Row],[Columna1]],Tabla9[],1,0)</f>
        <v>#N/A</v>
      </c>
      <c r="C1204" t="s">
        <v>188</v>
      </c>
      <c r="D1204" t="e">
        <f>VLOOKUP(Tabla10[[#This Row],[Columna1]],Tabla9[],8,0)</f>
        <v>#N/A</v>
      </c>
      <c r="E1204" t="s">
        <v>202</v>
      </c>
      <c r="F1204" t="e">
        <f>VLOOKUP(Tabla10[[#This Row],[Columna1]],Tabla9[],33,3)</f>
        <v>#REF!</v>
      </c>
      <c r="G1204" t="e">
        <f>VLOOKUP(Tabla10[[#This Row],[Columna1]],Tabla9[],3,0)</f>
        <v>#N/A</v>
      </c>
      <c r="H1204" t="s">
        <v>193</v>
      </c>
    </row>
    <row r="1205" spans="1:8" hidden="1" x14ac:dyDescent="0.25">
      <c r="A1205" t="s">
        <v>1236</v>
      </c>
      <c r="B1205" t="e">
        <f>VLOOKUP(Tabla10[[#This Row],[Columna1]],Tabla9[],1,0)</f>
        <v>#N/A</v>
      </c>
      <c r="C1205" t="s">
        <v>188</v>
      </c>
      <c r="D1205" t="e">
        <f>VLOOKUP(Tabla10[[#This Row],[Columna1]],Tabla9[],8,0)</f>
        <v>#N/A</v>
      </c>
      <c r="E1205" t="s">
        <v>202</v>
      </c>
      <c r="F1205" t="e">
        <f>VLOOKUP(Tabla10[[#This Row],[Columna1]],Tabla9[],33,3)</f>
        <v>#REF!</v>
      </c>
      <c r="G1205" t="e">
        <f>VLOOKUP(Tabla10[[#This Row],[Columna1]],Tabla9[],3,0)</f>
        <v>#N/A</v>
      </c>
      <c r="H1205" t="s">
        <v>193</v>
      </c>
    </row>
    <row r="1206" spans="1:8" hidden="1" x14ac:dyDescent="0.25">
      <c r="A1206" t="s">
        <v>1237</v>
      </c>
      <c r="B1206" t="e">
        <f>VLOOKUP(Tabla10[[#This Row],[Columna1]],Tabla9[],1,0)</f>
        <v>#N/A</v>
      </c>
      <c r="C1206" t="s">
        <v>188</v>
      </c>
      <c r="D1206" t="e">
        <f>VLOOKUP(Tabla10[[#This Row],[Columna1]],Tabla9[],8,0)</f>
        <v>#N/A</v>
      </c>
      <c r="E1206" t="s">
        <v>214</v>
      </c>
      <c r="F1206" t="e">
        <f>VLOOKUP(Tabla10[[#This Row],[Columna1]],Tabla9[],33,3)</f>
        <v>#REF!</v>
      </c>
      <c r="G1206" t="e">
        <f>VLOOKUP(Tabla10[[#This Row],[Columna1]],Tabla9[],3,0)</f>
        <v>#N/A</v>
      </c>
      <c r="H1206" t="s">
        <v>193</v>
      </c>
    </row>
    <row r="1207" spans="1:8" hidden="1" x14ac:dyDescent="0.25">
      <c r="A1207" t="s">
        <v>1238</v>
      </c>
      <c r="B1207" t="str">
        <f>VLOOKUP(Tabla10[[#This Row],[Columna1]],Tabla9[],1,0)</f>
        <v>ANGELES CARDENAS CLAUDIA PAOLA</v>
      </c>
      <c r="C1207" t="s">
        <v>188</v>
      </c>
      <c r="D1207" t="str">
        <f>VLOOKUP(Tabla10[[#This Row],[Columna1]],Tabla9[],8,0)</f>
        <v>JEFE DE DEPARTAMENTO DE ATENCION A NIÑAS NIÑOS Y ADOLESCENTES</v>
      </c>
      <c r="E1207" t="s">
        <v>215</v>
      </c>
      <c r="F1207" t="e">
        <f>VLOOKUP(Tabla10[[#This Row],[Columna1]],Tabla9[],33,3)</f>
        <v>#REF!</v>
      </c>
      <c r="G1207" t="str">
        <f>VLOOKUP(Tabla10[[#This Row],[Columna1]],Tabla9[],3,0)</f>
        <v xml:space="preserve">JEFE DE DEPARTAMENTO </v>
      </c>
      <c r="H1207" t="s">
        <v>60</v>
      </c>
    </row>
    <row r="1208" spans="1:8" hidden="1" x14ac:dyDescent="0.25">
      <c r="A1208" t="s">
        <v>1239</v>
      </c>
      <c r="B1208" t="e">
        <f>VLOOKUP(Tabla10[[#This Row],[Columna1]],Tabla9[],1,0)</f>
        <v>#N/A</v>
      </c>
      <c r="C1208" t="s">
        <v>188</v>
      </c>
      <c r="D1208" t="e">
        <f>VLOOKUP(Tabla10[[#This Row],[Columna1]],Tabla9[],8,0)</f>
        <v>#N/A</v>
      </c>
      <c r="E1208" t="s">
        <v>206</v>
      </c>
      <c r="F1208" t="e">
        <f>VLOOKUP(Tabla10[[#This Row],[Columna1]],Tabla9[],33,3)</f>
        <v>#REF!</v>
      </c>
      <c r="G1208" t="e">
        <f>VLOOKUP(Tabla10[[#This Row],[Columna1]],Tabla9[],3,0)</f>
        <v>#N/A</v>
      </c>
      <c r="H1208" t="s">
        <v>193</v>
      </c>
    </row>
    <row r="1209" spans="1:8" hidden="1" x14ac:dyDescent="0.25">
      <c r="A1209" t="s">
        <v>1240</v>
      </c>
      <c r="B1209" t="e">
        <f>VLOOKUP(Tabla10[[#This Row],[Columna1]],Tabla9[],1,0)</f>
        <v>#N/A</v>
      </c>
      <c r="C1209" t="s">
        <v>188</v>
      </c>
      <c r="D1209" t="e">
        <f>VLOOKUP(Tabla10[[#This Row],[Columna1]],Tabla9[],8,0)</f>
        <v>#N/A</v>
      </c>
      <c r="E1209" t="s">
        <v>190</v>
      </c>
      <c r="F1209" t="e">
        <f>VLOOKUP(Tabla10[[#This Row],[Columna1]],Tabla9[],33,3)</f>
        <v>#N/A</v>
      </c>
      <c r="G1209" t="e">
        <f>VLOOKUP(Tabla10[[#This Row],[Columna1]],Tabla9[],3,0)</f>
        <v>#N/A</v>
      </c>
      <c r="H1209" t="s">
        <v>216</v>
      </c>
    </row>
    <row r="1210" spans="1:8" hidden="1" x14ac:dyDescent="0.25">
      <c r="A1210" t="s">
        <v>1241</v>
      </c>
      <c r="B1210" t="e">
        <f>VLOOKUP(Tabla10[[#This Row],[Columna1]],Tabla9[],1,0)</f>
        <v>#N/A</v>
      </c>
      <c r="C1210" t="s">
        <v>188</v>
      </c>
      <c r="D1210" t="e">
        <f>VLOOKUP(Tabla10[[#This Row],[Columna1]],Tabla9[],8,0)</f>
        <v>#N/A</v>
      </c>
      <c r="E1210" t="s">
        <v>209</v>
      </c>
      <c r="F1210" t="e">
        <f>VLOOKUP(Tabla10[[#This Row],[Columna1]],Tabla9[],33,3)</f>
        <v>#REF!</v>
      </c>
      <c r="G1210" t="e">
        <f>VLOOKUP(Tabla10[[#This Row],[Columna1]],Tabla9[],3,0)</f>
        <v>#N/A</v>
      </c>
      <c r="H1210" t="s">
        <v>50</v>
      </c>
    </row>
    <row r="1211" spans="1:8" hidden="1" x14ac:dyDescent="0.25">
      <c r="A1211" t="s">
        <v>1242</v>
      </c>
      <c r="B1211" t="e">
        <f>VLOOKUP(Tabla10[[#This Row],[Columna1]],Tabla9[],1,0)</f>
        <v>#N/A</v>
      </c>
      <c r="C1211" t="s">
        <v>188</v>
      </c>
      <c r="D1211" t="e">
        <f>VLOOKUP(Tabla10[[#This Row],[Columna1]],Tabla9[],8,0)</f>
        <v>#N/A</v>
      </c>
      <c r="E1211" t="s">
        <v>209</v>
      </c>
      <c r="F1211" t="e">
        <f>VLOOKUP(Tabla10[[#This Row],[Columna1]],Tabla9[],33,3)</f>
        <v>#REF!</v>
      </c>
      <c r="G1211" t="e">
        <f>VLOOKUP(Tabla10[[#This Row],[Columna1]],Tabla9[],3,0)</f>
        <v>#N/A</v>
      </c>
      <c r="H1211" t="s">
        <v>168</v>
      </c>
    </row>
    <row r="1212" spans="1:8" hidden="1" x14ac:dyDescent="0.25">
      <c r="A1212" t="s">
        <v>4378</v>
      </c>
      <c r="B1212" t="e">
        <f>VLOOKUP(Tabla10[[#This Row],[Columna1]],Tabla9[],1,0)</f>
        <v>#N/A</v>
      </c>
      <c r="C1212" t="s">
        <v>188</v>
      </c>
      <c r="D1212" t="e">
        <f>VLOOKUP(Tabla10[[#This Row],[Columna1]],Tabla9[],8,0)</f>
        <v>#N/A</v>
      </c>
      <c r="E1212" t="s">
        <v>208</v>
      </c>
      <c r="F1212" t="e">
        <f>VLOOKUP(Tabla10[[#This Row],[Columna1]],Tabla9[],33,3)</f>
        <v>#REF!</v>
      </c>
      <c r="G1212" t="e">
        <f>VLOOKUP(Tabla10[[#This Row],[Columna1]],Tabla9[],3,0)</f>
        <v>#N/A</v>
      </c>
      <c r="H1212" t="s">
        <v>217</v>
      </c>
    </row>
    <row r="1213" spans="1:8" hidden="1" x14ac:dyDescent="0.25">
      <c r="A1213" t="s">
        <v>1243</v>
      </c>
      <c r="B1213" t="e">
        <f>VLOOKUP(Tabla10[[#This Row],[Columna1]],Tabla9[],1,0)</f>
        <v>#N/A</v>
      </c>
      <c r="C1213" t="s">
        <v>188</v>
      </c>
      <c r="D1213" t="e">
        <f>VLOOKUP(Tabla10[[#This Row],[Columna1]],Tabla9[],8,0)</f>
        <v>#N/A</v>
      </c>
      <c r="E1213" t="s">
        <v>211</v>
      </c>
      <c r="F1213" t="e">
        <f>VLOOKUP(Tabla10[[#This Row],[Columna1]],Tabla9[],33,3)</f>
        <v>#REF!</v>
      </c>
      <c r="G1213" t="e">
        <f>VLOOKUP(Tabla10[[#This Row],[Columna1]],Tabla9[],3,0)</f>
        <v>#N/A</v>
      </c>
      <c r="H1213" t="s">
        <v>36</v>
      </c>
    </row>
    <row r="1214" spans="1:8" hidden="1" x14ac:dyDescent="0.25">
      <c r="A1214" t="s">
        <v>1244</v>
      </c>
      <c r="B1214" t="e">
        <f>VLOOKUP(Tabla10[[#This Row],[Columna1]],Tabla9[],1,0)</f>
        <v>#N/A</v>
      </c>
      <c r="C1214" t="s">
        <v>188</v>
      </c>
      <c r="D1214" t="e">
        <f>VLOOKUP(Tabla10[[#This Row],[Columna1]],Tabla9[],8,0)</f>
        <v>#N/A</v>
      </c>
      <c r="E1214" t="s">
        <v>202</v>
      </c>
      <c r="F1214" t="e">
        <f>VLOOKUP(Tabla10[[#This Row],[Columna1]],Tabla9[],33,3)</f>
        <v>#REF!</v>
      </c>
      <c r="G1214" t="e">
        <f>VLOOKUP(Tabla10[[#This Row],[Columna1]],Tabla9[],3,0)</f>
        <v>#N/A</v>
      </c>
      <c r="H1214" t="s">
        <v>193</v>
      </c>
    </row>
    <row r="1215" spans="1:8" hidden="1" x14ac:dyDescent="0.25">
      <c r="A1215" t="s">
        <v>4423</v>
      </c>
      <c r="B1215" t="e">
        <f>VLOOKUP(Tabla10[[#This Row],[Columna1]],Tabla9[],1,0)</f>
        <v>#N/A</v>
      </c>
      <c r="C1215" t="s">
        <v>188</v>
      </c>
      <c r="D1215" t="e">
        <f>VLOOKUP(Tabla10[[#This Row],[Columna1]],Tabla9[],8,0)</f>
        <v>#N/A</v>
      </c>
      <c r="E1215" t="s">
        <v>202</v>
      </c>
      <c r="F1215" t="e">
        <f>VLOOKUP(Tabla10[[#This Row],[Columna1]],Tabla9[],33,3)</f>
        <v>#REF!</v>
      </c>
      <c r="G1215" t="e">
        <f>VLOOKUP(Tabla10[[#This Row],[Columna1]],Tabla9[],3,0)</f>
        <v>#N/A</v>
      </c>
      <c r="H1215" t="s">
        <v>201</v>
      </c>
    </row>
    <row r="1216" spans="1:8" hidden="1" x14ac:dyDescent="0.25">
      <c r="A1216" t="s">
        <v>1245</v>
      </c>
      <c r="B1216" t="e">
        <f>VLOOKUP(Tabla10[[#This Row],[Columna1]],Tabla9[],1,0)</f>
        <v>#N/A</v>
      </c>
      <c r="C1216" t="s">
        <v>188</v>
      </c>
      <c r="D1216" t="e">
        <f>VLOOKUP(Tabla10[[#This Row],[Columna1]],Tabla9[],8,0)</f>
        <v>#N/A</v>
      </c>
      <c r="E1216" t="s">
        <v>218</v>
      </c>
      <c r="F1216" t="e">
        <f>VLOOKUP(Tabla10[[#This Row],[Columna1]],Tabla9[],33,3)</f>
        <v>#REF!</v>
      </c>
      <c r="G1216" t="e">
        <f>VLOOKUP(Tabla10[[#This Row],[Columna1]],Tabla9[],3,0)</f>
        <v>#N/A</v>
      </c>
      <c r="H1216" t="s">
        <v>217</v>
      </c>
    </row>
    <row r="1217" spans="1:8" hidden="1" x14ac:dyDescent="0.25">
      <c r="A1217" t="s">
        <v>1246</v>
      </c>
      <c r="B1217" t="e">
        <f>VLOOKUP(Tabla10[[#This Row],[Columna1]],Tabla9[],1,0)</f>
        <v>#N/A</v>
      </c>
      <c r="C1217" t="s">
        <v>188</v>
      </c>
      <c r="D1217" t="e">
        <f>VLOOKUP(Tabla10[[#This Row],[Columna1]],Tabla9[],8,0)</f>
        <v>#N/A</v>
      </c>
      <c r="E1217" t="s">
        <v>208</v>
      </c>
      <c r="F1217" t="e">
        <f>VLOOKUP(Tabla10[[#This Row],[Columna1]],Tabla9[],33,3)</f>
        <v>#REF!</v>
      </c>
      <c r="G1217" t="e">
        <f>VLOOKUP(Tabla10[[#This Row],[Columna1]],Tabla9[],3,0)</f>
        <v>#N/A</v>
      </c>
      <c r="H1217" t="s">
        <v>193</v>
      </c>
    </row>
    <row r="1218" spans="1:8" hidden="1" x14ac:dyDescent="0.25">
      <c r="A1218" t="s">
        <v>1247</v>
      </c>
      <c r="B1218" t="e">
        <f>VLOOKUP(Tabla10[[#This Row],[Columna1]],Tabla9[],1,0)</f>
        <v>#N/A</v>
      </c>
      <c r="C1218" t="s">
        <v>188</v>
      </c>
      <c r="D1218" t="e">
        <f>VLOOKUP(Tabla10[[#This Row],[Columna1]],Tabla9[],8,0)</f>
        <v>#N/A</v>
      </c>
      <c r="E1218" t="s">
        <v>208</v>
      </c>
      <c r="F1218" t="e">
        <f>VLOOKUP(Tabla10[[#This Row],[Columna1]],Tabla9[],33,3)</f>
        <v>#REF!</v>
      </c>
      <c r="G1218" t="e">
        <f>VLOOKUP(Tabla10[[#This Row],[Columna1]],Tabla9[],3,0)</f>
        <v>#N/A</v>
      </c>
      <c r="H1218" t="s">
        <v>193</v>
      </c>
    </row>
    <row r="1219" spans="1:8" hidden="1" x14ac:dyDescent="0.25">
      <c r="A1219" t="s">
        <v>1248</v>
      </c>
      <c r="B1219" t="e">
        <f>VLOOKUP(Tabla10[[#This Row],[Columna1]],Tabla9[],1,0)</f>
        <v>#N/A</v>
      </c>
      <c r="C1219" t="s">
        <v>188</v>
      </c>
      <c r="D1219" t="e">
        <f>VLOOKUP(Tabla10[[#This Row],[Columna1]],Tabla9[],8,0)</f>
        <v>#N/A</v>
      </c>
      <c r="E1219" t="s">
        <v>211</v>
      </c>
      <c r="F1219" t="e">
        <f>VLOOKUP(Tabla10[[#This Row],[Columna1]],Tabla9[],33,3)</f>
        <v>#REF!</v>
      </c>
      <c r="G1219" t="e">
        <f>VLOOKUP(Tabla10[[#This Row],[Columna1]],Tabla9[],3,0)</f>
        <v>#N/A</v>
      </c>
      <c r="H1219" t="s">
        <v>212</v>
      </c>
    </row>
    <row r="1220" spans="1:8" hidden="1" x14ac:dyDescent="0.25">
      <c r="A1220" t="s">
        <v>1249</v>
      </c>
      <c r="B1220" t="e">
        <f>VLOOKUP(Tabla10[[#This Row],[Columna1]],Tabla9[],1,0)</f>
        <v>#N/A</v>
      </c>
      <c r="C1220" t="s">
        <v>188</v>
      </c>
      <c r="D1220" t="e">
        <f>VLOOKUP(Tabla10[[#This Row],[Columna1]],Tabla9[],8,0)</f>
        <v>#N/A</v>
      </c>
      <c r="E1220" t="s">
        <v>196</v>
      </c>
      <c r="F1220" t="e">
        <f>VLOOKUP(Tabla10[[#This Row],[Columna1]],Tabla9[],33,3)</f>
        <v>#N/A</v>
      </c>
      <c r="G1220" t="e">
        <f>VLOOKUP(Tabla10[[#This Row],[Columna1]],Tabla9[],3,0)</f>
        <v>#N/A</v>
      </c>
      <c r="H1220" t="s">
        <v>193</v>
      </c>
    </row>
    <row r="1221" spans="1:8" hidden="1" x14ac:dyDescent="0.25">
      <c r="A1221" t="s">
        <v>1250</v>
      </c>
      <c r="B1221" t="e">
        <f>VLOOKUP(Tabla10[[#This Row],[Columna1]],Tabla9[],1,0)</f>
        <v>#N/A</v>
      </c>
      <c r="C1221" t="s">
        <v>188</v>
      </c>
      <c r="D1221" t="e">
        <f>VLOOKUP(Tabla10[[#This Row],[Columna1]],Tabla9[],8,0)</f>
        <v>#N/A</v>
      </c>
      <c r="E1221" t="s">
        <v>192</v>
      </c>
      <c r="F1221" t="e">
        <f>VLOOKUP(Tabla10[[#This Row],[Columna1]],Tabla9[],33,3)</f>
        <v>#REF!</v>
      </c>
      <c r="G1221" t="e">
        <f>VLOOKUP(Tabla10[[#This Row],[Columna1]],Tabla9[],3,0)</f>
        <v>#N/A</v>
      </c>
      <c r="H1221" t="s">
        <v>193</v>
      </c>
    </row>
    <row r="1222" spans="1:8" hidden="1" x14ac:dyDescent="0.25">
      <c r="A1222" t="s">
        <v>4305</v>
      </c>
      <c r="B1222" t="str">
        <f>VLOOKUP(Tabla10[[#This Row],[Columna1]],Tabla9[],1,0)</f>
        <v>ARMENDARIZ GRANADOS LILIANA</v>
      </c>
      <c r="C1222" t="s">
        <v>188</v>
      </c>
      <c r="D1222" t="str">
        <f>VLOOKUP(Tabla10[[#This Row],[Columna1]],Tabla9[],8,0)</f>
        <v>SUBDIRECTOR.DESPACHO DEL SUBDIRECTOR DE JUSTICIA CIVICA</v>
      </c>
      <c r="E1222" t="s">
        <v>219</v>
      </c>
      <c r="F1222" t="e">
        <f>VLOOKUP(Tabla10[[#This Row],[Columna1]],Tabla9[],33,3)</f>
        <v>#REF!</v>
      </c>
      <c r="G1222" t="str">
        <f>VLOOKUP(Tabla10[[#This Row],[Columna1]],Tabla9[],3,0)</f>
        <v>SUBDIRECTOR</v>
      </c>
      <c r="H1222" t="s">
        <v>73</v>
      </c>
    </row>
    <row r="1223" spans="1:8" hidden="1" x14ac:dyDescent="0.25">
      <c r="A1223" t="s">
        <v>1251</v>
      </c>
      <c r="B1223" t="e">
        <f>VLOOKUP(Tabla10[[#This Row],[Columna1]],Tabla9[],1,0)</f>
        <v>#N/A</v>
      </c>
      <c r="C1223" t="s">
        <v>188</v>
      </c>
      <c r="D1223" t="e">
        <f>VLOOKUP(Tabla10[[#This Row],[Columna1]],Tabla9[],8,0)</f>
        <v>#N/A</v>
      </c>
      <c r="E1223" t="s">
        <v>192</v>
      </c>
      <c r="F1223" t="e">
        <f>VLOOKUP(Tabla10[[#This Row],[Columna1]],Tabla9[],33,3)</f>
        <v>#REF!</v>
      </c>
      <c r="G1223" t="e">
        <f>VLOOKUP(Tabla10[[#This Row],[Columna1]],Tabla9[],3,0)</f>
        <v>#N/A</v>
      </c>
      <c r="H1223" t="s">
        <v>193</v>
      </c>
    </row>
    <row r="1224" spans="1:8" hidden="1" x14ac:dyDescent="0.25">
      <c r="A1224" t="s">
        <v>1252</v>
      </c>
      <c r="B1224" t="e">
        <f>VLOOKUP(Tabla10[[#This Row],[Columna1]],Tabla9[],1,0)</f>
        <v>#N/A</v>
      </c>
      <c r="C1224" t="s">
        <v>188</v>
      </c>
      <c r="D1224" t="e">
        <f>VLOOKUP(Tabla10[[#This Row],[Columna1]],Tabla9[],8,0)</f>
        <v>#N/A</v>
      </c>
      <c r="E1224" t="s">
        <v>220</v>
      </c>
      <c r="F1224" t="e">
        <f>VLOOKUP(Tabla10[[#This Row],[Columna1]],Tabla9[],33,3)</f>
        <v>#REF!</v>
      </c>
      <c r="G1224" t="e">
        <f>VLOOKUP(Tabla10[[#This Row],[Columna1]],Tabla9[],3,0)</f>
        <v>#N/A</v>
      </c>
      <c r="H1224" t="s">
        <v>36</v>
      </c>
    </row>
    <row r="1225" spans="1:8" hidden="1" x14ac:dyDescent="0.25">
      <c r="A1225" t="s">
        <v>1253</v>
      </c>
      <c r="B1225" t="e">
        <f>VLOOKUP(Tabla10[[#This Row],[Columna1]],Tabla9[],1,0)</f>
        <v>#N/A</v>
      </c>
      <c r="C1225" t="s">
        <v>188</v>
      </c>
      <c r="D1225" t="e">
        <f>VLOOKUP(Tabla10[[#This Row],[Columna1]],Tabla9[],8,0)</f>
        <v>#N/A</v>
      </c>
      <c r="E1225" t="s">
        <v>200</v>
      </c>
      <c r="F1225" t="e">
        <f>VLOOKUP(Tabla10[[#This Row],[Columna1]],Tabla9[],33,3)</f>
        <v>#REF!</v>
      </c>
      <c r="G1225" t="e">
        <f>VLOOKUP(Tabla10[[#This Row],[Columna1]],Tabla9[],3,0)</f>
        <v>#N/A</v>
      </c>
      <c r="H1225" t="s">
        <v>221</v>
      </c>
    </row>
    <row r="1226" spans="1:8" hidden="1" x14ac:dyDescent="0.25">
      <c r="A1226" t="s">
        <v>1254</v>
      </c>
      <c r="B1226" t="e">
        <f>VLOOKUP(Tabla10[[#This Row],[Columna1]],Tabla9[],1,0)</f>
        <v>#N/A</v>
      </c>
      <c r="C1226" t="s">
        <v>188</v>
      </c>
      <c r="D1226" t="e">
        <f>VLOOKUP(Tabla10[[#This Row],[Columna1]],Tabla9[],8,0)</f>
        <v>#N/A</v>
      </c>
      <c r="E1226" t="s">
        <v>202</v>
      </c>
      <c r="F1226" t="e">
        <f>VLOOKUP(Tabla10[[#This Row],[Columna1]],Tabla9[],33,3)</f>
        <v>#N/A</v>
      </c>
      <c r="G1226" t="e">
        <f>VLOOKUP(Tabla10[[#This Row],[Columna1]],Tabla9[],3,0)</f>
        <v>#N/A</v>
      </c>
      <c r="H1226" t="s">
        <v>193</v>
      </c>
    </row>
    <row r="1227" spans="1:8" hidden="1" x14ac:dyDescent="0.25">
      <c r="A1227" t="s">
        <v>4106</v>
      </c>
      <c r="B1227" t="e">
        <f>VLOOKUP(Tabla10[[#This Row],[Columna1]],Tabla9[],1,0)</f>
        <v>#N/A</v>
      </c>
      <c r="C1227" t="s">
        <v>188</v>
      </c>
      <c r="D1227" t="e">
        <f>VLOOKUP(Tabla10[[#This Row],[Columna1]],Tabla9[],8,0)</f>
        <v>#N/A</v>
      </c>
      <c r="E1227" t="s">
        <v>218</v>
      </c>
      <c r="F1227" t="e">
        <f>VLOOKUP(Tabla10[[#This Row],[Columna1]],Tabla9[],33,3)</f>
        <v>#REF!</v>
      </c>
      <c r="G1227" t="e">
        <f>VLOOKUP(Tabla10[[#This Row],[Columna1]],Tabla9[],3,0)</f>
        <v>#N/A</v>
      </c>
      <c r="H1227" t="s">
        <v>201</v>
      </c>
    </row>
    <row r="1228" spans="1:8" hidden="1" x14ac:dyDescent="0.25">
      <c r="A1228" t="s">
        <v>1255</v>
      </c>
      <c r="B1228" t="e">
        <f>VLOOKUP(Tabla10[[#This Row],[Columna1]],Tabla9[],1,0)</f>
        <v>#N/A</v>
      </c>
      <c r="C1228" t="s">
        <v>188</v>
      </c>
      <c r="D1228" t="e">
        <f>VLOOKUP(Tabla10[[#This Row],[Columna1]],Tabla9[],8,0)</f>
        <v>#N/A</v>
      </c>
      <c r="E1228" t="s">
        <v>192</v>
      </c>
      <c r="F1228" t="e">
        <f>VLOOKUP(Tabla10[[#This Row],[Columna1]],Tabla9[],33,3)</f>
        <v>#REF!</v>
      </c>
      <c r="G1228" t="e">
        <f>VLOOKUP(Tabla10[[#This Row],[Columna1]],Tabla9[],3,0)</f>
        <v>#N/A</v>
      </c>
      <c r="H1228" t="s">
        <v>193</v>
      </c>
    </row>
    <row r="1229" spans="1:8" hidden="1" x14ac:dyDescent="0.25">
      <c r="A1229" t="s">
        <v>1256</v>
      </c>
      <c r="B1229" t="e">
        <f>VLOOKUP(Tabla10[[#This Row],[Columna1]],Tabla9[],1,0)</f>
        <v>#N/A</v>
      </c>
      <c r="C1229" t="s">
        <v>188</v>
      </c>
      <c r="D1229" t="e">
        <f>VLOOKUP(Tabla10[[#This Row],[Columna1]],Tabla9[],8,0)</f>
        <v>#N/A</v>
      </c>
      <c r="E1229" t="s">
        <v>222</v>
      </c>
      <c r="F1229" t="e">
        <f>VLOOKUP(Tabla10[[#This Row],[Columna1]],Tabla9[],33,3)</f>
        <v>#REF!</v>
      </c>
      <c r="G1229" t="e">
        <f>VLOOKUP(Tabla10[[#This Row],[Columna1]],Tabla9[],3,0)</f>
        <v>#N/A</v>
      </c>
      <c r="H1229" t="s">
        <v>45</v>
      </c>
    </row>
    <row r="1230" spans="1:8" hidden="1" x14ac:dyDescent="0.25">
      <c r="A1230" t="s">
        <v>1257</v>
      </c>
      <c r="B1230" t="e">
        <f>VLOOKUP(Tabla10[[#This Row],[Columna1]],Tabla9[],1,0)</f>
        <v>#N/A</v>
      </c>
      <c r="C1230" t="s">
        <v>188</v>
      </c>
      <c r="D1230" t="e">
        <f>VLOOKUP(Tabla10[[#This Row],[Columna1]],Tabla9[],8,0)</f>
        <v>#N/A</v>
      </c>
      <c r="E1230" t="s">
        <v>192</v>
      </c>
      <c r="F1230" t="e">
        <f>VLOOKUP(Tabla10[[#This Row],[Columna1]],Tabla9[],33,3)</f>
        <v>#REF!</v>
      </c>
      <c r="G1230" t="e">
        <f>VLOOKUP(Tabla10[[#This Row],[Columna1]],Tabla9[],3,0)</f>
        <v>#N/A</v>
      </c>
      <c r="H1230" t="s">
        <v>193</v>
      </c>
    </row>
    <row r="1231" spans="1:8" hidden="1" x14ac:dyDescent="0.25">
      <c r="A1231" t="s">
        <v>4435</v>
      </c>
      <c r="B1231" t="e">
        <f>VLOOKUP(Tabla10[[#This Row],[Columna1]],Tabla9[],1,0)</f>
        <v>#N/A</v>
      </c>
      <c r="C1231" t="s">
        <v>188</v>
      </c>
      <c r="D1231" t="e">
        <f>VLOOKUP(Tabla10[[#This Row],[Columna1]],Tabla9[],8,0)</f>
        <v>#N/A</v>
      </c>
      <c r="E1231" t="s">
        <v>202</v>
      </c>
      <c r="F1231" t="e">
        <f>VLOOKUP(Tabla10[[#This Row],[Columna1]],Tabla9[],33,3)</f>
        <v>#REF!</v>
      </c>
      <c r="G1231" t="e">
        <f>VLOOKUP(Tabla10[[#This Row],[Columna1]],Tabla9[],3,0)</f>
        <v>#N/A</v>
      </c>
      <c r="H1231" t="s">
        <v>193</v>
      </c>
    </row>
    <row r="1232" spans="1:8" hidden="1" x14ac:dyDescent="0.25">
      <c r="A1232" t="s">
        <v>1258</v>
      </c>
      <c r="B1232" t="e">
        <f>VLOOKUP(Tabla10[[#This Row],[Columna1]],Tabla9[],1,0)</f>
        <v>#N/A</v>
      </c>
      <c r="C1232" t="s">
        <v>188</v>
      </c>
      <c r="D1232" t="e">
        <f>VLOOKUP(Tabla10[[#This Row],[Columna1]],Tabla9[],8,0)</f>
        <v>#N/A</v>
      </c>
      <c r="E1232" t="s">
        <v>202</v>
      </c>
      <c r="F1232" t="e">
        <f>VLOOKUP(Tabla10[[#This Row],[Columna1]],Tabla9[],33,3)</f>
        <v>#N/A</v>
      </c>
      <c r="G1232" t="e">
        <f>VLOOKUP(Tabla10[[#This Row],[Columna1]],Tabla9[],3,0)</f>
        <v>#N/A</v>
      </c>
      <c r="H1232" t="s">
        <v>193</v>
      </c>
    </row>
    <row r="1233" spans="1:8" hidden="1" x14ac:dyDescent="0.25">
      <c r="A1233" t="s">
        <v>4336</v>
      </c>
      <c r="B1233" t="e">
        <f>VLOOKUP(Tabla10[[#This Row],[Columna1]],Tabla9[],1,0)</f>
        <v>#N/A</v>
      </c>
      <c r="C1233" t="s">
        <v>188</v>
      </c>
      <c r="D1233" t="e">
        <f>VLOOKUP(Tabla10[[#This Row],[Columna1]],Tabla9[],8,0)</f>
        <v>#N/A</v>
      </c>
      <c r="E1233" t="s">
        <v>211</v>
      </c>
      <c r="F1233" t="e">
        <f>VLOOKUP(Tabla10[[#This Row],[Columna1]],Tabla9[],33,3)</f>
        <v>#REF!</v>
      </c>
      <c r="G1233" t="e">
        <f>VLOOKUP(Tabla10[[#This Row],[Columna1]],Tabla9[],3,0)</f>
        <v>#N/A</v>
      </c>
      <c r="H1233" t="s">
        <v>212</v>
      </c>
    </row>
    <row r="1234" spans="1:8" hidden="1" x14ac:dyDescent="0.25">
      <c r="A1234" t="s">
        <v>1259</v>
      </c>
      <c r="B1234" t="e">
        <f>VLOOKUP(Tabla10[[#This Row],[Columna1]],Tabla9[],1,0)</f>
        <v>#N/A</v>
      </c>
      <c r="C1234" t="s">
        <v>188</v>
      </c>
      <c r="D1234" t="e">
        <f>VLOOKUP(Tabla10[[#This Row],[Columna1]],Tabla9[],8,0)</f>
        <v>#N/A</v>
      </c>
      <c r="E1234" t="s">
        <v>202</v>
      </c>
      <c r="F1234" t="e">
        <f>VLOOKUP(Tabla10[[#This Row],[Columna1]],Tabla9[],33,3)</f>
        <v>#REF!</v>
      </c>
      <c r="G1234" t="e">
        <f>VLOOKUP(Tabla10[[#This Row],[Columna1]],Tabla9[],3,0)</f>
        <v>#N/A</v>
      </c>
      <c r="H1234" t="s">
        <v>193</v>
      </c>
    </row>
    <row r="1235" spans="1:8" hidden="1" x14ac:dyDescent="0.25">
      <c r="A1235" t="s">
        <v>1260</v>
      </c>
      <c r="B1235" t="e">
        <f>VLOOKUP(Tabla10[[#This Row],[Columna1]],Tabla9[],1,0)</f>
        <v>#N/A</v>
      </c>
      <c r="C1235" t="s">
        <v>188</v>
      </c>
      <c r="D1235" t="e">
        <f>VLOOKUP(Tabla10[[#This Row],[Columna1]],Tabla9[],8,0)</f>
        <v>#N/A</v>
      </c>
      <c r="E1235" t="s">
        <v>208</v>
      </c>
      <c r="F1235" t="e">
        <f>VLOOKUP(Tabla10[[#This Row],[Columna1]],Tabla9[],33,3)</f>
        <v>#REF!</v>
      </c>
      <c r="G1235" t="e">
        <f>VLOOKUP(Tabla10[[#This Row],[Columna1]],Tabla9[],3,0)</f>
        <v>#N/A</v>
      </c>
      <c r="H1235" t="s">
        <v>193</v>
      </c>
    </row>
    <row r="1236" spans="1:8" hidden="1" x14ac:dyDescent="0.25">
      <c r="A1236" t="s">
        <v>4303</v>
      </c>
      <c r="B1236" t="e">
        <f>VLOOKUP(Tabla10[[#This Row],[Columna1]],Tabla9[],1,0)</f>
        <v>#N/A</v>
      </c>
      <c r="C1236" t="s">
        <v>188</v>
      </c>
      <c r="D1236" t="e">
        <f>VLOOKUP(Tabla10[[#This Row],[Columna1]],Tabla9[],8,0)</f>
        <v>#N/A</v>
      </c>
      <c r="E1236" t="s">
        <v>189</v>
      </c>
      <c r="F1236" t="e">
        <f>VLOOKUP(Tabla10[[#This Row],[Columna1]],Tabla9[],33,3)</f>
        <v>#REF!</v>
      </c>
      <c r="G1236" t="e">
        <f>VLOOKUP(Tabla10[[#This Row],[Columna1]],Tabla9[],3,0)</f>
        <v>#N/A</v>
      </c>
      <c r="H1236" t="s">
        <v>36</v>
      </c>
    </row>
    <row r="1237" spans="1:8" hidden="1" x14ac:dyDescent="0.25">
      <c r="A1237" t="s">
        <v>1261</v>
      </c>
      <c r="B1237" t="str">
        <f>VLOOKUP(Tabla10[[#This Row],[Columna1]],Tabla9[],1,0)</f>
        <v>AVILA GUTIERREZ GUADALUPE IVONNE</v>
      </c>
      <c r="C1237" t="s">
        <v>188</v>
      </c>
      <c r="D1237" t="str">
        <f>VLOOKUP(Tabla10[[#This Row],[Columna1]],Tabla9[],8,0)</f>
        <v>JEFE   DEL DEPTO ADMINISTRATIVO PRESIDENCIA MUNICIPAL</v>
      </c>
      <c r="E1237" t="s">
        <v>210</v>
      </c>
      <c r="F1237" t="e">
        <f>VLOOKUP(Tabla10[[#This Row],[Columna1]],Tabla9[],33,3)</f>
        <v>#REF!</v>
      </c>
      <c r="G1237" t="str">
        <f>VLOOKUP(Tabla10[[#This Row],[Columna1]],Tabla9[],3,0)</f>
        <v xml:space="preserve">JEFE DE DEPARTAMENTO </v>
      </c>
      <c r="H1237" t="s">
        <v>60</v>
      </c>
    </row>
    <row r="1238" spans="1:8" hidden="1" x14ac:dyDescent="0.25">
      <c r="A1238" t="s">
        <v>1262</v>
      </c>
      <c r="B1238" t="e">
        <f>VLOOKUP(Tabla10[[#This Row],[Columna1]],Tabla9[],1,0)</f>
        <v>#N/A</v>
      </c>
      <c r="C1238" t="s">
        <v>188</v>
      </c>
      <c r="D1238" t="e">
        <f>VLOOKUP(Tabla10[[#This Row],[Columna1]],Tabla9[],8,0)</f>
        <v>#N/A</v>
      </c>
      <c r="E1238" t="s">
        <v>205</v>
      </c>
      <c r="F1238" t="e">
        <f>VLOOKUP(Tabla10[[#This Row],[Columna1]],Tabla9[],33,3)</f>
        <v>#REF!</v>
      </c>
      <c r="G1238" t="e">
        <f>VLOOKUP(Tabla10[[#This Row],[Columna1]],Tabla9[],3,0)</f>
        <v>#N/A</v>
      </c>
      <c r="H1238" t="s">
        <v>201</v>
      </c>
    </row>
    <row r="1239" spans="1:8" hidden="1" x14ac:dyDescent="0.25">
      <c r="A1239" t="s">
        <v>1263</v>
      </c>
      <c r="B1239" t="e">
        <f>VLOOKUP(Tabla10[[#This Row],[Columna1]],Tabla9[],1,0)</f>
        <v>#N/A</v>
      </c>
      <c r="C1239" t="s">
        <v>188</v>
      </c>
      <c r="D1239" t="e">
        <f>VLOOKUP(Tabla10[[#This Row],[Columna1]],Tabla9[],8,0)</f>
        <v>#N/A</v>
      </c>
      <c r="E1239" t="s">
        <v>192</v>
      </c>
      <c r="F1239" t="e">
        <f>VLOOKUP(Tabla10[[#This Row],[Columna1]],Tabla9[],33,3)</f>
        <v>#REF!</v>
      </c>
      <c r="G1239" t="e">
        <f>VLOOKUP(Tabla10[[#This Row],[Columna1]],Tabla9[],3,0)</f>
        <v>#N/A</v>
      </c>
      <c r="H1239" t="s">
        <v>193</v>
      </c>
    </row>
    <row r="1240" spans="1:8" hidden="1" x14ac:dyDescent="0.25">
      <c r="A1240" t="s">
        <v>1264</v>
      </c>
      <c r="B1240" t="e">
        <f>VLOOKUP(Tabla10[[#This Row],[Columna1]],Tabla9[],1,0)</f>
        <v>#N/A</v>
      </c>
      <c r="C1240" t="s">
        <v>188</v>
      </c>
      <c r="D1240" t="e">
        <f>VLOOKUP(Tabla10[[#This Row],[Columna1]],Tabla9[],8,0)</f>
        <v>#N/A</v>
      </c>
      <c r="E1240" t="s">
        <v>190</v>
      </c>
      <c r="F1240" t="e">
        <f>VLOOKUP(Tabla10[[#This Row],[Columna1]],Tabla9[],33,3)</f>
        <v>#REF!</v>
      </c>
      <c r="G1240" t="e">
        <f>VLOOKUP(Tabla10[[#This Row],[Columna1]],Tabla9[],3,0)</f>
        <v>#N/A</v>
      </c>
      <c r="H1240" t="s">
        <v>216</v>
      </c>
    </row>
    <row r="1241" spans="1:8" hidden="1" x14ac:dyDescent="0.25">
      <c r="A1241" t="s">
        <v>1265</v>
      </c>
      <c r="B1241" t="e">
        <f>VLOOKUP(Tabla10[[#This Row],[Columna1]],Tabla9[],1,0)</f>
        <v>#N/A</v>
      </c>
      <c r="C1241" t="s">
        <v>188</v>
      </c>
      <c r="D1241" t="e">
        <f>VLOOKUP(Tabla10[[#This Row],[Columna1]],Tabla9[],8,0)</f>
        <v>#N/A</v>
      </c>
      <c r="E1241" t="s">
        <v>223</v>
      </c>
      <c r="F1241" t="e">
        <f>VLOOKUP(Tabla10[[#This Row],[Columna1]],Tabla9[],33,3)</f>
        <v>#REF!</v>
      </c>
      <c r="G1241" t="e">
        <f>VLOOKUP(Tabla10[[#This Row],[Columna1]],Tabla9[],3,0)</f>
        <v>#N/A</v>
      </c>
      <c r="H1241" t="s">
        <v>45</v>
      </c>
    </row>
    <row r="1242" spans="1:8" hidden="1" x14ac:dyDescent="0.25">
      <c r="A1242" t="s">
        <v>1266</v>
      </c>
      <c r="B1242" t="e">
        <f>VLOOKUP(Tabla10[[#This Row],[Columna1]],Tabla9[],1,0)</f>
        <v>#N/A</v>
      </c>
      <c r="C1242" t="s">
        <v>188</v>
      </c>
      <c r="D1242" t="e">
        <f>VLOOKUP(Tabla10[[#This Row],[Columna1]],Tabla9[],8,0)</f>
        <v>#N/A</v>
      </c>
      <c r="E1242" t="s">
        <v>192</v>
      </c>
      <c r="F1242" t="e">
        <f>VLOOKUP(Tabla10[[#This Row],[Columna1]],Tabla9[],33,3)</f>
        <v>#REF!</v>
      </c>
      <c r="G1242" t="e">
        <f>VLOOKUP(Tabla10[[#This Row],[Columna1]],Tabla9[],3,0)</f>
        <v>#N/A</v>
      </c>
      <c r="H1242" t="s">
        <v>193</v>
      </c>
    </row>
    <row r="1243" spans="1:8" hidden="1" x14ac:dyDescent="0.25">
      <c r="A1243" t="s">
        <v>1267</v>
      </c>
      <c r="B1243" t="e">
        <f>VLOOKUP(Tabla10[[#This Row],[Columna1]],Tabla9[],1,0)</f>
        <v>#N/A</v>
      </c>
      <c r="C1243" t="s">
        <v>188</v>
      </c>
      <c r="D1243" t="e">
        <f>VLOOKUP(Tabla10[[#This Row],[Columna1]],Tabla9[],8,0)</f>
        <v>#N/A</v>
      </c>
      <c r="E1243" t="s">
        <v>224</v>
      </c>
      <c r="F1243" t="e">
        <f>VLOOKUP(Tabla10[[#This Row],[Columna1]],Tabla9[],33,3)</f>
        <v>#REF!</v>
      </c>
      <c r="G1243" t="e">
        <f>VLOOKUP(Tabla10[[#This Row],[Columna1]],Tabla9[],3,0)</f>
        <v>#N/A</v>
      </c>
      <c r="H1243" t="s">
        <v>41</v>
      </c>
    </row>
    <row r="1244" spans="1:8" hidden="1" x14ac:dyDescent="0.25">
      <c r="A1244" t="s">
        <v>1268</v>
      </c>
      <c r="B1244" t="str">
        <f>VLOOKUP(Tabla10[[#This Row],[Columna1]],Tabla9[],1,0)</f>
        <v>ARISTI LARA SALVADOR RODOLFO</v>
      </c>
      <c r="C1244" t="s">
        <v>188</v>
      </c>
      <c r="D1244" t="str">
        <f>VLOOKUP(Tabla10[[#This Row],[Columna1]],Tabla9[],8,0)</f>
        <v>JEFE  DE DEPARTAMENTO DE ATENCION CIUDADANA Y ENLACE DE ORGANISMOS SOCIALES</v>
      </c>
      <c r="E1244" t="s">
        <v>224</v>
      </c>
      <c r="F1244" t="e">
        <f>VLOOKUP(Tabla10[[#This Row],[Columna1]],Tabla9[],33,3)</f>
        <v>#REF!</v>
      </c>
      <c r="G1244" t="str">
        <f>VLOOKUP(Tabla10[[#This Row],[Columna1]],Tabla9[],3,0)</f>
        <v>JEFE DE DEPARTAMENTO</v>
      </c>
      <c r="H1244" t="s">
        <v>60</v>
      </c>
    </row>
    <row r="1245" spans="1:8" hidden="1" x14ac:dyDescent="0.25">
      <c r="A1245" t="s">
        <v>1269</v>
      </c>
      <c r="B1245" t="e">
        <f>VLOOKUP(Tabla10[[#This Row],[Columna1]],Tabla9[],1,0)</f>
        <v>#N/A</v>
      </c>
      <c r="C1245" t="s">
        <v>188</v>
      </c>
      <c r="D1245" t="e">
        <f>VLOOKUP(Tabla10[[#This Row],[Columna1]],Tabla9[],8,0)</f>
        <v>#N/A</v>
      </c>
      <c r="E1245" t="s">
        <v>192</v>
      </c>
      <c r="F1245" t="e">
        <f>VLOOKUP(Tabla10[[#This Row],[Columna1]],Tabla9[],33,3)</f>
        <v>#REF!</v>
      </c>
      <c r="G1245" t="e">
        <f>VLOOKUP(Tabla10[[#This Row],[Columna1]],Tabla9[],3,0)</f>
        <v>#N/A</v>
      </c>
      <c r="H1245" t="s">
        <v>193</v>
      </c>
    </row>
    <row r="1246" spans="1:8" hidden="1" x14ac:dyDescent="0.25">
      <c r="A1246" t="s">
        <v>4309</v>
      </c>
      <c r="B1246" t="e">
        <f>VLOOKUP(Tabla10[[#This Row],[Columna1]],Tabla9[],1,0)</f>
        <v>#N/A</v>
      </c>
      <c r="C1246" t="s">
        <v>188</v>
      </c>
      <c r="D1246" t="e">
        <f>VLOOKUP(Tabla10[[#This Row],[Columna1]],Tabla9[],8,0)</f>
        <v>#N/A</v>
      </c>
      <c r="E1246" t="s">
        <v>204</v>
      </c>
      <c r="F1246" t="e">
        <f>VLOOKUP(Tabla10[[#This Row],[Columna1]],Tabla9[],33,3)</f>
        <v>#REF!</v>
      </c>
      <c r="G1246" t="e">
        <f>VLOOKUP(Tabla10[[#This Row],[Columna1]],Tabla9[],3,0)</f>
        <v>#N/A</v>
      </c>
      <c r="H1246" t="s">
        <v>36</v>
      </c>
    </row>
    <row r="1247" spans="1:8" hidden="1" x14ac:dyDescent="0.25">
      <c r="A1247" t="s">
        <v>1270</v>
      </c>
      <c r="B1247" t="e">
        <f>VLOOKUP(Tabla10[[#This Row],[Columna1]],Tabla9[],1,0)</f>
        <v>#N/A</v>
      </c>
      <c r="C1247" t="s">
        <v>188</v>
      </c>
      <c r="D1247" t="e">
        <f>VLOOKUP(Tabla10[[#This Row],[Columna1]],Tabla9[],8,0)</f>
        <v>#N/A</v>
      </c>
      <c r="E1247" t="s">
        <v>198</v>
      </c>
      <c r="F1247" t="e">
        <f>VLOOKUP(Tabla10[[#This Row],[Columna1]],Tabla9[],33,3)</f>
        <v>#REF!</v>
      </c>
      <c r="G1247" t="e">
        <f>VLOOKUP(Tabla10[[#This Row],[Columna1]],Tabla9[],3,0)</f>
        <v>#N/A</v>
      </c>
      <c r="H1247" t="s">
        <v>193</v>
      </c>
    </row>
    <row r="1248" spans="1:8" hidden="1" x14ac:dyDescent="0.25">
      <c r="A1248" t="s">
        <v>1271</v>
      </c>
      <c r="B1248" t="e">
        <f>VLOOKUP(Tabla10[[#This Row],[Columna1]],Tabla9[],1,0)</f>
        <v>#N/A</v>
      </c>
      <c r="C1248" t="s">
        <v>188</v>
      </c>
      <c r="D1248" t="e">
        <f>VLOOKUP(Tabla10[[#This Row],[Columna1]],Tabla9[],8,0)</f>
        <v>#N/A</v>
      </c>
      <c r="E1248" t="s">
        <v>198</v>
      </c>
      <c r="F1248" t="e">
        <f>VLOOKUP(Tabla10[[#This Row],[Columna1]],Tabla9[],33,3)</f>
        <v>#REF!</v>
      </c>
      <c r="G1248" t="e">
        <f>VLOOKUP(Tabla10[[#This Row],[Columna1]],Tabla9[],3,0)</f>
        <v>#N/A</v>
      </c>
      <c r="H1248" t="s">
        <v>193</v>
      </c>
    </row>
    <row r="1249" spans="1:8" hidden="1" x14ac:dyDescent="0.25">
      <c r="A1249" t="s">
        <v>1272</v>
      </c>
      <c r="B1249" t="e">
        <f>VLOOKUP(Tabla10[[#This Row],[Columna1]],Tabla9[],1,0)</f>
        <v>#N/A</v>
      </c>
      <c r="C1249" t="s">
        <v>188</v>
      </c>
      <c r="D1249" t="e">
        <f>VLOOKUP(Tabla10[[#This Row],[Columna1]],Tabla9[],8,0)</f>
        <v>#N/A</v>
      </c>
      <c r="E1249" t="s">
        <v>211</v>
      </c>
      <c r="F1249" t="e">
        <f>VLOOKUP(Tabla10[[#This Row],[Columna1]],Tabla9[],33,3)</f>
        <v>#REF!</v>
      </c>
      <c r="G1249" t="e">
        <f>VLOOKUP(Tabla10[[#This Row],[Columna1]],Tabla9[],3,0)</f>
        <v>#N/A</v>
      </c>
      <c r="H1249" t="s">
        <v>212</v>
      </c>
    </row>
    <row r="1250" spans="1:8" hidden="1" x14ac:dyDescent="0.25">
      <c r="A1250" t="s">
        <v>1273</v>
      </c>
      <c r="B1250" t="e">
        <f>VLOOKUP(Tabla10[[#This Row],[Columna1]],Tabla9[],1,0)</f>
        <v>#N/A</v>
      </c>
      <c r="C1250" t="s">
        <v>188</v>
      </c>
      <c r="D1250" t="e">
        <f>VLOOKUP(Tabla10[[#This Row],[Columna1]],Tabla9[],8,0)</f>
        <v>#N/A</v>
      </c>
      <c r="E1250" t="s">
        <v>199</v>
      </c>
      <c r="F1250" t="e">
        <f>VLOOKUP(Tabla10[[#This Row],[Columna1]],Tabla9[],33,3)</f>
        <v>#REF!</v>
      </c>
      <c r="G1250" t="e">
        <f>VLOOKUP(Tabla10[[#This Row],[Columna1]],Tabla9[],3,0)</f>
        <v>#N/A</v>
      </c>
      <c r="H1250" t="s">
        <v>193</v>
      </c>
    </row>
    <row r="1251" spans="1:8" hidden="1" x14ac:dyDescent="0.25">
      <c r="A1251" t="s">
        <v>4443</v>
      </c>
      <c r="B1251" t="e">
        <f>VLOOKUP(Tabla10[[#This Row],[Columna1]],Tabla9[],1,0)</f>
        <v>#N/A</v>
      </c>
      <c r="C1251" t="s">
        <v>188</v>
      </c>
      <c r="D1251" t="e">
        <f>VLOOKUP(Tabla10[[#This Row],[Columna1]],Tabla9[],8,0)</f>
        <v>#N/A</v>
      </c>
      <c r="E1251" t="s">
        <v>202</v>
      </c>
      <c r="F1251" t="e">
        <f>VLOOKUP(Tabla10[[#This Row],[Columna1]],Tabla9[],33,3)</f>
        <v>#REF!</v>
      </c>
      <c r="G1251" t="e">
        <f>VLOOKUP(Tabla10[[#This Row],[Columna1]],Tabla9[],3,0)</f>
        <v>#N/A</v>
      </c>
      <c r="H1251" t="s">
        <v>193</v>
      </c>
    </row>
    <row r="1252" spans="1:8" hidden="1" x14ac:dyDescent="0.25">
      <c r="A1252" t="s">
        <v>1274</v>
      </c>
      <c r="B1252" t="e">
        <f>VLOOKUP(Tabla10[[#This Row],[Columna1]],Tabla9[],1,0)</f>
        <v>#N/A</v>
      </c>
      <c r="C1252" t="s">
        <v>188</v>
      </c>
      <c r="D1252" t="e">
        <f>VLOOKUP(Tabla10[[#This Row],[Columna1]],Tabla9[],8,0)</f>
        <v>#N/A</v>
      </c>
      <c r="E1252" t="s">
        <v>218</v>
      </c>
      <c r="F1252" t="e">
        <f>VLOOKUP(Tabla10[[#This Row],[Columna1]],Tabla9[],33,3)</f>
        <v>#REF!</v>
      </c>
      <c r="G1252" t="e">
        <f>VLOOKUP(Tabla10[[#This Row],[Columna1]],Tabla9[],3,0)</f>
        <v>#N/A</v>
      </c>
      <c r="H1252" t="s">
        <v>201</v>
      </c>
    </row>
    <row r="1253" spans="1:8" hidden="1" x14ac:dyDescent="0.25">
      <c r="A1253" t="s">
        <v>1275</v>
      </c>
      <c r="B1253" t="e">
        <f>VLOOKUP(Tabla10[[#This Row],[Columna1]],Tabla9[],1,0)</f>
        <v>#N/A</v>
      </c>
      <c r="C1253" t="s">
        <v>188</v>
      </c>
      <c r="D1253" t="e">
        <f>VLOOKUP(Tabla10[[#This Row],[Columna1]],Tabla9[],8,0)</f>
        <v>#N/A</v>
      </c>
      <c r="E1253" t="s">
        <v>205</v>
      </c>
      <c r="F1253" t="e">
        <f>VLOOKUP(Tabla10[[#This Row],[Columna1]],Tabla9[],33,3)</f>
        <v>#N/A</v>
      </c>
      <c r="G1253" t="e">
        <f>VLOOKUP(Tabla10[[#This Row],[Columna1]],Tabla9[],3,0)</f>
        <v>#N/A</v>
      </c>
      <c r="H1253" t="s">
        <v>193</v>
      </c>
    </row>
    <row r="1254" spans="1:8" hidden="1" x14ac:dyDescent="0.25">
      <c r="A1254" t="s">
        <v>1276</v>
      </c>
      <c r="B1254" t="e">
        <f>VLOOKUP(Tabla10[[#This Row],[Columna1]],Tabla9[],1,0)</f>
        <v>#N/A</v>
      </c>
      <c r="C1254" t="s">
        <v>188</v>
      </c>
      <c r="D1254" t="e">
        <f>VLOOKUP(Tabla10[[#This Row],[Columna1]],Tabla9[],8,0)</f>
        <v>#N/A</v>
      </c>
      <c r="E1254" t="s">
        <v>205</v>
      </c>
      <c r="F1254" t="e">
        <f>VLOOKUP(Tabla10[[#This Row],[Columna1]],Tabla9[],33,3)</f>
        <v>#N/A</v>
      </c>
      <c r="G1254" t="e">
        <f>VLOOKUP(Tabla10[[#This Row],[Columna1]],Tabla9[],3,0)</f>
        <v>#N/A</v>
      </c>
      <c r="H1254" t="s">
        <v>193</v>
      </c>
    </row>
    <row r="1255" spans="1:8" hidden="1" x14ac:dyDescent="0.25">
      <c r="A1255" t="s">
        <v>1277</v>
      </c>
      <c r="B1255" t="e">
        <f>VLOOKUP(Tabla10[[#This Row],[Columna1]],Tabla9[],1,0)</f>
        <v>#N/A</v>
      </c>
      <c r="C1255" t="s">
        <v>188</v>
      </c>
      <c r="D1255" t="e">
        <f>VLOOKUP(Tabla10[[#This Row],[Columna1]],Tabla9[],8,0)</f>
        <v>#N/A</v>
      </c>
      <c r="E1255" t="s">
        <v>213</v>
      </c>
      <c r="F1255" t="e">
        <f>VLOOKUP(Tabla10[[#This Row],[Columna1]],Tabla9[],33,3)</f>
        <v>#N/A</v>
      </c>
      <c r="G1255" t="e">
        <f>VLOOKUP(Tabla10[[#This Row],[Columna1]],Tabla9[],3,0)</f>
        <v>#N/A</v>
      </c>
      <c r="H1255" t="s">
        <v>45</v>
      </c>
    </row>
    <row r="1256" spans="1:8" hidden="1" x14ac:dyDescent="0.25">
      <c r="A1256" t="s">
        <v>4408</v>
      </c>
      <c r="B1256" t="e">
        <f>VLOOKUP(Tabla10[[#This Row],[Columna1]],Tabla9[],1,0)</f>
        <v>#N/A</v>
      </c>
      <c r="C1256" t="s">
        <v>188</v>
      </c>
      <c r="D1256" t="e">
        <f>VLOOKUP(Tabla10[[#This Row],[Columna1]],Tabla9[],8,0)</f>
        <v>#N/A</v>
      </c>
      <c r="E1256" t="s">
        <v>214</v>
      </c>
      <c r="F1256" t="e">
        <f>VLOOKUP(Tabla10[[#This Row],[Columna1]],Tabla9[],33,3)</f>
        <v>#N/A</v>
      </c>
      <c r="G1256" t="e">
        <f>VLOOKUP(Tabla10[[#This Row],[Columna1]],Tabla9[],3,0)</f>
        <v>#N/A</v>
      </c>
      <c r="H1256" t="s">
        <v>201</v>
      </c>
    </row>
    <row r="1257" spans="1:8" hidden="1" x14ac:dyDescent="0.25">
      <c r="A1257" t="s">
        <v>4453</v>
      </c>
      <c r="B1257" t="e">
        <f>VLOOKUP(Tabla10[[#This Row],[Columna1]],Tabla9[],1,0)</f>
        <v>#N/A</v>
      </c>
      <c r="C1257" t="s">
        <v>188</v>
      </c>
      <c r="D1257" t="e">
        <f>VLOOKUP(Tabla10[[#This Row],[Columna1]],Tabla9[],8,0)</f>
        <v>#N/A</v>
      </c>
      <c r="E1257" t="s">
        <v>202</v>
      </c>
      <c r="F1257" t="e">
        <f>VLOOKUP(Tabla10[[#This Row],[Columna1]],Tabla9[],33,3)</f>
        <v>#N/A</v>
      </c>
      <c r="G1257" t="e">
        <f>VLOOKUP(Tabla10[[#This Row],[Columna1]],Tabla9[],3,0)</f>
        <v>#N/A</v>
      </c>
      <c r="H1257" t="s">
        <v>193</v>
      </c>
    </row>
    <row r="1258" spans="1:8" hidden="1" x14ac:dyDescent="0.25">
      <c r="A1258" t="s">
        <v>1278</v>
      </c>
      <c r="B1258" t="e">
        <f>VLOOKUP(Tabla10[[#This Row],[Columna1]],Tabla9[],1,0)</f>
        <v>#N/A</v>
      </c>
      <c r="C1258" t="s">
        <v>188</v>
      </c>
      <c r="D1258" t="e">
        <f>VLOOKUP(Tabla10[[#This Row],[Columna1]],Tabla9[],8,0)</f>
        <v>#N/A</v>
      </c>
      <c r="E1258" t="s">
        <v>202</v>
      </c>
      <c r="F1258" t="e">
        <f>VLOOKUP(Tabla10[[#This Row],[Columna1]],Tabla9[],33,3)</f>
        <v>#N/A</v>
      </c>
      <c r="G1258" t="e">
        <f>VLOOKUP(Tabla10[[#This Row],[Columna1]],Tabla9[],3,0)</f>
        <v>#N/A</v>
      </c>
      <c r="H1258" t="s">
        <v>193</v>
      </c>
    </row>
    <row r="1259" spans="1:8" hidden="1" x14ac:dyDescent="0.25">
      <c r="A1259" t="s">
        <v>1279</v>
      </c>
      <c r="B1259" t="e">
        <f>VLOOKUP(Tabla10[[#This Row],[Columna1]],Tabla9[],1,0)</f>
        <v>#N/A</v>
      </c>
      <c r="C1259" t="s">
        <v>188</v>
      </c>
      <c r="D1259" t="e">
        <f>VLOOKUP(Tabla10[[#This Row],[Columna1]],Tabla9[],8,0)</f>
        <v>#N/A</v>
      </c>
      <c r="E1259" t="s">
        <v>190</v>
      </c>
      <c r="F1259" t="e">
        <f>VLOOKUP(Tabla10[[#This Row],[Columna1]],Tabla9[],33,3)</f>
        <v>#N/A</v>
      </c>
      <c r="G1259" t="e">
        <f>VLOOKUP(Tabla10[[#This Row],[Columna1]],Tabla9[],3,0)</f>
        <v>#N/A</v>
      </c>
      <c r="H1259" t="s">
        <v>216</v>
      </c>
    </row>
    <row r="1260" spans="1:8" hidden="1" x14ac:dyDescent="0.25">
      <c r="A1260" t="s">
        <v>1280</v>
      </c>
      <c r="B1260" t="e">
        <f>VLOOKUP(Tabla10[[#This Row],[Columna1]],Tabla9[],1,0)</f>
        <v>#N/A</v>
      </c>
      <c r="C1260" t="s">
        <v>188</v>
      </c>
      <c r="D1260" t="e">
        <f>VLOOKUP(Tabla10[[#This Row],[Columna1]],Tabla9[],8,0)</f>
        <v>#N/A</v>
      </c>
      <c r="E1260" t="s">
        <v>199</v>
      </c>
      <c r="F1260" t="e">
        <f>VLOOKUP(Tabla10[[#This Row],[Columna1]],Tabla9[],33,3)</f>
        <v>#REF!</v>
      </c>
      <c r="G1260" t="e">
        <f>VLOOKUP(Tabla10[[#This Row],[Columna1]],Tabla9[],3,0)</f>
        <v>#N/A</v>
      </c>
      <c r="H1260" t="s">
        <v>193</v>
      </c>
    </row>
    <row r="1261" spans="1:8" hidden="1" x14ac:dyDescent="0.25">
      <c r="A1261" t="s">
        <v>1281</v>
      </c>
      <c r="B1261" t="e">
        <f>VLOOKUP(Tabla10[[#This Row],[Columna1]],Tabla9[],1,0)</f>
        <v>#N/A</v>
      </c>
      <c r="C1261" t="s">
        <v>188</v>
      </c>
      <c r="D1261" t="e">
        <f>VLOOKUP(Tabla10[[#This Row],[Columna1]],Tabla9[],8,0)</f>
        <v>#N/A</v>
      </c>
      <c r="E1261" t="s">
        <v>203</v>
      </c>
      <c r="F1261" t="e">
        <f>VLOOKUP(Tabla10[[#This Row],[Columna1]],Tabla9[],33,3)</f>
        <v>#N/A</v>
      </c>
      <c r="G1261" t="e">
        <f>VLOOKUP(Tabla10[[#This Row],[Columna1]],Tabla9[],3,0)</f>
        <v>#N/A</v>
      </c>
      <c r="H1261" t="s">
        <v>201</v>
      </c>
    </row>
    <row r="1262" spans="1:8" hidden="1" x14ac:dyDescent="0.25">
      <c r="A1262" t="s">
        <v>1282</v>
      </c>
      <c r="B1262" t="e">
        <f>VLOOKUP(Tabla10[[#This Row],[Columna1]],Tabla9[],1,0)</f>
        <v>#N/A</v>
      </c>
      <c r="C1262" t="s">
        <v>188</v>
      </c>
      <c r="D1262" t="e">
        <f>VLOOKUP(Tabla10[[#This Row],[Columna1]],Tabla9[],8,0)</f>
        <v>#N/A</v>
      </c>
      <c r="E1262" t="s">
        <v>214</v>
      </c>
      <c r="F1262" t="e">
        <f>VLOOKUP(Tabla10[[#This Row],[Columna1]],Tabla9[],33,3)</f>
        <v>#N/A</v>
      </c>
      <c r="G1262" t="e">
        <f>VLOOKUP(Tabla10[[#This Row],[Columna1]],Tabla9[],3,0)</f>
        <v>#N/A</v>
      </c>
      <c r="H1262" t="s">
        <v>193</v>
      </c>
    </row>
    <row r="1263" spans="1:8" hidden="1" x14ac:dyDescent="0.25">
      <c r="A1263" t="s">
        <v>4418</v>
      </c>
      <c r="B1263" t="e">
        <f>VLOOKUP(Tabla10[[#This Row],[Columna1]],Tabla9[],1,0)</f>
        <v>#N/A</v>
      </c>
      <c r="C1263" t="s">
        <v>188</v>
      </c>
      <c r="D1263" t="e">
        <f>VLOOKUP(Tabla10[[#This Row],[Columna1]],Tabla9[],8,0)</f>
        <v>#N/A</v>
      </c>
      <c r="E1263" t="s">
        <v>202</v>
      </c>
      <c r="F1263" t="e">
        <f>VLOOKUP(Tabla10[[#This Row],[Columna1]],Tabla9[],33,3)</f>
        <v>#N/A</v>
      </c>
      <c r="G1263" t="e">
        <f>VLOOKUP(Tabla10[[#This Row],[Columna1]],Tabla9[],3,0)</f>
        <v>#N/A</v>
      </c>
      <c r="H1263" t="s">
        <v>201</v>
      </c>
    </row>
    <row r="1264" spans="1:8" hidden="1" x14ac:dyDescent="0.25">
      <c r="A1264" t="s">
        <v>1283</v>
      </c>
      <c r="B1264" t="e">
        <f>VLOOKUP(Tabla10[[#This Row],[Columna1]],Tabla9[],1,0)</f>
        <v>#N/A</v>
      </c>
      <c r="C1264" t="s">
        <v>188</v>
      </c>
      <c r="D1264" t="e">
        <f>VLOOKUP(Tabla10[[#This Row],[Columna1]],Tabla9[],8,0)</f>
        <v>#N/A</v>
      </c>
      <c r="E1264" t="s">
        <v>225</v>
      </c>
      <c r="F1264" t="e">
        <f>VLOOKUP(Tabla10[[#This Row],[Columna1]],Tabla9[],33,3)</f>
        <v>#N/A</v>
      </c>
      <c r="G1264" t="e">
        <f>VLOOKUP(Tabla10[[#This Row],[Columna1]],Tabla9[],3,0)</f>
        <v>#N/A</v>
      </c>
      <c r="H1264" t="s">
        <v>36</v>
      </c>
    </row>
    <row r="1265" spans="1:8" hidden="1" x14ac:dyDescent="0.25">
      <c r="A1265" t="s">
        <v>1284</v>
      </c>
      <c r="B1265" t="e">
        <f>VLOOKUP(Tabla10[[#This Row],[Columna1]],Tabla9[],1,0)</f>
        <v>#N/A</v>
      </c>
      <c r="C1265" t="s">
        <v>188</v>
      </c>
      <c r="D1265" t="e">
        <f>VLOOKUP(Tabla10[[#This Row],[Columna1]],Tabla9[],8,0)</f>
        <v>#N/A</v>
      </c>
      <c r="E1265" t="s">
        <v>192</v>
      </c>
      <c r="F1265" t="e">
        <f>VLOOKUP(Tabla10[[#This Row],[Columna1]],Tabla9[],33,3)</f>
        <v>#N/A</v>
      </c>
      <c r="G1265" t="e">
        <f>VLOOKUP(Tabla10[[#This Row],[Columna1]],Tabla9[],3,0)</f>
        <v>#N/A</v>
      </c>
      <c r="H1265" t="s">
        <v>201</v>
      </c>
    </row>
    <row r="1266" spans="1:8" hidden="1" x14ac:dyDescent="0.25">
      <c r="A1266" t="s">
        <v>1285</v>
      </c>
      <c r="B1266" t="e">
        <f>VLOOKUP(Tabla10[[#This Row],[Columna1]],Tabla9[],1,0)</f>
        <v>#N/A</v>
      </c>
      <c r="C1266" t="s">
        <v>188</v>
      </c>
      <c r="D1266" t="e">
        <f>VLOOKUP(Tabla10[[#This Row],[Columna1]],Tabla9[],8,0)</f>
        <v>#N/A</v>
      </c>
      <c r="E1266" t="s">
        <v>211</v>
      </c>
      <c r="F1266" t="e">
        <f>VLOOKUP(Tabla10[[#This Row],[Columna1]],Tabla9[],33,3)</f>
        <v>#N/A</v>
      </c>
      <c r="G1266" t="e">
        <f>VLOOKUP(Tabla10[[#This Row],[Columna1]],Tabla9[],3,0)</f>
        <v>#N/A</v>
      </c>
      <c r="H1266" t="s">
        <v>212</v>
      </c>
    </row>
    <row r="1267" spans="1:8" hidden="1" x14ac:dyDescent="0.25">
      <c r="A1267" t="s">
        <v>1286</v>
      </c>
      <c r="B1267" t="e">
        <f>VLOOKUP(Tabla10[[#This Row],[Columna1]],Tabla9[],1,0)</f>
        <v>#N/A</v>
      </c>
      <c r="C1267" t="s">
        <v>188</v>
      </c>
      <c r="D1267" t="e">
        <f>VLOOKUP(Tabla10[[#This Row],[Columna1]],Tabla9[],8,0)</f>
        <v>#N/A</v>
      </c>
      <c r="E1267" t="s">
        <v>226</v>
      </c>
      <c r="F1267" t="e">
        <f>VLOOKUP(Tabla10[[#This Row],[Columna1]],Tabla9[],33,3)</f>
        <v>#N/A</v>
      </c>
      <c r="G1267" t="e">
        <f>VLOOKUP(Tabla10[[#This Row],[Columna1]],Tabla9[],3,0)</f>
        <v>#N/A</v>
      </c>
      <c r="H1267" t="s">
        <v>36</v>
      </c>
    </row>
    <row r="1268" spans="1:8" hidden="1" x14ac:dyDescent="0.25">
      <c r="A1268" t="s">
        <v>1287</v>
      </c>
      <c r="B1268" t="e">
        <f>VLOOKUP(Tabla10[[#This Row],[Columna1]],Tabla9[],1,0)</f>
        <v>#N/A</v>
      </c>
      <c r="C1268" t="s">
        <v>188</v>
      </c>
      <c r="D1268" t="e">
        <f>VLOOKUP(Tabla10[[#This Row],[Columna1]],Tabla9[],8,0)</f>
        <v>#N/A</v>
      </c>
      <c r="E1268" t="s">
        <v>190</v>
      </c>
      <c r="F1268" t="e">
        <f>VLOOKUP(Tabla10[[#This Row],[Columna1]],Tabla9[],33,3)</f>
        <v>#REF!</v>
      </c>
      <c r="G1268" t="e">
        <f>VLOOKUP(Tabla10[[#This Row],[Columna1]],Tabla9[],3,0)</f>
        <v>#N/A</v>
      </c>
      <c r="H1268" t="s">
        <v>216</v>
      </c>
    </row>
    <row r="1269" spans="1:8" hidden="1" x14ac:dyDescent="0.25">
      <c r="A1269" t="s">
        <v>1288</v>
      </c>
      <c r="B1269" t="e">
        <f>VLOOKUP(Tabla10[[#This Row],[Columna1]],Tabla9[],1,0)</f>
        <v>#N/A</v>
      </c>
      <c r="C1269" t="s">
        <v>188</v>
      </c>
      <c r="D1269" t="e">
        <f>VLOOKUP(Tabla10[[#This Row],[Columna1]],Tabla9[],8,0)</f>
        <v>#N/A</v>
      </c>
      <c r="E1269" t="s">
        <v>205</v>
      </c>
      <c r="F1269" t="e">
        <f>VLOOKUP(Tabla10[[#This Row],[Columna1]],Tabla9[],33,3)</f>
        <v>#N/A</v>
      </c>
      <c r="G1269" t="e">
        <f>VLOOKUP(Tabla10[[#This Row],[Columna1]],Tabla9[],3,0)</f>
        <v>#N/A</v>
      </c>
      <c r="H1269" t="s">
        <v>193</v>
      </c>
    </row>
    <row r="1270" spans="1:8" hidden="1" x14ac:dyDescent="0.25">
      <c r="A1270" t="s">
        <v>1289</v>
      </c>
      <c r="B1270" t="e">
        <f>VLOOKUP(Tabla10[[#This Row],[Columna1]],Tabla9[],1,0)</f>
        <v>#N/A</v>
      </c>
      <c r="C1270" t="s">
        <v>188</v>
      </c>
      <c r="D1270" t="e">
        <f>VLOOKUP(Tabla10[[#This Row],[Columna1]],Tabla9[],8,0)</f>
        <v>#N/A</v>
      </c>
      <c r="E1270" t="s">
        <v>208</v>
      </c>
      <c r="F1270" t="e">
        <f>VLOOKUP(Tabla10[[#This Row],[Columna1]],Tabla9[],33,3)</f>
        <v>#N/A</v>
      </c>
      <c r="G1270" t="e">
        <f>VLOOKUP(Tabla10[[#This Row],[Columna1]],Tabla9[],3,0)</f>
        <v>#N/A</v>
      </c>
      <c r="H1270" t="s">
        <v>193</v>
      </c>
    </row>
    <row r="1271" spans="1:8" hidden="1" x14ac:dyDescent="0.25">
      <c r="A1271" t="s">
        <v>4498</v>
      </c>
      <c r="B1271" t="e">
        <f>VLOOKUP(Tabla10[[#This Row],[Columna1]],Tabla9[],1,0)</f>
        <v>#N/A</v>
      </c>
      <c r="C1271" t="s">
        <v>188</v>
      </c>
      <c r="D1271" t="e">
        <f>VLOOKUP(Tabla10[[#This Row],[Columna1]],Tabla9[],8,0)</f>
        <v>#N/A</v>
      </c>
      <c r="E1271" t="s">
        <v>199</v>
      </c>
      <c r="F1271" t="e">
        <f>VLOOKUP(Tabla10[[#This Row],[Columna1]],Tabla9[],33,3)</f>
        <v>#REF!</v>
      </c>
      <c r="G1271" t="e">
        <f>VLOOKUP(Tabla10[[#This Row],[Columna1]],Tabla9[],3,0)</f>
        <v>#N/A</v>
      </c>
      <c r="H1271" t="s">
        <v>221</v>
      </c>
    </row>
    <row r="1272" spans="1:8" hidden="1" x14ac:dyDescent="0.25">
      <c r="A1272" t="s">
        <v>1290</v>
      </c>
      <c r="B1272" t="e">
        <f>VLOOKUP(Tabla10[[#This Row],[Columna1]],Tabla9[],1,0)</f>
        <v>#N/A</v>
      </c>
      <c r="C1272" t="s">
        <v>188</v>
      </c>
      <c r="D1272" t="e">
        <f>VLOOKUP(Tabla10[[#This Row],[Columna1]],Tabla9[],8,0)</f>
        <v>#N/A</v>
      </c>
      <c r="E1272" t="s">
        <v>202</v>
      </c>
      <c r="F1272" t="e">
        <f>VLOOKUP(Tabla10[[#This Row],[Columna1]],Tabla9[],33,3)</f>
        <v>#REF!</v>
      </c>
      <c r="G1272" t="e">
        <f>VLOOKUP(Tabla10[[#This Row],[Columna1]],Tabla9[],3,0)</f>
        <v>#N/A</v>
      </c>
      <c r="H1272" t="s">
        <v>193</v>
      </c>
    </row>
    <row r="1273" spans="1:8" hidden="1" x14ac:dyDescent="0.25">
      <c r="A1273" t="s">
        <v>1291</v>
      </c>
      <c r="B1273" t="e">
        <f>VLOOKUP(Tabla10[[#This Row],[Columna1]],Tabla9[],1,0)</f>
        <v>#N/A</v>
      </c>
      <c r="C1273" t="s">
        <v>188</v>
      </c>
      <c r="D1273" t="e">
        <f>VLOOKUP(Tabla10[[#This Row],[Columna1]],Tabla9[],8,0)</f>
        <v>#N/A</v>
      </c>
      <c r="E1273" t="s">
        <v>190</v>
      </c>
      <c r="F1273" t="e">
        <f>VLOOKUP(Tabla10[[#This Row],[Columna1]],Tabla9[],33,3)</f>
        <v>#N/A</v>
      </c>
      <c r="G1273" t="e">
        <f>VLOOKUP(Tabla10[[#This Row],[Columna1]],Tabla9[],3,0)</f>
        <v>#N/A</v>
      </c>
      <c r="H1273" t="s">
        <v>191</v>
      </c>
    </row>
    <row r="1274" spans="1:8" hidden="1" x14ac:dyDescent="0.25">
      <c r="A1274" t="s">
        <v>1292</v>
      </c>
      <c r="B1274" t="e">
        <f>VLOOKUP(Tabla10[[#This Row],[Columna1]],Tabla9[],1,0)</f>
        <v>#N/A</v>
      </c>
      <c r="C1274" t="s">
        <v>188</v>
      </c>
      <c r="D1274" t="e">
        <f>VLOOKUP(Tabla10[[#This Row],[Columna1]],Tabla9[],8,0)</f>
        <v>#N/A</v>
      </c>
      <c r="E1274" t="s">
        <v>199</v>
      </c>
      <c r="F1274" t="e">
        <f>VLOOKUP(Tabla10[[#This Row],[Columna1]],Tabla9[],33,3)</f>
        <v>#N/A</v>
      </c>
      <c r="G1274" t="e">
        <f>VLOOKUP(Tabla10[[#This Row],[Columna1]],Tabla9[],3,0)</f>
        <v>#N/A</v>
      </c>
      <c r="H1274" t="s">
        <v>201</v>
      </c>
    </row>
    <row r="1275" spans="1:8" hidden="1" x14ac:dyDescent="0.25">
      <c r="A1275" t="s">
        <v>1293</v>
      </c>
      <c r="B1275" t="str">
        <f>VLOOKUP(Tabla10[[#This Row],[Columna1]],Tabla9[],1,0)</f>
        <v>AGUILAR GUTIERREZ MARTHA SUGEY</v>
      </c>
      <c r="C1275" t="s">
        <v>188</v>
      </c>
      <c r="D1275" t="str">
        <f>VLOOKUP(Tabla10[[#This Row],[Columna1]],Tabla9[],8,0)</f>
        <v>JEFE  DEL DEPTO DE ANALISIS CRIMINAL</v>
      </c>
      <c r="E1275" t="s">
        <v>197</v>
      </c>
      <c r="F1275" t="e">
        <f>VLOOKUP(Tabla10[[#This Row],[Columna1]],Tabla9[],33,3)</f>
        <v>#N/A</v>
      </c>
      <c r="G1275" t="str">
        <f>VLOOKUP(Tabla10[[#This Row],[Columna1]],Tabla9[],3,0)</f>
        <v>JEFE DE DEPARTAMENTO</v>
      </c>
      <c r="H1275" t="s">
        <v>60</v>
      </c>
    </row>
    <row r="1276" spans="1:8" hidden="1" x14ac:dyDescent="0.25">
      <c r="A1276" t="s">
        <v>1294</v>
      </c>
      <c r="B1276" t="e">
        <f>VLOOKUP(Tabla10[[#This Row],[Columna1]],Tabla9[],1,0)</f>
        <v>#N/A</v>
      </c>
      <c r="C1276" t="s">
        <v>188</v>
      </c>
      <c r="D1276" t="e">
        <f>VLOOKUP(Tabla10[[#This Row],[Columna1]],Tabla9[],8,0)</f>
        <v>#N/A</v>
      </c>
      <c r="E1276" t="s">
        <v>206</v>
      </c>
      <c r="F1276" t="e">
        <f>VLOOKUP(Tabla10[[#This Row],[Columna1]],Tabla9[],33,3)</f>
        <v>#N/A</v>
      </c>
      <c r="G1276" t="e">
        <f>VLOOKUP(Tabla10[[#This Row],[Columna1]],Tabla9[],3,0)</f>
        <v>#N/A</v>
      </c>
      <c r="H1276" t="s">
        <v>193</v>
      </c>
    </row>
    <row r="1277" spans="1:8" hidden="1" x14ac:dyDescent="0.25">
      <c r="A1277" t="s">
        <v>1295</v>
      </c>
      <c r="B1277" t="e">
        <f>VLOOKUP(Tabla10[[#This Row],[Columna1]],Tabla9[],1,0)</f>
        <v>#N/A</v>
      </c>
      <c r="C1277" t="s">
        <v>188</v>
      </c>
      <c r="D1277" t="e">
        <f>VLOOKUP(Tabla10[[#This Row],[Columna1]],Tabla9[],8,0)</f>
        <v>#N/A</v>
      </c>
      <c r="E1277" t="s">
        <v>199</v>
      </c>
      <c r="F1277" t="e">
        <f>VLOOKUP(Tabla10[[#This Row],[Columna1]],Tabla9[],33,3)</f>
        <v>#N/A</v>
      </c>
      <c r="G1277" t="e">
        <f>VLOOKUP(Tabla10[[#This Row],[Columna1]],Tabla9[],3,0)</f>
        <v>#N/A</v>
      </c>
      <c r="H1277" t="s">
        <v>217</v>
      </c>
    </row>
    <row r="1278" spans="1:8" hidden="1" x14ac:dyDescent="0.25">
      <c r="A1278" t="s">
        <v>1296</v>
      </c>
      <c r="B1278" t="e">
        <f>VLOOKUP(Tabla10[[#This Row],[Columna1]],Tabla9[],1,0)</f>
        <v>#N/A</v>
      </c>
      <c r="C1278" t="s">
        <v>188</v>
      </c>
      <c r="D1278" t="e">
        <f>VLOOKUP(Tabla10[[#This Row],[Columna1]],Tabla9[],8,0)</f>
        <v>#N/A</v>
      </c>
      <c r="E1278" t="s">
        <v>214</v>
      </c>
      <c r="F1278" t="e">
        <f>VLOOKUP(Tabla10[[#This Row],[Columna1]],Tabla9[],33,3)</f>
        <v>#REF!</v>
      </c>
      <c r="G1278" t="e">
        <f>VLOOKUP(Tabla10[[#This Row],[Columna1]],Tabla9[],3,0)</f>
        <v>#N/A</v>
      </c>
      <c r="H1278" t="s">
        <v>217</v>
      </c>
    </row>
    <row r="1279" spans="1:8" hidden="1" x14ac:dyDescent="0.25">
      <c r="A1279" t="s">
        <v>1297</v>
      </c>
      <c r="B1279" t="e">
        <f>VLOOKUP(Tabla10[[#This Row],[Columna1]],Tabla9[],1,0)</f>
        <v>#N/A</v>
      </c>
      <c r="C1279" t="s">
        <v>188</v>
      </c>
      <c r="D1279" t="e">
        <f>VLOOKUP(Tabla10[[#This Row],[Columna1]],Tabla9[],8,0)</f>
        <v>#N/A</v>
      </c>
      <c r="E1279" t="s">
        <v>198</v>
      </c>
      <c r="F1279" t="e">
        <f>VLOOKUP(Tabla10[[#This Row],[Columna1]],Tabla9[],33,3)</f>
        <v>#N/A</v>
      </c>
      <c r="G1279" t="e">
        <f>VLOOKUP(Tabla10[[#This Row],[Columna1]],Tabla9[],3,0)</f>
        <v>#N/A</v>
      </c>
      <c r="H1279" t="s">
        <v>193</v>
      </c>
    </row>
    <row r="1280" spans="1:8" hidden="1" x14ac:dyDescent="0.25">
      <c r="A1280" t="s">
        <v>1298</v>
      </c>
      <c r="B1280" t="e">
        <f>VLOOKUP(Tabla10[[#This Row],[Columna1]],Tabla9[],1,0)</f>
        <v>#N/A</v>
      </c>
      <c r="C1280" t="s">
        <v>188</v>
      </c>
      <c r="D1280" t="e">
        <f>VLOOKUP(Tabla10[[#This Row],[Columna1]],Tabla9[],8,0)</f>
        <v>#N/A</v>
      </c>
      <c r="E1280" t="s">
        <v>202</v>
      </c>
      <c r="F1280" t="e">
        <f>VLOOKUP(Tabla10[[#This Row],[Columna1]],Tabla9[],33,3)</f>
        <v>#REF!</v>
      </c>
      <c r="G1280" t="e">
        <f>VLOOKUP(Tabla10[[#This Row],[Columna1]],Tabla9[],3,0)</f>
        <v>#N/A</v>
      </c>
      <c r="H1280" t="s">
        <v>193</v>
      </c>
    </row>
    <row r="1281" spans="1:8" hidden="1" x14ac:dyDescent="0.25">
      <c r="A1281" t="s">
        <v>4490</v>
      </c>
      <c r="B1281" t="e">
        <f>VLOOKUP(Tabla10[[#This Row],[Columna1]],Tabla9[],1,0)</f>
        <v>#N/A</v>
      </c>
      <c r="C1281" t="s">
        <v>188</v>
      </c>
      <c r="D1281" t="e">
        <f>VLOOKUP(Tabla10[[#This Row],[Columna1]],Tabla9[],8,0)</f>
        <v>#N/A</v>
      </c>
      <c r="E1281" t="s">
        <v>199</v>
      </c>
      <c r="F1281" t="e">
        <f>VLOOKUP(Tabla10[[#This Row],[Columna1]],Tabla9[],33,3)</f>
        <v>#N/A</v>
      </c>
      <c r="G1281" t="e">
        <f>VLOOKUP(Tabla10[[#This Row],[Columna1]],Tabla9[],3,0)</f>
        <v>#N/A</v>
      </c>
      <c r="H1281" t="s">
        <v>201</v>
      </c>
    </row>
    <row r="1282" spans="1:8" hidden="1" x14ac:dyDescent="0.25">
      <c r="A1282" t="s">
        <v>4160</v>
      </c>
      <c r="B1282" t="e">
        <f>VLOOKUP(Tabla10[[#This Row],[Columna1]],Tabla9[],1,0)</f>
        <v>#N/A</v>
      </c>
      <c r="C1282" t="s">
        <v>188</v>
      </c>
      <c r="D1282" t="e">
        <f>VLOOKUP(Tabla10[[#This Row],[Columna1]],Tabla9[],8,0)</f>
        <v>#N/A</v>
      </c>
      <c r="E1282" t="s">
        <v>205</v>
      </c>
      <c r="F1282" t="e">
        <f>VLOOKUP(Tabla10[[#This Row],[Columna1]],Tabla9[],33,3)</f>
        <v>#N/A</v>
      </c>
      <c r="G1282" t="e">
        <f>VLOOKUP(Tabla10[[#This Row],[Columna1]],Tabla9[],3,0)</f>
        <v>#N/A</v>
      </c>
      <c r="H1282" t="s">
        <v>193</v>
      </c>
    </row>
    <row r="1283" spans="1:8" hidden="1" x14ac:dyDescent="0.25">
      <c r="A1283" t="s">
        <v>4466</v>
      </c>
      <c r="B1283" t="e">
        <f>VLOOKUP(Tabla10[[#This Row],[Columna1]],Tabla9[],1,0)</f>
        <v>#N/A</v>
      </c>
      <c r="C1283" t="s">
        <v>188</v>
      </c>
      <c r="D1283" t="e">
        <f>VLOOKUP(Tabla10[[#This Row],[Columna1]],Tabla9[],8,0)</f>
        <v>#N/A</v>
      </c>
      <c r="E1283" t="s">
        <v>199</v>
      </c>
      <c r="F1283" t="e">
        <f>VLOOKUP(Tabla10[[#This Row],[Columna1]],Tabla9[],33,3)</f>
        <v>#N/A</v>
      </c>
      <c r="G1283" t="e">
        <f>VLOOKUP(Tabla10[[#This Row],[Columna1]],Tabla9[],3,0)</f>
        <v>#N/A</v>
      </c>
      <c r="H1283" t="s">
        <v>193</v>
      </c>
    </row>
    <row r="1284" spans="1:8" hidden="1" x14ac:dyDescent="0.25">
      <c r="A1284" t="s">
        <v>1299</v>
      </c>
      <c r="B1284" t="e">
        <f>VLOOKUP(Tabla10[[#This Row],[Columna1]],Tabla9[],1,0)</f>
        <v>#N/A</v>
      </c>
      <c r="C1284" t="s">
        <v>188</v>
      </c>
      <c r="D1284" t="e">
        <f>VLOOKUP(Tabla10[[#This Row],[Columna1]],Tabla9[],8,0)</f>
        <v>#N/A</v>
      </c>
      <c r="E1284" t="s">
        <v>204</v>
      </c>
      <c r="F1284" t="e">
        <f>VLOOKUP(Tabla10[[#This Row],[Columna1]],Tabla9[],33,3)</f>
        <v>#REF!</v>
      </c>
      <c r="G1284" t="e">
        <f>VLOOKUP(Tabla10[[#This Row],[Columna1]],Tabla9[],3,0)</f>
        <v>#N/A</v>
      </c>
      <c r="H1284" t="s">
        <v>36</v>
      </c>
    </row>
    <row r="1285" spans="1:8" hidden="1" x14ac:dyDescent="0.25">
      <c r="A1285" t="s">
        <v>1300</v>
      </c>
      <c r="B1285" t="e">
        <f>VLOOKUP(Tabla10[[#This Row],[Columna1]],Tabla9[],1,0)</f>
        <v>#N/A</v>
      </c>
      <c r="C1285" t="s">
        <v>188</v>
      </c>
      <c r="D1285" t="e">
        <f>VLOOKUP(Tabla10[[#This Row],[Columna1]],Tabla9[],8,0)</f>
        <v>#N/A</v>
      </c>
      <c r="E1285" t="s">
        <v>204</v>
      </c>
      <c r="F1285" t="e">
        <f>VLOOKUP(Tabla10[[#This Row],[Columna1]],Tabla9[],33,3)</f>
        <v>#REF!</v>
      </c>
      <c r="G1285" t="e">
        <f>VLOOKUP(Tabla10[[#This Row],[Columna1]],Tabla9[],3,0)</f>
        <v>#N/A</v>
      </c>
      <c r="H1285" t="s">
        <v>227</v>
      </c>
    </row>
    <row r="1286" spans="1:8" hidden="1" x14ac:dyDescent="0.25">
      <c r="A1286" t="s">
        <v>4368</v>
      </c>
      <c r="B1286" t="e">
        <f>VLOOKUP(Tabla10[[#This Row],[Columna1]],Tabla9[],1,0)</f>
        <v>#N/A</v>
      </c>
      <c r="C1286" t="s">
        <v>188</v>
      </c>
      <c r="D1286" t="e">
        <f>VLOOKUP(Tabla10[[#This Row],[Columna1]],Tabla9[],8,0)</f>
        <v>#N/A</v>
      </c>
      <c r="E1286" t="s">
        <v>228</v>
      </c>
      <c r="F1286" t="e">
        <f>VLOOKUP(Tabla10[[#This Row],[Columna1]],Tabla9[],33,3)</f>
        <v>#REF!</v>
      </c>
      <c r="G1286" t="e">
        <f>VLOOKUP(Tabla10[[#This Row],[Columna1]],Tabla9[],3,0)</f>
        <v>#N/A</v>
      </c>
      <c r="H1286" t="s">
        <v>45</v>
      </c>
    </row>
    <row r="1287" spans="1:8" hidden="1" x14ac:dyDescent="0.25">
      <c r="A1287" t="s">
        <v>1301</v>
      </c>
      <c r="B1287" t="e">
        <f>VLOOKUP(Tabla10[[#This Row],[Columna1]],Tabla9[],1,0)</f>
        <v>#N/A</v>
      </c>
      <c r="C1287" t="s">
        <v>188</v>
      </c>
      <c r="D1287" t="e">
        <f>VLOOKUP(Tabla10[[#This Row],[Columna1]],Tabla9[],8,0)</f>
        <v>#N/A</v>
      </c>
      <c r="E1287" t="s">
        <v>229</v>
      </c>
      <c r="F1287" t="e">
        <f>VLOOKUP(Tabla10[[#This Row],[Columna1]],Tabla9[],33,3)</f>
        <v>#REF!</v>
      </c>
      <c r="G1287" t="e">
        <f>VLOOKUP(Tabla10[[#This Row],[Columna1]],Tabla9[],3,0)</f>
        <v>#N/A</v>
      </c>
      <c r="H1287" t="s">
        <v>36</v>
      </c>
    </row>
    <row r="1288" spans="1:8" hidden="1" x14ac:dyDescent="0.25">
      <c r="A1288" t="s">
        <v>1302</v>
      </c>
      <c r="B1288" t="e">
        <f>VLOOKUP(Tabla10[[#This Row],[Columna1]],Tabla9[],1,0)</f>
        <v>#N/A</v>
      </c>
      <c r="C1288" t="s">
        <v>188</v>
      </c>
      <c r="D1288" t="e">
        <f>VLOOKUP(Tabla10[[#This Row],[Columna1]],Tabla9[],8,0)</f>
        <v>#N/A</v>
      </c>
      <c r="E1288" t="s">
        <v>202</v>
      </c>
      <c r="F1288" t="e">
        <f>VLOOKUP(Tabla10[[#This Row],[Columna1]],Tabla9[],33,3)</f>
        <v>#REF!</v>
      </c>
      <c r="G1288" t="e">
        <f>VLOOKUP(Tabla10[[#This Row],[Columna1]],Tabla9[],3,0)</f>
        <v>#N/A</v>
      </c>
      <c r="H1288" t="s">
        <v>193</v>
      </c>
    </row>
    <row r="1289" spans="1:8" hidden="1" x14ac:dyDescent="0.25">
      <c r="A1289" t="s">
        <v>4061</v>
      </c>
      <c r="B1289" t="e">
        <f>VLOOKUP(Tabla10[[#This Row],[Columna1]],Tabla9[],1,0)</f>
        <v>#N/A</v>
      </c>
      <c r="C1289" t="s">
        <v>188</v>
      </c>
      <c r="D1289" t="e">
        <f>VLOOKUP(Tabla10[[#This Row],[Columna1]],Tabla9[],8,0)</f>
        <v>#N/A</v>
      </c>
      <c r="E1289" t="s">
        <v>190</v>
      </c>
      <c r="F1289" t="e">
        <f>VLOOKUP(Tabla10[[#This Row],[Columna1]],Tabla9[],33,3)</f>
        <v>#REF!</v>
      </c>
      <c r="G1289" t="e">
        <f>VLOOKUP(Tabla10[[#This Row],[Columna1]],Tabla9[],3,0)</f>
        <v>#N/A</v>
      </c>
      <c r="H1289" t="s">
        <v>216</v>
      </c>
    </row>
    <row r="1290" spans="1:8" hidden="1" x14ac:dyDescent="0.25">
      <c r="A1290" t="s">
        <v>1303</v>
      </c>
      <c r="B1290" t="e">
        <f>VLOOKUP(Tabla10[[#This Row],[Columna1]],Tabla9[],1,0)</f>
        <v>#N/A</v>
      </c>
      <c r="C1290" t="s">
        <v>188</v>
      </c>
      <c r="D1290" t="e">
        <f>VLOOKUP(Tabla10[[#This Row],[Columna1]],Tabla9[],8,0)</f>
        <v>#N/A</v>
      </c>
      <c r="E1290" t="s">
        <v>202</v>
      </c>
      <c r="F1290" t="e">
        <f>VLOOKUP(Tabla10[[#This Row],[Columna1]],Tabla9[],33,3)</f>
        <v>#REF!</v>
      </c>
      <c r="G1290" t="e">
        <f>VLOOKUP(Tabla10[[#This Row],[Columna1]],Tabla9[],3,0)</f>
        <v>#N/A</v>
      </c>
      <c r="H1290" t="s">
        <v>201</v>
      </c>
    </row>
    <row r="1291" spans="1:8" hidden="1" x14ac:dyDescent="0.25">
      <c r="A1291" t="s">
        <v>1304</v>
      </c>
      <c r="B1291" t="e">
        <f>VLOOKUP(Tabla10[[#This Row],[Columna1]],Tabla9[],1,0)</f>
        <v>#N/A</v>
      </c>
      <c r="C1291" t="s">
        <v>188</v>
      </c>
      <c r="D1291" t="e">
        <f>VLOOKUP(Tabla10[[#This Row],[Columna1]],Tabla9[],8,0)</f>
        <v>#N/A</v>
      </c>
      <c r="E1291" t="s">
        <v>190</v>
      </c>
      <c r="F1291" t="e">
        <f>VLOOKUP(Tabla10[[#This Row],[Columna1]],Tabla9[],33,3)</f>
        <v>#REF!</v>
      </c>
      <c r="G1291" t="e">
        <f>VLOOKUP(Tabla10[[#This Row],[Columna1]],Tabla9[],3,0)</f>
        <v>#N/A</v>
      </c>
      <c r="H1291" t="s">
        <v>216</v>
      </c>
    </row>
    <row r="1292" spans="1:8" hidden="1" x14ac:dyDescent="0.25">
      <c r="A1292" t="s">
        <v>4552</v>
      </c>
      <c r="B1292" t="e">
        <f>VLOOKUP(Tabla10[[#This Row],[Columna1]],Tabla9[],1,0)</f>
        <v>#N/A</v>
      </c>
      <c r="C1292" t="s">
        <v>188</v>
      </c>
      <c r="D1292" t="e">
        <f>VLOOKUP(Tabla10[[#This Row],[Columna1]],Tabla9[],8,0)</f>
        <v>#N/A</v>
      </c>
      <c r="E1292" t="s">
        <v>206</v>
      </c>
      <c r="F1292" t="e">
        <f>VLOOKUP(Tabla10[[#This Row],[Columna1]],Tabla9[],33,3)</f>
        <v>#REF!</v>
      </c>
      <c r="G1292" t="e">
        <f>VLOOKUP(Tabla10[[#This Row],[Columna1]],Tabla9[],3,0)</f>
        <v>#N/A</v>
      </c>
      <c r="H1292" t="s">
        <v>193</v>
      </c>
    </row>
    <row r="1293" spans="1:8" hidden="1" x14ac:dyDescent="0.25">
      <c r="A1293" t="s">
        <v>1305</v>
      </c>
      <c r="B1293" t="e">
        <f>VLOOKUP(Tabla10[[#This Row],[Columna1]],Tabla9[],1,0)</f>
        <v>#N/A</v>
      </c>
      <c r="C1293" t="s">
        <v>188</v>
      </c>
      <c r="D1293" t="e">
        <f>VLOOKUP(Tabla10[[#This Row],[Columna1]],Tabla9[],8,0)</f>
        <v>#N/A</v>
      </c>
      <c r="E1293" t="s">
        <v>196</v>
      </c>
      <c r="F1293" t="e">
        <f>VLOOKUP(Tabla10[[#This Row],[Columna1]],Tabla9[],33,3)</f>
        <v>#REF!</v>
      </c>
      <c r="G1293" t="e">
        <f>VLOOKUP(Tabla10[[#This Row],[Columna1]],Tabla9[],3,0)</f>
        <v>#N/A</v>
      </c>
      <c r="H1293" t="s">
        <v>193</v>
      </c>
    </row>
    <row r="1294" spans="1:8" hidden="1" x14ac:dyDescent="0.25">
      <c r="A1294" t="s">
        <v>1306</v>
      </c>
      <c r="B1294" t="e">
        <f>VLOOKUP(Tabla10[[#This Row],[Columna1]],Tabla9[],1,0)</f>
        <v>#N/A</v>
      </c>
      <c r="C1294" t="s">
        <v>188</v>
      </c>
      <c r="D1294" t="e">
        <f>VLOOKUP(Tabla10[[#This Row],[Columna1]],Tabla9[],8,0)</f>
        <v>#N/A</v>
      </c>
      <c r="E1294" t="s">
        <v>203</v>
      </c>
      <c r="F1294" t="e">
        <f>VLOOKUP(Tabla10[[#This Row],[Columna1]],Tabla9[],33,3)</f>
        <v>#REF!</v>
      </c>
      <c r="G1294" t="e">
        <f>VLOOKUP(Tabla10[[#This Row],[Columna1]],Tabla9[],3,0)</f>
        <v>#N/A</v>
      </c>
      <c r="H1294" t="s">
        <v>201</v>
      </c>
    </row>
    <row r="1295" spans="1:8" hidden="1" x14ac:dyDescent="0.25">
      <c r="A1295" t="s">
        <v>4268</v>
      </c>
      <c r="B1295" t="e">
        <f>VLOOKUP(Tabla10[[#This Row],[Columna1]],Tabla9[],1,0)</f>
        <v>#N/A</v>
      </c>
      <c r="C1295" t="s">
        <v>188</v>
      </c>
      <c r="D1295" t="e">
        <f>VLOOKUP(Tabla10[[#This Row],[Columna1]],Tabla9[],8,0)</f>
        <v>#N/A</v>
      </c>
      <c r="E1295" t="s">
        <v>200</v>
      </c>
      <c r="F1295" t="e">
        <f>VLOOKUP(Tabla10[[#This Row],[Columna1]],Tabla9[],33,3)</f>
        <v>#REF!</v>
      </c>
      <c r="G1295" t="e">
        <f>VLOOKUP(Tabla10[[#This Row],[Columna1]],Tabla9[],3,0)</f>
        <v>#N/A</v>
      </c>
      <c r="H1295" t="s">
        <v>193</v>
      </c>
    </row>
    <row r="1296" spans="1:8" hidden="1" x14ac:dyDescent="0.25">
      <c r="A1296" t="s">
        <v>4417</v>
      </c>
      <c r="B1296" t="e">
        <f>VLOOKUP(Tabla10[[#This Row],[Columna1]],Tabla9[],1,0)</f>
        <v>#N/A</v>
      </c>
      <c r="C1296" t="s">
        <v>188</v>
      </c>
      <c r="D1296" t="e">
        <f>VLOOKUP(Tabla10[[#This Row],[Columna1]],Tabla9[],8,0)</f>
        <v>#N/A</v>
      </c>
      <c r="E1296" t="s">
        <v>202</v>
      </c>
      <c r="F1296" t="e">
        <f>VLOOKUP(Tabla10[[#This Row],[Columna1]],Tabla9[],33,3)</f>
        <v>#REF!</v>
      </c>
      <c r="G1296" t="e">
        <f>VLOOKUP(Tabla10[[#This Row],[Columna1]],Tabla9[],3,0)</f>
        <v>#N/A</v>
      </c>
      <c r="H1296" t="s">
        <v>201</v>
      </c>
    </row>
    <row r="1297" spans="1:8" hidden="1" x14ac:dyDescent="0.25">
      <c r="A1297" t="s">
        <v>1307</v>
      </c>
      <c r="B1297" t="e">
        <f>VLOOKUP(Tabla10[[#This Row],[Columna1]],Tabla9[],1,0)</f>
        <v>#N/A</v>
      </c>
      <c r="C1297" t="s">
        <v>188</v>
      </c>
      <c r="D1297" t="e">
        <f>VLOOKUP(Tabla10[[#This Row],[Columna1]],Tabla9[],8,0)</f>
        <v>#N/A</v>
      </c>
      <c r="E1297" t="s">
        <v>228</v>
      </c>
      <c r="F1297" t="e">
        <f>VLOOKUP(Tabla10[[#This Row],[Columna1]],Tabla9[],33,3)</f>
        <v>#REF!</v>
      </c>
      <c r="G1297" t="e">
        <f>VLOOKUP(Tabla10[[#This Row],[Columna1]],Tabla9[],3,0)</f>
        <v>#N/A</v>
      </c>
      <c r="H1297" t="s">
        <v>36</v>
      </c>
    </row>
    <row r="1298" spans="1:8" hidden="1" x14ac:dyDescent="0.25">
      <c r="A1298" t="s">
        <v>4491</v>
      </c>
      <c r="B1298" t="e">
        <f>VLOOKUP(Tabla10[[#This Row],[Columna1]],Tabla9[],1,0)</f>
        <v>#N/A</v>
      </c>
      <c r="C1298" t="s">
        <v>188</v>
      </c>
      <c r="D1298" t="e">
        <f>VLOOKUP(Tabla10[[#This Row],[Columna1]],Tabla9[],8,0)</f>
        <v>#N/A</v>
      </c>
      <c r="E1298" t="s">
        <v>199</v>
      </c>
      <c r="F1298" t="e">
        <f>VLOOKUP(Tabla10[[#This Row],[Columna1]],Tabla9[],33,3)</f>
        <v>#REF!</v>
      </c>
      <c r="G1298" t="e">
        <f>VLOOKUP(Tabla10[[#This Row],[Columna1]],Tabla9[],3,0)</f>
        <v>#N/A</v>
      </c>
      <c r="H1298" t="s">
        <v>201</v>
      </c>
    </row>
    <row r="1299" spans="1:8" hidden="1" x14ac:dyDescent="0.25">
      <c r="A1299" t="s">
        <v>1308</v>
      </c>
      <c r="B1299" t="e">
        <f>VLOOKUP(Tabla10[[#This Row],[Columna1]],Tabla9[],1,0)</f>
        <v>#N/A</v>
      </c>
      <c r="C1299" t="s">
        <v>188</v>
      </c>
      <c r="D1299" t="e">
        <f>VLOOKUP(Tabla10[[#This Row],[Columna1]],Tabla9[],8,0)</f>
        <v>#N/A</v>
      </c>
      <c r="E1299" t="s">
        <v>197</v>
      </c>
      <c r="F1299" t="e">
        <f>VLOOKUP(Tabla10[[#This Row],[Columna1]],Tabla9[],33,3)</f>
        <v>#REF!</v>
      </c>
      <c r="G1299" t="e">
        <f>VLOOKUP(Tabla10[[#This Row],[Columna1]],Tabla9[],3,0)</f>
        <v>#N/A</v>
      </c>
      <c r="H1299" t="s">
        <v>45</v>
      </c>
    </row>
    <row r="1300" spans="1:8" hidden="1" x14ac:dyDescent="0.25">
      <c r="A1300" t="s">
        <v>1309</v>
      </c>
      <c r="B1300" t="e">
        <f>VLOOKUP(Tabla10[[#This Row],[Columna1]],Tabla9[],1,0)</f>
        <v>#N/A</v>
      </c>
      <c r="C1300" t="s">
        <v>188</v>
      </c>
      <c r="D1300" t="e">
        <f>VLOOKUP(Tabla10[[#This Row],[Columna1]],Tabla9[],8,0)</f>
        <v>#N/A</v>
      </c>
      <c r="E1300" t="s">
        <v>202</v>
      </c>
      <c r="F1300" t="e">
        <f>VLOOKUP(Tabla10[[#This Row],[Columna1]],Tabla9[],33,3)</f>
        <v>#REF!</v>
      </c>
      <c r="G1300" t="e">
        <f>VLOOKUP(Tabla10[[#This Row],[Columna1]],Tabla9[],3,0)</f>
        <v>#N/A</v>
      </c>
      <c r="H1300" t="s">
        <v>193</v>
      </c>
    </row>
    <row r="1301" spans="1:8" hidden="1" x14ac:dyDescent="0.25">
      <c r="A1301" t="s">
        <v>1310</v>
      </c>
      <c r="B1301" t="e">
        <f>VLOOKUP(Tabla10[[#This Row],[Columna1]],Tabla9[],1,0)</f>
        <v>#N/A</v>
      </c>
      <c r="C1301" t="s">
        <v>188</v>
      </c>
      <c r="D1301" t="e">
        <f>VLOOKUP(Tabla10[[#This Row],[Columna1]],Tabla9[],8,0)</f>
        <v>#N/A</v>
      </c>
      <c r="E1301" t="s">
        <v>204</v>
      </c>
      <c r="F1301" t="e">
        <f>VLOOKUP(Tabla10[[#This Row],[Columna1]],Tabla9[],33,3)</f>
        <v>#REF!</v>
      </c>
      <c r="G1301" t="e">
        <f>VLOOKUP(Tabla10[[#This Row],[Columna1]],Tabla9[],3,0)</f>
        <v>#N/A</v>
      </c>
      <c r="H1301" t="s">
        <v>230</v>
      </c>
    </row>
    <row r="1302" spans="1:8" hidden="1" x14ac:dyDescent="0.25">
      <c r="A1302" t="s">
        <v>4493</v>
      </c>
      <c r="B1302" t="e">
        <f>VLOOKUP(Tabla10[[#This Row],[Columna1]],Tabla9[],1,0)</f>
        <v>#N/A</v>
      </c>
      <c r="C1302" t="s">
        <v>188</v>
      </c>
      <c r="D1302" t="e">
        <f>VLOOKUP(Tabla10[[#This Row],[Columna1]],Tabla9[],8,0)</f>
        <v>#N/A</v>
      </c>
      <c r="E1302" t="s">
        <v>199</v>
      </c>
      <c r="F1302" t="e">
        <f>VLOOKUP(Tabla10[[#This Row],[Columna1]],Tabla9[],33,3)</f>
        <v>#REF!</v>
      </c>
      <c r="G1302" t="e">
        <f>VLOOKUP(Tabla10[[#This Row],[Columna1]],Tabla9[],3,0)</f>
        <v>#N/A</v>
      </c>
      <c r="H1302" t="s">
        <v>201</v>
      </c>
    </row>
    <row r="1303" spans="1:8" hidden="1" x14ac:dyDescent="0.25">
      <c r="A1303" t="s">
        <v>1311</v>
      </c>
      <c r="B1303" t="e">
        <f>VLOOKUP(Tabla10[[#This Row],[Columna1]],Tabla9[],1,0)</f>
        <v>#N/A</v>
      </c>
      <c r="C1303" t="s">
        <v>188</v>
      </c>
      <c r="D1303" t="e">
        <f>VLOOKUP(Tabla10[[#This Row],[Columna1]],Tabla9[],8,0)</f>
        <v>#N/A</v>
      </c>
      <c r="E1303" t="s">
        <v>200</v>
      </c>
      <c r="F1303" t="e">
        <f>VLOOKUP(Tabla10[[#This Row],[Columna1]],Tabla9[],33,3)</f>
        <v>#REF!</v>
      </c>
      <c r="G1303" t="e">
        <f>VLOOKUP(Tabla10[[#This Row],[Columna1]],Tabla9[],3,0)</f>
        <v>#N/A</v>
      </c>
      <c r="H1303" t="s">
        <v>201</v>
      </c>
    </row>
    <row r="1304" spans="1:8" hidden="1" x14ac:dyDescent="0.25">
      <c r="A1304" t="s">
        <v>1312</v>
      </c>
      <c r="B1304" t="e">
        <f>VLOOKUP(Tabla10[[#This Row],[Columna1]],Tabla9[],1,0)</f>
        <v>#N/A</v>
      </c>
      <c r="C1304" t="s">
        <v>188</v>
      </c>
      <c r="D1304" t="e">
        <f>VLOOKUP(Tabla10[[#This Row],[Columna1]],Tabla9[],8,0)</f>
        <v>#N/A</v>
      </c>
      <c r="E1304" t="s">
        <v>225</v>
      </c>
      <c r="F1304" t="e">
        <f>VLOOKUP(Tabla10[[#This Row],[Columna1]],Tabla9[],33,3)</f>
        <v>#REF!</v>
      </c>
      <c r="G1304" t="e">
        <f>VLOOKUP(Tabla10[[#This Row],[Columna1]],Tabla9[],3,0)</f>
        <v>#N/A</v>
      </c>
      <c r="H1304" t="s">
        <v>36</v>
      </c>
    </row>
    <row r="1305" spans="1:8" hidden="1" x14ac:dyDescent="0.25">
      <c r="A1305" t="s">
        <v>1313</v>
      </c>
      <c r="B1305" t="e">
        <f>VLOOKUP(Tabla10[[#This Row],[Columna1]],Tabla9[],1,0)</f>
        <v>#N/A</v>
      </c>
      <c r="C1305" t="s">
        <v>188</v>
      </c>
      <c r="D1305" t="e">
        <f>VLOOKUP(Tabla10[[#This Row],[Columna1]],Tabla9[],8,0)</f>
        <v>#N/A</v>
      </c>
      <c r="E1305" t="s">
        <v>203</v>
      </c>
      <c r="F1305" t="e">
        <f>VLOOKUP(Tabla10[[#This Row],[Columna1]],Tabla9[],33,3)</f>
        <v>#REF!</v>
      </c>
      <c r="G1305" t="e">
        <f>VLOOKUP(Tabla10[[#This Row],[Columna1]],Tabla9[],3,0)</f>
        <v>#N/A</v>
      </c>
      <c r="H1305" t="s">
        <v>193</v>
      </c>
    </row>
    <row r="1306" spans="1:8" hidden="1" x14ac:dyDescent="0.25">
      <c r="A1306" t="s">
        <v>1314</v>
      </c>
      <c r="B1306" t="e">
        <f>VLOOKUP(Tabla10[[#This Row],[Columna1]],Tabla9[],1,0)</f>
        <v>#N/A</v>
      </c>
      <c r="C1306" t="s">
        <v>188</v>
      </c>
      <c r="D1306" t="e">
        <f>VLOOKUP(Tabla10[[#This Row],[Columna1]],Tabla9[],8,0)</f>
        <v>#N/A</v>
      </c>
      <c r="E1306" t="s">
        <v>205</v>
      </c>
      <c r="F1306" t="e">
        <f>VLOOKUP(Tabla10[[#This Row],[Columna1]],Tabla9[],33,3)</f>
        <v>#REF!</v>
      </c>
      <c r="G1306" t="e">
        <f>VLOOKUP(Tabla10[[#This Row],[Columna1]],Tabla9[],3,0)</f>
        <v>#N/A</v>
      </c>
      <c r="H1306" t="s">
        <v>193</v>
      </c>
    </row>
    <row r="1307" spans="1:8" hidden="1" x14ac:dyDescent="0.25">
      <c r="A1307" t="s">
        <v>4436</v>
      </c>
      <c r="B1307" t="e">
        <f>VLOOKUP(Tabla10[[#This Row],[Columna1]],Tabla9[],1,0)</f>
        <v>#N/A</v>
      </c>
      <c r="C1307" t="s">
        <v>188</v>
      </c>
      <c r="D1307" t="e">
        <f>VLOOKUP(Tabla10[[#This Row],[Columna1]],Tabla9[],8,0)</f>
        <v>#N/A</v>
      </c>
      <c r="E1307" t="s">
        <v>202</v>
      </c>
      <c r="F1307" t="e">
        <f>VLOOKUP(Tabla10[[#This Row],[Columna1]],Tabla9[],33,3)</f>
        <v>#REF!</v>
      </c>
      <c r="G1307" t="e">
        <f>VLOOKUP(Tabla10[[#This Row],[Columna1]],Tabla9[],3,0)</f>
        <v>#N/A</v>
      </c>
      <c r="H1307" t="s">
        <v>193</v>
      </c>
    </row>
    <row r="1308" spans="1:8" hidden="1" x14ac:dyDescent="0.25">
      <c r="A1308" t="s">
        <v>4480</v>
      </c>
      <c r="B1308" t="e">
        <f>VLOOKUP(Tabla10[[#This Row],[Columna1]],Tabla9[],1,0)</f>
        <v>#N/A</v>
      </c>
      <c r="C1308" t="s">
        <v>188</v>
      </c>
      <c r="D1308" t="e">
        <f>VLOOKUP(Tabla10[[#This Row],[Columna1]],Tabla9[],8,0)</f>
        <v>#N/A</v>
      </c>
      <c r="E1308" t="s">
        <v>199</v>
      </c>
      <c r="F1308" t="e">
        <f>VLOOKUP(Tabla10[[#This Row],[Columna1]],Tabla9[],33,3)</f>
        <v>#REF!</v>
      </c>
      <c r="G1308" t="e">
        <f>VLOOKUP(Tabla10[[#This Row],[Columna1]],Tabla9[],3,0)</f>
        <v>#N/A</v>
      </c>
      <c r="H1308" t="s">
        <v>193</v>
      </c>
    </row>
    <row r="1309" spans="1:8" hidden="1" x14ac:dyDescent="0.25">
      <c r="A1309" t="s">
        <v>1315</v>
      </c>
      <c r="B1309" t="str">
        <f>VLOOKUP(Tabla10[[#This Row],[Columna1]],Tabla9[],1,0)</f>
        <v>BAEZ GOMEZ DIANA PAOLA</v>
      </c>
      <c r="C1309" t="s">
        <v>188</v>
      </c>
      <c r="D1309" t="str">
        <f>VLOOKUP(Tabla10[[#This Row],[Columna1]],Tabla9[],8,0)</f>
        <v>LIDER DE PROYECTO DEPARTAMENTO DE ENSEÑANZA Y SERVICIO ESCOLAR</v>
      </c>
      <c r="E1309" t="s">
        <v>223</v>
      </c>
      <c r="F1309" t="e">
        <f>VLOOKUP(Tabla10[[#This Row],[Columna1]],Tabla9[],33,3)</f>
        <v>#REF!</v>
      </c>
      <c r="G1309" t="str">
        <f>VLOOKUP(Tabla10[[#This Row],[Columna1]],Tabla9[],3,0)</f>
        <v>LIDER DE PROYECTO</v>
      </c>
      <c r="H1309" t="s">
        <v>44</v>
      </c>
    </row>
    <row r="1310" spans="1:8" hidden="1" x14ac:dyDescent="0.25">
      <c r="A1310" t="s">
        <v>4483</v>
      </c>
      <c r="B1310" t="e">
        <f>VLOOKUP(Tabla10[[#This Row],[Columna1]],Tabla9[],1,0)</f>
        <v>#N/A</v>
      </c>
      <c r="C1310" t="s">
        <v>188</v>
      </c>
      <c r="D1310" t="e">
        <f>VLOOKUP(Tabla10[[#This Row],[Columna1]],Tabla9[],8,0)</f>
        <v>#N/A</v>
      </c>
      <c r="E1310" t="s">
        <v>199</v>
      </c>
      <c r="F1310" t="e">
        <f>VLOOKUP(Tabla10[[#This Row],[Columna1]],Tabla9[],33,3)</f>
        <v>#REF!</v>
      </c>
      <c r="G1310" t="e">
        <f>VLOOKUP(Tabla10[[#This Row],[Columna1]],Tabla9[],3,0)</f>
        <v>#N/A</v>
      </c>
      <c r="H1310" t="s">
        <v>193</v>
      </c>
    </row>
    <row r="1311" spans="1:8" hidden="1" x14ac:dyDescent="0.25">
      <c r="A1311" t="s">
        <v>1316</v>
      </c>
      <c r="B1311" t="e">
        <f>VLOOKUP(Tabla10[[#This Row],[Columna1]],Tabla9[],1,0)</f>
        <v>#N/A</v>
      </c>
      <c r="C1311" t="s">
        <v>188</v>
      </c>
      <c r="D1311" t="e">
        <f>VLOOKUP(Tabla10[[#This Row],[Columna1]],Tabla9[],8,0)</f>
        <v>#N/A</v>
      </c>
      <c r="E1311" t="s">
        <v>192</v>
      </c>
      <c r="F1311" t="e">
        <f>VLOOKUP(Tabla10[[#This Row],[Columna1]],Tabla9[],33,3)</f>
        <v>#REF!</v>
      </c>
      <c r="G1311" t="e">
        <f>VLOOKUP(Tabla10[[#This Row],[Columna1]],Tabla9[],3,0)</f>
        <v>#N/A</v>
      </c>
      <c r="H1311" t="s">
        <v>193</v>
      </c>
    </row>
    <row r="1312" spans="1:8" hidden="1" x14ac:dyDescent="0.25">
      <c r="A1312" t="s">
        <v>1317</v>
      </c>
      <c r="B1312" t="e">
        <f>VLOOKUP(Tabla10[[#This Row],[Columna1]],Tabla9[],1,0)</f>
        <v>#N/A</v>
      </c>
      <c r="C1312" t="s">
        <v>188</v>
      </c>
      <c r="D1312" t="e">
        <f>VLOOKUP(Tabla10[[#This Row],[Columna1]],Tabla9[],8,0)</f>
        <v>#N/A</v>
      </c>
      <c r="E1312" t="s">
        <v>192</v>
      </c>
      <c r="F1312" t="e">
        <f>VLOOKUP(Tabla10[[#This Row],[Columna1]],Tabla9[],33,3)</f>
        <v>#REF!</v>
      </c>
      <c r="G1312" t="e">
        <f>VLOOKUP(Tabla10[[#This Row],[Columna1]],Tabla9[],3,0)</f>
        <v>#N/A</v>
      </c>
      <c r="H1312" t="s">
        <v>193</v>
      </c>
    </row>
    <row r="1313" spans="1:8" hidden="1" x14ac:dyDescent="0.25">
      <c r="A1313" t="s">
        <v>1318</v>
      </c>
      <c r="B1313" t="e">
        <f>VLOOKUP(Tabla10[[#This Row],[Columna1]],Tabla9[],1,0)</f>
        <v>#N/A</v>
      </c>
      <c r="C1313" t="s">
        <v>188</v>
      </c>
      <c r="D1313" t="e">
        <f>VLOOKUP(Tabla10[[#This Row],[Columna1]],Tabla9[],8,0)</f>
        <v>#N/A</v>
      </c>
      <c r="E1313" t="s">
        <v>231</v>
      </c>
      <c r="F1313" t="e">
        <f>VLOOKUP(Tabla10[[#This Row],[Columna1]],Tabla9[],33,3)</f>
        <v>#REF!</v>
      </c>
      <c r="G1313" t="e">
        <f>VLOOKUP(Tabla10[[#This Row],[Columna1]],Tabla9[],3,0)</f>
        <v>#N/A</v>
      </c>
      <c r="H1313" t="s">
        <v>36</v>
      </c>
    </row>
    <row r="1314" spans="1:8" hidden="1" x14ac:dyDescent="0.25">
      <c r="A1314" t="s">
        <v>4329</v>
      </c>
      <c r="B1314" t="e">
        <f>VLOOKUP(Tabla10[[#This Row],[Columna1]],Tabla9[],1,0)</f>
        <v>#N/A</v>
      </c>
      <c r="C1314" t="s">
        <v>188</v>
      </c>
      <c r="D1314" t="e">
        <f>VLOOKUP(Tabla10[[#This Row],[Columna1]],Tabla9[],8,0)</f>
        <v>#N/A</v>
      </c>
      <c r="E1314" t="s">
        <v>211</v>
      </c>
      <c r="F1314" t="e">
        <f>VLOOKUP(Tabla10[[#This Row],[Columna1]],Tabla9[],33,3)</f>
        <v>#REF!</v>
      </c>
      <c r="G1314" t="e">
        <f>VLOOKUP(Tabla10[[#This Row],[Columna1]],Tabla9[],3,0)</f>
        <v>#N/A</v>
      </c>
      <c r="H1314" t="s">
        <v>36</v>
      </c>
    </row>
    <row r="1315" spans="1:8" hidden="1" x14ac:dyDescent="0.25">
      <c r="A1315" t="s">
        <v>1319</v>
      </c>
      <c r="B1315" t="e">
        <f>VLOOKUP(Tabla10[[#This Row],[Columna1]],Tabla9[],1,0)</f>
        <v>#N/A</v>
      </c>
      <c r="C1315" t="s">
        <v>188</v>
      </c>
      <c r="D1315" t="e">
        <f>VLOOKUP(Tabla10[[#This Row],[Columna1]],Tabla9[],8,0)</f>
        <v>#N/A</v>
      </c>
      <c r="E1315" t="s">
        <v>229</v>
      </c>
      <c r="F1315" t="e">
        <f>VLOOKUP(Tabla10[[#This Row],[Columna1]],Tabla9[],33,3)</f>
        <v>#REF!</v>
      </c>
      <c r="G1315" t="e">
        <f>VLOOKUP(Tabla10[[#This Row],[Columna1]],Tabla9[],3,0)</f>
        <v>#N/A</v>
      </c>
      <c r="H1315" t="s">
        <v>227</v>
      </c>
    </row>
    <row r="1316" spans="1:8" hidden="1" x14ac:dyDescent="0.25">
      <c r="A1316" t="s">
        <v>1320</v>
      </c>
      <c r="B1316" t="e">
        <f>VLOOKUP(Tabla10[[#This Row],[Columna1]],Tabla9[],1,0)</f>
        <v>#N/A</v>
      </c>
      <c r="C1316" t="s">
        <v>188</v>
      </c>
      <c r="D1316" t="e">
        <f>VLOOKUP(Tabla10[[#This Row],[Columna1]],Tabla9[],8,0)</f>
        <v>#N/A</v>
      </c>
      <c r="E1316" t="s">
        <v>195</v>
      </c>
      <c r="F1316" t="e">
        <f>VLOOKUP(Tabla10[[#This Row],[Columna1]],Tabla9[],33,3)</f>
        <v>#REF!</v>
      </c>
      <c r="G1316" t="e">
        <f>VLOOKUP(Tabla10[[#This Row],[Columna1]],Tabla9[],3,0)</f>
        <v>#N/A</v>
      </c>
      <c r="H1316" t="s">
        <v>36</v>
      </c>
    </row>
    <row r="1317" spans="1:8" hidden="1" x14ac:dyDescent="0.25">
      <c r="A1317" t="s">
        <v>1321</v>
      </c>
      <c r="B1317" t="e">
        <f>VLOOKUP(Tabla10[[#This Row],[Columna1]],Tabla9[],1,0)</f>
        <v>#N/A</v>
      </c>
      <c r="C1317" t="s">
        <v>188</v>
      </c>
      <c r="D1317" t="e">
        <f>VLOOKUP(Tabla10[[#This Row],[Columna1]],Tabla9[],8,0)</f>
        <v>#N/A</v>
      </c>
      <c r="E1317" t="s">
        <v>202</v>
      </c>
      <c r="F1317" t="e">
        <f>VLOOKUP(Tabla10[[#This Row],[Columna1]],Tabla9[],33,3)</f>
        <v>#REF!</v>
      </c>
      <c r="G1317" t="e">
        <f>VLOOKUP(Tabla10[[#This Row],[Columna1]],Tabla9[],3,0)</f>
        <v>#N/A</v>
      </c>
      <c r="H1317" t="s">
        <v>193</v>
      </c>
    </row>
    <row r="1318" spans="1:8" hidden="1" x14ac:dyDescent="0.25">
      <c r="A1318" t="s">
        <v>1322</v>
      </c>
      <c r="B1318" t="e">
        <f>VLOOKUP(Tabla10[[#This Row],[Columna1]],Tabla9[],1,0)</f>
        <v>#N/A</v>
      </c>
      <c r="C1318" t="s">
        <v>188</v>
      </c>
      <c r="D1318" t="e">
        <f>VLOOKUP(Tabla10[[#This Row],[Columna1]],Tabla9[],8,0)</f>
        <v>#N/A</v>
      </c>
      <c r="E1318" t="s">
        <v>229</v>
      </c>
      <c r="F1318" t="e">
        <f>VLOOKUP(Tabla10[[#This Row],[Columna1]],Tabla9[],33,3)</f>
        <v>#REF!</v>
      </c>
      <c r="G1318" t="e">
        <f>VLOOKUP(Tabla10[[#This Row],[Columna1]],Tabla9[],3,0)</f>
        <v>#N/A</v>
      </c>
      <c r="H1318" t="s">
        <v>36</v>
      </c>
    </row>
    <row r="1319" spans="1:8" hidden="1" x14ac:dyDescent="0.25">
      <c r="A1319" t="s">
        <v>1323</v>
      </c>
      <c r="B1319" t="e">
        <f>VLOOKUP(Tabla10[[#This Row],[Columna1]],Tabla9[],1,0)</f>
        <v>#N/A</v>
      </c>
      <c r="C1319" t="s">
        <v>188</v>
      </c>
      <c r="D1319" t="e">
        <f>VLOOKUP(Tabla10[[#This Row],[Columna1]],Tabla9[],8,0)</f>
        <v>#N/A</v>
      </c>
      <c r="E1319" t="s">
        <v>199</v>
      </c>
      <c r="F1319" t="e">
        <f>VLOOKUP(Tabla10[[#This Row],[Columna1]],Tabla9[],33,3)</f>
        <v>#REF!</v>
      </c>
      <c r="G1319" t="e">
        <f>VLOOKUP(Tabla10[[#This Row],[Columna1]],Tabla9[],3,0)</f>
        <v>#N/A</v>
      </c>
      <c r="H1319" t="s">
        <v>193</v>
      </c>
    </row>
    <row r="1320" spans="1:8" hidden="1" x14ac:dyDescent="0.25">
      <c r="A1320" t="s">
        <v>1324</v>
      </c>
      <c r="B1320" t="e">
        <f>VLOOKUP(Tabla10[[#This Row],[Columna1]],Tabla9[],1,0)</f>
        <v>#N/A</v>
      </c>
      <c r="C1320" t="s">
        <v>188</v>
      </c>
      <c r="D1320" t="e">
        <f>VLOOKUP(Tabla10[[#This Row],[Columna1]],Tabla9[],8,0)</f>
        <v>#N/A</v>
      </c>
      <c r="E1320" t="s">
        <v>199</v>
      </c>
      <c r="F1320" t="e">
        <f>VLOOKUP(Tabla10[[#This Row],[Columna1]],Tabla9[],33,3)</f>
        <v>#REF!</v>
      </c>
      <c r="G1320" t="e">
        <f>VLOOKUP(Tabla10[[#This Row],[Columna1]],Tabla9[],3,0)</f>
        <v>#N/A</v>
      </c>
      <c r="H1320" t="s">
        <v>193</v>
      </c>
    </row>
    <row r="1321" spans="1:8" hidden="1" x14ac:dyDescent="0.25">
      <c r="A1321" t="s">
        <v>1325</v>
      </c>
      <c r="B1321" t="e">
        <f>VLOOKUP(Tabla10[[#This Row],[Columna1]],Tabla9[],1,0)</f>
        <v>#N/A</v>
      </c>
      <c r="C1321" t="s">
        <v>188</v>
      </c>
      <c r="D1321" t="e">
        <f>VLOOKUP(Tabla10[[#This Row],[Columna1]],Tabla9[],8,0)</f>
        <v>#N/A</v>
      </c>
      <c r="E1321" t="s">
        <v>198</v>
      </c>
      <c r="F1321" t="e">
        <f>VLOOKUP(Tabla10[[#This Row],[Columna1]],Tabla9[],33,3)</f>
        <v>#REF!</v>
      </c>
      <c r="G1321" t="e">
        <f>VLOOKUP(Tabla10[[#This Row],[Columna1]],Tabla9[],3,0)</f>
        <v>#N/A</v>
      </c>
      <c r="H1321" t="s">
        <v>201</v>
      </c>
    </row>
    <row r="1322" spans="1:8" hidden="1" x14ac:dyDescent="0.25">
      <c r="A1322" t="s">
        <v>1326</v>
      </c>
      <c r="B1322" t="e">
        <f>VLOOKUP(Tabla10[[#This Row],[Columna1]],Tabla9[],1,0)</f>
        <v>#N/A</v>
      </c>
      <c r="C1322" t="s">
        <v>188</v>
      </c>
      <c r="D1322" t="e">
        <f>VLOOKUP(Tabla10[[#This Row],[Columna1]],Tabla9[],8,0)</f>
        <v>#N/A</v>
      </c>
      <c r="E1322" t="s">
        <v>214</v>
      </c>
      <c r="F1322" t="e">
        <f>VLOOKUP(Tabla10[[#This Row],[Columna1]],Tabla9[],33,3)</f>
        <v>#REF!</v>
      </c>
      <c r="G1322" t="e">
        <f>VLOOKUP(Tabla10[[#This Row],[Columna1]],Tabla9[],3,0)</f>
        <v>#N/A</v>
      </c>
      <c r="H1322" t="s">
        <v>201</v>
      </c>
    </row>
    <row r="1323" spans="1:8" hidden="1" x14ac:dyDescent="0.25">
      <c r="A1323" t="s">
        <v>1327</v>
      </c>
      <c r="B1323" t="e">
        <f>VLOOKUP(Tabla10[[#This Row],[Columna1]],Tabla9[],1,0)</f>
        <v>#N/A</v>
      </c>
      <c r="C1323" t="s">
        <v>188</v>
      </c>
      <c r="D1323" t="e">
        <f>VLOOKUP(Tabla10[[#This Row],[Columna1]],Tabla9[],8,0)</f>
        <v>#N/A</v>
      </c>
      <c r="E1323" t="s">
        <v>196</v>
      </c>
      <c r="F1323" t="e">
        <f>VLOOKUP(Tabla10[[#This Row],[Columna1]],Tabla9[],33,3)</f>
        <v>#REF!</v>
      </c>
      <c r="G1323" t="e">
        <f>VLOOKUP(Tabla10[[#This Row],[Columna1]],Tabla9[],3,0)</f>
        <v>#N/A</v>
      </c>
      <c r="H1323" t="s">
        <v>193</v>
      </c>
    </row>
    <row r="1324" spans="1:8" hidden="1" x14ac:dyDescent="0.25">
      <c r="A1324" t="s">
        <v>1328</v>
      </c>
      <c r="B1324" t="e">
        <f>VLOOKUP(Tabla10[[#This Row],[Columna1]],Tabla9[],1,0)</f>
        <v>#N/A</v>
      </c>
      <c r="C1324" t="s">
        <v>188</v>
      </c>
      <c r="D1324" t="e">
        <f>VLOOKUP(Tabla10[[#This Row],[Columna1]],Tabla9[],8,0)</f>
        <v>#N/A</v>
      </c>
      <c r="E1324" t="s">
        <v>214</v>
      </c>
      <c r="F1324" t="e">
        <f>VLOOKUP(Tabla10[[#This Row],[Columna1]],Tabla9[],33,3)</f>
        <v>#REF!</v>
      </c>
      <c r="G1324" t="e">
        <f>VLOOKUP(Tabla10[[#This Row],[Columna1]],Tabla9[],3,0)</f>
        <v>#N/A</v>
      </c>
      <c r="H1324" t="s">
        <v>193</v>
      </c>
    </row>
    <row r="1325" spans="1:8" hidden="1" x14ac:dyDescent="0.25">
      <c r="A1325" t="s">
        <v>1329</v>
      </c>
      <c r="B1325" t="e">
        <f>VLOOKUP(Tabla10[[#This Row],[Columna1]],Tabla9[],1,0)</f>
        <v>#N/A</v>
      </c>
      <c r="C1325" t="s">
        <v>188</v>
      </c>
      <c r="D1325" t="e">
        <f>VLOOKUP(Tabla10[[#This Row],[Columna1]],Tabla9[],8,0)</f>
        <v>#N/A</v>
      </c>
      <c r="E1325" t="s">
        <v>208</v>
      </c>
      <c r="F1325" t="e">
        <f>VLOOKUP(Tabla10[[#This Row],[Columna1]],Tabla9[],33,3)</f>
        <v>#REF!</v>
      </c>
      <c r="G1325" t="e">
        <f>VLOOKUP(Tabla10[[#This Row],[Columna1]],Tabla9[],3,0)</f>
        <v>#N/A</v>
      </c>
      <c r="H1325" t="s">
        <v>193</v>
      </c>
    </row>
    <row r="1326" spans="1:8" hidden="1" x14ac:dyDescent="0.25">
      <c r="A1326" t="s">
        <v>1330</v>
      </c>
      <c r="B1326" t="e">
        <f>VLOOKUP(Tabla10[[#This Row],[Columna1]],Tabla9[],1,0)</f>
        <v>#N/A</v>
      </c>
      <c r="C1326" t="s">
        <v>188</v>
      </c>
      <c r="D1326" t="e">
        <f>VLOOKUP(Tabla10[[#This Row],[Columna1]],Tabla9[],8,0)</f>
        <v>#N/A</v>
      </c>
      <c r="E1326" t="s">
        <v>214</v>
      </c>
      <c r="F1326" t="e">
        <f>VLOOKUP(Tabla10[[#This Row],[Columna1]],Tabla9[],33,3)</f>
        <v>#REF!</v>
      </c>
      <c r="G1326" t="e">
        <f>VLOOKUP(Tabla10[[#This Row],[Columna1]],Tabla9[],3,0)</f>
        <v>#N/A</v>
      </c>
      <c r="H1326" t="s">
        <v>193</v>
      </c>
    </row>
    <row r="1327" spans="1:8" hidden="1" x14ac:dyDescent="0.25">
      <c r="A1327" t="s">
        <v>1331</v>
      </c>
      <c r="B1327" t="e">
        <f>VLOOKUP(Tabla10[[#This Row],[Columna1]],Tabla9[],1,0)</f>
        <v>#N/A</v>
      </c>
      <c r="C1327" t="s">
        <v>188</v>
      </c>
      <c r="D1327" t="e">
        <f>VLOOKUP(Tabla10[[#This Row],[Columna1]],Tabla9[],8,0)</f>
        <v>#N/A</v>
      </c>
      <c r="E1327" t="s">
        <v>232</v>
      </c>
      <c r="F1327" t="e">
        <f>VLOOKUP(Tabla10[[#This Row],[Columna1]],Tabla9[],33,3)</f>
        <v>#REF!</v>
      </c>
      <c r="G1327" t="e">
        <f>VLOOKUP(Tabla10[[#This Row],[Columna1]],Tabla9[],3,0)</f>
        <v>#N/A</v>
      </c>
      <c r="H1327" t="s">
        <v>36</v>
      </c>
    </row>
    <row r="1328" spans="1:8" hidden="1" x14ac:dyDescent="0.25">
      <c r="A1328" t="s">
        <v>1332</v>
      </c>
      <c r="B1328" t="e">
        <f>VLOOKUP(Tabla10[[#This Row],[Columna1]],Tabla9[],1,0)</f>
        <v>#N/A</v>
      </c>
      <c r="C1328" t="s">
        <v>188</v>
      </c>
      <c r="D1328" t="e">
        <f>VLOOKUP(Tabla10[[#This Row],[Columna1]],Tabla9[],8,0)</f>
        <v>#N/A</v>
      </c>
      <c r="E1328" t="s">
        <v>233</v>
      </c>
      <c r="F1328" t="e">
        <f>VLOOKUP(Tabla10[[#This Row],[Columna1]],Tabla9[],33,3)</f>
        <v>#REF!</v>
      </c>
      <c r="G1328" t="e">
        <f>VLOOKUP(Tabla10[[#This Row],[Columna1]],Tabla9[],3,0)</f>
        <v>#N/A</v>
      </c>
      <c r="H1328" t="s">
        <v>145</v>
      </c>
    </row>
    <row r="1329" spans="1:8" hidden="1" x14ac:dyDescent="0.25">
      <c r="A1329" t="s">
        <v>1333</v>
      </c>
      <c r="B1329" t="e">
        <f>VLOOKUP(Tabla10[[#This Row],[Columna1]],Tabla9[],1,0)</f>
        <v>#N/A</v>
      </c>
      <c r="C1329" t="s">
        <v>188</v>
      </c>
      <c r="D1329" t="e">
        <f>VLOOKUP(Tabla10[[#This Row],[Columna1]],Tabla9[],8,0)</f>
        <v>#N/A</v>
      </c>
      <c r="E1329" t="s">
        <v>192</v>
      </c>
      <c r="F1329" t="e">
        <f>VLOOKUP(Tabla10[[#This Row],[Columna1]],Tabla9[],33,3)</f>
        <v>#REF!</v>
      </c>
      <c r="G1329" t="e">
        <f>VLOOKUP(Tabla10[[#This Row],[Columna1]],Tabla9[],3,0)</f>
        <v>#N/A</v>
      </c>
      <c r="H1329" t="s">
        <v>193</v>
      </c>
    </row>
    <row r="1330" spans="1:8" hidden="1" x14ac:dyDescent="0.25">
      <c r="A1330" t="s">
        <v>1334</v>
      </c>
      <c r="B1330" t="e">
        <f>VLOOKUP(Tabla10[[#This Row],[Columna1]],Tabla9[],1,0)</f>
        <v>#N/A</v>
      </c>
      <c r="C1330" t="s">
        <v>188</v>
      </c>
      <c r="D1330" t="e">
        <f>VLOOKUP(Tabla10[[#This Row],[Columna1]],Tabla9[],8,0)</f>
        <v>#N/A</v>
      </c>
      <c r="E1330" t="s">
        <v>199</v>
      </c>
      <c r="F1330" t="e">
        <f>VLOOKUP(Tabla10[[#This Row],[Columna1]],Tabla9[],33,3)</f>
        <v>#REF!</v>
      </c>
      <c r="G1330" t="e">
        <f>VLOOKUP(Tabla10[[#This Row],[Columna1]],Tabla9[],3,0)</f>
        <v>#N/A</v>
      </c>
      <c r="H1330" t="s">
        <v>201</v>
      </c>
    </row>
    <row r="1331" spans="1:8" hidden="1" x14ac:dyDescent="0.25">
      <c r="A1331" t="s">
        <v>1335</v>
      </c>
      <c r="B1331" t="e">
        <f>VLOOKUP(Tabla10[[#This Row],[Columna1]],Tabla9[],1,0)</f>
        <v>#N/A</v>
      </c>
      <c r="C1331" t="s">
        <v>188</v>
      </c>
      <c r="D1331" t="e">
        <f>VLOOKUP(Tabla10[[#This Row],[Columna1]],Tabla9[],8,0)</f>
        <v>#N/A</v>
      </c>
      <c r="E1331" t="s">
        <v>234</v>
      </c>
      <c r="F1331" t="e">
        <f>VLOOKUP(Tabla10[[#This Row],[Columna1]],Tabla9[],33,3)</f>
        <v>#REF!</v>
      </c>
      <c r="G1331" t="e">
        <f>VLOOKUP(Tabla10[[#This Row],[Columna1]],Tabla9[],3,0)</f>
        <v>#N/A</v>
      </c>
      <c r="H1331" t="s">
        <v>65</v>
      </c>
    </row>
    <row r="1332" spans="1:8" hidden="1" x14ac:dyDescent="0.25">
      <c r="A1332" t="s">
        <v>4514</v>
      </c>
      <c r="B1332" t="e">
        <f>VLOOKUP(Tabla10[[#This Row],[Columna1]],Tabla9[],1,0)</f>
        <v>#N/A</v>
      </c>
      <c r="C1332" t="s">
        <v>188</v>
      </c>
      <c r="D1332" t="e">
        <f>VLOOKUP(Tabla10[[#This Row],[Columna1]],Tabla9[],8,0)</f>
        <v>#N/A</v>
      </c>
      <c r="E1332" t="s">
        <v>225</v>
      </c>
      <c r="F1332" t="e">
        <f>VLOOKUP(Tabla10[[#This Row],[Columna1]],Tabla9[],33,3)</f>
        <v>#REF!</v>
      </c>
      <c r="G1332" t="e">
        <f>VLOOKUP(Tabla10[[#This Row],[Columna1]],Tabla9[],3,0)</f>
        <v>#N/A</v>
      </c>
      <c r="H1332" t="s">
        <v>36</v>
      </c>
    </row>
    <row r="1333" spans="1:8" hidden="1" x14ac:dyDescent="0.25">
      <c r="A1333" t="s">
        <v>4046</v>
      </c>
      <c r="B1333" t="e">
        <f>VLOOKUP(Tabla10[[#This Row],[Columna1]],Tabla9[],1,0)</f>
        <v>#N/A</v>
      </c>
      <c r="C1333" t="s">
        <v>188</v>
      </c>
      <c r="D1333" t="e">
        <f>VLOOKUP(Tabla10[[#This Row],[Columna1]],Tabla9[],8,0)</f>
        <v>#N/A</v>
      </c>
      <c r="E1333" t="s">
        <v>190</v>
      </c>
      <c r="F1333" t="e">
        <f>VLOOKUP(Tabla10[[#This Row],[Columna1]],Tabla9[],33,3)</f>
        <v>#REF!</v>
      </c>
      <c r="G1333" t="e">
        <f>VLOOKUP(Tabla10[[#This Row],[Columna1]],Tabla9[],3,0)</f>
        <v>#N/A</v>
      </c>
      <c r="H1333" t="s">
        <v>191</v>
      </c>
    </row>
    <row r="1334" spans="1:8" hidden="1" x14ac:dyDescent="0.25">
      <c r="A1334" t="s">
        <v>4397</v>
      </c>
      <c r="B1334" t="e">
        <f>VLOOKUP(Tabla10[[#This Row],[Columna1]],Tabla9[],1,0)</f>
        <v>#N/A</v>
      </c>
      <c r="C1334" t="s">
        <v>188</v>
      </c>
      <c r="D1334" t="e">
        <f>VLOOKUP(Tabla10[[#This Row],[Columna1]],Tabla9[],8,0)</f>
        <v>#N/A</v>
      </c>
      <c r="E1334" t="s">
        <v>214</v>
      </c>
      <c r="F1334" t="e">
        <f>VLOOKUP(Tabla10[[#This Row],[Columna1]],Tabla9[],33,3)</f>
        <v>#REF!</v>
      </c>
      <c r="G1334" t="e">
        <f>VLOOKUP(Tabla10[[#This Row],[Columna1]],Tabla9[],3,0)</f>
        <v>#N/A</v>
      </c>
      <c r="H1334" t="s">
        <v>193</v>
      </c>
    </row>
    <row r="1335" spans="1:8" hidden="1" x14ac:dyDescent="0.25">
      <c r="A1335" t="s">
        <v>1336</v>
      </c>
      <c r="B1335" t="e">
        <f>VLOOKUP(Tabla10[[#This Row],[Columna1]],Tabla9[],1,0)</f>
        <v>#N/A</v>
      </c>
      <c r="C1335" t="s">
        <v>188</v>
      </c>
      <c r="D1335" t="e">
        <f>VLOOKUP(Tabla10[[#This Row],[Columna1]],Tabla9[],8,0)</f>
        <v>#N/A</v>
      </c>
      <c r="E1335" t="s">
        <v>199</v>
      </c>
      <c r="F1335" t="e">
        <f>VLOOKUP(Tabla10[[#This Row],[Columna1]],Tabla9[],33,3)</f>
        <v>#REF!</v>
      </c>
      <c r="G1335" t="e">
        <f>VLOOKUP(Tabla10[[#This Row],[Columna1]],Tabla9[],3,0)</f>
        <v>#N/A</v>
      </c>
      <c r="H1335" t="s">
        <v>217</v>
      </c>
    </row>
    <row r="1336" spans="1:8" hidden="1" x14ac:dyDescent="0.25">
      <c r="A1336" t="s">
        <v>1337</v>
      </c>
      <c r="B1336" t="e">
        <f>VLOOKUP(Tabla10[[#This Row],[Columna1]],Tabla9[],1,0)</f>
        <v>#N/A</v>
      </c>
      <c r="C1336" t="s">
        <v>188</v>
      </c>
      <c r="D1336" t="e">
        <f>VLOOKUP(Tabla10[[#This Row],[Columna1]],Tabla9[],8,0)</f>
        <v>#N/A</v>
      </c>
      <c r="E1336" t="s">
        <v>202</v>
      </c>
      <c r="F1336" t="e">
        <f>VLOOKUP(Tabla10[[#This Row],[Columna1]],Tabla9[],33,3)</f>
        <v>#REF!</v>
      </c>
      <c r="G1336" t="e">
        <f>VLOOKUP(Tabla10[[#This Row],[Columna1]],Tabla9[],3,0)</f>
        <v>#N/A</v>
      </c>
      <c r="H1336" t="s">
        <v>193</v>
      </c>
    </row>
    <row r="1337" spans="1:8" hidden="1" x14ac:dyDescent="0.25">
      <c r="A1337" t="s">
        <v>4395</v>
      </c>
      <c r="B1337" t="e">
        <f>VLOOKUP(Tabla10[[#This Row],[Columna1]],Tabla9[],1,0)</f>
        <v>#N/A</v>
      </c>
      <c r="C1337" t="s">
        <v>188</v>
      </c>
      <c r="D1337" t="e">
        <f>VLOOKUP(Tabla10[[#This Row],[Columna1]],Tabla9[],8,0)</f>
        <v>#N/A</v>
      </c>
      <c r="E1337" t="s">
        <v>214</v>
      </c>
      <c r="F1337" t="e">
        <f>VLOOKUP(Tabla10[[#This Row],[Columna1]],Tabla9[],33,3)</f>
        <v>#REF!</v>
      </c>
      <c r="G1337" t="e">
        <f>VLOOKUP(Tabla10[[#This Row],[Columna1]],Tabla9[],3,0)</f>
        <v>#N/A</v>
      </c>
      <c r="H1337" t="s">
        <v>193</v>
      </c>
    </row>
    <row r="1338" spans="1:8" hidden="1" x14ac:dyDescent="0.25">
      <c r="A1338" t="s">
        <v>1338</v>
      </c>
      <c r="B1338" t="e">
        <f>VLOOKUP(Tabla10[[#This Row],[Columna1]],Tabla9[],1,0)</f>
        <v>#N/A</v>
      </c>
      <c r="C1338" t="s">
        <v>188</v>
      </c>
      <c r="D1338" t="e">
        <f>VLOOKUP(Tabla10[[#This Row],[Columna1]],Tabla9[],8,0)</f>
        <v>#N/A</v>
      </c>
      <c r="E1338" t="s">
        <v>196</v>
      </c>
      <c r="F1338" t="e">
        <f>VLOOKUP(Tabla10[[#This Row],[Columna1]],Tabla9[],33,3)</f>
        <v>#REF!</v>
      </c>
      <c r="G1338" t="e">
        <f>VLOOKUP(Tabla10[[#This Row],[Columna1]],Tabla9[],3,0)</f>
        <v>#N/A</v>
      </c>
      <c r="H1338" t="s">
        <v>193</v>
      </c>
    </row>
    <row r="1339" spans="1:8" hidden="1" x14ac:dyDescent="0.25">
      <c r="A1339" t="s">
        <v>1339</v>
      </c>
      <c r="B1339" t="e">
        <f>VLOOKUP(Tabla10[[#This Row],[Columna1]],Tabla9[],1,0)</f>
        <v>#N/A</v>
      </c>
      <c r="C1339" t="s">
        <v>188</v>
      </c>
      <c r="D1339" t="e">
        <f>VLOOKUP(Tabla10[[#This Row],[Columna1]],Tabla9[],8,0)</f>
        <v>#N/A</v>
      </c>
      <c r="E1339" t="s">
        <v>206</v>
      </c>
      <c r="F1339" t="e">
        <f>VLOOKUP(Tabla10[[#This Row],[Columna1]],Tabla9[],33,3)</f>
        <v>#REF!</v>
      </c>
      <c r="G1339" t="e">
        <f>VLOOKUP(Tabla10[[#This Row],[Columna1]],Tabla9[],3,0)</f>
        <v>#N/A</v>
      </c>
      <c r="H1339" t="s">
        <v>193</v>
      </c>
    </row>
    <row r="1340" spans="1:8" hidden="1" x14ac:dyDescent="0.25">
      <c r="A1340" t="s">
        <v>1340</v>
      </c>
      <c r="B1340" t="e">
        <f>VLOOKUP(Tabla10[[#This Row],[Columna1]],Tabla9[],1,0)</f>
        <v>#N/A</v>
      </c>
      <c r="C1340" t="s">
        <v>188</v>
      </c>
      <c r="D1340" t="e">
        <f>VLOOKUP(Tabla10[[#This Row],[Columna1]],Tabla9[],8,0)</f>
        <v>#N/A</v>
      </c>
      <c r="E1340" t="s">
        <v>207</v>
      </c>
      <c r="F1340" t="e">
        <f>VLOOKUP(Tabla10[[#This Row],[Columna1]],Tabla9[],33,3)</f>
        <v>#REF!</v>
      </c>
      <c r="G1340" t="e">
        <f>VLOOKUP(Tabla10[[#This Row],[Columna1]],Tabla9[],3,0)</f>
        <v>#N/A</v>
      </c>
      <c r="H1340" t="s">
        <v>36</v>
      </c>
    </row>
    <row r="1341" spans="1:8" hidden="1" x14ac:dyDescent="0.25">
      <c r="A1341" t="s">
        <v>1341</v>
      </c>
      <c r="B1341" t="e">
        <f>VLOOKUP(Tabla10[[#This Row],[Columna1]],Tabla9[],1,0)</f>
        <v>#N/A</v>
      </c>
      <c r="C1341" t="s">
        <v>188</v>
      </c>
      <c r="D1341" t="e">
        <f>VLOOKUP(Tabla10[[#This Row],[Columna1]],Tabla9[],8,0)</f>
        <v>#N/A</v>
      </c>
      <c r="E1341" t="s">
        <v>190</v>
      </c>
      <c r="F1341" t="e">
        <f>VLOOKUP(Tabla10[[#This Row],[Columna1]],Tabla9[],33,3)</f>
        <v>#REF!</v>
      </c>
      <c r="G1341" t="e">
        <f>VLOOKUP(Tabla10[[#This Row],[Columna1]],Tabla9[],3,0)</f>
        <v>#N/A</v>
      </c>
      <c r="H1341" t="s">
        <v>191</v>
      </c>
    </row>
    <row r="1342" spans="1:8" hidden="1" x14ac:dyDescent="0.25">
      <c r="A1342" t="s">
        <v>1342</v>
      </c>
      <c r="B1342" t="e">
        <f>VLOOKUP(Tabla10[[#This Row],[Columna1]],Tabla9[],1,0)</f>
        <v>#N/A</v>
      </c>
      <c r="C1342" t="s">
        <v>188</v>
      </c>
      <c r="D1342" t="e">
        <f>VLOOKUP(Tabla10[[#This Row],[Columna1]],Tabla9[],8,0)</f>
        <v>#N/A</v>
      </c>
      <c r="E1342" t="s">
        <v>200</v>
      </c>
      <c r="F1342" t="e">
        <f>VLOOKUP(Tabla10[[#This Row],[Columna1]],Tabla9[],33,3)</f>
        <v>#REF!</v>
      </c>
      <c r="G1342" t="e">
        <f>VLOOKUP(Tabla10[[#This Row],[Columna1]],Tabla9[],3,0)</f>
        <v>#N/A</v>
      </c>
      <c r="H1342" t="s">
        <v>193</v>
      </c>
    </row>
    <row r="1343" spans="1:8" hidden="1" x14ac:dyDescent="0.25">
      <c r="A1343" t="s">
        <v>4997</v>
      </c>
      <c r="B1343" t="e">
        <f>VLOOKUP(Tabla10[[#This Row],[Columna1]],Tabla9[],1,0)</f>
        <v>#N/A</v>
      </c>
      <c r="C1343" t="s">
        <v>188</v>
      </c>
      <c r="D1343" t="e">
        <f>VLOOKUP(Tabla10[[#This Row],[Columna1]],Tabla9[],8,0)</f>
        <v>#N/A</v>
      </c>
      <c r="E1343" t="s">
        <v>203</v>
      </c>
      <c r="F1343" t="e">
        <f>VLOOKUP(Tabla10[[#This Row],[Columna1]],Tabla9[],33,3)</f>
        <v>#REF!</v>
      </c>
      <c r="G1343" t="e">
        <f>VLOOKUP(Tabla10[[#This Row],[Columna1]],Tabla9[],3,0)</f>
        <v>#N/A</v>
      </c>
      <c r="H1343" t="s">
        <v>201</v>
      </c>
    </row>
    <row r="1344" spans="1:8" hidden="1" x14ac:dyDescent="0.25">
      <c r="A1344" t="s">
        <v>1343</v>
      </c>
      <c r="B1344" t="e">
        <f>VLOOKUP(Tabla10[[#This Row],[Columna1]],Tabla9[],1,0)</f>
        <v>#N/A</v>
      </c>
      <c r="C1344" t="s">
        <v>188</v>
      </c>
      <c r="D1344" t="e">
        <f>VLOOKUP(Tabla10[[#This Row],[Columna1]],Tabla9[],8,0)</f>
        <v>#N/A</v>
      </c>
      <c r="E1344" t="s">
        <v>205</v>
      </c>
      <c r="F1344" t="e">
        <f>VLOOKUP(Tabla10[[#This Row],[Columna1]],Tabla9[],33,3)</f>
        <v>#REF!</v>
      </c>
      <c r="G1344" t="e">
        <f>VLOOKUP(Tabla10[[#This Row],[Columna1]],Tabla9[],3,0)</f>
        <v>#N/A</v>
      </c>
      <c r="H1344" t="s">
        <v>201</v>
      </c>
    </row>
    <row r="1345" spans="1:8" hidden="1" x14ac:dyDescent="0.25">
      <c r="A1345" t="s">
        <v>1344</v>
      </c>
      <c r="B1345" t="e">
        <f>VLOOKUP(Tabla10[[#This Row],[Columna1]],Tabla9[],1,0)</f>
        <v>#N/A</v>
      </c>
      <c r="C1345" t="s">
        <v>188</v>
      </c>
      <c r="D1345" t="e">
        <f>VLOOKUP(Tabla10[[#This Row],[Columna1]],Tabla9[],8,0)</f>
        <v>#N/A</v>
      </c>
      <c r="E1345" t="s">
        <v>203</v>
      </c>
      <c r="F1345" t="e">
        <f>VLOOKUP(Tabla10[[#This Row],[Columna1]],Tabla9[],33,3)</f>
        <v>#REF!</v>
      </c>
      <c r="G1345" t="e">
        <f>VLOOKUP(Tabla10[[#This Row],[Columna1]],Tabla9[],3,0)</f>
        <v>#N/A</v>
      </c>
      <c r="H1345" t="s">
        <v>221</v>
      </c>
    </row>
    <row r="1346" spans="1:8" hidden="1" x14ac:dyDescent="0.25">
      <c r="A1346" t="s">
        <v>1345</v>
      </c>
      <c r="B1346" t="e">
        <f>VLOOKUP(Tabla10[[#This Row],[Columna1]],Tabla9[],1,0)</f>
        <v>#N/A</v>
      </c>
      <c r="C1346" t="s">
        <v>188</v>
      </c>
      <c r="D1346" t="e">
        <f>VLOOKUP(Tabla10[[#This Row],[Columna1]],Tabla9[],8,0)</f>
        <v>#N/A</v>
      </c>
      <c r="E1346" t="s">
        <v>228</v>
      </c>
      <c r="F1346" t="e">
        <f>VLOOKUP(Tabla10[[#This Row],[Columna1]],Tabla9[],33,3)</f>
        <v>#REF!</v>
      </c>
      <c r="G1346" t="e">
        <f>VLOOKUP(Tabla10[[#This Row],[Columna1]],Tabla9[],3,0)</f>
        <v>#N/A</v>
      </c>
      <c r="H1346" t="s">
        <v>45</v>
      </c>
    </row>
    <row r="1347" spans="1:8" hidden="1" x14ac:dyDescent="0.25">
      <c r="A1347" t="s">
        <v>1346</v>
      </c>
      <c r="B1347" t="e">
        <f>VLOOKUP(Tabla10[[#This Row],[Columna1]],Tabla9[],1,0)</f>
        <v>#N/A</v>
      </c>
      <c r="C1347" t="s">
        <v>188</v>
      </c>
      <c r="D1347" t="e">
        <f>VLOOKUP(Tabla10[[#This Row],[Columna1]],Tabla9[],8,0)</f>
        <v>#N/A</v>
      </c>
      <c r="E1347" t="s">
        <v>192</v>
      </c>
      <c r="F1347" t="e">
        <f>VLOOKUP(Tabla10[[#This Row],[Columna1]],Tabla9[],33,3)</f>
        <v>#REF!</v>
      </c>
      <c r="G1347" t="e">
        <f>VLOOKUP(Tabla10[[#This Row],[Columna1]],Tabla9[],3,0)</f>
        <v>#N/A</v>
      </c>
      <c r="H1347" t="s">
        <v>217</v>
      </c>
    </row>
    <row r="1348" spans="1:8" hidden="1" x14ac:dyDescent="0.25">
      <c r="A1348" t="s">
        <v>1347</v>
      </c>
      <c r="B1348" t="e">
        <f>VLOOKUP(Tabla10[[#This Row],[Columna1]],Tabla9[],1,0)</f>
        <v>#N/A</v>
      </c>
      <c r="C1348" t="s">
        <v>188</v>
      </c>
      <c r="D1348" t="e">
        <f>VLOOKUP(Tabla10[[#This Row],[Columna1]],Tabla9[],8,0)</f>
        <v>#N/A</v>
      </c>
      <c r="E1348" t="s">
        <v>192</v>
      </c>
      <c r="F1348" t="e">
        <f>VLOOKUP(Tabla10[[#This Row],[Columna1]],Tabla9[],33,3)</f>
        <v>#REF!</v>
      </c>
      <c r="G1348" t="e">
        <f>VLOOKUP(Tabla10[[#This Row],[Columna1]],Tabla9[],3,0)</f>
        <v>#N/A</v>
      </c>
      <c r="H1348" t="s">
        <v>193</v>
      </c>
    </row>
    <row r="1349" spans="1:8" hidden="1" x14ac:dyDescent="0.25">
      <c r="A1349" t="s">
        <v>1348</v>
      </c>
      <c r="B1349" t="e">
        <f>VLOOKUP(Tabla10[[#This Row],[Columna1]],Tabla9[],1,0)</f>
        <v>#N/A</v>
      </c>
      <c r="C1349" t="s">
        <v>188</v>
      </c>
      <c r="D1349" t="e">
        <f>VLOOKUP(Tabla10[[#This Row],[Columna1]],Tabla9[],8,0)</f>
        <v>#N/A</v>
      </c>
      <c r="E1349" t="s">
        <v>211</v>
      </c>
      <c r="F1349" t="e">
        <f>VLOOKUP(Tabla10[[#This Row],[Columna1]],Tabla9[],33,3)</f>
        <v>#REF!</v>
      </c>
      <c r="G1349" t="e">
        <f>VLOOKUP(Tabla10[[#This Row],[Columna1]],Tabla9[],3,0)</f>
        <v>#N/A</v>
      </c>
      <c r="H1349" t="s">
        <v>212</v>
      </c>
    </row>
    <row r="1350" spans="1:8" hidden="1" x14ac:dyDescent="0.25">
      <c r="A1350" t="s">
        <v>4103</v>
      </c>
      <c r="B1350" t="e">
        <f>VLOOKUP(Tabla10[[#This Row],[Columna1]],Tabla9[],1,0)</f>
        <v>#N/A</v>
      </c>
      <c r="C1350" t="s">
        <v>188</v>
      </c>
      <c r="D1350" t="e">
        <f>VLOOKUP(Tabla10[[#This Row],[Columna1]],Tabla9[],8,0)</f>
        <v>#N/A</v>
      </c>
      <c r="E1350" t="s">
        <v>218</v>
      </c>
      <c r="F1350" t="e">
        <f>VLOOKUP(Tabla10[[#This Row],[Columna1]],Tabla9[],33,3)</f>
        <v>#REF!</v>
      </c>
      <c r="G1350" t="e">
        <f>VLOOKUP(Tabla10[[#This Row],[Columna1]],Tabla9[],3,0)</f>
        <v>#N/A</v>
      </c>
      <c r="H1350" t="s">
        <v>193</v>
      </c>
    </row>
    <row r="1351" spans="1:8" hidden="1" x14ac:dyDescent="0.25">
      <c r="A1351" t="s">
        <v>1349</v>
      </c>
      <c r="B1351" t="e">
        <f>VLOOKUP(Tabla10[[#This Row],[Columna1]],Tabla9[],1,0)</f>
        <v>#N/A</v>
      </c>
      <c r="C1351" t="s">
        <v>188</v>
      </c>
      <c r="D1351" t="e">
        <f>VLOOKUP(Tabla10[[#This Row],[Columna1]],Tabla9[],8,0)</f>
        <v>#N/A</v>
      </c>
      <c r="E1351" t="s">
        <v>205</v>
      </c>
      <c r="F1351" t="e">
        <f>VLOOKUP(Tabla10[[#This Row],[Columna1]],Tabla9[],33,3)</f>
        <v>#REF!</v>
      </c>
      <c r="G1351" t="e">
        <f>VLOOKUP(Tabla10[[#This Row],[Columna1]],Tabla9[],3,0)</f>
        <v>#N/A</v>
      </c>
      <c r="H1351" t="s">
        <v>193</v>
      </c>
    </row>
    <row r="1352" spans="1:8" hidden="1" x14ac:dyDescent="0.25">
      <c r="A1352" t="s">
        <v>4030</v>
      </c>
      <c r="B1352" t="str">
        <f>VLOOKUP(Tabla10[[#This Row],[Columna1]],Tabla9[],1,0)</f>
        <v>BORJAS MELENDEZ GABRIEL</v>
      </c>
      <c r="C1352" t="s">
        <v>188</v>
      </c>
      <c r="D1352" t="str">
        <f>VLOOKUP(Tabla10[[#This Row],[Columna1]],Tabla9[],8,0)</f>
        <v>LIDER DE PROYECTO DE DEPARTAMENTO DE COMUNICACION SOCIAL</v>
      </c>
      <c r="E1352" t="s">
        <v>235</v>
      </c>
      <c r="F1352" t="e">
        <f>VLOOKUP(Tabla10[[#This Row],[Columna1]],Tabla9[],33,3)</f>
        <v>#REF!</v>
      </c>
      <c r="G1352" t="str">
        <f>VLOOKUP(Tabla10[[#This Row],[Columna1]],Tabla9[],3,0)</f>
        <v>LIDER DE PROYECTO</v>
      </c>
      <c r="H1352" t="s">
        <v>44</v>
      </c>
    </row>
    <row r="1353" spans="1:8" hidden="1" x14ac:dyDescent="0.25">
      <c r="A1353" t="s">
        <v>1350</v>
      </c>
      <c r="B1353" t="e">
        <f>VLOOKUP(Tabla10[[#This Row],[Columna1]],Tabla9[],1,0)</f>
        <v>#N/A</v>
      </c>
      <c r="C1353" t="s">
        <v>188</v>
      </c>
      <c r="D1353" t="e">
        <f>VLOOKUP(Tabla10[[#This Row],[Columna1]],Tabla9[],8,0)</f>
        <v>#N/A</v>
      </c>
      <c r="E1353" t="s">
        <v>195</v>
      </c>
      <c r="F1353" t="e">
        <f>VLOOKUP(Tabla10[[#This Row],[Columna1]],Tabla9[],33,3)</f>
        <v>#REF!</v>
      </c>
      <c r="G1353" t="e">
        <f>VLOOKUP(Tabla10[[#This Row],[Columna1]],Tabla9[],3,0)</f>
        <v>#N/A</v>
      </c>
      <c r="H1353" t="s">
        <v>42</v>
      </c>
    </row>
    <row r="1354" spans="1:8" hidden="1" x14ac:dyDescent="0.25">
      <c r="A1354" t="s">
        <v>1351</v>
      </c>
      <c r="B1354" t="e">
        <f>VLOOKUP(Tabla10[[#This Row],[Columna1]],Tabla9[],1,0)</f>
        <v>#N/A</v>
      </c>
      <c r="C1354" t="s">
        <v>188</v>
      </c>
      <c r="D1354" t="e">
        <f>VLOOKUP(Tabla10[[#This Row],[Columna1]],Tabla9[],8,0)</f>
        <v>#N/A</v>
      </c>
      <c r="E1354" t="s">
        <v>190</v>
      </c>
      <c r="F1354" t="e">
        <f>VLOOKUP(Tabla10[[#This Row],[Columna1]],Tabla9[],33,3)</f>
        <v>#REF!</v>
      </c>
      <c r="G1354" t="e">
        <f>VLOOKUP(Tabla10[[#This Row],[Columna1]],Tabla9[],3,0)</f>
        <v>#N/A</v>
      </c>
      <c r="H1354" t="s">
        <v>191</v>
      </c>
    </row>
    <row r="1355" spans="1:8" hidden="1" x14ac:dyDescent="0.25">
      <c r="A1355" t="s">
        <v>1352</v>
      </c>
      <c r="B1355" t="e">
        <f>VLOOKUP(Tabla10[[#This Row],[Columna1]],Tabla9[],1,0)</f>
        <v>#N/A</v>
      </c>
      <c r="C1355" t="s">
        <v>188</v>
      </c>
      <c r="D1355" t="e">
        <f>VLOOKUP(Tabla10[[#This Row],[Columna1]],Tabla9[],8,0)</f>
        <v>#N/A</v>
      </c>
      <c r="E1355" t="s">
        <v>199</v>
      </c>
      <c r="F1355" t="e">
        <f>VLOOKUP(Tabla10[[#This Row],[Columna1]],Tabla9[],33,3)</f>
        <v>#REF!</v>
      </c>
      <c r="G1355" t="e">
        <f>VLOOKUP(Tabla10[[#This Row],[Columna1]],Tabla9[],3,0)</f>
        <v>#N/A</v>
      </c>
      <c r="H1355" t="s">
        <v>201</v>
      </c>
    </row>
    <row r="1356" spans="1:8" hidden="1" x14ac:dyDescent="0.25">
      <c r="A1356" t="s">
        <v>1353</v>
      </c>
      <c r="B1356" t="str">
        <f>VLOOKUP(Tabla10[[#This Row],[Columna1]],Tabla9[],1,0)</f>
        <v>BOBADILLA TOLEDO CARLOS CRUZ</v>
      </c>
      <c r="C1356" t="s">
        <v>188</v>
      </c>
      <c r="D1356" t="str">
        <f>VLOOKUP(Tabla10[[#This Row],[Columna1]],Tabla9[],8,0)</f>
        <v>LIDER DE PROYECTO DEPARTAMENTO ALCAIDIA</v>
      </c>
      <c r="E1356" t="s">
        <v>236</v>
      </c>
      <c r="F1356" t="e">
        <f>VLOOKUP(Tabla10[[#This Row],[Columna1]],Tabla9[],33,3)</f>
        <v>#REF!</v>
      </c>
      <c r="G1356" t="str">
        <f>VLOOKUP(Tabla10[[#This Row],[Columna1]],Tabla9[],3,0)</f>
        <v>LIDER DE PROYECTO</v>
      </c>
      <c r="H1356" t="s">
        <v>44</v>
      </c>
    </row>
    <row r="1357" spans="1:8" hidden="1" x14ac:dyDescent="0.25">
      <c r="A1357" t="s">
        <v>1354</v>
      </c>
      <c r="B1357" t="e">
        <f>VLOOKUP(Tabla10[[#This Row],[Columna1]],Tabla9[],1,0)</f>
        <v>#N/A</v>
      </c>
      <c r="C1357" t="s">
        <v>188</v>
      </c>
      <c r="D1357" t="e">
        <f>VLOOKUP(Tabla10[[#This Row],[Columna1]],Tabla9[],8,0)</f>
        <v>#N/A</v>
      </c>
      <c r="E1357" t="s">
        <v>205</v>
      </c>
      <c r="F1357" t="e">
        <f>VLOOKUP(Tabla10[[#This Row],[Columna1]],Tabla9[],33,3)</f>
        <v>#REF!</v>
      </c>
      <c r="G1357" t="e">
        <f>VLOOKUP(Tabla10[[#This Row],[Columna1]],Tabla9[],3,0)</f>
        <v>#N/A</v>
      </c>
      <c r="H1357" t="s">
        <v>193</v>
      </c>
    </row>
    <row r="1358" spans="1:8" hidden="1" x14ac:dyDescent="0.25">
      <c r="A1358" t="s">
        <v>1355</v>
      </c>
      <c r="B1358" t="e">
        <f>VLOOKUP(Tabla10[[#This Row],[Columna1]],Tabla9[],1,0)</f>
        <v>#N/A</v>
      </c>
      <c r="C1358" t="s">
        <v>188</v>
      </c>
      <c r="D1358" t="e">
        <f>VLOOKUP(Tabla10[[#This Row],[Columna1]],Tabla9[],8,0)</f>
        <v>#N/A</v>
      </c>
      <c r="E1358" t="s">
        <v>199</v>
      </c>
      <c r="F1358" t="e">
        <f>VLOOKUP(Tabla10[[#This Row],[Columna1]],Tabla9[],33,3)</f>
        <v>#REF!</v>
      </c>
      <c r="G1358" t="e">
        <f>VLOOKUP(Tabla10[[#This Row],[Columna1]],Tabla9[],3,0)</f>
        <v>#N/A</v>
      </c>
      <c r="H1358" t="s">
        <v>193</v>
      </c>
    </row>
    <row r="1359" spans="1:8" hidden="1" x14ac:dyDescent="0.25">
      <c r="A1359" t="s">
        <v>4284</v>
      </c>
      <c r="B1359" t="e">
        <f>VLOOKUP(Tabla10[[#This Row],[Columna1]],Tabla9[],1,0)</f>
        <v>#N/A</v>
      </c>
      <c r="C1359" t="s">
        <v>188</v>
      </c>
      <c r="D1359" t="e">
        <f>VLOOKUP(Tabla10[[#This Row],[Columna1]],Tabla9[],8,0)</f>
        <v>#N/A</v>
      </c>
      <c r="E1359" t="s">
        <v>209</v>
      </c>
      <c r="F1359" t="e">
        <f>VLOOKUP(Tabla10[[#This Row],[Columna1]],Tabla9[],33,3)</f>
        <v>#REF!</v>
      </c>
      <c r="G1359" t="e">
        <f>VLOOKUP(Tabla10[[#This Row],[Columna1]],Tabla9[],3,0)</f>
        <v>#N/A</v>
      </c>
      <c r="H1359" t="s">
        <v>237</v>
      </c>
    </row>
    <row r="1360" spans="1:8" hidden="1" x14ac:dyDescent="0.25">
      <c r="A1360" t="s">
        <v>4511</v>
      </c>
      <c r="B1360" t="e">
        <f>VLOOKUP(Tabla10[[#This Row],[Columna1]],Tabla9[],1,0)</f>
        <v>#N/A</v>
      </c>
      <c r="C1360" t="s">
        <v>188</v>
      </c>
      <c r="D1360" t="e">
        <f>VLOOKUP(Tabla10[[#This Row],[Columna1]],Tabla9[],8,0)</f>
        <v>#N/A</v>
      </c>
      <c r="E1360" t="s">
        <v>199</v>
      </c>
      <c r="F1360" t="e">
        <f>VLOOKUP(Tabla10[[#This Row],[Columna1]],Tabla9[],33,3)</f>
        <v>#REF!</v>
      </c>
      <c r="G1360" t="e">
        <f>VLOOKUP(Tabla10[[#This Row],[Columna1]],Tabla9[],3,0)</f>
        <v>#N/A</v>
      </c>
      <c r="H1360" t="s">
        <v>217</v>
      </c>
    </row>
    <row r="1361" spans="1:8" hidden="1" x14ac:dyDescent="0.25">
      <c r="A1361" t="s">
        <v>1356</v>
      </c>
      <c r="B1361" t="e">
        <f>VLOOKUP(Tabla10[[#This Row],[Columna1]],Tabla9[],1,0)</f>
        <v>#N/A</v>
      </c>
      <c r="C1361" t="s">
        <v>188</v>
      </c>
      <c r="D1361" t="e">
        <f>VLOOKUP(Tabla10[[#This Row],[Columna1]],Tabla9[],8,0)</f>
        <v>#N/A</v>
      </c>
      <c r="E1361" t="s">
        <v>211</v>
      </c>
      <c r="F1361" t="e">
        <f>VLOOKUP(Tabla10[[#This Row],[Columna1]],Tabla9[],33,3)</f>
        <v>#REF!</v>
      </c>
      <c r="G1361" t="e">
        <f>VLOOKUP(Tabla10[[#This Row],[Columna1]],Tabla9[],3,0)</f>
        <v>#N/A</v>
      </c>
      <c r="H1361" t="s">
        <v>41</v>
      </c>
    </row>
    <row r="1362" spans="1:8" hidden="1" x14ac:dyDescent="0.25">
      <c r="A1362" t="s">
        <v>4201</v>
      </c>
      <c r="B1362" t="e">
        <f>VLOOKUP(Tabla10[[#This Row],[Columna1]],Tabla9[],1,0)</f>
        <v>#N/A</v>
      </c>
      <c r="C1362" t="s">
        <v>188</v>
      </c>
      <c r="D1362" t="e">
        <f>VLOOKUP(Tabla10[[#This Row],[Columna1]],Tabla9[],8,0)</f>
        <v>#N/A</v>
      </c>
      <c r="E1362" t="s">
        <v>192</v>
      </c>
      <c r="F1362" t="e">
        <f>VLOOKUP(Tabla10[[#This Row],[Columna1]],Tabla9[],33,3)</f>
        <v>#REF!</v>
      </c>
      <c r="G1362" t="e">
        <f>VLOOKUP(Tabla10[[#This Row],[Columna1]],Tabla9[],3,0)</f>
        <v>#N/A</v>
      </c>
      <c r="H1362" t="s">
        <v>193</v>
      </c>
    </row>
    <row r="1363" spans="1:8" hidden="1" x14ac:dyDescent="0.25">
      <c r="A1363" t="s">
        <v>1357</v>
      </c>
      <c r="B1363" t="e">
        <f>VLOOKUP(Tabla10[[#This Row],[Columna1]],Tabla9[],1,0)</f>
        <v>#N/A</v>
      </c>
      <c r="C1363" t="s">
        <v>188</v>
      </c>
      <c r="D1363" t="e">
        <f>VLOOKUP(Tabla10[[#This Row],[Columna1]],Tabla9[],8,0)</f>
        <v>#N/A</v>
      </c>
      <c r="E1363" t="s">
        <v>192</v>
      </c>
      <c r="F1363" t="e">
        <f>VLOOKUP(Tabla10[[#This Row],[Columna1]],Tabla9[],33,3)</f>
        <v>#REF!</v>
      </c>
      <c r="G1363" t="e">
        <f>VLOOKUP(Tabla10[[#This Row],[Columna1]],Tabla9[],3,0)</f>
        <v>#N/A</v>
      </c>
      <c r="H1363" t="s">
        <v>193</v>
      </c>
    </row>
    <row r="1364" spans="1:8" hidden="1" x14ac:dyDescent="0.25">
      <c r="A1364" t="s">
        <v>4033</v>
      </c>
      <c r="B1364" t="e">
        <f>VLOOKUP(Tabla10[[#This Row],[Columna1]],Tabla9[],1,0)</f>
        <v>#N/A</v>
      </c>
      <c r="C1364" t="s">
        <v>188</v>
      </c>
      <c r="D1364" t="e">
        <f>VLOOKUP(Tabla10[[#This Row],[Columna1]],Tabla9[],8,0)</f>
        <v>#N/A</v>
      </c>
      <c r="E1364" t="s">
        <v>194</v>
      </c>
      <c r="F1364" t="e">
        <f>VLOOKUP(Tabla10[[#This Row],[Columna1]],Tabla9[],33,3)</f>
        <v>#REF!</v>
      </c>
      <c r="G1364" t="e">
        <f>VLOOKUP(Tabla10[[#This Row],[Columna1]],Tabla9[],3,0)</f>
        <v>#N/A</v>
      </c>
      <c r="H1364" t="s">
        <v>41</v>
      </c>
    </row>
    <row r="1365" spans="1:8" hidden="1" x14ac:dyDescent="0.25">
      <c r="A1365" t="s">
        <v>1358</v>
      </c>
      <c r="B1365" t="e">
        <f>VLOOKUP(Tabla10[[#This Row],[Columna1]],Tabla9[],1,0)</f>
        <v>#N/A</v>
      </c>
      <c r="C1365" t="s">
        <v>188</v>
      </c>
      <c r="D1365" t="e">
        <f>VLOOKUP(Tabla10[[#This Row],[Columna1]],Tabla9[],8,0)</f>
        <v>#N/A</v>
      </c>
      <c r="E1365" t="s">
        <v>198</v>
      </c>
      <c r="F1365" t="e">
        <f>VLOOKUP(Tabla10[[#This Row],[Columna1]],Tabla9[],33,3)</f>
        <v>#REF!</v>
      </c>
      <c r="G1365" t="e">
        <f>VLOOKUP(Tabla10[[#This Row],[Columna1]],Tabla9[],3,0)</f>
        <v>#N/A</v>
      </c>
      <c r="H1365" t="s">
        <v>193</v>
      </c>
    </row>
    <row r="1366" spans="1:8" hidden="1" x14ac:dyDescent="0.25">
      <c r="A1366" t="s">
        <v>1359</v>
      </c>
      <c r="B1366" t="e">
        <f>VLOOKUP(Tabla10[[#This Row],[Columna1]],Tabla9[],1,0)</f>
        <v>#N/A</v>
      </c>
      <c r="C1366" t="s">
        <v>188</v>
      </c>
      <c r="D1366" t="e">
        <f>VLOOKUP(Tabla10[[#This Row],[Columna1]],Tabla9[],8,0)</f>
        <v>#N/A</v>
      </c>
      <c r="E1366" t="s">
        <v>205</v>
      </c>
      <c r="F1366" t="e">
        <f>VLOOKUP(Tabla10[[#This Row],[Columna1]],Tabla9[],33,3)</f>
        <v>#REF!</v>
      </c>
      <c r="G1366" t="e">
        <f>VLOOKUP(Tabla10[[#This Row],[Columna1]],Tabla9[],3,0)</f>
        <v>#N/A</v>
      </c>
      <c r="H1366" t="s">
        <v>201</v>
      </c>
    </row>
    <row r="1367" spans="1:8" hidden="1" x14ac:dyDescent="0.25">
      <c r="A1367" t="s">
        <v>1360</v>
      </c>
      <c r="B1367" t="e">
        <f>VLOOKUP(Tabla10[[#This Row],[Columna1]],Tabla9[],1,0)</f>
        <v>#N/A</v>
      </c>
      <c r="C1367" t="s">
        <v>188</v>
      </c>
      <c r="D1367" t="e">
        <f>VLOOKUP(Tabla10[[#This Row],[Columna1]],Tabla9[],8,0)</f>
        <v>#N/A</v>
      </c>
      <c r="E1367" t="s">
        <v>208</v>
      </c>
      <c r="F1367" t="e">
        <f>VLOOKUP(Tabla10[[#This Row],[Columna1]],Tabla9[],33,3)</f>
        <v>#REF!</v>
      </c>
      <c r="G1367" t="e">
        <f>VLOOKUP(Tabla10[[#This Row],[Columna1]],Tabla9[],3,0)</f>
        <v>#N/A</v>
      </c>
      <c r="H1367" t="s">
        <v>193</v>
      </c>
    </row>
    <row r="1368" spans="1:8" hidden="1" x14ac:dyDescent="0.25">
      <c r="A1368" t="s">
        <v>1361</v>
      </c>
      <c r="B1368" t="e">
        <f>VLOOKUP(Tabla10[[#This Row],[Columna1]],Tabla9[],1,0)</f>
        <v>#N/A</v>
      </c>
      <c r="C1368" t="s">
        <v>188</v>
      </c>
      <c r="D1368" t="e">
        <f>VLOOKUP(Tabla10[[#This Row],[Columna1]],Tabla9[],8,0)</f>
        <v>#N/A</v>
      </c>
      <c r="E1368" t="s">
        <v>213</v>
      </c>
      <c r="F1368" t="e">
        <f>VLOOKUP(Tabla10[[#This Row],[Columna1]],Tabla9[],33,3)</f>
        <v>#REF!</v>
      </c>
      <c r="G1368" t="e">
        <f>VLOOKUP(Tabla10[[#This Row],[Columna1]],Tabla9[],3,0)</f>
        <v>#N/A</v>
      </c>
      <c r="H1368" t="s">
        <v>36</v>
      </c>
    </row>
    <row r="1369" spans="1:8" hidden="1" x14ac:dyDescent="0.25">
      <c r="A1369" t="s">
        <v>1362</v>
      </c>
      <c r="B1369" t="e">
        <f>VLOOKUP(Tabla10[[#This Row],[Columna1]],Tabla9[],1,0)</f>
        <v>#N/A</v>
      </c>
      <c r="C1369" t="s">
        <v>188</v>
      </c>
      <c r="D1369" t="e">
        <f>VLOOKUP(Tabla10[[#This Row],[Columna1]],Tabla9[],8,0)</f>
        <v>#N/A</v>
      </c>
      <c r="E1369" t="s">
        <v>214</v>
      </c>
      <c r="F1369" t="e">
        <f>VLOOKUP(Tabla10[[#This Row],[Columna1]],Tabla9[],33,3)</f>
        <v>#REF!</v>
      </c>
      <c r="G1369" t="e">
        <f>VLOOKUP(Tabla10[[#This Row],[Columna1]],Tabla9[],3,0)</f>
        <v>#N/A</v>
      </c>
      <c r="H1369" t="s">
        <v>193</v>
      </c>
    </row>
    <row r="1370" spans="1:8" hidden="1" x14ac:dyDescent="0.25">
      <c r="A1370" t="s">
        <v>1363</v>
      </c>
      <c r="B1370" t="e">
        <f>VLOOKUP(Tabla10[[#This Row],[Columna1]],Tabla9[],1,0)</f>
        <v>#N/A</v>
      </c>
      <c r="C1370" t="s">
        <v>188</v>
      </c>
      <c r="D1370" t="e">
        <f>VLOOKUP(Tabla10[[#This Row],[Columna1]],Tabla9[],8,0)</f>
        <v>#N/A</v>
      </c>
      <c r="E1370" t="s">
        <v>205</v>
      </c>
      <c r="F1370" t="e">
        <f>VLOOKUP(Tabla10[[#This Row],[Columna1]],Tabla9[],33,3)</f>
        <v>#REF!</v>
      </c>
      <c r="G1370" t="e">
        <f>VLOOKUP(Tabla10[[#This Row],[Columna1]],Tabla9[],3,0)</f>
        <v>#N/A</v>
      </c>
      <c r="H1370" t="s">
        <v>193</v>
      </c>
    </row>
    <row r="1371" spans="1:8" hidden="1" x14ac:dyDescent="0.25">
      <c r="A1371" t="s">
        <v>4405</v>
      </c>
      <c r="B1371" t="e">
        <f>VLOOKUP(Tabla10[[#This Row],[Columna1]],Tabla9[],1,0)</f>
        <v>#N/A</v>
      </c>
      <c r="C1371" t="s">
        <v>188</v>
      </c>
      <c r="D1371" t="e">
        <f>VLOOKUP(Tabla10[[#This Row],[Columna1]],Tabla9[],8,0)</f>
        <v>#N/A</v>
      </c>
      <c r="E1371" t="s">
        <v>214</v>
      </c>
      <c r="F1371" t="e">
        <f>VLOOKUP(Tabla10[[#This Row],[Columna1]],Tabla9[],33,3)</f>
        <v>#REF!</v>
      </c>
      <c r="G1371" t="e">
        <f>VLOOKUP(Tabla10[[#This Row],[Columna1]],Tabla9[],3,0)</f>
        <v>#N/A</v>
      </c>
      <c r="H1371" t="s">
        <v>201</v>
      </c>
    </row>
    <row r="1372" spans="1:8" hidden="1" x14ac:dyDescent="0.25">
      <c r="A1372" t="s">
        <v>1364</v>
      </c>
      <c r="B1372" t="e">
        <f>VLOOKUP(Tabla10[[#This Row],[Columna1]],Tabla9[],1,0)</f>
        <v>#N/A</v>
      </c>
      <c r="C1372" t="s">
        <v>188</v>
      </c>
      <c r="D1372" t="e">
        <f>VLOOKUP(Tabla10[[#This Row],[Columna1]],Tabla9[],8,0)</f>
        <v>#N/A</v>
      </c>
      <c r="E1372" t="s">
        <v>202</v>
      </c>
      <c r="F1372" t="e">
        <f>VLOOKUP(Tabla10[[#This Row],[Columna1]],Tabla9[],33,3)</f>
        <v>#REF!</v>
      </c>
      <c r="G1372" t="e">
        <f>VLOOKUP(Tabla10[[#This Row],[Columna1]],Tabla9[],3,0)</f>
        <v>#N/A</v>
      </c>
      <c r="H1372" t="s">
        <v>193</v>
      </c>
    </row>
    <row r="1373" spans="1:8" hidden="1" x14ac:dyDescent="0.25">
      <c r="A1373" t="s">
        <v>4384</v>
      </c>
      <c r="B1373" t="e">
        <f>VLOOKUP(Tabla10[[#This Row],[Columna1]],Tabla9[],1,0)</f>
        <v>#N/A</v>
      </c>
      <c r="C1373" t="s">
        <v>188</v>
      </c>
      <c r="D1373" t="e">
        <f>VLOOKUP(Tabla10[[#This Row],[Columna1]],Tabla9[],8,0)</f>
        <v>#N/A</v>
      </c>
      <c r="E1373" t="s">
        <v>208</v>
      </c>
      <c r="F1373" t="e">
        <f>VLOOKUP(Tabla10[[#This Row],[Columna1]],Tabla9[],33,3)</f>
        <v>#REF!</v>
      </c>
      <c r="G1373" t="e">
        <f>VLOOKUP(Tabla10[[#This Row],[Columna1]],Tabla9[],3,0)</f>
        <v>#N/A</v>
      </c>
      <c r="H1373" t="s">
        <v>193</v>
      </c>
    </row>
    <row r="1374" spans="1:8" hidden="1" x14ac:dyDescent="0.25">
      <c r="A1374" t="s">
        <v>4282</v>
      </c>
      <c r="B1374" t="e">
        <f>VLOOKUP(Tabla10[[#This Row],[Columna1]],Tabla9[],1,0)</f>
        <v>#N/A</v>
      </c>
      <c r="C1374" t="s">
        <v>188</v>
      </c>
      <c r="D1374" t="e">
        <f>VLOOKUP(Tabla10[[#This Row],[Columna1]],Tabla9[],8,0)</f>
        <v>#N/A</v>
      </c>
      <c r="E1374" t="s">
        <v>238</v>
      </c>
      <c r="F1374" t="e">
        <f>VLOOKUP(Tabla10[[#This Row],[Columna1]],Tabla9[],33,3)</f>
        <v>#REF!</v>
      </c>
      <c r="G1374" t="e">
        <f>VLOOKUP(Tabla10[[#This Row],[Columna1]],Tabla9[],3,0)</f>
        <v>#N/A</v>
      </c>
      <c r="H1374" t="s">
        <v>42</v>
      </c>
    </row>
    <row r="1375" spans="1:8" hidden="1" x14ac:dyDescent="0.25">
      <c r="A1375" t="s">
        <v>1365</v>
      </c>
      <c r="B1375" t="e">
        <f>VLOOKUP(Tabla10[[#This Row],[Columna1]],Tabla9[],1,0)</f>
        <v>#N/A</v>
      </c>
      <c r="C1375" t="s">
        <v>188</v>
      </c>
      <c r="D1375" t="e">
        <f>VLOOKUP(Tabla10[[#This Row],[Columna1]],Tabla9[],8,0)</f>
        <v>#N/A</v>
      </c>
      <c r="E1375" t="s">
        <v>209</v>
      </c>
      <c r="F1375" t="e">
        <f>VLOOKUP(Tabla10[[#This Row],[Columna1]],Tabla9[],33,3)</f>
        <v>#REF!</v>
      </c>
      <c r="G1375" t="e">
        <f>VLOOKUP(Tabla10[[#This Row],[Columna1]],Tabla9[],3,0)</f>
        <v>#N/A</v>
      </c>
      <c r="H1375" t="s">
        <v>42</v>
      </c>
    </row>
    <row r="1376" spans="1:8" hidden="1" x14ac:dyDescent="0.25">
      <c r="A1376" t="s">
        <v>1366</v>
      </c>
      <c r="B1376" t="e">
        <f>VLOOKUP(Tabla10[[#This Row],[Columna1]],Tabla9[],1,0)</f>
        <v>#N/A</v>
      </c>
      <c r="C1376" t="s">
        <v>188</v>
      </c>
      <c r="D1376" t="e">
        <f>VLOOKUP(Tabla10[[#This Row],[Columna1]],Tabla9[],8,0)</f>
        <v>#N/A</v>
      </c>
      <c r="E1376" t="s">
        <v>192</v>
      </c>
      <c r="F1376" t="e">
        <f>VLOOKUP(Tabla10[[#This Row],[Columna1]],Tabla9[],33,3)</f>
        <v>#REF!</v>
      </c>
      <c r="G1376" t="e">
        <f>VLOOKUP(Tabla10[[#This Row],[Columna1]],Tabla9[],3,0)</f>
        <v>#N/A</v>
      </c>
      <c r="H1376" t="s">
        <v>193</v>
      </c>
    </row>
    <row r="1377" spans="1:8" hidden="1" x14ac:dyDescent="0.25">
      <c r="A1377" t="s">
        <v>1367</v>
      </c>
      <c r="B1377" t="e">
        <f>VLOOKUP(Tabla10[[#This Row],[Columna1]],Tabla9[],1,0)</f>
        <v>#N/A</v>
      </c>
      <c r="C1377" t="s">
        <v>188</v>
      </c>
      <c r="D1377" t="e">
        <f>VLOOKUP(Tabla10[[#This Row],[Columna1]],Tabla9[],8,0)</f>
        <v>#N/A</v>
      </c>
      <c r="E1377" t="s">
        <v>198</v>
      </c>
      <c r="F1377" t="e">
        <f>VLOOKUP(Tabla10[[#This Row],[Columna1]],Tabla9[],33,3)</f>
        <v>#REF!</v>
      </c>
      <c r="G1377" t="e">
        <f>VLOOKUP(Tabla10[[#This Row],[Columna1]],Tabla9[],3,0)</f>
        <v>#N/A</v>
      </c>
      <c r="H1377" t="s">
        <v>201</v>
      </c>
    </row>
    <row r="1378" spans="1:8" hidden="1" x14ac:dyDescent="0.25">
      <c r="A1378" t="s">
        <v>1368</v>
      </c>
      <c r="B1378" t="e">
        <f>VLOOKUP(Tabla10[[#This Row],[Columna1]],Tabla9[],1,0)</f>
        <v>#N/A</v>
      </c>
      <c r="C1378" t="s">
        <v>188</v>
      </c>
      <c r="D1378" t="e">
        <f>VLOOKUP(Tabla10[[#This Row],[Columna1]],Tabla9[],8,0)</f>
        <v>#N/A</v>
      </c>
      <c r="E1378" t="s">
        <v>198</v>
      </c>
      <c r="F1378" t="e">
        <f>VLOOKUP(Tabla10[[#This Row],[Columna1]],Tabla9[],33,3)</f>
        <v>#REF!</v>
      </c>
      <c r="G1378" t="e">
        <f>VLOOKUP(Tabla10[[#This Row],[Columna1]],Tabla9[],3,0)</f>
        <v>#N/A</v>
      </c>
      <c r="H1378" t="s">
        <v>193</v>
      </c>
    </row>
    <row r="1379" spans="1:8" hidden="1" x14ac:dyDescent="0.25">
      <c r="A1379" t="s">
        <v>1369</v>
      </c>
      <c r="B1379" t="e">
        <f>VLOOKUP(Tabla10[[#This Row],[Columna1]],Tabla9[],1,0)</f>
        <v>#N/A</v>
      </c>
      <c r="C1379" t="s">
        <v>188</v>
      </c>
      <c r="D1379" t="e">
        <f>VLOOKUP(Tabla10[[#This Row],[Columna1]],Tabla9[],8,0)</f>
        <v>#N/A</v>
      </c>
      <c r="E1379" t="s">
        <v>214</v>
      </c>
      <c r="F1379" t="e">
        <f>VLOOKUP(Tabla10[[#This Row],[Columna1]],Tabla9[],33,3)</f>
        <v>#REF!</v>
      </c>
      <c r="G1379" t="e">
        <f>VLOOKUP(Tabla10[[#This Row],[Columna1]],Tabla9[],3,0)</f>
        <v>#N/A</v>
      </c>
      <c r="H1379" t="s">
        <v>193</v>
      </c>
    </row>
    <row r="1380" spans="1:8" hidden="1" x14ac:dyDescent="0.25">
      <c r="A1380" t="s">
        <v>1370</v>
      </c>
      <c r="B1380" t="e">
        <f>VLOOKUP(Tabla10[[#This Row],[Columna1]],Tabla9[],1,0)</f>
        <v>#N/A</v>
      </c>
      <c r="C1380" t="s">
        <v>188</v>
      </c>
      <c r="D1380" t="e">
        <f>VLOOKUP(Tabla10[[#This Row],[Columna1]],Tabla9[],8,0)</f>
        <v>#N/A</v>
      </c>
      <c r="E1380" t="s">
        <v>208</v>
      </c>
      <c r="F1380" t="e">
        <f>VLOOKUP(Tabla10[[#This Row],[Columna1]],Tabla9[],33,3)</f>
        <v>#REF!</v>
      </c>
      <c r="G1380" t="e">
        <f>VLOOKUP(Tabla10[[#This Row],[Columna1]],Tabla9[],3,0)</f>
        <v>#N/A</v>
      </c>
      <c r="H1380" t="s">
        <v>221</v>
      </c>
    </row>
    <row r="1381" spans="1:8" hidden="1" x14ac:dyDescent="0.25">
      <c r="A1381" t="s">
        <v>1371</v>
      </c>
      <c r="B1381" t="e">
        <f>VLOOKUP(Tabla10[[#This Row],[Columna1]],Tabla9[],1,0)</f>
        <v>#N/A</v>
      </c>
      <c r="C1381" t="s">
        <v>188</v>
      </c>
      <c r="D1381" t="e">
        <f>VLOOKUP(Tabla10[[#This Row],[Columna1]],Tabla9[],8,0)</f>
        <v>#N/A</v>
      </c>
      <c r="E1381" t="s">
        <v>211</v>
      </c>
      <c r="F1381" t="e">
        <f>VLOOKUP(Tabla10[[#This Row],[Columna1]],Tabla9[],33,3)</f>
        <v>#REF!</v>
      </c>
      <c r="G1381" t="e">
        <f>VLOOKUP(Tabla10[[#This Row],[Columna1]],Tabla9[],3,0)</f>
        <v>#N/A</v>
      </c>
      <c r="H1381" t="s">
        <v>212</v>
      </c>
    </row>
    <row r="1382" spans="1:8" hidden="1" x14ac:dyDescent="0.25">
      <c r="A1382" t="s">
        <v>1372</v>
      </c>
      <c r="B1382" t="e">
        <f>VLOOKUP(Tabla10[[#This Row],[Columna1]],Tabla9[],1,0)</f>
        <v>#N/A</v>
      </c>
      <c r="C1382" t="s">
        <v>188</v>
      </c>
      <c r="D1382" t="e">
        <f>VLOOKUP(Tabla10[[#This Row],[Columna1]],Tabla9[],8,0)</f>
        <v>#N/A</v>
      </c>
      <c r="E1382" t="s">
        <v>202</v>
      </c>
      <c r="F1382" t="e">
        <f>VLOOKUP(Tabla10[[#This Row],[Columna1]],Tabla9[],33,3)</f>
        <v>#REF!</v>
      </c>
      <c r="G1382" t="e">
        <f>VLOOKUP(Tabla10[[#This Row],[Columna1]],Tabla9[],3,0)</f>
        <v>#N/A</v>
      </c>
      <c r="H1382" t="s">
        <v>193</v>
      </c>
    </row>
    <row r="1383" spans="1:8" hidden="1" x14ac:dyDescent="0.25">
      <c r="A1383" t="s">
        <v>4223</v>
      </c>
      <c r="B1383" t="e">
        <f>VLOOKUP(Tabla10[[#This Row],[Columna1]],Tabla9[],1,0)</f>
        <v>#N/A</v>
      </c>
      <c r="C1383" t="s">
        <v>188</v>
      </c>
      <c r="D1383" t="e">
        <f>VLOOKUP(Tabla10[[#This Row],[Columna1]],Tabla9[],8,0)</f>
        <v>#N/A</v>
      </c>
      <c r="E1383" t="s">
        <v>192</v>
      </c>
      <c r="F1383" t="e">
        <f>VLOOKUP(Tabla10[[#This Row],[Columna1]],Tabla9[],33,3)</f>
        <v>#REF!</v>
      </c>
      <c r="G1383" t="e">
        <f>VLOOKUP(Tabla10[[#This Row],[Columna1]],Tabla9[],3,0)</f>
        <v>#N/A</v>
      </c>
      <c r="H1383" t="s">
        <v>193</v>
      </c>
    </row>
    <row r="1384" spans="1:8" hidden="1" x14ac:dyDescent="0.25">
      <c r="A1384" t="s">
        <v>4283</v>
      </c>
      <c r="B1384" t="e">
        <f>VLOOKUP(Tabla10[[#This Row],[Columna1]],Tabla9[],1,0)</f>
        <v>#N/A</v>
      </c>
      <c r="C1384" t="s">
        <v>188</v>
      </c>
      <c r="D1384" t="e">
        <f>VLOOKUP(Tabla10[[#This Row],[Columna1]],Tabla9[],8,0)</f>
        <v>#N/A</v>
      </c>
      <c r="E1384" t="s">
        <v>238</v>
      </c>
      <c r="F1384" t="e">
        <f>VLOOKUP(Tabla10[[#This Row],[Columna1]],Tabla9[],33,3)</f>
        <v>#REF!</v>
      </c>
      <c r="G1384" t="e">
        <f>VLOOKUP(Tabla10[[#This Row],[Columna1]],Tabla9[],3,0)</f>
        <v>#N/A</v>
      </c>
      <c r="H1384" t="s">
        <v>36</v>
      </c>
    </row>
    <row r="1385" spans="1:8" hidden="1" x14ac:dyDescent="0.25">
      <c r="A1385" t="s">
        <v>4302</v>
      </c>
      <c r="B1385" t="e">
        <f>VLOOKUP(Tabla10[[#This Row],[Columna1]],Tabla9[],1,0)</f>
        <v>#N/A</v>
      </c>
      <c r="C1385" t="s">
        <v>188</v>
      </c>
      <c r="D1385" t="e">
        <f>VLOOKUP(Tabla10[[#This Row],[Columna1]],Tabla9[],8,0)</f>
        <v>#N/A</v>
      </c>
      <c r="E1385" t="s">
        <v>189</v>
      </c>
      <c r="F1385" t="e">
        <f>VLOOKUP(Tabla10[[#This Row],[Columna1]],Tabla9[],33,3)</f>
        <v>#REF!</v>
      </c>
      <c r="G1385" t="e">
        <f>VLOOKUP(Tabla10[[#This Row],[Columna1]],Tabla9[],3,0)</f>
        <v>#N/A</v>
      </c>
      <c r="H1385" t="s">
        <v>42</v>
      </c>
    </row>
    <row r="1386" spans="1:8" x14ac:dyDescent="0.25">
      <c r="A1386" t="s">
        <v>1373</v>
      </c>
      <c r="B1386" t="e">
        <f>VLOOKUP(Tabla10[[#This Row],[Columna1]],Tabla9[],1,0)</f>
        <v>#N/A</v>
      </c>
      <c r="C1386" t="s">
        <v>188</v>
      </c>
      <c r="D1386" t="e">
        <f>VLOOKUP(Tabla10[[#This Row],[Columna1]],Tabla9[],8,0)</f>
        <v>#N/A</v>
      </c>
      <c r="E1386" t="s">
        <v>239</v>
      </c>
      <c r="F1386" t="e">
        <f>VLOOKUP(Tabla10[[#This Row],[Columna1]],Tabla9[],33,3)</f>
        <v>#REF!</v>
      </c>
      <c r="G1386" t="e">
        <f>VLOOKUP(Tabla10[[#This Row],[Columna1]],Tabla9[],3,0)</f>
        <v>#N/A</v>
      </c>
      <c r="H1386" t="s">
        <v>73</v>
      </c>
    </row>
    <row r="1387" spans="1:8" hidden="1" x14ac:dyDescent="0.25">
      <c r="A1387" t="s">
        <v>4123</v>
      </c>
      <c r="B1387" t="e">
        <f>VLOOKUP(Tabla10[[#This Row],[Columna1]],Tabla9[],1,0)</f>
        <v>#N/A</v>
      </c>
      <c r="C1387" t="s">
        <v>188</v>
      </c>
      <c r="D1387" t="e">
        <f>VLOOKUP(Tabla10[[#This Row],[Columna1]],Tabla9[],8,0)</f>
        <v>#N/A</v>
      </c>
      <c r="E1387" t="s">
        <v>203</v>
      </c>
      <c r="F1387" t="e">
        <f>VLOOKUP(Tabla10[[#This Row],[Columna1]],Tabla9[],33,3)</f>
        <v>#REF!</v>
      </c>
      <c r="G1387" t="e">
        <f>VLOOKUP(Tabla10[[#This Row],[Columna1]],Tabla9[],3,0)</f>
        <v>#N/A</v>
      </c>
      <c r="H1387" t="s">
        <v>201</v>
      </c>
    </row>
    <row r="1388" spans="1:8" hidden="1" x14ac:dyDescent="0.25">
      <c r="A1388" t="s">
        <v>1374</v>
      </c>
      <c r="B1388" t="e">
        <f>VLOOKUP(Tabla10[[#This Row],[Columna1]],Tabla9[],1,0)</f>
        <v>#N/A</v>
      </c>
      <c r="C1388" t="s">
        <v>188</v>
      </c>
      <c r="D1388" t="e">
        <f>VLOOKUP(Tabla10[[#This Row],[Columna1]],Tabla9[],8,0)</f>
        <v>#N/A</v>
      </c>
      <c r="E1388" t="s">
        <v>203</v>
      </c>
      <c r="F1388" t="e">
        <f>VLOOKUP(Tabla10[[#This Row],[Columna1]],Tabla9[],33,3)</f>
        <v>#REF!</v>
      </c>
      <c r="G1388" t="e">
        <f>VLOOKUP(Tabla10[[#This Row],[Columna1]],Tabla9[],3,0)</f>
        <v>#N/A</v>
      </c>
      <c r="H1388" t="s">
        <v>201</v>
      </c>
    </row>
    <row r="1389" spans="1:8" hidden="1" x14ac:dyDescent="0.25">
      <c r="A1389" t="s">
        <v>1375</v>
      </c>
      <c r="B1389" t="e">
        <f>VLOOKUP(Tabla10[[#This Row],[Columna1]],Tabla9[],1,0)</f>
        <v>#N/A</v>
      </c>
      <c r="C1389" t="s">
        <v>188</v>
      </c>
      <c r="D1389" t="e">
        <f>VLOOKUP(Tabla10[[#This Row],[Columna1]],Tabla9[],8,0)</f>
        <v>#N/A</v>
      </c>
      <c r="E1389" t="s">
        <v>203</v>
      </c>
      <c r="F1389" t="e">
        <f>VLOOKUP(Tabla10[[#This Row],[Columna1]],Tabla9[],33,3)</f>
        <v>#REF!</v>
      </c>
      <c r="G1389" t="e">
        <f>VLOOKUP(Tabla10[[#This Row],[Columna1]],Tabla9[],3,0)</f>
        <v>#N/A</v>
      </c>
      <c r="H1389" t="s">
        <v>193</v>
      </c>
    </row>
    <row r="1390" spans="1:8" hidden="1" x14ac:dyDescent="0.25">
      <c r="A1390" t="s">
        <v>4380</v>
      </c>
      <c r="B1390" t="e">
        <f>VLOOKUP(Tabla10[[#This Row],[Columna1]],Tabla9[],1,0)</f>
        <v>#N/A</v>
      </c>
      <c r="C1390" t="s">
        <v>188</v>
      </c>
      <c r="D1390" t="e">
        <f>VLOOKUP(Tabla10[[#This Row],[Columna1]],Tabla9[],8,0)</f>
        <v>#N/A</v>
      </c>
      <c r="E1390" t="s">
        <v>208</v>
      </c>
      <c r="F1390" t="e">
        <f>VLOOKUP(Tabla10[[#This Row],[Columna1]],Tabla9[],33,3)</f>
        <v>#REF!</v>
      </c>
      <c r="G1390" t="e">
        <f>VLOOKUP(Tabla10[[#This Row],[Columna1]],Tabla9[],3,0)</f>
        <v>#N/A</v>
      </c>
      <c r="H1390" t="s">
        <v>221</v>
      </c>
    </row>
    <row r="1391" spans="1:8" hidden="1" x14ac:dyDescent="0.25">
      <c r="A1391" t="s">
        <v>4361</v>
      </c>
      <c r="B1391" t="str">
        <f>VLOOKUP(Tabla10[[#This Row],[Columna1]],Tabla9[],1,0)</f>
        <v>CARMONA CRUZ PABLO</v>
      </c>
      <c r="C1391" t="s">
        <v>188</v>
      </c>
      <c r="D1391" t="str">
        <f>VLOOKUP(Tabla10[[#This Row],[Columna1]],Tabla9[],8,0)</f>
        <v>JEFE DE DEPARTAMENTO JURIDICO SEGURIDAD URIDAD PUBLICA MUNICIPAL</v>
      </c>
      <c r="E1391" t="s">
        <v>207</v>
      </c>
      <c r="F1391" t="e">
        <f>VLOOKUP(Tabla10[[#This Row],[Columna1]],Tabla9[],33,3)</f>
        <v>#REF!</v>
      </c>
      <c r="G1391" t="str">
        <f>VLOOKUP(Tabla10[[#This Row],[Columna1]],Tabla9[],3,0)</f>
        <v>JEFE DE DEPARTAMENTO</v>
      </c>
      <c r="H1391" t="s">
        <v>60</v>
      </c>
    </row>
    <row r="1392" spans="1:8" hidden="1" x14ac:dyDescent="0.25">
      <c r="A1392" t="s">
        <v>4190</v>
      </c>
      <c r="B1392" t="e">
        <f>VLOOKUP(Tabla10[[#This Row],[Columna1]],Tabla9[],1,0)</f>
        <v>#N/A</v>
      </c>
      <c r="C1392" t="s">
        <v>188</v>
      </c>
      <c r="D1392" t="e">
        <f>VLOOKUP(Tabla10[[#This Row],[Columna1]],Tabla9[],8,0)</f>
        <v>#N/A</v>
      </c>
      <c r="E1392" t="s">
        <v>192</v>
      </c>
      <c r="F1392" t="e">
        <f>VLOOKUP(Tabla10[[#This Row],[Columna1]],Tabla9[],33,3)</f>
        <v>#REF!</v>
      </c>
      <c r="G1392" t="e">
        <f>VLOOKUP(Tabla10[[#This Row],[Columna1]],Tabla9[],3,0)</f>
        <v>#N/A</v>
      </c>
      <c r="H1392" t="s">
        <v>201</v>
      </c>
    </row>
    <row r="1393" spans="1:8" hidden="1" x14ac:dyDescent="0.25">
      <c r="A1393" t="s">
        <v>1376</v>
      </c>
      <c r="B1393" t="e">
        <f>VLOOKUP(Tabla10[[#This Row],[Columna1]],Tabla9[],1,0)</f>
        <v>#N/A</v>
      </c>
      <c r="C1393" t="s">
        <v>188</v>
      </c>
      <c r="D1393" t="e">
        <f>VLOOKUP(Tabla10[[#This Row],[Columna1]],Tabla9[],8,0)</f>
        <v>#N/A</v>
      </c>
      <c r="E1393" t="s">
        <v>192</v>
      </c>
      <c r="F1393" t="e">
        <f>VLOOKUP(Tabla10[[#This Row],[Columna1]],Tabla9[],33,3)</f>
        <v>#REF!</v>
      </c>
      <c r="G1393" t="e">
        <f>VLOOKUP(Tabla10[[#This Row],[Columna1]],Tabla9[],3,0)</f>
        <v>#N/A</v>
      </c>
      <c r="H1393" t="s">
        <v>193</v>
      </c>
    </row>
    <row r="1394" spans="1:8" hidden="1" x14ac:dyDescent="0.25">
      <c r="A1394" t="s">
        <v>1377</v>
      </c>
      <c r="B1394" t="e">
        <f>VLOOKUP(Tabla10[[#This Row],[Columna1]],Tabla9[],1,0)</f>
        <v>#N/A</v>
      </c>
      <c r="C1394" t="s">
        <v>188</v>
      </c>
      <c r="D1394" t="e">
        <f>VLOOKUP(Tabla10[[#This Row],[Columna1]],Tabla9[],8,0)</f>
        <v>#N/A</v>
      </c>
      <c r="E1394" t="s">
        <v>207</v>
      </c>
      <c r="F1394" t="e">
        <f>VLOOKUP(Tabla10[[#This Row],[Columna1]],Tabla9[],33,3)</f>
        <v>#REF!</v>
      </c>
      <c r="G1394" t="e">
        <f>VLOOKUP(Tabla10[[#This Row],[Columna1]],Tabla9[],3,0)</f>
        <v>#N/A</v>
      </c>
      <c r="H1394" t="s">
        <v>212</v>
      </c>
    </row>
    <row r="1395" spans="1:8" hidden="1" x14ac:dyDescent="0.25">
      <c r="A1395" t="s">
        <v>4332</v>
      </c>
      <c r="B1395" t="e">
        <f>VLOOKUP(Tabla10[[#This Row],[Columna1]],Tabla9[],1,0)</f>
        <v>#N/A</v>
      </c>
      <c r="C1395" t="s">
        <v>188</v>
      </c>
      <c r="D1395" t="e">
        <f>VLOOKUP(Tabla10[[#This Row],[Columna1]],Tabla9[],8,0)</f>
        <v>#N/A</v>
      </c>
      <c r="E1395" t="s">
        <v>211</v>
      </c>
      <c r="F1395" t="e">
        <f>VLOOKUP(Tabla10[[#This Row],[Columna1]],Tabla9[],33,3)</f>
        <v>#REF!</v>
      </c>
      <c r="G1395" t="e">
        <f>VLOOKUP(Tabla10[[#This Row],[Columna1]],Tabla9[],3,0)</f>
        <v>#N/A</v>
      </c>
      <c r="H1395" t="s">
        <v>240</v>
      </c>
    </row>
    <row r="1396" spans="1:8" hidden="1" x14ac:dyDescent="0.25">
      <c r="A1396" t="s">
        <v>1378</v>
      </c>
      <c r="B1396" t="e">
        <f>VLOOKUP(Tabla10[[#This Row],[Columna1]],Tabla9[],1,0)</f>
        <v>#N/A</v>
      </c>
      <c r="C1396" t="s">
        <v>188</v>
      </c>
      <c r="D1396" t="e">
        <f>VLOOKUP(Tabla10[[#This Row],[Columna1]],Tabla9[],8,0)</f>
        <v>#N/A</v>
      </c>
      <c r="E1396" t="s">
        <v>204</v>
      </c>
      <c r="F1396" t="e">
        <f>VLOOKUP(Tabla10[[#This Row],[Columna1]],Tabla9[],33,3)</f>
        <v>#REF!</v>
      </c>
      <c r="G1396" t="e">
        <f>VLOOKUP(Tabla10[[#This Row],[Columna1]],Tabla9[],3,0)</f>
        <v>#N/A</v>
      </c>
      <c r="H1396" t="s">
        <v>230</v>
      </c>
    </row>
    <row r="1397" spans="1:8" hidden="1" x14ac:dyDescent="0.25">
      <c r="A1397" t="s">
        <v>1379</v>
      </c>
      <c r="B1397" t="e">
        <f>VLOOKUP(Tabla10[[#This Row],[Columna1]],Tabla9[],1,0)</f>
        <v>#N/A</v>
      </c>
      <c r="C1397" t="s">
        <v>188</v>
      </c>
      <c r="D1397" t="e">
        <f>VLOOKUP(Tabla10[[#This Row],[Columna1]],Tabla9[],8,0)</f>
        <v>#N/A</v>
      </c>
      <c r="E1397" t="s">
        <v>214</v>
      </c>
      <c r="F1397" t="e">
        <f>VLOOKUP(Tabla10[[#This Row],[Columna1]],Tabla9[],33,3)</f>
        <v>#REF!</v>
      </c>
      <c r="G1397" t="e">
        <f>VLOOKUP(Tabla10[[#This Row],[Columna1]],Tabla9[],3,0)</f>
        <v>#N/A</v>
      </c>
      <c r="H1397" t="s">
        <v>193</v>
      </c>
    </row>
    <row r="1398" spans="1:8" hidden="1" x14ac:dyDescent="0.25">
      <c r="A1398" t="s">
        <v>1380</v>
      </c>
      <c r="B1398" t="e">
        <f>VLOOKUP(Tabla10[[#This Row],[Columna1]],Tabla9[],1,0)</f>
        <v>#N/A</v>
      </c>
      <c r="C1398" t="s">
        <v>188</v>
      </c>
      <c r="D1398" t="e">
        <f>VLOOKUP(Tabla10[[#This Row],[Columna1]],Tabla9[],8,0)</f>
        <v>#N/A</v>
      </c>
      <c r="E1398" t="s">
        <v>225</v>
      </c>
      <c r="F1398" t="e">
        <f>VLOOKUP(Tabla10[[#This Row],[Columna1]],Tabla9[],33,3)</f>
        <v>#REF!</v>
      </c>
      <c r="G1398" t="e">
        <f>VLOOKUP(Tabla10[[#This Row],[Columna1]],Tabla9[],3,0)</f>
        <v>#N/A</v>
      </c>
      <c r="H1398" t="s">
        <v>212</v>
      </c>
    </row>
    <row r="1399" spans="1:8" hidden="1" x14ac:dyDescent="0.25">
      <c r="A1399" t="s">
        <v>1381</v>
      </c>
      <c r="B1399" t="e">
        <f>VLOOKUP(Tabla10[[#This Row],[Columna1]],Tabla9[],1,0)</f>
        <v>#N/A</v>
      </c>
      <c r="C1399" t="s">
        <v>188</v>
      </c>
      <c r="D1399" t="e">
        <f>VLOOKUP(Tabla10[[#This Row],[Columna1]],Tabla9[],8,0)</f>
        <v>#N/A</v>
      </c>
      <c r="E1399" t="s">
        <v>190</v>
      </c>
      <c r="F1399" t="e">
        <f>VLOOKUP(Tabla10[[#This Row],[Columna1]],Tabla9[],33,3)</f>
        <v>#REF!</v>
      </c>
      <c r="G1399" t="e">
        <f>VLOOKUP(Tabla10[[#This Row],[Columna1]],Tabla9[],3,0)</f>
        <v>#N/A</v>
      </c>
      <c r="H1399" t="s">
        <v>216</v>
      </c>
    </row>
    <row r="1400" spans="1:8" hidden="1" x14ac:dyDescent="0.25">
      <c r="A1400" t="s">
        <v>1382</v>
      </c>
      <c r="B1400" t="e">
        <f>VLOOKUP(Tabla10[[#This Row],[Columna1]],Tabla9[],1,0)</f>
        <v>#N/A</v>
      </c>
      <c r="C1400" t="s">
        <v>188</v>
      </c>
      <c r="D1400" t="e">
        <f>VLOOKUP(Tabla10[[#This Row],[Columna1]],Tabla9[],8,0)</f>
        <v>#N/A</v>
      </c>
      <c r="E1400" t="s">
        <v>214</v>
      </c>
      <c r="F1400" t="e">
        <f>VLOOKUP(Tabla10[[#This Row],[Columna1]],Tabla9[],33,3)</f>
        <v>#REF!</v>
      </c>
      <c r="G1400" t="e">
        <f>VLOOKUP(Tabla10[[#This Row],[Columna1]],Tabla9[],3,0)</f>
        <v>#N/A</v>
      </c>
      <c r="H1400" t="s">
        <v>193</v>
      </c>
    </row>
    <row r="1401" spans="1:8" hidden="1" x14ac:dyDescent="0.25">
      <c r="A1401" t="s">
        <v>1383</v>
      </c>
      <c r="B1401" t="e">
        <f>VLOOKUP(Tabla10[[#This Row],[Columna1]],Tabla9[],1,0)</f>
        <v>#N/A</v>
      </c>
      <c r="C1401" t="s">
        <v>188</v>
      </c>
      <c r="D1401" t="e">
        <f>VLOOKUP(Tabla10[[#This Row],[Columna1]],Tabla9[],8,0)</f>
        <v>#N/A</v>
      </c>
      <c r="E1401" t="s">
        <v>199</v>
      </c>
      <c r="F1401" t="e">
        <f>VLOOKUP(Tabla10[[#This Row],[Columna1]],Tabla9[],33,3)</f>
        <v>#REF!</v>
      </c>
      <c r="G1401" t="e">
        <f>VLOOKUP(Tabla10[[#This Row],[Columna1]],Tabla9[],3,0)</f>
        <v>#N/A</v>
      </c>
      <c r="H1401" t="s">
        <v>193</v>
      </c>
    </row>
    <row r="1402" spans="1:8" hidden="1" x14ac:dyDescent="0.25">
      <c r="A1402" t="s">
        <v>4376</v>
      </c>
      <c r="B1402" t="e">
        <f>VLOOKUP(Tabla10[[#This Row],[Columna1]],Tabla9[],1,0)</f>
        <v>#N/A</v>
      </c>
      <c r="C1402" t="s">
        <v>188</v>
      </c>
      <c r="D1402" t="e">
        <f>VLOOKUP(Tabla10[[#This Row],[Columna1]],Tabla9[],8,0)</f>
        <v>#N/A</v>
      </c>
      <c r="E1402" t="s">
        <v>208</v>
      </c>
      <c r="F1402" t="e">
        <f>VLOOKUP(Tabla10[[#This Row],[Columna1]],Tabla9[],33,3)</f>
        <v>#REF!</v>
      </c>
      <c r="G1402" t="e">
        <f>VLOOKUP(Tabla10[[#This Row],[Columna1]],Tabla9[],3,0)</f>
        <v>#N/A</v>
      </c>
      <c r="H1402" t="s">
        <v>201</v>
      </c>
    </row>
    <row r="1403" spans="1:8" hidden="1" x14ac:dyDescent="0.25">
      <c r="A1403" t="s">
        <v>1384</v>
      </c>
      <c r="B1403" t="e">
        <f>VLOOKUP(Tabla10[[#This Row],[Columna1]],Tabla9[],1,0)</f>
        <v>#N/A</v>
      </c>
      <c r="C1403" t="s">
        <v>188</v>
      </c>
      <c r="D1403" t="e">
        <f>VLOOKUP(Tabla10[[#This Row],[Columna1]],Tabla9[],8,0)</f>
        <v>#N/A</v>
      </c>
      <c r="E1403" t="s">
        <v>192</v>
      </c>
      <c r="F1403" t="e">
        <f>VLOOKUP(Tabla10[[#This Row],[Columna1]],Tabla9[],33,3)</f>
        <v>#REF!</v>
      </c>
      <c r="G1403" t="e">
        <f>VLOOKUP(Tabla10[[#This Row],[Columna1]],Tabla9[],3,0)</f>
        <v>#N/A</v>
      </c>
      <c r="H1403" t="s">
        <v>201</v>
      </c>
    </row>
    <row r="1404" spans="1:8" hidden="1" x14ac:dyDescent="0.25">
      <c r="A1404" t="s">
        <v>4400</v>
      </c>
      <c r="B1404" t="e">
        <f>VLOOKUP(Tabla10[[#This Row],[Columna1]],Tabla9[],1,0)</f>
        <v>#N/A</v>
      </c>
      <c r="C1404" t="s">
        <v>188</v>
      </c>
      <c r="D1404" t="e">
        <f>VLOOKUP(Tabla10[[#This Row],[Columna1]],Tabla9[],8,0)</f>
        <v>#N/A</v>
      </c>
      <c r="E1404" t="s">
        <v>214</v>
      </c>
      <c r="F1404" t="e">
        <f>VLOOKUP(Tabla10[[#This Row],[Columna1]],Tabla9[],33,3)</f>
        <v>#REF!</v>
      </c>
      <c r="G1404" t="e">
        <f>VLOOKUP(Tabla10[[#This Row],[Columna1]],Tabla9[],3,0)</f>
        <v>#N/A</v>
      </c>
      <c r="H1404" t="s">
        <v>193</v>
      </c>
    </row>
    <row r="1405" spans="1:8" hidden="1" x14ac:dyDescent="0.25">
      <c r="A1405" t="s">
        <v>1385</v>
      </c>
      <c r="B1405" t="e">
        <f>VLOOKUP(Tabla10[[#This Row],[Columna1]],Tabla9[],1,0)</f>
        <v>#N/A</v>
      </c>
      <c r="C1405" t="s">
        <v>188</v>
      </c>
      <c r="D1405" t="e">
        <f>VLOOKUP(Tabla10[[#This Row],[Columna1]],Tabla9[],8,0)</f>
        <v>#N/A</v>
      </c>
      <c r="E1405" t="s">
        <v>197</v>
      </c>
      <c r="F1405" t="e">
        <f>VLOOKUP(Tabla10[[#This Row],[Columna1]],Tabla9[],33,3)</f>
        <v>#REF!</v>
      </c>
      <c r="G1405" t="e">
        <f>VLOOKUP(Tabla10[[#This Row],[Columna1]],Tabla9[],3,0)</f>
        <v>#N/A</v>
      </c>
      <c r="H1405" t="s">
        <v>36</v>
      </c>
    </row>
    <row r="1406" spans="1:8" hidden="1" x14ac:dyDescent="0.25">
      <c r="A1406" t="s">
        <v>1386</v>
      </c>
      <c r="B1406" t="str">
        <f>VLOOKUP(Tabla10[[#This Row],[Columna1]],Tabla9[],1,0)</f>
        <v>CHAVEZ ESTRADA ARON ALFREDO</v>
      </c>
      <c r="C1406" t="s">
        <v>188</v>
      </c>
      <c r="D1406" t="str">
        <f>VLOOKUP(Tabla10[[#This Row],[Columna1]],Tabla9[],8,0)</f>
        <v>JEFE DE DEPARTAMENTO.DEPARTAMENTO CONSEJO DE HONOR Y JUSTICIA</v>
      </c>
      <c r="E1406" t="s">
        <v>241</v>
      </c>
      <c r="F1406" t="e">
        <f>VLOOKUP(Tabla10[[#This Row],[Columna1]],Tabla9[],33,3)</f>
        <v>#REF!</v>
      </c>
      <c r="G1406" t="str">
        <f>VLOOKUP(Tabla10[[#This Row],[Columna1]],Tabla9[],3,0)</f>
        <v>JEFE DE DEPARTAMENTO</v>
      </c>
      <c r="H1406" t="s">
        <v>60</v>
      </c>
    </row>
    <row r="1407" spans="1:8" hidden="1" x14ac:dyDescent="0.25">
      <c r="A1407" t="s">
        <v>4073</v>
      </c>
      <c r="B1407" t="e">
        <f>VLOOKUP(Tabla10[[#This Row],[Columna1]],Tabla9[],1,0)</f>
        <v>#N/A</v>
      </c>
      <c r="C1407" t="s">
        <v>188</v>
      </c>
      <c r="D1407" t="e">
        <f>VLOOKUP(Tabla10[[#This Row],[Columna1]],Tabla9[],8,0)</f>
        <v>#N/A</v>
      </c>
      <c r="E1407" t="s">
        <v>190</v>
      </c>
      <c r="F1407" t="e">
        <f>VLOOKUP(Tabla10[[#This Row],[Columna1]],Tabla9[],33,3)</f>
        <v>#REF!</v>
      </c>
      <c r="G1407" t="e">
        <f>VLOOKUP(Tabla10[[#This Row],[Columna1]],Tabla9[],3,0)</f>
        <v>#N/A</v>
      </c>
      <c r="H1407" t="s">
        <v>216</v>
      </c>
    </row>
    <row r="1408" spans="1:8" hidden="1" x14ac:dyDescent="0.25">
      <c r="A1408" t="s">
        <v>1387</v>
      </c>
      <c r="B1408" t="e">
        <f>VLOOKUP(Tabla10[[#This Row],[Columna1]],Tabla9[],1,0)</f>
        <v>#N/A</v>
      </c>
      <c r="C1408" t="s">
        <v>188</v>
      </c>
      <c r="D1408" t="e">
        <f>VLOOKUP(Tabla10[[#This Row],[Columna1]],Tabla9[],8,0)</f>
        <v>#N/A</v>
      </c>
      <c r="E1408" t="s">
        <v>211</v>
      </c>
      <c r="F1408" t="e">
        <f>VLOOKUP(Tabla10[[#This Row],[Columna1]],Tabla9[],33,3)</f>
        <v>#REF!</v>
      </c>
      <c r="G1408" t="e">
        <f>VLOOKUP(Tabla10[[#This Row],[Columna1]],Tabla9[],3,0)</f>
        <v>#N/A</v>
      </c>
      <c r="H1408" t="s">
        <v>212</v>
      </c>
    </row>
    <row r="1409" spans="1:8" hidden="1" x14ac:dyDescent="0.25">
      <c r="A1409" t="s">
        <v>1388</v>
      </c>
      <c r="B1409" t="str">
        <f>VLOOKUP(Tabla10[[#This Row],[Columna1]],Tabla9[],1,0)</f>
        <v>CHAVEZ ESTRADA NORA ESTHER</v>
      </c>
      <c r="C1409" t="s">
        <v>188</v>
      </c>
      <c r="D1409" t="str">
        <f>VLOOKUP(Tabla10[[#This Row],[Columna1]],Tabla9[],8,0)</f>
        <v>LIDER DE PROYECTO DE DEPARTAMENTO DE PECUU</v>
      </c>
      <c r="E1409" t="s">
        <v>195</v>
      </c>
      <c r="F1409" t="e">
        <f>VLOOKUP(Tabla10[[#This Row],[Columna1]],Tabla9[],33,3)</f>
        <v>#REF!</v>
      </c>
      <c r="G1409" t="str">
        <f>VLOOKUP(Tabla10[[#This Row],[Columna1]],Tabla9[],3,0)</f>
        <v>LIDER DE PROYECTO</v>
      </c>
      <c r="H1409" t="s">
        <v>44</v>
      </c>
    </row>
    <row r="1410" spans="1:8" hidden="1" x14ac:dyDescent="0.25">
      <c r="A1410" t="s">
        <v>1389</v>
      </c>
      <c r="B1410" t="e">
        <f>VLOOKUP(Tabla10[[#This Row],[Columna1]],Tabla9[],1,0)</f>
        <v>#N/A</v>
      </c>
      <c r="C1410" t="s">
        <v>188</v>
      </c>
      <c r="D1410" t="e">
        <f>VLOOKUP(Tabla10[[#This Row],[Columna1]],Tabla9[],8,0)</f>
        <v>#N/A</v>
      </c>
      <c r="E1410" t="s">
        <v>192</v>
      </c>
      <c r="F1410" t="e">
        <f>VLOOKUP(Tabla10[[#This Row],[Columna1]],Tabla9[],33,3)</f>
        <v>#REF!</v>
      </c>
      <c r="G1410" t="e">
        <f>VLOOKUP(Tabla10[[#This Row],[Columna1]],Tabla9[],3,0)</f>
        <v>#N/A</v>
      </c>
      <c r="H1410" t="s">
        <v>193</v>
      </c>
    </row>
    <row r="1411" spans="1:8" hidden="1" x14ac:dyDescent="0.25">
      <c r="A1411" t="s">
        <v>1390</v>
      </c>
      <c r="B1411" t="e">
        <f>VLOOKUP(Tabla10[[#This Row],[Columna1]],Tabla9[],1,0)</f>
        <v>#N/A</v>
      </c>
      <c r="C1411" t="s">
        <v>188</v>
      </c>
      <c r="D1411" t="e">
        <f>VLOOKUP(Tabla10[[#This Row],[Columna1]],Tabla9[],8,0)</f>
        <v>#N/A</v>
      </c>
      <c r="E1411" t="s">
        <v>198</v>
      </c>
      <c r="F1411" t="e">
        <f>VLOOKUP(Tabla10[[#This Row],[Columna1]],Tabla9[],33,3)</f>
        <v>#REF!</v>
      </c>
      <c r="G1411" t="e">
        <f>VLOOKUP(Tabla10[[#This Row],[Columna1]],Tabla9[],3,0)</f>
        <v>#N/A</v>
      </c>
      <c r="H1411" t="s">
        <v>193</v>
      </c>
    </row>
    <row r="1412" spans="1:8" hidden="1" x14ac:dyDescent="0.25">
      <c r="A1412" t="s">
        <v>4465</v>
      </c>
      <c r="B1412" t="e">
        <f>VLOOKUP(Tabla10[[#This Row],[Columna1]],Tabla9[],1,0)</f>
        <v>#N/A</v>
      </c>
      <c r="C1412" t="s">
        <v>188</v>
      </c>
      <c r="D1412" t="e">
        <f>VLOOKUP(Tabla10[[#This Row],[Columna1]],Tabla9[],8,0)</f>
        <v>#N/A</v>
      </c>
      <c r="E1412" t="s">
        <v>202</v>
      </c>
      <c r="F1412" t="e">
        <f>VLOOKUP(Tabla10[[#This Row],[Columna1]],Tabla9[],33,3)</f>
        <v>#REF!</v>
      </c>
      <c r="G1412" t="e">
        <f>VLOOKUP(Tabla10[[#This Row],[Columna1]],Tabla9[],3,0)</f>
        <v>#N/A</v>
      </c>
      <c r="H1412" t="s">
        <v>193</v>
      </c>
    </row>
    <row r="1413" spans="1:8" hidden="1" x14ac:dyDescent="0.25">
      <c r="A1413" t="s">
        <v>1391</v>
      </c>
      <c r="B1413" t="e">
        <f>VLOOKUP(Tabla10[[#This Row],[Columna1]],Tabla9[],1,0)</f>
        <v>#N/A</v>
      </c>
      <c r="C1413" t="s">
        <v>188</v>
      </c>
      <c r="D1413" t="e">
        <f>VLOOKUP(Tabla10[[#This Row],[Columna1]],Tabla9[],8,0)</f>
        <v>#N/A</v>
      </c>
      <c r="E1413" t="s">
        <v>190</v>
      </c>
      <c r="F1413" t="e">
        <f>VLOOKUP(Tabla10[[#This Row],[Columna1]],Tabla9[],33,3)</f>
        <v>#REF!</v>
      </c>
      <c r="G1413" t="e">
        <f>VLOOKUP(Tabla10[[#This Row],[Columna1]],Tabla9[],3,0)</f>
        <v>#N/A</v>
      </c>
      <c r="H1413" t="s">
        <v>191</v>
      </c>
    </row>
    <row r="1414" spans="1:8" hidden="1" x14ac:dyDescent="0.25">
      <c r="A1414" t="s">
        <v>1392</v>
      </c>
      <c r="B1414" t="e">
        <f>VLOOKUP(Tabla10[[#This Row],[Columna1]],Tabla9[],1,0)</f>
        <v>#N/A</v>
      </c>
      <c r="C1414" t="s">
        <v>188</v>
      </c>
      <c r="D1414" t="e">
        <f>VLOOKUP(Tabla10[[#This Row],[Columna1]],Tabla9[],8,0)</f>
        <v>#N/A</v>
      </c>
      <c r="E1414" t="s">
        <v>206</v>
      </c>
      <c r="F1414" t="e">
        <f>VLOOKUP(Tabla10[[#This Row],[Columna1]],Tabla9[],33,3)</f>
        <v>#REF!</v>
      </c>
      <c r="G1414" t="e">
        <f>VLOOKUP(Tabla10[[#This Row],[Columna1]],Tabla9[],3,0)</f>
        <v>#N/A</v>
      </c>
      <c r="H1414" t="s">
        <v>193</v>
      </c>
    </row>
    <row r="1415" spans="1:8" hidden="1" x14ac:dyDescent="0.25">
      <c r="A1415" t="s">
        <v>1393</v>
      </c>
      <c r="B1415" t="e">
        <f>VLOOKUP(Tabla10[[#This Row],[Columna1]],Tabla9[],1,0)</f>
        <v>#N/A</v>
      </c>
      <c r="C1415" t="s">
        <v>188</v>
      </c>
      <c r="D1415" t="e">
        <f>VLOOKUP(Tabla10[[#This Row],[Columna1]],Tabla9[],8,0)</f>
        <v>#N/A</v>
      </c>
      <c r="E1415" t="s">
        <v>195</v>
      </c>
      <c r="F1415" t="e">
        <f>VLOOKUP(Tabla10[[#This Row],[Columna1]],Tabla9[],33,3)</f>
        <v>#REF!</v>
      </c>
      <c r="G1415" t="e">
        <f>VLOOKUP(Tabla10[[#This Row],[Columna1]],Tabla9[],3,0)</f>
        <v>#N/A</v>
      </c>
      <c r="H1415" t="s">
        <v>45</v>
      </c>
    </row>
    <row r="1416" spans="1:8" hidden="1" x14ac:dyDescent="0.25">
      <c r="A1416" t="s">
        <v>4381</v>
      </c>
      <c r="B1416" t="e">
        <f>VLOOKUP(Tabla10[[#This Row],[Columna1]],Tabla9[],1,0)</f>
        <v>#N/A</v>
      </c>
      <c r="C1416" t="s">
        <v>188</v>
      </c>
      <c r="D1416" t="e">
        <f>VLOOKUP(Tabla10[[#This Row],[Columna1]],Tabla9[],8,0)</f>
        <v>#N/A</v>
      </c>
      <c r="E1416" t="s">
        <v>208</v>
      </c>
      <c r="F1416" t="e">
        <f>VLOOKUP(Tabla10[[#This Row],[Columna1]],Tabla9[],33,3)</f>
        <v>#REF!</v>
      </c>
      <c r="G1416" t="e">
        <f>VLOOKUP(Tabla10[[#This Row],[Columna1]],Tabla9[],3,0)</f>
        <v>#N/A</v>
      </c>
      <c r="H1416" t="s">
        <v>193</v>
      </c>
    </row>
    <row r="1417" spans="1:8" hidden="1" x14ac:dyDescent="0.25">
      <c r="A1417" t="s">
        <v>4114</v>
      </c>
      <c r="B1417" t="e">
        <f>VLOOKUP(Tabla10[[#This Row],[Columna1]],Tabla9[],1,0)</f>
        <v>#N/A</v>
      </c>
      <c r="C1417" t="s">
        <v>188</v>
      </c>
      <c r="D1417" t="e">
        <f>VLOOKUP(Tabla10[[#This Row],[Columna1]],Tabla9[],8,0)</f>
        <v>#N/A</v>
      </c>
      <c r="E1417" t="s">
        <v>203</v>
      </c>
      <c r="F1417" t="e">
        <f>VLOOKUP(Tabla10[[#This Row],[Columna1]],Tabla9[],33,3)</f>
        <v>#REF!</v>
      </c>
      <c r="G1417" t="e">
        <f>VLOOKUP(Tabla10[[#This Row],[Columna1]],Tabla9[],3,0)</f>
        <v>#N/A</v>
      </c>
      <c r="H1417" t="s">
        <v>193</v>
      </c>
    </row>
    <row r="1418" spans="1:8" hidden="1" x14ac:dyDescent="0.25">
      <c r="A1418" t="s">
        <v>4468</v>
      </c>
      <c r="B1418" t="e">
        <f>VLOOKUP(Tabla10[[#This Row],[Columna1]],Tabla9[],1,0)</f>
        <v>#N/A</v>
      </c>
      <c r="C1418" t="s">
        <v>188</v>
      </c>
      <c r="D1418" t="e">
        <f>VLOOKUP(Tabla10[[#This Row],[Columna1]],Tabla9[],8,0)</f>
        <v>#N/A</v>
      </c>
      <c r="E1418" t="s">
        <v>199</v>
      </c>
      <c r="F1418" t="e">
        <f>VLOOKUP(Tabla10[[#This Row],[Columna1]],Tabla9[],33,3)</f>
        <v>#REF!</v>
      </c>
      <c r="G1418" t="e">
        <f>VLOOKUP(Tabla10[[#This Row],[Columna1]],Tabla9[],3,0)</f>
        <v>#N/A</v>
      </c>
      <c r="H1418" t="s">
        <v>193</v>
      </c>
    </row>
    <row r="1419" spans="1:8" hidden="1" x14ac:dyDescent="0.25">
      <c r="A1419" t="s">
        <v>1394</v>
      </c>
      <c r="B1419" t="e">
        <f>VLOOKUP(Tabla10[[#This Row],[Columna1]],Tabla9[],1,0)</f>
        <v>#N/A</v>
      </c>
      <c r="C1419" t="s">
        <v>188</v>
      </c>
      <c r="D1419" t="e">
        <f>VLOOKUP(Tabla10[[#This Row],[Columna1]],Tabla9[],8,0)</f>
        <v>#N/A</v>
      </c>
      <c r="E1419" t="s">
        <v>224</v>
      </c>
      <c r="F1419" t="e">
        <f>VLOOKUP(Tabla10[[#This Row],[Columna1]],Tabla9[],33,3)</f>
        <v>#REF!</v>
      </c>
      <c r="G1419" t="e">
        <f>VLOOKUP(Tabla10[[#This Row],[Columna1]],Tabla9[],3,0)</f>
        <v>#N/A</v>
      </c>
      <c r="H1419" t="s">
        <v>36</v>
      </c>
    </row>
    <row r="1420" spans="1:8" hidden="1" x14ac:dyDescent="0.25">
      <c r="A1420" t="s">
        <v>1395</v>
      </c>
      <c r="B1420" t="e">
        <f>VLOOKUP(Tabla10[[#This Row],[Columna1]],Tabla9[],1,0)</f>
        <v>#N/A</v>
      </c>
      <c r="C1420" t="s">
        <v>188</v>
      </c>
      <c r="D1420" t="e">
        <f>VLOOKUP(Tabla10[[#This Row],[Columna1]],Tabla9[],8,0)</f>
        <v>#N/A</v>
      </c>
      <c r="E1420" t="s">
        <v>205</v>
      </c>
      <c r="F1420" t="e">
        <f>VLOOKUP(Tabla10[[#This Row],[Columna1]],Tabla9[],33,3)</f>
        <v>#REF!</v>
      </c>
      <c r="G1420" t="e">
        <f>VLOOKUP(Tabla10[[#This Row],[Columna1]],Tabla9[],3,0)</f>
        <v>#N/A</v>
      </c>
      <c r="H1420" t="s">
        <v>193</v>
      </c>
    </row>
    <row r="1421" spans="1:8" hidden="1" x14ac:dyDescent="0.25">
      <c r="A1421" t="s">
        <v>1396</v>
      </c>
      <c r="B1421" t="e">
        <f>VLOOKUP(Tabla10[[#This Row],[Columna1]],Tabla9[],1,0)</f>
        <v>#N/A</v>
      </c>
      <c r="C1421" t="s">
        <v>188</v>
      </c>
      <c r="D1421" t="e">
        <f>VLOOKUP(Tabla10[[#This Row],[Columna1]],Tabla9[],8,0)</f>
        <v>#N/A</v>
      </c>
      <c r="E1421" t="s">
        <v>202</v>
      </c>
      <c r="F1421" t="e">
        <f>VLOOKUP(Tabla10[[#This Row],[Columna1]],Tabla9[],33,3)</f>
        <v>#REF!</v>
      </c>
      <c r="G1421" t="e">
        <f>VLOOKUP(Tabla10[[#This Row],[Columna1]],Tabla9[],3,0)</f>
        <v>#N/A</v>
      </c>
      <c r="H1421" t="s">
        <v>193</v>
      </c>
    </row>
    <row r="1422" spans="1:8" hidden="1" x14ac:dyDescent="0.25">
      <c r="A1422" t="s">
        <v>1397</v>
      </c>
      <c r="B1422" t="e">
        <f>VLOOKUP(Tabla10[[#This Row],[Columna1]],Tabla9[],1,0)</f>
        <v>#N/A</v>
      </c>
      <c r="C1422" t="s">
        <v>188</v>
      </c>
      <c r="D1422" t="e">
        <f>VLOOKUP(Tabla10[[#This Row],[Columna1]],Tabla9[],8,0)</f>
        <v>#N/A</v>
      </c>
      <c r="E1422" t="s">
        <v>202</v>
      </c>
      <c r="F1422" t="e">
        <f>VLOOKUP(Tabla10[[#This Row],[Columna1]],Tabla9[],33,3)</f>
        <v>#REF!</v>
      </c>
      <c r="G1422" t="e">
        <f>VLOOKUP(Tabla10[[#This Row],[Columna1]],Tabla9[],3,0)</f>
        <v>#N/A</v>
      </c>
      <c r="H1422" t="s">
        <v>193</v>
      </c>
    </row>
    <row r="1423" spans="1:8" hidden="1" x14ac:dyDescent="0.25">
      <c r="A1423" t="s">
        <v>4401</v>
      </c>
      <c r="B1423" t="e">
        <f>VLOOKUP(Tabla10[[#This Row],[Columna1]],Tabla9[],1,0)</f>
        <v>#N/A</v>
      </c>
      <c r="C1423" t="s">
        <v>188</v>
      </c>
      <c r="D1423" t="e">
        <f>VLOOKUP(Tabla10[[#This Row],[Columna1]],Tabla9[],8,0)</f>
        <v>#N/A</v>
      </c>
      <c r="E1423" t="s">
        <v>214</v>
      </c>
      <c r="F1423" t="e">
        <f>VLOOKUP(Tabla10[[#This Row],[Columna1]],Tabla9[],33,3)</f>
        <v>#REF!</v>
      </c>
      <c r="G1423" t="e">
        <f>VLOOKUP(Tabla10[[#This Row],[Columna1]],Tabla9[],3,0)</f>
        <v>#N/A</v>
      </c>
      <c r="H1423" t="s">
        <v>193</v>
      </c>
    </row>
    <row r="1424" spans="1:8" hidden="1" x14ac:dyDescent="0.25">
      <c r="A1424" t="s">
        <v>1398</v>
      </c>
      <c r="B1424" t="e">
        <f>VLOOKUP(Tabla10[[#This Row],[Columna1]],Tabla9[],1,0)</f>
        <v>#N/A</v>
      </c>
      <c r="C1424" t="s">
        <v>188</v>
      </c>
      <c r="D1424" t="e">
        <f>VLOOKUP(Tabla10[[#This Row],[Columna1]],Tabla9[],8,0)</f>
        <v>#N/A</v>
      </c>
      <c r="E1424" t="s">
        <v>214</v>
      </c>
      <c r="F1424" t="e">
        <f>VLOOKUP(Tabla10[[#This Row],[Columna1]],Tabla9[],33,3)</f>
        <v>#REF!</v>
      </c>
      <c r="G1424" t="e">
        <f>VLOOKUP(Tabla10[[#This Row],[Columna1]],Tabla9[],3,0)</f>
        <v>#N/A</v>
      </c>
      <c r="H1424" t="s">
        <v>217</v>
      </c>
    </row>
    <row r="1425" spans="1:8" hidden="1" x14ac:dyDescent="0.25">
      <c r="A1425" t="s">
        <v>1399</v>
      </c>
      <c r="B1425" t="e">
        <f>VLOOKUP(Tabla10[[#This Row],[Columna1]],Tabla9[],1,0)</f>
        <v>#N/A</v>
      </c>
      <c r="C1425" t="s">
        <v>188</v>
      </c>
      <c r="D1425" t="e">
        <f>VLOOKUP(Tabla10[[#This Row],[Columna1]],Tabla9[],8,0)</f>
        <v>#N/A</v>
      </c>
      <c r="E1425" t="s">
        <v>192</v>
      </c>
      <c r="F1425" t="e">
        <f>VLOOKUP(Tabla10[[#This Row],[Columna1]],Tabla9[],33,3)</f>
        <v>#REF!</v>
      </c>
      <c r="G1425" t="e">
        <f>VLOOKUP(Tabla10[[#This Row],[Columna1]],Tabla9[],3,0)</f>
        <v>#N/A</v>
      </c>
      <c r="H1425" t="s">
        <v>193</v>
      </c>
    </row>
    <row r="1426" spans="1:8" hidden="1" x14ac:dyDescent="0.25">
      <c r="A1426" t="s">
        <v>1400</v>
      </c>
      <c r="B1426" t="e">
        <f>VLOOKUP(Tabla10[[#This Row],[Columna1]],Tabla9[],1,0)</f>
        <v>#N/A</v>
      </c>
      <c r="C1426" t="s">
        <v>188</v>
      </c>
      <c r="D1426" t="e">
        <f>VLOOKUP(Tabla10[[#This Row],[Columna1]],Tabla9[],8,0)</f>
        <v>#N/A</v>
      </c>
      <c r="E1426" t="s">
        <v>190</v>
      </c>
      <c r="F1426" t="e">
        <f>VLOOKUP(Tabla10[[#This Row],[Columna1]],Tabla9[],33,3)</f>
        <v>#REF!</v>
      </c>
      <c r="G1426" t="e">
        <f>VLOOKUP(Tabla10[[#This Row],[Columna1]],Tabla9[],3,0)</f>
        <v>#N/A</v>
      </c>
      <c r="H1426" t="s">
        <v>216</v>
      </c>
    </row>
    <row r="1427" spans="1:8" hidden="1" x14ac:dyDescent="0.25">
      <c r="A1427" t="s">
        <v>1401</v>
      </c>
      <c r="B1427" t="e">
        <f>VLOOKUP(Tabla10[[#This Row],[Columna1]],Tabla9[],1,0)</f>
        <v>#N/A</v>
      </c>
      <c r="C1427" t="s">
        <v>188</v>
      </c>
      <c r="D1427" t="e">
        <f>VLOOKUP(Tabla10[[#This Row],[Columna1]],Tabla9[],8,0)</f>
        <v>#N/A</v>
      </c>
      <c r="E1427" t="s">
        <v>190</v>
      </c>
      <c r="F1427" t="e">
        <f>VLOOKUP(Tabla10[[#This Row],[Columna1]],Tabla9[],33,3)</f>
        <v>#REF!</v>
      </c>
      <c r="G1427" t="e">
        <f>VLOOKUP(Tabla10[[#This Row],[Columna1]],Tabla9[],3,0)</f>
        <v>#N/A</v>
      </c>
      <c r="H1427" t="s">
        <v>216</v>
      </c>
    </row>
    <row r="1428" spans="1:8" hidden="1" x14ac:dyDescent="0.25">
      <c r="A1428" t="s">
        <v>1402</v>
      </c>
      <c r="B1428" t="e">
        <f>VLOOKUP(Tabla10[[#This Row],[Columna1]],Tabla9[],1,0)</f>
        <v>#N/A</v>
      </c>
      <c r="C1428" t="s">
        <v>188</v>
      </c>
      <c r="D1428" t="e">
        <f>VLOOKUP(Tabla10[[#This Row],[Columna1]],Tabla9[],8,0)</f>
        <v>#N/A</v>
      </c>
      <c r="E1428" t="s">
        <v>190</v>
      </c>
      <c r="F1428" t="e">
        <f>VLOOKUP(Tabla10[[#This Row],[Columna1]],Tabla9[],33,3)</f>
        <v>#REF!</v>
      </c>
      <c r="G1428" t="e">
        <f>VLOOKUP(Tabla10[[#This Row],[Columna1]],Tabla9[],3,0)</f>
        <v>#N/A</v>
      </c>
      <c r="H1428" t="s">
        <v>191</v>
      </c>
    </row>
    <row r="1429" spans="1:8" hidden="1" x14ac:dyDescent="0.25">
      <c r="A1429" t="s">
        <v>1403</v>
      </c>
      <c r="B1429" t="e">
        <f>VLOOKUP(Tabla10[[#This Row],[Columna1]],Tabla9[],1,0)</f>
        <v>#N/A</v>
      </c>
      <c r="C1429" t="s">
        <v>188</v>
      </c>
      <c r="D1429" t="e">
        <f>VLOOKUP(Tabla10[[#This Row],[Columna1]],Tabla9[],8,0)</f>
        <v>#N/A</v>
      </c>
      <c r="E1429" t="s">
        <v>207</v>
      </c>
      <c r="F1429" t="e">
        <f>VLOOKUP(Tabla10[[#This Row],[Columna1]],Tabla9[],33,3)</f>
        <v>#REF!</v>
      </c>
      <c r="G1429" t="e">
        <f>VLOOKUP(Tabla10[[#This Row],[Columna1]],Tabla9[],3,0)</f>
        <v>#N/A</v>
      </c>
      <c r="H1429" t="s">
        <v>212</v>
      </c>
    </row>
    <row r="1430" spans="1:8" hidden="1" x14ac:dyDescent="0.25">
      <c r="A1430" t="s">
        <v>1404</v>
      </c>
      <c r="B1430" t="e">
        <f>VLOOKUP(Tabla10[[#This Row],[Columna1]],Tabla9[],1,0)</f>
        <v>#N/A</v>
      </c>
      <c r="C1430" t="s">
        <v>188</v>
      </c>
      <c r="D1430" t="e">
        <f>VLOOKUP(Tabla10[[#This Row],[Columna1]],Tabla9[],8,0)</f>
        <v>#N/A</v>
      </c>
      <c r="E1430" t="s">
        <v>198</v>
      </c>
      <c r="F1430" t="e">
        <f>VLOOKUP(Tabla10[[#This Row],[Columna1]],Tabla9[],33,3)</f>
        <v>#REF!</v>
      </c>
      <c r="G1430" t="e">
        <f>VLOOKUP(Tabla10[[#This Row],[Columna1]],Tabla9[],3,0)</f>
        <v>#N/A</v>
      </c>
      <c r="H1430" t="s">
        <v>193</v>
      </c>
    </row>
    <row r="1431" spans="1:8" hidden="1" x14ac:dyDescent="0.25">
      <c r="A1431" t="s">
        <v>4211</v>
      </c>
      <c r="B1431" t="e">
        <f>VLOOKUP(Tabla10[[#This Row],[Columna1]],Tabla9[],1,0)</f>
        <v>#N/A</v>
      </c>
      <c r="C1431" t="s">
        <v>188</v>
      </c>
      <c r="D1431" t="e">
        <f>VLOOKUP(Tabla10[[#This Row],[Columna1]],Tabla9[],8,0)</f>
        <v>#N/A</v>
      </c>
      <c r="E1431" t="s">
        <v>192</v>
      </c>
      <c r="F1431" t="e">
        <f>VLOOKUP(Tabla10[[#This Row],[Columna1]],Tabla9[],33,3)</f>
        <v>#REF!</v>
      </c>
      <c r="G1431" t="e">
        <f>VLOOKUP(Tabla10[[#This Row],[Columna1]],Tabla9[],3,0)</f>
        <v>#N/A</v>
      </c>
      <c r="H1431" t="s">
        <v>193</v>
      </c>
    </row>
    <row r="1432" spans="1:8" hidden="1" x14ac:dyDescent="0.25">
      <c r="A1432" t="s">
        <v>1405</v>
      </c>
      <c r="B1432" t="str">
        <f>VLOOKUP(Tabla10[[#This Row],[Columna1]],Tabla9[],1,0)</f>
        <v>CARBAJAL GASCA ROSA CECILIA</v>
      </c>
      <c r="C1432" t="s">
        <v>188</v>
      </c>
      <c r="D1432" t="str">
        <f>VLOOKUP(Tabla10[[#This Row],[Columna1]],Tabla9[],8,0)</f>
        <v>JEFE  DE DEPARTAMENTO DE CERTIFICACION</v>
      </c>
      <c r="E1432" t="s">
        <v>232</v>
      </c>
      <c r="F1432" t="e">
        <f>VLOOKUP(Tabla10[[#This Row],[Columna1]],Tabla9[],33,3)</f>
        <v>#REF!</v>
      </c>
      <c r="G1432" t="str">
        <f>VLOOKUP(Tabla10[[#This Row],[Columna1]],Tabla9[],3,0)</f>
        <v>JEFE DE DEPARTAMENTO</v>
      </c>
      <c r="H1432" t="s">
        <v>60</v>
      </c>
    </row>
    <row r="1433" spans="1:8" hidden="1" x14ac:dyDescent="0.25">
      <c r="A1433" t="s">
        <v>4222</v>
      </c>
      <c r="B1433" t="e">
        <f>VLOOKUP(Tabla10[[#This Row],[Columna1]],Tabla9[],1,0)</f>
        <v>#N/A</v>
      </c>
      <c r="C1433" t="s">
        <v>188</v>
      </c>
      <c r="D1433" t="e">
        <f>VLOOKUP(Tabla10[[#This Row],[Columna1]],Tabla9[],8,0)</f>
        <v>#N/A</v>
      </c>
      <c r="E1433" t="s">
        <v>192</v>
      </c>
      <c r="F1433" t="e">
        <f>VLOOKUP(Tabla10[[#This Row],[Columna1]],Tabla9[],33,3)</f>
        <v>#REF!</v>
      </c>
      <c r="G1433" t="e">
        <f>VLOOKUP(Tabla10[[#This Row],[Columna1]],Tabla9[],3,0)</f>
        <v>#N/A</v>
      </c>
      <c r="H1433" t="s">
        <v>193</v>
      </c>
    </row>
    <row r="1434" spans="1:8" hidden="1" x14ac:dyDescent="0.25">
      <c r="A1434" t="s">
        <v>1406</v>
      </c>
      <c r="B1434" t="e">
        <f>VLOOKUP(Tabla10[[#This Row],[Columna1]],Tabla9[],1,0)</f>
        <v>#N/A</v>
      </c>
      <c r="C1434" t="s">
        <v>188</v>
      </c>
      <c r="D1434" t="e">
        <f>VLOOKUP(Tabla10[[#This Row],[Columna1]],Tabla9[],8,0)</f>
        <v>#N/A</v>
      </c>
      <c r="E1434" t="s">
        <v>192</v>
      </c>
      <c r="F1434" t="e">
        <f>VLOOKUP(Tabla10[[#This Row],[Columna1]],Tabla9[],33,3)</f>
        <v>#REF!</v>
      </c>
      <c r="G1434" t="e">
        <f>VLOOKUP(Tabla10[[#This Row],[Columna1]],Tabla9[],3,0)</f>
        <v>#N/A</v>
      </c>
      <c r="H1434" t="s">
        <v>193</v>
      </c>
    </row>
    <row r="1435" spans="1:8" hidden="1" x14ac:dyDescent="0.25">
      <c r="A1435" t="s">
        <v>4109</v>
      </c>
      <c r="B1435" t="e">
        <f>VLOOKUP(Tabla10[[#This Row],[Columna1]],Tabla9[],1,0)</f>
        <v>#N/A</v>
      </c>
      <c r="C1435" t="s">
        <v>188</v>
      </c>
      <c r="D1435" t="e">
        <f>VLOOKUP(Tabla10[[#This Row],[Columna1]],Tabla9[],8,0)</f>
        <v>#N/A</v>
      </c>
      <c r="E1435" t="s">
        <v>203</v>
      </c>
      <c r="F1435" t="e">
        <f>VLOOKUP(Tabla10[[#This Row],[Columna1]],Tabla9[],33,3)</f>
        <v>#REF!</v>
      </c>
      <c r="G1435" t="e">
        <f>VLOOKUP(Tabla10[[#This Row],[Columna1]],Tabla9[],3,0)</f>
        <v>#N/A</v>
      </c>
      <c r="H1435" t="s">
        <v>193</v>
      </c>
    </row>
    <row r="1436" spans="1:8" hidden="1" x14ac:dyDescent="0.25">
      <c r="A1436" t="s">
        <v>1407</v>
      </c>
      <c r="B1436" t="e">
        <f>VLOOKUP(Tabla10[[#This Row],[Columna1]],Tabla9[],1,0)</f>
        <v>#N/A</v>
      </c>
      <c r="C1436" t="s">
        <v>188</v>
      </c>
      <c r="D1436" t="e">
        <f>VLOOKUP(Tabla10[[#This Row],[Columna1]],Tabla9[],8,0)</f>
        <v>#N/A</v>
      </c>
      <c r="E1436" t="s">
        <v>198</v>
      </c>
      <c r="F1436" t="e">
        <f>VLOOKUP(Tabla10[[#This Row],[Columna1]],Tabla9[],33,3)</f>
        <v>#REF!</v>
      </c>
      <c r="G1436" t="e">
        <f>VLOOKUP(Tabla10[[#This Row],[Columna1]],Tabla9[],3,0)</f>
        <v>#N/A</v>
      </c>
      <c r="H1436" t="s">
        <v>193</v>
      </c>
    </row>
    <row r="1437" spans="1:8" hidden="1" x14ac:dyDescent="0.25">
      <c r="A1437" t="s">
        <v>4102</v>
      </c>
      <c r="B1437" t="e">
        <f>VLOOKUP(Tabla10[[#This Row],[Columna1]],Tabla9[],1,0)</f>
        <v>#N/A</v>
      </c>
      <c r="C1437" t="s">
        <v>188</v>
      </c>
      <c r="D1437" t="e">
        <f>VLOOKUP(Tabla10[[#This Row],[Columna1]],Tabla9[],8,0)</f>
        <v>#N/A</v>
      </c>
      <c r="E1437" t="s">
        <v>210</v>
      </c>
      <c r="F1437" t="e">
        <f>VLOOKUP(Tabla10[[#This Row],[Columna1]],Tabla9[],33,3)</f>
        <v>#REF!</v>
      </c>
      <c r="G1437" t="e">
        <f>VLOOKUP(Tabla10[[#This Row],[Columna1]],Tabla9[],3,0)</f>
        <v>#N/A</v>
      </c>
      <c r="H1437" t="s">
        <v>36</v>
      </c>
    </row>
    <row r="1438" spans="1:8" hidden="1" x14ac:dyDescent="0.25">
      <c r="A1438" t="s">
        <v>1408</v>
      </c>
      <c r="B1438" t="e">
        <f>VLOOKUP(Tabla10[[#This Row],[Columna1]],Tabla9[],1,0)</f>
        <v>#N/A</v>
      </c>
      <c r="C1438" t="s">
        <v>188</v>
      </c>
      <c r="D1438" t="e">
        <f>VLOOKUP(Tabla10[[#This Row],[Columna1]],Tabla9[],8,0)</f>
        <v>#N/A</v>
      </c>
      <c r="E1438" t="s">
        <v>202</v>
      </c>
      <c r="F1438" t="e">
        <f>VLOOKUP(Tabla10[[#This Row],[Columna1]],Tabla9[],33,3)</f>
        <v>#REF!</v>
      </c>
      <c r="G1438" t="e">
        <f>VLOOKUP(Tabla10[[#This Row],[Columna1]],Tabla9[],3,0)</f>
        <v>#N/A</v>
      </c>
      <c r="H1438" t="s">
        <v>193</v>
      </c>
    </row>
    <row r="1439" spans="1:8" hidden="1" x14ac:dyDescent="0.25">
      <c r="A1439" t="s">
        <v>4390</v>
      </c>
      <c r="B1439" t="e">
        <f>VLOOKUP(Tabla10[[#This Row],[Columna1]],Tabla9[],1,0)</f>
        <v>#N/A</v>
      </c>
      <c r="C1439" t="s">
        <v>188</v>
      </c>
      <c r="D1439" t="e">
        <f>VLOOKUP(Tabla10[[#This Row],[Columna1]],Tabla9[],8,0)</f>
        <v>#N/A</v>
      </c>
      <c r="E1439" t="s">
        <v>214</v>
      </c>
      <c r="F1439" t="e">
        <f>VLOOKUP(Tabla10[[#This Row],[Columna1]],Tabla9[],33,3)</f>
        <v>#REF!</v>
      </c>
      <c r="G1439" t="e">
        <f>VLOOKUP(Tabla10[[#This Row],[Columna1]],Tabla9[],3,0)</f>
        <v>#N/A</v>
      </c>
      <c r="H1439" t="s">
        <v>193</v>
      </c>
    </row>
    <row r="1440" spans="1:8" hidden="1" x14ac:dyDescent="0.25">
      <c r="A1440" t="s">
        <v>1409</v>
      </c>
      <c r="B1440" t="e">
        <f>VLOOKUP(Tabla10[[#This Row],[Columna1]],Tabla9[],1,0)</f>
        <v>#N/A</v>
      </c>
      <c r="C1440" t="s">
        <v>188</v>
      </c>
      <c r="D1440" t="e">
        <f>VLOOKUP(Tabla10[[#This Row],[Columna1]],Tabla9[],8,0)</f>
        <v>#N/A</v>
      </c>
      <c r="E1440" t="s">
        <v>200</v>
      </c>
      <c r="F1440" t="e">
        <f>VLOOKUP(Tabla10[[#This Row],[Columna1]],Tabla9[],33,3)</f>
        <v>#REF!</v>
      </c>
      <c r="G1440" t="e">
        <f>VLOOKUP(Tabla10[[#This Row],[Columna1]],Tabla9[],3,0)</f>
        <v>#N/A</v>
      </c>
      <c r="H1440" t="s">
        <v>193</v>
      </c>
    </row>
    <row r="1441" spans="1:8" hidden="1" x14ac:dyDescent="0.25">
      <c r="A1441" t="s">
        <v>1410</v>
      </c>
      <c r="B1441" t="e">
        <f>VLOOKUP(Tabla10[[#This Row],[Columna1]],Tabla9[],1,0)</f>
        <v>#N/A</v>
      </c>
      <c r="C1441" t="s">
        <v>188</v>
      </c>
      <c r="D1441" t="e">
        <f>VLOOKUP(Tabla10[[#This Row],[Columna1]],Tabla9[],8,0)</f>
        <v>#N/A</v>
      </c>
      <c r="E1441" t="s">
        <v>214</v>
      </c>
      <c r="F1441" t="e">
        <f>VLOOKUP(Tabla10[[#This Row],[Columna1]],Tabla9[],33,3)</f>
        <v>#REF!</v>
      </c>
      <c r="G1441" t="e">
        <f>VLOOKUP(Tabla10[[#This Row],[Columna1]],Tabla9[],3,0)</f>
        <v>#N/A</v>
      </c>
      <c r="H1441" t="s">
        <v>193</v>
      </c>
    </row>
    <row r="1442" spans="1:8" hidden="1" x14ac:dyDescent="0.25">
      <c r="A1442" t="s">
        <v>1411</v>
      </c>
      <c r="B1442" t="e">
        <f>VLOOKUP(Tabla10[[#This Row],[Columna1]],Tabla9[],1,0)</f>
        <v>#N/A</v>
      </c>
      <c r="C1442" t="s">
        <v>188</v>
      </c>
      <c r="D1442" t="e">
        <f>VLOOKUP(Tabla10[[#This Row],[Columna1]],Tabla9[],8,0)</f>
        <v>#N/A</v>
      </c>
      <c r="E1442" t="s">
        <v>190</v>
      </c>
      <c r="F1442" t="e">
        <f>VLOOKUP(Tabla10[[#This Row],[Columna1]],Tabla9[],33,3)</f>
        <v>#REF!</v>
      </c>
      <c r="G1442" t="e">
        <f>VLOOKUP(Tabla10[[#This Row],[Columna1]],Tabla9[],3,0)</f>
        <v>#N/A</v>
      </c>
      <c r="H1442" t="s">
        <v>216</v>
      </c>
    </row>
    <row r="1443" spans="1:8" hidden="1" x14ac:dyDescent="0.25">
      <c r="A1443" t="s">
        <v>4526</v>
      </c>
      <c r="B1443" t="e">
        <f>VLOOKUP(Tabla10[[#This Row],[Columna1]],Tabla9[],1,0)</f>
        <v>#N/A</v>
      </c>
      <c r="C1443" t="s">
        <v>188</v>
      </c>
      <c r="D1443" t="e">
        <f>VLOOKUP(Tabla10[[#This Row],[Columna1]],Tabla9[],8,0)</f>
        <v>#N/A</v>
      </c>
      <c r="E1443" t="s">
        <v>222</v>
      </c>
      <c r="F1443" t="e">
        <f>VLOOKUP(Tabla10[[#This Row],[Columna1]],Tabla9[],33,3)</f>
        <v>#REF!</v>
      </c>
      <c r="G1443" t="e">
        <f>VLOOKUP(Tabla10[[#This Row],[Columna1]],Tabla9[],3,0)</f>
        <v>#N/A</v>
      </c>
      <c r="H1443" t="s">
        <v>36</v>
      </c>
    </row>
    <row r="1444" spans="1:8" hidden="1" x14ac:dyDescent="0.25">
      <c r="A1444" t="s">
        <v>1412</v>
      </c>
      <c r="B1444" t="e">
        <f>VLOOKUP(Tabla10[[#This Row],[Columna1]],Tabla9[],1,0)</f>
        <v>#N/A</v>
      </c>
      <c r="C1444" t="s">
        <v>188</v>
      </c>
      <c r="D1444" t="e">
        <f>VLOOKUP(Tabla10[[#This Row],[Columna1]],Tabla9[],8,0)</f>
        <v>#N/A</v>
      </c>
      <c r="E1444" t="s">
        <v>196</v>
      </c>
      <c r="F1444" t="e">
        <f>VLOOKUP(Tabla10[[#This Row],[Columna1]],Tabla9[],33,3)</f>
        <v>#REF!</v>
      </c>
      <c r="G1444" t="e">
        <f>VLOOKUP(Tabla10[[#This Row],[Columna1]],Tabla9[],3,0)</f>
        <v>#N/A</v>
      </c>
      <c r="H1444" t="s">
        <v>193</v>
      </c>
    </row>
    <row r="1445" spans="1:8" hidden="1" x14ac:dyDescent="0.25">
      <c r="A1445" t="s">
        <v>1413</v>
      </c>
      <c r="B1445" t="e">
        <f>VLOOKUP(Tabla10[[#This Row],[Columna1]],Tabla9[],1,0)</f>
        <v>#N/A</v>
      </c>
      <c r="C1445" t="s">
        <v>188</v>
      </c>
      <c r="D1445" t="e">
        <f>VLOOKUP(Tabla10[[#This Row],[Columna1]],Tabla9[],8,0)</f>
        <v>#N/A</v>
      </c>
      <c r="E1445" t="s">
        <v>190</v>
      </c>
      <c r="F1445" t="e">
        <f>VLOOKUP(Tabla10[[#This Row],[Columna1]],Tabla9[],33,3)</f>
        <v>#REF!</v>
      </c>
      <c r="G1445" t="e">
        <f>VLOOKUP(Tabla10[[#This Row],[Columna1]],Tabla9[],3,0)</f>
        <v>#N/A</v>
      </c>
      <c r="H1445" t="s">
        <v>191</v>
      </c>
    </row>
    <row r="1446" spans="1:8" hidden="1" x14ac:dyDescent="0.25">
      <c r="A1446" t="s">
        <v>1414</v>
      </c>
      <c r="B1446" t="e">
        <f>VLOOKUP(Tabla10[[#This Row],[Columna1]],Tabla9[],1,0)</f>
        <v>#N/A</v>
      </c>
      <c r="C1446" t="s">
        <v>188</v>
      </c>
      <c r="D1446" t="e">
        <f>VLOOKUP(Tabla10[[#This Row],[Columna1]],Tabla9[],8,0)</f>
        <v>#N/A</v>
      </c>
      <c r="E1446" t="s">
        <v>202</v>
      </c>
      <c r="F1446" t="e">
        <f>VLOOKUP(Tabla10[[#This Row],[Columna1]],Tabla9[],33,3)</f>
        <v>#REF!</v>
      </c>
      <c r="G1446" t="e">
        <f>VLOOKUP(Tabla10[[#This Row],[Columna1]],Tabla9[],3,0)</f>
        <v>#N/A</v>
      </c>
      <c r="H1446" t="s">
        <v>201</v>
      </c>
    </row>
    <row r="1447" spans="1:8" hidden="1" x14ac:dyDescent="0.25">
      <c r="A1447" t="s">
        <v>1415</v>
      </c>
      <c r="B1447" t="e">
        <f>VLOOKUP(Tabla10[[#This Row],[Columna1]],Tabla9[],1,0)</f>
        <v>#N/A</v>
      </c>
      <c r="C1447" t="s">
        <v>188</v>
      </c>
      <c r="D1447" t="e">
        <f>VLOOKUP(Tabla10[[#This Row],[Columna1]],Tabla9[],8,0)</f>
        <v>#N/A</v>
      </c>
      <c r="E1447" t="s">
        <v>202</v>
      </c>
      <c r="F1447" t="e">
        <f>VLOOKUP(Tabla10[[#This Row],[Columna1]],Tabla9[],33,3)</f>
        <v>#REF!</v>
      </c>
      <c r="G1447" t="e">
        <f>VLOOKUP(Tabla10[[#This Row],[Columna1]],Tabla9[],3,0)</f>
        <v>#N/A</v>
      </c>
      <c r="H1447" t="s">
        <v>193</v>
      </c>
    </row>
    <row r="1448" spans="1:8" hidden="1" x14ac:dyDescent="0.25">
      <c r="A1448" t="s">
        <v>4132</v>
      </c>
      <c r="B1448" t="e">
        <f>VLOOKUP(Tabla10[[#This Row],[Columna1]],Tabla9[],1,0)</f>
        <v>#N/A</v>
      </c>
      <c r="C1448" t="s">
        <v>188</v>
      </c>
      <c r="D1448" t="e">
        <f>VLOOKUP(Tabla10[[#This Row],[Columna1]],Tabla9[],8,0)</f>
        <v>#N/A</v>
      </c>
      <c r="E1448" t="s">
        <v>203</v>
      </c>
      <c r="F1448" t="e">
        <f>VLOOKUP(Tabla10[[#This Row],[Columna1]],Tabla9[],33,3)</f>
        <v>#REF!</v>
      </c>
      <c r="G1448" t="e">
        <f>VLOOKUP(Tabla10[[#This Row],[Columna1]],Tabla9[],3,0)</f>
        <v>#N/A</v>
      </c>
      <c r="H1448" t="s">
        <v>217</v>
      </c>
    </row>
    <row r="1449" spans="1:8" hidden="1" x14ac:dyDescent="0.25">
      <c r="A1449" t="s">
        <v>4439</v>
      </c>
      <c r="B1449" t="e">
        <f>VLOOKUP(Tabla10[[#This Row],[Columna1]],Tabla9[],1,0)</f>
        <v>#N/A</v>
      </c>
      <c r="C1449" t="s">
        <v>188</v>
      </c>
      <c r="D1449" t="e">
        <f>VLOOKUP(Tabla10[[#This Row],[Columna1]],Tabla9[],8,0)</f>
        <v>#N/A</v>
      </c>
      <c r="E1449" t="s">
        <v>202</v>
      </c>
      <c r="F1449" t="e">
        <f>VLOOKUP(Tabla10[[#This Row],[Columna1]],Tabla9[],33,3)</f>
        <v>#REF!</v>
      </c>
      <c r="G1449" t="e">
        <f>VLOOKUP(Tabla10[[#This Row],[Columna1]],Tabla9[],3,0)</f>
        <v>#N/A</v>
      </c>
      <c r="H1449" t="s">
        <v>193</v>
      </c>
    </row>
    <row r="1450" spans="1:8" hidden="1" x14ac:dyDescent="0.25">
      <c r="A1450" t="s">
        <v>1416</v>
      </c>
      <c r="B1450" t="e">
        <f>VLOOKUP(Tabla10[[#This Row],[Columna1]],Tabla9[],1,0)</f>
        <v>#N/A</v>
      </c>
      <c r="C1450" t="s">
        <v>188</v>
      </c>
      <c r="D1450" t="e">
        <f>VLOOKUP(Tabla10[[#This Row],[Columna1]],Tabla9[],8,0)</f>
        <v>#N/A</v>
      </c>
      <c r="E1450" t="s">
        <v>195</v>
      </c>
      <c r="F1450" t="e">
        <f>VLOOKUP(Tabla10[[#This Row],[Columna1]],Tabla9[],33,3)</f>
        <v>#REF!</v>
      </c>
      <c r="G1450" t="e">
        <f>VLOOKUP(Tabla10[[#This Row],[Columna1]],Tabla9[],3,0)</f>
        <v>#N/A</v>
      </c>
      <c r="H1450" t="s">
        <v>41</v>
      </c>
    </row>
    <row r="1451" spans="1:8" hidden="1" x14ac:dyDescent="0.25">
      <c r="A1451" t="s">
        <v>4288</v>
      </c>
      <c r="B1451" t="e">
        <f>VLOOKUP(Tabla10[[#This Row],[Columna1]],Tabla9[],1,0)</f>
        <v>#N/A</v>
      </c>
      <c r="C1451" t="s">
        <v>188</v>
      </c>
      <c r="D1451" t="e">
        <f>VLOOKUP(Tabla10[[#This Row],[Columna1]],Tabla9[],8,0)</f>
        <v>#N/A</v>
      </c>
      <c r="E1451" t="s">
        <v>209</v>
      </c>
      <c r="F1451" t="e">
        <f>VLOOKUP(Tabla10[[#This Row],[Columna1]],Tabla9[],33,3)</f>
        <v>#REF!</v>
      </c>
      <c r="G1451" t="e">
        <f>VLOOKUP(Tabla10[[#This Row],[Columna1]],Tabla9[],3,0)</f>
        <v>#N/A</v>
      </c>
      <c r="H1451" t="s">
        <v>42</v>
      </c>
    </row>
    <row r="1452" spans="1:8" hidden="1" x14ac:dyDescent="0.25">
      <c r="A1452" t="s">
        <v>4422</v>
      </c>
      <c r="B1452" t="e">
        <f>VLOOKUP(Tabla10[[#This Row],[Columna1]],Tabla9[],1,0)</f>
        <v>#N/A</v>
      </c>
      <c r="C1452" t="s">
        <v>188</v>
      </c>
      <c r="D1452" t="e">
        <f>VLOOKUP(Tabla10[[#This Row],[Columna1]],Tabla9[],8,0)</f>
        <v>#N/A</v>
      </c>
      <c r="E1452" t="s">
        <v>202</v>
      </c>
      <c r="F1452" t="e">
        <f>VLOOKUP(Tabla10[[#This Row],[Columna1]],Tabla9[],33,3)</f>
        <v>#REF!</v>
      </c>
      <c r="G1452" t="e">
        <f>VLOOKUP(Tabla10[[#This Row],[Columna1]],Tabla9[],3,0)</f>
        <v>#N/A</v>
      </c>
      <c r="H1452" t="s">
        <v>201</v>
      </c>
    </row>
    <row r="1453" spans="1:8" hidden="1" x14ac:dyDescent="0.25">
      <c r="A1453" t="s">
        <v>4216</v>
      </c>
      <c r="B1453" t="e">
        <f>VLOOKUP(Tabla10[[#This Row],[Columna1]],Tabla9[],1,0)</f>
        <v>#N/A</v>
      </c>
      <c r="C1453" t="s">
        <v>188</v>
      </c>
      <c r="D1453" t="e">
        <f>VLOOKUP(Tabla10[[#This Row],[Columna1]],Tabla9[],8,0)</f>
        <v>#N/A</v>
      </c>
      <c r="E1453" t="s">
        <v>192</v>
      </c>
      <c r="F1453" t="e">
        <f>VLOOKUP(Tabla10[[#This Row],[Columna1]],Tabla9[],33,3)</f>
        <v>#REF!</v>
      </c>
      <c r="G1453" t="e">
        <f>VLOOKUP(Tabla10[[#This Row],[Columna1]],Tabla9[],3,0)</f>
        <v>#N/A</v>
      </c>
      <c r="H1453" t="s">
        <v>193</v>
      </c>
    </row>
    <row r="1454" spans="1:8" hidden="1" x14ac:dyDescent="0.25">
      <c r="A1454" t="s">
        <v>1417</v>
      </c>
      <c r="B1454" t="e">
        <f>VLOOKUP(Tabla10[[#This Row],[Columna1]],Tabla9[],1,0)</f>
        <v>#N/A</v>
      </c>
      <c r="C1454" t="s">
        <v>188</v>
      </c>
      <c r="D1454" t="e">
        <f>VLOOKUP(Tabla10[[#This Row],[Columna1]],Tabla9[],8,0)</f>
        <v>#N/A</v>
      </c>
      <c r="E1454" t="s">
        <v>192</v>
      </c>
      <c r="F1454" t="e">
        <f>VLOOKUP(Tabla10[[#This Row],[Columna1]],Tabla9[],33,3)</f>
        <v>#REF!</v>
      </c>
      <c r="G1454" t="e">
        <f>VLOOKUP(Tabla10[[#This Row],[Columna1]],Tabla9[],3,0)</f>
        <v>#N/A</v>
      </c>
      <c r="H1454" t="s">
        <v>193</v>
      </c>
    </row>
    <row r="1455" spans="1:8" hidden="1" x14ac:dyDescent="0.25">
      <c r="A1455" t="s">
        <v>1418</v>
      </c>
      <c r="B1455" t="e">
        <f>VLOOKUP(Tabla10[[#This Row],[Columna1]],Tabla9[],1,0)</f>
        <v>#N/A</v>
      </c>
      <c r="C1455" t="s">
        <v>188</v>
      </c>
      <c r="D1455" t="e">
        <f>VLOOKUP(Tabla10[[#This Row],[Columna1]],Tabla9[],8,0)</f>
        <v>#N/A</v>
      </c>
      <c r="E1455" t="s">
        <v>192</v>
      </c>
      <c r="F1455" t="e">
        <f>VLOOKUP(Tabla10[[#This Row],[Columna1]],Tabla9[],33,3)</f>
        <v>#REF!</v>
      </c>
      <c r="G1455" t="e">
        <f>VLOOKUP(Tabla10[[#This Row],[Columna1]],Tabla9[],3,0)</f>
        <v>#N/A</v>
      </c>
      <c r="H1455" t="s">
        <v>193</v>
      </c>
    </row>
    <row r="1456" spans="1:8" hidden="1" x14ac:dyDescent="0.25">
      <c r="A1456" t="s">
        <v>1419</v>
      </c>
      <c r="B1456" t="str">
        <f>VLOOKUP(Tabla10[[#This Row],[Columna1]],Tabla9[],1,0)</f>
        <v>CHAVEZ MONTES LUIS ERNESTO</v>
      </c>
      <c r="C1456" t="s">
        <v>188</v>
      </c>
      <c r="D1456" t="str">
        <f>VLOOKUP(Tabla10[[#This Row],[Columna1]],Tabla9[],8,0)</f>
        <v>JEFE DE DEPARTAMENTODE SEGURIDAD CIUDADANA</v>
      </c>
      <c r="E1456" t="s">
        <v>242</v>
      </c>
      <c r="F1456" t="e">
        <f>VLOOKUP(Tabla10[[#This Row],[Columna1]],Tabla9[],33,3)</f>
        <v>#REF!</v>
      </c>
      <c r="G1456" t="str">
        <f>VLOOKUP(Tabla10[[#This Row],[Columna1]],Tabla9[],3,0)</f>
        <v>JEFE DE DEPARTAMENTO</v>
      </c>
      <c r="H1456" t="s">
        <v>60</v>
      </c>
    </row>
    <row r="1457" spans="1:8" hidden="1" x14ac:dyDescent="0.25">
      <c r="A1457" t="s">
        <v>1420</v>
      </c>
      <c r="B1457" t="str">
        <f>VLOOKUP(Tabla10[[#This Row],[Columna1]],Tabla9[],1,0)</f>
        <v>CASTILLO MEDRANO LETICIA ISABEL</v>
      </c>
      <c r="C1457" t="s">
        <v>188</v>
      </c>
      <c r="D1457" t="str">
        <f>VLOOKUP(Tabla10[[#This Row],[Columna1]],Tabla9[],8,0)</f>
        <v>JEFE  DE DEPARTAMENTO DE CONTROL ESCOLAR</v>
      </c>
      <c r="E1457" t="s">
        <v>243</v>
      </c>
      <c r="F1457" t="e">
        <f>VLOOKUP(Tabla10[[#This Row],[Columna1]],Tabla9[],33,3)</f>
        <v>#REF!</v>
      </c>
      <c r="G1457" t="str">
        <f>VLOOKUP(Tabla10[[#This Row],[Columna1]],Tabla9[],3,0)</f>
        <v>JEFE DE DEPARTAMENTO</v>
      </c>
      <c r="H1457" t="s">
        <v>60</v>
      </c>
    </row>
    <row r="1458" spans="1:8" hidden="1" x14ac:dyDescent="0.25">
      <c r="A1458" t="s">
        <v>4318</v>
      </c>
      <c r="B1458" t="e">
        <f>VLOOKUP(Tabla10[[#This Row],[Columna1]],Tabla9[],1,0)</f>
        <v>#N/A</v>
      </c>
      <c r="C1458" t="s">
        <v>188</v>
      </c>
      <c r="D1458" t="e">
        <f>VLOOKUP(Tabla10[[#This Row],[Columna1]],Tabla9[],8,0)</f>
        <v>#N/A</v>
      </c>
      <c r="E1458" t="s">
        <v>211</v>
      </c>
      <c r="F1458" t="e">
        <f>VLOOKUP(Tabla10[[#This Row],[Columna1]],Tabla9[],33,3)</f>
        <v>#REF!</v>
      </c>
      <c r="G1458" t="e">
        <f>VLOOKUP(Tabla10[[#This Row],[Columna1]],Tabla9[],3,0)</f>
        <v>#N/A</v>
      </c>
      <c r="H1458" t="s">
        <v>42</v>
      </c>
    </row>
    <row r="1459" spans="1:8" hidden="1" x14ac:dyDescent="0.25">
      <c r="A1459" t="s">
        <v>1421</v>
      </c>
      <c r="B1459" t="e">
        <f>VLOOKUP(Tabla10[[#This Row],[Columna1]],Tabla9[],1,0)</f>
        <v>#N/A</v>
      </c>
      <c r="C1459" t="s">
        <v>188</v>
      </c>
      <c r="D1459" t="e">
        <f>VLOOKUP(Tabla10[[#This Row],[Columna1]],Tabla9[],8,0)</f>
        <v>#N/A</v>
      </c>
      <c r="E1459" t="s">
        <v>209</v>
      </c>
      <c r="F1459" t="e">
        <f>VLOOKUP(Tabla10[[#This Row],[Columna1]],Tabla9[],33,3)</f>
        <v>#REF!</v>
      </c>
      <c r="G1459" t="e">
        <f>VLOOKUP(Tabla10[[#This Row],[Columna1]],Tabla9[],3,0)</f>
        <v>#N/A</v>
      </c>
      <c r="H1459" t="s">
        <v>42</v>
      </c>
    </row>
    <row r="1460" spans="1:8" hidden="1" x14ac:dyDescent="0.25">
      <c r="A1460" t="s">
        <v>1422</v>
      </c>
      <c r="B1460" t="e">
        <f>VLOOKUP(Tabla10[[#This Row],[Columna1]],Tabla9[],1,0)</f>
        <v>#N/A</v>
      </c>
      <c r="C1460" t="s">
        <v>188</v>
      </c>
      <c r="D1460" t="e">
        <f>VLOOKUP(Tabla10[[#This Row],[Columna1]],Tabla9[],8,0)</f>
        <v>#N/A</v>
      </c>
      <c r="E1460" t="s">
        <v>211</v>
      </c>
      <c r="F1460" t="e">
        <f>VLOOKUP(Tabla10[[#This Row],[Columna1]],Tabla9[],33,3)</f>
        <v>#REF!</v>
      </c>
      <c r="G1460" t="e">
        <f>VLOOKUP(Tabla10[[#This Row],[Columna1]],Tabla9[],3,0)</f>
        <v>#N/A</v>
      </c>
      <c r="H1460" t="s">
        <v>36</v>
      </c>
    </row>
    <row r="1461" spans="1:8" hidden="1" x14ac:dyDescent="0.25">
      <c r="A1461" t="s">
        <v>4431</v>
      </c>
      <c r="B1461" t="e">
        <f>VLOOKUP(Tabla10[[#This Row],[Columna1]],Tabla9[],1,0)</f>
        <v>#N/A</v>
      </c>
      <c r="C1461" t="s">
        <v>188</v>
      </c>
      <c r="D1461" t="e">
        <f>VLOOKUP(Tabla10[[#This Row],[Columna1]],Tabla9[],8,0)</f>
        <v>#N/A</v>
      </c>
      <c r="E1461" t="s">
        <v>202</v>
      </c>
      <c r="F1461" t="e">
        <f>VLOOKUP(Tabla10[[#This Row],[Columna1]],Tabla9[],33,3)</f>
        <v>#REF!</v>
      </c>
      <c r="G1461" t="e">
        <f>VLOOKUP(Tabla10[[#This Row],[Columna1]],Tabla9[],3,0)</f>
        <v>#N/A</v>
      </c>
      <c r="H1461" t="s">
        <v>244</v>
      </c>
    </row>
    <row r="1462" spans="1:8" hidden="1" x14ac:dyDescent="0.25">
      <c r="A1462" t="s">
        <v>1423</v>
      </c>
      <c r="B1462" t="e">
        <f>VLOOKUP(Tabla10[[#This Row],[Columna1]],Tabla9[],1,0)</f>
        <v>#N/A</v>
      </c>
      <c r="C1462" t="s">
        <v>188</v>
      </c>
      <c r="D1462" t="e">
        <f>VLOOKUP(Tabla10[[#This Row],[Columna1]],Tabla9[],8,0)</f>
        <v>#N/A</v>
      </c>
      <c r="E1462" t="s">
        <v>224</v>
      </c>
      <c r="F1462" t="e">
        <f>VLOOKUP(Tabla10[[#This Row],[Columna1]],Tabla9[],33,3)</f>
        <v>#REF!</v>
      </c>
      <c r="G1462" t="e">
        <f>VLOOKUP(Tabla10[[#This Row],[Columna1]],Tabla9[],3,0)</f>
        <v>#N/A</v>
      </c>
      <c r="H1462" t="s">
        <v>42</v>
      </c>
    </row>
    <row r="1463" spans="1:8" hidden="1" x14ac:dyDescent="0.25">
      <c r="A1463" t="s">
        <v>1424</v>
      </c>
      <c r="B1463" t="e">
        <f>VLOOKUP(Tabla10[[#This Row],[Columna1]],Tabla9[],1,0)</f>
        <v>#N/A</v>
      </c>
      <c r="C1463" t="s">
        <v>188</v>
      </c>
      <c r="D1463" t="e">
        <f>VLOOKUP(Tabla10[[#This Row],[Columna1]],Tabla9[],8,0)</f>
        <v>#N/A</v>
      </c>
      <c r="E1463" t="s">
        <v>210</v>
      </c>
      <c r="F1463" t="e">
        <f>VLOOKUP(Tabla10[[#This Row],[Columna1]],Tabla9[],33,3)</f>
        <v>#REF!</v>
      </c>
      <c r="G1463" t="e">
        <f>VLOOKUP(Tabla10[[#This Row],[Columna1]],Tabla9[],3,0)</f>
        <v>#N/A</v>
      </c>
      <c r="H1463" t="s">
        <v>41</v>
      </c>
    </row>
    <row r="1464" spans="1:8" hidden="1" x14ac:dyDescent="0.25">
      <c r="A1464" t="s">
        <v>1425</v>
      </c>
      <c r="B1464" t="e">
        <f>VLOOKUP(Tabla10[[#This Row],[Columna1]],Tabla9[],1,0)</f>
        <v>#N/A</v>
      </c>
      <c r="C1464" t="s">
        <v>188</v>
      </c>
      <c r="D1464" t="e">
        <f>VLOOKUP(Tabla10[[#This Row],[Columna1]],Tabla9[],8,0)</f>
        <v>#N/A</v>
      </c>
      <c r="E1464" t="s">
        <v>206</v>
      </c>
      <c r="F1464" t="e">
        <f>VLOOKUP(Tabla10[[#This Row],[Columna1]],Tabla9[],33,3)</f>
        <v>#REF!</v>
      </c>
      <c r="G1464" t="e">
        <f>VLOOKUP(Tabla10[[#This Row],[Columna1]],Tabla9[],3,0)</f>
        <v>#N/A</v>
      </c>
      <c r="H1464" t="s">
        <v>193</v>
      </c>
    </row>
    <row r="1465" spans="1:8" hidden="1" x14ac:dyDescent="0.25">
      <c r="A1465" t="s">
        <v>4998</v>
      </c>
      <c r="B1465" t="e">
        <f>VLOOKUP(Tabla10[[#This Row],[Columna1]],Tabla9[],1,0)</f>
        <v>#N/A</v>
      </c>
      <c r="C1465" t="s">
        <v>188</v>
      </c>
      <c r="D1465" t="e">
        <f>VLOOKUP(Tabla10[[#This Row],[Columna1]],Tabla9[],8,0)</f>
        <v>#N/A</v>
      </c>
      <c r="E1465" t="s">
        <v>205</v>
      </c>
      <c r="F1465" t="e">
        <f>VLOOKUP(Tabla10[[#This Row],[Columna1]],Tabla9[],33,3)</f>
        <v>#REF!</v>
      </c>
      <c r="G1465" t="e">
        <f>VLOOKUP(Tabla10[[#This Row],[Columna1]],Tabla9[],3,0)</f>
        <v>#N/A</v>
      </c>
      <c r="H1465" t="s">
        <v>193</v>
      </c>
    </row>
    <row r="1466" spans="1:8" hidden="1" x14ac:dyDescent="0.25">
      <c r="A1466" t="s">
        <v>1426</v>
      </c>
      <c r="B1466" t="e">
        <f>VLOOKUP(Tabla10[[#This Row],[Columna1]],Tabla9[],1,0)</f>
        <v>#N/A</v>
      </c>
      <c r="C1466" t="s">
        <v>188</v>
      </c>
      <c r="D1466" t="e">
        <f>VLOOKUP(Tabla10[[#This Row],[Columna1]],Tabla9[],8,0)</f>
        <v>#N/A</v>
      </c>
      <c r="E1466" t="s">
        <v>199</v>
      </c>
      <c r="F1466" t="e">
        <f>VLOOKUP(Tabla10[[#This Row],[Columna1]],Tabla9[],33,3)</f>
        <v>#REF!</v>
      </c>
      <c r="G1466" t="e">
        <f>VLOOKUP(Tabla10[[#This Row],[Columna1]],Tabla9[],3,0)</f>
        <v>#N/A</v>
      </c>
      <c r="H1466" t="s">
        <v>193</v>
      </c>
    </row>
    <row r="1467" spans="1:8" hidden="1" x14ac:dyDescent="0.25">
      <c r="A1467" t="s">
        <v>1427</v>
      </c>
      <c r="B1467" t="e">
        <f>VLOOKUP(Tabla10[[#This Row],[Columna1]],Tabla9[],1,0)</f>
        <v>#N/A</v>
      </c>
      <c r="C1467" t="s">
        <v>188</v>
      </c>
      <c r="D1467" t="e">
        <f>VLOOKUP(Tabla10[[#This Row],[Columna1]],Tabla9[],8,0)</f>
        <v>#N/A</v>
      </c>
      <c r="E1467" t="s">
        <v>205</v>
      </c>
      <c r="F1467" t="e">
        <f>VLOOKUP(Tabla10[[#This Row],[Columna1]],Tabla9[],33,3)</f>
        <v>#REF!</v>
      </c>
      <c r="G1467" t="e">
        <f>VLOOKUP(Tabla10[[#This Row],[Columna1]],Tabla9[],3,0)</f>
        <v>#N/A</v>
      </c>
      <c r="H1467" t="s">
        <v>193</v>
      </c>
    </row>
    <row r="1468" spans="1:8" hidden="1" x14ac:dyDescent="0.25">
      <c r="A1468" t="s">
        <v>1428</v>
      </c>
      <c r="B1468" t="e">
        <f>VLOOKUP(Tabla10[[#This Row],[Columna1]],Tabla9[],1,0)</f>
        <v>#N/A</v>
      </c>
      <c r="C1468" t="s">
        <v>188</v>
      </c>
      <c r="D1468" t="e">
        <f>VLOOKUP(Tabla10[[#This Row],[Columna1]],Tabla9[],8,0)</f>
        <v>#N/A</v>
      </c>
      <c r="E1468" t="s">
        <v>202</v>
      </c>
      <c r="F1468" t="e">
        <f>VLOOKUP(Tabla10[[#This Row],[Columna1]],Tabla9[],33,3)</f>
        <v>#REF!</v>
      </c>
      <c r="G1468" t="e">
        <f>VLOOKUP(Tabla10[[#This Row],[Columna1]],Tabla9[],3,0)</f>
        <v>#N/A</v>
      </c>
      <c r="H1468" t="s">
        <v>193</v>
      </c>
    </row>
    <row r="1469" spans="1:8" hidden="1" x14ac:dyDescent="0.25">
      <c r="A1469" t="s">
        <v>1429</v>
      </c>
      <c r="B1469" t="e">
        <f>VLOOKUP(Tabla10[[#This Row],[Columna1]],Tabla9[],1,0)</f>
        <v>#N/A</v>
      </c>
      <c r="C1469" t="s">
        <v>188</v>
      </c>
      <c r="D1469" t="e">
        <f>VLOOKUP(Tabla10[[#This Row],[Columna1]],Tabla9[],8,0)</f>
        <v>#N/A</v>
      </c>
      <c r="E1469" t="s">
        <v>192</v>
      </c>
      <c r="F1469" t="e">
        <f>VLOOKUP(Tabla10[[#This Row],[Columna1]],Tabla9[],33,3)</f>
        <v>#REF!</v>
      </c>
      <c r="G1469" t="e">
        <f>VLOOKUP(Tabla10[[#This Row],[Columna1]],Tabla9[],3,0)</f>
        <v>#N/A</v>
      </c>
      <c r="H1469" t="s">
        <v>193</v>
      </c>
    </row>
    <row r="1470" spans="1:8" hidden="1" x14ac:dyDescent="0.25">
      <c r="A1470" t="s">
        <v>1430</v>
      </c>
      <c r="B1470" t="e">
        <f>VLOOKUP(Tabla10[[#This Row],[Columna1]],Tabla9[],1,0)</f>
        <v>#N/A</v>
      </c>
      <c r="C1470" t="s">
        <v>188</v>
      </c>
      <c r="D1470" t="e">
        <f>VLOOKUP(Tabla10[[#This Row],[Columna1]],Tabla9[],8,0)</f>
        <v>#N/A</v>
      </c>
      <c r="E1470" t="s">
        <v>202</v>
      </c>
      <c r="F1470" t="e">
        <f>VLOOKUP(Tabla10[[#This Row],[Columna1]],Tabla9[],33,3)</f>
        <v>#REF!</v>
      </c>
      <c r="G1470" t="e">
        <f>VLOOKUP(Tabla10[[#This Row],[Columna1]],Tabla9[],3,0)</f>
        <v>#N/A</v>
      </c>
      <c r="H1470" t="s">
        <v>193</v>
      </c>
    </row>
    <row r="1471" spans="1:8" hidden="1" x14ac:dyDescent="0.25">
      <c r="A1471" t="s">
        <v>1431</v>
      </c>
      <c r="B1471" t="e">
        <f>VLOOKUP(Tabla10[[#This Row],[Columna1]],Tabla9[],1,0)</f>
        <v>#N/A</v>
      </c>
      <c r="C1471" t="s">
        <v>188</v>
      </c>
      <c r="D1471" t="e">
        <f>VLOOKUP(Tabla10[[#This Row],[Columna1]],Tabla9[],8,0)</f>
        <v>#N/A</v>
      </c>
      <c r="E1471" t="s">
        <v>205</v>
      </c>
      <c r="F1471" t="e">
        <f>VLOOKUP(Tabla10[[#This Row],[Columna1]],Tabla9[],33,3)</f>
        <v>#REF!</v>
      </c>
      <c r="G1471" t="e">
        <f>VLOOKUP(Tabla10[[#This Row],[Columna1]],Tabla9[],3,0)</f>
        <v>#N/A</v>
      </c>
      <c r="H1471" t="s">
        <v>221</v>
      </c>
    </row>
    <row r="1472" spans="1:8" hidden="1" x14ac:dyDescent="0.25">
      <c r="A1472" t="s">
        <v>1432</v>
      </c>
      <c r="B1472" t="e">
        <f>VLOOKUP(Tabla10[[#This Row],[Columna1]],Tabla9[],1,0)</f>
        <v>#N/A</v>
      </c>
      <c r="C1472" t="s">
        <v>188</v>
      </c>
      <c r="D1472" t="e">
        <f>VLOOKUP(Tabla10[[#This Row],[Columna1]],Tabla9[],8,0)</f>
        <v>#N/A</v>
      </c>
      <c r="E1472" t="s">
        <v>202</v>
      </c>
      <c r="F1472" t="e">
        <f>VLOOKUP(Tabla10[[#This Row],[Columna1]],Tabla9[],33,3)</f>
        <v>#REF!</v>
      </c>
      <c r="G1472" t="e">
        <f>VLOOKUP(Tabla10[[#This Row],[Columna1]],Tabla9[],3,0)</f>
        <v>#N/A</v>
      </c>
      <c r="H1472" t="s">
        <v>193</v>
      </c>
    </row>
    <row r="1473" spans="1:8" hidden="1" x14ac:dyDescent="0.25">
      <c r="A1473" t="s">
        <v>4144</v>
      </c>
      <c r="B1473" t="e">
        <f>VLOOKUP(Tabla10[[#This Row],[Columna1]],Tabla9[],1,0)</f>
        <v>#N/A</v>
      </c>
      <c r="C1473" t="s">
        <v>188</v>
      </c>
      <c r="D1473" t="e">
        <f>VLOOKUP(Tabla10[[#This Row],[Columna1]],Tabla9[],8,0)</f>
        <v>#N/A</v>
      </c>
      <c r="E1473" t="s">
        <v>205</v>
      </c>
      <c r="F1473" t="e">
        <f>VLOOKUP(Tabla10[[#This Row],[Columna1]],Tabla9[],33,3)</f>
        <v>#REF!</v>
      </c>
      <c r="G1473" t="e">
        <f>VLOOKUP(Tabla10[[#This Row],[Columna1]],Tabla9[],3,0)</f>
        <v>#N/A</v>
      </c>
      <c r="H1473" t="s">
        <v>193</v>
      </c>
    </row>
    <row r="1474" spans="1:8" hidden="1" x14ac:dyDescent="0.25">
      <c r="A1474" t="s">
        <v>1433</v>
      </c>
      <c r="B1474" t="e">
        <f>VLOOKUP(Tabla10[[#This Row],[Columna1]],Tabla9[],1,0)</f>
        <v>#N/A</v>
      </c>
      <c r="C1474" t="s">
        <v>188</v>
      </c>
      <c r="D1474" t="e">
        <f>VLOOKUP(Tabla10[[#This Row],[Columna1]],Tabla9[],8,0)</f>
        <v>#N/A</v>
      </c>
      <c r="E1474" t="s">
        <v>209</v>
      </c>
      <c r="F1474" t="e">
        <f>VLOOKUP(Tabla10[[#This Row],[Columna1]],Tabla9[],33,3)</f>
        <v>#REF!</v>
      </c>
      <c r="G1474" t="e">
        <f>VLOOKUP(Tabla10[[#This Row],[Columna1]],Tabla9[],3,0)</f>
        <v>#N/A</v>
      </c>
      <c r="H1474" t="s">
        <v>36</v>
      </c>
    </row>
    <row r="1475" spans="1:8" hidden="1" x14ac:dyDescent="0.25">
      <c r="A1475" t="s">
        <v>4516</v>
      </c>
      <c r="B1475" t="e">
        <f>VLOOKUP(Tabla10[[#This Row],[Columna1]],Tabla9[],1,0)</f>
        <v>#N/A</v>
      </c>
      <c r="C1475" t="s">
        <v>188</v>
      </c>
      <c r="D1475" t="e">
        <f>VLOOKUP(Tabla10[[#This Row],[Columna1]],Tabla9[],8,0)</f>
        <v>#N/A</v>
      </c>
      <c r="E1475" t="s">
        <v>225</v>
      </c>
      <c r="F1475" t="e">
        <f>VLOOKUP(Tabla10[[#This Row],[Columna1]],Tabla9[],33,3)</f>
        <v>#REF!</v>
      </c>
      <c r="G1475" t="e">
        <f>VLOOKUP(Tabla10[[#This Row],[Columna1]],Tabla9[],3,0)</f>
        <v>#N/A</v>
      </c>
      <c r="H1475" t="s">
        <v>41</v>
      </c>
    </row>
    <row r="1476" spans="1:8" hidden="1" x14ac:dyDescent="0.25">
      <c r="A1476" t="s">
        <v>1434</v>
      </c>
      <c r="B1476" t="str">
        <f>VLOOKUP(Tabla10[[#This Row],[Columna1]],Tabla9[],1,0)</f>
        <v>CAYENTE ROMERO ALMA ROSA</v>
      </c>
      <c r="C1476" t="s">
        <v>188</v>
      </c>
      <c r="D1476" t="str">
        <f>VLOOKUP(Tabla10[[#This Row],[Columna1]],Tabla9[],8,0)</f>
        <v>JEFE  DE DEPARTAMENTO DE RECURSOS HUMANOS</v>
      </c>
      <c r="E1476" t="s">
        <v>213</v>
      </c>
      <c r="F1476" t="e">
        <f>VLOOKUP(Tabla10[[#This Row],[Columna1]],Tabla9[],33,3)</f>
        <v>#REF!</v>
      </c>
      <c r="G1476" t="str">
        <f>VLOOKUP(Tabla10[[#This Row],[Columna1]],Tabla9[],3,0)</f>
        <v>JEFE DE DEPARTAMENTO</v>
      </c>
      <c r="H1476" t="s">
        <v>60</v>
      </c>
    </row>
    <row r="1477" spans="1:8" hidden="1" x14ac:dyDescent="0.25">
      <c r="A1477" t="s">
        <v>4105</v>
      </c>
      <c r="B1477" t="e">
        <f>VLOOKUP(Tabla10[[#This Row],[Columna1]],Tabla9[],1,0)</f>
        <v>#N/A</v>
      </c>
      <c r="C1477" t="s">
        <v>188</v>
      </c>
      <c r="D1477" t="e">
        <f>VLOOKUP(Tabla10[[#This Row],[Columna1]],Tabla9[],8,0)</f>
        <v>#N/A</v>
      </c>
      <c r="E1477" t="s">
        <v>218</v>
      </c>
      <c r="F1477" t="e">
        <f>VLOOKUP(Tabla10[[#This Row],[Columna1]],Tabla9[],33,3)</f>
        <v>#REF!</v>
      </c>
      <c r="G1477" t="e">
        <f>VLOOKUP(Tabla10[[#This Row],[Columna1]],Tabla9[],3,0)</f>
        <v>#N/A</v>
      </c>
      <c r="H1477" t="s">
        <v>201</v>
      </c>
    </row>
    <row r="1478" spans="1:8" hidden="1" x14ac:dyDescent="0.25">
      <c r="A1478" t="s">
        <v>4093</v>
      </c>
      <c r="B1478" t="str">
        <f>VLOOKUP(Tabla10[[#This Row],[Columna1]],Tabla9[],1,0)</f>
        <v>CARRERA RAMIREZ ALEJANDRA</v>
      </c>
      <c r="C1478" t="s">
        <v>188</v>
      </c>
      <c r="D1478" t="str">
        <f>VLOOKUP(Tabla10[[#This Row],[Columna1]],Tabla9[],8,0)</f>
        <v>JEFE DE DEPARTAMENTO.DEPARTAMENTO DE RELACIONES PUBLICAS SEG PUB</v>
      </c>
      <c r="E1478" t="s">
        <v>245</v>
      </c>
      <c r="F1478" t="e">
        <f>VLOOKUP(Tabla10[[#This Row],[Columna1]],Tabla9[],33,3)</f>
        <v>#REF!</v>
      </c>
      <c r="G1478" t="str">
        <f>VLOOKUP(Tabla10[[#This Row],[Columna1]],Tabla9[],3,0)</f>
        <v>JEFE DE DEPARTAMENTO</v>
      </c>
      <c r="H1478" t="s">
        <v>60</v>
      </c>
    </row>
    <row r="1479" spans="1:8" hidden="1" x14ac:dyDescent="0.25">
      <c r="A1479" t="s">
        <v>1435</v>
      </c>
      <c r="B1479" t="str">
        <f>VLOOKUP(Tabla10[[#This Row],[Columna1]],Tabla9[],1,0)</f>
        <v>CASTAÑON RAMOS DAVID GERARDO</v>
      </c>
      <c r="C1479" t="s">
        <v>188</v>
      </c>
      <c r="D1479" t="str">
        <f>VLOOKUP(Tabla10[[#This Row],[Columna1]],Tabla9[],8,0)</f>
        <v>LIDER DE PROYECTO DE DEPARTAMENTO SOPORTE TECNICO SEGURIDAD PUBLICA</v>
      </c>
      <c r="E1479" t="s">
        <v>246</v>
      </c>
      <c r="F1479" t="e">
        <f>VLOOKUP(Tabla10[[#This Row],[Columna1]],Tabla9[],33,3)</f>
        <v>#REF!</v>
      </c>
      <c r="G1479" t="str">
        <f>VLOOKUP(Tabla10[[#This Row],[Columna1]],Tabla9[],3,0)</f>
        <v>LIDER DE PROYECTO</v>
      </c>
      <c r="H1479" t="s">
        <v>44</v>
      </c>
    </row>
    <row r="1480" spans="1:8" hidden="1" x14ac:dyDescent="0.25">
      <c r="A1480" t="s">
        <v>4047</v>
      </c>
      <c r="B1480" t="e">
        <f>VLOOKUP(Tabla10[[#This Row],[Columna1]],Tabla9[],1,0)</f>
        <v>#N/A</v>
      </c>
      <c r="C1480" t="s">
        <v>188</v>
      </c>
      <c r="D1480" t="e">
        <f>VLOOKUP(Tabla10[[#This Row],[Columna1]],Tabla9[],8,0)</f>
        <v>#N/A</v>
      </c>
      <c r="E1480" t="s">
        <v>190</v>
      </c>
      <c r="F1480" t="e">
        <f>VLOOKUP(Tabla10[[#This Row],[Columna1]],Tabla9[],33,3)</f>
        <v>#REF!</v>
      </c>
      <c r="G1480" t="e">
        <f>VLOOKUP(Tabla10[[#This Row],[Columna1]],Tabla9[],3,0)</f>
        <v>#N/A</v>
      </c>
      <c r="H1480" t="s">
        <v>191</v>
      </c>
    </row>
    <row r="1481" spans="1:8" hidden="1" x14ac:dyDescent="0.25">
      <c r="A1481" t="s">
        <v>1436</v>
      </c>
      <c r="B1481" t="e">
        <f>VLOOKUP(Tabla10[[#This Row],[Columna1]],Tabla9[],1,0)</f>
        <v>#N/A</v>
      </c>
      <c r="C1481" t="s">
        <v>188</v>
      </c>
      <c r="D1481" t="e">
        <f>VLOOKUP(Tabla10[[#This Row],[Columna1]],Tabla9[],8,0)</f>
        <v>#N/A</v>
      </c>
      <c r="E1481" t="s">
        <v>208</v>
      </c>
      <c r="F1481" t="e">
        <f>VLOOKUP(Tabla10[[#This Row],[Columna1]],Tabla9[],33,3)</f>
        <v>#REF!</v>
      </c>
      <c r="G1481" t="e">
        <f>VLOOKUP(Tabla10[[#This Row],[Columna1]],Tabla9[],3,0)</f>
        <v>#N/A</v>
      </c>
      <c r="H1481" t="s">
        <v>193</v>
      </c>
    </row>
    <row r="1482" spans="1:8" hidden="1" x14ac:dyDescent="0.25">
      <c r="A1482" t="s">
        <v>1437</v>
      </c>
      <c r="B1482" t="e">
        <f>VLOOKUP(Tabla10[[#This Row],[Columna1]],Tabla9[],1,0)</f>
        <v>#N/A</v>
      </c>
      <c r="C1482" t="s">
        <v>188</v>
      </c>
      <c r="D1482" t="e">
        <f>VLOOKUP(Tabla10[[#This Row],[Columna1]],Tabla9[],8,0)</f>
        <v>#N/A</v>
      </c>
      <c r="E1482" t="s">
        <v>199</v>
      </c>
      <c r="F1482" t="e">
        <f>VLOOKUP(Tabla10[[#This Row],[Columna1]],Tabla9[],33,3)</f>
        <v>#REF!</v>
      </c>
      <c r="G1482" t="e">
        <f>VLOOKUP(Tabla10[[#This Row],[Columna1]],Tabla9[],3,0)</f>
        <v>#N/A</v>
      </c>
      <c r="H1482" t="s">
        <v>201</v>
      </c>
    </row>
    <row r="1483" spans="1:8" hidden="1" x14ac:dyDescent="0.25">
      <c r="A1483" t="s">
        <v>4057</v>
      </c>
      <c r="B1483" t="e">
        <f>VLOOKUP(Tabla10[[#This Row],[Columna1]],Tabla9[],1,0)</f>
        <v>#N/A</v>
      </c>
      <c r="C1483" t="s">
        <v>188</v>
      </c>
      <c r="D1483" t="e">
        <f>VLOOKUP(Tabla10[[#This Row],[Columna1]],Tabla9[],8,0)</f>
        <v>#N/A</v>
      </c>
      <c r="E1483" t="s">
        <v>190</v>
      </c>
      <c r="F1483" t="e">
        <f>VLOOKUP(Tabla10[[#This Row],[Columna1]],Tabla9[],33,3)</f>
        <v>#REF!</v>
      </c>
      <c r="G1483" t="e">
        <f>VLOOKUP(Tabla10[[#This Row],[Columna1]],Tabla9[],3,0)</f>
        <v>#N/A</v>
      </c>
      <c r="H1483" t="s">
        <v>191</v>
      </c>
    </row>
    <row r="1484" spans="1:8" hidden="1" x14ac:dyDescent="0.25">
      <c r="A1484" t="s">
        <v>4122</v>
      </c>
      <c r="B1484" t="e">
        <f>VLOOKUP(Tabla10[[#This Row],[Columna1]],Tabla9[],1,0)</f>
        <v>#N/A</v>
      </c>
      <c r="C1484" t="s">
        <v>188</v>
      </c>
      <c r="D1484" t="e">
        <f>VLOOKUP(Tabla10[[#This Row],[Columna1]],Tabla9[],8,0)</f>
        <v>#N/A</v>
      </c>
      <c r="E1484" t="s">
        <v>203</v>
      </c>
      <c r="F1484" t="e">
        <f>VLOOKUP(Tabla10[[#This Row],[Columna1]],Tabla9[],33,3)</f>
        <v>#REF!</v>
      </c>
      <c r="G1484" t="e">
        <f>VLOOKUP(Tabla10[[#This Row],[Columna1]],Tabla9[],3,0)</f>
        <v>#N/A</v>
      </c>
      <c r="H1484" t="s">
        <v>201</v>
      </c>
    </row>
    <row r="1485" spans="1:8" hidden="1" x14ac:dyDescent="0.25">
      <c r="A1485" t="s">
        <v>1438</v>
      </c>
      <c r="B1485" t="e">
        <f>VLOOKUP(Tabla10[[#This Row],[Columna1]],Tabla9[],1,0)</f>
        <v>#N/A</v>
      </c>
      <c r="C1485" t="s">
        <v>188</v>
      </c>
      <c r="D1485" t="e">
        <f>VLOOKUP(Tabla10[[#This Row],[Columna1]],Tabla9[],8,0)</f>
        <v>#N/A</v>
      </c>
      <c r="E1485" t="s">
        <v>199</v>
      </c>
      <c r="F1485" t="e">
        <f>VLOOKUP(Tabla10[[#This Row],[Columna1]],Tabla9[],33,3)</f>
        <v>#REF!</v>
      </c>
      <c r="G1485" t="e">
        <f>VLOOKUP(Tabla10[[#This Row],[Columna1]],Tabla9[],3,0)</f>
        <v>#N/A</v>
      </c>
      <c r="H1485" t="s">
        <v>201</v>
      </c>
    </row>
    <row r="1486" spans="1:8" hidden="1" x14ac:dyDescent="0.25">
      <c r="A1486" t="s">
        <v>1439</v>
      </c>
      <c r="B1486" t="e">
        <f>VLOOKUP(Tabla10[[#This Row],[Columna1]],Tabla9[],1,0)</f>
        <v>#N/A</v>
      </c>
      <c r="C1486" t="s">
        <v>188</v>
      </c>
      <c r="D1486" t="e">
        <f>VLOOKUP(Tabla10[[#This Row],[Columna1]],Tabla9[],8,0)</f>
        <v>#N/A</v>
      </c>
      <c r="E1486" t="s">
        <v>200</v>
      </c>
      <c r="F1486" t="e">
        <f>VLOOKUP(Tabla10[[#This Row],[Columna1]],Tabla9[],33,3)</f>
        <v>#REF!</v>
      </c>
      <c r="G1486" t="e">
        <f>VLOOKUP(Tabla10[[#This Row],[Columna1]],Tabla9[],3,0)</f>
        <v>#N/A</v>
      </c>
      <c r="H1486" t="s">
        <v>193</v>
      </c>
    </row>
    <row r="1487" spans="1:8" hidden="1" x14ac:dyDescent="0.25">
      <c r="A1487" t="s">
        <v>1440</v>
      </c>
      <c r="B1487" t="e">
        <f>VLOOKUP(Tabla10[[#This Row],[Columna1]],Tabla9[],1,0)</f>
        <v>#N/A</v>
      </c>
      <c r="C1487" t="s">
        <v>188</v>
      </c>
      <c r="D1487" t="e">
        <f>VLOOKUP(Tabla10[[#This Row],[Columna1]],Tabla9[],8,0)</f>
        <v>#N/A</v>
      </c>
      <c r="E1487" t="s">
        <v>190</v>
      </c>
      <c r="F1487" t="e">
        <f>VLOOKUP(Tabla10[[#This Row],[Columna1]],Tabla9[],33,3)</f>
        <v>#REF!</v>
      </c>
      <c r="G1487" t="e">
        <f>VLOOKUP(Tabla10[[#This Row],[Columna1]],Tabla9[],3,0)</f>
        <v>#N/A</v>
      </c>
      <c r="H1487" t="s">
        <v>216</v>
      </c>
    </row>
    <row r="1488" spans="1:8" hidden="1" x14ac:dyDescent="0.25">
      <c r="A1488" t="s">
        <v>1441</v>
      </c>
      <c r="B1488" t="e">
        <f>VLOOKUP(Tabla10[[#This Row],[Columna1]],Tabla9[],1,0)</f>
        <v>#N/A</v>
      </c>
      <c r="C1488" t="s">
        <v>188</v>
      </c>
      <c r="D1488" t="e">
        <f>VLOOKUP(Tabla10[[#This Row],[Columna1]],Tabla9[],8,0)</f>
        <v>#N/A</v>
      </c>
      <c r="E1488" t="s">
        <v>205</v>
      </c>
      <c r="F1488" t="e">
        <f>VLOOKUP(Tabla10[[#This Row],[Columna1]],Tabla9[],33,3)</f>
        <v>#REF!</v>
      </c>
      <c r="G1488" t="e">
        <f>VLOOKUP(Tabla10[[#This Row],[Columna1]],Tabla9[],3,0)</f>
        <v>#N/A</v>
      </c>
      <c r="H1488" t="s">
        <v>193</v>
      </c>
    </row>
    <row r="1489" spans="1:8" hidden="1" x14ac:dyDescent="0.25">
      <c r="A1489" t="s">
        <v>1442</v>
      </c>
      <c r="B1489" t="e">
        <f>VLOOKUP(Tabla10[[#This Row],[Columna1]],Tabla9[],1,0)</f>
        <v>#N/A</v>
      </c>
      <c r="C1489" t="s">
        <v>188</v>
      </c>
      <c r="D1489" t="e">
        <f>VLOOKUP(Tabla10[[#This Row],[Columna1]],Tabla9[],8,0)</f>
        <v>#N/A</v>
      </c>
      <c r="E1489" t="s">
        <v>199</v>
      </c>
      <c r="F1489" t="e">
        <f>VLOOKUP(Tabla10[[#This Row],[Columna1]],Tabla9[],33,3)</f>
        <v>#REF!</v>
      </c>
      <c r="G1489" t="e">
        <f>VLOOKUP(Tabla10[[#This Row],[Columna1]],Tabla9[],3,0)</f>
        <v>#N/A</v>
      </c>
      <c r="H1489" t="s">
        <v>193</v>
      </c>
    </row>
    <row r="1490" spans="1:8" hidden="1" x14ac:dyDescent="0.25">
      <c r="A1490" t="s">
        <v>1443</v>
      </c>
      <c r="B1490" t="e">
        <f>VLOOKUP(Tabla10[[#This Row],[Columna1]],Tabla9[],1,0)</f>
        <v>#N/A</v>
      </c>
      <c r="C1490" t="s">
        <v>188</v>
      </c>
      <c r="D1490" t="e">
        <f>VLOOKUP(Tabla10[[#This Row],[Columna1]],Tabla9[],8,0)</f>
        <v>#N/A</v>
      </c>
      <c r="E1490" t="s">
        <v>199</v>
      </c>
      <c r="F1490" t="e">
        <f>VLOOKUP(Tabla10[[#This Row],[Columna1]],Tabla9[],33,3)</f>
        <v>#REF!</v>
      </c>
      <c r="G1490" t="e">
        <f>VLOOKUP(Tabla10[[#This Row],[Columna1]],Tabla9[],3,0)</f>
        <v>#N/A</v>
      </c>
      <c r="H1490" t="s">
        <v>193</v>
      </c>
    </row>
    <row r="1491" spans="1:8" hidden="1" x14ac:dyDescent="0.25">
      <c r="A1491" t="s">
        <v>1444</v>
      </c>
      <c r="B1491" t="e">
        <f>VLOOKUP(Tabla10[[#This Row],[Columna1]],Tabla9[],1,0)</f>
        <v>#N/A</v>
      </c>
      <c r="C1491" t="s">
        <v>188</v>
      </c>
      <c r="D1491" t="e">
        <f>VLOOKUP(Tabla10[[#This Row],[Columna1]],Tabla9[],8,0)</f>
        <v>#N/A</v>
      </c>
      <c r="E1491" t="s">
        <v>192</v>
      </c>
      <c r="F1491" t="e">
        <f>VLOOKUP(Tabla10[[#This Row],[Columna1]],Tabla9[],33,3)</f>
        <v>#REF!</v>
      </c>
      <c r="G1491" t="e">
        <f>VLOOKUP(Tabla10[[#This Row],[Columna1]],Tabla9[],3,0)</f>
        <v>#N/A</v>
      </c>
      <c r="H1491" t="s">
        <v>193</v>
      </c>
    </row>
    <row r="1492" spans="1:8" hidden="1" x14ac:dyDescent="0.25">
      <c r="A1492" t="s">
        <v>1445</v>
      </c>
      <c r="B1492" t="str">
        <f>VLOOKUP(Tabla10[[#This Row],[Columna1]],Tabla9[],1,0)</f>
        <v>CARRILLO RODRIGUEZ LUZ JANET</v>
      </c>
      <c r="C1492" t="s">
        <v>188</v>
      </c>
      <c r="D1492" t="str">
        <f>VLOOKUP(Tabla10[[#This Row],[Columna1]],Tabla9[],8,0)</f>
        <v>JEFE  DE DEPARTAMENTO DE ENLACE SEGUIMIENTO Y ATENCION DEL RECURSO FEDERAL</v>
      </c>
      <c r="E1492" t="s">
        <v>247</v>
      </c>
      <c r="F1492" t="e">
        <f>VLOOKUP(Tabla10[[#This Row],[Columna1]],Tabla9[],33,3)</f>
        <v>#REF!</v>
      </c>
      <c r="G1492" t="str">
        <f>VLOOKUP(Tabla10[[#This Row],[Columna1]],Tabla9[],3,0)</f>
        <v xml:space="preserve">JEFE DE DEPARTAMENTO </v>
      </c>
      <c r="H1492" t="s">
        <v>60</v>
      </c>
    </row>
    <row r="1493" spans="1:8" hidden="1" x14ac:dyDescent="0.25">
      <c r="A1493" t="s">
        <v>1446</v>
      </c>
      <c r="B1493" t="e">
        <f>VLOOKUP(Tabla10[[#This Row],[Columna1]],Tabla9[],1,0)</f>
        <v>#N/A</v>
      </c>
      <c r="C1493" t="s">
        <v>188</v>
      </c>
      <c r="D1493" t="e">
        <f>VLOOKUP(Tabla10[[#This Row],[Columna1]],Tabla9[],8,0)</f>
        <v>#N/A</v>
      </c>
      <c r="E1493" t="s">
        <v>202</v>
      </c>
      <c r="F1493" t="e">
        <f>VLOOKUP(Tabla10[[#This Row],[Columna1]],Tabla9[],33,3)</f>
        <v>#REF!</v>
      </c>
      <c r="G1493" t="e">
        <f>VLOOKUP(Tabla10[[#This Row],[Columna1]],Tabla9[],3,0)</f>
        <v>#N/A</v>
      </c>
      <c r="H1493" t="s">
        <v>201</v>
      </c>
    </row>
    <row r="1494" spans="1:8" hidden="1" x14ac:dyDescent="0.25">
      <c r="A1494" t="s">
        <v>4232</v>
      </c>
      <c r="B1494" t="e">
        <f>VLOOKUP(Tabla10[[#This Row],[Columna1]],Tabla9[],1,0)</f>
        <v>#N/A</v>
      </c>
      <c r="C1494" t="s">
        <v>188</v>
      </c>
      <c r="D1494" t="e">
        <f>VLOOKUP(Tabla10[[#This Row],[Columna1]],Tabla9[],8,0)</f>
        <v>#N/A</v>
      </c>
      <c r="E1494" t="s">
        <v>198</v>
      </c>
      <c r="F1494" t="e">
        <f>VLOOKUP(Tabla10[[#This Row],[Columna1]],Tabla9[],33,3)</f>
        <v>#REF!</v>
      </c>
      <c r="G1494" t="e">
        <f>VLOOKUP(Tabla10[[#This Row],[Columna1]],Tabla9[],3,0)</f>
        <v>#N/A</v>
      </c>
      <c r="H1494" t="s">
        <v>201</v>
      </c>
    </row>
    <row r="1495" spans="1:8" hidden="1" x14ac:dyDescent="0.25">
      <c r="A1495" t="s">
        <v>1447</v>
      </c>
      <c r="B1495" t="e">
        <f>VLOOKUP(Tabla10[[#This Row],[Columna1]],Tabla9[],1,0)</f>
        <v>#N/A</v>
      </c>
      <c r="C1495" t="s">
        <v>188</v>
      </c>
      <c r="D1495" t="e">
        <f>VLOOKUP(Tabla10[[#This Row],[Columna1]],Tabla9[],8,0)</f>
        <v>#N/A</v>
      </c>
      <c r="E1495" t="s">
        <v>192</v>
      </c>
      <c r="F1495" t="e">
        <f>VLOOKUP(Tabla10[[#This Row],[Columna1]],Tabla9[],33,3)</f>
        <v>#REF!</v>
      </c>
      <c r="G1495" t="e">
        <f>VLOOKUP(Tabla10[[#This Row],[Columna1]],Tabla9[],3,0)</f>
        <v>#N/A</v>
      </c>
      <c r="H1495" t="s">
        <v>193</v>
      </c>
    </row>
    <row r="1496" spans="1:8" hidden="1" x14ac:dyDescent="0.25">
      <c r="A1496" t="s">
        <v>4215</v>
      </c>
      <c r="B1496" t="e">
        <f>VLOOKUP(Tabla10[[#This Row],[Columna1]],Tabla9[],1,0)</f>
        <v>#N/A</v>
      </c>
      <c r="C1496" t="s">
        <v>188</v>
      </c>
      <c r="D1496" t="e">
        <f>VLOOKUP(Tabla10[[#This Row],[Columna1]],Tabla9[],8,0)</f>
        <v>#N/A</v>
      </c>
      <c r="E1496" t="s">
        <v>192</v>
      </c>
      <c r="F1496" t="e">
        <f>VLOOKUP(Tabla10[[#This Row],[Columna1]],Tabla9[],33,3)</f>
        <v>#REF!</v>
      </c>
      <c r="G1496" t="e">
        <f>VLOOKUP(Tabla10[[#This Row],[Columna1]],Tabla9[],3,0)</f>
        <v>#N/A</v>
      </c>
      <c r="H1496" t="s">
        <v>193</v>
      </c>
    </row>
    <row r="1497" spans="1:8" hidden="1" x14ac:dyDescent="0.25">
      <c r="A1497" t="s">
        <v>4253</v>
      </c>
      <c r="B1497" t="e">
        <f>VLOOKUP(Tabla10[[#This Row],[Columna1]],Tabla9[],1,0)</f>
        <v>#N/A</v>
      </c>
      <c r="C1497" t="s">
        <v>188</v>
      </c>
      <c r="D1497" t="e">
        <f>VLOOKUP(Tabla10[[#This Row],[Columna1]],Tabla9[],8,0)</f>
        <v>#N/A</v>
      </c>
      <c r="E1497" t="s">
        <v>198</v>
      </c>
      <c r="F1497" t="e">
        <f>VLOOKUP(Tabla10[[#This Row],[Columna1]],Tabla9[],33,3)</f>
        <v>#REF!</v>
      </c>
      <c r="G1497" t="e">
        <f>VLOOKUP(Tabla10[[#This Row],[Columna1]],Tabla9[],3,0)</f>
        <v>#N/A</v>
      </c>
      <c r="H1497" t="s">
        <v>193</v>
      </c>
    </row>
    <row r="1498" spans="1:8" hidden="1" x14ac:dyDescent="0.25">
      <c r="A1498" t="s">
        <v>1448</v>
      </c>
      <c r="B1498" t="e">
        <f>VLOOKUP(Tabla10[[#This Row],[Columna1]],Tabla9[],1,0)</f>
        <v>#N/A</v>
      </c>
      <c r="C1498" t="s">
        <v>188</v>
      </c>
      <c r="D1498" t="e">
        <f>VLOOKUP(Tabla10[[#This Row],[Columna1]],Tabla9[],8,0)</f>
        <v>#N/A</v>
      </c>
      <c r="E1498" t="s">
        <v>225</v>
      </c>
      <c r="F1498" t="e">
        <f>VLOOKUP(Tabla10[[#This Row],[Columna1]],Tabla9[],33,3)</f>
        <v>#REF!</v>
      </c>
      <c r="G1498" t="e">
        <f>VLOOKUP(Tabla10[[#This Row],[Columna1]],Tabla9[],3,0)</f>
        <v>#N/A</v>
      </c>
      <c r="H1498" t="s">
        <v>36</v>
      </c>
    </row>
    <row r="1499" spans="1:8" hidden="1" x14ac:dyDescent="0.25">
      <c r="A1499" t="s">
        <v>4338</v>
      </c>
      <c r="B1499" t="e">
        <f>VLOOKUP(Tabla10[[#This Row],[Columna1]],Tabla9[],1,0)</f>
        <v>#N/A</v>
      </c>
      <c r="C1499" t="s">
        <v>188</v>
      </c>
      <c r="D1499" t="e">
        <f>VLOOKUP(Tabla10[[#This Row],[Columna1]],Tabla9[],8,0)</f>
        <v>#N/A</v>
      </c>
      <c r="E1499" t="s">
        <v>211</v>
      </c>
      <c r="F1499" t="e">
        <f>VLOOKUP(Tabla10[[#This Row],[Columna1]],Tabla9[],33,3)</f>
        <v>#REF!</v>
      </c>
      <c r="G1499" t="e">
        <f>VLOOKUP(Tabla10[[#This Row],[Columna1]],Tabla9[],3,0)</f>
        <v>#N/A</v>
      </c>
      <c r="H1499" t="s">
        <v>212</v>
      </c>
    </row>
    <row r="1500" spans="1:8" hidden="1" x14ac:dyDescent="0.25">
      <c r="A1500" t="s">
        <v>1449</v>
      </c>
      <c r="B1500" t="e">
        <f>VLOOKUP(Tabla10[[#This Row],[Columna1]],Tabla9[],1,0)</f>
        <v>#N/A</v>
      </c>
      <c r="C1500" t="s">
        <v>188</v>
      </c>
      <c r="D1500" t="e">
        <f>VLOOKUP(Tabla10[[#This Row],[Columna1]],Tabla9[],8,0)</f>
        <v>#N/A</v>
      </c>
      <c r="E1500" t="s">
        <v>202</v>
      </c>
      <c r="F1500" t="e">
        <f>VLOOKUP(Tabla10[[#This Row],[Columna1]],Tabla9[],33,3)</f>
        <v>#REF!</v>
      </c>
      <c r="G1500" t="e">
        <f>VLOOKUP(Tabla10[[#This Row],[Columna1]],Tabla9[],3,0)</f>
        <v>#N/A</v>
      </c>
      <c r="H1500" t="s">
        <v>201</v>
      </c>
    </row>
    <row r="1501" spans="1:8" hidden="1" x14ac:dyDescent="0.25">
      <c r="A1501" t="s">
        <v>4293</v>
      </c>
      <c r="B1501" t="e">
        <f>VLOOKUP(Tabla10[[#This Row],[Columna1]],Tabla9[],1,0)</f>
        <v>#N/A</v>
      </c>
      <c r="C1501" t="s">
        <v>188</v>
      </c>
      <c r="D1501" t="e">
        <f>VLOOKUP(Tabla10[[#This Row],[Columna1]],Tabla9[],8,0)</f>
        <v>#N/A</v>
      </c>
      <c r="E1501" t="s">
        <v>209</v>
      </c>
      <c r="F1501" t="e">
        <f>VLOOKUP(Tabla10[[#This Row],[Columna1]],Tabla9[],33,3)</f>
        <v>#REF!</v>
      </c>
      <c r="G1501" t="e">
        <f>VLOOKUP(Tabla10[[#This Row],[Columna1]],Tabla9[],3,0)</f>
        <v>#N/A</v>
      </c>
      <c r="H1501" t="s">
        <v>40</v>
      </c>
    </row>
    <row r="1502" spans="1:8" hidden="1" x14ac:dyDescent="0.25">
      <c r="A1502" t="s">
        <v>4100</v>
      </c>
      <c r="B1502" t="e">
        <f>VLOOKUP(Tabla10[[#This Row],[Columna1]],Tabla9[],1,0)</f>
        <v>#N/A</v>
      </c>
      <c r="C1502" t="s">
        <v>188</v>
      </c>
      <c r="D1502" t="e">
        <f>VLOOKUP(Tabla10[[#This Row],[Columna1]],Tabla9[],8,0)</f>
        <v>#N/A</v>
      </c>
      <c r="E1502" t="s">
        <v>210</v>
      </c>
      <c r="F1502" t="e">
        <f>VLOOKUP(Tabla10[[#This Row],[Columna1]],Tabla9[],33,3)</f>
        <v>#REF!</v>
      </c>
      <c r="G1502" t="e">
        <f>VLOOKUP(Tabla10[[#This Row],[Columna1]],Tabla9[],3,0)</f>
        <v>#N/A</v>
      </c>
      <c r="H1502" t="s">
        <v>36</v>
      </c>
    </row>
    <row r="1503" spans="1:8" hidden="1" x14ac:dyDescent="0.25">
      <c r="A1503" t="s">
        <v>1450</v>
      </c>
      <c r="B1503" t="e">
        <f>VLOOKUP(Tabla10[[#This Row],[Columna1]],Tabla9[],1,0)</f>
        <v>#N/A</v>
      </c>
      <c r="C1503" t="s">
        <v>188</v>
      </c>
      <c r="D1503" t="e">
        <f>VLOOKUP(Tabla10[[#This Row],[Columna1]],Tabla9[],8,0)</f>
        <v>#N/A</v>
      </c>
      <c r="E1503" t="s">
        <v>222</v>
      </c>
      <c r="F1503" t="e">
        <f>VLOOKUP(Tabla10[[#This Row],[Columna1]],Tabla9[],33,3)</f>
        <v>#REF!</v>
      </c>
      <c r="G1503" t="e">
        <f>VLOOKUP(Tabla10[[#This Row],[Columna1]],Tabla9[],3,0)</f>
        <v>#N/A</v>
      </c>
      <c r="H1503" t="s">
        <v>45</v>
      </c>
    </row>
    <row r="1504" spans="1:8" hidden="1" x14ac:dyDescent="0.25">
      <c r="A1504" t="s">
        <v>1451</v>
      </c>
      <c r="B1504" t="e">
        <f>VLOOKUP(Tabla10[[#This Row],[Columna1]],Tabla9[],1,0)</f>
        <v>#N/A</v>
      </c>
      <c r="C1504" t="s">
        <v>188</v>
      </c>
      <c r="D1504" t="e">
        <f>VLOOKUP(Tabla10[[#This Row],[Columna1]],Tabla9[],8,0)</f>
        <v>#N/A</v>
      </c>
      <c r="E1504" t="s">
        <v>204</v>
      </c>
      <c r="F1504" t="e">
        <f>VLOOKUP(Tabla10[[#This Row],[Columna1]],Tabla9[],33,3)</f>
        <v>#REF!</v>
      </c>
      <c r="G1504" t="e">
        <f>VLOOKUP(Tabla10[[#This Row],[Columna1]],Tabla9[],3,0)</f>
        <v>#N/A</v>
      </c>
      <c r="H1504" t="s">
        <v>230</v>
      </c>
    </row>
    <row r="1505" spans="1:8" hidden="1" x14ac:dyDescent="0.25">
      <c r="A1505" t="s">
        <v>1452</v>
      </c>
      <c r="B1505" t="e">
        <f>VLOOKUP(Tabla10[[#This Row],[Columna1]],Tabla9[],1,0)</f>
        <v>#N/A</v>
      </c>
      <c r="C1505" t="s">
        <v>188</v>
      </c>
      <c r="D1505" t="e">
        <f>VLOOKUP(Tabla10[[#This Row],[Columna1]],Tabla9[],8,0)</f>
        <v>#N/A</v>
      </c>
      <c r="E1505" t="s">
        <v>204</v>
      </c>
      <c r="F1505" t="e">
        <f>VLOOKUP(Tabla10[[#This Row],[Columna1]],Tabla9[],33,3)</f>
        <v>#REF!</v>
      </c>
      <c r="G1505" t="e">
        <f>VLOOKUP(Tabla10[[#This Row],[Columna1]],Tabla9[],3,0)</f>
        <v>#N/A</v>
      </c>
      <c r="H1505" t="s">
        <v>230</v>
      </c>
    </row>
    <row r="1506" spans="1:8" hidden="1" x14ac:dyDescent="0.25">
      <c r="A1506" t="s">
        <v>1453</v>
      </c>
      <c r="B1506" t="e">
        <f>VLOOKUP(Tabla10[[#This Row],[Columna1]],Tabla9[],1,0)</f>
        <v>#N/A</v>
      </c>
      <c r="C1506" t="s">
        <v>188</v>
      </c>
      <c r="D1506" t="e">
        <f>VLOOKUP(Tabla10[[#This Row],[Columna1]],Tabla9[],8,0)</f>
        <v>#N/A</v>
      </c>
      <c r="E1506" t="s">
        <v>199</v>
      </c>
      <c r="F1506" t="e">
        <f>VLOOKUP(Tabla10[[#This Row],[Columna1]],Tabla9[],33,3)</f>
        <v>#REF!</v>
      </c>
      <c r="G1506" t="e">
        <f>VLOOKUP(Tabla10[[#This Row],[Columna1]],Tabla9[],3,0)</f>
        <v>#N/A</v>
      </c>
      <c r="H1506" t="s">
        <v>193</v>
      </c>
    </row>
    <row r="1507" spans="1:8" hidden="1" x14ac:dyDescent="0.25">
      <c r="A1507" t="s">
        <v>1454</v>
      </c>
      <c r="B1507" t="e">
        <f>VLOOKUP(Tabla10[[#This Row],[Columna1]],Tabla9[],1,0)</f>
        <v>#N/A</v>
      </c>
      <c r="C1507" t="s">
        <v>188</v>
      </c>
      <c r="D1507" t="e">
        <f>VLOOKUP(Tabla10[[#This Row],[Columna1]],Tabla9[],8,0)</f>
        <v>#N/A</v>
      </c>
      <c r="E1507" t="s">
        <v>205</v>
      </c>
      <c r="F1507" t="e">
        <f>VLOOKUP(Tabla10[[#This Row],[Columna1]],Tabla9[],33,3)</f>
        <v>#REF!</v>
      </c>
      <c r="G1507" t="e">
        <f>VLOOKUP(Tabla10[[#This Row],[Columna1]],Tabla9[],3,0)</f>
        <v>#N/A</v>
      </c>
      <c r="H1507" t="s">
        <v>193</v>
      </c>
    </row>
    <row r="1508" spans="1:8" hidden="1" x14ac:dyDescent="0.25">
      <c r="A1508" t="s">
        <v>1455</v>
      </c>
      <c r="B1508" t="e">
        <f>VLOOKUP(Tabla10[[#This Row],[Columna1]],Tabla9[],1,0)</f>
        <v>#N/A</v>
      </c>
      <c r="C1508" t="s">
        <v>188</v>
      </c>
      <c r="D1508" t="e">
        <f>VLOOKUP(Tabla10[[#This Row],[Columna1]],Tabla9[],8,0)</f>
        <v>#N/A</v>
      </c>
      <c r="E1508" t="s">
        <v>211</v>
      </c>
      <c r="F1508" t="e">
        <f>VLOOKUP(Tabla10[[#This Row],[Columna1]],Tabla9[],33,3)</f>
        <v>#REF!</v>
      </c>
      <c r="G1508" t="e">
        <f>VLOOKUP(Tabla10[[#This Row],[Columna1]],Tabla9[],3,0)</f>
        <v>#N/A</v>
      </c>
      <c r="H1508" t="s">
        <v>212</v>
      </c>
    </row>
    <row r="1509" spans="1:8" hidden="1" x14ac:dyDescent="0.25">
      <c r="A1509" t="s">
        <v>1456</v>
      </c>
      <c r="B1509" t="e">
        <f>VLOOKUP(Tabla10[[#This Row],[Columna1]],Tabla9[],1,0)</f>
        <v>#N/A</v>
      </c>
      <c r="C1509" t="s">
        <v>188</v>
      </c>
      <c r="D1509" t="e">
        <f>VLOOKUP(Tabla10[[#This Row],[Columna1]],Tabla9[],8,0)</f>
        <v>#N/A</v>
      </c>
      <c r="E1509" t="s">
        <v>198</v>
      </c>
      <c r="F1509" t="e">
        <f>VLOOKUP(Tabla10[[#This Row],[Columna1]],Tabla9[],33,3)</f>
        <v>#REF!</v>
      </c>
      <c r="G1509" t="e">
        <f>VLOOKUP(Tabla10[[#This Row],[Columna1]],Tabla9[],3,0)</f>
        <v>#N/A</v>
      </c>
      <c r="H1509" t="s">
        <v>193</v>
      </c>
    </row>
    <row r="1510" spans="1:8" hidden="1" x14ac:dyDescent="0.25">
      <c r="A1510" t="s">
        <v>4133</v>
      </c>
      <c r="B1510" t="e">
        <f>VLOOKUP(Tabla10[[#This Row],[Columna1]],Tabla9[],1,0)</f>
        <v>#N/A</v>
      </c>
      <c r="C1510" t="s">
        <v>188</v>
      </c>
      <c r="D1510" t="e">
        <f>VLOOKUP(Tabla10[[#This Row],[Columna1]],Tabla9[],8,0)</f>
        <v>#N/A</v>
      </c>
      <c r="E1510" t="s">
        <v>203</v>
      </c>
      <c r="F1510" t="e">
        <f>VLOOKUP(Tabla10[[#This Row],[Columna1]],Tabla9[],33,3)</f>
        <v>#REF!</v>
      </c>
      <c r="G1510" t="e">
        <f>VLOOKUP(Tabla10[[#This Row],[Columna1]],Tabla9[],3,0)</f>
        <v>#N/A</v>
      </c>
      <c r="H1510" t="s">
        <v>244</v>
      </c>
    </row>
    <row r="1511" spans="1:8" hidden="1" x14ac:dyDescent="0.25">
      <c r="A1511" t="s">
        <v>1457</v>
      </c>
      <c r="B1511" t="e">
        <f>VLOOKUP(Tabla10[[#This Row],[Columna1]],Tabla9[],1,0)</f>
        <v>#N/A</v>
      </c>
      <c r="C1511" t="s">
        <v>188</v>
      </c>
      <c r="D1511" t="e">
        <f>VLOOKUP(Tabla10[[#This Row],[Columna1]],Tabla9[],8,0)</f>
        <v>#N/A</v>
      </c>
      <c r="E1511" t="s">
        <v>225</v>
      </c>
      <c r="F1511" t="e">
        <f>VLOOKUP(Tabla10[[#This Row],[Columna1]],Tabla9[],33,3)</f>
        <v>#REF!</v>
      </c>
      <c r="G1511" t="e">
        <f>VLOOKUP(Tabla10[[#This Row],[Columna1]],Tabla9[],3,0)</f>
        <v>#N/A</v>
      </c>
      <c r="H1511" t="s">
        <v>36</v>
      </c>
    </row>
    <row r="1512" spans="1:8" hidden="1" x14ac:dyDescent="0.25">
      <c r="A1512" t="s">
        <v>1458</v>
      </c>
      <c r="B1512" t="e">
        <f>VLOOKUP(Tabla10[[#This Row],[Columna1]],Tabla9[],1,0)</f>
        <v>#N/A</v>
      </c>
      <c r="C1512" t="s">
        <v>188</v>
      </c>
      <c r="D1512" t="e">
        <f>VLOOKUP(Tabla10[[#This Row],[Columna1]],Tabla9[],8,0)</f>
        <v>#N/A</v>
      </c>
      <c r="E1512" t="s">
        <v>248</v>
      </c>
      <c r="F1512" t="e">
        <f>VLOOKUP(Tabla10[[#This Row],[Columna1]],Tabla9[],33,3)</f>
        <v>#REF!</v>
      </c>
      <c r="G1512" t="e">
        <f>VLOOKUP(Tabla10[[#This Row],[Columna1]],Tabla9[],3,0)</f>
        <v>#N/A</v>
      </c>
      <c r="H1512" t="s">
        <v>36</v>
      </c>
    </row>
    <row r="1513" spans="1:8" hidden="1" x14ac:dyDescent="0.25">
      <c r="A1513" t="s">
        <v>4444</v>
      </c>
      <c r="B1513" t="e">
        <f>VLOOKUP(Tabla10[[#This Row],[Columna1]],Tabla9[],1,0)</f>
        <v>#N/A</v>
      </c>
      <c r="C1513" t="s">
        <v>188</v>
      </c>
      <c r="D1513" t="e">
        <f>VLOOKUP(Tabla10[[#This Row],[Columna1]],Tabla9[],8,0)</f>
        <v>#N/A</v>
      </c>
      <c r="E1513" t="s">
        <v>202</v>
      </c>
      <c r="F1513" t="e">
        <f>VLOOKUP(Tabla10[[#This Row],[Columna1]],Tabla9[],33,3)</f>
        <v>#REF!</v>
      </c>
      <c r="G1513" t="e">
        <f>VLOOKUP(Tabla10[[#This Row],[Columna1]],Tabla9[],3,0)</f>
        <v>#N/A</v>
      </c>
      <c r="H1513" t="s">
        <v>193</v>
      </c>
    </row>
    <row r="1514" spans="1:8" hidden="1" x14ac:dyDescent="0.25">
      <c r="A1514" t="s">
        <v>1459</v>
      </c>
      <c r="B1514" t="e">
        <f>VLOOKUP(Tabla10[[#This Row],[Columna1]],Tabla9[],1,0)</f>
        <v>#N/A</v>
      </c>
      <c r="C1514" t="s">
        <v>188</v>
      </c>
      <c r="D1514" t="e">
        <f>VLOOKUP(Tabla10[[#This Row],[Columna1]],Tabla9[],8,0)</f>
        <v>#N/A</v>
      </c>
      <c r="E1514" t="s">
        <v>190</v>
      </c>
      <c r="F1514" t="e">
        <f>VLOOKUP(Tabla10[[#This Row],[Columna1]],Tabla9[],33,3)</f>
        <v>#REF!</v>
      </c>
      <c r="G1514" t="e">
        <f>VLOOKUP(Tabla10[[#This Row],[Columna1]],Tabla9[],3,0)</f>
        <v>#N/A</v>
      </c>
      <c r="H1514" t="s">
        <v>191</v>
      </c>
    </row>
    <row r="1515" spans="1:8" hidden="1" x14ac:dyDescent="0.25">
      <c r="A1515" t="s">
        <v>1460</v>
      </c>
      <c r="B1515" t="e">
        <f>VLOOKUP(Tabla10[[#This Row],[Columna1]],Tabla9[],1,0)</f>
        <v>#N/A</v>
      </c>
      <c r="C1515" t="s">
        <v>188</v>
      </c>
      <c r="D1515" t="e">
        <f>VLOOKUP(Tabla10[[#This Row],[Columna1]],Tabla9[],8,0)</f>
        <v>#N/A</v>
      </c>
      <c r="E1515" t="s">
        <v>200</v>
      </c>
      <c r="F1515" t="e">
        <f>VLOOKUP(Tabla10[[#This Row],[Columna1]],Tabla9[],33,3)</f>
        <v>#REF!</v>
      </c>
      <c r="G1515" t="e">
        <f>VLOOKUP(Tabla10[[#This Row],[Columna1]],Tabla9[],3,0)</f>
        <v>#N/A</v>
      </c>
      <c r="H1515" t="s">
        <v>201</v>
      </c>
    </row>
    <row r="1516" spans="1:8" hidden="1" x14ac:dyDescent="0.25">
      <c r="A1516" t="s">
        <v>4118</v>
      </c>
      <c r="B1516" t="e">
        <f>VLOOKUP(Tabla10[[#This Row],[Columna1]],Tabla9[],1,0)</f>
        <v>#N/A</v>
      </c>
      <c r="C1516" t="s">
        <v>188</v>
      </c>
      <c r="D1516" t="e">
        <f>VLOOKUP(Tabla10[[#This Row],[Columna1]],Tabla9[],8,0)</f>
        <v>#N/A</v>
      </c>
      <c r="E1516" t="s">
        <v>203</v>
      </c>
      <c r="F1516" t="e">
        <f>VLOOKUP(Tabla10[[#This Row],[Columna1]],Tabla9[],33,3)</f>
        <v>#REF!</v>
      </c>
      <c r="G1516" t="e">
        <f>VLOOKUP(Tabla10[[#This Row],[Columna1]],Tabla9[],3,0)</f>
        <v>#N/A</v>
      </c>
      <c r="H1516" t="s">
        <v>201</v>
      </c>
    </row>
    <row r="1517" spans="1:8" hidden="1" x14ac:dyDescent="0.25">
      <c r="A1517" t="s">
        <v>1461</v>
      </c>
      <c r="B1517" t="e">
        <f>VLOOKUP(Tabla10[[#This Row],[Columna1]],Tabla9[],1,0)</f>
        <v>#N/A</v>
      </c>
      <c r="C1517" t="s">
        <v>188</v>
      </c>
      <c r="D1517" t="e">
        <f>VLOOKUP(Tabla10[[#This Row],[Columna1]],Tabla9[],8,0)</f>
        <v>#N/A</v>
      </c>
      <c r="E1517" t="s">
        <v>200</v>
      </c>
      <c r="F1517" t="e">
        <f>VLOOKUP(Tabla10[[#This Row],[Columna1]],Tabla9[],33,3)</f>
        <v>#REF!</v>
      </c>
      <c r="G1517" t="e">
        <f>VLOOKUP(Tabla10[[#This Row],[Columna1]],Tabla9[],3,0)</f>
        <v>#N/A</v>
      </c>
      <c r="H1517" t="s">
        <v>193</v>
      </c>
    </row>
    <row r="1518" spans="1:8" hidden="1" x14ac:dyDescent="0.25">
      <c r="A1518" t="s">
        <v>4141</v>
      </c>
      <c r="B1518" t="e">
        <f>VLOOKUP(Tabla10[[#This Row],[Columna1]],Tabla9[],1,0)</f>
        <v>#N/A</v>
      </c>
      <c r="C1518" t="s">
        <v>188</v>
      </c>
      <c r="D1518" t="e">
        <f>VLOOKUP(Tabla10[[#This Row],[Columna1]],Tabla9[],8,0)</f>
        <v>#N/A</v>
      </c>
      <c r="E1518" t="s">
        <v>203</v>
      </c>
      <c r="F1518" t="e">
        <f>VLOOKUP(Tabla10[[#This Row],[Columna1]],Tabla9[],33,3)</f>
        <v>#REF!</v>
      </c>
      <c r="G1518" t="e">
        <f>VLOOKUP(Tabla10[[#This Row],[Columna1]],Tabla9[],3,0)</f>
        <v>#N/A</v>
      </c>
      <c r="H1518" t="s">
        <v>193</v>
      </c>
    </row>
    <row r="1519" spans="1:8" hidden="1" x14ac:dyDescent="0.25">
      <c r="A1519" t="s">
        <v>1462</v>
      </c>
      <c r="B1519" t="e">
        <f>VLOOKUP(Tabla10[[#This Row],[Columna1]],Tabla9[],1,0)</f>
        <v>#N/A</v>
      </c>
      <c r="C1519" t="s">
        <v>188</v>
      </c>
      <c r="D1519" t="e">
        <f>VLOOKUP(Tabla10[[#This Row],[Columna1]],Tabla9[],8,0)</f>
        <v>#N/A</v>
      </c>
      <c r="E1519" t="s">
        <v>205</v>
      </c>
      <c r="F1519" t="e">
        <f>VLOOKUP(Tabla10[[#This Row],[Columna1]],Tabla9[],33,3)</f>
        <v>#REF!</v>
      </c>
      <c r="G1519" t="e">
        <f>VLOOKUP(Tabla10[[#This Row],[Columna1]],Tabla9[],3,0)</f>
        <v>#N/A</v>
      </c>
      <c r="H1519" t="s">
        <v>193</v>
      </c>
    </row>
    <row r="1520" spans="1:8" hidden="1" x14ac:dyDescent="0.25">
      <c r="A1520" t="s">
        <v>1463</v>
      </c>
      <c r="B1520" t="e">
        <f>VLOOKUP(Tabla10[[#This Row],[Columna1]],Tabla9[],1,0)</f>
        <v>#N/A</v>
      </c>
      <c r="C1520" t="s">
        <v>188</v>
      </c>
      <c r="D1520" t="e">
        <f>VLOOKUP(Tabla10[[#This Row],[Columna1]],Tabla9[],8,0)</f>
        <v>#N/A</v>
      </c>
      <c r="E1520" t="s">
        <v>202</v>
      </c>
      <c r="F1520" t="e">
        <f>VLOOKUP(Tabla10[[#This Row],[Columna1]],Tabla9[],33,3)</f>
        <v>#REF!</v>
      </c>
      <c r="G1520" t="e">
        <f>VLOOKUP(Tabla10[[#This Row],[Columna1]],Tabla9[],3,0)</f>
        <v>#N/A</v>
      </c>
      <c r="H1520" t="s">
        <v>193</v>
      </c>
    </row>
    <row r="1521" spans="1:8" hidden="1" x14ac:dyDescent="0.25">
      <c r="A1521" t="s">
        <v>4241</v>
      </c>
      <c r="B1521" t="e">
        <f>VLOOKUP(Tabla10[[#This Row],[Columna1]],Tabla9[],1,0)</f>
        <v>#N/A</v>
      </c>
      <c r="C1521" t="s">
        <v>188</v>
      </c>
      <c r="D1521" t="e">
        <f>VLOOKUP(Tabla10[[#This Row],[Columna1]],Tabla9[],8,0)</f>
        <v>#N/A</v>
      </c>
      <c r="E1521" t="s">
        <v>198</v>
      </c>
      <c r="F1521" t="e">
        <f>VLOOKUP(Tabla10[[#This Row],[Columna1]],Tabla9[],33,3)</f>
        <v>#REF!</v>
      </c>
      <c r="G1521" t="e">
        <f>VLOOKUP(Tabla10[[#This Row],[Columna1]],Tabla9[],3,0)</f>
        <v>#N/A</v>
      </c>
      <c r="H1521" t="s">
        <v>193</v>
      </c>
    </row>
    <row r="1522" spans="1:8" hidden="1" x14ac:dyDescent="0.25">
      <c r="A1522" t="s">
        <v>4456</v>
      </c>
      <c r="B1522" t="e">
        <f>VLOOKUP(Tabla10[[#This Row],[Columna1]],Tabla9[],1,0)</f>
        <v>#N/A</v>
      </c>
      <c r="C1522" t="s">
        <v>188</v>
      </c>
      <c r="D1522" t="e">
        <f>VLOOKUP(Tabla10[[#This Row],[Columna1]],Tabla9[],8,0)</f>
        <v>#N/A</v>
      </c>
      <c r="E1522" t="s">
        <v>202</v>
      </c>
      <c r="F1522" t="e">
        <f>VLOOKUP(Tabla10[[#This Row],[Columna1]],Tabla9[],33,3)</f>
        <v>#REF!</v>
      </c>
      <c r="G1522" t="e">
        <f>VLOOKUP(Tabla10[[#This Row],[Columna1]],Tabla9[],3,0)</f>
        <v>#N/A</v>
      </c>
      <c r="H1522" t="s">
        <v>193</v>
      </c>
    </row>
    <row r="1523" spans="1:8" hidden="1" x14ac:dyDescent="0.25">
      <c r="A1523" t="s">
        <v>1464</v>
      </c>
      <c r="B1523" t="e">
        <f>VLOOKUP(Tabla10[[#This Row],[Columna1]],Tabla9[],1,0)</f>
        <v>#N/A</v>
      </c>
      <c r="C1523" t="s">
        <v>188</v>
      </c>
      <c r="D1523" t="e">
        <f>VLOOKUP(Tabla10[[#This Row],[Columna1]],Tabla9[],8,0)</f>
        <v>#N/A</v>
      </c>
      <c r="E1523" t="s">
        <v>203</v>
      </c>
      <c r="F1523" t="e">
        <f>VLOOKUP(Tabla10[[#This Row],[Columna1]],Tabla9[],33,3)</f>
        <v>#REF!</v>
      </c>
      <c r="G1523" t="e">
        <f>VLOOKUP(Tabla10[[#This Row],[Columna1]],Tabla9[],3,0)</f>
        <v>#N/A</v>
      </c>
      <c r="H1523" t="s">
        <v>217</v>
      </c>
    </row>
    <row r="1524" spans="1:8" hidden="1" x14ac:dyDescent="0.25">
      <c r="A1524" t="s">
        <v>4501</v>
      </c>
      <c r="B1524" t="e">
        <f>VLOOKUP(Tabla10[[#This Row],[Columna1]],Tabla9[],1,0)</f>
        <v>#N/A</v>
      </c>
      <c r="C1524" t="s">
        <v>188</v>
      </c>
      <c r="D1524" t="e">
        <f>VLOOKUP(Tabla10[[#This Row],[Columna1]],Tabla9[],8,0)</f>
        <v>#N/A</v>
      </c>
      <c r="E1524" t="s">
        <v>199</v>
      </c>
      <c r="F1524" t="e">
        <f>VLOOKUP(Tabla10[[#This Row],[Columna1]],Tabla9[],33,3)</f>
        <v>#REF!</v>
      </c>
      <c r="G1524" t="e">
        <f>VLOOKUP(Tabla10[[#This Row],[Columna1]],Tabla9[],3,0)</f>
        <v>#N/A</v>
      </c>
      <c r="H1524" t="s">
        <v>217</v>
      </c>
    </row>
    <row r="1525" spans="1:8" hidden="1" x14ac:dyDescent="0.25">
      <c r="A1525" t="s">
        <v>1465</v>
      </c>
      <c r="B1525" t="e">
        <f>VLOOKUP(Tabla10[[#This Row],[Columna1]],Tabla9[],1,0)</f>
        <v>#N/A</v>
      </c>
      <c r="C1525" t="s">
        <v>188</v>
      </c>
      <c r="D1525" t="e">
        <f>VLOOKUP(Tabla10[[#This Row],[Columna1]],Tabla9[],8,0)</f>
        <v>#N/A</v>
      </c>
      <c r="E1525" t="s">
        <v>211</v>
      </c>
      <c r="F1525" t="e">
        <f>VLOOKUP(Tabla10[[#This Row],[Columna1]],Tabla9[],33,3)</f>
        <v>#REF!</v>
      </c>
      <c r="G1525" t="e">
        <f>VLOOKUP(Tabla10[[#This Row],[Columna1]],Tabla9[],3,0)</f>
        <v>#N/A</v>
      </c>
      <c r="H1525" t="s">
        <v>212</v>
      </c>
    </row>
    <row r="1526" spans="1:8" hidden="1" x14ac:dyDescent="0.25">
      <c r="A1526" t="s">
        <v>1466</v>
      </c>
      <c r="B1526" t="e">
        <f>VLOOKUP(Tabla10[[#This Row],[Columna1]],Tabla9[],1,0)</f>
        <v>#N/A</v>
      </c>
      <c r="C1526" t="s">
        <v>188</v>
      </c>
      <c r="D1526" t="e">
        <f>VLOOKUP(Tabla10[[#This Row],[Columna1]],Tabla9[],8,0)</f>
        <v>#N/A</v>
      </c>
      <c r="E1526" t="s">
        <v>198</v>
      </c>
      <c r="F1526" t="e">
        <f>VLOOKUP(Tabla10[[#This Row],[Columna1]],Tabla9[],33,3)</f>
        <v>#REF!</v>
      </c>
      <c r="G1526" t="e">
        <f>VLOOKUP(Tabla10[[#This Row],[Columna1]],Tabla9[],3,0)</f>
        <v>#N/A</v>
      </c>
      <c r="H1526" t="s">
        <v>193</v>
      </c>
    </row>
    <row r="1527" spans="1:8" hidden="1" x14ac:dyDescent="0.25">
      <c r="A1527" t="s">
        <v>1467</v>
      </c>
      <c r="B1527" t="e">
        <f>VLOOKUP(Tabla10[[#This Row],[Columna1]],Tabla9[],1,0)</f>
        <v>#N/A</v>
      </c>
      <c r="C1527" t="s">
        <v>188</v>
      </c>
      <c r="D1527" t="e">
        <f>VLOOKUP(Tabla10[[#This Row],[Columna1]],Tabla9[],8,0)</f>
        <v>#N/A</v>
      </c>
      <c r="E1527" t="s">
        <v>202</v>
      </c>
      <c r="F1527" t="e">
        <f>VLOOKUP(Tabla10[[#This Row],[Columna1]],Tabla9[],33,3)</f>
        <v>#REF!</v>
      </c>
      <c r="G1527" t="e">
        <f>VLOOKUP(Tabla10[[#This Row],[Columna1]],Tabla9[],3,0)</f>
        <v>#N/A</v>
      </c>
      <c r="H1527" t="s">
        <v>193</v>
      </c>
    </row>
    <row r="1528" spans="1:8" hidden="1" x14ac:dyDescent="0.25">
      <c r="A1528" t="s">
        <v>1468</v>
      </c>
      <c r="B1528" t="e">
        <f>VLOOKUP(Tabla10[[#This Row],[Columna1]],Tabla9[],1,0)</f>
        <v>#N/A</v>
      </c>
      <c r="C1528" t="s">
        <v>188</v>
      </c>
      <c r="D1528" t="e">
        <f>VLOOKUP(Tabla10[[#This Row],[Columna1]],Tabla9[],8,0)</f>
        <v>#N/A</v>
      </c>
      <c r="E1528" t="s">
        <v>196</v>
      </c>
      <c r="F1528" t="e">
        <f>VLOOKUP(Tabla10[[#This Row],[Columna1]],Tabla9[],33,3)</f>
        <v>#REF!</v>
      </c>
      <c r="G1528" t="e">
        <f>VLOOKUP(Tabla10[[#This Row],[Columna1]],Tabla9[],3,0)</f>
        <v>#N/A</v>
      </c>
      <c r="H1528" t="s">
        <v>193</v>
      </c>
    </row>
    <row r="1529" spans="1:8" hidden="1" x14ac:dyDescent="0.25">
      <c r="A1529" t="s">
        <v>4382</v>
      </c>
      <c r="B1529" t="e">
        <f>VLOOKUP(Tabla10[[#This Row],[Columna1]],Tabla9[],1,0)</f>
        <v>#N/A</v>
      </c>
      <c r="C1529" t="s">
        <v>188</v>
      </c>
      <c r="D1529" t="e">
        <f>VLOOKUP(Tabla10[[#This Row],[Columna1]],Tabla9[],8,0)</f>
        <v>#N/A</v>
      </c>
      <c r="E1529" t="s">
        <v>208</v>
      </c>
      <c r="F1529" t="e">
        <f>VLOOKUP(Tabla10[[#This Row],[Columna1]],Tabla9[],33,3)</f>
        <v>#REF!</v>
      </c>
      <c r="G1529" t="e">
        <f>VLOOKUP(Tabla10[[#This Row],[Columna1]],Tabla9[],3,0)</f>
        <v>#N/A</v>
      </c>
      <c r="H1529" t="s">
        <v>193</v>
      </c>
    </row>
    <row r="1530" spans="1:8" hidden="1" x14ac:dyDescent="0.25">
      <c r="A1530" t="s">
        <v>1469</v>
      </c>
      <c r="B1530" t="e">
        <f>VLOOKUP(Tabla10[[#This Row],[Columna1]],Tabla9[],1,0)</f>
        <v>#N/A</v>
      </c>
      <c r="C1530" t="s">
        <v>188</v>
      </c>
      <c r="D1530" t="e">
        <f>VLOOKUP(Tabla10[[#This Row],[Columna1]],Tabla9[],8,0)</f>
        <v>#N/A</v>
      </c>
      <c r="E1530" t="s">
        <v>224</v>
      </c>
      <c r="F1530" t="e">
        <f>VLOOKUP(Tabla10[[#This Row],[Columna1]],Tabla9[],33,3)</f>
        <v>#REF!</v>
      </c>
      <c r="G1530" t="e">
        <f>VLOOKUP(Tabla10[[#This Row],[Columna1]],Tabla9[],3,0)</f>
        <v>#N/A</v>
      </c>
      <c r="H1530" t="s">
        <v>36</v>
      </c>
    </row>
    <row r="1531" spans="1:8" hidden="1" x14ac:dyDescent="0.25">
      <c r="A1531" t="s">
        <v>1470</v>
      </c>
      <c r="B1531" t="e">
        <f>VLOOKUP(Tabla10[[#This Row],[Columna1]],Tabla9[],1,0)</f>
        <v>#N/A</v>
      </c>
      <c r="C1531" t="s">
        <v>188</v>
      </c>
      <c r="D1531" t="e">
        <f>VLOOKUP(Tabla10[[#This Row],[Columna1]],Tabla9[],8,0)</f>
        <v>#N/A</v>
      </c>
      <c r="E1531" t="s">
        <v>199</v>
      </c>
      <c r="F1531" t="e">
        <f>VLOOKUP(Tabla10[[#This Row],[Columna1]],Tabla9[],33,3)</f>
        <v>#REF!</v>
      </c>
      <c r="G1531" t="e">
        <f>VLOOKUP(Tabla10[[#This Row],[Columna1]],Tabla9[],3,0)</f>
        <v>#N/A</v>
      </c>
      <c r="H1531" t="s">
        <v>193</v>
      </c>
    </row>
    <row r="1532" spans="1:8" hidden="1" x14ac:dyDescent="0.25">
      <c r="A1532" t="s">
        <v>1471</v>
      </c>
      <c r="B1532" t="e">
        <f>VLOOKUP(Tabla10[[#This Row],[Columna1]],Tabla9[],1,0)</f>
        <v>#N/A</v>
      </c>
      <c r="C1532" t="s">
        <v>188</v>
      </c>
      <c r="D1532" t="e">
        <f>VLOOKUP(Tabla10[[#This Row],[Columna1]],Tabla9[],8,0)</f>
        <v>#N/A</v>
      </c>
      <c r="E1532" t="s">
        <v>199</v>
      </c>
      <c r="F1532" t="e">
        <f>VLOOKUP(Tabla10[[#This Row],[Columna1]],Tabla9[],33,3)</f>
        <v>#REF!</v>
      </c>
      <c r="G1532" t="e">
        <f>VLOOKUP(Tabla10[[#This Row],[Columna1]],Tabla9[],3,0)</f>
        <v>#N/A</v>
      </c>
      <c r="H1532" t="s">
        <v>217</v>
      </c>
    </row>
    <row r="1533" spans="1:8" hidden="1" x14ac:dyDescent="0.25">
      <c r="A1533" t="s">
        <v>4297</v>
      </c>
      <c r="B1533" t="e">
        <f>VLOOKUP(Tabla10[[#This Row],[Columna1]],Tabla9[],1,0)</f>
        <v>#N/A</v>
      </c>
      <c r="C1533" t="s">
        <v>188</v>
      </c>
      <c r="D1533" t="e">
        <f>VLOOKUP(Tabla10[[#This Row],[Columna1]],Tabla9[],8,0)</f>
        <v>#N/A</v>
      </c>
      <c r="E1533" t="s">
        <v>213</v>
      </c>
      <c r="F1533" t="e">
        <f>VLOOKUP(Tabla10[[#This Row],[Columna1]],Tabla9[],33,3)</f>
        <v>#REF!</v>
      </c>
      <c r="G1533" t="e">
        <f>VLOOKUP(Tabla10[[#This Row],[Columna1]],Tabla9[],3,0)</f>
        <v>#N/A</v>
      </c>
      <c r="H1533" t="s">
        <v>36</v>
      </c>
    </row>
    <row r="1534" spans="1:8" hidden="1" x14ac:dyDescent="0.25">
      <c r="A1534" t="s">
        <v>4108</v>
      </c>
      <c r="B1534" t="e">
        <f>VLOOKUP(Tabla10[[#This Row],[Columna1]],Tabla9[],1,0)</f>
        <v>#N/A</v>
      </c>
      <c r="C1534" t="s">
        <v>188</v>
      </c>
      <c r="D1534" t="e">
        <f>VLOOKUP(Tabla10[[#This Row],[Columna1]],Tabla9[],8,0)</f>
        <v>#N/A</v>
      </c>
      <c r="E1534" t="s">
        <v>203</v>
      </c>
      <c r="F1534" t="e">
        <f>VLOOKUP(Tabla10[[#This Row],[Columna1]],Tabla9[],33,3)</f>
        <v>#REF!</v>
      </c>
      <c r="G1534" t="e">
        <f>VLOOKUP(Tabla10[[#This Row],[Columna1]],Tabla9[],3,0)</f>
        <v>#N/A</v>
      </c>
      <c r="H1534" t="s">
        <v>193</v>
      </c>
    </row>
    <row r="1535" spans="1:8" hidden="1" x14ac:dyDescent="0.25">
      <c r="A1535" t="s">
        <v>4234</v>
      </c>
      <c r="B1535" t="e">
        <f>VLOOKUP(Tabla10[[#This Row],[Columna1]],Tabla9[],1,0)</f>
        <v>#N/A</v>
      </c>
      <c r="C1535" t="s">
        <v>188</v>
      </c>
      <c r="D1535" t="e">
        <f>VLOOKUP(Tabla10[[#This Row],[Columna1]],Tabla9[],8,0)</f>
        <v>#N/A</v>
      </c>
      <c r="E1535" t="s">
        <v>198</v>
      </c>
      <c r="F1535" t="e">
        <f>VLOOKUP(Tabla10[[#This Row],[Columna1]],Tabla9[],33,3)</f>
        <v>#REF!</v>
      </c>
      <c r="G1535" t="e">
        <f>VLOOKUP(Tabla10[[#This Row],[Columna1]],Tabla9[],3,0)</f>
        <v>#N/A</v>
      </c>
      <c r="H1535" t="s">
        <v>201</v>
      </c>
    </row>
    <row r="1536" spans="1:8" hidden="1" x14ac:dyDescent="0.25">
      <c r="A1536" t="s">
        <v>1472</v>
      </c>
      <c r="B1536" t="e">
        <f>VLOOKUP(Tabla10[[#This Row],[Columna1]],Tabla9[],1,0)</f>
        <v>#N/A</v>
      </c>
      <c r="C1536" t="s">
        <v>188</v>
      </c>
      <c r="D1536" t="e">
        <f>VLOOKUP(Tabla10[[#This Row],[Columna1]],Tabla9[],8,0)</f>
        <v>#N/A</v>
      </c>
      <c r="E1536" t="s">
        <v>203</v>
      </c>
      <c r="F1536" t="e">
        <f>VLOOKUP(Tabla10[[#This Row],[Columna1]],Tabla9[],33,3)</f>
        <v>#REF!</v>
      </c>
      <c r="G1536" t="e">
        <f>VLOOKUP(Tabla10[[#This Row],[Columna1]],Tabla9[],3,0)</f>
        <v>#N/A</v>
      </c>
      <c r="H1536" t="s">
        <v>193</v>
      </c>
    </row>
    <row r="1537" spans="1:8" hidden="1" x14ac:dyDescent="0.25">
      <c r="A1537" t="s">
        <v>1473</v>
      </c>
      <c r="B1537" t="e">
        <f>VLOOKUP(Tabla10[[#This Row],[Columna1]],Tabla9[],1,0)</f>
        <v>#N/A</v>
      </c>
      <c r="C1537" t="s">
        <v>188</v>
      </c>
      <c r="D1537" t="e">
        <f>VLOOKUP(Tabla10[[#This Row],[Columna1]],Tabla9[],8,0)</f>
        <v>#N/A</v>
      </c>
      <c r="E1537" t="s">
        <v>199</v>
      </c>
      <c r="F1537" t="e">
        <f>VLOOKUP(Tabla10[[#This Row],[Columna1]],Tabla9[],33,3)</f>
        <v>#REF!</v>
      </c>
      <c r="G1537" t="e">
        <f>VLOOKUP(Tabla10[[#This Row],[Columna1]],Tabla9[],3,0)</f>
        <v>#N/A</v>
      </c>
      <c r="H1537" t="s">
        <v>201</v>
      </c>
    </row>
    <row r="1538" spans="1:8" hidden="1" x14ac:dyDescent="0.25">
      <c r="A1538" t="s">
        <v>4259</v>
      </c>
      <c r="B1538" t="e">
        <f>VLOOKUP(Tabla10[[#This Row],[Columna1]],Tabla9[],1,0)</f>
        <v>#N/A</v>
      </c>
      <c r="C1538" t="s">
        <v>188</v>
      </c>
      <c r="D1538" t="e">
        <f>VLOOKUP(Tabla10[[#This Row],[Columna1]],Tabla9[],8,0)</f>
        <v>#N/A</v>
      </c>
      <c r="E1538" t="s">
        <v>196</v>
      </c>
      <c r="F1538" t="e">
        <f>VLOOKUP(Tabla10[[#This Row],[Columna1]],Tabla9[],33,3)</f>
        <v>#REF!</v>
      </c>
      <c r="G1538" t="e">
        <f>VLOOKUP(Tabla10[[#This Row],[Columna1]],Tabla9[],3,0)</f>
        <v>#N/A</v>
      </c>
      <c r="H1538" t="s">
        <v>193</v>
      </c>
    </row>
    <row r="1539" spans="1:8" hidden="1" x14ac:dyDescent="0.25">
      <c r="A1539" t="s">
        <v>1474</v>
      </c>
      <c r="B1539" t="e">
        <f>VLOOKUP(Tabla10[[#This Row],[Columna1]],Tabla9[],1,0)</f>
        <v>#N/A</v>
      </c>
      <c r="C1539" t="s">
        <v>188</v>
      </c>
      <c r="D1539" t="e">
        <f>VLOOKUP(Tabla10[[#This Row],[Columna1]],Tabla9[],8,0)</f>
        <v>#N/A</v>
      </c>
      <c r="E1539" t="s">
        <v>205</v>
      </c>
      <c r="F1539" t="e">
        <f>VLOOKUP(Tabla10[[#This Row],[Columna1]],Tabla9[],33,3)</f>
        <v>#REF!</v>
      </c>
      <c r="G1539" t="e">
        <f>VLOOKUP(Tabla10[[#This Row],[Columna1]],Tabla9[],3,0)</f>
        <v>#N/A</v>
      </c>
      <c r="H1539" t="s">
        <v>201</v>
      </c>
    </row>
    <row r="1540" spans="1:8" hidden="1" x14ac:dyDescent="0.25">
      <c r="A1540" t="s">
        <v>1475</v>
      </c>
      <c r="B1540" t="e">
        <f>VLOOKUP(Tabla10[[#This Row],[Columna1]],Tabla9[],1,0)</f>
        <v>#N/A</v>
      </c>
      <c r="C1540" t="s">
        <v>188</v>
      </c>
      <c r="D1540" t="e">
        <f>VLOOKUP(Tabla10[[#This Row],[Columna1]],Tabla9[],8,0)</f>
        <v>#N/A</v>
      </c>
      <c r="E1540" t="s">
        <v>202</v>
      </c>
      <c r="F1540" t="e">
        <f>VLOOKUP(Tabla10[[#This Row],[Columna1]],Tabla9[],33,3)</f>
        <v>#REF!</v>
      </c>
      <c r="G1540" t="e">
        <f>VLOOKUP(Tabla10[[#This Row],[Columna1]],Tabla9[],3,0)</f>
        <v>#N/A</v>
      </c>
      <c r="H1540" t="s">
        <v>193</v>
      </c>
    </row>
    <row r="1541" spans="1:8" hidden="1" x14ac:dyDescent="0.25">
      <c r="A1541" t="s">
        <v>1476</v>
      </c>
      <c r="B1541" t="e">
        <f>VLOOKUP(Tabla10[[#This Row],[Columna1]],Tabla9[],1,0)</f>
        <v>#N/A</v>
      </c>
      <c r="C1541" t="s">
        <v>188</v>
      </c>
      <c r="D1541" t="e">
        <f>VLOOKUP(Tabla10[[#This Row],[Columna1]],Tabla9[],8,0)</f>
        <v>#N/A</v>
      </c>
      <c r="E1541" t="s">
        <v>198</v>
      </c>
      <c r="F1541" t="e">
        <f>VLOOKUP(Tabla10[[#This Row],[Columna1]],Tabla9[],33,3)</f>
        <v>#REF!</v>
      </c>
      <c r="G1541" t="e">
        <f>VLOOKUP(Tabla10[[#This Row],[Columna1]],Tabla9[],3,0)</f>
        <v>#N/A</v>
      </c>
      <c r="H1541" t="s">
        <v>201</v>
      </c>
    </row>
    <row r="1542" spans="1:8" hidden="1" x14ac:dyDescent="0.25">
      <c r="A1542" t="s">
        <v>1477</v>
      </c>
      <c r="B1542" t="e">
        <f>VLOOKUP(Tabla10[[#This Row],[Columna1]],Tabla9[],1,0)</f>
        <v>#N/A</v>
      </c>
      <c r="C1542" t="s">
        <v>188</v>
      </c>
      <c r="D1542" t="e">
        <f>VLOOKUP(Tabla10[[#This Row],[Columna1]],Tabla9[],8,0)</f>
        <v>#N/A</v>
      </c>
      <c r="E1542" t="s">
        <v>241</v>
      </c>
      <c r="F1542" t="e">
        <f>VLOOKUP(Tabla10[[#This Row],[Columna1]],Tabla9[],33,3)</f>
        <v>#REF!</v>
      </c>
      <c r="G1542" t="e">
        <f>VLOOKUP(Tabla10[[#This Row],[Columna1]],Tabla9[],3,0)</f>
        <v>#N/A</v>
      </c>
      <c r="H1542" t="s">
        <v>36</v>
      </c>
    </row>
    <row r="1543" spans="1:8" hidden="1" x14ac:dyDescent="0.25">
      <c r="A1543" t="s">
        <v>4246</v>
      </c>
      <c r="B1543" t="e">
        <f>VLOOKUP(Tabla10[[#This Row],[Columna1]],Tabla9[],1,0)</f>
        <v>#N/A</v>
      </c>
      <c r="C1543" t="s">
        <v>188</v>
      </c>
      <c r="D1543" t="e">
        <f>VLOOKUP(Tabla10[[#This Row],[Columna1]],Tabla9[],8,0)</f>
        <v>#N/A</v>
      </c>
      <c r="E1543" t="s">
        <v>198</v>
      </c>
      <c r="F1543" t="e">
        <f>VLOOKUP(Tabla10[[#This Row],[Columna1]],Tabla9[],33,3)</f>
        <v>#REF!</v>
      </c>
      <c r="G1543" t="e">
        <f>VLOOKUP(Tabla10[[#This Row],[Columna1]],Tabla9[],3,0)</f>
        <v>#N/A</v>
      </c>
      <c r="H1543" t="s">
        <v>244</v>
      </c>
    </row>
    <row r="1544" spans="1:8" hidden="1" x14ac:dyDescent="0.25">
      <c r="A1544" t="s">
        <v>1478</v>
      </c>
      <c r="B1544" t="e">
        <f>VLOOKUP(Tabla10[[#This Row],[Columna1]],Tabla9[],1,0)</f>
        <v>#N/A</v>
      </c>
      <c r="C1544" t="s">
        <v>188</v>
      </c>
      <c r="D1544" t="e">
        <f>VLOOKUP(Tabla10[[#This Row],[Columna1]],Tabla9[],8,0)</f>
        <v>#N/A</v>
      </c>
      <c r="E1544" t="s">
        <v>210</v>
      </c>
      <c r="F1544" t="e">
        <f>VLOOKUP(Tabla10[[#This Row],[Columna1]],Tabla9[],33,3)</f>
        <v>#REF!</v>
      </c>
      <c r="G1544" t="e">
        <f>VLOOKUP(Tabla10[[#This Row],[Columna1]],Tabla9[],3,0)</f>
        <v>#N/A</v>
      </c>
      <c r="H1544" t="s">
        <v>36</v>
      </c>
    </row>
    <row r="1545" spans="1:8" hidden="1" x14ac:dyDescent="0.25">
      <c r="A1545" t="s">
        <v>1479</v>
      </c>
      <c r="B1545" t="e">
        <f>VLOOKUP(Tabla10[[#This Row],[Columna1]],Tabla9[],1,0)</f>
        <v>#N/A</v>
      </c>
      <c r="C1545" t="s">
        <v>188</v>
      </c>
      <c r="D1545" t="e">
        <f>VLOOKUP(Tabla10[[#This Row],[Columna1]],Tabla9[],8,0)</f>
        <v>#N/A</v>
      </c>
      <c r="E1545" t="s">
        <v>218</v>
      </c>
      <c r="F1545" t="e">
        <f>VLOOKUP(Tabla10[[#This Row],[Columna1]],Tabla9[],33,3)</f>
        <v>#REF!</v>
      </c>
      <c r="G1545" t="e">
        <f>VLOOKUP(Tabla10[[#This Row],[Columna1]],Tabla9[],3,0)</f>
        <v>#N/A</v>
      </c>
      <c r="H1545" t="s">
        <v>193</v>
      </c>
    </row>
    <row r="1546" spans="1:8" hidden="1" x14ac:dyDescent="0.25">
      <c r="A1546" t="s">
        <v>4221</v>
      </c>
      <c r="B1546" t="e">
        <f>VLOOKUP(Tabla10[[#This Row],[Columna1]],Tabla9[],1,0)</f>
        <v>#N/A</v>
      </c>
      <c r="C1546" t="s">
        <v>188</v>
      </c>
      <c r="D1546" t="e">
        <f>VLOOKUP(Tabla10[[#This Row],[Columna1]],Tabla9[],8,0)</f>
        <v>#N/A</v>
      </c>
      <c r="E1546" t="s">
        <v>192</v>
      </c>
      <c r="F1546" t="e">
        <f>VLOOKUP(Tabla10[[#This Row],[Columna1]],Tabla9[],33,3)</f>
        <v>#REF!</v>
      </c>
      <c r="G1546" t="e">
        <f>VLOOKUP(Tabla10[[#This Row],[Columna1]],Tabla9[],3,0)</f>
        <v>#N/A</v>
      </c>
      <c r="H1546" t="s">
        <v>193</v>
      </c>
    </row>
    <row r="1547" spans="1:8" hidden="1" x14ac:dyDescent="0.25">
      <c r="A1547" t="s">
        <v>4398</v>
      </c>
      <c r="B1547" t="e">
        <f>VLOOKUP(Tabla10[[#This Row],[Columna1]],Tabla9[],1,0)</f>
        <v>#N/A</v>
      </c>
      <c r="C1547" t="s">
        <v>188</v>
      </c>
      <c r="D1547" t="e">
        <f>VLOOKUP(Tabla10[[#This Row],[Columna1]],Tabla9[],8,0)</f>
        <v>#N/A</v>
      </c>
      <c r="E1547" t="s">
        <v>214</v>
      </c>
      <c r="F1547" t="e">
        <f>VLOOKUP(Tabla10[[#This Row],[Columna1]],Tabla9[],33,3)</f>
        <v>#REF!</v>
      </c>
      <c r="G1547" t="e">
        <f>VLOOKUP(Tabla10[[#This Row],[Columna1]],Tabla9[],3,0)</f>
        <v>#N/A</v>
      </c>
      <c r="H1547" t="s">
        <v>193</v>
      </c>
    </row>
    <row r="1548" spans="1:8" hidden="1" x14ac:dyDescent="0.25">
      <c r="A1548" t="s">
        <v>1480</v>
      </c>
      <c r="B1548" t="e">
        <f>VLOOKUP(Tabla10[[#This Row],[Columna1]],Tabla9[],1,0)</f>
        <v>#N/A</v>
      </c>
      <c r="C1548" t="s">
        <v>188</v>
      </c>
      <c r="D1548" t="e">
        <f>VLOOKUP(Tabla10[[#This Row],[Columna1]],Tabla9[],8,0)</f>
        <v>#N/A</v>
      </c>
      <c r="E1548" t="s">
        <v>196</v>
      </c>
      <c r="F1548" t="e">
        <f>VLOOKUP(Tabla10[[#This Row],[Columna1]],Tabla9[],33,3)</f>
        <v>#REF!</v>
      </c>
      <c r="G1548" t="e">
        <f>VLOOKUP(Tabla10[[#This Row],[Columna1]],Tabla9[],3,0)</f>
        <v>#N/A</v>
      </c>
      <c r="H1548" t="s">
        <v>193</v>
      </c>
    </row>
    <row r="1549" spans="1:8" hidden="1" x14ac:dyDescent="0.25">
      <c r="A1549" t="s">
        <v>1481</v>
      </c>
      <c r="B1549" t="e">
        <f>VLOOKUP(Tabla10[[#This Row],[Columna1]],Tabla9[],1,0)</f>
        <v>#N/A</v>
      </c>
      <c r="C1549" t="s">
        <v>188</v>
      </c>
      <c r="D1549" t="e">
        <f>VLOOKUP(Tabla10[[#This Row],[Columna1]],Tabla9[],8,0)</f>
        <v>#N/A</v>
      </c>
      <c r="E1549" t="s">
        <v>190</v>
      </c>
      <c r="F1549" t="e">
        <f>VLOOKUP(Tabla10[[#This Row],[Columna1]],Tabla9[],33,3)</f>
        <v>#REF!</v>
      </c>
      <c r="G1549" t="e">
        <f>VLOOKUP(Tabla10[[#This Row],[Columna1]],Tabla9[],3,0)</f>
        <v>#N/A</v>
      </c>
      <c r="H1549" t="s">
        <v>216</v>
      </c>
    </row>
    <row r="1550" spans="1:8" hidden="1" x14ac:dyDescent="0.25">
      <c r="A1550" t="s">
        <v>1482</v>
      </c>
      <c r="B1550" t="e">
        <f>VLOOKUP(Tabla10[[#This Row],[Columna1]],Tabla9[],1,0)</f>
        <v>#N/A</v>
      </c>
      <c r="C1550" t="s">
        <v>188</v>
      </c>
      <c r="D1550" t="e">
        <f>VLOOKUP(Tabla10[[#This Row],[Columna1]],Tabla9[],8,0)</f>
        <v>#N/A</v>
      </c>
      <c r="E1550" t="s">
        <v>190</v>
      </c>
      <c r="F1550" t="e">
        <f>VLOOKUP(Tabla10[[#This Row],[Columna1]],Tabla9[],33,3)</f>
        <v>#REF!</v>
      </c>
      <c r="G1550" t="e">
        <f>VLOOKUP(Tabla10[[#This Row],[Columna1]],Tabla9[],3,0)</f>
        <v>#N/A</v>
      </c>
      <c r="H1550" t="s">
        <v>191</v>
      </c>
    </row>
    <row r="1551" spans="1:8" hidden="1" x14ac:dyDescent="0.25">
      <c r="A1551" t="s">
        <v>1483</v>
      </c>
      <c r="B1551" t="e">
        <f>VLOOKUP(Tabla10[[#This Row],[Columna1]],Tabla9[],1,0)</f>
        <v>#N/A</v>
      </c>
      <c r="C1551" t="s">
        <v>188</v>
      </c>
      <c r="D1551" t="e">
        <f>VLOOKUP(Tabla10[[#This Row],[Columna1]],Tabla9[],8,0)</f>
        <v>#N/A</v>
      </c>
      <c r="E1551" t="s">
        <v>202</v>
      </c>
      <c r="F1551" t="e">
        <f>VLOOKUP(Tabla10[[#This Row],[Columna1]],Tabla9[],33,3)</f>
        <v>#REF!</v>
      </c>
      <c r="G1551" t="e">
        <f>VLOOKUP(Tabla10[[#This Row],[Columna1]],Tabla9[],3,0)</f>
        <v>#N/A</v>
      </c>
      <c r="H1551" t="s">
        <v>193</v>
      </c>
    </row>
    <row r="1552" spans="1:8" hidden="1" x14ac:dyDescent="0.25">
      <c r="A1552" t="s">
        <v>1484</v>
      </c>
      <c r="B1552" t="e">
        <f>VLOOKUP(Tabla10[[#This Row],[Columna1]],Tabla9[],1,0)</f>
        <v>#N/A</v>
      </c>
      <c r="C1552" t="s">
        <v>188</v>
      </c>
      <c r="D1552" t="e">
        <f>VLOOKUP(Tabla10[[#This Row],[Columna1]],Tabla9[],8,0)</f>
        <v>#N/A</v>
      </c>
      <c r="E1552" t="s">
        <v>214</v>
      </c>
      <c r="F1552" t="e">
        <f>VLOOKUP(Tabla10[[#This Row],[Columna1]],Tabla9[],33,3)</f>
        <v>#REF!</v>
      </c>
      <c r="G1552" t="e">
        <f>VLOOKUP(Tabla10[[#This Row],[Columna1]],Tabla9[],3,0)</f>
        <v>#N/A</v>
      </c>
      <c r="H1552" t="s">
        <v>193</v>
      </c>
    </row>
    <row r="1553" spans="1:8" hidden="1" x14ac:dyDescent="0.25">
      <c r="A1553" t="s">
        <v>1485</v>
      </c>
      <c r="B1553" t="e">
        <f>VLOOKUP(Tabla10[[#This Row],[Columna1]],Tabla9[],1,0)</f>
        <v>#N/A</v>
      </c>
      <c r="C1553" t="s">
        <v>188</v>
      </c>
      <c r="D1553" t="e">
        <f>VLOOKUP(Tabla10[[#This Row],[Columna1]],Tabla9[],8,0)</f>
        <v>#N/A</v>
      </c>
      <c r="E1553" t="s">
        <v>195</v>
      </c>
      <c r="F1553" t="e">
        <f>VLOOKUP(Tabla10[[#This Row],[Columna1]],Tabla9[],33,3)</f>
        <v>#REF!</v>
      </c>
      <c r="G1553" t="e">
        <f>VLOOKUP(Tabla10[[#This Row],[Columna1]],Tabla9[],3,0)</f>
        <v>#N/A</v>
      </c>
      <c r="H1553" t="s">
        <v>41</v>
      </c>
    </row>
    <row r="1554" spans="1:8" hidden="1" x14ac:dyDescent="0.25">
      <c r="A1554" t="s">
        <v>4242</v>
      </c>
      <c r="B1554" t="e">
        <f>VLOOKUP(Tabla10[[#This Row],[Columna1]],Tabla9[],1,0)</f>
        <v>#N/A</v>
      </c>
      <c r="C1554" t="s">
        <v>188</v>
      </c>
      <c r="D1554" t="e">
        <f>VLOOKUP(Tabla10[[#This Row],[Columna1]],Tabla9[],8,0)</f>
        <v>#N/A</v>
      </c>
      <c r="E1554" t="s">
        <v>198</v>
      </c>
      <c r="F1554" t="e">
        <f>VLOOKUP(Tabla10[[#This Row],[Columna1]],Tabla9[],33,3)</f>
        <v>#REF!</v>
      </c>
      <c r="G1554" t="e">
        <f>VLOOKUP(Tabla10[[#This Row],[Columna1]],Tabla9[],3,0)</f>
        <v>#N/A</v>
      </c>
      <c r="H1554" t="s">
        <v>201</v>
      </c>
    </row>
    <row r="1555" spans="1:8" hidden="1" x14ac:dyDescent="0.25">
      <c r="A1555" t="s">
        <v>1486</v>
      </c>
      <c r="B1555" t="e">
        <f>VLOOKUP(Tabla10[[#This Row],[Columna1]],Tabla9[],1,0)</f>
        <v>#N/A</v>
      </c>
      <c r="C1555" t="s">
        <v>188</v>
      </c>
      <c r="D1555" t="e">
        <f>VLOOKUP(Tabla10[[#This Row],[Columna1]],Tabla9[],8,0)</f>
        <v>#N/A</v>
      </c>
      <c r="E1555" t="s">
        <v>198</v>
      </c>
      <c r="F1555" t="e">
        <f>VLOOKUP(Tabla10[[#This Row],[Columna1]],Tabla9[],33,3)</f>
        <v>#REF!</v>
      </c>
      <c r="G1555" t="e">
        <f>VLOOKUP(Tabla10[[#This Row],[Columna1]],Tabla9[],3,0)</f>
        <v>#N/A</v>
      </c>
      <c r="H1555" t="s">
        <v>193</v>
      </c>
    </row>
    <row r="1556" spans="1:8" hidden="1" x14ac:dyDescent="0.25">
      <c r="A1556" t="s">
        <v>1487</v>
      </c>
      <c r="B1556" t="e">
        <f>VLOOKUP(Tabla10[[#This Row],[Columna1]],Tabla9[],1,0)</f>
        <v>#N/A</v>
      </c>
      <c r="C1556" t="s">
        <v>188</v>
      </c>
      <c r="D1556" t="e">
        <f>VLOOKUP(Tabla10[[#This Row],[Columna1]],Tabla9[],8,0)</f>
        <v>#N/A</v>
      </c>
      <c r="E1556" t="s">
        <v>198</v>
      </c>
      <c r="F1556" t="e">
        <f>VLOOKUP(Tabla10[[#This Row],[Columna1]],Tabla9[],33,3)</f>
        <v>#REF!</v>
      </c>
      <c r="G1556" t="e">
        <f>VLOOKUP(Tabla10[[#This Row],[Columna1]],Tabla9[],3,0)</f>
        <v>#N/A</v>
      </c>
      <c r="H1556" t="s">
        <v>193</v>
      </c>
    </row>
    <row r="1557" spans="1:8" hidden="1" x14ac:dyDescent="0.25">
      <c r="A1557" t="s">
        <v>1488</v>
      </c>
      <c r="B1557" t="e">
        <f>VLOOKUP(Tabla10[[#This Row],[Columna1]],Tabla9[],1,0)</f>
        <v>#N/A</v>
      </c>
      <c r="C1557" t="s">
        <v>188</v>
      </c>
      <c r="D1557" t="e">
        <f>VLOOKUP(Tabla10[[#This Row],[Columna1]],Tabla9[],8,0)</f>
        <v>#N/A</v>
      </c>
      <c r="E1557" t="s">
        <v>198</v>
      </c>
      <c r="F1557" t="e">
        <f>VLOOKUP(Tabla10[[#This Row],[Columna1]],Tabla9[],33,3)</f>
        <v>#REF!</v>
      </c>
      <c r="G1557" t="e">
        <f>VLOOKUP(Tabla10[[#This Row],[Columna1]],Tabla9[],3,0)</f>
        <v>#N/A</v>
      </c>
      <c r="H1557" t="s">
        <v>193</v>
      </c>
    </row>
    <row r="1558" spans="1:8" hidden="1" x14ac:dyDescent="0.25">
      <c r="A1558" t="s">
        <v>1489</v>
      </c>
      <c r="B1558" t="e">
        <f>VLOOKUP(Tabla10[[#This Row],[Columna1]],Tabla9[],1,0)</f>
        <v>#N/A</v>
      </c>
      <c r="C1558" t="s">
        <v>188</v>
      </c>
      <c r="D1558" t="e">
        <f>VLOOKUP(Tabla10[[#This Row],[Columna1]],Tabla9[],8,0)</f>
        <v>#N/A</v>
      </c>
      <c r="E1558" t="s">
        <v>200</v>
      </c>
      <c r="F1558" t="e">
        <f>VLOOKUP(Tabla10[[#This Row],[Columna1]],Tabla9[],33,3)</f>
        <v>#REF!</v>
      </c>
      <c r="G1558" t="e">
        <f>VLOOKUP(Tabla10[[#This Row],[Columna1]],Tabla9[],3,0)</f>
        <v>#N/A</v>
      </c>
      <c r="H1558" t="s">
        <v>217</v>
      </c>
    </row>
    <row r="1559" spans="1:8" hidden="1" x14ac:dyDescent="0.25">
      <c r="A1559" t="s">
        <v>4078</v>
      </c>
      <c r="B1559" t="e">
        <f>VLOOKUP(Tabla10[[#This Row],[Columna1]],Tabla9[],1,0)</f>
        <v>#N/A</v>
      </c>
      <c r="C1559" t="s">
        <v>188</v>
      </c>
      <c r="D1559" t="e">
        <f>VLOOKUP(Tabla10[[#This Row],[Columna1]],Tabla9[],8,0)</f>
        <v>#N/A</v>
      </c>
      <c r="E1559" t="s">
        <v>190</v>
      </c>
      <c r="F1559" t="e">
        <f>VLOOKUP(Tabla10[[#This Row],[Columna1]],Tabla9[],33,3)</f>
        <v>#REF!</v>
      </c>
      <c r="G1559" t="e">
        <f>VLOOKUP(Tabla10[[#This Row],[Columna1]],Tabla9[],3,0)</f>
        <v>#N/A</v>
      </c>
      <c r="H1559" t="s">
        <v>216</v>
      </c>
    </row>
    <row r="1560" spans="1:8" hidden="1" x14ac:dyDescent="0.25">
      <c r="A1560" t="s">
        <v>1490</v>
      </c>
      <c r="B1560" t="e">
        <f>VLOOKUP(Tabla10[[#This Row],[Columna1]],Tabla9[],1,0)</f>
        <v>#N/A</v>
      </c>
      <c r="C1560" t="s">
        <v>188</v>
      </c>
      <c r="D1560" t="e">
        <f>VLOOKUP(Tabla10[[#This Row],[Columna1]],Tabla9[],8,0)</f>
        <v>#N/A</v>
      </c>
      <c r="E1560" t="s">
        <v>202</v>
      </c>
      <c r="F1560" t="e">
        <f>VLOOKUP(Tabla10[[#This Row],[Columna1]],Tabla9[],33,3)</f>
        <v>#REF!</v>
      </c>
      <c r="G1560" t="e">
        <f>VLOOKUP(Tabla10[[#This Row],[Columna1]],Tabla9[],3,0)</f>
        <v>#N/A</v>
      </c>
      <c r="H1560" t="s">
        <v>201</v>
      </c>
    </row>
    <row r="1561" spans="1:8" hidden="1" x14ac:dyDescent="0.25">
      <c r="A1561" t="s">
        <v>1491</v>
      </c>
      <c r="B1561" t="e">
        <f>VLOOKUP(Tabla10[[#This Row],[Columna1]],Tabla9[],1,0)</f>
        <v>#N/A</v>
      </c>
      <c r="C1561" t="s">
        <v>188</v>
      </c>
      <c r="D1561" t="e">
        <f>VLOOKUP(Tabla10[[#This Row],[Columna1]],Tabla9[],8,0)</f>
        <v>#N/A</v>
      </c>
      <c r="E1561" t="s">
        <v>202</v>
      </c>
      <c r="F1561" t="e">
        <f>VLOOKUP(Tabla10[[#This Row],[Columna1]],Tabla9[],33,3)</f>
        <v>#REF!</v>
      </c>
      <c r="G1561" t="e">
        <f>VLOOKUP(Tabla10[[#This Row],[Columna1]],Tabla9[],3,0)</f>
        <v>#N/A</v>
      </c>
      <c r="H1561" t="s">
        <v>193</v>
      </c>
    </row>
    <row r="1562" spans="1:8" hidden="1" x14ac:dyDescent="0.25">
      <c r="A1562" t="s">
        <v>4193</v>
      </c>
      <c r="B1562" t="e">
        <f>VLOOKUP(Tabla10[[#This Row],[Columna1]],Tabla9[],1,0)</f>
        <v>#N/A</v>
      </c>
      <c r="C1562" t="s">
        <v>188</v>
      </c>
      <c r="D1562" t="e">
        <f>VLOOKUP(Tabla10[[#This Row],[Columna1]],Tabla9[],8,0)</f>
        <v>#N/A</v>
      </c>
      <c r="E1562" t="s">
        <v>192</v>
      </c>
      <c r="F1562" t="e">
        <f>VLOOKUP(Tabla10[[#This Row],[Columna1]],Tabla9[],33,3)</f>
        <v>#REF!</v>
      </c>
      <c r="G1562" t="e">
        <f>VLOOKUP(Tabla10[[#This Row],[Columna1]],Tabla9[],3,0)</f>
        <v>#N/A</v>
      </c>
      <c r="H1562" t="s">
        <v>201</v>
      </c>
    </row>
    <row r="1563" spans="1:8" hidden="1" x14ac:dyDescent="0.25">
      <c r="A1563" t="s">
        <v>4172</v>
      </c>
      <c r="B1563" t="e">
        <f>VLOOKUP(Tabla10[[#This Row],[Columna1]],Tabla9[],1,0)</f>
        <v>#N/A</v>
      </c>
      <c r="C1563" t="s">
        <v>188</v>
      </c>
      <c r="D1563" t="e">
        <f>VLOOKUP(Tabla10[[#This Row],[Columna1]],Tabla9[],8,0)</f>
        <v>#N/A</v>
      </c>
      <c r="E1563" t="s">
        <v>205</v>
      </c>
      <c r="F1563" t="e">
        <f>VLOOKUP(Tabla10[[#This Row],[Columna1]],Tabla9[],33,3)</f>
        <v>#REF!</v>
      </c>
      <c r="G1563" t="e">
        <f>VLOOKUP(Tabla10[[#This Row],[Columna1]],Tabla9[],3,0)</f>
        <v>#N/A</v>
      </c>
      <c r="H1563" t="s">
        <v>201</v>
      </c>
    </row>
    <row r="1564" spans="1:8" hidden="1" x14ac:dyDescent="0.25">
      <c r="A1564" t="s">
        <v>1492</v>
      </c>
      <c r="B1564" t="e">
        <f>VLOOKUP(Tabla10[[#This Row],[Columna1]],Tabla9[],1,0)</f>
        <v>#N/A</v>
      </c>
      <c r="C1564" t="s">
        <v>188</v>
      </c>
      <c r="D1564" t="e">
        <f>VLOOKUP(Tabla10[[#This Row],[Columna1]],Tabla9[],8,0)</f>
        <v>#N/A</v>
      </c>
      <c r="E1564" t="s">
        <v>224</v>
      </c>
      <c r="F1564" t="e">
        <f>VLOOKUP(Tabla10[[#This Row],[Columna1]],Tabla9[],33,3)</f>
        <v>#REF!</v>
      </c>
      <c r="G1564" t="e">
        <f>VLOOKUP(Tabla10[[#This Row],[Columna1]],Tabla9[],3,0)</f>
        <v>#N/A</v>
      </c>
      <c r="H1564" t="s">
        <v>41</v>
      </c>
    </row>
    <row r="1565" spans="1:8" hidden="1" x14ac:dyDescent="0.25">
      <c r="A1565" t="s">
        <v>1493</v>
      </c>
      <c r="B1565" t="e">
        <f>VLOOKUP(Tabla10[[#This Row],[Columna1]],Tabla9[],1,0)</f>
        <v>#N/A</v>
      </c>
      <c r="C1565" t="s">
        <v>188</v>
      </c>
      <c r="D1565" t="e">
        <f>VLOOKUP(Tabla10[[#This Row],[Columna1]],Tabla9[],8,0)</f>
        <v>#N/A</v>
      </c>
      <c r="E1565" t="s">
        <v>238</v>
      </c>
      <c r="F1565" t="e">
        <f>VLOOKUP(Tabla10[[#This Row],[Columna1]],Tabla9[],33,3)</f>
        <v>#REF!</v>
      </c>
      <c r="G1565" t="e">
        <f>VLOOKUP(Tabla10[[#This Row],[Columna1]],Tabla9[],3,0)</f>
        <v>#N/A</v>
      </c>
      <c r="H1565" t="s">
        <v>42</v>
      </c>
    </row>
    <row r="1566" spans="1:8" hidden="1" x14ac:dyDescent="0.25">
      <c r="A1566" t="s">
        <v>1494</v>
      </c>
      <c r="B1566" t="e">
        <f>VLOOKUP(Tabla10[[#This Row],[Columna1]],Tabla9[],1,0)</f>
        <v>#N/A</v>
      </c>
      <c r="C1566" t="s">
        <v>188</v>
      </c>
      <c r="D1566" t="e">
        <f>VLOOKUP(Tabla10[[#This Row],[Columna1]],Tabla9[],8,0)</f>
        <v>#N/A</v>
      </c>
      <c r="E1566" t="s">
        <v>202</v>
      </c>
      <c r="F1566" t="e">
        <f>VLOOKUP(Tabla10[[#This Row],[Columna1]],Tabla9[],33,3)</f>
        <v>#REF!</v>
      </c>
      <c r="G1566" t="e">
        <f>VLOOKUP(Tabla10[[#This Row],[Columna1]],Tabla9[],3,0)</f>
        <v>#N/A</v>
      </c>
      <c r="H1566" t="s">
        <v>193</v>
      </c>
    </row>
    <row r="1567" spans="1:8" hidden="1" x14ac:dyDescent="0.25">
      <c r="A1567" t="s">
        <v>1495</v>
      </c>
      <c r="B1567" t="e">
        <f>VLOOKUP(Tabla10[[#This Row],[Columna1]],Tabla9[],1,0)</f>
        <v>#N/A</v>
      </c>
      <c r="C1567" t="s">
        <v>188</v>
      </c>
      <c r="D1567" t="e">
        <f>VLOOKUP(Tabla10[[#This Row],[Columna1]],Tabla9[],8,0)</f>
        <v>#N/A</v>
      </c>
      <c r="E1567" t="s">
        <v>196</v>
      </c>
      <c r="F1567" t="e">
        <f>VLOOKUP(Tabla10[[#This Row],[Columna1]],Tabla9[],33,3)</f>
        <v>#REF!</v>
      </c>
      <c r="G1567" t="e">
        <f>VLOOKUP(Tabla10[[#This Row],[Columna1]],Tabla9[],3,0)</f>
        <v>#N/A</v>
      </c>
      <c r="H1567" t="s">
        <v>193</v>
      </c>
    </row>
    <row r="1568" spans="1:8" hidden="1" x14ac:dyDescent="0.25">
      <c r="A1568" t="s">
        <v>1496</v>
      </c>
      <c r="B1568" t="e">
        <f>VLOOKUP(Tabla10[[#This Row],[Columna1]],Tabla9[],1,0)</f>
        <v>#N/A</v>
      </c>
      <c r="C1568" t="s">
        <v>188</v>
      </c>
      <c r="D1568" t="e">
        <f>VLOOKUP(Tabla10[[#This Row],[Columna1]],Tabla9[],8,0)</f>
        <v>#N/A</v>
      </c>
      <c r="E1568" t="s">
        <v>200</v>
      </c>
      <c r="F1568" t="e">
        <f>VLOOKUP(Tabla10[[#This Row],[Columna1]],Tabla9[],33,3)</f>
        <v>#REF!</v>
      </c>
      <c r="G1568" t="e">
        <f>VLOOKUP(Tabla10[[#This Row],[Columna1]],Tabla9[],3,0)</f>
        <v>#N/A</v>
      </c>
      <c r="H1568" t="s">
        <v>201</v>
      </c>
    </row>
    <row r="1569" spans="1:8" hidden="1" x14ac:dyDescent="0.25">
      <c r="A1569" t="s">
        <v>4074</v>
      </c>
      <c r="B1569" t="e">
        <f>VLOOKUP(Tabla10[[#This Row],[Columna1]],Tabla9[],1,0)</f>
        <v>#N/A</v>
      </c>
      <c r="C1569" t="s">
        <v>188</v>
      </c>
      <c r="D1569" t="e">
        <f>VLOOKUP(Tabla10[[#This Row],[Columna1]],Tabla9[],8,0)</f>
        <v>#N/A</v>
      </c>
      <c r="E1569" t="s">
        <v>190</v>
      </c>
      <c r="F1569" t="e">
        <f>VLOOKUP(Tabla10[[#This Row],[Columna1]],Tabla9[],33,3)</f>
        <v>#REF!</v>
      </c>
      <c r="G1569" t="e">
        <f>VLOOKUP(Tabla10[[#This Row],[Columna1]],Tabla9[],3,0)</f>
        <v>#N/A</v>
      </c>
      <c r="H1569" t="s">
        <v>216</v>
      </c>
    </row>
    <row r="1570" spans="1:8" hidden="1" x14ac:dyDescent="0.25">
      <c r="A1570" t="s">
        <v>1497</v>
      </c>
      <c r="B1570" t="e">
        <f>VLOOKUP(Tabla10[[#This Row],[Columna1]],Tabla9[],1,0)</f>
        <v>#N/A</v>
      </c>
      <c r="C1570" t="s">
        <v>188</v>
      </c>
      <c r="D1570" t="e">
        <f>VLOOKUP(Tabla10[[#This Row],[Columna1]],Tabla9[],8,0)</f>
        <v>#N/A</v>
      </c>
      <c r="E1570" t="s">
        <v>202</v>
      </c>
      <c r="F1570" t="e">
        <f>VLOOKUP(Tabla10[[#This Row],[Columna1]],Tabla9[],33,3)</f>
        <v>#REF!</v>
      </c>
      <c r="G1570" t="e">
        <f>VLOOKUP(Tabla10[[#This Row],[Columna1]],Tabla9[],3,0)</f>
        <v>#N/A</v>
      </c>
      <c r="H1570" t="s">
        <v>193</v>
      </c>
    </row>
    <row r="1571" spans="1:8" hidden="1" x14ac:dyDescent="0.25">
      <c r="A1571" t="s">
        <v>1498</v>
      </c>
      <c r="B1571" t="e">
        <f>VLOOKUP(Tabla10[[#This Row],[Columna1]],Tabla9[],1,0)</f>
        <v>#N/A</v>
      </c>
      <c r="C1571" t="s">
        <v>188</v>
      </c>
      <c r="D1571" t="e">
        <f>VLOOKUP(Tabla10[[#This Row],[Columna1]],Tabla9[],8,0)</f>
        <v>#N/A</v>
      </c>
      <c r="E1571" t="s">
        <v>225</v>
      </c>
      <c r="F1571" t="e">
        <f>VLOOKUP(Tabla10[[#This Row],[Columna1]],Tabla9[],33,3)</f>
        <v>#REF!</v>
      </c>
      <c r="G1571" t="e">
        <f>VLOOKUP(Tabla10[[#This Row],[Columna1]],Tabla9[],3,0)</f>
        <v>#N/A</v>
      </c>
      <c r="H1571" t="s">
        <v>36</v>
      </c>
    </row>
    <row r="1572" spans="1:8" hidden="1" x14ac:dyDescent="0.25">
      <c r="A1572" t="s">
        <v>1499</v>
      </c>
      <c r="B1572" t="e">
        <f>VLOOKUP(Tabla10[[#This Row],[Columna1]],Tabla9[],1,0)</f>
        <v>#N/A</v>
      </c>
      <c r="C1572" t="s">
        <v>188</v>
      </c>
      <c r="D1572" t="e">
        <f>VLOOKUP(Tabla10[[#This Row],[Columna1]],Tabla9[],8,0)</f>
        <v>#N/A</v>
      </c>
      <c r="E1572" t="s">
        <v>196</v>
      </c>
      <c r="F1572" t="e">
        <f>VLOOKUP(Tabla10[[#This Row],[Columna1]],Tabla9[],33,3)</f>
        <v>#REF!</v>
      </c>
      <c r="G1572" t="e">
        <f>VLOOKUP(Tabla10[[#This Row],[Columna1]],Tabla9[],3,0)</f>
        <v>#N/A</v>
      </c>
      <c r="H1572" t="s">
        <v>193</v>
      </c>
    </row>
    <row r="1573" spans="1:8" hidden="1" x14ac:dyDescent="0.25">
      <c r="A1573" t="s">
        <v>1500</v>
      </c>
      <c r="B1573" t="e">
        <f>VLOOKUP(Tabla10[[#This Row],[Columna1]],Tabla9[],1,0)</f>
        <v>#N/A</v>
      </c>
      <c r="C1573" t="s">
        <v>188</v>
      </c>
      <c r="D1573" t="e">
        <f>VLOOKUP(Tabla10[[#This Row],[Columna1]],Tabla9[],8,0)</f>
        <v>#N/A</v>
      </c>
      <c r="E1573" t="s">
        <v>211</v>
      </c>
      <c r="F1573" t="e">
        <f>VLOOKUP(Tabla10[[#This Row],[Columna1]],Tabla9[],33,3)</f>
        <v>#REF!</v>
      </c>
      <c r="G1573" t="e">
        <f>VLOOKUP(Tabla10[[#This Row],[Columna1]],Tabla9[],3,0)</f>
        <v>#N/A</v>
      </c>
      <c r="H1573" t="s">
        <v>36</v>
      </c>
    </row>
    <row r="1574" spans="1:8" hidden="1" x14ac:dyDescent="0.25">
      <c r="A1574" t="s">
        <v>1501</v>
      </c>
      <c r="B1574" t="e">
        <f>VLOOKUP(Tabla10[[#This Row],[Columna1]],Tabla9[],1,0)</f>
        <v>#N/A</v>
      </c>
      <c r="C1574" t="s">
        <v>188</v>
      </c>
      <c r="D1574" t="e">
        <f>VLOOKUP(Tabla10[[#This Row],[Columna1]],Tabla9[],8,0)</f>
        <v>#N/A</v>
      </c>
      <c r="E1574" t="s">
        <v>206</v>
      </c>
      <c r="F1574" t="e">
        <f>VLOOKUP(Tabla10[[#This Row],[Columna1]],Tabla9[],33,3)</f>
        <v>#REF!</v>
      </c>
      <c r="G1574" t="e">
        <f>VLOOKUP(Tabla10[[#This Row],[Columna1]],Tabla9[],3,0)</f>
        <v>#N/A</v>
      </c>
      <c r="H1574" t="s">
        <v>193</v>
      </c>
    </row>
    <row r="1575" spans="1:8" hidden="1" x14ac:dyDescent="0.25">
      <c r="A1575" t="s">
        <v>1502</v>
      </c>
      <c r="B1575" t="e">
        <f>VLOOKUP(Tabla10[[#This Row],[Columna1]],Tabla9[],1,0)</f>
        <v>#N/A</v>
      </c>
      <c r="C1575" t="s">
        <v>188</v>
      </c>
      <c r="D1575" t="e">
        <f>VLOOKUP(Tabla10[[#This Row],[Columna1]],Tabla9[],8,0)</f>
        <v>#N/A</v>
      </c>
      <c r="E1575" t="s">
        <v>206</v>
      </c>
      <c r="F1575" t="e">
        <f>VLOOKUP(Tabla10[[#This Row],[Columna1]],Tabla9[],33,3)</f>
        <v>#REF!</v>
      </c>
      <c r="G1575" t="e">
        <f>VLOOKUP(Tabla10[[#This Row],[Columna1]],Tabla9[],3,0)</f>
        <v>#N/A</v>
      </c>
      <c r="H1575" t="s">
        <v>193</v>
      </c>
    </row>
    <row r="1576" spans="1:8" hidden="1" x14ac:dyDescent="0.25">
      <c r="A1576" t="s">
        <v>1503</v>
      </c>
      <c r="B1576" t="e">
        <f>VLOOKUP(Tabla10[[#This Row],[Columna1]],Tabla9[],1,0)</f>
        <v>#N/A</v>
      </c>
      <c r="C1576" t="s">
        <v>188</v>
      </c>
      <c r="D1576" t="e">
        <f>VLOOKUP(Tabla10[[#This Row],[Columna1]],Tabla9[],8,0)</f>
        <v>#N/A</v>
      </c>
      <c r="E1576" t="s">
        <v>190</v>
      </c>
      <c r="F1576" t="e">
        <f>VLOOKUP(Tabla10[[#This Row],[Columna1]],Tabla9[],33,3)</f>
        <v>#REF!</v>
      </c>
      <c r="G1576" t="e">
        <f>VLOOKUP(Tabla10[[#This Row],[Columna1]],Tabla9[],3,0)</f>
        <v>#N/A</v>
      </c>
      <c r="H1576" t="s">
        <v>191</v>
      </c>
    </row>
    <row r="1577" spans="1:8" hidden="1" x14ac:dyDescent="0.25">
      <c r="A1577" t="s">
        <v>4088</v>
      </c>
      <c r="B1577" t="e">
        <f>VLOOKUP(Tabla10[[#This Row],[Columna1]],Tabla9[],1,0)</f>
        <v>#N/A</v>
      </c>
      <c r="C1577" t="s">
        <v>188</v>
      </c>
      <c r="D1577" t="e">
        <f>VLOOKUP(Tabla10[[#This Row],[Columna1]],Tabla9[],8,0)</f>
        <v>#N/A</v>
      </c>
      <c r="E1577" t="s">
        <v>190</v>
      </c>
      <c r="F1577" t="e">
        <f>VLOOKUP(Tabla10[[#This Row],[Columna1]],Tabla9[],33,3)</f>
        <v>#REF!</v>
      </c>
      <c r="G1577" t="e">
        <f>VLOOKUP(Tabla10[[#This Row],[Columna1]],Tabla9[],3,0)</f>
        <v>#N/A</v>
      </c>
      <c r="H1577" t="s">
        <v>216</v>
      </c>
    </row>
    <row r="1578" spans="1:8" hidden="1" x14ac:dyDescent="0.25">
      <c r="A1578" t="s">
        <v>1504</v>
      </c>
      <c r="B1578" t="e">
        <f>VLOOKUP(Tabla10[[#This Row],[Columna1]],Tabla9[],1,0)</f>
        <v>#N/A</v>
      </c>
      <c r="C1578" t="s">
        <v>188</v>
      </c>
      <c r="D1578" t="e">
        <f>VLOOKUP(Tabla10[[#This Row],[Columna1]],Tabla9[],8,0)</f>
        <v>#N/A</v>
      </c>
      <c r="E1578" t="s">
        <v>190</v>
      </c>
      <c r="F1578" t="e">
        <f>VLOOKUP(Tabla10[[#This Row],[Columna1]],Tabla9[],33,3)</f>
        <v>#REF!</v>
      </c>
      <c r="G1578" t="e">
        <f>VLOOKUP(Tabla10[[#This Row],[Columna1]],Tabla9[],3,0)</f>
        <v>#N/A</v>
      </c>
      <c r="H1578" t="s">
        <v>191</v>
      </c>
    </row>
    <row r="1579" spans="1:8" hidden="1" x14ac:dyDescent="0.25">
      <c r="A1579" t="s">
        <v>4287</v>
      </c>
      <c r="B1579" t="e">
        <f>VLOOKUP(Tabla10[[#This Row],[Columna1]],Tabla9[],1,0)</f>
        <v>#N/A</v>
      </c>
      <c r="C1579" t="s">
        <v>188</v>
      </c>
      <c r="D1579" t="e">
        <f>VLOOKUP(Tabla10[[#This Row],[Columna1]],Tabla9[],8,0)</f>
        <v>#N/A</v>
      </c>
      <c r="E1579" t="s">
        <v>209</v>
      </c>
      <c r="F1579" t="e">
        <f>VLOOKUP(Tabla10[[#This Row],[Columna1]],Tabla9[],33,3)</f>
        <v>#REF!</v>
      </c>
      <c r="G1579" t="e">
        <f>VLOOKUP(Tabla10[[#This Row],[Columna1]],Tabla9[],3,0)</f>
        <v>#N/A</v>
      </c>
      <c r="H1579" t="s">
        <v>36</v>
      </c>
    </row>
    <row r="1580" spans="1:8" hidden="1" x14ac:dyDescent="0.25">
      <c r="A1580" t="s">
        <v>1505</v>
      </c>
      <c r="B1580" t="e">
        <f>VLOOKUP(Tabla10[[#This Row],[Columna1]],Tabla9[],1,0)</f>
        <v>#N/A</v>
      </c>
      <c r="C1580" t="s">
        <v>188</v>
      </c>
      <c r="D1580" t="e">
        <f>VLOOKUP(Tabla10[[#This Row],[Columna1]],Tabla9[],8,0)</f>
        <v>#N/A</v>
      </c>
      <c r="E1580" t="s">
        <v>214</v>
      </c>
      <c r="F1580" t="e">
        <f>VLOOKUP(Tabla10[[#This Row],[Columna1]],Tabla9[],33,3)</f>
        <v>#REF!</v>
      </c>
      <c r="G1580" t="e">
        <f>VLOOKUP(Tabla10[[#This Row],[Columna1]],Tabla9[],3,0)</f>
        <v>#N/A</v>
      </c>
      <c r="H1580" t="s">
        <v>193</v>
      </c>
    </row>
    <row r="1581" spans="1:8" hidden="1" x14ac:dyDescent="0.25">
      <c r="A1581" t="s">
        <v>4127</v>
      </c>
      <c r="B1581" t="e">
        <f>VLOOKUP(Tabla10[[#This Row],[Columna1]],Tabla9[],1,0)</f>
        <v>#N/A</v>
      </c>
      <c r="C1581" t="s">
        <v>188</v>
      </c>
      <c r="D1581" t="e">
        <f>VLOOKUP(Tabla10[[#This Row],[Columna1]],Tabla9[],8,0)</f>
        <v>#N/A</v>
      </c>
      <c r="E1581" t="s">
        <v>203</v>
      </c>
      <c r="F1581" t="e">
        <f>VLOOKUP(Tabla10[[#This Row],[Columna1]],Tabla9[],33,3)</f>
        <v>#REF!</v>
      </c>
      <c r="G1581" t="e">
        <f>VLOOKUP(Tabla10[[#This Row],[Columna1]],Tabla9[],3,0)</f>
        <v>#N/A</v>
      </c>
      <c r="H1581" t="s">
        <v>201</v>
      </c>
    </row>
    <row r="1582" spans="1:8" hidden="1" x14ac:dyDescent="0.25">
      <c r="A1582" t="s">
        <v>1506</v>
      </c>
      <c r="B1582" t="e">
        <f>VLOOKUP(Tabla10[[#This Row],[Columna1]],Tabla9[],1,0)</f>
        <v>#N/A</v>
      </c>
      <c r="C1582" t="s">
        <v>188</v>
      </c>
      <c r="D1582" t="e">
        <f>VLOOKUP(Tabla10[[#This Row],[Columna1]],Tabla9[],8,0)</f>
        <v>#N/A</v>
      </c>
      <c r="E1582" t="s">
        <v>192</v>
      </c>
      <c r="F1582" t="e">
        <f>VLOOKUP(Tabla10[[#This Row],[Columna1]],Tabla9[],33,3)</f>
        <v>#REF!</v>
      </c>
      <c r="G1582" t="e">
        <f>VLOOKUP(Tabla10[[#This Row],[Columna1]],Tabla9[],3,0)</f>
        <v>#N/A</v>
      </c>
      <c r="H1582" t="s">
        <v>193</v>
      </c>
    </row>
    <row r="1583" spans="1:8" hidden="1" x14ac:dyDescent="0.25">
      <c r="A1583" t="s">
        <v>1507</v>
      </c>
      <c r="B1583" t="e">
        <f>VLOOKUP(Tabla10[[#This Row],[Columna1]],Tabla9[],1,0)</f>
        <v>#N/A</v>
      </c>
      <c r="C1583" t="s">
        <v>188</v>
      </c>
      <c r="D1583" t="e">
        <f>VLOOKUP(Tabla10[[#This Row],[Columna1]],Tabla9[],8,0)</f>
        <v>#N/A</v>
      </c>
      <c r="E1583" t="s">
        <v>202</v>
      </c>
      <c r="F1583" t="e">
        <f>VLOOKUP(Tabla10[[#This Row],[Columna1]],Tabla9[],33,3)</f>
        <v>#REF!</v>
      </c>
      <c r="G1583" t="e">
        <f>VLOOKUP(Tabla10[[#This Row],[Columna1]],Tabla9[],3,0)</f>
        <v>#N/A</v>
      </c>
      <c r="H1583" t="s">
        <v>193</v>
      </c>
    </row>
    <row r="1584" spans="1:8" hidden="1" x14ac:dyDescent="0.25">
      <c r="A1584" t="s">
        <v>1508</v>
      </c>
      <c r="B1584" t="e">
        <f>VLOOKUP(Tabla10[[#This Row],[Columna1]],Tabla9[],1,0)</f>
        <v>#N/A</v>
      </c>
      <c r="C1584" t="s">
        <v>188</v>
      </c>
      <c r="D1584" t="e">
        <f>VLOOKUP(Tabla10[[#This Row],[Columna1]],Tabla9[],8,0)</f>
        <v>#N/A</v>
      </c>
      <c r="E1584" t="s">
        <v>208</v>
      </c>
      <c r="F1584" t="e">
        <f>VLOOKUP(Tabla10[[#This Row],[Columna1]],Tabla9[],33,3)</f>
        <v>#REF!</v>
      </c>
      <c r="G1584" t="e">
        <f>VLOOKUP(Tabla10[[#This Row],[Columna1]],Tabla9[],3,0)</f>
        <v>#N/A</v>
      </c>
      <c r="H1584" t="s">
        <v>193</v>
      </c>
    </row>
    <row r="1585" spans="1:8" hidden="1" x14ac:dyDescent="0.25">
      <c r="A1585" t="s">
        <v>1509</v>
      </c>
      <c r="B1585" t="e">
        <f>VLOOKUP(Tabla10[[#This Row],[Columna1]],Tabla9[],1,0)</f>
        <v>#N/A</v>
      </c>
      <c r="C1585" t="s">
        <v>188</v>
      </c>
      <c r="D1585" t="e">
        <f>VLOOKUP(Tabla10[[#This Row],[Columna1]],Tabla9[],8,0)</f>
        <v>#N/A</v>
      </c>
      <c r="E1585" t="s">
        <v>208</v>
      </c>
      <c r="F1585" t="e">
        <f>VLOOKUP(Tabla10[[#This Row],[Columna1]],Tabla9[],33,3)</f>
        <v>#REF!</v>
      </c>
      <c r="G1585" t="e">
        <f>VLOOKUP(Tabla10[[#This Row],[Columna1]],Tabla9[],3,0)</f>
        <v>#N/A</v>
      </c>
      <c r="H1585" t="s">
        <v>193</v>
      </c>
    </row>
    <row r="1586" spans="1:8" hidden="1" x14ac:dyDescent="0.25">
      <c r="A1586" t="s">
        <v>1510</v>
      </c>
      <c r="B1586" t="e">
        <f>VLOOKUP(Tabla10[[#This Row],[Columna1]],Tabla9[],1,0)</f>
        <v>#N/A</v>
      </c>
      <c r="C1586" t="s">
        <v>188</v>
      </c>
      <c r="D1586" t="e">
        <f>VLOOKUP(Tabla10[[#This Row],[Columna1]],Tabla9[],8,0)</f>
        <v>#N/A</v>
      </c>
      <c r="E1586" t="s">
        <v>214</v>
      </c>
      <c r="F1586" t="e">
        <f>VLOOKUP(Tabla10[[#This Row],[Columna1]],Tabla9[],33,3)</f>
        <v>#REF!</v>
      </c>
      <c r="G1586" t="e">
        <f>VLOOKUP(Tabla10[[#This Row],[Columna1]],Tabla9[],3,0)</f>
        <v>#N/A</v>
      </c>
      <c r="H1586" t="s">
        <v>193</v>
      </c>
    </row>
    <row r="1587" spans="1:8" hidden="1" x14ac:dyDescent="0.25">
      <c r="A1587" t="s">
        <v>1511</v>
      </c>
      <c r="B1587" t="e">
        <f>VLOOKUP(Tabla10[[#This Row],[Columna1]],Tabla9[],1,0)</f>
        <v>#N/A</v>
      </c>
      <c r="C1587" t="s">
        <v>188</v>
      </c>
      <c r="D1587" t="e">
        <f>VLOOKUP(Tabla10[[#This Row],[Columna1]],Tabla9[],8,0)</f>
        <v>#N/A</v>
      </c>
      <c r="E1587" t="s">
        <v>206</v>
      </c>
      <c r="F1587" t="e">
        <f>VLOOKUP(Tabla10[[#This Row],[Columna1]],Tabla9[],33,3)</f>
        <v>#REF!</v>
      </c>
      <c r="G1587" t="e">
        <f>VLOOKUP(Tabla10[[#This Row],[Columna1]],Tabla9[],3,0)</f>
        <v>#N/A</v>
      </c>
      <c r="H1587" t="s">
        <v>193</v>
      </c>
    </row>
    <row r="1588" spans="1:8" hidden="1" x14ac:dyDescent="0.25">
      <c r="A1588" t="s">
        <v>1512</v>
      </c>
      <c r="B1588" t="e">
        <f>VLOOKUP(Tabla10[[#This Row],[Columna1]],Tabla9[],1,0)</f>
        <v>#N/A</v>
      </c>
      <c r="C1588" t="s">
        <v>188</v>
      </c>
      <c r="D1588" t="e">
        <f>VLOOKUP(Tabla10[[#This Row],[Columna1]],Tabla9[],8,0)</f>
        <v>#N/A</v>
      </c>
      <c r="E1588" t="s">
        <v>200</v>
      </c>
      <c r="F1588" t="e">
        <f>VLOOKUP(Tabla10[[#This Row],[Columna1]],Tabla9[],33,3)</f>
        <v>#REF!</v>
      </c>
      <c r="G1588" t="e">
        <f>VLOOKUP(Tabla10[[#This Row],[Columna1]],Tabla9[],3,0)</f>
        <v>#N/A</v>
      </c>
      <c r="H1588" t="s">
        <v>201</v>
      </c>
    </row>
    <row r="1589" spans="1:8" hidden="1" x14ac:dyDescent="0.25">
      <c r="A1589" t="s">
        <v>1513</v>
      </c>
      <c r="B1589" t="e">
        <f>VLOOKUP(Tabla10[[#This Row],[Columna1]],Tabla9[],1,0)</f>
        <v>#N/A</v>
      </c>
      <c r="C1589" t="s">
        <v>188</v>
      </c>
      <c r="D1589" t="e">
        <f>VLOOKUP(Tabla10[[#This Row],[Columna1]],Tabla9[],8,0)</f>
        <v>#N/A</v>
      </c>
      <c r="E1589" t="s">
        <v>190</v>
      </c>
      <c r="F1589" t="e">
        <f>VLOOKUP(Tabla10[[#This Row],[Columna1]],Tabla9[],33,3)</f>
        <v>#REF!</v>
      </c>
      <c r="G1589" t="e">
        <f>VLOOKUP(Tabla10[[#This Row],[Columna1]],Tabla9[],3,0)</f>
        <v>#N/A</v>
      </c>
      <c r="H1589" t="s">
        <v>191</v>
      </c>
    </row>
    <row r="1590" spans="1:8" hidden="1" x14ac:dyDescent="0.25">
      <c r="A1590" t="s">
        <v>1514</v>
      </c>
      <c r="B1590" t="e">
        <f>VLOOKUP(Tabla10[[#This Row],[Columna1]],Tabla9[],1,0)</f>
        <v>#N/A</v>
      </c>
      <c r="C1590" t="s">
        <v>188</v>
      </c>
      <c r="D1590" t="e">
        <f>VLOOKUP(Tabla10[[#This Row],[Columna1]],Tabla9[],8,0)</f>
        <v>#N/A</v>
      </c>
      <c r="E1590" t="s">
        <v>199</v>
      </c>
      <c r="F1590" t="e">
        <f>VLOOKUP(Tabla10[[#This Row],[Columna1]],Tabla9[],33,3)</f>
        <v>#REF!</v>
      </c>
      <c r="G1590" t="e">
        <f>VLOOKUP(Tabla10[[#This Row],[Columna1]],Tabla9[],3,0)</f>
        <v>#N/A</v>
      </c>
      <c r="H1590" t="s">
        <v>221</v>
      </c>
    </row>
    <row r="1591" spans="1:8" hidden="1" x14ac:dyDescent="0.25">
      <c r="A1591" t="s">
        <v>1515</v>
      </c>
      <c r="B1591" t="e">
        <f>VLOOKUP(Tabla10[[#This Row],[Columna1]],Tabla9[],1,0)</f>
        <v>#N/A</v>
      </c>
      <c r="C1591" t="s">
        <v>188</v>
      </c>
      <c r="D1591" t="e">
        <f>VLOOKUP(Tabla10[[#This Row],[Columna1]],Tabla9[],8,0)</f>
        <v>#N/A</v>
      </c>
      <c r="E1591" t="s">
        <v>199</v>
      </c>
      <c r="F1591" t="e">
        <f>VLOOKUP(Tabla10[[#This Row],[Columna1]],Tabla9[],33,3)</f>
        <v>#REF!</v>
      </c>
      <c r="G1591" t="e">
        <f>VLOOKUP(Tabla10[[#This Row],[Columna1]],Tabla9[],3,0)</f>
        <v>#N/A</v>
      </c>
      <c r="H1591" t="s">
        <v>193</v>
      </c>
    </row>
    <row r="1592" spans="1:8" hidden="1" x14ac:dyDescent="0.25">
      <c r="A1592" t="s">
        <v>1516</v>
      </c>
      <c r="B1592" t="e">
        <f>VLOOKUP(Tabla10[[#This Row],[Columna1]],Tabla9[],1,0)</f>
        <v>#N/A</v>
      </c>
      <c r="C1592" t="s">
        <v>188</v>
      </c>
      <c r="D1592" t="e">
        <f>VLOOKUP(Tabla10[[#This Row],[Columna1]],Tabla9[],8,0)</f>
        <v>#N/A</v>
      </c>
      <c r="E1592" t="s">
        <v>200</v>
      </c>
      <c r="F1592" t="e">
        <f>VLOOKUP(Tabla10[[#This Row],[Columna1]],Tabla9[],33,3)</f>
        <v>#REF!</v>
      </c>
      <c r="G1592" t="e">
        <f>VLOOKUP(Tabla10[[#This Row],[Columna1]],Tabla9[],3,0)</f>
        <v>#N/A</v>
      </c>
      <c r="H1592" t="s">
        <v>193</v>
      </c>
    </row>
    <row r="1593" spans="1:8" hidden="1" x14ac:dyDescent="0.25">
      <c r="A1593" t="s">
        <v>1517</v>
      </c>
      <c r="B1593" t="e">
        <f>VLOOKUP(Tabla10[[#This Row],[Columna1]],Tabla9[],1,0)</f>
        <v>#N/A</v>
      </c>
      <c r="C1593" t="s">
        <v>188</v>
      </c>
      <c r="D1593" t="e">
        <f>VLOOKUP(Tabla10[[#This Row],[Columna1]],Tabla9[],8,0)</f>
        <v>#N/A</v>
      </c>
      <c r="E1593" t="s">
        <v>192</v>
      </c>
      <c r="F1593" t="e">
        <f>VLOOKUP(Tabla10[[#This Row],[Columna1]],Tabla9[],33,3)</f>
        <v>#REF!</v>
      </c>
      <c r="G1593" t="e">
        <f>VLOOKUP(Tabla10[[#This Row],[Columna1]],Tabla9[],3,0)</f>
        <v>#N/A</v>
      </c>
      <c r="H1593" t="s">
        <v>193</v>
      </c>
    </row>
    <row r="1594" spans="1:8" hidden="1" x14ac:dyDescent="0.25">
      <c r="A1594" t="s">
        <v>1518</v>
      </c>
      <c r="B1594" t="e">
        <f>VLOOKUP(Tabla10[[#This Row],[Columna1]],Tabla9[],1,0)</f>
        <v>#N/A</v>
      </c>
      <c r="C1594" t="s">
        <v>188</v>
      </c>
      <c r="D1594" t="e">
        <f>VLOOKUP(Tabla10[[#This Row],[Columna1]],Tabla9[],8,0)</f>
        <v>#N/A</v>
      </c>
      <c r="E1594" t="s">
        <v>202</v>
      </c>
      <c r="F1594" t="e">
        <f>VLOOKUP(Tabla10[[#This Row],[Columna1]],Tabla9[],33,3)</f>
        <v>#REF!</v>
      </c>
      <c r="G1594" t="e">
        <f>VLOOKUP(Tabla10[[#This Row],[Columna1]],Tabla9[],3,0)</f>
        <v>#N/A</v>
      </c>
      <c r="H1594" t="s">
        <v>193</v>
      </c>
    </row>
    <row r="1595" spans="1:8" hidden="1" x14ac:dyDescent="0.25">
      <c r="A1595" t="s">
        <v>1519</v>
      </c>
      <c r="B1595" t="e">
        <f>VLOOKUP(Tabla10[[#This Row],[Columna1]],Tabla9[],1,0)</f>
        <v>#N/A</v>
      </c>
      <c r="C1595" t="s">
        <v>188</v>
      </c>
      <c r="D1595" t="e">
        <f>VLOOKUP(Tabla10[[#This Row],[Columna1]],Tabla9[],8,0)</f>
        <v>#N/A</v>
      </c>
      <c r="E1595" t="s">
        <v>202</v>
      </c>
      <c r="F1595" t="e">
        <f>VLOOKUP(Tabla10[[#This Row],[Columna1]],Tabla9[],33,3)</f>
        <v>#REF!</v>
      </c>
      <c r="G1595" t="e">
        <f>VLOOKUP(Tabla10[[#This Row],[Columna1]],Tabla9[],3,0)</f>
        <v>#N/A</v>
      </c>
      <c r="H1595" t="s">
        <v>193</v>
      </c>
    </row>
    <row r="1596" spans="1:8" hidden="1" x14ac:dyDescent="0.25">
      <c r="A1596" t="s">
        <v>1520</v>
      </c>
      <c r="B1596" t="e">
        <f>VLOOKUP(Tabla10[[#This Row],[Columna1]],Tabla9[],1,0)</f>
        <v>#N/A</v>
      </c>
      <c r="C1596" t="s">
        <v>188</v>
      </c>
      <c r="D1596" t="e">
        <f>VLOOKUP(Tabla10[[#This Row],[Columna1]],Tabla9[],8,0)</f>
        <v>#N/A</v>
      </c>
      <c r="E1596" t="s">
        <v>192</v>
      </c>
      <c r="F1596" t="e">
        <f>VLOOKUP(Tabla10[[#This Row],[Columna1]],Tabla9[],33,3)</f>
        <v>#REF!</v>
      </c>
      <c r="G1596" t="e">
        <f>VLOOKUP(Tabla10[[#This Row],[Columna1]],Tabla9[],3,0)</f>
        <v>#N/A</v>
      </c>
      <c r="H1596" t="s">
        <v>193</v>
      </c>
    </row>
    <row r="1597" spans="1:8" hidden="1" x14ac:dyDescent="0.25">
      <c r="A1597" t="s">
        <v>1521</v>
      </c>
      <c r="B1597" t="e">
        <f>VLOOKUP(Tabla10[[#This Row],[Columna1]],Tabla9[],1,0)</f>
        <v>#N/A</v>
      </c>
      <c r="C1597" t="s">
        <v>188</v>
      </c>
      <c r="D1597" t="e">
        <f>VLOOKUP(Tabla10[[#This Row],[Columna1]],Tabla9[],8,0)</f>
        <v>#N/A</v>
      </c>
      <c r="E1597" t="s">
        <v>211</v>
      </c>
      <c r="F1597" t="e">
        <f>VLOOKUP(Tabla10[[#This Row],[Columna1]],Tabla9[],33,3)</f>
        <v>#REF!</v>
      </c>
      <c r="G1597" t="e">
        <f>VLOOKUP(Tabla10[[#This Row],[Columna1]],Tabla9[],3,0)</f>
        <v>#N/A</v>
      </c>
      <c r="H1597" t="s">
        <v>36</v>
      </c>
    </row>
    <row r="1598" spans="1:8" hidden="1" x14ac:dyDescent="0.25">
      <c r="A1598" t="s">
        <v>1522</v>
      </c>
      <c r="B1598" t="e">
        <f>VLOOKUP(Tabla10[[#This Row],[Columna1]],Tabla9[],1,0)</f>
        <v>#N/A</v>
      </c>
      <c r="C1598" t="s">
        <v>188</v>
      </c>
      <c r="D1598" t="e">
        <f>VLOOKUP(Tabla10[[#This Row],[Columna1]],Tabla9[],8,0)</f>
        <v>#N/A</v>
      </c>
      <c r="E1598" t="s">
        <v>214</v>
      </c>
      <c r="F1598" t="e">
        <f>VLOOKUP(Tabla10[[#This Row],[Columna1]],Tabla9[],33,3)</f>
        <v>#REF!</v>
      </c>
      <c r="G1598" t="e">
        <f>VLOOKUP(Tabla10[[#This Row],[Columna1]],Tabla9[],3,0)</f>
        <v>#N/A</v>
      </c>
      <c r="H1598" t="s">
        <v>193</v>
      </c>
    </row>
    <row r="1599" spans="1:8" hidden="1" x14ac:dyDescent="0.25">
      <c r="A1599" t="s">
        <v>1523</v>
      </c>
      <c r="B1599" t="e">
        <f>VLOOKUP(Tabla10[[#This Row],[Columna1]],Tabla9[],1,0)</f>
        <v>#N/A</v>
      </c>
      <c r="C1599" t="s">
        <v>188</v>
      </c>
      <c r="D1599" t="e">
        <f>VLOOKUP(Tabla10[[#This Row],[Columna1]],Tabla9[],8,0)</f>
        <v>#N/A</v>
      </c>
      <c r="E1599" t="s">
        <v>205</v>
      </c>
      <c r="F1599" t="e">
        <f>VLOOKUP(Tabla10[[#This Row],[Columna1]],Tabla9[],33,3)</f>
        <v>#REF!</v>
      </c>
      <c r="G1599" t="e">
        <f>VLOOKUP(Tabla10[[#This Row],[Columna1]],Tabla9[],3,0)</f>
        <v>#N/A</v>
      </c>
      <c r="H1599" t="s">
        <v>201</v>
      </c>
    </row>
    <row r="1600" spans="1:8" hidden="1" x14ac:dyDescent="0.25">
      <c r="A1600" t="s">
        <v>1524</v>
      </c>
      <c r="B1600" t="e">
        <f>VLOOKUP(Tabla10[[#This Row],[Columna1]],Tabla9[],1,0)</f>
        <v>#N/A</v>
      </c>
      <c r="C1600" t="s">
        <v>188</v>
      </c>
      <c r="D1600" t="e">
        <f>VLOOKUP(Tabla10[[#This Row],[Columna1]],Tabla9[],8,0)</f>
        <v>#N/A</v>
      </c>
      <c r="E1600" t="s">
        <v>228</v>
      </c>
      <c r="F1600" t="e">
        <f>VLOOKUP(Tabla10[[#This Row],[Columna1]],Tabla9[],33,3)</f>
        <v>#REF!</v>
      </c>
      <c r="G1600" t="e">
        <f>VLOOKUP(Tabla10[[#This Row],[Columna1]],Tabla9[],3,0)</f>
        <v>#N/A</v>
      </c>
      <c r="H1600" t="s">
        <v>45</v>
      </c>
    </row>
    <row r="1601" spans="1:8" hidden="1" x14ac:dyDescent="0.25">
      <c r="A1601" t="s">
        <v>1525</v>
      </c>
      <c r="B1601" t="e">
        <f>VLOOKUP(Tabla10[[#This Row],[Columna1]],Tabla9[],1,0)</f>
        <v>#N/A</v>
      </c>
      <c r="C1601" t="s">
        <v>188</v>
      </c>
      <c r="D1601" t="e">
        <f>VLOOKUP(Tabla10[[#This Row],[Columna1]],Tabla9[],8,0)</f>
        <v>#N/A</v>
      </c>
      <c r="E1601" t="s">
        <v>202</v>
      </c>
      <c r="F1601" t="e">
        <f>VLOOKUP(Tabla10[[#This Row],[Columna1]],Tabla9[],33,3)</f>
        <v>#REF!</v>
      </c>
      <c r="G1601" t="e">
        <f>VLOOKUP(Tabla10[[#This Row],[Columna1]],Tabla9[],3,0)</f>
        <v>#N/A</v>
      </c>
      <c r="H1601" t="s">
        <v>201</v>
      </c>
    </row>
    <row r="1602" spans="1:8" hidden="1" x14ac:dyDescent="0.25">
      <c r="A1602" t="s">
        <v>1526</v>
      </c>
      <c r="B1602" t="e">
        <f>VLOOKUP(Tabla10[[#This Row],[Columna1]],Tabla9[],1,0)</f>
        <v>#N/A</v>
      </c>
      <c r="C1602" t="s">
        <v>188</v>
      </c>
      <c r="D1602" t="e">
        <f>VLOOKUP(Tabla10[[#This Row],[Columna1]],Tabla9[],8,0)</f>
        <v>#N/A</v>
      </c>
      <c r="E1602" t="s">
        <v>195</v>
      </c>
      <c r="F1602" t="e">
        <f>VLOOKUP(Tabla10[[#This Row],[Columna1]],Tabla9[],33,3)</f>
        <v>#REF!</v>
      </c>
      <c r="G1602" t="e">
        <f>VLOOKUP(Tabla10[[#This Row],[Columna1]],Tabla9[],3,0)</f>
        <v>#N/A</v>
      </c>
      <c r="H1602" t="s">
        <v>41</v>
      </c>
    </row>
    <row r="1603" spans="1:8" hidden="1" x14ac:dyDescent="0.25">
      <c r="A1603" t="s">
        <v>1527</v>
      </c>
      <c r="B1603" t="e">
        <f>VLOOKUP(Tabla10[[#This Row],[Columna1]],Tabla9[],1,0)</f>
        <v>#N/A</v>
      </c>
      <c r="C1603" t="s">
        <v>188</v>
      </c>
      <c r="D1603" t="e">
        <f>VLOOKUP(Tabla10[[#This Row],[Columna1]],Tabla9[],8,0)</f>
        <v>#N/A</v>
      </c>
      <c r="E1603" t="s">
        <v>190</v>
      </c>
      <c r="F1603" t="e">
        <f>VLOOKUP(Tabla10[[#This Row],[Columna1]],Tabla9[],33,3)</f>
        <v>#REF!</v>
      </c>
      <c r="G1603" t="e">
        <f>VLOOKUP(Tabla10[[#This Row],[Columna1]],Tabla9[],3,0)</f>
        <v>#N/A</v>
      </c>
      <c r="H1603" t="s">
        <v>191</v>
      </c>
    </row>
    <row r="1604" spans="1:8" hidden="1" x14ac:dyDescent="0.25">
      <c r="A1604" t="s">
        <v>1528</v>
      </c>
      <c r="B1604" t="e">
        <f>VLOOKUP(Tabla10[[#This Row],[Columna1]],Tabla9[],1,0)</f>
        <v>#N/A</v>
      </c>
      <c r="C1604" t="s">
        <v>188</v>
      </c>
      <c r="D1604" t="e">
        <f>VLOOKUP(Tabla10[[#This Row],[Columna1]],Tabla9[],8,0)</f>
        <v>#N/A</v>
      </c>
      <c r="E1604" t="s">
        <v>192</v>
      </c>
      <c r="F1604" t="e">
        <f>VLOOKUP(Tabla10[[#This Row],[Columna1]],Tabla9[],33,3)</f>
        <v>#REF!</v>
      </c>
      <c r="G1604" t="e">
        <f>VLOOKUP(Tabla10[[#This Row],[Columna1]],Tabla9[],3,0)</f>
        <v>#N/A</v>
      </c>
      <c r="H1604" t="s">
        <v>193</v>
      </c>
    </row>
    <row r="1605" spans="1:8" hidden="1" x14ac:dyDescent="0.25">
      <c r="A1605" t="s">
        <v>1529</v>
      </c>
      <c r="B1605" t="e">
        <f>VLOOKUP(Tabla10[[#This Row],[Columna1]],Tabla9[],1,0)</f>
        <v>#N/A</v>
      </c>
      <c r="C1605" t="s">
        <v>188</v>
      </c>
      <c r="D1605" t="e">
        <f>VLOOKUP(Tabla10[[#This Row],[Columna1]],Tabla9[],8,0)</f>
        <v>#N/A</v>
      </c>
      <c r="E1605" t="s">
        <v>199</v>
      </c>
      <c r="F1605" t="e">
        <f>VLOOKUP(Tabla10[[#This Row],[Columna1]],Tabla9[],33,3)</f>
        <v>#REF!</v>
      </c>
      <c r="G1605" t="e">
        <f>VLOOKUP(Tabla10[[#This Row],[Columna1]],Tabla9[],3,0)</f>
        <v>#N/A</v>
      </c>
      <c r="H1605" t="s">
        <v>201</v>
      </c>
    </row>
    <row r="1606" spans="1:8" hidden="1" x14ac:dyDescent="0.25">
      <c r="A1606" t="s">
        <v>4411</v>
      </c>
      <c r="B1606" t="e">
        <f>VLOOKUP(Tabla10[[#This Row],[Columna1]],Tabla9[],1,0)</f>
        <v>#N/A</v>
      </c>
      <c r="C1606" t="s">
        <v>188</v>
      </c>
      <c r="D1606" t="e">
        <f>VLOOKUP(Tabla10[[#This Row],[Columna1]],Tabla9[],8,0)</f>
        <v>#N/A</v>
      </c>
      <c r="E1606" t="s">
        <v>214</v>
      </c>
      <c r="F1606" t="e">
        <f>VLOOKUP(Tabla10[[#This Row],[Columna1]],Tabla9[],33,3)</f>
        <v>#REF!</v>
      </c>
      <c r="G1606" t="e">
        <f>VLOOKUP(Tabla10[[#This Row],[Columna1]],Tabla9[],3,0)</f>
        <v>#N/A</v>
      </c>
      <c r="H1606" t="s">
        <v>201</v>
      </c>
    </row>
    <row r="1607" spans="1:8" hidden="1" x14ac:dyDescent="0.25">
      <c r="A1607" t="s">
        <v>1530</v>
      </c>
      <c r="B1607" t="e">
        <f>VLOOKUP(Tabla10[[#This Row],[Columna1]],Tabla9[],1,0)</f>
        <v>#N/A</v>
      </c>
      <c r="C1607" t="s">
        <v>188</v>
      </c>
      <c r="D1607" t="e">
        <f>VLOOKUP(Tabla10[[#This Row],[Columna1]],Tabla9[],8,0)</f>
        <v>#N/A</v>
      </c>
      <c r="E1607" t="s">
        <v>214</v>
      </c>
      <c r="F1607" t="e">
        <f>VLOOKUP(Tabla10[[#This Row],[Columna1]],Tabla9[],33,3)</f>
        <v>#REF!</v>
      </c>
      <c r="G1607" t="e">
        <f>VLOOKUP(Tabla10[[#This Row],[Columna1]],Tabla9[],3,0)</f>
        <v>#N/A</v>
      </c>
      <c r="H1607" t="s">
        <v>193</v>
      </c>
    </row>
    <row r="1608" spans="1:8" hidden="1" x14ac:dyDescent="0.25">
      <c r="A1608" t="s">
        <v>1531</v>
      </c>
      <c r="B1608" t="e">
        <f>VLOOKUP(Tabla10[[#This Row],[Columna1]],Tabla9[],1,0)</f>
        <v>#N/A</v>
      </c>
      <c r="C1608" t="s">
        <v>188</v>
      </c>
      <c r="D1608" t="e">
        <f>VLOOKUP(Tabla10[[#This Row],[Columna1]],Tabla9[],8,0)</f>
        <v>#N/A</v>
      </c>
      <c r="E1608" t="s">
        <v>192</v>
      </c>
      <c r="F1608" t="e">
        <f>VLOOKUP(Tabla10[[#This Row],[Columna1]],Tabla9[],33,3)</f>
        <v>#REF!</v>
      </c>
      <c r="G1608" t="e">
        <f>VLOOKUP(Tabla10[[#This Row],[Columna1]],Tabla9[],3,0)</f>
        <v>#N/A</v>
      </c>
      <c r="H1608" t="s">
        <v>201</v>
      </c>
    </row>
    <row r="1609" spans="1:8" hidden="1" x14ac:dyDescent="0.25">
      <c r="A1609" t="s">
        <v>1532</v>
      </c>
      <c r="B1609" t="e">
        <f>VLOOKUP(Tabla10[[#This Row],[Columna1]],Tabla9[],1,0)</f>
        <v>#N/A</v>
      </c>
      <c r="C1609" t="s">
        <v>188</v>
      </c>
      <c r="D1609" t="e">
        <f>VLOOKUP(Tabla10[[#This Row],[Columna1]],Tabla9[],8,0)</f>
        <v>#N/A</v>
      </c>
      <c r="E1609" t="s">
        <v>202</v>
      </c>
      <c r="F1609" t="e">
        <f>VLOOKUP(Tabla10[[#This Row],[Columna1]],Tabla9[],33,3)</f>
        <v>#REF!</v>
      </c>
      <c r="G1609" t="e">
        <f>VLOOKUP(Tabla10[[#This Row],[Columna1]],Tabla9[],3,0)</f>
        <v>#N/A</v>
      </c>
      <c r="H1609" t="s">
        <v>193</v>
      </c>
    </row>
    <row r="1610" spans="1:8" hidden="1" x14ac:dyDescent="0.25">
      <c r="A1610" t="s">
        <v>1533</v>
      </c>
      <c r="B1610" t="e">
        <f>VLOOKUP(Tabla10[[#This Row],[Columna1]],Tabla9[],1,0)</f>
        <v>#N/A</v>
      </c>
      <c r="C1610" t="s">
        <v>188</v>
      </c>
      <c r="D1610" t="e">
        <f>VLOOKUP(Tabla10[[#This Row],[Columna1]],Tabla9[],8,0)</f>
        <v>#N/A</v>
      </c>
      <c r="E1610" t="s">
        <v>200</v>
      </c>
      <c r="F1610" t="e">
        <f>VLOOKUP(Tabla10[[#This Row],[Columna1]],Tabla9[],33,3)</f>
        <v>#REF!</v>
      </c>
      <c r="G1610" t="e">
        <f>VLOOKUP(Tabla10[[#This Row],[Columna1]],Tabla9[],3,0)</f>
        <v>#N/A</v>
      </c>
      <c r="H1610" t="s">
        <v>193</v>
      </c>
    </row>
    <row r="1611" spans="1:8" hidden="1" x14ac:dyDescent="0.25">
      <c r="A1611" t="s">
        <v>1534</v>
      </c>
      <c r="B1611" t="e">
        <f>VLOOKUP(Tabla10[[#This Row],[Columna1]],Tabla9[],1,0)</f>
        <v>#N/A</v>
      </c>
      <c r="C1611" t="s">
        <v>188</v>
      </c>
      <c r="D1611" t="e">
        <f>VLOOKUP(Tabla10[[#This Row],[Columna1]],Tabla9[],8,0)</f>
        <v>#N/A</v>
      </c>
      <c r="E1611" t="s">
        <v>214</v>
      </c>
      <c r="F1611" t="e">
        <f>VLOOKUP(Tabla10[[#This Row],[Columna1]],Tabla9[],33,3)</f>
        <v>#REF!</v>
      </c>
      <c r="G1611" t="e">
        <f>VLOOKUP(Tabla10[[#This Row],[Columna1]],Tabla9[],3,0)</f>
        <v>#N/A</v>
      </c>
      <c r="H1611" t="s">
        <v>193</v>
      </c>
    </row>
    <row r="1612" spans="1:8" hidden="1" x14ac:dyDescent="0.25">
      <c r="A1612" t="s">
        <v>1535</v>
      </c>
      <c r="B1612" t="e">
        <f>VLOOKUP(Tabla10[[#This Row],[Columna1]],Tabla9[],1,0)</f>
        <v>#N/A</v>
      </c>
      <c r="C1612" t="s">
        <v>188</v>
      </c>
      <c r="D1612" t="e">
        <f>VLOOKUP(Tabla10[[#This Row],[Columna1]],Tabla9[],8,0)</f>
        <v>#N/A</v>
      </c>
      <c r="E1612" t="s">
        <v>205</v>
      </c>
      <c r="F1612" t="e">
        <f>VLOOKUP(Tabla10[[#This Row],[Columna1]],Tabla9[],33,3)</f>
        <v>#REF!</v>
      </c>
      <c r="G1612" t="e">
        <f>VLOOKUP(Tabla10[[#This Row],[Columna1]],Tabla9[],3,0)</f>
        <v>#N/A</v>
      </c>
      <c r="H1612" t="s">
        <v>217</v>
      </c>
    </row>
    <row r="1613" spans="1:8" hidden="1" x14ac:dyDescent="0.25">
      <c r="A1613" t="s">
        <v>1536</v>
      </c>
      <c r="B1613" t="e">
        <f>VLOOKUP(Tabla10[[#This Row],[Columna1]],Tabla9[],1,0)</f>
        <v>#N/A</v>
      </c>
      <c r="C1613" t="s">
        <v>188</v>
      </c>
      <c r="D1613" t="e">
        <f>VLOOKUP(Tabla10[[#This Row],[Columna1]],Tabla9[],8,0)</f>
        <v>#N/A</v>
      </c>
      <c r="E1613" t="s">
        <v>205</v>
      </c>
      <c r="F1613" t="e">
        <f>VLOOKUP(Tabla10[[#This Row],[Columna1]],Tabla9[],33,3)</f>
        <v>#REF!</v>
      </c>
      <c r="G1613" t="e">
        <f>VLOOKUP(Tabla10[[#This Row],[Columna1]],Tabla9[],3,0)</f>
        <v>#N/A</v>
      </c>
      <c r="H1613" t="s">
        <v>201</v>
      </c>
    </row>
    <row r="1614" spans="1:8" hidden="1" x14ac:dyDescent="0.25">
      <c r="A1614" t="s">
        <v>1537</v>
      </c>
      <c r="B1614" t="e">
        <f>VLOOKUP(Tabla10[[#This Row],[Columna1]],Tabla9[],1,0)</f>
        <v>#N/A</v>
      </c>
      <c r="C1614" t="s">
        <v>188</v>
      </c>
      <c r="D1614" t="e">
        <f>VLOOKUP(Tabla10[[#This Row],[Columna1]],Tabla9[],8,0)</f>
        <v>#N/A</v>
      </c>
      <c r="E1614" t="s">
        <v>211</v>
      </c>
      <c r="F1614" t="e">
        <f>VLOOKUP(Tabla10[[#This Row],[Columna1]],Tabla9[],33,3)</f>
        <v>#REF!</v>
      </c>
      <c r="G1614" t="e">
        <f>VLOOKUP(Tabla10[[#This Row],[Columna1]],Tabla9[],3,0)</f>
        <v>#N/A</v>
      </c>
      <c r="H1614" t="s">
        <v>36</v>
      </c>
    </row>
    <row r="1615" spans="1:8" hidden="1" x14ac:dyDescent="0.25">
      <c r="A1615" t="s">
        <v>1538</v>
      </c>
      <c r="B1615" t="e">
        <f>VLOOKUP(Tabla10[[#This Row],[Columna1]],Tabla9[],1,0)</f>
        <v>#N/A</v>
      </c>
      <c r="C1615" t="s">
        <v>188</v>
      </c>
      <c r="D1615" t="e">
        <f>VLOOKUP(Tabla10[[#This Row],[Columna1]],Tabla9[],8,0)</f>
        <v>#N/A</v>
      </c>
      <c r="E1615" t="s">
        <v>195</v>
      </c>
      <c r="F1615" t="e">
        <f>VLOOKUP(Tabla10[[#This Row],[Columna1]],Tabla9[],33,3)</f>
        <v>#REF!</v>
      </c>
      <c r="G1615" t="e">
        <f>VLOOKUP(Tabla10[[#This Row],[Columna1]],Tabla9[],3,0)</f>
        <v>#N/A</v>
      </c>
      <c r="H1615" t="s">
        <v>41</v>
      </c>
    </row>
    <row r="1616" spans="1:8" hidden="1" x14ac:dyDescent="0.25">
      <c r="A1616" t="s">
        <v>4374</v>
      </c>
      <c r="B1616" t="e">
        <f>VLOOKUP(Tabla10[[#This Row],[Columna1]],Tabla9[],1,0)</f>
        <v>#N/A</v>
      </c>
      <c r="C1616" t="s">
        <v>188</v>
      </c>
      <c r="D1616" t="e">
        <f>VLOOKUP(Tabla10[[#This Row],[Columna1]],Tabla9[],8,0)</f>
        <v>#N/A</v>
      </c>
      <c r="E1616" t="s">
        <v>208</v>
      </c>
      <c r="F1616" t="e">
        <f>VLOOKUP(Tabla10[[#This Row],[Columna1]],Tabla9[],33,3)</f>
        <v>#REF!</v>
      </c>
      <c r="G1616" t="e">
        <f>VLOOKUP(Tabla10[[#This Row],[Columna1]],Tabla9[],3,0)</f>
        <v>#N/A</v>
      </c>
      <c r="H1616" t="s">
        <v>201</v>
      </c>
    </row>
    <row r="1617" spans="1:8" hidden="1" x14ac:dyDescent="0.25">
      <c r="A1617" t="s">
        <v>4262</v>
      </c>
      <c r="B1617" t="e">
        <f>VLOOKUP(Tabla10[[#This Row],[Columna1]],Tabla9[],1,0)</f>
        <v>#N/A</v>
      </c>
      <c r="C1617" t="s">
        <v>188</v>
      </c>
      <c r="D1617" t="e">
        <f>VLOOKUP(Tabla10[[#This Row],[Columna1]],Tabla9[],8,0)</f>
        <v>#N/A</v>
      </c>
      <c r="E1617" t="s">
        <v>200</v>
      </c>
      <c r="F1617" t="e">
        <f>VLOOKUP(Tabla10[[#This Row],[Columna1]],Tabla9[],33,3)</f>
        <v>#REF!</v>
      </c>
      <c r="G1617" t="e">
        <f>VLOOKUP(Tabla10[[#This Row],[Columna1]],Tabla9[],3,0)</f>
        <v>#N/A</v>
      </c>
      <c r="H1617" t="s">
        <v>193</v>
      </c>
    </row>
    <row r="1618" spans="1:8" hidden="1" x14ac:dyDescent="0.25">
      <c r="A1618" t="s">
        <v>1539</v>
      </c>
      <c r="B1618" t="e">
        <f>VLOOKUP(Tabla10[[#This Row],[Columna1]],Tabla9[],1,0)</f>
        <v>#N/A</v>
      </c>
      <c r="C1618" t="s">
        <v>188</v>
      </c>
      <c r="D1618" t="e">
        <f>VLOOKUP(Tabla10[[#This Row],[Columna1]],Tabla9[],8,0)</f>
        <v>#N/A</v>
      </c>
      <c r="E1618" t="s">
        <v>192</v>
      </c>
      <c r="F1618" t="e">
        <f>VLOOKUP(Tabla10[[#This Row],[Columna1]],Tabla9[],33,3)</f>
        <v>#REF!</v>
      </c>
      <c r="G1618" t="e">
        <f>VLOOKUP(Tabla10[[#This Row],[Columna1]],Tabla9[],3,0)</f>
        <v>#N/A</v>
      </c>
      <c r="H1618" t="s">
        <v>201</v>
      </c>
    </row>
    <row r="1619" spans="1:8" hidden="1" x14ac:dyDescent="0.25">
      <c r="A1619" t="s">
        <v>4352</v>
      </c>
      <c r="B1619" t="e">
        <f>VLOOKUP(Tabla10[[#This Row],[Columna1]],Tabla9[],1,0)</f>
        <v>#N/A</v>
      </c>
      <c r="C1619" t="s">
        <v>188</v>
      </c>
      <c r="D1619" t="e">
        <f>VLOOKUP(Tabla10[[#This Row],[Columna1]],Tabla9[],8,0)</f>
        <v>#N/A</v>
      </c>
      <c r="E1619" t="s">
        <v>249</v>
      </c>
      <c r="F1619" t="e">
        <f>VLOOKUP(Tabla10[[#This Row],[Columna1]],Tabla9[],33,3)</f>
        <v>#REF!</v>
      </c>
      <c r="G1619" t="e">
        <f>VLOOKUP(Tabla10[[#This Row],[Columna1]],Tabla9[],3,0)</f>
        <v>#N/A</v>
      </c>
      <c r="H1619" t="s">
        <v>36</v>
      </c>
    </row>
    <row r="1620" spans="1:8" hidden="1" x14ac:dyDescent="0.25">
      <c r="A1620" t="s">
        <v>4404</v>
      </c>
      <c r="B1620" t="e">
        <f>VLOOKUP(Tabla10[[#This Row],[Columna1]],Tabla9[],1,0)</f>
        <v>#N/A</v>
      </c>
      <c r="C1620" t="s">
        <v>188</v>
      </c>
      <c r="D1620" t="e">
        <f>VLOOKUP(Tabla10[[#This Row],[Columna1]],Tabla9[],8,0)</f>
        <v>#N/A</v>
      </c>
      <c r="E1620" t="s">
        <v>214</v>
      </c>
      <c r="F1620" t="e">
        <f>VLOOKUP(Tabla10[[#This Row],[Columna1]],Tabla9[],33,3)</f>
        <v>#REF!</v>
      </c>
      <c r="G1620" t="e">
        <f>VLOOKUP(Tabla10[[#This Row],[Columna1]],Tabla9[],3,0)</f>
        <v>#N/A</v>
      </c>
      <c r="H1620" t="s">
        <v>193</v>
      </c>
    </row>
    <row r="1621" spans="1:8" hidden="1" x14ac:dyDescent="0.25">
      <c r="A1621" t="s">
        <v>1540</v>
      </c>
      <c r="B1621" t="e">
        <f>VLOOKUP(Tabla10[[#This Row],[Columna1]],Tabla9[],1,0)</f>
        <v>#N/A</v>
      </c>
      <c r="C1621" t="s">
        <v>188</v>
      </c>
      <c r="D1621" t="e">
        <f>VLOOKUP(Tabla10[[#This Row],[Columna1]],Tabla9[],8,0)</f>
        <v>#N/A</v>
      </c>
      <c r="E1621" t="s">
        <v>200</v>
      </c>
      <c r="F1621" t="e">
        <f>VLOOKUP(Tabla10[[#This Row],[Columna1]],Tabla9[],33,3)</f>
        <v>#REF!</v>
      </c>
      <c r="G1621" t="e">
        <f>VLOOKUP(Tabla10[[#This Row],[Columna1]],Tabla9[],3,0)</f>
        <v>#N/A</v>
      </c>
      <c r="H1621" t="s">
        <v>193</v>
      </c>
    </row>
    <row r="1622" spans="1:8" hidden="1" x14ac:dyDescent="0.25">
      <c r="A1622" t="s">
        <v>1541</v>
      </c>
      <c r="B1622" t="e">
        <f>VLOOKUP(Tabla10[[#This Row],[Columna1]],Tabla9[],1,0)</f>
        <v>#N/A</v>
      </c>
      <c r="C1622" t="s">
        <v>188</v>
      </c>
      <c r="D1622" t="e">
        <f>VLOOKUP(Tabla10[[#This Row],[Columna1]],Tabla9[],8,0)</f>
        <v>#N/A</v>
      </c>
      <c r="E1622" t="s">
        <v>202</v>
      </c>
      <c r="F1622" t="e">
        <f>VLOOKUP(Tabla10[[#This Row],[Columna1]],Tabla9[],33,3)</f>
        <v>#REF!</v>
      </c>
      <c r="G1622" t="e">
        <f>VLOOKUP(Tabla10[[#This Row],[Columna1]],Tabla9[],3,0)</f>
        <v>#N/A</v>
      </c>
      <c r="H1622" t="s">
        <v>201</v>
      </c>
    </row>
    <row r="1623" spans="1:8" hidden="1" x14ac:dyDescent="0.25">
      <c r="A1623" t="s">
        <v>1542</v>
      </c>
      <c r="B1623" t="e">
        <f>VLOOKUP(Tabla10[[#This Row],[Columna1]],Tabla9[],1,0)</f>
        <v>#N/A</v>
      </c>
      <c r="C1623" t="s">
        <v>188</v>
      </c>
      <c r="D1623" t="e">
        <f>VLOOKUP(Tabla10[[#This Row],[Columna1]],Tabla9[],8,0)</f>
        <v>#N/A</v>
      </c>
      <c r="E1623" t="s">
        <v>211</v>
      </c>
      <c r="F1623" t="e">
        <f>VLOOKUP(Tabla10[[#This Row],[Columna1]],Tabla9[],33,3)</f>
        <v>#REF!</v>
      </c>
      <c r="G1623" t="e">
        <f>VLOOKUP(Tabla10[[#This Row],[Columna1]],Tabla9[],3,0)</f>
        <v>#N/A</v>
      </c>
      <c r="H1623" t="s">
        <v>212</v>
      </c>
    </row>
    <row r="1624" spans="1:8" hidden="1" x14ac:dyDescent="0.25">
      <c r="A1624" t="s">
        <v>1543</v>
      </c>
      <c r="B1624" t="e">
        <f>VLOOKUP(Tabla10[[#This Row],[Columna1]],Tabla9[],1,0)</f>
        <v>#N/A</v>
      </c>
      <c r="C1624" t="s">
        <v>188</v>
      </c>
      <c r="D1624" t="e">
        <f>VLOOKUP(Tabla10[[#This Row],[Columna1]],Tabla9[],8,0)</f>
        <v>#N/A</v>
      </c>
      <c r="E1624" t="s">
        <v>203</v>
      </c>
      <c r="F1624" t="e">
        <f>VLOOKUP(Tabla10[[#This Row],[Columna1]],Tabla9[],33,3)</f>
        <v>#REF!</v>
      </c>
      <c r="G1624" t="e">
        <f>VLOOKUP(Tabla10[[#This Row],[Columna1]],Tabla9[],3,0)</f>
        <v>#N/A</v>
      </c>
      <c r="H1624" t="s">
        <v>193</v>
      </c>
    </row>
    <row r="1625" spans="1:8" hidden="1" x14ac:dyDescent="0.25">
      <c r="A1625" t="s">
        <v>1544</v>
      </c>
      <c r="B1625" t="e">
        <f>VLOOKUP(Tabla10[[#This Row],[Columna1]],Tabla9[],1,0)</f>
        <v>#N/A</v>
      </c>
      <c r="C1625" t="s">
        <v>188</v>
      </c>
      <c r="D1625" t="e">
        <f>VLOOKUP(Tabla10[[#This Row],[Columna1]],Tabla9[],8,0)</f>
        <v>#N/A</v>
      </c>
      <c r="E1625" t="s">
        <v>199</v>
      </c>
      <c r="F1625" t="e">
        <f>VLOOKUP(Tabla10[[#This Row],[Columna1]],Tabla9[],33,3)</f>
        <v>#REF!</v>
      </c>
      <c r="G1625" t="e">
        <f>VLOOKUP(Tabla10[[#This Row],[Columna1]],Tabla9[],3,0)</f>
        <v>#N/A</v>
      </c>
      <c r="H1625" t="s">
        <v>201</v>
      </c>
    </row>
    <row r="1626" spans="1:8" hidden="1" x14ac:dyDescent="0.25">
      <c r="A1626" t="s">
        <v>4174</v>
      </c>
      <c r="B1626" t="e">
        <f>VLOOKUP(Tabla10[[#This Row],[Columna1]],Tabla9[],1,0)</f>
        <v>#N/A</v>
      </c>
      <c r="C1626" t="s">
        <v>188</v>
      </c>
      <c r="D1626" t="e">
        <f>VLOOKUP(Tabla10[[#This Row],[Columna1]],Tabla9[],8,0)</f>
        <v>#N/A</v>
      </c>
      <c r="E1626" t="s">
        <v>205</v>
      </c>
      <c r="F1626" t="e">
        <f>VLOOKUP(Tabla10[[#This Row],[Columna1]],Tabla9[],33,3)</f>
        <v>#REF!</v>
      </c>
      <c r="G1626" t="e">
        <f>VLOOKUP(Tabla10[[#This Row],[Columna1]],Tabla9[],3,0)</f>
        <v>#N/A</v>
      </c>
      <c r="H1626" t="s">
        <v>201</v>
      </c>
    </row>
    <row r="1627" spans="1:8" hidden="1" x14ac:dyDescent="0.25">
      <c r="A1627" t="s">
        <v>4396</v>
      </c>
      <c r="B1627" t="e">
        <f>VLOOKUP(Tabla10[[#This Row],[Columna1]],Tabla9[],1,0)</f>
        <v>#N/A</v>
      </c>
      <c r="C1627" t="s">
        <v>188</v>
      </c>
      <c r="D1627" t="e">
        <f>VLOOKUP(Tabla10[[#This Row],[Columna1]],Tabla9[],8,0)</f>
        <v>#N/A</v>
      </c>
      <c r="E1627" t="s">
        <v>214</v>
      </c>
      <c r="F1627" t="e">
        <f>VLOOKUP(Tabla10[[#This Row],[Columna1]],Tabla9[],33,3)</f>
        <v>#REF!</v>
      </c>
      <c r="G1627" t="e">
        <f>VLOOKUP(Tabla10[[#This Row],[Columna1]],Tabla9[],3,0)</f>
        <v>#N/A</v>
      </c>
      <c r="H1627" t="s">
        <v>193</v>
      </c>
    </row>
    <row r="1628" spans="1:8" hidden="1" x14ac:dyDescent="0.25">
      <c r="A1628" t="s">
        <v>1545</v>
      </c>
      <c r="B1628" t="e">
        <f>VLOOKUP(Tabla10[[#This Row],[Columna1]],Tabla9[],1,0)</f>
        <v>#N/A</v>
      </c>
      <c r="C1628" t="s">
        <v>188</v>
      </c>
      <c r="D1628" t="e">
        <f>VLOOKUP(Tabla10[[#This Row],[Columna1]],Tabla9[],8,0)</f>
        <v>#N/A</v>
      </c>
      <c r="E1628" t="s">
        <v>190</v>
      </c>
      <c r="F1628" t="e">
        <f>VLOOKUP(Tabla10[[#This Row],[Columna1]],Tabla9[],33,3)</f>
        <v>#REF!</v>
      </c>
      <c r="G1628" t="e">
        <f>VLOOKUP(Tabla10[[#This Row],[Columna1]],Tabla9[],3,0)</f>
        <v>#N/A</v>
      </c>
      <c r="H1628" t="s">
        <v>191</v>
      </c>
    </row>
    <row r="1629" spans="1:8" hidden="1" x14ac:dyDescent="0.25">
      <c r="A1629" t="s">
        <v>4218</v>
      </c>
      <c r="B1629" t="e">
        <f>VLOOKUP(Tabla10[[#This Row],[Columna1]],Tabla9[],1,0)</f>
        <v>#N/A</v>
      </c>
      <c r="C1629" t="s">
        <v>188</v>
      </c>
      <c r="D1629" t="e">
        <f>VLOOKUP(Tabla10[[#This Row],[Columna1]],Tabla9[],8,0)</f>
        <v>#N/A</v>
      </c>
      <c r="E1629" t="s">
        <v>192</v>
      </c>
      <c r="F1629" t="e">
        <f>VLOOKUP(Tabla10[[#This Row],[Columna1]],Tabla9[],33,3)</f>
        <v>#REF!</v>
      </c>
      <c r="G1629" t="e">
        <f>VLOOKUP(Tabla10[[#This Row],[Columna1]],Tabla9[],3,0)</f>
        <v>#N/A</v>
      </c>
      <c r="H1629" t="s">
        <v>193</v>
      </c>
    </row>
    <row r="1630" spans="1:8" hidden="1" x14ac:dyDescent="0.25">
      <c r="A1630" t="s">
        <v>1546</v>
      </c>
      <c r="B1630" t="e">
        <f>VLOOKUP(Tabla10[[#This Row],[Columna1]],Tabla9[],1,0)</f>
        <v>#N/A</v>
      </c>
      <c r="C1630" t="s">
        <v>188</v>
      </c>
      <c r="D1630" t="e">
        <f>VLOOKUP(Tabla10[[#This Row],[Columna1]],Tabla9[],8,0)</f>
        <v>#N/A</v>
      </c>
      <c r="E1630" t="s">
        <v>248</v>
      </c>
      <c r="F1630" t="e">
        <f>VLOOKUP(Tabla10[[#This Row],[Columna1]],Tabla9[],33,3)</f>
        <v>#REF!</v>
      </c>
      <c r="G1630" t="e">
        <f>VLOOKUP(Tabla10[[#This Row],[Columna1]],Tabla9[],3,0)</f>
        <v>#N/A</v>
      </c>
      <c r="H1630" t="s">
        <v>227</v>
      </c>
    </row>
    <row r="1631" spans="1:8" hidden="1" x14ac:dyDescent="0.25">
      <c r="A1631" t="s">
        <v>4389</v>
      </c>
      <c r="B1631" t="e">
        <f>VLOOKUP(Tabla10[[#This Row],[Columna1]],Tabla9[],1,0)</f>
        <v>#N/A</v>
      </c>
      <c r="C1631" t="s">
        <v>188</v>
      </c>
      <c r="D1631" t="e">
        <f>VLOOKUP(Tabla10[[#This Row],[Columna1]],Tabla9[],8,0)</f>
        <v>#N/A</v>
      </c>
      <c r="E1631" t="s">
        <v>214</v>
      </c>
      <c r="F1631" t="e">
        <f>VLOOKUP(Tabla10[[#This Row],[Columna1]],Tabla9[],33,3)</f>
        <v>#REF!</v>
      </c>
      <c r="G1631" t="e">
        <f>VLOOKUP(Tabla10[[#This Row],[Columna1]],Tabla9[],3,0)</f>
        <v>#N/A</v>
      </c>
      <c r="H1631" t="s">
        <v>193</v>
      </c>
    </row>
    <row r="1632" spans="1:8" hidden="1" x14ac:dyDescent="0.25">
      <c r="A1632" t="s">
        <v>1547</v>
      </c>
      <c r="B1632" t="e">
        <f>VLOOKUP(Tabla10[[#This Row],[Columna1]],Tabla9[],1,0)</f>
        <v>#N/A</v>
      </c>
      <c r="C1632" t="s">
        <v>188</v>
      </c>
      <c r="D1632" t="e">
        <f>VLOOKUP(Tabla10[[#This Row],[Columna1]],Tabla9[],8,0)</f>
        <v>#N/A</v>
      </c>
      <c r="E1632" t="s">
        <v>211</v>
      </c>
      <c r="F1632" t="e">
        <f>VLOOKUP(Tabla10[[#This Row],[Columna1]],Tabla9[],33,3)</f>
        <v>#REF!</v>
      </c>
      <c r="G1632" t="e">
        <f>VLOOKUP(Tabla10[[#This Row],[Columna1]],Tabla9[],3,0)</f>
        <v>#N/A</v>
      </c>
      <c r="H1632" t="s">
        <v>212</v>
      </c>
    </row>
    <row r="1633" spans="1:8" hidden="1" x14ac:dyDescent="0.25">
      <c r="A1633" t="s">
        <v>1548</v>
      </c>
      <c r="B1633" t="e">
        <f>VLOOKUP(Tabla10[[#This Row],[Columna1]],Tabla9[],1,0)</f>
        <v>#N/A</v>
      </c>
      <c r="C1633" t="s">
        <v>188</v>
      </c>
      <c r="D1633" t="e">
        <f>VLOOKUP(Tabla10[[#This Row],[Columna1]],Tabla9[],8,0)</f>
        <v>#N/A</v>
      </c>
      <c r="E1633" t="s">
        <v>192</v>
      </c>
      <c r="F1633" t="e">
        <f>VLOOKUP(Tabla10[[#This Row],[Columna1]],Tabla9[],33,3)</f>
        <v>#REF!</v>
      </c>
      <c r="G1633" t="e">
        <f>VLOOKUP(Tabla10[[#This Row],[Columna1]],Tabla9[],3,0)</f>
        <v>#N/A</v>
      </c>
      <c r="H1633" t="s">
        <v>193</v>
      </c>
    </row>
    <row r="1634" spans="1:8" hidden="1" x14ac:dyDescent="0.25">
      <c r="A1634" t="s">
        <v>4037</v>
      </c>
      <c r="B1634" t="e">
        <f>VLOOKUP(Tabla10[[#This Row],[Columna1]],Tabla9[],1,0)</f>
        <v>#N/A</v>
      </c>
      <c r="C1634" t="s">
        <v>188</v>
      </c>
      <c r="D1634" t="e">
        <f>VLOOKUP(Tabla10[[#This Row],[Columna1]],Tabla9[],8,0)</f>
        <v>#N/A</v>
      </c>
      <c r="E1634" t="s">
        <v>190</v>
      </c>
      <c r="F1634" t="e">
        <f>VLOOKUP(Tabla10[[#This Row],[Columna1]],Tabla9[],33,3)</f>
        <v>#REF!</v>
      </c>
      <c r="G1634" t="e">
        <f>VLOOKUP(Tabla10[[#This Row],[Columna1]],Tabla9[],3,0)</f>
        <v>#N/A</v>
      </c>
      <c r="H1634" t="s">
        <v>191</v>
      </c>
    </row>
    <row r="1635" spans="1:8" hidden="1" x14ac:dyDescent="0.25">
      <c r="A1635" t="s">
        <v>1549</v>
      </c>
      <c r="B1635" t="e">
        <f>VLOOKUP(Tabla10[[#This Row],[Columna1]],Tabla9[],1,0)</f>
        <v>#N/A</v>
      </c>
      <c r="C1635" t="s">
        <v>188</v>
      </c>
      <c r="D1635" t="e">
        <f>VLOOKUP(Tabla10[[#This Row],[Columna1]],Tabla9[],8,0)</f>
        <v>#N/A</v>
      </c>
      <c r="E1635" t="s">
        <v>192</v>
      </c>
      <c r="F1635" t="e">
        <f>VLOOKUP(Tabla10[[#This Row],[Columna1]],Tabla9[],33,3)</f>
        <v>#REF!</v>
      </c>
      <c r="G1635" t="e">
        <f>VLOOKUP(Tabla10[[#This Row],[Columna1]],Tabla9[],3,0)</f>
        <v>#N/A</v>
      </c>
      <c r="H1635" t="s">
        <v>217</v>
      </c>
    </row>
    <row r="1636" spans="1:8" hidden="1" x14ac:dyDescent="0.25">
      <c r="A1636" t="s">
        <v>4506</v>
      </c>
      <c r="B1636" t="e">
        <f>VLOOKUP(Tabla10[[#This Row],[Columna1]],Tabla9[],1,0)</f>
        <v>#N/A</v>
      </c>
      <c r="C1636" t="s">
        <v>188</v>
      </c>
      <c r="D1636" t="e">
        <f>VLOOKUP(Tabla10[[#This Row],[Columna1]],Tabla9[],8,0)</f>
        <v>#N/A</v>
      </c>
      <c r="E1636" t="s">
        <v>199</v>
      </c>
      <c r="F1636" t="e">
        <f>VLOOKUP(Tabla10[[#This Row],[Columna1]],Tabla9[],33,3)</f>
        <v>#REF!</v>
      </c>
      <c r="G1636" t="e">
        <f>VLOOKUP(Tabla10[[#This Row],[Columna1]],Tabla9[],3,0)</f>
        <v>#N/A</v>
      </c>
      <c r="H1636" t="s">
        <v>201</v>
      </c>
    </row>
    <row r="1637" spans="1:8" hidden="1" x14ac:dyDescent="0.25">
      <c r="A1637" t="s">
        <v>4258</v>
      </c>
      <c r="B1637" t="e">
        <f>VLOOKUP(Tabla10[[#This Row],[Columna1]],Tabla9[],1,0)</f>
        <v>#N/A</v>
      </c>
      <c r="C1637" t="s">
        <v>188</v>
      </c>
      <c r="D1637" t="e">
        <f>VLOOKUP(Tabla10[[#This Row],[Columna1]],Tabla9[],8,0)</f>
        <v>#N/A</v>
      </c>
      <c r="E1637" t="s">
        <v>196</v>
      </c>
      <c r="F1637" t="e">
        <f>VLOOKUP(Tabla10[[#This Row],[Columna1]],Tabla9[],33,3)</f>
        <v>#REF!</v>
      </c>
      <c r="G1637" t="e">
        <f>VLOOKUP(Tabla10[[#This Row],[Columna1]],Tabla9[],3,0)</f>
        <v>#N/A</v>
      </c>
      <c r="H1637" t="s">
        <v>193</v>
      </c>
    </row>
    <row r="1638" spans="1:8" hidden="1" x14ac:dyDescent="0.25">
      <c r="A1638" t="s">
        <v>4178</v>
      </c>
      <c r="B1638" t="e">
        <f>VLOOKUP(Tabla10[[#This Row],[Columna1]],Tabla9[],1,0)</f>
        <v>#N/A</v>
      </c>
      <c r="C1638" t="s">
        <v>188</v>
      </c>
      <c r="D1638" t="e">
        <f>VLOOKUP(Tabla10[[#This Row],[Columna1]],Tabla9[],8,0)</f>
        <v>#N/A</v>
      </c>
      <c r="E1638" t="s">
        <v>205</v>
      </c>
      <c r="F1638" t="e">
        <f>VLOOKUP(Tabla10[[#This Row],[Columna1]],Tabla9[],33,3)</f>
        <v>#REF!</v>
      </c>
      <c r="G1638" t="e">
        <f>VLOOKUP(Tabla10[[#This Row],[Columna1]],Tabla9[],3,0)</f>
        <v>#N/A</v>
      </c>
      <c r="H1638" t="s">
        <v>201</v>
      </c>
    </row>
    <row r="1639" spans="1:8" hidden="1" x14ac:dyDescent="0.25">
      <c r="A1639" t="s">
        <v>1550</v>
      </c>
      <c r="B1639" t="e">
        <f>VLOOKUP(Tabla10[[#This Row],[Columna1]],Tabla9[],1,0)</f>
        <v>#N/A</v>
      </c>
      <c r="C1639" t="s">
        <v>188</v>
      </c>
      <c r="D1639" t="e">
        <f>VLOOKUP(Tabla10[[#This Row],[Columna1]],Tabla9[],8,0)</f>
        <v>#N/A</v>
      </c>
      <c r="E1639" t="s">
        <v>192</v>
      </c>
      <c r="F1639" t="e">
        <f>VLOOKUP(Tabla10[[#This Row],[Columna1]],Tabla9[],33,3)</f>
        <v>#REF!</v>
      </c>
      <c r="G1639" t="e">
        <f>VLOOKUP(Tabla10[[#This Row],[Columna1]],Tabla9[],3,0)</f>
        <v>#N/A</v>
      </c>
      <c r="H1639" t="s">
        <v>193</v>
      </c>
    </row>
    <row r="1640" spans="1:8" hidden="1" x14ac:dyDescent="0.25">
      <c r="A1640" t="s">
        <v>1551</v>
      </c>
      <c r="B1640" t="e">
        <f>VLOOKUP(Tabla10[[#This Row],[Columna1]],Tabla9[],1,0)</f>
        <v>#N/A</v>
      </c>
      <c r="C1640" t="s">
        <v>188</v>
      </c>
      <c r="D1640" t="e">
        <f>VLOOKUP(Tabla10[[#This Row],[Columna1]],Tabla9[],8,0)</f>
        <v>#N/A</v>
      </c>
      <c r="E1640" t="s">
        <v>228</v>
      </c>
      <c r="F1640" t="e">
        <f>VLOOKUP(Tabla10[[#This Row],[Columna1]],Tabla9[],33,3)</f>
        <v>#REF!</v>
      </c>
      <c r="G1640" t="e">
        <f>VLOOKUP(Tabla10[[#This Row],[Columna1]],Tabla9[],3,0)</f>
        <v>#N/A</v>
      </c>
      <c r="H1640" t="s">
        <v>36</v>
      </c>
    </row>
    <row r="1641" spans="1:8" hidden="1" x14ac:dyDescent="0.25">
      <c r="A1641" t="s">
        <v>1552</v>
      </c>
      <c r="B1641" t="e">
        <f>VLOOKUP(Tabla10[[#This Row],[Columna1]],Tabla9[],1,0)</f>
        <v>#N/A</v>
      </c>
      <c r="C1641" t="s">
        <v>188</v>
      </c>
      <c r="D1641" t="e">
        <f>VLOOKUP(Tabla10[[#This Row],[Columna1]],Tabla9[],8,0)</f>
        <v>#N/A</v>
      </c>
      <c r="E1641" t="s">
        <v>225</v>
      </c>
      <c r="F1641" t="e">
        <f>VLOOKUP(Tabla10[[#This Row],[Columna1]],Tabla9[],33,3)</f>
        <v>#REF!</v>
      </c>
      <c r="G1641" t="e">
        <f>VLOOKUP(Tabla10[[#This Row],[Columna1]],Tabla9[],3,0)</f>
        <v>#N/A</v>
      </c>
      <c r="H1641" t="s">
        <v>36</v>
      </c>
    </row>
    <row r="1642" spans="1:8" hidden="1" x14ac:dyDescent="0.25">
      <c r="A1642" t="s">
        <v>1553</v>
      </c>
      <c r="B1642" t="e">
        <f>VLOOKUP(Tabla10[[#This Row],[Columna1]],Tabla9[],1,0)</f>
        <v>#N/A</v>
      </c>
      <c r="C1642" t="s">
        <v>188</v>
      </c>
      <c r="D1642" t="e">
        <f>VLOOKUP(Tabla10[[#This Row],[Columna1]],Tabla9[],8,0)</f>
        <v>#N/A</v>
      </c>
      <c r="E1642" t="s">
        <v>206</v>
      </c>
      <c r="F1642" t="e">
        <f>VLOOKUP(Tabla10[[#This Row],[Columna1]],Tabla9[],33,3)</f>
        <v>#REF!</v>
      </c>
      <c r="G1642" t="e">
        <f>VLOOKUP(Tabla10[[#This Row],[Columna1]],Tabla9[],3,0)</f>
        <v>#N/A</v>
      </c>
      <c r="H1642" t="s">
        <v>193</v>
      </c>
    </row>
    <row r="1643" spans="1:8" hidden="1" x14ac:dyDescent="0.25">
      <c r="A1643" t="s">
        <v>1554</v>
      </c>
      <c r="B1643" t="e">
        <f>VLOOKUP(Tabla10[[#This Row],[Columna1]],Tabla9[],1,0)</f>
        <v>#N/A</v>
      </c>
      <c r="C1643" t="s">
        <v>188</v>
      </c>
      <c r="D1643" t="e">
        <f>VLOOKUP(Tabla10[[#This Row],[Columna1]],Tabla9[],8,0)</f>
        <v>#N/A</v>
      </c>
      <c r="E1643" t="s">
        <v>192</v>
      </c>
      <c r="F1643" t="e">
        <f>VLOOKUP(Tabla10[[#This Row],[Columna1]],Tabla9[],33,3)</f>
        <v>#REF!</v>
      </c>
      <c r="G1643" t="e">
        <f>VLOOKUP(Tabla10[[#This Row],[Columna1]],Tabla9[],3,0)</f>
        <v>#N/A</v>
      </c>
      <c r="H1643" t="s">
        <v>193</v>
      </c>
    </row>
    <row r="1644" spans="1:8" hidden="1" x14ac:dyDescent="0.25">
      <c r="A1644" t="s">
        <v>4462</v>
      </c>
      <c r="B1644" t="e">
        <f>VLOOKUP(Tabla10[[#This Row],[Columna1]],Tabla9[],1,0)</f>
        <v>#N/A</v>
      </c>
      <c r="C1644" t="s">
        <v>188</v>
      </c>
      <c r="D1644" t="e">
        <f>VLOOKUP(Tabla10[[#This Row],[Columna1]],Tabla9[],8,0)</f>
        <v>#N/A</v>
      </c>
      <c r="E1644" t="s">
        <v>202</v>
      </c>
      <c r="F1644" t="e">
        <f>VLOOKUP(Tabla10[[#This Row],[Columna1]],Tabla9[],33,3)</f>
        <v>#REF!</v>
      </c>
      <c r="G1644" t="e">
        <f>VLOOKUP(Tabla10[[#This Row],[Columna1]],Tabla9[],3,0)</f>
        <v>#N/A</v>
      </c>
      <c r="H1644" t="s">
        <v>193</v>
      </c>
    </row>
    <row r="1645" spans="1:8" hidden="1" x14ac:dyDescent="0.25">
      <c r="A1645" t="s">
        <v>1555</v>
      </c>
      <c r="B1645" t="e">
        <f>VLOOKUP(Tabla10[[#This Row],[Columna1]],Tabla9[],1,0)</f>
        <v>#N/A</v>
      </c>
      <c r="C1645" t="s">
        <v>188</v>
      </c>
      <c r="D1645" t="e">
        <f>VLOOKUP(Tabla10[[#This Row],[Columna1]],Tabla9[],8,0)</f>
        <v>#N/A</v>
      </c>
      <c r="E1645" t="s">
        <v>190</v>
      </c>
      <c r="F1645" t="e">
        <f>VLOOKUP(Tabla10[[#This Row],[Columna1]],Tabla9[],33,3)</f>
        <v>#REF!</v>
      </c>
      <c r="G1645" t="e">
        <f>VLOOKUP(Tabla10[[#This Row],[Columna1]],Tabla9[],3,0)</f>
        <v>#N/A</v>
      </c>
      <c r="H1645" t="s">
        <v>216</v>
      </c>
    </row>
    <row r="1646" spans="1:8" hidden="1" x14ac:dyDescent="0.25">
      <c r="A1646" t="s">
        <v>1556</v>
      </c>
      <c r="B1646" t="e">
        <f>VLOOKUP(Tabla10[[#This Row],[Columna1]],Tabla9[],1,0)</f>
        <v>#N/A</v>
      </c>
      <c r="C1646" t="s">
        <v>188</v>
      </c>
      <c r="D1646" t="e">
        <f>VLOOKUP(Tabla10[[#This Row],[Columna1]],Tabla9[],8,0)</f>
        <v>#N/A</v>
      </c>
      <c r="E1646" t="s">
        <v>190</v>
      </c>
      <c r="F1646" t="e">
        <f>VLOOKUP(Tabla10[[#This Row],[Columna1]],Tabla9[],33,3)</f>
        <v>#REF!</v>
      </c>
      <c r="G1646" t="e">
        <f>VLOOKUP(Tabla10[[#This Row],[Columna1]],Tabla9[],3,0)</f>
        <v>#N/A</v>
      </c>
      <c r="H1646" t="s">
        <v>216</v>
      </c>
    </row>
    <row r="1647" spans="1:8" hidden="1" x14ac:dyDescent="0.25">
      <c r="A1647" t="s">
        <v>4069</v>
      </c>
      <c r="B1647" t="e">
        <f>VLOOKUP(Tabla10[[#This Row],[Columna1]],Tabla9[],1,0)</f>
        <v>#N/A</v>
      </c>
      <c r="C1647" t="s">
        <v>188</v>
      </c>
      <c r="D1647" t="e">
        <f>VLOOKUP(Tabla10[[#This Row],[Columna1]],Tabla9[],8,0)</f>
        <v>#N/A</v>
      </c>
      <c r="E1647" t="s">
        <v>190</v>
      </c>
      <c r="F1647" t="e">
        <f>VLOOKUP(Tabla10[[#This Row],[Columna1]],Tabla9[],33,3)</f>
        <v>#REF!</v>
      </c>
      <c r="G1647" t="e">
        <f>VLOOKUP(Tabla10[[#This Row],[Columna1]],Tabla9[],3,0)</f>
        <v>#N/A</v>
      </c>
      <c r="H1647" t="s">
        <v>216</v>
      </c>
    </row>
    <row r="1648" spans="1:8" hidden="1" x14ac:dyDescent="0.25">
      <c r="A1648" t="s">
        <v>1557</v>
      </c>
      <c r="B1648" t="e">
        <f>VLOOKUP(Tabla10[[#This Row],[Columna1]],Tabla9[],1,0)</f>
        <v>#N/A</v>
      </c>
      <c r="C1648" t="s">
        <v>188</v>
      </c>
      <c r="D1648" t="e">
        <f>VLOOKUP(Tabla10[[#This Row],[Columna1]],Tabla9[],8,0)</f>
        <v>#N/A</v>
      </c>
      <c r="E1648" t="s">
        <v>205</v>
      </c>
      <c r="F1648" t="e">
        <f>VLOOKUP(Tabla10[[#This Row],[Columna1]],Tabla9[],33,3)</f>
        <v>#REF!</v>
      </c>
      <c r="G1648" t="e">
        <f>VLOOKUP(Tabla10[[#This Row],[Columna1]],Tabla9[],3,0)</f>
        <v>#N/A</v>
      </c>
      <c r="H1648" t="s">
        <v>193</v>
      </c>
    </row>
    <row r="1649" spans="1:8" hidden="1" x14ac:dyDescent="0.25">
      <c r="A1649" t="s">
        <v>1558</v>
      </c>
      <c r="B1649" t="e">
        <f>VLOOKUP(Tabla10[[#This Row],[Columna1]],Tabla9[],1,0)</f>
        <v>#N/A</v>
      </c>
      <c r="C1649" t="s">
        <v>188</v>
      </c>
      <c r="D1649" t="e">
        <f>VLOOKUP(Tabla10[[#This Row],[Columna1]],Tabla9[],8,0)</f>
        <v>#N/A</v>
      </c>
      <c r="E1649" t="s">
        <v>199</v>
      </c>
      <c r="F1649" t="e">
        <f>VLOOKUP(Tabla10[[#This Row],[Columna1]],Tabla9[],33,3)</f>
        <v>#REF!</v>
      </c>
      <c r="G1649" t="e">
        <f>VLOOKUP(Tabla10[[#This Row],[Columna1]],Tabla9[],3,0)</f>
        <v>#N/A</v>
      </c>
      <c r="H1649" t="s">
        <v>201</v>
      </c>
    </row>
    <row r="1650" spans="1:8" hidden="1" x14ac:dyDescent="0.25">
      <c r="A1650" t="s">
        <v>1559</v>
      </c>
      <c r="B1650" t="e">
        <f>VLOOKUP(Tabla10[[#This Row],[Columna1]],Tabla9[],1,0)</f>
        <v>#N/A</v>
      </c>
      <c r="C1650" t="s">
        <v>188</v>
      </c>
      <c r="D1650" t="e">
        <f>VLOOKUP(Tabla10[[#This Row],[Columna1]],Tabla9[],8,0)</f>
        <v>#N/A</v>
      </c>
      <c r="E1650" t="s">
        <v>202</v>
      </c>
      <c r="F1650" t="e">
        <f>VLOOKUP(Tabla10[[#This Row],[Columna1]],Tabla9[],33,3)</f>
        <v>#REF!</v>
      </c>
      <c r="G1650" t="e">
        <f>VLOOKUP(Tabla10[[#This Row],[Columna1]],Tabla9[],3,0)</f>
        <v>#N/A</v>
      </c>
      <c r="H1650" t="s">
        <v>193</v>
      </c>
    </row>
    <row r="1651" spans="1:8" hidden="1" x14ac:dyDescent="0.25">
      <c r="A1651" t="s">
        <v>1560</v>
      </c>
      <c r="B1651" t="e">
        <f>VLOOKUP(Tabla10[[#This Row],[Columna1]],Tabla9[],1,0)</f>
        <v>#N/A</v>
      </c>
      <c r="C1651" t="s">
        <v>188</v>
      </c>
      <c r="D1651" t="e">
        <f>VLOOKUP(Tabla10[[#This Row],[Columna1]],Tabla9[],8,0)</f>
        <v>#N/A</v>
      </c>
      <c r="E1651" t="s">
        <v>190</v>
      </c>
      <c r="F1651" t="e">
        <f>VLOOKUP(Tabla10[[#This Row],[Columna1]],Tabla9[],33,3)</f>
        <v>#REF!</v>
      </c>
      <c r="G1651" t="e">
        <f>VLOOKUP(Tabla10[[#This Row],[Columna1]],Tabla9[],3,0)</f>
        <v>#N/A</v>
      </c>
      <c r="H1651" t="s">
        <v>191</v>
      </c>
    </row>
    <row r="1652" spans="1:8" hidden="1" x14ac:dyDescent="0.25">
      <c r="A1652" t="s">
        <v>4233</v>
      </c>
      <c r="B1652" t="e">
        <f>VLOOKUP(Tabla10[[#This Row],[Columna1]],Tabla9[],1,0)</f>
        <v>#N/A</v>
      </c>
      <c r="C1652" t="s">
        <v>188</v>
      </c>
      <c r="D1652" t="e">
        <f>VLOOKUP(Tabla10[[#This Row],[Columna1]],Tabla9[],8,0)</f>
        <v>#N/A</v>
      </c>
      <c r="E1652" t="s">
        <v>198</v>
      </c>
      <c r="F1652" t="e">
        <f>VLOOKUP(Tabla10[[#This Row],[Columna1]],Tabla9[],33,3)</f>
        <v>#REF!</v>
      </c>
      <c r="G1652" t="e">
        <f>VLOOKUP(Tabla10[[#This Row],[Columna1]],Tabla9[],3,0)</f>
        <v>#N/A</v>
      </c>
      <c r="H1652" t="s">
        <v>201</v>
      </c>
    </row>
    <row r="1653" spans="1:8" hidden="1" x14ac:dyDescent="0.25">
      <c r="A1653" t="s">
        <v>1561</v>
      </c>
      <c r="B1653" t="e">
        <f>VLOOKUP(Tabla10[[#This Row],[Columna1]],Tabla9[],1,0)</f>
        <v>#N/A</v>
      </c>
      <c r="C1653" t="s">
        <v>188</v>
      </c>
      <c r="D1653" t="e">
        <f>VLOOKUP(Tabla10[[#This Row],[Columna1]],Tabla9[],8,0)</f>
        <v>#N/A</v>
      </c>
      <c r="E1653" t="s">
        <v>249</v>
      </c>
      <c r="F1653" t="e">
        <f>VLOOKUP(Tabla10[[#This Row],[Columna1]],Tabla9[],33,3)</f>
        <v>#REF!</v>
      </c>
      <c r="G1653" t="e">
        <f>VLOOKUP(Tabla10[[#This Row],[Columna1]],Tabla9[],3,0)</f>
        <v>#N/A</v>
      </c>
      <c r="H1653" t="s">
        <v>251</v>
      </c>
    </row>
    <row r="1654" spans="1:8" hidden="1" x14ac:dyDescent="0.25">
      <c r="A1654" t="s">
        <v>1562</v>
      </c>
      <c r="B1654" t="e">
        <f>VLOOKUP(Tabla10[[#This Row],[Columna1]],Tabla9[],1,0)</f>
        <v>#N/A</v>
      </c>
      <c r="C1654" t="s">
        <v>188</v>
      </c>
      <c r="D1654" t="e">
        <f>VLOOKUP(Tabla10[[#This Row],[Columna1]],Tabla9[],8,0)</f>
        <v>#N/A</v>
      </c>
      <c r="E1654" t="s">
        <v>205</v>
      </c>
      <c r="F1654" t="e">
        <f>VLOOKUP(Tabla10[[#This Row],[Columna1]],Tabla9[],33,3)</f>
        <v>#REF!</v>
      </c>
      <c r="G1654" t="e">
        <f>VLOOKUP(Tabla10[[#This Row],[Columna1]],Tabla9[],3,0)</f>
        <v>#N/A</v>
      </c>
      <c r="H1654" t="s">
        <v>201</v>
      </c>
    </row>
    <row r="1655" spans="1:8" hidden="1" x14ac:dyDescent="0.25">
      <c r="A1655" t="s">
        <v>4438</v>
      </c>
      <c r="B1655" t="e">
        <f>VLOOKUP(Tabla10[[#This Row],[Columna1]],Tabla9[],1,0)</f>
        <v>#N/A</v>
      </c>
      <c r="C1655" t="s">
        <v>188</v>
      </c>
      <c r="D1655" t="e">
        <f>VLOOKUP(Tabla10[[#This Row],[Columna1]],Tabla9[],8,0)</f>
        <v>#N/A</v>
      </c>
      <c r="E1655" t="s">
        <v>202</v>
      </c>
      <c r="F1655" t="e">
        <f>VLOOKUP(Tabla10[[#This Row],[Columna1]],Tabla9[],33,3)</f>
        <v>#REF!</v>
      </c>
      <c r="G1655" t="e">
        <f>VLOOKUP(Tabla10[[#This Row],[Columna1]],Tabla9[],3,0)</f>
        <v>#N/A</v>
      </c>
      <c r="H1655" t="s">
        <v>193</v>
      </c>
    </row>
    <row r="1656" spans="1:8" hidden="1" x14ac:dyDescent="0.25">
      <c r="A1656" t="s">
        <v>1563</v>
      </c>
      <c r="B1656" t="e">
        <f>VLOOKUP(Tabla10[[#This Row],[Columna1]],Tabla9[],1,0)</f>
        <v>#N/A</v>
      </c>
      <c r="C1656" t="s">
        <v>188</v>
      </c>
      <c r="D1656" t="e">
        <f>VLOOKUP(Tabla10[[#This Row],[Columna1]],Tabla9[],8,0)</f>
        <v>#N/A</v>
      </c>
      <c r="E1656" t="s">
        <v>205</v>
      </c>
      <c r="F1656" t="e">
        <f>VLOOKUP(Tabla10[[#This Row],[Columna1]],Tabla9[],33,3)</f>
        <v>#REF!</v>
      </c>
      <c r="G1656" t="e">
        <f>VLOOKUP(Tabla10[[#This Row],[Columna1]],Tabla9[],3,0)</f>
        <v>#N/A</v>
      </c>
      <c r="H1656" t="s">
        <v>217</v>
      </c>
    </row>
    <row r="1657" spans="1:8" hidden="1" x14ac:dyDescent="0.25">
      <c r="A1657" t="s">
        <v>1564</v>
      </c>
      <c r="B1657" t="e">
        <f>VLOOKUP(Tabla10[[#This Row],[Columna1]],Tabla9[],1,0)</f>
        <v>#N/A</v>
      </c>
      <c r="C1657" t="s">
        <v>188</v>
      </c>
      <c r="D1657" t="e">
        <f>VLOOKUP(Tabla10[[#This Row],[Columna1]],Tabla9[],8,0)</f>
        <v>#N/A</v>
      </c>
      <c r="E1657" t="s">
        <v>199</v>
      </c>
      <c r="F1657" t="e">
        <f>VLOOKUP(Tabla10[[#This Row],[Columna1]],Tabla9[],33,3)</f>
        <v>#REF!</v>
      </c>
      <c r="G1657" t="e">
        <f>VLOOKUP(Tabla10[[#This Row],[Columna1]],Tabla9[],3,0)</f>
        <v>#N/A</v>
      </c>
      <c r="H1657" t="s">
        <v>193</v>
      </c>
    </row>
    <row r="1658" spans="1:8" hidden="1" x14ac:dyDescent="0.25">
      <c r="A1658" t="s">
        <v>4082</v>
      </c>
      <c r="B1658" t="e">
        <f>VLOOKUP(Tabla10[[#This Row],[Columna1]],Tabla9[],1,0)</f>
        <v>#N/A</v>
      </c>
      <c r="C1658" t="s">
        <v>188</v>
      </c>
      <c r="D1658" t="e">
        <f>VLOOKUP(Tabla10[[#This Row],[Columna1]],Tabla9[],8,0)</f>
        <v>#N/A</v>
      </c>
      <c r="E1658" t="s">
        <v>190</v>
      </c>
      <c r="F1658" t="e">
        <f>VLOOKUP(Tabla10[[#This Row],[Columna1]],Tabla9[],33,3)</f>
        <v>#REF!</v>
      </c>
      <c r="G1658" t="e">
        <f>VLOOKUP(Tabla10[[#This Row],[Columna1]],Tabla9[],3,0)</f>
        <v>#N/A</v>
      </c>
      <c r="H1658" t="s">
        <v>216</v>
      </c>
    </row>
    <row r="1659" spans="1:8" hidden="1" x14ac:dyDescent="0.25">
      <c r="A1659" t="s">
        <v>4447</v>
      </c>
      <c r="B1659" t="e">
        <f>VLOOKUP(Tabla10[[#This Row],[Columna1]],Tabla9[],1,0)</f>
        <v>#N/A</v>
      </c>
      <c r="C1659" t="s">
        <v>188</v>
      </c>
      <c r="D1659" t="e">
        <f>VLOOKUP(Tabla10[[#This Row],[Columna1]],Tabla9[],8,0)</f>
        <v>#N/A</v>
      </c>
      <c r="E1659" t="s">
        <v>202</v>
      </c>
      <c r="F1659" t="e">
        <f>VLOOKUP(Tabla10[[#This Row],[Columna1]],Tabla9[],33,3)</f>
        <v>#REF!</v>
      </c>
      <c r="G1659" t="e">
        <f>VLOOKUP(Tabla10[[#This Row],[Columna1]],Tabla9[],3,0)</f>
        <v>#N/A</v>
      </c>
      <c r="H1659" t="s">
        <v>193</v>
      </c>
    </row>
    <row r="1660" spans="1:8" hidden="1" x14ac:dyDescent="0.25">
      <c r="A1660" t="s">
        <v>1565</v>
      </c>
      <c r="B1660" t="e">
        <f>VLOOKUP(Tabla10[[#This Row],[Columna1]],Tabla9[],1,0)</f>
        <v>#N/A</v>
      </c>
      <c r="C1660" t="s">
        <v>188</v>
      </c>
      <c r="D1660" t="e">
        <f>VLOOKUP(Tabla10[[#This Row],[Columna1]],Tabla9[],8,0)</f>
        <v>#N/A</v>
      </c>
      <c r="E1660" t="s">
        <v>200</v>
      </c>
      <c r="F1660" t="e">
        <f>VLOOKUP(Tabla10[[#This Row],[Columna1]],Tabla9[],33,3)</f>
        <v>#REF!</v>
      </c>
      <c r="G1660" t="e">
        <f>VLOOKUP(Tabla10[[#This Row],[Columna1]],Tabla9[],3,0)</f>
        <v>#N/A</v>
      </c>
      <c r="H1660" t="s">
        <v>193</v>
      </c>
    </row>
    <row r="1661" spans="1:8" hidden="1" x14ac:dyDescent="0.25">
      <c r="A1661" t="s">
        <v>4058</v>
      </c>
      <c r="B1661" t="e">
        <f>VLOOKUP(Tabla10[[#This Row],[Columna1]],Tabla9[],1,0)</f>
        <v>#N/A</v>
      </c>
      <c r="C1661" t="s">
        <v>188</v>
      </c>
      <c r="D1661" t="e">
        <f>VLOOKUP(Tabla10[[#This Row],[Columna1]],Tabla9[],8,0)</f>
        <v>#N/A</v>
      </c>
      <c r="E1661" t="s">
        <v>190</v>
      </c>
      <c r="F1661" t="e">
        <f>VLOOKUP(Tabla10[[#This Row],[Columna1]],Tabla9[],33,3)</f>
        <v>#REF!</v>
      </c>
      <c r="G1661" t="e">
        <f>VLOOKUP(Tabla10[[#This Row],[Columna1]],Tabla9[],3,0)</f>
        <v>#N/A</v>
      </c>
      <c r="H1661" t="s">
        <v>252</v>
      </c>
    </row>
    <row r="1662" spans="1:8" hidden="1" x14ac:dyDescent="0.25">
      <c r="A1662" t="s">
        <v>4319</v>
      </c>
      <c r="B1662" t="e">
        <f>VLOOKUP(Tabla10[[#This Row],[Columna1]],Tabla9[],1,0)</f>
        <v>#N/A</v>
      </c>
      <c r="C1662" t="s">
        <v>188</v>
      </c>
      <c r="D1662" t="e">
        <f>VLOOKUP(Tabla10[[#This Row],[Columna1]],Tabla9[],8,0)</f>
        <v>#N/A</v>
      </c>
      <c r="E1662" t="s">
        <v>211</v>
      </c>
      <c r="F1662" t="e">
        <f>VLOOKUP(Tabla10[[#This Row],[Columna1]],Tabla9[],33,3)</f>
        <v>#REF!</v>
      </c>
      <c r="G1662" t="e">
        <f>VLOOKUP(Tabla10[[#This Row],[Columna1]],Tabla9[],3,0)</f>
        <v>#N/A</v>
      </c>
      <c r="H1662" t="s">
        <v>36</v>
      </c>
    </row>
    <row r="1663" spans="1:8" hidden="1" x14ac:dyDescent="0.25">
      <c r="A1663" t="s">
        <v>1566</v>
      </c>
      <c r="B1663" t="e">
        <f>VLOOKUP(Tabla10[[#This Row],[Columna1]],Tabla9[],1,0)</f>
        <v>#N/A</v>
      </c>
      <c r="C1663" t="s">
        <v>188</v>
      </c>
      <c r="D1663" t="e">
        <f>VLOOKUP(Tabla10[[#This Row],[Columna1]],Tabla9[],8,0)</f>
        <v>#N/A</v>
      </c>
      <c r="E1663" t="s">
        <v>190</v>
      </c>
      <c r="F1663" t="e">
        <f>VLOOKUP(Tabla10[[#This Row],[Columna1]],Tabla9[],33,3)</f>
        <v>#REF!</v>
      </c>
      <c r="G1663" t="e">
        <f>VLOOKUP(Tabla10[[#This Row],[Columna1]],Tabla9[],3,0)</f>
        <v>#N/A</v>
      </c>
      <c r="H1663" t="s">
        <v>191</v>
      </c>
    </row>
    <row r="1664" spans="1:8" hidden="1" x14ac:dyDescent="0.25">
      <c r="A1664" t="s">
        <v>4101</v>
      </c>
      <c r="B1664" t="e">
        <f>VLOOKUP(Tabla10[[#This Row],[Columna1]],Tabla9[],1,0)</f>
        <v>#N/A</v>
      </c>
      <c r="C1664" t="s">
        <v>188</v>
      </c>
      <c r="D1664" t="e">
        <f>VLOOKUP(Tabla10[[#This Row],[Columna1]],Tabla9[],8,0)</f>
        <v>#N/A</v>
      </c>
      <c r="E1664" t="s">
        <v>210</v>
      </c>
      <c r="F1664" t="e">
        <f>VLOOKUP(Tabla10[[#This Row],[Columna1]],Tabla9[],33,3)</f>
        <v>#REF!</v>
      </c>
      <c r="G1664" t="e">
        <f>VLOOKUP(Tabla10[[#This Row],[Columna1]],Tabla9[],3,0)</f>
        <v>#N/A</v>
      </c>
      <c r="H1664" t="s">
        <v>36</v>
      </c>
    </row>
    <row r="1665" spans="1:8" hidden="1" x14ac:dyDescent="0.25">
      <c r="A1665" t="s">
        <v>1567</v>
      </c>
      <c r="B1665" t="e">
        <f>VLOOKUP(Tabla10[[#This Row],[Columna1]],Tabla9[],1,0)</f>
        <v>#N/A</v>
      </c>
      <c r="C1665" t="s">
        <v>188</v>
      </c>
      <c r="D1665" t="e">
        <f>VLOOKUP(Tabla10[[#This Row],[Columna1]],Tabla9[],8,0)</f>
        <v>#N/A</v>
      </c>
      <c r="E1665" t="s">
        <v>202</v>
      </c>
      <c r="F1665" t="e">
        <f>VLOOKUP(Tabla10[[#This Row],[Columna1]],Tabla9[],33,3)</f>
        <v>#REF!</v>
      </c>
      <c r="G1665" t="e">
        <f>VLOOKUP(Tabla10[[#This Row],[Columna1]],Tabla9[],3,0)</f>
        <v>#N/A</v>
      </c>
      <c r="H1665" t="s">
        <v>193</v>
      </c>
    </row>
    <row r="1666" spans="1:8" hidden="1" x14ac:dyDescent="0.25">
      <c r="A1666" t="s">
        <v>1568</v>
      </c>
      <c r="B1666" t="e">
        <f>VLOOKUP(Tabla10[[#This Row],[Columna1]],Tabla9[],1,0)</f>
        <v>#N/A</v>
      </c>
      <c r="C1666" t="s">
        <v>188</v>
      </c>
      <c r="D1666" t="e">
        <f>VLOOKUP(Tabla10[[#This Row],[Columna1]],Tabla9[],8,0)</f>
        <v>#N/A</v>
      </c>
      <c r="E1666" t="s">
        <v>202</v>
      </c>
      <c r="F1666" t="e">
        <f>VLOOKUP(Tabla10[[#This Row],[Columna1]],Tabla9[],33,3)</f>
        <v>#REF!</v>
      </c>
      <c r="G1666" t="e">
        <f>VLOOKUP(Tabla10[[#This Row],[Columna1]],Tabla9[],3,0)</f>
        <v>#N/A</v>
      </c>
      <c r="H1666" t="s">
        <v>193</v>
      </c>
    </row>
    <row r="1667" spans="1:8" hidden="1" x14ac:dyDescent="0.25">
      <c r="A1667" t="s">
        <v>4182</v>
      </c>
      <c r="B1667" t="e">
        <f>VLOOKUP(Tabla10[[#This Row],[Columna1]],Tabla9[],1,0)</f>
        <v>#N/A</v>
      </c>
      <c r="C1667" t="s">
        <v>188</v>
      </c>
      <c r="D1667" t="e">
        <f>VLOOKUP(Tabla10[[#This Row],[Columna1]],Tabla9[],8,0)</f>
        <v>#N/A</v>
      </c>
      <c r="E1667" t="s">
        <v>205</v>
      </c>
      <c r="F1667" t="e">
        <f>VLOOKUP(Tabla10[[#This Row],[Columna1]],Tabla9[],33,3)</f>
        <v>#REF!</v>
      </c>
      <c r="G1667" t="e">
        <f>VLOOKUP(Tabla10[[#This Row],[Columna1]],Tabla9[],3,0)</f>
        <v>#N/A</v>
      </c>
      <c r="H1667" t="s">
        <v>244</v>
      </c>
    </row>
    <row r="1668" spans="1:8" hidden="1" x14ac:dyDescent="0.25">
      <c r="A1668" t="s">
        <v>1569</v>
      </c>
      <c r="B1668" t="e">
        <f>VLOOKUP(Tabla10[[#This Row],[Columna1]],Tabla9[],1,0)</f>
        <v>#N/A</v>
      </c>
      <c r="C1668" t="s">
        <v>188</v>
      </c>
      <c r="D1668" t="e">
        <f>VLOOKUP(Tabla10[[#This Row],[Columna1]],Tabla9[],8,0)</f>
        <v>#N/A</v>
      </c>
      <c r="E1668" t="s">
        <v>225</v>
      </c>
      <c r="F1668" t="e">
        <f>VLOOKUP(Tabla10[[#This Row],[Columna1]],Tabla9[],33,3)</f>
        <v>#REF!</v>
      </c>
      <c r="G1668" t="e">
        <f>VLOOKUP(Tabla10[[#This Row],[Columna1]],Tabla9[],3,0)</f>
        <v>#N/A</v>
      </c>
      <c r="H1668" t="s">
        <v>36</v>
      </c>
    </row>
    <row r="1669" spans="1:8" hidden="1" x14ac:dyDescent="0.25">
      <c r="A1669" t="s">
        <v>1570</v>
      </c>
      <c r="B1669" t="e">
        <f>VLOOKUP(Tabla10[[#This Row],[Columna1]],Tabla9[],1,0)</f>
        <v>#N/A</v>
      </c>
      <c r="C1669" t="s">
        <v>188</v>
      </c>
      <c r="D1669" t="e">
        <f>VLOOKUP(Tabla10[[#This Row],[Columna1]],Tabla9[],8,0)</f>
        <v>#N/A</v>
      </c>
      <c r="E1669" t="s">
        <v>208</v>
      </c>
      <c r="F1669" t="e">
        <f>VLOOKUP(Tabla10[[#This Row],[Columna1]],Tabla9[],33,3)</f>
        <v>#REF!</v>
      </c>
      <c r="G1669" t="e">
        <f>VLOOKUP(Tabla10[[#This Row],[Columna1]],Tabla9[],3,0)</f>
        <v>#N/A</v>
      </c>
      <c r="H1669" t="s">
        <v>193</v>
      </c>
    </row>
    <row r="1670" spans="1:8" hidden="1" x14ac:dyDescent="0.25">
      <c r="A1670" t="s">
        <v>1571</v>
      </c>
      <c r="B1670" t="e">
        <f>VLOOKUP(Tabla10[[#This Row],[Columna1]],Tabla9[],1,0)</f>
        <v>#N/A</v>
      </c>
      <c r="C1670" t="s">
        <v>188</v>
      </c>
      <c r="D1670" t="e">
        <f>VLOOKUP(Tabla10[[#This Row],[Columna1]],Tabla9[],8,0)</f>
        <v>#N/A</v>
      </c>
      <c r="E1670" t="s">
        <v>218</v>
      </c>
      <c r="F1670" t="e">
        <f>VLOOKUP(Tabla10[[#This Row],[Columna1]],Tabla9[],33,3)</f>
        <v>#REF!</v>
      </c>
      <c r="G1670" t="e">
        <f>VLOOKUP(Tabla10[[#This Row],[Columna1]],Tabla9[],3,0)</f>
        <v>#N/A</v>
      </c>
      <c r="H1670" t="s">
        <v>201</v>
      </c>
    </row>
    <row r="1671" spans="1:8" hidden="1" x14ac:dyDescent="0.25">
      <c r="A1671" t="s">
        <v>4999</v>
      </c>
      <c r="B1671" t="e">
        <f>VLOOKUP(Tabla10[[#This Row],[Columna1]],Tabla9[],1,0)</f>
        <v>#N/A</v>
      </c>
      <c r="C1671" t="s">
        <v>188</v>
      </c>
      <c r="D1671" t="e">
        <f>VLOOKUP(Tabla10[[#This Row],[Columna1]],Tabla9[],8,0)</f>
        <v>#N/A</v>
      </c>
      <c r="E1671" t="s">
        <v>211</v>
      </c>
      <c r="F1671" t="e">
        <f>VLOOKUP(Tabla10[[#This Row],[Columna1]],Tabla9[],33,3)</f>
        <v>#REF!</v>
      </c>
      <c r="G1671" t="e">
        <f>VLOOKUP(Tabla10[[#This Row],[Columna1]],Tabla9[],3,0)</f>
        <v>#N/A</v>
      </c>
      <c r="H1671" t="s">
        <v>36</v>
      </c>
    </row>
    <row r="1672" spans="1:8" hidden="1" x14ac:dyDescent="0.25">
      <c r="A1672" t="s">
        <v>1572</v>
      </c>
      <c r="B1672" t="e">
        <f>VLOOKUP(Tabla10[[#This Row],[Columna1]],Tabla9[],1,0)</f>
        <v>#N/A</v>
      </c>
      <c r="C1672" t="s">
        <v>188</v>
      </c>
      <c r="D1672" t="e">
        <f>VLOOKUP(Tabla10[[#This Row],[Columna1]],Tabla9[],8,0)</f>
        <v>#N/A</v>
      </c>
      <c r="E1672" t="s">
        <v>198</v>
      </c>
      <c r="F1672" t="e">
        <f>VLOOKUP(Tabla10[[#This Row],[Columna1]],Tabla9[],33,3)</f>
        <v>#REF!</v>
      </c>
      <c r="G1672" t="e">
        <f>VLOOKUP(Tabla10[[#This Row],[Columna1]],Tabla9[],3,0)</f>
        <v>#N/A</v>
      </c>
      <c r="H1672" t="s">
        <v>217</v>
      </c>
    </row>
    <row r="1673" spans="1:8" hidden="1" x14ac:dyDescent="0.25">
      <c r="A1673" t="s">
        <v>4469</v>
      </c>
      <c r="B1673" t="e">
        <f>VLOOKUP(Tabla10[[#This Row],[Columna1]],Tabla9[],1,0)</f>
        <v>#N/A</v>
      </c>
      <c r="C1673" t="s">
        <v>188</v>
      </c>
      <c r="D1673" t="e">
        <f>VLOOKUP(Tabla10[[#This Row],[Columna1]],Tabla9[],8,0)</f>
        <v>#N/A</v>
      </c>
      <c r="E1673" t="s">
        <v>199</v>
      </c>
      <c r="F1673" t="e">
        <f>VLOOKUP(Tabla10[[#This Row],[Columna1]],Tabla9[],33,3)</f>
        <v>#REF!</v>
      </c>
      <c r="G1673" t="e">
        <f>VLOOKUP(Tabla10[[#This Row],[Columna1]],Tabla9[],3,0)</f>
        <v>#N/A</v>
      </c>
      <c r="H1673" t="s">
        <v>193</v>
      </c>
    </row>
    <row r="1674" spans="1:8" hidden="1" x14ac:dyDescent="0.25">
      <c r="A1674" t="s">
        <v>1573</v>
      </c>
      <c r="B1674" t="e">
        <f>VLOOKUP(Tabla10[[#This Row],[Columna1]],Tabla9[],1,0)</f>
        <v>#N/A</v>
      </c>
      <c r="C1674" t="s">
        <v>188</v>
      </c>
      <c r="D1674" t="e">
        <f>VLOOKUP(Tabla10[[#This Row],[Columna1]],Tabla9[],8,0)</f>
        <v>#N/A</v>
      </c>
      <c r="E1674" t="s">
        <v>190</v>
      </c>
      <c r="F1674" t="e">
        <f>VLOOKUP(Tabla10[[#This Row],[Columna1]],Tabla9[],33,3)</f>
        <v>#REF!</v>
      </c>
      <c r="G1674" t="e">
        <f>VLOOKUP(Tabla10[[#This Row],[Columna1]],Tabla9[],3,0)</f>
        <v>#N/A</v>
      </c>
      <c r="H1674" t="s">
        <v>216</v>
      </c>
    </row>
    <row r="1675" spans="1:8" hidden="1" x14ac:dyDescent="0.25">
      <c r="A1675" t="s">
        <v>1574</v>
      </c>
      <c r="B1675" t="e">
        <f>VLOOKUP(Tabla10[[#This Row],[Columna1]],Tabla9[],1,0)</f>
        <v>#N/A</v>
      </c>
      <c r="C1675" t="s">
        <v>188</v>
      </c>
      <c r="D1675" t="e">
        <f>VLOOKUP(Tabla10[[#This Row],[Columna1]],Tabla9[],8,0)</f>
        <v>#N/A</v>
      </c>
      <c r="E1675" t="s">
        <v>190</v>
      </c>
      <c r="F1675" t="e">
        <f>VLOOKUP(Tabla10[[#This Row],[Columna1]],Tabla9[],33,3)</f>
        <v>#REF!</v>
      </c>
      <c r="G1675" t="e">
        <f>VLOOKUP(Tabla10[[#This Row],[Columna1]],Tabla9[],3,0)</f>
        <v>#N/A</v>
      </c>
      <c r="H1675" t="s">
        <v>216</v>
      </c>
    </row>
    <row r="1676" spans="1:8" hidden="1" x14ac:dyDescent="0.25">
      <c r="A1676" t="s">
        <v>1575</v>
      </c>
      <c r="B1676" t="e">
        <f>VLOOKUP(Tabla10[[#This Row],[Columna1]],Tabla9[],1,0)</f>
        <v>#N/A</v>
      </c>
      <c r="C1676" t="s">
        <v>188</v>
      </c>
      <c r="D1676" t="e">
        <f>VLOOKUP(Tabla10[[#This Row],[Columna1]],Tabla9[],8,0)</f>
        <v>#N/A</v>
      </c>
      <c r="E1676" t="s">
        <v>214</v>
      </c>
      <c r="F1676" t="e">
        <f>VLOOKUP(Tabla10[[#This Row],[Columna1]],Tabla9[],33,3)</f>
        <v>#REF!</v>
      </c>
      <c r="G1676" t="e">
        <f>VLOOKUP(Tabla10[[#This Row],[Columna1]],Tabla9[],3,0)</f>
        <v>#N/A</v>
      </c>
      <c r="H1676" t="s">
        <v>193</v>
      </c>
    </row>
    <row r="1677" spans="1:8" hidden="1" x14ac:dyDescent="0.25">
      <c r="A1677" t="s">
        <v>1576</v>
      </c>
      <c r="B1677" t="e">
        <f>VLOOKUP(Tabla10[[#This Row],[Columna1]],Tabla9[],1,0)</f>
        <v>#N/A</v>
      </c>
      <c r="C1677" t="s">
        <v>188</v>
      </c>
      <c r="D1677" t="e">
        <f>VLOOKUP(Tabla10[[#This Row],[Columna1]],Tabla9[],8,0)</f>
        <v>#N/A</v>
      </c>
      <c r="E1677" t="s">
        <v>208</v>
      </c>
      <c r="F1677" t="e">
        <f>VLOOKUP(Tabla10[[#This Row],[Columna1]],Tabla9[],33,3)</f>
        <v>#REF!</v>
      </c>
      <c r="G1677" t="e">
        <f>VLOOKUP(Tabla10[[#This Row],[Columna1]],Tabla9[],3,0)</f>
        <v>#N/A</v>
      </c>
      <c r="H1677" t="s">
        <v>201</v>
      </c>
    </row>
    <row r="1678" spans="1:8" hidden="1" x14ac:dyDescent="0.25">
      <c r="A1678" t="s">
        <v>1577</v>
      </c>
      <c r="B1678" t="e">
        <f>VLOOKUP(Tabla10[[#This Row],[Columna1]],Tabla9[],1,0)</f>
        <v>#N/A</v>
      </c>
      <c r="C1678" t="s">
        <v>188</v>
      </c>
      <c r="D1678" t="e">
        <f>VLOOKUP(Tabla10[[#This Row],[Columna1]],Tabla9[],8,0)</f>
        <v>#N/A</v>
      </c>
      <c r="E1678" t="s">
        <v>200</v>
      </c>
      <c r="F1678" t="e">
        <f>VLOOKUP(Tabla10[[#This Row],[Columna1]],Tabla9[],33,3)</f>
        <v>#REF!</v>
      </c>
      <c r="G1678" t="e">
        <f>VLOOKUP(Tabla10[[#This Row],[Columna1]],Tabla9[],3,0)</f>
        <v>#N/A</v>
      </c>
      <c r="H1678" t="s">
        <v>193</v>
      </c>
    </row>
    <row r="1679" spans="1:8" hidden="1" x14ac:dyDescent="0.25">
      <c r="A1679" t="s">
        <v>1578</v>
      </c>
      <c r="B1679" t="e">
        <f>VLOOKUP(Tabla10[[#This Row],[Columna1]],Tabla9[],1,0)</f>
        <v>#N/A</v>
      </c>
      <c r="C1679" t="s">
        <v>188</v>
      </c>
      <c r="D1679" t="e">
        <f>VLOOKUP(Tabla10[[#This Row],[Columna1]],Tabla9[],8,0)</f>
        <v>#N/A</v>
      </c>
      <c r="E1679" t="s">
        <v>190</v>
      </c>
      <c r="F1679" t="e">
        <f>VLOOKUP(Tabla10[[#This Row],[Columna1]],Tabla9[],33,3)</f>
        <v>#REF!</v>
      </c>
      <c r="G1679" t="e">
        <f>VLOOKUP(Tabla10[[#This Row],[Columna1]],Tabla9[],3,0)</f>
        <v>#N/A</v>
      </c>
      <c r="H1679" t="s">
        <v>191</v>
      </c>
    </row>
    <row r="1680" spans="1:8" hidden="1" x14ac:dyDescent="0.25">
      <c r="A1680" t="s">
        <v>1579</v>
      </c>
      <c r="B1680" t="e">
        <f>VLOOKUP(Tabla10[[#This Row],[Columna1]],Tabla9[],1,0)</f>
        <v>#N/A</v>
      </c>
      <c r="C1680" t="s">
        <v>188</v>
      </c>
      <c r="D1680" t="e">
        <f>VLOOKUP(Tabla10[[#This Row],[Columna1]],Tabla9[],8,0)</f>
        <v>#N/A</v>
      </c>
      <c r="E1680" t="s">
        <v>196</v>
      </c>
      <c r="F1680" t="e">
        <f>VLOOKUP(Tabla10[[#This Row],[Columna1]],Tabla9[],33,3)</f>
        <v>#REF!</v>
      </c>
      <c r="G1680" t="e">
        <f>VLOOKUP(Tabla10[[#This Row],[Columna1]],Tabla9[],3,0)</f>
        <v>#N/A</v>
      </c>
      <c r="H1680" t="s">
        <v>193</v>
      </c>
    </row>
    <row r="1681" spans="1:8" hidden="1" x14ac:dyDescent="0.25">
      <c r="A1681" t="s">
        <v>4099</v>
      </c>
      <c r="B1681" t="e">
        <f>VLOOKUP(Tabla10[[#This Row],[Columna1]],Tabla9[],1,0)</f>
        <v>#N/A</v>
      </c>
      <c r="C1681" t="s">
        <v>188</v>
      </c>
      <c r="D1681" t="e">
        <f>VLOOKUP(Tabla10[[#This Row],[Columna1]],Tabla9[],8,0)</f>
        <v>#N/A</v>
      </c>
      <c r="E1681" t="s">
        <v>226</v>
      </c>
      <c r="F1681" t="e">
        <f>VLOOKUP(Tabla10[[#This Row],[Columna1]],Tabla9[],33,3)</f>
        <v>#REF!</v>
      </c>
      <c r="G1681" t="e">
        <f>VLOOKUP(Tabla10[[#This Row],[Columna1]],Tabla9[],3,0)</f>
        <v>#N/A</v>
      </c>
      <c r="H1681" t="s">
        <v>36</v>
      </c>
    </row>
    <row r="1682" spans="1:8" hidden="1" x14ac:dyDescent="0.25">
      <c r="A1682" t="s">
        <v>4535</v>
      </c>
      <c r="B1682" t="e">
        <f>VLOOKUP(Tabla10[[#This Row],[Columna1]],Tabla9[],1,0)</f>
        <v>#N/A</v>
      </c>
      <c r="C1682" t="s">
        <v>188</v>
      </c>
      <c r="D1682" t="e">
        <f>VLOOKUP(Tabla10[[#This Row],[Columna1]],Tabla9[],8,0)</f>
        <v>#N/A</v>
      </c>
      <c r="E1682" t="s">
        <v>195</v>
      </c>
      <c r="F1682" t="e">
        <f>VLOOKUP(Tabla10[[#This Row],[Columna1]],Tabla9[],33,3)</f>
        <v>#REF!</v>
      </c>
      <c r="G1682" t="e">
        <f>VLOOKUP(Tabla10[[#This Row],[Columna1]],Tabla9[],3,0)</f>
        <v>#N/A</v>
      </c>
      <c r="H1682" t="s">
        <v>51</v>
      </c>
    </row>
    <row r="1683" spans="1:8" hidden="1" x14ac:dyDescent="0.25">
      <c r="A1683" t="s">
        <v>4377</v>
      </c>
      <c r="B1683" t="e">
        <f>VLOOKUP(Tabla10[[#This Row],[Columna1]],Tabla9[],1,0)</f>
        <v>#N/A</v>
      </c>
      <c r="C1683" t="s">
        <v>188</v>
      </c>
      <c r="D1683" t="e">
        <f>VLOOKUP(Tabla10[[#This Row],[Columna1]],Tabla9[],8,0)</f>
        <v>#N/A</v>
      </c>
      <c r="E1683" t="s">
        <v>208</v>
      </c>
      <c r="F1683" t="e">
        <f>VLOOKUP(Tabla10[[#This Row],[Columna1]],Tabla9[],33,3)</f>
        <v>#REF!</v>
      </c>
      <c r="G1683" t="e">
        <f>VLOOKUP(Tabla10[[#This Row],[Columna1]],Tabla9[],3,0)</f>
        <v>#N/A</v>
      </c>
      <c r="H1683" t="s">
        <v>217</v>
      </c>
    </row>
    <row r="1684" spans="1:8" hidden="1" x14ac:dyDescent="0.25">
      <c r="A1684" t="s">
        <v>4070</v>
      </c>
      <c r="B1684" t="e">
        <f>VLOOKUP(Tabla10[[#This Row],[Columna1]],Tabla9[],1,0)</f>
        <v>#N/A</v>
      </c>
      <c r="C1684" t="s">
        <v>188</v>
      </c>
      <c r="D1684" t="e">
        <f>VLOOKUP(Tabla10[[#This Row],[Columna1]],Tabla9[],8,0)</f>
        <v>#N/A</v>
      </c>
      <c r="E1684" t="s">
        <v>190</v>
      </c>
      <c r="F1684" t="e">
        <f>VLOOKUP(Tabla10[[#This Row],[Columna1]],Tabla9[],33,3)</f>
        <v>#REF!</v>
      </c>
      <c r="G1684" t="e">
        <f>VLOOKUP(Tabla10[[#This Row],[Columna1]],Tabla9[],3,0)</f>
        <v>#N/A</v>
      </c>
      <c r="H1684" t="s">
        <v>216</v>
      </c>
    </row>
    <row r="1685" spans="1:8" hidden="1" x14ac:dyDescent="0.25">
      <c r="A1685" t="s">
        <v>4089</v>
      </c>
      <c r="B1685" t="e">
        <f>VLOOKUP(Tabla10[[#This Row],[Columna1]],Tabla9[],1,0)</f>
        <v>#N/A</v>
      </c>
      <c r="C1685" t="s">
        <v>188</v>
      </c>
      <c r="D1685" t="e">
        <f>VLOOKUP(Tabla10[[#This Row],[Columna1]],Tabla9[],8,0)</f>
        <v>#N/A</v>
      </c>
      <c r="E1685" t="s">
        <v>190</v>
      </c>
      <c r="F1685" t="e">
        <f>VLOOKUP(Tabla10[[#This Row],[Columna1]],Tabla9[],33,3)</f>
        <v>#REF!</v>
      </c>
      <c r="G1685" t="e">
        <f>VLOOKUP(Tabla10[[#This Row],[Columna1]],Tabla9[],3,0)</f>
        <v>#N/A</v>
      </c>
      <c r="H1685" t="s">
        <v>216</v>
      </c>
    </row>
    <row r="1686" spans="1:8" hidden="1" x14ac:dyDescent="0.25">
      <c r="A1686" t="s">
        <v>1580</v>
      </c>
      <c r="B1686" t="e">
        <f>VLOOKUP(Tabla10[[#This Row],[Columna1]],Tabla9[],1,0)</f>
        <v>#N/A</v>
      </c>
      <c r="C1686" t="s">
        <v>188</v>
      </c>
      <c r="D1686" t="e">
        <f>VLOOKUP(Tabla10[[#This Row],[Columna1]],Tabla9[],8,0)</f>
        <v>#N/A</v>
      </c>
      <c r="E1686" t="s">
        <v>202</v>
      </c>
      <c r="F1686" t="e">
        <f>VLOOKUP(Tabla10[[#This Row],[Columna1]],Tabla9[],33,3)</f>
        <v>#REF!</v>
      </c>
      <c r="G1686" t="e">
        <f>VLOOKUP(Tabla10[[#This Row],[Columna1]],Tabla9[],3,0)</f>
        <v>#N/A</v>
      </c>
      <c r="H1686" t="s">
        <v>193</v>
      </c>
    </row>
    <row r="1687" spans="1:8" hidden="1" x14ac:dyDescent="0.25">
      <c r="A1687" t="s">
        <v>1581</v>
      </c>
      <c r="B1687" t="e">
        <f>VLOOKUP(Tabla10[[#This Row],[Columna1]],Tabla9[],1,0)</f>
        <v>#N/A</v>
      </c>
      <c r="C1687" t="s">
        <v>188</v>
      </c>
      <c r="D1687" t="e">
        <f>VLOOKUP(Tabla10[[#This Row],[Columna1]],Tabla9[],8,0)</f>
        <v>#N/A</v>
      </c>
      <c r="E1687" t="s">
        <v>190</v>
      </c>
      <c r="F1687" t="e">
        <f>VLOOKUP(Tabla10[[#This Row],[Columna1]],Tabla9[],33,3)</f>
        <v>#REF!</v>
      </c>
      <c r="G1687" t="e">
        <f>VLOOKUP(Tabla10[[#This Row],[Columna1]],Tabla9[],3,0)</f>
        <v>#N/A</v>
      </c>
      <c r="H1687" t="s">
        <v>191</v>
      </c>
    </row>
    <row r="1688" spans="1:8" hidden="1" x14ac:dyDescent="0.25">
      <c r="A1688" t="s">
        <v>1582</v>
      </c>
      <c r="B1688" t="e">
        <f>VLOOKUP(Tabla10[[#This Row],[Columna1]],Tabla9[],1,0)</f>
        <v>#N/A</v>
      </c>
      <c r="C1688" t="s">
        <v>188</v>
      </c>
      <c r="D1688" t="e">
        <f>VLOOKUP(Tabla10[[#This Row],[Columna1]],Tabla9[],8,0)</f>
        <v>#N/A</v>
      </c>
      <c r="E1688" t="s">
        <v>192</v>
      </c>
      <c r="F1688" t="e">
        <f>VLOOKUP(Tabla10[[#This Row],[Columna1]],Tabla9[],33,3)</f>
        <v>#REF!</v>
      </c>
      <c r="G1688" t="e">
        <f>VLOOKUP(Tabla10[[#This Row],[Columna1]],Tabla9[],3,0)</f>
        <v>#N/A</v>
      </c>
      <c r="H1688" t="s">
        <v>221</v>
      </c>
    </row>
    <row r="1689" spans="1:8" hidden="1" x14ac:dyDescent="0.25">
      <c r="A1689" t="s">
        <v>1583</v>
      </c>
      <c r="B1689" t="e">
        <f>VLOOKUP(Tabla10[[#This Row],[Columna1]],Tabla9[],1,0)</f>
        <v>#N/A</v>
      </c>
      <c r="C1689" t="s">
        <v>188</v>
      </c>
      <c r="D1689" t="e">
        <f>VLOOKUP(Tabla10[[#This Row],[Columna1]],Tabla9[],8,0)</f>
        <v>#N/A</v>
      </c>
      <c r="E1689" t="s">
        <v>190</v>
      </c>
      <c r="F1689" t="e">
        <f>VLOOKUP(Tabla10[[#This Row],[Columna1]],Tabla9[],33,3)</f>
        <v>#REF!</v>
      </c>
      <c r="G1689" t="e">
        <f>VLOOKUP(Tabla10[[#This Row],[Columna1]],Tabla9[],3,0)</f>
        <v>#N/A</v>
      </c>
      <c r="H1689" t="s">
        <v>191</v>
      </c>
    </row>
    <row r="1690" spans="1:8" hidden="1" x14ac:dyDescent="0.25">
      <c r="A1690" t="s">
        <v>1584</v>
      </c>
      <c r="B1690" t="e">
        <f>VLOOKUP(Tabla10[[#This Row],[Columna1]],Tabla9[],1,0)</f>
        <v>#N/A</v>
      </c>
      <c r="C1690" t="s">
        <v>188</v>
      </c>
      <c r="D1690" t="e">
        <f>VLOOKUP(Tabla10[[#This Row],[Columna1]],Tabla9[],8,0)</f>
        <v>#N/A</v>
      </c>
      <c r="E1690" t="s">
        <v>197</v>
      </c>
      <c r="F1690" t="e">
        <f>VLOOKUP(Tabla10[[#This Row],[Columna1]],Tabla9[],33,3)</f>
        <v>#REF!</v>
      </c>
      <c r="G1690" t="e">
        <f>VLOOKUP(Tabla10[[#This Row],[Columna1]],Tabla9[],3,0)</f>
        <v>#N/A</v>
      </c>
      <c r="H1690" t="s">
        <v>36</v>
      </c>
    </row>
    <row r="1691" spans="1:8" hidden="1" x14ac:dyDescent="0.25">
      <c r="A1691" t="s">
        <v>1585</v>
      </c>
      <c r="B1691" t="e">
        <f>VLOOKUP(Tabla10[[#This Row],[Columna1]],Tabla9[],1,0)</f>
        <v>#N/A</v>
      </c>
      <c r="C1691" t="s">
        <v>188</v>
      </c>
      <c r="D1691" t="e">
        <f>VLOOKUP(Tabla10[[#This Row],[Columna1]],Tabla9[],8,0)</f>
        <v>#N/A</v>
      </c>
      <c r="E1691" t="s">
        <v>192</v>
      </c>
      <c r="F1691" t="e">
        <f>VLOOKUP(Tabla10[[#This Row],[Columna1]],Tabla9[],33,3)</f>
        <v>#REF!</v>
      </c>
      <c r="G1691" t="e">
        <f>VLOOKUP(Tabla10[[#This Row],[Columna1]],Tabla9[],3,0)</f>
        <v>#N/A</v>
      </c>
      <c r="H1691" t="s">
        <v>193</v>
      </c>
    </row>
    <row r="1692" spans="1:8" hidden="1" x14ac:dyDescent="0.25">
      <c r="A1692" t="s">
        <v>1586</v>
      </c>
      <c r="B1692" t="e">
        <f>VLOOKUP(Tabla10[[#This Row],[Columna1]],Tabla9[],1,0)</f>
        <v>#N/A</v>
      </c>
      <c r="C1692" t="s">
        <v>188</v>
      </c>
      <c r="D1692" t="e">
        <f>VLOOKUP(Tabla10[[#This Row],[Columna1]],Tabla9[],8,0)</f>
        <v>#N/A</v>
      </c>
      <c r="E1692" t="s">
        <v>228</v>
      </c>
      <c r="F1692" t="e">
        <f>VLOOKUP(Tabla10[[#This Row],[Columna1]],Tabla9[],33,3)</f>
        <v>#REF!</v>
      </c>
      <c r="G1692" t="e">
        <f>VLOOKUP(Tabla10[[#This Row],[Columna1]],Tabla9[],3,0)</f>
        <v>#N/A</v>
      </c>
      <c r="H1692" t="s">
        <v>36</v>
      </c>
    </row>
    <row r="1693" spans="1:8" hidden="1" x14ac:dyDescent="0.25">
      <c r="A1693" t="s">
        <v>4509</v>
      </c>
      <c r="B1693" t="e">
        <f>VLOOKUP(Tabla10[[#This Row],[Columna1]],Tabla9[],1,0)</f>
        <v>#N/A</v>
      </c>
      <c r="C1693" t="s">
        <v>188</v>
      </c>
      <c r="D1693" t="e">
        <f>VLOOKUP(Tabla10[[#This Row],[Columna1]],Tabla9[],8,0)</f>
        <v>#N/A</v>
      </c>
      <c r="E1693" t="s">
        <v>199</v>
      </c>
      <c r="F1693" t="e">
        <f>VLOOKUP(Tabla10[[#This Row],[Columna1]],Tabla9[],33,3)</f>
        <v>#REF!</v>
      </c>
      <c r="G1693" t="e">
        <f>VLOOKUP(Tabla10[[#This Row],[Columna1]],Tabla9[],3,0)</f>
        <v>#N/A</v>
      </c>
      <c r="H1693" t="s">
        <v>217</v>
      </c>
    </row>
    <row r="1694" spans="1:8" hidden="1" x14ac:dyDescent="0.25">
      <c r="A1694" t="s">
        <v>1587</v>
      </c>
      <c r="B1694" t="e">
        <f>VLOOKUP(Tabla10[[#This Row],[Columna1]],Tabla9[],1,0)</f>
        <v>#N/A</v>
      </c>
      <c r="C1694" t="s">
        <v>188</v>
      </c>
      <c r="D1694" t="e">
        <f>VLOOKUP(Tabla10[[#This Row],[Columna1]],Tabla9[],8,0)</f>
        <v>#N/A</v>
      </c>
      <c r="E1694" t="s">
        <v>202</v>
      </c>
      <c r="F1694" t="e">
        <f>VLOOKUP(Tabla10[[#This Row],[Columna1]],Tabla9[],33,3)</f>
        <v>#REF!</v>
      </c>
      <c r="G1694" t="e">
        <f>VLOOKUP(Tabla10[[#This Row],[Columna1]],Tabla9[],3,0)</f>
        <v>#N/A</v>
      </c>
      <c r="H1694" t="s">
        <v>193</v>
      </c>
    </row>
    <row r="1695" spans="1:8" hidden="1" x14ac:dyDescent="0.25">
      <c r="A1695" t="s">
        <v>1588</v>
      </c>
      <c r="B1695" t="e">
        <f>VLOOKUP(Tabla10[[#This Row],[Columna1]],Tabla9[],1,0)</f>
        <v>#N/A</v>
      </c>
      <c r="C1695" t="s">
        <v>188</v>
      </c>
      <c r="D1695" t="e">
        <f>VLOOKUP(Tabla10[[#This Row],[Columna1]],Tabla9[],8,0)</f>
        <v>#N/A</v>
      </c>
      <c r="E1695" t="s">
        <v>190</v>
      </c>
      <c r="F1695" t="e">
        <f>VLOOKUP(Tabla10[[#This Row],[Columna1]],Tabla9[],33,3)</f>
        <v>#REF!</v>
      </c>
      <c r="G1695" t="e">
        <f>VLOOKUP(Tabla10[[#This Row],[Columna1]],Tabla9[],3,0)</f>
        <v>#N/A</v>
      </c>
      <c r="H1695" t="s">
        <v>216</v>
      </c>
    </row>
    <row r="1696" spans="1:8" hidden="1" x14ac:dyDescent="0.25">
      <c r="A1696" t="s">
        <v>1589</v>
      </c>
      <c r="B1696" t="e">
        <f>VLOOKUP(Tabla10[[#This Row],[Columna1]],Tabla9[],1,0)</f>
        <v>#N/A</v>
      </c>
      <c r="C1696" t="s">
        <v>188</v>
      </c>
      <c r="D1696" t="e">
        <f>VLOOKUP(Tabla10[[#This Row],[Columna1]],Tabla9[],8,0)</f>
        <v>#N/A</v>
      </c>
      <c r="E1696" t="s">
        <v>203</v>
      </c>
      <c r="F1696" t="e">
        <f>VLOOKUP(Tabla10[[#This Row],[Columna1]],Tabla9[],33,3)</f>
        <v>#REF!</v>
      </c>
      <c r="G1696" t="e">
        <f>VLOOKUP(Tabla10[[#This Row],[Columna1]],Tabla9[],3,0)</f>
        <v>#N/A</v>
      </c>
      <c r="H1696" t="s">
        <v>193</v>
      </c>
    </row>
    <row r="1697" spans="1:8" hidden="1" x14ac:dyDescent="0.25">
      <c r="A1697" t="s">
        <v>1590</v>
      </c>
      <c r="B1697" t="e">
        <f>VLOOKUP(Tabla10[[#This Row],[Columna1]],Tabla9[],1,0)</f>
        <v>#N/A</v>
      </c>
      <c r="C1697" t="s">
        <v>188</v>
      </c>
      <c r="D1697" t="e">
        <f>VLOOKUP(Tabla10[[#This Row],[Columna1]],Tabla9[],8,0)</f>
        <v>#N/A</v>
      </c>
      <c r="E1697" t="s">
        <v>211</v>
      </c>
      <c r="F1697" t="e">
        <f>VLOOKUP(Tabla10[[#This Row],[Columna1]],Tabla9[],33,3)</f>
        <v>#REF!</v>
      </c>
      <c r="G1697" t="e">
        <f>VLOOKUP(Tabla10[[#This Row],[Columna1]],Tabla9[],3,0)</f>
        <v>#N/A</v>
      </c>
      <c r="H1697" t="s">
        <v>212</v>
      </c>
    </row>
    <row r="1698" spans="1:8" hidden="1" x14ac:dyDescent="0.25">
      <c r="A1698" t="s">
        <v>4257</v>
      </c>
      <c r="B1698" t="e">
        <f>VLOOKUP(Tabla10[[#This Row],[Columna1]],Tabla9[],1,0)</f>
        <v>#N/A</v>
      </c>
      <c r="C1698" t="s">
        <v>188</v>
      </c>
      <c r="D1698" t="e">
        <f>VLOOKUP(Tabla10[[#This Row],[Columna1]],Tabla9[],8,0)</f>
        <v>#N/A</v>
      </c>
      <c r="E1698" t="s">
        <v>196</v>
      </c>
      <c r="F1698" t="e">
        <f>VLOOKUP(Tabla10[[#This Row],[Columna1]],Tabla9[],33,3)</f>
        <v>#REF!</v>
      </c>
      <c r="G1698" t="e">
        <f>VLOOKUP(Tabla10[[#This Row],[Columna1]],Tabla9[],3,0)</f>
        <v>#N/A</v>
      </c>
      <c r="H1698" t="s">
        <v>193</v>
      </c>
    </row>
    <row r="1699" spans="1:8" hidden="1" x14ac:dyDescent="0.25">
      <c r="A1699" t="s">
        <v>4455</v>
      </c>
      <c r="B1699" t="e">
        <f>VLOOKUP(Tabla10[[#This Row],[Columna1]],Tabla9[],1,0)</f>
        <v>#N/A</v>
      </c>
      <c r="C1699" t="s">
        <v>188</v>
      </c>
      <c r="D1699" t="e">
        <f>VLOOKUP(Tabla10[[#This Row],[Columna1]],Tabla9[],8,0)</f>
        <v>#N/A</v>
      </c>
      <c r="E1699" t="s">
        <v>202</v>
      </c>
      <c r="F1699" t="e">
        <f>VLOOKUP(Tabla10[[#This Row],[Columna1]],Tabla9[],33,3)</f>
        <v>#REF!</v>
      </c>
      <c r="G1699" t="e">
        <f>VLOOKUP(Tabla10[[#This Row],[Columna1]],Tabla9[],3,0)</f>
        <v>#N/A</v>
      </c>
      <c r="H1699" t="s">
        <v>193</v>
      </c>
    </row>
    <row r="1700" spans="1:8" hidden="1" x14ac:dyDescent="0.25">
      <c r="A1700" t="s">
        <v>4128</v>
      </c>
      <c r="B1700" t="e">
        <f>VLOOKUP(Tabla10[[#This Row],[Columna1]],Tabla9[],1,0)</f>
        <v>#N/A</v>
      </c>
      <c r="C1700" t="s">
        <v>188</v>
      </c>
      <c r="D1700" t="e">
        <f>VLOOKUP(Tabla10[[#This Row],[Columna1]],Tabla9[],8,0)</f>
        <v>#N/A</v>
      </c>
      <c r="E1700" t="s">
        <v>203</v>
      </c>
      <c r="F1700" t="e">
        <f>VLOOKUP(Tabla10[[#This Row],[Columna1]],Tabla9[],33,3)</f>
        <v>#REF!</v>
      </c>
      <c r="G1700" t="e">
        <f>VLOOKUP(Tabla10[[#This Row],[Columna1]],Tabla9[],3,0)</f>
        <v>#N/A</v>
      </c>
      <c r="H1700" t="s">
        <v>217</v>
      </c>
    </row>
    <row r="1701" spans="1:8" hidden="1" x14ac:dyDescent="0.25">
      <c r="A1701" t="s">
        <v>1591</v>
      </c>
      <c r="B1701" t="e">
        <f>VLOOKUP(Tabla10[[#This Row],[Columna1]],Tabla9[],1,0)</f>
        <v>#N/A</v>
      </c>
      <c r="C1701" t="s">
        <v>188</v>
      </c>
      <c r="D1701" t="e">
        <f>VLOOKUP(Tabla10[[#This Row],[Columna1]],Tabla9[],8,0)</f>
        <v>#N/A</v>
      </c>
      <c r="E1701" t="s">
        <v>200</v>
      </c>
      <c r="F1701" t="e">
        <f>VLOOKUP(Tabla10[[#This Row],[Columna1]],Tabla9[],33,3)</f>
        <v>#REF!</v>
      </c>
      <c r="G1701" t="e">
        <f>VLOOKUP(Tabla10[[#This Row],[Columna1]],Tabla9[],3,0)</f>
        <v>#N/A</v>
      </c>
      <c r="H1701" t="s">
        <v>201</v>
      </c>
    </row>
    <row r="1702" spans="1:8" hidden="1" x14ac:dyDescent="0.25">
      <c r="A1702" t="s">
        <v>1592</v>
      </c>
      <c r="B1702" t="e">
        <f>VLOOKUP(Tabla10[[#This Row],[Columna1]],Tabla9[],1,0)</f>
        <v>#N/A</v>
      </c>
      <c r="C1702" t="s">
        <v>188</v>
      </c>
      <c r="D1702" t="e">
        <f>VLOOKUP(Tabla10[[#This Row],[Columna1]],Tabla9[],8,0)</f>
        <v>#N/A</v>
      </c>
      <c r="E1702" t="s">
        <v>192</v>
      </c>
      <c r="F1702" t="e">
        <f>VLOOKUP(Tabla10[[#This Row],[Columna1]],Tabla9[],33,3)</f>
        <v>#REF!</v>
      </c>
      <c r="G1702" t="e">
        <f>VLOOKUP(Tabla10[[#This Row],[Columna1]],Tabla9[],3,0)</f>
        <v>#N/A</v>
      </c>
      <c r="H1702" t="s">
        <v>193</v>
      </c>
    </row>
    <row r="1703" spans="1:8" hidden="1" x14ac:dyDescent="0.25">
      <c r="A1703" t="s">
        <v>1593</v>
      </c>
      <c r="B1703" t="e">
        <f>VLOOKUP(Tabla10[[#This Row],[Columna1]],Tabla9[],1,0)</f>
        <v>#N/A</v>
      </c>
      <c r="C1703" t="s">
        <v>188</v>
      </c>
      <c r="D1703" t="e">
        <f>VLOOKUP(Tabla10[[#This Row],[Columna1]],Tabla9[],8,0)</f>
        <v>#N/A</v>
      </c>
      <c r="E1703" t="s">
        <v>202</v>
      </c>
      <c r="F1703" t="e">
        <f>VLOOKUP(Tabla10[[#This Row],[Columna1]],Tabla9[],33,3)</f>
        <v>#REF!</v>
      </c>
      <c r="G1703" t="e">
        <f>VLOOKUP(Tabla10[[#This Row],[Columna1]],Tabla9[],3,0)</f>
        <v>#N/A</v>
      </c>
      <c r="H1703" t="s">
        <v>193</v>
      </c>
    </row>
    <row r="1704" spans="1:8" hidden="1" x14ac:dyDescent="0.25">
      <c r="A1704" t="s">
        <v>1594</v>
      </c>
      <c r="B1704" t="e">
        <f>VLOOKUP(Tabla10[[#This Row],[Columna1]],Tabla9[],1,0)</f>
        <v>#N/A</v>
      </c>
      <c r="C1704" t="s">
        <v>188</v>
      </c>
      <c r="D1704" t="e">
        <f>VLOOKUP(Tabla10[[#This Row],[Columna1]],Tabla9[],8,0)</f>
        <v>#N/A</v>
      </c>
      <c r="E1704" t="s">
        <v>189</v>
      </c>
      <c r="F1704" t="e">
        <f>VLOOKUP(Tabla10[[#This Row],[Columna1]],Tabla9[],33,3)</f>
        <v>#REF!</v>
      </c>
      <c r="G1704" t="e">
        <f>VLOOKUP(Tabla10[[#This Row],[Columna1]],Tabla9[],3,0)</f>
        <v>#N/A</v>
      </c>
      <c r="H1704" t="s">
        <v>36</v>
      </c>
    </row>
    <row r="1705" spans="1:8" hidden="1" x14ac:dyDescent="0.25">
      <c r="A1705" t="s">
        <v>4314</v>
      </c>
      <c r="B1705" t="e">
        <f>VLOOKUP(Tabla10[[#This Row],[Columna1]],Tabla9[],1,0)</f>
        <v>#N/A</v>
      </c>
      <c r="C1705" t="s">
        <v>188</v>
      </c>
      <c r="D1705" t="e">
        <f>VLOOKUP(Tabla10[[#This Row],[Columna1]],Tabla9[],8,0)</f>
        <v>#N/A</v>
      </c>
      <c r="E1705" t="s">
        <v>211</v>
      </c>
      <c r="F1705" t="e">
        <f>VLOOKUP(Tabla10[[#This Row],[Columna1]],Tabla9[],33,3)</f>
        <v>#REF!</v>
      </c>
      <c r="G1705" t="e">
        <f>VLOOKUP(Tabla10[[#This Row],[Columna1]],Tabla9[],3,0)</f>
        <v>#N/A</v>
      </c>
      <c r="H1705" t="s">
        <v>212</v>
      </c>
    </row>
    <row r="1706" spans="1:8" x14ac:dyDescent="0.25">
      <c r="A1706" t="s">
        <v>1595</v>
      </c>
      <c r="B1706" t="e">
        <f>VLOOKUP(Tabla10[[#This Row],[Columna1]],Tabla9[],1,0)</f>
        <v>#N/A</v>
      </c>
      <c r="C1706" t="s">
        <v>188</v>
      </c>
      <c r="D1706" t="e">
        <f>VLOOKUP(Tabla10[[#This Row],[Columna1]],Tabla9[],8,0)</f>
        <v>#N/A</v>
      </c>
      <c r="E1706" t="s">
        <v>234</v>
      </c>
      <c r="F1706" t="e">
        <f>VLOOKUP(Tabla10[[#This Row],[Columna1]],Tabla9[],33,3)</f>
        <v>#REF!</v>
      </c>
      <c r="G1706" t="e">
        <f>VLOOKUP(Tabla10[[#This Row],[Columna1]],Tabla9[],3,0)</f>
        <v>#N/A</v>
      </c>
      <c r="H1706" t="s">
        <v>60</v>
      </c>
    </row>
    <row r="1707" spans="1:8" hidden="1" x14ac:dyDescent="0.25">
      <c r="A1707" t="s">
        <v>1596</v>
      </c>
      <c r="B1707" t="e">
        <f>VLOOKUP(Tabla10[[#This Row],[Columna1]],Tabla9[],1,0)</f>
        <v>#N/A</v>
      </c>
      <c r="C1707" t="s">
        <v>188</v>
      </c>
      <c r="D1707" t="e">
        <f>VLOOKUP(Tabla10[[#This Row],[Columna1]],Tabla9[],8,0)</f>
        <v>#N/A</v>
      </c>
      <c r="E1707" t="s">
        <v>196</v>
      </c>
      <c r="F1707" t="e">
        <f>VLOOKUP(Tabla10[[#This Row],[Columna1]],Tabla9[],33,3)</f>
        <v>#REF!</v>
      </c>
      <c r="G1707" t="e">
        <f>VLOOKUP(Tabla10[[#This Row],[Columna1]],Tabla9[],3,0)</f>
        <v>#N/A</v>
      </c>
      <c r="H1707" t="s">
        <v>193</v>
      </c>
    </row>
    <row r="1708" spans="1:8" hidden="1" x14ac:dyDescent="0.25">
      <c r="A1708" t="s">
        <v>4539</v>
      </c>
      <c r="B1708" t="e">
        <f>VLOOKUP(Tabla10[[#This Row],[Columna1]],Tabla9[],1,0)</f>
        <v>#N/A</v>
      </c>
      <c r="C1708" t="s">
        <v>188</v>
      </c>
      <c r="D1708" t="e">
        <f>VLOOKUP(Tabla10[[#This Row],[Columna1]],Tabla9[],8,0)</f>
        <v>#N/A</v>
      </c>
      <c r="E1708" t="s">
        <v>195</v>
      </c>
      <c r="F1708" t="e">
        <f>VLOOKUP(Tabla10[[#This Row],[Columna1]],Tabla9[],33,3)</f>
        <v>#REF!</v>
      </c>
      <c r="G1708" t="e">
        <f>VLOOKUP(Tabla10[[#This Row],[Columna1]],Tabla9[],3,0)</f>
        <v>#N/A</v>
      </c>
      <c r="H1708" t="s">
        <v>41</v>
      </c>
    </row>
    <row r="1709" spans="1:8" hidden="1" x14ac:dyDescent="0.25">
      <c r="A1709" t="s">
        <v>1597</v>
      </c>
      <c r="B1709" t="e">
        <f>VLOOKUP(Tabla10[[#This Row],[Columna1]],Tabla9[],1,0)</f>
        <v>#N/A</v>
      </c>
      <c r="C1709" t="s">
        <v>188</v>
      </c>
      <c r="D1709" t="e">
        <f>VLOOKUP(Tabla10[[#This Row],[Columna1]],Tabla9[],8,0)</f>
        <v>#N/A</v>
      </c>
      <c r="E1709" t="s">
        <v>211</v>
      </c>
      <c r="F1709" t="e">
        <f>VLOOKUP(Tabla10[[#This Row],[Columna1]],Tabla9[],33,3)</f>
        <v>#REF!</v>
      </c>
      <c r="G1709" t="e">
        <f>VLOOKUP(Tabla10[[#This Row],[Columna1]],Tabla9[],3,0)</f>
        <v>#N/A</v>
      </c>
      <c r="H1709" t="s">
        <v>36</v>
      </c>
    </row>
    <row r="1710" spans="1:8" hidden="1" x14ac:dyDescent="0.25">
      <c r="A1710" t="s">
        <v>1598</v>
      </c>
      <c r="B1710" t="e">
        <f>VLOOKUP(Tabla10[[#This Row],[Columna1]],Tabla9[],1,0)</f>
        <v>#N/A</v>
      </c>
      <c r="C1710" t="s">
        <v>188</v>
      </c>
      <c r="D1710" t="e">
        <f>VLOOKUP(Tabla10[[#This Row],[Columna1]],Tabla9[],8,0)</f>
        <v>#N/A</v>
      </c>
      <c r="E1710" t="s">
        <v>202</v>
      </c>
      <c r="F1710" t="e">
        <f>VLOOKUP(Tabla10[[#This Row],[Columna1]],Tabla9[],33,3)</f>
        <v>#REF!</v>
      </c>
      <c r="G1710" t="e">
        <f>VLOOKUP(Tabla10[[#This Row],[Columna1]],Tabla9[],3,0)</f>
        <v>#N/A</v>
      </c>
      <c r="H1710" t="s">
        <v>201</v>
      </c>
    </row>
    <row r="1711" spans="1:8" hidden="1" x14ac:dyDescent="0.25">
      <c r="A1711" t="s">
        <v>1599</v>
      </c>
      <c r="B1711" t="e">
        <f>VLOOKUP(Tabla10[[#This Row],[Columna1]],Tabla9[],1,0)</f>
        <v>#N/A</v>
      </c>
      <c r="C1711" t="s">
        <v>188</v>
      </c>
      <c r="D1711" t="e">
        <f>VLOOKUP(Tabla10[[#This Row],[Columna1]],Tabla9[],8,0)</f>
        <v>#N/A</v>
      </c>
      <c r="E1711" t="s">
        <v>202</v>
      </c>
      <c r="F1711" t="e">
        <f>VLOOKUP(Tabla10[[#This Row],[Columna1]],Tabla9[],33,3)</f>
        <v>#REF!</v>
      </c>
      <c r="G1711" t="e">
        <f>VLOOKUP(Tabla10[[#This Row],[Columna1]],Tabla9[],3,0)</f>
        <v>#N/A</v>
      </c>
      <c r="H1711" t="s">
        <v>201</v>
      </c>
    </row>
    <row r="1712" spans="1:8" hidden="1" x14ac:dyDescent="0.25">
      <c r="A1712" t="s">
        <v>1600</v>
      </c>
      <c r="B1712" t="e">
        <f>VLOOKUP(Tabla10[[#This Row],[Columna1]],Tabla9[],1,0)</f>
        <v>#N/A</v>
      </c>
      <c r="C1712" t="s">
        <v>188</v>
      </c>
      <c r="D1712" t="e">
        <f>VLOOKUP(Tabla10[[#This Row],[Columna1]],Tabla9[],8,0)</f>
        <v>#N/A</v>
      </c>
      <c r="E1712" t="s">
        <v>205</v>
      </c>
      <c r="F1712" t="e">
        <f>VLOOKUP(Tabla10[[#This Row],[Columna1]],Tabla9[],33,3)</f>
        <v>#REF!</v>
      </c>
      <c r="G1712" t="e">
        <f>VLOOKUP(Tabla10[[#This Row],[Columna1]],Tabla9[],3,0)</f>
        <v>#N/A</v>
      </c>
      <c r="H1712" t="s">
        <v>193</v>
      </c>
    </row>
    <row r="1713" spans="1:8" hidden="1" x14ac:dyDescent="0.25">
      <c r="A1713" t="s">
        <v>4079</v>
      </c>
      <c r="B1713" t="e">
        <f>VLOOKUP(Tabla10[[#This Row],[Columna1]],Tabla9[],1,0)</f>
        <v>#N/A</v>
      </c>
      <c r="C1713" t="s">
        <v>188</v>
      </c>
      <c r="D1713" t="e">
        <f>VLOOKUP(Tabla10[[#This Row],[Columna1]],Tabla9[],8,0)</f>
        <v>#N/A</v>
      </c>
      <c r="E1713" t="s">
        <v>190</v>
      </c>
      <c r="F1713" t="e">
        <f>VLOOKUP(Tabla10[[#This Row],[Columna1]],Tabla9[],33,3)</f>
        <v>#REF!</v>
      </c>
      <c r="G1713" t="e">
        <f>VLOOKUP(Tabla10[[#This Row],[Columna1]],Tabla9[],3,0)</f>
        <v>#N/A</v>
      </c>
      <c r="H1713" t="s">
        <v>216</v>
      </c>
    </row>
    <row r="1714" spans="1:8" hidden="1" x14ac:dyDescent="0.25">
      <c r="A1714" t="s">
        <v>1601</v>
      </c>
      <c r="B1714" t="e">
        <f>VLOOKUP(Tabla10[[#This Row],[Columna1]],Tabla9[],1,0)</f>
        <v>#N/A</v>
      </c>
      <c r="C1714" t="s">
        <v>188</v>
      </c>
      <c r="D1714" t="e">
        <f>VLOOKUP(Tabla10[[#This Row],[Columna1]],Tabla9[],8,0)</f>
        <v>#N/A</v>
      </c>
      <c r="E1714" t="s">
        <v>190</v>
      </c>
      <c r="F1714" t="e">
        <f>VLOOKUP(Tabla10[[#This Row],[Columna1]],Tabla9[],33,3)</f>
        <v>#REF!</v>
      </c>
      <c r="G1714" t="e">
        <f>VLOOKUP(Tabla10[[#This Row],[Columna1]],Tabla9[],3,0)</f>
        <v>#N/A</v>
      </c>
      <c r="H1714" t="s">
        <v>216</v>
      </c>
    </row>
    <row r="1715" spans="1:8" hidden="1" x14ac:dyDescent="0.25">
      <c r="A1715" t="s">
        <v>1602</v>
      </c>
      <c r="B1715" t="e">
        <f>VLOOKUP(Tabla10[[#This Row],[Columna1]],Tabla9[],1,0)</f>
        <v>#N/A</v>
      </c>
      <c r="C1715" t="s">
        <v>188</v>
      </c>
      <c r="D1715" t="e">
        <f>VLOOKUP(Tabla10[[#This Row],[Columna1]],Tabla9[],8,0)</f>
        <v>#N/A</v>
      </c>
      <c r="E1715" t="s">
        <v>214</v>
      </c>
      <c r="F1715" t="e">
        <f>VLOOKUP(Tabla10[[#This Row],[Columna1]],Tabla9[],33,3)</f>
        <v>#REF!</v>
      </c>
      <c r="G1715" t="e">
        <f>VLOOKUP(Tabla10[[#This Row],[Columna1]],Tabla9[],3,0)</f>
        <v>#N/A</v>
      </c>
      <c r="H1715" t="s">
        <v>193</v>
      </c>
    </row>
    <row r="1716" spans="1:8" hidden="1" x14ac:dyDescent="0.25">
      <c r="A1716" t="s">
        <v>1603</v>
      </c>
      <c r="B1716" t="e">
        <f>VLOOKUP(Tabla10[[#This Row],[Columna1]],Tabla9[],1,0)</f>
        <v>#N/A</v>
      </c>
      <c r="C1716" t="s">
        <v>188</v>
      </c>
      <c r="D1716" t="e">
        <f>VLOOKUP(Tabla10[[#This Row],[Columna1]],Tabla9[],8,0)</f>
        <v>#N/A</v>
      </c>
      <c r="E1716" t="s">
        <v>199</v>
      </c>
      <c r="F1716" t="e">
        <f>VLOOKUP(Tabla10[[#This Row],[Columna1]],Tabla9[],33,3)</f>
        <v>#REF!</v>
      </c>
      <c r="G1716" t="e">
        <f>VLOOKUP(Tabla10[[#This Row],[Columna1]],Tabla9[],3,0)</f>
        <v>#N/A</v>
      </c>
      <c r="H1716" t="s">
        <v>201</v>
      </c>
    </row>
    <row r="1717" spans="1:8" hidden="1" x14ac:dyDescent="0.25">
      <c r="A1717" t="s">
        <v>1604</v>
      </c>
      <c r="B1717" t="e">
        <f>VLOOKUP(Tabla10[[#This Row],[Columna1]],Tabla9[],1,0)</f>
        <v>#N/A</v>
      </c>
      <c r="C1717" t="s">
        <v>188</v>
      </c>
      <c r="D1717" t="e">
        <f>VLOOKUP(Tabla10[[#This Row],[Columna1]],Tabla9[],8,0)</f>
        <v>#N/A</v>
      </c>
      <c r="E1717" t="s">
        <v>192</v>
      </c>
      <c r="F1717" t="e">
        <f>VLOOKUP(Tabla10[[#This Row],[Columna1]],Tabla9[],33,3)</f>
        <v>#REF!</v>
      </c>
      <c r="G1717" t="e">
        <f>VLOOKUP(Tabla10[[#This Row],[Columna1]],Tabla9[],3,0)</f>
        <v>#N/A</v>
      </c>
      <c r="H1717" t="s">
        <v>193</v>
      </c>
    </row>
    <row r="1718" spans="1:8" hidden="1" x14ac:dyDescent="0.25">
      <c r="A1718" t="s">
        <v>5000</v>
      </c>
      <c r="B1718" t="e">
        <f>VLOOKUP(Tabla10[[#This Row],[Columna1]],Tabla9[],1,0)</f>
        <v>#N/A</v>
      </c>
      <c r="C1718" t="s">
        <v>188</v>
      </c>
      <c r="D1718" t="e">
        <f>VLOOKUP(Tabla10[[#This Row],[Columna1]],Tabla9[],8,0)</f>
        <v>#N/A</v>
      </c>
      <c r="E1718" t="s">
        <v>190</v>
      </c>
      <c r="F1718" t="e">
        <f>VLOOKUP(Tabla10[[#This Row],[Columna1]],Tabla9[],33,3)</f>
        <v>#REF!</v>
      </c>
      <c r="G1718" t="e">
        <f>VLOOKUP(Tabla10[[#This Row],[Columna1]],Tabla9[],3,0)</f>
        <v>#N/A</v>
      </c>
      <c r="H1718" t="s">
        <v>216</v>
      </c>
    </row>
    <row r="1719" spans="1:8" hidden="1" x14ac:dyDescent="0.25">
      <c r="A1719" t="s">
        <v>1605</v>
      </c>
      <c r="B1719" t="e">
        <f>VLOOKUP(Tabla10[[#This Row],[Columna1]],Tabla9[],1,0)</f>
        <v>#N/A</v>
      </c>
      <c r="C1719" t="s">
        <v>188</v>
      </c>
      <c r="D1719" t="e">
        <f>VLOOKUP(Tabla10[[#This Row],[Columna1]],Tabla9[],8,0)</f>
        <v>#N/A</v>
      </c>
      <c r="E1719" t="s">
        <v>199</v>
      </c>
      <c r="F1719" t="e">
        <f>VLOOKUP(Tabla10[[#This Row],[Columna1]],Tabla9[],33,3)</f>
        <v>#REF!</v>
      </c>
      <c r="G1719" t="e">
        <f>VLOOKUP(Tabla10[[#This Row],[Columna1]],Tabla9[],3,0)</f>
        <v>#N/A</v>
      </c>
      <c r="H1719" t="s">
        <v>193</v>
      </c>
    </row>
    <row r="1720" spans="1:8" hidden="1" x14ac:dyDescent="0.25">
      <c r="A1720" t="s">
        <v>1606</v>
      </c>
      <c r="B1720" t="e">
        <f>VLOOKUP(Tabla10[[#This Row],[Columna1]],Tabla9[],1,0)</f>
        <v>#N/A</v>
      </c>
      <c r="C1720" t="s">
        <v>188</v>
      </c>
      <c r="D1720" t="e">
        <f>VLOOKUP(Tabla10[[#This Row],[Columna1]],Tabla9[],8,0)</f>
        <v>#N/A</v>
      </c>
      <c r="E1720" t="s">
        <v>224</v>
      </c>
      <c r="F1720" t="e">
        <f>VLOOKUP(Tabla10[[#This Row],[Columna1]],Tabla9[],33,3)</f>
        <v>#REF!</v>
      </c>
      <c r="G1720" t="e">
        <f>VLOOKUP(Tabla10[[#This Row],[Columna1]],Tabla9[],3,0)</f>
        <v>#N/A</v>
      </c>
      <c r="H1720" t="s">
        <v>41</v>
      </c>
    </row>
    <row r="1721" spans="1:8" hidden="1" x14ac:dyDescent="0.25">
      <c r="A1721" t="s">
        <v>1607</v>
      </c>
      <c r="B1721" t="e">
        <f>VLOOKUP(Tabla10[[#This Row],[Columna1]],Tabla9[],1,0)</f>
        <v>#N/A</v>
      </c>
      <c r="C1721" t="s">
        <v>188</v>
      </c>
      <c r="D1721" t="e">
        <f>VLOOKUP(Tabla10[[#This Row],[Columna1]],Tabla9[],8,0)</f>
        <v>#N/A</v>
      </c>
      <c r="E1721" t="s">
        <v>222</v>
      </c>
      <c r="F1721" t="e">
        <f>VLOOKUP(Tabla10[[#This Row],[Columna1]],Tabla9[],33,3)</f>
        <v>#REF!</v>
      </c>
      <c r="G1721" t="e">
        <f>VLOOKUP(Tabla10[[#This Row],[Columna1]],Tabla9[],3,0)</f>
        <v>#N/A</v>
      </c>
      <c r="H1721" t="s">
        <v>45</v>
      </c>
    </row>
    <row r="1722" spans="1:8" hidden="1" x14ac:dyDescent="0.25">
      <c r="A1722" t="s">
        <v>1608</v>
      </c>
      <c r="B1722" t="e">
        <f>VLOOKUP(Tabla10[[#This Row],[Columna1]],Tabla9[],1,0)</f>
        <v>#N/A</v>
      </c>
      <c r="C1722" t="s">
        <v>188</v>
      </c>
      <c r="D1722" t="e">
        <f>VLOOKUP(Tabla10[[#This Row],[Columna1]],Tabla9[],8,0)</f>
        <v>#N/A</v>
      </c>
      <c r="E1722" t="s">
        <v>190</v>
      </c>
      <c r="F1722" t="e">
        <f>VLOOKUP(Tabla10[[#This Row],[Columna1]],Tabla9[],33,3)</f>
        <v>#REF!</v>
      </c>
      <c r="G1722" t="e">
        <f>VLOOKUP(Tabla10[[#This Row],[Columna1]],Tabla9[],3,0)</f>
        <v>#N/A</v>
      </c>
      <c r="H1722" t="s">
        <v>191</v>
      </c>
    </row>
    <row r="1723" spans="1:8" hidden="1" x14ac:dyDescent="0.25">
      <c r="A1723" t="s">
        <v>1609</v>
      </c>
      <c r="B1723" t="e">
        <f>VLOOKUP(Tabla10[[#This Row],[Columna1]],Tabla9[],1,0)</f>
        <v>#N/A</v>
      </c>
      <c r="C1723" t="s">
        <v>188</v>
      </c>
      <c r="D1723" t="e">
        <f>VLOOKUP(Tabla10[[#This Row],[Columna1]],Tabla9[],8,0)</f>
        <v>#N/A</v>
      </c>
      <c r="E1723" t="s">
        <v>202</v>
      </c>
      <c r="F1723" t="e">
        <f>VLOOKUP(Tabla10[[#This Row],[Columna1]],Tabla9[],33,3)</f>
        <v>#REF!</v>
      </c>
      <c r="G1723" t="e">
        <f>VLOOKUP(Tabla10[[#This Row],[Columna1]],Tabla9[],3,0)</f>
        <v>#N/A</v>
      </c>
      <c r="H1723" t="s">
        <v>193</v>
      </c>
    </row>
    <row r="1724" spans="1:8" hidden="1" x14ac:dyDescent="0.25">
      <c r="A1724" t="s">
        <v>1610</v>
      </c>
      <c r="B1724" t="e">
        <f>VLOOKUP(Tabla10[[#This Row],[Columna1]],Tabla9[],1,0)</f>
        <v>#N/A</v>
      </c>
      <c r="C1724" t="s">
        <v>188</v>
      </c>
      <c r="D1724" t="e">
        <f>VLOOKUP(Tabla10[[#This Row],[Columna1]],Tabla9[],8,0)</f>
        <v>#N/A</v>
      </c>
      <c r="E1724" t="s">
        <v>199</v>
      </c>
      <c r="F1724" t="e">
        <f>VLOOKUP(Tabla10[[#This Row],[Columna1]],Tabla9[],33,3)</f>
        <v>#REF!</v>
      </c>
      <c r="G1724" t="e">
        <f>VLOOKUP(Tabla10[[#This Row],[Columna1]],Tabla9[],3,0)</f>
        <v>#N/A</v>
      </c>
      <c r="H1724" t="s">
        <v>221</v>
      </c>
    </row>
    <row r="1725" spans="1:8" hidden="1" x14ac:dyDescent="0.25">
      <c r="A1725" t="s">
        <v>1611</v>
      </c>
      <c r="B1725" t="e">
        <f>VLOOKUP(Tabla10[[#This Row],[Columna1]],Tabla9[],1,0)</f>
        <v>#N/A</v>
      </c>
      <c r="C1725" t="s">
        <v>188</v>
      </c>
      <c r="D1725" t="e">
        <f>VLOOKUP(Tabla10[[#This Row],[Columna1]],Tabla9[],8,0)</f>
        <v>#N/A</v>
      </c>
      <c r="E1725" t="s">
        <v>218</v>
      </c>
      <c r="F1725" t="e">
        <f>VLOOKUP(Tabla10[[#This Row],[Columna1]],Tabla9[],33,3)</f>
        <v>#REF!</v>
      </c>
      <c r="G1725" t="e">
        <f>VLOOKUP(Tabla10[[#This Row],[Columna1]],Tabla9[],3,0)</f>
        <v>#N/A</v>
      </c>
      <c r="H1725" t="s">
        <v>193</v>
      </c>
    </row>
    <row r="1726" spans="1:8" hidden="1" x14ac:dyDescent="0.25">
      <c r="A1726" t="s">
        <v>4349</v>
      </c>
      <c r="B1726" t="e">
        <f>VLOOKUP(Tabla10[[#This Row],[Columna1]],Tabla9[],1,0)</f>
        <v>#N/A</v>
      </c>
      <c r="C1726" t="s">
        <v>188</v>
      </c>
      <c r="D1726" t="e">
        <f>VLOOKUP(Tabla10[[#This Row],[Columna1]],Tabla9[],8,0)</f>
        <v>#N/A</v>
      </c>
      <c r="E1726" t="s">
        <v>211</v>
      </c>
      <c r="F1726" t="e">
        <f>VLOOKUP(Tabla10[[#This Row],[Columna1]],Tabla9[],33,3)</f>
        <v>#REF!</v>
      </c>
      <c r="G1726" t="e">
        <f>VLOOKUP(Tabla10[[#This Row],[Columna1]],Tabla9[],3,0)</f>
        <v>#N/A</v>
      </c>
      <c r="H1726" t="s">
        <v>212</v>
      </c>
    </row>
    <row r="1727" spans="1:8" hidden="1" x14ac:dyDescent="0.25">
      <c r="A1727" t="s">
        <v>1612</v>
      </c>
      <c r="B1727" t="e">
        <f>VLOOKUP(Tabla10[[#This Row],[Columna1]],Tabla9[],1,0)</f>
        <v>#N/A</v>
      </c>
      <c r="C1727" t="s">
        <v>188</v>
      </c>
      <c r="D1727" t="e">
        <f>VLOOKUP(Tabla10[[#This Row],[Columna1]],Tabla9[],8,0)</f>
        <v>#N/A</v>
      </c>
      <c r="E1727" t="s">
        <v>199</v>
      </c>
      <c r="F1727" t="e">
        <f>VLOOKUP(Tabla10[[#This Row],[Columna1]],Tabla9[],33,3)</f>
        <v>#REF!</v>
      </c>
      <c r="G1727" t="e">
        <f>VLOOKUP(Tabla10[[#This Row],[Columna1]],Tabla9[],3,0)</f>
        <v>#N/A</v>
      </c>
      <c r="H1727" t="s">
        <v>193</v>
      </c>
    </row>
    <row r="1728" spans="1:8" hidden="1" x14ac:dyDescent="0.25">
      <c r="A1728" t="s">
        <v>1613</v>
      </c>
      <c r="B1728" t="e">
        <f>VLOOKUP(Tabla10[[#This Row],[Columna1]],Tabla9[],1,0)</f>
        <v>#N/A</v>
      </c>
      <c r="C1728" t="s">
        <v>188</v>
      </c>
      <c r="D1728" t="e">
        <f>VLOOKUP(Tabla10[[#This Row],[Columna1]],Tabla9[],8,0)</f>
        <v>#N/A</v>
      </c>
      <c r="E1728" t="s">
        <v>211</v>
      </c>
      <c r="F1728" t="e">
        <f>VLOOKUP(Tabla10[[#This Row],[Columna1]],Tabla9[],33,3)</f>
        <v>#REF!</v>
      </c>
      <c r="G1728" t="e">
        <f>VLOOKUP(Tabla10[[#This Row],[Columna1]],Tabla9[],3,0)</f>
        <v>#N/A</v>
      </c>
      <c r="H1728" t="s">
        <v>212</v>
      </c>
    </row>
    <row r="1729" spans="1:8" hidden="1" x14ac:dyDescent="0.25">
      <c r="A1729" t="s">
        <v>1614</v>
      </c>
      <c r="B1729" t="e">
        <f>VLOOKUP(Tabla10[[#This Row],[Columna1]],Tabla9[],1,0)</f>
        <v>#N/A</v>
      </c>
      <c r="C1729" t="s">
        <v>188</v>
      </c>
      <c r="D1729" t="e">
        <f>VLOOKUP(Tabla10[[#This Row],[Columna1]],Tabla9[],8,0)</f>
        <v>#N/A</v>
      </c>
      <c r="E1729" t="s">
        <v>192</v>
      </c>
      <c r="F1729" t="e">
        <f>VLOOKUP(Tabla10[[#This Row],[Columna1]],Tabla9[],33,3)</f>
        <v>#REF!</v>
      </c>
      <c r="G1729" t="e">
        <f>VLOOKUP(Tabla10[[#This Row],[Columna1]],Tabla9[],3,0)</f>
        <v>#N/A</v>
      </c>
      <c r="H1729" t="s">
        <v>193</v>
      </c>
    </row>
    <row r="1730" spans="1:8" hidden="1" x14ac:dyDescent="0.25">
      <c r="A1730" t="s">
        <v>4345</v>
      </c>
      <c r="B1730" t="e">
        <f>VLOOKUP(Tabla10[[#This Row],[Columna1]],Tabla9[],1,0)</f>
        <v>#N/A</v>
      </c>
      <c r="C1730" t="s">
        <v>188</v>
      </c>
      <c r="D1730" t="e">
        <f>VLOOKUP(Tabla10[[#This Row],[Columna1]],Tabla9[],8,0)</f>
        <v>#N/A</v>
      </c>
      <c r="E1730" t="s">
        <v>211</v>
      </c>
      <c r="F1730" t="e">
        <f>VLOOKUP(Tabla10[[#This Row],[Columna1]],Tabla9[],33,3)</f>
        <v>#REF!</v>
      </c>
      <c r="G1730" t="e">
        <f>VLOOKUP(Tabla10[[#This Row],[Columna1]],Tabla9[],3,0)</f>
        <v>#N/A</v>
      </c>
      <c r="H1730" t="s">
        <v>212</v>
      </c>
    </row>
    <row r="1731" spans="1:8" hidden="1" x14ac:dyDescent="0.25">
      <c r="A1731" t="s">
        <v>1615</v>
      </c>
      <c r="B1731" t="e">
        <f>VLOOKUP(Tabla10[[#This Row],[Columna1]],Tabla9[],1,0)</f>
        <v>#N/A</v>
      </c>
      <c r="C1731" t="s">
        <v>188</v>
      </c>
      <c r="D1731" t="e">
        <f>VLOOKUP(Tabla10[[#This Row],[Columna1]],Tabla9[],8,0)</f>
        <v>#N/A</v>
      </c>
      <c r="E1731" t="s">
        <v>205</v>
      </c>
      <c r="F1731" t="e">
        <f>VLOOKUP(Tabla10[[#This Row],[Columna1]],Tabla9[],33,3)</f>
        <v>#REF!</v>
      </c>
      <c r="G1731" t="e">
        <f>VLOOKUP(Tabla10[[#This Row],[Columna1]],Tabla9[],3,0)</f>
        <v>#N/A</v>
      </c>
      <c r="H1731" t="s">
        <v>217</v>
      </c>
    </row>
    <row r="1732" spans="1:8" hidden="1" x14ac:dyDescent="0.25">
      <c r="A1732" t="s">
        <v>1616</v>
      </c>
      <c r="B1732" t="e">
        <f>VLOOKUP(Tabla10[[#This Row],[Columna1]],Tabla9[],1,0)</f>
        <v>#N/A</v>
      </c>
      <c r="C1732" t="s">
        <v>188</v>
      </c>
      <c r="D1732" t="e">
        <f>VLOOKUP(Tabla10[[#This Row],[Columna1]],Tabla9[],8,0)</f>
        <v>#N/A</v>
      </c>
      <c r="E1732" t="s">
        <v>205</v>
      </c>
      <c r="F1732" t="e">
        <f>VLOOKUP(Tabla10[[#This Row],[Columna1]],Tabla9[],33,3)</f>
        <v>#REF!</v>
      </c>
      <c r="G1732" t="e">
        <f>VLOOKUP(Tabla10[[#This Row],[Columna1]],Tabla9[],3,0)</f>
        <v>#N/A</v>
      </c>
      <c r="H1732" t="s">
        <v>201</v>
      </c>
    </row>
    <row r="1733" spans="1:8" hidden="1" x14ac:dyDescent="0.25">
      <c r="A1733" t="s">
        <v>1617</v>
      </c>
      <c r="B1733" t="e">
        <f>VLOOKUP(Tabla10[[#This Row],[Columna1]],Tabla9[],1,0)</f>
        <v>#N/A</v>
      </c>
      <c r="C1733" t="s">
        <v>188</v>
      </c>
      <c r="D1733" t="e">
        <f>VLOOKUP(Tabla10[[#This Row],[Columna1]],Tabla9[],8,0)</f>
        <v>#N/A</v>
      </c>
      <c r="E1733" t="s">
        <v>203</v>
      </c>
      <c r="F1733" t="e">
        <f>VLOOKUP(Tabla10[[#This Row],[Columna1]],Tabla9[],33,3)</f>
        <v>#REF!</v>
      </c>
      <c r="G1733" t="e">
        <f>VLOOKUP(Tabla10[[#This Row],[Columna1]],Tabla9[],3,0)</f>
        <v>#N/A</v>
      </c>
      <c r="H1733" t="s">
        <v>201</v>
      </c>
    </row>
    <row r="1734" spans="1:8" hidden="1" x14ac:dyDescent="0.25">
      <c r="A1734" t="s">
        <v>4392</v>
      </c>
      <c r="B1734" t="e">
        <f>VLOOKUP(Tabla10[[#This Row],[Columna1]],Tabla9[],1,0)</f>
        <v>#N/A</v>
      </c>
      <c r="C1734" t="s">
        <v>188</v>
      </c>
      <c r="D1734" t="e">
        <f>VLOOKUP(Tabla10[[#This Row],[Columna1]],Tabla9[],8,0)</f>
        <v>#N/A</v>
      </c>
      <c r="E1734" t="s">
        <v>214</v>
      </c>
      <c r="F1734" t="e">
        <f>VLOOKUP(Tabla10[[#This Row],[Columna1]],Tabla9[],33,3)</f>
        <v>#REF!</v>
      </c>
      <c r="G1734" t="e">
        <f>VLOOKUP(Tabla10[[#This Row],[Columna1]],Tabla9[],3,0)</f>
        <v>#N/A</v>
      </c>
      <c r="H1734" t="s">
        <v>193</v>
      </c>
    </row>
    <row r="1735" spans="1:8" hidden="1" x14ac:dyDescent="0.25">
      <c r="A1735" t="s">
        <v>1618</v>
      </c>
      <c r="B1735" t="e">
        <f>VLOOKUP(Tabla10[[#This Row],[Columna1]],Tabla9[],1,0)</f>
        <v>#N/A</v>
      </c>
      <c r="C1735" t="s">
        <v>188</v>
      </c>
      <c r="D1735" t="e">
        <f>VLOOKUP(Tabla10[[#This Row],[Columna1]],Tabla9[],8,0)</f>
        <v>#N/A</v>
      </c>
      <c r="E1735" t="s">
        <v>233</v>
      </c>
      <c r="F1735" t="e">
        <f>VLOOKUP(Tabla10[[#This Row],[Columna1]],Tabla9[],33,3)</f>
        <v>#REF!</v>
      </c>
      <c r="G1735" t="e">
        <f>VLOOKUP(Tabla10[[#This Row],[Columna1]],Tabla9[],3,0)</f>
        <v>#N/A</v>
      </c>
      <c r="H1735" t="s">
        <v>42</v>
      </c>
    </row>
    <row r="1736" spans="1:8" hidden="1" x14ac:dyDescent="0.25">
      <c r="A1736" t="s">
        <v>1619</v>
      </c>
      <c r="B1736" t="e">
        <f>VLOOKUP(Tabla10[[#This Row],[Columna1]],Tabla9[],1,0)</f>
        <v>#N/A</v>
      </c>
      <c r="C1736" t="s">
        <v>188</v>
      </c>
      <c r="D1736" t="e">
        <f>VLOOKUP(Tabla10[[#This Row],[Columna1]],Tabla9[],8,0)</f>
        <v>#N/A</v>
      </c>
      <c r="E1736" t="s">
        <v>211</v>
      </c>
      <c r="F1736" t="e">
        <f>VLOOKUP(Tabla10[[#This Row],[Columna1]],Tabla9[],33,3)</f>
        <v>#REF!</v>
      </c>
      <c r="G1736" t="e">
        <f>VLOOKUP(Tabla10[[#This Row],[Columna1]],Tabla9[],3,0)</f>
        <v>#N/A</v>
      </c>
      <c r="H1736" t="s">
        <v>212</v>
      </c>
    </row>
    <row r="1737" spans="1:8" hidden="1" x14ac:dyDescent="0.25">
      <c r="A1737" t="s">
        <v>1620</v>
      </c>
      <c r="B1737" t="e">
        <f>VLOOKUP(Tabla10[[#This Row],[Columna1]],Tabla9[],1,0)</f>
        <v>#N/A</v>
      </c>
      <c r="C1737" t="s">
        <v>188</v>
      </c>
      <c r="D1737" t="e">
        <f>VLOOKUP(Tabla10[[#This Row],[Columna1]],Tabla9[],8,0)</f>
        <v>#N/A</v>
      </c>
      <c r="E1737" t="s">
        <v>229</v>
      </c>
      <c r="F1737" t="e">
        <f>VLOOKUP(Tabla10[[#This Row],[Columna1]],Tabla9[],33,3)</f>
        <v>#REF!</v>
      </c>
      <c r="G1737" t="e">
        <f>VLOOKUP(Tabla10[[#This Row],[Columna1]],Tabla9[],3,0)</f>
        <v>#N/A</v>
      </c>
      <c r="H1737" t="s">
        <v>42</v>
      </c>
    </row>
    <row r="1738" spans="1:8" hidden="1" x14ac:dyDescent="0.25">
      <c r="A1738" t="s">
        <v>1621</v>
      </c>
      <c r="B1738" t="e">
        <f>VLOOKUP(Tabla10[[#This Row],[Columna1]],Tabla9[],1,0)</f>
        <v>#N/A</v>
      </c>
      <c r="C1738" t="s">
        <v>188</v>
      </c>
      <c r="D1738" t="e">
        <f>VLOOKUP(Tabla10[[#This Row],[Columna1]],Tabla9[],8,0)</f>
        <v>#N/A</v>
      </c>
      <c r="E1738" t="s">
        <v>211</v>
      </c>
      <c r="F1738" t="e">
        <f>VLOOKUP(Tabla10[[#This Row],[Columna1]],Tabla9[],33,3)</f>
        <v>#REF!</v>
      </c>
      <c r="G1738" t="e">
        <f>VLOOKUP(Tabla10[[#This Row],[Columna1]],Tabla9[],3,0)</f>
        <v>#N/A</v>
      </c>
      <c r="H1738" t="s">
        <v>212</v>
      </c>
    </row>
    <row r="1739" spans="1:8" hidden="1" x14ac:dyDescent="0.25">
      <c r="A1739" t="s">
        <v>1622</v>
      </c>
      <c r="B1739" t="e">
        <f>VLOOKUP(Tabla10[[#This Row],[Columna1]],Tabla9[],1,0)</f>
        <v>#N/A</v>
      </c>
      <c r="C1739" t="s">
        <v>188</v>
      </c>
      <c r="D1739" t="e">
        <f>VLOOKUP(Tabla10[[#This Row],[Columna1]],Tabla9[],8,0)</f>
        <v>#N/A</v>
      </c>
      <c r="E1739" t="s">
        <v>228</v>
      </c>
      <c r="F1739" t="e">
        <f>VLOOKUP(Tabla10[[#This Row],[Columna1]],Tabla9[],33,3)</f>
        <v>#REF!</v>
      </c>
      <c r="G1739" t="e">
        <f>VLOOKUP(Tabla10[[#This Row],[Columna1]],Tabla9[],3,0)</f>
        <v>#N/A</v>
      </c>
      <c r="H1739" t="s">
        <v>45</v>
      </c>
    </row>
    <row r="1740" spans="1:8" hidden="1" x14ac:dyDescent="0.25">
      <c r="A1740" t="s">
        <v>4325</v>
      </c>
      <c r="B1740" t="e">
        <f>VLOOKUP(Tabla10[[#This Row],[Columna1]],Tabla9[],1,0)</f>
        <v>#N/A</v>
      </c>
      <c r="C1740" t="s">
        <v>188</v>
      </c>
      <c r="D1740" t="e">
        <f>VLOOKUP(Tabla10[[#This Row],[Columna1]],Tabla9[],8,0)</f>
        <v>#N/A</v>
      </c>
      <c r="E1740" t="s">
        <v>211</v>
      </c>
      <c r="F1740" t="e">
        <f>VLOOKUP(Tabla10[[#This Row],[Columna1]],Tabla9[],33,3)</f>
        <v>#REF!</v>
      </c>
      <c r="G1740" t="e">
        <f>VLOOKUP(Tabla10[[#This Row],[Columna1]],Tabla9[],3,0)</f>
        <v>#N/A</v>
      </c>
      <c r="H1740" t="s">
        <v>36</v>
      </c>
    </row>
    <row r="1741" spans="1:8" hidden="1" x14ac:dyDescent="0.25">
      <c r="A1741" t="s">
        <v>1623</v>
      </c>
      <c r="B1741" t="e">
        <f>VLOOKUP(Tabla10[[#This Row],[Columna1]],Tabla9[],1,0)</f>
        <v>#N/A</v>
      </c>
      <c r="C1741" t="s">
        <v>188</v>
      </c>
      <c r="D1741" t="e">
        <f>VLOOKUP(Tabla10[[#This Row],[Columna1]],Tabla9[],8,0)</f>
        <v>#N/A</v>
      </c>
      <c r="E1741" t="s">
        <v>203</v>
      </c>
      <c r="F1741" t="e">
        <f>VLOOKUP(Tabla10[[#This Row],[Columna1]],Tabla9[],33,3)</f>
        <v>#REF!</v>
      </c>
      <c r="G1741" t="e">
        <f>VLOOKUP(Tabla10[[#This Row],[Columna1]],Tabla9[],3,0)</f>
        <v>#N/A</v>
      </c>
      <c r="H1741" t="s">
        <v>193</v>
      </c>
    </row>
    <row r="1742" spans="1:8" hidden="1" x14ac:dyDescent="0.25">
      <c r="A1742" t="s">
        <v>1624</v>
      </c>
      <c r="B1742" t="e">
        <f>VLOOKUP(Tabla10[[#This Row],[Columna1]],Tabla9[],1,0)</f>
        <v>#N/A</v>
      </c>
      <c r="C1742" t="s">
        <v>188</v>
      </c>
      <c r="D1742" t="e">
        <f>VLOOKUP(Tabla10[[#This Row],[Columna1]],Tabla9[],8,0)</f>
        <v>#N/A</v>
      </c>
      <c r="E1742" t="s">
        <v>200</v>
      </c>
      <c r="F1742" t="e">
        <f>VLOOKUP(Tabla10[[#This Row],[Columna1]],Tabla9[],33,3)</f>
        <v>#REF!</v>
      </c>
      <c r="G1742" t="e">
        <f>VLOOKUP(Tabla10[[#This Row],[Columna1]],Tabla9[],3,0)</f>
        <v>#N/A</v>
      </c>
      <c r="H1742" t="s">
        <v>193</v>
      </c>
    </row>
    <row r="1743" spans="1:8" hidden="1" x14ac:dyDescent="0.25">
      <c r="A1743" t="s">
        <v>4317</v>
      </c>
      <c r="B1743" t="e">
        <f>VLOOKUP(Tabla10[[#This Row],[Columna1]],Tabla9[],1,0)</f>
        <v>#N/A</v>
      </c>
      <c r="C1743" t="s">
        <v>188</v>
      </c>
      <c r="D1743" t="e">
        <f>VLOOKUP(Tabla10[[#This Row],[Columna1]],Tabla9[],8,0)</f>
        <v>#N/A</v>
      </c>
      <c r="E1743" t="s">
        <v>211</v>
      </c>
      <c r="F1743" t="e">
        <f>VLOOKUP(Tabla10[[#This Row],[Columna1]],Tabla9[],33,3)</f>
        <v>#REF!</v>
      </c>
      <c r="G1743" t="e">
        <f>VLOOKUP(Tabla10[[#This Row],[Columna1]],Tabla9[],3,0)</f>
        <v>#N/A</v>
      </c>
      <c r="H1743" t="s">
        <v>42</v>
      </c>
    </row>
    <row r="1744" spans="1:8" hidden="1" x14ac:dyDescent="0.25">
      <c r="A1744" t="s">
        <v>4140</v>
      </c>
      <c r="B1744" t="e">
        <f>VLOOKUP(Tabla10[[#This Row],[Columna1]],Tabla9[],1,0)</f>
        <v>#N/A</v>
      </c>
      <c r="C1744" t="s">
        <v>188</v>
      </c>
      <c r="D1744" t="e">
        <f>VLOOKUP(Tabla10[[#This Row],[Columna1]],Tabla9[],8,0)</f>
        <v>#N/A</v>
      </c>
      <c r="E1744" t="s">
        <v>203</v>
      </c>
      <c r="F1744" t="e">
        <f>VLOOKUP(Tabla10[[#This Row],[Columna1]],Tabla9[],33,3)</f>
        <v>#REF!</v>
      </c>
      <c r="G1744" t="e">
        <f>VLOOKUP(Tabla10[[#This Row],[Columna1]],Tabla9[],3,0)</f>
        <v>#N/A</v>
      </c>
      <c r="H1744" t="s">
        <v>193</v>
      </c>
    </row>
    <row r="1745" spans="1:8" hidden="1" x14ac:dyDescent="0.25">
      <c r="A1745" t="s">
        <v>1625</v>
      </c>
      <c r="B1745" t="e">
        <f>VLOOKUP(Tabla10[[#This Row],[Columna1]],Tabla9[],1,0)</f>
        <v>#N/A</v>
      </c>
      <c r="C1745" t="s">
        <v>188</v>
      </c>
      <c r="D1745" t="e">
        <f>VLOOKUP(Tabla10[[#This Row],[Columna1]],Tabla9[],8,0)</f>
        <v>#N/A</v>
      </c>
      <c r="E1745" t="s">
        <v>192</v>
      </c>
      <c r="F1745" t="e">
        <f>VLOOKUP(Tabla10[[#This Row],[Columna1]],Tabla9[],33,3)</f>
        <v>#REF!</v>
      </c>
      <c r="G1745" t="e">
        <f>VLOOKUP(Tabla10[[#This Row],[Columna1]],Tabla9[],3,0)</f>
        <v>#N/A</v>
      </c>
      <c r="H1745" t="s">
        <v>193</v>
      </c>
    </row>
    <row r="1746" spans="1:8" hidden="1" x14ac:dyDescent="0.25">
      <c r="A1746" t="s">
        <v>1626</v>
      </c>
      <c r="B1746" t="e">
        <f>VLOOKUP(Tabla10[[#This Row],[Columna1]],Tabla9[],1,0)</f>
        <v>#N/A</v>
      </c>
      <c r="C1746" t="s">
        <v>188</v>
      </c>
      <c r="D1746" t="e">
        <f>VLOOKUP(Tabla10[[#This Row],[Columna1]],Tabla9[],8,0)</f>
        <v>#N/A</v>
      </c>
      <c r="E1746" t="s">
        <v>205</v>
      </c>
      <c r="F1746" t="e">
        <f>VLOOKUP(Tabla10[[#This Row],[Columna1]],Tabla9[],33,3)</f>
        <v>#REF!</v>
      </c>
      <c r="G1746" t="e">
        <f>VLOOKUP(Tabla10[[#This Row],[Columna1]],Tabla9[],3,0)</f>
        <v>#N/A</v>
      </c>
      <c r="H1746" t="s">
        <v>193</v>
      </c>
    </row>
    <row r="1747" spans="1:8" hidden="1" x14ac:dyDescent="0.25">
      <c r="A1747" t="s">
        <v>1627</v>
      </c>
      <c r="B1747" t="e">
        <f>VLOOKUP(Tabla10[[#This Row],[Columna1]],Tabla9[],1,0)</f>
        <v>#N/A</v>
      </c>
      <c r="C1747" t="s">
        <v>188</v>
      </c>
      <c r="D1747" t="e">
        <f>VLOOKUP(Tabla10[[#This Row],[Columna1]],Tabla9[],8,0)</f>
        <v>#N/A</v>
      </c>
      <c r="E1747" t="s">
        <v>214</v>
      </c>
      <c r="F1747" t="e">
        <f>VLOOKUP(Tabla10[[#This Row],[Columna1]],Tabla9[],33,3)</f>
        <v>#REF!</v>
      </c>
      <c r="G1747" t="e">
        <f>VLOOKUP(Tabla10[[#This Row],[Columna1]],Tabla9[],3,0)</f>
        <v>#N/A</v>
      </c>
      <c r="H1747" t="s">
        <v>201</v>
      </c>
    </row>
    <row r="1748" spans="1:8" hidden="1" x14ac:dyDescent="0.25">
      <c r="A1748" t="s">
        <v>1628</v>
      </c>
      <c r="B1748" t="e">
        <f>VLOOKUP(Tabla10[[#This Row],[Columna1]],Tabla9[],1,0)</f>
        <v>#N/A</v>
      </c>
      <c r="C1748" t="s">
        <v>188</v>
      </c>
      <c r="D1748" t="e">
        <f>VLOOKUP(Tabla10[[#This Row],[Columna1]],Tabla9[],8,0)</f>
        <v>#N/A</v>
      </c>
      <c r="E1748" t="s">
        <v>225</v>
      </c>
      <c r="F1748" t="e">
        <f>VLOOKUP(Tabla10[[#This Row],[Columna1]],Tabla9[],33,3)</f>
        <v>#REF!</v>
      </c>
      <c r="G1748" t="e">
        <f>VLOOKUP(Tabla10[[#This Row],[Columna1]],Tabla9[],3,0)</f>
        <v>#N/A</v>
      </c>
      <c r="H1748" t="s">
        <v>36</v>
      </c>
    </row>
    <row r="1749" spans="1:8" hidden="1" x14ac:dyDescent="0.25">
      <c r="A1749" t="s">
        <v>4054</v>
      </c>
      <c r="B1749" t="e">
        <f>VLOOKUP(Tabla10[[#This Row],[Columna1]],Tabla9[],1,0)</f>
        <v>#N/A</v>
      </c>
      <c r="C1749" t="s">
        <v>188</v>
      </c>
      <c r="D1749" t="e">
        <f>VLOOKUP(Tabla10[[#This Row],[Columna1]],Tabla9[],8,0)</f>
        <v>#N/A</v>
      </c>
      <c r="E1749" t="s">
        <v>190</v>
      </c>
      <c r="F1749" t="e">
        <f>VLOOKUP(Tabla10[[#This Row],[Columna1]],Tabla9[],33,3)</f>
        <v>#REF!</v>
      </c>
      <c r="G1749" t="e">
        <f>VLOOKUP(Tabla10[[#This Row],[Columna1]],Tabla9[],3,0)</f>
        <v>#N/A</v>
      </c>
      <c r="H1749" t="s">
        <v>191</v>
      </c>
    </row>
    <row r="1750" spans="1:8" hidden="1" x14ac:dyDescent="0.25">
      <c r="A1750" t="s">
        <v>4056</v>
      </c>
      <c r="B1750" t="e">
        <f>VLOOKUP(Tabla10[[#This Row],[Columna1]],Tabla9[],1,0)</f>
        <v>#N/A</v>
      </c>
      <c r="C1750" t="s">
        <v>188</v>
      </c>
      <c r="D1750" t="e">
        <f>VLOOKUP(Tabla10[[#This Row],[Columna1]],Tabla9[],8,0)</f>
        <v>#N/A</v>
      </c>
      <c r="E1750" t="s">
        <v>190</v>
      </c>
      <c r="F1750" t="e">
        <f>VLOOKUP(Tabla10[[#This Row],[Columna1]],Tabla9[],33,3)</f>
        <v>#REF!</v>
      </c>
      <c r="G1750" t="e">
        <f>VLOOKUP(Tabla10[[#This Row],[Columna1]],Tabla9[],3,0)</f>
        <v>#N/A</v>
      </c>
      <c r="H1750" t="s">
        <v>191</v>
      </c>
    </row>
    <row r="1751" spans="1:8" hidden="1" x14ac:dyDescent="0.25">
      <c r="A1751" t="s">
        <v>1629</v>
      </c>
      <c r="B1751" t="e">
        <f>VLOOKUP(Tabla10[[#This Row],[Columna1]],Tabla9[],1,0)</f>
        <v>#N/A</v>
      </c>
      <c r="C1751" t="s">
        <v>188</v>
      </c>
      <c r="D1751" t="e">
        <f>VLOOKUP(Tabla10[[#This Row],[Columna1]],Tabla9[],8,0)</f>
        <v>#N/A</v>
      </c>
      <c r="E1751" t="s">
        <v>192</v>
      </c>
      <c r="F1751" t="e">
        <f>VLOOKUP(Tabla10[[#This Row],[Columna1]],Tabla9[],33,3)</f>
        <v>#REF!</v>
      </c>
      <c r="G1751" t="e">
        <f>VLOOKUP(Tabla10[[#This Row],[Columna1]],Tabla9[],3,0)</f>
        <v>#N/A</v>
      </c>
      <c r="H1751" t="s">
        <v>193</v>
      </c>
    </row>
    <row r="1752" spans="1:8" hidden="1" x14ac:dyDescent="0.25">
      <c r="A1752" t="s">
        <v>1630</v>
      </c>
      <c r="B1752" t="e">
        <f>VLOOKUP(Tabla10[[#This Row],[Columna1]],Tabla9[],1,0)</f>
        <v>#N/A</v>
      </c>
      <c r="C1752" t="s">
        <v>188</v>
      </c>
      <c r="D1752" t="e">
        <f>VLOOKUP(Tabla10[[#This Row],[Columna1]],Tabla9[],8,0)</f>
        <v>#N/A</v>
      </c>
      <c r="E1752" t="s">
        <v>192</v>
      </c>
      <c r="F1752" t="e">
        <f>VLOOKUP(Tabla10[[#This Row],[Columna1]],Tabla9[],33,3)</f>
        <v>#REF!</v>
      </c>
      <c r="G1752" t="e">
        <f>VLOOKUP(Tabla10[[#This Row],[Columna1]],Tabla9[],3,0)</f>
        <v>#N/A</v>
      </c>
      <c r="H1752" t="s">
        <v>217</v>
      </c>
    </row>
    <row r="1753" spans="1:8" hidden="1" x14ac:dyDescent="0.25">
      <c r="A1753" t="s">
        <v>1631</v>
      </c>
      <c r="B1753" t="e">
        <f>VLOOKUP(Tabla10[[#This Row],[Columna1]],Tabla9[],1,0)</f>
        <v>#N/A</v>
      </c>
      <c r="C1753" t="s">
        <v>188</v>
      </c>
      <c r="D1753" t="e">
        <f>VLOOKUP(Tabla10[[#This Row],[Columna1]],Tabla9[],8,0)</f>
        <v>#N/A</v>
      </c>
      <c r="E1753" t="s">
        <v>202</v>
      </c>
      <c r="F1753" t="e">
        <f>VLOOKUP(Tabla10[[#This Row],[Columna1]],Tabla9[],33,3)</f>
        <v>#REF!</v>
      </c>
      <c r="G1753" t="e">
        <f>VLOOKUP(Tabla10[[#This Row],[Columna1]],Tabla9[],3,0)</f>
        <v>#N/A</v>
      </c>
      <c r="H1753" t="s">
        <v>193</v>
      </c>
    </row>
    <row r="1754" spans="1:8" hidden="1" x14ac:dyDescent="0.25">
      <c r="A1754" t="s">
        <v>1632</v>
      </c>
      <c r="B1754" t="e">
        <f>VLOOKUP(Tabla10[[#This Row],[Columna1]],Tabla9[],1,0)</f>
        <v>#N/A</v>
      </c>
      <c r="C1754" t="s">
        <v>188</v>
      </c>
      <c r="D1754" t="e">
        <f>VLOOKUP(Tabla10[[#This Row],[Columna1]],Tabla9[],8,0)</f>
        <v>#N/A</v>
      </c>
      <c r="E1754" t="s">
        <v>220</v>
      </c>
      <c r="F1754" t="e">
        <f>VLOOKUP(Tabla10[[#This Row],[Columna1]],Tabla9[],33,3)</f>
        <v>#REF!</v>
      </c>
      <c r="G1754" t="e">
        <f>VLOOKUP(Tabla10[[#This Row],[Columna1]],Tabla9[],3,0)</f>
        <v>#N/A</v>
      </c>
      <c r="H1754" t="s">
        <v>36</v>
      </c>
    </row>
    <row r="1755" spans="1:8" hidden="1" x14ac:dyDescent="0.25">
      <c r="A1755" t="s">
        <v>4537</v>
      </c>
      <c r="B1755" t="e">
        <f>VLOOKUP(Tabla10[[#This Row],[Columna1]],Tabla9[],1,0)</f>
        <v>#N/A</v>
      </c>
      <c r="C1755" t="s">
        <v>188</v>
      </c>
      <c r="D1755" t="e">
        <f>VLOOKUP(Tabla10[[#This Row],[Columna1]],Tabla9[],8,0)</f>
        <v>#N/A</v>
      </c>
      <c r="E1755" t="s">
        <v>195</v>
      </c>
      <c r="F1755" t="e">
        <f>VLOOKUP(Tabla10[[#This Row],[Columna1]],Tabla9[],33,3)</f>
        <v>#REF!</v>
      </c>
      <c r="G1755" t="e">
        <f>VLOOKUP(Tabla10[[#This Row],[Columna1]],Tabla9[],3,0)</f>
        <v>#N/A</v>
      </c>
      <c r="H1755" t="s">
        <v>41</v>
      </c>
    </row>
    <row r="1756" spans="1:8" hidden="1" x14ac:dyDescent="0.25">
      <c r="A1756" t="s">
        <v>1633</v>
      </c>
      <c r="B1756" t="e">
        <f>VLOOKUP(Tabla10[[#This Row],[Columna1]],Tabla9[],1,0)</f>
        <v>#N/A</v>
      </c>
      <c r="C1756" t="s">
        <v>188</v>
      </c>
      <c r="D1756" t="e">
        <f>VLOOKUP(Tabla10[[#This Row],[Columna1]],Tabla9[],8,0)</f>
        <v>#N/A</v>
      </c>
      <c r="E1756" t="s">
        <v>199</v>
      </c>
      <c r="F1756" t="e">
        <f>VLOOKUP(Tabla10[[#This Row],[Columna1]],Tabla9[],33,3)</f>
        <v>#REF!</v>
      </c>
      <c r="G1756" t="e">
        <f>VLOOKUP(Tabla10[[#This Row],[Columna1]],Tabla9[],3,0)</f>
        <v>#N/A</v>
      </c>
      <c r="H1756" t="s">
        <v>217</v>
      </c>
    </row>
    <row r="1757" spans="1:8" hidden="1" x14ac:dyDescent="0.25">
      <c r="A1757" t="s">
        <v>1634</v>
      </c>
      <c r="B1757" t="e">
        <f>VLOOKUP(Tabla10[[#This Row],[Columna1]],Tabla9[],1,0)</f>
        <v>#N/A</v>
      </c>
      <c r="C1757" t="s">
        <v>188</v>
      </c>
      <c r="D1757" t="e">
        <f>VLOOKUP(Tabla10[[#This Row],[Columna1]],Tabla9[],8,0)</f>
        <v>#N/A</v>
      </c>
      <c r="E1757" t="s">
        <v>190</v>
      </c>
      <c r="F1757" t="e">
        <f>VLOOKUP(Tabla10[[#This Row],[Columna1]],Tabla9[],33,3)</f>
        <v>#REF!</v>
      </c>
      <c r="G1757" t="e">
        <f>VLOOKUP(Tabla10[[#This Row],[Columna1]],Tabla9[],3,0)</f>
        <v>#N/A</v>
      </c>
      <c r="H1757" t="s">
        <v>216</v>
      </c>
    </row>
    <row r="1758" spans="1:8" hidden="1" x14ac:dyDescent="0.25">
      <c r="A1758" t="s">
        <v>1635</v>
      </c>
      <c r="B1758" t="e">
        <f>VLOOKUP(Tabla10[[#This Row],[Columna1]],Tabla9[],1,0)</f>
        <v>#N/A</v>
      </c>
      <c r="C1758" t="s">
        <v>188</v>
      </c>
      <c r="D1758" t="e">
        <f>VLOOKUP(Tabla10[[#This Row],[Columna1]],Tabla9[],8,0)</f>
        <v>#N/A</v>
      </c>
      <c r="E1758" t="s">
        <v>205</v>
      </c>
      <c r="F1758" t="e">
        <f>VLOOKUP(Tabla10[[#This Row],[Columna1]],Tabla9[],33,3)</f>
        <v>#REF!</v>
      </c>
      <c r="G1758" t="e">
        <f>VLOOKUP(Tabla10[[#This Row],[Columna1]],Tabla9[],3,0)</f>
        <v>#N/A</v>
      </c>
      <c r="H1758" t="s">
        <v>193</v>
      </c>
    </row>
    <row r="1759" spans="1:8" hidden="1" x14ac:dyDescent="0.25">
      <c r="A1759" t="s">
        <v>1636</v>
      </c>
      <c r="B1759" t="e">
        <f>VLOOKUP(Tabla10[[#This Row],[Columna1]],Tabla9[],1,0)</f>
        <v>#N/A</v>
      </c>
      <c r="C1759" t="s">
        <v>188</v>
      </c>
      <c r="D1759" t="e">
        <f>VLOOKUP(Tabla10[[#This Row],[Columna1]],Tabla9[],8,0)</f>
        <v>#N/A</v>
      </c>
      <c r="E1759" t="s">
        <v>202</v>
      </c>
      <c r="F1759" t="e">
        <f>VLOOKUP(Tabla10[[#This Row],[Columna1]],Tabla9[],33,3)</f>
        <v>#REF!</v>
      </c>
      <c r="G1759" t="e">
        <f>VLOOKUP(Tabla10[[#This Row],[Columna1]],Tabla9[],3,0)</f>
        <v>#N/A</v>
      </c>
      <c r="H1759" t="s">
        <v>193</v>
      </c>
    </row>
    <row r="1760" spans="1:8" hidden="1" x14ac:dyDescent="0.25">
      <c r="A1760" t="s">
        <v>1637</v>
      </c>
      <c r="B1760" t="e">
        <f>VLOOKUP(Tabla10[[#This Row],[Columna1]],Tabla9[],1,0)</f>
        <v>#N/A</v>
      </c>
      <c r="C1760" t="s">
        <v>188</v>
      </c>
      <c r="D1760" t="e">
        <f>VLOOKUP(Tabla10[[#This Row],[Columna1]],Tabla9[],8,0)</f>
        <v>#N/A</v>
      </c>
      <c r="E1760" t="s">
        <v>206</v>
      </c>
      <c r="F1760" t="e">
        <f>VLOOKUP(Tabla10[[#This Row],[Columna1]],Tabla9[],33,3)</f>
        <v>#REF!</v>
      </c>
      <c r="G1760" t="e">
        <f>VLOOKUP(Tabla10[[#This Row],[Columna1]],Tabla9[],3,0)</f>
        <v>#N/A</v>
      </c>
      <c r="H1760" t="s">
        <v>193</v>
      </c>
    </row>
    <row r="1761" spans="1:8" hidden="1" x14ac:dyDescent="0.25">
      <c r="A1761" t="s">
        <v>1638</v>
      </c>
      <c r="B1761" t="e">
        <f>VLOOKUP(Tabla10[[#This Row],[Columna1]],Tabla9[],1,0)</f>
        <v>#N/A</v>
      </c>
      <c r="C1761" t="s">
        <v>188</v>
      </c>
      <c r="D1761" t="e">
        <f>VLOOKUP(Tabla10[[#This Row],[Columna1]],Tabla9[],8,0)</f>
        <v>#N/A</v>
      </c>
      <c r="E1761" t="s">
        <v>199</v>
      </c>
      <c r="F1761" t="e">
        <f>VLOOKUP(Tabla10[[#This Row],[Columna1]],Tabla9[],33,3)</f>
        <v>#REF!</v>
      </c>
      <c r="G1761" t="e">
        <f>VLOOKUP(Tabla10[[#This Row],[Columna1]],Tabla9[],3,0)</f>
        <v>#N/A</v>
      </c>
      <c r="H1761" t="s">
        <v>201</v>
      </c>
    </row>
    <row r="1762" spans="1:8" hidden="1" x14ac:dyDescent="0.25">
      <c r="A1762" t="s">
        <v>1639</v>
      </c>
      <c r="B1762" t="e">
        <f>VLOOKUP(Tabla10[[#This Row],[Columna1]],Tabla9[],1,0)</f>
        <v>#N/A</v>
      </c>
      <c r="C1762" t="s">
        <v>188</v>
      </c>
      <c r="D1762" t="e">
        <f>VLOOKUP(Tabla10[[#This Row],[Columna1]],Tabla9[],8,0)</f>
        <v>#N/A</v>
      </c>
      <c r="E1762" t="s">
        <v>190</v>
      </c>
      <c r="F1762" t="e">
        <f>VLOOKUP(Tabla10[[#This Row],[Columna1]],Tabla9[],33,3)</f>
        <v>#REF!</v>
      </c>
      <c r="G1762" t="e">
        <f>VLOOKUP(Tabla10[[#This Row],[Columna1]],Tabla9[],3,0)</f>
        <v>#N/A</v>
      </c>
      <c r="H1762" t="s">
        <v>191</v>
      </c>
    </row>
    <row r="1763" spans="1:8" hidden="1" x14ac:dyDescent="0.25">
      <c r="A1763" t="s">
        <v>4393</v>
      </c>
      <c r="B1763" t="e">
        <f>VLOOKUP(Tabla10[[#This Row],[Columna1]],Tabla9[],1,0)</f>
        <v>#N/A</v>
      </c>
      <c r="C1763" t="s">
        <v>188</v>
      </c>
      <c r="D1763" t="e">
        <f>VLOOKUP(Tabla10[[#This Row],[Columna1]],Tabla9[],8,0)</f>
        <v>#N/A</v>
      </c>
      <c r="E1763" t="s">
        <v>214</v>
      </c>
      <c r="F1763" t="e">
        <f>VLOOKUP(Tabla10[[#This Row],[Columna1]],Tabla9[],33,3)</f>
        <v>#REF!</v>
      </c>
      <c r="G1763" t="e">
        <f>VLOOKUP(Tabla10[[#This Row],[Columna1]],Tabla9[],3,0)</f>
        <v>#N/A</v>
      </c>
      <c r="H1763" t="s">
        <v>193</v>
      </c>
    </row>
    <row r="1764" spans="1:8" hidden="1" x14ac:dyDescent="0.25">
      <c r="A1764" t="s">
        <v>1640</v>
      </c>
      <c r="B1764" t="e">
        <f>VLOOKUP(Tabla10[[#This Row],[Columna1]],Tabla9[],1,0)</f>
        <v>#N/A</v>
      </c>
      <c r="C1764" t="s">
        <v>188</v>
      </c>
      <c r="D1764" t="e">
        <f>VLOOKUP(Tabla10[[#This Row],[Columna1]],Tabla9[],8,0)</f>
        <v>#N/A</v>
      </c>
      <c r="E1764" t="s">
        <v>205</v>
      </c>
      <c r="F1764" t="e">
        <f>VLOOKUP(Tabla10[[#This Row],[Columna1]],Tabla9[],33,3)</f>
        <v>#REF!</v>
      </c>
      <c r="G1764" t="e">
        <f>VLOOKUP(Tabla10[[#This Row],[Columna1]],Tabla9[],3,0)</f>
        <v>#N/A</v>
      </c>
      <c r="H1764" t="s">
        <v>193</v>
      </c>
    </row>
    <row r="1765" spans="1:8" hidden="1" x14ac:dyDescent="0.25">
      <c r="A1765" t="s">
        <v>1641</v>
      </c>
      <c r="B1765" t="e">
        <f>VLOOKUP(Tabla10[[#This Row],[Columna1]],Tabla9[],1,0)</f>
        <v>#N/A</v>
      </c>
      <c r="C1765" t="s">
        <v>188</v>
      </c>
      <c r="D1765" t="e">
        <f>VLOOKUP(Tabla10[[#This Row],[Columna1]],Tabla9[],8,0)</f>
        <v>#N/A</v>
      </c>
      <c r="E1765" t="s">
        <v>249</v>
      </c>
      <c r="F1765" t="e">
        <f>VLOOKUP(Tabla10[[#This Row],[Columna1]],Tabla9[],33,3)</f>
        <v>#REF!</v>
      </c>
      <c r="G1765" t="e">
        <f>VLOOKUP(Tabla10[[#This Row],[Columna1]],Tabla9[],3,0)</f>
        <v>#N/A</v>
      </c>
      <c r="H1765" t="s">
        <v>251</v>
      </c>
    </row>
    <row r="1766" spans="1:8" hidden="1" x14ac:dyDescent="0.25">
      <c r="A1766" t="s">
        <v>4150</v>
      </c>
      <c r="B1766" t="e">
        <f>VLOOKUP(Tabla10[[#This Row],[Columna1]],Tabla9[],1,0)</f>
        <v>#N/A</v>
      </c>
      <c r="C1766" t="s">
        <v>188</v>
      </c>
      <c r="D1766" t="e">
        <f>VLOOKUP(Tabla10[[#This Row],[Columna1]],Tabla9[],8,0)</f>
        <v>#N/A</v>
      </c>
      <c r="E1766" t="s">
        <v>205</v>
      </c>
      <c r="F1766" t="e">
        <f>VLOOKUP(Tabla10[[#This Row],[Columna1]],Tabla9[],33,3)</f>
        <v>#REF!</v>
      </c>
      <c r="G1766" t="e">
        <f>VLOOKUP(Tabla10[[#This Row],[Columna1]],Tabla9[],3,0)</f>
        <v>#N/A</v>
      </c>
      <c r="H1766" t="s">
        <v>193</v>
      </c>
    </row>
    <row r="1767" spans="1:8" hidden="1" x14ac:dyDescent="0.25">
      <c r="A1767" t="s">
        <v>1642</v>
      </c>
      <c r="B1767" t="e">
        <f>VLOOKUP(Tabla10[[#This Row],[Columna1]],Tabla9[],1,0)</f>
        <v>#N/A</v>
      </c>
      <c r="C1767" t="s">
        <v>188</v>
      </c>
      <c r="D1767" t="e">
        <f>VLOOKUP(Tabla10[[#This Row],[Columna1]],Tabla9[],8,0)</f>
        <v>#N/A</v>
      </c>
      <c r="E1767" t="s">
        <v>205</v>
      </c>
      <c r="F1767" t="e">
        <f>VLOOKUP(Tabla10[[#This Row],[Columna1]],Tabla9[],33,3)</f>
        <v>#REF!</v>
      </c>
      <c r="G1767" t="e">
        <f>VLOOKUP(Tabla10[[#This Row],[Columna1]],Tabla9[],3,0)</f>
        <v>#N/A</v>
      </c>
      <c r="H1767" t="s">
        <v>193</v>
      </c>
    </row>
    <row r="1768" spans="1:8" hidden="1" x14ac:dyDescent="0.25">
      <c r="A1768" t="s">
        <v>1643</v>
      </c>
      <c r="B1768" t="e">
        <f>VLOOKUP(Tabla10[[#This Row],[Columna1]],Tabla9[],1,0)</f>
        <v>#N/A</v>
      </c>
      <c r="C1768" t="s">
        <v>188</v>
      </c>
      <c r="D1768" t="e">
        <f>VLOOKUP(Tabla10[[#This Row],[Columna1]],Tabla9[],8,0)</f>
        <v>#N/A</v>
      </c>
      <c r="E1768" t="s">
        <v>190</v>
      </c>
      <c r="F1768" t="e">
        <f>VLOOKUP(Tabla10[[#This Row],[Columna1]],Tabla9[],33,3)</f>
        <v>#REF!</v>
      </c>
      <c r="G1768" t="e">
        <f>VLOOKUP(Tabla10[[#This Row],[Columna1]],Tabla9[],3,0)</f>
        <v>#N/A</v>
      </c>
      <c r="H1768" t="s">
        <v>191</v>
      </c>
    </row>
    <row r="1769" spans="1:8" hidden="1" x14ac:dyDescent="0.25">
      <c r="A1769" t="s">
        <v>4052</v>
      </c>
      <c r="B1769" t="e">
        <f>VLOOKUP(Tabla10[[#This Row],[Columna1]],Tabla9[],1,0)</f>
        <v>#N/A</v>
      </c>
      <c r="C1769" t="s">
        <v>188</v>
      </c>
      <c r="D1769" t="e">
        <f>VLOOKUP(Tabla10[[#This Row],[Columna1]],Tabla9[],8,0)</f>
        <v>#N/A</v>
      </c>
      <c r="E1769" t="s">
        <v>190</v>
      </c>
      <c r="F1769" t="e">
        <f>VLOOKUP(Tabla10[[#This Row],[Columna1]],Tabla9[],33,3)</f>
        <v>#REF!</v>
      </c>
      <c r="G1769" t="e">
        <f>VLOOKUP(Tabla10[[#This Row],[Columna1]],Tabla9[],3,0)</f>
        <v>#N/A</v>
      </c>
      <c r="H1769" t="s">
        <v>191</v>
      </c>
    </row>
    <row r="1770" spans="1:8" hidden="1" x14ac:dyDescent="0.25">
      <c r="A1770" t="s">
        <v>4136</v>
      </c>
      <c r="B1770" t="e">
        <f>VLOOKUP(Tabla10[[#This Row],[Columna1]],Tabla9[],1,0)</f>
        <v>#N/A</v>
      </c>
      <c r="C1770" t="s">
        <v>188</v>
      </c>
      <c r="D1770" t="e">
        <f>VLOOKUP(Tabla10[[#This Row],[Columna1]],Tabla9[],8,0)</f>
        <v>#N/A</v>
      </c>
      <c r="E1770" t="s">
        <v>203</v>
      </c>
      <c r="F1770" t="e">
        <f>VLOOKUP(Tabla10[[#This Row],[Columna1]],Tabla9[],33,3)</f>
        <v>#REF!</v>
      </c>
      <c r="G1770" t="e">
        <f>VLOOKUP(Tabla10[[#This Row],[Columna1]],Tabla9[],3,0)</f>
        <v>#N/A</v>
      </c>
      <c r="H1770" t="s">
        <v>193</v>
      </c>
    </row>
    <row r="1771" spans="1:8" hidden="1" x14ac:dyDescent="0.25">
      <c r="A1771" t="s">
        <v>1644</v>
      </c>
      <c r="B1771" t="e">
        <f>VLOOKUP(Tabla10[[#This Row],[Columna1]],Tabla9[],1,0)</f>
        <v>#N/A</v>
      </c>
      <c r="C1771" t="s">
        <v>188</v>
      </c>
      <c r="D1771" t="e">
        <f>VLOOKUP(Tabla10[[#This Row],[Columna1]],Tabla9[],8,0)</f>
        <v>#N/A</v>
      </c>
      <c r="E1771" t="s">
        <v>203</v>
      </c>
      <c r="F1771" t="e">
        <f>VLOOKUP(Tabla10[[#This Row],[Columna1]],Tabla9[],33,3)</f>
        <v>#REF!</v>
      </c>
      <c r="G1771" t="e">
        <f>VLOOKUP(Tabla10[[#This Row],[Columna1]],Tabla9[],3,0)</f>
        <v>#N/A</v>
      </c>
      <c r="H1771" t="s">
        <v>193</v>
      </c>
    </row>
    <row r="1772" spans="1:8" hidden="1" x14ac:dyDescent="0.25">
      <c r="A1772" t="s">
        <v>1645</v>
      </c>
      <c r="B1772" t="e">
        <f>VLOOKUP(Tabla10[[#This Row],[Columna1]],Tabla9[],1,0)</f>
        <v>#N/A</v>
      </c>
      <c r="C1772" t="s">
        <v>188</v>
      </c>
      <c r="D1772" t="e">
        <f>VLOOKUP(Tabla10[[#This Row],[Columna1]],Tabla9[],8,0)</f>
        <v>#N/A</v>
      </c>
      <c r="E1772" t="s">
        <v>204</v>
      </c>
      <c r="F1772" t="e">
        <f>VLOOKUP(Tabla10[[#This Row],[Columna1]],Tabla9[],33,3)</f>
        <v>#REF!</v>
      </c>
      <c r="G1772" t="e">
        <f>VLOOKUP(Tabla10[[#This Row],[Columna1]],Tabla9[],3,0)</f>
        <v>#N/A</v>
      </c>
      <c r="H1772" t="s">
        <v>36</v>
      </c>
    </row>
    <row r="1773" spans="1:8" hidden="1" x14ac:dyDescent="0.25">
      <c r="A1773" t="s">
        <v>1646</v>
      </c>
      <c r="B1773" t="e">
        <f>VLOOKUP(Tabla10[[#This Row],[Columna1]],Tabla9[],1,0)</f>
        <v>#N/A</v>
      </c>
      <c r="C1773" t="s">
        <v>188</v>
      </c>
      <c r="D1773" t="e">
        <f>VLOOKUP(Tabla10[[#This Row],[Columna1]],Tabla9[],8,0)</f>
        <v>#N/A</v>
      </c>
      <c r="E1773" t="s">
        <v>207</v>
      </c>
      <c r="F1773" t="e">
        <f>VLOOKUP(Tabla10[[#This Row],[Columna1]],Tabla9[],33,3)</f>
        <v>#REF!</v>
      </c>
      <c r="G1773" t="e">
        <f>VLOOKUP(Tabla10[[#This Row],[Columna1]],Tabla9[],3,0)</f>
        <v>#N/A</v>
      </c>
      <c r="H1773" t="s">
        <v>212</v>
      </c>
    </row>
    <row r="1774" spans="1:8" hidden="1" x14ac:dyDescent="0.25">
      <c r="A1774" t="s">
        <v>4217</v>
      </c>
      <c r="B1774" t="e">
        <f>VLOOKUP(Tabla10[[#This Row],[Columna1]],Tabla9[],1,0)</f>
        <v>#N/A</v>
      </c>
      <c r="C1774" t="s">
        <v>188</v>
      </c>
      <c r="D1774" t="e">
        <f>VLOOKUP(Tabla10[[#This Row],[Columna1]],Tabla9[],8,0)</f>
        <v>#N/A</v>
      </c>
      <c r="E1774" t="s">
        <v>192</v>
      </c>
      <c r="F1774" t="e">
        <f>VLOOKUP(Tabla10[[#This Row],[Columna1]],Tabla9[],33,3)</f>
        <v>#REF!</v>
      </c>
      <c r="G1774" t="e">
        <f>VLOOKUP(Tabla10[[#This Row],[Columna1]],Tabla9[],3,0)</f>
        <v>#N/A</v>
      </c>
      <c r="H1774" t="s">
        <v>193</v>
      </c>
    </row>
    <row r="1775" spans="1:8" hidden="1" x14ac:dyDescent="0.25">
      <c r="A1775" t="s">
        <v>1647</v>
      </c>
      <c r="B1775" t="e">
        <f>VLOOKUP(Tabla10[[#This Row],[Columna1]],Tabla9[],1,0)</f>
        <v>#N/A</v>
      </c>
      <c r="C1775" t="s">
        <v>188</v>
      </c>
      <c r="D1775" t="e">
        <f>VLOOKUP(Tabla10[[#This Row],[Columna1]],Tabla9[],8,0)</f>
        <v>#N/A</v>
      </c>
      <c r="E1775" t="s">
        <v>199</v>
      </c>
      <c r="F1775" t="e">
        <f>VLOOKUP(Tabla10[[#This Row],[Columna1]],Tabla9[],33,3)</f>
        <v>#REF!</v>
      </c>
      <c r="G1775" t="e">
        <f>VLOOKUP(Tabla10[[#This Row],[Columna1]],Tabla9[],3,0)</f>
        <v>#N/A</v>
      </c>
      <c r="H1775" t="s">
        <v>201</v>
      </c>
    </row>
    <row r="1776" spans="1:8" hidden="1" x14ac:dyDescent="0.25">
      <c r="A1776" t="s">
        <v>1648</v>
      </c>
      <c r="B1776" t="e">
        <f>VLOOKUP(Tabla10[[#This Row],[Columna1]],Tabla9[],1,0)</f>
        <v>#N/A</v>
      </c>
      <c r="C1776" t="s">
        <v>188</v>
      </c>
      <c r="D1776" t="e">
        <f>VLOOKUP(Tabla10[[#This Row],[Columna1]],Tabla9[],8,0)</f>
        <v>#N/A</v>
      </c>
      <c r="E1776" t="s">
        <v>190</v>
      </c>
      <c r="F1776" t="e">
        <f>VLOOKUP(Tabla10[[#This Row],[Columna1]],Tabla9[],33,3)</f>
        <v>#REF!</v>
      </c>
      <c r="G1776" t="e">
        <f>VLOOKUP(Tabla10[[#This Row],[Columna1]],Tabla9[],3,0)</f>
        <v>#N/A</v>
      </c>
      <c r="H1776" t="s">
        <v>216</v>
      </c>
    </row>
    <row r="1777" spans="1:8" hidden="1" x14ac:dyDescent="0.25">
      <c r="A1777" t="s">
        <v>1649</v>
      </c>
      <c r="B1777" t="e">
        <f>VLOOKUP(Tabla10[[#This Row],[Columna1]],Tabla9[],1,0)</f>
        <v>#N/A</v>
      </c>
      <c r="C1777" t="s">
        <v>188</v>
      </c>
      <c r="D1777" t="e">
        <f>VLOOKUP(Tabla10[[#This Row],[Columna1]],Tabla9[],8,0)</f>
        <v>#N/A</v>
      </c>
      <c r="E1777" t="s">
        <v>196</v>
      </c>
      <c r="F1777" t="e">
        <f>VLOOKUP(Tabla10[[#This Row],[Columna1]],Tabla9[],33,3)</f>
        <v>#REF!</v>
      </c>
      <c r="G1777" t="e">
        <f>VLOOKUP(Tabla10[[#This Row],[Columna1]],Tabla9[],3,0)</f>
        <v>#N/A</v>
      </c>
      <c r="H1777" t="s">
        <v>193</v>
      </c>
    </row>
    <row r="1778" spans="1:8" hidden="1" x14ac:dyDescent="0.25">
      <c r="A1778" t="s">
        <v>1650</v>
      </c>
      <c r="B1778" t="e">
        <f>VLOOKUP(Tabla10[[#This Row],[Columna1]],Tabla9[],1,0)</f>
        <v>#N/A</v>
      </c>
      <c r="C1778" t="s">
        <v>188</v>
      </c>
      <c r="D1778" t="e">
        <f>VLOOKUP(Tabla10[[#This Row],[Columna1]],Tabla9[],8,0)</f>
        <v>#N/A</v>
      </c>
      <c r="E1778" t="s">
        <v>202</v>
      </c>
      <c r="F1778" t="e">
        <f>VLOOKUP(Tabla10[[#This Row],[Columna1]],Tabla9[],33,3)</f>
        <v>#REF!</v>
      </c>
      <c r="G1778" t="e">
        <f>VLOOKUP(Tabla10[[#This Row],[Columna1]],Tabla9[],3,0)</f>
        <v>#N/A</v>
      </c>
      <c r="H1778" t="s">
        <v>193</v>
      </c>
    </row>
    <row r="1779" spans="1:8" hidden="1" x14ac:dyDescent="0.25">
      <c r="A1779" t="s">
        <v>1651</v>
      </c>
      <c r="B1779" t="e">
        <f>VLOOKUP(Tabla10[[#This Row],[Columna1]],Tabla9[],1,0)</f>
        <v>#N/A</v>
      </c>
      <c r="C1779" t="s">
        <v>188</v>
      </c>
      <c r="D1779" t="e">
        <f>VLOOKUP(Tabla10[[#This Row],[Columna1]],Tabla9[],8,0)</f>
        <v>#N/A</v>
      </c>
      <c r="E1779" t="s">
        <v>205</v>
      </c>
      <c r="F1779" t="e">
        <f>VLOOKUP(Tabla10[[#This Row],[Columna1]],Tabla9[],33,3)</f>
        <v>#REF!</v>
      </c>
      <c r="G1779" t="e">
        <f>VLOOKUP(Tabla10[[#This Row],[Columna1]],Tabla9[],3,0)</f>
        <v>#N/A</v>
      </c>
      <c r="H1779" t="s">
        <v>201</v>
      </c>
    </row>
    <row r="1780" spans="1:8" hidden="1" x14ac:dyDescent="0.25">
      <c r="A1780" t="s">
        <v>1652</v>
      </c>
      <c r="B1780" t="e">
        <f>VLOOKUP(Tabla10[[#This Row],[Columna1]],Tabla9[],1,0)</f>
        <v>#N/A</v>
      </c>
      <c r="C1780" t="s">
        <v>188</v>
      </c>
      <c r="D1780" t="e">
        <f>VLOOKUP(Tabla10[[#This Row],[Columna1]],Tabla9[],8,0)</f>
        <v>#N/A</v>
      </c>
      <c r="E1780" t="s">
        <v>205</v>
      </c>
      <c r="F1780" t="e">
        <f>VLOOKUP(Tabla10[[#This Row],[Columna1]],Tabla9[],33,3)</f>
        <v>#REF!</v>
      </c>
      <c r="G1780" t="e">
        <f>VLOOKUP(Tabla10[[#This Row],[Columna1]],Tabla9[],3,0)</f>
        <v>#N/A</v>
      </c>
      <c r="H1780" t="s">
        <v>193</v>
      </c>
    </row>
    <row r="1781" spans="1:8" hidden="1" x14ac:dyDescent="0.25">
      <c r="A1781" t="s">
        <v>1653</v>
      </c>
      <c r="B1781" t="e">
        <f>VLOOKUP(Tabla10[[#This Row],[Columna1]],Tabla9[],1,0)</f>
        <v>#N/A</v>
      </c>
      <c r="C1781" t="s">
        <v>188</v>
      </c>
      <c r="D1781" t="e">
        <f>VLOOKUP(Tabla10[[#This Row],[Columna1]],Tabla9[],8,0)</f>
        <v>#N/A</v>
      </c>
      <c r="E1781" t="s">
        <v>199</v>
      </c>
      <c r="F1781" t="e">
        <f>VLOOKUP(Tabla10[[#This Row],[Columna1]],Tabla9[],33,3)</f>
        <v>#REF!</v>
      </c>
      <c r="G1781" t="e">
        <f>VLOOKUP(Tabla10[[#This Row],[Columna1]],Tabla9[],3,0)</f>
        <v>#N/A</v>
      </c>
      <c r="H1781" t="s">
        <v>201</v>
      </c>
    </row>
    <row r="1782" spans="1:8" hidden="1" x14ac:dyDescent="0.25">
      <c r="A1782" t="s">
        <v>1654</v>
      </c>
      <c r="B1782" t="e">
        <f>VLOOKUP(Tabla10[[#This Row],[Columna1]],Tabla9[],1,0)</f>
        <v>#N/A</v>
      </c>
      <c r="C1782" t="s">
        <v>188</v>
      </c>
      <c r="D1782" t="e">
        <f>VLOOKUP(Tabla10[[#This Row],[Columna1]],Tabla9[],8,0)</f>
        <v>#N/A</v>
      </c>
      <c r="E1782" t="s">
        <v>192</v>
      </c>
      <c r="F1782" t="e">
        <f>VLOOKUP(Tabla10[[#This Row],[Columna1]],Tabla9[],33,3)</f>
        <v>#REF!</v>
      </c>
      <c r="G1782" t="e">
        <f>VLOOKUP(Tabla10[[#This Row],[Columna1]],Tabla9[],3,0)</f>
        <v>#N/A</v>
      </c>
      <c r="H1782" t="s">
        <v>193</v>
      </c>
    </row>
    <row r="1783" spans="1:8" hidden="1" x14ac:dyDescent="0.25">
      <c r="A1783" t="s">
        <v>1655</v>
      </c>
      <c r="B1783" t="e">
        <f>VLOOKUP(Tabla10[[#This Row],[Columna1]],Tabla9[],1,0)</f>
        <v>#N/A</v>
      </c>
      <c r="C1783" t="s">
        <v>188</v>
      </c>
      <c r="D1783" t="e">
        <f>VLOOKUP(Tabla10[[#This Row],[Columna1]],Tabla9[],8,0)</f>
        <v>#N/A</v>
      </c>
      <c r="E1783" t="s">
        <v>211</v>
      </c>
      <c r="F1783" t="e">
        <f>VLOOKUP(Tabla10[[#This Row],[Columna1]],Tabla9[],33,3)</f>
        <v>#REF!</v>
      </c>
      <c r="G1783" t="e">
        <f>VLOOKUP(Tabla10[[#This Row],[Columna1]],Tabla9[],3,0)</f>
        <v>#N/A</v>
      </c>
      <c r="H1783" t="s">
        <v>212</v>
      </c>
    </row>
    <row r="1784" spans="1:8" hidden="1" x14ac:dyDescent="0.25">
      <c r="A1784" t="s">
        <v>1656</v>
      </c>
      <c r="B1784" t="e">
        <f>VLOOKUP(Tabla10[[#This Row],[Columna1]],Tabla9[],1,0)</f>
        <v>#N/A</v>
      </c>
      <c r="C1784" t="s">
        <v>188</v>
      </c>
      <c r="D1784" t="e">
        <f>VLOOKUP(Tabla10[[#This Row],[Columna1]],Tabla9[],8,0)</f>
        <v>#N/A</v>
      </c>
      <c r="E1784" t="s">
        <v>190</v>
      </c>
      <c r="F1784" t="e">
        <f>VLOOKUP(Tabla10[[#This Row],[Columna1]],Tabla9[],33,3)</f>
        <v>#REF!</v>
      </c>
      <c r="G1784" t="e">
        <f>VLOOKUP(Tabla10[[#This Row],[Columna1]],Tabla9[],3,0)</f>
        <v>#N/A</v>
      </c>
      <c r="H1784" t="s">
        <v>191</v>
      </c>
    </row>
    <row r="1785" spans="1:8" hidden="1" x14ac:dyDescent="0.25">
      <c r="A1785" t="s">
        <v>1657</v>
      </c>
      <c r="B1785" t="e">
        <f>VLOOKUP(Tabla10[[#This Row],[Columna1]],Tabla9[],1,0)</f>
        <v>#N/A</v>
      </c>
      <c r="C1785" t="s">
        <v>188</v>
      </c>
      <c r="D1785" t="e">
        <f>VLOOKUP(Tabla10[[#This Row],[Columna1]],Tabla9[],8,0)</f>
        <v>#N/A</v>
      </c>
      <c r="E1785" t="s">
        <v>198</v>
      </c>
      <c r="F1785" t="e">
        <f>VLOOKUP(Tabla10[[#This Row],[Columna1]],Tabla9[],33,3)</f>
        <v>#REF!</v>
      </c>
      <c r="G1785" t="e">
        <f>VLOOKUP(Tabla10[[#This Row],[Columna1]],Tabla9[],3,0)</f>
        <v>#N/A</v>
      </c>
      <c r="H1785" t="s">
        <v>193</v>
      </c>
    </row>
    <row r="1786" spans="1:8" hidden="1" x14ac:dyDescent="0.25">
      <c r="A1786" t="s">
        <v>1658</v>
      </c>
      <c r="B1786" t="e">
        <f>VLOOKUP(Tabla10[[#This Row],[Columna1]],Tabla9[],1,0)</f>
        <v>#N/A</v>
      </c>
      <c r="C1786" t="s">
        <v>188</v>
      </c>
      <c r="D1786" t="e">
        <f>VLOOKUP(Tabla10[[#This Row],[Columna1]],Tabla9[],8,0)</f>
        <v>#N/A</v>
      </c>
      <c r="E1786" t="s">
        <v>222</v>
      </c>
      <c r="F1786" t="e">
        <f>VLOOKUP(Tabla10[[#This Row],[Columna1]],Tabla9[],33,3)</f>
        <v>#REF!</v>
      </c>
      <c r="G1786" t="e">
        <f>VLOOKUP(Tabla10[[#This Row],[Columna1]],Tabla9[],3,0)</f>
        <v>#N/A</v>
      </c>
      <c r="H1786" t="s">
        <v>36</v>
      </c>
    </row>
    <row r="1787" spans="1:8" hidden="1" x14ac:dyDescent="0.25">
      <c r="A1787" t="s">
        <v>1659</v>
      </c>
      <c r="B1787" t="e">
        <f>VLOOKUP(Tabla10[[#This Row],[Columna1]],Tabla9[],1,0)</f>
        <v>#N/A</v>
      </c>
      <c r="C1787" t="s">
        <v>188</v>
      </c>
      <c r="D1787" t="e">
        <f>VLOOKUP(Tabla10[[#This Row],[Columna1]],Tabla9[],8,0)</f>
        <v>#N/A</v>
      </c>
      <c r="E1787" t="s">
        <v>205</v>
      </c>
      <c r="F1787" t="e">
        <f>VLOOKUP(Tabla10[[#This Row],[Columna1]],Tabla9[],33,3)</f>
        <v>#REF!</v>
      </c>
      <c r="G1787" t="e">
        <f>VLOOKUP(Tabla10[[#This Row],[Columna1]],Tabla9[],3,0)</f>
        <v>#N/A</v>
      </c>
      <c r="H1787" t="s">
        <v>193</v>
      </c>
    </row>
    <row r="1788" spans="1:8" hidden="1" x14ac:dyDescent="0.25">
      <c r="A1788" t="s">
        <v>4449</v>
      </c>
      <c r="B1788" t="e">
        <f>VLOOKUP(Tabla10[[#This Row],[Columna1]],Tabla9[],1,0)</f>
        <v>#N/A</v>
      </c>
      <c r="C1788" t="s">
        <v>188</v>
      </c>
      <c r="D1788" t="e">
        <f>VLOOKUP(Tabla10[[#This Row],[Columna1]],Tabla9[],8,0)</f>
        <v>#N/A</v>
      </c>
      <c r="E1788" t="s">
        <v>202</v>
      </c>
      <c r="F1788" t="e">
        <f>VLOOKUP(Tabla10[[#This Row],[Columna1]],Tabla9[],33,3)</f>
        <v>#REF!</v>
      </c>
      <c r="G1788" t="e">
        <f>VLOOKUP(Tabla10[[#This Row],[Columna1]],Tabla9[],3,0)</f>
        <v>#N/A</v>
      </c>
      <c r="H1788" t="s">
        <v>193</v>
      </c>
    </row>
    <row r="1789" spans="1:8" hidden="1" x14ac:dyDescent="0.25">
      <c r="A1789" t="s">
        <v>1660</v>
      </c>
      <c r="B1789" t="e">
        <f>VLOOKUP(Tabla10[[#This Row],[Columna1]],Tabla9[],1,0)</f>
        <v>#N/A</v>
      </c>
      <c r="C1789" t="s">
        <v>188</v>
      </c>
      <c r="D1789" t="e">
        <f>VLOOKUP(Tabla10[[#This Row],[Columna1]],Tabla9[],8,0)</f>
        <v>#N/A</v>
      </c>
      <c r="E1789" t="s">
        <v>228</v>
      </c>
      <c r="F1789" t="e">
        <f>VLOOKUP(Tabla10[[#This Row],[Columna1]],Tabla9[],33,3)</f>
        <v>#REF!</v>
      </c>
      <c r="G1789" t="e">
        <f>VLOOKUP(Tabla10[[#This Row],[Columna1]],Tabla9[],3,0)</f>
        <v>#N/A</v>
      </c>
      <c r="H1789" t="s">
        <v>36</v>
      </c>
    </row>
    <row r="1790" spans="1:8" hidden="1" x14ac:dyDescent="0.25">
      <c r="A1790" t="s">
        <v>4522</v>
      </c>
      <c r="B1790" t="e">
        <f>VLOOKUP(Tabla10[[#This Row],[Columna1]],Tabla9[],1,0)</f>
        <v>#N/A</v>
      </c>
      <c r="C1790" t="s">
        <v>188</v>
      </c>
      <c r="D1790" t="e">
        <f>VLOOKUP(Tabla10[[#This Row],[Columna1]],Tabla9[],8,0)</f>
        <v>#N/A</v>
      </c>
      <c r="E1790" t="s">
        <v>197</v>
      </c>
      <c r="F1790" t="e">
        <f>VLOOKUP(Tabla10[[#This Row],[Columna1]],Tabla9[],33,3)</f>
        <v>#REF!</v>
      </c>
      <c r="G1790" t="e">
        <f>VLOOKUP(Tabla10[[#This Row],[Columna1]],Tabla9[],3,0)</f>
        <v>#N/A</v>
      </c>
      <c r="H1790" t="s">
        <v>36</v>
      </c>
    </row>
    <row r="1791" spans="1:8" hidden="1" x14ac:dyDescent="0.25">
      <c r="A1791" t="s">
        <v>1661</v>
      </c>
      <c r="B1791" t="e">
        <f>VLOOKUP(Tabla10[[#This Row],[Columna1]],Tabla9[],1,0)</f>
        <v>#N/A</v>
      </c>
      <c r="C1791" t="s">
        <v>188</v>
      </c>
      <c r="D1791" t="e">
        <f>VLOOKUP(Tabla10[[#This Row],[Columna1]],Tabla9[],8,0)</f>
        <v>#N/A</v>
      </c>
      <c r="E1791" t="s">
        <v>203</v>
      </c>
      <c r="F1791" t="e">
        <f>VLOOKUP(Tabla10[[#This Row],[Columna1]],Tabla9[],33,3)</f>
        <v>#REF!</v>
      </c>
      <c r="G1791" t="e">
        <f>VLOOKUP(Tabla10[[#This Row],[Columna1]],Tabla9[],3,0)</f>
        <v>#N/A</v>
      </c>
      <c r="H1791" t="s">
        <v>193</v>
      </c>
    </row>
    <row r="1792" spans="1:8" hidden="1" x14ac:dyDescent="0.25">
      <c r="A1792" t="s">
        <v>1662</v>
      </c>
      <c r="B1792" t="e">
        <f>VLOOKUP(Tabla10[[#This Row],[Columna1]],Tabla9[],1,0)</f>
        <v>#N/A</v>
      </c>
      <c r="C1792" t="s">
        <v>188</v>
      </c>
      <c r="D1792" t="e">
        <f>VLOOKUP(Tabla10[[#This Row],[Columna1]],Tabla9[],8,0)</f>
        <v>#N/A</v>
      </c>
      <c r="E1792" t="s">
        <v>202</v>
      </c>
      <c r="F1792" t="e">
        <f>VLOOKUP(Tabla10[[#This Row],[Columna1]],Tabla9[],33,3)</f>
        <v>#REF!</v>
      </c>
      <c r="G1792" t="e">
        <f>VLOOKUP(Tabla10[[#This Row],[Columna1]],Tabla9[],3,0)</f>
        <v>#N/A</v>
      </c>
      <c r="H1792" t="s">
        <v>193</v>
      </c>
    </row>
    <row r="1793" spans="1:8" hidden="1" x14ac:dyDescent="0.25">
      <c r="A1793" t="s">
        <v>1663</v>
      </c>
      <c r="B1793" t="e">
        <f>VLOOKUP(Tabla10[[#This Row],[Columna1]],Tabla9[],1,0)</f>
        <v>#N/A</v>
      </c>
      <c r="C1793" t="s">
        <v>188</v>
      </c>
      <c r="D1793" t="e">
        <f>VLOOKUP(Tabla10[[#This Row],[Columna1]],Tabla9[],8,0)</f>
        <v>#N/A</v>
      </c>
      <c r="E1793" t="s">
        <v>209</v>
      </c>
      <c r="F1793" t="e">
        <f>VLOOKUP(Tabla10[[#This Row],[Columna1]],Tabla9[],33,3)</f>
        <v>#REF!</v>
      </c>
      <c r="G1793" t="e">
        <f>VLOOKUP(Tabla10[[#This Row],[Columna1]],Tabla9[],3,0)</f>
        <v>#N/A</v>
      </c>
      <c r="H1793" t="s">
        <v>41</v>
      </c>
    </row>
    <row r="1794" spans="1:8" hidden="1" x14ac:dyDescent="0.25">
      <c r="A1794" t="s">
        <v>1664</v>
      </c>
      <c r="B1794" t="e">
        <f>VLOOKUP(Tabla10[[#This Row],[Columna1]],Tabla9[],1,0)</f>
        <v>#N/A</v>
      </c>
      <c r="C1794" t="s">
        <v>188</v>
      </c>
      <c r="D1794" t="e">
        <f>VLOOKUP(Tabla10[[#This Row],[Columna1]],Tabla9[],8,0)</f>
        <v>#N/A</v>
      </c>
      <c r="E1794" t="s">
        <v>199</v>
      </c>
      <c r="F1794" t="e">
        <f>VLOOKUP(Tabla10[[#This Row],[Columna1]],Tabla9[],33,3)</f>
        <v>#REF!</v>
      </c>
      <c r="G1794" t="e">
        <f>VLOOKUP(Tabla10[[#This Row],[Columna1]],Tabla9[],3,0)</f>
        <v>#N/A</v>
      </c>
      <c r="H1794" t="s">
        <v>193</v>
      </c>
    </row>
    <row r="1795" spans="1:8" hidden="1" x14ac:dyDescent="0.25">
      <c r="A1795" t="s">
        <v>1665</v>
      </c>
      <c r="B1795" t="e">
        <f>VLOOKUP(Tabla10[[#This Row],[Columna1]],Tabla9[],1,0)</f>
        <v>#N/A</v>
      </c>
      <c r="C1795" t="s">
        <v>188</v>
      </c>
      <c r="D1795" t="e">
        <f>VLOOKUP(Tabla10[[#This Row],[Columna1]],Tabla9[],8,0)</f>
        <v>#N/A</v>
      </c>
      <c r="E1795" t="s">
        <v>202</v>
      </c>
      <c r="F1795" t="e">
        <f>VLOOKUP(Tabla10[[#This Row],[Columna1]],Tabla9[],33,3)</f>
        <v>#REF!</v>
      </c>
      <c r="G1795" t="e">
        <f>VLOOKUP(Tabla10[[#This Row],[Columna1]],Tabla9[],3,0)</f>
        <v>#N/A</v>
      </c>
      <c r="H1795" t="s">
        <v>193</v>
      </c>
    </row>
    <row r="1796" spans="1:8" hidden="1" x14ac:dyDescent="0.25">
      <c r="A1796" t="s">
        <v>1666</v>
      </c>
      <c r="B1796" t="e">
        <f>VLOOKUP(Tabla10[[#This Row],[Columna1]],Tabla9[],1,0)</f>
        <v>#N/A</v>
      </c>
      <c r="C1796" t="s">
        <v>188</v>
      </c>
      <c r="D1796" t="e">
        <f>VLOOKUP(Tabla10[[#This Row],[Columna1]],Tabla9[],8,0)</f>
        <v>#N/A</v>
      </c>
      <c r="E1796" t="s">
        <v>202</v>
      </c>
      <c r="F1796" t="e">
        <f>VLOOKUP(Tabla10[[#This Row],[Columna1]],Tabla9[],33,3)</f>
        <v>#REF!</v>
      </c>
      <c r="G1796" t="e">
        <f>VLOOKUP(Tabla10[[#This Row],[Columna1]],Tabla9[],3,0)</f>
        <v>#N/A</v>
      </c>
      <c r="H1796" t="s">
        <v>201</v>
      </c>
    </row>
    <row r="1797" spans="1:8" hidden="1" x14ac:dyDescent="0.25">
      <c r="A1797" t="s">
        <v>1667</v>
      </c>
      <c r="B1797" t="e">
        <f>VLOOKUP(Tabla10[[#This Row],[Columna1]],Tabla9[],1,0)</f>
        <v>#N/A</v>
      </c>
      <c r="C1797" t="s">
        <v>188</v>
      </c>
      <c r="D1797" t="e">
        <f>VLOOKUP(Tabla10[[#This Row],[Columna1]],Tabla9[],8,0)</f>
        <v>#N/A</v>
      </c>
      <c r="E1797" t="s">
        <v>214</v>
      </c>
      <c r="F1797" t="e">
        <f>VLOOKUP(Tabla10[[#This Row],[Columna1]],Tabla9[],33,3)</f>
        <v>#REF!</v>
      </c>
      <c r="G1797" t="e">
        <f>VLOOKUP(Tabla10[[#This Row],[Columna1]],Tabla9[],3,0)</f>
        <v>#N/A</v>
      </c>
      <c r="H1797" t="s">
        <v>193</v>
      </c>
    </row>
    <row r="1798" spans="1:8" hidden="1" x14ac:dyDescent="0.25">
      <c r="A1798" t="s">
        <v>4530</v>
      </c>
      <c r="B1798" t="e">
        <f>VLOOKUP(Tabla10[[#This Row],[Columna1]],Tabla9[],1,0)</f>
        <v>#N/A</v>
      </c>
      <c r="C1798" t="s">
        <v>188</v>
      </c>
      <c r="D1798" t="e">
        <f>VLOOKUP(Tabla10[[#This Row],[Columna1]],Tabla9[],8,0)</f>
        <v>#N/A</v>
      </c>
      <c r="E1798" t="s">
        <v>195</v>
      </c>
      <c r="F1798" t="e">
        <f>VLOOKUP(Tabla10[[#This Row],[Columna1]],Tabla9[],33,3)</f>
        <v>#REF!</v>
      </c>
      <c r="G1798" t="e">
        <f>VLOOKUP(Tabla10[[#This Row],[Columna1]],Tabla9[],3,0)</f>
        <v>#N/A</v>
      </c>
      <c r="H1798" t="s">
        <v>42</v>
      </c>
    </row>
    <row r="1799" spans="1:8" hidden="1" x14ac:dyDescent="0.25">
      <c r="A1799" t="s">
        <v>1668</v>
      </c>
      <c r="B1799" t="e">
        <f>VLOOKUP(Tabla10[[#This Row],[Columna1]],Tabla9[],1,0)</f>
        <v>#N/A</v>
      </c>
      <c r="C1799" t="s">
        <v>188</v>
      </c>
      <c r="D1799" t="e">
        <f>VLOOKUP(Tabla10[[#This Row],[Columna1]],Tabla9[],8,0)</f>
        <v>#N/A</v>
      </c>
      <c r="E1799" t="s">
        <v>196</v>
      </c>
      <c r="F1799" t="e">
        <f>VLOOKUP(Tabla10[[#This Row],[Columna1]],Tabla9[],33,3)</f>
        <v>#REF!</v>
      </c>
      <c r="G1799" t="e">
        <f>VLOOKUP(Tabla10[[#This Row],[Columna1]],Tabla9[],3,0)</f>
        <v>#N/A</v>
      </c>
      <c r="H1799" t="s">
        <v>193</v>
      </c>
    </row>
    <row r="1800" spans="1:8" hidden="1" x14ac:dyDescent="0.25">
      <c r="A1800" t="s">
        <v>1669</v>
      </c>
      <c r="B1800" t="e">
        <f>VLOOKUP(Tabla10[[#This Row],[Columna1]],Tabla9[],1,0)</f>
        <v>#N/A</v>
      </c>
      <c r="C1800" t="s">
        <v>188</v>
      </c>
      <c r="D1800" t="e">
        <f>VLOOKUP(Tabla10[[#This Row],[Columna1]],Tabla9[],8,0)</f>
        <v>#N/A</v>
      </c>
      <c r="E1800" t="s">
        <v>204</v>
      </c>
      <c r="F1800" t="e">
        <f>VLOOKUP(Tabla10[[#This Row],[Columna1]],Tabla9[],33,3)</f>
        <v>#REF!</v>
      </c>
      <c r="G1800" t="e">
        <f>VLOOKUP(Tabla10[[#This Row],[Columna1]],Tabla9[],3,0)</f>
        <v>#N/A</v>
      </c>
      <c r="H1800" t="s">
        <v>36</v>
      </c>
    </row>
    <row r="1801" spans="1:8" hidden="1" x14ac:dyDescent="0.25">
      <c r="A1801" t="s">
        <v>1670</v>
      </c>
      <c r="B1801" t="e">
        <f>VLOOKUP(Tabla10[[#This Row],[Columna1]],Tabla9[],1,0)</f>
        <v>#N/A</v>
      </c>
      <c r="C1801" t="s">
        <v>188</v>
      </c>
      <c r="D1801" t="e">
        <f>VLOOKUP(Tabla10[[#This Row],[Columna1]],Tabla9[],8,0)</f>
        <v>#N/A</v>
      </c>
      <c r="E1801" t="s">
        <v>196</v>
      </c>
      <c r="F1801" t="e">
        <f>VLOOKUP(Tabla10[[#This Row],[Columna1]],Tabla9[],33,3)</f>
        <v>#REF!</v>
      </c>
      <c r="G1801" t="e">
        <f>VLOOKUP(Tabla10[[#This Row],[Columna1]],Tabla9[],3,0)</f>
        <v>#N/A</v>
      </c>
      <c r="H1801" t="s">
        <v>193</v>
      </c>
    </row>
    <row r="1802" spans="1:8" hidden="1" x14ac:dyDescent="0.25">
      <c r="A1802" t="s">
        <v>4087</v>
      </c>
      <c r="B1802" t="e">
        <f>VLOOKUP(Tabla10[[#This Row],[Columna1]],Tabla9[],1,0)</f>
        <v>#N/A</v>
      </c>
      <c r="C1802" t="s">
        <v>188</v>
      </c>
      <c r="D1802" t="e">
        <f>VLOOKUP(Tabla10[[#This Row],[Columna1]],Tabla9[],8,0)</f>
        <v>#N/A</v>
      </c>
      <c r="E1802" t="s">
        <v>190</v>
      </c>
      <c r="F1802" t="e">
        <f>VLOOKUP(Tabla10[[#This Row],[Columna1]],Tabla9[],33,3)</f>
        <v>#REF!</v>
      </c>
      <c r="G1802" t="e">
        <f>VLOOKUP(Tabla10[[#This Row],[Columna1]],Tabla9[],3,0)</f>
        <v>#N/A</v>
      </c>
      <c r="H1802" t="s">
        <v>216</v>
      </c>
    </row>
    <row r="1803" spans="1:8" hidden="1" x14ac:dyDescent="0.25">
      <c r="A1803" t="s">
        <v>4315</v>
      </c>
      <c r="B1803" t="e">
        <f>VLOOKUP(Tabla10[[#This Row],[Columna1]],Tabla9[],1,0)</f>
        <v>#N/A</v>
      </c>
      <c r="C1803" t="s">
        <v>188</v>
      </c>
      <c r="D1803" t="e">
        <f>VLOOKUP(Tabla10[[#This Row],[Columna1]],Tabla9[],8,0)</f>
        <v>#N/A</v>
      </c>
      <c r="E1803" t="s">
        <v>211</v>
      </c>
      <c r="F1803" t="e">
        <f>VLOOKUP(Tabla10[[#This Row],[Columna1]],Tabla9[],33,3)</f>
        <v>#REF!</v>
      </c>
      <c r="G1803" t="e">
        <f>VLOOKUP(Tabla10[[#This Row],[Columna1]],Tabla9[],3,0)</f>
        <v>#N/A</v>
      </c>
      <c r="H1803" t="s">
        <v>212</v>
      </c>
    </row>
    <row r="1804" spans="1:8" hidden="1" x14ac:dyDescent="0.25">
      <c r="A1804" t="s">
        <v>4034</v>
      </c>
      <c r="B1804" t="e">
        <f>VLOOKUP(Tabla10[[#This Row],[Columna1]],Tabla9[],1,0)</f>
        <v>#N/A</v>
      </c>
      <c r="C1804" t="s">
        <v>188</v>
      </c>
      <c r="D1804" t="e">
        <f>VLOOKUP(Tabla10[[#This Row],[Columna1]],Tabla9[],8,0)</f>
        <v>#N/A</v>
      </c>
      <c r="E1804" t="s">
        <v>194</v>
      </c>
      <c r="F1804" t="e">
        <f>VLOOKUP(Tabla10[[#This Row],[Columna1]],Tabla9[],33,3)</f>
        <v>#REF!</v>
      </c>
      <c r="G1804" t="e">
        <f>VLOOKUP(Tabla10[[#This Row],[Columna1]],Tabla9[],3,0)</f>
        <v>#N/A</v>
      </c>
      <c r="H1804" t="s">
        <v>45</v>
      </c>
    </row>
    <row r="1805" spans="1:8" hidden="1" x14ac:dyDescent="0.25">
      <c r="A1805" t="s">
        <v>1671</v>
      </c>
      <c r="B1805" t="e">
        <f>VLOOKUP(Tabla10[[#This Row],[Columna1]],Tabla9[],1,0)</f>
        <v>#N/A</v>
      </c>
      <c r="C1805" t="s">
        <v>188</v>
      </c>
      <c r="D1805" t="e">
        <f>VLOOKUP(Tabla10[[#This Row],[Columna1]],Tabla9[],8,0)</f>
        <v>#N/A</v>
      </c>
      <c r="E1805" t="s">
        <v>190</v>
      </c>
      <c r="F1805" t="e">
        <f>VLOOKUP(Tabla10[[#This Row],[Columna1]],Tabla9[],33,3)</f>
        <v>#REF!</v>
      </c>
      <c r="G1805" t="e">
        <f>VLOOKUP(Tabla10[[#This Row],[Columna1]],Tabla9[],3,0)</f>
        <v>#N/A</v>
      </c>
      <c r="H1805" t="s">
        <v>216</v>
      </c>
    </row>
    <row r="1806" spans="1:8" hidden="1" x14ac:dyDescent="0.25">
      <c r="A1806" t="s">
        <v>1672</v>
      </c>
      <c r="B1806" t="e">
        <f>VLOOKUP(Tabla10[[#This Row],[Columna1]],Tabla9[],1,0)</f>
        <v>#N/A</v>
      </c>
      <c r="C1806" t="s">
        <v>188</v>
      </c>
      <c r="D1806" t="e">
        <f>VLOOKUP(Tabla10[[#This Row],[Columna1]],Tabla9[],8,0)</f>
        <v>#N/A</v>
      </c>
      <c r="E1806" t="s">
        <v>208</v>
      </c>
      <c r="F1806" t="e">
        <f>VLOOKUP(Tabla10[[#This Row],[Columna1]],Tabla9[],33,3)</f>
        <v>#REF!</v>
      </c>
      <c r="G1806" t="e">
        <f>VLOOKUP(Tabla10[[#This Row],[Columna1]],Tabla9[],3,0)</f>
        <v>#N/A</v>
      </c>
      <c r="H1806" t="s">
        <v>221</v>
      </c>
    </row>
    <row r="1807" spans="1:8" hidden="1" x14ac:dyDescent="0.25">
      <c r="A1807" t="s">
        <v>4094</v>
      </c>
      <c r="B1807" t="e">
        <f>VLOOKUP(Tabla10[[#This Row],[Columna1]],Tabla9[],1,0)</f>
        <v>#N/A</v>
      </c>
      <c r="C1807" t="s">
        <v>188</v>
      </c>
      <c r="D1807" t="e">
        <f>VLOOKUP(Tabla10[[#This Row],[Columna1]],Tabla9[],8,0)</f>
        <v>#N/A</v>
      </c>
      <c r="E1807" t="s">
        <v>224</v>
      </c>
      <c r="F1807" t="e">
        <f>VLOOKUP(Tabla10[[#This Row],[Columna1]],Tabla9[],33,3)</f>
        <v>#REF!</v>
      </c>
      <c r="G1807" t="e">
        <f>VLOOKUP(Tabla10[[#This Row],[Columna1]],Tabla9[],3,0)</f>
        <v>#N/A</v>
      </c>
      <c r="H1807" t="s">
        <v>42</v>
      </c>
    </row>
    <row r="1808" spans="1:8" hidden="1" x14ac:dyDescent="0.25">
      <c r="A1808" t="s">
        <v>1673</v>
      </c>
      <c r="B1808" t="e">
        <f>VLOOKUP(Tabla10[[#This Row],[Columna1]],Tabla9[],1,0)</f>
        <v>#N/A</v>
      </c>
      <c r="C1808" t="s">
        <v>188</v>
      </c>
      <c r="D1808" t="e">
        <f>VLOOKUP(Tabla10[[#This Row],[Columna1]],Tabla9[],8,0)</f>
        <v>#N/A</v>
      </c>
      <c r="E1808" t="s">
        <v>209</v>
      </c>
      <c r="F1808" t="e">
        <f>VLOOKUP(Tabla10[[#This Row],[Columna1]],Tabla9[],33,3)</f>
        <v>#REF!</v>
      </c>
      <c r="G1808" t="e">
        <f>VLOOKUP(Tabla10[[#This Row],[Columna1]],Tabla9[],3,0)</f>
        <v>#N/A</v>
      </c>
      <c r="H1808" t="s">
        <v>253</v>
      </c>
    </row>
    <row r="1809" spans="1:8" hidden="1" x14ac:dyDescent="0.25">
      <c r="A1809" t="s">
        <v>4173</v>
      </c>
      <c r="B1809" t="e">
        <f>VLOOKUP(Tabla10[[#This Row],[Columna1]],Tabla9[],1,0)</f>
        <v>#N/A</v>
      </c>
      <c r="C1809" t="s">
        <v>188</v>
      </c>
      <c r="D1809" t="e">
        <f>VLOOKUP(Tabla10[[#This Row],[Columna1]],Tabla9[],8,0)</f>
        <v>#N/A</v>
      </c>
      <c r="E1809" t="s">
        <v>205</v>
      </c>
      <c r="F1809" t="e">
        <f>VLOOKUP(Tabla10[[#This Row],[Columna1]],Tabla9[],33,3)</f>
        <v>#REF!</v>
      </c>
      <c r="G1809" t="e">
        <f>VLOOKUP(Tabla10[[#This Row],[Columna1]],Tabla9[],3,0)</f>
        <v>#N/A</v>
      </c>
      <c r="H1809" t="s">
        <v>201</v>
      </c>
    </row>
    <row r="1810" spans="1:8" hidden="1" x14ac:dyDescent="0.25">
      <c r="A1810" t="s">
        <v>4403</v>
      </c>
      <c r="B1810" t="e">
        <f>VLOOKUP(Tabla10[[#This Row],[Columna1]],Tabla9[],1,0)</f>
        <v>#N/A</v>
      </c>
      <c r="C1810" t="s">
        <v>188</v>
      </c>
      <c r="D1810" t="e">
        <f>VLOOKUP(Tabla10[[#This Row],[Columna1]],Tabla9[],8,0)</f>
        <v>#N/A</v>
      </c>
      <c r="E1810" t="s">
        <v>214</v>
      </c>
      <c r="F1810" t="e">
        <f>VLOOKUP(Tabla10[[#This Row],[Columna1]],Tabla9[],33,3)</f>
        <v>#REF!</v>
      </c>
      <c r="G1810" t="e">
        <f>VLOOKUP(Tabla10[[#This Row],[Columna1]],Tabla9[],3,0)</f>
        <v>#N/A</v>
      </c>
      <c r="H1810" t="s">
        <v>193</v>
      </c>
    </row>
    <row r="1811" spans="1:8" hidden="1" x14ac:dyDescent="0.25">
      <c r="A1811" t="s">
        <v>4138</v>
      </c>
      <c r="B1811" t="e">
        <f>VLOOKUP(Tabla10[[#This Row],[Columna1]],Tabla9[],1,0)</f>
        <v>#N/A</v>
      </c>
      <c r="C1811" t="s">
        <v>188</v>
      </c>
      <c r="D1811" t="e">
        <f>VLOOKUP(Tabla10[[#This Row],[Columna1]],Tabla9[],8,0)</f>
        <v>#N/A</v>
      </c>
      <c r="E1811" t="s">
        <v>203</v>
      </c>
      <c r="F1811" t="e">
        <f>VLOOKUP(Tabla10[[#This Row],[Columna1]],Tabla9[],33,3)</f>
        <v>#REF!</v>
      </c>
      <c r="G1811" t="e">
        <f>VLOOKUP(Tabla10[[#This Row],[Columna1]],Tabla9[],3,0)</f>
        <v>#N/A</v>
      </c>
      <c r="H1811" t="s">
        <v>193</v>
      </c>
    </row>
    <row r="1812" spans="1:8" hidden="1" x14ac:dyDescent="0.25">
      <c r="A1812" t="s">
        <v>4448</v>
      </c>
      <c r="B1812" t="e">
        <f>VLOOKUP(Tabla10[[#This Row],[Columna1]],Tabla9[],1,0)</f>
        <v>#N/A</v>
      </c>
      <c r="C1812" t="s">
        <v>188</v>
      </c>
      <c r="D1812" t="e">
        <f>VLOOKUP(Tabla10[[#This Row],[Columna1]],Tabla9[],8,0)</f>
        <v>#N/A</v>
      </c>
      <c r="E1812" t="s">
        <v>202</v>
      </c>
      <c r="F1812" t="e">
        <f>VLOOKUP(Tabla10[[#This Row],[Columna1]],Tabla9[],33,3)</f>
        <v>#REF!</v>
      </c>
      <c r="G1812" t="e">
        <f>VLOOKUP(Tabla10[[#This Row],[Columna1]],Tabla9[],3,0)</f>
        <v>#N/A</v>
      </c>
      <c r="H1812" t="s">
        <v>193</v>
      </c>
    </row>
    <row r="1813" spans="1:8" hidden="1" x14ac:dyDescent="0.25">
      <c r="A1813" t="s">
        <v>1674</v>
      </c>
      <c r="B1813" t="e">
        <f>VLOOKUP(Tabla10[[#This Row],[Columna1]],Tabla9[],1,0)</f>
        <v>#N/A</v>
      </c>
      <c r="C1813" t="s">
        <v>188</v>
      </c>
      <c r="D1813" t="e">
        <f>VLOOKUP(Tabla10[[#This Row],[Columna1]],Tabla9[],8,0)</f>
        <v>#N/A</v>
      </c>
      <c r="E1813" t="s">
        <v>205</v>
      </c>
      <c r="F1813" t="e">
        <f>VLOOKUP(Tabla10[[#This Row],[Columna1]],Tabla9[],33,3)</f>
        <v>#REF!</v>
      </c>
      <c r="G1813" t="e">
        <f>VLOOKUP(Tabla10[[#This Row],[Columna1]],Tabla9[],3,0)</f>
        <v>#N/A</v>
      </c>
      <c r="H1813" t="s">
        <v>193</v>
      </c>
    </row>
    <row r="1814" spans="1:8" hidden="1" x14ac:dyDescent="0.25">
      <c r="A1814" t="s">
        <v>4487</v>
      </c>
      <c r="B1814" t="e">
        <f>VLOOKUP(Tabla10[[#This Row],[Columna1]],Tabla9[],1,0)</f>
        <v>#N/A</v>
      </c>
      <c r="C1814" t="s">
        <v>188</v>
      </c>
      <c r="D1814" t="e">
        <f>VLOOKUP(Tabla10[[#This Row],[Columna1]],Tabla9[],8,0)</f>
        <v>#N/A</v>
      </c>
      <c r="E1814" t="s">
        <v>199</v>
      </c>
      <c r="F1814" t="e">
        <f>VLOOKUP(Tabla10[[#This Row],[Columna1]],Tabla9[],33,3)</f>
        <v>#REF!</v>
      </c>
      <c r="G1814" t="e">
        <f>VLOOKUP(Tabla10[[#This Row],[Columna1]],Tabla9[],3,0)</f>
        <v>#N/A</v>
      </c>
      <c r="H1814" t="s">
        <v>193</v>
      </c>
    </row>
    <row r="1815" spans="1:8" hidden="1" x14ac:dyDescent="0.25">
      <c r="A1815" t="s">
        <v>1675</v>
      </c>
      <c r="B1815" t="e">
        <f>VLOOKUP(Tabla10[[#This Row],[Columna1]],Tabla9[],1,0)</f>
        <v>#N/A</v>
      </c>
      <c r="C1815" t="s">
        <v>188</v>
      </c>
      <c r="D1815" t="e">
        <f>VLOOKUP(Tabla10[[#This Row],[Columna1]],Tabla9[],8,0)</f>
        <v>#N/A</v>
      </c>
      <c r="E1815" t="s">
        <v>205</v>
      </c>
      <c r="F1815" t="e">
        <f>VLOOKUP(Tabla10[[#This Row],[Columna1]],Tabla9[],33,3)</f>
        <v>#REF!</v>
      </c>
      <c r="G1815" t="e">
        <f>VLOOKUP(Tabla10[[#This Row],[Columna1]],Tabla9[],3,0)</f>
        <v>#N/A</v>
      </c>
      <c r="H1815" t="s">
        <v>217</v>
      </c>
    </row>
    <row r="1816" spans="1:8" hidden="1" x14ac:dyDescent="0.25">
      <c r="A1816" t="s">
        <v>1676</v>
      </c>
      <c r="B1816" t="e">
        <f>VLOOKUP(Tabla10[[#This Row],[Columna1]],Tabla9[],1,0)</f>
        <v>#N/A</v>
      </c>
      <c r="C1816" t="s">
        <v>188</v>
      </c>
      <c r="D1816" t="e">
        <f>VLOOKUP(Tabla10[[#This Row],[Columna1]],Tabla9[],8,0)</f>
        <v>#N/A</v>
      </c>
      <c r="E1816" t="s">
        <v>198</v>
      </c>
      <c r="F1816" t="e">
        <f>VLOOKUP(Tabla10[[#This Row],[Columna1]],Tabla9[],33,3)</f>
        <v>#REF!</v>
      </c>
      <c r="G1816" t="e">
        <f>VLOOKUP(Tabla10[[#This Row],[Columna1]],Tabla9[],3,0)</f>
        <v>#N/A</v>
      </c>
      <c r="H1816" t="s">
        <v>193</v>
      </c>
    </row>
    <row r="1817" spans="1:8" hidden="1" x14ac:dyDescent="0.25">
      <c r="A1817" t="s">
        <v>1677</v>
      </c>
      <c r="B1817" t="e">
        <f>VLOOKUP(Tabla10[[#This Row],[Columna1]],Tabla9[],1,0)</f>
        <v>#N/A</v>
      </c>
      <c r="C1817" t="s">
        <v>188</v>
      </c>
      <c r="D1817" t="e">
        <f>VLOOKUP(Tabla10[[#This Row],[Columna1]],Tabla9[],8,0)</f>
        <v>#N/A</v>
      </c>
      <c r="E1817" t="s">
        <v>208</v>
      </c>
      <c r="F1817" t="e">
        <f>VLOOKUP(Tabla10[[#This Row],[Columna1]],Tabla9[],33,3)</f>
        <v>#REF!</v>
      </c>
      <c r="G1817" t="e">
        <f>VLOOKUP(Tabla10[[#This Row],[Columna1]],Tabla9[],3,0)</f>
        <v>#N/A</v>
      </c>
      <c r="H1817" t="s">
        <v>221</v>
      </c>
    </row>
    <row r="1818" spans="1:8" hidden="1" x14ac:dyDescent="0.25">
      <c r="A1818" t="s">
        <v>1678</v>
      </c>
      <c r="B1818" t="e">
        <f>VLOOKUP(Tabla10[[#This Row],[Columna1]],Tabla9[],1,0)</f>
        <v>#N/A</v>
      </c>
      <c r="C1818" t="s">
        <v>188</v>
      </c>
      <c r="D1818" t="e">
        <f>VLOOKUP(Tabla10[[#This Row],[Columna1]],Tabla9[],8,0)</f>
        <v>#N/A</v>
      </c>
      <c r="E1818" t="s">
        <v>196</v>
      </c>
      <c r="F1818" t="e">
        <f>VLOOKUP(Tabla10[[#This Row],[Columna1]],Tabla9[],33,3)</f>
        <v>#REF!</v>
      </c>
      <c r="G1818" t="e">
        <f>VLOOKUP(Tabla10[[#This Row],[Columna1]],Tabla9[],3,0)</f>
        <v>#N/A</v>
      </c>
      <c r="H1818" t="s">
        <v>193</v>
      </c>
    </row>
    <row r="1819" spans="1:8" hidden="1" x14ac:dyDescent="0.25">
      <c r="A1819" t="s">
        <v>4042</v>
      </c>
      <c r="B1819" t="e">
        <f>VLOOKUP(Tabla10[[#This Row],[Columna1]],Tabla9[],1,0)</f>
        <v>#N/A</v>
      </c>
      <c r="C1819" t="s">
        <v>188</v>
      </c>
      <c r="D1819" t="e">
        <f>VLOOKUP(Tabla10[[#This Row],[Columna1]],Tabla9[],8,0)</f>
        <v>#N/A</v>
      </c>
      <c r="E1819" t="s">
        <v>190</v>
      </c>
      <c r="F1819" t="e">
        <f>VLOOKUP(Tabla10[[#This Row],[Columna1]],Tabla9[],33,3)</f>
        <v>#REF!</v>
      </c>
      <c r="G1819" t="e">
        <f>VLOOKUP(Tabla10[[#This Row],[Columna1]],Tabla9[],3,0)</f>
        <v>#N/A</v>
      </c>
      <c r="H1819" t="s">
        <v>191</v>
      </c>
    </row>
    <row r="1820" spans="1:8" hidden="1" x14ac:dyDescent="0.25">
      <c r="A1820" t="s">
        <v>1679</v>
      </c>
      <c r="B1820" t="e">
        <f>VLOOKUP(Tabla10[[#This Row],[Columna1]],Tabla9[],1,0)</f>
        <v>#N/A</v>
      </c>
      <c r="C1820" t="s">
        <v>188</v>
      </c>
      <c r="D1820" t="e">
        <f>VLOOKUP(Tabla10[[#This Row],[Columna1]],Tabla9[],8,0)</f>
        <v>#N/A</v>
      </c>
      <c r="E1820" t="s">
        <v>199</v>
      </c>
      <c r="F1820" t="e">
        <f>VLOOKUP(Tabla10[[#This Row],[Columna1]],Tabla9[],33,3)</f>
        <v>#REF!</v>
      </c>
      <c r="G1820" t="e">
        <f>VLOOKUP(Tabla10[[#This Row],[Columna1]],Tabla9[],3,0)</f>
        <v>#N/A</v>
      </c>
      <c r="H1820" t="s">
        <v>193</v>
      </c>
    </row>
    <row r="1821" spans="1:8" hidden="1" x14ac:dyDescent="0.25">
      <c r="A1821" t="s">
        <v>4375</v>
      </c>
      <c r="B1821" t="e">
        <f>VLOOKUP(Tabla10[[#This Row],[Columna1]],Tabla9[],1,0)</f>
        <v>#N/A</v>
      </c>
      <c r="C1821" t="s">
        <v>188</v>
      </c>
      <c r="D1821" t="e">
        <f>VLOOKUP(Tabla10[[#This Row],[Columna1]],Tabla9[],8,0)</f>
        <v>#N/A</v>
      </c>
      <c r="E1821" t="s">
        <v>208</v>
      </c>
      <c r="F1821" t="e">
        <f>VLOOKUP(Tabla10[[#This Row],[Columna1]],Tabla9[],33,3)</f>
        <v>#REF!</v>
      </c>
      <c r="G1821" t="e">
        <f>VLOOKUP(Tabla10[[#This Row],[Columna1]],Tabla9[],3,0)</f>
        <v>#N/A</v>
      </c>
      <c r="H1821" t="s">
        <v>201</v>
      </c>
    </row>
    <row r="1822" spans="1:8" hidden="1" x14ac:dyDescent="0.25">
      <c r="A1822" t="s">
        <v>1680</v>
      </c>
      <c r="B1822" t="e">
        <f>VLOOKUP(Tabla10[[#This Row],[Columna1]],Tabla9[],1,0)</f>
        <v>#N/A</v>
      </c>
      <c r="C1822" t="s">
        <v>188</v>
      </c>
      <c r="D1822" t="e">
        <f>VLOOKUP(Tabla10[[#This Row],[Columna1]],Tabla9[],8,0)</f>
        <v>#N/A</v>
      </c>
      <c r="E1822" t="s">
        <v>205</v>
      </c>
      <c r="F1822" t="e">
        <f>VLOOKUP(Tabla10[[#This Row],[Columna1]],Tabla9[],33,3)</f>
        <v>#REF!</v>
      </c>
      <c r="G1822" t="e">
        <f>VLOOKUP(Tabla10[[#This Row],[Columna1]],Tabla9[],3,0)</f>
        <v>#N/A</v>
      </c>
      <c r="H1822" t="s">
        <v>193</v>
      </c>
    </row>
    <row r="1823" spans="1:8" hidden="1" x14ac:dyDescent="0.25">
      <c r="A1823" t="s">
        <v>4299</v>
      </c>
      <c r="B1823" t="e">
        <f>VLOOKUP(Tabla10[[#This Row],[Columna1]],Tabla9[],1,0)</f>
        <v>#N/A</v>
      </c>
      <c r="C1823" t="s">
        <v>188</v>
      </c>
      <c r="D1823" t="e">
        <f>VLOOKUP(Tabla10[[#This Row],[Columna1]],Tabla9[],8,0)</f>
        <v>#N/A</v>
      </c>
      <c r="E1823" t="s">
        <v>189</v>
      </c>
      <c r="F1823" t="e">
        <f>VLOOKUP(Tabla10[[#This Row],[Columna1]],Tabla9[],33,3)</f>
        <v>#REF!</v>
      </c>
      <c r="G1823" t="e">
        <f>VLOOKUP(Tabla10[[#This Row],[Columna1]],Tabla9[],3,0)</f>
        <v>#N/A</v>
      </c>
      <c r="H1823" t="s">
        <v>250</v>
      </c>
    </row>
    <row r="1824" spans="1:8" hidden="1" x14ac:dyDescent="0.25">
      <c r="A1824" t="s">
        <v>1681</v>
      </c>
      <c r="B1824" t="e">
        <f>VLOOKUP(Tabla10[[#This Row],[Columna1]],Tabla9[],1,0)</f>
        <v>#N/A</v>
      </c>
      <c r="C1824" t="s">
        <v>188</v>
      </c>
      <c r="D1824" t="e">
        <f>VLOOKUP(Tabla10[[#This Row],[Columna1]],Tabla9[],8,0)</f>
        <v>#N/A</v>
      </c>
      <c r="E1824" t="s">
        <v>214</v>
      </c>
      <c r="F1824" t="e">
        <f>VLOOKUP(Tabla10[[#This Row],[Columna1]],Tabla9[],33,3)</f>
        <v>#REF!</v>
      </c>
      <c r="G1824" t="e">
        <f>VLOOKUP(Tabla10[[#This Row],[Columna1]],Tabla9[],3,0)</f>
        <v>#N/A</v>
      </c>
      <c r="H1824" t="s">
        <v>193</v>
      </c>
    </row>
    <row r="1825" spans="1:8" hidden="1" x14ac:dyDescent="0.25">
      <c r="A1825" t="s">
        <v>1682</v>
      </c>
      <c r="B1825" t="e">
        <f>VLOOKUP(Tabla10[[#This Row],[Columna1]],Tabla9[],1,0)</f>
        <v>#N/A</v>
      </c>
      <c r="C1825" t="s">
        <v>188</v>
      </c>
      <c r="D1825" t="e">
        <f>VLOOKUP(Tabla10[[#This Row],[Columna1]],Tabla9[],8,0)</f>
        <v>#N/A</v>
      </c>
      <c r="E1825" t="s">
        <v>196</v>
      </c>
      <c r="F1825" t="e">
        <f>VLOOKUP(Tabla10[[#This Row],[Columna1]],Tabla9[],33,3)</f>
        <v>#REF!</v>
      </c>
      <c r="G1825" t="e">
        <f>VLOOKUP(Tabla10[[#This Row],[Columna1]],Tabla9[],3,0)</f>
        <v>#N/A</v>
      </c>
      <c r="H1825" t="s">
        <v>193</v>
      </c>
    </row>
    <row r="1826" spans="1:8" hidden="1" x14ac:dyDescent="0.25">
      <c r="A1826" t="s">
        <v>1683</v>
      </c>
      <c r="B1826" t="e">
        <f>VLOOKUP(Tabla10[[#This Row],[Columna1]],Tabla9[],1,0)</f>
        <v>#N/A</v>
      </c>
      <c r="C1826" t="s">
        <v>188</v>
      </c>
      <c r="D1826" t="e">
        <f>VLOOKUP(Tabla10[[#This Row],[Columna1]],Tabla9[],8,0)</f>
        <v>#N/A</v>
      </c>
      <c r="E1826" t="s">
        <v>192</v>
      </c>
      <c r="F1826" t="e">
        <f>VLOOKUP(Tabla10[[#This Row],[Columna1]],Tabla9[],33,3)</f>
        <v>#REF!</v>
      </c>
      <c r="G1826" t="e">
        <f>VLOOKUP(Tabla10[[#This Row],[Columna1]],Tabla9[],3,0)</f>
        <v>#N/A</v>
      </c>
      <c r="H1826" t="s">
        <v>193</v>
      </c>
    </row>
    <row r="1827" spans="1:8" hidden="1" x14ac:dyDescent="0.25">
      <c r="A1827" t="s">
        <v>1684</v>
      </c>
      <c r="B1827" t="e">
        <f>VLOOKUP(Tabla10[[#This Row],[Columna1]],Tabla9[],1,0)</f>
        <v>#N/A</v>
      </c>
      <c r="C1827" t="s">
        <v>188</v>
      </c>
      <c r="D1827" t="e">
        <f>VLOOKUP(Tabla10[[#This Row],[Columna1]],Tabla9[],8,0)</f>
        <v>#N/A</v>
      </c>
      <c r="E1827" t="s">
        <v>192</v>
      </c>
      <c r="F1827" t="e">
        <f>VLOOKUP(Tabla10[[#This Row],[Columna1]],Tabla9[],33,3)</f>
        <v>#REF!</v>
      </c>
      <c r="G1827" t="e">
        <f>VLOOKUP(Tabla10[[#This Row],[Columna1]],Tabla9[],3,0)</f>
        <v>#N/A</v>
      </c>
      <c r="H1827" t="s">
        <v>193</v>
      </c>
    </row>
    <row r="1828" spans="1:8" hidden="1" x14ac:dyDescent="0.25">
      <c r="A1828" t="s">
        <v>4192</v>
      </c>
      <c r="B1828" t="e">
        <f>VLOOKUP(Tabla10[[#This Row],[Columna1]],Tabla9[],1,0)</f>
        <v>#N/A</v>
      </c>
      <c r="C1828" t="s">
        <v>188</v>
      </c>
      <c r="D1828" t="e">
        <f>VLOOKUP(Tabla10[[#This Row],[Columna1]],Tabla9[],8,0)</f>
        <v>#N/A</v>
      </c>
      <c r="E1828" t="s">
        <v>192</v>
      </c>
      <c r="F1828" t="e">
        <f>VLOOKUP(Tabla10[[#This Row],[Columna1]],Tabla9[],33,3)</f>
        <v>#REF!</v>
      </c>
      <c r="G1828" t="e">
        <f>VLOOKUP(Tabla10[[#This Row],[Columna1]],Tabla9[],3,0)</f>
        <v>#N/A</v>
      </c>
      <c r="H1828" t="s">
        <v>201</v>
      </c>
    </row>
    <row r="1829" spans="1:8" hidden="1" x14ac:dyDescent="0.25">
      <c r="A1829" t="s">
        <v>1685</v>
      </c>
      <c r="B1829" t="e">
        <f>VLOOKUP(Tabla10[[#This Row],[Columna1]],Tabla9[],1,0)</f>
        <v>#N/A</v>
      </c>
      <c r="C1829" t="s">
        <v>188</v>
      </c>
      <c r="D1829" t="e">
        <f>VLOOKUP(Tabla10[[#This Row],[Columna1]],Tabla9[],8,0)</f>
        <v>#N/A</v>
      </c>
      <c r="E1829" t="s">
        <v>199</v>
      </c>
      <c r="F1829" t="e">
        <f>VLOOKUP(Tabla10[[#This Row],[Columna1]],Tabla9[],33,3)</f>
        <v>#REF!</v>
      </c>
      <c r="G1829" t="e">
        <f>VLOOKUP(Tabla10[[#This Row],[Columna1]],Tabla9[],3,0)</f>
        <v>#N/A</v>
      </c>
      <c r="H1829" t="s">
        <v>193</v>
      </c>
    </row>
    <row r="1830" spans="1:8" hidden="1" x14ac:dyDescent="0.25">
      <c r="A1830" t="s">
        <v>1686</v>
      </c>
      <c r="B1830" t="e">
        <f>VLOOKUP(Tabla10[[#This Row],[Columna1]],Tabla9[],1,0)</f>
        <v>#N/A</v>
      </c>
      <c r="C1830" t="s">
        <v>188</v>
      </c>
      <c r="D1830" t="e">
        <f>VLOOKUP(Tabla10[[#This Row],[Columna1]],Tabla9[],8,0)</f>
        <v>#N/A</v>
      </c>
      <c r="E1830" t="s">
        <v>196</v>
      </c>
      <c r="F1830" t="e">
        <f>VLOOKUP(Tabla10[[#This Row],[Columna1]],Tabla9[],33,3)</f>
        <v>#REF!</v>
      </c>
      <c r="G1830" t="e">
        <f>VLOOKUP(Tabla10[[#This Row],[Columna1]],Tabla9[],3,0)</f>
        <v>#N/A</v>
      </c>
      <c r="H1830" t="s">
        <v>193</v>
      </c>
    </row>
    <row r="1831" spans="1:8" hidden="1" x14ac:dyDescent="0.25">
      <c r="A1831" t="s">
        <v>1687</v>
      </c>
      <c r="B1831" t="e">
        <f>VLOOKUP(Tabla10[[#This Row],[Columna1]],Tabla9[],1,0)</f>
        <v>#N/A</v>
      </c>
      <c r="C1831" t="s">
        <v>188</v>
      </c>
      <c r="D1831" t="e">
        <f>VLOOKUP(Tabla10[[#This Row],[Columna1]],Tabla9[],8,0)</f>
        <v>#N/A</v>
      </c>
      <c r="E1831" t="s">
        <v>205</v>
      </c>
      <c r="F1831" t="e">
        <f>VLOOKUP(Tabla10[[#This Row],[Columna1]],Tabla9[],33,3)</f>
        <v>#REF!</v>
      </c>
      <c r="G1831" t="e">
        <f>VLOOKUP(Tabla10[[#This Row],[Columna1]],Tabla9[],3,0)</f>
        <v>#N/A</v>
      </c>
      <c r="H1831" t="s">
        <v>201</v>
      </c>
    </row>
    <row r="1832" spans="1:8" hidden="1" x14ac:dyDescent="0.25">
      <c r="A1832" t="s">
        <v>1688</v>
      </c>
      <c r="B1832" t="e">
        <f>VLOOKUP(Tabla10[[#This Row],[Columna1]],Tabla9[],1,0)</f>
        <v>#N/A</v>
      </c>
      <c r="C1832" t="s">
        <v>188</v>
      </c>
      <c r="D1832" t="e">
        <f>VLOOKUP(Tabla10[[#This Row],[Columna1]],Tabla9[],8,0)</f>
        <v>#N/A</v>
      </c>
      <c r="E1832" t="s">
        <v>228</v>
      </c>
      <c r="F1832" t="e">
        <f>VLOOKUP(Tabla10[[#This Row],[Columna1]],Tabla9[],33,3)</f>
        <v>#REF!</v>
      </c>
      <c r="G1832" t="e">
        <f>VLOOKUP(Tabla10[[#This Row],[Columna1]],Tabla9[],3,0)</f>
        <v>#N/A</v>
      </c>
      <c r="H1832" t="s">
        <v>36</v>
      </c>
    </row>
    <row r="1833" spans="1:8" hidden="1" x14ac:dyDescent="0.25">
      <c r="A1833" t="s">
        <v>1689</v>
      </c>
      <c r="B1833" t="e">
        <f>VLOOKUP(Tabla10[[#This Row],[Columna1]],Tabla9[],1,0)</f>
        <v>#N/A</v>
      </c>
      <c r="C1833" t="s">
        <v>188</v>
      </c>
      <c r="D1833" t="e">
        <f>VLOOKUP(Tabla10[[#This Row],[Columna1]],Tabla9[],8,0)</f>
        <v>#N/A</v>
      </c>
      <c r="E1833" t="s">
        <v>214</v>
      </c>
      <c r="F1833" t="e">
        <f>VLOOKUP(Tabla10[[#This Row],[Columna1]],Tabla9[],33,3)</f>
        <v>#REF!</v>
      </c>
      <c r="G1833" t="e">
        <f>VLOOKUP(Tabla10[[#This Row],[Columna1]],Tabla9[],3,0)</f>
        <v>#N/A</v>
      </c>
      <c r="H1833" t="s">
        <v>193</v>
      </c>
    </row>
    <row r="1834" spans="1:8" hidden="1" x14ac:dyDescent="0.25">
      <c r="A1834" t="s">
        <v>1690</v>
      </c>
      <c r="B1834" t="e">
        <f>VLOOKUP(Tabla10[[#This Row],[Columna1]],Tabla9[],1,0)</f>
        <v>#N/A</v>
      </c>
      <c r="C1834" t="s">
        <v>188</v>
      </c>
      <c r="D1834" t="e">
        <f>VLOOKUP(Tabla10[[#This Row],[Columna1]],Tabla9[],8,0)</f>
        <v>#N/A</v>
      </c>
      <c r="E1834" t="s">
        <v>200</v>
      </c>
      <c r="F1834" t="e">
        <f>VLOOKUP(Tabla10[[#This Row],[Columna1]],Tabla9[],33,3)</f>
        <v>#REF!</v>
      </c>
      <c r="G1834" t="e">
        <f>VLOOKUP(Tabla10[[#This Row],[Columna1]],Tabla9[],3,0)</f>
        <v>#N/A</v>
      </c>
      <c r="H1834" t="s">
        <v>193</v>
      </c>
    </row>
    <row r="1835" spans="1:8" hidden="1" x14ac:dyDescent="0.25">
      <c r="A1835" t="s">
        <v>1691</v>
      </c>
      <c r="B1835" t="e">
        <f>VLOOKUP(Tabla10[[#This Row],[Columna1]],Tabla9[],1,0)</f>
        <v>#N/A</v>
      </c>
      <c r="C1835" t="s">
        <v>188</v>
      </c>
      <c r="D1835" t="e">
        <f>VLOOKUP(Tabla10[[#This Row],[Columna1]],Tabla9[],8,0)</f>
        <v>#N/A</v>
      </c>
      <c r="E1835" t="s">
        <v>205</v>
      </c>
      <c r="F1835" t="e">
        <f>VLOOKUP(Tabla10[[#This Row],[Columna1]],Tabla9[],33,3)</f>
        <v>#REF!</v>
      </c>
      <c r="G1835" t="e">
        <f>VLOOKUP(Tabla10[[#This Row],[Columna1]],Tabla9[],3,0)</f>
        <v>#N/A</v>
      </c>
      <c r="H1835" t="s">
        <v>201</v>
      </c>
    </row>
    <row r="1836" spans="1:8" hidden="1" x14ac:dyDescent="0.25">
      <c r="A1836" t="s">
        <v>1692</v>
      </c>
      <c r="B1836" t="e">
        <f>VLOOKUP(Tabla10[[#This Row],[Columna1]],Tabla9[],1,0)</f>
        <v>#N/A</v>
      </c>
      <c r="C1836" t="s">
        <v>188</v>
      </c>
      <c r="D1836" t="e">
        <f>VLOOKUP(Tabla10[[#This Row],[Columna1]],Tabla9[],8,0)</f>
        <v>#N/A</v>
      </c>
      <c r="E1836" t="s">
        <v>190</v>
      </c>
      <c r="F1836" t="e">
        <f>VLOOKUP(Tabla10[[#This Row],[Columna1]],Tabla9[],33,3)</f>
        <v>#REF!</v>
      </c>
      <c r="G1836" t="e">
        <f>VLOOKUP(Tabla10[[#This Row],[Columna1]],Tabla9[],3,0)</f>
        <v>#N/A</v>
      </c>
      <c r="H1836" t="s">
        <v>191</v>
      </c>
    </row>
    <row r="1837" spans="1:8" hidden="1" x14ac:dyDescent="0.25">
      <c r="A1837" t="s">
        <v>1693</v>
      </c>
      <c r="B1837" t="e">
        <f>VLOOKUP(Tabla10[[#This Row],[Columna1]],Tabla9[],1,0)</f>
        <v>#N/A</v>
      </c>
      <c r="C1837" t="s">
        <v>188</v>
      </c>
      <c r="D1837" t="e">
        <f>VLOOKUP(Tabla10[[#This Row],[Columna1]],Tabla9[],8,0)</f>
        <v>#N/A</v>
      </c>
      <c r="E1837" t="s">
        <v>241</v>
      </c>
      <c r="F1837" t="e">
        <f>VLOOKUP(Tabla10[[#This Row],[Columna1]],Tabla9[],33,3)</f>
        <v>#REF!</v>
      </c>
      <c r="G1837" t="e">
        <f>VLOOKUP(Tabla10[[#This Row],[Columna1]],Tabla9[],3,0)</f>
        <v>#N/A</v>
      </c>
      <c r="H1837" t="s">
        <v>254</v>
      </c>
    </row>
    <row r="1838" spans="1:8" hidden="1" x14ac:dyDescent="0.25">
      <c r="A1838" t="s">
        <v>1694</v>
      </c>
      <c r="B1838" t="e">
        <f>VLOOKUP(Tabla10[[#This Row],[Columna1]],Tabla9[],1,0)</f>
        <v>#N/A</v>
      </c>
      <c r="C1838" t="s">
        <v>188</v>
      </c>
      <c r="D1838" t="e">
        <f>VLOOKUP(Tabla10[[#This Row],[Columna1]],Tabla9[],8,0)</f>
        <v>#N/A</v>
      </c>
      <c r="E1838" t="s">
        <v>202</v>
      </c>
      <c r="F1838" t="e">
        <f>VLOOKUP(Tabla10[[#This Row],[Columna1]],Tabla9[],33,3)</f>
        <v>#REF!</v>
      </c>
      <c r="G1838" t="e">
        <f>VLOOKUP(Tabla10[[#This Row],[Columna1]],Tabla9[],3,0)</f>
        <v>#N/A</v>
      </c>
      <c r="H1838" t="s">
        <v>193</v>
      </c>
    </row>
    <row r="1839" spans="1:8" hidden="1" x14ac:dyDescent="0.25">
      <c r="A1839" t="s">
        <v>4181</v>
      </c>
      <c r="B1839" t="e">
        <f>VLOOKUP(Tabla10[[#This Row],[Columna1]],Tabla9[],1,0)</f>
        <v>#N/A</v>
      </c>
      <c r="C1839" t="s">
        <v>188</v>
      </c>
      <c r="D1839" t="e">
        <f>VLOOKUP(Tabla10[[#This Row],[Columna1]],Tabla9[],8,0)</f>
        <v>#N/A</v>
      </c>
      <c r="E1839" t="s">
        <v>205</v>
      </c>
      <c r="F1839" t="e">
        <f>VLOOKUP(Tabla10[[#This Row],[Columna1]],Tabla9[],33,3)</f>
        <v>#REF!</v>
      </c>
      <c r="G1839" t="e">
        <f>VLOOKUP(Tabla10[[#This Row],[Columna1]],Tabla9[],3,0)</f>
        <v>#N/A</v>
      </c>
      <c r="H1839" t="s">
        <v>217</v>
      </c>
    </row>
    <row r="1840" spans="1:8" hidden="1" x14ac:dyDescent="0.25">
      <c r="A1840" t="s">
        <v>1695</v>
      </c>
      <c r="B1840" t="e">
        <f>VLOOKUP(Tabla10[[#This Row],[Columna1]],Tabla9[],1,0)</f>
        <v>#N/A</v>
      </c>
      <c r="C1840" t="s">
        <v>188</v>
      </c>
      <c r="D1840" t="e">
        <f>VLOOKUP(Tabla10[[#This Row],[Columna1]],Tabla9[],8,0)</f>
        <v>#N/A</v>
      </c>
      <c r="E1840" t="s">
        <v>208</v>
      </c>
      <c r="F1840" t="e">
        <f>VLOOKUP(Tabla10[[#This Row],[Columna1]],Tabla9[],33,3)</f>
        <v>#REF!</v>
      </c>
      <c r="G1840" t="e">
        <f>VLOOKUP(Tabla10[[#This Row],[Columna1]],Tabla9[],3,0)</f>
        <v>#N/A</v>
      </c>
      <c r="H1840" t="s">
        <v>193</v>
      </c>
    </row>
    <row r="1841" spans="1:8" hidden="1" x14ac:dyDescent="0.25">
      <c r="A1841" t="s">
        <v>1696</v>
      </c>
      <c r="B1841" t="e">
        <f>VLOOKUP(Tabla10[[#This Row],[Columna1]],Tabla9[],1,0)</f>
        <v>#N/A</v>
      </c>
      <c r="C1841" t="s">
        <v>188</v>
      </c>
      <c r="D1841" t="e">
        <f>VLOOKUP(Tabla10[[#This Row],[Columna1]],Tabla9[],8,0)</f>
        <v>#N/A</v>
      </c>
      <c r="E1841" t="s">
        <v>228</v>
      </c>
      <c r="F1841" t="e">
        <f>VLOOKUP(Tabla10[[#This Row],[Columna1]],Tabla9[],33,3)</f>
        <v>#REF!</v>
      </c>
      <c r="G1841" t="e">
        <f>VLOOKUP(Tabla10[[#This Row],[Columna1]],Tabla9[],3,0)</f>
        <v>#N/A</v>
      </c>
      <c r="H1841" t="s">
        <v>36</v>
      </c>
    </row>
    <row r="1842" spans="1:8" hidden="1" x14ac:dyDescent="0.25">
      <c r="A1842" t="s">
        <v>1697</v>
      </c>
      <c r="B1842" t="e">
        <f>VLOOKUP(Tabla10[[#This Row],[Columna1]],Tabla9[],1,0)</f>
        <v>#N/A</v>
      </c>
      <c r="C1842" t="s">
        <v>188</v>
      </c>
      <c r="D1842" t="e">
        <f>VLOOKUP(Tabla10[[#This Row],[Columna1]],Tabla9[],8,0)</f>
        <v>#N/A</v>
      </c>
      <c r="E1842" t="s">
        <v>194</v>
      </c>
      <c r="F1842" t="e">
        <f>VLOOKUP(Tabla10[[#This Row],[Columna1]],Tabla9[],33,3)</f>
        <v>#REF!</v>
      </c>
      <c r="G1842" t="e">
        <f>VLOOKUP(Tabla10[[#This Row],[Columna1]],Tabla9[],3,0)</f>
        <v>#N/A</v>
      </c>
      <c r="H1842" t="s">
        <v>36</v>
      </c>
    </row>
    <row r="1843" spans="1:8" hidden="1" x14ac:dyDescent="0.25">
      <c r="A1843" t="s">
        <v>4065</v>
      </c>
      <c r="B1843" t="e">
        <f>VLOOKUP(Tabla10[[#This Row],[Columna1]],Tabla9[],1,0)</f>
        <v>#N/A</v>
      </c>
      <c r="C1843" t="s">
        <v>188</v>
      </c>
      <c r="D1843" t="e">
        <f>VLOOKUP(Tabla10[[#This Row],[Columna1]],Tabla9[],8,0)</f>
        <v>#N/A</v>
      </c>
      <c r="E1843" t="s">
        <v>190</v>
      </c>
      <c r="F1843" t="e">
        <f>VLOOKUP(Tabla10[[#This Row],[Columna1]],Tabla9[],33,3)</f>
        <v>#REF!</v>
      </c>
      <c r="G1843" t="e">
        <f>VLOOKUP(Tabla10[[#This Row],[Columna1]],Tabla9[],3,0)</f>
        <v>#N/A</v>
      </c>
      <c r="H1843" t="s">
        <v>216</v>
      </c>
    </row>
    <row r="1844" spans="1:8" hidden="1" x14ac:dyDescent="0.25">
      <c r="A1844" t="s">
        <v>1698</v>
      </c>
      <c r="B1844" t="e">
        <f>VLOOKUP(Tabla10[[#This Row],[Columna1]],Tabla9[],1,0)</f>
        <v>#N/A</v>
      </c>
      <c r="C1844" t="s">
        <v>188</v>
      </c>
      <c r="D1844" t="e">
        <f>VLOOKUP(Tabla10[[#This Row],[Columna1]],Tabla9[],8,0)</f>
        <v>#N/A</v>
      </c>
      <c r="E1844" t="s">
        <v>190</v>
      </c>
      <c r="F1844" t="e">
        <f>VLOOKUP(Tabla10[[#This Row],[Columna1]],Tabla9[],33,3)</f>
        <v>#REF!</v>
      </c>
      <c r="G1844" t="e">
        <f>VLOOKUP(Tabla10[[#This Row],[Columna1]],Tabla9[],3,0)</f>
        <v>#N/A</v>
      </c>
      <c r="H1844" t="s">
        <v>216</v>
      </c>
    </row>
    <row r="1845" spans="1:8" hidden="1" x14ac:dyDescent="0.25">
      <c r="A1845" t="s">
        <v>1699</v>
      </c>
      <c r="B1845" t="e">
        <f>VLOOKUP(Tabla10[[#This Row],[Columna1]],Tabla9[],1,0)</f>
        <v>#N/A</v>
      </c>
      <c r="C1845" t="s">
        <v>188</v>
      </c>
      <c r="D1845" t="e">
        <f>VLOOKUP(Tabla10[[#This Row],[Columna1]],Tabla9[],8,0)</f>
        <v>#N/A</v>
      </c>
      <c r="E1845" t="s">
        <v>190</v>
      </c>
      <c r="F1845" t="e">
        <f>VLOOKUP(Tabla10[[#This Row],[Columna1]],Tabla9[],33,3)</f>
        <v>#REF!</v>
      </c>
      <c r="G1845" t="e">
        <f>VLOOKUP(Tabla10[[#This Row],[Columna1]],Tabla9[],3,0)</f>
        <v>#N/A</v>
      </c>
      <c r="H1845" t="s">
        <v>216</v>
      </c>
    </row>
    <row r="1846" spans="1:8" hidden="1" x14ac:dyDescent="0.25">
      <c r="A1846" t="s">
        <v>1700</v>
      </c>
      <c r="B1846" t="e">
        <f>VLOOKUP(Tabla10[[#This Row],[Columna1]],Tabla9[],1,0)</f>
        <v>#N/A</v>
      </c>
      <c r="C1846" t="s">
        <v>188</v>
      </c>
      <c r="D1846" t="e">
        <f>VLOOKUP(Tabla10[[#This Row],[Columna1]],Tabla9[],8,0)</f>
        <v>#N/A</v>
      </c>
      <c r="E1846" t="s">
        <v>196</v>
      </c>
      <c r="F1846" t="e">
        <f>VLOOKUP(Tabla10[[#This Row],[Columna1]],Tabla9[],33,3)</f>
        <v>#REF!</v>
      </c>
      <c r="G1846" t="e">
        <f>VLOOKUP(Tabla10[[#This Row],[Columna1]],Tabla9[],3,0)</f>
        <v>#N/A</v>
      </c>
      <c r="H1846" t="s">
        <v>193</v>
      </c>
    </row>
    <row r="1847" spans="1:8" hidden="1" x14ac:dyDescent="0.25">
      <c r="A1847" t="s">
        <v>1701</v>
      </c>
      <c r="B1847" t="e">
        <f>VLOOKUP(Tabla10[[#This Row],[Columna1]],Tabla9[],1,0)</f>
        <v>#N/A</v>
      </c>
      <c r="C1847" t="s">
        <v>188</v>
      </c>
      <c r="D1847" t="e">
        <f>VLOOKUP(Tabla10[[#This Row],[Columna1]],Tabla9[],8,0)</f>
        <v>#N/A</v>
      </c>
      <c r="E1847" t="s">
        <v>200</v>
      </c>
      <c r="F1847" t="e">
        <f>VLOOKUP(Tabla10[[#This Row],[Columna1]],Tabla9[],33,3)</f>
        <v>#REF!</v>
      </c>
      <c r="G1847" t="e">
        <f>VLOOKUP(Tabla10[[#This Row],[Columna1]],Tabla9[],3,0)</f>
        <v>#N/A</v>
      </c>
      <c r="H1847" t="s">
        <v>217</v>
      </c>
    </row>
    <row r="1848" spans="1:8" hidden="1" x14ac:dyDescent="0.25">
      <c r="A1848" t="s">
        <v>1702</v>
      </c>
      <c r="B1848" t="e">
        <f>VLOOKUP(Tabla10[[#This Row],[Columna1]],Tabla9[],1,0)</f>
        <v>#N/A</v>
      </c>
      <c r="C1848" t="s">
        <v>188</v>
      </c>
      <c r="D1848" t="e">
        <f>VLOOKUP(Tabla10[[#This Row],[Columna1]],Tabla9[],8,0)</f>
        <v>#N/A</v>
      </c>
      <c r="E1848" t="s">
        <v>211</v>
      </c>
      <c r="F1848" t="e">
        <f>VLOOKUP(Tabla10[[#This Row],[Columna1]],Tabla9[],33,3)</f>
        <v>#REF!</v>
      </c>
      <c r="G1848" t="e">
        <f>VLOOKUP(Tabla10[[#This Row],[Columna1]],Tabla9[],3,0)</f>
        <v>#N/A</v>
      </c>
      <c r="H1848" t="s">
        <v>212</v>
      </c>
    </row>
    <row r="1849" spans="1:8" hidden="1" x14ac:dyDescent="0.25">
      <c r="A1849" t="s">
        <v>1703</v>
      </c>
      <c r="B1849" t="e">
        <f>VLOOKUP(Tabla10[[#This Row],[Columna1]],Tabla9[],1,0)</f>
        <v>#N/A</v>
      </c>
      <c r="C1849" t="s">
        <v>188</v>
      </c>
      <c r="D1849" t="e">
        <f>VLOOKUP(Tabla10[[#This Row],[Columna1]],Tabla9[],8,0)</f>
        <v>#N/A</v>
      </c>
      <c r="E1849" t="s">
        <v>205</v>
      </c>
      <c r="F1849" t="e">
        <f>VLOOKUP(Tabla10[[#This Row],[Columna1]],Tabla9[],33,3)</f>
        <v>#REF!</v>
      </c>
      <c r="G1849" t="e">
        <f>VLOOKUP(Tabla10[[#This Row],[Columna1]],Tabla9[],3,0)</f>
        <v>#N/A</v>
      </c>
      <c r="H1849" t="s">
        <v>193</v>
      </c>
    </row>
    <row r="1850" spans="1:8" hidden="1" x14ac:dyDescent="0.25">
      <c r="A1850" t="s">
        <v>1704</v>
      </c>
      <c r="B1850" t="e">
        <f>VLOOKUP(Tabla10[[#This Row],[Columna1]],Tabla9[],1,0)</f>
        <v>#N/A</v>
      </c>
      <c r="C1850" t="s">
        <v>188</v>
      </c>
      <c r="D1850" t="e">
        <f>VLOOKUP(Tabla10[[#This Row],[Columna1]],Tabla9[],8,0)</f>
        <v>#N/A</v>
      </c>
      <c r="E1850" t="s">
        <v>192</v>
      </c>
      <c r="F1850" t="e">
        <f>VLOOKUP(Tabla10[[#This Row],[Columna1]],Tabla9[],33,3)</f>
        <v>#REF!</v>
      </c>
      <c r="G1850" t="e">
        <f>VLOOKUP(Tabla10[[#This Row],[Columna1]],Tabla9[],3,0)</f>
        <v>#N/A</v>
      </c>
      <c r="H1850" t="s">
        <v>201</v>
      </c>
    </row>
    <row r="1851" spans="1:8" hidden="1" x14ac:dyDescent="0.25">
      <c r="A1851" t="s">
        <v>1705</v>
      </c>
      <c r="B1851" t="e">
        <f>VLOOKUP(Tabla10[[#This Row],[Columna1]],Tabla9[],1,0)</f>
        <v>#N/A</v>
      </c>
      <c r="C1851" t="s">
        <v>188</v>
      </c>
      <c r="D1851" t="e">
        <f>VLOOKUP(Tabla10[[#This Row],[Columna1]],Tabla9[],8,0)</f>
        <v>#N/A</v>
      </c>
      <c r="E1851" t="s">
        <v>198</v>
      </c>
      <c r="F1851" t="e">
        <f>VLOOKUP(Tabla10[[#This Row],[Columna1]],Tabla9[],33,3)</f>
        <v>#REF!</v>
      </c>
      <c r="G1851" t="e">
        <f>VLOOKUP(Tabla10[[#This Row],[Columna1]],Tabla9[],3,0)</f>
        <v>#N/A</v>
      </c>
      <c r="H1851" t="s">
        <v>193</v>
      </c>
    </row>
    <row r="1852" spans="1:8" hidden="1" x14ac:dyDescent="0.25">
      <c r="A1852" t="s">
        <v>1706</v>
      </c>
      <c r="B1852" t="e">
        <f>VLOOKUP(Tabla10[[#This Row],[Columna1]],Tabla9[],1,0)</f>
        <v>#N/A</v>
      </c>
      <c r="C1852" t="s">
        <v>188</v>
      </c>
      <c r="D1852" t="e">
        <f>VLOOKUP(Tabla10[[#This Row],[Columna1]],Tabla9[],8,0)</f>
        <v>#N/A</v>
      </c>
      <c r="E1852" t="s">
        <v>190</v>
      </c>
      <c r="F1852" t="e">
        <f>VLOOKUP(Tabla10[[#This Row],[Columna1]],Tabla9[],33,3)</f>
        <v>#REF!</v>
      </c>
      <c r="G1852" t="e">
        <f>VLOOKUP(Tabla10[[#This Row],[Columna1]],Tabla9[],3,0)</f>
        <v>#N/A</v>
      </c>
      <c r="H1852" t="s">
        <v>191</v>
      </c>
    </row>
    <row r="1853" spans="1:8" hidden="1" x14ac:dyDescent="0.25">
      <c r="A1853" t="s">
        <v>1707</v>
      </c>
      <c r="B1853" t="e">
        <f>VLOOKUP(Tabla10[[#This Row],[Columna1]],Tabla9[],1,0)</f>
        <v>#N/A</v>
      </c>
      <c r="C1853" t="s">
        <v>188</v>
      </c>
      <c r="D1853" t="e">
        <f>VLOOKUP(Tabla10[[#This Row],[Columna1]],Tabla9[],8,0)</f>
        <v>#N/A</v>
      </c>
      <c r="E1853" t="s">
        <v>211</v>
      </c>
      <c r="F1853" t="e">
        <f>VLOOKUP(Tabla10[[#This Row],[Columna1]],Tabla9[],33,3)</f>
        <v>#REF!</v>
      </c>
      <c r="G1853" t="e">
        <f>VLOOKUP(Tabla10[[#This Row],[Columna1]],Tabla9[],3,0)</f>
        <v>#N/A</v>
      </c>
      <c r="H1853" t="s">
        <v>212</v>
      </c>
    </row>
    <row r="1854" spans="1:8" hidden="1" x14ac:dyDescent="0.25">
      <c r="A1854" t="s">
        <v>1708</v>
      </c>
      <c r="B1854" t="e">
        <f>VLOOKUP(Tabla10[[#This Row],[Columna1]],Tabla9[],1,0)</f>
        <v>#N/A</v>
      </c>
      <c r="C1854" t="s">
        <v>188</v>
      </c>
      <c r="D1854" t="e">
        <f>VLOOKUP(Tabla10[[#This Row],[Columna1]],Tabla9[],8,0)</f>
        <v>#N/A</v>
      </c>
      <c r="E1854" t="s">
        <v>192</v>
      </c>
      <c r="F1854" t="e">
        <f>VLOOKUP(Tabla10[[#This Row],[Columna1]],Tabla9[],33,3)</f>
        <v>#REF!</v>
      </c>
      <c r="G1854" t="e">
        <f>VLOOKUP(Tabla10[[#This Row],[Columna1]],Tabla9[],3,0)</f>
        <v>#N/A</v>
      </c>
      <c r="H1854" t="s">
        <v>193</v>
      </c>
    </row>
    <row r="1855" spans="1:8" hidden="1" x14ac:dyDescent="0.25">
      <c r="A1855" t="s">
        <v>1709</v>
      </c>
      <c r="B1855" t="e">
        <f>VLOOKUP(Tabla10[[#This Row],[Columna1]],Tabla9[],1,0)</f>
        <v>#N/A</v>
      </c>
      <c r="C1855" t="s">
        <v>188</v>
      </c>
      <c r="D1855" t="e">
        <f>VLOOKUP(Tabla10[[#This Row],[Columna1]],Tabla9[],8,0)</f>
        <v>#N/A</v>
      </c>
      <c r="E1855" t="s">
        <v>192</v>
      </c>
      <c r="F1855" t="e">
        <f>VLOOKUP(Tabla10[[#This Row],[Columna1]],Tabla9[],33,3)</f>
        <v>#REF!</v>
      </c>
      <c r="G1855" t="e">
        <f>VLOOKUP(Tabla10[[#This Row],[Columna1]],Tabla9[],3,0)</f>
        <v>#N/A</v>
      </c>
      <c r="H1855" t="s">
        <v>193</v>
      </c>
    </row>
    <row r="1856" spans="1:8" hidden="1" x14ac:dyDescent="0.25">
      <c r="A1856" t="s">
        <v>1710</v>
      </c>
      <c r="B1856" t="e">
        <f>VLOOKUP(Tabla10[[#This Row],[Columna1]],Tabla9[],1,0)</f>
        <v>#N/A</v>
      </c>
      <c r="C1856" t="s">
        <v>188</v>
      </c>
      <c r="D1856" t="e">
        <f>VLOOKUP(Tabla10[[#This Row],[Columna1]],Tabla9[],8,0)</f>
        <v>#N/A</v>
      </c>
      <c r="E1856" t="s">
        <v>205</v>
      </c>
      <c r="F1856" t="e">
        <f>VLOOKUP(Tabla10[[#This Row],[Columna1]],Tabla9[],33,3)</f>
        <v>#REF!</v>
      </c>
      <c r="G1856" t="e">
        <f>VLOOKUP(Tabla10[[#This Row],[Columna1]],Tabla9[],3,0)</f>
        <v>#N/A</v>
      </c>
      <c r="H1856" t="s">
        <v>193</v>
      </c>
    </row>
    <row r="1857" spans="1:8" hidden="1" x14ac:dyDescent="0.25">
      <c r="A1857" t="s">
        <v>1711</v>
      </c>
      <c r="B1857" t="str">
        <f>VLOOKUP(Tabla10[[#This Row],[Columna1]],Tabla9[],1,0)</f>
        <v>GONZALEZ GARCIA MIRNA MARIA</v>
      </c>
      <c r="C1857" t="s">
        <v>188</v>
      </c>
      <c r="D1857" t="str">
        <f>VLOOKUP(Tabla10[[#This Row],[Columna1]],Tabla9[],8,0)</f>
        <v>LIDER DE PROYECTO  DE DEPARTAMENTO DE PECUU</v>
      </c>
      <c r="E1857" t="s">
        <v>195</v>
      </c>
      <c r="F1857" t="e">
        <f>VLOOKUP(Tabla10[[#This Row],[Columna1]],Tabla9[],33,3)</f>
        <v>#REF!</v>
      </c>
      <c r="G1857" t="str">
        <f>VLOOKUP(Tabla10[[#This Row],[Columna1]],Tabla9[],3,0)</f>
        <v xml:space="preserve">LIDER DE PROYECTO </v>
      </c>
      <c r="H1857" t="s">
        <v>44</v>
      </c>
    </row>
    <row r="1858" spans="1:8" hidden="1" x14ac:dyDescent="0.25">
      <c r="A1858" t="s">
        <v>4156</v>
      </c>
      <c r="B1858" t="e">
        <f>VLOOKUP(Tabla10[[#This Row],[Columna1]],Tabla9[],1,0)</f>
        <v>#N/A</v>
      </c>
      <c r="C1858" t="s">
        <v>188</v>
      </c>
      <c r="D1858" t="e">
        <f>VLOOKUP(Tabla10[[#This Row],[Columna1]],Tabla9[],8,0)</f>
        <v>#N/A</v>
      </c>
      <c r="E1858" t="s">
        <v>205</v>
      </c>
      <c r="F1858" t="e">
        <f>VLOOKUP(Tabla10[[#This Row],[Columna1]],Tabla9[],33,3)</f>
        <v>#REF!</v>
      </c>
      <c r="G1858" t="e">
        <f>VLOOKUP(Tabla10[[#This Row],[Columna1]],Tabla9[],3,0)</f>
        <v>#N/A</v>
      </c>
      <c r="H1858" t="s">
        <v>193</v>
      </c>
    </row>
    <row r="1859" spans="1:8" hidden="1" x14ac:dyDescent="0.25">
      <c r="A1859" t="s">
        <v>1712</v>
      </c>
      <c r="B1859" t="e">
        <f>VLOOKUP(Tabla10[[#This Row],[Columna1]],Tabla9[],1,0)</f>
        <v>#N/A</v>
      </c>
      <c r="C1859" t="s">
        <v>188</v>
      </c>
      <c r="D1859" t="e">
        <f>VLOOKUP(Tabla10[[#This Row],[Columna1]],Tabla9[],8,0)</f>
        <v>#N/A</v>
      </c>
      <c r="E1859" t="s">
        <v>205</v>
      </c>
      <c r="F1859" t="e">
        <f>VLOOKUP(Tabla10[[#This Row],[Columna1]],Tabla9[],33,3)</f>
        <v>#REF!</v>
      </c>
      <c r="G1859" t="e">
        <f>VLOOKUP(Tabla10[[#This Row],[Columna1]],Tabla9[],3,0)</f>
        <v>#N/A</v>
      </c>
      <c r="H1859" t="s">
        <v>193</v>
      </c>
    </row>
    <row r="1860" spans="1:8" hidden="1" x14ac:dyDescent="0.25">
      <c r="A1860" t="s">
        <v>1713</v>
      </c>
      <c r="B1860" t="e">
        <f>VLOOKUP(Tabla10[[#This Row],[Columna1]],Tabla9[],1,0)</f>
        <v>#N/A</v>
      </c>
      <c r="C1860" t="s">
        <v>188</v>
      </c>
      <c r="D1860" t="e">
        <f>VLOOKUP(Tabla10[[#This Row],[Columna1]],Tabla9[],8,0)</f>
        <v>#N/A</v>
      </c>
      <c r="E1860" t="s">
        <v>198</v>
      </c>
      <c r="F1860" t="e">
        <f>VLOOKUP(Tabla10[[#This Row],[Columna1]],Tabla9[],33,3)</f>
        <v>#REF!</v>
      </c>
      <c r="G1860" t="e">
        <f>VLOOKUP(Tabla10[[#This Row],[Columna1]],Tabla9[],3,0)</f>
        <v>#N/A</v>
      </c>
      <c r="H1860" t="s">
        <v>193</v>
      </c>
    </row>
    <row r="1861" spans="1:8" hidden="1" x14ac:dyDescent="0.25">
      <c r="A1861" t="s">
        <v>1714</v>
      </c>
      <c r="B1861" t="e">
        <f>VLOOKUP(Tabla10[[#This Row],[Columna1]],Tabla9[],1,0)</f>
        <v>#N/A</v>
      </c>
      <c r="C1861" t="s">
        <v>188</v>
      </c>
      <c r="D1861" t="e">
        <f>VLOOKUP(Tabla10[[#This Row],[Columna1]],Tabla9[],8,0)</f>
        <v>#N/A</v>
      </c>
      <c r="E1861" t="s">
        <v>211</v>
      </c>
      <c r="F1861" t="e">
        <f>VLOOKUP(Tabla10[[#This Row],[Columna1]],Tabla9[],33,3)</f>
        <v>#REF!</v>
      </c>
      <c r="G1861" t="e">
        <f>VLOOKUP(Tabla10[[#This Row],[Columna1]],Tabla9[],3,0)</f>
        <v>#N/A</v>
      </c>
      <c r="H1861" t="s">
        <v>212</v>
      </c>
    </row>
    <row r="1862" spans="1:8" hidden="1" x14ac:dyDescent="0.25">
      <c r="A1862" t="s">
        <v>1715</v>
      </c>
      <c r="B1862" t="e">
        <f>VLOOKUP(Tabla10[[#This Row],[Columna1]],Tabla9[],1,0)</f>
        <v>#N/A</v>
      </c>
      <c r="C1862" t="s">
        <v>188</v>
      </c>
      <c r="D1862" t="e">
        <f>VLOOKUP(Tabla10[[#This Row],[Columna1]],Tabla9[],8,0)</f>
        <v>#N/A</v>
      </c>
      <c r="E1862" t="s">
        <v>192</v>
      </c>
      <c r="F1862" t="e">
        <f>VLOOKUP(Tabla10[[#This Row],[Columna1]],Tabla9[],33,3)</f>
        <v>#REF!</v>
      </c>
      <c r="G1862" t="e">
        <f>VLOOKUP(Tabla10[[#This Row],[Columna1]],Tabla9[],3,0)</f>
        <v>#N/A</v>
      </c>
      <c r="H1862" t="s">
        <v>193</v>
      </c>
    </row>
    <row r="1863" spans="1:8" hidden="1" x14ac:dyDescent="0.25">
      <c r="A1863" t="s">
        <v>1716</v>
      </c>
      <c r="B1863" t="e">
        <f>VLOOKUP(Tabla10[[#This Row],[Columna1]],Tabla9[],1,0)</f>
        <v>#N/A</v>
      </c>
      <c r="C1863" t="s">
        <v>188</v>
      </c>
      <c r="D1863" t="e">
        <f>VLOOKUP(Tabla10[[#This Row],[Columna1]],Tabla9[],8,0)</f>
        <v>#N/A</v>
      </c>
      <c r="E1863" t="s">
        <v>202</v>
      </c>
      <c r="F1863" t="e">
        <f>VLOOKUP(Tabla10[[#This Row],[Columna1]],Tabla9[],33,3)</f>
        <v>#REF!</v>
      </c>
      <c r="G1863" t="e">
        <f>VLOOKUP(Tabla10[[#This Row],[Columna1]],Tabla9[],3,0)</f>
        <v>#N/A</v>
      </c>
      <c r="H1863" t="s">
        <v>193</v>
      </c>
    </row>
    <row r="1864" spans="1:8" hidden="1" x14ac:dyDescent="0.25">
      <c r="A1864" t="s">
        <v>1717</v>
      </c>
      <c r="B1864" t="e">
        <f>VLOOKUP(Tabla10[[#This Row],[Columna1]],Tabla9[],1,0)</f>
        <v>#N/A</v>
      </c>
      <c r="C1864" t="s">
        <v>188</v>
      </c>
      <c r="D1864" t="e">
        <f>VLOOKUP(Tabla10[[#This Row],[Columna1]],Tabla9[],8,0)</f>
        <v>#N/A</v>
      </c>
      <c r="E1864" t="s">
        <v>192</v>
      </c>
      <c r="F1864" t="e">
        <f>VLOOKUP(Tabla10[[#This Row],[Columna1]],Tabla9[],33,3)</f>
        <v>#REF!</v>
      </c>
      <c r="G1864" t="e">
        <f>VLOOKUP(Tabla10[[#This Row],[Columna1]],Tabla9[],3,0)</f>
        <v>#N/A</v>
      </c>
      <c r="H1864" t="s">
        <v>193</v>
      </c>
    </row>
    <row r="1865" spans="1:8" hidden="1" x14ac:dyDescent="0.25">
      <c r="A1865" t="s">
        <v>4119</v>
      </c>
      <c r="B1865" t="e">
        <f>VLOOKUP(Tabla10[[#This Row],[Columna1]],Tabla9[],1,0)</f>
        <v>#N/A</v>
      </c>
      <c r="C1865" t="s">
        <v>188</v>
      </c>
      <c r="D1865" t="e">
        <f>VLOOKUP(Tabla10[[#This Row],[Columna1]],Tabla9[],8,0)</f>
        <v>#N/A</v>
      </c>
      <c r="E1865" t="s">
        <v>203</v>
      </c>
      <c r="F1865" t="e">
        <f>VLOOKUP(Tabla10[[#This Row],[Columna1]],Tabla9[],33,3)</f>
        <v>#REF!</v>
      </c>
      <c r="G1865" t="e">
        <f>VLOOKUP(Tabla10[[#This Row],[Columna1]],Tabla9[],3,0)</f>
        <v>#N/A</v>
      </c>
      <c r="H1865" t="s">
        <v>201</v>
      </c>
    </row>
    <row r="1866" spans="1:8" hidden="1" x14ac:dyDescent="0.25">
      <c r="A1866" t="s">
        <v>1718</v>
      </c>
      <c r="B1866" t="e">
        <f>VLOOKUP(Tabla10[[#This Row],[Columna1]],Tabla9[],1,0)</f>
        <v>#N/A</v>
      </c>
      <c r="C1866" t="s">
        <v>188</v>
      </c>
      <c r="D1866" t="e">
        <f>VLOOKUP(Tabla10[[#This Row],[Columna1]],Tabla9[],8,0)</f>
        <v>#N/A</v>
      </c>
      <c r="E1866" t="s">
        <v>204</v>
      </c>
      <c r="F1866" t="e">
        <f>VLOOKUP(Tabla10[[#This Row],[Columna1]],Tabla9[],33,3)</f>
        <v>#REF!</v>
      </c>
      <c r="G1866" t="e">
        <f>VLOOKUP(Tabla10[[#This Row],[Columna1]],Tabla9[],3,0)</f>
        <v>#N/A</v>
      </c>
      <c r="H1866" t="s">
        <v>36</v>
      </c>
    </row>
    <row r="1867" spans="1:8" hidden="1" x14ac:dyDescent="0.25">
      <c r="A1867" t="s">
        <v>4066</v>
      </c>
      <c r="B1867" t="e">
        <f>VLOOKUP(Tabla10[[#This Row],[Columna1]],Tabla9[],1,0)</f>
        <v>#N/A</v>
      </c>
      <c r="C1867" t="s">
        <v>188</v>
      </c>
      <c r="D1867" t="e">
        <f>VLOOKUP(Tabla10[[#This Row],[Columna1]],Tabla9[],8,0)</f>
        <v>#N/A</v>
      </c>
      <c r="E1867" t="s">
        <v>190</v>
      </c>
      <c r="F1867" t="e">
        <f>VLOOKUP(Tabla10[[#This Row],[Columna1]],Tabla9[],33,3)</f>
        <v>#REF!</v>
      </c>
      <c r="G1867" t="e">
        <f>VLOOKUP(Tabla10[[#This Row],[Columna1]],Tabla9[],3,0)</f>
        <v>#N/A</v>
      </c>
      <c r="H1867" t="s">
        <v>216</v>
      </c>
    </row>
    <row r="1868" spans="1:8" hidden="1" x14ac:dyDescent="0.25">
      <c r="A1868" t="s">
        <v>1719</v>
      </c>
      <c r="B1868" t="e">
        <f>VLOOKUP(Tabla10[[#This Row],[Columna1]],Tabla9[],1,0)</f>
        <v>#N/A</v>
      </c>
      <c r="C1868" t="s">
        <v>188</v>
      </c>
      <c r="D1868" t="e">
        <f>VLOOKUP(Tabla10[[#This Row],[Columna1]],Tabla9[],8,0)</f>
        <v>#N/A</v>
      </c>
      <c r="E1868" t="s">
        <v>214</v>
      </c>
      <c r="F1868" t="e">
        <f>VLOOKUP(Tabla10[[#This Row],[Columna1]],Tabla9[],33,3)</f>
        <v>#REF!</v>
      </c>
      <c r="G1868" t="e">
        <f>VLOOKUP(Tabla10[[#This Row],[Columna1]],Tabla9[],3,0)</f>
        <v>#N/A</v>
      </c>
      <c r="H1868" t="s">
        <v>193</v>
      </c>
    </row>
    <row r="1869" spans="1:8" hidden="1" x14ac:dyDescent="0.25">
      <c r="A1869" t="s">
        <v>1720</v>
      </c>
      <c r="B1869" t="e">
        <f>VLOOKUP(Tabla10[[#This Row],[Columna1]],Tabla9[],1,0)</f>
        <v>#N/A</v>
      </c>
      <c r="C1869" t="s">
        <v>188</v>
      </c>
      <c r="D1869" t="e">
        <f>VLOOKUP(Tabla10[[#This Row],[Columna1]],Tabla9[],8,0)</f>
        <v>#N/A</v>
      </c>
      <c r="E1869" t="s">
        <v>205</v>
      </c>
      <c r="F1869" t="e">
        <f>VLOOKUP(Tabla10[[#This Row],[Columna1]],Tabla9[],33,3)</f>
        <v>#REF!</v>
      </c>
      <c r="G1869" t="e">
        <f>VLOOKUP(Tabla10[[#This Row],[Columna1]],Tabla9[],3,0)</f>
        <v>#N/A</v>
      </c>
      <c r="H1869" t="s">
        <v>193</v>
      </c>
    </row>
    <row r="1870" spans="1:8" hidden="1" x14ac:dyDescent="0.25">
      <c r="A1870" t="s">
        <v>1721</v>
      </c>
      <c r="B1870" t="e">
        <f>VLOOKUP(Tabla10[[#This Row],[Columna1]],Tabla9[],1,0)</f>
        <v>#N/A</v>
      </c>
      <c r="C1870" t="s">
        <v>188</v>
      </c>
      <c r="D1870" t="e">
        <f>VLOOKUP(Tabla10[[#This Row],[Columna1]],Tabla9[],8,0)</f>
        <v>#N/A</v>
      </c>
      <c r="E1870" t="s">
        <v>202</v>
      </c>
      <c r="F1870" t="e">
        <f>VLOOKUP(Tabla10[[#This Row],[Columna1]],Tabla9[],33,3)</f>
        <v>#REF!</v>
      </c>
      <c r="G1870" t="e">
        <f>VLOOKUP(Tabla10[[#This Row],[Columna1]],Tabla9[],3,0)</f>
        <v>#N/A</v>
      </c>
      <c r="H1870" t="s">
        <v>201</v>
      </c>
    </row>
    <row r="1871" spans="1:8" hidden="1" x14ac:dyDescent="0.25">
      <c r="A1871" t="s">
        <v>1722</v>
      </c>
      <c r="B1871" t="e">
        <f>VLOOKUP(Tabla10[[#This Row],[Columna1]],Tabla9[],1,0)</f>
        <v>#N/A</v>
      </c>
      <c r="C1871" t="s">
        <v>188</v>
      </c>
      <c r="D1871" t="e">
        <f>VLOOKUP(Tabla10[[#This Row],[Columna1]],Tabla9[],8,0)</f>
        <v>#N/A</v>
      </c>
      <c r="E1871" t="s">
        <v>249</v>
      </c>
      <c r="F1871" t="e">
        <f>VLOOKUP(Tabla10[[#This Row],[Columna1]],Tabla9[],33,3)</f>
        <v>#REF!</v>
      </c>
      <c r="G1871" t="e">
        <f>VLOOKUP(Tabla10[[#This Row],[Columna1]],Tabla9[],3,0)</f>
        <v>#N/A</v>
      </c>
      <c r="H1871" t="s">
        <v>36</v>
      </c>
    </row>
    <row r="1872" spans="1:8" hidden="1" x14ac:dyDescent="0.25">
      <c r="A1872" t="s">
        <v>4512</v>
      </c>
      <c r="B1872" t="e">
        <f>VLOOKUP(Tabla10[[#This Row],[Columna1]],Tabla9[],1,0)</f>
        <v>#N/A</v>
      </c>
      <c r="C1872" t="s">
        <v>188</v>
      </c>
      <c r="D1872" t="e">
        <f>VLOOKUP(Tabla10[[#This Row],[Columna1]],Tabla9[],8,0)</f>
        <v>#N/A</v>
      </c>
      <c r="E1872" t="s">
        <v>231</v>
      </c>
      <c r="F1872" t="e">
        <f>VLOOKUP(Tabla10[[#This Row],[Columna1]],Tabla9[],33,3)</f>
        <v>#REF!</v>
      </c>
      <c r="G1872" t="e">
        <f>VLOOKUP(Tabla10[[#This Row],[Columna1]],Tabla9[],3,0)</f>
        <v>#N/A</v>
      </c>
      <c r="H1872" t="s">
        <v>42</v>
      </c>
    </row>
    <row r="1873" spans="1:8" hidden="1" x14ac:dyDescent="0.25">
      <c r="A1873" t="s">
        <v>1723</v>
      </c>
      <c r="B1873" t="e">
        <f>VLOOKUP(Tabla10[[#This Row],[Columna1]],Tabla9[],1,0)</f>
        <v>#N/A</v>
      </c>
      <c r="C1873" t="s">
        <v>188</v>
      </c>
      <c r="D1873" t="e">
        <f>VLOOKUP(Tabla10[[#This Row],[Columna1]],Tabla9[],8,0)</f>
        <v>#N/A</v>
      </c>
      <c r="E1873" t="s">
        <v>199</v>
      </c>
      <c r="F1873" t="e">
        <f>VLOOKUP(Tabla10[[#This Row],[Columna1]],Tabla9[],33,3)</f>
        <v>#REF!</v>
      </c>
      <c r="G1873" t="e">
        <f>VLOOKUP(Tabla10[[#This Row],[Columna1]],Tabla9[],3,0)</f>
        <v>#N/A</v>
      </c>
      <c r="H1873" t="s">
        <v>193</v>
      </c>
    </row>
    <row r="1874" spans="1:8" hidden="1" x14ac:dyDescent="0.25">
      <c r="A1874" t="s">
        <v>1724</v>
      </c>
      <c r="B1874" t="e">
        <f>VLOOKUP(Tabla10[[#This Row],[Columna1]],Tabla9[],1,0)</f>
        <v>#N/A</v>
      </c>
      <c r="C1874" t="s">
        <v>188</v>
      </c>
      <c r="D1874" t="e">
        <f>VLOOKUP(Tabla10[[#This Row],[Columna1]],Tabla9[],8,0)</f>
        <v>#N/A</v>
      </c>
      <c r="E1874" t="s">
        <v>202</v>
      </c>
      <c r="F1874" t="e">
        <f>VLOOKUP(Tabla10[[#This Row],[Columna1]],Tabla9[],33,3)</f>
        <v>#REF!</v>
      </c>
      <c r="G1874" t="e">
        <f>VLOOKUP(Tabla10[[#This Row],[Columna1]],Tabla9[],3,0)</f>
        <v>#N/A</v>
      </c>
      <c r="H1874" t="s">
        <v>193</v>
      </c>
    </row>
    <row r="1875" spans="1:8" hidden="1" x14ac:dyDescent="0.25">
      <c r="A1875" t="s">
        <v>4406</v>
      </c>
      <c r="B1875" t="e">
        <f>VLOOKUP(Tabla10[[#This Row],[Columna1]],Tabla9[],1,0)</f>
        <v>#N/A</v>
      </c>
      <c r="C1875" t="s">
        <v>188</v>
      </c>
      <c r="D1875" t="e">
        <f>VLOOKUP(Tabla10[[#This Row],[Columna1]],Tabla9[],8,0)</f>
        <v>#N/A</v>
      </c>
      <c r="E1875" t="s">
        <v>214</v>
      </c>
      <c r="F1875" t="e">
        <f>VLOOKUP(Tabla10[[#This Row],[Columna1]],Tabla9[],33,3)</f>
        <v>#REF!</v>
      </c>
      <c r="G1875" t="e">
        <f>VLOOKUP(Tabla10[[#This Row],[Columna1]],Tabla9[],3,0)</f>
        <v>#N/A</v>
      </c>
      <c r="H1875" t="s">
        <v>201</v>
      </c>
    </row>
    <row r="1876" spans="1:8" hidden="1" x14ac:dyDescent="0.25">
      <c r="A1876" t="s">
        <v>1725</v>
      </c>
      <c r="B1876" t="e">
        <f>VLOOKUP(Tabla10[[#This Row],[Columna1]],Tabla9[],1,0)</f>
        <v>#N/A</v>
      </c>
      <c r="C1876" t="s">
        <v>188</v>
      </c>
      <c r="D1876" t="e">
        <f>VLOOKUP(Tabla10[[#This Row],[Columna1]],Tabla9[],8,0)</f>
        <v>#N/A</v>
      </c>
      <c r="E1876" t="s">
        <v>205</v>
      </c>
      <c r="F1876" t="e">
        <f>VLOOKUP(Tabla10[[#This Row],[Columna1]],Tabla9[],33,3)</f>
        <v>#REF!</v>
      </c>
      <c r="G1876" t="e">
        <f>VLOOKUP(Tabla10[[#This Row],[Columna1]],Tabla9[],3,0)</f>
        <v>#N/A</v>
      </c>
      <c r="H1876" t="s">
        <v>193</v>
      </c>
    </row>
    <row r="1877" spans="1:8" hidden="1" x14ac:dyDescent="0.25">
      <c r="A1877" t="s">
        <v>1726</v>
      </c>
      <c r="B1877" t="e">
        <f>VLOOKUP(Tabla10[[#This Row],[Columna1]],Tabla9[],1,0)</f>
        <v>#N/A</v>
      </c>
      <c r="C1877" t="s">
        <v>188</v>
      </c>
      <c r="D1877" t="e">
        <f>VLOOKUP(Tabla10[[#This Row],[Columna1]],Tabla9[],8,0)</f>
        <v>#N/A</v>
      </c>
      <c r="E1877" t="s">
        <v>199</v>
      </c>
      <c r="F1877" t="e">
        <f>VLOOKUP(Tabla10[[#This Row],[Columna1]],Tabla9[],33,3)</f>
        <v>#REF!</v>
      </c>
      <c r="G1877" t="e">
        <f>VLOOKUP(Tabla10[[#This Row],[Columna1]],Tabla9[],3,0)</f>
        <v>#N/A</v>
      </c>
      <c r="H1877" t="s">
        <v>193</v>
      </c>
    </row>
    <row r="1878" spans="1:8" hidden="1" x14ac:dyDescent="0.25">
      <c r="A1878" t="s">
        <v>1727</v>
      </c>
      <c r="B1878" t="e">
        <f>VLOOKUP(Tabla10[[#This Row],[Columna1]],Tabla9[],1,0)</f>
        <v>#N/A</v>
      </c>
      <c r="C1878" t="s">
        <v>188</v>
      </c>
      <c r="D1878" t="e">
        <f>VLOOKUP(Tabla10[[#This Row],[Columna1]],Tabla9[],8,0)</f>
        <v>#N/A</v>
      </c>
      <c r="E1878" t="s">
        <v>198</v>
      </c>
      <c r="F1878" t="e">
        <f>VLOOKUP(Tabla10[[#This Row],[Columna1]],Tabla9[],33,3)</f>
        <v>#REF!</v>
      </c>
      <c r="G1878" t="e">
        <f>VLOOKUP(Tabla10[[#This Row],[Columna1]],Tabla9[],3,0)</f>
        <v>#N/A</v>
      </c>
      <c r="H1878" t="s">
        <v>217</v>
      </c>
    </row>
    <row r="1879" spans="1:8" hidden="1" x14ac:dyDescent="0.25">
      <c r="A1879" t="s">
        <v>1728</v>
      </c>
      <c r="B1879" t="e">
        <f>VLOOKUP(Tabla10[[#This Row],[Columna1]],Tabla9[],1,0)</f>
        <v>#N/A</v>
      </c>
      <c r="C1879" t="s">
        <v>188</v>
      </c>
      <c r="D1879" t="e">
        <f>VLOOKUP(Tabla10[[#This Row],[Columna1]],Tabla9[],8,0)</f>
        <v>#N/A</v>
      </c>
      <c r="E1879" t="s">
        <v>192</v>
      </c>
      <c r="F1879" t="e">
        <f>VLOOKUP(Tabla10[[#This Row],[Columna1]],Tabla9[],33,3)</f>
        <v>#REF!</v>
      </c>
      <c r="G1879" t="e">
        <f>VLOOKUP(Tabla10[[#This Row],[Columna1]],Tabla9[],3,0)</f>
        <v>#N/A</v>
      </c>
      <c r="H1879" t="s">
        <v>193</v>
      </c>
    </row>
    <row r="1880" spans="1:8" hidden="1" x14ac:dyDescent="0.25">
      <c r="A1880" t="s">
        <v>1729</v>
      </c>
      <c r="B1880" t="e">
        <f>VLOOKUP(Tabla10[[#This Row],[Columna1]],Tabla9[],1,0)</f>
        <v>#N/A</v>
      </c>
      <c r="C1880" t="s">
        <v>188</v>
      </c>
      <c r="D1880" t="e">
        <f>VLOOKUP(Tabla10[[#This Row],[Columna1]],Tabla9[],8,0)</f>
        <v>#N/A</v>
      </c>
      <c r="E1880" t="s">
        <v>199</v>
      </c>
      <c r="F1880" t="e">
        <f>VLOOKUP(Tabla10[[#This Row],[Columna1]],Tabla9[],33,3)</f>
        <v>#REF!</v>
      </c>
      <c r="G1880" t="e">
        <f>VLOOKUP(Tabla10[[#This Row],[Columna1]],Tabla9[],3,0)</f>
        <v>#N/A</v>
      </c>
      <c r="H1880" t="s">
        <v>193</v>
      </c>
    </row>
    <row r="1881" spans="1:8" hidden="1" x14ac:dyDescent="0.25">
      <c r="A1881" t="s">
        <v>1730</v>
      </c>
      <c r="B1881" t="e">
        <f>VLOOKUP(Tabla10[[#This Row],[Columna1]],Tabla9[],1,0)</f>
        <v>#N/A</v>
      </c>
      <c r="C1881" t="s">
        <v>188</v>
      </c>
      <c r="D1881" t="e">
        <f>VLOOKUP(Tabla10[[#This Row],[Columna1]],Tabla9[],8,0)</f>
        <v>#N/A</v>
      </c>
      <c r="E1881" t="s">
        <v>200</v>
      </c>
      <c r="F1881" t="e">
        <f>VLOOKUP(Tabla10[[#This Row],[Columna1]],Tabla9[],33,3)</f>
        <v>#REF!</v>
      </c>
      <c r="G1881" t="e">
        <f>VLOOKUP(Tabla10[[#This Row],[Columna1]],Tabla9[],3,0)</f>
        <v>#N/A</v>
      </c>
      <c r="H1881" t="s">
        <v>193</v>
      </c>
    </row>
    <row r="1882" spans="1:8" hidden="1" x14ac:dyDescent="0.25">
      <c r="A1882" t="s">
        <v>1731</v>
      </c>
      <c r="B1882" t="e">
        <f>VLOOKUP(Tabla10[[#This Row],[Columna1]],Tabla9[],1,0)</f>
        <v>#N/A</v>
      </c>
      <c r="C1882" t="s">
        <v>188</v>
      </c>
      <c r="D1882" t="e">
        <f>VLOOKUP(Tabla10[[#This Row],[Columna1]],Tabla9[],8,0)</f>
        <v>#N/A</v>
      </c>
      <c r="E1882" t="s">
        <v>208</v>
      </c>
      <c r="F1882" t="e">
        <f>VLOOKUP(Tabla10[[#This Row],[Columna1]],Tabla9[],33,3)</f>
        <v>#REF!</v>
      </c>
      <c r="G1882" t="e">
        <f>VLOOKUP(Tabla10[[#This Row],[Columna1]],Tabla9[],3,0)</f>
        <v>#N/A</v>
      </c>
      <c r="H1882" t="s">
        <v>201</v>
      </c>
    </row>
    <row r="1883" spans="1:8" hidden="1" x14ac:dyDescent="0.25">
      <c r="A1883" t="s">
        <v>1732</v>
      </c>
      <c r="B1883" t="e">
        <f>VLOOKUP(Tabla10[[#This Row],[Columna1]],Tabla9[],1,0)</f>
        <v>#N/A</v>
      </c>
      <c r="C1883" t="s">
        <v>188</v>
      </c>
      <c r="D1883" t="e">
        <f>VLOOKUP(Tabla10[[#This Row],[Columna1]],Tabla9[],8,0)</f>
        <v>#N/A</v>
      </c>
      <c r="E1883" t="s">
        <v>205</v>
      </c>
      <c r="F1883" t="e">
        <f>VLOOKUP(Tabla10[[#This Row],[Columna1]],Tabla9[],33,3)</f>
        <v>#REF!</v>
      </c>
      <c r="G1883" t="e">
        <f>VLOOKUP(Tabla10[[#This Row],[Columna1]],Tabla9[],3,0)</f>
        <v>#N/A</v>
      </c>
      <c r="H1883" t="s">
        <v>193</v>
      </c>
    </row>
    <row r="1884" spans="1:8" hidden="1" x14ac:dyDescent="0.25">
      <c r="A1884" t="s">
        <v>1733</v>
      </c>
      <c r="B1884" t="e">
        <f>VLOOKUP(Tabla10[[#This Row],[Columna1]],Tabla9[],1,0)</f>
        <v>#N/A</v>
      </c>
      <c r="C1884" t="s">
        <v>188</v>
      </c>
      <c r="D1884" t="e">
        <f>VLOOKUP(Tabla10[[#This Row],[Columna1]],Tabla9[],8,0)</f>
        <v>#N/A</v>
      </c>
      <c r="E1884" t="s">
        <v>198</v>
      </c>
      <c r="F1884" t="e">
        <f>VLOOKUP(Tabla10[[#This Row],[Columna1]],Tabla9[],33,3)</f>
        <v>#REF!</v>
      </c>
      <c r="G1884" t="e">
        <f>VLOOKUP(Tabla10[[#This Row],[Columna1]],Tabla9[],3,0)</f>
        <v>#N/A</v>
      </c>
      <c r="H1884" t="s">
        <v>193</v>
      </c>
    </row>
    <row r="1885" spans="1:8" hidden="1" x14ac:dyDescent="0.25">
      <c r="A1885" t="s">
        <v>1734</v>
      </c>
      <c r="B1885" t="e">
        <f>VLOOKUP(Tabla10[[#This Row],[Columna1]],Tabla9[],1,0)</f>
        <v>#N/A</v>
      </c>
      <c r="C1885" t="s">
        <v>188</v>
      </c>
      <c r="D1885" t="e">
        <f>VLOOKUP(Tabla10[[#This Row],[Columna1]],Tabla9[],8,0)</f>
        <v>#N/A</v>
      </c>
      <c r="E1885" t="s">
        <v>192</v>
      </c>
      <c r="F1885" t="e">
        <f>VLOOKUP(Tabla10[[#This Row],[Columna1]],Tabla9[],33,3)</f>
        <v>#REF!</v>
      </c>
      <c r="G1885" t="e">
        <f>VLOOKUP(Tabla10[[#This Row],[Columna1]],Tabla9[],3,0)</f>
        <v>#N/A</v>
      </c>
      <c r="H1885" t="s">
        <v>193</v>
      </c>
    </row>
    <row r="1886" spans="1:8" hidden="1" x14ac:dyDescent="0.25">
      <c r="A1886" t="s">
        <v>1735</v>
      </c>
      <c r="B1886" t="e">
        <f>VLOOKUP(Tabla10[[#This Row],[Columna1]],Tabla9[],1,0)</f>
        <v>#N/A</v>
      </c>
      <c r="C1886" t="s">
        <v>188</v>
      </c>
      <c r="D1886" t="e">
        <f>VLOOKUP(Tabla10[[#This Row],[Columna1]],Tabla9[],8,0)</f>
        <v>#N/A</v>
      </c>
      <c r="E1886" t="s">
        <v>224</v>
      </c>
      <c r="F1886" t="e">
        <f>VLOOKUP(Tabla10[[#This Row],[Columna1]],Tabla9[],33,3)</f>
        <v>#REF!</v>
      </c>
      <c r="G1886" t="e">
        <f>VLOOKUP(Tabla10[[#This Row],[Columna1]],Tabla9[],3,0)</f>
        <v>#N/A</v>
      </c>
      <c r="H1886" t="s">
        <v>42</v>
      </c>
    </row>
    <row r="1887" spans="1:8" hidden="1" x14ac:dyDescent="0.25">
      <c r="A1887" t="s">
        <v>1736</v>
      </c>
      <c r="B1887" t="e">
        <f>VLOOKUP(Tabla10[[#This Row],[Columna1]],Tabla9[],1,0)</f>
        <v>#N/A</v>
      </c>
      <c r="C1887" t="s">
        <v>188</v>
      </c>
      <c r="D1887" t="e">
        <f>VLOOKUP(Tabla10[[#This Row],[Columna1]],Tabla9[],8,0)</f>
        <v>#N/A</v>
      </c>
      <c r="E1887" t="s">
        <v>196</v>
      </c>
      <c r="F1887" t="e">
        <f>VLOOKUP(Tabla10[[#This Row],[Columna1]],Tabla9[],33,3)</f>
        <v>#REF!</v>
      </c>
      <c r="G1887" t="e">
        <f>VLOOKUP(Tabla10[[#This Row],[Columna1]],Tabla9[],3,0)</f>
        <v>#N/A</v>
      </c>
      <c r="H1887" t="s">
        <v>193</v>
      </c>
    </row>
    <row r="1888" spans="1:8" hidden="1" x14ac:dyDescent="0.25">
      <c r="A1888" t="s">
        <v>1737</v>
      </c>
      <c r="B1888" t="e">
        <f>VLOOKUP(Tabla10[[#This Row],[Columna1]],Tabla9[],1,0)</f>
        <v>#N/A</v>
      </c>
      <c r="C1888" t="s">
        <v>188</v>
      </c>
      <c r="D1888" t="e">
        <f>VLOOKUP(Tabla10[[#This Row],[Columna1]],Tabla9[],8,0)</f>
        <v>#N/A</v>
      </c>
      <c r="E1888" t="s">
        <v>192</v>
      </c>
      <c r="F1888" t="e">
        <f>VLOOKUP(Tabla10[[#This Row],[Columna1]],Tabla9[],33,3)</f>
        <v>#REF!</v>
      </c>
      <c r="G1888" t="e">
        <f>VLOOKUP(Tabla10[[#This Row],[Columna1]],Tabla9[],3,0)</f>
        <v>#N/A</v>
      </c>
      <c r="H1888" t="s">
        <v>193</v>
      </c>
    </row>
    <row r="1889" spans="1:8" hidden="1" x14ac:dyDescent="0.25">
      <c r="A1889" t="s">
        <v>1738</v>
      </c>
      <c r="B1889" t="e">
        <f>VLOOKUP(Tabla10[[#This Row],[Columna1]],Tabla9[],1,0)</f>
        <v>#N/A</v>
      </c>
      <c r="C1889" t="s">
        <v>188</v>
      </c>
      <c r="D1889" t="e">
        <f>VLOOKUP(Tabla10[[#This Row],[Columna1]],Tabla9[],8,0)</f>
        <v>#N/A</v>
      </c>
      <c r="E1889" t="s">
        <v>202</v>
      </c>
      <c r="F1889" t="e">
        <f>VLOOKUP(Tabla10[[#This Row],[Columna1]],Tabla9[],33,3)</f>
        <v>#REF!</v>
      </c>
      <c r="G1889" t="e">
        <f>VLOOKUP(Tabla10[[#This Row],[Columna1]],Tabla9[],3,0)</f>
        <v>#N/A</v>
      </c>
      <c r="H1889" t="s">
        <v>193</v>
      </c>
    </row>
    <row r="1890" spans="1:8" hidden="1" x14ac:dyDescent="0.25">
      <c r="A1890" t="s">
        <v>1739</v>
      </c>
      <c r="B1890" t="e">
        <f>VLOOKUP(Tabla10[[#This Row],[Columna1]],Tabla9[],1,0)</f>
        <v>#N/A</v>
      </c>
      <c r="C1890" t="s">
        <v>188</v>
      </c>
      <c r="D1890" t="e">
        <f>VLOOKUP(Tabla10[[#This Row],[Columna1]],Tabla9[],8,0)</f>
        <v>#N/A</v>
      </c>
      <c r="E1890" t="s">
        <v>203</v>
      </c>
      <c r="F1890" t="e">
        <f>VLOOKUP(Tabla10[[#This Row],[Columna1]],Tabla9[],33,3)</f>
        <v>#REF!</v>
      </c>
      <c r="G1890" t="e">
        <f>VLOOKUP(Tabla10[[#This Row],[Columna1]],Tabla9[],3,0)</f>
        <v>#N/A</v>
      </c>
      <c r="H1890" t="s">
        <v>193</v>
      </c>
    </row>
    <row r="1891" spans="1:8" hidden="1" x14ac:dyDescent="0.25">
      <c r="A1891" t="s">
        <v>4238</v>
      </c>
      <c r="B1891" t="e">
        <f>VLOOKUP(Tabla10[[#This Row],[Columna1]],Tabla9[],1,0)</f>
        <v>#N/A</v>
      </c>
      <c r="C1891" t="s">
        <v>188</v>
      </c>
      <c r="D1891" t="e">
        <f>VLOOKUP(Tabla10[[#This Row],[Columna1]],Tabla9[],8,0)</f>
        <v>#N/A</v>
      </c>
      <c r="E1891" t="s">
        <v>198</v>
      </c>
      <c r="F1891" t="e">
        <f>VLOOKUP(Tabla10[[#This Row],[Columna1]],Tabla9[],33,3)</f>
        <v>#REF!</v>
      </c>
      <c r="G1891" t="e">
        <f>VLOOKUP(Tabla10[[#This Row],[Columna1]],Tabla9[],3,0)</f>
        <v>#N/A</v>
      </c>
      <c r="H1891" t="s">
        <v>217</v>
      </c>
    </row>
    <row r="1892" spans="1:8" hidden="1" x14ac:dyDescent="0.25">
      <c r="A1892" t="s">
        <v>1740</v>
      </c>
      <c r="B1892" t="e">
        <f>VLOOKUP(Tabla10[[#This Row],[Columna1]],Tabla9[],1,0)</f>
        <v>#N/A</v>
      </c>
      <c r="C1892" t="s">
        <v>188</v>
      </c>
      <c r="D1892" t="e">
        <f>VLOOKUP(Tabla10[[#This Row],[Columna1]],Tabla9[],8,0)</f>
        <v>#N/A</v>
      </c>
      <c r="E1892" t="s">
        <v>192</v>
      </c>
      <c r="F1892" t="e">
        <f>VLOOKUP(Tabla10[[#This Row],[Columna1]],Tabla9[],33,3)</f>
        <v>#REF!</v>
      </c>
      <c r="G1892" t="e">
        <f>VLOOKUP(Tabla10[[#This Row],[Columna1]],Tabla9[],3,0)</f>
        <v>#N/A</v>
      </c>
      <c r="H1892" t="s">
        <v>221</v>
      </c>
    </row>
    <row r="1893" spans="1:8" hidden="1" x14ac:dyDescent="0.25">
      <c r="A1893" t="s">
        <v>4371</v>
      </c>
      <c r="B1893" t="e">
        <f>VLOOKUP(Tabla10[[#This Row],[Columna1]],Tabla9[],1,0)</f>
        <v>#N/A</v>
      </c>
      <c r="C1893" t="s">
        <v>188</v>
      </c>
      <c r="D1893" t="e">
        <f>VLOOKUP(Tabla10[[#This Row],[Columna1]],Tabla9[],8,0)</f>
        <v>#N/A</v>
      </c>
      <c r="E1893" t="s">
        <v>228</v>
      </c>
      <c r="F1893" t="e">
        <f>VLOOKUP(Tabla10[[#This Row],[Columna1]],Tabla9[],33,3)</f>
        <v>#REF!</v>
      </c>
      <c r="G1893" t="e">
        <f>VLOOKUP(Tabla10[[#This Row],[Columna1]],Tabla9[],3,0)</f>
        <v>#N/A</v>
      </c>
      <c r="H1893" t="s">
        <v>45</v>
      </c>
    </row>
    <row r="1894" spans="1:8" hidden="1" x14ac:dyDescent="0.25">
      <c r="A1894" t="s">
        <v>1741</v>
      </c>
      <c r="B1894" t="e">
        <f>VLOOKUP(Tabla10[[#This Row],[Columna1]],Tabla9[],1,0)</f>
        <v>#N/A</v>
      </c>
      <c r="C1894" t="s">
        <v>188</v>
      </c>
      <c r="D1894" t="e">
        <f>VLOOKUP(Tabla10[[#This Row],[Columna1]],Tabla9[],8,0)</f>
        <v>#N/A</v>
      </c>
      <c r="E1894" t="s">
        <v>202</v>
      </c>
      <c r="F1894" t="e">
        <f>VLOOKUP(Tabla10[[#This Row],[Columna1]],Tabla9[],33,3)</f>
        <v>#REF!</v>
      </c>
      <c r="G1894" t="e">
        <f>VLOOKUP(Tabla10[[#This Row],[Columna1]],Tabla9[],3,0)</f>
        <v>#N/A</v>
      </c>
      <c r="H1894" t="s">
        <v>193</v>
      </c>
    </row>
    <row r="1895" spans="1:8" hidden="1" x14ac:dyDescent="0.25">
      <c r="A1895" t="s">
        <v>1742</v>
      </c>
      <c r="B1895" t="e">
        <f>VLOOKUP(Tabla10[[#This Row],[Columna1]],Tabla9[],1,0)</f>
        <v>#N/A</v>
      </c>
      <c r="C1895" t="s">
        <v>188</v>
      </c>
      <c r="D1895" t="e">
        <f>VLOOKUP(Tabla10[[#This Row],[Columna1]],Tabla9[],8,0)</f>
        <v>#N/A</v>
      </c>
      <c r="E1895" t="s">
        <v>205</v>
      </c>
      <c r="F1895" t="e">
        <f>VLOOKUP(Tabla10[[#This Row],[Columna1]],Tabla9[],33,3)</f>
        <v>#REF!</v>
      </c>
      <c r="G1895" t="e">
        <f>VLOOKUP(Tabla10[[#This Row],[Columna1]],Tabla9[],3,0)</f>
        <v>#N/A</v>
      </c>
      <c r="H1895" t="s">
        <v>193</v>
      </c>
    </row>
    <row r="1896" spans="1:8" hidden="1" x14ac:dyDescent="0.25">
      <c r="A1896" t="s">
        <v>1743</v>
      </c>
      <c r="B1896" t="e">
        <f>VLOOKUP(Tabla10[[#This Row],[Columna1]],Tabla9[],1,0)</f>
        <v>#N/A</v>
      </c>
      <c r="C1896" t="s">
        <v>188</v>
      </c>
      <c r="D1896" t="e">
        <f>VLOOKUP(Tabla10[[#This Row],[Columna1]],Tabla9[],8,0)</f>
        <v>#N/A</v>
      </c>
      <c r="E1896" t="s">
        <v>210</v>
      </c>
      <c r="F1896" t="e">
        <f>VLOOKUP(Tabla10[[#This Row],[Columna1]],Tabla9[],33,3)</f>
        <v>#REF!</v>
      </c>
      <c r="G1896" t="e">
        <f>VLOOKUP(Tabla10[[#This Row],[Columna1]],Tabla9[],3,0)</f>
        <v>#N/A</v>
      </c>
      <c r="H1896" t="s">
        <v>36</v>
      </c>
    </row>
    <row r="1897" spans="1:8" hidden="1" x14ac:dyDescent="0.25">
      <c r="A1897" t="s">
        <v>1744</v>
      </c>
      <c r="B1897" t="e">
        <f>VLOOKUP(Tabla10[[#This Row],[Columna1]],Tabla9[],1,0)</f>
        <v>#N/A</v>
      </c>
      <c r="C1897" t="s">
        <v>188</v>
      </c>
      <c r="D1897" t="e">
        <f>VLOOKUP(Tabla10[[#This Row],[Columna1]],Tabla9[],8,0)</f>
        <v>#N/A</v>
      </c>
      <c r="E1897" t="s">
        <v>198</v>
      </c>
      <c r="F1897" t="e">
        <f>VLOOKUP(Tabla10[[#This Row],[Columna1]],Tabla9[],33,3)</f>
        <v>#REF!</v>
      </c>
      <c r="G1897" t="e">
        <f>VLOOKUP(Tabla10[[#This Row],[Columna1]],Tabla9[],3,0)</f>
        <v>#N/A</v>
      </c>
      <c r="H1897" t="s">
        <v>244</v>
      </c>
    </row>
    <row r="1898" spans="1:8" hidden="1" x14ac:dyDescent="0.25">
      <c r="A1898" t="s">
        <v>1745</v>
      </c>
      <c r="B1898" t="e">
        <f>VLOOKUP(Tabla10[[#This Row],[Columna1]],Tabla9[],1,0)</f>
        <v>#N/A</v>
      </c>
      <c r="C1898" t="s">
        <v>188</v>
      </c>
      <c r="D1898" t="e">
        <f>VLOOKUP(Tabla10[[#This Row],[Columna1]],Tabla9[],8,0)</f>
        <v>#N/A</v>
      </c>
      <c r="E1898" t="s">
        <v>203</v>
      </c>
      <c r="F1898" t="e">
        <f>VLOOKUP(Tabla10[[#This Row],[Columna1]],Tabla9[],33,3)</f>
        <v>#REF!</v>
      </c>
      <c r="G1898" t="e">
        <f>VLOOKUP(Tabla10[[#This Row],[Columna1]],Tabla9[],3,0)</f>
        <v>#N/A</v>
      </c>
      <c r="H1898" t="s">
        <v>201</v>
      </c>
    </row>
    <row r="1899" spans="1:8" hidden="1" x14ac:dyDescent="0.25">
      <c r="A1899" t="s">
        <v>1746</v>
      </c>
      <c r="B1899" t="e">
        <f>VLOOKUP(Tabla10[[#This Row],[Columna1]],Tabla9[],1,0)</f>
        <v>#N/A</v>
      </c>
      <c r="C1899" t="s">
        <v>188</v>
      </c>
      <c r="D1899" t="e">
        <f>VLOOKUP(Tabla10[[#This Row],[Columna1]],Tabla9[],8,0)</f>
        <v>#N/A</v>
      </c>
      <c r="E1899" t="s">
        <v>202</v>
      </c>
      <c r="F1899" t="e">
        <f>VLOOKUP(Tabla10[[#This Row],[Columna1]],Tabla9[],33,3)</f>
        <v>#REF!</v>
      </c>
      <c r="G1899" t="e">
        <f>VLOOKUP(Tabla10[[#This Row],[Columna1]],Tabla9[],3,0)</f>
        <v>#N/A</v>
      </c>
      <c r="H1899" t="s">
        <v>217</v>
      </c>
    </row>
    <row r="1900" spans="1:8" hidden="1" x14ac:dyDescent="0.25">
      <c r="A1900" t="s">
        <v>1747</v>
      </c>
      <c r="B1900" t="e">
        <f>VLOOKUP(Tabla10[[#This Row],[Columna1]],Tabla9[],1,0)</f>
        <v>#N/A</v>
      </c>
      <c r="C1900" t="s">
        <v>188</v>
      </c>
      <c r="D1900" t="e">
        <f>VLOOKUP(Tabla10[[#This Row],[Columna1]],Tabla9[],8,0)</f>
        <v>#N/A</v>
      </c>
      <c r="E1900" t="s">
        <v>205</v>
      </c>
      <c r="F1900" t="e">
        <f>VLOOKUP(Tabla10[[#This Row],[Columna1]],Tabla9[],33,3)</f>
        <v>#REF!</v>
      </c>
      <c r="G1900" t="e">
        <f>VLOOKUP(Tabla10[[#This Row],[Columna1]],Tabla9[],3,0)</f>
        <v>#N/A</v>
      </c>
      <c r="H1900" t="s">
        <v>193</v>
      </c>
    </row>
    <row r="1901" spans="1:8" hidden="1" x14ac:dyDescent="0.25">
      <c r="A1901" t="s">
        <v>1748</v>
      </c>
      <c r="B1901" t="str">
        <f>VLOOKUP(Tabla10[[#This Row],[Columna1]],Tabla9[],1,0)</f>
        <v>GONZALEZ VILLASEÑOR RAUL SALVADOR</v>
      </c>
      <c r="C1901" t="s">
        <v>188</v>
      </c>
      <c r="D1901" t="str">
        <f>VLOOKUP(Tabla10[[#This Row],[Columna1]],Tabla9[],8,0)</f>
        <v>LIDER DE PROYECTO  DE DEPARTAMENTO DE PECUU</v>
      </c>
      <c r="E1901" t="s">
        <v>195</v>
      </c>
      <c r="F1901" t="e">
        <f>VLOOKUP(Tabla10[[#This Row],[Columna1]],Tabla9[],33,3)</f>
        <v>#REF!</v>
      </c>
      <c r="G1901" t="str">
        <f>VLOOKUP(Tabla10[[#This Row],[Columna1]],Tabla9[],3,0)</f>
        <v xml:space="preserve">LIDER DE PROYECTO </v>
      </c>
      <c r="H1901" t="s">
        <v>44</v>
      </c>
    </row>
    <row r="1902" spans="1:8" hidden="1" x14ac:dyDescent="0.25">
      <c r="A1902" t="s">
        <v>1749</v>
      </c>
      <c r="B1902" t="e">
        <f>VLOOKUP(Tabla10[[#This Row],[Columna1]],Tabla9[],1,0)</f>
        <v>#N/A</v>
      </c>
      <c r="C1902" t="s">
        <v>188</v>
      </c>
      <c r="D1902" t="e">
        <f>VLOOKUP(Tabla10[[#This Row],[Columna1]],Tabla9[],8,0)</f>
        <v>#N/A</v>
      </c>
      <c r="E1902" t="s">
        <v>255</v>
      </c>
      <c r="F1902" t="e">
        <f>VLOOKUP(Tabla10[[#This Row],[Columna1]],Tabla9[],33,3)</f>
        <v>#REF!</v>
      </c>
      <c r="G1902" t="e">
        <f>VLOOKUP(Tabla10[[#This Row],[Columna1]],Tabla9[],3,0)</f>
        <v>#N/A</v>
      </c>
      <c r="H1902" t="s">
        <v>36</v>
      </c>
    </row>
    <row r="1903" spans="1:8" hidden="1" x14ac:dyDescent="0.25">
      <c r="A1903" t="s">
        <v>1750</v>
      </c>
      <c r="B1903" t="e">
        <f>VLOOKUP(Tabla10[[#This Row],[Columna1]],Tabla9[],1,0)</f>
        <v>#N/A</v>
      </c>
      <c r="C1903" t="s">
        <v>188</v>
      </c>
      <c r="D1903" t="e">
        <f>VLOOKUP(Tabla10[[#This Row],[Columna1]],Tabla9[],8,0)</f>
        <v>#N/A</v>
      </c>
      <c r="E1903" t="s">
        <v>256</v>
      </c>
      <c r="F1903" t="e">
        <f>VLOOKUP(Tabla10[[#This Row],[Columna1]],Tabla9[],33,3)</f>
        <v>#REF!</v>
      </c>
      <c r="G1903" t="e">
        <f>VLOOKUP(Tabla10[[#This Row],[Columna1]],Tabla9[],3,0)</f>
        <v>#N/A</v>
      </c>
      <c r="H1903" t="s">
        <v>45</v>
      </c>
    </row>
    <row r="1904" spans="1:8" hidden="1" x14ac:dyDescent="0.25">
      <c r="A1904" t="s">
        <v>1751</v>
      </c>
      <c r="B1904" t="e">
        <f>VLOOKUP(Tabla10[[#This Row],[Columna1]],Tabla9[],1,0)</f>
        <v>#N/A</v>
      </c>
      <c r="C1904" t="s">
        <v>188</v>
      </c>
      <c r="D1904" t="e">
        <f>VLOOKUP(Tabla10[[#This Row],[Columna1]],Tabla9[],8,0)</f>
        <v>#N/A</v>
      </c>
      <c r="E1904" t="s">
        <v>200</v>
      </c>
      <c r="F1904" t="e">
        <f>VLOOKUP(Tabla10[[#This Row],[Columna1]],Tabla9[],33,3)</f>
        <v>#REF!</v>
      </c>
      <c r="G1904" t="e">
        <f>VLOOKUP(Tabla10[[#This Row],[Columna1]],Tabla9[],3,0)</f>
        <v>#N/A</v>
      </c>
      <c r="H1904" t="s">
        <v>193</v>
      </c>
    </row>
    <row r="1905" spans="1:8" hidden="1" x14ac:dyDescent="0.25">
      <c r="A1905" t="s">
        <v>4290</v>
      </c>
      <c r="B1905" t="e">
        <f>VLOOKUP(Tabla10[[#This Row],[Columna1]],Tabla9[],1,0)</f>
        <v>#N/A</v>
      </c>
      <c r="C1905" t="s">
        <v>188</v>
      </c>
      <c r="D1905" t="e">
        <f>VLOOKUP(Tabla10[[#This Row],[Columna1]],Tabla9[],8,0)</f>
        <v>#N/A</v>
      </c>
      <c r="E1905" t="s">
        <v>209</v>
      </c>
      <c r="F1905" t="e">
        <f>VLOOKUP(Tabla10[[#This Row],[Columna1]],Tabla9[],33,3)</f>
        <v>#REF!</v>
      </c>
      <c r="G1905" t="e">
        <f>VLOOKUP(Tabla10[[#This Row],[Columna1]],Tabla9[],3,0)</f>
        <v>#N/A</v>
      </c>
      <c r="H1905" t="s">
        <v>42</v>
      </c>
    </row>
    <row r="1906" spans="1:8" hidden="1" x14ac:dyDescent="0.25">
      <c r="A1906" t="s">
        <v>1752</v>
      </c>
      <c r="B1906" t="e">
        <f>VLOOKUP(Tabla10[[#This Row],[Columna1]],Tabla9[],1,0)</f>
        <v>#N/A</v>
      </c>
      <c r="C1906" t="s">
        <v>188</v>
      </c>
      <c r="D1906" t="e">
        <f>VLOOKUP(Tabla10[[#This Row],[Columna1]],Tabla9[],8,0)</f>
        <v>#N/A</v>
      </c>
      <c r="E1906" t="s">
        <v>202</v>
      </c>
      <c r="F1906" t="e">
        <f>VLOOKUP(Tabla10[[#This Row],[Columna1]],Tabla9[],33,3)</f>
        <v>#REF!</v>
      </c>
      <c r="G1906" t="e">
        <f>VLOOKUP(Tabla10[[#This Row],[Columna1]],Tabla9[],3,0)</f>
        <v>#N/A</v>
      </c>
      <c r="H1906" t="s">
        <v>201</v>
      </c>
    </row>
    <row r="1907" spans="1:8" hidden="1" x14ac:dyDescent="0.25">
      <c r="A1907" t="s">
        <v>1753</v>
      </c>
      <c r="B1907" t="e">
        <f>VLOOKUP(Tabla10[[#This Row],[Columna1]],Tabla9[],1,0)</f>
        <v>#N/A</v>
      </c>
      <c r="C1907" t="s">
        <v>188</v>
      </c>
      <c r="D1907" t="e">
        <f>VLOOKUP(Tabla10[[#This Row],[Columna1]],Tabla9[],8,0)</f>
        <v>#N/A</v>
      </c>
      <c r="E1907" t="s">
        <v>205</v>
      </c>
      <c r="F1907" t="e">
        <f>VLOOKUP(Tabla10[[#This Row],[Columna1]],Tabla9[],33,3)</f>
        <v>#REF!</v>
      </c>
      <c r="G1907" t="e">
        <f>VLOOKUP(Tabla10[[#This Row],[Columna1]],Tabla9[],3,0)</f>
        <v>#N/A</v>
      </c>
      <c r="H1907" t="s">
        <v>201</v>
      </c>
    </row>
    <row r="1908" spans="1:8" hidden="1" x14ac:dyDescent="0.25">
      <c r="A1908" t="s">
        <v>1754</v>
      </c>
      <c r="B1908" t="e">
        <f>VLOOKUP(Tabla10[[#This Row],[Columna1]],Tabla9[],1,0)</f>
        <v>#N/A</v>
      </c>
      <c r="C1908" t="s">
        <v>188</v>
      </c>
      <c r="D1908" t="e">
        <f>VLOOKUP(Tabla10[[#This Row],[Columna1]],Tabla9[],8,0)</f>
        <v>#N/A</v>
      </c>
      <c r="E1908" t="s">
        <v>192</v>
      </c>
      <c r="F1908" t="e">
        <f>VLOOKUP(Tabla10[[#This Row],[Columna1]],Tabla9[],33,3)</f>
        <v>#REF!</v>
      </c>
      <c r="G1908" t="e">
        <f>VLOOKUP(Tabla10[[#This Row],[Columna1]],Tabla9[],3,0)</f>
        <v>#N/A</v>
      </c>
      <c r="H1908" t="s">
        <v>193</v>
      </c>
    </row>
    <row r="1909" spans="1:8" hidden="1" x14ac:dyDescent="0.25">
      <c r="A1909" t="s">
        <v>1755</v>
      </c>
      <c r="B1909" t="str">
        <f>VLOOKUP(Tabla10[[#This Row],[Columna1]],Tabla9[],1,0)</f>
        <v>GUTIERREZ CEBALLOS JAIME ALEJANDRO</v>
      </c>
      <c r="C1909" t="s">
        <v>188</v>
      </c>
      <c r="D1909" t="str">
        <f>VLOOKUP(Tabla10[[#This Row],[Columna1]],Tabla9[],8,0)</f>
        <v>LIDER DE PROYECTO DE DEPARTAMENTO DE PECUU</v>
      </c>
      <c r="E1909" t="s">
        <v>195</v>
      </c>
      <c r="F1909" t="e">
        <f>VLOOKUP(Tabla10[[#This Row],[Columna1]],Tabla9[],33,3)</f>
        <v>#REF!</v>
      </c>
      <c r="G1909" t="str">
        <f>VLOOKUP(Tabla10[[#This Row],[Columna1]],Tabla9[],3,0)</f>
        <v>LIDER DE PROYECTO</v>
      </c>
      <c r="H1909" t="s">
        <v>44</v>
      </c>
    </row>
    <row r="1910" spans="1:8" hidden="1" x14ac:dyDescent="0.25">
      <c r="A1910" t="s">
        <v>4362</v>
      </c>
      <c r="B1910" t="e">
        <f>VLOOKUP(Tabla10[[#This Row],[Columna1]],Tabla9[],1,0)</f>
        <v>#N/A</v>
      </c>
      <c r="C1910" t="s">
        <v>188</v>
      </c>
      <c r="D1910" t="e">
        <f>VLOOKUP(Tabla10[[#This Row],[Columna1]],Tabla9[],8,0)</f>
        <v>#N/A</v>
      </c>
      <c r="E1910" t="s">
        <v>207</v>
      </c>
      <c r="F1910" t="e">
        <f>VLOOKUP(Tabla10[[#This Row],[Columna1]],Tabla9[],33,3)</f>
        <v>#REF!</v>
      </c>
      <c r="G1910" t="e">
        <f>VLOOKUP(Tabla10[[#This Row],[Columna1]],Tabla9[],3,0)</f>
        <v>#N/A</v>
      </c>
      <c r="H1910" t="s">
        <v>254</v>
      </c>
    </row>
    <row r="1911" spans="1:8" hidden="1" x14ac:dyDescent="0.25">
      <c r="A1911" t="s">
        <v>1756</v>
      </c>
      <c r="B1911" t="e">
        <f>VLOOKUP(Tabla10[[#This Row],[Columna1]],Tabla9[],1,0)</f>
        <v>#N/A</v>
      </c>
      <c r="C1911" t="s">
        <v>188</v>
      </c>
      <c r="D1911" t="e">
        <f>VLOOKUP(Tabla10[[#This Row],[Columna1]],Tabla9[],8,0)</f>
        <v>#N/A</v>
      </c>
      <c r="E1911" t="s">
        <v>214</v>
      </c>
      <c r="F1911" t="e">
        <f>VLOOKUP(Tabla10[[#This Row],[Columna1]],Tabla9[],33,3)</f>
        <v>#REF!</v>
      </c>
      <c r="G1911" t="e">
        <f>VLOOKUP(Tabla10[[#This Row],[Columna1]],Tabla9[],3,0)</f>
        <v>#N/A</v>
      </c>
      <c r="H1911" t="s">
        <v>221</v>
      </c>
    </row>
    <row r="1912" spans="1:8" hidden="1" x14ac:dyDescent="0.25">
      <c r="A1912" t="s">
        <v>1757</v>
      </c>
      <c r="B1912" t="e">
        <f>VLOOKUP(Tabla10[[#This Row],[Columna1]],Tabla9[],1,0)</f>
        <v>#N/A</v>
      </c>
      <c r="C1912" t="s">
        <v>188</v>
      </c>
      <c r="D1912" t="e">
        <f>VLOOKUP(Tabla10[[#This Row],[Columna1]],Tabla9[],8,0)</f>
        <v>#N/A</v>
      </c>
      <c r="E1912" t="s">
        <v>202</v>
      </c>
      <c r="F1912" t="e">
        <f>VLOOKUP(Tabla10[[#This Row],[Columna1]],Tabla9[],33,3)</f>
        <v>#REF!</v>
      </c>
      <c r="G1912" t="e">
        <f>VLOOKUP(Tabla10[[#This Row],[Columna1]],Tabla9[],3,0)</f>
        <v>#N/A</v>
      </c>
      <c r="H1912" t="s">
        <v>193</v>
      </c>
    </row>
    <row r="1913" spans="1:8" hidden="1" x14ac:dyDescent="0.25">
      <c r="A1913" t="s">
        <v>1758</v>
      </c>
      <c r="B1913" t="e">
        <f>VLOOKUP(Tabla10[[#This Row],[Columna1]],Tabla9[],1,0)</f>
        <v>#N/A</v>
      </c>
      <c r="C1913" t="s">
        <v>188</v>
      </c>
      <c r="D1913" t="e">
        <f>VLOOKUP(Tabla10[[#This Row],[Columna1]],Tabla9[],8,0)</f>
        <v>#N/A</v>
      </c>
      <c r="E1913" t="s">
        <v>190</v>
      </c>
      <c r="F1913" t="e">
        <f>VLOOKUP(Tabla10[[#This Row],[Columna1]],Tabla9[],33,3)</f>
        <v>#REF!</v>
      </c>
      <c r="G1913" t="e">
        <f>VLOOKUP(Tabla10[[#This Row],[Columna1]],Tabla9[],3,0)</f>
        <v>#N/A</v>
      </c>
      <c r="H1913" t="s">
        <v>191</v>
      </c>
    </row>
    <row r="1914" spans="1:8" hidden="1" x14ac:dyDescent="0.25">
      <c r="A1914" t="s">
        <v>1759</v>
      </c>
      <c r="B1914" t="e">
        <f>VLOOKUP(Tabla10[[#This Row],[Columna1]],Tabla9[],1,0)</f>
        <v>#N/A</v>
      </c>
      <c r="C1914" t="s">
        <v>188</v>
      </c>
      <c r="D1914" t="e">
        <f>VLOOKUP(Tabla10[[#This Row],[Columna1]],Tabla9[],8,0)</f>
        <v>#N/A</v>
      </c>
      <c r="E1914" t="s">
        <v>257</v>
      </c>
      <c r="F1914" t="e">
        <f>VLOOKUP(Tabla10[[#This Row],[Columna1]],Tabla9[],33,3)</f>
        <v>#REF!</v>
      </c>
      <c r="G1914" t="e">
        <f>VLOOKUP(Tabla10[[#This Row],[Columna1]],Tabla9[],3,0)</f>
        <v>#N/A</v>
      </c>
      <c r="H1914" t="s">
        <v>201</v>
      </c>
    </row>
    <row r="1915" spans="1:8" hidden="1" x14ac:dyDescent="0.25">
      <c r="A1915" t="s">
        <v>1760</v>
      </c>
      <c r="B1915" t="e">
        <f>VLOOKUP(Tabla10[[#This Row],[Columna1]],Tabla9[],1,0)</f>
        <v>#N/A</v>
      </c>
      <c r="C1915" t="s">
        <v>188</v>
      </c>
      <c r="D1915" t="e">
        <f>VLOOKUP(Tabla10[[#This Row],[Columna1]],Tabla9[],8,0)</f>
        <v>#N/A</v>
      </c>
      <c r="E1915" t="s">
        <v>202</v>
      </c>
      <c r="F1915" t="e">
        <f>VLOOKUP(Tabla10[[#This Row],[Columna1]],Tabla9[],33,3)</f>
        <v>#REF!</v>
      </c>
      <c r="G1915" t="e">
        <f>VLOOKUP(Tabla10[[#This Row],[Columna1]],Tabla9[],3,0)</f>
        <v>#N/A</v>
      </c>
      <c r="H1915" t="s">
        <v>193</v>
      </c>
    </row>
    <row r="1916" spans="1:8" hidden="1" x14ac:dyDescent="0.25">
      <c r="A1916" t="s">
        <v>1761</v>
      </c>
      <c r="B1916" t="e">
        <f>VLOOKUP(Tabla10[[#This Row],[Columna1]],Tabla9[],1,0)</f>
        <v>#N/A</v>
      </c>
      <c r="C1916" t="s">
        <v>188</v>
      </c>
      <c r="D1916" t="e">
        <f>VLOOKUP(Tabla10[[#This Row],[Columna1]],Tabla9[],8,0)</f>
        <v>#N/A</v>
      </c>
      <c r="E1916" t="s">
        <v>190</v>
      </c>
      <c r="F1916" t="e">
        <f>VLOOKUP(Tabla10[[#This Row],[Columna1]],Tabla9[],33,3)</f>
        <v>#REF!</v>
      </c>
      <c r="G1916" t="e">
        <f>VLOOKUP(Tabla10[[#This Row],[Columna1]],Tabla9[],3,0)</f>
        <v>#N/A</v>
      </c>
      <c r="H1916" t="s">
        <v>216</v>
      </c>
    </row>
    <row r="1917" spans="1:8" hidden="1" x14ac:dyDescent="0.25">
      <c r="A1917" t="s">
        <v>4155</v>
      </c>
      <c r="B1917" t="e">
        <f>VLOOKUP(Tabla10[[#This Row],[Columna1]],Tabla9[],1,0)</f>
        <v>#N/A</v>
      </c>
      <c r="C1917" t="s">
        <v>188</v>
      </c>
      <c r="D1917" t="e">
        <f>VLOOKUP(Tabla10[[#This Row],[Columna1]],Tabla9[],8,0)</f>
        <v>#N/A</v>
      </c>
      <c r="E1917" t="s">
        <v>205</v>
      </c>
      <c r="F1917" t="e">
        <f>VLOOKUP(Tabla10[[#This Row],[Columna1]],Tabla9[],33,3)</f>
        <v>#REF!</v>
      </c>
      <c r="G1917" t="e">
        <f>VLOOKUP(Tabla10[[#This Row],[Columna1]],Tabla9[],3,0)</f>
        <v>#N/A</v>
      </c>
      <c r="H1917" t="s">
        <v>193</v>
      </c>
    </row>
    <row r="1918" spans="1:8" hidden="1" x14ac:dyDescent="0.25">
      <c r="A1918" t="s">
        <v>1762</v>
      </c>
      <c r="B1918" t="e">
        <f>VLOOKUP(Tabla10[[#This Row],[Columna1]],Tabla9[],1,0)</f>
        <v>#N/A</v>
      </c>
      <c r="C1918" t="s">
        <v>188</v>
      </c>
      <c r="D1918" t="e">
        <f>VLOOKUP(Tabla10[[#This Row],[Columna1]],Tabla9[],8,0)</f>
        <v>#N/A</v>
      </c>
      <c r="E1918" t="s">
        <v>198</v>
      </c>
      <c r="F1918" t="e">
        <f>VLOOKUP(Tabla10[[#This Row],[Columna1]],Tabla9[],33,3)</f>
        <v>#REF!</v>
      </c>
      <c r="G1918" t="e">
        <f>VLOOKUP(Tabla10[[#This Row],[Columna1]],Tabla9[],3,0)</f>
        <v>#N/A</v>
      </c>
      <c r="H1918" t="s">
        <v>193</v>
      </c>
    </row>
    <row r="1919" spans="1:8" hidden="1" x14ac:dyDescent="0.25">
      <c r="A1919" t="s">
        <v>1763</v>
      </c>
      <c r="B1919" t="e">
        <f>VLOOKUP(Tabla10[[#This Row],[Columna1]],Tabla9[],1,0)</f>
        <v>#N/A</v>
      </c>
      <c r="C1919" t="s">
        <v>188</v>
      </c>
      <c r="D1919" t="e">
        <f>VLOOKUP(Tabla10[[#This Row],[Columna1]],Tabla9[],8,0)</f>
        <v>#N/A</v>
      </c>
      <c r="E1919" t="s">
        <v>228</v>
      </c>
      <c r="F1919" t="e">
        <f>VLOOKUP(Tabla10[[#This Row],[Columna1]],Tabla9[],33,3)</f>
        <v>#REF!</v>
      </c>
      <c r="G1919" t="e">
        <f>VLOOKUP(Tabla10[[#This Row],[Columna1]],Tabla9[],3,0)</f>
        <v>#N/A</v>
      </c>
      <c r="H1919" t="s">
        <v>36</v>
      </c>
    </row>
    <row r="1920" spans="1:8" hidden="1" x14ac:dyDescent="0.25">
      <c r="A1920" t="s">
        <v>1764</v>
      </c>
      <c r="B1920" t="e">
        <f>VLOOKUP(Tabla10[[#This Row],[Columna1]],Tabla9[],1,0)</f>
        <v>#N/A</v>
      </c>
      <c r="C1920" t="s">
        <v>188</v>
      </c>
      <c r="D1920" t="e">
        <f>VLOOKUP(Tabla10[[#This Row],[Columna1]],Tabla9[],8,0)</f>
        <v>#N/A</v>
      </c>
      <c r="E1920" t="s">
        <v>200</v>
      </c>
      <c r="F1920" t="e">
        <f>VLOOKUP(Tabla10[[#This Row],[Columna1]],Tabla9[],33,3)</f>
        <v>#REF!</v>
      </c>
      <c r="G1920" t="e">
        <f>VLOOKUP(Tabla10[[#This Row],[Columna1]],Tabla9[],3,0)</f>
        <v>#N/A</v>
      </c>
      <c r="H1920" t="s">
        <v>193</v>
      </c>
    </row>
    <row r="1921" spans="1:8" hidden="1" x14ac:dyDescent="0.25">
      <c r="A1921" t="s">
        <v>1765</v>
      </c>
      <c r="B1921" t="e">
        <f>VLOOKUP(Tabla10[[#This Row],[Columna1]],Tabla9[],1,0)</f>
        <v>#N/A</v>
      </c>
      <c r="C1921" t="s">
        <v>188</v>
      </c>
      <c r="D1921" t="e">
        <f>VLOOKUP(Tabla10[[#This Row],[Columna1]],Tabla9[],8,0)</f>
        <v>#N/A</v>
      </c>
      <c r="E1921" t="s">
        <v>199</v>
      </c>
      <c r="F1921" t="e">
        <f>VLOOKUP(Tabla10[[#This Row],[Columna1]],Tabla9[],33,3)</f>
        <v>#REF!</v>
      </c>
      <c r="G1921" t="e">
        <f>VLOOKUP(Tabla10[[#This Row],[Columna1]],Tabla9[],3,0)</f>
        <v>#N/A</v>
      </c>
      <c r="H1921" t="s">
        <v>193</v>
      </c>
    </row>
    <row r="1922" spans="1:8" hidden="1" x14ac:dyDescent="0.25">
      <c r="A1922" t="s">
        <v>4228</v>
      </c>
      <c r="B1922" t="e">
        <f>VLOOKUP(Tabla10[[#This Row],[Columna1]],Tabla9[],1,0)</f>
        <v>#N/A</v>
      </c>
      <c r="C1922" t="s">
        <v>188</v>
      </c>
      <c r="D1922" t="e">
        <f>VLOOKUP(Tabla10[[#This Row],[Columna1]],Tabla9[],8,0)</f>
        <v>#N/A</v>
      </c>
      <c r="E1922" t="s">
        <v>198</v>
      </c>
      <c r="F1922" t="e">
        <f>VLOOKUP(Tabla10[[#This Row],[Columna1]],Tabla9[],33,3)</f>
        <v>#REF!</v>
      </c>
      <c r="G1922" t="e">
        <f>VLOOKUP(Tabla10[[#This Row],[Columna1]],Tabla9[],3,0)</f>
        <v>#N/A</v>
      </c>
      <c r="H1922" t="s">
        <v>193</v>
      </c>
    </row>
    <row r="1923" spans="1:8" hidden="1" x14ac:dyDescent="0.25">
      <c r="A1923" t="s">
        <v>1766</v>
      </c>
      <c r="B1923" t="e">
        <f>VLOOKUP(Tabla10[[#This Row],[Columna1]],Tabla9[],1,0)</f>
        <v>#N/A</v>
      </c>
      <c r="C1923" t="s">
        <v>188</v>
      </c>
      <c r="D1923" t="e">
        <f>VLOOKUP(Tabla10[[#This Row],[Columna1]],Tabla9[],8,0)</f>
        <v>#N/A</v>
      </c>
      <c r="E1923" t="s">
        <v>224</v>
      </c>
      <c r="F1923" t="e">
        <f>VLOOKUP(Tabla10[[#This Row],[Columna1]],Tabla9[],33,3)</f>
        <v>#REF!</v>
      </c>
      <c r="G1923" t="e">
        <f>VLOOKUP(Tabla10[[#This Row],[Columna1]],Tabla9[],3,0)</f>
        <v>#N/A</v>
      </c>
      <c r="H1923" t="s">
        <v>41</v>
      </c>
    </row>
    <row r="1924" spans="1:8" hidden="1" x14ac:dyDescent="0.25">
      <c r="A1924" t="s">
        <v>1767</v>
      </c>
      <c r="B1924" t="e">
        <f>VLOOKUP(Tabla10[[#This Row],[Columna1]],Tabla9[],1,0)</f>
        <v>#N/A</v>
      </c>
      <c r="C1924" t="s">
        <v>188</v>
      </c>
      <c r="D1924" t="e">
        <f>VLOOKUP(Tabla10[[#This Row],[Columna1]],Tabla9[],8,0)</f>
        <v>#N/A</v>
      </c>
      <c r="E1924" t="s">
        <v>214</v>
      </c>
      <c r="F1924" t="e">
        <f>VLOOKUP(Tabla10[[#This Row],[Columna1]],Tabla9[],33,3)</f>
        <v>#REF!</v>
      </c>
      <c r="G1924" t="e">
        <f>VLOOKUP(Tabla10[[#This Row],[Columna1]],Tabla9[],3,0)</f>
        <v>#N/A</v>
      </c>
      <c r="H1924" t="s">
        <v>193</v>
      </c>
    </row>
    <row r="1925" spans="1:8" hidden="1" x14ac:dyDescent="0.25">
      <c r="A1925" t="s">
        <v>4433</v>
      </c>
      <c r="B1925" t="e">
        <f>VLOOKUP(Tabla10[[#This Row],[Columna1]],Tabla9[],1,0)</f>
        <v>#N/A</v>
      </c>
      <c r="C1925" t="s">
        <v>188</v>
      </c>
      <c r="D1925" t="e">
        <f>VLOOKUP(Tabla10[[#This Row],[Columna1]],Tabla9[],8,0)</f>
        <v>#N/A</v>
      </c>
      <c r="E1925" t="s">
        <v>202</v>
      </c>
      <c r="F1925" t="e">
        <f>VLOOKUP(Tabla10[[#This Row],[Columna1]],Tabla9[],33,3)</f>
        <v>#REF!</v>
      </c>
      <c r="G1925" t="e">
        <f>VLOOKUP(Tabla10[[#This Row],[Columna1]],Tabla9[],3,0)</f>
        <v>#N/A</v>
      </c>
      <c r="H1925" t="s">
        <v>193</v>
      </c>
    </row>
    <row r="1926" spans="1:8" hidden="1" x14ac:dyDescent="0.25">
      <c r="A1926" t="s">
        <v>1768</v>
      </c>
      <c r="B1926" t="e">
        <f>VLOOKUP(Tabla10[[#This Row],[Columna1]],Tabla9[],1,0)</f>
        <v>#N/A</v>
      </c>
      <c r="C1926" t="s">
        <v>188</v>
      </c>
      <c r="D1926" t="e">
        <f>VLOOKUP(Tabla10[[#This Row],[Columna1]],Tabla9[],8,0)</f>
        <v>#N/A</v>
      </c>
      <c r="E1926" t="s">
        <v>190</v>
      </c>
      <c r="F1926" t="e">
        <f>VLOOKUP(Tabla10[[#This Row],[Columna1]],Tabla9[],33,3)</f>
        <v>#REF!</v>
      </c>
      <c r="G1926" t="e">
        <f>VLOOKUP(Tabla10[[#This Row],[Columna1]],Tabla9[],3,0)</f>
        <v>#N/A</v>
      </c>
      <c r="H1926" t="s">
        <v>216</v>
      </c>
    </row>
    <row r="1927" spans="1:8" hidden="1" x14ac:dyDescent="0.25">
      <c r="A1927" t="s">
        <v>1769</v>
      </c>
      <c r="B1927" t="e">
        <f>VLOOKUP(Tabla10[[#This Row],[Columna1]],Tabla9[],1,0)</f>
        <v>#N/A</v>
      </c>
      <c r="C1927" t="s">
        <v>188</v>
      </c>
      <c r="D1927" t="e">
        <f>VLOOKUP(Tabla10[[#This Row],[Columna1]],Tabla9[],8,0)</f>
        <v>#N/A</v>
      </c>
      <c r="E1927" t="s">
        <v>214</v>
      </c>
      <c r="F1927" t="e">
        <f>VLOOKUP(Tabla10[[#This Row],[Columna1]],Tabla9[],33,3)</f>
        <v>#REF!</v>
      </c>
      <c r="G1927" t="e">
        <f>VLOOKUP(Tabla10[[#This Row],[Columna1]],Tabla9[],3,0)</f>
        <v>#N/A</v>
      </c>
      <c r="H1927" t="s">
        <v>193</v>
      </c>
    </row>
    <row r="1928" spans="1:8" hidden="1" x14ac:dyDescent="0.25">
      <c r="A1928" t="s">
        <v>1770</v>
      </c>
      <c r="B1928" t="e">
        <f>VLOOKUP(Tabla10[[#This Row],[Columna1]],Tabla9[],1,0)</f>
        <v>#N/A</v>
      </c>
      <c r="C1928" t="s">
        <v>188</v>
      </c>
      <c r="D1928" t="e">
        <f>VLOOKUP(Tabla10[[#This Row],[Columna1]],Tabla9[],8,0)</f>
        <v>#N/A</v>
      </c>
      <c r="E1928" t="s">
        <v>205</v>
      </c>
      <c r="F1928" t="e">
        <f>VLOOKUP(Tabla10[[#This Row],[Columna1]],Tabla9[],33,3)</f>
        <v>#REF!</v>
      </c>
      <c r="G1928" t="e">
        <f>VLOOKUP(Tabla10[[#This Row],[Columna1]],Tabla9[],3,0)</f>
        <v>#N/A</v>
      </c>
      <c r="H1928" t="s">
        <v>193</v>
      </c>
    </row>
    <row r="1929" spans="1:8" hidden="1" x14ac:dyDescent="0.25">
      <c r="A1929" t="s">
        <v>1771</v>
      </c>
      <c r="B1929" t="e">
        <f>VLOOKUP(Tabla10[[#This Row],[Columna1]],Tabla9[],1,0)</f>
        <v>#N/A</v>
      </c>
      <c r="C1929" t="s">
        <v>188</v>
      </c>
      <c r="D1929" t="e">
        <f>VLOOKUP(Tabla10[[#This Row],[Columna1]],Tabla9[],8,0)</f>
        <v>#N/A</v>
      </c>
      <c r="E1929" t="s">
        <v>192</v>
      </c>
      <c r="F1929" t="e">
        <f>VLOOKUP(Tabla10[[#This Row],[Columna1]],Tabla9[],33,3)</f>
        <v>#REF!</v>
      </c>
      <c r="G1929" t="e">
        <f>VLOOKUP(Tabla10[[#This Row],[Columna1]],Tabla9[],3,0)</f>
        <v>#N/A</v>
      </c>
      <c r="H1929" t="s">
        <v>193</v>
      </c>
    </row>
    <row r="1930" spans="1:8" hidden="1" x14ac:dyDescent="0.25">
      <c r="A1930" t="s">
        <v>1772</v>
      </c>
      <c r="B1930" t="e">
        <f>VLOOKUP(Tabla10[[#This Row],[Columna1]],Tabla9[],1,0)</f>
        <v>#N/A</v>
      </c>
      <c r="C1930" t="s">
        <v>188</v>
      </c>
      <c r="D1930" t="e">
        <f>VLOOKUP(Tabla10[[#This Row],[Columna1]],Tabla9[],8,0)</f>
        <v>#N/A</v>
      </c>
      <c r="E1930" t="s">
        <v>190</v>
      </c>
      <c r="F1930" t="e">
        <f>VLOOKUP(Tabla10[[#This Row],[Columna1]],Tabla9[],33,3)</f>
        <v>#REF!</v>
      </c>
      <c r="G1930" t="e">
        <f>VLOOKUP(Tabla10[[#This Row],[Columna1]],Tabla9[],3,0)</f>
        <v>#N/A</v>
      </c>
      <c r="H1930" t="s">
        <v>191</v>
      </c>
    </row>
    <row r="1931" spans="1:8" hidden="1" x14ac:dyDescent="0.25">
      <c r="A1931" t="s">
        <v>1773</v>
      </c>
      <c r="B1931" t="e">
        <f>VLOOKUP(Tabla10[[#This Row],[Columna1]],Tabla9[],1,0)</f>
        <v>#N/A</v>
      </c>
      <c r="C1931" t="s">
        <v>188</v>
      </c>
      <c r="D1931" t="e">
        <f>VLOOKUP(Tabla10[[#This Row],[Columna1]],Tabla9[],8,0)</f>
        <v>#N/A</v>
      </c>
      <c r="E1931" t="s">
        <v>190</v>
      </c>
      <c r="F1931" t="e">
        <f>VLOOKUP(Tabla10[[#This Row],[Columna1]],Tabla9[],33,3)</f>
        <v>#REF!</v>
      </c>
      <c r="G1931" t="e">
        <f>VLOOKUP(Tabla10[[#This Row],[Columna1]],Tabla9[],3,0)</f>
        <v>#N/A</v>
      </c>
      <c r="H1931" t="s">
        <v>191</v>
      </c>
    </row>
    <row r="1932" spans="1:8" hidden="1" x14ac:dyDescent="0.25">
      <c r="A1932" t="s">
        <v>1774</v>
      </c>
      <c r="B1932" t="e">
        <f>VLOOKUP(Tabla10[[#This Row],[Columna1]],Tabla9[],1,0)</f>
        <v>#N/A</v>
      </c>
      <c r="C1932" t="s">
        <v>188</v>
      </c>
      <c r="D1932" t="e">
        <f>VLOOKUP(Tabla10[[#This Row],[Columna1]],Tabla9[],8,0)</f>
        <v>#N/A</v>
      </c>
      <c r="E1932" t="s">
        <v>199</v>
      </c>
      <c r="F1932" t="e">
        <f>VLOOKUP(Tabla10[[#This Row],[Columna1]],Tabla9[],33,3)</f>
        <v>#REF!</v>
      </c>
      <c r="G1932" t="e">
        <f>VLOOKUP(Tabla10[[#This Row],[Columna1]],Tabla9[],3,0)</f>
        <v>#N/A</v>
      </c>
      <c r="H1932" t="s">
        <v>193</v>
      </c>
    </row>
    <row r="1933" spans="1:8" hidden="1" x14ac:dyDescent="0.25">
      <c r="A1933" t="s">
        <v>4351</v>
      </c>
      <c r="B1933" t="e">
        <f>VLOOKUP(Tabla10[[#This Row],[Columna1]],Tabla9[],1,0)</f>
        <v>#N/A</v>
      </c>
      <c r="C1933" t="s">
        <v>188</v>
      </c>
      <c r="D1933" t="e">
        <f>VLOOKUP(Tabla10[[#This Row],[Columna1]],Tabla9[],8,0)</f>
        <v>#N/A</v>
      </c>
      <c r="E1933" t="s">
        <v>249</v>
      </c>
      <c r="F1933" t="e">
        <f>VLOOKUP(Tabla10[[#This Row],[Columna1]],Tabla9[],33,3)</f>
        <v>#REF!</v>
      </c>
      <c r="G1933" t="e">
        <f>VLOOKUP(Tabla10[[#This Row],[Columna1]],Tabla9[],3,0)</f>
        <v>#N/A</v>
      </c>
      <c r="H1933" t="s">
        <v>36</v>
      </c>
    </row>
    <row r="1934" spans="1:8" hidden="1" x14ac:dyDescent="0.25">
      <c r="A1934" t="s">
        <v>1775</v>
      </c>
      <c r="B1934" t="e">
        <f>VLOOKUP(Tabla10[[#This Row],[Columna1]],Tabla9[],1,0)</f>
        <v>#N/A</v>
      </c>
      <c r="C1934" t="s">
        <v>188</v>
      </c>
      <c r="D1934" t="e">
        <f>VLOOKUP(Tabla10[[#This Row],[Columna1]],Tabla9[],8,0)</f>
        <v>#N/A</v>
      </c>
      <c r="E1934" t="s">
        <v>202</v>
      </c>
      <c r="F1934" t="e">
        <f>VLOOKUP(Tabla10[[#This Row],[Columna1]],Tabla9[],33,3)</f>
        <v>#REF!</v>
      </c>
      <c r="G1934" t="e">
        <f>VLOOKUP(Tabla10[[#This Row],[Columna1]],Tabla9[],3,0)</f>
        <v>#N/A</v>
      </c>
      <c r="H1934" t="s">
        <v>193</v>
      </c>
    </row>
    <row r="1935" spans="1:8" hidden="1" x14ac:dyDescent="0.25">
      <c r="A1935" t="s">
        <v>4523</v>
      </c>
      <c r="B1935" t="e">
        <f>VLOOKUP(Tabla10[[#This Row],[Columna1]],Tabla9[],1,0)</f>
        <v>#N/A</v>
      </c>
      <c r="C1935" t="s">
        <v>188</v>
      </c>
      <c r="D1935" t="e">
        <f>VLOOKUP(Tabla10[[#This Row],[Columna1]],Tabla9[],8,0)</f>
        <v>#N/A</v>
      </c>
      <c r="E1935" t="s">
        <v>197</v>
      </c>
      <c r="F1935" t="e">
        <f>VLOOKUP(Tabla10[[#This Row],[Columna1]],Tabla9[],33,3)</f>
        <v>#REF!</v>
      </c>
      <c r="G1935" t="e">
        <f>VLOOKUP(Tabla10[[#This Row],[Columna1]],Tabla9[],3,0)</f>
        <v>#N/A</v>
      </c>
      <c r="H1935" t="s">
        <v>36</v>
      </c>
    </row>
    <row r="1936" spans="1:8" hidden="1" x14ac:dyDescent="0.25">
      <c r="A1936" t="s">
        <v>1776</v>
      </c>
      <c r="B1936" t="e">
        <f>VLOOKUP(Tabla10[[#This Row],[Columna1]],Tabla9[],1,0)</f>
        <v>#N/A</v>
      </c>
      <c r="C1936" t="s">
        <v>188</v>
      </c>
      <c r="D1936" t="e">
        <f>VLOOKUP(Tabla10[[#This Row],[Columna1]],Tabla9[],8,0)</f>
        <v>#N/A</v>
      </c>
      <c r="E1936" t="s">
        <v>190</v>
      </c>
      <c r="F1936" t="e">
        <f>VLOOKUP(Tabla10[[#This Row],[Columna1]],Tabla9[],33,3)</f>
        <v>#REF!</v>
      </c>
      <c r="G1936" t="e">
        <f>VLOOKUP(Tabla10[[#This Row],[Columna1]],Tabla9[],3,0)</f>
        <v>#N/A</v>
      </c>
      <c r="H1936" t="s">
        <v>191</v>
      </c>
    </row>
    <row r="1937" spans="1:8" hidden="1" x14ac:dyDescent="0.25">
      <c r="A1937" t="s">
        <v>1777</v>
      </c>
      <c r="B1937" t="e">
        <f>VLOOKUP(Tabla10[[#This Row],[Columna1]],Tabla9[],1,0)</f>
        <v>#N/A</v>
      </c>
      <c r="C1937" t="s">
        <v>188</v>
      </c>
      <c r="D1937" t="e">
        <f>VLOOKUP(Tabla10[[#This Row],[Columna1]],Tabla9[],8,0)</f>
        <v>#N/A</v>
      </c>
      <c r="E1937" t="s">
        <v>199</v>
      </c>
      <c r="F1937" t="e">
        <f>VLOOKUP(Tabla10[[#This Row],[Columna1]],Tabla9[],33,3)</f>
        <v>#REF!</v>
      </c>
      <c r="G1937" t="e">
        <f>VLOOKUP(Tabla10[[#This Row],[Columna1]],Tabla9[],3,0)</f>
        <v>#N/A</v>
      </c>
      <c r="H1937" t="s">
        <v>201</v>
      </c>
    </row>
    <row r="1938" spans="1:8" hidden="1" x14ac:dyDescent="0.25">
      <c r="A1938" t="s">
        <v>1778</v>
      </c>
      <c r="B1938" t="e">
        <f>VLOOKUP(Tabla10[[#This Row],[Columna1]],Tabla9[],1,0)</f>
        <v>#N/A</v>
      </c>
      <c r="C1938" t="s">
        <v>188</v>
      </c>
      <c r="D1938" t="e">
        <f>VLOOKUP(Tabla10[[#This Row],[Columna1]],Tabla9[],8,0)</f>
        <v>#N/A</v>
      </c>
      <c r="E1938" t="s">
        <v>205</v>
      </c>
      <c r="F1938" t="e">
        <f>VLOOKUP(Tabla10[[#This Row],[Columna1]],Tabla9[],33,3)</f>
        <v>#REF!</v>
      </c>
      <c r="G1938" t="e">
        <f>VLOOKUP(Tabla10[[#This Row],[Columna1]],Tabla9[],3,0)</f>
        <v>#N/A</v>
      </c>
      <c r="H1938" t="s">
        <v>193</v>
      </c>
    </row>
    <row r="1939" spans="1:8" hidden="1" x14ac:dyDescent="0.25">
      <c r="A1939" t="s">
        <v>1779</v>
      </c>
      <c r="B1939" t="e">
        <f>VLOOKUP(Tabla10[[#This Row],[Columna1]],Tabla9[],1,0)</f>
        <v>#N/A</v>
      </c>
      <c r="C1939" t="s">
        <v>188</v>
      </c>
      <c r="D1939" t="e">
        <f>VLOOKUP(Tabla10[[#This Row],[Columna1]],Tabla9[],8,0)</f>
        <v>#N/A</v>
      </c>
      <c r="E1939" t="s">
        <v>214</v>
      </c>
      <c r="F1939" t="e">
        <f>VLOOKUP(Tabla10[[#This Row],[Columna1]],Tabla9[],33,3)</f>
        <v>#REF!</v>
      </c>
      <c r="G1939" t="e">
        <f>VLOOKUP(Tabla10[[#This Row],[Columna1]],Tabla9[],3,0)</f>
        <v>#N/A</v>
      </c>
      <c r="H1939" t="s">
        <v>193</v>
      </c>
    </row>
    <row r="1940" spans="1:8" hidden="1" x14ac:dyDescent="0.25">
      <c r="A1940" t="s">
        <v>1780</v>
      </c>
      <c r="B1940" t="e">
        <f>VLOOKUP(Tabla10[[#This Row],[Columna1]],Tabla9[],1,0)</f>
        <v>#N/A</v>
      </c>
      <c r="C1940" t="s">
        <v>188</v>
      </c>
      <c r="D1940" t="e">
        <f>VLOOKUP(Tabla10[[#This Row],[Columna1]],Tabla9[],8,0)</f>
        <v>#N/A</v>
      </c>
      <c r="E1940" t="s">
        <v>199</v>
      </c>
      <c r="F1940" t="e">
        <f>VLOOKUP(Tabla10[[#This Row],[Columna1]],Tabla9[],33,3)</f>
        <v>#REF!</v>
      </c>
      <c r="G1940" t="e">
        <f>VLOOKUP(Tabla10[[#This Row],[Columna1]],Tabla9[],3,0)</f>
        <v>#N/A</v>
      </c>
      <c r="H1940" t="s">
        <v>193</v>
      </c>
    </row>
    <row r="1941" spans="1:8" hidden="1" x14ac:dyDescent="0.25">
      <c r="A1941" t="s">
        <v>1781</v>
      </c>
      <c r="B1941" t="e">
        <f>VLOOKUP(Tabla10[[#This Row],[Columna1]],Tabla9[],1,0)</f>
        <v>#N/A</v>
      </c>
      <c r="C1941" t="s">
        <v>188</v>
      </c>
      <c r="D1941" t="e">
        <f>VLOOKUP(Tabla10[[#This Row],[Columna1]],Tabla9[],8,0)</f>
        <v>#N/A</v>
      </c>
      <c r="E1941" t="s">
        <v>209</v>
      </c>
      <c r="F1941" t="e">
        <f>VLOOKUP(Tabla10[[#This Row],[Columna1]],Tabla9[],33,3)</f>
        <v>#REF!</v>
      </c>
      <c r="G1941" t="e">
        <f>VLOOKUP(Tabla10[[#This Row],[Columna1]],Tabla9[],3,0)</f>
        <v>#N/A</v>
      </c>
      <c r="H1941" t="s">
        <v>36</v>
      </c>
    </row>
    <row r="1942" spans="1:8" hidden="1" x14ac:dyDescent="0.25">
      <c r="A1942" t="s">
        <v>1782</v>
      </c>
      <c r="B1942" t="e">
        <f>VLOOKUP(Tabla10[[#This Row],[Columna1]],Tabla9[],1,0)</f>
        <v>#N/A</v>
      </c>
      <c r="C1942" t="s">
        <v>188</v>
      </c>
      <c r="D1942" t="e">
        <f>VLOOKUP(Tabla10[[#This Row],[Columna1]],Tabla9[],8,0)</f>
        <v>#N/A</v>
      </c>
      <c r="E1942" t="s">
        <v>202</v>
      </c>
      <c r="F1942" t="e">
        <f>VLOOKUP(Tabla10[[#This Row],[Columna1]],Tabla9[],33,3)</f>
        <v>#REF!</v>
      </c>
      <c r="G1942" t="e">
        <f>VLOOKUP(Tabla10[[#This Row],[Columna1]],Tabla9[],3,0)</f>
        <v>#N/A</v>
      </c>
      <c r="H1942" t="s">
        <v>193</v>
      </c>
    </row>
    <row r="1943" spans="1:8" hidden="1" x14ac:dyDescent="0.25">
      <c r="A1943" t="s">
        <v>1783</v>
      </c>
      <c r="B1943" t="e">
        <f>VLOOKUP(Tabla10[[#This Row],[Columna1]],Tabla9[],1,0)</f>
        <v>#N/A</v>
      </c>
      <c r="C1943" t="s">
        <v>188</v>
      </c>
      <c r="D1943" t="e">
        <f>VLOOKUP(Tabla10[[#This Row],[Columna1]],Tabla9[],8,0)</f>
        <v>#N/A</v>
      </c>
      <c r="E1943" t="s">
        <v>190</v>
      </c>
      <c r="F1943" t="e">
        <f>VLOOKUP(Tabla10[[#This Row],[Columna1]],Tabla9[],33,3)</f>
        <v>#REF!</v>
      </c>
      <c r="G1943" t="e">
        <f>VLOOKUP(Tabla10[[#This Row],[Columna1]],Tabla9[],3,0)</f>
        <v>#N/A</v>
      </c>
      <c r="H1943" t="s">
        <v>191</v>
      </c>
    </row>
    <row r="1944" spans="1:8" hidden="1" x14ac:dyDescent="0.25">
      <c r="A1944" t="s">
        <v>1784</v>
      </c>
      <c r="B1944" t="e">
        <f>VLOOKUP(Tabla10[[#This Row],[Columna1]],Tabla9[],1,0)</f>
        <v>#N/A</v>
      </c>
      <c r="C1944" t="s">
        <v>188</v>
      </c>
      <c r="D1944" t="e">
        <f>VLOOKUP(Tabla10[[#This Row],[Columna1]],Tabla9[],8,0)</f>
        <v>#N/A</v>
      </c>
      <c r="E1944" t="s">
        <v>190</v>
      </c>
      <c r="F1944" t="e">
        <f>VLOOKUP(Tabla10[[#This Row],[Columna1]],Tabla9[],33,3)</f>
        <v>#REF!</v>
      </c>
      <c r="G1944" t="e">
        <f>VLOOKUP(Tabla10[[#This Row],[Columna1]],Tabla9[],3,0)</f>
        <v>#N/A</v>
      </c>
      <c r="H1944" t="s">
        <v>191</v>
      </c>
    </row>
    <row r="1945" spans="1:8" hidden="1" x14ac:dyDescent="0.25">
      <c r="A1945" t="s">
        <v>4097</v>
      </c>
      <c r="B1945" t="e">
        <f>VLOOKUP(Tabla10[[#This Row],[Columna1]],Tabla9[],1,0)</f>
        <v>#N/A</v>
      </c>
      <c r="C1945" t="s">
        <v>188</v>
      </c>
      <c r="D1945" t="e">
        <f>VLOOKUP(Tabla10[[#This Row],[Columna1]],Tabla9[],8,0)</f>
        <v>#N/A</v>
      </c>
      <c r="E1945" t="s">
        <v>224</v>
      </c>
      <c r="F1945" t="e">
        <f>VLOOKUP(Tabla10[[#This Row],[Columna1]],Tabla9[],33,3)</f>
        <v>#REF!</v>
      </c>
      <c r="G1945" t="e">
        <f>VLOOKUP(Tabla10[[#This Row],[Columna1]],Tabla9[],3,0)</f>
        <v>#N/A</v>
      </c>
      <c r="H1945" t="s">
        <v>45</v>
      </c>
    </row>
    <row r="1946" spans="1:8" hidden="1" x14ac:dyDescent="0.25">
      <c r="A1946" t="s">
        <v>4200</v>
      </c>
      <c r="B1946" t="e">
        <f>VLOOKUP(Tabla10[[#This Row],[Columna1]],Tabla9[],1,0)</f>
        <v>#N/A</v>
      </c>
      <c r="C1946" t="s">
        <v>188</v>
      </c>
      <c r="D1946" t="e">
        <f>VLOOKUP(Tabla10[[#This Row],[Columna1]],Tabla9[],8,0)</f>
        <v>#N/A</v>
      </c>
      <c r="E1946" t="s">
        <v>192</v>
      </c>
      <c r="F1946" t="e">
        <f>VLOOKUP(Tabla10[[#This Row],[Columna1]],Tabla9[],33,3)</f>
        <v>#REF!</v>
      </c>
      <c r="G1946" t="e">
        <f>VLOOKUP(Tabla10[[#This Row],[Columna1]],Tabla9[],3,0)</f>
        <v>#N/A</v>
      </c>
      <c r="H1946" t="s">
        <v>193</v>
      </c>
    </row>
    <row r="1947" spans="1:8" hidden="1" x14ac:dyDescent="0.25">
      <c r="A1947" t="s">
        <v>4549</v>
      </c>
      <c r="B1947" t="e">
        <f>VLOOKUP(Tabla10[[#This Row],[Columna1]],Tabla9[],1,0)</f>
        <v>#N/A</v>
      </c>
      <c r="C1947" t="s">
        <v>188</v>
      </c>
      <c r="D1947" t="e">
        <f>VLOOKUP(Tabla10[[#This Row],[Columna1]],Tabla9[],8,0)</f>
        <v>#N/A</v>
      </c>
      <c r="E1947" t="s">
        <v>206</v>
      </c>
      <c r="F1947" t="e">
        <f>VLOOKUP(Tabla10[[#This Row],[Columna1]],Tabla9[],33,3)</f>
        <v>#REF!</v>
      </c>
      <c r="G1947" t="e">
        <f>VLOOKUP(Tabla10[[#This Row],[Columna1]],Tabla9[],3,0)</f>
        <v>#N/A</v>
      </c>
      <c r="H1947" t="s">
        <v>193</v>
      </c>
    </row>
    <row r="1948" spans="1:8" hidden="1" x14ac:dyDescent="0.25">
      <c r="A1948" t="s">
        <v>1785</v>
      </c>
      <c r="B1948" t="e">
        <f>VLOOKUP(Tabla10[[#This Row],[Columna1]],Tabla9[],1,0)</f>
        <v>#N/A</v>
      </c>
      <c r="C1948" t="s">
        <v>188</v>
      </c>
      <c r="D1948" t="e">
        <f>VLOOKUP(Tabla10[[#This Row],[Columna1]],Tabla9[],8,0)</f>
        <v>#N/A</v>
      </c>
      <c r="E1948" t="s">
        <v>205</v>
      </c>
      <c r="F1948" t="e">
        <f>VLOOKUP(Tabla10[[#This Row],[Columna1]],Tabla9[],33,3)</f>
        <v>#REF!</v>
      </c>
      <c r="G1948" t="e">
        <f>VLOOKUP(Tabla10[[#This Row],[Columna1]],Tabla9[],3,0)</f>
        <v>#N/A</v>
      </c>
      <c r="H1948" t="s">
        <v>193</v>
      </c>
    </row>
    <row r="1949" spans="1:8" hidden="1" x14ac:dyDescent="0.25">
      <c r="A1949" t="s">
        <v>1786</v>
      </c>
      <c r="B1949" t="e">
        <f>VLOOKUP(Tabla10[[#This Row],[Columna1]],Tabla9[],1,0)</f>
        <v>#N/A</v>
      </c>
      <c r="C1949" t="s">
        <v>188</v>
      </c>
      <c r="D1949" t="e">
        <f>VLOOKUP(Tabla10[[#This Row],[Columna1]],Tabla9[],8,0)</f>
        <v>#N/A</v>
      </c>
      <c r="E1949" t="s">
        <v>205</v>
      </c>
      <c r="F1949" t="e">
        <f>VLOOKUP(Tabla10[[#This Row],[Columna1]],Tabla9[],33,3)</f>
        <v>#REF!</v>
      </c>
      <c r="G1949" t="e">
        <f>VLOOKUP(Tabla10[[#This Row],[Columna1]],Tabla9[],3,0)</f>
        <v>#N/A</v>
      </c>
      <c r="H1949" t="s">
        <v>193</v>
      </c>
    </row>
    <row r="1950" spans="1:8" hidden="1" x14ac:dyDescent="0.25">
      <c r="A1950" t="s">
        <v>4145</v>
      </c>
      <c r="B1950" t="e">
        <f>VLOOKUP(Tabla10[[#This Row],[Columna1]],Tabla9[],1,0)</f>
        <v>#N/A</v>
      </c>
      <c r="C1950" t="s">
        <v>188</v>
      </c>
      <c r="D1950" t="e">
        <f>VLOOKUP(Tabla10[[#This Row],[Columna1]],Tabla9[],8,0)</f>
        <v>#N/A</v>
      </c>
      <c r="E1950" t="s">
        <v>205</v>
      </c>
      <c r="F1950" t="e">
        <f>VLOOKUP(Tabla10[[#This Row],[Columna1]],Tabla9[],33,3)</f>
        <v>#REF!</v>
      </c>
      <c r="G1950" t="e">
        <f>VLOOKUP(Tabla10[[#This Row],[Columna1]],Tabla9[],3,0)</f>
        <v>#N/A</v>
      </c>
      <c r="H1950" t="s">
        <v>193</v>
      </c>
    </row>
    <row r="1951" spans="1:8" hidden="1" x14ac:dyDescent="0.25">
      <c r="A1951" t="s">
        <v>1787</v>
      </c>
      <c r="B1951" t="e">
        <f>VLOOKUP(Tabla10[[#This Row],[Columna1]],Tabla9[],1,0)</f>
        <v>#N/A</v>
      </c>
      <c r="C1951" t="s">
        <v>188</v>
      </c>
      <c r="D1951" t="e">
        <f>VLOOKUP(Tabla10[[#This Row],[Columna1]],Tabla9[],8,0)</f>
        <v>#N/A</v>
      </c>
      <c r="E1951" t="s">
        <v>198</v>
      </c>
      <c r="F1951" t="e">
        <f>VLOOKUP(Tabla10[[#This Row],[Columna1]],Tabla9[],33,3)</f>
        <v>#REF!</v>
      </c>
      <c r="G1951" t="e">
        <f>VLOOKUP(Tabla10[[#This Row],[Columna1]],Tabla9[],3,0)</f>
        <v>#N/A</v>
      </c>
      <c r="H1951" t="s">
        <v>193</v>
      </c>
    </row>
    <row r="1952" spans="1:8" hidden="1" x14ac:dyDescent="0.25">
      <c r="A1952" t="s">
        <v>1788</v>
      </c>
      <c r="B1952" t="e">
        <f>VLOOKUP(Tabla10[[#This Row],[Columna1]],Tabla9[],1,0)</f>
        <v>#N/A</v>
      </c>
      <c r="C1952" t="s">
        <v>188</v>
      </c>
      <c r="D1952" t="e">
        <f>VLOOKUP(Tabla10[[#This Row],[Columna1]],Tabla9[],8,0)</f>
        <v>#N/A</v>
      </c>
      <c r="E1952" t="s">
        <v>202</v>
      </c>
      <c r="F1952" t="e">
        <f>VLOOKUP(Tabla10[[#This Row],[Columna1]],Tabla9[],33,3)</f>
        <v>#REF!</v>
      </c>
      <c r="G1952" t="e">
        <f>VLOOKUP(Tabla10[[#This Row],[Columna1]],Tabla9[],3,0)</f>
        <v>#N/A</v>
      </c>
      <c r="H1952" t="s">
        <v>193</v>
      </c>
    </row>
    <row r="1953" spans="1:8" hidden="1" x14ac:dyDescent="0.25">
      <c r="A1953" t="s">
        <v>1789</v>
      </c>
      <c r="B1953" t="e">
        <f>VLOOKUP(Tabla10[[#This Row],[Columna1]],Tabla9[],1,0)</f>
        <v>#N/A</v>
      </c>
      <c r="C1953" t="s">
        <v>188</v>
      </c>
      <c r="D1953" t="e">
        <f>VLOOKUP(Tabla10[[#This Row],[Columna1]],Tabla9[],8,0)</f>
        <v>#N/A</v>
      </c>
      <c r="E1953" t="s">
        <v>203</v>
      </c>
      <c r="F1953" t="e">
        <f>VLOOKUP(Tabla10[[#This Row],[Columna1]],Tabla9[],33,3)</f>
        <v>#REF!</v>
      </c>
      <c r="G1953" t="e">
        <f>VLOOKUP(Tabla10[[#This Row],[Columna1]],Tabla9[],3,0)</f>
        <v>#N/A</v>
      </c>
      <c r="H1953" t="s">
        <v>193</v>
      </c>
    </row>
    <row r="1954" spans="1:8" hidden="1" x14ac:dyDescent="0.25">
      <c r="A1954" t="s">
        <v>1790</v>
      </c>
      <c r="B1954" t="e">
        <f>VLOOKUP(Tabla10[[#This Row],[Columna1]],Tabla9[],1,0)</f>
        <v>#N/A</v>
      </c>
      <c r="C1954" t="s">
        <v>188</v>
      </c>
      <c r="D1954" t="e">
        <f>VLOOKUP(Tabla10[[#This Row],[Columna1]],Tabla9[],8,0)</f>
        <v>#N/A</v>
      </c>
      <c r="E1954" t="s">
        <v>199</v>
      </c>
      <c r="F1954" t="e">
        <f>VLOOKUP(Tabla10[[#This Row],[Columna1]],Tabla9[],33,3)</f>
        <v>#REF!</v>
      </c>
      <c r="G1954" t="e">
        <f>VLOOKUP(Tabla10[[#This Row],[Columna1]],Tabla9[],3,0)</f>
        <v>#N/A</v>
      </c>
      <c r="H1954" t="s">
        <v>193</v>
      </c>
    </row>
    <row r="1955" spans="1:8" hidden="1" x14ac:dyDescent="0.25">
      <c r="A1955" t="s">
        <v>1791</v>
      </c>
      <c r="B1955" t="e">
        <f>VLOOKUP(Tabla10[[#This Row],[Columna1]],Tabla9[],1,0)</f>
        <v>#N/A</v>
      </c>
      <c r="C1955" t="s">
        <v>188</v>
      </c>
      <c r="D1955" t="e">
        <f>VLOOKUP(Tabla10[[#This Row],[Columna1]],Tabla9[],8,0)</f>
        <v>#N/A</v>
      </c>
      <c r="E1955" t="s">
        <v>203</v>
      </c>
      <c r="F1955" t="e">
        <f>VLOOKUP(Tabla10[[#This Row],[Columna1]],Tabla9[],33,3)</f>
        <v>#REF!</v>
      </c>
      <c r="G1955" t="e">
        <f>VLOOKUP(Tabla10[[#This Row],[Columna1]],Tabla9[],3,0)</f>
        <v>#N/A</v>
      </c>
      <c r="H1955" t="s">
        <v>193</v>
      </c>
    </row>
    <row r="1956" spans="1:8" hidden="1" x14ac:dyDescent="0.25">
      <c r="A1956" t="s">
        <v>1792</v>
      </c>
      <c r="B1956" t="e">
        <f>VLOOKUP(Tabla10[[#This Row],[Columna1]],Tabla9[],1,0)</f>
        <v>#N/A</v>
      </c>
      <c r="C1956" t="s">
        <v>188</v>
      </c>
      <c r="D1956" t="e">
        <f>VLOOKUP(Tabla10[[#This Row],[Columna1]],Tabla9[],8,0)</f>
        <v>#N/A</v>
      </c>
      <c r="E1956" t="s">
        <v>202</v>
      </c>
      <c r="F1956" t="e">
        <f>VLOOKUP(Tabla10[[#This Row],[Columna1]],Tabla9[],33,3)</f>
        <v>#REF!</v>
      </c>
      <c r="G1956" t="e">
        <f>VLOOKUP(Tabla10[[#This Row],[Columna1]],Tabla9[],3,0)</f>
        <v>#N/A</v>
      </c>
      <c r="H1956" t="s">
        <v>193</v>
      </c>
    </row>
    <row r="1957" spans="1:8" hidden="1" x14ac:dyDescent="0.25">
      <c r="A1957" t="s">
        <v>1793</v>
      </c>
      <c r="B1957" t="e">
        <f>VLOOKUP(Tabla10[[#This Row],[Columna1]],Tabla9[],1,0)</f>
        <v>#N/A</v>
      </c>
      <c r="C1957" t="s">
        <v>188</v>
      </c>
      <c r="D1957" t="e">
        <f>VLOOKUP(Tabla10[[#This Row],[Columna1]],Tabla9[],8,0)</f>
        <v>#N/A</v>
      </c>
      <c r="E1957" t="s">
        <v>199</v>
      </c>
      <c r="F1957" t="e">
        <f>VLOOKUP(Tabla10[[#This Row],[Columna1]],Tabla9[],33,3)</f>
        <v>#REF!</v>
      </c>
      <c r="G1957" t="e">
        <f>VLOOKUP(Tabla10[[#This Row],[Columna1]],Tabla9[],3,0)</f>
        <v>#N/A</v>
      </c>
      <c r="H1957" t="s">
        <v>201</v>
      </c>
    </row>
    <row r="1958" spans="1:8" hidden="1" x14ac:dyDescent="0.25">
      <c r="A1958" t="s">
        <v>1794</v>
      </c>
      <c r="B1958" t="e">
        <f>VLOOKUP(Tabla10[[#This Row],[Columna1]],Tabla9[],1,0)</f>
        <v>#N/A</v>
      </c>
      <c r="C1958" t="s">
        <v>188</v>
      </c>
      <c r="D1958" t="e">
        <f>VLOOKUP(Tabla10[[#This Row],[Columna1]],Tabla9[],8,0)</f>
        <v>#N/A</v>
      </c>
      <c r="E1958" t="s">
        <v>202</v>
      </c>
      <c r="F1958" t="e">
        <f>VLOOKUP(Tabla10[[#This Row],[Columna1]],Tabla9[],33,3)</f>
        <v>#REF!</v>
      </c>
      <c r="G1958" t="e">
        <f>VLOOKUP(Tabla10[[#This Row],[Columna1]],Tabla9[],3,0)</f>
        <v>#N/A</v>
      </c>
      <c r="H1958" t="s">
        <v>193</v>
      </c>
    </row>
    <row r="1959" spans="1:8" hidden="1" x14ac:dyDescent="0.25">
      <c r="A1959" t="s">
        <v>1795</v>
      </c>
      <c r="B1959" t="e">
        <f>VLOOKUP(Tabla10[[#This Row],[Columna1]],Tabla9[],1,0)</f>
        <v>#N/A</v>
      </c>
      <c r="C1959" t="s">
        <v>188</v>
      </c>
      <c r="D1959" t="e">
        <f>VLOOKUP(Tabla10[[#This Row],[Columna1]],Tabla9[],8,0)</f>
        <v>#N/A</v>
      </c>
      <c r="E1959" t="s">
        <v>202</v>
      </c>
      <c r="F1959" t="e">
        <f>VLOOKUP(Tabla10[[#This Row],[Columna1]],Tabla9[],33,3)</f>
        <v>#REF!</v>
      </c>
      <c r="G1959" t="e">
        <f>VLOOKUP(Tabla10[[#This Row],[Columna1]],Tabla9[],3,0)</f>
        <v>#N/A</v>
      </c>
      <c r="H1959" t="s">
        <v>201</v>
      </c>
    </row>
    <row r="1960" spans="1:8" hidden="1" x14ac:dyDescent="0.25">
      <c r="A1960" t="s">
        <v>1796</v>
      </c>
      <c r="B1960" t="e">
        <f>VLOOKUP(Tabla10[[#This Row],[Columna1]],Tabla9[],1,0)</f>
        <v>#N/A</v>
      </c>
      <c r="C1960" t="s">
        <v>188</v>
      </c>
      <c r="D1960" t="e">
        <f>VLOOKUP(Tabla10[[#This Row],[Columna1]],Tabla9[],8,0)</f>
        <v>#N/A</v>
      </c>
      <c r="E1960" t="s">
        <v>203</v>
      </c>
      <c r="F1960" t="e">
        <f>VLOOKUP(Tabla10[[#This Row],[Columna1]],Tabla9[],33,3)</f>
        <v>#REF!</v>
      </c>
      <c r="G1960" t="e">
        <f>VLOOKUP(Tabla10[[#This Row],[Columna1]],Tabla9[],3,0)</f>
        <v>#N/A</v>
      </c>
      <c r="H1960" t="s">
        <v>201</v>
      </c>
    </row>
    <row r="1961" spans="1:8" hidden="1" x14ac:dyDescent="0.25">
      <c r="A1961" t="s">
        <v>1797</v>
      </c>
      <c r="B1961" t="e">
        <f>VLOOKUP(Tabla10[[#This Row],[Columna1]],Tabla9[],1,0)</f>
        <v>#N/A</v>
      </c>
      <c r="C1961" t="s">
        <v>188</v>
      </c>
      <c r="D1961" t="e">
        <f>VLOOKUP(Tabla10[[#This Row],[Columna1]],Tabla9[],8,0)</f>
        <v>#N/A</v>
      </c>
      <c r="E1961" t="s">
        <v>207</v>
      </c>
      <c r="F1961" t="e">
        <f>VLOOKUP(Tabla10[[#This Row],[Columna1]],Tabla9[],33,3)</f>
        <v>#REF!</v>
      </c>
      <c r="G1961" t="e">
        <f>VLOOKUP(Tabla10[[#This Row],[Columna1]],Tabla9[],3,0)</f>
        <v>#N/A</v>
      </c>
      <c r="H1961" t="s">
        <v>254</v>
      </c>
    </row>
    <row r="1962" spans="1:8" hidden="1" x14ac:dyDescent="0.25">
      <c r="A1962" t="s">
        <v>1798</v>
      </c>
      <c r="B1962" t="e">
        <f>VLOOKUP(Tabla10[[#This Row],[Columna1]],Tabla9[],1,0)</f>
        <v>#N/A</v>
      </c>
      <c r="C1962" t="s">
        <v>188</v>
      </c>
      <c r="D1962" t="e">
        <f>VLOOKUP(Tabla10[[#This Row],[Columna1]],Tabla9[],8,0)</f>
        <v>#N/A</v>
      </c>
      <c r="E1962" t="s">
        <v>206</v>
      </c>
      <c r="F1962" t="e">
        <f>VLOOKUP(Tabla10[[#This Row],[Columna1]],Tabla9[],33,3)</f>
        <v>#REF!</v>
      </c>
      <c r="G1962" t="e">
        <f>VLOOKUP(Tabla10[[#This Row],[Columna1]],Tabla9[],3,0)</f>
        <v>#N/A</v>
      </c>
      <c r="H1962" t="s">
        <v>193</v>
      </c>
    </row>
    <row r="1963" spans="1:8" hidden="1" x14ac:dyDescent="0.25">
      <c r="A1963" t="s">
        <v>4553</v>
      </c>
      <c r="B1963" t="str">
        <f>VLOOKUP(Tabla10[[#This Row],[Columna1]],Tabla9[],1,0)</f>
        <v>HERNANDEZ DELGADILLO EUNICE</v>
      </c>
      <c r="C1963" t="s">
        <v>188</v>
      </c>
      <c r="D1963" t="str">
        <f>VLOOKUP(Tabla10[[#This Row],[Columna1]],Tabla9[],8,0)</f>
        <v>JEFE DE DEPARTAMENTO DE ADMON DE PLATAFORMA ESCUDO CHIHUAHUA</v>
      </c>
      <c r="E1963" t="s">
        <v>258</v>
      </c>
      <c r="F1963" t="e">
        <f>VLOOKUP(Tabla10[[#This Row],[Columna1]],Tabla9[],33,3)</f>
        <v>#REF!</v>
      </c>
      <c r="G1963" t="str">
        <f>VLOOKUP(Tabla10[[#This Row],[Columna1]],Tabla9[],3,0)</f>
        <v>JEFE DE DEPARTAMENTO</v>
      </c>
      <c r="H1963" t="s">
        <v>60</v>
      </c>
    </row>
    <row r="1964" spans="1:8" hidden="1" x14ac:dyDescent="0.25">
      <c r="A1964" t="s">
        <v>1799</v>
      </c>
      <c r="B1964" t="e">
        <f>VLOOKUP(Tabla10[[#This Row],[Columna1]],Tabla9[],1,0)</f>
        <v>#N/A</v>
      </c>
      <c r="C1964" t="s">
        <v>188</v>
      </c>
      <c r="D1964" t="e">
        <f>VLOOKUP(Tabla10[[#This Row],[Columna1]],Tabla9[],8,0)</f>
        <v>#N/A</v>
      </c>
      <c r="E1964" t="s">
        <v>192</v>
      </c>
      <c r="F1964" t="e">
        <f>VLOOKUP(Tabla10[[#This Row],[Columna1]],Tabla9[],33,3)</f>
        <v>#REF!</v>
      </c>
      <c r="G1964" t="e">
        <f>VLOOKUP(Tabla10[[#This Row],[Columna1]],Tabla9[],3,0)</f>
        <v>#N/A</v>
      </c>
      <c r="H1964" t="s">
        <v>193</v>
      </c>
    </row>
    <row r="1965" spans="1:8" hidden="1" x14ac:dyDescent="0.25">
      <c r="A1965" t="s">
        <v>4146</v>
      </c>
      <c r="B1965" t="e">
        <f>VLOOKUP(Tabla10[[#This Row],[Columna1]],Tabla9[],1,0)</f>
        <v>#N/A</v>
      </c>
      <c r="C1965" t="s">
        <v>188</v>
      </c>
      <c r="D1965" t="e">
        <f>VLOOKUP(Tabla10[[#This Row],[Columna1]],Tabla9[],8,0)</f>
        <v>#N/A</v>
      </c>
      <c r="E1965" t="s">
        <v>205</v>
      </c>
      <c r="F1965" t="e">
        <f>VLOOKUP(Tabla10[[#This Row],[Columna1]],Tabla9[],33,3)</f>
        <v>#REF!</v>
      </c>
      <c r="G1965" t="e">
        <f>VLOOKUP(Tabla10[[#This Row],[Columna1]],Tabla9[],3,0)</f>
        <v>#N/A</v>
      </c>
      <c r="H1965" t="s">
        <v>193</v>
      </c>
    </row>
    <row r="1966" spans="1:8" hidden="1" x14ac:dyDescent="0.25">
      <c r="A1966" t="s">
        <v>1800</v>
      </c>
      <c r="B1966" t="e">
        <f>VLOOKUP(Tabla10[[#This Row],[Columna1]],Tabla9[],1,0)</f>
        <v>#N/A</v>
      </c>
      <c r="C1966" t="s">
        <v>188</v>
      </c>
      <c r="D1966" t="e">
        <f>VLOOKUP(Tabla10[[#This Row],[Columna1]],Tabla9[],8,0)</f>
        <v>#N/A</v>
      </c>
      <c r="E1966" t="s">
        <v>190</v>
      </c>
      <c r="F1966" t="e">
        <f>VLOOKUP(Tabla10[[#This Row],[Columna1]],Tabla9[],33,3)</f>
        <v>#REF!</v>
      </c>
      <c r="G1966" t="e">
        <f>VLOOKUP(Tabla10[[#This Row],[Columna1]],Tabla9[],3,0)</f>
        <v>#N/A</v>
      </c>
      <c r="H1966" t="s">
        <v>191</v>
      </c>
    </row>
    <row r="1967" spans="1:8" hidden="1" x14ac:dyDescent="0.25">
      <c r="A1967" t="s">
        <v>1801</v>
      </c>
      <c r="B1967" t="e">
        <f>VLOOKUP(Tabla10[[#This Row],[Columna1]],Tabla9[],1,0)</f>
        <v>#N/A</v>
      </c>
      <c r="C1967" t="s">
        <v>188</v>
      </c>
      <c r="D1967" t="e">
        <f>VLOOKUP(Tabla10[[#This Row],[Columna1]],Tabla9[],8,0)</f>
        <v>#N/A</v>
      </c>
      <c r="E1967" t="s">
        <v>192</v>
      </c>
      <c r="F1967" t="e">
        <f>VLOOKUP(Tabla10[[#This Row],[Columna1]],Tabla9[],33,3)</f>
        <v>#REF!</v>
      </c>
      <c r="G1967" t="e">
        <f>VLOOKUP(Tabla10[[#This Row],[Columna1]],Tabla9[],3,0)</f>
        <v>#N/A</v>
      </c>
      <c r="H1967" t="s">
        <v>201</v>
      </c>
    </row>
    <row r="1968" spans="1:8" hidden="1" x14ac:dyDescent="0.25">
      <c r="A1968" t="s">
        <v>1802</v>
      </c>
      <c r="B1968" t="e">
        <f>VLOOKUP(Tabla10[[#This Row],[Columna1]],Tabla9[],1,0)</f>
        <v>#N/A</v>
      </c>
      <c r="C1968" t="s">
        <v>188</v>
      </c>
      <c r="D1968" t="e">
        <f>VLOOKUP(Tabla10[[#This Row],[Columna1]],Tabla9[],8,0)</f>
        <v>#N/A</v>
      </c>
      <c r="E1968" t="s">
        <v>199</v>
      </c>
      <c r="F1968" t="e">
        <f>VLOOKUP(Tabla10[[#This Row],[Columna1]],Tabla9[],33,3)</f>
        <v>#REF!</v>
      </c>
      <c r="G1968" t="e">
        <f>VLOOKUP(Tabla10[[#This Row],[Columna1]],Tabla9[],3,0)</f>
        <v>#N/A</v>
      </c>
      <c r="H1968" t="s">
        <v>201</v>
      </c>
    </row>
    <row r="1969" spans="1:8" hidden="1" x14ac:dyDescent="0.25">
      <c r="A1969" t="s">
        <v>1803</v>
      </c>
      <c r="B1969" t="e">
        <f>VLOOKUP(Tabla10[[#This Row],[Columna1]],Tabla9[],1,0)</f>
        <v>#N/A</v>
      </c>
      <c r="C1969" t="s">
        <v>188</v>
      </c>
      <c r="D1969" t="e">
        <f>VLOOKUP(Tabla10[[#This Row],[Columna1]],Tabla9[],8,0)</f>
        <v>#N/A</v>
      </c>
      <c r="E1969" t="s">
        <v>214</v>
      </c>
      <c r="F1969" t="e">
        <f>VLOOKUP(Tabla10[[#This Row],[Columna1]],Tabla9[],33,3)</f>
        <v>#REF!</v>
      </c>
      <c r="G1969" t="e">
        <f>VLOOKUP(Tabla10[[#This Row],[Columna1]],Tabla9[],3,0)</f>
        <v>#N/A</v>
      </c>
      <c r="H1969" t="s">
        <v>193</v>
      </c>
    </row>
    <row r="1970" spans="1:8" hidden="1" x14ac:dyDescent="0.25">
      <c r="A1970" t="s">
        <v>4129</v>
      </c>
      <c r="B1970" t="e">
        <f>VLOOKUP(Tabla10[[#This Row],[Columna1]],Tabla9[],1,0)</f>
        <v>#N/A</v>
      </c>
      <c r="C1970" t="s">
        <v>188</v>
      </c>
      <c r="D1970" t="e">
        <f>VLOOKUP(Tabla10[[#This Row],[Columna1]],Tabla9[],8,0)</f>
        <v>#N/A</v>
      </c>
      <c r="E1970" t="s">
        <v>203</v>
      </c>
      <c r="F1970" t="e">
        <f>VLOOKUP(Tabla10[[#This Row],[Columna1]],Tabla9[],33,3)</f>
        <v>#REF!</v>
      </c>
      <c r="G1970" t="e">
        <f>VLOOKUP(Tabla10[[#This Row],[Columna1]],Tabla9[],3,0)</f>
        <v>#N/A</v>
      </c>
      <c r="H1970" t="s">
        <v>217</v>
      </c>
    </row>
    <row r="1971" spans="1:8" hidden="1" x14ac:dyDescent="0.25">
      <c r="A1971" t="s">
        <v>4479</v>
      </c>
      <c r="B1971" t="e">
        <f>VLOOKUP(Tabla10[[#This Row],[Columna1]],Tabla9[],1,0)</f>
        <v>#N/A</v>
      </c>
      <c r="C1971" t="s">
        <v>188</v>
      </c>
      <c r="D1971" t="e">
        <f>VLOOKUP(Tabla10[[#This Row],[Columna1]],Tabla9[],8,0)</f>
        <v>#N/A</v>
      </c>
      <c r="E1971" t="s">
        <v>199</v>
      </c>
      <c r="F1971" t="e">
        <f>VLOOKUP(Tabla10[[#This Row],[Columna1]],Tabla9[],33,3)</f>
        <v>#REF!</v>
      </c>
      <c r="G1971" t="e">
        <f>VLOOKUP(Tabla10[[#This Row],[Columna1]],Tabla9[],3,0)</f>
        <v>#N/A</v>
      </c>
      <c r="H1971" t="s">
        <v>193</v>
      </c>
    </row>
    <row r="1972" spans="1:8" hidden="1" x14ac:dyDescent="0.25">
      <c r="A1972" t="s">
        <v>1804</v>
      </c>
      <c r="B1972" t="e">
        <f>VLOOKUP(Tabla10[[#This Row],[Columna1]],Tabla9[],1,0)</f>
        <v>#N/A</v>
      </c>
      <c r="C1972" t="s">
        <v>188</v>
      </c>
      <c r="D1972" t="e">
        <f>VLOOKUP(Tabla10[[#This Row],[Columna1]],Tabla9[],8,0)</f>
        <v>#N/A</v>
      </c>
      <c r="E1972" t="s">
        <v>259</v>
      </c>
      <c r="F1972" t="e">
        <f>VLOOKUP(Tabla10[[#This Row],[Columna1]],Tabla9[],33,3)</f>
        <v>#REF!</v>
      </c>
      <c r="G1972" t="e">
        <f>VLOOKUP(Tabla10[[#This Row],[Columna1]],Tabla9[],3,0)</f>
        <v>#N/A</v>
      </c>
      <c r="H1972" t="s">
        <v>36</v>
      </c>
    </row>
    <row r="1973" spans="1:8" hidden="1" x14ac:dyDescent="0.25">
      <c r="A1973" t="s">
        <v>1805</v>
      </c>
      <c r="B1973" t="e">
        <f>VLOOKUP(Tabla10[[#This Row],[Columna1]],Tabla9[],1,0)</f>
        <v>#N/A</v>
      </c>
      <c r="C1973" t="s">
        <v>188</v>
      </c>
      <c r="D1973" t="e">
        <f>VLOOKUP(Tabla10[[#This Row],[Columna1]],Tabla9[],8,0)</f>
        <v>#N/A</v>
      </c>
      <c r="E1973" t="s">
        <v>202</v>
      </c>
      <c r="F1973" t="e">
        <f>VLOOKUP(Tabla10[[#This Row],[Columna1]],Tabla9[],33,3)</f>
        <v>#REF!</v>
      </c>
      <c r="G1973" t="e">
        <f>VLOOKUP(Tabla10[[#This Row],[Columna1]],Tabla9[],3,0)</f>
        <v>#N/A</v>
      </c>
      <c r="H1973" t="s">
        <v>193</v>
      </c>
    </row>
    <row r="1974" spans="1:8" hidden="1" x14ac:dyDescent="0.25">
      <c r="A1974" t="s">
        <v>1806</v>
      </c>
      <c r="B1974" t="e">
        <f>VLOOKUP(Tabla10[[#This Row],[Columna1]],Tabla9[],1,0)</f>
        <v>#N/A</v>
      </c>
      <c r="C1974" t="s">
        <v>188</v>
      </c>
      <c r="D1974" t="e">
        <f>VLOOKUP(Tabla10[[#This Row],[Columna1]],Tabla9[],8,0)</f>
        <v>#N/A</v>
      </c>
      <c r="E1974" t="s">
        <v>205</v>
      </c>
      <c r="F1974" t="e">
        <f>VLOOKUP(Tabla10[[#This Row],[Columna1]],Tabla9[],33,3)</f>
        <v>#REF!</v>
      </c>
      <c r="G1974" t="e">
        <f>VLOOKUP(Tabla10[[#This Row],[Columna1]],Tabla9[],3,0)</f>
        <v>#N/A</v>
      </c>
      <c r="H1974" t="s">
        <v>193</v>
      </c>
    </row>
    <row r="1975" spans="1:8" hidden="1" x14ac:dyDescent="0.25">
      <c r="A1975" t="s">
        <v>4080</v>
      </c>
      <c r="B1975" t="e">
        <f>VLOOKUP(Tabla10[[#This Row],[Columna1]],Tabla9[],1,0)</f>
        <v>#N/A</v>
      </c>
      <c r="C1975" t="s">
        <v>188</v>
      </c>
      <c r="D1975" t="e">
        <f>VLOOKUP(Tabla10[[#This Row],[Columna1]],Tabla9[],8,0)</f>
        <v>#N/A</v>
      </c>
      <c r="E1975" t="s">
        <v>190</v>
      </c>
      <c r="F1975" t="e">
        <f>VLOOKUP(Tabla10[[#This Row],[Columna1]],Tabla9[],33,3)</f>
        <v>#REF!</v>
      </c>
      <c r="G1975" t="e">
        <f>VLOOKUP(Tabla10[[#This Row],[Columna1]],Tabla9[],3,0)</f>
        <v>#N/A</v>
      </c>
      <c r="H1975" t="s">
        <v>216</v>
      </c>
    </row>
    <row r="1976" spans="1:8" hidden="1" x14ac:dyDescent="0.25">
      <c r="A1976" t="s">
        <v>1807</v>
      </c>
      <c r="B1976" t="e">
        <f>VLOOKUP(Tabla10[[#This Row],[Columna1]],Tabla9[],1,0)</f>
        <v>#N/A</v>
      </c>
      <c r="C1976" t="s">
        <v>188</v>
      </c>
      <c r="D1976" t="e">
        <f>VLOOKUP(Tabla10[[#This Row],[Columna1]],Tabla9[],8,0)</f>
        <v>#N/A</v>
      </c>
      <c r="E1976" t="s">
        <v>202</v>
      </c>
      <c r="F1976" t="e">
        <f>VLOOKUP(Tabla10[[#This Row],[Columna1]],Tabla9[],33,3)</f>
        <v>#REF!</v>
      </c>
      <c r="G1976" t="e">
        <f>VLOOKUP(Tabla10[[#This Row],[Columna1]],Tabla9[],3,0)</f>
        <v>#N/A</v>
      </c>
      <c r="H1976" t="s">
        <v>193</v>
      </c>
    </row>
    <row r="1977" spans="1:8" hidden="1" x14ac:dyDescent="0.25">
      <c r="A1977" t="s">
        <v>1808</v>
      </c>
      <c r="B1977" t="e">
        <f>VLOOKUP(Tabla10[[#This Row],[Columna1]],Tabla9[],1,0)</f>
        <v>#N/A</v>
      </c>
      <c r="C1977" t="s">
        <v>188</v>
      </c>
      <c r="D1977" t="e">
        <f>VLOOKUP(Tabla10[[#This Row],[Columna1]],Tabla9[],8,0)</f>
        <v>#N/A</v>
      </c>
      <c r="E1977" t="s">
        <v>205</v>
      </c>
      <c r="F1977" t="e">
        <f>VLOOKUP(Tabla10[[#This Row],[Columna1]],Tabla9[],33,3)</f>
        <v>#REF!</v>
      </c>
      <c r="G1977" t="e">
        <f>VLOOKUP(Tabla10[[#This Row],[Columna1]],Tabla9[],3,0)</f>
        <v>#N/A</v>
      </c>
      <c r="H1977" t="s">
        <v>193</v>
      </c>
    </row>
    <row r="1978" spans="1:8" hidden="1" x14ac:dyDescent="0.25">
      <c r="A1978" t="s">
        <v>4256</v>
      </c>
      <c r="B1978" t="e">
        <f>VLOOKUP(Tabla10[[#This Row],[Columna1]],Tabla9[],1,0)</f>
        <v>#N/A</v>
      </c>
      <c r="C1978" t="s">
        <v>188</v>
      </c>
      <c r="D1978" t="e">
        <f>VLOOKUP(Tabla10[[#This Row],[Columna1]],Tabla9[],8,0)</f>
        <v>#N/A</v>
      </c>
      <c r="E1978" t="s">
        <v>198</v>
      </c>
      <c r="F1978" t="e">
        <f>VLOOKUP(Tabla10[[#This Row],[Columna1]],Tabla9[],33,3)</f>
        <v>#REF!</v>
      </c>
      <c r="G1978" t="e">
        <f>VLOOKUP(Tabla10[[#This Row],[Columna1]],Tabla9[],3,0)</f>
        <v>#N/A</v>
      </c>
      <c r="H1978" t="s">
        <v>193</v>
      </c>
    </row>
    <row r="1979" spans="1:8" hidden="1" x14ac:dyDescent="0.25">
      <c r="A1979" t="s">
        <v>1809</v>
      </c>
      <c r="B1979" t="e">
        <f>VLOOKUP(Tabla10[[#This Row],[Columna1]],Tabla9[],1,0)</f>
        <v>#N/A</v>
      </c>
      <c r="C1979" t="s">
        <v>188</v>
      </c>
      <c r="D1979" t="e">
        <f>VLOOKUP(Tabla10[[#This Row],[Columna1]],Tabla9[],8,0)</f>
        <v>#N/A</v>
      </c>
      <c r="E1979" t="s">
        <v>190</v>
      </c>
      <c r="F1979" t="e">
        <f>VLOOKUP(Tabla10[[#This Row],[Columna1]],Tabla9[],33,3)</f>
        <v>#REF!</v>
      </c>
      <c r="G1979" t="e">
        <f>VLOOKUP(Tabla10[[#This Row],[Columna1]],Tabla9[],3,0)</f>
        <v>#N/A</v>
      </c>
      <c r="H1979" t="s">
        <v>216</v>
      </c>
    </row>
    <row r="1980" spans="1:8" hidden="1" x14ac:dyDescent="0.25">
      <c r="A1980" t="s">
        <v>4209</v>
      </c>
      <c r="B1980" t="e">
        <f>VLOOKUP(Tabla10[[#This Row],[Columna1]],Tabla9[],1,0)</f>
        <v>#N/A</v>
      </c>
      <c r="C1980" t="s">
        <v>188</v>
      </c>
      <c r="D1980" t="e">
        <f>VLOOKUP(Tabla10[[#This Row],[Columna1]],Tabla9[],8,0)</f>
        <v>#N/A</v>
      </c>
      <c r="E1980" t="s">
        <v>192</v>
      </c>
      <c r="F1980" t="e">
        <f>VLOOKUP(Tabla10[[#This Row],[Columna1]],Tabla9[],33,3)</f>
        <v>#REF!</v>
      </c>
      <c r="G1980" t="e">
        <f>VLOOKUP(Tabla10[[#This Row],[Columna1]],Tabla9[],3,0)</f>
        <v>#N/A</v>
      </c>
      <c r="H1980" t="s">
        <v>193</v>
      </c>
    </row>
    <row r="1981" spans="1:8" hidden="1" x14ac:dyDescent="0.25">
      <c r="A1981" t="s">
        <v>1810</v>
      </c>
      <c r="B1981" t="e">
        <f>VLOOKUP(Tabla10[[#This Row],[Columna1]],Tabla9[],1,0)</f>
        <v>#N/A</v>
      </c>
      <c r="C1981" t="s">
        <v>188</v>
      </c>
      <c r="D1981" t="e">
        <f>VLOOKUP(Tabla10[[#This Row],[Columna1]],Tabla9[],8,0)</f>
        <v>#N/A</v>
      </c>
      <c r="E1981" t="s">
        <v>205</v>
      </c>
      <c r="F1981" t="e">
        <f>VLOOKUP(Tabla10[[#This Row],[Columna1]],Tabla9[],33,3)</f>
        <v>#REF!</v>
      </c>
      <c r="G1981" t="e">
        <f>VLOOKUP(Tabla10[[#This Row],[Columna1]],Tabla9[],3,0)</f>
        <v>#N/A</v>
      </c>
      <c r="H1981" t="s">
        <v>193</v>
      </c>
    </row>
    <row r="1982" spans="1:8" hidden="1" x14ac:dyDescent="0.25">
      <c r="A1982" t="s">
        <v>4341</v>
      </c>
      <c r="B1982" t="e">
        <f>VLOOKUP(Tabla10[[#This Row],[Columna1]],Tabla9[],1,0)</f>
        <v>#N/A</v>
      </c>
      <c r="C1982" t="s">
        <v>188</v>
      </c>
      <c r="D1982" t="e">
        <f>VLOOKUP(Tabla10[[#This Row],[Columna1]],Tabla9[],8,0)</f>
        <v>#N/A</v>
      </c>
      <c r="E1982" t="s">
        <v>211</v>
      </c>
      <c r="F1982" t="e">
        <f>VLOOKUP(Tabla10[[#This Row],[Columna1]],Tabla9[],33,3)</f>
        <v>#REF!</v>
      </c>
      <c r="G1982" t="e">
        <f>VLOOKUP(Tabla10[[#This Row],[Columna1]],Tabla9[],3,0)</f>
        <v>#N/A</v>
      </c>
      <c r="H1982" t="s">
        <v>212</v>
      </c>
    </row>
    <row r="1983" spans="1:8" hidden="1" x14ac:dyDescent="0.25">
      <c r="A1983" t="s">
        <v>4243</v>
      </c>
      <c r="B1983" t="e">
        <f>VLOOKUP(Tabla10[[#This Row],[Columna1]],Tabla9[],1,0)</f>
        <v>#N/A</v>
      </c>
      <c r="C1983" t="s">
        <v>188</v>
      </c>
      <c r="D1983" t="e">
        <f>VLOOKUP(Tabla10[[#This Row],[Columna1]],Tabla9[],8,0)</f>
        <v>#N/A</v>
      </c>
      <c r="E1983" t="s">
        <v>198</v>
      </c>
      <c r="F1983" t="e">
        <f>VLOOKUP(Tabla10[[#This Row],[Columna1]],Tabla9[],33,3)</f>
        <v>#REF!</v>
      </c>
      <c r="G1983" t="e">
        <f>VLOOKUP(Tabla10[[#This Row],[Columna1]],Tabla9[],3,0)</f>
        <v>#N/A</v>
      </c>
      <c r="H1983" t="s">
        <v>201</v>
      </c>
    </row>
    <row r="1984" spans="1:8" hidden="1" x14ac:dyDescent="0.25">
      <c r="A1984" t="s">
        <v>1811</v>
      </c>
      <c r="B1984" t="e">
        <f>VLOOKUP(Tabla10[[#This Row],[Columna1]],Tabla9[],1,0)</f>
        <v>#N/A</v>
      </c>
      <c r="C1984" t="s">
        <v>188</v>
      </c>
      <c r="D1984" t="e">
        <f>VLOOKUP(Tabla10[[#This Row],[Columna1]],Tabla9[],8,0)</f>
        <v>#N/A</v>
      </c>
      <c r="E1984" t="s">
        <v>228</v>
      </c>
      <c r="F1984" t="e">
        <f>VLOOKUP(Tabla10[[#This Row],[Columna1]],Tabla9[],33,3)</f>
        <v>#REF!</v>
      </c>
      <c r="G1984" t="e">
        <f>VLOOKUP(Tabla10[[#This Row],[Columna1]],Tabla9[],3,0)</f>
        <v>#N/A</v>
      </c>
      <c r="H1984" t="s">
        <v>36</v>
      </c>
    </row>
    <row r="1985" spans="1:8" hidden="1" x14ac:dyDescent="0.25">
      <c r="A1985" t="s">
        <v>1812</v>
      </c>
      <c r="B1985" t="e">
        <f>VLOOKUP(Tabla10[[#This Row],[Columna1]],Tabla9[],1,0)</f>
        <v>#N/A</v>
      </c>
      <c r="C1985" t="s">
        <v>188</v>
      </c>
      <c r="D1985" t="e">
        <f>VLOOKUP(Tabla10[[#This Row],[Columna1]],Tabla9[],8,0)</f>
        <v>#N/A</v>
      </c>
      <c r="E1985" t="s">
        <v>202</v>
      </c>
      <c r="F1985" t="e">
        <f>VLOOKUP(Tabla10[[#This Row],[Columna1]],Tabla9[],33,3)</f>
        <v>#REF!</v>
      </c>
      <c r="G1985" t="e">
        <f>VLOOKUP(Tabla10[[#This Row],[Columna1]],Tabla9[],3,0)</f>
        <v>#N/A</v>
      </c>
      <c r="H1985" t="s">
        <v>201</v>
      </c>
    </row>
    <row r="1986" spans="1:8" hidden="1" x14ac:dyDescent="0.25">
      <c r="A1986" t="s">
        <v>4513</v>
      </c>
      <c r="B1986" t="e">
        <f>VLOOKUP(Tabla10[[#This Row],[Columna1]],Tabla9[],1,0)</f>
        <v>#N/A</v>
      </c>
      <c r="C1986" t="s">
        <v>188</v>
      </c>
      <c r="D1986" t="e">
        <f>VLOOKUP(Tabla10[[#This Row],[Columna1]],Tabla9[],8,0)</f>
        <v>#N/A</v>
      </c>
      <c r="E1986" t="s">
        <v>225</v>
      </c>
      <c r="F1986" t="e">
        <f>VLOOKUP(Tabla10[[#This Row],[Columna1]],Tabla9[],33,3)</f>
        <v>#REF!</v>
      </c>
      <c r="G1986" t="e">
        <f>VLOOKUP(Tabla10[[#This Row],[Columna1]],Tabla9[],3,0)</f>
        <v>#N/A</v>
      </c>
      <c r="H1986" t="s">
        <v>36</v>
      </c>
    </row>
    <row r="1987" spans="1:8" hidden="1" x14ac:dyDescent="0.25">
      <c r="A1987" t="s">
        <v>1813</v>
      </c>
      <c r="B1987" t="e">
        <f>VLOOKUP(Tabla10[[#This Row],[Columna1]],Tabla9[],1,0)</f>
        <v>#N/A</v>
      </c>
      <c r="C1987" t="s">
        <v>188</v>
      </c>
      <c r="D1987" t="e">
        <f>VLOOKUP(Tabla10[[#This Row],[Columna1]],Tabla9[],8,0)</f>
        <v>#N/A</v>
      </c>
      <c r="E1987" t="s">
        <v>205</v>
      </c>
      <c r="F1987" t="e">
        <f>VLOOKUP(Tabla10[[#This Row],[Columna1]],Tabla9[],33,3)</f>
        <v>#REF!</v>
      </c>
      <c r="G1987" t="e">
        <f>VLOOKUP(Tabla10[[#This Row],[Columna1]],Tabla9[],3,0)</f>
        <v>#N/A</v>
      </c>
      <c r="H1987" t="s">
        <v>193</v>
      </c>
    </row>
    <row r="1988" spans="1:8" hidden="1" x14ac:dyDescent="0.25">
      <c r="A1988" t="s">
        <v>1814</v>
      </c>
      <c r="B1988" t="e">
        <f>VLOOKUP(Tabla10[[#This Row],[Columna1]],Tabla9[],1,0)</f>
        <v>#N/A</v>
      </c>
      <c r="C1988" t="s">
        <v>188</v>
      </c>
      <c r="D1988" t="e">
        <f>VLOOKUP(Tabla10[[#This Row],[Columna1]],Tabla9[],8,0)</f>
        <v>#N/A</v>
      </c>
      <c r="E1988" t="s">
        <v>203</v>
      </c>
      <c r="F1988" t="e">
        <f>VLOOKUP(Tabla10[[#This Row],[Columna1]],Tabla9[],33,3)</f>
        <v>#REF!</v>
      </c>
      <c r="G1988" t="e">
        <f>VLOOKUP(Tabla10[[#This Row],[Columna1]],Tabla9[],3,0)</f>
        <v>#N/A</v>
      </c>
      <c r="H1988" t="s">
        <v>193</v>
      </c>
    </row>
    <row r="1989" spans="1:8" hidden="1" x14ac:dyDescent="0.25">
      <c r="A1989" t="s">
        <v>1815</v>
      </c>
      <c r="B1989" t="e">
        <f>VLOOKUP(Tabla10[[#This Row],[Columna1]],Tabla9[],1,0)</f>
        <v>#N/A</v>
      </c>
      <c r="C1989" t="s">
        <v>188</v>
      </c>
      <c r="D1989" t="e">
        <f>VLOOKUP(Tabla10[[#This Row],[Columna1]],Tabla9[],8,0)</f>
        <v>#N/A</v>
      </c>
      <c r="E1989" t="s">
        <v>190</v>
      </c>
      <c r="F1989" t="e">
        <f>VLOOKUP(Tabla10[[#This Row],[Columna1]],Tabla9[],33,3)</f>
        <v>#REF!</v>
      </c>
      <c r="G1989" t="e">
        <f>VLOOKUP(Tabla10[[#This Row],[Columna1]],Tabla9[],3,0)</f>
        <v>#N/A</v>
      </c>
      <c r="H1989" t="s">
        <v>216</v>
      </c>
    </row>
    <row r="1990" spans="1:8" hidden="1" x14ac:dyDescent="0.25">
      <c r="A1990" t="s">
        <v>4527</v>
      </c>
      <c r="B1990" t="str">
        <f>VLOOKUP(Tabla10[[#This Row],[Columna1]],Tabla9[],1,0)</f>
        <v>HERNANDEZ RODRIGUEZ FELICIANO</v>
      </c>
      <c r="C1990" t="s">
        <v>188</v>
      </c>
      <c r="D1990" t="str">
        <f>VLOOKUP(Tabla10[[#This Row],[Columna1]],Tabla9[],8,0)</f>
        <v>LIDER DE PROYECTO DE DEPARTAMENTO DE ANALISIS TACTICO</v>
      </c>
      <c r="E1990" t="s">
        <v>222</v>
      </c>
      <c r="F1990" t="e">
        <f>VLOOKUP(Tabla10[[#This Row],[Columna1]],Tabla9[],33,3)</f>
        <v>#REF!</v>
      </c>
      <c r="G1990" t="str">
        <f>VLOOKUP(Tabla10[[#This Row],[Columna1]],Tabla9[],3,0)</f>
        <v>LIDER DE PROYECTO</v>
      </c>
      <c r="H1990" t="s">
        <v>44</v>
      </c>
    </row>
    <row r="1991" spans="1:8" hidden="1" x14ac:dyDescent="0.25">
      <c r="A1991" t="s">
        <v>1816</v>
      </c>
      <c r="B1991" t="e">
        <f>VLOOKUP(Tabla10[[#This Row],[Columna1]],Tabla9[],1,0)</f>
        <v>#N/A</v>
      </c>
      <c r="C1991" t="s">
        <v>188</v>
      </c>
      <c r="D1991" t="e">
        <f>VLOOKUP(Tabla10[[#This Row],[Columna1]],Tabla9[],8,0)</f>
        <v>#N/A</v>
      </c>
      <c r="E1991" t="s">
        <v>202</v>
      </c>
      <c r="F1991" t="e">
        <f>VLOOKUP(Tabla10[[#This Row],[Columna1]],Tabla9[],33,3)</f>
        <v>#REF!</v>
      </c>
      <c r="G1991" t="e">
        <f>VLOOKUP(Tabla10[[#This Row],[Columna1]],Tabla9[],3,0)</f>
        <v>#N/A</v>
      </c>
      <c r="H1991" t="s">
        <v>201</v>
      </c>
    </row>
    <row r="1992" spans="1:8" hidden="1" x14ac:dyDescent="0.25">
      <c r="A1992" t="s">
        <v>1817</v>
      </c>
      <c r="B1992" t="e">
        <f>VLOOKUP(Tabla10[[#This Row],[Columna1]],Tabla9[],1,0)</f>
        <v>#N/A</v>
      </c>
      <c r="C1992" t="s">
        <v>188</v>
      </c>
      <c r="D1992" t="e">
        <f>VLOOKUP(Tabla10[[#This Row],[Columna1]],Tabla9[],8,0)</f>
        <v>#N/A</v>
      </c>
      <c r="E1992" t="s">
        <v>205</v>
      </c>
      <c r="F1992" t="e">
        <f>VLOOKUP(Tabla10[[#This Row],[Columna1]],Tabla9[],33,3)</f>
        <v>#REF!</v>
      </c>
      <c r="G1992" t="e">
        <f>VLOOKUP(Tabla10[[#This Row],[Columna1]],Tabla9[],3,0)</f>
        <v>#N/A</v>
      </c>
      <c r="H1992" t="s">
        <v>201</v>
      </c>
    </row>
    <row r="1993" spans="1:8" hidden="1" x14ac:dyDescent="0.25">
      <c r="A1993" t="s">
        <v>1818</v>
      </c>
      <c r="B1993" t="e">
        <f>VLOOKUP(Tabla10[[#This Row],[Columna1]],Tabla9[],1,0)</f>
        <v>#N/A</v>
      </c>
      <c r="C1993" t="s">
        <v>188</v>
      </c>
      <c r="D1993" t="e">
        <f>VLOOKUP(Tabla10[[#This Row],[Columna1]],Tabla9[],8,0)</f>
        <v>#N/A</v>
      </c>
      <c r="E1993" t="s">
        <v>205</v>
      </c>
      <c r="F1993" t="e">
        <f>VLOOKUP(Tabla10[[#This Row],[Columna1]],Tabla9[],33,3)</f>
        <v>#REF!</v>
      </c>
      <c r="G1993" t="e">
        <f>VLOOKUP(Tabla10[[#This Row],[Columna1]],Tabla9[],3,0)</f>
        <v>#N/A</v>
      </c>
      <c r="H1993" t="s">
        <v>193</v>
      </c>
    </row>
    <row r="1994" spans="1:8" hidden="1" x14ac:dyDescent="0.25">
      <c r="A1994" t="s">
        <v>1819</v>
      </c>
      <c r="B1994" t="e">
        <f>VLOOKUP(Tabla10[[#This Row],[Columna1]],Tabla9[],1,0)</f>
        <v>#N/A</v>
      </c>
      <c r="C1994" t="s">
        <v>188</v>
      </c>
      <c r="D1994" t="e">
        <f>VLOOKUP(Tabla10[[#This Row],[Columna1]],Tabla9[],8,0)</f>
        <v>#N/A</v>
      </c>
      <c r="E1994" t="s">
        <v>203</v>
      </c>
      <c r="F1994" t="e">
        <f>VLOOKUP(Tabla10[[#This Row],[Columna1]],Tabla9[],33,3)</f>
        <v>#REF!</v>
      </c>
      <c r="G1994" t="e">
        <f>VLOOKUP(Tabla10[[#This Row],[Columna1]],Tabla9[],3,0)</f>
        <v>#N/A</v>
      </c>
      <c r="H1994" t="s">
        <v>193</v>
      </c>
    </row>
    <row r="1995" spans="1:8" hidden="1" x14ac:dyDescent="0.25">
      <c r="A1995" t="s">
        <v>1820</v>
      </c>
      <c r="B1995" t="e">
        <f>VLOOKUP(Tabla10[[#This Row],[Columna1]],Tabla9[],1,0)</f>
        <v>#N/A</v>
      </c>
      <c r="C1995" t="s">
        <v>188</v>
      </c>
      <c r="D1995" t="e">
        <f>VLOOKUP(Tabla10[[#This Row],[Columna1]],Tabla9[],8,0)</f>
        <v>#N/A</v>
      </c>
      <c r="E1995" t="s">
        <v>190</v>
      </c>
      <c r="F1995" t="e">
        <f>VLOOKUP(Tabla10[[#This Row],[Columna1]],Tabla9[],33,3)</f>
        <v>#REF!</v>
      </c>
      <c r="G1995" t="e">
        <f>VLOOKUP(Tabla10[[#This Row],[Columna1]],Tabla9[],3,0)</f>
        <v>#N/A</v>
      </c>
      <c r="H1995" t="s">
        <v>191</v>
      </c>
    </row>
    <row r="1996" spans="1:8" hidden="1" x14ac:dyDescent="0.25">
      <c r="A1996" t="s">
        <v>4450</v>
      </c>
      <c r="B1996" t="e">
        <f>VLOOKUP(Tabla10[[#This Row],[Columna1]],Tabla9[],1,0)</f>
        <v>#N/A</v>
      </c>
      <c r="C1996" t="s">
        <v>188</v>
      </c>
      <c r="D1996" t="e">
        <f>VLOOKUP(Tabla10[[#This Row],[Columna1]],Tabla9[],8,0)</f>
        <v>#N/A</v>
      </c>
      <c r="E1996" t="s">
        <v>202</v>
      </c>
      <c r="F1996" t="e">
        <f>VLOOKUP(Tabla10[[#This Row],[Columna1]],Tabla9[],33,3)</f>
        <v>#REF!</v>
      </c>
      <c r="G1996" t="e">
        <f>VLOOKUP(Tabla10[[#This Row],[Columna1]],Tabla9[],3,0)</f>
        <v>#N/A</v>
      </c>
      <c r="H1996" t="s">
        <v>193</v>
      </c>
    </row>
    <row r="1997" spans="1:8" hidden="1" x14ac:dyDescent="0.25">
      <c r="A1997" t="s">
        <v>1821</v>
      </c>
      <c r="B1997" t="e">
        <f>VLOOKUP(Tabla10[[#This Row],[Columna1]],Tabla9[],1,0)</f>
        <v>#N/A</v>
      </c>
      <c r="C1997" t="s">
        <v>188</v>
      </c>
      <c r="D1997" t="e">
        <f>VLOOKUP(Tabla10[[#This Row],[Columna1]],Tabla9[],8,0)</f>
        <v>#N/A</v>
      </c>
      <c r="E1997" t="s">
        <v>208</v>
      </c>
      <c r="F1997" t="e">
        <f>VLOOKUP(Tabla10[[#This Row],[Columna1]],Tabla9[],33,3)</f>
        <v>#REF!</v>
      </c>
      <c r="G1997" t="e">
        <f>VLOOKUP(Tabla10[[#This Row],[Columna1]],Tabla9[],3,0)</f>
        <v>#N/A</v>
      </c>
      <c r="H1997" t="s">
        <v>193</v>
      </c>
    </row>
    <row r="1998" spans="1:8" hidden="1" x14ac:dyDescent="0.25">
      <c r="A1998" t="s">
        <v>1822</v>
      </c>
      <c r="B1998" t="e">
        <f>VLOOKUP(Tabla10[[#This Row],[Columna1]],Tabla9[],1,0)</f>
        <v>#N/A</v>
      </c>
      <c r="C1998" t="s">
        <v>188</v>
      </c>
      <c r="D1998" t="e">
        <f>VLOOKUP(Tabla10[[#This Row],[Columna1]],Tabla9[],8,0)</f>
        <v>#N/A</v>
      </c>
      <c r="E1998" t="s">
        <v>190</v>
      </c>
      <c r="F1998" t="e">
        <f>VLOOKUP(Tabla10[[#This Row],[Columna1]],Tabla9[],33,3)</f>
        <v>#REF!</v>
      </c>
      <c r="G1998" t="e">
        <f>VLOOKUP(Tabla10[[#This Row],[Columna1]],Tabla9[],3,0)</f>
        <v>#N/A</v>
      </c>
      <c r="H1998" t="s">
        <v>216</v>
      </c>
    </row>
    <row r="1999" spans="1:8" hidden="1" x14ac:dyDescent="0.25">
      <c r="A1999" t="s">
        <v>4499</v>
      </c>
      <c r="B1999" t="e">
        <f>VLOOKUP(Tabla10[[#This Row],[Columna1]],Tabla9[],1,0)</f>
        <v>#N/A</v>
      </c>
      <c r="C1999" t="s">
        <v>188</v>
      </c>
      <c r="D1999" t="e">
        <f>VLOOKUP(Tabla10[[#This Row],[Columna1]],Tabla9[],8,0)</f>
        <v>#N/A</v>
      </c>
      <c r="E1999" t="s">
        <v>199</v>
      </c>
      <c r="F1999" t="e">
        <f>VLOOKUP(Tabla10[[#This Row],[Columna1]],Tabla9[],33,3)</f>
        <v>#REF!</v>
      </c>
      <c r="G1999" t="e">
        <f>VLOOKUP(Tabla10[[#This Row],[Columna1]],Tabla9[],3,0)</f>
        <v>#N/A</v>
      </c>
      <c r="H1999" t="s">
        <v>217</v>
      </c>
    </row>
    <row r="2000" spans="1:8" hidden="1" x14ac:dyDescent="0.25">
      <c r="A2000" t="s">
        <v>1823</v>
      </c>
      <c r="B2000" t="e">
        <f>VLOOKUP(Tabla10[[#This Row],[Columna1]],Tabla9[],1,0)</f>
        <v>#N/A</v>
      </c>
      <c r="C2000" t="s">
        <v>188</v>
      </c>
      <c r="D2000" t="e">
        <f>VLOOKUP(Tabla10[[#This Row],[Columna1]],Tabla9[],8,0)</f>
        <v>#N/A</v>
      </c>
      <c r="E2000" t="s">
        <v>203</v>
      </c>
      <c r="F2000" t="e">
        <f>VLOOKUP(Tabla10[[#This Row],[Columna1]],Tabla9[],33,3)</f>
        <v>#REF!</v>
      </c>
      <c r="G2000" t="e">
        <f>VLOOKUP(Tabla10[[#This Row],[Columna1]],Tabla9[],3,0)</f>
        <v>#N/A</v>
      </c>
      <c r="H2000" t="s">
        <v>193</v>
      </c>
    </row>
    <row r="2001" spans="1:8" hidden="1" x14ac:dyDescent="0.25">
      <c r="A2001" t="s">
        <v>1824</v>
      </c>
      <c r="B2001" t="e">
        <f>VLOOKUP(Tabla10[[#This Row],[Columna1]],Tabla9[],1,0)</f>
        <v>#N/A</v>
      </c>
      <c r="C2001" t="s">
        <v>188</v>
      </c>
      <c r="D2001" t="e">
        <f>VLOOKUP(Tabla10[[#This Row],[Columna1]],Tabla9[],8,0)</f>
        <v>#N/A</v>
      </c>
      <c r="E2001" t="s">
        <v>198</v>
      </c>
      <c r="F2001" t="e">
        <f>VLOOKUP(Tabla10[[#This Row],[Columna1]],Tabla9[],33,3)</f>
        <v>#REF!</v>
      </c>
      <c r="G2001" t="e">
        <f>VLOOKUP(Tabla10[[#This Row],[Columna1]],Tabla9[],3,0)</f>
        <v>#N/A</v>
      </c>
      <c r="H2001" t="s">
        <v>217</v>
      </c>
    </row>
    <row r="2002" spans="1:8" hidden="1" x14ac:dyDescent="0.25">
      <c r="A2002" t="s">
        <v>1825</v>
      </c>
      <c r="B2002" t="e">
        <f>VLOOKUP(Tabla10[[#This Row],[Columna1]],Tabla9[],1,0)</f>
        <v>#N/A</v>
      </c>
      <c r="C2002" t="s">
        <v>188</v>
      </c>
      <c r="D2002" t="e">
        <f>VLOOKUP(Tabla10[[#This Row],[Columna1]],Tabla9[],8,0)</f>
        <v>#N/A</v>
      </c>
      <c r="E2002" t="s">
        <v>203</v>
      </c>
      <c r="F2002" t="e">
        <f>VLOOKUP(Tabla10[[#This Row],[Columna1]],Tabla9[],33,3)</f>
        <v>#REF!</v>
      </c>
      <c r="G2002" t="e">
        <f>VLOOKUP(Tabla10[[#This Row],[Columna1]],Tabla9[],3,0)</f>
        <v>#N/A</v>
      </c>
      <c r="H2002" t="s">
        <v>193</v>
      </c>
    </row>
    <row r="2003" spans="1:8" hidden="1" x14ac:dyDescent="0.25">
      <c r="A2003" t="s">
        <v>1826</v>
      </c>
      <c r="B2003" t="e">
        <f>VLOOKUP(Tabla10[[#This Row],[Columna1]],Tabla9[],1,0)</f>
        <v>#N/A</v>
      </c>
      <c r="C2003" t="s">
        <v>188</v>
      </c>
      <c r="D2003" t="e">
        <f>VLOOKUP(Tabla10[[#This Row],[Columna1]],Tabla9[],8,0)</f>
        <v>#N/A</v>
      </c>
      <c r="E2003" t="s">
        <v>205</v>
      </c>
      <c r="F2003" t="e">
        <f>VLOOKUP(Tabla10[[#This Row],[Columna1]],Tabla9[],33,3)</f>
        <v>#REF!</v>
      </c>
      <c r="G2003" t="e">
        <f>VLOOKUP(Tabla10[[#This Row],[Columna1]],Tabla9[],3,0)</f>
        <v>#N/A</v>
      </c>
      <c r="H2003" t="s">
        <v>201</v>
      </c>
    </row>
    <row r="2004" spans="1:8" hidden="1" x14ac:dyDescent="0.25">
      <c r="A2004" t="s">
        <v>4179</v>
      </c>
      <c r="B2004" t="e">
        <f>VLOOKUP(Tabla10[[#This Row],[Columna1]],Tabla9[],1,0)</f>
        <v>#N/A</v>
      </c>
      <c r="C2004" t="s">
        <v>188</v>
      </c>
      <c r="D2004" t="e">
        <f>VLOOKUP(Tabla10[[#This Row],[Columna1]],Tabla9[],8,0)</f>
        <v>#N/A</v>
      </c>
      <c r="E2004" t="s">
        <v>205</v>
      </c>
      <c r="F2004" t="e">
        <f>VLOOKUP(Tabla10[[#This Row],[Columna1]],Tabla9[],33,3)</f>
        <v>#REF!</v>
      </c>
      <c r="G2004" t="e">
        <f>VLOOKUP(Tabla10[[#This Row],[Columna1]],Tabla9[],3,0)</f>
        <v>#N/A</v>
      </c>
      <c r="H2004" t="s">
        <v>217</v>
      </c>
    </row>
    <row r="2005" spans="1:8" hidden="1" x14ac:dyDescent="0.25">
      <c r="A2005" t="s">
        <v>4360</v>
      </c>
      <c r="B2005" t="e">
        <f>VLOOKUP(Tabla10[[#This Row],[Columna1]],Tabla9[],1,0)</f>
        <v>#N/A</v>
      </c>
      <c r="C2005" t="s">
        <v>188</v>
      </c>
      <c r="D2005" t="e">
        <f>VLOOKUP(Tabla10[[#This Row],[Columna1]],Tabla9[],8,0)</f>
        <v>#N/A</v>
      </c>
      <c r="E2005" t="s">
        <v>207</v>
      </c>
      <c r="F2005" t="e">
        <f>VLOOKUP(Tabla10[[#This Row],[Columna1]],Tabla9[],33,3)</f>
        <v>#REF!</v>
      </c>
      <c r="G2005" t="e">
        <f>VLOOKUP(Tabla10[[#This Row],[Columna1]],Tabla9[],3,0)</f>
        <v>#N/A</v>
      </c>
      <c r="H2005" t="s">
        <v>36</v>
      </c>
    </row>
    <row r="2006" spans="1:8" hidden="1" x14ac:dyDescent="0.25">
      <c r="A2006" t="s">
        <v>1827</v>
      </c>
      <c r="B2006" t="e">
        <f>VLOOKUP(Tabla10[[#This Row],[Columna1]],Tabla9[],1,0)</f>
        <v>#N/A</v>
      </c>
      <c r="C2006" t="s">
        <v>188</v>
      </c>
      <c r="D2006" t="e">
        <f>VLOOKUP(Tabla10[[#This Row],[Columna1]],Tabla9[],8,0)</f>
        <v>#N/A</v>
      </c>
      <c r="E2006" t="s">
        <v>199</v>
      </c>
      <c r="F2006" t="e">
        <f>VLOOKUP(Tabla10[[#This Row],[Columna1]],Tabla9[],33,3)</f>
        <v>#REF!</v>
      </c>
      <c r="G2006" t="e">
        <f>VLOOKUP(Tabla10[[#This Row],[Columna1]],Tabla9[],3,0)</f>
        <v>#N/A</v>
      </c>
      <c r="H2006" t="s">
        <v>201</v>
      </c>
    </row>
    <row r="2007" spans="1:8" hidden="1" x14ac:dyDescent="0.25">
      <c r="A2007" t="s">
        <v>1828</v>
      </c>
      <c r="B2007" t="e">
        <f>VLOOKUP(Tabla10[[#This Row],[Columna1]],Tabla9[],1,0)</f>
        <v>#N/A</v>
      </c>
      <c r="C2007" t="s">
        <v>188</v>
      </c>
      <c r="D2007" t="e">
        <f>VLOOKUP(Tabla10[[#This Row],[Columna1]],Tabla9[],8,0)</f>
        <v>#N/A</v>
      </c>
      <c r="E2007" t="s">
        <v>222</v>
      </c>
      <c r="F2007" t="e">
        <f>VLOOKUP(Tabla10[[#This Row],[Columna1]],Tabla9[],33,3)</f>
        <v>#REF!</v>
      </c>
      <c r="G2007" t="e">
        <f>VLOOKUP(Tabla10[[#This Row],[Columna1]],Tabla9[],3,0)</f>
        <v>#N/A</v>
      </c>
      <c r="H2007" t="s">
        <v>36</v>
      </c>
    </row>
    <row r="2008" spans="1:8" hidden="1" x14ac:dyDescent="0.25">
      <c r="A2008" t="s">
        <v>1829</v>
      </c>
      <c r="B2008" t="e">
        <f>VLOOKUP(Tabla10[[#This Row],[Columna1]],Tabla9[],1,0)</f>
        <v>#N/A</v>
      </c>
      <c r="C2008" t="s">
        <v>188</v>
      </c>
      <c r="D2008" t="e">
        <f>VLOOKUP(Tabla10[[#This Row],[Columna1]],Tabla9[],8,0)</f>
        <v>#N/A</v>
      </c>
      <c r="E2008" t="s">
        <v>202</v>
      </c>
      <c r="F2008" t="e">
        <f>VLOOKUP(Tabla10[[#This Row],[Columna1]],Tabla9[],33,3)</f>
        <v>#REF!</v>
      </c>
      <c r="G2008" t="e">
        <f>VLOOKUP(Tabla10[[#This Row],[Columna1]],Tabla9[],3,0)</f>
        <v>#N/A</v>
      </c>
      <c r="H2008" t="s">
        <v>193</v>
      </c>
    </row>
    <row r="2009" spans="1:8" hidden="1" x14ac:dyDescent="0.25">
      <c r="A2009" t="s">
        <v>4366</v>
      </c>
      <c r="B2009" t="str">
        <f>VLOOKUP(Tabla10[[#This Row],[Columna1]],Tabla9[],1,0)</f>
        <v>HERRERA VILLANUEVA LILIANA</v>
      </c>
      <c r="C2009" t="s">
        <v>188</v>
      </c>
      <c r="D2009" t="str">
        <f>VLOOKUP(Tabla10[[#This Row],[Columna1]],Tabla9[],8,0)</f>
        <v>SUBDIRECTOR DEL DESPACHO SUBDIRECTOR ATENCION A LA VIOLENCIA FAMILIAR Y DE GENERO</v>
      </c>
      <c r="E2009" t="s">
        <v>260</v>
      </c>
      <c r="F2009" t="e">
        <f>VLOOKUP(Tabla10[[#This Row],[Columna1]],Tabla9[],33,3)</f>
        <v>#REF!</v>
      </c>
      <c r="G2009" t="str">
        <f>VLOOKUP(Tabla10[[#This Row],[Columna1]],Tabla9[],3,0)</f>
        <v xml:space="preserve">SUBDIRECTOR </v>
      </c>
      <c r="H2009" t="s">
        <v>73</v>
      </c>
    </row>
    <row r="2010" spans="1:8" hidden="1" x14ac:dyDescent="0.25">
      <c r="A2010" t="s">
        <v>1830</v>
      </c>
      <c r="B2010" t="e">
        <f>VLOOKUP(Tabla10[[#This Row],[Columna1]],Tabla9[],1,0)</f>
        <v>#N/A</v>
      </c>
      <c r="C2010" t="s">
        <v>188</v>
      </c>
      <c r="D2010" t="e">
        <f>VLOOKUP(Tabla10[[#This Row],[Columna1]],Tabla9[],8,0)</f>
        <v>#N/A</v>
      </c>
      <c r="E2010" t="s">
        <v>205</v>
      </c>
      <c r="F2010" t="e">
        <f>VLOOKUP(Tabla10[[#This Row],[Columna1]],Tabla9[],33,3)</f>
        <v>#REF!</v>
      </c>
      <c r="G2010" t="e">
        <f>VLOOKUP(Tabla10[[#This Row],[Columna1]],Tabla9[],3,0)</f>
        <v>#N/A</v>
      </c>
      <c r="H2010" t="s">
        <v>201</v>
      </c>
    </row>
    <row r="2011" spans="1:8" hidden="1" x14ac:dyDescent="0.25">
      <c r="A2011" t="s">
        <v>4452</v>
      </c>
      <c r="B2011" t="e">
        <f>VLOOKUP(Tabla10[[#This Row],[Columna1]],Tabla9[],1,0)</f>
        <v>#N/A</v>
      </c>
      <c r="C2011" t="s">
        <v>188</v>
      </c>
      <c r="D2011" t="e">
        <f>VLOOKUP(Tabla10[[#This Row],[Columna1]],Tabla9[],8,0)</f>
        <v>#N/A</v>
      </c>
      <c r="E2011" t="s">
        <v>202</v>
      </c>
      <c r="F2011" t="e">
        <f>VLOOKUP(Tabla10[[#This Row],[Columna1]],Tabla9[],33,3)</f>
        <v>#REF!</v>
      </c>
      <c r="G2011" t="e">
        <f>VLOOKUP(Tabla10[[#This Row],[Columna1]],Tabla9[],3,0)</f>
        <v>#N/A</v>
      </c>
      <c r="H2011" t="s">
        <v>193</v>
      </c>
    </row>
    <row r="2012" spans="1:8" hidden="1" x14ac:dyDescent="0.25">
      <c r="A2012" t="s">
        <v>1831</v>
      </c>
      <c r="B2012" t="e">
        <f>VLOOKUP(Tabla10[[#This Row],[Columna1]],Tabla9[],1,0)</f>
        <v>#N/A</v>
      </c>
      <c r="C2012" t="s">
        <v>188</v>
      </c>
      <c r="D2012" t="e">
        <f>VLOOKUP(Tabla10[[#This Row],[Columna1]],Tabla9[],8,0)</f>
        <v>#N/A</v>
      </c>
      <c r="E2012" t="s">
        <v>192</v>
      </c>
      <c r="F2012" t="e">
        <f>VLOOKUP(Tabla10[[#This Row],[Columna1]],Tabla9[],33,3)</f>
        <v>#REF!</v>
      </c>
      <c r="G2012" t="e">
        <f>VLOOKUP(Tabla10[[#This Row],[Columna1]],Tabla9[],3,0)</f>
        <v>#N/A</v>
      </c>
      <c r="H2012" t="s">
        <v>201</v>
      </c>
    </row>
    <row r="2013" spans="1:8" hidden="1" x14ac:dyDescent="0.25">
      <c r="A2013" t="s">
        <v>1832</v>
      </c>
      <c r="B2013" t="e">
        <f>VLOOKUP(Tabla10[[#This Row],[Columna1]],Tabla9[],1,0)</f>
        <v>#N/A</v>
      </c>
      <c r="C2013" t="s">
        <v>188</v>
      </c>
      <c r="D2013" t="e">
        <f>VLOOKUP(Tabla10[[#This Row],[Columna1]],Tabla9[],8,0)</f>
        <v>#N/A</v>
      </c>
      <c r="E2013" t="s">
        <v>225</v>
      </c>
      <c r="F2013" t="e">
        <f>VLOOKUP(Tabla10[[#This Row],[Columna1]],Tabla9[],33,3)</f>
        <v>#REF!</v>
      </c>
      <c r="G2013" t="e">
        <f>VLOOKUP(Tabla10[[#This Row],[Columna1]],Tabla9[],3,0)</f>
        <v>#N/A</v>
      </c>
      <c r="H2013" t="s">
        <v>36</v>
      </c>
    </row>
    <row r="2014" spans="1:8" hidden="1" x14ac:dyDescent="0.25">
      <c r="A2014" t="s">
        <v>4294</v>
      </c>
      <c r="B2014" t="e">
        <f>VLOOKUP(Tabla10[[#This Row],[Columna1]],Tabla9[],1,0)</f>
        <v>#N/A</v>
      </c>
      <c r="C2014" t="s">
        <v>188</v>
      </c>
      <c r="D2014" t="e">
        <f>VLOOKUP(Tabla10[[#This Row],[Columna1]],Tabla9[],8,0)</f>
        <v>#N/A</v>
      </c>
      <c r="E2014" t="s">
        <v>213</v>
      </c>
      <c r="F2014" t="e">
        <f>VLOOKUP(Tabla10[[#This Row],[Columna1]],Tabla9[],33,3)</f>
        <v>#REF!</v>
      </c>
      <c r="G2014" t="e">
        <f>VLOOKUP(Tabla10[[#This Row],[Columna1]],Tabla9[],3,0)</f>
        <v>#N/A</v>
      </c>
      <c r="H2014" t="s">
        <v>41</v>
      </c>
    </row>
    <row r="2015" spans="1:8" hidden="1" x14ac:dyDescent="0.25">
      <c r="A2015" t="s">
        <v>1833</v>
      </c>
      <c r="B2015" t="e">
        <f>VLOOKUP(Tabla10[[#This Row],[Columna1]],Tabla9[],1,0)</f>
        <v>#N/A</v>
      </c>
      <c r="C2015" t="s">
        <v>188</v>
      </c>
      <c r="D2015" t="e">
        <f>VLOOKUP(Tabla10[[#This Row],[Columna1]],Tabla9[],8,0)</f>
        <v>#N/A</v>
      </c>
      <c r="E2015" t="s">
        <v>192</v>
      </c>
      <c r="F2015" t="e">
        <f>VLOOKUP(Tabla10[[#This Row],[Columna1]],Tabla9[],33,3)</f>
        <v>#REF!</v>
      </c>
      <c r="G2015" t="e">
        <f>VLOOKUP(Tabla10[[#This Row],[Columna1]],Tabla9[],3,0)</f>
        <v>#N/A</v>
      </c>
      <c r="H2015" t="s">
        <v>193</v>
      </c>
    </row>
    <row r="2016" spans="1:8" hidden="1" x14ac:dyDescent="0.25">
      <c r="A2016" t="s">
        <v>1834</v>
      </c>
      <c r="B2016" t="e">
        <f>VLOOKUP(Tabla10[[#This Row],[Columna1]],Tabla9[],1,0)</f>
        <v>#N/A</v>
      </c>
      <c r="C2016" t="s">
        <v>188</v>
      </c>
      <c r="D2016" t="e">
        <f>VLOOKUP(Tabla10[[#This Row],[Columna1]],Tabla9[],8,0)</f>
        <v>#N/A</v>
      </c>
      <c r="E2016" t="s">
        <v>246</v>
      </c>
      <c r="F2016" t="e">
        <f>VLOOKUP(Tabla10[[#This Row],[Columna1]],Tabla9[],33,3)</f>
        <v>#REF!</v>
      </c>
      <c r="G2016" t="e">
        <f>VLOOKUP(Tabla10[[#This Row],[Columna1]],Tabla9[],3,0)</f>
        <v>#N/A</v>
      </c>
      <c r="H2016" t="s">
        <v>36</v>
      </c>
    </row>
    <row r="2017" spans="1:8" hidden="1" x14ac:dyDescent="0.25">
      <c r="A2017" t="s">
        <v>4550</v>
      </c>
      <c r="B2017" t="e">
        <f>VLOOKUP(Tabla10[[#This Row],[Columna1]],Tabla9[],1,0)</f>
        <v>#N/A</v>
      </c>
      <c r="C2017" t="s">
        <v>188</v>
      </c>
      <c r="D2017" t="e">
        <f>VLOOKUP(Tabla10[[#This Row],[Columna1]],Tabla9[],8,0)</f>
        <v>#N/A</v>
      </c>
      <c r="E2017" t="s">
        <v>206</v>
      </c>
      <c r="F2017" t="e">
        <f>VLOOKUP(Tabla10[[#This Row],[Columna1]],Tabla9[],33,3)</f>
        <v>#REF!</v>
      </c>
      <c r="G2017" t="e">
        <f>VLOOKUP(Tabla10[[#This Row],[Columna1]],Tabla9[],3,0)</f>
        <v>#N/A</v>
      </c>
      <c r="H2017" t="s">
        <v>193</v>
      </c>
    </row>
    <row r="2018" spans="1:8" hidden="1" x14ac:dyDescent="0.25">
      <c r="A2018" t="s">
        <v>1835</v>
      </c>
      <c r="B2018" t="e">
        <f>VLOOKUP(Tabla10[[#This Row],[Columna1]],Tabla9[],1,0)</f>
        <v>#N/A</v>
      </c>
      <c r="C2018" t="s">
        <v>188</v>
      </c>
      <c r="D2018" t="e">
        <f>VLOOKUP(Tabla10[[#This Row],[Columna1]],Tabla9[],8,0)</f>
        <v>#N/A</v>
      </c>
      <c r="E2018" t="s">
        <v>190</v>
      </c>
      <c r="F2018" t="e">
        <f>VLOOKUP(Tabla10[[#This Row],[Columna1]],Tabla9[],33,3)</f>
        <v>#REF!</v>
      </c>
      <c r="G2018" t="e">
        <f>VLOOKUP(Tabla10[[#This Row],[Columna1]],Tabla9[],3,0)</f>
        <v>#N/A</v>
      </c>
      <c r="H2018" t="s">
        <v>191</v>
      </c>
    </row>
    <row r="2019" spans="1:8" hidden="1" x14ac:dyDescent="0.25">
      <c r="A2019" t="s">
        <v>1836</v>
      </c>
      <c r="B2019" t="e">
        <f>VLOOKUP(Tabla10[[#This Row],[Columna1]],Tabla9[],1,0)</f>
        <v>#N/A</v>
      </c>
      <c r="C2019" t="s">
        <v>188</v>
      </c>
      <c r="D2019" t="e">
        <f>VLOOKUP(Tabla10[[#This Row],[Columna1]],Tabla9[],8,0)</f>
        <v>#N/A</v>
      </c>
      <c r="E2019" t="s">
        <v>202</v>
      </c>
      <c r="F2019" t="e">
        <f>VLOOKUP(Tabla10[[#This Row],[Columna1]],Tabla9[],33,3)</f>
        <v>#REF!</v>
      </c>
      <c r="G2019" t="e">
        <f>VLOOKUP(Tabla10[[#This Row],[Columna1]],Tabla9[],3,0)</f>
        <v>#N/A</v>
      </c>
      <c r="H2019" t="s">
        <v>193</v>
      </c>
    </row>
    <row r="2020" spans="1:8" hidden="1" x14ac:dyDescent="0.25">
      <c r="A2020" t="s">
        <v>4280</v>
      </c>
      <c r="B2020" t="e">
        <f>VLOOKUP(Tabla10[[#This Row],[Columna1]],Tabla9[],1,0)</f>
        <v>#N/A</v>
      </c>
      <c r="C2020" t="s">
        <v>188</v>
      </c>
      <c r="D2020" t="e">
        <f>VLOOKUP(Tabla10[[#This Row],[Columna1]],Tabla9[],8,0)</f>
        <v>#N/A</v>
      </c>
      <c r="E2020" t="s">
        <v>200</v>
      </c>
      <c r="F2020" t="e">
        <f>VLOOKUP(Tabla10[[#This Row],[Columna1]],Tabla9[],33,3)</f>
        <v>#REF!</v>
      </c>
      <c r="G2020" t="e">
        <f>VLOOKUP(Tabla10[[#This Row],[Columna1]],Tabla9[],3,0)</f>
        <v>#N/A</v>
      </c>
      <c r="H2020" t="s">
        <v>201</v>
      </c>
    </row>
    <row r="2021" spans="1:8" hidden="1" x14ac:dyDescent="0.25">
      <c r="A2021" t="s">
        <v>4321</v>
      </c>
      <c r="B2021" t="e">
        <f>VLOOKUP(Tabla10[[#This Row],[Columna1]],Tabla9[],1,0)</f>
        <v>#N/A</v>
      </c>
      <c r="C2021" t="s">
        <v>188</v>
      </c>
      <c r="D2021" t="e">
        <f>VLOOKUP(Tabla10[[#This Row],[Columna1]],Tabla9[],8,0)</f>
        <v>#N/A</v>
      </c>
      <c r="E2021" t="s">
        <v>211</v>
      </c>
      <c r="F2021" t="e">
        <f>VLOOKUP(Tabla10[[#This Row],[Columna1]],Tabla9[],33,3)</f>
        <v>#REF!</v>
      </c>
      <c r="G2021" t="e">
        <f>VLOOKUP(Tabla10[[#This Row],[Columna1]],Tabla9[],3,0)</f>
        <v>#N/A</v>
      </c>
      <c r="H2021" t="s">
        <v>36</v>
      </c>
    </row>
    <row r="2022" spans="1:8" hidden="1" x14ac:dyDescent="0.25">
      <c r="A2022" t="s">
        <v>1837</v>
      </c>
      <c r="B2022" t="e">
        <f>VLOOKUP(Tabla10[[#This Row],[Columna1]],Tabla9[],1,0)</f>
        <v>#N/A</v>
      </c>
      <c r="C2022" t="s">
        <v>188</v>
      </c>
      <c r="D2022" t="e">
        <f>VLOOKUP(Tabla10[[#This Row],[Columna1]],Tabla9[],8,0)</f>
        <v>#N/A</v>
      </c>
      <c r="E2022" t="s">
        <v>210</v>
      </c>
      <c r="F2022" t="e">
        <f>VLOOKUP(Tabla10[[#This Row],[Columna1]],Tabla9[],33,3)</f>
        <v>#REF!</v>
      </c>
      <c r="G2022" t="e">
        <f>VLOOKUP(Tabla10[[#This Row],[Columna1]],Tabla9[],3,0)</f>
        <v>#N/A</v>
      </c>
      <c r="H2022" t="s">
        <v>36</v>
      </c>
    </row>
    <row r="2023" spans="1:8" hidden="1" x14ac:dyDescent="0.25">
      <c r="A2023" t="s">
        <v>1838</v>
      </c>
      <c r="B2023" t="e">
        <f>VLOOKUP(Tabla10[[#This Row],[Columna1]],Tabla9[],1,0)</f>
        <v>#N/A</v>
      </c>
      <c r="C2023" t="s">
        <v>188</v>
      </c>
      <c r="D2023" t="e">
        <f>VLOOKUP(Tabla10[[#This Row],[Columna1]],Tabla9[],8,0)</f>
        <v>#N/A</v>
      </c>
      <c r="E2023" t="s">
        <v>202</v>
      </c>
      <c r="F2023" t="e">
        <f>VLOOKUP(Tabla10[[#This Row],[Columna1]],Tabla9[],33,3)</f>
        <v>#REF!</v>
      </c>
      <c r="G2023" t="e">
        <f>VLOOKUP(Tabla10[[#This Row],[Columna1]],Tabla9[],3,0)</f>
        <v>#N/A</v>
      </c>
      <c r="H2023" t="s">
        <v>193</v>
      </c>
    </row>
    <row r="2024" spans="1:8" hidden="1" x14ac:dyDescent="0.25">
      <c r="A2024" t="s">
        <v>1839</v>
      </c>
      <c r="B2024" t="e">
        <f>VLOOKUP(Tabla10[[#This Row],[Columna1]],Tabla9[],1,0)</f>
        <v>#N/A</v>
      </c>
      <c r="C2024" t="s">
        <v>188</v>
      </c>
      <c r="D2024" t="e">
        <f>VLOOKUP(Tabla10[[#This Row],[Columna1]],Tabla9[],8,0)</f>
        <v>#N/A</v>
      </c>
      <c r="E2024" t="s">
        <v>202</v>
      </c>
      <c r="F2024" t="e">
        <f>VLOOKUP(Tabla10[[#This Row],[Columna1]],Tabla9[],33,3)</f>
        <v>#REF!</v>
      </c>
      <c r="G2024" t="e">
        <f>VLOOKUP(Tabla10[[#This Row],[Columna1]],Tabla9[],3,0)</f>
        <v>#N/A</v>
      </c>
      <c r="H2024" t="s">
        <v>193</v>
      </c>
    </row>
    <row r="2025" spans="1:8" hidden="1" x14ac:dyDescent="0.25">
      <c r="A2025" t="s">
        <v>4062</v>
      </c>
      <c r="B2025" t="e">
        <f>VLOOKUP(Tabla10[[#This Row],[Columna1]],Tabla9[],1,0)</f>
        <v>#N/A</v>
      </c>
      <c r="C2025" t="s">
        <v>188</v>
      </c>
      <c r="D2025" t="e">
        <f>VLOOKUP(Tabla10[[#This Row],[Columna1]],Tabla9[],8,0)</f>
        <v>#N/A</v>
      </c>
      <c r="E2025" t="s">
        <v>190</v>
      </c>
      <c r="F2025" t="e">
        <f>VLOOKUP(Tabla10[[#This Row],[Columna1]],Tabla9[],33,3)</f>
        <v>#REF!</v>
      </c>
      <c r="G2025" t="e">
        <f>VLOOKUP(Tabla10[[#This Row],[Columna1]],Tabla9[],3,0)</f>
        <v>#N/A</v>
      </c>
      <c r="H2025" t="s">
        <v>216</v>
      </c>
    </row>
    <row r="2026" spans="1:8" hidden="1" x14ac:dyDescent="0.25">
      <c r="A2026" t="s">
        <v>1840</v>
      </c>
      <c r="B2026" t="e">
        <f>VLOOKUP(Tabla10[[#This Row],[Columna1]],Tabla9[],1,0)</f>
        <v>#N/A</v>
      </c>
      <c r="C2026" t="s">
        <v>188</v>
      </c>
      <c r="D2026" t="e">
        <f>VLOOKUP(Tabla10[[#This Row],[Columna1]],Tabla9[],8,0)</f>
        <v>#N/A</v>
      </c>
      <c r="E2026" t="s">
        <v>190</v>
      </c>
      <c r="F2026" t="e">
        <f>VLOOKUP(Tabla10[[#This Row],[Columna1]],Tabla9[],33,3)</f>
        <v>#REF!</v>
      </c>
      <c r="G2026" t="e">
        <f>VLOOKUP(Tabla10[[#This Row],[Columna1]],Tabla9[],3,0)</f>
        <v>#N/A</v>
      </c>
      <c r="H2026" t="s">
        <v>216</v>
      </c>
    </row>
    <row r="2027" spans="1:8" hidden="1" x14ac:dyDescent="0.25">
      <c r="A2027" t="s">
        <v>1841</v>
      </c>
      <c r="B2027" t="e">
        <f>VLOOKUP(Tabla10[[#This Row],[Columna1]],Tabla9[],1,0)</f>
        <v>#N/A</v>
      </c>
      <c r="C2027" t="s">
        <v>188</v>
      </c>
      <c r="D2027" t="e">
        <f>VLOOKUP(Tabla10[[#This Row],[Columna1]],Tabla9[],8,0)</f>
        <v>#N/A</v>
      </c>
      <c r="E2027" t="s">
        <v>192</v>
      </c>
      <c r="F2027" t="e">
        <f>VLOOKUP(Tabla10[[#This Row],[Columna1]],Tabla9[],33,3)</f>
        <v>#REF!</v>
      </c>
      <c r="G2027" t="e">
        <f>VLOOKUP(Tabla10[[#This Row],[Columna1]],Tabla9[],3,0)</f>
        <v>#N/A</v>
      </c>
      <c r="H2027" t="s">
        <v>193</v>
      </c>
    </row>
    <row r="2028" spans="1:8" hidden="1" x14ac:dyDescent="0.25">
      <c r="A2028" t="s">
        <v>1842</v>
      </c>
      <c r="B2028" t="e">
        <f>VLOOKUP(Tabla10[[#This Row],[Columna1]],Tabla9[],1,0)</f>
        <v>#N/A</v>
      </c>
      <c r="C2028" t="s">
        <v>188</v>
      </c>
      <c r="D2028" t="e">
        <f>VLOOKUP(Tabla10[[#This Row],[Columna1]],Tabla9[],8,0)</f>
        <v>#N/A</v>
      </c>
      <c r="E2028" t="s">
        <v>209</v>
      </c>
      <c r="F2028" t="e">
        <f>VLOOKUP(Tabla10[[#This Row],[Columna1]],Tabla9[],33,3)</f>
        <v>#REF!</v>
      </c>
      <c r="G2028" t="e">
        <f>VLOOKUP(Tabla10[[#This Row],[Columna1]],Tabla9[],3,0)</f>
        <v>#N/A</v>
      </c>
      <c r="H2028" t="s">
        <v>36</v>
      </c>
    </row>
    <row r="2029" spans="1:8" hidden="1" x14ac:dyDescent="0.25">
      <c r="A2029" t="s">
        <v>1843</v>
      </c>
      <c r="B2029" t="e">
        <f>VLOOKUP(Tabla10[[#This Row],[Columna1]],Tabla9[],1,0)</f>
        <v>#N/A</v>
      </c>
      <c r="C2029" t="s">
        <v>188</v>
      </c>
      <c r="D2029" t="e">
        <f>VLOOKUP(Tabla10[[#This Row],[Columna1]],Tabla9[],8,0)</f>
        <v>#N/A</v>
      </c>
      <c r="E2029" t="s">
        <v>211</v>
      </c>
      <c r="F2029" t="e">
        <f>VLOOKUP(Tabla10[[#This Row],[Columna1]],Tabla9[],33,3)</f>
        <v>#REF!</v>
      </c>
      <c r="G2029" t="e">
        <f>VLOOKUP(Tabla10[[#This Row],[Columna1]],Tabla9[],3,0)</f>
        <v>#N/A</v>
      </c>
      <c r="H2029" t="s">
        <v>212</v>
      </c>
    </row>
    <row r="2030" spans="1:8" hidden="1" x14ac:dyDescent="0.25">
      <c r="A2030" t="s">
        <v>1844</v>
      </c>
      <c r="B2030" t="e">
        <f>VLOOKUP(Tabla10[[#This Row],[Columna1]],Tabla9[],1,0)</f>
        <v>#N/A</v>
      </c>
      <c r="C2030" t="s">
        <v>188</v>
      </c>
      <c r="D2030" t="e">
        <f>VLOOKUP(Tabla10[[#This Row],[Columna1]],Tabla9[],8,0)</f>
        <v>#N/A</v>
      </c>
      <c r="E2030" t="s">
        <v>192</v>
      </c>
      <c r="F2030" t="e">
        <f>VLOOKUP(Tabla10[[#This Row],[Columna1]],Tabla9[],33,3)</f>
        <v>#REF!</v>
      </c>
      <c r="G2030" t="e">
        <f>VLOOKUP(Tabla10[[#This Row],[Columna1]],Tabla9[],3,0)</f>
        <v>#N/A</v>
      </c>
      <c r="H2030" t="s">
        <v>201</v>
      </c>
    </row>
    <row r="2031" spans="1:8" hidden="1" x14ac:dyDescent="0.25">
      <c r="A2031" t="s">
        <v>4463</v>
      </c>
      <c r="B2031" t="e">
        <f>VLOOKUP(Tabla10[[#This Row],[Columna1]],Tabla9[],1,0)</f>
        <v>#N/A</v>
      </c>
      <c r="C2031" t="s">
        <v>188</v>
      </c>
      <c r="D2031" t="e">
        <f>VLOOKUP(Tabla10[[#This Row],[Columna1]],Tabla9[],8,0)</f>
        <v>#N/A</v>
      </c>
      <c r="E2031" t="s">
        <v>202</v>
      </c>
      <c r="F2031" t="e">
        <f>VLOOKUP(Tabla10[[#This Row],[Columna1]],Tabla9[],33,3)</f>
        <v>#REF!</v>
      </c>
      <c r="G2031" t="e">
        <f>VLOOKUP(Tabla10[[#This Row],[Columna1]],Tabla9[],3,0)</f>
        <v>#N/A</v>
      </c>
      <c r="H2031" t="s">
        <v>193</v>
      </c>
    </row>
    <row r="2032" spans="1:8" hidden="1" x14ac:dyDescent="0.25">
      <c r="A2032" t="s">
        <v>1845</v>
      </c>
      <c r="B2032" t="e">
        <f>VLOOKUP(Tabla10[[#This Row],[Columna1]],Tabla9[],1,0)</f>
        <v>#N/A</v>
      </c>
      <c r="C2032" t="s">
        <v>188</v>
      </c>
      <c r="D2032" t="e">
        <f>VLOOKUP(Tabla10[[#This Row],[Columna1]],Tabla9[],8,0)</f>
        <v>#N/A</v>
      </c>
      <c r="E2032" t="s">
        <v>192</v>
      </c>
      <c r="F2032" t="e">
        <f>VLOOKUP(Tabla10[[#This Row],[Columna1]],Tabla9[],33,3)</f>
        <v>#REF!</v>
      </c>
      <c r="G2032" t="e">
        <f>VLOOKUP(Tabla10[[#This Row],[Columna1]],Tabla9[],3,0)</f>
        <v>#N/A</v>
      </c>
      <c r="H2032" t="s">
        <v>193</v>
      </c>
    </row>
    <row r="2033" spans="1:8" hidden="1" x14ac:dyDescent="0.25">
      <c r="A2033" t="s">
        <v>1846</v>
      </c>
      <c r="B2033" t="e">
        <f>VLOOKUP(Tabla10[[#This Row],[Columna1]],Tabla9[],1,0)</f>
        <v>#N/A</v>
      </c>
      <c r="C2033" t="s">
        <v>188</v>
      </c>
      <c r="D2033" t="e">
        <f>VLOOKUP(Tabla10[[#This Row],[Columna1]],Tabla9[],8,0)</f>
        <v>#N/A</v>
      </c>
      <c r="E2033" t="s">
        <v>202</v>
      </c>
      <c r="F2033" t="e">
        <f>VLOOKUP(Tabla10[[#This Row],[Columna1]],Tabla9[],33,3)</f>
        <v>#REF!</v>
      </c>
      <c r="G2033" t="e">
        <f>VLOOKUP(Tabla10[[#This Row],[Columna1]],Tabla9[],3,0)</f>
        <v>#N/A</v>
      </c>
      <c r="H2033" t="s">
        <v>193</v>
      </c>
    </row>
    <row r="2034" spans="1:8" hidden="1" x14ac:dyDescent="0.25">
      <c r="A2034" t="s">
        <v>4245</v>
      </c>
      <c r="B2034" t="e">
        <f>VLOOKUP(Tabla10[[#This Row],[Columna1]],Tabla9[],1,0)</f>
        <v>#N/A</v>
      </c>
      <c r="C2034" t="s">
        <v>188</v>
      </c>
      <c r="D2034" t="e">
        <f>VLOOKUP(Tabla10[[#This Row],[Columna1]],Tabla9[],8,0)</f>
        <v>#N/A</v>
      </c>
      <c r="E2034" t="s">
        <v>198</v>
      </c>
      <c r="F2034" t="e">
        <f>VLOOKUP(Tabla10[[#This Row],[Columna1]],Tabla9[],33,3)</f>
        <v>#REF!</v>
      </c>
      <c r="G2034" t="e">
        <f>VLOOKUP(Tabla10[[#This Row],[Columna1]],Tabla9[],3,0)</f>
        <v>#N/A</v>
      </c>
      <c r="H2034" t="s">
        <v>193</v>
      </c>
    </row>
    <row r="2035" spans="1:8" hidden="1" x14ac:dyDescent="0.25">
      <c r="A2035" t="s">
        <v>1847</v>
      </c>
      <c r="B2035" t="e">
        <f>VLOOKUP(Tabla10[[#This Row],[Columna1]],Tabla9[],1,0)</f>
        <v>#N/A</v>
      </c>
      <c r="C2035" t="s">
        <v>188</v>
      </c>
      <c r="D2035" t="e">
        <f>VLOOKUP(Tabla10[[#This Row],[Columna1]],Tabla9[],8,0)</f>
        <v>#N/A</v>
      </c>
      <c r="E2035" t="s">
        <v>190</v>
      </c>
      <c r="F2035" t="e">
        <f>VLOOKUP(Tabla10[[#This Row],[Columna1]],Tabla9[],33,3)</f>
        <v>#REF!</v>
      </c>
      <c r="G2035" t="e">
        <f>VLOOKUP(Tabla10[[#This Row],[Columna1]],Tabla9[],3,0)</f>
        <v>#N/A</v>
      </c>
      <c r="H2035" t="s">
        <v>191</v>
      </c>
    </row>
    <row r="2036" spans="1:8" hidden="1" x14ac:dyDescent="0.25">
      <c r="A2036" t="s">
        <v>1848</v>
      </c>
      <c r="B2036" t="e">
        <f>VLOOKUP(Tabla10[[#This Row],[Columna1]],Tabla9[],1,0)</f>
        <v>#N/A</v>
      </c>
      <c r="C2036" t="s">
        <v>188</v>
      </c>
      <c r="D2036" t="e">
        <f>VLOOKUP(Tabla10[[#This Row],[Columna1]],Tabla9[],8,0)</f>
        <v>#N/A</v>
      </c>
      <c r="E2036" t="s">
        <v>202</v>
      </c>
      <c r="F2036" t="e">
        <f>VLOOKUP(Tabla10[[#This Row],[Columna1]],Tabla9[],33,3)</f>
        <v>#REF!</v>
      </c>
      <c r="G2036" t="e">
        <f>VLOOKUP(Tabla10[[#This Row],[Columna1]],Tabla9[],3,0)</f>
        <v>#N/A</v>
      </c>
      <c r="H2036" t="s">
        <v>193</v>
      </c>
    </row>
    <row r="2037" spans="1:8" hidden="1" x14ac:dyDescent="0.25">
      <c r="A2037" t="s">
        <v>1849</v>
      </c>
      <c r="B2037" t="e">
        <f>VLOOKUP(Tabla10[[#This Row],[Columna1]],Tabla9[],1,0)</f>
        <v>#N/A</v>
      </c>
      <c r="C2037" t="s">
        <v>188</v>
      </c>
      <c r="D2037" t="e">
        <f>VLOOKUP(Tabla10[[#This Row],[Columna1]],Tabla9[],8,0)</f>
        <v>#N/A</v>
      </c>
      <c r="E2037" t="s">
        <v>225</v>
      </c>
      <c r="F2037" t="e">
        <f>VLOOKUP(Tabla10[[#This Row],[Columna1]],Tabla9[],33,3)</f>
        <v>#REF!</v>
      </c>
      <c r="G2037" t="e">
        <f>VLOOKUP(Tabla10[[#This Row],[Columna1]],Tabla9[],3,0)</f>
        <v>#N/A</v>
      </c>
      <c r="H2037" t="s">
        <v>36</v>
      </c>
    </row>
    <row r="2038" spans="1:8" hidden="1" x14ac:dyDescent="0.25">
      <c r="A2038" t="s">
        <v>1850</v>
      </c>
      <c r="B2038" t="e">
        <f>VLOOKUP(Tabla10[[#This Row],[Columna1]],Tabla9[],1,0)</f>
        <v>#N/A</v>
      </c>
      <c r="C2038" t="s">
        <v>188</v>
      </c>
      <c r="D2038" t="e">
        <f>VLOOKUP(Tabla10[[#This Row],[Columna1]],Tabla9[],8,0)</f>
        <v>#N/A</v>
      </c>
      <c r="E2038" t="s">
        <v>205</v>
      </c>
      <c r="F2038" t="e">
        <f>VLOOKUP(Tabla10[[#This Row],[Columna1]],Tabla9[],33,3)</f>
        <v>#REF!</v>
      </c>
      <c r="G2038" t="e">
        <f>VLOOKUP(Tabla10[[#This Row],[Columna1]],Tabla9[],3,0)</f>
        <v>#N/A</v>
      </c>
      <c r="H2038" t="s">
        <v>193</v>
      </c>
    </row>
    <row r="2039" spans="1:8" hidden="1" x14ac:dyDescent="0.25">
      <c r="A2039" t="s">
        <v>5001</v>
      </c>
      <c r="B2039" t="e">
        <f>VLOOKUP(Tabla10[[#This Row],[Columna1]],Tabla9[],1,0)</f>
        <v>#N/A</v>
      </c>
      <c r="C2039" t="s">
        <v>188</v>
      </c>
      <c r="D2039" t="e">
        <f>VLOOKUP(Tabla10[[#This Row],[Columna1]],Tabla9[],8,0)</f>
        <v>#N/A</v>
      </c>
      <c r="E2039" t="s">
        <v>200</v>
      </c>
      <c r="F2039" t="e">
        <f>VLOOKUP(Tabla10[[#This Row],[Columna1]],Tabla9[],33,3)</f>
        <v>#REF!</v>
      </c>
      <c r="G2039" t="e">
        <f>VLOOKUP(Tabla10[[#This Row],[Columna1]],Tabla9[],3,0)</f>
        <v>#N/A</v>
      </c>
      <c r="H2039" t="s">
        <v>193</v>
      </c>
    </row>
    <row r="2040" spans="1:8" hidden="1" x14ac:dyDescent="0.25">
      <c r="A2040" t="s">
        <v>1851</v>
      </c>
      <c r="B2040" t="e">
        <f>VLOOKUP(Tabla10[[#This Row],[Columna1]],Tabla9[],1,0)</f>
        <v>#N/A</v>
      </c>
      <c r="C2040" t="s">
        <v>188</v>
      </c>
      <c r="D2040" t="e">
        <f>VLOOKUP(Tabla10[[#This Row],[Columna1]],Tabla9[],8,0)</f>
        <v>#N/A</v>
      </c>
      <c r="E2040" t="s">
        <v>225</v>
      </c>
      <c r="F2040" t="e">
        <f>VLOOKUP(Tabla10[[#This Row],[Columna1]],Tabla9[],33,3)</f>
        <v>#REF!</v>
      </c>
      <c r="G2040" t="e">
        <f>VLOOKUP(Tabla10[[#This Row],[Columna1]],Tabla9[],3,0)</f>
        <v>#N/A</v>
      </c>
      <c r="H2040" t="s">
        <v>36</v>
      </c>
    </row>
    <row r="2041" spans="1:8" hidden="1" x14ac:dyDescent="0.25">
      <c r="A2041" t="s">
        <v>4410</v>
      </c>
      <c r="B2041" t="e">
        <f>VLOOKUP(Tabla10[[#This Row],[Columna1]],Tabla9[],1,0)</f>
        <v>#N/A</v>
      </c>
      <c r="C2041" t="s">
        <v>188</v>
      </c>
      <c r="D2041" t="e">
        <f>VLOOKUP(Tabla10[[#This Row],[Columna1]],Tabla9[],8,0)</f>
        <v>#N/A</v>
      </c>
      <c r="E2041" t="s">
        <v>214</v>
      </c>
      <c r="F2041" t="e">
        <f>VLOOKUP(Tabla10[[#This Row],[Columna1]],Tabla9[],33,3)</f>
        <v>#REF!</v>
      </c>
      <c r="G2041" t="e">
        <f>VLOOKUP(Tabla10[[#This Row],[Columna1]],Tabla9[],3,0)</f>
        <v>#N/A</v>
      </c>
      <c r="H2041" t="s">
        <v>201</v>
      </c>
    </row>
    <row r="2042" spans="1:8" hidden="1" x14ac:dyDescent="0.25">
      <c r="A2042" t="s">
        <v>1852</v>
      </c>
      <c r="B2042" t="e">
        <f>VLOOKUP(Tabla10[[#This Row],[Columna1]],Tabla9[],1,0)</f>
        <v>#N/A</v>
      </c>
      <c r="C2042" t="s">
        <v>188</v>
      </c>
      <c r="D2042" t="e">
        <f>VLOOKUP(Tabla10[[#This Row],[Columna1]],Tabla9[],8,0)</f>
        <v>#N/A</v>
      </c>
      <c r="E2042" t="s">
        <v>205</v>
      </c>
      <c r="F2042" t="e">
        <f>VLOOKUP(Tabla10[[#This Row],[Columna1]],Tabla9[],33,3)</f>
        <v>#REF!</v>
      </c>
      <c r="G2042" t="e">
        <f>VLOOKUP(Tabla10[[#This Row],[Columna1]],Tabla9[],3,0)</f>
        <v>#N/A</v>
      </c>
      <c r="H2042" t="s">
        <v>193</v>
      </c>
    </row>
    <row r="2043" spans="1:8" hidden="1" x14ac:dyDescent="0.25">
      <c r="A2043" t="s">
        <v>4427</v>
      </c>
      <c r="B2043" t="e">
        <f>VLOOKUP(Tabla10[[#This Row],[Columna1]],Tabla9[],1,0)</f>
        <v>#N/A</v>
      </c>
      <c r="C2043" t="s">
        <v>188</v>
      </c>
      <c r="D2043" t="e">
        <f>VLOOKUP(Tabla10[[#This Row],[Columna1]],Tabla9[],8,0)</f>
        <v>#N/A</v>
      </c>
      <c r="E2043" t="s">
        <v>202</v>
      </c>
      <c r="F2043" t="e">
        <f>VLOOKUP(Tabla10[[#This Row],[Columna1]],Tabla9[],33,3)</f>
        <v>#REF!</v>
      </c>
      <c r="G2043" t="e">
        <f>VLOOKUP(Tabla10[[#This Row],[Columna1]],Tabla9[],3,0)</f>
        <v>#N/A</v>
      </c>
      <c r="H2043" t="s">
        <v>193</v>
      </c>
    </row>
    <row r="2044" spans="1:8" hidden="1" x14ac:dyDescent="0.25">
      <c r="A2044" t="s">
        <v>1853</v>
      </c>
      <c r="B2044" t="e">
        <f>VLOOKUP(Tabla10[[#This Row],[Columna1]],Tabla9[],1,0)</f>
        <v>#N/A</v>
      </c>
      <c r="C2044" t="s">
        <v>188</v>
      </c>
      <c r="D2044" t="e">
        <f>VLOOKUP(Tabla10[[#This Row],[Columna1]],Tabla9[],8,0)</f>
        <v>#N/A</v>
      </c>
      <c r="E2044" t="s">
        <v>211</v>
      </c>
      <c r="F2044" t="e">
        <f>VLOOKUP(Tabla10[[#This Row],[Columna1]],Tabla9[],33,3)</f>
        <v>#REF!</v>
      </c>
      <c r="G2044" t="e">
        <f>VLOOKUP(Tabla10[[#This Row],[Columna1]],Tabla9[],3,0)</f>
        <v>#N/A</v>
      </c>
      <c r="H2044" t="s">
        <v>212</v>
      </c>
    </row>
    <row r="2045" spans="1:8" hidden="1" x14ac:dyDescent="0.25">
      <c r="A2045" t="s">
        <v>1854</v>
      </c>
      <c r="B2045" t="e">
        <f>VLOOKUP(Tabla10[[#This Row],[Columna1]],Tabla9[],1,0)</f>
        <v>#N/A</v>
      </c>
      <c r="C2045" t="s">
        <v>188</v>
      </c>
      <c r="D2045" t="e">
        <f>VLOOKUP(Tabla10[[#This Row],[Columna1]],Tabla9[],8,0)</f>
        <v>#N/A</v>
      </c>
      <c r="E2045" t="s">
        <v>203</v>
      </c>
      <c r="F2045" t="e">
        <f>VLOOKUP(Tabla10[[#This Row],[Columna1]],Tabla9[],33,3)</f>
        <v>#REF!</v>
      </c>
      <c r="G2045" t="e">
        <f>VLOOKUP(Tabla10[[#This Row],[Columna1]],Tabla9[],3,0)</f>
        <v>#N/A</v>
      </c>
      <c r="H2045" t="s">
        <v>217</v>
      </c>
    </row>
    <row r="2046" spans="1:8" hidden="1" x14ac:dyDescent="0.25">
      <c r="A2046" t="s">
        <v>1855</v>
      </c>
      <c r="B2046" t="e">
        <f>VLOOKUP(Tabla10[[#This Row],[Columna1]],Tabla9[],1,0)</f>
        <v>#N/A</v>
      </c>
      <c r="C2046" t="s">
        <v>188</v>
      </c>
      <c r="D2046" t="e">
        <f>VLOOKUP(Tabla10[[#This Row],[Columna1]],Tabla9[],8,0)</f>
        <v>#N/A</v>
      </c>
      <c r="E2046" t="s">
        <v>192</v>
      </c>
      <c r="F2046" t="e">
        <f>VLOOKUP(Tabla10[[#This Row],[Columna1]],Tabla9[],33,3)</f>
        <v>#REF!</v>
      </c>
      <c r="G2046" t="e">
        <f>VLOOKUP(Tabla10[[#This Row],[Columna1]],Tabla9[],3,0)</f>
        <v>#N/A</v>
      </c>
      <c r="H2046" t="s">
        <v>193</v>
      </c>
    </row>
    <row r="2047" spans="1:8" hidden="1" x14ac:dyDescent="0.25">
      <c r="A2047" t="s">
        <v>1856</v>
      </c>
      <c r="B2047" t="e">
        <f>VLOOKUP(Tabla10[[#This Row],[Columna1]],Tabla9[],1,0)</f>
        <v>#N/A</v>
      </c>
      <c r="C2047" t="s">
        <v>188</v>
      </c>
      <c r="D2047" t="e">
        <f>VLOOKUP(Tabla10[[#This Row],[Columna1]],Tabla9[],8,0)</f>
        <v>#N/A</v>
      </c>
      <c r="E2047" t="s">
        <v>205</v>
      </c>
      <c r="F2047" t="e">
        <f>VLOOKUP(Tabla10[[#This Row],[Columna1]],Tabla9[],33,3)</f>
        <v>#REF!</v>
      </c>
      <c r="G2047" t="e">
        <f>VLOOKUP(Tabla10[[#This Row],[Columna1]],Tabla9[],3,0)</f>
        <v>#N/A</v>
      </c>
      <c r="H2047" t="s">
        <v>193</v>
      </c>
    </row>
    <row r="2048" spans="1:8" hidden="1" x14ac:dyDescent="0.25">
      <c r="A2048" t="s">
        <v>1857</v>
      </c>
      <c r="B2048" t="e">
        <f>VLOOKUP(Tabla10[[#This Row],[Columna1]],Tabla9[],1,0)</f>
        <v>#N/A</v>
      </c>
      <c r="C2048" t="s">
        <v>188</v>
      </c>
      <c r="D2048" t="e">
        <f>VLOOKUP(Tabla10[[#This Row],[Columna1]],Tabla9[],8,0)</f>
        <v>#N/A</v>
      </c>
      <c r="E2048" t="s">
        <v>192</v>
      </c>
      <c r="F2048" t="e">
        <f>VLOOKUP(Tabla10[[#This Row],[Columna1]],Tabla9[],33,3)</f>
        <v>#REF!</v>
      </c>
      <c r="G2048" t="e">
        <f>VLOOKUP(Tabla10[[#This Row],[Columna1]],Tabla9[],3,0)</f>
        <v>#N/A</v>
      </c>
      <c r="H2048" t="s">
        <v>221</v>
      </c>
    </row>
    <row r="2049" spans="1:8" hidden="1" x14ac:dyDescent="0.25">
      <c r="A2049" t="s">
        <v>4540</v>
      </c>
      <c r="B2049" t="e">
        <f>VLOOKUP(Tabla10[[#This Row],[Columna1]],Tabla9[],1,0)</f>
        <v>#N/A</v>
      </c>
      <c r="C2049" t="s">
        <v>188</v>
      </c>
      <c r="D2049" t="e">
        <f>VLOOKUP(Tabla10[[#This Row],[Columna1]],Tabla9[],8,0)</f>
        <v>#N/A</v>
      </c>
      <c r="E2049" t="s">
        <v>195</v>
      </c>
      <c r="F2049" t="e">
        <f>VLOOKUP(Tabla10[[#This Row],[Columna1]],Tabla9[],33,3)</f>
        <v>#REF!</v>
      </c>
      <c r="G2049" t="e">
        <f>VLOOKUP(Tabla10[[#This Row],[Columna1]],Tabla9[],3,0)</f>
        <v>#N/A</v>
      </c>
      <c r="H2049" t="s">
        <v>41</v>
      </c>
    </row>
    <row r="2050" spans="1:8" hidden="1" x14ac:dyDescent="0.25">
      <c r="A2050" t="s">
        <v>4208</v>
      </c>
      <c r="B2050" t="e">
        <f>VLOOKUP(Tabla10[[#This Row],[Columna1]],Tabla9[],1,0)</f>
        <v>#N/A</v>
      </c>
      <c r="C2050" t="s">
        <v>188</v>
      </c>
      <c r="D2050" t="e">
        <f>VLOOKUP(Tabla10[[#This Row],[Columna1]],Tabla9[],8,0)</f>
        <v>#N/A</v>
      </c>
      <c r="E2050" t="s">
        <v>192</v>
      </c>
      <c r="F2050" t="e">
        <f>VLOOKUP(Tabla10[[#This Row],[Columna1]],Tabla9[],33,3)</f>
        <v>#REF!</v>
      </c>
      <c r="G2050" t="e">
        <f>VLOOKUP(Tabla10[[#This Row],[Columna1]],Tabla9[],3,0)</f>
        <v>#N/A</v>
      </c>
      <c r="H2050" t="s">
        <v>193</v>
      </c>
    </row>
    <row r="2051" spans="1:8" hidden="1" x14ac:dyDescent="0.25">
      <c r="A2051" t="s">
        <v>1858</v>
      </c>
      <c r="B2051" t="e">
        <f>VLOOKUP(Tabla10[[#This Row],[Columna1]],Tabla9[],1,0)</f>
        <v>#N/A</v>
      </c>
      <c r="C2051" t="s">
        <v>188</v>
      </c>
      <c r="D2051" t="e">
        <f>VLOOKUP(Tabla10[[#This Row],[Columna1]],Tabla9[],8,0)</f>
        <v>#N/A</v>
      </c>
      <c r="E2051" t="s">
        <v>206</v>
      </c>
      <c r="F2051" t="e">
        <f>VLOOKUP(Tabla10[[#This Row],[Columna1]],Tabla9[],33,3)</f>
        <v>#REF!</v>
      </c>
      <c r="G2051" t="e">
        <f>VLOOKUP(Tabla10[[#This Row],[Columna1]],Tabla9[],3,0)</f>
        <v>#N/A</v>
      </c>
      <c r="H2051" t="s">
        <v>193</v>
      </c>
    </row>
    <row r="2052" spans="1:8" hidden="1" x14ac:dyDescent="0.25">
      <c r="A2052" t="s">
        <v>4043</v>
      </c>
      <c r="B2052" t="e">
        <f>VLOOKUP(Tabla10[[#This Row],[Columna1]],Tabla9[],1,0)</f>
        <v>#N/A</v>
      </c>
      <c r="C2052" t="s">
        <v>188</v>
      </c>
      <c r="D2052" t="e">
        <f>VLOOKUP(Tabla10[[#This Row],[Columna1]],Tabla9[],8,0)</f>
        <v>#N/A</v>
      </c>
      <c r="E2052" t="s">
        <v>190</v>
      </c>
      <c r="F2052" t="e">
        <f>VLOOKUP(Tabla10[[#This Row],[Columna1]],Tabla9[],33,3)</f>
        <v>#REF!</v>
      </c>
      <c r="G2052" t="e">
        <f>VLOOKUP(Tabla10[[#This Row],[Columna1]],Tabla9[],3,0)</f>
        <v>#N/A</v>
      </c>
      <c r="H2052" t="s">
        <v>191</v>
      </c>
    </row>
    <row r="2053" spans="1:8" hidden="1" x14ac:dyDescent="0.25">
      <c r="A2053" t="s">
        <v>1859</v>
      </c>
      <c r="B2053" t="e">
        <f>VLOOKUP(Tabla10[[#This Row],[Columna1]],Tabla9[],1,0)</f>
        <v>#N/A</v>
      </c>
      <c r="C2053" t="s">
        <v>188</v>
      </c>
      <c r="D2053" t="e">
        <f>VLOOKUP(Tabla10[[#This Row],[Columna1]],Tabla9[],8,0)</f>
        <v>#N/A</v>
      </c>
      <c r="E2053" t="s">
        <v>202</v>
      </c>
      <c r="F2053" t="e">
        <f>VLOOKUP(Tabla10[[#This Row],[Columna1]],Tabla9[],33,3)</f>
        <v>#REF!</v>
      </c>
      <c r="G2053" t="e">
        <f>VLOOKUP(Tabla10[[#This Row],[Columna1]],Tabla9[],3,0)</f>
        <v>#N/A</v>
      </c>
      <c r="H2053" t="s">
        <v>193</v>
      </c>
    </row>
    <row r="2054" spans="1:8" hidden="1" x14ac:dyDescent="0.25">
      <c r="A2054" t="s">
        <v>1860</v>
      </c>
      <c r="B2054" t="e">
        <f>VLOOKUP(Tabla10[[#This Row],[Columna1]],Tabla9[],1,0)</f>
        <v>#N/A</v>
      </c>
      <c r="C2054" t="s">
        <v>188</v>
      </c>
      <c r="D2054" t="e">
        <f>VLOOKUP(Tabla10[[#This Row],[Columna1]],Tabla9[],8,0)</f>
        <v>#N/A</v>
      </c>
      <c r="E2054" t="s">
        <v>202</v>
      </c>
      <c r="F2054" t="e">
        <f>VLOOKUP(Tabla10[[#This Row],[Columna1]],Tabla9[],33,3)</f>
        <v>#REF!</v>
      </c>
      <c r="G2054" t="e">
        <f>VLOOKUP(Tabla10[[#This Row],[Columna1]],Tabla9[],3,0)</f>
        <v>#N/A</v>
      </c>
      <c r="H2054" t="s">
        <v>193</v>
      </c>
    </row>
    <row r="2055" spans="1:8" hidden="1" x14ac:dyDescent="0.25">
      <c r="A2055" t="s">
        <v>1861</v>
      </c>
      <c r="B2055" t="e">
        <f>VLOOKUP(Tabla10[[#This Row],[Columna1]],Tabla9[],1,0)</f>
        <v>#N/A</v>
      </c>
      <c r="C2055" t="s">
        <v>188</v>
      </c>
      <c r="D2055" t="e">
        <f>VLOOKUP(Tabla10[[#This Row],[Columna1]],Tabla9[],8,0)</f>
        <v>#N/A</v>
      </c>
      <c r="E2055" t="s">
        <v>199</v>
      </c>
      <c r="F2055" t="e">
        <f>VLOOKUP(Tabla10[[#This Row],[Columna1]],Tabla9[],33,3)</f>
        <v>#REF!</v>
      </c>
      <c r="G2055" t="e">
        <f>VLOOKUP(Tabla10[[#This Row],[Columna1]],Tabla9[],3,0)</f>
        <v>#N/A</v>
      </c>
      <c r="H2055" t="s">
        <v>201</v>
      </c>
    </row>
    <row r="2056" spans="1:8" hidden="1" x14ac:dyDescent="0.25">
      <c r="A2056" t="s">
        <v>1862</v>
      </c>
      <c r="B2056" t="e">
        <f>VLOOKUP(Tabla10[[#This Row],[Columna1]],Tabla9[],1,0)</f>
        <v>#N/A</v>
      </c>
      <c r="C2056" t="s">
        <v>188</v>
      </c>
      <c r="D2056" t="e">
        <f>VLOOKUP(Tabla10[[#This Row],[Columna1]],Tabla9[],8,0)</f>
        <v>#N/A</v>
      </c>
      <c r="E2056" t="s">
        <v>198</v>
      </c>
      <c r="F2056" t="e">
        <f>VLOOKUP(Tabla10[[#This Row],[Columna1]],Tabla9[],33,3)</f>
        <v>#REF!</v>
      </c>
      <c r="G2056" t="e">
        <f>VLOOKUP(Tabla10[[#This Row],[Columna1]],Tabla9[],3,0)</f>
        <v>#N/A</v>
      </c>
      <c r="H2056" t="s">
        <v>193</v>
      </c>
    </row>
    <row r="2057" spans="1:8" hidden="1" x14ac:dyDescent="0.25">
      <c r="A2057" t="s">
        <v>4451</v>
      </c>
      <c r="B2057" t="e">
        <f>VLOOKUP(Tabla10[[#This Row],[Columna1]],Tabla9[],1,0)</f>
        <v>#N/A</v>
      </c>
      <c r="C2057" t="s">
        <v>188</v>
      </c>
      <c r="D2057" t="e">
        <f>VLOOKUP(Tabla10[[#This Row],[Columna1]],Tabla9[],8,0)</f>
        <v>#N/A</v>
      </c>
      <c r="E2057" t="s">
        <v>202</v>
      </c>
      <c r="F2057" t="e">
        <f>VLOOKUP(Tabla10[[#This Row],[Columna1]],Tabla9[],33,3)</f>
        <v>#REF!</v>
      </c>
      <c r="G2057" t="e">
        <f>VLOOKUP(Tabla10[[#This Row],[Columna1]],Tabla9[],3,0)</f>
        <v>#N/A</v>
      </c>
      <c r="H2057" t="s">
        <v>193</v>
      </c>
    </row>
    <row r="2058" spans="1:8" hidden="1" x14ac:dyDescent="0.25">
      <c r="A2058" t="s">
        <v>1863</v>
      </c>
      <c r="B2058" t="e">
        <f>VLOOKUP(Tabla10[[#This Row],[Columna1]],Tabla9[],1,0)</f>
        <v>#N/A</v>
      </c>
      <c r="C2058" t="s">
        <v>188</v>
      </c>
      <c r="D2058" t="e">
        <f>VLOOKUP(Tabla10[[#This Row],[Columna1]],Tabla9[],8,0)</f>
        <v>#N/A</v>
      </c>
      <c r="E2058" t="s">
        <v>190</v>
      </c>
      <c r="F2058" t="e">
        <f>VLOOKUP(Tabla10[[#This Row],[Columna1]],Tabla9[],33,3)</f>
        <v>#REF!</v>
      </c>
      <c r="G2058" t="e">
        <f>VLOOKUP(Tabla10[[#This Row],[Columna1]],Tabla9[],3,0)</f>
        <v>#N/A</v>
      </c>
      <c r="H2058" t="s">
        <v>191</v>
      </c>
    </row>
    <row r="2059" spans="1:8" hidden="1" x14ac:dyDescent="0.25">
      <c r="A2059" t="s">
        <v>1864</v>
      </c>
      <c r="B2059" t="e">
        <f>VLOOKUP(Tabla10[[#This Row],[Columna1]],Tabla9[],1,0)</f>
        <v>#N/A</v>
      </c>
      <c r="C2059" t="s">
        <v>188</v>
      </c>
      <c r="D2059" t="e">
        <f>VLOOKUP(Tabla10[[#This Row],[Columna1]],Tabla9[],8,0)</f>
        <v>#N/A</v>
      </c>
      <c r="E2059" t="s">
        <v>192</v>
      </c>
      <c r="F2059" t="e">
        <f>VLOOKUP(Tabla10[[#This Row],[Columna1]],Tabla9[],33,3)</f>
        <v>#REF!</v>
      </c>
      <c r="G2059" t="e">
        <f>VLOOKUP(Tabla10[[#This Row],[Columna1]],Tabla9[],3,0)</f>
        <v>#N/A</v>
      </c>
      <c r="H2059" t="s">
        <v>201</v>
      </c>
    </row>
    <row r="2060" spans="1:8" hidden="1" x14ac:dyDescent="0.25">
      <c r="A2060" t="s">
        <v>1865</v>
      </c>
      <c r="B2060" t="e">
        <f>VLOOKUP(Tabla10[[#This Row],[Columna1]],Tabla9[],1,0)</f>
        <v>#N/A</v>
      </c>
      <c r="C2060" t="s">
        <v>188</v>
      </c>
      <c r="D2060" t="e">
        <f>VLOOKUP(Tabla10[[#This Row],[Columna1]],Tabla9[],8,0)</f>
        <v>#N/A</v>
      </c>
      <c r="E2060" t="s">
        <v>192</v>
      </c>
      <c r="F2060" t="e">
        <f>VLOOKUP(Tabla10[[#This Row],[Columna1]],Tabla9[],33,3)</f>
        <v>#REF!</v>
      </c>
      <c r="G2060" t="e">
        <f>VLOOKUP(Tabla10[[#This Row],[Columna1]],Tabla9[],3,0)</f>
        <v>#N/A</v>
      </c>
      <c r="H2060" t="s">
        <v>193</v>
      </c>
    </row>
    <row r="2061" spans="1:8" hidden="1" x14ac:dyDescent="0.25">
      <c r="A2061" t="s">
        <v>1866</v>
      </c>
      <c r="B2061" t="e">
        <f>VLOOKUP(Tabla10[[#This Row],[Columna1]],Tabla9[],1,0)</f>
        <v>#N/A</v>
      </c>
      <c r="C2061" t="s">
        <v>188</v>
      </c>
      <c r="D2061" t="e">
        <f>VLOOKUP(Tabla10[[#This Row],[Columna1]],Tabla9[],8,0)</f>
        <v>#N/A</v>
      </c>
      <c r="E2061" t="s">
        <v>202</v>
      </c>
      <c r="F2061" t="e">
        <f>VLOOKUP(Tabla10[[#This Row],[Columna1]],Tabla9[],33,3)</f>
        <v>#REF!</v>
      </c>
      <c r="G2061" t="e">
        <f>VLOOKUP(Tabla10[[#This Row],[Columna1]],Tabla9[],3,0)</f>
        <v>#N/A</v>
      </c>
      <c r="H2061" t="s">
        <v>193</v>
      </c>
    </row>
    <row r="2062" spans="1:8" hidden="1" x14ac:dyDescent="0.25">
      <c r="A2062" t="s">
        <v>1867</v>
      </c>
      <c r="B2062" t="e">
        <f>VLOOKUP(Tabla10[[#This Row],[Columna1]],Tabla9[],1,0)</f>
        <v>#N/A</v>
      </c>
      <c r="C2062" t="s">
        <v>188</v>
      </c>
      <c r="D2062" t="e">
        <f>VLOOKUP(Tabla10[[#This Row],[Columna1]],Tabla9[],8,0)</f>
        <v>#N/A</v>
      </c>
      <c r="E2062" t="s">
        <v>198</v>
      </c>
      <c r="F2062" t="e">
        <f>VLOOKUP(Tabla10[[#This Row],[Columna1]],Tabla9[],33,3)</f>
        <v>#REF!</v>
      </c>
      <c r="G2062" t="e">
        <f>VLOOKUP(Tabla10[[#This Row],[Columna1]],Tabla9[],3,0)</f>
        <v>#N/A</v>
      </c>
      <c r="H2062" t="s">
        <v>193</v>
      </c>
    </row>
    <row r="2063" spans="1:8" hidden="1" x14ac:dyDescent="0.25">
      <c r="A2063" t="s">
        <v>4518</v>
      </c>
      <c r="B2063" t="e">
        <f>VLOOKUP(Tabla10[[#This Row],[Columna1]],Tabla9[],1,0)</f>
        <v>#N/A</v>
      </c>
      <c r="C2063" t="s">
        <v>188</v>
      </c>
      <c r="D2063" t="e">
        <f>VLOOKUP(Tabla10[[#This Row],[Columna1]],Tabla9[],8,0)</f>
        <v>#N/A</v>
      </c>
      <c r="E2063" t="s">
        <v>246</v>
      </c>
      <c r="F2063" t="e">
        <f>VLOOKUP(Tabla10[[#This Row],[Columna1]],Tabla9[],33,3)</f>
        <v>#REF!</v>
      </c>
      <c r="G2063" t="e">
        <f>VLOOKUP(Tabla10[[#This Row],[Columna1]],Tabla9[],3,0)</f>
        <v>#N/A</v>
      </c>
      <c r="H2063" t="s">
        <v>36</v>
      </c>
    </row>
    <row r="2064" spans="1:8" hidden="1" x14ac:dyDescent="0.25">
      <c r="A2064" t="s">
        <v>1868</v>
      </c>
      <c r="B2064" t="e">
        <f>VLOOKUP(Tabla10[[#This Row],[Columna1]],Tabla9[],1,0)</f>
        <v>#N/A</v>
      </c>
      <c r="C2064" t="s">
        <v>188</v>
      </c>
      <c r="D2064" t="e">
        <f>VLOOKUP(Tabla10[[#This Row],[Columna1]],Tabla9[],8,0)</f>
        <v>#N/A</v>
      </c>
      <c r="E2064" t="s">
        <v>202</v>
      </c>
      <c r="F2064" t="e">
        <f>VLOOKUP(Tabla10[[#This Row],[Columna1]],Tabla9[],33,3)</f>
        <v>#REF!</v>
      </c>
      <c r="G2064" t="e">
        <f>VLOOKUP(Tabla10[[#This Row],[Columna1]],Tabla9[],3,0)</f>
        <v>#N/A</v>
      </c>
      <c r="H2064" t="s">
        <v>193</v>
      </c>
    </row>
    <row r="2065" spans="1:8" hidden="1" x14ac:dyDescent="0.25">
      <c r="A2065" t="s">
        <v>1869</v>
      </c>
      <c r="B2065" t="e">
        <f>VLOOKUP(Tabla10[[#This Row],[Columna1]],Tabla9[],1,0)</f>
        <v>#N/A</v>
      </c>
      <c r="C2065" t="s">
        <v>188</v>
      </c>
      <c r="D2065" t="e">
        <f>VLOOKUP(Tabla10[[#This Row],[Columna1]],Tabla9[],8,0)</f>
        <v>#N/A</v>
      </c>
      <c r="E2065" t="s">
        <v>190</v>
      </c>
      <c r="F2065" t="e">
        <f>VLOOKUP(Tabla10[[#This Row],[Columna1]],Tabla9[],33,3)</f>
        <v>#REF!</v>
      </c>
      <c r="G2065" t="e">
        <f>VLOOKUP(Tabla10[[#This Row],[Columna1]],Tabla9[],3,0)</f>
        <v>#N/A</v>
      </c>
      <c r="H2065" t="s">
        <v>191</v>
      </c>
    </row>
    <row r="2066" spans="1:8" hidden="1" x14ac:dyDescent="0.25">
      <c r="A2066" t="s">
        <v>4524</v>
      </c>
      <c r="B2066" t="e">
        <f>VLOOKUP(Tabla10[[#This Row],[Columna1]],Tabla9[],1,0)</f>
        <v>#N/A</v>
      </c>
      <c r="C2066" t="s">
        <v>188</v>
      </c>
      <c r="D2066" t="e">
        <f>VLOOKUP(Tabla10[[#This Row],[Columna1]],Tabla9[],8,0)</f>
        <v>#N/A</v>
      </c>
      <c r="E2066" t="s">
        <v>197</v>
      </c>
      <c r="F2066" t="e">
        <f>VLOOKUP(Tabla10[[#This Row],[Columna1]],Tabla9[],33,3)</f>
        <v>#REF!</v>
      </c>
      <c r="G2066" t="e">
        <f>VLOOKUP(Tabla10[[#This Row],[Columna1]],Tabla9[],3,0)</f>
        <v>#N/A</v>
      </c>
      <c r="H2066" t="s">
        <v>36</v>
      </c>
    </row>
    <row r="2067" spans="1:8" hidden="1" x14ac:dyDescent="0.25">
      <c r="A2067" t="s">
        <v>1870</v>
      </c>
      <c r="B2067" t="e">
        <f>VLOOKUP(Tabla10[[#This Row],[Columna1]],Tabla9[],1,0)</f>
        <v>#N/A</v>
      </c>
      <c r="C2067" t="s">
        <v>188</v>
      </c>
      <c r="D2067" t="e">
        <f>VLOOKUP(Tabla10[[#This Row],[Columna1]],Tabla9[],8,0)</f>
        <v>#N/A</v>
      </c>
      <c r="E2067" t="s">
        <v>220</v>
      </c>
      <c r="F2067" t="e">
        <f>VLOOKUP(Tabla10[[#This Row],[Columna1]],Tabla9[],33,3)</f>
        <v>#REF!</v>
      </c>
      <c r="G2067" t="e">
        <f>VLOOKUP(Tabla10[[#This Row],[Columna1]],Tabla9[],3,0)</f>
        <v>#N/A</v>
      </c>
      <c r="H2067" t="s">
        <v>36</v>
      </c>
    </row>
    <row r="2068" spans="1:8" hidden="1" x14ac:dyDescent="0.25">
      <c r="A2068" t="s">
        <v>1871</v>
      </c>
      <c r="B2068" t="e">
        <f>VLOOKUP(Tabla10[[#This Row],[Columna1]],Tabla9[],1,0)</f>
        <v>#N/A</v>
      </c>
      <c r="C2068" t="s">
        <v>188</v>
      </c>
      <c r="D2068" t="e">
        <f>VLOOKUP(Tabla10[[#This Row],[Columna1]],Tabla9[],8,0)</f>
        <v>#N/A</v>
      </c>
      <c r="E2068" t="s">
        <v>249</v>
      </c>
      <c r="F2068" t="e">
        <f>VLOOKUP(Tabla10[[#This Row],[Columna1]],Tabla9[],33,3)</f>
        <v>#REF!</v>
      </c>
      <c r="G2068" t="e">
        <f>VLOOKUP(Tabla10[[#This Row],[Columna1]],Tabla9[],3,0)</f>
        <v>#N/A</v>
      </c>
      <c r="H2068" t="s">
        <v>122</v>
      </c>
    </row>
    <row r="2069" spans="1:8" hidden="1" x14ac:dyDescent="0.25">
      <c r="A2069" t="s">
        <v>1872</v>
      </c>
      <c r="B2069" t="e">
        <f>VLOOKUP(Tabla10[[#This Row],[Columna1]],Tabla9[],1,0)</f>
        <v>#N/A</v>
      </c>
      <c r="C2069" t="s">
        <v>188</v>
      </c>
      <c r="D2069" t="e">
        <f>VLOOKUP(Tabla10[[#This Row],[Columna1]],Tabla9[],8,0)</f>
        <v>#N/A</v>
      </c>
      <c r="E2069" t="s">
        <v>203</v>
      </c>
      <c r="F2069" t="e">
        <f>VLOOKUP(Tabla10[[#This Row],[Columna1]],Tabla9[],33,3)</f>
        <v>#REF!</v>
      </c>
      <c r="G2069" t="e">
        <f>VLOOKUP(Tabla10[[#This Row],[Columna1]],Tabla9[],3,0)</f>
        <v>#N/A</v>
      </c>
      <c r="H2069" t="s">
        <v>193</v>
      </c>
    </row>
    <row r="2070" spans="1:8" hidden="1" x14ac:dyDescent="0.25">
      <c r="A2070" t="s">
        <v>1873</v>
      </c>
      <c r="B2070" t="e">
        <f>VLOOKUP(Tabla10[[#This Row],[Columna1]],Tabla9[],1,0)</f>
        <v>#N/A</v>
      </c>
      <c r="C2070" t="s">
        <v>188</v>
      </c>
      <c r="D2070" t="e">
        <f>VLOOKUP(Tabla10[[#This Row],[Columna1]],Tabla9[],8,0)</f>
        <v>#N/A</v>
      </c>
      <c r="E2070" t="s">
        <v>190</v>
      </c>
      <c r="F2070" t="e">
        <f>VLOOKUP(Tabla10[[#This Row],[Columna1]],Tabla9[],33,3)</f>
        <v>#REF!</v>
      </c>
      <c r="G2070" t="e">
        <f>VLOOKUP(Tabla10[[#This Row],[Columna1]],Tabla9[],3,0)</f>
        <v>#N/A</v>
      </c>
      <c r="H2070" t="s">
        <v>191</v>
      </c>
    </row>
    <row r="2071" spans="1:8" hidden="1" x14ac:dyDescent="0.25">
      <c r="A2071" t="s">
        <v>1874</v>
      </c>
      <c r="B2071" t="e">
        <f>VLOOKUP(Tabla10[[#This Row],[Columna1]],Tabla9[],1,0)</f>
        <v>#N/A</v>
      </c>
      <c r="C2071" t="s">
        <v>188</v>
      </c>
      <c r="D2071" t="e">
        <f>VLOOKUP(Tabla10[[#This Row],[Columna1]],Tabla9[],8,0)</f>
        <v>#N/A</v>
      </c>
      <c r="E2071" t="s">
        <v>190</v>
      </c>
      <c r="F2071" t="e">
        <f>VLOOKUP(Tabla10[[#This Row],[Columna1]],Tabla9[],33,3)</f>
        <v>#REF!</v>
      </c>
      <c r="G2071" t="e">
        <f>VLOOKUP(Tabla10[[#This Row],[Columna1]],Tabla9[],3,0)</f>
        <v>#N/A</v>
      </c>
      <c r="H2071" t="s">
        <v>191</v>
      </c>
    </row>
    <row r="2072" spans="1:8" hidden="1" x14ac:dyDescent="0.25">
      <c r="A2072" t="s">
        <v>1875</v>
      </c>
      <c r="B2072" t="e">
        <f>VLOOKUP(Tabla10[[#This Row],[Columna1]],Tabla9[],1,0)</f>
        <v>#N/A</v>
      </c>
      <c r="C2072" t="s">
        <v>188</v>
      </c>
      <c r="D2072" t="e">
        <f>VLOOKUP(Tabla10[[#This Row],[Columna1]],Tabla9[],8,0)</f>
        <v>#N/A</v>
      </c>
      <c r="E2072" t="s">
        <v>214</v>
      </c>
      <c r="F2072" t="e">
        <f>VLOOKUP(Tabla10[[#This Row],[Columna1]],Tabla9[],33,3)</f>
        <v>#REF!</v>
      </c>
      <c r="G2072" t="e">
        <f>VLOOKUP(Tabla10[[#This Row],[Columna1]],Tabla9[],3,0)</f>
        <v>#N/A</v>
      </c>
      <c r="H2072" t="s">
        <v>193</v>
      </c>
    </row>
    <row r="2073" spans="1:8" hidden="1" x14ac:dyDescent="0.25">
      <c r="A2073" t="s">
        <v>1876</v>
      </c>
      <c r="B2073" t="e">
        <f>VLOOKUP(Tabla10[[#This Row],[Columna1]],Tabla9[],1,0)</f>
        <v>#N/A</v>
      </c>
      <c r="C2073" t="s">
        <v>188</v>
      </c>
      <c r="D2073" t="e">
        <f>VLOOKUP(Tabla10[[#This Row],[Columna1]],Tabla9[],8,0)</f>
        <v>#N/A</v>
      </c>
      <c r="E2073" t="s">
        <v>199</v>
      </c>
      <c r="F2073" t="e">
        <f>VLOOKUP(Tabla10[[#This Row],[Columna1]],Tabla9[],33,3)</f>
        <v>#REF!</v>
      </c>
      <c r="G2073" t="e">
        <f>VLOOKUP(Tabla10[[#This Row],[Columna1]],Tabla9[],3,0)</f>
        <v>#N/A</v>
      </c>
      <c r="H2073" t="s">
        <v>193</v>
      </c>
    </row>
    <row r="2074" spans="1:8" hidden="1" x14ac:dyDescent="0.25">
      <c r="A2074" t="s">
        <v>1877</v>
      </c>
      <c r="B2074" t="str">
        <f>VLOOKUP(Tabla10[[#This Row],[Columna1]],Tabla9[],1,0)</f>
        <v>LAMELAS ROSALES ARTURO ANTONIO</v>
      </c>
      <c r="C2074" t="s">
        <v>188</v>
      </c>
      <c r="D2074" t="str">
        <f>VLOOKUP(Tabla10[[#This Row],[Columna1]],Tabla9[],8,0)</f>
        <v>JEFE  DE DEPARTAMENTO DE SEGUIMIENTO Y GESTION</v>
      </c>
      <c r="E2074" t="s">
        <v>226</v>
      </c>
      <c r="F2074" t="e">
        <f>VLOOKUP(Tabla10[[#This Row],[Columna1]],Tabla9[],33,3)</f>
        <v>#REF!</v>
      </c>
      <c r="G2074" t="str">
        <f>VLOOKUP(Tabla10[[#This Row],[Columna1]],Tabla9[],3,0)</f>
        <v>JEFE DE DEPARTAMENTO</v>
      </c>
      <c r="H2074" t="s">
        <v>60</v>
      </c>
    </row>
    <row r="2075" spans="1:8" hidden="1" x14ac:dyDescent="0.25">
      <c r="A2075" t="s">
        <v>1878</v>
      </c>
      <c r="B2075" t="e">
        <f>VLOOKUP(Tabla10[[#This Row],[Columna1]],Tabla9[],1,0)</f>
        <v>#N/A</v>
      </c>
      <c r="C2075" t="s">
        <v>188</v>
      </c>
      <c r="D2075" t="e">
        <f>VLOOKUP(Tabla10[[#This Row],[Columna1]],Tabla9[],8,0)</f>
        <v>#N/A</v>
      </c>
      <c r="E2075" t="s">
        <v>200</v>
      </c>
      <c r="F2075" t="e">
        <f>VLOOKUP(Tabla10[[#This Row],[Columna1]],Tabla9[],33,3)</f>
        <v>#REF!</v>
      </c>
      <c r="G2075" t="e">
        <f>VLOOKUP(Tabla10[[#This Row],[Columna1]],Tabla9[],3,0)</f>
        <v>#N/A</v>
      </c>
      <c r="H2075" t="s">
        <v>193</v>
      </c>
    </row>
    <row r="2076" spans="1:8" hidden="1" x14ac:dyDescent="0.25">
      <c r="A2076" t="s">
        <v>1879</v>
      </c>
      <c r="B2076" t="e">
        <f>VLOOKUP(Tabla10[[#This Row],[Columna1]],Tabla9[],1,0)</f>
        <v>#N/A</v>
      </c>
      <c r="C2076" t="s">
        <v>188</v>
      </c>
      <c r="D2076" t="e">
        <f>VLOOKUP(Tabla10[[#This Row],[Columna1]],Tabla9[],8,0)</f>
        <v>#N/A</v>
      </c>
      <c r="E2076" t="s">
        <v>210</v>
      </c>
      <c r="F2076" t="e">
        <f>VLOOKUP(Tabla10[[#This Row],[Columna1]],Tabla9[],33,3)</f>
        <v>#REF!</v>
      </c>
      <c r="G2076" t="e">
        <f>VLOOKUP(Tabla10[[#This Row],[Columna1]],Tabla9[],3,0)</f>
        <v>#N/A</v>
      </c>
      <c r="H2076" t="s">
        <v>36</v>
      </c>
    </row>
    <row r="2077" spans="1:8" hidden="1" x14ac:dyDescent="0.25">
      <c r="A2077" t="s">
        <v>4342</v>
      </c>
      <c r="B2077" t="e">
        <f>VLOOKUP(Tabla10[[#This Row],[Columna1]],Tabla9[],1,0)</f>
        <v>#N/A</v>
      </c>
      <c r="C2077" t="s">
        <v>188</v>
      </c>
      <c r="D2077" t="e">
        <f>VLOOKUP(Tabla10[[#This Row],[Columna1]],Tabla9[],8,0)</f>
        <v>#N/A</v>
      </c>
      <c r="E2077" t="s">
        <v>211</v>
      </c>
      <c r="F2077" t="e">
        <f>VLOOKUP(Tabla10[[#This Row],[Columna1]],Tabla9[],33,3)</f>
        <v>#REF!</v>
      </c>
      <c r="G2077" t="e">
        <f>VLOOKUP(Tabla10[[#This Row],[Columna1]],Tabla9[],3,0)</f>
        <v>#N/A</v>
      </c>
      <c r="H2077" t="s">
        <v>212</v>
      </c>
    </row>
    <row r="2078" spans="1:8" hidden="1" x14ac:dyDescent="0.25">
      <c r="A2078" t="s">
        <v>1880</v>
      </c>
      <c r="B2078" t="e">
        <f>VLOOKUP(Tabla10[[#This Row],[Columna1]],Tabla9[],1,0)</f>
        <v>#N/A</v>
      </c>
      <c r="C2078" t="s">
        <v>188</v>
      </c>
      <c r="D2078" t="e">
        <f>VLOOKUP(Tabla10[[#This Row],[Columna1]],Tabla9[],8,0)</f>
        <v>#N/A</v>
      </c>
      <c r="E2078" t="s">
        <v>190</v>
      </c>
      <c r="F2078" t="e">
        <f>VLOOKUP(Tabla10[[#This Row],[Columna1]],Tabla9[],33,3)</f>
        <v>#REF!</v>
      </c>
      <c r="G2078" t="e">
        <f>VLOOKUP(Tabla10[[#This Row],[Columna1]],Tabla9[],3,0)</f>
        <v>#N/A</v>
      </c>
      <c r="H2078" t="s">
        <v>191</v>
      </c>
    </row>
    <row r="2079" spans="1:8" hidden="1" x14ac:dyDescent="0.25">
      <c r="A2079" t="s">
        <v>1881</v>
      </c>
      <c r="B2079" t="str">
        <f>VLOOKUP(Tabla10[[#This Row],[Columna1]],Tabla9[],1,0)</f>
        <v>LAGUNAS VALENZUELA ANNA LAURA</v>
      </c>
      <c r="C2079" t="s">
        <v>188</v>
      </c>
      <c r="D2079" t="str">
        <f>VLOOKUP(Tabla10[[#This Row],[Columna1]],Tabla9[],8,0)</f>
        <v>LIDER DE PROYECTO DE DEPARTAMENTO DE PECUU</v>
      </c>
      <c r="E2079" t="s">
        <v>195</v>
      </c>
      <c r="F2079" t="e">
        <f>VLOOKUP(Tabla10[[#This Row],[Columna1]],Tabla9[],33,3)</f>
        <v>#REF!</v>
      </c>
      <c r="G2079" t="str">
        <f>VLOOKUP(Tabla10[[#This Row],[Columna1]],Tabla9[],3,0)</f>
        <v>LIDER DE PROYECTO</v>
      </c>
      <c r="H2079" t="s">
        <v>44</v>
      </c>
    </row>
    <row r="2080" spans="1:8" hidden="1" x14ac:dyDescent="0.25">
      <c r="A2080" t="s">
        <v>4533</v>
      </c>
      <c r="B2080" t="e">
        <f>VLOOKUP(Tabla10[[#This Row],[Columna1]],Tabla9[],1,0)</f>
        <v>#N/A</v>
      </c>
      <c r="C2080" t="s">
        <v>188</v>
      </c>
      <c r="D2080" t="e">
        <f>VLOOKUP(Tabla10[[#This Row],[Columna1]],Tabla9[],8,0)</f>
        <v>#N/A</v>
      </c>
      <c r="E2080" t="s">
        <v>195</v>
      </c>
      <c r="F2080" t="e">
        <f>VLOOKUP(Tabla10[[#This Row],[Columna1]],Tabla9[],33,3)</f>
        <v>#REF!</v>
      </c>
      <c r="G2080" t="e">
        <f>VLOOKUP(Tabla10[[#This Row],[Columna1]],Tabla9[],3,0)</f>
        <v>#N/A</v>
      </c>
      <c r="H2080" t="s">
        <v>42</v>
      </c>
    </row>
    <row r="2081" spans="1:8" hidden="1" x14ac:dyDescent="0.25">
      <c r="A2081" t="s">
        <v>4373</v>
      </c>
      <c r="B2081" t="e">
        <f>VLOOKUP(Tabla10[[#This Row],[Columna1]],Tabla9[],1,0)</f>
        <v>#N/A</v>
      </c>
      <c r="C2081" t="s">
        <v>188</v>
      </c>
      <c r="D2081" t="e">
        <f>VLOOKUP(Tabla10[[#This Row],[Columna1]],Tabla9[],8,0)</f>
        <v>#N/A</v>
      </c>
      <c r="E2081" t="s">
        <v>208</v>
      </c>
      <c r="F2081" t="e">
        <f>VLOOKUP(Tabla10[[#This Row],[Columna1]],Tabla9[],33,3)</f>
        <v>#REF!</v>
      </c>
      <c r="G2081" t="e">
        <f>VLOOKUP(Tabla10[[#This Row],[Columna1]],Tabla9[],3,0)</f>
        <v>#N/A</v>
      </c>
      <c r="H2081" t="s">
        <v>201</v>
      </c>
    </row>
    <row r="2082" spans="1:8" hidden="1" x14ac:dyDescent="0.25">
      <c r="A2082" t="s">
        <v>1882</v>
      </c>
      <c r="B2082" t="e">
        <f>VLOOKUP(Tabla10[[#This Row],[Columna1]],Tabla9[],1,0)</f>
        <v>#N/A</v>
      </c>
      <c r="C2082" t="s">
        <v>188</v>
      </c>
      <c r="D2082" t="e">
        <f>VLOOKUP(Tabla10[[#This Row],[Columna1]],Tabla9[],8,0)</f>
        <v>#N/A</v>
      </c>
      <c r="E2082" t="s">
        <v>198</v>
      </c>
      <c r="F2082" t="e">
        <f>VLOOKUP(Tabla10[[#This Row],[Columna1]],Tabla9[],33,3)</f>
        <v>#REF!</v>
      </c>
      <c r="G2082" t="e">
        <f>VLOOKUP(Tabla10[[#This Row],[Columna1]],Tabla9[],3,0)</f>
        <v>#N/A</v>
      </c>
      <c r="H2082" t="s">
        <v>193</v>
      </c>
    </row>
    <row r="2083" spans="1:8" hidden="1" x14ac:dyDescent="0.25">
      <c r="A2083" t="s">
        <v>1883</v>
      </c>
      <c r="B2083" t="e">
        <f>VLOOKUP(Tabla10[[#This Row],[Columna1]],Tabla9[],1,0)</f>
        <v>#N/A</v>
      </c>
      <c r="C2083" t="s">
        <v>188</v>
      </c>
      <c r="D2083" t="e">
        <f>VLOOKUP(Tabla10[[#This Row],[Columna1]],Tabla9[],8,0)</f>
        <v>#N/A</v>
      </c>
      <c r="E2083" t="s">
        <v>211</v>
      </c>
      <c r="F2083" t="e">
        <f>VLOOKUP(Tabla10[[#This Row],[Columna1]],Tabla9[],33,3)</f>
        <v>#REF!</v>
      </c>
      <c r="G2083" t="e">
        <f>VLOOKUP(Tabla10[[#This Row],[Columna1]],Tabla9[],3,0)</f>
        <v>#N/A</v>
      </c>
      <c r="H2083" t="s">
        <v>212</v>
      </c>
    </row>
    <row r="2084" spans="1:8" hidden="1" x14ac:dyDescent="0.25">
      <c r="A2084" t="s">
        <v>4356</v>
      </c>
      <c r="B2084" t="str">
        <f>VLOOKUP(Tabla10[[#This Row],[Columna1]],Tabla9[],1,0)</f>
        <v>LEYVA BUENO RICARDO</v>
      </c>
      <c r="C2084" t="s">
        <v>188</v>
      </c>
      <c r="D2084" t="str">
        <f>VLOOKUP(Tabla10[[#This Row],[Columna1]],Tabla9[],8,0)</f>
        <v>LIDER DE PROYECTO.DEPARTAMENTO DE PLANEACION Y ADMINISTRACION</v>
      </c>
      <c r="E2084" t="s">
        <v>223</v>
      </c>
      <c r="F2084" t="e">
        <f>VLOOKUP(Tabla10[[#This Row],[Columna1]],Tabla9[],33,3)</f>
        <v>#REF!</v>
      </c>
      <c r="G2084" t="str">
        <f>VLOOKUP(Tabla10[[#This Row],[Columna1]],Tabla9[],3,0)</f>
        <v>LIDER DE PROYECTO</v>
      </c>
      <c r="H2084" t="s">
        <v>44</v>
      </c>
    </row>
    <row r="2085" spans="1:8" hidden="1" x14ac:dyDescent="0.25">
      <c r="A2085" t="s">
        <v>1884</v>
      </c>
      <c r="B2085" t="e">
        <f>VLOOKUP(Tabla10[[#This Row],[Columna1]],Tabla9[],1,0)</f>
        <v>#N/A</v>
      </c>
      <c r="C2085" t="s">
        <v>188</v>
      </c>
      <c r="D2085" t="e">
        <f>VLOOKUP(Tabla10[[#This Row],[Columna1]],Tabla9[],8,0)</f>
        <v>#N/A</v>
      </c>
      <c r="E2085" t="s">
        <v>219</v>
      </c>
      <c r="F2085" t="e">
        <f>VLOOKUP(Tabla10[[#This Row],[Columna1]],Tabla9[],33,3)</f>
        <v>#REF!</v>
      </c>
      <c r="G2085" t="e">
        <f>VLOOKUP(Tabla10[[#This Row],[Columna1]],Tabla9[],3,0)</f>
        <v>#N/A</v>
      </c>
      <c r="H2085" t="s">
        <v>221</v>
      </c>
    </row>
    <row r="2086" spans="1:8" hidden="1" x14ac:dyDescent="0.25">
      <c r="A2086" t="s">
        <v>4224</v>
      </c>
      <c r="B2086" t="e">
        <f>VLOOKUP(Tabla10[[#This Row],[Columna1]],Tabla9[],1,0)</f>
        <v>#N/A</v>
      </c>
      <c r="C2086" t="s">
        <v>188</v>
      </c>
      <c r="D2086" t="e">
        <f>VLOOKUP(Tabla10[[#This Row],[Columna1]],Tabla9[],8,0)</f>
        <v>#N/A</v>
      </c>
      <c r="E2086" t="s">
        <v>192</v>
      </c>
      <c r="F2086" t="e">
        <f>VLOOKUP(Tabla10[[#This Row],[Columna1]],Tabla9[],33,3)</f>
        <v>#REF!</v>
      </c>
      <c r="G2086" t="e">
        <f>VLOOKUP(Tabla10[[#This Row],[Columna1]],Tabla9[],3,0)</f>
        <v>#N/A</v>
      </c>
      <c r="H2086" t="s">
        <v>193</v>
      </c>
    </row>
    <row r="2087" spans="1:8" hidden="1" x14ac:dyDescent="0.25">
      <c r="A2087" t="s">
        <v>1885</v>
      </c>
      <c r="B2087" t="e">
        <f>VLOOKUP(Tabla10[[#This Row],[Columna1]],Tabla9[],1,0)</f>
        <v>#N/A</v>
      </c>
      <c r="C2087" t="s">
        <v>188</v>
      </c>
      <c r="D2087" t="e">
        <f>VLOOKUP(Tabla10[[#This Row],[Columna1]],Tabla9[],8,0)</f>
        <v>#N/A</v>
      </c>
      <c r="E2087" t="s">
        <v>225</v>
      </c>
      <c r="F2087" t="e">
        <f>VLOOKUP(Tabla10[[#This Row],[Columna1]],Tabla9[],33,3)</f>
        <v>#REF!</v>
      </c>
      <c r="G2087" t="e">
        <f>VLOOKUP(Tabla10[[#This Row],[Columna1]],Tabla9[],3,0)</f>
        <v>#N/A</v>
      </c>
      <c r="H2087" t="s">
        <v>41</v>
      </c>
    </row>
    <row r="2088" spans="1:8" hidden="1" x14ac:dyDescent="0.25">
      <c r="A2088" t="s">
        <v>1886</v>
      </c>
      <c r="B2088" t="e">
        <f>VLOOKUP(Tabla10[[#This Row],[Columna1]],Tabla9[],1,0)</f>
        <v>#N/A</v>
      </c>
      <c r="C2088" t="s">
        <v>188</v>
      </c>
      <c r="D2088" t="e">
        <f>VLOOKUP(Tabla10[[#This Row],[Columna1]],Tabla9[],8,0)</f>
        <v>#N/A</v>
      </c>
      <c r="E2088" t="s">
        <v>202</v>
      </c>
      <c r="F2088" t="e">
        <f>VLOOKUP(Tabla10[[#This Row],[Columna1]],Tabla9[],33,3)</f>
        <v>#REF!</v>
      </c>
      <c r="G2088" t="e">
        <f>VLOOKUP(Tabla10[[#This Row],[Columna1]],Tabla9[],3,0)</f>
        <v>#N/A</v>
      </c>
      <c r="H2088" t="s">
        <v>193</v>
      </c>
    </row>
    <row r="2089" spans="1:8" hidden="1" x14ac:dyDescent="0.25">
      <c r="A2089" t="s">
        <v>1887</v>
      </c>
      <c r="B2089" t="e">
        <f>VLOOKUP(Tabla10[[#This Row],[Columna1]],Tabla9[],1,0)</f>
        <v>#N/A</v>
      </c>
      <c r="C2089" t="s">
        <v>188</v>
      </c>
      <c r="D2089" t="e">
        <f>VLOOKUP(Tabla10[[#This Row],[Columna1]],Tabla9[],8,0)</f>
        <v>#N/A</v>
      </c>
      <c r="E2089" t="s">
        <v>204</v>
      </c>
      <c r="F2089" t="e">
        <f>VLOOKUP(Tabla10[[#This Row],[Columna1]],Tabla9[],33,3)</f>
        <v>#REF!</v>
      </c>
      <c r="G2089" t="e">
        <f>VLOOKUP(Tabla10[[#This Row],[Columna1]],Tabla9[],3,0)</f>
        <v>#N/A</v>
      </c>
      <c r="H2089" t="s">
        <v>36</v>
      </c>
    </row>
    <row r="2090" spans="1:8" hidden="1" x14ac:dyDescent="0.25">
      <c r="A2090" t="s">
        <v>1888</v>
      </c>
      <c r="B2090" t="e">
        <f>VLOOKUP(Tabla10[[#This Row],[Columna1]],Tabla9[],1,0)</f>
        <v>#N/A</v>
      </c>
      <c r="C2090" t="s">
        <v>188</v>
      </c>
      <c r="D2090" t="e">
        <f>VLOOKUP(Tabla10[[#This Row],[Columna1]],Tabla9[],8,0)</f>
        <v>#N/A</v>
      </c>
      <c r="E2090" t="s">
        <v>195</v>
      </c>
      <c r="F2090" t="e">
        <f>VLOOKUP(Tabla10[[#This Row],[Columna1]],Tabla9[],33,3)</f>
        <v>#REF!</v>
      </c>
      <c r="G2090" t="e">
        <f>VLOOKUP(Tabla10[[#This Row],[Columna1]],Tabla9[],3,0)</f>
        <v>#N/A</v>
      </c>
      <c r="H2090" t="s">
        <v>41</v>
      </c>
    </row>
    <row r="2091" spans="1:8" hidden="1" x14ac:dyDescent="0.25">
      <c r="A2091" t="s">
        <v>1889</v>
      </c>
      <c r="B2091" t="e">
        <f>VLOOKUP(Tabla10[[#This Row],[Columna1]],Tabla9[],1,0)</f>
        <v>#N/A</v>
      </c>
      <c r="C2091" t="s">
        <v>188</v>
      </c>
      <c r="D2091" t="e">
        <f>VLOOKUP(Tabla10[[#This Row],[Columna1]],Tabla9[],8,0)</f>
        <v>#N/A</v>
      </c>
      <c r="E2091" t="s">
        <v>195</v>
      </c>
      <c r="F2091" t="e">
        <f>VLOOKUP(Tabla10[[#This Row],[Columna1]],Tabla9[],33,3)</f>
        <v>#REF!</v>
      </c>
      <c r="G2091" t="e">
        <f>VLOOKUP(Tabla10[[#This Row],[Columna1]],Tabla9[],3,0)</f>
        <v>#N/A</v>
      </c>
      <c r="H2091" t="s">
        <v>41</v>
      </c>
    </row>
    <row r="2092" spans="1:8" hidden="1" x14ac:dyDescent="0.25">
      <c r="A2092" t="s">
        <v>1890</v>
      </c>
      <c r="B2092" t="e">
        <f>VLOOKUP(Tabla10[[#This Row],[Columna1]],Tabla9[],1,0)</f>
        <v>#N/A</v>
      </c>
      <c r="C2092" t="s">
        <v>188</v>
      </c>
      <c r="D2092" t="e">
        <f>VLOOKUP(Tabla10[[#This Row],[Columna1]],Tabla9[],8,0)</f>
        <v>#N/A</v>
      </c>
      <c r="E2092" t="s">
        <v>205</v>
      </c>
      <c r="F2092" t="e">
        <f>VLOOKUP(Tabla10[[#This Row],[Columna1]],Tabla9[],33,3)</f>
        <v>#REF!</v>
      </c>
      <c r="G2092" t="e">
        <f>VLOOKUP(Tabla10[[#This Row],[Columna1]],Tabla9[],3,0)</f>
        <v>#N/A</v>
      </c>
      <c r="H2092" t="s">
        <v>201</v>
      </c>
    </row>
    <row r="2093" spans="1:8" hidden="1" x14ac:dyDescent="0.25">
      <c r="A2093" t="s">
        <v>4196</v>
      </c>
      <c r="B2093" t="e">
        <f>VLOOKUP(Tabla10[[#This Row],[Columna1]],Tabla9[],1,0)</f>
        <v>#N/A</v>
      </c>
      <c r="C2093" t="s">
        <v>188</v>
      </c>
      <c r="D2093" t="e">
        <f>VLOOKUP(Tabla10[[#This Row],[Columna1]],Tabla9[],8,0)</f>
        <v>#N/A</v>
      </c>
      <c r="E2093" t="s">
        <v>192</v>
      </c>
      <c r="F2093" t="e">
        <f>VLOOKUP(Tabla10[[#This Row],[Columna1]],Tabla9[],33,3)</f>
        <v>#REF!</v>
      </c>
      <c r="G2093" t="e">
        <f>VLOOKUP(Tabla10[[#This Row],[Columna1]],Tabla9[],3,0)</f>
        <v>#N/A</v>
      </c>
      <c r="H2093" t="s">
        <v>201</v>
      </c>
    </row>
    <row r="2094" spans="1:8" hidden="1" x14ac:dyDescent="0.25">
      <c r="A2094" t="s">
        <v>1891</v>
      </c>
      <c r="B2094" t="e">
        <f>VLOOKUP(Tabla10[[#This Row],[Columna1]],Tabla9[],1,0)</f>
        <v>#N/A</v>
      </c>
      <c r="C2094" t="s">
        <v>188</v>
      </c>
      <c r="D2094" t="e">
        <f>VLOOKUP(Tabla10[[#This Row],[Columna1]],Tabla9[],8,0)</f>
        <v>#N/A</v>
      </c>
      <c r="E2094" t="s">
        <v>211</v>
      </c>
      <c r="F2094" t="e">
        <f>VLOOKUP(Tabla10[[#This Row],[Columna1]],Tabla9[],33,3)</f>
        <v>#REF!</v>
      </c>
      <c r="G2094" t="e">
        <f>VLOOKUP(Tabla10[[#This Row],[Columna1]],Tabla9[],3,0)</f>
        <v>#N/A</v>
      </c>
      <c r="H2094" t="s">
        <v>212</v>
      </c>
    </row>
    <row r="2095" spans="1:8" hidden="1" x14ac:dyDescent="0.25">
      <c r="A2095" t="s">
        <v>1892</v>
      </c>
      <c r="B2095" t="e">
        <f>VLOOKUP(Tabla10[[#This Row],[Columna1]],Tabla9[],1,0)</f>
        <v>#N/A</v>
      </c>
      <c r="C2095" t="s">
        <v>188</v>
      </c>
      <c r="D2095" t="e">
        <f>VLOOKUP(Tabla10[[#This Row],[Columna1]],Tabla9[],8,0)</f>
        <v>#N/A</v>
      </c>
      <c r="E2095" t="s">
        <v>202</v>
      </c>
      <c r="F2095" t="e">
        <f>VLOOKUP(Tabla10[[#This Row],[Columna1]],Tabla9[],33,3)</f>
        <v>#REF!</v>
      </c>
      <c r="G2095" t="e">
        <f>VLOOKUP(Tabla10[[#This Row],[Columna1]],Tabla9[],3,0)</f>
        <v>#N/A</v>
      </c>
      <c r="H2095" t="s">
        <v>193</v>
      </c>
    </row>
    <row r="2096" spans="1:8" hidden="1" x14ac:dyDescent="0.25">
      <c r="A2096" t="s">
        <v>1893</v>
      </c>
      <c r="B2096" t="e">
        <f>VLOOKUP(Tabla10[[#This Row],[Columna1]],Tabla9[],1,0)</f>
        <v>#N/A</v>
      </c>
      <c r="C2096" t="s">
        <v>188</v>
      </c>
      <c r="D2096" t="e">
        <f>VLOOKUP(Tabla10[[#This Row],[Columna1]],Tabla9[],8,0)</f>
        <v>#N/A</v>
      </c>
      <c r="E2096" t="s">
        <v>202</v>
      </c>
      <c r="F2096" t="e">
        <f>VLOOKUP(Tabla10[[#This Row],[Columna1]],Tabla9[],33,3)</f>
        <v>#REF!</v>
      </c>
      <c r="G2096" t="e">
        <f>VLOOKUP(Tabla10[[#This Row],[Columna1]],Tabla9[],3,0)</f>
        <v>#N/A</v>
      </c>
      <c r="H2096" t="s">
        <v>193</v>
      </c>
    </row>
    <row r="2097" spans="1:8" hidden="1" x14ac:dyDescent="0.25">
      <c r="A2097" t="s">
        <v>1894</v>
      </c>
      <c r="B2097" t="e">
        <f>VLOOKUP(Tabla10[[#This Row],[Columna1]],Tabla9[],1,0)</f>
        <v>#N/A</v>
      </c>
      <c r="C2097" t="s">
        <v>188</v>
      </c>
      <c r="D2097" t="e">
        <f>VLOOKUP(Tabla10[[#This Row],[Columna1]],Tabla9[],8,0)</f>
        <v>#N/A</v>
      </c>
      <c r="E2097" t="s">
        <v>205</v>
      </c>
      <c r="F2097" t="e">
        <f>VLOOKUP(Tabla10[[#This Row],[Columna1]],Tabla9[],33,3)</f>
        <v>#REF!</v>
      </c>
      <c r="G2097" t="e">
        <f>VLOOKUP(Tabla10[[#This Row],[Columna1]],Tabla9[],3,0)</f>
        <v>#N/A</v>
      </c>
      <c r="H2097" t="s">
        <v>201</v>
      </c>
    </row>
    <row r="2098" spans="1:8" hidden="1" x14ac:dyDescent="0.25">
      <c r="A2098" t="s">
        <v>1895</v>
      </c>
      <c r="B2098" t="e">
        <f>VLOOKUP(Tabla10[[#This Row],[Columna1]],Tabla9[],1,0)</f>
        <v>#N/A</v>
      </c>
      <c r="C2098" t="s">
        <v>188</v>
      </c>
      <c r="D2098" t="e">
        <f>VLOOKUP(Tabla10[[#This Row],[Columna1]],Tabla9[],8,0)</f>
        <v>#N/A</v>
      </c>
      <c r="E2098" t="s">
        <v>198</v>
      </c>
      <c r="F2098" t="e">
        <f>VLOOKUP(Tabla10[[#This Row],[Columna1]],Tabla9[],33,3)</f>
        <v>#REF!</v>
      </c>
      <c r="G2098" t="e">
        <f>VLOOKUP(Tabla10[[#This Row],[Columna1]],Tabla9[],3,0)</f>
        <v>#N/A</v>
      </c>
      <c r="H2098" t="s">
        <v>201</v>
      </c>
    </row>
    <row r="2099" spans="1:8" hidden="1" x14ac:dyDescent="0.25">
      <c r="A2099" t="s">
        <v>1896</v>
      </c>
      <c r="B2099" t="e">
        <f>VLOOKUP(Tabla10[[#This Row],[Columna1]],Tabla9[],1,0)</f>
        <v>#N/A</v>
      </c>
      <c r="C2099" t="s">
        <v>188</v>
      </c>
      <c r="D2099" t="e">
        <f>VLOOKUP(Tabla10[[#This Row],[Columna1]],Tabla9[],8,0)</f>
        <v>#N/A</v>
      </c>
      <c r="E2099" t="s">
        <v>199</v>
      </c>
      <c r="F2099" t="e">
        <f>VLOOKUP(Tabla10[[#This Row],[Columna1]],Tabla9[],33,3)</f>
        <v>#REF!</v>
      </c>
      <c r="G2099" t="e">
        <f>VLOOKUP(Tabla10[[#This Row],[Columna1]],Tabla9[],3,0)</f>
        <v>#N/A</v>
      </c>
      <c r="H2099" t="s">
        <v>193</v>
      </c>
    </row>
    <row r="2100" spans="1:8" hidden="1" x14ac:dyDescent="0.25">
      <c r="A2100" t="s">
        <v>1897</v>
      </c>
      <c r="B2100" t="e">
        <f>VLOOKUP(Tabla10[[#This Row],[Columna1]],Tabla9[],1,0)</f>
        <v>#N/A</v>
      </c>
      <c r="C2100" t="s">
        <v>188</v>
      </c>
      <c r="D2100" t="e">
        <f>VLOOKUP(Tabla10[[#This Row],[Columna1]],Tabla9[],8,0)</f>
        <v>#N/A</v>
      </c>
      <c r="E2100" t="s">
        <v>190</v>
      </c>
      <c r="F2100" t="e">
        <f>VLOOKUP(Tabla10[[#This Row],[Columna1]],Tabla9[],33,3)</f>
        <v>#REF!</v>
      </c>
      <c r="G2100" t="e">
        <f>VLOOKUP(Tabla10[[#This Row],[Columna1]],Tabla9[],3,0)</f>
        <v>#N/A</v>
      </c>
      <c r="H2100" t="s">
        <v>216</v>
      </c>
    </row>
    <row r="2101" spans="1:8" hidden="1" x14ac:dyDescent="0.25">
      <c r="A2101" t="s">
        <v>1898</v>
      </c>
      <c r="B2101" t="e">
        <f>VLOOKUP(Tabla10[[#This Row],[Columna1]],Tabla9[],1,0)</f>
        <v>#N/A</v>
      </c>
      <c r="C2101" t="s">
        <v>188</v>
      </c>
      <c r="D2101" t="e">
        <f>VLOOKUP(Tabla10[[#This Row],[Columna1]],Tabla9[],8,0)</f>
        <v>#N/A</v>
      </c>
      <c r="E2101" t="s">
        <v>214</v>
      </c>
      <c r="F2101" t="e">
        <f>VLOOKUP(Tabla10[[#This Row],[Columna1]],Tabla9[],33,3)</f>
        <v>#REF!</v>
      </c>
      <c r="G2101" t="e">
        <f>VLOOKUP(Tabla10[[#This Row],[Columna1]],Tabla9[],3,0)</f>
        <v>#N/A</v>
      </c>
      <c r="H2101" t="s">
        <v>201</v>
      </c>
    </row>
    <row r="2102" spans="1:8" hidden="1" x14ac:dyDescent="0.25">
      <c r="A2102" t="s">
        <v>1899</v>
      </c>
      <c r="B2102" t="e">
        <f>VLOOKUP(Tabla10[[#This Row],[Columna1]],Tabla9[],1,0)</f>
        <v>#N/A</v>
      </c>
      <c r="C2102" t="s">
        <v>188</v>
      </c>
      <c r="D2102" t="e">
        <f>VLOOKUP(Tabla10[[#This Row],[Columna1]],Tabla9[],8,0)</f>
        <v>#N/A</v>
      </c>
      <c r="E2102" t="s">
        <v>211</v>
      </c>
      <c r="F2102" t="e">
        <f>VLOOKUP(Tabla10[[#This Row],[Columna1]],Tabla9[],33,3)</f>
        <v>#REF!</v>
      </c>
      <c r="G2102" t="e">
        <f>VLOOKUP(Tabla10[[#This Row],[Columna1]],Tabla9[],3,0)</f>
        <v>#N/A</v>
      </c>
      <c r="H2102" t="s">
        <v>212</v>
      </c>
    </row>
    <row r="2103" spans="1:8" hidden="1" x14ac:dyDescent="0.25">
      <c r="A2103" t="s">
        <v>1900</v>
      </c>
      <c r="B2103" t="e">
        <f>VLOOKUP(Tabla10[[#This Row],[Columna1]],Tabla9[],1,0)</f>
        <v>#N/A</v>
      </c>
      <c r="C2103" t="s">
        <v>188</v>
      </c>
      <c r="D2103" t="e">
        <f>VLOOKUP(Tabla10[[#This Row],[Columna1]],Tabla9[],8,0)</f>
        <v>#N/A</v>
      </c>
      <c r="E2103" t="s">
        <v>200</v>
      </c>
      <c r="F2103" t="e">
        <f>VLOOKUP(Tabla10[[#This Row],[Columna1]],Tabla9[],33,3)</f>
        <v>#REF!</v>
      </c>
      <c r="G2103" t="e">
        <f>VLOOKUP(Tabla10[[#This Row],[Columna1]],Tabla9[],3,0)</f>
        <v>#N/A</v>
      </c>
      <c r="H2103" t="s">
        <v>201</v>
      </c>
    </row>
    <row r="2104" spans="1:8" hidden="1" x14ac:dyDescent="0.25">
      <c r="A2104" t="s">
        <v>1901</v>
      </c>
      <c r="B2104" t="e">
        <f>VLOOKUP(Tabla10[[#This Row],[Columna1]],Tabla9[],1,0)</f>
        <v>#N/A</v>
      </c>
      <c r="C2104" t="s">
        <v>188</v>
      </c>
      <c r="D2104" t="e">
        <f>VLOOKUP(Tabla10[[#This Row],[Columna1]],Tabla9[],8,0)</f>
        <v>#N/A</v>
      </c>
      <c r="E2104" t="s">
        <v>203</v>
      </c>
      <c r="F2104" t="e">
        <f>VLOOKUP(Tabla10[[#This Row],[Columna1]],Tabla9[],33,3)</f>
        <v>#REF!</v>
      </c>
      <c r="G2104" t="e">
        <f>VLOOKUP(Tabla10[[#This Row],[Columna1]],Tabla9[],3,0)</f>
        <v>#N/A</v>
      </c>
      <c r="H2104" t="s">
        <v>193</v>
      </c>
    </row>
    <row r="2105" spans="1:8" hidden="1" x14ac:dyDescent="0.25">
      <c r="A2105" t="s">
        <v>1902</v>
      </c>
      <c r="B2105" t="e">
        <f>VLOOKUP(Tabla10[[#This Row],[Columna1]],Tabla9[],1,0)</f>
        <v>#N/A</v>
      </c>
      <c r="C2105" t="s">
        <v>188</v>
      </c>
      <c r="D2105" t="e">
        <f>VLOOKUP(Tabla10[[#This Row],[Columna1]],Tabla9[],8,0)</f>
        <v>#N/A</v>
      </c>
      <c r="E2105" t="s">
        <v>211</v>
      </c>
      <c r="F2105" t="e">
        <f>VLOOKUP(Tabla10[[#This Row],[Columna1]],Tabla9[],33,3)</f>
        <v>#REF!</v>
      </c>
      <c r="G2105" t="e">
        <f>VLOOKUP(Tabla10[[#This Row],[Columna1]],Tabla9[],3,0)</f>
        <v>#N/A</v>
      </c>
      <c r="H2105" t="s">
        <v>51</v>
      </c>
    </row>
    <row r="2106" spans="1:8" hidden="1" x14ac:dyDescent="0.25">
      <c r="A2106" t="s">
        <v>1903</v>
      </c>
      <c r="B2106" t="e">
        <f>VLOOKUP(Tabla10[[#This Row],[Columna1]],Tabla9[],1,0)</f>
        <v>#N/A</v>
      </c>
      <c r="C2106" t="s">
        <v>188</v>
      </c>
      <c r="D2106" t="e">
        <f>VLOOKUP(Tabla10[[#This Row],[Columna1]],Tabla9[],8,0)</f>
        <v>#N/A</v>
      </c>
      <c r="E2106" t="s">
        <v>211</v>
      </c>
      <c r="F2106" t="e">
        <f>VLOOKUP(Tabla10[[#This Row],[Columna1]],Tabla9[],33,3)</f>
        <v>#REF!</v>
      </c>
      <c r="G2106" t="e">
        <f>VLOOKUP(Tabla10[[#This Row],[Columna1]],Tabla9[],3,0)</f>
        <v>#N/A</v>
      </c>
      <c r="H2106" t="s">
        <v>212</v>
      </c>
    </row>
    <row r="2107" spans="1:8" hidden="1" x14ac:dyDescent="0.25">
      <c r="A2107" t="s">
        <v>1904</v>
      </c>
      <c r="B2107" t="e">
        <f>VLOOKUP(Tabla10[[#This Row],[Columna1]],Tabla9[],1,0)</f>
        <v>#N/A</v>
      </c>
      <c r="C2107" t="s">
        <v>188</v>
      </c>
      <c r="D2107" t="e">
        <f>VLOOKUP(Tabla10[[#This Row],[Columna1]],Tabla9[],8,0)</f>
        <v>#N/A</v>
      </c>
      <c r="E2107" t="s">
        <v>199</v>
      </c>
      <c r="F2107" t="e">
        <f>VLOOKUP(Tabla10[[#This Row],[Columna1]],Tabla9[],33,3)</f>
        <v>#REF!</v>
      </c>
      <c r="G2107" t="e">
        <f>VLOOKUP(Tabla10[[#This Row],[Columna1]],Tabla9[],3,0)</f>
        <v>#N/A</v>
      </c>
      <c r="H2107" t="s">
        <v>201</v>
      </c>
    </row>
    <row r="2108" spans="1:8" hidden="1" x14ac:dyDescent="0.25">
      <c r="A2108" t="s">
        <v>1905</v>
      </c>
      <c r="B2108" t="e">
        <f>VLOOKUP(Tabla10[[#This Row],[Columna1]],Tabla9[],1,0)</f>
        <v>#N/A</v>
      </c>
      <c r="C2108" t="s">
        <v>188</v>
      </c>
      <c r="D2108" t="e">
        <f>VLOOKUP(Tabla10[[#This Row],[Columna1]],Tabla9[],8,0)</f>
        <v>#N/A</v>
      </c>
      <c r="E2108" t="s">
        <v>218</v>
      </c>
      <c r="F2108" t="e">
        <f>VLOOKUP(Tabla10[[#This Row],[Columna1]],Tabla9[],33,3)</f>
        <v>#REF!</v>
      </c>
      <c r="G2108" t="e">
        <f>VLOOKUP(Tabla10[[#This Row],[Columna1]],Tabla9[],3,0)</f>
        <v>#N/A</v>
      </c>
      <c r="H2108" t="s">
        <v>193</v>
      </c>
    </row>
    <row r="2109" spans="1:8" hidden="1" x14ac:dyDescent="0.25">
      <c r="A2109" t="s">
        <v>1906</v>
      </c>
      <c r="B2109" t="e">
        <f>VLOOKUP(Tabla10[[#This Row],[Columna1]],Tabla9[],1,0)</f>
        <v>#N/A</v>
      </c>
      <c r="C2109" t="s">
        <v>188</v>
      </c>
      <c r="D2109" t="e">
        <f>VLOOKUP(Tabla10[[#This Row],[Columna1]],Tabla9[],8,0)</f>
        <v>#N/A</v>
      </c>
      <c r="E2109" t="s">
        <v>203</v>
      </c>
      <c r="F2109" t="e">
        <f>VLOOKUP(Tabla10[[#This Row],[Columna1]],Tabla9[],33,3)</f>
        <v>#REF!</v>
      </c>
      <c r="G2109" t="e">
        <f>VLOOKUP(Tabla10[[#This Row],[Columna1]],Tabla9[],3,0)</f>
        <v>#N/A</v>
      </c>
      <c r="H2109" t="s">
        <v>193</v>
      </c>
    </row>
    <row r="2110" spans="1:8" hidden="1" x14ac:dyDescent="0.25">
      <c r="A2110" t="s">
        <v>1907</v>
      </c>
      <c r="B2110" t="e">
        <f>VLOOKUP(Tabla10[[#This Row],[Columna1]],Tabla9[],1,0)</f>
        <v>#N/A</v>
      </c>
      <c r="C2110" t="s">
        <v>188</v>
      </c>
      <c r="D2110" t="e">
        <f>VLOOKUP(Tabla10[[#This Row],[Columna1]],Tabla9[],8,0)</f>
        <v>#N/A</v>
      </c>
      <c r="E2110" t="s">
        <v>202</v>
      </c>
      <c r="F2110" t="e">
        <f>VLOOKUP(Tabla10[[#This Row],[Columna1]],Tabla9[],33,3)</f>
        <v>#REF!</v>
      </c>
      <c r="G2110" t="e">
        <f>VLOOKUP(Tabla10[[#This Row],[Columna1]],Tabla9[],3,0)</f>
        <v>#N/A</v>
      </c>
      <c r="H2110" t="s">
        <v>193</v>
      </c>
    </row>
    <row r="2111" spans="1:8" hidden="1" x14ac:dyDescent="0.25">
      <c r="A2111" t="s">
        <v>1908</v>
      </c>
      <c r="B2111" t="e">
        <f>VLOOKUP(Tabla10[[#This Row],[Columna1]],Tabla9[],1,0)</f>
        <v>#N/A</v>
      </c>
      <c r="C2111" t="s">
        <v>188</v>
      </c>
      <c r="D2111" t="e">
        <f>VLOOKUP(Tabla10[[#This Row],[Columna1]],Tabla9[],8,0)</f>
        <v>#N/A</v>
      </c>
      <c r="E2111" t="s">
        <v>205</v>
      </c>
      <c r="F2111" t="e">
        <f>VLOOKUP(Tabla10[[#This Row],[Columna1]],Tabla9[],33,3)</f>
        <v>#REF!</v>
      </c>
      <c r="G2111" t="e">
        <f>VLOOKUP(Tabla10[[#This Row],[Columna1]],Tabla9[],3,0)</f>
        <v>#N/A</v>
      </c>
      <c r="H2111" t="s">
        <v>193</v>
      </c>
    </row>
    <row r="2112" spans="1:8" hidden="1" x14ac:dyDescent="0.25">
      <c r="A2112" t="s">
        <v>4161</v>
      </c>
      <c r="B2112" t="e">
        <f>VLOOKUP(Tabla10[[#This Row],[Columna1]],Tabla9[],1,0)</f>
        <v>#N/A</v>
      </c>
      <c r="C2112" t="s">
        <v>188</v>
      </c>
      <c r="D2112" t="e">
        <f>VLOOKUP(Tabla10[[#This Row],[Columna1]],Tabla9[],8,0)</f>
        <v>#N/A</v>
      </c>
      <c r="E2112" t="s">
        <v>205</v>
      </c>
      <c r="F2112" t="e">
        <f>VLOOKUP(Tabla10[[#This Row],[Columna1]],Tabla9[],33,3)</f>
        <v>#REF!</v>
      </c>
      <c r="G2112" t="e">
        <f>VLOOKUP(Tabla10[[#This Row],[Columna1]],Tabla9[],3,0)</f>
        <v>#N/A</v>
      </c>
      <c r="H2112" t="s">
        <v>193</v>
      </c>
    </row>
    <row r="2113" spans="1:8" hidden="1" x14ac:dyDescent="0.25">
      <c r="A2113" t="s">
        <v>1909</v>
      </c>
      <c r="B2113" t="e">
        <f>VLOOKUP(Tabla10[[#This Row],[Columna1]],Tabla9[],1,0)</f>
        <v>#N/A</v>
      </c>
      <c r="C2113" t="s">
        <v>188</v>
      </c>
      <c r="D2113" t="e">
        <f>VLOOKUP(Tabla10[[#This Row],[Columna1]],Tabla9[],8,0)</f>
        <v>#N/A</v>
      </c>
      <c r="E2113" t="s">
        <v>203</v>
      </c>
      <c r="F2113" t="e">
        <f>VLOOKUP(Tabla10[[#This Row],[Columna1]],Tabla9[],33,3)</f>
        <v>#REF!</v>
      </c>
      <c r="G2113" t="e">
        <f>VLOOKUP(Tabla10[[#This Row],[Columna1]],Tabla9[],3,0)</f>
        <v>#N/A</v>
      </c>
      <c r="H2113" t="s">
        <v>193</v>
      </c>
    </row>
    <row r="2114" spans="1:8" hidden="1" x14ac:dyDescent="0.25">
      <c r="A2114" t="s">
        <v>4053</v>
      </c>
      <c r="B2114" t="e">
        <f>VLOOKUP(Tabla10[[#This Row],[Columna1]],Tabla9[],1,0)</f>
        <v>#N/A</v>
      </c>
      <c r="C2114" t="s">
        <v>188</v>
      </c>
      <c r="D2114" t="e">
        <f>VLOOKUP(Tabla10[[#This Row],[Columna1]],Tabla9[],8,0)</f>
        <v>#N/A</v>
      </c>
      <c r="E2114" t="s">
        <v>190</v>
      </c>
      <c r="F2114" t="e">
        <f>VLOOKUP(Tabla10[[#This Row],[Columna1]],Tabla9[],33,3)</f>
        <v>#REF!</v>
      </c>
      <c r="G2114" t="e">
        <f>VLOOKUP(Tabla10[[#This Row],[Columna1]],Tabla9[],3,0)</f>
        <v>#N/A</v>
      </c>
      <c r="H2114" t="s">
        <v>191</v>
      </c>
    </row>
    <row r="2115" spans="1:8" hidden="1" x14ac:dyDescent="0.25">
      <c r="A2115" t="s">
        <v>1910</v>
      </c>
      <c r="B2115" t="e">
        <f>VLOOKUP(Tabla10[[#This Row],[Columna1]],Tabla9[],1,0)</f>
        <v>#N/A</v>
      </c>
      <c r="C2115" t="s">
        <v>188</v>
      </c>
      <c r="D2115" t="e">
        <f>VLOOKUP(Tabla10[[#This Row],[Columna1]],Tabla9[],8,0)</f>
        <v>#N/A</v>
      </c>
      <c r="E2115" t="s">
        <v>205</v>
      </c>
      <c r="F2115" t="e">
        <f>VLOOKUP(Tabla10[[#This Row],[Columna1]],Tabla9[],33,3)</f>
        <v>#REF!</v>
      </c>
      <c r="G2115" t="e">
        <f>VLOOKUP(Tabla10[[#This Row],[Columna1]],Tabla9[],3,0)</f>
        <v>#N/A</v>
      </c>
      <c r="H2115" t="s">
        <v>193</v>
      </c>
    </row>
    <row r="2116" spans="1:8" hidden="1" x14ac:dyDescent="0.25">
      <c r="A2116" t="s">
        <v>1911</v>
      </c>
      <c r="B2116" t="e">
        <f>VLOOKUP(Tabla10[[#This Row],[Columna1]],Tabla9[],1,0)</f>
        <v>#N/A</v>
      </c>
      <c r="C2116" t="s">
        <v>188</v>
      </c>
      <c r="D2116" t="e">
        <f>VLOOKUP(Tabla10[[#This Row],[Columna1]],Tabla9[],8,0)</f>
        <v>#N/A</v>
      </c>
      <c r="E2116" t="s">
        <v>199</v>
      </c>
      <c r="F2116" t="e">
        <f>VLOOKUP(Tabla10[[#This Row],[Columna1]],Tabla9[],33,3)</f>
        <v>#REF!</v>
      </c>
      <c r="G2116" t="e">
        <f>VLOOKUP(Tabla10[[#This Row],[Columna1]],Tabla9[],3,0)</f>
        <v>#N/A</v>
      </c>
      <c r="H2116" t="s">
        <v>193</v>
      </c>
    </row>
    <row r="2117" spans="1:8" hidden="1" x14ac:dyDescent="0.25">
      <c r="A2117" t="s">
        <v>1912</v>
      </c>
      <c r="B2117" t="e">
        <f>VLOOKUP(Tabla10[[#This Row],[Columna1]],Tabla9[],1,0)</f>
        <v>#N/A</v>
      </c>
      <c r="C2117" t="s">
        <v>188</v>
      </c>
      <c r="D2117" t="e">
        <f>VLOOKUP(Tabla10[[#This Row],[Columna1]],Tabla9[],8,0)</f>
        <v>#N/A</v>
      </c>
      <c r="E2117" t="s">
        <v>195</v>
      </c>
      <c r="F2117" t="e">
        <f>VLOOKUP(Tabla10[[#This Row],[Columna1]],Tabla9[],33,3)</f>
        <v>#REF!</v>
      </c>
      <c r="G2117" t="e">
        <f>VLOOKUP(Tabla10[[#This Row],[Columna1]],Tabla9[],3,0)</f>
        <v>#N/A</v>
      </c>
      <c r="H2117" t="s">
        <v>41</v>
      </c>
    </row>
    <row r="2118" spans="1:8" hidden="1" x14ac:dyDescent="0.25">
      <c r="A2118" t="s">
        <v>1913</v>
      </c>
      <c r="B2118" t="e">
        <f>VLOOKUP(Tabla10[[#This Row],[Columna1]],Tabla9[],1,0)</f>
        <v>#N/A</v>
      </c>
      <c r="C2118" t="s">
        <v>188</v>
      </c>
      <c r="D2118" t="e">
        <f>VLOOKUP(Tabla10[[#This Row],[Columna1]],Tabla9[],8,0)</f>
        <v>#N/A</v>
      </c>
      <c r="E2118" t="s">
        <v>192</v>
      </c>
      <c r="F2118" t="e">
        <f>VLOOKUP(Tabla10[[#This Row],[Columna1]],Tabla9[],33,3)</f>
        <v>#REF!</v>
      </c>
      <c r="G2118" t="e">
        <f>VLOOKUP(Tabla10[[#This Row],[Columna1]],Tabla9[],3,0)</f>
        <v>#N/A</v>
      </c>
      <c r="H2118" t="s">
        <v>193</v>
      </c>
    </row>
    <row r="2119" spans="1:8" hidden="1" x14ac:dyDescent="0.25">
      <c r="A2119" t="s">
        <v>1914</v>
      </c>
      <c r="B2119" t="e">
        <f>VLOOKUP(Tabla10[[#This Row],[Columna1]],Tabla9[],1,0)</f>
        <v>#N/A</v>
      </c>
      <c r="C2119" t="s">
        <v>188</v>
      </c>
      <c r="D2119" t="e">
        <f>VLOOKUP(Tabla10[[#This Row],[Columna1]],Tabla9[],8,0)</f>
        <v>#N/A</v>
      </c>
      <c r="E2119" t="s">
        <v>208</v>
      </c>
      <c r="F2119" t="e">
        <f>VLOOKUP(Tabla10[[#This Row],[Columna1]],Tabla9[],33,3)</f>
        <v>#REF!</v>
      </c>
      <c r="G2119" t="e">
        <f>VLOOKUP(Tabla10[[#This Row],[Columna1]],Tabla9[],3,0)</f>
        <v>#N/A</v>
      </c>
      <c r="H2119" t="s">
        <v>193</v>
      </c>
    </row>
    <row r="2120" spans="1:8" hidden="1" x14ac:dyDescent="0.25">
      <c r="A2120" t="s">
        <v>1915</v>
      </c>
      <c r="B2120" t="e">
        <f>VLOOKUP(Tabla10[[#This Row],[Columna1]],Tabla9[],1,0)</f>
        <v>#N/A</v>
      </c>
      <c r="C2120" t="s">
        <v>188</v>
      </c>
      <c r="D2120" t="e">
        <f>VLOOKUP(Tabla10[[#This Row],[Columna1]],Tabla9[],8,0)</f>
        <v>#N/A</v>
      </c>
      <c r="E2120" t="s">
        <v>197</v>
      </c>
      <c r="F2120" t="e">
        <f>VLOOKUP(Tabla10[[#This Row],[Columna1]],Tabla9[],33,3)</f>
        <v>#REF!</v>
      </c>
      <c r="G2120" t="e">
        <f>VLOOKUP(Tabla10[[#This Row],[Columna1]],Tabla9[],3,0)</f>
        <v>#N/A</v>
      </c>
      <c r="H2120" t="s">
        <v>42</v>
      </c>
    </row>
    <row r="2121" spans="1:8" hidden="1" x14ac:dyDescent="0.25">
      <c r="A2121" t="s">
        <v>1916</v>
      </c>
      <c r="B2121" t="e">
        <f>VLOOKUP(Tabla10[[#This Row],[Columna1]],Tabla9[],1,0)</f>
        <v>#N/A</v>
      </c>
      <c r="C2121" t="s">
        <v>188</v>
      </c>
      <c r="D2121" t="e">
        <f>VLOOKUP(Tabla10[[#This Row],[Columna1]],Tabla9[],8,0)</f>
        <v>#N/A</v>
      </c>
      <c r="E2121" t="s">
        <v>190</v>
      </c>
      <c r="F2121" t="e">
        <f>VLOOKUP(Tabla10[[#This Row],[Columna1]],Tabla9[],33,3)</f>
        <v>#REF!</v>
      </c>
      <c r="G2121" t="e">
        <f>VLOOKUP(Tabla10[[#This Row],[Columna1]],Tabla9[],3,0)</f>
        <v>#N/A</v>
      </c>
      <c r="H2121" t="s">
        <v>216</v>
      </c>
    </row>
    <row r="2122" spans="1:8" hidden="1" x14ac:dyDescent="0.25">
      <c r="A2122" t="s">
        <v>1917</v>
      </c>
      <c r="B2122" t="e">
        <f>VLOOKUP(Tabla10[[#This Row],[Columna1]],Tabla9[],1,0)</f>
        <v>#N/A</v>
      </c>
      <c r="C2122" t="s">
        <v>188</v>
      </c>
      <c r="D2122" t="e">
        <f>VLOOKUP(Tabla10[[#This Row],[Columna1]],Tabla9[],8,0)</f>
        <v>#N/A</v>
      </c>
      <c r="E2122" t="s">
        <v>208</v>
      </c>
      <c r="F2122" t="e">
        <f>VLOOKUP(Tabla10[[#This Row],[Columna1]],Tabla9[],33,3)</f>
        <v>#REF!</v>
      </c>
      <c r="G2122" t="e">
        <f>VLOOKUP(Tabla10[[#This Row],[Columna1]],Tabla9[],3,0)</f>
        <v>#N/A</v>
      </c>
      <c r="H2122" t="s">
        <v>193</v>
      </c>
    </row>
    <row r="2123" spans="1:8" hidden="1" x14ac:dyDescent="0.25">
      <c r="A2123" t="s">
        <v>1918</v>
      </c>
      <c r="B2123" t="e">
        <f>VLOOKUP(Tabla10[[#This Row],[Columna1]],Tabla9[],1,0)</f>
        <v>#N/A</v>
      </c>
      <c r="C2123" t="s">
        <v>188</v>
      </c>
      <c r="D2123" t="e">
        <f>VLOOKUP(Tabla10[[#This Row],[Columna1]],Tabla9[],8,0)</f>
        <v>#N/A</v>
      </c>
      <c r="E2123" t="s">
        <v>200</v>
      </c>
      <c r="F2123" t="e">
        <f>VLOOKUP(Tabla10[[#This Row],[Columna1]],Tabla9[],33,3)</f>
        <v>#REF!</v>
      </c>
      <c r="G2123" t="e">
        <f>VLOOKUP(Tabla10[[#This Row],[Columna1]],Tabla9[],3,0)</f>
        <v>#N/A</v>
      </c>
      <c r="H2123" t="s">
        <v>193</v>
      </c>
    </row>
    <row r="2124" spans="1:8" hidden="1" x14ac:dyDescent="0.25">
      <c r="A2124" t="s">
        <v>1919</v>
      </c>
      <c r="B2124" t="e">
        <f>VLOOKUP(Tabla10[[#This Row],[Columna1]],Tabla9[],1,0)</f>
        <v>#N/A</v>
      </c>
      <c r="C2124" t="s">
        <v>188</v>
      </c>
      <c r="D2124" t="e">
        <f>VLOOKUP(Tabla10[[#This Row],[Columna1]],Tabla9[],8,0)</f>
        <v>#N/A</v>
      </c>
      <c r="E2124" t="s">
        <v>192</v>
      </c>
      <c r="F2124" t="e">
        <f>VLOOKUP(Tabla10[[#This Row],[Columna1]],Tabla9[],33,3)</f>
        <v>#REF!</v>
      </c>
      <c r="G2124" t="e">
        <f>VLOOKUP(Tabla10[[#This Row],[Columna1]],Tabla9[],3,0)</f>
        <v>#N/A</v>
      </c>
      <c r="H2124" t="s">
        <v>193</v>
      </c>
    </row>
    <row r="2125" spans="1:8" hidden="1" x14ac:dyDescent="0.25">
      <c r="A2125" t="s">
        <v>1920</v>
      </c>
      <c r="B2125" t="str">
        <f>VLOOKUP(Tabla10[[#This Row],[Columna1]],Tabla9[],1,0)</f>
        <v>LOPEZ GARCIA KARINA LIZETH</v>
      </c>
      <c r="C2125" t="s">
        <v>188</v>
      </c>
      <c r="D2125" t="str">
        <f>VLOOKUP(Tabla10[[#This Row],[Columna1]],Tabla9[],8,0)</f>
        <v>LIDER DE PROYECTO DE DEPARTAMENTO DE PECUU</v>
      </c>
      <c r="E2125" t="s">
        <v>195</v>
      </c>
      <c r="F2125" t="e">
        <f>VLOOKUP(Tabla10[[#This Row],[Columna1]],Tabla9[],33,3)</f>
        <v>#REF!</v>
      </c>
      <c r="G2125" t="str">
        <f>VLOOKUP(Tabla10[[#This Row],[Columna1]],Tabla9[],3,0)</f>
        <v>LIDER DE PROYECTO</v>
      </c>
      <c r="H2125" t="s">
        <v>44</v>
      </c>
    </row>
    <row r="2126" spans="1:8" hidden="1" x14ac:dyDescent="0.25">
      <c r="A2126" t="s">
        <v>1921</v>
      </c>
      <c r="B2126" t="e">
        <f>VLOOKUP(Tabla10[[#This Row],[Columna1]],Tabla9[],1,0)</f>
        <v>#N/A</v>
      </c>
      <c r="C2126" t="s">
        <v>188</v>
      </c>
      <c r="D2126" t="e">
        <f>VLOOKUP(Tabla10[[#This Row],[Columna1]],Tabla9[],8,0)</f>
        <v>#N/A</v>
      </c>
      <c r="E2126" t="s">
        <v>208</v>
      </c>
      <c r="F2126" t="e">
        <f>VLOOKUP(Tabla10[[#This Row],[Columna1]],Tabla9[],33,3)</f>
        <v>#REF!</v>
      </c>
      <c r="G2126" t="e">
        <f>VLOOKUP(Tabla10[[#This Row],[Columna1]],Tabla9[],3,0)</f>
        <v>#N/A</v>
      </c>
      <c r="H2126" t="s">
        <v>193</v>
      </c>
    </row>
    <row r="2127" spans="1:8" hidden="1" x14ac:dyDescent="0.25">
      <c r="A2127" t="s">
        <v>1922</v>
      </c>
      <c r="B2127" t="e">
        <f>VLOOKUP(Tabla10[[#This Row],[Columna1]],Tabla9[],1,0)</f>
        <v>#N/A</v>
      </c>
      <c r="C2127" t="s">
        <v>188</v>
      </c>
      <c r="D2127" t="e">
        <f>VLOOKUP(Tabla10[[#This Row],[Columna1]],Tabla9[],8,0)</f>
        <v>#N/A</v>
      </c>
      <c r="E2127" t="s">
        <v>192</v>
      </c>
      <c r="F2127" t="e">
        <f>VLOOKUP(Tabla10[[#This Row],[Columna1]],Tabla9[],33,3)</f>
        <v>#REF!</v>
      </c>
      <c r="G2127" t="e">
        <f>VLOOKUP(Tabla10[[#This Row],[Columna1]],Tabla9[],3,0)</f>
        <v>#N/A</v>
      </c>
      <c r="H2127" t="s">
        <v>193</v>
      </c>
    </row>
    <row r="2128" spans="1:8" hidden="1" x14ac:dyDescent="0.25">
      <c r="A2128" t="s">
        <v>1923</v>
      </c>
      <c r="B2128" t="e">
        <f>VLOOKUP(Tabla10[[#This Row],[Columna1]],Tabla9[],1,0)</f>
        <v>#N/A</v>
      </c>
      <c r="C2128" t="s">
        <v>188</v>
      </c>
      <c r="D2128" t="e">
        <f>VLOOKUP(Tabla10[[#This Row],[Columna1]],Tabla9[],8,0)</f>
        <v>#N/A</v>
      </c>
      <c r="E2128" t="s">
        <v>208</v>
      </c>
      <c r="F2128" t="e">
        <f>VLOOKUP(Tabla10[[#This Row],[Columna1]],Tabla9[],33,3)</f>
        <v>#REF!</v>
      </c>
      <c r="G2128" t="e">
        <f>VLOOKUP(Tabla10[[#This Row],[Columna1]],Tabla9[],3,0)</f>
        <v>#N/A</v>
      </c>
      <c r="H2128" t="s">
        <v>217</v>
      </c>
    </row>
    <row r="2129" spans="1:8" hidden="1" x14ac:dyDescent="0.25">
      <c r="A2129" t="s">
        <v>1924</v>
      </c>
      <c r="B2129" t="e">
        <f>VLOOKUP(Tabla10[[#This Row],[Columna1]],Tabla9[],1,0)</f>
        <v>#N/A</v>
      </c>
      <c r="C2129" t="s">
        <v>188</v>
      </c>
      <c r="D2129" t="e">
        <f>VLOOKUP(Tabla10[[#This Row],[Columna1]],Tabla9[],8,0)</f>
        <v>#N/A</v>
      </c>
      <c r="E2129" t="s">
        <v>202</v>
      </c>
      <c r="F2129" t="e">
        <f>VLOOKUP(Tabla10[[#This Row],[Columna1]],Tabla9[],33,3)</f>
        <v>#REF!</v>
      </c>
      <c r="G2129" t="e">
        <f>VLOOKUP(Tabla10[[#This Row],[Columna1]],Tabla9[],3,0)</f>
        <v>#N/A</v>
      </c>
      <c r="H2129" t="s">
        <v>193</v>
      </c>
    </row>
    <row r="2130" spans="1:8" hidden="1" x14ac:dyDescent="0.25">
      <c r="A2130" t="s">
        <v>1925</v>
      </c>
      <c r="B2130" t="e">
        <f>VLOOKUP(Tabla10[[#This Row],[Columna1]],Tabla9[],1,0)</f>
        <v>#N/A</v>
      </c>
      <c r="C2130" t="s">
        <v>188</v>
      </c>
      <c r="D2130" t="e">
        <f>VLOOKUP(Tabla10[[#This Row],[Columna1]],Tabla9[],8,0)</f>
        <v>#N/A</v>
      </c>
      <c r="E2130" t="s">
        <v>190</v>
      </c>
      <c r="F2130" t="e">
        <f>VLOOKUP(Tabla10[[#This Row],[Columna1]],Tabla9[],33,3)</f>
        <v>#REF!</v>
      </c>
      <c r="G2130" t="e">
        <f>VLOOKUP(Tabla10[[#This Row],[Columna1]],Tabla9[],3,0)</f>
        <v>#N/A</v>
      </c>
      <c r="H2130" t="s">
        <v>216</v>
      </c>
    </row>
    <row r="2131" spans="1:8" hidden="1" x14ac:dyDescent="0.25">
      <c r="A2131" t="s">
        <v>1926</v>
      </c>
      <c r="B2131" t="str">
        <f>VLOOKUP(Tabla10[[#This Row],[Columna1]],Tabla9[],1,0)</f>
        <v>LOAIZA LUCAS MARIA ISABEL</v>
      </c>
      <c r="C2131" t="s">
        <v>188</v>
      </c>
      <c r="D2131" t="str">
        <f>VLOOKUP(Tabla10[[#This Row],[Columna1]],Tabla9[],8,0)</f>
        <v>LIDER DE PROYECTO DE DEPARTAMENTO DE PECUU</v>
      </c>
      <c r="E2131" t="s">
        <v>195</v>
      </c>
      <c r="F2131" t="e">
        <f>VLOOKUP(Tabla10[[#This Row],[Columna1]],Tabla9[],33,3)</f>
        <v>#REF!</v>
      </c>
      <c r="G2131" t="str">
        <f>VLOOKUP(Tabla10[[#This Row],[Columna1]],Tabla9[],3,0)</f>
        <v>LIDER DE PROYECTO</v>
      </c>
      <c r="H2131" t="s">
        <v>44</v>
      </c>
    </row>
    <row r="2132" spans="1:8" hidden="1" x14ac:dyDescent="0.25">
      <c r="A2132" t="s">
        <v>1927</v>
      </c>
      <c r="B2132" t="e">
        <f>VLOOKUP(Tabla10[[#This Row],[Columna1]],Tabla9[],1,0)</f>
        <v>#N/A</v>
      </c>
      <c r="C2132" t="s">
        <v>188</v>
      </c>
      <c r="D2132" t="e">
        <f>VLOOKUP(Tabla10[[#This Row],[Columna1]],Tabla9[],8,0)</f>
        <v>#N/A</v>
      </c>
      <c r="E2132" t="s">
        <v>200</v>
      </c>
      <c r="F2132" t="e">
        <f>VLOOKUP(Tabla10[[#This Row],[Columna1]],Tabla9[],33,3)</f>
        <v>#REF!</v>
      </c>
      <c r="G2132" t="e">
        <f>VLOOKUP(Tabla10[[#This Row],[Columna1]],Tabla9[],3,0)</f>
        <v>#N/A</v>
      </c>
      <c r="H2132" t="s">
        <v>193</v>
      </c>
    </row>
    <row r="2133" spans="1:8" hidden="1" x14ac:dyDescent="0.25">
      <c r="A2133" t="s">
        <v>1928</v>
      </c>
      <c r="B2133" t="e">
        <f>VLOOKUP(Tabla10[[#This Row],[Columna1]],Tabla9[],1,0)</f>
        <v>#N/A</v>
      </c>
      <c r="C2133" t="s">
        <v>188</v>
      </c>
      <c r="D2133" t="e">
        <f>VLOOKUP(Tabla10[[#This Row],[Columna1]],Tabla9[],8,0)</f>
        <v>#N/A</v>
      </c>
      <c r="E2133" t="s">
        <v>200</v>
      </c>
      <c r="F2133" t="e">
        <f>VLOOKUP(Tabla10[[#This Row],[Columna1]],Tabla9[],33,3)</f>
        <v>#REF!</v>
      </c>
      <c r="G2133" t="e">
        <f>VLOOKUP(Tabla10[[#This Row],[Columna1]],Tabla9[],3,0)</f>
        <v>#N/A</v>
      </c>
      <c r="H2133" t="s">
        <v>193</v>
      </c>
    </row>
    <row r="2134" spans="1:8" hidden="1" x14ac:dyDescent="0.25">
      <c r="A2134" t="s">
        <v>1929</v>
      </c>
      <c r="B2134" t="e">
        <f>VLOOKUP(Tabla10[[#This Row],[Columna1]],Tabla9[],1,0)</f>
        <v>#N/A</v>
      </c>
      <c r="C2134" t="s">
        <v>188</v>
      </c>
      <c r="D2134" t="e">
        <f>VLOOKUP(Tabla10[[#This Row],[Columna1]],Tabla9[],8,0)</f>
        <v>#N/A</v>
      </c>
      <c r="E2134" t="s">
        <v>206</v>
      </c>
      <c r="F2134" t="e">
        <f>VLOOKUP(Tabla10[[#This Row],[Columna1]],Tabla9[],33,3)</f>
        <v>#REF!</v>
      </c>
      <c r="G2134" t="e">
        <f>VLOOKUP(Tabla10[[#This Row],[Columna1]],Tabla9[],3,0)</f>
        <v>#N/A</v>
      </c>
      <c r="H2134" t="s">
        <v>193</v>
      </c>
    </row>
    <row r="2135" spans="1:8" hidden="1" x14ac:dyDescent="0.25">
      <c r="A2135" t="s">
        <v>1930</v>
      </c>
      <c r="B2135" t="e">
        <f>VLOOKUP(Tabla10[[#This Row],[Columna1]],Tabla9[],1,0)</f>
        <v>#N/A</v>
      </c>
      <c r="C2135" t="s">
        <v>188</v>
      </c>
      <c r="D2135" t="e">
        <f>VLOOKUP(Tabla10[[#This Row],[Columna1]],Tabla9[],8,0)</f>
        <v>#N/A</v>
      </c>
      <c r="E2135" t="s">
        <v>202</v>
      </c>
      <c r="F2135" t="e">
        <f>VLOOKUP(Tabla10[[#This Row],[Columna1]],Tabla9[],33,3)</f>
        <v>#REF!</v>
      </c>
      <c r="G2135" t="e">
        <f>VLOOKUP(Tabla10[[#This Row],[Columna1]],Tabla9[],3,0)</f>
        <v>#N/A</v>
      </c>
      <c r="H2135" t="s">
        <v>193</v>
      </c>
    </row>
    <row r="2136" spans="1:8" hidden="1" x14ac:dyDescent="0.25">
      <c r="A2136" t="s">
        <v>1931</v>
      </c>
      <c r="B2136" t="e">
        <f>VLOOKUP(Tabla10[[#This Row],[Columna1]],Tabla9[],1,0)</f>
        <v>#N/A</v>
      </c>
      <c r="C2136" t="s">
        <v>188</v>
      </c>
      <c r="D2136" t="e">
        <f>VLOOKUP(Tabla10[[#This Row],[Columna1]],Tabla9[],8,0)</f>
        <v>#N/A</v>
      </c>
      <c r="E2136" t="s">
        <v>200</v>
      </c>
      <c r="F2136" t="e">
        <f>VLOOKUP(Tabla10[[#This Row],[Columna1]],Tabla9[],33,3)</f>
        <v>#REF!</v>
      </c>
      <c r="G2136" t="e">
        <f>VLOOKUP(Tabla10[[#This Row],[Columna1]],Tabla9[],3,0)</f>
        <v>#N/A</v>
      </c>
      <c r="H2136" t="s">
        <v>193</v>
      </c>
    </row>
    <row r="2137" spans="1:8" hidden="1" x14ac:dyDescent="0.25">
      <c r="A2137" t="s">
        <v>1932</v>
      </c>
      <c r="B2137" t="e">
        <f>VLOOKUP(Tabla10[[#This Row],[Columna1]],Tabla9[],1,0)</f>
        <v>#N/A</v>
      </c>
      <c r="C2137" t="s">
        <v>188</v>
      </c>
      <c r="D2137" t="e">
        <f>VLOOKUP(Tabla10[[#This Row],[Columna1]],Tabla9[],8,0)</f>
        <v>#N/A</v>
      </c>
      <c r="E2137" t="s">
        <v>218</v>
      </c>
      <c r="F2137" t="e">
        <f>VLOOKUP(Tabla10[[#This Row],[Columna1]],Tabla9[],33,3)</f>
        <v>#REF!</v>
      </c>
      <c r="G2137" t="e">
        <f>VLOOKUP(Tabla10[[#This Row],[Columna1]],Tabla9[],3,0)</f>
        <v>#N/A</v>
      </c>
      <c r="H2137" t="s">
        <v>201</v>
      </c>
    </row>
    <row r="2138" spans="1:8" hidden="1" x14ac:dyDescent="0.25">
      <c r="A2138" t="s">
        <v>1933</v>
      </c>
      <c r="B2138" t="e">
        <f>VLOOKUP(Tabla10[[#This Row],[Columna1]],Tabla9[],1,0)</f>
        <v>#N/A</v>
      </c>
      <c r="C2138" t="s">
        <v>188</v>
      </c>
      <c r="D2138" t="e">
        <f>VLOOKUP(Tabla10[[#This Row],[Columna1]],Tabla9[],8,0)</f>
        <v>#N/A</v>
      </c>
      <c r="E2138" t="s">
        <v>190</v>
      </c>
      <c r="F2138" t="e">
        <f>VLOOKUP(Tabla10[[#This Row],[Columna1]],Tabla9[],33,3)</f>
        <v>#REF!</v>
      </c>
      <c r="G2138" t="e">
        <f>VLOOKUP(Tabla10[[#This Row],[Columna1]],Tabla9[],3,0)</f>
        <v>#N/A</v>
      </c>
      <c r="H2138" t="s">
        <v>191</v>
      </c>
    </row>
    <row r="2139" spans="1:8" hidden="1" x14ac:dyDescent="0.25">
      <c r="A2139" t="s">
        <v>1934</v>
      </c>
      <c r="B2139" t="e">
        <f>VLOOKUP(Tabla10[[#This Row],[Columna1]],Tabla9[],1,0)</f>
        <v>#N/A</v>
      </c>
      <c r="C2139" t="s">
        <v>188</v>
      </c>
      <c r="D2139" t="e">
        <f>VLOOKUP(Tabla10[[#This Row],[Columna1]],Tabla9[],8,0)</f>
        <v>#N/A</v>
      </c>
      <c r="E2139" t="s">
        <v>208</v>
      </c>
      <c r="F2139" t="e">
        <f>VLOOKUP(Tabla10[[#This Row],[Columna1]],Tabla9[],33,3)</f>
        <v>#REF!</v>
      </c>
      <c r="G2139" t="e">
        <f>VLOOKUP(Tabla10[[#This Row],[Columna1]],Tabla9[],3,0)</f>
        <v>#N/A</v>
      </c>
      <c r="H2139" t="s">
        <v>201</v>
      </c>
    </row>
    <row r="2140" spans="1:8" hidden="1" x14ac:dyDescent="0.25">
      <c r="A2140" t="s">
        <v>1935</v>
      </c>
      <c r="B2140" t="e">
        <f>VLOOKUP(Tabla10[[#This Row],[Columna1]],Tabla9[],1,0)</f>
        <v>#N/A</v>
      </c>
      <c r="C2140" t="s">
        <v>188</v>
      </c>
      <c r="D2140" t="e">
        <f>VLOOKUP(Tabla10[[#This Row],[Columna1]],Tabla9[],8,0)</f>
        <v>#N/A</v>
      </c>
      <c r="E2140" t="s">
        <v>214</v>
      </c>
      <c r="F2140" t="e">
        <f>VLOOKUP(Tabla10[[#This Row],[Columna1]],Tabla9[],33,3)</f>
        <v>#REF!</v>
      </c>
      <c r="G2140" t="e">
        <f>VLOOKUP(Tabla10[[#This Row],[Columna1]],Tabla9[],3,0)</f>
        <v>#N/A</v>
      </c>
      <c r="H2140" t="s">
        <v>217</v>
      </c>
    </row>
    <row r="2141" spans="1:8" hidden="1" x14ac:dyDescent="0.25">
      <c r="A2141" t="s">
        <v>1936</v>
      </c>
      <c r="B2141" t="e">
        <f>VLOOKUP(Tabla10[[#This Row],[Columna1]],Tabla9[],1,0)</f>
        <v>#N/A</v>
      </c>
      <c r="C2141" t="s">
        <v>188</v>
      </c>
      <c r="D2141" t="e">
        <f>VLOOKUP(Tabla10[[#This Row],[Columna1]],Tabla9[],8,0)</f>
        <v>#N/A</v>
      </c>
      <c r="E2141" t="s">
        <v>205</v>
      </c>
      <c r="F2141" t="e">
        <f>VLOOKUP(Tabla10[[#This Row],[Columna1]],Tabla9[],33,3)</f>
        <v>#REF!</v>
      </c>
      <c r="G2141" t="e">
        <f>VLOOKUP(Tabla10[[#This Row],[Columna1]],Tabla9[],3,0)</f>
        <v>#N/A</v>
      </c>
      <c r="H2141" t="s">
        <v>193</v>
      </c>
    </row>
    <row r="2142" spans="1:8" hidden="1" x14ac:dyDescent="0.25">
      <c r="A2142" t="s">
        <v>1937</v>
      </c>
      <c r="B2142" t="str">
        <f>VLOOKUP(Tabla10[[#This Row],[Columna1]],Tabla9[],1,0)</f>
        <v>LOPEZ OLIVAS CARLOS ROGELIO</v>
      </c>
      <c r="C2142" t="s">
        <v>188</v>
      </c>
      <c r="D2142" t="str">
        <f>VLOOKUP(Tabla10[[#This Row],[Columna1]],Tabla9[],8,0)</f>
        <v>JEFE DEPARTAMENTO DE SERVICIOS ADMINISTRATIVOS SEGURIDAD PUBLICA MPAL</v>
      </c>
      <c r="E2142" t="s">
        <v>209</v>
      </c>
      <c r="F2142" t="e">
        <f>VLOOKUP(Tabla10[[#This Row],[Columna1]],Tabla9[],33,3)</f>
        <v>#REF!</v>
      </c>
      <c r="G2142" t="str">
        <f>VLOOKUP(Tabla10[[#This Row],[Columna1]],Tabla9[],3,0)</f>
        <v xml:space="preserve">JEFE DE DEPARTAMENTO </v>
      </c>
      <c r="H2142" t="s">
        <v>60</v>
      </c>
    </row>
    <row r="2143" spans="1:8" hidden="1" x14ac:dyDescent="0.25">
      <c r="A2143" t="s">
        <v>1938</v>
      </c>
      <c r="B2143" t="e">
        <f>VLOOKUP(Tabla10[[#This Row],[Columna1]],Tabla9[],1,0)</f>
        <v>#N/A</v>
      </c>
      <c r="C2143" t="s">
        <v>188</v>
      </c>
      <c r="D2143" t="e">
        <f>VLOOKUP(Tabla10[[#This Row],[Columna1]],Tabla9[],8,0)</f>
        <v>#N/A</v>
      </c>
      <c r="E2143" t="s">
        <v>203</v>
      </c>
      <c r="F2143" t="e">
        <f>VLOOKUP(Tabla10[[#This Row],[Columna1]],Tabla9[],33,3)</f>
        <v>#REF!</v>
      </c>
      <c r="G2143" t="e">
        <f>VLOOKUP(Tabla10[[#This Row],[Columna1]],Tabla9[],3,0)</f>
        <v>#N/A</v>
      </c>
      <c r="H2143" t="s">
        <v>193</v>
      </c>
    </row>
    <row r="2144" spans="1:8" hidden="1" x14ac:dyDescent="0.25">
      <c r="A2144" t="s">
        <v>1939</v>
      </c>
      <c r="B2144" t="e">
        <f>VLOOKUP(Tabla10[[#This Row],[Columna1]],Tabla9[],1,0)</f>
        <v>#N/A</v>
      </c>
      <c r="C2144" t="s">
        <v>188</v>
      </c>
      <c r="D2144" t="e">
        <f>VLOOKUP(Tabla10[[#This Row],[Columna1]],Tabla9[],8,0)</f>
        <v>#N/A</v>
      </c>
      <c r="E2144" t="s">
        <v>205</v>
      </c>
      <c r="F2144" t="e">
        <f>VLOOKUP(Tabla10[[#This Row],[Columna1]],Tabla9[],33,3)</f>
        <v>#REF!</v>
      </c>
      <c r="G2144" t="e">
        <f>VLOOKUP(Tabla10[[#This Row],[Columna1]],Tabla9[],3,0)</f>
        <v>#N/A</v>
      </c>
      <c r="H2144" t="s">
        <v>193</v>
      </c>
    </row>
    <row r="2145" spans="1:8" hidden="1" x14ac:dyDescent="0.25">
      <c r="A2145" t="s">
        <v>1940</v>
      </c>
      <c r="B2145" t="e">
        <f>VLOOKUP(Tabla10[[#This Row],[Columna1]],Tabla9[],1,0)</f>
        <v>#N/A</v>
      </c>
      <c r="C2145" t="s">
        <v>188</v>
      </c>
      <c r="D2145" t="e">
        <f>VLOOKUP(Tabla10[[#This Row],[Columna1]],Tabla9[],8,0)</f>
        <v>#N/A</v>
      </c>
      <c r="E2145" t="s">
        <v>225</v>
      </c>
      <c r="F2145" t="e">
        <f>VLOOKUP(Tabla10[[#This Row],[Columna1]],Tabla9[],33,3)</f>
        <v>#REF!</v>
      </c>
      <c r="G2145" t="e">
        <f>VLOOKUP(Tabla10[[#This Row],[Columna1]],Tabla9[],3,0)</f>
        <v>#N/A</v>
      </c>
      <c r="H2145" t="s">
        <v>41</v>
      </c>
    </row>
    <row r="2146" spans="1:8" hidden="1" x14ac:dyDescent="0.25">
      <c r="A2146" t="s">
        <v>4214</v>
      </c>
      <c r="B2146" t="e">
        <f>VLOOKUP(Tabla10[[#This Row],[Columna1]],Tabla9[],1,0)</f>
        <v>#N/A</v>
      </c>
      <c r="C2146" t="s">
        <v>188</v>
      </c>
      <c r="D2146" t="e">
        <f>VLOOKUP(Tabla10[[#This Row],[Columna1]],Tabla9[],8,0)</f>
        <v>#N/A</v>
      </c>
      <c r="E2146" t="s">
        <v>192</v>
      </c>
      <c r="F2146" t="e">
        <f>VLOOKUP(Tabla10[[#This Row],[Columna1]],Tabla9[],33,3)</f>
        <v>#REF!</v>
      </c>
      <c r="G2146" t="e">
        <f>VLOOKUP(Tabla10[[#This Row],[Columna1]],Tabla9[],3,0)</f>
        <v>#N/A</v>
      </c>
      <c r="H2146" t="s">
        <v>193</v>
      </c>
    </row>
    <row r="2147" spans="1:8" hidden="1" x14ac:dyDescent="0.25">
      <c r="A2147" t="s">
        <v>4083</v>
      </c>
      <c r="B2147" t="e">
        <f>VLOOKUP(Tabla10[[#This Row],[Columna1]],Tabla9[],1,0)</f>
        <v>#N/A</v>
      </c>
      <c r="C2147" t="s">
        <v>188</v>
      </c>
      <c r="D2147" t="e">
        <f>VLOOKUP(Tabla10[[#This Row],[Columna1]],Tabla9[],8,0)</f>
        <v>#N/A</v>
      </c>
      <c r="E2147" t="s">
        <v>190</v>
      </c>
      <c r="F2147" t="e">
        <f>VLOOKUP(Tabla10[[#This Row],[Columna1]],Tabla9[],33,3)</f>
        <v>#REF!</v>
      </c>
      <c r="G2147" t="e">
        <f>VLOOKUP(Tabla10[[#This Row],[Columna1]],Tabla9[],3,0)</f>
        <v>#N/A</v>
      </c>
      <c r="H2147" t="s">
        <v>216</v>
      </c>
    </row>
    <row r="2148" spans="1:8" hidden="1" x14ac:dyDescent="0.25">
      <c r="A2148" t="s">
        <v>1941</v>
      </c>
      <c r="B2148" t="e">
        <f>VLOOKUP(Tabla10[[#This Row],[Columna1]],Tabla9[],1,0)</f>
        <v>#N/A</v>
      </c>
      <c r="C2148" t="s">
        <v>188</v>
      </c>
      <c r="D2148" t="e">
        <f>VLOOKUP(Tabla10[[#This Row],[Columna1]],Tabla9[],8,0)</f>
        <v>#N/A</v>
      </c>
      <c r="E2148" t="s">
        <v>248</v>
      </c>
      <c r="F2148" t="e">
        <f>VLOOKUP(Tabla10[[#This Row],[Columna1]],Tabla9[],33,3)</f>
        <v>#REF!</v>
      </c>
      <c r="G2148" t="e">
        <f>VLOOKUP(Tabla10[[#This Row],[Columna1]],Tabla9[],3,0)</f>
        <v>#N/A</v>
      </c>
      <c r="H2148" t="s">
        <v>36</v>
      </c>
    </row>
    <row r="2149" spans="1:8" hidden="1" x14ac:dyDescent="0.25">
      <c r="A2149" t="s">
        <v>1942</v>
      </c>
      <c r="B2149" t="e">
        <f>VLOOKUP(Tabla10[[#This Row],[Columna1]],Tabla9[],1,0)</f>
        <v>#N/A</v>
      </c>
      <c r="C2149" t="s">
        <v>188</v>
      </c>
      <c r="D2149" t="e">
        <f>VLOOKUP(Tabla10[[#This Row],[Columna1]],Tabla9[],8,0)</f>
        <v>#N/A</v>
      </c>
      <c r="E2149" t="s">
        <v>203</v>
      </c>
      <c r="F2149" t="e">
        <f>VLOOKUP(Tabla10[[#This Row],[Columna1]],Tabla9[],33,3)</f>
        <v>#REF!</v>
      </c>
      <c r="G2149" t="e">
        <f>VLOOKUP(Tabla10[[#This Row],[Columna1]],Tabla9[],3,0)</f>
        <v>#N/A</v>
      </c>
      <c r="H2149" t="s">
        <v>193</v>
      </c>
    </row>
    <row r="2150" spans="1:8" hidden="1" x14ac:dyDescent="0.25">
      <c r="A2150" t="s">
        <v>1943</v>
      </c>
      <c r="B2150" t="e">
        <f>VLOOKUP(Tabla10[[#This Row],[Columna1]],Tabla9[],1,0)</f>
        <v>#N/A</v>
      </c>
      <c r="C2150" t="s">
        <v>188</v>
      </c>
      <c r="D2150" t="e">
        <f>VLOOKUP(Tabla10[[#This Row],[Columna1]],Tabla9[],8,0)</f>
        <v>#N/A</v>
      </c>
      <c r="E2150" t="s">
        <v>190</v>
      </c>
      <c r="F2150" t="e">
        <f>VLOOKUP(Tabla10[[#This Row],[Columna1]],Tabla9[],33,3)</f>
        <v>#REF!</v>
      </c>
      <c r="G2150" t="e">
        <f>VLOOKUP(Tabla10[[#This Row],[Columna1]],Tabla9[],3,0)</f>
        <v>#N/A</v>
      </c>
      <c r="H2150" t="s">
        <v>191</v>
      </c>
    </row>
    <row r="2151" spans="1:8" hidden="1" x14ac:dyDescent="0.25">
      <c r="A2151" t="s">
        <v>1944</v>
      </c>
      <c r="B2151" t="e">
        <f>VLOOKUP(Tabla10[[#This Row],[Columna1]],Tabla9[],1,0)</f>
        <v>#N/A</v>
      </c>
      <c r="C2151" t="s">
        <v>188</v>
      </c>
      <c r="D2151" t="e">
        <f>VLOOKUP(Tabla10[[#This Row],[Columna1]],Tabla9[],8,0)</f>
        <v>#N/A</v>
      </c>
      <c r="E2151" t="s">
        <v>202</v>
      </c>
      <c r="F2151" t="e">
        <f>VLOOKUP(Tabla10[[#This Row],[Columna1]],Tabla9[],33,3)</f>
        <v>#REF!</v>
      </c>
      <c r="G2151" t="e">
        <f>VLOOKUP(Tabla10[[#This Row],[Columna1]],Tabla9[],3,0)</f>
        <v>#N/A</v>
      </c>
      <c r="H2151" t="s">
        <v>193</v>
      </c>
    </row>
    <row r="2152" spans="1:8" hidden="1" x14ac:dyDescent="0.25">
      <c r="A2152" t="s">
        <v>4148</v>
      </c>
      <c r="B2152" t="e">
        <f>VLOOKUP(Tabla10[[#This Row],[Columna1]],Tabla9[],1,0)</f>
        <v>#N/A</v>
      </c>
      <c r="C2152" t="s">
        <v>188</v>
      </c>
      <c r="D2152" t="e">
        <f>VLOOKUP(Tabla10[[#This Row],[Columna1]],Tabla9[],8,0)</f>
        <v>#N/A</v>
      </c>
      <c r="E2152" t="s">
        <v>205</v>
      </c>
      <c r="F2152" t="e">
        <f>VLOOKUP(Tabla10[[#This Row],[Columna1]],Tabla9[],33,3)</f>
        <v>#REF!</v>
      </c>
      <c r="G2152" t="e">
        <f>VLOOKUP(Tabla10[[#This Row],[Columna1]],Tabla9[],3,0)</f>
        <v>#N/A</v>
      </c>
      <c r="H2152" t="s">
        <v>201</v>
      </c>
    </row>
    <row r="2153" spans="1:8" hidden="1" x14ac:dyDescent="0.25">
      <c r="A2153" t="s">
        <v>1945</v>
      </c>
      <c r="B2153" t="e">
        <f>VLOOKUP(Tabla10[[#This Row],[Columna1]],Tabla9[],1,0)</f>
        <v>#N/A</v>
      </c>
      <c r="C2153" t="s">
        <v>188</v>
      </c>
      <c r="D2153" t="e">
        <f>VLOOKUP(Tabla10[[#This Row],[Columna1]],Tabla9[],8,0)</f>
        <v>#N/A</v>
      </c>
      <c r="E2153" t="s">
        <v>198</v>
      </c>
      <c r="F2153" t="e">
        <f>VLOOKUP(Tabla10[[#This Row],[Columna1]],Tabla9[],33,3)</f>
        <v>#REF!</v>
      </c>
      <c r="G2153" t="e">
        <f>VLOOKUP(Tabla10[[#This Row],[Columna1]],Tabla9[],3,0)</f>
        <v>#N/A</v>
      </c>
      <c r="H2153" t="s">
        <v>193</v>
      </c>
    </row>
    <row r="2154" spans="1:8" hidden="1" x14ac:dyDescent="0.25">
      <c r="A2154" t="s">
        <v>1946</v>
      </c>
      <c r="B2154" t="e">
        <f>VLOOKUP(Tabla10[[#This Row],[Columna1]],Tabla9[],1,0)</f>
        <v>#N/A</v>
      </c>
      <c r="C2154" t="s">
        <v>188</v>
      </c>
      <c r="D2154" t="e">
        <f>VLOOKUP(Tabla10[[#This Row],[Columna1]],Tabla9[],8,0)</f>
        <v>#N/A</v>
      </c>
      <c r="E2154" t="s">
        <v>199</v>
      </c>
      <c r="F2154" t="e">
        <f>VLOOKUP(Tabla10[[#This Row],[Columna1]],Tabla9[],33,3)</f>
        <v>#REF!</v>
      </c>
      <c r="G2154" t="e">
        <f>VLOOKUP(Tabla10[[#This Row],[Columna1]],Tabla9[],3,0)</f>
        <v>#N/A</v>
      </c>
      <c r="H2154" t="s">
        <v>201</v>
      </c>
    </row>
    <row r="2155" spans="1:8" hidden="1" x14ac:dyDescent="0.25">
      <c r="A2155" t="s">
        <v>1947</v>
      </c>
      <c r="B2155" t="e">
        <f>VLOOKUP(Tabla10[[#This Row],[Columna1]],Tabla9[],1,0)</f>
        <v>#N/A</v>
      </c>
      <c r="C2155" t="s">
        <v>188</v>
      </c>
      <c r="D2155" t="e">
        <f>VLOOKUP(Tabla10[[#This Row],[Columna1]],Tabla9[],8,0)</f>
        <v>#N/A</v>
      </c>
      <c r="E2155" t="s">
        <v>198</v>
      </c>
      <c r="F2155" t="e">
        <f>VLOOKUP(Tabla10[[#This Row],[Columna1]],Tabla9[],33,3)</f>
        <v>#REF!</v>
      </c>
      <c r="G2155" t="e">
        <f>VLOOKUP(Tabla10[[#This Row],[Columna1]],Tabla9[],3,0)</f>
        <v>#N/A</v>
      </c>
      <c r="H2155" t="s">
        <v>193</v>
      </c>
    </row>
    <row r="2156" spans="1:8" hidden="1" x14ac:dyDescent="0.25">
      <c r="A2156" t="s">
        <v>1948</v>
      </c>
      <c r="B2156" t="e">
        <f>VLOOKUP(Tabla10[[#This Row],[Columna1]],Tabla9[],1,0)</f>
        <v>#N/A</v>
      </c>
      <c r="C2156" t="s">
        <v>188</v>
      </c>
      <c r="D2156" t="e">
        <f>VLOOKUP(Tabla10[[#This Row],[Columna1]],Tabla9[],8,0)</f>
        <v>#N/A</v>
      </c>
      <c r="E2156" t="s">
        <v>214</v>
      </c>
      <c r="F2156" t="e">
        <f>VLOOKUP(Tabla10[[#This Row],[Columna1]],Tabla9[],33,3)</f>
        <v>#REF!</v>
      </c>
      <c r="G2156" t="e">
        <f>VLOOKUP(Tabla10[[#This Row],[Columna1]],Tabla9[],3,0)</f>
        <v>#N/A</v>
      </c>
      <c r="H2156" t="s">
        <v>201</v>
      </c>
    </row>
    <row r="2157" spans="1:8" hidden="1" x14ac:dyDescent="0.25">
      <c r="A2157" t="s">
        <v>1949</v>
      </c>
      <c r="B2157" t="e">
        <f>VLOOKUP(Tabla10[[#This Row],[Columna1]],Tabla9[],1,0)</f>
        <v>#N/A</v>
      </c>
      <c r="C2157" t="s">
        <v>188</v>
      </c>
      <c r="D2157" t="e">
        <f>VLOOKUP(Tabla10[[#This Row],[Columna1]],Tabla9[],8,0)</f>
        <v>#N/A</v>
      </c>
      <c r="E2157" t="s">
        <v>207</v>
      </c>
      <c r="F2157" t="e">
        <f>VLOOKUP(Tabla10[[#This Row],[Columna1]],Tabla9[],33,3)</f>
        <v>#REF!</v>
      </c>
      <c r="G2157" t="e">
        <f>VLOOKUP(Tabla10[[#This Row],[Columna1]],Tabla9[],3,0)</f>
        <v>#N/A</v>
      </c>
      <c r="H2157" t="s">
        <v>36</v>
      </c>
    </row>
    <row r="2158" spans="1:8" hidden="1" x14ac:dyDescent="0.25">
      <c r="A2158" t="s">
        <v>1950</v>
      </c>
      <c r="B2158" t="e">
        <f>VLOOKUP(Tabla10[[#This Row],[Columna1]],Tabla9[],1,0)</f>
        <v>#N/A</v>
      </c>
      <c r="C2158" t="s">
        <v>188</v>
      </c>
      <c r="D2158" t="e">
        <f>VLOOKUP(Tabla10[[#This Row],[Columna1]],Tabla9[],8,0)</f>
        <v>#N/A</v>
      </c>
      <c r="E2158" t="s">
        <v>229</v>
      </c>
      <c r="F2158" t="e">
        <f>VLOOKUP(Tabla10[[#This Row],[Columna1]],Tabla9[],33,3)</f>
        <v>#REF!</v>
      </c>
      <c r="G2158" t="e">
        <f>VLOOKUP(Tabla10[[#This Row],[Columna1]],Tabla9[],3,0)</f>
        <v>#N/A</v>
      </c>
      <c r="H2158" t="s">
        <v>42</v>
      </c>
    </row>
    <row r="2159" spans="1:8" hidden="1" x14ac:dyDescent="0.25">
      <c r="A2159" t="s">
        <v>1951</v>
      </c>
      <c r="B2159" t="e">
        <f>VLOOKUP(Tabla10[[#This Row],[Columna1]],Tabla9[],1,0)</f>
        <v>#N/A</v>
      </c>
      <c r="C2159" t="s">
        <v>188</v>
      </c>
      <c r="D2159" t="e">
        <f>VLOOKUP(Tabla10[[#This Row],[Columna1]],Tabla9[],8,0)</f>
        <v>#N/A</v>
      </c>
      <c r="E2159" t="s">
        <v>198</v>
      </c>
      <c r="F2159" t="e">
        <f>VLOOKUP(Tabla10[[#This Row],[Columna1]],Tabla9[],33,3)</f>
        <v>#REF!</v>
      </c>
      <c r="G2159" t="e">
        <f>VLOOKUP(Tabla10[[#This Row],[Columna1]],Tabla9[],3,0)</f>
        <v>#N/A</v>
      </c>
      <c r="H2159" t="s">
        <v>193</v>
      </c>
    </row>
    <row r="2160" spans="1:8" hidden="1" x14ac:dyDescent="0.25">
      <c r="A2160" t="s">
        <v>1952</v>
      </c>
      <c r="B2160" t="e">
        <f>VLOOKUP(Tabla10[[#This Row],[Columna1]],Tabla9[],1,0)</f>
        <v>#N/A</v>
      </c>
      <c r="C2160" t="s">
        <v>188</v>
      </c>
      <c r="D2160" t="e">
        <f>VLOOKUP(Tabla10[[#This Row],[Columna1]],Tabla9[],8,0)</f>
        <v>#N/A</v>
      </c>
      <c r="E2160" t="s">
        <v>214</v>
      </c>
      <c r="F2160" t="e">
        <f>VLOOKUP(Tabla10[[#This Row],[Columna1]],Tabla9[],33,3)</f>
        <v>#REF!</v>
      </c>
      <c r="G2160" t="e">
        <f>VLOOKUP(Tabla10[[#This Row],[Columna1]],Tabla9[],3,0)</f>
        <v>#N/A</v>
      </c>
      <c r="H2160" t="s">
        <v>193</v>
      </c>
    </row>
    <row r="2161" spans="1:8" hidden="1" x14ac:dyDescent="0.25">
      <c r="A2161" t="s">
        <v>4502</v>
      </c>
      <c r="B2161" t="e">
        <f>VLOOKUP(Tabla10[[#This Row],[Columna1]],Tabla9[],1,0)</f>
        <v>#N/A</v>
      </c>
      <c r="C2161" t="s">
        <v>188</v>
      </c>
      <c r="D2161" t="e">
        <f>VLOOKUP(Tabla10[[#This Row],[Columna1]],Tabla9[],8,0)</f>
        <v>#N/A</v>
      </c>
      <c r="E2161" t="s">
        <v>199</v>
      </c>
      <c r="F2161" t="e">
        <f>VLOOKUP(Tabla10[[#This Row],[Columna1]],Tabla9[],33,3)</f>
        <v>#REF!</v>
      </c>
      <c r="G2161" t="e">
        <f>VLOOKUP(Tabla10[[#This Row],[Columna1]],Tabla9[],3,0)</f>
        <v>#N/A</v>
      </c>
      <c r="H2161" t="s">
        <v>217</v>
      </c>
    </row>
    <row r="2162" spans="1:8" hidden="1" x14ac:dyDescent="0.25">
      <c r="A2162" t="s">
        <v>1953</v>
      </c>
      <c r="B2162" t="e">
        <f>VLOOKUP(Tabla10[[#This Row],[Columna1]],Tabla9[],1,0)</f>
        <v>#N/A</v>
      </c>
      <c r="C2162" t="s">
        <v>188</v>
      </c>
      <c r="D2162" t="e">
        <f>VLOOKUP(Tabla10[[#This Row],[Columna1]],Tabla9[],8,0)</f>
        <v>#N/A</v>
      </c>
      <c r="E2162" t="s">
        <v>205</v>
      </c>
      <c r="F2162" t="e">
        <f>VLOOKUP(Tabla10[[#This Row],[Columna1]],Tabla9[],33,3)</f>
        <v>#REF!</v>
      </c>
      <c r="G2162" t="e">
        <f>VLOOKUP(Tabla10[[#This Row],[Columna1]],Tabla9[],3,0)</f>
        <v>#N/A</v>
      </c>
      <c r="H2162" t="s">
        <v>193</v>
      </c>
    </row>
    <row r="2163" spans="1:8" hidden="1" x14ac:dyDescent="0.25">
      <c r="A2163" t="s">
        <v>1954</v>
      </c>
      <c r="B2163" t="e">
        <f>VLOOKUP(Tabla10[[#This Row],[Columna1]],Tabla9[],1,0)</f>
        <v>#N/A</v>
      </c>
      <c r="C2163" t="s">
        <v>188</v>
      </c>
      <c r="D2163" t="e">
        <f>VLOOKUP(Tabla10[[#This Row],[Columna1]],Tabla9[],8,0)</f>
        <v>#N/A</v>
      </c>
      <c r="E2163" t="s">
        <v>202</v>
      </c>
      <c r="F2163" t="e">
        <f>VLOOKUP(Tabla10[[#This Row],[Columna1]],Tabla9[],33,3)</f>
        <v>#REF!</v>
      </c>
      <c r="G2163" t="e">
        <f>VLOOKUP(Tabla10[[#This Row],[Columna1]],Tabla9[],3,0)</f>
        <v>#N/A</v>
      </c>
      <c r="H2163" t="s">
        <v>193</v>
      </c>
    </row>
    <row r="2164" spans="1:8" hidden="1" x14ac:dyDescent="0.25">
      <c r="A2164" t="s">
        <v>1955</v>
      </c>
      <c r="B2164" t="e">
        <f>VLOOKUP(Tabla10[[#This Row],[Columna1]],Tabla9[],1,0)</f>
        <v>#N/A</v>
      </c>
      <c r="C2164" t="s">
        <v>188</v>
      </c>
      <c r="D2164" t="e">
        <f>VLOOKUP(Tabla10[[#This Row],[Columna1]],Tabla9[],8,0)</f>
        <v>#N/A</v>
      </c>
      <c r="E2164" t="s">
        <v>202</v>
      </c>
      <c r="F2164" t="e">
        <f>VLOOKUP(Tabla10[[#This Row],[Columna1]],Tabla9[],33,3)</f>
        <v>#REF!</v>
      </c>
      <c r="G2164" t="e">
        <f>VLOOKUP(Tabla10[[#This Row],[Columna1]],Tabla9[],3,0)</f>
        <v>#N/A</v>
      </c>
      <c r="H2164" t="s">
        <v>193</v>
      </c>
    </row>
    <row r="2165" spans="1:8" hidden="1" x14ac:dyDescent="0.25">
      <c r="A2165" t="s">
        <v>1956</v>
      </c>
      <c r="B2165" t="e">
        <f>VLOOKUP(Tabla10[[#This Row],[Columna1]],Tabla9[],1,0)</f>
        <v>#N/A</v>
      </c>
      <c r="C2165" t="s">
        <v>188</v>
      </c>
      <c r="D2165" t="e">
        <f>VLOOKUP(Tabla10[[#This Row],[Columna1]],Tabla9[],8,0)</f>
        <v>#N/A</v>
      </c>
      <c r="E2165" t="s">
        <v>198</v>
      </c>
      <c r="F2165" t="e">
        <f>VLOOKUP(Tabla10[[#This Row],[Columna1]],Tabla9[],33,3)</f>
        <v>#REF!</v>
      </c>
      <c r="G2165" t="e">
        <f>VLOOKUP(Tabla10[[#This Row],[Columna1]],Tabla9[],3,0)</f>
        <v>#N/A</v>
      </c>
      <c r="H2165" t="s">
        <v>193</v>
      </c>
    </row>
    <row r="2166" spans="1:8" hidden="1" x14ac:dyDescent="0.25">
      <c r="A2166" t="s">
        <v>1957</v>
      </c>
      <c r="B2166" t="e">
        <f>VLOOKUP(Tabla10[[#This Row],[Columna1]],Tabla9[],1,0)</f>
        <v>#N/A</v>
      </c>
      <c r="C2166" t="s">
        <v>188</v>
      </c>
      <c r="D2166" t="e">
        <f>VLOOKUP(Tabla10[[#This Row],[Columna1]],Tabla9[],8,0)</f>
        <v>#N/A</v>
      </c>
      <c r="E2166" t="s">
        <v>190</v>
      </c>
      <c r="F2166" t="e">
        <f>VLOOKUP(Tabla10[[#This Row],[Columna1]],Tabla9[],33,3)</f>
        <v>#REF!</v>
      </c>
      <c r="G2166" t="e">
        <f>VLOOKUP(Tabla10[[#This Row],[Columna1]],Tabla9[],3,0)</f>
        <v>#N/A</v>
      </c>
      <c r="H2166" t="s">
        <v>191</v>
      </c>
    </row>
    <row r="2167" spans="1:8" hidden="1" x14ac:dyDescent="0.25">
      <c r="A2167" t="s">
        <v>4536</v>
      </c>
      <c r="B2167" t="e">
        <f>VLOOKUP(Tabla10[[#This Row],[Columna1]],Tabla9[],1,0)</f>
        <v>#N/A</v>
      </c>
      <c r="C2167" t="s">
        <v>188</v>
      </c>
      <c r="D2167" t="e">
        <f>VLOOKUP(Tabla10[[#This Row],[Columna1]],Tabla9[],8,0)</f>
        <v>#N/A</v>
      </c>
      <c r="E2167" t="s">
        <v>195</v>
      </c>
      <c r="F2167" t="e">
        <f>VLOOKUP(Tabla10[[#This Row],[Columna1]],Tabla9[],33,3)</f>
        <v>#REF!</v>
      </c>
      <c r="G2167" t="e">
        <f>VLOOKUP(Tabla10[[#This Row],[Columna1]],Tabla9[],3,0)</f>
        <v>#N/A</v>
      </c>
      <c r="H2167" t="s">
        <v>41</v>
      </c>
    </row>
    <row r="2168" spans="1:8" hidden="1" x14ac:dyDescent="0.25">
      <c r="A2168" t="s">
        <v>1958</v>
      </c>
      <c r="B2168" t="e">
        <f>VLOOKUP(Tabla10[[#This Row],[Columna1]],Tabla9[],1,0)</f>
        <v>#N/A</v>
      </c>
      <c r="C2168" t="s">
        <v>188</v>
      </c>
      <c r="D2168" t="e">
        <f>VLOOKUP(Tabla10[[#This Row],[Columna1]],Tabla9[],8,0)</f>
        <v>#N/A</v>
      </c>
      <c r="E2168" t="s">
        <v>202</v>
      </c>
      <c r="F2168" t="e">
        <f>VLOOKUP(Tabla10[[#This Row],[Columna1]],Tabla9[],33,3)</f>
        <v>#REF!</v>
      </c>
      <c r="G2168" t="e">
        <f>VLOOKUP(Tabla10[[#This Row],[Columna1]],Tabla9[],3,0)</f>
        <v>#N/A</v>
      </c>
      <c r="H2168" t="s">
        <v>193</v>
      </c>
    </row>
    <row r="2169" spans="1:8" hidden="1" x14ac:dyDescent="0.25">
      <c r="A2169" t="s">
        <v>4503</v>
      </c>
      <c r="B2169" t="e">
        <f>VLOOKUP(Tabla10[[#This Row],[Columna1]],Tabla9[],1,0)</f>
        <v>#N/A</v>
      </c>
      <c r="C2169" t="s">
        <v>188</v>
      </c>
      <c r="D2169" t="e">
        <f>VLOOKUP(Tabla10[[#This Row],[Columna1]],Tabla9[],8,0)</f>
        <v>#N/A</v>
      </c>
      <c r="E2169" t="s">
        <v>199</v>
      </c>
      <c r="F2169" t="e">
        <f>VLOOKUP(Tabla10[[#This Row],[Columna1]],Tabla9[],33,3)</f>
        <v>#REF!</v>
      </c>
      <c r="G2169" t="e">
        <f>VLOOKUP(Tabla10[[#This Row],[Columna1]],Tabla9[],3,0)</f>
        <v>#N/A</v>
      </c>
      <c r="H2169" t="s">
        <v>193</v>
      </c>
    </row>
    <row r="2170" spans="1:8" hidden="1" x14ac:dyDescent="0.25">
      <c r="A2170" t="s">
        <v>1959</v>
      </c>
      <c r="B2170" t="e">
        <f>VLOOKUP(Tabla10[[#This Row],[Columna1]],Tabla9[],1,0)</f>
        <v>#N/A</v>
      </c>
      <c r="C2170" t="s">
        <v>188</v>
      </c>
      <c r="D2170" t="e">
        <f>VLOOKUP(Tabla10[[#This Row],[Columna1]],Tabla9[],8,0)</f>
        <v>#N/A</v>
      </c>
      <c r="E2170" t="s">
        <v>198</v>
      </c>
      <c r="F2170" t="e">
        <f>VLOOKUP(Tabla10[[#This Row],[Columna1]],Tabla9[],33,3)</f>
        <v>#REF!</v>
      </c>
      <c r="G2170" t="e">
        <f>VLOOKUP(Tabla10[[#This Row],[Columna1]],Tabla9[],3,0)</f>
        <v>#N/A</v>
      </c>
      <c r="H2170" t="s">
        <v>193</v>
      </c>
    </row>
    <row r="2171" spans="1:8" hidden="1" x14ac:dyDescent="0.25">
      <c r="A2171" t="s">
        <v>4171</v>
      </c>
      <c r="B2171" t="e">
        <f>VLOOKUP(Tabla10[[#This Row],[Columna1]],Tabla9[],1,0)</f>
        <v>#N/A</v>
      </c>
      <c r="C2171" t="s">
        <v>188</v>
      </c>
      <c r="D2171" t="e">
        <f>VLOOKUP(Tabla10[[#This Row],[Columna1]],Tabla9[],8,0)</f>
        <v>#N/A</v>
      </c>
      <c r="E2171" t="s">
        <v>205</v>
      </c>
      <c r="F2171" t="e">
        <f>VLOOKUP(Tabla10[[#This Row],[Columna1]],Tabla9[],33,3)</f>
        <v>#REF!</v>
      </c>
      <c r="G2171" t="e">
        <f>VLOOKUP(Tabla10[[#This Row],[Columna1]],Tabla9[],3,0)</f>
        <v>#N/A</v>
      </c>
      <c r="H2171" t="s">
        <v>201</v>
      </c>
    </row>
    <row r="2172" spans="1:8" hidden="1" x14ac:dyDescent="0.25">
      <c r="A2172" t="s">
        <v>1960</v>
      </c>
      <c r="B2172" t="e">
        <f>VLOOKUP(Tabla10[[#This Row],[Columna1]],Tabla9[],1,0)</f>
        <v>#N/A</v>
      </c>
      <c r="C2172" t="s">
        <v>188</v>
      </c>
      <c r="D2172" t="e">
        <f>VLOOKUP(Tabla10[[#This Row],[Columna1]],Tabla9[],8,0)</f>
        <v>#N/A</v>
      </c>
      <c r="E2172" t="s">
        <v>205</v>
      </c>
      <c r="F2172" t="e">
        <f>VLOOKUP(Tabla10[[#This Row],[Columna1]],Tabla9[],33,3)</f>
        <v>#REF!</v>
      </c>
      <c r="G2172" t="e">
        <f>VLOOKUP(Tabla10[[#This Row],[Columna1]],Tabla9[],3,0)</f>
        <v>#N/A</v>
      </c>
      <c r="H2172" t="s">
        <v>193</v>
      </c>
    </row>
    <row r="2173" spans="1:8" hidden="1" x14ac:dyDescent="0.25">
      <c r="A2173" t="s">
        <v>1961</v>
      </c>
      <c r="B2173" t="e">
        <f>VLOOKUP(Tabla10[[#This Row],[Columna1]],Tabla9[],1,0)</f>
        <v>#N/A</v>
      </c>
      <c r="C2173" t="s">
        <v>188</v>
      </c>
      <c r="D2173" t="e">
        <f>VLOOKUP(Tabla10[[#This Row],[Columna1]],Tabla9[],8,0)</f>
        <v>#N/A</v>
      </c>
      <c r="E2173" t="s">
        <v>203</v>
      </c>
      <c r="F2173" t="e">
        <f>VLOOKUP(Tabla10[[#This Row],[Columna1]],Tabla9[],33,3)</f>
        <v>#REF!</v>
      </c>
      <c r="G2173" t="e">
        <f>VLOOKUP(Tabla10[[#This Row],[Columna1]],Tabla9[],3,0)</f>
        <v>#N/A</v>
      </c>
      <c r="H2173" t="s">
        <v>217</v>
      </c>
    </row>
    <row r="2174" spans="1:8" hidden="1" x14ac:dyDescent="0.25">
      <c r="A2174" t="s">
        <v>1962</v>
      </c>
      <c r="B2174" t="e">
        <f>VLOOKUP(Tabla10[[#This Row],[Columna1]],Tabla9[],1,0)</f>
        <v>#N/A</v>
      </c>
      <c r="C2174" t="s">
        <v>188</v>
      </c>
      <c r="D2174" t="e">
        <f>VLOOKUP(Tabla10[[#This Row],[Columna1]],Tabla9[],8,0)</f>
        <v>#N/A</v>
      </c>
      <c r="E2174" t="s">
        <v>208</v>
      </c>
      <c r="F2174" t="e">
        <f>VLOOKUP(Tabla10[[#This Row],[Columna1]],Tabla9[],33,3)</f>
        <v>#REF!</v>
      </c>
      <c r="G2174" t="e">
        <f>VLOOKUP(Tabla10[[#This Row],[Columna1]],Tabla9[],3,0)</f>
        <v>#N/A</v>
      </c>
      <c r="H2174" t="s">
        <v>201</v>
      </c>
    </row>
    <row r="2175" spans="1:8" hidden="1" x14ac:dyDescent="0.25">
      <c r="A2175" t="s">
        <v>1963</v>
      </c>
      <c r="B2175" t="e">
        <f>VLOOKUP(Tabla10[[#This Row],[Columna1]],Tabla9[],1,0)</f>
        <v>#N/A</v>
      </c>
      <c r="C2175" t="s">
        <v>188</v>
      </c>
      <c r="D2175" t="e">
        <f>VLOOKUP(Tabla10[[#This Row],[Columna1]],Tabla9[],8,0)</f>
        <v>#N/A</v>
      </c>
      <c r="E2175" t="s">
        <v>200</v>
      </c>
      <c r="F2175" t="e">
        <f>VLOOKUP(Tabla10[[#This Row],[Columna1]],Tabla9[],33,3)</f>
        <v>#REF!</v>
      </c>
      <c r="G2175" t="e">
        <f>VLOOKUP(Tabla10[[#This Row],[Columna1]],Tabla9[],3,0)</f>
        <v>#N/A</v>
      </c>
      <c r="H2175" t="s">
        <v>193</v>
      </c>
    </row>
    <row r="2176" spans="1:8" hidden="1" x14ac:dyDescent="0.25">
      <c r="A2176" t="s">
        <v>1964</v>
      </c>
      <c r="B2176" t="e">
        <f>VLOOKUP(Tabla10[[#This Row],[Columna1]],Tabla9[],1,0)</f>
        <v>#N/A</v>
      </c>
      <c r="C2176" t="s">
        <v>188</v>
      </c>
      <c r="D2176" t="e">
        <f>VLOOKUP(Tabla10[[#This Row],[Columna1]],Tabla9[],8,0)</f>
        <v>#N/A</v>
      </c>
      <c r="E2176" t="s">
        <v>192</v>
      </c>
      <c r="F2176" t="e">
        <f>VLOOKUP(Tabla10[[#This Row],[Columna1]],Tabla9[],33,3)</f>
        <v>#REF!</v>
      </c>
      <c r="G2176" t="e">
        <f>VLOOKUP(Tabla10[[#This Row],[Columna1]],Tabla9[],3,0)</f>
        <v>#N/A</v>
      </c>
      <c r="H2176" t="s">
        <v>201</v>
      </c>
    </row>
    <row r="2177" spans="1:8" hidden="1" x14ac:dyDescent="0.25">
      <c r="A2177" t="s">
        <v>1965</v>
      </c>
      <c r="B2177" t="e">
        <f>VLOOKUP(Tabla10[[#This Row],[Columna1]],Tabla9[],1,0)</f>
        <v>#N/A</v>
      </c>
      <c r="C2177" t="s">
        <v>188</v>
      </c>
      <c r="D2177" t="e">
        <f>VLOOKUP(Tabla10[[#This Row],[Columna1]],Tabla9[],8,0)</f>
        <v>#N/A</v>
      </c>
      <c r="E2177" t="s">
        <v>190</v>
      </c>
      <c r="F2177" t="e">
        <f>VLOOKUP(Tabla10[[#This Row],[Columna1]],Tabla9[],33,3)</f>
        <v>#REF!</v>
      </c>
      <c r="G2177" t="e">
        <f>VLOOKUP(Tabla10[[#This Row],[Columna1]],Tabla9[],3,0)</f>
        <v>#N/A</v>
      </c>
      <c r="H2177" t="s">
        <v>191</v>
      </c>
    </row>
    <row r="2178" spans="1:8" hidden="1" x14ac:dyDescent="0.25">
      <c r="A2178" t="s">
        <v>1966</v>
      </c>
      <c r="B2178" t="e">
        <f>VLOOKUP(Tabla10[[#This Row],[Columna1]],Tabla9[],1,0)</f>
        <v>#N/A</v>
      </c>
      <c r="C2178" t="s">
        <v>188</v>
      </c>
      <c r="D2178" t="e">
        <f>VLOOKUP(Tabla10[[#This Row],[Columna1]],Tabla9[],8,0)</f>
        <v>#N/A</v>
      </c>
      <c r="E2178" t="s">
        <v>192</v>
      </c>
      <c r="F2178" t="e">
        <f>VLOOKUP(Tabla10[[#This Row],[Columna1]],Tabla9[],33,3)</f>
        <v>#REF!</v>
      </c>
      <c r="G2178" t="e">
        <f>VLOOKUP(Tabla10[[#This Row],[Columna1]],Tabla9[],3,0)</f>
        <v>#N/A</v>
      </c>
      <c r="H2178" t="s">
        <v>193</v>
      </c>
    </row>
    <row r="2179" spans="1:8" hidden="1" x14ac:dyDescent="0.25">
      <c r="A2179" t="s">
        <v>1967</v>
      </c>
      <c r="B2179" t="e">
        <f>VLOOKUP(Tabla10[[#This Row],[Columna1]],Tabla9[],1,0)</f>
        <v>#N/A</v>
      </c>
      <c r="C2179" t="s">
        <v>188</v>
      </c>
      <c r="D2179" t="e">
        <f>VLOOKUP(Tabla10[[#This Row],[Columna1]],Tabla9[],8,0)</f>
        <v>#N/A</v>
      </c>
      <c r="E2179" t="s">
        <v>190</v>
      </c>
      <c r="F2179" t="e">
        <f>VLOOKUP(Tabla10[[#This Row],[Columna1]],Tabla9[],33,3)</f>
        <v>#REF!</v>
      </c>
      <c r="G2179" t="e">
        <f>VLOOKUP(Tabla10[[#This Row],[Columna1]],Tabla9[],3,0)</f>
        <v>#N/A</v>
      </c>
      <c r="H2179" t="s">
        <v>191</v>
      </c>
    </row>
    <row r="2180" spans="1:8" hidden="1" x14ac:dyDescent="0.25">
      <c r="A2180" t="s">
        <v>1968</v>
      </c>
      <c r="B2180" t="e">
        <f>VLOOKUP(Tabla10[[#This Row],[Columna1]],Tabla9[],1,0)</f>
        <v>#N/A</v>
      </c>
      <c r="C2180" t="s">
        <v>188</v>
      </c>
      <c r="D2180" t="e">
        <f>VLOOKUP(Tabla10[[#This Row],[Columna1]],Tabla9[],8,0)</f>
        <v>#N/A</v>
      </c>
      <c r="E2180" t="s">
        <v>198</v>
      </c>
      <c r="F2180" t="e">
        <f>VLOOKUP(Tabla10[[#This Row],[Columna1]],Tabla9[],33,3)</f>
        <v>#REF!</v>
      </c>
      <c r="G2180" t="e">
        <f>VLOOKUP(Tabla10[[#This Row],[Columna1]],Tabla9[],3,0)</f>
        <v>#N/A</v>
      </c>
      <c r="H2180" t="s">
        <v>217</v>
      </c>
    </row>
    <row r="2181" spans="1:8" hidden="1" x14ac:dyDescent="0.25">
      <c r="A2181" t="s">
        <v>1969</v>
      </c>
      <c r="B2181" t="e">
        <f>VLOOKUP(Tabla10[[#This Row],[Columna1]],Tabla9[],1,0)</f>
        <v>#N/A</v>
      </c>
      <c r="C2181" t="s">
        <v>188</v>
      </c>
      <c r="D2181" t="e">
        <f>VLOOKUP(Tabla10[[#This Row],[Columna1]],Tabla9[],8,0)</f>
        <v>#N/A</v>
      </c>
      <c r="E2181" t="s">
        <v>203</v>
      </c>
      <c r="F2181" t="e">
        <f>VLOOKUP(Tabla10[[#This Row],[Columna1]],Tabla9[],33,3)</f>
        <v>#REF!</v>
      </c>
      <c r="G2181" t="e">
        <f>VLOOKUP(Tabla10[[#This Row],[Columna1]],Tabla9[],3,0)</f>
        <v>#N/A</v>
      </c>
      <c r="H2181" t="s">
        <v>193</v>
      </c>
    </row>
    <row r="2182" spans="1:8" hidden="1" x14ac:dyDescent="0.25">
      <c r="A2182" t="s">
        <v>1970</v>
      </c>
      <c r="B2182" t="e">
        <f>VLOOKUP(Tabla10[[#This Row],[Columna1]],Tabla9[],1,0)</f>
        <v>#N/A</v>
      </c>
      <c r="C2182" t="s">
        <v>188</v>
      </c>
      <c r="D2182" t="e">
        <f>VLOOKUP(Tabla10[[#This Row],[Columna1]],Tabla9[],8,0)</f>
        <v>#N/A</v>
      </c>
      <c r="E2182" t="s">
        <v>214</v>
      </c>
      <c r="F2182" t="e">
        <f>VLOOKUP(Tabla10[[#This Row],[Columna1]],Tabla9[],33,3)</f>
        <v>#REF!</v>
      </c>
      <c r="G2182" t="e">
        <f>VLOOKUP(Tabla10[[#This Row],[Columna1]],Tabla9[],3,0)</f>
        <v>#N/A</v>
      </c>
      <c r="H2182" t="s">
        <v>221</v>
      </c>
    </row>
    <row r="2183" spans="1:8" hidden="1" x14ac:dyDescent="0.25">
      <c r="A2183" t="s">
        <v>1971</v>
      </c>
      <c r="B2183" t="e">
        <f>VLOOKUP(Tabla10[[#This Row],[Columna1]],Tabla9[],1,0)</f>
        <v>#N/A</v>
      </c>
      <c r="C2183" t="s">
        <v>188</v>
      </c>
      <c r="D2183" t="e">
        <f>VLOOKUP(Tabla10[[#This Row],[Columna1]],Tabla9[],8,0)</f>
        <v>#N/A</v>
      </c>
      <c r="E2183" t="s">
        <v>206</v>
      </c>
      <c r="F2183" t="e">
        <f>VLOOKUP(Tabla10[[#This Row],[Columna1]],Tabla9[],33,3)</f>
        <v>#REF!</v>
      </c>
      <c r="G2183" t="e">
        <f>VLOOKUP(Tabla10[[#This Row],[Columna1]],Tabla9[],3,0)</f>
        <v>#N/A</v>
      </c>
      <c r="H2183" t="s">
        <v>193</v>
      </c>
    </row>
    <row r="2184" spans="1:8" hidden="1" x14ac:dyDescent="0.25">
      <c r="A2184" t="s">
        <v>1972</v>
      </c>
      <c r="B2184" t="e">
        <f>VLOOKUP(Tabla10[[#This Row],[Columna1]],Tabla9[],1,0)</f>
        <v>#N/A</v>
      </c>
      <c r="C2184" t="s">
        <v>188</v>
      </c>
      <c r="D2184" t="e">
        <f>VLOOKUP(Tabla10[[#This Row],[Columna1]],Tabla9[],8,0)</f>
        <v>#N/A</v>
      </c>
      <c r="E2184" t="s">
        <v>195</v>
      </c>
      <c r="F2184" t="e">
        <f>VLOOKUP(Tabla10[[#This Row],[Columna1]],Tabla9[],33,3)</f>
        <v>#REF!</v>
      </c>
      <c r="G2184" t="e">
        <f>VLOOKUP(Tabla10[[#This Row],[Columna1]],Tabla9[],3,0)</f>
        <v>#N/A</v>
      </c>
      <c r="H2184" t="s">
        <v>41</v>
      </c>
    </row>
    <row r="2185" spans="1:8" hidden="1" x14ac:dyDescent="0.25">
      <c r="A2185" t="s">
        <v>1973</v>
      </c>
      <c r="B2185" t="e">
        <f>VLOOKUP(Tabla10[[#This Row],[Columna1]],Tabla9[],1,0)</f>
        <v>#N/A</v>
      </c>
      <c r="C2185" t="s">
        <v>188</v>
      </c>
      <c r="D2185" t="e">
        <f>VLOOKUP(Tabla10[[#This Row],[Columna1]],Tabla9[],8,0)</f>
        <v>#N/A</v>
      </c>
      <c r="E2185" t="s">
        <v>202</v>
      </c>
      <c r="F2185" t="e">
        <f>VLOOKUP(Tabla10[[#This Row],[Columna1]],Tabla9[],33,3)</f>
        <v>#REF!</v>
      </c>
      <c r="G2185" t="e">
        <f>VLOOKUP(Tabla10[[#This Row],[Columna1]],Tabla9[],3,0)</f>
        <v>#N/A</v>
      </c>
      <c r="H2185" t="s">
        <v>193</v>
      </c>
    </row>
    <row r="2186" spans="1:8" hidden="1" x14ac:dyDescent="0.25">
      <c r="A2186" t="s">
        <v>4486</v>
      </c>
      <c r="B2186" t="e">
        <f>VLOOKUP(Tabla10[[#This Row],[Columna1]],Tabla9[],1,0)</f>
        <v>#N/A</v>
      </c>
      <c r="C2186" t="s">
        <v>188</v>
      </c>
      <c r="D2186" t="e">
        <f>VLOOKUP(Tabla10[[#This Row],[Columna1]],Tabla9[],8,0)</f>
        <v>#N/A</v>
      </c>
      <c r="E2186" t="s">
        <v>199</v>
      </c>
      <c r="F2186" t="e">
        <f>VLOOKUP(Tabla10[[#This Row],[Columna1]],Tabla9[],33,3)</f>
        <v>#REF!</v>
      </c>
      <c r="G2186" t="e">
        <f>VLOOKUP(Tabla10[[#This Row],[Columna1]],Tabla9[],3,0)</f>
        <v>#N/A</v>
      </c>
      <c r="H2186" t="s">
        <v>201</v>
      </c>
    </row>
    <row r="2187" spans="1:8" hidden="1" x14ac:dyDescent="0.25">
      <c r="A2187" t="s">
        <v>4135</v>
      </c>
      <c r="B2187" t="e">
        <f>VLOOKUP(Tabla10[[#This Row],[Columna1]],Tabla9[],1,0)</f>
        <v>#N/A</v>
      </c>
      <c r="C2187" t="s">
        <v>188</v>
      </c>
      <c r="D2187" t="e">
        <f>VLOOKUP(Tabla10[[#This Row],[Columna1]],Tabla9[],8,0)</f>
        <v>#N/A</v>
      </c>
      <c r="E2187" t="s">
        <v>203</v>
      </c>
      <c r="F2187" t="e">
        <f>VLOOKUP(Tabla10[[#This Row],[Columna1]],Tabla9[],33,3)</f>
        <v>#REF!</v>
      </c>
      <c r="G2187" t="e">
        <f>VLOOKUP(Tabla10[[#This Row],[Columna1]],Tabla9[],3,0)</f>
        <v>#N/A</v>
      </c>
      <c r="H2187" t="s">
        <v>193</v>
      </c>
    </row>
    <row r="2188" spans="1:8" hidden="1" x14ac:dyDescent="0.25">
      <c r="A2188" t="s">
        <v>1974</v>
      </c>
      <c r="B2188" t="e">
        <f>VLOOKUP(Tabla10[[#This Row],[Columna1]],Tabla9[],1,0)</f>
        <v>#N/A</v>
      </c>
      <c r="C2188" t="s">
        <v>188</v>
      </c>
      <c r="D2188" t="e">
        <f>VLOOKUP(Tabla10[[#This Row],[Columna1]],Tabla9[],8,0)</f>
        <v>#N/A</v>
      </c>
      <c r="E2188" t="s">
        <v>202</v>
      </c>
      <c r="F2188" t="e">
        <f>VLOOKUP(Tabla10[[#This Row],[Columna1]],Tabla9[],33,3)</f>
        <v>#REF!</v>
      </c>
      <c r="G2188" t="e">
        <f>VLOOKUP(Tabla10[[#This Row],[Columna1]],Tabla9[],3,0)</f>
        <v>#N/A</v>
      </c>
      <c r="H2188" t="s">
        <v>201</v>
      </c>
    </row>
    <row r="2189" spans="1:8" hidden="1" x14ac:dyDescent="0.25">
      <c r="A2189" t="s">
        <v>1975</v>
      </c>
      <c r="B2189" t="e">
        <f>VLOOKUP(Tabla10[[#This Row],[Columna1]],Tabla9[],1,0)</f>
        <v>#N/A</v>
      </c>
      <c r="C2189" t="s">
        <v>188</v>
      </c>
      <c r="D2189" t="e">
        <f>VLOOKUP(Tabla10[[#This Row],[Columna1]],Tabla9[],8,0)</f>
        <v>#N/A</v>
      </c>
      <c r="E2189" t="s">
        <v>228</v>
      </c>
      <c r="F2189" t="e">
        <f>VLOOKUP(Tabla10[[#This Row],[Columna1]],Tabla9[],33,3)</f>
        <v>#REF!</v>
      </c>
      <c r="G2189" t="e">
        <f>VLOOKUP(Tabla10[[#This Row],[Columna1]],Tabla9[],3,0)</f>
        <v>#N/A</v>
      </c>
      <c r="H2189" t="s">
        <v>45</v>
      </c>
    </row>
    <row r="2190" spans="1:8" hidden="1" x14ac:dyDescent="0.25">
      <c r="A2190" t="s">
        <v>4225</v>
      </c>
      <c r="B2190" t="e">
        <f>VLOOKUP(Tabla10[[#This Row],[Columna1]],Tabla9[],1,0)</f>
        <v>#N/A</v>
      </c>
      <c r="C2190" t="s">
        <v>188</v>
      </c>
      <c r="D2190" t="e">
        <f>VLOOKUP(Tabla10[[#This Row],[Columna1]],Tabla9[],8,0)</f>
        <v>#N/A</v>
      </c>
      <c r="E2190" t="s">
        <v>192</v>
      </c>
      <c r="F2190" t="e">
        <f>VLOOKUP(Tabla10[[#This Row],[Columna1]],Tabla9[],33,3)</f>
        <v>#REF!</v>
      </c>
      <c r="G2190" t="e">
        <f>VLOOKUP(Tabla10[[#This Row],[Columna1]],Tabla9[],3,0)</f>
        <v>#N/A</v>
      </c>
      <c r="H2190" t="s">
        <v>193</v>
      </c>
    </row>
    <row r="2191" spans="1:8" hidden="1" x14ac:dyDescent="0.25">
      <c r="A2191" t="s">
        <v>1976</v>
      </c>
      <c r="B2191" t="e">
        <f>VLOOKUP(Tabla10[[#This Row],[Columna1]],Tabla9[],1,0)</f>
        <v>#N/A</v>
      </c>
      <c r="C2191" t="s">
        <v>188</v>
      </c>
      <c r="D2191" t="e">
        <f>VLOOKUP(Tabla10[[#This Row],[Columna1]],Tabla9[],8,0)</f>
        <v>#N/A</v>
      </c>
      <c r="E2191" t="s">
        <v>198</v>
      </c>
      <c r="F2191" t="e">
        <f>VLOOKUP(Tabla10[[#This Row],[Columna1]],Tabla9[],33,3)</f>
        <v>#REF!</v>
      </c>
      <c r="G2191" t="e">
        <f>VLOOKUP(Tabla10[[#This Row],[Columna1]],Tabla9[],3,0)</f>
        <v>#N/A</v>
      </c>
      <c r="H2191" t="s">
        <v>193</v>
      </c>
    </row>
    <row r="2192" spans="1:8" hidden="1" x14ac:dyDescent="0.25">
      <c r="A2192" t="s">
        <v>1977</v>
      </c>
      <c r="B2192" t="e">
        <f>VLOOKUP(Tabla10[[#This Row],[Columna1]],Tabla9[],1,0)</f>
        <v>#N/A</v>
      </c>
      <c r="C2192" t="s">
        <v>188</v>
      </c>
      <c r="D2192" t="e">
        <f>VLOOKUP(Tabla10[[#This Row],[Columna1]],Tabla9[],8,0)</f>
        <v>#N/A</v>
      </c>
      <c r="E2192" t="s">
        <v>205</v>
      </c>
      <c r="F2192" t="e">
        <f>VLOOKUP(Tabla10[[#This Row],[Columna1]],Tabla9[],33,3)</f>
        <v>#REF!</v>
      </c>
      <c r="G2192" t="e">
        <f>VLOOKUP(Tabla10[[#This Row],[Columna1]],Tabla9[],3,0)</f>
        <v>#N/A</v>
      </c>
      <c r="H2192" t="s">
        <v>193</v>
      </c>
    </row>
    <row r="2193" spans="1:8" hidden="1" x14ac:dyDescent="0.25">
      <c r="A2193" t="s">
        <v>1978</v>
      </c>
      <c r="B2193" t="e">
        <f>VLOOKUP(Tabla10[[#This Row],[Columna1]],Tabla9[],1,0)</f>
        <v>#N/A</v>
      </c>
      <c r="C2193" t="s">
        <v>188</v>
      </c>
      <c r="D2193" t="e">
        <f>VLOOKUP(Tabla10[[#This Row],[Columna1]],Tabla9[],8,0)</f>
        <v>#N/A</v>
      </c>
      <c r="E2193" t="s">
        <v>199</v>
      </c>
      <c r="F2193" t="e">
        <f>VLOOKUP(Tabla10[[#This Row],[Columna1]],Tabla9[],33,3)</f>
        <v>#REF!</v>
      </c>
      <c r="G2193" t="e">
        <f>VLOOKUP(Tabla10[[#This Row],[Columna1]],Tabla9[],3,0)</f>
        <v>#N/A</v>
      </c>
      <c r="H2193" t="s">
        <v>201</v>
      </c>
    </row>
    <row r="2194" spans="1:8" hidden="1" x14ac:dyDescent="0.25">
      <c r="A2194" t="s">
        <v>1979</v>
      </c>
      <c r="B2194" t="e">
        <f>VLOOKUP(Tabla10[[#This Row],[Columna1]],Tabla9[],1,0)</f>
        <v>#N/A</v>
      </c>
      <c r="C2194" t="s">
        <v>188</v>
      </c>
      <c r="D2194" t="e">
        <f>VLOOKUP(Tabla10[[#This Row],[Columna1]],Tabla9[],8,0)</f>
        <v>#N/A</v>
      </c>
      <c r="E2194" t="s">
        <v>203</v>
      </c>
      <c r="F2194" t="e">
        <f>VLOOKUP(Tabla10[[#This Row],[Columna1]],Tabla9[],33,3)</f>
        <v>#REF!</v>
      </c>
      <c r="G2194" t="e">
        <f>VLOOKUP(Tabla10[[#This Row],[Columna1]],Tabla9[],3,0)</f>
        <v>#N/A</v>
      </c>
      <c r="H2194" t="s">
        <v>193</v>
      </c>
    </row>
    <row r="2195" spans="1:8" hidden="1" x14ac:dyDescent="0.25">
      <c r="A2195" t="s">
        <v>4330</v>
      </c>
      <c r="B2195" t="e">
        <f>VLOOKUP(Tabla10[[#This Row],[Columna1]],Tabla9[],1,0)</f>
        <v>#N/A</v>
      </c>
      <c r="C2195" t="s">
        <v>188</v>
      </c>
      <c r="D2195" t="e">
        <f>VLOOKUP(Tabla10[[#This Row],[Columna1]],Tabla9[],8,0)</f>
        <v>#N/A</v>
      </c>
      <c r="E2195" t="s">
        <v>211</v>
      </c>
      <c r="F2195" t="e">
        <f>VLOOKUP(Tabla10[[#This Row],[Columna1]],Tabla9[],33,3)</f>
        <v>#REF!</v>
      </c>
      <c r="G2195" t="e">
        <f>VLOOKUP(Tabla10[[#This Row],[Columna1]],Tabla9[],3,0)</f>
        <v>#N/A</v>
      </c>
      <c r="H2195" t="s">
        <v>36</v>
      </c>
    </row>
    <row r="2196" spans="1:8" hidden="1" x14ac:dyDescent="0.25">
      <c r="A2196" t="s">
        <v>4158</v>
      </c>
      <c r="B2196" t="e">
        <f>VLOOKUP(Tabla10[[#This Row],[Columna1]],Tabla9[],1,0)</f>
        <v>#N/A</v>
      </c>
      <c r="C2196" t="s">
        <v>188</v>
      </c>
      <c r="D2196" t="e">
        <f>VLOOKUP(Tabla10[[#This Row],[Columna1]],Tabla9[],8,0)</f>
        <v>#N/A</v>
      </c>
      <c r="E2196" t="s">
        <v>205</v>
      </c>
      <c r="F2196" t="e">
        <f>VLOOKUP(Tabla10[[#This Row],[Columna1]],Tabla9[],33,3)</f>
        <v>#REF!</v>
      </c>
      <c r="G2196" t="e">
        <f>VLOOKUP(Tabla10[[#This Row],[Columna1]],Tabla9[],3,0)</f>
        <v>#N/A</v>
      </c>
      <c r="H2196" t="s">
        <v>193</v>
      </c>
    </row>
    <row r="2197" spans="1:8" hidden="1" x14ac:dyDescent="0.25">
      <c r="A2197" t="s">
        <v>1980</v>
      </c>
      <c r="B2197" t="e">
        <f>VLOOKUP(Tabla10[[#This Row],[Columna1]],Tabla9[],1,0)</f>
        <v>#N/A</v>
      </c>
      <c r="C2197" t="s">
        <v>188</v>
      </c>
      <c r="D2197" t="e">
        <f>VLOOKUP(Tabla10[[#This Row],[Columna1]],Tabla9[],8,0)</f>
        <v>#N/A</v>
      </c>
      <c r="E2197" t="s">
        <v>190</v>
      </c>
      <c r="F2197" t="e">
        <f>VLOOKUP(Tabla10[[#This Row],[Columna1]],Tabla9[],33,3)</f>
        <v>#REF!</v>
      </c>
      <c r="G2197" t="e">
        <f>VLOOKUP(Tabla10[[#This Row],[Columna1]],Tabla9[],3,0)</f>
        <v>#N/A</v>
      </c>
      <c r="H2197" t="s">
        <v>191</v>
      </c>
    </row>
    <row r="2198" spans="1:8" hidden="1" x14ac:dyDescent="0.25">
      <c r="A2198" t="s">
        <v>1981</v>
      </c>
      <c r="B2198" t="e">
        <f>VLOOKUP(Tabla10[[#This Row],[Columna1]],Tabla9[],1,0)</f>
        <v>#N/A</v>
      </c>
      <c r="C2198" t="s">
        <v>188</v>
      </c>
      <c r="D2198" t="e">
        <f>VLOOKUP(Tabla10[[#This Row],[Columna1]],Tabla9[],8,0)</f>
        <v>#N/A</v>
      </c>
      <c r="E2198" t="s">
        <v>203</v>
      </c>
      <c r="F2198" t="e">
        <f>VLOOKUP(Tabla10[[#This Row],[Columna1]],Tabla9[],33,3)</f>
        <v>#REF!</v>
      </c>
      <c r="G2198" t="e">
        <f>VLOOKUP(Tabla10[[#This Row],[Columna1]],Tabla9[],3,0)</f>
        <v>#N/A</v>
      </c>
      <c r="H2198" t="s">
        <v>201</v>
      </c>
    </row>
    <row r="2199" spans="1:8" hidden="1" x14ac:dyDescent="0.25">
      <c r="A2199" t="s">
        <v>4255</v>
      </c>
      <c r="B2199" t="e">
        <f>VLOOKUP(Tabla10[[#This Row],[Columna1]],Tabla9[],1,0)</f>
        <v>#N/A</v>
      </c>
      <c r="C2199" t="s">
        <v>188</v>
      </c>
      <c r="D2199" t="e">
        <f>VLOOKUP(Tabla10[[#This Row],[Columna1]],Tabla9[],8,0)</f>
        <v>#N/A</v>
      </c>
      <c r="E2199" t="s">
        <v>198</v>
      </c>
      <c r="F2199" t="e">
        <f>VLOOKUP(Tabla10[[#This Row],[Columna1]],Tabla9[],33,3)</f>
        <v>#REF!</v>
      </c>
      <c r="G2199" t="e">
        <f>VLOOKUP(Tabla10[[#This Row],[Columna1]],Tabla9[],3,0)</f>
        <v>#N/A</v>
      </c>
      <c r="H2199" t="s">
        <v>193</v>
      </c>
    </row>
    <row r="2200" spans="1:8" hidden="1" x14ac:dyDescent="0.25">
      <c r="A2200" t="s">
        <v>4432</v>
      </c>
      <c r="B2200" t="e">
        <f>VLOOKUP(Tabla10[[#This Row],[Columna1]],Tabla9[],1,0)</f>
        <v>#N/A</v>
      </c>
      <c r="C2200" t="s">
        <v>188</v>
      </c>
      <c r="D2200" t="e">
        <f>VLOOKUP(Tabla10[[#This Row],[Columna1]],Tabla9[],8,0)</f>
        <v>#N/A</v>
      </c>
      <c r="E2200" t="s">
        <v>202</v>
      </c>
      <c r="F2200" t="e">
        <f>VLOOKUP(Tabla10[[#This Row],[Columna1]],Tabla9[],33,3)</f>
        <v>#REF!</v>
      </c>
      <c r="G2200" t="e">
        <f>VLOOKUP(Tabla10[[#This Row],[Columna1]],Tabla9[],3,0)</f>
        <v>#N/A</v>
      </c>
      <c r="H2200" t="s">
        <v>193</v>
      </c>
    </row>
    <row r="2201" spans="1:8" hidden="1" x14ac:dyDescent="0.25">
      <c r="A2201" t="s">
        <v>4031</v>
      </c>
      <c r="B2201" t="str">
        <f>VLOOKUP(Tabla10[[#This Row],[Columna1]],Tabla9[],1,0)</f>
        <v>MAR DIAZ ARMANDO</v>
      </c>
      <c r="C2201" t="s">
        <v>188</v>
      </c>
      <c r="D2201" t="str">
        <f>VLOOKUP(Tabla10[[#This Row],[Columna1]],Tabla9[],8,0)</f>
        <v>JEFE DE DEPARTAMENTO COMUNICACION SOCIAL</v>
      </c>
      <c r="E2201" t="s">
        <v>235</v>
      </c>
      <c r="F2201" t="e">
        <f>VLOOKUP(Tabla10[[#This Row],[Columna1]],Tabla9[],33,3)</f>
        <v>#REF!</v>
      </c>
      <c r="G2201" t="str">
        <f>VLOOKUP(Tabla10[[#This Row],[Columna1]],Tabla9[],3,0)</f>
        <v>JEFE DE DEPARTAMENTO</v>
      </c>
      <c r="H2201" t="s">
        <v>60</v>
      </c>
    </row>
    <row r="2202" spans="1:8" hidden="1" x14ac:dyDescent="0.25">
      <c r="A2202" t="s">
        <v>1982</v>
      </c>
      <c r="B2202" t="e">
        <f>VLOOKUP(Tabla10[[#This Row],[Columna1]],Tabla9[],1,0)</f>
        <v>#N/A</v>
      </c>
      <c r="C2202" t="s">
        <v>188</v>
      </c>
      <c r="D2202" t="e">
        <f>VLOOKUP(Tabla10[[#This Row],[Columna1]],Tabla9[],8,0)</f>
        <v>#N/A</v>
      </c>
      <c r="E2202" t="s">
        <v>199</v>
      </c>
      <c r="F2202" t="e">
        <f>VLOOKUP(Tabla10[[#This Row],[Columna1]],Tabla9[],33,3)</f>
        <v>#REF!</v>
      </c>
      <c r="G2202" t="e">
        <f>VLOOKUP(Tabla10[[#This Row],[Columna1]],Tabla9[],3,0)</f>
        <v>#N/A</v>
      </c>
      <c r="H2202" t="s">
        <v>193</v>
      </c>
    </row>
    <row r="2203" spans="1:8" hidden="1" x14ac:dyDescent="0.25">
      <c r="A2203" t="s">
        <v>4365</v>
      </c>
      <c r="B2203" t="e">
        <f>VLOOKUP(Tabla10[[#This Row],[Columna1]],Tabla9[],1,0)</f>
        <v>#N/A</v>
      </c>
      <c r="C2203" t="s">
        <v>188</v>
      </c>
      <c r="D2203" t="e">
        <f>VLOOKUP(Tabla10[[#This Row],[Columna1]],Tabla9[],8,0)</f>
        <v>#N/A</v>
      </c>
      <c r="E2203" t="s">
        <v>261</v>
      </c>
      <c r="F2203" t="e">
        <f>VLOOKUP(Tabla10[[#This Row],[Columna1]],Tabla9[],33,3)</f>
        <v>#REF!</v>
      </c>
      <c r="G2203" t="e">
        <f>VLOOKUP(Tabla10[[#This Row],[Columna1]],Tabla9[],3,0)</f>
        <v>#N/A</v>
      </c>
      <c r="H2203" t="s">
        <v>254</v>
      </c>
    </row>
    <row r="2204" spans="1:8" hidden="1" x14ac:dyDescent="0.25">
      <c r="A2204" t="s">
        <v>1983</v>
      </c>
      <c r="B2204" t="e">
        <f>VLOOKUP(Tabla10[[#This Row],[Columna1]],Tabla9[],1,0)</f>
        <v>#N/A</v>
      </c>
      <c r="C2204" t="s">
        <v>188</v>
      </c>
      <c r="D2204" t="e">
        <f>VLOOKUP(Tabla10[[#This Row],[Columna1]],Tabla9[],8,0)</f>
        <v>#N/A</v>
      </c>
      <c r="E2204" t="s">
        <v>205</v>
      </c>
      <c r="F2204" t="e">
        <f>VLOOKUP(Tabla10[[#This Row],[Columna1]],Tabla9[],33,3)</f>
        <v>#REF!</v>
      </c>
      <c r="G2204" t="e">
        <f>VLOOKUP(Tabla10[[#This Row],[Columna1]],Tabla9[],3,0)</f>
        <v>#N/A</v>
      </c>
      <c r="H2204" t="s">
        <v>193</v>
      </c>
    </row>
    <row r="2205" spans="1:8" hidden="1" x14ac:dyDescent="0.25">
      <c r="A2205" t="s">
        <v>1984</v>
      </c>
      <c r="B2205" t="e">
        <f>VLOOKUP(Tabla10[[#This Row],[Columna1]],Tabla9[],1,0)</f>
        <v>#N/A</v>
      </c>
      <c r="C2205" t="s">
        <v>188</v>
      </c>
      <c r="D2205" t="e">
        <f>VLOOKUP(Tabla10[[#This Row],[Columna1]],Tabla9[],8,0)</f>
        <v>#N/A</v>
      </c>
      <c r="E2205" t="s">
        <v>198</v>
      </c>
      <c r="F2205" t="e">
        <f>VLOOKUP(Tabla10[[#This Row],[Columna1]],Tabla9[],33,3)</f>
        <v>#REF!</v>
      </c>
      <c r="G2205" t="e">
        <f>VLOOKUP(Tabla10[[#This Row],[Columna1]],Tabla9[],3,0)</f>
        <v>#N/A</v>
      </c>
      <c r="H2205" t="s">
        <v>201</v>
      </c>
    </row>
    <row r="2206" spans="1:8" hidden="1" x14ac:dyDescent="0.25">
      <c r="A2206" t="s">
        <v>1985</v>
      </c>
      <c r="B2206" t="e">
        <f>VLOOKUP(Tabla10[[#This Row],[Columna1]],Tabla9[],1,0)</f>
        <v>#N/A</v>
      </c>
      <c r="C2206" t="s">
        <v>188</v>
      </c>
      <c r="D2206" t="e">
        <f>VLOOKUP(Tabla10[[#This Row],[Columna1]],Tabla9[],8,0)</f>
        <v>#N/A</v>
      </c>
      <c r="E2206" t="s">
        <v>190</v>
      </c>
      <c r="F2206" t="e">
        <f>VLOOKUP(Tabla10[[#This Row],[Columna1]],Tabla9[],33,3)</f>
        <v>#REF!</v>
      </c>
      <c r="G2206" t="e">
        <f>VLOOKUP(Tabla10[[#This Row],[Columna1]],Tabla9[],3,0)</f>
        <v>#N/A</v>
      </c>
      <c r="H2206" t="s">
        <v>191</v>
      </c>
    </row>
    <row r="2207" spans="1:8" hidden="1" x14ac:dyDescent="0.25">
      <c r="A2207" t="s">
        <v>1986</v>
      </c>
      <c r="B2207" t="e">
        <f>VLOOKUP(Tabla10[[#This Row],[Columna1]],Tabla9[],1,0)</f>
        <v>#N/A</v>
      </c>
      <c r="C2207" t="s">
        <v>188</v>
      </c>
      <c r="D2207" t="e">
        <f>VLOOKUP(Tabla10[[#This Row],[Columna1]],Tabla9[],8,0)</f>
        <v>#N/A</v>
      </c>
      <c r="E2207" t="s">
        <v>202</v>
      </c>
      <c r="F2207" t="e">
        <f>VLOOKUP(Tabla10[[#This Row],[Columna1]],Tabla9[],33,3)</f>
        <v>#REF!</v>
      </c>
      <c r="G2207" t="e">
        <f>VLOOKUP(Tabla10[[#This Row],[Columna1]],Tabla9[],3,0)</f>
        <v>#N/A</v>
      </c>
      <c r="H2207" t="s">
        <v>193</v>
      </c>
    </row>
    <row r="2208" spans="1:8" hidden="1" x14ac:dyDescent="0.25">
      <c r="A2208" t="s">
        <v>1987</v>
      </c>
      <c r="B2208" t="e">
        <f>VLOOKUP(Tabla10[[#This Row],[Columna1]],Tabla9[],1,0)</f>
        <v>#N/A</v>
      </c>
      <c r="C2208" t="s">
        <v>188</v>
      </c>
      <c r="D2208" t="e">
        <f>VLOOKUP(Tabla10[[#This Row],[Columna1]],Tabla9[],8,0)</f>
        <v>#N/A</v>
      </c>
      <c r="E2208" t="s">
        <v>214</v>
      </c>
      <c r="F2208" t="e">
        <f>VLOOKUP(Tabla10[[#This Row],[Columna1]],Tabla9[],33,3)</f>
        <v>#REF!</v>
      </c>
      <c r="G2208" t="e">
        <f>VLOOKUP(Tabla10[[#This Row],[Columna1]],Tabla9[],3,0)</f>
        <v>#N/A</v>
      </c>
      <c r="H2208" t="s">
        <v>193</v>
      </c>
    </row>
    <row r="2209" spans="1:8" hidden="1" x14ac:dyDescent="0.25">
      <c r="A2209" t="s">
        <v>1988</v>
      </c>
      <c r="B2209" t="e">
        <f>VLOOKUP(Tabla10[[#This Row],[Columna1]],Tabla9[],1,0)</f>
        <v>#N/A</v>
      </c>
      <c r="C2209" t="s">
        <v>188</v>
      </c>
      <c r="D2209" t="e">
        <f>VLOOKUP(Tabla10[[#This Row],[Columna1]],Tabla9[],8,0)</f>
        <v>#N/A</v>
      </c>
      <c r="E2209" t="s">
        <v>207</v>
      </c>
      <c r="F2209" t="e">
        <f>VLOOKUP(Tabla10[[#This Row],[Columna1]],Tabla9[],33,3)</f>
        <v>#REF!</v>
      </c>
      <c r="G2209" t="e">
        <f>VLOOKUP(Tabla10[[#This Row],[Columna1]],Tabla9[],3,0)</f>
        <v>#N/A</v>
      </c>
      <c r="H2209" t="s">
        <v>212</v>
      </c>
    </row>
    <row r="2210" spans="1:8" hidden="1" x14ac:dyDescent="0.25">
      <c r="A2210" t="s">
        <v>1989</v>
      </c>
      <c r="B2210" t="e">
        <f>VLOOKUP(Tabla10[[#This Row],[Columna1]],Tabla9[],1,0)</f>
        <v>#N/A</v>
      </c>
      <c r="C2210" t="s">
        <v>188</v>
      </c>
      <c r="D2210" t="e">
        <f>VLOOKUP(Tabla10[[#This Row],[Columna1]],Tabla9[],8,0)</f>
        <v>#N/A</v>
      </c>
      <c r="E2210" t="s">
        <v>190</v>
      </c>
      <c r="F2210" t="e">
        <f>VLOOKUP(Tabla10[[#This Row],[Columna1]],Tabla9[],33,3)</f>
        <v>#REF!</v>
      </c>
      <c r="G2210" t="e">
        <f>VLOOKUP(Tabla10[[#This Row],[Columna1]],Tabla9[],3,0)</f>
        <v>#N/A</v>
      </c>
      <c r="H2210" t="s">
        <v>191</v>
      </c>
    </row>
    <row r="2211" spans="1:8" hidden="1" x14ac:dyDescent="0.25">
      <c r="A2211" t="s">
        <v>4151</v>
      </c>
      <c r="B2211" t="e">
        <f>VLOOKUP(Tabla10[[#This Row],[Columna1]],Tabla9[],1,0)</f>
        <v>#N/A</v>
      </c>
      <c r="C2211" t="s">
        <v>188</v>
      </c>
      <c r="D2211" t="e">
        <f>VLOOKUP(Tabla10[[#This Row],[Columna1]],Tabla9[],8,0)</f>
        <v>#N/A</v>
      </c>
      <c r="E2211" t="s">
        <v>205</v>
      </c>
      <c r="F2211" t="e">
        <f>VLOOKUP(Tabla10[[#This Row],[Columna1]],Tabla9[],33,3)</f>
        <v>#REF!</v>
      </c>
      <c r="G2211" t="e">
        <f>VLOOKUP(Tabla10[[#This Row],[Columna1]],Tabla9[],3,0)</f>
        <v>#N/A</v>
      </c>
      <c r="H2211" t="s">
        <v>193</v>
      </c>
    </row>
    <row r="2212" spans="1:8" hidden="1" x14ac:dyDescent="0.25">
      <c r="A2212" t="s">
        <v>4180</v>
      </c>
      <c r="B2212" t="e">
        <f>VLOOKUP(Tabla10[[#This Row],[Columna1]],Tabla9[],1,0)</f>
        <v>#N/A</v>
      </c>
      <c r="C2212" t="s">
        <v>188</v>
      </c>
      <c r="D2212" t="e">
        <f>VLOOKUP(Tabla10[[#This Row],[Columna1]],Tabla9[],8,0)</f>
        <v>#N/A</v>
      </c>
      <c r="E2212" t="s">
        <v>205</v>
      </c>
      <c r="F2212" t="e">
        <f>VLOOKUP(Tabla10[[#This Row],[Columna1]],Tabla9[],33,3)</f>
        <v>#REF!</v>
      </c>
      <c r="G2212" t="e">
        <f>VLOOKUP(Tabla10[[#This Row],[Columna1]],Tabla9[],3,0)</f>
        <v>#N/A</v>
      </c>
      <c r="H2212" t="s">
        <v>217</v>
      </c>
    </row>
    <row r="2213" spans="1:8" hidden="1" x14ac:dyDescent="0.25">
      <c r="A2213" t="s">
        <v>4126</v>
      </c>
      <c r="B2213" t="e">
        <f>VLOOKUP(Tabla10[[#This Row],[Columna1]],Tabla9[],1,0)</f>
        <v>#N/A</v>
      </c>
      <c r="C2213" t="s">
        <v>188</v>
      </c>
      <c r="D2213" t="e">
        <f>VLOOKUP(Tabla10[[#This Row],[Columna1]],Tabla9[],8,0)</f>
        <v>#N/A</v>
      </c>
      <c r="E2213" t="s">
        <v>203</v>
      </c>
      <c r="F2213" t="e">
        <f>VLOOKUP(Tabla10[[#This Row],[Columna1]],Tabla9[],33,3)</f>
        <v>#REF!</v>
      </c>
      <c r="G2213" t="e">
        <f>VLOOKUP(Tabla10[[#This Row],[Columna1]],Tabla9[],3,0)</f>
        <v>#N/A</v>
      </c>
      <c r="H2213" t="s">
        <v>201</v>
      </c>
    </row>
    <row r="2214" spans="1:8" hidden="1" x14ac:dyDescent="0.25">
      <c r="A2214" t="s">
        <v>1990</v>
      </c>
      <c r="B2214" t="e">
        <f>VLOOKUP(Tabla10[[#This Row],[Columna1]],Tabla9[],1,0)</f>
        <v>#N/A</v>
      </c>
      <c r="C2214" t="s">
        <v>188</v>
      </c>
      <c r="D2214" t="e">
        <f>VLOOKUP(Tabla10[[#This Row],[Columna1]],Tabla9[],8,0)</f>
        <v>#N/A</v>
      </c>
      <c r="E2214" t="s">
        <v>205</v>
      </c>
      <c r="F2214" t="e">
        <f>VLOOKUP(Tabla10[[#This Row],[Columna1]],Tabla9[],33,3)</f>
        <v>#REF!</v>
      </c>
      <c r="G2214" t="e">
        <f>VLOOKUP(Tabla10[[#This Row],[Columna1]],Tabla9[],3,0)</f>
        <v>#N/A</v>
      </c>
      <c r="H2214" t="s">
        <v>193</v>
      </c>
    </row>
    <row r="2215" spans="1:8" hidden="1" x14ac:dyDescent="0.25">
      <c r="A2215" t="s">
        <v>4311</v>
      </c>
      <c r="B2215" t="e">
        <f>VLOOKUP(Tabla10[[#This Row],[Columna1]],Tabla9[],1,0)</f>
        <v>#N/A</v>
      </c>
      <c r="C2215" t="s">
        <v>188</v>
      </c>
      <c r="D2215" t="e">
        <f>VLOOKUP(Tabla10[[#This Row],[Columna1]],Tabla9[],8,0)</f>
        <v>#N/A</v>
      </c>
      <c r="E2215" t="s">
        <v>204</v>
      </c>
      <c r="F2215" t="e">
        <f>VLOOKUP(Tabla10[[#This Row],[Columna1]],Tabla9[],33,3)</f>
        <v>#REF!</v>
      </c>
      <c r="G2215" t="e">
        <f>VLOOKUP(Tabla10[[#This Row],[Columna1]],Tabla9[],3,0)</f>
        <v>#N/A</v>
      </c>
      <c r="H2215" t="s">
        <v>36</v>
      </c>
    </row>
    <row r="2216" spans="1:8" hidden="1" x14ac:dyDescent="0.25">
      <c r="A2216" t="s">
        <v>1991</v>
      </c>
      <c r="B2216" t="e">
        <f>VLOOKUP(Tabla10[[#This Row],[Columna1]],Tabla9[],1,0)</f>
        <v>#N/A</v>
      </c>
      <c r="C2216" t="s">
        <v>188</v>
      </c>
      <c r="D2216" t="e">
        <f>VLOOKUP(Tabla10[[#This Row],[Columna1]],Tabla9[],8,0)</f>
        <v>#N/A</v>
      </c>
      <c r="E2216" t="s">
        <v>255</v>
      </c>
      <c r="F2216" t="e">
        <f>VLOOKUP(Tabla10[[#This Row],[Columna1]],Tabla9[],33,3)</f>
        <v>#REF!</v>
      </c>
      <c r="G2216" t="e">
        <f>VLOOKUP(Tabla10[[#This Row],[Columna1]],Tabla9[],3,0)</f>
        <v>#N/A</v>
      </c>
      <c r="H2216" t="s">
        <v>212</v>
      </c>
    </row>
    <row r="2217" spans="1:8" hidden="1" x14ac:dyDescent="0.25">
      <c r="A2217" t="s">
        <v>4460</v>
      </c>
      <c r="B2217" t="e">
        <f>VLOOKUP(Tabla10[[#This Row],[Columna1]],Tabla9[],1,0)</f>
        <v>#N/A</v>
      </c>
      <c r="C2217" t="s">
        <v>188</v>
      </c>
      <c r="D2217" t="e">
        <f>VLOOKUP(Tabla10[[#This Row],[Columna1]],Tabla9[],8,0)</f>
        <v>#N/A</v>
      </c>
      <c r="E2217" t="s">
        <v>202</v>
      </c>
      <c r="F2217" t="e">
        <f>VLOOKUP(Tabla10[[#This Row],[Columna1]],Tabla9[],33,3)</f>
        <v>#REF!</v>
      </c>
      <c r="G2217" t="e">
        <f>VLOOKUP(Tabla10[[#This Row],[Columna1]],Tabla9[],3,0)</f>
        <v>#N/A</v>
      </c>
      <c r="H2217" t="s">
        <v>193</v>
      </c>
    </row>
    <row r="2218" spans="1:8" hidden="1" x14ac:dyDescent="0.25">
      <c r="A2218" t="s">
        <v>1992</v>
      </c>
      <c r="B2218" t="e">
        <f>VLOOKUP(Tabla10[[#This Row],[Columna1]],Tabla9[],1,0)</f>
        <v>#N/A</v>
      </c>
      <c r="C2218" t="s">
        <v>188</v>
      </c>
      <c r="D2218" t="e">
        <f>VLOOKUP(Tabla10[[#This Row],[Columna1]],Tabla9[],8,0)</f>
        <v>#N/A</v>
      </c>
      <c r="E2218" t="s">
        <v>202</v>
      </c>
      <c r="F2218" t="e">
        <f>VLOOKUP(Tabla10[[#This Row],[Columna1]],Tabla9[],33,3)</f>
        <v>#REF!</v>
      </c>
      <c r="G2218" t="e">
        <f>VLOOKUP(Tabla10[[#This Row],[Columna1]],Tabla9[],3,0)</f>
        <v>#N/A</v>
      </c>
      <c r="H2218" t="s">
        <v>193</v>
      </c>
    </row>
    <row r="2219" spans="1:8" hidden="1" x14ac:dyDescent="0.25">
      <c r="A2219" t="s">
        <v>4434</v>
      </c>
      <c r="B2219" t="e">
        <f>VLOOKUP(Tabla10[[#This Row],[Columna1]],Tabla9[],1,0)</f>
        <v>#N/A</v>
      </c>
      <c r="C2219" t="s">
        <v>188</v>
      </c>
      <c r="D2219" t="e">
        <f>VLOOKUP(Tabla10[[#This Row],[Columna1]],Tabla9[],8,0)</f>
        <v>#N/A</v>
      </c>
      <c r="E2219" t="s">
        <v>202</v>
      </c>
      <c r="F2219" t="e">
        <f>VLOOKUP(Tabla10[[#This Row],[Columna1]],Tabla9[],33,3)</f>
        <v>#REF!</v>
      </c>
      <c r="G2219" t="e">
        <f>VLOOKUP(Tabla10[[#This Row],[Columna1]],Tabla9[],3,0)</f>
        <v>#N/A</v>
      </c>
      <c r="H2219" t="s">
        <v>193</v>
      </c>
    </row>
    <row r="2220" spans="1:8" hidden="1" x14ac:dyDescent="0.25">
      <c r="A2220" t="s">
        <v>1993</v>
      </c>
      <c r="B2220" t="e">
        <f>VLOOKUP(Tabla10[[#This Row],[Columna1]],Tabla9[],1,0)</f>
        <v>#N/A</v>
      </c>
      <c r="C2220" t="s">
        <v>188</v>
      </c>
      <c r="D2220" t="e">
        <f>VLOOKUP(Tabla10[[#This Row],[Columna1]],Tabla9[],8,0)</f>
        <v>#N/A</v>
      </c>
      <c r="E2220" t="s">
        <v>249</v>
      </c>
      <c r="F2220" t="e">
        <f>VLOOKUP(Tabla10[[#This Row],[Columna1]],Tabla9[],33,3)</f>
        <v>#REF!</v>
      </c>
      <c r="G2220" t="e">
        <f>VLOOKUP(Tabla10[[#This Row],[Columna1]],Tabla9[],3,0)</f>
        <v>#N/A</v>
      </c>
      <c r="H2220" t="s">
        <v>36</v>
      </c>
    </row>
    <row r="2221" spans="1:8" hidden="1" x14ac:dyDescent="0.25">
      <c r="A2221" t="s">
        <v>1994</v>
      </c>
      <c r="B2221" t="e">
        <f>VLOOKUP(Tabla10[[#This Row],[Columna1]],Tabla9[],1,0)</f>
        <v>#N/A</v>
      </c>
      <c r="C2221" t="s">
        <v>188</v>
      </c>
      <c r="D2221" t="e">
        <f>VLOOKUP(Tabla10[[#This Row],[Columna1]],Tabla9[],8,0)</f>
        <v>#N/A</v>
      </c>
      <c r="E2221" t="s">
        <v>190</v>
      </c>
      <c r="F2221" t="e">
        <f>VLOOKUP(Tabla10[[#This Row],[Columna1]],Tabla9[],33,3)</f>
        <v>#REF!</v>
      </c>
      <c r="G2221" t="e">
        <f>VLOOKUP(Tabla10[[#This Row],[Columna1]],Tabla9[],3,0)</f>
        <v>#N/A</v>
      </c>
      <c r="H2221" t="s">
        <v>216</v>
      </c>
    </row>
    <row r="2222" spans="1:8" hidden="1" x14ac:dyDescent="0.25">
      <c r="A2222" t="s">
        <v>4328</v>
      </c>
      <c r="B2222" t="str">
        <f>VLOOKUP(Tabla10[[#This Row],[Columna1]],Tabla9[],1,0)</f>
        <v>MARTINEZ POSADA HERIBERTO</v>
      </c>
      <c r="C2222" t="s">
        <v>188</v>
      </c>
      <c r="D2222" t="str">
        <f>VLOOKUP(Tabla10[[#This Row],[Columna1]],Tabla9[],8,0)</f>
        <v>JEFE DE DEPARTAMENTO DEPARTAMENTO CENTRO DE DETENCION MUNICIPAL</v>
      </c>
      <c r="E2222" t="s">
        <v>211</v>
      </c>
      <c r="F2222" t="e">
        <f>VLOOKUP(Tabla10[[#This Row],[Columna1]],Tabla9[],33,3)</f>
        <v>#REF!</v>
      </c>
      <c r="G2222" t="str">
        <f>VLOOKUP(Tabla10[[#This Row],[Columna1]],Tabla9[],3,0)</f>
        <v xml:space="preserve">JEFE DE DEPARTAMENTO </v>
      </c>
      <c r="H2222" t="s">
        <v>60</v>
      </c>
    </row>
    <row r="2223" spans="1:8" hidden="1" x14ac:dyDescent="0.25">
      <c r="A2223" t="s">
        <v>4419</v>
      </c>
      <c r="B2223" t="e">
        <f>VLOOKUP(Tabla10[[#This Row],[Columna1]],Tabla9[],1,0)</f>
        <v>#N/A</v>
      </c>
      <c r="C2223" t="s">
        <v>188</v>
      </c>
      <c r="D2223" t="e">
        <f>VLOOKUP(Tabla10[[#This Row],[Columna1]],Tabla9[],8,0)</f>
        <v>#N/A</v>
      </c>
      <c r="E2223" t="s">
        <v>202</v>
      </c>
      <c r="F2223" t="e">
        <f>VLOOKUP(Tabla10[[#This Row],[Columna1]],Tabla9[],33,3)</f>
        <v>#REF!</v>
      </c>
      <c r="G2223" t="e">
        <f>VLOOKUP(Tabla10[[#This Row],[Columna1]],Tabla9[],3,0)</f>
        <v>#N/A</v>
      </c>
      <c r="H2223" t="s">
        <v>201</v>
      </c>
    </row>
    <row r="2224" spans="1:8" hidden="1" x14ac:dyDescent="0.25">
      <c r="A2224" t="s">
        <v>1995</v>
      </c>
      <c r="B2224" t="e">
        <f>VLOOKUP(Tabla10[[#This Row],[Columna1]],Tabla9[],1,0)</f>
        <v>#N/A</v>
      </c>
      <c r="C2224" t="s">
        <v>188</v>
      </c>
      <c r="D2224" t="e">
        <f>VLOOKUP(Tabla10[[#This Row],[Columna1]],Tabla9[],8,0)</f>
        <v>#N/A</v>
      </c>
      <c r="E2224" t="s">
        <v>214</v>
      </c>
      <c r="F2224" t="e">
        <f>VLOOKUP(Tabla10[[#This Row],[Columna1]],Tabla9[],33,3)</f>
        <v>#REF!</v>
      </c>
      <c r="G2224" t="e">
        <f>VLOOKUP(Tabla10[[#This Row],[Columna1]],Tabla9[],3,0)</f>
        <v>#N/A</v>
      </c>
      <c r="H2224" t="s">
        <v>217</v>
      </c>
    </row>
    <row r="2225" spans="1:8" hidden="1" x14ac:dyDescent="0.25">
      <c r="A2225" t="s">
        <v>1996</v>
      </c>
      <c r="B2225" t="e">
        <f>VLOOKUP(Tabla10[[#This Row],[Columna1]],Tabla9[],1,0)</f>
        <v>#N/A</v>
      </c>
      <c r="C2225" t="s">
        <v>188</v>
      </c>
      <c r="D2225" t="e">
        <f>VLOOKUP(Tabla10[[#This Row],[Columna1]],Tabla9[],8,0)</f>
        <v>#N/A</v>
      </c>
      <c r="E2225" t="s">
        <v>202</v>
      </c>
      <c r="F2225" t="e">
        <f>VLOOKUP(Tabla10[[#This Row],[Columna1]],Tabla9[],33,3)</f>
        <v>#REF!</v>
      </c>
      <c r="G2225" t="e">
        <f>VLOOKUP(Tabla10[[#This Row],[Columna1]],Tabla9[],3,0)</f>
        <v>#N/A</v>
      </c>
      <c r="H2225" t="s">
        <v>193</v>
      </c>
    </row>
    <row r="2226" spans="1:8" hidden="1" x14ac:dyDescent="0.25">
      <c r="A2226" t="s">
        <v>1997</v>
      </c>
      <c r="B2226" t="e">
        <f>VLOOKUP(Tabla10[[#This Row],[Columna1]],Tabla9[],1,0)</f>
        <v>#N/A</v>
      </c>
      <c r="C2226" t="s">
        <v>188</v>
      </c>
      <c r="D2226" t="e">
        <f>VLOOKUP(Tabla10[[#This Row],[Columna1]],Tabla9[],8,0)</f>
        <v>#N/A</v>
      </c>
      <c r="E2226" t="s">
        <v>192</v>
      </c>
      <c r="F2226" t="e">
        <f>VLOOKUP(Tabla10[[#This Row],[Columna1]],Tabla9[],33,3)</f>
        <v>#REF!</v>
      </c>
      <c r="G2226" t="e">
        <f>VLOOKUP(Tabla10[[#This Row],[Columna1]],Tabla9[],3,0)</f>
        <v>#N/A</v>
      </c>
      <c r="H2226" t="s">
        <v>193</v>
      </c>
    </row>
    <row r="2227" spans="1:8" hidden="1" x14ac:dyDescent="0.25">
      <c r="A2227" t="s">
        <v>1998</v>
      </c>
      <c r="B2227" t="str">
        <f>VLOOKUP(Tabla10[[#This Row],[Columna1]],Tabla9[],1,0)</f>
        <v>MARTINEZ IRACHETA EDGAR ALONSO</v>
      </c>
      <c r="C2227" t="s">
        <v>188</v>
      </c>
      <c r="D2227" t="str">
        <f>VLOOKUP(Tabla10[[#This Row],[Columna1]],Tabla9[],8,0)</f>
        <v>LIDER DE PROYECTO  DE DEPARTAMENTO  DE ANALISIS TACTICO</v>
      </c>
      <c r="E2227" t="s">
        <v>222</v>
      </c>
      <c r="F2227" t="e">
        <f>VLOOKUP(Tabla10[[#This Row],[Columna1]],Tabla9[],33,3)</f>
        <v>#REF!</v>
      </c>
      <c r="G2227" t="str">
        <f>VLOOKUP(Tabla10[[#This Row],[Columna1]],Tabla9[],3,0)</f>
        <v xml:space="preserve">LIDER DE PROYECTO </v>
      </c>
      <c r="H2227" t="s">
        <v>44</v>
      </c>
    </row>
    <row r="2228" spans="1:8" hidden="1" x14ac:dyDescent="0.25">
      <c r="A2228" t="s">
        <v>1999</v>
      </c>
      <c r="B2228" t="e">
        <f>VLOOKUP(Tabla10[[#This Row],[Columna1]],Tabla9[],1,0)</f>
        <v>#N/A</v>
      </c>
      <c r="C2228" t="s">
        <v>188</v>
      </c>
      <c r="D2228" t="e">
        <f>VLOOKUP(Tabla10[[#This Row],[Columna1]],Tabla9[],8,0)</f>
        <v>#N/A</v>
      </c>
      <c r="E2228" t="s">
        <v>192</v>
      </c>
      <c r="F2228" t="e">
        <f>VLOOKUP(Tabla10[[#This Row],[Columna1]],Tabla9[],33,3)</f>
        <v>#REF!</v>
      </c>
      <c r="G2228" t="e">
        <f>VLOOKUP(Tabla10[[#This Row],[Columna1]],Tabla9[],3,0)</f>
        <v>#N/A</v>
      </c>
      <c r="H2228" t="s">
        <v>193</v>
      </c>
    </row>
    <row r="2229" spans="1:8" hidden="1" x14ac:dyDescent="0.25">
      <c r="A2229" t="s">
        <v>4278</v>
      </c>
      <c r="B2229" t="e">
        <f>VLOOKUP(Tabla10[[#This Row],[Columna1]],Tabla9[],1,0)</f>
        <v>#N/A</v>
      </c>
      <c r="C2229" t="s">
        <v>188</v>
      </c>
      <c r="D2229" t="e">
        <f>VLOOKUP(Tabla10[[#This Row],[Columna1]],Tabla9[],8,0)</f>
        <v>#N/A</v>
      </c>
      <c r="E2229" t="s">
        <v>200</v>
      </c>
      <c r="F2229" t="e">
        <f>VLOOKUP(Tabla10[[#This Row],[Columna1]],Tabla9[],33,3)</f>
        <v>#REF!</v>
      </c>
      <c r="G2229" t="e">
        <f>VLOOKUP(Tabla10[[#This Row],[Columna1]],Tabla9[],3,0)</f>
        <v>#N/A</v>
      </c>
      <c r="H2229" t="s">
        <v>193</v>
      </c>
    </row>
    <row r="2230" spans="1:8" hidden="1" x14ac:dyDescent="0.25">
      <c r="A2230" t="s">
        <v>2000</v>
      </c>
      <c r="B2230" t="e">
        <f>VLOOKUP(Tabla10[[#This Row],[Columna1]],Tabla9[],1,0)</f>
        <v>#N/A</v>
      </c>
      <c r="C2230" t="s">
        <v>188</v>
      </c>
      <c r="D2230" t="e">
        <f>VLOOKUP(Tabla10[[#This Row],[Columna1]],Tabla9[],8,0)</f>
        <v>#N/A</v>
      </c>
      <c r="E2230" t="s">
        <v>202</v>
      </c>
      <c r="F2230" t="e">
        <f>VLOOKUP(Tabla10[[#This Row],[Columna1]],Tabla9[],33,3)</f>
        <v>#REF!</v>
      </c>
      <c r="G2230" t="e">
        <f>VLOOKUP(Tabla10[[#This Row],[Columna1]],Tabla9[],3,0)</f>
        <v>#N/A</v>
      </c>
      <c r="H2230" t="s">
        <v>193</v>
      </c>
    </row>
    <row r="2231" spans="1:8" hidden="1" x14ac:dyDescent="0.25">
      <c r="A2231" t="s">
        <v>2001</v>
      </c>
      <c r="B2231" t="e">
        <f>VLOOKUP(Tabla10[[#This Row],[Columna1]],Tabla9[],1,0)</f>
        <v>#N/A</v>
      </c>
      <c r="C2231" t="s">
        <v>188</v>
      </c>
      <c r="D2231" t="e">
        <f>VLOOKUP(Tabla10[[#This Row],[Columna1]],Tabla9[],8,0)</f>
        <v>#N/A</v>
      </c>
      <c r="E2231" t="s">
        <v>206</v>
      </c>
      <c r="F2231" t="e">
        <f>VLOOKUP(Tabla10[[#This Row],[Columna1]],Tabla9[],33,3)</f>
        <v>#REF!</v>
      </c>
      <c r="G2231" t="e">
        <f>VLOOKUP(Tabla10[[#This Row],[Columna1]],Tabla9[],3,0)</f>
        <v>#N/A</v>
      </c>
      <c r="H2231" t="s">
        <v>193</v>
      </c>
    </row>
    <row r="2232" spans="1:8" hidden="1" x14ac:dyDescent="0.25">
      <c r="A2232" t="s">
        <v>4188</v>
      </c>
      <c r="B2232" t="e">
        <f>VLOOKUP(Tabla10[[#This Row],[Columna1]],Tabla9[],1,0)</f>
        <v>#N/A</v>
      </c>
      <c r="C2232" t="s">
        <v>188</v>
      </c>
      <c r="D2232" t="e">
        <f>VLOOKUP(Tabla10[[#This Row],[Columna1]],Tabla9[],8,0)</f>
        <v>#N/A</v>
      </c>
      <c r="E2232" t="s">
        <v>192</v>
      </c>
      <c r="F2232" t="e">
        <f>VLOOKUP(Tabla10[[#This Row],[Columna1]],Tabla9[],33,3)</f>
        <v>#REF!</v>
      </c>
      <c r="G2232" t="e">
        <f>VLOOKUP(Tabla10[[#This Row],[Columna1]],Tabla9[],3,0)</f>
        <v>#N/A</v>
      </c>
      <c r="H2232" t="s">
        <v>193</v>
      </c>
    </row>
    <row r="2233" spans="1:8" hidden="1" x14ac:dyDescent="0.25">
      <c r="A2233" t="s">
        <v>2002</v>
      </c>
      <c r="B2233" t="e">
        <f>VLOOKUP(Tabla10[[#This Row],[Columna1]],Tabla9[],1,0)</f>
        <v>#N/A</v>
      </c>
      <c r="C2233" t="s">
        <v>188</v>
      </c>
      <c r="D2233" t="e">
        <f>VLOOKUP(Tabla10[[#This Row],[Columna1]],Tabla9[],8,0)</f>
        <v>#N/A</v>
      </c>
      <c r="E2233" t="s">
        <v>204</v>
      </c>
      <c r="F2233" t="e">
        <f>VLOOKUP(Tabla10[[#This Row],[Columna1]],Tabla9[],33,3)</f>
        <v>#REF!</v>
      </c>
      <c r="G2233" t="e">
        <f>VLOOKUP(Tabla10[[#This Row],[Columna1]],Tabla9[],3,0)</f>
        <v>#N/A</v>
      </c>
      <c r="H2233" t="s">
        <v>230</v>
      </c>
    </row>
    <row r="2234" spans="1:8" hidden="1" x14ac:dyDescent="0.25">
      <c r="A2234" t="s">
        <v>2003</v>
      </c>
      <c r="B2234" t="e">
        <f>VLOOKUP(Tabla10[[#This Row],[Columna1]],Tabla9[],1,0)</f>
        <v>#N/A</v>
      </c>
      <c r="C2234" t="s">
        <v>188</v>
      </c>
      <c r="D2234" t="e">
        <f>VLOOKUP(Tabla10[[#This Row],[Columna1]],Tabla9[],8,0)</f>
        <v>#N/A</v>
      </c>
      <c r="E2234" t="s">
        <v>203</v>
      </c>
      <c r="F2234" t="e">
        <f>VLOOKUP(Tabla10[[#This Row],[Columna1]],Tabla9[],33,3)</f>
        <v>#REF!</v>
      </c>
      <c r="G2234" t="e">
        <f>VLOOKUP(Tabla10[[#This Row],[Columna1]],Tabla9[],3,0)</f>
        <v>#N/A</v>
      </c>
      <c r="H2234" t="s">
        <v>201</v>
      </c>
    </row>
    <row r="2235" spans="1:8" hidden="1" x14ac:dyDescent="0.25">
      <c r="A2235" t="s">
        <v>4166</v>
      </c>
      <c r="B2235" t="e">
        <f>VLOOKUP(Tabla10[[#This Row],[Columna1]],Tabla9[],1,0)</f>
        <v>#N/A</v>
      </c>
      <c r="C2235" t="s">
        <v>188</v>
      </c>
      <c r="D2235" t="e">
        <f>VLOOKUP(Tabla10[[#This Row],[Columna1]],Tabla9[],8,0)</f>
        <v>#N/A</v>
      </c>
      <c r="E2235" t="s">
        <v>205</v>
      </c>
      <c r="F2235" t="e">
        <f>VLOOKUP(Tabla10[[#This Row],[Columna1]],Tabla9[],33,3)</f>
        <v>#REF!</v>
      </c>
      <c r="G2235" t="e">
        <f>VLOOKUP(Tabla10[[#This Row],[Columna1]],Tabla9[],3,0)</f>
        <v>#N/A</v>
      </c>
      <c r="H2235" t="s">
        <v>193</v>
      </c>
    </row>
    <row r="2236" spans="1:8" hidden="1" x14ac:dyDescent="0.25">
      <c r="A2236" t="s">
        <v>2004</v>
      </c>
      <c r="B2236" t="str">
        <f>VLOOKUP(Tabla10[[#This Row],[Columna1]],Tabla9[],1,0)</f>
        <v>MARIÑELARENA MORENO ANA CRISTINA</v>
      </c>
      <c r="C2236" t="s">
        <v>188</v>
      </c>
      <c r="D2236" t="str">
        <f>VLOOKUP(Tabla10[[#This Row],[Columna1]],Tabla9[],8,0)</f>
        <v>CONSULTOR JURIDICO DE DEPARTAMENTO JURIDICO SEGURIDAD PUBLICA MUNICIPAL</v>
      </c>
      <c r="E2236" t="s">
        <v>207</v>
      </c>
      <c r="F2236" t="e">
        <f>VLOOKUP(Tabla10[[#This Row],[Columna1]],Tabla9[],33,3)</f>
        <v>#REF!</v>
      </c>
      <c r="G2236" t="str">
        <f>VLOOKUP(Tabla10[[#This Row],[Columna1]],Tabla9[],3,0)</f>
        <v>CONSULTOR JURIDICO</v>
      </c>
      <c r="H2236" t="s">
        <v>43</v>
      </c>
    </row>
    <row r="2237" spans="1:8" hidden="1" x14ac:dyDescent="0.25">
      <c r="A2237" t="s">
        <v>2005</v>
      </c>
      <c r="B2237" t="e">
        <f>VLOOKUP(Tabla10[[#This Row],[Columna1]],Tabla9[],1,0)</f>
        <v>#N/A</v>
      </c>
      <c r="C2237" t="s">
        <v>188</v>
      </c>
      <c r="D2237" t="e">
        <f>VLOOKUP(Tabla10[[#This Row],[Columna1]],Tabla9[],8,0)</f>
        <v>#N/A</v>
      </c>
      <c r="E2237" t="s">
        <v>202</v>
      </c>
      <c r="F2237" t="e">
        <f>VLOOKUP(Tabla10[[#This Row],[Columna1]],Tabla9[],33,3)</f>
        <v>#REF!</v>
      </c>
      <c r="G2237" t="e">
        <f>VLOOKUP(Tabla10[[#This Row],[Columna1]],Tabla9[],3,0)</f>
        <v>#N/A</v>
      </c>
      <c r="H2237" t="s">
        <v>193</v>
      </c>
    </row>
    <row r="2238" spans="1:8" hidden="1" x14ac:dyDescent="0.25">
      <c r="A2238" t="s">
        <v>2006</v>
      </c>
      <c r="B2238" t="e">
        <f>VLOOKUP(Tabla10[[#This Row],[Columna1]],Tabla9[],1,0)</f>
        <v>#N/A</v>
      </c>
      <c r="C2238" t="s">
        <v>188</v>
      </c>
      <c r="D2238" t="e">
        <f>VLOOKUP(Tabla10[[#This Row],[Columna1]],Tabla9[],8,0)</f>
        <v>#N/A</v>
      </c>
      <c r="E2238" t="s">
        <v>203</v>
      </c>
      <c r="F2238" t="e">
        <f>VLOOKUP(Tabla10[[#This Row],[Columna1]],Tabla9[],33,3)</f>
        <v>#REF!</v>
      </c>
      <c r="G2238" t="e">
        <f>VLOOKUP(Tabla10[[#This Row],[Columna1]],Tabla9[],3,0)</f>
        <v>#N/A</v>
      </c>
      <c r="H2238" t="s">
        <v>201</v>
      </c>
    </row>
    <row r="2239" spans="1:8" hidden="1" x14ac:dyDescent="0.25">
      <c r="A2239" t="s">
        <v>2007</v>
      </c>
      <c r="B2239" t="e">
        <f>VLOOKUP(Tabla10[[#This Row],[Columna1]],Tabla9[],1,0)</f>
        <v>#N/A</v>
      </c>
      <c r="C2239" t="s">
        <v>188</v>
      </c>
      <c r="D2239" t="e">
        <f>VLOOKUP(Tabla10[[#This Row],[Columna1]],Tabla9[],8,0)</f>
        <v>#N/A</v>
      </c>
      <c r="E2239" t="s">
        <v>202</v>
      </c>
      <c r="F2239" t="e">
        <f>VLOOKUP(Tabla10[[#This Row],[Columna1]],Tabla9[],33,3)</f>
        <v>#REF!</v>
      </c>
      <c r="G2239" t="e">
        <f>VLOOKUP(Tabla10[[#This Row],[Columna1]],Tabla9[],3,0)</f>
        <v>#N/A</v>
      </c>
      <c r="H2239" t="s">
        <v>201</v>
      </c>
    </row>
    <row r="2240" spans="1:8" hidden="1" x14ac:dyDescent="0.25">
      <c r="A2240" t="s">
        <v>2008</v>
      </c>
      <c r="B2240" t="e">
        <f>VLOOKUP(Tabla10[[#This Row],[Columna1]],Tabla9[],1,0)</f>
        <v>#N/A</v>
      </c>
      <c r="C2240" t="s">
        <v>188</v>
      </c>
      <c r="D2240" t="e">
        <f>VLOOKUP(Tabla10[[#This Row],[Columna1]],Tabla9[],8,0)</f>
        <v>#N/A</v>
      </c>
      <c r="E2240" t="s">
        <v>202</v>
      </c>
      <c r="F2240" t="e">
        <f>VLOOKUP(Tabla10[[#This Row],[Columna1]],Tabla9[],33,3)</f>
        <v>#REF!</v>
      </c>
      <c r="G2240" t="e">
        <f>VLOOKUP(Tabla10[[#This Row],[Columna1]],Tabla9[],3,0)</f>
        <v>#N/A</v>
      </c>
      <c r="H2240" t="s">
        <v>201</v>
      </c>
    </row>
    <row r="2241" spans="1:8" hidden="1" x14ac:dyDescent="0.25">
      <c r="A2241" t="s">
        <v>2009</v>
      </c>
      <c r="B2241" t="e">
        <f>VLOOKUP(Tabla10[[#This Row],[Columna1]],Tabla9[],1,0)</f>
        <v>#N/A</v>
      </c>
      <c r="C2241" t="s">
        <v>188</v>
      </c>
      <c r="D2241" t="e">
        <f>VLOOKUP(Tabla10[[#This Row],[Columna1]],Tabla9[],8,0)</f>
        <v>#N/A</v>
      </c>
      <c r="E2241" t="s">
        <v>205</v>
      </c>
      <c r="F2241" t="e">
        <f>VLOOKUP(Tabla10[[#This Row],[Columna1]],Tabla9[],33,3)</f>
        <v>#REF!</v>
      </c>
      <c r="G2241" t="e">
        <f>VLOOKUP(Tabla10[[#This Row],[Columna1]],Tabla9[],3,0)</f>
        <v>#N/A</v>
      </c>
      <c r="H2241" t="s">
        <v>201</v>
      </c>
    </row>
    <row r="2242" spans="1:8" hidden="1" x14ac:dyDescent="0.25">
      <c r="A2242" t="s">
        <v>2010</v>
      </c>
      <c r="B2242" t="e">
        <f>VLOOKUP(Tabla10[[#This Row],[Columna1]],Tabla9[],1,0)</f>
        <v>#N/A</v>
      </c>
      <c r="C2242" t="s">
        <v>188</v>
      </c>
      <c r="D2242" t="e">
        <f>VLOOKUP(Tabla10[[#This Row],[Columna1]],Tabla9[],8,0)</f>
        <v>#N/A</v>
      </c>
      <c r="E2242" t="s">
        <v>203</v>
      </c>
      <c r="F2242" t="e">
        <f>VLOOKUP(Tabla10[[#This Row],[Columna1]],Tabla9[],33,3)</f>
        <v>#REF!</v>
      </c>
      <c r="G2242" t="e">
        <f>VLOOKUP(Tabla10[[#This Row],[Columna1]],Tabla9[],3,0)</f>
        <v>#N/A</v>
      </c>
      <c r="H2242" t="s">
        <v>217</v>
      </c>
    </row>
    <row r="2243" spans="1:8" hidden="1" x14ac:dyDescent="0.25">
      <c r="A2243" t="s">
        <v>2011</v>
      </c>
      <c r="B2243" t="e">
        <f>VLOOKUP(Tabla10[[#This Row],[Columna1]],Tabla9[],1,0)</f>
        <v>#N/A</v>
      </c>
      <c r="C2243" t="s">
        <v>188</v>
      </c>
      <c r="D2243" t="e">
        <f>VLOOKUP(Tabla10[[#This Row],[Columna1]],Tabla9[],8,0)</f>
        <v>#N/A</v>
      </c>
      <c r="E2243" t="s">
        <v>198</v>
      </c>
      <c r="F2243" t="e">
        <f>VLOOKUP(Tabla10[[#This Row],[Columna1]],Tabla9[],33,3)</f>
        <v>#REF!</v>
      </c>
      <c r="G2243" t="e">
        <f>VLOOKUP(Tabla10[[#This Row],[Columna1]],Tabla9[],3,0)</f>
        <v>#N/A</v>
      </c>
      <c r="H2243" t="s">
        <v>193</v>
      </c>
    </row>
    <row r="2244" spans="1:8" hidden="1" x14ac:dyDescent="0.25">
      <c r="A2244" t="s">
        <v>4261</v>
      </c>
      <c r="B2244" t="e">
        <f>VLOOKUP(Tabla10[[#This Row],[Columna1]],Tabla9[],1,0)</f>
        <v>#N/A</v>
      </c>
      <c r="C2244" t="s">
        <v>188</v>
      </c>
      <c r="D2244" t="e">
        <f>VLOOKUP(Tabla10[[#This Row],[Columna1]],Tabla9[],8,0)</f>
        <v>#N/A</v>
      </c>
      <c r="E2244" t="s">
        <v>200</v>
      </c>
      <c r="F2244" t="e">
        <f>VLOOKUP(Tabla10[[#This Row],[Columna1]],Tabla9[],33,3)</f>
        <v>#REF!</v>
      </c>
      <c r="G2244" t="e">
        <f>VLOOKUP(Tabla10[[#This Row],[Columna1]],Tabla9[],3,0)</f>
        <v>#N/A</v>
      </c>
      <c r="H2244" t="s">
        <v>217</v>
      </c>
    </row>
    <row r="2245" spans="1:8" hidden="1" x14ac:dyDescent="0.25">
      <c r="A2245" t="s">
        <v>2012</v>
      </c>
      <c r="B2245" t="e">
        <f>VLOOKUP(Tabla10[[#This Row],[Columna1]],Tabla9[],1,0)</f>
        <v>#N/A</v>
      </c>
      <c r="C2245" t="s">
        <v>188</v>
      </c>
      <c r="D2245" t="e">
        <f>VLOOKUP(Tabla10[[#This Row],[Columna1]],Tabla9[],8,0)</f>
        <v>#N/A</v>
      </c>
      <c r="E2245" t="s">
        <v>190</v>
      </c>
      <c r="F2245" t="e">
        <f>VLOOKUP(Tabla10[[#This Row],[Columna1]],Tabla9[],33,3)</f>
        <v>#REF!</v>
      </c>
      <c r="G2245" t="e">
        <f>VLOOKUP(Tabla10[[#This Row],[Columna1]],Tabla9[],3,0)</f>
        <v>#N/A</v>
      </c>
      <c r="H2245" t="s">
        <v>191</v>
      </c>
    </row>
    <row r="2246" spans="1:8" hidden="1" x14ac:dyDescent="0.25">
      <c r="A2246" t="s">
        <v>2013</v>
      </c>
      <c r="B2246" t="e">
        <f>VLOOKUP(Tabla10[[#This Row],[Columna1]],Tabla9[],1,0)</f>
        <v>#N/A</v>
      </c>
      <c r="C2246" t="s">
        <v>188</v>
      </c>
      <c r="D2246" t="e">
        <f>VLOOKUP(Tabla10[[#This Row],[Columna1]],Tabla9[],8,0)</f>
        <v>#N/A</v>
      </c>
      <c r="E2246" t="s">
        <v>199</v>
      </c>
      <c r="F2246" t="e">
        <f>VLOOKUP(Tabla10[[#This Row],[Columna1]],Tabla9[],33,3)</f>
        <v>#REF!</v>
      </c>
      <c r="G2246" t="e">
        <f>VLOOKUP(Tabla10[[#This Row],[Columna1]],Tabla9[],3,0)</f>
        <v>#N/A</v>
      </c>
      <c r="H2246" t="s">
        <v>193</v>
      </c>
    </row>
    <row r="2247" spans="1:8" hidden="1" x14ac:dyDescent="0.25">
      <c r="A2247" t="s">
        <v>2014</v>
      </c>
      <c r="B2247" t="e">
        <f>VLOOKUP(Tabla10[[#This Row],[Columna1]],Tabla9[],1,0)</f>
        <v>#N/A</v>
      </c>
      <c r="C2247" t="s">
        <v>188</v>
      </c>
      <c r="D2247" t="e">
        <f>VLOOKUP(Tabla10[[#This Row],[Columna1]],Tabla9[],8,0)</f>
        <v>#N/A</v>
      </c>
      <c r="E2247" t="s">
        <v>198</v>
      </c>
      <c r="F2247" t="e">
        <f>VLOOKUP(Tabla10[[#This Row],[Columna1]],Tabla9[],33,3)</f>
        <v>#REF!</v>
      </c>
      <c r="G2247" t="e">
        <f>VLOOKUP(Tabla10[[#This Row],[Columna1]],Tabla9[],3,0)</f>
        <v>#N/A</v>
      </c>
      <c r="H2247" t="s">
        <v>193</v>
      </c>
    </row>
    <row r="2248" spans="1:8" hidden="1" x14ac:dyDescent="0.25">
      <c r="A2248" t="s">
        <v>2015</v>
      </c>
      <c r="B2248" t="e">
        <f>VLOOKUP(Tabla10[[#This Row],[Columna1]],Tabla9[],1,0)</f>
        <v>#N/A</v>
      </c>
      <c r="C2248" t="s">
        <v>188</v>
      </c>
      <c r="D2248" t="e">
        <f>VLOOKUP(Tabla10[[#This Row],[Columna1]],Tabla9[],8,0)</f>
        <v>#N/A</v>
      </c>
      <c r="E2248" t="s">
        <v>190</v>
      </c>
      <c r="F2248" t="e">
        <f>VLOOKUP(Tabla10[[#This Row],[Columna1]],Tabla9[],33,3)</f>
        <v>#REF!</v>
      </c>
      <c r="G2248" t="e">
        <f>VLOOKUP(Tabla10[[#This Row],[Columna1]],Tabla9[],3,0)</f>
        <v>#N/A</v>
      </c>
      <c r="H2248" t="s">
        <v>191</v>
      </c>
    </row>
    <row r="2249" spans="1:8" hidden="1" x14ac:dyDescent="0.25">
      <c r="A2249" t="s">
        <v>2016</v>
      </c>
      <c r="B2249" t="e">
        <f>VLOOKUP(Tabla10[[#This Row],[Columna1]],Tabla9[],1,0)</f>
        <v>#N/A</v>
      </c>
      <c r="C2249" t="s">
        <v>188</v>
      </c>
      <c r="D2249" t="e">
        <f>VLOOKUP(Tabla10[[#This Row],[Columna1]],Tabla9[],8,0)</f>
        <v>#N/A</v>
      </c>
      <c r="E2249" t="s">
        <v>198</v>
      </c>
      <c r="F2249" t="e">
        <f>VLOOKUP(Tabla10[[#This Row],[Columna1]],Tabla9[],33,3)</f>
        <v>#REF!</v>
      </c>
      <c r="G2249" t="e">
        <f>VLOOKUP(Tabla10[[#This Row],[Columna1]],Tabla9[],3,0)</f>
        <v>#N/A</v>
      </c>
      <c r="H2249" t="s">
        <v>193</v>
      </c>
    </row>
    <row r="2250" spans="1:8" hidden="1" x14ac:dyDescent="0.25">
      <c r="A2250" t="s">
        <v>2017</v>
      </c>
      <c r="B2250" t="e">
        <f>VLOOKUP(Tabla10[[#This Row],[Columna1]],Tabla9[],1,0)</f>
        <v>#N/A</v>
      </c>
      <c r="C2250" t="s">
        <v>188</v>
      </c>
      <c r="D2250" t="e">
        <f>VLOOKUP(Tabla10[[#This Row],[Columna1]],Tabla9[],8,0)</f>
        <v>#N/A</v>
      </c>
      <c r="E2250" t="s">
        <v>192</v>
      </c>
      <c r="F2250" t="e">
        <f>VLOOKUP(Tabla10[[#This Row],[Columna1]],Tabla9[],33,3)</f>
        <v>#REF!</v>
      </c>
      <c r="G2250" t="e">
        <f>VLOOKUP(Tabla10[[#This Row],[Columna1]],Tabla9[],3,0)</f>
        <v>#N/A</v>
      </c>
      <c r="H2250" t="s">
        <v>201</v>
      </c>
    </row>
    <row r="2251" spans="1:8" hidden="1" x14ac:dyDescent="0.25">
      <c r="A2251" t="s">
        <v>4187</v>
      </c>
      <c r="B2251" t="e">
        <f>VLOOKUP(Tabla10[[#This Row],[Columna1]],Tabla9[],1,0)</f>
        <v>#N/A</v>
      </c>
      <c r="C2251" t="s">
        <v>188</v>
      </c>
      <c r="D2251" t="e">
        <f>VLOOKUP(Tabla10[[#This Row],[Columna1]],Tabla9[],8,0)</f>
        <v>#N/A</v>
      </c>
      <c r="E2251" t="s">
        <v>192</v>
      </c>
      <c r="F2251" t="e">
        <f>VLOOKUP(Tabla10[[#This Row],[Columna1]],Tabla9[],33,3)</f>
        <v>#REF!</v>
      </c>
      <c r="G2251" t="e">
        <f>VLOOKUP(Tabla10[[#This Row],[Columna1]],Tabla9[],3,0)</f>
        <v>#N/A</v>
      </c>
      <c r="H2251" t="s">
        <v>193</v>
      </c>
    </row>
    <row r="2252" spans="1:8" hidden="1" x14ac:dyDescent="0.25">
      <c r="A2252" t="s">
        <v>2018</v>
      </c>
      <c r="B2252" t="e">
        <f>VLOOKUP(Tabla10[[#This Row],[Columna1]],Tabla9[],1,0)</f>
        <v>#N/A</v>
      </c>
      <c r="C2252" t="s">
        <v>188</v>
      </c>
      <c r="D2252" t="e">
        <f>VLOOKUP(Tabla10[[#This Row],[Columna1]],Tabla9[],8,0)</f>
        <v>#N/A</v>
      </c>
      <c r="E2252" t="s">
        <v>199</v>
      </c>
      <c r="F2252" t="e">
        <f>VLOOKUP(Tabla10[[#This Row],[Columna1]],Tabla9[],33,3)</f>
        <v>#REF!</v>
      </c>
      <c r="G2252" t="e">
        <f>VLOOKUP(Tabla10[[#This Row],[Columna1]],Tabla9[],3,0)</f>
        <v>#N/A</v>
      </c>
      <c r="H2252" t="s">
        <v>193</v>
      </c>
    </row>
    <row r="2253" spans="1:8" hidden="1" x14ac:dyDescent="0.25">
      <c r="A2253" t="s">
        <v>2019</v>
      </c>
      <c r="B2253" t="e">
        <f>VLOOKUP(Tabla10[[#This Row],[Columna1]],Tabla9[],1,0)</f>
        <v>#N/A</v>
      </c>
      <c r="C2253" t="s">
        <v>188</v>
      </c>
      <c r="D2253" t="e">
        <f>VLOOKUP(Tabla10[[#This Row],[Columna1]],Tabla9[],8,0)</f>
        <v>#N/A</v>
      </c>
      <c r="E2253" t="s">
        <v>205</v>
      </c>
      <c r="F2253" t="e">
        <f>VLOOKUP(Tabla10[[#This Row],[Columna1]],Tabla9[],33,3)</f>
        <v>#REF!</v>
      </c>
      <c r="G2253" t="e">
        <f>VLOOKUP(Tabla10[[#This Row],[Columna1]],Tabla9[],3,0)</f>
        <v>#N/A</v>
      </c>
      <c r="H2253" t="s">
        <v>193</v>
      </c>
    </row>
    <row r="2254" spans="1:8" hidden="1" x14ac:dyDescent="0.25">
      <c r="A2254" t="s">
        <v>2020</v>
      </c>
      <c r="B2254" t="e">
        <f>VLOOKUP(Tabla10[[#This Row],[Columna1]],Tabla9[],1,0)</f>
        <v>#N/A</v>
      </c>
      <c r="C2254" t="s">
        <v>188</v>
      </c>
      <c r="D2254" t="e">
        <f>VLOOKUP(Tabla10[[#This Row],[Columna1]],Tabla9[],8,0)</f>
        <v>#N/A</v>
      </c>
      <c r="E2254" t="s">
        <v>205</v>
      </c>
      <c r="F2254" t="e">
        <f>VLOOKUP(Tabla10[[#This Row],[Columna1]],Tabla9[],33,3)</f>
        <v>#REF!</v>
      </c>
      <c r="G2254" t="e">
        <f>VLOOKUP(Tabla10[[#This Row],[Columna1]],Tabla9[],3,0)</f>
        <v>#N/A</v>
      </c>
      <c r="H2254" t="s">
        <v>193</v>
      </c>
    </row>
    <row r="2255" spans="1:8" hidden="1" x14ac:dyDescent="0.25">
      <c r="A2255" t="s">
        <v>2021</v>
      </c>
      <c r="B2255" t="e">
        <f>VLOOKUP(Tabla10[[#This Row],[Columna1]],Tabla9[],1,0)</f>
        <v>#N/A</v>
      </c>
      <c r="C2255" t="s">
        <v>188</v>
      </c>
      <c r="D2255" t="e">
        <f>VLOOKUP(Tabla10[[#This Row],[Columna1]],Tabla9[],8,0)</f>
        <v>#N/A</v>
      </c>
      <c r="E2255" t="s">
        <v>205</v>
      </c>
      <c r="F2255" t="e">
        <f>VLOOKUP(Tabla10[[#This Row],[Columna1]],Tabla9[],33,3)</f>
        <v>#REF!</v>
      </c>
      <c r="G2255" t="e">
        <f>VLOOKUP(Tabla10[[#This Row],[Columna1]],Tabla9[],3,0)</f>
        <v>#N/A</v>
      </c>
      <c r="H2255" t="s">
        <v>193</v>
      </c>
    </row>
    <row r="2256" spans="1:8" hidden="1" x14ac:dyDescent="0.25">
      <c r="A2256" t="s">
        <v>2022</v>
      </c>
      <c r="B2256" t="e">
        <f>VLOOKUP(Tabla10[[#This Row],[Columna1]],Tabla9[],1,0)</f>
        <v>#N/A</v>
      </c>
      <c r="C2256" t="s">
        <v>188</v>
      </c>
      <c r="D2256" t="e">
        <f>VLOOKUP(Tabla10[[#This Row],[Columna1]],Tabla9[],8,0)</f>
        <v>#N/A</v>
      </c>
      <c r="E2256" t="s">
        <v>198</v>
      </c>
      <c r="F2256" t="e">
        <f>VLOOKUP(Tabla10[[#This Row],[Columna1]],Tabla9[],33,3)</f>
        <v>#REF!</v>
      </c>
      <c r="G2256" t="e">
        <f>VLOOKUP(Tabla10[[#This Row],[Columna1]],Tabla9[],3,0)</f>
        <v>#N/A</v>
      </c>
      <c r="H2256" t="s">
        <v>193</v>
      </c>
    </row>
    <row r="2257" spans="1:8" hidden="1" x14ac:dyDescent="0.25">
      <c r="A2257" t="s">
        <v>2023</v>
      </c>
      <c r="B2257" t="str">
        <f>VLOOKUP(Tabla10[[#This Row],[Columna1]],Tabla9[],1,0)</f>
        <v>MARTINEZ PEREA LUIS DANIEL</v>
      </c>
      <c r="C2257" t="s">
        <v>188</v>
      </c>
      <c r="D2257" t="str">
        <f>VLOOKUP(Tabla10[[#This Row],[Columna1]],Tabla9[],8,0)</f>
        <v>LIDER DE PROYECTO DE DEPARTAMENTO DE PECUU</v>
      </c>
      <c r="E2257" t="s">
        <v>195</v>
      </c>
      <c r="F2257" t="e">
        <f>VLOOKUP(Tabla10[[#This Row],[Columna1]],Tabla9[],33,3)</f>
        <v>#REF!</v>
      </c>
      <c r="G2257" t="str">
        <f>VLOOKUP(Tabla10[[#This Row],[Columna1]],Tabla9[],3,0)</f>
        <v>LIDER DE PROYECTO</v>
      </c>
      <c r="H2257" t="s">
        <v>44</v>
      </c>
    </row>
    <row r="2258" spans="1:8" hidden="1" x14ac:dyDescent="0.25">
      <c r="A2258" t="s">
        <v>2024</v>
      </c>
      <c r="B2258" t="e">
        <f>VLOOKUP(Tabla10[[#This Row],[Columna1]],Tabla9[],1,0)</f>
        <v>#N/A</v>
      </c>
      <c r="C2258" t="s">
        <v>188</v>
      </c>
      <c r="D2258" t="e">
        <f>VLOOKUP(Tabla10[[#This Row],[Columna1]],Tabla9[],8,0)</f>
        <v>#N/A</v>
      </c>
      <c r="E2258" t="s">
        <v>190</v>
      </c>
      <c r="F2258" t="e">
        <f>VLOOKUP(Tabla10[[#This Row],[Columna1]],Tabla9[],33,3)</f>
        <v>#REF!</v>
      </c>
      <c r="G2258" t="e">
        <f>VLOOKUP(Tabla10[[#This Row],[Columna1]],Tabla9[],3,0)</f>
        <v>#N/A</v>
      </c>
      <c r="H2258" t="s">
        <v>191</v>
      </c>
    </row>
    <row r="2259" spans="1:8" hidden="1" x14ac:dyDescent="0.25">
      <c r="A2259" t="s">
        <v>2025</v>
      </c>
      <c r="B2259" t="e">
        <f>VLOOKUP(Tabla10[[#This Row],[Columna1]],Tabla9[],1,0)</f>
        <v>#N/A</v>
      </c>
      <c r="C2259" t="s">
        <v>188</v>
      </c>
      <c r="D2259" t="e">
        <f>VLOOKUP(Tabla10[[#This Row],[Columna1]],Tabla9[],8,0)</f>
        <v>#N/A</v>
      </c>
      <c r="E2259" t="s">
        <v>205</v>
      </c>
      <c r="F2259" t="e">
        <f>VLOOKUP(Tabla10[[#This Row],[Columna1]],Tabla9[],33,3)</f>
        <v>#REF!</v>
      </c>
      <c r="G2259" t="e">
        <f>VLOOKUP(Tabla10[[#This Row],[Columna1]],Tabla9[],3,0)</f>
        <v>#N/A</v>
      </c>
      <c r="H2259" t="s">
        <v>217</v>
      </c>
    </row>
    <row r="2260" spans="1:8" hidden="1" x14ac:dyDescent="0.25">
      <c r="A2260" t="s">
        <v>2026</v>
      </c>
      <c r="B2260" t="e">
        <f>VLOOKUP(Tabla10[[#This Row],[Columna1]],Tabla9[],1,0)</f>
        <v>#N/A</v>
      </c>
      <c r="C2260" t="s">
        <v>188</v>
      </c>
      <c r="D2260" t="e">
        <f>VLOOKUP(Tabla10[[#This Row],[Columna1]],Tabla9[],8,0)</f>
        <v>#N/A</v>
      </c>
      <c r="E2260" t="s">
        <v>190</v>
      </c>
      <c r="F2260" t="e">
        <f>VLOOKUP(Tabla10[[#This Row],[Columna1]],Tabla9[],33,3)</f>
        <v>#REF!</v>
      </c>
      <c r="G2260" t="e">
        <f>VLOOKUP(Tabla10[[#This Row],[Columna1]],Tabla9[],3,0)</f>
        <v>#N/A</v>
      </c>
      <c r="H2260" t="s">
        <v>191</v>
      </c>
    </row>
    <row r="2261" spans="1:8" hidden="1" x14ac:dyDescent="0.25">
      <c r="A2261" t="s">
        <v>2027</v>
      </c>
      <c r="B2261" t="e">
        <f>VLOOKUP(Tabla10[[#This Row],[Columna1]],Tabla9[],1,0)</f>
        <v>#N/A</v>
      </c>
      <c r="C2261" t="s">
        <v>188</v>
      </c>
      <c r="D2261" t="e">
        <f>VLOOKUP(Tabla10[[#This Row],[Columna1]],Tabla9[],8,0)</f>
        <v>#N/A</v>
      </c>
      <c r="E2261" t="s">
        <v>203</v>
      </c>
      <c r="F2261" t="e">
        <f>VLOOKUP(Tabla10[[#This Row],[Columna1]],Tabla9[],33,3)</f>
        <v>#REF!</v>
      </c>
      <c r="G2261" t="e">
        <f>VLOOKUP(Tabla10[[#This Row],[Columna1]],Tabla9[],3,0)</f>
        <v>#N/A</v>
      </c>
      <c r="H2261" t="s">
        <v>193</v>
      </c>
    </row>
    <row r="2262" spans="1:8" hidden="1" x14ac:dyDescent="0.25">
      <c r="A2262" t="s">
        <v>2028</v>
      </c>
      <c r="B2262" t="e">
        <f>VLOOKUP(Tabla10[[#This Row],[Columna1]],Tabla9[],1,0)</f>
        <v>#N/A</v>
      </c>
      <c r="C2262" t="s">
        <v>188</v>
      </c>
      <c r="D2262" t="e">
        <f>VLOOKUP(Tabla10[[#This Row],[Columna1]],Tabla9[],8,0)</f>
        <v>#N/A</v>
      </c>
      <c r="E2262" t="s">
        <v>192</v>
      </c>
      <c r="F2262" t="e">
        <f>VLOOKUP(Tabla10[[#This Row],[Columna1]],Tabla9[],33,3)</f>
        <v>#REF!</v>
      </c>
      <c r="G2262" t="e">
        <f>VLOOKUP(Tabla10[[#This Row],[Columna1]],Tabla9[],3,0)</f>
        <v>#N/A</v>
      </c>
      <c r="H2262" t="s">
        <v>193</v>
      </c>
    </row>
    <row r="2263" spans="1:8" hidden="1" x14ac:dyDescent="0.25">
      <c r="A2263" t="s">
        <v>2029</v>
      </c>
      <c r="B2263" t="e">
        <f>VLOOKUP(Tabla10[[#This Row],[Columna1]],Tabla9[],1,0)</f>
        <v>#N/A</v>
      </c>
      <c r="C2263" t="s">
        <v>188</v>
      </c>
      <c r="D2263" t="e">
        <f>VLOOKUP(Tabla10[[#This Row],[Columna1]],Tabla9[],8,0)</f>
        <v>#N/A</v>
      </c>
      <c r="E2263" t="s">
        <v>195</v>
      </c>
      <c r="F2263" t="e">
        <f>VLOOKUP(Tabla10[[#This Row],[Columna1]],Tabla9[],33,3)</f>
        <v>#REF!</v>
      </c>
      <c r="G2263" t="e">
        <f>VLOOKUP(Tabla10[[#This Row],[Columna1]],Tabla9[],3,0)</f>
        <v>#N/A</v>
      </c>
      <c r="H2263" t="s">
        <v>41</v>
      </c>
    </row>
    <row r="2264" spans="1:8" hidden="1" x14ac:dyDescent="0.25">
      <c r="A2264" t="s">
        <v>2030</v>
      </c>
      <c r="B2264" t="e">
        <f>VLOOKUP(Tabla10[[#This Row],[Columna1]],Tabla9[],1,0)</f>
        <v>#N/A</v>
      </c>
      <c r="C2264" t="s">
        <v>188</v>
      </c>
      <c r="D2264" t="e">
        <f>VLOOKUP(Tabla10[[#This Row],[Columna1]],Tabla9[],8,0)</f>
        <v>#N/A</v>
      </c>
      <c r="E2264" t="s">
        <v>205</v>
      </c>
      <c r="F2264" t="e">
        <f>VLOOKUP(Tabla10[[#This Row],[Columna1]],Tabla9[],33,3)</f>
        <v>#REF!</v>
      </c>
      <c r="G2264" t="e">
        <f>VLOOKUP(Tabla10[[#This Row],[Columna1]],Tabla9[],3,0)</f>
        <v>#N/A</v>
      </c>
      <c r="H2264" t="s">
        <v>193</v>
      </c>
    </row>
    <row r="2265" spans="1:8" hidden="1" x14ac:dyDescent="0.25">
      <c r="A2265" t="s">
        <v>2031</v>
      </c>
      <c r="B2265" t="e">
        <f>VLOOKUP(Tabla10[[#This Row],[Columna1]],Tabla9[],1,0)</f>
        <v>#N/A</v>
      </c>
      <c r="C2265" t="s">
        <v>188</v>
      </c>
      <c r="D2265" t="e">
        <f>VLOOKUP(Tabla10[[#This Row],[Columna1]],Tabla9[],8,0)</f>
        <v>#N/A</v>
      </c>
      <c r="E2265" t="s">
        <v>192</v>
      </c>
      <c r="F2265" t="e">
        <f>VLOOKUP(Tabla10[[#This Row],[Columna1]],Tabla9[],33,3)</f>
        <v>#REF!</v>
      </c>
      <c r="G2265" t="e">
        <f>VLOOKUP(Tabla10[[#This Row],[Columna1]],Tabla9[],3,0)</f>
        <v>#N/A</v>
      </c>
      <c r="H2265" t="s">
        <v>193</v>
      </c>
    </row>
    <row r="2266" spans="1:8" hidden="1" x14ac:dyDescent="0.25">
      <c r="A2266" t="s">
        <v>2032</v>
      </c>
      <c r="B2266" t="e">
        <f>VLOOKUP(Tabla10[[#This Row],[Columna1]],Tabla9[],1,0)</f>
        <v>#N/A</v>
      </c>
      <c r="C2266" t="s">
        <v>188</v>
      </c>
      <c r="D2266" t="e">
        <f>VLOOKUP(Tabla10[[#This Row],[Columna1]],Tabla9[],8,0)</f>
        <v>#N/A</v>
      </c>
      <c r="E2266" t="s">
        <v>203</v>
      </c>
      <c r="F2266" t="e">
        <f>VLOOKUP(Tabla10[[#This Row],[Columna1]],Tabla9[],33,3)</f>
        <v>#REF!</v>
      </c>
      <c r="G2266" t="e">
        <f>VLOOKUP(Tabla10[[#This Row],[Columna1]],Tabla9[],3,0)</f>
        <v>#N/A</v>
      </c>
      <c r="H2266" t="s">
        <v>201</v>
      </c>
    </row>
    <row r="2267" spans="1:8" hidden="1" x14ac:dyDescent="0.25">
      <c r="A2267" t="s">
        <v>2033</v>
      </c>
      <c r="B2267" t="e">
        <f>VLOOKUP(Tabla10[[#This Row],[Columna1]],Tabla9[],1,0)</f>
        <v>#N/A</v>
      </c>
      <c r="C2267" t="s">
        <v>188</v>
      </c>
      <c r="D2267" t="e">
        <f>VLOOKUP(Tabla10[[#This Row],[Columna1]],Tabla9[],8,0)</f>
        <v>#N/A</v>
      </c>
      <c r="E2267" t="s">
        <v>205</v>
      </c>
      <c r="F2267" t="e">
        <f>VLOOKUP(Tabla10[[#This Row],[Columna1]],Tabla9[],33,3)</f>
        <v>#REF!</v>
      </c>
      <c r="G2267" t="e">
        <f>VLOOKUP(Tabla10[[#This Row],[Columna1]],Tabla9[],3,0)</f>
        <v>#N/A</v>
      </c>
      <c r="H2267" t="s">
        <v>193</v>
      </c>
    </row>
    <row r="2268" spans="1:8" hidden="1" x14ac:dyDescent="0.25">
      <c r="A2268" t="s">
        <v>2034</v>
      </c>
      <c r="B2268" t="e">
        <f>VLOOKUP(Tabla10[[#This Row],[Columna1]],Tabla9[],1,0)</f>
        <v>#N/A</v>
      </c>
      <c r="C2268" t="s">
        <v>188</v>
      </c>
      <c r="D2268" t="e">
        <f>VLOOKUP(Tabla10[[#This Row],[Columna1]],Tabla9[],8,0)</f>
        <v>#N/A</v>
      </c>
      <c r="E2268" t="s">
        <v>211</v>
      </c>
      <c r="F2268" t="e">
        <f>VLOOKUP(Tabla10[[#This Row],[Columna1]],Tabla9[],33,3)</f>
        <v>#REF!</v>
      </c>
      <c r="G2268" t="e">
        <f>VLOOKUP(Tabla10[[#This Row],[Columna1]],Tabla9[],3,0)</f>
        <v>#N/A</v>
      </c>
      <c r="H2268" t="s">
        <v>41</v>
      </c>
    </row>
    <row r="2269" spans="1:8" hidden="1" x14ac:dyDescent="0.25">
      <c r="A2269" t="s">
        <v>2035</v>
      </c>
      <c r="B2269" t="e">
        <f>VLOOKUP(Tabla10[[#This Row],[Columna1]],Tabla9[],1,0)</f>
        <v>#N/A</v>
      </c>
      <c r="C2269" t="s">
        <v>188</v>
      </c>
      <c r="D2269" t="e">
        <f>VLOOKUP(Tabla10[[#This Row],[Columna1]],Tabla9[],8,0)</f>
        <v>#N/A</v>
      </c>
      <c r="E2269" t="s">
        <v>203</v>
      </c>
      <c r="F2269" t="e">
        <f>VLOOKUP(Tabla10[[#This Row],[Columna1]],Tabla9[],33,3)</f>
        <v>#REF!</v>
      </c>
      <c r="G2269" t="e">
        <f>VLOOKUP(Tabla10[[#This Row],[Columna1]],Tabla9[],3,0)</f>
        <v>#N/A</v>
      </c>
      <c r="H2269" t="s">
        <v>193</v>
      </c>
    </row>
    <row r="2270" spans="1:8" hidden="1" x14ac:dyDescent="0.25">
      <c r="A2270" t="s">
        <v>4064</v>
      </c>
      <c r="B2270" t="e">
        <f>VLOOKUP(Tabla10[[#This Row],[Columna1]],Tabla9[],1,0)</f>
        <v>#N/A</v>
      </c>
      <c r="C2270" t="s">
        <v>188</v>
      </c>
      <c r="D2270" t="e">
        <f>VLOOKUP(Tabla10[[#This Row],[Columna1]],Tabla9[],8,0)</f>
        <v>#N/A</v>
      </c>
      <c r="E2270" t="s">
        <v>190</v>
      </c>
      <c r="F2270" t="e">
        <f>VLOOKUP(Tabla10[[#This Row],[Columna1]],Tabla9[],33,3)</f>
        <v>#REF!</v>
      </c>
      <c r="G2270" t="e">
        <f>VLOOKUP(Tabla10[[#This Row],[Columna1]],Tabla9[],3,0)</f>
        <v>#N/A</v>
      </c>
      <c r="H2270" t="s">
        <v>216</v>
      </c>
    </row>
    <row r="2271" spans="1:8" hidden="1" x14ac:dyDescent="0.25">
      <c r="A2271" t="s">
        <v>4363</v>
      </c>
      <c r="B2271" t="e">
        <f>VLOOKUP(Tabla10[[#This Row],[Columna1]],Tabla9[],1,0)</f>
        <v>#N/A</v>
      </c>
      <c r="C2271" t="s">
        <v>188</v>
      </c>
      <c r="D2271" t="e">
        <f>VLOOKUP(Tabla10[[#This Row],[Columna1]],Tabla9[],8,0)</f>
        <v>#N/A</v>
      </c>
      <c r="E2271" t="s">
        <v>207</v>
      </c>
      <c r="F2271" t="e">
        <f>VLOOKUP(Tabla10[[#This Row],[Columna1]],Tabla9[],33,3)</f>
        <v>#REF!</v>
      </c>
      <c r="G2271" t="e">
        <f>VLOOKUP(Tabla10[[#This Row],[Columna1]],Tabla9[],3,0)</f>
        <v>#N/A</v>
      </c>
      <c r="H2271" t="s">
        <v>41</v>
      </c>
    </row>
    <row r="2272" spans="1:8" hidden="1" x14ac:dyDescent="0.25">
      <c r="A2272" t="s">
        <v>2036</v>
      </c>
      <c r="B2272" t="e">
        <f>VLOOKUP(Tabla10[[#This Row],[Columna1]],Tabla9[],1,0)</f>
        <v>#N/A</v>
      </c>
      <c r="C2272" t="s">
        <v>188</v>
      </c>
      <c r="D2272" t="e">
        <f>VLOOKUP(Tabla10[[#This Row],[Columna1]],Tabla9[],8,0)</f>
        <v>#N/A</v>
      </c>
      <c r="E2272" t="s">
        <v>202</v>
      </c>
      <c r="F2272" t="e">
        <f>VLOOKUP(Tabla10[[#This Row],[Columna1]],Tabla9[],33,3)</f>
        <v>#REF!</v>
      </c>
      <c r="G2272" t="e">
        <f>VLOOKUP(Tabla10[[#This Row],[Columna1]],Tabla9[],3,0)</f>
        <v>#N/A</v>
      </c>
      <c r="H2272" t="s">
        <v>193</v>
      </c>
    </row>
    <row r="2273" spans="1:8" hidden="1" x14ac:dyDescent="0.25">
      <c r="A2273" t="s">
        <v>4240</v>
      </c>
      <c r="B2273" t="e">
        <f>VLOOKUP(Tabla10[[#This Row],[Columna1]],Tabla9[],1,0)</f>
        <v>#N/A</v>
      </c>
      <c r="C2273" t="s">
        <v>188</v>
      </c>
      <c r="D2273" t="e">
        <f>VLOOKUP(Tabla10[[#This Row],[Columna1]],Tabla9[],8,0)</f>
        <v>#N/A</v>
      </c>
      <c r="E2273" t="s">
        <v>198</v>
      </c>
      <c r="F2273" t="e">
        <f>VLOOKUP(Tabla10[[#This Row],[Columna1]],Tabla9[],33,3)</f>
        <v>#REF!</v>
      </c>
      <c r="G2273" t="e">
        <f>VLOOKUP(Tabla10[[#This Row],[Columna1]],Tabla9[],3,0)</f>
        <v>#N/A</v>
      </c>
      <c r="H2273" t="s">
        <v>193</v>
      </c>
    </row>
    <row r="2274" spans="1:8" hidden="1" x14ac:dyDescent="0.25">
      <c r="A2274" t="s">
        <v>4492</v>
      </c>
      <c r="B2274" t="e">
        <f>VLOOKUP(Tabla10[[#This Row],[Columna1]],Tabla9[],1,0)</f>
        <v>#N/A</v>
      </c>
      <c r="C2274" t="s">
        <v>188</v>
      </c>
      <c r="D2274" t="e">
        <f>VLOOKUP(Tabla10[[#This Row],[Columna1]],Tabla9[],8,0)</f>
        <v>#N/A</v>
      </c>
      <c r="E2274" t="s">
        <v>199</v>
      </c>
      <c r="F2274" t="e">
        <f>VLOOKUP(Tabla10[[#This Row],[Columna1]],Tabla9[],33,3)</f>
        <v>#REF!</v>
      </c>
      <c r="G2274" t="e">
        <f>VLOOKUP(Tabla10[[#This Row],[Columna1]],Tabla9[],3,0)</f>
        <v>#N/A</v>
      </c>
      <c r="H2274" t="s">
        <v>201</v>
      </c>
    </row>
    <row r="2275" spans="1:8" hidden="1" x14ac:dyDescent="0.25">
      <c r="A2275" t="s">
        <v>2037</v>
      </c>
      <c r="B2275" t="e">
        <f>VLOOKUP(Tabla10[[#This Row],[Columna1]],Tabla9[],1,0)</f>
        <v>#N/A</v>
      </c>
      <c r="C2275" t="s">
        <v>188</v>
      </c>
      <c r="D2275" t="e">
        <f>VLOOKUP(Tabla10[[#This Row],[Columna1]],Tabla9[],8,0)</f>
        <v>#N/A</v>
      </c>
      <c r="E2275" t="s">
        <v>202</v>
      </c>
      <c r="F2275" t="e">
        <f>VLOOKUP(Tabla10[[#This Row],[Columna1]],Tabla9[],33,3)</f>
        <v>#REF!</v>
      </c>
      <c r="G2275" t="e">
        <f>VLOOKUP(Tabla10[[#This Row],[Columna1]],Tabla9[],3,0)</f>
        <v>#N/A</v>
      </c>
      <c r="H2275" t="s">
        <v>193</v>
      </c>
    </row>
    <row r="2276" spans="1:8" hidden="1" x14ac:dyDescent="0.25">
      <c r="A2276" t="s">
        <v>2038</v>
      </c>
      <c r="B2276" t="e">
        <f>VLOOKUP(Tabla10[[#This Row],[Columna1]],Tabla9[],1,0)</f>
        <v>#N/A</v>
      </c>
      <c r="C2276" t="s">
        <v>188</v>
      </c>
      <c r="D2276" t="e">
        <f>VLOOKUP(Tabla10[[#This Row],[Columna1]],Tabla9[],8,0)</f>
        <v>#N/A</v>
      </c>
      <c r="E2276" t="s">
        <v>205</v>
      </c>
      <c r="F2276" t="e">
        <f>VLOOKUP(Tabla10[[#This Row],[Columna1]],Tabla9[],33,3)</f>
        <v>#REF!</v>
      </c>
      <c r="G2276" t="e">
        <f>VLOOKUP(Tabla10[[#This Row],[Columna1]],Tabla9[],3,0)</f>
        <v>#N/A</v>
      </c>
      <c r="H2276" t="s">
        <v>193</v>
      </c>
    </row>
    <row r="2277" spans="1:8" hidden="1" x14ac:dyDescent="0.25">
      <c r="A2277" t="s">
        <v>2039</v>
      </c>
      <c r="B2277" t="e">
        <f>VLOOKUP(Tabla10[[#This Row],[Columna1]],Tabla9[],1,0)</f>
        <v>#N/A</v>
      </c>
      <c r="C2277" t="s">
        <v>188</v>
      </c>
      <c r="D2277" t="e">
        <f>VLOOKUP(Tabla10[[#This Row],[Columna1]],Tabla9[],8,0)</f>
        <v>#N/A</v>
      </c>
      <c r="E2277" t="s">
        <v>192</v>
      </c>
      <c r="F2277" t="e">
        <f>VLOOKUP(Tabla10[[#This Row],[Columna1]],Tabla9[],33,3)</f>
        <v>#REF!</v>
      </c>
      <c r="G2277" t="e">
        <f>VLOOKUP(Tabla10[[#This Row],[Columna1]],Tabla9[],3,0)</f>
        <v>#N/A</v>
      </c>
      <c r="H2277" t="s">
        <v>193</v>
      </c>
    </row>
    <row r="2278" spans="1:8" hidden="1" x14ac:dyDescent="0.25">
      <c r="A2278" t="s">
        <v>4289</v>
      </c>
      <c r="B2278" t="e">
        <f>VLOOKUP(Tabla10[[#This Row],[Columna1]],Tabla9[],1,0)</f>
        <v>#N/A</v>
      </c>
      <c r="C2278" t="s">
        <v>188</v>
      </c>
      <c r="D2278" t="e">
        <f>VLOOKUP(Tabla10[[#This Row],[Columna1]],Tabla9[],8,0)</f>
        <v>#N/A</v>
      </c>
      <c r="E2278" t="s">
        <v>209</v>
      </c>
      <c r="F2278" t="e">
        <f>VLOOKUP(Tabla10[[#This Row],[Columna1]],Tabla9[],33,3)</f>
        <v>#REF!</v>
      </c>
      <c r="G2278" t="e">
        <f>VLOOKUP(Tabla10[[#This Row],[Columna1]],Tabla9[],3,0)</f>
        <v>#N/A</v>
      </c>
      <c r="H2278" t="s">
        <v>42</v>
      </c>
    </row>
    <row r="2279" spans="1:8" hidden="1" x14ac:dyDescent="0.25">
      <c r="A2279" t="s">
        <v>4075</v>
      </c>
      <c r="B2279" t="e">
        <f>VLOOKUP(Tabla10[[#This Row],[Columna1]],Tabla9[],1,0)</f>
        <v>#N/A</v>
      </c>
      <c r="C2279" t="s">
        <v>188</v>
      </c>
      <c r="D2279" t="e">
        <f>VLOOKUP(Tabla10[[#This Row],[Columna1]],Tabla9[],8,0)</f>
        <v>#N/A</v>
      </c>
      <c r="E2279" t="s">
        <v>190</v>
      </c>
      <c r="F2279" t="e">
        <f>VLOOKUP(Tabla10[[#This Row],[Columna1]],Tabla9[],33,3)</f>
        <v>#REF!</v>
      </c>
      <c r="G2279" t="e">
        <f>VLOOKUP(Tabla10[[#This Row],[Columna1]],Tabla9[],3,0)</f>
        <v>#N/A</v>
      </c>
      <c r="H2279" t="s">
        <v>216</v>
      </c>
    </row>
    <row r="2280" spans="1:8" hidden="1" x14ac:dyDescent="0.25">
      <c r="A2280" t="s">
        <v>2040</v>
      </c>
      <c r="B2280" t="e">
        <f>VLOOKUP(Tabla10[[#This Row],[Columna1]],Tabla9[],1,0)</f>
        <v>#N/A</v>
      </c>
      <c r="C2280" t="s">
        <v>188</v>
      </c>
      <c r="D2280" t="e">
        <f>VLOOKUP(Tabla10[[#This Row],[Columna1]],Tabla9[],8,0)</f>
        <v>#N/A</v>
      </c>
      <c r="E2280" t="s">
        <v>192</v>
      </c>
      <c r="F2280" t="e">
        <f>VLOOKUP(Tabla10[[#This Row],[Columna1]],Tabla9[],33,3)</f>
        <v>#REF!</v>
      </c>
      <c r="G2280" t="e">
        <f>VLOOKUP(Tabla10[[#This Row],[Columna1]],Tabla9[],3,0)</f>
        <v>#N/A</v>
      </c>
      <c r="H2280" t="s">
        <v>201</v>
      </c>
    </row>
    <row r="2281" spans="1:8" hidden="1" x14ac:dyDescent="0.25">
      <c r="A2281" t="s">
        <v>2041</v>
      </c>
      <c r="B2281" t="e">
        <f>VLOOKUP(Tabla10[[#This Row],[Columna1]],Tabla9[],1,0)</f>
        <v>#N/A</v>
      </c>
      <c r="C2281" t="s">
        <v>188</v>
      </c>
      <c r="D2281" t="e">
        <f>VLOOKUP(Tabla10[[#This Row],[Columna1]],Tabla9[],8,0)</f>
        <v>#N/A</v>
      </c>
      <c r="E2281" t="s">
        <v>208</v>
      </c>
      <c r="F2281" t="e">
        <f>VLOOKUP(Tabla10[[#This Row],[Columna1]],Tabla9[],33,3)</f>
        <v>#REF!</v>
      </c>
      <c r="G2281" t="e">
        <f>VLOOKUP(Tabla10[[#This Row],[Columna1]],Tabla9[],3,0)</f>
        <v>#N/A</v>
      </c>
      <c r="H2281" t="s">
        <v>193</v>
      </c>
    </row>
    <row r="2282" spans="1:8" hidden="1" x14ac:dyDescent="0.25">
      <c r="A2282" t="s">
        <v>2042</v>
      </c>
      <c r="B2282" t="e">
        <f>VLOOKUP(Tabla10[[#This Row],[Columna1]],Tabla9[],1,0)</f>
        <v>#N/A</v>
      </c>
      <c r="C2282" t="s">
        <v>188</v>
      </c>
      <c r="D2282" t="e">
        <f>VLOOKUP(Tabla10[[#This Row],[Columna1]],Tabla9[],8,0)</f>
        <v>#N/A</v>
      </c>
      <c r="E2282" t="s">
        <v>199</v>
      </c>
      <c r="F2282" t="e">
        <f>VLOOKUP(Tabla10[[#This Row],[Columna1]],Tabla9[],33,3)</f>
        <v>#REF!</v>
      </c>
      <c r="G2282" t="e">
        <f>VLOOKUP(Tabla10[[#This Row],[Columna1]],Tabla9[],3,0)</f>
        <v>#N/A</v>
      </c>
      <c r="H2282" t="s">
        <v>201</v>
      </c>
    </row>
    <row r="2283" spans="1:8" hidden="1" x14ac:dyDescent="0.25">
      <c r="A2283" t="s">
        <v>2043</v>
      </c>
      <c r="B2283" t="e">
        <f>VLOOKUP(Tabla10[[#This Row],[Columna1]],Tabla9[],1,0)</f>
        <v>#N/A</v>
      </c>
      <c r="C2283" t="s">
        <v>188</v>
      </c>
      <c r="D2283" t="e">
        <f>VLOOKUP(Tabla10[[#This Row],[Columna1]],Tabla9[],8,0)</f>
        <v>#N/A</v>
      </c>
      <c r="E2283" t="s">
        <v>200</v>
      </c>
      <c r="F2283" t="e">
        <f>VLOOKUP(Tabla10[[#This Row],[Columna1]],Tabla9[],33,3)</f>
        <v>#REF!</v>
      </c>
      <c r="G2283" t="e">
        <f>VLOOKUP(Tabla10[[#This Row],[Columna1]],Tabla9[],3,0)</f>
        <v>#N/A</v>
      </c>
      <c r="H2283" t="s">
        <v>201</v>
      </c>
    </row>
    <row r="2284" spans="1:8" hidden="1" x14ac:dyDescent="0.25">
      <c r="A2284" t="s">
        <v>2044</v>
      </c>
      <c r="B2284" t="e">
        <f>VLOOKUP(Tabla10[[#This Row],[Columna1]],Tabla9[],1,0)</f>
        <v>#N/A</v>
      </c>
      <c r="C2284" t="s">
        <v>188</v>
      </c>
      <c r="D2284" t="e">
        <f>VLOOKUP(Tabla10[[#This Row],[Columna1]],Tabla9[],8,0)</f>
        <v>#N/A</v>
      </c>
      <c r="E2284" t="s">
        <v>200</v>
      </c>
      <c r="F2284" t="e">
        <f>VLOOKUP(Tabla10[[#This Row],[Columna1]],Tabla9[],33,3)</f>
        <v>#REF!</v>
      </c>
      <c r="G2284" t="e">
        <f>VLOOKUP(Tabla10[[#This Row],[Columna1]],Tabla9[],3,0)</f>
        <v>#N/A</v>
      </c>
      <c r="H2284" t="s">
        <v>193</v>
      </c>
    </row>
    <row r="2285" spans="1:8" hidden="1" x14ac:dyDescent="0.25">
      <c r="A2285" t="s">
        <v>2045</v>
      </c>
      <c r="B2285" t="e">
        <f>VLOOKUP(Tabla10[[#This Row],[Columna1]],Tabla9[],1,0)</f>
        <v>#N/A</v>
      </c>
      <c r="C2285" t="s">
        <v>188</v>
      </c>
      <c r="D2285" t="e">
        <f>VLOOKUP(Tabla10[[#This Row],[Columna1]],Tabla9[],8,0)</f>
        <v>#N/A</v>
      </c>
      <c r="E2285" t="s">
        <v>190</v>
      </c>
      <c r="F2285" t="e">
        <f>VLOOKUP(Tabla10[[#This Row],[Columna1]],Tabla9[],33,3)</f>
        <v>#REF!</v>
      </c>
      <c r="G2285" t="e">
        <f>VLOOKUP(Tabla10[[#This Row],[Columna1]],Tabla9[],3,0)</f>
        <v>#N/A</v>
      </c>
      <c r="H2285" t="s">
        <v>191</v>
      </c>
    </row>
    <row r="2286" spans="1:8" hidden="1" x14ac:dyDescent="0.25">
      <c r="A2286" t="s">
        <v>2046</v>
      </c>
      <c r="B2286" t="e">
        <f>VLOOKUP(Tabla10[[#This Row],[Columna1]],Tabla9[],1,0)</f>
        <v>#N/A</v>
      </c>
      <c r="C2286" t="s">
        <v>188</v>
      </c>
      <c r="D2286" t="e">
        <f>VLOOKUP(Tabla10[[#This Row],[Columna1]],Tabla9[],8,0)</f>
        <v>#N/A</v>
      </c>
      <c r="E2286" t="s">
        <v>202</v>
      </c>
      <c r="F2286" t="e">
        <f>VLOOKUP(Tabla10[[#This Row],[Columna1]],Tabla9[],33,3)</f>
        <v>#REF!</v>
      </c>
      <c r="G2286" t="e">
        <f>VLOOKUP(Tabla10[[#This Row],[Columna1]],Tabla9[],3,0)</f>
        <v>#N/A</v>
      </c>
      <c r="H2286" t="s">
        <v>201</v>
      </c>
    </row>
    <row r="2287" spans="1:8" hidden="1" x14ac:dyDescent="0.25">
      <c r="A2287" t="s">
        <v>2047</v>
      </c>
      <c r="B2287" t="e">
        <f>VLOOKUP(Tabla10[[#This Row],[Columna1]],Tabla9[],1,0)</f>
        <v>#N/A</v>
      </c>
      <c r="C2287" t="s">
        <v>188</v>
      </c>
      <c r="D2287" t="e">
        <f>VLOOKUP(Tabla10[[#This Row],[Columna1]],Tabla9[],8,0)</f>
        <v>#N/A</v>
      </c>
      <c r="E2287" t="s">
        <v>190</v>
      </c>
      <c r="F2287" t="e">
        <f>VLOOKUP(Tabla10[[#This Row],[Columna1]],Tabla9[],33,3)</f>
        <v>#REF!</v>
      </c>
      <c r="G2287" t="e">
        <f>VLOOKUP(Tabla10[[#This Row],[Columna1]],Tabla9[],3,0)</f>
        <v>#N/A</v>
      </c>
      <c r="H2287" t="s">
        <v>191</v>
      </c>
    </row>
    <row r="2288" spans="1:8" hidden="1" x14ac:dyDescent="0.25">
      <c r="A2288" t="s">
        <v>2048</v>
      </c>
      <c r="B2288" t="e">
        <f>VLOOKUP(Tabla10[[#This Row],[Columna1]],Tabla9[],1,0)</f>
        <v>#N/A</v>
      </c>
      <c r="C2288" t="s">
        <v>188</v>
      </c>
      <c r="D2288" t="e">
        <f>VLOOKUP(Tabla10[[#This Row],[Columna1]],Tabla9[],8,0)</f>
        <v>#N/A</v>
      </c>
      <c r="E2288" t="s">
        <v>203</v>
      </c>
      <c r="F2288" t="e">
        <f>VLOOKUP(Tabla10[[#This Row],[Columna1]],Tabla9[],33,3)</f>
        <v>#REF!</v>
      </c>
      <c r="G2288" t="e">
        <f>VLOOKUP(Tabla10[[#This Row],[Columna1]],Tabla9[],3,0)</f>
        <v>#N/A</v>
      </c>
      <c r="H2288" t="s">
        <v>193</v>
      </c>
    </row>
    <row r="2289" spans="1:8" hidden="1" x14ac:dyDescent="0.25">
      <c r="A2289" t="s">
        <v>4387</v>
      </c>
      <c r="B2289" t="e">
        <f>VLOOKUP(Tabla10[[#This Row],[Columna1]],Tabla9[],1,0)</f>
        <v>#N/A</v>
      </c>
      <c r="C2289" t="s">
        <v>188</v>
      </c>
      <c r="D2289" t="e">
        <f>VLOOKUP(Tabla10[[#This Row],[Columna1]],Tabla9[],8,0)</f>
        <v>#N/A</v>
      </c>
      <c r="E2289" t="s">
        <v>214</v>
      </c>
      <c r="F2289" t="e">
        <f>VLOOKUP(Tabla10[[#This Row],[Columna1]],Tabla9[],33,3)</f>
        <v>#REF!</v>
      </c>
      <c r="G2289" t="e">
        <f>VLOOKUP(Tabla10[[#This Row],[Columna1]],Tabla9[],3,0)</f>
        <v>#N/A</v>
      </c>
      <c r="H2289" t="s">
        <v>193</v>
      </c>
    </row>
    <row r="2290" spans="1:8" hidden="1" x14ac:dyDescent="0.25">
      <c r="A2290" t="s">
        <v>2049</v>
      </c>
      <c r="B2290" t="e">
        <f>VLOOKUP(Tabla10[[#This Row],[Columna1]],Tabla9[],1,0)</f>
        <v>#N/A</v>
      </c>
      <c r="C2290" t="s">
        <v>188</v>
      </c>
      <c r="D2290" t="e">
        <f>VLOOKUP(Tabla10[[#This Row],[Columna1]],Tabla9[],8,0)</f>
        <v>#N/A</v>
      </c>
      <c r="E2290" t="s">
        <v>203</v>
      </c>
      <c r="F2290" t="e">
        <f>VLOOKUP(Tabla10[[#This Row],[Columna1]],Tabla9[],33,3)</f>
        <v>#REF!</v>
      </c>
      <c r="G2290" t="e">
        <f>VLOOKUP(Tabla10[[#This Row],[Columna1]],Tabla9[],3,0)</f>
        <v>#N/A</v>
      </c>
      <c r="H2290" t="s">
        <v>193</v>
      </c>
    </row>
    <row r="2291" spans="1:8" hidden="1" x14ac:dyDescent="0.25">
      <c r="A2291" t="s">
        <v>2050</v>
      </c>
      <c r="B2291" t="e">
        <f>VLOOKUP(Tabla10[[#This Row],[Columna1]],Tabla9[],1,0)</f>
        <v>#N/A</v>
      </c>
      <c r="C2291" t="s">
        <v>188</v>
      </c>
      <c r="D2291" t="e">
        <f>VLOOKUP(Tabla10[[#This Row],[Columna1]],Tabla9[],8,0)</f>
        <v>#N/A</v>
      </c>
      <c r="E2291" t="s">
        <v>205</v>
      </c>
      <c r="F2291" t="e">
        <f>VLOOKUP(Tabla10[[#This Row],[Columna1]],Tabla9[],33,3)</f>
        <v>#REF!</v>
      </c>
      <c r="G2291" t="e">
        <f>VLOOKUP(Tabla10[[#This Row],[Columna1]],Tabla9[],3,0)</f>
        <v>#N/A</v>
      </c>
      <c r="H2291" t="s">
        <v>193</v>
      </c>
    </row>
    <row r="2292" spans="1:8" hidden="1" x14ac:dyDescent="0.25">
      <c r="A2292" t="s">
        <v>2051</v>
      </c>
      <c r="B2292" t="e">
        <f>VLOOKUP(Tabla10[[#This Row],[Columna1]],Tabla9[],1,0)</f>
        <v>#N/A</v>
      </c>
      <c r="C2292" t="s">
        <v>188</v>
      </c>
      <c r="D2292" t="e">
        <f>VLOOKUP(Tabla10[[#This Row],[Columna1]],Tabla9[],8,0)</f>
        <v>#N/A</v>
      </c>
      <c r="E2292" t="s">
        <v>202</v>
      </c>
      <c r="F2292" t="e">
        <f>VLOOKUP(Tabla10[[#This Row],[Columna1]],Tabla9[],33,3)</f>
        <v>#REF!</v>
      </c>
      <c r="G2292" t="e">
        <f>VLOOKUP(Tabla10[[#This Row],[Columna1]],Tabla9[],3,0)</f>
        <v>#N/A</v>
      </c>
      <c r="H2292" t="s">
        <v>193</v>
      </c>
    </row>
    <row r="2293" spans="1:8" hidden="1" x14ac:dyDescent="0.25">
      <c r="A2293" t="s">
        <v>2052</v>
      </c>
      <c r="B2293" t="e">
        <f>VLOOKUP(Tabla10[[#This Row],[Columna1]],Tabla9[],1,0)</f>
        <v>#N/A</v>
      </c>
      <c r="C2293" t="s">
        <v>188</v>
      </c>
      <c r="D2293" t="e">
        <f>VLOOKUP(Tabla10[[#This Row],[Columna1]],Tabla9[],8,0)</f>
        <v>#N/A</v>
      </c>
      <c r="E2293" t="s">
        <v>205</v>
      </c>
      <c r="F2293" t="e">
        <f>VLOOKUP(Tabla10[[#This Row],[Columna1]],Tabla9[],33,3)</f>
        <v>#REF!</v>
      </c>
      <c r="G2293" t="e">
        <f>VLOOKUP(Tabla10[[#This Row],[Columna1]],Tabla9[],3,0)</f>
        <v>#N/A</v>
      </c>
      <c r="H2293" t="s">
        <v>262</v>
      </c>
    </row>
    <row r="2294" spans="1:8" hidden="1" x14ac:dyDescent="0.25">
      <c r="A2294" t="s">
        <v>4183</v>
      </c>
      <c r="B2294" t="e">
        <f>VLOOKUP(Tabla10[[#This Row],[Columna1]],Tabla9[],1,0)</f>
        <v>#N/A</v>
      </c>
      <c r="C2294" t="s">
        <v>188</v>
      </c>
      <c r="D2294" t="e">
        <f>VLOOKUP(Tabla10[[#This Row],[Columna1]],Tabla9[],8,0)</f>
        <v>#N/A</v>
      </c>
      <c r="E2294" t="s">
        <v>205</v>
      </c>
      <c r="F2294" t="e">
        <f>VLOOKUP(Tabla10[[#This Row],[Columna1]],Tabla9[],33,3)</f>
        <v>#REF!</v>
      </c>
      <c r="G2294" t="e">
        <f>VLOOKUP(Tabla10[[#This Row],[Columna1]],Tabla9[],3,0)</f>
        <v>#N/A</v>
      </c>
      <c r="H2294" t="s">
        <v>221</v>
      </c>
    </row>
    <row r="2295" spans="1:8" hidden="1" x14ac:dyDescent="0.25">
      <c r="A2295" t="s">
        <v>4286</v>
      </c>
      <c r="B2295" t="e">
        <f>VLOOKUP(Tabla10[[#This Row],[Columna1]],Tabla9[],1,0)</f>
        <v>#N/A</v>
      </c>
      <c r="C2295" t="s">
        <v>188</v>
      </c>
      <c r="D2295" t="e">
        <f>VLOOKUP(Tabla10[[#This Row],[Columna1]],Tabla9[],8,0)</f>
        <v>#N/A</v>
      </c>
      <c r="E2295" t="s">
        <v>209</v>
      </c>
      <c r="F2295" t="e">
        <f>VLOOKUP(Tabla10[[#This Row],[Columna1]],Tabla9[],33,3)</f>
        <v>#REF!</v>
      </c>
      <c r="G2295" t="e">
        <f>VLOOKUP(Tabla10[[#This Row],[Columna1]],Tabla9[],3,0)</f>
        <v>#N/A</v>
      </c>
      <c r="H2295" t="s">
        <v>36</v>
      </c>
    </row>
    <row r="2296" spans="1:8" hidden="1" x14ac:dyDescent="0.25">
      <c r="A2296" t="s">
        <v>2053</v>
      </c>
      <c r="B2296" t="e">
        <f>VLOOKUP(Tabla10[[#This Row],[Columna1]],Tabla9[],1,0)</f>
        <v>#N/A</v>
      </c>
      <c r="C2296" t="s">
        <v>188</v>
      </c>
      <c r="D2296" t="e">
        <f>VLOOKUP(Tabla10[[#This Row],[Columna1]],Tabla9[],8,0)</f>
        <v>#N/A</v>
      </c>
      <c r="E2296" t="s">
        <v>203</v>
      </c>
      <c r="F2296" t="e">
        <f>VLOOKUP(Tabla10[[#This Row],[Columna1]],Tabla9[],33,3)</f>
        <v>#REF!</v>
      </c>
      <c r="G2296" t="e">
        <f>VLOOKUP(Tabla10[[#This Row],[Columna1]],Tabla9[],3,0)</f>
        <v>#N/A</v>
      </c>
      <c r="H2296" t="s">
        <v>201</v>
      </c>
    </row>
    <row r="2297" spans="1:8" hidden="1" x14ac:dyDescent="0.25">
      <c r="A2297" t="s">
        <v>2054</v>
      </c>
      <c r="B2297" t="e">
        <f>VLOOKUP(Tabla10[[#This Row],[Columna1]],Tabla9[],1,0)</f>
        <v>#N/A</v>
      </c>
      <c r="C2297" t="s">
        <v>188</v>
      </c>
      <c r="D2297" t="e">
        <f>VLOOKUP(Tabla10[[#This Row],[Columna1]],Tabla9[],8,0)</f>
        <v>#N/A</v>
      </c>
      <c r="E2297" t="s">
        <v>202</v>
      </c>
      <c r="F2297" t="e">
        <f>VLOOKUP(Tabla10[[#This Row],[Columna1]],Tabla9[],33,3)</f>
        <v>#REF!</v>
      </c>
      <c r="G2297" t="e">
        <f>VLOOKUP(Tabla10[[#This Row],[Columna1]],Tabla9[],3,0)</f>
        <v>#N/A</v>
      </c>
      <c r="H2297" t="s">
        <v>193</v>
      </c>
    </row>
    <row r="2298" spans="1:8" hidden="1" x14ac:dyDescent="0.25">
      <c r="A2298" t="s">
        <v>2055</v>
      </c>
      <c r="B2298" t="e">
        <f>VLOOKUP(Tabla10[[#This Row],[Columna1]],Tabla9[],1,0)</f>
        <v>#N/A</v>
      </c>
      <c r="C2298" t="s">
        <v>188</v>
      </c>
      <c r="D2298" t="e">
        <f>VLOOKUP(Tabla10[[#This Row],[Columna1]],Tabla9[],8,0)</f>
        <v>#N/A</v>
      </c>
      <c r="E2298" t="s">
        <v>190</v>
      </c>
      <c r="F2298" t="e">
        <f>VLOOKUP(Tabla10[[#This Row],[Columna1]],Tabla9[],33,3)</f>
        <v>#REF!</v>
      </c>
      <c r="G2298" t="e">
        <f>VLOOKUP(Tabla10[[#This Row],[Columna1]],Tabla9[],3,0)</f>
        <v>#N/A</v>
      </c>
      <c r="H2298" t="s">
        <v>216</v>
      </c>
    </row>
    <row r="2299" spans="1:8" hidden="1" x14ac:dyDescent="0.25">
      <c r="A2299" t="s">
        <v>4421</v>
      </c>
      <c r="B2299" t="e">
        <f>VLOOKUP(Tabla10[[#This Row],[Columna1]],Tabla9[],1,0)</f>
        <v>#N/A</v>
      </c>
      <c r="C2299" t="s">
        <v>188</v>
      </c>
      <c r="D2299" t="e">
        <f>VLOOKUP(Tabla10[[#This Row],[Columna1]],Tabla9[],8,0)</f>
        <v>#N/A</v>
      </c>
      <c r="E2299" t="s">
        <v>202</v>
      </c>
      <c r="F2299" t="e">
        <f>VLOOKUP(Tabla10[[#This Row],[Columna1]],Tabla9[],33,3)</f>
        <v>#REF!</v>
      </c>
      <c r="G2299" t="e">
        <f>VLOOKUP(Tabla10[[#This Row],[Columna1]],Tabla9[],3,0)</f>
        <v>#N/A</v>
      </c>
      <c r="H2299" t="s">
        <v>201</v>
      </c>
    </row>
    <row r="2300" spans="1:8" hidden="1" x14ac:dyDescent="0.25">
      <c r="A2300" t="s">
        <v>2056</v>
      </c>
      <c r="B2300" t="e">
        <f>VLOOKUP(Tabla10[[#This Row],[Columna1]],Tabla9[],1,0)</f>
        <v>#N/A</v>
      </c>
      <c r="C2300" t="s">
        <v>188</v>
      </c>
      <c r="D2300" t="e">
        <f>VLOOKUP(Tabla10[[#This Row],[Columna1]],Tabla9[],8,0)</f>
        <v>#N/A</v>
      </c>
      <c r="E2300" t="s">
        <v>202</v>
      </c>
      <c r="F2300" t="e">
        <f>VLOOKUP(Tabla10[[#This Row],[Columna1]],Tabla9[],33,3)</f>
        <v>#REF!</v>
      </c>
      <c r="G2300" t="e">
        <f>VLOOKUP(Tabla10[[#This Row],[Columna1]],Tabla9[],3,0)</f>
        <v>#N/A</v>
      </c>
      <c r="H2300" t="s">
        <v>193</v>
      </c>
    </row>
    <row r="2301" spans="1:8" hidden="1" x14ac:dyDescent="0.25">
      <c r="A2301" t="s">
        <v>4488</v>
      </c>
      <c r="B2301" t="e">
        <f>VLOOKUP(Tabla10[[#This Row],[Columna1]],Tabla9[],1,0)</f>
        <v>#N/A</v>
      </c>
      <c r="C2301" t="s">
        <v>188</v>
      </c>
      <c r="D2301" t="e">
        <f>VLOOKUP(Tabla10[[#This Row],[Columna1]],Tabla9[],8,0)</f>
        <v>#N/A</v>
      </c>
      <c r="E2301" t="s">
        <v>199</v>
      </c>
      <c r="F2301" t="e">
        <f>VLOOKUP(Tabla10[[#This Row],[Columna1]],Tabla9[],33,3)</f>
        <v>#REF!</v>
      </c>
      <c r="G2301" t="e">
        <f>VLOOKUP(Tabla10[[#This Row],[Columna1]],Tabla9[],3,0)</f>
        <v>#N/A</v>
      </c>
      <c r="H2301" t="s">
        <v>193</v>
      </c>
    </row>
    <row r="2302" spans="1:8" hidden="1" x14ac:dyDescent="0.25">
      <c r="A2302" t="s">
        <v>4199</v>
      </c>
      <c r="B2302" t="e">
        <f>VLOOKUP(Tabla10[[#This Row],[Columna1]],Tabla9[],1,0)</f>
        <v>#N/A</v>
      </c>
      <c r="C2302" t="s">
        <v>188</v>
      </c>
      <c r="D2302" t="e">
        <f>VLOOKUP(Tabla10[[#This Row],[Columna1]],Tabla9[],8,0)</f>
        <v>#N/A</v>
      </c>
      <c r="E2302" t="s">
        <v>192</v>
      </c>
      <c r="F2302" t="e">
        <f>VLOOKUP(Tabla10[[#This Row],[Columna1]],Tabla9[],33,3)</f>
        <v>#REF!</v>
      </c>
      <c r="G2302" t="e">
        <f>VLOOKUP(Tabla10[[#This Row],[Columna1]],Tabla9[],3,0)</f>
        <v>#N/A</v>
      </c>
      <c r="H2302" t="s">
        <v>217</v>
      </c>
    </row>
    <row r="2303" spans="1:8" hidden="1" x14ac:dyDescent="0.25">
      <c r="A2303" t="s">
        <v>2057</v>
      </c>
      <c r="B2303" t="e">
        <f>VLOOKUP(Tabla10[[#This Row],[Columna1]],Tabla9[],1,0)</f>
        <v>#N/A</v>
      </c>
      <c r="C2303" t="s">
        <v>188</v>
      </c>
      <c r="D2303" t="e">
        <f>VLOOKUP(Tabla10[[#This Row],[Columna1]],Tabla9[],8,0)</f>
        <v>#N/A</v>
      </c>
      <c r="E2303" t="s">
        <v>199</v>
      </c>
      <c r="F2303" t="e">
        <f>VLOOKUP(Tabla10[[#This Row],[Columna1]],Tabla9[],33,3)</f>
        <v>#REF!</v>
      </c>
      <c r="G2303" t="e">
        <f>VLOOKUP(Tabla10[[#This Row],[Columna1]],Tabla9[],3,0)</f>
        <v>#N/A</v>
      </c>
      <c r="H2303" t="s">
        <v>201</v>
      </c>
    </row>
    <row r="2304" spans="1:8" hidden="1" x14ac:dyDescent="0.25">
      <c r="A2304" t="s">
        <v>2058</v>
      </c>
      <c r="B2304" t="e">
        <f>VLOOKUP(Tabla10[[#This Row],[Columna1]],Tabla9[],1,0)</f>
        <v>#N/A</v>
      </c>
      <c r="C2304" t="s">
        <v>188</v>
      </c>
      <c r="D2304" t="e">
        <f>VLOOKUP(Tabla10[[#This Row],[Columna1]],Tabla9[],8,0)</f>
        <v>#N/A</v>
      </c>
      <c r="E2304" t="s">
        <v>198</v>
      </c>
      <c r="F2304" t="e">
        <f>VLOOKUP(Tabla10[[#This Row],[Columna1]],Tabla9[],33,3)</f>
        <v>#REF!</v>
      </c>
      <c r="G2304" t="e">
        <f>VLOOKUP(Tabla10[[#This Row],[Columna1]],Tabla9[],3,0)</f>
        <v>#N/A</v>
      </c>
      <c r="H2304" t="s">
        <v>201</v>
      </c>
    </row>
    <row r="2305" spans="1:8" hidden="1" x14ac:dyDescent="0.25">
      <c r="A2305" t="s">
        <v>2059</v>
      </c>
      <c r="B2305" t="e">
        <f>VLOOKUP(Tabla10[[#This Row],[Columna1]],Tabla9[],1,0)</f>
        <v>#N/A</v>
      </c>
      <c r="C2305" t="s">
        <v>188</v>
      </c>
      <c r="D2305" t="e">
        <f>VLOOKUP(Tabla10[[#This Row],[Columna1]],Tabla9[],8,0)</f>
        <v>#N/A</v>
      </c>
      <c r="E2305" t="s">
        <v>211</v>
      </c>
      <c r="F2305" t="e">
        <f>VLOOKUP(Tabla10[[#This Row],[Columna1]],Tabla9[],33,3)</f>
        <v>#REF!</v>
      </c>
      <c r="G2305" t="e">
        <f>VLOOKUP(Tabla10[[#This Row],[Columna1]],Tabla9[],3,0)</f>
        <v>#N/A</v>
      </c>
      <c r="H2305" t="s">
        <v>212</v>
      </c>
    </row>
    <row r="2306" spans="1:8" hidden="1" x14ac:dyDescent="0.25">
      <c r="A2306" t="s">
        <v>2060</v>
      </c>
      <c r="B2306" t="e">
        <f>VLOOKUP(Tabla10[[#This Row],[Columna1]],Tabla9[],1,0)</f>
        <v>#N/A</v>
      </c>
      <c r="C2306" t="s">
        <v>188</v>
      </c>
      <c r="D2306" t="e">
        <f>VLOOKUP(Tabla10[[#This Row],[Columna1]],Tabla9[],8,0)</f>
        <v>#N/A</v>
      </c>
      <c r="E2306" t="s">
        <v>203</v>
      </c>
      <c r="F2306" t="e">
        <f>VLOOKUP(Tabla10[[#This Row],[Columna1]],Tabla9[],33,3)</f>
        <v>#REF!</v>
      </c>
      <c r="G2306" t="e">
        <f>VLOOKUP(Tabla10[[#This Row],[Columna1]],Tabla9[],3,0)</f>
        <v>#N/A</v>
      </c>
      <c r="H2306" t="s">
        <v>193</v>
      </c>
    </row>
    <row r="2307" spans="1:8" hidden="1" x14ac:dyDescent="0.25">
      <c r="A2307" t="s">
        <v>2061</v>
      </c>
      <c r="B2307" t="e">
        <f>VLOOKUP(Tabla10[[#This Row],[Columna1]],Tabla9[],1,0)</f>
        <v>#N/A</v>
      </c>
      <c r="C2307" t="s">
        <v>188</v>
      </c>
      <c r="D2307" t="e">
        <f>VLOOKUP(Tabla10[[#This Row],[Columna1]],Tabla9[],8,0)</f>
        <v>#N/A</v>
      </c>
      <c r="E2307" t="s">
        <v>202</v>
      </c>
      <c r="F2307" t="e">
        <f>VLOOKUP(Tabla10[[#This Row],[Columna1]],Tabla9[],33,3)</f>
        <v>#REF!</v>
      </c>
      <c r="G2307" t="e">
        <f>VLOOKUP(Tabla10[[#This Row],[Columna1]],Tabla9[],3,0)</f>
        <v>#N/A</v>
      </c>
      <c r="H2307" t="s">
        <v>193</v>
      </c>
    </row>
    <row r="2308" spans="1:8" hidden="1" x14ac:dyDescent="0.25">
      <c r="A2308" t="s">
        <v>2062</v>
      </c>
      <c r="B2308" t="e">
        <f>VLOOKUP(Tabla10[[#This Row],[Columna1]],Tabla9[],1,0)</f>
        <v>#N/A</v>
      </c>
      <c r="C2308" t="s">
        <v>188</v>
      </c>
      <c r="D2308" t="e">
        <f>VLOOKUP(Tabla10[[#This Row],[Columna1]],Tabla9[],8,0)</f>
        <v>#N/A</v>
      </c>
      <c r="E2308" t="s">
        <v>202</v>
      </c>
      <c r="F2308" t="e">
        <f>VLOOKUP(Tabla10[[#This Row],[Columna1]],Tabla9[],33,3)</f>
        <v>#REF!</v>
      </c>
      <c r="G2308" t="e">
        <f>VLOOKUP(Tabla10[[#This Row],[Columna1]],Tabla9[],3,0)</f>
        <v>#N/A</v>
      </c>
      <c r="H2308" t="s">
        <v>193</v>
      </c>
    </row>
    <row r="2309" spans="1:8" hidden="1" x14ac:dyDescent="0.25">
      <c r="A2309" t="s">
        <v>2063</v>
      </c>
      <c r="B2309" t="e">
        <f>VLOOKUP(Tabla10[[#This Row],[Columna1]],Tabla9[],1,0)</f>
        <v>#N/A</v>
      </c>
      <c r="C2309" t="s">
        <v>188</v>
      </c>
      <c r="D2309" t="e">
        <f>VLOOKUP(Tabla10[[#This Row],[Columna1]],Tabla9[],8,0)</f>
        <v>#N/A</v>
      </c>
      <c r="E2309" t="s">
        <v>198</v>
      </c>
      <c r="F2309" t="e">
        <f>VLOOKUP(Tabla10[[#This Row],[Columna1]],Tabla9[],33,3)</f>
        <v>#REF!</v>
      </c>
      <c r="G2309" t="e">
        <f>VLOOKUP(Tabla10[[#This Row],[Columna1]],Tabla9[],3,0)</f>
        <v>#N/A</v>
      </c>
      <c r="H2309" t="s">
        <v>193</v>
      </c>
    </row>
    <row r="2310" spans="1:8" hidden="1" x14ac:dyDescent="0.25">
      <c r="A2310" t="s">
        <v>2064</v>
      </c>
      <c r="B2310" t="e">
        <f>VLOOKUP(Tabla10[[#This Row],[Columna1]],Tabla9[],1,0)</f>
        <v>#N/A</v>
      </c>
      <c r="C2310" t="s">
        <v>188</v>
      </c>
      <c r="D2310" t="e">
        <f>VLOOKUP(Tabla10[[#This Row],[Columna1]],Tabla9[],8,0)</f>
        <v>#N/A</v>
      </c>
      <c r="E2310" t="s">
        <v>211</v>
      </c>
      <c r="F2310" t="e">
        <f>VLOOKUP(Tabla10[[#This Row],[Columna1]],Tabla9[],33,3)</f>
        <v>#REF!</v>
      </c>
      <c r="G2310" t="e">
        <f>VLOOKUP(Tabla10[[#This Row],[Columna1]],Tabla9[],3,0)</f>
        <v>#N/A</v>
      </c>
      <c r="H2310" t="s">
        <v>212</v>
      </c>
    </row>
    <row r="2311" spans="1:8" hidden="1" x14ac:dyDescent="0.25">
      <c r="A2311" t="s">
        <v>2065</v>
      </c>
      <c r="B2311" t="e">
        <f>VLOOKUP(Tabla10[[#This Row],[Columna1]],Tabla9[],1,0)</f>
        <v>#N/A</v>
      </c>
      <c r="C2311" t="s">
        <v>188</v>
      </c>
      <c r="D2311" t="e">
        <f>VLOOKUP(Tabla10[[#This Row],[Columna1]],Tabla9[],8,0)</f>
        <v>#N/A</v>
      </c>
      <c r="E2311" t="s">
        <v>203</v>
      </c>
      <c r="F2311" t="e">
        <f>VLOOKUP(Tabla10[[#This Row],[Columna1]],Tabla9[],33,3)</f>
        <v>#REF!</v>
      </c>
      <c r="G2311" t="e">
        <f>VLOOKUP(Tabla10[[#This Row],[Columna1]],Tabla9[],3,0)</f>
        <v>#N/A</v>
      </c>
      <c r="H2311" t="s">
        <v>193</v>
      </c>
    </row>
    <row r="2312" spans="1:8" hidden="1" x14ac:dyDescent="0.25">
      <c r="A2312" t="s">
        <v>2066</v>
      </c>
      <c r="B2312" t="e">
        <f>VLOOKUP(Tabla10[[#This Row],[Columna1]],Tabla9[],1,0)</f>
        <v>#N/A</v>
      </c>
      <c r="C2312" t="s">
        <v>188</v>
      </c>
      <c r="D2312" t="e">
        <f>VLOOKUP(Tabla10[[#This Row],[Columna1]],Tabla9[],8,0)</f>
        <v>#N/A</v>
      </c>
      <c r="E2312" t="s">
        <v>192</v>
      </c>
      <c r="F2312" t="e">
        <f>VLOOKUP(Tabla10[[#This Row],[Columna1]],Tabla9[],33,3)</f>
        <v>#REF!</v>
      </c>
      <c r="G2312" t="e">
        <f>VLOOKUP(Tabla10[[#This Row],[Columna1]],Tabla9[],3,0)</f>
        <v>#N/A</v>
      </c>
      <c r="H2312" t="s">
        <v>193</v>
      </c>
    </row>
    <row r="2313" spans="1:8" hidden="1" x14ac:dyDescent="0.25">
      <c r="A2313" t="s">
        <v>2067</v>
      </c>
      <c r="B2313" t="e">
        <f>VLOOKUP(Tabla10[[#This Row],[Columna1]],Tabla9[],1,0)</f>
        <v>#N/A</v>
      </c>
      <c r="C2313" t="s">
        <v>188</v>
      </c>
      <c r="D2313" t="e">
        <f>VLOOKUP(Tabla10[[#This Row],[Columna1]],Tabla9[],8,0)</f>
        <v>#N/A</v>
      </c>
      <c r="E2313" t="s">
        <v>190</v>
      </c>
      <c r="F2313" t="e">
        <f>VLOOKUP(Tabla10[[#This Row],[Columna1]],Tabla9[],33,3)</f>
        <v>#REF!</v>
      </c>
      <c r="G2313" t="e">
        <f>VLOOKUP(Tabla10[[#This Row],[Columna1]],Tabla9[],3,0)</f>
        <v>#N/A</v>
      </c>
      <c r="H2313" t="s">
        <v>191</v>
      </c>
    </row>
    <row r="2314" spans="1:8" hidden="1" x14ac:dyDescent="0.25">
      <c r="A2314" t="s">
        <v>2068</v>
      </c>
      <c r="B2314" t="e">
        <f>VLOOKUP(Tabla10[[#This Row],[Columna1]],Tabla9[],1,0)</f>
        <v>#N/A</v>
      </c>
      <c r="C2314" t="s">
        <v>188</v>
      </c>
      <c r="D2314" t="e">
        <f>VLOOKUP(Tabla10[[#This Row],[Columna1]],Tabla9[],8,0)</f>
        <v>#N/A</v>
      </c>
      <c r="E2314" t="s">
        <v>199</v>
      </c>
      <c r="F2314" t="e">
        <f>VLOOKUP(Tabla10[[#This Row],[Columna1]],Tabla9[],33,3)</f>
        <v>#REF!</v>
      </c>
      <c r="G2314" t="e">
        <f>VLOOKUP(Tabla10[[#This Row],[Columna1]],Tabla9[],3,0)</f>
        <v>#N/A</v>
      </c>
      <c r="H2314" t="s">
        <v>217</v>
      </c>
    </row>
    <row r="2315" spans="1:8" hidden="1" x14ac:dyDescent="0.25">
      <c r="A2315" t="s">
        <v>2069</v>
      </c>
      <c r="B2315" t="e">
        <f>VLOOKUP(Tabla10[[#This Row],[Columna1]],Tabla9[],1,0)</f>
        <v>#N/A</v>
      </c>
      <c r="C2315" t="s">
        <v>188</v>
      </c>
      <c r="D2315" t="e">
        <f>VLOOKUP(Tabla10[[#This Row],[Columna1]],Tabla9[],8,0)</f>
        <v>#N/A</v>
      </c>
      <c r="E2315" t="s">
        <v>205</v>
      </c>
      <c r="F2315" t="e">
        <f>VLOOKUP(Tabla10[[#This Row],[Columna1]],Tabla9[],33,3)</f>
        <v>#REF!</v>
      </c>
      <c r="G2315" t="e">
        <f>VLOOKUP(Tabla10[[#This Row],[Columna1]],Tabla9[],3,0)</f>
        <v>#N/A</v>
      </c>
      <c r="H2315" t="s">
        <v>201</v>
      </c>
    </row>
    <row r="2316" spans="1:8" hidden="1" x14ac:dyDescent="0.25">
      <c r="A2316" t="s">
        <v>2070</v>
      </c>
      <c r="B2316" t="e">
        <f>VLOOKUP(Tabla10[[#This Row],[Columna1]],Tabla9[],1,0)</f>
        <v>#N/A</v>
      </c>
      <c r="C2316" t="s">
        <v>188</v>
      </c>
      <c r="D2316" t="e">
        <f>VLOOKUP(Tabla10[[#This Row],[Columna1]],Tabla9[],8,0)</f>
        <v>#N/A</v>
      </c>
      <c r="E2316" t="s">
        <v>202</v>
      </c>
      <c r="F2316" t="e">
        <f>VLOOKUP(Tabla10[[#This Row],[Columna1]],Tabla9[],33,3)</f>
        <v>#REF!</v>
      </c>
      <c r="G2316" t="e">
        <f>VLOOKUP(Tabla10[[#This Row],[Columna1]],Tabla9[],3,0)</f>
        <v>#N/A</v>
      </c>
      <c r="H2316" t="s">
        <v>193</v>
      </c>
    </row>
    <row r="2317" spans="1:8" hidden="1" x14ac:dyDescent="0.25">
      <c r="A2317" t="s">
        <v>2071</v>
      </c>
      <c r="B2317" t="e">
        <f>VLOOKUP(Tabla10[[#This Row],[Columna1]],Tabla9[],1,0)</f>
        <v>#N/A</v>
      </c>
      <c r="C2317" t="s">
        <v>188</v>
      </c>
      <c r="D2317" t="e">
        <f>VLOOKUP(Tabla10[[#This Row],[Columna1]],Tabla9[],8,0)</f>
        <v>#N/A</v>
      </c>
      <c r="E2317" t="s">
        <v>208</v>
      </c>
      <c r="F2317" t="e">
        <f>VLOOKUP(Tabla10[[#This Row],[Columna1]],Tabla9[],33,3)</f>
        <v>#REF!</v>
      </c>
      <c r="G2317" t="e">
        <f>VLOOKUP(Tabla10[[#This Row],[Columna1]],Tabla9[],3,0)</f>
        <v>#N/A</v>
      </c>
      <c r="H2317" t="s">
        <v>193</v>
      </c>
    </row>
    <row r="2318" spans="1:8" hidden="1" x14ac:dyDescent="0.25">
      <c r="A2318" t="s">
        <v>2072</v>
      </c>
      <c r="B2318" t="e">
        <f>VLOOKUP(Tabla10[[#This Row],[Columna1]],Tabla9[],1,0)</f>
        <v>#N/A</v>
      </c>
      <c r="C2318" t="s">
        <v>188</v>
      </c>
      <c r="D2318" t="e">
        <f>VLOOKUP(Tabla10[[#This Row],[Columna1]],Tabla9[],8,0)</f>
        <v>#N/A</v>
      </c>
      <c r="E2318" t="s">
        <v>225</v>
      </c>
      <c r="F2318" t="e">
        <f>VLOOKUP(Tabla10[[#This Row],[Columna1]],Tabla9[],33,3)</f>
        <v>#REF!</v>
      </c>
      <c r="G2318" t="e">
        <f>VLOOKUP(Tabla10[[#This Row],[Columna1]],Tabla9[],3,0)</f>
        <v>#N/A</v>
      </c>
      <c r="H2318" t="s">
        <v>41</v>
      </c>
    </row>
    <row r="2319" spans="1:8" hidden="1" x14ac:dyDescent="0.25">
      <c r="A2319" t="s">
        <v>4482</v>
      </c>
      <c r="B2319" t="e">
        <f>VLOOKUP(Tabla10[[#This Row],[Columna1]],Tabla9[],1,0)</f>
        <v>#N/A</v>
      </c>
      <c r="C2319" t="s">
        <v>188</v>
      </c>
      <c r="D2319" t="e">
        <f>VLOOKUP(Tabla10[[#This Row],[Columna1]],Tabla9[],8,0)</f>
        <v>#N/A</v>
      </c>
      <c r="E2319" t="s">
        <v>199</v>
      </c>
      <c r="F2319" t="e">
        <f>VLOOKUP(Tabla10[[#This Row],[Columna1]],Tabla9[],33,3)</f>
        <v>#REF!</v>
      </c>
      <c r="G2319" t="e">
        <f>VLOOKUP(Tabla10[[#This Row],[Columna1]],Tabla9[],3,0)</f>
        <v>#N/A</v>
      </c>
      <c r="H2319" t="s">
        <v>193</v>
      </c>
    </row>
    <row r="2320" spans="1:8" hidden="1" x14ac:dyDescent="0.25">
      <c r="A2320" t="s">
        <v>2073</v>
      </c>
      <c r="B2320" t="e">
        <f>VLOOKUP(Tabla10[[#This Row],[Columna1]],Tabla9[],1,0)</f>
        <v>#N/A</v>
      </c>
      <c r="C2320" t="s">
        <v>188</v>
      </c>
      <c r="D2320" t="e">
        <f>VLOOKUP(Tabla10[[#This Row],[Columna1]],Tabla9[],8,0)</f>
        <v>#N/A</v>
      </c>
      <c r="E2320" t="s">
        <v>189</v>
      </c>
      <c r="F2320" t="e">
        <f>VLOOKUP(Tabla10[[#This Row],[Columna1]],Tabla9[],33,3)</f>
        <v>#REF!</v>
      </c>
      <c r="G2320" t="e">
        <f>VLOOKUP(Tabla10[[#This Row],[Columna1]],Tabla9[],3,0)</f>
        <v>#N/A</v>
      </c>
      <c r="H2320" t="s">
        <v>41</v>
      </c>
    </row>
    <row r="2321" spans="1:8" hidden="1" x14ac:dyDescent="0.25">
      <c r="A2321" t="s">
        <v>2074</v>
      </c>
      <c r="B2321" t="e">
        <f>VLOOKUP(Tabla10[[#This Row],[Columna1]],Tabla9[],1,0)</f>
        <v>#N/A</v>
      </c>
      <c r="C2321" t="s">
        <v>188</v>
      </c>
      <c r="D2321" t="e">
        <f>VLOOKUP(Tabla10[[#This Row],[Columna1]],Tabla9[],8,0)</f>
        <v>#N/A</v>
      </c>
      <c r="E2321" t="s">
        <v>192</v>
      </c>
      <c r="F2321" t="e">
        <f>VLOOKUP(Tabla10[[#This Row],[Columna1]],Tabla9[],33,3)</f>
        <v>#REF!</v>
      </c>
      <c r="G2321" t="e">
        <f>VLOOKUP(Tabla10[[#This Row],[Columna1]],Tabla9[],3,0)</f>
        <v>#N/A</v>
      </c>
      <c r="H2321" t="s">
        <v>217</v>
      </c>
    </row>
    <row r="2322" spans="1:8" hidden="1" x14ac:dyDescent="0.25">
      <c r="A2322" t="s">
        <v>2075</v>
      </c>
      <c r="B2322" t="e">
        <f>VLOOKUP(Tabla10[[#This Row],[Columna1]],Tabla9[],1,0)</f>
        <v>#N/A</v>
      </c>
      <c r="C2322" t="s">
        <v>188</v>
      </c>
      <c r="D2322" t="e">
        <f>VLOOKUP(Tabla10[[#This Row],[Columna1]],Tabla9[],8,0)</f>
        <v>#N/A</v>
      </c>
      <c r="E2322" t="s">
        <v>206</v>
      </c>
      <c r="F2322" t="e">
        <f>VLOOKUP(Tabla10[[#This Row],[Columna1]],Tabla9[],33,3)</f>
        <v>#REF!</v>
      </c>
      <c r="G2322" t="e">
        <f>VLOOKUP(Tabla10[[#This Row],[Columna1]],Tabla9[],3,0)</f>
        <v>#N/A</v>
      </c>
      <c r="H2322" t="s">
        <v>193</v>
      </c>
    </row>
    <row r="2323" spans="1:8" hidden="1" x14ac:dyDescent="0.25">
      <c r="A2323" t="s">
        <v>2076</v>
      </c>
      <c r="B2323" t="e">
        <f>VLOOKUP(Tabla10[[#This Row],[Columna1]],Tabla9[],1,0)</f>
        <v>#N/A</v>
      </c>
      <c r="C2323" t="s">
        <v>188</v>
      </c>
      <c r="D2323" t="e">
        <f>VLOOKUP(Tabla10[[#This Row],[Columna1]],Tabla9[],8,0)</f>
        <v>#N/A</v>
      </c>
      <c r="E2323" t="s">
        <v>200</v>
      </c>
      <c r="F2323" t="e">
        <f>VLOOKUP(Tabla10[[#This Row],[Columna1]],Tabla9[],33,3)</f>
        <v>#REF!</v>
      </c>
      <c r="G2323" t="e">
        <f>VLOOKUP(Tabla10[[#This Row],[Columna1]],Tabla9[],3,0)</f>
        <v>#N/A</v>
      </c>
      <c r="H2323" t="s">
        <v>193</v>
      </c>
    </row>
    <row r="2324" spans="1:8" hidden="1" x14ac:dyDescent="0.25">
      <c r="A2324" t="s">
        <v>2077</v>
      </c>
      <c r="B2324" t="e">
        <f>VLOOKUP(Tabla10[[#This Row],[Columna1]],Tabla9[],1,0)</f>
        <v>#N/A</v>
      </c>
      <c r="C2324" t="s">
        <v>188</v>
      </c>
      <c r="D2324" t="e">
        <f>VLOOKUP(Tabla10[[#This Row],[Columna1]],Tabla9[],8,0)</f>
        <v>#N/A</v>
      </c>
      <c r="E2324" t="s">
        <v>202</v>
      </c>
      <c r="F2324" t="e">
        <f>VLOOKUP(Tabla10[[#This Row],[Columna1]],Tabla9[],33,3)</f>
        <v>#REF!</v>
      </c>
      <c r="G2324" t="e">
        <f>VLOOKUP(Tabla10[[#This Row],[Columna1]],Tabla9[],3,0)</f>
        <v>#N/A</v>
      </c>
      <c r="H2324" t="s">
        <v>201</v>
      </c>
    </row>
    <row r="2325" spans="1:8" hidden="1" x14ac:dyDescent="0.25">
      <c r="A2325" t="s">
        <v>2078</v>
      </c>
      <c r="B2325" t="e">
        <f>VLOOKUP(Tabla10[[#This Row],[Columna1]],Tabla9[],1,0)</f>
        <v>#N/A</v>
      </c>
      <c r="C2325" t="s">
        <v>188</v>
      </c>
      <c r="D2325" t="e">
        <f>VLOOKUP(Tabla10[[#This Row],[Columna1]],Tabla9[],8,0)</f>
        <v>#N/A</v>
      </c>
      <c r="E2325" t="s">
        <v>192</v>
      </c>
      <c r="F2325" t="e">
        <f>VLOOKUP(Tabla10[[#This Row],[Columna1]],Tabla9[],33,3)</f>
        <v>#REF!</v>
      </c>
      <c r="G2325" t="e">
        <f>VLOOKUP(Tabla10[[#This Row],[Columna1]],Tabla9[],3,0)</f>
        <v>#N/A</v>
      </c>
      <c r="H2325" t="s">
        <v>201</v>
      </c>
    </row>
    <row r="2326" spans="1:8" hidden="1" x14ac:dyDescent="0.25">
      <c r="A2326" t="s">
        <v>2079</v>
      </c>
      <c r="B2326" t="e">
        <f>VLOOKUP(Tabla10[[#This Row],[Columna1]],Tabla9[],1,0)</f>
        <v>#N/A</v>
      </c>
      <c r="C2326" t="s">
        <v>188</v>
      </c>
      <c r="D2326" t="e">
        <f>VLOOKUP(Tabla10[[#This Row],[Columna1]],Tabla9[],8,0)</f>
        <v>#N/A</v>
      </c>
      <c r="E2326" t="s">
        <v>192</v>
      </c>
      <c r="F2326" t="e">
        <f>VLOOKUP(Tabla10[[#This Row],[Columna1]],Tabla9[],33,3)</f>
        <v>#REF!</v>
      </c>
      <c r="G2326" t="e">
        <f>VLOOKUP(Tabla10[[#This Row],[Columna1]],Tabla9[],3,0)</f>
        <v>#N/A</v>
      </c>
      <c r="H2326" t="s">
        <v>193</v>
      </c>
    </row>
    <row r="2327" spans="1:8" hidden="1" x14ac:dyDescent="0.25">
      <c r="A2327" t="s">
        <v>2080</v>
      </c>
      <c r="B2327" t="e">
        <f>VLOOKUP(Tabla10[[#This Row],[Columna1]],Tabla9[],1,0)</f>
        <v>#N/A</v>
      </c>
      <c r="C2327" t="s">
        <v>188</v>
      </c>
      <c r="D2327" t="e">
        <f>VLOOKUP(Tabla10[[#This Row],[Columna1]],Tabla9[],8,0)</f>
        <v>#N/A</v>
      </c>
      <c r="E2327" t="s">
        <v>199</v>
      </c>
      <c r="F2327" t="e">
        <f>VLOOKUP(Tabla10[[#This Row],[Columna1]],Tabla9[],33,3)</f>
        <v>#REF!</v>
      </c>
      <c r="G2327" t="e">
        <f>VLOOKUP(Tabla10[[#This Row],[Columna1]],Tabla9[],3,0)</f>
        <v>#N/A</v>
      </c>
      <c r="H2327" t="s">
        <v>193</v>
      </c>
    </row>
    <row r="2328" spans="1:8" hidden="1" x14ac:dyDescent="0.25">
      <c r="A2328" t="s">
        <v>4481</v>
      </c>
      <c r="B2328" t="e">
        <f>VLOOKUP(Tabla10[[#This Row],[Columna1]],Tabla9[],1,0)</f>
        <v>#N/A</v>
      </c>
      <c r="C2328" t="s">
        <v>188</v>
      </c>
      <c r="D2328" t="e">
        <f>VLOOKUP(Tabla10[[#This Row],[Columna1]],Tabla9[],8,0)</f>
        <v>#N/A</v>
      </c>
      <c r="E2328" t="s">
        <v>199</v>
      </c>
      <c r="F2328" t="e">
        <f>VLOOKUP(Tabla10[[#This Row],[Columna1]],Tabla9[],33,3)</f>
        <v>#REF!</v>
      </c>
      <c r="G2328" t="e">
        <f>VLOOKUP(Tabla10[[#This Row],[Columna1]],Tabla9[],3,0)</f>
        <v>#N/A</v>
      </c>
      <c r="H2328" t="s">
        <v>193</v>
      </c>
    </row>
    <row r="2329" spans="1:8" hidden="1" x14ac:dyDescent="0.25">
      <c r="A2329" t="s">
        <v>2081</v>
      </c>
      <c r="B2329" t="e">
        <f>VLOOKUP(Tabla10[[#This Row],[Columna1]],Tabla9[],1,0)</f>
        <v>#N/A</v>
      </c>
      <c r="C2329" t="s">
        <v>188</v>
      </c>
      <c r="D2329" t="e">
        <f>VLOOKUP(Tabla10[[#This Row],[Columna1]],Tabla9[],8,0)</f>
        <v>#N/A</v>
      </c>
      <c r="E2329" t="s">
        <v>202</v>
      </c>
      <c r="F2329" t="e">
        <f>VLOOKUP(Tabla10[[#This Row],[Columna1]],Tabla9[],33,3)</f>
        <v>#REF!</v>
      </c>
      <c r="G2329" t="e">
        <f>VLOOKUP(Tabla10[[#This Row],[Columna1]],Tabla9[],3,0)</f>
        <v>#N/A</v>
      </c>
      <c r="H2329" t="s">
        <v>193</v>
      </c>
    </row>
    <row r="2330" spans="1:8" hidden="1" x14ac:dyDescent="0.25">
      <c r="A2330" t="s">
        <v>2082</v>
      </c>
      <c r="B2330" t="e">
        <f>VLOOKUP(Tabla10[[#This Row],[Columna1]],Tabla9[],1,0)</f>
        <v>#N/A</v>
      </c>
      <c r="C2330" t="s">
        <v>188</v>
      </c>
      <c r="D2330" t="e">
        <f>VLOOKUP(Tabla10[[#This Row],[Columna1]],Tabla9[],8,0)</f>
        <v>#N/A</v>
      </c>
      <c r="E2330" t="s">
        <v>228</v>
      </c>
      <c r="F2330" t="e">
        <f>VLOOKUP(Tabla10[[#This Row],[Columna1]],Tabla9[],33,3)</f>
        <v>#REF!</v>
      </c>
      <c r="G2330" t="e">
        <f>VLOOKUP(Tabla10[[#This Row],[Columna1]],Tabla9[],3,0)</f>
        <v>#N/A</v>
      </c>
      <c r="H2330" t="s">
        <v>45</v>
      </c>
    </row>
    <row r="2331" spans="1:8" hidden="1" x14ac:dyDescent="0.25">
      <c r="A2331" t="s">
        <v>2083</v>
      </c>
      <c r="B2331" t="e">
        <f>VLOOKUP(Tabla10[[#This Row],[Columna1]],Tabla9[],1,0)</f>
        <v>#N/A</v>
      </c>
      <c r="C2331" t="s">
        <v>188</v>
      </c>
      <c r="D2331" t="e">
        <f>VLOOKUP(Tabla10[[#This Row],[Columna1]],Tabla9[],8,0)</f>
        <v>#N/A</v>
      </c>
      <c r="E2331" t="s">
        <v>202</v>
      </c>
      <c r="F2331" t="e">
        <f>VLOOKUP(Tabla10[[#This Row],[Columna1]],Tabla9[],33,3)</f>
        <v>#REF!</v>
      </c>
      <c r="G2331" t="e">
        <f>VLOOKUP(Tabla10[[#This Row],[Columna1]],Tabla9[],3,0)</f>
        <v>#N/A</v>
      </c>
      <c r="H2331" t="s">
        <v>193</v>
      </c>
    </row>
    <row r="2332" spans="1:8" hidden="1" x14ac:dyDescent="0.25">
      <c r="A2332" t="s">
        <v>2084</v>
      </c>
      <c r="B2332" t="e">
        <f>VLOOKUP(Tabla10[[#This Row],[Columna1]],Tabla9[],1,0)</f>
        <v>#N/A</v>
      </c>
      <c r="C2332" t="s">
        <v>188</v>
      </c>
      <c r="D2332" t="e">
        <f>VLOOKUP(Tabla10[[#This Row],[Columna1]],Tabla9[],8,0)</f>
        <v>#N/A</v>
      </c>
      <c r="E2332" t="s">
        <v>205</v>
      </c>
      <c r="F2332" t="e">
        <f>VLOOKUP(Tabla10[[#This Row],[Columna1]],Tabla9[],33,3)</f>
        <v>#REF!</v>
      </c>
      <c r="G2332" t="e">
        <f>VLOOKUP(Tabla10[[#This Row],[Columna1]],Tabla9[],3,0)</f>
        <v>#N/A</v>
      </c>
      <c r="H2332" t="s">
        <v>193</v>
      </c>
    </row>
    <row r="2333" spans="1:8" hidden="1" x14ac:dyDescent="0.25">
      <c r="A2333" t="s">
        <v>2085</v>
      </c>
      <c r="B2333" t="e">
        <f>VLOOKUP(Tabla10[[#This Row],[Columna1]],Tabla9[],1,0)</f>
        <v>#N/A</v>
      </c>
      <c r="C2333" t="s">
        <v>188</v>
      </c>
      <c r="D2333" t="e">
        <f>VLOOKUP(Tabla10[[#This Row],[Columna1]],Tabla9[],8,0)</f>
        <v>#N/A</v>
      </c>
      <c r="E2333" t="s">
        <v>198</v>
      </c>
      <c r="F2333" t="e">
        <f>VLOOKUP(Tabla10[[#This Row],[Columna1]],Tabla9[],33,3)</f>
        <v>#REF!</v>
      </c>
      <c r="G2333" t="e">
        <f>VLOOKUP(Tabla10[[#This Row],[Columna1]],Tabla9[],3,0)</f>
        <v>#N/A</v>
      </c>
      <c r="H2333" t="s">
        <v>221</v>
      </c>
    </row>
    <row r="2334" spans="1:8" hidden="1" x14ac:dyDescent="0.25">
      <c r="A2334" t="s">
        <v>2086</v>
      </c>
      <c r="B2334" t="e">
        <f>VLOOKUP(Tabla10[[#This Row],[Columna1]],Tabla9[],1,0)</f>
        <v>#N/A</v>
      </c>
      <c r="C2334" t="s">
        <v>188</v>
      </c>
      <c r="D2334" t="e">
        <f>VLOOKUP(Tabla10[[#This Row],[Columna1]],Tabla9[],8,0)</f>
        <v>#N/A</v>
      </c>
      <c r="E2334" t="s">
        <v>211</v>
      </c>
      <c r="F2334" t="e">
        <f>VLOOKUP(Tabla10[[#This Row],[Columna1]],Tabla9[],33,3)</f>
        <v>#REF!</v>
      </c>
      <c r="G2334" t="e">
        <f>VLOOKUP(Tabla10[[#This Row],[Columna1]],Tabla9[],3,0)</f>
        <v>#N/A</v>
      </c>
      <c r="H2334" t="s">
        <v>212</v>
      </c>
    </row>
    <row r="2335" spans="1:8" hidden="1" x14ac:dyDescent="0.25">
      <c r="A2335" t="s">
        <v>4067</v>
      </c>
      <c r="B2335" t="e">
        <f>VLOOKUP(Tabla10[[#This Row],[Columna1]],Tabla9[],1,0)</f>
        <v>#N/A</v>
      </c>
      <c r="C2335" t="s">
        <v>188</v>
      </c>
      <c r="D2335" t="e">
        <f>VLOOKUP(Tabla10[[#This Row],[Columna1]],Tabla9[],8,0)</f>
        <v>#N/A</v>
      </c>
      <c r="E2335" t="s">
        <v>190</v>
      </c>
      <c r="F2335" t="e">
        <f>VLOOKUP(Tabla10[[#This Row],[Columna1]],Tabla9[],33,3)</f>
        <v>#REF!</v>
      </c>
      <c r="G2335" t="e">
        <f>VLOOKUP(Tabla10[[#This Row],[Columna1]],Tabla9[],3,0)</f>
        <v>#N/A</v>
      </c>
      <c r="H2335" t="s">
        <v>216</v>
      </c>
    </row>
    <row r="2336" spans="1:8" hidden="1" x14ac:dyDescent="0.25">
      <c r="A2336" t="s">
        <v>2087</v>
      </c>
      <c r="B2336" t="e">
        <f>VLOOKUP(Tabla10[[#This Row],[Columna1]],Tabla9[],1,0)</f>
        <v>#N/A</v>
      </c>
      <c r="C2336" t="s">
        <v>188</v>
      </c>
      <c r="D2336" t="e">
        <f>VLOOKUP(Tabla10[[#This Row],[Columna1]],Tabla9[],8,0)</f>
        <v>#N/A</v>
      </c>
      <c r="E2336" t="s">
        <v>198</v>
      </c>
      <c r="F2336" t="e">
        <f>VLOOKUP(Tabla10[[#This Row],[Columna1]],Tabla9[],33,3)</f>
        <v>#REF!</v>
      </c>
      <c r="G2336" t="e">
        <f>VLOOKUP(Tabla10[[#This Row],[Columna1]],Tabla9[],3,0)</f>
        <v>#N/A</v>
      </c>
      <c r="H2336" t="s">
        <v>201</v>
      </c>
    </row>
    <row r="2337" spans="1:8" hidden="1" x14ac:dyDescent="0.25">
      <c r="A2337" t="s">
        <v>4152</v>
      </c>
      <c r="B2337" t="e">
        <f>VLOOKUP(Tabla10[[#This Row],[Columna1]],Tabla9[],1,0)</f>
        <v>#N/A</v>
      </c>
      <c r="C2337" t="s">
        <v>188</v>
      </c>
      <c r="D2337" t="e">
        <f>VLOOKUP(Tabla10[[#This Row],[Columna1]],Tabla9[],8,0)</f>
        <v>#N/A</v>
      </c>
      <c r="E2337" t="s">
        <v>205</v>
      </c>
      <c r="F2337" t="e">
        <f>VLOOKUP(Tabla10[[#This Row],[Columna1]],Tabla9[],33,3)</f>
        <v>#REF!</v>
      </c>
      <c r="G2337" t="e">
        <f>VLOOKUP(Tabla10[[#This Row],[Columna1]],Tabla9[],3,0)</f>
        <v>#N/A</v>
      </c>
      <c r="H2337" t="s">
        <v>193</v>
      </c>
    </row>
    <row r="2338" spans="1:8" hidden="1" x14ac:dyDescent="0.25">
      <c r="A2338" t="s">
        <v>2088</v>
      </c>
      <c r="B2338" t="e">
        <f>VLOOKUP(Tabla10[[#This Row],[Columna1]],Tabla9[],1,0)</f>
        <v>#N/A</v>
      </c>
      <c r="C2338" t="s">
        <v>188</v>
      </c>
      <c r="D2338" t="e">
        <f>VLOOKUP(Tabla10[[#This Row],[Columna1]],Tabla9[],8,0)</f>
        <v>#N/A</v>
      </c>
      <c r="E2338" t="s">
        <v>214</v>
      </c>
      <c r="F2338" t="e">
        <f>VLOOKUP(Tabla10[[#This Row],[Columna1]],Tabla9[],33,3)</f>
        <v>#REF!</v>
      </c>
      <c r="G2338" t="e">
        <f>VLOOKUP(Tabla10[[#This Row],[Columna1]],Tabla9[],3,0)</f>
        <v>#N/A</v>
      </c>
      <c r="H2338" t="s">
        <v>193</v>
      </c>
    </row>
    <row r="2339" spans="1:8" hidden="1" x14ac:dyDescent="0.25">
      <c r="A2339" t="s">
        <v>2089</v>
      </c>
      <c r="B2339" t="e">
        <f>VLOOKUP(Tabla10[[#This Row],[Columna1]],Tabla9[],1,0)</f>
        <v>#N/A</v>
      </c>
      <c r="C2339" t="s">
        <v>188</v>
      </c>
      <c r="D2339" t="e">
        <f>VLOOKUP(Tabla10[[#This Row],[Columna1]],Tabla9[],8,0)</f>
        <v>#N/A</v>
      </c>
      <c r="E2339" t="s">
        <v>203</v>
      </c>
      <c r="F2339" t="e">
        <f>VLOOKUP(Tabla10[[#This Row],[Columna1]],Tabla9[],33,3)</f>
        <v>#REF!</v>
      </c>
      <c r="G2339" t="e">
        <f>VLOOKUP(Tabla10[[#This Row],[Columna1]],Tabla9[],3,0)</f>
        <v>#N/A</v>
      </c>
      <c r="H2339" t="s">
        <v>193</v>
      </c>
    </row>
    <row r="2340" spans="1:8" hidden="1" x14ac:dyDescent="0.25">
      <c r="A2340" t="s">
        <v>2090</v>
      </c>
      <c r="B2340" t="e">
        <f>VLOOKUP(Tabla10[[#This Row],[Columna1]],Tabla9[],1,0)</f>
        <v>#N/A</v>
      </c>
      <c r="C2340" t="s">
        <v>188</v>
      </c>
      <c r="D2340" t="e">
        <f>VLOOKUP(Tabla10[[#This Row],[Columna1]],Tabla9[],8,0)</f>
        <v>#N/A</v>
      </c>
      <c r="E2340" t="s">
        <v>207</v>
      </c>
      <c r="F2340" t="e">
        <f>VLOOKUP(Tabla10[[#This Row],[Columna1]],Tabla9[],33,3)</f>
        <v>#REF!</v>
      </c>
      <c r="G2340" t="e">
        <f>VLOOKUP(Tabla10[[#This Row],[Columna1]],Tabla9[],3,0)</f>
        <v>#N/A</v>
      </c>
      <c r="H2340" t="s">
        <v>36</v>
      </c>
    </row>
    <row r="2341" spans="1:8" hidden="1" x14ac:dyDescent="0.25">
      <c r="A2341" t="s">
        <v>2091</v>
      </c>
      <c r="B2341" t="e">
        <f>VLOOKUP(Tabla10[[#This Row],[Columna1]],Tabla9[],1,0)</f>
        <v>#N/A</v>
      </c>
      <c r="C2341" t="s">
        <v>188</v>
      </c>
      <c r="D2341" t="e">
        <f>VLOOKUP(Tabla10[[#This Row],[Columna1]],Tabla9[],8,0)</f>
        <v>#N/A</v>
      </c>
      <c r="E2341" t="s">
        <v>222</v>
      </c>
      <c r="F2341" t="e">
        <f>VLOOKUP(Tabla10[[#This Row],[Columna1]],Tabla9[],33,3)</f>
        <v>#REF!</v>
      </c>
      <c r="G2341" t="e">
        <f>VLOOKUP(Tabla10[[#This Row],[Columna1]],Tabla9[],3,0)</f>
        <v>#N/A</v>
      </c>
      <c r="H2341" t="s">
        <v>36</v>
      </c>
    </row>
    <row r="2342" spans="1:8" hidden="1" x14ac:dyDescent="0.25">
      <c r="A2342" t="s">
        <v>2092</v>
      </c>
      <c r="B2342" t="e">
        <f>VLOOKUP(Tabla10[[#This Row],[Columna1]],Tabla9[],1,0)</f>
        <v>#N/A</v>
      </c>
      <c r="C2342" t="s">
        <v>188</v>
      </c>
      <c r="D2342" t="e">
        <f>VLOOKUP(Tabla10[[#This Row],[Columna1]],Tabla9[],8,0)</f>
        <v>#N/A</v>
      </c>
      <c r="E2342" t="s">
        <v>200</v>
      </c>
      <c r="F2342" t="e">
        <f>VLOOKUP(Tabla10[[#This Row],[Columna1]],Tabla9[],33,3)</f>
        <v>#REF!</v>
      </c>
      <c r="G2342" t="e">
        <f>VLOOKUP(Tabla10[[#This Row],[Columna1]],Tabla9[],3,0)</f>
        <v>#N/A</v>
      </c>
      <c r="H2342" t="s">
        <v>221</v>
      </c>
    </row>
    <row r="2343" spans="1:8" hidden="1" x14ac:dyDescent="0.25">
      <c r="A2343" t="s">
        <v>2093</v>
      </c>
      <c r="B2343" t="e">
        <f>VLOOKUP(Tabla10[[#This Row],[Columna1]],Tabla9[],1,0)</f>
        <v>#N/A</v>
      </c>
      <c r="C2343" t="s">
        <v>188</v>
      </c>
      <c r="D2343" t="e">
        <f>VLOOKUP(Tabla10[[#This Row],[Columna1]],Tabla9[],8,0)</f>
        <v>#N/A</v>
      </c>
      <c r="E2343" t="s">
        <v>190</v>
      </c>
      <c r="F2343" t="e">
        <f>VLOOKUP(Tabla10[[#This Row],[Columna1]],Tabla9[],33,3)</f>
        <v>#REF!</v>
      </c>
      <c r="G2343" t="e">
        <f>VLOOKUP(Tabla10[[#This Row],[Columna1]],Tabla9[],3,0)</f>
        <v>#N/A</v>
      </c>
      <c r="H2343" t="s">
        <v>216</v>
      </c>
    </row>
    <row r="2344" spans="1:8" hidden="1" x14ac:dyDescent="0.25">
      <c r="A2344" t="s">
        <v>4167</v>
      </c>
      <c r="B2344" t="e">
        <f>VLOOKUP(Tabla10[[#This Row],[Columna1]],Tabla9[],1,0)</f>
        <v>#N/A</v>
      </c>
      <c r="C2344" t="s">
        <v>188</v>
      </c>
      <c r="D2344" t="e">
        <f>VLOOKUP(Tabla10[[#This Row],[Columna1]],Tabla9[],8,0)</f>
        <v>#N/A</v>
      </c>
      <c r="E2344" t="s">
        <v>205</v>
      </c>
      <c r="F2344" t="e">
        <f>VLOOKUP(Tabla10[[#This Row],[Columna1]],Tabla9[],33,3)</f>
        <v>#REF!</v>
      </c>
      <c r="G2344" t="e">
        <f>VLOOKUP(Tabla10[[#This Row],[Columna1]],Tabla9[],3,0)</f>
        <v>#N/A</v>
      </c>
      <c r="H2344" t="s">
        <v>193</v>
      </c>
    </row>
    <row r="2345" spans="1:8" hidden="1" x14ac:dyDescent="0.25">
      <c r="A2345" t="s">
        <v>2094</v>
      </c>
      <c r="B2345" t="e">
        <f>VLOOKUP(Tabla10[[#This Row],[Columna1]],Tabla9[],1,0)</f>
        <v>#N/A</v>
      </c>
      <c r="C2345" t="s">
        <v>188</v>
      </c>
      <c r="D2345" t="e">
        <f>VLOOKUP(Tabla10[[#This Row],[Columna1]],Tabla9[],8,0)</f>
        <v>#N/A</v>
      </c>
      <c r="E2345" t="s">
        <v>205</v>
      </c>
      <c r="F2345" t="e">
        <f>VLOOKUP(Tabla10[[#This Row],[Columna1]],Tabla9[],33,3)</f>
        <v>#REF!</v>
      </c>
      <c r="G2345" t="e">
        <f>VLOOKUP(Tabla10[[#This Row],[Columna1]],Tabla9[],3,0)</f>
        <v>#N/A</v>
      </c>
      <c r="H2345" t="s">
        <v>193</v>
      </c>
    </row>
    <row r="2346" spans="1:8" hidden="1" x14ac:dyDescent="0.25">
      <c r="A2346" t="s">
        <v>4184</v>
      </c>
      <c r="B2346" t="e">
        <f>VLOOKUP(Tabla10[[#This Row],[Columna1]],Tabla9[],1,0)</f>
        <v>#N/A</v>
      </c>
      <c r="C2346" t="s">
        <v>188</v>
      </c>
      <c r="D2346" t="e">
        <f>VLOOKUP(Tabla10[[#This Row],[Columna1]],Tabla9[],8,0)</f>
        <v>#N/A</v>
      </c>
      <c r="E2346" t="s">
        <v>192</v>
      </c>
      <c r="F2346" t="e">
        <f>VLOOKUP(Tabla10[[#This Row],[Columna1]],Tabla9[],33,3)</f>
        <v>#REF!</v>
      </c>
      <c r="G2346" t="e">
        <f>VLOOKUP(Tabla10[[#This Row],[Columna1]],Tabla9[],3,0)</f>
        <v>#N/A</v>
      </c>
      <c r="H2346" t="s">
        <v>193</v>
      </c>
    </row>
    <row r="2347" spans="1:8" hidden="1" x14ac:dyDescent="0.25">
      <c r="A2347" t="s">
        <v>4277</v>
      </c>
      <c r="B2347" t="e">
        <f>VLOOKUP(Tabla10[[#This Row],[Columna1]],Tabla9[],1,0)</f>
        <v>#N/A</v>
      </c>
      <c r="C2347" t="s">
        <v>188</v>
      </c>
      <c r="D2347" t="e">
        <f>VLOOKUP(Tabla10[[#This Row],[Columna1]],Tabla9[],8,0)</f>
        <v>#N/A</v>
      </c>
      <c r="E2347" t="s">
        <v>200</v>
      </c>
      <c r="F2347" t="e">
        <f>VLOOKUP(Tabla10[[#This Row],[Columna1]],Tabla9[],33,3)</f>
        <v>#REF!</v>
      </c>
      <c r="G2347" t="e">
        <f>VLOOKUP(Tabla10[[#This Row],[Columna1]],Tabla9[],3,0)</f>
        <v>#N/A</v>
      </c>
      <c r="H2347" t="s">
        <v>193</v>
      </c>
    </row>
    <row r="2348" spans="1:8" hidden="1" x14ac:dyDescent="0.25">
      <c r="A2348" t="s">
        <v>2095</v>
      </c>
      <c r="B2348" t="e">
        <f>VLOOKUP(Tabla10[[#This Row],[Columna1]],Tabla9[],1,0)</f>
        <v>#N/A</v>
      </c>
      <c r="C2348" t="s">
        <v>188</v>
      </c>
      <c r="D2348" t="e">
        <f>VLOOKUP(Tabla10[[#This Row],[Columna1]],Tabla9[],8,0)</f>
        <v>#N/A</v>
      </c>
      <c r="E2348" t="s">
        <v>203</v>
      </c>
      <c r="F2348" t="e">
        <f>VLOOKUP(Tabla10[[#This Row],[Columna1]],Tabla9[],33,3)</f>
        <v>#REF!</v>
      </c>
      <c r="G2348" t="e">
        <f>VLOOKUP(Tabla10[[#This Row],[Columna1]],Tabla9[],3,0)</f>
        <v>#N/A</v>
      </c>
      <c r="H2348" t="s">
        <v>193</v>
      </c>
    </row>
    <row r="2349" spans="1:8" hidden="1" x14ac:dyDescent="0.25">
      <c r="A2349" t="s">
        <v>2096</v>
      </c>
      <c r="B2349" t="e">
        <f>VLOOKUP(Tabla10[[#This Row],[Columna1]],Tabla9[],1,0)</f>
        <v>#N/A</v>
      </c>
      <c r="C2349" t="s">
        <v>188</v>
      </c>
      <c r="D2349" t="e">
        <f>VLOOKUP(Tabla10[[#This Row],[Columna1]],Tabla9[],8,0)</f>
        <v>#N/A</v>
      </c>
      <c r="E2349" t="s">
        <v>198</v>
      </c>
      <c r="F2349" t="e">
        <f>VLOOKUP(Tabla10[[#This Row],[Columna1]],Tabla9[],33,3)</f>
        <v>#REF!</v>
      </c>
      <c r="G2349" t="e">
        <f>VLOOKUP(Tabla10[[#This Row],[Columna1]],Tabla9[],3,0)</f>
        <v>#N/A</v>
      </c>
      <c r="H2349" t="s">
        <v>193</v>
      </c>
    </row>
    <row r="2350" spans="1:8" hidden="1" x14ac:dyDescent="0.25">
      <c r="A2350" t="s">
        <v>2097</v>
      </c>
      <c r="B2350" t="e">
        <f>VLOOKUP(Tabla10[[#This Row],[Columna1]],Tabla9[],1,0)</f>
        <v>#N/A</v>
      </c>
      <c r="C2350" t="s">
        <v>188</v>
      </c>
      <c r="D2350" t="e">
        <f>VLOOKUP(Tabla10[[#This Row],[Columna1]],Tabla9[],8,0)</f>
        <v>#N/A</v>
      </c>
      <c r="E2350" t="s">
        <v>206</v>
      </c>
      <c r="F2350" t="e">
        <f>VLOOKUP(Tabla10[[#This Row],[Columna1]],Tabla9[],33,3)</f>
        <v>#REF!</v>
      </c>
      <c r="G2350" t="e">
        <f>VLOOKUP(Tabla10[[#This Row],[Columna1]],Tabla9[],3,0)</f>
        <v>#N/A</v>
      </c>
      <c r="H2350" t="s">
        <v>193</v>
      </c>
    </row>
    <row r="2351" spans="1:8" hidden="1" x14ac:dyDescent="0.25">
      <c r="A2351" t="s">
        <v>2098</v>
      </c>
      <c r="B2351" t="e">
        <f>VLOOKUP(Tabla10[[#This Row],[Columna1]],Tabla9[],1,0)</f>
        <v>#N/A</v>
      </c>
      <c r="C2351" t="s">
        <v>188</v>
      </c>
      <c r="D2351" t="e">
        <f>VLOOKUP(Tabla10[[#This Row],[Columna1]],Tabla9[],8,0)</f>
        <v>#N/A</v>
      </c>
      <c r="E2351" t="s">
        <v>202</v>
      </c>
      <c r="F2351" t="e">
        <f>VLOOKUP(Tabla10[[#This Row],[Columna1]],Tabla9[],33,3)</f>
        <v>#REF!</v>
      </c>
      <c r="G2351" t="e">
        <f>VLOOKUP(Tabla10[[#This Row],[Columna1]],Tabla9[],3,0)</f>
        <v>#N/A</v>
      </c>
      <c r="H2351" t="s">
        <v>193</v>
      </c>
    </row>
    <row r="2352" spans="1:8" hidden="1" x14ac:dyDescent="0.25">
      <c r="A2352" t="s">
        <v>2099</v>
      </c>
      <c r="B2352" t="e">
        <f>VLOOKUP(Tabla10[[#This Row],[Columna1]],Tabla9[],1,0)</f>
        <v>#N/A</v>
      </c>
      <c r="C2352" t="s">
        <v>188</v>
      </c>
      <c r="D2352" t="e">
        <f>VLOOKUP(Tabla10[[#This Row],[Columna1]],Tabla9[],8,0)</f>
        <v>#N/A</v>
      </c>
      <c r="E2352" t="s">
        <v>205</v>
      </c>
      <c r="F2352" t="e">
        <f>VLOOKUP(Tabla10[[#This Row],[Columna1]],Tabla9[],33,3)</f>
        <v>#REF!</v>
      </c>
      <c r="G2352" t="e">
        <f>VLOOKUP(Tabla10[[#This Row],[Columna1]],Tabla9[],3,0)</f>
        <v>#N/A</v>
      </c>
      <c r="H2352" t="s">
        <v>193</v>
      </c>
    </row>
    <row r="2353" spans="1:8" hidden="1" x14ac:dyDescent="0.25">
      <c r="A2353" t="s">
        <v>2100</v>
      </c>
      <c r="B2353" t="e">
        <f>VLOOKUP(Tabla10[[#This Row],[Columna1]],Tabla9[],1,0)</f>
        <v>#N/A</v>
      </c>
      <c r="C2353" t="s">
        <v>188</v>
      </c>
      <c r="D2353" t="e">
        <f>VLOOKUP(Tabla10[[#This Row],[Columna1]],Tabla9[],8,0)</f>
        <v>#N/A</v>
      </c>
      <c r="E2353" t="s">
        <v>205</v>
      </c>
      <c r="F2353" t="e">
        <f>VLOOKUP(Tabla10[[#This Row],[Columna1]],Tabla9[],33,3)</f>
        <v>#REF!</v>
      </c>
      <c r="G2353" t="e">
        <f>VLOOKUP(Tabla10[[#This Row],[Columna1]],Tabla9[],3,0)</f>
        <v>#N/A</v>
      </c>
      <c r="H2353" t="s">
        <v>193</v>
      </c>
    </row>
    <row r="2354" spans="1:8" hidden="1" x14ac:dyDescent="0.25">
      <c r="A2354" t="s">
        <v>2101</v>
      </c>
      <c r="B2354" t="e">
        <f>VLOOKUP(Tabla10[[#This Row],[Columna1]],Tabla9[],1,0)</f>
        <v>#N/A</v>
      </c>
      <c r="C2354" t="s">
        <v>188</v>
      </c>
      <c r="D2354" t="e">
        <f>VLOOKUP(Tabla10[[#This Row],[Columna1]],Tabla9[],8,0)</f>
        <v>#N/A</v>
      </c>
      <c r="E2354" t="s">
        <v>203</v>
      </c>
      <c r="F2354" t="e">
        <f>VLOOKUP(Tabla10[[#This Row],[Columna1]],Tabla9[],33,3)</f>
        <v>#REF!</v>
      </c>
      <c r="G2354" t="e">
        <f>VLOOKUP(Tabla10[[#This Row],[Columna1]],Tabla9[],3,0)</f>
        <v>#N/A</v>
      </c>
      <c r="H2354" t="s">
        <v>201</v>
      </c>
    </row>
    <row r="2355" spans="1:8" hidden="1" x14ac:dyDescent="0.25">
      <c r="A2355" t="s">
        <v>4239</v>
      </c>
      <c r="B2355" t="e">
        <f>VLOOKUP(Tabla10[[#This Row],[Columna1]],Tabla9[],1,0)</f>
        <v>#N/A</v>
      </c>
      <c r="C2355" t="s">
        <v>188</v>
      </c>
      <c r="D2355" t="e">
        <f>VLOOKUP(Tabla10[[#This Row],[Columna1]],Tabla9[],8,0)</f>
        <v>#N/A</v>
      </c>
      <c r="E2355" t="s">
        <v>198</v>
      </c>
      <c r="F2355" t="e">
        <f>VLOOKUP(Tabla10[[#This Row],[Columna1]],Tabla9[],33,3)</f>
        <v>#REF!</v>
      </c>
      <c r="G2355" t="e">
        <f>VLOOKUP(Tabla10[[#This Row],[Columna1]],Tabla9[],3,0)</f>
        <v>#N/A</v>
      </c>
      <c r="H2355" t="s">
        <v>193</v>
      </c>
    </row>
    <row r="2356" spans="1:8" hidden="1" x14ac:dyDescent="0.25">
      <c r="A2356" t="s">
        <v>2102</v>
      </c>
      <c r="B2356" t="e">
        <f>VLOOKUP(Tabla10[[#This Row],[Columna1]],Tabla9[],1,0)</f>
        <v>#N/A</v>
      </c>
      <c r="C2356" t="s">
        <v>188</v>
      </c>
      <c r="D2356" t="e">
        <f>VLOOKUP(Tabla10[[#This Row],[Columna1]],Tabla9[],8,0)</f>
        <v>#N/A</v>
      </c>
      <c r="E2356" t="s">
        <v>203</v>
      </c>
      <c r="F2356" t="e">
        <f>VLOOKUP(Tabla10[[#This Row],[Columna1]],Tabla9[],33,3)</f>
        <v>#REF!</v>
      </c>
      <c r="G2356" t="e">
        <f>VLOOKUP(Tabla10[[#This Row],[Columna1]],Tabla9[],3,0)</f>
        <v>#N/A</v>
      </c>
      <c r="H2356" t="s">
        <v>193</v>
      </c>
    </row>
    <row r="2357" spans="1:8" hidden="1" x14ac:dyDescent="0.25">
      <c r="A2357" t="s">
        <v>2103</v>
      </c>
      <c r="B2357" t="e">
        <f>VLOOKUP(Tabla10[[#This Row],[Columna1]],Tabla9[],1,0)</f>
        <v>#N/A</v>
      </c>
      <c r="C2357" t="s">
        <v>188</v>
      </c>
      <c r="D2357" t="e">
        <f>VLOOKUP(Tabla10[[#This Row],[Columna1]],Tabla9[],8,0)</f>
        <v>#N/A</v>
      </c>
      <c r="E2357" t="s">
        <v>205</v>
      </c>
      <c r="F2357" t="e">
        <f>VLOOKUP(Tabla10[[#This Row],[Columna1]],Tabla9[],33,3)</f>
        <v>#REF!</v>
      </c>
      <c r="G2357" t="e">
        <f>VLOOKUP(Tabla10[[#This Row],[Columna1]],Tabla9[],3,0)</f>
        <v>#N/A</v>
      </c>
      <c r="H2357" t="s">
        <v>201</v>
      </c>
    </row>
    <row r="2358" spans="1:8" hidden="1" x14ac:dyDescent="0.25">
      <c r="A2358" t="s">
        <v>2104</v>
      </c>
      <c r="B2358" t="e">
        <f>VLOOKUP(Tabla10[[#This Row],[Columna1]],Tabla9[],1,0)</f>
        <v>#N/A</v>
      </c>
      <c r="C2358" t="s">
        <v>188</v>
      </c>
      <c r="D2358" t="e">
        <f>VLOOKUP(Tabla10[[#This Row],[Columna1]],Tabla9[],8,0)</f>
        <v>#N/A</v>
      </c>
      <c r="E2358" t="s">
        <v>203</v>
      </c>
      <c r="F2358" t="e">
        <f>VLOOKUP(Tabla10[[#This Row],[Columna1]],Tabla9[],33,3)</f>
        <v>#REF!</v>
      </c>
      <c r="G2358" t="e">
        <f>VLOOKUP(Tabla10[[#This Row],[Columna1]],Tabla9[],3,0)</f>
        <v>#N/A</v>
      </c>
      <c r="H2358" t="s">
        <v>193</v>
      </c>
    </row>
    <row r="2359" spans="1:8" hidden="1" x14ac:dyDescent="0.25">
      <c r="A2359" t="s">
        <v>2105</v>
      </c>
      <c r="B2359" t="e">
        <f>VLOOKUP(Tabla10[[#This Row],[Columna1]],Tabla9[],1,0)</f>
        <v>#N/A</v>
      </c>
      <c r="C2359" t="s">
        <v>188</v>
      </c>
      <c r="D2359" t="e">
        <f>VLOOKUP(Tabla10[[#This Row],[Columna1]],Tabla9[],8,0)</f>
        <v>#N/A</v>
      </c>
      <c r="E2359" t="s">
        <v>192</v>
      </c>
      <c r="F2359" t="e">
        <f>VLOOKUP(Tabla10[[#This Row],[Columna1]],Tabla9[],33,3)</f>
        <v>#REF!</v>
      </c>
      <c r="G2359" t="e">
        <f>VLOOKUP(Tabla10[[#This Row],[Columna1]],Tabla9[],3,0)</f>
        <v>#N/A</v>
      </c>
      <c r="H2359" t="s">
        <v>201</v>
      </c>
    </row>
    <row r="2360" spans="1:8" hidden="1" x14ac:dyDescent="0.25">
      <c r="A2360" t="s">
        <v>2106</v>
      </c>
      <c r="B2360" t="e">
        <f>VLOOKUP(Tabla10[[#This Row],[Columna1]],Tabla9[],1,0)</f>
        <v>#N/A</v>
      </c>
      <c r="C2360" t="s">
        <v>188</v>
      </c>
      <c r="D2360" t="e">
        <f>VLOOKUP(Tabla10[[#This Row],[Columna1]],Tabla9[],8,0)</f>
        <v>#N/A</v>
      </c>
      <c r="E2360" t="s">
        <v>203</v>
      </c>
      <c r="F2360" t="e">
        <f>VLOOKUP(Tabla10[[#This Row],[Columna1]],Tabla9[],33,3)</f>
        <v>#REF!</v>
      </c>
      <c r="G2360" t="e">
        <f>VLOOKUP(Tabla10[[#This Row],[Columna1]],Tabla9[],3,0)</f>
        <v>#N/A</v>
      </c>
      <c r="H2360" t="s">
        <v>193</v>
      </c>
    </row>
    <row r="2361" spans="1:8" hidden="1" x14ac:dyDescent="0.25">
      <c r="A2361" t="s">
        <v>2107</v>
      </c>
      <c r="B2361" t="e">
        <f>VLOOKUP(Tabla10[[#This Row],[Columna1]],Tabla9[],1,0)</f>
        <v>#N/A</v>
      </c>
      <c r="C2361" t="s">
        <v>188</v>
      </c>
      <c r="D2361" t="e">
        <f>VLOOKUP(Tabla10[[#This Row],[Columna1]],Tabla9[],8,0)</f>
        <v>#N/A</v>
      </c>
      <c r="E2361" t="s">
        <v>204</v>
      </c>
      <c r="F2361" t="e">
        <f>VLOOKUP(Tabla10[[#This Row],[Columna1]],Tabla9[],33,3)</f>
        <v>#REF!</v>
      </c>
      <c r="G2361" t="e">
        <f>VLOOKUP(Tabla10[[#This Row],[Columna1]],Tabla9[],3,0)</f>
        <v>#N/A</v>
      </c>
      <c r="H2361" t="s">
        <v>36</v>
      </c>
    </row>
    <row r="2362" spans="1:8" hidden="1" x14ac:dyDescent="0.25">
      <c r="A2362" t="s">
        <v>2108</v>
      </c>
      <c r="B2362" t="e">
        <f>VLOOKUP(Tabla10[[#This Row],[Columna1]],Tabla9[],1,0)</f>
        <v>#N/A</v>
      </c>
      <c r="C2362" t="s">
        <v>188</v>
      </c>
      <c r="D2362" t="e">
        <f>VLOOKUP(Tabla10[[#This Row],[Columna1]],Tabla9[],8,0)</f>
        <v>#N/A</v>
      </c>
      <c r="E2362" t="s">
        <v>202</v>
      </c>
      <c r="F2362" t="e">
        <f>VLOOKUP(Tabla10[[#This Row],[Columna1]],Tabla9[],33,3)</f>
        <v>#REF!</v>
      </c>
      <c r="G2362" t="e">
        <f>VLOOKUP(Tabla10[[#This Row],[Columna1]],Tabla9[],3,0)</f>
        <v>#N/A</v>
      </c>
      <c r="H2362" t="s">
        <v>193</v>
      </c>
    </row>
    <row r="2363" spans="1:8" hidden="1" x14ac:dyDescent="0.25">
      <c r="A2363" t="s">
        <v>4428</v>
      </c>
      <c r="B2363" t="e">
        <f>VLOOKUP(Tabla10[[#This Row],[Columna1]],Tabla9[],1,0)</f>
        <v>#N/A</v>
      </c>
      <c r="C2363" t="s">
        <v>188</v>
      </c>
      <c r="D2363" t="e">
        <f>VLOOKUP(Tabla10[[#This Row],[Columna1]],Tabla9[],8,0)</f>
        <v>#N/A</v>
      </c>
      <c r="E2363" t="s">
        <v>202</v>
      </c>
      <c r="F2363" t="e">
        <f>VLOOKUP(Tabla10[[#This Row],[Columna1]],Tabla9[],33,3)</f>
        <v>#REF!</v>
      </c>
      <c r="G2363" t="e">
        <f>VLOOKUP(Tabla10[[#This Row],[Columna1]],Tabla9[],3,0)</f>
        <v>#N/A</v>
      </c>
      <c r="H2363" t="s">
        <v>201</v>
      </c>
    </row>
    <row r="2364" spans="1:8" hidden="1" x14ac:dyDescent="0.25">
      <c r="A2364" t="s">
        <v>2109</v>
      </c>
      <c r="B2364" t="e">
        <f>VLOOKUP(Tabla10[[#This Row],[Columna1]],Tabla9[],1,0)</f>
        <v>#N/A</v>
      </c>
      <c r="C2364" t="s">
        <v>188</v>
      </c>
      <c r="D2364" t="e">
        <f>VLOOKUP(Tabla10[[#This Row],[Columna1]],Tabla9[],8,0)</f>
        <v>#N/A</v>
      </c>
      <c r="E2364" t="s">
        <v>200</v>
      </c>
      <c r="F2364" t="e">
        <f>VLOOKUP(Tabla10[[#This Row],[Columna1]],Tabla9[],33,3)</f>
        <v>#REF!</v>
      </c>
      <c r="G2364" t="e">
        <f>VLOOKUP(Tabla10[[#This Row],[Columna1]],Tabla9[],3,0)</f>
        <v>#N/A</v>
      </c>
      <c r="H2364" t="s">
        <v>193</v>
      </c>
    </row>
    <row r="2365" spans="1:8" hidden="1" x14ac:dyDescent="0.25">
      <c r="A2365" t="s">
        <v>4429</v>
      </c>
      <c r="B2365" t="e">
        <f>VLOOKUP(Tabla10[[#This Row],[Columna1]],Tabla9[],1,0)</f>
        <v>#N/A</v>
      </c>
      <c r="C2365" t="s">
        <v>188</v>
      </c>
      <c r="D2365" t="e">
        <f>VLOOKUP(Tabla10[[#This Row],[Columna1]],Tabla9[],8,0)</f>
        <v>#N/A</v>
      </c>
      <c r="E2365" t="s">
        <v>202</v>
      </c>
      <c r="F2365" t="e">
        <f>VLOOKUP(Tabla10[[#This Row],[Columna1]],Tabla9[],33,3)</f>
        <v>#REF!</v>
      </c>
      <c r="G2365" t="e">
        <f>VLOOKUP(Tabla10[[#This Row],[Columna1]],Tabla9[],3,0)</f>
        <v>#N/A</v>
      </c>
      <c r="H2365" t="s">
        <v>201</v>
      </c>
    </row>
    <row r="2366" spans="1:8" hidden="1" x14ac:dyDescent="0.25">
      <c r="A2366" t="s">
        <v>2110</v>
      </c>
      <c r="B2366" t="e">
        <f>VLOOKUP(Tabla10[[#This Row],[Columna1]],Tabla9[],1,0)</f>
        <v>#N/A</v>
      </c>
      <c r="C2366" t="s">
        <v>188</v>
      </c>
      <c r="D2366" t="e">
        <f>VLOOKUP(Tabla10[[#This Row],[Columna1]],Tabla9[],8,0)</f>
        <v>#N/A</v>
      </c>
      <c r="E2366" t="s">
        <v>208</v>
      </c>
      <c r="F2366" t="e">
        <f>VLOOKUP(Tabla10[[#This Row],[Columna1]],Tabla9[],33,3)</f>
        <v>#REF!</v>
      </c>
      <c r="G2366" t="e">
        <f>VLOOKUP(Tabla10[[#This Row],[Columna1]],Tabla9[],3,0)</f>
        <v>#N/A</v>
      </c>
      <c r="H2366" t="s">
        <v>201</v>
      </c>
    </row>
    <row r="2367" spans="1:8" hidden="1" x14ac:dyDescent="0.25">
      <c r="A2367" t="s">
        <v>4176</v>
      </c>
      <c r="B2367" t="e">
        <f>VLOOKUP(Tabla10[[#This Row],[Columna1]],Tabla9[],1,0)</f>
        <v>#N/A</v>
      </c>
      <c r="C2367" t="s">
        <v>188</v>
      </c>
      <c r="D2367" t="e">
        <f>VLOOKUP(Tabla10[[#This Row],[Columna1]],Tabla9[],8,0)</f>
        <v>#N/A</v>
      </c>
      <c r="E2367" t="s">
        <v>205</v>
      </c>
      <c r="F2367" t="e">
        <f>VLOOKUP(Tabla10[[#This Row],[Columna1]],Tabla9[],33,3)</f>
        <v>#REF!</v>
      </c>
      <c r="G2367" t="e">
        <f>VLOOKUP(Tabla10[[#This Row],[Columna1]],Tabla9[],3,0)</f>
        <v>#N/A</v>
      </c>
      <c r="H2367" t="s">
        <v>201</v>
      </c>
    </row>
    <row r="2368" spans="1:8" hidden="1" x14ac:dyDescent="0.25">
      <c r="A2368" t="s">
        <v>4071</v>
      </c>
      <c r="B2368" t="e">
        <f>VLOOKUP(Tabla10[[#This Row],[Columna1]],Tabla9[],1,0)</f>
        <v>#N/A</v>
      </c>
      <c r="C2368" t="s">
        <v>188</v>
      </c>
      <c r="D2368" t="e">
        <f>VLOOKUP(Tabla10[[#This Row],[Columna1]],Tabla9[],8,0)</f>
        <v>#N/A</v>
      </c>
      <c r="E2368" t="s">
        <v>190</v>
      </c>
      <c r="F2368" t="e">
        <f>VLOOKUP(Tabla10[[#This Row],[Columna1]],Tabla9[],33,3)</f>
        <v>#REF!</v>
      </c>
      <c r="G2368" t="e">
        <f>VLOOKUP(Tabla10[[#This Row],[Columna1]],Tabla9[],3,0)</f>
        <v>#N/A</v>
      </c>
      <c r="H2368" t="s">
        <v>216</v>
      </c>
    </row>
    <row r="2369" spans="1:8" hidden="1" x14ac:dyDescent="0.25">
      <c r="A2369" t="s">
        <v>2111</v>
      </c>
      <c r="B2369" t="str">
        <f>VLOOKUP(Tabla10[[#This Row],[Columna1]],Tabla9[],1,0)</f>
        <v>MORALES ALVARADO JUAN MANUEL</v>
      </c>
      <c r="C2369" t="s">
        <v>188</v>
      </c>
      <c r="D2369" t="str">
        <f>VLOOKUP(Tabla10[[#This Row],[Columna1]],Tabla9[],8,0)</f>
        <v>COORDINADOR DE BOMBEROS</v>
      </c>
      <c r="E2369" t="s">
        <v>190</v>
      </c>
      <c r="F2369" t="e">
        <f>VLOOKUP(Tabla10[[#This Row],[Columna1]],Tabla9[],33,3)</f>
        <v>#REF!</v>
      </c>
      <c r="G2369" t="str">
        <f>VLOOKUP(Tabla10[[#This Row],[Columna1]],Tabla9[],3,0)</f>
        <v>COORDINADOR DE BOMBEROS</v>
      </c>
      <c r="H2369" t="s">
        <v>263</v>
      </c>
    </row>
    <row r="2370" spans="1:8" hidden="1" x14ac:dyDescent="0.25">
      <c r="A2370" t="s">
        <v>5002</v>
      </c>
      <c r="B2370" t="e">
        <f>VLOOKUP(Tabla10[[#This Row],[Columna1]],Tabla9[],1,0)</f>
        <v>#N/A</v>
      </c>
      <c r="C2370" t="s">
        <v>188</v>
      </c>
      <c r="D2370" t="e">
        <f>VLOOKUP(Tabla10[[#This Row],[Columna1]],Tabla9[],8,0)</f>
        <v>#N/A</v>
      </c>
      <c r="E2370" t="s">
        <v>202</v>
      </c>
      <c r="F2370" t="e">
        <f>VLOOKUP(Tabla10[[#This Row],[Columna1]],Tabla9[],33,3)</f>
        <v>#REF!</v>
      </c>
      <c r="G2370" t="e">
        <f>VLOOKUP(Tabla10[[#This Row],[Columna1]],Tabla9[],3,0)</f>
        <v>#N/A</v>
      </c>
      <c r="H2370" t="s">
        <v>193</v>
      </c>
    </row>
    <row r="2371" spans="1:8" hidden="1" x14ac:dyDescent="0.25">
      <c r="A2371" t="s">
        <v>2112</v>
      </c>
      <c r="B2371" t="e">
        <f>VLOOKUP(Tabla10[[#This Row],[Columna1]],Tabla9[],1,0)</f>
        <v>#N/A</v>
      </c>
      <c r="C2371" t="s">
        <v>188</v>
      </c>
      <c r="D2371" t="e">
        <f>VLOOKUP(Tabla10[[#This Row],[Columna1]],Tabla9[],8,0)</f>
        <v>#N/A</v>
      </c>
      <c r="E2371" t="s">
        <v>203</v>
      </c>
      <c r="F2371" t="e">
        <f>VLOOKUP(Tabla10[[#This Row],[Columna1]],Tabla9[],33,3)</f>
        <v>#REF!</v>
      </c>
      <c r="G2371" t="e">
        <f>VLOOKUP(Tabla10[[#This Row],[Columna1]],Tabla9[],3,0)</f>
        <v>#N/A</v>
      </c>
      <c r="H2371" t="s">
        <v>193</v>
      </c>
    </row>
    <row r="2372" spans="1:8" hidden="1" x14ac:dyDescent="0.25">
      <c r="A2372" t="s">
        <v>2113</v>
      </c>
      <c r="B2372" t="e">
        <f>VLOOKUP(Tabla10[[#This Row],[Columna1]],Tabla9[],1,0)</f>
        <v>#N/A</v>
      </c>
      <c r="C2372" t="s">
        <v>188</v>
      </c>
      <c r="D2372" t="e">
        <f>VLOOKUP(Tabla10[[#This Row],[Columna1]],Tabla9[],8,0)</f>
        <v>#N/A</v>
      </c>
      <c r="E2372" t="s">
        <v>192</v>
      </c>
      <c r="F2372" t="e">
        <f>VLOOKUP(Tabla10[[#This Row],[Columna1]],Tabla9[],33,3)</f>
        <v>#REF!</v>
      </c>
      <c r="G2372" t="e">
        <f>VLOOKUP(Tabla10[[#This Row],[Columna1]],Tabla9[],3,0)</f>
        <v>#N/A</v>
      </c>
      <c r="H2372" t="s">
        <v>193</v>
      </c>
    </row>
    <row r="2373" spans="1:8" hidden="1" x14ac:dyDescent="0.25">
      <c r="A2373" t="s">
        <v>2114</v>
      </c>
      <c r="B2373" t="e">
        <f>VLOOKUP(Tabla10[[#This Row],[Columna1]],Tabla9[],1,0)</f>
        <v>#N/A</v>
      </c>
      <c r="C2373" t="s">
        <v>188</v>
      </c>
      <c r="D2373" t="e">
        <f>VLOOKUP(Tabla10[[#This Row],[Columna1]],Tabla9[],8,0)</f>
        <v>#N/A</v>
      </c>
      <c r="E2373" t="s">
        <v>202</v>
      </c>
      <c r="F2373" t="e">
        <f>VLOOKUP(Tabla10[[#This Row],[Columna1]],Tabla9[],33,3)</f>
        <v>#REF!</v>
      </c>
      <c r="G2373" t="e">
        <f>VLOOKUP(Tabla10[[#This Row],[Columna1]],Tabla9[],3,0)</f>
        <v>#N/A</v>
      </c>
      <c r="H2373" t="s">
        <v>193</v>
      </c>
    </row>
    <row r="2374" spans="1:8" hidden="1" x14ac:dyDescent="0.25">
      <c r="A2374" t="s">
        <v>4496</v>
      </c>
      <c r="B2374" t="e">
        <f>VLOOKUP(Tabla10[[#This Row],[Columna1]],Tabla9[],1,0)</f>
        <v>#N/A</v>
      </c>
      <c r="C2374" t="s">
        <v>188</v>
      </c>
      <c r="D2374" t="e">
        <f>VLOOKUP(Tabla10[[#This Row],[Columna1]],Tabla9[],8,0)</f>
        <v>#N/A</v>
      </c>
      <c r="E2374" t="s">
        <v>199</v>
      </c>
      <c r="F2374" t="e">
        <f>VLOOKUP(Tabla10[[#This Row],[Columna1]],Tabla9[],33,3)</f>
        <v>#REF!</v>
      </c>
      <c r="G2374" t="e">
        <f>VLOOKUP(Tabla10[[#This Row],[Columna1]],Tabla9[],3,0)</f>
        <v>#N/A</v>
      </c>
      <c r="H2374" t="s">
        <v>201</v>
      </c>
    </row>
    <row r="2375" spans="1:8" hidden="1" x14ac:dyDescent="0.25">
      <c r="A2375" t="s">
        <v>2115</v>
      </c>
      <c r="B2375" t="e">
        <f>VLOOKUP(Tabla10[[#This Row],[Columna1]],Tabla9[],1,0)</f>
        <v>#N/A</v>
      </c>
      <c r="C2375" t="s">
        <v>188</v>
      </c>
      <c r="D2375" t="e">
        <f>VLOOKUP(Tabla10[[#This Row],[Columna1]],Tabla9[],8,0)</f>
        <v>#N/A</v>
      </c>
      <c r="E2375" t="s">
        <v>202</v>
      </c>
      <c r="F2375" t="e">
        <f>VLOOKUP(Tabla10[[#This Row],[Columna1]],Tabla9[],33,3)</f>
        <v>#REF!</v>
      </c>
      <c r="G2375" t="e">
        <f>VLOOKUP(Tabla10[[#This Row],[Columna1]],Tabla9[],3,0)</f>
        <v>#N/A</v>
      </c>
      <c r="H2375" t="s">
        <v>193</v>
      </c>
    </row>
    <row r="2376" spans="1:8" hidden="1" x14ac:dyDescent="0.25">
      <c r="A2376" t="s">
        <v>2116</v>
      </c>
      <c r="B2376" t="e">
        <f>VLOOKUP(Tabla10[[#This Row],[Columna1]],Tabla9[],1,0)</f>
        <v>#N/A</v>
      </c>
      <c r="C2376" t="s">
        <v>188</v>
      </c>
      <c r="D2376" t="e">
        <f>VLOOKUP(Tabla10[[#This Row],[Columna1]],Tabla9[],8,0)</f>
        <v>#N/A</v>
      </c>
      <c r="E2376" t="s">
        <v>203</v>
      </c>
      <c r="F2376" t="e">
        <f>VLOOKUP(Tabla10[[#This Row],[Columna1]],Tabla9[],33,3)</f>
        <v>#REF!</v>
      </c>
      <c r="G2376" t="e">
        <f>VLOOKUP(Tabla10[[#This Row],[Columna1]],Tabla9[],3,0)</f>
        <v>#N/A</v>
      </c>
      <c r="H2376" t="s">
        <v>193</v>
      </c>
    </row>
    <row r="2377" spans="1:8" hidden="1" x14ac:dyDescent="0.25">
      <c r="A2377" t="s">
        <v>2117</v>
      </c>
      <c r="B2377" t="e">
        <f>VLOOKUP(Tabla10[[#This Row],[Columna1]],Tabla9[],1,0)</f>
        <v>#N/A</v>
      </c>
      <c r="C2377" t="s">
        <v>188</v>
      </c>
      <c r="D2377" t="e">
        <f>VLOOKUP(Tabla10[[#This Row],[Columna1]],Tabla9[],8,0)</f>
        <v>#N/A</v>
      </c>
      <c r="E2377" t="s">
        <v>205</v>
      </c>
      <c r="F2377" t="e">
        <f>VLOOKUP(Tabla10[[#This Row],[Columna1]],Tabla9[],33,3)</f>
        <v>#REF!</v>
      </c>
      <c r="G2377" t="e">
        <f>VLOOKUP(Tabla10[[#This Row],[Columna1]],Tabla9[],3,0)</f>
        <v>#N/A</v>
      </c>
      <c r="H2377" t="s">
        <v>193</v>
      </c>
    </row>
    <row r="2378" spans="1:8" hidden="1" x14ac:dyDescent="0.25">
      <c r="A2378" t="s">
        <v>2118</v>
      </c>
      <c r="B2378" t="e">
        <f>VLOOKUP(Tabla10[[#This Row],[Columna1]],Tabla9[],1,0)</f>
        <v>#N/A</v>
      </c>
      <c r="C2378" t="s">
        <v>188</v>
      </c>
      <c r="D2378" t="e">
        <f>VLOOKUP(Tabla10[[#This Row],[Columna1]],Tabla9[],8,0)</f>
        <v>#N/A</v>
      </c>
      <c r="E2378" t="s">
        <v>200</v>
      </c>
      <c r="F2378" t="e">
        <f>VLOOKUP(Tabla10[[#This Row],[Columna1]],Tabla9[],33,3)</f>
        <v>#REF!</v>
      </c>
      <c r="G2378" t="e">
        <f>VLOOKUP(Tabla10[[#This Row],[Columna1]],Tabla9[],3,0)</f>
        <v>#N/A</v>
      </c>
      <c r="H2378" t="s">
        <v>193</v>
      </c>
    </row>
    <row r="2379" spans="1:8" hidden="1" x14ac:dyDescent="0.25">
      <c r="A2379" t="s">
        <v>4440</v>
      </c>
      <c r="B2379" t="e">
        <f>VLOOKUP(Tabla10[[#This Row],[Columna1]],Tabla9[],1,0)</f>
        <v>#N/A</v>
      </c>
      <c r="C2379" t="s">
        <v>188</v>
      </c>
      <c r="D2379" t="e">
        <f>VLOOKUP(Tabla10[[#This Row],[Columna1]],Tabla9[],8,0)</f>
        <v>#N/A</v>
      </c>
      <c r="E2379" t="s">
        <v>202</v>
      </c>
      <c r="F2379" t="e">
        <f>VLOOKUP(Tabla10[[#This Row],[Columna1]],Tabla9[],33,3)</f>
        <v>#REF!</v>
      </c>
      <c r="G2379" t="e">
        <f>VLOOKUP(Tabla10[[#This Row],[Columna1]],Tabla9[],3,0)</f>
        <v>#N/A</v>
      </c>
      <c r="H2379" t="s">
        <v>193</v>
      </c>
    </row>
    <row r="2380" spans="1:8" hidden="1" x14ac:dyDescent="0.25">
      <c r="A2380" t="s">
        <v>2119</v>
      </c>
      <c r="B2380" t="e">
        <f>VLOOKUP(Tabla10[[#This Row],[Columna1]],Tabla9[],1,0)</f>
        <v>#N/A</v>
      </c>
      <c r="C2380" t="s">
        <v>188</v>
      </c>
      <c r="D2380" t="e">
        <f>VLOOKUP(Tabla10[[#This Row],[Columna1]],Tabla9[],8,0)</f>
        <v>#N/A</v>
      </c>
      <c r="E2380" t="s">
        <v>198</v>
      </c>
      <c r="F2380" t="e">
        <f>VLOOKUP(Tabla10[[#This Row],[Columna1]],Tabla9[],33,3)</f>
        <v>#REF!</v>
      </c>
      <c r="G2380" t="e">
        <f>VLOOKUP(Tabla10[[#This Row],[Columna1]],Tabla9[],3,0)</f>
        <v>#N/A</v>
      </c>
      <c r="H2380" t="s">
        <v>217</v>
      </c>
    </row>
    <row r="2381" spans="1:8" hidden="1" x14ac:dyDescent="0.25">
      <c r="A2381" t="s">
        <v>2120</v>
      </c>
      <c r="B2381" t="e">
        <f>VLOOKUP(Tabla10[[#This Row],[Columna1]],Tabla9[],1,0)</f>
        <v>#N/A</v>
      </c>
      <c r="C2381" t="s">
        <v>188</v>
      </c>
      <c r="D2381" t="e">
        <f>VLOOKUP(Tabla10[[#This Row],[Columna1]],Tabla9[],8,0)</f>
        <v>#N/A</v>
      </c>
      <c r="E2381" t="s">
        <v>211</v>
      </c>
      <c r="F2381" t="e">
        <f>VLOOKUP(Tabla10[[#This Row],[Columna1]],Tabla9[],33,3)</f>
        <v>#REF!</v>
      </c>
      <c r="G2381" t="e">
        <f>VLOOKUP(Tabla10[[#This Row],[Columna1]],Tabla9[],3,0)</f>
        <v>#N/A</v>
      </c>
      <c r="H2381" t="s">
        <v>212</v>
      </c>
    </row>
    <row r="2382" spans="1:8" hidden="1" x14ac:dyDescent="0.25">
      <c r="A2382" t="s">
        <v>4244</v>
      </c>
      <c r="B2382" t="e">
        <f>VLOOKUP(Tabla10[[#This Row],[Columna1]],Tabla9[],1,0)</f>
        <v>#N/A</v>
      </c>
      <c r="C2382" t="s">
        <v>188</v>
      </c>
      <c r="D2382" t="e">
        <f>VLOOKUP(Tabla10[[#This Row],[Columna1]],Tabla9[],8,0)</f>
        <v>#N/A</v>
      </c>
      <c r="E2382" t="s">
        <v>198</v>
      </c>
      <c r="F2382" t="e">
        <f>VLOOKUP(Tabla10[[#This Row],[Columna1]],Tabla9[],33,3)</f>
        <v>#REF!</v>
      </c>
      <c r="G2382" t="e">
        <f>VLOOKUP(Tabla10[[#This Row],[Columna1]],Tabla9[],3,0)</f>
        <v>#N/A</v>
      </c>
      <c r="H2382" t="s">
        <v>201</v>
      </c>
    </row>
    <row r="2383" spans="1:8" hidden="1" x14ac:dyDescent="0.25">
      <c r="A2383" t="s">
        <v>2121</v>
      </c>
      <c r="B2383" t="str">
        <f>VLOOKUP(Tabla10[[#This Row],[Columna1]],Tabla9[],1,0)</f>
        <v>MORENO CERVANTES LORENA GABRIELA</v>
      </c>
      <c r="C2383" t="s">
        <v>188</v>
      </c>
      <c r="D2383" t="str">
        <f>VLOOKUP(Tabla10[[#This Row],[Columna1]],Tabla9[],8,0)</f>
        <v>LIDER DE PROYECTO DEPARTAMENTO DE PLANEACION Y ADMINISTRACION</v>
      </c>
      <c r="E2383" t="s">
        <v>223</v>
      </c>
      <c r="F2383" t="e">
        <f>VLOOKUP(Tabla10[[#This Row],[Columna1]],Tabla9[],33,3)</f>
        <v>#REF!</v>
      </c>
      <c r="G2383" t="str">
        <f>VLOOKUP(Tabla10[[#This Row],[Columna1]],Tabla9[],3,0)</f>
        <v>LIDER DE PROYECTO</v>
      </c>
      <c r="H2383" t="s">
        <v>44</v>
      </c>
    </row>
    <row r="2384" spans="1:8" hidden="1" x14ac:dyDescent="0.25">
      <c r="A2384" t="s">
        <v>2122</v>
      </c>
      <c r="B2384" t="e">
        <f>VLOOKUP(Tabla10[[#This Row],[Columna1]],Tabla9[],1,0)</f>
        <v>#N/A</v>
      </c>
      <c r="C2384" t="s">
        <v>188</v>
      </c>
      <c r="D2384" t="e">
        <f>VLOOKUP(Tabla10[[#This Row],[Columna1]],Tabla9[],8,0)</f>
        <v>#N/A</v>
      </c>
      <c r="E2384" t="s">
        <v>202</v>
      </c>
      <c r="F2384" t="e">
        <f>VLOOKUP(Tabla10[[#This Row],[Columna1]],Tabla9[],33,3)</f>
        <v>#REF!</v>
      </c>
      <c r="G2384" t="e">
        <f>VLOOKUP(Tabla10[[#This Row],[Columna1]],Tabla9[],3,0)</f>
        <v>#N/A</v>
      </c>
      <c r="H2384" t="s">
        <v>193</v>
      </c>
    </row>
    <row r="2385" spans="1:8" hidden="1" x14ac:dyDescent="0.25">
      <c r="A2385" t="s">
        <v>2123</v>
      </c>
      <c r="B2385" t="e">
        <f>VLOOKUP(Tabla10[[#This Row],[Columna1]],Tabla9[],1,0)</f>
        <v>#N/A</v>
      </c>
      <c r="C2385" t="s">
        <v>188</v>
      </c>
      <c r="D2385" t="e">
        <f>VLOOKUP(Tabla10[[#This Row],[Columna1]],Tabla9[],8,0)</f>
        <v>#N/A</v>
      </c>
      <c r="E2385" t="s">
        <v>200</v>
      </c>
      <c r="F2385" t="e">
        <f>VLOOKUP(Tabla10[[#This Row],[Columna1]],Tabla9[],33,3)</f>
        <v>#REF!</v>
      </c>
      <c r="G2385" t="e">
        <f>VLOOKUP(Tabla10[[#This Row],[Columna1]],Tabla9[],3,0)</f>
        <v>#N/A</v>
      </c>
      <c r="H2385" t="s">
        <v>193</v>
      </c>
    </row>
    <row r="2386" spans="1:8" hidden="1" x14ac:dyDescent="0.25">
      <c r="A2386" t="s">
        <v>2124</v>
      </c>
      <c r="B2386" t="e">
        <f>VLOOKUP(Tabla10[[#This Row],[Columna1]],Tabla9[],1,0)</f>
        <v>#N/A</v>
      </c>
      <c r="C2386" t="s">
        <v>188</v>
      </c>
      <c r="D2386" t="e">
        <f>VLOOKUP(Tabla10[[#This Row],[Columna1]],Tabla9[],8,0)</f>
        <v>#N/A</v>
      </c>
      <c r="E2386" t="s">
        <v>207</v>
      </c>
      <c r="F2386" t="e">
        <f>VLOOKUP(Tabla10[[#This Row],[Columna1]],Tabla9[],33,3)</f>
        <v>#REF!</v>
      </c>
      <c r="G2386" t="e">
        <f>VLOOKUP(Tabla10[[#This Row],[Columna1]],Tabla9[],3,0)</f>
        <v>#N/A</v>
      </c>
      <c r="H2386" t="s">
        <v>212</v>
      </c>
    </row>
    <row r="2387" spans="1:8" hidden="1" x14ac:dyDescent="0.25">
      <c r="A2387" t="s">
        <v>2125</v>
      </c>
      <c r="B2387" t="e">
        <f>VLOOKUP(Tabla10[[#This Row],[Columna1]],Tabla9[],1,0)</f>
        <v>#N/A</v>
      </c>
      <c r="C2387" t="s">
        <v>188</v>
      </c>
      <c r="D2387" t="e">
        <f>VLOOKUP(Tabla10[[#This Row],[Columna1]],Tabla9[],8,0)</f>
        <v>#N/A</v>
      </c>
      <c r="E2387" t="s">
        <v>202</v>
      </c>
      <c r="F2387" t="e">
        <f>VLOOKUP(Tabla10[[#This Row],[Columna1]],Tabla9[],33,3)</f>
        <v>#REF!</v>
      </c>
      <c r="G2387" t="e">
        <f>VLOOKUP(Tabla10[[#This Row],[Columna1]],Tabla9[],3,0)</f>
        <v>#N/A</v>
      </c>
      <c r="H2387" t="s">
        <v>193</v>
      </c>
    </row>
    <row r="2388" spans="1:8" hidden="1" x14ac:dyDescent="0.25">
      <c r="A2388" t="s">
        <v>2126</v>
      </c>
      <c r="B2388" t="e">
        <f>VLOOKUP(Tabla10[[#This Row],[Columna1]],Tabla9[],1,0)</f>
        <v>#N/A</v>
      </c>
      <c r="C2388" t="s">
        <v>188</v>
      </c>
      <c r="D2388" t="e">
        <f>VLOOKUP(Tabla10[[#This Row],[Columna1]],Tabla9[],8,0)</f>
        <v>#N/A</v>
      </c>
      <c r="E2388" t="s">
        <v>199</v>
      </c>
      <c r="F2388" t="e">
        <f>VLOOKUP(Tabla10[[#This Row],[Columna1]],Tabla9[],33,3)</f>
        <v>#REF!</v>
      </c>
      <c r="G2388" t="e">
        <f>VLOOKUP(Tabla10[[#This Row],[Columna1]],Tabla9[],3,0)</f>
        <v>#N/A</v>
      </c>
      <c r="H2388" t="s">
        <v>201</v>
      </c>
    </row>
    <row r="2389" spans="1:8" hidden="1" x14ac:dyDescent="0.25">
      <c r="A2389" t="s">
        <v>2127</v>
      </c>
      <c r="B2389" t="e">
        <f>VLOOKUP(Tabla10[[#This Row],[Columna1]],Tabla9[],1,0)</f>
        <v>#N/A</v>
      </c>
      <c r="C2389" t="s">
        <v>188</v>
      </c>
      <c r="D2389" t="e">
        <f>VLOOKUP(Tabla10[[#This Row],[Columna1]],Tabla9[],8,0)</f>
        <v>#N/A</v>
      </c>
      <c r="E2389" t="s">
        <v>203</v>
      </c>
      <c r="F2389" t="e">
        <f>VLOOKUP(Tabla10[[#This Row],[Columna1]],Tabla9[],33,3)</f>
        <v>#REF!</v>
      </c>
      <c r="G2389" t="e">
        <f>VLOOKUP(Tabla10[[#This Row],[Columna1]],Tabla9[],3,0)</f>
        <v>#N/A</v>
      </c>
      <c r="H2389" t="s">
        <v>193</v>
      </c>
    </row>
    <row r="2390" spans="1:8" hidden="1" x14ac:dyDescent="0.25">
      <c r="A2390" t="s">
        <v>2128</v>
      </c>
      <c r="B2390" t="str">
        <f>VLOOKUP(Tabla10[[#This Row],[Columna1]],Tabla9[],1,0)</f>
        <v>MONTOYA GARCIA LAURA VERONICA</v>
      </c>
      <c r="C2390" t="s">
        <v>188</v>
      </c>
      <c r="D2390" t="str">
        <f>VLOOKUP(Tabla10[[#This Row],[Columna1]],Tabla9[],8,0)</f>
        <v>LIDER  DE PROYECTO  DE DEPARTAMENTO DE ATENCION CIUDADANA Y ENLACE DE ORGANISMOS SOCIALES</v>
      </c>
      <c r="E2390" t="s">
        <v>224</v>
      </c>
      <c r="F2390" t="e">
        <f>VLOOKUP(Tabla10[[#This Row],[Columna1]],Tabla9[],33,3)</f>
        <v>#REF!</v>
      </c>
      <c r="G2390" t="str">
        <f>VLOOKUP(Tabla10[[#This Row],[Columna1]],Tabla9[],3,0)</f>
        <v>LIDER DE PROYECTO</v>
      </c>
      <c r="H2390" t="s">
        <v>44</v>
      </c>
    </row>
    <row r="2391" spans="1:8" hidden="1" x14ac:dyDescent="0.25">
      <c r="A2391" t="s">
        <v>2129</v>
      </c>
      <c r="B2391" t="e">
        <f>VLOOKUP(Tabla10[[#This Row],[Columna1]],Tabla9[],1,0)</f>
        <v>#N/A</v>
      </c>
      <c r="C2391" t="s">
        <v>188</v>
      </c>
      <c r="D2391" t="e">
        <f>VLOOKUP(Tabla10[[#This Row],[Columna1]],Tabla9[],8,0)</f>
        <v>#N/A</v>
      </c>
      <c r="E2391" t="s">
        <v>190</v>
      </c>
      <c r="F2391" t="e">
        <f>VLOOKUP(Tabla10[[#This Row],[Columna1]],Tabla9[],33,3)</f>
        <v>#REF!</v>
      </c>
      <c r="G2391" t="e">
        <f>VLOOKUP(Tabla10[[#This Row],[Columna1]],Tabla9[],3,0)</f>
        <v>#N/A</v>
      </c>
      <c r="H2391" t="s">
        <v>191</v>
      </c>
    </row>
    <row r="2392" spans="1:8" hidden="1" x14ac:dyDescent="0.25">
      <c r="A2392" t="s">
        <v>2130</v>
      </c>
      <c r="B2392" t="e">
        <f>VLOOKUP(Tabla10[[#This Row],[Columna1]],Tabla9[],1,0)</f>
        <v>#N/A</v>
      </c>
      <c r="C2392" t="s">
        <v>188</v>
      </c>
      <c r="D2392" t="e">
        <f>VLOOKUP(Tabla10[[#This Row],[Columna1]],Tabla9[],8,0)</f>
        <v>#N/A</v>
      </c>
      <c r="E2392" t="s">
        <v>192</v>
      </c>
      <c r="F2392" t="e">
        <f>VLOOKUP(Tabla10[[#This Row],[Columna1]],Tabla9[],33,3)</f>
        <v>#REF!</v>
      </c>
      <c r="G2392" t="e">
        <f>VLOOKUP(Tabla10[[#This Row],[Columna1]],Tabla9[],3,0)</f>
        <v>#N/A</v>
      </c>
      <c r="H2392" t="s">
        <v>193</v>
      </c>
    </row>
    <row r="2393" spans="1:8" hidden="1" x14ac:dyDescent="0.25">
      <c r="A2393" t="s">
        <v>4157</v>
      </c>
      <c r="B2393" t="e">
        <f>VLOOKUP(Tabla10[[#This Row],[Columna1]],Tabla9[],1,0)</f>
        <v>#N/A</v>
      </c>
      <c r="C2393" t="s">
        <v>188</v>
      </c>
      <c r="D2393" t="e">
        <f>VLOOKUP(Tabla10[[#This Row],[Columna1]],Tabla9[],8,0)</f>
        <v>#N/A</v>
      </c>
      <c r="E2393" t="s">
        <v>205</v>
      </c>
      <c r="F2393" t="e">
        <f>VLOOKUP(Tabla10[[#This Row],[Columna1]],Tabla9[],33,3)</f>
        <v>#REF!</v>
      </c>
      <c r="G2393" t="e">
        <f>VLOOKUP(Tabla10[[#This Row],[Columna1]],Tabla9[],3,0)</f>
        <v>#N/A</v>
      </c>
      <c r="H2393" t="s">
        <v>193</v>
      </c>
    </row>
    <row r="2394" spans="1:8" hidden="1" x14ac:dyDescent="0.25">
      <c r="A2394" t="s">
        <v>2131</v>
      </c>
      <c r="B2394" t="e">
        <f>VLOOKUP(Tabla10[[#This Row],[Columna1]],Tabla9[],1,0)</f>
        <v>#N/A</v>
      </c>
      <c r="C2394" t="s">
        <v>188</v>
      </c>
      <c r="D2394" t="e">
        <f>VLOOKUP(Tabla10[[#This Row],[Columna1]],Tabla9[],8,0)</f>
        <v>#N/A</v>
      </c>
      <c r="E2394" t="s">
        <v>211</v>
      </c>
      <c r="F2394" t="e">
        <f>VLOOKUP(Tabla10[[#This Row],[Columna1]],Tabla9[],33,3)</f>
        <v>#REF!</v>
      </c>
      <c r="G2394" t="e">
        <f>VLOOKUP(Tabla10[[#This Row],[Columna1]],Tabla9[],3,0)</f>
        <v>#N/A</v>
      </c>
      <c r="H2394" t="s">
        <v>212</v>
      </c>
    </row>
    <row r="2395" spans="1:8" hidden="1" x14ac:dyDescent="0.25">
      <c r="A2395" t="s">
        <v>2132</v>
      </c>
      <c r="B2395" t="e">
        <f>VLOOKUP(Tabla10[[#This Row],[Columna1]],Tabla9[],1,0)</f>
        <v>#N/A</v>
      </c>
      <c r="C2395" t="s">
        <v>188</v>
      </c>
      <c r="D2395" t="e">
        <f>VLOOKUP(Tabla10[[#This Row],[Columna1]],Tabla9[],8,0)</f>
        <v>#N/A</v>
      </c>
      <c r="E2395" t="s">
        <v>198</v>
      </c>
      <c r="F2395" t="e">
        <f>VLOOKUP(Tabla10[[#This Row],[Columna1]],Tabla9[],33,3)</f>
        <v>#REF!</v>
      </c>
      <c r="G2395" t="e">
        <f>VLOOKUP(Tabla10[[#This Row],[Columna1]],Tabla9[],3,0)</f>
        <v>#N/A</v>
      </c>
      <c r="H2395" t="s">
        <v>193</v>
      </c>
    </row>
    <row r="2396" spans="1:8" hidden="1" x14ac:dyDescent="0.25">
      <c r="A2396" t="s">
        <v>2133</v>
      </c>
      <c r="B2396" t="e">
        <f>VLOOKUP(Tabla10[[#This Row],[Columna1]],Tabla9[],1,0)</f>
        <v>#N/A</v>
      </c>
      <c r="C2396" t="s">
        <v>188</v>
      </c>
      <c r="D2396" t="e">
        <f>VLOOKUP(Tabla10[[#This Row],[Columna1]],Tabla9[],8,0)</f>
        <v>#N/A</v>
      </c>
      <c r="E2396" t="s">
        <v>190</v>
      </c>
      <c r="F2396" t="e">
        <f>VLOOKUP(Tabla10[[#This Row],[Columna1]],Tabla9[],33,3)</f>
        <v>#REF!</v>
      </c>
      <c r="G2396" t="e">
        <f>VLOOKUP(Tabla10[[#This Row],[Columna1]],Tabla9[],3,0)</f>
        <v>#N/A</v>
      </c>
      <c r="H2396" t="s">
        <v>216</v>
      </c>
    </row>
    <row r="2397" spans="1:8" hidden="1" x14ac:dyDescent="0.25">
      <c r="A2397" t="s">
        <v>4038</v>
      </c>
      <c r="B2397" t="e">
        <f>VLOOKUP(Tabla10[[#This Row],[Columna1]],Tabla9[],1,0)</f>
        <v>#N/A</v>
      </c>
      <c r="C2397" t="s">
        <v>188</v>
      </c>
      <c r="D2397" t="e">
        <f>VLOOKUP(Tabla10[[#This Row],[Columna1]],Tabla9[],8,0)</f>
        <v>#N/A</v>
      </c>
      <c r="E2397" t="s">
        <v>190</v>
      </c>
      <c r="F2397" t="e">
        <f>VLOOKUP(Tabla10[[#This Row],[Columna1]],Tabla9[],33,3)</f>
        <v>#REF!</v>
      </c>
      <c r="G2397" t="e">
        <f>VLOOKUP(Tabla10[[#This Row],[Columna1]],Tabla9[],3,0)</f>
        <v>#N/A</v>
      </c>
      <c r="H2397" t="s">
        <v>191</v>
      </c>
    </row>
    <row r="2398" spans="1:8" hidden="1" x14ac:dyDescent="0.25">
      <c r="A2398" t="s">
        <v>4104</v>
      </c>
      <c r="B2398" t="e">
        <f>VLOOKUP(Tabla10[[#This Row],[Columna1]],Tabla9[],1,0)</f>
        <v>#N/A</v>
      </c>
      <c r="C2398" t="s">
        <v>188</v>
      </c>
      <c r="D2398" t="e">
        <f>VLOOKUP(Tabla10[[#This Row],[Columna1]],Tabla9[],8,0)</f>
        <v>#N/A</v>
      </c>
      <c r="E2398" t="s">
        <v>218</v>
      </c>
      <c r="F2398" t="e">
        <f>VLOOKUP(Tabla10[[#This Row],[Columna1]],Tabla9[],33,3)</f>
        <v>#REF!</v>
      </c>
      <c r="G2398" t="e">
        <f>VLOOKUP(Tabla10[[#This Row],[Columna1]],Tabla9[],3,0)</f>
        <v>#N/A</v>
      </c>
      <c r="H2398" t="s">
        <v>193</v>
      </c>
    </row>
    <row r="2399" spans="1:8" hidden="1" x14ac:dyDescent="0.25">
      <c r="A2399" t="s">
        <v>4534</v>
      </c>
      <c r="B2399" t="str">
        <f>VLOOKUP(Tabla10[[#This Row],[Columna1]],Tabla9[],1,0)</f>
        <v>MORALES LEAL HERLINDA</v>
      </c>
      <c r="C2399" t="s">
        <v>188</v>
      </c>
      <c r="D2399" t="str">
        <f>VLOOKUP(Tabla10[[#This Row],[Columna1]],Tabla9[],8,0)</f>
        <v>LIDER DE PROYECTO DE DEPARTAMENTO DE PECUU</v>
      </c>
      <c r="E2399" t="s">
        <v>195</v>
      </c>
      <c r="F2399" t="e">
        <f>VLOOKUP(Tabla10[[#This Row],[Columna1]],Tabla9[],33,3)</f>
        <v>#REF!</v>
      </c>
      <c r="G2399" t="str">
        <f>VLOOKUP(Tabla10[[#This Row],[Columna1]],Tabla9[],3,0)</f>
        <v>LIDER DE PROYECTO</v>
      </c>
      <c r="H2399" t="s">
        <v>44</v>
      </c>
    </row>
    <row r="2400" spans="1:8" hidden="1" x14ac:dyDescent="0.25">
      <c r="A2400" t="s">
        <v>2134</v>
      </c>
      <c r="B2400" t="e">
        <f>VLOOKUP(Tabla10[[#This Row],[Columna1]],Tabla9[],1,0)</f>
        <v>#N/A</v>
      </c>
      <c r="C2400" t="s">
        <v>188</v>
      </c>
      <c r="D2400" t="e">
        <f>VLOOKUP(Tabla10[[#This Row],[Columna1]],Tabla9[],8,0)</f>
        <v>#N/A</v>
      </c>
      <c r="E2400" t="s">
        <v>202</v>
      </c>
      <c r="F2400" t="e">
        <f>VLOOKUP(Tabla10[[#This Row],[Columna1]],Tabla9[],33,3)</f>
        <v>#REF!</v>
      </c>
      <c r="G2400" t="e">
        <f>VLOOKUP(Tabla10[[#This Row],[Columna1]],Tabla9[],3,0)</f>
        <v>#N/A</v>
      </c>
      <c r="H2400" t="s">
        <v>193</v>
      </c>
    </row>
    <row r="2401" spans="1:8" hidden="1" x14ac:dyDescent="0.25">
      <c r="A2401" t="s">
        <v>2135</v>
      </c>
      <c r="B2401" t="str">
        <f>VLOOKUP(Tabla10[[#This Row],[Columna1]],Tabla9[],1,0)</f>
        <v>MONTES MEDINA ANDRES LORENZO</v>
      </c>
      <c r="C2401" t="s">
        <v>188</v>
      </c>
      <c r="D2401" t="str">
        <f>VLOOKUP(Tabla10[[#This Row],[Columna1]],Tabla9[],8,0)</f>
        <v>LIDER DE PROYECTO DE DEPARTAMENTO DE PECUU</v>
      </c>
      <c r="E2401" t="s">
        <v>195</v>
      </c>
      <c r="F2401" t="e">
        <f>VLOOKUP(Tabla10[[#This Row],[Columna1]],Tabla9[],33,3)</f>
        <v>#REF!</v>
      </c>
      <c r="G2401" t="str">
        <f>VLOOKUP(Tabla10[[#This Row],[Columna1]],Tabla9[],3,0)</f>
        <v>LIDER DE PROYECTO</v>
      </c>
      <c r="H2401" t="s">
        <v>44</v>
      </c>
    </row>
    <row r="2402" spans="1:8" hidden="1" x14ac:dyDescent="0.25">
      <c r="A2402" t="s">
        <v>4475</v>
      </c>
      <c r="B2402" t="e">
        <f>VLOOKUP(Tabla10[[#This Row],[Columna1]],Tabla9[],1,0)</f>
        <v>#N/A</v>
      </c>
      <c r="C2402" t="s">
        <v>188</v>
      </c>
      <c r="D2402" t="e">
        <f>VLOOKUP(Tabla10[[#This Row],[Columna1]],Tabla9[],8,0)</f>
        <v>#N/A</v>
      </c>
      <c r="E2402" t="s">
        <v>199</v>
      </c>
      <c r="F2402" t="e">
        <f>VLOOKUP(Tabla10[[#This Row],[Columna1]],Tabla9[],33,3)</f>
        <v>#REF!</v>
      </c>
      <c r="G2402" t="e">
        <f>VLOOKUP(Tabla10[[#This Row],[Columna1]],Tabla9[],3,0)</f>
        <v>#N/A</v>
      </c>
      <c r="H2402" t="s">
        <v>193</v>
      </c>
    </row>
    <row r="2403" spans="1:8" hidden="1" x14ac:dyDescent="0.25">
      <c r="A2403" t="s">
        <v>4076</v>
      </c>
      <c r="B2403" t="e">
        <f>VLOOKUP(Tabla10[[#This Row],[Columna1]],Tabla9[],1,0)</f>
        <v>#N/A</v>
      </c>
      <c r="C2403" t="s">
        <v>188</v>
      </c>
      <c r="D2403" t="e">
        <f>VLOOKUP(Tabla10[[#This Row],[Columna1]],Tabla9[],8,0)</f>
        <v>#N/A</v>
      </c>
      <c r="E2403" t="s">
        <v>190</v>
      </c>
      <c r="F2403" t="e">
        <f>VLOOKUP(Tabla10[[#This Row],[Columna1]],Tabla9[],33,3)</f>
        <v>#REF!</v>
      </c>
      <c r="G2403" t="e">
        <f>VLOOKUP(Tabla10[[#This Row],[Columna1]],Tabla9[],3,0)</f>
        <v>#N/A</v>
      </c>
      <c r="H2403" t="s">
        <v>216</v>
      </c>
    </row>
    <row r="2404" spans="1:8" hidden="1" x14ac:dyDescent="0.25">
      <c r="A2404" t="s">
        <v>2136</v>
      </c>
      <c r="B2404" t="e">
        <f>VLOOKUP(Tabla10[[#This Row],[Columna1]],Tabla9[],1,0)</f>
        <v>#N/A</v>
      </c>
      <c r="C2404" t="s">
        <v>188</v>
      </c>
      <c r="D2404" t="e">
        <f>VLOOKUP(Tabla10[[#This Row],[Columna1]],Tabla9[],8,0)</f>
        <v>#N/A</v>
      </c>
      <c r="E2404" t="s">
        <v>198</v>
      </c>
      <c r="F2404" t="e">
        <f>VLOOKUP(Tabla10[[#This Row],[Columna1]],Tabla9[],33,3)</f>
        <v>#REF!</v>
      </c>
      <c r="G2404" t="e">
        <f>VLOOKUP(Tabla10[[#This Row],[Columna1]],Tabla9[],3,0)</f>
        <v>#N/A</v>
      </c>
      <c r="H2404" t="s">
        <v>217</v>
      </c>
    </row>
    <row r="2405" spans="1:8" hidden="1" x14ac:dyDescent="0.25">
      <c r="A2405" t="s">
        <v>2137</v>
      </c>
      <c r="B2405" t="e">
        <f>VLOOKUP(Tabla10[[#This Row],[Columna1]],Tabla9[],1,0)</f>
        <v>#N/A</v>
      </c>
      <c r="C2405" t="s">
        <v>188</v>
      </c>
      <c r="D2405" t="e">
        <f>VLOOKUP(Tabla10[[#This Row],[Columna1]],Tabla9[],8,0)</f>
        <v>#N/A</v>
      </c>
      <c r="E2405" t="s">
        <v>190</v>
      </c>
      <c r="F2405" t="e">
        <f>VLOOKUP(Tabla10[[#This Row],[Columna1]],Tabla9[],33,3)</f>
        <v>#REF!</v>
      </c>
      <c r="G2405" t="e">
        <f>VLOOKUP(Tabla10[[#This Row],[Columna1]],Tabla9[],3,0)</f>
        <v>#N/A</v>
      </c>
      <c r="H2405" t="s">
        <v>216</v>
      </c>
    </row>
    <row r="2406" spans="1:8" hidden="1" x14ac:dyDescent="0.25">
      <c r="A2406" t="s">
        <v>2138</v>
      </c>
      <c r="B2406" t="e">
        <f>VLOOKUP(Tabla10[[#This Row],[Columna1]],Tabla9[],1,0)</f>
        <v>#N/A</v>
      </c>
      <c r="C2406" t="s">
        <v>188</v>
      </c>
      <c r="D2406" t="e">
        <f>VLOOKUP(Tabla10[[#This Row],[Columna1]],Tabla9[],8,0)</f>
        <v>#N/A</v>
      </c>
      <c r="E2406" t="s">
        <v>205</v>
      </c>
      <c r="F2406" t="e">
        <f>VLOOKUP(Tabla10[[#This Row],[Columna1]],Tabla9[],33,3)</f>
        <v>#REF!</v>
      </c>
      <c r="G2406" t="e">
        <f>VLOOKUP(Tabla10[[#This Row],[Columna1]],Tabla9[],3,0)</f>
        <v>#N/A</v>
      </c>
      <c r="H2406" t="s">
        <v>193</v>
      </c>
    </row>
    <row r="2407" spans="1:8" hidden="1" x14ac:dyDescent="0.25">
      <c r="A2407" t="s">
        <v>2139</v>
      </c>
      <c r="B2407" t="e">
        <f>VLOOKUP(Tabla10[[#This Row],[Columna1]],Tabla9[],1,0)</f>
        <v>#N/A</v>
      </c>
      <c r="C2407" t="s">
        <v>188</v>
      </c>
      <c r="D2407" t="e">
        <f>VLOOKUP(Tabla10[[#This Row],[Columna1]],Tabla9[],8,0)</f>
        <v>#N/A</v>
      </c>
      <c r="E2407" t="s">
        <v>214</v>
      </c>
      <c r="F2407" t="e">
        <f>VLOOKUP(Tabla10[[#This Row],[Columna1]],Tabla9[],33,3)</f>
        <v>#REF!</v>
      </c>
      <c r="G2407" t="e">
        <f>VLOOKUP(Tabla10[[#This Row],[Columna1]],Tabla9[],3,0)</f>
        <v>#N/A</v>
      </c>
      <c r="H2407" t="s">
        <v>201</v>
      </c>
    </row>
    <row r="2408" spans="1:8" hidden="1" x14ac:dyDescent="0.25">
      <c r="A2408" t="s">
        <v>2140</v>
      </c>
      <c r="B2408" t="e">
        <f>VLOOKUP(Tabla10[[#This Row],[Columna1]],Tabla9[],1,0)</f>
        <v>#N/A</v>
      </c>
      <c r="C2408" t="s">
        <v>188</v>
      </c>
      <c r="D2408" t="e">
        <f>VLOOKUP(Tabla10[[#This Row],[Columna1]],Tabla9[],8,0)</f>
        <v>#N/A</v>
      </c>
      <c r="E2408" t="s">
        <v>199</v>
      </c>
      <c r="F2408" t="e">
        <f>VLOOKUP(Tabla10[[#This Row],[Columna1]],Tabla9[],33,3)</f>
        <v>#REF!</v>
      </c>
      <c r="G2408" t="e">
        <f>VLOOKUP(Tabla10[[#This Row],[Columna1]],Tabla9[],3,0)</f>
        <v>#N/A</v>
      </c>
      <c r="H2408" t="s">
        <v>193</v>
      </c>
    </row>
    <row r="2409" spans="1:8" hidden="1" x14ac:dyDescent="0.25">
      <c r="A2409" t="s">
        <v>2141</v>
      </c>
      <c r="B2409" t="e">
        <f>VLOOKUP(Tabla10[[#This Row],[Columna1]],Tabla9[],1,0)</f>
        <v>#N/A</v>
      </c>
      <c r="C2409" t="s">
        <v>188</v>
      </c>
      <c r="D2409" t="e">
        <f>VLOOKUP(Tabla10[[#This Row],[Columna1]],Tabla9[],8,0)</f>
        <v>#N/A</v>
      </c>
      <c r="E2409" t="s">
        <v>199</v>
      </c>
      <c r="F2409" t="e">
        <f>VLOOKUP(Tabla10[[#This Row],[Columna1]],Tabla9[],33,3)</f>
        <v>#REF!</v>
      </c>
      <c r="G2409" t="e">
        <f>VLOOKUP(Tabla10[[#This Row],[Columna1]],Tabla9[],3,0)</f>
        <v>#N/A</v>
      </c>
      <c r="H2409" t="s">
        <v>217</v>
      </c>
    </row>
    <row r="2410" spans="1:8" hidden="1" x14ac:dyDescent="0.25">
      <c r="A2410" t="s">
        <v>2142</v>
      </c>
      <c r="B2410" t="e">
        <f>VLOOKUP(Tabla10[[#This Row],[Columna1]],Tabla9[],1,0)</f>
        <v>#N/A</v>
      </c>
      <c r="C2410" t="s">
        <v>188</v>
      </c>
      <c r="D2410" t="e">
        <f>VLOOKUP(Tabla10[[#This Row],[Columna1]],Tabla9[],8,0)</f>
        <v>#N/A</v>
      </c>
      <c r="E2410" t="s">
        <v>200</v>
      </c>
      <c r="F2410" t="e">
        <f>VLOOKUP(Tabla10[[#This Row],[Columna1]],Tabla9[],33,3)</f>
        <v>#REF!</v>
      </c>
      <c r="G2410" t="e">
        <f>VLOOKUP(Tabla10[[#This Row],[Columna1]],Tabla9[],3,0)</f>
        <v>#N/A</v>
      </c>
      <c r="H2410" t="s">
        <v>193</v>
      </c>
    </row>
    <row r="2411" spans="1:8" hidden="1" x14ac:dyDescent="0.25">
      <c r="A2411" t="s">
        <v>2143</v>
      </c>
      <c r="B2411" t="e">
        <f>VLOOKUP(Tabla10[[#This Row],[Columna1]],Tabla9[],1,0)</f>
        <v>#N/A</v>
      </c>
      <c r="C2411" t="s">
        <v>188</v>
      </c>
      <c r="D2411" t="e">
        <f>VLOOKUP(Tabla10[[#This Row],[Columna1]],Tabla9[],8,0)</f>
        <v>#N/A</v>
      </c>
      <c r="E2411" t="s">
        <v>199</v>
      </c>
      <c r="F2411" t="e">
        <f>VLOOKUP(Tabla10[[#This Row],[Columna1]],Tabla9[],33,3)</f>
        <v>#REF!</v>
      </c>
      <c r="G2411" t="e">
        <f>VLOOKUP(Tabla10[[#This Row],[Columna1]],Tabla9[],3,0)</f>
        <v>#N/A</v>
      </c>
      <c r="H2411" t="s">
        <v>193</v>
      </c>
    </row>
    <row r="2412" spans="1:8" hidden="1" x14ac:dyDescent="0.25">
      <c r="A2412" t="s">
        <v>2144</v>
      </c>
      <c r="B2412" t="e">
        <f>VLOOKUP(Tabla10[[#This Row],[Columna1]],Tabla9[],1,0)</f>
        <v>#N/A</v>
      </c>
      <c r="C2412" t="s">
        <v>188</v>
      </c>
      <c r="D2412" t="e">
        <f>VLOOKUP(Tabla10[[#This Row],[Columna1]],Tabla9[],8,0)</f>
        <v>#N/A</v>
      </c>
      <c r="E2412" t="s">
        <v>197</v>
      </c>
      <c r="F2412" t="e">
        <f>VLOOKUP(Tabla10[[#This Row],[Columna1]],Tabla9[],33,3)</f>
        <v>#REF!</v>
      </c>
      <c r="G2412" t="e">
        <f>VLOOKUP(Tabla10[[#This Row],[Columna1]],Tabla9[],3,0)</f>
        <v>#N/A</v>
      </c>
      <c r="H2412" t="s">
        <v>36</v>
      </c>
    </row>
    <row r="2413" spans="1:8" hidden="1" x14ac:dyDescent="0.25">
      <c r="A2413" t="s">
        <v>2145</v>
      </c>
      <c r="B2413" t="e">
        <f>VLOOKUP(Tabla10[[#This Row],[Columna1]],Tabla9[],1,0)</f>
        <v>#N/A</v>
      </c>
      <c r="C2413" t="s">
        <v>188</v>
      </c>
      <c r="D2413" t="e">
        <f>VLOOKUP(Tabla10[[#This Row],[Columna1]],Tabla9[],8,0)</f>
        <v>#N/A</v>
      </c>
      <c r="E2413" t="s">
        <v>202</v>
      </c>
      <c r="F2413" t="e">
        <f>VLOOKUP(Tabla10[[#This Row],[Columna1]],Tabla9[],33,3)</f>
        <v>#REF!</v>
      </c>
      <c r="G2413" t="e">
        <f>VLOOKUP(Tabla10[[#This Row],[Columna1]],Tabla9[],3,0)</f>
        <v>#N/A</v>
      </c>
      <c r="H2413" t="s">
        <v>193</v>
      </c>
    </row>
    <row r="2414" spans="1:8" hidden="1" x14ac:dyDescent="0.25">
      <c r="A2414" t="s">
        <v>2146</v>
      </c>
      <c r="B2414" t="e">
        <f>VLOOKUP(Tabla10[[#This Row],[Columna1]],Tabla9[],1,0)</f>
        <v>#N/A</v>
      </c>
      <c r="C2414" t="s">
        <v>188</v>
      </c>
      <c r="D2414" t="e">
        <f>VLOOKUP(Tabla10[[#This Row],[Columna1]],Tabla9[],8,0)</f>
        <v>#N/A</v>
      </c>
      <c r="E2414" t="s">
        <v>200</v>
      </c>
      <c r="F2414" t="e">
        <f>VLOOKUP(Tabla10[[#This Row],[Columna1]],Tabla9[],33,3)</f>
        <v>#REF!</v>
      </c>
      <c r="G2414" t="e">
        <f>VLOOKUP(Tabla10[[#This Row],[Columna1]],Tabla9[],3,0)</f>
        <v>#N/A</v>
      </c>
      <c r="H2414" t="s">
        <v>193</v>
      </c>
    </row>
    <row r="2415" spans="1:8" hidden="1" x14ac:dyDescent="0.25">
      <c r="A2415" t="s">
        <v>2147</v>
      </c>
      <c r="B2415" t="e">
        <f>VLOOKUP(Tabla10[[#This Row],[Columna1]],Tabla9[],1,0)</f>
        <v>#N/A</v>
      </c>
      <c r="C2415" t="s">
        <v>188</v>
      </c>
      <c r="D2415" t="e">
        <f>VLOOKUP(Tabla10[[#This Row],[Columna1]],Tabla9[],8,0)</f>
        <v>#N/A</v>
      </c>
      <c r="E2415" t="s">
        <v>199</v>
      </c>
      <c r="F2415" t="e">
        <f>VLOOKUP(Tabla10[[#This Row],[Columna1]],Tabla9[],33,3)</f>
        <v>#REF!</v>
      </c>
      <c r="G2415" t="e">
        <f>VLOOKUP(Tabla10[[#This Row],[Columna1]],Tabla9[],3,0)</f>
        <v>#N/A</v>
      </c>
      <c r="H2415" t="s">
        <v>193</v>
      </c>
    </row>
    <row r="2416" spans="1:8" hidden="1" x14ac:dyDescent="0.25">
      <c r="A2416" t="s">
        <v>4298</v>
      </c>
      <c r="B2416" t="e">
        <f>VLOOKUP(Tabla10[[#This Row],[Columna1]],Tabla9[],1,0)</f>
        <v>#N/A</v>
      </c>
      <c r="C2416" t="s">
        <v>188</v>
      </c>
      <c r="D2416" t="e">
        <f>VLOOKUP(Tabla10[[#This Row],[Columna1]],Tabla9[],8,0)</f>
        <v>#N/A</v>
      </c>
      <c r="E2416" t="s">
        <v>213</v>
      </c>
      <c r="F2416" t="e">
        <f>VLOOKUP(Tabla10[[#This Row],[Columna1]],Tabla9[],33,3)</f>
        <v>#REF!</v>
      </c>
      <c r="G2416" t="e">
        <f>VLOOKUP(Tabla10[[#This Row],[Columna1]],Tabla9[],3,0)</f>
        <v>#N/A</v>
      </c>
      <c r="H2416" t="s">
        <v>41</v>
      </c>
    </row>
    <row r="2417" spans="1:8" hidden="1" x14ac:dyDescent="0.25">
      <c r="A2417" t="s">
        <v>2148</v>
      </c>
      <c r="B2417" t="e">
        <f>VLOOKUP(Tabla10[[#This Row],[Columna1]],Tabla9[],1,0)</f>
        <v>#N/A</v>
      </c>
      <c r="C2417" t="s">
        <v>188</v>
      </c>
      <c r="D2417" t="e">
        <f>VLOOKUP(Tabla10[[#This Row],[Columna1]],Tabla9[],8,0)</f>
        <v>#N/A</v>
      </c>
      <c r="E2417" t="s">
        <v>202</v>
      </c>
      <c r="F2417" t="e">
        <f>VLOOKUP(Tabla10[[#This Row],[Columna1]],Tabla9[],33,3)</f>
        <v>#REF!</v>
      </c>
      <c r="G2417" t="e">
        <f>VLOOKUP(Tabla10[[#This Row],[Columna1]],Tabla9[],3,0)</f>
        <v>#N/A</v>
      </c>
      <c r="H2417" t="s">
        <v>193</v>
      </c>
    </row>
    <row r="2418" spans="1:8" hidden="1" x14ac:dyDescent="0.25">
      <c r="A2418" t="s">
        <v>2149</v>
      </c>
      <c r="B2418" t="e">
        <f>VLOOKUP(Tabla10[[#This Row],[Columna1]],Tabla9[],1,0)</f>
        <v>#N/A</v>
      </c>
      <c r="C2418" t="s">
        <v>188</v>
      </c>
      <c r="D2418" t="e">
        <f>VLOOKUP(Tabla10[[#This Row],[Columna1]],Tabla9[],8,0)</f>
        <v>#N/A</v>
      </c>
      <c r="E2418" t="s">
        <v>199</v>
      </c>
      <c r="F2418" t="e">
        <f>VLOOKUP(Tabla10[[#This Row],[Columna1]],Tabla9[],33,3)</f>
        <v>#REF!</v>
      </c>
      <c r="G2418" t="e">
        <f>VLOOKUP(Tabla10[[#This Row],[Columna1]],Tabla9[],3,0)</f>
        <v>#N/A</v>
      </c>
      <c r="H2418" t="s">
        <v>193</v>
      </c>
    </row>
    <row r="2419" spans="1:8" hidden="1" x14ac:dyDescent="0.25">
      <c r="A2419" t="s">
        <v>2150</v>
      </c>
      <c r="B2419" t="e">
        <f>VLOOKUP(Tabla10[[#This Row],[Columna1]],Tabla9[],1,0)</f>
        <v>#N/A</v>
      </c>
      <c r="C2419" t="s">
        <v>188</v>
      </c>
      <c r="D2419" t="e">
        <f>VLOOKUP(Tabla10[[#This Row],[Columna1]],Tabla9[],8,0)</f>
        <v>#N/A</v>
      </c>
      <c r="E2419" t="s">
        <v>204</v>
      </c>
      <c r="F2419" t="e">
        <f>VLOOKUP(Tabla10[[#This Row],[Columna1]],Tabla9[],33,3)</f>
        <v>#REF!</v>
      </c>
      <c r="G2419" t="e">
        <f>VLOOKUP(Tabla10[[#This Row],[Columna1]],Tabla9[],3,0)</f>
        <v>#N/A</v>
      </c>
      <c r="H2419" t="s">
        <v>230</v>
      </c>
    </row>
    <row r="2420" spans="1:8" hidden="1" x14ac:dyDescent="0.25">
      <c r="A2420" t="s">
        <v>2151</v>
      </c>
      <c r="B2420" t="e">
        <f>VLOOKUP(Tabla10[[#This Row],[Columna1]],Tabla9[],1,0)</f>
        <v>#N/A</v>
      </c>
      <c r="C2420" t="s">
        <v>188</v>
      </c>
      <c r="D2420" t="e">
        <f>VLOOKUP(Tabla10[[#This Row],[Columna1]],Tabla9[],8,0)</f>
        <v>#N/A</v>
      </c>
      <c r="E2420" t="s">
        <v>211</v>
      </c>
      <c r="F2420" t="e">
        <f>VLOOKUP(Tabla10[[#This Row],[Columna1]],Tabla9[],33,3)</f>
        <v>#REF!</v>
      </c>
      <c r="G2420" t="e">
        <f>VLOOKUP(Tabla10[[#This Row],[Columna1]],Tabla9[],3,0)</f>
        <v>#N/A</v>
      </c>
      <c r="H2420" t="s">
        <v>36</v>
      </c>
    </row>
    <row r="2421" spans="1:8" hidden="1" x14ac:dyDescent="0.25">
      <c r="A2421" t="s">
        <v>2152</v>
      </c>
      <c r="B2421" t="e">
        <f>VLOOKUP(Tabla10[[#This Row],[Columna1]],Tabla9[],1,0)</f>
        <v>#N/A</v>
      </c>
      <c r="C2421" t="s">
        <v>188</v>
      </c>
      <c r="D2421" t="e">
        <f>VLOOKUP(Tabla10[[#This Row],[Columna1]],Tabla9[],8,0)</f>
        <v>#N/A</v>
      </c>
      <c r="E2421" t="s">
        <v>202</v>
      </c>
      <c r="F2421" t="e">
        <f>VLOOKUP(Tabla10[[#This Row],[Columna1]],Tabla9[],33,3)</f>
        <v>#REF!</v>
      </c>
      <c r="G2421" t="e">
        <f>VLOOKUP(Tabla10[[#This Row],[Columna1]],Tabla9[],3,0)</f>
        <v>#N/A</v>
      </c>
      <c r="H2421" t="s">
        <v>193</v>
      </c>
    </row>
    <row r="2422" spans="1:8" hidden="1" x14ac:dyDescent="0.25">
      <c r="A2422" t="s">
        <v>2153</v>
      </c>
      <c r="B2422" t="e">
        <f>VLOOKUP(Tabla10[[#This Row],[Columna1]],Tabla9[],1,0)</f>
        <v>#N/A</v>
      </c>
      <c r="C2422" t="s">
        <v>188</v>
      </c>
      <c r="D2422" t="e">
        <f>VLOOKUP(Tabla10[[#This Row],[Columna1]],Tabla9[],8,0)</f>
        <v>#N/A</v>
      </c>
      <c r="E2422" t="s">
        <v>264</v>
      </c>
      <c r="F2422" t="e">
        <f>VLOOKUP(Tabla10[[#This Row],[Columna1]],Tabla9[],33,3)</f>
        <v>#REF!</v>
      </c>
      <c r="G2422" t="e">
        <f>VLOOKUP(Tabla10[[#This Row],[Columna1]],Tabla9[],3,0)</f>
        <v>#N/A</v>
      </c>
      <c r="H2422" t="s">
        <v>227</v>
      </c>
    </row>
    <row r="2423" spans="1:8" hidden="1" x14ac:dyDescent="0.25">
      <c r="A2423" t="s">
        <v>4198</v>
      </c>
      <c r="B2423" t="e">
        <f>VLOOKUP(Tabla10[[#This Row],[Columna1]],Tabla9[],1,0)</f>
        <v>#N/A</v>
      </c>
      <c r="C2423" t="s">
        <v>188</v>
      </c>
      <c r="D2423" t="e">
        <f>VLOOKUP(Tabla10[[#This Row],[Columna1]],Tabla9[],8,0)</f>
        <v>#N/A</v>
      </c>
      <c r="E2423" t="s">
        <v>192</v>
      </c>
      <c r="F2423" t="e">
        <f>VLOOKUP(Tabla10[[#This Row],[Columna1]],Tabla9[],33,3)</f>
        <v>#REF!</v>
      </c>
      <c r="G2423" t="e">
        <f>VLOOKUP(Tabla10[[#This Row],[Columna1]],Tabla9[],3,0)</f>
        <v>#N/A</v>
      </c>
      <c r="H2423" t="s">
        <v>262</v>
      </c>
    </row>
    <row r="2424" spans="1:8" hidden="1" x14ac:dyDescent="0.25">
      <c r="A2424" t="s">
        <v>2154</v>
      </c>
      <c r="B2424" t="e">
        <f>VLOOKUP(Tabla10[[#This Row],[Columna1]],Tabla9[],1,0)</f>
        <v>#N/A</v>
      </c>
      <c r="C2424" t="s">
        <v>188</v>
      </c>
      <c r="D2424" t="e">
        <f>VLOOKUP(Tabla10[[#This Row],[Columna1]],Tabla9[],8,0)</f>
        <v>#N/A</v>
      </c>
      <c r="E2424" t="s">
        <v>218</v>
      </c>
      <c r="F2424" t="e">
        <f>VLOOKUP(Tabla10[[#This Row],[Columna1]],Tabla9[],33,3)</f>
        <v>#REF!</v>
      </c>
      <c r="G2424" t="e">
        <f>VLOOKUP(Tabla10[[#This Row],[Columna1]],Tabla9[],3,0)</f>
        <v>#N/A</v>
      </c>
      <c r="H2424" t="s">
        <v>201</v>
      </c>
    </row>
    <row r="2425" spans="1:8" hidden="1" x14ac:dyDescent="0.25">
      <c r="A2425" t="s">
        <v>2155</v>
      </c>
      <c r="B2425" t="e">
        <f>VLOOKUP(Tabla10[[#This Row],[Columna1]],Tabla9[],1,0)</f>
        <v>#N/A</v>
      </c>
      <c r="C2425" t="s">
        <v>188</v>
      </c>
      <c r="D2425" t="e">
        <f>VLOOKUP(Tabla10[[#This Row],[Columna1]],Tabla9[],8,0)</f>
        <v>#N/A</v>
      </c>
      <c r="E2425" t="s">
        <v>199</v>
      </c>
      <c r="F2425" t="e">
        <f>VLOOKUP(Tabla10[[#This Row],[Columna1]],Tabla9[],33,3)</f>
        <v>#REF!</v>
      </c>
      <c r="G2425" t="e">
        <f>VLOOKUP(Tabla10[[#This Row],[Columna1]],Tabla9[],3,0)</f>
        <v>#N/A</v>
      </c>
      <c r="H2425" t="s">
        <v>193</v>
      </c>
    </row>
    <row r="2426" spans="1:8" hidden="1" x14ac:dyDescent="0.25">
      <c r="A2426" t="s">
        <v>2156</v>
      </c>
      <c r="B2426" t="e">
        <f>VLOOKUP(Tabla10[[#This Row],[Columna1]],Tabla9[],1,0)</f>
        <v>#N/A</v>
      </c>
      <c r="C2426" t="s">
        <v>188</v>
      </c>
      <c r="D2426" t="e">
        <f>VLOOKUP(Tabla10[[#This Row],[Columna1]],Tabla9[],8,0)</f>
        <v>#N/A</v>
      </c>
      <c r="E2426" t="s">
        <v>208</v>
      </c>
      <c r="F2426" t="e">
        <f>VLOOKUP(Tabla10[[#This Row],[Columna1]],Tabla9[],33,3)</f>
        <v>#REF!</v>
      </c>
      <c r="G2426" t="e">
        <f>VLOOKUP(Tabla10[[#This Row],[Columna1]],Tabla9[],3,0)</f>
        <v>#N/A</v>
      </c>
      <c r="H2426" t="s">
        <v>201</v>
      </c>
    </row>
    <row r="2427" spans="1:8" hidden="1" x14ac:dyDescent="0.25">
      <c r="A2427" t="s">
        <v>2157</v>
      </c>
      <c r="B2427" t="e">
        <f>VLOOKUP(Tabla10[[#This Row],[Columna1]],Tabla9[],1,0)</f>
        <v>#N/A</v>
      </c>
      <c r="C2427" t="s">
        <v>188</v>
      </c>
      <c r="D2427" t="e">
        <f>VLOOKUP(Tabla10[[#This Row],[Columna1]],Tabla9[],8,0)</f>
        <v>#N/A</v>
      </c>
      <c r="E2427" t="s">
        <v>205</v>
      </c>
      <c r="F2427" t="e">
        <f>VLOOKUP(Tabla10[[#This Row],[Columna1]],Tabla9[],33,3)</f>
        <v>#REF!</v>
      </c>
      <c r="G2427" t="e">
        <f>VLOOKUP(Tabla10[[#This Row],[Columna1]],Tabla9[],3,0)</f>
        <v>#N/A</v>
      </c>
      <c r="H2427" t="s">
        <v>193</v>
      </c>
    </row>
    <row r="2428" spans="1:8" hidden="1" x14ac:dyDescent="0.25">
      <c r="A2428" t="s">
        <v>2158</v>
      </c>
      <c r="B2428" t="e">
        <f>VLOOKUP(Tabla10[[#This Row],[Columna1]],Tabla9[],1,0)</f>
        <v>#N/A</v>
      </c>
      <c r="C2428" t="s">
        <v>188</v>
      </c>
      <c r="D2428" t="e">
        <f>VLOOKUP(Tabla10[[#This Row],[Columna1]],Tabla9[],8,0)</f>
        <v>#N/A</v>
      </c>
      <c r="E2428" t="s">
        <v>198</v>
      </c>
      <c r="F2428" t="e">
        <f>VLOOKUP(Tabla10[[#This Row],[Columna1]],Tabla9[],33,3)</f>
        <v>#REF!</v>
      </c>
      <c r="G2428" t="e">
        <f>VLOOKUP(Tabla10[[#This Row],[Columna1]],Tabla9[],3,0)</f>
        <v>#N/A</v>
      </c>
      <c r="H2428" t="s">
        <v>193</v>
      </c>
    </row>
    <row r="2429" spans="1:8" hidden="1" x14ac:dyDescent="0.25">
      <c r="A2429" t="s">
        <v>2159</v>
      </c>
      <c r="B2429" t="e">
        <f>VLOOKUP(Tabla10[[#This Row],[Columna1]],Tabla9[],1,0)</f>
        <v>#N/A</v>
      </c>
      <c r="C2429" t="s">
        <v>188</v>
      </c>
      <c r="D2429" t="e">
        <f>VLOOKUP(Tabla10[[#This Row],[Columna1]],Tabla9[],8,0)</f>
        <v>#N/A</v>
      </c>
      <c r="E2429" t="s">
        <v>211</v>
      </c>
      <c r="F2429" t="e">
        <f>VLOOKUP(Tabla10[[#This Row],[Columna1]],Tabla9[],33,3)</f>
        <v>#REF!</v>
      </c>
      <c r="G2429" t="e">
        <f>VLOOKUP(Tabla10[[#This Row],[Columna1]],Tabla9[],3,0)</f>
        <v>#N/A</v>
      </c>
      <c r="H2429" t="s">
        <v>41</v>
      </c>
    </row>
    <row r="2430" spans="1:8" hidden="1" x14ac:dyDescent="0.25">
      <c r="A2430" t="s">
        <v>2160</v>
      </c>
      <c r="B2430" t="e">
        <f>VLOOKUP(Tabla10[[#This Row],[Columna1]],Tabla9[],1,0)</f>
        <v>#N/A</v>
      </c>
      <c r="C2430" t="s">
        <v>188</v>
      </c>
      <c r="D2430" t="e">
        <f>VLOOKUP(Tabla10[[#This Row],[Columna1]],Tabla9[],8,0)</f>
        <v>#N/A</v>
      </c>
      <c r="E2430" t="s">
        <v>203</v>
      </c>
      <c r="F2430" t="e">
        <f>VLOOKUP(Tabla10[[#This Row],[Columna1]],Tabla9[],33,3)</f>
        <v>#REF!</v>
      </c>
      <c r="G2430" t="e">
        <f>VLOOKUP(Tabla10[[#This Row],[Columna1]],Tabla9[],3,0)</f>
        <v>#N/A</v>
      </c>
      <c r="H2430" t="s">
        <v>193</v>
      </c>
    </row>
    <row r="2431" spans="1:8" hidden="1" x14ac:dyDescent="0.25">
      <c r="A2431" t="s">
        <v>2161</v>
      </c>
      <c r="B2431" t="e">
        <f>VLOOKUP(Tabla10[[#This Row],[Columna1]],Tabla9[],1,0)</f>
        <v>#N/A</v>
      </c>
      <c r="C2431" t="s">
        <v>188</v>
      </c>
      <c r="D2431" t="e">
        <f>VLOOKUP(Tabla10[[#This Row],[Columna1]],Tabla9[],8,0)</f>
        <v>#N/A</v>
      </c>
      <c r="E2431" t="s">
        <v>203</v>
      </c>
      <c r="F2431" t="e">
        <f>VLOOKUP(Tabla10[[#This Row],[Columna1]],Tabla9[],33,3)</f>
        <v>#REF!</v>
      </c>
      <c r="G2431" t="e">
        <f>VLOOKUP(Tabla10[[#This Row],[Columna1]],Tabla9[],3,0)</f>
        <v>#N/A</v>
      </c>
      <c r="H2431" t="s">
        <v>193</v>
      </c>
    </row>
    <row r="2432" spans="1:8" hidden="1" x14ac:dyDescent="0.25">
      <c r="A2432" t="s">
        <v>2162</v>
      </c>
      <c r="B2432" t="e">
        <f>VLOOKUP(Tabla10[[#This Row],[Columna1]],Tabla9[],1,0)</f>
        <v>#N/A</v>
      </c>
      <c r="C2432" t="s">
        <v>188</v>
      </c>
      <c r="D2432" t="e">
        <f>VLOOKUP(Tabla10[[#This Row],[Columna1]],Tabla9[],8,0)</f>
        <v>#N/A</v>
      </c>
      <c r="E2432" t="s">
        <v>190</v>
      </c>
      <c r="F2432" t="e">
        <f>VLOOKUP(Tabla10[[#This Row],[Columna1]],Tabla9[],33,3)</f>
        <v>#REF!</v>
      </c>
      <c r="G2432" t="e">
        <f>VLOOKUP(Tabla10[[#This Row],[Columna1]],Tabla9[],3,0)</f>
        <v>#N/A</v>
      </c>
      <c r="H2432" t="s">
        <v>191</v>
      </c>
    </row>
    <row r="2433" spans="1:8" hidden="1" x14ac:dyDescent="0.25">
      <c r="A2433" t="s">
        <v>2163</v>
      </c>
      <c r="B2433" t="str">
        <f>VLOOKUP(Tabla10[[#This Row],[Columna1]],Tabla9[],1,0)</f>
        <v>MOCTEZUMA TORRES MARTHA MARIA</v>
      </c>
      <c r="C2433" t="s">
        <v>188</v>
      </c>
      <c r="D2433" t="str">
        <f>VLOOKUP(Tabla10[[#This Row],[Columna1]],Tabla9[],8,0)</f>
        <v>SUBDIRECTOR DEL DESPACHO DEL SUBDIRECTOR DE FORMACION</v>
      </c>
      <c r="E2433" t="s">
        <v>233</v>
      </c>
      <c r="F2433" t="e">
        <f>VLOOKUP(Tabla10[[#This Row],[Columna1]],Tabla9[],33,3)</f>
        <v>#REF!</v>
      </c>
      <c r="G2433" t="str">
        <f>VLOOKUP(Tabla10[[#This Row],[Columna1]],Tabla9[],3,0)</f>
        <v>SUBDIRECTOR</v>
      </c>
      <c r="H2433" t="s">
        <v>73</v>
      </c>
    </row>
    <row r="2434" spans="1:8" hidden="1" x14ac:dyDescent="0.25">
      <c r="A2434" t="s">
        <v>2164</v>
      </c>
      <c r="B2434" t="e">
        <f>VLOOKUP(Tabla10[[#This Row],[Columna1]],Tabla9[],1,0)</f>
        <v>#N/A</v>
      </c>
      <c r="C2434" t="s">
        <v>188</v>
      </c>
      <c r="D2434" t="e">
        <f>VLOOKUP(Tabla10[[#This Row],[Columna1]],Tabla9[],8,0)</f>
        <v>#N/A</v>
      </c>
      <c r="E2434" t="s">
        <v>202</v>
      </c>
      <c r="F2434" t="e">
        <f>VLOOKUP(Tabla10[[#This Row],[Columna1]],Tabla9[],33,3)</f>
        <v>#REF!</v>
      </c>
      <c r="G2434" t="e">
        <f>VLOOKUP(Tabla10[[#This Row],[Columna1]],Tabla9[],3,0)</f>
        <v>#N/A</v>
      </c>
      <c r="H2434" t="s">
        <v>201</v>
      </c>
    </row>
    <row r="2435" spans="1:8" hidden="1" x14ac:dyDescent="0.25">
      <c r="A2435" t="s">
        <v>2165</v>
      </c>
      <c r="B2435" t="e">
        <f>VLOOKUP(Tabla10[[#This Row],[Columna1]],Tabla9[],1,0)</f>
        <v>#N/A</v>
      </c>
      <c r="C2435" t="s">
        <v>188</v>
      </c>
      <c r="D2435" t="e">
        <f>VLOOKUP(Tabla10[[#This Row],[Columna1]],Tabla9[],8,0)</f>
        <v>#N/A</v>
      </c>
      <c r="E2435" t="s">
        <v>198</v>
      </c>
      <c r="F2435" t="e">
        <f>VLOOKUP(Tabla10[[#This Row],[Columna1]],Tabla9[],33,3)</f>
        <v>#REF!</v>
      </c>
      <c r="G2435" t="e">
        <f>VLOOKUP(Tabla10[[#This Row],[Columna1]],Tabla9[],3,0)</f>
        <v>#N/A</v>
      </c>
      <c r="H2435" t="s">
        <v>201</v>
      </c>
    </row>
    <row r="2436" spans="1:8" hidden="1" x14ac:dyDescent="0.25">
      <c r="A2436" t="s">
        <v>2166</v>
      </c>
      <c r="B2436" t="e">
        <f>VLOOKUP(Tabla10[[#This Row],[Columna1]],Tabla9[],1,0)</f>
        <v>#N/A</v>
      </c>
      <c r="C2436" t="s">
        <v>188</v>
      </c>
      <c r="D2436" t="e">
        <f>VLOOKUP(Tabla10[[#This Row],[Columna1]],Tabla9[],8,0)</f>
        <v>#N/A</v>
      </c>
      <c r="E2436" t="s">
        <v>192</v>
      </c>
      <c r="F2436" t="e">
        <f>VLOOKUP(Tabla10[[#This Row],[Columna1]],Tabla9[],33,3)</f>
        <v>#REF!</v>
      </c>
      <c r="G2436" t="e">
        <f>VLOOKUP(Tabla10[[#This Row],[Columna1]],Tabla9[],3,0)</f>
        <v>#N/A</v>
      </c>
      <c r="H2436" t="s">
        <v>201</v>
      </c>
    </row>
    <row r="2437" spans="1:8" hidden="1" x14ac:dyDescent="0.25">
      <c r="A2437" t="s">
        <v>2167</v>
      </c>
      <c r="B2437" t="e">
        <f>VLOOKUP(Tabla10[[#This Row],[Columna1]],Tabla9[],1,0)</f>
        <v>#N/A</v>
      </c>
      <c r="C2437" t="s">
        <v>188</v>
      </c>
      <c r="D2437" t="e">
        <f>VLOOKUP(Tabla10[[#This Row],[Columna1]],Tabla9[],8,0)</f>
        <v>#N/A</v>
      </c>
      <c r="E2437" t="s">
        <v>209</v>
      </c>
      <c r="F2437" t="e">
        <f>VLOOKUP(Tabla10[[#This Row],[Columna1]],Tabla9[],33,3)</f>
        <v>#REF!</v>
      </c>
      <c r="G2437" t="e">
        <f>VLOOKUP(Tabla10[[#This Row],[Columna1]],Tabla9[],3,0)</f>
        <v>#N/A</v>
      </c>
      <c r="H2437" t="s">
        <v>45</v>
      </c>
    </row>
    <row r="2438" spans="1:8" hidden="1" x14ac:dyDescent="0.25">
      <c r="A2438" t="s">
        <v>2168</v>
      </c>
      <c r="B2438" t="e">
        <f>VLOOKUP(Tabla10[[#This Row],[Columna1]],Tabla9[],1,0)</f>
        <v>#N/A</v>
      </c>
      <c r="C2438" t="s">
        <v>188</v>
      </c>
      <c r="D2438" t="e">
        <f>VLOOKUP(Tabla10[[#This Row],[Columna1]],Tabla9[],8,0)</f>
        <v>#N/A</v>
      </c>
      <c r="E2438" t="s">
        <v>205</v>
      </c>
      <c r="F2438" t="e">
        <f>VLOOKUP(Tabla10[[#This Row],[Columna1]],Tabla9[],33,3)</f>
        <v>#REF!</v>
      </c>
      <c r="G2438" t="e">
        <f>VLOOKUP(Tabla10[[#This Row],[Columna1]],Tabla9[],3,0)</f>
        <v>#N/A</v>
      </c>
      <c r="H2438" t="s">
        <v>193</v>
      </c>
    </row>
    <row r="2439" spans="1:8" hidden="1" x14ac:dyDescent="0.25">
      <c r="A2439" t="s">
        <v>2169</v>
      </c>
      <c r="B2439" t="e">
        <f>VLOOKUP(Tabla10[[#This Row],[Columna1]],Tabla9[],1,0)</f>
        <v>#N/A</v>
      </c>
      <c r="C2439" t="s">
        <v>188</v>
      </c>
      <c r="D2439" t="e">
        <f>VLOOKUP(Tabla10[[#This Row],[Columna1]],Tabla9[],8,0)</f>
        <v>#N/A</v>
      </c>
      <c r="E2439" t="s">
        <v>195</v>
      </c>
      <c r="F2439" t="e">
        <f>VLOOKUP(Tabla10[[#This Row],[Columna1]],Tabla9[],33,3)</f>
        <v>#REF!</v>
      </c>
      <c r="G2439" t="e">
        <f>VLOOKUP(Tabla10[[#This Row],[Columna1]],Tabla9[],3,0)</f>
        <v>#N/A</v>
      </c>
      <c r="H2439" t="s">
        <v>41</v>
      </c>
    </row>
    <row r="2440" spans="1:8" hidden="1" x14ac:dyDescent="0.25">
      <c r="A2440" t="s">
        <v>4149</v>
      </c>
      <c r="B2440" t="e">
        <f>VLOOKUP(Tabla10[[#This Row],[Columna1]],Tabla9[],1,0)</f>
        <v>#N/A</v>
      </c>
      <c r="C2440" t="s">
        <v>188</v>
      </c>
      <c r="D2440" t="e">
        <f>VLOOKUP(Tabla10[[#This Row],[Columna1]],Tabla9[],8,0)</f>
        <v>#N/A</v>
      </c>
      <c r="E2440" t="s">
        <v>205</v>
      </c>
      <c r="F2440" t="e">
        <f>VLOOKUP(Tabla10[[#This Row],[Columna1]],Tabla9[],33,3)</f>
        <v>#REF!</v>
      </c>
      <c r="G2440" t="e">
        <f>VLOOKUP(Tabla10[[#This Row],[Columna1]],Tabla9[],3,0)</f>
        <v>#N/A</v>
      </c>
      <c r="H2440" t="s">
        <v>201</v>
      </c>
    </row>
    <row r="2441" spans="1:8" hidden="1" x14ac:dyDescent="0.25">
      <c r="A2441" t="s">
        <v>2170</v>
      </c>
      <c r="B2441" t="e">
        <f>VLOOKUP(Tabla10[[#This Row],[Columna1]],Tabla9[],1,0)</f>
        <v>#N/A</v>
      </c>
      <c r="C2441" t="s">
        <v>188</v>
      </c>
      <c r="D2441" t="e">
        <f>VLOOKUP(Tabla10[[#This Row],[Columna1]],Tabla9[],8,0)</f>
        <v>#N/A</v>
      </c>
      <c r="E2441" t="s">
        <v>190</v>
      </c>
      <c r="F2441" t="e">
        <f>VLOOKUP(Tabla10[[#This Row],[Columna1]],Tabla9[],33,3)</f>
        <v>#REF!</v>
      </c>
      <c r="G2441" t="e">
        <f>VLOOKUP(Tabla10[[#This Row],[Columna1]],Tabla9[],3,0)</f>
        <v>#N/A</v>
      </c>
      <c r="H2441" t="s">
        <v>42</v>
      </c>
    </row>
    <row r="2442" spans="1:8" hidden="1" x14ac:dyDescent="0.25">
      <c r="A2442" t="s">
        <v>2171</v>
      </c>
      <c r="B2442" t="e">
        <f>VLOOKUP(Tabla10[[#This Row],[Columna1]],Tabla9[],1,0)</f>
        <v>#N/A</v>
      </c>
      <c r="C2442" t="s">
        <v>188</v>
      </c>
      <c r="D2442" t="e">
        <f>VLOOKUP(Tabla10[[#This Row],[Columna1]],Tabla9[],8,0)</f>
        <v>#N/A</v>
      </c>
      <c r="E2442" t="s">
        <v>195</v>
      </c>
      <c r="F2442" t="e">
        <f>VLOOKUP(Tabla10[[#This Row],[Columna1]],Tabla9[],33,3)</f>
        <v>#REF!</v>
      </c>
      <c r="G2442" t="e">
        <f>VLOOKUP(Tabla10[[#This Row],[Columna1]],Tabla9[],3,0)</f>
        <v>#N/A</v>
      </c>
      <c r="H2442" t="s">
        <v>41</v>
      </c>
    </row>
    <row r="2443" spans="1:8" hidden="1" x14ac:dyDescent="0.25">
      <c r="A2443" t="s">
        <v>2172</v>
      </c>
      <c r="B2443" t="e">
        <f>VLOOKUP(Tabla10[[#This Row],[Columna1]],Tabla9[],1,0)</f>
        <v>#N/A</v>
      </c>
      <c r="C2443" t="s">
        <v>188</v>
      </c>
      <c r="D2443" t="e">
        <f>VLOOKUP(Tabla10[[#This Row],[Columna1]],Tabla9[],8,0)</f>
        <v>#N/A</v>
      </c>
      <c r="E2443" t="s">
        <v>198</v>
      </c>
      <c r="F2443" t="e">
        <f>VLOOKUP(Tabla10[[#This Row],[Columna1]],Tabla9[],33,3)</f>
        <v>#REF!</v>
      </c>
      <c r="G2443" t="e">
        <f>VLOOKUP(Tabla10[[#This Row],[Columna1]],Tabla9[],3,0)</f>
        <v>#N/A</v>
      </c>
      <c r="H2443" t="s">
        <v>201</v>
      </c>
    </row>
    <row r="2444" spans="1:8" hidden="1" x14ac:dyDescent="0.25">
      <c r="A2444" t="s">
        <v>2173</v>
      </c>
      <c r="B2444" t="e">
        <f>VLOOKUP(Tabla10[[#This Row],[Columna1]],Tabla9[],1,0)</f>
        <v>#N/A</v>
      </c>
      <c r="C2444" t="s">
        <v>188</v>
      </c>
      <c r="D2444" t="e">
        <f>VLOOKUP(Tabla10[[#This Row],[Columna1]],Tabla9[],8,0)</f>
        <v>#N/A</v>
      </c>
      <c r="E2444" t="s">
        <v>190</v>
      </c>
      <c r="F2444" t="e">
        <f>VLOOKUP(Tabla10[[#This Row],[Columna1]],Tabla9[],33,3)</f>
        <v>#REF!</v>
      </c>
      <c r="G2444" t="e">
        <f>VLOOKUP(Tabla10[[#This Row],[Columna1]],Tabla9[],3,0)</f>
        <v>#N/A</v>
      </c>
      <c r="H2444" t="s">
        <v>191</v>
      </c>
    </row>
    <row r="2445" spans="1:8" hidden="1" x14ac:dyDescent="0.25">
      <c r="A2445" t="s">
        <v>4153</v>
      </c>
      <c r="B2445" t="e">
        <f>VLOOKUP(Tabla10[[#This Row],[Columna1]],Tabla9[],1,0)</f>
        <v>#N/A</v>
      </c>
      <c r="C2445" t="s">
        <v>188</v>
      </c>
      <c r="D2445" t="e">
        <f>VLOOKUP(Tabla10[[#This Row],[Columna1]],Tabla9[],8,0)</f>
        <v>#N/A</v>
      </c>
      <c r="E2445" t="s">
        <v>205</v>
      </c>
      <c r="F2445" t="e">
        <f>VLOOKUP(Tabla10[[#This Row],[Columna1]],Tabla9[],33,3)</f>
        <v>#REF!</v>
      </c>
      <c r="G2445" t="e">
        <f>VLOOKUP(Tabla10[[#This Row],[Columna1]],Tabla9[],3,0)</f>
        <v>#N/A</v>
      </c>
      <c r="H2445" t="s">
        <v>193</v>
      </c>
    </row>
    <row r="2446" spans="1:8" hidden="1" x14ac:dyDescent="0.25">
      <c r="A2446" t="s">
        <v>2174</v>
      </c>
      <c r="B2446" t="e">
        <f>VLOOKUP(Tabla10[[#This Row],[Columna1]],Tabla9[],1,0)</f>
        <v>#N/A</v>
      </c>
      <c r="C2446" t="s">
        <v>188</v>
      </c>
      <c r="D2446" t="e">
        <f>VLOOKUP(Tabla10[[#This Row],[Columna1]],Tabla9[],8,0)</f>
        <v>#N/A</v>
      </c>
      <c r="E2446" t="s">
        <v>203</v>
      </c>
      <c r="F2446" t="e">
        <f>VLOOKUP(Tabla10[[#This Row],[Columna1]],Tabla9[],33,3)</f>
        <v>#REF!</v>
      </c>
      <c r="G2446" t="e">
        <f>VLOOKUP(Tabla10[[#This Row],[Columna1]],Tabla9[],3,0)</f>
        <v>#N/A</v>
      </c>
      <c r="H2446" t="s">
        <v>193</v>
      </c>
    </row>
    <row r="2447" spans="1:8" hidden="1" x14ac:dyDescent="0.25">
      <c r="A2447" t="s">
        <v>2175</v>
      </c>
      <c r="B2447" t="e">
        <f>VLOOKUP(Tabla10[[#This Row],[Columna1]],Tabla9[],1,0)</f>
        <v>#N/A</v>
      </c>
      <c r="C2447" t="s">
        <v>188</v>
      </c>
      <c r="D2447" t="e">
        <f>VLOOKUP(Tabla10[[#This Row],[Columna1]],Tabla9[],8,0)</f>
        <v>#N/A</v>
      </c>
      <c r="E2447" t="s">
        <v>203</v>
      </c>
      <c r="F2447" t="e">
        <f>VLOOKUP(Tabla10[[#This Row],[Columna1]],Tabla9[],33,3)</f>
        <v>#REF!</v>
      </c>
      <c r="G2447" t="e">
        <f>VLOOKUP(Tabla10[[#This Row],[Columna1]],Tabla9[],3,0)</f>
        <v>#N/A</v>
      </c>
      <c r="H2447" t="s">
        <v>193</v>
      </c>
    </row>
    <row r="2448" spans="1:8" hidden="1" x14ac:dyDescent="0.25">
      <c r="A2448" t="s">
        <v>2176</v>
      </c>
      <c r="B2448" t="e">
        <f>VLOOKUP(Tabla10[[#This Row],[Columna1]],Tabla9[],1,0)</f>
        <v>#N/A</v>
      </c>
      <c r="C2448" t="s">
        <v>188</v>
      </c>
      <c r="D2448" t="e">
        <f>VLOOKUP(Tabla10[[#This Row],[Columna1]],Tabla9[],8,0)</f>
        <v>#N/A</v>
      </c>
      <c r="E2448" t="s">
        <v>197</v>
      </c>
      <c r="F2448" t="e">
        <f>VLOOKUP(Tabla10[[#This Row],[Columna1]],Tabla9[],33,3)</f>
        <v>#REF!</v>
      </c>
      <c r="G2448" t="e">
        <f>VLOOKUP(Tabla10[[#This Row],[Columna1]],Tabla9[],3,0)</f>
        <v>#N/A</v>
      </c>
      <c r="H2448" t="s">
        <v>42</v>
      </c>
    </row>
    <row r="2449" spans="1:8" hidden="1" x14ac:dyDescent="0.25">
      <c r="A2449" t="s">
        <v>2177</v>
      </c>
      <c r="B2449" t="e">
        <f>VLOOKUP(Tabla10[[#This Row],[Columna1]],Tabla9[],1,0)</f>
        <v>#N/A</v>
      </c>
      <c r="C2449" t="s">
        <v>188</v>
      </c>
      <c r="D2449" t="e">
        <f>VLOOKUP(Tabla10[[#This Row],[Columna1]],Tabla9[],8,0)</f>
        <v>#N/A</v>
      </c>
      <c r="E2449" t="s">
        <v>192</v>
      </c>
      <c r="F2449" t="e">
        <f>VLOOKUP(Tabla10[[#This Row],[Columna1]],Tabla9[],33,3)</f>
        <v>#REF!</v>
      </c>
      <c r="G2449" t="e">
        <f>VLOOKUP(Tabla10[[#This Row],[Columna1]],Tabla9[],3,0)</f>
        <v>#N/A</v>
      </c>
      <c r="H2449" t="s">
        <v>201</v>
      </c>
    </row>
    <row r="2450" spans="1:8" hidden="1" x14ac:dyDescent="0.25">
      <c r="A2450" t="s">
        <v>2178</v>
      </c>
      <c r="B2450" t="e">
        <f>VLOOKUP(Tabla10[[#This Row],[Columna1]],Tabla9[],1,0)</f>
        <v>#N/A</v>
      </c>
      <c r="C2450" t="s">
        <v>188</v>
      </c>
      <c r="D2450" t="e">
        <f>VLOOKUP(Tabla10[[#This Row],[Columna1]],Tabla9[],8,0)</f>
        <v>#N/A</v>
      </c>
      <c r="E2450" t="s">
        <v>203</v>
      </c>
      <c r="F2450" t="e">
        <f>VLOOKUP(Tabla10[[#This Row],[Columna1]],Tabla9[],33,3)</f>
        <v>#REF!</v>
      </c>
      <c r="G2450" t="e">
        <f>VLOOKUP(Tabla10[[#This Row],[Columna1]],Tabla9[],3,0)</f>
        <v>#N/A</v>
      </c>
      <c r="H2450" t="s">
        <v>244</v>
      </c>
    </row>
    <row r="2451" spans="1:8" hidden="1" x14ac:dyDescent="0.25">
      <c r="A2451" t="s">
        <v>2179</v>
      </c>
      <c r="B2451" t="e">
        <f>VLOOKUP(Tabla10[[#This Row],[Columna1]],Tabla9[],1,0)</f>
        <v>#N/A</v>
      </c>
      <c r="C2451" t="s">
        <v>188</v>
      </c>
      <c r="D2451" t="e">
        <f>VLOOKUP(Tabla10[[#This Row],[Columna1]],Tabla9[],8,0)</f>
        <v>#N/A</v>
      </c>
      <c r="E2451" t="s">
        <v>199</v>
      </c>
      <c r="F2451" t="e">
        <f>VLOOKUP(Tabla10[[#This Row],[Columna1]],Tabla9[],33,3)</f>
        <v>#REF!</v>
      </c>
      <c r="G2451" t="e">
        <f>VLOOKUP(Tabla10[[#This Row],[Columna1]],Tabla9[],3,0)</f>
        <v>#N/A</v>
      </c>
      <c r="H2451" t="s">
        <v>193</v>
      </c>
    </row>
    <row r="2452" spans="1:8" hidden="1" x14ac:dyDescent="0.25">
      <c r="A2452" t="s">
        <v>4197</v>
      </c>
      <c r="B2452" t="e">
        <f>VLOOKUP(Tabla10[[#This Row],[Columna1]],Tabla9[],1,0)</f>
        <v>#N/A</v>
      </c>
      <c r="C2452" t="s">
        <v>188</v>
      </c>
      <c r="D2452" t="e">
        <f>VLOOKUP(Tabla10[[#This Row],[Columna1]],Tabla9[],8,0)</f>
        <v>#N/A</v>
      </c>
      <c r="E2452" t="s">
        <v>192</v>
      </c>
      <c r="F2452" t="e">
        <f>VLOOKUP(Tabla10[[#This Row],[Columna1]],Tabla9[],33,3)</f>
        <v>#REF!</v>
      </c>
      <c r="G2452" t="e">
        <f>VLOOKUP(Tabla10[[#This Row],[Columna1]],Tabla9[],3,0)</f>
        <v>#N/A</v>
      </c>
      <c r="H2452" t="s">
        <v>221</v>
      </c>
    </row>
    <row r="2453" spans="1:8" hidden="1" x14ac:dyDescent="0.25">
      <c r="A2453" t="s">
        <v>2180</v>
      </c>
      <c r="B2453" t="e">
        <f>VLOOKUP(Tabla10[[#This Row],[Columna1]],Tabla9[],1,0)</f>
        <v>#N/A</v>
      </c>
      <c r="C2453" t="s">
        <v>188</v>
      </c>
      <c r="D2453" t="e">
        <f>VLOOKUP(Tabla10[[#This Row],[Columna1]],Tabla9[],8,0)</f>
        <v>#N/A</v>
      </c>
      <c r="E2453" t="s">
        <v>198</v>
      </c>
      <c r="F2453" t="e">
        <f>VLOOKUP(Tabla10[[#This Row],[Columna1]],Tabla9[],33,3)</f>
        <v>#REF!</v>
      </c>
      <c r="G2453" t="e">
        <f>VLOOKUP(Tabla10[[#This Row],[Columna1]],Tabla9[],3,0)</f>
        <v>#N/A</v>
      </c>
      <c r="H2453" t="s">
        <v>193</v>
      </c>
    </row>
    <row r="2454" spans="1:8" hidden="1" x14ac:dyDescent="0.25">
      <c r="A2454" t="s">
        <v>2181</v>
      </c>
      <c r="B2454" t="e">
        <f>VLOOKUP(Tabla10[[#This Row],[Columna1]],Tabla9[],1,0)</f>
        <v>#N/A</v>
      </c>
      <c r="C2454" t="s">
        <v>188</v>
      </c>
      <c r="D2454" t="e">
        <f>VLOOKUP(Tabla10[[#This Row],[Columna1]],Tabla9[],8,0)</f>
        <v>#N/A</v>
      </c>
      <c r="E2454" t="s">
        <v>192</v>
      </c>
      <c r="F2454" t="e">
        <f>VLOOKUP(Tabla10[[#This Row],[Columna1]],Tabla9[],33,3)</f>
        <v>#REF!</v>
      </c>
      <c r="G2454" t="e">
        <f>VLOOKUP(Tabla10[[#This Row],[Columna1]],Tabla9[],3,0)</f>
        <v>#N/A</v>
      </c>
      <c r="H2454" t="s">
        <v>193</v>
      </c>
    </row>
    <row r="2455" spans="1:8" hidden="1" x14ac:dyDescent="0.25">
      <c r="A2455" t="s">
        <v>4085</v>
      </c>
      <c r="B2455" t="e">
        <f>VLOOKUP(Tabla10[[#This Row],[Columna1]],Tabla9[],1,0)</f>
        <v>#N/A</v>
      </c>
      <c r="C2455" t="s">
        <v>188</v>
      </c>
      <c r="D2455" t="e">
        <f>VLOOKUP(Tabla10[[#This Row],[Columna1]],Tabla9[],8,0)</f>
        <v>#N/A</v>
      </c>
      <c r="E2455" t="s">
        <v>190</v>
      </c>
      <c r="F2455" t="e">
        <f>VLOOKUP(Tabla10[[#This Row],[Columna1]],Tabla9[],33,3)</f>
        <v>#REF!</v>
      </c>
      <c r="G2455" t="e">
        <f>VLOOKUP(Tabla10[[#This Row],[Columna1]],Tabla9[],3,0)</f>
        <v>#N/A</v>
      </c>
      <c r="H2455" t="s">
        <v>216</v>
      </c>
    </row>
    <row r="2456" spans="1:8" hidden="1" x14ac:dyDescent="0.25">
      <c r="A2456" t="s">
        <v>2182</v>
      </c>
      <c r="B2456" t="e">
        <f>VLOOKUP(Tabla10[[#This Row],[Columna1]],Tabla9[],1,0)</f>
        <v>#N/A</v>
      </c>
      <c r="C2456" t="s">
        <v>188</v>
      </c>
      <c r="D2456" t="e">
        <f>VLOOKUP(Tabla10[[#This Row],[Columna1]],Tabla9[],8,0)</f>
        <v>#N/A</v>
      </c>
      <c r="E2456" t="s">
        <v>190</v>
      </c>
      <c r="F2456" t="e">
        <f>VLOOKUP(Tabla10[[#This Row],[Columna1]],Tabla9[],33,3)</f>
        <v>#REF!</v>
      </c>
      <c r="G2456" t="e">
        <f>VLOOKUP(Tabla10[[#This Row],[Columna1]],Tabla9[],3,0)</f>
        <v>#N/A</v>
      </c>
      <c r="H2456" t="s">
        <v>191</v>
      </c>
    </row>
    <row r="2457" spans="1:8" hidden="1" x14ac:dyDescent="0.25">
      <c r="A2457" t="s">
        <v>4424</v>
      </c>
      <c r="B2457" t="e">
        <f>VLOOKUP(Tabla10[[#This Row],[Columna1]],Tabla9[],1,0)</f>
        <v>#N/A</v>
      </c>
      <c r="C2457" t="s">
        <v>188</v>
      </c>
      <c r="D2457" t="e">
        <f>VLOOKUP(Tabla10[[#This Row],[Columna1]],Tabla9[],8,0)</f>
        <v>#N/A</v>
      </c>
      <c r="E2457" t="s">
        <v>202</v>
      </c>
      <c r="F2457" t="e">
        <f>VLOOKUP(Tabla10[[#This Row],[Columna1]],Tabla9[],33,3)</f>
        <v>#REF!</v>
      </c>
      <c r="G2457" t="e">
        <f>VLOOKUP(Tabla10[[#This Row],[Columna1]],Tabla9[],3,0)</f>
        <v>#N/A</v>
      </c>
      <c r="H2457" t="s">
        <v>201</v>
      </c>
    </row>
    <row r="2458" spans="1:8" hidden="1" x14ac:dyDescent="0.25">
      <c r="A2458" t="s">
        <v>2183</v>
      </c>
      <c r="B2458" t="e">
        <f>VLOOKUP(Tabla10[[#This Row],[Columna1]],Tabla9[],1,0)</f>
        <v>#N/A</v>
      </c>
      <c r="C2458" t="s">
        <v>188</v>
      </c>
      <c r="D2458" t="e">
        <f>VLOOKUP(Tabla10[[#This Row],[Columna1]],Tabla9[],8,0)</f>
        <v>#N/A</v>
      </c>
      <c r="E2458" t="s">
        <v>214</v>
      </c>
      <c r="F2458" t="e">
        <f>VLOOKUP(Tabla10[[#This Row],[Columna1]],Tabla9[],33,3)</f>
        <v>#REF!</v>
      </c>
      <c r="G2458" t="e">
        <f>VLOOKUP(Tabla10[[#This Row],[Columna1]],Tabla9[],3,0)</f>
        <v>#N/A</v>
      </c>
      <c r="H2458" t="s">
        <v>193</v>
      </c>
    </row>
    <row r="2459" spans="1:8" hidden="1" x14ac:dyDescent="0.25">
      <c r="A2459" t="s">
        <v>2184</v>
      </c>
      <c r="B2459" t="e">
        <f>VLOOKUP(Tabla10[[#This Row],[Columna1]],Tabla9[],1,0)</f>
        <v>#N/A</v>
      </c>
      <c r="C2459" t="s">
        <v>188</v>
      </c>
      <c r="D2459" t="e">
        <f>VLOOKUP(Tabla10[[#This Row],[Columna1]],Tabla9[],8,0)</f>
        <v>#N/A</v>
      </c>
      <c r="E2459" t="s">
        <v>195</v>
      </c>
      <c r="F2459" t="e">
        <f>VLOOKUP(Tabla10[[#This Row],[Columna1]],Tabla9[],33,3)</f>
        <v>#REF!</v>
      </c>
      <c r="G2459" t="e">
        <f>VLOOKUP(Tabla10[[#This Row],[Columna1]],Tabla9[],3,0)</f>
        <v>#N/A</v>
      </c>
      <c r="H2459" t="s">
        <v>45</v>
      </c>
    </row>
    <row r="2460" spans="1:8" hidden="1" x14ac:dyDescent="0.25">
      <c r="A2460" t="s">
        <v>2185</v>
      </c>
      <c r="B2460" t="e">
        <f>VLOOKUP(Tabla10[[#This Row],[Columna1]],Tabla9[],1,0)</f>
        <v>#N/A</v>
      </c>
      <c r="C2460" t="s">
        <v>188</v>
      </c>
      <c r="D2460" t="e">
        <f>VLOOKUP(Tabla10[[#This Row],[Columna1]],Tabla9[],8,0)</f>
        <v>#N/A</v>
      </c>
      <c r="E2460" t="s">
        <v>200</v>
      </c>
      <c r="F2460" t="e">
        <f>VLOOKUP(Tabla10[[#This Row],[Columna1]],Tabla9[],33,3)</f>
        <v>#REF!</v>
      </c>
      <c r="G2460" t="e">
        <f>VLOOKUP(Tabla10[[#This Row],[Columna1]],Tabla9[],3,0)</f>
        <v>#N/A</v>
      </c>
      <c r="H2460" t="s">
        <v>193</v>
      </c>
    </row>
    <row r="2461" spans="1:8" hidden="1" x14ac:dyDescent="0.25">
      <c r="A2461" t="s">
        <v>2186</v>
      </c>
      <c r="B2461" t="e">
        <f>VLOOKUP(Tabla10[[#This Row],[Columna1]],Tabla9[],1,0)</f>
        <v>#N/A</v>
      </c>
      <c r="C2461" t="s">
        <v>188</v>
      </c>
      <c r="D2461" t="e">
        <f>VLOOKUP(Tabla10[[#This Row],[Columna1]],Tabla9[],8,0)</f>
        <v>#N/A</v>
      </c>
      <c r="E2461" t="s">
        <v>202</v>
      </c>
      <c r="F2461" t="e">
        <f>VLOOKUP(Tabla10[[#This Row],[Columna1]],Tabla9[],33,3)</f>
        <v>#REF!</v>
      </c>
      <c r="G2461" t="e">
        <f>VLOOKUP(Tabla10[[#This Row],[Columna1]],Tabla9[],3,0)</f>
        <v>#N/A</v>
      </c>
      <c r="H2461" t="s">
        <v>193</v>
      </c>
    </row>
    <row r="2462" spans="1:8" hidden="1" x14ac:dyDescent="0.25">
      <c r="A2462" t="s">
        <v>4060</v>
      </c>
      <c r="B2462" t="e">
        <f>VLOOKUP(Tabla10[[#This Row],[Columna1]],Tabla9[],1,0)</f>
        <v>#N/A</v>
      </c>
      <c r="C2462" t="s">
        <v>188</v>
      </c>
      <c r="D2462" t="e">
        <f>VLOOKUP(Tabla10[[#This Row],[Columna1]],Tabla9[],8,0)</f>
        <v>#N/A</v>
      </c>
      <c r="E2462" t="s">
        <v>190</v>
      </c>
      <c r="F2462" t="e">
        <f>VLOOKUP(Tabla10[[#This Row],[Columna1]],Tabla9[],33,3)</f>
        <v>#REF!</v>
      </c>
      <c r="G2462" t="e">
        <f>VLOOKUP(Tabla10[[#This Row],[Columna1]],Tabla9[],3,0)</f>
        <v>#N/A</v>
      </c>
      <c r="H2462" t="s">
        <v>216</v>
      </c>
    </row>
    <row r="2463" spans="1:8" hidden="1" x14ac:dyDescent="0.25">
      <c r="A2463" t="s">
        <v>2187</v>
      </c>
      <c r="B2463" t="e">
        <f>VLOOKUP(Tabla10[[#This Row],[Columna1]],Tabla9[],1,0)</f>
        <v>#N/A</v>
      </c>
      <c r="C2463" t="s">
        <v>188</v>
      </c>
      <c r="D2463" t="e">
        <f>VLOOKUP(Tabla10[[#This Row],[Columna1]],Tabla9[],8,0)</f>
        <v>#N/A</v>
      </c>
      <c r="E2463" t="s">
        <v>203</v>
      </c>
      <c r="F2463" t="e">
        <f>VLOOKUP(Tabla10[[#This Row],[Columna1]],Tabla9[],33,3)</f>
        <v>#REF!</v>
      </c>
      <c r="G2463" t="e">
        <f>VLOOKUP(Tabla10[[#This Row],[Columna1]],Tabla9[],3,0)</f>
        <v>#N/A</v>
      </c>
      <c r="H2463" t="s">
        <v>193</v>
      </c>
    </row>
    <row r="2464" spans="1:8" hidden="1" x14ac:dyDescent="0.25">
      <c r="A2464" t="s">
        <v>4212</v>
      </c>
      <c r="B2464" t="e">
        <f>VLOOKUP(Tabla10[[#This Row],[Columna1]],Tabla9[],1,0)</f>
        <v>#N/A</v>
      </c>
      <c r="C2464" t="s">
        <v>188</v>
      </c>
      <c r="D2464" t="e">
        <f>VLOOKUP(Tabla10[[#This Row],[Columna1]],Tabla9[],8,0)</f>
        <v>#N/A</v>
      </c>
      <c r="E2464" t="s">
        <v>192</v>
      </c>
      <c r="F2464" t="e">
        <f>VLOOKUP(Tabla10[[#This Row],[Columna1]],Tabla9[],33,3)</f>
        <v>#REF!</v>
      </c>
      <c r="G2464" t="e">
        <f>VLOOKUP(Tabla10[[#This Row],[Columna1]],Tabla9[],3,0)</f>
        <v>#N/A</v>
      </c>
      <c r="H2464" t="s">
        <v>193</v>
      </c>
    </row>
    <row r="2465" spans="1:8" hidden="1" x14ac:dyDescent="0.25">
      <c r="A2465" t="s">
        <v>2188</v>
      </c>
      <c r="B2465" t="e">
        <f>VLOOKUP(Tabla10[[#This Row],[Columna1]],Tabla9[],1,0)</f>
        <v>#N/A</v>
      </c>
      <c r="C2465" t="s">
        <v>188</v>
      </c>
      <c r="D2465" t="e">
        <f>VLOOKUP(Tabla10[[#This Row],[Columna1]],Tabla9[],8,0)</f>
        <v>#N/A</v>
      </c>
      <c r="E2465" t="s">
        <v>206</v>
      </c>
      <c r="F2465" t="e">
        <f>VLOOKUP(Tabla10[[#This Row],[Columna1]],Tabla9[],33,3)</f>
        <v>#REF!</v>
      </c>
      <c r="G2465" t="e">
        <f>VLOOKUP(Tabla10[[#This Row],[Columna1]],Tabla9[],3,0)</f>
        <v>#N/A</v>
      </c>
      <c r="H2465" t="s">
        <v>193</v>
      </c>
    </row>
    <row r="2466" spans="1:8" hidden="1" x14ac:dyDescent="0.25">
      <c r="A2466" t="s">
        <v>2189</v>
      </c>
      <c r="B2466" t="e">
        <f>VLOOKUP(Tabla10[[#This Row],[Columna1]],Tabla9[],1,0)</f>
        <v>#N/A</v>
      </c>
      <c r="C2466" t="s">
        <v>188</v>
      </c>
      <c r="D2466" t="e">
        <f>VLOOKUP(Tabla10[[#This Row],[Columna1]],Tabla9[],8,0)</f>
        <v>#N/A</v>
      </c>
      <c r="E2466" t="s">
        <v>190</v>
      </c>
      <c r="F2466" t="e">
        <f>VLOOKUP(Tabla10[[#This Row],[Columna1]],Tabla9[],33,3)</f>
        <v>#REF!</v>
      </c>
      <c r="G2466" t="e">
        <f>VLOOKUP(Tabla10[[#This Row],[Columna1]],Tabla9[],3,0)</f>
        <v>#N/A</v>
      </c>
      <c r="H2466" t="s">
        <v>191</v>
      </c>
    </row>
    <row r="2467" spans="1:8" hidden="1" x14ac:dyDescent="0.25">
      <c r="A2467" t="s">
        <v>2190</v>
      </c>
      <c r="B2467" t="e">
        <f>VLOOKUP(Tabla10[[#This Row],[Columna1]],Tabla9[],1,0)</f>
        <v>#N/A</v>
      </c>
      <c r="C2467" t="s">
        <v>188</v>
      </c>
      <c r="D2467" t="e">
        <f>VLOOKUP(Tabla10[[#This Row],[Columna1]],Tabla9[],8,0)</f>
        <v>#N/A</v>
      </c>
      <c r="E2467" t="s">
        <v>214</v>
      </c>
      <c r="F2467" t="e">
        <f>VLOOKUP(Tabla10[[#This Row],[Columna1]],Tabla9[],33,3)</f>
        <v>#REF!</v>
      </c>
      <c r="G2467" t="e">
        <f>VLOOKUP(Tabla10[[#This Row],[Columna1]],Tabla9[],3,0)</f>
        <v>#N/A</v>
      </c>
      <c r="H2467" t="s">
        <v>193</v>
      </c>
    </row>
    <row r="2468" spans="1:8" hidden="1" x14ac:dyDescent="0.25">
      <c r="A2468" t="s">
        <v>2191</v>
      </c>
      <c r="B2468" t="e">
        <f>VLOOKUP(Tabla10[[#This Row],[Columna1]],Tabla9[],1,0)</f>
        <v>#N/A</v>
      </c>
      <c r="C2468" t="s">
        <v>188</v>
      </c>
      <c r="D2468" t="e">
        <f>VLOOKUP(Tabla10[[#This Row],[Columna1]],Tabla9[],8,0)</f>
        <v>#N/A</v>
      </c>
      <c r="E2468" t="s">
        <v>246</v>
      </c>
      <c r="F2468" t="e">
        <f>VLOOKUP(Tabla10[[#This Row],[Columna1]],Tabla9[],33,3)</f>
        <v>#REF!</v>
      </c>
      <c r="G2468" t="e">
        <f>VLOOKUP(Tabla10[[#This Row],[Columna1]],Tabla9[],3,0)</f>
        <v>#N/A</v>
      </c>
      <c r="H2468" t="s">
        <v>42</v>
      </c>
    </row>
    <row r="2469" spans="1:8" hidden="1" x14ac:dyDescent="0.25">
      <c r="A2469" t="s">
        <v>4334</v>
      </c>
      <c r="B2469" t="e">
        <f>VLOOKUP(Tabla10[[#This Row],[Columna1]],Tabla9[],1,0)</f>
        <v>#N/A</v>
      </c>
      <c r="C2469" t="s">
        <v>188</v>
      </c>
      <c r="D2469" t="e">
        <f>VLOOKUP(Tabla10[[#This Row],[Columna1]],Tabla9[],8,0)</f>
        <v>#N/A</v>
      </c>
      <c r="E2469" t="s">
        <v>211</v>
      </c>
      <c r="F2469" t="e">
        <f>VLOOKUP(Tabla10[[#This Row],[Columna1]],Tabla9[],33,3)</f>
        <v>#REF!</v>
      </c>
      <c r="G2469" t="e">
        <f>VLOOKUP(Tabla10[[#This Row],[Columna1]],Tabla9[],3,0)</f>
        <v>#N/A</v>
      </c>
      <c r="H2469" t="s">
        <v>212</v>
      </c>
    </row>
    <row r="2470" spans="1:8" hidden="1" x14ac:dyDescent="0.25">
      <c r="A2470" t="s">
        <v>2192</v>
      </c>
      <c r="B2470" t="e">
        <f>VLOOKUP(Tabla10[[#This Row],[Columna1]],Tabla9[],1,0)</f>
        <v>#N/A</v>
      </c>
      <c r="C2470" t="s">
        <v>188</v>
      </c>
      <c r="D2470" t="e">
        <f>VLOOKUP(Tabla10[[#This Row],[Columna1]],Tabla9[],8,0)</f>
        <v>#N/A</v>
      </c>
      <c r="E2470" t="s">
        <v>205</v>
      </c>
      <c r="F2470" t="e">
        <f>VLOOKUP(Tabla10[[#This Row],[Columna1]],Tabla9[],33,3)</f>
        <v>#REF!</v>
      </c>
      <c r="G2470" t="e">
        <f>VLOOKUP(Tabla10[[#This Row],[Columna1]],Tabla9[],3,0)</f>
        <v>#N/A</v>
      </c>
      <c r="H2470" t="s">
        <v>193</v>
      </c>
    </row>
    <row r="2471" spans="1:8" hidden="1" x14ac:dyDescent="0.25">
      <c r="A2471" t="s">
        <v>2193</v>
      </c>
      <c r="B2471" t="e">
        <f>VLOOKUP(Tabla10[[#This Row],[Columna1]],Tabla9[],1,0)</f>
        <v>#N/A</v>
      </c>
      <c r="C2471" t="s">
        <v>188</v>
      </c>
      <c r="D2471" t="e">
        <f>VLOOKUP(Tabla10[[#This Row],[Columna1]],Tabla9[],8,0)</f>
        <v>#N/A</v>
      </c>
      <c r="E2471" t="s">
        <v>205</v>
      </c>
      <c r="F2471" t="e">
        <f>VLOOKUP(Tabla10[[#This Row],[Columna1]],Tabla9[],33,3)</f>
        <v>#REF!</v>
      </c>
      <c r="G2471" t="e">
        <f>VLOOKUP(Tabla10[[#This Row],[Columna1]],Tabla9[],3,0)</f>
        <v>#N/A</v>
      </c>
      <c r="H2471" t="s">
        <v>193</v>
      </c>
    </row>
    <row r="2472" spans="1:8" hidden="1" x14ac:dyDescent="0.25">
      <c r="A2472" t="s">
        <v>4077</v>
      </c>
      <c r="B2472" t="e">
        <f>VLOOKUP(Tabla10[[#This Row],[Columna1]],Tabla9[],1,0)</f>
        <v>#N/A</v>
      </c>
      <c r="C2472" t="s">
        <v>188</v>
      </c>
      <c r="D2472" t="e">
        <f>VLOOKUP(Tabla10[[#This Row],[Columna1]],Tabla9[],8,0)</f>
        <v>#N/A</v>
      </c>
      <c r="E2472" t="s">
        <v>190</v>
      </c>
      <c r="F2472" t="e">
        <f>VLOOKUP(Tabla10[[#This Row],[Columna1]],Tabla9[],33,3)</f>
        <v>#REF!</v>
      </c>
      <c r="G2472" t="e">
        <f>VLOOKUP(Tabla10[[#This Row],[Columna1]],Tabla9[],3,0)</f>
        <v>#N/A</v>
      </c>
      <c r="H2472" t="s">
        <v>216</v>
      </c>
    </row>
    <row r="2473" spans="1:8" hidden="1" x14ac:dyDescent="0.25">
      <c r="A2473" t="s">
        <v>4467</v>
      </c>
      <c r="B2473" t="e">
        <f>VLOOKUP(Tabla10[[#This Row],[Columna1]],Tabla9[],1,0)</f>
        <v>#N/A</v>
      </c>
      <c r="C2473" t="s">
        <v>188</v>
      </c>
      <c r="D2473" t="e">
        <f>VLOOKUP(Tabla10[[#This Row],[Columna1]],Tabla9[],8,0)</f>
        <v>#N/A</v>
      </c>
      <c r="E2473" t="s">
        <v>199</v>
      </c>
      <c r="F2473" t="e">
        <f>VLOOKUP(Tabla10[[#This Row],[Columna1]],Tabla9[],33,3)</f>
        <v>#REF!</v>
      </c>
      <c r="G2473" t="e">
        <f>VLOOKUP(Tabla10[[#This Row],[Columna1]],Tabla9[],3,0)</f>
        <v>#N/A</v>
      </c>
      <c r="H2473" t="s">
        <v>193</v>
      </c>
    </row>
    <row r="2474" spans="1:8" hidden="1" x14ac:dyDescent="0.25">
      <c r="A2474" t="s">
        <v>2194</v>
      </c>
      <c r="B2474" t="e">
        <f>VLOOKUP(Tabla10[[#This Row],[Columna1]],Tabla9[],1,0)</f>
        <v>#N/A</v>
      </c>
      <c r="C2474" t="s">
        <v>188</v>
      </c>
      <c r="D2474" t="e">
        <f>VLOOKUP(Tabla10[[#This Row],[Columna1]],Tabla9[],8,0)</f>
        <v>#N/A</v>
      </c>
      <c r="E2474" t="s">
        <v>200</v>
      </c>
      <c r="F2474" t="e">
        <f>VLOOKUP(Tabla10[[#This Row],[Columna1]],Tabla9[],33,3)</f>
        <v>#REF!</v>
      </c>
      <c r="G2474" t="e">
        <f>VLOOKUP(Tabla10[[#This Row],[Columna1]],Tabla9[],3,0)</f>
        <v>#N/A</v>
      </c>
      <c r="H2474" t="s">
        <v>193</v>
      </c>
    </row>
    <row r="2475" spans="1:8" hidden="1" x14ac:dyDescent="0.25">
      <c r="A2475" t="s">
        <v>2195</v>
      </c>
      <c r="B2475" t="e">
        <f>VLOOKUP(Tabla10[[#This Row],[Columna1]],Tabla9[],1,0)</f>
        <v>#N/A</v>
      </c>
      <c r="C2475" t="s">
        <v>188</v>
      </c>
      <c r="D2475" t="e">
        <f>VLOOKUP(Tabla10[[#This Row],[Columna1]],Tabla9[],8,0)</f>
        <v>#N/A</v>
      </c>
      <c r="E2475" t="s">
        <v>200</v>
      </c>
      <c r="F2475" t="e">
        <f>VLOOKUP(Tabla10[[#This Row],[Columna1]],Tabla9[],33,3)</f>
        <v>#REF!</v>
      </c>
      <c r="G2475" t="e">
        <f>VLOOKUP(Tabla10[[#This Row],[Columna1]],Tabla9[],3,0)</f>
        <v>#N/A</v>
      </c>
      <c r="H2475" t="s">
        <v>201</v>
      </c>
    </row>
    <row r="2476" spans="1:8" hidden="1" x14ac:dyDescent="0.25">
      <c r="A2476" t="s">
        <v>4445</v>
      </c>
      <c r="B2476" t="e">
        <f>VLOOKUP(Tabla10[[#This Row],[Columna1]],Tabla9[],1,0)</f>
        <v>#N/A</v>
      </c>
      <c r="C2476" t="s">
        <v>188</v>
      </c>
      <c r="D2476" t="e">
        <f>VLOOKUP(Tabla10[[#This Row],[Columna1]],Tabla9[],8,0)</f>
        <v>#N/A</v>
      </c>
      <c r="E2476" t="s">
        <v>202</v>
      </c>
      <c r="F2476" t="e">
        <f>VLOOKUP(Tabla10[[#This Row],[Columna1]],Tabla9[],33,3)</f>
        <v>#REF!</v>
      </c>
      <c r="G2476" t="e">
        <f>VLOOKUP(Tabla10[[#This Row],[Columna1]],Tabla9[],3,0)</f>
        <v>#N/A</v>
      </c>
      <c r="H2476" t="s">
        <v>193</v>
      </c>
    </row>
    <row r="2477" spans="1:8" hidden="1" x14ac:dyDescent="0.25">
      <c r="A2477" t="s">
        <v>4252</v>
      </c>
      <c r="B2477" t="e">
        <f>VLOOKUP(Tabla10[[#This Row],[Columna1]],Tabla9[],1,0)</f>
        <v>#N/A</v>
      </c>
      <c r="C2477" t="s">
        <v>188</v>
      </c>
      <c r="D2477" t="e">
        <f>VLOOKUP(Tabla10[[#This Row],[Columna1]],Tabla9[],8,0)</f>
        <v>#N/A</v>
      </c>
      <c r="E2477" t="s">
        <v>198</v>
      </c>
      <c r="F2477" t="e">
        <f>VLOOKUP(Tabla10[[#This Row],[Columna1]],Tabla9[],33,3)</f>
        <v>#REF!</v>
      </c>
      <c r="G2477" t="e">
        <f>VLOOKUP(Tabla10[[#This Row],[Columna1]],Tabla9[],3,0)</f>
        <v>#N/A</v>
      </c>
      <c r="H2477" t="s">
        <v>193</v>
      </c>
    </row>
    <row r="2478" spans="1:8" hidden="1" x14ac:dyDescent="0.25">
      <c r="A2478" t="s">
        <v>4350</v>
      </c>
      <c r="B2478" t="e">
        <f>VLOOKUP(Tabla10[[#This Row],[Columna1]],Tabla9[],1,0)</f>
        <v>#N/A</v>
      </c>
      <c r="C2478" t="s">
        <v>188</v>
      </c>
      <c r="D2478" t="e">
        <f>VLOOKUP(Tabla10[[#This Row],[Columna1]],Tabla9[],8,0)</f>
        <v>#N/A</v>
      </c>
      <c r="E2478" t="s">
        <v>249</v>
      </c>
      <c r="F2478" t="e">
        <f>VLOOKUP(Tabla10[[#This Row],[Columna1]],Tabla9[],33,3)</f>
        <v>#REF!</v>
      </c>
      <c r="G2478" t="e">
        <f>VLOOKUP(Tabla10[[#This Row],[Columna1]],Tabla9[],3,0)</f>
        <v>#N/A</v>
      </c>
      <c r="H2478" t="s">
        <v>42</v>
      </c>
    </row>
    <row r="2479" spans="1:8" hidden="1" x14ac:dyDescent="0.25">
      <c r="A2479" t="s">
        <v>2196</v>
      </c>
      <c r="B2479" t="e">
        <f>VLOOKUP(Tabla10[[#This Row],[Columna1]],Tabla9[],1,0)</f>
        <v>#N/A</v>
      </c>
      <c r="C2479" t="s">
        <v>188</v>
      </c>
      <c r="D2479" t="e">
        <f>VLOOKUP(Tabla10[[#This Row],[Columna1]],Tabla9[],8,0)</f>
        <v>#N/A</v>
      </c>
      <c r="E2479" t="s">
        <v>199</v>
      </c>
      <c r="F2479" t="e">
        <f>VLOOKUP(Tabla10[[#This Row],[Columna1]],Tabla9[],33,3)</f>
        <v>#REF!</v>
      </c>
      <c r="G2479" t="e">
        <f>VLOOKUP(Tabla10[[#This Row],[Columna1]],Tabla9[],3,0)</f>
        <v>#N/A</v>
      </c>
      <c r="H2479" t="s">
        <v>217</v>
      </c>
    </row>
    <row r="2480" spans="1:8" hidden="1" x14ac:dyDescent="0.25">
      <c r="A2480" t="s">
        <v>2197</v>
      </c>
      <c r="B2480" t="e">
        <f>VLOOKUP(Tabla10[[#This Row],[Columna1]],Tabla9[],1,0)</f>
        <v>#N/A</v>
      </c>
      <c r="C2480" t="s">
        <v>188</v>
      </c>
      <c r="D2480" t="e">
        <f>VLOOKUP(Tabla10[[#This Row],[Columna1]],Tabla9[],8,0)</f>
        <v>#N/A</v>
      </c>
      <c r="E2480" t="s">
        <v>192</v>
      </c>
      <c r="F2480" t="e">
        <f>VLOOKUP(Tabla10[[#This Row],[Columna1]],Tabla9[],33,3)</f>
        <v>#REF!</v>
      </c>
      <c r="G2480" t="e">
        <f>VLOOKUP(Tabla10[[#This Row],[Columna1]],Tabla9[],3,0)</f>
        <v>#N/A</v>
      </c>
      <c r="H2480" t="s">
        <v>201</v>
      </c>
    </row>
    <row r="2481" spans="1:8" hidden="1" x14ac:dyDescent="0.25">
      <c r="A2481" t="s">
        <v>2198</v>
      </c>
      <c r="B2481" t="e">
        <f>VLOOKUP(Tabla10[[#This Row],[Columna1]],Tabla9[],1,0)</f>
        <v>#N/A</v>
      </c>
      <c r="C2481" t="s">
        <v>188</v>
      </c>
      <c r="D2481" t="e">
        <f>VLOOKUP(Tabla10[[#This Row],[Columna1]],Tabla9[],8,0)</f>
        <v>#N/A</v>
      </c>
      <c r="E2481" t="s">
        <v>211</v>
      </c>
      <c r="F2481" t="e">
        <f>VLOOKUP(Tabla10[[#This Row],[Columna1]],Tabla9[],33,3)</f>
        <v>#REF!</v>
      </c>
      <c r="G2481" t="e">
        <f>VLOOKUP(Tabla10[[#This Row],[Columna1]],Tabla9[],3,0)</f>
        <v>#N/A</v>
      </c>
      <c r="H2481" t="s">
        <v>36</v>
      </c>
    </row>
    <row r="2482" spans="1:8" hidden="1" x14ac:dyDescent="0.25">
      <c r="A2482" t="s">
        <v>2199</v>
      </c>
      <c r="B2482" t="e">
        <f>VLOOKUP(Tabla10[[#This Row],[Columna1]],Tabla9[],1,0)</f>
        <v>#N/A</v>
      </c>
      <c r="C2482" t="s">
        <v>188</v>
      </c>
      <c r="D2482" t="e">
        <f>VLOOKUP(Tabla10[[#This Row],[Columna1]],Tabla9[],8,0)</f>
        <v>#N/A</v>
      </c>
      <c r="E2482" t="s">
        <v>224</v>
      </c>
      <c r="F2482" t="e">
        <f>VLOOKUP(Tabla10[[#This Row],[Columna1]],Tabla9[],33,3)</f>
        <v>#REF!</v>
      </c>
      <c r="G2482" t="e">
        <f>VLOOKUP(Tabla10[[#This Row],[Columna1]],Tabla9[],3,0)</f>
        <v>#N/A</v>
      </c>
      <c r="H2482" t="s">
        <v>41</v>
      </c>
    </row>
    <row r="2483" spans="1:8" hidden="1" x14ac:dyDescent="0.25">
      <c r="A2483" t="s">
        <v>2200</v>
      </c>
      <c r="B2483" t="e">
        <f>VLOOKUP(Tabla10[[#This Row],[Columna1]],Tabla9[],1,0)</f>
        <v>#N/A</v>
      </c>
      <c r="C2483" t="s">
        <v>188</v>
      </c>
      <c r="D2483" t="e">
        <f>VLOOKUP(Tabla10[[#This Row],[Columna1]],Tabla9[],8,0)</f>
        <v>#N/A</v>
      </c>
      <c r="E2483" t="s">
        <v>202</v>
      </c>
      <c r="F2483" t="e">
        <f>VLOOKUP(Tabla10[[#This Row],[Columna1]],Tabla9[],33,3)</f>
        <v>#REF!</v>
      </c>
      <c r="G2483" t="e">
        <f>VLOOKUP(Tabla10[[#This Row],[Columna1]],Tabla9[],3,0)</f>
        <v>#N/A</v>
      </c>
      <c r="H2483" t="s">
        <v>193</v>
      </c>
    </row>
    <row r="2484" spans="1:8" hidden="1" x14ac:dyDescent="0.25">
      <c r="A2484" t="s">
        <v>2201</v>
      </c>
      <c r="B2484" t="e">
        <f>VLOOKUP(Tabla10[[#This Row],[Columna1]],Tabla9[],1,0)</f>
        <v>#N/A</v>
      </c>
      <c r="C2484" t="s">
        <v>188</v>
      </c>
      <c r="D2484" t="e">
        <f>VLOOKUP(Tabla10[[#This Row],[Columna1]],Tabla9[],8,0)</f>
        <v>#N/A</v>
      </c>
      <c r="E2484" t="s">
        <v>202</v>
      </c>
      <c r="F2484" t="e">
        <f>VLOOKUP(Tabla10[[#This Row],[Columna1]],Tabla9[],33,3)</f>
        <v>#REF!</v>
      </c>
      <c r="G2484" t="e">
        <f>VLOOKUP(Tabla10[[#This Row],[Columna1]],Tabla9[],3,0)</f>
        <v>#N/A</v>
      </c>
      <c r="H2484" t="s">
        <v>193</v>
      </c>
    </row>
    <row r="2485" spans="1:8" hidden="1" x14ac:dyDescent="0.25">
      <c r="A2485" t="s">
        <v>2202</v>
      </c>
      <c r="B2485" t="e">
        <f>VLOOKUP(Tabla10[[#This Row],[Columna1]],Tabla9[],1,0)</f>
        <v>#N/A</v>
      </c>
      <c r="C2485" t="s">
        <v>188</v>
      </c>
      <c r="D2485" t="e">
        <f>VLOOKUP(Tabla10[[#This Row],[Columna1]],Tabla9[],8,0)</f>
        <v>#N/A</v>
      </c>
      <c r="E2485" t="s">
        <v>203</v>
      </c>
      <c r="F2485" t="e">
        <f>VLOOKUP(Tabla10[[#This Row],[Columna1]],Tabla9[],33,3)</f>
        <v>#REF!</v>
      </c>
      <c r="G2485" t="e">
        <f>VLOOKUP(Tabla10[[#This Row],[Columna1]],Tabla9[],3,0)</f>
        <v>#N/A</v>
      </c>
      <c r="H2485" t="s">
        <v>193</v>
      </c>
    </row>
    <row r="2486" spans="1:8" hidden="1" x14ac:dyDescent="0.25">
      <c r="A2486" t="s">
        <v>2203</v>
      </c>
      <c r="B2486" t="e">
        <f>VLOOKUP(Tabla10[[#This Row],[Columna1]],Tabla9[],1,0)</f>
        <v>#N/A</v>
      </c>
      <c r="C2486" t="s">
        <v>188</v>
      </c>
      <c r="D2486" t="e">
        <f>VLOOKUP(Tabla10[[#This Row],[Columna1]],Tabla9[],8,0)</f>
        <v>#N/A</v>
      </c>
      <c r="E2486" t="s">
        <v>203</v>
      </c>
      <c r="F2486" t="e">
        <f>VLOOKUP(Tabla10[[#This Row],[Columna1]],Tabla9[],33,3)</f>
        <v>#REF!</v>
      </c>
      <c r="G2486" t="e">
        <f>VLOOKUP(Tabla10[[#This Row],[Columna1]],Tabla9[],3,0)</f>
        <v>#N/A</v>
      </c>
      <c r="H2486" t="s">
        <v>193</v>
      </c>
    </row>
    <row r="2487" spans="1:8" hidden="1" x14ac:dyDescent="0.25">
      <c r="A2487" t="s">
        <v>2204</v>
      </c>
      <c r="B2487" t="e">
        <f>VLOOKUP(Tabla10[[#This Row],[Columna1]],Tabla9[],1,0)</f>
        <v>#N/A</v>
      </c>
      <c r="C2487" t="s">
        <v>188</v>
      </c>
      <c r="D2487" t="e">
        <f>VLOOKUP(Tabla10[[#This Row],[Columna1]],Tabla9[],8,0)</f>
        <v>#N/A</v>
      </c>
      <c r="E2487" t="s">
        <v>195</v>
      </c>
      <c r="F2487" t="e">
        <f>VLOOKUP(Tabla10[[#This Row],[Columna1]],Tabla9[],33,3)</f>
        <v>#REF!</v>
      </c>
      <c r="G2487" t="e">
        <f>VLOOKUP(Tabla10[[#This Row],[Columna1]],Tabla9[],3,0)</f>
        <v>#N/A</v>
      </c>
      <c r="H2487" t="s">
        <v>41</v>
      </c>
    </row>
    <row r="2488" spans="1:8" hidden="1" x14ac:dyDescent="0.25">
      <c r="A2488" t="s">
        <v>2205</v>
      </c>
      <c r="B2488" t="str">
        <f>VLOOKUP(Tabla10[[#This Row],[Columna1]],Tabla9[],1,0)</f>
        <v>NUÑEZ RODRIGUEZ LEONEL ALFONSO</v>
      </c>
      <c r="C2488" t="s">
        <v>188</v>
      </c>
      <c r="D2488" t="str">
        <f>VLOOKUP(Tabla10[[#This Row],[Columna1]],Tabla9[],8,0)</f>
        <v>JEFE  DE DEPARTAMENTO DE PREVENCION</v>
      </c>
      <c r="E2488" t="s">
        <v>229</v>
      </c>
      <c r="F2488" t="e">
        <f>VLOOKUP(Tabla10[[#This Row],[Columna1]],Tabla9[],33,3)</f>
        <v>#REF!</v>
      </c>
      <c r="G2488" t="str">
        <f>VLOOKUP(Tabla10[[#This Row],[Columna1]],Tabla9[],3,0)</f>
        <v xml:space="preserve">JEFE DE DEPARTAMENTO </v>
      </c>
      <c r="H2488" t="s">
        <v>60</v>
      </c>
    </row>
    <row r="2489" spans="1:8" hidden="1" x14ac:dyDescent="0.25">
      <c r="A2489" t="s">
        <v>2206</v>
      </c>
      <c r="B2489" t="e">
        <f>VLOOKUP(Tabla10[[#This Row],[Columna1]],Tabla9[],1,0)</f>
        <v>#N/A</v>
      </c>
      <c r="C2489" t="s">
        <v>188</v>
      </c>
      <c r="D2489" t="e">
        <f>VLOOKUP(Tabla10[[#This Row],[Columna1]],Tabla9[],8,0)</f>
        <v>#N/A</v>
      </c>
      <c r="E2489" t="s">
        <v>203</v>
      </c>
      <c r="F2489" t="e">
        <f>VLOOKUP(Tabla10[[#This Row],[Columna1]],Tabla9[],33,3)</f>
        <v>#REF!</v>
      </c>
      <c r="G2489" t="e">
        <f>VLOOKUP(Tabla10[[#This Row],[Columna1]],Tabla9[],3,0)</f>
        <v>#N/A</v>
      </c>
      <c r="H2489" t="s">
        <v>193</v>
      </c>
    </row>
    <row r="2490" spans="1:8" hidden="1" x14ac:dyDescent="0.25">
      <c r="A2490" t="s">
        <v>2207</v>
      </c>
      <c r="B2490" t="e">
        <f>VLOOKUP(Tabla10[[#This Row],[Columna1]],Tabla9[],1,0)</f>
        <v>#N/A</v>
      </c>
      <c r="C2490" t="s">
        <v>188</v>
      </c>
      <c r="D2490" t="e">
        <f>VLOOKUP(Tabla10[[#This Row],[Columna1]],Tabla9[],8,0)</f>
        <v>#N/A</v>
      </c>
      <c r="E2490" t="s">
        <v>204</v>
      </c>
      <c r="F2490" t="e">
        <f>VLOOKUP(Tabla10[[#This Row],[Columna1]],Tabla9[],33,3)</f>
        <v>#REF!</v>
      </c>
      <c r="G2490" t="e">
        <f>VLOOKUP(Tabla10[[#This Row],[Columna1]],Tabla9[],3,0)</f>
        <v>#N/A</v>
      </c>
      <c r="H2490" t="s">
        <v>230</v>
      </c>
    </row>
    <row r="2491" spans="1:8" hidden="1" x14ac:dyDescent="0.25">
      <c r="A2491" t="s">
        <v>2208</v>
      </c>
      <c r="B2491" t="e">
        <f>VLOOKUP(Tabla10[[#This Row],[Columna1]],Tabla9[],1,0)</f>
        <v>#N/A</v>
      </c>
      <c r="C2491" t="s">
        <v>188</v>
      </c>
      <c r="D2491" t="e">
        <f>VLOOKUP(Tabla10[[#This Row],[Columna1]],Tabla9[],8,0)</f>
        <v>#N/A</v>
      </c>
      <c r="E2491" t="s">
        <v>228</v>
      </c>
      <c r="F2491" t="e">
        <f>VLOOKUP(Tabla10[[#This Row],[Columna1]],Tabla9[],33,3)</f>
        <v>#REF!</v>
      </c>
      <c r="G2491" t="e">
        <f>VLOOKUP(Tabla10[[#This Row],[Columna1]],Tabla9[],3,0)</f>
        <v>#N/A</v>
      </c>
      <c r="H2491" t="s">
        <v>45</v>
      </c>
    </row>
    <row r="2492" spans="1:8" hidden="1" x14ac:dyDescent="0.25">
      <c r="A2492" t="s">
        <v>4189</v>
      </c>
      <c r="B2492" t="e">
        <f>VLOOKUP(Tabla10[[#This Row],[Columna1]],Tabla9[],1,0)</f>
        <v>#N/A</v>
      </c>
      <c r="C2492" t="s">
        <v>188</v>
      </c>
      <c r="D2492" t="e">
        <f>VLOOKUP(Tabla10[[#This Row],[Columna1]],Tabla9[],8,0)</f>
        <v>#N/A</v>
      </c>
      <c r="E2492" t="s">
        <v>192</v>
      </c>
      <c r="F2492" t="e">
        <f>VLOOKUP(Tabla10[[#This Row],[Columna1]],Tabla9[],33,3)</f>
        <v>#REF!</v>
      </c>
      <c r="G2492" t="e">
        <f>VLOOKUP(Tabla10[[#This Row],[Columna1]],Tabla9[],3,0)</f>
        <v>#N/A</v>
      </c>
      <c r="H2492" t="s">
        <v>201</v>
      </c>
    </row>
    <row r="2493" spans="1:8" hidden="1" x14ac:dyDescent="0.25">
      <c r="A2493" t="s">
        <v>4548</v>
      </c>
      <c r="B2493" t="e">
        <f>VLOOKUP(Tabla10[[#This Row],[Columna1]],Tabla9[],1,0)</f>
        <v>#N/A</v>
      </c>
      <c r="C2493" t="s">
        <v>188</v>
      </c>
      <c r="D2493" t="e">
        <f>VLOOKUP(Tabla10[[#This Row],[Columna1]],Tabla9[],8,0)</f>
        <v>#N/A</v>
      </c>
      <c r="E2493" t="s">
        <v>206</v>
      </c>
      <c r="F2493" t="e">
        <f>VLOOKUP(Tabla10[[#This Row],[Columna1]],Tabla9[],33,3)</f>
        <v>#REF!</v>
      </c>
      <c r="G2493" t="e">
        <f>VLOOKUP(Tabla10[[#This Row],[Columna1]],Tabla9[],3,0)</f>
        <v>#N/A</v>
      </c>
      <c r="H2493" t="s">
        <v>193</v>
      </c>
    </row>
    <row r="2494" spans="1:8" hidden="1" x14ac:dyDescent="0.25">
      <c r="A2494" t="s">
        <v>2209</v>
      </c>
      <c r="B2494" t="e">
        <f>VLOOKUP(Tabla10[[#This Row],[Columna1]],Tabla9[],1,0)</f>
        <v>#N/A</v>
      </c>
      <c r="C2494" t="s">
        <v>188</v>
      </c>
      <c r="D2494" t="e">
        <f>VLOOKUP(Tabla10[[#This Row],[Columna1]],Tabla9[],8,0)</f>
        <v>#N/A</v>
      </c>
      <c r="E2494" t="s">
        <v>228</v>
      </c>
      <c r="F2494" t="e">
        <f>VLOOKUP(Tabla10[[#This Row],[Columna1]],Tabla9[],33,3)</f>
        <v>#REF!</v>
      </c>
      <c r="G2494" t="e">
        <f>VLOOKUP(Tabla10[[#This Row],[Columna1]],Tabla9[],3,0)</f>
        <v>#N/A</v>
      </c>
      <c r="H2494" t="s">
        <v>45</v>
      </c>
    </row>
    <row r="2495" spans="1:8" hidden="1" x14ac:dyDescent="0.25">
      <c r="A2495" t="s">
        <v>2210</v>
      </c>
      <c r="B2495" t="e">
        <f>VLOOKUP(Tabla10[[#This Row],[Columna1]],Tabla9[],1,0)</f>
        <v>#N/A</v>
      </c>
      <c r="C2495" t="s">
        <v>188</v>
      </c>
      <c r="D2495" t="e">
        <f>VLOOKUP(Tabla10[[#This Row],[Columna1]],Tabla9[],8,0)</f>
        <v>#N/A</v>
      </c>
      <c r="E2495" t="s">
        <v>248</v>
      </c>
      <c r="F2495" t="e">
        <f>VLOOKUP(Tabla10[[#This Row],[Columna1]],Tabla9[],33,3)</f>
        <v>#REF!</v>
      </c>
      <c r="G2495" t="e">
        <f>VLOOKUP(Tabla10[[#This Row],[Columna1]],Tabla9[],3,0)</f>
        <v>#N/A</v>
      </c>
      <c r="H2495" t="s">
        <v>42</v>
      </c>
    </row>
    <row r="2496" spans="1:8" hidden="1" x14ac:dyDescent="0.25">
      <c r="A2496" t="s">
        <v>2211</v>
      </c>
      <c r="B2496" t="e">
        <f>VLOOKUP(Tabla10[[#This Row],[Columna1]],Tabla9[],1,0)</f>
        <v>#N/A</v>
      </c>
      <c r="C2496" t="s">
        <v>188</v>
      </c>
      <c r="D2496" t="e">
        <f>VLOOKUP(Tabla10[[#This Row],[Columna1]],Tabla9[],8,0)</f>
        <v>#N/A</v>
      </c>
      <c r="E2496" t="s">
        <v>198</v>
      </c>
      <c r="F2496" t="e">
        <f>VLOOKUP(Tabla10[[#This Row],[Columna1]],Tabla9[],33,3)</f>
        <v>#REF!</v>
      </c>
      <c r="G2496" t="e">
        <f>VLOOKUP(Tabla10[[#This Row],[Columna1]],Tabla9[],3,0)</f>
        <v>#N/A</v>
      </c>
      <c r="H2496" t="s">
        <v>193</v>
      </c>
    </row>
    <row r="2497" spans="1:8" hidden="1" x14ac:dyDescent="0.25">
      <c r="A2497" t="s">
        <v>4346</v>
      </c>
      <c r="B2497" t="e">
        <f>VLOOKUP(Tabla10[[#This Row],[Columna1]],Tabla9[],1,0)</f>
        <v>#N/A</v>
      </c>
      <c r="C2497" t="s">
        <v>188</v>
      </c>
      <c r="D2497" t="e">
        <f>VLOOKUP(Tabla10[[#This Row],[Columna1]],Tabla9[],8,0)</f>
        <v>#N/A</v>
      </c>
      <c r="E2497" t="s">
        <v>211</v>
      </c>
      <c r="F2497" t="e">
        <f>VLOOKUP(Tabla10[[#This Row],[Columna1]],Tabla9[],33,3)</f>
        <v>#REF!</v>
      </c>
      <c r="G2497" t="e">
        <f>VLOOKUP(Tabla10[[#This Row],[Columna1]],Tabla9[],3,0)</f>
        <v>#N/A</v>
      </c>
      <c r="H2497" t="s">
        <v>212</v>
      </c>
    </row>
    <row r="2498" spans="1:8" hidden="1" x14ac:dyDescent="0.25">
      <c r="A2498" t="s">
        <v>4254</v>
      </c>
      <c r="B2498" t="e">
        <f>VLOOKUP(Tabla10[[#This Row],[Columna1]],Tabla9[],1,0)</f>
        <v>#N/A</v>
      </c>
      <c r="C2498" t="s">
        <v>188</v>
      </c>
      <c r="D2498" t="e">
        <f>VLOOKUP(Tabla10[[#This Row],[Columna1]],Tabla9[],8,0)</f>
        <v>#N/A</v>
      </c>
      <c r="E2498" t="s">
        <v>198</v>
      </c>
      <c r="F2498" t="e">
        <f>VLOOKUP(Tabla10[[#This Row],[Columna1]],Tabla9[],33,3)</f>
        <v>#REF!</v>
      </c>
      <c r="G2498" t="e">
        <f>VLOOKUP(Tabla10[[#This Row],[Columna1]],Tabla9[],3,0)</f>
        <v>#N/A</v>
      </c>
      <c r="H2498" t="s">
        <v>193</v>
      </c>
    </row>
    <row r="2499" spans="1:8" hidden="1" x14ac:dyDescent="0.25">
      <c r="A2499" t="s">
        <v>4044</v>
      </c>
      <c r="B2499" t="e">
        <f>VLOOKUP(Tabla10[[#This Row],[Columna1]],Tabla9[],1,0)</f>
        <v>#N/A</v>
      </c>
      <c r="C2499" t="s">
        <v>188</v>
      </c>
      <c r="D2499" t="e">
        <f>VLOOKUP(Tabla10[[#This Row],[Columna1]],Tabla9[],8,0)</f>
        <v>#N/A</v>
      </c>
      <c r="E2499" t="s">
        <v>190</v>
      </c>
      <c r="F2499" t="e">
        <f>VLOOKUP(Tabla10[[#This Row],[Columna1]],Tabla9[],33,3)</f>
        <v>#REF!</v>
      </c>
      <c r="G2499" t="e">
        <f>VLOOKUP(Tabla10[[#This Row],[Columna1]],Tabla9[],3,0)</f>
        <v>#N/A</v>
      </c>
      <c r="H2499" t="s">
        <v>191</v>
      </c>
    </row>
    <row r="2500" spans="1:8" hidden="1" x14ac:dyDescent="0.25">
      <c r="A2500" t="s">
        <v>2212</v>
      </c>
      <c r="B2500" t="str">
        <f>VLOOKUP(Tabla10[[#This Row],[Columna1]],Tabla9[],1,0)</f>
        <v>ORTEGA FLORES FEDERICO OMAR</v>
      </c>
      <c r="C2500" t="s">
        <v>188</v>
      </c>
      <c r="D2500" t="str">
        <f>VLOOKUP(Tabla10[[#This Row],[Columna1]],Tabla9[],8,0)</f>
        <v>LIDER DE PROYECTO DE DEPARTAMENTO DE PECUU</v>
      </c>
      <c r="E2500" t="s">
        <v>195</v>
      </c>
      <c r="F2500" t="e">
        <f>VLOOKUP(Tabla10[[#This Row],[Columna1]],Tabla9[],33,3)</f>
        <v>#REF!</v>
      </c>
      <c r="G2500" t="str">
        <f>VLOOKUP(Tabla10[[#This Row],[Columna1]],Tabla9[],3,0)</f>
        <v>LIDER DE PROYECTO</v>
      </c>
      <c r="H2500" t="s">
        <v>44</v>
      </c>
    </row>
    <row r="2501" spans="1:8" hidden="1" x14ac:dyDescent="0.25">
      <c r="A2501" t="s">
        <v>2213</v>
      </c>
      <c r="B2501" t="e">
        <f>VLOOKUP(Tabla10[[#This Row],[Columna1]],Tabla9[],1,0)</f>
        <v>#N/A</v>
      </c>
      <c r="C2501" t="s">
        <v>188</v>
      </c>
      <c r="D2501" t="e">
        <f>VLOOKUP(Tabla10[[#This Row],[Columna1]],Tabla9[],8,0)</f>
        <v>#N/A</v>
      </c>
      <c r="E2501" t="s">
        <v>225</v>
      </c>
      <c r="F2501" t="e">
        <f>VLOOKUP(Tabla10[[#This Row],[Columna1]],Tabla9[],33,3)</f>
        <v>#REF!</v>
      </c>
      <c r="G2501" t="e">
        <f>VLOOKUP(Tabla10[[#This Row],[Columna1]],Tabla9[],3,0)</f>
        <v>#N/A</v>
      </c>
      <c r="H2501" t="s">
        <v>36</v>
      </c>
    </row>
    <row r="2502" spans="1:8" hidden="1" x14ac:dyDescent="0.25">
      <c r="A2502" t="s">
        <v>2214</v>
      </c>
      <c r="B2502" t="e">
        <f>VLOOKUP(Tabla10[[#This Row],[Columna1]],Tabla9[],1,0)</f>
        <v>#N/A</v>
      </c>
      <c r="C2502" t="s">
        <v>188</v>
      </c>
      <c r="D2502" t="e">
        <f>VLOOKUP(Tabla10[[#This Row],[Columna1]],Tabla9[],8,0)</f>
        <v>#N/A</v>
      </c>
      <c r="E2502" t="s">
        <v>198</v>
      </c>
      <c r="F2502" t="e">
        <f>VLOOKUP(Tabla10[[#This Row],[Columna1]],Tabla9[],33,3)</f>
        <v>#REF!</v>
      </c>
      <c r="G2502" t="e">
        <f>VLOOKUP(Tabla10[[#This Row],[Columna1]],Tabla9[],3,0)</f>
        <v>#N/A</v>
      </c>
      <c r="H2502" t="s">
        <v>217</v>
      </c>
    </row>
    <row r="2503" spans="1:8" hidden="1" x14ac:dyDescent="0.25">
      <c r="A2503" t="s">
        <v>2215</v>
      </c>
      <c r="B2503" t="e">
        <f>VLOOKUP(Tabla10[[#This Row],[Columna1]],Tabla9[],1,0)</f>
        <v>#N/A</v>
      </c>
      <c r="C2503" t="s">
        <v>188</v>
      </c>
      <c r="D2503" t="e">
        <f>VLOOKUP(Tabla10[[#This Row],[Columna1]],Tabla9[],8,0)</f>
        <v>#N/A</v>
      </c>
      <c r="E2503" t="s">
        <v>198</v>
      </c>
      <c r="F2503" t="e">
        <f>VLOOKUP(Tabla10[[#This Row],[Columna1]],Tabla9[],33,3)</f>
        <v>#REF!</v>
      </c>
      <c r="G2503" t="e">
        <f>VLOOKUP(Tabla10[[#This Row],[Columna1]],Tabla9[],3,0)</f>
        <v>#N/A</v>
      </c>
      <c r="H2503" t="s">
        <v>193</v>
      </c>
    </row>
    <row r="2504" spans="1:8" hidden="1" x14ac:dyDescent="0.25">
      <c r="A2504" t="s">
        <v>2216</v>
      </c>
      <c r="B2504" t="e">
        <f>VLOOKUP(Tabla10[[#This Row],[Columna1]],Tabla9[],1,0)</f>
        <v>#N/A</v>
      </c>
      <c r="C2504" t="s">
        <v>188</v>
      </c>
      <c r="D2504" t="e">
        <f>VLOOKUP(Tabla10[[#This Row],[Columna1]],Tabla9[],8,0)</f>
        <v>#N/A</v>
      </c>
      <c r="E2504" t="s">
        <v>199</v>
      </c>
      <c r="F2504" t="e">
        <f>VLOOKUP(Tabla10[[#This Row],[Columna1]],Tabla9[],33,3)</f>
        <v>#REF!</v>
      </c>
      <c r="G2504" t="e">
        <f>VLOOKUP(Tabla10[[#This Row],[Columna1]],Tabla9[],3,0)</f>
        <v>#N/A</v>
      </c>
      <c r="H2504" t="s">
        <v>217</v>
      </c>
    </row>
    <row r="2505" spans="1:8" hidden="1" x14ac:dyDescent="0.25">
      <c r="A2505" t="s">
        <v>2217</v>
      </c>
      <c r="B2505" t="e">
        <f>VLOOKUP(Tabla10[[#This Row],[Columna1]],Tabla9[],1,0)</f>
        <v>#N/A</v>
      </c>
      <c r="C2505" t="s">
        <v>188</v>
      </c>
      <c r="D2505" t="e">
        <f>VLOOKUP(Tabla10[[#This Row],[Columna1]],Tabla9[],8,0)</f>
        <v>#N/A</v>
      </c>
      <c r="E2505" t="s">
        <v>190</v>
      </c>
      <c r="F2505" t="e">
        <f>VLOOKUP(Tabla10[[#This Row],[Columna1]],Tabla9[],33,3)</f>
        <v>#REF!</v>
      </c>
      <c r="G2505" t="e">
        <f>VLOOKUP(Tabla10[[#This Row],[Columna1]],Tabla9[],3,0)</f>
        <v>#N/A</v>
      </c>
      <c r="H2505" t="s">
        <v>191</v>
      </c>
    </row>
    <row r="2506" spans="1:8" hidden="1" x14ac:dyDescent="0.25">
      <c r="A2506" t="s">
        <v>2218</v>
      </c>
      <c r="B2506" t="e">
        <f>VLOOKUP(Tabla10[[#This Row],[Columna1]],Tabla9[],1,0)</f>
        <v>#N/A</v>
      </c>
      <c r="C2506" t="s">
        <v>188</v>
      </c>
      <c r="D2506" t="e">
        <f>VLOOKUP(Tabla10[[#This Row],[Columna1]],Tabla9[],8,0)</f>
        <v>#N/A</v>
      </c>
      <c r="E2506" t="s">
        <v>200</v>
      </c>
      <c r="F2506" t="e">
        <f>VLOOKUP(Tabla10[[#This Row],[Columna1]],Tabla9[],33,3)</f>
        <v>#REF!</v>
      </c>
      <c r="G2506" t="e">
        <f>VLOOKUP(Tabla10[[#This Row],[Columna1]],Tabla9[],3,0)</f>
        <v>#N/A</v>
      </c>
      <c r="H2506" t="s">
        <v>193</v>
      </c>
    </row>
    <row r="2507" spans="1:8" hidden="1" x14ac:dyDescent="0.25">
      <c r="A2507" t="s">
        <v>2219</v>
      </c>
      <c r="B2507" t="e">
        <f>VLOOKUP(Tabla10[[#This Row],[Columna1]],Tabla9[],1,0)</f>
        <v>#N/A</v>
      </c>
      <c r="C2507" t="s">
        <v>188</v>
      </c>
      <c r="D2507" t="e">
        <f>VLOOKUP(Tabla10[[#This Row],[Columna1]],Tabla9[],8,0)</f>
        <v>#N/A</v>
      </c>
      <c r="E2507" t="s">
        <v>211</v>
      </c>
      <c r="F2507" t="e">
        <f>VLOOKUP(Tabla10[[#This Row],[Columna1]],Tabla9[],33,3)</f>
        <v>#REF!</v>
      </c>
      <c r="G2507" t="e">
        <f>VLOOKUP(Tabla10[[#This Row],[Columna1]],Tabla9[],3,0)</f>
        <v>#N/A</v>
      </c>
      <c r="H2507" t="s">
        <v>212</v>
      </c>
    </row>
    <row r="2508" spans="1:8" hidden="1" x14ac:dyDescent="0.25">
      <c r="A2508" t="s">
        <v>2220</v>
      </c>
      <c r="B2508" t="e">
        <f>VLOOKUP(Tabla10[[#This Row],[Columna1]],Tabla9[],1,0)</f>
        <v>#N/A</v>
      </c>
      <c r="C2508" t="s">
        <v>188</v>
      </c>
      <c r="D2508" t="e">
        <f>VLOOKUP(Tabla10[[#This Row],[Columna1]],Tabla9[],8,0)</f>
        <v>#N/A</v>
      </c>
      <c r="E2508" t="s">
        <v>190</v>
      </c>
      <c r="F2508" t="e">
        <f>VLOOKUP(Tabla10[[#This Row],[Columna1]],Tabla9[],33,3)</f>
        <v>#REF!</v>
      </c>
      <c r="G2508" t="e">
        <f>VLOOKUP(Tabla10[[#This Row],[Columna1]],Tabla9[],3,0)</f>
        <v>#N/A</v>
      </c>
      <c r="H2508" t="s">
        <v>191</v>
      </c>
    </row>
    <row r="2509" spans="1:8" hidden="1" x14ac:dyDescent="0.25">
      <c r="A2509" t="s">
        <v>2221</v>
      </c>
      <c r="B2509" t="e">
        <f>VLOOKUP(Tabla10[[#This Row],[Columna1]],Tabla9[],1,0)</f>
        <v>#N/A</v>
      </c>
      <c r="C2509" t="s">
        <v>188</v>
      </c>
      <c r="D2509" t="e">
        <f>VLOOKUP(Tabla10[[#This Row],[Columna1]],Tabla9[],8,0)</f>
        <v>#N/A</v>
      </c>
      <c r="E2509" t="s">
        <v>190</v>
      </c>
      <c r="F2509" t="e">
        <f>VLOOKUP(Tabla10[[#This Row],[Columna1]],Tabla9[],33,3)</f>
        <v>#REF!</v>
      </c>
      <c r="G2509" t="e">
        <f>VLOOKUP(Tabla10[[#This Row],[Columna1]],Tabla9[],3,0)</f>
        <v>#N/A</v>
      </c>
      <c r="H2509" t="s">
        <v>191</v>
      </c>
    </row>
    <row r="2510" spans="1:8" hidden="1" x14ac:dyDescent="0.25">
      <c r="A2510" t="s">
        <v>4170</v>
      </c>
      <c r="B2510" t="e">
        <f>VLOOKUP(Tabla10[[#This Row],[Columna1]],Tabla9[],1,0)</f>
        <v>#N/A</v>
      </c>
      <c r="C2510" t="s">
        <v>188</v>
      </c>
      <c r="D2510" t="e">
        <f>VLOOKUP(Tabla10[[#This Row],[Columna1]],Tabla9[],8,0)</f>
        <v>#N/A</v>
      </c>
      <c r="E2510" t="s">
        <v>205</v>
      </c>
      <c r="F2510" t="e">
        <f>VLOOKUP(Tabla10[[#This Row],[Columna1]],Tabla9[],33,3)</f>
        <v>#REF!</v>
      </c>
      <c r="G2510" t="e">
        <f>VLOOKUP(Tabla10[[#This Row],[Columna1]],Tabla9[],3,0)</f>
        <v>#N/A</v>
      </c>
      <c r="H2510" t="s">
        <v>193</v>
      </c>
    </row>
    <row r="2511" spans="1:8" hidden="1" x14ac:dyDescent="0.25">
      <c r="A2511" t="s">
        <v>4028</v>
      </c>
      <c r="B2511" t="e">
        <f>VLOOKUP(Tabla10[[#This Row],[Columna1]],Tabla9[],1,0)</f>
        <v>#N/A</v>
      </c>
      <c r="C2511" t="s">
        <v>188</v>
      </c>
      <c r="D2511" t="e">
        <f>VLOOKUP(Tabla10[[#This Row],[Columna1]],Tabla9[],8,0)</f>
        <v>#N/A</v>
      </c>
      <c r="E2511" t="s">
        <v>220</v>
      </c>
      <c r="F2511" t="e">
        <f>VLOOKUP(Tabla10[[#This Row],[Columna1]],Tabla9[],33,3)</f>
        <v>#REF!</v>
      </c>
      <c r="G2511" t="e">
        <f>VLOOKUP(Tabla10[[#This Row],[Columna1]],Tabla9[],3,0)</f>
        <v>#N/A</v>
      </c>
      <c r="H2511" t="s">
        <v>36</v>
      </c>
    </row>
    <row r="2512" spans="1:8" hidden="1" x14ac:dyDescent="0.25">
      <c r="A2512" t="s">
        <v>2222</v>
      </c>
      <c r="B2512" t="e">
        <f>VLOOKUP(Tabla10[[#This Row],[Columna1]],Tabla9[],1,0)</f>
        <v>#N/A</v>
      </c>
      <c r="C2512" t="s">
        <v>188</v>
      </c>
      <c r="D2512" t="e">
        <f>VLOOKUP(Tabla10[[#This Row],[Columna1]],Tabla9[],8,0)</f>
        <v>#N/A</v>
      </c>
      <c r="E2512" t="s">
        <v>203</v>
      </c>
      <c r="F2512" t="e">
        <f>VLOOKUP(Tabla10[[#This Row],[Columna1]],Tabla9[],33,3)</f>
        <v>#REF!</v>
      </c>
      <c r="G2512" t="e">
        <f>VLOOKUP(Tabla10[[#This Row],[Columna1]],Tabla9[],3,0)</f>
        <v>#N/A</v>
      </c>
      <c r="H2512" t="s">
        <v>193</v>
      </c>
    </row>
    <row r="2513" spans="1:8" hidden="1" x14ac:dyDescent="0.25">
      <c r="A2513" t="s">
        <v>2223</v>
      </c>
      <c r="B2513" t="e">
        <f>VLOOKUP(Tabla10[[#This Row],[Columna1]],Tabla9[],1,0)</f>
        <v>#N/A</v>
      </c>
      <c r="C2513" t="s">
        <v>188</v>
      </c>
      <c r="D2513" t="e">
        <f>VLOOKUP(Tabla10[[#This Row],[Columna1]],Tabla9[],8,0)</f>
        <v>#N/A</v>
      </c>
      <c r="E2513" t="s">
        <v>203</v>
      </c>
      <c r="F2513" t="e">
        <f>VLOOKUP(Tabla10[[#This Row],[Columna1]],Tabla9[],33,3)</f>
        <v>#REF!</v>
      </c>
      <c r="G2513" t="e">
        <f>VLOOKUP(Tabla10[[#This Row],[Columna1]],Tabla9[],3,0)</f>
        <v>#N/A</v>
      </c>
      <c r="H2513" t="s">
        <v>193</v>
      </c>
    </row>
    <row r="2514" spans="1:8" hidden="1" x14ac:dyDescent="0.25">
      <c r="A2514" t="s">
        <v>4415</v>
      </c>
      <c r="B2514" t="e">
        <f>VLOOKUP(Tabla10[[#This Row],[Columna1]],Tabla9[],1,0)</f>
        <v>#N/A</v>
      </c>
      <c r="C2514" t="s">
        <v>188</v>
      </c>
      <c r="D2514" t="e">
        <f>VLOOKUP(Tabla10[[#This Row],[Columna1]],Tabla9[],8,0)</f>
        <v>#N/A</v>
      </c>
      <c r="E2514" t="s">
        <v>214</v>
      </c>
      <c r="F2514" t="e">
        <f>VLOOKUP(Tabla10[[#This Row],[Columna1]],Tabla9[],33,3)</f>
        <v>#REF!</v>
      </c>
      <c r="G2514" t="e">
        <f>VLOOKUP(Tabla10[[#This Row],[Columna1]],Tabla9[],3,0)</f>
        <v>#N/A</v>
      </c>
      <c r="H2514" t="s">
        <v>221</v>
      </c>
    </row>
    <row r="2515" spans="1:8" hidden="1" x14ac:dyDescent="0.25">
      <c r="A2515" t="s">
        <v>2224</v>
      </c>
      <c r="B2515" t="e">
        <f>VLOOKUP(Tabla10[[#This Row],[Columna1]],Tabla9[],1,0)</f>
        <v>#N/A</v>
      </c>
      <c r="C2515" t="s">
        <v>188</v>
      </c>
      <c r="D2515" t="e">
        <f>VLOOKUP(Tabla10[[#This Row],[Columna1]],Tabla9[],8,0)</f>
        <v>#N/A</v>
      </c>
      <c r="E2515" t="s">
        <v>200</v>
      </c>
      <c r="F2515" t="e">
        <f>VLOOKUP(Tabla10[[#This Row],[Columna1]],Tabla9[],33,3)</f>
        <v>#REF!</v>
      </c>
      <c r="G2515" t="e">
        <f>VLOOKUP(Tabla10[[#This Row],[Columna1]],Tabla9[],3,0)</f>
        <v>#N/A</v>
      </c>
      <c r="H2515" t="s">
        <v>193</v>
      </c>
    </row>
    <row r="2516" spans="1:8" hidden="1" x14ac:dyDescent="0.25">
      <c r="A2516" t="s">
        <v>2225</v>
      </c>
      <c r="B2516" t="e">
        <f>VLOOKUP(Tabla10[[#This Row],[Columna1]],Tabla9[],1,0)</f>
        <v>#N/A</v>
      </c>
      <c r="C2516" t="s">
        <v>188</v>
      </c>
      <c r="D2516" t="e">
        <f>VLOOKUP(Tabla10[[#This Row],[Columna1]],Tabla9[],8,0)</f>
        <v>#N/A</v>
      </c>
      <c r="E2516" t="s">
        <v>214</v>
      </c>
      <c r="F2516" t="e">
        <f>VLOOKUP(Tabla10[[#This Row],[Columna1]],Tabla9[],33,3)</f>
        <v>#REF!</v>
      </c>
      <c r="G2516" t="e">
        <f>VLOOKUP(Tabla10[[#This Row],[Columna1]],Tabla9[],3,0)</f>
        <v>#N/A</v>
      </c>
      <c r="H2516" t="s">
        <v>193</v>
      </c>
    </row>
    <row r="2517" spans="1:8" hidden="1" x14ac:dyDescent="0.25">
      <c r="A2517" t="s">
        <v>2226</v>
      </c>
      <c r="B2517" t="e">
        <f>VLOOKUP(Tabla10[[#This Row],[Columna1]],Tabla9[],1,0)</f>
        <v>#N/A</v>
      </c>
      <c r="C2517" t="s">
        <v>188</v>
      </c>
      <c r="D2517" t="e">
        <f>VLOOKUP(Tabla10[[#This Row],[Columna1]],Tabla9[],8,0)</f>
        <v>#N/A</v>
      </c>
      <c r="E2517" t="s">
        <v>192</v>
      </c>
      <c r="F2517" t="e">
        <f>VLOOKUP(Tabla10[[#This Row],[Columna1]],Tabla9[],33,3)</f>
        <v>#REF!</v>
      </c>
      <c r="G2517" t="e">
        <f>VLOOKUP(Tabla10[[#This Row],[Columna1]],Tabla9[],3,0)</f>
        <v>#N/A</v>
      </c>
      <c r="H2517" t="s">
        <v>193</v>
      </c>
    </row>
    <row r="2518" spans="1:8" hidden="1" x14ac:dyDescent="0.25">
      <c r="A2518" t="s">
        <v>2227</v>
      </c>
      <c r="B2518" t="e">
        <f>VLOOKUP(Tabla10[[#This Row],[Columna1]],Tabla9[],1,0)</f>
        <v>#N/A</v>
      </c>
      <c r="C2518" t="s">
        <v>188</v>
      </c>
      <c r="D2518" t="e">
        <f>VLOOKUP(Tabla10[[#This Row],[Columna1]],Tabla9[],8,0)</f>
        <v>#N/A</v>
      </c>
      <c r="E2518" t="s">
        <v>206</v>
      </c>
      <c r="F2518" t="e">
        <f>VLOOKUP(Tabla10[[#This Row],[Columna1]],Tabla9[],33,3)</f>
        <v>#REF!</v>
      </c>
      <c r="G2518" t="e">
        <f>VLOOKUP(Tabla10[[#This Row],[Columna1]],Tabla9[],3,0)</f>
        <v>#N/A</v>
      </c>
      <c r="H2518" t="s">
        <v>193</v>
      </c>
    </row>
    <row r="2519" spans="1:8" hidden="1" x14ac:dyDescent="0.25">
      <c r="A2519" t="s">
        <v>2228</v>
      </c>
      <c r="B2519" t="e">
        <f>VLOOKUP(Tabla10[[#This Row],[Columna1]],Tabla9[],1,0)</f>
        <v>#N/A</v>
      </c>
      <c r="C2519" t="s">
        <v>188</v>
      </c>
      <c r="D2519" t="e">
        <f>VLOOKUP(Tabla10[[#This Row],[Columna1]],Tabla9[],8,0)</f>
        <v>#N/A</v>
      </c>
      <c r="E2519" t="s">
        <v>214</v>
      </c>
      <c r="F2519" t="e">
        <f>VLOOKUP(Tabla10[[#This Row],[Columna1]],Tabla9[],33,3)</f>
        <v>#REF!</v>
      </c>
      <c r="G2519" t="e">
        <f>VLOOKUP(Tabla10[[#This Row],[Columna1]],Tabla9[],3,0)</f>
        <v>#N/A</v>
      </c>
      <c r="H2519" t="s">
        <v>193</v>
      </c>
    </row>
    <row r="2520" spans="1:8" hidden="1" x14ac:dyDescent="0.25">
      <c r="A2520" t="s">
        <v>4098</v>
      </c>
      <c r="B2520" t="e">
        <f>VLOOKUP(Tabla10[[#This Row],[Columna1]],Tabla9[],1,0)</f>
        <v>#N/A</v>
      </c>
      <c r="C2520" t="s">
        <v>188</v>
      </c>
      <c r="D2520" t="e">
        <f>VLOOKUP(Tabla10[[#This Row],[Columna1]],Tabla9[],8,0)</f>
        <v>#N/A</v>
      </c>
      <c r="E2520" t="s">
        <v>232</v>
      </c>
      <c r="F2520" t="e">
        <f>VLOOKUP(Tabla10[[#This Row],[Columna1]],Tabla9[],33,3)</f>
        <v>#REF!</v>
      </c>
      <c r="G2520" t="e">
        <f>VLOOKUP(Tabla10[[#This Row],[Columna1]],Tabla9[],3,0)</f>
        <v>#N/A</v>
      </c>
      <c r="H2520" t="s">
        <v>36</v>
      </c>
    </row>
    <row r="2521" spans="1:8" hidden="1" x14ac:dyDescent="0.25">
      <c r="A2521" t="s">
        <v>2229</v>
      </c>
      <c r="B2521" t="e">
        <f>VLOOKUP(Tabla10[[#This Row],[Columna1]],Tabla9[],1,0)</f>
        <v>#N/A</v>
      </c>
      <c r="C2521" t="s">
        <v>188</v>
      </c>
      <c r="D2521" t="e">
        <f>VLOOKUP(Tabla10[[#This Row],[Columna1]],Tabla9[],8,0)</f>
        <v>#N/A</v>
      </c>
      <c r="E2521" t="s">
        <v>205</v>
      </c>
      <c r="F2521" t="e">
        <f>VLOOKUP(Tabla10[[#This Row],[Columna1]],Tabla9[],33,3)</f>
        <v>#REF!</v>
      </c>
      <c r="G2521" t="e">
        <f>VLOOKUP(Tabla10[[#This Row],[Columna1]],Tabla9[],3,0)</f>
        <v>#N/A</v>
      </c>
      <c r="H2521" t="s">
        <v>217</v>
      </c>
    </row>
    <row r="2522" spans="1:8" hidden="1" x14ac:dyDescent="0.25">
      <c r="A2522" t="s">
        <v>2230</v>
      </c>
      <c r="B2522" t="e">
        <f>VLOOKUP(Tabla10[[#This Row],[Columna1]],Tabla9[],1,0)</f>
        <v>#N/A</v>
      </c>
      <c r="C2522" t="s">
        <v>188</v>
      </c>
      <c r="D2522" t="e">
        <f>VLOOKUP(Tabla10[[#This Row],[Columna1]],Tabla9[],8,0)</f>
        <v>#N/A</v>
      </c>
      <c r="E2522" t="s">
        <v>195</v>
      </c>
      <c r="F2522" t="e">
        <f>VLOOKUP(Tabla10[[#This Row],[Columna1]],Tabla9[],33,3)</f>
        <v>#REF!</v>
      </c>
      <c r="G2522" t="e">
        <f>VLOOKUP(Tabla10[[#This Row],[Columna1]],Tabla9[],3,0)</f>
        <v>#N/A</v>
      </c>
      <c r="H2522" t="s">
        <v>41</v>
      </c>
    </row>
    <row r="2523" spans="1:8" hidden="1" x14ac:dyDescent="0.25">
      <c r="A2523" t="s">
        <v>2231</v>
      </c>
      <c r="B2523" t="e">
        <f>VLOOKUP(Tabla10[[#This Row],[Columna1]],Tabla9[],1,0)</f>
        <v>#N/A</v>
      </c>
      <c r="C2523" t="s">
        <v>188</v>
      </c>
      <c r="D2523" t="e">
        <f>VLOOKUP(Tabla10[[#This Row],[Columna1]],Tabla9[],8,0)</f>
        <v>#N/A</v>
      </c>
      <c r="E2523" t="s">
        <v>192</v>
      </c>
      <c r="F2523" t="e">
        <f>VLOOKUP(Tabla10[[#This Row],[Columna1]],Tabla9[],33,3)</f>
        <v>#REF!</v>
      </c>
      <c r="G2523" t="e">
        <f>VLOOKUP(Tabla10[[#This Row],[Columna1]],Tabla9[],3,0)</f>
        <v>#N/A</v>
      </c>
      <c r="H2523" t="s">
        <v>193</v>
      </c>
    </row>
    <row r="2524" spans="1:8" hidden="1" x14ac:dyDescent="0.25">
      <c r="A2524" t="s">
        <v>2232</v>
      </c>
      <c r="B2524" t="e">
        <f>VLOOKUP(Tabla10[[#This Row],[Columna1]],Tabla9[],1,0)</f>
        <v>#N/A</v>
      </c>
      <c r="C2524" t="s">
        <v>188</v>
      </c>
      <c r="D2524" t="e">
        <f>VLOOKUP(Tabla10[[#This Row],[Columna1]],Tabla9[],8,0)</f>
        <v>#N/A</v>
      </c>
      <c r="E2524" t="s">
        <v>202</v>
      </c>
      <c r="F2524" t="e">
        <f>VLOOKUP(Tabla10[[#This Row],[Columna1]],Tabla9[],33,3)</f>
        <v>#REF!</v>
      </c>
      <c r="G2524" t="e">
        <f>VLOOKUP(Tabla10[[#This Row],[Columna1]],Tabla9[],3,0)</f>
        <v>#N/A</v>
      </c>
      <c r="H2524" t="s">
        <v>193</v>
      </c>
    </row>
    <row r="2525" spans="1:8" hidden="1" x14ac:dyDescent="0.25">
      <c r="A2525" t="s">
        <v>2233</v>
      </c>
      <c r="B2525" t="e">
        <f>VLOOKUP(Tabla10[[#This Row],[Columna1]],Tabla9[],1,0)</f>
        <v>#N/A</v>
      </c>
      <c r="C2525" t="s">
        <v>188</v>
      </c>
      <c r="D2525" t="e">
        <f>VLOOKUP(Tabla10[[#This Row],[Columna1]],Tabla9[],8,0)</f>
        <v>#N/A</v>
      </c>
      <c r="E2525" t="s">
        <v>206</v>
      </c>
      <c r="F2525" t="e">
        <f>VLOOKUP(Tabla10[[#This Row],[Columna1]],Tabla9[],33,3)</f>
        <v>#REF!</v>
      </c>
      <c r="G2525" t="e">
        <f>VLOOKUP(Tabla10[[#This Row],[Columna1]],Tabla9[],3,0)</f>
        <v>#N/A</v>
      </c>
      <c r="H2525" t="s">
        <v>193</v>
      </c>
    </row>
    <row r="2526" spans="1:8" hidden="1" x14ac:dyDescent="0.25">
      <c r="A2526" t="s">
        <v>2234</v>
      </c>
      <c r="B2526" t="e">
        <f>VLOOKUP(Tabla10[[#This Row],[Columna1]],Tabla9[],1,0)</f>
        <v>#N/A</v>
      </c>
      <c r="C2526" t="s">
        <v>188</v>
      </c>
      <c r="D2526" t="e">
        <f>VLOOKUP(Tabla10[[#This Row],[Columna1]],Tabla9[],8,0)</f>
        <v>#N/A</v>
      </c>
      <c r="E2526" t="s">
        <v>195</v>
      </c>
      <c r="F2526" t="e">
        <f>VLOOKUP(Tabla10[[#This Row],[Columna1]],Tabla9[],33,3)</f>
        <v>#REF!</v>
      </c>
      <c r="G2526" t="e">
        <f>VLOOKUP(Tabla10[[#This Row],[Columna1]],Tabla9[],3,0)</f>
        <v>#N/A</v>
      </c>
      <c r="H2526" t="s">
        <v>41</v>
      </c>
    </row>
    <row r="2527" spans="1:8" hidden="1" x14ac:dyDescent="0.25">
      <c r="A2527" t="s">
        <v>2235</v>
      </c>
      <c r="B2527" t="e">
        <f>VLOOKUP(Tabla10[[#This Row],[Columna1]],Tabla9[],1,0)</f>
        <v>#N/A</v>
      </c>
      <c r="C2527" t="s">
        <v>188</v>
      </c>
      <c r="D2527" t="e">
        <f>VLOOKUP(Tabla10[[#This Row],[Columna1]],Tabla9[],8,0)</f>
        <v>#N/A</v>
      </c>
      <c r="E2527" t="s">
        <v>202</v>
      </c>
      <c r="F2527" t="e">
        <f>VLOOKUP(Tabla10[[#This Row],[Columna1]],Tabla9[],33,3)</f>
        <v>#REF!</v>
      </c>
      <c r="G2527" t="e">
        <f>VLOOKUP(Tabla10[[#This Row],[Columna1]],Tabla9[],3,0)</f>
        <v>#N/A</v>
      </c>
      <c r="H2527" t="s">
        <v>193</v>
      </c>
    </row>
    <row r="2528" spans="1:8" hidden="1" x14ac:dyDescent="0.25">
      <c r="A2528" t="s">
        <v>4497</v>
      </c>
      <c r="B2528" t="e">
        <f>VLOOKUP(Tabla10[[#This Row],[Columna1]],Tabla9[],1,0)</f>
        <v>#N/A</v>
      </c>
      <c r="C2528" t="s">
        <v>188</v>
      </c>
      <c r="D2528" t="e">
        <f>VLOOKUP(Tabla10[[#This Row],[Columna1]],Tabla9[],8,0)</f>
        <v>#N/A</v>
      </c>
      <c r="E2528" t="s">
        <v>199</v>
      </c>
      <c r="F2528" t="e">
        <f>VLOOKUP(Tabla10[[#This Row],[Columna1]],Tabla9[],33,3)</f>
        <v>#REF!</v>
      </c>
      <c r="G2528" t="e">
        <f>VLOOKUP(Tabla10[[#This Row],[Columna1]],Tabla9[],3,0)</f>
        <v>#N/A</v>
      </c>
      <c r="H2528" t="s">
        <v>221</v>
      </c>
    </row>
    <row r="2529" spans="1:8" hidden="1" x14ac:dyDescent="0.25">
      <c r="A2529" t="s">
        <v>2236</v>
      </c>
      <c r="B2529" t="e">
        <f>VLOOKUP(Tabla10[[#This Row],[Columna1]],Tabla9[],1,0)</f>
        <v>#N/A</v>
      </c>
      <c r="C2529" t="s">
        <v>188</v>
      </c>
      <c r="D2529" t="e">
        <f>VLOOKUP(Tabla10[[#This Row],[Columna1]],Tabla9[],8,0)</f>
        <v>#N/A</v>
      </c>
      <c r="E2529" t="s">
        <v>202</v>
      </c>
      <c r="F2529" t="e">
        <f>VLOOKUP(Tabla10[[#This Row],[Columna1]],Tabla9[],33,3)</f>
        <v>#REF!</v>
      </c>
      <c r="G2529" t="e">
        <f>VLOOKUP(Tabla10[[#This Row],[Columna1]],Tabla9[],3,0)</f>
        <v>#N/A</v>
      </c>
      <c r="H2529" t="s">
        <v>193</v>
      </c>
    </row>
    <row r="2530" spans="1:8" hidden="1" x14ac:dyDescent="0.25">
      <c r="A2530" t="s">
        <v>2237</v>
      </c>
      <c r="B2530" t="e">
        <f>VLOOKUP(Tabla10[[#This Row],[Columna1]],Tabla9[],1,0)</f>
        <v>#N/A</v>
      </c>
      <c r="C2530" t="s">
        <v>188</v>
      </c>
      <c r="D2530" t="e">
        <f>VLOOKUP(Tabla10[[#This Row],[Columna1]],Tabla9[],8,0)</f>
        <v>#N/A</v>
      </c>
      <c r="E2530" t="s">
        <v>202</v>
      </c>
      <c r="F2530" t="e">
        <f>VLOOKUP(Tabla10[[#This Row],[Columna1]],Tabla9[],33,3)</f>
        <v>#REF!</v>
      </c>
      <c r="G2530" t="e">
        <f>VLOOKUP(Tabla10[[#This Row],[Columna1]],Tabla9[],3,0)</f>
        <v>#N/A</v>
      </c>
      <c r="H2530" t="s">
        <v>217</v>
      </c>
    </row>
    <row r="2531" spans="1:8" hidden="1" x14ac:dyDescent="0.25">
      <c r="A2531" t="s">
        <v>4084</v>
      </c>
      <c r="B2531" t="e">
        <f>VLOOKUP(Tabla10[[#This Row],[Columna1]],Tabla9[],1,0)</f>
        <v>#N/A</v>
      </c>
      <c r="C2531" t="s">
        <v>188</v>
      </c>
      <c r="D2531" t="e">
        <f>VLOOKUP(Tabla10[[#This Row],[Columna1]],Tabla9[],8,0)</f>
        <v>#N/A</v>
      </c>
      <c r="E2531" t="s">
        <v>190</v>
      </c>
      <c r="F2531" t="e">
        <f>VLOOKUP(Tabla10[[#This Row],[Columna1]],Tabla9[],33,3)</f>
        <v>#REF!</v>
      </c>
      <c r="G2531" t="e">
        <f>VLOOKUP(Tabla10[[#This Row],[Columna1]],Tabla9[],3,0)</f>
        <v>#N/A</v>
      </c>
      <c r="H2531" t="s">
        <v>216</v>
      </c>
    </row>
    <row r="2532" spans="1:8" hidden="1" x14ac:dyDescent="0.25">
      <c r="A2532" t="s">
        <v>2238</v>
      </c>
      <c r="B2532" t="e">
        <f>VLOOKUP(Tabla10[[#This Row],[Columna1]],Tabla9[],1,0)</f>
        <v>#N/A</v>
      </c>
      <c r="C2532" t="s">
        <v>188</v>
      </c>
      <c r="D2532" t="e">
        <f>VLOOKUP(Tabla10[[#This Row],[Columna1]],Tabla9[],8,0)</f>
        <v>#N/A</v>
      </c>
      <c r="E2532" t="s">
        <v>190</v>
      </c>
      <c r="F2532" t="e">
        <f>VLOOKUP(Tabla10[[#This Row],[Columna1]],Tabla9[],33,3)</f>
        <v>#REF!</v>
      </c>
      <c r="G2532" t="e">
        <f>VLOOKUP(Tabla10[[#This Row],[Columna1]],Tabla9[],3,0)</f>
        <v>#N/A</v>
      </c>
      <c r="H2532" t="s">
        <v>216</v>
      </c>
    </row>
    <row r="2533" spans="1:8" hidden="1" x14ac:dyDescent="0.25">
      <c r="A2533" t="s">
        <v>2239</v>
      </c>
      <c r="B2533" t="e">
        <f>VLOOKUP(Tabla10[[#This Row],[Columna1]],Tabla9[],1,0)</f>
        <v>#N/A</v>
      </c>
      <c r="C2533" t="s">
        <v>188</v>
      </c>
      <c r="D2533" t="e">
        <f>VLOOKUP(Tabla10[[#This Row],[Columna1]],Tabla9[],8,0)</f>
        <v>#N/A</v>
      </c>
      <c r="E2533" t="s">
        <v>202</v>
      </c>
      <c r="F2533" t="e">
        <f>VLOOKUP(Tabla10[[#This Row],[Columna1]],Tabla9[],33,3)</f>
        <v>#REF!</v>
      </c>
      <c r="G2533" t="e">
        <f>VLOOKUP(Tabla10[[#This Row],[Columna1]],Tabla9[],3,0)</f>
        <v>#N/A</v>
      </c>
      <c r="H2533" t="s">
        <v>193</v>
      </c>
    </row>
    <row r="2534" spans="1:8" hidden="1" x14ac:dyDescent="0.25">
      <c r="A2534" t="s">
        <v>2240</v>
      </c>
      <c r="B2534" t="e">
        <f>VLOOKUP(Tabla10[[#This Row],[Columna1]],Tabla9[],1,0)</f>
        <v>#N/A</v>
      </c>
      <c r="C2534" t="s">
        <v>188</v>
      </c>
      <c r="D2534" t="e">
        <f>VLOOKUP(Tabla10[[#This Row],[Columna1]],Tabla9[],8,0)</f>
        <v>#N/A</v>
      </c>
      <c r="E2534" t="s">
        <v>200</v>
      </c>
      <c r="F2534" t="e">
        <f>VLOOKUP(Tabla10[[#This Row],[Columna1]],Tabla9[],33,3)</f>
        <v>#REF!</v>
      </c>
      <c r="G2534" t="e">
        <f>VLOOKUP(Tabla10[[#This Row],[Columna1]],Tabla9[],3,0)</f>
        <v>#N/A</v>
      </c>
      <c r="H2534" t="s">
        <v>193</v>
      </c>
    </row>
    <row r="2535" spans="1:8" hidden="1" x14ac:dyDescent="0.25">
      <c r="A2535" t="s">
        <v>2241</v>
      </c>
      <c r="B2535" t="e">
        <f>VLOOKUP(Tabla10[[#This Row],[Columna1]],Tabla9[],1,0)</f>
        <v>#N/A</v>
      </c>
      <c r="C2535" t="s">
        <v>188</v>
      </c>
      <c r="D2535" t="e">
        <f>VLOOKUP(Tabla10[[#This Row],[Columna1]],Tabla9[],8,0)</f>
        <v>#N/A</v>
      </c>
      <c r="E2535" t="s">
        <v>205</v>
      </c>
      <c r="F2535" t="e">
        <f>VLOOKUP(Tabla10[[#This Row],[Columna1]],Tabla9[],33,3)</f>
        <v>#REF!</v>
      </c>
      <c r="G2535" t="e">
        <f>VLOOKUP(Tabla10[[#This Row],[Columna1]],Tabla9[],3,0)</f>
        <v>#N/A</v>
      </c>
      <c r="H2535" t="s">
        <v>193</v>
      </c>
    </row>
    <row r="2536" spans="1:8" hidden="1" x14ac:dyDescent="0.25">
      <c r="A2536" t="s">
        <v>4210</v>
      </c>
      <c r="B2536" t="e">
        <f>VLOOKUP(Tabla10[[#This Row],[Columna1]],Tabla9[],1,0)</f>
        <v>#N/A</v>
      </c>
      <c r="C2536" t="s">
        <v>188</v>
      </c>
      <c r="D2536" t="e">
        <f>VLOOKUP(Tabla10[[#This Row],[Columna1]],Tabla9[],8,0)</f>
        <v>#N/A</v>
      </c>
      <c r="E2536" t="s">
        <v>192</v>
      </c>
      <c r="F2536" t="e">
        <f>VLOOKUP(Tabla10[[#This Row],[Columna1]],Tabla9[],33,3)</f>
        <v>#REF!</v>
      </c>
      <c r="G2536" t="e">
        <f>VLOOKUP(Tabla10[[#This Row],[Columna1]],Tabla9[],3,0)</f>
        <v>#N/A</v>
      </c>
      <c r="H2536" t="s">
        <v>193</v>
      </c>
    </row>
    <row r="2537" spans="1:8" hidden="1" x14ac:dyDescent="0.25">
      <c r="A2537" t="s">
        <v>2242</v>
      </c>
      <c r="B2537" t="e">
        <f>VLOOKUP(Tabla10[[#This Row],[Columna1]],Tabla9[],1,0)</f>
        <v>#N/A</v>
      </c>
      <c r="C2537" t="s">
        <v>188</v>
      </c>
      <c r="D2537" t="e">
        <f>VLOOKUP(Tabla10[[#This Row],[Columna1]],Tabla9[],8,0)</f>
        <v>#N/A</v>
      </c>
      <c r="E2537" t="s">
        <v>211</v>
      </c>
      <c r="F2537" t="e">
        <f>VLOOKUP(Tabla10[[#This Row],[Columna1]],Tabla9[],33,3)</f>
        <v>#REF!</v>
      </c>
      <c r="G2537" t="e">
        <f>VLOOKUP(Tabla10[[#This Row],[Columna1]],Tabla9[],3,0)</f>
        <v>#N/A</v>
      </c>
      <c r="H2537" t="s">
        <v>36</v>
      </c>
    </row>
    <row r="2538" spans="1:8" hidden="1" x14ac:dyDescent="0.25">
      <c r="A2538" t="s">
        <v>2243</v>
      </c>
      <c r="B2538" t="e">
        <f>VLOOKUP(Tabla10[[#This Row],[Columna1]],Tabla9[],1,0)</f>
        <v>#N/A</v>
      </c>
      <c r="C2538" t="s">
        <v>188</v>
      </c>
      <c r="D2538" t="e">
        <f>VLOOKUP(Tabla10[[#This Row],[Columna1]],Tabla9[],8,0)</f>
        <v>#N/A</v>
      </c>
      <c r="E2538" t="s">
        <v>190</v>
      </c>
      <c r="F2538" t="e">
        <f>VLOOKUP(Tabla10[[#This Row],[Columna1]],Tabla9[],33,3)</f>
        <v>#REF!</v>
      </c>
      <c r="G2538" t="e">
        <f>VLOOKUP(Tabla10[[#This Row],[Columna1]],Tabla9[],3,0)</f>
        <v>#N/A</v>
      </c>
      <c r="H2538" t="s">
        <v>191</v>
      </c>
    </row>
    <row r="2539" spans="1:8" hidden="1" x14ac:dyDescent="0.25">
      <c r="A2539" t="s">
        <v>2244</v>
      </c>
      <c r="B2539" t="e">
        <f>VLOOKUP(Tabla10[[#This Row],[Columna1]],Tabla9[],1,0)</f>
        <v>#N/A</v>
      </c>
      <c r="C2539" t="s">
        <v>188</v>
      </c>
      <c r="D2539" t="e">
        <f>VLOOKUP(Tabla10[[#This Row],[Columna1]],Tabla9[],8,0)</f>
        <v>#N/A</v>
      </c>
      <c r="E2539" t="s">
        <v>203</v>
      </c>
      <c r="F2539" t="e">
        <f>VLOOKUP(Tabla10[[#This Row],[Columna1]],Tabla9[],33,3)</f>
        <v>#REF!</v>
      </c>
      <c r="G2539" t="e">
        <f>VLOOKUP(Tabla10[[#This Row],[Columna1]],Tabla9[],3,0)</f>
        <v>#N/A</v>
      </c>
      <c r="H2539" t="s">
        <v>193</v>
      </c>
    </row>
    <row r="2540" spans="1:8" hidden="1" x14ac:dyDescent="0.25">
      <c r="A2540" t="s">
        <v>2245</v>
      </c>
      <c r="B2540" t="e">
        <f>VLOOKUP(Tabla10[[#This Row],[Columna1]],Tabla9[],1,0)</f>
        <v>#N/A</v>
      </c>
      <c r="C2540" t="s">
        <v>188</v>
      </c>
      <c r="D2540" t="e">
        <f>VLOOKUP(Tabla10[[#This Row],[Columna1]],Tabla9[],8,0)</f>
        <v>#N/A</v>
      </c>
      <c r="E2540" t="s">
        <v>198</v>
      </c>
      <c r="F2540" t="e">
        <f>VLOOKUP(Tabla10[[#This Row],[Columna1]],Tabla9[],33,3)</f>
        <v>#REF!</v>
      </c>
      <c r="G2540" t="e">
        <f>VLOOKUP(Tabla10[[#This Row],[Columna1]],Tabla9[],3,0)</f>
        <v>#N/A</v>
      </c>
      <c r="H2540" t="s">
        <v>193</v>
      </c>
    </row>
    <row r="2541" spans="1:8" hidden="1" x14ac:dyDescent="0.25">
      <c r="A2541" t="s">
        <v>4464</v>
      </c>
      <c r="B2541" t="e">
        <f>VLOOKUP(Tabla10[[#This Row],[Columna1]],Tabla9[],1,0)</f>
        <v>#N/A</v>
      </c>
      <c r="C2541" t="s">
        <v>188</v>
      </c>
      <c r="D2541" t="e">
        <f>VLOOKUP(Tabla10[[#This Row],[Columna1]],Tabla9[],8,0)</f>
        <v>#N/A</v>
      </c>
      <c r="E2541" t="s">
        <v>202</v>
      </c>
      <c r="F2541" t="e">
        <f>VLOOKUP(Tabla10[[#This Row],[Columna1]],Tabla9[],33,3)</f>
        <v>#REF!</v>
      </c>
      <c r="G2541" t="e">
        <f>VLOOKUP(Tabla10[[#This Row],[Columna1]],Tabla9[],3,0)</f>
        <v>#N/A</v>
      </c>
      <c r="H2541" t="s">
        <v>193</v>
      </c>
    </row>
    <row r="2542" spans="1:8" hidden="1" x14ac:dyDescent="0.25">
      <c r="A2542" t="s">
        <v>2246</v>
      </c>
      <c r="B2542" t="e">
        <f>VLOOKUP(Tabla10[[#This Row],[Columna1]],Tabla9[],1,0)</f>
        <v>#N/A</v>
      </c>
      <c r="C2542" t="s">
        <v>188</v>
      </c>
      <c r="D2542" t="e">
        <f>VLOOKUP(Tabla10[[#This Row],[Columna1]],Tabla9[],8,0)</f>
        <v>#N/A</v>
      </c>
      <c r="E2542" t="s">
        <v>206</v>
      </c>
      <c r="F2542" t="e">
        <f>VLOOKUP(Tabla10[[#This Row],[Columna1]],Tabla9[],33,3)</f>
        <v>#REF!</v>
      </c>
      <c r="G2542" t="e">
        <f>VLOOKUP(Tabla10[[#This Row],[Columna1]],Tabla9[],3,0)</f>
        <v>#N/A</v>
      </c>
      <c r="H2542" t="s">
        <v>193</v>
      </c>
    </row>
    <row r="2543" spans="1:8" hidden="1" x14ac:dyDescent="0.25">
      <c r="A2543" t="s">
        <v>4147</v>
      </c>
      <c r="B2543" t="e">
        <f>VLOOKUP(Tabla10[[#This Row],[Columna1]],Tabla9[],1,0)</f>
        <v>#N/A</v>
      </c>
      <c r="C2543" t="s">
        <v>188</v>
      </c>
      <c r="D2543" t="e">
        <f>VLOOKUP(Tabla10[[#This Row],[Columna1]],Tabla9[],8,0)</f>
        <v>#N/A</v>
      </c>
      <c r="E2543" t="s">
        <v>205</v>
      </c>
      <c r="F2543" t="e">
        <f>VLOOKUP(Tabla10[[#This Row],[Columna1]],Tabla9[],33,3)</f>
        <v>#REF!</v>
      </c>
      <c r="G2543" t="e">
        <f>VLOOKUP(Tabla10[[#This Row],[Columna1]],Tabla9[],3,0)</f>
        <v>#N/A</v>
      </c>
      <c r="H2543" t="s">
        <v>201</v>
      </c>
    </row>
    <row r="2544" spans="1:8" hidden="1" x14ac:dyDescent="0.25">
      <c r="A2544" t="s">
        <v>2247</v>
      </c>
      <c r="B2544" t="str">
        <f>VLOOKUP(Tabla10[[#This Row],[Columna1]],Tabla9[],1,0)</f>
        <v>ORTIZ SOLIS SERGIO ULISES</v>
      </c>
      <c r="C2544" t="s">
        <v>188</v>
      </c>
      <c r="D2544" t="str">
        <f>VLOOKUP(Tabla10[[#This Row],[Columna1]],Tabla9[],8,0)</f>
        <v>LIDER DE PROYECTO DE DEPARTAMENTO DE PECUU</v>
      </c>
      <c r="E2544" t="s">
        <v>195</v>
      </c>
      <c r="F2544" t="e">
        <f>VLOOKUP(Tabla10[[#This Row],[Columna1]],Tabla9[],33,3)</f>
        <v>#REF!</v>
      </c>
      <c r="G2544" t="str">
        <f>VLOOKUP(Tabla10[[#This Row],[Columna1]],Tabla9[],3,0)</f>
        <v>LIDER DE PROYECTO</v>
      </c>
      <c r="H2544" t="s">
        <v>44</v>
      </c>
    </row>
    <row r="2545" spans="1:8" hidden="1" x14ac:dyDescent="0.25">
      <c r="A2545" t="s">
        <v>2248</v>
      </c>
      <c r="B2545" t="e">
        <f>VLOOKUP(Tabla10[[#This Row],[Columna1]],Tabla9[],1,0)</f>
        <v>#N/A</v>
      </c>
      <c r="C2545" t="s">
        <v>188</v>
      </c>
      <c r="D2545" t="e">
        <f>VLOOKUP(Tabla10[[#This Row],[Columna1]],Tabla9[],8,0)</f>
        <v>#N/A</v>
      </c>
      <c r="E2545" t="s">
        <v>208</v>
      </c>
      <c r="F2545" t="e">
        <f>VLOOKUP(Tabla10[[#This Row],[Columna1]],Tabla9[],33,3)</f>
        <v>#REF!</v>
      </c>
      <c r="G2545" t="e">
        <f>VLOOKUP(Tabla10[[#This Row],[Columna1]],Tabla9[],3,0)</f>
        <v>#N/A</v>
      </c>
      <c r="H2545" t="s">
        <v>193</v>
      </c>
    </row>
    <row r="2546" spans="1:8" hidden="1" x14ac:dyDescent="0.25">
      <c r="A2546" t="s">
        <v>2249</v>
      </c>
      <c r="B2546" t="str">
        <f>VLOOKUP(Tabla10[[#This Row],[Columna1]],Tabla9[],1,0)</f>
        <v>ORTIZ VILLANUEVA JORGE ENRIQUE</v>
      </c>
      <c r="C2546" t="s">
        <v>188</v>
      </c>
      <c r="D2546" t="str">
        <f>VLOOKUP(Tabla10[[#This Row],[Columna1]],Tabla9[],8,0)</f>
        <v>LIDER DE PROYECTO DEPARTAMENTO DE PLANEACION Y ADMINISTRACION</v>
      </c>
      <c r="E2546" t="s">
        <v>223</v>
      </c>
      <c r="F2546" t="e">
        <f>VLOOKUP(Tabla10[[#This Row],[Columna1]],Tabla9[],33,3)</f>
        <v>#REF!</v>
      </c>
      <c r="G2546" t="str">
        <f>VLOOKUP(Tabla10[[#This Row],[Columna1]],Tabla9[],3,0)</f>
        <v>LIDER DE PROYECTO</v>
      </c>
      <c r="H2546" t="s">
        <v>44</v>
      </c>
    </row>
    <row r="2547" spans="1:8" hidden="1" x14ac:dyDescent="0.25">
      <c r="A2547" t="s">
        <v>2250</v>
      </c>
      <c r="B2547" t="e">
        <f>VLOOKUP(Tabla10[[#This Row],[Columna1]],Tabla9[],1,0)</f>
        <v>#N/A</v>
      </c>
      <c r="C2547" t="s">
        <v>188</v>
      </c>
      <c r="D2547" t="e">
        <f>VLOOKUP(Tabla10[[#This Row],[Columna1]],Tabla9[],8,0)</f>
        <v>#N/A</v>
      </c>
      <c r="E2547" t="s">
        <v>190</v>
      </c>
      <c r="F2547" t="e">
        <f>VLOOKUP(Tabla10[[#This Row],[Columna1]],Tabla9[],33,3)</f>
        <v>#REF!</v>
      </c>
      <c r="G2547" t="e">
        <f>VLOOKUP(Tabla10[[#This Row],[Columna1]],Tabla9[],3,0)</f>
        <v>#N/A</v>
      </c>
      <c r="H2547" t="s">
        <v>191</v>
      </c>
    </row>
    <row r="2548" spans="1:8" hidden="1" x14ac:dyDescent="0.25">
      <c r="A2548" t="s">
        <v>4226</v>
      </c>
      <c r="B2548" t="e">
        <f>VLOOKUP(Tabla10[[#This Row],[Columna1]],Tabla9[],1,0)</f>
        <v>#N/A</v>
      </c>
      <c r="C2548" t="s">
        <v>188</v>
      </c>
      <c r="D2548" t="e">
        <f>VLOOKUP(Tabla10[[#This Row],[Columna1]],Tabla9[],8,0)</f>
        <v>#N/A</v>
      </c>
      <c r="E2548" t="s">
        <v>192</v>
      </c>
      <c r="F2548" t="e">
        <f>VLOOKUP(Tabla10[[#This Row],[Columna1]],Tabla9[],33,3)</f>
        <v>#REF!</v>
      </c>
      <c r="G2548" t="e">
        <f>VLOOKUP(Tabla10[[#This Row],[Columna1]],Tabla9[],3,0)</f>
        <v>#N/A</v>
      </c>
      <c r="H2548" t="s">
        <v>193</v>
      </c>
    </row>
    <row r="2549" spans="1:8" hidden="1" x14ac:dyDescent="0.25">
      <c r="A2549" t="s">
        <v>4227</v>
      </c>
      <c r="B2549" t="e">
        <f>VLOOKUP(Tabla10[[#This Row],[Columna1]],Tabla9[],1,0)</f>
        <v>#N/A</v>
      </c>
      <c r="C2549" t="s">
        <v>188</v>
      </c>
      <c r="D2549" t="e">
        <f>VLOOKUP(Tabla10[[#This Row],[Columna1]],Tabla9[],8,0)</f>
        <v>#N/A</v>
      </c>
      <c r="E2549" t="s">
        <v>192</v>
      </c>
      <c r="F2549" t="e">
        <f>VLOOKUP(Tabla10[[#This Row],[Columna1]],Tabla9[],33,3)</f>
        <v>#REF!</v>
      </c>
      <c r="G2549" t="e">
        <f>VLOOKUP(Tabla10[[#This Row],[Columna1]],Tabla9[],3,0)</f>
        <v>#N/A</v>
      </c>
      <c r="H2549" t="s">
        <v>193</v>
      </c>
    </row>
    <row r="2550" spans="1:8" hidden="1" x14ac:dyDescent="0.25">
      <c r="A2550" t="s">
        <v>2251</v>
      </c>
      <c r="B2550" t="e">
        <f>VLOOKUP(Tabla10[[#This Row],[Columna1]],Tabla9[],1,0)</f>
        <v>#N/A</v>
      </c>
      <c r="C2550" t="s">
        <v>188</v>
      </c>
      <c r="D2550" t="e">
        <f>VLOOKUP(Tabla10[[#This Row],[Columna1]],Tabla9[],8,0)</f>
        <v>#N/A</v>
      </c>
      <c r="E2550" t="s">
        <v>198</v>
      </c>
      <c r="F2550" t="e">
        <f>VLOOKUP(Tabla10[[#This Row],[Columna1]],Tabla9[],33,3)</f>
        <v>#REF!</v>
      </c>
      <c r="G2550" t="e">
        <f>VLOOKUP(Tabla10[[#This Row],[Columna1]],Tabla9[],3,0)</f>
        <v>#N/A</v>
      </c>
      <c r="H2550" t="s">
        <v>193</v>
      </c>
    </row>
    <row r="2551" spans="1:8" hidden="1" x14ac:dyDescent="0.25">
      <c r="A2551" t="s">
        <v>2252</v>
      </c>
      <c r="B2551" t="e">
        <f>VLOOKUP(Tabla10[[#This Row],[Columna1]],Tabla9[],1,0)</f>
        <v>#N/A</v>
      </c>
      <c r="C2551" t="s">
        <v>188</v>
      </c>
      <c r="D2551" t="e">
        <f>VLOOKUP(Tabla10[[#This Row],[Columna1]],Tabla9[],8,0)</f>
        <v>#N/A</v>
      </c>
      <c r="E2551" t="s">
        <v>205</v>
      </c>
      <c r="F2551" t="e">
        <f>VLOOKUP(Tabla10[[#This Row],[Columna1]],Tabla9[],33,3)</f>
        <v>#REF!</v>
      </c>
      <c r="G2551" t="e">
        <f>VLOOKUP(Tabla10[[#This Row],[Columna1]],Tabla9[],3,0)</f>
        <v>#N/A</v>
      </c>
      <c r="H2551" t="s">
        <v>193</v>
      </c>
    </row>
    <row r="2552" spans="1:8" hidden="1" x14ac:dyDescent="0.25">
      <c r="A2552" t="s">
        <v>2253</v>
      </c>
      <c r="B2552" t="e">
        <f>VLOOKUP(Tabla10[[#This Row],[Columna1]],Tabla9[],1,0)</f>
        <v>#N/A</v>
      </c>
      <c r="C2552" t="s">
        <v>188</v>
      </c>
      <c r="D2552" t="e">
        <f>VLOOKUP(Tabla10[[#This Row],[Columna1]],Tabla9[],8,0)</f>
        <v>#N/A</v>
      </c>
      <c r="E2552" t="s">
        <v>198</v>
      </c>
      <c r="F2552" t="e">
        <f>VLOOKUP(Tabla10[[#This Row],[Columna1]],Tabla9[],33,3)</f>
        <v>#REF!</v>
      </c>
      <c r="G2552" t="e">
        <f>VLOOKUP(Tabla10[[#This Row],[Columna1]],Tabla9[],3,0)</f>
        <v>#N/A</v>
      </c>
      <c r="H2552" t="s">
        <v>217</v>
      </c>
    </row>
    <row r="2553" spans="1:8" hidden="1" x14ac:dyDescent="0.25">
      <c r="A2553" t="s">
        <v>2254</v>
      </c>
      <c r="B2553" t="e">
        <f>VLOOKUP(Tabla10[[#This Row],[Columna1]],Tabla9[],1,0)</f>
        <v>#N/A</v>
      </c>
      <c r="C2553" t="s">
        <v>188</v>
      </c>
      <c r="D2553" t="e">
        <f>VLOOKUP(Tabla10[[#This Row],[Columna1]],Tabla9[],8,0)</f>
        <v>#N/A</v>
      </c>
      <c r="E2553" t="s">
        <v>190</v>
      </c>
      <c r="F2553" t="e">
        <f>VLOOKUP(Tabla10[[#This Row],[Columna1]],Tabla9[],33,3)</f>
        <v>#REF!</v>
      </c>
      <c r="G2553" t="e">
        <f>VLOOKUP(Tabla10[[#This Row],[Columna1]],Tabla9[],3,0)</f>
        <v>#N/A</v>
      </c>
      <c r="H2553" t="s">
        <v>191</v>
      </c>
    </row>
    <row r="2554" spans="1:8" hidden="1" x14ac:dyDescent="0.25">
      <c r="A2554" t="s">
        <v>2255</v>
      </c>
      <c r="B2554" t="e">
        <f>VLOOKUP(Tabla10[[#This Row],[Columna1]],Tabla9[],1,0)</f>
        <v>#N/A</v>
      </c>
      <c r="C2554" t="s">
        <v>188</v>
      </c>
      <c r="D2554" t="e">
        <f>VLOOKUP(Tabla10[[#This Row],[Columna1]],Tabla9[],8,0)</f>
        <v>#N/A</v>
      </c>
      <c r="E2554" t="s">
        <v>206</v>
      </c>
      <c r="F2554" t="e">
        <f>VLOOKUP(Tabla10[[#This Row],[Columna1]],Tabla9[],33,3)</f>
        <v>#REF!</v>
      </c>
      <c r="G2554" t="e">
        <f>VLOOKUP(Tabla10[[#This Row],[Columna1]],Tabla9[],3,0)</f>
        <v>#N/A</v>
      </c>
      <c r="H2554" t="s">
        <v>193</v>
      </c>
    </row>
    <row r="2555" spans="1:8" hidden="1" x14ac:dyDescent="0.25">
      <c r="A2555" t="s">
        <v>2256</v>
      </c>
      <c r="B2555" t="e">
        <f>VLOOKUP(Tabla10[[#This Row],[Columna1]],Tabla9[],1,0)</f>
        <v>#N/A</v>
      </c>
      <c r="C2555" t="s">
        <v>188</v>
      </c>
      <c r="D2555" t="e">
        <f>VLOOKUP(Tabla10[[#This Row],[Columna1]],Tabla9[],8,0)</f>
        <v>#N/A</v>
      </c>
      <c r="E2555" t="s">
        <v>202</v>
      </c>
      <c r="F2555" t="e">
        <f>VLOOKUP(Tabla10[[#This Row],[Columna1]],Tabla9[],33,3)</f>
        <v>#REF!</v>
      </c>
      <c r="G2555" t="e">
        <f>VLOOKUP(Tabla10[[#This Row],[Columna1]],Tabla9[],3,0)</f>
        <v>#N/A</v>
      </c>
      <c r="H2555" t="s">
        <v>193</v>
      </c>
    </row>
    <row r="2556" spans="1:8" hidden="1" x14ac:dyDescent="0.25">
      <c r="A2556" t="s">
        <v>2257</v>
      </c>
      <c r="B2556" t="e">
        <f>VLOOKUP(Tabla10[[#This Row],[Columna1]],Tabla9[],1,0)</f>
        <v>#N/A</v>
      </c>
      <c r="C2556" t="s">
        <v>188</v>
      </c>
      <c r="D2556" t="e">
        <f>VLOOKUP(Tabla10[[#This Row],[Columna1]],Tabla9[],8,0)</f>
        <v>#N/A</v>
      </c>
      <c r="E2556" t="s">
        <v>203</v>
      </c>
      <c r="F2556" t="e">
        <f>VLOOKUP(Tabla10[[#This Row],[Columna1]],Tabla9[],33,3)</f>
        <v>#REF!</v>
      </c>
      <c r="G2556" t="e">
        <f>VLOOKUP(Tabla10[[#This Row],[Columna1]],Tabla9[],3,0)</f>
        <v>#N/A</v>
      </c>
      <c r="H2556" t="s">
        <v>221</v>
      </c>
    </row>
    <row r="2557" spans="1:8" hidden="1" x14ac:dyDescent="0.25">
      <c r="A2557" t="s">
        <v>4507</v>
      </c>
      <c r="B2557" t="e">
        <f>VLOOKUP(Tabla10[[#This Row],[Columna1]],Tabla9[],1,0)</f>
        <v>#N/A</v>
      </c>
      <c r="C2557" t="s">
        <v>188</v>
      </c>
      <c r="D2557" t="e">
        <f>VLOOKUP(Tabla10[[#This Row],[Columna1]],Tabla9[],8,0)</f>
        <v>#N/A</v>
      </c>
      <c r="E2557" t="s">
        <v>199</v>
      </c>
      <c r="F2557" t="e">
        <f>VLOOKUP(Tabla10[[#This Row],[Columna1]],Tabla9[],33,3)</f>
        <v>#REF!</v>
      </c>
      <c r="G2557" t="e">
        <f>VLOOKUP(Tabla10[[#This Row],[Columna1]],Tabla9[],3,0)</f>
        <v>#N/A</v>
      </c>
      <c r="H2557" t="s">
        <v>201</v>
      </c>
    </row>
    <row r="2558" spans="1:8" hidden="1" x14ac:dyDescent="0.25">
      <c r="A2558" t="s">
        <v>2258</v>
      </c>
      <c r="B2558" t="e">
        <f>VLOOKUP(Tabla10[[#This Row],[Columna1]],Tabla9[],1,0)</f>
        <v>#N/A</v>
      </c>
      <c r="C2558" t="s">
        <v>188</v>
      </c>
      <c r="D2558" t="e">
        <f>VLOOKUP(Tabla10[[#This Row],[Columna1]],Tabla9[],8,0)</f>
        <v>#N/A</v>
      </c>
      <c r="E2558" t="s">
        <v>199</v>
      </c>
      <c r="F2558" t="e">
        <f>VLOOKUP(Tabla10[[#This Row],[Columna1]],Tabla9[],33,3)</f>
        <v>#REF!</v>
      </c>
      <c r="G2558" t="e">
        <f>VLOOKUP(Tabla10[[#This Row],[Columna1]],Tabla9[],3,0)</f>
        <v>#N/A</v>
      </c>
      <c r="H2558" t="s">
        <v>193</v>
      </c>
    </row>
    <row r="2559" spans="1:8" hidden="1" x14ac:dyDescent="0.25">
      <c r="A2559" t="s">
        <v>4072</v>
      </c>
      <c r="B2559" t="e">
        <f>VLOOKUP(Tabla10[[#This Row],[Columna1]],Tabla9[],1,0)</f>
        <v>#N/A</v>
      </c>
      <c r="C2559" t="s">
        <v>188</v>
      </c>
      <c r="D2559" t="e">
        <f>VLOOKUP(Tabla10[[#This Row],[Columna1]],Tabla9[],8,0)</f>
        <v>#N/A</v>
      </c>
      <c r="E2559" t="s">
        <v>190</v>
      </c>
      <c r="F2559" t="e">
        <f>VLOOKUP(Tabla10[[#This Row],[Columna1]],Tabla9[],33,3)</f>
        <v>#REF!</v>
      </c>
      <c r="G2559" t="e">
        <f>VLOOKUP(Tabla10[[#This Row],[Columna1]],Tabla9[],3,0)</f>
        <v>#N/A</v>
      </c>
      <c r="H2559" t="s">
        <v>216</v>
      </c>
    </row>
    <row r="2560" spans="1:8" hidden="1" x14ac:dyDescent="0.25">
      <c r="A2560" t="s">
        <v>2259</v>
      </c>
      <c r="B2560" t="e">
        <f>VLOOKUP(Tabla10[[#This Row],[Columna1]],Tabla9[],1,0)</f>
        <v>#N/A</v>
      </c>
      <c r="C2560" t="s">
        <v>188</v>
      </c>
      <c r="D2560" t="e">
        <f>VLOOKUP(Tabla10[[#This Row],[Columna1]],Tabla9[],8,0)</f>
        <v>#N/A</v>
      </c>
      <c r="E2560" t="s">
        <v>199</v>
      </c>
      <c r="F2560" t="e">
        <f>VLOOKUP(Tabla10[[#This Row],[Columna1]],Tabla9[],33,3)</f>
        <v>#REF!</v>
      </c>
      <c r="G2560" t="e">
        <f>VLOOKUP(Tabla10[[#This Row],[Columna1]],Tabla9[],3,0)</f>
        <v>#N/A</v>
      </c>
      <c r="H2560" t="s">
        <v>221</v>
      </c>
    </row>
    <row r="2561" spans="1:8" hidden="1" x14ac:dyDescent="0.25">
      <c r="A2561" t="s">
        <v>4340</v>
      </c>
      <c r="B2561" t="e">
        <f>VLOOKUP(Tabla10[[#This Row],[Columna1]],Tabla9[],1,0)</f>
        <v>#N/A</v>
      </c>
      <c r="C2561" t="s">
        <v>188</v>
      </c>
      <c r="D2561" t="e">
        <f>VLOOKUP(Tabla10[[#This Row],[Columna1]],Tabla9[],8,0)</f>
        <v>#N/A</v>
      </c>
      <c r="E2561" t="s">
        <v>211</v>
      </c>
      <c r="F2561" t="e">
        <f>VLOOKUP(Tabla10[[#This Row],[Columna1]],Tabla9[],33,3)</f>
        <v>#REF!</v>
      </c>
      <c r="G2561" t="e">
        <f>VLOOKUP(Tabla10[[#This Row],[Columna1]],Tabla9[],3,0)</f>
        <v>#N/A</v>
      </c>
      <c r="H2561" t="s">
        <v>212</v>
      </c>
    </row>
    <row r="2562" spans="1:8" hidden="1" x14ac:dyDescent="0.25">
      <c r="A2562" t="s">
        <v>4312</v>
      </c>
      <c r="B2562" t="e">
        <f>VLOOKUP(Tabla10[[#This Row],[Columna1]],Tabla9[],1,0)</f>
        <v>#N/A</v>
      </c>
      <c r="C2562" t="s">
        <v>188</v>
      </c>
      <c r="D2562" t="e">
        <f>VLOOKUP(Tabla10[[#This Row],[Columna1]],Tabla9[],8,0)</f>
        <v>#N/A</v>
      </c>
      <c r="E2562" t="s">
        <v>211</v>
      </c>
      <c r="F2562" t="e">
        <f>VLOOKUP(Tabla10[[#This Row],[Columna1]],Tabla9[],33,3)</f>
        <v>#REF!</v>
      </c>
      <c r="G2562" t="e">
        <f>VLOOKUP(Tabla10[[#This Row],[Columna1]],Tabla9[],3,0)</f>
        <v>#N/A</v>
      </c>
      <c r="H2562" t="s">
        <v>212</v>
      </c>
    </row>
    <row r="2563" spans="1:8" hidden="1" x14ac:dyDescent="0.25">
      <c r="A2563" t="s">
        <v>2260</v>
      </c>
      <c r="B2563" t="e">
        <f>VLOOKUP(Tabla10[[#This Row],[Columna1]],Tabla9[],1,0)</f>
        <v>#N/A</v>
      </c>
      <c r="C2563" t="s">
        <v>188</v>
      </c>
      <c r="D2563" t="e">
        <f>VLOOKUP(Tabla10[[#This Row],[Columna1]],Tabla9[],8,0)</f>
        <v>#N/A</v>
      </c>
      <c r="E2563" t="s">
        <v>200</v>
      </c>
      <c r="F2563" t="e">
        <f>VLOOKUP(Tabla10[[#This Row],[Columna1]],Tabla9[],33,3)</f>
        <v>#REF!</v>
      </c>
      <c r="G2563" t="e">
        <f>VLOOKUP(Tabla10[[#This Row],[Columna1]],Tabla9[],3,0)</f>
        <v>#N/A</v>
      </c>
      <c r="H2563" t="s">
        <v>193</v>
      </c>
    </row>
    <row r="2564" spans="1:8" hidden="1" x14ac:dyDescent="0.25">
      <c r="A2564" t="s">
        <v>2261</v>
      </c>
      <c r="B2564" t="e">
        <f>VLOOKUP(Tabla10[[#This Row],[Columna1]],Tabla9[],1,0)</f>
        <v>#N/A</v>
      </c>
      <c r="C2564" t="s">
        <v>188</v>
      </c>
      <c r="D2564" t="e">
        <f>VLOOKUP(Tabla10[[#This Row],[Columna1]],Tabla9[],8,0)</f>
        <v>#N/A</v>
      </c>
      <c r="E2564" t="s">
        <v>200</v>
      </c>
      <c r="F2564" t="e">
        <f>VLOOKUP(Tabla10[[#This Row],[Columna1]],Tabla9[],33,3)</f>
        <v>#REF!</v>
      </c>
      <c r="G2564" t="e">
        <f>VLOOKUP(Tabla10[[#This Row],[Columna1]],Tabla9[],3,0)</f>
        <v>#N/A</v>
      </c>
      <c r="H2564" t="s">
        <v>193</v>
      </c>
    </row>
    <row r="2565" spans="1:8" hidden="1" x14ac:dyDescent="0.25">
      <c r="A2565" t="s">
        <v>2262</v>
      </c>
      <c r="B2565" t="e">
        <f>VLOOKUP(Tabla10[[#This Row],[Columna1]],Tabla9[],1,0)</f>
        <v>#N/A</v>
      </c>
      <c r="C2565" t="s">
        <v>188</v>
      </c>
      <c r="D2565" t="e">
        <f>VLOOKUP(Tabla10[[#This Row],[Columna1]],Tabla9[],8,0)</f>
        <v>#N/A</v>
      </c>
      <c r="E2565" t="s">
        <v>195</v>
      </c>
      <c r="F2565" t="e">
        <f>VLOOKUP(Tabla10[[#This Row],[Columna1]],Tabla9[],33,3)</f>
        <v>#REF!</v>
      </c>
      <c r="G2565" t="e">
        <f>VLOOKUP(Tabla10[[#This Row],[Columna1]],Tabla9[],3,0)</f>
        <v>#N/A</v>
      </c>
      <c r="H2565" t="s">
        <v>41</v>
      </c>
    </row>
    <row r="2566" spans="1:8" hidden="1" x14ac:dyDescent="0.25">
      <c r="A2566" t="s">
        <v>2263</v>
      </c>
      <c r="B2566" t="e">
        <f>VLOOKUP(Tabla10[[#This Row],[Columna1]],Tabla9[],1,0)</f>
        <v>#N/A</v>
      </c>
      <c r="C2566" t="s">
        <v>188</v>
      </c>
      <c r="D2566" t="e">
        <f>VLOOKUP(Tabla10[[#This Row],[Columna1]],Tabla9[],8,0)</f>
        <v>#N/A</v>
      </c>
      <c r="E2566" t="s">
        <v>205</v>
      </c>
      <c r="F2566" t="e">
        <f>VLOOKUP(Tabla10[[#This Row],[Columna1]],Tabla9[],33,3)</f>
        <v>#REF!</v>
      </c>
      <c r="G2566" t="e">
        <f>VLOOKUP(Tabla10[[#This Row],[Columna1]],Tabla9[],3,0)</f>
        <v>#N/A</v>
      </c>
      <c r="H2566" t="s">
        <v>193</v>
      </c>
    </row>
    <row r="2567" spans="1:8" hidden="1" x14ac:dyDescent="0.25">
      <c r="A2567" t="s">
        <v>2264</v>
      </c>
      <c r="B2567" t="e">
        <f>VLOOKUP(Tabla10[[#This Row],[Columna1]],Tabla9[],1,0)</f>
        <v>#N/A</v>
      </c>
      <c r="C2567" t="s">
        <v>188</v>
      </c>
      <c r="D2567" t="e">
        <f>VLOOKUP(Tabla10[[#This Row],[Columna1]],Tabla9[],8,0)</f>
        <v>#N/A</v>
      </c>
      <c r="E2567" t="s">
        <v>225</v>
      </c>
      <c r="F2567" t="e">
        <f>VLOOKUP(Tabla10[[#This Row],[Columna1]],Tabla9[],33,3)</f>
        <v>#REF!</v>
      </c>
      <c r="G2567" t="e">
        <f>VLOOKUP(Tabla10[[#This Row],[Columna1]],Tabla9[],3,0)</f>
        <v>#N/A</v>
      </c>
      <c r="H2567" t="s">
        <v>36</v>
      </c>
    </row>
    <row r="2568" spans="1:8" hidden="1" x14ac:dyDescent="0.25">
      <c r="A2568" t="s">
        <v>4525</v>
      </c>
      <c r="B2568" t="e">
        <f>VLOOKUP(Tabla10[[#This Row],[Columna1]],Tabla9[],1,0)</f>
        <v>#N/A</v>
      </c>
      <c r="C2568" t="s">
        <v>188</v>
      </c>
      <c r="D2568" t="e">
        <f>VLOOKUP(Tabla10[[#This Row],[Columna1]],Tabla9[],8,0)</f>
        <v>#N/A</v>
      </c>
      <c r="E2568" t="s">
        <v>197</v>
      </c>
      <c r="F2568" t="e">
        <f>VLOOKUP(Tabla10[[#This Row],[Columna1]],Tabla9[],33,3)</f>
        <v>#REF!</v>
      </c>
      <c r="G2568" t="e">
        <f>VLOOKUP(Tabla10[[#This Row],[Columna1]],Tabla9[],3,0)</f>
        <v>#N/A</v>
      </c>
      <c r="H2568" t="s">
        <v>45</v>
      </c>
    </row>
    <row r="2569" spans="1:8" hidden="1" x14ac:dyDescent="0.25">
      <c r="A2569" t="s">
        <v>2265</v>
      </c>
      <c r="B2569" t="e">
        <f>VLOOKUP(Tabla10[[#This Row],[Columna1]],Tabla9[],1,0)</f>
        <v>#N/A</v>
      </c>
      <c r="C2569" t="s">
        <v>188</v>
      </c>
      <c r="D2569" t="e">
        <f>VLOOKUP(Tabla10[[#This Row],[Columna1]],Tabla9[],8,0)</f>
        <v>#N/A</v>
      </c>
      <c r="E2569" t="s">
        <v>192</v>
      </c>
      <c r="F2569" t="e">
        <f>VLOOKUP(Tabla10[[#This Row],[Columna1]],Tabla9[],33,3)</f>
        <v>#REF!</v>
      </c>
      <c r="G2569" t="e">
        <f>VLOOKUP(Tabla10[[#This Row],[Columna1]],Tabla9[],3,0)</f>
        <v>#N/A</v>
      </c>
      <c r="H2569" t="s">
        <v>193</v>
      </c>
    </row>
    <row r="2570" spans="1:8" hidden="1" x14ac:dyDescent="0.25">
      <c r="A2570" t="s">
        <v>4343</v>
      </c>
      <c r="B2570" t="e">
        <f>VLOOKUP(Tabla10[[#This Row],[Columna1]],Tabla9[],1,0)</f>
        <v>#N/A</v>
      </c>
      <c r="C2570" t="s">
        <v>188</v>
      </c>
      <c r="D2570" t="e">
        <f>VLOOKUP(Tabla10[[#This Row],[Columna1]],Tabla9[],8,0)</f>
        <v>#N/A</v>
      </c>
      <c r="E2570" t="s">
        <v>211</v>
      </c>
      <c r="F2570" t="e">
        <f>VLOOKUP(Tabla10[[#This Row],[Columna1]],Tabla9[],33,3)</f>
        <v>#REF!</v>
      </c>
      <c r="G2570" t="e">
        <f>VLOOKUP(Tabla10[[#This Row],[Columna1]],Tabla9[],3,0)</f>
        <v>#N/A</v>
      </c>
      <c r="H2570" t="s">
        <v>212</v>
      </c>
    </row>
    <row r="2571" spans="1:8" hidden="1" x14ac:dyDescent="0.25">
      <c r="A2571" t="s">
        <v>2266</v>
      </c>
      <c r="B2571" t="e">
        <f>VLOOKUP(Tabla10[[#This Row],[Columna1]],Tabla9[],1,0)</f>
        <v>#N/A</v>
      </c>
      <c r="C2571" t="s">
        <v>188</v>
      </c>
      <c r="D2571" t="e">
        <f>VLOOKUP(Tabla10[[#This Row],[Columna1]],Tabla9[],8,0)</f>
        <v>#N/A</v>
      </c>
      <c r="E2571" t="s">
        <v>205</v>
      </c>
      <c r="F2571" t="e">
        <f>VLOOKUP(Tabla10[[#This Row],[Columna1]],Tabla9[],33,3)</f>
        <v>#REF!</v>
      </c>
      <c r="G2571" t="e">
        <f>VLOOKUP(Tabla10[[#This Row],[Columna1]],Tabla9[],3,0)</f>
        <v>#N/A</v>
      </c>
      <c r="H2571" t="s">
        <v>193</v>
      </c>
    </row>
    <row r="2572" spans="1:8" hidden="1" x14ac:dyDescent="0.25">
      <c r="A2572" t="s">
        <v>2267</v>
      </c>
      <c r="B2572" t="e">
        <f>VLOOKUP(Tabla10[[#This Row],[Columna1]],Tabla9[],1,0)</f>
        <v>#N/A</v>
      </c>
      <c r="C2572" t="s">
        <v>188</v>
      </c>
      <c r="D2572" t="e">
        <f>VLOOKUP(Tabla10[[#This Row],[Columna1]],Tabla9[],8,0)</f>
        <v>#N/A</v>
      </c>
      <c r="E2572" t="s">
        <v>205</v>
      </c>
      <c r="F2572" t="e">
        <f>VLOOKUP(Tabla10[[#This Row],[Columna1]],Tabla9[],33,3)</f>
        <v>#REF!</v>
      </c>
      <c r="G2572" t="e">
        <f>VLOOKUP(Tabla10[[#This Row],[Columna1]],Tabla9[],3,0)</f>
        <v>#N/A</v>
      </c>
      <c r="H2572" t="s">
        <v>217</v>
      </c>
    </row>
    <row r="2573" spans="1:8" hidden="1" x14ac:dyDescent="0.25">
      <c r="A2573" t="s">
        <v>2268</v>
      </c>
      <c r="B2573" t="e">
        <f>VLOOKUP(Tabla10[[#This Row],[Columna1]],Tabla9[],1,0)</f>
        <v>#N/A</v>
      </c>
      <c r="C2573" t="s">
        <v>188</v>
      </c>
      <c r="D2573" t="e">
        <f>VLOOKUP(Tabla10[[#This Row],[Columna1]],Tabla9[],8,0)</f>
        <v>#N/A</v>
      </c>
      <c r="E2573" t="s">
        <v>205</v>
      </c>
      <c r="F2573" t="e">
        <f>VLOOKUP(Tabla10[[#This Row],[Columna1]],Tabla9[],33,3)</f>
        <v>#REF!</v>
      </c>
      <c r="G2573" t="e">
        <f>VLOOKUP(Tabla10[[#This Row],[Columna1]],Tabla9[],3,0)</f>
        <v>#N/A</v>
      </c>
      <c r="H2573" t="s">
        <v>201</v>
      </c>
    </row>
    <row r="2574" spans="1:8" hidden="1" x14ac:dyDescent="0.25">
      <c r="A2574" t="s">
        <v>2269</v>
      </c>
      <c r="B2574" t="e">
        <f>VLOOKUP(Tabla10[[#This Row],[Columna1]],Tabla9[],1,0)</f>
        <v>#N/A</v>
      </c>
      <c r="C2574" t="s">
        <v>188</v>
      </c>
      <c r="D2574" t="e">
        <f>VLOOKUP(Tabla10[[#This Row],[Columna1]],Tabla9[],8,0)</f>
        <v>#N/A</v>
      </c>
      <c r="E2574" t="s">
        <v>205</v>
      </c>
      <c r="F2574" t="e">
        <f>VLOOKUP(Tabla10[[#This Row],[Columna1]],Tabla9[],33,3)</f>
        <v>#REF!</v>
      </c>
      <c r="G2574" t="e">
        <f>VLOOKUP(Tabla10[[#This Row],[Columna1]],Tabla9[],3,0)</f>
        <v>#N/A</v>
      </c>
      <c r="H2574" t="s">
        <v>193</v>
      </c>
    </row>
    <row r="2575" spans="1:8" x14ac:dyDescent="0.25">
      <c r="A2575" t="s">
        <v>2270</v>
      </c>
      <c r="B2575" t="e">
        <f>VLOOKUP(Tabla10[[#This Row],[Columna1]],Tabla9[],1,0)</f>
        <v>#N/A</v>
      </c>
      <c r="C2575" t="s">
        <v>188</v>
      </c>
      <c r="D2575" t="e">
        <f>VLOOKUP(Tabla10[[#This Row],[Columna1]],Tabla9[],8,0)</f>
        <v>#N/A</v>
      </c>
      <c r="E2575" t="s">
        <v>260</v>
      </c>
      <c r="F2575" t="e">
        <f>VLOOKUP(Tabla10[[#This Row],[Columna1]],Tabla9[],33,3)</f>
        <v>#REF!</v>
      </c>
      <c r="G2575" t="e">
        <f>VLOOKUP(Tabla10[[#This Row],[Columna1]],Tabla9[],3,0)</f>
        <v>#N/A</v>
      </c>
      <c r="H2575" t="s">
        <v>73</v>
      </c>
    </row>
    <row r="2576" spans="1:8" hidden="1" x14ac:dyDescent="0.25">
      <c r="A2576" t="s">
        <v>4370</v>
      </c>
      <c r="B2576" t="e">
        <f>VLOOKUP(Tabla10[[#This Row],[Columna1]],Tabla9[],1,0)</f>
        <v>#N/A</v>
      </c>
      <c r="C2576" t="s">
        <v>188</v>
      </c>
      <c r="D2576" t="e">
        <f>VLOOKUP(Tabla10[[#This Row],[Columna1]],Tabla9[],8,0)</f>
        <v>#N/A</v>
      </c>
      <c r="E2576" t="s">
        <v>228</v>
      </c>
      <c r="F2576" t="e">
        <f>VLOOKUP(Tabla10[[#This Row],[Columna1]],Tabla9[],33,3)</f>
        <v>#REF!</v>
      </c>
      <c r="G2576" t="e">
        <f>VLOOKUP(Tabla10[[#This Row],[Columna1]],Tabla9[],3,0)</f>
        <v>#N/A</v>
      </c>
      <c r="H2576" t="s">
        <v>254</v>
      </c>
    </row>
    <row r="2577" spans="1:8" hidden="1" x14ac:dyDescent="0.25">
      <c r="A2577" t="s">
        <v>4090</v>
      </c>
      <c r="B2577" t="e">
        <f>VLOOKUP(Tabla10[[#This Row],[Columna1]],Tabla9[],1,0)</f>
        <v>#N/A</v>
      </c>
      <c r="C2577" t="s">
        <v>188</v>
      </c>
      <c r="D2577" t="e">
        <f>VLOOKUP(Tabla10[[#This Row],[Columna1]],Tabla9[],8,0)</f>
        <v>#N/A</v>
      </c>
      <c r="E2577" t="s">
        <v>190</v>
      </c>
      <c r="F2577" t="e">
        <f>VLOOKUP(Tabla10[[#This Row],[Columna1]],Tabla9[],33,3)</f>
        <v>#REF!</v>
      </c>
      <c r="G2577" t="e">
        <f>VLOOKUP(Tabla10[[#This Row],[Columna1]],Tabla9[],3,0)</f>
        <v>#N/A</v>
      </c>
      <c r="H2577" t="s">
        <v>191</v>
      </c>
    </row>
    <row r="2578" spans="1:8" hidden="1" x14ac:dyDescent="0.25">
      <c r="A2578" t="s">
        <v>2271</v>
      </c>
      <c r="B2578" t="e">
        <f>VLOOKUP(Tabla10[[#This Row],[Columna1]],Tabla9[],1,0)</f>
        <v>#N/A</v>
      </c>
      <c r="C2578" t="s">
        <v>188</v>
      </c>
      <c r="D2578" t="e">
        <f>VLOOKUP(Tabla10[[#This Row],[Columna1]],Tabla9[],8,0)</f>
        <v>#N/A</v>
      </c>
      <c r="E2578" t="s">
        <v>200</v>
      </c>
      <c r="F2578" t="e">
        <f>VLOOKUP(Tabla10[[#This Row],[Columna1]],Tabla9[],33,3)</f>
        <v>#REF!</v>
      </c>
      <c r="G2578" t="e">
        <f>VLOOKUP(Tabla10[[#This Row],[Columna1]],Tabla9[],3,0)</f>
        <v>#N/A</v>
      </c>
      <c r="H2578" t="s">
        <v>193</v>
      </c>
    </row>
    <row r="2579" spans="1:8" hidden="1" x14ac:dyDescent="0.25">
      <c r="A2579" t="s">
        <v>4532</v>
      </c>
      <c r="B2579" t="e">
        <f>VLOOKUP(Tabla10[[#This Row],[Columna1]],Tabla9[],1,0)</f>
        <v>#N/A</v>
      </c>
      <c r="C2579" t="s">
        <v>188</v>
      </c>
      <c r="D2579" t="e">
        <f>VLOOKUP(Tabla10[[#This Row],[Columna1]],Tabla9[],8,0)</f>
        <v>#N/A</v>
      </c>
      <c r="E2579" t="s">
        <v>195</v>
      </c>
      <c r="F2579" t="e">
        <f>VLOOKUP(Tabla10[[#This Row],[Columna1]],Tabla9[],33,3)</f>
        <v>#REF!</v>
      </c>
      <c r="G2579" t="e">
        <f>VLOOKUP(Tabla10[[#This Row],[Columna1]],Tabla9[],3,0)</f>
        <v>#N/A</v>
      </c>
      <c r="H2579" t="s">
        <v>42</v>
      </c>
    </row>
    <row r="2580" spans="1:8" hidden="1" x14ac:dyDescent="0.25">
      <c r="A2580" t="s">
        <v>4230</v>
      </c>
      <c r="B2580" t="e">
        <f>VLOOKUP(Tabla10[[#This Row],[Columna1]],Tabla9[],1,0)</f>
        <v>#N/A</v>
      </c>
      <c r="C2580" t="s">
        <v>188</v>
      </c>
      <c r="D2580" t="e">
        <f>VLOOKUP(Tabla10[[#This Row],[Columna1]],Tabla9[],8,0)</f>
        <v>#N/A</v>
      </c>
      <c r="E2580" t="s">
        <v>198</v>
      </c>
      <c r="F2580" t="e">
        <f>VLOOKUP(Tabla10[[#This Row],[Columna1]],Tabla9[],33,3)</f>
        <v>#REF!</v>
      </c>
      <c r="G2580" t="e">
        <f>VLOOKUP(Tabla10[[#This Row],[Columna1]],Tabla9[],3,0)</f>
        <v>#N/A</v>
      </c>
      <c r="H2580" t="s">
        <v>193</v>
      </c>
    </row>
    <row r="2581" spans="1:8" hidden="1" x14ac:dyDescent="0.25">
      <c r="A2581" t="s">
        <v>2272</v>
      </c>
      <c r="B2581" t="e">
        <f>VLOOKUP(Tabla10[[#This Row],[Columna1]],Tabla9[],1,0)</f>
        <v>#N/A</v>
      </c>
      <c r="C2581" t="s">
        <v>188</v>
      </c>
      <c r="D2581" t="e">
        <f>VLOOKUP(Tabla10[[#This Row],[Columna1]],Tabla9[],8,0)</f>
        <v>#N/A</v>
      </c>
      <c r="E2581" t="s">
        <v>192</v>
      </c>
      <c r="F2581" t="e">
        <f>VLOOKUP(Tabla10[[#This Row],[Columna1]],Tabla9[],33,3)</f>
        <v>#REF!</v>
      </c>
      <c r="G2581" t="e">
        <f>VLOOKUP(Tabla10[[#This Row],[Columna1]],Tabla9[],3,0)</f>
        <v>#N/A</v>
      </c>
      <c r="H2581" t="s">
        <v>193</v>
      </c>
    </row>
    <row r="2582" spans="1:8" hidden="1" x14ac:dyDescent="0.25">
      <c r="A2582" t="s">
        <v>2273</v>
      </c>
      <c r="B2582" t="e">
        <f>VLOOKUP(Tabla10[[#This Row],[Columna1]],Tabla9[],1,0)</f>
        <v>#N/A</v>
      </c>
      <c r="C2582" t="s">
        <v>188</v>
      </c>
      <c r="D2582" t="e">
        <f>VLOOKUP(Tabla10[[#This Row],[Columna1]],Tabla9[],8,0)</f>
        <v>#N/A</v>
      </c>
      <c r="E2582" t="s">
        <v>205</v>
      </c>
      <c r="F2582" t="e">
        <f>VLOOKUP(Tabla10[[#This Row],[Columna1]],Tabla9[],33,3)</f>
        <v>#REF!</v>
      </c>
      <c r="G2582" t="e">
        <f>VLOOKUP(Tabla10[[#This Row],[Columna1]],Tabla9[],3,0)</f>
        <v>#N/A</v>
      </c>
      <c r="H2582" t="s">
        <v>201</v>
      </c>
    </row>
    <row r="2583" spans="1:8" hidden="1" x14ac:dyDescent="0.25">
      <c r="A2583" t="s">
        <v>2274</v>
      </c>
      <c r="B2583" t="e">
        <f>VLOOKUP(Tabla10[[#This Row],[Columna1]],Tabla9[],1,0)</f>
        <v>#N/A</v>
      </c>
      <c r="C2583" t="s">
        <v>188</v>
      </c>
      <c r="D2583" t="e">
        <f>VLOOKUP(Tabla10[[#This Row],[Columna1]],Tabla9[],8,0)</f>
        <v>#N/A</v>
      </c>
      <c r="E2583" t="s">
        <v>234</v>
      </c>
      <c r="F2583" t="e">
        <f>VLOOKUP(Tabla10[[#This Row],[Columna1]],Tabla9[],33,3)</f>
        <v>#REF!</v>
      </c>
      <c r="G2583" t="e">
        <f>VLOOKUP(Tabla10[[#This Row],[Columna1]],Tabla9[],3,0)</f>
        <v>#N/A</v>
      </c>
      <c r="H2583" t="s">
        <v>265</v>
      </c>
    </row>
    <row r="2584" spans="1:8" hidden="1" x14ac:dyDescent="0.25">
      <c r="A2584" t="s">
        <v>4264</v>
      </c>
      <c r="B2584" t="e">
        <f>VLOOKUP(Tabla10[[#This Row],[Columna1]],Tabla9[],1,0)</f>
        <v>#N/A</v>
      </c>
      <c r="C2584" t="s">
        <v>188</v>
      </c>
      <c r="D2584" t="e">
        <f>VLOOKUP(Tabla10[[#This Row],[Columna1]],Tabla9[],8,0)</f>
        <v>#N/A</v>
      </c>
      <c r="E2584" t="s">
        <v>200</v>
      </c>
      <c r="F2584" t="e">
        <f>VLOOKUP(Tabla10[[#This Row],[Columna1]],Tabla9[],33,3)</f>
        <v>#REF!</v>
      </c>
      <c r="G2584" t="e">
        <f>VLOOKUP(Tabla10[[#This Row],[Columna1]],Tabla9[],3,0)</f>
        <v>#N/A</v>
      </c>
      <c r="H2584" t="s">
        <v>193</v>
      </c>
    </row>
    <row r="2585" spans="1:8" hidden="1" x14ac:dyDescent="0.25">
      <c r="A2585" t="s">
        <v>2275</v>
      </c>
      <c r="B2585" t="e">
        <f>VLOOKUP(Tabla10[[#This Row],[Columna1]],Tabla9[],1,0)</f>
        <v>#N/A</v>
      </c>
      <c r="C2585" t="s">
        <v>188</v>
      </c>
      <c r="D2585" t="e">
        <f>VLOOKUP(Tabla10[[#This Row],[Columna1]],Tabla9[],8,0)</f>
        <v>#N/A</v>
      </c>
      <c r="E2585" t="s">
        <v>205</v>
      </c>
      <c r="F2585" t="e">
        <f>VLOOKUP(Tabla10[[#This Row],[Columna1]],Tabla9[],33,3)</f>
        <v>#REF!</v>
      </c>
      <c r="G2585" t="e">
        <f>VLOOKUP(Tabla10[[#This Row],[Columna1]],Tabla9[],3,0)</f>
        <v>#N/A</v>
      </c>
      <c r="H2585" t="s">
        <v>201</v>
      </c>
    </row>
    <row r="2586" spans="1:8" hidden="1" x14ac:dyDescent="0.25">
      <c r="A2586" t="s">
        <v>2276</v>
      </c>
      <c r="B2586" t="e">
        <f>VLOOKUP(Tabla10[[#This Row],[Columna1]],Tabla9[],1,0)</f>
        <v>#N/A</v>
      </c>
      <c r="C2586" t="s">
        <v>188</v>
      </c>
      <c r="D2586" t="e">
        <f>VLOOKUP(Tabla10[[#This Row],[Columna1]],Tabla9[],8,0)</f>
        <v>#N/A</v>
      </c>
      <c r="E2586" t="s">
        <v>218</v>
      </c>
      <c r="F2586" t="e">
        <f>VLOOKUP(Tabla10[[#This Row],[Columna1]],Tabla9[],33,3)</f>
        <v>#REF!</v>
      </c>
      <c r="G2586" t="e">
        <f>VLOOKUP(Tabla10[[#This Row],[Columna1]],Tabla9[],3,0)</f>
        <v>#N/A</v>
      </c>
      <c r="H2586" t="s">
        <v>201</v>
      </c>
    </row>
    <row r="2587" spans="1:8" hidden="1" x14ac:dyDescent="0.25">
      <c r="A2587" t="s">
        <v>2277</v>
      </c>
      <c r="B2587" t="e">
        <f>VLOOKUP(Tabla10[[#This Row],[Columna1]],Tabla9[],1,0)</f>
        <v>#N/A</v>
      </c>
      <c r="C2587" t="s">
        <v>188</v>
      </c>
      <c r="D2587" t="e">
        <f>VLOOKUP(Tabla10[[#This Row],[Columna1]],Tabla9[],8,0)</f>
        <v>#N/A</v>
      </c>
      <c r="E2587" t="s">
        <v>246</v>
      </c>
      <c r="F2587" t="e">
        <f>VLOOKUP(Tabla10[[#This Row],[Columna1]],Tabla9[],33,3)</f>
        <v>#REF!</v>
      </c>
      <c r="G2587" t="e">
        <f>VLOOKUP(Tabla10[[#This Row],[Columna1]],Tabla9[],3,0)</f>
        <v>#N/A</v>
      </c>
      <c r="H2587" t="s">
        <v>41</v>
      </c>
    </row>
    <row r="2588" spans="1:8" hidden="1" x14ac:dyDescent="0.25">
      <c r="A2588" t="s">
        <v>2278</v>
      </c>
      <c r="B2588" t="e">
        <f>VLOOKUP(Tabla10[[#This Row],[Columna1]],Tabla9[],1,0)</f>
        <v>#N/A</v>
      </c>
      <c r="C2588" t="s">
        <v>188</v>
      </c>
      <c r="D2588" t="e">
        <f>VLOOKUP(Tabla10[[#This Row],[Columna1]],Tabla9[],8,0)</f>
        <v>#N/A</v>
      </c>
      <c r="E2588" t="s">
        <v>200</v>
      </c>
      <c r="F2588" t="e">
        <f>VLOOKUP(Tabla10[[#This Row],[Columna1]],Tabla9[],33,3)</f>
        <v>#REF!</v>
      </c>
      <c r="G2588" t="e">
        <f>VLOOKUP(Tabla10[[#This Row],[Columna1]],Tabla9[],3,0)</f>
        <v>#N/A</v>
      </c>
      <c r="H2588" t="s">
        <v>193</v>
      </c>
    </row>
    <row r="2589" spans="1:8" hidden="1" x14ac:dyDescent="0.25">
      <c r="A2589" t="s">
        <v>2279</v>
      </c>
      <c r="B2589" t="e">
        <f>VLOOKUP(Tabla10[[#This Row],[Columna1]],Tabla9[],1,0)</f>
        <v>#N/A</v>
      </c>
      <c r="C2589" t="s">
        <v>188</v>
      </c>
      <c r="D2589" t="e">
        <f>VLOOKUP(Tabla10[[#This Row],[Columna1]],Tabla9[],8,0)</f>
        <v>#N/A</v>
      </c>
      <c r="E2589" t="s">
        <v>200</v>
      </c>
      <c r="F2589" t="e">
        <f>VLOOKUP(Tabla10[[#This Row],[Columna1]],Tabla9[],33,3)</f>
        <v>#REF!</v>
      </c>
      <c r="G2589" t="e">
        <f>VLOOKUP(Tabla10[[#This Row],[Columna1]],Tabla9[],3,0)</f>
        <v>#N/A</v>
      </c>
      <c r="H2589" t="s">
        <v>201</v>
      </c>
    </row>
    <row r="2590" spans="1:8" hidden="1" x14ac:dyDescent="0.25">
      <c r="A2590" t="s">
        <v>4251</v>
      </c>
      <c r="B2590" t="e">
        <f>VLOOKUP(Tabla10[[#This Row],[Columna1]],Tabla9[],1,0)</f>
        <v>#N/A</v>
      </c>
      <c r="C2590" t="s">
        <v>188</v>
      </c>
      <c r="D2590" t="e">
        <f>VLOOKUP(Tabla10[[#This Row],[Columna1]],Tabla9[],8,0)</f>
        <v>#N/A</v>
      </c>
      <c r="E2590" t="s">
        <v>198</v>
      </c>
      <c r="F2590" t="e">
        <f>VLOOKUP(Tabla10[[#This Row],[Columna1]],Tabla9[],33,3)</f>
        <v>#REF!</v>
      </c>
      <c r="G2590" t="e">
        <f>VLOOKUP(Tabla10[[#This Row],[Columna1]],Tabla9[],3,0)</f>
        <v>#N/A</v>
      </c>
      <c r="H2590" t="s">
        <v>193</v>
      </c>
    </row>
    <row r="2591" spans="1:8" hidden="1" x14ac:dyDescent="0.25">
      <c r="A2591" t="s">
        <v>2280</v>
      </c>
      <c r="B2591" t="e">
        <f>VLOOKUP(Tabla10[[#This Row],[Columna1]],Tabla9[],1,0)</f>
        <v>#N/A</v>
      </c>
      <c r="C2591" t="s">
        <v>188</v>
      </c>
      <c r="D2591" t="e">
        <f>VLOOKUP(Tabla10[[#This Row],[Columna1]],Tabla9[],8,0)</f>
        <v>#N/A</v>
      </c>
      <c r="E2591" t="s">
        <v>266</v>
      </c>
      <c r="F2591" t="e">
        <f>VLOOKUP(Tabla10[[#This Row],[Columna1]],Tabla9[],33,3)</f>
        <v>#REF!</v>
      </c>
      <c r="G2591" t="e">
        <f>VLOOKUP(Tabla10[[#This Row],[Columna1]],Tabla9[],3,0)</f>
        <v>#N/A</v>
      </c>
      <c r="H2591" t="s">
        <v>45</v>
      </c>
    </row>
    <row r="2592" spans="1:8" hidden="1" x14ac:dyDescent="0.25">
      <c r="A2592" t="s">
        <v>4531</v>
      </c>
      <c r="B2592" t="e">
        <f>VLOOKUP(Tabla10[[#This Row],[Columna1]],Tabla9[],1,0)</f>
        <v>#N/A</v>
      </c>
      <c r="C2592" t="s">
        <v>188</v>
      </c>
      <c r="D2592" t="e">
        <f>VLOOKUP(Tabla10[[#This Row],[Columna1]],Tabla9[],8,0)</f>
        <v>#N/A</v>
      </c>
      <c r="E2592" t="s">
        <v>195</v>
      </c>
      <c r="F2592" t="e">
        <f>VLOOKUP(Tabla10[[#This Row],[Columna1]],Tabla9[],33,3)</f>
        <v>#REF!</v>
      </c>
      <c r="G2592" t="e">
        <f>VLOOKUP(Tabla10[[#This Row],[Columna1]],Tabla9[],3,0)</f>
        <v>#N/A</v>
      </c>
      <c r="H2592" t="s">
        <v>42</v>
      </c>
    </row>
    <row r="2593" spans="1:8" hidden="1" x14ac:dyDescent="0.25">
      <c r="A2593" t="s">
        <v>4229</v>
      </c>
      <c r="B2593" t="e">
        <f>VLOOKUP(Tabla10[[#This Row],[Columna1]],Tabla9[],1,0)</f>
        <v>#N/A</v>
      </c>
      <c r="C2593" t="s">
        <v>188</v>
      </c>
      <c r="D2593" t="e">
        <f>VLOOKUP(Tabla10[[#This Row],[Columna1]],Tabla9[],8,0)</f>
        <v>#N/A</v>
      </c>
      <c r="E2593" t="s">
        <v>198</v>
      </c>
      <c r="F2593" t="e">
        <f>VLOOKUP(Tabla10[[#This Row],[Columna1]],Tabla9[],33,3)</f>
        <v>#REF!</v>
      </c>
      <c r="G2593" t="e">
        <f>VLOOKUP(Tabla10[[#This Row],[Columna1]],Tabla9[],3,0)</f>
        <v>#N/A</v>
      </c>
      <c r="H2593" t="s">
        <v>193</v>
      </c>
    </row>
    <row r="2594" spans="1:8" hidden="1" x14ac:dyDescent="0.25">
      <c r="A2594" t="s">
        <v>2281</v>
      </c>
      <c r="B2594" t="e">
        <f>VLOOKUP(Tabla10[[#This Row],[Columna1]],Tabla9[],1,0)</f>
        <v>#N/A</v>
      </c>
      <c r="C2594" t="s">
        <v>188</v>
      </c>
      <c r="D2594" t="e">
        <f>VLOOKUP(Tabla10[[#This Row],[Columna1]],Tabla9[],8,0)</f>
        <v>#N/A</v>
      </c>
      <c r="E2594" t="s">
        <v>202</v>
      </c>
      <c r="F2594" t="e">
        <f>VLOOKUP(Tabla10[[#This Row],[Columna1]],Tabla9[],33,3)</f>
        <v>#REF!</v>
      </c>
      <c r="G2594" t="e">
        <f>VLOOKUP(Tabla10[[#This Row],[Columna1]],Tabla9[],3,0)</f>
        <v>#N/A</v>
      </c>
      <c r="H2594" t="s">
        <v>193</v>
      </c>
    </row>
    <row r="2595" spans="1:8" hidden="1" x14ac:dyDescent="0.25">
      <c r="A2595" t="s">
        <v>4267</v>
      </c>
      <c r="B2595" t="e">
        <f>VLOOKUP(Tabla10[[#This Row],[Columna1]],Tabla9[],1,0)</f>
        <v>#N/A</v>
      </c>
      <c r="C2595" t="s">
        <v>188</v>
      </c>
      <c r="D2595" t="e">
        <f>VLOOKUP(Tabla10[[#This Row],[Columna1]],Tabla9[],8,0)</f>
        <v>#N/A</v>
      </c>
      <c r="E2595" t="s">
        <v>200</v>
      </c>
      <c r="F2595" t="e">
        <f>VLOOKUP(Tabla10[[#This Row],[Columna1]],Tabla9[],33,3)</f>
        <v>#REF!</v>
      </c>
      <c r="G2595" t="e">
        <f>VLOOKUP(Tabla10[[#This Row],[Columna1]],Tabla9[],3,0)</f>
        <v>#N/A</v>
      </c>
      <c r="H2595" t="s">
        <v>193</v>
      </c>
    </row>
    <row r="2596" spans="1:8" hidden="1" x14ac:dyDescent="0.25">
      <c r="A2596" t="s">
        <v>2282</v>
      </c>
      <c r="B2596" t="e">
        <f>VLOOKUP(Tabla10[[#This Row],[Columna1]],Tabla9[],1,0)</f>
        <v>#N/A</v>
      </c>
      <c r="C2596" t="s">
        <v>188</v>
      </c>
      <c r="D2596" t="e">
        <f>VLOOKUP(Tabla10[[#This Row],[Columna1]],Tabla9[],8,0)</f>
        <v>#N/A</v>
      </c>
      <c r="E2596" t="s">
        <v>192</v>
      </c>
      <c r="F2596" t="e">
        <f>VLOOKUP(Tabla10[[#This Row],[Columna1]],Tabla9[],33,3)</f>
        <v>#REF!</v>
      </c>
      <c r="G2596" t="e">
        <f>VLOOKUP(Tabla10[[#This Row],[Columna1]],Tabla9[],3,0)</f>
        <v>#N/A</v>
      </c>
      <c r="H2596" t="s">
        <v>193</v>
      </c>
    </row>
    <row r="2597" spans="1:8" hidden="1" x14ac:dyDescent="0.25">
      <c r="A2597" t="s">
        <v>2283</v>
      </c>
      <c r="B2597" t="str">
        <f>VLOOKUP(Tabla10[[#This Row],[Columna1]],Tabla9[],1,0)</f>
        <v>PADILLA RODRIGUEZ LAURA LETICIA</v>
      </c>
      <c r="C2597" t="s">
        <v>188</v>
      </c>
      <c r="D2597" t="str">
        <f>VLOOKUP(Tabla10[[#This Row],[Columna1]],Tabla9[],8,0)</f>
        <v>JEFE  DE DEPARTAMENTO DE DESARROLLO TECNOLOGICO</v>
      </c>
      <c r="E2597" t="s">
        <v>225</v>
      </c>
      <c r="F2597" t="e">
        <f>VLOOKUP(Tabla10[[#This Row],[Columna1]],Tabla9[],33,3)</f>
        <v>#REF!</v>
      </c>
      <c r="G2597" t="str">
        <f>VLOOKUP(Tabla10[[#This Row],[Columna1]],Tabla9[],3,0)</f>
        <v>JEFE DE DEPARTAMENTO</v>
      </c>
      <c r="H2597" t="s">
        <v>60</v>
      </c>
    </row>
    <row r="2598" spans="1:8" hidden="1" x14ac:dyDescent="0.25">
      <c r="A2598" t="s">
        <v>2284</v>
      </c>
      <c r="B2598" t="e">
        <f>VLOOKUP(Tabla10[[#This Row],[Columna1]],Tabla9[],1,0)</f>
        <v>#N/A</v>
      </c>
      <c r="C2598" t="s">
        <v>188</v>
      </c>
      <c r="D2598" t="e">
        <f>VLOOKUP(Tabla10[[#This Row],[Columna1]],Tabla9[],8,0)</f>
        <v>#N/A</v>
      </c>
      <c r="E2598" t="s">
        <v>199</v>
      </c>
      <c r="F2598" t="e">
        <f>VLOOKUP(Tabla10[[#This Row],[Columna1]],Tabla9[],33,3)</f>
        <v>#REF!</v>
      </c>
      <c r="G2598" t="e">
        <f>VLOOKUP(Tabla10[[#This Row],[Columna1]],Tabla9[],3,0)</f>
        <v>#N/A</v>
      </c>
      <c r="H2598" t="s">
        <v>193</v>
      </c>
    </row>
    <row r="2599" spans="1:8" hidden="1" x14ac:dyDescent="0.25">
      <c r="A2599" t="s">
        <v>2285</v>
      </c>
      <c r="B2599" t="e">
        <f>VLOOKUP(Tabla10[[#This Row],[Columna1]],Tabla9[],1,0)</f>
        <v>#N/A</v>
      </c>
      <c r="C2599" t="s">
        <v>188</v>
      </c>
      <c r="D2599" t="e">
        <f>VLOOKUP(Tabla10[[#This Row],[Columna1]],Tabla9[],8,0)</f>
        <v>#N/A</v>
      </c>
      <c r="E2599" t="s">
        <v>190</v>
      </c>
      <c r="F2599" t="e">
        <f>VLOOKUP(Tabla10[[#This Row],[Columna1]],Tabla9[],33,3)</f>
        <v>#REF!</v>
      </c>
      <c r="G2599" t="e">
        <f>VLOOKUP(Tabla10[[#This Row],[Columna1]],Tabla9[],3,0)</f>
        <v>#N/A</v>
      </c>
      <c r="H2599" t="s">
        <v>191</v>
      </c>
    </row>
    <row r="2600" spans="1:8" hidden="1" x14ac:dyDescent="0.25">
      <c r="A2600" t="s">
        <v>4260</v>
      </c>
      <c r="B2600" t="e">
        <f>VLOOKUP(Tabla10[[#This Row],[Columna1]],Tabla9[],1,0)</f>
        <v>#N/A</v>
      </c>
      <c r="C2600" t="s">
        <v>188</v>
      </c>
      <c r="D2600" t="e">
        <f>VLOOKUP(Tabla10[[#This Row],[Columna1]],Tabla9[],8,0)</f>
        <v>#N/A</v>
      </c>
      <c r="E2600" t="s">
        <v>196</v>
      </c>
      <c r="F2600" t="e">
        <f>VLOOKUP(Tabla10[[#This Row],[Columna1]],Tabla9[],33,3)</f>
        <v>#REF!</v>
      </c>
      <c r="G2600" t="e">
        <f>VLOOKUP(Tabla10[[#This Row],[Columna1]],Tabla9[],3,0)</f>
        <v>#N/A</v>
      </c>
      <c r="H2600" t="s">
        <v>193</v>
      </c>
    </row>
    <row r="2601" spans="1:8" hidden="1" x14ac:dyDescent="0.25">
      <c r="A2601" t="s">
        <v>2286</v>
      </c>
      <c r="B2601" t="e">
        <f>VLOOKUP(Tabla10[[#This Row],[Columna1]],Tabla9[],1,0)</f>
        <v>#N/A</v>
      </c>
      <c r="C2601" t="s">
        <v>188</v>
      </c>
      <c r="D2601" t="e">
        <f>VLOOKUP(Tabla10[[#This Row],[Columna1]],Tabla9[],8,0)</f>
        <v>#N/A</v>
      </c>
      <c r="E2601" t="s">
        <v>203</v>
      </c>
      <c r="F2601" t="e">
        <f>VLOOKUP(Tabla10[[#This Row],[Columna1]],Tabla9[],33,3)</f>
        <v>#REF!</v>
      </c>
      <c r="G2601" t="e">
        <f>VLOOKUP(Tabla10[[#This Row],[Columna1]],Tabla9[],3,0)</f>
        <v>#N/A</v>
      </c>
      <c r="H2601" t="s">
        <v>193</v>
      </c>
    </row>
    <row r="2602" spans="1:8" hidden="1" x14ac:dyDescent="0.25">
      <c r="A2602" t="s">
        <v>2287</v>
      </c>
      <c r="B2602" t="e">
        <f>VLOOKUP(Tabla10[[#This Row],[Columna1]],Tabla9[],1,0)</f>
        <v>#N/A</v>
      </c>
      <c r="C2602" t="s">
        <v>188</v>
      </c>
      <c r="D2602" t="e">
        <f>VLOOKUP(Tabla10[[#This Row],[Columna1]],Tabla9[],8,0)</f>
        <v>#N/A</v>
      </c>
      <c r="E2602" t="s">
        <v>205</v>
      </c>
      <c r="F2602" t="e">
        <f>VLOOKUP(Tabla10[[#This Row],[Columna1]],Tabla9[],33,3)</f>
        <v>#REF!</v>
      </c>
      <c r="G2602" t="e">
        <f>VLOOKUP(Tabla10[[#This Row],[Columna1]],Tabla9[],3,0)</f>
        <v>#N/A</v>
      </c>
      <c r="H2602" t="s">
        <v>193</v>
      </c>
    </row>
    <row r="2603" spans="1:8" hidden="1" x14ac:dyDescent="0.25">
      <c r="A2603" t="s">
        <v>4301</v>
      </c>
      <c r="B2603" t="e">
        <f>VLOOKUP(Tabla10[[#This Row],[Columna1]],Tabla9[],1,0)</f>
        <v>#N/A</v>
      </c>
      <c r="C2603" t="s">
        <v>188</v>
      </c>
      <c r="D2603" t="e">
        <f>VLOOKUP(Tabla10[[#This Row],[Columna1]],Tabla9[],8,0)</f>
        <v>#N/A</v>
      </c>
      <c r="E2603" t="s">
        <v>189</v>
      </c>
      <c r="F2603" t="e">
        <f>VLOOKUP(Tabla10[[#This Row],[Columna1]],Tabla9[],33,3)</f>
        <v>#REF!</v>
      </c>
      <c r="G2603" t="e">
        <f>VLOOKUP(Tabla10[[#This Row],[Columna1]],Tabla9[],3,0)</f>
        <v>#N/A</v>
      </c>
      <c r="H2603" t="s">
        <v>45</v>
      </c>
    </row>
    <row r="2604" spans="1:8" hidden="1" x14ac:dyDescent="0.25">
      <c r="A2604" t="s">
        <v>2288</v>
      </c>
      <c r="B2604" t="e">
        <f>VLOOKUP(Tabla10[[#This Row],[Columna1]],Tabla9[],1,0)</f>
        <v>#N/A</v>
      </c>
      <c r="C2604" t="s">
        <v>188</v>
      </c>
      <c r="D2604" t="e">
        <f>VLOOKUP(Tabla10[[#This Row],[Columna1]],Tabla9[],8,0)</f>
        <v>#N/A</v>
      </c>
      <c r="E2604" t="s">
        <v>202</v>
      </c>
      <c r="F2604" t="e">
        <f>VLOOKUP(Tabla10[[#This Row],[Columna1]],Tabla9[],33,3)</f>
        <v>#REF!</v>
      </c>
      <c r="G2604" t="e">
        <f>VLOOKUP(Tabla10[[#This Row],[Columna1]],Tabla9[],3,0)</f>
        <v>#N/A</v>
      </c>
      <c r="H2604" t="s">
        <v>193</v>
      </c>
    </row>
    <row r="2605" spans="1:8" hidden="1" x14ac:dyDescent="0.25">
      <c r="A2605" t="s">
        <v>2289</v>
      </c>
      <c r="B2605" t="e">
        <f>VLOOKUP(Tabla10[[#This Row],[Columna1]],Tabla9[],1,0)</f>
        <v>#N/A</v>
      </c>
      <c r="C2605" t="s">
        <v>188</v>
      </c>
      <c r="D2605" t="e">
        <f>VLOOKUP(Tabla10[[#This Row],[Columna1]],Tabla9[],8,0)</f>
        <v>#N/A</v>
      </c>
      <c r="E2605" t="s">
        <v>190</v>
      </c>
      <c r="F2605" t="e">
        <f>VLOOKUP(Tabla10[[#This Row],[Columna1]],Tabla9[],33,3)</f>
        <v>#REF!</v>
      </c>
      <c r="G2605" t="e">
        <f>VLOOKUP(Tabla10[[#This Row],[Columna1]],Tabla9[],3,0)</f>
        <v>#N/A</v>
      </c>
      <c r="H2605" t="s">
        <v>216</v>
      </c>
    </row>
    <row r="2606" spans="1:8" hidden="1" x14ac:dyDescent="0.25">
      <c r="A2606" t="s">
        <v>2290</v>
      </c>
      <c r="B2606" t="e">
        <f>VLOOKUP(Tabla10[[#This Row],[Columna1]],Tabla9[],1,0)</f>
        <v>#N/A</v>
      </c>
      <c r="C2606" t="s">
        <v>188</v>
      </c>
      <c r="D2606" t="e">
        <f>VLOOKUP(Tabla10[[#This Row],[Columna1]],Tabla9[],8,0)</f>
        <v>#N/A</v>
      </c>
      <c r="E2606" t="s">
        <v>190</v>
      </c>
      <c r="F2606" t="e">
        <f>VLOOKUP(Tabla10[[#This Row],[Columna1]],Tabla9[],33,3)</f>
        <v>#REF!</v>
      </c>
      <c r="G2606" t="e">
        <f>VLOOKUP(Tabla10[[#This Row],[Columna1]],Tabla9[],3,0)</f>
        <v>#N/A</v>
      </c>
      <c r="H2606" t="s">
        <v>191</v>
      </c>
    </row>
    <row r="2607" spans="1:8" hidden="1" x14ac:dyDescent="0.25">
      <c r="A2607" t="s">
        <v>2291</v>
      </c>
      <c r="B2607" t="e">
        <f>VLOOKUP(Tabla10[[#This Row],[Columna1]],Tabla9[],1,0)</f>
        <v>#N/A</v>
      </c>
      <c r="C2607" t="s">
        <v>188</v>
      </c>
      <c r="D2607" t="e">
        <f>VLOOKUP(Tabla10[[#This Row],[Columna1]],Tabla9[],8,0)</f>
        <v>#N/A</v>
      </c>
      <c r="E2607" t="s">
        <v>190</v>
      </c>
      <c r="F2607" t="e">
        <f>VLOOKUP(Tabla10[[#This Row],[Columna1]],Tabla9[],33,3)</f>
        <v>#REF!</v>
      </c>
      <c r="G2607" t="e">
        <f>VLOOKUP(Tabla10[[#This Row],[Columna1]],Tabla9[],3,0)</f>
        <v>#N/A</v>
      </c>
      <c r="H2607" t="s">
        <v>216</v>
      </c>
    </row>
    <row r="2608" spans="1:8" hidden="1" x14ac:dyDescent="0.25">
      <c r="A2608" t="s">
        <v>2292</v>
      </c>
      <c r="B2608" t="e">
        <f>VLOOKUP(Tabla10[[#This Row],[Columna1]],Tabla9[],1,0)</f>
        <v>#N/A</v>
      </c>
      <c r="C2608" t="s">
        <v>188</v>
      </c>
      <c r="D2608" t="e">
        <f>VLOOKUP(Tabla10[[#This Row],[Columna1]],Tabla9[],8,0)</f>
        <v>#N/A</v>
      </c>
      <c r="E2608" t="s">
        <v>202</v>
      </c>
      <c r="F2608" t="e">
        <f>VLOOKUP(Tabla10[[#This Row],[Columna1]],Tabla9[],33,3)</f>
        <v>#REF!</v>
      </c>
      <c r="G2608" t="e">
        <f>VLOOKUP(Tabla10[[#This Row],[Columna1]],Tabla9[],3,0)</f>
        <v>#N/A</v>
      </c>
      <c r="H2608" t="s">
        <v>193</v>
      </c>
    </row>
    <row r="2609" spans="1:8" hidden="1" x14ac:dyDescent="0.25">
      <c r="A2609" t="s">
        <v>2293</v>
      </c>
      <c r="B2609" t="e">
        <f>VLOOKUP(Tabla10[[#This Row],[Columna1]],Tabla9[],1,0)</f>
        <v>#N/A</v>
      </c>
      <c r="C2609" t="s">
        <v>188</v>
      </c>
      <c r="D2609" t="e">
        <f>VLOOKUP(Tabla10[[#This Row],[Columna1]],Tabla9[],8,0)</f>
        <v>#N/A</v>
      </c>
      <c r="E2609" t="s">
        <v>190</v>
      </c>
      <c r="F2609" t="e">
        <f>VLOOKUP(Tabla10[[#This Row],[Columna1]],Tabla9[],33,3)</f>
        <v>#REF!</v>
      </c>
      <c r="G2609" t="e">
        <f>VLOOKUP(Tabla10[[#This Row],[Columna1]],Tabla9[],3,0)</f>
        <v>#N/A</v>
      </c>
      <c r="H2609" t="s">
        <v>216</v>
      </c>
    </row>
    <row r="2610" spans="1:8" hidden="1" x14ac:dyDescent="0.25">
      <c r="A2610" t="s">
        <v>2294</v>
      </c>
      <c r="B2610" t="e">
        <f>VLOOKUP(Tabla10[[#This Row],[Columna1]],Tabla9[],1,0)</f>
        <v>#N/A</v>
      </c>
      <c r="C2610" t="s">
        <v>188</v>
      </c>
      <c r="D2610" t="e">
        <f>VLOOKUP(Tabla10[[#This Row],[Columna1]],Tabla9[],8,0)</f>
        <v>#N/A</v>
      </c>
      <c r="E2610" t="s">
        <v>206</v>
      </c>
      <c r="F2610" t="e">
        <f>VLOOKUP(Tabla10[[#This Row],[Columna1]],Tabla9[],33,3)</f>
        <v>#REF!</v>
      </c>
      <c r="G2610" t="e">
        <f>VLOOKUP(Tabla10[[#This Row],[Columna1]],Tabla9[],3,0)</f>
        <v>#N/A</v>
      </c>
      <c r="H2610" t="s">
        <v>193</v>
      </c>
    </row>
    <row r="2611" spans="1:8" hidden="1" x14ac:dyDescent="0.25">
      <c r="A2611" t="s">
        <v>4263</v>
      </c>
      <c r="B2611" t="e">
        <f>VLOOKUP(Tabla10[[#This Row],[Columna1]],Tabla9[],1,0)</f>
        <v>#N/A</v>
      </c>
      <c r="C2611" t="s">
        <v>188</v>
      </c>
      <c r="D2611" t="e">
        <f>VLOOKUP(Tabla10[[#This Row],[Columna1]],Tabla9[],8,0)</f>
        <v>#N/A</v>
      </c>
      <c r="E2611" t="s">
        <v>200</v>
      </c>
      <c r="F2611" t="e">
        <f>VLOOKUP(Tabla10[[#This Row],[Columna1]],Tabla9[],33,3)</f>
        <v>#REF!</v>
      </c>
      <c r="G2611" t="e">
        <f>VLOOKUP(Tabla10[[#This Row],[Columna1]],Tabla9[],3,0)</f>
        <v>#N/A</v>
      </c>
      <c r="H2611" t="s">
        <v>193</v>
      </c>
    </row>
    <row r="2612" spans="1:8" hidden="1" x14ac:dyDescent="0.25">
      <c r="A2612" t="s">
        <v>2295</v>
      </c>
      <c r="B2612" t="e">
        <f>VLOOKUP(Tabla10[[#This Row],[Columna1]],Tabla9[],1,0)</f>
        <v>#N/A</v>
      </c>
      <c r="C2612" t="s">
        <v>188</v>
      </c>
      <c r="D2612" t="e">
        <f>VLOOKUP(Tabla10[[#This Row],[Columna1]],Tabla9[],8,0)</f>
        <v>#N/A</v>
      </c>
      <c r="E2612" t="s">
        <v>205</v>
      </c>
      <c r="F2612" t="e">
        <f>VLOOKUP(Tabla10[[#This Row],[Columna1]],Tabla9[],33,3)</f>
        <v>#REF!</v>
      </c>
      <c r="G2612" t="e">
        <f>VLOOKUP(Tabla10[[#This Row],[Columna1]],Tabla9[],3,0)</f>
        <v>#N/A</v>
      </c>
      <c r="H2612" t="s">
        <v>201</v>
      </c>
    </row>
    <row r="2613" spans="1:8" hidden="1" x14ac:dyDescent="0.25">
      <c r="A2613" t="s">
        <v>2296</v>
      </c>
      <c r="B2613" t="e">
        <f>VLOOKUP(Tabla10[[#This Row],[Columna1]],Tabla9[],1,0)</f>
        <v>#N/A</v>
      </c>
      <c r="C2613" t="s">
        <v>188</v>
      </c>
      <c r="D2613" t="e">
        <f>VLOOKUP(Tabla10[[#This Row],[Columna1]],Tabla9[],8,0)</f>
        <v>#N/A</v>
      </c>
      <c r="E2613" t="s">
        <v>208</v>
      </c>
      <c r="F2613" t="e">
        <f>VLOOKUP(Tabla10[[#This Row],[Columna1]],Tabla9[],33,3)</f>
        <v>#REF!</v>
      </c>
      <c r="G2613" t="e">
        <f>VLOOKUP(Tabla10[[#This Row],[Columna1]],Tabla9[],3,0)</f>
        <v>#N/A</v>
      </c>
      <c r="H2613" t="s">
        <v>201</v>
      </c>
    </row>
    <row r="2614" spans="1:8" hidden="1" x14ac:dyDescent="0.25">
      <c r="A2614" t="s">
        <v>2297</v>
      </c>
      <c r="B2614" t="e">
        <f>VLOOKUP(Tabla10[[#This Row],[Columna1]],Tabla9[],1,0)</f>
        <v>#N/A</v>
      </c>
      <c r="C2614" t="s">
        <v>188</v>
      </c>
      <c r="D2614" t="e">
        <f>VLOOKUP(Tabla10[[#This Row],[Columna1]],Tabla9[],8,0)</f>
        <v>#N/A</v>
      </c>
      <c r="E2614" t="s">
        <v>198</v>
      </c>
      <c r="F2614" t="e">
        <f>VLOOKUP(Tabla10[[#This Row],[Columna1]],Tabla9[],33,3)</f>
        <v>#REF!</v>
      </c>
      <c r="G2614" t="e">
        <f>VLOOKUP(Tabla10[[#This Row],[Columna1]],Tabla9[],3,0)</f>
        <v>#N/A</v>
      </c>
      <c r="H2614" t="s">
        <v>193</v>
      </c>
    </row>
    <row r="2615" spans="1:8" hidden="1" x14ac:dyDescent="0.25">
      <c r="A2615" t="s">
        <v>2298</v>
      </c>
      <c r="B2615" t="e">
        <f>VLOOKUP(Tabla10[[#This Row],[Columna1]],Tabla9[],1,0)</f>
        <v>#N/A</v>
      </c>
      <c r="C2615" t="s">
        <v>188</v>
      </c>
      <c r="D2615" t="e">
        <f>VLOOKUP(Tabla10[[#This Row],[Columna1]],Tabla9[],8,0)</f>
        <v>#N/A</v>
      </c>
      <c r="E2615" t="s">
        <v>214</v>
      </c>
      <c r="F2615" t="e">
        <f>VLOOKUP(Tabla10[[#This Row],[Columna1]],Tabla9[],33,3)</f>
        <v>#REF!</v>
      </c>
      <c r="G2615" t="e">
        <f>VLOOKUP(Tabla10[[#This Row],[Columna1]],Tabla9[],3,0)</f>
        <v>#N/A</v>
      </c>
      <c r="H2615" t="s">
        <v>193</v>
      </c>
    </row>
    <row r="2616" spans="1:8" hidden="1" x14ac:dyDescent="0.25">
      <c r="A2616" t="s">
        <v>2299</v>
      </c>
      <c r="B2616" t="e">
        <f>VLOOKUP(Tabla10[[#This Row],[Columna1]],Tabla9[],1,0)</f>
        <v>#N/A</v>
      </c>
      <c r="C2616" t="s">
        <v>188</v>
      </c>
      <c r="D2616" t="e">
        <f>VLOOKUP(Tabla10[[#This Row],[Columna1]],Tabla9[],8,0)</f>
        <v>#N/A</v>
      </c>
      <c r="E2616" t="s">
        <v>203</v>
      </c>
      <c r="F2616" t="e">
        <f>VLOOKUP(Tabla10[[#This Row],[Columna1]],Tabla9[],33,3)</f>
        <v>#REF!</v>
      </c>
      <c r="G2616" t="e">
        <f>VLOOKUP(Tabla10[[#This Row],[Columna1]],Tabla9[],3,0)</f>
        <v>#N/A</v>
      </c>
      <c r="H2616" t="s">
        <v>193</v>
      </c>
    </row>
    <row r="2617" spans="1:8" hidden="1" x14ac:dyDescent="0.25">
      <c r="A2617" t="s">
        <v>4517</v>
      </c>
      <c r="B2617" t="e">
        <f>VLOOKUP(Tabla10[[#This Row],[Columna1]],Tabla9[],1,0)</f>
        <v>#N/A</v>
      </c>
      <c r="C2617" t="s">
        <v>188</v>
      </c>
      <c r="D2617" t="e">
        <f>VLOOKUP(Tabla10[[#This Row],[Columna1]],Tabla9[],8,0)</f>
        <v>#N/A</v>
      </c>
      <c r="E2617" t="s">
        <v>246</v>
      </c>
      <c r="F2617" t="e">
        <f>VLOOKUP(Tabla10[[#This Row],[Columna1]],Tabla9[],33,3)</f>
        <v>#REF!</v>
      </c>
      <c r="G2617" t="e">
        <f>VLOOKUP(Tabla10[[#This Row],[Columna1]],Tabla9[],3,0)</f>
        <v>#N/A</v>
      </c>
      <c r="H2617" t="s">
        <v>42</v>
      </c>
    </row>
    <row r="2618" spans="1:8" hidden="1" x14ac:dyDescent="0.25">
      <c r="A2618" t="s">
        <v>2300</v>
      </c>
      <c r="B2618" t="e">
        <f>VLOOKUP(Tabla10[[#This Row],[Columna1]],Tabla9[],1,0)</f>
        <v>#N/A</v>
      </c>
      <c r="C2618" t="s">
        <v>188</v>
      </c>
      <c r="D2618" t="e">
        <f>VLOOKUP(Tabla10[[#This Row],[Columna1]],Tabla9[],8,0)</f>
        <v>#N/A</v>
      </c>
      <c r="E2618" t="s">
        <v>207</v>
      </c>
      <c r="F2618" t="e">
        <f>VLOOKUP(Tabla10[[#This Row],[Columna1]],Tabla9[],33,3)</f>
        <v>#REF!</v>
      </c>
      <c r="G2618" t="e">
        <f>VLOOKUP(Tabla10[[#This Row],[Columna1]],Tabla9[],3,0)</f>
        <v>#N/A</v>
      </c>
      <c r="H2618" t="s">
        <v>36</v>
      </c>
    </row>
    <row r="2619" spans="1:8" hidden="1" x14ac:dyDescent="0.25">
      <c r="A2619" t="s">
        <v>2301</v>
      </c>
      <c r="B2619" t="e">
        <f>VLOOKUP(Tabla10[[#This Row],[Columna1]],Tabla9[],1,0)</f>
        <v>#N/A</v>
      </c>
      <c r="C2619" t="s">
        <v>188</v>
      </c>
      <c r="D2619" t="e">
        <f>VLOOKUP(Tabla10[[#This Row],[Columna1]],Tabla9[],8,0)</f>
        <v>#N/A</v>
      </c>
      <c r="E2619" t="s">
        <v>192</v>
      </c>
      <c r="F2619" t="e">
        <f>VLOOKUP(Tabla10[[#This Row],[Columna1]],Tabla9[],33,3)</f>
        <v>#REF!</v>
      </c>
      <c r="G2619" t="e">
        <f>VLOOKUP(Tabla10[[#This Row],[Columna1]],Tabla9[],3,0)</f>
        <v>#N/A</v>
      </c>
      <c r="H2619" t="s">
        <v>201</v>
      </c>
    </row>
    <row r="2620" spans="1:8" hidden="1" x14ac:dyDescent="0.25">
      <c r="A2620" t="s">
        <v>2302</v>
      </c>
      <c r="B2620" t="e">
        <f>VLOOKUP(Tabla10[[#This Row],[Columna1]],Tabla9[],1,0)</f>
        <v>#N/A</v>
      </c>
      <c r="C2620" t="s">
        <v>188</v>
      </c>
      <c r="D2620" t="e">
        <f>VLOOKUP(Tabla10[[#This Row],[Columna1]],Tabla9[],8,0)</f>
        <v>#N/A</v>
      </c>
      <c r="E2620" t="s">
        <v>199</v>
      </c>
      <c r="F2620" t="e">
        <f>VLOOKUP(Tabla10[[#This Row],[Columna1]],Tabla9[],33,3)</f>
        <v>#REF!</v>
      </c>
      <c r="G2620" t="e">
        <f>VLOOKUP(Tabla10[[#This Row],[Columna1]],Tabla9[],3,0)</f>
        <v>#N/A</v>
      </c>
      <c r="H2620" t="s">
        <v>193</v>
      </c>
    </row>
    <row r="2621" spans="1:8" hidden="1" x14ac:dyDescent="0.25">
      <c r="A2621" t="s">
        <v>4347</v>
      </c>
      <c r="B2621" t="e">
        <f>VLOOKUP(Tabla10[[#This Row],[Columna1]],Tabla9[],1,0)</f>
        <v>#N/A</v>
      </c>
      <c r="C2621" t="s">
        <v>188</v>
      </c>
      <c r="D2621" t="e">
        <f>VLOOKUP(Tabla10[[#This Row],[Columna1]],Tabla9[],8,0)</f>
        <v>#N/A</v>
      </c>
      <c r="E2621" t="s">
        <v>211</v>
      </c>
      <c r="F2621" t="e">
        <f>VLOOKUP(Tabla10[[#This Row],[Columna1]],Tabla9[],33,3)</f>
        <v>#REF!</v>
      </c>
      <c r="G2621" t="e">
        <f>VLOOKUP(Tabla10[[#This Row],[Columna1]],Tabla9[],3,0)</f>
        <v>#N/A</v>
      </c>
      <c r="H2621" t="s">
        <v>212</v>
      </c>
    </row>
    <row r="2622" spans="1:8" hidden="1" x14ac:dyDescent="0.25">
      <c r="A2622" t="s">
        <v>2303</v>
      </c>
      <c r="B2622" t="e">
        <f>VLOOKUP(Tabla10[[#This Row],[Columna1]],Tabla9[],1,0)</f>
        <v>#N/A</v>
      </c>
      <c r="C2622" t="s">
        <v>188</v>
      </c>
      <c r="D2622" t="e">
        <f>VLOOKUP(Tabla10[[#This Row],[Columna1]],Tabla9[],8,0)</f>
        <v>#N/A</v>
      </c>
      <c r="E2622" t="s">
        <v>199</v>
      </c>
      <c r="F2622" t="e">
        <f>VLOOKUP(Tabla10[[#This Row],[Columna1]],Tabla9[],33,3)</f>
        <v>#REF!</v>
      </c>
      <c r="G2622" t="e">
        <f>VLOOKUP(Tabla10[[#This Row],[Columna1]],Tabla9[],3,0)</f>
        <v>#N/A</v>
      </c>
      <c r="H2622" t="s">
        <v>217</v>
      </c>
    </row>
    <row r="2623" spans="1:8" hidden="1" x14ac:dyDescent="0.25">
      <c r="A2623" t="s">
        <v>2304</v>
      </c>
      <c r="B2623" t="e">
        <f>VLOOKUP(Tabla10[[#This Row],[Columna1]],Tabla9[],1,0)</f>
        <v>#N/A</v>
      </c>
      <c r="C2623" t="s">
        <v>188</v>
      </c>
      <c r="D2623" t="e">
        <f>VLOOKUP(Tabla10[[#This Row],[Columna1]],Tabla9[],8,0)</f>
        <v>#N/A</v>
      </c>
      <c r="E2623" t="s">
        <v>199</v>
      </c>
      <c r="F2623" t="e">
        <f>VLOOKUP(Tabla10[[#This Row],[Columna1]],Tabla9[],33,3)</f>
        <v>#REF!</v>
      </c>
      <c r="G2623" t="e">
        <f>VLOOKUP(Tabla10[[#This Row],[Columna1]],Tabla9[],3,0)</f>
        <v>#N/A</v>
      </c>
      <c r="H2623" t="s">
        <v>217</v>
      </c>
    </row>
    <row r="2624" spans="1:8" hidden="1" x14ac:dyDescent="0.25">
      <c r="A2624" t="s">
        <v>2305</v>
      </c>
      <c r="B2624" t="e">
        <f>VLOOKUP(Tabla10[[#This Row],[Columna1]],Tabla9[],1,0)</f>
        <v>#N/A</v>
      </c>
      <c r="C2624" t="s">
        <v>188</v>
      </c>
      <c r="D2624" t="e">
        <f>VLOOKUP(Tabla10[[#This Row],[Columna1]],Tabla9[],8,0)</f>
        <v>#N/A</v>
      </c>
      <c r="E2624" t="s">
        <v>202</v>
      </c>
      <c r="F2624" t="e">
        <f>VLOOKUP(Tabla10[[#This Row],[Columna1]],Tabla9[],33,3)</f>
        <v>#REF!</v>
      </c>
      <c r="G2624" t="e">
        <f>VLOOKUP(Tabla10[[#This Row],[Columna1]],Tabla9[],3,0)</f>
        <v>#N/A</v>
      </c>
      <c r="H2624" t="s">
        <v>193</v>
      </c>
    </row>
    <row r="2625" spans="1:8" hidden="1" x14ac:dyDescent="0.25">
      <c r="A2625" t="s">
        <v>2306</v>
      </c>
      <c r="B2625" t="e">
        <f>VLOOKUP(Tabla10[[#This Row],[Columna1]],Tabla9[],1,0)</f>
        <v>#N/A</v>
      </c>
      <c r="C2625" t="s">
        <v>188</v>
      </c>
      <c r="D2625" t="e">
        <f>VLOOKUP(Tabla10[[#This Row],[Columna1]],Tabla9[],8,0)</f>
        <v>#N/A</v>
      </c>
      <c r="E2625" t="s">
        <v>211</v>
      </c>
      <c r="F2625" t="e">
        <f>VLOOKUP(Tabla10[[#This Row],[Columna1]],Tabla9[],33,3)</f>
        <v>#REF!</v>
      </c>
      <c r="G2625" t="e">
        <f>VLOOKUP(Tabla10[[#This Row],[Columna1]],Tabla9[],3,0)</f>
        <v>#N/A</v>
      </c>
      <c r="H2625" t="s">
        <v>36</v>
      </c>
    </row>
    <row r="2626" spans="1:8" hidden="1" x14ac:dyDescent="0.25">
      <c r="A2626" t="s">
        <v>2307</v>
      </c>
      <c r="B2626" t="e">
        <f>VLOOKUP(Tabla10[[#This Row],[Columna1]],Tabla9[],1,0)</f>
        <v>#N/A</v>
      </c>
      <c r="C2626" t="s">
        <v>188</v>
      </c>
      <c r="D2626" t="e">
        <f>VLOOKUP(Tabla10[[#This Row],[Columna1]],Tabla9[],8,0)</f>
        <v>#N/A</v>
      </c>
      <c r="E2626" t="s">
        <v>199</v>
      </c>
      <c r="F2626" t="e">
        <f>VLOOKUP(Tabla10[[#This Row],[Columna1]],Tabla9[],33,3)</f>
        <v>#REF!</v>
      </c>
      <c r="G2626" t="e">
        <f>VLOOKUP(Tabla10[[#This Row],[Columna1]],Tabla9[],3,0)</f>
        <v>#N/A</v>
      </c>
      <c r="H2626" t="s">
        <v>201</v>
      </c>
    </row>
    <row r="2627" spans="1:8" hidden="1" x14ac:dyDescent="0.25">
      <c r="A2627" t="s">
        <v>4049</v>
      </c>
      <c r="B2627" t="e">
        <f>VLOOKUP(Tabla10[[#This Row],[Columna1]],Tabla9[],1,0)</f>
        <v>#N/A</v>
      </c>
      <c r="C2627" t="s">
        <v>188</v>
      </c>
      <c r="D2627" t="e">
        <f>VLOOKUP(Tabla10[[#This Row],[Columna1]],Tabla9[],8,0)</f>
        <v>#N/A</v>
      </c>
      <c r="E2627" t="s">
        <v>190</v>
      </c>
      <c r="F2627" t="e">
        <f>VLOOKUP(Tabla10[[#This Row],[Columna1]],Tabla9[],33,3)</f>
        <v>#REF!</v>
      </c>
      <c r="G2627" t="e">
        <f>VLOOKUP(Tabla10[[#This Row],[Columna1]],Tabla9[],3,0)</f>
        <v>#N/A</v>
      </c>
      <c r="H2627" t="s">
        <v>191</v>
      </c>
    </row>
    <row r="2628" spans="1:8" hidden="1" x14ac:dyDescent="0.25">
      <c r="A2628" t="s">
        <v>2308</v>
      </c>
      <c r="B2628" t="e">
        <f>VLOOKUP(Tabla10[[#This Row],[Columna1]],Tabla9[],1,0)</f>
        <v>#N/A</v>
      </c>
      <c r="C2628" t="s">
        <v>188</v>
      </c>
      <c r="D2628" t="e">
        <f>VLOOKUP(Tabla10[[#This Row],[Columna1]],Tabla9[],8,0)</f>
        <v>#N/A</v>
      </c>
      <c r="E2628" t="s">
        <v>203</v>
      </c>
      <c r="F2628" t="e">
        <f>VLOOKUP(Tabla10[[#This Row],[Columna1]],Tabla9[],33,3)</f>
        <v>#REF!</v>
      </c>
      <c r="G2628" t="e">
        <f>VLOOKUP(Tabla10[[#This Row],[Columna1]],Tabla9[],3,0)</f>
        <v>#N/A</v>
      </c>
      <c r="H2628" t="s">
        <v>201</v>
      </c>
    </row>
    <row r="2629" spans="1:8" hidden="1" x14ac:dyDescent="0.25">
      <c r="A2629" t="s">
        <v>2309</v>
      </c>
      <c r="B2629" t="str">
        <f>VLOOKUP(Tabla10[[#This Row],[Columna1]],Tabla9[],1,0)</f>
        <v>PEINADO QUEZADA RUBEN GERARDO</v>
      </c>
      <c r="C2629" t="s">
        <v>188</v>
      </c>
      <c r="D2629" t="str">
        <f>VLOOKUP(Tabla10[[#This Row],[Columna1]],Tabla9[],8,0)</f>
        <v>LIDER DE PROYECTO DE DEPARTAMENTO DE PECUU</v>
      </c>
      <c r="E2629" t="s">
        <v>195</v>
      </c>
      <c r="F2629" t="e">
        <f>VLOOKUP(Tabla10[[#This Row],[Columna1]],Tabla9[],33,3)</f>
        <v>#REF!</v>
      </c>
      <c r="G2629" t="str">
        <f>VLOOKUP(Tabla10[[#This Row],[Columna1]],Tabla9[],3,0)</f>
        <v>LIDER DE PROYECTO</v>
      </c>
      <c r="H2629" t="s">
        <v>44</v>
      </c>
    </row>
    <row r="2630" spans="1:8" hidden="1" x14ac:dyDescent="0.25">
      <c r="A2630" t="s">
        <v>4541</v>
      </c>
      <c r="B2630" t="e">
        <f>VLOOKUP(Tabla10[[#This Row],[Columna1]],Tabla9[],1,0)</f>
        <v>#N/A</v>
      </c>
      <c r="C2630" t="s">
        <v>188</v>
      </c>
      <c r="D2630" t="e">
        <f>VLOOKUP(Tabla10[[#This Row],[Columna1]],Tabla9[],8,0)</f>
        <v>#N/A</v>
      </c>
      <c r="E2630" t="s">
        <v>195</v>
      </c>
      <c r="F2630" t="e">
        <f>VLOOKUP(Tabla10[[#This Row],[Columna1]],Tabla9[],33,3)</f>
        <v>#REF!</v>
      </c>
      <c r="G2630" t="e">
        <f>VLOOKUP(Tabla10[[#This Row],[Columna1]],Tabla9[],3,0)</f>
        <v>#N/A</v>
      </c>
      <c r="H2630" t="s">
        <v>41</v>
      </c>
    </row>
    <row r="2631" spans="1:8" hidden="1" x14ac:dyDescent="0.25">
      <c r="A2631" t="s">
        <v>2310</v>
      </c>
      <c r="B2631" t="e">
        <f>VLOOKUP(Tabla10[[#This Row],[Columna1]],Tabla9[],1,0)</f>
        <v>#N/A</v>
      </c>
      <c r="C2631" t="s">
        <v>188</v>
      </c>
      <c r="D2631" t="e">
        <f>VLOOKUP(Tabla10[[#This Row],[Columna1]],Tabla9[],8,0)</f>
        <v>#N/A</v>
      </c>
      <c r="E2631" t="s">
        <v>200</v>
      </c>
      <c r="F2631" t="e">
        <f>VLOOKUP(Tabla10[[#This Row],[Columna1]],Tabla9[],33,3)</f>
        <v>#REF!</v>
      </c>
      <c r="G2631" t="e">
        <f>VLOOKUP(Tabla10[[#This Row],[Columna1]],Tabla9[],3,0)</f>
        <v>#N/A</v>
      </c>
      <c r="H2631" t="s">
        <v>193</v>
      </c>
    </row>
    <row r="2632" spans="1:8" hidden="1" x14ac:dyDescent="0.25">
      <c r="A2632" t="s">
        <v>2311</v>
      </c>
      <c r="B2632" t="e">
        <f>VLOOKUP(Tabla10[[#This Row],[Columna1]],Tabla9[],1,0)</f>
        <v>#N/A</v>
      </c>
      <c r="C2632" t="s">
        <v>188</v>
      </c>
      <c r="D2632" t="e">
        <f>VLOOKUP(Tabla10[[#This Row],[Columna1]],Tabla9[],8,0)</f>
        <v>#N/A</v>
      </c>
      <c r="E2632" t="s">
        <v>224</v>
      </c>
      <c r="F2632" t="e">
        <f>VLOOKUP(Tabla10[[#This Row],[Columna1]],Tabla9[],33,3)</f>
        <v>#REF!</v>
      </c>
      <c r="G2632" t="e">
        <f>VLOOKUP(Tabla10[[#This Row],[Columna1]],Tabla9[],3,0)</f>
        <v>#N/A</v>
      </c>
      <c r="H2632" t="s">
        <v>42</v>
      </c>
    </row>
    <row r="2633" spans="1:8" hidden="1" x14ac:dyDescent="0.25">
      <c r="A2633" t="s">
        <v>2312</v>
      </c>
      <c r="B2633" t="e">
        <f>VLOOKUP(Tabla10[[#This Row],[Columna1]],Tabla9[],1,0)</f>
        <v>#N/A</v>
      </c>
      <c r="C2633" t="s">
        <v>188</v>
      </c>
      <c r="D2633" t="e">
        <f>VLOOKUP(Tabla10[[#This Row],[Columna1]],Tabla9[],8,0)</f>
        <v>#N/A</v>
      </c>
      <c r="E2633" t="s">
        <v>249</v>
      </c>
      <c r="F2633" t="e">
        <f>VLOOKUP(Tabla10[[#This Row],[Columna1]],Tabla9[],33,3)</f>
        <v>#REF!</v>
      </c>
      <c r="G2633" t="e">
        <f>VLOOKUP(Tabla10[[#This Row],[Columna1]],Tabla9[],3,0)</f>
        <v>#N/A</v>
      </c>
      <c r="H2633" t="s">
        <v>251</v>
      </c>
    </row>
    <row r="2634" spans="1:8" hidden="1" x14ac:dyDescent="0.25">
      <c r="A2634" t="s">
        <v>2313</v>
      </c>
      <c r="B2634" t="e">
        <f>VLOOKUP(Tabla10[[#This Row],[Columna1]],Tabla9[],1,0)</f>
        <v>#N/A</v>
      </c>
      <c r="C2634" t="s">
        <v>188</v>
      </c>
      <c r="D2634" t="e">
        <f>VLOOKUP(Tabla10[[#This Row],[Columna1]],Tabla9[],8,0)</f>
        <v>#N/A</v>
      </c>
      <c r="E2634" t="s">
        <v>208</v>
      </c>
      <c r="F2634" t="e">
        <f>VLOOKUP(Tabla10[[#This Row],[Columna1]],Tabla9[],33,3)</f>
        <v>#REF!</v>
      </c>
      <c r="G2634" t="e">
        <f>VLOOKUP(Tabla10[[#This Row],[Columna1]],Tabla9[],3,0)</f>
        <v>#N/A</v>
      </c>
      <c r="H2634" t="s">
        <v>193</v>
      </c>
    </row>
    <row r="2635" spans="1:8" hidden="1" x14ac:dyDescent="0.25">
      <c r="A2635" t="s">
        <v>2314</v>
      </c>
      <c r="B2635" t="e">
        <f>VLOOKUP(Tabla10[[#This Row],[Columna1]],Tabla9[],1,0)</f>
        <v>#N/A</v>
      </c>
      <c r="C2635" t="s">
        <v>188</v>
      </c>
      <c r="D2635" t="e">
        <f>VLOOKUP(Tabla10[[#This Row],[Columna1]],Tabla9[],8,0)</f>
        <v>#N/A</v>
      </c>
      <c r="E2635" t="s">
        <v>202</v>
      </c>
      <c r="F2635" t="e">
        <f>VLOOKUP(Tabla10[[#This Row],[Columna1]],Tabla9[],33,3)</f>
        <v>#REF!</v>
      </c>
      <c r="G2635" t="e">
        <f>VLOOKUP(Tabla10[[#This Row],[Columna1]],Tabla9[],3,0)</f>
        <v>#N/A</v>
      </c>
      <c r="H2635" t="s">
        <v>193</v>
      </c>
    </row>
    <row r="2636" spans="1:8" hidden="1" x14ac:dyDescent="0.25">
      <c r="A2636" t="s">
        <v>2315</v>
      </c>
      <c r="B2636" t="e">
        <f>VLOOKUP(Tabla10[[#This Row],[Columna1]],Tabla9[],1,0)</f>
        <v>#N/A</v>
      </c>
      <c r="C2636" t="s">
        <v>188</v>
      </c>
      <c r="D2636" t="e">
        <f>VLOOKUP(Tabla10[[#This Row],[Columna1]],Tabla9[],8,0)</f>
        <v>#N/A</v>
      </c>
      <c r="E2636" t="s">
        <v>202</v>
      </c>
      <c r="F2636" t="e">
        <f>VLOOKUP(Tabla10[[#This Row],[Columna1]],Tabla9[],33,3)</f>
        <v>#REF!</v>
      </c>
      <c r="G2636" t="e">
        <f>VLOOKUP(Tabla10[[#This Row],[Columna1]],Tabla9[],3,0)</f>
        <v>#N/A</v>
      </c>
      <c r="H2636" t="s">
        <v>193</v>
      </c>
    </row>
    <row r="2637" spans="1:8" hidden="1" x14ac:dyDescent="0.25">
      <c r="A2637" t="s">
        <v>2316</v>
      </c>
      <c r="B2637" t="e">
        <f>VLOOKUP(Tabla10[[#This Row],[Columna1]],Tabla9[],1,0)</f>
        <v>#N/A</v>
      </c>
      <c r="C2637" t="s">
        <v>188</v>
      </c>
      <c r="D2637" t="e">
        <f>VLOOKUP(Tabla10[[#This Row],[Columna1]],Tabla9[],8,0)</f>
        <v>#N/A</v>
      </c>
      <c r="E2637" t="s">
        <v>190</v>
      </c>
      <c r="F2637" t="e">
        <f>VLOOKUP(Tabla10[[#This Row],[Columna1]],Tabla9[],33,3)</f>
        <v>#REF!</v>
      </c>
      <c r="G2637" t="e">
        <f>VLOOKUP(Tabla10[[#This Row],[Columna1]],Tabla9[],3,0)</f>
        <v>#N/A</v>
      </c>
      <c r="H2637" t="s">
        <v>191</v>
      </c>
    </row>
    <row r="2638" spans="1:8" hidden="1" x14ac:dyDescent="0.25">
      <c r="A2638" t="s">
        <v>2317</v>
      </c>
      <c r="B2638" t="e">
        <f>VLOOKUP(Tabla10[[#This Row],[Columna1]],Tabla9[],1,0)</f>
        <v>#N/A</v>
      </c>
      <c r="C2638" t="s">
        <v>188</v>
      </c>
      <c r="D2638" t="e">
        <f>VLOOKUP(Tabla10[[#This Row],[Columna1]],Tabla9[],8,0)</f>
        <v>#N/A</v>
      </c>
      <c r="E2638" t="s">
        <v>205</v>
      </c>
      <c r="F2638" t="e">
        <f>VLOOKUP(Tabla10[[#This Row],[Columna1]],Tabla9[],33,3)</f>
        <v>#REF!</v>
      </c>
      <c r="G2638" t="e">
        <f>VLOOKUP(Tabla10[[#This Row],[Columna1]],Tabla9[],3,0)</f>
        <v>#N/A</v>
      </c>
      <c r="H2638" t="s">
        <v>193</v>
      </c>
    </row>
    <row r="2639" spans="1:8" hidden="1" x14ac:dyDescent="0.25">
      <c r="A2639" t="s">
        <v>2318</v>
      </c>
      <c r="B2639" t="e">
        <f>VLOOKUP(Tabla10[[#This Row],[Columna1]],Tabla9[],1,0)</f>
        <v>#N/A</v>
      </c>
      <c r="C2639" t="s">
        <v>188</v>
      </c>
      <c r="D2639" t="e">
        <f>VLOOKUP(Tabla10[[#This Row],[Columna1]],Tabla9[],8,0)</f>
        <v>#N/A</v>
      </c>
      <c r="E2639" t="s">
        <v>214</v>
      </c>
      <c r="F2639" t="e">
        <f>VLOOKUP(Tabla10[[#This Row],[Columna1]],Tabla9[],33,3)</f>
        <v>#REF!</v>
      </c>
      <c r="G2639" t="e">
        <f>VLOOKUP(Tabla10[[#This Row],[Columna1]],Tabla9[],3,0)</f>
        <v>#N/A</v>
      </c>
      <c r="H2639" t="s">
        <v>201</v>
      </c>
    </row>
    <row r="2640" spans="1:8" hidden="1" x14ac:dyDescent="0.25">
      <c r="A2640" t="s">
        <v>2319</v>
      </c>
      <c r="B2640" t="e">
        <f>VLOOKUP(Tabla10[[#This Row],[Columna1]],Tabla9[],1,0)</f>
        <v>#N/A</v>
      </c>
      <c r="C2640" t="s">
        <v>188</v>
      </c>
      <c r="D2640" t="e">
        <f>VLOOKUP(Tabla10[[#This Row],[Columna1]],Tabla9[],8,0)</f>
        <v>#N/A</v>
      </c>
      <c r="E2640" t="s">
        <v>200</v>
      </c>
      <c r="F2640" t="e">
        <f>VLOOKUP(Tabla10[[#This Row],[Columna1]],Tabla9[],33,3)</f>
        <v>#REF!</v>
      </c>
      <c r="G2640" t="e">
        <f>VLOOKUP(Tabla10[[#This Row],[Columna1]],Tabla9[],3,0)</f>
        <v>#N/A</v>
      </c>
      <c r="H2640" t="s">
        <v>193</v>
      </c>
    </row>
    <row r="2641" spans="1:8" hidden="1" x14ac:dyDescent="0.25">
      <c r="A2641" t="s">
        <v>2320</v>
      </c>
      <c r="B2641" t="e">
        <f>VLOOKUP(Tabla10[[#This Row],[Columna1]],Tabla9[],1,0)</f>
        <v>#N/A</v>
      </c>
      <c r="C2641" t="s">
        <v>188</v>
      </c>
      <c r="D2641" t="e">
        <f>VLOOKUP(Tabla10[[#This Row],[Columna1]],Tabla9[],8,0)</f>
        <v>#N/A</v>
      </c>
      <c r="E2641" t="s">
        <v>207</v>
      </c>
      <c r="F2641" t="e">
        <f>VLOOKUP(Tabla10[[#This Row],[Columna1]],Tabla9[],33,3)</f>
        <v>#REF!</v>
      </c>
      <c r="G2641" t="e">
        <f>VLOOKUP(Tabla10[[#This Row],[Columna1]],Tabla9[],3,0)</f>
        <v>#N/A</v>
      </c>
      <c r="H2641" t="s">
        <v>212</v>
      </c>
    </row>
    <row r="2642" spans="1:8" hidden="1" x14ac:dyDescent="0.25">
      <c r="A2642" t="s">
        <v>4107</v>
      </c>
      <c r="B2642" t="e">
        <f>VLOOKUP(Tabla10[[#This Row],[Columna1]],Tabla9[],1,0)</f>
        <v>#N/A</v>
      </c>
      <c r="C2642" t="s">
        <v>188</v>
      </c>
      <c r="D2642" t="e">
        <f>VLOOKUP(Tabla10[[#This Row],[Columna1]],Tabla9[],8,0)</f>
        <v>#N/A</v>
      </c>
      <c r="E2642" t="s">
        <v>218</v>
      </c>
      <c r="F2642" t="e">
        <f>VLOOKUP(Tabla10[[#This Row],[Columna1]],Tabla9[],33,3)</f>
        <v>#REF!</v>
      </c>
      <c r="G2642" t="e">
        <f>VLOOKUP(Tabla10[[#This Row],[Columna1]],Tabla9[],3,0)</f>
        <v>#N/A</v>
      </c>
      <c r="H2642" t="s">
        <v>217</v>
      </c>
    </row>
    <row r="2643" spans="1:8" hidden="1" x14ac:dyDescent="0.25">
      <c r="A2643" t="s">
        <v>4379</v>
      </c>
      <c r="B2643" t="e">
        <f>VLOOKUP(Tabla10[[#This Row],[Columna1]],Tabla9[],1,0)</f>
        <v>#N/A</v>
      </c>
      <c r="C2643" t="s">
        <v>188</v>
      </c>
      <c r="D2643" t="e">
        <f>VLOOKUP(Tabla10[[#This Row],[Columna1]],Tabla9[],8,0)</f>
        <v>#N/A</v>
      </c>
      <c r="E2643" t="s">
        <v>208</v>
      </c>
      <c r="F2643" t="e">
        <f>VLOOKUP(Tabla10[[#This Row],[Columna1]],Tabla9[],33,3)</f>
        <v>#REF!</v>
      </c>
      <c r="G2643" t="e">
        <f>VLOOKUP(Tabla10[[#This Row],[Columna1]],Tabla9[],3,0)</f>
        <v>#N/A</v>
      </c>
      <c r="H2643" t="s">
        <v>217</v>
      </c>
    </row>
    <row r="2644" spans="1:8" hidden="1" x14ac:dyDescent="0.25">
      <c r="A2644" t="s">
        <v>2321</v>
      </c>
      <c r="B2644" t="e">
        <f>VLOOKUP(Tabla10[[#This Row],[Columna1]],Tabla9[],1,0)</f>
        <v>#N/A</v>
      </c>
      <c r="C2644" t="s">
        <v>188</v>
      </c>
      <c r="D2644" t="e">
        <f>VLOOKUP(Tabla10[[#This Row],[Columna1]],Tabla9[],8,0)</f>
        <v>#N/A</v>
      </c>
      <c r="E2644" t="s">
        <v>202</v>
      </c>
      <c r="F2644" t="e">
        <f>VLOOKUP(Tabla10[[#This Row],[Columna1]],Tabla9[],33,3)</f>
        <v>#REF!</v>
      </c>
      <c r="G2644" t="e">
        <f>VLOOKUP(Tabla10[[#This Row],[Columna1]],Tabla9[],3,0)</f>
        <v>#N/A</v>
      </c>
      <c r="H2644" t="s">
        <v>193</v>
      </c>
    </row>
    <row r="2645" spans="1:8" hidden="1" x14ac:dyDescent="0.25">
      <c r="A2645" t="s">
        <v>4326</v>
      </c>
      <c r="B2645" t="e">
        <f>VLOOKUP(Tabla10[[#This Row],[Columna1]],Tabla9[],1,0)</f>
        <v>#N/A</v>
      </c>
      <c r="C2645" t="s">
        <v>188</v>
      </c>
      <c r="D2645" t="e">
        <f>VLOOKUP(Tabla10[[#This Row],[Columna1]],Tabla9[],8,0)</f>
        <v>#N/A</v>
      </c>
      <c r="E2645" t="s">
        <v>211</v>
      </c>
      <c r="F2645" t="e">
        <f>VLOOKUP(Tabla10[[#This Row],[Columna1]],Tabla9[],33,3)</f>
        <v>#REF!</v>
      </c>
      <c r="G2645" t="e">
        <f>VLOOKUP(Tabla10[[#This Row],[Columna1]],Tabla9[],3,0)</f>
        <v>#N/A</v>
      </c>
      <c r="H2645" t="s">
        <v>212</v>
      </c>
    </row>
    <row r="2646" spans="1:8" hidden="1" x14ac:dyDescent="0.25">
      <c r="A2646" t="s">
        <v>2322</v>
      </c>
      <c r="B2646" t="e">
        <f>VLOOKUP(Tabla10[[#This Row],[Columna1]],Tabla9[],1,0)</f>
        <v>#N/A</v>
      </c>
      <c r="C2646" t="s">
        <v>188</v>
      </c>
      <c r="D2646" t="e">
        <f>VLOOKUP(Tabla10[[#This Row],[Columna1]],Tabla9[],8,0)</f>
        <v>#N/A</v>
      </c>
      <c r="E2646" t="s">
        <v>200</v>
      </c>
      <c r="F2646" t="e">
        <f>VLOOKUP(Tabla10[[#This Row],[Columna1]],Tabla9[],33,3)</f>
        <v>#REF!</v>
      </c>
      <c r="G2646" t="e">
        <f>VLOOKUP(Tabla10[[#This Row],[Columna1]],Tabla9[],3,0)</f>
        <v>#N/A</v>
      </c>
      <c r="H2646" t="s">
        <v>193</v>
      </c>
    </row>
    <row r="2647" spans="1:8" hidden="1" x14ac:dyDescent="0.25">
      <c r="A2647" t="s">
        <v>2323</v>
      </c>
      <c r="B2647" t="e">
        <f>VLOOKUP(Tabla10[[#This Row],[Columna1]],Tabla9[],1,0)</f>
        <v>#N/A</v>
      </c>
      <c r="C2647" t="s">
        <v>188</v>
      </c>
      <c r="D2647" t="e">
        <f>VLOOKUP(Tabla10[[#This Row],[Columna1]],Tabla9[],8,0)</f>
        <v>#N/A</v>
      </c>
      <c r="E2647" t="s">
        <v>200</v>
      </c>
      <c r="F2647" t="e">
        <f>VLOOKUP(Tabla10[[#This Row],[Columna1]],Tabla9[],33,3)</f>
        <v>#REF!</v>
      </c>
      <c r="G2647" t="e">
        <f>VLOOKUP(Tabla10[[#This Row],[Columna1]],Tabla9[],3,0)</f>
        <v>#N/A</v>
      </c>
      <c r="H2647" t="s">
        <v>193</v>
      </c>
    </row>
    <row r="2648" spans="1:8" hidden="1" x14ac:dyDescent="0.25">
      <c r="A2648" t="s">
        <v>2324</v>
      </c>
      <c r="B2648" t="e">
        <f>VLOOKUP(Tabla10[[#This Row],[Columna1]],Tabla9[],1,0)</f>
        <v>#N/A</v>
      </c>
      <c r="C2648" t="s">
        <v>188</v>
      </c>
      <c r="D2648" t="e">
        <f>VLOOKUP(Tabla10[[#This Row],[Columna1]],Tabla9[],8,0)</f>
        <v>#N/A</v>
      </c>
      <c r="E2648" t="s">
        <v>205</v>
      </c>
      <c r="F2648" t="e">
        <f>VLOOKUP(Tabla10[[#This Row],[Columna1]],Tabla9[],33,3)</f>
        <v>#REF!</v>
      </c>
      <c r="G2648" t="e">
        <f>VLOOKUP(Tabla10[[#This Row],[Columna1]],Tabla9[],3,0)</f>
        <v>#N/A</v>
      </c>
      <c r="H2648" t="s">
        <v>193</v>
      </c>
    </row>
    <row r="2649" spans="1:8" hidden="1" x14ac:dyDescent="0.25">
      <c r="A2649" t="s">
        <v>2325</v>
      </c>
      <c r="B2649" t="e">
        <f>VLOOKUP(Tabla10[[#This Row],[Columna1]],Tabla9[],1,0)</f>
        <v>#N/A</v>
      </c>
      <c r="C2649" t="s">
        <v>188</v>
      </c>
      <c r="D2649" t="e">
        <f>VLOOKUP(Tabla10[[#This Row],[Columna1]],Tabla9[],8,0)</f>
        <v>#N/A</v>
      </c>
      <c r="E2649" t="s">
        <v>199</v>
      </c>
      <c r="F2649" t="e">
        <f>VLOOKUP(Tabla10[[#This Row],[Columna1]],Tabla9[],33,3)</f>
        <v>#REF!</v>
      </c>
      <c r="G2649" t="e">
        <f>VLOOKUP(Tabla10[[#This Row],[Columna1]],Tabla9[],3,0)</f>
        <v>#N/A</v>
      </c>
      <c r="H2649" t="s">
        <v>193</v>
      </c>
    </row>
    <row r="2650" spans="1:8" hidden="1" x14ac:dyDescent="0.25">
      <c r="A2650" t="s">
        <v>4489</v>
      </c>
      <c r="B2650" t="e">
        <f>VLOOKUP(Tabla10[[#This Row],[Columna1]],Tabla9[],1,0)</f>
        <v>#N/A</v>
      </c>
      <c r="C2650" t="s">
        <v>188</v>
      </c>
      <c r="D2650" t="e">
        <f>VLOOKUP(Tabla10[[#This Row],[Columna1]],Tabla9[],8,0)</f>
        <v>#N/A</v>
      </c>
      <c r="E2650" t="s">
        <v>199</v>
      </c>
      <c r="F2650" t="e">
        <f>VLOOKUP(Tabla10[[#This Row],[Columna1]],Tabla9[],33,3)</f>
        <v>#REF!</v>
      </c>
      <c r="G2650" t="e">
        <f>VLOOKUP(Tabla10[[#This Row],[Columna1]],Tabla9[],3,0)</f>
        <v>#N/A</v>
      </c>
      <c r="H2650" t="s">
        <v>201</v>
      </c>
    </row>
    <row r="2651" spans="1:8" hidden="1" x14ac:dyDescent="0.25">
      <c r="A2651" t="s">
        <v>2326</v>
      </c>
      <c r="B2651" t="e">
        <f>VLOOKUP(Tabla10[[#This Row],[Columna1]],Tabla9[],1,0)</f>
        <v>#N/A</v>
      </c>
      <c r="C2651" t="s">
        <v>188</v>
      </c>
      <c r="D2651" t="e">
        <f>VLOOKUP(Tabla10[[#This Row],[Columna1]],Tabla9[],8,0)</f>
        <v>#N/A</v>
      </c>
      <c r="E2651" t="s">
        <v>225</v>
      </c>
      <c r="F2651" t="e">
        <f>VLOOKUP(Tabla10[[#This Row],[Columna1]],Tabla9[],33,3)</f>
        <v>#REF!</v>
      </c>
      <c r="G2651" t="e">
        <f>VLOOKUP(Tabla10[[#This Row],[Columna1]],Tabla9[],3,0)</f>
        <v>#N/A</v>
      </c>
      <c r="H2651" t="s">
        <v>36</v>
      </c>
    </row>
    <row r="2652" spans="1:8" hidden="1" x14ac:dyDescent="0.25">
      <c r="A2652" t="s">
        <v>4495</v>
      </c>
      <c r="B2652" t="e">
        <f>VLOOKUP(Tabla10[[#This Row],[Columna1]],Tabla9[],1,0)</f>
        <v>#N/A</v>
      </c>
      <c r="C2652" t="s">
        <v>188</v>
      </c>
      <c r="D2652" t="e">
        <f>VLOOKUP(Tabla10[[#This Row],[Columna1]],Tabla9[],8,0)</f>
        <v>#N/A</v>
      </c>
      <c r="E2652" t="s">
        <v>199</v>
      </c>
      <c r="F2652" t="e">
        <f>VLOOKUP(Tabla10[[#This Row],[Columna1]],Tabla9[],33,3)</f>
        <v>#REF!</v>
      </c>
      <c r="G2652" t="e">
        <f>VLOOKUP(Tabla10[[#This Row],[Columna1]],Tabla9[],3,0)</f>
        <v>#N/A</v>
      </c>
      <c r="H2652" t="s">
        <v>201</v>
      </c>
    </row>
    <row r="2653" spans="1:8" hidden="1" x14ac:dyDescent="0.25">
      <c r="A2653" t="s">
        <v>2327</v>
      </c>
      <c r="B2653" t="e">
        <f>VLOOKUP(Tabla10[[#This Row],[Columna1]],Tabla9[],1,0)</f>
        <v>#N/A</v>
      </c>
      <c r="C2653" t="s">
        <v>188</v>
      </c>
      <c r="D2653" t="e">
        <f>VLOOKUP(Tabla10[[#This Row],[Columna1]],Tabla9[],8,0)</f>
        <v>#N/A</v>
      </c>
      <c r="E2653" t="s">
        <v>205</v>
      </c>
      <c r="F2653" t="e">
        <f>VLOOKUP(Tabla10[[#This Row],[Columna1]],Tabla9[],33,3)</f>
        <v>#REF!</v>
      </c>
      <c r="G2653" t="e">
        <f>VLOOKUP(Tabla10[[#This Row],[Columna1]],Tabla9[],3,0)</f>
        <v>#N/A</v>
      </c>
      <c r="H2653" t="s">
        <v>193</v>
      </c>
    </row>
    <row r="2654" spans="1:8" hidden="1" x14ac:dyDescent="0.25">
      <c r="A2654" t="s">
        <v>2328</v>
      </c>
      <c r="B2654" t="e">
        <f>VLOOKUP(Tabla10[[#This Row],[Columna1]],Tabla9[],1,0)</f>
        <v>#N/A</v>
      </c>
      <c r="C2654" t="s">
        <v>188</v>
      </c>
      <c r="D2654" t="e">
        <f>VLOOKUP(Tabla10[[#This Row],[Columna1]],Tabla9[],8,0)</f>
        <v>#N/A</v>
      </c>
      <c r="E2654" t="s">
        <v>211</v>
      </c>
      <c r="F2654" t="e">
        <f>VLOOKUP(Tabla10[[#This Row],[Columna1]],Tabla9[],33,3)</f>
        <v>#REF!</v>
      </c>
      <c r="G2654" t="e">
        <f>VLOOKUP(Tabla10[[#This Row],[Columna1]],Tabla9[],3,0)</f>
        <v>#N/A</v>
      </c>
      <c r="H2654" t="s">
        <v>212</v>
      </c>
    </row>
    <row r="2655" spans="1:8" hidden="1" x14ac:dyDescent="0.25">
      <c r="A2655" t="s">
        <v>2329</v>
      </c>
      <c r="B2655" t="e">
        <f>VLOOKUP(Tabla10[[#This Row],[Columna1]],Tabla9[],1,0)</f>
        <v>#N/A</v>
      </c>
      <c r="C2655" t="s">
        <v>188</v>
      </c>
      <c r="D2655" t="e">
        <f>VLOOKUP(Tabla10[[#This Row],[Columna1]],Tabla9[],8,0)</f>
        <v>#N/A</v>
      </c>
      <c r="E2655" t="s">
        <v>208</v>
      </c>
      <c r="F2655" t="e">
        <f>VLOOKUP(Tabla10[[#This Row],[Columna1]],Tabla9[],33,3)</f>
        <v>#REF!</v>
      </c>
      <c r="G2655" t="e">
        <f>VLOOKUP(Tabla10[[#This Row],[Columna1]],Tabla9[],3,0)</f>
        <v>#N/A</v>
      </c>
      <c r="H2655" t="s">
        <v>193</v>
      </c>
    </row>
    <row r="2656" spans="1:8" hidden="1" x14ac:dyDescent="0.25">
      <c r="A2656" t="s">
        <v>2330</v>
      </c>
      <c r="B2656" t="str">
        <f>VLOOKUP(Tabla10[[#This Row],[Columna1]],Tabla9[],1,0)</f>
        <v>PIÑA ROMERO ROCIO ELIZABETH</v>
      </c>
      <c r="C2656" t="s">
        <v>188</v>
      </c>
      <c r="D2656" t="str">
        <f>VLOOKUP(Tabla10[[#This Row],[Columna1]],Tabla9[],8,0)</f>
        <v>LIDER DE PROYECTO DEPARTAMENTO DE PECUU</v>
      </c>
      <c r="E2656" t="s">
        <v>195</v>
      </c>
      <c r="F2656" t="e">
        <f>VLOOKUP(Tabla10[[#This Row],[Columna1]],Tabla9[],33,3)</f>
        <v>#REF!</v>
      </c>
      <c r="G2656" t="str">
        <f>VLOOKUP(Tabla10[[#This Row],[Columna1]],Tabla9[],3,0)</f>
        <v>LIDER DE PROYECTO</v>
      </c>
      <c r="H2656" t="s">
        <v>44</v>
      </c>
    </row>
    <row r="2657" spans="1:8" hidden="1" x14ac:dyDescent="0.25">
      <c r="A2657" t="s">
        <v>2331</v>
      </c>
      <c r="B2657" t="e">
        <f>VLOOKUP(Tabla10[[#This Row],[Columna1]],Tabla9[],1,0)</f>
        <v>#N/A</v>
      </c>
      <c r="C2657" t="s">
        <v>188</v>
      </c>
      <c r="D2657" t="e">
        <f>VLOOKUP(Tabla10[[#This Row],[Columna1]],Tabla9[],8,0)</f>
        <v>#N/A</v>
      </c>
      <c r="E2657" t="s">
        <v>228</v>
      </c>
      <c r="F2657" t="e">
        <f>VLOOKUP(Tabla10[[#This Row],[Columna1]],Tabla9[],33,3)</f>
        <v>#REF!</v>
      </c>
      <c r="G2657" t="e">
        <f>VLOOKUP(Tabla10[[#This Row],[Columna1]],Tabla9[],3,0)</f>
        <v>#N/A</v>
      </c>
      <c r="H2657" t="s">
        <v>36</v>
      </c>
    </row>
    <row r="2658" spans="1:8" hidden="1" x14ac:dyDescent="0.25">
      <c r="A2658" t="s">
        <v>2332</v>
      </c>
      <c r="B2658" t="e">
        <f>VLOOKUP(Tabla10[[#This Row],[Columna1]],Tabla9[],1,0)</f>
        <v>#N/A</v>
      </c>
      <c r="C2658" t="s">
        <v>188</v>
      </c>
      <c r="D2658" t="e">
        <f>VLOOKUP(Tabla10[[#This Row],[Columna1]],Tabla9[],8,0)</f>
        <v>#N/A</v>
      </c>
      <c r="E2658" t="s">
        <v>228</v>
      </c>
      <c r="F2658" t="e">
        <f>VLOOKUP(Tabla10[[#This Row],[Columna1]],Tabla9[],33,3)</f>
        <v>#REF!</v>
      </c>
      <c r="G2658" t="e">
        <f>VLOOKUP(Tabla10[[#This Row],[Columna1]],Tabla9[],3,0)</f>
        <v>#N/A</v>
      </c>
      <c r="H2658" t="s">
        <v>45</v>
      </c>
    </row>
    <row r="2659" spans="1:8" hidden="1" x14ac:dyDescent="0.25">
      <c r="A2659" t="s">
        <v>2333</v>
      </c>
      <c r="B2659" t="e">
        <f>VLOOKUP(Tabla10[[#This Row],[Columna1]],Tabla9[],1,0)</f>
        <v>#N/A</v>
      </c>
      <c r="C2659" t="s">
        <v>188</v>
      </c>
      <c r="D2659" t="e">
        <f>VLOOKUP(Tabla10[[#This Row],[Columna1]],Tabla9[],8,0)</f>
        <v>#N/A</v>
      </c>
      <c r="E2659" t="s">
        <v>198</v>
      </c>
      <c r="F2659" t="e">
        <f>VLOOKUP(Tabla10[[#This Row],[Columna1]],Tabla9[],33,3)</f>
        <v>#REF!</v>
      </c>
      <c r="G2659" t="e">
        <f>VLOOKUP(Tabla10[[#This Row],[Columna1]],Tabla9[],3,0)</f>
        <v>#N/A</v>
      </c>
      <c r="H2659" t="s">
        <v>217</v>
      </c>
    </row>
    <row r="2660" spans="1:8" hidden="1" x14ac:dyDescent="0.25">
      <c r="A2660" t="s">
        <v>2334</v>
      </c>
      <c r="B2660" t="e">
        <f>VLOOKUP(Tabla10[[#This Row],[Columna1]],Tabla9[],1,0)</f>
        <v>#N/A</v>
      </c>
      <c r="C2660" t="s">
        <v>188</v>
      </c>
      <c r="D2660" t="e">
        <f>VLOOKUP(Tabla10[[#This Row],[Columna1]],Tabla9[],8,0)</f>
        <v>#N/A</v>
      </c>
      <c r="E2660" t="s">
        <v>197</v>
      </c>
      <c r="F2660" t="e">
        <f>VLOOKUP(Tabla10[[#This Row],[Columna1]],Tabla9[],33,3)</f>
        <v>#REF!</v>
      </c>
      <c r="G2660" t="e">
        <f>VLOOKUP(Tabla10[[#This Row],[Columna1]],Tabla9[],3,0)</f>
        <v>#N/A</v>
      </c>
      <c r="H2660" t="s">
        <v>148</v>
      </c>
    </row>
    <row r="2661" spans="1:8" hidden="1" x14ac:dyDescent="0.25">
      <c r="A2661" t="s">
        <v>2335</v>
      </c>
      <c r="B2661" t="e">
        <f>VLOOKUP(Tabla10[[#This Row],[Columna1]],Tabla9[],1,0)</f>
        <v>#N/A</v>
      </c>
      <c r="C2661" t="s">
        <v>188</v>
      </c>
      <c r="D2661" t="e">
        <f>VLOOKUP(Tabla10[[#This Row],[Columna1]],Tabla9[],8,0)</f>
        <v>#N/A</v>
      </c>
      <c r="E2661" t="s">
        <v>225</v>
      </c>
      <c r="F2661" t="e">
        <f>VLOOKUP(Tabla10[[#This Row],[Columna1]],Tabla9[],33,3)</f>
        <v>#REF!</v>
      </c>
      <c r="G2661" t="e">
        <f>VLOOKUP(Tabla10[[#This Row],[Columna1]],Tabla9[],3,0)</f>
        <v>#N/A</v>
      </c>
      <c r="H2661" t="s">
        <v>45</v>
      </c>
    </row>
    <row r="2662" spans="1:8" hidden="1" x14ac:dyDescent="0.25">
      <c r="A2662" t="s">
        <v>4059</v>
      </c>
      <c r="B2662" t="e">
        <f>VLOOKUP(Tabla10[[#This Row],[Columna1]],Tabla9[],1,0)</f>
        <v>#N/A</v>
      </c>
      <c r="C2662" t="s">
        <v>188</v>
      </c>
      <c r="D2662" t="e">
        <f>VLOOKUP(Tabla10[[#This Row],[Columna1]],Tabla9[],8,0)</f>
        <v>#N/A</v>
      </c>
      <c r="E2662" t="s">
        <v>190</v>
      </c>
      <c r="F2662" t="e">
        <f>VLOOKUP(Tabla10[[#This Row],[Columna1]],Tabla9[],33,3)</f>
        <v>#REF!</v>
      </c>
      <c r="G2662" t="e">
        <f>VLOOKUP(Tabla10[[#This Row],[Columna1]],Tabla9[],3,0)</f>
        <v>#N/A</v>
      </c>
      <c r="H2662" t="s">
        <v>216</v>
      </c>
    </row>
    <row r="2663" spans="1:8" hidden="1" x14ac:dyDescent="0.25">
      <c r="A2663" t="s">
        <v>2336</v>
      </c>
      <c r="B2663" t="e">
        <f>VLOOKUP(Tabla10[[#This Row],[Columna1]],Tabla9[],1,0)</f>
        <v>#N/A</v>
      </c>
      <c r="C2663" t="s">
        <v>188</v>
      </c>
      <c r="D2663" t="e">
        <f>VLOOKUP(Tabla10[[#This Row],[Columna1]],Tabla9[],8,0)</f>
        <v>#N/A</v>
      </c>
      <c r="E2663" t="s">
        <v>202</v>
      </c>
      <c r="F2663" t="e">
        <f>VLOOKUP(Tabla10[[#This Row],[Columna1]],Tabla9[],33,3)</f>
        <v>#REF!</v>
      </c>
      <c r="G2663" t="e">
        <f>VLOOKUP(Tabla10[[#This Row],[Columna1]],Tabla9[],3,0)</f>
        <v>#N/A</v>
      </c>
      <c r="H2663" t="s">
        <v>201</v>
      </c>
    </row>
    <row r="2664" spans="1:8" hidden="1" x14ac:dyDescent="0.25">
      <c r="A2664" t="s">
        <v>2337</v>
      </c>
      <c r="B2664" t="e">
        <f>VLOOKUP(Tabla10[[#This Row],[Columna1]],Tabla9[],1,0)</f>
        <v>#N/A</v>
      </c>
      <c r="C2664" t="s">
        <v>188</v>
      </c>
      <c r="D2664" t="e">
        <f>VLOOKUP(Tabla10[[#This Row],[Columna1]],Tabla9[],8,0)</f>
        <v>#N/A</v>
      </c>
      <c r="E2664" t="s">
        <v>225</v>
      </c>
      <c r="F2664" t="e">
        <f>VLOOKUP(Tabla10[[#This Row],[Columna1]],Tabla9[],33,3)</f>
        <v>#REF!</v>
      </c>
      <c r="G2664" t="e">
        <f>VLOOKUP(Tabla10[[#This Row],[Columna1]],Tabla9[],3,0)</f>
        <v>#N/A</v>
      </c>
      <c r="H2664" t="s">
        <v>41</v>
      </c>
    </row>
    <row r="2665" spans="1:8" hidden="1" x14ac:dyDescent="0.25">
      <c r="A2665" t="s">
        <v>2338</v>
      </c>
      <c r="B2665" t="e">
        <f>VLOOKUP(Tabla10[[#This Row],[Columna1]],Tabla9[],1,0)</f>
        <v>#N/A</v>
      </c>
      <c r="C2665" t="s">
        <v>188</v>
      </c>
      <c r="D2665" t="e">
        <f>VLOOKUP(Tabla10[[#This Row],[Columna1]],Tabla9[],8,0)</f>
        <v>#N/A</v>
      </c>
      <c r="E2665" t="s">
        <v>192</v>
      </c>
      <c r="F2665" t="e">
        <f>VLOOKUP(Tabla10[[#This Row],[Columna1]],Tabla9[],33,3)</f>
        <v>#REF!</v>
      </c>
      <c r="G2665" t="e">
        <f>VLOOKUP(Tabla10[[#This Row],[Columna1]],Tabla9[],3,0)</f>
        <v>#N/A</v>
      </c>
      <c r="H2665" t="s">
        <v>193</v>
      </c>
    </row>
    <row r="2666" spans="1:8" hidden="1" x14ac:dyDescent="0.25">
      <c r="A2666" t="s">
        <v>2339</v>
      </c>
      <c r="B2666" t="e">
        <f>VLOOKUP(Tabla10[[#This Row],[Columna1]],Tabla9[],1,0)</f>
        <v>#N/A</v>
      </c>
      <c r="C2666" t="s">
        <v>188</v>
      </c>
      <c r="D2666" t="e">
        <f>VLOOKUP(Tabla10[[#This Row],[Columna1]],Tabla9[],8,0)</f>
        <v>#N/A</v>
      </c>
      <c r="E2666" t="s">
        <v>199</v>
      </c>
      <c r="F2666" t="e">
        <f>VLOOKUP(Tabla10[[#This Row],[Columna1]],Tabla9[],33,3)</f>
        <v>#REF!</v>
      </c>
      <c r="G2666" t="e">
        <f>VLOOKUP(Tabla10[[#This Row],[Columna1]],Tabla9[],3,0)</f>
        <v>#N/A</v>
      </c>
      <c r="H2666" t="s">
        <v>193</v>
      </c>
    </row>
    <row r="2667" spans="1:8" hidden="1" x14ac:dyDescent="0.25">
      <c r="A2667" t="s">
        <v>2340</v>
      </c>
      <c r="B2667" t="e">
        <f>VLOOKUP(Tabla10[[#This Row],[Columna1]],Tabla9[],1,0)</f>
        <v>#N/A</v>
      </c>
      <c r="C2667" t="s">
        <v>188</v>
      </c>
      <c r="D2667" t="e">
        <f>VLOOKUP(Tabla10[[#This Row],[Columna1]],Tabla9[],8,0)</f>
        <v>#N/A</v>
      </c>
      <c r="E2667" t="s">
        <v>202</v>
      </c>
      <c r="F2667" t="e">
        <f>VLOOKUP(Tabla10[[#This Row],[Columna1]],Tabla9[],33,3)</f>
        <v>#REF!</v>
      </c>
      <c r="G2667" t="e">
        <f>VLOOKUP(Tabla10[[#This Row],[Columna1]],Tabla9[],3,0)</f>
        <v>#N/A</v>
      </c>
      <c r="H2667" t="s">
        <v>193</v>
      </c>
    </row>
    <row r="2668" spans="1:8" hidden="1" x14ac:dyDescent="0.25">
      <c r="A2668" t="s">
        <v>2341</v>
      </c>
      <c r="B2668" t="e">
        <f>VLOOKUP(Tabla10[[#This Row],[Columna1]],Tabla9[],1,0)</f>
        <v>#N/A</v>
      </c>
      <c r="C2668" t="s">
        <v>188</v>
      </c>
      <c r="D2668" t="e">
        <f>VLOOKUP(Tabla10[[#This Row],[Columna1]],Tabla9[],8,0)</f>
        <v>#N/A</v>
      </c>
      <c r="E2668" t="s">
        <v>192</v>
      </c>
      <c r="F2668" t="e">
        <f>VLOOKUP(Tabla10[[#This Row],[Columna1]],Tabla9[],33,3)</f>
        <v>#REF!</v>
      </c>
      <c r="G2668" t="e">
        <f>VLOOKUP(Tabla10[[#This Row],[Columna1]],Tabla9[],3,0)</f>
        <v>#N/A</v>
      </c>
      <c r="H2668" t="s">
        <v>217</v>
      </c>
    </row>
    <row r="2669" spans="1:8" hidden="1" x14ac:dyDescent="0.25">
      <c r="A2669" t="s">
        <v>2342</v>
      </c>
      <c r="B2669" t="e">
        <f>VLOOKUP(Tabla10[[#This Row],[Columna1]],Tabla9[],1,0)</f>
        <v>#N/A</v>
      </c>
      <c r="C2669" t="s">
        <v>188</v>
      </c>
      <c r="D2669" t="e">
        <f>VLOOKUP(Tabla10[[#This Row],[Columna1]],Tabla9[],8,0)</f>
        <v>#N/A</v>
      </c>
      <c r="E2669" t="s">
        <v>200</v>
      </c>
      <c r="F2669" t="e">
        <f>VLOOKUP(Tabla10[[#This Row],[Columna1]],Tabla9[],33,3)</f>
        <v>#REF!</v>
      </c>
      <c r="G2669" t="e">
        <f>VLOOKUP(Tabla10[[#This Row],[Columna1]],Tabla9[],3,0)</f>
        <v>#N/A</v>
      </c>
      <c r="H2669" t="s">
        <v>193</v>
      </c>
    </row>
    <row r="2670" spans="1:8" hidden="1" x14ac:dyDescent="0.25">
      <c r="A2670" t="s">
        <v>2343</v>
      </c>
      <c r="B2670" t="e">
        <f>VLOOKUP(Tabla10[[#This Row],[Columna1]],Tabla9[],1,0)</f>
        <v>#N/A</v>
      </c>
      <c r="C2670" t="s">
        <v>188</v>
      </c>
      <c r="D2670" t="e">
        <f>VLOOKUP(Tabla10[[#This Row],[Columna1]],Tabla9[],8,0)</f>
        <v>#N/A</v>
      </c>
      <c r="E2670" t="s">
        <v>211</v>
      </c>
      <c r="F2670" t="e">
        <f>VLOOKUP(Tabla10[[#This Row],[Columna1]],Tabla9[],33,3)</f>
        <v>#REF!</v>
      </c>
      <c r="G2670" t="e">
        <f>VLOOKUP(Tabla10[[#This Row],[Columna1]],Tabla9[],3,0)</f>
        <v>#N/A</v>
      </c>
      <c r="H2670" t="s">
        <v>42</v>
      </c>
    </row>
    <row r="2671" spans="1:8" hidden="1" x14ac:dyDescent="0.25">
      <c r="A2671" t="s">
        <v>4385</v>
      </c>
      <c r="B2671" t="e">
        <f>VLOOKUP(Tabla10[[#This Row],[Columna1]],Tabla9[],1,0)</f>
        <v>#N/A</v>
      </c>
      <c r="C2671" t="s">
        <v>188</v>
      </c>
      <c r="D2671" t="e">
        <f>VLOOKUP(Tabla10[[#This Row],[Columna1]],Tabla9[],8,0)</f>
        <v>#N/A</v>
      </c>
      <c r="E2671" t="s">
        <v>208</v>
      </c>
      <c r="F2671" t="e">
        <f>VLOOKUP(Tabla10[[#This Row],[Columna1]],Tabla9[],33,3)</f>
        <v>#REF!</v>
      </c>
      <c r="G2671" t="e">
        <f>VLOOKUP(Tabla10[[#This Row],[Columna1]],Tabla9[],3,0)</f>
        <v>#N/A</v>
      </c>
      <c r="H2671" t="s">
        <v>193</v>
      </c>
    </row>
    <row r="2672" spans="1:8" hidden="1" x14ac:dyDescent="0.25">
      <c r="A2672" t="s">
        <v>2344</v>
      </c>
      <c r="B2672" t="e">
        <f>VLOOKUP(Tabla10[[#This Row],[Columna1]],Tabla9[],1,0)</f>
        <v>#N/A</v>
      </c>
      <c r="C2672" t="s">
        <v>188</v>
      </c>
      <c r="D2672" t="e">
        <f>VLOOKUP(Tabla10[[#This Row],[Columna1]],Tabla9[],8,0)</f>
        <v>#N/A</v>
      </c>
      <c r="E2672" t="s">
        <v>202</v>
      </c>
      <c r="F2672" t="e">
        <f>VLOOKUP(Tabla10[[#This Row],[Columna1]],Tabla9[],33,3)</f>
        <v>#REF!</v>
      </c>
      <c r="G2672" t="e">
        <f>VLOOKUP(Tabla10[[#This Row],[Columna1]],Tabla9[],3,0)</f>
        <v>#N/A</v>
      </c>
      <c r="H2672" t="s">
        <v>193</v>
      </c>
    </row>
    <row r="2673" spans="1:8" hidden="1" x14ac:dyDescent="0.25">
      <c r="A2673" t="s">
        <v>2345</v>
      </c>
      <c r="B2673" t="e">
        <f>VLOOKUP(Tabla10[[#This Row],[Columna1]],Tabla9[],1,0)</f>
        <v>#N/A</v>
      </c>
      <c r="C2673" t="s">
        <v>188</v>
      </c>
      <c r="D2673" t="e">
        <f>VLOOKUP(Tabla10[[#This Row],[Columna1]],Tabla9[],8,0)</f>
        <v>#N/A</v>
      </c>
      <c r="E2673" t="s">
        <v>211</v>
      </c>
      <c r="F2673" t="e">
        <f>VLOOKUP(Tabla10[[#This Row],[Columna1]],Tabla9[],33,3)</f>
        <v>#REF!</v>
      </c>
      <c r="G2673" t="e">
        <f>VLOOKUP(Tabla10[[#This Row],[Columna1]],Tabla9[],3,0)</f>
        <v>#N/A</v>
      </c>
      <c r="H2673" t="s">
        <v>212</v>
      </c>
    </row>
    <row r="2674" spans="1:8" hidden="1" x14ac:dyDescent="0.25">
      <c r="A2674" t="s">
        <v>2346</v>
      </c>
      <c r="B2674" t="e">
        <f>VLOOKUP(Tabla10[[#This Row],[Columna1]],Tabla9[],1,0)</f>
        <v>#N/A</v>
      </c>
      <c r="C2674" t="s">
        <v>188</v>
      </c>
      <c r="D2674" t="e">
        <f>VLOOKUP(Tabla10[[#This Row],[Columna1]],Tabla9[],8,0)</f>
        <v>#N/A</v>
      </c>
      <c r="E2674" t="s">
        <v>202</v>
      </c>
      <c r="F2674" t="e">
        <f>VLOOKUP(Tabla10[[#This Row],[Columna1]],Tabla9[],33,3)</f>
        <v>#REF!</v>
      </c>
      <c r="G2674" t="e">
        <f>VLOOKUP(Tabla10[[#This Row],[Columna1]],Tabla9[],3,0)</f>
        <v>#N/A</v>
      </c>
      <c r="H2674" t="s">
        <v>201</v>
      </c>
    </row>
    <row r="2675" spans="1:8" hidden="1" x14ac:dyDescent="0.25">
      <c r="A2675" t="s">
        <v>2347</v>
      </c>
      <c r="B2675" t="e">
        <f>VLOOKUP(Tabla10[[#This Row],[Columna1]],Tabla9[],1,0)</f>
        <v>#N/A</v>
      </c>
      <c r="C2675" t="s">
        <v>188</v>
      </c>
      <c r="D2675" t="e">
        <f>VLOOKUP(Tabla10[[#This Row],[Columna1]],Tabla9[],8,0)</f>
        <v>#N/A</v>
      </c>
      <c r="E2675" t="s">
        <v>190</v>
      </c>
      <c r="F2675" t="e">
        <f>VLOOKUP(Tabla10[[#This Row],[Columna1]],Tabla9[],33,3)</f>
        <v>#REF!</v>
      </c>
      <c r="G2675" t="e">
        <f>VLOOKUP(Tabla10[[#This Row],[Columna1]],Tabla9[],3,0)</f>
        <v>#N/A</v>
      </c>
      <c r="H2675" t="s">
        <v>216</v>
      </c>
    </row>
    <row r="2676" spans="1:8" hidden="1" x14ac:dyDescent="0.25">
      <c r="A2676" t="s">
        <v>2348</v>
      </c>
      <c r="B2676" t="e">
        <f>VLOOKUP(Tabla10[[#This Row],[Columna1]],Tabla9[],1,0)</f>
        <v>#N/A</v>
      </c>
      <c r="C2676" t="s">
        <v>188</v>
      </c>
      <c r="D2676" t="e">
        <f>VLOOKUP(Tabla10[[#This Row],[Columna1]],Tabla9[],8,0)</f>
        <v>#N/A</v>
      </c>
      <c r="E2676" t="s">
        <v>198</v>
      </c>
      <c r="F2676" t="e">
        <f>VLOOKUP(Tabla10[[#This Row],[Columna1]],Tabla9[],33,3)</f>
        <v>#REF!</v>
      </c>
      <c r="G2676" t="e">
        <f>VLOOKUP(Tabla10[[#This Row],[Columna1]],Tabla9[],3,0)</f>
        <v>#N/A</v>
      </c>
      <c r="H2676" t="s">
        <v>217</v>
      </c>
    </row>
    <row r="2677" spans="1:8" hidden="1" x14ac:dyDescent="0.25">
      <c r="A2677" t="s">
        <v>2349</v>
      </c>
      <c r="B2677" t="e">
        <f>VLOOKUP(Tabla10[[#This Row],[Columna1]],Tabla9[],1,0)</f>
        <v>#N/A</v>
      </c>
      <c r="C2677" t="s">
        <v>188</v>
      </c>
      <c r="D2677" t="e">
        <f>VLOOKUP(Tabla10[[#This Row],[Columna1]],Tabla9[],8,0)</f>
        <v>#N/A</v>
      </c>
      <c r="E2677" t="s">
        <v>198</v>
      </c>
      <c r="F2677" t="e">
        <f>VLOOKUP(Tabla10[[#This Row],[Columna1]],Tabla9[],33,3)</f>
        <v>#REF!</v>
      </c>
      <c r="G2677" t="e">
        <f>VLOOKUP(Tabla10[[#This Row],[Columna1]],Tabla9[],3,0)</f>
        <v>#N/A</v>
      </c>
      <c r="H2677" t="s">
        <v>193</v>
      </c>
    </row>
    <row r="2678" spans="1:8" hidden="1" x14ac:dyDescent="0.25">
      <c r="A2678" t="s">
        <v>2350</v>
      </c>
      <c r="B2678" t="e">
        <f>VLOOKUP(Tabla10[[#This Row],[Columna1]],Tabla9[],1,0)</f>
        <v>#N/A</v>
      </c>
      <c r="C2678" t="s">
        <v>188</v>
      </c>
      <c r="D2678" t="e">
        <f>VLOOKUP(Tabla10[[#This Row],[Columna1]],Tabla9[],8,0)</f>
        <v>#N/A</v>
      </c>
      <c r="E2678" t="s">
        <v>205</v>
      </c>
      <c r="F2678" t="e">
        <f>VLOOKUP(Tabla10[[#This Row],[Columna1]],Tabla9[],33,3)</f>
        <v>#REF!</v>
      </c>
      <c r="G2678" t="e">
        <f>VLOOKUP(Tabla10[[#This Row],[Columna1]],Tabla9[],3,0)</f>
        <v>#N/A</v>
      </c>
      <c r="H2678" t="s">
        <v>193</v>
      </c>
    </row>
    <row r="2679" spans="1:8" hidden="1" x14ac:dyDescent="0.25">
      <c r="A2679" t="s">
        <v>2351</v>
      </c>
      <c r="B2679" t="e">
        <f>VLOOKUP(Tabla10[[#This Row],[Columna1]],Tabla9[],1,0)</f>
        <v>#N/A</v>
      </c>
      <c r="C2679" t="s">
        <v>188</v>
      </c>
      <c r="D2679" t="e">
        <f>VLOOKUP(Tabla10[[#This Row],[Columna1]],Tabla9[],8,0)</f>
        <v>#N/A</v>
      </c>
      <c r="E2679" t="s">
        <v>202</v>
      </c>
      <c r="F2679" t="e">
        <f>VLOOKUP(Tabla10[[#This Row],[Columna1]],Tabla9[],33,3)</f>
        <v>#REF!</v>
      </c>
      <c r="G2679" t="e">
        <f>VLOOKUP(Tabla10[[#This Row],[Columna1]],Tabla9[],3,0)</f>
        <v>#N/A</v>
      </c>
      <c r="H2679" t="s">
        <v>193</v>
      </c>
    </row>
    <row r="2680" spans="1:8" hidden="1" x14ac:dyDescent="0.25">
      <c r="A2680" t="s">
        <v>2352</v>
      </c>
      <c r="B2680" t="e">
        <f>VLOOKUP(Tabla10[[#This Row],[Columna1]],Tabla9[],1,0)</f>
        <v>#N/A</v>
      </c>
      <c r="C2680" t="s">
        <v>188</v>
      </c>
      <c r="D2680" t="e">
        <f>VLOOKUP(Tabla10[[#This Row],[Columna1]],Tabla9[],8,0)</f>
        <v>#N/A</v>
      </c>
      <c r="E2680" t="s">
        <v>200</v>
      </c>
      <c r="F2680" t="e">
        <f>VLOOKUP(Tabla10[[#This Row],[Columna1]],Tabla9[],33,3)</f>
        <v>#REF!</v>
      </c>
      <c r="G2680" t="e">
        <f>VLOOKUP(Tabla10[[#This Row],[Columna1]],Tabla9[],3,0)</f>
        <v>#N/A</v>
      </c>
      <c r="H2680" t="s">
        <v>193</v>
      </c>
    </row>
    <row r="2681" spans="1:8" hidden="1" x14ac:dyDescent="0.25">
      <c r="A2681" t="s">
        <v>4478</v>
      </c>
      <c r="B2681" t="e">
        <f>VLOOKUP(Tabla10[[#This Row],[Columna1]],Tabla9[],1,0)</f>
        <v>#N/A</v>
      </c>
      <c r="C2681" t="s">
        <v>188</v>
      </c>
      <c r="D2681" t="e">
        <f>VLOOKUP(Tabla10[[#This Row],[Columna1]],Tabla9[],8,0)</f>
        <v>#N/A</v>
      </c>
      <c r="E2681" t="s">
        <v>199</v>
      </c>
      <c r="F2681" t="e">
        <f>VLOOKUP(Tabla10[[#This Row],[Columna1]],Tabla9[],33,3)</f>
        <v>#REF!</v>
      </c>
      <c r="G2681" t="e">
        <f>VLOOKUP(Tabla10[[#This Row],[Columna1]],Tabla9[],3,0)</f>
        <v>#N/A</v>
      </c>
      <c r="H2681" t="s">
        <v>193</v>
      </c>
    </row>
    <row r="2682" spans="1:8" hidden="1" x14ac:dyDescent="0.25">
      <c r="A2682" t="s">
        <v>2353</v>
      </c>
      <c r="B2682" t="e">
        <f>VLOOKUP(Tabla10[[#This Row],[Columna1]],Tabla9[],1,0)</f>
        <v>#N/A</v>
      </c>
      <c r="C2682" t="s">
        <v>188</v>
      </c>
      <c r="D2682" t="e">
        <f>VLOOKUP(Tabla10[[#This Row],[Columna1]],Tabla9[],8,0)</f>
        <v>#N/A</v>
      </c>
      <c r="E2682" t="s">
        <v>205</v>
      </c>
      <c r="F2682" t="e">
        <f>VLOOKUP(Tabla10[[#This Row],[Columna1]],Tabla9[],33,3)</f>
        <v>#REF!</v>
      </c>
      <c r="G2682" t="e">
        <f>VLOOKUP(Tabla10[[#This Row],[Columna1]],Tabla9[],3,0)</f>
        <v>#N/A</v>
      </c>
      <c r="H2682" t="s">
        <v>201</v>
      </c>
    </row>
    <row r="2683" spans="1:8" hidden="1" x14ac:dyDescent="0.25">
      <c r="A2683" t="s">
        <v>2354</v>
      </c>
      <c r="B2683" t="e">
        <f>VLOOKUP(Tabla10[[#This Row],[Columna1]],Tabla9[],1,0)</f>
        <v>#N/A</v>
      </c>
      <c r="C2683" t="s">
        <v>188</v>
      </c>
      <c r="D2683" t="e">
        <f>VLOOKUP(Tabla10[[#This Row],[Columna1]],Tabla9[],8,0)</f>
        <v>#N/A</v>
      </c>
      <c r="E2683" t="s">
        <v>202</v>
      </c>
      <c r="F2683" t="e">
        <f>VLOOKUP(Tabla10[[#This Row],[Columna1]],Tabla9[],33,3)</f>
        <v>#REF!</v>
      </c>
      <c r="G2683" t="e">
        <f>VLOOKUP(Tabla10[[#This Row],[Columna1]],Tabla9[],3,0)</f>
        <v>#N/A</v>
      </c>
      <c r="H2683" t="s">
        <v>193</v>
      </c>
    </row>
    <row r="2684" spans="1:8" hidden="1" x14ac:dyDescent="0.25">
      <c r="A2684" t="s">
        <v>2355</v>
      </c>
      <c r="B2684" t="e">
        <f>VLOOKUP(Tabla10[[#This Row],[Columna1]],Tabla9[],1,0)</f>
        <v>#N/A</v>
      </c>
      <c r="C2684" t="s">
        <v>188</v>
      </c>
      <c r="D2684" t="e">
        <f>VLOOKUP(Tabla10[[#This Row],[Columna1]],Tabla9[],8,0)</f>
        <v>#N/A</v>
      </c>
      <c r="E2684" t="s">
        <v>190</v>
      </c>
      <c r="F2684" t="e">
        <f>VLOOKUP(Tabla10[[#This Row],[Columna1]],Tabla9[],33,3)</f>
        <v>#REF!</v>
      </c>
      <c r="G2684" t="e">
        <f>VLOOKUP(Tabla10[[#This Row],[Columna1]],Tabla9[],3,0)</f>
        <v>#N/A</v>
      </c>
      <c r="H2684" t="s">
        <v>191</v>
      </c>
    </row>
    <row r="2685" spans="1:8" hidden="1" x14ac:dyDescent="0.25">
      <c r="A2685" t="s">
        <v>2356</v>
      </c>
      <c r="B2685" t="e">
        <f>VLOOKUP(Tabla10[[#This Row],[Columna1]],Tabla9[],1,0)</f>
        <v>#N/A</v>
      </c>
      <c r="C2685" t="s">
        <v>188</v>
      </c>
      <c r="D2685" t="e">
        <f>VLOOKUP(Tabla10[[#This Row],[Columna1]],Tabla9[],8,0)</f>
        <v>#N/A</v>
      </c>
      <c r="E2685" t="s">
        <v>202</v>
      </c>
      <c r="F2685" t="e">
        <f>VLOOKUP(Tabla10[[#This Row],[Columna1]],Tabla9[],33,3)</f>
        <v>#REF!</v>
      </c>
      <c r="G2685" t="e">
        <f>VLOOKUP(Tabla10[[#This Row],[Columna1]],Tabla9[],3,0)</f>
        <v>#N/A</v>
      </c>
      <c r="H2685" t="s">
        <v>201</v>
      </c>
    </row>
    <row r="2686" spans="1:8" hidden="1" x14ac:dyDescent="0.25">
      <c r="A2686" t="s">
        <v>2357</v>
      </c>
      <c r="B2686" t="e">
        <f>VLOOKUP(Tabla10[[#This Row],[Columna1]],Tabla9[],1,0)</f>
        <v>#N/A</v>
      </c>
      <c r="C2686" t="s">
        <v>188</v>
      </c>
      <c r="D2686" t="e">
        <f>VLOOKUP(Tabla10[[#This Row],[Columna1]],Tabla9[],8,0)</f>
        <v>#N/A</v>
      </c>
      <c r="E2686" t="s">
        <v>198</v>
      </c>
      <c r="F2686" t="e">
        <f>VLOOKUP(Tabla10[[#This Row],[Columna1]],Tabla9[],33,3)</f>
        <v>#REF!</v>
      </c>
      <c r="G2686" t="e">
        <f>VLOOKUP(Tabla10[[#This Row],[Columna1]],Tabla9[],3,0)</f>
        <v>#N/A</v>
      </c>
      <c r="H2686" t="s">
        <v>193</v>
      </c>
    </row>
    <row r="2687" spans="1:8" hidden="1" x14ac:dyDescent="0.25">
      <c r="A2687" t="s">
        <v>2358</v>
      </c>
      <c r="B2687" t="e">
        <f>VLOOKUP(Tabla10[[#This Row],[Columna1]],Tabla9[],1,0)</f>
        <v>#N/A</v>
      </c>
      <c r="C2687" t="s">
        <v>188</v>
      </c>
      <c r="D2687" t="e">
        <f>VLOOKUP(Tabla10[[#This Row],[Columna1]],Tabla9[],8,0)</f>
        <v>#N/A</v>
      </c>
      <c r="E2687" t="s">
        <v>202</v>
      </c>
      <c r="F2687" t="e">
        <f>VLOOKUP(Tabla10[[#This Row],[Columna1]],Tabla9[],33,3)</f>
        <v>#REF!</v>
      </c>
      <c r="G2687" t="e">
        <f>VLOOKUP(Tabla10[[#This Row],[Columna1]],Tabla9[],3,0)</f>
        <v>#N/A</v>
      </c>
      <c r="H2687" t="s">
        <v>201</v>
      </c>
    </row>
    <row r="2688" spans="1:8" hidden="1" x14ac:dyDescent="0.25">
      <c r="A2688" t="s">
        <v>2359</v>
      </c>
      <c r="B2688" t="e">
        <f>VLOOKUP(Tabla10[[#This Row],[Columna1]],Tabla9[],1,0)</f>
        <v>#N/A</v>
      </c>
      <c r="C2688" t="s">
        <v>188</v>
      </c>
      <c r="D2688" t="e">
        <f>VLOOKUP(Tabla10[[#This Row],[Columna1]],Tabla9[],8,0)</f>
        <v>#N/A</v>
      </c>
      <c r="E2688" t="s">
        <v>203</v>
      </c>
      <c r="F2688" t="e">
        <f>VLOOKUP(Tabla10[[#This Row],[Columna1]],Tabla9[],33,3)</f>
        <v>#REF!</v>
      </c>
      <c r="G2688" t="e">
        <f>VLOOKUP(Tabla10[[#This Row],[Columna1]],Tabla9[],3,0)</f>
        <v>#N/A</v>
      </c>
      <c r="H2688" t="s">
        <v>201</v>
      </c>
    </row>
    <row r="2689" spans="1:8" hidden="1" x14ac:dyDescent="0.25">
      <c r="A2689" t="s">
        <v>2360</v>
      </c>
      <c r="B2689" t="e">
        <f>VLOOKUP(Tabla10[[#This Row],[Columna1]],Tabla9[],1,0)</f>
        <v>#N/A</v>
      </c>
      <c r="C2689" t="s">
        <v>188</v>
      </c>
      <c r="D2689" t="e">
        <f>VLOOKUP(Tabla10[[#This Row],[Columna1]],Tabla9[],8,0)</f>
        <v>#N/A</v>
      </c>
      <c r="E2689" t="s">
        <v>192</v>
      </c>
      <c r="F2689" t="e">
        <f>VLOOKUP(Tabla10[[#This Row],[Columna1]],Tabla9[],33,3)</f>
        <v>#REF!</v>
      </c>
      <c r="G2689" t="e">
        <f>VLOOKUP(Tabla10[[#This Row],[Columna1]],Tabla9[],3,0)</f>
        <v>#N/A</v>
      </c>
      <c r="H2689" t="s">
        <v>193</v>
      </c>
    </row>
    <row r="2690" spans="1:8" hidden="1" x14ac:dyDescent="0.25">
      <c r="A2690" t="s">
        <v>4162</v>
      </c>
      <c r="B2690" t="e">
        <f>VLOOKUP(Tabla10[[#This Row],[Columna1]],Tabla9[],1,0)</f>
        <v>#N/A</v>
      </c>
      <c r="C2690" t="s">
        <v>188</v>
      </c>
      <c r="D2690" t="e">
        <f>VLOOKUP(Tabla10[[#This Row],[Columna1]],Tabla9[],8,0)</f>
        <v>#N/A</v>
      </c>
      <c r="E2690" t="s">
        <v>205</v>
      </c>
      <c r="F2690" t="e">
        <f>VLOOKUP(Tabla10[[#This Row],[Columna1]],Tabla9[],33,3)</f>
        <v>#REF!</v>
      </c>
      <c r="G2690" t="e">
        <f>VLOOKUP(Tabla10[[#This Row],[Columna1]],Tabla9[],3,0)</f>
        <v>#N/A</v>
      </c>
      <c r="H2690" t="s">
        <v>193</v>
      </c>
    </row>
    <row r="2691" spans="1:8" hidden="1" x14ac:dyDescent="0.25">
      <c r="A2691" t="s">
        <v>2361</v>
      </c>
      <c r="B2691" t="e">
        <f>VLOOKUP(Tabla10[[#This Row],[Columna1]],Tabla9[],1,0)</f>
        <v>#N/A</v>
      </c>
      <c r="C2691" t="s">
        <v>188</v>
      </c>
      <c r="D2691" t="e">
        <f>VLOOKUP(Tabla10[[#This Row],[Columna1]],Tabla9[],8,0)</f>
        <v>#N/A</v>
      </c>
      <c r="E2691" t="s">
        <v>190</v>
      </c>
      <c r="F2691" t="e">
        <f>VLOOKUP(Tabla10[[#This Row],[Columna1]],Tabla9[],33,3)</f>
        <v>#REF!</v>
      </c>
      <c r="G2691" t="e">
        <f>VLOOKUP(Tabla10[[#This Row],[Columna1]],Tabla9[],3,0)</f>
        <v>#N/A</v>
      </c>
      <c r="H2691" t="s">
        <v>216</v>
      </c>
    </row>
    <row r="2692" spans="1:8" hidden="1" x14ac:dyDescent="0.25">
      <c r="A2692" t="s">
        <v>4110</v>
      </c>
      <c r="B2692" t="e">
        <f>VLOOKUP(Tabla10[[#This Row],[Columna1]],Tabla9[],1,0)</f>
        <v>#N/A</v>
      </c>
      <c r="C2692" t="s">
        <v>188</v>
      </c>
      <c r="D2692" t="e">
        <f>VLOOKUP(Tabla10[[#This Row],[Columna1]],Tabla9[],8,0)</f>
        <v>#N/A</v>
      </c>
      <c r="E2692" t="s">
        <v>203</v>
      </c>
      <c r="F2692" t="e">
        <f>VLOOKUP(Tabla10[[#This Row],[Columna1]],Tabla9[],33,3)</f>
        <v>#REF!</v>
      </c>
      <c r="G2692" t="e">
        <f>VLOOKUP(Tabla10[[#This Row],[Columna1]],Tabla9[],3,0)</f>
        <v>#N/A</v>
      </c>
      <c r="H2692" t="s">
        <v>193</v>
      </c>
    </row>
    <row r="2693" spans="1:8" hidden="1" x14ac:dyDescent="0.25">
      <c r="A2693" t="s">
        <v>2362</v>
      </c>
      <c r="B2693" t="e">
        <f>VLOOKUP(Tabla10[[#This Row],[Columna1]],Tabla9[],1,0)</f>
        <v>#N/A</v>
      </c>
      <c r="C2693" t="s">
        <v>188</v>
      </c>
      <c r="D2693" t="e">
        <f>VLOOKUP(Tabla10[[#This Row],[Columna1]],Tabla9[],8,0)</f>
        <v>#N/A</v>
      </c>
      <c r="E2693" t="s">
        <v>211</v>
      </c>
      <c r="F2693" t="e">
        <f>VLOOKUP(Tabla10[[#This Row],[Columna1]],Tabla9[],33,3)</f>
        <v>#REF!</v>
      </c>
      <c r="G2693" t="e">
        <f>VLOOKUP(Tabla10[[#This Row],[Columna1]],Tabla9[],3,0)</f>
        <v>#N/A</v>
      </c>
      <c r="H2693" t="s">
        <v>212</v>
      </c>
    </row>
    <row r="2694" spans="1:8" hidden="1" x14ac:dyDescent="0.25">
      <c r="A2694" t="s">
        <v>2363</v>
      </c>
      <c r="B2694" t="e">
        <f>VLOOKUP(Tabla10[[#This Row],[Columna1]],Tabla9[],1,0)</f>
        <v>#N/A</v>
      </c>
      <c r="C2694" t="s">
        <v>188</v>
      </c>
      <c r="D2694" t="e">
        <f>VLOOKUP(Tabla10[[#This Row],[Columna1]],Tabla9[],8,0)</f>
        <v>#N/A</v>
      </c>
      <c r="E2694" t="s">
        <v>229</v>
      </c>
      <c r="F2694" t="e">
        <f>VLOOKUP(Tabla10[[#This Row],[Columna1]],Tabla9[],33,3)</f>
        <v>#REF!</v>
      </c>
      <c r="G2694" t="e">
        <f>VLOOKUP(Tabla10[[#This Row],[Columna1]],Tabla9[],3,0)</f>
        <v>#N/A</v>
      </c>
      <c r="H2694" t="s">
        <v>36</v>
      </c>
    </row>
    <row r="2695" spans="1:8" hidden="1" x14ac:dyDescent="0.25">
      <c r="A2695" t="s">
        <v>4310</v>
      </c>
      <c r="B2695" t="e">
        <f>VLOOKUP(Tabla10[[#This Row],[Columna1]],Tabla9[],1,0)</f>
        <v>#N/A</v>
      </c>
      <c r="C2695" t="s">
        <v>188</v>
      </c>
      <c r="D2695" t="e">
        <f>VLOOKUP(Tabla10[[#This Row],[Columna1]],Tabla9[],8,0)</f>
        <v>#N/A</v>
      </c>
      <c r="E2695" t="s">
        <v>204</v>
      </c>
      <c r="F2695" t="e">
        <f>VLOOKUP(Tabla10[[#This Row],[Columna1]],Tabla9[],33,3)</f>
        <v>#REF!</v>
      </c>
      <c r="G2695" t="e">
        <f>VLOOKUP(Tabla10[[#This Row],[Columna1]],Tabla9[],3,0)</f>
        <v>#N/A</v>
      </c>
      <c r="H2695" t="s">
        <v>230</v>
      </c>
    </row>
    <row r="2696" spans="1:8" hidden="1" x14ac:dyDescent="0.25">
      <c r="A2696" t="s">
        <v>4291</v>
      </c>
      <c r="B2696" t="e">
        <f>VLOOKUP(Tabla10[[#This Row],[Columna1]],Tabla9[],1,0)</f>
        <v>#N/A</v>
      </c>
      <c r="C2696" t="s">
        <v>188</v>
      </c>
      <c r="D2696" t="e">
        <f>VLOOKUP(Tabla10[[#This Row],[Columna1]],Tabla9[],8,0)</f>
        <v>#N/A</v>
      </c>
      <c r="E2696" t="s">
        <v>209</v>
      </c>
      <c r="F2696" t="e">
        <f>VLOOKUP(Tabla10[[#This Row],[Columna1]],Tabla9[],33,3)</f>
        <v>#REF!</v>
      </c>
      <c r="G2696" t="e">
        <f>VLOOKUP(Tabla10[[#This Row],[Columna1]],Tabla9[],3,0)</f>
        <v>#N/A</v>
      </c>
      <c r="H2696" t="s">
        <v>42</v>
      </c>
    </row>
    <row r="2697" spans="1:8" hidden="1" x14ac:dyDescent="0.25">
      <c r="A2697" t="s">
        <v>2364</v>
      </c>
      <c r="B2697" t="e">
        <f>VLOOKUP(Tabla10[[#This Row],[Columna1]],Tabla9[],1,0)</f>
        <v>#N/A</v>
      </c>
      <c r="C2697" t="s">
        <v>188</v>
      </c>
      <c r="D2697" t="e">
        <f>VLOOKUP(Tabla10[[#This Row],[Columna1]],Tabla9[],8,0)</f>
        <v>#N/A</v>
      </c>
      <c r="E2697" t="s">
        <v>190</v>
      </c>
      <c r="F2697" t="e">
        <f>VLOOKUP(Tabla10[[#This Row],[Columna1]],Tabla9[],33,3)</f>
        <v>#REF!</v>
      </c>
      <c r="G2697" t="e">
        <f>VLOOKUP(Tabla10[[#This Row],[Columna1]],Tabla9[],3,0)</f>
        <v>#N/A</v>
      </c>
      <c r="H2697" t="s">
        <v>191</v>
      </c>
    </row>
    <row r="2698" spans="1:8" hidden="1" x14ac:dyDescent="0.25">
      <c r="A2698" t="s">
        <v>2365</v>
      </c>
      <c r="B2698" t="e">
        <f>VLOOKUP(Tabla10[[#This Row],[Columna1]],Tabla9[],1,0)</f>
        <v>#N/A</v>
      </c>
      <c r="C2698" t="s">
        <v>188</v>
      </c>
      <c r="D2698" t="e">
        <f>VLOOKUP(Tabla10[[#This Row],[Columna1]],Tabla9[],8,0)</f>
        <v>#N/A</v>
      </c>
      <c r="E2698" t="s">
        <v>202</v>
      </c>
      <c r="F2698" t="e">
        <f>VLOOKUP(Tabla10[[#This Row],[Columna1]],Tabla9[],33,3)</f>
        <v>#REF!</v>
      </c>
      <c r="G2698" t="e">
        <f>VLOOKUP(Tabla10[[#This Row],[Columna1]],Tabla9[],3,0)</f>
        <v>#N/A</v>
      </c>
      <c r="H2698" t="s">
        <v>193</v>
      </c>
    </row>
    <row r="2699" spans="1:8" hidden="1" x14ac:dyDescent="0.25">
      <c r="A2699" t="s">
        <v>2366</v>
      </c>
      <c r="B2699" t="e">
        <f>VLOOKUP(Tabla10[[#This Row],[Columna1]],Tabla9[],1,0)</f>
        <v>#N/A</v>
      </c>
      <c r="C2699" t="s">
        <v>188</v>
      </c>
      <c r="D2699" t="e">
        <f>VLOOKUP(Tabla10[[#This Row],[Columna1]],Tabla9[],8,0)</f>
        <v>#N/A</v>
      </c>
      <c r="E2699" t="s">
        <v>198</v>
      </c>
      <c r="F2699" t="e">
        <f>VLOOKUP(Tabla10[[#This Row],[Columna1]],Tabla9[],33,3)</f>
        <v>#REF!</v>
      </c>
      <c r="G2699" t="e">
        <f>VLOOKUP(Tabla10[[#This Row],[Columna1]],Tabla9[],3,0)</f>
        <v>#N/A</v>
      </c>
      <c r="H2699" t="s">
        <v>193</v>
      </c>
    </row>
    <row r="2700" spans="1:8" hidden="1" x14ac:dyDescent="0.25">
      <c r="A2700" t="s">
        <v>2367</v>
      </c>
      <c r="B2700" t="e">
        <f>VLOOKUP(Tabla10[[#This Row],[Columna1]],Tabla9[],1,0)</f>
        <v>#N/A</v>
      </c>
      <c r="C2700" t="s">
        <v>188</v>
      </c>
      <c r="D2700" t="e">
        <f>VLOOKUP(Tabla10[[#This Row],[Columna1]],Tabla9[],8,0)</f>
        <v>#N/A</v>
      </c>
      <c r="E2700" t="s">
        <v>222</v>
      </c>
      <c r="F2700" t="e">
        <f>VLOOKUP(Tabla10[[#This Row],[Columna1]],Tabla9[],33,3)</f>
        <v>#REF!</v>
      </c>
      <c r="G2700" t="e">
        <f>VLOOKUP(Tabla10[[#This Row],[Columna1]],Tabla9[],3,0)</f>
        <v>#N/A</v>
      </c>
      <c r="H2700" t="s">
        <v>45</v>
      </c>
    </row>
    <row r="2701" spans="1:8" hidden="1" x14ac:dyDescent="0.25">
      <c r="A2701" t="s">
        <v>2368</v>
      </c>
      <c r="B2701" t="e">
        <f>VLOOKUP(Tabla10[[#This Row],[Columna1]],Tabla9[],1,0)</f>
        <v>#N/A</v>
      </c>
      <c r="C2701" t="s">
        <v>188</v>
      </c>
      <c r="D2701" t="e">
        <f>VLOOKUP(Tabla10[[#This Row],[Columna1]],Tabla9[],8,0)</f>
        <v>#N/A</v>
      </c>
      <c r="E2701" t="s">
        <v>199</v>
      </c>
      <c r="F2701" t="e">
        <f>VLOOKUP(Tabla10[[#This Row],[Columna1]],Tabla9[],33,3)</f>
        <v>#REF!</v>
      </c>
      <c r="G2701" t="e">
        <f>VLOOKUP(Tabla10[[#This Row],[Columna1]],Tabla9[],3,0)</f>
        <v>#N/A</v>
      </c>
      <c r="H2701" t="s">
        <v>193</v>
      </c>
    </row>
    <row r="2702" spans="1:8" hidden="1" x14ac:dyDescent="0.25">
      <c r="A2702" t="s">
        <v>2369</v>
      </c>
      <c r="B2702" t="e">
        <f>VLOOKUP(Tabla10[[#This Row],[Columna1]],Tabla9[],1,0)</f>
        <v>#N/A</v>
      </c>
      <c r="C2702" t="s">
        <v>188</v>
      </c>
      <c r="D2702" t="e">
        <f>VLOOKUP(Tabla10[[#This Row],[Columna1]],Tabla9[],8,0)</f>
        <v>#N/A</v>
      </c>
      <c r="E2702" t="s">
        <v>190</v>
      </c>
      <c r="F2702" t="e">
        <f>VLOOKUP(Tabla10[[#This Row],[Columna1]],Tabla9[],33,3)</f>
        <v>#REF!</v>
      </c>
      <c r="G2702" t="e">
        <f>VLOOKUP(Tabla10[[#This Row],[Columna1]],Tabla9[],3,0)</f>
        <v>#N/A</v>
      </c>
      <c r="H2702" t="s">
        <v>216</v>
      </c>
    </row>
    <row r="2703" spans="1:8" hidden="1" x14ac:dyDescent="0.25">
      <c r="A2703" t="s">
        <v>2370</v>
      </c>
      <c r="B2703" t="str">
        <f>VLOOKUP(Tabla10[[#This Row],[Columna1]],Tabla9[],1,0)</f>
        <v>QUIROS URANGA MARIA CRISTINA</v>
      </c>
      <c r="C2703" t="s">
        <v>188</v>
      </c>
      <c r="D2703" t="str">
        <f>VLOOKUP(Tabla10[[#This Row],[Columna1]],Tabla9[],8,0)</f>
        <v>JEFE DE DEPARTAMENTO DE SISTEMA DE INTERVENCION TEMPRANA</v>
      </c>
      <c r="E2703" t="s">
        <v>267</v>
      </c>
      <c r="F2703" t="e">
        <f>VLOOKUP(Tabla10[[#This Row],[Columna1]],Tabla9[],33,3)</f>
        <v>#REF!</v>
      </c>
      <c r="G2703" t="str">
        <f>VLOOKUP(Tabla10[[#This Row],[Columna1]],Tabla9[],3,0)</f>
        <v>JEFE DE DEPARTAMENTO</v>
      </c>
      <c r="H2703" t="s">
        <v>60</v>
      </c>
    </row>
    <row r="2704" spans="1:8" hidden="1" x14ac:dyDescent="0.25">
      <c r="A2704" t="s">
        <v>2371</v>
      </c>
      <c r="B2704" t="e">
        <f>VLOOKUP(Tabla10[[#This Row],[Columna1]],Tabla9[],1,0)</f>
        <v>#N/A</v>
      </c>
      <c r="C2704" t="s">
        <v>188</v>
      </c>
      <c r="D2704" t="e">
        <f>VLOOKUP(Tabla10[[#This Row],[Columna1]],Tabla9[],8,0)</f>
        <v>#N/A</v>
      </c>
      <c r="E2704" t="s">
        <v>205</v>
      </c>
      <c r="F2704" t="e">
        <f>VLOOKUP(Tabla10[[#This Row],[Columna1]],Tabla9[],33,3)</f>
        <v>#REF!</v>
      </c>
      <c r="G2704" t="e">
        <f>VLOOKUP(Tabla10[[#This Row],[Columna1]],Tabla9[],3,0)</f>
        <v>#N/A</v>
      </c>
      <c r="H2704" t="s">
        <v>193</v>
      </c>
    </row>
    <row r="2705" spans="1:8" hidden="1" x14ac:dyDescent="0.25">
      <c r="A2705" t="s">
        <v>4063</v>
      </c>
      <c r="B2705" t="e">
        <f>VLOOKUP(Tabla10[[#This Row],[Columna1]],Tabla9[],1,0)</f>
        <v>#N/A</v>
      </c>
      <c r="C2705" t="s">
        <v>188</v>
      </c>
      <c r="D2705" t="e">
        <f>VLOOKUP(Tabla10[[#This Row],[Columna1]],Tabla9[],8,0)</f>
        <v>#N/A</v>
      </c>
      <c r="E2705" t="s">
        <v>190</v>
      </c>
      <c r="F2705" t="e">
        <f>VLOOKUP(Tabla10[[#This Row],[Columna1]],Tabla9[],33,3)</f>
        <v>#REF!</v>
      </c>
      <c r="G2705" t="e">
        <f>VLOOKUP(Tabla10[[#This Row],[Columna1]],Tabla9[],3,0)</f>
        <v>#N/A</v>
      </c>
      <c r="H2705" t="s">
        <v>216</v>
      </c>
    </row>
    <row r="2706" spans="1:8" hidden="1" x14ac:dyDescent="0.25">
      <c r="A2706" t="s">
        <v>4249</v>
      </c>
      <c r="B2706" t="e">
        <f>VLOOKUP(Tabla10[[#This Row],[Columna1]],Tabla9[],1,0)</f>
        <v>#N/A</v>
      </c>
      <c r="C2706" t="s">
        <v>188</v>
      </c>
      <c r="D2706" t="e">
        <f>VLOOKUP(Tabla10[[#This Row],[Columna1]],Tabla9[],8,0)</f>
        <v>#N/A</v>
      </c>
      <c r="E2706" t="s">
        <v>198</v>
      </c>
      <c r="F2706" t="e">
        <f>VLOOKUP(Tabla10[[#This Row],[Columna1]],Tabla9[],33,3)</f>
        <v>#REF!</v>
      </c>
      <c r="G2706" t="e">
        <f>VLOOKUP(Tabla10[[#This Row],[Columna1]],Tabla9[],3,0)</f>
        <v>#N/A</v>
      </c>
      <c r="H2706" t="s">
        <v>193</v>
      </c>
    </row>
    <row r="2707" spans="1:8" hidden="1" x14ac:dyDescent="0.25">
      <c r="A2707" t="s">
        <v>2372</v>
      </c>
      <c r="B2707" t="str">
        <f>VLOOKUP(Tabla10[[#This Row],[Columna1]],Tabla9[],1,0)</f>
        <v>RAMIREZ BOCANEGRA NANCY EULALIA</v>
      </c>
      <c r="C2707" t="s">
        <v>188</v>
      </c>
      <c r="D2707" t="str">
        <f>VLOOKUP(Tabla10[[#This Row],[Columna1]],Tabla9[],8,0)</f>
        <v>LIDER DE PROYECTO DEPARTAMENTO DE ENSEÑANZA Y SERVICIO ESCOLAR</v>
      </c>
      <c r="E2707" t="s">
        <v>248</v>
      </c>
      <c r="F2707" t="e">
        <f>VLOOKUP(Tabla10[[#This Row],[Columna1]],Tabla9[],33,3)</f>
        <v>#REF!</v>
      </c>
      <c r="G2707" t="str">
        <f>VLOOKUP(Tabla10[[#This Row],[Columna1]],Tabla9[],3,0)</f>
        <v>LIDER DE PROYECTO</v>
      </c>
      <c r="H2707" t="s">
        <v>44</v>
      </c>
    </row>
    <row r="2708" spans="1:8" hidden="1" x14ac:dyDescent="0.25">
      <c r="A2708" t="s">
        <v>4542</v>
      </c>
      <c r="B2708" t="e">
        <f>VLOOKUP(Tabla10[[#This Row],[Columna1]],Tabla9[],1,0)</f>
        <v>#N/A</v>
      </c>
      <c r="C2708" t="s">
        <v>188</v>
      </c>
      <c r="D2708" t="e">
        <f>VLOOKUP(Tabla10[[#This Row],[Columna1]],Tabla9[],8,0)</f>
        <v>#N/A</v>
      </c>
      <c r="E2708" t="s">
        <v>195</v>
      </c>
      <c r="F2708" t="e">
        <f>VLOOKUP(Tabla10[[#This Row],[Columna1]],Tabla9[],33,3)</f>
        <v>#REF!</v>
      </c>
      <c r="G2708" t="e">
        <f>VLOOKUP(Tabla10[[#This Row],[Columna1]],Tabla9[],3,0)</f>
        <v>#N/A</v>
      </c>
      <c r="H2708" t="s">
        <v>36</v>
      </c>
    </row>
    <row r="2709" spans="1:8" hidden="1" x14ac:dyDescent="0.25">
      <c r="A2709" t="s">
        <v>4442</v>
      </c>
      <c r="B2709" t="e">
        <f>VLOOKUP(Tabla10[[#This Row],[Columna1]],Tabla9[],1,0)</f>
        <v>#N/A</v>
      </c>
      <c r="C2709" t="s">
        <v>188</v>
      </c>
      <c r="D2709" t="e">
        <f>VLOOKUP(Tabla10[[#This Row],[Columna1]],Tabla9[],8,0)</f>
        <v>#N/A</v>
      </c>
      <c r="E2709" t="s">
        <v>202</v>
      </c>
      <c r="F2709" t="e">
        <f>VLOOKUP(Tabla10[[#This Row],[Columna1]],Tabla9[],33,3)</f>
        <v>#REF!</v>
      </c>
      <c r="G2709" t="e">
        <f>VLOOKUP(Tabla10[[#This Row],[Columna1]],Tabla9[],3,0)</f>
        <v>#N/A</v>
      </c>
      <c r="H2709" t="s">
        <v>193</v>
      </c>
    </row>
    <row r="2710" spans="1:8" hidden="1" x14ac:dyDescent="0.25">
      <c r="A2710" t="s">
        <v>2373</v>
      </c>
      <c r="B2710" t="e">
        <f>VLOOKUP(Tabla10[[#This Row],[Columna1]],Tabla9[],1,0)</f>
        <v>#N/A</v>
      </c>
      <c r="C2710" t="s">
        <v>188</v>
      </c>
      <c r="D2710" t="e">
        <f>VLOOKUP(Tabla10[[#This Row],[Columna1]],Tabla9[],8,0)</f>
        <v>#N/A</v>
      </c>
      <c r="E2710" t="s">
        <v>190</v>
      </c>
      <c r="F2710" t="e">
        <f>VLOOKUP(Tabla10[[#This Row],[Columna1]],Tabla9[],33,3)</f>
        <v>#REF!</v>
      </c>
      <c r="G2710" t="e">
        <f>VLOOKUP(Tabla10[[#This Row],[Columna1]],Tabla9[],3,0)</f>
        <v>#N/A</v>
      </c>
      <c r="H2710" t="s">
        <v>216</v>
      </c>
    </row>
    <row r="2711" spans="1:8" hidden="1" x14ac:dyDescent="0.25">
      <c r="A2711" t="s">
        <v>2374</v>
      </c>
      <c r="B2711" t="e">
        <f>VLOOKUP(Tabla10[[#This Row],[Columna1]],Tabla9[],1,0)</f>
        <v>#N/A</v>
      </c>
      <c r="C2711" t="s">
        <v>188</v>
      </c>
      <c r="D2711" t="e">
        <f>VLOOKUP(Tabla10[[#This Row],[Columna1]],Tabla9[],8,0)</f>
        <v>#N/A</v>
      </c>
      <c r="E2711" t="s">
        <v>198</v>
      </c>
      <c r="F2711" t="e">
        <f>VLOOKUP(Tabla10[[#This Row],[Columna1]],Tabla9[],33,3)</f>
        <v>#REF!</v>
      </c>
      <c r="G2711" t="e">
        <f>VLOOKUP(Tabla10[[#This Row],[Columna1]],Tabla9[],3,0)</f>
        <v>#N/A</v>
      </c>
      <c r="H2711" t="s">
        <v>193</v>
      </c>
    </row>
    <row r="2712" spans="1:8" hidden="1" x14ac:dyDescent="0.25">
      <c r="A2712" t="s">
        <v>2375</v>
      </c>
      <c r="B2712" t="e">
        <f>VLOOKUP(Tabla10[[#This Row],[Columna1]],Tabla9[],1,0)</f>
        <v>#N/A</v>
      </c>
      <c r="C2712" t="s">
        <v>188</v>
      </c>
      <c r="D2712" t="e">
        <f>VLOOKUP(Tabla10[[#This Row],[Columna1]],Tabla9[],8,0)</f>
        <v>#N/A</v>
      </c>
      <c r="E2712" t="s">
        <v>202</v>
      </c>
      <c r="F2712" t="e">
        <f>VLOOKUP(Tabla10[[#This Row],[Columna1]],Tabla9[],33,3)</f>
        <v>#REF!</v>
      </c>
      <c r="G2712" t="e">
        <f>VLOOKUP(Tabla10[[#This Row],[Columna1]],Tabla9[],3,0)</f>
        <v>#N/A</v>
      </c>
      <c r="H2712" t="s">
        <v>193</v>
      </c>
    </row>
    <row r="2713" spans="1:8" hidden="1" x14ac:dyDescent="0.25">
      <c r="A2713" t="s">
        <v>4357</v>
      </c>
      <c r="B2713" t="str">
        <f>VLOOKUP(Tabla10[[#This Row],[Columna1]],Tabla9[],1,0)</f>
        <v>RAMOS DOMINGUEZ ALFONSO</v>
      </c>
      <c r="C2713" t="s">
        <v>188</v>
      </c>
      <c r="D2713" t="str">
        <f>VLOOKUP(Tabla10[[#This Row],[Columna1]],Tabla9[],8,0)</f>
        <v>LIDER DE PROYECTO DEPARTAMENTO DE PLANEACION Y ADMINISTRACION</v>
      </c>
      <c r="E2713" t="s">
        <v>223</v>
      </c>
      <c r="F2713" t="e">
        <f>VLOOKUP(Tabla10[[#This Row],[Columna1]],Tabla9[],33,3)</f>
        <v>#REF!</v>
      </c>
      <c r="G2713" t="str">
        <f>VLOOKUP(Tabla10[[#This Row],[Columna1]],Tabla9[],3,0)</f>
        <v>LIDER DE PROYECTO</v>
      </c>
      <c r="H2713" t="s">
        <v>44</v>
      </c>
    </row>
    <row r="2714" spans="1:8" hidden="1" x14ac:dyDescent="0.25">
      <c r="A2714" t="s">
        <v>2376</v>
      </c>
      <c r="B2714" t="e">
        <f>VLOOKUP(Tabla10[[#This Row],[Columna1]],Tabla9[],1,0)</f>
        <v>#N/A</v>
      </c>
      <c r="C2714" t="s">
        <v>188</v>
      </c>
      <c r="D2714" t="e">
        <f>VLOOKUP(Tabla10[[#This Row],[Columna1]],Tabla9[],8,0)</f>
        <v>#N/A</v>
      </c>
      <c r="E2714" t="s">
        <v>203</v>
      </c>
      <c r="F2714" t="e">
        <f>VLOOKUP(Tabla10[[#This Row],[Columna1]],Tabla9[],33,3)</f>
        <v>#REF!</v>
      </c>
      <c r="G2714" t="e">
        <f>VLOOKUP(Tabla10[[#This Row],[Columna1]],Tabla9[],3,0)</f>
        <v>#N/A</v>
      </c>
      <c r="H2714" t="s">
        <v>193</v>
      </c>
    </row>
    <row r="2715" spans="1:8" hidden="1" x14ac:dyDescent="0.25">
      <c r="A2715" t="s">
        <v>2377</v>
      </c>
      <c r="B2715" t="e">
        <f>VLOOKUP(Tabla10[[#This Row],[Columna1]],Tabla9[],1,0)</f>
        <v>#N/A</v>
      </c>
      <c r="C2715" t="s">
        <v>188</v>
      </c>
      <c r="D2715" t="e">
        <f>VLOOKUP(Tabla10[[#This Row],[Columna1]],Tabla9[],8,0)</f>
        <v>#N/A</v>
      </c>
      <c r="E2715" t="s">
        <v>190</v>
      </c>
      <c r="F2715" t="e">
        <f>VLOOKUP(Tabla10[[#This Row],[Columna1]],Tabla9[],33,3)</f>
        <v>#REF!</v>
      </c>
      <c r="G2715" t="e">
        <f>VLOOKUP(Tabla10[[#This Row],[Columna1]],Tabla9[],3,0)</f>
        <v>#N/A</v>
      </c>
      <c r="H2715" t="s">
        <v>191</v>
      </c>
    </row>
    <row r="2716" spans="1:8" hidden="1" x14ac:dyDescent="0.25">
      <c r="A2716" t="s">
        <v>2378</v>
      </c>
      <c r="B2716" t="e">
        <f>VLOOKUP(Tabla10[[#This Row],[Columna1]],Tabla9[],1,0)</f>
        <v>#N/A</v>
      </c>
      <c r="C2716" t="s">
        <v>188</v>
      </c>
      <c r="D2716" t="e">
        <f>VLOOKUP(Tabla10[[#This Row],[Columna1]],Tabla9[],8,0)</f>
        <v>#N/A</v>
      </c>
      <c r="E2716" t="s">
        <v>200</v>
      </c>
      <c r="F2716" t="e">
        <f>VLOOKUP(Tabla10[[#This Row],[Columna1]],Tabla9[],33,3)</f>
        <v>#REF!</v>
      </c>
      <c r="G2716" t="e">
        <f>VLOOKUP(Tabla10[[#This Row],[Columna1]],Tabla9[],3,0)</f>
        <v>#N/A</v>
      </c>
      <c r="H2716" t="s">
        <v>193</v>
      </c>
    </row>
    <row r="2717" spans="1:8" hidden="1" x14ac:dyDescent="0.25">
      <c r="A2717" t="s">
        <v>4474</v>
      </c>
      <c r="B2717" t="e">
        <f>VLOOKUP(Tabla10[[#This Row],[Columna1]],Tabla9[],1,0)</f>
        <v>#N/A</v>
      </c>
      <c r="C2717" t="s">
        <v>188</v>
      </c>
      <c r="D2717" t="e">
        <f>VLOOKUP(Tabla10[[#This Row],[Columna1]],Tabla9[],8,0)</f>
        <v>#N/A</v>
      </c>
      <c r="E2717" t="s">
        <v>199</v>
      </c>
      <c r="F2717" t="e">
        <f>VLOOKUP(Tabla10[[#This Row],[Columna1]],Tabla9[],33,3)</f>
        <v>#REF!</v>
      </c>
      <c r="G2717" t="e">
        <f>VLOOKUP(Tabla10[[#This Row],[Columna1]],Tabla9[],3,0)</f>
        <v>#N/A</v>
      </c>
      <c r="H2717" t="s">
        <v>193</v>
      </c>
    </row>
    <row r="2718" spans="1:8" hidden="1" x14ac:dyDescent="0.25">
      <c r="A2718" t="s">
        <v>2379</v>
      </c>
      <c r="B2718" t="e">
        <f>VLOOKUP(Tabla10[[#This Row],[Columna1]],Tabla9[],1,0)</f>
        <v>#N/A</v>
      </c>
      <c r="C2718" t="s">
        <v>188</v>
      </c>
      <c r="D2718" t="e">
        <f>VLOOKUP(Tabla10[[#This Row],[Columna1]],Tabla9[],8,0)</f>
        <v>#N/A</v>
      </c>
      <c r="E2718" t="s">
        <v>190</v>
      </c>
      <c r="F2718" t="e">
        <f>VLOOKUP(Tabla10[[#This Row],[Columna1]],Tabla9[],33,3)</f>
        <v>#REF!</v>
      </c>
      <c r="G2718" t="e">
        <f>VLOOKUP(Tabla10[[#This Row],[Columna1]],Tabla9[],3,0)</f>
        <v>#N/A</v>
      </c>
      <c r="H2718" t="s">
        <v>216</v>
      </c>
    </row>
    <row r="2719" spans="1:8" hidden="1" x14ac:dyDescent="0.25">
      <c r="A2719" t="s">
        <v>4292</v>
      </c>
      <c r="B2719" t="e">
        <f>VLOOKUP(Tabla10[[#This Row],[Columna1]],Tabla9[],1,0)</f>
        <v>#N/A</v>
      </c>
      <c r="C2719" t="s">
        <v>188</v>
      </c>
      <c r="D2719" t="e">
        <f>VLOOKUP(Tabla10[[#This Row],[Columna1]],Tabla9[],8,0)</f>
        <v>#N/A</v>
      </c>
      <c r="E2719" t="s">
        <v>209</v>
      </c>
      <c r="F2719" t="e">
        <f>VLOOKUP(Tabla10[[#This Row],[Columna1]],Tabla9[],33,3)</f>
        <v>#REF!</v>
      </c>
      <c r="G2719" t="e">
        <f>VLOOKUP(Tabla10[[#This Row],[Columna1]],Tabla9[],3,0)</f>
        <v>#N/A</v>
      </c>
      <c r="H2719" t="s">
        <v>40</v>
      </c>
    </row>
    <row r="2720" spans="1:8" hidden="1" x14ac:dyDescent="0.25">
      <c r="A2720" t="s">
        <v>4327</v>
      </c>
      <c r="B2720" t="e">
        <f>VLOOKUP(Tabla10[[#This Row],[Columna1]],Tabla9[],1,0)</f>
        <v>#N/A</v>
      </c>
      <c r="C2720" t="s">
        <v>188</v>
      </c>
      <c r="D2720" t="e">
        <f>VLOOKUP(Tabla10[[#This Row],[Columna1]],Tabla9[],8,0)</f>
        <v>#N/A</v>
      </c>
      <c r="E2720" t="s">
        <v>211</v>
      </c>
      <c r="F2720" t="e">
        <f>VLOOKUP(Tabla10[[#This Row],[Columna1]],Tabla9[],33,3)</f>
        <v>#REF!</v>
      </c>
      <c r="G2720" t="e">
        <f>VLOOKUP(Tabla10[[#This Row],[Columna1]],Tabla9[],3,0)</f>
        <v>#N/A</v>
      </c>
      <c r="H2720" t="s">
        <v>212</v>
      </c>
    </row>
    <row r="2721" spans="1:8" hidden="1" x14ac:dyDescent="0.25">
      <c r="A2721" t="s">
        <v>4068</v>
      </c>
      <c r="B2721" t="e">
        <f>VLOOKUP(Tabla10[[#This Row],[Columna1]],Tabla9[],1,0)</f>
        <v>#N/A</v>
      </c>
      <c r="C2721" t="s">
        <v>188</v>
      </c>
      <c r="D2721" t="e">
        <f>VLOOKUP(Tabla10[[#This Row],[Columna1]],Tabla9[],8,0)</f>
        <v>#N/A</v>
      </c>
      <c r="E2721" t="s">
        <v>190</v>
      </c>
      <c r="F2721" t="e">
        <f>VLOOKUP(Tabla10[[#This Row],[Columna1]],Tabla9[],33,3)</f>
        <v>#REF!</v>
      </c>
      <c r="G2721" t="e">
        <f>VLOOKUP(Tabla10[[#This Row],[Columna1]],Tabla9[],3,0)</f>
        <v>#N/A</v>
      </c>
      <c r="H2721" t="s">
        <v>216</v>
      </c>
    </row>
    <row r="2722" spans="1:8" hidden="1" x14ac:dyDescent="0.25">
      <c r="A2722" t="s">
        <v>4202</v>
      </c>
      <c r="B2722" t="e">
        <f>VLOOKUP(Tabla10[[#This Row],[Columna1]],Tabla9[],1,0)</f>
        <v>#N/A</v>
      </c>
      <c r="C2722" t="s">
        <v>188</v>
      </c>
      <c r="D2722" t="e">
        <f>VLOOKUP(Tabla10[[#This Row],[Columna1]],Tabla9[],8,0)</f>
        <v>#N/A</v>
      </c>
      <c r="E2722" t="s">
        <v>192</v>
      </c>
      <c r="F2722" t="e">
        <f>VLOOKUP(Tabla10[[#This Row],[Columna1]],Tabla9[],33,3)</f>
        <v>#REF!</v>
      </c>
      <c r="G2722" t="e">
        <f>VLOOKUP(Tabla10[[#This Row],[Columna1]],Tabla9[],3,0)</f>
        <v>#N/A</v>
      </c>
      <c r="H2722" t="s">
        <v>193</v>
      </c>
    </row>
    <row r="2723" spans="1:8" hidden="1" x14ac:dyDescent="0.25">
      <c r="A2723" t="s">
        <v>2380</v>
      </c>
      <c r="B2723" t="e">
        <f>VLOOKUP(Tabla10[[#This Row],[Columna1]],Tabla9[],1,0)</f>
        <v>#N/A</v>
      </c>
      <c r="C2723" t="s">
        <v>188</v>
      </c>
      <c r="D2723" t="e">
        <f>VLOOKUP(Tabla10[[#This Row],[Columna1]],Tabla9[],8,0)</f>
        <v>#N/A</v>
      </c>
      <c r="E2723" t="s">
        <v>214</v>
      </c>
      <c r="F2723" t="e">
        <f>VLOOKUP(Tabla10[[#This Row],[Columna1]],Tabla9[],33,3)</f>
        <v>#REF!</v>
      </c>
      <c r="G2723" t="e">
        <f>VLOOKUP(Tabla10[[#This Row],[Columna1]],Tabla9[],3,0)</f>
        <v>#N/A</v>
      </c>
      <c r="H2723" t="s">
        <v>193</v>
      </c>
    </row>
    <row r="2724" spans="1:8" hidden="1" x14ac:dyDescent="0.25">
      <c r="A2724" t="s">
        <v>2381</v>
      </c>
      <c r="B2724" t="e">
        <f>VLOOKUP(Tabla10[[#This Row],[Columna1]],Tabla9[],1,0)</f>
        <v>#N/A</v>
      </c>
      <c r="C2724" t="s">
        <v>188</v>
      </c>
      <c r="D2724" t="e">
        <f>VLOOKUP(Tabla10[[#This Row],[Columna1]],Tabla9[],8,0)</f>
        <v>#N/A</v>
      </c>
      <c r="E2724" t="s">
        <v>219</v>
      </c>
      <c r="F2724" t="e">
        <f>VLOOKUP(Tabla10[[#This Row],[Columna1]],Tabla9[],33,3)</f>
        <v>#REF!</v>
      </c>
      <c r="G2724" t="e">
        <f>VLOOKUP(Tabla10[[#This Row],[Columna1]],Tabla9[],3,0)</f>
        <v>#N/A</v>
      </c>
      <c r="H2724" t="s">
        <v>51</v>
      </c>
    </row>
    <row r="2725" spans="1:8" hidden="1" x14ac:dyDescent="0.25">
      <c r="A2725" t="s">
        <v>2382</v>
      </c>
      <c r="B2725" t="e">
        <f>VLOOKUP(Tabla10[[#This Row],[Columna1]],Tabla9[],1,0)</f>
        <v>#N/A</v>
      </c>
      <c r="C2725" t="s">
        <v>188</v>
      </c>
      <c r="D2725" t="e">
        <f>VLOOKUP(Tabla10[[#This Row],[Columna1]],Tabla9[],8,0)</f>
        <v>#N/A</v>
      </c>
      <c r="E2725" t="s">
        <v>202</v>
      </c>
      <c r="F2725" t="e">
        <f>VLOOKUP(Tabla10[[#This Row],[Columna1]],Tabla9[],33,3)</f>
        <v>#REF!</v>
      </c>
      <c r="G2725" t="e">
        <f>VLOOKUP(Tabla10[[#This Row],[Columna1]],Tabla9[],3,0)</f>
        <v>#N/A</v>
      </c>
      <c r="H2725" t="s">
        <v>193</v>
      </c>
    </row>
    <row r="2726" spans="1:8" hidden="1" x14ac:dyDescent="0.25">
      <c r="A2726" t="s">
        <v>2383</v>
      </c>
      <c r="B2726" t="e">
        <f>VLOOKUP(Tabla10[[#This Row],[Columna1]],Tabla9[],1,0)</f>
        <v>#N/A</v>
      </c>
      <c r="C2726" t="s">
        <v>188</v>
      </c>
      <c r="D2726" t="e">
        <f>VLOOKUP(Tabla10[[#This Row],[Columna1]],Tabla9[],8,0)</f>
        <v>#N/A</v>
      </c>
      <c r="E2726" t="s">
        <v>192</v>
      </c>
      <c r="F2726" t="e">
        <f>VLOOKUP(Tabla10[[#This Row],[Columna1]],Tabla9[],33,3)</f>
        <v>#REF!</v>
      </c>
      <c r="G2726" t="e">
        <f>VLOOKUP(Tabla10[[#This Row],[Columna1]],Tabla9[],3,0)</f>
        <v>#N/A</v>
      </c>
      <c r="H2726" t="s">
        <v>193</v>
      </c>
    </row>
    <row r="2727" spans="1:8" hidden="1" x14ac:dyDescent="0.25">
      <c r="A2727" t="s">
        <v>2384</v>
      </c>
      <c r="B2727" t="e">
        <f>VLOOKUP(Tabla10[[#This Row],[Columna1]],Tabla9[],1,0)</f>
        <v>#N/A</v>
      </c>
      <c r="C2727" t="s">
        <v>188</v>
      </c>
      <c r="D2727" t="e">
        <f>VLOOKUP(Tabla10[[#This Row],[Columna1]],Tabla9[],8,0)</f>
        <v>#N/A</v>
      </c>
      <c r="E2727" t="s">
        <v>205</v>
      </c>
      <c r="F2727" t="e">
        <f>VLOOKUP(Tabla10[[#This Row],[Columna1]],Tabla9[],33,3)</f>
        <v>#REF!</v>
      </c>
      <c r="G2727" t="e">
        <f>VLOOKUP(Tabla10[[#This Row],[Columna1]],Tabla9[],3,0)</f>
        <v>#N/A</v>
      </c>
      <c r="H2727" t="s">
        <v>193</v>
      </c>
    </row>
    <row r="2728" spans="1:8" hidden="1" x14ac:dyDescent="0.25">
      <c r="A2728" t="s">
        <v>2385</v>
      </c>
      <c r="B2728" t="e">
        <f>VLOOKUP(Tabla10[[#This Row],[Columna1]],Tabla9[],1,0)</f>
        <v>#N/A</v>
      </c>
      <c r="C2728" t="s">
        <v>188</v>
      </c>
      <c r="D2728" t="e">
        <f>VLOOKUP(Tabla10[[#This Row],[Columna1]],Tabla9[],8,0)</f>
        <v>#N/A</v>
      </c>
      <c r="E2728" t="s">
        <v>214</v>
      </c>
      <c r="F2728" t="e">
        <f>VLOOKUP(Tabla10[[#This Row],[Columna1]],Tabla9[],33,3)</f>
        <v>#REF!</v>
      </c>
      <c r="G2728" t="e">
        <f>VLOOKUP(Tabla10[[#This Row],[Columna1]],Tabla9[],3,0)</f>
        <v>#N/A</v>
      </c>
      <c r="H2728" t="s">
        <v>217</v>
      </c>
    </row>
    <row r="2729" spans="1:8" hidden="1" x14ac:dyDescent="0.25">
      <c r="A2729" t="s">
        <v>4112</v>
      </c>
      <c r="B2729" t="e">
        <f>VLOOKUP(Tabla10[[#This Row],[Columna1]],Tabla9[],1,0)</f>
        <v>#N/A</v>
      </c>
      <c r="C2729" t="s">
        <v>188</v>
      </c>
      <c r="D2729" t="e">
        <f>VLOOKUP(Tabla10[[#This Row],[Columna1]],Tabla9[],8,0)</f>
        <v>#N/A</v>
      </c>
      <c r="E2729" t="s">
        <v>203</v>
      </c>
      <c r="F2729" t="e">
        <f>VLOOKUP(Tabla10[[#This Row],[Columna1]],Tabla9[],33,3)</f>
        <v>#REF!</v>
      </c>
      <c r="G2729" t="e">
        <f>VLOOKUP(Tabla10[[#This Row],[Columna1]],Tabla9[],3,0)</f>
        <v>#N/A</v>
      </c>
      <c r="H2729" t="s">
        <v>193</v>
      </c>
    </row>
    <row r="2730" spans="1:8" hidden="1" x14ac:dyDescent="0.25">
      <c r="A2730" t="s">
        <v>2386</v>
      </c>
      <c r="B2730" t="e">
        <f>VLOOKUP(Tabla10[[#This Row],[Columna1]],Tabla9[],1,0)</f>
        <v>#N/A</v>
      </c>
      <c r="C2730" t="s">
        <v>188</v>
      </c>
      <c r="D2730" t="e">
        <f>VLOOKUP(Tabla10[[#This Row],[Columna1]],Tabla9[],8,0)</f>
        <v>#N/A</v>
      </c>
      <c r="E2730" t="s">
        <v>199</v>
      </c>
      <c r="F2730" t="e">
        <f>VLOOKUP(Tabla10[[#This Row],[Columna1]],Tabla9[],33,3)</f>
        <v>#REF!</v>
      </c>
      <c r="G2730" t="e">
        <f>VLOOKUP(Tabla10[[#This Row],[Columna1]],Tabla9[],3,0)</f>
        <v>#N/A</v>
      </c>
      <c r="H2730" t="s">
        <v>193</v>
      </c>
    </row>
    <row r="2731" spans="1:8" hidden="1" x14ac:dyDescent="0.25">
      <c r="A2731" t="s">
        <v>4186</v>
      </c>
      <c r="B2731" t="e">
        <f>VLOOKUP(Tabla10[[#This Row],[Columna1]],Tabla9[],1,0)</f>
        <v>#N/A</v>
      </c>
      <c r="C2731" t="s">
        <v>188</v>
      </c>
      <c r="D2731" t="e">
        <f>VLOOKUP(Tabla10[[#This Row],[Columna1]],Tabla9[],8,0)</f>
        <v>#N/A</v>
      </c>
      <c r="E2731" t="s">
        <v>192</v>
      </c>
      <c r="F2731" t="e">
        <f>VLOOKUP(Tabla10[[#This Row],[Columna1]],Tabla9[],33,3)</f>
        <v>#REF!</v>
      </c>
      <c r="G2731" t="e">
        <f>VLOOKUP(Tabla10[[#This Row],[Columna1]],Tabla9[],3,0)</f>
        <v>#N/A</v>
      </c>
      <c r="H2731" t="s">
        <v>193</v>
      </c>
    </row>
    <row r="2732" spans="1:8" hidden="1" x14ac:dyDescent="0.25">
      <c r="A2732" t="s">
        <v>2387</v>
      </c>
      <c r="B2732" t="e">
        <f>VLOOKUP(Tabla10[[#This Row],[Columna1]],Tabla9[],1,0)</f>
        <v>#N/A</v>
      </c>
      <c r="C2732" t="s">
        <v>188</v>
      </c>
      <c r="D2732" t="e">
        <f>VLOOKUP(Tabla10[[#This Row],[Columna1]],Tabla9[],8,0)</f>
        <v>#N/A</v>
      </c>
      <c r="E2732" t="s">
        <v>205</v>
      </c>
      <c r="F2732" t="e">
        <f>VLOOKUP(Tabla10[[#This Row],[Columna1]],Tabla9[],33,3)</f>
        <v>#REF!</v>
      </c>
      <c r="G2732" t="e">
        <f>VLOOKUP(Tabla10[[#This Row],[Columna1]],Tabla9[],3,0)</f>
        <v>#N/A</v>
      </c>
      <c r="H2732" t="s">
        <v>217</v>
      </c>
    </row>
    <row r="2733" spans="1:8" hidden="1" x14ac:dyDescent="0.25">
      <c r="A2733" t="s">
        <v>2388</v>
      </c>
      <c r="B2733" t="e">
        <f>VLOOKUP(Tabla10[[#This Row],[Columna1]],Tabla9[],1,0)</f>
        <v>#N/A</v>
      </c>
      <c r="C2733" t="s">
        <v>188</v>
      </c>
      <c r="D2733" t="e">
        <f>VLOOKUP(Tabla10[[#This Row],[Columna1]],Tabla9[],8,0)</f>
        <v>#N/A</v>
      </c>
      <c r="E2733" t="s">
        <v>214</v>
      </c>
      <c r="F2733" t="e">
        <f>VLOOKUP(Tabla10[[#This Row],[Columna1]],Tabla9[],33,3)</f>
        <v>#REF!</v>
      </c>
      <c r="G2733" t="e">
        <f>VLOOKUP(Tabla10[[#This Row],[Columna1]],Tabla9[],3,0)</f>
        <v>#N/A</v>
      </c>
      <c r="H2733" t="s">
        <v>193</v>
      </c>
    </row>
    <row r="2734" spans="1:8" hidden="1" x14ac:dyDescent="0.25">
      <c r="A2734" t="s">
        <v>4543</v>
      </c>
      <c r="B2734" t="e">
        <f>VLOOKUP(Tabla10[[#This Row],[Columna1]],Tabla9[],1,0)</f>
        <v>#N/A</v>
      </c>
      <c r="C2734" t="s">
        <v>188</v>
      </c>
      <c r="D2734" t="e">
        <f>VLOOKUP(Tabla10[[#This Row],[Columna1]],Tabla9[],8,0)</f>
        <v>#N/A</v>
      </c>
      <c r="E2734" t="s">
        <v>195</v>
      </c>
      <c r="F2734" t="e">
        <f>VLOOKUP(Tabla10[[#This Row],[Columna1]],Tabla9[],33,3)</f>
        <v>#REF!</v>
      </c>
      <c r="G2734" t="e">
        <f>VLOOKUP(Tabla10[[#This Row],[Columna1]],Tabla9[],3,0)</f>
        <v>#N/A</v>
      </c>
      <c r="H2734" t="s">
        <v>36</v>
      </c>
    </row>
    <row r="2735" spans="1:8" hidden="1" x14ac:dyDescent="0.25">
      <c r="A2735" t="s">
        <v>2389</v>
      </c>
      <c r="B2735" t="e">
        <f>VLOOKUP(Tabla10[[#This Row],[Columna1]],Tabla9[],1,0)</f>
        <v>#N/A</v>
      </c>
      <c r="C2735" t="s">
        <v>188</v>
      </c>
      <c r="D2735" t="e">
        <f>VLOOKUP(Tabla10[[#This Row],[Columna1]],Tabla9[],8,0)</f>
        <v>#N/A</v>
      </c>
      <c r="E2735" t="s">
        <v>190</v>
      </c>
      <c r="F2735" t="e">
        <f>VLOOKUP(Tabla10[[#This Row],[Columna1]],Tabla9[],33,3)</f>
        <v>#REF!</v>
      </c>
      <c r="G2735" t="e">
        <f>VLOOKUP(Tabla10[[#This Row],[Columna1]],Tabla9[],3,0)</f>
        <v>#N/A</v>
      </c>
      <c r="H2735" t="s">
        <v>191</v>
      </c>
    </row>
    <row r="2736" spans="1:8" hidden="1" x14ac:dyDescent="0.25">
      <c r="A2736" t="s">
        <v>4358</v>
      </c>
      <c r="B2736" t="e">
        <f>VLOOKUP(Tabla10[[#This Row],[Columna1]],Tabla9[],1,0)</f>
        <v>#N/A</v>
      </c>
      <c r="C2736" t="s">
        <v>188</v>
      </c>
      <c r="D2736" t="e">
        <f>VLOOKUP(Tabla10[[#This Row],[Columna1]],Tabla9[],8,0)</f>
        <v>#N/A</v>
      </c>
      <c r="E2736" t="s">
        <v>255</v>
      </c>
      <c r="F2736" t="e">
        <f>VLOOKUP(Tabla10[[#This Row],[Columna1]],Tabla9[],33,3)</f>
        <v>#REF!</v>
      </c>
      <c r="G2736" t="e">
        <f>VLOOKUP(Tabla10[[#This Row],[Columna1]],Tabla9[],3,0)</f>
        <v>#N/A</v>
      </c>
      <c r="H2736" t="s">
        <v>36</v>
      </c>
    </row>
    <row r="2737" spans="1:8" hidden="1" x14ac:dyDescent="0.25">
      <c r="A2737" t="s">
        <v>2390</v>
      </c>
      <c r="B2737" t="e">
        <f>VLOOKUP(Tabla10[[#This Row],[Columna1]],Tabla9[],1,0)</f>
        <v>#N/A</v>
      </c>
      <c r="C2737" t="s">
        <v>188</v>
      </c>
      <c r="D2737" t="e">
        <f>VLOOKUP(Tabla10[[#This Row],[Columna1]],Tabla9[],8,0)</f>
        <v>#N/A</v>
      </c>
      <c r="E2737" t="s">
        <v>228</v>
      </c>
      <c r="F2737" t="e">
        <f>VLOOKUP(Tabla10[[#This Row],[Columna1]],Tabla9[],33,3)</f>
        <v>#REF!</v>
      </c>
      <c r="G2737" t="e">
        <f>VLOOKUP(Tabla10[[#This Row],[Columna1]],Tabla9[],3,0)</f>
        <v>#N/A</v>
      </c>
      <c r="H2737" t="s">
        <v>45</v>
      </c>
    </row>
    <row r="2738" spans="1:8" hidden="1" x14ac:dyDescent="0.25">
      <c r="A2738" t="s">
        <v>2391</v>
      </c>
      <c r="B2738" t="e">
        <f>VLOOKUP(Tabla10[[#This Row],[Columna1]],Tabla9[],1,0)</f>
        <v>#N/A</v>
      </c>
      <c r="C2738" t="s">
        <v>188</v>
      </c>
      <c r="D2738" t="e">
        <f>VLOOKUP(Tabla10[[#This Row],[Columna1]],Tabla9[],8,0)</f>
        <v>#N/A</v>
      </c>
      <c r="E2738" t="s">
        <v>209</v>
      </c>
      <c r="F2738" t="e">
        <f>VLOOKUP(Tabla10[[#This Row],[Columna1]],Tabla9[],33,3)</f>
        <v>#REF!</v>
      </c>
      <c r="G2738" t="e">
        <f>VLOOKUP(Tabla10[[#This Row],[Columna1]],Tabla9[],3,0)</f>
        <v>#N/A</v>
      </c>
      <c r="H2738" t="s">
        <v>36</v>
      </c>
    </row>
    <row r="2739" spans="1:8" hidden="1" x14ac:dyDescent="0.25">
      <c r="A2739" t="s">
        <v>2392</v>
      </c>
      <c r="B2739" t="e">
        <f>VLOOKUP(Tabla10[[#This Row],[Columna1]],Tabla9[],1,0)</f>
        <v>#N/A</v>
      </c>
      <c r="C2739" t="s">
        <v>188</v>
      </c>
      <c r="D2739" t="e">
        <f>VLOOKUP(Tabla10[[#This Row],[Columna1]],Tabla9[],8,0)</f>
        <v>#N/A</v>
      </c>
      <c r="E2739" t="s">
        <v>190</v>
      </c>
      <c r="F2739" t="e">
        <f>VLOOKUP(Tabla10[[#This Row],[Columna1]],Tabla9[],33,3)</f>
        <v>#REF!</v>
      </c>
      <c r="G2739" t="e">
        <f>VLOOKUP(Tabla10[[#This Row],[Columna1]],Tabla9[],3,0)</f>
        <v>#N/A</v>
      </c>
      <c r="H2739" t="s">
        <v>216</v>
      </c>
    </row>
    <row r="2740" spans="1:8" hidden="1" x14ac:dyDescent="0.25">
      <c r="A2740" t="s">
        <v>2393</v>
      </c>
      <c r="B2740" t="e">
        <f>VLOOKUP(Tabla10[[#This Row],[Columna1]],Tabla9[],1,0)</f>
        <v>#N/A</v>
      </c>
      <c r="C2740" t="s">
        <v>188</v>
      </c>
      <c r="D2740" t="e">
        <f>VLOOKUP(Tabla10[[#This Row],[Columna1]],Tabla9[],8,0)</f>
        <v>#N/A</v>
      </c>
      <c r="E2740" t="s">
        <v>192</v>
      </c>
      <c r="F2740" t="e">
        <f>VLOOKUP(Tabla10[[#This Row],[Columna1]],Tabla9[],33,3)</f>
        <v>#REF!</v>
      </c>
      <c r="G2740" t="e">
        <f>VLOOKUP(Tabla10[[#This Row],[Columna1]],Tabla9[],3,0)</f>
        <v>#N/A</v>
      </c>
      <c r="H2740" t="s">
        <v>193</v>
      </c>
    </row>
    <row r="2741" spans="1:8" hidden="1" x14ac:dyDescent="0.25">
      <c r="A2741" t="s">
        <v>2394</v>
      </c>
      <c r="B2741" t="e">
        <f>VLOOKUP(Tabla10[[#This Row],[Columna1]],Tabla9[],1,0)</f>
        <v>#N/A</v>
      </c>
      <c r="C2741" t="s">
        <v>188</v>
      </c>
      <c r="D2741" t="e">
        <f>VLOOKUP(Tabla10[[#This Row],[Columna1]],Tabla9[],8,0)</f>
        <v>#N/A</v>
      </c>
      <c r="E2741" t="s">
        <v>200</v>
      </c>
      <c r="F2741" t="e">
        <f>VLOOKUP(Tabla10[[#This Row],[Columna1]],Tabla9[],33,3)</f>
        <v>#REF!</v>
      </c>
      <c r="G2741" t="e">
        <f>VLOOKUP(Tabla10[[#This Row],[Columna1]],Tabla9[],3,0)</f>
        <v>#N/A</v>
      </c>
      <c r="H2741" t="s">
        <v>193</v>
      </c>
    </row>
    <row r="2742" spans="1:8" hidden="1" x14ac:dyDescent="0.25">
      <c r="A2742" t="s">
        <v>2395</v>
      </c>
      <c r="B2742" t="e">
        <f>VLOOKUP(Tabla10[[#This Row],[Columna1]],Tabla9[],1,0)</f>
        <v>#N/A</v>
      </c>
      <c r="C2742" t="s">
        <v>188</v>
      </c>
      <c r="D2742" t="e">
        <f>VLOOKUP(Tabla10[[#This Row],[Columna1]],Tabla9[],8,0)</f>
        <v>#N/A</v>
      </c>
      <c r="E2742" t="s">
        <v>206</v>
      </c>
      <c r="F2742" t="e">
        <f>VLOOKUP(Tabla10[[#This Row],[Columna1]],Tabla9[],33,3)</f>
        <v>#REF!</v>
      </c>
      <c r="G2742" t="e">
        <f>VLOOKUP(Tabla10[[#This Row],[Columna1]],Tabla9[],3,0)</f>
        <v>#N/A</v>
      </c>
      <c r="H2742" t="s">
        <v>193</v>
      </c>
    </row>
    <row r="2743" spans="1:8" hidden="1" x14ac:dyDescent="0.25">
      <c r="A2743" t="s">
        <v>2396</v>
      </c>
      <c r="B2743" t="e">
        <f>VLOOKUP(Tabla10[[#This Row],[Columna1]],Tabla9[],1,0)</f>
        <v>#N/A</v>
      </c>
      <c r="C2743" t="s">
        <v>188</v>
      </c>
      <c r="D2743" t="e">
        <f>VLOOKUP(Tabla10[[#This Row],[Columna1]],Tabla9[],8,0)</f>
        <v>#N/A</v>
      </c>
      <c r="E2743" t="s">
        <v>203</v>
      </c>
      <c r="F2743" t="e">
        <f>VLOOKUP(Tabla10[[#This Row],[Columna1]],Tabla9[],33,3)</f>
        <v>#REF!</v>
      </c>
      <c r="G2743" t="e">
        <f>VLOOKUP(Tabla10[[#This Row],[Columna1]],Tabla9[],3,0)</f>
        <v>#N/A</v>
      </c>
      <c r="H2743" t="s">
        <v>201</v>
      </c>
    </row>
    <row r="2744" spans="1:8" hidden="1" x14ac:dyDescent="0.25">
      <c r="A2744" t="s">
        <v>2397</v>
      </c>
      <c r="B2744" t="e">
        <f>VLOOKUP(Tabla10[[#This Row],[Columna1]],Tabla9[],1,0)</f>
        <v>#N/A</v>
      </c>
      <c r="C2744" t="s">
        <v>188</v>
      </c>
      <c r="D2744" t="e">
        <f>VLOOKUP(Tabla10[[#This Row],[Columna1]],Tabla9[],8,0)</f>
        <v>#N/A</v>
      </c>
      <c r="E2744" t="s">
        <v>203</v>
      </c>
      <c r="F2744" t="e">
        <f>VLOOKUP(Tabla10[[#This Row],[Columna1]],Tabla9[],33,3)</f>
        <v>#REF!</v>
      </c>
      <c r="G2744" t="e">
        <f>VLOOKUP(Tabla10[[#This Row],[Columna1]],Tabla9[],3,0)</f>
        <v>#N/A</v>
      </c>
      <c r="H2744" t="s">
        <v>193</v>
      </c>
    </row>
    <row r="2745" spans="1:8" hidden="1" x14ac:dyDescent="0.25">
      <c r="A2745" t="s">
        <v>2398</v>
      </c>
      <c r="B2745" t="e">
        <f>VLOOKUP(Tabla10[[#This Row],[Columna1]],Tabla9[],1,0)</f>
        <v>#N/A</v>
      </c>
      <c r="C2745" t="s">
        <v>188</v>
      </c>
      <c r="D2745" t="e">
        <f>VLOOKUP(Tabla10[[#This Row],[Columna1]],Tabla9[],8,0)</f>
        <v>#N/A</v>
      </c>
      <c r="E2745" t="s">
        <v>205</v>
      </c>
      <c r="F2745" t="e">
        <f>VLOOKUP(Tabla10[[#This Row],[Columna1]],Tabla9[],33,3)</f>
        <v>#REF!</v>
      </c>
      <c r="G2745" t="e">
        <f>VLOOKUP(Tabla10[[#This Row],[Columna1]],Tabla9[],3,0)</f>
        <v>#N/A</v>
      </c>
      <c r="H2745" t="s">
        <v>193</v>
      </c>
    </row>
    <row r="2746" spans="1:8" hidden="1" x14ac:dyDescent="0.25">
      <c r="A2746" t="s">
        <v>2399</v>
      </c>
      <c r="B2746" t="e">
        <f>VLOOKUP(Tabla10[[#This Row],[Columna1]],Tabla9[],1,0)</f>
        <v>#N/A</v>
      </c>
      <c r="C2746" t="s">
        <v>188</v>
      </c>
      <c r="D2746" t="e">
        <f>VLOOKUP(Tabla10[[#This Row],[Columna1]],Tabla9[],8,0)</f>
        <v>#N/A</v>
      </c>
      <c r="E2746" t="s">
        <v>211</v>
      </c>
      <c r="F2746" t="e">
        <f>VLOOKUP(Tabla10[[#This Row],[Columna1]],Tabla9[],33,3)</f>
        <v>#REF!</v>
      </c>
      <c r="G2746" t="e">
        <f>VLOOKUP(Tabla10[[#This Row],[Columna1]],Tabla9[],3,0)</f>
        <v>#N/A</v>
      </c>
      <c r="H2746" t="s">
        <v>212</v>
      </c>
    </row>
    <row r="2747" spans="1:8" hidden="1" x14ac:dyDescent="0.25">
      <c r="A2747" t="s">
        <v>2400</v>
      </c>
      <c r="B2747" t="e">
        <f>VLOOKUP(Tabla10[[#This Row],[Columna1]],Tabla9[],1,0)</f>
        <v>#N/A</v>
      </c>
      <c r="C2747" t="s">
        <v>188</v>
      </c>
      <c r="D2747" t="e">
        <f>VLOOKUP(Tabla10[[#This Row],[Columna1]],Tabla9[],8,0)</f>
        <v>#N/A</v>
      </c>
      <c r="E2747" t="s">
        <v>206</v>
      </c>
      <c r="F2747" t="e">
        <f>VLOOKUP(Tabla10[[#This Row],[Columna1]],Tabla9[],33,3)</f>
        <v>#REF!</v>
      </c>
      <c r="G2747" t="e">
        <f>VLOOKUP(Tabla10[[#This Row],[Columna1]],Tabla9[],3,0)</f>
        <v>#N/A</v>
      </c>
      <c r="H2747" t="s">
        <v>193</v>
      </c>
    </row>
    <row r="2748" spans="1:8" hidden="1" x14ac:dyDescent="0.25">
      <c r="A2748" t="s">
        <v>2401</v>
      </c>
      <c r="B2748" t="e">
        <f>VLOOKUP(Tabla10[[#This Row],[Columna1]],Tabla9[],1,0)</f>
        <v>#N/A</v>
      </c>
      <c r="C2748" t="s">
        <v>188</v>
      </c>
      <c r="D2748" t="e">
        <f>VLOOKUP(Tabla10[[#This Row],[Columna1]],Tabla9[],8,0)</f>
        <v>#N/A</v>
      </c>
      <c r="E2748" t="s">
        <v>202</v>
      </c>
      <c r="F2748" t="e">
        <f>VLOOKUP(Tabla10[[#This Row],[Columna1]],Tabla9[],33,3)</f>
        <v>#REF!</v>
      </c>
      <c r="G2748" t="e">
        <f>VLOOKUP(Tabla10[[#This Row],[Columna1]],Tabla9[],3,0)</f>
        <v>#N/A</v>
      </c>
      <c r="H2748" t="s">
        <v>193</v>
      </c>
    </row>
    <row r="2749" spans="1:8" hidden="1" x14ac:dyDescent="0.25">
      <c r="A2749" t="s">
        <v>2402</v>
      </c>
      <c r="B2749" t="e">
        <f>VLOOKUP(Tabla10[[#This Row],[Columna1]],Tabla9[],1,0)</f>
        <v>#N/A</v>
      </c>
      <c r="C2749" t="s">
        <v>188</v>
      </c>
      <c r="D2749" t="e">
        <f>VLOOKUP(Tabla10[[#This Row],[Columna1]],Tabla9[],8,0)</f>
        <v>#N/A</v>
      </c>
      <c r="E2749" t="s">
        <v>200</v>
      </c>
      <c r="F2749" t="e">
        <f>VLOOKUP(Tabla10[[#This Row],[Columna1]],Tabla9[],33,3)</f>
        <v>#REF!</v>
      </c>
      <c r="G2749" t="e">
        <f>VLOOKUP(Tabla10[[#This Row],[Columna1]],Tabla9[],3,0)</f>
        <v>#N/A</v>
      </c>
      <c r="H2749" t="s">
        <v>193</v>
      </c>
    </row>
    <row r="2750" spans="1:8" hidden="1" x14ac:dyDescent="0.25">
      <c r="A2750" t="s">
        <v>4333</v>
      </c>
      <c r="B2750" t="e">
        <f>VLOOKUP(Tabla10[[#This Row],[Columna1]],Tabla9[],1,0)</f>
        <v>#N/A</v>
      </c>
      <c r="C2750" t="s">
        <v>188</v>
      </c>
      <c r="D2750" t="e">
        <f>VLOOKUP(Tabla10[[#This Row],[Columna1]],Tabla9[],8,0)</f>
        <v>#N/A</v>
      </c>
      <c r="E2750" t="s">
        <v>211</v>
      </c>
      <c r="F2750" t="e">
        <f>VLOOKUP(Tabla10[[#This Row],[Columna1]],Tabla9[],33,3)</f>
        <v>#REF!</v>
      </c>
      <c r="G2750" t="e">
        <f>VLOOKUP(Tabla10[[#This Row],[Columna1]],Tabla9[],3,0)</f>
        <v>#N/A</v>
      </c>
      <c r="H2750" t="s">
        <v>212</v>
      </c>
    </row>
    <row r="2751" spans="1:8" hidden="1" x14ac:dyDescent="0.25">
      <c r="A2751" t="s">
        <v>4048</v>
      </c>
      <c r="B2751" t="e">
        <f>VLOOKUP(Tabla10[[#This Row],[Columna1]],Tabla9[],1,0)</f>
        <v>#N/A</v>
      </c>
      <c r="C2751" t="s">
        <v>188</v>
      </c>
      <c r="D2751" t="e">
        <f>VLOOKUP(Tabla10[[#This Row],[Columna1]],Tabla9[],8,0)</f>
        <v>#N/A</v>
      </c>
      <c r="E2751" t="s">
        <v>190</v>
      </c>
      <c r="F2751" t="e">
        <f>VLOOKUP(Tabla10[[#This Row],[Columna1]],Tabla9[],33,3)</f>
        <v>#REF!</v>
      </c>
      <c r="G2751" t="e">
        <f>VLOOKUP(Tabla10[[#This Row],[Columna1]],Tabla9[],3,0)</f>
        <v>#N/A</v>
      </c>
      <c r="H2751" t="s">
        <v>191</v>
      </c>
    </row>
    <row r="2752" spans="1:8" hidden="1" x14ac:dyDescent="0.25">
      <c r="A2752" t="s">
        <v>2403</v>
      </c>
      <c r="B2752" t="e">
        <f>VLOOKUP(Tabla10[[#This Row],[Columna1]],Tabla9[],1,0)</f>
        <v>#N/A</v>
      </c>
      <c r="C2752" t="s">
        <v>188</v>
      </c>
      <c r="D2752" t="e">
        <f>VLOOKUP(Tabla10[[#This Row],[Columna1]],Tabla9[],8,0)</f>
        <v>#N/A</v>
      </c>
      <c r="E2752" t="s">
        <v>205</v>
      </c>
      <c r="F2752" t="e">
        <f>VLOOKUP(Tabla10[[#This Row],[Columna1]],Tabla9[],33,3)</f>
        <v>#REF!</v>
      </c>
      <c r="G2752" t="e">
        <f>VLOOKUP(Tabla10[[#This Row],[Columna1]],Tabla9[],3,0)</f>
        <v>#N/A</v>
      </c>
      <c r="H2752" t="s">
        <v>193</v>
      </c>
    </row>
    <row r="2753" spans="1:8" hidden="1" x14ac:dyDescent="0.25">
      <c r="A2753" t="s">
        <v>2404</v>
      </c>
      <c r="B2753" t="e">
        <f>VLOOKUP(Tabla10[[#This Row],[Columna1]],Tabla9[],1,0)</f>
        <v>#N/A</v>
      </c>
      <c r="C2753" t="s">
        <v>188</v>
      </c>
      <c r="D2753" t="e">
        <f>VLOOKUP(Tabla10[[#This Row],[Columna1]],Tabla9[],8,0)</f>
        <v>#N/A</v>
      </c>
      <c r="E2753" t="s">
        <v>224</v>
      </c>
      <c r="F2753" t="e">
        <f>VLOOKUP(Tabla10[[#This Row],[Columna1]],Tabla9[],33,3)</f>
        <v>#REF!</v>
      </c>
      <c r="G2753" t="e">
        <f>VLOOKUP(Tabla10[[#This Row],[Columna1]],Tabla9[],3,0)</f>
        <v>#N/A</v>
      </c>
      <c r="H2753" t="s">
        <v>42</v>
      </c>
    </row>
    <row r="2754" spans="1:8" hidden="1" x14ac:dyDescent="0.25">
      <c r="A2754" t="s">
        <v>4142</v>
      </c>
      <c r="B2754" t="e">
        <f>VLOOKUP(Tabla10[[#This Row],[Columna1]],Tabla9[],1,0)</f>
        <v>#N/A</v>
      </c>
      <c r="C2754" t="s">
        <v>188</v>
      </c>
      <c r="D2754" t="e">
        <f>VLOOKUP(Tabla10[[#This Row],[Columna1]],Tabla9[],8,0)</f>
        <v>#N/A</v>
      </c>
      <c r="E2754" t="s">
        <v>203</v>
      </c>
      <c r="F2754" t="e">
        <f>VLOOKUP(Tabla10[[#This Row],[Columna1]],Tabla9[],33,3)</f>
        <v>#REF!</v>
      </c>
      <c r="G2754" t="e">
        <f>VLOOKUP(Tabla10[[#This Row],[Columna1]],Tabla9[],3,0)</f>
        <v>#N/A</v>
      </c>
      <c r="H2754" t="s">
        <v>193</v>
      </c>
    </row>
    <row r="2755" spans="1:8" hidden="1" x14ac:dyDescent="0.25">
      <c r="A2755" t="s">
        <v>2405</v>
      </c>
      <c r="B2755" t="e">
        <f>VLOOKUP(Tabla10[[#This Row],[Columna1]],Tabla9[],1,0)</f>
        <v>#N/A</v>
      </c>
      <c r="C2755" t="s">
        <v>188</v>
      </c>
      <c r="D2755" t="e">
        <f>VLOOKUP(Tabla10[[#This Row],[Columna1]],Tabla9[],8,0)</f>
        <v>#N/A</v>
      </c>
      <c r="E2755" t="s">
        <v>199</v>
      </c>
      <c r="F2755" t="e">
        <f>VLOOKUP(Tabla10[[#This Row],[Columna1]],Tabla9[],33,3)</f>
        <v>#REF!</v>
      </c>
      <c r="G2755" t="e">
        <f>VLOOKUP(Tabla10[[#This Row],[Columna1]],Tabla9[],3,0)</f>
        <v>#N/A</v>
      </c>
      <c r="H2755" t="s">
        <v>201</v>
      </c>
    </row>
    <row r="2756" spans="1:8" hidden="1" x14ac:dyDescent="0.25">
      <c r="A2756" t="s">
        <v>4426</v>
      </c>
      <c r="B2756" t="e">
        <f>VLOOKUP(Tabla10[[#This Row],[Columna1]],Tabla9[],1,0)</f>
        <v>#N/A</v>
      </c>
      <c r="C2756" t="s">
        <v>188</v>
      </c>
      <c r="D2756" t="e">
        <f>VLOOKUP(Tabla10[[#This Row],[Columna1]],Tabla9[],8,0)</f>
        <v>#N/A</v>
      </c>
      <c r="E2756" t="s">
        <v>202</v>
      </c>
      <c r="F2756" t="e">
        <f>VLOOKUP(Tabla10[[#This Row],[Columna1]],Tabla9[],33,3)</f>
        <v>#REF!</v>
      </c>
      <c r="G2756" t="e">
        <f>VLOOKUP(Tabla10[[#This Row],[Columna1]],Tabla9[],3,0)</f>
        <v>#N/A</v>
      </c>
      <c r="H2756" t="s">
        <v>193</v>
      </c>
    </row>
    <row r="2757" spans="1:8" hidden="1" x14ac:dyDescent="0.25">
      <c r="A2757" t="s">
        <v>2406</v>
      </c>
      <c r="B2757" t="e">
        <f>VLOOKUP(Tabla10[[#This Row],[Columna1]],Tabla9[],1,0)</f>
        <v>#N/A</v>
      </c>
      <c r="C2757" t="s">
        <v>188</v>
      </c>
      <c r="D2757" t="e">
        <f>VLOOKUP(Tabla10[[#This Row],[Columna1]],Tabla9[],8,0)</f>
        <v>#N/A</v>
      </c>
      <c r="E2757" t="s">
        <v>190</v>
      </c>
      <c r="F2757" t="e">
        <f>VLOOKUP(Tabla10[[#This Row],[Columna1]],Tabla9[],33,3)</f>
        <v>#REF!</v>
      </c>
      <c r="G2757" t="e">
        <f>VLOOKUP(Tabla10[[#This Row],[Columna1]],Tabla9[],3,0)</f>
        <v>#N/A</v>
      </c>
      <c r="H2757" t="s">
        <v>191</v>
      </c>
    </row>
    <row r="2758" spans="1:8" hidden="1" x14ac:dyDescent="0.25">
      <c r="A2758" t="s">
        <v>4508</v>
      </c>
      <c r="B2758" t="e">
        <f>VLOOKUP(Tabla10[[#This Row],[Columna1]],Tabla9[],1,0)</f>
        <v>#N/A</v>
      </c>
      <c r="C2758" t="s">
        <v>188</v>
      </c>
      <c r="D2758" t="e">
        <f>VLOOKUP(Tabla10[[#This Row],[Columna1]],Tabla9[],8,0)</f>
        <v>#N/A</v>
      </c>
      <c r="E2758" t="s">
        <v>199</v>
      </c>
      <c r="F2758" t="e">
        <f>VLOOKUP(Tabla10[[#This Row],[Columna1]],Tabla9[],33,3)</f>
        <v>#REF!</v>
      </c>
      <c r="G2758" t="e">
        <f>VLOOKUP(Tabla10[[#This Row],[Columna1]],Tabla9[],3,0)</f>
        <v>#N/A</v>
      </c>
      <c r="H2758" t="s">
        <v>217</v>
      </c>
    </row>
    <row r="2759" spans="1:8" hidden="1" x14ac:dyDescent="0.25">
      <c r="A2759" t="s">
        <v>2407</v>
      </c>
      <c r="B2759" t="e">
        <f>VLOOKUP(Tabla10[[#This Row],[Columna1]],Tabla9[],1,0)</f>
        <v>#N/A</v>
      </c>
      <c r="C2759" t="s">
        <v>188</v>
      </c>
      <c r="D2759" t="e">
        <f>VLOOKUP(Tabla10[[#This Row],[Columna1]],Tabla9[],8,0)</f>
        <v>#N/A</v>
      </c>
      <c r="E2759" t="s">
        <v>202</v>
      </c>
      <c r="F2759" t="e">
        <f>VLOOKUP(Tabla10[[#This Row],[Columna1]],Tabla9[],33,3)</f>
        <v>#REF!</v>
      </c>
      <c r="G2759" t="e">
        <f>VLOOKUP(Tabla10[[#This Row],[Columna1]],Tabla9[],3,0)</f>
        <v>#N/A</v>
      </c>
      <c r="H2759" t="s">
        <v>193</v>
      </c>
    </row>
    <row r="2760" spans="1:8" hidden="1" x14ac:dyDescent="0.25">
      <c r="A2760" t="s">
        <v>2408</v>
      </c>
      <c r="B2760" t="e">
        <f>VLOOKUP(Tabla10[[#This Row],[Columna1]],Tabla9[],1,0)</f>
        <v>#N/A</v>
      </c>
      <c r="C2760" t="s">
        <v>188</v>
      </c>
      <c r="D2760" t="e">
        <f>VLOOKUP(Tabla10[[#This Row],[Columna1]],Tabla9[],8,0)</f>
        <v>#N/A</v>
      </c>
      <c r="E2760" t="s">
        <v>197</v>
      </c>
      <c r="F2760" t="e">
        <f>VLOOKUP(Tabla10[[#This Row],[Columna1]],Tabla9[],33,3)</f>
        <v>#REF!</v>
      </c>
      <c r="G2760" t="e">
        <f>VLOOKUP(Tabla10[[#This Row],[Columna1]],Tabla9[],3,0)</f>
        <v>#N/A</v>
      </c>
      <c r="H2760" t="s">
        <v>41</v>
      </c>
    </row>
    <row r="2761" spans="1:8" hidden="1" x14ac:dyDescent="0.25">
      <c r="A2761" t="s">
        <v>2409</v>
      </c>
      <c r="B2761" t="str">
        <f>VLOOKUP(Tabla10[[#This Row],[Columna1]],Tabla9[],1,0)</f>
        <v>REYES GONZALEZ JESUS MANUEL</v>
      </c>
      <c r="C2761" t="s">
        <v>188</v>
      </c>
      <c r="D2761" t="str">
        <f>VLOOKUP(Tabla10[[#This Row],[Columna1]],Tabla9[],8,0)</f>
        <v>LIDER DE PROYECTO.DEPARTAMENTO COMUNICACION SOCIAL</v>
      </c>
      <c r="E2761" t="s">
        <v>235</v>
      </c>
      <c r="F2761" t="e">
        <f>VLOOKUP(Tabla10[[#This Row],[Columna1]],Tabla9[],33,3)</f>
        <v>#REF!</v>
      </c>
      <c r="G2761" t="str">
        <f>VLOOKUP(Tabla10[[#This Row],[Columna1]],Tabla9[],3,0)</f>
        <v>LIDER DE PROYECTO</v>
      </c>
      <c r="H2761" t="s">
        <v>44</v>
      </c>
    </row>
    <row r="2762" spans="1:8" hidden="1" x14ac:dyDescent="0.25">
      <c r="A2762" t="s">
        <v>2410</v>
      </c>
      <c r="B2762" t="e">
        <f>VLOOKUP(Tabla10[[#This Row],[Columna1]],Tabla9[],1,0)</f>
        <v>#N/A</v>
      </c>
      <c r="C2762" t="s">
        <v>188</v>
      </c>
      <c r="D2762" t="e">
        <f>VLOOKUP(Tabla10[[#This Row],[Columna1]],Tabla9[],8,0)</f>
        <v>#N/A</v>
      </c>
      <c r="E2762" t="s">
        <v>200</v>
      </c>
      <c r="F2762" t="e">
        <f>VLOOKUP(Tabla10[[#This Row],[Columna1]],Tabla9[],33,3)</f>
        <v>#REF!</v>
      </c>
      <c r="G2762" t="e">
        <f>VLOOKUP(Tabla10[[#This Row],[Columna1]],Tabla9[],3,0)</f>
        <v>#N/A</v>
      </c>
      <c r="H2762" t="s">
        <v>201</v>
      </c>
    </row>
    <row r="2763" spans="1:8" hidden="1" x14ac:dyDescent="0.25">
      <c r="A2763" t="s">
        <v>2411</v>
      </c>
      <c r="B2763" t="e">
        <f>VLOOKUP(Tabla10[[#This Row],[Columna1]],Tabla9[],1,0)</f>
        <v>#N/A</v>
      </c>
      <c r="C2763" t="s">
        <v>188</v>
      </c>
      <c r="D2763" t="e">
        <f>VLOOKUP(Tabla10[[#This Row],[Columna1]],Tabla9[],8,0)</f>
        <v>#N/A</v>
      </c>
      <c r="E2763" t="s">
        <v>249</v>
      </c>
      <c r="F2763" t="e">
        <f>VLOOKUP(Tabla10[[#This Row],[Columna1]],Tabla9[],33,3)</f>
        <v>#REF!</v>
      </c>
      <c r="G2763" t="e">
        <f>VLOOKUP(Tabla10[[#This Row],[Columna1]],Tabla9[],3,0)</f>
        <v>#N/A</v>
      </c>
      <c r="H2763" t="s">
        <v>36</v>
      </c>
    </row>
    <row r="2764" spans="1:8" hidden="1" x14ac:dyDescent="0.25">
      <c r="A2764" t="s">
        <v>2412</v>
      </c>
      <c r="B2764" t="e">
        <f>VLOOKUP(Tabla10[[#This Row],[Columna1]],Tabla9[],1,0)</f>
        <v>#N/A</v>
      </c>
      <c r="C2764" t="s">
        <v>188</v>
      </c>
      <c r="D2764" t="e">
        <f>VLOOKUP(Tabla10[[#This Row],[Columna1]],Tabla9[],8,0)</f>
        <v>#N/A</v>
      </c>
      <c r="E2764" t="s">
        <v>206</v>
      </c>
      <c r="F2764" t="e">
        <f>VLOOKUP(Tabla10[[#This Row],[Columna1]],Tabla9[],33,3)</f>
        <v>#REF!</v>
      </c>
      <c r="G2764" t="e">
        <f>VLOOKUP(Tabla10[[#This Row],[Columna1]],Tabla9[],3,0)</f>
        <v>#N/A</v>
      </c>
      <c r="H2764" t="s">
        <v>193</v>
      </c>
    </row>
    <row r="2765" spans="1:8" hidden="1" x14ac:dyDescent="0.25">
      <c r="A2765" t="s">
        <v>2413</v>
      </c>
      <c r="B2765" t="str">
        <f>VLOOKUP(Tabla10[[#This Row],[Columna1]],Tabla9[],1,0)</f>
        <v>REYES MEJIA DIANA MARIA</v>
      </c>
      <c r="C2765" t="s">
        <v>188</v>
      </c>
      <c r="D2765" t="str">
        <f>VLOOKUP(Tabla10[[#This Row],[Columna1]],Tabla9[],8,0)</f>
        <v>SUBDIRECTOR.DESPACHO DEL SUBDIRECTOR JURIDICO SEGURIDAD PUBLICA MUNICIPAL</v>
      </c>
      <c r="E2765" t="s">
        <v>255</v>
      </c>
      <c r="F2765" t="e">
        <f>VLOOKUP(Tabla10[[#This Row],[Columna1]],Tabla9[],33,3)</f>
        <v>#REF!</v>
      </c>
      <c r="G2765" t="str">
        <f>VLOOKUP(Tabla10[[#This Row],[Columna1]],Tabla9[],3,0)</f>
        <v>SUBDIRECTOR</v>
      </c>
      <c r="H2765" t="s">
        <v>73</v>
      </c>
    </row>
    <row r="2766" spans="1:8" hidden="1" x14ac:dyDescent="0.25">
      <c r="A2766" t="s">
        <v>2414</v>
      </c>
      <c r="B2766" t="e">
        <f>VLOOKUP(Tabla10[[#This Row],[Columna1]],Tabla9[],1,0)</f>
        <v>#N/A</v>
      </c>
      <c r="C2766" t="s">
        <v>188</v>
      </c>
      <c r="D2766" t="e">
        <f>VLOOKUP(Tabla10[[#This Row],[Columna1]],Tabla9[],8,0)</f>
        <v>#N/A</v>
      </c>
      <c r="E2766" t="s">
        <v>222</v>
      </c>
      <c r="F2766" t="e">
        <f>VLOOKUP(Tabla10[[#This Row],[Columna1]],Tabla9[],33,3)</f>
        <v>#REF!</v>
      </c>
      <c r="G2766" t="e">
        <f>VLOOKUP(Tabla10[[#This Row],[Columna1]],Tabla9[],3,0)</f>
        <v>#N/A</v>
      </c>
      <c r="H2766" t="s">
        <v>45</v>
      </c>
    </row>
    <row r="2767" spans="1:8" hidden="1" x14ac:dyDescent="0.25">
      <c r="A2767" t="s">
        <v>4185</v>
      </c>
      <c r="B2767" t="e">
        <f>VLOOKUP(Tabla10[[#This Row],[Columna1]],Tabla9[],1,0)</f>
        <v>#N/A</v>
      </c>
      <c r="C2767" t="s">
        <v>188</v>
      </c>
      <c r="D2767" t="e">
        <f>VLOOKUP(Tabla10[[#This Row],[Columna1]],Tabla9[],8,0)</f>
        <v>#N/A</v>
      </c>
      <c r="E2767" t="s">
        <v>192</v>
      </c>
      <c r="F2767" t="e">
        <f>VLOOKUP(Tabla10[[#This Row],[Columna1]],Tabla9[],33,3)</f>
        <v>#REF!</v>
      </c>
      <c r="G2767" t="e">
        <f>VLOOKUP(Tabla10[[#This Row],[Columna1]],Tabla9[],3,0)</f>
        <v>#N/A</v>
      </c>
      <c r="H2767" t="s">
        <v>193</v>
      </c>
    </row>
    <row r="2768" spans="1:8" hidden="1" x14ac:dyDescent="0.25">
      <c r="A2768" t="s">
        <v>2415</v>
      </c>
      <c r="B2768" t="e">
        <f>VLOOKUP(Tabla10[[#This Row],[Columna1]],Tabla9[],1,0)</f>
        <v>#N/A</v>
      </c>
      <c r="C2768" t="s">
        <v>188</v>
      </c>
      <c r="D2768" t="e">
        <f>VLOOKUP(Tabla10[[#This Row],[Columna1]],Tabla9[],8,0)</f>
        <v>#N/A</v>
      </c>
      <c r="E2768" t="s">
        <v>202</v>
      </c>
      <c r="F2768" t="e">
        <f>VLOOKUP(Tabla10[[#This Row],[Columna1]],Tabla9[],33,3)</f>
        <v>#REF!</v>
      </c>
      <c r="G2768" t="e">
        <f>VLOOKUP(Tabla10[[#This Row],[Columna1]],Tabla9[],3,0)</f>
        <v>#N/A</v>
      </c>
      <c r="H2768" t="s">
        <v>193</v>
      </c>
    </row>
    <row r="2769" spans="1:8" hidden="1" x14ac:dyDescent="0.25">
      <c r="A2769" t="s">
        <v>2416</v>
      </c>
      <c r="B2769" t="e">
        <f>VLOOKUP(Tabla10[[#This Row],[Columna1]],Tabla9[],1,0)</f>
        <v>#N/A</v>
      </c>
      <c r="C2769" t="s">
        <v>188</v>
      </c>
      <c r="D2769" t="e">
        <f>VLOOKUP(Tabla10[[#This Row],[Columna1]],Tabla9[],8,0)</f>
        <v>#N/A</v>
      </c>
      <c r="E2769" t="s">
        <v>208</v>
      </c>
      <c r="F2769" t="e">
        <f>VLOOKUP(Tabla10[[#This Row],[Columna1]],Tabla9[],33,3)</f>
        <v>#REF!</v>
      </c>
      <c r="G2769" t="e">
        <f>VLOOKUP(Tabla10[[#This Row],[Columna1]],Tabla9[],3,0)</f>
        <v>#N/A</v>
      </c>
      <c r="H2769" t="s">
        <v>193</v>
      </c>
    </row>
    <row r="2770" spans="1:8" hidden="1" x14ac:dyDescent="0.25">
      <c r="A2770" t="s">
        <v>4348</v>
      </c>
      <c r="B2770" t="e">
        <f>VLOOKUP(Tabla10[[#This Row],[Columna1]],Tabla9[],1,0)</f>
        <v>#N/A</v>
      </c>
      <c r="C2770" t="s">
        <v>188</v>
      </c>
      <c r="D2770" t="e">
        <f>VLOOKUP(Tabla10[[#This Row],[Columna1]],Tabla9[],8,0)</f>
        <v>#N/A</v>
      </c>
      <c r="E2770" t="s">
        <v>211</v>
      </c>
      <c r="F2770" t="e">
        <f>VLOOKUP(Tabla10[[#This Row],[Columna1]],Tabla9[],33,3)</f>
        <v>#REF!</v>
      </c>
      <c r="G2770" t="e">
        <f>VLOOKUP(Tabla10[[#This Row],[Columna1]],Tabla9[],3,0)</f>
        <v>#N/A</v>
      </c>
      <c r="H2770" t="s">
        <v>212</v>
      </c>
    </row>
    <row r="2771" spans="1:8" hidden="1" x14ac:dyDescent="0.25">
      <c r="A2771" t="s">
        <v>2417</v>
      </c>
      <c r="B2771" t="str">
        <f>VLOOKUP(Tabla10[[#This Row],[Columna1]],Tabla9[],1,0)</f>
        <v>REVELES VALENZUELA PAOLA IVETH</v>
      </c>
      <c r="C2771" t="s">
        <v>188</v>
      </c>
      <c r="D2771" t="str">
        <f>VLOOKUP(Tabla10[[#This Row],[Columna1]],Tabla9[],8,0)</f>
        <v>JEFE  DE DEPARTAMENTO UNIDAD ATENCION A LA VIOLENCIA FAMILIAR</v>
      </c>
      <c r="E2771" t="s">
        <v>228</v>
      </c>
      <c r="F2771" t="e">
        <f>VLOOKUP(Tabla10[[#This Row],[Columna1]],Tabla9[],33,3)</f>
        <v>#REF!</v>
      </c>
      <c r="G2771" t="str">
        <f>VLOOKUP(Tabla10[[#This Row],[Columna1]],Tabla9[],3,0)</f>
        <v>JEFE DE DEPARTAMENTO</v>
      </c>
      <c r="H2771" t="s">
        <v>60</v>
      </c>
    </row>
    <row r="2772" spans="1:8" hidden="1" x14ac:dyDescent="0.25">
      <c r="A2772" t="s">
        <v>2418</v>
      </c>
      <c r="B2772" t="e">
        <f>VLOOKUP(Tabla10[[#This Row],[Columna1]],Tabla9[],1,0)</f>
        <v>#N/A</v>
      </c>
      <c r="C2772" t="s">
        <v>188</v>
      </c>
      <c r="D2772" t="e">
        <f>VLOOKUP(Tabla10[[#This Row],[Columna1]],Tabla9[],8,0)</f>
        <v>#N/A</v>
      </c>
      <c r="E2772" t="s">
        <v>208</v>
      </c>
      <c r="F2772" t="e">
        <f>VLOOKUP(Tabla10[[#This Row],[Columna1]],Tabla9[],33,3)</f>
        <v>#REF!</v>
      </c>
      <c r="G2772" t="e">
        <f>VLOOKUP(Tabla10[[#This Row],[Columna1]],Tabla9[],3,0)</f>
        <v>#N/A</v>
      </c>
      <c r="H2772" t="s">
        <v>193</v>
      </c>
    </row>
    <row r="2773" spans="1:8" hidden="1" x14ac:dyDescent="0.25">
      <c r="A2773" t="s">
        <v>2419</v>
      </c>
      <c r="B2773" t="e">
        <f>VLOOKUP(Tabla10[[#This Row],[Columna1]],Tabla9[],1,0)</f>
        <v>#N/A</v>
      </c>
      <c r="C2773" t="s">
        <v>188</v>
      </c>
      <c r="D2773" t="e">
        <f>VLOOKUP(Tabla10[[#This Row],[Columna1]],Tabla9[],8,0)</f>
        <v>#N/A</v>
      </c>
      <c r="E2773" t="s">
        <v>199</v>
      </c>
      <c r="F2773" t="e">
        <f>VLOOKUP(Tabla10[[#This Row],[Columna1]],Tabla9[],33,3)</f>
        <v>#REF!</v>
      </c>
      <c r="G2773" t="e">
        <f>VLOOKUP(Tabla10[[#This Row],[Columna1]],Tabla9[],3,0)</f>
        <v>#N/A</v>
      </c>
      <c r="H2773" t="s">
        <v>193</v>
      </c>
    </row>
    <row r="2774" spans="1:8" hidden="1" x14ac:dyDescent="0.25">
      <c r="A2774" t="s">
        <v>2420</v>
      </c>
      <c r="B2774" t="e">
        <f>VLOOKUP(Tabla10[[#This Row],[Columna1]],Tabla9[],1,0)</f>
        <v>#N/A</v>
      </c>
      <c r="C2774" t="s">
        <v>188</v>
      </c>
      <c r="D2774" t="e">
        <f>VLOOKUP(Tabla10[[#This Row],[Columna1]],Tabla9[],8,0)</f>
        <v>#N/A</v>
      </c>
      <c r="E2774" t="s">
        <v>195</v>
      </c>
      <c r="F2774" t="e">
        <f>VLOOKUP(Tabla10[[#This Row],[Columna1]],Tabla9[],33,3)</f>
        <v>#REF!</v>
      </c>
      <c r="G2774" t="e">
        <f>VLOOKUP(Tabla10[[#This Row],[Columna1]],Tabla9[],3,0)</f>
        <v>#N/A</v>
      </c>
      <c r="H2774" t="s">
        <v>41</v>
      </c>
    </row>
    <row r="2775" spans="1:8" hidden="1" x14ac:dyDescent="0.25">
      <c r="A2775" t="s">
        <v>2421</v>
      </c>
      <c r="B2775" t="e">
        <f>VLOOKUP(Tabla10[[#This Row],[Columna1]],Tabla9[],1,0)</f>
        <v>#N/A</v>
      </c>
      <c r="C2775" t="s">
        <v>188</v>
      </c>
      <c r="D2775" t="e">
        <f>VLOOKUP(Tabla10[[#This Row],[Columna1]],Tabla9[],8,0)</f>
        <v>#N/A</v>
      </c>
      <c r="E2775" t="s">
        <v>192</v>
      </c>
      <c r="F2775" t="e">
        <f>VLOOKUP(Tabla10[[#This Row],[Columna1]],Tabla9[],33,3)</f>
        <v>#REF!</v>
      </c>
      <c r="G2775" t="e">
        <f>VLOOKUP(Tabla10[[#This Row],[Columna1]],Tabla9[],3,0)</f>
        <v>#N/A</v>
      </c>
      <c r="H2775" t="s">
        <v>193</v>
      </c>
    </row>
    <row r="2776" spans="1:8" hidden="1" x14ac:dyDescent="0.25">
      <c r="A2776" t="s">
        <v>2422</v>
      </c>
      <c r="B2776" t="e">
        <f>VLOOKUP(Tabla10[[#This Row],[Columna1]],Tabla9[],1,0)</f>
        <v>#N/A</v>
      </c>
      <c r="C2776" t="s">
        <v>188</v>
      </c>
      <c r="D2776" t="e">
        <f>VLOOKUP(Tabla10[[#This Row],[Columna1]],Tabla9[],8,0)</f>
        <v>#N/A</v>
      </c>
      <c r="E2776" t="s">
        <v>211</v>
      </c>
      <c r="F2776" t="e">
        <f>VLOOKUP(Tabla10[[#This Row],[Columna1]],Tabla9[],33,3)</f>
        <v>#REF!</v>
      </c>
      <c r="G2776" t="e">
        <f>VLOOKUP(Tabla10[[#This Row],[Columna1]],Tabla9[],3,0)</f>
        <v>#N/A</v>
      </c>
      <c r="H2776" t="s">
        <v>212</v>
      </c>
    </row>
    <row r="2777" spans="1:8" hidden="1" x14ac:dyDescent="0.25">
      <c r="A2777" t="s">
        <v>2423</v>
      </c>
      <c r="B2777" t="e">
        <f>VLOOKUP(Tabla10[[#This Row],[Columna1]],Tabla9[],1,0)</f>
        <v>#N/A</v>
      </c>
      <c r="C2777" t="s">
        <v>188</v>
      </c>
      <c r="D2777" t="e">
        <f>VLOOKUP(Tabla10[[#This Row],[Columna1]],Tabla9[],8,0)</f>
        <v>#N/A</v>
      </c>
      <c r="E2777" t="s">
        <v>192</v>
      </c>
      <c r="F2777" t="e">
        <f>VLOOKUP(Tabla10[[#This Row],[Columna1]],Tabla9[],33,3)</f>
        <v>#REF!</v>
      </c>
      <c r="G2777" t="e">
        <f>VLOOKUP(Tabla10[[#This Row],[Columna1]],Tabla9[],3,0)</f>
        <v>#N/A</v>
      </c>
      <c r="H2777" t="s">
        <v>193</v>
      </c>
    </row>
    <row r="2778" spans="1:8" hidden="1" x14ac:dyDescent="0.25">
      <c r="A2778" t="s">
        <v>2424</v>
      </c>
      <c r="B2778" t="e">
        <f>VLOOKUP(Tabla10[[#This Row],[Columna1]],Tabla9[],1,0)</f>
        <v>#N/A</v>
      </c>
      <c r="C2778" t="s">
        <v>188</v>
      </c>
      <c r="D2778" t="e">
        <f>VLOOKUP(Tabla10[[#This Row],[Columna1]],Tabla9[],8,0)</f>
        <v>#N/A</v>
      </c>
      <c r="E2778" t="s">
        <v>202</v>
      </c>
      <c r="F2778" t="e">
        <f>VLOOKUP(Tabla10[[#This Row],[Columna1]],Tabla9[],33,3)</f>
        <v>#REF!</v>
      </c>
      <c r="G2778" t="e">
        <f>VLOOKUP(Tabla10[[#This Row],[Columna1]],Tabla9[],3,0)</f>
        <v>#N/A</v>
      </c>
      <c r="H2778" t="s">
        <v>193</v>
      </c>
    </row>
    <row r="2779" spans="1:8" hidden="1" x14ac:dyDescent="0.25">
      <c r="A2779" t="s">
        <v>2425</v>
      </c>
      <c r="B2779" t="e">
        <f>VLOOKUP(Tabla10[[#This Row],[Columna1]],Tabla9[],1,0)</f>
        <v>#N/A</v>
      </c>
      <c r="C2779" t="s">
        <v>188</v>
      </c>
      <c r="D2779" t="e">
        <f>VLOOKUP(Tabla10[[#This Row],[Columna1]],Tabla9[],8,0)</f>
        <v>#N/A</v>
      </c>
      <c r="E2779" t="s">
        <v>199</v>
      </c>
      <c r="F2779" t="e">
        <f>VLOOKUP(Tabla10[[#This Row],[Columna1]],Tabla9[],33,3)</f>
        <v>#REF!</v>
      </c>
      <c r="G2779" t="e">
        <f>VLOOKUP(Tabla10[[#This Row],[Columna1]],Tabla9[],3,0)</f>
        <v>#N/A</v>
      </c>
      <c r="H2779" t="s">
        <v>193</v>
      </c>
    </row>
    <row r="2780" spans="1:8" hidden="1" x14ac:dyDescent="0.25">
      <c r="A2780" t="s">
        <v>2426</v>
      </c>
      <c r="B2780" t="e">
        <f>VLOOKUP(Tabla10[[#This Row],[Columna1]],Tabla9[],1,0)</f>
        <v>#N/A</v>
      </c>
      <c r="C2780" t="s">
        <v>188</v>
      </c>
      <c r="D2780" t="e">
        <f>VLOOKUP(Tabla10[[#This Row],[Columna1]],Tabla9[],8,0)</f>
        <v>#N/A</v>
      </c>
      <c r="E2780" t="s">
        <v>224</v>
      </c>
      <c r="F2780" t="e">
        <f>VLOOKUP(Tabla10[[#This Row],[Columna1]],Tabla9[],33,3)</f>
        <v>#REF!</v>
      </c>
      <c r="G2780" t="e">
        <f>VLOOKUP(Tabla10[[#This Row],[Columna1]],Tabla9[],3,0)</f>
        <v>#N/A</v>
      </c>
      <c r="H2780" t="s">
        <v>36</v>
      </c>
    </row>
    <row r="2781" spans="1:8" hidden="1" x14ac:dyDescent="0.25">
      <c r="A2781" t="s">
        <v>2427</v>
      </c>
      <c r="B2781" t="e">
        <f>VLOOKUP(Tabla10[[#This Row],[Columna1]],Tabla9[],1,0)</f>
        <v>#N/A</v>
      </c>
      <c r="C2781" t="s">
        <v>188</v>
      </c>
      <c r="D2781" t="e">
        <f>VLOOKUP(Tabla10[[#This Row],[Columna1]],Tabla9[],8,0)</f>
        <v>#N/A</v>
      </c>
      <c r="E2781" t="s">
        <v>192</v>
      </c>
      <c r="F2781" t="e">
        <f>VLOOKUP(Tabla10[[#This Row],[Columna1]],Tabla9[],33,3)</f>
        <v>#REF!</v>
      </c>
      <c r="G2781" t="e">
        <f>VLOOKUP(Tabla10[[#This Row],[Columna1]],Tabla9[],3,0)</f>
        <v>#N/A</v>
      </c>
      <c r="H2781" t="s">
        <v>193</v>
      </c>
    </row>
    <row r="2782" spans="1:8" hidden="1" x14ac:dyDescent="0.25">
      <c r="A2782" t="s">
        <v>2428</v>
      </c>
      <c r="B2782" t="e">
        <f>VLOOKUP(Tabla10[[#This Row],[Columna1]],Tabla9[],1,0)</f>
        <v>#N/A</v>
      </c>
      <c r="C2782" t="s">
        <v>188</v>
      </c>
      <c r="D2782" t="e">
        <f>VLOOKUP(Tabla10[[#This Row],[Columna1]],Tabla9[],8,0)</f>
        <v>#N/A</v>
      </c>
      <c r="E2782" t="s">
        <v>199</v>
      </c>
      <c r="F2782" t="e">
        <f>VLOOKUP(Tabla10[[#This Row],[Columna1]],Tabla9[],33,3)</f>
        <v>#REF!</v>
      </c>
      <c r="G2782" t="e">
        <f>VLOOKUP(Tabla10[[#This Row],[Columna1]],Tabla9[],3,0)</f>
        <v>#N/A</v>
      </c>
      <c r="H2782" t="s">
        <v>193</v>
      </c>
    </row>
    <row r="2783" spans="1:8" hidden="1" x14ac:dyDescent="0.25">
      <c r="A2783" t="s">
        <v>4386</v>
      </c>
      <c r="B2783" t="e">
        <f>VLOOKUP(Tabla10[[#This Row],[Columna1]],Tabla9[],1,0)</f>
        <v>#N/A</v>
      </c>
      <c r="C2783" t="s">
        <v>188</v>
      </c>
      <c r="D2783" t="e">
        <f>VLOOKUP(Tabla10[[#This Row],[Columna1]],Tabla9[],8,0)</f>
        <v>#N/A</v>
      </c>
      <c r="E2783" t="s">
        <v>208</v>
      </c>
      <c r="F2783" t="e">
        <f>VLOOKUP(Tabla10[[#This Row],[Columna1]],Tabla9[],33,3)</f>
        <v>#REF!</v>
      </c>
      <c r="G2783" t="e">
        <f>VLOOKUP(Tabla10[[#This Row],[Columna1]],Tabla9[],3,0)</f>
        <v>#N/A</v>
      </c>
      <c r="H2783" t="s">
        <v>193</v>
      </c>
    </row>
    <row r="2784" spans="1:8" hidden="1" x14ac:dyDescent="0.25">
      <c r="A2784" t="s">
        <v>2429</v>
      </c>
      <c r="B2784" t="e">
        <f>VLOOKUP(Tabla10[[#This Row],[Columna1]],Tabla9[],1,0)</f>
        <v>#N/A</v>
      </c>
      <c r="C2784" t="s">
        <v>188</v>
      </c>
      <c r="D2784" t="e">
        <f>VLOOKUP(Tabla10[[#This Row],[Columna1]],Tabla9[],8,0)</f>
        <v>#N/A</v>
      </c>
      <c r="E2784" t="s">
        <v>190</v>
      </c>
      <c r="F2784" t="e">
        <f>VLOOKUP(Tabla10[[#This Row],[Columna1]],Tabla9[],33,3)</f>
        <v>#REF!</v>
      </c>
      <c r="G2784" t="e">
        <f>VLOOKUP(Tabla10[[#This Row],[Columna1]],Tabla9[],3,0)</f>
        <v>#N/A</v>
      </c>
      <c r="H2784" t="s">
        <v>191</v>
      </c>
    </row>
    <row r="2785" spans="1:8" hidden="1" x14ac:dyDescent="0.25">
      <c r="A2785" t="s">
        <v>2430</v>
      </c>
      <c r="B2785" t="e">
        <f>VLOOKUP(Tabla10[[#This Row],[Columna1]],Tabla9[],1,0)</f>
        <v>#N/A</v>
      </c>
      <c r="C2785" t="s">
        <v>188</v>
      </c>
      <c r="D2785" t="e">
        <f>VLOOKUP(Tabla10[[#This Row],[Columna1]],Tabla9[],8,0)</f>
        <v>#N/A</v>
      </c>
      <c r="E2785" t="s">
        <v>190</v>
      </c>
      <c r="F2785" t="e">
        <f>VLOOKUP(Tabla10[[#This Row],[Columna1]],Tabla9[],33,3)</f>
        <v>#REF!</v>
      </c>
      <c r="G2785" t="e">
        <f>VLOOKUP(Tabla10[[#This Row],[Columna1]],Tabla9[],3,0)</f>
        <v>#N/A</v>
      </c>
      <c r="H2785" t="s">
        <v>191</v>
      </c>
    </row>
    <row r="2786" spans="1:8" hidden="1" x14ac:dyDescent="0.25">
      <c r="A2786" t="s">
        <v>2431</v>
      </c>
      <c r="B2786" t="e">
        <f>VLOOKUP(Tabla10[[#This Row],[Columna1]],Tabla9[],1,0)</f>
        <v>#N/A</v>
      </c>
      <c r="C2786" t="s">
        <v>188</v>
      </c>
      <c r="D2786" t="e">
        <f>VLOOKUP(Tabla10[[#This Row],[Columna1]],Tabla9[],8,0)</f>
        <v>#N/A</v>
      </c>
      <c r="E2786" t="s">
        <v>190</v>
      </c>
      <c r="F2786" t="e">
        <f>VLOOKUP(Tabla10[[#This Row],[Columna1]],Tabla9[],33,3)</f>
        <v>#REF!</v>
      </c>
      <c r="G2786" t="e">
        <f>VLOOKUP(Tabla10[[#This Row],[Columna1]],Tabla9[],3,0)</f>
        <v>#N/A</v>
      </c>
      <c r="H2786" t="s">
        <v>216</v>
      </c>
    </row>
    <row r="2787" spans="1:8" hidden="1" x14ac:dyDescent="0.25">
      <c r="A2787" t="s">
        <v>2432</v>
      </c>
      <c r="B2787" t="e">
        <f>VLOOKUP(Tabla10[[#This Row],[Columna1]],Tabla9[],1,0)</f>
        <v>#N/A</v>
      </c>
      <c r="C2787" t="s">
        <v>188</v>
      </c>
      <c r="D2787" t="e">
        <f>VLOOKUP(Tabla10[[#This Row],[Columna1]],Tabla9[],8,0)</f>
        <v>#N/A</v>
      </c>
      <c r="E2787" t="s">
        <v>202</v>
      </c>
      <c r="F2787" t="e">
        <f>VLOOKUP(Tabla10[[#This Row],[Columna1]],Tabla9[],33,3)</f>
        <v>#REF!</v>
      </c>
      <c r="G2787" t="e">
        <f>VLOOKUP(Tabla10[[#This Row],[Columna1]],Tabla9[],3,0)</f>
        <v>#N/A</v>
      </c>
      <c r="H2787" t="s">
        <v>193</v>
      </c>
    </row>
    <row r="2788" spans="1:8" hidden="1" x14ac:dyDescent="0.25">
      <c r="A2788" t="s">
        <v>2433</v>
      </c>
      <c r="B2788" t="e">
        <f>VLOOKUP(Tabla10[[#This Row],[Columna1]],Tabla9[],1,0)</f>
        <v>#N/A</v>
      </c>
      <c r="C2788" t="s">
        <v>188</v>
      </c>
      <c r="D2788" t="e">
        <f>VLOOKUP(Tabla10[[#This Row],[Columna1]],Tabla9[],8,0)</f>
        <v>#N/A</v>
      </c>
      <c r="E2788" t="s">
        <v>200</v>
      </c>
      <c r="F2788" t="e">
        <f>VLOOKUP(Tabla10[[#This Row],[Columna1]],Tabla9[],33,3)</f>
        <v>#REF!</v>
      </c>
      <c r="G2788" t="e">
        <f>VLOOKUP(Tabla10[[#This Row],[Columna1]],Tabla9[],3,0)</f>
        <v>#N/A</v>
      </c>
      <c r="H2788" t="s">
        <v>193</v>
      </c>
    </row>
    <row r="2789" spans="1:8" hidden="1" x14ac:dyDescent="0.25">
      <c r="A2789" t="s">
        <v>2434</v>
      </c>
      <c r="B2789" t="e">
        <f>VLOOKUP(Tabla10[[#This Row],[Columna1]],Tabla9[],1,0)</f>
        <v>#N/A</v>
      </c>
      <c r="C2789" t="s">
        <v>188</v>
      </c>
      <c r="D2789" t="e">
        <f>VLOOKUP(Tabla10[[#This Row],[Columna1]],Tabla9[],8,0)</f>
        <v>#N/A</v>
      </c>
      <c r="E2789" t="s">
        <v>195</v>
      </c>
      <c r="F2789" t="e">
        <f>VLOOKUP(Tabla10[[#This Row],[Columna1]],Tabla9[],33,3)</f>
        <v>#REF!</v>
      </c>
      <c r="G2789" t="e">
        <f>VLOOKUP(Tabla10[[#This Row],[Columna1]],Tabla9[],3,0)</f>
        <v>#N/A</v>
      </c>
      <c r="H2789" t="s">
        <v>41</v>
      </c>
    </row>
    <row r="2790" spans="1:8" hidden="1" x14ac:dyDescent="0.25">
      <c r="A2790" t="s">
        <v>4247</v>
      </c>
      <c r="B2790" t="e">
        <f>VLOOKUP(Tabla10[[#This Row],[Columna1]],Tabla9[],1,0)</f>
        <v>#N/A</v>
      </c>
      <c r="C2790" t="s">
        <v>188</v>
      </c>
      <c r="D2790" t="e">
        <f>VLOOKUP(Tabla10[[#This Row],[Columna1]],Tabla9[],8,0)</f>
        <v>#N/A</v>
      </c>
      <c r="E2790" t="s">
        <v>198</v>
      </c>
      <c r="F2790" t="e">
        <f>VLOOKUP(Tabla10[[#This Row],[Columna1]],Tabla9[],33,3)</f>
        <v>#REF!</v>
      </c>
      <c r="G2790" t="e">
        <f>VLOOKUP(Tabla10[[#This Row],[Columna1]],Tabla9[],3,0)</f>
        <v>#N/A</v>
      </c>
      <c r="H2790" t="s">
        <v>217</v>
      </c>
    </row>
    <row r="2791" spans="1:8" hidden="1" x14ac:dyDescent="0.25">
      <c r="A2791" t="s">
        <v>2435</v>
      </c>
      <c r="B2791" t="e">
        <f>VLOOKUP(Tabla10[[#This Row],[Columna1]],Tabla9[],1,0)</f>
        <v>#N/A</v>
      </c>
      <c r="C2791" t="s">
        <v>188</v>
      </c>
      <c r="D2791" t="e">
        <f>VLOOKUP(Tabla10[[#This Row],[Columna1]],Tabla9[],8,0)</f>
        <v>#N/A</v>
      </c>
      <c r="E2791" t="s">
        <v>228</v>
      </c>
      <c r="F2791" t="e">
        <f>VLOOKUP(Tabla10[[#This Row],[Columna1]],Tabla9[],33,3)</f>
        <v>#REF!</v>
      </c>
      <c r="G2791" t="e">
        <f>VLOOKUP(Tabla10[[#This Row],[Columna1]],Tabla9[],3,0)</f>
        <v>#N/A</v>
      </c>
      <c r="H2791" t="s">
        <v>45</v>
      </c>
    </row>
    <row r="2792" spans="1:8" hidden="1" x14ac:dyDescent="0.25">
      <c r="A2792" t="s">
        <v>2436</v>
      </c>
      <c r="B2792" t="str">
        <f>VLOOKUP(Tabla10[[#This Row],[Columna1]],Tabla9[],1,0)</f>
        <v>RIOS LOPEZ AARON ELIGIO</v>
      </c>
      <c r="C2792" t="s">
        <v>188</v>
      </c>
      <c r="D2792" t="str">
        <f>VLOOKUP(Tabla10[[#This Row],[Columna1]],Tabla9[],8,0)</f>
        <v>LIDER DE PROYECTO DE DEPARTAMENTO DE PECUU</v>
      </c>
      <c r="E2792" t="s">
        <v>195</v>
      </c>
      <c r="F2792" t="e">
        <f>VLOOKUP(Tabla10[[#This Row],[Columna1]],Tabla9[],33,3)</f>
        <v>#REF!</v>
      </c>
      <c r="G2792" t="str">
        <f>VLOOKUP(Tabla10[[#This Row],[Columna1]],Tabla9[],3,0)</f>
        <v>LIDER DE PROYECTO</v>
      </c>
      <c r="H2792" t="s">
        <v>44</v>
      </c>
    </row>
    <row r="2793" spans="1:8" hidden="1" x14ac:dyDescent="0.25">
      <c r="A2793" t="s">
        <v>2437</v>
      </c>
      <c r="B2793" t="e">
        <f>VLOOKUP(Tabla10[[#This Row],[Columna1]],Tabla9[],1,0)</f>
        <v>#N/A</v>
      </c>
      <c r="C2793" t="s">
        <v>188</v>
      </c>
      <c r="D2793" t="e">
        <f>VLOOKUP(Tabla10[[#This Row],[Columna1]],Tabla9[],8,0)</f>
        <v>#N/A</v>
      </c>
      <c r="E2793" t="s">
        <v>190</v>
      </c>
      <c r="F2793" t="e">
        <f>VLOOKUP(Tabla10[[#This Row],[Columna1]],Tabla9[],33,3)</f>
        <v>#REF!</v>
      </c>
      <c r="G2793" t="e">
        <f>VLOOKUP(Tabla10[[#This Row],[Columna1]],Tabla9[],3,0)</f>
        <v>#N/A</v>
      </c>
      <c r="H2793" t="s">
        <v>191</v>
      </c>
    </row>
    <row r="2794" spans="1:8" hidden="1" x14ac:dyDescent="0.25">
      <c r="A2794" t="s">
        <v>2438</v>
      </c>
      <c r="B2794" t="e">
        <f>VLOOKUP(Tabla10[[#This Row],[Columna1]],Tabla9[],1,0)</f>
        <v>#N/A</v>
      </c>
      <c r="C2794" t="s">
        <v>188</v>
      </c>
      <c r="D2794" t="e">
        <f>VLOOKUP(Tabla10[[#This Row],[Columna1]],Tabla9[],8,0)</f>
        <v>#N/A</v>
      </c>
      <c r="E2794" t="s">
        <v>190</v>
      </c>
      <c r="F2794" t="e">
        <f>VLOOKUP(Tabla10[[#This Row],[Columna1]],Tabla9[],33,3)</f>
        <v>#REF!</v>
      </c>
      <c r="G2794" t="e">
        <f>VLOOKUP(Tabla10[[#This Row],[Columna1]],Tabla9[],3,0)</f>
        <v>#N/A</v>
      </c>
      <c r="H2794" t="s">
        <v>216</v>
      </c>
    </row>
    <row r="2795" spans="1:8" hidden="1" x14ac:dyDescent="0.25">
      <c r="A2795" t="s">
        <v>2439</v>
      </c>
      <c r="B2795" t="e">
        <f>VLOOKUP(Tabla10[[#This Row],[Columna1]],Tabla9[],1,0)</f>
        <v>#N/A</v>
      </c>
      <c r="C2795" t="s">
        <v>188</v>
      </c>
      <c r="D2795" t="e">
        <f>VLOOKUP(Tabla10[[#This Row],[Columna1]],Tabla9[],8,0)</f>
        <v>#N/A</v>
      </c>
      <c r="E2795" t="s">
        <v>195</v>
      </c>
      <c r="F2795" t="e">
        <f>VLOOKUP(Tabla10[[#This Row],[Columna1]],Tabla9[],33,3)</f>
        <v>#REF!</v>
      </c>
      <c r="G2795" t="e">
        <f>VLOOKUP(Tabla10[[#This Row],[Columna1]],Tabla9[],3,0)</f>
        <v>#N/A</v>
      </c>
      <c r="H2795" t="s">
        <v>42</v>
      </c>
    </row>
    <row r="2796" spans="1:8" hidden="1" x14ac:dyDescent="0.25">
      <c r="A2796" t="s">
        <v>2440</v>
      </c>
      <c r="B2796" t="e">
        <f>VLOOKUP(Tabla10[[#This Row],[Columna1]],Tabla9[],1,0)</f>
        <v>#N/A</v>
      </c>
      <c r="C2796" t="s">
        <v>188</v>
      </c>
      <c r="D2796" t="e">
        <f>VLOOKUP(Tabla10[[#This Row],[Columna1]],Tabla9[],8,0)</f>
        <v>#N/A</v>
      </c>
      <c r="E2796" t="s">
        <v>228</v>
      </c>
      <c r="F2796" t="e">
        <f>VLOOKUP(Tabla10[[#This Row],[Columna1]],Tabla9[],33,3)</f>
        <v>#REF!</v>
      </c>
      <c r="G2796" t="e">
        <f>VLOOKUP(Tabla10[[#This Row],[Columna1]],Tabla9[],3,0)</f>
        <v>#N/A</v>
      </c>
      <c r="H2796" t="s">
        <v>36</v>
      </c>
    </row>
    <row r="2797" spans="1:8" hidden="1" x14ac:dyDescent="0.25">
      <c r="A2797" t="s">
        <v>2441</v>
      </c>
      <c r="B2797" t="e">
        <f>VLOOKUP(Tabla10[[#This Row],[Columna1]],Tabla9[],1,0)</f>
        <v>#N/A</v>
      </c>
      <c r="C2797" t="s">
        <v>188</v>
      </c>
      <c r="D2797" t="e">
        <f>VLOOKUP(Tabla10[[#This Row],[Columna1]],Tabla9[],8,0)</f>
        <v>#N/A</v>
      </c>
      <c r="E2797" t="s">
        <v>266</v>
      </c>
      <c r="F2797" t="e">
        <f>VLOOKUP(Tabla10[[#This Row],[Columna1]],Tabla9[],33,3)</f>
        <v>#REF!</v>
      </c>
      <c r="G2797" t="e">
        <f>VLOOKUP(Tabla10[[#This Row],[Columna1]],Tabla9[],3,0)</f>
        <v>#N/A</v>
      </c>
      <c r="H2797" t="s">
        <v>65</v>
      </c>
    </row>
    <row r="2798" spans="1:8" hidden="1" x14ac:dyDescent="0.25">
      <c r="A2798" t="s">
        <v>2442</v>
      </c>
      <c r="B2798" t="e">
        <f>VLOOKUP(Tabla10[[#This Row],[Columna1]],Tabla9[],1,0)</f>
        <v>#N/A</v>
      </c>
      <c r="C2798" t="s">
        <v>188</v>
      </c>
      <c r="D2798" t="e">
        <f>VLOOKUP(Tabla10[[#This Row],[Columna1]],Tabla9[],8,0)</f>
        <v>#N/A</v>
      </c>
      <c r="E2798" t="s">
        <v>192</v>
      </c>
      <c r="F2798" t="e">
        <f>VLOOKUP(Tabla10[[#This Row],[Columna1]],Tabla9[],33,3)</f>
        <v>#REF!</v>
      </c>
      <c r="G2798" t="e">
        <f>VLOOKUP(Tabla10[[#This Row],[Columna1]],Tabla9[],3,0)</f>
        <v>#N/A</v>
      </c>
      <c r="H2798" t="s">
        <v>193</v>
      </c>
    </row>
    <row r="2799" spans="1:8" hidden="1" x14ac:dyDescent="0.25">
      <c r="A2799" t="s">
        <v>2443</v>
      </c>
      <c r="B2799" t="e">
        <f>VLOOKUP(Tabla10[[#This Row],[Columna1]],Tabla9[],1,0)</f>
        <v>#N/A</v>
      </c>
      <c r="C2799" t="s">
        <v>188</v>
      </c>
      <c r="D2799" t="e">
        <f>VLOOKUP(Tabla10[[#This Row],[Columna1]],Tabla9[],8,0)</f>
        <v>#N/A</v>
      </c>
      <c r="E2799" t="s">
        <v>246</v>
      </c>
      <c r="F2799" t="e">
        <f>VLOOKUP(Tabla10[[#This Row],[Columna1]],Tabla9[],33,3)</f>
        <v>#REF!</v>
      </c>
      <c r="G2799" t="e">
        <f>VLOOKUP(Tabla10[[#This Row],[Columna1]],Tabla9[],3,0)</f>
        <v>#N/A</v>
      </c>
      <c r="H2799" t="s">
        <v>42</v>
      </c>
    </row>
    <row r="2800" spans="1:8" hidden="1" x14ac:dyDescent="0.25">
      <c r="A2800" t="s">
        <v>2444</v>
      </c>
      <c r="B2800" t="e">
        <f>VLOOKUP(Tabla10[[#This Row],[Columna1]],Tabla9[],1,0)</f>
        <v>#N/A</v>
      </c>
      <c r="C2800" t="s">
        <v>188</v>
      </c>
      <c r="D2800" t="e">
        <f>VLOOKUP(Tabla10[[#This Row],[Columna1]],Tabla9[],8,0)</f>
        <v>#N/A</v>
      </c>
      <c r="E2800" t="s">
        <v>199</v>
      </c>
      <c r="F2800" t="e">
        <f>VLOOKUP(Tabla10[[#This Row],[Columna1]],Tabla9[],33,3)</f>
        <v>#REF!</v>
      </c>
      <c r="G2800" t="e">
        <f>VLOOKUP(Tabla10[[#This Row],[Columna1]],Tabla9[],3,0)</f>
        <v>#N/A</v>
      </c>
      <c r="H2800" t="s">
        <v>193</v>
      </c>
    </row>
    <row r="2801" spans="1:8" hidden="1" x14ac:dyDescent="0.25">
      <c r="A2801" t="s">
        <v>4316</v>
      </c>
      <c r="B2801" t="e">
        <f>VLOOKUP(Tabla10[[#This Row],[Columna1]],Tabla9[],1,0)</f>
        <v>#N/A</v>
      </c>
      <c r="C2801" t="s">
        <v>188</v>
      </c>
      <c r="D2801" t="e">
        <f>VLOOKUP(Tabla10[[#This Row],[Columna1]],Tabla9[],8,0)</f>
        <v>#N/A</v>
      </c>
      <c r="E2801" t="s">
        <v>211</v>
      </c>
      <c r="F2801" t="e">
        <f>VLOOKUP(Tabla10[[#This Row],[Columna1]],Tabla9[],33,3)</f>
        <v>#REF!</v>
      </c>
      <c r="G2801" t="e">
        <f>VLOOKUP(Tabla10[[#This Row],[Columna1]],Tabla9[],3,0)</f>
        <v>#N/A</v>
      </c>
      <c r="H2801" t="s">
        <v>41</v>
      </c>
    </row>
    <row r="2802" spans="1:8" hidden="1" x14ac:dyDescent="0.25">
      <c r="A2802" t="s">
        <v>4519</v>
      </c>
      <c r="B2802" t="str">
        <f>VLOOKUP(Tabla10[[#This Row],[Columna1]],Tabla9[],1,0)</f>
        <v>RIVAS OLIVAS CESAR</v>
      </c>
      <c r="C2802" t="s">
        <v>188</v>
      </c>
      <c r="D2802" t="str">
        <f>VLOOKUP(Tabla10[[#This Row],[Columna1]],Tabla9[],8,0)</f>
        <v>JEFE  DE DEPARTAMENTO SOPORTE TECNICO SEGURIDAD PUBLICA</v>
      </c>
      <c r="E2802" t="s">
        <v>246</v>
      </c>
      <c r="F2802" t="e">
        <f>VLOOKUP(Tabla10[[#This Row],[Columna1]],Tabla9[],33,3)</f>
        <v>#REF!</v>
      </c>
      <c r="G2802" t="str">
        <f>VLOOKUP(Tabla10[[#This Row],[Columna1]],Tabla9[],3,0)</f>
        <v>JEFE DE DEPARTAMENTO</v>
      </c>
      <c r="H2802" t="s">
        <v>60</v>
      </c>
    </row>
    <row r="2803" spans="1:8" hidden="1" x14ac:dyDescent="0.25">
      <c r="A2803" t="s">
        <v>2445</v>
      </c>
      <c r="B2803" t="e">
        <f>VLOOKUP(Tabla10[[#This Row],[Columna1]],Tabla9[],1,0)</f>
        <v>#N/A</v>
      </c>
      <c r="C2803" t="s">
        <v>188</v>
      </c>
      <c r="D2803" t="e">
        <f>VLOOKUP(Tabla10[[#This Row],[Columna1]],Tabla9[],8,0)</f>
        <v>#N/A</v>
      </c>
      <c r="E2803" t="s">
        <v>205</v>
      </c>
      <c r="F2803" t="e">
        <f>VLOOKUP(Tabla10[[#This Row],[Columna1]],Tabla9[],33,3)</f>
        <v>#REF!</v>
      </c>
      <c r="G2803" t="e">
        <f>VLOOKUP(Tabla10[[#This Row],[Columna1]],Tabla9[],3,0)</f>
        <v>#N/A</v>
      </c>
      <c r="H2803" t="s">
        <v>217</v>
      </c>
    </row>
    <row r="2804" spans="1:8" hidden="1" x14ac:dyDescent="0.25">
      <c r="A2804" t="s">
        <v>4470</v>
      </c>
      <c r="B2804" t="e">
        <f>VLOOKUP(Tabla10[[#This Row],[Columna1]],Tabla9[],1,0)</f>
        <v>#N/A</v>
      </c>
      <c r="C2804" t="s">
        <v>188</v>
      </c>
      <c r="D2804" t="e">
        <f>VLOOKUP(Tabla10[[#This Row],[Columna1]],Tabla9[],8,0)</f>
        <v>#N/A</v>
      </c>
      <c r="E2804" t="s">
        <v>199</v>
      </c>
      <c r="F2804" t="e">
        <f>VLOOKUP(Tabla10[[#This Row],[Columna1]],Tabla9[],33,3)</f>
        <v>#REF!</v>
      </c>
      <c r="G2804" t="e">
        <f>VLOOKUP(Tabla10[[#This Row],[Columna1]],Tabla9[],3,0)</f>
        <v>#N/A</v>
      </c>
      <c r="H2804" t="s">
        <v>193</v>
      </c>
    </row>
    <row r="2805" spans="1:8" hidden="1" x14ac:dyDescent="0.25">
      <c r="A2805" t="s">
        <v>2446</v>
      </c>
      <c r="B2805" t="e">
        <f>VLOOKUP(Tabla10[[#This Row],[Columna1]],Tabla9[],1,0)</f>
        <v>#N/A</v>
      </c>
      <c r="C2805" t="s">
        <v>188</v>
      </c>
      <c r="D2805" t="e">
        <f>VLOOKUP(Tabla10[[#This Row],[Columna1]],Tabla9[],8,0)</f>
        <v>#N/A</v>
      </c>
      <c r="E2805" t="s">
        <v>199</v>
      </c>
      <c r="F2805" t="e">
        <f>VLOOKUP(Tabla10[[#This Row],[Columna1]],Tabla9[],33,3)</f>
        <v>#REF!</v>
      </c>
      <c r="G2805" t="e">
        <f>VLOOKUP(Tabla10[[#This Row],[Columna1]],Tabla9[],3,0)</f>
        <v>#N/A</v>
      </c>
      <c r="H2805" t="s">
        <v>193</v>
      </c>
    </row>
    <row r="2806" spans="1:8" hidden="1" x14ac:dyDescent="0.25">
      <c r="A2806" t="s">
        <v>2447</v>
      </c>
      <c r="B2806" t="e">
        <f>VLOOKUP(Tabla10[[#This Row],[Columna1]],Tabla9[],1,0)</f>
        <v>#N/A</v>
      </c>
      <c r="C2806" t="s">
        <v>188</v>
      </c>
      <c r="D2806" t="e">
        <f>VLOOKUP(Tabla10[[#This Row],[Columna1]],Tabla9[],8,0)</f>
        <v>#N/A</v>
      </c>
      <c r="E2806" t="s">
        <v>192</v>
      </c>
      <c r="F2806" t="e">
        <f>VLOOKUP(Tabla10[[#This Row],[Columna1]],Tabla9[],33,3)</f>
        <v>#REF!</v>
      </c>
      <c r="G2806" t="e">
        <f>VLOOKUP(Tabla10[[#This Row],[Columna1]],Tabla9[],3,0)</f>
        <v>#N/A</v>
      </c>
      <c r="H2806" t="s">
        <v>193</v>
      </c>
    </row>
    <row r="2807" spans="1:8" hidden="1" x14ac:dyDescent="0.25">
      <c r="A2807" t="s">
        <v>2448</v>
      </c>
      <c r="B2807" t="e">
        <f>VLOOKUP(Tabla10[[#This Row],[Columna1]],Tabla9[],1,0)</f>
        <v>#N/A</v>
      </c>
      <c r="C2807" t="s">
        <v>188</v>
      </c>
      <c r="D2807" t="e">
        <f>VLOOKUP(Tabla10[[#This Row],[Columna1]],Tabla9[],8,0)</f>
        <v>#N/A</v>
      </c>
      <c r="E2807" t="s">
        <v>195</v>
      </c>
      <c r="F2807" t="e">
        <f>VLOOKUP(Tabla10[[#This Row],[Columna1]],Tabla9[],33,3)</f>
        <v>#REF!</v>
      </c>
      <c r="G2807" t="e">
        <f>VLOOKUP(Tabla10[[#This Row],[Columna1]],Tabla9[],3,0)</f>
        <v>#N/A</v>
      </c>
      <c r="H2807" t="s">
        <v>41</v>
      </c>
    </row>
    <row r="2808" spans="1:8" hidden="1" x14ac:dyDescent="0.25">
      <c r="A2808" t="s">
        <v>2449</v>
      </c>
      <c r="B2808" t="e">
        <f>VLOOKUP(Tabla10[[#This Row],[Columna1]],Tabla9[],1,0)</f>
        <v>#N/A</v>
      </c>
      <c r="C2808" t="s">
        <v>188</v>
      </c>
      <c r="D2808" t="e">
        <f>VLOOKUP(Tabla10[[#This Row],[Columna1]],Tabla9[],8,0)</f>
        <v>#N/A</v>
      </c>
      <c r="E2808" t="s">
        <v>205</v>
      </c>
      <c r="F2808" t="e">
        <f>VLOOKUP(Tabla10[[#This Row],[Columna1]],Tabla9[],33,3)</f>
        <v>#REF!</v>
      </c>
      <c r="G2808" t="e">
        <f>VLOOKUP(Tabla10[[#This Row],[Columna1]],Tabla9[],3,0)</f>
        <v>#N/A</v>
      </c>
      <c r="H2808" t="s">
        <v>217</v>
      </c>
    </row>
    <row r="2809" spans="1:8" hidden="1" x14ac:dyDescent="0.25">
      <c r="A2809" t="s">
        <v>2450</v>
      </c>
      <c r="B2809" t="e">
        <f>VLOOKUP(Tabla10[[#This Row],[Columna1]],Tabla9[],1,0)</f>
        <v>#N/A</v>
      </c>
      <c r="C2809" t="s">
        <v>188</v>
      </c>
      <c r="D2809" t="e">
        <f>VLOOKUP(Tabla10[[#This Row],[Columna1]],Tabla9[],8,0)</f>
        <v>#N/A</v>
      </c>
      <c r="E2809" t="s">
        <v>214</v>
      </c>
      <c r="F2809" t="e">
        <f>VLOOKUP(Tabla10[[#This Row],[Columna1]],Tabla9[],33,3)</f>
        <v>#REF!</v>
      </c>
      <c r="G2809" t="e">
        <f>VLOOKUP(Tabla10[[#This Row],[Columna1]],Tabla9[],3,0)</f>
        <v>#N/A</v>
      </c>
      <c r="H2809" t="s">
        <v>217</v>
      </c>
    </row>
    <row r="2810" spans="1:8" hidden="1" x14ac:dyDescent="0.25">
      <c r="A2810" t="s">
        <v>2451</v>
      </c>
      <c r="B2810" t="e">
        <f>VLOOKUP(Tabla10[[#This Row],[Columna1]],Tabla9[],1,0)</f>
        <v>#N/A</v>
      </c>
      <c r="C2810" t="s">
        <v>188</v>
      </c>
      <c r="D2810" t="e">
        <f>VLOOKUP(Tabla10[[#This Row],[Columna1]],Tabla9[],8,0)</f>
        <v>#N/A</v>
      </c>
      <c r="E2810" t="s">
        <v>202</v>
      </c>
      <c r="F2810" t="e">
        <f>VLOOKUP(Tabla10[[#This Row],[Columna1]],Tabla9[],33,3)</f>
        <v>#REF!</v>
      </c>
      <c r="G2810" t="e">
        <f>VLOOKUP(Tabla10[[#This Row],[Columna1]],Tabla9[],3,0)</f>
        <v>#N/A</v>
      </c>
      <c r="H2810" t="s">
        <v>201</v>
      </c>
    </row>
    <row r="2811" spans="1:8" hidden="1" x14ac:dyDescent="0.25">
      <c r="A2811" t="s">
        <v>2452</v>
      </c>
      <c r="B2811" t="e">
        <f>VLOOKUP(Tabla10[[#This Row],[Columna1]],Tabla9[],1,0)</f>
        <v>#N/A</v>
      </c>
      <c r="C2811" t="s">
        <v>188</v>
      </c>
      <c r="D2811" t="e">
        <f>VLOOKUP(Tabla10[[#This Row],[Columna1]],Tabla9[],8,0)</f>
        <v>#N/A</v>
      </c>
      <c r="E2811" t="s">
        <v>199</v>
      </c>
      <c r="F2811" t="e">
        <f>VLOOKUP(Tabla10[[#This Row],[Columna1]],Tabla9[],33,3)</f>
        <v>#REF!</v>
      </c>
      <c r="G2811" t="e">
        <f>VLOOKUP(Tabla10[[#This Row],[Columna1]],Tabla9[],3,0)</f>
        <v>#N/A</v>
      </c>
      <c r="H2811" t="s">
        <v>201</v>
      </c>
    </row>
    <row r="2812" spans="1:8" hidden="1" x14ac:dyDescent="0.25">
      <c r="A2812" t="s">
        <v>2453</v>
      </c>
      <c r="B2812" t="e">
        <f>VLOOKUP(Tabla10[[#This Row],[Columna1]],Tabla9[],1,0)</f>
        <v>#N/A</v>
      </c>
      <c r="C2812" t="s">
        <v>188</v>
      </c>
      <c r="D2812" t="e">
        <f>VLOOKUP(Tabla10[[#This Row],[Columna1]],Tabla9[],8,0)</f>
        <v>#N/A</v>
      </c>
      <c r="E2812" t="s">
        <v>200</v>
      </c>
      <c r="F2812" t="e">
        <f>VLOOKUP(Tabla10[[#This Row],[Columna1]],Tabla9[],33,3)</f>
        <v>#REF!</v>
      </c>
      <c r="G2812" t="e">
        <f>VLOOKUP(Tabla10[[#This Row],[Columna1]],Tabla9[],3,0)</f>
        <v>#N/A</v>
      </c>
      <c r="H2812" t="s">
        <v>193</v>
      </c>
    </row>
    <row r="2813" spans="1:8" hidden="1" x14ac:dyDescent="0.25">
      <c r="A2813" t="s">
        <v>2454</v>
      </c>
      <c r="B2813" t="e">
        <f>VLOOKUP(Tabla10[[#This Row],[Columna1]],Tabla9[],1,0)</f>
        <v>#N/A</v>
      </c>
      <c r="C2813" t="s">
        <v>188</v>
      </c>
      <c r="D2813" t="e">
        <f>VLOOKUP(Tabla10[[#This Row],[Columna1]],Tabla9[],8,0)</f>
        <v>#N/A</v>
      </c>
      <c r="E2813" t="s">
        <v>202</v>
      </c>
      <c r="F2813" t="e">
        <f>VLOOKUP(Tabla10[[#This Row],[Columna1]],Tabla9[],33,3)</f>
        <v>#REF!</v>
      </c>
      <c r="G2813" t="e">
        <f>VLOOKUP(Tabla10[[#This Row],[Columna1]],Tabla9[],3,0)</f>
        <v>#N/A</v>
      </c>
      <c r="H2813" t="s">
        <v>193</v>
      </c>
    </row>
    <row r="2814" spans="1:8" hidden="1" x14ac:dyDescent="0.25">
      <c r="A2814" t="s">
        <v>2455</v>
      </c>
      <c r="B2814" t="e">
        <f>VLOOKUP(Tabla10[[#This Row],[Columna1]],Tabla9[],1,0)</f>
        <v>#N/A</v>
      </c>
      <c r="C2814" t="s">
        <v>188</v>
      </c>
      <c r="D2814" t="e">
        <f>VLOOKUP(Tabla10[[#This Row],[Columna1]],Tabla9[],8,0)</f>
        <v>#N/A</v>
      </c>
      <c r="E2814" t="s">
        <v>192</v>
      </c>
      <c r="F2814" t="e">
        <f>VLOOKUP(Tabla10[[#This Row],[Columna1]],Tabla9[],33,3)</f>
        <v>#REF!</v>
      </c>
      <c r="G2814" t="e">
        <f>VLOOKUP(Tabla10[[#This Row],[Columna1]],Tabla9[],3,0)</f>
        <v>#N/A</v>
      </c>
      <c r="H2814" t="s">
        <v>193</v>
      </c>
    </row>
    <row r="2815" spans="1:8" hidden="1" x14ac:dyDescent="0.25">
      <c r="A2815" t="s">
        <v>2456</v>
      </c>
      <c r="B2815" t="e">
        <f>VLOOKUP(Tabla10[[#This Row],[Columna1]],Tabla9[],1,0)</f>
        <v>#N/A</v>
      </c>
      <c r="C2815" t="s">
        <v>188</v>
      </c>
      <c r="D2815" t="e">
        <f>VLOOKUP(Tabla10[[#This Row],[Columna1]],Tabla9[],8,0)</f>
        <v>#N/A</v>
      </c>
      <c r="E2815" t="s">
        <v>211</v>
      </c>
      <c r="F2815" t="e">
        <f>VLOOKUP(Tabla10[[#This Row],[Columna1]],Tabla9[],33,3)</f>
        <v>#REF!</v>
      </c>
      <c r="G2815" t="e">
        <f>VLOOKUP(Tabla10[[#This Row],[Columna1]],Tabla9[],3,0)</f>
        <v>#N/A</v>
      </c>
      <c r="H2815" t="s">
        <v>36</v>
      </c>
    </row>
    <row r="2816" spans="1:8" hidden="1" x14ac:dyDescent="0.25">
      <c r="A2816" t="s">
        <v>4304</v>
      </c>
      <c r="B2816" t="e">
        <f>VLOOKUP(Tabla10[[#This Row],[Columna1]],Tabla9[],1,0)</f>
        <v>#N/A</v>
      </c>
      <c r="C2816" t="s">
        <v>188</v>
      </c>
      <c r="D2816" t="e">
        <f>VLOOKUP(Tabla10[[#This Row],[Columna1]],Tabla9[],8,0)</f>
        <v>#N/A</v>
      </c>
      <c r="E2816" t="s">
        <v>229</v>
      </c>
      <c r="F2816" t="e">
        <f>VLOOKUP(Tabla10[[#This Row],[Columna1]],Tabla9[],33,3)</f>
        <v>#REF!</v>
      </c>
      <c r="G2816" t="e">
        <f>VLOOKUP(Tabla10[[#This Row],[Columna1]],Tabla9[],3,0)</f>
        <v>#N/A</v>
      </c>
      <c r="H2816" t="s">
        <v>36</v>
      </c>
    </row>
    <row r="2817" spans="1:8" hidden="1" x14ac:dyDescent="0.25">
      <c r="A2817" t="s">
        <v>2457</v>
      </c>
      <c r="B2817" t="e">
        <f>VLOOKUP(Tabla10[[#This Row],[Columna1]],Tabla9[],1,0)</f>
        <v>#N/A</v>
      </c>
      <c r="C2817" t="s">
        <v>188</v>
      </c>
      <c r="D2817" t="e">
        <f>VLOOKUP(Tabla10[[#This Row],[Columna1]],Tabla9[],8,0)</f>
        <v>#N/A</v>
      </c>
      <c r="E2817" t="s">
        <v>190</v>
      </c>
      <c r="F2817" t="e">
        <f>VLOOKUP(Tabla10[[#This Row],[Columna1]],Tabla9[],33,3)</f>
        <v>#REF!</v>
      </c>
      <c r="G2817" t="e">
        <f>VLOOKUP(Tabla10[[#This Row],[Columna1]],Tabla9[],3,0)</f>
        <v>#N/A</v>
      </c>
      <c r="H2817" t="s">
        <v>191</v>
      </c>
    </row>
    <row r="2818" spans="1:8" hidden="1" x14ac:dyDescent="0.25">
      <c r="A2818" t="s">
        <v>2458</v>
      </c>
      <c r="B2818" t="e">
        <f>VLOOKUP(Tabla10[[#This Row],[Columna1]],Tabla9[],1,0)</f>
        <v>#N/A</v>
      </c>
      <c r="C2818" t="s">
        <v>188</v>
      </c>
      <c r="D2818" t="e">
        <f>VLOOKUP(Tabla10[[#This Row],[Columna1]],Tabla9[],8,0)</f>
        <v>#N/A</v>
      </c>
      <c r="E2818" t="s">
        <v>199</v>
      </c>
      <c r="F2818" t="e">
        <f>VLOOKUP(Tabla10[[#This Row],[Columna1]],Tabla9[],33,3)</f>
        <v>#REF!</v>
      </c>
      <c r="G2818" t="e">
        <f>VLOOKUP(Tabla10[[#This Row],[Columna1]],Tabla9[],3,0)</f>
        <v>#N/A</v>
      </c>
      <c r="H2818" t="s">
        <v>193</v>
      </c>
    </row>
    <row r="2819" spans="1:8" hidden="1" x14ac:dyDescent="0.25">
      <c r="A2819" t="s">
        <v>4115</v>
      </c>
      <c r="B2819" t="e">
        <f>VLOOKUP(Tabla10[[#This Row],[Columna1]],Tabla9[],1,0)</f>
        <v>#N/A</v>
      </c>
      <c r="C2819" t="s">
        <v>188</v>
      </c>
      <c r="D2819" t="e">
        <f>VLOOKUP(Tabla10[[#This Row],[Columna1]],Tabla9[],8,0)</f>
        <v>#N/A</v>
      </c>
      <c r="E2819" t="s">
        <v>203</v>
      </c>
      <c r="F2819" t="e">
        <f>VLOOKUP(Tabla10[[#This Row],[Columna1]],Tabla9[],33,3)</f>
        <v>#REF!</v>
      </c>
      <c r="G2819" t="e">
        <f>VLOOKUP(Tabla10[[#This Row],[Columna1]],Tabla9[],3,0)</f>
        <v>#N/A</v>
      </c>
      <c r="H2819" t="s">
        <v>193</v>
      </c>
    </row>
    <row r="2820" spans="1:8" hidden="1" x14ac:dyDescent="0.25">
      <c r="A2820" t="s">
        <v>2459</v>
      </c>
      <c r="B2820" t="e">
        <f>VLOOKUP(Tabla10[[#This Row],[Columna1]],Tabla9[],1,0)</f>
        <v>#N/A</v>
      </c>
      <c r="C2820" t="s">
        <v>188</v>
      </c>
      <c r="D2820" t="e">
        <f>VLOOKUP(Tabla10[[#This Row],[Columna1]],Tabla9[],8,0)</f>
        <v>#N/A</v>
      </c>
      <c r="E2820" t="s">
        <v>200</v>
      </c>
      <c r="F2820" t="e">
        <f>VLOOKUP(Tabla10[[#This Row],[Columna1]],Tabla9[],33,3)</f>
        <v>#REF!</v>
      </c>
      <c r="G2820" t="e">
        <f>VLOOKUP(Tabla10[[#This Row],[Columna1]],Tabla9[],3,0)</f>
        <v>#N/A</v>
      </c>
      <c r="H2820" t="s">
        <v>193</v>
      </c>
    </row>
    <row r="2821" spans="1:8" hidden="1" x14ac:dyDescent="0.25">
      <c r="A2821" t="s">
        <v>2460</v>
      </c>
      <c r="B2821" t="e">
        <f>VLOOKUP(Tabla10[[#This Row],[Columna1]],Tabla9[],1,0)</f>
        <v>#N/A</v>
      </c>
      <c r="C2821" t="s">
        <v>188</v>
      </c>
      <c r="D2821" t="e">
        <f>VLOOKUP(Tabla10[[#This Row],[Columna1]],Tabla9[],8,0)</f>
        <v>#N/A</v>
      </c>
      <c r="E2821" t="s">
        <v>194</v>
      </c>
      <c r="F2821" t="e">
        <f>VLOOKUP(Tabla10[[#This Row],[Columna1]],Tabla9[],33,3)</f>
        <v>#REF!</v>
      </c>
      <c r="G2821" t="e">
        <f>VLOOKUP(Tabla10[[#This Row],[Columna1]],Tabla9[],3,0)</f>
        <v>#N/A</v>
      </c>
      <c r="H2821" t="s">
        <v>41</v>
      </c>
    </row>
    <row r="2822" spans="1:8" hidden="1" x14ac:dyDescent="0.25">
      <c r="A2822" t="s">
        <v>4032</v>
      </c>
      <c r="B2822" t="e">
        <f>VLOOKUP(Tabla10[[#This Row],[Columna1]],Tabla9[],1,0)</f>
        <v>#N/A</v>
      </c>
      <c r="C2822" t="s">
        <v>188</v>
      </c>
      <c r="D2822" t="e">
        <f>VLOOKUP(Tabla10[[#This Row],[Columna1]],Tabla9[],8,0)</f>
        <v>#N/A</v>
      </c>
      <c r="E2822" t="s">
        <v>235</v>
      </c>
      <c r="F2822" t="e">
        <f>VLOOKUP(Tabla10[[#This Row],[Columna1]],Tabla9[],33,3)</f>
        <v>#REF!</v>
      </c>
      <c r="G2822" t="e">
        <f>VLOOKUP(Tabla10[[#This Row],[Columna1]],Tabla9[],3,0)</f>
        <v>#N/A</v>
      </c>
      <c r="H2822" t="s">
        <v>41</v>
      </c>
    </row>
    <row r="2823" spans="1:8" hidden="1" x14ac:dyDescent="0.25">
      <c r="A2823" t="s">
        <v>4355</v>
      </c>
      <c r="B2823" t="e">
        <f>VLOOKUP(Tabla10[[#This Row],[Columna1]],Tabla9[],1,0)</f>
        <v>#N/A</v>
      </c>
      <c r="C2823" t="s">
        <v>188</v>
      </c>
      <c r="D2823" t="e">
        <f>VLOOKUP(Tabla10[[#This Row],[Columna1]],Tabla9[],8,0)</f>
        <v>#N/A</v>
      </c>
      <c r="E2823" t="s">
        <v>248</v>
      </c>
      <c r="F2823" t="e">
        <f>VLOOKUP(Tabla10[[#This Row],[Columna1]],Tabla9[],33,3)</f>
        <v>#REF!</v>
      </c>
      <c r="G2823" t="e">
        <f>VLOOKUP(Tabla10[[#This Row],[Columna1]],Tabla9[],3,0)</f>
        <v>#N/A</v>
      </c>
      <c r="H2823" t="s">
        <v>227</v>
      </c>
    </row>
    <row r="2824" spans="1:8" hidden="1" x14ac:dyDescent="0.25">
      <c r="A2824" t="s">
        <v>2461</v>
      </c>
      <c r="B2824" t="e">
        <f>VLOOKUP(Tabla10[[#This Row],[Columna1]],Tabla9[],1,0)</f>
        <v>#N/A</v>
      </c>
      <c r="C2824" t="s">
        <v>188</v>
      </c>
      <c r="D2824" t="e">
        <f>VLOOKUP(Tabla10[[#This Row],[Columna1]],Tabla9[],8,0)</f>
        <v>#N/A</v>
      </c>
      <c r="E2824" t="s">
        <v>190</v>
      </c>
      <c r="F2824" t="e">
        <f>VLOOKUP(Tabla10[[#This Row],[Columna1]],Tabla9[],33,3)</f>
        <v>#REF!</v>
      </c>
      <c r="G2824" t="e">
        <f>VLOOKUP(Tabla10[[#This Row],[Columna1]],Tabla9[],3,0)</f>
        <v>#N/A</v>
      </c>
      <c r="H2824" t="s">
        <v>216</v>
      </c>
    </row>
    <row r="2825" spans="1:8" hidden="1" x14ac:dyDescent="0.25">
      <c r="A2825" t="s">
        <v>2462</v>
      </c>
      <c r="B2825" t="e">
        <f>VLOOKUP(Tabla10[[#This Row],[Columna1]],Tabla9[],1,0)</f>
        <v>#N/A</v>
      </c>
      <c r="C2825" t="s">
        <v>188</v>
      </c>
      <c r="D2825" t="e">
        <f>VLOOKUP(Tabla10[[#This Row],[Columna1]],Tabla9[],8,0)</f>
        <v>#N/A</v>
      </c>
      <c r="E2825" t="s">
        <v>200</v>
      </c>
      <c r="F2825" t="e">
        <f>VLOOKUP(Tabla10[[#This Row],[Columna1]],Tabla9[],33,3)</f>
        <v>#REF!</v>
      </c>
      <c r="G2825" t="e">
        <f>VLOOKUP(Tabla10[[#This Row],[Columna1]],Tabla9[],3,0)</f>
        <v>#N/A</v>
      </c>
      <c r="H2825" t="s">
        <v>193</v>
      </c>
    </row>
    <row r="2826" spans="1:8" hidden="1" x14ac:dyDescent="0.25">
      <c r="A2826" t="s">
        <v>2463</v>
      </c>
      <c r="B2826" t="e">
        <f>VLOOKUP(Tabla10[[#This Row],[Columna1]],Tabla9[],1,0)</f>
        <v>#N/A</v>
      </c>
      <c r="C2826" t="s">
        <v>188</v>
      </c>
      <c r="D2826" t="e">
        <f>VLOOKUP(Tabla10[[#This Row],[Columna1]],Tabla9[],8,0)</f>
        <v>#N/A</v>
      </c>
      <c r="E2826" t="s">
        <v>228</v>
      </c>
      <c r="F2826" t="e">
        <f>VLOOKUP(Tabla10[[#This Row],[Columna1]],Tabla9[],33,3)</f>
        <v>#REF!</v>
      </c>
      <c r="G2826" t="e">
        <f>VLOOKUP(Tabla10[[#This Row],[Columna1]],Tabla9[],3,0)</f>
        <v>#N/A</v>
      </c>
      <c r="H2826" t="s">
        <v>45</v>
      </c>
    </row>
    <row r="2827" spans="1:8" hidden="1" x14ac:dyDescent="0.25">
      <c r="A2827" t="s">
        <v>2464</v>
      </c>
      <c r="B2827" t="e">
        <f>VLOOKUP(Tabla10[[#This Row],[Columna1]],Tabla9[],1,0)</f>
        <v>#N/A</v>
      </c>
      <c r="C2827" t="s">
        <v>188</v>
      </c>
      <c r="D2827" t="e">
        <f>VLOOKUP(Tabla10[[#This Row],[Columna1]],Tabla9[],8,0)</f>
        <v>#N/A</v>
      </c>
      <c r="E2827" t="s">
        <v>228</v>
      </c>
      <c r="F2827" t="e">
        <f>VLOOKUP(Tabla10[[#This Row],[Columna1]],Tabla9[],33,3)</f>
        <v>#REF!</v>
      </c>
      <c r="G2827" t="e">
        <f>VLOOKUP(Tabla10[[#This Row],[Columna1]],Tabla9[],3,0)</f>
        <v>#N/A</v>
      </c>
      <c r="H2827" t="s">
        <v>36</v>
      </c>
    </row>
    <row r="2828" spans="1:8" hidden="1" x14ac:dyDescent="0.25">
      <c r="A2828" t="s">
        <v>2465</v>
      </c>
      <c r="B2828" t="e">
        <f>VLOOKUP(Tabla10[[#This Row],[Columna1]],Tabla9[],1,0)</f>
        <v>#N/A</v>
      </c>
      <c r="C2828" t="s">
        <v>188</v>
      </c>
      <c r="D2828" t="e">
        <f>VLOOKUP(Tabla10[[#This Row],[Columna1]],Tabla9[],8,0)</f>
        <v>#N/A</v>
      </c>
      <c r="E2828" t="s">
        <v>202</v>
      </c>
      <c r="F2828" t="e">
        <f>VLOOKUP(Tabla10[[#This Row],[Columna1]],Tabla9[],33,3)</f>
        <v>#REF!</v>
      </c>
      <c r="G2828" t="e">
        <f>VLOOKUP(Tabla10[[#This Row],[Columna1]],Tabla9[],3,0)</f>
        <v>#N/A</v>
      </c>
      <c r="H2828" t="s">
        <v>193</v>
      </c>
    </row>
    <row r="2829" spans="1:8" hidden="1" x14ac:dyDescent="0.25">
      <c r="A2829" t="s">
        <v>2466</v>
      </c>
      <c r="B2829" t="e">
        <f>VLOOKUP(Tabla10[[#This Row],[Columna1]],Tabla9[],1,0)</f>
        <v>#N/A</v>
      </c>
      <c r="C2829" t="s">
        <v>188</v>
      </c>
      <c r="D2829" t="e">
        <f>VLOOKUP(Tabla10[[#This Row],[Columna1]],Tabla9[],8,0)</f>
        <v>#N/A</v>
      </c>
      <c r="E2829" t="s">
        <v>204</v>
      </c>
      <c r="F2829" t="e">
        <f>VLOOKUP(Tabla10[[#This Row],[Columna1]],Tabla9[],33,3)</f>
        <v>#REF!</v>
      </c>
      <c r="G2829" t="e">
        <f>VLOOKUP(Tabla10[[#This Row],[Columna1]],Tabla9[],3,0)</f>
        <v>#N/A</v>
      </c>
      <c r="H2829" t="s">
        <v>230</v>
      </c>
    </row>
    <row r="2830" spans="1:8" hidden="1" x14ac:dyDescent="0.25">
      <c r="A2830" t="s">
        <v>2467</v>
      </c>
      <c r="B2830" t="e">
        <f>VLOOKUP(Tabla10[[#This Row],[Columna1]],Tabla9[],1,0)</f>
        <v>#N/A</v>
      </c>
      <c r="C2830" t="s">
        <v>188</v>
      </c>
      <c r="D2830" t="e">
        <f>VLOOKUP(Tabla10[[#This Row],[Columna1]],Tabla9[],8,0)</f>
        <v>#N/A</v>
      </c>
      <c r="E2830" t="s">
        <v>233</v>
      </c>
      <c r="F2830" t="e">
        <f>VLOOKUP(Tabla10[[#This Row],[Columna1]],Tabla9[],33,3)</f>
        <v>#REF!</v>
      </c>
      <c r="G2830" t="e">
        <f>VLOOKUP(Tabla10[[#This Row],[Columna1]],Tabla9[],3,0)</f>
        <v>#N/A</v>
      </c>
      <c r="H2830" t="s">
        <v>36</v>
      </c>
    </row>
    <row r="2831" spans="1:8" hidden="1" x14ac:dyDescent="0.25">
      <c r="A2831" t="s">
        <v>4476</v>
      </c>
      <c r="B2831" t="e">
        <f>VLOOKUP(Tabla10[[#This Row],[Columna1]],Tabla9[],1,0)</f>
        <v>#N/A</v>
      </c>
      <c r="C2831" t="s">
        <v>188</v>
      </c>
      <c r="D2831" t="e">
        <f>VLOOKUP(Tabla10[[#This Row],[Columna1]],Tabla9[],8,0)</f>
        <v>#N/A</v>
      </c>
      <c r="E2831" t="s">
        <v>199</v>
      </c>
      <c r="F2831" t="e">
        <f>VLOOKUP(Tabla10[[#This Row],[Columna1]],Tabla9[],33,3)</f>
        <v>#REF!</v>
      </c>
      <c r="G2831" t="e">
        <f>VLOOKUP(Tabla10[[#This Row],[Columna1]],Tabla9[],3,0)</f>
        <v>#N/A</v>
      </c>
      <c r="H2831" t="s">
        <v>193</v>
      </c>
    </row>
    <row r="2832" spans="1:8" hidden="1" x14ac:dyDescent="0.25">
      <c r="A2832" t="s">
        <v>4413</v>
      </c>
      <c r="B2832" t="e">
        <f>VLOOKUP(Tabla10[[#This Row],[Columna1]],Tabla9[],1,0)</f>
        <v>#N/A</v>
      </c>
      <c r="C2832" t="s">
        <v>188</v>
      </c>
      <c r="D2832" t="e">
        <f>VLOOKUP(Tabla10[[#This Row],[Columna1]],Tabla9[],8,0)</f>
        <v>#N/A</v>
      </c>
      <c r="E2832" t="s">
        <v>214</v>
      </c>
      <c r="F2832" t="e">
        <f>VLOOKUP(Tabla10[[#This Row],[Columna1]],Tabla9[],33,3)</f>
        <v>#REF!</v>
      </c>
      <c r="G2832" t="e">
        <f>VLOOKUP(Tabla10[[#This Row],[Columna1]],Tabla9[],3,0)</f>
        <v>#N/A</v>
      </c>
      <c r="H2832" t="s">
        <v>201</v>
      </c>
    </row>
    <row r="2833" spans="1:8" hidden="1" x14ac:dyDescent="0.25">
      <c r="A2833" t="s">
        <v>4041</v>
      </c>
      <c r="B2833" t="e">
        <f>VLOOKUP(Tabla10[[#This Row],[Columna1]],Tabla9[],1,0)</f>
        <v>#N/A</v>
      </c>
      <c r="C2833" t="s">
        <v>188</v>
      </c>
      <c r="D2833" t="e">
        <f>VLOOKUP(Tabla10[[#This Row],[Columna1]],Tabla9[],8,0)</f>
        <v>#N/A</v>
      </c>
      <c r="E2833" t="s">
        <v>190</v>
      </c>
      <c r="F2833" t="e">
        <f>VLOOKUP(Tabla10[[#This Row],[Columna1]],Tabla9[],33,3)</f>
        <v>#REF!</v>
      </c>
      <c r="G2833" t="e">
        <f>VLOOKUP(Tabla10[[#This Row],[Columna1]],Tabla9[],3,0)</f>
        <v>#N/A</v>
      </c>
      <c r="H2833" t="s">
        <v>191</v>
      </c>
    </row>
    <row r="2834" spans="1:8" hidden="1" x14ac:dyDescent="0.25">
      <c r="A2834" t="s">
        <v>2468</v>
      </c>
      <c r="B2834" t="e">
        <f>VLOOKUP(Tabla10[[#This Row],[Columna1]],Tabla9[],1,0)</f>
        <v>#N/A</v>
      </c>
      <c r="C2834" t="s">
        <v>188</v>
      </c>
      <c r="D2834" t="e">
        <f>VLOOKUP(Tabla10[[#This Row],[Columna1]],Tabla9[],8,0)</f>
        <v>#N/A</v>
      </c>
      <c r="E2834" t="s">
        <v>198</v>
      </c>
      <c r="F2834" t="e">
        <f>VLOOKUP(Tabla10[[#This Row],[Columna1]],Tabla9[],33,3)</f>
        <v>#REF!</v>
      </c>
      <c r="G2834" t="e">
        <f>VLOOKUP(Tabla10[[#This Row],[Columna1]],Tabla9[],3,0)</f>
        <v>#N/A</v>
      </c>
      <c r="H2834" t="s">
        <v>201</v>
      </c>
    </row>
    <row r="2835" spans="1:8" hidden="1" x14ac:dyDescent="0.25">
      <c r="A2835" t="s">
        <v>2469</v>
      </c>
      <c r="B2835" t="e">
        <f>VLOOKUP(Tabla10[[#This Row],[Columna1]],Tabla9[],1,0)</f>
        <v>#N/A</v>
      </c>
      <c r="C2835" t="s">
        <v>188</v>
      </c>
      <c r="D2835" t="e">
        <f>VLOOKUP(Tabla10[[#This Row],[Columna1]],Tabla9[],8,0)</f>
        <v>#N/A</v>
      </c>
      <c r="E2835" t="s">
        <v>199</v>
      </c>
      <c r="F2835" t="e">
        <f>VLOOKUP(Tabla10[[#This Row],[Columna1]],Tabla9[],33,3)</f>
        <v>#REF!</v>
      </c>
      <c r="G2835" t="e">
        <f>VLOOKUP(Tabla10[[#This Row],[Columna1]],Tabla9[],3,0)</f>
        <v>#N/A</v>
      </c>
      <c r="H2835" t="s">
        <v>221</v>
      </c>
    </row>
    <row r="2836" spans="1:8" hidden="1" x14ac:dyDescent="0.25">
      <c r="A2836" t="s">
        <v>2470</v>
      </c>
      <c r="B2836" t="e">
        <f>VLOOKUP(Tabla10[[#This Row],[Columna1]],Tabla9[],1,0)</f>
        <v>#N/A</v>
      </c>
      <c r="C2836" t="s">
        <v>188</v>
      </c>
      <c r="D2836" t="e">
        <f>VLOOKUP(Tabla10[[#This Row],[Columna1]],Tabla9[],8,0)</f>
        <v>#N/A</v>
      </c>
      <c r="E2836" t="s">
        <v>211</v>
      </c>
      <c r="F2836" t="e">
        <f>VLOOKUP(Tabla10[[#This Row],[Columna1]],Tabla9[],33,3)</f>
        <v>#REF!</v>
      </c>
      <c r="G2836" t="e">
        <f>VLOOKUP(Tabla10[[#This Row],[Columna1]],Tabla9[],3,0)</f>
        <v>#N/A</v>
      </c>
      <c r="H2836" t="s">
        <v>212</v>
      </c>
    </row>
    <row r="2837" spans="1:8" hidden="1" x14ac:dyDescent="0.25">
      <c r="A2837" t="s">
        <v>4458</v>
      </c>
      <c r="B2837" t="e">
        <f>VLOOKUP(Tabla10[[#This Row],[Columna1]],Tabla9[],1,0)</f>
        <v>#N/A</v>
      </c>
      <c r="C2837" t="s">
        <v>188</v>
      </c>
      <c r="D2837" t="e">
        <f>VLOOKUP(Tabla10[[#This Row],[Columna1]],Tabla9[],8,0)</f>
        <v>#N/A</v>
      </c>
      <c r="E2837" t="s">
        <v>202</v>
      </c>
      <c r="F2837" t="e">
        <f>VLOOKUP(Tabla10[[#This Row],[Columna1]],Tabla9[],33,3)</f>
        <v>#REF!</v>
      </c>
      <c r="G2837" t="e">
        <f>VLOOKUP(Tabla10[[#This Row],[Columna1]],Tabla9[],3,0)</f>
        <v>#N/A</v>
      </c>
      <c r="H2837" t="s">
        <v>193</v>
      </c>
    </row>
    <row r="2838" spans="1:8" hidden="1" x14ac:dyDescent="0.25">
      <c r="A2838" t="s">
        <v>2471</v>
      </c>
      <c r="B2838" t="e">
        <f>VLOOKUP(Tabla10[[#This Row],[Columna1]],Tabla9[],1,0)</f>
        <v>#N/A</v>
      </c>
      <c r="C2838" t="s">
        <v>188</v>
      </c>
      <c r="D2838" t="e">
        <f>VLOOKUP(Tabla10[[#This Row],[Columna1]],Tabla9[],8,0)</f>
        <v>#N/A</v>
      </c>
      <c r="E2838" t="s">
        <v>192</v>
      </c>
      <c r="F2838" t="e">
        <f>VLOOKUP(Tabla10[[#This Row],[Columna1]],Tabla9[],33,3)</f>
        <v>#REF!</v>
      </c>
      <c r="G2838" t="e">
        <f>VLOOKUP(Tabla10[[#This Row],[Columna1]],Tabla9[],3,0)</f>
        <v>#N/A</v>
      </c>
      <c r="H2838" t="s">
        <v>193</v>
      </c>
    </row>
    <row r="2839" spans="1:8" hidden="1" x14ac:dyDescent="0.25">
      <c r="A2839" t="s">
        <v>2472</v>
      </c>
      <c r="B2839" t="e">
        <f>VLOOKUP(Tabla10[[#This Row],[Columna1]],Tabla9[],1,0)</f>
        <v>#N/A</v>
      </c>
      <c r="C2839" t="s">
        <v>188</v>
      </c>
      <c r="D2839" t="e">
        <f>VLOOKUP(Tabla10[[#This Row],[Columna1]],Tabla9[],8,0)</f>
        <v>#N/A</v>
      </c>
      <c r="E2839" t="s">
        <v>214</v>
      </c>
      <c r="F2839" t="e">
        <f>VLOOKUP(Tabla10[[#This Row],[Columna1]],Tabla9[],33,3)</f>
        <v>#REF!</v>
      </c>
      <c r="G2839" t="e">
        <f>VLOOKUP(Tabla10[[#This Row],[Columna1]],Tabla9[],3,0)</f>
        <v>#N/A</v>
      </c>
      <c r="H2839" t="s">
        <v>193</v>
      </c>
    </row>
    <row r="2840" spans="1:8" hidden="1" x14ac:dyDescent="0.25">
      <c r="A2840" t="s">
        <v>2473</v>
      </c>
      <c r="B2840" t="e">
        <f>VLOOKUP(Tabla10[[#This Row],[Columna1]],Tabla9[],1,0)</f>
        <v>#N/A</v>
      </c>
      <c r="C2840" t="s">
        <v>188</v>
      </c>
      <c r="D2840" t="e">
        <f>VLOOKUP(Tabla10[[#This Row],[Columna1]],Tabla9[],8,0)</f>
        <v>#N/A</v>
      </c>
      <c r="E2840" t="s">
        <v>192</v>
      </c>
      <c r="F2840" t="e">
        <f>VLOOKUP(Tabla10[[#This Row],[Columna1]],Tabla9[],33,3)</f>
        <v>#REF!</v>
      </c>
      <c r="G2840" t="e">
        <f>VLOOKUP(Tabla10[[#This Row],[Columna1]],Tabla9[],3,0)</f>
        <v>#N/A</v>
      </c>
      <c r="H2840" t="s">
        <v>193</v>
      </c>
    </row>
    <row r="2841" spans="1:8" hidden="1" x14ac:dyDescent="0.25">
      <c r="A2841" t="s">
        <v>2474</v>
      </c>
      <c r="B2841" t="e">
        <f>VLOOKUP(Tabla10[[#This Row],[Columna1]],Tabla9[],1,0)</f>
        <v>#N/A</v>
      </c>
      <c r="C2841" t="s">
        <v>188</v>
      </c>
      <c r="D2841" t="e">
        <f>VLOOKUP(Tabla10[[#This Row],[Columna1]],Tabla9[],8,0)</f>
        <v>#N/A</v>
      </c>
      <c r="E2841" t="s">
        <v>205</v>
      </c>
      <c r="F2841" t="e">
        <f>VLOOKUP(Tabla10[[#This Row],[Columna1]],Tabla9[],33,3)</f>
        <v>#REF!</v>
      </c>
      <c r="G2841" t="e">
        <f>VLOOKUP(Tabla10[[#This Row],[Columna1]],Tabla9[],3,0)</f>
        <v>#N/A</v>
      </c>
      <c r="H2841" t="s">
        <v>201</v>
      </c>
    </row>
    <row r="2842" spans="1:8" hidden="1" x14ac:dyDescent="0.25">
      <c r="A2842" t="s">
        <v>2475</v>
      </c>
      <c r="B2842" t="e">
        <f>VLOOKUP(Tabla10[[#This Row],[Columna1]],Tabla9[],1,0)</f>
        <v>#N/A</v>
      </c>
      <c r="C2842" t="s">
        <v>188</v>
      </c>
      <c r="D2842" t="e">
        <f>VLOOKUP(Tabla10[[#This Row],[Columna1]],Tabla9[],8,0)</f>
        <v>#N/A</v>
      </c>
      <c r="E2842" t="s">
        <v>211</v>
      </c>
      <c r="F2842" t="e">
        <f>VLOOKUP(Tabla10[[#This Row],[Columna1]],Tabla9[],33,3)</f>
        <v>#REF!</v>
      </c>
      <c r="G2842" t="e">
        <f>VLOOKUP(Tabla10[[#This Row],[Columna1]],Tabla9[],3,0)</f>
        <v>#N/A</v>
      </c>
      <c r="H2842" t="s">
        <v>41</v>
      </c>
    </row>
    <row r="2843" spans="1:8" hidden="1" x14ac:dyDescent="0.25">
      <c r="A2843" t="s">
        <v>4369</v>
      </c>
      <c r="B2843" t="e">
        <f>VLOOKUP(Tabla10[[#This Row],[Columna1]],Tabla9[],1,0)</f>
        <v>#N/A</v>
      </c>
      <c r="C2843" t="s">
        <v>188</v>
      </c>
      <c r="D2843" t="e">
        <f>VLOOKUP(Tabla10[[#This Row],[Columna1]],Tabla9[],8,0)</f>
        <v>#N/A</v>
      </c>
      <c r="E2843" t="s">
        <v>228</v>
      </c>
      <c r="F2843" t="e">
        <f>VLOOKUP(Tabla10[[#This Row],[Columna1]],Tabla9[],33,3)</f>
        <v>#REF!</v>
      </c>
      <c r="G2843" t="e">
        <f>VLOOKUP(Tabla10[[#This Row],[Columna1]],Tabla9[],3,0)</f>
        <v>#N/A</v>
      </c>
      <c r="H2843" t="s">
        <v>41</v>
      </c>
    </row>
    <row r="2844" spans="1:8" hidden="1" x14ac:dyDescent="0.25">
      <c r="A2844" t="s">
        <v>4414</v>
      </c>
      <c r="B2844" t="e">
        <f>VLOOKUP(Tabla10[[#This Row],[Columna1]],Tabla9[],1,0)</f>
        <v>#N/A</v>
      </c>
      <c r="C2844" t="s">
        <v>188</v>
      </c>
      <c r="D2844" t="e">
        <f>VLOOKUP(Tabla10[[#This Row],[Columna1]],Tabla9[],8,0)</f>
        <v>#N/A</v>
      </c>
      <c r="E2844" t="s">
        <v>214</v>
      </c>
      <c r="F2844" t="e">
        <f>VLOOKUP(Tabla10[[#This Row],[Columna1]],Tabla9[],33,3)</f>
        <v>#REF!</v>
      </c>
      <c r="G2844" t="e">
        <f>VLOOKUP(Tabla10[[#This Row],[Columna1]],Tabla9[],3,0)</f>
        <v>#N/A</v>
      </c>
      <c r="H2844" t="s">
        <v>244</v>
      </c>
    </row>
    <row r="2845" spans="1:8" hidden="1" x14ac:dyDescent="0.25">
      <c r="A2845" t="s">
        <v>4086</v>
      </c>
      <c r="B2845" t="e">
        <f>VLOOKUP(Tabla10[[#This Row],[Columna1]],Tabla9[],1,0)</f>
        <v>#N/A</v>
      </c>
      <c r="C2845" t="s">
        <v>188</v>
      </c>
      <c r="D2845" t="e">
        <f>VLOOKUP(Tabla10[[#This Row],[Columna1]],Tabla9[],8,0)</f>
        <v>#N/A</v>
      </c>
      <c r="E2845" t="s">
        <v>190</v>
      </c>
      <c r="F2845" t="e">
        <f>VLOOKUP(Tabla10[[#This Row],[Columna1]],Tabla9[],33,3)</f>
        <v>#REF!</v>
      </c>
      <c r="G2845" t="e">
        <f>VLOOKUP(Tabla10[[#This Row],[Columna1]],Tabla9[],3,0)</f>
        <v>#N/A</v>
      </c>
      <c r="H2845" t="s">
        <v>216</v>
      </c>
    </row>
    <row r="2846" spans="1:8" hidden="1" x14ac:dyDescent="0.25">
      <c r="A2846" t="s">
        <v>2476</v>
      </c>
      <c r="B2846" t="e">
        <f>VLOOKUP(Tabla10[[#This Row],[Columna1]],Tabla9[],1,0)</f>
        <v>#N/A</v>
      </c>
      <c r="C2846" t="s">
        <v>188</v>
      </c>
      <c r="D2846" t="e">
        <f>VLOOKUP(Tabla10[[#This Row],[Columna1]],Tabla9[],8,0)</f>
        <v>#N/A</v>
      </c>
      <c r="E2846" t="s">
        <v>199</v>
      </c>
      <c r="F2846" t="e">
        <f>VLOOKUP(Tabla10[[#This Row],[Columna1]],Tabla9[],33,3)</f>
        <v>#REF!</v>
      </c>
      <c r="G2846" t="e">
        <f>VLOOKUP(Tabla10[[#This Row],[Columna1]],Tabla9[],3,0)</f>
        <v>#N/A</v>
      </c>
      <c r="H2846" t="s">
        <v>201</v>
      </c>
    </row>
    <row r="2847" spans="1:8" hidden="1" x14ac:dyDescent="0.25">
      <c r="A2847" t="s">
        <v>4045</v>
      </c>
      <c r="B2847" t="e">
        <f>VLOOKUP(Tabla10[[#This Row],[Columna1]],Tabla9[],1,0)</f>
        <v>#N/A</v>
      </c>
      <c r="C2847" t="s">
        <v>188</v>
      </c>
      <c r="D2847" t="e">
        <f>VLOOKUP(Tabla10[[#This Row],[Columna1]],Tabla9[],8,0)</f>
        <v>#N/A</v>
      </c>
      <c r="E2847" t="s">
        <v>190</v>
      </c>
      <c r="F2847" t="e">
        <f>VLOOKUP(Tabla10[[#This Row],[Columna1]],Tabla9[],33,3)</f>
        <v>#REF!</v>
      </c>
      <c r="G2847" t="e">
        <f>VLOOKUP(Tabla10[[#This Row],[Columna1]],Tabla9[],3,0)</f>
        <v>#N/A</v>
      </c>
      <c r="H2847" t="s">
        <v>191</v>
      </c>
    </row>
    <row r="2848" spans="1:8" hidden="1" x14ac:dyDescent="0.25">
      <c r="A2848" t="s">
        <v>2477</v>
      </c>
      <c r="B2848" t="e">
        <f>VLOOKUP(Tabla10[[#This Row],[Columna1]],Tabla9[],1,0)</f>
        <v>#N/A</v>
      </c>
      <c r="C2848" t="s">
        <v>188</v>
      </c>
      <c r="D2848" t="e">
        <f>VLOOKUP(Tabla10[[#This Row],[Columna1]],Tabla9[],8,0)</f>
        <v>#N/A</v>
      </c>
      <c r="E2848" t="s">
        <v>203</v>
      </c>
      <c r="F2848" t="e">
        <f>VLOOKUP(Tabla10[[#This Row],[Columna1]],Tabla9[],33,3)</f>
        <v>#REF!</v>
      </c>
      <c r="G2848" t="e">
        <f>VLOOKUP(Tabla10[[#This Row],[Columna1]],Tabla9[],3,0)</f>
        <v>#N/A</v>
      </c>
      <c r="H2848" t="s">
        <v>193</v>
      </c>
    </row>
    <row r="2849" spans="1:8" hidden="1" x14ac:dyDescent="0.25">
      <c r="A2849" t="s">
        <v>2478</v>
      </c>
      <c r="B2849" t="e">
        <f>VLOOKUP(Tabla10[[#This Row],[Columna1]],Tabla9[],1,0)</f>
        <v>#N/A</v>
      </c>
      <c r="C2849" t="s">
        <v>188</v>
      </c>
      <c r="D2849" t="e">
        <f>VLOOKUP(Tabla10[[#This Row],[Columna1]],Tabla9[],8,0)</f>
        <v>#N/A</v>
      </c>
      <c r="E2849" t="s">
        <v>248</v>
      </c>
      <c r="F2849" t="e">
        <f>VLOOKUP(Tabla10[[#This Row],[Columna1]],Tabla9[],33,3)</f>
        <v>#REF!</v>
      </c>
      <c r="G2849" t="e">
        <f>VLOOKUP(Tabla10[[#This Row],[Columna1]],Tabla9[],3,0)</f>
        <v>#N/A</v>
      </c>
      <c r="H2849" t="s">
        <v>240</v>
      </c>
    </row>
    <row r="2850" spans="1:8" hidden="1" x14ac:dyDescent="0.25">
      <c r="A2850" t="s">
        <v>2479</v>
      </c>
      <c r="B2850" t="e">
        <f>VLOOKUP(Tabla10[[#This Row],[Columna1]],Tabla9[],1,0)</f>
        <v>#N/A</v>
      </c>
      <c r="C2850" t="s">
        <v>188</v>
      </c>
      <c r="D2850" t="e">
        <f>VLOOKUP(Tabla10[[#This Row],[Columna1]],Tabla9[],8,0)</f>
        <v>#N/A</v>
      </c>
      <c r="E2850" t="s">
        <v>200</v>
      </c>
      <c r="F2850" t="e">
        <f>VLOOKUP(Tabla10[[#This Row],[Columna1]],Tabla9[],33,3)</f>
        <v>#REF!</v>
      </c>
      <c r="G2850" t="e">
        <f>VLOOKUP(Tabla10[[#This Row],[Columna1]],Tabla9[],3,0)</f>
        <v>#N/A</v>
      </c>
      <c r="H2850" t="s">
        <v>193</v>
      </c>
    </row>
    <row r="2851" spans="1:8" hidden="1" x14ac:dyDescent="0.25">
      <c r="A2851" t="s">
        <v>2480</v>
      </c>
      <c r="B2851" t="e">
        <f>VLOOKUP(Tabla10[[#This Row],[Columna1]],Tabla9[],1,0)</f>
        <v>#N/A</v>
      </c>
      <c r="C2851" t="s">
        <v>188</v>
      </c>
      <c r="D2851" t="e">
        <f>VLOOKUP(Tabla10[[#This Row],[Columna1]],Tabla9[],8,0)</f>
        <v>#N/A</v>
      </c>
      <c r="E2851" t="s">
        <v>202</v>
      </c>
      <c r="F2851" t="e">
        <f>VLOOKUP(Tabla10[[#This Row],[Columna1]],Tabla9[],33,3)</f>
        <v>#REF!</v>
      </c>
      <c r="G2851" t="e">
        <f>VLOOKUP(Tabla10[[#This Row],[Columna1]],Tabla9[],3,0)</f>
        <v>#N/A</v>
      </c>
      <c r="H2851" t="s">
        <v>193</v>
      </c>
    </row>
    <row r="2852" spans="1:8" hidden="1" x14ac:dyDescent="0.25">
      <c r="A2852" t="s">
        <v>2481</v>
      </c>
      <c r="B2852" t="e">
        <f>VLOOKUP(Tabla10[[#This Row],[Columna1]],Tabla9[],1,0)</f>
        <v>#N/A</v>
      </c>
      <c r="C2852" t="s">
        <v>188</v>
      </c>
      <c r="D2852" t="e">
        <f>VLOOKUP(Tabla10[[#This Row],[Columna1]],Tabla9[],8,0)</f>
        <v>#N/A</v>
      </c>
      <c r="E2852" t="s">
        <v>205</v>
      </c>
      <c r="F2852" t="e">
        <f>VLOOKUP(Tabla10[[#This Row],[Columna1]],Tabla9[],33,3)</f>
        <v>#REF!</v>
      </c>
      <c r="G2852" t="e">
        <f>VLOOKUP(Tabla10[[#This Row],[Columna1]],Tabla9[],3,0)</f>
        <v>#N/A</v>
      </c>
      <c r="H2852" t="s">
        <v>221</v>
      </c>
    </row>
    <row r="2853" spans="1:8" hidden="1" x14ac:dyDescent="0.25">
      <c r="A2853" t="s">
        <v>2482</v>
      </c>
      <c r="B2853" t="e">
        <f>VLOOKUP(Tabla10[[#This Row],[Columna1]],Tabla9[],1,0)</f>
        <v>#N/A</v>
      </c>
      <c r="C2853" t="s">
        <v>188</v>
      </c>
      <c r="D2853" t="e">
        <f>VLOOKUP(Tabla10[[#This Row],[Columna1]],Tabla9[],8,0)</f>
        <v>#N/A</v>
      </c>
      <c r="E2853" t="s">
        <v>200</v>
      </c>
      <c r="F2853" t="e">
        <f>VLOOKUP(Tabla10[[#This Row],[Columna1]],Tabla9[],33,3)</f>
        <v>#REF!</v>
      </c>
      <c r="G2853" t="e">
        <f>VLOOKUP(Tabla10[[#This Row],[Columna1]],Tabla9[],3,0)</f>
        <v>#N/A</v>
      </c>
      <c r="H2853" t="s">
        <v>193</v>
      </c>
    </row>
    <row r="2854" spans="1:8" hidden="1" x14ac:dyDescent="0.25">
      <c r="A2854" t="s">
        <v>2483</v>
      </c>
      <c r="B2854" t="e">
        <f>VLOOKUP(Tabla10[[#This Row],[Columna1]],Tabla9[],1,0)</f>
        <v>#N/A</v>
      </c>
      <c r="C2854" t="s">
        <v>188</v>
      </c>
      <c r="D2854" t="e">
        <f>VLOOKUP(Tabla10[[#This Row],[Columna1]],Tabla9[],8,0)</f>
        <v>#N/A</v>
      </c>
      <c r="E2854" t="s">
        <v>238</v>
      </c>
      <c r="F2854" t="e">
        <f>VLOOKUP(Tabla10[[#This Row],[Columna1]],Tabla9[],33,3)</f>
        <v>#REF!</v>
      </c>
      <c r="G2854" t="e">
        <f>VLOOKUP(Tabla10[[#This Row],[Columna1]],Tabla9[],3,0)</f>
        <v>#N/A</v>
      </c>
      <c r="H2854" t="s">
        <v>42</v>
      </c>
    </row>
    <row r="2855" spans="1:8" hidden="1" x14ac:dyDescent="0.25">
      <c r="A2855" t="s">
        <v>2484</v>
      </c>
      <c r="B2855" t="e">
        <f>VLOOKUP(Tabla10[[#This Row],[Columna1]],Tabla9[],1,0)</f>
        <v>#N/A</v>
      </c>
      <c r="C2855" t="s">
        <v>188</v>
      </c>
      <c r="D2855" t="e">
        <f>VLOOKUP(Tabla10[[#This Row],[Columna1]],Tabla9[],8,0)</f>
        <v>#N/A</v>
      </c>
      <c r="E2855" t="s">
        <v>222</v>
      </c>
      <c r="F2855" t="e">
        <f>VLOOKUP(Tabla10[[#This Row],[Columna1]],Tabla9[],33,3)</f>
        <v>#REF!</v>
      </c>
      <c r="G2855" t="e">
        <f>VLOOKUP(Tabla10[[#This Row],[Columna1]],Tabla9[],3,0)</f>
        <v>#N/A</v>
      </c>
      <c r="H2855" t="s">
        <v>45</v>
      </c>
    </row>
    <row r="2856" spans="1:8" hidden="1" x14ac:dyDescent="0.25">
      <c r="A2856" t="s">
        <v>2485</v>
      </c>
      <c r="B2856" t="e">
        <f>VLOOKUP(Tabla10[[#This Row],[Columna1]],Tabla9[],1,0)</f>
        <v>#N/A</v>
      </c>
      <c r="C2856" t="s">
        <v>188</v>
      </c>
      <c r="D2856" t="e">
        <f>VLOOKUP(Tabla10[[#This Row],[Columna1]],Tabla9[],8,0)</f>
        <v>#N/A</v>
      </c>
      <c r="E2856" t="s">
        <v>192</v>
      </c>
      <c r="F2856" t="e">
        <f>VLOOKUP(Tabla10[[#This Row],[Columna1]],Tabla9[],33,3)</f>
        <v>#REF!</v>
      </c>
      <c r="G2856" t="e">
        <f>VLOOKUP(Tabla10[[#This Row],[Columna1]],Tabla9[],3,0)</f>
        <v>#N/A</v>
      </c>
      <c r="H2856" t="s">
        <v>193</v>
      </c>
    </row>
    <row r="2857" spans="1:8" hidden="1" x14ac:dyDescent="0.25">
      <c r="A2857" t="s">
        <v>2486</v>
      </c>
      <c r="B2857" t="e">
        <f>VLOOKUP(Tabla10[[#This Row],[Columna1]],Tabla9[],1,0)</f>
        <v>#N/A</v>
      </c>
      <c r="C2857" t="s">
        <v>188</v>
      </c>
      <c r="D2857" t="e">
        <f>VLOOKUP(Tabla10[[#This Row],[Columna1]],Tabla9[],8,0)</f>
        <v>#N/A</v>
      </c>
      <c r="E2857" t="s">
        <v>202</v>
      </c>
      <c r="F2857" t="e">
        <f>VLOOKUP(Tabla10[[#This Row],[Columna1]],Tabla9[],33,3)</f>
        <v>#REF!</v>
      </c>
      <c r="G2857" t="e">
        <f>VLOOKUP(Tabla10[[#This Row],[Columna1]],Tabla9[],3,0)</f>
        <v>#N/A</v>
      </c>
      <c r="H2857" t="s">
        <v>193</v>
      </c>
    </row>
    <row r="2858" spans="1:8" hidden="1" x14ac:dyDescent="0.25">
      <c r="A2858" t="s">
        <v>2487</v>
      </c>
      <c r="B2858" t="e">
        <f>VLOOKUP(Tabla10[[#This Row],[Columna1]],Tabla9[],1,0)</f>
        <v>#N/A</v>
      </c>
      <c r="C2858" t="s">
        <v>188</v>
      </c>
      <c r="D2858" t="e">
        <f>VLOOKUP(Tabla10[[#This Row],[Columna1]],Tabla9[],8,0)</f>
        <v>#N/A</v>
      </c>
      <c r="E2858" t="s">
        <v>205</v>
      </c>
      <c r="F2858" t="e">
        <f>VLOOKUP(Tabla10[[#This Row],[Columna1]],Tabla9[],33,3)</f>
        <v>#REF!</v>
      </c>
      <c r="G2858" t="e">
        <f>VLOOKUP(Tabla10[[#This Row],[Columna1]],Tabla9[],3,0)</f>
        <v>#N/A</v>
      </c>
      <c r="H2858" t="s">
        <v>201</v>
      </c>
    </row>
    <row r="2859" spans="1:8" hidden="1" x14ac:dyDescent="0.25">
      <c r="A2859" t="s">
        <v>2488</v>
      </c>
      <c r="B2859" t="e">
        <f>VLOOKUP(Tabla10[[#This Row],[Columna1]],Tabla9[],1,0)</f>
        <v>#N/A</v>
      </c>
      <c r="C2859" t="s">
        <v>188</v>
      </c>
      <c r="D2859" t="e">
        <f>VLOOKUP(Tabla10[[#This Row],[Columna1]],Tabla9[],8,0)</f>
        <v>#N/A</v>
      </c>
      <c r="E2859" t="s">
        <v>249</v>
      </c>
      <c r="F2859" t="e">
        <f>VLOOKUP(Tabla10[[#This Row],[Columna1]],Tabla9[],33,3)</f>
        <v>#REF!</v>
      </c>
      <c r="G2859" t="e">
        <f>VLOOKUP(Tabla10[[#This Row],[Columna1]],Tabla9[],3,0)</f>
        <v>#N/A</v>
      </c>
      <c r="H2859" t="s">
        <v>36</v>
      </c>
    </row>
    <row r="2860" spans="1:8" hidden="1" x14ac:dyDescent="0.25">
      <c r="A2860" t="s">
        <v>2489</v>
      </c>
      <c r="B2860" t="e">
        <f>VLOOKUP(Tabla10[[#This Row],[Columna1]],Tabla9[],1,0)</f>
        <v>#N/A</v>
      </c>
      <c r="C2860" t="s">
        <v>188</v>
      </c>
      <c r="D2860" t="e">
        <f>VLOOKUP(Tabla10[[#This Row],[Columna1]],Tabla9[],8,0)</f>
        <v>#N/A</v>
      </c>
      <c r="E2860" t="s">
        <v>195</v>
      </c>
      <c r="F2860" t="e">
        <f>VLOOKUP(Tabla10[[#This Row],[Columna1]],Tabla9[],33,3)</f>
        <v>#REF!</v>
      </c>
      <c r="G2860" t="e">
        <f>VLOOKUP(Tabla10[[#This Row],[Columna1]],Tabla9[],3,0)</f>
        <v>#N/A</v>
      </c>
      <c r="H2860" t="s">
        <v>41</v>
      </c>
    </row>
    <row r="2861" spans="1:8" hidden="1" x14ac:dyDescent="0.25">
      <c r="A2861" t="s">
        <v>2490</v>
      </c>
      <c r="B2861" t="e">
        <f>VLOOKUP(Tabla10[[#This Row],[Columna1]],Tabla9[],1,0)</f>
        <v>#N/A</v>
      </c>
      <c r="C2861" t="s">
        <v>188</v>
      </c>
      <c r="D2861" t="e">
        <f>VLOOKUP(Tabla10[[#This Row],[Columna1]],Tabla9[],8,0)</f>
        <v>#N/A</v>
      </c>
      <c r="E2861" t="s">
        <v>211</v>
      </c>
      <c r="F2861" t="e">
        <f>VLOOKUP(Tabla10[[#This Row],[Columna1]],Tabla9[],33,3)</f>
        <v>#REF!</v>
      </c>
      <c r="G2861" t="e">
        <f>VLOOKUP(Tabla10[[#This Row],[Columna1]],Tabla9[],3,0)</f>
        <v>#N/A</v>
      </c>
      <c r="H2861" t="s">
        <v>212</v>
      </c>
    </row>
    <row r="2862" spans="1:8" hidden="1" x14ac:dyDescent="0.25">
      <c r="A2862" t="s">
        <v>4272</v>
      </c>
      <c r="B2862" t="e">
        <f>VLOOKUP(Tabla10[[#This Row],[Columna1]],Tabla9[],1,0)</f>
        <v>#N/A</v>
      </c>
      <c r="C2862" t="s">
        <v>188</v>
      </c>
      <c r="D2862" t="e">
        <f>VLOOKUP(Tabla10[[#This Row],[Columna1]],Tabla9[],8,0)</f>
        <v>#N/A</v>
      </c>
      <c r="E2862" t="s">
        <v>200</v>
      </c>
      <c r="F2862" t="e">
        <f>VLOOKUP(Tabla10[[#This Row],[Columna1]],Tabla9[],33,3)</f>
        <v>#REF!</v>
      </c>
      <c r="G2862" t="e">
        <f>VLOOKUP(Tabla10[[#This Row],[Columna1]],Tabla9[],3,0)</f>
        <v>#N/A</v>
      </c>
      <c r="H2862" t="s">
        <v>193</v>
      </c>
    </row>
    <row r="2863" spans="1:8" hidden="1" x14ac:dyDescent="0.25">
      <c r="A2863" t="s">
        <v>2491</v>
      </c>
      <c r="B2863" t="e">
        <f>VLOOKUP(Tabla10[[#This Row],[Columna1]],Tabla9[],1,0)</f>
        <v>#N/A</v>
      </c>
      <c r="C2863" t="s">
        <v>188</v>
      </c>
      <c r="D2863" t="e">
        <f>VLOOKUP(Tabla10[[#This Row],[Columna1]],Tabla9[],8,0)</f>
        <v>#N/A</v>
      </c>
      <c r="E2863" t="s">
        <v>207</v>
      </c>
      <c r="F2863" t="e">
        <f>VLOOKUP(Tabla10[[#This Row],[Columna1]],Tabla9[],33,3)</f>
        <v>#REF!</v>
      </c>
      <c r="G2863" t="e">
        <f>VLOOKUP(Tabla10[[#This Row],[Columna1]],Tabla9[],3,0)</f>
        <v>#N/A</v>
      </c>
      <c r="H2863" t="s">
        <v>45</v>
      </c>
    </row>
    <row r="2864" spans="1:8" hidden="1" x14ac:dyDescent="0.25">
      <c r="A2864" t="s">
        <v>2492</v>
      </c>
      <c r="B2864" t="e">
        <f>VLOOKUP(Tabla10[[#This Row],[Columna1]],Tabla9[],1,0)</f>
        <v>#N/A</v>
      </c>
      <c r="C2864" t="s">
        <v>188</v>
      </c>
      <c r="D2864" t="e">
        <f>VLOOKUP(Tabla10[[#This Row],[Columna1]],Tabla9[],8,0)</f>
        <v>#N/A</v>
      </c>
      <c r="E2864" t="s">
        <v>232</v>
      </c>
      <c r="F2864" t="e">
        <f>VLOOKUP(Tabla10[[#This Row],[Columna1]],Tabla9[],33,3)</f>
        <v>#REF!</v>
      </c>
      <c r="G2864" t="e">
        <f>VLOOKUP(Tabla10[[#This Row],[Columna1]],Tabla9[],3,0)</f>
        <v>#N/A</v>
      </c>
      <c r="H2864" t="s">
        <v>36</v>
      </c>
    </row>
    <row r="2865" spans="1:8" hidden="1" x14ac:dyDescent="0.25">
      <c r="A2865" t="s">
        <v>2493</v>
      </c>
      <c r="B2865" t="e">
        <f>VLOOKUP(Tabla10[[#This Row],[Columna1]],Tabla9[],1,0)</f>
        <v>#N/A</v>
      </c>
      <c r="C2865" t="s">
        <v>188</v>
      </c>
      <c r="D2865" t="e">
        <f>VLOOKUP(Tabla10[[#This Row],[Columna1]],Tabla9[],8,0)</f>
        <v>#N/A</v>
      </c>
      <c r="E2865" t="s">
        <v>192</v>
      </c>
      <c r="F2865" t="e">
        <f>VLOOKUP(Tabla10[[#This Row],[Columna1]],Tabla9[],33,3)</f>
        <v>#REF!</v>
      </c>
      <c r="G2865" t="e">
        <f>VLOOKUP(Tabla10[[#This Row],[Columna1]],Tabla9[],3,0)</f>
        <v>#N/A</v>
      </c>
      <c r="H2865" t="s">
        <v>193</v>
      </c>
    </row>
    <row r="2866" spans="1:8" hidden="1" x14ac:dyDescent="0.25">
      <c r="A2866" t="s">
        <v>2494</v>
      </c>
      <c r="B2866" t="e">
        <f>VLOOKUP(Tabla10[[#This Row],[Columna1]],Tabla9[],1,0)</f>
        <v>#N/A</v>
      </c>
      <c r="C2866" t="s">
        <v>188</v>
      </c>
      <c r="D2866" t="e">
        <f>VLOOKUP(Tabla10[[#This Row],[Columna1]],Tabla9[],8,0)</f>
        <v>#N/A</v>
      </c>
      <c r="E2866" t="s">
        <v>202</v>
      </c>
      <c r="F2866" t="e">
        <f>VLOOKUP(Tabla10[[#This Row],[Columna1]],Tabla9[],33,3)</f>
        <v>#REF!</v>
      </c>
      <c r="G2866" t="e">
        <f>VLOOKUP(Tabla10[[#This Row],[Columna1]],Tabla9[],3,0)</f>
        <v>#N/A</v>
      </c>
      <c r="H2866" t="s">
        <v>193</v>
      </c>
    </row>
    <row r="2867" spans="1:8" hidden="1" x14ac:dyDescent="0.25">
      <c r="A2867" t="s">
        <v>2495</v>
      </c>
      <c r="B2867" t="e">
        <f>VLOOKUP(Tabla10[[#This Row],[Columna1]],Tabla9[],1,0)</f>
        <v>#N/A</v>
      </c>
      <c r="C2867" t="s">
        <v>188</v>
      </c>
      <c r="D2867" t="e">
        <f>VLOOKUP(Tabla10[[#This Row],[Columna1]],Tabla9[],8,0)</f>
        <v>#N/A</v>
      </c>
      <c r="E2867" t="s">
        <v>208</v>
      </c>
      <c r="F2867" t="e">
        <f>VLOOKUP(Tabla10[[#This Row],[Columna1]],Tabla9[],33,3)</f>
        <v>#REF!</v>
      </c>
      <c r="G2867" t="e">
        <f>VLOOKUP(Tabla10[[#This Row],[Columna1]],Tabla9[],3,0)</f>
        <v>#N/A</v>
      </c>
      <c r="H2867" t="s">
        <v>201</v>
      </c>
    </row>
    <row r="2868" spans="1:8" hidden="1" x14ac:dyDescent="0.25">
      <c r="A2868" t="s">
        <v>2496</v>
      </c>
      <c r="B2868" t="e">
        <f>VLOOKUP(Tabla10[[#This Row],[Columna1]],Tabla9[],1,0)</f>
        <v>#N/A</v>
      </c>
      <c r="C2868" t="s">
        <v>188</v>
      </c>
      <c r="D2868" t="e">
        <f>VLOOKUP(Tabla10[[#This Row],[Columna1]],Tabla9[],8,0)</f>
        <v>#N/A</v>
      </c>
      <c r="E2868" t="s">
        <v>228</v>
      </c>
      <c r="F2868" t="e">
        <f>VLOOKUP(Tabla10[[#This Row],[Columna1]],Tabla9[],33,3)</f>
        <v>#REF!</v>
      </c>
      <c r="G2868" t="e">
        <f>VLOOKUP(Tabla10[[#This Row],[Columna1]],Tabla9[],3,0)</f>
        <v>#N/A</v>
      </c>
      <c r="H2868" t="s">
        <v>45</v>
      </c>
    </row>
    <row r="2869" spans="1:8" hidden="1" x14ac:dyDescent="0.25">
      <c r="A2869" t="s">
        <v>4394</v>
      </c>
      <c r="B2869" t="e">
        <f>VLOOKUP(Tabla10[[#This Row],[Columna1]],Tabla9[],1,0)</f>
        <v>#N/A</v>
      </c>
      <c r="C2869" t="s">
        <v>188</v>
      </c>
      <c r="D2869" t="e">
        <f>VLOOKUP(Tabla10[[#This Row],[Columna1]],Tabla9[],8,0)</f>
        <v>#N/A</v>
      </c>
      <c r="E2869" t="s">
        <v>214</v>
      </c>
      <c r="F2869" t="e">
        <f>VLOOKUP(Tabla10[[#This Row],[Columna1]],Tabla9[],33,3)</f>
        <v>#REF!</v>
      </c>
      <c r="G2869" t="e">
        <f>VLOOKUP(Tabla10[[#This Row],[Columna1]],Tabla9[],3,0)</f>
        <v>#N/A</v>
      </c>
      <c r="H2869" t="s">
        <v>193</v>
      </c>
    </row>
    <row r="2870" spans="1:8" hidden="1" x14ac:dyDescent="0.25">
      <c r="A2870" t="s">
        <v>4165</v>
      </c>
      <c r="B2870" t="e">
        <f>VLOOKUP(Tabla10[[#This Row],[Columna1]],Tabla9[],1,0)</f>
        <v>#N/A</v>
      </c>
      <c r="C2870" t="s">
        <v>188</v>
      </c>
      <c r="D2870" t="e">
        <f>VLOOKUP(Tabla10[[#This Row],[Columna1]],Tabla9[],8,0)</f>
        <v>#N/A</v>
      </c>
      <c r="E2870" t="s">
        <v>205</v>
      </c>
      <c r="F2870" t="e">
        <f>VLOOKUP(Tabla10[[#This Row],[Columna1]],Tabla9[],33,3)</f>
        <v>#REF!</v>
      </c>
      <c r="G2870" t="e">
        <f>VLOOKUP(Tabla10[[#This Row],[Columna1]],Tabla9[],3,0)</f>
        <v>#N/A</v>
      </c>
      <c r="H2870" t="s">
        <v>193</v>
      </c>
    </row>
    <row r="2871" spans="1:8" hidden="1" x14ac:dyDescent="0.25">
      <c r="A2871" t="s">
        <v>4484</v>
      </c>
      <c r="B2871" t="e">
        <f>VLOOKUP(Tabla10[[#This Row],[Columna1]],Tabla9[],1,0)</f>
        <v>#N/A</v>
      </c>
      <c r="C2871" t="s">
        <v>188</v>
      </c>
      <c r="D2871" t="e">
        <f>VLOOKUP(Tabla10[[#This Row],[Columna1]],Tabla9[],8,0)</f>
        <v>#N/A</v>
      </c>
      <c r="E2871" t="s">
        <v>199</v>
      </c>
      <c r="F2871" t="e">
        <f>VLOOKUP(Tabla10[[#This Row],[Columna1]],Tabla9[],33,3)</f>
        <v>#REF!</v>
      </c>
      <c r="G2871" t="e">
        <f>VLOOKUP(Tabla10[[#This Row],[Columna1]],Tabla9[],3,0)</f>
        <v>#N/A</v>
      </c>
      <c r="H2871" t="s">
        <v>193</v>
      </c>
    </row>
    <row r="2872" spans="1:8" hidden="1" x14ac:dyDescent="0.25">
      <c r="A2872" t="s">
        <v>2497</v>
      </c>
      <c r="B2872" t="e">
        <f>VLOOKUP(Tabla10[[#This Row],[Columna1]],Tabla9[],1,0)</f>
        <v>#N/A</v>
      </c>
      <c r="C2872" t="s">
        <v>188</v>
      </c>
      <c r="D2872" t="e">
        <f>VLOOKUP(Tabla10[[#This Row],[Columna1]],Tabla9[],8,0)</f>
        <v>#N/A</v>
      </c>
      <c r="E2872" t="s">
        <v>190</v>
      </c>
      <c r="F2872" t="e">
        <f>VLOOKUP(Tabla10[[#This Row],[Columna1]],Tabla9[],33,3)</f>
        <v>#REF!</v>
      </c>
      <c r="G2872" t="e">
        <f>VLOOKUP(Tabla10[[#This Row],[Columna1]],Tabla9[],3,0)</f>
        <v>#N/A</v>
      </c>
      <c r="H2872" t="s">
        <v>191</v>
      </c>
    </row>
    <row r="2873" spans="1:8" hidden="1" x14ac:dyDescent="0.25">
      <c r="A2873" t="s">
        <v>2498</v>
      </c>
      <c r="B2873" t="e">
        <f>VLOOKUP(Tabla10[[#This Row],[Columna1]],Tabla9[],1,0)</f>
        <v>#N/A</v>
      </c>
      <c r="C2873" t="s">
        <v>188</v>
      </c>
      <c r="D2873" t="e">
        <f>VLOOKUP(Tabla10[[#This Row],[Columna1]],Tabla9[],8,0)</f>
        <v>#N/A</v>
      </c>
      <c r="E2873" t="s">
        <v>202</v>
      </c>
      <c r="F2873" t="e">
        <f>VLOOKUP(Tabla10[[#This Row],[Columna1]],Tabla9[],33,3)</f>
        <v>#REF!</v>
      </c>
      <c r="G2873" t="e">
        <f>VLOOKUP(Tabla10[[#This Row],[Columna1]],Tabla9[],3,0)</f>
        <v>#N/A</v>
      </c>
      <c r="H2873" t="s">
        <v>193</v>
      </c>
    </row>
    <row r="2874" spans="1:8" hidden="1" x14ac:dyDescent="0.25">
      <c r="A2874" t="s">
        <v>4529</v>
      </c>
      <c r="B2874" t="e">
        <f>VLOOKUP(Tabla10[[#This Row],[Columna1]],Tabla9[],1,0)</f>
        <v>#N/A</v>
      </c>
      <c r="C2874" t="s">
        <v>188</v>
      </c>
      <c r="D2874" t="e">
        <f>VLOOKUP(Tabla10[[#This Row],[Columna1]],Tabla9[],8,0)</f>
        <v>#N/A</v>
      </c>
      <c r="E2874" t="s">
        <v>195</v>
      </c>
      <c r="F2874" t="e">
        <f>VLOOKUP(Tabla10[[#This Row],[Columna1]],Tabla9[],33,3)</f>
        <v>#REF!</v>
      </c>
      <c r="G2874" t="e">
        <f>VLOOKUP(Tabla10[[#This Row],[Columna1]],Tabla9[],3,0)</f>
        <v>#N/A</v>
      </c>
      <c r="H2874" t="s">
        <v>41</v>
      </c>
    </row>
    <row r="2875" spans="1:8" hidden="1" x14ac:dyDescent="0.25">
      <c r="A2875" t="s">
        <v>2499</v>
      </c>
      <c r="B2875" t="e">
        <f>VLOOKUP(Tabla10[[#This Row],[Columna1]],Tabla9[],1,0)</f>
        <v>#N/A</v>
      </c>
      <c r="C2875" t="s">
        <v>188</v>
      </c>
      <c r="D2875" t="e">
        <f>VLOOKUP(Tabla10[[#This Row],[Columna1]],Tabla9[],8,0)</f>
        <v>#N/A</v>
      </c>
      <c r="E2875" t="s">
        <v>199</v>
      </c>
      <c r="F2875" t="e">
        <f>VLOOKUP(Tabla10[[#This Row],[Columna1]],Tabla9[],33,3)</f>
        <v>#REF!</v>
      </c>
      <c r="G2875" t="e">
        <f>VLOOKUP(Tabla10[[#This Row],[Columna1]],Tabla9[],3,0)</f>
        <v>#N/A</v>
      </c>
      <c r="H2875" t="s">
        <v>193</v>
      </c>
    </row>
    <row r="2876" spans="1:8" hidden="1" x14ac:dyDescent="0.25">
      <c r="A2876" t="s">
        <v>2500</v>
      </c>
      <c r="B2876" t="e">
        <f>VLOOKUP(Tabla10[[#This Row],[Columna1]],Tabla9[],1,0)</f>
        <v>#N/A</v>
      </c>
      <c r="C2876" t="s">
        <v>188</v>
      </c>
      <c r="D2876" t="e">
        <f>VLOOKUP(Tabla10[[#This Row],[Columna1]],Tabla9[],8,0)</f>
        <v>#N/A</v>
      </c>
      <c r="E2876" t="s">
        <v>202</v>
      </c>
      <c r="F2876" t="e">
        <f>VLOOKUP(Tabla10[[#This Row],[Columna1]],Tabla9[],33,3)</f>
        <v>#REF!</v>
      </c>
      <c r="G2876" t="e">
        <f>VLOOKUP(Tabla10[[#This Row],[Columna1]],Tabla9[],3,0)</f>
        <v>#N/A</v>
      </c>
      <c r="H2876" t="s">
        <v>193</v>
      </c>
    </row>
    <row r="2877" spans="1:8" hidden="1" x14ac:dyDescent="0.25">
      <c r="A2877" t="s">
        <v>2501</v>
      </c>
      <c r="B2877" t="e">
        <f>VLOOKUP(Tabla10[[#This Row],[Columna1]],Tabla9[],1,0)</f>
        <v>#N/A</v>
      </c>
      <c r="C2877" t="s">
        <v>188</v>
      </c>
      <c r="D2877" t="e">
        <f>VLOOKUP(Tabla10[[#This Row],[Columna1]],Tabla9[],8,0)</f>
        <v>#N/A</v>
      </c>
      <c r="E2877" t="s">
        <v>260</v>
      </c>
      <c r="F2877" t="e">
        <f>VLOOKUP(Tabla10[[#This Row],[Columna1]],Tabla9[],33,3)</f>
        <v>#REF!</v>
      </c>
      <c r="G2877" t="e">
        <f>VLOOKUP(Tabla10[[#This Row],[Columna1]],Tabla9[],3,0)</f>
        <v>#N/A</v>
      </c>
      <c r="H2877" t="s">
        <v>36</v>
      </c>
    </row>
    <row r="2878" spans="1:8" hidden="1" x14ac:dyDescent="0.25">
      <c r="A2878" t="s">
        <v>2502</v>
      </c>
      <c r="B2878" t="e">
        <f>VLOOKUP(Tabla10[[#This Row],[Columna1]],Tabla9[],1,0)</f>
        <v>#N/A</v>
      </c>
      <c r="C2878" t="s">
        <v>188</v>
      </c>
      <c r="D2878" t="e">
        <f>VLOOKUP(Tabla10[[#This Row],[Columna1]],Tabla9[],8,0)</f>
        <v>#N/A</v>
      </c>
      <c r="E2878" t="s">
        <v>211</v>
      </c>
      <c r="F2878" t="e">
        <f>VLOOKUP(Tabla10[[#This Row],[Columna1]],Tabla9[],33,3)</f>
        <v>#REF!</v>
      </c>
      <c r="G2878" t="e">
        <f>VLOOKUP(Tabla10[[#This Row],[Columna1]],Tabla9[],3,0)</f>
        <v>#N/A</v>
      </c>
      <c r="H2878" t="s">
        <v>212</v>
      </c>
    </row>
    <row r="2879" spans="1:8" hidden="1" x14ac:dyDescent="0.25">
      <c r="A2879" t="s">
        <v>2503</v>
      </c>
      <c r="B2879" t="e">
        <f>VLOOKUP(Tabla10[[#This Row],[Columna1]],Tabla9[],1,0)</f>
        <v>#N/A</v>
      </c>
      <c r="C2879" t="s">
        <v>188</v>
      </c>
      <c r="D2879" t="e">
        <f>VLOOKUP(Tabla10[[#This Row],[Columna1]],Tabla9[],8,0)</f>
        <v>#N/A</v>
      </c>
      <c r="E2879" t="s">
        <v>198</v>
      </c>
      <c r="F2879" t="e">
        <f>VLOOKUP(Tabla10[[#This Row],[Columna1]],Tabla9[],33,3)</f>
        <v>#REF!</v>
      </c>
      <c r="G2879" t="e">
        <f>VLOOKUP(Tabla10[[#This Row],[Columna1]],Tabla9[],3,0)</f>
        <v>#N/A</v>
      </c>
      <c r="H2879" t="s">
        <v>193</v>
      </c>
    </row>
    <row r="2880" spans="1:8" hidden="1" x14ac:dyDescent="0.25">
      <c r="A2880" t="s">
        <v>2504</v>
      </c>
      <c r="B2880" t="e">
        <f>VLOOKUP(Tabla10[[#This Row],[Columna1]],Tabla9[],1,0)</f>
        <v>#N/A</v>
      </c>
      <c r="C2880" t="s">
        <v>188</v>
      </c>
      <c r="D2880" t="e">
        <f>VLOOKUP(Tabla10[[#This Row],[Columna1]],Tabla9[],8,0)</f>
        <v>#N/A</v>
      </c>
      <c r="E2880" t="s">
        <v>195</v>
      </c>
      <c r="F2880" t="e">
        <f>VLOOKUP(Tabla10[[#This Row],[Columna1]],Tabla9[],33,3)</f>
        <v>#REF!</v>
      </c>
      <c r="G2880" t="e">
        <f>VLOOKUP(Tabla10[[#This Row],[Columna1]],Tabla9[],3,0)</f>
        <v>#N/A</v>
      </c>
      <c r="H2880" t="s">
        <v>41</v>
      </c>
    </row>
    <row r="2881" spans="1:8" hidden="1" x14ac:dyDescent="0.25">
      <c r="A2881" t="s">
        <v>2505</v>
      </c>
      <c r="B2881" t="e">
        <f>VLOOKUP(Tabla10[[#This Row],[Columna1]],Tabla9[],1,0)</f>
        <v>#N/A</v>
      </c>
      <c r="C2881" t="s">
        <v>188</v>
      </c>
      <c r="D2881" t="e">
        <f>VLOOKUP(Tabla10[[#This Row],[Columna1]],Tabla9[],8,0)</f>
        <v>#N/A</v>
      </c>
      <c r="E2881" t="s">
        <v>198</v>
      </c>
      <c r="F2881" t="e">
        <f>VLOOKUP(Tabla10[[#This Row],[Columna1]],Tabla9[],33,3)</f>
        <v>#REF!</v>
      </c>
      <c r="G2881" t="e">
        <f>VLOOKUP(Tabla10[[#This Row],[Columna1]],Tabla9[],3,0)</f>
        <v>#N/A</v>
      </c>
      <c r="H2881" t="s">
        <v>193</v>
      </c>
    </row>
    <row r="2882" spans="1:8" hidden="1" x14ac:dyDescent="0.25">
      <c r="A2882" t="s">
        <v>4236</v>
      </c>
      <c r="B2882" t="e">
        <f>VLOOKUP(Tabla10[[#This Row],[Columna1]],Tabla9[],1,0)</f>
        <v>#N/A</v>
      </c>
      <c r="C2882" t="s">
        <v>188</v>
      </c>
      <c r="D2882" t="e">
        <f>VLOOKUP(Tabla10[[#This Row],[Columna1]],Tabla9[],8,0)</f>
        <v>#N/A</v>
      </c>
      <c r="E2882" t="s">
        <v>198</v>
      </c>
      <c r="F2882" t="e">
        <f>VLOOKUP(Tabla10[[#This Row],[Columna1]],Tabla9[],33,3)</f>
        <v>#REF!</v>
      </c>
      <c r="G2882" t="e">
        <f>VLOOKUP(Tabla10[[#This Row],[Columna1]],Tabla9[],3,0)</f>
        <v>#N/A</v>
      </c>
      <c r="H2882" t="s">
        <v>201</v>
      </c>
    </row>
    <row r="2883" spans="1:8" hidden="1" x14ac:dyDescent="0.25">
      <c r="A2883" t="s">
        <v>2506</v>
      </c>
      <c r="B2883" t="e">
        <f>VLOOKUP(Tabla10[[#This Row],[Columna1]],Tabla9[],1,0)</f>
        <v>#N/A</v>
      </c>
      <c r="C2883" t="s">
        <v>188</v>
      </c>
      <c r="D2883" t="e">
        <f>VLOOKUP(Tabla10[[#This Row],[Columna1]],Tabla9[],8,0)</f>
        <v>#N/A</v>
      </c>
      <c r="E2883" t="s">
        <v>202</v>
      </c>
      <c r="F2883" t="e">
        <f>VLOOKUP(Tabla10[[#This Row],[Columna1]],Tabla9[],33,3)</f>
        <v>#REF!</v>
      </c>
      <c r="G2883" t="e">
        <f>VLOOKUP(Tabla10[[#This Row],[Columna1]],Tabla9[],3,0)</f>
        <v>#N/A</v>
      </c>
      <c r="H2883" t="s">
        <v>193</v>
      </c>
    </row>
    <row r="2884" spans="1:8" hidden="1" x14ac:dyDescent="0.25">
      <c r="A2884" t="s">
        <v>2507</v>
      </c>
      <c r="B2884" t="e">
        <f>VLOOKUP(Tabla10[[#This Row],[Columna1]],Tabla9[],1,0)</f>
        <v>#N/A</v>
      </c>
      <c r="C2884" t="s">
        <v>188</v>
      </c>
      <c r="D2884" t="e">
        <f>VLOOKUP(Tabla10[[#This Row],[Columna1]],Tabla9[],8,0)</f>
        <v>#N/A</v>
      </c>
      <c r="E2884" t="s">
        <v>249</v>
      </c>
      <c r="F2884" t="e">
        <f>VLOOKUP(Tabla10[[#This Row],[Columna1]],Tabla9[],33,3)</f>
        <v>#REF!</v>
      </c>
      <c r="G2884" t="e">
        <f>VLOOKUP(Tabla10[[#This Row],[Columna1]],Tabla9[],3,0)</f>
        <v>#N/A</v>
      </c>
      <c r="H2884" t="s">
        <v>251</v>
      </c>
    </row>
    <row r="2885" spans="1:8" hidden="1" x14ac:dyDescent="0.25">
      <c r="A2885" t="s">
        <v>2508</v>
      </c>
      <c r="B2885" t="e">
        <f>VLOOKUP(Tabla10[[#This Row],[Columna1]],Tabla9[],1,0)</f>
        <v>#N/A</v>
      </c>
      <c r="C2885" t="s">
        <v>188</v>
      </c>
      <c r="D2885" t="e">
        <f>VLOOKUP(Tabla10[[#This Row],[Columna1]],Tabla9[],8,0)</f>
        <v>#N/A</v>
      </c>
      <c r="E2885" t="s">
        <v>211</v>
      </c>
      <c r="F2885" t="e">
        <f>VLOOKUP(Tabla10[[#This Row],[Columna1]],Tabla9[],33,3)</f>
        <v>#REF!</v>
      </c>
      <c r="G2885" t="e">
        <f>VLOOKUP(Tabla10[[#This Row],[Columna1]],Tabla9[],3,0)</f>
        <v>#N/A</v>
      </c>
      <c r="H2885" t="s">
        <v>212</v>
      </c>
    </row>
    <row r="2886" spans="1:8" hidden="1" x14ac:dyDescent="0.25">
      <c r="A2886" t="s">
        <v>2509</v>
      </c>
      <c r="B2886" t="e">
        <f>VLOOKUP(Tabla10[[#This Row],[Columna1]],Tabla9[],1,0)</f>
        <v>#N/A</v>
      </c>
      <c r="C2886" t="s">
        <v>188</v>
      </c>
      <c r="D2886" t="e">
        <f>VLOOKUP(Tabla10[[#This Row],[Columna1]],Tabla9[],8,0)</f>
        <v>#N/A</v>
      </c>
      <c r="E2886" t="s">
        <v>200</v>
      </c>
      <c r="F2886" t="e">
        <f>VLOOKUP(Tabla10[[#This Row],[Columna1]],Tabla9[],33,3)</f>
        <v>#REF!</v>
      </c>
      <c r="G2886" t="e">
        <f>VLOOKUP(Tabla10[[#This Row],[Columna1]],Tabla9[],3,0)</f>
        <v>#N/A</v>
      </c>
      <c r="H2886" t="s">
        <v>193</v>
      </c>
    </row>
    <row r="2887" spans="1:8" hidden="1" x14ac:dyDescent="0.25">
      <c r="A2887" t="s">
        <v>2510</v>
      </c>
      <c r="B2887" t="e">
        <f>VLOOKUP(Tabla10[[#This Row],[Columna1]],Tabla9[],1,0)</f>
        <v>#N/A</v>
      </c>
      <c r="C2887" t="s">
        <v>188</v>
      </c>
      <c r="D2887" t="e">
        <f>VLOOKUP(Tabla10[[#This Row],[Columna1]],Tabla9[],8,0)</f>
        <v>#N/A</v>
      </c>
      <c r="E2887" t="s">
        <v>200</v>
      </c>
      <c r="F2887" t="e">
        <f>VLOOKUP(Tabla10[[#This Row],[Columna1]],Tabla9[],33,3)</f>
        <v>#REF!</v>
      </c>
      <c r="G2887" t="e">
        <f>VLOOKUP(Tabla10[[#This Row],[Columna1]],Tabla9[],3,0)</f>
        <v>#N/A</v>
      </c>
      <c r="H2887" t="s">
        <v>193</v>
      </c>
    </row>
    <row r="2888" spans="1:8" hidden="1" x14ac:dyDescent="0.25">
      <c r="A2888" t="s">
        <v>2511</v>
      </c>
      <c r="B2888" t="str">
        <f>VLOOKUP(Tabla10[[#This Row],[Columna1]],Tabla9[],1,0)</f>
        <v>RUACHO DELGADILLO MA. DEL SOCORRO</v>
      </c>
      <c r="C2888" t="s">
        <v>188</v>
      </c>
      <c r="D2888" t="str">
        <f>VLOOKUP(Tabla10[[#This Row],[Columna1]],Tabla9[],8,0)</f>
        <v>JEFE  DE DEPARTAMENTO DE TRABAJO SOCIAL</v>
      </c>
      <c r="E2888" t="s">
        <v>249</v>
      </c>
      <c r="F2888" t="e">
        <f>VLOOKUP(Tabla10[[#This Row],[Columna1]],Tabla9[],33,3)</f>
        <v>#REF!</v>
      </c>
      <c r="G2888" t="str">
        <f>VLOOKUP(Tabla10[[#This Row],[Columna1]],Tabla9[],3,0)</f>
        <v xml:space="preserve">JEFE DE DEPARTAMENTO </v>
      </c>
      <c r="H2888" t="s">
        <v>60</v>
      </c>
    </row>
    <row r="2889" spans="1:8" hidden="1" x14ac:dyDescent="0.25">
      <c r="A2889" t="s">
        <v>2512</v>
      </c>
      <c r="B2889" t="e">
        <f>VLOOKUP(Tabla10[[#This Row],[Columna1]],Tabla9[],1,0)</f>
        <v>#N/A</v>
      </c>
      <c r="C2889" t="s">
        <v>188</v>
      </c>
      <c r="D2889" t="e">
        <f>VLOOKUP(Tabla10[[#This Row],[Columna1]],Tabla9[],8,0)</f>
        <v>#N/A</v>
      </c>
      <c r="E2889" t="s">
        <v>228</v>
      </c>
      <c r="F2889" t="e">
        <f>VLOOKUP(Tabla10[[#This Row],[Columna1]],Tabla9[],33,3)</f>
        <v>#REF!</v>
      </c>
      <c r="G2889" t="e">
        <f>VLOOKUP(Tabla10[[#This Row],[Columna1]],Tabla9[],3,0)</f>
        <v>#N/A</v>
      </c>
      <c r="H2889" t="s">
        <v>45</v>
      </c>
    </row>
    <row r="2890" spans="1:8" hidden="1" x14ac:dyDescent="0.25">
      <c r="A2890" t="s">
        <v>2513</v>
      </c>
      <c r="B2890" t="e">
        <f>VLOOKUP(Tabla10[[#This Row],[Columna1]],Tabla9[],1,0)</f>
        <v>#N/A</v>
      </c>
      <c r="C2890" t="s">
        <v>188</v>
      </c>
      <c r="D2890" t="e">
        <f>VLOOKUP(Tabla10[[#This Row],[Columna1]],Tabla9[],8,0)</f>
        <v>#N/A</v>
      </c>
      <c r="E2890" t="s">
        <v>200</v>
      </c>
      <c r="F2890" t="e">
        <f>VLOOKUP(Tabla10[[#This Row],[Columna1]],Tabla9[],33,3)</f>
        <v>#REF!</v>
      </c>
      <c r="G2890" t="e">
        <f>VLOOKUP(Tabla10[[#This Row],[Columna1]],Tabla9[],3,0)</f>
        <v>#N/A</v>
      </c>
      <c r="H2890" t="s">
        <v>193</v>
      </c>
    </row>
    <row r="2891" spans="1:8" hidden="1" x14ac:dyDescent="0.25">
      <c r="A2891" t="s">
        <v>4472</v>
      </c>
      <c r="B2891" t="e">
        <f>VLOOKUP(Tabla10[[#This Row],[Columna1]],Tabla9[],1,0)</f>
        <v>#N/A</v>
      </c>
      <c r="C2891" t="s">
        <v>188</v>
      </c>
      <c r="D2891" t="e">
        <f>VLOOKUP(Tabla10[[#This Row],[Columna1]],Tabla9[],8,0)</f>
        <v>#N/A</v>
      </c>
      <c r="E2891" t="s">
        <v>199</v>
      </c>
      <c r="F2891" t="e">
        <f>VLOOKUP(Tabla10[[#This Row],[Columna1]],Tabla9[],33,3)</f>
        <v>#REF!</v>
      </c>
      <c r="G2891" t="e">
        <f>VLOOKUP(Tabla10[[#This Row],[Columna1]],Tabla9[],3,0)</f>
        <v>#N/A</v>
      </c>
      <c r="H2891" t="s">
        <v>193</v>
      </c>
    </row>
    <row r="2892" spans="1:8" hidden="1" x14ac:dyDescent="0.25">
      <c r="A2892" t="s">
        <v>4203</v>
      </c>
      <c r="B2892" t="e">
        <f>VLOOKUP(Tabla10[[#This Row],[Columna1]],Tabla9[],1,0)</f>
        <v>#N/A</v>
      </c>
      <c r="C2892" t="s">
        <v>188</v>
      </c>
      <c r="D2892" t="e">
        <f>VLOOKUP(Tabla10[[#This Row],[Columna1]],Tabla9[],8,0)</f>
        <v>#N/A</v>
      </c>
      <c r="E2892" t="s">
        <v>192</v>
      </c>
      <c r="F2892" t="e">
        <f>VLOOKUP(Tabla10[[#This Row],[Columna1]],Tabla9[],33,3)</f>
        <v>#REF!</v>
      </c>
      <c r="G2892" t="e">
        <f>VLOOKUP(Tabla10[[#This Row],[Columna1]],Tabla9[],3,0)</f>
        <v>#N/A</v>
      </c>
      <c r="H2892" t="s">
        <v>193</v>
      </c>
    </row>
    <row r="2893" spans="1:8" hidden="1" x14ac:dyDescent="0.25">
      <c r="A2893" t="s">
        <v>2514</v>
      </c>
      <c r="B2893" t="e">
        <f>VLOOKUP(Tabla10[[#This Row],[Columna1]],Tabla9[],1,0)</f>
        <v>#N/A</v>
      </c>
      <c r="C2893" t="s">
        <v>188</v>
      </c>
      <c r="D2893" t="e">
        <f>VLOOKUP(Tabla10[[#This Row],[Columna1]],Tabla9[],8,0)</f>
        <v>#N/A</v>
      </c>
      <c r="E2893" t="s">
        <v>205</v>
      </c>
      <c r="F2893" t="e">
        <f>VLOOKUP(Tabla10[[#This Row],[Columna1]],Tabla9[],33,3)</f>
        <v>#REF!</v>
      </c>
      <c r="G2893" t="e">
        <f>VLOOKUP(Tabla10[[#This Row],[Columna1]],Tabla9[],3,0)</f>
        <v>#N/A</v>
      </c>
      <c r="H2893" t="s">
        <v>201</v>
      </c>
    </row>
    <row r="2894" spans="1:8" hidden="1" x14ac:dyDescent="0.25">
      <c r="A2894" t="s">
        <v>2515</v>
      </c>
      <c r="B2894" t="e">
        <f>VLOOKUP(Tabla10[[#This Row],[Columna1]],Tabla9[],1,0)</f>
        <v>#N/A</v>
      </c>
      <c r="C2894" t="s">
        <v>188</v>
      </c>
      <c r="D2894" t="e">
        <f>VLOOKUP(Tabla10[[#This Row],[Columna1]],Tabla9[],8,0)</f>
        <v>#N/A</v>
      </c>
      <c r="E2894" t="s">
        <v>202</v>
      </c>
      <c r="F2894" t="e">
        <f>VLOOKUP(Tabla10[[#This Row],[Columna1]],Tabla9[],33,3)</f>
        <v>#REF!</v>
      </c>
      <c r="G2894" t="e">
        <f>VLOOKUP(Tabla10[[#This Row],[Columna1]],Tabla9[],3,0)</f>
        <v>#N/A</v>
      </c>
      <c r="H2894" t="s">
        <v>193</v>
      </c>
    </row>
    <row r="2895" spans="1:8" hidden="1" x14ac:dyDescent="0.25">
      <c r="A2895" t="s">
        <v>2516</v>
      </c>
      <c r="B2895" t="e">
        <f>VLOOKUP(Tabla10[[#This Row],[Columna1]],Tabla9[],1,0)</f>
        <v>#N/A</v>
      </c>
      <c r="C2895" t="s">
        <v>188</v>
      </c>
      <c r="D2895" t="e">
        <f>VLOOKUP(Tabla10[[#This Row],[Columna1]],Tabla9[],8,0)</f>
        <v>#N/A</v>
      </c>
      <c r="E2895" t="s">
        <v>190</v>
      </c>
      <c r="F2895" t="e">
        <f>VLOOKUP(Tabla10[[#This Row],[Columna1]],Tabla9[],33,3)</f>
        <v>#REF!</v>
      </c>
      <c r="G2895" t="e">
        <f>VLOOKUP(Tabla10[[#This Row],[Columna1]],Tabla9[],3,0)</f>
        <v>#N/A</v>
      </c>
      <c r="H2895" t="s">
        <v>216</v>
      </c>
    </row>
    <row r="2896" spans="1:8" hidden="1" x14ac:dyDescent="0.25">
      <c r="A2896" t="s">
        <v>2517</v>
      </c>
      <c r="B2896" t="e">
        <f>VLOOKUP(Tabla10[[#This Row],[Columna1]],Tabla9[],1,0)</f>
        <v>#N/A</v>
      </c>
      <c r="C2896" t="s">
        <v>188</v>
      </c>
      <c r="D2896" t="e">
        <f>VLOOKUP(Tabla10[[#This Row],[Columna1]],Tabla9[],8,0)</f>
        <v>#N/A</v>
      </c>
      <c r="E2896" t="s">
        <v>249</v>
      </c>
      <c r="F2896" t="e">
        <f>VLOOKUP(Tabla10[[#This Row],[Columna1]],Tabla9[],33,3)</f>
        <v>#REF!</v>
      </c>
      <c r="G2896" t="e">
        <f>VLOOKUP(Tabla10[[#This Row],[Columna1]],Tabla9[],3,0)</f>
        <v>#N/A</v>
      </c>
      <c r="H2896" t="s">
        <v>122</v>
      </c>
    </row>
    <row r="2897" spans="1:8" hidden="1" x14ac:dyDescent="0.25">
      <c r="A2897" t="s">
        <v>2518</v>
      </c>
      <c r="B2897" t="e">
        <f>VLOOKUP(Tabla10[[#This Row],[Columna1]],Tabla9[],1,0)</f>
        <v>#N/A</v>
      </c>
      <c r="C2897" t="s">
        <v>188</v>
      </c>
      <c r="D2897" t="e">
        <f>VLOOKUP(Tabla10[[#This Row],[Columna1]],Tabla9[],8,0)</f>
        <v>#N/A</v>
      </c>
      <c r="E2897" t="s">
        <v>202</v>
      </c>
      <c r="F2897" t="e">
        <f>VLOOKUP(Tabla10[[#This Row],[Columna1]],Tabla9[],33,3)</f>
        <v>#REF!</v>
      </c>
      <c r="G2897" t="e">
        <f>VLOOKUP(Tabla10[[#This Row],[Columna1]],Tabla9[],3,0)</f>
        <v>#N/A</v>
      </c>
      <c r="H2897" t="s">
        <v>193</v>
      </c>
    </row>
    <row r="2898" spans="1:8" hidden="1" x14ac:dyDescent="0.25">
      <c r="A2898" t="s">
        <v>2519</v>
      </c>
      <c r="B2898" t="e">
        <f>VLOOKUP(Tabla10[[#This Row],[Columna1]],Tabla9[],1,0)</f>
        <v>#N/A</v>
      </c>
      <c r="C2898" t="s">
        <v>188</v>
      </c>
      <c r="D2898" t="e">
        <f>VLOOKUP(Tabla10[[#This Row],[Columna1]],Tabla9[],8,0)</f>
        <v>#N/A</v>
      </c>
      <c r="E2898" t="s">
        <v>202</v>
      </c>
      <c r="F2898" t="e">
        <f>VLOOKUP(Tabla10[[#This Row],[Columna1]],Tabla9[],33,3)</f>
        <v>#REF!</v>
      </c>
      <c r="G2898" t="e">
        <f>VLOOKUP(Tabla10[[#This Row],[Columna1]],Tabla9[],3,0)</f>
        <v>#N/A</v>
      </c>
      <c r="H2898" t="s">
        <v>193</v>
      </c>
    </row>
    <row r="2899" spans="1:8" hidden="1" x14ac:dyDescent="0.25">
      <c r="A2899" t="s">
        <v>2520</v>
      </c>
      <c r="B2899" t="e">
        <f>VLOOKUP(Tabla10[[#This Row],[Columna1]],Tabla9[],1,0)</f>
        <v>#N/A</v>
      </c>
      <c r="C2899" t="s">
        <v>188</v>
      </c>
      <c r="D2899" t="e">
        <f>VLOOKUP(Tabla10[[#This Row],[Columna1]],Tabla9[],8,0)</f>
        <v>#N/A</v>
      </c>
      <c r="E2899" t="s">
        <v>192</v>
      </c>
      <c r="F2899" t="e">
        <f>VLOOKUP(Tabla10[[#This Row],[Columna1]],Tabla9[],33,3)</f>
        <v>#REF!</v>
      </c>
      <c r="G2899" t="e">
        <f>VLOOKUP(Tabla10[[#This Row],[Columna1]],Tabla9[],3,0)</f>
        <v>#N/A</v>
      </c>
      <c r="H2899" t="s">
        <v>193</v>
      </c>
    </row>
    <row r="2900" spans="1:8" hidden="1" x14ac:dyDescent="0.25">
      <c r="A2900" t="s">
        <v>4039</v>
      </c>
      <c r="B2900" t="e">
        <f>VLOOKUP(Tabla10[[#This Row],[Columna1]],Tabla9[],1,0)</f>
        <v>#N/A</v>
      </c>
      <c r="C2900" t="s">
        <v>188</v>
      </c>
      <c r="D2900" t="e">
        <f>VLOOKUP(Tabla10[[#This Row],[Columna1]],Tabla9[],8,0)</f>
        <v>#N/A</v>
      </c>
      <c r="E2900" t="s">
        <v>190</v>
      </c>
      <c r="F2900" t="e">
        <f>VLOOKUP(Tabla10[[#This Row],[Columna1]],Tabla9[],33,3)</f>
        <v>#REF!</v>
      </c>
      <c r="G2900" t="e">
        <f>VLOOKUP(Tabla10[[#This Row],[Columna1]],Tabla9[],3,0)</f>
        <v>#N/A</v>
      </c>
      <c r="H2900" t="s">
        <v>191</v>
      </c>
    </row>
    <row r="2901" spans="1:8" hidden="1" x14ac:dyDescent="0.25">
      <c r="A2901" t="s">
        <v>2521</v>
      </c>
      <c r="B2901" t="e">
        <f>VLOOKUP(Tabla10[[#This Row],[Columna1]],Tabla9[],1,0)</f>
        <v>#N/A</v>
      </c>
      <c r="C2901" t="s">
        <v>188</v>
      </c>
      <c r="D2901" t="e">
        <f>VLOOKUP(Tabla10[[#This Row],[Columna1]],Tabla9[],8,0)</f>
        <v>#N/A</v>
      </c>
      <c r="E2901" t="s">
        <v>204</v>
      </c>
      <c r="F2901" t="e">
        <f>VLOOKUP(Tabla10[[#This Row],[Columna1]],Tabla9[],33,3)</f>
        <v>#REF!</v>
      </c>
      <c r="G2901" t="e">
        <f>VLOOKUP(Tabla10[[#This Row],[Columna1]],Tabla9[],3,0)</f>
        <v>#N/A</v>
      </c>
      <c r="H2901" t="s">
        <v>230</v>
      </c>
    </row>
    <row r="2902" spans="1:8" hidden="1" x14ac:dyDescent="0.25">
      <c r="A2902" t="s">
        <v>2522</v>
      </c>
      <c r="B2902" t="e">
        <f>VLOOKUP(Tabla10[[#This Row],[Columna1]],Tabla9[],1,0)</f>
        <v>#N/A</v>
      </c>
      <c r="C2902" t="s">
        <v>188</v>
      </c>
      <c r="D2902" t="e">
        <f>VLOOKUP(Tabla10[[#This Row],[Columna1]],Tabla9[],8,0)</f>
        <v>#N/A</v>
      </c>
      <c r="E2902" t="s">
        <v>202</v>
      </c>
      <c r="F2902" t="e">
        <f>VLOOKUP(Tabla10[[#This Row],[Columna1]],Tabla9[],33,3)</f>
        <v>#REF!</v>
      </c>
      <c r="G2902" t="e">
        <f>VLOOKUP(Tabla10[[#This Row],[Columna1]],Tabla9[],3,0)</f>
        <v>#N/A</v>
      </c>
      <c r="H2902" t="s">
        <v>193</v>
      </c>
    </row>
    <row r="2903" spans="1:8" hidden="1" x14ac:dyDescent="0.25">
      <c r="A2903" t="s">
        <v>4322</v>
      </c>
      <c r="B2903" t="e">
        <f>VLOOKUP(Tabla10[[#This Row],[Columna1]],Tabla9[],1,0)</f>
        <v>#N/A</v>
      </c>
      <c r="C2903" t="s">
        <v>188</v>
      </c>
      <c r="D2903" t="e">
        <f>VLOOKUP(Tabla10[[#This Row],[Columna1]],Tabla9[],8,0)</f>
        <v>#N/A</v>
      </c>
      <c r="E2903" t="s">
        <v>211</v>
      </c>
      <c r="F2903" t="e">
        <f>VLOOKUP(Tabla10[[#This Row],[Columna1]],Tabla9[],33,3)</f>
        <v>#REF!</v>
      </c>
      <c r="G2903" t="e">
        <f>VLOOKUP(Tabla10[[#This Row],[Columna1]],Tabla9[],3,0)</f>
        <v>#N/A</v>
      </c>
      <c r="H2903" t="s">
        <v>36</v>
      </c>
    </row>
    <row r="2904" spans="1:8" hidden="1" x14ac:dyDescent="0.25">
      <c r="A2904" t="s">
        <v>2523</v>
      </c>
      <c r="B2904" t="e">
        <f>VLOOKUP(Tabla10[[#This Row],[Columna1]],Tabla9[],1,0)</f>
        <v>#N/A</v>
      </c>
      <c r="C2904" t="s">
        <v>188</v>
      </c>
      <c r="D2904" t="e">
        <f>VLOOKUP(Tabla10[[#This Row],[Columna1]],Tabla9[],8,0)</f>
        <v>#N/A</v>
      </c>
      <c r="E2904" t="s">
        <v>211</v>
      </c>
      <c r="F2904" t="e">
        <f>VLOOKUP(Tabla10[[#This Row],[Columna1]],Tabla9[],33,3)</f>
        <v>#REF!</v>
      </c>
      <c r="G2904" t="e">
        <f>VLOOKUP(Tabla10[[#This Row],[Columna1]],Tabla9[],3,0)</f>
        <v>#N/A</v>
      </c>
      <c r="H2904" t="s">
        <v>212</v>
      </c>
    </row>
    <row r="2905" spans="1:8" hidden="1" x14ac:dyDescent="0.25">
      <c r="A2905" t="s">
        <v>2524</v>
      </c>
      <c r="B2905" t="e">
        <f>VLOOKUP(Tabla10[[#This Row],[Columna1]],Tabla9[],1,0)</f>
        <v>#N/A</v>
      </c>
      <c r="C2905" t="s">
        <v>188</v>
      </c>
      <c r="D2905" t="e">
        <f>VLOOKUP(Tabla10[[#This Row],[Columna1]],Tabla9[],8,0)</f>
        <v>#N/A</v>
      </c>
      <c r="E2905" t="s">
        <v>190</v>
      </c>
      <c r="F2905" t="e">
        <f>VLOOKUP(Tabla10[[#This Row],[Columna1]],Tabla9[],33,3)</f>
        <v>#REF!</v>
      </c>
      <c r="G2905" t="e">
        <f>VLOOKUP(Tabla10[[#This Row],[Columna1]],Tabla9[],3,0)</f>
        <v>#N/A</v>
      </c>
      <c r="H2905" t="s">
        <v>216</v>
      </c>
    </row>
    <row r="2906" spans="1:8" hidden="1" x14ac:dyDescent="0.25">
      <c r="A2906" t="s">
        <v>2525</v>
      </c>
      <c r="B2906" t="e">
        <f>VLOOKUP(Tabla10[[#This Row],[Columna1]],Tabla9[],1,0)</f>
        <v>#N/A</v>
      </c>
      <c r="C2906" t="s">
        <v>188</v>
      </c>
      <c r="D2906" t="e">
        <f>VLOOKUP(Tabla10[[#This Row],[Columna1]],Tabla9[],8,0)</f>
        <v>#N/A</v>
      </c>
      <c r="E2906" t="s">
        <v>226</v>
      </c>
      <c r="F2906" t="e">
        <f>VLOOKUP(Tabla10[[#This Row],[Columna1]],Tabla9[],33,3)</f>
        <v>#REF!</v>
      </c>
      <c r="G2906" t="e">
        <f>VLOOKUP(Tabla10[[#This Row],[Columna1]],Tabla9[],3,0)</f>
        <v>#N/A</v>
      </c>
      <c r="H2906" t="s">
        <v>36</v>
      </c>
    </row>
    <row r="2907" spans="1:8" hidden="1" x14ac:dyDescent="0.25">
      <c r="A2907" t="s">
        <v>2526</v>
      </c>
      <c r="B2907" t="e">
        <f>VLOOKUP(Tabla10[[#This Row],[Columna1]],Tabla9[],1,0)</f>
        <v>#N/A</v>
      </c>
      <c r="C2907" t="s">
        <v>188</v>
      </c>
      <c r="D2907" t="e">
        <f>VLOOKUP(Tabla10[[#This Row],[Columna1]],Tabla9[],8,0)</f>
        <v>#N/A</v>
      </c>
      <c r="E2907" t="s">
        <v>202</v>
      </c>
      <c r="F2907" t="e">
        <f>VLOOKUP(Tabla10[[#This Row],[Columna1]],Tabla9[],33,3)</f>
        <v>#REF!</v>
      </c>
      <c r="G2907" t="e">
        <f>VLOOKUP(Tabla10[[#This Row],[Columna1]],Tabla9[],3,0)</f>
        <v>#N/A</v>
      </c>
      <c r="H2907" t="s">
        <v>193</v>
      </c>
    </row>
    <row r="2908" spans="1:8" hidden="1" x14ac:dyDescent="0.25">
      <c r="A2908" t="s">
        <v>2527</v>
      </c>
      <c r="B2908" t="e">
        <f>VLOOKUP(Tabla10[[#This Row],[Columna1]],Tabla9[],1,0)</f>
        <v>#N/A</v>
      </c>
      <c r="C2908" t="s">
        <v>188</v>
      </c>
      <c r="D2908" t="e">
        <f>VLOOKUP(Tabla10[[#This Row],[Columna1]],Tabla9[],8,0)</f>
        <v>#N/A</v>
      </c>
      <c r="E2908" t="s">
        <v>200</v>
      </c>
      <c r="F2908" t="e">
        <f>VLOOKUP(Tabla10[[#This Row],[Columna1]],Tabla9[],33,3)</f>
        <v>#REF!</v>
      </c>
      <c r="G2908" t="e">
        <f>VLOOKUP(Tabla10[[#This Row],[Columna1]],Tabla9[],3,0)</f>
        <v>#N/A</v>
      </c>
      <c r="H2908" t="s">
        <v>201</v>
      </c>
    </row>
    <row r="2909" spans="1:8" hidden="1" x14ac:dyDescent="0.25">
      <c r="A2909" t="s">
        <v>4266</v>
      </c>
      <c r="B2909" t="e">
        <f>VLOOKUP(Tabla10[[#This Row],[Columna1]],Tabla9[],1,0)</f>
        <v>#N/A</v>
      </c>
      <c r="C2909" t="s">
        <v>188</v>
      </c>
      <c r="D2909" t="e">
        <f>VLOOKUP(Tabla10[[#This Row],[Columna1]],Tabla9[],8,0)</f>
        <v>#N/A</v>
      </c>
      <c r="E2909" t="s">
        <v>200</v>
      </c>
      <c r="F2909" t="e">
        <f>VLOOKUP(Tabla10[[#This Row],[Columna1]],Tabla9[],33,3)</f>
        <v>#REF!</v>
      </c>
      <c r="G2909" t="e">
        <f>VLOOKUP(Tabla10[[#This Row],[Columna1]],Tabla9[],3,0)</f>
        <v>#N/A</v>
      </c>
      <c r="H2909" t="s">
        <v>193</v>
      </c>
    </row>
    <row r="2910" spans="1:8" hidden="1" x14ac:dyDescent="0.25">
      <c r="A2910" t="s">
        <v>4051</v>
      </c>
      <c r="B2910" t="e">
        <f>VLOOKUP(Tabla10[[#This Row],[Columna1]],Tabla9[],1,0)</f>
        <v>#N/A</v>
      </c>
      <c r="C2910" t="s">
        <v>188</v>
      </c>
      <c r="D2910" t="e">
        <f>VLOOKUP(Tabla10[[#This Row],[Columna1]],Tabla9[],8,0)</f>
        <v>#N/A</v>
      </c>
      <c r="E2910" t="s">
        <v>190</v>
      </c>
      <c r="F2910" t="e">
        <f>VLOOKUP(Tabla10[[#This Row],[Columna1]],Tabla9[],33,3)</f>
        <v>#REF!</v>
      </c>
      <c r="G2910" t="e">
        <f>VLOOKUP(Tabla10[[#This Row],[Columna1]],Tabla9[],3,0)</f>
        <v>#N/A</v>
      </c>
      <c r="H2910" t="s">
        <v>191</v>
      </c>
    </row>
    <row r="2911" spans="1:8" hidden="1" x14ac:dyDescent="0.25">
      <c r="A2911" t="s">
        <v>2528</v>
      </c>
      <c r="B2911" t="e">
        <f>VLOOKUP(Tabla10[[#This Row],[Columna1]],Tabla9[],1,0)</f>
        <v>#N/A</v>
      </c>
      <c r="C2911" t="s">
        <v>188</v>
      </c>
      <c r="D2911" t="e">
        <f>VLOOKUP(Tabla10[[#This Row],[Columna1]],Tabla9[],8,0)</f>
        <v>#N/A</v>
      </c>
      <c r="E2911" t="s">
        <v>192</v>
      </c>
      <c r="F2911" t="e">
        <f>VLOOKUP(Tabla10[[#This Row],[Columna1]],Tabla9[],33,3)</f>
        <v>#REF!</v>
      </c>
      <c r="G2911" t="e">
        <f>VLOOKUP(Tabla10[[#This Row],[Columna1]],Tabla9[],3,0)</f>
        <v>#N/A</v>
      </c>
      <c r="H2911" t="s">
        <v>201</v>
      </c>
    </row>
    <row r="2912" spans="1:8" hidden="1" x14ac:dyDescent="0.25">
      <c r="A2912" t="s">
        <v>2529</v>
      </c>
      <c r="B2912" t="e">
        <f>VLOOKUP(Tabla10[[#This Row],[Columna1]],Tabla9[],1,0)</f>
        <v>#N/A</v>
      </c>
      <c r="C2912" t="s">
        <v>188</v>
      </c>
      <c r="D2912" t="e">
        <f>VLOOKUP(Tabla10[[#This Row],[Columna1]],Tabla9[],8,0)</f>
        <v>#N/A</v>
      </c>
      <c r="E2912" t="s">
        <v>218</v>
      </c>
      <c r="F2912" t="e">
        <f>VLOOKUP(Tabla10[[#This Row],[Columna1]],Tabla9[],33,3)</f>
        <v>#REF!</v>
      </c>
      <c r="G2912" t="e">
        <f>VLOOKUP(Tabla10[[#This Row],[Columna1]],Tabla9[],3,0)</f>
        <v>#N/A</v>
      </c>
      <c r="H2912" t="s">
        <v>201</v>
      </c>
    </row>
    <row r="2913" spans="1:8" hidden="1" x14ac:dyDescent="0.25">
      <c r="A2913" t="s">
        <v>2530</v>
      </c>
      <c r="B2913" t="e">
        <f>VLOOKUP(Tabla10[[#This Row],[Columna1]],Tabla9[],1,0)</f>
        <v>#N/A</v>
      </c>
      <c r="C2913" t="s">
        <v>188</v>
      </c>
      <c r="D2913" t="e">
        <f>VLOOKUP(Tabla10[[#This Row],[Columna1]],Tabla9[],8,0)</f>
        <v>#N/A</v>
      </c>
      <c r="E2913" t="s">
        <v>202</v>
      </c>
      <c r="F2913" t="e">
        <f>VLOOKUP(Tabla10[[#This Row],[Columna1]],Tabla9[],33,3)</f>
        <v>#REF!</v>
      </c>
      <c r="G2913" t="e">
        <f>VLOOKUP(Tabla10[[#This Row],[Columna1]],Tabla9[],3,0)</f>
        <v>#N/A</v>
      </c>
      <c r="H2913" t="s">
        <v>193</v>
      </c>
    </row>
    <row r="2914" spans="1:8" hidden="1" x14ac:dyDescent="0.25">
      <c r="A2914" t="s">
        <v>2531</v>
      </c>
      <c r="B2914" t="e">
        <f>VLOOKUP(Tabla10[[#This Row],[Columna1]],Tabla9[],1,0)</f>
        <v>#N/A</v>
      </c>
      <c r="C2914" t="s">
        <v>188</v>
      </c>
      <c r="D2914" t="e">
        <f>VLOOKUP(Tabla10[[#This Row],[Columna1]],Tabla9[],8,0)</f>
        <v>#N/A</v>
      </c>
      <c r="E2914" t="s">
        <v>202</v>
      </c>
      <c r="F2914" t="e">
        <f>VLOOKUP(Tabla10[[#This Row],[Columna1]],Tabla9[],33,3)</f>
        <v>#REF!</v>
      </c>
      <c r="G2914" t="e">
        <f>VLOOKUP(Tabla10[[#This Row],[Columna1]],Tabla9[],3,0)</f>
        <v>#N/A</v>
      </c>
      <c r="H2914" t="s">
        <v>193</v>
      </c>
    </row>
    <row r="2915" spans="1:8" hidden="1" x14ac:dyDescent="0.25">
      <c r="A2915" t="s">
        <v>4269</v>
      </c>
      <c r="B2915" t="e">
        <f>VLOOKUP(Tabla10[[#This Row],[Columna1]],Tabla9[],1,0)</f>
        <v>#N/A</v>
      </c>
      <c r="C2915" t="s">
        <v>188</v>
      </c>
      <c r="D2915" t="e">
        <f>VLOOKUP(Tabla10[[#This Row],[Columna1]],Tabla9[],8,0)</f>
        <v>#N/A</v>
      </c>
      <c r="E2915" t="s">
        <v>200</v>
      </c>
      <c r="F2915" t="e">
        <f>VLOOKUP(Tabla10[[#This Row],[Columna1]],Tabla9[],33,3)</f>
        <v>#REF!</v>
      </c>
      <c r="G2915" t="e">
        <f>VLOOKUP(Tabla10[[#This Row],[Columna1]],Tabla9[],3,0)</f>
        <v>#N/A</v>
      </c>
      <c r="H2915" t="s">
        <v>193</v>
      </c>
    </row>
    <row r="2916" spans="1:8" hidden="1" x14ac:dyDescent="0.25">
      <c r="A2916" t="s">
        <v>2532</v>
      </c>
      <c r="B2916" t="e">
        <f>VLOOKUP(Tabla10[[#This Row],[Columna1]],Tabla9[],1,0)</f>
        <v>#N/A</v>
      </c>
      <c r="C2916" t="s">
        <v>188</v>
      </c>
      <c r="D2916" t="e">
        <f>VLOOKUP(Tabla10[[#This Row],[Columna1]],Tabla9[],8,0)</f>
        <v>#N/A</v>
      </c>
      <c r="E2916" t="s">
        <v>202</v>
      </c>
      <c r="F2916" t="e">
        <f>VLOOKUP(Tabla10[[#This Row],[Columna1]],Tabla9[],33,3)</f>
        <v>#REF!</v>
      </c>
      <c r="G2916" t="e">
        <f>VLOOKUP(Tabla10[[#This Row],[Columna1]],Tabla9[],3,0)</f>
        <v>#N/A</v>
      </c>
      <c r="H2916" t="s">
        <v>193</v>
      </c>
    </row>
    <row r="2917" spans="1:8" hidden="1" x14ac:dyDescent="0.25">
      <c r="A2917" t="s">
        <v>4344</v>
      </c>
      <c r="B2917" t="e">
        <f>VLOOKUP(Tabla10[[#This Row],[Columna1]],Tabla9[],1,0)</f>
        <v>#N/A</v>
      </c>
      <c r="C2917" t="s">
        <v>188</v>
      </c>
      <c r="D2917" t="e">
        <f>VLOOKUP(Tabla10[[#This Row],[Columna1]],Tabla9[],8,0)</f>
        <v>#N/A</v>
      </c>
      <c r="E2917" t="s">
        <v>211</v>
      </c>
      <c r="F2917" t="e">
        <f>VLOOKUP(Tabla10[[#This Row],[Columna1]],Tabla9[],33,3)</f>
        <v>#REF!</v>
      </c>
      <c r="G2917" t="e">
        <f>VLOOKUP(Tabla10[[#This Row],[Columna1]],Tabla9[],3,0)</f>
        <v>#N/A</v>
      </c>
      <c r="H2917" t="s">
        <v>212</v>
      </c>
    </row>
    <row r="2918" spans="1:8" hidden="1" x14ac:dyDescent="0.25">
      <c r="A2918" t="s">
        <v>4339</v>
      </c>
      <c r="B2918" t="e">
        <f>VLOOKUP(Tabla10[[#This Row],[Columna1]],Tabla9[],1,0)</f>
        <v>#N/A</v>
      </c>
      <c r="C2918" t="s">
        <v>188</v>
      </c>
      <c r="D2918" t="e">
        <f>VLOOKUP(Tabla10[[#This Row],[Columna1]],Tabla9[],8,0)</f>
        <v>#N/A</v>
      </c>
      <c r="E2918" t="s">
        <v>211</v>
      </c>
      <c r="F2918" t="e">
        <f>VLOOKUP(Tabla10[[#This Row],[Columna1]],Tabla9[],33,3)</f>
        <v>#REF!</v>
      </c>
      <c r="G2918" t="e">
        <f>VLOOKUP(Tabla10[[#This Row],[Columna1]],Tabla9[],3,0)</f>
        <v>#N/A</v>
      </c>
      <c r="H2918" t="s">
        <v>212</v>
      </c>
    </row>
    <row r="2919" spans="1:8" hidden="1" x14ac:dyDescent="0.25">
      <c r="A2919" t="s">
        <v>2533</v>
      </c>
      <c r="B2919" t="e">
        <f>VLOOKUP(Tabla10[[#This Row],[Columna1]],Tabla9[],1,0)</f>
        <v>#N/A</v>
      </c>
      <c r="C2919" t="s">
        <v>188</v>
      </c>
      <c r="D2919" t="e">
        <f>VLOOKUP(Tabla10[[#This Row],[Columna1]],Tabla9[],8,0)</f>
        <v>#N/A</v>
      </c>
      <c r="E2919" t="s">
        <v>199</v>
      </c>
      <c r="F2919" t="e">
        <f>VLOOKUP(Tabla10[[#This Row],[Columna1]],Tabla9[],33,3)</f>
        <v>#REF!</v>
      </c>
      <c r="G2919" t="e">
        <f>VLOOKUP(Tabla10[[#This Row],[Columna1]],Tabla9[],3,0)</f>
        <v>#N/A</v>
      </c>
      <c r="H2919" t="s">
        <v>201</v>
      </c>
    </row>
    <row r="2920" spans="1:8" hidden="1" x14ac:dyDescent="0.25">
      <c r="A2920" t="s">
        <v>2534</v>
      </c>
      <c r="B2920" t="e">
        <f>VLOOKUP(Tabla10[[#This Row],[Columna1]],Tabla9[],1,0)</f>
        <v>#N/A</v>
      </c>
      <c r="C2920" t="s">
        <v>188</v>
      </c>
      <c r="D2920" t="e">
        <f>VLOOKUP(Tabla10[[#This Row],[Columna1]],Tabla9[],8,0)</f>
        <v>#N/A</v>
      </c>
      <c r="E2920" t="s">
        <v>211</v>
      </c>
      <c r="F2920" t="e">
        <f>VLOOKUP(Tabla10[[#This Row],[Columna1]],Tabla9[],33,3)</f>
        <v>#REF!</v>
      </c>
      <c r="G2920" t="e">
        <f>VLOOKUP(Tabla10[[#This Row],[Columna1]],Tabla9[],3,0)</f>
        <v>#N/A</v>
      </c>
      <c r="H2920" t="s">
        <v>212</v>
      </c>
    </row>
    <row r="2921" spans="1:8" hidden="1" x14ac:dyDescent="0.25">
      <c r="A2921" t="s">
        <v>4391</v>
      </c>
      <c r="B2921" t="e">
        <f>VLOOKUP(Tabla10[[#This Row],[Columna1]],Tabla9[],1,0)</f>
        <v>#N/A</v>
      </c>
      <c r="C2921" t="s">
        <v>188</v>
      </c>
      <c r="D2921" t="e">
        <f>VLOOKUP(Tabla10[[#This Row],[Columna1]],Tabla9[],8,0)</f>
        <v>#N/A</v>
      </c>
      <c r="E2921" t="s">
        <v>214</v>
      </c>
      <c r="F2921" t="e">
        <f>VLOOKUP(Tabla10[[#This Row],[Columna1]],Tabla9[],33,3)</f>
        <v>#REF!</v>
      </c>
      <c r="G2921" t="e">
        <f>VLOOKUP(Tabla10[[#This Row],[Columna1]],Tabla9[],3,0)</f>
        <v>#N/A</v>
      </c>
      <c r="H2921" t="s">
        <v>193</v>
      </c>
    </row>
    <row r="2922" spans="1:8" hidden="1" x14ac:dyDescent="0.25">
      <c r="A2922" t="s">
        <v>2535</v>
      </c>
      <c r="B2922" t="e">
        <f>VLOOKUP(Tabla10[[#This Row],[Columna1]],Tabla9[],1,0)</f>
        <v>#N/A</v>
      </c>
      <c r="C2922" t="s">
        <v>188</v>
      </c>
      <c r="D2922" t="e">
        <f>VLOOKUP(Tabla10[[#This Row],[Columna1]],Tabla9[],8,0)</f>
        <v>#N/A</v>
      </c>
      <c r="E2922" t="s">
        <v>190</v>
      </c>
      <c r="F2922" t="e">
        <f>VLOOKUP(Tabla10[[#This Row],[Columna1]],Tabla9[],33,3)</f>
        <v>#REF!</v>
      </c>
      <c r="G2922" t="e">
        <f>VLOOKUP(Tabla10[[#This Row],[Columna1]],Tabla9[],3,0)</f>
        <v>#N/A</v>
      </c>
      <c r="H2922" t="s">
        <v>191</v>
      </c>
    </row>
    <row r="2923" spans="1:8" hidden="1" x14ac:dyDescent="0.25">
      <c r="A2923" t="s">
        <v>2536</v>
      </c>
      <c r="B2923" t="e">
        <f>VLOOKUP(Tabla10[[#This Row],[Columna1]],Tabla9[],1,0)</f>
        <v>#N/A</v>
      </c>
      <c r="C2923" t="s">
        <v>188</v>
      </c>
      <c r="D2923" t="e">
        <f>VLOOKUP(Tabla10[[#This Row],[Columna1]],Tabla9[],8,0)</f>
        <v>#N/A</v>
      </c>
      <c r="E2923" t="s">
        <v>256</v>
      </c>
      <c r="F2923" t="e">
        <f>VLOOKUP(Tabla10[[#This Row],[Columna1]],Tabla9[],33,3)</f>
        <v>#REF!</v>
      </c>
      <c r="G2923" t="e">
        <f>VLOOKUP(Tabla10[[#This Row],[Columna1]],Tabla9[],3,0)</f>
        <v>#N/A</v>
      </c>
      <c r="H2923" t="s">
        <v>36</v>
      </c>
    </row>
    <row r="2924" spans="1:8" hidden="1" x14ac:dyDescent="0.25">
      <c r="A2924" t="s">
        <v>2537</v>
      </c>
      <c r="B2924" t="e">
        <f>VLOOKUP(Tabla10[[#This Row],[Columna1]],Tabla9[],1,0)</f>
        <v>#N/A</v>
      </c>
      <c r="C2924" t="s">
        <v>188</v>
      </c>
      <c r="D2924" t="e">
        <f>VLOOKUP(Tabla10[[#This Row],[Columna1]],Tabla9[],8,0)</f>
        <v>#N/A</v>
      </c>
      <c r="E2924" t="s">
        <v>200</v>
      </c>
      <c r="F2924" t="e">
        <f>VLOOKUP(Tabla10[[#This Row],[Columna1]],Tabla9[],33,3)</f>
        <v>#REF!</v>
      </c>
      <c r="G2924" t="e">
        <f>VLOOKUP(Tabla10[[#This Row],[Columna1]],Tabla9[],3,0)</f>
        <v>#N/A</v>
      </c>
      <c r="H2924" t="s">
        <v>193</v>
      </c>
    </row>
    <row r="2925" spans="1:8" hidden="1" x14ac:dyDescent="0.25">
      <c r="A2925" t="s">
        <v>2538</v>
      </c>
      <c r="B2925" t="e">
        <f>VLOOKUP(Tabla10[[#This Row],[Columna1]],Tabla9[],1,0)</f>
        <v>#N/A</v>
      </c>
      <c r="C2925" t="s">
        <v>188</v>
      </c>
      <c r="D2925" t="e">
        <f>VLOOKUP(Tabla10[[#This Row],[Columna1]],Tabla9[],8,0)</f>
        <v>#N/A</v>
      </c>
      <c r="E2925" t="s">
        <v>202</v>
      </c>
      <c r="F2925" t="e">
        <f>VLOOKUP(Tabla10[[#This Row],[Columna1]],Tabla9[],33,3)</f>
        <v>#REF!</v>
      </c>
      <c r="G2925" t="e">
        <f>VLOOKUP(Tabla10[[#This Row],[Columna1]],Tabla9[],3,0)</f>
        <v>#N/A</v>
      </c>
      <c r="H2925" t="s">
        <v>201</v>
      </c>
    </row>
    <row r="2926" spans="1:8" hidden="1" x14ac:dyDescent="0.25">
      <c r="A2926" t="s">
        <v>2539</v>
      </c>
      <c r="B2926" t="e">
        <f>VLOOKUP(Tabla10[[#This Row],[Columna1]],Tabla9[],1,0)</f>
        <v>#N/A</v>
      </c>
      <c r="C2926" t="s">
        <v>188</v>
      </c>
      <c r="D2926" t="e">
        <f>VLOOKUP(Tabla10[[#This Row],[Columna1]],Tabla9[],8,0)</f>
        <v>#N/A</v>
      </c>
      <c r="E2926" t="s">
        <v>199</v>
      </c>
      <c r="F2926" t="e">
        <f>VLOOKUP(Tabla10[[#This Row],[Columna1]],Tabla9[],33,3)</f>
        <v>#REF!</v>
      </c>
      <c r="G2926" t="e">
        <f>VLOOKUP(Tabla10[[#This Row],[Columna1]],Tabla9[],3,0)</f>
        <v>#N/A</v>
      </c>
      <c r="H2926" t="s">
        <v>217</v>
      </c>
    </row>
    <row r="2927" spans="1:8" hidden="1" x14ac:dyDescent="0.25">
      <c r="A2927" t="s">
        <v>2540</v>
      </c>
      <c r="B2927" t="e">
        <f>VLOOKUP(Tabla10[[#This Row],[Columna1]],Tabla9[],1,0)</f>
        <v>#N/A</v>
      </c>
      <c r="C2927" t="s">
        <v>188</v>
      </c>
      <c r="D2927" t="e">
        <f>VLOOKUP(Tabla10[[#This Row],[Columna1]],Tabla9[],8,0)</f>
        <v>#N/A</v>
      </c>
      <c r="E2927" t="s">
        <v>228</v>
      </c>
      <c r="F2927" t="e">
        <f>VLOOKUP(Tabla10[[#This Row],[Columna1]],Tabla9[],33,3)</f>
        <v>#REF!</v>
      </c>
      <c r="G2927" t="e">
        <f>VLOOKUP(Tabla10[[#This Row],[Columna1]],Tabla9[],3,0)</f>
        <v>#N/A</v>
      </c>
      <c r="H2927" t="s">
        <v>45</v>
      </c>
    </row>
    <row r="2928" spans="1:8" hidden="1" x14ac:dyDescent="0.25">
      <c r="A2928" t="s">
        <v>2541</v>
      </c>
      <c r="B2928" t="e">
        <f>VLOOKUP(Tabla10[[#This Row],[Columna1]],Tabla9[],1,0)</f>
        <v>#N/A</v>
      </c>
      <c r="C2928" t="s">
        <v>188</v>
      </c>
      <c r="D2928" t="e">
        <f>VLOOKUP(Tabla10[[#This Row],[Columna1]],Tabla9[],8,0)</f>
        <v>#N/A</v>
      </c>
      <c r="E2928" t="s">
        <v>206</v>
      </c>
      <c r="F2928" t="e">
        <f>VLOOKUP(Tabla10[[#This Row],[Columna1]],Tabla9[],33,3)</f>
        <v>#REF!</v>
      </c>
      <c r="G2928" t="e">
        <f>VLOOKUP(Tabla10[[#This Row],[Columna1]],Tabla9[],3,0)</f>
        <v>#N/A</v>
      </c>
      <c r="H2928" t="s">
        <v>193</v>
      </c>
    </row>
    <row r="2929" spans="1:8" hidden="1" x14ac:dyDescent="0.25">
      <c r="A2929" t="s">
        <v>4407</v>
      </c>
      <c r="B2929" t="e">
        <f>VLOOKUP(Tabla10[[#This Row],[Columna1]],Tabla9[],1,0)</f>
        <v>#N/A</v>
      </c>
      <c r="C2929" t="s">
        <v>188</v>
      </c>
      <c r="D2929" t="e">
        <f>VLOOKUP(Tabla10[[#This Row],[Columna1]],Tabla9[],8,0)</f>
        <v>#N/A</v>
      </c>
      <c r="E2929" t="s">
        <v>214</v>
      </c>
      <c r="F2929" t="e">
        <f>VLOOKUP(Tabla10[[#This Row],[Columna1]],Tabla9[],33,3)</f>
        <v>#REF!</v>
      </c>
      <c r="G2929" t="e">
        <f>VLOOKUP(Tabla10[[#This Row],[Columna1]],Tabla9[],3,0)</f>
        <v>#N/A</v>
      </c>
      <c r="H2929" t="s">
        <v>201</v>
      </c>
    </row>
    <row r="2930" spans="1:8" hidden="1" x14ac:dyDescent="0.25">
      <c r="A2930" t="s">
        <v>4207</v>
      </c>
      <c r="B2930" t="e">
        <f>VLOOKUP(Tabla10[[#This Row],[Columna1]],Tabla9[],1,0)</f>
        <v>#N/A</v>
      </c>
      <c r="C2930" t="s">
        <v>188</v>
      </c>
      <c r="D2930" t="e">
        <f>VLOOKUP(Tabla10[[#This Row],[Columna1]],Tabla9[],8,0)</f>
        <v>#N/A</v>
      </c>
      <c r="E2930" t="s">
        <v>192</v>
      </c>
      <c r="F2930" t="e">
        <f>VLOOKUP(Tabla10[[#This Row],[Columna1]],Tabla9[],33,3)</f>
        <v>#REF!</v>
      </c>
      <c r="G2930" t="e">
        <f>VLOOKUP(Tabla10[[#This Row],[Columna1]],Tabla9[],3,0)</f>
        <v>#N/A</v>
      </c>
      <c r="H2930" t="s">
        <v>193</v>
      </c>
    </row>
    <row r="2931" spans="1:8" hidden="1" x14ac:dyDescent="0.25">
      <c r="A2931" t="s">
        <v>2542</v>
      </c>
      <c r="B2931" t="e">
        <f>VLOOKUP(Tabla10[[#This Row],[Columna1]],Tabla9[],1,0)</f>
        <v>#N/A</v>
      </c>
      <c r="C2931" t="s">
        <v>188</v>
      </c>
      <c r="D2931" t="e">
        <f>VLOOKUP(Tabla10[[#This Row],[Columna1]],Tabla9[],8,0)</f>
        <v>#N/A</v>
      </c>
      <c r="E2931" t="s">
        <v>199</v>
      </c>
      <c r="F2931" t="e">
        <f>VLOOKUP(Tabla10[[#This Row],[Columna1]],Tabla9[],33,3)</f>
        <v>#REF!</v>
      </c>
      <c r="G2931" t="e">
        <f>VLOOKUP(Tabla10[[#This Row],[Columna1]],Tabla9[],3,0)</f>
        <v>#N/A</v>
      </c>
      <c r="H2931" t="s">
        <v>193</v>
      </c>
    </row>
    <row r="2932" spans="1:8" hidden="1" x14ac:dyDescent="0.25">
      <c r="A2932" t="s">
        <v>2543</v>
      </c>
      <c r="B2932" t="e">
        <f>VLOOKUP(Tabla10[[#This Row],[Columna1]],Tabla9[],1,0)</f>
        <v>#N/A</v>
      </c>
      <c r="C2932" t="s">
        <v>188</v>
      </c>
      <c r="D2932" t="e">
        <f>VLOOKUP(Tabla10[[#This Row],[Columna1]],Tabla9[],8,0)</f>
        <v>#N/A</v>
      </c>
      <c r="E2932" t="s">
        <v>211</v>
      </c>
      <c r="F2932" t="e">
        <f>VLOOKUP(Tabla10[[#This Row],[Columna1]],Tabla9[],33,3)</f>
        <v>#REF!</v>
      </c>
      <c r="G2932" t="e">
        <f>VLOOKUP(Tabla10[[#This Row],[Columna1]],Tabla9[],3,0)</f>
        <v>#N/A</v>
      </c>
      <c r="H2932" t="s">
        <v>212</v>
      </c>
    </row>
    <row r="2933" spans="1:8" hidden="1" x14ac:dyDescent="0.25">
      <c r="A2933" t="s">
        <v>2544</v>
      </c>
      <c r="B2933" t="e">
        <f>VLOOKUP(Tabla10[[#This Row],[Columna1]],Tabla9[],1,0)</f>
        <v>#N/A</v>
      </c>
      <c r="C2933" t="s">
        <v>188</v>
      </c>
      <c r="D2933" t="e">
        <f>VLOOKUP(Tabla10[[#This Row],[Columna1]],Tabla9[],8,0)</f>
        <v>#N/A</v>
      </c>
      <c r="E2933" t="s">
        <v>202</v>
      </c>
      <c r="F2933" t="e">
        <f>VLOOKUP(Tabla10[[#This Row],[Columna1]],Tabla9[],33,3)</f>
        <v>#REF!</v>
      </c>
      <c r="G2933" t="e">
        <f>VLOOKUP(Tabla10[[#This Row],[Columna1]],Tabla9[],3,0)</f>
        <v>#N/A</v>
      </c>
      <c r="H2933" t="s">
        <v>193</v>
      </c>
    </row>
    <row r="2934" spans="1:8" hidden="1" x14ac:dyDescent="0.25">
      <c r="A2934" t="s">
        <v>2545</v>
      </c>
      <c r="B2934" t="e">
        <f>VLOOKUP(Tabla10[[#This Row],[Columna1]],Tabla9[],1,0)</f>
        <v>#N/A</v>
      </c>
      <c r="C2934" t="s">
        <v>188</v>
      </c>
      <c r="D2934" t="e">
        <f>VLOOKUP(Tabla10[[#This Row],[Columna1]],Tabla9[],8,0)</f>
        <v>#N/A</v>
      </c>
      <c r="E2934" t="s">
        <v>198</v>
      </c>
      <c r="F2934" t="e">
        <f>VLOOKUP(Tabla10[[#This Row],[Columna1]],Tabla9[],33,3)</f>
        <v>#REF!</v>
      </c>
      <c r="G2934" t="e">
        <f>VLOOKUP(Tabla10[[#This Row],[Columna1]],Tabla9[],3,0)</f>
        <v>#N/A</v>
      </c>
      <c r="H2934" t="s">
        <v>193</v>
      </c>
    </row>
    <row r="2935" spans="1:8" hidden="1" x14ac:dyDescent="0.25">
      <c r="A2935" t="s">
        <v>2546</v>
      </c>
      <c r="B2935" t="e">
        <f>VLOOKUP(Tabla10[[#This Row],[Columna1]],Tabla9[],1,0)</f>
        <v>#N/A</v>
      </c>
      <c r="C2935" t="s">
        <v>188</v>
      </c>
      <c r="D2935" t="e">
        <f>VLOOKUP(Tabla10[[#This Row],[Columna1]],Tabla9[],8,0)</f>
        <v>#N/A</v>
      </c>
      <c r="E2935" t="s">
        <v>192</v>
      </c>
      <c r="F2935" t="e">
        <f>VLOOKUP(Tabla10[[#This Row],[Columna1]],Tabla9[],33,3)</f>
        <v>#REF!</v>
      </c>
      <c r="G2935" t="e">
        <f>VLOOKUP(Tabla10[[#This Row],[Columna1]],Tabla9[],3,0)</f>
        <v>#N/A</v>
      </c>
      <c r="H2935" t="s">
        <v>193</v>
      </c>
    </row>
    <row r="2936" spans="1:8" hidden="1" x14ac:dyDescent="0.25">
      <c r="A2936" t="s">
        <v>2547</v>
      </c>
      <c r="B2936" t="e">
        <f>VLOOKUP(Tabla10[[#This Row],[Columna1]],Tabla9[],1,0)</f>
        <v>#N/A</v>
      </c>
      <c r="C2936" t="s">
        <v>188</v>
      </c>
      <c r="D2936" t="e">
        <f>VLOOKUP(Tabla10[[#This Row],[Columna1]],Tabla9[],8,0)</f>
        <v>#N/A</v>
      </c>
      <c r="E2936" t="s">
        <v>211</v>
      </c>
      <c r="F2936" t="e">
        <f>VLOOKUP(Tabla10[[#This Row],[Columna1]],Tabla9[],33,3)</f>
        <v>#REF!</v>
      </c>
      <c r="G2936" t="e">
        <f>VLOOKUP(Tabla10[[#This Row],[Columna1]],Tabla9[],3,0)</f>
        <v>#N/A</v>
      </c>
      <c r="H2936" t="s">
        <v>212</v>
      </c>
    </row>
    <row r="2937" spans="1:8" hidden="1" x14ac:dyDescent="0.25">
      <c r="A2937" t="s">
        <v>2548</v>
      </c>
      <c r="B2937" t="e">
        <f>VLOOKUP(Tabla10[[#This Row],[Columna1]],Tabla9[],1,0)</f>
        <v>#N/A</v>
      </c>
      <c r="C2937" t="s">
        <v>188</v>
      </c>
      <c r="D2937" t="e">
        <f>VLOOKUP(Tabla10[[#This Row],[Columna1]],Tabla9[],8,0)</f>
        <v>#N/A</v>
      </c>
      <c r="E2937" t="s">
        <v>208</v>
      </c>
      <c r="F2937" t="e">
        <f>VLOOKUP(Tabla10[[#This Row],[Columna1]],Tabla9[],33,3)</f>
        <v>#REF!</v>
      </c>
      <c r="G2937" t="e">
        <f>VLOOKUP(Tabla10[[#This Row],[Columna1]],Tabla9[],3,0)</f>
        <v>#N/A</v>
      </c>
      <c r="H2937" t="s">
        <v>217</v>
      </c>
    </row>
    <row r="2938" spans="1:8" hidden="1" x14ac:dyDescent="0.25">
      <c r="A2938" t="s">
        <v>4035</v>
      </c>
      <c r="B2938" t="e">
        <f>VLOOKUP(Tabla10[[#This Row],[Columna1]],Tabla9[],1,0)</f>
        <v>#N/A</v>
      </c>
      <c r="C2938" t="s">
        <v>188</v>
      </c>
      <c r="D2938" t="e">
        <f>VLOOKUP(Tabla10[[#This Row],[Columna1]],Tabla9[],8,0)</f>
        <v>#N/A</v>
      </c>
      <c r="E2938" t="s">
        <v>190</v>
      </c>
      <c r="F2938" t="e">
        <f>VLOOKUP(Tabla10[[#This Row],[Columna1]],Tabla9[],33,3)</f>
        <v>#REF!</v>
      </c>
      <c r="G2938" t="e">
        <f>VLOOKUP(Tabla10[[#This Row],[Columna1]],Tabla9[],3,0)</f>
        <v>#N/A</v>
      </c>
      <c r="H2938" t="s">
        <v>216</v>
      </c>
    </row>
    <row r="2939" spans="1:8" hidden="1" x14ac:dyDescent="0.25">
      <c r="A2939" t="s">
        <v>2549</v>
      </c>
      <c r="B2939" t="e">
        <f>VLOOKUP(Tabla10[[#This Row],[Columna1]],Tabla9[],1,0)</f>
        <v>#N/A</v>
      </c>
      <c r="C2939" t="s">
        <v>188</v>
      </c>
      <c r="D2939" t="e">
        <f>VLOOKUP(Tabla10[[#This Row],[Columna1]],Tabla9[],8,0)</f>
        <v>#N/A</v>
      </c>
      <c r="E2939" t="s">
        <v>200</v>
      </c>
      <c r="F2939" t="e">
        <f>VLOOKUP(Tabla10[[#This Row],[Columna1]],Tabla9[],33,3)</f>
        <v>#REF!</v>
      </c>
      <c r="G2939" t="e">
        <f>VLOOKUP(Tabla10[[#This Row],[Columna1]],Tabla9[],3,0)</f>
        <v>#N/A</v>
      </c>
      <c r="H2939" t="s">
        <v>193</v>
      </c>
    </row>
    <row r="2940" spans="1:8" hidden="1" x14ac:dyDescent="0.25">
      <c r="A2940" t="s">
        <v>2550</v>
      </c>
      <c r="B2940" t="e">
        <f>VLOOKUP(Tabla10[[#This Row],[Columna1]],Tabla9[],1,0)</f>
        <v>#N/A</v>
      </c>
      <c r="C2940" t="s">
        <v>188</v>
      </c>
      <c r="D2940" t="e">
        <f>VLOOKUP(Tabla10[[#This Row],[Columna1]],Tabla9[],8,0)</f>
        <v>#N/A</v>
      </c>
      <c r="E2940" t="s">
        <v>190</v>
      </c>
      <c r="F2940" t="e">
        <f>VLOOKUP(Tabla10[[#This Row],[Columna1]],Tabla9[],33,3)</f>
        <v>#REF!</v>
      </c>
      <c r="G2940" t="e">
        <f>VLOOKUP(Tabla10[[#This Row],[Columna1]],Tabla9[],3,0)</f>
        <v>#N/A</v>
      </c>
      <c r="H2940" t="s">
        <v>191</v>
      </c>
    </row>
    <row r="2941" spans="1:8" hidden="1" x14ac:dyDescent="0.25">
      <c r="A2941" t="s">
        <v>4388</v>
      </c>
      <c r="B2941" t="e">
        <f>VLOOKUP(Tabla10[[#This Row],[Columna1]],Tabla9[],1,0)</f>
        <v>#N/A</v>
      </c>
      <c r="C2941" t="s">
        <v>188</v>
      </c>
      <c r="D2941" t="e">
        <f>VLOOKUP(Tabla10[[#This Row],[Columna1]],Tabla9[],8,0)</f>
        <v>#N/A</v>
      </c>
      <c r="E2941" t="s">
        <v>214</v>
      </c>
      <c r="F2941" t="e">
        <f>VLOOKUP(Tabla10[[#This Row],[Columna1]],Tabla9[],33,3)</f>
        <v>#REF!</v>
      </c>
      <c r="G2941" t="e">
        <f>VLOOKUP(Tabla10[[#This Row],[Columna1]],Tabla9[],3,0)</f>
        <v>#N/A</v>
      </c>
      <c r="H2941" t="s">
        <v>193</v>
      </c>
    </row>
    <row r="2942" spans="1:8" hidden="1" x14ac:dyDescent="0.25">
      <c r="A2942" t="s">
        <v>2551</v>
      </c>
      <c r="B2942" t="e">
        <f>VLOOKUP(Tabla10[[#This Row],[Columna1]],Tabla9[],1,0)</f>
        <v>#N/A</v>
      </c>
      <c r="C2942" t="s">
        <v>188</v>
      </c>
      <c r="D2942" t="e">
        <f>VLOOKUP(Tabla10[[#This Row],[Columna1]],Tabla9[],8,0)</f>
        <v>#N/A</v>
      </c>
      <c r="E2942" t="s">
        <v>202</v>
      </c>
      <c r="F2942" t="e">
        <f>VLOOKUP(Tabla10[[#This Row],[Columna1]],Tabla9[],33,3)</f>
        <v>#REF!</v>
      </c>
      <c r="G2942" t="e">
        <f>VLOOKUP(Tabla10[[#This Row],[Columna1]],Tabla9[],3,0)</f>
        <v>#N/A</v>
      </c>
      <c r="H2942" t="s">
        <v>193</v>
      </c>
    </row>
    <row r="2943" spans="1:8" hidden="1" x14ac:dyDescent="0.25">
      <c r="A2943" t="s">
        <v>2552</v>
      </c>
      <c r="B2943" t="e">
        <f>VLOOKUP(Tabla10[[#This Row],[Columna1]],Tabla9[],1,0)</f>
        <v>#N/A</v>
      </c>
      <c r="C2943" t="s">
        <v>188</v>
      </c>
      <c r="D2943" t="e">
        <f>VLOOKUP(Tabla10[[#This Row],[Columna1]],Tabla9[],8,0)</f>
        <v>#N/A</v>
      </c>
      <c r="E2943" t="s">
        <v>192</v>
      </c>
      <c r="F2943" t="e">
        <f>VLOOKUP(Tabla10[[#This Row],[Columna1]],Tabla9[],33,3)</f>
        <v>#REF!</v>
      </c>
      <c r="G2943" t="e">
        <f>VLOOKUP(Tabla10[[#This Row],[Columna1]],Tabla9[],3,0)</f>
        <v>#N/A</v>
      </c>
      <c r="H2943" t="s">
        <v>193</v>
      </c>
    </row>
    <row r="2944" spans="1:8" hidden="1" x14ac:dyDescent="0.25">
      <c r="A2944" t="s">
        <v>2553</v>
      </c>
      <c r="B2944" t="e">
        <f>VLOOKUP(Tabla10[[#This Row],[Columna1]],Tabla9[],1,0)</f>
        <v>#N/A</v>
      </c>
      <c r="C2944" t="s">
        <v>188</v>
      </c>
      <c r="D2944" t="e">
        <f>VLOOKUP(Tabla10[[#This Row],[Columna1]],Tabla9[],8,0)</f>
        <v>#N/A</v>
      </c>
      <c r="E2944" t="s">
        <v>205</v>
      </c>
      <c r="F2944" t="e">
        <f>VLOOKUP(Tabla10[[#This Row],[Columna1]],Tabla9[],33,3)</f>
        <v>#REF!</v>
      </c>
      <c r="G2944" t="e">
        <f>VLOOKUP(Tabla10[[#This Row],[Columna1]],Tabla9[],3,0)</f>
        <v>#N/A</v>
      </c>
      <c r="H2944" t="s">
        <v>193</v>
      </c>
    </row>
    <row r="2945" spans="1:8" hidden="1" x14ac:dyDescent="0.25">
      <c r="A2945" t="s">
        <v>2554</v>
      </c>
      <c r="B2945" t="e">
        <f>VLOOKUP(Tabla10[[#This Row],[Columna1]],Tabla9[],1,0)</f>
        <v>#N/A</v>
      </c>
      <c r="C2945" t="s">
        <v>188</v>
      </c>
      <c r="D2945" t="e">
        <f>VLOOKUP(Tabla10[[#This Row],[Columna1]],Tabla9[],8,0)</f>
        <v>#N/A</v>
      </c>
      <c r="E2945" t="s">
        <v>202</v>
      </c>
      <c r="F2945" t="e">
        <f>VLOOKUP(Tabla10[[#This Row],[Columna1]],Tabla9[],33,3)</f>
        <v>#REF!</v>
      </c>
      <c r="G2945" t="e">
        <f>VLOOKUP(Tabla10[[#This Row],[Columna1]],Tabla9[],3,0)</f>
        <v>#N/A</v>
      </c>
      <c r="H2945" t="s">
        <v>193</v>
      </c>
    </row>
    <row r="2946" spans="1:8" hidden="1" x14ac:dyDescent="0.25">
      <c r="A2946" t="s">
        <v>4137</v>
      </c>
      <c r="B2946" t="e">
        <f>VLOOKUP(Tabla10[[#This Row],[Columna1]],Tabla9[],1,0)</f>
        <v>#N/A</v>
      </c>
      <c r="C2946" t="s">
        <v>188</v>
      </c>
      <c r="D2946" t="e">
        <f>VLOOKUP(Tabla10[[#This Row],[Columna1]],Tabla9[],8,0)</f>
        <v>#N/A</v>
      </c>
      <c r="E2946" t="s">
        <v>203</v>
      </c>
      <c r="F2946" t="e">
        <f>VLOOKUP(Tabla10[[#This Row],[Columna1]],Tabla9[],33,3)</f>
        <v>#REF!</v>
      </c>
      <c r="G2946" t="e">
        <f>VLOOKUP(Tabla10[[#This Row],[Columna1]],Tabla9[],3,0)</f>
        <v>#N/A</v>
      </c>
      <c r="H2946" t="s">
        <v>193</v>
      </c>
    </row>
    <row r="2947" spans="1:8" hidden="1" x14ac:dyDescent="0.25">
      <c r="A2947" t="s">
        <v>2555</v>
      </c>
      <c r="B2947" t="str">
        <f>VLOOKUP(Tabla10[[#This Row],[Columna1]],Tabla9[],1,0)</f>
        <v>SALAS GONZALEZ JULIO CESAR</v>
      </c>
      <c r="C2947" t="s">
        <v>188</v>
      </c>
      <c r="D2947" t="str">
        <f>VLOOKUP(Tabla10[[#This Row],[Columna1]],Tabla9[],8,0)</f>
        <v>COMISARIO DEL DESPACHO DEL C DIRECTOR DE SEGURIDAD PUBLICA</v>
      </c>
      <c r="E2947" t="s">
        <v>220</v>
      </c>
      <c r="F2947" t="e">
        <f>VLOOKUP(Tabla10[[#This Row],[Columna1]],Tabla9[],33,3)</f>
        <v>#REF!</v>
      </c>
      <c r="G2947" t="str">
        <f>VLOOKUP(Tabla10[[#This Row],[Columna1]],Tabla9[],3,0)</f>
        <v>COMISARIO</v>
      </c>
      <c r="H2947" t="s">
        <v>268</v>
      </c>
    </row>
    <row r="2948" spans="1:8" hidden="1" x14ac:dyDescent="0.25">
      <c r="A2948" t="s">
        <v>2556</v>
      </c>
      <c r="B2948" t="e">
        <f>VLOOKUP(Tabla10[[#This Row],[Columna1]],Tabla9[],1,0)</f>
        <v>#N/A</v>
      </c>
      <c r="C2948" t="s">
        <v>188</v>
      </c>
      <c r="D2948" t="e">
        <f>VLOOKUP(Tabla10[[#This Row],[Columna1]],Tabla9[],8,0)</f>
        <v>#N/A</v>
      </c>
      <c r="E2948" t="s">
        <v>211</v>
      </c>
      <c r="F2948" t="e">
        <f>VLOOKUP(Tabla10[[#This Row],[Columna1]],Tabla9[],33,3)</f>
        <v>#REF!</v>
      </c>
      <c r="G2948" t="e">
        <f>VLOOKUP(Tabla10[[#This Row],[Columna1]],Tabla9[],3,0)</f>
        <v>#N/A</v>
      </c>
      <c r="H2948" t="s">
        <v>212</v>
      </c>
    </row>
    <row r="2949" spans="1:8" hidden="1" x14ac:dyDescent="0.25">
      <c r="A2949" t="s">
        <v>2557</v>
      </c>
      <c r="B2949" t="e">
        <f>VLOOKUP(Tabla10[[#This Row],[Columna1]],Tabla9[],1,0)</f>
        <v>#N/A</v>
      </c>
      <c r="C2949" t="s">
        <v>188</v>
      </c>
      <c r="D2949" t="e">
        <f>VLOOKUP(Tabla10[[#This Row],[Columna1]],Tabla9[],8,0)</f>
        <v>#N/A</v>
      </c>
      <c r="E2949" t="s">
        <v>192</v>
      </c>
      <c r="F2949" t="e">
        <f>VLOOKUP(Tabla10[[#This Row],[Columna1]],Tabla9[],33,3)</f>
        <v>#REF!</v>
      </c>
      <c r="G2949" t="e">
        <f>VLOOKUP(Tabla10[[#This Row],[Columna1]],Tabla9[],3,0)</f>
        <v>#N/A</v>
      </c>
      <c r="H2949" t="s">
        <v>193</v>
      </c>
    </row>
    <row r="2950" spans="1:8" hidden="1" x14ac:dyDescent="0.25">
      <c r="A2950" t="s">
        <v>4295</v>
      </c>
      <c r="B2950" t="e">
        <f>VLOOKUP(Tabla10[[#This Row],[Columna1]],Tabla9[],1,0)</f>
        <v>#N/A</v>
      </c>
      <c r="C2950" t="s">
        <v>188</v>
      </c>
      <c r="D2950" t="e">
        <f>VLOOKUP(Tabla10[[#This Row],[Columna1]],Tabla9[],8,0)</f>
        <v>#N/A</v>
      </c>
      <c r="E2950" t="s">
        <v>213</v>
      </c>
      <c r="F2950" t="e">
        <f>VLOOKUP(Tabla10[[#This Row],[Columna1]],Tabla9[],33,3)</f>
        <v>#REF!</v>
      </c>
      <c r="G2950" t="e">
        <f>VLOOKUP(Tabla10[[#This Row],[Columna1]],Tabla9[],3,0)</f>
        <v>#N/A</v>
      </c>
      <c r="H2950" t="s">
        <v>36</v>
      </c>
    </row>
    <row r="2951" spans="1:8" hidden="1" x14ac:dyDescent="0.25">
      <c r="A2951" t="s">
        <v>2558</v>
      </c>
      <c r="B2951" t="e">
        <f>VLOOKUP(Tabla10[[#This Row],[Columna1]],Tabla9[],1,0)</f>
        <v>#N/A</v>
      </c>
      <c r="C2951" t="s">
        <v>188</v>
      </c>
      <c r="D2951" t="e">
        <f>VLOOKUP(Tabla10[[#This Row],[Columna1]],Tabla9[],8,0)</f>
        <v>#N/A</v>
      </c>
      <c r="E2951" t="s">
        <v>202</v>
      </c>
      <c r="F2951" t="e">
        <f>VLOOKUP(Tabla10[[#This Row],[Columna1]],Tabla9[],33,3)</f>
        <v>#REF!</v>
      </c>
      <c r="G2951" t="e">
        <f>VLOOKUP(Tabla10[[#This Row],[Columna1]],Tabla9[],3,0)</f>
        <v>#N/A</v>
      </c>
      <c r="H2951" t="s">
        <v>193</v>
      </c>
    </row>
    <row r="2952" spans="1:8" hidden="1" x14ac:dyDescent="0.25">
      <c r="A2952" t="s">
        <v>4485</v>
      </c>
      <c r="B2952" t="e">
        <f>VLOOKUP(Tabla10[[#This Row],[Columna1]],Tabla9[],1,0)</f>
        <v>#N/A</v>
      </c>
      <c r="C2952" t="s">
        <v>188</v>
      </c>
      <c r="D2952" t="e">
        <f>VLOOKUP(Tabla10[[#This Row],[Columna1]],Tabla9[],8,0)</f>
        <v>#N/A</v>
      </c>
      <c r="E2952" t="s">
        <v>199</v>
      </c>
      <c r="F2952" t="e">
        <f>VLOOKUP(Tabla10[[#This Row],[Columna1]],Tabla9[],33,3)</f>
        <v>#REF!</v>
      </c>
      <c r="G2952" t="e">
        <f>VLOOKUP(Tabla10[[#This Row],[Columna1]],Tabla9[],3,0)</f>
        <v>#N/A</v>
      </c>
      <c r="H2952" t="s">
        <v>193</v>
      </c>
    </row>
    <row r="2953" spans="1:8" hidden="1" x14ac:dyDescent="0.25">
      <c r="A2953" t="s">
        <v>2559</v>
      </c>
      <c r="B2953" t="e">
        <f>VLOOKUP(Tabla10[[#This Row],[Columna1]],Tabla9[],1,0)</f>
        <v>#N/A</v>
      </c>
      <c r="C2953" t="s">
        <v>188</v>
      </c>
      <c r="D2953" t="e">
        <f>VLOOKUP(Tabla10[[#This Row],[Columna1]],Tabla9[],8,0)</f>
        <v>#N/A</v>
      </c>
      <c r="E2953" t="s">
        <v>211</v>
      </c>
      <c r="F2953" t="e">
        <f>VLOOKUP(Tabla10[[#This Row],[Columna1]],Tabla9[],33,3)</f>
        <v>#REF!</v>
      </c>
      <c r="G2953" t="e">
        <f>VLOOKUP(Tabla10[[#This Row],[Columna1]],Tabla9[],3,0)</f>
        <v>#N/A</v>
      </c>
      <c r="H2953" t="s">
        <v>41</v>
      </c>
    </row>
    <row r="2954" spans="1:8" hidden="1" x14ac:dyDescent="0.25">
      <c r="A2954" t="s">
        <v>2560</v>
      </c>
      <c r="B2954" t="e">
        <f>VLOOKUP(Tabla10[[#This Row],[Columna1]],Tabla9[],1,0)</f>
        <v>#N/A</v>
      </c>
      <c r="C2954" t="s">
        <v>188</v>
      </c>
      <c r="D2954" t="e">
        <f>VLOOKUP(Tabla10[[#This Row],[Columna1]],Tabla9[],8,0)</f>
        <v>#N/A</v>
      </c>
      <c r="E2954" t="s">
        <v>205</v>
      </c>
      <c r="F2954" t="e">
        <f>VLOOKUP(Tabla10[[#This Row],[Columna1]],Tabla9[],33,3)</f>
        <v>#REF!</v>
      </c>
      <c r="G2954" t="e">
        <f>VLOOKUP(Tabla10[[#This Row],[Columna1]],Tabla9[],3,0)</f>
        <v>#N/A</v>
      </c>
      <c r="H2954" t="s">
        <v>217</v>
      </c>
    </row>
    <row r="2955" spans="1:8" hidden="1" x14ac:dyDescent="0.25">
      <c r="A2955" t="s">
        <v>2561</v>
      </c>
      <c r="B2955" t="e">
        <f>VLOOKUP(Tabla10[[#This Row],[Columna1]],Tabla9[],1,0)</f>
        <v>#N/A</v>
      </c>
      <c r="C2955" t="s">
        <v>188</v>
      </c>
      <c r="D2955" t="e">
        <f>VLOOKUP(Tabla10[[#This Row],[Columna1]],Tabla9[],8,0)</f>
        <v>#N/A</v>
      </c>
      <c r="E2955" t="s">
        <v>192</v>
      </c>
      <c r="F2955" t="e">
        <f>VLOOKUP(Tabla10[[#This Row],[Columna1]],Tabla9[],33,3)</f>
        <v>#REF!</v>
      </c>
      <c r="G2955" t="e">
        <f>VLOOKUP(Tabla10[[#This Row],[Columna1]],Tabla9[],3,0)</f>
        <v>#N/A</v>
      </c>
      <c r="H2955" t="s">
        <v>193</v>
      </c>
    </row>
    <row r="2956" spans="1:8" hidden="1" x14ac:dyDescent="0.25">
      <c r="A2956" t="s">
        <v>2562</v>
      </c>
      <c r="B2956" t="e">
        <f>VLOOKUP(Tabla10[[#This Row],[Columna1]],Tabla9[],1,0)</f>
        <v>#N/A</v>
      </c>
      <c r="C2956" t="s">
        <v>188</v>
      </c>
      <c r="D2956" t="e">
        <f>VLOOKUP(Tabla10[[#This Row],[Columna1]],Tabla9[],8,0)</f>
        <v>#N/A</v>
      </c>
      <c r="E2956" t="s">
        <v>205</v>
      </c>
      <c r="F2956" t="e">
        <f>VLOOKUP(Tabla10[[#This Row],[Columna1]],Tabla9[],33,3)</f>
        <v>#REF!</v>
      </c>
      <c r="G2956" t="e">
        <f>VLOOKUP(Tabla10[[#This Row],[Columna1]],Tabla9[],3,0)</f>
        <v>#N/A</v>
      </c>
      <c r="H2956" t="s">
        <v>193</v>
      </c>
    </row>
    <row r="2957" spans="1:8" hidden="1" x14ac:dyDescent="0.25">
      <c r="A2957" t="s">
        <v>2563</v>
      </c>
      <c r="B2957" t="e">
        <f>VLOOKUP(Tabla10[[#This Row],[Columna1]],Tabla9[],1,0)</f>
        <v>#N/A</v>
      </c>
      <c r="C2957" t="s">
        <v>188</v>
      </c>
      <c r="D2957" t="e">
        <f>VLOOKUP(Tabla10[[#This Row],[Columna1]],Tabla9[],8,0)</f>
        <v>#N/A</v>
      </c>
      <c r="E2957" t="s">
        <v>202</v>
      </c>
      <c r="F2957" t="e">
        <f>VLOOKUP(Tabla10[[#This Row],[Columna1]],Tabla9[],33,3)</f>
        <v>#REF!</v>
      </c>
      <c r="G2957" t="e">
        <f>VLOOKUP(Tabla10[[#This Row],[Columna1]],Tabla9[],3,0)</f>
        <v>#N/A</v>
      </c>
      <c r="H2957" t="s">
        <v>193</v>
      </c>
    </row>
    <row r="2958" spans="1:8" hidden="1" x14ac:dyDescent="0.25">
      <c r="A2958" t="s">
        <v>2564</v>
      </c>
      <c r="B2958" t="e">
        <f>VLOOKUP(Tabla10[[#This Row],[Columna1]],Tabla9[],1,0)</f>
        <v>#N/A</v>
      </c>
      <c r="C2958" t="s">
        <v>188</v>
      </c>
      <c r="D2958" t="e">
        <f>VLOOKUP(Tabla10[[#This Row],[Columna1]],Tabla9[],8,0)</f>
        <v>#N/A</v>
      </c>
      <c r="E2958" t="s">
        <v>195</v>
      </c>
      <c r="F2958" t="e">
        <f>VLOOKUP(Tabla10[[#This Row],[Columna1]],Tabla9[],33,3)</f>
        <v>#REF!</v>
      </c>
      <c r="G2958" t="e">
        <f>VLOOKUP(Tabla10[[#This Row],[Columna1]],Tabla9[],3,0)</f>
        <v>#N/A</v>
      </c>
      <c r="H2958" t="s">
        <v>42</v>
      </c>
    </row>
    <row r="2959" spans="1:8" hidden="1" x14ac:dyDescent="0.25">
      <c r="A2959" t="s">
        <v>4324</v>
      </c>
      <c r="B2959" t="e">
        <f>VLOOKUP(Tabla10[[#This Row],[Columna1]],Tabla9[],1,0)</f>
        <v>#N/A</v>
      </c>
      <c r="C2959" t="s">
        <v>188</v>
      </c>
      <c r="D2959" t="e">
        <f>VLOOKUP(Tabla10[[#This Row],[Columna1]],Tabla9[],8,0)</f>
        <v>#N/A</v>
      </c>
      <c r="E2959" t="s">
        <v>211</v>
      </c>
      <c r="F2959" t="e">
        <f>VLOOKUP(Tabla10[[#This Row],[Columna1]],Tabla9[],33,3)</f>
        <v>#REF!</v>
      </c>
      <c r="G2959" t="e">
        <f>VLOOKUP(Tabla10[[#This Row],[Columna1]],Tabla9[],3,0)</f>
        <v>#N/A</v>
      </c>
      <c r="H2959" t="s">
        <v>36</v>
      </c>
    </row>
    <row r="2960" spans="1:8" hidden="1" x14ac:dyDescent="0.25">
      <c r="A2960" t="s">
        <v>2565</v>
      </c>
      <c r="B2960" t="e">
        <f>VLOOKUP(Tabla10[[#This Row],[Columna1]],Tabla9[],1,0)</f>
        <v>#N/A</v>
      </c>
      <c r="C2960" t="s">
        <v>188</v>
      </c>
      <c r="D2960" t="e">
        <f>VLOOKUP(Tabla10[[#This Row],[Columna1]],Tabla9[],8,0)</f>
        <v>#N/A</v>
      </c>
      <c r="E2960" t="s">
        <v>203</v>
      </c>
      <c r="F2960" t="e">
        <f>VLOOKUP(Tabla10[[#This Row],[Columna1]],Tabla9[],33,3)</f>
        <v>#REF!</v>
      </c>
      <c r="G2960" t="e">
        <f>VLOOKUP(Tabla10[[#This Row],[Columna1]],Tabla9[],3,0)</f>
        <v>#N/A</v>
      </c>
      <c r="H2960" t="s">
        <v>193</v>
      </c>
    </row>
    <row r="2961" spans="1:8" hidden="1" x14ac:dyDescent="0.25">
      <c r="A2961" t="s">
        <v>4125</v>
      </c>
      <c r="B2961" t="e">
        <f>VLOOKUP(Tabla10[[#This Row],[Columna1]],Tabla9[],1,0)</f>
        <v>#N/A</v>
      </c>
      <c r="C2961" t="s">
        <v>188</v>
      </c>
      <c r="D2961" t="e">
        <f>VLOOKUP(Tabla10[[#This Row],[Columna1]],Tabla9[],8,0)</f>
        <v>#N/A</v>
      </c>
      <c r="E2961" t="s">
        <v>203</v>
      </c>
      <c r="F2961" t="e">
        <f>VLOOKUP(Tabla10[[#This Row],[Columna1]],Tabla9[],33,3)</f>
        <v>#REF!</v>
      </c>
      <c r="G2961" t="e">
        <f>VLOOKUP(Tabla10[[#This Row],[Columna1]],Tabla9[],3,0)</f>
        <v>#N/A</v>
      </c>
      <c r="H2961" t="s">
        <v>201</v>
      </c>
    </row>
    <row r="2962" spans="1:8" hidden="1" x14ac:dyDescent="0.25">
      <c r="A2962" t="s">
        <v>2566</v>
      </c>
      <c r="B2962" t="e">
        <f>VLOOKUP(Tabla10[[#This Row],[Columna1]],Tabla9[],1,0)</f>
        <v>#N/A</v>
      </c>
      <c r="C2962" t="s">
        <v>188</v>
      </c>
      <c r="D2962" t="e">
        <f>VLOOKUP(Tabla10[[#This Row],[Columna1]],Tabla9[],8,0)</f>
        <v>#N/A</v>
      </c>
      <c r="E2962" t="s">
        <v>214</v>
      </c>
      <c r="F2962" t="e">
        <f>VLOOKUP(Tabla10[[#This Row],[Columna1]],Tabla9[],33,3)</f>
        <v>#REF!</v>
      </c>
      <c r="G2962" t="e">
        <f>VLOOKUP(Tabla10[[#This Row],[Columna1]],Tabla9[],3,0)</f>
        <v>#N/A</v>
      </c>
      <c r="H2962" t="s">
        <v>193</v>
      </c>
    </row>
    <row r="2963" spans="1:8" hidden="1" x14ac:dyDescent="0.25">
      <c r="A2963" t="s">
        <v>2567</v>
      </c>
      <c r="B2963" t="e">
        <f>VLOOKUP(Tabla10[[#This Row],[Columna1]],Tabla9[],1,0)</f>
        <v>#N/A</v>
      </c>
      <c r="C2963" t="s">
        <v>188</v>
      </c>
      <c r="D2963" t="e">
        <f>VLOOKUP(Tabla10[[#This Row],[Columna1]],Tabla9[],8,0)</f>
        <v>#N/A</v>
      </c>
      <c r="E2963" t="s">
        <v>200</v>
      </c>
      <c r="F2963" t="e">
        <f>VLOOKUP(Tabla10[[#This Row],[Columna1]],Tabla9[],33,3)</f>
        <v>#REF!</v>
      </c>
      <c r="G2963" t="e">
        <f>VLOOKUP(Tabla10[[#This Row],[Columna1]],Tabla9[],3,0)</f>
        <v>#N/A</v>
      </c>
      <c r="H2963" t="s">
        <v>193</v>
      </c>
    </row>
    <row r="2964" spans="1:8" hidden="1" x14ac:dyDescent="0.25">
      <c r="A2964" t="s">
        <v>2568</v>
      </c>
      <c r="B2964" t="e">
        <f>VLOOKUP(Tabla10[[#This Row],[Columna1]],Tabla9[],1,0)</f>
        <v>#N/A</v>
      </c>
      <c r="C2964" t="s">
        <v>188</v>
      </c>
      <c r="D2964" t="e">
        <f>VLOOKUP(Tabla10[[#This Row],[Columna1]],Tabla9[],8,0)</f>
        <v>#N/A</v>
      </c>
      <c r="E2964" t="s">
        <v>192</v>
      </c>
      <c r="F2964" t="e">
        <f>VLOOKUP(Tabla10[[#This Row],[Columna1]],Tabla9[],33,3)</f>
        <v>#REF!</v>
      </c>
      <c r="G2964" t="e">
        <f>VLOOKUP(Tabla10[[#This Row],[Columna1]],Tabla9[],3,0)</f>
        <v>#N/A</v>
      </c>
      <c r="H2964" t="s">
        <v>201</v>
      </c>
    </row>
    <row r="2965" spans="1:8" hidden="1" x14ac:dyDescent="0.25">
      <c r="A2965" t="s">
        <v>2569</v>
      </c>
      <c r="B2965" t="e">
        <f>VLOOKUP(Tabla10[[#This Row],[Columna1]],Tabla9[],1,0)</f>
        <v>#N/A</v>
      </c>
      <c r="C2965" t="s">
        <v>188</v>
      </c>
      <c r="D2965" t="e">
        <f>VLOOKUP(Tabla10[[#This Row],[Columna1]],Tabla9[],8,0)</f>
        <v>#N/A</v>
      </c>
      <c r="E2965" t="s">
        <v>199</v>
      </c>
      <c r="F2965" t="e">
        <f>VLOOKUP(Tabla10[[#This Row],[Columna1]],Tabla9[],33,3)</f>
        <v>#REF!</v>
      </c>
      <c r="G2965" t="e">
        <f>VLOOKUP(Tabla10[[#This Row],[Columna1]],Tabla9[],3,0)</f>
        <v>#N/A</v>
      </c>
      <c r="H2965" t="s">
        <v>217</v>
      </c>
    </row>
    <row r="2966" spans="1:8" hidden="1" x14ac:dyDescent="0.25">
      <c r="A2966" t="s">
        <v>2570</v>
      </c>
      <c r="B2966" t="e">
        <f>VLOOKUP(Tabla10[[#This Row],[Columna1]],Tabla9[],1,0)</f>
        <v>#N/A</v>
      </c>
      <c r="C2966" t="s">
        <v>188</v>
      </c>
      <c r="D2966" t="e">
        <f>VLOOKUP(Tabla10[[#This Row],[Columna1]],Tabla9[],8,0)</f>
        <v>#N/A</v>
      </c>
      <c r="E2966" t="s">
        <v>202</v>
      </c>
      <c r="F2966" t="e">
        <f>VLOOKUP(Tabla10[[#This Row],[Columna1]],Tabla9[],33,3)</f>
        <v>#REF!</v>
      </c>
      <c r="G2966" t="e">
        <f>VLOOKUP(Tabla10[[#This Row],[Columna1]],Tabla9[],3,0)</f>
        <v>#N/A</v>
      </c>
      <c r="H2966" t="s">
        <v>201</v>
      </c>
    </row>
    <row r="2967" spans="1:8" hidden="1" x14ac:dyDescent="0.25">
      <c r="A2967" t="s">
        <v>2571</v>
      </c>
      <c r="B2967" t="e">
        <f>VLOOKUP(Tabla10[[#This Row],[Columna1]],Tabla9[],1,0)</f>
        <v>#N/A</v>
      </c>
      <c r="C2967" t="s">
        <v>188</v>
      </c>
      <c r="D2967" t="e">
        <f>VLOOKUP(Tabla10[[#This Row],[Columna1]],Tabla9[],8,0)</f>
        <v>#N/A</v>
      </c>
      <c r="E2967" t="s">
        <v>190</v>
      </c>
      <c r="F2967" t="e">
        <f>VLOOKUP(Tabla10[[#This Row],[Columna1]],Tabla9[],33,3)</f>
        <v>#REF!</v>
      </c>
      <c r="G2967" t="e">
        <f>VLOOKUP(Tabla10[[#This Row],[Columna1]],Tabla9[],3,0)</f>
        <v>#N/A</v>
      </c>
      <c r="H2967" t="s">
        <v>191</v>
      </c>
    </row>
    <row r="2968" spans="1:8" hidden="1" x14ac:dyDescent="0.25">
      <c r="A2968" t="s">
        <v>4367</v>
      </c>
      <c r="B2968" t="e">
        <f>VLOOKUP(Tabla10[[#This Row],[Columna1]],Tabla9[],1,0)</f>
        <v>#N/A</v>
      </c>
      <c r="C2968" t="s">
        <v>188</v>
      </c>
      <c r="D2968" t="e">
        <f>VLOOKUP(Tabla10[[#This Row],[Columna1]],Tabla9[],8,0)</f>
        <v>#N/A</v>
      </c>
      <c r="E2968" t="s">
        <v>228</v>
      </c>
      <c r="F2968" t="e">
        <f>VLOOKUP(Tabla10[[#This Row],[Columna1]],Tabla9[],33,3)</f>
        <v>#REF!</v>
      </c>
      <c r="G2968" t="e">
        <f>VLOOKUP(Tabla10[[#This Row],[Columna1]],Tabla9[],3,0)</f>
        <v>#N/A</v>
      </c>
      <c r="H2968" t="s">
        <v>45</v>
      </c>
    </row>
    <row r="2969" spans="1:8" hidden="1" x14ac:dyDescent="0.25">
      <c r="A2969" t="s">
        <v>2572</v>
      </c>
      <c r="B2969" t="e">
        <f>VLOOKUP(Tabla10[[#This Row],[Columna1]],Tabla9[],1,0)</f>
        <v>#N/A</v>
      </c>
      <c r="C2969" t="s">
        <v>188</v>
      </c>
      <c r="D2969" t="e">
        <f>VLOOKUP(Tabla10[[#This Row],[Columna1]],Tabla9[],8,0)</f>
        <v>#N/A</v>
      </c>
      <c r="E2969" t="s">
        <v>236</v>
      </c>
      <c r="F2969" t="e">
        <f>VLOOKUP(Tabla10[[#This Row],[Columna1]],Tabla9[],33,3)</f>
        <v>#REF!</v>
      </c>
      <c r="G2969" t="e">
        <f>VLOOKUP(Tabla10[[#This Row],[Columna1]],Tabla9[],3,0)</f>
        <v>#N/A</v>
      </c>
      <c r="H2969" t="s">
        <v>115</v>
      </c>
    </row>
    <row r="2970" spans="1:8" hidden="1" x14ac:dyDescent="0.25">
      <c r="A2970" t="s">
        <v>4409</v>
      </c>
      <c r="B2970" t="e">
        <f>VLOOKUP(Tabla10[[#This Row],[Columna1]],Tabla9[],1,0)</f>
        <v>#N/A</v>
      </c>
      <c r="C2970" t="s">
        <v>188</v>
      </c>
      <c r="D2970" t="e">
        <f>VLOOKUP(Tabla10[[#This Row],[Columna1]],Tabla9[],8,0)</f>
        <v>#N/A</v>
      </c>
      <c r="E2970" t="s">
        <v>214</v>
      </c>
      <c r="F2970" t="e">
        <f>VLOOKUP(Tabla10[[#This Row],[Columna1]],Tabla9[],33,3)</f>
        <v>#REF!</v>
      </c>
      <c r="G2970" t="e">
        <f>VLOOKUP(Tabla10[[#This Row],[Columna1]],Tabla9[],3,0)</f>
        <v>#N/A</v>
      </c>
      <c r="H2970" t="s">
        <v>201</v>
      </c>
    </row>
    <row r="2971" spans="1:8" hidden="1" x14ac:dyDescent="0.25">
      <c r="A2971" t="s">
        <v>2573</v>
      </c>
      <c r="B2971" t="e">
        <f>VLOOKUP(Tabla10[[#This Row],[Columna1]],Tabla9[],1,0)</f>
        <v>#N/A</v>
      </c>
      <c r="C2971" t="s">
        <v>188</v>
      </c>
      <c r="D2971" t="e">
        <f>VLOOKUP(Tabla10[[#This Row],[Columna1]],Tabla9[],8,0)</f>
        <v>#N/A</v>
      </c>
      <c r="E2971" t="s">
        <v>199</v>
      </c>
      <c r="F2971" t="e">
        <f>VLOOKUP(Tabla10[[#This Row],[Columna1]],Tabla9[],33,3)</f>
        <v>#REF!</v>
      </c>
      <c r="G2971" t="e">
        <f>VLOOKUP(Tabla10[[#This Row],[Columna1]],Tabla9[],3,0)</f>
        <v>#N/A</v>
      </c>
      <c r="H2971" t="s">
        <v>201</v>
      </c>
    </row>
    <row r="2972" spans="1:8" hidden="1" x14ac:dyDescent="0.25">
      <c r="A2972" t="s">
        <v>4265</v>
      </c>
      <c r="B2972" t="e">
        <f>VLOOKUP(Tabla10[[#This Row],[Columna1]],Tabla9[],1,0)</f>
        <v>#N/A</v>
      </c>
      <c r="C2972" t="s">
        <v>188</v>
      </c>
      <c r="D2972" t="e">
        <f>VLOOKUP(Tabla10[[#This Row],[Columna1]],Tabla9[],8,0)</f>
        <v>#N/A</v>
      </c>
      <c r="E2972" t="s">
        <v>200</v>
      </c>
      <c r="F2972" t="e">
        <f>VLOOKUP(Tabla10[[#This Row],[Columna1]],Tabla9[],33,3)</f>
        <v>#REF!</v>
      </c>
      <c r="G2972" t="e">
        <f>VLOOKUP(Tabla10[[#This Row],[Columna1]],Tabla9[],3,0)</f>
        <v>#N/A</v>
      </c>
      <c r="H2972" t="s">
        <v>193</v>
      </c>
    </row>
    <row r="2973" spans="1:8" hidden="1" x14ac:dyDescent="0.25">
      <c r="A2973" t="s">
        <v>2574</v>
      </c>
      <c r="B2973" t="e">
        <f>VLOOKUP(Tabla10[[#This Row],[Columna1]],Tabla9[],1,0)</f>
        <v>#N/A</v>
      </c>
      <c r="C2973" t="s">
        <v>188</v>
      </c>
      <c r="D2973" t="e">
        <f>VLOOKUP(Tabla10[[#This Row],[Columna1]],Tabla9[],8,0)</f>
        <v>#N/A</v>
      </c>
      <c r="E2973" t="s">
        <v>211</v>
      </c>
      <c r="F2973" t="e">
        <f>VLOOKUP(Tabla10[[#This Row],[Columna1]],Tabla9[],33,3)</f>
        <v>#REF!</v>
      </c>
      <c r="G2973" t="e">
        <f>VLOOKUP(Tabla10[[#This Row],[Columna1]],Tabla9[],3,0)</f>
        <v>#N/A</v>
      </c>
      <c r="H2973" t="s">
        <v>212</v>
      </c>
    </row>
    <row r="2974" spans="1:8" hidden="1" x14ac:dyDescent="0.25">
      <c r="A2974" t="s">
        <v>2575</v>
      </c>
      <c r="B2974" t="e">
        <f>VLOOKUP(Tabla10[[#This Row],[Columna1]],Tabla9[],1,0)</f>
        <v>#N/A</v>
      </c>
      <c r="C2974" t="s">
        <v>188</v>
      </c>
      <c r="D2974" t="e">
        <f>VLOOKUP(Tabla10[[#This Row],[Columna1]],Tabla9[],8,0)</f>
        <v>#N/A</v>
      </c>
      <c r="E2974" t="s">
        <v>208</v>
      </c>
      <c r="F2974" t="e">
        <f>VLOOKUP(Tabla10[[#This Row],[Columna1]],Tabla9[],33,3)</f>
        <v>#REF!</v>
      </c>
      <c r="G2974" t="e">
        <f>VLOOKUP(Tabla10[[#This Row],[Columna1]],Tabla9[],3,0)</f>
        <v>#N/A</v>
      </c>
      <c r="H2974" t="s">
        <v>193</v>
      </c>
    </row>
    <row r="2975" spans="1:8" hidden="1" x14ac:dyDescent="0.25">
      <c r="A2975" t="s">
        <v>2576</v>
      </c>
      <c r="B2975" t="e">
        <f>VLOOKUP(Tabla10[[#This Row],[Columna1]],Tabla9[],1,0)</f>
        <v>#N/A</v>
      </c>
      <c r="C2975" t="s">
        <v>188</v>
      </c>
      <c r="D2975" t="e">
        <f>VLOOKUP(Tabla10[[#This Row],[Columna1]],Tabla9[],8,0)</f>
        <v>#N/A</v>
      </c>
      <c r="E2975" t="s">
        <v>192</v>
      </c>
      <c r="F2975" t="e">
        <f>VLOOKUP(Tabla10[[#This Row],[Columna1]],Tabla9[],33,3)</f>
        <v>#REF!</v>
      </c>
      <c r="G2975" t="e">
        <f>VLOOKUP(Tabla10[[#This Row],[Columna1]],Tabla9[],3,0)</f>
        <v>#N/A</v>
      </c>
      <c r="H2975" t="s">
        <v>193</v>
      </c>
    </row>
    <row r="2976" spans="1:8" hidden="1" x14ac:dyDescent="0.25">
      <c r="A2976" t="s">
        <v>2577</v>
      </c>
      <c r="B2976" t="e">
        <f>VLOOKUP(Tabla10[[#This Row],[Columna1]],Tabla9[],1,0)</f>
        <v>#N/A</v>
      </c>
      <c r="C2976" t="s">
        <v>188</v>
      </c>
      <c r="D2976" t="e">
        <f>VLOOKUP(Tabla10[[#This Row],[Columna1]],Tabla9[],8,0)</f>
        <v>#N/A</v>
      </c>
      <c r="E2976" t="s">
        <v>211</v>
      </c>
      <c r="F2976" t="e">
        <f>VLOOKUP(Tabla10[[#This Row],[Columna1]],Tabla9[],33,3)</f>
        <v>#REF!</v>
      </c>
      <c r="G2976" t="e">
        <f>VLOOKUP(Tabla10[[#This Row],[Columna1]],Tabla9[],3,0)</f>
        <v>#N/A</v>
      </c>
      <c r="H2976" t="s">
        <v>212</v>
      </c>
    </row>
    <row r="2977" spans="1:8" hidden="1" x14ac:dyDescent="0.25">
      <c r="A2977" t="s">
        <v>2578</v>
      </c>
      <c r="B2977" t="e">
        <f>VLOOKUP(Tabla10[[#This Row],[Columna1]],Tabla9[],1,0)</f>
        <v>#N/A</v>
      </c>
      <c r="C2977" t="s">
        <v>188</v>
      </c>
      <c r="D2977" t="e">
        <f>VLOOKUP(Tabla10[[#This Row],[Columna1]],Tabla9[],8,0)</f>
        <v>#N/A</v>
      </c>
      <c r="E2977" t="s">
        <v>200</v>
      </c>
      <c r="F2977" t="e">
        <f>VLOOKUP(Tabla10[[#This Row],[Columna1]],Tabla9[],33,3)</f>
        <v>#REF!</v>
      </c>
      <c r="G2977" t="e">
        <f>VLOOKUP(Tabla10[[#This Row],[Columna1]],Tabla9[],3,0)</f>
        <v>#N/A</v>
      </c>
      <c r="H2977" t="s">
        <v>193</v>
      </c>
    </row>
    <row r="2978" spans="1:8" hidden="1" x14ac:dyDescent="0.25">
      <c r="A2978" t="s">
        <v>2579</v>
      </c>
      <c r="B2978" t="e">
        <f>VLOOKUP(Tabla10[[#This Row],[Columna1]],Tabla9[],1,0)</f>
        <v>#N/A</v>
      </c>
      <c r="C2978" t="s">
        <v>188</v>
      </c>
      <c r="D2978" t="e">
        <f>VLOOKUP(Tabla10[[#This Row],[Columna1]],Tabla9[],8,0)</f>
        <v>#N/A</v>
      </c>
      <c r="E2978" t="s">
        <v>234</v>
      </c>
      <c r="F2978" t="e">
        <f>VLOOKUP(Tabla10[[#This Row],[Columna1]],Tabla9[],33,3)</f>
        <v>#REF!</v>
      </c>
      <c r="G2978" t="e">
        <f>VLOOKUP(Tabla10[[#This Row],[Columna1]],Tabla9[],3,0)</f>
        <v>#N/A</v>
      </c>
      <c r="H2978" t="s">
        <v>265</v>
      </c>
    </row>
    <row r="2979" spans="1:8" hidden="1" x14ac:dyDescent="0.25">
      <c r="A2979" t="s">
        <v>2580</v>
      </c>
      <c r="B2979" t="str">
        <f>VLOOKUP(Tabla10[[#This Row],[Columna1]],Tabla9[],1,0)</f>
        <v>SANCHEZ RUBIO EDGAR LEOBARDO</v>
      </c>
      <c r="C2979" t="s">
        <v>188</v>
      </c>
      <c r="D2979" t="str">
        <f>VLOOKUP(Tabla10[[#This Row],[Columna1]],Tabla9[],8,0)</f>
        <v>LIDER DE PROYECTO  DE DEPARTAMENTO DE PECUU</v>
      </c>
      <c r="E2979" t="s">
        <v>195</v>
      </c>
      <c r="F2979" t="e">
        <f>VLOOKUP(Tabla10[[#This Row],[Columna1]],Tabla9[],33,3)</f>
        <v>#REF!</v>
      </c>
      <c r="G2979" t="str">
        <f>VLOOKUP(Tabla10[[#This Row],[Columna1]],Tabla9[],3,0)</f>
        <v xml:space="preserve">LIDER DE PROYECTO </v>
      </c>
      <c r="H2979" t="s">
        <v>44</v>
      </c>
    </row>
    <row r="2980" spans="1:8" hidden="1" x14ac:dyDescent="0.25">
      <c r="A2980" t="s">
        <v>2581</v>
      </c>
      <c r="B2980" t="e">
        <f>VLOOKUP(Tabla10[[#This Row],[Columna1]],Tabla9[],1,0)</f>
        <v>#N/A</v>
      </c>
      <c r="C2980" t="s">
        <v>188</v>
      </c>
      <c r="D2980" t="e">
        <f>VLOOKUP(Tabla10[[#This Row],[Columna1]],Tabla9[],8,0)</f>
        <v>#N/A</v>
      </c>
      <c r="E2980" t="s">
        <v>218</v>
      </c>
      <c r="F2980" t="e">
        <f>VLOOKUP(Tabla10[[#This Row],[Columna1]],Tabla9[],33,3)</f>
        <v>#REF!</v>
      </c>
      <c r="G2980" t="e">
        <f>VLOOKUP(Tabla10[[#This Row],[Columna1]],Tabla9[],3,0)</f>
        <v>#N/A</v>
      </c>
      <c r="H2980" t="s">
        <v>193</v>
      </c>
    </row>
    <row r="2981" spans="1:8" hidden="1" x14ac:dyDescent="0.25">
      <c r="A2981" t="s">
        <v>2582</v>
      </c>
      <c r="B2981" t="e">
        <f>VLOOKUP(Tabla10[[#This Row],[Columna1]],Tabla9[],1,0)</f>
        <v>#N/A</v>
      </c>
      <c r="C2981" t="s">
        <v>188</v>
      </c>
      <c r="D2981" t="e">
        <f>VLOOKUP(Tabla10[[#This Row],[Columna1]],Tabla9[],8,0)</f>
        <v>#N/A</v>
      </c>
      <c r="E2981" t="s">
        <v>214</v>
      </c>
      <c r="F2981" t="e">
        <f>VLOOKUP(Tabla10[[#This Row],[Columna1]],Tabla9[],33,3)</f>
        <v>#REF!</v>
      </c>
      <c r="G2981" t="e">
        <f>VLOOKUP(Tabla10[[#This Row],[Columna1]],Tabla9[],3,0)</f>
        <v>#N/A</v>
      </c>
      <c r="H2981" t="s">
        <v>193</v>
      </c>
    </row>
    <row r="2982" spans="1:8" hidden="1" x14ac:dyDescent="0.25">
      <c r="A2982" t="s">
        <v>2583</v>
      </c>
      <c r="B2982" t="e">
        <f>VLOOKUP(Tabla10[[#This Row],[Columna1]],Tabla9[],1,0)</f>
        <v>#N/A</v>
      </c>
      <c r="C2982" t="s">
        <v>188</v>
      </c>
      <c r="D2982" t="e">
        <f>VLOOKUP(Tabla10[[#This Row],[Columna1]],Tabla9[],8,0)</f>
        <v>#N/A</v>
      </c>
      <c r="E2982" t="s">
        <v>206</v>
      </c>
      <c r="F2982" t="e">
        <f>VLOOKUP(Tabla10[[#This Row],[Columna1]],Tabla9[],33,3)</f>
        <v>#REF!</v>
      </c>
      <c r="G2982" t="e">
        <f>VLOOKUP(Tabla10[[#This Row],[Columna1]],Tabla9[],3,0)</f>
        <v>#N/A</v>
      </c>
      <c r="H2982" t="s">
        <v>193</v>
      </c>
    </row>
    <row r="2983" spans="1:8" hidden="1" x14ac:dyDescent="0.25">
      <c r="A2983" t="s">
        <v>4399</v>
      </c>
      <c r="B2983" t="e">
        <f>VLOOKUP(Tabla10[[#This Row],[Columna1]],Tabla9[],1,0)</f>
        <v>#N/A</v>
      </c>
      <c r="C2983" t="s">
        <v>188</v>
      </c>
      <c r="D2983" t="e">
        <f>VLOOKUP(Tabla10[[#This Row],[Columna1]],Tabla9[],8,0)</f>
        <v>#N/A</v>
      </c>
      <c r="E2983" t="s">
        <v>214</v>
      </c>
      <c r="F2983" t="e">
        <f>VLOOKUP(Tabla10[[#This Row],[Columna1]],Tabla9[],33,3)</f>
        <v>#REF!</v>
      </c>
      <c r="G2983" t="e">
        <f>VLOOKUP(Tabla10[[#This Row],[Columna1]],Tabla9[],3,0)</f>
        <v>#N/A</v>
      </c>
      <c r="H2983" t="s">
        <v>193</v>
      </c>
    </row>
    <row r="2984" spans="1:8" hidden="1" x14ac:dyDescent="0.25">
      <c r="A2984" t="s">
        <v>4055</v>
      </c>
      <c r="B2984" t="e">
        <f>VLOOKUP(Tabla10[[#This Row],[Columna1]],Tabla9[],1,0)</f>
        <v>#N/A</v>
      </c>
      <c r="C2984" t="s">
        <v>188</v>
      </c>
      <c r="D2984" t="e">
        <f>VLOOKUP(Tabla10[[#This Row],[Columna1]],Tabla9[],8,0)</f>
        <v>#N/A</v>
      </c>
      <c r="E2984" t="s">
        <v>190</v>
      </c>
      <c r="F2984" t="e">
        <f>VLOOKUP(Tabla10[[#This Row],[Columna1]],Tabla9[],33,3)</f>
        <v>#REF!</v>
      </c>
      <c r="G2984" t="e">
        <f>VLOOKUP(Tabla10[[#This Row],[Columna1]],Tabla9[],3,0)</f>
        <v>#N/A</v>
      </c>
      <c r="H2984" t="s">
        <v>191</v>
      </c>
    </row>
    <row r="2985" spans="1:8" hidden="1" x14ac:dyDescent="0.25">
      <c r="A2985" t="s">
        <v>2584</v>
      </c>
      <c r="B2985" t="e">
        <f>VLOOKUP(Tabla10[[#This Row],[Columna1]],Tabla9[],1,0)</f>
        <v>#N/A</v>
      </c>
      <c r="C2985" t="s">
        <v>188</v>
      </c>
      <c r="D2985" t="e">
        <f>VLOOKUP(Tabla10[[#This Row],[Columna1]],Tabla9[],8,0)</f>
        <v>#N/A</v>
      </c>
      <c r="E2985" t="s">
        <v>192</v>
      </c>
      <c r="F2985" t="e">
        <f>VLOOKUP(Tabla10[[#This Row],[Columna1]],Tabla9[],33,3)</f>
        <v>#REF!</v>
      </c>
      <c r="G2985" t="e">
        <f>VLOOKUP(Tabla10[[#This Row],[Columna1]],Tabla9[],3,0)</f>
        <v>#N/A</v>
      </c>
      <c r="H2985" t="s">
        <v>201</v>
      </c>
    </row>
    <row r="2986" spans="1:8" hidden="1" x14ac:dyDescent="0.25">
      <c r="A2986" t="s">
        <v>4273</v>
      </c>
      <c r="B2986" t="e">
        <f>VLOOKUP(Tabla10[[#This Row],[Columna1]],Tabla9[],1,0)</f>
        <v>#N/A</v>
      </c>
      <c r="C2986" t="s">
        <v>188</v>
      </c>
      <c r="D2986" t="e">
        <f>VLOOKUP(Tabla10[[#This Row],[Columna1]],Tabla9[],8,0)</f>
        <v>#N/A</v>
      </c>
      <c r="E2986" t="s">
        <v>200</v>
      </c>
      <c r="F2986" t="e">
        <f>VLOOKUP(Tabla10[[#This Row],[Columna1]],Tabla9[],33,3)</f>
        <v>#REF!</v>
      </c>
      <c r="G2986" t="e">
        <f>VLOOKUP(Tabla10[[#This Row],[Columna1]],Tabla9[],3,0)</f>
        <v>#N/A</v>
      </c>
      <c r="H2986" t="s">
        <v>193</v>
      </c>
    </row>
    <row r="2987" spans="1:8" hidden="1" x14ac:dyDescent="0.25">
      <c r="A2987" t="s">
        <v>2585</v>
      </c>
      <c r="B2987" t="e">
        <f>VLOOKUP(Tabla10[[#This Row],[Columna1]],Tabla9[],1,0)</f>
        <v>#N/A</v>
      </c>
      <c r="C2987" t="s">
        <v>188</v>
      </c>
      <c r="D2987" t="e">
        <f>VLOOKUP(Tabla10[[#This Row],[Columna1]],Tabla9[],8,0)</f>
        <v>#N/A</v>
      </c>
      <c r="E2987" t="s">
        <v>202</v>
      </c>
      <c r="F2987" t="e">
        <f>VLOOKUP(Tabla10[[#This Row],[Columna1]],Tabla9[],33,3)</f>
        <v>#REF!</v>
      </c>
      <c r="G2987" t="e">
        <f>VLOOKUP(Tabla10[[#This Row],[Columna1]],Tabla9[],3,0)</f>
        <v>#N/A</v>
      </c>
      <c r="H2987" t="s">
        <v>193</v>
      </c>
    </row>
    <row r="2988" spans="1:8" hidden="1" x14ac:dyDescent="0.25">
      <c r="A2988" t="s">
        <v>2586</v>
      </c>
      <c r="B2988" t="e">
        <f>VLOOKUP(Tabla10[[#This Row],[Columna1]],Tabla9[],1,0)</f>
        <v>#N/A</v>
      </c>
      <c r="C2988" t="s">
        <v>188</v>
      </c>
      <c r="D2988" t="e">
        <f>VLOOKUP(Tabla10[[#This Row],[Columna1]],Tabla9[],8,0)</f>
        <v>#N/A</v>
      </c>
      <c r="E2988" t="s">
        <v>202</v>
      </c>
      <c r="F2988" t="e">
        <f>VLOOKUP(Tabla10[[#This Row],[Columna1]],Tabla9[],33,3)</f>
        <v>#REF!</v>
      </c>
      <c r="G2988" t="e">
        <f>VLOOKUP(Tabla10[[#This Row],[Columna1]],Tabla9[],3,0)</f>
        <v>#N/A</v>
      </c>
      <c r="H2988" t="s">
        <v>193</v>
      </c>
    </row>
    <row r="2989" spans="1:8" hidden="1" x14ac:dyDescent="0.25">
      <c r="A2989" t="s">
        <v>2587</v>
      </c>
      <c r="B2989" t="e">
        <f>VLOOKUP(Tabla10[[#This Row],[Columna1]],Tabla9[],1,0)</f>
        <v>#N/A</v>
      </c>
      <c r="C2989" t="s">
        <v>188</v>
      </c>
      <c r="D2989" t="e">
        <f>VLOOKUP(Tabla10[[#This Row],[Columna1]],Tabla9[],8,0)</f>
        <v>#N/A</v>
      </c>
      <c r="E2989" t="s">
        <v>208</v>
      </c>
      <c r="F2989" t="e">
        <f>VLOOKUP(Tabla10[[#This Row],[Columna1]],Tabla9[],33,3)</f>
        <v>#REF!</v>
      </c>
      <c r="G2989" t="e">
        <f>VLOOKUP(Tabla10[[#This Row],[Columna1]],Tabla9[],3,0)</f>
        <v>#N/A</v>
      </c>
      <c r="H2989" t="s">
        <v>221</v>
      </c>
    </row>
    <row r="2990" spans="1:8" hidden="1" x14ac:dyDescent="0.25">
      <c r="A2990" t="s">
        <v>2588</v>
      </c>
      <c r="B2990" t="e">
        <f>VLOOKUP(Tabla10[[#This Row],[Columna1]],Tabla9[],1,0)</f>
        <v>#N/A</v>
      </c>
      <c r="C2990" t="s">
        <v>188</v>
      </c>
      <c r="D2990" t="e">
        <f>VLOOKUP(Tabla10[[#This Row],[Columna1]],Tabla9[],8,0)</f>
        <v>#N/A</v>
      </c>
      <c r="E2990" t="s">
        <v>203</v>
      </c>
      <c r="F2990" t="e">
        <f>VLOOKUP(Tabla10[[#This Row],[Columna1]],Tabla9[],33,3)</f>
        <v>#REF!</v>
      </c>
      <c r="G2990" t="e">
        <f>VLOOKUP(Tabla10[[#This Row],[Columna1]],Tabla9[],3,0)</f>
        <v>#N/A</v>
      </c>
      <c r="H2990" t="s">
        <v>193</v>
      </c>
    </row>
    <row r="2991" spans="1:8" hidden="1" x14ac:dyDescent="0.25">
      <c r="A2991" t="s">
        <v>4306</v>
      </c>
      <c r="B2991" t="e">
        <f>VLOOKUP(Tabla10[[#This Row],[Columna1]],Tabla9[],1,0)</f>
        <v>#N/A</v>
      </c>
      <c r="C2991" t="s">
        <v>188</v>
      </c>
      <c r="D2991" t="e">
        <f>VLOOKUP(Tabla10[[#This Row],[Columna1]],Tabla9[],8,0)</f>
        <v>#N/A</v>
      </c>
      <c r="E2991" t="s">
        <v>204</v>
      </c>
      <c r="F2991" t="e">
        <f>VLOOKUP(Tabla10[[#This Row],[Columna1]],Tabla9[],33,3)</f>
        <v>#REF!</v>
      </c>
      <c r="G2991" t="e">
        <f>VLOOKUP(Tabla10[[#This Row],[Columna1]],Tabla9[],3,0)</f>
        <v>#N/A</v>
      </c>
      <c r="H2991" t="s">
        <v>230</v>
      </c>
    </row>
    <row r="2992" spans="1:8" hidden="1" x14ac:dyDescent="0.25">
      <c r="A2992" t="s">
        <v>4040</v>
      </c>
      <c r="B2992" t="e">
        <f>VLOOKUP(Tabla10[[#This Row],[Columna1]],Tabla9[],1,0)</f>
        <v>#N/A</v>
      </c>
      <c r="C2992" t="s">
        <v>188</v>
      </c>
      <c r="D2992" t="e">
        <f>VLOOKUP(Tabla10[[#This Row],[Columna1]],Tabla9[],8,0)</f>
        <v>#N/A</v>
      </c>
      <c r="E2992" t="s">
        <v>190</v>
      </c>
      <c r="F2992" t="e">
        <f>VLOOKUP(Tabla10[[#This Row],[Columna1]],Tabla9[],33,3)</f>
        <v>#REF!</v>
      </c>
      <c r="G2992" t="e">
        <f>VLOOKUP(Tabla10[[#This Row],[Columna1]],Tabla9[],3,0)</f>
        <v>#N/A</v>
      </c>
      <c r="H2992" t="s">
        <v>191</v>
      </c>
    </row>
    <row r="2993" spans="1:8" hidden="1" x14ac:dyDescent="0.25">
      <c r="A2993" t="s">
        <v>2589</v>
      </c>
      <c r="B2993" t="e">
        <f>VLOOKUP(Tabla10[[#This Row],[Columna1]],Tabla9[],1,0)</f>
        <v>#N/A</v>
      </c>
      <c r="C2993" t="s">
        <v>188</v>
      </c>
      <c r="D2993" t="e">
        <f>VLOOKUP(Tabla10[[#This Row],[Columna1]],Tabla9[],8,0)</f>
        <v>#N/A</v>
      </c>
      <c r="E2993" t="s">
        <v>198</v>
      </c>
      <c r="F2993" t="e">
        <f>VLOOKUP(Tabla10[[#This Row],[Columna1]],Tabla9[],33,3)</f>
        <v>#REF!</v>
      </c>
      <c r="G2993" t="e">
        <f>VLOOKUP(Tabla10[[#This Row],[Columna1]],Tabla9[],3,0)</f>
        <v>#N/A</v>
      </c>
      <c r="H2993" t="s">
        <v>193</v>
      </c>
    </row>
    <row r="2994" spans="1:8" hidden="1" x14ac:dyDescent="0.25">
      <c r="A2994" t="s">
        <v>2590</v>
      </c>
      <c r="B2994" t="e">
        <f>VLOOKUP(Tabla10[[#This Row],[Columna1]],Tabla9[],1,0)</f>
        <v>#N/A</v>
      </c>
      <c r="C2994" t="s">
        <v>188</v>
      </c>
      <c r="D2994" t="e">
        <f>VLOOKUP(Tabla10[[#This Row],[Columna1]],Tabla9[],8,0)</f>
        <v>#N/A</v>
      </c>
      <c r="E2994" t="s">
        <v>198</v>
      </c>
      <c r="F2994" t="e">
        <f>VLOOKUP(Tabla10[[#This Row],[Columna1]],Tabla9[],33,3)</f>
        <v>#REF!</v>
      </c>
      <c r="G2994" t="e">
        <f>VLOOKUP(Tabla10[[#This Row],[Columna1]],Tabla9[],3,0)</f>
        <v>#N/A</v>
      </c>
      <c r="H2994" t="s">
        <v>193</v>
      </c>
    </row>
    <row r="2995" spans="1:8" hidden="1" x14ac:dyDescent="0.25">
      <c r="A2995" t="s">
        <v>2591</v>
      </c>
      <c r="B2995" t="e">
        <f>VLOOKUP(Tabla10[[#This Row],[Columna1]],Tabla9[],1,0)</f>
        <v>#N/A</v>
      </c>
      <c r="C2995" t="s">
        <v>188</v>
      </c>
      <c r="D2995" t="e">
        <f>VLOOKUP(Tabla10[[#This Row],[Columna1]],Tabla9[],8,0)</f>
        <v>#N/A</v>
      </c>
      <c r="E2995" t="s">
        <v>203</v>
      </c>
      <c r="F2995" t="e">
        <f>VLOOKUP(Tabla10[[#This Row],[Columna1]],Tabla9[],33,3)</f>
        <v>#REF!</v>
      </c>
      <c r="G2995" t="e">
        <f>VLOOKUP(Tabla10[[#This Row],[Columna1]],Tabla9[],3,0)</f>
        <v>#N/A</v>
      </c>
      <c r="H2995" t="s">
        <v>193</v>
      </c>
    </row>
    <row r="2996" spans="1:8" hidden="1" x14ac:dyDescent="0.25">
      <c r="A2996" t="s">
        <v>2592</v>
      </c>
      <c r="B2996" t="e">
        <f>VLOOKUP(Tabla10[[#This Row],[Columna1]],Tabla9[],1,0)</f>
        <v>#N/A</v>
      </c>
      <c r="C2996" t="s">
        <v>188</v>
      </c>
      <c r="D2996" t="e">
        <f>VLOOKUP(Tabla10[[#This Row],[Columna1]],Tabla9[],8,0)</f>
        <v>#N/A</v>
      </c>
      <c r="E2996" t="s">
        <v>199</v>
      </c>
      <c r="F2996" t="e">
        <f>VLOOKUP(Tabla10[[#This Row],[Columna1]],Tabla9[],33,3)</f>
        <v>#REF!</v>
      </c>
      <c r="G2996" t="e">
        <f>VLOOKUP(Tabla10[[#This Row],[Columna1]],Tabla9[],3,0)</f>
        <v>#N/A</v>
      </c>
      <c r="H2996" t="s">
        <v>201</v>
      </c>
    </row>
    <row r="2997" spans="1:8" hidden="1" x14ac:dyDescent="0.25">
      <c r="A2997" t="s">
        <v>2593</v>
      </c>
      <c r="B2997" t="str">
        <f>VLOOKUP(Tabla10[[#This Row],[Columna1]],Tabla9[],1,0)</f>
        <v>SERRANO RAMOS ERNESTO ILDEFONSO</v>
      </c>
      <c r="C2997" t="s">
        <v>188</v>
      </c>
      <c r="D2997" t="str">
        <f>VLOOKUP(Tabla10[[#This Row],[Columna1]],Tabla9[],8,0)</f>
        <v>LIDER DE PROYECTO DEL DEPARTAMETO DE PECUU</v>
      </c>
      <c r="E2997" t="s">
        <v>195</v>
      </c>
      <c r="F2997" t="e">
        <f>VLOOKUP(Tabla10[[#This Row],[Columna1]],Tabla9[],33,3)</f>
        <v>#REF!</v>
      </c>
      <c r="G2997" t="str">
        <f>VLOOKUP(Tabla10[[#This Row],[Columna1]],Tabla9[],3,0)</f>
        <v>LIDER DE PROYECTO</v>
      </c>
      <c r="H2997" t="s">
        <v>44</v>
      </c>
    </row>
    <row r="2998" spans="1:8" hidden="1" x14ac:dyDescent="0.25">
      <c r="A2998" t="s">
        <v>2594</v>
      </c>
      <c r="B2998" t="e">
        <f>VLOOKUP(Tabla10[[#This Row],[Columna1]],Tabla9[],1,0)</f>
        <v>#N/A</v>
      </c>
      <c r="C2998" t="s">
        <v>188</v>
      </c>
      <c r="D2998" t="e">
        <f>VLOOKUP(Tabla10[[#This Row],[Columna1]],Tabla9[],8,0)</f>
        <v>#N/A</v>
      </c>
      <c r="E2998" t="s">
        <v>202</v>
      </c>
      <c r="F2998" t="e">
        <f>VLOOKUP(Tabla10[[#This Row],[Columna1]],Tabla9[],33,3)</f>
        <v>#REF!</v>
      </c>
      <c r="G2998" t="e">
        <f>VLOOKUP(Tabla10[[#This Row],[Columna1]],Tabla9[],3,0)</f>
        <v>#N/A</v>
      </c>
      <c r="H2998" t="s">
        <v>193</v>
      </c>
    </row>
    <row r="2999" spans="1:8" hidden="1" x14ac:dyDescent="0.25">
      <c r="A2999" t="s">
        <v>4113</v>
      </c>
      <c r="B2999" t="e">
        <f>VLOOKUP(Tabla10[[#This Row],[Columna1]],Tabla9[],1,0)</f>
        <v>#N/A</v>
      </c>
      <c r="C2999" t="s">
        <v>188</v>
      </c>
      <c r="D2999" t="e">
        <f>VLOOKUP(Tabla10[[#This Row],[Columna1]],Tabla9[],8,0)</f>
        <v>#N/A</v>
      </c>
      <c r="E2999" t="s">
        <v>203</v>
      </c>
      <c r="F2999" t="e">
        <f>VLOOKUP(Tabla10[[#This Row],[Columna1]],Tabla9[],33,3)</f>
        <v>#REF!</v>
      </c>
      <c r="G2999" t="e">
        <f>VLOOKUP(Tabla10[[#This Row],[Columna1]],Tabla9[],3,0)</f>
        <v>#N/A</v>
      </c>
      <c r="H2999" t="s">
        <v>193</v>
      </c>
    </row>
    <row r="3000" spans="1:8" hidden="1" x14ac:dyDescent="0.25">
      <c r="A3000" t="s">
        <v>2595</v>
      </c>
      <c r="B3000" t="e">
        <f>VLOOKUP(Tabla10[[#This Row],[Columna1]],Tabla9[],1,0)</f>
        <v>#N/A</v>
      </c>
      <c r="C3000" t="s">
        <v>188</v>
      </c>
      <c r="D3000" t="e">
        <f>VLOOKUP(Tabla10[[#This Row],[Columna1]],Tabla9[],8,0)</f>
        <v>#N/A</v>
      </c>
      <c r="E3000" t="s">
        <v>207</v>
      </c>
      <c r="F3000" t="e">
        <f>VLOOKUP(Tabla10[[#This Row],[Columna1]],Tabla9[],33,3)</f>
        <v>#REF!</v>
      </c>
      <c r="G3000" t="e">
        <f>VLOOKUP(Tabla10[[#This Row],[Columna1]],Tabla9[],3,0)</f>
        <v>#N/A</v>
      </c>
      <c r="H3000" t="s">
        <v>254</v>
      </c>
    </row>
    <row r="3001" spans="1:8" hidden="1" x14ac:dyDescent="0.25">
      <c r="A3001" t="s">
        <v>4204</v>
      </c>
      <c r="B3001" t="e">
        <f>VLOOKUP(Tabla10[[#This Row],[Columna1]],Tabla9[],1,0)</f>
        <v>#N/A</v>
      </c>
      <c r="C3001" t="s">
        <v>188</v>
      </c>
      <c r="D3001" t="e">
        <f>VLOOKUP(Tabla10[[#This Row],[Columna1]],Tabla9[],8,0)</f>
        <v>#N/A</v>
      </c>
      <c r="E3001" t="s">
        <v>192</v>
      </c>
      <c r="F3001" t="e">
        <f>VLOOKUP(Tabla10[[#This Row],[Columna1]],Tabla9[],33,3)</f>
        <v>#REF!</v>
      </c>
      <c r="G3001" t="e">
        <f>VLOOKUP(Tabla10[[#This Row],[Columna1]],Tabla9[],3,0)</f>
        <v>#N/A</v>
      </c>
      <c r="H3001" t="s">
        <v>193</v>
      </c>
    </row>
    <row r="3002" spans="1:8" hidden="1" x14ac:dyDescent="0.25">
      <c r="A3002" t="s">
        <v>2596</v>
      </c>
      <c r="B3002" t="e">
        <f>VLOOKUP(Tabla10[[#This Row],[Columna1]],Tabla9[],1,0)</f>
        <v>#N/A</v>
      </c>
      <c r="C3002" t="s">
        <v>188</v>
      </c>
      <c r="D3002" t="e">
        <f>VLOOKUP(Tabla10[[#This Row],[Columna1]],Tabla9[],8,0)</f>
        <v>#N/A</v>
      </c>
      <c r="E3002" t="s">
        <v>192</v>
      </c>
      <c r="F3002" t="e">
        <f>VLOOKUP(Tabla10[[#This Row],[Columna1]],Tabla9[],33,3)</f>
        <v>#REF!</v>
      </c>
      <c r="G3002" t="e">
        <f>VLOOKUP(Tabla10[[#This Row],[Columna1]],Tabla9[],3,0)</f>
        <v>#N/A</v>
      </c>
      <c r="H3002" t="s">
        <v>193</v>
      </c>
    </row>
    <row r="3003" spans="1:8" hidden="1" x14ac:dyDescent="0.25">
      <c r="A3003" t="s">
        <v>4528</v>
      </c>
      <c r="B3003" t="e">
        <f>VLOOKUP(Tabla10[[#This Row],[Columna1]],Tabla9[],1,0)</f>
        <v>#N/A</v>
      </c>
      <c r="C3003" t="s">
        <v>188</v>
      </c>
      <c r="D3003" t="e">
        <f>VLOOKUP(Tabla10[[#This Row],[Columna1]],Tabla9[],8,0)</f>
        <v>#N/A</v>
      </c>
      <c r="E3003" t="s">
        <v>195</v>
      </c>
      <c r="F3003" t="e">
        <f>VLOOKUP(Tabla10[[#This Row],[Columna1]],Tabla9[],33,3)</f>
        <v>#REF!</v>
      </c>
      <c r="G3003" t="e">
        <f>VLOOKUP(Tabla10[[#This Row],[Columna1]],Tabla9[],3,0)</f>
        <v>#N/A</v>
      </c>
      <c r="H3003" t="s">
        <v>41</v>
      </c>
    </row>
    <row r="3004" spans="1:8" hidden="1" x14ac:dyDescent="0.25">
      <c r="A3004" t="s">
        <v>2597</v>
      </c>
      <c r="B3004" t="e">
        <f>VLOOKUP(Tabla10[[#This Row],[Columna1]],Tabla9[],1,0)</f>
        <v>#N/A</v>
      </c>
      <c r="C3004" t="s">
        <v>188</v>
      </c>
      <c r="D3004" t="e">
        <f>VLOOKUP(Tabla10[[#This Row],[Columna1]],Tabla9[],8,0)</f>
        <v>#N/A</v>
      </c>
      <c r="E3004" t="s">
        <v>192</v>
      </c>
      <c r="F3004" t="e">
        <f>VLOOKUP(Tabla10[[#This Row],[Columna1]],Tabla9[],33,3)</f>
        <v>#REF!</v>
      </c>
      <c r="G3004" t="e">
        <f>VLOOKUP(Tabla10[[#This Row],[Columna1]],Tabla9[],3,0)</f>
        <v>#N/A</v>
      </c>
      <c r="H3004" t="s">
        <v>193</v>
      </c>
    </row>
    <row r="3005" spans="1:8" hidden="1" x14ac:dyDescent="0.25">
      <c r="A3005" t="s">
        <v>4420</v>
      </c>
      <c r="B3005" t="e">
        <f>VLOOKUP(Tabla10[[#This Row],[Columna1]],Tabla9[],1,0)</f>
        <v>#N/A</v>
      </c>
      <c r="C3005" t="s">
        <v>188</v>
      </c>
      <c r="D3005" t="e">
        <f>VLOOKUP(Tabla10[[#This Row],[Columna1]],Tabla9[],8,0)</f>
        <v>#N/A</v>
      </c>
      <c r="E3005" t="s">
        <v>202</v>
      </c>
      <c r="F3005" t="e">
        <f>VLOOKUP(Tabla10[[#This Row],[Columna1]],Tabla9[],33,3)</f>
        <v>#REF!</v>
      </c>
      <c r="G3005" t="e">
        <f>VLOOKUP(Tabla10[[#This Row],[Columna1]],Tabla9[],3,0)</f>
        <v>#N/A</v>
      </c>
      <c r="H3005" t="s">
        <v>201</v>
      </c>
    </row>
    <row r="3006" spans="1:8" hidden="1" x14ac:dyDescent="0.25">
      <c r="A3006" t="s">
        <v>2598</v>
      </c>
      <c r="B3006" t="e">
        <f>VLOOKUP(Tabla10[[#This Row],[Columna1]],Tabla9[],1,0)</f>
        <v>#N/A</v>
      </c>
      <c r="C3006" t="s">
        <v>188</v>
      </c>
      <c r="D3006" t="e">
        <f>VLOOKUP(Tabla10[[#This Row],[Columna1]],Tabla9[],8,0)</f>
        <v>#N/A</v>
      </c>
      <c r="E3006" t="s">
        <v>203</v>
      </c>
      <c r="F3006" t="e">
        <f>VLOOKUP(Tabla10[[#This Row],[Columna1]],Tabla9[],33,3)</f>
        <v>#REF!</v>
      </c>
      <c r="G3006" t="e">
        <f>VLOOKUP(Tabla10[[#This Row],[Columna1]],Tabla9[],3,0)</f>
        <v>#N/A</v>
      </c>
      <c r="H3006" t="s">
        <v>193</v>
      </c>
    </row>
    <row r="3007" spans="1:8" hidden="1" x14ac:dyDescent="0.25">
      <c r="A3007" t="s">
        <v>2599</v>
      </c>
      <c r="B3007" t="e">
        <f>VLOOKUP(Tabla10[[#This Row],[Columna1]],Tabla9[],1,0)</f>
        <v>#N/A</v>
      </c>
      <c r="C3007" t="s">
        <v>188</v>
      </c>
      <c r="D3007" t="e">
        <f>VLOOKUP(Tabla10[[#This Row],[Columna1]],Tabla9[],8,0)</f>
        <v>#N/A</v>
      </c>
      <c r="E3007" t="s">
        <v>205</v>
      </c>
      <c r="F3007" t="e">
        <f>VLOOKUP(Tabla10[[#This Row],[Columna1]],Tabla9[],33,3)</f>
        <v>#REF!</v>
      </c>
      <c r="G3007" t="e">
        <f>VLOOKUP(Tabla10[[#This Row],[Columna1]],Tabla9[],3,0)</f>
        <v>#N/A</v>
      </c>
      <c r="H3007" t="s">
        <v>217</v>
      </c>
    </row>
    <row r="3008" spans="1:8" hidden="1" x14ac:dyDescent="0.25">
      <c r="A3008" t="s">
        <v>4437</v>
      </c>
      <c r="B3008" t="e">
        <f>VLOOKUP(Tabla10[[#This Row],[Columna1]],Tabla9[],1,0)</f>
        <v>#N/A</v>
      </c>
      <c r="C3008" t="s">
        <v>188</v>
      </c>
      <c r="D3008" t="e">
        <f>VLOOKUP(Tabla10[[#This Row],[Columna1]],Tabla9[],8,0)</f>
        <v>#N/A</v>
      </c>
      <c r="E3008" t="s">
        <v>202</v>
      </c>
      <c r="F3008" t="e">
        <f>VLOOKUP(Tabla10[[#This Row],[Columna1]],Tabla9[],33,3)</f>
        <v>#REF!</v>
      </c>
      <c r="G3008" t="e">
        <f>VLOOKUP(Tabla10[[#This Row],[Columna1]],Tabla9[],3,0)</f>
        <v>#N/A</v>
      </c>
      <c r="H3008" t="s">
        <v>193</v>
      </c>
    </row>
    <row r="3009" spans="1:8" hidden="1" x14ac:dyDescent="0.25">
      <c r="A3009" t="s">
        <v>4459</v>
      </c>
      <c r="B3009" t="e">
        <f>VLOOKUP(Tabla10[[#This Row],[Columna1]],Tabla9[],1,0)</f>
        <v>#N/A</v>
      </c>
      <c r="C3009" t="s">
        <v>188</v>
      </c>
      <c r="D3009" t="e">
        <f>VLOOKUP(Tabla10[[#This Row],[Columna1]],Tabla9[],8,0)</f>
        <v>#N/A</v>
      </c>
      <c r="E3009" t="s">
        <v>202</v>
      </c>
      <c r="F3009" t="e">
        <f>VLOOKUP(Tabla10[[#This Row],[Columna1]],Tabla9[],33,3)</f>
        <v>#REF!</v>
      </c>
      <c r="G3009" t="e">
        <f>VLOOKUP(Tabla10[[#This Row],[Columna1]],Tabla9[],3,0)</f>
        <v>#N/A</v>
      </c>
      <c r="H3009" t="s">
        <v>193</v>
      </c>
    </row>
    <row r="3010" spans="1:8" hidden="1" x14ac:dyDescent="0.25">
      <c r="A3010" t="s">
        <v>2600</v>
      </c>
      <c r="B3010" t="e">
        <f>VLOOKUP(Tabla10[[#This Row],[Columna1]],Tabla9[],1,0)</f>
        <v>#N/A</v>
      </c>
      <c r="C3010" t="s">
        <v>188</v>
      </c>
      <c r="D3010" t="e">
        <f>VLOOKUP(Tabla10[[#This Row],[Columna1]],Tabla9[],8,0)</f>
        <v>#N/A</v>
      </c>
      <c r="E3010" t="s">
        <v>203</v>
      </c>
      <c r="F3010" t="e">
        <f>VLOOKUP(Tabla10[[#This Row],[Columna1]],Tabla9[],33,3)</f>
        <v>#REF!</v>
      </c>
      <c r="G3010" t="e">
        <f>VLOOKUP(Tabla10[[#This Row],[Columna1]],Tabla9[],3,0)</f>
        <v>#N/A</v>
      </c>
      <c r="H3010" t="s">
        <v>193</v>
      </c>
    </row>
    <row r="3011" spans="1:8" hidden="1" x14ac:dyDescent="0.25">
      <c r="A3011" t="s">
        <v>2601</v>
      </c>
      <c r="B3011" t="e">
        <f>VLOOKUP(Tabla10[[#This Row],[Columna1]],Tabla9[],1,0)</f>
        <v>#N/A</v>
      </c>
      <c r="C3011" t="s">
        <v>188</v>
      </c>
      <c r="D3011" t="e">
        <f>VLOOKUP(Tabla10[[#This Row],[Columna1]],Tabla9[],8,0)</f>
        <v>#N/A</v>
      </c>
      <c r="E3011" t="s">
        <v>200</v>
      </c>
      <c r="F3011" t="e">
        <f>VLOOKUP(Tabla10[[#This Row],[Columna1]],Tabla9[],33,3)</f>
        <v>#REF!</v>
      </c>
      <c r="G3011" t="e">
        <f>VLOOKUP(Tabla10[[#This Row],[Columna1]],Tabla9[],3,0)</f>
        <v>#N/A</v>
      </c>
      <c r="H3011" t="s">
        <v>193</v>
      </c>
    </row>
    <row r="3012" spans="1:8" hidden="1" x14ac:dyDescent="0.25">
      <c r="A3012" t="s">
        <v>2602</v>
      </c>
      <c r="B3012" t="e">
        <f>VLOOKUP(Tabla10[[#This Row],[Columna1]],Tabla9[],1,0)</f>
        <v>#N/A</v>
      </c>
      <c r="C3012" t="s">
        <v>188</v>
      </c>
      <c r="D3012" t="e">
        <f>VLOOKUP(Tabla10[[#This Row],[Columna1]],Tabla9[],8,0)</f>
        <v>#N/A</v>
      </c>
      <c r="E3012" t="s">
        <v>202</v>
      </c>
      <c r="F3012" t="e">
        <f>VLOOKUP(Tabla10[[#This Row],[Columna1]],Tabla9[],33,3)</f>
        <v>#REF!</v>
      </c>
      <c r="G3012" t="e">
        <f>VLOOKUP(Tabla10[[#This Row],[Columna1]],Tabla9[],3,0)</f>
        <v>#N/A</v>
      </c>
      <c r="H3012" t="s">
        <v>193</v>
      </c>
    </row>
    <row r="3013" spans="1:8" hidden="1" x14ac:dyDescent="0.25">
      <c r="A3013" t="s">
        <v>2603</v>
      </c>
      <c r="B3013" t="e">
        <f>VLOOKUP(Tabla10[[#This Row],[Columna1]],Tabla9[],1,0)</f>
        <v>#N/A</v>
      </c>
      <c r="C3013" t="s">
        <v>188</v>
      </c>
      <c r="D3013" t="e">
        <f>VLOOKUP(Tabla10[[#This Row],[Columna1]],Tabla9[],8,0)</f>
        <v>#N/A</v>
      </c>
      <c r="E3013" t="s">
        <v>199</v>
      </c>
      <c r="F3013" t="e">
        <f>VLOOKUP(Tabla10[[#This Row],[Columna1]],Tabla9[],33,3)</f>
        <v>#REF!</v>
      </c>
      <c r="G3013" t="e">
        <f>VLOOKUP(Tabla10[[#This Row],[Columna1]],Tabla9[],3,0)</f>
        <v>#N/A</v>
      </c>
      <c r="H3013" t="s">
        <v>193</v>
      </c>
    </row>
    <row r="3014" spans="1:8" hidden="1" x14ac:dyDescent="0.25">
      <c r="A3014" t="s">
        <v>4337</v>
      </c>
      <c r="B3014" t="e">
        <f>VLOOKUP(Tabla10[[#This Row],[Columna1]],Tabla9[],1,0)</f>
        <v>#N/A</v>
      </c>
      <c r="C3014" t="s">
        <v>188</v>
      </c>
      <c r="D3014" t="e">
        <f>VLOOKUP(Tabla10[[#This Row],[Columna1]],Tabla9[],8,0)</f>
        <v>#N/A</v>
      </c>
      <c r="E3014" t="s">
        <v>211</v>
      </c>
      <c r="F3014" t="e">
        <f>VLOOKUP(Tabla10[[#This Row],[Columna1]],Tabla9[],33,3)</f>
        <v>#REF!</v>
      </c>
      <c r="G3014" t="e">
        <f>VLOOKUP(Tabla10[[#This Row],[Columna1]],Tabla9[],3,0)</f>
        <v>#N/A</v>
      </c>
      <c r="H3014" t="s">
        <v>212</v>
      </c>
    </row>
    <row r="3015" spans="1:8" hidden="1" x14ac:dyDescent="0.25">
      <c r="A3015" t="s">
        <v>4335</v>
      </c>
      <c r="B3015" t="e">
        <f>VLOOKUP(Tabla10[[#This Row],[Columna1]],Tabla9[],1,0)</f>
        <v>#N/A</v>
      </c>
      <c r="C3015" t="s">
        <v>188</v>
      </c>
      <c r="D3015" t="e">
        <f>VLOOKUP(Tabla10[[#This Row],[Columna1]],Tabla9[],8,0)</f>
        <v>#N/A</v>
      </c>
      <c r="E3015" t="s">
        <v>211</v>
      </c>
      <c r="F3015" t="e">
        <f>VLOOKUP(Tabla10[[#This Row],[Columna1]],Tabla9[],33,3)</f>
        <v>#REF!</v>
      </c>
      <c r="G3015" t="e">
        <f>VLOOKUP(Tabla10[[#This Row],[Columna1]],Tabla9[],3,0)</f>
        <v>#N/A</v>
      </c>
      <c r="H3015" t="s">
        <v>212</v>
      </c>
    </row>
    <row r="3016" spans="1:8" hidden="1" x14ac:dyDescent="0.25">
      <c r="A3016" t="s">
        <v>2604</v>
      </c>
      <c r="B3016" t="e">
        <f>VLOOKUP(Tabla10[[#This Row],[Columna1]],Tabla9[],1,0)</f>
        <v>#N/A</v>
      </c>
      <c r="C3016" t="s">
        <v>188</v>
      </c>
      <c r="D3016" t="e">
        <f>VLOOKUP(Tabla10[[#This Row],[Columna1]],Tabla9[],8,0)</f>
        <v>#N/A</v>
      </c>
      <c r="E3016" t="s">
        <v>192</v>
      </c>
      <c r="F3016" t="e">
        <f>VLOOKUP(Tabla10[[#This Row],[Columna1]],Tabla9[],33,3)</f>
        <v>#REF!</v>
      </c>
      <c r="G3016" t="e">
        <f>VLOOKUP(Tabla10[[#This Row],[Columna1]],Tabla9[],3,0)</f>
        <v>#N/A</v>
      </c>
      <c r="H3016" t="s">
        <v>193</v>
      </c>
    </row>
    <row r="3017" spans="1:8" hidden="1" x14ac:dyDescent="0.25">
      <c r="A3017" t="s">
        <v>2605</v>
      </c>
      <c r="B3017" t="e">
        <f>VLOOKUP(Tabla10[[#This Row],[Columna1]],Tabla9[],1,0)</f>
        <v>#N/A</v>
      </c>
      <c r="C3017" t="s">
        <v>188</v>
      </c>
      <c r="D3017" t="e">
        <f>VLOOKUP(Tabla10[[#This Row],[Columna1]],Tabla9[],8,0)</f>
        <v>#N/A</v>
      </c>
      <c r="E3017" t="s">
        <v>198</v>
      </c>
      <c r="F3017" t="e">
        <f>VLOOKUP(Tabla10[[#This Row],[Columna1]],Tabla9[],33,3)</f>
        <v>#REF!</v>
      </c>
      <c r="G3017" t="e">
        <f>VLOOKUP(Tabla10[[#This Row],[Columna1]],Tabla9[],3,0)</f>
        <v>#N/A</v>
      </c>
      <c r="H3017" t="s">
        <v>201</v>
      </c>
    </row>
    <row r="3018" spans="1:8" hidden="1" x14ac:dyDescent="0.25">
      <c r="A3018" t="s">
        <v>2606</v>
      </c>
      <c r="B3018" t="e">
        <f>VLOOKUP(Tabla10[[#This Row],[Columna1]],Tabla9[],1,0)</f>
        <v>#N/A</v>
      </c>
      <c r="C3018" t="s">
        <v>188</v>
      </c>
      <c r="D3018" t="e">
        <f>VLOOKUP(Tabla10[[#This Row],[Columna1]],Tabla9[],8,0)</f>
        <v>#N/A</v>
      </c>
      <c r="E3018" t="s">
        <v>205</v>
      </c>
      <c r="F3018" t="e">
        <f>VLOOKUP(Tabla10[[#This Row],[Columna1]],Tabla9[],33,3)</f>
        <v>#REF!</v>
      </c>
      <c r="G3018" t="e">
        <f>VLOOKUP(Tabla10[[#This Row],[Columna1]],Tabla9[],3,0)</f>
        <v>#N/A</v>
      </c>
      <c r="H3018" t="s">
        <v>201</v>
      </c>
    </row>
    <row r="3019" spans="1:8" hidden="1" x14ac:dyDescent="0.25">
      <c r="A3019" t="s">
        <v>2607</v>
      </c>
      <c r="B3019" t="e">
        <f>VLOOKUP(Tabla10[[#This Row],[Columna1]],Tabla9[],1,0)</f>
        <v>#N/A</v>
      </c>
      <c r="C3019" t="s">
        <v>188</v>
      </c>
      <c r="D3019" t="e">
        <f>VLOOKUP(Tabla10[[#This Row],[Columna1]],Tabla9[],8,0)</f>
        <v>#N/A</v>
      </c>
      <c r="E3019" t="s">
        <v>200</v>
      </c>
      <c r="F3019" t="e">
        <f>VLOOKUP(Tabla10[[#This Row],[Columna1]],Tabla9[],33,3)</f>
        <v>#REF!</v>
      </c>
      <c r="G3019" t="e">
        <f>VLOOKUP(Tabla10[[#This Row],[Columna1]],Tabla9[],3,0)</f>
        <v>#N/A</v>
      </c>
      <c r="H3019" t="s">
        <v>217</v>
      </c>
    </row>
    <row r="3020" spans="1:8" hidden="1" x14ac:dyDescent="0.25">
      <c r="A3020" t="s">
        <v>2608</v>
      </c>
      <c r="B3020" t="e">
        <f>VLOOKUP(Tabla10[[#This Row],[Columna1]],Tabla9[],1,0)</f>
        <v>#N/A</v>
      </c>
      <c r="C3020" t="s">
        <v>188</v>
      </c>
      <c r="D3020" t="e">
        <f>VLOOKUP(Tabla10[[#This Row],[Columna1]],Tabla9[],8,0)</f>
        <v>#N/A</v>
      </c>
      <c r="E3020" t="s">
        <v>190</v>
      </c>
      <c r="F3020" t="e">
        <f>VLOOKUP(Tabla10[[#This Row],[Columna1]],Tabla9[],33,3)</f>
        <v>#REF!</v>
      </c>
      <c r="G3020" t="e">
        <f>VLOOKUP(Tabla10[[#This Row],[Columna1]],Tabla9[],3,0)</f>
        <v>#N/A</v>
      </c>
      <c r="H3020" t="s">
        <v>191</v>
      </c>
    </row>
    <row r="3021" spans="1:8" hidden="1" x14ac:dyDescent="0.25">
      <c r="A3021" t="s">
        <v>2609</v>
      </c>
      <c r="B3021" t="e">
        <f>VLOOKUP(Tabla10[[#This Row],[Columna1]],Tabla9[],1,0)</f>
        <v>#N/A</v>
      </c>
      <c r="C3021" t="s">
        <v>188</v>
      </c>
      <c r="D3021" t="e">
        <f>VLOOKUP(Tabla10[[#This Row],[Columna1]],Tabla9[],8,0)</f>
        <v>#N/A</v>
      </c>
      <c r="E3021" t="s">
        <v>202</v>
      </c>
      <c r="F3021" t="e">
        <f>VLOOKUP(Tabla10[[#This Row],[Columna1]],Tabla9[],33,3)</f>
        <v>#REF!</v>
      </c>
      <c r="G3021" t="e">
        <f>VLOOKUP(Tabla10[[#This Row],[Columna1]],Tabla9[],3,0)</f>
        <v>#N/A</v>
      </c>
      <c r="H3021" t="s">
        <v>201</v>
      </c>
    </row>
    <row r="3022" spans="1:8" hidden="1" x14ac:dyDescent="0.25">
      <c r="A3022" t="s">
        <v>2610</v>
      </c>
      <c r="B3022" t="e">
        <f>VLOOKUP(Tabla10[[#This Row],[Columna1]],Tabla9[],1,0)</f>
        <v>#N/A</v>
      </c>
      <c r="C3022" t="s">
        <v>188</v>
      </c>
      <c r="D3022" t="e">
        <f>VLOOKUP(Tabla10[[#This Row],[Columna1]],Tabla9[],8,0)</f>
        <v>#N/A</v>
      </c>
      <c r="E3022" t="s">
        <v>205</v>
      </c>
      <c r="F3022" t="e">
        <f>VLOOKUP(Tabla10[[#This Row],[Columna1]],Tabla9[],33,3)</f>
        <v>#REF!</v>
      </c>
      <c r="G3022" t="e">
        <f>VLOOKUP(Tabla10[[#This Row],[Columna1]],Tabla9[],3,0)</f>
        <v>#N/A</v>
      </c>
      <c r="H3022" t="s">
        <v>193</v>
      </c>
    </row>
    <row r="3023" spans="1:8" hidden="1" x14ac:dyDescent="0.25">
      <c r="A3023" t="s">
        <v>2611</v>
      </c>
      <c r="B3023" t="e">
        <f>VLOOKUP(Tabla10[[#This Row],[Columna1]],Tabla9[],1,0)</f>
        <v>#N/A</v>
      </c>
      <c r="C3023" t="s">
        <v>188</v>
      </c>
      <c r="D3023" t="e">
        <f>VLOOKUP(Tabla10[[#This Row],[Columna1]],Tabla9[],8,0)</f>
        <v>#N/A</v>
      </c>
      <c r="E3023" t="s">
        <v>192</v>
      </c>
      <c r="F3023" t="e">
        <f>VLOOKUP(Tabla10[[#This Row],[Columna1]],Tabla9[],33,3)</f>
        <v>#REF!</v>
      </c>
      <c r="G3023" t="e">
        <f>VLOOKUP(Tabla10[[#This Row],[Columna1]],Tabla9[],3,0)</f>
        <v>#N/A</v>
      </c>
      <c r="H3023" t="s">
        <v>193</v>
      </c>
    </row>
    <row r="3024" spans="1:8" hidden="1" x14ac:dyDescent="0.25">
      <c r="A3024" t="s">
        <v>4441</v>
      </c>
      <c r="B3024" t="e">
        <f>VLOOKUP(Tabla10[[#This Row],[Columna1]],Tabla9[],1,0)</f>
        <v>#N/A</v>
      </c>
      <c r="C3024" t="s">
        <v>188</v>
      </c>
      <c r="D3024" t="e">
        <f>VLOOKUP(Tabla10[[#This Row],[Columna1]],Tabla9[],8,0)</f>
        <v>#N/A</v>
      </c>
      <c r="E3024" t="s">
        <v>202</v>
      </c>
      <c r="F3024" t="e">
        <f>VLOOKUP(Tabla10[[#This Row],[Columna1]],Tabla9[],33,3)</f>
        <v>#REF!</v>
      </c>
      <c r="G3024" t="e">
        <f>VLOOKUP(Tabla10[[#This Row],[Columna1]],Tabla9[],3,0)</f>
        <v>#N/A</v>
      </c>
      <c r="H3024" t="s">
        <v>193</v>
      </c>
    </row>
    <row r="3025" spans="1:8" hidden="1" x14ac:dyDescent="0.25">
      <c r="A3025" t="s">
        <v>2612</v>
      </c>
      <c r="B3025" t="e">
        <f>VLOOKUP(Tabla10[[#This Row],[Columna1]],Tabla9[],1,0)</f>
        <v>#N/A</v>
      </c>
      <c r="C3025" t="s">
        <v>188</v>
      </c>
      <c r="D3025" t="e">
        <f>VLOOKUP(Tabla10[[#This Row],[Columna1]],Tabla9[],8,0)</f>
        <v>#N/A</v>
      </c>
      <c r="E3025" t="s">
        <v>198</v>
      </c>
      <c r="F3025" t="e">
        <f>VLOOKUP(Tabla10[[#This Row],[Columna1]],Tabla9[],33,3)</f>
        <v>#REF!</v>
      </c>
      <c r="G3025" t="e">
        <f>VLOOKUP(Tabla10[[#This Row],[Columna1]],Tabla9[],3,0)</f>
        <v>#N/A</v>
      </c>
      <c r="H3025" t="s">
        <v>193</v>
      </c>
    </row>
    <row r="3026" spans="1:8" hidden="1" x14ac:dyDescent="0.25">
      <c r="A3026" t="s">
        <v>2613</v>
      </c>
      <c r="B3026" t="e">
        <f>VLOOKUP(Tabla10[[#This Row],[Columna1]],Tabla9[],1,0)</f>
        <v>#N/A</v>
      </c>
      <c r="C3026" t="s">
        <v>188</v>
      </c>
      <c r="D3026" t="e">
        <f>VLOOKUP(Tabla10[[#This Row],[Columna1]],Tabla9[],8,0)</f>
        <v>#N/A</v>
      </c>
      <c r="E3026" t="s">
        <v>192</v>
      </c>
      <c r="F3026" t="e">
        <f>VLOOKUP(Tabla10[[#This Row],[Columna1]],Tabla9[],33,3)</f>
        <v>#REF!</v>
      </c>
      <c r="G3026" t="e">
        <f>VLOOKUP(Tabla10[[#This Row],[Columna1]],Tabla9[],3,0)</f>
        <v>#N/A</v>
      </c>
      <c r="H3026" t="s">
        <v>193</v>
      </c>
    </row>
    <row r="3027" spans="1:8" hidden="1" x14ac:dyDescent="0.25">
      <c r="A3027" t="s">
        <v>2614</v>
      </c>
      <c r="B3027" t="e">
        <f>VLOOKUP(Tabla10[[#This Row],[Columna1]],Tabla9[],1,0)</f>
        <v>#N/A</v>
      </c>
      <c r="C3027" t="s">
        <v>188</v>
      </c>
      <c r="D3027" t="e">
        <f>VLOOKUP(Tabla10[[#This Row],[Columna1]],Tabla9[],8,0)</f>
        <v>#N/A</v>
      </c>
      <c r="E3027" t="s">
        <v>249</v>
      </c>
      <c r="F3027" t="e">
        <f>VLOOKUP(Tabla10[[#This Row],[Columna1]],Tabla9[],33,3)</f>
        <v>#REF!</v>
      </c>
      <c r="G3027" t="e">
        <f>VLOOKUP(Tabla10[[#This Row],[Columna1]],Tabla9[],3,0)</f>
        <v>#N/A</v>
      </c>
      <c r="H3027" t="s">
        <v>36</v>
      </c>
    </row>
    <row r="3028" spans="1:8" hidden="1" x14ac:dyDescent="0.25">
      <c r="A3028" t="s">
        <v>2615</v>
      </c>
      <c r="B3028" t="e">
        <f>VLOOKUP(Tabla10[[#This Row],[Columna1]],Tabla9[],1,0)</f>
        <v>#N/A</v>
      </c>
      <c r="C3028" t="s">
        <v>188</v>
      </c>
      <c r="D3028" t="e">
        <f>VLOOKUP(Tabla10[[#This Row],[Columna1]],Tabla9[],8,0)</f>
        <v>#N/A</v>
      </c>
      <c r="E3028" t="s">
        <v>224</v>
      </c>
      <c r="F3028" t="e">
        <f>VLOOKUP(Tabla10[[#This Row],[Columna1]],Tabla9[],33,3)</f>
        <v>#REF!</v>
      </c>
      <c r="G3028" t="e">
        <f>VLOOKUP(Tabla10[[#This Row],[Columna1]],Tabla9[],3,0)</f>
        <v>#N/A</v>
      </c>
      <c r="H3028" t="s">
        <v>36</v>
      </c>
    </row>
    <row r="3029" spans="1:8" hidden="1" x14ac:dyDescent="0.25">
      <c r="A3029" t="s">
        <v>2616</v>
      </c>
      <c r="B3029" t="e">
        <f>VLOOKUP(Tabla10[[#This Row],[Columna1]],Tabla9[],1,0)</f>
        <v>#N/A</v>
      </c>
      <c r="C3029" t="s">
        <v>188</v>
      </c>
      <c r="D3029" t="e">
        <f>VLOOKUP(Tabla10[[#This Row],[Columna1]],Tabla9[],8,0)</f>
        <v>#N/A</v>
      </c>
      <c r="E3029" t="s">
        <v>211</v>
      </c>
      <c r="F3029" t="e">
        <f>VLOOKUP(Tabla10[[#This Row],[Columna1]],Tabla9[],33,3)</f>
        <v>#REF!</v>
      </c>
      <c r="G3029" t="e">
        <f>VLOOKUP(Tabla10[[#This Row],[Columna1]],Tabla9[],3,0)</f>
        <v>#N/A</v>
      </c>
      <c r="H3029" t="s">
        <v>250</v>
      </c>
    </row>
    <row r="3030" spans="1:8" hidden="1" x14ac:dyDescent="0.25">
      <c r="A3030" t="s">
        <v>4117</v>
      </c>
      <c r="B3030" t="e">
        <f>VLOOKUP(Tabla10[[#This Row],[Columna1]],Tabla9[],1,0)</f>
        <v>#N/A</v>
      </c>
      <c r="C3030" t="s">
        <v>188</v>
      </c>
      <c r="D3030" t="e">
        <f>VLOOKUP(Tabla10[[#This Row],[Columna1]],Tabla9[],8,0)</f>
        <v>#N/A</v>
      </c>
      <c r="E3030" t="s">
        <v>203</v>
      </c>
      <c r="F3030" t="e">
        <f>VLOOKUP(Tabla10[[#This Row],[Columna1]],Tabla9[],33,3)</f>
        <v>#REF!</v>
      </c>
      <c r="G3030" t="e">
        <f>VLOOKUP(Tabla10[[#This Row],[Columna1]],Tabla9[],3,0)</f>
        <v>#N/A</v>
      </c>
      <c r="H3030" t="s">
        <v>201</v>
      </c>
    </row>
    <row r="3031" spans="1:8" hidden="1" x14ac:dyDescent="0.25">
      <c r="A3031" t="s">
        <v>2617</v>
      </c>
      <c r="B3031" t="e">
        <f>VLOOKUP(Tabla10[[#This Row],[Columna1]],Tabla9[],1,0)</f>
        <v>#N/A</v>
      </c>
      <c r="C3031" t="s">
        <v>188</v>
      </c>
      <c r="D3031" t="e">
        <f>VLOOKUP(Tabla10[[#This Row],[Columna1]],Tabla9[],8,0)</f>
        <v>#N/A</v>
      </c>
      <c r="E3031" t="s">
        <v>224</v>
      </c>
      <c r="F3031" t="e">
        <f>VLOOKUP(Tabla10[[#This Row],[Columna1]],Tabla9[],33,3)</f>
        <v>#REF!</v>
      </c>
      <c r="G3031" t="e">
        <f>VLOOKUP(Tabla10[[#This Row],[Columna1]],Tabla9[],3,0)</f>
        <v>#N/A</v>
      </c>
      <c r="H3031" t="s">
        <v>212</v>
      </c>
    </row>
    <row r="3032" spans="1:8" hidden="1" x14ac:dyDescent="0.25">
      <c r="A3032" t="s">
        <v>2618</v>
      </c>
      <c r="B3032" t="e">
        <f>VLOOKUP(Tabla10[[#This Row],[Columna1]],Tabla9[],1,0)</f>
        <v>#N/A</v>
      </c>
      <c r="C3032" t="s">
        <v>188</v>
      </c>
      <c r="D3032" t="e">
        <f>VLOOKUP(Tabla10[[#This Row],[Columna1]],Tabla9[],8,0)</f>
        <v>#N/A</v>
      </c>
      <c r="E3032" t="s">
        <v>202</v>
      </c>
      <c r="F3032" t="e">
        <f>VLOOKUP(Tabla10[[#This Row],[Columna1]],Tabla9[],33,3)</f>
        <v>#REF!</v>
      </c>
      <c r="G3032" t="e">
        <f>VLOOKUP(Tabla10[[#This Row],[Columna1]],Tabla9[],3,0)</f>
        <v>#N/A</v>
      </c>
      <c r="H3032" t="s">
        <v>201</v>
      </c>
    </row>
    <row r="3033" spans="1:8" hidden="1" x14ac:dyDescent="0.25">
      <c r="A3033" t="s">
        <v>4275</v>
      </c>
      <c r="B3033" t="e">
        <f>VLOOKUP(Tabla10[[#This Row],[Columna1]],Tabla9[],1,0)</f>
        <v>#N/A</v>
      </c>
      <c r="C3033" t="s">
        <v>188</v>
      </c>
      <c r="D3033" t="e">
        <f>VLOOKUP(Tabla10[[#This Row],[Columna1]],Tabla9[],8,0)</f>
        <v>#N/A</v>
      </c>
      <c r="E3033" t="s">
        <v>200</v>
      </c>
      <c r="F3033" t="e">
        <f>VLOOKUP(Tabla10[[#This Row],[Columna1]],Tabla9[],33,3)</f>
        <v>#REF!</v>
      </c>
      <c r="G3033" t="e">
        <f>VLOOKUP(Tabla10[[#This Row],[Columna1]],Tabla9[],3,0)</f>
        <v>#N/A</v>
      </c>
      <c r="H3033" t="s">
        <v>193</v>
      </c>
    </row>
    <row r="3034" spans="1:8" hidden="1" x14ac:dyDescent="0.25">
      <c r="A3034" t="s">
        <v>2619</v>
      </c>
      <c r="B3034" t="e">
        <f>VLOOKUP(Tabla10[[#This Row],[Columna1]],Tabla9[],1,0)</f>
        <v>#N/A</v>
      </c>
      <c r="C3034" t="s">
        <v>188</v>
      </c>
      <c r="D3034" t="e">
        <f>VLOOKUP(Tabla10[[#This Row],[Columna1]],Tabla9[],8,0)</f>
        <v>#N/A</v>
      </c>
      <c r="E3034" t="s">
        <v>199</v>
      </c>
      <c r="F3034" t="e">
        <f>VLOOKUP(Tabla10[[#This Row],[Columna1]],Tabla9[],33,3)</f>
        <v>#REF!</v>
      </c>
      <c r="G3034" t="e">
        <f>VLOOKUP(Tabla10[[#This Row],[Columna1]],Tabla9[],3,0)</f>
        <v>#N/A</v>
      </c>
      <c r="H3034" t="s">
        <v>193</v>
      </c>
    </row>
    <row r="3035" spans="1:8" hidden="1" x14ac:dyDescent="0.25">
      <c r="A3035" t="s">
        <v>2620</v>
      </c>
      <c r="B3035" t="e">
        <f>VLOOKUP(Tabla10[[#This Row],[Columna1]],Tabla9[],1,0)</f>
        <v>#N/A</v>
      </c>
      <c r="C3035" t="s">
        <v>188</v>
      </c>
      <c r="D3035" t="e">
        <f>VLOOKUP(Tabla10[[#This Row],[Columna1]],Tabla9[],8,0)</f>
        <v>#N/A</v>
      </c>
      <c r="E3035" t="s">
        <v>218</v>
      </c>
      <c r="F3035" t="e">
        <f>VLOOKUP(Tabla10[[#This Row],[Columna1]],Tabla9[],33,3)</f>
        <v>#REF!</v>
      </c>
      <c r="G3035" t="e">
        <f>VLOOKUP(Tabla10[[#This Row],[Columna1]],Tabla9[],3,0)</f>
        <v>#N/A</v>
      </c>
      <c r="H3035" t="s">
        <v>201</v>
      </c>
    </row>
    <row r="3036" spans="1:8" hidden="1" x14ac:dyDescent="0.25">
      <c r="A3036" t="s">
        <v>2621</v>
      </c>
      <c r="B3036" t="e">
        <f>VLOOKUP(Tabla10[[#This Row],[Columna1]],Tabla9[],1,0)</f>
        <v>#N/A</v>
      </c>
      <c r="C3036" t="s">
        <v>188</v>
      </c>
      <c r="D3036" t="e">
        <f>VLOOKUP(Tabla10[[#This Row],[Columna1]],Tabla9[],8,0)</f>
        <v>#N/A</v>
      </c>
      <c r="E3036" t="s">
        <v>205</v>
      </c>
      <c r="F3036" t="e">
        <f>VLOOKUP(Tabla10[[#This Row],[Columna1]],Tabla9[],33,3)</f>
        <v>#REF!</v>
      </c>
      <c r="G3036" t="e">
        <f>VLOOKUP(Tabla10[[#This Row],[Columna1]],Tabla9[],3,0)</f>
        <v>#N/A</v>
      </c>
      <c r="H3036" t="s">
        <v>193</v>
      </c>
    </row>
    <row r="3037" spans="1:8" hidden="1" x14ac:dyDescent="0.25">
      <c r="A3037" t="s">
        <v>2622</v>
      </c>
      <c r="B3037" t="e">
        <f>VLOOKUP(Tabla10[[#This Row],[Columna1]],Tabla9[],1,0)</f>
        <v>#N/A</v>
      </c>
      <c r="C3037" t="s">
        <v>188</v>
      </c>
      <c r="D3037" t="e">
        <f>VLOOKUP(Tabla10[[#This Row],[Columna1]],Tabla9[],8,0)</f>
        <v>#N/A</v>
      </c>
      <c r="E3037" t="s">
        <v>255</v>
      </c>
      <c r="F3037" t="e">
        <f>VLOOKUP(Tabla10[[#This Row],[Columna1]],Tabla9[],33,3)</f>
        <v>#REF!</v>
      </c>
      <c r="G3037" t="e">
        <f>VLOOKUP(Tabla10[[#This Row],[Columna1]],Tabla9[],3,0)</f>
        <v>#N/A</v>
      </c>
      <c r="H3037" t="s">
        <v>41</v>
      </c>
    </row>
    <row r="3038" spans="1:8" hidden="1" x14ac:dyDescent="0.25">
      <c r="A3038" t="s">
        <v>2623</v>
      </c>
      <c r="B3038" t="e">
        <f>VLOOKUP(Tabla10[[#This Row],[Columna1]],Tabla9[],1,0)</f>
        <v>#N/A</v>
      </c>
      <c r="C3038" t="s">
        <v>188</v>
      </c>
      <c r="D3038" t="e">
        <f>VLOOKUP(Tabla10[[#This Row],[Columna1]],Tabla9[],8,0)</f>
        <v>#N/A</v>
      </c>
      <c r="E3038" t="s">
        <v>199</v>
      </c>
      <c r="F3038" t="e">
        <f>VLOOKUP(Tabla10[[#This Row],[Columna1]],Tabla9[],33,3)</f>
        <v>#REF!</v>
      </c>
      <c r="G3038" t="e">
        <f>VLOOKUP(Tabla10[[#This Row],[Columna1]],Tabla9[],3,0)</f>
        <v>#N/A</v>
      </c>
      <c r="H3038" t="s">
        <v>193</v>
      </c>
    </row>
    <row r="3039" spans="1:8" hidden="1" x14ac:dyDescent="0.25">
      <c r="A3039" t="s">
        <v>2624</v>
      </c>
      <c r="B3039" t="e">
        <f>VLOOKUP(Tabla10[[#This Row],[Columna1]],Tabla9[],1,0)</f>
        <v>#N/A</v>
      </c>
      <c r="C3039" t="s">
        <v>188</v>
      </c>
      <c r="D3039" t="e">
        <f>VLOOKUP(Tabla10[[#This Row],[Columna1]],Tabla9[],8,0)</f>
        <v>#N/A</v>
      </c>
      <c r="E3039" t="s">
        <v>198</v>
      </c>
      <c r="F3039" t="e">
        <f>VLOOKUP(Tabla10[[#This Row],[Columna1]],Tabla9[],33,3)</f>
        <v>#REF!</v>
      </c>
      <c r="G3039" t="e">
        <f>VLOOKUP(Tabla10[[#This Row],[Columna1]],Tabla9[],3,0)</f>
        <v>#N/A</v>
      </c>
      <c r="H3039" t="s">
        <v>193</v>
      </c>
    </row>
    <row r="3040" spans="1:8" hidden="1" x14ac:dyDescent="0.25">
      <c r="A3040" t="s">
        <v>4096</v>
      </c>
      <c r="B3040" t="e">
        <f>VLOOKUP(Tabla10[[#This Row],[Columna1]],Tabla9[],1,0)</f>
        <v>#N/A</v>
      </c>
      <c r="C3040" t="s">
        <v>188</v>
      </c>
      <c r="D3040" t="e">
        <f>VLOOKUP(Tabla10[[#This Row],[Columna1]],Tabla9[],8,0)</f>
        <v>#N/A</v>
      </c>
      <c r="E3040" t="s">
        <v>224</v>
      </c>
      <c r="F3040" t="e">
        <f>VLOOKUP(Tabla10[[#This Row],[Columna1]],Tabla9[],33,3)</f>
        <v>#REF!</v>
      </c>
      <c r="G3040" t="e">
        <f>VLOOKUP(Tabla10[[#This Row],[Columna1]],Tabla9[],3,0)</f>
        <v>#N/A</v>
      </c>
      <c r="H3040" t="s">
        <v>36</v>
      </c>
    </row>
    <row r="3041" spans="1:8" hidden="1" x14ac:dyDescent="0.25">
      <c r="A3041" t="s">
        <v>2625</v>
      </c>
      <c r="B3041" t="e">
        <f>VLOOKUP(Tabla10[[#This Row],[Columna1]],Tabla9[],1,0)</f>
        <v>#N/A</v>
      </c>
      <c r="C3041" t="s">
        <v>188</v>
      </c>
      <c r="D3041" t="e">
        <f>VLOOKUP(Tabla10[[#This Row],[Columna1]],Tabla9[],8,0)</f>
        <v>#N/A</v>
      </c>
      <c r="E3041" t="s">
        <v>192</v>
      </c>
      <c r="F3041" t="e">
        <f>VLOOKUP(Tabla10[[#This Row],[Columna1]],Tabla9[],33,3)</f>
        <v>#REF!</v>
      </c>
      <c r="G3041" t="e">
        <f>VLOOKUP(Tabla10[[#This Row],[Columna1]],Tabla9[],3,0)</f>
        <v>#N/A</v>
      </c>
      <c r="H3041" t="s">
        <v>193</v>
      </c>
    </row>
    <row r="3042" spans="1:8" hidden="1" x14ac:dyDescent="0.25">
      <c r="A3042" t="s">
        <v>2626</v>
      </c>
      <c r="B3042" t="e">
        <f>VLOOKUP(Tabla10[[#This Row],[Columna1]],Tabla9[],1,0)</f>
        <v>#N/A</v>
      </c>
      <c r="C3042" t="s">
        <v>188</v>
      </c>
      <c r="D3042" t="e">
        <f>VLOOKUP(Tabla10[[#This Row],[Columna1]],Tabla9[],8,0)</f>
        <v>#N/A</v>
      </c>
      <c r="E3042" t="s">
        <v>202</v>
      </c>
      <c r="F3042" t="e">
        <f>VLOOKUP(Tabla10[[#This Row],[Columna1]],Tabla9[],33,3)</f>
        <v>#REF!</v>
      </c>
      <c r="G3042" t="e">
        <f>VLOOKUP(Tabla10[[#This Row],[Columna1]],Tabla9[],3,0)</f>
        <v>#N/A</v>
      </c>
      <c r="H3042" t="s">
        <v>193</v>
      </c>
    </row>
    <row r="3043" spans="1:8" hidden="1" x14ac:dyDescent="0.25">
      <c r="A3043" t="s">
        <v>4285</v>
      </c>
      <c r="B3043" t="e">
        <f>VLOOKUP(Tabla10[[#This Row],[Columna1]],Tabla9[],1,0)</f>
        <v>#N/A</v>
      </c>
      <c r="C3043" t="s">
        <v>188</v>
      </c>
      <c r="D3043" t="e">
        <f>VLOOKUP(Tabla10[[#This Row],[Columna1]],Tabla9[],8,0)</f>
        <v>#N/A</v>
      </c>
      <c r="E3043" t="s">
        <v>209</v>
      </c>
      <c r="F3043" t="e">
        <f>VLOOKUP(Tabla10[[#This Row],[Columna1]],Tabla9[],33,3)</f>
        <v>#REF!</v>
      </c>
      <c r="G3043" t="e">
        <f>VLOOKUP(Tabla10[[#This Row],[Columna1]],Tabla9[],3,0)</f>
        <v>#N/A</v>
      </c>
      <c r="H3043" t="s">
        <v>45</v>
      </c>
    </row>
    <row r="3044" spans="1:8" hidden="1" x14ac:dyDescent="0.25">
      <c r="A3044" t="s">
        <v>2627</v>
      </c>
      <c r="B3044" t="e">
        <f>VLOOKUP(Tabla10[[#This Row],[Columna1]],Tabla9[],1,0)</f>
        <v>#N/A</v>
      </c>
      <c r="C3044" t="s">
        <v>188</v>
      </c>
      <c r="D3044" t="e">
        <f>VLOOKUP(Tabla10[[#This Row],[Columna1]],Tabla9[],8,0)</f>
        <v>#N/A</v>
      </c>
      <c r="E3044" t="s">
        <v>209</v>
      </c>
      <c r="F3044" t="e">
        <f>VLOOKUP(Tabla10[[#This Row],[Columna1]],Tabla9[],33,3)</f>
        <v>#REF!</v>
      </c>
      <c r="G3044" t="e">
        <f>VLOOKUP(Tabla10[[#This Row],[Columna1]],Tabla9[],3,0)</f>
        <v>#N/A</v>
      </c>
      <c r="H3044" t="s">
        <v>42</v>
      </c>
    </row>
    <row r="3045" spans="1:8" hidden="1" x14ac:dyDescent="0.25">
      <c r="A3045" t="s">
        <v>2628</v>
      </c>
      <c r="B3045" t="e">
        <f>VLOOKUP(Tabla10[[#This Row],[Columna1]],Tabla9[],1,0)</f>
        <v>#N/A</v>
      </c>
      <c r="C3045" t="s">
        <v>188</v>
      </c>
      <c r="D3045" t="e">
        <f>VLOOKUP(Tabla10[[#This Row],[Columna1]],Tabla9[],8,0)</f>
        <v>#N/A</v>
      </c>
      <c r="E3045" t="s">
        <v>202</v>
      </c>
      <c r="F3045" t="e">
        <f>VLOOKUP(Tabla10[[#This Row],[Columna1]],Tabla9[],33,3)</f>
        <v>#REF!</v>
      </c>
      <c r="G3045" t="e">
        <f>VLOOKUP(Tabla10[[#This Row],[Columna1]],Tabla9[],3,0)</f>
        <v>#N/A</v>
      </c>
      <c r="H3045" t="s">
        <v>201</v>
      </c>
    </row>
    <row r="3046" spans="1:8" hidden="1" x14ac:dyDescent="0.25">
      <c r="A3046" t="s">
        <v>2629</v>
      </c>
      <c r="B3046" t="e">
        <f>VLOOKUP(Tabla10[[#This Row],[Columna1]],Tabla9[],1,0)</f>
        <v>#N/A</v>
      </c>
      <c r="C3046" t="s">
        <v>188</v>
      </c>
      <c r="D3046" t="e">
        <f>VLOOKUP(Tabla10[[#This Row],[Columna1]],Tabla9[],8,0)</f>
        <v>#N/A</v>
      </c>
      <c r="E3046" t="s">
        <v>192</v>
      </c>
      <c r="F3046" t="e">
        <f>VLOOKUP(Tabla10[[#This Row],[Columna1]],Tabla9[],33,3)</f>
        <v>#REF!</v>
      </c>
      <c r="G3046" t="e">
        <f>VLOOKUP(Tabla10[[#This Row],[Columna1]],Tabla9[],3,0)</f>
        <v>#N/A</v>
      </c>
      <c r="H3046" t="s">
        <v>193</v>
      </c>
    </row>
    <row r="3047" spans="1:8" hidden="1" x14ac:dyDescent="0.25">
      <c r="A3047" t="s">
        <v>2630</v>
      </c>
      <c r="B3047" t="e">
        <f>VLOOKUP(Tabla10[[#This Row],[Columna1]],Tabla9[],1,0)</f>
        <v>#N/A</v>
      </c>
      <c r="C3047" t="s">
        <v>188</v>
      </c>
      <c r="D3047" t="e">
        <f>VLOOKUP(Tabla10[[#This Row],[Columna1]],Tabla9[],8,0)</f>
        <v>#N/A</v>
      </c>
      <c r="E3047" t="s">
        <v>208</v>
      </c>
      <c r="F3047" t="e">
        <f>VLOOKUP(Tabla10[[#This Row],[Columna1]],Tabla9[],33,3)</f>
        <v>#REF!</v>
      </c>
      <c r="G3047" t="e">
        <f>VLOOKUP(Tabla10[[#This Row],[Columna1]],Tabla9[],3,0)</f>
        <v>#N/A</v>
      </c>
      <c r="H3047" t="s">
        <v>201</v>
      </c>
    </row>
    <row r="3048" spans="1:8" hidden="1" x14ac:dyDescent="0.25">
      <c r="A3048" t="s">
        <v>2631</v>
      </c>
      <c r="B3048" t="e">
        <f>VLOOKUP(Tabla10[[#This Row],[Columna1]],Tabla9[],1,0)</f>
        <v>#N/A</v>
      </c>
      <c r="C3048" t="s">
        <v>188</v>
      </c>
      <c r="D3048" t="e">
        <f>VLOOKUP(Tabla10[[#This Row],[Columna1]],Tabla9[],8,0)</f>
        <v>#N/A</v>
      </c>
      <c r="E3048" t="s">
        <v>203</v>
      </c>
      <c r="F3048" t="e">
        <f>VLOOKUP(Tabla10[[#This Row],[Columna1]],Tabla9[],33,3)</f>
        <v>#REF!</v>
      </c>
      <c r="G3048" t="e">
        <f>VLOOKUP(Tabla10[[#This Row],[Columna1]],Tabla9[],3,0)</f>
        <v>#N/A</v>
      </c>
      <c r="H3048" t="s">
        <v>193</v>
      </c>
    </row>
    <row r="3049" spans="1:8" hidden="1" x14ac:dyDescent="0.25">
      <c r="A3049" t="s">
        <v>2632</v>
      </c>
      <c r="B3049" t="e">
        <f>VLOOKUP(Tabla10[[#This Row],[Columna1]],Tabla9[],1,0)</f>
        <v>#N/A</v>
      </c>
      <c r="C3049" t="s">
        <v>188</v>
      </c>
      <c r="D3049" t="e">
        <f>VLOOKUP(Tabla10[[#This Row],[Columna1]],Tabla9[],8,0)</f>
        <v>#N/A</v>
      </c>
      <c r="E3049" t="s">
        <v>226</v>
      </c>
      <c r="F3049" t="e">
        <f>VLOOKUP(Tabla10[[#This Row],[Columna1]],Tabla9[],33,3)</f>
        <v>#REF!</v>
      </c>
      <c r="G3049" t="e">
        <f>VLOOKUP(Tabla10[[#This Row],[Columna1]],Tabla9[],3,0)</f>
        <v>#N/A</v>
      </c>
      <c r="H3049" t="s">
        <v>36</v>
      </c>
    </row>
    <row r="3050" spans="1:8" hidden="1" x14ac:dyDescent="0.25">
      <c r="A3050" t="s">
        <v>4454</v>
      </c>
      <c r="B3050" t="e">
        <f>VLOOKUP(Tabla10[[#This Row],[Columna1]],Tabla9[],1,0)</f>
        <v>#N/A</v>
      </c>
      <c r="C3050" t="s">
        <v>188</v>
      </c>
      <c r="D3050" t="e">
        <f>VLOOKUP(Tabla10[[#This Row],[Columna1]],Tabla9[],8,0)</f>
        <v>#N/A</v>
      </c>
      <c r="E3050" t="s">
        <v>202</v>
      </c>
      <c r="F3050" t="e">
        <f>VLOOKUP(Tabla10[[#This Row],[Columna1]],Tabla9[],33,3)</f>
        <v>#REF!</v>
      </c>
      <c r="G3050" t="e">
        <f>VLOOKUP(Tabla10[[#This Row],[Columna1]],Tabla9[],3,0)</f>
        <v>#N/A</v>
      </c>
      <c r="H3050" t="s">
        <v>193</v>
      </c>
    </row>
    <row r="3051" spans="1:8" hidden="1" x14ac:dyDescent="0.25">
      <c r="A3051" t="s">
        <v>4510</v>
      </c>
      <c r="B3051" t="e">
        <f>VLOOKUP(Tabla10[[#This Row],[Columna1]],Tabla9[],1,0)</f>
        <v>#N/A</v>
      </c>
      <c r="C3051" t="s">
        <v>188</v>
      </c>
      <c r="D3051" t="e">
        <f>VLOOKUP(Tabla10[[#This Row],[Columna1]],Tabla9[],8,0)</f>
        <v>#N/A</v>
      </c>
      <c r="E3051" t="s">
        <v>199</v>
      </c>
      <c r="F3051" t="e">
        <f>VLOOKUP(Tabla10[[#This Row],[Columna1]],Tabla9[],33,3)</f>
        <v>#REF!</v>
      </c>
      <c r="G3051" t="e">
        <f>VLOOKUP(Tabla10[[#This Row],[Columna1]],Tabla9[],3,0)</f>
        <v>#N/A</v>
      </c>
      <c r="H3051" t="s">
        <v>217</v>
      </c>
    </row>
    <row r="3052" spans="1:8" hidden="1" x14ac:dyDescent="0.25">
      <c r="A3052" t="s">
        <v>2633</v>
      </c>
      <c r="B3052" t="e">
        <f>VLOOKUP(Tabla10[[#This Row],[Columna1]],Tabla9[],1,0)</f>
        <v>#N/A</v>
      </c>
      <c r="C3052" t="s">
        <v>188</v>
      </c>
      <c r="D3052" t="e">
        <f>VLOOKUP(Tabla10[[#This Row],[Columna1]],Tabla9[],8,0)</f>
        <v>#N/A</v>
      </c>
      <c r="E3052" t="s">
        <v>202</v>
      </c>
      <c r="F3052" t="e">
        <f>VLOOKUP(Tabla10[[#This Row],[Columna1]],Tabla9[],33,3)</f>
        <v>#REF!</v>
      </c>
      <c r="G3052" t="e">
        <f>VLOOKUP(Tabla10[[#This Row],[Columna1]],Tabla9[],3,0)</f>
        <v>#N/A</v>
      </c>
      <c r="H3052" t="s">
        <v>193</v>
      </c>
    </row>
    <row r="3053" spans="1:8" hidden="1" x14ac:dyDescent="0.25">
      <c r="A3053" t="s">
        <v>2634</v>
      </c>
      <c r="B3053" t="e">
        <f>VLOOKUP(Tabla10[[#This Row],[Columna1]],Tabla9[],1,0)</f>
        <v>#N/A</v>
      </c>
      <c r="C3053" t="s">
        <v>188</v>
      </c>
      <c r="D3053" t="e">
        <f>VLOOKUP(Tabla10[[#This Row],[Columna1]],Tabla9[],8,0)</f>
        <v>#N/A</v>
      </c>
      <c r="E3053" t="s">
        <v>214</v>
      </c>
      <c r="F3053" t="e">
        <f>VLOOKUP(Tabla10[[#This Row],[Columna1]],Tabla9[],33,3)</f>
        <v>#REF!</v>
      </c>
      <c r="G3053" t="e">
        <f>VLOOKUP(Tabla10[[#This Row],[Columna1]],Tabla9[],3,0)</f>
        <v>#N/A</v>
      </c>
      <c r="H3053" t="s">
        <v>193</v>
      </c>
    </row>
    <row r="3054" spans="1:8" hidden="1" x14ac:dyDescent="0.25">
      <c r="A3054" t="s">
        <v>2635</v>
      </c>
      <c r="B3054" t="e">
        <f>VLOOKUP(Tabla10[[#This Row],[Columna1]],Tabla9[],1,0)</f>
        <v>#N/A</v>
      </c>
      <c r="C3054" t="s">
        <v>188</v>
      </c>
      <c r="D3054" t="e">
        <f>VLOOKUP(Tabla10[[#This Row],[Columna1]],Tabla9[],8,0)</f>
        <v>#N/A</v>
      </c>
      <c r="E3054" t="s">
        <v>207</v>
      </c>
      <c r="F3054" t="e">
        <f>VLOOKUP(Tabla10[[#This Row],[Columna1]],Tabla9[],33,3)</f>
        <v>#REF!</v>
      </c>
      <c r="G3054" t="e">
        <f>VLOOKUP(Tabla10[[#This Row],[Columna1]],Tabla9[],3,0)</f>
        <v>#N/A</v>
      </c>
      <c r="H3054" t="s">
        <v>212</v>
      </c>
    </row>
    <row r="3055" spans="1:8" hidden="1" x14ac:dyDescent="0.25">
      <c r="A3055" t="s">
        <v>2636</v>
      </c>
      <c r="B3055" t="e">
        <f>VLOOKUP(Tabla10[[#This Row],[Columna1]],Tabla9[],1,0)</f>
        <v>#N/A</v>
      </c>
      <c r="C3055" t="s">
        <v>188</v>
      </c>
      <c r="D3055" t="e">
        <f>VLOOKUP(Tabla10[[#This Row],[Columna1]],Tabla9[],8,0)</f>
        <v>#N/A</v>
      </c>
      <c r="E3055" t="s">
        <v>198</v>
      </c>
      <c r="F3055" t="e">
        <f>VLOOKUP(Tabla10[[#This Row],[Columna1]],Tabla9[],33,3)</f>
        <v>#REF!</v>
      </c>
      <c r="G3055" t="e">
        <f>VLOOKUP(Tabla10[[#This Row],[Columna1]],Tabla9[],3,0)</f>
        <v>#N/A</v>
      </c>
      <c r="H3055" t="s">
        <v>193</v>
      </c>
    </row>
    <row r="3056" spans="1:8" hidden="1" x14ac:dyDescent="0.25">
      <c r="A3056" t="s">
        <v>4194</v>
      </c>
      <c r="B3056" t="e">
        <f>VLOOKUP(Tabla10[[#This Row],[Columna1]],Tabla9[],1,0)</f>
        <v>#N/A</v>
      </c>
      <c r="C3056" t="s">
        <v>188</v>
      </c>
      <c r="D3056" t="e">
        <f>VLOOKUP(Tabla10[[#This Row],[Columna1]],Tabla9[],8,0)</f>
        <v>#N/A</v>
      </c>
      <c r="E3056" t="s">
        <v>192</v>
      </c>
      <c r="F3056" t="e">
        <f>VLOOKUP(Tabla10[[#This Row],[Columna1]],Tabla9[],33,3)</f>
        <v>#REF!</v>
      </c>
      <c r="G3056" t="e">
        <f>VLOOKUP(Tabla10[[#This Row],[Columna1]],Tabla9[],3,0)</f>
        <v>#N/A</v>
      </c>
      <c r="H3056" t="s">
        <v>201</v>
      </c>
    </row>
    <row r="3057" spans="1:8" hidden="1" x14ac:dyDescent="0.25">
      <c r="A3057" t="s">
        <v>2637</v>
      </c>
      <c r="B3057" t="e">
        <f>VLOOKUP(Tabla10[[#This Row],[Columna1]],Tabla9[],1,0)</f>
        <v>#N/A</v>
      </c>
      <c r="C3057" t="s">
        <v>188</v>
      </c>
      <c r="D3057" t="e">
        <f>VLOOKUP(Tabla10[[#This Row],[Columna1]],Tabla9[],8,0)</f>
        <v>#N/A</v>
      </c>
      <c r="E3057" t="s">
        <v>198</v>
      </c>
      <c r="F3057" t="e">
        <f>VLOOKUP(Tabla10[[#This Row],[Columna1]],Tabla9[],33,3)</f>
        <v>#REF!</v>
      </c>
      <c r="G3057" t="e">
        <f>VLOOKUP(Tabla10[[#This Row],[Columna1]],Tabla9[],3,0)</f>
        <v>#N/A</v>
      </c>
      <c r="H3057" t="s">
        <v>193</v>
      </c>
    </row>
    <row r="3058" spans="1:8" hidden="1" x14ac:dyDescent="0.25">
      <c r="A3058" t="s">
        <v>4276</v>
      </c>
      <c r="B3058" t="e">
        <f>VLOOKUP(Tabla10[[#This Row],[Columna1]],Tabla9[],1,0)</f>
        <v>#N/A</v>
      </c>
      <c r="C3058" t="s">
        <v>188</v>
      </c>
      <c r="D3058" t="e">
        <f>VLOOKUP(Tabla10[[#This Row],[Columna1]],Tabla9[],8,0)</f>
        <v>#N/A</v>
      </c>
      <c r="E3058" t="s">
        <v>200</v>
      </c>
      <c r="F3058" t="e">
        <f>VLOOKUP(Tabla10[[#This Row],[Columna1]],Tabla9[],33,3)</f>
        <v>#REF!</v>
      </c>
      <c r="G3058" t="e">
        <f>VLOOKUP(Tabla10[[#This Row],[Columna1]],Tabla9[],3,0)</f>
        <v>#N/A</v>
      </c>
      <c r="H3058" t="s">
        <v>193</v>
      </c>
    </row>
    <row r="3059" spans="1:8" hidden="1" x14ac:dyDescent="0.25">
      <c r="A3059" t="s">
        <v>4143</v>
      </c>
      <c r="B3059" t="e">
        <f>VLOOKUP(Tabla10[[#This Row],[Columna1]],Tabla9[],1,0)</f>
        <v>#N/A</v>
      </c>
      <c r="C3059" t="s">
        <v>188</v>
      </c>
      <c r="D3059" t="e">
        <f>VLOOKUP(Tabla10[[#This Row],[Columna1]],Tabla9[],8,0)</f>
        <v>#N/A</v>
      </c>
      <c r="E3059" t="s">
        <v>205</v>
      </c>
      <c r="F3059" t="e">
        <f>VLOOKUP(Tabla10[[#This Row],[Columna1]],Tabla9[],33,3)</f>
        <v>#REF!</v>
      </c>
      <c r="G3059" t="e">
        <f>VLOOKUP(Tabla10[[#This Row],[Columna1]],Tabla9[],3,0)</f>
        <v>#N/A</v>
      </c>
      <c r="H3059" t="s">
        <v>193</v>
      </c>
    </row>
    <row r="3060" spans="1:8" hidden="1" x14ac:dyDescent="0.25">
      <c r="A3060" t="s">
        <v>2638</v>
      </c>
      <c r="B3060" t="e">
        <f>VLOOKUP(Tabla10[[#This Row],[Columna1]],Tabla9[],1,0)</f>
        <v>#N/A</v>
      </c>
      <c r="C3060" t="s">
        <v>188</v>
      </c>
      <c r="D3060" t="e">
        <f>VLOOKUP(Tabla10[[#This Row],[Columna1]],Tabla9[],8,0)</f>
        <v>#N/A</v>
      </c>
      <c r="E3060" t="s">
        <v>206</v>
      </c>
      <c r="F3060" t="e">
        <f>VLOOKUP(Tabla10[[#This Row],[Columna1]],Tabla9[],33,3)</f>
        <v>#REF!</v>
      </c>
      <c r="G3060" t="e">
        <f>VLOOKUP(Tabla10[[#This Row],[Columna1]],Tabla9[],3,0)</f>
        <v>#N/A</v>
      </c>
      <c r="H3060" t="s">
        <v>193</v>
      </c>
    </row>
    <row r="3061" spans="1:8" hidden="1" x14ac:dyDescent="0.25">
      <c r="A3061" t="s">
        <v>2639</v>
      </c>
      <c r="B3061" t="str">
        <f>VLOOKUP(Tabla10[[#This Row],[Columna1]],Tabla9[],1,0)</f>
        <v>TERRAZAS FRAGA LUIS ROBERTO</v>
      </c>
      <c r="C3061" t="s">
        <v>188</v>
      </c>
      <c r="D3061" t="str">
        <f>VLOOKUP(Tabla10[[#This Row],[Columna1]],Tabla9[],8,0)</f>
        <v>SUBDIRECTOR DEL DESPACHO DEL SUBDIRECTOR ADMINISTRATIVO SEGURIDAD PUBLICA</v>
      </c>
      <c r="E3061" t="s">
        <v>238</v>
      </c>
      <c r="F3061" t="e">
        <f>VLOOKUP(Tabla10[[#This Row],[Columna1]],Tabla9[],33,3)</f>
        <v>#REF!</v>
      </c>
      <c r="G3061" t="str">
        <f>VLOOKUP(Tabla10[[#This Row],[Columna1]],Tabla9[],3,0)</f>
        <v>SUBDIRECTOR</v>
      </c>
      <c r="H3061" t="s">
        <v>73</v>
      </c>
    </row>
    <row r="3062" spans="1:8" hidden="1" x14ac:dyDescent="0.25">
      <c r="A3062" t="s">
        <v>4279</v>
      </c>
      <c r="B3062" t="e">
        <f>VLOOKUP(Tabla10[[#This Row],[Columna1]],Tabla9[],1,0)</f>
        <v>#N/A</v>
      </c>
      <c r="C3062" t="s">
        <v>188</v>
      </c>
      <c r="D3062" t="e">
        <f>VLOOKUP(Tabla10[[#This Row],[Columna1]],Tabla9[],8,0)</f>
        <v>#N/A</v>
      </c>
      <c r="E3062" t="s">
        <v>200</v>
      </c>
      <c r="F3062" t="e">
        <f>VLOOKUP(Tabla10[[#This Row],[Columna1]],Tabla9[],33,3)</f>
        <v>#REF!</v>
      </c>
      <c r="G3062" t="e">
        <f>VLOOKUP(Tabla10[[#This Row],[Columna1]],Tabla9[],3,0)</f>
        <v>#N/A</v>
      </c>
      <c r="H3062" t="s">
        <v>201</v>
      </c>
    </row>
    <row r="3063" spans="1:8" hidden="1" x14ac:dyDescent="0.25">
      <c r="A3063" t="s">
        <v>2640</v>
      </c>
      <c r="B3063" t="e">
        <f>VLOOKUP(Tabla10[[#This Row],[Columna1]],Tabla9[],1,0)</f>
        <v>#N/A</v>
      </c>
      <c r="C3063" t="s">
        <v>188</v>
      </c>
      <c r="D3063" t="e">
        <f>VLOOKUP(Tabla10[[#This Row],[Columna1]],Tabla9[],8,0)</f>
        <v>#N/A</v>
      </c>
      <c r="E3063" t="s">
        <v>224</v>
      </c>
      <c r="F3063" t="e">
        <f>VLOOKUP(Tabla10[[#This Row],[Columna1]],Tabla9[],33,3)</f>
        <v>#REF!</v>
      </c>
      <c r="G3063" t="e">
        <f>VLOOKUP(Tabla10[[#This Row],[Columna1]],Tabla9[],3,0)</f>
        <v>#N/A</v>
      </c>
      <c r="H3063" t="s">
        <v>41</v>
      </c>
    </row>
    <row r="3064" spans="1:8" hidden="1" x14ac:dyDescent="0.25">
      <c r="A3064" t="s">
        <v>4134</v>
      </c>
      <c r="B3064" t="e">
        <f>VLOOKUP(Tabla10[[#This Row],[Columna1]],Tabla9[],1,0)</f>
        <v>#N/A</v>
      </c>
      <c r="C3064" t="s">
        <v>188</v>
      </c>
      <c r="D3064" t="e">
        <f>VLOOKUP(Tabla10[[#This Row],[Columna1]],Tabla9[],8,0)</f>
        <v>#N/A</v>
      </c>
      <c r="E3064" t="s">
        <v>203</v>
      </c>
      <c r="F3064" t="e">
        <f>VLOOKUP(Tabla10[[#This Row],[Columna1]],Tabla9[],33,3)</f>
        <v>#REF!</v>
      </c>
      <c r="G3064" t="e">
        <f>VLOOKUP(Tabla10[[#This Row],[Columna1]],Tabla9[],3,0)</f>
        <v>#N/A</v>
      </c>
      <c r="H3064" t="s">
        <v>193</v>
      </c>
    </row>
    <row r="3065" spans="1:8" hidden="1" x14ac:dyDescent="0.25">
      <c r="A3065" t="s">
        <v>2641</v>
      </c>
      <c r="B3065" t="e">
        <f>VLOOKUP(Tabla10[[#This Row],[Columna1]],Tabla9[],1,0)</f>
        <v>#N/A</v>
      </c>
      <c r="C3065" t="s">
        <v>188</v>
      </c>
      <c r="D3065" t="e">
        <f>VLOOKUP(Tabla10[[#This Row],[Columna1]],Tabla9[],8,0)</f>
        <v>#N/A</v>
      </c>
      <c r="E3065" t="s">
        <v>205</v>
      </c>
      <c r="F3065" t="e">
        <f>VLOOKUP(Tabla10[[#This Row],[Columna1]],Tabla9[],33,3)</f>
        <v>#REF!</v>
      </c>
      <c r="G3065" t="e">
        <f>VLOOKUP(Tabla10[[#This Row],[Columna1]],Tabla9[],3,0)</f>
        <v>#N/A</v>
      </c>
      <c r="H3065" t="s">
        <v>193</v>
      </c>
    </row>
    <row r="3066" spans="1:8" hidden="1" x14ac:dyDescent="0.25">
      <c r="A3066" t="s">
        <v>2642</v>
      </c>
      <c r="B3066" t="e">
        <f>VLOOKUP(Tabla10[[#This Row],[Columna1]],Tabla9[],1,0)</f>
        <v>#N/A</v>
      </c>
      <c r="C3066" t="s">
        <v>188</v>
      </c>
      <c r="D3066" t="e">
        <f>VLOOKUP(Tabla10[[#This Row],[Columna1]],Tabla9[],8,0)</f>
        <v>#N/A</v>
      </c>
      <c r="E3066" t="s">
        <v>190</v>
      </c>
      <c r="F3066" t="e">
        <f>VLOOKUP(Tabla10[[#This Row],[Columna1]],Tabla9[],33,3)</f>
        <v>#REF!</v>
      </c>
      <c r="G3066" t="e">
        <f>VLOOKUP(Tabla10[[#This Row],[Columna1]],Tabla9[],3,0)</f>
        <v>#N/A</v>
      </c>
      <c r="H3066" t="s">
        <v>191</v>
      </c>
    </row>
    <row r="3067" spans="1:8" hidden="1" x14ac:dyDescent="0.25">
      <c r="A3067" t="s">
        <v>4359</v>
      </c>
      <c r="B3067" t="e">
        <f>VLOOKUP(Tabla10[[#This Row],[Columna1]],Tabla9[],1,0)</f>
        <v>#N/A</v>
      </c>
      <c r="C3067" t="s">
        <v>188</v>
      </c>
      <c r="D3067" t="e">
        <f>VLOOKUP(Tabla10[[#This Row],[Columna1]],Tabla9[],8,0)</f>
        <v>#N/A</v>
      </c>
      <c r="E3067" t="s">
        <v>236</v>
      </c>
      <c r="F3067" t="e">
        <f>VLOOKUP(Tabla10[[#This Row],[Columna1]],Tabla9[],33,3)</f>
        <v>#REF!</v>
      </c>
      <c r="G3067" t="e">
        <f>VLOOKUP(Tabla10[[#This Row],[Columna1]],Tabla9[],3,0)</f>
        <v>#N/A</v>
      </c>
      <c r="H3067" t="s">
        <v>42</v>
      </c>
    </row>
    <row r="3068" spans="1:8" hidden="1" x14ac:dyDescent="0.25">
      <c r="A3068" t="s">
        <v>2643</v>
      </c>
      <c r="B3068" t="e">
        <f>VLOOKUP(Tabla10[[#This Row],[Columna1]],Tabla9[],1,0)</f>
        <v>#N/A</v>
      </c>
      <c r="C3068" t="s">
        <v>188</v>
      </c>
      <c r="D3068" t="e">
        <f>VLOOKUP(Tabla10[[#This Row],[Columna1]],Tabla9[],8,0)</f>
        <v>#N/A</v>
      </c>
      <c r="E3068" t="s">
        <v>228</v>
      </c>
      <c r="F3068" t="e">
        <f>VLOOKUP(Tabla10[[#This Row],[Columna1]],Tabla9[],33,3)</f>
        <v>#REF!</v>
      </c>
      <c r="G3068" t="e">
        <f>VLOOKUP(Tabla10[[#This Row],[Columna1]],Tabla9[],3,0)</f>
        <v>#N/A</v>
      </c>
      <c r="H3068" t="s">
        <v>36</v>
      </c>
    </row>
    <row r="3069" spans="1:8" hidden="1" x14ac:dyDescent="0.25">
      <c r="A3069" t="s">
        <v>2644</v>
      </c>
      <c r="B3069" t="e">
        <f>VLOOKUP(Tabla10[[#This Row],[Columna1]],Tabla9[],1,0)</f>
        <v>#N/A</v>
      </c>
      <c r="C3069" t="s">
        <v>188</v>
      </c>
      <c r="D3069" t="e">
        <f>VLOOKUP(Tabla10[[#This Row],[Columna1]],Tabla9[],8,0)</f>
        <v>#N/A</v>
      </c>
      <c r="E3069" t="s">
        <v>192</v>
      </c>
      <c r="F3069" t="e">
        <f>VLOOKUP(Tabla10[[#This Row],[Columna1]],Tabla9[],33,3)</f>
        <v>#REF!</v>
      </c>
      <c r="G3069" t="e">
        <f>VLOOKUP(Tabla10[[#This Row],[Columna1]],Tabla9[],3,0)</f>
        <v>#N/A</v>
      </c>
      <c r="H3069" t="s">
        <v>193</v>
      </c>
    </row>
    <row r="3070" spans="1:8" hidden="1" x14ac:dyDescent="0.25">
      <c r="A3070" t="s">
        <v>4169</v>
      </c>
      <c r="B3070" t="e">
        <f>VLOOKUP(Tabla10[[#This Row],[Columna1]],Tabla9[],1,0)</f>
        <v>#N/A</v>
      </c>
      <c r="C3070" t="s">
        <v>188</v>
      </c>
      <c r="D3070" t="e">
        <f>VLOOKUP(Tabla10[[#This Row],[Columna1]],Tabla9[],8,0)</f>
        <v>#N/A</v>
      </c>
      <c r="E3070" t="s">
        <v>205</v>
      </c>
      <c r="F3070" t="e">
        <f>VLOOKUP(Tabla10[[#This Row],[Columna1]],Tabla9[],33,3)</f>
        <v>#REF!</v>
      </c>
      <c r="G3070" t="e">
        <f>VLOOKUP(Tabla10[[#This Row],[Columna1]],Tabla9[],3,0)</f>
        <v>#N/A</v>
      </c>
      <c r="H3070" t="s">
        <v>193</v>
      </c>
    </row>
    <row r="3071" spans="1:8" hidden="1" x14ac:dyDescent="0.25">
      <c r="A3071" t="s">
        <v>2645</v>
      </c>
      <c r="B3071" t="e">
        <f>VLOOKUP(Tabla10[[#This Row],[Columna1]],Tabla9[],1,0)</f>
        <v>#N/A</v>
      </c>
      <c r="C3071" t="s">
        <v>188</v>
      </c>
      <c r="D3071" t="e">
        <f>VLOOKUP(Tabla10[[#This Row],[Columna1]],Tabla9[],8,0)</f>
        <v>#N/A</v>
      </c>
      <c r="E3071" t="s">
        <v>190</v>
      </c>
      <c r="F3071" t="e">
        <f>VLOOKUP(Tabla10[[#This Row],[Columna1]],Tabla9[],33,3)</f>
        <v>#REF!</v>
      </c>
      <c r="G3071" t="e">
        <f>VLOOKUP(Tabla10[[#This Row],[Columna1]],Tabla9[],3,0)</f>
        <v>#N/A</v>
      </c>
      <c r="H3071" t="s">
        <v>191</v>
      </c>
    </row>
    <row r="3072" spans="1:8" hidden="1" x14ac:dyDescent="0.25">
      <c r="A3072" t="s">
        <v>4353</v>
      </c>
      <c r="B3072" t="str">
        <f>VLOOKUP(Tabla10[[#This Row],[Columna1]],Tabla9[],1,0)</f>
        <v>TEJEDA OCHOA ARACELY</v>
      </c>
      <c r="C3072" t="s">
        <v>188</v>
      </c>
      <c r="D3072" t="str">
        <f>VLOOKUP(Tabla10[[#This Row],[Columna1]],Tabla9[],8,0)</f>
        <v>JEFE DE DEPARTAMENTO DE ENSEÑANZA Y SERVICIO ESCOLAR</v>
      </c>
      <c r="E3072" t="s">
        <v>248</v>
      </c>
      <c r="F3072" t="e">
        <f>VLOOKUP(Tabla10[[#This Row],[Columna1]],Tabla9[],33,3)</f>
        <v>#REF!</v>
      </c>
      <c r="G3072" t="str">
        <f>VLOOKUP(Tabla10[[#This Row],[Columna1]],Tabla9[],3,0)</f>
        <v>JEFE DE DEPARTAMENTO</v>
      </c>
      <c r="H3072" t="s">
        <v>60</v>
      </c>
    </row>
    <row r="3073" spans="1:8" hidden="1" x14ac:dyDescent="0.25">
      <c r="A3073" t="s">
        <v>2646</v>
      </c>
      <c r="B3073" t="e">
        <f>VLOOKUP(Tabla10[[#This Row],[Columna1]],Tabla9[],1,0)</f>
        <v>#N/A</v>
      </c>
      <c r="C3073" t="s">
        <v>188</v>
      </c>
      <c r="D3073" t="e">
        <f>VLOOKUP(Tabla10[[#This Row],[Columna1]],Tabla9[],8,0)</f>
        <v>#N/A</v>
      </c>
      <c r="E3073" t="s">
        <v>199</v>
      </c>
      <c r="F3073" t="e">
        <f>VLOOKUP(Tabla10[[#This Row],[Columna1]],Tabla9[],33,3)</f>
        <v>#REF!</v>
      </c>
      <c r="G3073" t="e">
        <f>VLOOKUP(Tabla10[[#This Row],[Columna1]],Tabla9[],3,0)</f>
        <v>#N/A</v>
      </c>
      <c r="H3073" t="s">
        <v>193</v>
      </c>
    </row>
    <row r="3074" spans="1:8" hidden="1" x14ac:dyDescent="0.25">
      <c r="A3074" t="s">
        <v>4457</v>
      </c>
      <c r="B3074" t="e">
        <f>VLOOKUP(Tabla10[[#This Row],[Columna1]],Tabla9[],1,0)</f>
        <v>#N/A</v>
      </c>
      <c r="C3074" t="s">
        <v>188</v>
      </c>
      <c r="D3074" t="e">
        <f>VLOOKUP(Tabla10[[#This Row],[Columna1]],Tabla9[],8,0)</f>
        <v>#N/A</v>
      </c>
      <c r="E3074" t="s">
        <v>202</v>
      </c>
      <c r="F3074" t="e">
        <f>VLOOKUP(Tabla10[[#This Row],[Columna1]],Tabla9[],33,3)</f>
        <v>#REF!</v>
      </c>
      <c r="G3074" t="e">
        <f>VLOOKUP(Tabla10[[#This Row],[Columna1]],Tabla9[],3,0)</f>
        <v>#N/A</v>
      </c>
      <c r="H3074" t="s">
        <v>193</v>
      </c>
    </row>
    <row r="3075" spans="1:8" hidden="1" x14ac:dyDescent="0.25">
      <c r="A3075" t="s">
        <v>2647</v>
      </c>
      <c r="B3075" t="e">
        <f>VLOOKUP(Tabla10[[#This Row],[Columna1]],Tabla9[],1,0)</f>
        <v>#N/A</v>
      </c>
      <c r="C3075" t="s">
        <v>188</v>
      </c>
      <c r="D3075" t="e">
        <f>VLOOKUP(Tabla10[[#This Row],[Columna1]],Tabla9[],8,0)</f>
        <v>#N/A</v>
      </c>
      <c r="E3075" t="s">
        <v>194</v>
      </c>
      <c r="F3075" t="e">
        <f>VLOOKUP(Tabla10[[#This Row],[Columna1]],Tabla9[],33,3)</f>
        <v>#REF!</v>
      </c>
      <c r="G3075" t="e">
        <f>VLOOKUP(Tabla10[[#This Row],[Columna1]],Tabla9[],3,0)</f>
        <v>#N/A</v>
      </c>
      <c r="H3075" t="s">
        <v>45</v>
      </c>
    </row>
    <row r="3076" spans="1:8" hidden="1" x14ac:dyDescent="0.25">
      <c r="A3076" t="s">
        <v>2648</v>
      </c>
      <c r="B3076" t="e">
        <f>VLOOKUP(Tabla10[[#This Row],[Columna1]],Tabla9[],1,0)</f>
        <v>#N/A</v>
      </c>
      <c r="C3076" t="s">
        <v>188</v>
      </c>
      <c r="D3076" t="e">
        <f>VLOOKUP(Tabla10[[#This Row],[Columna1]],Tabla9[],8,0)</f>
        <v>#N/A</v>
      </c>
      <c r="E3076" t="s">
        <v>202</v>
      </c>
      <c r="F3076" t="e">
        <f>VLOOKUP(Tabla10[[#This Row],[Columna1]],Tabla9[],33,3)</f>
        <v>#REF!</v>
      </c>
      <c r="G3076" t="e">
        <f>VLOOKUP(Tabla10[[#This Row],[Columna1]],Tabla9[],3,0)</f>
        <v>#N/A</v>
      </c>
      <c r="H3076" t="s">
        <v>193</v>
      </c>
    </row>
    <row r="3077" spans="1:8" hidden="1" x14ac:dyDescent="0.25">
      <c r="A3077" t="s">
        <v>2649</v>
      </c>
      <c r="B3077" t="e">
        <f>VLOOKUP(Tabla10[[#This Row],[Columna1]],Tabla9[],1,0)</f>
        <v>#N/A</v>
      </c>
      <c r="C3077" t="s">
        <v>188</v>
      </c>
      <c r="D3077" t="e">
        <f>VLOOKUP(Tabla10[[#This Row],[Columna1]],Tabla9[],8,0)</f>
        <v>#N/A</v>
      </c>
      <c r="E3077" t="s">
        <v>205</v>
      </c>
      <c r="F3077" t="e">
        <f>VLOOKUP(Tabla10[[#This Row],[Columna1]],Tabla9[],33,3)</f>
        <v>#REF!</v>
      </c>
      <c r="G3077" t="e">
        <f>VLOOKUP(Tabla10[[#This Row],[Columna1]],Tabla9[],3,0)</f>
        <v>#N/A</v>
      </c>
      <c r="H3077" t="s">
        <v>201</v>
      </c>
    </row>
    <row r="3078" spans="1:8" hidden="1" x14ac:dyDescent="0.25">
      <c r="A3078" t="s">
        <v>2650</v>
      </c>
      <c r="B3078" t="e">
        <f>VLOOKUP(Tabla10[[#This Row],[Columna1]],Tabla9[],1,0)</f>
        <v>#N/A</v>
      </c>
      <c r="C3078" t="s">
        <v>188</v>
      </c>
      <c r="D3078" t="e">
        <f>VLOOKUP(Tabla10[[#This Row],[Columna1]],Tabla9[],8,0)</f>
        <v>#N/A</v>
      </c>
      <c r="E3078" t="s">
        <v>207</v>
      </c>
      <c r="F3078" t="e">
        <f>VLOOKUP(Tabla10[[#This Row],[Columna1]],Tabla9[],33,3)</f>
        <v>#REF!</v>
      </c>
      <c r="G3078" t="e">
        <f>VLOOKUP(Tabla10[[#This Row],[Columna1]],Tabla9[],3,0)</f>
        <v>#N/A</v>
      </c>
      <c r="H3078" t="s">
        <v>42</v>
      </c>
    </row>
    <row r="3079" spans="1:8" hidden="1" x14ac:dyDescent="0.25">
      <c r="A3079" t="s">
        <v>2651</v>
      </c>
      <c r="B3079" t="e">
        <f>VLOOKUP(Tabla10[[#This Row],[Columna1]],Tabla9[],1,0)</f>
        <v>#N/A</v>
      </c>
      <c r="C3079" t="s">
        <v>188</v>
      </c>
      <c r="D3079" t="e">
        <f>VLOOKUP(Tabla10[[#This Row],[Columna1]],Tabla9[],8,0)</f>
        <v>#N/A</v>
      </c>
      <c r="E3079" t="s">
        <v>206</v>
      </c>
      <c r="F3079" t="e">
        <f>VLOOKUP(Tabla10[[#This Row],[Columna1]],Tabla9[],33,3)</f>
        <v>#REF!</v>
      </c>
      <c r="G3079" t="e">
        <f>VLOOKUP(Tabla10[[#This Row],[Columna1]],Tabla9[],3,0)</f>
        <v>#N/A</v>
      </c>
      <c r="H3079" t="s">
        <v>193</v>
      </c>
    </row>
    <row r="3080" spans="1:8" hidden="1" x14ac:dyDescent="0.25">
      <c r="A3080" t="s">
        <v>2652</v>
      </c>
      <c r="B3080" t="e">
        <f>VLOOKUP(Tabla10[[#This Row],[Columna1]],Tabla9[],1,0)</f>
        <v>#N/A</v>
      </c>
      <c r="C3080" t="s">
        <v>188</v>
      </c>
      <c r="D3080" t="e">
        <f>VLOOKUP(Tabla10[[#This Row],[Columna1]],Tabla9[],8,0)</f>
        <v>#N/A</v>
      </c>
      <c r="E3080" t="s">
        <v>205</v>
      </c>
      <c r="F3080" t="e">
        <f>VLOOKUP(Tabla10[[#This Row],[Columna1]],Tabla9[],33,3)</f>
        <v>#REF!</v>
      </c>
      <c r="G3080" t="e">
        <f>VLOOKUP(Tabla10[[#This Row],[Columna1]],Tabla9[],3,0)</f>
        <v>#N/A</v>
      </c>
      <c r="H3080" t="s">
        <v>193</v>
      </c>
    </row>
    <row r="3081" spans="1:8" hidden="1" x14ac:dyDescent="0.25">
      <c r="A3081" t="s">
        <v>2653</v>
      </c>
      <c r="B3081" t="e">
        <f>VLOOKUP(Tabla10[[#This Row],[Columna1]],Tabla9[],1,0)</f>
        <v>#N/A</v>
      </c>
      <c r="C3081" t="s">
        <v>188</v>
      </c>
      <c r="D3081" t="e">
        <f>VLOOKUP(Tabla10[[#This Row],[Columna1]],Tabla9[],8,0)</f>
        <v>#N/A</v>
      </c>
      <c r="E3081" t="s">
        <v>202</v>
      </c>
      <c r="F3081" t="e">
        <f>VLOOKUP(Tabla10[[#This Row],[Columna1]],Tabla9[],33,3)</f>
        <v>#REF!</v>
      </c>
      <c r="G3081" t="e">
        <f>VLOOKUP(Tabla10[[#This Row],[Columna1]],Tabla9[],3,0)</f>
        <v>#N/A</v>
      </c>
      <c r="H3081" t="s">
        <v>193</v>
      </c>
    </row>
    <row r="3082" spans="1:8" hidden="1" x14ac:dyDescent="0.25">
      <c r="A3082" t="s">
        <v>2654</v>
      </c>
      <c r="B3082" t="e">
        <f>VLOOKUP(Tabla10[[#This Row],[Columna1]],Tabla9[],1,0)</f>
        <v>#N/A</v>
      </c>
      <c r="C3082" t="s">
        <v>188</v>
      </c>
      <c r="D3082" t="e">
        <f>VLOOKUP(Tabla10[[#This Row],[Columna1]],Tabla9[],8,0)</f>
        <v>#N/A</v>
      </c>
      <c r="E3082" t="s">
        <v>203</v>
      </c>
      <c r="F3082" t="e">
        <f>VLOOKUP(Tabla10[[#This Row],[Columna1]],Tabla9[],33,3)</f>
        <v>#REF!</v>
      </c>
      <c r="G3082" t="e">
        <f>VLOOKUP(Tabla10[[#This Row],[Columna1]],Tabla9[],3,0)</f>
        <v>#N/A</v>
      </c>
      <c r="H3082" t="s">
        <v>201</v>
      </c>
    </row>
    <row r="3083" spans="1:8" hidden="1" x14ac:dyDescent="0.25">
      <c r="A3083" t="s">
        <v>2655</v>
      </c>
      <c r="B3083" t="e">
        <f>VLOOKUP(Tabla10[[#This Row],[Columna1]],Tabla9[],1,0)</f>
        <v>#N/A</v>
      </c>
      <c r="C3083" t="s">
        <v>188</v>
      </c>
      <c r="D3083" t="e">
        <f>VLOOKUP(Tabla10[[#This Row],[Columna1]],Tabla9[],8,0)</f>
        <v>#N/A</v>
      </c>
      <c r="E3083" t="s">
        <v>190</v>
      </c>
      <c r="F3083" t="e">
        <f>VLOOKUP(Tabla10[[#This Row],[Columna1]],Tabla9[],33,3)</f>
        <v>#REF!</v>
      </c>
      <c r="G3083" t="e">
        <f>VLOOKUP(Tabla10[[#This Row],[Columna1]],Tabla9[],3,0)</f>
        <v>#N/A</v>
      </c>
      <c r="H3083" t="s">
        <v>216</v>
      </c>
    </row>
    <row r="3084" spans="1:8" hidden="1" x14ac:dyDescent="0.25">
      <c r="A3084" t="s">
        <v>2656</v>
      </c>
      <c r="B3084" t="e">
        <f>VLOOKUP(Tabla10[[#This Row],[Columna1]],Tabla9[],1,0)</f>
        <v>#N/A</v>
      </c>
      <c r="C3084" t="s">
        <v>188</v>
      </c>
      <c r="D3084" t="e">
        <f>VLOOKUP(Tabla10[[#This Row],[Columna1]],Tabla9[],8,0)</f>
        <v>#N/A</v>
      </c>
      <c r="E3084" t="s">
        <v>200</v>
      </c>
      <c r="F3084" t="e">
        <f>VLOOKUP(Tabla10[[#This Row],[Columna1]],Tabla9[],33,3)</f>
        <v>#REF!</v>
      </c>
      <c r="G3084" t="e">
        <f>VLOOKUP(Tabla10[[#This Row],[Columna1]],Tabla9[],3,0)</f>
        <v>#N/A</v>
      </c>
      <c r="H3084" t="s">
        <v>193</v>
      </c>
    </row>
    <row r="3085" spans="1:8" hidden="1" x14ac:dyDescent="0.25">
      <c r="A3085" t="s">
        <v>2657</v>
      </c>
      <c r="B3085" t="e">
        <f>VLOOKUP(Tabla10[[#This Row],[Columna1]],Tabla9[],1,0)</f>
        <v>#N/A</v>
      </c>
      <c r="C3085" t="s">
        <v>188</v>
      </c>
      <c r="D3085" t="e">
        <f>VLOOKUP(Tabla10[[#This Row],[Columna1]],Tabla9[],8,0)</f>
        <v>#N/A</v>
      </c>
      <c r="E3085" t="s">
        <v>260</v>
      </c>
      <c r="F3085" t="e">
        <f>VLOOKUP(Tabla10[[#This Row],[Columna1]],Tabla9[],33,3)</f>
        <v>#REF!</v>
      </c>
      <c r="G3085" t="e">
        <f>VLOOKUP(Tabla10[[#This Row],[Columna1]],Tabla9[],3,0)</f>
        <v>#N/A</v>
      </c>
      <c r="H3085" t="s">
        <v>36</v>
      </c>
    </row>
    <row r="3086" spans="1:8" hidden="1" x14ac:dyDescent="0.25">
      <c r="A3086" t="s">
        <v>2658</v>
      </c>
      <c r="B3086" t="e">
        <f>VLOOKUP(Tabla10[[#This Row],[Columna1]],Tabla9[],1,0)</f>
        <v>#N/A</v>
      </c>
      <c r="C3086" t="s">
        <v>188</v>
      </c>
      <c r="D3086" t="e">
        <f>VLOOKUP(Tabla10[[#This Row],[Columna1]],Tabla9[],8,0)</f>
        <v>#N/A</v>
      </c>
      <c r="E3086" t="s">
        <v>203</v>
      </c>
      <c r="F3086" t="e">
        <f>VLOOKUP(Tabla10[[#This Row],[Columna1]],Tabla9[],33,3)</f>
        <v>#REF!</v>
      </c>
      <c r="G3086" t="e">
        <f>VLOOKUP(Tabla10[[#This Row],[Columna1]],Tabla9[],3,0)</f>
        <v>#N/A</v>
      </c>
      <c r="H3086" t="s">
        <v>193</v>
      </c>
    </row>
    <row r="3087" spans="1:8" hidden="1" x14ac:dyDescent="0.25">
      <c r="A3087" t="s">
        <v>4425</v>
      </c>
      <c r="B3087" t="e">
        <f>VLOOKUP(Tabla10[[#This Row],[Columna1]],Tabla9[],1,0)</f>
        <v>#N/A</v>
      </c>
      <c r="C3087" t="s">
        <v>188</v>
      </c>
      <c r="D3087" t="e">
        <f>VLOOKUP(Tabla10[[#This Row],[Columna1]],Tabla9[],8,0)</f>
        <v>#N/A</v>
      </c>
      <c r="E3087" t="s">
        <v>202</v>
      </c>
      <c r="F3087" t="e">
        <f>VLOOKUP(Tabla10[[#This Row],[Columna1]],Tabla9[],33,3)</f>
        <v>#REF!</v>
      </c>
      <c r="G3087" t="e">
        <f>VLOOKUP(Tabla10[[#This Row],[Columna1]],Tabla9[],3,0)</f>
        <v>#N/A</v>
      </c>
      <c r="H3087" t="s">
        <v>201</v>
      </c>
    </row>
    <row r="3088" spans="1:8" hidden="1" x14ac:dyDescent="0.25">
      <c r="A3088" t="s">
        <v>2659</v>
      </c>
      <c r="B3088" t="e">
        <f>VLOOKUP(Tabla10[[#This Row],[Columna1]],Tabla9[],1,0)</f>
        <v>#N/A</v>
      </c>
      <c r="C3088" t="s">
        <v>188</v>
      </c>
      <c r="D3088" t="e">
        <f>VLOOKUP(Tabla10[[#This Row],[Columna1]],Tabla9[],8,0)</f>
        <v>#N/A</v>
      </c>
      <c r="E3088" t="s">
        <v>228</v>
      </c>
      <c r="F3088" t="e">
        <f>VLOOKUP(Tabla10[[#This Row],[Columna1]],Tabla9[],33,3)</f>
        <v>#REF!</v>
      </c>
      <c r="G3088" t="e">
        <f>VLOOKUP(Tabla10[[#This Row],[Columna1]],Tabla9[],3,0)</f>
        <v>#N/A</v>
      </c>
      <c r="H3088" t="s">
        <v>45</v>
      </c>
    </row>
    <row r="3089" spans="1:8" hidden="1" x14ac:dyDescent="0.25">
      <c r="A3089" t="s">
        <v>2660</v>
      </c>
      <c r="B3089" t="e">
        <f>VLOOKUP(Tabla10[[#This Row],[Columna1]],Tabla9[],1,0)</f>
        <v>#N/A</v>
      </c>
      <c r="C3089" t="s">
        <v>188</v>
      </c>
      <c r="D3089" t="e">
        <f>VLOOKUP(Tabla10[[#This Row],[Columna1]],Tabla9[],8,0)</f>
        <v>#N/A</v>
      </c>
      <c r="E3089" t="s">
        <v>202</v>
      </c>
      <c r="F3089" t="e">
        <f>VLOOKUP(Tabla10[[#This Row],[Columna1]],Tabla9[],33,3)</f>
        <v>#REF!</v>
      </c>
      <c r="G3089" t="e">
        <f>VLOOKUP(Tabla10[[#This Row],[Columna1]],Tabla9[],3,0)</f>
        <v>#N/A</v>
      </c>
      <c r="H3089" t="s">
        <v>193</v>
      </c>
    </row>
    <row r="3090" spans="1:8" hidden="1" x14ac:dyDescent="0.25">
      <c r="A3090" t="s">
        <v>2661</v>
      </c>
      <c r="B3090" t="e">
        <f>VLOOKUP(Tabla10[[#This Row],[Columna1]],Tabla9[],1,0)</f>
        <v>#N/A</v>
      </c>
      <c r="C3090" t="s">
        <v>188</v>
      </c>
      <c r="D3090" t="e">
        <f>VLOOKUP(Tabla10[[#This Row],[Columna1]],Tabla9[],8,0)</f>
        <v>#N/A</v>
      </c>
      <c r="E3090" t="s">
        <v>190</v>
      </c>
      <c r="F3090" t="e">
        <f>VLOOKUP(Tabla10[[#This Row],[Columna1]],Tabla9[],33,3)</f>
        <v>#REF!</v>
      </c>
      <c r="G3090" t="e">
        <f>VLOOKUP(Tabla10[[#This Row],[Columna1]],Tabla9[],3,0)</f>
        <v>#N/A</v>
      </c>
      <c r="H3090" t="s">
        <v>191</v>
      </c>
    </row>
    <row r="3091" spans="1:8" hidden="1" x14ac:dyDescent="0.25">
      <c r="A3091" t="s">
        <v>4235</v>
      </c>
      <c r="B3091" t="e">
        <f>VLOOKUP(Tabla10[[#This Row],[Columna1]],Tabla9[],1,0)</f>
        <v>#N/A</v>
      </c>
      <c r="C3091" t="s">
        <v>188</v>
      </c>
      <c r="D3091" t="e">
        <f>VLOOKUP(Tabla10[[#This Row],[Columna1]],Tabla9[],8,0)</f>
        <v>#N/A</v>
      </c>
      <c r="E3091" t="s">
        <v>198</v>
      </c>
      <c r="F3091" t="e">
        <f>VLOOKUP(Tabla10[[#This Row],[Columna1]],Tabla9[],33,3)</f>
        <v>#REF!</v>
      </c>
      <c r="G3091" t="e">
        <f>VLOOKUP(Tabla10[[#This Row],[Columna1]],Tabla9[],3,0)</f>
        <v>#N/A</v>
      </c>
      <c r="H3091" t="s">
        <v>201</v>
      </c>
    </row>
    <row r="3092" spans="1:8" hidden="1" x14ac:dyDescent="0.25">
      <c r="A3092" t="s">
        <v>2662</v>
      </c>
      <c r="B3092" t="e">
        <f>VLOOKUP(Tabla10[[#This Row],[Columna1]],Tabla9[],1,0)</f>
        <v>#N/A</v>
      </c>
      <c r="C3092" t="s">
        <v>188</v>
      </c>
      <c r="D3092" t="e">
        <f>VLOOKUP(Tabla10[[#This Row],[Columna1]],Tabla9[],8,0)</f>
        <v>#N/A</v>
      </c>
      <c r="E3092" t="s">
        <v>214</v>
      </c>
      <c r="F3092" t="e">
        <f>VLOOKUP(Tabla10[[#This Row],[Columna1]],Tabla9[],33,3)</f>
        <v>#REF!</v>
      </c>
      <c r="G3092" t="e">
        <f>VLOOKUP(Tabla10[[#This Row],[Columna1]],Tabla9[],3,0)</f>
        <v>#N/A</v>
      </c>
      <c r="H3092" t="s">
        <v>193</v>
      </c>
    </row>
    <row r="3093" spans="1:8" hidden="1" x14ac:dyDescent="0.25">
      <c r="A3093" t="s">
        <v>2663</v>
      </c>
      <c r="B3093" t="e">
        <f>VLOOKUP(Tabla10[[#This Row],[Columna1]],Tabla9[],1,0)</f>
        <v>#N/A</v>
      </c>
      <c r="C3093" t="s">
        <v>188</v>
      </c>
      <c r="D3093" t="e">
        <f>VLOOKUP(Tabla10[[#This Row],[Columna1]],Tabla9[],8,0)</f>
        <v>#N/A</v>
      </c>
      <c r="E3093" t="s">
        <v>205</v>
      </c>
      <c r="F3093" t="e">
        <f>VLOOKUP(Tabla10[[#This Row],[Columna1]],Tabla9[],33,3)</f>
        <v>#REF!</v>
      </c>
      <c r="G3093" t="e">
        <f>VLOOKUP(Tabla10[[#This Row],[Columna1]],Tabla9[],3,0)</f>
        <v>#N/A</v>
      </c>
      <c r="H3093" t="s">
        <v>193</v>
      </c>
    </row>
    <row r="3094" spans="1:8" hidden="1" x14ac:dyDescent="0.25">
      <c r="A3094" t="s">
        <v>4205</v>
      </c>
      <c r="B3094" t="e">
        <f>VLOOKUP(Tabla10[[#This Row],[Columna1]],Tabla9[],1,0)</f>
        <v>#N/A</v>
      </c>
      <c r="C3094" t="s">
        <v>188</v>
      </c>
      <c r="D3094" t="e">
        <f>VLOOKUP(Tabla10[[#This Row],[Columna1]],Tabla9[],8,0)</f>
        <v>#N/A</v>
      </c>
      <c r="E3094" t="s">
        <v>192</v>
      </c>
      <c r="F3094" t="e">
        <f>VLOOKUP(Tabla10[[#This Row],[Columna1]],Tabla9[],33,3)</f>
        <v>#REF!</v>
      </c>
      <c r="G3094" t="e">
        <f>VLOOKUP(Tabla10[[#This Row],[Columna1]],Tabla9[],3,0)</f>
        <v>#N/A</v>
      </c>
      <c r="H3094" t="s">
        <v>193</v>
      </c>
    </row>
    <row r="3095" spans="1:8" hidden="1" x14ac:dyDescent="0.25">
      <c r="A3095" t="s">
        <v>2664</v>
      </c>
      <c r="B3095" t="e">
        <f>VLOOKUP(Tabla10[[#This Row],[Columna1]],Tabla9[],1,0)</f>
        <v>#N/A</v>
      </c>
      <c r="C3095" t="s">
        <v>188</v>
      </c>
      <c r="D3095" t="e">
        <f>VLOOKUP(Tabla10[[#This Row],[Columna1]],Tabla9[],8,0)</f>
        <v>#N/A</v>
      </c>
      <c r="E3095" t="s">
        <v>192</v>
      </c>
      <c r="F3095" t="e">
        <f>VLOOKUP(Tabla10[[#This Row],[Columna1]],Tabla9[],33,3)</f>
        <v>#REF!</v>
      </c>
      <c r="G3095" t="e">
        <f>VLOOKUP(Tabla10[[#This Row],[Columna1]],Tabla9[],3,0)</f>
        <v>#N/A</v>
      </c>
      <c r="H3095" t="s">
        <v>193</v>
      </c>
    </row>
    <row r="3096" spans="1:8" hidden="1" x14ac:dyDescent="0.25">
      <c r="A3096" t="s">
        <v>2665</v>
      </c>
      <c r="B3096" t="e">
        <f>VLOOKUP(Tabla10[[#This Row],[Columna1]],Tabla9[],1,0)</f>
        <v>#N/A</v>
      </c>
      <c r="C3096" t="s">
        <v>188</v>
      </c>
      <c r="D3096" t="e">
        <f>VLOOKUP(Tabla10[[#This Row],[Columna1]],Tabla9[],8,0)</f>
        <v>#N/A</v>
      </c>
      <c r="E3096" t="s">
        <v>203</v>
      </c>
      <c r="F3096" t="e">
        <f>VLOOKUP(Tabla10[[#This Row],[Columna1]],Tabla9[],33,3)</f>
        <v>#REF!</v>
      </c>
      <c r="G3096" t="e">
        <f>VLOOKUP(Tabla10[[#This Row],[Columna1]],Tabla9[],3,0)</f>
        <v>#N/A</v>
      </c>
      <c r="H3096" t="s">
        <v>193</v>
      </c>
    </row>
    <row r="3097" spans="1:8" hidden="1" x14ac:dyDescent="0.25">
      <c r="A3097" t="s">
        <v>2666</v>
      </c>
      <c r="B3097" t="e">
        <f>VLOOKUP(Tabla10[[#This Row],[Columna1]],Tabla9[],1,0)</f>
        <v>#N/A</v>
      </c>
      <c r="C3097" t="s">
        <v>188</v>
      </c>
      <c r="D3097" t="e">
        <f>VLOOKUP(Tabla10[[#This Row],[Columna1]],Tabla9[],8,0)</f>
        <v>#N/A</v>
      </c>
      <c r="E3097" t="s">
        <v>200</v>
      </c>
      <c r="F3097" t="e">
        <f>VLOOKUP(Tabla10[[#This Row],[Columna1]],Tabla9[],33,3)</f>
        <v>#REF!</v>
      </c>
      <c r="G3097" t="e">
        <f>VLOOKUP(Tabla10[[#This Row],[Columna1]],Tabla9[],3,0)</f>
        <v>#N/A</v>
      </c>
      <c r="H3097" t="s">
        <v>193</v>
      </c>
    </row>
    <row r="3098" spans="1:8" hidden="1" x14ac:dyDescent="0.25">
      <c r="A3098" t="s">
        <v>2667</v>
      </c>
      <c r="B3098" t="e">
        <f>VLOOKUP(Tabla10[[#This Row],[Columna1]],Tabla9[],1,0)</f>
        <v>#N/A</v>
      </c>
      <c r="C3098" t="s">
        <v>188</v>
      </c>
      <c r="D3098" t="e">
        <f>VLOOKUP(Tabla10[[#This Row],[Columna1]],Tabla9[],8,0)</f>
        <v>#N/A</v>
      </c>
      <c r="E3098" t="s">
        <v>211</v>
      </c>
      <c r="F3098" t="e">
        <f>VLOOKUP(Tabla10[[#This Row],[Columna1]],Tabla9[],33,3)</f>
        <v>#REF!</v>
      </c>
      <c r="G3098" t="e">
        <f>VLOOKUP(Tabla10[[#This Row],[Columna1]],Tabla9[],3,0)</f>
        <v>#N/A</v>
      </c>
      <c r="H3098" t="s">
        <v>212</v>
      </c>
    </row>
    <row r="3099" spans="1:8" hidden="1" x14ac:dyDescent="0.25">
      <c r="A3099" t="s">
        <v>2668</v>
      </c>
      <c r="B3099" t="e">
        <f>VLOOKUP(Tabla10[[#This Row],[Columna1]],Tabla9[],1,0)</f>
        <v>#N/A</v>
      </c>
      <c r="C3099" t="s">
        <v>188</v>
      </c>
      <c r="D3099" t="e">
        <f>VLOOKUP(Tabla10[[#This Row],[Columna1]],Tabla9[],8,0)</f>
        <v>#N/A</v>
      </c>
      <c r="E3099" t="s">
        <v>195</v>
      </c>
      <c r="F3099" t="e">
        <f>VLOOKUP(Tabla10[[#This Row],[Columna1]],Tabla9[],33,3)</f>
        <v>#REF!</v>
      </c>
      <c r="G3099" t="e">
        <f>VLOOKUP(Tabla10[[#This Row],[Columna1]],Tabla9[],3,0)</f>
        <v>#N/A</v>
      </c>
      <c r="H3099" t="s">
        <v>41</v>
      </c>
    </row>
    <row r="3100" spans="1:8" hidden="1" x14ac:dyDescent="0.25">
      <c r="A3100" t="s">
        <v>2669</v>
      </c>
      <c r="B3100" t="e">
        <f>VLOOKUP(Tabla10[[#This Row],[Columna1]],Tabla9[],1,0)</f>
        <v>#N/A</v>
      </c>
      <c r="C3100" t="s">
        <v>188</v>
      </c>
      <c r="D3100" t="e">
        <f>VLOOKUP(Tabla10[[#This Row],[Columna1]],Tabla9[],8,0)</f>
        <v>#N/A</v>
      </c>
      <c r="E3100" t="s">
        <v>200</v>
      </c>
      <c r="F3100" t="e">
        <f>VLOOKUP(Tabla10[[#This Row],[Columna1]],Tabla9[],33,3)</f>
        <v>#REF!</v>
      </c>
      <c r="G3100" t="e">
        <f>VLOOKUP(Tabla10[[#This Row],[Columna1]],Tabla9[],3,0)</f>
        <v>#N/A</v>
      </c>
      <c r="H3100" t="s">
        <v>193</v>
      </c>
    </row>
    <row r="3101" spans="1:8" hidden="1" x14ac:dyDescent="0.25">
      <c r="A3101" t="s">
        <v>2670</v>
      </c>
      <c r="B3101" t="e">
        <f>VLOOKUP(Tabla10[[#This Row],[Columna1]],Tabla9[],1,0)</f>
        <v>#N/A</v>
      </c>
      <c r="C3101" t="s">
        <v>188</v>
      </c>
      <c r="D3101" t="e">
        <f>VLOOKUP(Tabla10[[#This Row],[Columna1]],Tabla9[],8,0)</f>
        <v>#N/A</v>
      </c>
      <c r="E3101" t="s">
        <v>214</v>
      </c>
      <c r="F3101" t="e">
        <f>VLOOKUP(Tabla10[[#This Row],[Columna1]],Tabla9[],33,3)</f>
        <v>#REF!</v>
      </c>
      <c r="G3101" t="e">
        <f>VLOOKUP(Tabla10[[#This Row],[Columna1]],Tabla9[],3,0)</f>
        <v>#N/A</v>
      </c>
      <c r="H3101" t="s">
        <v>193</v>
      </c>
    </row>
    <row r="3102" spans="1:8" hidden="1" x14ac:dyDescent="0.25">
      <c r="A3102" t="s">
        <v>2671</v>
      </c>
      <c r="B3102" t="e">
        <f>VLOOKUP(Tabla10[[#This Row],[Columna1]],Tabla9[],1,0)</f>
        <v>#N/A</v>
      </c>
      <c r="C3102" t="s">
        <v>188</v>
      </c>
      <c r="D3102" t="e">
        <f>VLOOKUP(Tabla10[[#This Row],[Columna1]],Tabla9[],8,0)</f>
        <v>#N/A</v>
      </c>
      <c r="E3102" t="s">
        <v>228</v>
      </c>
      <c r="F3102" t="e">
        <f>VLOOKUP(Tabla10[[#This Row],[Columna1]],Tabla9[],33,3)</f>
        <v>#REF!</v>
      </c>
      <c r="G3102" t="e">
        <f>VLOOKUP(Tabla10[[#This Row],[Columna1]],Tabla9[],3,0)</f>
        <v>#N/A</v>
      </c>
      <c r="H3102" t="s">
        <v>36</v>
      </c>
    </row>
    <row r="3103" spans="1:8" hidden="1" x14ac:dyDescent="0.25">
      <c r="A3103" t="s">
        <v>2672</v>
      </c>
      <c r="B3103" t="e">
        <f>VLOOKUP(Tabla10[[#This Row],[Columna1]],Tabla9[],1,0)</f>
        <v>#N/A</v>
      </c>
      <c r="C3103" t="s">
        <v>188</v>
      </c>
      <c r="D3103" t="e">
        <f>VLOOKUP(Tabla10[[#This Row],[Columna1]],Tabla9[],8,0)</f>
        <v>#N/A</v>
      </c>
      <c r="E3103" t="s">
        <v>189</v>
      </c>
      <c r="F3103" t="e">
        <f>VLOOKUP(Tabla10[[#This Row],[Columna1]],Tabla9[],33,3)</f>
        <v>#REF!</v>
      </c>
      <c r="G3103" t="e">
        <f>VLOOKUP(Tabla10[[#This Row],[Columna1]],Tabla9[],3,0)</f>
        <v>#N/A</v>
      </c>
      <c r="H3103" t="s">
        <v>253</v>
      </c>
    </row>
    <row r="3104" spans="1:8" hidden="1" x14ac:dyDescent="0.25">
      <c r="A3104" t="s">
        <v>2673</v>
      </c>
      <c r="B3104" t="e">
        <f>VLOOKUP(Tabla10[[#This Row],[Columna1]],Tabla9[],1,0)</f>
        <v>#N/A</v>
      </c>
      <c r="C3104" t="s">
        <v>188</v>
      </c>
      <c r="D3104" t="e">
        <f>VLOOKUP(Tabla10[[#This Row],[Columna1]],Tabla9[],8,0)</f>
        <v>#N/A</v>
      </c>
      <c r="E3104" t="s">
        <v>202</v>
      </c>
      <c r="F3104" t="e">
        <f>VLOOKUP(Tabla10[[#This Row],[Columna1]],Tabla9[],33,3)</f>
        <v>#REF!</v>
      </c>
      <c r="G3104" t="e">
        <f>VLOOKUP(Tabla10[[#This Row],[Columna1]],Tabla9[],3,0)</f>
        <v>#N/A</v>
      </c>
      <c r="H3104" t="s">
        <v>193</v>
      </c>
    </row>
    <row r="3105" spans="1:8" hidden="1" x14ac:dyDescent="0.25">
      <c r="A3105" t="s">
        <v>4121</v>
      </c>
      <c r="B3105" t="e">
        <f>VLOOKUP(Tabla10[[#This Row],[Columna1]],Tabla9[],1,0)</f>
        <v>#N/A</v>
      </c>
      <c r="C3105" t="s">
        <v>188</v>
      </c>
      <c r="D3105" t="e">
        <f>VLOOKUP(Tabla10[[#This Row],[Columna1]],Tabla9[],8,0)</f>
        <v>#N/A</v>
      </c>
      <c r="E3105" t="s">
        <v>203</v>
      </c>
      <c r="F3105" t="e">
        <f>VLOOKUP(Tabla10[[#This Row],[Columna1]],Tabla9[],33,3)</f>
        <v>#REF!</v>
      </c>
      <c r="G3105" t="e">
        <f>VLOOKUP(Tabla10[[#This Row],[Columna1]],Tabla9[],3,0)</f>
        <v>#N/A</v>
      </c>
      <c r="H3105" t="s">
        <v>201</v>
      </c>
    </row>
    <row r="3106" spans="1:8" hidden="1" x14ac:dyDescent="0.25">
      <c r="A3106" t="s">
        <v>4116</v>
      </c>
      <c r="B3106" t="e">
        <f>VLOOKUP(Tabla10[[#This Row],[Columna1]],Tabla9[],1,0)</f>
        <v>#N/A</v>
      </c>
      <c r="C3106" t="s">
        <v>188</v>
      </c>
      <c r="D3106" t="e">
        <f>VLOOKUP(Tabla10[[#This Row],[Columna1]],Tabla9[],8,0)</f>
        <v>#N/A</v>
      </c>
      <c r="E3106" t="s">
        <v>203</v>
      </c>
      <c r="F3106" t="e">
        <f>VLOOKUP(Tabla10[[#This Row],[Columna1]],Tabla9[],33,3)</f>
        <v>#REF!</v>
      </c>
      <c r="G3106" t="e">
        <f>VLOOKUP(Tabla10[[#This Row],[Columna1]],Tabla9[],3,0)</f>
        <v>#N/A</v>
      </c>
      <c r="H3106" t="s">
        <v>193</v>
      </c>
    </row>
    <row r="3107" spans="1:8" hidden="1" x14ac:dyDescent="0.25">
      <c r="A3107" t="s">
        <v>2674</v>
      </c>
      <c r="B3107" t="e">
        <f>VLOOKUP(Tabla10[[#This Row],[Columna1]],Tabla9[],1,0)</f>
        <v>#N/A</v>
      </c>
      <c r="C3107" t="s">
        <v>188</v>
      </c>
      <c r="D3107" t="e">
        <f>VLOOKUP(Tabla10[[#This Row],[Columna1]],Tabla9[],8,0)</f>
        <v>#N/A</v>
      </c>
      <c r="E3107" t="s">
        <v>202</v>
      </c>
      <c r="F3107" t="e">
        <f>VLOOKUP(Tabla10[[#This Row],[Columna1]],Tabla9[],33,3)</f>
        <v>#REF!</v>
      </c>
      <c r="G3107" t="e">
        <f>VLOOKUP(Tabla10[[#This Row],[Columna1]],Tabla9[],3,0)</f>
        <v>#N/A</v>
      </c>
      <c r="H3107" t="s">
        <v>193</v>
      </c>
    </row>
    <row r="3108" spans="1:8" hidden="1" x14ac:dyDescent="0.25">
      <c r="A3108" t="s">
        <v>2675</v>
      </c>
      <c r="B3108" t="e">
        <f>VLOOKUP(Tabla10[[#This Row],[Columna1]],Tabla9[],1,0)</f>
        <v>#N/A</v>
      </c>
      <c r="C3108" t="s">
        <v>188</v>
      </c>
      <c r="D3108" t="e">
        <f>VLOOKUP(Tabla10[[#This Row],[Columna1]],Tabla9[],8,0)</f>
        <v>#N/A</v>
      </c>
      <c r="E3108" t="s">
        <v>211</v>
      </c>
      <c r="F3108" t="e">
        <f>VLOOKUP(Tabla10[[#This Row],[Columna1]],Tabla9[],33,3)</f>
        <v>#REF!</v>
      </c>
      <c r="G3108" t="e">
        <f>VLOOKUP(Tabla10[[#This Row],[Columna1]],Tabla9[],3,0)</f>
        <v>#N/A</v>
      </c>
      <c r="H3108" t="s">
        <v>36</v>
      </c>
    </row>
    <row r="3109" spans="1:8" hidden="1" x14ac:dyDescent="0.25">
      <c r="A3109" t="s">
        <v>4520</v>
      </c>
      <c r="B3109" t="e">
        <f>VLOOKUP(Tabla10[[#This Row],[Columna1]],Tabla9[],1,0)</f>
        <v>#N/A</v>
      </c>
      <c r="C3109" t="s">
        <v>188</v>
      </c>
      <c r="D3109" t="e">
        <f>VLOOKUP(Tabla10[[#This Row],[Columna1]],Tabla9[],8,0)</f>
        <v>#N/A</v>
      </c>
      <c r="E3109" t="s">
        <v>256</v>
      </c>
      <c r="F3109" t="e">
        <f>VLOOKUP(Tabla10[[#This Row],[Columna1]],Tabla9[],33,3)</f>
        <v>#REF!</v>
      </c>
      <c r="G3109" t="e">
        <f>VLOOKUP(Tabla10[[#This Row],[Columna1]],Tabla9[],3,0)</f>
        <v>#N/A</v>
      </c>
      <c r="H3109" t="s">
        <v>42</v>
      </c>
    </row>
    <row r="3110" spans="1:8" hidden="1" x14ac:dyDescent="0.25">
      <c r="A3110" t="s">
        <v>2676</v>
      </c>
      <c r="B3110" t="e">
        <f>VLOOKUP(Tabla10[[#This Row],[Columna1]],Tabla9[],1,0)</f>
        <v>#N/A</v>
      </c>
      <c r="C3110" t="s">
        <v>188</v>
      </c>
      <c r="D3110" t="e">
        <f>VLOOKUP(Tabla10[[#This Row],[Columna1]],Tabla9[],8,0)</f>
        <v>#N/A</v>
      </c>
      <c r="E3110" t="s">
        <v>202</v>
      </c>
      <c r="F3110" t="e">
        <f>VLOOKUP(Tabla10[[#This Row],[Columna1]],Tabla9[],33,3)</f>
        <v>#REF!</v>
      </c>
      <c r="G3110" t="e">
        <f>VLOOKUP(Tabla10[[#This Row],[Columna1]],Tabla9[],3,0)</f>
        <v>#N/A</v>
      </c>
      <c r="H3110" t="s">
        <v>193</v>
      </c>
    </row>
    <row r="3111" spans="1:8" hidden="1" x14ac:dyDescent="0.25">
      <c r="A3111" t="s">
        <v>2677</v>
      </c>
      <c r="B3111" t="e">
        <f>VLOOKUP(Tabla10[[#This Row],[Columna1]],Tabla9[],1,0)</f>
        <v>#N/A</v>
      </c>
      <c r="C3111" t="s">
        <v>188</v>
      </c>
      <c r="D3111" t="e">
        <f>VLOOKUP(Tabla10[[#This Row],[Columna1]],Tabla9[],8,0)</f>
        <v>#N/A</v>
      </c>
      <c r="E3111" t="s">
        <v>200</v>
      </c>
      <c r="F3111" t="e">
        <f>VLOOKUP(Tabla10[[#This Row],[Columna1]],Tabla9[],33,3)</f>
        <v>#REF!</v>
      </c>
      <c r="G3111" t="e">
        <f>VLOOKUP(Tabla10[[#This Row],[Columna1]],Tabla9[],3,0)</f>
        <v>#N/A</v>
      </c>
      <c r="H3111" t="s">
        <v>193</v>
      </c>
    </row>
    <row r="3112" spans="1:8" hidden="1" x14ac:dyDescent="0.25">
      <c r="A3112" t="s">
        <v>2678</v>
      </c>
      <c r="B3112" t="e">
        <f>VLOOKUP(Tabla10[[#This Row],[Columna1]],Tabla9[],1,0)</f>
        <v>#N/A</v>
      </c>
      <c r="C3112" t="s">
        <v>188</v>
      </c>
      <c r="D3112" t="e">
        <f>VLOOKUP(Tabla10[[#This Row],[Columna1]],Tabla9[],8,0)</f>
        <v>#N/A</v>
      </c>
      <c r="E3112" t="s">
        <v>192</v>
      </c>
      <c r="F3112" t="e">
        <f>VLOOKUP(Tabla10[[#This Row],[Columna1]],Tabla9[],33,3)</f>
        <v>#REF!</v>
      </c>
      <c r="G3112" t="e">
        <f>VLOOKUP(Tabla10[[#This Row],[Columna1]],Tabla9[],3,0)</f>
        <v>#N/A</v>
      </c>
      <c r="H3112" t="s">
        <v>221</v>
      </c>
    </row>
    <row r="3113" spans="1:8" hidden="1" x14ac:dyDescent="0.25">
      <c r="A3113" t="s">
        <v>4231</v>
      </c>
      <c r="B3113" t="e">
        <f>VLOOKUP(Tabla10[[#This Row],[Columna1]],Tabla9[],1,0)</f>
        <v>#N/A</v>
      </c>
      <c r="C3113" t="s">
        <v>188</v>
      </c>
      <c r="D3113" t="e">
        <f>VLOOKUP(Tabla10[[#This Row],[Columna1]],Tabla9[],8,0)</f>
        <v>#N/A</v>
      </c>
      <c r="E3113" t="s">
        <v>198</v>
      </c>
      <c r="F3113" t="e">
        <f>VLOOKUP(Tabla10[[#This Row],[Columna1]],Tabla9[],33,3)</f>
        <v>#REF!</v>
      </c>
      <c r="G3113" t="e">
        <f>VLOOKUP(Tabla10[[#This Row],[Columna1]],Tabla9[],3,0)</f>
        <v>#N/A</v>
      </c>
      <c r="H3113" t="s">
        <v>193</v>
      </c>
    </row>
    <row r="3114" spans="1:8" hidden="1" x14ac:dyDescent="0.25">
      <c r="A3114" t="s">
        <v>2679</v>
      </c>
      <c r="B3114" t="e">
        <f>VLOOKUP(Tabla10[[#This Row],[Columna1]],Tabla9[],1,0)</f>
        <v>#N/A</v>
      </c>
      <c r="C3114" t="s">
        <v>188</v>
      </c>
      <c r="D3114" t="e">
        <f>VLOOKUP(Tabla10[[#This Row],[Columna1]],Tabla9[],8,0)</f>
        <v>#N/A</v>
      </c>
      <c r="E3114" t="s">
        <v>215</v>
      </c>
      <c r="F3114" t="e">
        <f>VLOOKUP(Tabla10[[#This Row],[Columna1]],Tabla9[],33,3)</f>
        <v>#REF!</v>
      </c>
      <c r="G3114" t="e">
        <f>VLOOKUP(Tabla10[[#This Row],[Columna1]],Tabla9[],3,0)</f>
        <v>#N/A</v>
      </c>
      <c r="H3114" t="s">
        <v>36</v>
      </c>
    </row>
    <row r="3115" spans="1:8" hidden="1" x14ac:dyDescent="0.25">
      <c r="A3115" t="s">
        <v>2680</v>
      </c>
      <c r="B3115" t="e">
        <f>VLOOKUP(Tabla10[[#This Row],[Columna1]],Tabla9[],1,0)</f>
        <v>#N/A</v>
      </c>
      <c r="C3115" t="s">
        <v>188</v>
      </c>
      <c r="D3115" t="e">
        <f>VLOOKUP(Tabla10[[#This Row],[Columna1]],Tabla9[],8,0)</f>
        <v>#N/A</v>
      </c>
      <c r="E3115" t="s">
        <v>211</v>
      </c>
      <c r="F3115" t="e">
        <f>VLOOKUP(Tabla10[[#This Row],[Columna1]],Tabla9[],33,3)</f>
        <v>#REF!</v>
      </c>
      <c r="G3115" t="e">
        <f>VLOOKUP(Tabla10[[#This Row],[Columna1]],Tabla9[],3,0)</f>
        <v>#N/A</v>
      </c>
      <c r="H3115" t="s">
        <v>212</v>
      </c>
    </row>
    <row r="3116" spans="1:8" hidden="1" x14ac:dyDescent="0.25">
      <c r="A3116" t="s">
        <v>2681</v>
      </c>
      <c r="B3116" t="e">
        <f>VLOOKUP(Tabla10[[#This Row],[Columna1]],Tabla9[],1,0)</f>
        <v>#N/A</v>
      </c>
      <c r="C3116" t="s">
        <v>188</v>
      </c>
      <c r="D3116" t="e">
        <f>VLOOKUP(Tabla10[[#This Row],[Columna1]],Tabla9[],8,0)</f>
        <v>#N/A</v>
      </c>
      <c r="E3116" t="s">
        <v>197</v>
      </c>
      <c r="F3116" t="e">
        <f>VLOOKUP(Tabla10[[#This Row],[Columna1]],Tabla9[],33,3)</f>
        <v>#REF!</v>
      </c>
      <c r="G3116" t="e">
        <f>VLOOKUP(Tabla10[[#This Row],[Columna1]],Tabla9[],3,0)</f>
        <v>#N/A</v>
      </c>
      <c r="H3116" t="s">
        <v>41</v>
      </c>
    </row>
    <row r="3117" spans="1:8" hidden="1" x14ac:dyDescent="0.25">
      <c r="A3117" t="s">
        <v>4471</v>
      </c>
      <c r="B3117" t="e">
        <f>VLOOKUP(Tabla10[[#This Row],[Columna1]],Tabla9[],1,0)</f>
        <v>#N/A</v>
      </c>
      <c r="C3117" t="s">
        <v>188</v>
      </c>
      <c r="D3117" t="e">
        <f>VLOOKUP(Tabla10[[#This Row],[Columna1]],Tabla9[],8,0)</f>
        <v>#N/A</v>
      </c>
      <c r="E3117" t="s">
        <v>199</v>
      </c>
      <c r="F3117" t="e">
        <f>VLOOKUP(Tabla10[[#This Row],[Columna1]],Tabla9[],33,3)</f>
        <v>#REF!</v>
      </c>
      <c r="G3117" t="e">
        <f>VLOOKUP(Tabla10[[#This Row],[Columna1]],Tabla9[],3,0)</f>
        <v>#N/A</v>
      </c>
      <c r="H3117" t="s">
        <v>193</v>
      </c>
    </row>
    <row r="3118" spans="1:8" hidden="1" x14ac:dyDescent="0.25">
      <c r="A3118" t="s">
        <v>2682</v>
      </c>
      <c r="B3118" t="e">
        <f>VLOOKUP(Tabla10[[#This Row],[Columna1]],Tabla9[],1,0)</f>
        <v>#N/A</v>
      </c>
      <c r="C3118" t="s">
        <v>188</v>
      </c>
      <c r="D3118" t="e">
        <f>VLOOKUP(Tabla10[[#This Row],[Columna1]],Tabla9[],8,0)</f>
        <v>#N/A</v>
      </c>
      <c r="E3118" t="s">
        <v>200</v>
      </c>
      <c r="F3118" t="e">
        <f>VLOOKUP(Tabla10[[#This Row],[Columna1]],Tabla9[],33,3)</f>
        <v>#REF!</v>
      </c>
      <c r="G3118" t="e">
        <f>VLOOKUP(Tabla10[[#This Row],[Columna1]],Tabla9[],3,0)</f>
        <v>#N/A</v>
      </c>
      <c r="H3118" t="s">
        <v>193</v>
      </c>
    </row>
    <row r="3119" spans="1:8" hidden="1" x14ac:dyDescent="0.25">
      <c r="A3119" t="s">
        <v>2683</v>
      </c>
      <c r="B3119" t="e">
        <f>VLOOKUP(Tabla10[[#This Row],[Columna1]],Tabla9[],1,0)</f>
        <v>#N/A</v>
      </c>
      <c r="C3119" t="s">
        <v>188</v>
      </c>
      <c r="D3119" t="e">
        <f>VLOOKUP(Tabla10[[#This Row],[Columna1]],Tabla9[],8,0)</f>
        <v>#N/A</v>
      </c>
      <c r="E3119" t="s">
        <v>228</v>
      </c>
      <c r="F3119" t="e">
        <f>VLOOKUP(Tabla10[[#This Row],[Columna1]],Tabla9[],33,3)</f>
        <v>#REF!</v>
      </c>
      <c r="G3119" t="e">
        <f>VLOOKUP(Tabla10[[#This Row],[Columna1]],Tabla9[],3,0)</f>
        <v>#N/A</v>
      </c>
      <c r="H3119" t="s">
        <v>45</v>
      </c>
    </row>
    <row r="3120" spans="1:8" hidden="1" x14ac:dyDescent="0.25">
      <c r="A3120" t="s">
        <v>2684</v>
      </c>
      <c r="B3120" t="e">
        <f>VLOOKUP(Tabla10[[#This Row],[Columna1]],Tabla9[],1,0)</f>
        <v>#N/A</v>
      </c>
      <c r="C3120" t="s">
        <v>188</v>
      </c>
      <c r="D3120" t="e">
        <f>VLOOKUP(Tabla10[[#This Row],[Columna1]],Tabla9[],8,0)</f>
        <v>#N/A</v>
      </c>
      <c r="E3120" t="s">
        <v>208</v>
      </c>
      <c r="F3120" t="e">
        <f>VLOOKUP(Tabla10[[#This Row],[Columna1]],Tabla9[],33,3)</f>
        <v>#REF!</v>
      </c>
      <c r="G3120" t="e">
        <f>VLOOKUP(Tabla10[[#This Row],[Columna1]],Tabla9[],3,0)</f>
        <v>#N/A</v>
      </c>
      <c r="H3120" t="s">
        <v>193</v>
      </c>
    </row>
    <row r="3121" spans="1:8" hidden="1" x14ac:dyDescent="0.25">
      <c r="A3121" t="s">
        <v>2685</v>
      </c>
      <c r="B3121" t="e">
        <f>VLOOKUP(Tabla10[[#This Row],[Columna1]],Tabla9[],1,0)</f>
        <v>#N/A</v>
      </c>
      <c r="C3121" t="s">
        <v>188</v>
      </c>
      <c r="D3121" t="e">
        <f>VLOOKUP(Tabla10[[#This Row],[Columna1]],Tabla9[],8,0)</f>
        <v>#N/A</v>
      </c>
      <c r="E3121" t="s">
        <v>225</v>
      </c>
      <c r="F3121" t="e">
        <f>VLOOKUP(Tabla10[[#This Row],[Columna1]],Tabla9[],33,3)</f>
        <v>#REF!</v>
      </c>
      <c r="G3121" t="e">
        <f>VLOOKUP(Tabla10[[#This Row],[Columna1]],Tabla9[],3,0)</f>
        <v>#N/A</v>
      </c>
      <c r="H3121" t="s">
        <v>36</v>
      </c>
    </row>
    <row r="3122" spans="1:8" hidden="1" x14ac:dyDescent="0.25">
      <c r="A3122" t="s">
        <v>2686</v>
      </c>
      <c r="B3122" t="e">
        <f>VLOOKUP(Tabla10[[#This Row],[Columna1]],Tabla9[],1,0)</f>
        <v>#N/A</v>
      </c>
      <c r="C3122" t="s">
        <v>188</v>
      </c>
      <c r="D3122" t="e">
        <f>VLOOKUP(Tabla10[[#This Row],[Columna1]],Tabla9[],8,0)</f>
        <v>#N/A</v>
      </c>
      <c r="E3122" t="s">
        <v>203</v>
      </c>
      <c r="F3122" t="e">
        <f>VLOOKUP(Tabla10[[#This Row],[Columna1]],Tabla9[],33,3)</f>
        <v>#REF!</v>
      </c>
      <c r="G3122" t="e">
        <f>VLOOKUP(Tabla10[[#This Row],[Columna1]],Tabla9[],3,0)</f>
        <v>#N/A</v>
      </c>
      <c r="H3122" t="s">
        <v>201</v>
      </c>
    </row>
    <row r="3123" spans="1:8" hidden="1" x14ac:dyDescent="0.25">
      <c r="A3123" t="s">
        <v>2687</v>
      </c>
      <c r="B3123" t="e">
        <f>VLOOKUP(Tabla10[[#This Row],[Columna1]],Tabla9[],1,0)</f>
        <v>#N/A</v>
      </c>
      <c r="C3123" t="s">
        <v>188</v>
      </c>
      <c r="D3123" t="e">
        <f>VLOOKUP(Tabla10[[#This Row],[Columna1]],Tabla9[],8,0)</f>
        <v>#N/A</v>
      </c>
      <c r="E3123" t="s">
        <v>199</v>
      </c>
      <c r="F3123" t="e">
        <f>VLOOKUP(Tabla10[[#This Row],[Columna1]],Tabla9[],33,3)</f>
        <v>#REF!</v>
      </c>
      <c r="G3123" t="e">
        <f>VLOOKUP(Tabla10[[#This Row],[Columna1]],Tabla9[],3,0)</f>
        <v>#N/A</v>
      </c>
      <c r="H3123" t="s">
        <v>193</v>
      </c>
    </row>
    <row r="3124" spans="1:8" hidden="1" x14ac:dyDescent="0.25">
      <c r="A3124" t="s">
        <v>4036</v>
      </c>
      <c r="B3124" t="e">
        <f>VLOOKUP(Tabla10[[#This Row],[Columna1]],Tabla9[],1,0)</f>
        <v>#N/A</v>
      </c>
      <c r="C3124" t="s">
        <v>188</v>
      </c>
      <c r="D3124" t="e">
        <f>VLOOKUP(Tabla10[[#This Row],[Columna1]],Tabla9[],8,0)</f>
        <v>#N/A</v>
      </c>
      <c r="E3124" t="s">
        <v>190</v>
      </c>
      <c r="F3124" t="e">
        <f>VLOOKUP(Tabla10[[#This Row],[Columna1]],Tabla9[],33,3)</f>
        <v>#REF!</v>
      </c>
      <c r="G3124" t="e">
        <f>VLOOKUP(Tabla10[[#This Row],[Columna1]],Tabla9[],3,0)</f>
        <v>#N/A</v>
      </c>
      <c r="H3124" t="s">
        <v>191</v>
      </c>
    </row>
    <row r="3125" spans="1:8" hidden="1" x14ac:dyDescent="0.25">
      <c r="A3125" t="s">
        <v>2688</v>
      </c>
      <c r="B3125" t="e">
        <f>VLOOKUP(Tabla10[[#This Row],[Columna1]],Tabla9[],1,0)</f>
        <v>#N/A</v>
      </c>
      <c r="C3125" t="s">
        <v>188</v>
      </c>
      <c r="D3125" t="e">
        <f>VLOOKUP(Tabla10[[#This Row],[Columna1]],Tabla9[],8,0)</f>
        <v>#N/A</v>
      </c>
      <c r="E3125" t="s">
        <v>200</v>
      </c>
      <c r="F3125" t="e">
        <f>VLOOKUP(Tabla10[[#This Row],[Columna1]],Tabla9[],33,3)</f>
        <v>#REF!</v>
      </c>
      <c r="G3125" t="e">
        <f>VLOOKUP(Tabla10[[#This Row],[Columna1]],Tabla9[],3,0)</f>
        <v>#N/A</v>
      </c>
      <c r="H3125" t="s">
        <v>193</v>
      </c>
    </row>
    <row r="3126" spans="1:8" hidden="1" x14ac:dyDescent="0.25">
      <c r="A3126" t="s">
        <v>2689</v>
      </c>
      <c r="B3126" t="e">
        <f>VLOOKUP(Tabla10[[#This Row],[Columna1]],Tabla9[],1,0)</f>
        <v>#N/A</v>
      </c>
      <c r="C3126" t="s">
        <v>188</v>
      </c>
      <c r="D3126" t="e">
        <f>VLOOKUP(Tabla10[[#This Row],[Columna1]],Tabla9[],8,0)</f>
        <v>#N/A</v>
      </c>
      <c r="E3126" t="s">
        <v>213</v>
      </c>
      <c r="F3126" t="e">
        <f>VLOOKUP(Tabla10[[#This Row],[Columna1]],Tabla9[],33,3)</f>
        <v>#REF!</v>
      </c>
      <c r="G3126" t="e">
        <f>VLOOKUP(Tabla10[[#This Row],[Columna1]],Tabla9[],3,0)</f>
        <v>#N/A</v>
      </c>
      <c r="H3126" t="s">
        <v>36</v>
      </c>
    </row>
    <row r="3127" spans="1:8" hidden="1" x14ac:dyDescent="0.25">
      <c r="A3127" t="s">
        <v>4515</v>
      </c>
      <c r="B3127" t="e">
        <f>VLOOKUP(Tabla10[[#This Row],[Columna1]],Tabla9[],1,0)</f>
        <v>#N/A</v>
      </c>
      <c r="C3127" t="s">
        <v>188</v>
      </c>
      <c r="D3127" t="e">
        <f>VLOOKUP(Tabla10[[#This Row],[Columna1]],Tabla9[],8,0)</f>
        <v>#N/A</v>
      </c>
      <c r="E3127" t="s">
        <v>225</v>
      </c>
      <c r="F3127" t="e">
        <f>VLOOKUP(Tabla10[[#This Row],[Columna1]],Tabla9[],33,3)</f>
        <v>#REF!</v>
      </c>
      <c r="G3127" t="e">
        <f>VLOOKUP(Tabla10[[#This Row],[Columna1]],Tabla9[],3,0)</f>
        <v>#N/A</v>
      </c>
      <c r="H3127" t="s">
        <v>36</v>
      </c>
    </row>
    <row r="3128" spans="1:8" hidden="1" x14ac:dyDescent="0.25">
      <c r="A3128" t="s">
        <v>4270</v>
      </c>
      <c r="B3128" t="e">
        <f>VLOOKUP(Tabla10[[#This Row],[Columna1]],Tabla9[],1,0)</f>
        <v>#N/A</v>
      </c>
      <c r="C3128" t="s">
        <v>188</v>
      </c>
      <c r="D3128" t="e">
        <f>VLOOKUP(Tabla10[[#This Row],[Columna1]],Tabla9[],8,0)</f>
        <v>#N/A</v>
      </c>
      <c r="E3128" t="s">
        <v>200</v>
      </c>
      <c r="F3128" t="e">
        <f>VLOOKUP(Tabla10[[#This Row],[Columna1]],Tabla9[],33,3)</f>
        <v>#REF!</v>
      </c>
      <c r="G3128" t="e">
        <f>VLOOKUP(Tabla10[[#This Row],[Columna1]],Tabla9[],3,0)</f>
        <v>#N/A</v>
      </c>
      <c r="H3128" t="s">
        <v>193</v>
      </c>
    </row>
    <row r="3129" spans="1:8" hidden="1" x14ac:dyDescent="0.25">
      <c r="A3129" t="s">
        <v>4081</v>
      </c>
      <c r="B3129" t="e">
        <f>VLOOKUP(Tabla10[[#This Row],[Columna1]],Tabla9[],1,0)</f>
        <v>#N/A</v>
      </c>
      <c r="C3129" t="s">
        <v>188</v>
      </c>
      <c r="D3129" t="e">
        <f>VLOOKUP(Tabla10[[#This Row],[Columna1]],Tabla9[],8,0)</f>
        <v>#N/A</v>
      </c>
      <c r="E3129" t="s">
        <v>190</v>
      </c>
      <c r="F3129" t="e">
        <f>VLOOKUP(Tabla10[[#This Row],[Columna1]],Tabla9[],33,3)</f>
        <v>#REF!</v>
      </c>
      <c r="G3129" t="e">
        <f>VLOOKUP(Tabla10[[#This Row],[Columna1]],Tabla9[],3,0)</f>
        <v>#N/A</v>
      </c>
      <c r="H3129" t="s">
        <v>216</v>
      </c>
    </row>
    <row r="3130" spans="1:8" hidden="1" x14ac:dyDescent="0.25">
      <c r="A3130" t="s">
        <v>2690</v>
      </c>
      <c r="B3130" t="e">
        <f>VLOOKUP(Tabla10[[#This Row],[Columna1]],Tabla9[],1,0)</f>
        <v>#N/A</v>
      </c>
      <c r="C3130" t="s">
        <v>188</v>
      </c>
      <c r="D3130" t="e">
        <f>VLOOKUP(Tabla10[[#This Row],[Columna1]],Tabla9[],8,0)</f>
        <v>#N/A</v>
      </c>
      <c r="E3130" t="s">
        <v>199</v>
      </c>
      <c r="F3130" t="e">
        <f>VLOOKUP(Tabla10[[#This Row],[Columna1]],Tabla9[],33,3)</f>
        <v>#REF!</v>
      </c>
      <c r="G3130" t="e">
        <f>VLOOKUP(Tabla10[[#This Row],[Columna1]],Tabla9[],3,0)</f>
        <v>#N/A</v>
      </c>
      <c r="H3130" t="s">
        <v>201</v>
      </c>
    </row>
    <row r="3131" spans="1:8" hidden="1" x14ac:dyDescent="0.25">
      <c r="A3131" t="s">
        <v>2691</v>
      </c>
      <c r="B3131" t="e">
        <f>VLOOKUP(Tabla10[[#This Row],[Columna1]],Tabla9[],1,0)</f>
        <v>#N/A</v>
      </c>
      <c r="C3131" t="s">
        <v>188</v>
      </c>
      <c r="D3131" t="e">
        <f>VLOOKUP(Tabla10[[#This Row],[Columna1]],Tabla9[],8,0)</f>
        <v>#N/A</v>
      </c>
      <c r="E3131" t="s">
        <v>198</v>
      </c>
      <c r="F3131" t="e">
        <f>VLOOKUP(Tabla10[[#This Row],[Columna1]],Tabla9[],33,3)</f>
        <v>#REF!</v>
      </c>
      <c r="G3131" t="e">
        <f>VLOOKUP(Tabla10[[#This Row],[Columna1]],Tabla9[],3,0)</f>
        <v>#N/A</v>
      </c>
      <c r="H3131" t="s">
        <v>193</v>
      </c>
    </row>
    <row r="3132" spans="1:8" hidden="1" x14ac:dyDescent="0.25">
      <c r="A3132" t="s">
        <v>2692</v>
      </c>
      <c r="B3132" t="e">
        <f>VLOOKUP(Tabla10[[#This Row],[Columna1]],Tabla9[],1,0)</f>
        <v>#N/A</v>
      </c>
      <c r="C3132" t="s">
        <v>188</v>
      </c>
      <c r="D3132" t="e">
        <f>VLOOKUP(Tabla10[[#This Row],[Columna1]],Tabla9[],8,0)</f>
        <v>#N/A</v>
      </c>
      <c r="E3132" t="s">
        <v>205</v>
      </c>
      <c r="F3132" t="e">
        <f>VLOOKUP(Tabla10[[#This Row],[Columna1]],Tabla9[],33,3)</f>
        <v>#REF!</v>
      </c>
      <c r="G3132" t="e">
        <f>VLOOKUP(Tabla10[[#This Row],[Columna1]],Tabla9[],3,0)</f>
        <v>#N/A</v>
      </c>
      <c r="H3132" t="s">
        <v>193</v>
      </c>
    </row>
    <row r="3133" spans="1:8" hidden="1" x14ac:dyDescent="0.25">
      <c r="A3133" t="s">
        <v>2693</v>
      </c>
      <c r="B3133" t="e">
        <f>VLOOKUP(Tabla10[[#This Row],[Columna1]],Tabla9[],1,0)</f>
        <v>#N/A</v>
      </c>
      <c r="C3133" t="s">
        <v>188</v>
      </c>
      <c r="D3133" t="e">
        <f>VLOOKUP(Tabla10[[#This Row],[Columna1]],Tabla9[],8,0)</f>
        <v>#N/A</v>
      </c>
      <c r="E3133" t="s">
        <v>204</v>
      </c>
      <c r="F3133" t="e">
        <f>VLOOKUP(Tabla10[[#This Row],[Columna1]],Tabla9[],33,3)</f>
        <v>#REF!</v>
      </c>
      <c r="G3133" t="e">
        <f>VLOOKUP(Tabla10[[#This Row],[Columna1]],Tabla9[],3,0)</f>
        <v>#N/A</v>
      </c>
      <c r="H3133" t="s">
        <v>230</v>
      </c>
    </row>
    <row r="3134" spans="1:8" hidden="1" x14ac:dyDescent="0.25">
      <c r="A3134" t="s">
        <v>2694</v>
      </c>
      <c r="B3134" t="e">
        <f>VLOOKUP(Tabla10[[#This Row],[Columna1]],Tabla9[],1,0)</f>
        <v>#N/A</v>
      </c>
      <c r="C3134" t="s">
        <v>188</v>
      </c>
      <c r="D3134" t="e">
        <f>VLOOKUP(Tabla10[[#This Row],[Columna1]],Tabla9[],8,0)</f>
        <v>#N/A</v>
      </c>
      <c r="E3134" t="s">
        <v>203</v>
      </c>
      <c r="F3134" t="e">
        <f>VLOOKUP(Tabla10[[#This Row],[Columna1]],Tabla9[],33,3)</f>
        <v>#REF!</v>
      </c>
      <c r="G3134" t="e">
        <f>VLOOKUP(Tabla10[[#This Row],[Columna1]],Tabla9[],3,0)</f>
        <v>#N/A</v>
      </c>
      <c r="H3134" t="s">
        <v>193</v>
      </c>
    </row>
    <row r="3135" spans="1:8" hidden="1" x14ac:dyDescent="0.25">
      <c r="A3135" t="s">
        <v>2695</v>
      </c>
      <c r="B3135" t="e">
        <f>VLOOKUP(Tabla10[[#This Row],[Columna1]],Tabla9[],1,0)</f>
        <v>#N/A</v>
      </c>
      <c r="C3135" t="s">
        <v>188</v>
      </c>
      <c r="D3135" t="e">
        <f>VLOOKUP(Tabla10[[#This Row],[Columna1]],Tabla9[],8,0)</f>
        <v>#N/A</v>
      </c>
      <c r="E3135" t="s">
        <v>200</v>
      </c>
      <c r="F3135" t="e">
        <f>VLOOKUP(Tabla10[[#This Row],[Columna1]],Tabla9[],33,3)</f>
        <v>#REF!</v>
      </c>
      <c r="G3135" t="e">
        <f>VLOOKUP(Tabla10[[#This Row],[Columna1]],Tabla9[],3,0)</f>
        <v>#N/A</v>
      </c>
      <c r="H3135" t="s">
        <v>193</v>
      </c>
    </row>
    <row r="3136" spans="1:8" hidden="1" x14ac:dyDescent="0.25">
      <c r="A3136" t="s">
        <v>4219</v>
      </c>
      <c r="B3136" t="e">
        <f>VLOOKUP(Tabla10[[#This Row],[Columna1]],Tabla9[],1,0)</f>
        <v>#N/A</v>
      </c>
      <c r="C3136" t="s">
        <v>188</v>
      </c>
      <c r="D3136" t="e">
        <f>VLOOKUP(Tabla10[[#This Row],[Columna1]],Tabla9[],8,0)</f>
        <v>#N/A</v>
      </c>
      <c r="E3136" t="s">
        <v>192</v>
      </c>
      <c r="F3136" t="e">
        <f>VLOOKUP(Tabla10[[#This Row],[Columna1]],Tabla9[],33,3)</f>
        <v>#REF!</v>
      </c>
      <c r="G3136" t="e">
        <f>VLOOKUP(Tabla10[[#This Row],[Columna1]],Tabla9[],3,0)</f>
        <v>#N/A</v>
      </c>
      <c r="H3136" t="s">
        <v>193</v>
      </c>
    </row>
    <row r="3137" spans="1:8" hidden="1" x14ac:dyDescent="0.25">
      <c r="A3137" t="s">
        <v>2696</v>
      </c>
      <c r="B3137" t="e">
        <f>VLOOKUP(Tabla10[[#This Row],[Columna1]],Tabla9[],1,0)</f>
        <v>#N/A</v>
      </c>
      <c r="C3137" t="s">
        <v>188</v>
      </c>
      <c r="D3137" t="e">
        <f>VLOOKUP(Tabla10[[#This Row],[Columna1]],Tabla9[],8,0)</f>
        <v>#N/A</v>
      </c>
      <c r="E3137" t="s">
        <v>202</v>
      </c>
      <c r="F3137" t="e">
        <f>VLOOKUP(Tabla10[[#This Row],[Columna1]],Tabla9[],33,3)</f>
        <v>#REF!</v>
      </c>
      <c r="G3137" t="e">
        <f>VLOOKUP(Tabla10[[#This Row],[Columna1]],Tabla9[],3,0)</f>
        <v>#N/A</v>
      </c>
      <c r="H3137" t="s">
        <v>201</v>
      </c>
    </row>
    <row r="3138" spans="1:8" hidden="1" x14ac:dyDescent="0.25">
      <c r="A3138" t="s">
        <v>2697</v>
      </c>
      <c r="B3138" t="e">
        <f>VLOOKUP(Tabla10[[#This Row],[Columna1]],Tabla9[],1,0)</f>
        <v>#N/A</v>
      </c>
      <c r="C3138" t="s">
        <v>188</v>
      </c>
      <c r="D3138" t="e">
        <f>VLOOKUP(Tabla10[[#This Row],[Columna1]],Tabla9[],8,0)</f>
        <v>#N/A</v>
      </c>
      <c r="E3138" t="s">
        <v>202</v>
      </c>
      <c r="F3138" t="e">
        <f>VLOOKUP(Tabla10[[#This Row],[Columna1]],Tabla9[],33,3)</f>
        <v>#REF!</v>
      </c>
      <c r="G3138" t="e">
        <f>VLOOKUP(Tabla10[[#This Row],[Columna1]],Tabla9[],3,0)</f>
        <v>#N/A</v>
      </c>
      <c r="H3138" t="s">
        <v>201</v>
      </c>
    </row>
    <row r="3139" spans="1:8" hidden="1" x14ac:dyDescent="0.25">
      <c r="A3139" t="s">
        <v>2698</v>
      </c>
      <c r="B3139" t="e">
        <f>VLOOKUP(Tabla10[[#This Row],[Columna1]],Tabla9[],1,0)</f>
        <v>#N/A</v>
      </c>
      <c r="C3139" t="s">
        <v>188</v>
      </c>
      <c r="D3139" t="e">
        <f>VLOOKUP(Tabla10[[#This Row],[Columna1]],Tabla9[],8,0)</f>
        <v>#N/A</v>
      </c>
      <c r="E3139" t="s">
        <v>211</v>
      </c>
      <c r="F3139" t="e">
        <f>VLOOKUP(Tabla10[[#This Row],[Columna1]],Tabla9[],33,3)</f>
        <v>#REF!</v>
      </c>
      <c r="G3139" t="e">
        <f>VLOOKUP(Tabla10[[#This Row],[Columna1]],Tabla9[],3,0)</f>
        <v>#N/A</v>
      </c>
      <c r="H3139" t="s">
        <v>41</v>
      </c>
    </row>
    <row r="3140" spans="1:8" hidden="1" x14ac:dyDescent="0.25">
      <c r="A3140" t="s">
        <v>2699</v>
      </c>
      <c r="B3140" t="e">
        <f>VLOOKUP(Tabla10[[#This Row],[Columna1]],Tabla9[],1,0)</f>
        <v>#N/A</v>
      </c>
      <c r="C3140" t="s">
        <v>188</v>
      </c>
      <c r="D3140" t="e">
        <f>VLOOKUP(Tabla10[[#This Row],[Columna1]],Tabla9[],8,0)</f>
        <v>#N/A</v>
      </c>
      <c r="E3140" t="s">
        <v>199</v>
      </c>
      <c r="F3140" t="e">
        <f>VLOOKUP(Tabla10[[#This Row],[Columna1]],Tabla9[],33,3)</f>
        <v>#REF!</v>
      </c>
      <c r="G3140" t="e">
        <f>VLOOKUP(Tabla10[[#This Row],[Columna1]],Tabla9[],3,0)</f>
        <v>#N/A</v>
      </c>
      <c r="H3140" t="s">
        <v>193</v>
      </c>
    </row>
    <row r="3141" spans="1:8" hidden="1" x14ac:dyDescent="0.25">
      <c r="A3141" t="s">
        <v>2700</v>
      </c>
      <c r="B3141" t="e">
        <f>VLOOKUP(Tabla10[[#This Row],[Columna1]],Tabla9[],1,0)</f>
        <v>#N/A</v>
      </c>
      <c r="C3141" t="s">
        <v>188</v>
      </c>
      <c r="D3141" t="e">
        <f>VLOOKUP(Tabla10[[#This Row],[Columna1]],Tabla9[],8,0)</f>
        <v>#N/A</v>
      </c>
      <c r="E3141" t="s">
        <v>200</v>
      </c>
      <c r="F3141" t="e">
        <f>VLOOKUP(Tabla10[[#This Row],[Columna1]],Tabla9[],33,3)</f>
        <v>#REF!</v>
      </c>
      <c r="G3141" t="e">
        <f>VLOOKUP(Tabla10[[#This Row],[Columna1]],Tabla9[],3,0)</f>
        <v>#N/A</v>
      </c>
      <c r="H3141" t="s">
        <v>193</v>
      </c>
    </row>
    <row r="3142" spans="1:8" hidden="1" x14ac:dyDescent="0.25">
      <c r="A3142" t="s">
        <v>2701</v>
      </c>
      <c r="B3142" t="e">
        <f>VLOOKUP(Tabla10[[#This Row],[Columna1]],Tabla9[],1,0)</f>
        <v>#N/A</v>
      </c>
      <c r="C3142" t="s">
        <v>188</v>
      </c>
      <c r="D3142" t="e">
        <f>VLOOKUP(Tabla10[[#This Row],[Columna1]],Tabla9[],8,0)</f>
        <v>#N/A</v>
      </c>
      <c r="E3142" t="s">
        <v>190</v>
      </c>
      <c r="F3142" t="e">
        <f>VLOOKUP(Tabla10[[#This Row],[Columna1]],Tabla9[],33,3)</f>
        <v>#REF!</v>
      </c>
      <c r="G3142" t="e">
        <f>VLOOKUP(Tabla10[[#This Row],[Columna1]],Tabla9[],3,0)</f>
        <v>#N/A</v>
      </c>
      <c r="H3142" t="s">
        <v>191</v>
      </c>
    </row>
    <row r="3143" spans="1:8" hidden="1" x14ac:dyDescent="0.25">
      <c r="A3143" t="s">
        <v>4139</v>
      </c>
      <c r="B3143" t="e">
        <f>VLOOKUP(Tabla10[[#This Row],[Columna1]],Tabla9[],1,0)</f>
        <v>#N/A</v>
      </c>
      <c r="C3143" t="s">
        <v>188</v>
      </c>
      <c r="D3143" t="e">
        <f>VLOOKUP(Tabla10[[#This Row],[Columna1]],Tabla9[],8,0)</f>
        <v>#N/A</v>
      </c>
      <c r="E3143" t="s">
        <v>203</v>
      </c>
      <c r="F3143" t="e">
        <f>VLOOKUP(Tabla10[[#This Row],[Columna1]],Tabla9[],33,3)</f>
        <v>#REF!</v>
      </c>
      <c r="G3143" t="e">
        <f>VLOOKUP(Tabla10[[#This Row],[Columna1]],Tabla9[],3,0)</f>
        <v>#N/A</v>
      </c>
      <c r="H3143" t="s">
        <v>193</v>
      </c>
    </row>
    <row r="3144" spans="1:8" hidden="1" x14ac:dyDescent="0.25">
      <c r="A3144" t="s">
        <v>2702</v>
      </c>
      <c r="B3144" t="e">
        <f>VLOOKUP(Tabla10[[#This Row],[Columna1]],Tabla9[],1,0)</f>
        <v>#N/A</v>
      </c>
      <c r="C3144" t="s">
        <v>188</v>
      </c>
      <c r="D3144" t="e">
        <f>VLOOKUP(Tabla10[[#This Row],[Columna1]],Tabla9[],8,0)</f>
        <v>#N/A</v>
      </c>
      <c r="E3144" t="s">
        <v>190</v>
      </c>
      <c r="F3144" t="e">
        <f>VLOOKUP(Tabla10[[#This Row],[Columna1]],Tabla9[],33,3)</f>
        <v>#REF!</v>
      </c>
      <c r="G3144" t="e">
        <f>VLOOKUP(Tabla10[[#This Row],[Columna1]],Tabla9[],3,0)</f>
        <v>#N/A</v>
      </c>
      <c r="H3144" t="s">
        <v>191</v>
      </c>
    </row>
    <row r="3145" spans="1:8" hidden="1" x14ac:dyDescent="0.25">
      <c r="A3145" t="s">
        <v>4111</v>
      </c>
      <c r="B3145" t="e">
        <f>VLOOKUP(Tabla10[[#This Row],[Columna1]],Tabla9[],1,0)</f>
        <v>#N/A</v>
      </c>
      <c r="C3145" t="s">
        <v>188</v>
      </c>
      <c r="D3145" t="e">
        <f>VLOOKUP(Tabla10[[#This Row],[Columna1]],Tabla9[],8,0)</f>
        <v>#N/A</v>
      </c>
      <c r="E3145" t="s">
        <v>203</v>
      </c>
      <c r="F3145" t="e">
        <f>VLOOKUP(Tabla10[[#This Row],[Columna1]],Tabla9[],33,3)</f>
        <v>#REF!</v>
      </c>
      <c r="G3145" t="e">
        <f>VLOOKUP(Tabla10[[#This Row],[Columna1]],Tabla9[],3,0)</f>
        <v>#N/A</v>
      </c>
      <c r="H3145" t="s">
        <v>193</v>
      </c>
    </row>
    <row r="3146" spans="1:8" hidden="1" x14ac:dyDescent="0.25">
      <c r="A3146" t="s">
        <v>2703</v>
      </c>
      <c r="B3146" t="e">
        <f>VLOOKUP(Tabla10[[#This Row],[Columna1]],Tabla9[],1,0)</f>
        <v>#N/A</v>
      </c>
      <c r="C3146" t="s">
        <v>188</v>
      </c>
      <c r="D3146" t="e">
        <f>VLOOKUP(Tabla10[[#This Row],[Columna1]],Tabla9[],8,0)</f>
        <v>#N/A</v>
      </c>
      <c r="E3146" t="s">
        <v>202</v>
      </c>
      <c r="F3146" t="e">
        <f>VLOOKUP(Tabla10[[#This Row],[Columna1]],Tabla9[],33,3)</f>
        <v>#REF!</v>
      </c>
      <c r="G3146" t="e">
        <f>VLOOKUP(Tabla10[[#This Row],[Columna1]],Tabla9[],3,0)</f>
        <v>#N/A</v>
      </c>
      <c r="H3146" t="s">
        <v>193</v>
      </c>
    </row>
    <row r="3147" spans="1:8" hidden="1" x14ac:dyDescent="0.25">
      <c r="A3147" t="s">
        <v>2704</v>
      </c>
      <c r="B3147" t="e">
        <f>VLOOKUP(Tabla10[[#This Row],[Columna1]],Tabla9[],1,0)</f>
        <v>#N/A</v>
      </c>
      <c r="C3147" t="s">
        <v>188</v>
      </c>
      <c r="D3147" t="e">
        <f>VLOOKUP(Tabla10[[#This Row],[Columna1]],Tabla9[],8,0)</f>
        <v>#N/A</v>
      </c>
      <c r="E3147" t="s">
        <v>214</v>
      </c>
      <c r="F3147" t="e">
        <f>VLOOKUP(Tabla10[[#This Row],[Columna1]],Tabla9[],33,3)</f>
        <v>#REF!</v>
      </c>
      <c r="G3147" t="e">
        <f>VLOOKUP(Tabla10[[#This Row],[Columna1]],Tabla9[],3,0)</f>
        <v>#N/A</v>
      </c>
      <c r="H3147" t="s">
        <v>217</v>
      </c>
    </row>
    <row r="3148" spans="1:8" hidden="1" x14ac:dyDescent="0.25">
      <c r="A3148" t="s">
        <v>2705</v>
      </c>
      <c r="B3148" t="e">
        <f>VLOOKUP(Tabla10[[#This Row],[Columna1]],Tabla9[],1,0)</f>
        <v>#N/A</v>
      </c>
      <c r="C3148" t="s">
        <v>188</v>
      </c>
      <c r="D3148" t="e">
        <f>VLOOKUP(Tabla10[[#This Row],[Columna1]],Tabla9[],8,0)</f>
        <v>#N/A</v>
      </c>
      <c r="E3148" t="s">
        <v>211</v>
      </c>
      <c r="F3148" t="e">
        <f>VLOOKUP(Tabla10[[#This Row],[Columna1]],Tabla9[],33,3)</f>
        <v>#REF!</v>
      </c>
      <c r="G3148" t="e">
        <f>VLOOKUP(Tabla10[[#This Row],[Columna1]],Tabla9[],3,0)</f>
        <v>#N/A</v>
      </c>
      <c r="H3148" t="s">
        <v>36</v>
      </c>
    </row>
    <row r="3149" spans="1:8" hidden="1" x14ac:dyDescent="0.25">
      <c r="A3149" t="s">
        <v>2706</v>
      </c>
      <c r="B3149" t="e">
        <f>VLOOKUP(Tabla10[[#This Row],[Columna1]],Tabla9[],1,0)</f>
        <v>#N/A</v>
      </c>
      <c r="C3149" t="s">
        <v>188</v>
      </c>
      <c r="D3149" t="e">
        <f>VLOOKUP(Tabla10[[#This Row],[Columna1]],Tabla9[],8,0)</f>
        <v>#N/A</v>
      </c>
      <c r="E3149" t="s">
        <v>202</v>
      </c>
      <c r="F3149" t="e">
        <f>VLOOKUP(Tabla10[[#This Row],[Columna1]],Tabla9[],33,3)</f>
        <v>#REF!</v>
      </c>
      <c r="G3149" t="e">
        <f>VLOOKUP(Tabla10[[#This Row],[Columna1]],Tabla9[],3,0)</f>
        <v>#N/A</v>
      </c>
      <c r="H3149" t="s">
        <v>193</v>
      </c>
    </row>
    <row r="3150" spans="1:8" hidden="1" x14ac:dyDescent="0.25">
      <c r="A3150" t="s">
        <v>2707</v>
      </c>
      <c r="B3150" t="e">
        <f>VLOOKUP(Tabla10[[#This Row],[Columna1]],Tabla9[],1,0)</f>
        <v>#N/A</v>
      </c>
      <c r="C3150" t="s">
        <v>188</v>
      </c>
      <c r="D3150" t="e">
        <f>VLOOKUP(Tabla10[[#This Row],[Columna1]],Tabla9[],8,0)</f>
        <v>#N/A</v>
      </c>
      <c r="E3150" t="s">
        <v>205</v>
      </c>
      <c r="F3150" t="e">
        <f>VLOOKUP(Tabla10[[#This Row],[Columna1]],Tabla9[],33,3)</f>
        <v>#REF!</v>
      </c>
      <c r="G3150" t="e">
        <f>VLOOKUP(Tabla10[[#This Row],[Columna1]],Tabla9[],3,0)</f>
        <v>#N/A</v>
      </c>
      <c r="H3150" t="s">
        <v>217</v>
      </c>
    </row>
    <row r="3151" spans="1:8" hidden="1" x14ac:dyDescent="0.25">
      <c r="A3151" t="s">
        <v>2708</v>
      </c>
      <c r="B3151" t="e">
        <f>VLOOKUP(Tabla10[[#This Row],[Columna1]],Tabla9[],1,0)</f>
        <v>#N/A</v>
      </c>
      <c r="C3151" t="s">
        <v>188</v>
      </c>
      <c r="D3151" t="e">
        <f>VLOOKUP(Tabla10[[#This Row],[Columna1]],Tabla9[],8,0)</f>
        <v>#N/A</v>
      </c>
      <c r="E3151" t="s">
        <v>205</v>
      </c>
      <c r="F3151" t="e">
        <f>VLOOKUP(Tabla10[[#This Row],[Columna1]],Tabla9[],33,3)</f>
        <v>#REF!</v>
      </c>
      <c r="G3151" t="e">
        <f>VLOOKUP(Tabla10[[#This Row],[Columna1]],Tabla9[],3,0)</f>
        <v>#N/A</v>
      </c>
      <c r="H3151" t="s">
        <v>201</v>
      </c>
    </row>
    <row r="3152" spans="1:8" hidden="1" x14ac:dyDescent="0.25">
      <c r="A3152" t="s">
        <v>2709</v>
      </c>
      <c r="B3152" t="e">
        <f>VLOOKUP(Tabla10[[#This Row],[Columna1]],Tabla9[],1,0)</f>
        <v>#N/A</v>
      </c>
      <c r="C3152" t="s">
        <v>188</v>
      </c>
      <c r="D3152" t="e">
        <f>VLOOKUP(Tabla10[[#This Row],[Columna1]],Tabla9[],8,0)</f>
        <v>#N/A</v>
      </c>
      <c r="E3152" t="s">
        <v>190</v>
      </c>
      <c r="F3152" t="e">
        <f>VLOOKUP(Tabla10[[#This Row],[Columna1]],Tabla9[],33,3)</f>
        <v>#REF!</v>
      </c>
      <c r="G3152" t="e">
        <f>VLOOKUP(Tabla10[[#This Row],[Columna1]],Tabla9[],3,0)</f>
        <v>#N/A</v>
      </c>
      <c r="H3152" t="s">
        <v>216</v>
      </c>
    </row>
    <row r="3153" spans="1:8" hidden="1" x14ac:dyDescent="0.25">
      <c r="A3153" t="s">
        <v>2710</v>
      </c>
      <c r="B3153" t="e">
        <f>VLOOKUP(Tabla10[[#This Row],[Columna1]],Tabla9[],1,0)</f>
        <v>#N/A</v>
      </c>
      <c r="C3153" t="s">
        <v>188</v>
      </c>
      <c r="D3153" t="e">
        <f>VLOOKUP(Tabla10[[#This Row],[Columna1]],Tabla9[],8,0)</f>
        <v>#N/A</v>
      </c>
      <c r="E3153" t="s">
        <v>214</v>
      </c>
      <c r="F3153" t="e">
        <f>VLOOKUP(Tabla10[[#This Row],[Columna1]],Tabla9[],33,3)</f>
        <v>#REF!</v>
      </c>
      <c r="G3153" t="e">
        <f>VLOOKUP(Tabla10[[#This Row],[Columna1]],Tabla9[],3,0)</f>
        <v>#N/A</v>
      </c>
      <c r="H3153" t="s">
        <v>201</v>
      </c>
    </row>
    <row r="3154" spans="1:8" hidden="1" x14ac:dyDescent="0.25">
      <c r="A3154" t="s">
        <v>4494</v>
      </c>
      <c r="B3154" t="e">
        <f>VLOOKUP(Tabla10[[#This Row],[Columna1]],Tabla9[],1,0)</f>
        <v>#N/A</v>
      </c>
      <c r="C3154" t="s">
        <v>188</v>
      </c>
      <c r="D3154" t="e">
        <f>VLOOKUP(Tabla10[[#This Row],[Columna1]],Tabla9[],8,0)</f>
        <v>#N/A</v>
      </c>
      <c r="E3154" t="s">
        <v>199</v>
      </c>
      <c r="F3154" t="e">
        <f>VLOOKUP(Tabla10[[#This Row],[Columna1]],Tabla9[],33,3)</f>
        <v>#REF!</v>
      </c>
      <c r="G3154" t="e">
        <f>VLOOKUP(Tabla10[[#This Row],[Columna1]],Tabla9[],3,0)</f>
        <v>#N/A</v>
      </c>
      <c r="H3154" t="s">
        <v>201</v>
      </c>
    </row>
    <row r="3155" spans="1:8" hidden="1" x14ac:dyDescent="0.25">
      <c r="A3155" t="s">
        <v>2711</v>
      </c>
      <c r="B3155" t="e">
        <f>VLOOKUP(Tabla10[[#This Row],[Columna1]],Tabla9[],1,0)</f>
        <v>#N/A</v>
      </c>
      <c r="C3155" t="s">
        <v>188</v>
      </c>
      <c r="D3155" t="e">
        <f>VLOOKUP(Tabla10[[#This Row],[Columna1]],Tabla9[],8,0)</f>
        <v>#N/A</v>
      </c>
      <c r="E3155" t="s">
        <v>199</v>
      </c>
      <c r="F3155" t="e">
        <f>VLOOKUP(Tabla10[[#This Row],[Columna1]],Tabla9[],33,3)</f>
        <v>#REF!</v>
      </c>
      <c r="G3155" t="e">
        <f>VLOOKUP(Tabla10[[#This Row],[Columna1]],Tabla9[],3,0)</f>
        <v>#N/A</v>
      </c>
      <c r="H3155" t="s">
        <v>201</v>
      </c>
    </row>
    <row r="3156" spans="1:8" hidden="1" x14ac:dyDescent="0.25">
      <c r="A3156" t="s">
        <v>4538</v>
      </c>
      <c r="B3156" t="e">
        <f>VLOOKUP(Tabla10[[#This Row],[Columna1]],Tabla9[],1,0)</f>
        <v>#N/A</v>
      </c>
      <c r="C3156" t="s">
        <v>188</v>
      </c>
      <c r="D3156" t="e">
        <f>VLOOKUP(Tabla10[[#This Row],[Columna1]],Tabla9[],8,0)</f>
        <v>#N/A</v>
      </c>
      <c r="E3156" t="s">
        <v>195</v>
      </c>
      <c r="F3156" t="e">
        <f>VLOOKUP(Tabla10[[#This Row],[Columna1]],Tabla9[],33,3)</f>
        <v>#REF!</v>
      </c>
      <c r="G3156" t="e">
        <f>VLOOKUP(Tabla10[[#This Row],[Columna1]],Tabla9[],3,0)</f>
        <v>#N/A</v>
      </c>
      <c r="H3156" t="s">
        <v>41</v>
      </c>
    </row>
    <row r="3157" spans="1:8" hidden="1" x14ac:dyDescent="0.25">
      <c r="A3157" t="s">
        <v>4504</v>
      </c>
      <c r="B3157" t="e">
        <f>VLOOKUP(Tabla10[[#This Row],[Columna1]],Tabla9[],1,0)</f>
        <v>#N/A</v>
      </c>
      <c r="C3157" t="s">
        <v>188</v>
      </c>
      <c r="D3157" t="e">
        <f>VLOOKUP(Tabla10[[#This Row],[Columna1]],Tabla9[],8,0)</f>
        <v>#N/A</v>
      </c>
      <c r="E3157" t="s">
        <v>199</v>
      </c>
      <c r="F3157" t="e">
        <f>VLOOKUP(Tabla10[[#This Row],[Columna1]],Tabla9[],33,3)</f>
        <v>#REF!</v>
      </c>
      <c r="G3157" t="e">
        <f>VLOOKUP(Tabla10[[#This Row],[Columna1]],Tabla9[],3,0)</f>
        <v>#N/A</v>
      </c>
      <c r="H3157" t="s">
        <v>193</v>
      </c>
    </row>
    <row r="3158" spans="1:8" hidden="1" x14ac:dyDescent="0.25">
      <c r="A3158" t="s">
        <v>2712</v>
      </c>
      <c r="B3158" t="e">
        <f>VLOOKUP(Tabla10[[#This Row],[Columna1]],Tabla9[],1,0)</f>
        <v>#N/A</v>
      </c>
      <c r="C3158" t="s">
        <v>188</v>
      </c>
      <c r="D3158" t="e">
        <f>VLOOKUP(Tabla10[[#This Row],[Columna1]],Tabla9[],8,0)</f>
        <v>#N/A</v>
      </c>
      <c r="E3158" t="s">
        <v>228</v>
      </c>
      <c r="F3158" t="e">
        <f>VLOOKUP(Tabla10[[#This Row],[Columna1]],Tabla9[],33,3)</f>
        <v>#REF!</v>
      </c>
      <c r="G3158" t="e">
        <f>VLOOKUP(Tabla10[[#This Row],[Columna1]],Tabla9[],3,0)</f>
        <v>#N/A</v>
      </c>
      <c r="H3158" t="s">
        <v>36</v>
      </c>
    </row>
    <row r="3159" spans="1:8" hidden="1" x14ac:dyDescent="0.25">
      <c r="A3159" t="s">
        <v>2713</v>
      </c>
      <c r="B3159" t="e">
        <f>VLOOKUP(Tabla10[[#This Row],[Columna1]],Tabla9[],1,0)</f>
        <v>#N/A</v>
      </c>
      <c r="C3159" t="s">
        <v>188</v>
      </c>
      <c r="D3159" t="e">
        <f>VLOOKUP(Tabla10[[#This Row],[Columna1]],Tabla9[],8,0)</f>
        <v>#N/A</v>
      </c>
      <c r="E3159" t="s">
        <v>195</v>
      </c>
      <c r="F3159" t="e">
        <f>VLOOKUP(Tabla10[[#This Row],[Columna1]],Tabla9[],33,3)</f>
        <v>#REF!</v>
      </c>
      <c r="G3159" t="e">
        <f>VLOOKUP(Tabla10[[#This Row],[Columna1]],Tabla9[],3,0)</f>
        <v>#N/A</v>
      </c>
      <c r="H3159" t="s">
        <v>41</v>
      </c>
    </row>
    <row r="3160" spans="1:8" hidden="1" x14ac:dyDescent="0.25">
      <c r="A3160" t="s">
        <v>4477</v>
      </c>
      <c r="B3160" t="e">
        <f>VLOOKUP(Tabla10[[#This Row],[Columna1]],Tabla9[],1,0)</f>
        <v>#N/A</v>
      </c>
      <c r="C3160" t="s">
        <v>188</v>
      </c>
      <c r="D3160" t="e">
        <f>VLOOKUP(Tabla10[[#This Row],[Columna1]],Tabla9[],8,0)</f>
        <v>#N/A</v>
      </c>
      <c r="E3160" t="s">
        <v>199</v>
      </c>
      <c r="F3160" t="e">
        <f>VLOOKUP(Tabla10[[#This Row],[Columna1]],Tabla9[],33,3)</f>
        <v>#REF!</v>
      </c>
      <c r="G3160" t="e">
        <f>VLOOKUP(Tabla10[[#This Row],[Columna1]],Tabla9[],3,0)</f>
        <v>#N/A</v>
      </c>
      <c r="H3160" t="s">
        <v>193</v>
      </c>
    </row>
    <row r="3161" spans="1:8" hidden="1" x14ac:dyDescent="0.25">
      <c r="A3161" t="s">
        <v>2714</v>
      </c>
      <c r="B3161" t="e">
        <f>VLOOKUP(Tabla10[[#This Row],[Columna1]],Tabla9[],1,0)</f>
        <v>#N/A</v>
      </c>
      <c r="C3161" t="s">
        <v>188</v>
      </c>
      <c r="D3161" t="e">
        <f>VLOOKUP(Tabla10[[#This Row],[Columna1]],Tabla9[],8,0)</f>
        <v>#N/A</v>
      </c>
      <c r="E3161" t="s">
        <v>199</v>
      </c>
      <c r="F3161" t="e">
        <f>VLOOKUP(Tabla10[[#This Row],[Columna1]],Tabla9[],33,3)</f>
        <v>#REF!</v>
      </c>
      <c r="G3161" t="e">
        <f>VLOOKUP(Tabla10[[#This Row],[Columna1]],Tabla9[],3,0)</f>
        <v>#N/A</v>
      </c>
      <c r="H3161" t="s">
        <v>201</v>
      </c>
    </row>
    <row r="3162" spans="1:8" hidden="1" x14ac:dyDescent="0.25">
      <c r="A3162" t="s">
        <v>4307</v>
      </c>
      <c r="B3162" t="e">
        <f>VLOOKUP(Tabla10[[#This Row],[Columna1]],Tabla9[],1,0)</f>
        <v>#N/A</v>
      </c>
      <c r="C3162" t="s">
        <v>188</v>
      </c>
      <c r="D3162" t="e">
        <f>VLOOKUP(Tabla10[[#This Row],[Columna1]],Tabla9[],8,0)</f>
        <v>#N/A</v>
      </c>
      <c r="E3162" t="s">
        <v>204</v>
      </c>
      <c r="F3162" t="e">
        <f>VLOOKUP(Tabla10[[#This Row],[Columna1]],Tabla9[],33,3)</f>
        <v>#REF!</v>
      </c>
      <c r="G3162" t="e">
        <f>VLOOKUP(Tabla10[[#This Row],[Columna1]],Tabla9[],3,0)</f>
        <v>#N/A</v>
      </c>
      <c r="H3162" t="s">
        <v>230</v>
      </c>
    </row>
    <row r="3163" spans="1:8" hidden="1" x14ac:dyDescent="0.25">
      <c r="A3163" t="s">
        <v>2715</v>
      </c>
      <c r="B3163" t="e">
        <f>VLOOKUP(Tabla10[[#This Row],[Columna1]],Tabla9[],1,0)</f>
        <v>#N/A</v>
      </c>
      <c r="C3163" t="s">
        <v>188</v>
      </c>
      <c r="D3163" t="e">
        <f>VLOOKUP(Tabla10[[#This Row],[Columna1]],Tabla9[],8,0)</f>
        <v>#N/A</v>
      </c>
      <c r="E3163" t="s">
        <v>199</v>
      </c>
      <c r="F3163" t="e">
        <f>VLOOKUP(Tabla10[[#This Row],[Columna1]],Tabla9[],33,3)</f>
        <v>#REF!</v>
      </c>
      <c r="G3163" t="e">
        <f>VLOOKUP(Tabla10[[#This Row],[Columna1]],Tabla9[],3,0)</f>
        <v>#N/A</v>
      </c>
      <c r="H3163" t="s">
        <v>193</v>
      </c>
    </row>
    <row r="3164" spans="1:8" hidden="1" x14ac:dyDescent="0.25">
      <c r="A3164" t="s">
        <v>4544</v>
      </c>
      <c r="B3164" t="str">
        <f>VLOOKUP(Tabla10[[#This Row],[Columna1]],Tabla9[],1,0)</f>
        <v>VALENZUELA RODRIGUEZ LUCILA</v>
      </c>
      <c r="C3164" t="s">
        <v>188</v>
      </c>
      <c r="D3164" t="str">
        <f>VLOOKUP(Tabla10[[#This Row],[Columna1]],Tabla9[],8,0)</f>
        <v>LIDER DE PROYECTO  DE DEPARTAMENTO DE PECUU</v>
      </c>
      <c r="E3164" t="s">
        <v>195</v>
      </c>
      <c r="F3164" t="e">
        <f>VLOOKUP(Tabla10[[#This Row],[Columna1]],Tabla9[],33,3)</f>
        <v>#REF!</v>
      </c>
      <c r="G3164" t="str">
        <f>VLOOKUP(Tabla10[[#This Row],[Columna1]],Tabla9[],3,0)</f>
        <v xml:space="preserve">LIDER DE PROYECTO </v>
      </c>
      <c r="H3164" t="s">
        <v>44</v>
      </c>
    </row>
    <row r="3165" spans="1:8" hidden="1" x14ac:dyDescent="0.25">
      <c r="A3165" t="s">
        <v>2716</v>
      </c>
      <c r="B3165" t="e">
        <f>VLOOKUP(Tabla10[[#This Row],[Columna1]],Tabla9[],1,0)</f>
        <v>#N/A</v>
      </c>
      <c r="C3165" t="s">
        <v>188</v>
      </c>
      <c r="D3165" t="e">
        <f>VLOOKUP(Tabla10[[#This Row],[Columna1]],Tabla9[],8,0)</f>
        <v>#N/A</v>
      </c>
      <c r="E3165" t="s">
        <v>211</v>
      </c>
      <c r="F3165" t="e">
        <f>VLOOKUP(Tabla10[[#This Row],[Columna1]],Tabla9[],33,3)</f>
        <v>#REF!</v>
      </c>
      <c r="G3165" t="e">
        <f>VLOOKUP(Tabla10[[#This Row],[Columna1]],Tabla9[],3,0)</f>
        <v>#N/A</v>
      </c>
      <c r="H3165" t="s">
        <v>36</v>
      </c>
    </row>
    <row r="3166" spans="1:8" hidden="1" x14ac:dyDescent="0.25">
      <c r="A3166" t="s">
        <v>2717</v>
      </c>
      <c r="B3166" t="e">
        <f>VLOOKUP(Tabla10[[#This Row],[Columna1]],Tabla9[],1,0)</f>
        <v>#N/A</v>
      </c>
      <c r="C3166" t="s">
        <v>188</v>
      </c>
      <c r="D3166" t="e">
        <f>VLOOKUP(Tabla10[[#This Row],[Columna1]],Tabla9[],8,0)</f>
        <v>#N/A</v>
      </c>
      <c r="E3166" t="s">
        <v>200</v>
      </c>
      <c r="F3166" t="e">
        <f>VLOOKUP(Tabla10[[#This Row],[Columna1]],Tabla9[],33,3)</f>
        <v>#REF!</v>
      </c>
      <c r="G3166" t="e">
        <f>VLOOKUP(Tabla10[[#This Row],[Columna1]],Tabla9[],3,0)</f>
        <v>#N/A</v>
      </c>
      <c r="H3166" t="s">
        <v>193</v>
      </c>
    </row>
    <row r="3167" spans="1:8" hidden="1" x14ac:dyDescent="0.25">
      <c r="A3167" t="s">
        <v>2718</v>
      </c>
      <c r="B3167" t="e">
        <f>VLOOKUP(Tabla10[[#This Row],[Columna1]],Tabla9[],1,0)</f>
        <v>#N/A</v>
      </c>
      <c r="C3167" t="s">
        <v>188</v>
      </c>
      <c r="D3167" t="e">
        <f>VLOOKUP(Tabla10[[#This Row],[Columna1]],Tabla9[],8,0)</f>
        <v>#N/A</v>
      </c>
      <c r="E3167" t="s">
        <v>249</v>
      </c>
      <c r="F3167" t="e">
        <f>VLOOKUP(Tabla10[[#This Row],[Columna1]],Tabla9[],33,3)</f>
        <v>#REF!</v>
      </c>
      <c r="G3167" t="e">
        <f>VLOOKUP(Tabla10[[#This Row],[Columna1]],Tabla9[],3,0)</f>
        <v>#N/A</v>
      </c>
      <c r="H3167" t="s">
        <v>251</v>
      </c>
    </row>
    <row r="3168" spans="1:8" hidden="1" x14ac:dyDescent="0.25">
      <c r="A3168" t="s">
        <v>2719</v>
      </c>
      <c r="B3168" t="e">
        <f>VLOOKUP(Tabla10[[#This Row],[Columna1]],Tabla9[],1,0)</f>
        <v>#N/A</v>
      </c>
      <c r="C3168" t="s">
        <v>188</v>
      </c>
      <c r="D3168" t="e">
        <f>VLOOKUP(Tabla10[[#This Row],[Columna1]],Tabla9[],8,0)</f>
        <v>#N/A</v>
      </c>
      <c r="E3168" t="s">
        <v>211</v>
      </c>
      <c r="F3168" t="e">
        <f>VLOOKUP(Tabla10[[#This Row],[Columna1]],Tabla9[],33,3)</f>
        <v>#REF!</v>
      </c>
      <c r="G3168" t="e">
        <f>VLOOKUP(Tabla10[[#This Row],[Columna1]],Tabla9[],3,0)</f>
        <v>#N/A</v>
      </c>
      <c r="H3168" t="s">
        <v>36</v>
      </c>
    </row>
    <row r="3169" spans="1:8" hidden="1" x14ac:dyDescent="0.25">
      <c r="A3169" t="s">
        <v>2720</v>
      </c>
      <c r="B3169" t="str">
        <f>VLOOKUP(Tabla10[[#This Row],[Columna1]],Tabla9[],1,0)</f>
        <v>VAZQUEZ TARANGO JULIO IVAN</v>
      </c>
      <c r="C3169" t="s">
        <v>188</v>
      </c>
      <c r="D3169" t="str">
        <f>VLOOKUP(Tabla10[[#This Row],[Columna1]],Tabla9[],8,0)</f>
        <v>LIDER DE PROYECTO DE DEPARTAMENTO DE PECUU</v>
      </c>
      <c r="E3169" t="s">
        <v>195</v>
      </c>
      <c r="F3169" t="e">
        <f>VLOOKUP(Tabla10[[#This Row],[Columna1]],Tabla9[],33,3)</f>
        <v>#REF!</v>
      </c>
      <c r="G3169" t="str">
        <f>VLOOKUP(Tabla10[[#This Row],[Columna1]],Tabla9[],3,0)</f>
        <v>LIDER DE PROYECTO</v>
      </c>
      <c r="H3169" t="s">
        <v>44</v>
      </c>
    </row>
    <row r="3170" spans="1:8" hidden="1" x14ac:dyDescent="0.25">
      <c r="A3170" t="s">
        <v>2721</v>
      </c>
      <c r="B3170" t="e">
        <f>VLOOKUP(Tabla10[[#This Row],[Columna1]],Tabla9[],1,0)</f>
        <v>#N/A</v>
      </c>
      <c r="C3170" t="s">
        <v>188</v>
      </c>
      <c r="D3170" t="e">
        <f>VLOOKUP(Tabla10[[#This Row],[Columna1]],Tabla9[],8,0)</f>
        <v>#N/A</v>
      </c>
      <c r="E3170" t="s">
        <v>202</v>
      </c>
      <c r="F3170" t="e">
        <f>VLOOKUP(Tabla10[[#This Row],[Columna1]],Tabla9[],33,3)</f>
        <v>#REF!</v>
      </c>
      <c r="G3170" t="e">
        <f>VLOOKUP(Tabla10[[#This Row],[Columna1]],Tabla9[],3,0)</f>
        <v>#N/A</v>
      </c>
      <c r="H3170" t="s">
        <v>193</v>
      </c>
    </row>
    <row r="3171" spans="1:8" hidden="1" x14ac:dyDescent="0.25">
      <c r="A3171" t="s">
        <v>4500</v>
      </c>
      <c r="B3171" t="e">
        <f>VLOOKUP(Tabla10[[#This Row],[Columna1]],Tabla9[],1,0)</f>
        <v>#N/A</v>
      </c>
      <c r="C3171" t="s">
        <v>188</v>
      </c>
      <c r="D3171" t="e">
        <f>VLOOKUP(Tabla10[[#This Row],[Columna1]],Tabla9[],8,0)</f>
        <v>#N/A</v>
      </c>
      <c r="E3171" t="s">
        <v>199</v>
      </c>
      <c r="F3171" t="e">
        <f>VLOOKUP(Tabla10[[#This Row],[Columna1]],Tabla9[],33,3)</f>
        <v>#REF!</v>
      </c>
      <c r="G3171" t="e">
        <f>VLOOKUP(Tabla10[[#This Row],[Columna1]],Tabla9[],3,0)</f>
        <v>#N/A</v>
      </c>
      <c r="H3171" t="s">
        <v>262</v>
      </c>
    </row>
    <row r="3172" spans="1:8" hidden="1" x14ac:dyDescent="0.25">
      <c r="A3172" t="s">
        <v>2722</v>
      </c>
      <c r="B3172" t="e">
        <f>VLOOKUP(Tabla10[[#This Row],[Columna1]],Tabla9[],1,0)</f>
        <v>#N/A</v>
      </c>
      <c r="C3172" t="s">
        <v>188</v>
      </c>
      <c r="D3172" t="e">
        <f>VLOOKUP(Tabla10[[#This Row],[Columna1]],Tabla9[],8,0)</f>
        <v>#N/A</v>
      </c>
      <c r="E3172" t="s">
        <v>202</v>
      </c>
      <c r="F3172" t="e">
        <f>VLOOKUP(Tabla10[[#This Row],[Columna1]],Tabla9[],33,3)</f>
        <v>#REF!</v>
      </c>
      <c r="G3172" t="e">
        <f>VLOOKUP(Tabla10[[#This Row],[Columna1]],Tabla9[],3,0)</f>
        <v>#N/A</v>
      </c>
      <c r="H3172" t="s">
        <v>193</v>
      </c>
    </row>
    <row r="3173" spans="1:8" hidden="1" x14ac:dyDescent="0.25">
      <c r="A3173" t="s">
        <v>4320</v>
      </c>
      <c r="B3173" t="e">
        <f>VLOOKUP(Tabla10[[#This Row],[Columna1]],Tabla9[],1,0)</f>
        <v>#N/A</v>
      </c>
      <c r="C3173" t="s">
        <v>188</v>
      </c>
      <c r="D3173" t="e">
        <f>VLOOKUP(Tabla10[[#This Row],[Columna1]],Tabla9[],8,0)</f>
        <v>#N/A</v>
      </c>
      <c r="E3173" t="s">
        <v>211</v>
      </c>
      <c r="F3173" t="e">
        <f>VLOOKUP(Tabla10[[#This Row],[Columna1]],Tabla9[],33,3)</f>
        <v>#REF!</v>
      </c>
      <c r="G3173" t="e">
        <f>VLOOKUP(Tabla10[[#This Row],[Columna1]],Tabla9[],3,0)</f>
        <v>#N/A</v>
      </c>
      <c r="H3173" t="s">
        <v>36</v>
      </c>
    </row>
    <row r="3174" spans="1:8" hidden="1" x14ac:dyDescent="0.25">
      <c r="A3174" t="s">
        <v>4120</v>
      </c>
      <c r="B3174" t="e">
        <f>VLOOKUP(Tabla10[[#This Row],[Columna1]],Tabla9[],1,0)</f>
        <v>#N/A</v>
      </c>
      <c r="C3174" t="s">
        <v>188</v>
      </c>
      <c r="D3174" t="e">
        <f>VLOOKUP(Tabla10[[#This Row],[Columna1]],Tabla9[],8,0)</f>
        <v>#N/A</v>
      </c>
      <c r="E3174" t="s">
        <v>203</v>
      </c>
      <c r="F3174" t="e">
        <f>VLOOKUP(Tabla10[[#This Row],[Columna1]],Tabla9[],33,3)</f>
        <v>#REF!</v>
      </c>
      <c r="G3174" t="e">
        <f>VLOOKUP(Tabla10[[#This Row],[Columna1]],Tabla9[],3,0)</f>
        <v>#N/A</v>
      </c>
      <c r="H3174" t="s">
        <v>201</v>
      </c>
    </row>
    <row r="3175" spans="1:8" hidden="1" x14ac:dyDescent="0.25">
      <c r="A3175" t="s">
        <v>2723</v>
      </c>
      <c r="B3175" t="e">
        <f>VLOOKUP(Tabla10[[#This Row],[Columna1]],Tabla9[],1,0)</f>
        <v>#N/A</v>
      </c>
      <c r="C3175" t="s">
        <v>188</v>
      </c>
      <c r="D3175" t="e">
        <f>VLOOKUP(Tabla10[[#This Row],[Columna1]],Tabla9[],8,0)</f>
        <v>#N/A</v>
      </c>
      <c r="E3175" t="s">
        <v>214</v>
      </c>
      <c r="F3175" t="e">
        <f>VLOOKUP(Tabla10[[#This Row],[Columna1]],Tabla9[],33,3)</f>
        <v>#REF!</v>
      </c>
      <c r="G3175" t="e">
        <f>VLOOKUP(Tabla10[[#This Row],[Columna1]],Tabla9[],3,0)</f>
        <v>#N/A</v>
      </c>
      <c r="H3175" t="s">
        <v>193</v>
      </c>
    </row>
    <row r="3176" spans="1:8" hidden="1" x14ac:dyDescent="0.25">
      <c r="A3176" t="s">
        <v>2724</v>
      </c>
      <c r="B3176" t="e">
        <f>VLOOKUP(Tabla10[[#This Row],[Columna1]],Tabla9[],1,0)</f>
        <v>#N/A</v>
      </c>
      <c r="C3176" t="s">
        <v>188</v>
      </c>
      <c r="D3176" t="e">
        <f>VLOOKUP(Tabla10[[#This Row],[Columna1]],Tabla9[],8,0)</f>
        <v>#N/A</v>
      </c>
      <c r="E3176" t="s">
        <v>205</v>
      </c>
      <c r="F3176" t="e">
        <f>VLOOKUP(Tabla10[[#This Row],[Columna1]],Tabla9[],33,3)</f>
        <v>#REF!</v>
      </c>
      <c r="G3176" t="e">
        <f>VLOOKUP(Tabla10[[#This Row],[Columna1]],Tabla9[],3,0)</f>
        <v>#N/A</v>
      </c>
      <c r="H3176" t="s">
        <v>193</v>
      </c>
    </row>
    <row r="3177" spans="1:8" hidden="1" x14ac:dyDescent="0.25">
      <c r="A3177" t="s">
        <v>2725</v>
      </c>
      <c r="B3177" t="e">
        <f>VLOOKUP(Tabla10[[#This Row],[Columna1]],Tabla9[],1,0)</f>
        <v>#N/A</v>
      </c>
      <c r="C3177" t="s">
        <v>188</v>
      </c>
      <c r="D3177" t="e">
        <f>VLOOKUP(Tabla10[[#This Row],[Columna1]],Tabla9[],8,0)</f>
        <v>#N/A</v>
      </c>
      <c r="E3177" t="s">
        <v>248</v>
      </c>
      <c r="F3177" t="e">
        <f>VLOOKUP(Tabla10[[#This Row],[Columna1]],Tabla9[],33,3)</f>
        <v>#REF!</v>
      </c>
      <c r="G3177" t="e">
        <f>VLOOKUP(Tabla10[[#This Row],[Columna1]],Tabla9[],3,0)</f>
        <v>#N/A</v>
      </c>
      <c r="H3177" t="s">
        <v>36</v>
      </c>
    </row>
    <row r="3178" spans="1:8" hidden="1" x14ac:dyDescent="0.25">
      <c r="A3178" t="s">
        <v>2726</v>
      </c>
      <c r="B3178" t="e">
        <f>VLOOKUP(Tabla10[[#This Row],[Columna1]],Tabla9[],1,0)</f>
        <v>#N/A</v>
      </c>
      <c r="C3178" t="s">
        <v>188</v>
      </c>
      <c r="D3178" t="e">
        <f>VLOOKUP(Tabla10[[#This Row],[Columna1]],Tabla9[],8,0)</f>
        <v>#N/A</v>
      </c>
      <c r="E3178" t="s">
        <v>205</v>
      </c>
      <c r="F3178" t="e">
        <f>VLOOKUP(Tabla10[[#This Row],[Columna1]],Tabla9[],33,3)</f>
        <v>#REF!</v>
      </c>
      <c r="G3178" t="e">
        <f>VLOOKUP(Tabla10[[#This Row],[Columna1]],Tabla9[],3,0)</f>
        <v>#N/A</v>
      </c>
      <c r="H3178" t="s">
        <v>193</v>
      </c>
    </row>
    <row r="3179" spans="1:8" hidden="1" x14ac:dyDescent="0.25">
      <c r="A3179" t="s">
        <v>2727</v>
      </c>
      <c r="B3179" t="e">
        <f>VLOOKUP(Tabla10[[#This Row],[Columna1]],Tabla9[],1,0)</f>
        <v>#N/A</v>
      </c>
      <c r="C3179" t="s">
        <v>188</v>
      </c>
      <c r="D3179" t="e">
        <f>VLOOKUP(Tabla10[[#This Row],[Columna1]],Tabla9[],8,0)</f>
        <v>#N/A</v>
      </c>
      <c r="E3179" t="s">
        <v>205</v>
      </c>
      <c r="F3179" t="e">
        <f>VLOOKUP(Tabla10[[#This Row],[Columna1]],Tabla9[],33,3)</f>
        <v>#REF!</v>
      </c>
      <c r="G3179" t="e">
        <f>VLOOKUP(Tabla10[[#This Row],[Columna1]],Tabla9[],3,0)</f>
        <v>#N/A</v>
      </c>
      <c r="H3179" t="s">
        <v>201</v>
      </c>
    </row>
    <row r="3180" spans="1:8" hidden="1" x14ac:dyDescent="0.25">
      <c r="A3180" t="s">
        <v>4372</v>
      </c>
      <c r="B3180" t="e">
        <f>VLOOKUP(Tabla10[[#This Row],[Columna1]],Tabla9[],1,0)</f>
        <v>#N/A</v>
      </c>
      <c r="C3180" t="s">
        <v>188</v>
      </c>
      <c r="D3180" t="e">
        <f>VLOOKUP(Tabla10[[#This Row],[Columna1]],Tabla9[],8,0)</f>
        <v>#N/A</v>
      </c>
      <c r="E3180" t="s">
        <v>208</v>
      </c>
      <c r="F3180" t="e">
        <f>VLOOKUP(Tabla10[[#This Row],[Columna1]],Tabla9[],33,3)</f>
        <v>#REF!</v>
      </c>
      <c r="G3180" t="e">
        <f>VLOOKUP(Tabla10[[#This Row],[Columna1]],Tabla9[],3,0)</f>
        <v>#N/A</v>
      </c>
      <c r="H3180" t="s">
        <v>201</v>
      </c>
    </row>
    <row r="3181" spans="1:8" hidden="1" x14ac:dyDescent="0.25">
      <c r="A3181" t="s">
        <v>2728</v>
      </c>
      <c r="B3181" t="e">
        <f>VLOOKUP(Tabla10[[#This Row],[Columna1]],Tabla9[],1,0)</f>
        <v>#N/A</v>
      </c>
      <c r="C3181" t="s">
        <v>188</v>
      </c>
      <c r="D3181" t="e">
        <f>VLOOKUP(Tabla10[[#This Row],[Columna1]],Tabla9[],8,0)</f>
        <v>#N/A</v>
      </c>
      <c r="E3181" t="s">
        <v>206</v>
      </c>
      <c r="F3181" t="e">
        <f>VLOOKUP(Tabla10[[#This Row],[Columna1]],Tabla9[],33,3)</f>
        <v>#REF!</v>
      </c>
      <c r="G3181" t="e">
        <f>VLOOKUP(Tabla10[[#This Row],[Columna1]],Tabla9[],3,0)</f>
        <v>#N/A</v>
      </c>
      <c r="H3181" t="s">
        <v>193</v>
      </c>
    </row>
    <row r="3182" spans="1:8" hidden="1" x14ac:dyDescent="0.25">
      <c r="A3182" t="s">
        <v>2729</v>
      </c>
      <c r="B3182" t="e">
        <f>VLOOKUP(Tabla10[[#This Row],[Columna1]],Tabla9[],1,0)</f>
        <v>#N/A</v>
      </c>
      <c r="C3182" t="s">
        <v>188</v>
      </c>
      <c r="D3182" t="e">
        <f>VLOOKUP(Tabla10[[#This Row],[Columna1]],Tabla9[],8,0)</f>
        <v>#N/A</v>
      </c>
      <c r="E3182" t="s">
        <v>199</v>
      </c>
      <c r="F3182" t="e">
        <f>VLOOKUP(Tabla10[[#This Row],[Columna1]],Tabla9[],33,3)</f>
        <v>#REF!</v>
      </c>
      <c r="G3182" t="e">
        <f>VLOOKUP(Tabla10[[#This Row],[Columna1]],Tabla9[],3,0)</f>
        <v>#N/A</v>
      </c>
      <c r="H3182" t="s">
        <v>193</v>
      </c>
    </row>
    <row r="3183" spans="1:8" hidden="1" x14ac:dyDescent="0.25">
      <c r="A3183" t="s">
        <v>2730</v>
      </c>
      <c r="B3183" t="e">
        <f>VLOOKUP(Tabla10[[#This Row],[Columna1]],Tabla9[],1,0)</f>
        <v>#N/A</v>
      </c>
      <c r="C3183" t="s">
        <v>188</v>
      </c>
      <c r="D3183" t="e">
        <f>VLOOKUP(Tabla10[[#This Row],[Columna1]],Tabla9[],8,0)</f>
        <v>#N/A</v>
      </c>
      <c r="E3183" t="s">
        <v>190</v>
      </c>
      <c r="F3183" t="e">
        <f>VLOOKUP(Tabla10[[#This Row],[Columna1]],Tabla9[],33,3)</f>
        <v>#REF!</v>
      </c>
      <c r="G3183" t="e">
        <f>VLOOKUP(Tabla10[[#This Row],[Columna1]],Tabla9[],3,0)</f>
        <v>#N/A</v>
      </c>
      <c r="H3183" t="s">
        <v>191</v>
      </c>
    </row>
    <row r="3184" spans="1:8" hidden="1" x14ac:dyDescent="0.25">
      <c r="A3184" t="s">
        <v>4248</v>
      </c>
      <c r="B3184" t="e">
        <f>VLOOKUP(Tabla10[[#This Row],[Columna1]],Tabla9[],1,0)</f>
        <v>#N/A</v>
      </c>
      <c r="C3184" t="s">
        <v>188</v>
      </c>
      <c r="D3184" t="e">
        <f>VLOOKUP(Tabla10[[#This Row],[Columna1]],Tabla9[],8,0)</f>
        <v>#N/A</v>
      </c>
      <c r="E3184" t="s">
        <v>198</v>
      </c>
      <c r="F3184" t="e">
        <f>VLOOKUP(Tabla10[[#This Row],[Columna1]],Tabla9[],33,3)</f>
        <v>#REF!</v>
      </c>
      <c r="G3184" t="e">
        <f>VLOOKUP(Tabla10[[#This Row],[Columna1]],Tabla9[],3,0)</f>
        <v>#N/A</v>
      </c>
      <c r="H3184" t="s">
        <v>217</v>
      </c>
    </row>
    <row r="3185" spans="1:8" hidden="1" x14ac:dyDescent="0.25">
      <c r="A3185" t="s">
        <v>2731</v>
      </c>
      <c r="B3185" t="e">
        <f>VLOOKUP(Tabla10[[#This Row],[Columna1]],Tabla9[],1,0)</f>
        <v>#N/A</v>
      </c>
      <c r="C3185" t="s">
        <v>188</v>
      </c>
      <c r="D3185" t="e">
        <f>VLOOKUP(Tabla10[[#This Row],[Columna1]],Tabla9[],8,0)</f>
        <v>#N/A</v>
      </c>
      <c r="E3185" t="s">
        <v>205</v>
      </c>
      <c r="F3185" t="e">
        <f>VLOOKUP(Tabla10[[#This Row],[Columna1]],Tabla9[],33,3)</f>
        <v>#REF!</v>
      </c>
      <c r="G3185" t="e">
        <f>VLOOKUP(Tabla10[[#This Row],[Columna1]],Tabla9[],3,0)</f>
        <v>#N/A</v>
      </c>
      <c r="H3185" t="s">
        <v>193</v>
      </c>
    </row>
    <row r="3186" spans="1:8" hidden="1" x14ac:dyDescent="0.25">
      <c r="A3186" t="s">
        <v>2732</v>
      </c>
      <c r="B3186" t="e">
        <f>VLOOKUP(Tabla10[[#This Row],[Columna1]],Tabla9[],1,0)</f>
        <v>#N/A</v>
      </c>
      <c r="C3186" t="s">
        <v>188</v>
      </c>
      <c r="D3186" t="e">
        <f>VLOOKUP(Tabla10[[#This Row],[Columna1]],Tabla9[],8,0)</f>
        <v>#N/A</v>
      </c>
      <c r="E3186" t="s">
        <v>200</v>
      </c>
      <c r="F3186" t="e">
        <f>VLOOKUP(Tabla10[[#This Row],[Columna1]],Tabla9[],33,3)</f>
        <v>#REF!</v>
      </c>
      <c r="G3186" t="e">
        <f>VLOOKUP(Tabla10[[#This Row],[Columna1]],Tabla9[],3,0)</f>
        <v>#N/A</v>
      </c>
      <c r="H3186" t="s">
        <v>193</v>
      </c>
    </row>
    <row r="3187" spans="1:8" hidden="1" x14ac:dyDescent="0.25">
      <c r="A3187" t="s">
        <v>2733</v>
      </c>
      <c r="B3187" t="e">
        <f>VLOOKUP(Tabla10[[#This Row],[Columna1]],Tabla9[],1,0)</f>
        <v>#N/A</v>
      </c>
      <c r="C3187" t="s">
        <v>188</v>
      </c>
      <c r="D3187" t="e">
        <f>VLOOKUP(Tabla10[[#This Row],[Columna1]],Tabla9[],8,0)</f>
        <v>#N/A</v>
      </c>
      <c r="E3187" t="s">
        <v>200</v>
      </c>
      <c r="F3187" t="e">
        <f>VLOOKUP(Tabla10[[#This Row],[Columna1]],Tabla9[],33,3)</f>
        <v>#REF!</v>
      </c>
      <c r="G3187" t="e">
        <f>VLOOKUP(Tabla10[[#This Row],[Columna1]],Tabla9[],3,0)</f>
        <v>#N/A</v>
      </c>
      <c r="H3187" t="s">
        <v>201</v>
      </c>
    </row>
    <row r="3188" spans="1:8" hidden="1" x14ac:dyDescent="0.25">
      <c r="A3188" t="s">
        <v>2734</v>
      </c>
      <c r="B3188" t="e">
        <f>VLOOKUP(Tabla10[[#This Row],[Columna1]],Tabla9[],1,0)</f>
        <v>#N/A</v>
      </c>
      <c r="C3188" t="s">
        <v>188</v>
      </c>
      <c r="D3188" t="e">
        <f>VLOOKUP(Tabla10[[#This Row],[Columna1]],Tabla9[],8,0)</f>
        <v>#N/A</v>
      </c>
      <c r="E3188" t="s">
        <v>189</v>
      </c>
      <c r="F3188" t="e">
        <f>VLOOKUP(Tabla10[[#This Row],[Columna1]],Tabla9[],33,3)</f>
        <v>#REF!</v>
      </c>
      <c r="G3188" t="e">
        <f>VLOOKUP(Tabla10[[#This Row],[Columna1]],Tabla9[],3,0)</f>
        <v>#N/A</v>
      </c>
      <c r="H3188" t="s">
        <v>36</v>
      </c>
    </row>
    <row r="3189" spans="1:8" hidden="1" x14ac:dyDescent="0.25">
      <c r="A3189" t="s">
        <v>2735</v>
      </c>
      <c r="B3189" t="e">
        <f>VLOOKUP(Tabla10[[#This Row],[Columna1]],Tabla9[],1,0)</f>
        <v>#N/A</v>
      </c>
      <c r="C3189" t="s">
        <v>188</v>
      </c>
      <c r="D3189" t="e">
        <f>VLOOKUP(Tabla10[[#This Row],[Columna1]],Tabla9[],8,0)</f>
        <v>#N/A</v>
      </c>
      <c r="E3189" t="s">
        <v>206</v>
      </c>
      <c r="F3189" t="e">
        <f>VLOOKUP(Tabla10[[#This Row],[Columna1]],Tabla9[],33,3)</f>
        <v>#REF!</v>
      </c>
      <c r="G3189" t="e">
        <f>VLOOKUP(Tabla10[[#This Row],[Columna1]],Tabla9[],3,0)</f>
        <v>#N/A</v>
      </c>
      <c r="H3189" t="s">
        <v>193</v>
      </c>
    </row>
    <row r="3190" spans="1:8" hidden="1" x14ac:dyDescent="0.25">
      <c r="A3190" t="s">
        <v>2736</v>
      </c>
      <c r="B3190" t="e">
        <f>VLOOKUP(Tabla10[[#This Row],[Columna1]],Tabla9[],1,0)</f>
        <v>#N/A</v>
      </c>
      <c r="C3190" t="s">
        <v>188</v>
      </c>
      <c r="D3190" t="e">
        <f>VLOOKUP(Tabla10[[#This Row],[Columna1]],Tabla9[],8,0)</f>
        <v>#N/A</v>
      </c>
      <c r="E3190" t="s">
        <v>190</v>
      </c>
      <c r="F3190" t="e">
        <f>VLOOKUP(Tabla10[[#This Row],[Columna1]],Tabla9[],33,3)</f>
        <v>#REF!</v>
      </c>
      <c r="G3190" t="e">
        <f>VLOOKUP(Tabla10[[#This Row],[Columna1]],Tabla9[],3,0)</f>
        <v>#N/A</v>
      </c>
      <c r="H3190" t="s">
        <v>191</v>
      </c>
    </row>
    <row r="3191" spans="1:8" hidden="1" x14ac:dyDescent="0.25">
      <c r="A3191" t="s">
        <v>2737</v>
      </c>
      <c r="B3191" t="e">
        <f>VLOOKUP(Tabla10[[#This Row],[Columna1]],Tabla9[],1,0)</f>
        <v>#N/A</v>
      </c>
      <c r="C3191" t="s">
        <v>188</v>
      </c>
      <c r="D3191" t="e">
        <f>VLOOKUP(Tabla10[[#This Row],[Columna1]],Tabla9[],8,0)</f>
        <v>#N/A</v>
      </c>
      <c r="E3191" t="s">
        <v>211</v>
      </c>
      <c r="F3191" t="e">
        <f>VLOOKUP(Tabla10[[#This Row],[Columna1]],Tabla9[],33,3)</f>
        <v>#REF!</v>
      </c>
      <c r="G3191" t="e">
        <f>VLOOKUP(Tabla10[[#This Row],[Columna1]],Tabla9[],3,0)</f>
        <v>#N/A</v>
      </c>
      <c r="H3191" t="s">
        <v>36</v>
      </c>
    </row>
    <row r="3192" spans="1:8" hidden="1" x14ac:dyDescent="0.25">
      <c r="A3192" t="s">
        <v>2738</v>
      </c>
      <c r="B3192" t="e">
        <f>VLOOKUP(Tabla10[[#This Row],[Columna1]],Tabla9[],1,0)</f>
        <v>#N/A</v>
      </c>
      <c r="C3192" t="s">
        <v>188</v>
      </c>
      <c r="D3192" t="e">
        <f>VLOOKUP(Tabla10[[#This Row],[Columna1]],Tabla9[],8,0)</f>
        <v>#N/A</v>
      </c>
      <c r="E3192" t="s">
        <v>190</v>
      </c>
      <c r="F3192" t="e">
        <f>VLOOKUP(Tabla10[[#This Row],[Columna1]],Tabla9[],33,3)</f>
        <v>#REF!</v>
      </c>
      <c r="G3192" t="e">
        <f>VLOOKUP(Tabla10[[#This Row],[Columna1]],Tabla9[],3,0)</f>
        <v>#N/A</v>
      </c>
      <c r="H3192" t="s">
        <v>191</v>
      </c>
    </row>
    <row r="3193" spans="1:8" hidden="1" x14ac:dyDescent="0.25">
      <c r="A3193" t="s">
        <v>2739</v>
      </c>
      <c r="B3193" t="e">
        <f>VLOOKUP(Tabla10[[#This Row],[Columna1]],Tabla9[],1,0)</f>
        <v>#N/A</v>
      </c>
      <c r="C3193" t="s">
        <v>188</v>
      </c>
      <c r="D3193" t="e">
        <f>VLOOKUP(Tabla10[[#This Row],[Columna1]],Tabla9[],8,0)</f>
        <v>#N/A</v>
      </c>
      <c r="E3193" t="s">
        <v>190</v>
      </c>
      <c r="F3193" t="e">
        <f>VLOOKUP(Tabla10[[#This Row],[Columna1]],Tabla9[],33,3)</f>
        <v>#REF!</v>
      </c>
      <c r="G3193" t="e">
        <f>VLOOKUP(Tabla10[[#This Row],[Columna1]],Tabla9[],3,0)</f>
        <v>#N/A</v>
      </c>
      <c r="H3193" t="s">
        <v>216</v>
      </c>
    </row>
    <row r="3194" spans="1:8" hidden="1" x14ac:dyDescent="0.25">
      <c r="A3194" t="s">
        <v>2740</v>
      </c>
      <c r="B3194" t="e">
        <f>VLOOKUP(Tabla10[[#This Row],[Columna1]],Tabla9[],1,0)</f>
        <v>#N/A</v>
      </c>
      <c r="C3194" t="s">
        <v>188</v>
      </c>
      <c r="D3194" t="e">
        <f>VLOOKUP(Tabla10[[#This Row],[Columna1]],Tabla9[],8,0)</f>
        <v>#N/A</v>
      </c>
      <c r="E3194" t="s">
        <v>202</v>
      </c>
      <c r="F3194" t="e">
        <f>VLOOKUP(Tabla10[[#This Row],[Columna1]],Tabla9[],33,3)</f>
        <v>#REF!</v>
      </c>
      <c r="G3194" t="e">
        <f>VLOOKUP(Tabla10[[#This Row],[Columna1]],Tabla9[],3,0)</f>
        <v>#N/A</v>
      </c>
      <c r="H3194" t="s">
        <v>193</v>
      </c>
    </row>
    <row r="3195" spans="1:8" hidden="1" x14ac:dyDescent="0.25">
      <c r="A3195" t="s">
        <v>2741</v>
      </c>
      <c r="B3195" t="e">
        <f>VLOOKUP(Tabla10[[#This Row],[Columna1]],Tabla9[],1,0)</f>
        <v>#N/A</v>
      </c>
      <c r="C3195" t="s">
        <v>188</v>
      </c>
      <c r="D3195" t="e">
        <f>VLOOKUP(Tabla10[[#This Row],[Columna1]],Tabla9[],8,0)</f>
        <v>#N/A</v>
      </c>
      <c r="E3195" t="s">
        <v>211</v>
      </c>
      <c r="F3195" t="e">
        <f>VLOOKUP(Tabla10[[#This Row],[Columna1]],Tabla9[],33,3)</f>
        <v>#REF!</v>
      </c>
      <c r="G3195" t="e">
        <f>VLOOKUP(Tabla10[[#This Row],[Columna1]],Tabla9[],3,0)</f>
        <v>#N/A</v>
      </c>
      <c r="H3195" t="s">
        <v>212</v>
      </c>
    </row>
    <row r="3196" spans="1:8" hidden="1" x14ac:dyDescent="0.25">
      <c r="A3196" t="s">
        <v>2742</v>
      </c>
      <c r="B3196" t="e">
        <f>VLOOKUP(Tabla10[[#This Row],[Columna1]],Tabla9[],1,0)</f>
        <v>#N/A</v>
      </c>
      <c r="C3196" t="s">
        <v>188</v>
      </c>
      <c r="D3196" t="e">
        <f>VLOOKUP(Tabla10[[#This Row],[Columna1]],Tabla9[],8,0)</f>
        <v>#N/A</v>
      </c>
      <c r="E3196" t="s">
        <v>211</v>
      </c>
      <c r="F3196" t="e">
        <f>VLOOKUP(Tabla10[[#This Row],[Columna1]],Tabla9[],33,3)</f>
        <v>#REF!</v>
      </c>
      <c r="G3196" t="e">
        <f>VLOOKUP(Tabla10[[#This Row],[Columna1]],Tabla9[],3,0)</f>
        <v>#N/A</v>
      </c>
      <c r="H3196" t="s">
        <v>36</v>
      </c>
    </row>
    <row r="3197" spans="1:8" hidden="1" x14ac:dyDescent="0.25">
      <c r="A3197" t="s">
        <v>2743</v>
      </c>
      <c r="B3197" t="e">
        <f>VLOOKUP(Tabla10[[#This Row],[Columna1]],Tabla9[],1,0)</f>
        <v>#N/A</v>
      </c>
      <c r="C3197" t="s">
        <v>188</v>
      </c>
      <c r="D3197" t="e">
        <f>VLOOKUP(Tabla10[[#This Row],[Columna1]],Tabla9[],8,0)</f>
        <v>#N/A</v>
      </c>
      <c r="E3197" t="s">
        <v>192</v>
      </c>
      <c r="F3197" t="e">
        <f>VLOOKUP(Tabla10[[#This Row],[Columna1]],Tabla9[],33,3)</f>
        <v>#REF!</v>
      </c>
      <c r="G3197" t="e">
        <f>VLOOKUP(Tabla10[[#This Row],[Columna1]],Tabla9[],3,0)</f>
        <v>#N/A</v>
      </c>
      <c r="H3197" t="s">
        <v>193</v>
      </c>
    </row>
    <row r="3198" spans="1:8" hidden="1" x14ac:dyDescent="0.25">
      <c r="A3198" t="s">
        <v>2744</v>
      </c>
      <c r="B3198" t="e">
        <f>VLOOKUP(Tabla10[[#This Row],[Columna1]],Tabla9[],1,0)</f>
        <v>#N/A</v>
      </c>
      <c r="C3198" t="s">
        <v>188</v>
      </c>
      <c r="D3198" t="e">
        <f>VLOOKUP(Tabla10[[#This Row],[Columna1]],Tabla9[],8,0)</f>
        <v>#N/A</v>
      </c>
      <c r="E3198" t="s">
        <v>202</v>
      </c>
      <c r="F3198" t="e">
        <f>VLOOKUP(Tabla10[[#This Row],[Columna1]],Tabla9[],33,3)</f>
        <v>#REF!</v>
      </c>
      <c r="G3198" t="e">
        <f>VLOOKUP(Tabla10[[#This Row],[Columna1]],Tabla9[],3,0)</f>
        <v>#N/A</v>
      </c>
      <c r="H3198" t="s">
        <v>193</v>
      </c>
    </row>
    <row r="3199" spans="1:8" hidden="1" x14ac:dyDescent="0.25">
      <c r="A3199" t="s">
        <v>2745</v>
      </c>
      <c r="B3199" t="e">
        <f>VLOOKUP(Tabla10[[#This Row],[Columna1]],Tabla9[],1,0)</f>
        <v>#N/A</v>
      </c>
      <c r="C3199" t="s">
        <v>188</v>
      </c>
      <c r="D3199" t="e">
        <f>VLOOKUP(Tabla10[[#This Row],[Columna1]],Tabla9[],8,0)</f>
        <v>#N/A</v>
      </c>
      <c r="E3199" t="s">
        <v>190</v>
      </c>
      <c r="F3199" t="e">
        <f>VLOOKUP(Tabla10[[#This Row],[Columna1]],Tabla9[],33,3)</f>
        <v>#REF!</v>
      </c>
      <c r="G3199" t="e">
        <f>VLOOKUP(Tabla10[[#This Row],[Columna1]],Tabla9[],3,0)</f>
        <v>#N/A</v>
      </c>
      <c r="H3199" t="s">
        <v>191</v>
      </c>
    </row>
    <row r="3200" spans="1:8" hidden="1" x14ac:dyDescent="0.25">
      <c r="A3200" t="s">
        <v>2746</v>
      </c>
      <c r="B3200" t="e">
        <f>VLOOKUP(Tabla10[[#This Row],[Columna1]],Tabla9[],1,0)</f>
        <v>#N/A</v>
      </c>
      <c r="C3200" t="s">
        <v>188</v>
      </c>
      <c r="D3200" t="e">
        <f>VLOOKUP(Tabla10[[#This Row],[Columna1]],Tabla9[],8,0)</f>
        <v>#N/A</v>
      </c>
      <c r="E3200" t="s">
        <v>204</v>
      </c>
      <c r="F3200" t="e">
        <f>VLOOKUP(Tabla10[[#This Row],[Columna1]],Tabla9[],33,3)</f>
        <v>#REF!</v>
      </c>
      <c r="G3200" t="e">
        <f>VLOOKUP(Tabla10[[#This Row],[Columna1]],Tabla9[],3,0)</f>
        <v>#N/A</v>
      </c>
      <c r="H3200" t="s">
        <v>230</v>
      </c>
    </row>
    <row r="3201" spans="1:8" hidden="1" x14ac:dyDescent="0.25">
      <c r="A3201" t="s">
        <v>2747</v>
      </c>
      <c r="B3201" t="e">
        <f>VLOOKUP(Tabla10[[#This Row],[Columna1]],Tabla9[],1,0)</f>
        <v>#N/A</v>
      </c>
      <c r="C3201" t="s">
        <v>188</v>
      </c>
      <c r="D3201" t="e">
        <f>VLOOKUP(Tabla10[[#This Row],[Columna1]],Tabla9[],8,0)</f>
        <v>#N/A</v>
      </c>
      <c r="E3201" t="s">
        <v>198</v>
      </c>
      <c r="F3201" t="e">
        <f>VLOOKUP(Tabla10[[#This Row],[Columna1]],Tabla9[],33,3)</f>
        <v>#REF!</v>
      </c>
      <c r="G3201" t="e">
        <f>VLOOKUP(Tabla10[[#This Row],[Columna1]],Tabla9[],3,0)</f>
        <v>#N/A</v>
      </c>
      <c r="H3201" t="s">
        <v>201</v>
      </c>
    </row>
    <row r="3202" spans="1:8" hidden="1" x14ac:dyDescent="0.25">
      <c r="A3202" t="s">
        <v>2748</v>
      </c>
      <c r="B3202" t="e">
        <f>VLOOKUP(Tabla10[[#This Row],[Columna1]],Tabla9[],1,0)</f>
        <v>#N/A</v>
      </c>
      <c r="C3202" t="s">
        <v>188</v>
      </c>
      <c r="D3202" t="e">
        <f>VLOOKUP(Tabla10[[#This Row],[Columna1]],Tabla9[],8,0)</f>
        <v>#N/A</v>
      </c>
      <c r="E3202" t="s">
        <v>208</v>
      </c>
      <c r="F3202" t="e">
        <f>VLOOKUP(Tabla10[[#This Row],[Columna1]],Tabla9[],33,3)</f>
        <v>#REF!</v>
      </c>
      <c r="G3202" t="e">
        <f>VLOOKUP(Tabla10[[#This Row],[Columna1]],Tabla9[],3,0)</f>
        <v>#N/A</v>
      </c>
      <c r="H3202" t="s">
        <v>193</v>
      </c>
    </row>
    <row r="3203" spans="1:8" hidden="1" x14ac:dyDescent="0.25">
      <c r="A3203" t="s">
        <v>4168</v>
      </c>
      <c r="B3203" t="e">
        <f>VLOOKUP(Tabla10[[#This Row],[Columna1]],Tabla9[],1,0)</f>
        <v>#N/A</v>
      </c>
      <c r="C3203" t="s">
        <v>188</v>
      </c>
      <c r="D3203" t="e">
        <f>VLOOKUP(Tabla10[[#This Row],[Columna1]],Tabla9[],8,0)</f>
        <v>#N/A</v>
      </c>
      <c r="E3203" t="s">
        <v>205</v>
      </c>
      <c r="F3203" t="e">
        <f>VLOOKUP(Tabla10[[#This Row],[Columna1]],Tabla9[],33,3)</f>
        <v>#REF!</v>
      </c>
      <c r="G3203" t="e">
        <f>VLOOKUP(Tabla10[[#This Row],[Columna1]],Tabla9[],3,0)</f>
        <v>#N/A</v>
      </c>
      <c r="H3203" t="s">
        <v>193</v>
      </c>
    </row>
    <row r="3204" spans="1:8" hidden="1" x14ac:dyDescent="0.25">
      <c r="A3204" t="s">
        <v>4505</v>
      </c>
      <c r="B3204" t="e">
        <f>VLOOKUP(Tabla10[[#This Row],[Columna1]],Tabla9[],1,0)</f>
        <v>#N/A</v>
      </c>
      <c r="C3204" t="s">
        <v>188</v>
      </c>
      <c r="D3204" t="e">
        <f>VLOOKUP(Tabla10[[#This Row],[Columna1]],Tabla9[],8,0)</f>
        <v>#N/A</v>
      </c>
      <c r="E3204" t="s">
        <v>199</v>
      </c>
      <c r="F3204" t="e">
        <f>VLOOKUP(Tabla10[[#This Row],[Columna1]],Tabla9[],33,3)</f>
        <v>#REF!</v>
      </c>
      <c r="G3204" t="e">
        <f>VLOOKUP(Tabla10[[#This Row],[Columna1]],Tabla9[],3,0)</f>
        <v>#N/A</v>
      </c>
      <c r="H3204" t="s">
        <v>201</v>
      </c>
    </row>
    <row r="3205" spans="1:8" hidden="1" x14ac:dyDescent="0.25">
      <c r="A3205" t="s">
        <v>4095</v>
      </c>
      <c r="B3205" t="e">
        <f>VLOOKUP(Tabla10[[#This Row],[Columna1]],Tabla9[],1,0)</f>
        <v>#N/A</v>
      </c>
      <c r="C3205" t="s">
        <v>188</v>
      </c>
      <c r="D3205" t="e">
        <f>VLOOKUP(Tabla10[[#This Row],[Columna1]],Tabla9[],8,0)</f>
        <v>#N/A</v>
      </c>
      <c r="E3205" t="s">
        <v>224</v>
      </c>
      <c r="F3205" t="e">
        <f>VLOOKUP(Tabla10[[#This Row],[Columna1]],Tabla9[],33,3)</f>
        <v>#REF!</v>
      </c>
      <c r="G3205" t="e">
        <f>VLOOKUP(Tabla10[[#This Row],[Columna1]],Tabla9[],3,0)</f>
        <v>#N/A</v>
      </c>
      <c r="H3205" t="s">
        <v>42</v>
      </c>
    </row>
    <row r="3206" spans="1:8" hidden="1" x14ac:dyDescent="0.25">
      <c r="A3206" t="s">
        <v>2749</v>
      </c>
      <c r="B3206" t="str">
        <f>VLOOKUP(Tabla10[[#This Row],[Columna1]],Tabla9[],1,0)</f>
        <v>VILLARREAL GONZALEZ GRECIA LOURDES</v>
      </c>
      <c r="C3206" t="s">
        <v>188</v>
      </c>
      <c r="D3206" t="str">
        <f>VLOOKUP(Tabla10[[#This Row],[Columna1]],Tabla9[],8,0)</f>
        <v>LIDER DE PROYECTO DE DEPARTAMENTO DE ANALISIS CRIMINAL</v>
      </c>
      <c r="E3206" t="s">
        <v>197</v>
      </c>
      <c r="F3206" t="e">
        <f>VLOOKUP(Tabla10[[#This Row],[Columna1]],Tabla9[],33,3)</f>
        <v>#REF!</v>
      </c>
      <c r="G3206" t="str">
        <f>VLOOKUP(Tabla10[[#This Row],[Columna1]],Tabla9[],3,0)</f>
        <v>LIDER DE PROYECTO</v>
      </c>
      <c r="H3206" t="s">
        <v>44</v>
      </c>
    </row>
    <row r="3207" spans="1:8" hidden="1" x14ac:dyDescent="0.25">
      <c r="A3207" t="s">
        <v>2750</v>
      </c>
      <c r="B3207" t="e">
        <f>VLOOKUP(Tabla10[[#This Row],[Columna1]],Tabla9[],1,0)</f>
        <v>#N/A</v>
      </c>
      <c r="C3207" t="s">
        <v>188</v>
      </c>
      <c r="D3207" t="e">
        <f>VLOOKUP(Tabla10[[#This Row],[Columna1]],Tabla9[],8,0)</f>
        <v>#N/A</v>
      </c>
      <c r="E3207" t="s">
        <v>199</v>
      </c>
      <c r="F3207" t="e">
        <f>VLOOKUP(Tabla10[[#This Row],[Columna1]],Tabla9[],33,3)</f>
        <v>#REF!</v>
      </c>
      <c r="G3207" t="e">
        <f>VLOOKUP(Tabla10[[#This Row],[Columna1]],Tabla9[],3,0)</f>
        <v>#N/A</v>
      </c>
      <c r="H3207" t="s">
        <v>217</v>
      </c>
    </row>
    <row r="3208" spans="1:8" hidden="1" x14ac:dyDescent="0.25">
      <c r="A3208" t="s">
        <v>2751</v>
      </c>
      <c r="B3208" t="e">
        <f>VLOOKUP(Tabla10[[#This Row],[Columna1]],Tabla9[],1,0)</f>
        <v>#N/A</v>
      </c>
      <c r="C3208" t="s">
        <v>188</v>
      </c>
      <c r="D3208" t="e">
        <f>VLOOKUP(Tabla10[[#This Row],[Columna1]],Tabla9[],8,0)</f>
        <v>#N/A</v>
      </c>
      <c r="E3208" t="s">
        <v>192</v>
      </c>
      <c r="F3208" t="e">
        <f>VLOOKUP(Tabla10[[#This Row],[Columna1]],Tabla9[],33,3)</f>
        <v>#REF!</v>
      </c>
      <c r="G3208" t="e">
        <f>VLOOKUP(Tabla10[[#This Row],[Columna1]],Tabla9[],3,0)</f>
        <v>#N/A</v>
      </c>
      <c r="H3208" t="s">
        <v>193</v>
      </c>
    </row>
    <row r="3209" spans="1:8" hidden="1" x14ac:dyDescent="0.25">
      <c r="A3209" t="s">
        <v>2752</v>
      </c>
      <c r="B3209" t="e">
        <f>VLOOKUP(Tabla10[[#This Row],[Columna1]],Tabla9[],1,0)</f>
        <v>#N/A</v>
      </c>
      <c r="C3209" t="s">
        <v>188</v>
      </c>
      <c r="D3209" t="e">
        <f>VLOOKUP(Tabla10[[#This Row],[Columna1]],Tabla9[],8,0)</f>
        <v>#N/A</v>
      </c>
      <c r="E3209" t="s">
        <v>192</v>
      </c>
      <c r="F3209" t="e">
        <f>VLOOKUP(Tabla10[[#This Row],[Columna1]],Tabla9[],33,3)</f>
        <v>#REF!</v>
      </c>
      <c r="G3209" t="e">
        <f>VLOOKUP(Tabla10[[#This Row],[Columna1]],Tabla9[],3,0)</f>
        <v>#N/A</v>
      </c>
      <c r="H3209" t="s">
        <v>217</v>
      </c>
    </row>
    <row r="3210" spans="1:8" hidden="1" x14ac:dyDescent="0.25">
      <c r="A3210" t="s">
        <v>2753</v>
      </c>
      <c r="B3210" t="e">
        <f>VLOOKUP(Tabla10[[#This Row],[Columna1]],Tabla9[],1,0)</f>
        <v>#N/A</v>
      </c>
      <c r="C3210" t="s">
        <v>188</v>
      </c>
      <c r="D3210" t="e">
        <f>VLOOKUP(Tabla10[[#This Row],[Columna1]],Tabla9[],8,0)</f>
        <v>#N/A</v>
      </c>
      <c r="E3210" t="s">
        <v>204</v>
      </c>
      <c r="F3210" t="e">
        <f>VLOOKUP(Tabla10[[#This Row],[Columna1]],Tabla9[],33,3)</f>
        <v>#REF!</v>
      </c>
      <c r="G3210" t="e">
        <f>VLOOKUP(Tabla10[[#This Row],[Columna1]],Tabla9[],3,0)</f>
        <v>#N/A</v>
      </c>
      <c r="H3210" t="s">
        <v>230</v>
      </c>
    </row>
    <row r="3211" spans="1:8" hidden="1" x14ac:dyDescent="0.25">
      <c r="A3211" t="s">
        <v>2754</v>
      </c>
      <c r="B3211" t="e">
        <f>VLOOKUP(Tabla10[[#This Row],[Columna1]],Tabla9[],1,0)</f>
        <v>#N/A</v>
      </c>
      <c r="C3211" t="s">
        <v>188</v>
      </c>
      <c r="D3211" t="e">
        <f>VLOOKUP(Tabla10[[#This Row],[Columna1]],Tabla9[],8,0)</f>
        <v>#N/A</v>
      </c>
      <c r="E3211" t="s">
        <v>214</v>
      </c>
      <c r="F3211" t="e">
        <f>VLOOKUP(Tabla10[[#This Row],[Columna1]],Tabla9[],33,3)</f>
        <v>#REF!</v>
      </c>
      <c r="G3211" t="e">
        <f>VLOOKUP(Tabla10[[#This Row],[Columna1]],Tabla9[],3,0)</f>
        <v>#N/A</v>
      </c>
      <c r="H3211" t="s">
        <v>244</v>
      </c>
    </row>
    <row r="3212" spans="1:8" hidden="1" x14ac:dyDescent="0.25">
      <c r="A3212" t="s">
        <v>2755</v>
      </c>
      <c r="B3212" t="e">
        <f>VLOOKUP(Tabla10[[#This Row],[Columna1]],Tabla9[],1,0)</f>
        <v>#N/A</v>
      </c>
      <c r="C3212" t="s">
        <v>188</v>
      </c>
      <c r="D3212" t="e">
        <f>VLOOKUP(Tabla10[[#This Row],[Columna1]],Tabla9[],8,0)</f>
        <v>#N/A</v>
      </c>
      <c r="E3212" t="s">
        <v>211</v>
      </c>
      <c r="F3212" t="e">
        <f>VLOOKUP(Tabla10[[#This Row],[Columna1]],Tabla9[],33,3)</f>
        <v>#REF!</v>
      </c>
      <c r="G3212" t="e">
        <f>VLOOKUP(Tabla10[[#This Row],[Columna1]],Tabla9[],3,0)</f>
        <v>#N/A</v>
      </c>
      <c r="H3212" t="s">
        <v>212</v>
      </c>
    </row>
    <row r="3213" spans="1:8" hidden="1" x14ac:dyDescent="0.25">
      <c r="A3213" t="s">
        <v>2756</v>
      </c>
      <c r="B3213" t="e">
        <f>VLOOKUP(Tabla10[[#This Row],[Columna1]],Tabla9[],1,0)</f>
        <v>#N/A</v>
      </c>
      <c r="C3213" t="s">
        <v>188</v>
      </c>
      <c r="D3213" t="e">
        <f>VLOOKUP(Tabla10[[#This Row],[Columna1]],Tabla9[],8,0)</f>
        <v>#N/A</v>
      </c>
      <c r="E3213" t="s">
        <v>198</v>
      </c>
      <c r="F3213" t="e">
        <f>VLOOKUP(Tabla10[[#This Row],[Columna1]],Tabla9[],33,3)</f>
        <v>#REF!</v>
      </c>
      <c r="G3213" t="e">
        <f>VLOOKUP(Tabla10[[#This Row],[Columna1]],Tabla9[],3,0)</f>
        <v>#N/A</v>
      </c>
      <c r="H3213" t="s">
        <v>201</v>
      </c>
    </row>
    <row r="3214" spans="1:8" hidden="1" x14ac:dyDescent="0.25">
      <c r="A3214" t="s">
        <v>4461</v>
      </c>
      <c r="B3214" t="e">
        <f>VLOOKUP(Tabla10[[#This Row],[Columna1]],Tabla9[],1,0)</f>
        <v>#N/A</v>
      </c>
      <c r="C3214" t="s">
        <v>188</v>
      </c>
      <c r="D3214" t="e">
        <f>VLOOKUP(Tabla10[[#This Row],[Columna1]],Tabla9[],8,0)</f>
        <v>#N/A</v>
      </c>
      <c r="E3214" t="s">
        <v>202</v>
      </c>
      <c r="F3214" t="e">
        <f>VLOOKUP(Tabla10[[#This Row],[Columna1]],Tabla9[],33,3)</f>
        <v>#REF!</v>
      </c>
      <c r="G3214" t="e">
        <f>VLOOKUP(Tabla10[[#This Row],[Columna1]],Tabla9[],3,0)</f>
        <v>#N/A</v>
      </c>
      <c r="H3214" t="s">
        <v>193</v>
      </c>
    </row>
    <row r="3215" spans="1:8" hidden="1" x14ac:dyDescent="0.25">
      <c r="A3215" t="s">
        <v>4430</v>
      </c>
      <c r="B3215" t="e">
        <f>VLOOKUP(Tabla10[[#This Row],[Columna1]],Tabla9[],1,0)</f>
        <v>#N/A</v>
      </c>
      <c r="C3215" t="s">
        <v>188</v>
      </c>
      <c r="D3215" t="e">
        <f>VLOOKUP(Tabla10[[#This Row],[Columna1]],Tabla9[],8,0)</f>
        <v>#N/A</v>
      </c>
      <c r="E3215" t="s">
        <v>202</v>
      </c>
      <c r="F3215" t="e">
        <f>VLOOKUP(Tabla10[[#This Row],[Columna1]],Tabla9[],33,3)</f>
        <v>#REF!</v>
      </c>
      <c r="G3215" t="e">
        <f>VLOOKUP(Tabla10[[#This Row],[Columna1]],Tabla9[],3,0)</f>
        <v>#N/A</v>
      </c>
      <c r="H3215" t="s">
        <v>217</v>
      </c>
    </row>
    <row r="3216" spans="1:8" hidden="1" x14ac:dyDescent="0.25">
      <c r="A3216" t="s">
        <v>2757</v>
      </c>
      <c r="B3216" t="e">
        <f>VLOOKUP(Tabla10[[#This Row],[Columna1]],Tabla9[],1,0)</f>
        <v>#N/A</v>
      </c>
      <c r="C3216" t="s">
        <v>188</v>
      </c>
      <c r="D3216" t="e">
        <f>VLOOKUP(Tabla10[[#This Row],[Columna1]],Tabla9[],8,0)</f>
        <v>#N/A</v>
      </c>
      <c r="E3216" t="s">
        <v>200</v>
      </c>
      <c r="F3216" t="e">
        <f>VLOOKUP(Tabla10[[#This Row],[Columna1]],Tabla9[],33,3)</f>
        <v>#REF!</v>
      </c>
      <c r="G3216" t="e">
        <f>VLOOKUP(Tabla10[[#This Row],[Columna1]],Tabla9[],3,0)</f>
        <v>#N/A</v>
      </c>
      <c r="H3216" t="s">
        <v>193</v>
      </c>
    </row>
    <row r="3217" spans="1:8" hidden="1" x14ac:dyDescent="0.25">
      <c r="A3217" t="s">
        <v>2758</v>
      </c>
      <c r="B3217" t="e">
        <f>VLOOKUP(Tabla10[[#This Row],[Columna1]],Tabla9[],1,0)</f>
        <v>#N/A</v>
      </c>
      <c r="C3217" t="s">
        <v>188</v>
      </c>
      <c r="D3217" t="e">
        <f>VLOOKUP(Tabla10[[#This Row],[Columna1]],Tabla9[],8,0)</f>
        <v>#N/A</v>
      </c>
      <c r="E3217" t="s">
        <v>208</v>
      </c>
      <c r="F3217" t="e">
        <f>VLOOKUP(Tabla10[[#This Row],[Columna1]],Tabla9[],33,3)</f>
        <v>#REF!</v>
      </c>
      <c r="G3217" t="e">
        <f>VLOOKUP(Tabla10[[#This Row],[Columna1]],Tabla9[],3,0)</f>
        <v>#N/A</v>
      </c>
      <c r="H3217" t="s">
        <v>201</v>
      </c>
    </row>
    <row r="3218" spans="1:8" hidden="1" x14ac:dyDescent="0.25">
      <c r="A3218" t="s">
        <v>2759</v>
      </c>
      <c r="B3218" t="e">
        <f>VLOOKUP(Tabla10[[#This Row],[Columna1]],Tabla9[],1,0)</f>
        <v>#N/A</v>
      </c>
      <c r="C3218" t="s">
        <v>188</v>
      </c>
      <c r="D3218" t="e">
        <f>VLOOKUP(Tabla10[[#This Row],[Columna1]],Tabla9[],8,0)</f>
        <v>#N/A</v>
      </c>
      <c r="E3218" t="s">
        <v>199</v>
      </c>
      <c r="F3218" t="e">
        <f>VLOOKUP(Tabla10[[#This Row],[Columna1]],Tabla9[],33,3)</f>
        <v>#REF!</v>
      </c>
      <c r="G3218" t="e">
        <f>VLOOKUP(Tabla10[[#This Row],[Columna1]],Tabla9[],3,0)</f>
        <v>#N/A</v>
      </c>
      <c r="H3218" t="s">
        <v>221</v>
      </c>
    </row>
    <row r="3219" spans="1:8" hidden="1" x14ac:dyDescent="0.25">
      <c r="A3219" t="s">
        <v>2760</v>
      </c>
      <c r="B3219" t="e">
        <f>VLOOKUP(Tabla10[[#This Row],[Columna1]],Tabla9[],1,0)</f>
        <v>#N/A</v>
      </c>
      <c r="C3219" t="s">
        <v>188</v>
      </c>
      <c r="D3219" t="e">
        <f>VLOOKUP(Tabla10[[#This Row],[Columna1]],Tabla9[],8,0)</f>
        <v>#N/A</v>
      </c>
      <c r="E3219" t="s">
        <v>199</v>
      </c>
      <c r="F3219" t="e">
        <f>VLOOKUP(Tabla10[[#This Row],[Columna1]],Tabla9[],33,3)</f>
        <v>#REF!</v>
      </c>
      <c r="G3219" t="e">
        <f>VLOOKUP(Tabla10[[#This Row],[Columna1]],Tabla9[],3,0)</f>
        <v>#N/A</v>
      </c>
      <c r="H3219" t="s">
        <v>193</v>
      </c>
    </row>
    <row r="3220" spans="1:8" hidden="1" x14ac:dyDescent="0.25">
      <c r="A3220" t="s">
        <v>4402</v>
      </c>
      <c r="B3220" t="e">
        <f>VLOOKUP(Tabla10[[#This Row],[Columna1]],Tabla9[],1,0)</f>
        <v>#N/A</v>
      </c>
      <c r="C3220" t="s">
        <v>188</v>
      </c>
      <c r="D3220" t="e">
        <f>VLOOKUP(Tabla10[[#This Row],[Columna1]],Tabla9[],8,0)</f>
        <v>#N/A</v>
      </c>
      <c r="E3220" t="s">
        <v>214</v>
      </c>
      <c r="F3220" t="e">
        <f>VLOOKUP(Tabla10[[#This Row],[Columna1]],Tabla9[],33,3)</f>
        <v>#REF!</v>
      </c>
      <c r="G3220" t="e">
        <f>VLOOKUP(Tabla10[[#This Row],[Columna1]],Tabla9[],3,0)</f>
        <v>#N/A</v>
      </c>
      <c r="H3220" t="s">
        <v>193</v>
      </c>
    </row>
    <row r="3221" spans="1:8" hidden="1" x14ac:dyDescent="0.25">
      <c r="A3221" t="s">
        <v>2761</v>
      </c>
      <c r="B3221" t="e">
        <f>VLOOKUP(Tabla10[[#This Row],[Columna1]],Tabla9[],1,0)</f>
        <v>#N/A</v>
      </c>
      <c r="C3221" t="s">
        <v>188</v>
      </c>
      <c r="D3221" t="e">
        <f>VLOOKUP(Tabla10[[#This Row],[Columna1]],Tabla9[],8,0)</f>
        <v>#N/A</v>
      </c>
      <c r="E3221" t="s">
        <v>200</v>
      </c>
      <c r="F3221" t="e">
        <f>VLOOKUP(Tabla10[[#This Row],[Columna1]],Tabla9[],33,3)</f>
        <v>#REF!</v>
      </c>
      <c r="G3221" t="e">
        <f>VLOOKUP(Tabla10[[#This Row],[Columna1]],Tabla9[],3,0)</f>
        <v>#N/A</v>
      </c>
      <c r="H3221" t="s">
        <v>193</v>
      </c>
    </row>
    <row r="3222" spans="1:8" hidden="1" x14ac:dyDescent="0.25">
      <c r="A3222" t="s">
        <v>2762</v>
      </c>
      <c r="B3222" t="e">
        <f>VLOOKUP(Tabla10[[#This Row],[Columna1]],Tabla9[],1,0)</f>
        <v>#N/A</v>
      </c>
      <c r="C3222" t="s">
        <v>188</v>
      </c>
      <c r="D3222" t="e">
        <f>VLOOKUP(Tabla10[[#This Row],[Columna1]],Tabla9[],8,0)</f>
        <v>#N/A</v>
      </c>
      <c r="E3222" t="s">
        <v>257</v>
      </c>
      <c r="F3222" t="e">
        <f>VLOOKUP(Tabla10[[#This Row],[Columna1]],Tabla9[],33,3)</f>
        <v>#REF!</v>
      </c>
      <c r="G3222" t="e">
        <f>VLOOKUP(Tabla10[[#This Row],[Columna1]],Tabla9[],3,0)</f>
        <v>#N/A</v>
      </c>
      <c r="H3222" t="s">
        <v>193</v>
      </c>
    </row>
    <row r="3223" spans="1:8" hidden="1" x14ac:dyDescent="0.25">
      <c r="A3223" t="s">
        <v>2763</v>
      </c>
      <c r="B3223" t="e">
        <f>VLOOKUP(Tabla10[[#This Row],[Columna1]],Tabla9[],1,0)</f>
        <v>#N/A</v>
      </c>
      <c r="C3223" t="s">
        <v>188</v>
      </c>
      <c r="D3223" t="e">
        <f>VLOOKUP(Tabla10[[#This Row],[Columna1]],Tabla9[],8,0)</f>
        <v>#N/A</v>
      </c>
      <c r="E3223" t="s">
        <v>205</v>
      </c>
      <c r="F3223" t="e">
        <f>VLOOKUP(Tabla10[[#This Row],[Columna1]],Tabla9[],33,3)</f>
        <v>#REF!</v>
      </c>
      <c r="G3223" t="e">
        <f>VLOOKUP(Tabla10[[#This Row],[Columna1]],Tabla9[],3,0)</f>
        <v>#N/A</v>
      </c>
      <c r="H3223" t="s">
        <v>193</v>
      </c>
    </row>
    <row r="3224" spans="1:8" hidden="1" x14ac:dyDescent="0.25">
      <c r="A3224" t="s">
        <v>2764</v>
      </c>
      <c r="B3224" t="e">
        <f>VLOOKUP(Tabla10[[#This Row],[Columna1]],Tabla9[],1,0)</f>
        <v>#N/A</v>
      </c>
      <c r="C3224" t="s">
        <v>188</v>
      </c>
      <c r="D3224" t="e">
        <f>VLOOKUP(Tabla10[[#This Row],[Columna1]],Tabla9[],8,0)</f>
        <v>#N/A</v>
      </c>
      <c r="E3224" t="s">
        <v>204</v>
      </c>
      <c r="F3224" t="e">
        <f>VLOOKUP(Tabla10[[#This Row],[Columna1]],Tabla9[],33,3)</f>
        <v>#REF!</v>
      </c>
      <c r="G3224" t="e">
        <f>VLOOKUP(Tabla10[[#This Row],[Columna1]],Tabla9[],3,0)</f>
        <v>#N/A</v>
      </c>
      <c r="H3224" t="s">
        <v>230</v>
      </c>
    </row>
    <row r="3225" spans="1:8" hidden="1" x14ac:dyDescent="0.25">
      <c r="A3225" t="s">
        <v>2765</v>
      </c>
      <c r="B3225" t="e">
        <f>VLOOKUP(Tabla10[[#This Row],[Columna1]],Tabla9[],1,0)</f>
        <v>#N/A</v>
      </c>
      <c r="C3225" t="s">
        <v>188</v>
      </c>
      <c r="D3225" t="e">
        <f>VLOOKUP(Tabla10[[#This Row],[Columna1]],Tabla9[],8,0)</f>
        <v>#N/A</v>
      </c>
      <c r="E3225" t="s">
        <v>249</v>
      </c>
      <c r="F3225" t="e">
        <f>VLOOKUP(Tabla10[[#This Row],[Columna1]],Tabla9[],33,3)</f>
        <v>#REF!</v>
      </c>
      <c r="G3225" t="e">
        <f>VLOOKUP(Tabla10[[#This Row],[Columna1]],Tabla9[],3,0)</f>
        <v>#N/A</v>
      </c>
      <c r="H3225" t="s">
        <v>251</v>
      </c>
    </row>
    <row r="3226" spans="1:8" hidden="1" x14ac:dyDescent="0.25">
      <c r="A3226" t="s">
        <v>4154</v>
      </c>
      <c r="B3226" t="e">
        <f>VLOOKUP(Tabla10[[#This Row],[Columna1]],Tabla9[],1,0)</f>
        <v>#N/A</v>
      </c>
      <c r="C3226" t="s">
        <v>188</v>
      </c>
      <c r="D3226" t="e">
        <f>VLOOKUP(Tabla10[[#This Row],[Columna1]],Tabla9[],8,0)</f>
        <v>#N/A</v>
      </c>
      <c r="E3226" t="s">
        <v>205</v>
      </c>
      <c r="F3226" t="e">
        <f>VLOOKUP(Tabla10[[#This Row],[Columna1]],Tabla9[],33,3)</f>
        <v>#REF!</v>
      </c>
      <c r="G3226" t="e">
        <f>VLOOKUP(Tabla10[[#This Row],[Columna1]],Tabla9[],3,0)</f>
        <v>#N/A</v>
      </c>
      <c r="H3226" t="s">
        <v>193</v>
      </c>
    </row>
    <row r="3227" spans="1:8" hidden="1" x14ac:dyDescent="0.25">
      <c r="A3227" t="s">
        <v>2766</v>
      </c>
      <c r="B3227" t="e">
        <f>VLOOKUP(Tabla10[[#This Row],[Columna1]],Tabla9[],1,0)</f>
        <v>#N/A</v>
      </c>
      <c r="C3227" t="s">
        <v>188</v>
      </c>
      <c r="D3227" t="e">
        <f>VLOOKUP(Tabla10[[#This Row],[Columna1]],Tabla9[],8,0)</f>
        <v>#N/A</v>
      </c>
      <c r="E3227" t="s">
        <v>200</v>
      </c>
      <c r="F3227" t="e">
        <f>VLOOKUP(Tabla10[[#This Row],[Columna1]],Tabla9[],33,3)</f>
        <v>#REF!</v>
      </c>
      <c r="G3227" t="e">
        <f>VLOOKUP(Tabla10[[#This Row],[Columna1]],Tabla9[],3,0)</f>
        <v>#N/A</v>
      </c>
      <c r="H3227" t="s">
        <v>193</v>
      </c>
    </row>
    <row r="3228" spans="1:8" hidden="1" x14ac:dyDescent="0.25">
      <c r="A3228" t="s">
        <v>2767</v>
      </c>
      <c r="B3228" t="e">
        <f>VLOOKUP(Tabla10[[#This Row],[Columna1]],Tabla9[],1,0)</f>
        <v>#N/A</v>
      </c>
      <c r="C3228" t="s">
        <v>188</v>
      </c>
      <c r="D3228" t="e">
        <f>VLOOKUP(Tabla10[[#This Row],[Columna1]],Tabla9[],8,0)</f>
        <v>#N/A</v>
      </c>
      <c r="E3228" t="s">
        <v>211</v>
      </c>
      <c r="F3228" t="e">
        <f>VLOOKUP(Tabla10[[#This Row],[Columna1]],Tabla9[],33,3)</f>
        <v>#REF!</v>
      </c>
      <c r="G3228" t="e">
        <f>VLOOKUP(Tabla10[[#This Row],[Columna1]],Tabla9[],3,0)</f>
        <v>#N/A</v>
      </c>
      <c r="H3228" t="s">
        <v>212</v>
      </c>
    </row>
    <row r="3229" spans="1:8" hidden="1" x14ac:dyDescent="0.25">
      <c r="A3229" t="s">
        <v>2768</v>
      </c>
      <c r="B3229" t="e">
        <f>VLOOKUP(Tabla10[[#This Row],[Columna1]],Tabla9[],1,0)</f>
        <v>#N/A</v>
      </c>
      <c r="C3229" t="s">
        <v>188</v>
      </c>
      <c r="D3229" t="e">
        <f>VLOOKUP(Tabla10[[#This Row],[Columna1]],Tabla9[],8,0)</f>
        <v>#N/A</v>
      </c>
      <c r="E3229" t="s">
        <v>203</v>
      </c>
      <c r="F3229" t="e">
        <f>VLOOKUP(Tabla10[[#This Row],[Columna1]],Tabla9[],33,3)</f>
        <v>#REF!</v>
      </c>
      <c r="G3229" t="e">
        <f>VLOOKUP(Tabla10[[#This Row],[Columna1]],Tabla9[],3,0)</f>
        <v>#N/A</v>
      </c>
      <c r="H3229" t="s">
        <v>193</v>
      </c>
    </row>
    <row r="3230" spans="1:8" hidden="1" x14ac:dyDescent="0.25">
      <c r="A3230" t="s">
        <v>2769</v>
      </c>
      <c r="B3230" t="e">
        <f>VLOOKUP(Tabla10[[#This Row],[Columna1]],Tabla9[],1,0)</f>
        <v>#N/A</v>
      </c>
      <c r="C3230" t="s">
        <v>188</v>
      </c>
      <c r="D3230" t="e">
        <f>VLOOKUP(Tabla10[[#This Row],[Columna1]],Tabla9[],8,0)</f>
        <v>#N/A</v>
      </c>
      <c r="E3230" t="s">
        <v>199</v>
      </c>
      <c r="F3230" t="e">
        <f>VLOOKUP(Tabla10[[#This Row],[Columna1]],Tabla9[],33,3)</f>
        <v>#REF!</v>
      </c>
      <c r="G3230" t="e">
        <f>VLOOKUP(Tabla10[[#This Row],[Columna1]],Tabla9[],3,0)</f>
        <v>#N/A</v>
      </c>
      <c r="H3230" t="s">
        <v>201</v>
      </c>
    </row>
    <row r="3231" spans="1:8" hidden="1" x14ac:dyDescent="0.25">
      <c r="A3231" t="s">
        <v>2770</v>
      </c>
      <c r="B3231" t="e">
        <f>VLOOKUP(Tabla10[[#This Row],[Columna1]],Tabla9[],1,0)</f>
        <v>#N/A</v>
      </c>
      <c r="C3231" t="s">
        <v>188</v>
      </c>
      <c r="D3231" t="e">
        <f>VLOOKUP(Tabla10[[#This Row],[Columna1]],Tabla9[],8,0)</f>
        <v>#N/A</v>
      </c>
      <c r="E3231" t="s">
        <v>190</v>
      </c>
      <c r="F3231" t="e">
        <f>VLOOKUP(Tabla10[[#This Row],[Columna1]],Tabla9[],33,3)</f>
        <v>#REF!</v>
      </c>
      <c r="G3231" t="e">
        <f>VLOOKUP(Tabla10[[#This Row],[Columna1]],Tabla9[],3,0)</f>
        <v>#N/A</v>
      </c>
      <c r="H3231" t="s">
        <v>216</v>
      </c>
    </row>
    <row r="3232" spans="1:8" hidden="1" x14ac:dyDescent="0.25">
      <c r="A3232" t="s">
        <v>2771</v>
      </c>
      <c r="B3232" t="e">
        <f>VLOOKUP(Tabla10[[#This Row],[Columna1]],Tabla9[],1,0)</f>
        <v>#N/A</v>
      </c>
      <c r="C3232" t="s">
        <v>188</v>
      </c>
      <c r="D3232" t="e">
        <f>VLOOKUP(Tabla10[[#This Row],[Columna1]],Tabla9[],8,0)</f>
        <v>#N/A</v>
      </c>
      <c r="E3232" t="s">
        <v>205</v>
      </c>
      <c r="F3232" t="e">
        <f>VLOOKUP(Tabla10[[#This Row],[Columna1]],Tabla9[],33,3)</f>
        <v>#REF!</v>
      </c>
      <c r="G3232" t="e">
        <f>VLOOKUP(Tabla10[[#This Row],[Columna1]],Tabla9[],3,0)</f>
        <v>#N/A</v>
      </c>
      <c r="H3232" t="s">
        <v>193</v>
      </c>
    </row>
    <row r="3233" spans="1:8" hidden="1" x14ac:dyDescent="0.25">
      <c r="A3233" t="s">
        <v>2772</v>
      </c>
      <c r="B3233" t="e">
        <f>VLOOKUP(Tabla10[[#This Row],[Columna1]],Tabla9[],1,0)</f>
        <v>#N/A</v>
      </c>
      <c r="C3233" t="s">
        <v>188</v>
      </c>
      <c r="D3233" t="e">
        <f>VLOOKUP(Tabla10[[#This Row],[Columna1]],Tabla9[],8,0)</f>
        <v>#N/A</v>
      </c>
      <c r="E3233" t="s">
        <v>192</v>
      </c>
      <c r="F3233" t="e">
        <f>VLOOKUP(Tabla10[[#This Row],[Columna1]],Tabla9[],33,3)</f>
        <v>#REF!</v>
      </c>
      <c r="G3233" t="e">
        <f>VLOOKUP(Tabla10[[#This Row],[Columna1]],Tabla9[],3,0)</f>
        <v>#N/A</v>
      </c>
      <c r="H3233" t="s">
        <v>193</v>
      </c>
    </row>
    <row r="3234" spans="1:8" hidden="1" x14ac:dyDescent="0.25">
      <c r="A3234" t="s">
        <v>2773</v>
      </c>
      <c r="B3234" t="e">
        <f>VLOOKUP(Tabla10[[#This Row],[Columna1]],Tabla9[],1,0)</f>
        <v>#N/A</v>
      </c>
      <c r="C3234" t="s">
        <v>188</v>
      </c>
      <c r="D3234" t="e">
        <f>VLOOKUP(Tabla10[[#This Row],[Columna1]],Tabla9[],8,0)</f>
        <v>#N/A</v>
      </c>
      <c r="E3234" t="s">
        <v>190</v>
      </c>
      <c r="F3234" t="e">
        <f>VLOOKUP(Tabla10[[#This Row],[Columna1]],Tabla9[],33,3)</f>
        <v>#REF!</v>
      </c>
      <c r="G3234" t="e">
        <f>VLOOKUP(Tabla10[[#This Row],[Columna1]],Tabla9[],3,0)</f>
        <v>#N/A</v>
      </c>
      <c r="H3234" t="s">
        <v>191</v>
      </c>
    </row>
    <row r="3235" spans="1:8" hidden="1" x14ac:dyDescent="0.25">
      <c r="A3235" t="s">
        <v>2774</v>
      </c>
      <c r="B3235" t="e">
        <f>VLOOKUP(Tabla10[[#This Row],[Columna1]],Tabla9[],1,0)</f>
        <v>#N/A</v>
      </c>
      <c r="C3235" t="s">
        <v>188</v>
      </c>
      <c r="D3235" t="e">
        <f>VLOOKUP(Tabla10[[#This Row],[Columna1]],Tabla9[],8,0)</f>
        <v>#N/A</v>
      </c>
      <c r="E3235" t="s">
        <v>228</v>
      </c>
      <c r="F3235" t="e">
        <f>VLOOKUP(Tabla10[[#This Row],[Columna1]],Tabla9[],33,3)</f>
        <v>#REF!</v>
      </c>
      <c r="G3235" t="e">
        <f>VLOOKUP(Tabla10[[#This Row],[Columna1]],Tabla9[],3,0)</f>
        <v>#N/A</v>
      </c>
      <c r="H3235" t="s">
        <v>45</v>
      </c>
    </row>
    <row r="3236" spans="1:8" hidden="1" x14ac:dyDescent="0.25">
      <c r="A3236" t="s">
        <v>2775</v>
      </c>
      <c r="B3236" t="e">
        <f>VLOOKUP(Tabla10[[#This Row],[Columna1]],Tabla9[],1,0)</f>
        <v>#N/A</v>
      </c>
      <c r="C3236" t="s">
        <v>188</v>
      </c>
      <c r="D3236" t="e">
        <f>VLOOKUP(Tabla10[[#This Row],[Columna1]],Tabla9[],8,0)</f>
        <v>#N/A</v>
      </c>
      <c r="E3236" t="s">
        <v>205</v>
      </c>
      <c r="F3236" t="e">
        <f>VLOOKUP(Tabla10[[#This Row],[Columna1]],Tabla9[],33,3)</f>
        <v>#REF!</v>
      </c>
      <c r="G3236" t="e">
        <f>VLOOKUP(Tabla10[[#This Row],[Columna1]],Tabla9[],3,0)</f>
        <v>#N/A</v>
      </c>
      <c r="H3236" t="s">
        <v>201</v>
      </c>
    </row>
    <row r="3237" spans="1:8" hidden="1" x14ac:dyDescent="0.25">
      <c r="A3237" t="s">
        <v>2776</v>
      </c>
      <c r="B3237" t="e">
        <f>VLOOKUP(Tabla10[[#This Row],[Columna1]],Tabla9[],1,0)</f>
        <v>#N/A</v>
      </c>
      <c r="C3237" t="s">
        <v>188</v>
      </c>
      <c r="D3237" t="e">
        <f>VLOOKUP(Tabla10[[#This Row],[Columna1]],Tabla9[],8,0)</f>
        <v>#N/A</v>
      </c>
      <c r="E3237" t="s">
        <v>235</v>
      </c>
      <c r="F3237" t="e">
        <f>VLOOKUP(Tabla10[[#This Row],[Columna1]],Tabla9[],33,3)</f>
        <v>#REF!</v>
      </c>
      <c r="G3237" t="e">
        <f>VLOOKUP(Tabla10[[#This Row],[Columna1]],Tabla9[],3,0)</f>
        <v>#N/A</v>
      </c>
      <c r="H3237" t="s">
        <v>36</v>
      </c>
    </row>
    <row r="3238" spans="1:8" hidden="1" x14ac:dyDescent="0.25">
      <c r="A3238" t="s">
        <v>2777</v>
      </c>
      <c r="B3238" t="e">
        <f>VLOOKUP(Tabla10[[#This Row],[Columna1]],Tabla9[],1,0)</f>
        <v>#N/A</v>
      </c>
      <c r="C3238" t="s">
        <v>188</v>
      </c>
      <c r="D3238" t="e">
        <f>VLOOKUP(Tabla10[[#This Row],[Columna1]],Tabla9[],8,0)</f>
        <v>#N/A</v>
      </c>
      <c r="E3238" t="s">
        <v>211</v>
      </c>
      <c r="F3238" t="e">
        <f>VLOOKUP(Tabla10[[#This Row],[Columna1]],Tabla9[],33,3)</f>
        <v>#REF!</v>
      </c>
      <c r="G3238" t="e">
        <f>VLOOKUP(Tabla10[[#This Row],[Columna1]],Tabla9[],3,0)</f>
        <v>#N/A</v>
      </c>
      <c r="H3238" t="s">
        <v>212</v>
      </c>
    </row>
    <row r="3239" spans="1:8" hidden="1" x14ac:dyDescent="0.25">
      <c r="A3239" t="s">
        <v>2778</v>
      </c>
      <c r="B3239" t="e">
        <f>VLOOKUP(Tabla10[[#This Row],[Columna1]],Tabla9[],1,0)</f>
        <v>#N/A</v>
      </c>
      <c r="C3239" t="s">
        <v>188</v>
      </c>
      <c r="D3239" t="e">
        <f>VLOOKUP(Tabla10[[#This Row],[Columna1]],Tabla9[],8,0)</f>
        <v>#N/A</v>
      </c>
      <c r="E3239" t="s">
        <v>214</v>
      </c>
      <c r="F3239" t="e">
        <f>VLOOKUP(Tabla10[[#This Row],[Columna1]],Tabla9[],33,3)</f>
        <v>#REF!</v>
      </c>
      <c r="G3239" t="e">
        <f>VLOOKUP(Tabla10[[#This Row],[Columna1]],Tabla9[],3,0)</f>
        <v>#N/A</v>
      </c>
      <c r="H3239" t="s">
        <v>193</v>
      </c>
    </row>
    <row r="3240" spans="1:8" hidden="1" x14ac:dyDescent="0.25">
      <c r="A3240" t="s">
        <v>4029</v>
      </c>
      <c r="B3240" t="e">
        <f>VLOOKUP(Tabla10[[#This Row],[Columna1]],Tabla9[],1,0)</f>
        <v>#N/A</v>
      </c>
      <c r="C3240" t="s">
        <v>188</v>
      </c>
      <c r="D3240" t="e">
        <f>VLOOKUP(Tabla10[[#This Row],[Columna1]],Tabla9[],8,0)</f>
        <v>#N/A</v>
      </c>
      <c r="E3240" t="s">
        <v>235</v>
      </c>
      <c r="F3240" t="e">
        <f>VLOOKUP(Tabla10[[#This Row],[Columna1]],Tabla9[],33,3)</f>
        <v>#REF!</v>
      </c>
      <c r="G3240" t="e">
        <f>VLOOKUP(Tabla10[[#This Row],[Columna1]],Tabla9[],3,0)</f>
        <v>#N/A</v>
      </c>
      <c r="H3240" t="s">
        <v>45</v>
      </c>
    </row>
    <row r="3241" spans="1:8" hidden="1" x14ac:dyDescent="0.25">
      <c r="A3241" t="s">
        <v>2779</v>
      </c>
      <c r="B3241" t="e">
        <f>VLOOKUP(Tabla10[[#This Row],[Columna1]],Tabla9[],1,0)</f>
        <v>#N/A</v>
      </c>
      <c r="C3241" t="s">
        <v>188</v>
      </c>
      <c r="D3241" t="e">
        <f>VLOOKUP(Tabla10[[#This Row],[Columna1]],Tabla9[],8,0)</f>
        <v>#N/A</v>
      </c>
      <c r="E3241" t="s">
        <v>214</v>
      </c>
      <c r="F3241" t="e">
        <f>VLOOKUP(Tabla10[[#This Row],[Columna1]],Tabla9[],33,3)</f>
        <v>#REF!</v>
      </c>
      <c r="G3241" t="e">
        <f>VLOOKUP(Tabla10[[#This Row],[Columna1]],Tabla9[],3,0)</f>
        <v>#N/A</v>
      </c>
      <c r="H3241" t="s">
        <v>201</v>
      </c>
    </row>
    <row r="3242" spans="1:8" hidden="1" x14ac:dyDescent="0.25">
      <c r="A3242" t="s">
        <v>2780</v>
      </c>
      <c r="B3242" t="e">
        <f>VLOOKUP(Tabla10[[#This Row],[Columna1]],Tabla9[],1,0)</f>
        <v>#N/A</v>
      </c>
      <c r="C3242" t="s">
        <v>188</v>
      </c>
      <c r="D3242" t="e">
        <f>VLOOKUP(Tabla10[[#This Row],[Columna1]],Tabla9[],8,0)</f>
        <v>#N/A</v>
      </c>
      <c r="E3242" t="s">
        <v>195</v>
      </c>
      <c r="F3242" t="e">
        <f>VLOOKUP(Tabla10[[#This Row],[Columna1]],Tabla9[],33,3)</f>
        <v>#REF!</v>
      </c>
      <c r="G3242" t="e">
        <f>VLOOKUP(Tabla10[[#This Row],[Columna1]],Tabla9[],3,0)</f>
        <v>#N/A</v>
      </c>
      <c r="H3242" t="s">
        <v>41</v>
      </c>
    </row>
    <row r="3243" spans="1:8" hidden="1" x14ac:dyDescent="0.25">
      <c r="A3243" t="s">
        <v>2781</v>
      </c>
      <c r="B3243" t="e">
        <f>VLOOKUP(Tabla10[[#This Row],[Columna1]],Tabla9[],1,0)</f>
        <v>#N/A</v>
      </c>
      <c r="C3243" t="s">
        <v>188</v>
      </c>
      <c r="D3243" t="e">
        <f>VLOOKUP(Tabla10[[#This Row],[Columna1]],Tabla9[],8,0)</f>
        <v>#N/A</v>
      </c>
      <c r="E3243" t="s">
        <v>190</v>
      </c>
      <c r="F3243" t="e">
        <f>VLOOKUP(Tabla10[[#This Row],[Columna1]],Tabla9[],33,3)</f>
        <v>#REF!</v>
      </c>
      <c r="G3243" t="e">
        <f>VLOOKUP(Tabla10[[#This Row],[Columna1]],Tabla9[],3,0)</f>
        <v>#N/A</v>
      </c>
      <c r="H3243" t="s">
        <v>191</v>
      </c>
    </row>
    <row r="3244" spans="1:8" hidden="1" x14ac:dyDescent="0.25">
      <c r="A3244" t="s">
        <v>4250</v>
      </c>
      <c r="B3244" t="e">
        <f>VLOOKUP(Tabla10[[#This Row],[Columna1]],Tabla9[],1,0)</f>
        <v>#N/A</v>
      </c>
      <c r="C3244" t="s">
        <v>188</v>
      </c>
      <c r="D3244" t="e">
        <f>VLOOKUP(Tabla10[[#This Row],[Columna1]],Tabla9[],8,0)</f>
        <v>#N/A</v>
      </c>
      <c r="E3244" t="s">
        <v>198</v>
      </c>
      <c r="F3244" t="e">
        <f>VLOOKUP(Tabla10[[#This Row],[Columna1]],Tabla9[],33,3)</f>
        <v>#REF!</v>
      </c>
      <c r="G3244" t="e">
        <f>VLOOKUP(Tabla10[[#This Row],[Columna1]],Tabla9[],3,0)</f>
        <v>#N/A</v>
      </c>
      <c r="H3244" t="s">
        <v>193</v>
      </c>
    </row>
    <row r="3245" spans="1:8" hidden="1" x14ac:dyDescent="0.25">
      <c r="A3245" t="s">
        <v>2782</v>
      </c>
      <c r="B3245" t="e">
        <f>VLOOKUP(Tabla10[[#This Row],[Columna1]],Tabla9[],1,0)</f>
        <v>#N/A</v>
      </c>
      <c r="C3245" t="s">
        <v>188</v>
      </c>
      <c r="D3245" t="e">
        <f>VLOOKUP(Tabla10[[#This Row],[Columna1]],Tabla9[],8,0)</f>
        <v>#N/A</v>
      </c>
      <c r="E3245" t="s">
        <v>198</v>
      </c>
      <c r="F3245" t="e">
        <f>VLOOKUP(Tabla10[[#This Row],[Columna1]],Tabla9[],33,3)</f>
        <v>#REF!</v>
      </c>
      <c r="G3245" t="e">
        <f>VLOOKUP(Tabla10[[#This Row],[Columna1]],Tabla9[],3,0)</f>
        <v>#N/A</v>
      </c>
      <c r="H3245" t="s">
        <v>193</v>
      </c>
    </row>
    <row r="3246" spans="1:8" hidden="1" x14ac:dyDescent="0.25">
      <c r="A3246" t="s">
        <v>2783</v>
      </c>
      <c r="B3246" t="e">
        <f>VLOOKUP(Tabla10[[#This Row],[Columna1]],Tabla9[],1,0)</f>
        <v>#N/A</v>
      </c>
      <c r="C3246" t="s">
        <v>188</v>
      </c>
      <c r="D3246" t="e">
        <f>VLOOKUP(Tabla10[[#This Row],[Columna1]],Tabla9[],8,0)</f>
        <v>#N/A</v>
      </c>
      <c r="E3246" t="s">
        <v>203</v>
      </c>
      <c r="F3246" t="e">
        <f>VLOOKUP(Tabla10[[#This Row],[Columna1]],Tabla9[],33,3)</f>
        <v>#REF!</v>
      </c>
      <c r="G3246" t="e">
        <f>VLOOKUP(Tabla10[[#This Row],[Columna1]],Tabla9[],3,0)</f>
        <v>#N/A</v>
      </c>
      <c r="H3246" t="s">
        <v>217</v>
      </c>
    </row>
    <row r="3247" spans="1:8" hidden="1" x14ac:dyDescent="0.25">
      <c r="A3247" t="s">
        <v>2784</v>
      </c>
      <c r="B3247" t="e">
        <f>VLOOKUP(Tabla10[[#This Row],[Columna1]],Tabla9[],1,0)</f>
        <v>#N/A</v>
      </c>
      <c r="C3247" t="s">
        <v>188</v>
      </c>
      <c r="D3247" t="e">
        <f>VLOOKUP(Tabla10[[#This Row],[Columna1]],Tabla9[],8,0)</f>
        <v>#N/A</v>
      </c>
      <c r="E3247" t="s">
        <v>203</v>
      </c>
      <c r="F3247" t="e">
        <f>VLOOKUP(Tabla10[[#This Row],[Columna1]],Tabla9[],33,3)</f>
        <v>#REF!</v>
      </c>
      <c r="G3247" t="e">
        <f>VLOOKUP(Tabla10[[#This Row],[Columna1]],Tabla9[],3,0)</f>
        <v>#N/A</v>
      </c>
      <c r="H3247" t="s">
        <v>193</v>
      </c>
    </row>
    <row r="3248" spans="1:8" hidden="1" x14ac:dyDescent="0.25">
      <c r="A3248" t="s">
        <v>2785</v>
      </c>
      <c r="B3248" t="e">
        <f>VLOOKUP(Tabla10[[#This Row],[Columna1]],Tabla9[],1,0)</f>
        <v>#N/A</v>
      </c>
      <c r="C3248" t="s">
        <v>188</v>
      </c>
      <c r="D3248" t="e">
        <f>VLOOKUP(Tabla10[[#This Row],[Columna1]],Tabla9[],8,0)</f>
        <v>#N/A</v>
      </c>
      <c r="E3248" t="s">
        <v>198</v>
      </c>
      <c r="F3248" t="e">
        <f>VLOOKUP(Tabla10[[#This Row],[Columna1]],Tabla9[],33,3)</f>
        <v>#REF!</v>
      </c>
      <c r="G3248" t="e">
        <f>VLOOKUP(Tabla10[[#This Row],[Columna1]],Tabla9[],3,0)</f>
        <v>#N/A</v>
      </c>
      <c r="H3248" t="s">
        <v>193</v>
      </c>
    </row>
    <row r="3249" spans="1:8" hidden="1" x14ac:dyDescent="0.25">
      <c r="A3249" t="s">
        <v>2786</v>
      </c>
      <c r="B3249" t="e">
        <f>VLOOKUP(Tabla10[[#This Row],[Columna1]],Tabla9[],1,0)</f>
        <v>#N/A</v>
      </c>
      <c r="C3249" t="s">
        <v>188</v>
      </c>
      <c r="D3249" t="e">
        <f>VLOOKUP(Tabla10[[#This Row],[Columna1]],Tabla9[],8,0)</f>
        <v>#N/A</v>
      </c>
      <c r="E3249" t="s">
        <v>208</v>
      </c>
      <c r="F3249" t="e">
        <f>VLOOKUP(Tabla10[[#This Row],[Columna1]],Tabla9[],33,3)</f>
        <v>#REF!</v>
      </c>
      <c r="G3249" t="e">
        <f>VLOOKUP(Tabla10[[#This Row],[Columna1]],Tabla9[],3,0)</f>
        <v>#N/A</v>
      </c>
      <c r="H3249" t="s">
        <v>201</v>
      </c>
    </row>
    <row r="3250" spans="1:8" hidden="1" x14ac:dyDescent="0.25">
      <c r="A3250" t="s">
        <v>4521</v>
      </c>
      <c r="B3250" t="str">
        <f>VLOOKUP(Tabla10[[#This Row],[Columna1]],Tabla9[],1,0)</f>
        <v>ZUBIA DIAZ MARIO</v>
      </c>
      <c r="C3250" t="s">
        <v>188</v>
      </c>
      <c r="D3250" t="str">
        <f>VLOOKUP(Tabla10[[#This Row],[Columna1]],Tabla9[],8,0)</f>
        <v>JEFE  DE DEPARTAMENTO INFRAESTRUCTURA SEG PUBLICA</v>
      </c>
      <c r="E3250" t="s">
        <v>256</v>
      </c>
      <c r="F3250" t="e">
        <f>VLOOKUP(Tabla10[[#This Row],[Columna1]],Tabla9[],33,3)</f>
        <v>#REF!</v>
      </c>
      <c r="G3250" t="str">
        <f>VLOOKUP(Tabla10[[#This Row],[Columna1]],Tabla9[],3,0)</f>
        <v>JEFE DE DEPARTAMENTO</v>
      </c>
      <c r="H3250" t="s">
        <v>60</v>
      </c>
    </row>
    <row r="3251" spans="1:8" hidden="1" x14ac:dyDescent="0.25">
      <c r="A3251" t="s">
        <v>4546</v>
      </c>
      <c r="B3251" t="e">
        <f>VLOOKUP(Tabla10[[#This Row],[Columna1]],Tabla9[],1,0)</f>
        <v>#N/A</v>
      </c>
      <c r="C3251" t="s">
        <v>188</v>
      </c>
      <c r="D3251" t="e">
        <f>VLOOKUP(Tabla10[[#This Row],[Columna1]],Tabla9[],8,0)</f>
        <v>#N/A</v>
      </c>
      <c r="E3251" t="s">
        <v>206</v>
      </c>
      <c r="F3251" t="e">
        <f>VLOOKUP(Tabla10[[#This Row],[Columna1]],Tabla9[],33,3)</f>
        <v>#REF!</v>
      </c>
      <c r="G3251" t="e">
        <f>VLOOKUP(Tabla10[[#This Row],[Columna1]],Tabla9[],3,0)</f>
        <v>#N/A</v>
      </c>
      <c r="H3251" t="s">
        <v>193</v>
      </c>
    </row>
    <row r="3252" spans="1:8" hidden="1" x14ac:dyDescent="0.25">
      <c r="A3252" t="s">
        <v>2787</v>
      </c>
      <c r="B3252" t="e">
        <f>VLOOKUP(Tabla10[[#This Row],[Columna1]],Tabla9[],1,0)</f>
        <v>#N/A</v>
      </c>
      <c r="C3252" t="s">
        <v>188</v>
      </c>
      <c r="D3252" t="e">
        <f>VLOOKUP(Tabla10[[#This Row],[Columna1]],Tabla9[],8,0)</f>
        <v>#N/A</v>
      </c>
      <c r="E3252" t="s">
        <v>202</v>
      </c>
      <c r="F3252" t="e">
        <f>VLOOKUP(Tabla10[[#This Row],[Columna1]],Tabla9[],33,3)</f>
        <v>#REF!</v>
      </c>
      <c r="G3252" t="e">
        <f>VLOOKUP(Tabla10[[#This Row],[Columna1]],Tabla9[],3,0)</f>
        <v>#N/A</v>
      </c>
      <c r="H3252" t="s">
        <v>193</v>
      </c>
    </row>
    <row r="3253" spans="1:8" hidden="1" x14ac:dyDescent="0.25">
      <c r="A3253" t="s">
        <v>4050</v>
      </c>
      <c r="B3253" t="e">
        <f>VLOOKUP(Tabla10[[#This Row],[Columna1]],Tabla9[],1,0)</f>
        <v>#N/A</v>
      </c>
      <c r="C3253" t="s">
        <v>188</v>
      </c>
      <c r="D3253" t="e">
        <f>VLOOKUP(Tabla10[[#This Row],[Columna1]],Tabla9[],8,0)</f>
        <v>#N/A</v>
      </c>
      <c r="E3253" t="s">
        <v>190</v>
      </c>
      <c r="F3253" t="e">
        <f>VLOOKUP(Tabla10[[#This Row],[Columna1]],Tabla9[],33,3)</f>
        <v>#REF!</v>
      </c>
      <c r="G3253" t="e">
        <f>VLOOKUP(Tabla10[[#This Row],[Columna1]],Tabla9[],3,0)</f>
        <v>#N/A</v>
      </c>
      <c r="H3253" t="s">
        <v>191</v>
      </c>
    </row>
    <row r="3254" spans="1:8" hidden="1" x14ac:dyDescent="0.25">
      <c r="A3254" t="s">
        <v>4274</v>
      </c>
      <c r="B3254" t="e">
        <f>VLOOKUP(Tabla10[[#This Row],[Columna1]],Tabla9[],1,0)</f>
        <v>#N/A</v>
      </c>
      <c r="C3254" t="s">
        <v>188</v>
      </c>
      <c r="D3254" t="e">
        <f>VLOOKUP(Tabla10[[#This Row],[Columna1]],Tabla9[],8,0)</f>
        <v>#N/A</v>
      </c>
      <c r="E3254" t="s">
        <v>200</v>
      </c>
      <c r="F3254" t="e">
        <f>VLOOKUP(Tabla10[[#This Row],[Columna1]],Tabla9[],33,3)</f>
        <v>#REF!</v>
      </c>
      <c r="G3254" t="e">
        <f>VLOOKUP(Tabla10[[#This Row],[Columna1]],Tabla9[],3,0)</f>
        <v>#N/A</v>
      </c>
      <c r="H3254" t="s">
        <v>193</v>
      </c>
    </row>
    <row r="3255" spans="1:8" hidden="1" x14ac:dyDescent="0.25">
      <c r="A3255" t="s">
        <v>2788</v>
      </c>
      <c r="B3255" t="e">
        <f>VLOOKUP(Tabla10[[#This Row],[Columna1]],Tabla9[],1,0)</f>
        <v>#N/A</v>
      </c>
      <c r="C3255" t="s">
        <v>188</v>
      </c>
      <c r="D3255" t="e">
        <f>VLOOKUP(Tabla10[[#This Row],[Columna1]],Tabla9[],8,0)</f>
        <v>#N/A</v>
      </c>
      <c r="E3255" t="s">
        <v>200</v>
      </c>
      <c r="F3255" t="e">
        <f>VLOOKUP(Tabla10[[#This Row],[Columna1]],Tabla9[],33,3)</f>
        <v>#REF!</v>
      </c>
      <c r="G3255" t="e">
        <f>VLOOKUP(Tabla10[[#This Row],[Columna1]],Tabla9[],3,0)</f>
        <v>#N/A</v>
      </c>
      <c r="H3255" t="s">
        <v>193</v>
      </c>
    </row>
    <row r="3256" spans="1:8" hidden="1" x14ac:dyDescent="0.25">
      <c r="A3256" t="s">
        <v>4545</v>
      </c>
      <c r="B3256" t="e">
        <f>VLOOKUP(Tabla10[[#This Row],[Columna1]],Tabla9[],1,0)</f>
        <v>#N/A</v>
      </c>
      <c r="C3256" t="s">
        <v>188</v>
      </c>
      <c r="D3256" t="e">
        <f>VLOOKUP(Tabla10[[#This Row],[Columna1]],Tabla9[],8,0)</f>
        <v>#N/A</v>
      </c>
      <c r="E3256" t="s">
        <v>206</v>
      </c>
      <c r="F3256" t="e">
        <f>VLOOKUP(Tabla10[[#This Row],[Columna1]],Tabla9[],33,3)</f>
        <v>#REF!</v>
      </c>
      <c r="G3256" t="e">
        <f>VLOOKUP(Tabla10[[#This Row],[Columna1]],Tabla9[],3,0)</f>
        <v>#N/A</v>
      </c>
      <c r="H3256" t="s">
        <v>193</v>
      </c>
    </row>
    <row r="3257" spans="1:8" hidden="1" x14ac:dyDescent="0.25">
      <c r="A3257" t="s">
        <v>4313</v>
      </c>
      <c r="B3257" t="e">
        <f>VLOOKUP(Tabla10[[#This Row],[Columna1]],Tabla9[],1,0)</f>
        <v>#N/A</v>
      </c>
      <c r="C3257" t="s">
        <v>188</v>
      </c>
      <c r="D3257" t="e">
        <f>VLOOKUP(Tabla10[[#This Row],[Columna1]],Tabla9[],8,0)</f>
        <v>#N/A</v>
      </c>
      <c r="E3257" t="s">
        <v>211</v>
      </c>
      <c r="F3257" t="e">
        <f>VLOOKUP(Tabla10[[#This Row],[Columna1]],Tabla9[],33,3)</f>
        <v>#REF!</v>
      </c>
      <c r="G3257" t="e">
        <f>VLOOKUP(Tabla10[[#This Row],[Columna1]],Tabla9[],3,0)</f>
        <v>#N/A</v>
      </c>
      <c r="H3257" t="s">
        <v>212</v>
      </c>
    </row>
    <row r="3258" spans="1:8" x14ac:dyDescent="0.25">
      <c r="A3258" t="s">
        <v>2789</v>
      </c>
      <c r="B3258" t="e">
        <f>VLOOKUP(Tabla10[[#This Row],[Columna1]],Tabla9[],1,0)</f>
        <v>#N/A</v>
      </c>
      <c r="C3258" t="s">
        <v>269</v>
      </c>
      <c r="D3258" t="e">
        <f>VLOOKUP(Tabla10[[#This Row],[Columna1]],Tabla9[],8,0)</f>
        <v>#N/A</v>
      </c>
      <c r="E3258" t="s">
        <v>270</v>
      </c>
      <c r="F3258" t="e">
        <f>VLOOKUP(Tabla10[[#This Row],[Columna1]],Tabla9[],33,3)</f>
        <v>#REF!</v>
      </c>
      <c r="G3258" t="e">
        <f>VLOOKUP(Tabla10[[#This Row],[Columna1]],Tabla9[],3,0)</f>
        <v>#N/A</v>
      </c>
      <c r="H3258" t="s">
        <v>60</v>
      </c>
    </row>
    <row r="3259" spans="1:8" hidden="1" x14ac:dyDescent="0.25">
      <c r="A3259" t="s">
        <v>2790</v>
      </c>
      <c r="B3259" t="e">
        <f>VLOOKUP(Tabla10[[#This Row],[Columna1]],Tabla9[],1,0)</f>
        <v>#N/A</v>
      </c>
      <c r="C3259" t="s">
        <v>269</v>
      </c>
      <c r="D3259" t="e">
        <f>VLOOKUP(Tabla10[[#This Row],[Columna1]],Tabla9[],8,0)</f>
        <v>#N/A</v>
      </c>
      <c r="E3259" t="s">
        <v>271</v>
      </c>
      <c r="F3259" t="e">
        <f>VLOOKUP(Tabla10[[#This Row],[Columna1]],Tabla9[],33,3)</f>
        <v>#REF!</v>
      </c>
      <c r="G3259" t="e">
        <f>VLOOKUP(Tabla10[[#This Row],[Columna1]],Tabla9[],3,0)</f>
        <v>#N/A</v>
      </c>
      <c r="H3259" t="s">
        <v>42</v>
      </c>
    </row>
    <row r="3260" spans="1:8" hidden="1" x14ac:dyDescent="0.25">
      <c r="A3260" t="s">
        <v>2791</v>
      </c>
      <c r="B3260" t="e">
        <f>VLOOKUP(Tabla10[[#This Row],[Columna1]],Tabla9[],1,0)</f>
        <v>#N/A</v>
      </c>
      <c r="C3260" t="s">
        <v>269</v>
      </c>
      <c r="D3260" t="e">
        <f>VLOOKUP(Tabla10[[#This Row],[Columna1]],Tabla9[],8,0)</f>
        <v>#N/A</v>
      </c>
      <c r="E3260" t="s">
        <v>271</v>
      </c>
      <c r="F3260" t="e">
        <f>VLOOKUP(Tabla10[[#This Row],[Columna1]],Tabla9[],33,3)</f>
        <v>#N/A</v>
      </c>
      <c r="G3260" t="e">
        <f>VLOOKUP(Tabla10[[#This Row],[Columna1]],Tabla9[],3,0)</f>
        <v>#N/A</v>
      </c>
      <c r="H3260" t="s">
        <v>42</v>
      </c>
    </row>
    <row r="3261" spans="1:8" hidden="1" x14ac:dyDescent="0.25">
      <c r="A3261" t="s">
        <v>2792</v>
      </c>
      <c r="B3261" t="e">
        <f>VLOOKUP(Tabla10[[#This Row],[Columna1]],Tabla9[],1,0)</f>
        <v>#N/A</v>
      </c>
      <c r="C3261" t="s">
        <v>269</v>
      </c>
      <c r="D3261" t="e">
        <f>VLOOKUP(Tabla10[[#This Row],[Columna1]],Tabla9[],8,0)</f>
        <v>#N/A</v>
      </c>
      <c r="E3261" t="s">
        <v>272</v>
      </c>
      <c r="F3261" t="e">
        <f>VLOOKUP(Tabla10[[#This Row],[Columna1]],Tabla9[],33,3)</f>
        <v>#REF!</v>
      </c>
      <c r="G3261" t="e">
        <f>VLOOKUP(Tabla10[[#This Row],[Columna1]],Tabla9[],3,0)</f>
        <v>#N/A</v>
      </c>
      <c r="H3261" t="s">
        <v>36</v>
      </c>
    </row>
    <row r="3262" spans="1:8" hidden="1" x14ac:dyDescent="0.25">
      <c r="A3262" t="s">
        <v>2793</v>
      </c>
      <c r="B3262" t="e">
        <f>VLOOKUP(Tabla10[[#This Row],[Columna1]],Tabla9[],1,0)</f>
        <v>#N/A</v>
      </c>
      <c r="C3262" t="s">
        <v>269</v>
      </c>
      <c r="D3262" t="e">
        <f>VLOOKUP(Tabla10[[#This Row],[Columna1]],Tabla9[],8,0)</f>
        <v>#N/A</v>
      </c>
      <c r="E3262" t="s">
        <v>270</v>
      </c>
      <c r="F3262" t="e">
        <f>VLOOKUP(Tabla10[[#This Row],[Columna1]],Tabla9[],33,3)</f>
        <v>#REF!</v>
      </c>
      <c r="G3262" t="e">
        <f>VLOOKUP(Tabla10[[#This Row],[Columna1]],Tabla9[],3,0)</f>
        <v>#N/A</v>
      </c>
      <c r="H3262" t="s">
        <v>36</v>
      </c>
    </row>
    <row r="3263" spans="1:8" hidden="1" x14ac:dyDescent="0.25">
      <c r="A3263" t="s">
        <v>2794</v>
      </c>
      <c r="B3263" t="e">
        <f>VLOOKUP(Tabla10[[#This Row],[Columna1]],Tabla9[],1,0)</f>
        <v>#N/A</v>
      </c>
      <c r="C3263" t="s">
        <v>269</v>
      </c>
      <c r="D3263" t="e">
        <f>VLOOKUP(Tabla10[[#This Row],[Columna1]],Tabla9[],8,0)</f>
        <v>#N/A</v>
      </c>
      <c r="E3263" t="s">
        <v>272</v>
      </c>
      <c r="F3263" t="e">
        <f>VLOOKUP(Tabla10[[#This Row],[Columna1]],Tabla9[],33,3)</f>
        <v>#REF!</v>
      </c>
      <c r="G3263" t="e">
        <f>VLOOKUP(Tabla10[[#This Row],[Columna1]],Tabla9[],3,0)</f>
        <v>#N/A</v>
      </c>
      <c r="H3263" t="s">
        <v>36</v>
      </c>
    </row>
    <row r="3264" spans="1:8" hidden="1" x14ac:dyDescent="0.25">
      <c r="A3264" t="s">
        <v>2795</v>
      </c>
      <c r="B3264" t="e">
        <f>VLOOKUP(Tabla10[[#This Row],[Columna1]],Tabla9[],1,0)</f>
        <v>#N/A</v>
      </c>
      <c r="C3264" t="s">
        <v>269</v>
      </c>
      <c r="D3264" t="e">
        <f>VLOOKUP(Tabla10[[#This Row],[Columna1]],Tabla9[],8,0)</f>
        <v>#N/A</v>
      </c>
      <c r="E3264" t="s">
        <v>271</v>
      </c>
      <c r="F3264" t="e">
        <f>VLOOKUP(Tabla10[[#This Row],[Columna1]],Tabla9[],33,3)</f>
        <v>#N/A</v>
      </c>
      <c r="G3264" t="e">
        <f>VLOOKUP(Tabla10[[#This Row],[Columna1]],Tabla9[],3,0)</f>
        <v>#N/A</v>
      </c>
      <c r="H3264" t="s">
        <v>40</v>
      </c>
    </row>
    <row r="3265" spans="1:8" hidden="1" x14ac:dyDescent="0.25">
      <c r="A3265" t="s">
        <v>2796</v>
      </c>
      <c r="B3265" t="e">
        <f>VLOOKUP(Tabla10[[#This Row],[Columna1]],Tabla9[],1,0)</f>
        <v>#N/A</v>
      </c>
      <c r="C3265" t="s">
        <v>269</v>
      </c>
      <c r="D3265" t="e">
        <f>VLOOKUP(Tabla10[[#This Row],[Columna1]],Tabla9[],8,0)</f>
        <v>#N/A</v>
      </c>
      <c r="E3265" t="s">
        <v>273</v>
      </c>
      <c r="F3265" t="e">
        <f>VLOOKUP(Tabla10[[#This Row],[Columna1]],Tabla9[],33,3)</f>
        <v>#REF!</v>
      </c>
      <c r="G3265" t="e">
        <f>VLOOKUP(Tabla10[[#This Row],[Columna1]],Tabla9[],3,0)</f>
        <v>#N/A</v>
      </c>
      <c r="H3265" t="s">
        <v>36</v>
      </c>
    </row>
    <row r="3266" spans="1:8" hidden="1" x14ac:dyDescent="0.25">
      <c r="A3266" t="s">
        <v>2797</v>
      </c>
      <c r="B3266" t="e">
        <f>VLOOKUP(Tabla10[[#This Row],[Columna1]],Tabla9[],1,0)</f>
        <v>#N/A</v>
      </c>
      <c r="C3266" t="s">
        <v>269</v>
      </c>
      <c r="D3266" t="e">
        <f>VLOOKUP(Tabla10[[#This Row],[Columna1]],Tabla9[],8,0)</f>
        <v>#N/A</v>
      </c>
      <c r="E3266" t="s">
        <v>271</v>
      </c>
      <c r="F3266" t="e">
        <f>VLOOKUP(Tabla10[[#This Row],[Columna1]],Tabla9[],33,3)</f>
        <v>#REF!</v>
      </c>
      <c r="G3266" t="e">
        <f>VLOOKUP(Tabla10[[#This Row],[Columna1]],Tabla9[],3,0)</f>
        <v>#N/A</v>
      </c>
      <c r="H3266" t="s">
        <v>36</v>
      </c>
    </row>
    <row r="3267" spans="1:8" hidden="1" x14ac:dyDescent="0.25">
      <c r="A3267" t="s">
        <v>4555</v>
      </c>
      <c r="B3267" t="e">
        <f>VLOOKUP(Tabla10[[#This Row],[Columna1]],Tabla9[],1,0)</f>
        <v>#N/A</v>
      </c>
      <c r="C3267" t="s">
        <v>269</v>
      </c>
      <c r="D3267" t="e">
        <f>VLOOKUP(Tabla10[[#This Row],[Columna1]],Tabla9[],8,0)</f>
        <v>#N/A</v>
      </c>
      <c r="E3267" t="s">
        <v>271</v>
      </c>
      <c r="F3267" t="e">
        <f>VLOOKUP(Tabla10[[#This Row],[Columna1]],Tabla9[],33,3)</f>
        <v>#N/A</v>
      </c>
      <c r="G3267" t="e">
        <f>VLOOKUP(Tabla10[[#This Row],[Columna1]],Tabla9[],3,0)</f>
        <v>#N/A</v>
      </c>
      <c r="H3267" t="s">
        <v>36</v>
      </c>
    </row>
    <row r="3268" spans="1:8" hidden="1" x14ac:dyDescent="0.25">
      <c r="A3268" t="s">
        <v>2798</v>
      </c>
      <c r="B3268" t="e">
        <f>VLOOKUP(Tabla10[[#This Row],[Columna1]],Tabla9[],1,0)</f>
        <v>#N/A</v>
      </c>
      <c r="C3268" t="s">
        <v>269</v>
      </c>
      <c r="D3268" t="e">
        <f>VLOOKUP(Tabla10[[#This Row],[Columna1]],Tabla9[],8,0)</f>
        <v>#N/A</v>
      </c>
      <c r="E3268" t="s">
        <v>274</v>
      </c>
      <c r="F3268" t="e">
        <f>VLOOKUP(Tabla10[[#This Row],[Columna1]],Tabla9[],33,3)</f>
        <v>#N/A</v>
      </c>
      <c r="G3268" t="e">
        <f>VLOOKUP(Tabla10[[#This Row],[Columna1]],Tabla9[],3,0)</f>
        <v>#N/A</v>
      </c>
      <c r="H3268" t="s">
        <v>45</v>
      </c>
    </row>
    <row r="3269" spans="1:8" hidden="1" x14ac:dyDescent="0.25">
      <c r="A3269" t="s">
        <v>2799</v>
      </c>
      <c r="B3269" t="e">
        <f>VLOOKUP(Tabla10[[#This Row],[Columna1]],Tabla9[],1,0)</f>
        <v>#N/A</v>
      </c>
      <c r="C3269" t="s">
        <v>269</v>
      </c>
      <c r="D3269" t="e">
        <f>VLOOKUP(Tabla10[[#This Row],[Columna1]],Tabla9[],8,0)</f>
        <v>#N/A</v>
      </c>
      <c r="E3269" t="s">
        <v>275</v>
      </c>
      <c r="F3269" t="e">
        <f>VLOOKUP(Tabla10[[#This Row],[Columna1]],Tabla9[],33,3)</f>
        <v>#REF!</v>
      </c>
      <c r="G3269" t="e">
        <f>VLOOKUP(Tabla10[[#This Row],[Columna1]],Tabla9[],3,0)</f>
        <v>#N/A</v>
      </c>
      <c r="H3269" t="s">
        <v>36</v>
      </c>
    </row>
    <row r="3270" spans="1:8" hidden="1" x14ac:dyDescent="0.25">
      <c r="A3270" t="s">
        <v>2800</v>
      </c>
      <c r="B3270" t="e">
        <f>VLOOKUP(Tabla10[[#This Row],[Columna1]],Tabla9[],1,0)</f>
        <v>#N/A</v>
      </c>
      <c r="C3270" t="s">
        <v>269</v>
      </c>
      <c r="D3270" t="e">
        <f>VLOOKUP(Tabla10[[#This Row],[Columna1]],Tabla9[],8,0)</f>
        <v>#N/A</v>
      </c>
      <c r="E3270" t="s">
        <v>276</v>
      </c>
      <c r="F3270" t="e">
        <f>VLOOKUP(Tabla10[[#This Row],[Columna1]],Tabla9[],33,3)</f>
        <v>#REF!</v>
      </c>
      <c r="G3270" t="e">
        <f>VLOOKUP(Tabla10[[#This Row],[Columna1]],Tabla9[],3,0)</f>
        <v>#N/A</v>
      </c>
      <c r="H3270" t="s">
        <v>36</v>
      </c>
    </row>
    <row r="3271" spans="1:8" hidden="1" x14ac:dyDescent="0.25">
      <c r="A3271" t="s">
        <v>4563</v>
      </c>
      <c r="B3271" t="e">
        <f>VLOOKUP(Tabla10[[#This Row],[Columna1]],Tabla9[],1,0)</f>
        <v>#N/A</v>
      </c>
      <c r="C3271" t="s">
        <v>269</v>
      </c>
      <c r="D3271" t="e">
        <f>VLOOKUP(Tabla10[[#This Row],[Columna1]],Tabla9[],8,0)</f>
        <v>#N/A</v>
      </c>
      <c r="E3271" t="s">
        <v>270</v>
      </c>
      <c r="F3271" t="e">
        <f>VLOOKUP(Tabla10[[#This Row],[Columna1]],Tabla9[],33,3)</f>
        <v>#REF!</v>
      </c>
      <c r="G3271" t="e">
        <f>VLOOKUP(Tabla10[[#This Row],[Columna1]],Tabla9[],3,0)</f>
        <v>#N/A</v>
      </c>
      <c r="H3271" t="s">
        <v>42</v>
      </c>
    </row>
    <row r="3272" spans="1:8" hidden="1" x14ac:dyDescent="0.25">
      <c r="A3272" t="s">
        <v>2801</v>
      </c>
      <c r="B3272" t="e">
        <f>VLOOKUP(Tabla10[[#This Row],[Columna1]],Tabla9[],1,0)</f>
        <v>#N/A</v>
      </c>
      <c r="C3272" t="s">
        <v>269</v>
      </c>
      <c r="D3272" t="e">
        <f>VLOOKUP(Tabla10[[#This Row],[Columna1]],Tabla9[],8,0)</f>
        <v>#N/A</v>
      </c>
      <c r="E3272" t="s">
        <v>273</v>
      </c>
      <c r="F3272" t="e">
        <f>VLOOKUP(Tabla10[[#This Row],[Columna1]],Tabla9[],33,3)</f>
        <v>#REF!</v>
      </c>
      <c r="G3272" t="e">
        <f>VLOOKUP(Tabla10[[#This Row],[Columna1]],Tabla9[],3,0)</f>
        <v>#N/A</v>
      </c>
      <c r="H3272" t="s">
        <v>49</v>
      </c>
    </row>
    <row r="3273" spans="1:8" hidden="1" x14ac:dyDescent="0.25">
      <c r="A3273" t="s">
        <v>2802</v>
      </c>
      <c r="B3273" t="e">
        <f>VLOOKUP(Tabla10[[#This Row],[Columna1]],Tabla9[],1,0)</f>
        <v>#N/A</v>
      </c>
      <c r="C3273" t="s">
        <v>269</v>
      </c>
      <c r="D3273" t="e">
        <f>VLOOKUP(Tabla10[[#This Row],[Columna1]],Tabla9[],8,0)</f>
        <v>#N/A</v>
      </c>
      <c r="E3273" t="s">
        <v>270</v>
      </c>
      <c r="F3273" t="e">
        <f>VLOOKUP(Tabla10[[#This Row],[Columna1]],Tabla9[],33,3)</f>
        <v>#REF!</v>
      </c>
      <c r="G3273" t="e">
        <f>VLOOKUP(Tabla10[[#This Row],[Columna1]],Tabla9[],3,0)</f>
        <v>#N/A</v>
      </c>
      <c r="H3273" t="s">
        <v>65</v>
      </c>
    </row>
    <row r="3274" spans="1:8" hidden="1" x14ac:dyDescent="0.25">
      <c r="A3274" t="s">
        <v>2803</v>
      </c>
      <c r="B3274" t="e">
        <f>VLOOKUP(Tabla10[[#This Row],[Columna1]],Tabla9[],1,0)</f>
        <v>#N/A</v>
      </c>
      <c r="C3274" t="s">
        <v>269</v>
      </c>
      <c r="D3274" t="e">
        <f>VLOOKUP(Tabla10[[#This Row],[Columna1]],Tabla9[],8,0)</f>
        <v>#N/A</v>
      </c>
      <c r="E3274" t="s">
        <v>271</v>
      </c>
      <c r="F3274" t="e">
        <f>VLOOKUP(Tabla10[[#This Row],[Columna1]],Tabla9[],33,3)</f>
        <v>#REF!</v>
      </c>
      <c r="G3274" t="e">
        <f>VLOOKUP(Tabla10[[#This Row],[Columna1]],Tabla9[],3,0)</f>
        <v>#N/A</v>
      </c>
      <c r="H3274" t="s">
        <v>36</v>
      </c>
    </row>
    <row r="3275" spans="1:8" hidden="1" x14ac:dyDescent="0.25">
      <c r="A3275" t="s">
        <v>2804</v>
      </c>
      <c r="B3275" t="e">
        <f>VLOOKUP(Tabla10[[#This Row],[Columna1]],Tabla9[],1,0)</f>
        <v>#N/A</v>
      </c>
      <c r="C3275" t="s">
        <v>269</v>
      </c>
      <c r="D3275" t="e">
        <f>VLOOKUP(Tabla10[[#This Row],[Columna1]],Tabla9[],8,0)</f>
        <v>#N/A</v>
      </c>
      <c r="E3275" t="s">
        <v>270</v>
      </c>
      <c r="F3275" t="e">
        <f>VLOOKUP(Tabla10[[#This Row],[Columna1]],Tabla9[],33,3)</f>
        <v>#REF!</v>
      </c>
      <c r="G3275" t="e">
        <f>VLOOKUP(Tabla10[[#This Row],[Columna1]],Tabla9[],3,0)</f>
        <v>#N/A</v>
      </c>
      <c r="H3275" t="s">
        <v>41</v>
      </c>
    </row>
    <row r="3276" spans="1:8" hidden="1" x14ac:dyDescent="0.25">
      <c r="A3276" t="s">
        <v>2805</v>
      </c>
      <c r="B3276" t="str">
        <f>VLOOKUP(Tabla10[[#This Row],[Columna1]],Tabla9[],1,0)</f>
        <v>CARRILLO MOLINA MARIA ELENA</v>
      </c>
      <c r="C3276" t="s">
        <v>269</v>
      </c>
      <c r="D3276" t="str">
        <f>VLOOKUP(Tabla10[[#This Row],[Columna1]],Tabla9[],8,0)</f>
        <v>JEFE  DE DEPARTAMENTO DE DE FOMENTO EDUCATIVO</v>
      </c>
      <c r="E3276" t="s">
        <v>279</v>
      </c>
      <c r="F3276" t="e">
        <f>VLOOKUP(Tabla10[[#This Row],[Columna1]],Tabla9[],33,3)</f>
        <v>#REF!</v>
      </c>
      <c r="G3276" t="str">
        <f>VLOOKUP(Tabla10[[#This Row],[Columna1]],Tabla9[],3,0)</f>
        <v xml:space="preserve">JEFE DE DEPARTAMENTO </v>
      </c>
      <c r="H3276" t="s">
        <v>60</v>
      </c>
    </row>
    <row r="3277" spans="1:8" hidden="1" x14ac:dyDescent="0.25">
      <c r="A3277" t="s">
        <v>4594</v>
      </c>
      <c r="B3277" t="e">
        <f>VLOOKUP(Tabla10[[#This Row],[Columna1]],Tabla9[],1,0)</f>
        <v>#N/A</v>
      </c>
      <c r="C3277" t="s">
        <v>269</v>
      </c>
      <c r="D3277" t="e">
        <f>VLOOKUP(Tabla10[[#This Row],[Columna1]],Tabla9[],8,0)</f>
        <v>#N/A</v>
      </c>
      <c r="E3277" t="s">
        <v>280</v>
      </c>
      <c r="F3277" t="e">
        <f>VLOOKUP(Tabla10[[#This Row],[Columna1]],Tabla9[],33,3)</f>
        <v>#REF!</v>
      </c>
      <c r="G3277" t="e">
        <f>VLOOKUP(Tabla10[[#This Row],[Columna1]],Tabla9[],3,0)</f>
        <v>#N/A</v>
      </c>
      <c r="H3277" t="s">
        <v>51</v>
      </c>
    </row>
    <row r="3278" spans="1:8" hidden="1" x14ac:dyDescent="0.25">
      <c r="A3278" t="s">
        <v>2806</v>
      </c>
      <c r="B3278" t="e">
        <f>VLOOKUP(Tabla10[[#This Row],[Columna1]],Tabla9[],1,0)</f>
        <v>#N/A</v>
      </c>
      <c r="C3278" t="s">
        <v>269</v>
      </c>
      <c r="D3278" t="e">
        <f>VLOOKUP(Tabla10[[#This Row],[Columna1]],Tabla9[],8,0)</f>
        <v>#N/A</v>
      </c>
      <c r="E3278" t="s">
        <v>272</v>
      </c>
      <c r="F3278" t="e">
        <f>VLOOKUP(Tabla10[[#This Row],[Columna1]],Tabla9[],33,3)</f>
        <v>#REF!</v>
      </c>
      <c r="G3278" t="e">
        <f>VLOOKUP(Tabla10[[#This Row],[Columna1]],Tabla9[],3,0)</f>
        <v>#N/A</v>
      </c>
      <c r="H3278" t="s">
        <v>42</v>
      </c>
    </row>
    <row r="3279" spans="1:8" hidden="1" x14ac:dyDescent="0.25">
      <c r="A3279" t="s">
        <v>2807</v>
      </c>
      <c r="B3279" t="e">
        <f>VLOOKUP(Tabla10[[#This Row],[Columna1]],Tabla9[],1,0)</f>
        <v>#N/A</v>
      </c>
      <c r="C3279" t="s">
        <v>269</v>
      </c>
      <c r="D3279" t="e">
        <f>VLOOKUP(Tabla10[[#This Row],[Columna1]],Tabla9[],8,0)</f>
        <v>#N/A</v>
      </c>
      <c r="E3279" t="s">
        <v>270</v>
      </c>
      <c r="F3279" t="e">
        <f>VLOOKUP(Tabla10[[#This Row],[Columna1]],Tabla9[],33,3)</f>
        <v>#REF!</v>
      </c>
      <c r="G3279" t="e">
        <f>VLOOKUP(Tabla10[[#This Row],[Columna1]],Tabla9[],3,0)</f>
        <v>#N/A</v>
      </c>
      <c r="H3279" t="s">
        <v>41</v>
      </c>
    </row>
    <row r="3280" spans="1:8" hidden="1" x14ac:dyDescent="0.25">
      <c r="A3280" t="s">
        <v>2808</v>
      </c>
      <c r="B3280" t="str">
        <f>VLOOKUP(Tabla10[[#This Row],[Columna1]],Tabla9[],1,0)</f>
        <v>COTA REY RAMON HECTOR</v>
      </c>
      <c r="C3280" t="s">
        <v>269</v>
      </c>
      <c r="D3280" t="str">
        <f>VLOOKUP(Tabla10[[#This Row],[Columna1]],Tabla9[],8,0)</f>
        <v>JEFE  DE DEPARTAMENTO DE ACCION CIVICA Y SOCIAL</v>
      </c>
      <c r="E3280" t="s">
        <v>281</v>
      </c>
      <c r="F3280" t="e">
        <f>VLOOKUP(Tabla10[[#This Row],[Columna1]],Tabla9[],33,3)</f>
        <v>#REF!</v>
      </c>
      <c r="G3280" t="str">
        <f>VLOOKUP(Tabla10[[#This Row],[Columna1]],Tabla9[],3,0)</f>
        <v xml:space="preserve">JEFE DE DEPARTAMENTO </v>
      </c>
      <c r="H3280" t="s">
        <v>60</v>
      </c>
    </row>
    <row r="3281" spans="1:8" hidden="1" x14ac:dyDescent="0.25">
      <c r="A3281" t="s">
        <v>2809</v>
      </c>
      <c r="B3281" t="e">
        <f>VLOOKUP(Tabla10[[#This Row],[Columna1]],Tabla9[],1,0)</f>
        <v>#N/A</v>
      </c>
      <c r="C3281" t="s">
        <v>269</v>
      </c>
      <c r="D3281" t="e">
        <f>VLOOKUP(Tabla10[[#This Row],[Columna1]],Tabla9[],8,0)</f>
        <v>#N/A</v>
      </c>
      <c r="E3281" t="s">
        <v>275</v>
      </c>
      <c r="F3281" t="e">
        <f>VLOOKUP(Tabla10[[#This Row],[Columna1]],Tabla9[],33,3)</f>
        <v>#REF!</v>
      </c>
      <c r="G3281" t="e">
        <f>VLOOKUP(Tabla10[[#This Row],[Columna1]],Tabla9[],3,0)</f>
        <v>#N/A</v>
      </c>
      <c r="H3281" t="s">
        <v>42</v>
      </c>
    </row>
    <row r="3282" spans="1:8" hidden="1" x14ac:dyDescent="0.25">
      <c r="A3282" t="s">
        <v>2810</v>
      </c>
      <c r="B3282" t="e">
        <f>VLOOKUP(Tabla10[[#This Row],[Columna1]],Tabla9[],1,0)</f>
        <v>#N/A</v>
      </c>
      <c r="C3282" t="s">
        <v>269</v>
      </c>
      <c r="D3282" t="e">
        <f>VLOOKUP(Tabla10[[#This Row],[Columna1]],Tabla9[],8,0)</f>
        <v>#N/A</v>
      </c>
      <c r="E3282" t="s">
        <v>274</v>
      </c>
      <c r="F3282" t="e">
        <f>VLOOKUP(Tabla10[[#This Row],[Columna1]],Tabla9[],33,3)</f>
        <v>#REF!</v>
      </c>
      <c r="G3282" t="e">
        <f>VLOOKUP(Tabla10[[#This Row],[Columna1]],Tabla9[],3,0)</f>
        <v>#N/A</v>
      </c>
      <c r="H3282" t="s">
        <v>36</v>
      </c>
    </row>
    <row r="3283" spans="1:8" hidden="1" x14ac:dyDescent="0.25">
      <c r="A3283" t="s">
        <v>2811</v>
      </c>
      <c r="B3283" t="e">
        <f>VLOOKUP(Tabla10[[#This Row],[Columna1]],Tabla9[],1,0)</f>
        <v>#N/A</v>
      </c>
      <c r="C3283" t="s">
        <v>269</v>
      </c>
      <c r="D3283" t="e">
        <f>VLOOKUP(Tabla10[[#This Row],[Columna1]],Tabla9[],8,0)</f>
        <v>#N/A</v>
      </c>
      <c r="E3283" t="s">
        <v>270</v>
      </c>
      <c r="F3283" t="e">
        <f>VLOOKUP(Tabla10[[#This Row],[Columna1]],Tabla9[],33,3)</f>
        <v>#REF!</v>
      </c>
      <c r="G3283" t="e">
        <f>VLOOKUP(Tabla10[[#This Row],[Columna1]],Tabla9[],3,0)</f>
        <v>#N/A</v>
      </c>
      <c r="H3283" t="s">
        <v>41</v>
      </c>
    </row>
    <row r="3284" spans="1:8" hidden="1" x14ac:dyDescent="0.25">
      <c r="A3284" t="s">
        <v>4564</v>
      </c>
      <c r="B3284" t="e">
        <f>VLOOKUP(Tabla10[[#This Row],[Columna1]],Tabla9[],1,0)</f>
        <v>#N/A</v>
      </c>
      <c r="C3284" t="s">
        <v>269</v>
      </c>
      <c r="D3284" t="e">
        <f>VLOOKUP(Tabla10[[#This Row],[Columna1]],Tabla9[],8,0)</f>
        <v>#N/A</v>
      </c>
      <c r="E3284" t="s">
        <v>270</v>
      </c>
      <c r="F3284" t="e">
        <f>VLOOKUP(Tabla10[[#This Row],[Columna1]],Tabla9[],33,3)</f>
        <v>#REF!</v>
      </c>
      <c r="G3284" t="e">
        <f>VLOOKUP(Tabla10[[#This Row],[Columna1]],Tabla9[],3,0)</f>
        <v>#N/A</v>
      </c>
      <c r="H3284" t="s">
        <v>36</v>
      </c>
    </row>
    <row r="3285" spans="1:8" hidden="1" x14ac:dyDescent="0.25">
      <c r="A3285" t="s">
        <v>2812</v>
      </c>
      <c r="B3285" t="e">
        <f>VLOOKUP(Tabla10[[#This Row],[Columna1]],Tabla9[],1,0)</f>
        <v>#N/A</v>
      </c>
      <c r="C3285" t="s">
        <v>269</v>
      </c>
      <c r="D3285" t="e">
        <f>VLOOKUP(Tabla10[[#This Row],[Columna1]],Tabla9[],8,0)</f>
        <v>#N/A</v>
      </c>
      <c r="E3285" t="s">
        <v>273</v>
      </c>
      <c r="F3285" t="e">
        <f>VLOOKUP(Tabla10[[#This Row],[Columna1]],Tabla9[],33,3)</f>
        <v>#REF!</v>
      </c>
      <c r="G3285" t="e">
        <f>VLOOKUP(Tabla10[[#This Row],[Columna1]],Tabla9[],3,0)</f>
        <v>#N/A</v>
      </c>
      <c r="H3285" t="s">
        <v>40</v>
      </c>
    </row>
    <row r="3286" spans="1:8" hidden="1" x14ac:dyDescent="0.25">
      <c r="A3286" t="s">
        <v>2813</v>
      </c>
      <c r="B3286" t="e">
        <f>VLOOKUP(Tabla10[[#This Row],[Columna1]],Tabla9[],1,0)</f>
        <v>#N/A</v>
      </c>
      <c r="C3286" t="s">
        <v>269</v>
      </c>
      <c r="D3286" t="e">
        <f>VLOOKUP(Tabla10[[#This Row],[Columna1]],Tabla9[],8,0)</f>
        <v>#N/A</v>
      </c>
      <c r="E3286" t="s">
        <v>283</v>
      </c>
      <c r="F3286" t="e">
        <f>VLOOKUP(Tabla10[[#This Row],[Columna1]],Tabla9[],33,3)</f>
        <v>#REF!</v>
      </c>
      <c r="G3286" t="e">
        <f>VLOOKUP(Tabla10[[#This Row],[Columna1]],Tabla9[],3,0)</f>
        <v>#N/A</v>
      </c>
      <c r="H3286" t="s">
        <v>36</v>
      </c>
    </row>
    <row r="3287" spans="1:8" hidden="1" x14ac:dyDescent="0.25">
      <c r="A3287" t="s">
        <v>2814</v>
      </c>
      <c r="B3287" t="e">
        <f>VLOOKUP(Tabla10[[#This Row],[Columna1]],Tabla9[],1,0)</f>
        <v>#N/A</v>
      </c>
      <c r="C3287" t="s">
        <v>269</v>
      </c>
      <c r="D3287" t="e">
        <f>VLOOKUP(Tabla10[[#This Row],[Columna1]],Tabla9[],8,0)</f>
        <v>#N/A</v>
      </c>
      <c r="E3287" t="s">
        <v>274</v>
      </c>
      <c r="F3287" t="e">
        <f>VLOOKUP(Tabla10[[#This Row],[Columna1]],Tabla9[],33,3)</f>
        <v>#REF!</v>
      </c>
      <c r="G3287" t="e">
        <f>VLOOKUP(Tabla10[[#This Row],[Columna1]],Tabla9[],3,0)</f>
        <v>#N/A</v>
      </c>
      <c r="H3287" t="s">
        <v>42</v>
      </c>
    </row>
    <row r="3288" spans="1:8" hidden="1" x14ac:dyDescent="0.25">
      <c r="A3288" t="s">
        <v>4583</v>
      </c>
      <c r="B3288" t="e">
        <f>VLOOKUP(Tabla10[[#This Row],[Columna1]],Tabla9[],1,0)</f>
        <v>#N/A</v>
      </c>
      <c r="C3288" t="s">
        <v>269</v>
      </c>
      <c r="D3288" t="e">
        <f>VLOOKUP(Tabla10[[#This Row],[Columna1]],Tabla9[],8,0)</f>
        <v>#N/A</v>
      </c>
      <c r="E3288" t="s">
        <v>278</v>
      </c>
      <c r="F3288" t="e">
        <f>VLOOKUP(Tabla10[[#This Row],[Columna1]],Tabla9[],33,3)</f>
        <v>#REF!</v>
      </c>
      <c r="G3288" t="e">
        <f>VLOOKUP(Tabla10[[#This Row],[Columna1]],Tabla9[],3,0)</f>
        <v>#N/A</v>
      </c>
      <c r="H3288" t="s">
        <v>36</v>
      </c>
    </row>
    <row r="3289" spans="1:8" hidden="1" x14ac:dyDescent="0.25">
      <c r="A3289" t="s">
        <v>2815</v>
      </c>
      <c r="B3289" t="e">
        <f>VLOOKUP(Tabla10[[#This Row],[Columna1]],Tabla9[],1,0)</f>
        <v>#N/A</v>
      </c>
      <c r="C3289" t="s">
        <v>269</v>
      </c>
      <c r="D3289" t="e">
        <f>VLOOKUP(Tabla10[[#This Row],[Columna1]],Tabla9[],8,0)</f>
        <v>#N/A</v>
      </c>
      <c r="E3289" t="s">
        <v>284</v>
      </c>
      <c r="F3289" t="e">
        <f>VLOOKUP(Tabla10[[#This Row],[Columna1]],Tabla9[],33,3)</f>
        <v>#REF!</v>
      </c>
      <c r="G3289" t="e">
        <f>VLOOKUP(Tabla10[[#This Row],[Columna1]],Tabla9[],3,0)</f>
        <v>#N/A</v>
      </c>
      <c r="H3289" t="s">
        <v>36</v>
      </c>
    </row>
    <row r="3290" spans="1:8" hidden="1" x14ac:dyDescent="0.25">
      <c r="A3290" t="s">
        <v>2816</v>
      </c>
      <c r="B3290" t="e">
        <f>VLOOKUP(Tabla10[[#This Row],[Columna1]],Tabla9[],1,0)</f>
        <v>#N/A</v>
      </c>
      <c r="C3290" t="s">
        <v>269</v>
      </c>
      <c r="D3290" t="e">
        <f>VLOOKUP(Tabla10[[#This Row],[Columna1]],Tabla9[],8,0)</f>
        <v>#N/A</v>
      </c>
      <c r="E3290" t="s">
        <v>271</v>
      </c>
      <c r="F3290" t="e">
        <f>VLOOKUP(Tabla10[[#This Row],[Columna1]],Tabla9[],33,3)</f>
        <v>#REF!</v>
      </c>
      <c r="G3290" t="e">
        <f>VLOOKUP(Tabla10[[#This Row],[Columna1]],Tabla9[],3,0)</f>
        <v>#N/A</v>
      </c>
      <c r="H3290" t="s">
        <v>36</v>
      </c>
    </row>
    <row r="3291" spans="1:8" hidden="1" x14ac:dyDescent="0.25">
      <c r="A3291" t="s">
        <v>2817</v>
      </c>
      <c r="B3291" t="e">
        <f>VLOOKUP(Tabla10[[#This Row],[Columna1]],Tabla9[],1,0)</f>
        <v>#N/A</v>
      </c>
      <c r="C3291" t="s">
        <v>269</v>
      </c>
      <c r="D3291" t="e">
        <f>VLOOKUP(Tabla10[[#This Row],[Columna1]],Tabla9[],8,0)</f>
        <v>#N/A</v>
      </c>
      <c r="E3291" t="s">
        <v>273</v>
      </c>
      <c r="F3291" t="e">
        <f>VLOOKUP(Tabla10[[#This Row],[Columna1]],Tabla9[],33,3)</f>
        <v>#REF!</v>
      </c>
      <c r="G3291" t="e">
        <f>VLOOKUP(Tabla10[[#This Row],[Columna1]],Tabla9[],3,0)</f>
        <v>#N/A</v>
      </c>
      <c r="H3291" t="s">
        <v>36</v>
      </c>
    </row>
    <row r="3292" spans="1:8" hidden="1" x14ac:dyDescent="0.25">
      <c r="A3292" t="s">
        <v>4587</v>
      </c>
      <c r="B3292" t="e">
        <f>VLOOKUP(Tabla10[[#This Row],[Columna1]],Tabla9[],1,0)</f>
        <v>#N/A</v>
      </c>
      <c r="C3292" t="s">
        <v>269</v>
      </c>
      <c r="D3292" t="e">
        <f>VLOOKUP(Tabla10[[#This Row],[Columna1]],Tabla9[],8,0)</f>
        <v>#N/A</v>
      </c>
      <c r="E3292" t="s">
        <v>282</v>
      </c>
      <c r="F3292" t="e">
        <f>VLOOKUP(Tabla10[[#This Row],[Columna1]],Tabla9[],33,3)</f>
        <v>#REF!</v>
      </c>
      <c r="G3292" t="e">
        <f>VLOOKUP(Tabla10[[#This Row],[Columna1]],Tabla9[],3,0)</f>
        <v>#N/A</v>
      </c>
      <c r="H3292" t="s">
        <v>36</v>
      </c>
    </row>
    <row r="3293" spans="1:8" hidden="1" x14ac:dyDescent="0.25">
      <c r="A3293" t="s">
        <v>2818</v>
      </c>
      <c r="B3293" t="e">
        <f>VLOOKUP(Tabla10[[#This Row],[Columna1]],Tabla9[],1,0)</f>
        <v>#N/A</v>
      </c>
      <c r="C3293" t="s">
        <v>269</v>
      </c>
      <c r="D3293" t="e">
        <f>VLOOKUP(Tabla10[[#This Row],[Columna1]],Tabla9[],8,0)</f>
        <v>#N/A</v>
      </c>
      <c r="E3293" t="s">
        <v>270</v>
      </c>
      <c r="F3293" t="e">
        <f>VLOOKUP(Tabla10[[#This Row],[Columna1]],Tabla9[],33,3)</f>
        <v>#REF!</v>
      </c>
      <c r="G3293" t="e">
        <f>VLOOKUP(Tabla10[[#This Row],[Columna1]],Tabla9[],3,0)</f>
        <v>#N/A</v>
      </c>
      <c r="H3293" t="s">
        <v>42</v>
      </c>
    </row>
    <row r="3294" spans="1:8" hidden="1" x14ac:dyDescent="0.25">
      <c r="A3294" t="s">
        <v>2819</v>
      </c>
      <c r="B3294" t="e">
        <f>VLOOKUP(Tabla10[[#This Row],[Columna1]],Tabla9[],1,0)</f>
        <v>#N/A</v>
      </c>
      <c r="C3294" t="s">
        <v>269</v>
      </c>
      <c r="D3294" t="e">
        <f>VLOOKUP(Tabla10[[#This Row],[Columna1]],Tabla9[],8,0)</f>
        <v>#N/A</v>
      </c>
      <c r="E3294" t="s">
        <v>275</v>
      </c>
      <c r="F3294" t="e">
        <f>VLOOKUP(Tabla10[[#This Row],[Columna1]],Tabla9[],33,3)</f>
        <v>#REF!</v>
      </c>
      <c r="G3294" t="e">
        <f>VLOOKUP(Tabla10[[#This Row],[Columna1]],Tabla9[],3,0)</f>
        <v>#N/A</v>
      </c>
      <c r="H3294" t="s">
        <v>36</v>
      </c>
    </row>
    <row r="3295" spans="1:8" hidden="1" x14ac:dyDescent="0.25">
      <c r="A3295" t="s">
        <v>2820</v>
      </c>
      <c r="B3295" t="e">
        <f>VLOOKUP(Tabla10[[#This Row],[Columna1]],Tabla9[],1,0)</f>
        <v>#N/A</v>
      </c>
      <c r="C3295" t="s">
        <v>269</v>
      </c>
      <c r="D3295" t="e">
        <f>VLOOKUP(Tabla10[[#This Row],[Columna1]],Tabla9[],8,0)</f>
        <v>#N/A</v>
      </c>
      <c r="E3295" t="s">
        <v>285</v>
      </c>
      <c r="F3295" t="e">
        <f>VLOOKUP(Tabla10[[#This Row],[Columna1]],Tabla9[],33,3)</f>
        <v>#REF!</v>
      </c>
      <c r="G3295" t="e">
        <f>VLOOKUP(Tabla10[[#This Row],[Columna1]],Tabla9[],3,0)</f>
        <v>#N/A</v>
      </c>
      <c r="H3295" t="s">
        <v>120</v>
      </c>
    </row>
    <row r="3296" spans="1:8" hidden="1" x14ac:dyDescent="0.25">
      <c r="A3296" t="s">
        <v>4581</v>
      </c>
      <c r="B3296" t="e">
        <f>VLOOKUP(Tabla10[[#This Row],[Columna1]],Tabla9[],1,0)</f>
        <v>#N/A</v>
      </c>
      <c r="C3296" t="s">
        <v>269</v>
      </c>
      <c r="D3296" t="e">
        <f>VLOOKUP(Tabla10[[#This Row],[Columna1]],Tabla9[],8,0)</f>
        <v>#N/A</v>
      </c>
      <c r="E3296" t="s">
        <v>278</v>
      </c>
      <c r="F3296" t="e">
        <f>VLOOKUP(Tabla10[[#This Row],[Columna1]],Tabla9[],33,3)</f>
        <v>#REF!</v>
      </c>
      <c r="G3296" t="e">
        <f>VLOOKUP(Tabla10[[#This Row],[Columna1]],Tabla9[],3,0)</f>
        <v>#N/A</v>
      </c>
      <c r="H3296" t="s">
        <v>40</v>
      </c>
    </row>
    <row r="3297" spans="1:8" hidden="1" x14ac:dyDescent="0.25">
      <c r="A3297" t="s">
        <v>2821</v>
      </c>
      <c r="B3297" t="str">
        <f>VLOOKUP(Tabla10[[#This Row],[Columna1]],Tabla9[],1,0)</f>
        <v>GARCIA GUERRA CARMEN DEL SOCORRO</v>
      </c>
      <c r="C3297" t="s">
        <v>269</v>
      </c>
      <c r="D3297" t="str">
        <f>VLOOKUP(Tabla10[[#This Row],[Columna1]],Tabla9[],8,0)</f>
        <v>JEFE  DE DEPARTAMENTO DE INFRAESTRUCTURA EDUCATIVA</v>
      </c>
      <c r="E3297" t="s">
        <v>284</v>
      </c>
      <c r="F3297" t="e">
        <f>VLOOKUP(Tabla10[[#This Row],[Columna1]],Tabla9[],33,3)</f>
        <v>#REF!</v>
      </c>
      <c r="G3297" t="str">
        <f>VLOOKUP(Tabla10[[#This Row],[Columna1]],Tabla9[],3,0)</f>
        <v xml:space="preserve">JEFE DE DEPARTAMENTO </v>
      </c>
      <c r="H3297" t="s">
        <v>60</v>
      </c>
    </row>
    <row r="3298" spans="1:8" hidden="1" x14ac:dyDescent="0.25">
      <c r="A3298" t="s">
        <v>2822</v>
      </c>
      <c r="B3298" t="str">
        <f>VLOOKUP(Tabla10[[#This Row],[Columna1]],Tabla9[],1,0)</f>
        <v>GAMEROS GARDEA EDUARDO HUMBERTO</v>
      </c>
      <c r="C3298" t="s">
        <v>269</v>
      </c>
      <c r="D3298" t="str">
        <f>VLOOKUP(Tabla10[[#This Row],[Columna1]],Tabla9[],8,0)</f>
        <v>SUBDIRECTOR DESPACHO DEL SUBDIRECTOR  PARTICIPACION CIUDADANA</v>
      </c>
      <c r="E3298" t="s">
        <v>276</v>
      </c>
      <c r="F3298" t="e">
        <f>VLOOKUP(Tabla10[[#This Row],[Columna1]],Tabla9[],33,3)</f>
        <v>#REF!</v>
      </c>
      <c r="G3298" t="str">
        <f>VLOOKUP(Tabla10[[#This Row],[Columna1]],Tabla9[],3,0)</f>
        <v>SUBDIRECTOR</v>
      </c>
      <c r="H3298" t="s">
        <v>73</v>
      </c>
    </row>
    <row r="3299" spans="1:8" hidden="1" x14ac:dyDescent="0.25">
      <c r="A3299" t="s">
        <v>2823</v>
      </c>
      <c r="B3299" t="e">
        <f>VLOOKUP(Tabla10[[#This Row],[Columna1]],Tabla9[],1,0)</f>
        <v>#N/A</v>
      </c>
      <c r="C3299" t="s">
        <v>269</v>
      </c>
      <c r="D3299" t="e">
        <f>VLOOKUP(Tabla10[[#This Row],[Columna1]],Tabla9[],8,0)</f>
        <v>#N/A</v>
      </c>
      <c r="E3299" t="s">
        <v>273</v>
      </c>
      <c r="F3299" t="e">
        <f>VLOOKUP(Tabla10[[#This Row],[Columna1]],Tabla9[],33,3)</f>
        <v>#REF!</v>
      </c>
      <c r="G3299" t="e">
        <f>VLOOKUP(Tabla10[[#This Row],[Columna1]],Tabla9[],3,0)</f>
        <v>#N/A</v>
      </c>
      <c r="H3299" t="s">
        <v>36</v>
      </c>
    </row>
    <row r="3300" spans="1:8" hidden="1" x14ac:dyDescent="0.25">
      <c r="A3300" t="s">
        <v>2824</v>
      </c>
      <c r="B3300" t="e">
        <f>VLOOKUP(Tabla10[[#This Row],[Columna1]],Tabla9[],1,0)</f>
        <v>#N/A</v>
      </c>
      <c r="C3300" t="s">
        <v>269</v>
      </c>
      <c r="D3300" t="e">
        <f>VLOOKUP(Tabla10[[#This Row],[Columna1]],Tabla9[],8,0)</f>
        <v>#N/A</v>
      </c>
      <c r="E3300" t="s">
        <v>270</v>
      </c>
      <c r="F3300" t="e">
        <f>VLOOKUP(Tabla10[[#This Row],[Columna1]],Tabla9[],33,3)</f>
        <v>#REF!</v>
      </c>
      <c r="G3300" t="e">
        <f>VLOOKUP(Tabla10[[#This Row],[Columna1]],Tabla9[],3,0)</f>
        <v>#N/A</v>
      </c>
      <c r="H3300" t="s">
        <v>42</v>
      </c>
    </row>
    <row r="3301" spans="1:8" hidden="1" x14ac:dyDescent="0.25">
      <c r="A3301" t="s">
        <v>2825</v>
      </c>
      <c r="B3301" t="e">
        <f>VLOOKUP(Tabla10[[#This Row],[Columna1]],Tabla9[],1,0)</f>
        <v>#N/A</v>
      </c>
      <c r="C3301" t="s">
        <v>269</v>
      </c>
      <c r="D3301" t="e">
        <f>VLOOKUP(Tabla10[[#This Row],[Columna1]],Tabla9[],8,0)</f>
        <v>#N/A</v>
      </c>
      <c r="E3301" t="s">
        <v>273</v>
      </c>
      <c r="F3301" t="e">
        <f>VLOOKUP(Tabla10[[#This Row],[Columna1]],Tabla9[],33,3)</f>
        <v>#REF!</v>
      </c>
      <c r="G3301" t="e">
        <f>VLOOKUP(Tabla10[[#This Row],[Columna1]],Tabla9[],3,0)</f>
        <v>#N/A</v>
      </c>
      <c r="H3301" t="s">
        <v>36</v>
      </c>
    </row>
    <row r="3302" spans="1:8" hidden="1" x14ac:dyDescent="0.25">
      <c r="A3302" t="s">
        <v>2826</v>
      </c>
      <c r="B3302" t="str">
        <f>VLOOKUP(Tabla10[[#This Row],[Columna1]],Tabla9[],1,0)</f>
        <v>GARCIA JIMENEZ MARIO EDUARDO</v>
      </c>
      <c r="C3302" t="s">
        <v>269</v>
      </c>
      <c r="D3302" t="str">
        <f>VLOOKUP(Tabla10[[#This Row],[Columna1]],Tabla9[],8,0)</f>
        <v>DIRECTOR GENERAL.DESPACHO DEL C DIRECTOR DESARROLLO HUMANO Y EDUCACION</v>
      </c>
      <c r="E3302" t="s">
        <v>271</v>
      </c>
      <c r="F3302" t="e">
        <f>VLOOKUP(Tabla10[[#This Row],[Columna1]],Tabla9[],33,3)</f>
        <v>#REF!</v>
      </c>
      <c r="G3302" t="str">
        <f>VLOOKUP(Tabla10[[#This Row],[Columna1]],Tabla9[],3,0)</f>
        <v>DIRECTOR GENERAL</v>
      </c>
      <c r="H3302" t="s">
        <v>80</v>
      </c>
    </row>
    <row r="3303" spans="1:8" hidden="1" x14ac:dyDescent="0.25">
      <c r="A3303" t="s">
        <v>4589</v>
      </c>
      <c r="B3303" t="e">
        <f>VLOOKUP(Tabla10[[#This Row],[Columna1]],Tabla9[],1,0)</f>
        <v>#N/A</v>
      </c>
      <c r="C3303" t="s">
        <v>269</v>
      </c>
      <c r="D3303" t="e">
        <f>VLOOKUP(Tabla10[[#This Row],[Columna1]],Tabla9[],8,0)</f>
        <v>#N/A</v>
      </c>
      <c r="E3303" t="s">
        <v>282</v>
      </c>
      <c r="F3303" t="e">
        <f>VLOOKUP(Tabla10[[#This Row],[Columna1]],Tabla9[],33,3)</f>
        <v>#REF!</v>
      </c>
      <c r="G3303" t="e">
        <f>VLOOKUP(Tabla10[[#This Row],[Columna1]],Tabla9[],3,0)</f>
        <v>#N/A</v>
      </c>
      <c r="H3303" t="s">
        <v>45</v>
      </c>
    </row>
    <row r="3304" spans="1:8" hidden="1" x14ac:dyDescent="0.25">
      <c r="A3304" t="s">
        <v>2827</v>
      </c>
      <c r="B3304" t="str">
        <f>VLOOKUP(Tabla10[[#This Row],[Columna1]],Tabla9[],1,0)</f>
        <v>GONZALEZ ARELLANO JESUS DAVID</v>
      </c>
      <c r="C3304" t="s">
        <v>269</v>
      </c>
      <c r="D3304" t="str">
        <f>VLOOKUP(Tabla10[[#This Row],[Columna1]],Tabla9[],8,0)</f>
        <v>JEFE DEPARTAMENTO COMITE DE VECINOS</v>
      </c>
      <c r="E3304" t="s">
        <v>278</v>
      </c>
      <c r="F3304" t="e">
        <f>VLOOKUP(Tabla10[[#This Row],[Columna1]],Tabla9[],33,3)</f>
        <v>#REF!</v>
      </c>
      <c r="G3304" t="str">
        <f>VLOOKUP(Tabla10[[#This Row],[Columna1]],Tabla9[],3,0)</f>
        <v>JEFE DE DEPARTAMENTO</v>
      </c>
      <c r="H3304" t="s">
        <v>60</v>
      </c>
    </row>
    <row r="3305" spans="1:8" hidden="1" x14ac:dyDescent="0.25">
      <c r="A3305" t="s">
        <v>2828</v>
      </c>
      <c r="B3305" t="e">
        <f>VLOOKUP(Tabla10[[#This Row],[Columna1]],Tabla9[],1,0)</f>
        <v>#N/A</v>
      </c>
      <c r="C3305" t="s">
        <v>269</v>
      </c>
      <c r="D3305" t="e">
        <f>VLOOKUP(Tabla10[[#This Row],[Columna1]],Tabla9[],8,0)</f>
        <v>#N/A</v>
      </c>
      <c r="E3305" t="s">
        <v>272</v>
      </c>
      <c r="F3305" t="e">
        <f>VLOOKUP(Tabla10[[#This Row],[Columna1]],Tabla9[],33,3)</f>
        <v>#REF!</v>
      </c>
      <c r="G3305" t="e">
        <f>VLOOKUP(Tabla10[[#This Row],[Columna1]],Tabla9[],3,0)</f>
        <v>#N/A</v>
      </c>
      <c r="H3305" t="s">
        <v>36</v>
      </c>
    </row>
    <row r="3306" spans="1:8" hidden="1" x14ac:dyDescent="0.25">
      <c r="A3306" t="s">
        <v>2829</v>
      </c>
      <c r="B3306" t="e">
        <f>VLOOKUP(Tabla10[[#This Row],[Columna1]],Tabla9[],1,0)</f>
        <v>#N/A</v>
      </c>
      <c r="C3306" t="s">
        <v>269</v>
      </c>
      <c r="D3306" t="e">
        <f>VLOOKUP(Tabla10[[#This Row],[Columna1]],Tabla9[],8,0)</f>
        <v>#N/A</v>
      </c>
      <c r="E3306" t="s">
        <v>276</v>
      </c>
      <c r="F3306" t="e">
        <f>VLOOKUP(Tabla10[[#This Row],[Columna1]],Tabla9[],33,3)</f>
        <v>#REF!</v>
      </c>
      <c r="G3306" t="e">
        <f>VLOOKUP(Tabla10[[#This Row],[Columna1]],Tabla9[],3,0)</f>
        <v>#N/A</v>
      </c>
      <c r="H3306" t="s">
        <v>65</v>
      </c>
    </row>
    <row r="3307" spans="1:8" hidden="1" x14ac:dyDescent="0.25">
      <c r="A3307" t="s">
        <v>2830</v>
      </c>
      <c r="B3307" t="e">
        <f>VLOOKUP(Tabla10[[#This Row],[Columna1]],Tabla9[],1,0)</f>
        <v>#N/A</v>
      </c>
      <c r="C3307" t="s">
        <v>269</v>
      </c>
      <c r="D3307" t="e">
        <f>VLOOKUP(Tabla10[[#This Row],[Columna1]],Tabla9[],8,0)</f>
        <v>#N/A</v>
      </c>
      <c r="E3307" t="s">
        <v>286</v>
      </c>
      <c r="F3307" t="e">
        <f>VLOOKUP(Tabla10[[#This Row],[Columna1]],Tabla9[],33,3)</f>
        <v>#REF!</v>
      </c>
      <c r="G3307" t="e">
        <f>VLOOKUP(Tabla10[[#This Row],[Columna1]],Tabla9[],3,0)</f>
        <v>#N/A</v>
      </c>
      <c r="H3307" t="s">
        <v>47</v>
      </c>
    </row>
    <row r="3308" spans="1:8" hidden="1" x14ac:dyDescent="0.25">
      <c r="A3308" t="s">
        <v>4592</v>
      </c>
      <c r="B3308" t="str">
        <f>VLOOKUP(Tabla10[[#This Row],[Columna1]],Tabla9[],1,0)</f>
        <v>GUERECA MIRANDA VIRGILIO</v>
      </c>
      <c r="C3308" t="s">
        <v>269</v>
      </c>
      <c r="D3308" t="str">
        <f>VLOOKUP(Tabla10[[#This Row],[Columna1]],Tabla9[],8,0)</f>
        <v>JEFE DEPARTAMENTO JURIDICO GRATUITO</v>
      </c>
      <c r="E3308" t="s">
        <v>274</v>
      </c>
      <c r="F3308" t="e">
        <f>VLOOKUP(Tabla10[[#This Row],[Columna1]],Tabla9[],33,3)</f>
        <v>#REF!</v>
      </c>
      <c r="G3308" t="str">
        <f>VLOOKUP(Tabla10[[#This Row],[Columna1]],Tabla9[],3,0)</f>
        <v>JEFE DE DEPARTAMENTO</v>
      </c>
      <c r="H3308" t="s">
        <v>60</v>
      </c>
    </row>
    <row r="3309" spans="1:8" hidden="1" x14ac:dyDescent="0.25">
      <c r="A3309" t="s">
        <v>2831</v>
      </c>
      <c r="B3309" t="str">
        <f>VLOOKUP(Tabla10[[#This Row],[Columna1]],Tabla9[],1,0)</f>
        <v>GUILLEN RUIZ LUIS CARLOS</v>
      </c>
      <c r="C3309" t="s">
        <v>269</v>
      </c>
      <c r="D3309" t="str">
        <f>VLOOKUP(Tabla10[[#This Row],[Columna1]],Tabla9[],8,0)</f>
        <v>LIDER DE PROYECTO DEL DESPACHO DEL SUBDIRECTOR DE EDUCACION</v>
      </c>
      <c r="E3309" t="s">
        <v>277</v>
      </c>
      <c r="F3309" t="e">
        <f>VLOOKUP(Tabla10[[#This Row],[Columna1]],Tabla9[],33,3)</f>
        <v>#REF!</v>
      </c>
      <c r="G3309" t="str">
        <f>VLOOKUP(Tabla10[[#This Row],[Columna1]],Tabla9[],3,0)</f>
        <v>LIDER DE PROYECTO</v>
      </c>
      <c r="H3309" t="s">
        <v>44</v>
      </c>
    </row>
    <row r="3310" spans="1:8" hidden="1" x14ac:dyDescent="0.25">
      <c r="A3310" t="s">
        <v>4577</v>
      </c>
      <c r="B3310" t="str">
        <f>VLOOKUP(Tabla10[[#This Row],[Columna1]],Tabla9[],1,0)</f>
        <v>GUTIERREZ SOLIS PEDRO</v>
      </c>
      <c r="C3310" t="s">
        <v>269</v>
      </c>
      <c r="D3310" t="str">
        <f>VLOOKUP(Tabla10[[#This Row],[Columna1]],Tabla9[],8,0)</f>
        <v>SUBDIRECTOR DESPACHO DEL SUBDIRECTOR DE DESARROLLO SOCIAL</v>
      </c>
      <c r="E3310" t="s">
        <v>272</v>
      </c>
      <c r="F3310" t="e">
        <f>VLOOKUP(Tabla10[[#This Row],[Columna1]],Tabla9[],33,3)</f>
        <v>#REF!</v>
      </c>
      <c r="G3310" t="str">
        <f>VLOOKUP(Tabla10[[#This Row],[Columna1]],Tabla9[],3,0)</f>
        <v>SUBDIRECTOR</v>
      </c>
      <c r="H3310" t="s">
        <v>73</v>
      </c>
    </row>
    <row r="3311" spans="1:8" hidden="1" x14ac:dyDescent="0.25">
      <c r="A3311" t="s">
        <v>2832</v>
      </c>
      <c r="B3311" t="e">
        <f>VLOOKUP(Tabla10[[#This Row],[Columna1]],Tabla9[],1,0)</f>
        <v>#N/A</v>
      </c>
      <c r="C3311" t="s">
        <v>269</v>
      </c>
      <c r="D3311" t="e">
        <f>VLOOKUP(Tabla10[[#This Row],[Columna1]],Tabla9[],8,0)</f>
        <v>#N/A</v>
      </c>
      <c r="E3311" t="s">
        <v>270</v>
      </c>
      <c r="F3311" t="e">
        <f>VLOOKUP(Tabla10[[#This Row],[Columna1]],Tabla9[],33,3)</f>
        <v>#REF!</v>
      </c>
      <c r="G3311" t="e">
        <f>VLOOKUP(Tabla10[[#This Row],[Columna1]],Tabla9[],3,0)</f>
        <v>#N/A</v>
      </c>
      <c r="H3311" t="s">
        <v>41</v>
      </c>
    </row>
    <row r="3312" spans="1:8" hidden="1" x14ac:dyDescent="0.25">
      <c r="A3312" t="s">
        <v>2833</v>
      </c>
      <c r="B3312" t="e">
        <f>VLOOKUP(Tabla10[[#This Row],[Columna1]],Tabla9[],1,0)</f>
        <v>#N/A</v>
      </c>
      <c r="C3312" t="s">
        <v>269</v>
      </c>
      <c r="D3312" t="e">
        <f>VLOOKUP(Tabla10[[#This Row],[Columna1]],Tabla9[],8,0)</f>
        <v>#N/A</v>
      </c>
      <c r="E3312" t="s">
        <v>275</v>
      </c>
      <c r="F3312" t="e">
        <f>VLOOKUP(Tabla10[[#This Row],[Columna1]],Tabla9[],33,3)</f>
        <v>#REF!</v>
      </c>
      <c r="G3312" t="e">
        <f>VLOOKUP(Tabla10[[#This Row],[Columna1]],Tabla9[],3,0)</f>
        <v>#N/A</v>
      </c>
      <c r="H3312" t="s">
        <v>40</v>
      </c>
    </row>
    <row r="3313" spans="1:8" hidden="1" x14ac:dyDescent="0.25">
      <c r="A3313" t="s">
        <v>2834</v>
      </c>
      <c r="B3313" t="e">
        <f>VLOOKUP(Tabla10[[#This Row],[Columna1]],Tabla9[],1,0)</f>
        <v>#N/A</v>
      </c>
      <c r="C3313" t="s">
        <v>269</v>
      </c>
      <c r="D3313" t="e">
        <f>VLOOKUP(Tabla10[[#This Row],[Columna1]],Tabla9[],8,0)</f>
        <v>#N/A</v>
      </c>
      <c r="E3313" t="s">
        <v>278</v>
      </c>
      <c r="F3313" t="e">
        <f>VLOOKUP(Tabla10[[#This Row],[Columna1]],Tabla9[],33,3)</f>
        <v>#REF!</v>
      </c>
      <c r="G3313" t="e">
        <f>VLOOKUP(Tabla10[[#This Row],[Columna1]],Tabla9[],3,0)</f>
        <v>#N/A</v>
      </c>
      <c r="H3313" t="s">
        <v>36</v>
      </c>
    </row>
    <row r="3314" spans="1:8" hidden="1" x14ac:dyDescent="0.25">
      <c r="A3314" t="s">
        <v>4575</v>
      </c>
      <c r="B3314" t="e">
        <f>VLOOKUP(Tabla10[[#This Row],[Columna1]],Tabla9[],1,0)</f>
        <v>#N/A</v>
      </c>
      <c r="C3314" t="s">
        <v>269</v>
      </c>
      <c r="D3314" t="e">
        <f>VLOOKUP(Tabla10[[#This Row],[Columna1]],Tabla9[],8,0)</f>
        <v>#N/A</v>
      </c>
      <c r="E3314" t="s">
        <v>284</v>
      </c>
      <c r="F3314" t="e">
        <f>VLOOKUP(Tabla10[[#This Row],[Columna1]],Tabla9[],33,3)</f>
        <v>#REF!</v>
      </c>
      <c r="G3314" t="e">
        <f>VLOOKUP(Tabla10[[#This Row],[Columna1]],Tabla9[],3,0)</f>
        <v>#N/A</v>
      </c>
      <c r="H3314" t="s">
        <v>42</v>
      </c>
    </row>
    <row r="3315" spans="1:8" hidden="1" x14ac:dyDescent="0.25">
      <c r="A3315" t="s">
        <v>2835</v>
      </c>
      <c r="B3315" t="e">
        <f>VLOOKUP(Tabla10[[#This Row],[Columna1]],Tabla9[],1,0)</f>
        <v>#N/A</v>
      </c>
      <c r="C3315" t="s">
        <v>269</v>
      </c>
      <c r="D3315" t="e">
        <f>VLOOKUP(Tabla10[[#This Row],[Columna1]],Tabla9[],8,0)</f>
        <v>#N/A</v>
      </c>
      <c r="E3315" t="s">
        <v>285</v>
      </c>
      <c r="F3315" t="e">
        <f>VLOOKUP(Tabla10[[#This Row],[Columna1]],Tabla9[],33,3)</f>
        <v>#REF!</v>
      </c>
      <c r="G3315" t="e">
        <f>VLOOKUP(Tabla10[[#This Row],[Columna1]],Tabla9[],3,0)</f>
        <v>#N/A</v>
      </c>
      <c r="H3315" t="s">
        <v>45</v>
      </c>
    </row>
    <row r="3316" spans="1:8" hidden="1" x14ac:dyDescent="0.25">
      <c r="A3316" t="s">
        <v>4571</v>
      </c>
      <c r="B3316" t="str">
        <f>VLOOKUP(Tabla10[[#This Row],[Columna1]],Tabla9[],1,0)</f>
        <v>HERNANDEZ TREVIZO BETHZABE</v>
      </c>
      <c r="C3316" t="s">
        <v>269</v>
      </c>
      <c r="D3316" t="str">
        <f>VLOOKUP(Tabla10[[#This Row],[Columna1]],Tabla9[],8,0)</f>
        <v>JEFE DE DEPARTAMENTO ATENCION Y RESPUESTA CIUDADANA</v>
      </c>
      <c r="E3316" t="s">
        <v>270</v>
      </c>
      <c r="F3316" t="e">
        <f>VLOOKUP(Tabla10[[#This Row],[Columna1]],Tabla9[],33,3)</f>
        <v>#REF!</v>
      </c>
      <c r="G3316" t="str">
        <f>VLOOKUP(Tabla10[[#This Row],[Columna1]],Tabla9[],3,0)</f>
        <v xml:space="preserve">JEFE DE DEPARTAMENTO </v>
      </c>
      <c r="H3316" t="s">
        <v>60</v>
      </c>
    </row>
    <row r="3317" spans="1:8" hidden="1" x14ac:dyDescent="0.25">
      <c r="A3317" t="s">
        <v>2836</v>
      </c>
      <c r="B3317" t="e">
        <f>VLOOKUP(Tabla10[[#This Row],[Columna1]],Tabla9[],1,0)</f>
        <v>#N/A</v>
      </c>
      <c r="C3317" t="s">
        <v>269</v>
      </c>
      <c r="D3317" t="e">
        <f>VLOOKUP(Tabla10[[#This Row],[Columna1]],Tabla9[],8,0)</f>
        <v>#N/A</v>
      </c>
      <c r="E3317" t="s">
        <v>270</v>
      </c>
      <c r="F3317" t="e">
        <f>VLOOKUP(Tabla10[[#This Row],[Columna1]],Tabla9[],33,3)</f>
        <v>#REF!</v>
      </c>
      <c r="G3317" t="e">
        <f>VLOOKUP(Tabla10[[#This Row],[Columna1]],Tabla9[],3,0)</f>
        <v>#N/A</v>
      </c>
      <c r="H3317" t="s">
        <v>40</v>
      </c>
    </row>
    <row r="3318" spans="1:8" hidden="1" x14ac:dyDescent="0.25">
      <c r="A3318" t="s">
        <v>2837</v>
      </c>
      <c r="B3318" t="e">
        <f>VLOOKUP(Tabla10[[#This Row],[Columna1]],Tabla9[],1,0)</f>
        <v>#N/A</v>
      </c>
      <c r="C3318" t="s">
        <v>269</v>
      </c>
      <c r="D3318" t="e">
        <f>VLOOKUP(Tabla10[[#This Row],[Columna1]],Tabla9[],8,0)</f>
        <v>#N/A</v>
      </c>
      <c r="E3318" t="s">
        <v>271</v>
      </c>
      <c r="F3318" t="e">
        <f>VLOOKUP(Tabla10[[#This Row],[Columna1]],Tabla9[],33,3)</f>
        <v>#REF!</v>
      </c>
      <c r="G3318" t="e">
        <f>VLOOKUP(Tabla10[[#This Row],[Columna1]],Tabla9[],3,0)</f>
        <v>#N/A</v>
      </c>
      <c r="H3318" t="s">
        <v>36</v>
      </c>
    </row>
    <row r="3319" spans="1:8" hidden="1" x14ac:dyDescent="0.25">
      <c r="A3319" t="s">
        <v>2838</v>
      </c>
      <c r="B3319" t="str">
        <f>VLOOKUP(Tabla10[[#This Row],[Columna1]],Tabla9[],1,0)</f>
        <v>JIMENEZ JIMENEZ KARLA ELIZABETH</v>
      </c>
      <c r="C3319" t="s">
        <v>269</v>
      </c>
      <c r="D3319" t="str">
        <f>VLOOKUP(Tabla10[[#This Row],[Columna1]],Tabla9[],8,0)</f>
        <v>JEFE  DE DEPARTAMENTO DE ATENCION Y RESPUESTA CIUDADANA</v>
      </c>
      <c r="E3319" t="s">
        <v>271</v>
      </c>
      <c r="F3319" t="e">
        <f>VLOOKUP(Tabla10[[#This Row],[Columna1]],Tabla9[],33,3)</f>
        <v>#REF!</v>
      </c>
      <c r="G3319" t="str">
        <f>VLOOKUP(Tabla10[[#This Row],[Columna1]],Tabla9[],3,0)</f>
        <v>JEFE DE DEPARTAMENTO</v>
      </c>
      <c r="H3319" t="s">
        <v>60</v>
      </c>
    </row>
    <row r="3320" spans="1:8" hidden="1" x14ac:dyDescent="0.25">
      <c r="A3320" t="s">
        <v>2839</v>
      </c>
      <c r="B3320" t="e">
        <f>VLOOKUP(Tabla10[[#This Row],[Columna1]],Tabla9[],1,0)</f>
        <v>#N/A</v>
      </c>
      <c r="C3320" t="s">
        <v>269</v>
      </c>
      <c r="D3320" t="e">
        <f>VLOOKUP(Tabla10[[#This Row],[Columna1]],Tabla9[],8,0)</f>
        <v>#N/A</v>
      </c>
      <c r="E3320" t="s">
        <v>270</v>
      </c>
      <c r="F3320" t="e">
        <f>VLOOKUP(Tabla10[[#This Row],[Columna1]],Tabla9[],33,3)</f>
        <v>#REF!</v>
      </c>
      <c r="G3320" t="e">
        <f>VLOOKUP(Tabla10[[#This Row],[Columna1]],Tabla9[],3,0)</f>
        <v>#N/A</v>
      </c>
      <c r="H3320" t="s">
        <v>42</v>
      </c>
    </row>
    <row r="3321" spans="1:8" hidden="1" x14ac:dyDescent="0.25">
      <c r="A3321" t="s">
        <v>4561</v>
      </c>
      <c r="B3321" t="e">
        <f>VLOOKUP(Tabla10[[#This Row],[Columna1]],Tabla9[],1,0)</f>
        <v>#N/A</v>
      </c>
      <c r="C3321" t="s">
        <v>269</v>
      </c>
      <c r="D3321" t="e">
        <f>VLOOKUP(Tabla10[[#This Row],[Columna1]],Tabla9[],8,0)</f>
        <v>#N/A</v>
      </c>
      <c r="E3321" t="s">
        <v>270</v>
      </c>
      <c r="F3321" t="e">
        <f>VLOOKUP(Tabla10[[#This Row],[Columna1]],Tabla9[],33,3)</f>
        <v>#REF!</v>
      </c>
      <c r="G3321" t="e">
        <f>VLOOKUP(Tabla10[[#This Row],[Columna1]],Tabla9[],3,0)</f>
        <v>#N/A</v>
      </c>
      <c r="H3321" t="s">
        <v>41</v>
      </c>
    </row>
    <row r="3322" spans="1:8" hidden="1" x14ac:dyDescent="0.25">
      <c r="A3322" t="s">
        <v>2840</v>
      </c>
      <c r="B3322" t="e">
        <f>VLOOKUP(Tabla10[[#This Row],[Columna1]],Tabla9[],1,0)</f>
        <v>#N/A</v>
      </c>
      <c r="C3322" t="s">
        <v>269</v>
      </c>
      <c r="D3322" t="e">
        <f>VLOOKUP(Tabla10[[#This Row],[Columna1]],Tabla9[],8,0)</f>
        <v>#N/A</v>
      </c>
      <c r="E3322" t="s">
        <v>273</v>
      </c>
      <c r="F3322" t="e">
        <f>VLOOKUP(Tabla10[[#This Row],[Columna1]],Tabla9[],33,3)</f>
        <v>#REF!</v>
      </c>
      <c r="G3322" t="e">
        <f>VLOOKUP(Tabla10[[#This Row],[Columna1]],Tabla9[],3,0)</f>
        <v>#N/A</v>
      </c>
      <c r="H3322" t="s">
        <v>36</v>
      </c>
    </row>
    <row r="3323" spans="1:8" hidden="1" x14ac:dyDescent="0.25">
      <c r="A3323" t="s">
        <v>2841</v>
      </c>
      <c r="B3323" t="e">
        <f>VLOOKUP(Tabla10[[#This Row],[Columna1]],Tabla9[],1,0)</f>
        <v>#N/A</v>
      </c>
      <c r="C3323" t="s">
        <v>269</v>
      </c>
      <c r="D3323" t="e">
        <f>VLOOKUP(Tabla10[[#This Row],[Columna1]],Tabla9[],8,0)</f>
        <v>#N/A</v>
      </c>
      <c r="E3323" t="s">
        <v>275</v>
      </c>
      <c r="F3323" t="e">
        <f>VLOOKUP(Tabla10[[#This Row],[Columna1]],Tabla9[],33,3)</f>
        <v>#REF!</v>
      </c>
      <c r="G3323" t="e">
        <f>VLOOKUP(Tabla10[[#This Row],[Columna1]],Tabla9[],3,0)</f>
        <v>#N/A</v>
      </c>
      <c r="H3323" t="s">
        <v>36</v>
      </c>
    </row>
    <row r="3324" spans="1:8" hidden="1" x14ac:dyDescent="0.25">
      <c r="A3324" t="s">
        <v>2842</v>
      </c>
      <c r="B3324" t="e">
        <f>VLOOKUP(Tabla10[[#This Row],[Columna1]],Tabla9[],1,0)</f>
        <v>#N/A</v>
      </c>
      <c r="C3324" t="s">
        <v>269</v>
      </c>
      <c r="D3324" t="e">
        <f>VLOOKUP(Tabla10[[#This Row],[Columna1]],Tabla9[],8,0)</f>
        <v>#N/A</v>
      </c>
      <c r="E3324" t="s">
        <v>272</v>
      </c>
      <c r="F3324" t="e">
        <f>VLOOKUP(Tabla10[[#This Row],[Columna1]],Tabla9[],33,3)</f>
        <v>#REF!</v>
      </c>
      <c r="G3324" t="e">
        <f>VLOOKUP(Tabla10[[#This Row],[Columna1]],Tabla9[],3,0)</f>
        <v>#N/A</v>
      </c>
      <c r="H3324" t="s">
        <v>45</v>
      </c>
    </row>
    <row r="3325" spans="1:8" hidden="1" x14ac:dyDescent="0.25">
      <c r="A3325" t="s">
        <v>4578</v>
      </c>
      <c r="B3325" t="e">
        <f>VLOOKUP(Tabla10[[#This Row],[Columna1]],Tabla9[],1,0)</f>
        <v>#N/A</v>
      </c>
      <c r="C3325" t="s">
        <v>269</v>
      </c>
      <c r="D3325" t="e">
        <f>VLOOKUP(Tabla10[[#This Row],[Columna1]],Tabla9[],8,0)</f>
        <v>#N/A</v>
      </c>
      <c r="E3325" t="s">
        <v>272</v>
      </c>
      <c r="F3325" t="e">
        <f>VLOOKUP(Tabla10[[#This Row],[Columna1]],Tabla9[],33,3)</f>
        <v>#REF!</v>
      </c>
      <c r="G3325" t="e">
        <f>VLOOKUP(Tabla10[[#This Row],[Columna1]],Tabla9[],3,0)</f>
        <v>#N/A</v>
      </c>
      <c r="H3325" t="s">
        <v>42</v>
      </c>
    </row>
    <row r="3326" spans="1:8" hidden="1" x14ac:dyDescent="0.25">
      <c r="A3326" t="s">
        <v>4560</v>
      </c>
      <c r="B3326" t="e">
        <f>VLOOKUP(Tabla10[[#This Row],[Columna1]],Tabla9[],1,0)</f>
        <v>#N/A</v>
      </c>
      <c r="C3326" t="s">
        <v>269</v>
      </c>
      <c r="D3326" t="e">
        <f>VLOOKUP(Tabla10[[#This Row],[Columna1]],Tabla9[],8,0)</f>
        <v>#N/A</v>
      </c>
      <c r="E3326" t="s">
        <v>270</v>
      </c>
      <c r="F3326" t="e">
        <f>VLOOKUP(Tabla10[[#This Row],[Columna1]],Tabla9[],33,3)</f>
        <v>#REF!</v>
      </c>
      <c r="G3326" t="e">
        <f>VLOOKUP(Tabla10[[#This Row],[Columna1]],Tabla9[],3,0)</f>
        <v>#N/A</v>
      </c>
      <c r="H3326" t="s">
        <v>41</v>
      </c>
    </row>
    <row r="3327" spans="1:8" hidden="1" x14ac:dyDescent="0.25">
      <c r="A3327" t="s">
        <v>2843</v>
      </c>
      <c r="B3327" t="e">
        <f>VLOOKUP(Tabla10[[#This Row],[Columna1]],Tabla9[],1,0)</f>
        <v>#N/A</v>
      </c>
      <c r="C3327" t="s">
        <v>269</v>
      </c>
      <c r="D3327" t="e">
        <f>VLOOKUP(Tabla10[[#This Row],[Columna1]],Tabla9[],8,0)</f>
        <v>#N/A</v>
      </c>
      <c r="E3327" t="s">
        <v>270</v>
      </c>
      <c r="F3327" t="e">
        <f>VLOOKUP(Tabla10[[#This Row],[Columna1]],Tabla9[],33,3)</f>
        <v>#REF!</v>
      </c>
      <c r="G3327" t="e">
        <f>VLOOKUP(Tabla10[[#This Row],[Columna1]],Tabla9[],3,0)</f>
        <v>#N/A</v>
      </c>
      <c r="H3327" t="s">
        <v>41</v>
      </c>
    </row>
    <row r="3328" spans="1:8" hidden="1" x14ac:dyDescent="0.25">
      <c r="A3328" t="s">
        <v>2844</v>
      </c>
      <c r="B3328" t="e">
        <f>VLOOKUP(Tabla10[[#This Row],[Columna1]],Tabla9[],1,0)</f>
        <v>#N/A</v>
      </c>
      <c r="C3328" t="s">
        <v>269</v>
      </c>
      <c r="D3328" t="e">
        <f>VLOOKUP(Tabla10[[#This Row],[Columna1]],Tabla9[],8,0)</f>
        <v>#N/A</v>
      </c>
      <c r="E3328" t="s">
        <v>270</v>
      </c>
      <c r="F3328" t="e">
        <f>VLOOKUP(Tabla10[[#This Row],[Columna1]],Tabla9[],33,3)</f>
        <v>#REF!</v>
      </c>
      <c r="G3328" t="e">
        <f>VLOOKUP(Tabla10[[#This Row],[Columna1]],Tabla9[],3,0)</f>
        <v>#N/A</v>
      </c>
      <c r="H3328" t="s">
        <v>41</v>
      </c>
    </row>
    <row r="3329" spans="1:8" hidden="1" x14ac:dyDescent="0.25">
      <c r="A3329" t="s">
        <v>2845</v>
      </c>
      <c r="B3329" t="e">
        <f>VLOOKUP(Tabla10[[#This Row],[Columna1]],Tabla9[],1,0)</f>
        <v>#N/A</v>
      </c>
      <c r="C3329" t="s">
        <v>269</v>
      </c>
      <c r="D3329" t="e">
        <f>VLOOKUP(Tabla10[[#This Row],[Columna1]],Tabla9[],8,0)</f>
        <v>#N/A</v>
      </c>
      <c r="E3329" t="s">
        <v>273</v>
      </c>
      <c r="F3329" t="e">
        <f>VLOOKUP(Tabla10[[#This Row],[Columna1]],Tabla9[],33,3)</f>
        <v>#REF!</v>
      </c>
      <c r="G3329" t="e">
        <f>VLOOKUP(Tabla10[[#This Row],[Columna1]],Tabla9[],3,0)</f>
        <v>#N/A</v>
      </c>
      <c r="H3329" t="s">
        <v>36</v>
      </c>
    </row>
    <row r="3330" spans="1:8" hidden="1" x14ac:dyDescent="0.25">
      <c r="A3330" t="s">
        <v>2846</v>
      </c>
      <c r="B3330" t="e">
        <f>VLOOKUP(Tabla10[[#This Row],[Columna1]],Tabla9[],1,0)</f>
        <v>#N/A</v>
      </c>
      <c r="C3330" t="s">
        <v>269</v>
      </c>
      <c r="D3330" t="e">
        <f>VLOOKUP(Tabla10[[#This Row],[Columna1]],Tabla9[],8,0)</f>
        <v>#N/A</v>
      </c>
      <c r="E3330" t="s">
        <v>285</v>
      </c>
      <c r="F3330" t="e">
        <f>VLOOKUP(Tabla10[[#This Row],[Columna1]],Tabla9[],33,3)</f>
        <v>#REF!</v>
      </c>
      <c r="G3330" t="e">
        <f>VLOOKUP(Tabla10[[#This Row],[Columna1]],Tabla9[],3,0)</f>
        <v>#N/A</v>
      </c>
      <c r="H3330" t="s">
        <v>120</v>
      </c>
    </row>
    <row r="3331" spans="1:8" hidden="1" x14ac:dyDescent="0.25">
      <c r="A3331" t="s">
        <v>2847</v>
      </c>
      <c r="B3331" t="e">
        <f>VLOOKUP(Tabla10[[#This Row],[Columna1]],Tabla9[],1,0)</f>
        <v>#N/A</v>
      </c>
      <c r="C3331" t="s">
        <v>269</v>
      </c>
      <c r="D3331" t="e">
        <f>VLOOKUP(Tabla10[[#This Row],[Columna1]],Tabla9[],8,0)</f>
        <v>#N/A</v>
      </c>
      <c r="E3331" t="s">
        <v>271</v>
      </c>
      <c r="F3331" t="e">
        <f>VLOOKUP(Tabla10[[#This Row],[Columna1]],Tabla9[],33,3)</f>
        <v>#REF!</v>
      </c>
      <c r="G3331" t="e">
        <f>VLOOKUP(Tabla10[[#This Row],[Columna1]],Tabla9[],3,0)</f>
        <v>#N/A</v>
      </c>
      <c r="H3331" t="s">
        <v>36</v>
      </c>
    </row>
    <row r="3332" spans="1:8" hidden="1" x14ac:dyDescent="0.25">
      <c r="A3332" t="s">
        <v>2848</v>
      </c>
      <c r="B3332" t="e">
        <f>VLOOKUP(Tabla10[[#This Row],[Columna1]],Tabla9[],1,0)</f>
        <v>#N/A</v>
      </c>
      <c r="C3332" t="s">
        <v>269</v>
      </c>
      <c r="D3332" t="e">
        <f>VLOOKUP(Tabla10[[#This Row],[Columna1]],Tabla9[],8,0)</f>
        <v>#N/A</v>
      </c>
      <c r="E3332" t="s">
        <v>270</v>
      </c>
      <c r="F3332" t="e">
        <f>VLOOKUP(Tabla10[[#This Row],[Columna1]],Tabla9[],33,3)</f>
        <v>#REF!</v>
      </c>
      <c r="G3332" t="e">
        <f>VLOOKUP(Tabla10[[#This Row],[Columna1]],Tabla9[],3,0)</f>
        <v>#N/A</v>
      </c>
      <c r="H3332" t="s">
        <v>42</v>
      </c>
    </row>
    <row r="3333" spans="1:8" hidden="1" x14ac:dyDescent="0.25">
      <c r="A3333" t="s">
        <v>2849</v>
      </c>
      <c r="B3333" t="e">
        <f>VLOOKUP(Tabla10[[#This Row],[Columna1]],Tabla9[],1,0)</f>
        <v>#N/A</v>
      </c>
      <c r="C3333" t="s">
        <v>269</v>
      </c>
      <c r="D3333" t="e">
        <f>VLOOKUP(Tabla10[[#This Row],[Columna1]],Tabla9[],8,0)</f>
        <v>#N/A</v>
      </c>
      <c r="E3333" t="s">
        <v>278</v>
      </c>
      <c r="F3333" t="e">
        <f>VLOOKUP(Tabla10[[#This Row],[Columna1]],Tabla9[],33,3)</f>
        <v>#REF!</v>
      </c>
      <c r="G3333" t="e">
        <f>VLOOKUP(Tabla10[[#This Row],[Columna1]],Tabla9[],3,0)</f>
        <v>#N/A</v>
      </c>
      <c r="H3333" t="s">
        <v>36</v>
      </c>
    </row>
    <row r="3334" spans="1:8" hidden="1" x14ac:dyDescent="0.25">
      <c r="A3334" t="s">
        <v>4554</v>
      </c>
      <c r="B3334" t="e">
        <f>VLOOKUP(Tabla10[[#This Row],[Columna1]],Tabla9[],1,0)</f>
        <v>#N/A</v>
      </c>
      <c r="C3334" t="s">
        <v>269</v>
      </c>
      <c r="D3334" t="e">
        <f>VLOOKUP(Tabla10[[#This Row],[Columna1]],Tabla9[],8,0)</f>
        <v>#N/A</v>
      </c>
      <c r="E3334" t="s">
        <v>271</v>
      </c>
      <c r="F3334" t="e">
        <f>VLOOKUP(Tabla10[[#This Row],[Columna1]],Tabla9[],33,3)</f>
        <v>#REF!</v>
      </c>
      <c r="G3334" t="e">
        <f>VLOOKUP(Tabla10[[#This Row],[Columna1]],Tabla9[],3,0)</f>
        <v>#N/A</v>
      </c>
      <c r="H3334" t="s">
        <v>36</v>
      </c>
    </row>
    <row r="3335" spans="1:8" hidden="1" x14ac:dyDescent="0.25">
      <c r="A3335" t="s">
        <v>2850</v>
      </c>
      <c r="B3335" t="e">
        <f>VLOOKUP(Tabla10[[#This Row],[Columna1]],Tabla9[],1,0)</f>
        <v>#N/A</v>
      </c>
      <c r="C3335" t="s">
        <v>269</v>
      </c>
      <c r="D3335" t="e">
        <f>VLOOKUP(Tabla10[[#This Row],[Columna1]],Tabla9[],8,0)</f>
        <v>#N/A</v>
      </c>
      <c r="E3335" t="s">
        <v>280</v>
      </c>
      <c r="F3335" t="e">
        <f>VLOOKUP(Tabla10[[#This Row],[Columna1]],Tabla9[],33,3)</f>
        <v>#REF!</v>
      </c>
      <c r="G3335" t="e">
        <f>VLOOKUP(Tabla10[[#This Row],[Columna1]],Tabla9[],3,0)</f>
        <v>#N/A</v>
      </c>
      <c r="H3335" t="s">
        <v>36</v>
      </c>
    </row>
    <row r="3336" spans="1:8" hidden="1" x14ac:dyDescent="0.25">
      <c r="A3336" t="s">
        <v>4574</v>
      </c>
      <c r="B3336" t="e">
        <f>VLOOKUP(Tabla10[[#This Row],[Columna1]],Tabla9[],1,0)</f>
        <v>#N/A</v>
      </c>
      <c r="C3336" t="s">
        <v>269</v>
      </c>
      <c r="D3336" t="e">
        <f>VLOOKUP(Tabla10[[#This Row],[Columna1]],Tabla9[],8,0)</f>
        <v>#N/A</v>
      </c>
      <c r="E3336" t="s">
        <v>284</v>
      </c>
      <c r="F3336" t="e">
        <f>VLOOKUP(Tabla10[[#This Row],[Columna1]],Tabla9[],33,3)</f>
        <v>#REF!</v>
      </c>
      <c r="G3336" t="e">
        <f>VLOOKUP(Tabla10[[#This Row],[Columna1]],Tabla9[],3,0)</f>
        <v>#N/A</v>
      </c>
      <c r="H3336" t="s">
        <v>45</v>
      </c>
    </row>
    <row r="3337" spans="1:8" hidden="1" x14ac:dyDescent="0.25">
      <c r="A3337" t="s">
        <v>4580</v>
      </c>
      <c r="B3337" t="e">
        <f>VLOOKUP(Tabla10[[#This Row],[Columna1]],Tabla9[],1,0)</f>
        <v>#N/A</v>
      </c>
      <c r="C3337" t="s">
        <v>269</v>
      </c>
      <c r="D3337" t="e">
        <f>VLOOKUP(Tabla10[[#This Row],[Columna1]],Tabla9[],8,0)</f>
        <v>#N/A</v>
      </c>
      <c r="E3337" t="s">
        <v>278</v>
      </c>
      <c r="F3337" t="e">
        <f>VLOOKUP(Tabla10[[#This Row],[Columna1]],Tabla9[],33,3)</f>
        <v>#REF!</v>
      </c>
      <c r="G3337" t="e">
        <f>VLOOKUP(Tabla10[[#This Row],[Columna1]],Tabla9[],3,0)</f>
        <v>#N/A</v>
      </c>
      <c r="H3337" t="s">
        <v>40</v>
      </c>
    </row>
    <row r="3338" spans="1:8" hidden="1" x14ac:dyDescent="0.25">
      <c r="A3338" t="s">
        <v>4562</v>
      </c>
      <c r="B3338" t="e">
        <f>VLOOKUP(Tabla10[[#This Row],[Columna1]],Tabla9[],1,0)</f>
        <v>#N/A</v>
      </c>
      <c r="C3338" t="s">
        <v>269</v>
      </c>
      <c r="D3338" t="e">
        <f>VLOOKUP(Tabla10[[#This Row],[Columna1]],Tabla9[],8,0)</f>
        <v>#N/A</v>
      </c>
      <c r="E3338" t="s">
        <v>270</v>
      </c>
      <c r="F3338" t="e">
        <f>VLOOKUP(Tabla10[[#This Row],[Columna1]],Tabla9[],33,3)</f>
        <v>#REF!</v>
      </c>
      <c r="G3338" t="e">
        <f>VLOOKUP(Tabla10[[#This Row],[Columna1]],Tabla9[],3,0)</f>
        <v>#N/A</v>
      </c>
      <c r="H3338" t="s">
        <v>41</v>
      </c>
    </row>
    <row r="3339" spans="1:8" hidden="1" x14ac:dyDescent="0.25">
      <c r="A3339" t="s">
        <v>2851</v>
      </c>
      <c r="B3339" t="e">
        <f>VLOOKUP(Tabla10[[#This Row],[Columna1]],Tabla9[],1,0)</f>
        <v>#N/A</v>
      </c>
      <c r="C3339" t="s">
        <v>269</v>
      </c>
      <c r="D3339" t="e">
        <f>VLOOKUP(Tabla10[[#This Row],[Columna1]],Tabla9[],8,0)</f>
        <v>#N/A</v>
      </c>
      <c r="E3339" t="s">
        <v>282</v>
      </c>
      <c r="F3339" t="e">
        <f>VLOOKUP(Tabla10[[#This Row],[Columna1]],Tabla9[],33,3)</f>
        <v>#REF!</v>
      </c>
      <c r="G3339" t="e">
        <f>VLOOKUP(Tabla10[[#This Row],[Columna1]],Tabla9[],3,0)</f>
        <v>#N/A</v>
      </c>
      <c r="H3339" t="s">
        <v>36</v>
      </c>
    </row>
    <row r="3340" spans="1:8" hidden="1" x14ac:dyDescent="0.25">
      <c r="A3340" t="s">
        <v>2852</v>
      </c>
      <c r="B3340" t="e">
        <f>VLOOKUP(Tabla10[[#This Row],[Columna1]],Tabla9[],1,0)</f>
        <v>#N/A</v>
      </c>
      <c r="C3340" t="s">
        <v>269</v>
      </c>
      <c r="D3340" t="e">
        <f>VLOOKUP(Tabla10[[#This Row],[Columna1]],Tabla9[],8,0)</f>
        <v>#N/A</v>
      </c>
      <c r="E3340" t="s">
        <v>271</v>
      </c>
      <c r="F3340" t="e">
        <f>VLOOKUP(Tabla10[[#This Row],[Columna1]],Tabla9[],33,3)</f>
        <v>#REF!</v>
      </c>
      <c r="G3340" t="e">
        <f>VLOOKUP(Tabla10[[#This Row],[Columna1]],Tabla9[],3,0)</f>
        <v>#N/A</v>
      </c>
      <c r="H3340" t="s">
        <v>36</v>
      </c>
    </row>
    <row r="3341" spans="1:8" hidden="1" x14ac:dyDescent="0.25">
      <c r="A3341" t="s">
        <v>2853</v>
      </c>
      <c r="B3341" t="e">
        <f>VLOOKUP(Tabla10[[#This Row],[Columna1]],Tabla9[],1,0)</f>
        <v>#N/A</v>
      </c>
      <c r="C3341" t="s">
        <v>269</v>
      </c>
      <c r="D3341" t="e">
        <f>VLOOKUP(Tabla10[[#This Row],[Columna1]],Tabla9[],8,0)</f>
        <v>#N/A</v>
      </c>
      <c r="E3341" t="s">
        <v>270</v>
      </c>
      <c r="F3341" t="e">
        <f>VLOOKUP(Tabla10[[#This Row],[Columna1]],Tabla9[],33,3)</f>
        <v>#REF!</v>
      </c>
      <c r="G3341" t="e">
        <f>VLOOKUP(Tabla10[[#This Row],[Columna1]],Tabla9[],3,0)</f>
        <v>#N/A</v>
      </c>
      <c r="H3341" t="s">
        <v>41</v>
      </c>
    </row>
    <row r="3342" spans="1:8" hidden="1" x14ac:dyDescent="0.25">
      <c r="A3342" t="s">
        <v>4559</v>
      </c>
      <c r="B3342" t="e">
        <f>VLOOKUP(Tabla10[[#This Row],[Columna1]],Tabla9[],1,0)</f>
        <v>#N/A</v>
      </c>
      <c r="C3342" t="s">
        <v>269</v>
      </c>
      <c r="D3342" t="e">
        <f>VLOOKUP(Tabla10[[#This Row],[Columna1]],Tabla9[],8,0)</f>
        <v>#N/A</v>
      </c>
      <c r="E3342" t="s">
        <v>273</v>
      </c>
      <c r="F3342" t="e">
        <f>VLOOKUP(Tabla10[[#This Row],[Columna1]],Tabla9[],33,3)</f>
        <v>#REF!</v>
      </c>
      <c r="G3342" t="e">
        <f>VLOOKUP(Tabla10[[#This Row],[Columna1]],Tabla9[],3,0)</f>
        <v>#N/A</v>
      </c>
      <c r="H3342" t="s">
        <v>42</v>
      </c>
    </row>
    <row r="3343" spans="1:8" hidden="1" x14ac:dyDescent="0.25">
      <c r="A3343" t="s">
        <v>4579</v>
      </c>
      <c r="B3343" t="e">
        <f>VLOOKUP(Tabla10[[#This Row],[Columna1]],Tabla9[],1,0)</f>
        <v>#N/A</v>
      </c>
      <c r="C3343" t="s">
        <v>269</v>
      </c>
      <c r="D3343" t="e">
        <f>VLOOKUP(Tabla10[[#This Row],[Columna1]],Tabla9[],8,0)</f>
        <v>#N/A</v>
      </c>
      <c r="E3343" t="s">
        <v>272</v>
      </c>
      <c r="F3343" t="e">
        <f>VLOOKUP(Tabla10[[#This Row],[Columna1]],Tabla9[],33,3)</f>
        <v>#REF!</v>
      </c>
      <c r="G3343" t="e">
        <f>VLOOKUP(Tabla10[[#This Row],[Columna1]],Tabla9[],3,0)</f>
        <v>#N/A</v>
      </c>
      <c r="H3343" t="s">
        <v>36</v>
      </c>
    </row>
    <row r="3344" spans="1:8" hidden="1" x14ac:dyDescent="0.25">
      <c r="A3344" t="s">
        <v>4566</v>
      </c>
      <c r="B3344" t="e">
        <f>VLOOKUP(Tabla10[[#This Row],[Columna1]],Tabla9[],1,0)</f>
        <v>#N/A</v>
      </c>
      <c r="C3344" t="s">
        <v>269</v>
      </c>
      <c r="D3344" t="e">
        <f>VLOOKUP(Tabla10[[#This Row],[Columna1]],Tabla9[],8,0)</f>
        <v>#N/A</v>
      </c>
      <c r="E3344" t="s">
        <v>270</v>
      </c>
      <c r="F3344" t="e">
        <f>VLOOKUP(Tabla10[[#This Row],[Columna1]],Tabla9[],33,3)</f>
        <v>#REF!</v>
      </c>
      <c r="G3344" t="e">
        <f>VLOOKUP(Tabla10[[#This Row],[Columna1]],Tabla9[],3,0)</f>
        <v>#N/A</v>
      </c>
      <c r="H3344" t="s">
        <v>36</v>
      </c>
    </row>
    <row r="3345" spans="1:8" hidden="1" x14ac:dyDescent="0.25">
      <c r="A3345" t="s">
        <v>4591</v>
      </c>
      <c r="B3345" t="e">
        <f>VLOOKUP(Tabla10[[#This Row],[Columna1]],Tabla9[],1,0)</f>
        <v>#N/A</v>
      </c>
      <c r="C3345" t="s">
        <v>269</v>
      </c>
      <c r="D3345" t="e">
        <f>VLOOKUP(Tabla10[[#This Row],[Columna1]],Tabla9[],8,0)</f>
        <v>#N/A</v>
      </c>
      <c r="E3345" t="s">
        <v>275</v>
      </c>
      <c r="F3345" t="e">
        <f>VLOOKUP(Tabla10[[#This Row],[Columna1]],Tabla9[],33,3)</f>
        <v>#REF!</v>
      </c>
      <c r="G3345" t="e">
        <f>VLOOKUP(Tabla10[[#This Row],[Columna1]],Tabla9[],3,0)</f>
        <v>#N/A</v>
      </c>
      <c r="H3345" t="s">
        <v>36</v>
      </c>
    </row>
    <row r="3346" spans="1:8" hidden="1" x14ac:dyDescent="0.25">
      <c r="A3346" t="s">
        <v>2854</v>
      </c>
      <c r="B3346" t="e">
        <f>VLOOKUP(Tabla10[[#This Row],[Columna1]],Tabla9[],1,0)</f>
        <v>#N/A</v>
      </c>
      <c r="C3346" t="s">
        <v>269</v>
      </c>
      <c r="D3346" t="e">
        <f>VLOOKUP(Tabla10[[#This Row],[Columna1]],Tabla9[],8,0)</f>
        <v>#N/A</v>
      </c>
      <c r="E3346" t="s">
        <v>272</v>
      </c>
      <c r="F3346" t="e">
        <f>VLOOKUP(Tabla10[[#This Row],[Columna1]],Tabla9[],33,3)</f>
        <v>#REF!</v>
      </c>
      <c r="G3346" t="e">
        <f>VLOOKUP(Tabla10[[#This Row],[Columna1]],Tabla9[],3,0)</f>
        <v>#N/A</v>
      </c>
      <c r="H3346" t="s">
        <v>42</v>
      </c>
    </row>
    <row r="3347" spans="1:8" hidden="1" x14ac:dyDescent="0.25">
      <c r="A3347" t="s">
        <v>4593</v>
      </c>
      <c r="B3347" t="e">
        <f>VLOOKUP(Tabla10[[#This Row],[Columna1]],Tabla9[],1,0)</f>
        <v>#N/A</v>
      </c>
      <c r="C3347" t="s">
        <v>269</v>
      </c>
      <c r="D3347" t="e">
        <f>VLOOKUP(Tabla10[[#This Row],[Columna1]],Tabla9[],8,0)</f>
        <v>#N/A</v>
      </c>
      <c r="E3347" t="s">
        <v>280</v>
      </c>
      <c r="F3347" t="e">
        <f>VLOOKUP(Tabla10[[#This Row],[Columna1]],Tabla9[],33,3)</f>
        <v>#REF!</v>
      </c>
      <c r="G3347" t="e">
        <f>VLOOKUP(Tabla10[[#This Row],[Columna1]],Tabla9[],3,0)</f>
        <v>#N/A</v>
      </c>
      <c r="H3347" t="s">
        <v>36</v>
      </c>
    </row>
    <row r="3348" spans="1:8" hidden="1" x14ac:dyDescent="0.25">
      <c r="A3348" t="s">
        <v>4556</v>
      </c>
      <c r="B3348" t="e">
        <f>VLOOKUP(Tabla10[[#This Row],[Columna1]],Tabla9[],1,0)</f>
        <v>#N/A</v>
      </c>
      <c r="C3348" t="s">
        <v>269</v>
      </c>
      <c r="D3348" t="e">
        <f>VLOOKUP(Tabla10[[#This Row],[Columna1]],Tabla9[],8,0)</f>
        <v>#N/A</v>
      </c>
      <c r="E3348" t="s">
        <v>271</v>
      </c>
      <c r="F3348" t="e">
        <f>VLOOKUP(Tabla10[[#This Row],[Columna1]],Tabla9[],33,3)</f>
        <v>#REF!</v>
      </c>
      <c r="G3348" t="e">
        <f>VLOOKUP(Tabla10[[#This Row],[Columna1]],Tabla9[],3,0)</f>
        <v>#N/A</v>
      </c>
      <c r="H3348" t="s">
        <v>36</v>
      </c>
    </row>
    <row r="3349" spans="1:8" hidden="1" x14ac:dyDescent="0.25">
      <c r="A3349" t="s">
        <v>2855</v>
      </c>
      <c r="B3349" t="e">
        <f>VLOOKUP(Tabla10[[#This Row],[Columna1]],Tabla9[],1,0)</f>
        <v>#N/A</v>
      </c>
      <c r="C3349" t="s">
        <v>269</v>
      </c>
      <c r="D3349" t="e">
        <f>VLOOKUP(Tabla10[[#This Row],[Columna1]],Tabla9[],8,0)</f>
        <v>#N/A</v>
      </c>
      <c r="E3349" t="s">
        <v>278</v>
      </c>
      <c r="F3349" t="e">
        <f>VLOOKUP(Tabla10[[#This Row],[Columna1]],Tabla9[],33,3)</f>
        <v>#REF!</v>
      </c>
      <c r="G3349" t="e">
        <f>VLOOKUP(Tabla10[[#This Row],[Columna1]],Tabla9[],3,0)</f>
        <v>#N/A</v>
      </c>
      <c r="H3349" t="s">
        <v>42</v>
      </c>
    </row>
    <row r="3350" spans="1:8" hidden="1" x14ac:dyDescent="0.25">
      <c r="A3350" t="s">
        <v>2856</v>
      </c>
      <c r="B3350" t="e">
        <f>VLOOKUP(Tabla10[[#This Row],[Columna1]],Tabla9[],1,0)</f>
        <v>#N/A</v>
      </c>
      <c r="C3350" t="s">
        <v>269</v>
      </c>
      <c r="D3350" t="e">
        <f>VLOOKUP(Tabla10[[#This Row],[Columna1]],Tabla9[],8,0)</f>
        <v>#N/A</v>
      </c>
      <c r="E3350" t="s">
        <v>270</v>
      </c>
      <c r="F3350" t="e">
        <f>VLOOKUP(Tabla10[[#This Row],[Columna1]],Tabla9[],33,3)</f>
        <v>#REF!</v>
      </c>
      <c r="G3350" t="e">
        <f>VLOOKUP(Tabla10[[#This Row],[Columna1]],Tabla9[],3,0)</f>
        <v>#N/A</v>
      </c>
      <c r="H3350" t="s">
        <v>40</v>
      </c>
    </row>
    <row r="3351" spans="1:8" hidden="1" x14ac:dyDescent="0.25">
      <c r="A3351" t="s">
        <v>2857</v>
      </c>
      <c r="B3351" t="e">
        <f>VLOOKUP(Tabla10[[#This Row],[Columna1]],Tabla9[],1,0)</f>
        <v>#N/A</v>
      </c>
      <c r="C3351" t="s">
        <v>269</v>
      </c>
      <c r="D3351" t="e">
        <f>VLOOKUP(Tabla10[[#This Row],[Columna1]],Tabla9[],8,0)</f>
        <v>#N/A</v>
      </c>
      <c r="E3351" t="s">
        <v>270</v>
      </c>
      <c r="F3351" t="e">
        <f>VLOOKUP(Tabla10[[#This Row],[Columna1]],Tabla9[],33,3)</f>
        <v>#REF!</v>
      </c>
      <c r="G3351" t="e">
        <f>VLOOKUP(Tabla10[[#This Row],[Columna1]],Tabla9[],3,0)</f>
        <v>#N/A</v>
      </c>
      <c r="H3351" t="s">
        <v>47</v>
      </c>
    </row>
    <row r="3352" spans="1:8" hidden="1" x14ac:dyDescent="0.25">
      <c r="A3352" t="s">
        <v>4588</v>
      </c>
      <c r="B3352" t="e">
        <f>VLOOKUP(Tabla10[[#This Row],[Columna1]],Tabla9[],1,0)</f>
        <v>#N/A</v>
      </c>
      <c r="C3352" t="s">
        <v>269</v>
      </c>
      <c r="D3352" t="e">
        <f>VLOOKUP(Tabla10[[#This Row],[Columna1]],Tabla9[],8,0)</f>
        <v>#N/A</v>
      </c>
      <c r="E3352" t="s">
        <v>282</v>
      </c>
      <c r="F3352" t="e">
        <f>VLOOKUP(Tabla10[[#This Row],[Columna1]],Tabla9[],33,3)</f>
        <v>#REF!</v>
      </c>
      <c r="G3352" t="e">
        <f>VLOOKUP(Tabla10[[#This Row],[Columna1]],Tabla9[],3,0)</f>
        <v>#N/A</v>
      </c>
      <c r="H3352" t="s">
        <v>41</v>
      </c>
    </row>
    <row r="3353" spans="1:8" hidden="1" x14ac:dyDescent="0.25">
      <c r="A3353" t="s">
        <v>2858</v>
      </c>
      <c r="B3353" t="e">
        <f>VLOOKUP(Tabla10[[#This Row],[Columna1]],Tabla9[],1,0)</f>
        <v>#N/A</v>
      </c>
      <c r="C3353" t="s">
        <v>269</v>
      </c>
      <c r="D3353" t="e">
        <f>VLOOKUP(Tabla10[[#This Row],[Columna1]],Tabla9[],8,0)</f>
        <v>#N/A</v>
      </c>
      <c r="E3353" t="s">
        <v>270</v>
      </c>
      <c r="F3353" t="e">
        <f>VLOOKUP(Tabla10[[#This Row],[Columna1]],Tabla9[],33,3)</f>
        <v>#REF!</v>
      </c>
      <c r="G3353" t="e">
        <f>VLOOKUP(Tabla10[[#This Row],[Columna1]],Tabla9[],3,0)</f>
        <v>#N/A</v>
      </c>
      <c r="H3353" t="s">
        <v>36</v>
      </c>
    </row>
    <row r="3354" spans="1:8" hidden="1" x14ac:dyDescent="0.25">
      <c r="A3354" t="s">
        <v>2859</v>
      </c>
      <c r="B3354" t="e">
        <f>VLOOKUP(Tabla10[[#This Row],[Columna1]],Tabla9[],1,0)</f>
        <v>#N/A</v>
      </c>
      <c r="C3354" t="s">
        <v>269</v>
      </c>
      <c r="D3354" t="e">
        <f>VLOOKUP(Tabla10[[#This Row],[Columna1]],Tabla9[],8,0)</f>
        <v>#N/A</v>
      </c>
      <c r="E3354" t="s">
        <v>270</v>
      </c>
      <c r="F3354" t="e">
        <f>VLOOKUP(Tabla10[[#This Row],[Columna1]],Tabla9[],33,3)</f>
        <v>#REF!</v>
      </c>
      <c r="G3354" t="e">
        <f>VLOOKUP(Tabla10[[#This Row],[Columna1]],Tabla9[],3,0)</f>
        <v>#N/A</v>
      </c>
      <c r="H3354" t="s">
        <v>40</v>
      </c>
    </row>
    <row r="3355" spans="1:8" hidden="1" x14ac:dyDescent="0.25">
      <c r="A3355" t="s">
        <v>2860</v>
      </c>
      <c r="B3355" t="e">
        <f>VLOOKUP(Tabla10[[#This Row],[Columna1]],Tabla9[],1,0)</f>
        <v>#N/A</v>
      </c>
      <c r="C3355" t="s">
        <v>269</v>
      </c>
      <c r="D3355" t="e">
        <f>VLOOKUP(Tabla10[[#This Row],[Columna1]],Tabla9[],8,0)</f>
        <v>#N/A</v>
      </c>
      <c r="E3355" t="s">
        <v>270</v>
      </c>
      <c r="F3355" t="e">
        <f>VLOOKUP(Tabla10[[#This Row],[Columna1]],Tabla9[],33,3)</f>
        <v>#REF!</v>
      </c>
      <c r="G3355" t="e">
        <f>VLOOKUP(Tabla10[[#This Row],[Columna1]],Tabla9[],3,0)</f>
        <v>#N/A</v>
      </c>
      <c r="H3355" t="s">
        <v>36</v>
      </c>
    </row>
    <row r="3356" spans="1:8" hidden="1" x14ac:dyDescent="0.25">
      <c r="A3356" t="s">
        <v>2861</v>
      </c>
      <c r="B3356" t="e">
        <f>VLOOKUP(Tabla10[[#This Row],[Columna1]],Tabla9[],1,0)</f>
        <v>#N/A</v>
      </c>
      <c r="C3356" t="s">
        <v>269</v>
      </c>
      <c r="D3356" t="e">
        <f>VLOOKUP(Tabla10[[#This Row],[Columna1]],Tabla9[],8,0)</f>
        <v>#N/A</v>
      </c>
      <c r="E3356" t="s">
        <v>272</v>
      </c>
      <c r="F3356" t="e">
        <f>VLOOKUP(Tabla10[[#This Row],[Columna1]],Tabla9[],33,3)</f>
        <v>#REF!</v>
      </c>
      <c r="G3356" t="e">
        <f>VLOOKUP(Tabla10[[#This Row],[Columna1]],Tabla9[],3,0)</f>
        <v>#N/A</v>
      </c>
      <c r="H3356" t="s">
        <v>36</v>
      </c>
    </row>
    <row r="3357" spans="1:8" hidden="1" x14ac:dyDescent="0.25">
      <c r="A3357" t="s">
        <v>2862</v>
      </c>
      <c r="B3357" t="e">
        <f>VLOOKUP(Tabla10[[#This Row],[Columna1]],Tabla9[],1,0)</f>
        <v>#N/A</v>
      </c>
      <c r="C3357" t="s">
        <v>269</v>
      </c>
      <c r="D3357" t="e">
        <f>VLOOKUP(Tabla10[[#This Row],[Columna1]],Tabla9[],8,0)</f>
        <v>#N/A</v>
      </c>
      <c r="E3357" t="s">
        <v>279</v>
      </c>
      <c r="F3357" t="e">
        <f>VLOOKUP(Tabla10[[#This Row],[Columna1]],Tabla9[],33,3)</f>
        <v>#REF!</v>
      </c>
      <c r="G3357" t="e">
        <f>VLOOKUP(Tabla10[[#This Row],[Columna1]],Tabla9[],3,0)</f>
        <v>#N/A</v>
      </c>
      <c r="H3357" t="s">
        <v>36</v>
      </c>
    </row>
    <row r="3358" spans="1:8" hidden="1" x14ac:dyDescent="0.25">
      <c r="A3358" t="s">
        <v>4569</v>
      </c>
      <c r="B3358" t="e">
        <f>VLOOKUP(Tabla10[[#This Row],[Columna1]],Tabla9[],1,0)</f>
        <v>#N/A</v>
      </c>
      <c r="C3358" t="s">
        <v>269</v>
      </c>
      <c r="D3358" t="e">
        <f>VLOOKUP(Tabla10[[#This Row],[Columna1]],Tabla9[],8,0)</f>
        <v>#N/A</v>
      </c>
      <c r="E3358" t="s">
        <v>270</v>
      </c>
      <c r="F3358" t="e">
        <f>VLOOKUP(Tabla10[[#This Row],[Columna1]],Tabla9[],33,3)</f>
        <v>#REF!</v>
      </c>
      <c r="G3358" t="e">
        <f>VLOOKUP(Tabla10[[#This Row],[Columna1]],Tabla9[],3,0)</f>
        <v>#N/A</v>
      </c>
      <c r="H3358" t="s">
        <v>36</v>
      </c>
    </row>
    <row r="3359" spans="1:8" hidden="1" x14ac:dyDescent="0.25">
      <c r="A3359" t="s">
        <v>2863</v>
      </c>
      <c r="B3359" t="e">
        <f>VLOOKUP(Tabla10[[#This Row],[Columna1]],Tabla9[],1,0)</f>
        <v>#N/A</v>
      </c>
      <c r="C3359" t="s">
        <v>269</v>
      </c>
      <c r="D3359" t="e">
        <f>VLOOKUP(Tabla10[[#This Row],[Columna1]],Tabla9[],8,0)</f>
        <v>#N/A</v>
      </c>
      <c r="E3359" t="s">
        <v>270</v>
      </c>
      <c r="F3359" t="e">
        <f>VLOOKUP(Tabla10[[#This Row],[Columna1]],Tabla9[],33,3)</f>
        <v>#REF!</v>
      </c>
      <c r="G3359" t="e">
        <f>VLOOKUP(Tabla10[[#This Row],[Columna1]],Tabla9[],3,0)</f>
        <v>#N/A</v>
      </c>
      <c r="H3359" t="s">
        <v>42</v>
      </c>
    </row>
    <row r="3360" spans="1:8" hidden="1" x14ac:dyDescent="0.25">
      <c r="A3360" t="s">
        <v>2864</v>
      </c>
      <c r="B3360" t="e">
        <f>VLOOKUP(Tabla10[[#This Row],[Columna1]],Tabla9[],1,0)</f>
        <v>#N/A</v>
      </c>
      <c r="C3360" t="s">
        <v>269</v>
      </c>
      <c r="D3360" t="e">
        <f>VLOOKUP(Tabla10[[#This Row],[Columna1]],Tabla9[],8,0)</f>
        <v>#N/A</v>
      </c>
      <c r="E3360" t="s">
        <v>271</v>
      </c>
      <c r="F3360" t="e">
        <f>VLOOKUP(Tabla10[[#This Row],[Columna1]],Tabla9[],33,3)</f>
        <v>#REF!</v>
      </c>
      <c r="G3360" t="e">
        <f>VLOOKUP(Tabla10[[#This Row],[Columna1]],Tabla9[],3,0)</f>
        <v>#N/A</v>
      </c>
      <c r="H3360" t="s">
        <v>42</v>
      </c>
    </row>
    <row r="3361" spans="1:8" hidden="1" x14ac:dyDescent="0.25">
      <c r="A3361" t="s">
        <v>2865</v>
      </c>
      <c r="B3361" t="e">
        <f>VLOOKUP(Tabla10[[#This Row],[Columna1]],Tabla9[],1,0)</f>
        <v>#N/A</v>
      </c>
      <c r="C3361" t="s">
        <v>269</v>
      </c>
      <c r="D3361" t="e">
        <f>VLOOKUP(Tabla10[[#This Row],[Columna1]],Tabla9[],8,0)</f>
        <v>#N/A</v>
      </c>
      <c r="E3361" t="s">
        <v>270</v>
      </c>
      <c r="F3361" t="e">
        <f>VLOOKUP(Tabla10[[#This Row],[Columna1]],Tabla9[],33,3)</f>
        <v>#REF!</v>
      </c>
      <c r="G3361" t="e">
        <f>VLOOKUP(Tabla10[[#This Row],[Columna1]],Tabla9[],3,0)</f>
        <v>#N/A</v>
      </c>
      <c r="H3361" t="s">
        <v>148</v>
      </c>
    </row>
    <row r="3362" spans="1:8" hidden="1" x14ac:dyDescent="0.25">
      <c r="A3362" t="s">
        <v>2866</v>
      </c>
      <c r="B3362" t="e">
        <f>VLOOKUP(Tabla10[[#This Row],[Columna1]],Tabla9[],1,0)</f>
        <v>#N/A</v>
      </c>
      <c r="C3362" t="s">
        <v>269</v>
      </c>
      <c r="D3362" t="e">
        <f>VLOOKUP(Tabla10[[#This Row],[Columna1]],Tabla9[],8,0)</f>
        <v>#N/A</v>
      </c>
      <c r="E3362" t="s">
        <v>282</v>
      </c>
      <c r="F3362" t="e">
        <f>VLOOKUP(Tabla10[[#This Row],[Columna1]],Tabla9[],33,3)</f>
        <v>#REF!</v>
      </c>
      <c r="G3362" t="e">
        <f>VLOOKUP(Tabla10[[#This Row],[Columna1]],Tabla9[],3,0)</f>
        <v>#N/A</v>
      </c>
      <c r="H3362" t="s">
        <v>42</v>
      </c>
    </row>
    <row r="3363" spans="1:8" hidden="1" x14ac:dyDescent="0.25">
      <c r="A3363" t="s">
        <v>4570</v>
      </c>
      <c r="B3363" t="e">
        <f>VLOOKUP(Tabla10[[#This Row],[Columna1]],Tabla9[],1,0)</f>
        <v>#N/A</v>
      </c>
      <c r="C3363" t="s">
        <v>269</v>
      </c>
      <c r="D3363" t="e">
        <f>VLOOKUP(Tabla10[[#This Row],[Columna1]],Tabla9[],8,0)</f>
        <v>#N/A</v>
      </c>
      <c r="E3363" t="s">
        <v>270</v>
      </c>
      <c r="F3363" t="e">
        <f>VLOOKUP(Tabla10[[#This Row],[Columna1]],Tabla9[],33,3)</f>
        <v>#REF!</v>
      </c>
      <c r="G3363" t="e">
        <f>VLOOKUP(Tabla10[[#This Row],[Columna1]],Tabla9[],3,0)</f>
        <v>#N/A</v>
      </c>
      <c r="H3363" t="s">
        <v>36</v>
      </c>
    </row>
    <row r="3364" spans="1:8" hidden="1" x14ac:dyDescent="0.25">
      <c r="A3364" t="s">
        <v>2867</v>
      </c>
      <c r="B3364" t="e">
        <f>VLOOKUP(Tabla10[[#This Row],[Columna1]],Tabla9[],1,0)</f>
        <v>#N/A</v>
      </c>
      <c r="C3364" t="s">
        <v>269</v>
      </c>
      <c r="D3364" t="e">
        <f>VLOOKUP(Tabla10[[#This Row],[Columna1]],Tabla9[],8,0)</f>
        <v>#N/A</v>
      </c>
      <c r="E3364" t="s">
        <v>274</v>
      </c>
      <c r="F3364" t="e">
        <f>VLOOKUP(Tabla10[[#This Row],[Columna1]],Tabla9[],33,3)</f>
        <v>#REF!</v>
      </c>
      <c r="G3364" t="e">
        <f>VLOOKUP(Tabla10[[#This Row],[Columna1]],Tabla9[],3,0)</f>
        <v>#N/A</v>
      </c>
      <c r="H3364" t="s">
        <v>42</v>
      </c>
    </row>
    <row r="3365" spans="1:8" hidden="1" x14ac:dyDescent="0.25">
      <c r="A3365" t="s">
        <v>2868</v>
      </c>
      <c r="B3365" t="e">
        <f>VLOOKUP(Tabla10[[#This Row],[Columna1]],Tabla9[],1,0)</f>
        <v>#N/A</v>
      </c>
      <c r="C3365" t="s">
        <v>269</v>
      </c>
      <c r="D3365" t="e">
        <f>VLOOKUP(Tabla10[[#This Row],[Columna1]],Tabla9[],8,0)</f>
        <v>#N/A</v>
      </c>
      <c r="E3365" t="s">
        <v>284</v>
      </c>
      <c r="F3365" t="e">
        <f>VLOOKUP(Tabla10[[#This Row],[Columna1]],Tabla9[],33,3)</f>
        <v>#REF!</v>
      </c>
      <c r="G3365" t="e">
        <f>VLOOKUP(Tabla10[[#This Row],[Columna1]],Tabla9[],3,0)</f>
        <v>#N/A</v>
      </c>
      <c r="H3365" t="s">
        <v>36</v>
      </c>
    </row>
    <row r="3366" spans="1:8" hidden="1" x14ac:dyDescent="0.25">
      <c r="A3366" t="s">
        <v>2869</v>
      </c>
      <c r="B3366" t="e">
        <f>VLOOKUP(Tabla10[[#This Row],[Columna1]],Tabla9[],1,0)</f>
        <v>#N/A</v>
      </c>
      <c r="C3366" t="s">
        <v>269</v>
      </c>
      <c r="D3366" t="e">
        <f>VLOOKUP(Tabla10[[#This Row],[Columna1]],Tabla9[],8,0)</f>
        <v>#N/A</v>
      </c>
      <c r="E3366" t="s">
        <v>270</v>
      </c>
      <c r="F3366" t="e">
        <f>VLOOKUP(Tabla10[[#This Row],[Columna1]],Tabla9[],33,3)</f>
        <v>#REF!</v>
      </c>
      <c r="G3366" t="e">
        <f>VLOOKUP(Tabla10[[#This Row],[Columna1]],Tabla9[],3,0)</f>
        <v>#N/A</v>
      </c>
      <c r="H3366" t="s">
        <v>36</v>
      </c>
    </row>
    <row r="3367" spans="1:8" hidden="1" x14ac:dyDescent="0.25">
      <c r="A3367" t="s">
        <v>2870</v>
      </c>
      <c r="B3367" t="e">
        <f>VLOOKUP(Tabla10[[#This Row],[Columna1]],Tabla9[],1,0)</f>
        <v>#N/A</v>
      </c>
      <c r="C3367" t="s">
        <v>269</v>
      </c>
      <c r="D3367" t="e">
        <f>VLOOKUP(Tabla10[[#This Row],[Columna1]],Tabla9[],8,0)</f>
        <v>#N/A</v>
      </c>
      <c r="E3367" t="s">
        <v>276</v>
      </c>
      <c r="F3367" t="e">
        <f>VLOOKUP(Tabla10[[#This Row],[Columna1]],Tabla9[],33,3)</f>
        <v>#REF!</v>
      </c>
      <c r="G3367" t="e">
        <f>VLOOKUP(Tabla10[[#This Row],[Columna1]],Tabla9[],3,0)</f>
        <v>#N/A</v>
      </c>
      <c r="H3367" t="s">
        <v>36</v>
      </c>
    </row>
    <row r="3368" spans="1:8" hidden="1" x14ac:dyDescent="0.25">
      <c r="A3368" t="s">
        <v>2871</v>
      </c>
      <c r="B3368" t="e">
        <f>VLOOKUP(Tabla10[[#This Row],[Columna1]],Tabla9[],1,0)</f>
        <v>#N/A</v>
      </c>
      <c r="C3368" t="s">
        <v>269</v>
      </c>
      <c r="D3368" t="e">
        <f>VLOOKUP(Tabla10[[#This Row],[Columna1]],Tabla9[],8,0)</f>
        <v>#N/A</v>
      </c>
      <c r="E3368" t="s">
        <v>273</v>
      </c>
      <c r="F3368" t="e">
        <f>VLOOKUP(Tabla10[[#This Row],[Columna1]],Tabla9[],33,3)</f>
        <v>#REF!</v>
      </c>
      <c r="G3368" t="e">
        <f>VLOOKUP(Tabla10[[#This Row],[Columna1]],Tabla9[],3,0)</f>
        <v>#N/A</v>
      </c>
      <c r="H3368" t="s">
        <v>42</v>
      </c>
    </row>
    <row r="3369" spans="1:8" hidden="1" x14ac:dyDescent="0.25">
      <c r="A3369" t="s">
        <v>2872</v>
      </c>
      <c r="B3369" t="e">
        <f>VLOOKUP(Tabla10[[#This Row],[Columna1]],Tabla9[],1,0)</f>
        <v>#N/A</v>
      </c>
      <c r="C3369" t="s">
        <v>269</v>
      </c>
      <c r="D3369" t="e">
        <f>VLOOKUP(Tabla10[[#This Row],[Columna1]],Tabla9[],8,0)</f>
        <v>#N/A</v>
      </c>
      <c r="E3369" t="s">
        <v>273</v>
      </c>
      <c r="F3369" t="e">
        <f>VLOOKUP(Tabla10[[#This Row],[Columna1]],Tabla9[],33,3)</f>
        <v>#REF!</v>
      </c>
      <c r="G3369" t="e">
        <f>VLOOKUP(Tabla10[[#This Row],[Columna1]],Tabla9[],3,0)</f>
        <v>#N/A</v>
      </c>
      <c r="H3369" t="s">
        <v>36</v>
      </c>
    </row>
    <row r="3370" spans="1:8" hidden="1" x14ac:dyDescent="0.25">
      <c r="A3370" t="s">
        <v>2873</v>
      </c>
      <c r="B3370" t="str">
        <f>VLOOKUP(Tabla10[[#This Row],[Columna1]],Tabla9[],1,0)</f>
        <v>QUINTANA TORRES SANTA MONCERRAT</v>
      </c>
      <c r="C3370" t="s">
        <v>269</v>
      </c>
      <c r="D3370" t="str">
        <f>VLOOKUP(Tabla10[[#This Row],[Columna1]],Tabla9[],8,0)</f>
        <v>JEFE  DE DEPARTAMENTO DE CLUB DEL ABUELO</v>
      </c>
      <c r="E3370" t="s">
        <v>282</v>
      </c>
      <c r="F3370" t="e">
        <f>VLOOKUP(Tabla10[[#This Row],[Columna1]],Tabla9[],33,3)</f>
        <v>#REF!</v>
      </c>
      <c r="G3370" t="str">
        <f>VLOOKUP(Tabla10[[#This Row],[Columna1]],Tabla9[],3,0)</f>
        <v>JEFE DE DEPARTAMENTO</v>
      </c>
      <c r="H3370" t="s">
        <v>60</v>
      </c>
    </row>
    <row r="3371" spans="1:8" hidden="1" x14ac:dyDescent="0.25">
      <c r="A3371" t="s">
        <v>2874</v>
      </c>
      <c r="B3371" t="e">
        <f>VLOOKUP(Tabla10[[#This Row],[Columna1]],Tabla9[],1,0)</f>
        <v>#N/A</v>
      </c>
      <c r="C3371" t="s">
        <v>269</v>
      </c>
      <c r="D3371" t="e">
        <f>VLOOKUP(Tabla10[[#This Row],[Columna1]],Tabla9[],8,0)</f>
        <v>#N/A</v>
      </c>
      <c r="E3371" t="s">
        <v>284</v>
      </c>
      <c r="F3371" t="e">
        <f>VLOOKUP(Tabla10[[#This Row],[Columna1]],Tabla9[],33,3)</f>
        <v>#REF!</v>
      </c>
      <c r="G3371" t="e">
        <f>VLOOKUP(Tabla10[[#This Row],[Columna1]],Tabla9[],3,0)</f>
        <v>#N/A</v>
      </c>
      <c r="H3371" t="s">
        <v>36</v>
      </c>
    </row>
    <row r="3372" spans="1:8" hidden="1" x14ac:dyDescent="0.25">
      <c r="A3372" t="s">
        <v>2875</v>
      </c>
      <c r="B3372" t="str">
        <f>VLOOKUP(Tabla10[[#This Row],[Columna1]],Tabla9[],1,0)</f>
        <v>RANGEL CARRILLO MANUEL ARTURO</v>
      </c>
      <c r="C3372" t="s">
        <v>269</v>
      </c>
      <c r="D3372" t="str">
        <f>VLOOKUP(Tabla10[[#This Row],[Columna1]],Tabla9[],8,0)</f>
        <v>SUBDIRECTOR DEL DESPACHO DEL SUBDIRECTOR DE ASUNTOS RELIGIOSOS</v>
      </c>
      <c r="E3372" t="s">
        <v>287</v>
      </c>
      <c r="F3372" t="e">
        <f>VLOOKUP(Tabla10[[#This Row],[Columna1]],Tabla9[],33,3)</f>
        <v>#REF!</v>
      </c>
      <c r="G3372" t="str">
        <f>VLOOKUP(Tabla10[[#This Row],[Columna1]],Tabla9[],3,0)</f>
        <v>SUBDIRECTOR</v>
      </c>
      <c r="H3372" t="s">
        <v>73</v>
      </c>
    </row>
    <row r="3373" spans="1:8" hidden="1" x14ac:dyDescent="0.25">
      <c r="A3373" t="s">
        <v>2876</v>
      </c>
      <c r="B3373" t="e">
        <f>VLOOKUP(Tabla10[[#This Row],[Columna1]],Tabla9[],1,0)</f>
        <v>#N/A</v>
      </c>
      <c r="C3373" t="s">
        <v>269</v>
      </c>
      <c r="D3373" t="e">
        <f>VLOOKUP(Tabla10[[#This Row],[Columna1]],Tabla9[],8,0)</f>
        <v>#N/A</v>
      </c>
      <c r="E3373" t="s">
        <v>275</v>
      </c>
      <c r="F3373" t="e">
        <f>VLOOKUP(Tabla10[[#This Row],[Columna1]],Tabla9[],33,3)</f>
        <v>#REF!</v>
      </c>
      <c r="G3373" t="e">
        <f>VLOOKUP(Tabla10[[#This Row],[Columna1]],Tabla9[],3,0)</f>
        <v>#N/A</v>
      </c>
      <c r="H3373" t="s">
        <v>36</v>
      </c>
    </row>
    <row r="3374" spans="1:8" hidden="1" x14ac:dyDescent="0.25">
      <c r="A3374" t="s">
        <v>4584</v>
      </c>
      <c r="B3374" t="e">
        <f>VLOOKUP(Tabla10[[#This Row],[Columna1]],Tabla9[],1,0)</f>
        <v>#N/A</v>
      </c>
      <c r="C3374" t="s">
        <v>269</v>
      </c>
      <c r="D3374" t="e">
        <f>VLOOKUP(Tabla10[[#This Row],[Columna1]],Tabla9[],8,0)</f>
        <v>#N/A</v>
      </c>
      <c r="E3374" t="s">
        <v>278</v>
      </c>
      <c r="F3374" t="e">
        <f>VLOOKUP(Tabla10[[#This Row],[Columna1]],Tabla9[],33,3)</f>
        <v>#REF!</v>
      </c>
      <c r="G3374" t="e">
        <f>VLOOKUP(Tabla10[[#This Row],[Columna1]],Tabla9[],3,0)</f>
        <v>#N/A</v>
      </c>
      <c r="H3374" t="s">
        <v>45</v>
      </c>
    </row>
    <row r="3375" spans="1:8" hidden="1" x14ac:dyDescent="0.25">
      <c r="A3375" t="s">
        <v>2877</v>
      </c>
      <c r="B3375" t="e">
        <f>VLOOKUP(Tabla10[[#This Row],[Columna1]],Tabla9[],1,0)</f>
        <v>#N/A</v>
      </c>
      <c r="C3375" t="s">
        <v>269</v>
      </c>
      <c r="D3375" t="e">
        <f>VLOOKUP(Tabla10[[#This Row],[Columna1]],Tabla9[],8,0)</f>
        <v>#N/A</v>
      </c>
      <c r="E3375" t="s">
        <v>273</v>
      </c>
      <c r="F3375" t="e">
        <f>VLOOKUP(Tabla10[[#This Row],[Columna1]],Tabla9[],33,3)</f>
        <v>#REF!</v>
      </c>
      <c r="G3375" t="e">
        <f>VLOOKUP(Tabla10[[#This Row],[Columna1]],Tabla9[],3,0)</f>
        <v>#N/A</v>
      </c>
      <c r="H3375" t="s">
        <v>36</v>
      </c>
    </row>
    <row r="3376" spans="1:8" hidden="1" x14ac:dyDescent="0.25">
      <c r="A3376" t="s">
        <v>2878</v>
      </c>
      <c r="B3376" t="str">
        <f>VLOOKUP(Tabla10[[#This Row],[Columna1]],Tabla9[],1,0)</f>
        <v>RIVAS MARTINEZ MIRNA NOHEMI</v>
      </c>
      <c r="C3376" t="s">
        <v>269</v>
      </c>
      <c r="D3376" t="str">
        <f>VLOOKUP(Tabla10[[#This Row],[Columna1]],Tabla9[],8,0)</f>
        <v>JEFE  DEL DESPACHO DEL C DIRECTOR DESARROLLO HUMANO Y EDUCACION</v>
      </c>
      <c r="E3376" t="s">
        <v>271</v>
      </c>
      <c r="F3376" t="e">
        <f>VLOOKUP(Tabla10[[#This Row],[Columna1]],Tabla9[],33,3)</f>
        <v>#REF!</v>
      </c>
      <c r="G3376" t="str">
        <f>VLOOKUP(Tabla10[[#This Row],[Columna1]],Tabla9[],3,0)</f>
        <v xml:space="preserve">JEFE DE DEPARTAMENTO </v>
      </c>
      <c r="H3376" t="s">
        <v>60</v>
      </c>
    </row>
    <row r="3377" spans="1:8" hidden="1" x14ac:dyDescent="0.25">
      <c r="A3377" t="s">
        <v>2879</v>
      </c>
      <c r="B3377" t="e">
        <f>VLOOKUP(Tabla10[[#This Row],[Columna1]],Tabla9[],1,0)</f>
        <v>#N/A</v>
      </c>
      <c r="C3377" t="s">
        <v>269</v>
      </c>
      <c r="D3377" t="e">
        <f>VLOOKUP(Tabla10[[#This Row],[Columna1]],Tabla9[],8,0)</f>
        <v>#N/A</v>
      </c>
      <c r="E3377" t="s">
        <v>270</v>
      </c>
      <c r="F3377" t="e">
        <f>VLOOKUP(Tabla10[[#This Row],[Columna1]],Tabla9[],33,3)</f>
        <v>#REF!</v>
      </c>
      <c r="G3377" t="e">
        <f>VLOOKUP(Tabla10[[#This Row],[Columna1]],Tabla9[],3,0)</f>
        <v>#N/A</v>
      </c>
      <c r="H3377" t="s">
        <v>42</v>
      </c>
    </row>
    <row r="3378" spans="1:8" hidden="1" x14ac:dyDescent="0.25">
      <c r="A3378" t="s">
        <v>2880</v>
      </c>
      <c r="B3378" t="str">
        <f>VLOOKUP(Tabla10[[#This Row],[Columna1]],Tabla9[],1,0)</f>
        <v>RODRIGUEZ CASTAÑEDA CARLOS DANIEL</v>
      </c>
      <c r="C3378" t="s">
        <v>269</v>
      </c>
      <c r="D3378" t="str">
        <f>VLOOKUP(Tabla10[[#This Row],[Columna1]],Tabla9[],8,0)</f>
        <v>SUBDIRECTOR DESPACHO DEL SUBDIRECTOR DE EDUCACION</v>
      </c>
      <c r="E3378" t="s">
        <v>277</v>
      </c>
      <c r="F3378" t="e">
        <f>VLOOKUP(Tabla10[[#This Row],[Columna1]],Tabla9[],33,3)</f>
        <v>#REF!</v>
      </c>
      <c r="G3378" t="str">
        <f>VLOOKUP(Tabla10[[#This Row],[Columna1]],Tabla9[],3,0)</f>
        <v>SUBDIRECTOR</v>
      </c>
      <c r="H3378" t="s">
        <v>73</v>
      </c>
    </row>
    <row r="3379" spans="1:8" hidden="1" x14ac:dyDescent="0.25">
      <c r="A3379" t="s">
        <v>4557</v>
      </c>
      <c r="B3379" t="e">
        <f>VLOOKUP(Tabla10[[#This Row],[Columna1]],Tabla9[],1,0)</f>
        <v>#N/A</v>
      </c>
      <c r="C3379" t="s">
        <v>269</v>
      </c>
      <c r="D3379" t="e">
        <f>VLOOKUP(Tabla10[[#This Row],[Columna1]],Tabla9[],8,0)</f>
        <v>#N/A</v>
      </c>
      <c r="E3379" t="s">
        <v>273</v>
      </c>
      <c r="F3379" t="e">
        <f>VLOOKUP(Tabla10[[#This Row],[Columna1]],Tabla9[],33,3)</f>
        <v>#REF!</v>
      </c>
      <c r="G3379" t="e">
        <f>VLOOKUP(Tabla10[[#This Row],[Columna1]],Tabla9[],3,0)</f>
        <v>#N/A</v>
      </c>
      <c r="H3379" t="s">
        <v>36</v>
      </c>
    </row>
    <row r="3380" spans="1:8" hidden="1" x14ac:dyDescent="0.25">
      <c r="A3380" t="s">
        <v>4576</v>
      </c>
      <c r="B3380" t="e">
        <f>VLOOKUP(Tabla10[[#This Row],[Columna1]],Tabla9[],1,0)</f>
        <v>#N/A</v>
      </c>
      <c r="C3380" t="s">
        <v>269</v>
      </c>
      <c r="D3380" t="e">
        <f>VLOOKUP(Tabla10[[#This Row],[Columna1]],Tabla9[],8,0)</f>
        <v>#N/A</v>
      </c>
      <c r="E3380" t="s">
        <v>281</v>
      </c>
      <c r="F3380" t="e">
        <f>VLOOKUP(Tabla10[[#This Row],[Columna1]],Tabla9[],33,3)</f>
        <v>#REF!</v>
      </c>
      <c r="G3380" t="e">
        <f>VLOOKUP(Tabla10[[#This Row],[Columna1]],Tabla9[],3,0)</f>
        <v>#N/A</v>
      </c>
      <c r="H3380" t="s">
        <v>36</v>
      </c>
    </row>
    <row r="3381" spans="1:8" hidden="1" x14ac:dyDescent="0.25">
      <c r="A3381" t="s">
        <v>2881</v>
      </c>
      <c r="B3381" t="e">
        <f>VLOOKUP(Tabla10[[#This Row],[Columna1]],Tabla9[],1,0)</f>
        <v>#N/A</v>
      </c>
      <c r="C3381" t="s">
        <v>269</v>
      </c>
      <c r="D3381" t="e">
        <f>VLOOKUP(Tabla10[[#This Row],[Columna1]],Tabla9[],8,0)</f>
        <v>#N/A</v>
      </c>
      <c r="E3381" t="s">
        <v>272</v>
      </c>
      <c r="F3381" t="e">
        <f>VLOOKUP(Tabla10[[#This Row],[Columna1]],Tabla9[],33,3)</f>
        <v>#REF!</v>
      </c>
      <c r="G3381" t="e">
        <f>VLOOKUP(Tabla10[[#This Row],[Columna1]],Tabla9[],3,0)</f>
        <v>#N/A</v>
      </c>
      <c r="H3381" t="s">
        <v>36</v>
      </c>
    </row>
    <row r="3382" spans="1:8" hidden="1" x14ac:dyDescent="0.25">
      <c r="A3382" t="s">
        <v>4590</v>
      </c>
      <c r="B3382" t="e">
        <f>VLOOKUP(Tabla10[[#This Row],[Columna1]],Tabla9[],1,0)</f>
        <v>#N/A</v>
      </c>
      <c r="C3382" t="s">
        <v>269</v>
      </c>
      <c r="D3382" t="e">
        <f>VLOOKUP(Tabla10[[#This Row],[Columna1]],Tabla9[],8,0)</f>
        <v>#N/A</v>
      </c>
      <c r="E3382" t="s">
        <v>285</v>
      </c>
      <c r="F3382" t="e">
        <f>VLOOKUP(Tabla10[[#This Row],[Columna1]],Tabla9[],33,3)</f>
        <v>#REF!</v>
      </c>
      <c r="G3382" t="e">
        <f>VLOOKUP(Tabla10[[#This Row],[Columna1]],Tabla9[],3,0)</f>
        <v>#N/A</v>
      </c>
      <c r="H3382" t="s">
        <v>120</v>
      </c>
    </row>
    <row r="3383" spans="1:8" hidden="1" x14ac:dyDescent="0.25">
      <c r="A3383" t="s">
        <v>2882</v>
      </c>
      <c r="B3383" t="e">
        <f>VLOOKUP(Tabla10[[#This Row],[Columna1]],Tabla9[],1,0)</f>
        <v>#N/A</v>
      </c>
      <c r="C3383" t="s">
        <v>269</v>
      </c>
      <c r="D3383" t="e">
        <f>VLOOKUP(Tabla10[[#This Row],[Columna1]],Tabla9[],8,0)</f>
        <v>#N/A</v>
      </c>
      <c r="E3383" t="s">
        <v>272</v>
      </c>
      <c r="F3383" t="e">
        <f>VLOOKUP(Tabla10[[#This Row],[Columna1]],Tabla9[],33,3)</f>
        <v>#REF!</v>
      </c>
      <c r="G3383" t="e">
        <f>VLOOKUP(Tabla10[[#This Row],[Columna1]],Tabla9[],3,0)</f>
        <v>#N/A</v>
      </c>
      <c r="H3383" t="s">
        <v>36</v>
      </c>
    </row>
    <row r="3384" spans="1:8" hidden="1" x14ac:dyDescent="0.25">
      <c r="A3384" t="s">
        <v>2883</v>
      </c>
      <c r="B3384" t="e">
        <f>VLOOKUP(Tabla10[[#This Row],[Columna1]],Tabla9[],1,0)</f>
        <v>#N/A</v>
      </c>
      <c r="C3384" t="s">
        <v>269</v>
      </c>
      <c r="D3384" t="e">
        <f>VLOOKUP(Tabla10[[#This Row],[Columna1]],Tabla9[],8,0)</f>
        <v>#N/A</v>
      </c>
      <c r="E3384" t="s">
        <v>272</v>
      </c>
      <c r="F3384" t="e">
        <f>VLOOKUP(Tabla10[[#This Row],[Columna1]],Tabla9[],33,3)</f>
        <v>#REF!</v>
      </c>
      <c r="G3384" t="e">
        <f>VLOOKUP(Tabla10[[#This Row],[Columna1]],Tabla9[],3,0)</f>
        <v>#N/A</v>
      </c>
      <c r="H3384" t="s">
        <v>36</v>
      </c>
    </row>
    <row r="3385" spans="1:8" hidden="1" x14ac:dyDescent="0.25">
      <c r="A3385" t="s">
        <v>2884</v>
      </c>
      <c r="B3385" t="e">
        <f>VLOOKUP(Tabla10[[#This Row],[Columna1]],Tabla9[],1,0)</f>
        <v>#N/A</v>
      </c>
      <c r="C3385" t="s">
        <v>269</v>
      </c>
      <c r="D3385" t="e">
        <f>VLOOKUP(Tabla10[[#This Row],[Columna1]],Tabla9[],8,0)</f>
        <v>#N/A</v>
      </c>
      <c r="E3385" t="s">
        <v>271</v>
      </c>
      <c r="F3385" t="e">
        <f>VLOOKUP(Tabla10[[#This Row],[Columna1]],Tabla9[],33,3)</f>
        <v>#REF!</v>
      </c>
      <c r="G3385" t="e">
        <f>VLOOKUP(Tabla10[[#This Row],[Columna1]],Tabla9[],3,0)</f>
        <v>#N/A</v>
      </c>
      <c r="H3385" t="s">
        <v>40</v>
      </c>
    </row>
    <row r="3386" spans="1:8" hidden="1" x14ac:dyDescent="0.25">
      <c r="A3386" t="s">
        <v>4565</v>
      </c>
      <c r="B3386" t="e">
        <f>VLOOKUP(Tabla10[[#This Row],[Columna1]],Tabla9[],1,0)</f>
        <v>#N/A</v>
      </c>
      <c r="C3386" t="s">
        <v>269</v>
      </c>
      <c r="D3386" t="e">
        <f>VLOOKUP(Tabla10[[#This Row],[Columna1]],Tabla9[],8,0)</f>
        <v>#N/A</v>
      </c>
      <c r="E3386" t="s">
        <v>270</v>
      </c>
      <c r="F3386" t="e">
        <f>VLOOKUP(Tabla10[[#This Row],[Columna1]],Tabla9[],33,3)</f>
        <v>#REF!</v>
      </c>
      <c r="G3386" t="e">
        <f>VLOOKUP(Tabla10[[#This Row],[Columna1]],Tabla9[],3,0)</f>
        <v>#N/A</v>
      </c>
      <c r="H3386" t="s">
        <v>36</v>
      </c>
    </row>
    <row r="3387" spans="1:8" hidden="1" x14ac:dyDescent="0.25">
      <c r="A3387" t="s">
        <v>2885</v>
      </c>
      <c r="B3387" t="e">
        <f>VLOOKUP(Tabla10[[#This Row],[Columna1]],Tabla9[],1,0)</f>
        <v>#N/A</v>
      </c>
      <c r="C3387" t="s">
        <v>269</v>
      </c>
      <c r="D3387" t="e">
        <f>VLOOKUP(Tabla10[[#This Row],[Columna1]],Tabla9[],8,0)</f>
        <v>#N/A</v>
      </c>
      <c r="E3387" t="s">
        <v>282</v>
      </c>
      <c r="F3387" t="e">
        <f>VLOOKUP(Tabla10[[#This Row],[Columna1]],Tabla9[],33,3)</f>
        <v>#REF!</v>
      </c>
      <c r="G3387" t="e">
        <f>VLOOKUP(Tabla10[[#This Row],[Columna1]],Tabla9[],3,0)</f>
        <v>#N/A</v>
      </c>
      <c r="H3387" t="s">
        <v>45</v>
      </c>
    </row>
    <row r="3388" spans="1:8" hidden="1" x14ac:dyDescent="0.25">
      <c r="A3388" t="s">
        <v>2886</v>
      </c>
      <c r="B3388" t="e">
        <f>VLOOKUP(Tabla10[[#This Row],[Columna1]],Tabla9[],1,0)</f>
        <v>#N/A</v>
      </c>
      <c r="C3388" t="s">
        <v>269</v>
      </c>
      <c r="D3388" t="e">
        <f>VLOOKUP(Tabla10[[#This Row],[Columna1]],Tabla9[],8,0)</f>
        <v>#N/A</v>
      </c>
      <c r="E3388" t="s">
        <v>270</v>
      </c>
      <c r="F3388" t="e">
        <f>VLOOKUP(Tabla10[[#This Row],[Columna1]],Tabla9[],33,3)</f>
        <v>#REF!</v>
      </c>
      <c r="G3388" t="e">
        <f>VLOOKUP(Tabla10[[#This Row],[Columna1]],Tabla9[],3,0)</f>
        <v>#N/A</v>
      </c>
      <c r="H3388" t="s">
        <v>41</v>
      </c>
    </row>
    <row r="3389" spans="1:8" hidden="1" x14ac:dyDescent="0.25">
      <c r="A3389" t="s">
        <v>2887</v>
      </c>
      <c r="B3389" t="e">
        <f>VLOOKUP(Tabla10[[#This Row],[Columna1]],Tabla9[],1,0)</f>
        <v>#N/A</v>
      </c>
      <c r="C3389" t="s">
        <v>269</v>
      </c>
      <c r="D3389" t="e">
        <f>VLOOKUP(Tabla10[[#This Row],[Columna1]],Tabla9[],8,0)</f>
        <v>#N/A</v>
      </c>
      <c r="E3389" t="s">
        <v>271</v>
      </c>
      <c r="F3389" t="e">
        <f>VLOOKUP(Tabla10[[#This Row],[Columna1]],Tabla9[],33,3)</f>
        <v>#REF!</v>
      </c>
      <c r="G3389" t="e">
        <f>VLOOKUP(Tabla10[[#This Row],[Columna1]],Tabla9[],3,0)</f>
        <v>#N/A</v>
      </c>
      <c r="H3389" t="s">
        <v>36</v>
      </c>
    </row>
    <row r="3390" spans="1:8" hidden="1" x14ac:dyDescent="0.25">
      <c r="A3390" t="s">
        <v>2888</v>
      </c>
      <c r="B3390" t="e">
        <f>VLOOKUP(Tabla10[[#This Row],[Columna1]],Tabla9[],1,0)</f>
        <v>#N/A</v>
      </c>
      <c r="C3390" t="s">
        <v>269</v>
      </c>
      <c r="D3390" t="e">
        <f>VLOOKUP(Tabla10[[#This Row],[Columna1]],Tabla9[],8,0)</f>
        <v>#N/A</v>
      </c>
      <c r="E3390" t="s">
        <v>270</v>
      </c>
      <c r="F3390" t="e">
        <f>VLOOKUP(Tabla10[[#This Row],[Columna1]],Tabla9[],33,3)</f>
        <v>#REF!</v>
      </c>
      <c r="G3390" t="e">
        <f>VLOOKUP(Tabla10[[#This Row],[Columna1]],Tabla9[],3,0)</f>
        <v>#N/A</v>
      </c>
      <c r="H3390" t="s">
        <v>36</v>
      </c>
    </row>
    <row r="3391" spans="1:8" hidden="1" x14ac:dyDescent="0.25">
      <c r="A3391" t="s">
        <v>2889</v>
      </c>
      <c r="B3391" t="e">
        <f>VLOOKUP(Tabla10[[#This Row],[Columna1]],Tabla9[],1,0)</f>
        <v>#N/A</v>
      </c>
      <c r="C3391" t="s">
        <v>269</v>
      </c>
      <c r="D3391" t="e">
        <f>VLOOKUP(Tabla10[[#This Row],[Columna1]],Tabla9[],8,0)</f>
        <v>#N/A</v>
      </c>
      <c r="E3391" t="s">
        <v>271</v>
      </c>
      <c r="F3391" t="e">
        <f>VLOOKUP(Tabla10[[#This Row],[Columna1]],Tabla9[],33,3)</f>
        <v>#REF!</v>
      </c>
      <c r="G3391" t="e">
        <f>VLOOKUP(Tabla10[[#This Row],[Columna1]],Tabla9[],3,0)</f>
        <v>#N/A</v>
      </c>
      <c r="H3391" t="s">
        <v>36</v>
      </c>
    </row>
    <row r="3392" spans="1:8" hidden="1" x14ac:dyDescent="0.25">
      <c r="A3392" t="s">
        <v>4567</v>
      </c>
      <c r="B3392" t="e">
        <f>VLOOKUP(Tabla10[[#This Row],[Columna1]],Tabla9[],1,0)</f>
        <v>#N/A</v>
      </c>
      <c r="C3392" t="s">
        <v>269</v>
      </c>
      <c r="D3392" t="e">
        <f>VLOOKUP(Tabla10[[#This Row],[Columna1]],Tabla9[],8,0)</f>
        <v>#N/A</v>
      </c>
      <c r="E3392" t="s">
        <v>270</v>
      </c>
      <c r="F3392" t="e">
        <f>VLOOKUP(Tabla10[[#This Row],[Columna1]],Tabla9[],33,3)</f>
        <v>#REF!</v>
      </c>
      <c r="G3392" t="e">
        <f>VLOOKUP(Tabla10[[#This Row],[Columna1]],Tabla9[],3,0)</f>
        <v>#N/A</v>
      </c>
      <c r="H3392" t="s">
        <v>36</v>
      </c>
    </row>
    <row r="3393" spans="1:8" hidden="1" x14ac:dyDescent="0.25">
      <c r="A3393" t="s">
        <v>4572</v>
      </c>
      <c r="B3393" t="e">
        <f>VLOOKUP(Tabla10[[#This Row],[Columna1]],Tabla9[],1,0)</f>
        <v>#N/A</v>
      </c>
      <c r="C3393" t="s">
        <v>269</v>
      </c>
      <c r="D3393" t="e">
        <f>VLOOKUP(Tabla10[[#This Row],[Columna1]],Tabla9[],8,0)</f>
        <v>#N/A</v>
      </c>
      <c r="E3393" t="s">
        <v>270</v>
      </c>
      <c r="F3393" t="e">
        <f>VLOOKUP(Tabla10[[#This Row],[Columna1]],Tabla9[],33,3)</f>
        <v>#REF!</v>
      </c>
      <c r="G3393" t="e">
        <f>VLOOKUP(Tabla10[[#This Row],[Columna1]],Tabla9[],3,0)</f>
        <v>#N/A</v>
      </c>
      <c r="H3393" t="s">
        <v>140</v>
      </c>
    </row>
    <row r="3394" spans="1:8" hidden="1" x14ac:dyDescent="0.25">
      <c r="A3394" t="s">
        <v>2890</v>
      </c>
      <c r="B3394" t="e">
        <f>VLOOKUP(Tabla10[[#This Row],[Columna1]],Tabla9[],1,0)</f>
        <v>#N/A</v>
      </c>
      <c r="C3394" t="s">
        <v>269</v>
      </c>
      <c r="D3394" t="e">
        <f>VLOOKUP(Tabla10[[#This Row],[Columna1]],Tabla9[],8,0)</f>
        <v>#N/A</v>
      </c>
      <c r="E3394" t="s">
        <v>278</v>
      </c>
      <c r="F3394" t="e">
        <f>VLOOKUP(Tabla10[[#This Row],[Columna1]],Tabla9[],33,3)</f>
        <v>#REF!</v>
      </c>
      <c r="G3394" t="e">
        <f>VLOOKUP(Tabla10[[#This Row],[Columna1]],Tabla9[],3,0)</f>
        <v>#N/A</v>
      </c>
      <c r="H3394" t="s">
        <v>36</v>
      </c>
    </row>
    <row r="3395" spans="1:8" hidden="1" x14ac:dyDescent="0.25">
      <c r="A3395" t="s">
        <v>2891</v>
      </c>
      <c r="B3395" t="str">
        <f>VLOOKUP(Tabla10[[#This Row],[Columna1]],Tabla9[],1,0)</f>
        <v>SOTO PIÑON ANDRE ISMAEL</v>
      </c>
      <c r="C3395" t="s">
        <v>269</v>
      </c>
      <c r="D3395" t="str">
        <f>VLOOKUP(Tabla10[[#This Row],[Columna1]],Tabla9[],8,0)</f>
        <v>SUBDIRECTOR DESPACHO DEL SUBDIRECTOR ATENCION A LA JUVENTUD</v>
      </c>
      <c r="E3395" t="s">
        <v>285</v>
      </c>
      <c r="F3395" t="e">
        <f>VLOOKUP(Tabla10[[#This Row],[Columna1]],Tabla9[],33,3)</f>
        <v>#REF!</v>
      </c>
      <c r="G3395" t="str">
        <f>VLOOKUP(Tabla10[[#This Row],[Columna1]],Tabla9[],3,0)</f>
        <v>SUBDIRECTOR</v>
      </c>
      <c r="H3395" t="s">
        <v>73</v>
      </c>
    </row>
    <row r="3396" spans="1:8" hidden="1" x14ac:dyDescent="0.25">
      <c r="A3396" t="s">
        <v>4582</v>
      </c>
      <c r="B3396" t="e">
        <f>VLOOKUP(Tabla10[[#This Row],[Columna1]],Tabla9[],1,0)</f>
        <v>#N/A</v>
      </c>
      <c r="C3396" t="s">
        <v>269</v>
      </c>
      <c r="D3396" t="e">
        <f>VLOOKUP(Tabla10[[#This Row],[Columna1]],Tabla9[],8,0)</f>
        <v>#N/A</v>
      </c>
      <c r="E3396" t="s">
        <v>278</v>
      </c>
      <c r="F3396" t="e">
        <f>VLOOKUP(Tabla10[[#This Row],[Columna1]],Tabla9[],33,3)</f>
        <v>#REF!</v>
      </c>
      <c r="G3396" t="e">
        <f>VLOOKUP(Tabla10[[#This Row],[Columna1]],Tabla9[],3,0)</f>
        <v>#N/A</v>
      </c>
      <c r="H3396" t="s">
        <v>42</v>
      </c>
    </row>
    <row r="3397" spans="1:8" hidden="1" x14ac:dyDescent="0.25">
      <c r="A3397" t="s">
        <v>2892</v>
      </c>
      <c r="B3397" t="e">
        <f>VLOOKUP(Tabla10[[#This Row],[Columna1]],Tabla9[],1,0)</f>
        <v>#N/A</v>
      </c>
      <c r="C3397" t="s">
        <v>269</v>
      </c>
      <c r="D3397" t="e">
        <f>VLOOKUP(Tabla10[[#This Row],[Columna1]],Tabla9[],8,0)</f>
        <v>#N/A</v>
      </c>
      <c r="E3397" t="s">
        <v>282</v>
      </c>
      <c r="F3397" t="e">
        <f>VLOOKUP(Tabla10[[#This Row],[Columna1]],Tabla9[],33,3)</f>
        <v>#REF!</v>
      </c>
      <c r="G3397" t="e">
        <f>VLOOKUP(Tabla10[[#This Row],[Columna1]],Tabla9[],3,0)</f>
        <v>#N/A</v>
      </c>
      <c r="H3397" t="s">
        <v>36</v>
      </c>
    </row>
    <row r="3398" spans="1:8" hidden="1" x14ac:dyDescent="0.25">
      <c r="A3398" t="s">
        <v>2893</v>
      </c>
      <c r="B3398" t="str">
        <f>VLOOKUP(Tabla10[[#This Row],[Columna1]],Tabla9[],1,0)</f>
        <v>TOVAR TERAN OMAR ADRIAN</v>
      </c>
      <c r="C3398" t="s">
        <v>269</v>
      </c>
      <c r="D3398" t="str">
        <f>VLOOKUP(Tabla10[[#This Row],[Columna1]],Tabla9[],8,0)</f>
        <v>JEFE DE DEPARTAMENTO DEPARTAMENTO ADMINISTRATIVO DESARROLLO HUMANO Y EDUCACION</v>
      </c>
      <c r="E3398" t="s">
        <v>273</v>
      </c>
      <c r="F3398" t="e">
        <f>VLOOKUP(Tabla10[[#This Row],[Columna1]],Tabla9[],33,3)</f>
        <v>#REF!</v>
      </c>
      <c r="G3398" t="str">
        <f>VLOOKUP(Tabla10[[#This Row],[Columna1]],Tabla9[],3,0)</f>
        <v xml:space="preserve">JEFE DE DEPARTAMENTO </v>
      </c>
      <c r="H3398" t="s">
        <v>60</v>
      </c>
    </row>
    <row r="3399" spans="1:8" hidden="1" x14ac:dyDescent="0.25">
      <c r="A3399" t="s">
        <v>4586</v>
      </c>
      <c r="B3399" t="str">
        <f>VLOOKUP(Tabla10[[#This Row],[Columna1]],Tabla9[],1,0)</f>
        <v>TRUJILLO SCHIAFFINO SAMUEL</v>
      </c>
      <c r="C3399" t="s">
        <v>269</v>
      </c>
      <c r="D3399" t="str">
        <f>VLOOKUP(Tabla10[[#This Row],[Columna1]],Tabla9[],8,0)</f>
        <v>JEFE DE DEPARTAMENTO DE PRESIDENTA DE TU COLONIA</v>
      </c>
      <c r="E3399" t="s">
        <v>283</v>
      </c>
      <c r="F3399" t="e">
        <f>VLOOKUP(Tabla10[[#This Row],[Columna1]],Tabla9[],33,3)</f>
        <v>#REF!</v>
      </c>
      <c r="G3399" t="str">
        <f>VLOOKUP(Tabla10[[#This Row],[Columna1]],Tabla9[],3,0)</f>
        <v>JEFE DE DEPARTAMENTO</v>
      </c>
      <c r="H3399" t="s">
        <v>60</v>
      </c>
    </row>
    <row r="3400" spans="1:8" hidden="1" x14ac:dyDescent="0.25">
      <c r="A3400" t="s">
        <v>2894</v>
      </c>
      <c r="B3400" t="e">
        <f>VLOOKUP(Tabla10[[#This Row],[Columna1]],Tabla9[],1,0)</f>
        <v>#N/A</v>
      </c>
      <c r="C3400" t="s">
        <v>269</v>
      </c>
      <c r="D3400" t="e">
        <f>VLOOKUP(Tabla10[[#This Row],[Columna1]],Tabla9[],8,0)</f>
        <v>#N/A</v>
      </c>
      <c r="E3400" t="s">
        <v>271</v>
      </c>
      <c r="F3400" t="e">
        <f>VLOOKUP(Tabla10[[#This Row],[Columna1]],Tabla9[],33,3)</f>
        <v>#REF!</v>
      </c>
      <c r="G3400" t="e">
        <f>VLOOKUP(Tabla10[[#This Row],[Columna1]],Tabla9[],3,0)</f>
        <v>#N/A</v>
      </c>
      <c r="H3400" t="s">
        <v>36</v>
      </c>
    </row>
    <row r="3401" spans="1:8" hidden="1" x14ac:dyDescent="0.25">
      <c r="A3401" t="s">
        <v>2895</v>
      </c>
      <c r="B3401" t="e">
        <f>VLOOKUP(Tabla10[[#This Row],[Columna1]],Tabla9[],1,0)</f>
        <v>#N/A</v>
      </c>
      <c r="C3401" t="s">
        <v>269</v>
      </c>
      <c r="D3401" t="e">
        <f>VLOOKUP(Tabla10[[#This Row],[Columna1]],Tabla9[],8,0)</f>
        <v>#N/A</v>
      </c>
      <c r="E3401" t="s">
        <v>270</v>
      </c>
      <c r="F3401" t="e">
        <f>VLOOKUP(Tabla10[[#This Row],[Columna1]],Tabla9[],33,3)</f>
        <v>#REF!</v>
      </c>
      <c r="G3401" t="e">
        <f>VLOOKUP(Tabla10[[#This Row],[Columna1]],Tabla9[],3,0)</f>
        <v>#N/A</v>
      </c>
      <c r="H3401" t="s">
        <v>36</v>
      </c>
    </row>
    <row r="3402" spans="1:8" hidden="1" x14ac:dyDescent="0.25">
      <c r="A3402" t="s">
        <v>4568</v>
      </c>
      <c r="B3402" t="e">
        <f>VLOOKUP(Tabla10[[#This Row],[Columna1]],Tabla9[],1,0)</f>
        <v>#N/A</v>
      </c>
      <c r="C3402" t="s">
        <v>269</v>
      </c>
      <c r="D3402" t="e">
        <f>VLOOKUP(Tabla10[[#This Row],[Columna1]],Tabla9[],8,0)</f>
        <v>#N/A</v>
      </c>
      <c r="E3402" t="s">
        <v>270</v>
      </c>
      <c r="F3402" t="e">
        <f>VLOOKUP(Tabla10[[#This Row],[Columna1]],Tabla9[],33,3)</f>
        <v>#REF!</v>
      </c>
      <c r="G3402" t="e">
        <f>VLOOKUP(Tabla10[[#This Row],[Columna1]],Tabla9[],3,0)</f>
        <v>#N/A</v>
      </c>
      <c r="H3402" t="s">
        <v>36</v>
      </c>
    </row>
    <row r="3403" spans="1:8" hidden="1" x14ac:dyDescent="0.25">
      <c r="A3403" t="s">
        <v>2896</v>
      </c>
      <c r="B3403" t="e">
        <f>VLOOKUP(Tabla10[[#This Row],[Columna1]],Tabla9[],1,0)</f>
        <v>#N/A</v>
      </c>
      <c r="C3403" t="s">
        <v>269</v>
      </c>
      <c r="D3403" t="e">
        <f>VLOOKUP(Tabla10[[#This Row],[Columna1]],Tabla9[],8,0)</f>
        <v>#N/A</v>
      </c>
      <c r="E3403" t="s">
        <v>273</v>
      </c>
      <c r="F3403" t="e">
        <f>VLOOKUP(Tabla10[[#This Row],[Columna1]],Tabla9[],33,3)</f>
        <v>#REF!</v>
      </c>
      <c r="G3403" t="e">
        <f>VLOOKUP(Tabla10[[#This Row],[Columna1]],Tabla9[],3,0)</f>
        <v>#N/A</v>
      </c>
      <c r="H3403" t="s">
        <v>42</v>
      </c>
    </row>
    <row r="3404" spans="1:8" hidden="1" x14ac:dyDescent="0.25">
      <c r="A3404" t="s">
        <v>2897</v>
      </c>
      <c r="B3404" t="e">
        <f>VLOOKUP(Tabla10[[#This Row],[Columna1]],Tabla9[],1,0)</f>
        <v>#N/A</v>
      </c>
      <c r="C3404" t="s">
        <v>269</v>
      </c>
      <c r="D3404" t="e">
        <f>VLOOKUP(Tabla10[[#This Row],[Columna1]],Tabla9[],8,0)</f>
        <v>#N/A</v>
      </c>
      <c r="E3404" t="s">
        <v>270</v>
      </c>
      <c r="F3404" t="e">
        <f>VLOOKUP(Tabla10[[#This Row],[Columna1]],Tabla9[],33,3)</f>
        <v>#REF!</v>
      </c>
      <c r="G3404" t="e">
        <f>VLOOKUP(Tabla10[[#This Row],[Columna1]],Tabla9[],3,0)</f>
        <v>#N/A</v>
      </c>
      <c r="H3404" t="s">
        <v>42</v>
      </c>
    </row>
    <row r="3405" spans="1:8" hidden="1" x14ac:dyDescent="0.25">
      <c r="A3405" t="s">
        <v>2898</v>
      </c>
      <c r="B3405" t="e">
        <f>VLOOKUP(Tabla10[[#This Row],[Columna1]],Tabla9[],1,0)</f>
        <v>#N/A</v>
      </c>
      <c r="C3405" t="s">
        <v>269</v>
      </c>
      <c r="D3405" t="e">
        <f>VLOOKUP(Tabla10[[#This Row],[Columna1]],Tabla9[],8,0)</f>
        <v>#N/A</v>
      </c>
      <c r="E3405" t="s">
        <v>270</v>
      </c>
      <c r="F3405" t="e">
        <f>VLOOKUP(Tabla10[[#This Row],[Columna1]],Tabla9[],33,3)</f>
        <v>#REF!</v>
      </c>
      <c r="G3405" t="e">
        <f>VLOOKUP(Tabla10[[#This Row],[Columna1]],Tabla9[],3,0)</f>
        <v>#N/A</v>
      </c>
      <c r="H3405" t="s">
        <v>40</v>
      </c>
    </row>
    <row r="3406" spans="1:8" hidden="1" x14ac:dyDescent="0.25">
      <c r="A3406" t="s">
        <v>2899</v>
      </c>
      <c r="B3406" t="str">
        <f>VLOOKUP(Tabla10[[#This Row],[Columna1]],Tabla9[],1,0)</f>
        <v>VAZQUEZ GONZALEZ RAMON HEBERTO</v>
      </c>
      <c r="C3406" t="s">
        <v>269</v>
      </c>
      <c r="D3406" t="str">
        <f>VLOOKUP(Tabla10[[#This Row],[Columna1]],Tabla9[],8,0)</f>
        <v>LIDER DE PROYECTO DE DEPARTAMENTO DE ATENCION A LA SALUD</v>
      </c>
      <c r="E3406" t="s">
        <v>277</v>
      </c>
      <c r="F3406" t="e">
        <f>VLOOKUP(Tabla10[[#This Row],[Columna1]],Tabla9[],33,3)</f>
        <v>#REF!</v>
      </c>
      <c r="G3406" t="str">
        <f>VLOOKUP(Tabla10[[#This Row],[Columna1]],Tabla9[],3,0)</f>
        <v>LIDER DE PROYECTO</v>
      </c>
      <c r="H3406" t="s">
        <v>44</v>
      </c>
    </row>
    <row r="3407" spans="1:8" hidden="1" x14ac:dyDescent="0.25">
      <c r="A3407" t="s">
        <v>2900</v>
      </c>
      <c r="B3407" t="e">
        <f>VLOOKUP(Tabla10[[#This Row],[Columna1]],Tabla9[],1,0)</f>
        <v>#N/A</v>
      </c>
      <c r="C3407" t="s">
        <v>269</v>
      </c>
      <c r="D3407" t="e">
        <f>VLOOKUP(Tabla10[[#This Row],[Columna1]],Tabla9[],8,0)</f>
        <v>#N/A</v>
      </c>
      <c r="E3407" t="s">
        <v>278</v>
      </c>
      <c r="F3407" t="e">
        <f>VLOOKUP(Tabla10[[#This Row],[Columna1]],Tabla9[],33,3)</f>
        <v>#REF!</v>
      </c>
      <c r="G3407" t="e">
        <f>VLOOKUP(Tabla10[[#This Row],[Columna1]],Tabla9[],3,0)</f>
        <v>#N/A</v>
      </c>
      <c r="H3407" t="s">
        <v>36</v>
      </c>
    </row>
    <row r="3408" spans="1:8" hidden="1" x14ac:dyDescent="0.25">
      <c r="A3408" t="s">
        <v>4558</v>
      </c>
      <c r="B3408" t="e">
        <f>VLOOKUP(Tabla10[[#This Row],[Columna1]],Tabla9[],1,0)</f>
        <v>#N/A</v>
      </c>
      <c r="C3408" t="s">
        <v>269</v>
      </c>
      <c r="D3408" t="e">
        <f>VLOOKUP(Tabla10[[#This Row],[Columna1]],Tabla9[],8,0)</f>
        <v>#N/A</v>
      </c>
      <c r="E3408" t="s">
        <v>273</v>
      </c>
      <c r="F3408" t="e">
        <f>VLOOKUP(Tabla10[[#This Row],[Columna1]],Tabla9[],33,3)</f>
        <v>#REF!</v>
      </c>
      <c r="G3408" t="e">
        <f>VLOOKUP(Tabla10[[#This Row],[Columna1]],Tabla9[],3,0)</f>
        <v>#N/A</v>
      </c>
      <c r="H3408" t="s">
        <v>36</v>
      </c>
    </row>
    <row r="3409" spans="1:8" hidden="1" x14ac:dyDescent="0.25">
      <c r="A3409" t="s">
        <v>2901</v>
      </c>
      <c r="B3409" t="e">
        <f>VLOOKUP(Tabla10[[#This Row],[Columna1]],Tabla9[],1,0)</f>
        <v>#N/A</v>
      </c>
      <c r="C3409" t="s">
        <v>269</v>
      </c>
      <c r="D3409" t="e">
        <f>VLOOKUP(Tabla10[[#This Row],[Columna1]],Tabla9[],8,0)</f>
        <v>#N/A</v>
      </c>
      <c r="E3409" t="s">
        <v>275</v>
      </c>
      <c r="F3409" t="e">
        <f>VLOOKUP(Tabla10[[#This Row],[Columna1]],Tabla9[],33,3)</f>
        <v>#REF!</v>
      </c>
      <c r="G3409" t="e">
        <f>VLOOKUP(Tabla10[[#This Row],[Columna1]],Tabla9[],3,0)</f>
        <v>#N/A</v>
      </c>
      <c r="H3409" t="s">
        <v>45</v>
      </c>
    </row>
    <row r="3410" spans="1:8" hidden="1" x14ac:dyDescent="0.25">
      <c r="A3410" t="s">
        <v>2902</v>
      </c>
      <c r="B3410" t="e">
        <f>VLOOKUP(Tabla10[[#This Row],[Columna1]],Tabla9[],1,0)</f>
        <v>#N/A</v>
      </c>
      <c r="C3410" t="s">
        <v>269</v>
      </c>
      <c r="D3410" t="e">
        <f>VLOOKUP(Tabla10[[#This Row],[Columna1]],Tabla9[],8,0)</f>
        <v>#N/A</v>
      </c>
      <c r="E3410" t="s">
        <v>272</v>
      </c>
      <c r="F3410" t="e">
        <f>VLOOKUP(Tabla10[[#This Row],[Columna1]],Tabla9[],33,3)</f>
        <v>#REF!</v>
      </c>
      <c r="G3410" t="e">
        <f>VLOOKUP(Tabla10[[#This Row],[Columna1]],Tabla9[],3,0)</f>
        <v>#N/A</v>
      </c>
      <c r="H3410" t="s">
        <v>42</v>
      </c>
    </row>
    <row r="3411" spans="1:8" hidden="1" x14ac:dyDescent="0.25">
      <c r="A3411" t="s">
        <v>2903</v>
      </c>
      <c r="B3411" t="e">
        <f>VLOOKUP(Tabla10[[#This Row],[Columna1]],Tabla9[],1,0)</f>
        <v>#N/A</v>
      </c>
      <c r="C3411" t="s">
        <v>269</v>
      </c>
      <c r="D3411" t="e">
        <f>VLOOKUP(Tabla10[[#This Row],[Columna1]],Tabla9[],8,0)</f>
        <v>#N/A</v>
      </c>
      <c r="E3411" t="s">
        <v>278</v>
      </c>
      <c r="F3411" t="e">
        <f>VLOOKUP(Tabla10[[#This Row],[Columna1]],Tabla9[],33,3)</f>
        <v>#REF!</v>
      </c>
      <c r="G3411" t="e">
        <f>VLOOKUP(Tabla10[[#This Row],[Columna1]],Tabla9[],3,0)</f>
        <v>#N/A</v>
      </c>
      <c r="H3411" t="s">
        <v>42</v>
      </c>
    </row>
    <row r="3412" spans="1:8" hidden="1" x14ac:dyDescent="0.25">
      <c r="A3412" t="s">
        <v>4615</v>
      </c>
      <c r="B3412" t="e">
        <f>VLOOKUP(Tabla10[[#This Row],[Columna1]],Tabla9[],1,0)</f>
        <v>#N/A</v>
      </c>
      <c r="C3412" t="s">
        <v>288</v>
      </c>
      <c r="D3412" t="e">
        <f>VLOOKUP(Tabla10[[#This Row],[Columna1]],Tabla9[],8,0)</f>
        <v>#N/A</v>
      </c>
      <c r="E3412" t="s">
        <v>289</v>
      </c>
      <c r="F3412" t="e">
        <f>VLOOKUP(Tabla10[[#This Row],[Columna1]],Tabla9[],33,3)</f>
        <v>#REF!</v>
      </c>
      <c r="G3412" t="e">
        <f>VLOOKUP(Tabla10[[#This Row],[Columna1]],Tabla9[],3,0)</f>
        <v>#N/A</v>
      </c>
      <c r="H3412" t="s">
        <v>290</v>
      </c>
    </row>
    <row r="3413" spans="1:8" hidden="1" x14ac:dyDescent="0.25">
      <c r="A3413" t="s">
        <v>2904</v>
      </c>
      <c r="B3413" t="e">
        <f>VLOOKUP(Tabla10[[#This Row],[Columna1]],Tabla9[],1,0)</f>
        <v>#N/A</v>
      </c>
      <c r="C3413" t="s">
        <v>288</v>
      </c>
      <c r="D3413" t="e">
        <f>VLOOKUP(Tabla10[[#This Row],[Columna1]],Tabla9[],8,0)</f>
        <v>#N/A</v>
      </c>
      <c r="E3413" t="s">
        <v>291</v>
      </c>
      <c r="F3413" t="e">
        <f>VLOOKUP(Tabla10[[#This Row],[Columna1]],Tabla9[],33,3)</f>
        <v>#REF!</v>
      </c>
      <c r="G3413" t="e">
        <f>VLOOKUP(Tabla10[[#This Row],[Columna1]],Tabla9[],3,0)</f>
        <v>#N/A</v>
      </c>
      <c r="H3413" t="s">
        <v>51</v>
      </c>
    </row>
    <row r="3414" spans="1:8" hidden="1" x14ac:dyDescent="0.25">
      <c r="A3414" t="s">
        <v>4606</v>
      </c>
      <c r="B3414" t="e">
        <f>VLOOKUP(Tabla10[[#This Row],[Columna1]],Tabla9[],1,0)</f>
        <v>#N/A</v>
      </c>
      <c r="C3414" t="s">
        <v>288</v>
      </c>
      <c r="D3414" t="e">
        <f>VLOOKUP(Tabla10[[#This Row],[Columna1]],Tabla9[],8,0)</f>
        <v>#N/A</v>
      </c>
      <c r="E3414" t="s">
        <v>294</v>
      </c>
      <c r="F3414" t="e">
        <f>VLOOKUP(Tabla10[[#This Row],[Columna1]],Tabla9[],33,3)</f>
        <v>#REF!</v>
      </c>
      <c r="G3414" t="e">
        <f>VLOOKUP(Tabla10[[#This Row],[Columna1]],Tabla9[],3,0)</f>
        <v>#N/A</v>
      </c>
      <c r="H3414" t="s">
        <v>187</v>
      </c>
    </row>
    <row r="3415" spans="1:8" hidden="1" x14ac:dyDescent="0.25">
      <c r="A3415" t="s">
        <v>2905</v>
      </c>
      <c r="B3415" t="e">
        <f>VLOOKUP(Tabla10[[#This Row],[Columna1]],Tabla9[],1,0)</f>
        <v>#N/A</v>
      </c>
      <c r="C3415" t="s">
        <v>288</v>
      </c>
      <c r="D3415" t="e">
        <f>VLOOKUP(Tabla10[[#This Row],[Columna1]],Tabla9[],8,0)</f>
        <v>#N/A</v>
      </c>
      <c r="E3415" t="s">
        <v>294</v>
      </c>
      <c r="F3415" t="e">
        <f>VLOOKUP(Tabla10[[#This Row],[Columna1]],Tabla9[],33,3)</f>
        <v>#REF!</v>
      </c>
      <c r="G3415" t="e">
        <f>VLOOKUP(Tabla10[[#This Row],[Columna1]],Tabla9[],3,0)</f>
        <v>#N/A</v>
      </c>
      <c r="H3415" t="s">
        <v>187</v>
      </c>
    </row>
    <row r="3416" spans="1:8" hidden="1" x14ac:dyDescent="0.25">
      <c r="A3416" t="s">
        <v>4652</v>
      </c>
      <c r="B3416" t="str">
        <f>VLOOKUP(Tabla10[[#This Row],[Columna1]],Tabla9[],1,0)</f>
        <v>AMPARAN SOTO ARTURO</v>
      </c>
      <c r="C3416" t="s">
        <v>288</v>
      </c>
      <c r="D3416" t="str">
        <f>VLOOKUP(Tabla10[[#This Row],[Columna1]],Tabla9[],8,0)</f>
        <v>SUBDIRECTOR DEL DESPACHO DEL SUBIDRECTOR EGRESOS</v>
      </c>
      <c r="E3416" t="s">
        <v>291</v>
      </c>
      <c r="F3416" t="e">
        <f>VLOOKUP(Tabla10[[#This Row],[Columna1]],Tabla9[],33,3)</f>
        <v>#REF!</v>
      </c>
      <c r="G3416" t="str">
        <f>VLOOKUP(Tabla10[[#This Row],[Columna1]],Tabla9[],3,0)</f>
        <v>SUBDIRECTOR</v>
      </c>
      <c r="H3416" t="s">
        <v>73</v>
      </c>
    </row>
    <row r="3417" spans="1:8" hidden="1" x14ac:dyDescent="0.25">
      <c r="A3417" t="s">
        <v>4632</v>
      </c>
      <c r="B3417" t="e">
        <f>VLOOKUP(Tabla10[[#This Row],[Columna1]],Tabla9[],1,0)</f>
        <v>#N/A</v>
      </c>
      <c r="C3417" t="s">
        <v>288</v>
      </c>
      <c r="D3417" t="e">
        <f>VLOOKUP(Tabla10[[#This Row],[Columna1]],Tabla9[],8,0)</f>
        <v>#N/A</v>
      </c>
      <c r="E3417" t="s">
        <v>295</v>
      </c>
      <c r="F3417" t="e">
        <f>VLOOKUP(Tabla10[[#This Row],[Columna1]],Tabla9[],33,3)</f>
        <v>#REF!</v>
      </c>
      <c r="G3417" t="e">
        <f>VLOOKUP(Tabla10[[#This Row],[Columna1]],Tabla9[],3,0)</f>
        <v>#N/A</v>
      </c>
      <c r="H3417" t="s">
        <v>42</v>
      </c>
    </row>
    <row r="3418" spans="1:8" hidden="1" x14ac:dyDescent="0.25">
      <c r="A3418" t="s">
        <v>2906</v>
      </c>
      <c r="B3418" t="e">
        <f>VLOOKUP(Tabla10[[#This Row],[Columna1]],Tabla9[],1,0)</f>
        <v>#N/A</v>
      </c>
      <c r="C3418" t="s">
        <v>288</v>
      </c>
      <c r="D3418" t="e">
        <f>VLOOKUP(Tabla10[[#This Row],[Columna1]],Tabla9[],8,0)</f>
        <v>#N/A</v>
      </c>
      <c r="E3418" t="s">
        <v>295</v>
      </c>
      <c r="F3418" t="e">
        <f>VLOOKUP(Tabla10[[#This Row],[Columna1]],Tabla9[],33,3)</f>
        <v>#N/A</v>
      </c>
      <c r="G3418" t="e">
        <f>VLOOKUP(Tabla10[[#This Row],[Columna1]],Tabla9[],3,0)</f>
        <v>#N/A</v>
      </c>
      <c r="H3418" t="s">
        <v>50</v>
      </c>
    </row>
    <row r="3419" spans="1:8" hidden="1" x14ac:dyDescent="0.25">
      <c r="A3419" t="s">
        <v>2907</v>
      </c>
      <c r="B3419" t="e">
        <f>VLOOKUP(Tabla10[[#This Row],[Columna1]],Tabla9[],1,0)</f>
        <v>#N/A</v>
      </c>
      <c r="C3419" t="s">
        <v>288</v>
      </c>
      <c r="D3419" t="e">
        <f>VLOOKUP(Tabla10[[#This Row],[Columna1]],Tabla9[],8,0)</f>
        <v>#N/A</v>
      </c>
      <c r="E3419" t="s">
        <v>295</v>
      </c>
      <c r="F3419" t="e">
        <f>VLOOKUP(Tabla10[[#This Row],[Columna1]],Tabla9[],33,3)</f>
        <v>#REF!</v>
      </c>
      <c r="G3419" t="e">
        <f>VLOOKUP(Tabla10[[#This Row],[Columna1]],Tabla9[],3,0)</f>
        <v>#N/A</v>
      </c>
      <c r="H3419" t="s">
        <v>45</v>
      </c>
    </row>
    <row r="3420" spans="1:8" hidden="1" x14ac:dyDescent="0.25">
      <c r="A3420" t="s">
        <v>2908</v>
      </c>
      <c r="B3420" t="e">
        <f>VLOOKUP(Tabla10[[#This Row],[Columna1]],Tabla9[],1,0)</f>
        <v>#N/A</v>
      </c>
      <c r="C3420" t="s">
        <v>288</v>
      </c>
      <c r="D3420" t="e">
        <f>VLOOKUP(Tabla10[[#This Row],[Columna1]],Tabla9[],8,0)</f>
        <v>#N/A</v>
      </c>
      <c r="E3420" t="s">
        <v>289</v>
      </c>
      <c r="F3420" t="e">
        <f>VLOOKUP(Tabla10[[#This Row],[Columna1]],Tabla9[],33,3)</f>
        <v>#REF!</v>
      </c>
      <c r="G3420" t="e">
        <f>VLOOKUP(Tabla10[[#This Row],[Columna1]],Tabla9[],3,0)</f>
        <v>#N/A</v>
      </c>
      <c r="H3420" t="s">
        <v>40</v>
      </c>
    </row>
    <row r="3421" spans="1:8" hidden="1" x14ac:dyDescent="0.25">
      <c r="A3421" t="s">
        <v>4654</v>
      </c>
      <c r="B3421" t="e">
        <f>VLOOKUP(Tabla10[[#This Row],[Columna1]],Tabla9[],1,0)</f>
        <v>#N/A</v>
      </c>
      <c r="C3421" t="s">
        <v>288</v>
      </c>
      <c r="D3421" t="e">
        <f>VLOOKUP(Tabla10[[#This Row],[Columna1]],Tabla9[],8,0)</f>
        <v>#N/A</v>
      </c>
      <c r="E3421" t="s">
        <v>296</v>
      </c>
      <c r="F3421" t="e">
        <f>VLOOKUP(Tabla10[[#This Row],[Columna1]],Tabla9[],33,3)</f>
        <v>#REF!</v>
      </c>
      <c r="G3421" t="e">
        <f>VLOOKUP(Tabla10[[#This Row],[Columna1]],Tabla9[],3,0)</f>
        <v>#N/A</v>
      </c>
      <c r="H3421" t="s">
        <v>56</v>
      </c>
    </row>
    <row r="3422" spans="1:8" hidden="1" x14ac:dyDescent="0.25">
      <c r="A3422" t="s">
        <v>2909</v>
      </c>
      <c r="B3422" t="str">
        <f>VLOOKUP(Tabla10[[#This Row],[Columna1]],Tabla9[],1,0)</f>
        <v>AGUAYO CASTRO MIGUEL ANGEL</v>
      </c>
      <c r="C3422" t="s">
        <v>288</v>
      </c>
      <c r="D3422" t="str">
        <f>VLOOKUP(Tabla10[[#This Row],[Columna1]],Tabla9[],8,0)</f>
        <v>JEFE  DE DEPARTAMENTO DESPACHO DEL C TESORERO MUNICIPAL</v>
      </c>
      <c r="E3422" t="s">
        <v>297</v>
      </c>
      <c r="F3422" t="e">
        <f>VLOOKUP(Tabla10[[#This Row],[Columna1]],Tabla9[],33,3)</f>
        <v>#N/A</v>
      </c>
      <c r="G3422" t="str">
        <f>VLOOKUP(Tabla10[[#This Row],[Columna1]],Tabla9[],3,0)</f>
        <v xml:space="preserve">JEFE DE DEPARTAMENTO </v>
      </c>
      <c r="H3422" t="s">
        <v>60</v>
      </c>
    </row>
    <row r="3423" spans="1:8" hidden="1" x14ac:dyDescent="0.25">
      <c r="A3423" t="s">
        <v>2910</v>
      </c>
      <c r="B3423" t="str">
        <f>VLOOKUP(Tabla10[[#This Row],[Columna1]],Tabla9[],1,0)</f>
        <v>AGUIRRE GONZALEZ JESSICA VANESSA</v>
      </c>
      <c r="C3423" t="s">
        <v>288</v>
      </c>
      <c r="D3423" t="str">
        <f>VLOOKUP(Tabla10[[#This Row],[Columna1]],Tabla9[],8,0)</f>
        <v>SUBDIRECTOR.DESPACHO DEL SUBDIRECTOR DE INGRESOS</v>
      </c>
      <c r="E3423" t="s">
        <v>298</v>
      </c>
      <c r="F3423" t="e">
        <f>VLOOKUP(Tabla10[[#This Row],[Columna1]],Tabla9[],33,3)</f>
        <v>#REF!</v>
      </c>
      <c r="G3423" t="str">
        <f>VLOOKUP(Tabla10[[#This Row],[Columna1]],Tabla9[],3,0)</f>
        <v>SUBDIRECTOR</v>
      </c>
      <c r="H3423" t="s">
        <v>73</v>
      </c>
    </row>
    <row r="3424" spans="1:8" hidden="1" x14ac:dyDescent="0.25">
      <c r="A3424" t="s">
        <v>2911</v>
      </c>
      <c r="B3424" t="e">
        <f>VLOOKUP(Tabla10[[#This Row],[Columna1]],Tabla9[],1,0)</f>
        <v>#N/A</v>
      </c>
      <c r="C3424" t="s">
        <v>288</v>
      </c>
      <c r="D3424" t="e">
        <f>VLOOKUP(Tabla10[[#This Row],[Columna1]],Tabla9[],8,0)</f>
        <v>#N/A</v>
      </c>
      <c r="E3424" t="s">
        <v>289</v>
      </c>
      <c r="F3424" t="e">
        <f>VLOOKUP(Tabla10[[#This Row],[Columna1]],Tabla9[],33,3)</f>
        <v>#REF!</v>
      </c>
      <c r="G3424" t="e">
        <f>VLOOKUP(Tabla10[[#This Row],[Columna1]],Tabla9[],3,0)</f>
        <v>#N/A</v>
      </c>
      <c r="H3424" t="s">
        <v>42</v>
      </c>
    </row>
    <row r="3425" spans="1:8" hidden="1" x14ac:dyDescent="0.25">
      <c r="A3425" t="s">
        <v>2912</v>
      </c>
      <c r="B3425" t="e">
        <f>VLOOKUP(Tabla10[[#This Row],[Columna1]],Tabla9[],1,0)</f>
        <v>#N/A</v>
      </c>
      <c r="C3425" t="s">
        <v>288</v>
      </c>
      <c r="D3425" t="e">
        <f>VLOOKUP(Tabla10[[#This Row],[Columna1]],Tabla9[],8,0)</f>
        <v>#N/A</v>
      </c>
      <c r="E3425" t="s">
        <v>294</v>
      </c>
      <c r="F3425" t="e">
        <f>VLOOKUP(Tabla10[[#This Row],[Columna1]],Tabla9[],33,3)</f>
        <v>#REF!</v>
      </c>
      <c r="G3425" t="e">
        <f>VLOOKUP(Tabla10[[#This Row],[Columna1]],Tabla9[],3,0)</f>
        <v>#N/A</v>
      </c>
      <c r="H3425" t="s">
        <v>187</v>
      </c>
    </row>
    <row r="3426" spans="1:8" hidden="1" x14ac:dyDescent="0.25">
      <c r="A3426" t="s">
        <v>2913</v>
      </c>
      <c r="B3426" t="e">
        <f>VLOOKUP(Tabla10[[#This Row],[Columna1]],Tabla9[],1,0)</f>
        <v>#N/A</v>
      </c>
      <c r="C3426" t="s">
        <v>288</v>
      </c>
      <c r="D3426" t="e">
        <f>VLOOKUP(Tabla10[[#This Row],[Columna1]],Tabla9[],8,0)</f>
        <v>#N/A</v>
      </c>
      <c r="E3426" t="s">
        <v>299</v>
      </c>
      <c r="F3426" t="e">
        <f>VLOOKUP(Tabla10[[#This Row],[Columna1]],Tabla9[],33,3)</f>
        <v>#REF!</v>
      </c>
      <c r="G3426" t="e">
        <f>VLOOKUP(Tabla10[[#This Row],[Columna1]],Tabla9[],3,0)</f>
        <v>#N/A</v>
      </c>
      <c r="H3426" t="s">
        <v>50</v>
      </c>
    </row>
    <row r="3427" spans="1:8" hidden="1" x14ac:dyDescent="0.25">
      <c r="A3427" t="s">
        <v>4641</v>
      </c>
      <c r="B3427" t="e">
        <f>VLOOKUP(Tabla10[[#This Row],[Columna1]],Tabla9[],1,0)</f>
        <v>#N/A</v>
      </c>
      <c r="C3427" t="s">
        <v>288</v>
      </c>
      <c r="D3427" t="e">
        <f>VLOOKUP(Tabla10[[#This Row],[Columna1]],Tabla9[],8,0)</f>
        <v>#N/A</v>
      </c>
      <c r="E3427" t="s">
        <v>295</v>
      </c>
      <c r="F3427" t="e">
        <f>VLOOKUP(Tabla10[[#This Row],[Columna1]],Tabla9[],33,3)</f>
        <v>#REF!</v>
      </c>
      <c r="G3427" t="e">
        <f>VLOOKUP(Tabla10[[#This Row],[Columna1]],Tabla9[],3,0)</f>
        <v>#N/A</v>
      </c>
      <c r="H3427" t="s">
        <v>42</v>
      </c>
    </row>
    <row r="3428" spans="1:8" hidden="1" x14ac:dyDescent="0.25">
      <c r="A3428" t="s">
        <v>4649</v>
      </c>
      <c r="B3428" t="e">
        <f>VLOOKUP(Tabla10[[#This Row],[Columna1]],Tabla9[],1,0)</f>
        <v>#N/A</v>
      </c>
      <c r="C3428" t="s">
        <v>288</v>
      </c>
      <c r="D3428" t="e">
        <f>VLOOKUP(Tabla10[[#This Row],[Columna1]],Tabla9[],8,0)</f>
        <v>#N/A</v>
      </c>
      <c r="E3428" t="s">
        <v>300</v>
      </c>
      <c r="F3428" t="e">
        <f>VLOOKUP(Tabla10[[#This Row],[Columna1]],Tabla9[],33,3)</f>
        <v>#REF!</v>
      </c>
      <c r="G3428" t="e">
        <f>VLOOKUP(Tabla10[[#This Row],[Columna1]],Tabla9[],3,0)</f>
        <v>#N/A</v>
      </c>
      <c r="H3428" t="s">
        <v>42</v>
      </c>
    </row>
    <row r="3429" spans="1:8" hidden="1" x14ac:dyDescent="0.25">
      <c r="A3429" t="s">
        <v>2914</v>
      </c>
      <c r="B3429" t="e">
        <f>VLOOKUP(Tabla10[[#This Row],[Columna1]],Tabla9[],1,0)</f>
        <v>#N/A</v>
      </c>
      <c r="C3429" t="s">
        <v>288</v>
      </c>
      <c r="D3429" t="e">
        <f>VLOOKUP(Tabla10[[#This Row],[Columna1]],Tabla9[],8,0)</f>
        <v>#N/A</v>
      </c>
      <c r="E3429" t="s">
        <v>294</v>
      </c>
      <c r="F3429" t="e">
        <f>VLOOKUP(Tabla10[[#This Row],[Columna1]],Tabla9[],33,3)</f>
        <v>#REF!</v>
      </c>
      <c r="G3429" t="e">
        <f>VLOOKUP(Tabla10[[#This Row],[Columna1]],Tabla9[],3,0)</f>
        <v>#N/A</v>
      </c>
      <c r="H3429" t="s">
        <v>187</v>
      </c>
    </row>
    <row r="3430" spans="1:8" hidden="1" x14ac:dyDescent="0.25">
      <c r="A3430" t="s">
        <v>2915</v>
      </c>
      <c r="B3430" t="e">
        <f>VLOOKUP(Tabla10[[#This Row],[Columna1]],Tabla9[],1,0)</f>
        <v>#N/A</v>
      </c>
      <c r="C3430" t="s">
        <v>288</v>
      </c>
      <c r="D3430" t="e">
        <f>VLOOKUP(Tabla10[[#This Row],[Columna1]],Tabla9[],8,0)</f>
        <v>#N/A</v>
      </c>
      <c r="E3430" t="s">
        <v>301</v>
      </c>
      <c r="F3430" t="e">
        <f>VLOOKUP(Tabla10[[#This Row],[Columna1]],Tabla9[],33,3)</f>
        <v>#REF!</v>
      </c>
      <c r="G3430" t="e">
        <f>VLOOKUP(Tabla10[[#This Row],[Columna1]],Tabla9[],3,0)</f>
        <v>#N/A</v>
      </c>
      <c r="H3430" t="s">
        <v>42</v>
      </c>
    </row>
    <row r="3431" spans="1:8" hidden="1" x14ac:dyDescent="0.25">
      <c r="A3431" t="s">
        <v>2916</v>
      </c>
      <c r="B3431" t="e">
        <f>VLOOKUP(Tabla10[[#This Row],[Columna1]],Tabla9[],1,0)</f>
        <v>#N/A</v>
      </c>
      <c r="C3431" t="s">
        <v>288</v>
      </c>
      <c r="D3431" t="e">
        <f>VLOOKUP(Tabla10[[#This Row],[Columna1]],Tabla9[],8,0)</f>
        <v>#N/A</v>
      </c>
      <c r="E3431" t="s">
        <v>300</v>
      </c>
      <c r="F3431" t="e">
        <f>VLOOKUP(Tabla10[[#This Row],[Columna1]],Tabla9[],33,3)</f>
        <v>#REF!</v>
      </c>
      <c r="G3431" t="e">
        <f>VLOOKUP(Tabla10[[#This Row],[Columna1]],Tabla9[],3,0)</f>
        <v>#N/A</v>
      </c>
      <c r="H3431" t="s">
        <v>42</v>
      </c>
    </row>
    <row r="3432" spans="1:8" hidden="1" x14ac:dyDescent="0.25">
      <c r="A3432" t="s">
        <v>2917</v>
      </c>
      <c r="B3432" t="e">
        <f>VLOOKUP(Tabla10[[#This Row],[Columna1]],Tabla9[],1,0)</f>
        <v>#N/A</v>
      </c>
      <c r="C3432" t="s">
        <v>288</v>
      </c>
      <c r="D3432" t="e">
        <f>VLOOKUP(Tabla10[[#This Row],[Columna1]],Tabla9[],8,0)</f>
        <v>#N/A</v>
      </c>
      <c r="E3432" t="s">
        <v>295</v>
      </c>
      <c r="F3432" t="e">
        <f>VLOOKUP(Tabla10[[#This Row],[Columna1]],Tabla9[],33,3)</f>
        <v>#REF!</v>
      </c>
      <c r="G3432" t="e">
        <f>VLOOKUP(Tabla10[[#This Row],[Columna1]],Tabla9[],3,0)</f>
        <v>#N/A</v>
      </c>
      <c r="H3432" t="s">
        <v>165</v>
      </c>
    </row>
    <row r="3433" spans="1:8" hidden="1" x14ac:dyDescent="0.25">
      <c r="A3433" t="s">
        <v>2918</v>
      </c>
      <c r="B3433" t="e">
        <f>VLOOKUP(Tabla10[[#This Row],[Columna1]],Tabla9[],1,0)</f>
        <v>#N/A</v>
      </c>
      <c r="C3433" t="s">
        <v>288</v>
      </c>
      <c r="D3433" t="e">
        <f>VLOOKUP(Tabla10[[#This Row],[Columna1]],Tabla9[],8,0)</f>
        <v>#N/A</v>
      </c>
      <c r="E3433" t="s">
        <v>289</v>
      </c>
      <c r="F3433" t="e">
        <f>VLOOKUP(Tabla10[[#This Row],[Columna1]],Tabla9[],33,3)</f>
        <v>#REF!</v>
      </c>
      <c r="G3433" t="e">
        <f>VLOOKUP(Tabla10[[#This Row],[Columna1]],Tabla9[],3,0)</f>
        <v>#N/A</v>
      </c>
      <c r="H3433" t="s">
        <v>290</v>
      </c>
    </row>
    <row r="3434" spans="1:8" hidden="1" x14ac:dyDescent="0.25">
      <c r="A3434" t="s">
        <v>4650</v>
      </c>
      <c r="B3434" t="e">
        <f>VLOOKUP(Tabla10[[#This Row],[Columna1]],Tabla9[],1,0)</f>
        <v>#N/A</v>
      </c>
      <c r="C3434" t="s">
        <v>288</v>
      </c>
      <c r="D3434" t="e">
        <f>VLOOKUP(Tabla10[[#This Row],[Columna1]],Tabla9[],8,0)</f>
        <v>#N/A</v>
      </c>
      <c r="E3434" t="s">
        <v>300</v>
      </c>
      <c r="F3434" t="e">
        <f>VLOOKUP(Tabla10[[#This Row],[Columna1]],Tabla9[],33,3)</f>
        <v>#REF!</v>
      </c>
      <c r="G3434" t="e">
        <f>VLOOKUP(Tabla10[[#This Row],[Columna1]],Tabla9[],3,0)</f>
        <v>#N/A</v>
      </c>
      <c r="H3434" t="s">
        <v>36</v>
      </c>
    </row>
    <row r="3435" spans="1:8" hidden="1" x14ac:dyDescent="0.25">
      <c r="A3435" t="s">
        <v>2919</v>
      </c>
      <c r="B3435" t="e">
        <f>VLOOKUP(Tabla10[[#This Row],[Columna1]],Tabla9[],1,0)</f>
        <v>#N/A</v>
      </c>
      <c r="C3435" t="s">
        <v>288</v>
      </c>
      <c r="D3435" t="e">
        <f>VLOOKUP(Tabla10[[#This Row],[Columna1]],Tabla9[],8,0)</f>
        <v>#N/A</v>
      </c>
      <c r="E3435" t="s">
        <v>300</v>
      </c>
      <c r="F3435" t="e">
        <f>VLOOKUP(Tabla10[[#This Row],[Columna1]],Tabla9[],33,3)</f>
        <v>#REF!</v>
      </c>
      <c r="G3435" t="e">
        <f>VLOOKUP(Tabla10[[#This Row],[Columna1]],Tabla9[],3,0)</f>
        <v>#N/A</v>
      </c>
      <c r="H3435" t="s">
        <v>42</v>
      </c>
    </row>
    <row r="3436" spans="1:8" hidden="1" x14ac:dyDescent="0.25">
      <c r="A3436" t="s">
        <v>2920</v>
      </c>
      <c r="B3436" t="e">
        <f>VLOOKUP(Tabla10[[#This Row],[Columna1]],Tabla9[],1,0)</f>
        <v>#N/A</v>
      </c>
      <c r="C3436" t="s">
        <v>288</v>
      </c>
      <c r="D3436" t="e">
        <f>VLOOKUP(Tabla10[[#This Row],[Columna1]],Tabla9[],8,0)</f>
        <v>#N/A</v>
      </c>
      <c r="E3436" t="s">
        <v>294</v>
      </c>
      <c r="F3436" t="e">
        <f>VLOOKUP(Tabla10[[#This Row],[Columna1]],Tabla9[],33,3)</f>
        <v>#REF!</v>
      </c>
      <c r="G3436" t="e">
        <f>VLOOKUP(Tabla10[[#This Row],[Columna1]],Tabla9[],3,0)</f>
        <v>#N/A</v>
      </c>
      <c r="H3436" t="s">
        <v>42</v>
      </c>
    </row>
    <row r="3437" spans="1:8" hidden="1" x14ac:dyDescent="0.25">
      <c r="A3437" t="s">
        <v>4657</v>
      </c>
      <c r="B3437" t="e">
        <f>VLOOKUP(Tabla10[[#This Row],[Columna1]],Tabla9[],1,0)</f>
        <v>#N/A</v>
      </c>
      <c r="C3437" t="s">
        <v>288</v>
      </c>
      <c r="D3437" t="e">
        <f>VLOOKUP(Tabla10[[#This Row],[Columna1]],Tabla9[],8,0)</f>
        <v>#N/A</v>
      </c>
      <c r="E3437" t="s">
        <v>299</v>
      </c>
      <c r="F3437" t="e">
        <f>VLOOKUP(Tabla10[[#This Row],[Columna1]],Tabla9[],33,3)</f>
        <v>#REF!</v>
      </c>
      <c r="G3437" t="e">
        <f>VLOOKUP(Tabla10[[#This Row],[Columna1]],Tabla9[],3,0)</f>
        <v>#N/A</v>
      </c>
      <c r="H3437" t="s">
        <v>36</v>
      </c>
    </row>
    <row r="3438" spans="1:8" hidden="1" x14ac:dyDescent="0.25">
      <c r="A3438" t="s">
        <v>4651</v>
      </c>
      <c r="B3438" t="str">
        <f>VLOOKUP(Tabla10[[#This Row],[Columna1]],Tabla9[],1,0)</f>
        <v>BUJANDA LOYA ALFONSO</v>
      </c>
      <c r="C3438" t="s">
        <v>288</v>
      </c>
      <c r="D3438" t="str">
        <f>VLOOKUP(Tabla10[[#This Row],[Columna1]],Tabla9[],8,0)</f>
        <v>JEFE  DE DEPARTAMENTO DE VALUACION</v>
      </c>
      <c r="E3438" t="s">
        <v>300</v>
      </c>
      <c r="F3438" t="e">
        <f>VLOOKUP(Tabla10[[#This Row],[Columna1]],Tabla9[],33,3)</f>
        <v>#REF!</v>
      </c>
      <c r="G3438" t="str">
        <f>VLOOKUP(Tabla10[[#This Row],[Columna1]],Tabla9[],3,0)</f>
        <v>JEFE DE DEPARTAMENTO</v>
      </c>
      <c r="H3438" t="s">
        <v>60</v>
      </c>
    </row>
    <row r="3439" spans="1:8" hidden="1" x14ac:dyDescent="0.25">
      <c r="A3439" t="s">
        <v>2921</v>
      </c>
      <c r="B3439" t="e">
        <f>VLOOKUP(Tabla10[[#This Row],[Columna1]],Tabla9[],1,0)</f>
        <v>#N/A</v>
      </c>
      <c r="C3439" t="s">
        <v>288</v>
      </c>
      <c r="D3439" t="e">
        <f>VLOOKUP(Tabla10[[#This Row],[Columna1]],Tabla9[],8,0)</f>
        <v>#N/A</v>
      </c>
      <c r="E3439" t="s">
        <v>293</v>
      </c>
      <c r="F3439" t="e">
        <f>VLOOKUP(Tabla10[[#This Row],[Columna1]],Tabla9[],33,3)</f>
        <v>#REF!</v>
      </c>
      <c r="G3439" t="e">
        <f>VLOOKUP(Tabla10[[#This Row],[Columna1]],Tabla9[],3,0)</f>
        <v>#N/A</v>
      </c>
      <c r="H3439" t="s">
        <v>36</v>
      </c>
    </row>
    <row r="3440" spans="1:8" hidden="1" x14ac:dyDescent="0.25">
      <c r="A3440" t="s">
        <v>2922</v>
      </c>
      <c r="B3440" t="e">
        <f>VLOOKUP(Tabla10[[#This Row],[Columna1]],Tabla9[],1,0)</f>
        <v>#N/A</v>
      </c>
      <c r="C3440" t="s">
        <v>288</v>
      </c>
      <c r="D3440" t="e">
        <f>VLOOKUP(Tabla10[[#This Row],[Columna1]],Tabla9[],8,0)</f>
        <v>#N/A</v>
      </c>
      <c r="E3440" t="s">
        <v>303</v>
      </c>
      <c r="F3440" t="e">
        <f>VLOOKUP(Tabla10[[#This Row],[Columna1]],Tabla9[],33,3)</f>
        <v>#REF!</v>
      </c>
      <c r="G3440" t="e">
        <f>VLOOKUP(Tabla10[[#This Row],[Columna1]],Tabla9[],3,0)</f>
        <v>#N/A</v>
      </c>
      <c r="H3440" t="s">
        <v>42</v>
      </c>
    </row>
    <row r="3441" spans="1:8" hidden="1" x14ac:dyDescent="0.25">
      <c r="A3441" t="s">
        <v>2923</v>
      </c>
      <c r="B3441" t="e">
        <f>VLOOKUP(Tabla10[[#This Row],[Columna1]],Tabla9[],1,0)</f>
        <v>#N/A</v>
      </c>
      <c r="C3441" t="s">
        <v>288</v>
      </c>
      <c r="D3441" t="e">
        <f>VLOOKUP(Tabla10[[#This Row],[Columna1]],Tabla9[],8,0)</f>
        <v>#N/A</v>
      </c>
      <c r="E3441" t="s">
        <v>292</v>
      </c>
      <c r="F3441" t="e">
        <f>VLOOKUP(Tabla10[[#This Row],[Columna1]],Tabla9[],33,3)</f>
        <v>#REF!</v>
      </c>
      <c r="G3441" t="e">
        <f>VLOOKUP(Tabla10[[#This Row],[Columna1]],Tabla9[],3,0)</f>
        <v>#N/A</v>
      </c>
      <c r="H3441" t="s">
        <v>42</v>
      </c>
    </row>
    <row r="3442" spans="1:8" hidden="1" x14ac:dyDescent="0.25">
      <c r="A3442" t="s">
        <v>2924</v>
      </c>
      <c r="B3442" t="e">
        <f>VLOOKUP(Tabla10[[#This Row],[Columna1]],Tabla9[],1,0)</f>
        <v>#N/A</v>
      </c>
      <c r="C3442" t="s">
        <v>288</v>
      </c>
      <c r="D3442" t="e">
        <f>VLOOKUP(Tabla10[[#This Row],[Columna1]],Tabla9[],8,0)</f>
        <v>#N/A</v>
      </c>
      <c r="E3442" t="s">
        <v>289</v>
      </c>
      <c r="F3442" t="e">
        <f>VLOOKUP(Tabla10[[#This Row],[Columna1]],Tabla9[],33,3)</f>
        <v>#REF!</v>
      </c>
      <c r="G3442" t="e">
        <f>VLOOKUP(Tabla10[[#This Row],[Columna1]],Tabla9[],3,0)</f>
        <v>#N/A</v>
      </c>
      <c r="H3442" t="s">
        <v>290</v>
      </c>
    </row>
    <row r="3443" spans="1:8" hidden="1" x14ac:dyDescent="0.25">
      <c r="A3443" t="s">
        <v>2925</v>
      </c>
      <c r="B3443" t="e">
        <f>VLOOKUP(Tabla10[[#This Row],[Columna1]],Tabla9[],1,0)</f>
        <v>#N/A</v>
      </c>
      <c r="C3443" t="s">
        <v>288</v>
      </c>
      <c r="D3443" t="e">
        <f>VLOOKUP(Tabla10[[#This Row],[Columna1]],Tabla9[],8,0)</f>
        <v>#N/A</v>
      </c>
      <c r="E3443" t="s">
        <v>304</v>
      </c>
      <c r="F3443" t="e">
        <f>VLOOKUP(Tabla10[[#This Row],[Columna1]],Tabla9[],33,3)</f>
        <v>#REF!</v>
      </c>
      <c r="G3443" t="e">
        <f>VLOOKUP(Tabla10[[#This Row],[Columna1]],Tabla9[],3,0)</f>
        <v>#N/A</v>
      </c>
      <c r="H3443" t="s">
        <v>56</v>
      </c>
    </row>
    <row r="3444" spans="1:8" hidden="1" x14ac:dyDescent="0.25">
      <c r="A3444" t="s">
        <v>2926</v>
      </c>
      <c r="B3444" t="str">
        <f>VLOOKUP(Tabla10[[#This Row],[Columna1]],Tabla9[],1,0)</f>
        <v>CARRASCO GARCIA MARIA LOURDES</v>
      </c>
      <c r="C3444" t="s">
        <v>288</v>
      </c>
      <c r="D3444" t="str">
        <f>VLOOKUP(Tabla10[[#This Row],[Columna1]],Tabla9[],8,0)</f>
        <v>COORDINADOR DE UNIDAD ADMINISTRATIVA DE DEPARTAMENTO DE SERVICIOS ADMINISTRATIVOS TESORERIA MUNICIPAL</v>
      </c>
      <c r="E3444" t="s">
        <v>302</v>
      </c>
      <c r="F3444" t="e">
        <f>VLOOKUP(Tabla10[[#This Row],[Columna1]],Tabla9[],33,3)</f>
        <v>#REF!</v>
      </c>
      <c r="G3444" t="str">
        <f>VLOOKUP(Tabla10[[#This Row],[Columna1]],Tabla9[],3,0)</f>
        <v>COORDINADOR DE UNIDAD ADMINISTRATIVA</v>
      </c>
      <c r="H3444" t="s">
        <v>67</v>
      </c>
    </row>
    <row r="3445" spans="1:8" hidden="1" x14ac:dyDescent="0.25">
      <c r="A3445" t="s">
        <v>2927</v>
      </c>
      <c r="B3445" t="e">
        <f>VLOOKUP(Tabla10[[#This Row],[Columna1]],Tabla9[],1,0)</f>
        <v>#N/A</v>
      </c>
      <c r="C3445" t="s">
        <v>288</v>
      </c>
      <c r="D3445" t="e">
        <f>VLOOKUP(Tabla10[[#This Row],[Columna1]],Tabla9[],8,0)</f>
        <v>#N/A</v>
      </c>
      <c r="E3445" t="s">
        <v>295</v>
      </c>
      <c r="F3445" t="e">
        <f>VLOOKUP(Tabla10[[#This Row],[Columna1]],Tabla9[],33,3)</f>
        <v>#REF!</v>
      </c>
      <c r="G3445" t="e">
        <f>VLOOKUP(Tabla10[[#This Row],[Columna1]],Tabla9[],3,0)</f>
        <v>#N/A</v>
      </c>
      <c r="H3445" t="s">
        <v>36</v>
      </c>
    </row>
    <row r="3446" spans="1:8" hidden="1" x14ac:dyDescent="0.25">
      <c r="A3446" t="s">
        <v>4599</v>
      </c>
      <c r="B3446" t="str">
        <f>VLOOKUP(Tabla10[[#This Row],[Columna1]],Tabla9[],1,0)</f>
        <v>CASTILLO HERNANDEZ GUADALUPE</v>
      </c>
      <c r="C3446" t="s">
        <v>288</v>
      </c>
      <c r="D3446" t="str">
        <f>VLOOKUP(Tabla10[[#This Row],[Columna1]],Tabla9[],8,0)</f>
        <v>JEFE  DEL DESPACHO DEL C TESORERO MUNICIPAL</v>
      </c>
      <c r="E3446" t="s">
        <v>305</v>
      </c>
      <c r="F3446" t="e">
        <f>VLOOKUP(Tabla10[[#This Row],[Columna1]],Tabla9[],33,3)</f>
        <v>#REF!</v>
      </c>
      <c r="G3446" t="str">
        <f>VLOOKUP(Tabla10[[#This Row],[Columna1]],Tabla9[],3,0)</f>
        <v>JEFE DE DEPARTAMENTO</v>
      </c>
      <c r="H3446" t="s">
        <v>60</v>
      </c>
    </row>
    <row r="3447" spans="1:8" hidden="1" x14ac:dyDescent="0.25">
      <c r="A3447" t="s">
        <v>2928</v>
      </c>
      <c r="B3447" t="e">
        <f>VLOOKUP(Tabla10[[#This Row],[Columna1]],Tabla9[],1,0)</f>
        <v>#N/A</v>
      </c>
      <c r="C3447" t="s">
        <v>288</v>
      </c>
      <c r="D3447" t="e">
        <f>VLOOKUP(Tabla10[[#This Row],[Columna1]],Tabla9[],8,0)</f>
        <v>#N/A</v>
      </c>
      <c r="E3447" t="s">
        <v>292</v>
      </c>
      <c r="F3447" t="e">
        <f>VLOOKUP(Tabla10[[#This Row],[Columna1]],Tabla9[],33,3)</f>
        <v>#REF!</v>
      </c>
      <c r="G3447" t="e">
        <f>VLOOKUP(Tabla10[[#This Row],[Columna1]],Tabla9[],3,0)</f>
        <v>#N/A</v>
      </c>
      <c r="H3447" t="s">
        <v>36</v>
      </c>
    </row>
    <row r="3448" spans="1:8" hidden="1" x14ac:dyDescent="0.25">
      <c r="A3448" t="s">
        <v>2929</v>
      </c>
      <c r="B3448" t="str">
        <f>VLOOKUP(Tabla10[[#This Row],[Columna1]],Tabla9[],1,0)</f>
        <v>CHAVEZ LUNA DENISSE MARISA</v>
      </c>
      <c r="C3448" t="s">
        <v>288</v>
      </c>
      <c r="D3448" t="str">
        <f>VLOOKUP(Tabla10[[#This Row],[Columna1]],Tabla9[],8,0)</f>
        <v>JEFE  DE DEPARTAMENTO DE FISCALIZACION JURIDICA</v>
      </c>
      <c r="E3448" t="s">
        <v>306</v>
      </c>
      <c r="F3448" t="e">
        <f>VLOOKUP(Tabla10[[#This Row],[Columna1]],Tabla9[],33,3)</f>
        <v>#REF!</v>
      </c>
      <c r="G3448" t="str">
        <f>VLOOKUP(Tabla10[[#This Row],[Columna1]],Tabla9[],3,0)</f>
        <v xml:space="preserve">JEFE DE DEPARTAMENTO </v>
      </c>
      <c r="H3448" t="s">
        <v>60</v>
      </c>
    </row>
    <row r="3449" spans="1:8" hidden="1" x14ac:dyDescent="0.25">
      <c r="A3449" t="s">
        <v>2930</v>
      </c>
      <c r="B3449" t="e">
        <f>VLOOKUP(Tabla10[[#This Row],[Columna1]],Tabla9[],1,0)</f>
        <v>#N/A</v>
      </c>
      <c r="C3449" t="s">
        <v>288</v>
      </c>
      <c r="D3449" t="e">
        <f>VLOOKUP(Tabla10[[#This Row],[Columna1]],Tabla9[],8,0)</f>
        <v>#N/A</v>
      </c>
      <c r="E3449" t="s">
        <v>300</v>
      </c>
      <c r="F3449" t="e">
        <f>VLOOKUP(Tabla10[[#This Row],[Columna1]],Tabla9[],33,3)</f>
        <v>#REF!</v>
      </c>
      <c r="G3449" t="e">
        <f>VLOOKUP(Tabla10[[#This Row],[Columna1]],Tabla9[],3,0)</f>
        <v>#N/A</v>
      </c>
      <c r="H3449" t="s">
        <v>42</v>
      </c>
    </row>
    <row r="3450" spans="1:8" hidden="1" x14ac:dyDescent="0.25">
      <c r="A3450" t="s">
        <v>4627</v>
      </c>
      <c r="B3450" t="e">
        <f>VLOOKUP(Tabla10[[#This Row],[Columna1]],Tabla9[],1,0)</f>
        <v>#N/A</v>
      </c>
      <c r="C3450" t="s">
        <v>288</v>
      </c>
      <c r="D3450" t="e">
        <f>VLOOKUP(Tabla10[[#This Row],[Columna1]],Tabla9[],8,0)</f>
        <v>#N/A</v>
      </c>
      <c r="E3450" t="s">
        <v>307</v>
      </c>
      <c r="F3450" t="e">
        <f>VLOOKUP(Tabla10[[#This Row],[Columna1]],Tabla9[],33,3)</f>
        <v>#REF!</v>
      </c>
      <c r="G3450" t="e">
        <f>VLOOKUP(Tabla10[[#This Row],[Columna1]],Tabla9[],3,0)</f>
        <v>#N/A</v>
      </c>
      <c r="H3450" t="s">
        <v>36</v>
      </c>
    </row>
    <row r="3451" spans="1:8" hidden="1" x14ac:dyDescent="0.25">
      <c r="A3451" t="s">
        <v>2931</v>
      </c>
      <c r="B3451" t="str">
        <f>VLOOKUP(Tabla10[[#This Row],[Columna1]],Tabla9[],1,0)</f>
        <v>CAZARES PALACIO SANDRA PAOLA</v>
      </c>
      <c r="C3451" t="s">
        <v>288</v>
      </c>
      <c r="D3451" t="str">
        <f>VLOOKUP(Tabla10[[#This Row],[Columna1]],Tabla9[],8,0)</f>
        <v>LIDER DE PROYECTO DEPTO DE CONTRATOS Y CONVENIOS</v>
      </c>
      <c r="E3451" t="s">
        <v>306</v>
      </c>
      <c r="F3451" t="e">
        <f>VLOOKUP(Tabla10[[#This Row],[Columna1]],Tabla9[],33,3)</f>
        <v>#REF!</v>
      </c>
      <c r="G3451" t="str">
        <f>VLOOKUP(Tabla10[[#This Row],[Columna1]],Tabla9[],3,0)</f>
        <v>LIDER DE PROYECTO</v>
      </c>
      <c r="H3451" t="s">
        <v>44</v>
      </c>
    </row>
    <row r="3452" spans="1:8" hidden="1" x14ac:dyDescent="0.25">
      <c r="A3452" t="s">
        <v>4603</v>
      </c>
      <c r="B3452" t="e">
        <f>VLOOKUP(Tabla10[[#This Row],[Columna1]],Tabla9[],1,0)</f>
        <v>#N/A</v>
      </c>
      <c r="C3452" t="s">
        <v>288</v>
      </c>
      <c r="D3452" t="e">
        <f>VLOOKUP(Tabla10[[#This Row],[Columna1]],Tabla9[],8,0)</f>
        <v>#N/A</v>
      </c>
      <c r="E3452" t="s">
        <v>294</v>
      </c>
      <c r="F3452" t="e">
        <f>VLOOKUP(Tabla10[[#This Row],[Columna1]],Tabla9[],33,3)</f>
        <v>#REF!</v>
      </c>
      <c r="G3452" t="e">
        <f>VLOOKUP(Tabla10[[#This Row],[Columna1]],Tabla9[],3,0)</f>
        <v>#N/A</v>
      </c>
      <c r="H3452" t="s">
        <v>187</v>
      </c>
    </row>
    <row r="3453" spans="1:8" hidden="1" x14ac:dyDescent="0.25">
      <c r="A3453" t="s">
        <v>2932</v>
      </c>
      <c r="B3453" t="e">
        <f>VLOOKUP(Tabla10[[#This Row],[Columna1]],Tabla9[],1,0)</f>
        <v>#N/A</v>
      </c>
      <c r="C3453" t="s">
        <v>288</v>
      </c>
      <c r="D3453" t="e">
        <f>VLOOKUP(Tabla10[[#This Row],[Columna1]],Tabla9[],8,0)</f>
        <v>#N/A</v>
      </c>
      <c r="E3453" t="s">
        <v>301</v>
      </c>
      <c r="F3453" t="e">
        <f>VLOOKUP(Tabla10[[#This Row],[Columna1]],Tabla9[],33,3)</f>
        <v>#REF!</v>
      </c>
      <c r="G3453" t="e">
        <f>VLOOKUP(Tabla10[[#This Row],[Columna1]],Tabla9[],3,0)</f>
        <v>#N/A</v>
      </c>
      <c r="H3453" t="s">
        <v>41</v>
      </c>
    </row>
    <row r="3454" spans="1:8" hidden="1" x14ac:dyDescent="0.25">
      <c r="A3454" t="s">
        <v>2933</v>
      </c>
      <c r="B3454" t="e">
        <f>VLOOKUP(Tabla10[[#This Row],[Columna1]],Tabla9[],1,0)</f>
        <v>#N/A</v>
      </c>
      <c r="C3454" t="s">
        <v>288</v>
      </c>
      <c r="D3454" t="e">
        <f>VLOOKUP(Tabla10[[#This Row],[Columna1]],Tabla9[],8,0)</f>
        <v>#N/A</v>
      </c>
      <c r="E3454" t="s">
        <v>292</v>
      </c>
      <c r="F3454" t="e">
        <f>VLOOKUP(Tabla10[[#This Row],[Columna1]],Tabla9[],33,3)</f>
        <v>#REF!</v>
      </c>
      <c r="G3454" t="e">
        <f>VLOOKUP(Tabla10[[#This Row],[Columna1]],Tabla9[],3,0)</f>
        <v>#N/A</v>
      </c>
      <c r="H3454" t="s">
        <v>122</v>
      </c>
    </row>
    <row r="3455" spans="1:8" hidden="1" x14ac:dyDescent="0.25">
      <c r="A3455" t="s">
        <v>2934</v>
      </c>
      <c r="B3455" t="e">
        <f>VLOOKUP(Tabla10[[#This Row],[Columna1]],Tabla9[],1,0)</f>
        <v>#N/A</v>
      </c>
      <c r="C3455" t="s">
        <v>288</v>
      </c>
      <c r="D3455" t="e">
        <f>VLOOKUP(Tabla10[[#This Row],[Columna1]],Tabla9[],8,0)</f>
        <v>#N/A</v>
      </c>
      <c r="E3455" t="s">
        <v>292</v>
      </c>
      <c r="F3455" t="e">
        <f>VLOOKUP(Tabla10[[#This Row],[Columna1]],Tabla9[],33,3)</f>
        <v>#REF!</v>
      </c>
      <c r="G3455" t="e">
        <f>VLOOKUP(Tabla10[[#This Row],[Columna1]],Tabla9[],3,0)</f>
        <v>#N/A</v>
      </c>
      <c r="H3455" t="s">
        <v>36</v>
      </c>
    </row>
    <row r="3456" spans="1:8" hidden="1" x14ac:dyDescent="0.25">
      <c r="A3456" t="s">
        <v>4617</v>
      </c>
      <c r="B3456" t="e">
        <f>VLOOKUP(Tabla10[[#This Row],[Columna1]],Tabla9[],1,0)</f>
        <v>#N/A</v>
      </c>
      <c r="C3456" t="s">
        <v>288</v>
      </c>
      <c r="D3456" t="e">
        <f>VLOOKUP(Tabla10[[#This Row],[Columna1]],Tabla9[],8,0)</f>
        <v>#N/A</v>
      </c>
      <c r="E3456" t="s">
        <v>289</v>
      </c>
      <c r="F3456" t="e">
        <f>VLOOKUP(Tabla10[[#This Row],[Columna1]],Tabla9[],33,3)</f>
        <v>#REF!</v>
      </c>
      <c r="G3456" t="e">
        <f>VLOOKUP(Tabla10[[#This Row],[Columna1]],Tabla9[],3,0)</f>
        <v>#N/A</v>
      </c>
      <c r="H3456" t="s">
        <v>290</v>
      </c>
    </row>
    <row r="3457" spans="1:8" hidden="1" x14ac:dyDescent="0.25">
      <c r="A3457" t="s">
        <v>4656</v>
      </c>
      <c r="B3457" t="str">
        <f>VLOOKUP(Tabla10[[#This Row],[Columna1]],Tabla9[],1,0)</f>
        <v>CARRILLO VELETA IVAN</v>
      </c>
      <c r="C3457" t="s">
        <v>288</v>
      </c>
      <c r="D3457" t="str">
        <f>VLOOKUP(Tabla10[[#This Row],[Columna1]],Tabla9[],8,0)</f>
        <v>JEFE DEPARTAMENTO DE CONTROL DE PRESUPUESTO</v>
      </c>
      <c r="E3457" t="s">
        <v>308</v>
      </c>
      <c r="F3457" t="e">
        <f>VLOOKUP(Tabla10[[#This Row],[Columna1]],Tabla9[],33,3)</f>
        <v>#REF!</v>
      </c>
      <c r="G3457" t="str">
        <f>VLOOKUP(Tabla10[[#This Row],[Columna1]],Tabla9[],3,0)</f>
        <v xml:space="preserve">JEFE DE DEPARTAMENTO </v>
      </c>
      <c r="H3457" t="s">
        <v>60</v>
      </c>
    </row>
    <row r="3458" spans="1:8" hidden="1" x14ac:dyDescent="0.25">
      <c r="A3458" t="s">
        <v>2935</v>
      </c>
      <c r="B3458" t="e">
        <f>VLOOKUP(Tabla10[[#This Row],[Columna1]],Tabla9[],1,0)</f>
        <v>#N/A</v>
      </c>
      <c r="C3458" t="s">
        <v>288</v>
      </c>
      <c r="D3458" t="e">
        <f>VLOOKUP(Tabla10[[#This Row],[Columna1]],Tabla9[],8,0)</f>
        <v>#N/A</v>
      </c>
      <c r="E3458" t="s">
        <v>289</v>
      </c>
      <c r="F3458" t="e">
        <f>VLOOKUP(Tabla10[[#This Row],[Columna1]],Tabla9[],33,3)</f>
        <v>#REF!</v>
      </c>
      <c r="G3458" t="e">
        <f>VLOOKUP(Tabla10[[#This Row],[Columna1]],Tabla9[],3,0)</f>
        <v>#N/A</v>
      </c>
      <c r="H3458" t="s">
        <v>290</v>
      </c>
    </row>
    <row r="3459" spans="1:8" hidden="1" x14ac:dyDescent="0.25">
      <c r="A3459" t="s">
        <v>2936</v>
      </c>
      <c r="B3459" t="str">
        <f>VLOOKUP(Tabla10[[#This Row],[Columna1]],Tabla9[],1,0)</f>
        <v>CERECERES ARMENDARIZ FABIOLA ANAHI</v>
      </c>
      <c r="C3459" t="s">
        <v>288</v>
      </c>
      <c r="D3459" t="str">
        <f>VLOOKUP(Tabla10[[#This Row],[Columna1]],Tabla9[],8,0)</f>
        <v>JEFE  DE DEPARTAMENTO DE TRASLACION DE DOMINIO</v>
      </c>
      <c r="E3459" t="s">
        <v>301</v>
      </c>
      <c r="F3459" t="e">
        <f>VLOOKUP(Tabla10[[#This Row],[Columna1]],Tabla9[],33,3)</f>
        <v>#REF!</v>
      </c>
      <c r="G3459" t="str">
        <f>VLOOKUP(Tabla10[[#This Row],[Columna1]],Tabla9[],3,0)</f>
        <v xml:space="preserve">JEFE DE DEPARTAMENTO </v>
      </c>
      <c r="H3459" t="s">
        <v>60</v>
      </c>
    </row>
    <row r="3460" spans="1:8" hidden="1" x14ac:dyDescent="0.25">
      <c r="A3460" t="s">
        <v>2937</v>
      </c>
      <c r="B3460" t="e">
        <f>VLOOKUP(Tabla10[[#This Row],[Columna1]],Tabla9[],1,0)</f>
        <v>#N/A</v>
      </c>
      <c r="C3460" t="s">
        <v>288</v>
      </c>
      <c r="D3460" t="e">
        <f>VLOOKUP(Tabla10[[#This Row],[Columna1]],Tabla9[],8,0)</f>
        <v>#N/A</v>
      </c>
      <c r="E3460" t="s">
        <v>294</v>
      </c>
      <c r="F3460" t="e">
        <f>VLOOKUP(Tabla10[[#This Row],[Columna1]],Tabla9[],33,3)</f>
        <v>#REF!</v>
      </c>
      <c r="G3460" t="e">
        <f>VLOOKUP(Tabla10[[#This Row],[Columna1]],Tabla9[],3,0)</f>
        <v>#N/A</v>
      </c>
      <c r="H3460" t="s">
        <v>187</v>
      </c>
    </row>
    <row r="3461" spans="1:8" hidden="1" x14ac:dyDescent="0.25">
      <c r="A3461" t="s">
        <v>2938</v>
      </c>
      <c r="B3461" t="e">
        <f>VLOOKUP(Tabla10[[#This Row],[Columna1]],Tabla9[],1,0)</f>
        <v>#N/A</v>
      </c>
      <c r="C3461" t="s">
        <v>288</v>
      </c>
      <c r="D3461" t="e">
        <f>VLOOKUP(Tabla10[[#This Row],[Columna1]],Tabla9[],8,0)</f>
        <v>#N/A</v>
      </c>
      <c r="E3461" t="s">
        <v>307</v>
      </c>
      <c r="F3461" t="e">
        <f>VLOOKUP(Tabla10[[#This Row],[Columna1]],Tabla9[],33,3)</f>
        <v>#REF!</v>
      </c>
      <c r="G3461" t="e">
        <f>VLOOKUP(Tabla10[[#This Row],[Columna1]],Tabla9[],3,0)</f>
        <v>#N/A</v>
      </c>
      <c r="H3461" t="s">
        <v>42</v>
      </c>
    </row>
    <row r="3462" spans="1:8" hidden="1" x14ac:dyDescent="0.25">
      <c r="A3462" t="s">
        <v>2939</v>
      </c>
      <c r="B3462" t="str">
        <f>VLOOKUP(Tabla10[[#This Row],[Columna1]],Tabla9[],1,0)</f>
        <v>CORDOVA CHAVEZ AIDA AMANDA</v>
      </c>
      <c r="C3462" t="s">
        <v>288</v>
      </c>
      <c r="D3462" t="str">
        <f>VLOOKUP(Tabla10[[#This Row],[Columna1]],Tabla9[],8,0)</f>
        <v>DIRECTOR GENERAL DEL DESPACHO DEL C TESORERO MUNICIPAL</v>
      </c>
      <c r="E3462" t="s">
        <v>310</v>
      </c>
      <c r="F3462" t="e">
        <f>VLOOKUP(Tabla10[[#This Row],[Columna1]],Tabla9[],33,3)</f>
        <v>#REF!</v>
      </c>
      <c r="G3462" t="str">
        <f>VLOOKUP(Tabla10[[#This Row],[Columna1]],Tabla9[],3,0)</f>
        <v>DIRECTOR GENERAL</v>
      </c>
      <c r="H3462" t="s">
        <v>80</v>
      </c>
    </row>
    <row r="3463" spans="1:8" hidden="1" x14ac:dyDescent="0.25">
      <c r="A3463" t="s">
        <v>4607</v>
      </c>
      <c r="B3463" t="e">
        <f>VLOOKUP(Tabla10[[#This Row],[Columna1]],Tabla9[],1,0)</f>
        <v>#N/A</v>
      </c>
      <c r="C3463" t="s">
        <v>288</v>
      </c>
      <c r="D3463" t="e">
        <f>VLOOKUP(Tabla10[[#This Row],[Columna1]],Tabla9[],8,0)</f>
        <v>#N/A</v>
      </c>
      <c r="E3463" t="s">
        <v>294</v>
      </c>
      <c r="F3463" t="e">
        <f>VLOOKUP(Tabla10[[#This Row],[Columna1]],Tabla9[],33,3)</f>
        <v>#REF!</v>
      </c>
      <c r="G3463" t="e">
        <f>VLOOKUP(Tabla10[[#This Row],[Columna1]],Tabla9[],3,0)</f>
        <v>#N/A</v>
      </c>
      <c r="H3463" t="s">
        <v>187</v>
      </c>
    </row>
    <row r="3464" spans="1:8" hidden="1" x14ac:dyDescent="0.25">
      <c r="A3464" t="s">
        <v>4630</v>
      </c>
      <c r="B3464" t="e">
        <f>VLOOKUP(Tabla10[[#This Row],[Columna1]],Tabla9[],1,0)</f>
        <v>#N/A</v>
      </c>
      <c r="C3464" t="s">
        <v>288</v>
      </c>
      <c r="D3464" t="e">
        <f>VLOOKUP(Tabla10[[#This Row],[Columna1]],Tabla9[],8,0)</f>
        <v>#N/A</v>
      </c>
      <c r="E3464" t="s">
        <v>295</v>
      </c>
      <c r="F3464" t="e">
        <f>VLOOKUP(Tabla10[[#This Row],[Columna1]],Tabla9[],33,3)</f>
        <v>#REF!</v>
      </c>
      <c r="G3464" t="e">
        <f>VLOOKUP(Tabla10[[#This Row],[Columna1]],Tabla9[],3,0)</f>
        <v>#N/A</v>
      </c>
      <c r="H3464" t="s">
        <v>45</v>
      </c>
    </row>
    <row r="3465" spans="1:8" hidden="1" x14ac:dyDescent="0.25">
      <c r="A3465" t="s">
        <v>2940</v>
      </c>
      <c r="B3465" t="e">
        <f>VLOOKUP(Tabla10[[#This Row],[Columna1]],Tabla9[],1,0)</f>
        <v>#N/A</v>
      </c>
      <c r="C3465" t="s">
        <v>288</v>
      </c>
      <c r="D3465" t="e">
        <f>VLOOKUP(Tabla10[[#This Row],[Columna1]],Tabla9[],8,0)</f>
        <v>#N/A</v>
      </c>
      <c r="E3465" t="s">
        <v>302</v>
      </c>
      <c r="F3465" t="e">
        <f>VLOOKUP(Tabla10[[#This Row],[Columna1]],Tabla9[],33,3)</f>
        <v>#REF!</v>
      </c>
      <c r="G3465" t="e">
        <f>VLOOKUP(Tabla10[[#This Row],[Columna1]],Tabla9[],3,0)</f>
        <v>#N/A</v>
      </c>
      <c r="H3465" t="s">
        <v>45</v>
      </c>
    </row>
    <row r="3466" spans="1:8" hidden="1" x14ac:dyDescent="0.25">
      <c r="A3466" t="s">
        <v>2941</v>
      </c>
      <c r="B3466" t="e">
        <f>VLOOKUP(Tabla10[[#This Row],[Columna1]],Tabla9[],1,0)</f>
        <v>#N/A</v>
      </c>
      <c r="C3466" t="s">
        <v>288</v>
      </c>
      <c r="D3466" t="e">
        <f>VLOOKUP(Tabla10[[#This Row],[Columna1]],Tabla9[],8,0)</f>
        <v>#N/A</v>
      </c>
      <c r="E3466" t="s">
        <v>296</v>
      </c>
      <c r="F3466" t="e">
        <f>VLOOKUP(Tabla10[[#This Row],[Columna1]],Tabla9[],33,3)</f>
        <v>#REF!</v>
      </c>
      <c r="G3466" t="e">
        <f>VLOOKUP(Tabla10[[#This Row],[Columna1]],Tabla9[],3,0)</f>
        <v>#N/A</v>
      </c>
      <c r="H3466" t="s">
        <v>42</v>
      </c>
    </row>
    <row r="3467" spans="1:8" hidden="1" x14ac:dyDescent="0.25">
      <c r="A3467" t="s">
        <v>2942</v>
      </c>
      <c r="B3467" t="e">
        <f>VLOOKUP(Tabla10[[#This Row],[Columna1]],Tabla9[],1,0)</f>
        <v>#N/A</v>
      </c>
      <c r="C3467" t="s">
        <v>288</v>
      </c>
      <c r="D3467" t="e">
        <f>VLOOKUP(Tabla10[[#This Row],[Columna1]],Tabla9[],8,0)</f>
        <v>#N/A</v>
      </c>
      <c r="E3467" t="s">
        <v>289</v>
      </c>
      <c r="F3467" t="e">
        <f>VLOOKUP(Tabla10[[#This Row],[Columna1]],Tabla9[],33,3)</f>
        <v>#REF!</v>
      </c>
      <c r="G3467" t="e">
        <f>VLOOKUP(Tabla10[[#This Row],[Columna1]],Tabla9[],3,0)</f>
        <v>#N/A</v>
      </c>
      <c r="H3467" t="s">
        <v>290</v>
      </c>
    </row>
    <row r="3468" spans="1:8" hidden="1" x14ac:dyDescent="0.25">
      <c r="A3468" t="s">
        <v>2943</v>
      </c>
      <c r="B3468" t="e">
        <f>VLOOKUP(Tabla10[[#This Row],[Columna1]],Tabla9[],1,0)</f>
        <v>#N/A</v>
      </c>
      <c r="C3468" t="s">
        <v>288</v>
      </c>
      <c r="D3468" t="e">
        <f>VLOOKUP(Tabla10[[#This Row],[Columna1]],Tabla9[],8,0)</f>
        <v>#N/A</v>
      </c>
      <c r="E3468" t="s">
        <v>296</v>
      </c>
      <c r="F3468" t="e">
        <f>VLOOKUP(Tabla10[[#This Row],[Columna1]],Tabla9[],33,3)</f>
        <v>#REF!</v>
      </c>
      <c r="G3468" t="e">
        <f>VLOOKUP(Tabla10[[#This Row],[Columna1]],Tabla9[],3,0)</f>
        <v>#N/A</v>
      </c>
      <c r="H3468" t="s">
        <v>42</v>
      </c>
    </row>
    <row r="3469" spans="1:8" hidden="1" x14ac:dyDescent="0.25">
      <c r="A3469" t="s">
        <v>2944</v>
      </c>
      <c r="B3469" t="e">
        <f>VLOOKUP(Tabla10[[#This Row],[Columna1]],Tabla9[],1,0)</f>
        <v>#N/A</v>
      </c>
      <c r="C3469" t="s">
        <v>288</v>
      </c>
      <c r="D3469" t="e">
        <f>VLOOKUP(Tabla10[[#This Row],[Columna1]],Tabla9[],8,0)</f>
        <v>#N/A</v>
      </c>
      <c r="E3469" t="s">
        <v>302</v>
      </c>
      <c r="F3469" t="e">
        <f>VLOOKUP(Tabla10[[#This Row],[Columna1]],Tabla9[],33,3)</f>
        <v>#REF!</v>
      </c>
      <c r="G3469" t="e">
        <f>VLOOKUP(Tabla10[[#This Row],[Columna1]],Tabla9[],3,0)</f>
        <v>#N/A</v>
      </c>
      <c r="H3469" t="s">
        <v>36</v>
      </c>
    </row>
    <row r="3470" spans="1:8" hidden="1" x14ac:dyDescent="0.25">
      <c r="A3470" t="s">
        <v>4623</v>
      </c>
      <c r="B3470" t="e">
        <f>VLOOKUP(Tabla10[[#This Row],[Columna1]],Tabla9[],1,0)</f>
        <v>#N/A</v>
      </c>
      <c r="C3470" t="s">
        <v>288</v>
      </c>
      <c r="D3470" t="e">
        <f>VLOOKUP(Tabla10[[#This Row],[Columna1]],Tabla9[],8,0)</f>
        <v>#N/A</v>
      </c>
      <c r="E3470" t="s">
        <v>289</v>
      </c>
      <c r="F3470" t="e">
        <f>VLOOKUP(Tabla10[[#This Row],[Columna1]],Tabla9[],33,3)</f>
        <v>#REF!</v>
      </c>
      <c r="G3470" t="e">
        <f>VLOOKUP(Tabla10[[#This Row],[Columna1]],Tabla9[],3,0)</f>
        <v>#N/A</v>
      </c>
      <c r="H3470" t="s">
        <v>290</v>
      </c>
    </row>
    <row r="3471" spans="1:8" hidden="1" x14ac:dyDescent="0.25">
      <c r="A3471" t="s">
        <v>2945</v>
      </c>
      <c r="B3471" t="e">
        <f>VLOOKUP(Tabla10[[#This Row],[Columna1]],Tabla9[],1,0)</f>
        <v>#N/A</v>
      </c>
      <c r="C3471" t="s">
        <v>288</v>
      </c>
      <c r="D3471" t="e">
        <f>VLOOKUP(Tabla10[[#This Row],[Columna1]],Tabla9[],8,0)</f>
        <v>#N/A</v>
      </c>
      <c r="E3471" t="s">
        <v>309</v>
      </c>
      <c r="F3471" t="e">
        <f>VLOOKUP(Tabla10[[#This Row],[Columna1]],Tabla9[],33,3)</f>
        <v>#REF!</v>
      </c>
      <c r="G3471" t="e">
        <f>VLOOKUP(Tabla10[[#This Row],[Columna1]],Tabla9[],3,0)</f>
        <v>#N/A</v>
      </c>
      <c r="H3471" t="s">
        <v>36</v>
      </c>
    </row>
    <row r="3472" spans="1:8" hidden="1" x14ac:dyDescent="0.25">
      <c r="A3472" t="s">
        <v>2946</v>
      </c>
      <c r="B3472" t="e">
        <f>VLOOKUP(Tabla10[[#This Row],[Columna1]],Tabla9[],1,0)</f>
        <v>#N/A</v>
      </c>
      <c r="C3472" t="s">
        <v>288</v>
      </c>
      <c r="D3472" t="e">
        <f>VLOOKUP(Tabla10[[#This Row],[Columna1]],Tabla9[],8,0)</f>
        <v>#N/A</v>
      </c>
      <c r="E3472" t="s">
        <v>289</v>
      </c>
      <c r="F3472" t="e">
        <f>VLOOKUP(Tabla10[[#This Row],[Columna1]],Tabla9[],33,3)</f>
        <v>#REF!</v>
      </c>
      <c r="G3472" t="e">
        <f>VLOOKUP(Tabla10[[#This Row],[Columna1]],Tabla9[],3,0)</f>
        <v>#N/A</v>
      </c>
      <c r="H3472" t="s">
        <v>290</v>
      </c>
    </row>
    <row r="3473" spans="1:8" hidden="1" x14ac:dyDescent="0.25">
      <c r="A3473" t="s">
        <v>2947</v>
      </c>
      <c r="B3473" t="e">
        <f>VLOOKUP(Tabla10[[#This Row],[Columna1]],Tabla9[],1,0)</f>
        <v>#N/A</v>
      </c>
      <c r="C3473" t="s">
        <v>288</v>
      </c>
      <c r="D3473" t="e">
        <f>VLOOKUP(Tabla10[[#This Row],[Columna1]],Tabla9[],8,0)</f>
        <v>#N/A</v>
      </c>
      <c r="E3473" t="s">
        <v>299</v>
      </c>
      <c r="F3473" t="e">
        <f>VLOOKUP(Tabla10[[#This Row],[Columna1]],Tabla9[],33,3)</f>
        <v>#REF!</v>
      </c>
      <c r="G3473" t="e">
        <f>VLOOKUP(Tabla10[[#This Row],[Columna1]],Tabla9[],3,0)</f>
        <v>#N/A</v>
      </c>
      <c r="H3473" t="s">
        <v>36</v>
      </c>
    </row>
    <row r="3474" spans="1:8" hidden="1" x14ac:dyDescent="0.25">
      <c r="A3474" t="s">
        <v>2948</v>
      </c>
      <c r="B3474" t="str">
        <f>VLOOKUP(Tabla10[[#This Row],[Columna1]],Tabla9[],1,0)</f>
        <v>FLORES BARRERA PERLA CONCEPCION</v>
      </c>
      <c r="C3474" t="s">
        <v>288</v>
      </c>
      <c r="D3474" t="str">
        <f>VLOOKUP(Tabla10[[#This Row],[Columna1]],Tabla9[],8,0)</f>
        <v>LIDER DE PROYECTO DE DEPARTAMENTO DE CONTABILIDAD</v>
      </c>
      <c r="E3474" t="s">
        <v>299</v>
      </c>
      <c r="F3474" t="e">
        <f>VLOOKUP(Tabla10[[#This Row],[Columna1]],Tabla9[],33,3)</f>
        <v>#REF!</v>
      </c>
      <c r="G3474" t="str">
        <f>VLOOKUP(Tabla10[[#This Row],[Columna1]],Tabla9[],3,0)</f>
        <v>LIDER DE PROYECTO</v>
      </c>
      <c r="H3474" t="s">
        <v>44</v>
      </c>
    </row>
    <row r="3475" spans="1:8" hidden="1" x14ac:dyDescent="0.25">
      <c r="A3475" t="s">
        <v>4616</v>
      </c>
      <c r="B3475" t="e">
        <f>VLOOKUP(Tabla10[[#This Row],[Columna1]],Tabla9[],1,0)</f>
        <v>#N/A</v>
      </c>
      <c r="C3475" t="s">
        <v>288</v>
      </c>
      <c r="D3475" t="e">
        <f>VLOOKUP(Tabla10[[#This Row],[Columna1]],Tabla9[],8,0)</f>
        <v>#N/A</v>
      </c>
      <c r="E3475" t="s">
        <v>289</v>
      </c>
      <c r="F3475" t="e">
        <f>VLOOKUP(Tabla10[[#This Row],[Columna1]],Tabla9[],33,3)</f>
        <v>#REF!</v>
      </c>
      <c r="G3475" t="e">
        <f>VLOOKUP(Tabla10[[#This Row],[Columna1]],Tabla9[],3,0)</f>
        <v>#N/A</v>
      </c>
      <c r="H3475" t="s">
        <v>290</v>
      </c>
    </row>
    <row r="3476" spans="1:8" hidden="1" x14ac:dyDescent="0.25">
      <c r="A3476" t="s">
        <v>4612</v>
      </c>
      <c r="B3476" t="e">
        <f>VLOOKUP(Tabla10[[#This Row],[Columna1]],Tabla9[],1,0)</f>
        <v>#N/A</v>
      </c>
      <c r="C3476" t="s">
        <v>288</v>
      </c>
      <c r="D3476" t="e">
        <f>VLOOKUP(Tabla10[[#This Row],[Columna1]],Tabla9[],8,0)</f>
        <v>#N/A</v>
      </c>
      <c r="E3476" t="s">
        <v>289</v>
      </c>
      <c r="F3476" t="e">
        <f>VLOOKUP(Tabla10[[#This Row],[Columna1]],Tabla9[],33,3)</f>
        <v>#REF!</v>
      </c>
      <c r="G3476" t="e">
        <f>VLOOKUP(Tabla10[[#This Row],[Columna1]],Tabla9[],3,0)</f>
        <v>#N/A</v>
      </c>
      <c r="H3476" t="s">
        <v>290</v>
      </c>
    </row>
    <row r="3477" spans="1:8" hidden="1" x14ac:dyDescent="0.25">
      <c r="A3477" t="s">
        <v>2949</v>
      </c>
      <c r="B3477" t="e">
        <f>VLOOKUP(Tabla10[[#This Row],[Columna1]],Tabla9[],1,0)</f>
        <v>#N/A</v>
      </c>
      <c r="C3477" t="s">
        <v>288</v>
      </c>
      <c r="D3477" t="e">
        <f>VLOOKUP(Tabla10[[#This Row],[Columna1]],Tabla9[],8,0)</f>
        <v>#N/A</v>
      </c>
      <c r="E3477" t="s">
        <v>294</v>
      </c>
      <c r="F3477" t="e">
        <f>VLOOKUP(Tabla10[[#This Row],[Columna1]],Tabla9[],33,3)</f>
        <v>#REF!</v>
      </c>
      <c r="G3477" t="e">
        <f>VLOOKUP(Tabla10[[#This Row],[Columna1]],Tabla9[],3,0)</f>
        <v>#N/A</v>
      </c>
      <c r="H3477" t="s">
        <v>187</v>
      </c>
    </row>
    <row r="3478" spans="1:8" hidden="1" x14ac:dyDescent="0.25">
      <c r="A3478" t="s">
        <v>2950</v>
      </c>
      <c r="B3478" t="e">
        <f>VLOOKUP(Tabla10[[#This Row],[Columna1]],Tabla9[],1,0)</f>
        <v>#N/A</v>
      </c>
      <c r="C3478" t="s">
        <v>288</v>
      </c>
      <c r="D3478" t="e">
        <f>VLOOKUP(Tabla10[[#This Row],[Columna1]],Tabla9[],8,0)</f>
        <v>#N/A</v>
      </c>
      <c r="E3478" t="s">
        <v>289</v>
      </c>
      <c r="F3478" t="e">
        <f>VLOOKUP(Tabla10[[#This Row],[Columna1]],Tabla9[],33,3)</f>
        <v>#REF!</v>
      </c>
      <c r="G3478" t="e">
        <f>VLOOKUP(Tabla10[[#This Row],[Columna1]],Tabla9[],3,0)</f>
        <v>#N/A</v>
      </c>
      <c r="H3478" t="s">
        <v>290</v>
      </c>
    </row>
    <row r="3479" spans="1:8" hidden="1" x14ac:dyDescent="0.25">
      <c r="A3479" t="s">
        <v>2951</v>
      </c>
      <c r="B3479" t="e">
        <f>VLOOKUP(Tabla10[[#This Row],[Columna1]],Tabla9[],1,0)</f>
        <v>#N/A</v>
      </c>
      <c r="C3479" t="s">
        <v>288</v>
      </c>
      <c r="D3479" t="e">
        <f>VLOOKUP(Tabla10[[#This Row],[Columna1]],Tabla9[],8,0)</f>
        <v>#N/A</v>
      </c>
      <c r="E3479" t="s">
        <v>301</v>
      </c>
      <c r="F3479" t="e">
        <f>VLOOKUP(Tabla10[[#This Row],[Columna1]],Tabla9[],33,3)</f>
        <v>#REF!</v>
      </c>
      <c r="G3479" t="e">
        <f>VLOOKUP(Tabla10[[#This Row],[Columna1]],Tabla9[],3,0)</f>
        <v>#N/A</v>
      </c>
      <c r="H3479" t="s">
        <v>36</v>
      </c>
    </row>
    <row r="3480" spans="1:8" hidden="1" x14ac:dyDescent="0.25">
      <c r="A3480" t="s">
        <v>2952</v>
      </c>
      <c r="B3480" t="e">
        <f>VLOOKUP(Tabla10[[#This Row],[Columna1]],Tabla9[],1,0)</f>
        <v>#N/A</v>
      </c>
      <c r="C3480" t="s">
        <v>288</v>
      </c>
      <c r="D3480" t="e">
        <f>VLOOKUP(Tabla10[[#This Row],[Columna1]],Tabla9[],8,0)</f>
        <v>#N/A</v>
      </c>
      <c r="E3480" t="s">
        <v>294</v>
      </c>
      <c r="F3480" t="e">
        <f>VLOOKUP(Tabla10[[#This Row],[Columna1]],Tabla9[],33,3)</f>
        <v>#REF!</v>
      </c>
      <c r="G3480" t="e">
        <f>VLOOKUP(Tabla10[[#This Row],[Columna1]],Tabla9[],3,0)</f>
        <v>#N/A</v>
      </c>
      <c r="H3480" t="s">
        <v>36</v>
      </c>
    </row>
    <row r="3481" spans="1:8" hidden="1" x14ac:dyDescent="0.25">
      <c r="A3481" t="s">
        <v>2953</v>
      </c>
      <c r="B3481" t="e">
        <f>VLOOKUP(Tabla10[[#This Row],[Columna1]],Tabla9[],1,0)</f>
        <v>#N/A</v>
      </c>
      <c r="C3481" t="s">
        <v>288</v>
      </c>
      <c r="D3481" t="e">
        <f>VLOOKUP(Tabla10[[#This Row],[Columna1]],Tabla9[],8,0)</f>
        <v>#N/A</v>
      </c>
      <c r="E3481" t="s">
        <v>294</v>
      </c>
      <c r="F3481" t="e">
        <f>VLOOKUP(Tabla10[[#This Row],[Columna1]],Tabla9[],33,3)</f>
        <v>#REF!</v>
      </c>
      <c r="G3481" t="e">
        <f>VLOOKUP(Tabla10[[#This Row],[Columna1]],Tabla9[],3,0)</f>
        <v>#N/A</v>
      </c>
      <c r="H3481" t="s">
        <v>42</v>
      </c>
    </row>
    <row r="3482" spans="1:8" hidden="1" x14ac:dyDescent="0.25">
      <c r="A3482" t="s">
        <v>2954</v>
      </c>
      <c r="B3482" t="e">
        <f>VLOOKUP(Tabla10[[#This Row],[Columna1]],Tabla9[],1,0)</f>
        <v>#N/A</v>
      </c>
      <c r="C3482" t="s">
        <v>288</v>
      </c>
      <c r="D3482" t="e">
        <f>VLOOKUP(Tabla10[[#This Row],[Columna1]],Tabla9[],8,0)</f>
        <v>#N/A</v>
      </c>
      <c r="E3482" t="s">
        <v>294</v>
      </c>
      <c r="F3482" t="e">
        <f>VLOOKUP(Tabla10[[#This Row],[Columna1]],Tabla9[],33,3)</f>
        <v>#REF!</v>
      </c>
      <c r="G3482" t="e">
        <f>VLOOKUP(Tabla10[[#This Row],[Columna1]],Tabla9[],3,0)</f>
        <v>#N/A</v>
      </c>
      <c r="H3482" t="s">
        <v>47</v>
      </c>
    </row>
    <row r="3483" spans="1:8" hidden="1" x14ac:dyDescent="0.25">
      <c r="A3483" t="s">
        <v>2955</v>
      </c>
      <c r="B3483" t="e">
        <f>VLOOKUP(Tabla10[[#This Row],[Columna1]],Tabla9[],1,0)</f>
        <v>#N/A</v>
      </c>
      <c r="C3483" t="s">
        <v>288</v>
      </c>
      <c r="D3483" t="e">
        <f>VLOOKUP(Tabla10[[#This Row],[Columna1]],Tabla9[],8,0)</f>
        <v>#N/A</v>
      </c>
      <c r="E3483" t="s">
        <v>289</v>
      </c>
      <c r="F3483" t="e">
        <f>VLOOKUP(Tabla10[[#This Row],[Columna1]],Tabla9[],33,3)</f>
        <v>#REF!</v>
      </c>
      <c r="G3483" t="e">
        <f>VLOOKUP(Tabla10[[#This Row],[Columna1]],Tabla9[],3,0)</f>
        <v>#N/A</v>
      </c>
      <c r="H3483" t="s">
        <v>36</v>
      </c>
    </row>
    <row r="3484" spans="1:8" hidden="1" x14ac:dyDescent="0.25">
      <c r="A3484" t="s">
        <v>2956</v>
      </c>
      <c r="B3484" t="e">
        <f>VLOOKUP(Tabla10[[#This Row],[Columna1]],Tabla9[],1,0)</f>
        <v>#N/A</v>
      </c>
      <c r="C3484" t="s">
        <v>288</v>
      </c>
      <c r="D3484" t="e">
        <f>VLOOKUP(Tabla10[[#This Row],[Columna1]],Tabla9[],8,0)</f>
        <v>#N/A</v>
      </c>
      <c r="E3484" t="s">
        <v>295</v>
      </c>
      <c r="F3484" t="e">
        <f>VLOOKUP(Tabla10[[#This Row],[Columna1]],Tabla9[],33,3)</f>
        <v>#REF!</v>
      </c>
      <c r="G3484" t="e">
        <f>VLOOKUP(Tabla10[[#This Row],[Columna1]],Tabla9[],3,0)</f>
        <v>#N/A</v>
      </c>
      <c r="H3484" t="s">
        <v>42</v>
      </c>
    </row>
    <row r="3485" spans="1:8" hidden="1" x14ac:dyDescent="0.25">
      <c r="A3485" t="s">
        <v>2957</v>
      </c>
      <c r="B3485" t="e">
        <f>VLOOKUP(Tabla10[[#This Row],[Columna1]],Tabla9[],1,0)</f>
        <v>#N/A</v>
      </c>
      <c r="C3485" t="s">
        <v>288</v>
      </c>
      <c r="D3485" t="e">
        <f>VLOOKUP(Tabla10[[#This Row],[Columna1]],Tabla9[],8,0)</f>
        <v>#N/A</v>
      </c>
      <c r="E3485" t="s">
        <v>292</v>
      </c>
      <c r="F3485" t="e">
        <f>VLOOKUP(Tabla10[[#This Row],[Columna1]],Tabla9[],33,3)</f>
        <v>#REF!</v>
      </c>
      <c r="G3485" t="e">
        <f>VLOOKUP(Tabla10[[#This Row],[Columna1]],Tabla9[],3,0)</f>
        <v>#N/A</v>
      </c>
      <c r="H3485" t="s">
        <v>122</v>
      </c>
    </row>
    <row r="3486" spans="1:8" hidden="1" x14ac:dyDescent="0.25">
      <c r="A3486" t="s">
        <v>4645</v>
      </c>
      <c r="B3486" t="str">
        <f>VLOOKUP(Tabla10[[#This Row],[Columna1]],Tabla9[],1,0)</f>
        <v>GAYTAN PERLA ALBERTO</v>
      </c>
      <c r="C3486" t="s">
        <v>288</v>
      </c>
      <c r="D3486" t="str">
        <f>VLOOKUP(Tabla10[[#This Row],[Columna1]],Tabla9[],8,0)</f>
        <v>LIDER DE PROYECTO DEPARTAMENTO ACTUALIZACION CATASTRAL</v>
      </c>
      <c r="E3486" t="s">
        <v>293</v>
      </c>
      <c r="F3486" t="e">
        <f>VLOOKUP(Tabla10[[#This Row],[Columna1]],Tabla9[],33,3)</f>
        <v>#REF!</v>
      </c>
      <c r="G3486" t="str">
        <f>VLOOKUP(Tabla10[[#This Row],[Columna1]],Tabla9[],3,0)</f>
        <v>LIDER DE PROYECTO</v>
      </c>
      <c r="H3486" t="s">
        <v>44</v>
      </c>
    </row>
    <row r="3487" spans="1:8" hidden="1" x14ac:dyDescent="0.25">
      <c r="A3487" t="s">
        <v>2958</v>
      </c>
      <c r="B3487" t="e">
        <f>VLOOKUP(Tabla10[[#This Row],[Columna1]],Tabla9[],1,0)</f>
        <v>#N/A</v>
      </c>
      <c r="C3487" t="s">
        <v>288</v>
      </c>
      <c r="D3487" t="e">
        <f>VLOOKUP(Tabla10[[#This Row],[Columna1]],Tabla9[],8,0)</f>
        <v>#N/A</v>
      </c>
      <c r="E3487" t="s">
        <v>294</v>
      </c>
      <c r="F3487" t="e">
        <f>VLOOKUP(Tabla10[[#This Row],[Columna1]],Tabla9[],33,3)</f>
        <v>#REF!</v>
      </c>
      <c r="G3487" t="e">
        <f>VLOOKUP(Tabla10[[#This Row],[Columna1]],Tabla9[],3,0)</f>
        <v>#N/A</v>
      </c>
      <c r="H3487" t="s">
        <v>187</v>
      </c>
    </row>
    <row r="3488" spans="1:8" hidden="1" x14ac:dyDescent="0.25">
      <c r="A3488" t="s">
        <v>4622</v>
      </c>
      <c r="B3488" t="e">
        <f>VLOOKUP(Tabla10[[#This Row],[Columna1]],Tabla9[],1,0)</f>
        <v>#N/A</v>
      </c>
      <c r="C3488" t="s">
        <v>288</v>
      </c>
      <c r="D3488" t="e">
        <f>VLOOKUP(Tabla10[[#This Row],[Columna1]],Tabla9[],8,0)</f>
        <v>#N/A</v>
      </c>
      <c r="E3488" t="s">
        <v>289</v>
      </c>
      <c r="F3488" t="e">
        <f>VLOOKUP(Tabla10[[#This Row],[Columna1]],Tabla9[],33,3)</f>
        <v>#REF!</v>
      </c>
      <c r="G3488" t="e">
        <f>VLOOKUP(Tabla10[[#This Row],[Columna1]],Tabla9[],3,0)</f>
        <v>#N/A</v>
      </c>
      <c r="H3488" t="s">
        <v>290</v>
      </c>
    </row>
    <row r="3489" spans="1:8" hidden="1" x14ac:dyDescent="0.25">
      <c r="A3489" t="s">
        <v>4647</v>
      </c>
      <c r="B3489" t="e">
        <f>VLOOKUP(Tabla10[[#This Row],[Columna1]],Tabla9[],1,0)</f>
        <v>#N/A</v>
      </c>
      <c r="C3489" t="s">
        <v>288</v>
      </c>
      <c r="D3489" t="e">
        <f>VLOOKUP(Tabla10[[#This Row],[Columna1]],Tabla9[],8,0)</f>
        <v>#N/A</v>
      </c>
      <c r="E3489" t="s">
        <v>293</v>
      </c>
      <c r="F3489" t="e">
        <f>VLOOKUP(Tabla10[[#This Row],[Columna1]],Tabla9[],33,3)</f>
        <v>#REF!</v>
      </c>
      <c r="G3489" t="e">
        <f>VLOOKUP(Tabla10[[#This Row],[Columna1]],Tabla9[],3,0)</f>
        <v>#N/A</v>
      </c>
      <c r="H3489" t="s">
        <v>42</v>
      </c>
    </row>
    <row r="3490" spans="1:8" hidden="1" x14ac:dyDescent="0.25">
      <c r="A3490" t="s">
        <v>2959</v>
      </c>
      <c r="B3490" t="e">
        <f>VLOOKUP(Tabla10[[#This Row],[Columna1]],Tabla9[],1,0)</f>
        <v>#N/A</v>
      </c>
      <c r="C3490" t="s">
        <v>288</v>
      </c>
      <c r="D3490" t="e">
        <f>VLOOKUP(Tabla10[[#This Row],[Columna1]],Tabla9[],8,0)</f>
        <v>#N/A</v>
      </c>
      <c r="E3490" t="s">
        <v>292</v>
      </c>
      <c r="F3490" t="e">
        <f>VLOOKUP(Tabla10[[#This Row],[Columna1]],Tabla9[],33,3)</f>
        <v>#REF!</v>
      </c>
      <c r="G3490" t="e">
        <f>VLOOKUP(Tabla10[[#This Row],[Columna1]],Tabla9[],3,0)</f>
        <v>#N/A</v>
      </c>
      <c r="H3490" t="s">
        <v>36</v>
      </c>
    </row>
    <row r="3491" spans="1:8" hidden="1" x14ac:dyDescent="0.25">
      <c r="A3491" t="s">
        <v>2960</v>
      </c>
      <c r="B3491" t="e">
        <f>VLOOKUP(Tabla10[[#This Row],[Columna1]],Tabla9[],1,0)</f>
        <v>#N/A</v>
      </c>
      <c r="C3491" t="s">
        <v>288</v>
      </c>
      <c r="D3491" t="e">
        <f>VLOOKUP(Tabla10[[#This Row],[Columna1]],Tabla9[],8,0)</f>
        <v>#N/A</v>
      </c>
      <c r="E3491" t="s">
        <v>301</v>
      </c>
      <c r="F3491" t="e">
        <f>VLOOKUP(Tabla10[[#This Row],[Columna1]],Tabla9[],33,3)</f>
        <v>#REF!</v>
      </c>
      <c r="G3491" t="e">
        <f>VLOOKUP(Tabla10[[#This Row],[Columna1]],Tabla9[],3,0)</f>
        <v>#N/A</v>
      </c>
      <c r="H3491" t="s">
        <v>42</v>
      </c>
    </row>
    <row r="3492" spans="1:8" hidden="1" x14ac:dyDescent="0.25">
      <c r="A3492" t="s">
        <v>2961</v>
      </c>
      <c r="B3492" t="e">
        <f>VLOOKUP(Tabla10[[#This Row],[Columna1]],Tabla9[],1,0)</f>
        <v>#N/A</v>
      </c>
      <c r="C3492" t="s">
        <v>288</v>
      </c>
      <c r="D3492" t="e">
        <f>VLOOKUP(Tabla10[[#This Row],[Columna1]],Tabla9[],8,0)</f>
        <v>#N/A</v>
      </c>
      <c r="E3492" t="s">
        <v>292</v>
      </c>
      <c r="F3492" t="e">
        <f>VLOOKUP(Tabla10[[#This Row],[Columna1]],Tabla9[],33,3)</f>
        <v>#REF!</v>
      </c>
      <c r="G3492" t="e">
        <f>VLOOKUP(Tabla10[[#This Row],[Columna1]],Tabla9[],3,0)</f>
        <v>#N/A</v>
      </c>
      <c r="H3492" t="s">
        <v>36</v>
      </c>
    </row>
    <row r="3493" spans="1:8" hidden="1" x14ac:dyDescent="0.25">
      <c r="A3493" t="s">
        <v>2962</v>
      </c>
      <c r="B3493" t="e">
        <f>VLOOKUP(Tabla10[[#This Row],[Columna1]],Tabla9[],1,0)</f>
        <v>#N/A</v>
      </c>
      <c r="C3493" t="s">
        <v>288</v>
      </c>
      <c r="D3493" t="e">
        <f>VLOOKUP(Tabla10[[#This Row],[Columna1]],Tabla9[],8,0)</f>
        <v>#N/A</v>
      </c>
      <c r="E3493" t="s">
        <v>295</v>
      </c>
      <c r="F3493" t="e">
        <f>VLOOKUP(Tabla10[[#This Row],[Columna1]],Tabla9[],33,3)</f>
        <v>#REF!</v>
      </c>
      <c r="G3493" t="e">
        <f>VLOOKUP(Tabla10[[#This Row],[Columna1]],Tabla9[],3,0)</f>
        <v>#N/A</v>
      </c>
      <c r="H3493" t="s">
        <v>41</v>
      </c>
    </row>
    <row r="3494" spans="1:8" hidden="1" x14ac:dyDescent="0.25">
      <c r="A3494" t="s">
        <v>4638</v>
      </c>
      <c r="B3494" t="e">
        <f>VLOOKUP(Tabla10[[#This Row],[Columna1]],Tabla9[],1,0)</f>
        <v>#N/A</v>
      </c>
      <c r="C3494" t="s">
        <v>288</v>
      </c>
      <c r="D3494" t="e">
        <f>VLOOKUP(Tabla10[[#This Row],[Columna1]],Tabla9[],8,0)</f>
        <v>#N/A</v>
      </c>
      <c r="E3494" t="s">
        <v>295</v>
      </c>
      <c r="F3494" t="e">
        <f>VLOOKUP(Tabla10[[#This Row],[Columna1]],Tabla9[],33,3)</f>
        <v>#REF!</v>
      </c>
      <c r="G3494" t="e">
        <f>VLOOKUP(Tabla10[[#This Row],[Columna1]],Tabla9[],3,0)</f>
        <v>#N/A</v>
      </c>
      <c r="H3494" t="s">
        <v>42</v>
      </c>
    </row>
    <row r="3495" spans="1:8" hidden="1" x14ac:dyDescent="0.25">
      <c r="A3495" t="s">
        <v>2963</v>
      </c>
      <c r="B3495" t="e">
        <f>VLOOKUP(Tabla10[[#This Row],[Columna1]],Tabla9[],1,0)</f>
        <v>#N/A</v>
      </c>
      <c r="C3495" t="s">
        <v>288</v>
      </c>
      <c r="D3495" t="e">
        <f>VLOOKUP(Tabla10[[#This Row],[Columna1]],Tabla9[],8,0)</f>
        <v>#N/A</v>
      </c>
      <c r="E3495" t="s">
        <v>289</v>
      </c>
      <c r="F3495" t="e">
        <f>VLOOKUP(Tabla10[[#This Row],[Columna1]],Tabla9[],33,3)</f>
        <v>#REF!</v>
      </c>
      <c r="G3495" t="e">
        <f>VLOOKUP(Tabla10[[#This Row],[Columna1]],Tabla9[],3,0)</f>
        <v>#N/A</v>
      </c>
      <c r="H3495" t="s">
        <v>290</v>
      </c>
    </row>
    <row r="3496" spans="1:8" hidden="1" x14ac:dyDescent="0.25">
      <c r="A3496" t="s">
        <v>2964</v>
      </c>
      <c r="B3496" t="e">
        <f>VLOOKUP(Tabla10[[#This Row],[Columna1]],Tabla9[],1,0)</f>
        <v>#N/A</v>
      </c>
      <c r="C3496" t="s">
        <v>288</v>
      </c>
      <c r="D3496" t="e">
        <f>VLOOKUP(Tabla10[[#This Row],[Columna1]],Tabla9[],8,0)</f>
        <v>#N/A</v>
      </c>
      <c r="E3496" t="s">
        <v>307</v>
      </c>
      <c r="F3496" t="e">
        <f>VLOOKUP(Tabla10[[#This Row],[Columna1]],Tabla9[],33,3)</f>
        <v>#REF!</v>
      </c>
      <c r="G3496" t="e">
        <f>VLOOKUP(Tabla10[[#This Row],[Columna1]],Tabla9[],3,0)</f>
        <v>#N/A</v>
      </c>
      <c r="H3496" t="s">
        <v>42</v>
      </c>
    </row>
    <row r="3497" spans="1:8" hidden="1" x14ac:dyDescent="0.25">
      <c r="A3497" t="s">
        <v>2965</v>
      </c>
      <c r="B3497" t="e">
        <f>VLOOKUP(Tabla10[[#This Row],[Columna1]],Tabla9[],1,0)</f>
        <v>#N/A</v>
      </c>
      <c r="C3497" t="s">
        <v>288</v>
      </c>
      <c r="D3497" t="e">
        <f>VLOOKUP(Tabla10[[#This Row],[Columna1]],Tabla9[],8,0)</f>
        <v>#N/A</v>
      </c>
      <c r="E3497" t="s">
        <v>301</v>
      </c>
      <c r="F3497" t="e">
        <f>VLOOKUP(Tabla10[[#This Row],[Columna1]],Tabla9[],33,3)</f>
        <v>#REF!</v>
      </c>
      <c r="G3497" t="e">
        <f>VLOOKUP(Tabla10[[#This Row],[Columna1]],Tabla9[],3,0)</f>
        <v>#N/A</v>
      </c>
      <c r="H3497" t="s">
        <v>36</v>
      </c>
    </row>
    <row r="3498" spans="1:8" hidden="1" x14ac:dyDescent="0.25">
      <c r="A3498" t="s">
        <v>4598</v>
      </c>
      <c r="B3498" t="e">
        <f>VLOOKUP(Tabla10[[#This Row],[Columna1]],Tabla9[],1,0)</f>
        <v>#N/A</v>
      </c>
      <c r="C3498" t="s">
        <v>288</v>
      </c>
      <c r="D3498" t="e">
        <f>VLOOKUP(Tabla10[[#This Row],[Columna1]],Tabla9[],8,0)</f>
        <v>#N/A</v>
      </c>
      <c r="E3498" t="s">
        <v>302</v>
      </c>
      <c r="F3498" t="e">
        <f>VLOOKUP(Tabla10[[#This Row],[Columna1]],Tabla9[],33,3)</f>
        <v>#REF!</v>
      </c>
      <c r="G3498" t="e">
        <f>VLOOKUP(Tabla10[[#This Row],[Columna1]],Tabla9[],3,0)</f>
        <v>#N/A</v>
      </c>
      <c r="H3498" t="s">
        <v>42</v>
      </c>
    </row>
    <row r="3499" spans="1:8" hidden="1" x14ac:dyDescent="0.25">
      <c r="A3499" t="s">
        <v>4642</v>
      </c>
      <c r="B3499" t="e">
        <f>VLOOKUP(Tabla10[[#This Row],[Columna1]],Tabla9[],1,0)</f>
        <v>#N/A</v>
      </c>
      <c r="C3499" t="s">
        <v>288</v>
      </c>
      <c r="D3499" t="e">
        <f>VLOOKUP(Tabla10[[#This Row],[Columna1]],Tabla9[],8,0)</f>
        <v>#N/A</v>
      </c>
      <c r="E3499" t="s">
        <v>295</v>
      </c>
      <c r="F3499" t="e">
        <f>VLOOKUP(Tabla10[[#This Row],[Columna1]],Tabla9[],33,3)</f>
        <v>#REF!</v>
      </c>
      <c r="G3499" t="e">
        <f>VLOOKUP(Tabla10[[#This Row],[Columna1]],Tabla9[],3,0)</f>
        <v>#N/A</v>
      </c>
      <c r="H3499" t="s">
        <v>36</v>
      </c>
    </row>
    <row r="3500" spans="1:8" hidden="1" x14ac:dyDescent="0.25">
      <c r="A3500" t="s">
        <v>2966</v>
      </c>
      <c r="B3500" t="e">
        <f>VLOOKUP(Tabla10[[#This Row],[Columna1]],Tabla9[],1,0)</f>
        <v>#N/A</v>
      </c>
      <c r="C3500" t="s">
        <v>288</v>
      </c>
      <c r="D3500" t="e">
        <f>VLOOKUP(Tabla10[[#This Row],[Columna1]],Tabla9[],8,0)</f>
        <v>#N/A</v>
      </c>
      <c r="E3500" t="s">
        <v>311</v>
      </c>
      <c r="F3500" t="e">
        <f>VLOOKUP(Tabla10[[#This Row],[Columna1]],Tabla9[],33,3)</f>
        <v>#REF!</v>
      </c>
      <c r="G3500" t="e">
        <f>VLOOKUP(Tabla10[[#This Row],[Columna1]],Tabla9[],3,0)</f>
        <v>#N/A</v>
      </c>
      <c r="H3500" t="s">
        <v>36</v>
      </c>
    </row>
    <row r="3501" spans="1:8" hidden="1" x14ac:dyDescent="0.25">
      <c r="A3501" t="s">
        <v>2967</v>
      </c>
      <c r="B3501" t="e">
        <f>VLOOKUP(Tabla10[[#This Row],[Columna1]],Tabla9[],1,0)</f>
        <v>#N/A</v>
      </c>
      <c r="C3501" t="s">
        <v>288</v>
      </c>
      <c r="D3501" t="e">
        <f>VLOOKUP(Tabla10[[#This Row],[Columna1]],Tabla9[],8,0)</f>
        <v>#N/A</v>
      </c>
      <c r="E3501" t="s">
        <v>296</v>
      </c>
      <c r="F3501" t="e">
        <f>VLOOKUP(Tabla10[[#This Row],[Columna1]],Tabla9[],33,3)</f>
        <v>#REF!</v>
      </c>
      <c r="G3501" t="e">
        <f>VLOOKUP(Tabla10[[#This Row],[Columna1]],Tabla9[],3,0)</f>
        <v>#N/A</v>
      </c>
      <c r="H3501" t="s">
        <v>42</v>
      </c>
    </row>
    <row r="3502" spans="1:8" hidden="1" x14ac:dyDescent="0.25">
      <c r="A3502" t="s">
        <v>2968</v>
      </c>
      <c r="B3502" t="e">
        <f>VLOOKUP(Tabla10[[#This Row],[Columna1]],Tabla9[],1,0)</f>
        <v>#N/A</v>
      </c>
      <c r="C3502" t="s">
        <v>288</v>
      </c>
      <c r="D3502" t="e">
        <f>VLOOKUP(Tabla10[[#This Row],[Columna1]],Tabla9[],8,0)</f>
        <v>#N/A</v>
      </c>
      <c r="E3502" t="s">
        <v>294</v>
      </c>
      <c r="F3502" t="e">
        <f>VLOOKUP(Tabla10[[#This Row],[Columna1]],Tabla9[],33,3)</f>
        <v>#REF!</v>
      </c>
      <c r="G3502" t="e">
        <f>VLOOKUP(Tabla10[[#This Row],[Columna1]],Tabla9[],3,0)</f>
        <v>#N/A</v>
      </c>
      <c r="H3502" t="s">
        <v>187</v>
      </c>
    </row>
    <row r="3503" spans="1:8" hidden="1" x14ac:dyDescent="0.25">
      <c r="A3503" t="s">
        <v>2969</v>
      </c>
      <c r="B3503" t="str">
        <f>VLOOKUP(Tabla10[[#This Row],[Columna1]],Tabla9[],1,0)</f>
        <v>GUZMAN MEZA JOSE ANGEL</v>
      </c>
      <c r="C3503" t="s">
        <v>288</v>
      </c>
      <c r="D3503" t="str">
        <f>VLOOKUP(Tabla10[[#This Row],[Columna1]],Tabla9[],8,0)</f>
        <v>JEFE  DE DEPARTAMENTO DE SIGMUN</v>
      </c>
      <c r="E3503" t="s">
        <v>311</v>
      </c>
      <c r="F3503" t="e">
        <f>VLOOKUP(Tabla10[[#This Row],[Columna1]],Tabla9[],33,3)</f>
        <v>#REF!</v>
      </c>
      <c r="G3503" t="str">
        <f>VLOOKUP(Tabla10[[#This Row],[Columna1]],Tabla9[],3,0)</f>
        <v>JEFE DE DEPARTAMENTO</v>
      </c>
      <c r="H3503" t="s">
        <v>60</v>
      </c>
    </row>
    <row r="3504" spans="1:8" hidden="1" x14ac:dyDescent="0.25">
      <c r="A3504" t="s">
        <v>2970</v>
      </c>
      <c r="B3504" t="e">
        <f>VLOOKUP(Tabla10[[#This Row],[Columna1]],Tabla9[],1,0)</f>
        <v>#N/A</v>
      </c>
      <c r="C3504" t="s">
        <v>288</v>
      </c>
      <c r="D3504" t="e">
        <f>VLOOKUP(Tabla10[[#This Row],[Columna1]],Tabla9[],8,0)</f>
        <v>#N/A</v>
      </c>
      <c r="E3504" t="s">
        <v>293</v>
      </c>
      <c r="F3504" t="e">
        <f>VLOOKUP(Tabla10[[#This Row],[Columna1]],Tabla9[],33,3)</f>
        <v>#REF!</v>
      </c>
      <c r="G3504" t="e">
        <f>VLOOKUP(Tabla10[[#This Row],[Columna1]],Tabla9[],3,0)</f>
        <v>#N/A</v>
      </c>
      <c r="H3504" t="s">
        <v>42</v>
      </c>
    </row>
    <row r="3505" spans="1:8" hidden="1" x14ac:dyDescent="0.25">
      <c r="A3505" t="s">
        <v>4611</v>
      </c>
      <c r="B3505" t="e">
        <f>VLOOKUP(Tabla10[[#This Row],[Columna1]],Tabla9[],1,0)</f>
        <v>#N/A</v>
      </c>
      <c r="C3505" t="s">
        <v>288</v>
      </c>
      <c r="D3505" t="e">
        <f>VLOOKUP(Tabla10[[#This Row],[Columna1]],Tabla9[],8,0)</f>
        <v>#N/A</v>
      </c>
      <c r="E3505" t="s">
        <v>289</v>
      </c>
      <c r="F3505" t="e">
        <f>VLOOKUP(Tabla10[[#This Row],[Columna1]],Tabla9[],33,3)</f>
        <v>#REF!</v>
      </c>
      <c r="G3505" t="e">
        <f>VLOOKUP(Tabla10[[#This Row],[Columna1]],Tabla9[],3,0)</f>
        <v>#N/A</v>
      </c>
      <c r="H3505" t="s">
        <v>290</v>
      </c>
    </row>
    <row r="3506" spans="1:8" hidden="1" x14ac:dyDescent="0.25">
      <c r="A3506" t="s">
        <v>2971</v>
      </c>
      <c r="B3506" t="e">
        <f>VLOOKUP(Tabla10[[#This Row],[Columna1]],Tabla9[],1,0)</f>
        <v>#N/A</v>
      </c>
      <c r="C3506" t="s">
        <v>288</v>
      </c>
      <c r="D3506" t="e">
        <f>VLOOKUP(Tabla10[[#This Row],[Columna1]],Tabla9[],8,0)</f>
        <v>#N/A</v>
      </c>
      <c r="E3506" t="s">
        <v>289</v>
      </c>
      <c r="F3506" t="e">
        <f>VLOOKUP(Tabla10[[#This Row],[Columna1]],Tabla9[],33,3)</f>
        <v>#REF!</v>
      </c>
      <c r="G3506" t="e">
        <f>VLOOKUP(Tabla10[[#This Row],[Columna1]],Tabla9[],3,0)</f>
        <v>#N/A</v>
      </c>
      <c r="H3506" t="s">
        <v>290</v>
      </c>
    </row>
    <row r="3507" spans="1:8" hidden="1" x14ac:dyDescent="0.25">
      <c r="A3507" t="s">
        <v>4659</v>
      </c>
      <c r="B3507" t="e">
        <f>VLOOKUP(Tabla10[[#This Row],[Columna1]],Tabla9[],1,0)</f>
        <v>#N/A</v>
      </c>
      <c r="C3507" t="s">
        <v>288</v>
      </c>
      <c r="D3507" t="e">
        <f>VLOOKUP(Tabla10[[#This Row],[Columna1]],Tabla9[],8,0)</f>
        <v>#N/A</v>
      </c>
      <c r="E3507" t="s">
        <v>299</v>
      </c>
      <c r="F3507" t="e">
        <f>VLOOKUP(Tabla10[[#This Row],[Columna1]],Tabla9[],33,3)</f>
        <v>#REF!</v>
      </c>
      <c r="G3507" t="e">
        <f>VLOOKUP(Tabla10[[#This Row],[Columna1]],Tabla9[],3,0)</f>
        <v>#N/A</v>
      </c>
      <c r="H3507" t="s">
        <v>36</v>
      </c>
    </row>
    <row r="3508" spans="1:8" hidden="1" x14ac:dyDescent="0.25">
      <c r="A3508" t="s">
        <v>2972</v>
      </c>
      <c r="B3508" t="e">
        <f>VLOOKUP(Tabla10[[#This Row],[Columna1]],Tabla9[],1,0)</f>
        <v>#N/A</v>
      </c>
      <c r="C3508" t="s">
        <v>288</v>
      </c>
      <c r="D3508" t="e">
        <f>VLOOKUP(Tabla10[[#This Row],[Columna1]],Tabla9[],8,0)</f>
        <v>#N/A</v>
      </c>
      <c r="E3508" t="s">
        <v>289</v>
      </c>
      <c r="F3508" t="e">
        <f>VLOOKUP(Tabla10[[#This Row],[Columna1]],Tabla9[],33,3)</f>
        <v>#REF!</v>
      </c>
      <c r="G3508" t="e">
        <f>VLOOKUP(Tabla10[[#This Row],[Columna1]],Tabla9[],3,0)</f>
        <v>#N/A</v>
      </c>
      <c r="H3508" t="s">
        <v>290</v>
      </c>
    </row>
    <row r="3509" spans="1:8" hidden="1" x14ac:dyDescent="0.25">
      <c r="A3509" t="s">
        <v>2973</v>
      </c>
      <c r="B3509" t="e">
        <f>VLOOKUP(Tabla10[[#This Row],[Columna1]],Tabla9[],1,0)</f>
        <v>#N/A</v>
      </c>
      <c r="C3509" t="s">
        <v>288</v>
      </c>
      <c r="D3509" t="e">
        <f>VLOOKUP(Tabla10[[#This Row],[Columna1]],Tabla9[],8,0)</f>
        <v>#N/A</v>
      </c>
      <c r="E3509" t="s">
        <v>289</v>
      </c>
      <c r="F3509" t="e">
        <f>VLOOKUP(Tabla10[[#This Row],[Columna1]],Tabla9[],33,3)</f>
        <v>#REF!</v>
      </c>
      <c r="G3509" t="e">
        <f>VLOOKUP(Tabla10[[#This Row],[Columna1]],Tabla9[],3,0)</f>
        <v>#N/A</v>
      </c>
      <c r="H3509" t="s">
        <v>290</v>
      </c>
    </row>
    <row r="3510" spans="1:8" hidden="1" x14ac:dyDescent="0.25">
      <c r="A3510" t="s">
        <v>2974</v>
      </c>
      <c r="B3510" t="str">
        <f>VLOOKUP(Tabla10[[#This Row],[Columna1]],Tabla9[],1,0)</f>
        <v>HERNANDEZ ORTIZ ABAGDRA YAQUELINE</v>
      </c>
      <c r="C3510" t="s">
        <v>288</v>
      </c>
      <c r="D3510" t="str">
        <f>VLOOKUP(Tabla10[[#This Row],[Columna1]],Tabla9[],8,0)</f>
        <v>JEFE DE DEPARTAMENTO. DEPTO DE UNIDAD DE TRANSPARENCIA TESORERIA</v>
      </c>
      <c r="E3510" t="s">
        <v>312</v>
      </c>
      <c r="F3510" t="e">
        <f>VLOOKUP(Tabla10[[#This Row],[Columna1]],Tabla9[],33,3)</f>
        <v>#REF!</v>
      </c>
      <c r="G3510" t="str">
        <f>VLOOKUP(Tabla10[[#This Row],[Columna1]],Tabla9[],3,0)</f>
        <v>JEFE DE DEPARTAMENTO</v>
      </c>
      <c r="H3510" t="s">
        <v>60</v>
      </c>
    </row>
    <row r="3511" spans="1:8" hidden="1" x14ac:dyDescent="0.25">
      <c r="A3511" t="s">
        <v>2975</v>
      </c>
      <c r="B3511" t="e">
        <f>VLOOKUP(Tabla10[[#This Row],[Columna1]],Tabla9[],1,0)</f>
        <v>#N/A</v>
      </c>
      <c r="C3511" t="s">
        <v>288</v>
      </c>
      <c r="D3511" t="e">
        <f>VLOOKUP(Tabla10[[#This Row],[Columna1]],Tabla9[],8,0)</f>
        <v>#N/A</v>
      </c>
      <c r="E3511" t="s">
        <v>289</v>
      </c>
      <c r="F3511" t="e">
        <f>VLOOKUP(Tabla10[[#This Row],[Columna1]],Tabla9[],33,3)</f>
        <v>#REF!</v>
      </c>
      <c r="G3511" t="e">
        <f>VLOOKUP(Tabla10[[#This Row],[Columna1]],Tabla9[],3,0)</f>
        <v>#N/A</v>
      </c>
      <c r="H3511" t="s">
        <v>290</v>
      </c>
    </row>
    <row r="3512" spans="1:8" hidden="1" x14ac:dyDescent="0.25">
      <c r="A3512" t="s">
        <v>4662</v>
      </c>
      <c r="B3512" t="e">
        <f>VLOOKUP(Tabla10[[#This Row],[Columna1]],Tabla9[],1,0)</f>
        <v>#N/A</v>
      </c>
      <c r="C3512" t="s">
        <v>288</v>
      </c>
      <c r="D3512" t="e">
        <f>VLOOKUP(Tabla10[[#This Row],[Columna1]],Tabla9[],8,0)</f>
        <v>#N/A</v>
      </c>
      <c r="E3512" t="s">
        <v>306</v>
      </c>
      <c r="F3512" t="e">
        <f>VLOOKUP(Tabla10[[#This Row],[Columna1]],Tabla9[],33,3)</f>
        <v>#REF!</v>
      </c>
      <c r="G3512" t="e">
        <f>VLOOKUP(Tabla10[[#This Row],[Columna1]],Tabla9[],3,0)</f>
        <v>#N/A</v>
      </c>
      <c r="H3512" t="s">
        <v>45</v>
      </c>
    </row>
    <row r="3513" spans="1:8" hidden="1" x14ac:dyDescent="0.25">
      <c r="A3513" t="s">
        <v>2976</v>
      </c>
      <c r="B3513" t="e">
        <f>VLOOKUP(Tabla10[[#This Row],[Columna1]],Tabla9[],1,0)</f>
        <v>#N/A</v>
      </c>
      <c r="C3513" t="s">
        <v>288</v>
      </c>
      <c r="D3513" t="e">
        <f>VLOOKUP(Tabla10[[#This Row],[Columna1]],Tabla9[],8,0)</f>
        <v>#N/A</v>
      </c>
      <c r="E3513" t="s">
        <v>303</v>
      </c>
      <c r="F3513" t="e">
        <f>VLOOKUP(Tabla10[[#This Row],[Columna1]],Tabla9[],33,3)</f>
        <v>#REF!</v>
      </c>
      <c r="G3513" t="e">
        <f>VLOOKUP(Tabla10[[#This Row],[Columna1]],Tabla9[],3,0)</f>
        <v>#N/A</v>
      </c>
      <c r="H3513" t="s">
        <v>42</v>
      </c>
    </row>
    <row r="3514" spans="1:8" hidden="1" x14ac:dyDescent="0.25">
      <c r="A3514" t="s">
        <v>4648</v>
      </c>
      <c r="B3514" t="e">
        <f>VLOOKUP(Tabla10[[#This Row],[Columna1]],Tabla9[],1,0)</f>
        <v>#N/A</v>
      </c>
      <c r="C3514" t="s">
        <v>288</v>
      </c>
      <c r="D3514" t="e">
        <f>VLOOKUP(Tabla10[[#This Row],[Columna1]],Tabla9[],8,0)</f>
        <v>#N/A</v>
      </c>
      <c r="E3514" t="s">
        <v>311</v>
      </c>
      <c r="F3514" t="e">
        <f>VLOOKUP(Tabla10[[#This Row],[Columna1]],Tabla9[],33,3)</f>
        <v>#REF!</v>
      </c>
      <c r="G3514" t="e">
        <f>VLOOKUP(Tabla10[[#This Row],[Columna1]],Tabla9[],3,0)</f>
        <v>#N/A</v>
      </c>
      <c r="H3514" t="s">
        <v>42</v>
      </c>
    </row>
    <row r="3515" spans="1:8" hidden="1" x14ac:dyDescent="0.25">
      <c r="A3515" t="s">
        <v>2977</v>
      </c>
      <c r="B3515" t="e">
        <f>VLOOKUP(Tabla10[[#This Row],[Columna1]],Tabla9[],1,0)</f>
        <v>#N/A</v>
      </c>
      <c r="C3515" t="s">
        <v>288</v>
      </c>
      <c r="D3515" t="e">
        <f>VLOOKUP(Tabla10[[#This Row],[Columna1]],Tabla9[],8,0)</f>
        <v>#N/A</v>
      </c>
      <c r="E3515" t="s">
        <v>295</v>
      </c>
      <c r="F3515" t="e">
        <f>VLOOKUP(Tabla10[[#This Row],[Columna1]],Tabla9[],33,3)</f>
        <v>#REF!</v>
      </c>
      <c r="G3515" t="e">
        <f>VLOOKUP(Tabla10[[#This Row],[Columna1]],Tabla9[],3,0)</f>
        <v>#N/A</v>
      </c>
      <c r="H3515" t="s">
        <v>42</v>
      </c>
    </row>
    <row r="3516" spans="1:8" hidden="1" x14ac:dyDescent="0.25">
      <c r="A3516" t="s">
        <v>2978</v>
      </c>
      <c r="B3516" t="str">
        <f>VLOOKUP(Tabla10[[#This Row],[Columna1]],Tabla9[],1,0)</f>
        <v>JURADO ALVAREZ KORINA BERENICE</v>
      </c>
      <c r="C3516" t="s">
        <v>288</v>
      </c>
      <c r="D3516" t="str">
        <f>VLOOKUP(Tabla10[[#This Row],[Columna1]],Tabla9[],8,0)</f>
        <v>JEFE  DE DEPARTAMENTO DE PAGOS</v>
      </c>
      <c r="E3516" t="s">
        <v>296</v>
      </c>
      <c r="F3516" t="e">
        <f>VLOOKUP(Tabla10[[#This Row],[Columna1]],Tabla9[],33,3)</f>
        <v>#REF!</v>
      </c>
      <c r="G3516" t="str">
        <f>VLOOKUP(Tabla10[[#This Row],[Columna1]],Tabla9[],3,0)</f>
        <v xml:space="preserve">JEFE DE DEPARTAMENTO </v>
      </c>
      <c r="H3516" t="s">
        <v>60</v>
      </c>
    </row>
    <row r="3517" spans="1:8" hidden="1" x14ac:dyDescent="0.25">
      <c r="A3517" t="s">
        <v>2979</v>
      </c>
      <c r="B3517" t="e">
        <f>VLOOKUP(Tabla10[[#This Row],[Columna1]],Tabla9[],1,0)</f>
        <v>#N/A</v>
      </c>
      <c r="C3517" t="s">
        <v>288</v>
      </c>
      <c r="D3517" t="e">
        <f>VLOOKUP(Tabla10[[#This Row],[Columna1]],Tabla9[],8,0)</f>
        <v>#N/A</v>
      </c>
      <c r="E3517" t="s">
        <v>294</v>
      </c>
      <c r="F3517" t="e">
        <f>VLOOKUP(Tabla10[[#This Row],[Columna1]],Tabla9[],33,3)</f>
        <v>#REF!</v>
      </c>
      <c r="G3517" t="e">
        <f>VLOOKUP(Tabla10[[#This Row],[Columna1]],Tabla9[],3,0)</f>
        <v>#N/A</v>
      </c>
      <c r="H3517" t="s">
        <v>187</v>
      </c>
    </row>
    <row r="3518" spans="1:8" hidden="1" x14ac:dyDescent="0.25">
      <c r="A3518" t="s">
        <v>4608</v>
      </c>
      <c r="B3518" t="e">
        <f>VLOOKUP(Tabla10[[#This Row],[Columna1]],Tabla9[],1,0)</f>
        <v>#N/A</v>
      </c>
      <c r="C3518" t="s">
        <v>288</v>
      </c>
      <c r="D3518" t="e">
        <f>VLOOKUP(Tabla10[[#This Row],[Columna1]],Tabla9[],8,0)</f>
        <v>#N/A</v>
      </c>
      <c r="E3518" t="s">
        <v>294</v>
      </c>
      <c r="F3518" t="e">
        <f>VLOOKUP(Tabla10[[#This Row],[Columna1]],Tabla9[],33,3)</f>
        <v>#REF!</v>
      </c>
      <c r="G3518" t="e">
        <f>VLOOKUP(Tabla10[[#This Row],[Columna1]],Tabla9[],3,0)</f>
        <v>#N/A</v>
      </c>
      <c r="H3518" t="s">
        <v>187</v>
      </c>
    </row>
    <row r="3519" spans="1:8" hidden="1" x14ac:dyDescent="0.25">
      <c r="A3519" t="s">
        <v>2980</v>
      </c>
      <c r="B3519" t="e">
        <f>VLOOKUP(Tabla10[[#This Row],[Columna1]],Tabla9[],1,0)</f>
        <v>#N/A</v>
      </c>
      <c r="C3519" t="s">
        <v>288</v>
      </c>
      <c r="D3519" t="e">
        <f>VLOOKUP(Tabla10[[#This Row],[Columna1]],Tabla9[],8,0)</f>
        <v>#N/A</v>
      </c>
      <c r="E3519" t="s">
        <v>313</v>
      </c>
      <c r="F3519" t="e">
        <f>VLOOKUP(Tabla10[[#This Row],[Columna1]],Tabla9[],33,3)</f>
        <v>#REF!</v>
      </c>
      <c r="G3519" t="e">
        <f>VLOOKUP(Tabla10[[#This Row],[Columna1]],Tabla9[],3,0)</f>
        <v>#N/A</v>
      </c>
      <c r="H3519" t="s">
        <v>45</v>
      </c>
    </row>
    <row r="3520" spans="1:8" hidden="1" x14ac:dyDescent="0.25">
      <c r="A3520" t="s">
        <v>2981</v>
      </c>
      <c r="B3520" t="e">
        <f>VLOOKUP(Tabla10[[#This Row],[Columna1]],Tabla9[],1,0)</f>
        <v>#N/A</v>
      </c>
      <c r="C3520" t="s">
        <v>288</v>
      </c>
      <c r="D3520" t="e">
        <f>VLOOKUP(Tabla10[[#This Row],[Columna1]],Tabla9[],8,0)</f>
        <v>#N/A</v>
      </c>
      <c r="E3520" t="s">
        <v>294</v>
      </c>
      <c r="F3520" t="e">
        <f>VLOOKUP(Tabla10[[#This Row],[Columna1]],Tabla9[],33,3)</f>
        <v>#REF!</v>
      </c>
      <c r="G3520" t="e">
        <f>VLOOKUP(Tabla10[[#This Row],[Columna1]],Tabla9[],3,0)</f>
        <v>#N/A</v>
      </c>
      <c r="H3520" t="s">
        <v>187</v>
      </c>
    </row>
    <row r="3521" spans="1:8" hidden="1" x14ac:dyDescent="0.25">
      <c r="A3521" t="s">
        <v>4660</v>
      </c>
      <c r="B3521" t="e">
        <f>VLOOKUP(Tabla10[[#This Row],[Columna1]],Tabla9[],1,0)</f>
        <v>#N/A</v>
      </c>
      <c r="C3521" t="s">
        <v>288</v>
      </c>
      <c r="D3521" t="e">
        <f>VLOOKUP(Tabla10[[#This Row],[Columna1]],Tabla9[],8,0)</f>
        <v>#N/A</v>
      </c>
      <c r="E3521" t="s">
        <v>299</v>
      </c>
      <c r="F3521" t="e">
        <f>VLOOKUP(Tabla10[[#This Row],[Columna1]],Tabla9[],33,3)</f>
        <v>#REF!</v>
      </c>
      <c r="G3521" t="e">
        <f>VLOOKUP(Tabla10[[#This Row],[Columna1]],Tabla9[],3,0)</f>
        <v>#N/A</v>
      </c>
      <c r="H3521" t="s">
        <v>50</v>
      </c>
    </row>
    <row r="3522" spans="1:8" hidden="1" x14ac:dyDescent="0.25">
      <c r="A3522" t="s">
        <v>2982</v>
      </c>
      <c r="B3522" t="e">
        <f>VLOOKUP(Tabla10[[#This Row],[Columna1]],Tabla9[],1,0)</f>
        <v>#N/A</v>
      </c>
      <c r="C3522" t="s">
        <v>288</v>
      </c>
      <c r="D3522" t="e">
        <f>VLOOKUP(Tabla10[[#This Row],[Columna1]],Tabla9[],8,0)</f>
        <v>#N/A</v>
      </c>
      <c r="E3522" t="s">
        <v>289</v>
      </c>
      <c r="F3522" t="e">
        <f>VLOOKUP(Tabla10[[#This Row],[Columna1]],Tabla9[],33,3)</f>
        <v>#REF!</v>
      </c>
      <c r="G3522" t="e">
        <f>VLOOKUP(Tabla10[[#This Row],[Columna1]],Tabla9[],3,0)</f>
        <v>#N/A</v>
      </c>
      <c r="H3522" t="s">
        <v>290</v>
      </c>
    </row>
    <row r="3523" spans="1:8" hidden="1" x14ac:dyDescent="0.25">
      <c r="A3523" t="s">
        <v>2983</v>
      </c>
      <c r="B3523" t="e">
        <f>VLOOKUP(Tabla10[[#This Row],[Columna1]],Tabla9[],1,0)</f>
        <v>#N/A</v>
      </c>
      <c r="C3523" t="s">
        <v>288</v>
      </c>
      <c r="D3523" t="e">
        <f>VLOOKUP(Tabla10[[#This Row],[Columna1]],Tabla9[],8,0)</f>
        <v>#N/A</v>
      </c>
      <c r="E3523" t="s">
        <v>301</v>
      </c>
      <c r="F3523" t="e">
        <f>VLOOKUP(Tabla10[[#This Row],[Columna1]],Tabla9[],33,3)</f>
        <v>#REF!</v>
      </c>
      <c r="G3523" t="e">
        <f>VLOOKUP(Tabla10[[#This Row],[Columna1]],Tabla9[],3,0)</f>
        <v>#N/A</v>
      </c>
      <c r="H3523" t="s">
        <v>36</v>
      </c>
    </row>
    <row r="3524" spans="1:8" hidden="1" x14ac:dyDescent="0.25">
      <c r="A3524" t="s">
        <v>2984</v>
      </c>
      <c r="B3524" t="e">
        <f>VLOOKUP(Tabla10[[#This Row],[Columna1]],Tabla9[],1,0)</f>
        <v>#N/A</v>
      </c>
      <c r="C3524" t="s">
        <v>288</v>
      </c>
      <c r="D3524" t="e">
        <f>VLOOKUP(Tabla10[[#This Row],[Columna1]],Tabla9[],8,0)</f>
        <v>#N/A</v>
      </c>
      <c r="E3524" t="s">
        <v>296</v>
      </c>
      <c r="F3524" t="e">
        <f>VLOOKUP(Tabla10[[#This Row],[Columna1]],Tabla9[],33,3)</f>
        <v>#REF!</v>
      </c>
      <c r="G3524" t="e">
        <f>VLOOKUP(Tabla10[[#This Row],[Columna1]],Tabla9[],3,0)</f>
        <v>#N/A</v>
      </c>
      <c r="H3524" t="s">
        <v>36</v>
      </c>
    </row>
    <row r="3525" spans="1:8" hidden="1" x14ac:dyDescent="0.25">
      <c r="A3525" t="s">
        <v>2985</v>
      </c>
      <c r="B3525" t="str">
        <f>VLOOKUP(Tabla10[[#This Row],[Columna1]],Tabla9[],1,0)</f>
        <v>LOYA SANTANA MARISSA FABIOLA</v>
      </c>
      <c r="C3525" t="s">
        <v>288</v>
      </c>
      <c r="D3525" t="str">
        <f>VLOOKUP(Tabla10[[#This Row],[Columna1]],Tabla9[],8,0)</f>
        <v>SUBDIRECTOR DEL DESPACHO DEL SUBDIRECTOR JURIDICO TESORERIA MUNICIPAL</v>
      </c>
      <c r="E3525" t="s">
        <v>309</v>
      </c>
      <c r="F3525" t="e">
        <f>VLOOKUP(Tabla10[[#This Row],[Columna1]],Tabla9[],33,3)</f>
        <v>#REF!</v>
      </c>
      <c r="G3525" t="str">
        <f>VLOOKUP(Tabla10[[#This Row],[Columna1]],Tabla9[],3,0)</f>
        <v>SUBDIRECTOR</v>
      </c>
      <c r="H3525" t="s">
        <v>73</v>
      </c>
    </row>
    <row r="3526" spans="1:8" hidden="1" x14ac:dyDescent="0.25">
      <c r="A3526" t="s">
        <v>4597</v>
      </c>
      <c r="B3526" t="e">
        <f>VLOOKUP(Tabla10[[#This Row],[Columna1]],Tabla9[],1,0)</f>
        <v>#N/A</v>
      </c>
      <c r="C3526" t="s">
        <v>288</v>
      </c>
      <c r="D3526" t="e">
        <f>VLOOKUP(Tabla10[[#This Row],[Columna1]],Tabla9[],8,0)</f>
        <v>#N/A</v>
      </c>
      <c r="E3526" t="s">
        <v>302</v>
      </c>
      <c r="F3526" t="e">
        <f>VLOOKUP(Tabla10[[#This Row],[Columna1]],Tabla9[],33,3)</f>
        <v>#REF!</v>
      </c>
      <c r="G3526" t="e">
        <f>VLOOKUP(Tabla10[[#This Row],[Columna1]],Tabla9[],3,0)</f>
        <v>#N/A</v>
      </c>
      <c r="H3526" t="s">
        <v>142</v>
      </c>
    </row>
    <row r="3527" spans="1:8" hidden="1" x14ac:dyDescent="0.25">
      <c r="A3527" t="s">
        <v>2986</v>
      </c>
      <c r="B3527" t="e">
        <f>VLOOKUP(Tabla10[[#This Row],[Columna1]],Tabla9[],1,0)</f>
        <v>#N/A</v>
      </c>
      <c r="C3527" t="s">
        <v>288</v>
      </c>
      <c r="D3527" t="e">
        <f>VLOOKUP(Tabla10[[#This Row],[Columna1]],Tabla9[],8,0)</f>
        <v>#N/A</v>
      </c>
      <c r="E3527" t="s">
        <v>311</v>
      </c>
      <c r="F3527" t="e">
        <f>VLOOKUP(Tabla10[[#This Row],[Columna1]],Tabla9[],33,3)</f>
        <v>#REF!</v>
      </c>
      <c r="G3527" t="e">
        <f>VLOOKUP(Tabla10[[#This Row],[Columna1]],Tabla9[],3,0)</f>
        <v>#N/A</v>
      </c>
      <c r="H3527" t="s">
        <v>50</v>
      </c>
    </row>
    <row r="3528" spans="1:8" hidden="1" x14ac:dyDescent="0.25">
      <c r="A3528" t="s">
        <v>2987</v>
      </c>
      <c r="B3528" t="e">
        <f>VLOOKUP(Tabla10[[#This Row],[Columna1]],Tabla9[],1,0)</f>
        <v>#N/A</v>
      </c>
      <c r="C3528" t="s">
        <v>288</v>
      </c>
      <c r="D3528" t="e">
        <f>VLOOKUP(Tabla10[[#This Row],[Columna1]],Tabla9[],8,0)</f>
        <v>#N/A</v>
      </c>
      <c r="E3528" t="s">
        <v>311</v>
      </c>
      <c r="F3528" t="e">
        <f>VLOOKUP(Tabla10[[#This Row],[Columna1]],Tabla9[],33,3)</f>
        <v>#REF!</v>
      </c>
      <c r="G3528" t="e">
        <f>VLOOKUP(Tabla10[[#This Row],[Columna1]],Tabla9[],3,0)</f>
        <v>#N/A</v>
      </c>
      <c r="H3528" t="s">
        <v>36</v>
      </c>
    </row>
    <row r="3529" spans="1:8" hidden="1" x14ac:dyDescent="0.25">
      <c r="A3529" t="s">
        <v>2988</v>
      </c>
      <c r="B3529" t="str">
        <f>VLOOKUP(Tabla10[[#This Row],[Columna1]],Tabla9[],1,0)</f>
        <v>MARIÑELARENA BACA REYNA JOHANNA</v>
      </c>
      <c r="C3529" t="s">
        <v>288</v>
      </c>
      <c r="D3529" t="str">
        <f>VLOOKUP(Tabla10[[#This Row],[Columna1]],Tabla9[],8,0)</f>
        <v>JEFE DE DEPARTAMENTO DE INGRESOS DIVERSOS</v>
      </c>
      <c r="E3529" t="s">
        <v>313</v>
      </c>
      <c r="F3529" t="e">
        <f>VLOOKUP(Tabla10[[#This Row],[Columna1]],Tabla9[],33,3)</f>
        <v>#REF!</v>
      </c>
      <c r="G3529" t="str">
        <f>VLOOKUP(Tabla10[[#This Row],[Columna1]],Tabla9[],3,0)</f>
        <v>JEFE DE DEPARTAMENTO</v>
      </c>
      <c r="H3529" t="s">
        <v>60</v>
      </c>
    </row>
    <row r="3530" spans="1:8" hidden="1" x14ac:dyDescent="0.25">
      <c r="A3530" t="s">
        <v>2989</v>
      </c>
      <c r="B3530" t="e">
        <f>VLOOKUP(Tabla10[[#This Row],[Columna1]],Tabla9[],1,0)</f>
        <v>#N/A</v>
      </c>
      <c r="C3530" t="s">
        <v>288</v>
      </c>
      <c r="D3530" t="e">
        <f>VLOOKUP(Tabla10[[#This Row],[Columna1]],Tabla9[],8,0)</f>
        <v>#N/A</v>
      </c>
      <c r="E3530" t="s">
        <v>289</v>
      </c>
      <c r="F3530" t="e">
        <f>VLOOKUP(Tabla10[[#This Row],[Columna1]],Tabla9[],33,3)</f>
        <v>#REF!</v>
      </c>
      <c r="G3530" t="e">
        <f>VLOOKUP(Tabla10[[#This Row],[Columna1]],Tabla9[],3,0)</f>
        <v>#N/A</v>
      </c>
      <c r="H3530" t="s">
        <v>290</v>
      </c>
    </row>
    <row r="3531" spans="1:8" hidden="1" x14ac:dyDescent="0.25">
      <c r="A3531" t="s">
        <v>2990</v>
      </c>
      <c r="B3531" t="str">
        <f>VLOOKUP(Tabla10[[#This Row],[Columna1]],Tabla9[],1,0)</f>
        <v>MARTINEZ GONZALEZ MARTIN ALEJANDRO</v>
      </c>
      <c r="C3531" t="s">
        <v>288</v>
      </c>
      <c r="D3531" t="str">
        <f>VLOOKUP(Tabla10[[#This Row],[Columna1]],Tabla9[],8,0)</f>
        <v>JEFE DE DEPARTAMENTO.DEPARTAMENTO ACTUALIZACION CATASTRAL</v>
      </c>
      <c r="E3531" t="s">
        <v>293</v>
      </c>
      <c r="F3531" t="e">
        <f>VLOOKUP(Tabla10[[#This Row],[Columna1]],Tabla9[],33,3)</f>
        <v>#REF!</v>
      </c>
      <c r="G3531" t="str">
        <f>VLOOKUP(Tabla10[[#This Row],[Columna1]],Tabla9[],3,0)</f>
        <v>JEFE DE DEPARTAMENTO</v>
      </c>
      <c r="H3531" t="s">
        <v>60</v>
      </c>
    </row>
    <row r="3532" spans="1:8" hidden="1" x14ac:dyDescent="0.25">
      <c r="A3532" t="s">
        <v>2991</v>
      </c>
      <c r="B3532" t="e">
        <f>VLOOKUP(Tabla10[[#This Row],[Columna1]],Tabla9[],1,0)</f>
        <v>#N/A</v>
      </c>
      <c r="C3532" t="s">
        <v>288</v>
      </c>
      <c r="D3532" t="e">
        <f>VLOOKUP(Tabla10[[#This Row],[Columna1]],Tabla9[],8,0)</f>
        <v>#N/A</v>
      </c>
      <c r="E3532" t="s">
        <v>298</v>
      </c>
      <c r="F3532" t="e">
        <f>VLOOKUP(Tabla10[[#This Row],[Columna1]],Tabla9[],33,3)</f>
        <v>#REF!</v>
      </c>
      <c r="G3532" t="e">
        <f>VLOOKUP(Tabla10[[#This Row],[Columna1]],Tabla9[],3,0)</f>
        <v>#N/A</v>
      </c>
      <c r="H3532" t="s">
        <v>36</v>
      </c>
    </row>
    <row r="3533" spans="1:8" hidden="1" x14ac:dyDescent="0.25">
      <c r="A3533" t="s">
        <v>2992</v>
      </c>
      <c r="B3533" t="e">
        <f>VLOOKUP(Tabla10[[#This Row],[Columna1]],Tabla9[],1,0)</f>
        <v>#N/A</v>
      </c>
      <c r="C3533" t="s">
        <v>288</v>
      </c>
      <c r="D3533" t="e">
        <f>VLOOKUP(Tabla10[[#This Row],[Columna1]],Tabla9[],8,0)</f>
        <v>#N/A</v>
      </c>
      <c r="E3533" t="s">
        <v>294</v>
      </c>
      <c r="F3533" t="e">
        <f>VLOOKUP(Tabla10[[#This Row],[Columna1]],Tabla9[],33,3)</f>
        <v>#REF!</v>
      </c>
      <c r="G3533" t="e">
        <f>VLOOKUP(Tabla10[[#This Row],[Columna1]],Tabla9[],3,0)</f>
        <v>#N/A</v>
      </c>
      <c r="H3533" t="s">
        <v>187</v>
      </c>
    </row>
    <row r="3534" spans="1:8" hidden="1" x14ac:dyDescent="0.25">
      <c r="A3534" t="s">
        <v>4634</v>
      </c>
      <c r="B3534" t="e">
        <f>VLOOKUP(Tabla10[[#This Row],[Columna1]],Tabla9[],1,0)</f>
        <v>#N/A</v>
      </c>
      <c r="C3534" t="s">
        <v>288</v>
      </c>
      <c r="D3534" t="e">
        <f>VLOOKUP(Tabla10[[#This Row],[Columna1]],Tabla9[],8,0)</f>
        <v>#N/A</v>
      </c>
      <c r="E3534" t="s">
        <v>295</v>
      </c>
      <c r="F3534" t="e">
        <f>VLOOKUP(Tabla10[[#This Row],[Columna1]],Tabla9[],33,3)</f>
        <v>#REF!</v>
      </c>
      <c r="G3534" t="e">
        <f>VLOOKUP(Tabla10[[#This Row],[Columna1]],Tabla9[],3,0)</f>
        <v>#N/A</v>
      </c>
      <c r="H3534" t="s">
        <v>42</v>
      </c>
    </row>
    <row r="3535" spans="1:8" hidden="1" x14ac:dyDescent="0.25">
      <c r="A3535" t="s">
        <v>2993</v>
      </c>
      <c r="B3535" t="e">
        <f>VLOOKUP(Tabla10[[#This Row],[Columna1]],Tabla9[],1,0)</f>
        <v>#N/A</v>
      </c>
      <c r="C3535" t="s">
        <v>288</v>
      </c>
      <c r="D3535" t="e">
        <f>VLOOKUP(Tabla10[[#This Row],[Columna1]],Tabla9[],8,0)</f>
        <v>#N/A</v>
      </c>
      <c r="E3535" t="s">
        <v>300</v>
      </c>
      <c r="F3535" t="e">
        <f>VLOOKUP(Tabla10[[#This Row],[Columna1]],Tabla9[],33,3)</f>
        <v>#REF!</v>
      </c>
      <c r="G3535" t="e">
        <f>VLOOKUP(Tabla10[[#This Row],[Columna1]],Tabla9[],3,0)</f>
        <v>#N/A</v>
      </c>
      <c r="H3535" t="s">
        <v>36</v>
      </c>
    </row>
    <row r="3536" spans="1:8" hidden="1" x14ac:dyDescent="0.25">
      <c r="A3536" t="s">
        <v>4637</v>
      </c>
      <c r="B3536" t="e">
        <f>VLOOKUP(Tabla10[[#This Row],[Columna1]],Tabla9[],1,0)</f>
        <v>#N/A</v>
      </c>
      <c r="C3536" t="s">
        <v>288</v>
      </c>
      <c r="D3536" t="e">
        <f>VLOOKUP(Tabla10[[#This Row],[Columna1]],Tabla9[],8,0)</f>
        <v>#N/A</v>
      </c>
      <c r="E3536" t="s">
        <v>295</v>
      </c>
      <c r="F3536" t="e">
        <f>VLOOKUP(Tabla10[[#This Row],[Columna1]],Tabla9[],33,3)</f>
        <v>#REF!</v>
      </c>
      <c r="G3536" t="e">
        <f>VLOOKUP(Tabla10[[#This Row],[Columna1]],Tabla9[],3,0)</f>
        <v>#N/A</v>
      </c>
      <c r="H3536" t="s">
        <v>42</v>
      </c>
    </row>
    <row r="3537" spans="1:8" hidden="1" x14ac:dyDescent="0.25">
      <c r="A3537" t="s">
        <v>2994</v>
      </c>
      <c r="B3537" t="e">
        <f>VLOOKUP(Tabla10[[#This Row],[Columna1]],Tabla9[],1,0)</f>
        <v>#N/A</v>
      </c>
      <c r="C3537" t="s">
        <v>288</v>
      </c>
      <c r="D3537" t="e">
        <f>VLOOKUP(Tabla10[[#This Row],[Columna1]],Tabla9[],8,0)</f>
        <v>#N/A</v>
      </c>
      <c r="E3537" t="s">
        <v>289</v>
      </c>
      <c r="F3537" t="e">
        <f>VLOOKUP(Tabla10[[#This Row],[Columna1]],Tabla9[],33,3)</f>
        <v>#REF!</v>
      </c>
      <c r="G3537" t="e">
        <f>VLOOKUP(Tabla10[[#This Row],[Columna1]],Tabla9[],3,0)</f>
        <v>#N/A</v>
      </c>
      <c r="H3537" t="s">
        <v>42</v>
      </c>
    </row>
    <row r="3538" spans="1:8" hidden="1" x14ac:dyDescent="0.25">
      <c r="A3538" t="s">
        <v>4653</v>
      </c>
      <c r="B3538" t="e">
        <f>VLOOKUP(Tabla10[[#This Row],[Columna1]],Tabla9[],1,0)</f>
        <v>#N/A</v>
      </c>
      <c r="C3538" t="s">
        <v>288</v>
      </c>
      <c r="D3538" t="e">
        <f>VLOOKUP(Tabla10[[#This Row],[Columna1]],Tabla9[],8,0)</f>
        <v>#N/A</v>
      </c>
      <c r="E3538" t="s">
        <v>296</v>
      </c>
      <c r="F3538" t="e">
        <f>VLOOKUP(Tabla10[[#This Row],[Columna1]],Tabla9[],33,3)</f>
        <v>#REF!</v>
      </c>
      <c r="G3538" t="e">
        <f>VLOOKUP(Tabla10[[#This Row],[Columna1]],Tabla9[],3,0)</f>
        <v>#N/A</v>
      </c>
      <c r="H3538" t="s">
        <v>36</v>
      </c>
    </row>
    <row r="3539" spans="1:8" hidden="1" x14ac:dyDescent="0.25">
      <c r="A3539" t="s">
        <v>2995</v>
      </c>
      <c r="B3539" t="e">
        <f>VLOOKUP(Tabla10[[#This Row],[Columna1]],Tabla9[],1,0)</f>
        <v>#N/A</v>
      </c>
      <c r="C3539" t="s">
        <v>288</v>
      </c>
      <c r="D3539" t="e">
        <f>VLOOKUP(Tabla10[[#This Row],[Columna1]],Tabla9[],8,0)</f>
        <v>#N/A</v>
      </c>
      <c r="E3539" t="s">
        <v>289</v>
      </c>
      <c r="F3539" t="e">
        <f>VLOOKUP(Tabla10[[#This Row],[Columna1]],Tabla9[],33,3)</f>
        <v>#REF!</v>
      </c>
      <c r="G3539" t="e">
        <f>VLOOKUP(Tabla10[[#This Row],[Columna1]],Tabla9[],3,0)</f>
        <v>#N/A</v>
      </c>
      <c r="H3539" t="s">
        <v>290</v>
      </c>
    </row>
    <row r="3540" spans="1:8" hidden="1" x14ac:dyDescent="0.25">
      <c r="A3540" t="s">
        <v>2996</v>
      </c>
      <c r="B3540" t="e">
        <f>VLOOKUP(Tabla10[[#This Row],[Columna1]],Tabla9[],1,0)</f>
        <v>#N/A</v>
      </c>
      <c r="C3540" t="s">
        <v>288</v>
      </c>
      <c r="D3540" t="e">
        <f>VLOOKUP(Tabla10[[#This Row],[Columna1]],Tabla9[],8,0)</f>
        <v>#N/A</v>
      </c>
      <c r="E3540" t="s">
        <v>295</v>
      </c>
      <c r="F3540" t="e">
        <f>VLOOKUP(Tabla10[[#This Row],[Columna1]],Tabla9[],33,3)</f>
        <v>#REF!</v>
      </c>
      <c r="G3540" t="e">
        <f>VLOOKUP(Tabla10[[#This Row],[Columna1]],Tabla9[],3,0)</f>
        <v>#N/A</v>
      </c>
      <c r="H3540" t="s">
        <v>42</v>
      </c>
    </row>
    <row r="3541" spans="1:8" hidden="1" x14ac:dyDescent="0.25">
      <c r="A3541" t="s">
        <v>2997</v>
      </c>
      <c r="B3541" t="e">
        <f>VLOOKUP(Tabla10[[#This Row],[Columna1]],Tabla9[],1,0)</f>
        <v>#N/A</v>
      </c>
      <c r="C3541" t="s">
        <v>288</v>
      </c>
      <c r="D3541" t="e">
        <f>VLOOKUP(Tabla10[[#This Row],[Columna1]],Tabla9[],8,0)</f>
        <v>#N/A</v>
      </c>
      <c r="E3541" t="s">
        <v>289</v>
      </c>
      <c r="F3541" t="e">
        <f>VLOOKUP(Tabla10[[#This Row],[Columna1]],Tabla9[],33,3)</f>
        <v>#REF!</v>
      </c>
      <c r="G3541" t="e">
        <f>VLOOKUP(Tabla10[[#This Row],[Columna1]],Tabla9[],3,0)</f>
        <v>#N/A</v>
      </c>
      <c r="H3541" t="s">
        <v>290</v>
      </c>
    </row>
    <row r="3542" spans="1:8" hidden="1" x14ac:dyDescent="0.25">
      <c r="A3542" t="s">
        <v>2998</v>
      </c>
      <c r="B3542" t="e">
        <f>VLOOKUP(Tabla10[[#This Row],[Columna1]],Tabla9[],1,0)</f>
        <v>#N/A</v>
      </c>
      <c r="C3542" t="s">
        <v>288</v>
      </c>
      <c r="D3542" t="e">
        <f>VLOOKUP(Tabla10[[#This Row],[Columna1]],Tabla9[],8,0)</f>
        <v>#N/A</v>
      </c>
      <c r="E3542" t="s">
        <v>311</v>
      </c>
      <c r="F3542" t="e">
        <f>VLOOKUP(Tabla10[[#This Row],[Columna1]],Tabla9[],33,3)</f>
        <v>#REF!</v>
      </c>
      <c r="G3542" t="e">
        <f>VLOOKUP(Tabla10[[#This Row],[Columna1]],Tabla9[],3,0)</f>
        <v>#N/A</v>
      </c>
      <c r="H3542" t="s">
        <v>42</v>
      </c>
    </row>
    <row r="3543" spans="1:8" hidden="1" x14ac:dyDescent="0.25">
      <c r="A3543" t="s">
        <v>2999</v>
      </c>
      <c r="B3543" t="e">
        <f>VLOOKUP(Tabla10[[#This Row],[Columna1]],Tabla9[],1,0)</f>
        <v>#N/A</v>
      </c>
      <c r="C3543" t="s">
        <v>288</v>
      </c>
      <c r="D3543" t="e">
        <f>VLOOKUP(Tabla10[[#This Row],[Columna1]],Tabla9[],8,0)</f>
        <v>#N/A</v>
      </c>
      <c r="E3543" t="s">
        <v>289</v>
      </c>
      <c r="F3543" t="e">
        <f>VLOOKUP(Tabla10[[#This Row],[Columna1]],Tabla9[],33,3)</f>
        <v>#REF!</v>
      </c>
      <c r="G3543" t="e">
        <f>VLOOKUP(Tabla10[[#This Row],[Columna1]],Tabla9[],3,0)</f>
        <v>#N/A</v>
      </c>
      <c r="H3543" t="s">
        <v>290</v>
      </c>
    </row>
    <row r="3544" spans="1:8" hidden="1" x14ac:dyDescent="0.25">
      <c r="A3544" t="s">
        <v>3000</v>
      </c>
      <c r="B3544" t="e">
        <f>VLOOKUP(Tabla10[[#This Row],[Columna1]],Tabla9[],1,0)</f>
        <v>#N/A</v>
      </c>
      <c r="C3544" t="s">
        <v>288</v>
      </c>
      <c r="D3544" t="e">
        <f>VLOOKUP(Tabla10[[#This Row],[Columna1]],Tabla9[],8,0)</f>
        <v>#N/A</v>
      </c>
      <c r="E3544" t="s">
        <v>300</v>
      </c>
      <c r="F3544" t="e">
        <f>VLOOKUP(Tabla10[[#This Row],[Columna1]],Tabla9[],33,3)</f>
        <v>#REF!</v>
      </c>
      <c r="G3544" t="e">
        <f>VLOOKUP(Tabla10[[#This Row],[Columna1]],Tabla9[],3,0)</f>
        <v>#N/A</v>
      </c>
      <c r="H3544" t="s">
        <v>42</v>
      </c>
    </row>
    <row r="3545" spans="1:8" hidden="1" x14ac:dyDescent="0.25">
      <c r="A3545" t="s">
        <v>3001</v>
      </c>
      <c r="B3545" t="e">
        <f>VLOOKUP(Tabla10[[#This Row],[Columna1]],Tabla9[],1,0)</f>
        <v>#N/A</v>
      </c>
      <c r="C3545" t="s">
        <v>288</v>
      </c>
      <c r="D3545" t="e">
        <f>VLOOKUP(Tabla10[[#This Row],[Columna1]],Tabla9[],8,0)</f>
        <v>#N/A</v>
      </c>
      <c r="E3545" t="s">
        <v>298</v>
      </c>
      <c r="F3545" t="e">
        <f>VLOOKUP(Tabla10[[#This Row],[Columna1]],Tabla9[],33,3)</f>
        <v>#REF!</v>
      </c>
      <c r="G3545" t="e">
        <f>VLOOKUP(Tabla10[[#This Row],[Columna1]],Tabla9[],3,0)</f>
        <v>#N/A</v>
      </c>
      <c r="H3545" t="s">
        <v>95</v>
      </c>
    </row>
    <row r="3546" spans="1:8" hidden="1" x14ac:dyDescent="0.25">
      <c r="A3546" t="s">
        <v>3002</v>
      </c>
      <c r="B3546" t="str">
        <f>VLOOKUP(Tabla10[[#This Row],[Columna1]],Tabla9[],1,0)</f>
        <v>MIRANDA FLORES SAYDE JUDITH</v>
      </c>
      <c r="C3546" t="s">
        <v>288</v>
      </c>
      <c r="D3546" t="str">
        <f>VLOOKUP(Tabla10[[#This Row],[Columna1]],Tabla9[],8,0)</f>
        <v>JEFE DE DEPARTAMENTO DE INGRESOS DIVERSOS</v>
      </c>
      <c r="E3546" t="s">
        <v>292</v>
      </c>
      <c r="F3546" t="e">
        <f>VLOOKUP(Tabla10[[#This Row],[Columna1]],Tabla9[],33,3)</f>
        <v>#REF!</v>
      </c>
      <c r="G3546" t="str">
        <f>VLOOKUP(Tabla10[[#This Row],[Columna1]],Tabla9[],3,0)</f>
        <v>JEFE DE DEPARTAMENTO</v>
      </c>
      <c r="H3546" t="s">
        <v>60</v>
      </c>
    </row>
    <row r="3547" spans="1:8" hidden="1" x14ac:dyDescent="0.25">
      <c r="A3547" t="s">
        <v>3003</v>
      </c>
      <c r="B3547" t="e">
        <f>VLOOKUP(Tabla10[[#This Row],[Columna1]],Tabla9[],1,0)</f>
        <v>#N/A</v>
      </c>
      <c r="C3547" t="s">
        <v>288</v>
      </c>
      <c r="D3547" t="e">
        <f>VLOOKUP(Tabla10[[#This Row],[Columna1]],Tabla9[],8,0)</f>
        <v>#N/A</v>
      </c>
      <c r="E3547" t="s">
        <v>300</v>
      </c>
      <c r="F3547" t="e">
        <f>VLOOKUP(Tabla10[[#This Row],[Columna1]],Tabla9[],33,3)</f>
        <v>#REF!</v>
      </c>
      <c r="G3547" t="e">
        <f>VLOOKUP(Tabla10[[#This Row],[Columna1]],Tabla9[],3,0)</f>
        <v>#N/A</v>
      </c>
      <c r="H3547" t="s">
        <v>42</v>
      </c>
    </row>
    <row r="3548" spans="1:8" hidden="1" x14ac:dyDescent="0.25">
      <c r="A3548" t="s">
        <v>3004</v>
      </c>
      <c r="B3548" t="e">
        <f>VLOOKUP(Tabla10[[#This Row],[Columna1]],Tabla9[],1,0)</f>
        <v>#N/A</v>
      </c>
      <c r="C3548" t="s">
        <v>288</v>
      </c>
      <c r="D3548" t="e">
        <f>VLOOKUP(Tabla10[[#This Row],[Columna1]],Tabla9[],8,0)</f>
        <v>#N/A</v>
      </c>
      <c r="E3548" t="s">
        <v>294</v>
      </c>
      <c r="F3548" t="e">
        <f>VLOOKUP(Tabla10[[#This Row],[Columna1]],Tabla9[],33,3)</f>
        <v>#REF!</v>
      </c>
      <c r="G3548" t="e">
        <f>VLOOKUP(Tabla10[[#This Row],[Columna1]],Tabla9[],3,0)</f>
        <v>#N/A</v>
      </c>
      <c r="H3548" t="s">
        <v>187</v>
      </c>
    </row>
    <row r="3549" spans="1:8" hidden="1" x14ac:dyDescent="0.25">
      <c r="A3549" t="s">
        <v>3005</v>
      </c>
      <c r="B3549" t="e">
        <f>VLOOKUP(Tabla10[[#This Row],[Columna1]],Tabla9[],1,0)</f>
        <v>#N/A</v>
      </c>
      <c r="C3549" t="s">
        <v>288</v>
      </c>
      <c r="D3549" t="e">
        <f>VLOOKUP(Tabla10[[#This Row],[Columna1]],Tabla9[],8,0)</f>
        <v>#N/A</v>
      </c>
      <c r="E3549" t="s">
        <v>299</v>
      </c>
      <c r="F3549" t="e">
        <f>VLOOKUP(Tabla10[[#This Row],[Columna1]],Tabla9[],33,3)</f>
        <v>#REF!</v>
      </c>
      <c r="G3549" t="e">
        <f>VLOOKUP(Tabla10[[#This Row],[Columna1]],Tabla9[],3,0)</f>
        <v>#N/A</v>
      </c>
      <c r="H3549" t="s">
        <v>36</v>
      </c>
    </row>
    <row r="3550" spans="1:8" hidden="1" x14ac:dyDescent="0.25">
      <c r="A3550" t="s">
        <v>4628</v>
      </c>
      <c r="B3550" t="e">
        <f>VLOOKUP(Tabla10[[#This Row],[Columna1]],Tabla9[],1,0)</f>
        <v>#N/A</v>
      </c>
      <c r="C3550" t="s">
        <v>288</v>
      </c>
      <c r="D3550" t="e">
        <f>VLOOKUP(Tabla10[[#This Row],[Columna1]],Tabla9[],8,0)</f>
        <v>#N/A</v>
      </c>
      <c r="E3550" t="s">
        <v>307</v>
      </c>
      <c r="F3550" t="e">
        <f>VLOOKUP(Tabla10[[#This Row],[Columna1]],Tabla9[],33,3)</f>
        <v>#REF!</v>
      </c>
      <c r="G3550" t="e">
        <f>VLOOKUP(Tabla10[[#This Row],[Columna1]],Tabla9[],3,0)</f>
        <v>#N/A</v>
      </c>
      <c r="H3550" t="s">
        <v>36</v>
      </c>
    </row>
    <row r="3551" spans="1:8" hidden="1" x14ac:dyDescent="0.25">
      <c r="A3551" t="s">
        <v>3006</v>
      </c>
      <c r="B3551" t="str">
        <f>VLOOKUP(Tabla10[[#This Row],[Columna1]],Tabla9[],1,0)</f>
        <v>NATIVIDAD GARCIA ARACELI JOSEFINA</v>
      </c>
      <c r="C3551" t="s">
        <v>288</v>
      </c>
      <c r="D3551" t="str">
        <f>VLOOKUP(Tabla10[[#This Row],[Columna1]],Tabla9[],8,0)</f>
        <v>COORDINADOR DE UNIDAD ADMINISTRATIVA DEL COORDINACION ELABORACION Y CONTROL PRESUPUESTAL</v>
      </c>
      <c r="E3551" t="s">
        <v>303</v>
      </c>
      <c r="F3551" t="e">
        <f>VLOOKUP(Tabla10[[#This Row],[Columna1]],Tabla9[],33,3)</f>
        <v>#REF!</v>
      </c>
      <c r="G3551" t="str">
        <f>VLOOKUP(Tabla10[[#This Row],[Columna1]],Tabla9[],3,0)</f>
        <v>COORDINADOR DE UNIDAD ADMINISTRATIVA</v>
      </c>
      <c r="H3551" t="s">
        <v>67</v>
      </c>
    </row>
    <row r="3552" spans="1:8" hidden="1" x14ac:dyDescent="0.25">
      <c r="A3552" t="s">
        <v>3007</v>
      </c>
      <c r="B3552" t="e">
        <f>VLOOKUP(Tabla10[[#This Row],[Columna1]],Tabla9[],1,0)</f>
        <v>#N/A</v>
      </c>
      <c r="C3552" t="s">
        <v>288</v>
      </c>
      <c r="D3552" t="e">
        <f>VLOOKUP(Tabla10[[#This Row],[Columna1]],Tabla9[],8,0)</f>
        <v>#N/A</v>
      </c>
      <c r="E3552" t="s">
        <v>302</v>
      </c>
      <c r="F3552" t="e">
        <f>VLOOKUP(Tabla10[[#This Row],[Columna1]],Tabla9[],33,3)</f>
        <v>#REF!</v>
      </c>
      <c r="G3552" t="e">
        <f>VLOOKUP(Tabla10[[#This Row],[Columna1]],Tabla9[],3,0)</f>
        <v>#N/A</v>
      </c>
      <c r="H3552" t="s">
        <v>40</v>
      </c>
    </row>
    <row r="3553" spans="1:8" hidden="1" x14ac:dyDescent="0.25">
      <c r="A3553" t="s">
        <v>4620</v>
      </c>
      <c r="B3553" t="e">
        <f>VLOOKUP(Tabla10[[#This Row],[Columna1]],Tabla9[],1,0)</f>
        <v>#N/A</v>
      </c>
      <c r="C3553" t="s">
        <v>288</v>
      </c>
      <c r="D3553" t="e">
        <f>VLOOKUP(Tabla10[[#This Row],[Columna1]],Tabla9[],8,0)</f>
        <v>#N/A</v>
      </c>
      <c r="E3553" t="s">
        <v>289</v>
      </c>
      <c r="F3553" t="e">
        <f>VLOOKUP(Tabla10[[#This Row],[Columna1]],Tabla9[],33,3)</f>
        <v>#REF!</v>
      </c>
      <c r="G3553" t="e">
        <f>VLOOKUP(Tabla10[[#This Row],[Columna1]],Tabla9[],3,0)</f>
        <v>#N/A</v>
      </c>
      <c r="H3553" t="s">
        <v>36</v>
      </c>
    </row>
    <row r="3554" spans="1:8" hidden="1" x14ac:dyDescent="0.25">
      <c r="A3554" t="s">
        <v>4601</v>
      </c>
      <c r="B3554" t="e">
        <f>VLOOKUP(Tabla10[[#This Row],[Columna1]],Tabla9[],1,0)</f>
        <v>#N/A</v>
      </c>
      <c r="C3554" t="s">
        <v>288</v>
      </c>
      <c r="D3554" t="e">
        <f>VLOOKUP(Tabla10[[#This Row],[Columna1]],Tabla9[],8,0)</f>
        <v>#N/A</v>
      </c>
      <c r="E3554" t="s">
        <v>294</v>
      </c>
      <c r="F3554" t="e">
        <f>VLOOKUP(Tabla10[[#This Row],[Columna1]],Tabla9[],33,3)</f>
        <v>#REF!</v>
      </c>
      <c r="G3554" t="e">
        <f>VLOOKUP(Tabla10[[#This Row],[Columna1]],Tabla9[],3,0)</f>
        <v>#N/A</v>
      </c>
      <c r="H3554" t="s">
        <v>45</v>
      </c>
    </row>
    <row r="3555" spans="1:8" hidden="1" x14ac:dyDescent="0.25">
      <c r="A3555" t="s">
        <v>3008</v>
      </c>
      <c r="B3555" t="str">
        <f>VLOOKUP(Tabla10[[#This Row],[Columna1]],Tabla9[],1,0)</f>
        <v>ORTEGA CARRASCO MARIA TERESA</v>
      </c>
      <c r="C3555" t="s">
        <v>288</v>
      </c>
      <c r="D3555" t="str">
        <f>VLOOKUP(Tabla10[[#This Row],[Columna1]],Tabla9[],8,0)</f>
        <v>JEFE   DE DEPARTAMENTO CAJA GENERAL</v>
      </c>
      <c r="E3555" t="s">
        <v>289</v>
      </c>
      <c r="F3555" t="e">
        <f>VLOOKUP(Tabla10[[#This Row],[Columna1]],Tabla9[],33,3)</f>
        <v>#REF!</v>
      </c>
      <c r="G3555" t="str">
        <f>VLOOKUP(Tabla10[[#This Row],[Columna1]],Tabla9[],3,0)</f>
        <v xml:space="preserve">JEFE DE DEPARTAMENTO </v>
      </c>
      <c r="H3555" t="s">
        <v>60</v>
      </c>
    </row>
    <row r="3556" spans="1:8" hidden="1" x14ac:dyDescent="0.25">
      <c r="A3556" t="s">
        <v>4625</v>
      </c>
      <c r="B3556" t="str">
        <f>VLOOKUP(Tabla10[[#This Row],[Columna1]],Tabla9[],1,0)</f>
        <v>OLVERA YAÑEZ FRANCISCO</v>
      </c>
      <c r="C3556" t="s">
        <v>288</v>
      </c>
      <c r="D3556" t="str">
        <f>VLOOKUP(Tabla10[[#This Row],[Columna1]],Tabla9[],8,0)</f>
        <v>SUBDIRECTOR DEL DESP DEL SUBDIRECTOR DE CATASTRO</v>
      </c>
      <c r="E3556" t="s">
        <v>307</v>
      </c>
      <c r="F3556" t="e">
        <f>VLOOKUP(Tabla10[[#This Row],[Columna1]],Tabla9[],33,3)</f>
        <v>#REF!</v>
      </c>
      <c r="G3556" t="str">
        <f>VLOOKUP(Tabla10[[#This Row],[Columna1]],Tabla9[],3,0)</f>
        <v xml:space="preserve">SUBDIRECTOR </v>
      </c>
      <c r="H3556" t="s">
        <v>73</v>
      </c>
    </row>
    <row r="3557" spans="1:8" hidden="1" x14ac:dyDescent="0.25">
      <c r="A3557" t="s">
        <v>3009</v>
      </c>
      <c r="B3557" t="e">
        <f>VLOOKUP(Tabla10[[#This Row],[Columna1]],Tabla9[],1,0)</f>
        <v>#N/A</v>
      </c>
      <c r="C3557" t="s">
        <v>288</v>
      </c>
      <c r="D3557" t="e">
        <f>VLOOKUP(Tabla10[[#This Row],[Columna1]],Tabla9[],8,0)</f>
        <v>#N/A</v>
      </c>
      <c r="E3557" t="s">
        <v>294</v>
      </c>
      <c r="F3557" t="e">
        <f>VLOOKUP(Tabla10[[#This Row],[Columna1]],Tabla9[],33,3)</f>
        <v>#REF!</v>
      </c>
      <c r="G3557" t="e">
        <f>VLOOKUP(Tabla10[[#This Row],[Columna1]],Tabla9[],3,0)</f>
        <v>#N/A</v>
      </c>
      <c r="H3557" t="s">
        <v>187</v>
      </c>
    </row>
    <row r="3558" spans="1:8" hidden="1" x14ac:dyDescent="0.25">
      <c r="A3558" t="s">
        <v>4644</v>
      </c>
      <c r="B3558" t="e">
        <f>VLOOKUP(Tabla10[[#This Row],[Columna1]],Tabla9[],1,0)</f>
        <v>#N/A</v>
      </c>
      <c r="C3558" t="s">
        <v>288</v>
      </c>
      <c r="D3558" t="e">
        <f>VLOOKUP(Tabla10[[#This Row],[Columna1]],Tabla9[],8,0)</f>
        <v>#N/A</v>
      </c>
      <c r="E3558" t="s">
        <v>301</v>
      </c>
      <c r="F3558" t="e">
        <f>VLOOKUP(Tabla10[[#This Row],[Columna1]],Tabla9[],33,3)</f>
        <v>#REF!</v>
      </c>
      <c r="G3558" t="e">
        <f>VLOOKUP(Tabla10[[#This Row],[Columna1]],Tabla9[],3,0)</f>
        <v>#N/A</v>
      </c>
      <c r="H3558" t="s">
        <v>42</v>
      </c>
    </row>
    <row r="3559" spans="1:8" hidden="1" x14ac:dyDescent="0.25">
      <c r="A3559" t="s">
        <v>4596</v>
      </c>
      <c r="B3559" t="e">
        <f>VLOOKUP(Tabla10[[#This Row],[Columna1]],Tabla9[],1,0)</f>
        <v>#N/A</v>
      </c>
      <c r="C3559" t="s">
        <v>288</v>
      </c>
      <c r="D3559" t="e">
        <f>VLOOKUP(Tabla10[[#This Row],[Columna1]],Tabla9[],8,0)</f>
        <v>#N/A</v>
      </c>
      <c r="E3559" t="s">
        <v>310</v>
      </c>
      <c r="F3559" t="e">
        <f>VLOOKUP(Tabla10[[#This Row],[Columna1]],Tabla9[],33,3)</f>
        <v>#REF!</v>
      </c>
      <c r="G3559" t="e">
        <f>VLOOKUP(Tabla10[[#This Row],[Columna1]],Tabla9[],3,0)</f>
        <v>#N/A</v>
      </c>
      <c r="H3559" t="s">
        <v>42</v>
      </c>
    </row>
    <row r="3560" spans="1:8" hidden="1" x14ac:dyDescent="0.25">
      <c r="A3560" t="s">
        <v>4614</v>
      </c>
      <c r="B3560" t="e">
        <f>VLOOKUP(Tabla10[[#This Row],[Columna1]],Tabla9[],1,0)</f>
        <v>#N/A</v>
      </c>
      <c r="C3560" t="s">
        <v>288</v>
      </c>
      <c r="D3560" t="e">
        <f>VLOOKUP(Tabla10[[#This Row],[Columna1]],Tabla9[],8,0)</f>
        <v>#N/A</v>
      </c>
      <c r="E3560" t="s">
        <v>289</v>
      </c>
      <c r="F3560" t="e">
        <f>VLOOKUP(Tabla10[[#This Row],[Columna1]],Tabla9[],33,3)</f>
        <v>#REF!</v>
      </c>
      <c r="G3560" t="e">
        <f>VLOOKUP(Tabla10[[#This Row],[Columna1]],Tabla9[],3,0)</f>
        <v>#N/A</v>
      </c>
      <c r="H3560" t="s">
        <v>290</v>
      </c>
    </row>
    <row r="3561" spans="1:8" hidden="1" x14ac:dyDescent="0.25">
      <c r="A3561" t="s">
        <v>4618</v>
      </c>
      <c r="B3561" t="e">
        <f>VLOOKUP(Tabla10[[#This Row],[Columna1]],Tabla9[],1,0)</f>
        <v>#N/A</v>
      </c>
      <c r="C3561" t="s">
        <v>288</v>
      </c>
      <c r="D3561" t="e">
        <f>VLOOKUP(Tabla10[[#This Row],[Columna1]],Tabla9[],8,0)</f>
        <v>#N/A</v>
      </c>
      <c r="E3561" t="s">
        <v>289</v>
      </c>
      <c r="F3561" t="e">
        <f>VLOOKUP(Tabla10[[#This Row],[Columna1]],Tabla9[],33,3)</f>
        <v>#REF!</v>
      </c>
      <c r="G3561" t="e">
        <f>VLOOKUP(Tabla10[[#This Row],[Columna1]],Tabla9[],3,0)</f>
        <v>#N/A</v>
      </c>
      <c r="H3561" t="s">
        <v>290</v>
      </c>
    </row>
    <row r="3562" spans="1:8" hidden="1" x14ac:dyDescent="0.25">
      <c r="A3562" t="s">
        <v>4624</v>
      </c>
      <c r="B3562" t="e">
        <f>VLOOKUP(Tabla10[[#This Row],[Columna1]],Tabla9[],1,0)</f>
        <v>#N/A</v>
      </c>
      <c r="C3562" t="s">
        <v>288</v>
      </c>
      <c r="D3562" t="e">
        <f>VLOOKUP(Tabla10[[#This Row],[Columna1]],Tabla9[],8,0)</f>
        <v>#N/A</v>
      </c>
      <c r="E3562" t="s">
        <v>307</v>
      </c>
      <c r="F3562" t="e">
        <f>VLOOKUP(Tabla10[[#This Row],[Columna1]],Tabla9[],33,3)</f>
        <v>#REF!</v>
      </c>
      <c r="G3562" t="e">
        <f>VLOOKUP(Tabla10[[#This Row],[Columna1]],Tabla9[],3,0)</f>
        <v>#N/A</v>
      </c>
      <c r="H3562" t="s">
        <v>42</v>
      </c>
    </row>
    <row r="3563" spans="1:8" hidden="1" x14ac:dyDescent="0.25">
      <c r="A3563" t="s">
        <v>4635</v>
      </c>
      <c r="B3563" t="e">
        <f>VLOOKUP(Tabla10[[#This Row],[Columna1]],Tabla9[],1,0)</f>
        <v>#N/A</v>
      </c>
      <c r="C3563" t="s">
        <v>288</v>
      </c>
      <c r="D3563" t="e">
        <f>VLOOKUP(Tabla10[[#This Row],[Columna1]],Tabla9[],8,0)</f>
        <v>#N/A</v>
      </c>
      <c r="E3563" t="s">
        <v>295</v>
      </c>
      <c r="F3563" t="e">
        <f>VLOOKUP(Tabla10[[#This Row],[Columna1]],Tabla9[],33,3)</f>
        <v>#REF!</v>
      </c>
      <c r="G3563" t="e">
        <f>VLOOKUP(Tabla10[[#This Row],[Columna1]],Tabla9[],3,0)</f>
        <v>#N/A</v>
      </c>
      <c r="H3563" t="s">
        <v>42</v>
      </c>
    </row>
    <row r="3564" spans="1:8" hidden="1" x14ac:dyDescent="0.25">
      <c r="A3564" t="s">
        <v>3010</v>
      </c>
      <c r="B3564" t="e">
        <f>VLOOKUP(Tabla10[[#This Row],[Columna1]],Tabla9[],1,0)</f>
        <v>#N/A</v>
      </c>
      <c r="C3564" t="s">
        <v>288</v>
      </c>
      <c r="D3564" t="e">
        <f>VLOOKUP(Tabla10[[#This Row],[Columna1]],Tabla9[],8,0)</f>
        <v>#N/A</v>
      </c>
      <c r="E3564" t="s">
        <v>298</v>
      </c>
      <c r="F3564" t="e">
        <f>VLOOKUP(Tabla10[[#This Row],[Columna1]],Tabla9[],33,3)</f>
        <v>#REF!</v>
      </c>
      <c r="G3564" t="e">
        <f>VLOOKUP(Tabla10[[#This Row],[Columna1]],Tabla9[],3,0)</f>
        <v>#N/A</v>
      </c>
      <c r="H3564" t="s">
        <v>95</v>
      </c>
    </row>
    <row r="3565" spans="1:8" hidden="1" x14ac:dyDescent="0.25">
      <c r="A3565" t="s">
        <v>3011</v>
      </c>
      <c r="B3565" t="e">
        <f>VLOOKUP(Tabla10[[#This Row],[Columna1]],Tabla9[],1,0)</f>
        <v>#N/A</v>
      </c>
      <c r="C3565" t="s">
        <v>288</v>
      </c>
      <c r="D3565" t="e">
        <f>VLOOKUP(Tabla10[[#This Row],[Columna1]],Tabla9[],8,0)</f>
        <v>#N/A</v>
      </c>
      <c r="E3565" t="s">
        <v>295</v>
      </c>
      <c r="F3565" t="e">
        <f>VLOOKUP(Tabla10[[#This Row],[Columna1]],Tabla9[],33,3)</f>
        <v>#REF!</v>
      </c>
      <c r="G3565" t="e">
        <f>VLOOKUP(Tabla10[[#This Row],[Columna1]],Tabla9[],3,0)</f>
        <v>#N/A</v>
      </c>
      <c r="H3565" t="s">
        <v>42</v>
      </c>
    </row>
    <row r="3566" spans="1:8" hidden="1" x14ac:dyDescent="0.25">
      <c r="A3566" t="s">
        <v>4631</v>
      </c>
      <c r="B3566" t="e">
        <f>VLOOKUP(Tabla10[[#This Row],[Columna1]],Tabla9[],1,0)</f>
        <v>#N/A</v>
      </c>
      <c r="C3566" t="s">
        <v>288</v>
      </c>
      <c r="D3566" t="e">
        <f>VLOOKUP(Tabla10[[#This Row],[Columna1]],Tabla9[],8,0)</f>
        <v>#N/A</v>
      </c>
      <c r="E3566" t="s">
        <v>295</v>
      </c>
      <c r="F3566" t="e">
        <f>VLOOKUP(Tabla10[[#This Row],[Columna1]],Tabla9[],33,3)</f>
        <v>#REF!</v>
      </c>
      <c r="G3566" t="e">
        <f>VLOOKUP(Tabla10[[#This Row],[Columna1]],Tabla9[],3,0)</f>
        <v>#N/A</v>
      </c>
      <c r="H3566" t="s">
        <v>42</v>
      </c>
    </row>
    <row r="3567" spans="1:8" hidden="1" x14ac:dyDescent="0.25">
      <c r="A3567" t="s">
        <v>3012</v>
      </c>
      <c r="B3567" t="e">
        <f>VLOOKUP(Tabla10[[#This Row],[Columna1]],Tabla9[],1,0)</f>
        <v>#N/A</v>
      </c>
      <c r="C3567" t="s">
        <v>288</v>
      </c>
      <c r="D3567" t="e">
        <f>VLOOKUP(Tabla10[[#This Row],[Columna1]],Tabla9[],8,0)</f>
        <v>#N/A</v>
      </c>
      <c r="E3567" t="s">
        <v>295</v>
      </c>
      <c r="F3567" t="e">
        <f>VLOOKUP(Tabla10[[#This Row],[Columna1]],Tabla9[],33,3)</f>
        <v>#REF!</v>
      </c>
      <c r="G3567" t="e">
        <f>VLOOKUP(Tabla10[[#This Row],[Columna1]],Tabla9[],3,0)</f>
        <v>#N/A</v>
      </c>
      <c r="H3567" t="s">
        <v>41</v>
      </c>
    </row>
    <row r="3568" spans="1:8" hidden="1" x14ac:dyDescent="0.25">
      <c r="A3568" t="s">
        <v>4661</v>
      </c>
      <c r="B3568" t="e">
        <f>VLOOKUP(Tabla10[[#This Row],[Columna1]],Tabla9[],1,0)</f>
        <v>#N/A</v>
      </c>
      <c r="C3568" t="s">
        <v>288</v>
      </c>
      <c r="D3568" t="e">
        <f>VLOOKUP(Tabla10[[#This Row],[Columna1]],Tabla9[],8,0)</f>
        <v>#N/A</v>
      </c>
      <c r="E3568" t="s">
        <v>303</v>
      </c>
      <c r="F3568" t="e">
        <f>VLOOKUP(Tabla10[[#This Row],[Columna1]],Tabla9[],33,3)</f>
        <v>#REF!</v>
      </c>
      <c r="G3568" t="e">
        <f>VLOOKUP(Tabla10[[#This Row],[Columna1]],Tabla9[],3,0)</f>
        <v>#N/A</v>
      </c>
      <c r="H3568" t="s">
        <v>36</v>
      </c>
    </row>
    <row r="3569" spans="1:8" hidden="1" x14ac:dyDescent="0.25">
      <c r="A3569" t="s">
        <v>3013</v>
      </c>
      <c r="B3569" t="e">
        <f>VLOOKUP(Tabla10[[#This Row],[Columna1]],Tabla9[],1,0)</f>
        <v>#N/A</v>
      </c>
      <c r="C3569" t="s">
        <v>288</v>
      </c>
      <c r="D3569" t="e">
        <f>VLOOKUP(Tabla10[[#This Row],[Columna1]],Tabla9[],8,0)</f>
        <v>#N/A</v>
      </c>
      <c r="E3569" t="s">
        <v>295</v>
      </c>
      <c r="F3569" t="e">
        <f>VLOOKUP(Tabla10[[#This Row],[Columna1]],Tabla9[],33,3)</f>
        <v>#REF!</v>
      </c>
      <c r="G3569" t="e">
        <f>VLOOKUP(Tabla10[[#This Row],[Columna1]],Tabla9[],3,0)</f>
        <v>#N/A</v>
      </c>
      <c r="H3569" t="s">
        <v>42</v>
      </c>
    </row>
    <row r="3570" spans="1:8" hidden="1" x14ac:dyDescent="0.25">
      <c r="A3570" t="s">
        <v>3014</v>
      </c>
      <c r="B3570" t="e">
        <f>VLOOKUP(Tabla10[[#This Row],[Columna1]],Tabla9[],1,0)</f>
        <v>#N/A</v>
      </c>
      <c r="C3570" t="s">
        <v>288</v>
      </c>
      <c r="D3570" t="e">
        <f>VLOOKUP(Tabla10[[#This Row],[Columna1]],Tabla9[],8,0)</f>
        <v>#N/A</v>
      </c>
      <c r="E3570" t="s">
        <v>311</v>
      </c>
      <c r="F3570" t="e">
        <f>VLOOKUP(Tabla10[[#This Row],[Columna1]],Tabla9[],33,3)</f>
        <v>#REF!</v>
      </c>
      <c r="G3570" t="e">
        <f>VLOOKUP(Tabla10[[#This Row],[Columna1]],Tabla9[],3,0)</f>
        <v>#N/A</v>
      </c>
      <c r="H3570" t="s">
        <v>36</v>
      </c>
    </row>
    <row r="3571" spans="1:8" hidden="1" x14ac:dyDescent="0.25">
      <c r="A3571" t="s">
        <v>3015</v>
      </c>
      <c r="B3571" t="e">
        <f>VLOOKUP(Tabla10[[#This Row],[Columna1]],Tabla9[],1,0)</f>
        <v>#N/A</v>
      </c>
      <c r="C3571" t="s">
        <v>288</v>
      </c>
      <c r="D3571" t="e">
        <f>VLOOKUP(Tabla10[[#This Row],[Columna1]],Tabla9[],8,0)</f>
        <v>#N/A</v>
      </c>
      <c r="E3571" t="s">
        <v>295</v>
      </c>
      <c r="F3571" t="e">
        <f>VLOOKUP(Tabla10[[#This Row],[Columna1]],Tabla9[],33,3)</f>
        <v>#REF!</v>
      </c>
      <c r="G3571" t="e">
        <f>VLOOKUP(Tabla10[[#This Row],[Columna1]],Tabla9[],3,0)</f>
        <v>#N/A</v>
      </c>
      <c r="H3571" t="s">
        <v>45</v>
      </c>
    </row>
    <row r="3572" spans="1:8" hidden="1" x14ac:dyDescent="0.25">
      <c r="A3572" t="s">
        <v>3016</v>
      </c>
      <c r="B3572" t="e">
        <f>VLOOKUP(Tabla10[[#This Row],[Columna1]],Tabla9[],1,0)</f>
        <v>#N/A</v>
      </c>
      <c r="C3572" t="s">
        <v>288</v>
      </c>
      <c r="D3572" t="e">
        <f>VLOOKUP(Tabla10[[#This Row],[Columna1]],Tabla9[],8,0)</f>
        <v>#N/A</v>
      </c>
      <c r="E3572" t="s">
        <v>295</v>
      </c>
      <c r="F3572" t="e">
        <f>VLOOKUP(Tabla10[[#This Row],[Columna1]],Tabla9[],33,3)</f>
        <v>#REF!</v>
      </c>
      <c r="G3572" t="e">
        <f>VLOOKUP(Tabla10[[#This Row],[Columna1]],Tabla9[],3,0)</f>
        <v>#N/A</v>
      </c>
      <c r="H3572" t="s">
        <v>45</v>
      </c>
    </row>
    <row r="3573" spans="1:8" hidden="1" x14ac:dyDescent="0.25">
      <c r="A3573" t="s">
        <v>3017</v>
      </c>
      <c r="B3573" t="e">
        <f>VLOOKUP(Tabla10[[#This Row],[Columna1]],Tabla9[],1,0)</f>
        <v>#N/A</v>
      </c>
      <c r="C3573" t="s">
        <v>288</v>
      </c>
      <c r="D3573" t="e">
        <f>VLOOKUP(Tabla10[[#This Row],[Columna1]],Tabla9[],8,0)</f>
        <v>#N/A</v>
      </c>
      <c r="E3573" t="s">
        <v>299</v>
      </c>
      <c r="F3573" t="e">
        <f>VLOOKUP(Tabla10[[#This Row],[Columna1]],Tabla9[],33,3)</f>
        <v>#REF!</v>
      </c>
      <c r="G3573" t="e">
        <f>VLOOKUP(Tabla10[[#This Row],[Columna1]],Tabla9[],3,0)</f>
        <v>#N/A</v>
      </c>
      <c r="H3573" t="s">
        <v>41</v>
      </c>
    </row>
    <row r="3574" spans="1:8" hidden="1" x14ac:dyDescent="0.25">
      <c r="A3574" t="s">
        <v>4626</v>
      </c>
      <c r="B3574" t="e">
        <f>VLOOKUP(Tabla10[[#This Row],[Columna1]],Tabla9[],1,0)</f>
        <v>#N/A</v>
      </c>
      <c r="C3574" t="s">
        <v>288</v>
      </c>
      <c r="D3574" t="e">
        <f>VLOOKUP(Tabla10[[#This Row],[Columna1]],Tabla9[],8,0)</f>
        <v>#N/A</v>
      </c>
      <c r="E3574" t="s">
        <v>307</v>
      </c>
      <c r="F3574" t="e">
        <f>VLOOKUP(Tabla10[[#This Row],[Columna1]],Tabla9[],33,3)</f>
        <v>#REF!</v>
      </c>
      <c r="G3574" t="e">
        <f>VLOOKUP(Tabla10[[#This Row],[Columna1]],Tabla9[],3,0)</f>
        <v>#N/A</v>
      </c>
      <c r="H3574" t="s">
        <v>36</v>
      </c>
    </row>
    <row r="3575" spans="1:8" hidden="1" x14ac:dyDescent="0.25">
      <c r="A3575" t="s">
        <v>4613</v>
      </c>
      <c r="B3575" t="e">
        <f>VLOOKUP(Tabla10[[#This Row],[Columna1]],Tabla9[],1,0)</f>
        <v>#N/A</v>
      </c>
      <c r="C3575" t="s">
        <v>288</v>
      </c>
      <c r="D3575" t="e">
        <f>VLOOKUP(Tabla10[[#This Row],[Columna1]],Tabla9[],8,0)</f>
        <v>#N/A</v>
      </c>
      <c r="E3575" t="s">
        <v>289</v>
      </c>
      <c r="F3575" t="e">
        <f>VLOOKUP(Tabla10[[#This Row],[Columna1]],Tabla9[],33,3)</f>
        <v>#REF!</v>
      </c>
      <c r="G3575" t="e">
        <f>VLOOKUP(Tabla10[[#This Row],[Columna1]],Tabla9[],3,0)</f>
        <v>#N/A</v>
      </c>
      <c r="H3575" t="s">
        <v>290</v>
      </c>
    </row>
    <row r="3576" spans="1:8" hidden="1" x14ac:dyDescent="0.25">
      <c r="A3576" t="s">
        <v>3018</v>
      </c>
      <c r="B3576" t="e">
        <f>VLOOKUP(Tabla10[[#This Row],[Columna1]],Tabla9[],1,0)</f>
        <v>#N/A</v>
      </c>
      <c r="C3576" t="s">
        <v>288</v>
      </c>
      <c r="D3576" t="e">
        <f>VLOOKUP(Tabla10[[#This Row],[Columna1]],Tabla9[],8,0)</f>
        <v>#N/A</v>
      </c>
      <c r="E3576" t="s">
        <v>289</v>
      </c>
      <c r="F3576" t="e">
        <f>VLOOKUP(Tabla10[[#This Row],[Columna1]],Tabla9[],33,3)</f>
        <v>#REF!</v>
      </c>
      <c r="G3576" t="e">
        <f>VLOOKUP(Tabla10[[#This Row],[Columna1]],Tabla9[],3,0)</f>
        <v>#N/A</v>
      </c>
      <c r="H3576" t="s">
        <v>290</v>
      </c>
    </row>
    <row r="3577" spans="1:8" hidden="1" x14ac:dyDescent="0.25">
      <c r="A3577" t="s">
        <v>3019</v>
      </c>
      <c r="B3577" t="e">
        <f>VLOOKUP(Tabla10[[#This Row],[Columna1]],Tabla9[],1,0)</f>
        <v>#N/A</v>
      </c>
      <c r="C3577" t="s">
        <v>288</v>
      </c>
      <c r="D3577" t="e">
        <f>VLOOKUP(Tabla10[[#This Row],[Columna1]],Tabla9[],8,0)</f>
        <v>#N/A</v>
      </c>
      <c r="E3577" t="s">
        <v>300</v>
      </c>
      <c r="F3577" t="e">
        <f>VLOOKUP(Tabla10[[#This Row],[Columna1]],Tabla9[],33,3)</f>
        <v>#REF!</v>
      </c>
      <c r="G3577" t="e">
        <f>VLOOKUP(Tabla10[[#This Row],[Columna1]],Tabla9[],3,0)</f>
        <v>#N/A</v>
      </c>
      <c r="H3577" t="s">
        <v>42</v>
      </c>
    </row>
    <row r="3578" spans="1:8" hidden="1" x14ac:dyDescent="0.25">
      <c r="A3578" t="s">
        <v>4629</v>
      </c>
      <c r="B3578" t="e">
        <f>VLOOKUP(Tabla10[[#This Row],[Columna1]],Tabla9[],1,0)</f>
        <v>#N/A</v>
      </c>
      <c r="C3578" t="s">
        <v>288</v>
      </c>
      <c r="D3578" t="e">
        <f>VLOOKUP(Tabla10[[#This Row],[Columna1]],Tabla9[],8,0)</f>
        <v>#N/A</v>
      </c>
      <c r="E3578" t="s">
        <v>295</v>
      </c>
      <c r="F3578" t="e">
        <f>VLOOKUP(Tabla10[[#This Row],[Columna1]],Tabla9[],33,3)</f>
        <v>#REF!</v>
      </c>
      <c r="G3578" t="e">
        <f>VLOOKUP(Tabla10[[#This Row],[Columna1]],Tabla9[],3,0)</f>
        <v>#N/A</v>
      </c>
      <c r="H3578" t="s">
        <v>36</v>
      </c>
    </row>
    <row r="3579" spans="1:8" hidden="1" x14ac:dyDescent="0.25">
      <c r="A3579" t="s">
        <v>3020</v>
      </c>
      <c r="B3579" t="str">
        <f>VLOOKUP(Tabla10[[#This Row],[Columna1]],Tabla9[],1,0)</f>
        <v>REYES VILLAGRAN CINDY CORINA</v>
      </c>
      <c r="C3579" t="s">
        <v>288</v>
      </c>
      <c r="D3579" t="str">
        <f>VLOOKUP(Tabla10[[#This Row],[Columna1]],Tabla9[],8,0)</f>
        <v>LIDER DE PROYECTO DEL COORDINACION ELABORACION Y CTROL PRESUPUESTAL</v>
      </c>
      <c r="E3579" t="s">
        <v>303</v>
      </c>
      <c r="F3579" t="e">
        <f>VLOOKUP(Tabla10[[#This Row],[Columna1]],Tabla9[],33,3)</f>
        <v>#REF!</v>
      </c>
      <c r="G3579" t="str">
        <f>VLOOKUP(Tabla10[[#This Row],[Columna1]],Tabla9[],3,0)</f>
        <v>LIDER DE PROYECTO</v>
      </c>
      <c r="H3579" t="s">
        <v>44</v>
      </c>
    </row>
    <row r="3580" spans="1:8" hidden="1" x14ac:dyDescent="0.25">
      <c r="A3580" t="s">
        <v>3021</v>
      </c>
      <c r="B3580" t="e">
        <f>VLOOKUP(Tabla10[[#This Row],[Columna1]],Tabla9[],1,0)</f>
        <v>#N/A</v>
      </c>
      <c r="C3580" t="s">
        <v>288</v>
      </c>
      <c r="D3580" t="e">
        <f>VLOOKUP(Tabla10[[#This Row],[Columna1]],Tabla9[],8,0)</f>
        <v>#N/A</v>
      </c>
      <c r="E3580" t="s">
        <v>294</v>
      </c>
      <c r="F3580" t="e">
        <f>VLOOKUP(Tabla10[[#This Row],[Columna1]],Tabla9[],33,3)</f>
        <v>#REF!</v>
      </c>
      <c r="G3580" t="e">
        <f>VLOOKUP(Tabla10[[#This Row],[Columna1]],Tabla9[],3,0)</f>
        <v>#N/A</v>
      </c>
      <c r="H3580" t="s">
        <v>36</v>
      </c>
    </row>
    <row r="3581" spans="1:8" hidden="1" x14ac:dyDescent="0.25">
      <c r="A3581" t="s">
        <v>3022</v>
      </c>
      <c r="B3581" t="str">
        <f>VLOOKUP(Tabla10[[#This Row],[Columna1]],Tabla9[],1,0)</f>
        <v>RONQUILLO GONZALEZ ANA ISABEL</v>
      </c>
      <c r="C3581" t="s">
        <v>288</v>
      </c>
      <c r="D3581" t="str">
        <f>VLOOKUP(Tabla10[[#This Row],[Columna1]],Tabla9[],8,0)</f>
        <v>JEFE  DE DEPARTAMENTO DE CONTABILIDAD</v>
      </c>
      <c r="E3581" t="s">
        <v>299</v>
      </c>
      <c r="F3581" t="e">
        <f>VLOOKUP(Tabla10[[#This Row],[Columna1]],Tabla9[],33,3)</f>
        <v>#REF!</v>
      </c>
      <c r="G3581" t="str">
        <f>VLOOKUP(Tabla10[[#This Row],[Columna1]],Tabla9[],3,0)</f>
        <v xml:space="preserve">JEFE DE DEPARTAMENTO </v>
      </c>
      <c r="H3581" t="s">
        <v>60</v>
      </c>
    </row>
    <row r="3582" spans="1:8" hidden="1" x14ac:dyDescent="0.25">
      <c r="A3582" t="s">
        <v>3023</v>
      </c>
      <c r="B3582" t="e">
        <f>VLOOKUP(Tabla10[[#This Row],[Columna1]],Tabla9[],1,0)</f>
        <v>#N/A</v>
      </c>
      <c r="C3582" t="s">
        <v>288</v>
      </c>
      <c r="D3582" t="e">
        <f>VLOOKUP(Tabla10[[#This Row],[Columna1]],Tabla9[],8,0)</f>
        <v>#N/A</v>
      </c>
      <c r="E3582" t="s">
        <v>295</v>
      </c>
      <c r="F3582" t="e">
        <f>VLOOKUP(Tabla10[[#This Row],[Columna1]],Tabla9[],33,3)</f>
        <v>#REF!</v>
      </c>
      <c r="G3582" t="e">
        <f>VLOOKUP(Tabla10[[#This Row],[Columna1]],Tabla9[],3,0)</f>
        <v>#N/A</v>
      </c>
      <c r="H3582" t="s">
        <v>165</v>
      </c>
    </row>
    <row r="3583" spans="1:8" hidden="1" x14ac:dyDescent="0.25">
      <c r="A3583" t="s">
        <v>3024</v>
      </c>
      <c r="B3583" t="e">
        <f>VLOOKUP(Tabla10[[#This Row],[Columna1]],Tabla9[],1,0)</f>
        <v>#N/A</v>
      </c>
      <c r="C3583" t="s">
        <v>288</v>
      </c>
      <c r="D3583" t="e">
        <f>VLOOKUP(Tabla10[[#This Row],[Columna1]],Tabla9[],8,0)</f>
        <v>#N/A</v>
      </c>
      <c r="E3583" t="s">
        <v>294</v>
      </c>
      <c r="F3583" t="e">
        <f>VLOOKUP(Tabla10[[#This Row],[Columna1]],Tabla9[],33,3)</f>
        <v>#REF!</v>
      </c>
      <c r="G3583" t="e">
        <f>VLOOKUP(Tabla10[[#This Row],[Columna1]],Tabla9[],3,0)</f>
        <v>#N/A</v>
      </c>
      <c r="H3583" t="s">
        <v>115</v>
      </c>
    </row>
    <row r="3584" spans="1:8" hidden="1" x14ac:dyDescent="0.25">
      <c r="A3584" t="s">
        <v>4658</v>
      </c>
      <c r="B3584" t="e">
        <f>VLOOKUP(Tabla10[[#This Row],[Columna1]],Tabla9[],1,0)</f>
        <v>#N/A</v>
      </c>
      <c r="C3584" t="s">
        <v>288</v>
      </c>
      <c r="D3584" t="e">
        <f>VLOOKUP(Tabla10[[#This Row],[Columna1]],Tabla9[],8,0)</f>
        <v>#N/A</v>
      </c>
      <c r="E3584" t="s">
        <v>299</v>
      </c>
      <c r="F3584" t="e">
        <f>VLOOKUP(Tabla10[[#This Row],[Columna1]],Tabla9[],33,3)</f>
        <v>#REF!</v>
      </c>
      <c r="G3584" t="e">
        <f>VLOOKUP(Tabla10[[#This Row],[Columna1]],Tabla9[],3,0)</f>
        <v>#N/A</v>
      </c>
      <c r="H3584" t="s">
        <v>42</v>
      </c>
    </row>
    <row r="3585" spans="1:8" hidden="1" x14ac:dyDescent="0.25">
      <c r="A3585" t="s">
        <v>4633</v>
      </c>
      <c r="B3585" t="e">
        <f>VLOOKUP(Tabla10[[#This Row],[Columna1]],Tabla9[],1,0)</f>
        <v>#N/A</v>
      </c>
      <c r="C3585" t="s">
        <v>288</v>
      </c>
      <c r="D3585" t="e">
        <f>VLOOKUP(Tabla10[[#This Row],[Columna1]],Tabla9[],8,0)</f>
        <v>#N/A</v>
      </c>
      <c r="E3585" t="s">
        <v>295</v>
      </c>
      <c r="F3585" t="e">
        <f>VLOOKUP(Tabla10[[#This Row],[Columna1]],Tabla9[],33,3)</f>
        <v>#REF!</v>
      </c>
      <c r="G3585" t="e">
        <f>VLOOKUP(Tabla10[[#This Row],[Columna1]],Tabla9[],3,0)</f>
        <v>#N/A</v>
      </c>
      <c r="H3585" t="s">
        <v>42</v>
      </c>
    </row>
    <row r="3586" spans="1:8" hidden="1" x14ac:dyDescent="0.25">
      <c r="A3586" t="s">
        <v>4605</v>
      </c>
      <c r="B3586" t="e">
        <f>VLOOKUP(Tabla10[[#This Row],[Columna1]],Tabla9[],1,0)</f>
        <v>#N/A</v>
      </c>
      <c r="C3586" t="s">
        <v>288</v>
      </c>
      <c r="D3586" t="e">
        <f>VLOOKUP(Tabla10[[#This Row],[Columna1]],Tabla9[],8,0)</f>
        <v>#N/A</v>
      </c>
      <c r="E3586" t="s">
        <v>294</v>
      </c>
      <c r="F3586" t="e">
        <f>VLOOKUP(Tabla10[[#This Row],[Columna1]],Tabla9[],33,3)</f>
        <v>#REF!</v>
      </c>
      <c r="G3586" t="e">
        <f>VLOOKUP(Tabla10[[#This Row],[Columna1]],Tabla9[],3,0)</f>
        <v>#N/A</v>
      </c>
      <c r="H3586" t="s">
        <v>187</v>
      </c>
    </row>
    <row r="3587" spans="1:8" hidden="1" x14ac:dyDescent="0.25">
      <c r="A3587" t="s">
        <v>3025</v>
      </c>
      <c r="B3587" t="e">
        <f>VLOOKUP(Tabla10[[#This Row],[Columna1]],Tabla9[],1,0)</f>
        <v>#N/A</v>
      </c>
      <c r="C3587" t="s">
        <v>288</v>
      </c>
      <c r="D3587" t="e">
        <f>VLOOKUP(Tabla10[[#This Row],[Columna1]],Tabla9[],8,0)</f>
        <v>#N/A</v>
      </c>
      <c r="E3587" t="s">
        <v>294</v>
      </c>
      <c r="F3587" t="e">
        <f>VLOOKUP(Tabla10[[#This Row],[Columna1]],Tabla9[],33,3)</f>
        <v>#REF!</v>
      </c>
      <c r="G3587" t="e">
        <f>VLOOKUP(Tabla10[[#This Row],[Columna1]],Tabla9[],3,0)</f>
        <v>#N/A</v>
      </c>
      <c r="H3587" t="s">
        <v>187</v>
      </c>
    </row>
    <row r="3588" spans="1:8" hidden="1" x14ac:dyDescent="0.25">
      <c r="A3588" t="s">
        <v>3026</v>
      </c>
      <c r="B3588" t="e">
        <f>VLOOKUP(Tabla10[[#This Row],[Columna1]],Tabla9[],1,0)</f>
        <v>#N/A</v>
      </c>
      <c r="C3588" t="s">
        <v>288</v>
      </c>
      <c r="D3588" t="e">
        <f>VLOOKUP(Tabla10[[#This Row],[Columna1]],Tabla9[],8,0)</f>
        <v>#N/A</v>
      </c>
      <c r="E3588" t="s">
        <v>289</v>
      </c>
      <c r="F3588" t="e">
        <f>VLOOKUP(Tabla10[[#This Row],[Columna1]],Tabla9[],33,3)</f>
        <v>#REF!</v>
      </c>
      <c r="G3588" t="e">
        <f>VLOOKUP(Tabla10[[#This Row],[Columna1]],Tabla9[],3,0)</f>
        <v>#N/A</v>
      </c>
      <c r="H3588" t="s">
        <v>290</v>
      </c>
    </row>
    <row r="3589" spans="1:8" hidden="1" x14ac:dyDescent="0.25">
      <c r="A3589" t="s">
        <v>3027</v>
      </c>
      <c r="B3589" t="e">
        <f>VLOOKUP(Tabla10[[#This Row],[Columna1]],Tabla9[],1,0)</f>
        <v>#N/A</v>
      </c>
      <c r="C3589" t="s">
        <v>288</v>
      </c>
      <c r="D3589" t="e">
        <f>VLOOKUP(Tabla10[[#This Row],[Columna1]],Tabla9[],8,0)</f>
        <v>#N/A</v>
      </c>
      <c r="E3589" t="s">
        <v>309</v>
      </c>
      <c r="F3589" t="e">
        <f>VLOOKUP(Tabla10[[#This Row],[Columna1]],Tabla9[],33,3)</f>
        <v>#REF!</v>
      </c>
      <c r="G3589" t="e">
        <f>VLOOKUP(Tabla10[[#This Row],[Columna1]],Tabla9[],3,0)</f>
        <v>#N/A</v>
      </c>
      <c r="H3589" t="s">
        <v>56</v>
      </c>
    </row>
    <row r="3590" spans="1:8" hidden="1" x14ac:dyDescent="0.25">
      <c r="A3590" t="s">
        <v>4619</v>
      </c>
      <c r="B3590" t="e">
        <f>VLOOKUP(Tabla10[[#This Row],[Columna1]],Tabla9[],1,0)</f>
        <v>#N/A</v>
      </c>
      <c r="C3590" t="s">
        <v>288</v>
      </c>
      <c r="D3590" t="e">
        <f>VLOOKUP(Tabla10[[#This Row],[Columna1]],Tabla9[],8,0)</f>
        <v>#N/A</v>
      </c>
      <c r="E3590" t="s">
        <v>289</v>
      </c>
      <c r="F3590" t="e">
        <f>VLOOKUP(Tabla10[[#This Row],[Columna1]],Tabla9[],33,3)</f>
        <v>#REF!</v>
      </c>
      <c r="G3590" t="e">
        <f>VLOOKUP(Tabla10[[#This Row],[Columna1]],Tabla9[],3,0)</f>
        <v>#N/A</v>
      </c>
      <c r="H3590" t="s">
        <v>42</v>
      </c>
    </row>
    <row r="3591" spans="1:8" hidden="1" x14ac:dyDescent="0.25">
      <c r="A3591" t="s">
        <v>3028</v>
      </c>
      <c r="B3591" t="str">
        <f>VLOOKUP(Tabla10[[#This Row],[Columna1]],Tabla9[],1,0)</f>
        <v>SANTIAGO GONZALEZ HUMBERTO MANUEL</v>
      </c>
      <c r="C3591" t="s">
        <v>288</v>
      </c>
      <c r="D3591" t="str">
        <f>VLOOKUP(Tabla10[[#This Row],[Columna1]],Tabla9[],8,0)</f>
        <v>JEFE  DE DEPARTAMENTO DE CONTROL FINANCIERO</v>
      </c>
      <c r="E3591" t="s">
        <v>304</v>
      </c>
      <c r="F3591" t="e">
        <f>VLOOKUP(Tabla10[[#This Row],[Columna1]],Tabla9[],33,3)</f>
        <v>#REF!</v>
      </c>
      <c r="G3591" t="str">
        <f>VLOOKUP(Tabla10[[#This Row],[Columna1]],Tabla9[],3,0)</f>
        <v xml:space="preserve">JEFE DE DEPARTAMENTO </v>
      </c>
      <c r="H3591" t="s">
        <v>60</v>
      </c>
    </row>
    <row r="3592" spans="1:8" hidden="1" x14ac:dyDescent="0.25">
      <c r="A3592" t="s">
        <v>3029</v>
      </c>
      <c r="B3592" t="e">
        <f>VLOOKUP(Tabla10[[#This Row],[Columna1]],Tabla9[],1,0)</f>
        <v>#N/A</v>
      </c>
      <c r="C3592" t="s">
        <v>288</v>
      </c>
      <c r="D3592" t="e">
        <f>VLOOKUP(Tabla10[[#This Row],[Columna1]],Tabla9[],8,0)</f>
        <v>#N/A</v>
      </c>
      <c r="E3592" t="s">
        <v>294</v>
      </c>
      <c r="F3592" t="e">
        <f>VLOOKUP(Tabla10[[#This Row],[Columna1]],Tabla9[],33,3)</f>
        <v>#REF!</v>
      </c>
      <c r="G3592" t="e">
        <f>VLOOKUP(Tabla10[[#This Row],[Columna1]],Tabla9[],3,0)</f>
        <v>#N/A</v>
      </c>
      <c r="H3592" t="s">
        <v>187</v>
      </c>
    </row>
    <row r="3593" spans="1:8" hidden="1" x14ac:dyDescent="0.25">
      <c r="A3593" t="s">
        <v>4640</v>
      </c>
      <c r="B3593" t="e">
        <f>VLOOKUP(Tabla10[[#This Row],[Columna1]],Tabla9[],1,0)</f>
        <v>#N/A</v>
      </c>
      <c r="C3593" t="s">
        <v>288</v>
      </c>
      <c r="D3593" t="e">
        <f>VLOOKUP(Tabla10[[#This Row],[Columna1]],Tabla9[],8,0)</f>
        <v>#N/A</v>
      </c>
      <c r="E3593" t="s">
        <v>295</v>
      </c>
      <c r="F3593" t="e">
        <f>VLOOKUP(Tabla10[[#This Row],[Columna1]],Tabla9[],33,3)</f>
        <v>#REF!</v>
      </c>
      <c r="G3593" t="e">
        <f>VLOOKUP(Tabla10[[#This Row],[Columna1]],Tabla9[],3,0)</f>
        <v>#N/A</v>
      </c>
      <c r="H3593" t="s">
        <v>50</v>
      </c>
    </row>
    <row r="3594" spans="1:8" hidden="1" x14ac:dyDescent="0.25">
      <c r="A3594" t="s">
        <v>3030</v>
      </c>
      <c r="B3594" t="e">
        <f>VLOOKUP(Tabla10[[#This Row],[Columna1]],Tabla9[],1,0)</f>
        <v>#N/A</v>
      </c>
      <c r="C3594" t="s">
        <v>288</v>
      </c>
      <c r="D3594" t="e">
        <f>VLOOKUP(Tabla10[[#This Row],[Columna1]],Tabla9[],8,0)</f>
        <v>#N/A</v>
      </c>
      <c r="E3594" t="s">
        <v>298</v>
      </c>
      <c r="F3594" t="e">
        <f>VLOOKUP(Tabla10[[#This Row],[Columna1]],Tabla9[],33,3)</f>
        <v>#REF!</v>
      </c>
      <c r="G3594" t="e">
        <f>VLOOKUP(Tabla10[[#This Row],[Columna1]],Tabla9[],3,0)</f>
        <v>#N/A</v>
      </c>
      <c r="H3594" t="s">
        <v>36</v>
      </c>
    </row>
    <row r="3595" spans="1:8" hidden="1" x14ac:dyDescent="0.25">
      <c r="A3595" t="s">
        <v>3031</v>
      </c>
      <c r="B3595" t="e">
        <f>VLOOKUP(Tabla10[[#This Row],[Columna1]],Tabla9[],1,0)</f>
        <v>#N/A</v>
      </c>
      <c r="C3595" t="s">
        <v>288</v>
      </c>
      <c r="D3595" t="e">
        <f>VLOOKUP(Tabla10[[#This Row],[Columna1]],Tabla9[],8,0)</f>
        <v>#N/A</v>
      </c>
      <c r="E3595" t="s">
        <v>294</v>
      </c>
      <c r="F3595" t="e">
        <f>VLOOKUP(Tabla10[[#This Row],[Columna1]],Tabla9[],33,3)</f>
        <v>#REF!</v>
      </c>
      <c r="G3595" t="e">
        <f>VLOOKUP(Tabla10[[#This Row],[Columna1]],Tabla9[],3,0)</f>
        <v>#N/A</v>
      </c>
      <c r="H3595" t="s">
        <v>36</v>
      </c>
    </row>
    <row r="3596" spans="1:8" hidden="1" x14ac:dyDescent="0.25">
      <c r="A3596" t="s">
        <v>3032</v>
      </c>
      <c r="B3596" t="e">
        <f>VLOOKUP(Tabla10[[#This Row],[Columna1]],Tabla9[],1,0)</f>
        <v>#N/A</v>
      </c>
      <c r="C3596" t="s">
        <v>288</v>
      </c>
      <c r="D3596" t="e">
        <f>VLOOKUP(Tabla10[[#This Row],[Columna1]],Tabla9[],8,0)</f>
        <v>#N/A</v>
      </c>
      <c r="E3596" t="s">
        <v>299</v>
      </c>
      <c r="F3596" t="e">
        <f>VLOOKUP(Tabla10[[#This Row],[Columna1]],Tabla9[],33,3)</f>
        <v>#REF!</v>
      </c>
      <c r="G3596" t="e">
        <f>VLOOKUP(Tabla10[[#This Row],[Columna1]],Tabla9[],3,0)</f>
        <v>#N/A</v>
      </c>
      <c r="H3596" t="s">
        <v>40</v>
      </c>
    </row>
    <row r="3597" spans="1:8" hidden="1" x14ac:dyDescent="0.25">
      <c r="A3597" t="s">
        <v>3033</v>
      </c>
      <c r="B3597" t="e">
        <f>VLOOKUP(Tabla10[[#This Row],[Columna1]],Tabla9[],1,0)</f>
        <v>#N/A</v>
      </c>
      <c r="C3597" t="s">
        <v>288</v>
      </c>
      <c r="D3597" t="e">
        <f>VLOOKUP(Tabla10[[#This Row],[Columna1]],Tabla9[],8,0)</f>
        <v>#N/A</v>
      </c>
      <c r="E3597" t="s">
        <v>299</v>
      </c>
      <c r="F3597" t="e">
        <f>VLOOKUP(Tabla10[[#This Row],[Columna1]],Tabla9[],33,3)</f>
        <v>#REF!</v>
      </c>
      <c r="G3597" t="e">
        <f>VLOOKUP(Tabla10[[#This Row],[Columna1]],Tabla9[],3,0)</f>
        <v>#N/A</v>
      </c>
      <c r="H3597" t="s">
        <v>45</v>
      </c>
    </row>
    <row r="3598" spans="1:8" hidden="1" x14ac:dyDescent="0.25">
      <c r="A3598" t="s">
        <v>4655</v>
      </c>
      <c r="B3598" t="e">
        <f>VLOOKUP(Tabla10[[#This Row],[Columna1]],Tabla9[],1,0)</f>
        <v>#N/A</v>
      </c>
      <c r="C3598" t="s">
        <v>288</v>
      </c>
      <c r="D3598" t="e">
        <f>VLOOKUP(Tabla10[[#This Row],[Columna1]],Tabla9[],8,0)</f>
        <v>#N/A</v>
      </c>
      <c r="E3598" t="s">
        <v>308</v>
      </c>
      <c r="F3598" t="e">
        <f>VLOOKUP(Tabla10[[#This Row],[Columna1]],Tabla9[],33,3)</f>
        <v>#REF!</v>
      </c>
      <c r="G3598" t="e">
        <f>VLOOKUP(Tabla10[[#This Row],[Columna1]],Tabla9[],3,0)</f>
        <v>#N/A</v>
      </c>
      <c r="H3598" t="s">
        <v>42</v>
      </c>
    </row>
    <row r="3599" spans="1:8" hidden="1" x14ac:dyDescent="0.25">
      <c r="A3599" t="s">
        <v>3034</v>
      </c>
      <c r="B3599" t="e">
        <f>VLOOKUP(Tabla10[[#This Row],[Columna1]],Tabla9[],1,0)</f>
        <v>#N/A</v>
      </c>
      <c r="C3599" t="s">
        <v>288</v>
      </c>
      <c r="D3599" t="e">
        <f>VLOOKUP(Tabla10[[#This Row],[Columna1]],Tabla9[],8,0)</f>
        <v>#N/A</v>
      </c>
      <c r="E3599" t="s">
        <v>292</v>
      </c>
      <c r="F3599" t="e">
        <f>VLOOKUP(Tabla10[[#This Row],[Columna1]],Tabla9[],33,3)</f>
        <v>#REF!</v>
      </c>
      <c r="G3599" t="e">
        <f>VLOOKUP(Tabla10[[#This Row],[Columna1]],Tabla9[],3,0)</f>
        <v>#N/A</v>
      </c>
      <c r="H3599" t="s">
        <v>36</v>
      </c>
    </row>
    <row r="3600" spans="1:8" hidden="1" x14ac:dyDescent="0.25">
      <c r="A3600" t="s">
        <v>3035</v>
      </c>
      <c r="B3600" t="e">
        <f>VLOOKUP(Tabla10[[#This Row],[Columna1]],Tabla9[],1,0)</f>
        <v>#N/A</v>
      </c>
      <c r="C3600" t="s">
        <v>288</v>
      </c>
      <c r="D3600" t="e">
        <f>VLOOKUP(Tabla10[[#This Row],[Columna1]],Tabla9[],8,0)</f>
        <v>#N/A</v>
      </c>
      <c r="E3600" t="s">
        <v>292</v>
      </c>
      <c r="F3600" t="e">
        <f>VLOOKUP(Tabla10[[#This Row],[Columna1]],Tabla9[],33,3)</f>
        <v>#REF!</v>
      </c>
      <c r="G3600" t="e">
        <f>VLOOKUP(Tabla10[[#This Row],[Columna1]],Tabla9[],3,0)</f>
        <v>#N/A</v>
      </c>
      <c r="H3600" t="s">
        <v>122</v>
      </c>
    </row>
    <row r="3601" spans="1:8" hidden="1" x14ac:dyDescent="0.25">
      <c r="A3601" t="s">
        <v>3036</v>
      </c>
      <c r="B3601" t="e">
        <f>VLOOKUP(Tabla10[[#This Row],[Columna1]],Tabla9[],1,0)</f>
        <v>#N/A</v>
      </c>
      <c r="C3601" t="s">
        <v>288</v>
      </c>
      <c r="D3601" t="e">
        <f>VLOOKUP(Tabla10[[#This Row],[Columna1]],Tabla9[],8,0)</f>
        <v>#N/A</v>
      </c>
      <c r="E3601" t="s">
        <v>289</v>
      </c>
      <c r="F3601" t="e">
        <f>VLOOKUP(Tabla10[[#This Row],[Columna1]],Tabla9[],33,3)</f>
        <v>#REF!</v>
      </c>
      <c r="G3601" t="e">
        <f>VLOOKUP(Tabla10[[#This Row],[Columna1]],Tabla9[],3,0)</f>
        <v>#N/A</v>
      </c>
      <c r="H3601" t="s">
        <v>36</v>
      </c>
    </row>
    <row r="3602" spans="1:8" hidden="1" x14ac:dyDescent="0.25">
      <c r="A3602" t="s">
        <v>4636</v>
      </c>
      <c r="B3602" t="e">
        <f>VLOOKUP(Tabla10[[#This Row],[Columna1]],Tabla9[],1,0)</f>
        <v>#N/A</v>
      </c>
      <c r="C3602" t="s">
        <v>288</v>
      </c>
      <c r="D3602" t="e">
        <f>VLOOKUP(Tabla10[[#This Row],[Columna1]],Tabla9[],8,0)</f>
        <v>#N/A</v>
      </c>
      <c r="E3602" t="s">
        <v>295</v>
      </c>
      <c r="F3602" t="e">
        <f>VLOOKUP(Tabla10[[#This Row],[Columna1]],Tabla9[],33,3)</f>
        <v>#REF!</v>
      </c>
      <c r="G3602" t="e">
        <f>VLOOKUP(Tabla10[[#This Row],[Columna1]],Tabla9[],3,0)</f>
        <v>#N/A</v>
      </c>
      <c r="H3602" t="s">
        <v>42</v>
      </c>
    </row>
    <row r="3603" spans="1:8" hidden="1" x14ac:dyDescent="0.25">
      <c r="A3603" t="s">
        <v>3037</v>
      </c>
      <c r="B3603" t="e">
        <f>VLOOKUP(Tabla10[[#This Row],[Columna1]],Tabla9[],1,0)</f>
        <v>#N/A</v>
      </c>
      <c r="C3603" t="s">
        <v>288</v>
      </c>
      <c r="D3603" t="e">
        <f>VLOOKUP(Tabla10[[#This Row],[Columna1]],Tabla9[],8,0)</f>
        <v>#N/A</v>
      </c>
      <c r="E3603" t="s">
        <v>310</v>
      </c>
      <c r="F3603" t="e">
        <f>VLOOKUP(Tabla10[[#This Row],[Columna1]],Tabla9[],33,3)</f>
        <v>#REF!</v>
      </c>
      <c r="G3603" t="e">
        <f>VLOOKUP(Tabla10[[#This Row],[Columna1]],Tabla9[],3,0)</f>
        <v>#N/A</v>
      </c>
      <c r="H3603" t="s">
        <v>41</v>
      </c>
    </row>
    <row r="3604" spans="1:8" hidden="1" x14ac:dyDescent="0.25">
      <c r="A3604" t="s">
        <v>4600</v>
      </c>
      <c r="B3604" t="e">
        <f>VLOOKUP(Tabla10[[#This Row],[Columna1]],Tabla9[],1,0)</f>
        <v>#N/A</v>
      </c>
      <c r="C3604" t="s">
        <v>288</v>
      </c>
      <c r="D3604" t="e">
        <f>VLOOKUP(Tabla10[[#This Row],[Columna1]],Tabla9[],8,0)</f>
        <v>#N/A</v>
      </c>
      <c r="E3604" t="s">
        <v>292</v>
      </c>
      <c r="F3604" t="e">
        <f>VLOOKUP(Tabla10[[#This Row],[Columna1]],Tabla9[],33,3)</f>
        <v>#REF!</v>
      </c>
      <c r="G3604" t="e">
        <f>VLOOKUP(Tabla10[[#This Row],[Columna1]],Tabla9[],3,0)</f>
        <v>#N/A</v>
      </c>
      <c r="H3604" t="s">
        <v>36</v>
      </c>
    </row>
    <row r="3605" spans="1:8" hidden="1" x14ac:dyDescent="0.25">
      <c r="A3605" t="s">
        <v>3038</v>
      </c>
      <c r="B3605" t="e">
        <f>VLOOKUP(Tabla10[[#This Row],[Columna1]],Tabla9[],1,0)</f>
        <v>#N/A</v>
      </c>
      <c r="C3605" t="s">
        <v>288</v>
      </c>
      <c r="D3605" t="e">
        <f>VLOOKUP(Tabla10[[#This Row],[Columna1]],Tabla9[],8,0)</f>
        <v>#N/A</v>
      </c>
      <c r="E3605" t="s">
        <v>302</v>
      </c>
      <c r="F3605" t="e">
        <f>VLOOKUP(Tabla10[[#This Row],[Columna1]],Tabla9[],33,3)</f>
        <v>#REF!</v>
      </c>
      <c r="G3605" t="e">
        <f>VLOOKUP(Tabla10[[#This Row],[Columna1]],Tabla9[],3,0)</f>
        <v>#N/A</v>
      </c>
      <c r="H3605" t="s">
        <v>36</v>
      </c>
    </row>
    <row r="3606" spans="1:8" hidden="1" x14ac:dyDescent="0.25">
      <c r="A3606" t="s">
        <v>3039</v>
      </c>
      <c r="B3606" t="e">
        <f>VLOOKUP(Tabla10[[#This Row],[Columna1]],Tabla9[],1,0)</f>
        <v>#N/A</v>
      </c>
      <c r="C3606" t="s">
        <v>288</v>
      </c>
      <c r="D3606" t="e">
        <f>VLOOKUP(Tabla10[[#This Row],[Columna1]],Tabla9[],8,0)</f>
        <v>#N/A</v>
      </c>
      <c r="E3606" t="s">
        <v>289</v>
      </c>
      <c r="F3606" t="e">
        <f>VLOOKUP(Tabla10[[#This Row],[Columna1]],Tabla9[],33,3)</f>
        <v>#REF!</v>
      </c>
      <c r="G3606" t="e">
        <f>VLOOKUP(Tabla10[[#This Row],[Columna1]],Tabla9[],3,0)</f>
        <v>#N/A</v>
      </c>
      <c r="H3606" t="s">
        <v>290</v>
      </c>
    </row>
    <row r="3607" spans="1:8" hidden="1" x14ac:dyDescent="0.25">
      <c r="A3607" t="s">
        <v>3040</v>
      </c>
      <c r="B3607" t="e">
        <f>VLOOKUP(Tabla10[[#This Row],[Columna1]],Tabla9[],1,0)</f>
        <v>#N/A</v>
      </c>
      <c r="C3607" t="s">
        <v>288</v>
      </c>
      <c r="D3607" t="e">
        <f>VLOOKUP(Tabla10[[#This Row],[Columna1]],Tabla9[],8,0)</f>
        <v>#N/A</v>
      </c>
      <c r="E3607" t="s">
        <v>301</v>
      </c>
      <c r="F3607" t="e">
        <f>VLOOKUP(Tabla10[[#This Row],[Columna1]],Tabla9[],33,3)</f>
        <v>#REF!</v>
      </c>
      <c r="G3607" t="e">
        <f>VLOOKUP(Tabla10[[#This Row],[Columna1]],Tabla9[],3,0)</f>
        <v>#N/A</v>
      </c>
      <c r="H3607" t="s">
        <v>42</v>
      </c>
    </row>
    <row r="3608" spans="1:8" hidden="1" x14ac:dyDescent="0.25">
      <c r="A3608" t="s">
        <v>4643</v>
      </c>
      <c r="B3608" t="e">
        <f>VLOOKUP(Tabla10[[#This Row],[Columna1]],Tabla9[],1,0)</f>
        <v>#N/A</v>
      </c>
      <c r="C3608" t="s">
        <v>288</v>
      </c>
      <c r="D3608" t="e">
        <f>VLOOKUP(Tabla10[[#This Row],[Columna1]],Tabla9[],8,0)</f>
        <v>#N/A</v>
      </c>
      <c r="E3608" t="s">
        <v>301</v>
      </c>
      <c r="F3608" t="e">
        <f>VLOOKUP(Tabla10[[#This Row],[Columna1]],Tabla9[],33,3)</f>
        <v>#REF!</v>
      </c>
      <c r="G3608" t="e">
        <f>VLOOKUP(Tabla10[[#This Row],[Columna1]],Tabla9[],3,0)</f>
        <v>#N/A</v>
      </c>
      <c r="H3608" t="s">
        <v>45</v>
      </c>
    </row>
    <row r="3609" spans="1:8" hidden="1" x14ac:dyDescent="0.25">
      <c r="A3609" t="s">
        <v>3041</v>
      </c>
      <c r="B3609" t="e">
        <f>VLOOKUP(Tabla10[[#This Row],[Columna1]],Tabla9[],1,0)</f>
        <v>#N/A</v>
      </c>
      <c r="C3609" t="s">
        <v>288</v>
      </c>
      <c r="D3609" t="e">
        <f>VLOOKUP(Tabla10[[#This Row],[Columna1]],Tabla9[],8,0)</f>
        <v>#N/A</v>
      </c>
      <c r="E3609" t="s">
        <v>289</v>
      </c>
      <c r="F3609" t="e">
        <f>VLOOKUP(Tabla10[[#This Row],[Columna1]],Tabla9[],33,3)</f>
        <v>#REF!</v>
      </c>
      <c r="G3609" t="e">
        <f>VLOOKUP(Tabla10[[#This Row],[Columna1]],Tabla9[],3,0)</f>
        <v>#N/A</v>
      </c>
      <c r="H3609" t="s">
        <v>290</v>
      </c>
    </row>
    <row r="3610" spans="1:8" hidden="1" x14ac:dyDescent="0.25">
      <c r="A3610" t="s">
        <v>4595</v>
      </c>
      <c r="B3610" t="e">
        <f>VLOOKUP(Tabla10[[#This Row],[Columna1]],Tabla9[],1,0)</f>
        <v>#N/A</v>
      </c>
      <c r="C3610" t="s">
        <v>288</v>
      </c>
      <c r="D3610" t="e">
        <f>VLOOKUP(Tabla10[[#This Row],[Columna1]],Tabla9[],8,0)</f>
        <v>#N/A</v>
      </c>
      <c r="E3610" t="s">
        <v>310</v>
      </c>
      <c r="F3610" t="e">
        <f>VLOOKUP(Tabla10[[#This Row],[Columna1]],Tabla9[],33,3)</f>
        <v>#REF!</v>
      </c>
      <c r="G3610" t="e">
        <f>VLOOKUP(Tabla10[[#This Row],[Columna1]],Tabla9[],3,0)</f>
        <v>#N/A</v>
      </c>
      <c r="H3610" t="s">
        <v>49</v>
      </c>
    </row>
    <row r="3611" spans="1:8" hidden="1" x14ac:dyDescent="0.25">
      <c r="A3611" t="s">
        <v>3042</v>
      </c>
      <c r="B3611" t="e">
        <f>VLOOKUP(Tabla10[[#This Row],[Columna1]],Tabla9[],1,0)</f>
        <v>#N/A</v>
      </c>
      <c r="C3611" t="s">
        <v>288</v>
      </c>
      <c r="D3611" t="e">
        <f>VLOOKUP(Tabla10[[#This Row],[Columna1]],Tabla9[],8,0)</f>
        <v>#N/A</v>
      </c>
      <c r="E3611" t="s">
        <v>300</v>
      </c>
      <c r="F3611" t="e">
        <f>VLOOKUP(Tabla10[[#This Row],[Columna1]],Tabla9[],33,3)</f>
        <v>#REF!</v>
      </c>
      <c r="G3611" t="e">
        <f>VLOOKUP(Tabla10[[#This Row],[Columna1]],Tabla9[],3,0)</f>
        <v>#N/A</v>
      </c>
      <c r="H3611" t="s">
        <v>45</v>
      </c>
    </row>
    <row r="3612" spans="1:8" hidden="1" x14ac:dyDescent="0.25">
      <c r="A3612" t="s">
        <v>4646</v>
      </c>
      <c r="B3612" t="e">
        <f>VLOOKUP(Tabla10[[#This Row],[Columna1]],Tabla9[],1,0)</f>
        <v>#N/A</v>
      </c>
      <c r="C3612" t="s">
        <v>288</v>
      </c>
      <c r="D3612" t="e">
        <f>VLOOKUP(Tabla10[[#This Row],[Columna1]],Tabla9[],8,0)</f>
        <v>#N/A</v>
      </c>
      <c r="E3612" t="s">
        <v>293</v>
      </c>
      <c r="F3612" t="e">
        <f>VLOOKUP(Tabla10[[#This Row],[Columna1]],Tabla9[],33,3)</f>
        <v>#REF!</v>
      </c>
      <c r="G3612" t="e">
        <f>VLOOKUP(Tabla10[[#This Row],[Columna1]],Tabla9[],3,0)</f>
        <v>#N/A</v>
      </c>
      <c r="H3612" t="s">
        <v>36</v>
      </c>
    </row>
    <row r="3613" spans="1:8" hidden="1" x14ac:dyDescent="0.25">
      <c r="A3613" t="s">
        <v>3043</v>
      </c>
      <c r="B3613" t="e">
        <f>VLOOKUP(Tabla10[[#This Row],[Columna1]],Tabla9[],1,0)</f>
        <v>#N/A</v>
      </c>
      <c r="C3613" t="s">
        <v>288</v>
      </c>
      <c r="D3613" t="e">
        <f>VLOOKUP(Tabla10[[#This Row],[Columna1]],Tabla9[],8,0)</f>
        <v>#N/A</v>
      </c>
      <c r="E3613" t="s">
        <v>294</v>
      </c>
      <c r="F3613" t="e">
        <f>VLOOKUP(Tabla10[[#This Row],[Columna1]],Tabla9[],33,3)</f>
        <v>#REF!</v>
      </c>
      <c r="G3613" t="e">
        <f>VLOOKUP(Tabla10[[#This Row],[Columna1]],Tabla9[],3,0)</f>
        <v>#N/A</v>
      </c>
      <c r="H3613" t="s">
        <v>187</v>
      </c>
    </row>
    <row r="3614" spans="1:8" hidden="1" x14ac:dyDescent="0.25">
      <c r="A3614" t="s">
        <v>3044</v>
      </c>
      <c r="B3614" t="e">
        <f>VLOOKUP(Tabla10[[#This Row],[Columna1]],Tabla9[],1,0)</f>
        <v>#N/A</v>
      </c>
      <c r="C3614" t="s">
        <v>288</v>
      </c>
      <c r="D3614" t="e">
        <f>VLOOKUP(Tabla10[[#This Row],[Columna1]],Tabla9[],8,0)</f>
        <v>#N/A</v>
      </c>
      <c r="E3614" t="s">
        <v>307</v>
      </c>
      <c r="F3614" t="e">
        <f>VLOOKUP(Tabla10[[#This Row],[Columna1]],Tabla9[],33,3)</f>
        <v>#REF!</v>
      </c>
      <c r="G3614" t="e">
        <f>VLOOKUP(Tabla10[[#This Row],[Columna1]],Tabla9[],3,0)</f>
        <v>#N/A</v>
      </c>
      <c r="H3614" t="s">
        <v>36</v>
      </c>
    </row>
    <row r="3615" spans="1:8" hidden="1" x14ac:dyDescent="0.25">
      <c r="A3615" t="s">
        <v>4604</v>
      </c>
      <c r="B3615" t="e">
        <f>VLOOKUP(Tabla10[[#This Row],[Columna1]],Tabla9[],1,0)</f>
        <v>#N/A</v>
      </c>
      <c r="C3615" t="s">
        <v>288</v>
      </c>
      <c r="D3615" t="e">
        <f>VLOOKUP(Tabla10[[#This Row],[Columna1]],Tabla9[],8,0)</f>
        <v>#N/A</v>
      </c>
      <c r="E3615" t="s">
        <v>294</v>
      </c>
      <c r="F3615" t="e">
        <f>VLOOKUP(Tabla10[[#This Row],[Columna1]],Tabla9[],33,3)</f>
        <v>#REF!</v>
      </c>
      <c r="G3615" t="e">
        <f>VLOOKUP(Tabla10[[#This Row],[Columna1]],Tabla9[],3,0)</f>
        <v>#N/A</v>
      </c>
      <c r="H3615" t="s">
        <v>187</v>
      </c>
    </row>
    <row r="3616" spans="1:8" hidden="1" x14ac:dyDescent="0.25">
      <c r="A3616" t="s">
        <v>3045</v>
      </c>
      <c r="B3616" t="e">
        <f>VLOOKUP(Tabla10[[#This Row],[Columna1]],Tabla9[],1,0)</f>
        <v>#N/A</v>
      </c>
      <c r="C3616" t="s">
        <v>288</v>
      </c>
      <c r="D3616" t="e">
        <f>VLOOKUP(Tabla10[[#This Row],[Columna1]],Tabla9[],8,0)</f>
        <v>#N/A</v>
      </c>
      <c r="E3616" t="s">
        <v>295</v>
      </c>
      <c r="F3616" t="e">
        <f>VLOOKUP(Tabla10[[#This Row],[Columna1]],Tabla9[],33,3)</f>
        <v>#REF!</v>
      </c>
      <c r="G3616" t="e">
        <f>VLOOKUP(Tabla10[[#This Row],[Columna1]],Tabla9[],3,0)</f>
        <v>#N/A</v>
      </c>
      <c r="H3616" t="s">
        <v>42</v>
      </c>
    </row>
    <row r="3617" spans="1:8" hidden="1" x14ac:dyDescent="0.25">
      <c r="A3617" t="s">
        <v>3046</v>
      </c>
      <c r="B3617" t="str">
        <f>VLOOKUP(Tabla10[[#This Row],[Columna1]],Tabla9[],1,0)</f>
        <v>VEGA LOZANIA LIZBETH XIOMARA</v>
      </c>
      <c r="C3617" t="s">
        <v>288</v>
      </c>
      <c r="D3617" t="str">
        <f>VLOOKUP(Tabla10[[#This Row],[Columna1]],Tabla9[],8,0)</f>
        <v>JEFE DE DEPARTAMENTO DEPARTAMENTO TECNICO Y DE PADRON Y CONTROL DEL ADEUDO</v>
      </c>
      <c r="E3617" t="s">
        <v>295</v>
      </c>
      <c r="F3617" t="e">
        <f>VLOOKUP(Tabla10[[#This Row],[Columna1]],Tabla9[],33,3)</f>
        <v>#REF!</v>
      </c>
      <c r="G3617" t="str">
        <f>VLOOKUP(Tabla10[[#This Row],[Columna1]],Tabla9[],3,0)</f>
        <v xml:space="preserve">JEFE DE DEPARTAMENTO </v>
      </c>
      <c r="H3617" t="s">
        <v>60</v>
      </c>
    </row>
    <row r="3618" spans="1:8" hidden="1" x14ac:dyDescent="0.25">
      <c r="A3618" t="s">
        <v>3047</v>
      </c>
      <c r="B3618" t="e">
        <f>VLOOKUP(Tabla10[[#This Row],[Columna1]],Tabla9[],1,0)</f>
        <v>#N/A</v>
      </c>
      <c r="C3618" t="s">
        <v>288</v>
      </c>
      <c r="D3618" t="e">
        <f>VLOOKUP(Tabla10[[#This Row],[Columna1]],Tabla9[],8,0)</f>
        <v>#N/A</v>
      </c>
      <c r="E3618" t="s">
        <v>289</v>
      </c>
      <c r="F3618" t="e">
        <f>VLOOKUP(Tabla10[[#This Row],[Columna1]],Tabla9[],33,3)</f>
        <v>#REF!</v>
      </c>
      <c r="G3618" t="e">
        <f>VLOOKUP(Tabla10[[#This Row],[Columna1]],Tabla9[],3,0)</f>
        <v>#N/A</v>
      </c>
      <c r="H3618" t="s">
        <v>290</v>
      </c>
    </row>
    <row r="3619" spans="1:8" hidden="1" x14ac:dyDescent="0.25">
      <c r="A3619" t="s">
        <v>3048</v>
      </c>
      <c r="B3619" t="e">
        <f>VLOOKUP(Tabla10[[#This Row],[Columna1]],Tabla9[],1,0)</f>
        <v>#N/A</v>
      </c>
      <c r="C3619" t="s">
        <v>288</v>
      </c>
      <c r="D3619" t="e">
        <f>VLOOKUP(Tabla10[[#This Row],[Columna1]],Tabla9[],8,0)</f>
        <v>#N/A</v>
      </c>
      <c r="E3619" t="s">
        <v>292</v>
      </c>
      <c r="F3619" t="e">
        <f>VLOOKUP(Tabla10[[#This Row],[Columna1]],Tabla9[],33,3)</f>
        <v>#REF!</v>
      </c>
      <c r="G3619" t="e">
        <f>VLOOKUP(Tabla10[[#This Row],[Columna1]],Tabla9[],3,0)</f>
        <v>#N/A</v>
      </c>
      <c r="H3619" t="s">
        <v>45</v>
      </c>
    </row>
    <row r="3620" spans="1:8" hidden="1" x14ac:dyDescent="0.25">
      <c r="A3620" t="s">
        <v>4621</v>
      </c>
      <c r="B3620" t="e">
        <f>VLOOKUP(Tabla10[[#This Row],[Columna1]],Tabla9[],1,0)</f>
        <v>#N/A</v>
      </c>
      <c r="C3620" t="s">
        <v>288</v>
      </c>
      <c r="D3620" t="e">
        <f>VLOOKUP(Tabla10[[#This Row],[Columna1]],Tabla9[],8,0)</f>
        <v>#N/A</v>
      </c>
      <c r="E3620" t="s">
        <v>289</v>
      </c>
      <c r="F3620" t="e">
        <f>VLOOKUP(Tabla10[[#This Row],[Columna1]],Tabla9[],33,3)</f>
        <v>#REF!</v>
      </c>
      <c r="G3620" t="e">
        <f>VLOOKUP(Tabla10[[#This Row],[Columna1]],Tabla9[],3,0)</f>
        <v>#N/A</v>
      </c>
      <c r="H3620" t="s">
        <v>290</v>
      </c>
    </row>
    <row r="3621" spans="1:8" hidden="1" x14ac:dyDescent="0.25">
      <c r="A3621" t="s">
        <v>3049</v>
      </c>
      <c r="B3621" t="e">
        <f>VLOOKUP(Tabla10[[#This Row],[Columna1]],Tabla9[],1,0)</f>
        <v>#N/A</v>
      </c>
      <c r="C3621" t="s">
        <v>288</v>
      </c>
      <c r="D3621" t="e">
        <f>VLOOKUP(Tabla10[[#This Row],[Columna1]],Tabla9[],8,0)</f>
        <v>#N/A</v>
      </c>
      <c r="E3621" t="s">
        <v>289</v>
      </c>
      <c r="F3621" t="e">
        <f>VLOOKUP(Tabla10[[#This Row],[Columna1]],Tabla9[],33,3)</f>
        <v>#REF!</v>
      </c>
      <c r="G3621" t="e">
        <f>VLOOKUP(Tabla10[[#This Row],[Columna1]],Tabla9[],3,0)</f>
        <v>#N/A</v>
      </c>
      <c r="H3621" t="s">
        <v>290</v>
      </c>
    </row>
    <row r="3622" spans="1:8" hidden="1" x14ac:dyDescent="0.25">
      <c r="A3622" t="s">
        <v>3050</v>
      </c>
      <c r="B3622" t="e">
        <f>VLOOKUP(Tabla10[[#This Row],[Columna1]],Tabla9[],1,0)</f>
        <v>#N/A</v>
      </c>
      <c r="C3622" t="s">
        <v>288</v>
      </c>
      <c r="D3622" t="e">
        <f>VLOOKUP(Tabla10[[#This Row],[Columna1]],Tabla9[],8,0)</f>
        <v>#N/A</v>
      </c>
      <c r="E3622" t="s">
        <v>289</v>
      </c>
      <c r="F3622" t="e">
        <f>VLOOKUP(Tabla10[[#This Row],[Columna1]],Tabla9[],33,3)</f>
        <v>#REF!</v>
      </c>
      <c r="G3622" t="e">
        <f>VLOOKUP(Tabla10[[#This Row],[Columna1]],Tabla9[],3,0)</f>
        <v>#N/A</v>
      </c>
      <c r="H3622" t="s">
        <v>290</v>
      </c>
    </row>
    <row r="3623" spans="1:8" hidden="1" x14ac:dyDescent="0.25">
      <c r="A3623" t="s">
        <v>4639</v>
      </c>
      <c r="B3623" t="e">
        <f>VLOOKUP(Tabla10[[#This Row],[Columna1]],Tabla9[],1,0)</f>
        <v>#N/A</v>
      </c>
      <c r="C3623" t="s">
        <v>288</v>
      </c>
      <c r="D3623" t="e">
        <f>VLOOKUP(Tabla10[[#This Row],[Columna1]],Tabla9[],8,0)</f>
        <v>#N/A</v>
      </c>
      <c r="E3623" t="s">
        <v>295</v>
      </c>
      <c r="F3623" t="e">
        <f>VLOOKUP(Tabla10[[#This Row],[Columna1]],Tabla9[],33,3)</f>
        <v>#REF!</v>
      </c>
      <c r="G3623" t="e">
        <f>VLOOKUP(Tabla10[[#This Row],[Columna1]],Tabla9[],3,0)</f>
        <v>#N/A</v>
      </c>
      <c r="H3623" t="s">
        <v>314</v>
      </c>
    </row>
    <row r="3624" spans="1:8" hidden="1" x14ac:dyDescent="0.25">
      <c r="A3624" t="s">
        <v>3051</v>
      </c>
      <c r="B3624" t="e">
        <f>VLOOKUP(Tabla10[[#This Row],[Columna1]],Tabla9[],1,0)</f>
        <v>#N/A</v>
      </c>
      <c r="C3624" t="s">
        <v>288</v>
      </c>
      <c r="D3624" t="e">
        <f>VLOOKUP(Tabla10[[#This Row],[Columna1]],Tabla9[],8,0)</f>
        <v>#N/A</v>
      </c>
      <c r="E3624" t="s">
        <v>289</v>
      </c>
      <c r="F3624" t="e">
        <f>VLOOKUP(Tabla10[[#This Row],[Columna1]],Tabla9[],33,3)</f>
        <v>#REF!</v>
      </c>
      <c r="G3624" t="e">
        <f>VLOOKUP(Tabla10[[#This Row],[Columna1]],Tabla9[],3,0)</f>
        <v>#N/A</v>
      </c>
      <c r="H3624" t="s">
        <v>290</v>
      </c>
    </row>
    <row r="3625" spans="1:8" hidden="1" x14ac:dyDescent="0.25">
      <c r="A3625" t="s">
        <v>3052</v>
      </c>
      <c r="B3625" t="e">
        <f>VLOOKUP(Tabla10[[#This Row],[Columna1]],Tabla9[],1,0)</f>
        <v>#N/A</v>
      </c>
      <c r="C3625" t="s">
        <v>288</v>
      </c>
      <c r="D3625" t="e">
        <f>VLOOKUP(Tabla10[[#This Row],[Columna1]],Tabla9[],8,0)</f>
        <v>#N/A</v>
      </c>
      <c r="E3625" t="s">
        <v>298</v>
      </c>
      <c r="F3625" t="e">
        <f>VLOOKUP(Tabla10[[#This Row],[Columna1]],Tabla9[],33,3)</f>
        <v>#REF!</v>
      </c>
      <c r="G3625" t="e">
        <f>VLOOKUP(Tabla10[[#This Row],[Columna1]],Tabla9[],3,0)</f>
        <v>#N/A</v>
      </c>
      <c r="H3625" t="s">
        <v>95</v>
      </c>
    </row>
    <row r="3626" spans="1:8" hidden="1" x14ac:dyDescent="0.25">
      <c r="A3626" t="s">
        <v>4739</v>
      </c>
      <c r="B3626" t="e">
        <f>VLOOKUP(Tabla10[[#This Row],[Columna1]],Tabla9[],1,0)</f>
        <v>#N/A</v>
      </c>
      <c r="C3626" t="s">
        <v>315</v>
      </c>
      <c r="D3626" t="e">
        <f>VLOOKUP(Tabla10[[#This Row],[Columna1]],Tabla9[],8,0)</f>
        <v>#N/A</v>
      </c>
      <c r="E3626" t="s">
        <v>316</v>
      </c>
      <c r="F3626" t="e">
        <f>VLOOKUP(Tabla10[[#This Row],[Columna1]],Tabla9[],33,3)</f>
        <v>#REF!</v>
      </c>
      <c r="G3626" t="e">
        <f>VLOOKUP(Tabla10[[#This Row],[Columna1]],Tabla9[],3,0)</f>
        <v>#N/A</v>
      </c>
      <c r="H3626" t="s">
        <v>36</v>
      </c>
    </row>
    <row r="3627" spans="1:8" x14ac:dyDescent="0.25">
      <c r="A3627" t="s">
        <v>3053</v>
      </c>
      <c r="B3627" t="e">
        <f>VLOOKUP(Tabla10[[#This Row],[Columna1]],Tabla9[],1,0)</f>
        <v>#N/A</v>
      </c>
      <c r="C3627" t="s">
        <v>315</v>
      </c>
      <c r="D3627" t="e">
        <f>VLOOKUP(Tabla10[[#This Row],[Columna1]],Tabla9[],8,0)</f>
        <v>#N/A</v>
      </c>
      <c r="E3627" t="s">
        <v>317</v>
      </c>
      <c r="F3627" t="e">
        <f>VLOOKUP(Tabla10[[#This Row],[Columna1]],Tabla9[],33,3)</f>
        <v>#REF!</v>
      </c>
      <c r="G3627" t="e">
        <f>VLOOKUP(Tabla10[[#This Row],[Columna1]],Tabla9[],3,0)</f>
        <v>#N/A</v>
      </c>
      <c r="H3627" t="s">
        <v>80</v>
      </c>
    </row>
    <row r="3628" spans="1:8" hidden="1" x14ac:dyDescent="0.25">
      <c r="A3628" t="s">
        <v>3054</v>
      </c>
      <c r="B3628" t="e">
        <f>VLOOKUP(Tabla10[[#This Row],[Columna1]],Tabla9[],1,0)</f>
        <v>#N/A</v>
      </c>
      <c r="C3628" t="s">
        <v>315</v>
      </c>
      <c r="D3628" t="e">
        <f>VLOOKUP(Tabla10[[#This Row],[Columna1]],Tabla9[],8,0)</f>
        <v>#N/A</v>
      </c>
      <c r="E3628" t="s">
        <v>319</v>
      </c>
      <c r="F3628" t="e">
        <f>VLOOKUP(Tabla10[[#This Row],[Columna1]],Tabla9[],33,3)</f>
        <v>#REF!</v>
      </c>
      <c r="G3628" t="e">
        <f>VLOOKUP(Tabla10[[#This Row],[Columna1]],Tabla9[],3,0)</f>
        <v>#N/A</v>
      </c>
      <c r="H3628" t="s">
        <v>45</v>
      </c>
    </row>
    <row r="3629" spans="1:8" hidden="1" x14ac:dyDescent="0.25">
      <c r="A3629" t="s">
        <v>3055</v>
      </c>
      <c r="B3629" t="e">
        <f>VLOOKUP(Tabla10[[#This Row],[Columna1]],Tabla9[],1,0)</f>
        <v>#N/A</v>
      </c>
      <c r="C3629" t="s">
        <v>315</v>
      </c>
      <c r="D3629" t="e">
        <f>VLOOKUP(Tabla10[[#This Row],[Columna1]],Tabla9[],8,0)</f>
        <v>#N/A</v>
      </c>
      <c r="E3629" t="s">
        <v>320</v>
      </c>
      <c r="F3629" t="e">
        <f>VLOOKUP(Tabla10[[#This Row],[Columna1]],Tabla9[],33,3)</f>
        <v>#REF!</v>
      </c>
      <c r="G3629" t="e">
        <f>VLOOKUP(Tabla10[[#This Row],[Columna1]],Tabla9[],3,0)</f>
        <v>#N/A</v>
      </c>
      <c r="H3629" t="s">
        <v>36</v>
      </c>
    </row>
    <row r="3630" spans="1:8" hidden="1" x14ac:dyDescent="0.25">
      <c r="A3630" t="s">
        <v>3056</v>
      </c>
      <c r="B3630" t="e">
        <f>VLOOKUP(Tabla10[[#This Row],[Columna1]],Tabla9[],1,0)</f>
        <v>#N/A</v>
      </c>
      <c r="C3630" t="s">
        <v>315</v>
      </c>
      <c r="D3630" t="e">
        <f>VLOOKUP(Tabla10[[#This Row],[Columna1]],Tabla9[],8,0)</f>
        <v>#N/A</v>
      </c>
      <c r="E3630" t="s">
        <v>321</v>
      </c>
      <c r="F3630" t="e">
        <f>VLOOKUP(Tabla10[[#This Row],[Columna1]],Tabla9[],33,3)</f>
        <v>#REF!</v>
      </c>
      <c r="G3630" t="e">
        <f>VLOOKUP(Tabla10[[#This Row],[Columna1]],Tabla9[],3,0)</f>
        <v>#N/A</v>
      </c>
      <c r="H3630" t="s">
        <v>45</v>
      </c>
    </row>
    <row r="3631" spans="1:8" hidden="1" x14ac:dyDescent="0.25">
      <c r="A3631" t="s">
        <v>3057</v>
      </c>
      <c r="B3631" t="str">
        <f>VLOOKUP(Tabla10[[#This Row],[Columna1]],Tabla9[],1,0)</f>
        <v>ALVAREZ GANDARA JOSE REFUGIO</v>
      </c>
      <c r="C3631" t="s">
        <v>315</v>
      </c>
      <c r="D3631" t="str">
        <f>VLOOKUP(Tabla10[[#This Row],[Columna1]],Tabla9[],8,0)</f>
        <v>LIDER DE PROYECTO DE DEPARTAMENTO DE SISTEMAS OFICIALIA MAYOR</v>
      </c>
      <c r="E3631" t="s">
        <v>322</v>
      </c>
      <c r="F3631" t="e">
        <f>VLOOKUP(Tabla10[[#This Row],[Columna1]],Tabla9[],33,3)</f>
        <v>#REF!</v>
      </c>
      <c r="G3631" t="str">
        <f>VLOOKUP(Tabla10[[#This Row],[Columna1]],Tabla9[],3,0)</f>
        <v>LIDER DE PROYECTO</v>
      </c>
      <c r="H3631" t="s">
        <v>44</v>
      </c>
    </row>
    <row r="3632" spans="1:8" hidden="1" x14ac:dyDescent="0.25">
      <c r="A3632" t="s">
        <v>4672</v>
      </c>
      <c r="B3632" t="e">
        <f>VLOOKUP(Tabla10[[#This Row],[Columna1]],Tabla9[],1,0)</f>
        <v>#N/A</v>
      </c>
      <c r="C3632" t="s">
        <v>315</v>
      </c>
      <c r="D3632" t="e">
        <f>VLOOKUP(Tabla10[[#This Row],[Columna1]],Tabla9[],8,0)</f>
        <v>#N/A</v>
      </c>
      <c r="E3632" t="s">
        <v>323</v>
      </c>
      <c r="F3632" t="e">
        <f>VLOOKUP(Tabla10[[#This Row],[Columna1]],Tabla9[],33,3)</f>
        <v>#REF!</v>
      </c>
      <c r="G3632" t="e">
        <f>VLOOKUP(Tabla10[[#This Row],[Columna1]],Tabla9[],3,0)</f>
        <v>#N/A</v>
      </c>
      <c r="H3632" t="s">
        <v>36</v>
      </c>
    </row>
    <row r="3633" spans="1:8" hidden="1" x14ac:dyDescent="0.25">
      <c r="A3633" t="s">
        <v>3058</v>
      </c>
      <c r="B3633" t="e">
        <f>VLOOKUP(Tabla10[[#This Row],[Columna1]],Tabla9[],1,0)</f>
        <v>#N/A</v>
      </c>
      <c r="C3633" t="s">
        <v>315</v>
      </c>
      <c r="D3633" t="e">
        <f>VLOOKUP(Tabla10[[#This Row],[Columna1]],Tabla9[],8,0)</f>
        <v>#N/A</v>
      </c>
      <c r="E3633" t="s">
        <v>318</v>
      </c>
      <c r="F3633" t="e">
        <f>VLOOKUP(Tabla10[[#This Row],[Columna1]],Tabla9[],33,3)</f>
        <v>#REF!</v>
      </c>
      <c r="G3633" t="e">
        <f>VLOOKUP(Tabla10[[#This Row],[Columna1]],Tabla9[],3,0)</f>
        <v>#N/A</v>
      </c>
      <c r="H3633" t="s">
        <v>140</v>
      </c>
    </row>
    <row r="3634" spans="1:8" hidden="1" x14ac:dyDescent="0.25">
      <c r="A3634" t="s">
        <v>3059</v>
      </c>
      <c r="B3634" t="str">
        <f>VLOOKUP(Tabla10[[#This Row],[Columna1]],Tabla9[],1,0)</f>
        <v>AYALA PEREZ KENIA ROCIO</v>
      </c>
      <c r="C3634" t="s">
        <v>315</v>
      </c>
      <c r="D3634" t="str">
        <f>VLOOKUP(Tabla10[[#This Row],[Columna1]],Tabla9[],8,0)</f>
        <v>JEFE DE DEPARTAMENTO.DESPACHO DEL C COORDINADOR DE CONTROL Y PROCEDIMIENTOS ADMVOS</v>
      </c>
      <c r="E3634" t="s">
        <v>324</v>
      </c>
      <c r="F3634" t="e">
        <f>VLOOKUP(Tabla10[[#This Row],[Columna1]],Tabla9[],33,3)</f>
        <v>#REF!</v>
      </c>
      <c r="G3634" t="str">
        <f>VLOOKUP(Tabla10[[#This Row],[Columna1]],Tabla9[],3,0)</f>
        <v>JEFE DE DEPARTAMENTO</v>
      </c>
      <c r="H3634" t="s">
        <v>60</v>
      </c>
    </row>
    <row r="3635" spans="1:8" hidden="1" x14ac:dyDescent="0.25">
      <c r="A3635" t="s">
        <v>3060</v>
      </c>
      <c r="B3635" t="e">
        <f>VLOOKUP(Tabla10[[#This Row],[Columna1]],Tabla9[],1,0)</f>
        <v>#N/A</v>
      </c>
      <c r="C3635" t="s">
        <v>315</v>
      </c>
      <c r="D3635" t="e">
        <f>VLOOKUP(Tabla10[[#This Row],[Columna1]],Tabla9[],8,0)</f>
        <v>#N/A</v>
      </c>
      <c r="E3635" t="s">
        <v>325</v>
      </c>
      <c r="F3635" t="e">
        <f>VLOOKUP(Tabla10[[#This Row],[Columna1]],Tabla9[],33,3)</f>
        <v>#REF!</v>
      </c>
      <c r="G3635" t="e">
        <f>VLOOKUP(Tabla10[[#This Row],[Columna1]],Tabla9[],3,0)</f>
        <v>#N/A</v>
      </c>
      <c r="H3635" t="s">
        <v>143</v>
      </c>
    </row>
    <row r="3636" spans="1:8" hidden="1" x14ac:dyDescent="0.25">
      <c r="A3636" t="s">
        <v>3061</v>
      </c>
      <c r="B3636" t="e">
        <f>VLOOKUP(Tabla10[[#This Row],[Columna1]],Tabla9[],1,0)</f>
        <v>#N/A</v>
      </c>
      <c r="C3636" t="s">
        <v>315</v>
      </c>
      <c r="D3636" t="e">
        <f>VLOOKUP(Tabla10[[#This Row],[Columna1]],Tabla9[],8,0)</f>
        <v>#N/A</v>
      </c>
      <c r="E3636" t="s">
        <v>325</v>
      </c>
      <c r="F3636" t="e">
        <f>VLOOKUP(Tabla10[[#This Row],[Columna1]],Tabla9[],33,3)</f>
        <v>#REF!</v>
      </c>
      <c r="G3636" t="e">
        <f>VLOOKUP(Tabla10[[#This Row],[Columna1]],Tabla9[],3,0)</f>
        <v>#N/A</v>
      </c>
      <c r="H3636" t="s">
        <v>36</v>
      </c>
    </row>
    <row r="3637" spans="1:8" hidden="1" x14ac:dyDescent="0.25">
      <c r="A3637" t="s">
        <v>3062</v>
      </c>
      <c r="B3637" t="e">
        <f>VLOOKUP(Tabla10[[#This Row],[Columna1]],Tabla9[],1,0)</f>
        <v>#N/A</v>
      </c>
      <c r="C3637" t="s">
        <v>315</v>
      </c>
      <c r="D3637" t="e">
        <f>VLOOKUP(Tabla10[[#This Row],[Columna1]],Tabla9[],8,0)</f>
        <v>#N/A</v>
      </c>
      <c r="E3637" t="s">
        <v>319</v>
      </c>
      <c r="F3637" t="e">
        <f>VLOOKUP(Tabla10[[#This Row],[Columna1]],Tabla9[],33,3)</f>
        <v>#REF!</v>
      </c>
      <c r="G3637" t="e">
        <f>VLOOKUP(Tabla10[[#This Row],[Columna1]],Tabla9[],3,0)</f>
        <v>#N/A</v>
      </c>
      <c r="H3637" t="s">
        <v>36</v>
      </c>
    </row>
    <row r="3638" spans="1:8" hidden="1" x14ac:dyDescent="0.25">
      <c r="A3638" t="s">
        <v>3063</v>
      </c>
      <c r="B3638" t="e">
        <f>VLOOKUP(Tabla10[[#This Row],[Columna1]],Tabla9[],1,0)</f>
        <v>#N/A</v>
      </c>
      <c r="C3638" t="s">
        <v>315</v>
      </c>
      <c r="D3638" t="e">
        <f>VLOOKUP(Tabla10[[#This Row],[Columna1]],Tabla9[],8,0)</f>
        <v>#N/A</v>
      </c>
      <c r="E3638" t="s">
        <v>321</v>
      </c>
      <c r="F3638" t="e">
        <f>VLOOKUP(Tabla10[[#This Row],[Columna1]],Tabla9[],33,3)</f>
        <v>#REF!</v>
      </c>
      <c r="G3638" t="e">
        <f>VLOOKUP(Tabla10[[#This Row],[Columna1]],Tabla9[],3,0)</f>
        <v>#N/A</v>
      </c>
      <c r="H3638" t="s">
        <v>36</v>
      </c>
    </row>
    <row r="3639" spans="1:8" hidden="1" x14ac:dyDescent="0.25">
      <c r="A3639" t="s">
        <v>4689</v>
      </c>
      <c r="B3639" t="str">
        <f>VLOOKUP(Tabla10[[#This Row],[Columna1]],Tabla9[],1,0)</f>
        <v>ARMENDARIZ RASCON GRISELDA</v>
      </c>
      <c r="C3639" t="s">
        <v>315</v>
      </c>
      <c r="D3639" t="str">
        <f>VLOOKUP(Tabla10[[#This Row],[Columna1]],Tabla9[],8,0)</f>
        <v>LIDER DE PROYECTO DE DEPARTAMENTO REL LABORALES Y PRESTACIONES</v>
      </c>
      <c r="E3639" t="s">
        <v>319</v>
      </c>
      <c r="F3639" t="e">
        <f>VLOOKUP(Tabla10[[#This Row],[Columna1]],Tabla9[],33,3)</f>
        <v>#REF!</v>
      </c>
      <c r="G3639" t="str">
        <f>VLOOKUP(Tabla10[[#This Row],[Columna1]],Tabla9[],3,0)</f>
        <v>LIDER DE PROYECTO</v>
      </c>
      <c r="H3639" t="s">
        <v>44</v>
      </c>
    </row>
    <row r="3640" spans="1:8" hidden="1" x14ac:dyDescent="0.25">
      <c r="A3640" t="s">
        <v>4742</v>
      </c>
      <c r="B3640" t="e">
        <f>VLOOKUP(Tabla10[[#This Row],[Columna1]],Tabla9[],1,0)</f>
        <v>#N/A</v>
      </c>
      <c r="C3640" t="s">
        <v>315</v>
      </c>
      <c r="D3640" t="e">
        <f>VLOOKUP(Tabla10[[#This Row],[Columna1]],Tabla9[],8,0)</f>
        <v>#N/A</v>
      </c>
      <c r="E3640" t="s">
        <v>316</v>
      </c>
      <c r="F3640" t="e">
        <f>VLOOKUP(Tabla10[[#This Row],[Columna1]],Tabla9[],33,3)</f>
        <v>#REF!</v>
      </c>
      <c r="G3640" t="e">
        <f>VLOOKUP(Tabla10[[#This Row],[Columna1]],Tabla9[],3,0)</f>
        <v>#N/A</v>
      </c>
      <c r="H3640" t="s">
        <v>45</v>
      </c>
    </row>
    <row r="3641" spans="1:8" hidden="1" x14ac:dyDescent="0.25">
      <c r="A3641" t="s">
        <v>3064</v>
      </c>
      <c r="B3641" t="e">
        <f>VLOOKUP(Tabla10[[#This Row],[Columna1]],Tabla9[],1,0)</f>
        <v>#N/A</v>
      </c>
      <c r="C3641" t="s">
        <v>315</v>
      </c>
      <c r="D3641" t="e">
        <f>VLOOKUP(Tabla10[[#This Row],[Columna1]],Tabla9[],8,0)</f>
        <v>#N/A</v>
      </c>
      <c r="E3641" t="s">
        <v>326</v>
      </c>
      <c r="F3641" t="e">
        <f>VLOOKUP(Tabla10[[#This Row],[Columna1]],Tabla9[],33,3)</f>
        <v>#N/A</v>
      </c>
      <c r="G3641" t="e">
        <f>VLOOKUP(Tabla10[[#This Row],[Columna1]],Tabla9[],3,0)</f>
        <v>#N/A</v>
      </c>
      <c r="H3641" t="s">
        <v>36</v>
      </c>
    </row>
    <row r="3642" spans="1:8" hidden="1" x14ac:dyDescent="0.25">
      <c r="A3642" t="s">
        <v>4694</v>
      </c>
      <c r="B3642" t="str">
        <f>VLOOKUP(Tabla10[[#This Row],[Columna1]],Tabla9[],1,0)</f>
        <v>AGUILAR VASQUEZ DANIEL</v>
      </c>
      <c r="C3642" t="s">
        <v>315</v>
      </c>
      <c r="D3642" t="str">
        <f>VLOOKUP(Tabla10[[#This Row],[Columna1]],Tabla9[],8,0)</f>
        <v>JEFE DE DEPARTAMENTO.DEPARTAMENTO DE SELECCION Y CAPACITACION</v>
      </c>
      <c r="E3642" t="s">
        <v>328</v>
      </c>
      <c r="F3642" t="e">
        <f>VLOOKUP(Tabla10[[#This Row],[Columna1]],Tabla9[],33,3)</f>
        <v>#N/A</v>
      </c>
      <c r="G3642" t="str">
        <f>VLOOKUP(Tabla10[[#This Row],[Columna1]],Tabla9[],3,0)</f>
        <v xml:space="preserve">JEFE DE DEPARTAMENTO </v>
      </c>
      <c r="H3642" t="s">
        <v>60</v>
      </c>
    </row>
    <row r="3643" spans="1:8" hidden="1" x14ac:dyDescent="0.25">
      <c r="A3643" t="s">
        <v>3065</v>
      </c>
      <c r="B3643" t="e">
        <f>VLOOKUP(Tabla10[[#This Row],[Columna1]],Tabla9[],1,0)</f>
        <v>#N/A</v>
      </c>
      <c r="C3643" t="s">
        <v>315</v>
      </c>
      <c r="D3643" t="e">
        <f>VLOOKUP(Tabla10[[#This Row],[Columna1]],Tabla9[],8,0)</f>
        <v>#N/A</v>
      </c>
      <c r="E3643" t="s">
        <v>316</v>
      </c>
      <c r="F3643" t="e">
        <f>VLOOKUP(Tabla10[[#This Row],[Columna1]],Tabla9[],33,3)</f>
        <v>#REF!</v>
      </c>
      <c r="G3643" t="e">
        <f>VLOOKUP(Tabla10[[#This Row],[Columna1]],Tabla9[],3,0)</f>
        <v>#N/A</v>
      </c>
      <c r="H3643" t="s">
        <v>45</v>
      </c>
    </row>
    <row r="3644" spans="1:8" hidden="1" x14ac:dyDescent="0.25">
      <c r="A3644" t="s">
        <v>4690</v>
      </c>
      <c r="B3644" t="e">
        <f>VLOOKUP(Tabla10[[#This Row],[Columna1]],Tabla9[],1,0)</f>
        <v>#N/A</v>
      </c>
      <c r="C3644" t="s">
        <v>315</v>
      </c>
      <c r="D3644" t="e">
        <f>VLOOKUP(Tabla10[[#This Row],[Columna1]],Tabla9[],8,0)</f>
        <v>#N/A</v>
      </c>
      <c r="E3644" t="s">
        <v>319</v>
      </c>
      <c r="F3644" t="e">
        <f>VLOOKUP(Tabla10[[#This Row],[Columna1]],Tabla9[],33,3)</f>
        <v>#REF!</v>
      </c>
      <c r="G3644" t="e">
        <f>VLOOKUP(Tabla10[[#This Row],[Columna1]],Tabla9[],3,0)</f>
        <v>#N/A</v>
      </c>
      <c r="H3644" t="s">
        <v>42</v>
      </c>
    </row>
    <row r="3645" spans="1:8" hidden="1" x14ac:dyDescent="0.25">
      <c r="A3645" t="s">
        <v>4685</v>
      </c>
      <c r="B3645" t="e">
        <f>VLOOKUP(Tabla10[[#This Row],[Columna1]],Tabla9[],1,0)</f>
        <v>#N/A</v>
      </c>
      <c r="C3645" t="s">
        <v>315</v>
      </c>
      <c r="D3645" t="e">
        <f>VLOOKUP(Tabla10[[#This Row],[Columna1]],Tabla9[],8,0)</f>
        <v>#N/A</v>
      </c>
      <c r="E3645" t="s">
        <v>319</v>
      </c>
      <c r="F3645" t="e">
        <f>VLOOKUP(Tabla10[[#This Row],[Columna1]],Tabla9[],33,3)</f>
        <v>#REF!</v>
      </c>
      <c r="G3645" t="e">
        <f>VLOOKUP(Tabla10[[#This Row],[Columna1]],Tabla9[],3,0)</f>
        <v>#N/A</v>
      </c>
      <c r="H3645" t="s">
        <v>36</v>
      </c>
    </row>
    <row r="3646" spans="1:8" hidden="1" x14ac:dyDescent="0.25">
      <c r="A3646" t="s">
        <v>3066</v>
      </c>
      <c r="B3646" t="e">
        <f>VLOOKUP(Tabla10[[#This Row],[Columna1]],Tabla9[],1,0)</f>
        <v>#N/A</v>
      </c>
      <c r="C3646" t="s">
        <v>315</v>
      </c>
      <c r="D3646" t="e">
        <f>VLOOKUP(Tabla10[[#This Row],[Columna1]],Tabla9[],8,0)</f>
        <v>#N/A</v>
      </c>
      <c r="E3646" t="s">
        <v>323</v>
      </c>
      <c r="F3646" t="e">
        <f>VLOOKUP(Tabla10[[#This Row],[Columna1]],Tabla9[],33,3)</f>
        <v>#REF!</v>
      </c>
      <c r="G3646" t="e">
        <f>VLOOKUP(Tabla10[[#This Row],[Columna1]],Tabla9[],3,0)</f>
        <v>#N/A</v>
      </c>
      <c r="H3646" t="s">
        <v>36</v>
      </c>
    </row>
    <row r="3647" spans="1:8" hidden="1" x14ac:dyDescent="0.25">
      <c r="A3647" t="s">
        <v>3067</v>
      </c>
      <c r="B3647" t="e">
        <f>VLOOKUP(Tabla10[[#This Row],[Columna1]],Tabla9[],1,0)</f>
        <v>#N/A</v>
      </c>
      <c r="C3647" t="s">
        <v>315</v>
      </c>
      <c r="D3647" t="e">
        <f>VLOOKUP(Tabla10[[#This Row],[Columna1]],Tabla9[],8,0)</f>
        <v>#N/A</v>
      </c>
      <c r="E3647" t="s">
        <v>329</v>
      </c>
      <c r="F3647" t="e">
        <f>VLOOKUP(Tabla10[[#This Row],[Columna1]],Tabla9[],33,3)</f>
        <v>#REF!</v>
      </c>
      <c r="G3647" t="e">
        <f>VLOOKUP(Tabla10[[#This Row],[Columna1]],Tabla9[],3,0)</f>
        <v>#N/A</v>
      </c>
      <c r="H3647" t="s">
        <v>36</v>
      </c>
    </row>
    <row r="3648" spans="1:8" hidden="1" x14ac:dyDescent="0.25">
      <c r="A3648" t="s">
        <v>3068</v>
      </c>
      <c r="B3648" t="e">
        <f>VLOOKUP(Tabla10[[#This Row],[Columna1]],Tabla9[],1,0)</f>
        <v>#N/A</v>
      </c>
      <c r="C3648" t="s">
        <v>315</v>
      </c>
      <c r="D3648" t="e">
        <f>VLOOKUP(Tabla10[[#This Row],[Columna1]],Tabla9[],8,0)</f>
        <v>#N/A</v>
      </c>
      <c r="E3648" t="s">
        <v>320</v>
      </c>
      <c r="F3648" t="e">
        <f>VLOOKUP(Tabla10[[#This Row],[Columna1]],Tabla9[],33,3)</f>
        <v>#REF!</v>
      </c>
      <c r="G3648" t="e">
        <f>VLOOKUP(Tabla10[[#This Row],[Columna1]],Tabla9[],3,0)</f>
        <v>#N/A</v>
      </c>
      <c r="H3648" t="s">
        <v>36</v>
      </c>
    </row>
    <row r="3649" spans="1:8" hidden="1" x14ac:dyDescent="0.25">
      <c r="A3649" t="s">
        <v>4704</v>
      </c>
      <c r="B3649" t="e">
        <f>VLOOKUP(Tabla10[[#This Row],[Columna1]],Tabla9[],1,0)</f>
        <v>#N/A</v>
      </c>
      <c r="C3649" t="s">
        <v>315</v>
      </c>
      <c r="D3649" t="e">
        <f>VLOOKUP(Tabla10[[#This Row],[Columna1]],Tabla9[],8,0)</f>
        <v>#N/A</v>
      </c>
      <c r="E3649" t="s">
        <v>325</v>
      </c>
      <c r="F3649" t="e">
        <f>VLOOKUP(Tabla10[[#This Row],[Columna1]],Tabla9[],33,3)</f>
        <v>#REF!</v>
      </c>
      <c r="G3649" t="e">
        <f>VLOOKUP(Tabla10[[#This Row],[Columna1]],Tabla9[],3,0)</f>
        <v>#N/A</v>
      </c>
      <c r="H3649" t="s">
        <v>143</v>
      </c>
    </row>
    <row r="3650" spans="1:8" hidden="1" x14ac:dyDescent="0.25">
      <c r="A3650" t="s">
        <v>3069</v>
      </c>
      <c r="B3650" t="e">
        <f>VLOOKUP(Tabla10[[#This Row],[Columna1]],Tabla9[],1,0)</f>
        <v>#N/A</v>
      </c>
      <c r="C3650" t="s">
        <v>315</v>
      </c>
      <c r="D3650" t="e">
        <f>VLOOKUP(Tabla10[[#This Row],[Columna1]],Tabla9[],8,0)</f>
        <v>#N/A</v>
      </c>
      <c r="E3650" t="s">
        <v>325</v>
      </c>
      <c r="F3650" t="e">
        <f>VLOOKUP(Tabla10[[#This Row],[Columna1]],Tabla9[],33,3)</f>
        <v>#REF!</v>
      </c>
      <c r="G3650" t="e">
        <f>VLOOKUP(Tabla10[[#This Row],[Columna1]],Tabla9[],3,0)</f>
        <v>#N/A</v>
      </c>
      <c r="H3650" t="s">
        <v>42</v>
      </c>
    </row>
    <row r="3651" spans="1:8" hidden="1" x14ac:dyDescent="0.25">
      <c r="A3651" t="s">
        <v>4696</v>
      </c>
      <c r="B3651" t="e">
        <f>VLOOKUP(Tabla10[[#This Row],[Columna1]],Tabla9[],1,0)</f>
        <v>#N/A</v>
      </c>
      <c r="C3651" t="s">
        <v>315</v>
      </c>
      <c r="D3651" t="e">
        <f>VLOOKUP(Tabla10[[#This Row],[Columna1]],Tabla9[],8,0)</f>
        <v>#N/A</v>
      </c>
      <c r="E3651" t="s">
        <v>327</v>
      </c>
      <c r="F3651" t="e">
        <f>VLOOKUP(Tabla10[[#This Row],[Columna1]],Tabla9[],33,3)</f>
        <v>#REF!</v>
      </c>
      <c r="G3651" t="e">
        <f>VLOOKUP(Tabla10[[#This Row],[Columna1]],Tabla9[],3,0)</f>
        <v>#N/A</v>
      </c>
      <c r="H3651" t="s">
        <v>36</v>
      </c>
    </row>
    <row r="3652" spans="1:8" hidden="1" x14ac:dyDescent="0.25">
      <c r="A3652" t="s">
        <v>3070</v>
      </c>
      <c r="B3652" t="e">
        <f>VLOOKUP(Tabla10[[#This Row],[Columna1]],Tabla9[],1,0)</f>
        <v>#N/A</v>
      </c>
      <c r="C3652" t="s">
        <v>315</v>
      </c>
      <c r="D3652" t="e">
        <f>VLOOKUP(Tabla10[[#This Row],[Columna1]],Tabla9[],8,0)</f>
        <v>#N/A</v>
      </c>
      <c r="E3652" t="s">
        <v>316</v>
      </c>
      <c r="F3652" t="e">
        <f>VLOOKUP(Tabla10[[#This Row],[Columna1]],Tabla9[],33,3)</f>
        <v>#REF!</v>
      </c>
      <c r="G3652" t="e">
        <f>VLOOKUP(Tabla10[[#This Row],[Columna1]],Tabla9[],3,0)</f>
        <v>#N/A</v>
      </c>
      <c r="H3652" t="s">
        <v>36</v>
      </c>
    </row>
    <row r="3653" spans="1:8" hidden="1" x14ac:dyDescent="0.25">
      <c r="A3653" t="s">
        <v>3071</v>
      </c>
      <c r="B3653" t="e">
        <f>VLOOKUP(Tabla10[[#This Row],[Columna1]],Tabla9[],1,0)</f>
        <v>#N/A</v>
      </c>
      <c r="C3653" t="s">
        <v>315</v>
      </c>
      <c r="D3653" t="e">
        <f>VLOOKUP(Tabla10[[#This Row],[Columna1]],Tabla9[],8,0)</f>
        <v>#N/A</v>
      </c>
      <c r="E3653" t="s">
        <v>318</v>
      </c>
      <c r="F3653" t="e">
        <f>VLOOKUP(Tabla10[[#This Row],[Columna1]],Tabla9[],33,3)</f>
        <v>#REF!</v>
      </c>
      <c r="G3653" t="e">
        <f>VLOOKUP(Tabla10[[#This Row],[Columna1]],Tabla9[],3,0)</f>
        <v>#N/A</v>
      </c>
      <c r="H3653" t="s">
        <v>42</v>
      </c>
    </row>
    <row r="3654" spans="1:8" hidden="1" x14ac:dyDescent="0.25">
      <c r="A3654" t="s">
        <v>3072</v>
      </c>
      <c r="B3654" t="e">
        <f>VLOOKUP(Tabla10[[#This Row],[Columna1]],Tabla9[],1,0)</f>
        <v>#N/A</v>
      </c>
      <c r="C3654" t="s">
        <v>315</v>
      </c>
      <c r="D3654" t="e">
        <f>VLOOKUP(Tabla10[[#This Row],[Columna1]],Tabla9[],8,0)</f>
        <v>#N/A</v>
      </c>
      <c r="E3654" t="s">
        <v>327</v>
      </c>
      <c r="F3654" t="e">
        <f>VLOOKUP(Tabla10[[#This Row],[Columna1]],Tabla9[],33,3)</f>
        <v>#REF!</v>
      </c>
      <c r="G3654" t="e">
        <f>VLOOKUP(Tabla10[[#This Row],[Columna1]],Tabla9[],3,0)</f>
        <v>#N/A</v>
      </c>
      <c r="H3654" t="s">
        <v>36</v>
      </c>
    </row>
    <row r="3655" spans="1:8" hidden="1" x14ac:dyDescent="0.25">
      <c r="A3655" t="s">
        <v>4714</v>
      </c>
      <c r="B3655" t="e">
        <f>VLOOKUP(Tabla10[[#This Row],[Columna1]],Tabla9[],1,0)</f>
        <v>#N/A</v>
      </c>
      <c r="C3655" t="s">
        <v>315</v>
      </c>
      <c r="D3655" t="e">
        <f>VLOOKUP(Tabla10[[#This Row],[Columna1]],Tabla9[],8,0)</f>
        <v>#N/A</v>
      </c>
      <c r="E3655" t="s">
        <v>318</v>
      </c>
      <c r="F3655" t="e">
        <f>VLOOKUP(Tabla10[[#This Row],[Columna1]],Tabla9[],33,3)</f>
        <v>#REF!</v>
      </c>
      <c r="G3655" t="e">
        <f>VLOOKUP(Tabla10[[#This Row],[Columna1]],Tabla9[],3,0)</f>
        <v>#N/A</v>
      </c>
      <c r="H3655" t="s">
        <v>183</v>
      </c>
    </row>
    <row r="3656" spans="1:8" hidden="1" x14ac:dyDescent="0.25">
      <c r="A3656" t="s">
        <v>3073</v>
      </c>
      <c r="B3656" t="e">
        <f>VLOOKUP(Tabla10[[#This Row],[Columna1]],Tabla9[],1,0)</f>
        <v>#N/A</v>
      </c>
      <c r="C3656" t="s">
        <v>315</v>
      </c>
      <c r="D3656" t="e">
        <f>VLOOKUP(Tabla10[[#This Row],[Columna1]],Tabla9[],8,0)</f>
        <v>#N/A</v>
      </c>
      <c r="E3656" t="s">
        <v>325</v>
      </c>
      <c r="F3656" t="e">
        <f>VLOOKUP(Tabla10[[#This Row],[Columna1]],Tabla9[],33,3)</f>
        <v>#REF!</v>
      </c>
      <c r="G3656" t="e">
        <f>VLOOKUP(Tabla10[[#This Row],[Columna1]],Tabla9[],3,0)</f>
        <v>#N/A</v>
      </c>
      <c r="H3656" t="s">
        <v>36</v>
      </c>
    </row>
    <row r="3657" spans="1:8" hidden="1" x14ac:dyDescent="0.25">
      <c r="A3657" t="s">
        <v>4738</v>
      </c>
      <c r="B3657" t="e">
        <f>VLOOKUP(Tabla10[[#This Row],[Columna1]],Tabla9[],1,0)</f>
        <v>#N/A</v>
      </c>
      <c r="C3657" t="s">
        <v>315</v>
      </c>
      <c r="D3657" t="e">
        <f>VLOOKUP(Tabla10[[#This Row],[Columna1]],Tabla9[],8,0)</f>
        <v>#N/A</v>
      </c>
      <c r="E3657" t="s">
        <v>316</v>
      </c>
      <c r="F3657" t="e">
        <f>VLOOKUP(Tabla10[[#This Row],[Columna1]],Tabla9[],33,3)</f>
        <v>#REF!</v>
      </c>
      <c r="G3657" t="e">
        <f>VLOOKUP(Tabla10[[#This Row],[Columna1]],Tabla9[],3,0)</f>
        <v>#N/A</v>
      </c>
      <c r="H3657" t="s">
        <v>36</v>
      </c>
    </row>
    <row r="3658" spans="1:8" hidden="1" x14ac:dyDescent="0.25">
      <c r="A3658" t="s">
        <v>4741</v>
      </c>
      <c r="B3658" t="e">
        <f>VLOOKUP(Tabla10[[#This Row],[Columna1]],Tabla9[],1,0)</f>
        <v>#N/A</v>
      </c>
      <c r="C3658" t="s">
        <v>315</v>
      </c>
      <c r="D3658" t="e">
        <f>VLOOKUP(Tabla10[[#This Row],[Columna1]],Tabla9[],8,0)</f>
        <v>#N/A</v>
      </c>
      <c r="E3658" t="s">
        <v>316</v>
      </c>
      <c r="F3658" t="e">
        <f>VLOOKUP(Tabla10[[#This Row],[Columna1]],Tabla9[],33,3)</f>
        <v>#REF!</v>
      </c>
      <c r="G3658" t="e">
        <f>VLOOKUP(Tabla10[[#This Row],[Columna1]],Tabla9[],3,0)</f>
        <v>#N/A</v>
      </c>
      <c r="H3658" t="s">
        <v>45</v>
      </c>
    </row>
    <row r="3659" spans="1:8" x14ac:dyDescent="0.25">
      <c r="A3659" t="s">
        <v>3074</v>
      </c>
      <c r="B3659" t="e">
        <f>VLOOKUP(Tabla10[[#This Row],[Columna1]],Tabla9[],1,0)</f>
        <v>#N/A</v>
      </c>
      <c r="C3659" t="s">
        <v>315</v>
      </c>
      <c r="D3659" t="e">
        <f>VLOOKUP(Tabla10[[#This Row],[Columna1]],Tabla9[],8,0)</f>
        <v>#N/A</v>
      </c>
      <c r="E3659" t="s">
        <v>323</v>
      </c>
      <c r="F3659" t="e">
        <f>VLOOKUP(Tabla10[[#This Row],[Columna1]],Tabla9[],33,3)</f>
        <v>#REF!</v>
      </c>
      <c r="G3659" t="e">
        <f>VLOOKUP(Tabla10[[#This Row],[Columna1]],Tabla9[],3,0)</f>
        <v>#N/A</v>
      </c>
      <c r="H3659" t="s">
        <v>60</v>
      </c>
    </row>
    <row r="3660" spans="1:8" hidden="1" x14ac:dyDescent="0.25">
      <c r="A3660" t="s">
        <v>4668</v>
      </c>
      <c r="B3660" t="e">
        <f>VLOOKUP(Tabla10[[#This Row],[Columna1]],Tabla9[],1,0)</f>
        <v>#N/A</v>
      </c>
      <c r="C3660" t="s">
        <v>315</v>
      </c>
      <c r="D3660" t="e">
        <f>VLOOKUP(Tabla10[[#This Row],[Columna1]],Tabla9[],8,0)</f>
        <v>#N/A</v>
      </c>
      <c r="E3660" t="s">
        <v>326</v>
      </c>
      <c r="F3660" t="e">
        <f>VLOOKUP(Tabla10[[#This Row],[Columna1]],Tabla9[],33,3)</f>
        <v>#REF!</v>
      </c>
      <c r="G3660" t="e">
        <f>VLOOKUP(Tabla10[[#This Row],[Columna1]],Tabla9[],3,0)</f>
        <v>#N/A</v>
      </c>
      <c r="H3660" t="s">
        <v>36</v>
      </c>
    </row>
    <row r="3661" spans="1:8" hidden="1" x14ac:dyDescent="0.25">
      <c r="A3661" t="s">
        <v>3075</v>
      </c>
      <c r="B3661" t="e">
        <f>VLOOKUP(Tabla10[[#This Row],[Columna1]],Tabla9[],1,0)</f>
        <v>#N/A</v>
      </c>
      <c r="C3661" t="s">
        <v>315</v>
      </c>
      <c r="D3661" t="e">
        <f>VLOOKUP(Tabla10[[#This Row],[Columna1]],Tabla9[],8,0)</f>
        <v>#N/A</v>
      </c>
      <c r="E3661" t="s">
        <v>323</v>
      </c>
      <c r="F3661" t="e">
        <f>VLOOKUP(Tabla10[[#This Row],[Columna1]],Tabla9[],33,3)</f>
        <v>#REF!</v>
      </c>
      <c r="G3661" t="e">
        <f>VLOOKUP(Tabla10[[#This Row],[Columna1]],Tabla9[],3,0)</f>
        <v>#N/A</v>
      </c>
      <c r="H3661" t="s">
        <v>36</v>
      </c>
    </row>
    <row r="3662" spans="1:8" hidden="1" x14ac:dyDescent="0.25">
      <c r="A3662" t="s">
        <v>3076</v>
      </c>
      <c r="B3662" t="e">
        <f>VLOOKUP(Tabla10[[#This Row],[Columna1]],Tabla9[],1,0)</f>
        <v>#N/A</v>
      </c>
      <c r="C3662" t="s">
        <v>315</v>
      </c>
      <c r="D3662" t="e">
        <f>VLOOKUP(Tabla10[[#This Row],[Columna1]],Tabla9[],8,0)</f>
        <v>#N/A</v>
      </c>
      <c r="E3662" t="s">
        <v>316</v>
      </c>
      <c r="F3662" t="e">
        <f>VLOOKUP(Tabla10[[#This Row],[Columna1]],Tabla9[],33,3)</f>
        <v>#REF!</v>
      </c>
      <c r="G3662" t="e">
        <f>VLOOKUP(Tabla10[[#This Row],[Columna1]],Tabla9[],3,0)</f>
        <v>#N/A</v>
      </c>
      <c r="H3662" t="s">
        <v>120</v>
      </c>
    </row>
    <row r="3663" spans="1:8" hidden="1" x14ac:dyDescent="0.25">
      <c r="A3663" t="s">
        <v>4719</v>
      </c>
      <c r="B3663" t="e">
        <f>VLOOKUP(Tabla10[[#This Row],[Columna1]],Tabla9[],1,0)</f>
        <v>#N/A</v>
      </c>
      <c r="C3663" t="s">
        <v>315</v>
      </c>
      <c r="D3663" t="e">
        <f>VLOOKUP(Tabla10[[#This Row],[Columna1]],Tabla9[],8,0)</f>
        <v>#N/A</v>
      </c>
      <c r="E3663" t="s">
        <v>318</v>
      </c>
      <c r="F3663" t="e">
        <f>VLOOKUP(Tabla10[[#This Row],[Columna1]],Tabla9[],33,3)</f>
        <v>#REF!</v>
      </c>
      <c r="G3663" t="e">
        <f>VLOOKUP(Tabla10[[#This Row],[Columna1]],Tabla9[],3,0)</f>
        <v>#N/A</v>
      </c>
      <c r="H3663" t="s">
        <v>42</v>
      </c>
    </row>
    <row r="3664" spans="1:8" hidden="1" x14ac:dyDescent="0.25">
      <c r="A3664" t="s">
        <v>4701</v>
      </c>
      <c r="B3664" t="e">
        <f>VLOOKUP(Tabla10[[#This Row],[Columna1]],Tabla9[],1,0)</f>
        <v>#N/A</v>
      </c>
      <c r="C3664" t="s">
        <v>315</v>
      </c>
      <c r="D3664" t="e">
        <f>VLOOKUP(Tabla10[[#This Row],[Columna1]],Tabla9[],8,0)</f>
        <v>#N/A</v>
      </c>
      <c r="E3664" t="s">
        <v>325</v>
      </c>
      <c r="F3664" t="e">
        <f>VLOOKUP(Tabla10[[#This Row],[Columna1]],Tabla9[],33,3)</f>
        <v>#REF!</v>
      </c>
      <c r="G3664" t="e">
        <f>VLOOKUP(Tabla10[[#This Row],[Columna1]],Tabla9[],3,0)</f>
        <v>#N/A</v>
      </c>
      <c r="H3664" t="s">
        <v>45</v>
      </c>
    </row>
    <row r="3665" spans="1:8" hidden="1" x14ac:dyDescent="0.25">
      <c r="A3665" t="s">
        <v>3077</v>
      </c>
      <c r="B3665" t="e">
        <f>VLOOKUP(Tabla10[[#This Row],[Columna1]],Tabla9[],1,0)</f>
        <v>#N/A</v>
      </c>
      <c r="C3665" t="s">
        <v>315</v>
      </c>
      <c r="D3665" t="e">
        <f>VLOOKUP(Tabla10[[#This Row],[Columna1]],Tabla9[],8,0)</f>
        <v>#N/A</v>
      </c>
      <c r="E3665" t="s">
        <v>325</v>
      </c>
      <c r="F3665" t="e">
        <f>VLOOKUP(Tabla10[[#This Row],[Columna1]],Tabla9[],33,3)</f>
        <v>#REF!</v>
      </c>
      <c r="G3665" t="e">
        <f>VLOOKUP(Tabla10[[#This Row],[Columna1]],Tabla9[],3,0)</f>
        <v>#N/A</v>
      </c>
      <c r="H3665" t="s">
        <v>36</v>
      </c>
    </row>
    <row r="3666" spans="1:8" hidden="1" x14ac:dyDescent="0.25">
      <c r="A3666" t="s">
        <v>3078</v>
      </c>
      <c r="B3666" t="e">
        <f>VLOOKUP(Tabla10[[#This Row],[Columna1]],Tabla9[],1,0)</f>
        <v>#N/A</v>
      </c>
      <c r="C3666" t="s">
        <v>315</v>
      </c>
      <c r="D3666" t="e">
        <f>VLOOKUP(Tabla10[[#This Row],[Columna1]],Tabla9[],8,0)</f>
        <v>#N/A</v>
      </c>
      <c r="E3666" t="s">
        <v>325</v>
      </c>
      <c r="F3666" t="e">
        <f>VLOOKUP(Tabla10[[#This Row],[Columna1]],Tabla9[],33,3)</f>
        <v>#REF!</v>
      </c>
      <c r="G3666" t="e">
        <f>VLOOKUP(Tabla10[[#This Row],[Columna1]],Tabla9[],3,0)</f>
        <v>#N/A</v>
      </c>
      <c r="H3666" t="s">
        <v>42</v>
      </c>
    </row>
    <row r="3667" spans="1:8" hidden="1" x14ac:dyDescent="0.25">
      <c r="A3667" t="s">
        <v>3079</v>
      </c>
      <c r="B3667" t="e">
        <f>VLOOKUP(Tabla10[[#This Row],[Columna1]],Tabla9[],1,0)</f>
        <v>#N/A</v>
      </c>
      <c r="C3667" t="s">
        <v>315</v>
      </c>
      <c r="D3667" t="e">
        <f>VLOOKUP(Tabla10[[#This Row],[Columna1]],Tabla9[],8,0)</f>
        <v>#N/A</v>
      </c>
      <c r="E3667" t="s">
        <v>325</v>
      </c>
      <c r="F3667" t="e">
        <f>VLOOKUP(Tabla10[[#This Row],[Columna1]],Tabla9[],33,3)</f>
        <v>#REF!</v>
      </c>
      <c r="G3667" t="e">
        <f>VLOOKUP(Tabla10[[#This Row],[Columna1]],Tabla9[],3,0)</f>
        <v>#N/A</v>
      </c>
      <c r="H3667" t="s">
        <v>143</v>
      </c>
    </row>
    <row r="3668" spans="1:8" hidden="1" x14ac:dyDescent="0.25">
      <c r="A3668" t="s">
        <v>4675</v>
      </c>
      <c r="B3668" t="e">
        <f>VLOOKUP(Tabla10[[#This Row],[Columna1]],Tabla9[],1,0)</f>
        <v>#N/A</v>
      </c>
      <c r="C3668" t="s">
        <v>315</v>
      </c>
      <c r="D3668" t="e">
        <f>VLOOKUP(Tabla10[[#This Row],[Columna1]],Tabla9[],8,0)</f>
        <v>#N/A</v>
      </c>
      <c r="E3668" t="s">
        <v>323</v>
      </c>
      <c r="F3668" t="e">
        <f>VLOOKUP(Tabla10[[#This Row],[Columna1]],Tabla9[],33,3)</f>
        <v>#REF!</v>
      </c>
      <c r="G3668" t="e">
        <f>VLOOKUP(Tabla10[[#This Row],[Columna1]],Tabla9[],3,0)</f>
        <v>#N/A</v>
      </c>
      <c r="H3668" t="s">
        <v>36</v>
      </c>
    </row>
    <row r="3669" spans="1:8" hidden="1" x14ac:dyDescent="0.25">
      <c r="A3669" t="s">
        <v>3080</v>
      </c>
      <c r="B3669" t="e">
        <f>VLOOKUP(Tabla10[[#This Row],[Columna1]],Tabla9[],1,0)</f>
        <v>#N/A</v>
      </c>
      <c r="C3669" t="s">
        <v>315</v>
      </c>
      <c r="D3669" t="e">
        <f>VLOOKUP(Tabla10[[#This Row],[Columna1]],Tabla9[],8,0)</f>
        <v>#N/A</v>
      </c>
      <c r="E3669" t="s">
        <v>328</v>
      </c>
      <c r="F3669" t="e">
        <f>VLOOKUP(Tabla10[[#This Row],[Columna1]],Tabla9[],33,3)</f>
        <v>#REF!</v>
      </c>
      <c r="G3669" t="e">
        <f>VLOOKUP(Tabla10[[#This Row],[Columna1]],Tabla9[],3,0)</f>
        <v>#N/A</v>
      </c>
      <c r="H3669" t="s">
        <v>36</v>
      </c>
    </row>
    <row r="3670" spans="1:8" hidden="1" x14ac:dyDescent="0.25">
      <c r="A3670" t="s">
        <v>3081</v>
      </c>
      <c r="B3670" t="e">
        <f>VLOOKUP(Tabla10[[#This Row],[Columna1]],Tabla9[],1,0)</f>
        <v>#N/A</v>
      </c>
      <c r="C3670" t="s">
        <v>315</v>
      </c>
      <c r="D3670" t="e">
        <f>VLOOKUP(Tabla10[[#This Row],[Columna1]],Tabla9[],8,0)</f>
        <v>#N/A</v>
      </c>
      <c r="E3670" t="s">
        <v>318</v>
      </c>
      <c r="F3670" t="e">
        <f>VLOOKUP(Tabla10[[#This Row],[Columna1]],Tabla9[],33,3)</f>
        <v>#REF!</v>
      </c>
      <c r="G3670" t="e">
        <f>VLOOKUP(Tabla10[[#This Row],[Columna1]],Tabla9[],3,0)</f>
        <v>#N/A</v>
      </c>
      <c r="H3670" t="s">
        <v>36</v>
      </c>
    </row>
    <row r="3671" spans="1:8" hidden="1" x14ac:dyDescent="0.25">
      <c r="A3671" t="s">
        <v>4688</v>
      </c>
      <c r="B3671" t="e">
        <f>VLOOKUP(Tabla10[[#This Row],[Columna1]],Tabla9[],1,0)</f>
        <v>#N/A</v>
      </c>
      <c r="C3671" t="s">
        <v>315</v>
      </c>
      <c r="D3671" t="e">
        <f>VLOOKUP(Tabla10[[#This Row],[Columna1]],Tabla9[],8,0)</f>
        <v>#N/A</v>
      </c>
      <c r="E3671" t="s">
        <v>319</v>
      </c>
      <c r="F3671" t="e">
        <f>VLOOKUP(Tabla10[[#This Row],[Columna1]],Tabla9[],33,3)</f>
        <v>#REF!</v>
      </c>
      <c r="G3671" t="e">
        <f>VLOOKUP(Tabla10[[#This Row],[Columna1]],Tabla9[],3,0)</f>
        <v>#N/A</v>
      </c>
      <c r="H3671" t="s">
        <v>36</v>
      </c>
    </row>
    <row r="3672" spans="1:8" hidden="1" x14ac:dyDescent="0.25">
      <c r="A3672" t="s">
        <v>3082</v>
      </c>
      <c r="B3672" t="e">
        <f>VLOOKUP(Tabla10[[#This Row],[Columna1]],Tabla9[],1,0)</f>
        <v>#N/A</v>
      </c>
      <c r="C3672" t="s">
        <v>315</v>
      </c>
      <c r="D3672" t="e">
        <f>VLOOKUP(Tabla10[[#This Row],[Columna1]],Tabla9[],8,0)</f>
        <v>#N/A</v>
      </c>
      <c r="E3672" t="s">
        <v>323</v>
      </c>
      <c r="F3672" t="e">
        <f>VLOOKUP(Tabla10[[#This Row],[Columna1]],Tabla9[],33,3)</f>
        <v>#REF!</v>
      </c>
      <c r="G3672" t="e">
        <f>VLOOKUP(Tabla10[[#This Row],[Columna1]],Tabla9[],3,0)</f>
        <v>#N/A</v>
      </c>
      <c r="H3672" t="s">
        <v>45</v>
      </c>
    </row>
    <row r="3673" spans="1:8" hidden="1" x14ac:dyDescent="0.25">
      <c r="A3673" t="s">
        <v>3083</v>
      </c>
      <c r="B3673" t="e">
        <f>VLOOKUP(Tabla10[[#This Row],[Columna1]],Tabla9[],1,0)</f>
        <v>#N/A</v>
      </c>
      <c r="C3673" t="s">
        <v>315</v>
      </c>
      <c r="D3673" t="e">
        <f>VLOOKUP(Tabla10[[#This Row],[Columna1]],Tabla9[],8,0)</f>
        <v>#N/A</v>
      </c>
      <c r="E3673" t="s">
        <v>318</v>
      </c>
      <c r="F3673" t="e">
        <f>VLOOKUP(Tabla10[[#This Row],[Columna1]],Tabla9[],33,3)</f>
        <v>#REF!</v>
      </c>
      <c r="G3673" t="e">
        <f>VLOOKUP(Tabla10[[#This Row],[Columna1]],Tabla9[],3,0)</f>
        <v>#N/A</v>
      </c>
      <c r="H3673" t="s">
        <v>42</v>
      </c>
    </row>
    <row r="3674" spans="1:8" hidden="1" x14ac:dyDescent="0.25">
      <c r="A3674" t="s">
        <v>4729</v>
      </c>
      <c r="B3674" t="e">
        <f>VLOOKUP(Tabla10[[#This Row],[Columna1]],Tabla9[],1,0)</f>
        <v>#N/A</v>
      </c>
      <c r="C3674" t="s">
        <v>315</v>
      </c>
      <c r="D3674" t="e">
        <f>VLOOKUP(Tabla10[[#This Row],[Columna1]],Tabla9[],8,0)</f>
        <v>#N/A</v>
      </c>
      <c r="E3674" t="s">
        <v>318</v>
      </c>
      <c r="F3674" t="e">
        <f>VLOOKUP(Tabla10[[#This Row],[Columna1]],Tabla9[],33,3)</f>
        <v>#REF!</v>
      </c>
      <c r="G3674" t="e">
        <f>VLOOKUP(Tabla10[[#This Row],[Columna1]],Tabla9[],3,0)</f>
        <v>#N/A</v>
      </c>
      <c r="H3674" t="s">
        <v>36</v>
      </c>
    </row>
    <row r="3675" spans="1:8" hidden="1" x14ac:dyDescent="0.25">
      <c r="A3675" t="s">
        <v>3084</v>
      </c>
      <c r="B3675" t="e">
        <f>VLOOKUP(Tabla10[[#This Row],[Columna1]],Tabla9[],1,0)</f>
        <v>#N/A</v>
      </c>
      <c r="C3675" t="s">
        <v>315</v>
      </c>
      <c r="D3675" t="e">
        <f>VLOOKUP(Tabla10[[#This Row],[Columna1]],Tabla9[],8,0)</f>
        <v>#N/A</v>
      </c>
      <c r="E3675" t="s">
        <v>324</v>
      </c>
      <c r="F3675" t="e">
        <f>VLOOKUP(Tabla10[[#This Row],[Columna1]],Tabla9[],33,3)</f>
        <v>#REF!</v>
      </c>
      <c r="G3675" t="e">
        <f>VLOOKUP(Tabla10[[#This Row],[Columna1]],Tabla9[],3,0)</f>
        <v>#N/A</v>
      </c>
      <c r="H3675" t="s">
        <v>45</v>
      </c>
    </row>
    <row r="3676" spans="1:8" hidden="1" x14ac:dyDescent="0.25">
      <c r="A3676" t="s">
        <v>4743</v>
      </c>
      <c r="B3676" t="e">
        <f>VLOOKUP(Tabla10[[#This Row],[Columna1]],Tabla9[],1,0)</f>
        <v>#N/A</v>
      </c>
      <c r="C3676" t="s">
        <v>315</v>
      </c>
      <c r="D3676" t="e">
        <f>VLOOKUP(Tabla10[[#This Row],[Columna1]],Tabla9[],8,0)</f>
        <v>#N/A</v>
      </c>
      <c r="E3676" t="s">
        <v>324</v>
      </c>
      <c r="F3676" t="e">
        <f>VLOOKUP(Tabla10[[#This Row],[Columna1]],Tabla9[],33,3)</f>
        <v>#REF!</v>
      </c>
      <c r="G3676" t="e">
        <f>VLOOKUP(Tabla10[[#This Row],[Columna1]],Tabla9[],3,0)</f>
        <v>#N/A</v>
      </c>
      <c r="H3676" t="s">
        <v>36</v>
      </c>
    </row>
    <row r="3677" spans="1:8" hidden="1" x14ac:dyDescent="0.25">
      <c r="A3677" t="s">
        <v>3085</v>
      </c>
      <c r="B3677" t="e">
        <f>VLOOKUP(Tabla10[[#This Row],[Columna1]],Tabla9[],1,0)</f>
        <v>#N/A</v>
      </c>
      <c r="C3677" t="s">
        <v>315</v>
      </c>
      <c r="D3677" t="e">
        <f>VLOOKUP(Tabla10[[#This Row],[Columna1]],Tabla9[],8,0)</f>
        <v>#N/A</v>
      </c>
      <c r="E3677" t="s">
        <v>325</v>
      </c>
      <c r="F3677" t="e">
        <f>VLOOKUP(Tabla10[[#This Row],[Columna1]],Tabla9[],33,3)</f>
        <v>#REF!</v>
      </c>
      <c r="G3677" t="e">
        <f>VLOOKUP(Tabla10[[#This Row],[Columna1]],Tabla9[],3,0)</f>
        <v>#N/A</v>
      </c>
      <c r="H3677" t="s">
        <v>36</v>
      </c>
    </row>
    <row r="3678" spans="1:8" hidden="1" x14ac:dyDescent="0.25">
      <c r="A3678" t="s">
        <v>4698</v>
      </c>
      <c r="B3678" t="e">
        <f>VLOOKUP(Tabla10[[#This Row],[Columna1]],Tabla9[],1,0)</f>
        <v>#N/A</v>
      </c>
      <c r="C3678" t="s">
        <v>315</v>
      </c>
      <c r="D3678" t="e">
        <f>VLOOKUP(Tabla10[[#This Row],[Columna1]],Tabla9[],8,0)</f>
        <v>#N/A</v>
      </c>
      <c r="E3678" t="s">
        <v>327</v>
      </c>
      <c r="F3678" t="e">
        <f>VLOOKUP(Tabla10[[#This Row],[Columna1]],Tabla9[],33,3)</f>
        <v>#REF!</v>
      </c>
      <c r="G3678" t="e">
        <f>VLOOKUP(Tabla10[[#This Row],[Columna1]],Tabla9[],3,0)</f>
        <v>#N/A</v>
      </c>
      <c r="H3678" t="s">
        <v>142</v>
      </c>
    </row>
    <row r="3679" spans="1:8" hidden="1" x14ac:dyDescent="0.25">
      <c r="A3679" t="s">
        <v>4682</v>
      </c>
      <c r="B3679" t="e">
        <f>VLOOKUP(Tabla10[[#This Row],[Columna1]],Tabla9[],1,0)</f>
        <v>#N/A</v>
      </c>
      <c r="C3679" t="s">
        <v>315</v>
      </c>
      <c r="D3679" t="e">
        <f>VLOOKUP(Tabla10[[#This Row],[Columna1]],Tabla9[],8,0)</f>
        <v>#N/A</v>
      </c>
      <c r="E3679" t="s">
        <v>319</v>
      </c>
      <c r="F3679" t="e">
        <f>VLOOKUP(Tabla10[[#This Row],[Columna1]],Tabla9[],33,3)</f>
        <v>#REF!</v>
      </c>
      <c r="G3679" t="e">
        <f>VLOOKUP(Tabla10[[#This Row],[Columna1]],Tabla9[],3,0)</f>
        <v>#N/A</v>
      </c>
      <c r="H3679" t="s">
        <v>45</v>
      </c>
    </row>
    <row r="3680" spans="1:8" hidden="1" x14ac:dyDescent="0.25">
      <c r="A3680" t="s">
        <v>3086</v>
      </c>
      <c r="B3680" t="str">
        <f>VLOOKUP(Tabla10[[#This Row],[Columna1]],Tabla9[],1,0)</f>
        <v>ESTRADA JASCHACK PEDRO ANTONIO</v>
      </c>
      <c r="C3680" t="s">
        <v>315</v>
      </c>
      <c r="D3680" t="str">
        <f>VLOOKUP(Tabla10[[#This Row],[Columna1]],Tabla9[],8,0)</f>
        <v>LIDER DE PROYECTO DE DEPARTAMENTO DE BIENES PATRIMONIALES</v>
      </c>
      <c r="E3680" t="s">
        <v>316</v>
      </c>
      <c r="F3680" t="e">
        <f>VLOOKUP(Tabla10[[#This Row],[Columna1]],Tabla9[],33,3)</f>
        <v>#REF!</v>
      </c>
      <c r="G3680" t="str">
        <f>VLOOKUP(Tabla10[[#This Row],[Columna1]],Tabla9[],3,0)</f>
        <v>LIDER DE PROYECTO</v>
      </c>
      <c r="H3680" t="s">
        <v>44</v>
      </c>
    </row>
    <row r="3681" spans="1:8" hidden="1" x14ac:dyDescent="0.25">
      <c r="A3681" t="s">
        <v>3087</v>
      </c>
      <c r="B3681" t="e">
        <f>VLOOKUP(Tabla10[[#This Row],[Columna1]],Tabla9[],1,0)</f>
        <v>#N/A</v>
      </c>
      <c r="C3681" t="s">
        <v>315</v>
      </c>
      <c r="D3681" t="e">
        <f>VLOOKUP(Tabla10[[#This Row],[Columna1]],Tabla9[],8,0)</f>
        <v>#N/A</v>
      </c>
      <c r="E3681" t="s">
        <v>318</v>
      </c>
      <c r="F3681" t="e">
        <f>VLOOKUP(Tabla10[[#This Row],[Columna1]],Tabla9[],33,3)</f>
        <v>#REF!</v>
      </c>
      <c r="G3681" t="e">
        <f>VLOOKUP(Tabla10[[#This Row],[Columna1]],Tabla9[],3,0)</f>
        <v>#N/A</v>
      </c>
      <c r="H3681" t="s">
        <v>42</v>
      </c>
    </row>
    <row r="3682" spans="1:8" hidden="1" x14ac:dyDescent="0.25">
      <c r="A3682" t="s">
        <v>3088</v>
      </c>
      <c r="B3682" t="e">
        <f>VLOOKUP(Tabla10[[#This Row],[Columna1]],Tabla9[],1,0)</f>
        <v>#N/A</v>
      </c>
      <c r="C3682" t="s">
        <v>315</v>
      </c>
      <c r="D3682" t="e">
        <f>VLOOKUP(Tabla10[[#This Row],[Columna1]],Tabla9[],8,0)</f>
        <v>#N/A</v>
      </c>
      <c r="E3682" t="s">
        <v>330</v>
      </c>
      <c r="F3682" t="e">
        <f>VLOOKUP(Tabla10[[#This Row],[Columna1]],Tabla9[],33,3)</f>
        <v>#REF!</v>
      </c>
      <c r="G3682" t="e">
        <f>VLOOKUP(Tabla10[[#This Row],[Columna1]],Tabla9[],3,0)</f>
        <v>#N/A</v>
      </c>
      <c r="H3682" t="s">
        <v>45</v>
      </c>
    </row>
    <row r="3683" spans="1:8" hidden="1" x14ac:dyDescent="0.25">
      <c r="A3683" t="s">
        <v>4667</v>
      </c>
      <c r="B3683" t="e">
        <f>VLOOKUP(Tabla10[[#This Row],[Columna1]],Tabla9[],1,0)</f>
        <v>#N/A</v>
      </c>
      <c r="C3683" t="s">
        <v>315</v>
      </c>
      <c r="D3683" t="e">
        <f>VLOOKUP(Tabla10[[#This Row],[Columna1]],Tabla9[],8,0)</f>
        <v>#N/A</v>
      </c>
      <c r="E3683" t="s">
        <v>326</v>
      </c>
      <c r="F3683" t="e">
        <f>VLOOKUP(Tabla10[[#This Row],[Columna1]],Tabla9[],33,3)</f>
        <v>#REF!</v>
      </c>
      <c r="G3683" t="e">
        <f>VLOOKUP(Tabla10[[#This Row],[Columna1]],Tabla9[],3,0)</f>
        <v>#N/A</v>
      </c>
      <c r="H3683" t="s">
        <v>36</v>
      </c>
    </row>
    <row r="3684" spans="1:8" hidden="1" x14ac:dyDescent="0.25">
      <c r="A3684" t="s">
        <v>4683</v>
      </c>
      <c r="B3684" t="e">
        <f>VLOOKUP(Tabla10[[#This Row],[Columna1]],Tabla9[],1,0)</f>
        <v>#N/A</v>
      </c>
      <c r="C3684" t="s">
        <v>315</v>
      </c>
      <c r="D3684" t="e">
        <f>VLOOKUP(Tabla10[[#This Row],[Columna1]],Tabla9[],8,0)</f>
        <v>#N/A</v>
      </c>
      <c r="E3684" t="s">
        <v>319</v>
      </c>
      <c r="F3684" t="e">
        <f>VLOOKUP(Tabla10[[#This Row],[Columna1]],Tabla9[],33,3)</f>
        <v>#REF!</v>
      </c>
      <c r="G3684" t="e">
        <f>VLOOKUP(Tabla10[[#This Row],[Columna1]],Tabla9[],3,0)</f>
        <v>#N/A</v>
      </c>
      <c r="H3684" t="s">
        <v>36</v>
      </c>
    </row>
    <row r="3685" spans="1:8" hidden="1" x14ac:dyDescent="0.25">
      <c r="A3685" t="s">
        <v>3089</v>
      </c>
      <c r="B3685" t="e">
        <f>VLOOKUP(Tabla10[[#This Row],[Columna1]],Tabla9[],1,0)</f>
        <v>#N/A</v>
      </c>
      <c r="C3685" t="s">
        <v>315</v>
      </c>
      <c r="D3685" t="e">
        <f>VLOOKUP(Tabla10[[#This Row],[Columna1]],Tabla9[],8,0)</f>
        <v>#N/A</v>
      </c>
      <c r="E3685" t="s">
        <v>318</v>
      </c>
      <c r="F3685" t="e">
        <f>VLOOKUP(Tabla10[[#This Row],[Columna1]],Tabla9[],33,3)</f>
        <v>#REF!</v>
      </c>
      <c r="G3685" t="e">
        <f>VLOOKUP(Tabla10[[#This Row],[Columna1]],Tabla9[],3,0)</f>
        <v>#N/A</v>
      </c>
      <c r="H3685" t="s">
        <v>36</v>
      </c>
    </row>
    <row r="3686" spans="1:8" hidden="1" x14ac:dyDescent="0.25">
      <c r="A3686" t="s">
        <v>3090</v>
      </c>
      <c r="B3686" t="e">
        <f>VLOOKUP(Tabla10[[#This Row],[Columna1]],Tabla9[],1,0)</f>
        <v>#N/A</v>
      </c>
      <c r="C3686" t="s">
        <v>315</v>
      </c>
      <c r="D3686" t="e">
        <f>VLOOKUP(Tabla10[[#This Row],[Columna1]],Tabla9[],8,0)</f>
        <v>#N/A</v>
      </c>
      <c r="E3686" t="s">
        <v>318</v>
      </c>
      <c r="F3686" t="e">
        <f>VLOOKUP(Tabla10[[#This Row],[Columna1]],Tabla9[],33,3)</f>
        <v>#REF!</v>
      </c>
      <c r="G3686" t="e">
        <f>VLOOKUP(Tabla10[[#This Row],[Columna1]],Tabla9[],3,0)</f>
        <v>#N/A</v>
      </c>
      <c r="H3686" t="s">
        <v>36</v>
      </c>
    </row>
    <row r="3687" spans="1:8" hidden="1" x14ac:dyDescent="0.25">
      <c r="A3687" t="s">
        <v>4724</v>
      </c>
      <c r="B3687" t="e">
        <f>VLOOKUP(Tabla10[[#This Row],[Columna1]],Tabla9[],1,0)</f>
        <v>#N/A</v>
      </c>
      <c r="C3687" t="s">
        <v>315</v>
      </c>
      <c r="D3687" t="e">
        <f>VLOOKUP(Tabla10[[#This Row],[Columna1]],Tabla9[],8,0)</f>
        <v>#N/A</v>
      </c>
      <c r="E3687" t="s">
        <v>318</v>
      </c>
      <c r="F3687" t="e">
        <f>VLOOKUP(Tabla10[[#This Row],[Columna1]],Tabla9[],33,3)</f>
        <v>#REF!</v>
      </c>
      <c r="G3687" t="e">
        <f>VLOOKUP(Tabla10[[#This Row],[Columna1]],Tabla9[],3,0)</f>
        <v>#N/A</v>
      </c>
      <c r="H3687" t="s">
        <v>42</v>
      </c>
    </row>
    <row r="3688" spans="1:8" hidden="1" x14ac:dyDescent="0.25">
      <c r="A3688" t="s">
        <v>4737</v>
      </c>
      <c r="B3688" t="e">
        <f>VLOOKUP(Tabla10[[#This Row],[Columna1]],Tabla9[],1,0)</f>
        <v>#N/A</v>
      </c>
      <c r="C3688" t="s">
        <v>315</v>
      </c>
      <c r="D3688" t="e">
        <f>VLOOKUP(Tabla10[[#This Row],[Columna1]],Tabla9[],8,0)</f>
        <v>#N/A</v>
      </c>
      <c r="E3688" t="s">
        <v>316</v>
      </c>
      <c r="F3688" t="e">
        <f>VLOOKUP(Tabla10[[#This Row],[Columna1]],Tabla9[],33,3)</f>
        <v>#REF!</v>
      </c>
      <c r="G3688" t="e">
        <f>VLOOKUP(Tabla10[[#This Row],[Columna1]],Tabla9[],3,0)</f>
        <v>#N/A</v>
      </c>
      <c r="H3688" t="s">
        <v>36</v>
      </c>
    </row>
    <row r="3689" spans="1:8" hidden="1" x14ac:dyDescent="0.25">
      <c r="A3689" t="s">
        <v>3091</v>
      </c>
      <c r="B3689" t="e">
        <f>VLOOKUP(Tabla10[[#This Row],[Columna1]],Tabla9[],1,0)</f>
        <v>#N/A</v>
      </c>
      <c r="C3689" t="s">
        <v>315</v>
      </c>
      <c r="D3689" t="e">
        <f>VLOOKUP(Tabla10[[#This Row],[Columna1]],Tabla9[],8,0)</f>
        <v>#N/A</v>
      </c>
      <c r="E3689" t="s">
        <v>316</v>
      </c>
      <c r="F3689" t="e">
        <f>VLOOKUP(Tabla10[[#This Row],[Columna1]],Tabla9[],33,3)</f>
        <v>#REF!</v>
      </c>
      <c r="G3689" t="e">
        <f>VLOOKUP(Tabla10[[#This Row],[Columna1]],Tabla9[],3,0)</f>
        <v>#N/A</v>
      </c>
      <c r="H3689" t="s">
        <v>36</v>
      </c>
    </row>
    <row r="3690" spans="1:8" hidden="1" x14ac:dyDescent="0.25">
      <c r="A3690" t="s">
        <v>5003</v>
      </c>
      <c r="B3690" t="e">
        <f>VLOOKUP(Tabla10[[#This Row],[Columna1]],Tabla9[],1,0)</f>
        <v>#N/A</v>
      </c>
      <c r="C3690" t="s">
        <v>315</v>
      </c>
      <c r="D3690" t="e">
        <f>VLOOKUP(Tabla10[[#This Row],[Columna1]],Tabla9[],8,0)</f>
        <v>#N/A</v>
      </c>
      <c r="E3690" t="s">
        <v>325</v>
      </c>
      <c r="F3690" t="e">
        <f>VLOOKUP(Tabla10[[#This Row],[Columna1]],Tabla9[],33,3)</f>
        <v>#REF!</v>
      </c>
      <c r="G3690" t="e">
        <f>VLOOKUP(Tabla10[[#This Row],[Columna1]],Tabla9[],3,0)</f>
        <v>#N/A</v>
      </c>
      <c r="H3690" t="s">
        <v>36</v>
      </c>
    </row>
    <row r="3691" spans="1:8" hidden="1" x14ac:dyDescent="0.25">
      <c r="A3691" t="s">
        <v>3092</v>
      </c>
      <c r="B3691" t="e">
        <f>VLOOKUP(Tabla10[[#This Row],[Columna1]],Tabla9[],1,0)</f>
        <v>#N/A</v>
      </c>
      <c r="C3691" t="s">
        <v>315</v>
      </c>
      <c r="D3691" t="e">
        <f>VLOOKUP(Tabla10[[#This Row],[Columna1]],Tabla9[],8,0)</f>
        <v>#N/A</v>
      </c>
      <c r="E3691" t="s">
        <v>317</v>
      </c>
      <c r="F3691" t="e">
        <f>VLOOKUP(Tabla10[[#This Row],[Columna1]],Tabla9[],33,3)</f>
        <v>#REF!</v>
      </c>
      <c r="G3691" t="e">
        <f>VLOOKUP(Tabla10[[#This Row],[Columna1]],Tabla9[],3,0)</f>
        <v>#N/A</v>
      </c>
      <c r="H3691" t="s">
        <v>36</v>
      </c>
    </row>
    <row r="3692" spans="1:8" hidden="1" x14ac:dyDescent="0.25">
      <c r="A3692" t="s">
        <v>4725</v>
      </c>
      <c r="B3692" t="e">
        <f>VLOOKUP(Tabla10[[#This Row],[Columna1]],Tabla9[],1,0)</f>
        <v>#N/A</v>
      </c>
      <c r="C3692" t="s">
        <v>315</v>
      </c>
      <c r="D3692" t="e">
        <f>VLOOKUP(Tabla10[[#This Row],[Columna1]],Tabla9[],8,0)</f>
        <v>#N/A</v>
      </c>
      <c r="E3692" t="s">
        <v>318</v>
      </c>
      <c r="F3692" t="e">
        <f>VLOOKUP(Tabla10[[#This Row],[Columna1]],Tabla9[],33,3)</f>
        <v>#REF!</v>
      </c>
      <c r="G3692" t="e">
        <f>VLOOKUP(Tabla10[[#This Row],[Columna1]],Tabla9[],3,0)</f>
        <v>#N/A</v>
      </c>
      <c r="H3692" t="s">
        <v>42</v>
      </c>
    </row>
    <row r="3693" spans="1:8" hidden="1" x14ac:dyDescent="0.25">
      <c r="A3693" t="s">
        <v>3093</v>
      </c>
      <c r="B3693" t="e">
        <f>VLOOKUP(Tabla10[[#This Row],[Columna1]],Tabla9[],1,0)</f>
        <v>#N/A</v>
      </c>
      <c r="C3693" t="s">
        <v>315</v>
      </c>
      <c r="D3693" t="e">
        <f>VLOOKUP(Tabla10[[#This Row],[Columna1]],Tabla9[],8,0)</f>
        <v>#N/A</v>
      </c>
      <c r="E3693" t="s">
        <v>322</v>
      </c>
      <c r="F3693" t="e">
        <f>VLOOKUP(Tabla10[[#This Row],[Columna1]],Tabla9[],33,3)</f>
        <v>#REF!</v>
      </c>
      <c r="G3693" t="e">
        <f>VLOOKUP(Tabla10[[#This Row],[Columna1]],Tabla9[],3,0)</f>
        <v>#N/A</v>
      </c>
      <c r="H3693" t="s">
        <v>36</v>
      </c>
    </row>
    <row r="3694" spans="1:8" hidden="1" x14ac:dyDescent="0.25">
      <c r="A3694" t="s">
        <v>4677</v>
      </c>
      <c r="B3694" t="e">
        <f>VLOOKUP(Tabla10[[#This Row],[Columna1]],Tabla9[],1,0)</f>
        <v>#N/A</v>
      </c>
      <c r="C3694" t="s">
        <v>315</v>
      </c>
      <c r="D3694" t="e">
        <f>VLOOKUP(Tabla10[[#This Row],[Columna1]],Tabla9[],8,0)</f>
        <v>#N/A</v>
      </c>
      <c r="E3694" t="s">
        <v>320</v>
      </c>
      <c r="F3694" t="e">
        <f>VLOOKUP(Tabla10[[#This Row],[Columna1]],Tabla9[],33,3)</f>
        <v>#REF!</v>
      </c>
      <c r="G3694" t="e">
        <f>VLOOKUP(Tabla10[[#This Row],[Columna1]],Tabla9[],3,0)</f>
        <v>#N/A</v>
      </c>
      <c r="H3694" t="s">
        <v>36</v>
      </c>
    </row>
    <row r="3695" spans="1:8" hidden="1" x14ac:dyDescent="0.25">
      <c r="A3695" t="s">
        <v>3094</v>
      </c>
      <c r="B3695" t="e">
        <f>VLOOKUP(Tabla10[[#This Row],[Columna1]],Tabla9[],1,0)</f>
        <v>#N/A</v>
      </c>
      <c r="C3695" t="s">
        <v>315</v>
      </c>
      <c r="D3695" t="e">
        <f>VLOOKUP(Tabla10[[#This Row],[Columna1]],Tabla9[],8,0)</f>
        <v>#N/A</v>
      </c>
      <c r="E3695" t="s">
        <v>325</v>
      </c>
      <c r="F3695" t="e">
        <f>VLOOKUP(Tabla10[[#This Row],[Columna1]],Tabla9[],33,3)</f>
        <v>#REF!</v>
      </c>
      <c r="G3695" t="e">
        <f>VLOOKUP(Tabla10[[#This Row],[Columna1]],Tabla9[],3,0)</f>
        <v>#N/A</v>
      </c>
      <c r="H3695" t="s">
        <v>142</v>
      </c>
    </row>
    <row r="3696" spans="1:8" hidden="1" x14ac:dyDescent="0.25">
      <c r="A3696" t="s">
        <v>3095</v>
      </c>
      <c r="B3696" t="str">
        <f>VLOOKUP(Tabla10[[#This Row],[Columna1]],Tabla9[],1,0)</f>
        <v>GARCIA LICON PATRICIA IVON</v>
      </c>
      <c r="C3696" t="s">
        <v>315</v>
      </c>
      <c r="D3696" t="str">
        <f>VLOOKUP(Tabla10[[#This Row],[Columna1]],Tabla9[],8,0)</f>
        <v xml:space="preserve">LIDER DE PROYECTO CONSULTORIA JURIDICA </v>
      </c>
      <c r="E3696" t="s">
        <v>326</v>
      </c>
      <c r="F3696" t="e">
        <f>VLOOKUP(Tabla10[[#This Row],[Columna1]],Tabla9[],33,3)</f>
        <v>#REF!</v>
      </c>
      <c r="G3696" t="str">
        <f>VLOOKUP(Tabla10[[#This Row],[Columna1]],Tabla9[],3,0)</f>
        <v>LIDER DE PROYECTO</v>
      </c>
      <c r="H3696" t="s">
        <v>44</v>
      </c>
    </row>
    <row r="3697" spans="1:8" hidden="1" x14ac:dyDescent="0.25">
      <c r="A3697" t="s">
        <v>3096</v>
      </c>
      <c r="B3697" t="e">
        <f>VLOOKUP(Tabla10[[#This Row],[Columna1]],Tabla9[],1,0)</f>
        <v>#N/A</v>
      </c>
      <c r="C3697" t="s">
        <v>315</v>
      </c>
      <c r="D3697" t="e">
        <f>VLOOKUP(Tabla10[[#This Row],[Columna1]],Tabla9[],8,0)</f>
        <v>#N/A</v>
      </c>
      <c r="E3697" t="s">
        <v>325</v>
      </c>
      <c r="F3697" t="e">
        <f>VLOOKUP(Tabla10[[#This Row],[Columna1]],Tabla9[],33,3)</f>
        <v>#REF!</v>
      </c>
      <c r="G3697" t="e">
        <f>VLOOKUP(Tabla10[[#This Row],[Columna1]],Tabla9[],3,0)</f>
        <v>#N/A</v>
      </c>
      <c r="H3697" t="s">
        <v>40</v>
      </c>
    </row>
    <row r="3698" spans="1:8" hidden="1" x14ac:dyDescent="0.25">
      <c r="A3698" t="s">
        <v>4697</v>
      </c>
      <c r="B3698" t="e">
        <f>VLOOKUP(Tabla10[[#This Row],[Columna1]],Tabla9[],1,0)</f>
        <v>#N/A</v>
      </c>
      <c r="C3698" t="s">
        <v>315</v>
      </c>
      <c r="D3698" t="e">
        <f>VLOOKUP(Tabla10[[#This Row],[Columna1]],Tabla9[],8,0)</f>
        <v>#N/A</v>
      </c>
      <c r="E3698" t="s">
        <v>327</v>
      </c>
      <c r="F3698" t="e">
        <f>VLOOKUP(Tabla10[[#This Row],[Columna1]],Tabla9[],33,3)</f>
        <v>#REF!</v>
      </c>
      <c r="G3698" t="e">
        <f>VLOOKUP(Tabla10[[#This Row],[Columna1]],Tabla9[],3,0)</f>
        <v>#N/A</v>
      </c>
      <c r="H3698" t="s">
        <v>142</v>
      </c>
    </row>
    <row r="3699" spans="1:8" hidden="1" x14ac:dyDescent="0.25">
      <c r="A3699" t="s">
        <v>3097</v>
      </c>
      <c r="B3699" t="e">
        <f>VLOOKUP(Tabla10[[#This Row],[Columna1]],Tabla9[],1,0)</f>
        <v>#N/A</v>
      </c>
      <c r="C3699" t="s">
        <v>315</v>
      </c>
      <c r="D3699" t="e">
        <f>VLOOKUP(Tabla10[[#This Row],[Columna1]],Tabla9[],8,0)</f>
        <v>#N/A</v>
      </c>
      <c r="E3699" t="s">
        <v>323</v>
      </c>
      <c r="F3699" t="e">
        <f>VLOOKUP(Tabla10[[#This Row],[Columna1]],Tabla9[],33,3)</f>
        <v>#REF!</v>
      </c>
      <c r="G3699" t="e">
        <f>VLOOKUP(Tabla10[[#This Row],[Columna1]],Tabla9[],3,0)</f>
        <v>#N/A</v>
      </c>
      <c r="H3699" t="s">
        <v>45</v>
      </c>
    </row>
    <row r="3700" spans="1:8" hidden="1" x14ac:dyDescent="0.25">
      <c r="A3700" t="s">
        <v>3098</v>
      </c>
      <c r="B3700" t="e">
        <f>VLOOKUP(Tabla10[[#This Row],[Columna1]],Tabla9[],1,0)</f>
        <v>#N/A</v>
      </c>
      <c r="C3700" t="s">
        <v>315</v>
      </c>
      <c r="D3700" t="e">
        <f>VLOOKUP(Tabla10[[#This Row],[Columna1]],Tabla9[],8,0)</f>
        <v>#N/A</v>
      </c>
      <c r="E3700" t="s">
        <v>329</v>
      </c>
      <c r="F3700" t="e">
        <f>VLOOKUP(Tabla10[[#This Row],[Columna1]],Tabla9[],33,3)</f>
        <v>#REF!</v>
      </c>
      <c r="G3700" t="e">
        <f>VLOOKUP(Tabla10[[#This Row],[Columna1]],Tabla9[],3,0)</f>
        <v>#N/A</v>
      </c>
      <c r="H3700" t="s">
        <v>36</v>
      </c>
    </row>
    <row r="3701" spans="1:8" hidden="1" x14ac:dyDescent="0.25">
      <c r="A3701" t="s">
        <v>4713</v>
      </c>
      <c r="B3701" t="str">
        <f>VLOOKUP(Tabla10[[#This Row],[Columna1]],Tabla9[],1,0)</f>
        <v>GARAY VALVERDE ARNOLDO</v>
      </c>
      <c r="C3701" t="s">
        <v>315</v>
      </c>
      <c r="D3701" t="str">
        <f>VLOOKUP(Tabla10[[#This Row],[Columna1]],Tabla9[],8,0)</f>
        <v>JEFE  DE DEPARTAMENTO DE SERVICIOS GENERALES</v>
      </c>
      <c r="E3701" t="s">
        <v>318</v>
      </c>
      <c r="F3701" t="e">
        <f>VLOOKUP(Tabla10[[#This Row],[Columna1]],Tabla9[],33,3)</f>
        <v>#REF!</v>
      </c>
      <c r="G3701" t="str">
        <f>VLOOKUP(Tabla10[[#This Row],[Columna1]],Tabla9[],3,0)</f>
        <v>JEFE DE DEPARTAMENTO</v>
      </c>
      <c r="H3701" t="s">
        <v>60</v>
      </c>
    </row>
    <row r="3702" spans="1:8" hidden="1" x14ac:dyDescent="0.25">
      <c r="A3702" t="s">
        <v>3099</v>
      </c>
      <c r="B3702" t="e">
        <f>VLOOKUP(Tabla10[[#This Row],[Columna1]],Tabla9[],1,0)</f>
        <v>#N/A</v>
      </c>
      <c r="C3702" t="s">
        <v>315</v>
      </c>
      <c r="D3702" t="e">
        <f>VLOOKUP(Tabla10[[#This Row],[Columna1]],Tabla9[],8,0)</f>
        <v>#N/A</v>
      </c>
      <c r="E3702" t="s">
        <v>325</v>
      </c>
      <c r="F3702" t="e">
        <f>VLOOKUP(Tabla10[[#This Row],[Columna1]],Tabla9[],33,3)</f>
        <v>#REF!</v>
      </c>
      <c r="G3702" t="e">
        <f>VLOOKUP(Tabla10[[#This Row],[Columna1]],Tabla9[],3,0)</f>
        <v>#N/A</v>
      </c>
      <c r="H3702" t="s">
        <v>50</v>
      </c>
    </row>
    <row r="3703" spans="1:8" hidden="1" x14ac:dyDescent="0.25">
      <c r="A3703" t="s">
        <v>4678</v>
      </c>
      <c r="B3703" t="e">
        <f>VLOOKUP(Tabla10[[#This Row],[Columna1]],Tabla9[],1,0)</f>
        <v>#N/A</v>
      </c>
      <c r="C3703" t="s">
        <v>315</v>
      </c>
      <c r="D3703" t="e">
        <f>VLOOKUP(Tabla10[[#This Row],[Columna1]],Tabla9[],8,0)</f>
        <v>#N/A</v>
      </c>
      <c r="E3703" t="s">
        <v>320</v>
      </c>
      <c r="F3703" t="e">
        <f>VLOOKUP(Tabla10[[#This Row],[Columna1]],Tabla9[],33,3)</f>
        <v>#REF!</v>
      </c>
      <c r="G3703" t="e">
        <f>VLOOKUP(Tabla10[[#This Row],[Columna1]],Tabla9[],3,0)</f>
        <v>#N/A</v>
      </c>
      <c r="H3703" t="s">
        <v>150</v>
      </c>
    </row>
    <row r="3704" spans="1:8" hidden="1" x14ac:dyDescent="0.25">
      <c r="A3704" t="s">
        <v>3100</v>
      </c>
      <c r="B3704" t="e">
        <f>VLOOKUP(Tabla10[[#This Row],[Columna1]],Tabla9[],1,0)</f>
        <v>#N/A</v>
      </c>
      <c r="C3704" t="s">
        <v>315</v>
      </c>
      <c r="D3704" t="e">
        <f>VLOOKUP(Tabla10[[#This Row],[Columna1]],Tabla9[],8,0)</f>
        <v>#N/A</v>
      </c>
      <c r="E3704" t="s">
        <v>325</v>
      </c>
      <c r="F3704" t="e">
        <f>VLOOKUP(Tabla10[[#This Row],[Columna1]],Tabla9[],33,3)</f>
        <v>#REF!</v>
      </c>
      <c r="G3704" t="e">
        <f>VLOOKUP(Tabla10[[#This Row],[Columna1]],Tabla9[],3,0)</f>
        <v>#N/A</v>
      </c>
      <c r="H3704" t="s">
        <v>40</v>
      </c>
    </row>
    <row r="3705" spans="1:8" hidden="1" x14ac:dyDescent="0.25">
      <c r="A3705" t="s">
        <v>3101</v>
      </c>
      <c r="B3705" t="e">
        <f>VLOOKUP(Tabla10[[#This Row],[Columna1]],Tabla9[],1,0)</f>
        <v>#N/A</v>
      </c>
      <c r="C3705" t="s">
        <v>315</v>
      </c>
      <c r="D3705" t="e">
        <f>VLOOKUP(Tabla10[[#This Row],[Columna1]],Tabla9[],8,0)</f>
        <v>#N/A</v>
      </c>
      <c r="E3705" t="s">
        <v>323</v>
      </c>
      <c r="F3705" t="e">
        <f>VLOOKUP(Tabla10[[#This Row],[Columna1]],Tabla9[],33,3)</f>
        <v>#REF!</v>
      </c>
      <c r="G3705" t="e">
        <f>VLOOKUP(Tabla10[[#This Row],[Columna1]],Tabla9[],3,0)</f>
        <v>#N/A</v>
      </c>
      <c r="H3705" t="s">
        <v>42</v>
      </c>
    </row>
    <row r="3706" spans="1:8" hidden="1" x14ac:dyDescent="0.25">
      <c r="A3706" t="s">
        <v>3102</v>
      </c>
      <c r="B3706" t="str">
        <f>VLOOKUP(Tabla10[[#This Row],[Columna1]],Tabla9[],1,0)</f>
        <v>GOMEZ GONZALEZ MARTHA ALICIA</v>
      </c>
      <c r="C3706" t="s">
        <v>315</v>
      </c>
      <c r="D3706" t="str">
        <f>VLOOKUP(Tabla10[[#This Row],[Columna1]],Tabla9[],8,0)</f>
        <v>SUBDIRECTOR DESPACHO DEL C COORDINADOR DE CONTROL Y PROCEDIMIENTOS ADMVOS</v>
      </c>
      <c r="E3706" t="s">
        <v>324</v>
      </c>
      <c r="F3706" t="e">
        <f>VLOOKUP(Tabla10[[#This Row],[Columna1]],Tabla9[],33,3)</f>
        <v>#REF!</v>
      </c>
      <c r="G3706" t="str">
        <f>VLOOKUP(Tabla10[[#This Row],[Columna1]],Tabla9[],3,0)</f>
        <v>SUBDIRECTOR</v>
      </c>
      <c r="H3706" t="s">
        <v>73</v>
      </c>
    </row>
    <row r="3707" spans="1:8" hidden="1" x14ac:dyDescent="0.25">
      <c r="A3707" t="s">
        <v>3103</v>
      </c>
      <c r="B3707" t="e">
        <f>VLOOKUP(Tabla10[[#This Row],[Columna1]],Tabla9[],1,0)</f>
        <v>#N/A</v>
      </c>
      <c r="C3707" t="s">
        <v>315</v>
      </c>
      <c r="D3707" t="e">
        <f>VLOOKUP(Tabla10[[#This Row],[Columna1]],Tabla9[],8,0)</f>
        <v>#N/A</v>
      </c>
      <c r="E3707" t="s">
        <v>318</v>
      </c>
      <c r="F3707" t="e">
        <f>VLOOKUP(Tabla10[[#This Row],[Columna1]],Tabla9[],33,3)</f>
        <v>#REF!</v>
      </c>
      <c r="G3707" t="e">
        <f>VLOOKUP(Tabla10[[#This Row],[Columna1]],Tabla9[],3,0)</f>
        <v>#N/A</v>
      </c>
      <c r="H3707" t="s">
        <v>36</v>
      </c>
    </row>
    <row r="3708" spans="1:8" hidden="1" x14ac:dyDescent="0.25">
      <c r="A3708" t="s">
        <v>4735</v>
      </c>
      <c r="B3708" t="e">
        <f>VLOOKUP(Tabla10[[#This Row],[Columna1]],Tabla9[],1,0)</f>
        <v>#N/A</v>
      </c>
      <c r="C3708" t="s">
        <v>315</v>
      </c>
      <c r="D3708" t="e">
        <f>VLOOKUP(Tabla10[[#This Row],[Columna1]],Tabla9[],8,0)</f>
        <v>#N/A</v>
      </c>
      <c r="E3708" t="s">
        <v>316</v>
      </c>
      <c r="F3708" t="e">
        <f>VLOOKUP(Tabla10[[#This Row],[Columna1]],Tabla9[],33,3)</f>
        <v>#REF!</v>
      </c>
      <c r="G3708" t="e">
        <f>VLOOKUP(Tabla10[[#This Row],[Columna1]],Tabla9[],3,0)</f>
        <v>#N/A</v>
      </c>
      <c r="H3708" t="s">
        <v>142</v>
      </c>
    </row>
    <row r="3709" spans="1:8" hidden="1" x14ac:dyDescent="0.25">
      <c r="A3709" t="s">
        <v>3104</v>
      </c>
      <c r="B3709" t="e">
        <f>VLOOKUP(Tabla10[[#This Row],[Columna1]],Tabla9[],1,0)</f>
        <v>#N/A</v>
      </c>
      <c r="C3709" t="s">
        <v>315</v>
      </c>
      <c r="D3709" t="e">
        <f>VLOOKUP(Tabla10[[#This Row],[Columna1]],Tabla9[],8,0)</f>
        <v>#N/A</v>
      </c>
      <c r="E3709" t="s">
        <v>318</v>
      </c>
      <c r="F3709" t="e">
        <f>VLOOKUP(Tabla10[[#This Row],[Columna1]],Tabla9[],33,3)</f>
        <v>#REF!</v>
      </c>
      <c r="G3709" t="e">
        <f>VLOOKUP(Tabla10[[#This Row],[Columna1]],Tabla9[],3,0)</f>
        <v>#N/A</v>
      </c>
      <c r="H3709" t="s">
        <v>42</v>
      </c>
    </row>
    <row r="3710" spans="1:8" hidden="1" x14ac:dyDescent="0.25">
      <c r="A3710" t="s">
        <v>3105</v>
      </c>
      <c r="B3710" t="e">
        <f>VLOOKUP(Tabla10[[#This Row],[Columna1]],Tabla9[],1,0)</f>
        <v>#N/A</v>
      </c>
      <c r="C3710" t="s">
        <v>315</v>
      </c>
      <c r="D3710" t="e">
        <f>VLOOKUP(Tabla10[[#This Row],[Columna1]],Tabla9[],8,0)</f>
        <v>#N/A</v>
      </c>
      <c r="E3710" t="s">
        <v>320</v>
      </c>
      <c r="F3710" t="e">
        <f>VLOOKUP(Tabla10[[#This Row],[Columna1]],Tabla9[],33,3)</f>
        <v>#REF!</v>
      </c>
      <c r="G3710" t="e">
        <f>VLOOKUP(Tabla10[[#This Row],[Columna1]],Tabla9[],3,0)</f>
        <v>#N/A</v>
      </c>
      <c r="H3710" t="s">
        <v>65</v>
      </c>
    </row>
    <row r="3711" spans="1:8" hidden="1" x14ac:dyDescent="0.25">
      <c r="A3711" t="s">
        <v>3106</v>
      </c>
      <c r="B3711" t="e">
        <f>VLOOKUP(Tabla10[[#This Row],[Columna1]],Tabla9[],1,0)</f>
        <v>#N/A</v>
      </c>
      <c r="C3711" t="s">
        <v>315</v>
      </c>
      <c r="D3711" t="e">
        <f>VLOOKUP(Tabla10[[#This Row],[Columna1]],Tabla9[],8,0)</f>
        <v>#N/A</v>
      </c>
      <c r="E3711" t="s">
        <v>318</v>
      </c>
      <c r="F3711" t="e">
        <f>VLOOKUP(Tabla10[[#This Row],[Columna1]],Tabla9[],33,3)</f>
        <v>#REF!</v>
      </c>
      <c r="G3711" t="e">
        <f>VLOOKUP(Tabla10[[#This Row],[Columna1]],Tabla9[],3,0)</f>
        <v>#N/A</v>
      </c>
      <c r="H3711" t="s">
        <v>36</v>
      </c>
    </row>
    <row r="3712" spans="1:8" hidden="1" x14ac:dyDescent="0.25">
      <c r="A3712" t="s">
        <v>4699</v>
      </c>
      <c r="B3712" t="str">
        <f>VLOOKUP(Tabla10[[#This Row],[Columna1]],Tabla9[],1,0)</f>
        <v>HEREDIA BARRANCA EDUARDO</v>
      </c>
      <c r="C3712" t="s">
        <v>315</v>
      </c>
      <c r="D3712" t="str">
        <f>VLOOKUP(Tabla10[[#This Row],[Columna1]],Tabla9[],8,0)</f>
        <v>SUBIDRECTOR DEL DESP DEL SUBDIRECTOR DE RECURSOS MATS Y SERVICIOS</v>
      </c>
      <c r="E3712" t="s">
        <v>327</v>
      </c>
      <c r="F3712" t="e">
        <f>VLOOKUP(Tabla10[[#This Row],[Columna1]],Tabla9[],33,3)</f>
        <v>#REF!</v>
      </c>
      <c r="G3712" t="str">
        <f>VLOOKUP(Tabla10[[#This Row],[Columna1]],Tabla9[],3,0)</f>
        <v>SUBDIRECTOR</v>
      </c>
      <c r="H3712" t="s">
        <v>73</v>
      </c>
    </row>
    <row r="3713" spans="1:8" hidden="1" x14ac:dyDescent="0.25">
      <c r="A3713" t="s">
        <v>3107</v>
      </c>
      <c r="B3713" t="e">
        <f>VLOOKUP(Tabla10[[#This Row],[Columna1]],Tabla9[],1,0)</f>
        <v>#N/A</v>
      </c>
      <c r="C3713" t="s">
        <v>315</v>
      </c>
      <c r="D3713" t="e">
        <f>VLOOKUP(Tabla10[[#This Row],[Columna1]],Tabla9[],8,0)</f>
        <v>#N/A</v>
      </c>
      <c r="E3713" t="s">
        <v>318</v>
      </c>
      <c r="F3713" t="e">
        <f>VLOOKUP(Tabla10[[#This Row],[Columna1]],Tabla9[],33,3)</f>
        <v>#REF!</v>
      </c>
      <c r="G3713" t="e">
        <f>VLOOKUP(Tabla10[[#This Row],[Columna1]],Tabla9[],3,0)</f>
        <v>#N/A</v>
      </c>
      <c r="H3713" t="s">
        <v>50</v>
      </c>
    </row>
    <row r="3714" spans="1:8" hidden="1" x14ac:dyDescent="0.25">
      <c r="A3714" t="s">
        <v>3108</v>
      </c>
      <c r="B3714" t="str">
        <f>VLOOKUP(Tabla10[[#This Row],[Columna1]],Tabla9[],1,0)</f>
        <v>HERNANDEZ CHAVEZ EDGAR ANDRES</v>
      </c>
      <c r="C3714" t="s">
        <v>315</v>
      </c>
      <c r="D3714" t="str">
        <f>VLOOKUP(Tabla10[[#This Row],[Columna1]],Tabla9[],8,0)</f>
        <v>LIDER DE PROYECTO DESPACHO DEL SUBDIRECTOR DE RECURSOS MATS Y SERVICIOS</v>
      </c>
      <c r="E3714" t="s">
        <v>327</v>
      </c>
      <c r="F3714" t="e">
        <f>VLOOKUP(Tabla10[[#This Row],[Columna1]],Tabla9[],33,3)</f>
        <v>#REF!</v>
      </c>
      <c r="G3714" t="str">
        <f>VLOOKUP(Tabla10[[#This Row],[Columna1]],Tabla9[],3,0)</f>
        <v>LIDER DE PROYECTO</v>
      </c>
      <c r="H3714" t="s">
        <v>44</v>
      </c>
    </row>
    <row r="3715" spans="1:8" hidden="1" x14ac:dyDescent="0.25">
      <c r="A3715" t="s">
        <v>4716</v>
      </c>
      <c r="B3715" t="e">
        <f>VLOOKUP(Tabla10[[#This Row],[Columna1]],Tabla9[],1,0)</f>
        <v>#N/A</v>
      </c>
      <c r="C3715" t="s">
        <v>315</v>
      </c>
      <c r="D3715" t="e">
        <f>VLOOKUP(Tabla10[[#This Row],[Columna1]],Tabla9[],8,0)</f>
        <v>#N/A</v>
      </c>
      <c r="E3715" t="s">
        <v>318</v>
      </c>
      <c r="F3715" t="e">
        <f>VLOOKUP(Tabla10[[#This Row],[Columna1]],Tabla9[],33,3)</f>
        <v>#REF!</v>
      </c>
      <c r="G3715" t="e">
        <f>VLOOKUP(Tabla10[[#This Row],[Columna1]],Tabla9[],3,0)</f>
        <v>#N/A</v>
      </c>
      <c r="H3715" t="s">
        <v>40</v>
      </c>
    </row>
    <row r="3716" spans="1:8" hidden="1" x14ac:dyDescent="0.25">
      <c r="A3716" t="s">
        <v>3109</v>
      </c>
      <c r="B3716" t="e">
        <f>VLOOKUP(Tabla10[[#This Row],[Columna1]],Tabla9[],1,0)</f>
        <v>#N/A</v>
      </c>
      <c r="C3716" t="s">
        <v>315</v>
      </c>
      <c r="D3716" t="e">
        <f>VLOOKUP(Tabla10[[#This Row],[Columna1]],Tabla9[],8,0)</f>
        <v>#N/A</v>
      </c>
      <c r="E3716" t="s">
        <v>318</v>
      </c>
      <c r="F3716" t="e">
        <f>VLOOKUP(Tabla10[[#This Row],[Columna1]],Tabla9[],33,3)</f>
        <v>#REF!</v>
      </c>
      <c r="G3716" t="e">
        <f>VLOOKUP(Tabla10[[#This Row],[Columna1]],Tabla9[],3,0)</f>
        <v>#N/A</v>
      </c>
      <c r="H3716" t="s">
        <v>45</v>
      </c>
    </row>
    <row r="3717" spans="1:8" hidden="1" x14ac:dyDescent="0.25">
      <c r="A3717" t="s">
        <v>3110</v>
      </c>
      <c r="B3717" t="e">
        <f>VLOOKUP(Tabla10[[#This Row],[Columna1]],Tabla9[],1,0)</f>
        <v>#N/A</v>
      </c>
      <c r="C3717" t="s">
        <v>315</v>
      </c>
      <c r="D3717" t="e">
        <f>VLOOKUP(Tabla10[[#This Row],[Columna1]],Tabla9[],8,0)</f>
        <v>#N/A</v>
      </c>
      <c r="E3717" t="s">
        <v>318</v>
      </c>
      <c r="F3717" t="e">
        <f>VLOOKUP(Tabla10[[#This Row],[Columna1]],Tabla9[],33,3)</f>
        <v>#REF!</v>
      </c>
      <c r="G3717" t="e">
        <f>VLOOKUP(Tabla10[[#This Row],[Columna1]],Tabla9[],3,0)</f>
        <v>#N/A</v>
      </c>
      <c r="H3717" t="s">
        <v>140</v>
      </c>
    </row>
    <row r="3718" spans="1:8" hidden="1" x14ac:dyDescent="0.25">
      <c r="A3718" t="s">
        <v>4691</v>
      </c>
      <c r="B3718" t="e">
        <f>VLOOKUP(Tabla10[[#This Row],[Columna1]],Tabla9[],1,0)</f>
        <v>#N/A</v>
      </c>
      <c r="C3718" t="s">
        <v>315</v>
      </c>
      <c r="D3718" t="e">
        <f>VLOOKUP(Tabla10[[#This Row],[Columna1]],Tabla9[],8,0)</f>
        <v>#N/A</v>
      </c>
      <c r="E3718" t="s">
        <v>319</v>
      </c>
      <c r="F3718" t="e">
        <f>VLOOKUP(Tabla10[[#This Row],[Columna1]],Tabla9[],33,3)</f>
        <v>#REF!</v>
      </c>
      <c r="G3718" t="e">
        <f>VLOOKUP(Tabla10[[#This Row],[Columna1]],Tabla9[],3,0)</f>
        <v>#N/A</v>
      </c>
      <c r="H3718" t="s">
        <v>42</v>
      </c>
    </row>
    <row r="3719" spans="1:8" hidden="1" x14ac:dyDescent="0.25">
      <c r="A3719" t="s">
        <v>4731</v>
      </c>
      <c r="B3719" t="e">
        <f>VLOOKUP(Tabla10[[#This Row],[Columna1]],Tabla9[],1,0)</f>
        <v>#N/A</v>
      </c>
      <c r="C3719" t="s">
        <v>315</v>
      </c>
      <c r="D3719" t="e">
        <f>VLOOKUP(Tabla10[[#This Row],[Columna1]],Tabla9[],8,0)</f>
        <v>#N/A</v>
      </c>
      <c r="E3719" t="s">
        <v>318</v>
      </c>
      <c r="F3719" t="e">
        <f>VLOOKUP(Tabla10[[#This Row],[Columna1]],Tabla9[],33,3)</f>
        <v>#REF!</v>
      </c>
      <c r="G3719" t="e">
        <f>VLOOKUP(Tabla10[[#This Row],[Columna1]],Tabla9[],3,0)</f>
        <v>#N/A</v>
      </c>
      <c r="H3719" t="s">
        <v>36</v>
      </c>
    </row>
    <row r="3720" spans="1:8" x14ac:dyDescent="0.25">
      <c r="A3720" t="s">
        <v>3111</v>
      </c>
      <c r="B3720" t="e">
        <f>VLOOKUP(Tabla10[[#This Row],[Columna1]],Tabla9[],1,0)</f>
        <v>#N/A</v>
      </c>
      <c r="C3720" t="s">
        <v>315</v>
      </c>
      <c r="D3720" t="e">
        <f>VLOOKUP(Tabla10[[#This Row],[Columna1]],Tabla9[],8,0)</f>
        <v>#N/A</v>
      </c>
      <c r="E3720" t="s">
        <v>322</v>
      </c>
      <c r="F3720" t="e">
        <f>VLOOKUP(Tabla10[[#This Row],[Columna1]],Tabla9[],33,3)</f>
        <v>#REF!</v>
      </c>
      <c r="G3720" t="e">
        <f>VLOOKUP(Tabla10[[#This Row],[Columna1]],Tabla9[],3,0)</f>
        <v>#N/A</v>
      </c>
      <c r="H3720" t="s">
        <v>44</v>
      </c>
    </row>
    <row r="3721" spans="1:8" hidden="1" x14ac:dyDescent="0.25">
      <c r="A3721" t="s">
        <v>3112</v>
      </c>
      <c r="B3721" t="str">
        <f>VLOOKUP(Tabla10[[#This Row],[Columna1]],Tabla9[],1,0)</f>
        <v>IBARRA SARMIENTO PEDRO CESAR</v>
      </c>
      <c r="C3721" t="s">
        <v>315</v>
      </c>
      <c r="D3721" t="str">
        <f>VLOOKUP(Tabla10[[#This Row],[Columna1]],Tabla9[],8,0)</f>
        <v>JEFE   DE DEPARTAMENTO DE TALLER MUNICIPAL</v>
      </c>
      <c r="E3721" t="s">
        <v>325</v>
      </c>
      <c r="F3721" t="e">
        <f>VLOOKUP(Tabla10[[#This Row],[Columna1]],Tabla9[],33,3)</f>
        <v>#REF!</v>
      </c>
      <c r="G3721" t="str">
        <f>VLOOKUP(Tabla10[[#This Row],[Columna1]],Tabla9[],3,0)</f>
        <v xml:space="preserve">JEFE DE DEPARTAMENTO </v>
      </c>
      <c r="H3721" t="s">
        <v>60</v>
      </c>
    </row>
    <row r="3722" spans="1:8" hidden="1" x14ac:dyDescent="0.25">
      <c r="A3722" t="s">
        <v>3113</v>
      </c>
      <c r="B3722" t="e">
        <f>VLOOKUP(Tabla10[[#This Row],[Columna1]],Tabla9[],1,0)</f>
        <v>#N/A</v>
      </c>
      <c r="C3722" t="s">
        <v>315</v>
      </c>
      <c r="D3722" t="e">
        <f>VLOOKUP(Tabla10[[#This Row],[Columna1]],Tabla9[],8,0)</f>
        <v>#N/A</v>
      </c>
      <c r="E3722" t="s">
        <v>325</v>
      </c>
      <c r="F3722" t="e">
        <f>VLOOKUP(Tabla10[[#This Row],[Columna1]],Tabla9[],33,3)</f>
        <v>#REF!</v>
      </c>
      <c r="G3722" t="e">
        <f>VLOOKUP(Tabla10[[#This Row],[Columna1]],Tabla9[],3,0)</f>
        <v>#N/A</v>
      </c>
      <c r="H3722" t="s">
        <v>42</v>
      </c>
    </row>
    <row r="3723" spans="1:8" hidden="1" x14ac:dyDescent="0.25">
      <c r="A3723" t="s">
        <v>3114</v>
      </c>
      <c r="B3723" t="e">
        <f>VLOOKUP(Tabla10[[#This Row],[Columna1]],Tabla9[],1,0)</f>
        <v>#N/A</v>
      </c>
      <c r="C3723" t="s">
        <v>315</v>
      </c>
      <c r="D3723" t="e">
        <f>VLOOKUP(Tabla10[[#This Row],[Columna1]],Tabla9[],8,0)</f>
        <v>#N/A</v>
      </c>
      <c r="E3723" t="s">
        <v>325</v>
      </c>
      <c r="F3723" t="e">
        <f>VLOOKUP(Tabla10[[#This Row],[Columna1]],Tabla9[],33,3)</f>
        <v>#REF!</v>
      </c>
      <c r="G3723" t="e">
        <f>VLOOKUP(Tabla10[[#This Row],[Columna1]],Tabla9[],3,0)</f>
        <v>#N/A</v>
      </c>
      <c r="H3723" t="s">
        <v>42</v>
      </c>
    </row>
    <row r="3724" spans="1:8" hidden="1" x14ac:dyDescent="0.25">
      <c r="A3724" t="s">
        <v>4712</v>
      </c>
      <c r="B3724" t="e">
        <f>VLOOKUP(Tabla10[[#This Row],[Columna1]],Tabla9[],1,0)</f>
        <v>#N/A</v>
      </c>
      <c r="C3724" t="s">
        <v>315</v>
      </c>
      <c r="D3724" t="e">
        <f>VLOOKUP(Tabla10[[#This Row],[Columna1]],Tabla9[],8,0)</f>
        <v>#N/A</v>
      </c>
      <c r="E3724" t="s">
        <v>318</v>
      </c>
      <c r="F3724" t="e">
        <f>VLOOKUP(Tabla10[[#This Row],[Columna1]],Tabla9[],33,3)</f>
        <v>#REF!</v>
      </c>
      <c r="G3724" t="e">
        <f>VLOOKUP(Tabla10[[#This Row],[Columna1]],Tabla9[],3,0)</f>
        <v>#N/A</v>
      </c>
      <c r="H3724" t="s">
        <v>45</v>
      </c>
    </row>
    <row r="3725" spans="1:8" hidden="1" x14ac:dyDescent="0.25">
      <c r="A3725" t="s">
        <v>4700</v>
      </c>
      <c r="B3725" t="e">
        <f>VLOOKUP(Tabla10[[#This Row],[Columna1]],Tabla9[],1,0)</f>
        <v>#N/A</v>
      </c>
      <c r="C3725" t="s">
        <v>315</v>
      </c>
      <c r="D3725" t="e">
        <f>VLOOKUP(Tabla10[[#This Row],[Columna1]],Tabla9[],8,0)</f>
        <v>#N/A</v>
      </c>
      <c r="E3725" t="s">
        <v>325</v>
      </c>
      <c r="F3725" t="e">
        <f>VLOOKUP(Tabla10[[#This Row],[Columna1]],Tabla9[],33,3)</f>
        <v>#REF!</v>
      </c>
      <c r="G3725" t="e">
        <f>VLOOKUP(Tabla10[[#This Row],[Columna1]],Tabla9[],3,0)</f>
        <v>#N/A</v>
      </c>
      <c r="H3725" t="s">
        <v>45</v>
      </c>
    </row>
    <row r="3726" spans="1:8" hidden="1" x14ac:dyDescent="0.25">
      <c r="A3726" t="s">
        <v>3115</v>
      </c>
      <c r="B3726" t="e">
        <f>VLOOKUP(Tabla10[[#This Row],[Columna1]],Tabla9[],1,0)</f>
        <v>#N/A</v>
      </c>
      <c r="C3726" t="s">
        <v>315</v>
      </c>
      <c r="D3726" t="e">
        <f>VLOOKUP(Tabla10[[#This Row],[Columna1]],Tabla9[],8,0)</f>
        <v>#N/A</v>
      </c>
      <c r="E3726" t="s">
        <v>324</v>
      </c>
      <c r="F3726" t="e">
        <f>VLOOKUP(Tabla10[[#This Row],[Columna1]],Tabla9[],33,3)</f>
        <v>#REF!</v>
      </c>
      <c r="G3726" t="e">
        <f>VLOOKUP(Tabla10[[#This Row],[Columna1]],Tabla9[],3,0)</f>
        <v>#N/A</v>
      </c>
      <c r="H3726" t="s">
        <v>42</v>
      </c>
    </row>
    <row r="3727" spans="1:8" hidden="1" x14ac:dyDescent="0.25">
      <c r="A3727" t="s">
        <v>3116</v>
      </c>
      <c r="B3727" t="e">
        <f>VLOOKUP(Tabla10[[#This Row],[Columna1]],Tabla9[],1,0)</f>
        <v>#N/A</v>
      </c>
      <c r="C3727" t="s">
        <v>315</v>
      </c>
      <c r="D3727" t="e">
        <f>VLOOKUP(Tabla10[[#This Row],[Columna1]],Tabla9[],8,0)</f>
        <v>#N/A</v>
      </c>
      <c r="E3727" t="s">
        <v>318</v>
      </c>
      <c r="F3727" t="e">
        <f>VLOOKUP(Tabla10[[#This Row],[Columna1]],Tabla9[],33,3)</f>
        <v>#REF!</v>
      </c>
      <c r="G3727" t="e">
        <f>VLOOKUP(Tabla10[[#This Row],[Columna1]],Tabla9[],3,0)</f>
        <v>#N/A</v>
      </c>
      <c r="H3727" t="s">
        <v>140</v>
      </c>
    </row>
    <row r="3728" spans="1:8" hidden="1" x14ac:dyDescent="0.25">
      <c r="A3728" t="s">
        <v>3117</v>
      </c>
      <c r="B3728" t="e">
        <f>VLOOKUP(Tabla10[[#This Row],[Columna1]],Tabla9[],1,0)</f>
        <v>#N/A</v>
      </c>
      <c r="C3728" t="s">
        <v>315</v>
      </c>
      <c r="D3728" t="e">
        <f>VLOOKUP(Tabla10[[#This Row],[Columna1]],Tabla9[],8,0)</f>
        <v>#N/A</v>
      </c>
      <c r="E3728" t="s">
        <v>319</v>
      </c>
      <c r="F3728" t="e">
        <f>VLOOKUP(Tabla10[[#This Row],[Columna1]],Tabla9[],33,3)</f>
        <v>#REF!</v>
      </c>
      <c r="G3728" t="e">
        <f>VLOOKUP(Tabla10[[#This Row],[Columna1]],Tabla9[],3,0)</f>
        <v>#N/A</v>
      </c>
      <c r="H3728" t="s">
        <v>36</v>
      </c>
    </row>
    <row r="3729" spans="1:8" hidden="1" x14ac:dyDescent="0.25">
      <c r="A3729" t="s">
        <v>3118</v>
      </c>
      <c r="B3729" t="e">
        <f>VLOOKUP(Tabla10[[#This Row],[Columna1]],Tabla9[],1,0)</f>
        <v>#N/A</v>
      </c>
      <c r="C3729" t="s">
        <v>315</v>
      </c>
      <c r="D3729" t="e">
        <f>VLOOKUP(Tabla10[[#This Row],[Columna1]],Tabla9[],8,0)</f>
        <v>#N/A</v>
      </c>
      <c r="E3729" t="s">
        <v>323</v>
      </c>
      <c r="F3729" t="e">
        <f>VLOOKUP(Tabla10[[#This Row],[Columna1]],Tabla9[],33,3)</f>
        <v>#REF!</v>
      </c>
      <c r="G3729" t="e">
        <f>VLOOKUP(Tabla10[[#This Row],[Columna1]],Tabla9[],3,0)</f>
        <v>#N/A</v>
      </c>
      <c r="H3729" t="s">
        <v>36</v>
      </c>
    </row>
    <row r="3730" spans="1:8" hidden="1" x14ac:dyDescent="0.25">
      <c r="A3730" t="s">
        <v>3119</v>
      </c>
      <c r="B3730" t="e">
        <f>VLOOKUP(Tabla10[[#This Row],[Columna1]],Tabla9[],1,0)</f>
        <v>#N/A</v>
      </c>
      <c r="C3730" t="s">
        <v>315</v>
      </c>
      <c r="D3730" t="e">
        <f>VLOOKUP(Tabla10[[#This Row],[Columna1]],Tabla9[],8,0)</f>
        <v>#N/A</v>
      </c>
      <c r="E3730" t="s">
        <v>325</v>
      </c>
      <c r="F3730" t="e">
        <f>VLOOKUP(Tabla10[[#This Row],[Columna1]],Tabla9[],33,3)</f>
        <v>#REF!</v>
      </c>
      <c r="G3730" t="e">
        <f>VLOOKUP(Tabla10[[#This Row],[Columna1]],Tabla9[],3,0)</f>
        <v>#N/A</v>
      </c>
      <c r="H3730" t="s">
        <v>40</v>
      </c>
    </row>
    <row r="3731" spans="1:8" hidden="1" x14ac:dyDescent="0.25">
      <c r="A3731" t="s">
        <v>3120</v>
      </c>
      <c r="B3731" t="e">
        <f>VLOOKUP(Tabla10[[#This Row],[Columna1]],Tabla9[],1,0)</f>
        <v>#N/A</v>
      </c>
      <c r="C3731" t="s">
        <v>315</v>
      </c>
      <c r="D3731" t="e">
        <f>VLOOKUP(Tabla10[[#This Row],[Columna1]],Tabla9[],8,0)</f>
        <v>#N/A</v>
      </c>
      <c r="E3731" t="s">
        <v>322</v>
      </c>
      <c r="F3731" t="e">
        <f>VLOOKUP(Tabla10[[#This Row],[Columna1]],Tabla9[],33,3)</f>
        <v>#REF!</v>
      </c>
      <c r="G3731" t="e">
        <f>VLOOKUP(Tabla10[[#This Row],[Columna1]],Tabla9[],3,0)</f>
        <v>#N/A</v>
      </c>
      <c r="H3731" t="s">
        <v>45</v>
      </c>
    </row>
    <row r="3732" spans="1:8" hidden="1" x14ac:dyDescent="0.25">
      <c r="A3732" t="s">
        <v>3121</v>
      </c>
      <c r="B3732" t="e">
        <f>VLOOKUP(Tabla10[[#This Row],[Columna1]],Tabla9[],1,0)</f>
        <v>#N/A</v>
      </c>
      <c r="C3732" t="s">
        <v>315</v>
      </c>
      <c r="D3732" t="e">
        <f>VLOOKUP(Tabla10[[#This Row],[Columna1]],Tabla9[],8,0)</f>
        <v>#N/A</v>
      </c>
      <c r="E3732" t="s">
        <v>326</v>
      </c>
      <c r="F3732" t="e">
        <f>VLOOKUP(Tabla10[[#This Row],[Columna1]],Tabla9[],33,3)</f>
        <v>#REF!</v>
      </c>
      <c r="G3732" t="e">
        <f>VLOOKUP(Tabla10[[#This Row],[Columna1]],Tabla9[],3,0)</f>
        <v>#N/A</v>
      </c>
      <c r="H3732" t="s">
        <v>45</v>
      </c>
    </row>
    <row r="3733" spans="1:8" hidden="1" x14ac:dyDescent="0.25">
      <c r="A3733" t="s">
        <v>4695</v>
      </c>
      <c r="B3733" t="str">
        <f>VLOOKUP(Tabla10[[#This Row],[Columna1]],Tabla9[],1,0)</f>
        <v>LEM ORTIZ IZTMARA</v>
      </c>
      <c r="C3733" t="s">
        <v>315</v>
      </c>
      <c r="D3733" t="str">
        <f>VLOOKUP(Tabla10[[#This Row],[Columna1]],Tabla9[],8,0)</f>
        <v>LIDER DE PROYECTO DEPARTAMENTO DE SELECCION Y CAPACITACION</v>
      </c>
      <c r="E3733" t="s">
        <v>328</v>
      </c>
      <c r="F3733" t="e">
        <f>VLOOKUP(Tabla10[[#This Row],[Columna1]],Tabla9[],33,3)</f>
        <v>#REF!</v>
      </c>
      <c r="G3733" t="str">
        <f>VLOOKUP(Tabla10[[#This Row],[Columna1]],Tabla9[],3,0)</f>
        <v>LIDER DE PROYECTO</v>
      </c>
      <c r="H3733" t="s">
        <v>44</v>
      </c>
    </row>
    <row r="3734" spans="1:8" hidden="1" x14ac:dyDescent="0.25">
      <c r="A3734" t="s">
        <v>3122</v>
      </c>
      <c r="B3734" t="e">
        <f>VLOOKUP(Tabla10[[#This Row],[Columna1]],Tabla9[],1,0)</f>
        <v>#N/A</v>
      </c>
      <c r="C3734" t="s">
        <v>315</v>
      </c>
      <c r="D3734" t="e">
        <f>VLOOKUP(Tabla10[[#This Row],[Columna1]],Tabla9[],8,0)</f>
        <v>#N/A</v>
      </c>
      <c r="E3734" t="s">
        <v>320</v>
      </c>
      <c r="F3734" t="e">
        <f>VLOOKUP(Tabla10[[#This Row],[Columna1]],Tabla9[],33,3)</f>
        <v>#REF!</v>
      </c>
      <c r="G3734" t="e">
        <f>VLOOKUP(Tabla10[[#This Row],[Columna1]],Tabla9[],3,0)</f>
        <v>#N/A</v>
      </c>
      <c r="H3734" t="s">
        <v>36</v>
      </c>
    </row>
    <row r="3735" spans="1:8" hidden="1" x14ac:dyDescent="0.25">
      <c r="A3735" t="s">
        <v>4707</v>
      </c>
      <c r="B3735" t="e">
        <f>VLOOKUP(Tabla10[[#This Row],[Columna1]],Tabla9[],1,0)</f>
        <v>#N/A</v>
      </c>
      <c r="C3735" t="s">
        <v>315</v>
      </c>
      <c r="D3735" t="e">
        <f>VLOOKUP(Tabla10[[#This Row],[Columna1]],Tabla9[],8,0)</f>
        <v>#N/A</v>
      </c>
      <c r="E3735" t="s">
        <v>325</v>
      </c>
      <c r="F3735" t="e">
        <f>VLOOKUP(Tabla10[[#This Row],[Columna1]],Tabla9[],33,3)</f>
        <v>#REF!</v>
      </c>
      <c r="G3735" t="e">
        <f>VLOOKUP(Tabla10[[#This Row],[Columna1]],Tabla9[],3,0)</f>
        <v>#N/A</v>
      </c>
      <c r="H3735" t="s">
        <v>42</v>
      </c>
    </row>
    <row r="3736" spans="1:8" hidden="1" x14ac:dyDescent="0.25">
      <c r="A3736" t="s">
        <v>3123</v>
      </c>
      <c r="B3736" t="e">
        <f>VLOOKUP(Tabla10[[#This Row],[Columna1]],Tabla9[],1,0)</f>
        <v>#N/A</v>
      </c>
      <c r="C3736" t="s">
        <v>315</v>
      </c>
      <c r="D3736" t="e">
        <f>VLOOKUP(Tabla10[[#This Row],[Columna1]],Tabla9[],8,0)</f>
        <v>#N/A</v>
      </c>
      <c r="E3736" t="s">
        <v>321</v>
      </c>
      <c r="F3736" t="e">
        <f>VLOOKUP(Tabla10[[#This Row],[Columna1]],Tabla9[],33,3)</f>
        <v>#REF!</v>
      </c>
      <c r="G3736" t="e">
        <f>VLOOKUP(Tabla10[[#This Row],[Columna1]],Tabla9[],3,0)</f>
        <v>#N/A</v>
      </c>
      <c r="H3736" t="s">
        <v>42</v>
      </c>
    </row>
    <row r="3737" spans="1:8" hidden="1" x14ac:dyDescent="0.25">
      <c r="A3737" t="s">
        <v>4673</v>
      </c>
      <c r="B3737" t="e">
        <f>VLOOKUP(Tabla10[[#This Row],[Columna1]],Tabla9[],1,0)</f>
        <v>#N/A</v>
      </c>
      <c r="C3737" t="s">
        <v>315</v>
      </c>
      <c r="D3737" t="e">
        <f>VLOOKUP(Tabla10[[#This Row],[Columna1]],Tabla9[],8,0)</f>
        <v>#N/A</v>
      </c>
      <c r="E3737" t="s">
        <v>323</v>
      </c>
      <c r="F3737" t="e">
        <f>VLOOKUP(Tabla10[[#This Row],[Columna1]],Tabla9[],33,3)</f>
        <v>#REF!</v>
      </c>
      <c r="G3737" t="e">
        <f>VLOOKUP(Tabla10[[#This Row],[Columna1]],Tabla9[],3,0)</f>
        <v>#N/A</v>
      </c>
      <c r="H3737" t="s">
        <v>45</v>
      </c>
    </row>
    <row r="3738" spans="1:8" hidden="1" x14ac:dyDescent="0.25">
      <c r="A3738" t="s">
        <v>3124</v>
      </c>
      <c r="B3738" t="str">
        <f>VLOOKUP(Tabla10[[#This Row],[Columna1]],Tabla9[],1,0)</f>
        <v>LUGO ARANDA LUISA REBECA</v>
      </c>
      <c r="C3738" t="s">
        <v>315</v>
      </c>
      <c r="D3738" t="str">
        <f>VLOOKUP(Tabla10[[#This Row],[Columna1]],Tabla9[],8,0)</f>
        <v>LIDER DE PROYECTO DEL DESP DEL SUBDIRECTOR DE RECURSOS MATS Y SERVICIOS</v>
      </c>
      <c r="E3738" t="s">
        <v>327</v>
      </c>
      <c r="F3738" t="e">
        <f>VLOOKUP(Tabla10[[#This Row],[Columna1]],Tabla9[],33,3)</f>
        <v>#REF!</v>
      </c>
      <c r="G3738" t="str">
        <f>VLOOKUP(Tabla10[[#This Row],[Columna1]],Tabla9[],3,0)</f>
        <v>LIDER DE PROYECTO</v>
      </c>
      <c r="H3738" t="s">
        <v>44</v>
      </c>
    </row>
    <row r="3739" spans="1:8" hidden="1" x14ac:dyDescent="0.25">
      <c r="A3739" t="s">
        <v>4671</v>
      </c>
      <c r="B3739" t="e">
        <f>VLOOKUP(Tabla10[[#This Row],[Columna1]],Tabla9[],1,0)</f>
        <v>#N/A</v>
      </c>
      <c r="C3739" t="s">
        <v>315</v>
      </c>
      <c r="D3739" t="e">
        <f>VLOOKUP(Tabla10[[#This Row],[Columna1]],Tabla9[],8,0)</f>
        <v>#N/A</v>
      </c>
      <c r="E3739" t="s">
        <v>323</v>
      </c>
      <c r="F3739" t="e">
        <f>VLOOKUP(Tabla10[[#This Row],[Columna1]],Tabla9[],33,3)</f>
        <v>#REF!</v>
      </c>
      <c r="G3739" t="e">
        <f>VLOOKUP(Tabla10[[#This Row],[Columna1]],Tabla9[],3,0)</f>
        <v>#N/A</v>
      </c>
      <c r="H3739" t="s">
        <v>36</v>
      </c>
    </row>
    <row r="3740" spans="1:8" hidden="1" x14ac:dyDescent="0.25">
      <c r="A3740" t="s">
        <v>3125</v>
      </c>
      <c r="B3740" t="e">
        <f>VLOOKUP(Tabla10[[#This Row],[Columna1]],Tabla9[],1,0)</f>
        <v>#N/A</v>
      </c>
      <c r="C3740" t="s">
        <v>315</v>
      </c>
      <c r="D3740" t="e">
        <f>VLOOKUP(Tabla10[[#This Row],[Columna1]],Tabla9[],8,0)</f>
        <v>#N/A</v>
      </c>
      <c r="E3740" t="s">
        <v>318</v>
      </c>
      <c r="F3740" t="e">
        <f>VLOOKUP(Tabla10[[#This Row],[Columna1]],Tabla9[],33,3)</f>
        <v>#REF!</v>
      </c>
      <c r="G3740" t="e">
        <f>VLOOKUP(Tabla10[[#This Row],[Columna1]],Tabla9[],3,0)</f>
        <v>#N/A</v>
      </c>
      <c r="H3740" t="s">
        <v>42</v>
      </c>
    </row>
    <row r="3741" spans="1:8" hidden="1" x14ac:dyDescent="0.25">
      <c r="A3741" t="s">
        <v>4686</v>
      </c>
      <c r="B3741" t="e">
        <f>VLOOKUP(Tabla10[[#This Row],[Columna1]],Tabla9[],1,0)</f>
        <v>#N/A</v>
      </c>
      <c r="C3741" t="s">
        <v>315</v>
      </c>
      <c r="D3741" t="e">
        <f>VLOOKUP(Tabla10[[#This Row],[Columna1]],Tabla9[],8,0)</f>
        <v>#N/A</v>
      </c>
      <c r="E3741" t="s">
        <v>319</v>
      </c>
      <c r="F3741" t="e">
        <f>VLOOKUP(Tabla10[[#This Row],[Columna1]],Tabla9[],33,3)</f>
        <v>#REF!</v>
      </c>
      <c r="G3741" t="e">
        <f>VLOOKUP(Tabla10[[#This Row],[Columna1]],Tabla9[],3,0)</f>
        <v>#N/A</v>
      </c>
      <c r="H3741" t="s">
        <v>36</v>
      </c>
    </row>
    <row r="3742" spans="1:8" hidden="1" x14ac:dyDescent="0.25">
      <c r="A3742" t="s">
        <v>3126</v>
      </c>
      <c r="B3742" t="e">
        <f>VLOOKUP(Tabla10[[#This Row],[Columna1]],Tabla9[],1,0)</f>
        <v>#N/A</v>
      </c>
      <c r="C3742" t="s">
        <v>315</v>
      </c>
      <c r="D3742" t="e">
        <f>VLOOKUP(Tabla10[[#This Row],[Columna1]],Tabla9[],8,0)</f>
        <v>#N/A</v>
      </c>
      <c r="E3742" t="s">
        <v>325</v>
      </c>
      <c r="F3742" t="e">
        <f>VLOOKUP(Tabla10[[#This Row],[Columna1]],Tabla9[],33,3)</f>
        <v>#REF!</v>
      </c>
      <c r="G3742" t="e">
        <f>VLOOKUP(Tabla10[[#This Row],[Columna1]],Tabla9[],3,0)</f>
        <v>#N/A</v>
      </c>
      <c r="H3742" t="s">
        <v>40</v>
      </c>
    </row>
    <row r="3743" spans="1:8" hidden="1" x14ac:dyDescent="0.25">
      <c r="A3743" t="s">
        <v>4734</v>
      </c>
      <c r="B3743" t="e">
        <f>VLOOKUP(Tabla10[[#This Row],[Columna1]],Tabla9[],1,0)</f>
        <v>#N/A</v>
      </c>
      <c r="C3743" t="s">
        <v>315</v>
      </c>
      <c r="D3743" t="e">
        <f>VLOOKUP(Tabla10[[#This Row],[Columna1]],Tabla9[],8,0)</f>
        <v>#N/A</v>
      </c>
      <c r="E3743" t="s">
        <v>316</v>
      </c>
      <c r="F3743" t="e">
        <f>VLOOKUP(Tabla10[[#This Row],[Columna1]],Tabla9[],33,3)</f>
        <v>#REF!</v>
      </c>
      <c r="G3743" t="e">
        <f>VLOOKUP(Tabla10[[#This Row],[Columna1]],Tabla9[],3,0)</f>
        <v>#N/A</v>
      </c>
      <c r="H3743" t="s">
        <v>45</v>
      </c>
    </row>
    <row r="3744" spans="1:8" hidden="1" x14ac:dyDescent="0.25">
      <c r="A3744" t="s">
        <v>3127</v>
      </c>
      <c r="B3744" t="e">
        <f>VLOOKUP(Tabla10[[#This Row],[Columna1]],Tabla9[],1,0)</f>
        <v>#N/A</v>
      </c>
      <c r="C3744" t="s">
        <v>315</v>
      </c>
      <c r="D3744" t="e">
        <f>VLOOKUP(Tabla10[[#This Row],[Columna1]],Tabla9[],8,0)</f>
        <v>#N/A</v>
      </c>
      <c r="E3744" t="s">
        <v>325</v>
      </c>
      <c r="F3744" t="e">
        <f>VLOOKUP(Tabla10[[#This Row],[Columna1]],Tabla9[],33,3)</f>
        <v>#REF!</v>
      </c>
      <c r="G3744" t="e">
        <f>VLOOKUP(Tabla10[[#This Row],[Columna1]],Tabla9[],3,0)</f>
        <v>#N/A</v>
      </c>
      <c r="H3744" t="s">
        <v>143</v>
      </c>
    </row>
    <row r="3745" spans="1:8" hidden="1" x14ac:dyDescent="0.25">
      <c r="A3745" t="s">
        <v>3128</v>
      </c>
      <c r="B3745" t="e">
        <f>VLOOKUP(Tabla10[[#This Row],[Columna1]],Tabla9[],1,0)</f>
        <v>#N/A</v>
      </c>
      <c r="C3745" t="s">
        <v>315</v>
      </c>
      <c r="D3745" t="e">
        <f>VLOOKUP(Tabla10[[#This Row],[Columna1]],Tabla9[],8,0)</f>
        <v>#N/A</v>
      </c>
      <c r="E3745" t="s">
        <v>318</v>
      </c>
      <c r="F3745" t="e">
        <f>VLOOKUP(Tabla10[[#This Row],[Columna1]],Tabla9[],33,3)</f>
        <v>#REF!</v>
      </c>
      <c r="G3745" t="e">
        <f>VLOOKUP(Tabla10[[#This Row],[Columna1]],Tabla9[],3,0)</f>
        <v>#N/A</v>
      </c>
      <c r="H3745" t="s">
        <v>140</v>
      </c>
    </row>
    <row r="3746" spans="1:8" hidden="1" x14ac:dyDescent="0.25">
      <c r="A3746" t="s">
        <v>3129</v>
      </c>
      <c r="B3746" t="e">
        <f>VLOOKUP(Tabla10[[#This Row],[Columna1]],Tabla9[],1,0)</f>
        <v>#N/A</v>
      </c>
      <c r="C3746" t="s">
        <v>315</v>
      </c>
      <c r="D3746" t="e">
        <f>VLOOKUP(Tabla10[[#This Row],[Columna1]],Tabla9[],8,0)</f>
        <v>#N/A</v>
      </c>
      <c r="E3746" t="s">
        <v>323</v>
      </c>
      <c r="F3746" t="e">
        <f>VLOOKUP(Tabla10[[#This Row],[Columna1]],Tabla9[],33,3)</f>
        <v>#REF!</v>
      </c>
      <c r="G3746" t="e">
        <f>VLOOKUP(Tabla10[[#This Row],[Columna1]],Tabla9[],3,0)</f>
        <v>#N/A</v>
      </c>
      <c r="H3746" t="s">
        <v>42</v>
      </c>
    </row>
    <row r="3747" spans="1:8" hidden="1" x14ac:dyDescent="0.25">
      <c r="A3747" t="s">
        <v>3130</v>
      </c>
      <c r="B3747" t="e">
        <f>VLOOKUP(Tabla10[[#This Row],[Columna1]],Tabla9[],1,0)</f>
        <v>#N/A</v>
      </c>
      <c r="C3747" t="s">
        <v>315</v>
      </c>
      <c r="D3747" t="e">
        <f>VLOOKUP(Tabla10[[#This Row],[Columna1]],Tabla9[],8,0)</f>
        <v>#N/A</v>
      </c>
      <c r="E3747" t="s">
        <v>325</v>
      </c>
      <c r="F3747" t="e">
        <f>VLOOKUP(Tabla10[[#This Row],[Columna1]],Tabla9[],33,3)</f>
        <v>#REF!</v>
      </c>
      <c r="G3747" t="e">
        <f>VLOOKUP(Tabla10[[#This Row],[Columna1]],Tabla9[],3,0)</f>
        <v>#N/A</v>
      </c>
      <c r="H3747" t="s">
        <v>143</v>
      </c>
    </row>
    <row r="3748" spans="1:8" hidden="1" x14ac:dyDescent="0.25">
      <c r="A3748" t="s">
        <v>3131</v>
      </c>
      <c r="B3748" t="e">
        <f>VLOOKUP(Tabla10[[#This Row],[Columna1]],Tabla9[],1,0)</f>
        <v>#N/A</v>
      </c>
      <c r="C3748" t="s">
        <v>315</v>
      </c>
      <c r="D3748" t="e">
        <f>VLOOKUP(Tabla10[[#This Row],[Columna1]],Tabla9[],8,0)</f>
        <v>#N/A</v>
      </c>
      <c r="E3748" t="s">
        <v>323</v>
      </c>
      <c r="F3748" t="e">
        <f>VLOOKUP(Tabla10[[#This Row],[Columna1]],Tabla9[],33,3)</f>
        <v>#REF!</v>
      </c>
      <c r="G3748" t="e">
        <f>VLOOKUP(Tabla10[[#This Row],[Columna1]],Tabla9[],3,0)</f>
        <v>#N/A</v>
      </c>
      <c r="H3748" t="s">
        <v>42</v>
      </c>
    </row>
    <row r="3749" spans="1:8" hidden="1" x14ac:dyDescent="0.25">
      <c r="A3749" t="s">
        <v>3132</v>
      </c>
      <c r="B3749" t="str">
        <f>VLOOKUP(Tabla10[[#This Row],[Columna1]],Tabla9[],1,0)</f>
        <v>MARTINEZ VILLA JUAN MANUEL</v>
      </c>
      <c r="C3749" t="s">
        <v>315</v>
      </c>
      <c r="D3749" t="str">
        <f>VLOOKUP(Tabla10[[#This Row],[Columna1]],Tabla9[],8,0)</f>
        <v>LIDER DE PROYECTO DE DEPARTAMENTO DE SISTEMAS OFICIALIA MAYOR</v>
      </c>
      <c r="E3749" t="s">
        <v>322</v>
      </c>
      <c r="F3749" t="e">
        <f>VLOOKUP(Tabla10[[#This Row],[Columna1]],Tabla9[],33,3)</f>
        <v>#REF!</v>
      </c>
      <c r="G3749" t="str">
        <f>VLOOKUP(Tabla10[[#This Row],[Columna1]],Tabla9[],3,0)</f>
        <v>LIDER DE PROYECTO</v>
      </c>
      <c r="H3749" t="s">
        <v>44</v>
      </c>
    </row>
    <row r="3750" spans="1:8" hidden="1" x14ac:dyDescent="0.25">
      <c r="A3750" t="s">
        <v>3133</v>
      </c>
      <c r="B3750" t="str">
        <f>VLOOKUP(Tabla10[[#This Row],[Columna1]],Tabla9[],1,0)</f>
        <v>MENDOZA ALVAREZ LUIS ARMANDO</v>
      </c>
      <c r="C3750" t="s">
        <v>315</v>
      </c>
      <c r="D3750" t="str">
        <f>VLOOKUP(Tabla10[[#This Row],[Columna1]],Tabla9[],8,0)</f>
        <v>LIDER DE PROYECTO DE DEPARTAMENTO DE INFRAESTRUCTURA Y TELECOMUNICACIONES</v>
      </c>
      <c r="E3750" t="s">
        <v>328</v>
      </c>
      <c r="F3750" t="e">
        <f>VLOOKUP(Tabla10[[#This Row],[Columna1]],Tabla9[],33,3)</f>
        <v>#REF!</v>
      </c>
      <c r="G3750" t="str">
        <f>VLOOKUP(Tabla10[[#This Row],[Columna1]],Tabla9[],3,0)</f>
        <v>LIDER DE PROYECTO</v>
      </c>
      <c r="H3750" t="s">
        <v>44</v>
      </c>
    </row>
    <row r="3751" spans="1:8" hidden="1" x14ac:dyDescent="0.25">
      <c r="A3751" t="s">
        <v>4708</v>
      </c>
      <c r="B3751" t="e">
        <f>VLOOKUP(Tabla10[[#This Row],[Columna1]],Tabla9[],1,0)</f>
        <v>#N/A</v>
      </c>
      <c r="C3751" t="s">
        <v>315</v>
      </c>
      <c r="D3751" t="e">
        <f>VLOOKUP(Tabla10[[#This Row],[Columna1]],Tabla9[],8,0)</f>
        <v>#N/A</v>
      </c>
      <c r="E3751" t="s">
        <v>325</v>
      </c>
      <c r="F3751" t="e">
        <f>VLOOKUP(Tabla10[[#This Row],[Columna1]],Tabla9[],33,3)</f>
        <v>#REF!</v>
      </c>
      <c r="G3751" t="e">
        <f>VLOOKUP(Tabla10[[#This Row],[Columna1]],Tabla9[],3,0)</f>
        <v>#N/A</v>
      </c>
      <c r="H3751" t="s">
        <v>36</v>
      </c>
    </row>
    <row r="3752" spans="1:8" hidden="1" x14ac:dyDescent="0.25">
      <c r="A3752" t="s">
        <v>4733</v>
      </c>
      <c r="B3752" t="str">
        <f>VLOOKUP(Tabla10[[#This Row],[Columna1]],Tabla9[],1,0)</f>
        <v>MEDINA HERNANDEZ SARAH</v>
      </c>
      <c r="C3752" t="s">
        <v>315</v>
      </c>
      <c r="D3752" t="str">
        <f>VLOOKUP(Tabla10[[#This Row],[Columna1]],Tabla9[],8,0)</f>
        <v>JEFE DE DEPARTAMENTO DE BIENES PATRIMONIALES</v>
      </c>
      <c r="E3752" t="s">
        <v>316</v>
      </c>
      <c r="F3752" t="e">
        <f>VLOOKUP(Tabla10[[#This Row],[Columna1]],Tabla9[],33,3)</f>
        <v>#REF!</v>
      </c>
      <c r="G3752" t="str">
        <f>VLOOKUP(Tabla10[[#This Row],[Columna1]],Tabla9[],3,0)</f>
        <v>JEFE DE DEPARTAMENTO</v>
      </c>
      <c r="H3752" t="s">
        <v>60</v>
      </c>
    </row>
    <row r="3753" spans="1:8" hidden="1" x14ac:dyDescent="0.25">
      <c r="A3753" t="s">
        <v>3134</v>
      </c>
      <c r="B3753" t="e">
        <f>VLOOKUP(Tabla10[[#This Row],[Columna1]],Tabla9[],1,0)</f>
        <v>#N/A</v>
      </c>
      <c r="C3753" t="s">
        <v>315</v>
      </c>
      <c r="D3753" t="e">
        <f>VLOOKUP(Tabla10[[#This Row],[Columna1]],Tabla9[],8,0)</f>
        <v>#N/A</v>
      </c>
      <c r="E3753" t="s">
        <v>326</v>
      </c>
      <c r="F3753" t="e">
        <f>VLOOKUP(Tabla10[[#This Row],[Columna1]],Tabla9[],33,3)</f>
        <v>#REF!</v>
      </c>
      <c r="G3753" t="e">
        <f>VLOOKUP(Tabla10[[#This Row],[Columna1]],Tabla9[],3,0)</f>
        <v>#N/A</v>
      </c>
      <c r="H3753" t="s">
        <v>42</v>
      </c>
    </row>
    <row r="3754" spans="1:8" hidden="1" x14ac:dyDescent="0.25">
      <c r="A3754" t="s">
        <v>3135</v>
      </c>
      <c r="B3754" t="e">
        <f>VLOOKUP(Tabla10[[#This Row],[Columna1]],Tabla9[],1,0)</f>
        <v>#N/A</v>
      </c>
      <c r="C3754" t="s">
        <v>315</v>
      </c>
      <c r="D3754" t="e">
        <f>VLOOKUP(Tabla10[[#This Row],[Columna1]],Tabla9[],8,0)</f>
        <v>#N/A</v>
      </c>
      <c r="E3754" t="s">
        <v>325</v>
      </c>
      <c r="F3754" t="e">
        <f>VLOOKUP(Tabla10[[#This Row],[Columna1]],Tabla9[],33,3)</f>
        <v>#REF!</v>
      </c>
      <c r="G3754" t="e">
        <f>VLOOKUP(Tabla10[[#This Row],[Columna1]],Tabla9[],3,0)</f>
        <v>#N/A</v>
      </c>
      <c r="H3754" t="s">
        <v>143</v>
      </c>
    </row>
    <row r="3755" spans="1:8" hidden="1" x14ac:dyDescent="0.25">
      <c r="A3755" t="s">
        <v>3136</v>
      </c>
      <c r="B3755" t="e">
        <f>VLOOKUP(Tabla10[[#This Row],[Columna1]],Tabla9[],1,0)</f>
        <v>#N/A</v>
      </c>
      <c r="C3755" t="s">
        <v>315</v>
      </c>
      <c r="D3755" t="e">
        <f>VLOOKUP(Tabla10[[#This Row],[Columna1]],Tabla9[],8,0)</f>
        <v>#N/A</v>
      </c>
      <c r="E3755" t="s">
        <v>326</v>
      </c>
      <c r="F3755" t="e">
        <f>VLOOKUP(Tabla10[[#This Row],[Columna1]],Tabla9[],33,3)</f>
        <v>#REF!</v>
      </c>
      <c r="G3755" t="e">
        <f>VLOOKUP(Tabla10[[#This Row],[Columna1]],Tabla9[],3,0)</f>
        <v>#N/A</v>
      </c>
      <c r="H3755" t="s">
        <v>36</v>
      </c>
    </row>
    <row r="3756" spans="1:8" hidden="1" x14ac:dyDescent="0.25">
      <c r="A3756" t="s">
        <v>3137</v>
      </c>
      <c r="B3756" t="e">
        <f>VLOOKUP(Tabla10[[#This Row],[Columna1]],Tabla9[],1,0)</f>
        <v>#N/A</v>
      </c>
      <c r="C3756" t="s">
        <v>315</v>
      </c>
      <c r="D3756" t="e">
        <f>VLOOKUP(Tabla10[[#This Row],[Columna1]],Tabla9[],8,0)</f>
        <v>#N/A</v>
      </c>
      <c r="E3756" t="s">
        <v>318</v>
      </c>
      <c r="F3756" t="e">
        <f>VLOOKUP(Tabla10[[#This Row],[Columna1]],Tabla9[],33,3)</f>
        <v>#REF!</v>
      </c>
      <c r="G3756" t="e">
        <f>VLOOKUP(Tabla10[[#This Row],[Columna1]],Tabla9[],3,0)</f>
        <v>#N/A</v>
      </c>
      <c r="H3756" t="s">
        <v>36</v>
      </c>
    </row>
    <row r="3757" spans="1:8" hidden="1" x14ac:dyDescent="0.25">
      <c r="A3757" t="s">
        <v>4721</v>
      </c>
      <c r="B3757" t="e">
        <f>VLOOKUP(Tabla10[[#This Row],[Columna1]],Tabla9[],1,0)</f>
        <v>#N/A</v>
      </c>
      <c r="C3757" t="s">
        <v>315</v>
      </c>
      <c r="D3757" t="e">
        <f>VLOOKUP(Tabla10[[#This Row],[Columna1]],Tabla9[],8,0)</f>
        <v>#N/A</v>
      </c>
      <c r="E3757" t="s">
        <v>318</v>
      </c>
      <c r="F3757" t="e">
        <f>VLOOKUP(Tabla10[[#This Row],[Columna1]],Tabla9[],33,3)</f>
        <v>#REF!</v>
      </c>
      <c r="G3757" t="e">
        <f>VLOOKUP(Tabla10[[#This Row],[Columna1]],Tabla9[],3,0)</f>
        <v>#N/A</v>
      </c>
      <c r="H3757" t="s">
        <v>42</v>
      </c>
    </row>
    <row r="3758" spans="1:8" hidden="1" x14ac:dyDescent="0.25">
      <c r="A3758" t="s">
        <v>3138</v>
      </c>
      <c r="B3758" t="e">
        <f>VLOOKUP(Tabla10[[#This Row],[Columna1]],Tabla9[],1,0)</f>
        <v>#N/A</v>
      </c>
      <c r="C3758" t="s">
        <v>315</v>
      </c>
      <c r="D3758" t="e">
        <f>VLOOKUP(Tabla10[[#This Row],[Columna1]],Tabla9[],8,0)</f>
        <v>#N/A</v>
      </c>
      <c r="E3758" t="s">
        <v>318</v>
      </c>
      <c r="F3758" t="e">
        <f>VLOOKUP(Tabla10[[#This Row],[Columna1]],Tabla9[],33,3)</f>
        <v>#REF!</v>
      </c>
      <c r="G3758" t="e">
        <f>VLOOKUP(Tabla10[[#This Row],[Columna1]],Tabla9[],3,0)</f>
        <v>#N/A</v>
      </c>
      <c r="H3758" t="s">
        <v>42</v>
      </c>
    </row>
    <row r="3759" spans="1:8" hidden="1" x14ac:dyDescent="0.25">
      <c r="A3759" t="s">
        <v>4705</v>
      </c>
      <c r="B3759" t="e">
        <f>VLOOKUP(Tabla10[[#This Row],[Columna1]],Tabla9[],1,0)</f>
        <v>#N/A</v>
      </c>
      <c r="C3759" t="s">
        <v>315</v>
      </c>
      <c r="D3759" t="e">
        <f>VLOOKUP(Tabla10[[#This Row],[Columna1]],Tabla9[],8,0)</f>
        <v>#N/A</v>
      </c>
      <c r="E3759" t="s">
        <v>325</v>
      </c>
      <c r="F3759" t="e">
        <f>VLOOKUP(Tabla10[[#This Row],[Columna1]],Tabla9[],33,3)</f>
        <v>#REF!</v>
      </c>
      <c r="G3759" t="e">
        <f>VLOOKUP(Tabla10[[#This Row],[Columna1]],Tabla9[],3,0)</f>
        <v>#N/A</v>
      </c>
      <c r="H3759" t="s">
        <v>145</v>
      </c>
    </row>
    <row r="3760" spans="1:8" hidden="1" x14ac:dyDescent="0.25">
      <c r="A3760" t="s">
        <v>4703</v>
      </c>
      <c r="B3760" t="e">
        <f>VLOOKUP(Tabla10[[#This Row],[Columna1]],Tabla9[],1,0)</f>
        <v>#N/A</v>
      </c>
      <c r="C3760" t="s">
        <v>315</v>
      </c>
      <c r="D3760" t="e">
        <f>VLOOKUP(Tabla10[[#This Row],[Columna1]],Tabla9[],8,0)</f>
        <v>#N/A</v>
      </c>
      <c r="E3760" t="s">
        <v>325</v>
      </c>
      <c r="F3760" t="e">
        <f>VLOOKUP(Tabla10[[#This Row],[Columna1]],Tabla9[],33,3)</f>
        <v>#REF!</v>
      </c>
      <c r="G3760" t="e">
        <f>VLOOKUP(Tabla10[[#This Row],[Columna1]],Tabla9[],3,0)</f>
        <v>#N/A</v>
      </c>
      <c r="H3760" t="s">
        <v>40</v>
      </c>
    </row>
    <row r="3761" spans="1:8" hidden="1" x14ac:dyDescent="0.25">
      <c r="A3761" t="s">
        <v>3139</v>
      </c>
      <c r="B3761" t="e">
        <f>VLOOKUP(Tabla10[[#This Row],[Columna1]],Tabla9[],1,0)</f>
        <v>#N/A</v>
      </c>
      <c r="C3761" t="s">
        <v>315</v>
      </c>
      <c r="D3761" t="e">
        <f>VLOOKUP(Tabla10[[#This Row],[Columna1]],Tabla9[],8,0)</f>
        <v>#N/A</v>
      </c>
      <c r="E3761" t="s">
        <v>319</v>
      </c>
      <c r="F3761" t="e">
        <f>VLOOKUP(Tabla10[[#This Row],[Columna1]],Tabla9[],33,3)</f>
        <v>#REF!</v>
      </c>
      <c r="G3761" t="e">
        <f>VLOOKUP(Tabla10[[#This Row],[Columna1]],Tabla9[],3,0)</f>
        <v>#N/A</v>
      </c>
      <c r="H3761" t="s">
        <v>42</v>
      </c>
    </row>
    <row r="3762" spans="1:8" hidden="1" x14ac:dyDescent="0.25">
      <c r="A3762" t="s">
        <v>4709</v>
      </c>
      <c r="B3762" t="e">
        <f>VLOOKUP(Tabla10[[#This Row],[Columna1]],Tabla9[],1,0)</f>
        <v>#N/A</v>
      </c>
      <c r="C3762" t="s">
        <v>315</v>
      </c>
      <c r="D3762" t="e">
        <f>VLOOKUP(Tabla10[[#This Row],[Columna1]],Tabla9[],8,0)</f>
        <v>#N/A</v>
      </c>
      <c r="E3762" t="s">
        <v>325</v>
      </c>
      <c r="F3762" t="e">
        <f>VLOOKUP(Tabla10[[#This Row],[Columna1]],Tabla9[],33,3)</f>
        <v>#REF!</v>
      </c>
      <c r="G3762" t="e">
        <f>VLOOKUP(Tabla10[[#This Row],[Columna1]],Tabla9[],3,0)</f>
        <v>#N/A</v>
      </c>
      <c r="H3762" t="s">
        <v>36</v>
      </c>
    </row>
    <row r="3763" spans="1:8" hidden="1" x14ac:dyDescent="0.25">
      <c r="A3763" t="s">
        <v>4706</v>
      </c>
      <c r="B3763" t="e">
        <f>VLOOKUP(Tabla10[[#This Row],[Columna1]],Tabla9[],1,0)</f>
        <v>#N/A</v>
      </c>
      <c r="C3763" t="s">
        <v>315</v>
      </c>
      <c r="D3763" t="e">
        <f>VLOOKUP(Tabla10[[#This Row],[Columna1]],Tabla9[],8,0)</f>
        <v>#N/A</v>
      </c>
      <c r="E3763" t="s">
        <v>325</v>
      </c>
      <c r="F3763" t="e">
        <f>VLOOKUP(Tabla10[[#This Row],[Columna1]],Tabla9[],33,3)</f>
        <v>#REF!</v>
      </c>
      <c r="G3763" t="e">
        <f>VLOOKUP(Tabla10[[#This Row],[Columna1]],Tabla9[],3,0)</f>
        <v>#N/A</v>
      </c>
      <c r="H3763" t="s">
        <v>42</v>
      </c>
    </row>
    <row r="3764" spans="1:8" hidden="1" x14ac:dyDescent="0.25">
      <c r="A3764" t="s">
        <v>4676</v>
      </c>
      <c r="B3764" t="e">
        <f>VLOOKUP(Tabla10[[#This Row],[Columna1]],Tabla9[],1,0)</f>
        <v>#N/A</v>
      </c>
      <c r="C3764" t="s">
        <v>315</v>
      </c>
      <c r="D3764" t="e">
        <f>VLOOKUP(Tabla10[[#This Row],[Columna1]],Tabla9[],8,0)</f>
        <v>#N/A</v>
      </c>
      <c r="E3764" t="s">
        <v>320</v>
      </c>
      <c r="F3764" t="e">
        <f>VLOOKUP(Tabla10[[#This Row],[Columna1]],Tabla9[],33,3)</f>
        <v>#REF!</v>
      </c>
      <c r="G3764" t="e">
        <f>VLOOKUP(Tabla10[[#This Row],[Columna1]],Tabla9[],3,0)</f>
        <v>#N/A</v>
      </c>
      <c r="H3764" t="s">
        <v>36</v>
      </c>
    </row>
    <row r="3765" spans="1:8" hidden="1" x14ac:dyDescent="0.25">
      <c r="A3765" t="s">
        <v>3140</v>
      </c>
      <c r="B3765" t="e">
        <f>VLOOKUP(Tabla10[[#This Row],[Columna1]],Tabla9[],1,0)</f>
        <v>#N/A</v>
      </c>
      <c r="C3765" t="s">
        <v>315</v>
      </c>
      <c r="D3765" t="e">
        <f>VLOOKUP(Tabla10[[#This Row],[Columna1]],Tabla9[],8,0)</f>
        <v>#N/A</v>
      </c>
      <c r="E3765" t="s">
        <v>319</v>
      </c>
      <c r="F3765" t="e">
        <f>VLOOKUP(Tabla10[[#This Row],[Columna1]],Tabla9[],33,3)</f>
        <v>#REF!</v>
      </c>
      <c r="G3765" t="e">
        <f>VLOOKUP(Tabla10[[#This Row],[Columna1]],Tabla9[],3,0)</f>
        <v>#N/A</v>
      </c>
      <c r="H3765" t="s">
        <v>36</v>
      </c>
    </row>
    <row r="3766" spans="1:8" hidden="1" x14ac:dyDescent="0.25">
      <c r="A3766" t="s">
        <v>3141</v>
      </c>
      <c r="B3766" t="e">
        <f>VLOOKUP(Tabla10[[#This Row],[Columna1]],Tabla9[],1,0)</f>
        <v>#N/A</v>
      </c>
      <c r="C3766" t="s">
        <v>315</v>
      </c>
      <c r="D3766" t="e">
        <f>VLOOKUP(Tabla10[[#This Row],[Columna1]],Tabla9[],8,0)</f>
        <v>#N/A</v>
      </c>
      <c r="E3766" t="s">
        <v>326</v>
      </c>
      <c r="F3766" t="e">
        <f>VLOOKUP(Tabla10[[#This Row],[Columna1]],Tabla9[],33,3)</f>
        <v>#REF!</v>
      </c>
      <c r="G3766" t="e">
        <f>VLOOKUP(Tabla10[[#This Row],[Columna1]],Tabla9[],3,0)</f>
        <v>#N/A</v>
      </c>
      <c r="H3766" t="s">
        <v>36</v>
      </c>
    </row>
    <row r="3767" spans="1:8" hidden="1" x14ac:dyDescent="0.25">
      <c r="A3767" t="s">
        <v>4730</v>
      </c>
      <c r="B3767" t="e">
        <f>VLOOKUP(Tabla10[[#This Row],[Columna1]],Tabla9[],1,0)</f>
        <v>#N/A</v>
      </c>
      <c r="C3767" t="s">
        <v>315</v>
      </c>
      <c r="D3767" t="e">
        <f>VLOOKUP(Tabla10[[#This Row],[Columna1]],Tabla9[],8,0)</f>
        <v>#N/A</v>
      </c>
      <c r="E3767" t="s">
        <v>318</v>
      </c>
      <c r="F3767" t="e">
        <f>VLOOKUP(Tabla10[[#This Row],[Columna1]],Tabla9[],33,3)</f>
        <v>#REF!</v>
      </c>
      <c r="G3767" t="e">
        <f>VLOOKUP(Tabla10[[#This Row],[Columna1]],Tabla9[],3,0)</f>
        <v>#N/A</v>
      </c>
      <c r="H3767" t="s">
        <v>36</v>
      </c>
    </row>
    <row r="3768" spans="1:8" hidden="1" x14ac:dyDescent="0.25">
      <c r="A3768" t="s">
        <v>4740</v>
      </c>
      <c r="B3768" t="e">
        <f>VLOOKUP(Tabla10[[#This Row],[Columna1]],Tabla9[],1,0)</f>
        <v>#N/A</v>
      </c>
      <c r="C3768" t="s">
        <v>315</v>
      </c>
      <c r="D3768" t="e">
        <f>VLOOKUP(Tabla10[[#This Row],[Columna1]],Tabla9[],8,0)</f>
        <v>#N/A</v>
      </c>
      <c r="E3768" t="s">
        <v>316</v>
      </c>
      <c r="F3768" t="e">
        <f>VLOOKUP(Tabla10[[#This Row],[Columna1]],Tabla9[],33,3)</f>
        <v>#REF!</v>
      </c>
      <c r="G3768" t="e">
        <f>VLOOKUP(Tabla10[[#This Row],[Columna1]],Tabla9[],3,0)</f>
        <v>#N/A</v>
      </c>
      <c r="H3768" t="s">
        <v>36</v>
      </c>
    </row>
    <row r="3769" spans="1:8" hidden="1" x14ac:dyDescent="0.25">
      <c r="A3769" t="s">
        <v>4717</v>
      </c>
      <c r="B3769" t="e">
        <f>VLOOKUP(Tabla10[[#This Row],[Columna1]],Tabla9[],1,0)</f>
        <v>#N/A</v>
      </c>
      <c r="C3769" t="s">
        <v>315</v>
      </c>
      <c r="D3769" t="e">
        <f>VLOOKUP(Tabla10[[#This Row],[Columna1]],Tabla9[],8,0)</f>
        <v>#N/A</v>
      </c>
      <c r="E3769" t="s">
        <v>318</v>
      </c>
      <c r="F3769" t="e">
        <f>VLOOKUP(Tabla10[[#This Row],[Columna1]],Tabla9[],33,3)</f>
        <v>#REF!</v>
      </c>
      <c r="G3769" t="e">
        <f>VLOOKUP(Tabla10[[#This Row],[Columna1]],Tabla9[],3,0)</f>
        <v>#N/A</v>
      </c>
      <c r="H3769" t="s">
        <v>148</v>
      </c>
    </row>
    <row r="3770" spans="1:8" hidden="1" x14ac:dyDescent="0.25">
      <c r="A3770" t="s">
        <v>3142</v>
      </c>
      <c r="B3770" t="e">
        <f>VLOOKUP(Tabla10[[#This Row],[Columna1]],Tabla9[],1,0)</f>
        <v>#N/A</v>
      </c>
      <c r="C3770" t="s">
        <v>315</v>
      </c>
      <c r="D3770" t="e">
        <f>VLOOKUP(Tabla10[[#This Row],[Columna1]],Tabla9[],8,0)</f>
        <v>#N/A</v>
      </c>
      <c r="E3770" t="s">
        <v>316</v>
      </c>
      <c r="F3770" t="e">
        <f>VLOOKUP(Tabla10[[#This Row],[Columna1]],Tabla9[],33,3)</f>
        <v>#REF!</v>
      </c>
      <c r="G3770" t="e">
        <f>VLOOKUP(Tabla10[[#This Row],[Columna1]],Tabla9[],3,0)</f>
        <v>#N/A</v>
      </c>
      <c r="H3770" t="s">
        <v>36</v>
      </c>
    </row>
    <row r="3771" spans="1:8" hidden="1" x14ac:dyDescent="0.25">
      <c r="A3771" t="s">
        <v>3143</v>
      </c>
      <c r="B3771" t="e">
        <f>VLOOKUP(Tabla10[[#This Row],[Columna1]],Tabla9[],1,0)</f>
        <v>#N/A</v>
      </c>
      <c r="C3771" t="s">
        <v>315</v>
      </c>
      <c r="D3771" t="e">
        <f>VLOOKUP(Tabla10[[#This Row],[Columna1]],Tabla9[],8,0)</f>
        <v>#N/A</v>
      </c>
      <c r="E3771" t="s">
        <v>328</v>
      </c>
      <c r="F3771" t="e">
        <f>VLOOKUP(Tabla10[[#This Row],[Columna1]],Tabla9[],33,3)</f>
        <v>#REF!</v>
      </c>
      <c r="G3771" t="e">
        <f>VLOOKUP(Tabla10[[#This Row],[Columna1]],Tabla9[],3,0)</f>
        <v>#N/A</v>
      </c>
      <c r="H3771" t="s">
        <v>36</v>
      </c>
    </row>
    <row r="3772" spans="1:8" hidden="1" x14ac:dyDescent="0.25">
      <c r="A3772" t="s">
        <v>3144</v>
      </c>
      <c r="B3772" t="e">
        <f>VLOOKUP(Tabla10[[#This Row],[Columna1]],Tabla9[],1,0)</f>
        <v>#N/A</v>
      </c>
      <c r="C3772" t="s">
        <v>315</v>
      </c>
      <c r="D3772" t="e">
        <f>VLOOKUP(Tabla10[[#This Row],[Columna1]],Tabla9[],8,0)</f>
        <v>#N/A</v>
      </c>
      <c r="E3772" t="s">
        <v>326</v>
      </c>
      <c r="F3772" t="e">
        <f>VLOOKUP(Tabla10[[#This Row],[Columna1]],Tabla9[],33,3)</f>
        <v>#REF!</v>
      </c>
      <c r="G3772" t="e">
        <f>VLOOKUP(Tabla10[[#This Row],[Columna1]],Tabla9[],3,0)</f>
        <v>#N/A</v>
      </c>
      <c r="H3772" t="s">
        <v>36</v>
      </c>
    </row>
    <row r="3773" spans="1:8" hidden="1" x14ac:dyDescent="0.25">
      <c r="A3773" t="s">
        <v>3145</v>
      </c>
      <c r="B3773" t="e">
        <f>VLOOKUP(Tabla10[[#This Row],[Columna1]],Tabla9[],1,0)</f>
        <v>#N/A</v>
      </c>
      <c r="C3773" t="s">
        <v>315</v>
      </c>
      <c r="D3773" t="e">
        <f>VLOOKUP(Tabla10[[#This Row],[Columna1]],Tabla9[],8,0)</f>
        <v>#N/A</v>
      </c>
      <c r="E3773" t="s">
        <v>325</v>
      </c>
      <c r="F3773" t="e">
        <f>VLOOKUP(Tabla10[[#This Row],[Columna1]],Tabla9[],33,3)</f>
        <v>#REF!</v>
      </c>
      <c r="G3773" t="e">
        <f>VLOOKUP(Tabla10[[#This Row],[Columna1]],Tabla9[],3,0)</f>
        <v>#N/A</v>
      </c>
      <c r="H3773" t="s">
        <v>36</v>
      </c>
    </row>
    <row r="3774" spans="1:8" hidden="1" x14ac:dyDescent="0.25">
      <c r="A3774" t="s">
        <v>4711</v>
      </c>
      <c r="B3774" t="e">
        <f>VLOOKUP(Tabla10[[#This Row],[Columna1]],Tabla9[],1,0)</f>
        <v>#N/A</v>
      </c>
      <c r="C3774" t="s">
        <v>315</v>
      </c>
      <c r="D3774" t="e">
        <f>VLOOKUP(Tabla10[[#This Row],[Columna1]],Tabla9[],8,0)</f>
        <v>#N/A</v>
      </c>
      <c r="E3774" t="s">
        <v>318</v>
      </c>
      <c r="F3774" t="e">
        <f>VLOOKUP(Tabla10[[#This Row],[Columna1]],Tabla9[],33,3)</f>
        <v>#REF!</v>
      </c>
      <c r="G3774" t="e">
        <f>VLOOKUP(Tabla10[[#This Row],[Columna1]],Tabla9[],3,0)</f>
        <v>#N/A</v>
      </c>
      <c r="H3774" t="s">
        <v>45</v>
      </c>
    </row>
    <row r="3775" spans="1:8" hidden="1" x14ac:dyDescent="0.25">
      <c r="A3775" t="s">
        <v>3146</v>
      </c>
      <c r="B3775" t="e">
        <f>VLOOKUP(Tabla10[[#This Row],[Columna1]],Tabla9[],1,0)</f>
        <v>#N/A</v>
      </c>
      <c r="C3775" t="s">
        <v>315</v>
      </c>
      <c r="D3775" t="e">
        <f>VLOOKUP(Tabla10[[#This Row],[Columna1]],Tabla9[],8,0)</f>
        <v>#N/A</v>
      </c>
      <c r="E3775" t="s">
        <v>325</v>
      </c>
      <c r="F3775" t="e">
        <f>VLOOKUP(Tabla10[[#This Row],[Columna1]],Tabla9[],33,3)</f>
        <v>#REF!</v>
      </c>
      <c r="G3775" t="e">
        <f>VLOOKUP(Tabla10[[#This Row],[Columna1]],Tabla9[],3,0)</f>
        <v>#N/A</v>
      </c>
      <c r="H3775" t="s">
        <v>36</v>
      </c>
    </row>
    <row r="3776" spans="1:8" hidden="1" x14ac:dyDescent="0.25">
      <c r="A3776" t="s">
        <v>3147</v>
      </c>
      <c r="B3776" t="e">
        <f>VLOOKUP(Tabla10[[#This Row],[Columna1]],Tabla9[],1,0)</f>
        <v>#N/A</v>
      </c>
      <c r="C3776" t="s">
        <v>315</v>
      </c>
      <c r="D3776" t="e">
        <f>VLOOKUP(Tabla10[[#This Row],[Columna1]],Tabla9[],8,0)</f>
        <v>#N/A</v>
      </c>
      <c r="E3776" t="s">
        <v>316</v>
      </c>
      <c r="F3776" t="e">
        <f>VLOOKUP(Tabla10[[#This Row],[Columna1]],Tabla9[],33,3)</f>
        <v>#REF!</v>
      </c>
      <c r="G3776" t="e">
        <f>VLOOKUP(Tabla10[[#This Row],[Columna1]],Tabla9[],3,0)</f>
        <v>#N/A</v>
      </c>
      <c r="H3776" t="s">
        <v>42</v>
      </c>
    </row>
    <row r="3777" spans="1:8" hidden="1" x14ac:dyDescent="0.25">
      <c r="A3777" t="s">
        <v>3148</v>
      </c>
      <c r="B3777" t="e">
        <f>VLOOKUP(Tabla10[[#This Row],[Columna1]],Tabla9[],1,0)</f>
        <v>#N/A</v>
      </c>
      <c r="C3777" t="s">
        <v>315</v>
      </c>
      <c r="D3777" t="e">
        <f>VLOOKUP(Tabla10[[#This Row],[Columna1]],Tabla9[],8,0)</f>
        <v>#N/A</v>
      </c>
      <c r="E3777" t="s">
        <v>324</v>
      </c>
      <c r="F3777" t="e">
        <f>VLOOKUP(Tabla10[[#This Row],[Columna1]],Tabla9[],33,3)</f>
        <v>#REF!</v>
      </c>
      <c r="G3777" t="e">
        <f>VLOOKUP(Tabla10[[#This Row],[Columna1]],Tabla9[],3,0)</f>
        <v>#N/A</v>
      </c>
      <c r="H3777" t="s">
        <v>36</v>
      </c>
    </row>
    <row r="3778" spans="1:8" hidden="1" x14ac:dyDescent="0.25">
      <c r="A3778" t="s">
        <v>3149</v>
      </c>
      <c r="B3778" t="e">
        <f>VLOOKUP(Tabla10[[#This Row],[Columna1]],Tabla9[],1,0)</f>
        <v>#N/A</v>
      </c>
      <c r="C3778" t="s">
        <v>315</v>
      </c>
      <c r="D3778" t="e">
        <f>VLOOKUP(Tabla10[[#This Row],[Columna1]],Tabla9[],8,0)</f>
        <v>#N/A</v>
      </c>
      <c r="E3778" t="s">
        <v>325</v>
      </c>
      <c r="F3778" t="e">
        <f>VLOOKUP(Tabla10[[#This Row],[Columna1]],Tabla9[],33,3)</f>
        <v>#REF!</v>
      </c>
      <c r="G3778" t="e">
        <f>VLOOKUP(Tabla10[[#This Row],[Columna1]],Tabla9[],3,0)</f>
        <v>#N/A</v>
      </c>
      <c r="H3778" t="s">
        <v>143</v>
      </c>
    </row>
    <row r="3779" spans="1:8" hidden="1" x14ac:dyDescent="0.25">
      <c r="A3779" t="s">
        <v>3150</v>
      </c>
      <c r="B3779" t="e">
        <f>VLOOKUP(Tabla10[[#This Row],[Columna1]],Tabla9[],1,0)</f>
        <v>#N/A</v>
      </c>
      <c r="C3779" t="s">
        <v>315</v>
      </c>
      <c r="D3779" t="e">
        <f>VLOOKUP(Tabla10[[#This Row],[Columna1]],Tabla9[],8,0)</f>
        <v>#N/A</v>
      </c>
      <c r="E3779" t="s">
        <v>326</v>
      </c>
      <c r="F3779" t="e">
        <f>VLOOKUP(Tabla10[[#This Row],[Columna1]],Tabla9[],33,3)</f>
        <v>#REF!</v>
      </c>
      <c r="G3779" t="e">
        <f>VLOOKUP(Tabla10[[#This Row],[Columna1]],Tabla9[],3,0)</f>
        <v>#N/A</v>
      </c>
      <c r="H3779" t="s">
        <v>36</v>
      </c>
    </row>
    <row r="3780" spans="1:8" hidden="1" x14ac:dyDescent="0.25">
      <c r="A3780" t="s">
        <v>3151</v>
      </c>
      <c r="B3780" t="e">
        <f>VLOOKUP(Tabla10[[#This Row],[Columna1]],Tabla9[],1,0)</f>
        <v>#N/A</v>
      </c>
      <c r="C3780" t="s">
        <v>315</v>
      </c>
      <c r="D3780" t="e">
        <f>VLOOKUP(Tabla10[[#This Row],[Columna1]],Tabla9[],8,0)</f>
        <v>#N/A</v>
      </c>
      <c r="E3780" t="s">
        <v>323</v>
      </c>
      <c r="F3780" t="e">
        <f>VLOOKUP(Tabla10[[#This Row],[Columna1]],Tabla9[],33,3)</f>
        <v>#REF!</v>
      </c>
      <c r="G3780" t="e">
        <f>VLOOKUP(Tabla10[[#This Row],[Columna1]],Tabla9[],3,0)</f>
        <v>#N/A</v>
      </c>
      <c r="H3780" t="s">
        <v>45</v>
      </c>
    </row>
    <row r="3781" spans="1:8" hidden="1" x14ac:dyDescent="0.25">
      <c r="A3781" t="s">
        <v>3152</v>
      </c>
      <c r="B3781" t="e">
        <f>VLOOKUP(Tabla10[[#This Row],[Columna1]],Tabla9[],1,0)</f>
        <v>#N/A</v>
      </c>
      <c r="C3781" t="s">
        <v>315</v>
      </c>
      <c r="D3781" t="e">
        <f>VLOOKUP(Tabla10[[#This Row],[Columna1]],Tabla9[],8,0)</f>
        <v>#N/A</v>
      </c>
      <c r="E3781" t="s">
        <v>319</v>
      </c>
      <c r="F3781" t="e">
        <f>VLOOKUP(Tabla10[[#This Row],[Columna1]],Tabla9[],33,3)</f>
        <v>#REF!</v>
      </c>
      <c r="G3781" t="e">
        <f>VLOOKUP(Tabla10[[#This Row],[Columna1]],Tabla9[],3,0)</f>
        <v>#N/A</v>
      </c>
      <c r="H3781" t="s">
        <v>36</v>
      </c>
    </row>
    <row r="3782" spans="1:8" hidden="1" x14ac:dyDescent="0.25">
      <c r="A3782" t="s">
        <v>3153</v>
      </c>
      <c r="B3782" t="e">
        <f>VLOOKUP(Tabla10[[#This Row],[Columna1]],Tabla9[],1,0)</f>
        <v>#N/A</v>
      </c>
      <c r="C3782" t="s">
        <v>315</v>
      </c>
      <c r="D3782" t="e">
        <f>VLOOKUP(Tabla10[[#This Row],[Columna1]],Tabla9[],8,0)</f>
        <v>#N/A</v>
      </c>
      <c r="E3782" t="s">
        <v>319</v>
      </c>
      <c r="F3782" t="e">
        <f>VLOOKUP(Tabla10[[#This Row],[Columna1]],Tabla9[],33,3)</f>
        <v>#REF!</v>
      </c>
      <c r="G3782" t="e">
        <f>VLOOKUP(Tabla10[[#This Row],[Columna1]],Tabla9[],3,0)</f>
        <v>#N/A</v>
      </c>
      <c r="H3782" t="s">
        <v>42</v>
      </c>
    </row>
    <row r="3783" spans="1:8" hidden="1" x14ac:dyDescent="0.25">
      <c r="A3783" t="s">
        <v>4732</v>
      </c>
      <c r="B3783" t="e">
        <f>VLOOKUP(Tabla10[[#This Row],[Columna1]],Tabla9[],1,0)</f>
        <v>#N/A</v>
      </c>
      <c r="C3783" t="s">
        <v>315</v>
      </c>
      <c r="D3783" t="e">
        <f>VLOOKUP(Tabla10[[#This Row],[Columna1]],Tabla9[],8,0)</f>
        <v>#N/A</v>
      </c>
      <c r="E3783" t="s">
        <v>318</v>
      </c>
      <c r="F3783" t="e">
        <f>VLOOKUP(Tabla10[[#This Row],[Columna1]],Tabla9[],33,3)</f>
        <v>#REF!</v>
      </c>
      <c r="G3783" t="e">
        <f>VLOOKUP(Tabla10[[#This Row],[Columna1]],Tabla9[],3,0)</f>
        <v>#N/A</v>
      </c>
      <c r="H3783" t="s">
        <v>36</v>
      </c>
    </row>
    <row r="3784" spans="1:8" hidden="1" x14ac:dyDescent="0.25">
      <c r="A3784" t="s">
        <v>4664</v>
      </c>
      <c r="B3784" t="e">
        <f>VLOOKUP(Tabla10[[#This Row],[Columna1]],Tabla9[],1,0)</f>
        <v>#N/A</v>
      </c>
      <c r="C3784" t="s">
        <v>315</v>
      </c>
      <c r="D3784" t="e">
        <f>VLOOKUP(Tabla10[[#This Row],[Columna1]],Tabla9[],8,0)</f>
        <v>#N/A</v>
      </c>
      <c r="E3784" t="s">
        <v>317</v>
      </c>
      <c r="F3784" t="e">
        <f>VLOOKUP(Tabla10[[#This Row],[Columna1]],Tabla9[],33,3)</f>
        <v>#REF!</v>
      </c>
      <c r="G3784" t="e">
        <f>VLOOKUP(Tabla10[[#This Row],[Columna1]],Tabla9[],3,0)</f>
        <v>#N/A</v>
      </c>
      <c r="H3784" t="s">
        <v>36</v>
      </c>
    </row>
    <row r="3785" spans="1:8" hidden="1" x14ac:dyDescent="0.25">
      <c r="A3785" t="s">
        <v>3154</v>
      </c>
      <c r="B3785" t="e">
        <f>VLOOKUP(Tabla10[[#This Row],[Columna1]],Tabla9[],1,0)</f>
        <v>#N/A</v>
      </c>
      <c r="C3785" t="s">
        <v>315</v>
      </c>
      <c r="D3785" t="e">
        <f>VLOOKUP(Tabla10[[#This Row],[Columna1]],Tabla9[],8,0)</f>
        <v>#N/A</v>
      </c>
      <c r="E3785" t="s">
        <v>321</v>
      </c>
      <c r="F3785" t="e">
        <f>VLOOKUP(Tabla10[[#This Row],[Columna1]],Tabla9[],33,3)</f>
        <v>#REF!</v>
      </c>
      <c r="G3785" t="e">
        <f>VLOOKUP(Tabla10[[#This Row],[Columna1]],Tabla9[],3,0)</f>
        <v>#N/A</v>
      </c>
      <c r="H3785" t="s">
        <v>36</v>
      </c>
    </row>
    <row r="3786" spans="1:8" hidden="1" x14ac:dyDescent="0.25">
      <c r="A3786" t="s">
        <v>3155</v>
      </c>
      <c r="B3786" t="e">
        <f>VLOOKUP(Tabla10[[#This Row],[Columna1]],Tabla9[],1,0)</f>
        <v>#N/A</v>
      </c>
      <c r="C3786" t="s">
        <v>315</v>
      </c>
      <c r="D3786" t="e">
        <f>VLOOKUP(Tabla10[[#This Row],[Columna1]],Tabla9[],8,0)</f>
        <v>#N/A</v>
      </c>
      <c r="E3786" t="s">
        <v>318</v>
      </c>
      <c r="F3786" t="e">
        <f>VLOOKUP(Tabla10[[#This Row],[Columna1]],Tabla9[],33,3)</f>
        <v>#REF!</v>
      </c>
      <c r="G3786" t="e">
        <f>VLOOKUP(Tabla10[[#This Row],[Columna1]],Tabla9[],3,0)</f>
        <v>#N/A</v>
      </c>
      <c r="H3786" t="s">
        <v>41</v>
      </c>
    </row>
    <row r="3787" spans="1:8" hidden="1" x14ac:dyDescent="0.25">
      <c r="A3787" t="s">
        <v>3156</v>
      </c>
      <c r="B3787" t="str">
        <f>VLOOKUP(Tabla10[[#This Row],[Columna1]],Tabla9[],1,0)</f>
        <v>OLIVAS OLIVAS CARMEN PAULINA</v>
      </c>
      <c r="C3787" t="s">
        <v>315</v>
      </c>
      <c r="D3787" t="str">
        <f>VLOOKUP(Tabla10[[#This Row],[Columna1]],Tabla9[],8,0)</f>
        <v>LIDER DE PROYECTO DE DEPARTAMENTO DE BIENES PATRIMONIALES</v>
      </c>
      <c r="E3787" t="s">
        <v>316</v>
      </c>
      <c r="F3787" t="e">
        <f>VLOOKUP(Tabla10[[#This Row],[Columna1]],Tabla9[],33,3)</f>
        <v>#REF!</v>
      </c>
      <c r="G3787" t="str">
        <f>VLOOKUP(Tabla10[[#This Row],[Columna1]],Tabla9[],3,0)</f>
        <v>LIDER DE PROYECTO</v>
      </c>
      <c r="H3787" t="s">
        <v>44</v>
      </c>
    </row>
    <row r="3788" spans="1:8" hidden="1" x14ac:dyDescent="0.25">
      <c r="A3788" t="s">
        <v>3157</v>
      </c>
      <c r="B3788" t="e">
        <f>VLOOKUP(Tabla10[[#This Row],[Columna1]],Tabla9[],1,0)</f>
        <v>#N/A</v>
      </c>
      <c r="C3788" t="s">
        <v>315</v>
      </c>
      <c r="D3788" t="e">
        <f>VLOOKUP(Tabla10[[#This Row],[Columna1]],Tabla9[],8,0)</f>
        <v>#N/A</v>
      </c>
      <c r="E3788" t="s">
        <v>325</v>
      </c>
      <c r="F3788" t="e">
        <f>VLOOKUP(Tabla10[[#This Row],[Columna1]],Tabla9[],33,3)</f>
        <v>#REF!</v>
      </c>
      <c r="G3788" t="e">
        <f>VLOOKUP(Tabla10[[#This Row],[Columna1]],Tabla9[],3,0)</f>
        <v>#N/A</v>
      </c>
      <c r="H3788" t="s">
        <v>42</v>
      </c>
    </row>
    <row r="3789" spans="1:8" hidden="1" x14ac:dyDescent="0.25">
      <c r="A3789" t="s">
        <v>3158</v>
      </c>
      <c r="B3789" t="e">
        <f>VLOOKUP(Tabla10[[#This Row],[Columna1]],Tabla9[],1,0)</f>
        <v>#N/A</v>
      </c>
      <c r="C3789" t="s">
        <v>315</v>
      </c>
      <c r="D3789" t="e">
        <f>VLOOKUP(Tabla10[[#This Row],[Columna1]],Tabla9[],8,0)</f>
        <v>#N/A</v>
      </c>
      <c r="E3789" t="s">
        <v>325</v>
      </c>
      <c r="F3789" t="e">
        <f>VLOOKUP(Tabla10[[#This Row],[Columna1]],Tabla9[],33,3)</f>
        <v>#REF!</v>
      </c>
      <c r="G3789" t="e">
        <f>VLOOKUP(Tabla10[[#This Row],[Columna1]],Tabla9[],3,0)</f>
        <v>#N/A</v>
      </c>
      <c r="H3789" t="s">
        <v>50</v>
      </c>
    </row>
    <row r="3790" spans="1:8" hidden="1" x14ac:dyDescent="0.25">
      <c r="A3790" t="s">
        <v>3159</v>
      </c>
      <c r="B3790" t="str">
        <f>VLOOKUP(Tabla10[[#This Row],[Columna1]],Tabla9[],1,0)</f>
        <v>ORDOÑEZ RODRIGUEZ FELIPE MARCOS</v>
      </c>
      <c r="C3790" t="s">
        <v>315</v>
      </c>
      <c r="D3790" t="str">
        <f>VLOOKUP(Tabla10[[#This Row],[Columna1]],Tabla9[],8,0)</f>
        <v>JEFE  DE DEPARTAMENTO REL LABORALES Y PRESTACIONES</v>
      </c>
      <c r="E3790" t="s">
        <v>319</v>
      </c>
      <c r="F3790" t="e">
        <f>VLOOKUP(Tabla10[[#This Row],[Columna1]],Tabla9[],33,3)</f>
        <v>#REF!</v>
      </c>
      <c r="G3790" t="str">
        <f>VLOOKUP(Tabla10[[#This Row],[Columna1]],Tabla9[],3,0)</f>
        <v>JEFE DE DEPARTAMENTO</v>
      </c>
      <c r="H3790" t="s">
        <v>60</v>
      </c>
    </row>
    <row r="3791" spans="1:8" hidden="1" x14ac:dyDescent="0.25">
      <c r="A3791" t="s">
        <v>3160</v>
      </c>
      <c r="B3791" t="str">
        <f>VLOOKUP(Tabla10[[#This Row],[Columna1]],Tabla9[],1,0)</f>
        <v>PACHECO CERROS ANA PAOLA</v>
      </c>
      <c r="C3791" t="s">
        <v>315</v>
      </c>
      <c r="D3791" t="str">
        <f>VLOOKUP(Tabla10[[#This Row],[Columna1]],Tabla9[],8,0)</f>
        <v>LIDER DE PROYECTO.DESPACHO DEL C OFICIAL MAYOR</v>
      </c>
      <c r="E3791" t="s">
        <v>317</v>
      </c>
      <c r="F3791" t="e">
        <f>VLOOKUP(Tabla10[[#This Row],[Columna1]],Tabla9[],33,3)</f>
        <v>#REF!</v>
      </c>
      <c r="G3791" t="str">
        <f>VLOOKUP(Tabla10[[#This Row],[Columna1]],Tabla9[],3,0)</f>
        <v>LIDER DE PROYECTO</v>
      </c>
      <c r="H3791" t="s">
        <v>44</v>
      </c>
    </row>
    <row r="3792" spans="1:8" hidden="1" x14ac:dyDescent="0.25">
      <c r="A3792" t="s">
        <v>4723</v>
      </c>
      <c r="B3792" t="e">
        <f>VLOOKUP(Tabla10[[#This Row],[Columna1]],Tabla9[],1,0)</f>
        <v>#N/A</v>
      </c>
      <c r="C3792" t="s">
        <v>315</v>
      </c>
      <c r="D3792" t="e">
        <f>VLOOKUP(Tabla10[[#This Row],[Columna1]],Tabla9[],8,0)</f>
        <v>#N/A</v>
      </c>
      <c r="E3792" t="s">
        <v>318</v>
      </c>
      <c r="F3792" t="e">
        <f>VLOOKUP(Tabla10[[#This Row],[Columna1]],Tabla9[],33,3)</f>
        <v>#REF!</v>
      </c>
      <c r="G3792" t="e">
        <f>VLOOKUP(Tabla10[[#This Row],[Columna1]],Tabla9[],3,0)</f>
        <v>#N/A</v>
      </c>
      <c r="H3792" t="s">
        <v>42</v>
      </c>
    </row>
    <row r="3793" spans="1:8" hidden="1" x14ac:dyDescent="0.25">
      <c r="A3793" t="s">
        <v>3161</v>
      </c>
      <c r="B3793" t="e">
        <f>VLOOKUP(Tabla10[[#This Row],[Columna1]],Tabla9[],1,0)</f>
        <v>#N/A</v>
      </c>
      <c r="C3793" t="s">
        <v>315</v>
      </c>
      <c r="D3793" t="e">
        <f>VLOOKUP(Tabla10[[#This Row],[Columna1]],Tabla9[],8,0)</f>
        <v>#N/A</v>
      </c>
      <c r="E3793" t="s">
        <v>316</v>
      </c>
      <c r="F3793" t="e">
        <f>VLOOKUP(Tabla10[[#This Row],[Columna1]],Tabla9[],33,3)</f>
        <v>#REF!</v>
      </c>
      <c r="G3793" t="e">
        <f>VLOOKUP(Tabla10[[#This Row],[Columna1]],Tabla9[],3,0)</f>
        <v>#N/A</v>
      </c>
      <c r="H3793" t="s">
        <v>36</v>
      </c>
    </row>
    <row r="3794" spans="1:8" hidden="1" x14ac:dyDescent="0.25">
      <c r="A3794" t="s">
        <v>3162</v>
      </c>
      <c r="B3794" t="e">
        <f>VLOOKUP(Tabla10[[#This Row],[Columna1]],Tabla9[],1,0)</f>
        <v>#N/A</v>
      </c>
      <c r="C3794" t="s">
        <v>315</v>
      </c>
      <c r="D3794" t="e">
        <f>VLOOKUP(Tabla10[[#This Row],[Columna1]],Tabla9[],8,0)</f>
        <v>#N/A</v>
      </c>
      <c r="E3794" t="s">
        <v>318</v>
      </c>
      <c r="F3794" t="e">
        <f>VLOOKUP(Tabla10[[#This Row],[Columna1]],Tabla9[],33,3)</f>
        <v>#REF!</v>
      </c>
      <c r="G3794" t="e">
        <f>VLOOKUP(Tabla10[[#This Row],[Columna1]],Tabla9[],3,0)</f>
        <v>#N/A</v>
      </c>
      <c r="H3794" t="s">
        <v>36</v>
      </c>
    </row>
    <row r="3795" spans="1:8" hidden="1" x14ac:dyDescent="0.25">
      <c r="A3795" t="s">
        <v>3163</v>
      </c>
      <c r="B3795" t="e">
        <f>VLOOKUP(Tabla10[[#This Row],[Columna1]],Tabla9[],1,0)</f>
        <v>#N/A</v>
      </c>
      <c r="C3795" t="s">
        <v>315</v>
      </c>
      <c r="D3795" t="e">
        <f>VLOOKUP(Tabla10[[#This Row],[Columna1]],Tabla9[],8,0)</f>
        <v>#N/A</v>
      </c>
      <c r="E3795" t="s">
        <v>323</v>
      </c>
      <c r="F3795" t="e">
        <f>VLOOKUP(Tabla10[[#This Row],[Columna1]],Tabla9[],33,3)</f>
        <v>#REF!</v>
      </c>
      <c r="G3795" t="e">
        <f>VLOOKUP(Tabla10[[#This Row],[Columna1]],Tabla9[],3,0)</f>
        <v>#N/A</v>
      </c>
      <c r="H3795" t="s">
        <v>36</v>
      </c>
    </row>
    <row r="3796" spans="1:8" hidden="1" x14ac:dyDescent="0.25">
      <c r="A3796" t="s">
        <v>4674</v>
      </c>
      <c r="B3796" t="e">
        <f>VLOOKUP(Tabla10[[#This Row],[Columna1]],Tabla9[],1,0)</f>
        <v>#N/A</v>
      </c>
      <c r="C3796" t="s">
        <v>315</v>
      </c>
      <c r="D3796" t="e">
        <f>VLOOKUP(Tabla10[[#This Row],[Columna1]],Tabla9[],8,0)</f>
        <v>#N/A</v>
      </c>
      <c r="E3796" t="s">
        <v>323</v>
      </c>
      <c r="F3796" t="e">
        <f>VLOOKUP(Tabla10[[#This Row],[Columna1]],Tabla9[],33,3)</f>
        <v>#REF!</v>
      </c>
      <c r="G3796" t="e">
        <f>VLOOKUP(Tabla10[[#This Row],[Columna1]],Tabla9[],3,0)</f>
        <v>#N/A</v>
      </c>
      <c r="H3796" t="s">
        <v>36</v>
      </c>
    </row>
    <row r="3797" spans="1:8" hidden="1" x14ac:dyDescent="0.25">
      <c r="A3797" t="s">
        <v>3164</v>
      </c>
      <c r="B3797" t="e">
        <f>VLOOKUP(Tabla10[[#This Row],[Columna1]],Tabla9[],1,0)</f>
        <v>#N/A</v>
      </c>
      <c r="C3797" t="s">
        <v>315</v>
      </c>
      <c r="D3797" t="e">
        <f>VLOOKUP(Tabla10[[#This Row],[Columna1]],Tabla9[],8,0)</f>
        <v>#N/A</v>
      </c>
      <c r="E3797" t="s">
        <v>316</v>
      </c>
      <c r="F3797" t="e">
        <f>VLOOKUP(Tabla10[[#This Row],[Columna1]],Tabla9[],33,3)</f>
        <v>#REF!</v>
      </c>
      <c r="G3797" t="e">
        <f>VLOOKUP(Tabla10[[#This Row],[Columna1]],Tabla9[],3,0)</f>
        <v>#N/A</v>
      </c>
      <c r="H3797" t="s">
        <v>36</v>
      </c>
    </row>
    <row r="3798" spans="1:8" hidden="1" x14ac:dyDescent="0.25">
      <c r="A3798" t="s">
        <v>3165</v>
      </c>
      <c r="B3798" t="e">
        <f>VLOOKUP(Tabla10[[#This Row],[Columna1]],Tabla9[],1,0)</f>
        <v>#N/A</v>
      </c>
      <c r="C3798" t="s">
        <v>315</v>
      </c>
      <c r="D3798" t="e">
        <f>VLOOKUP(Tabla10[[#This Row],[Columna1]],Tabla9[],8,0)</f>
        <v>#N/A</v>
      </c>
      <c r="E3798" t="s">
        <v>329</v>
      </c>
      <c r="F3798" t="e">
        <f>VLOOKUP(Tabla10[[#This Row],[Columna1]],Tabla9[],33,3)</f>
        <v>#REF!</v>
      </c>
      <c r="G3798" t="e">
        <f>VLOOKUP(Tabla10[[#This Row],[Columna1]],Tabla9[],3,0)</f>
        <v>#N/A</v>
      </c>
      <c r="H3798" t="s">
        <v>120</v>
      </c>
    </row>
    <row r="3799" spans="1:8" hidden="1" x14ac:dyDescent="0.25">
      <c r="A3799" t="s">
        <v>3166</v>
      </c>
      <c r="B3799" t="str">
        <f>VLOOKUP(Tabla10[[#This Row],[Columna1]],Tabla9[],1,0)</f>
        <v>PIEDRA ROMERO MARCELA DEL CARMEN</v>
      </c>
      <c r="C3799" t="s">
        <v>315</v>
      </c>
      <c r="D3799" t="str">
        <f>VLOOKUP(Tabla10[[#This Row],[Columna1]],Tabla9[],8,0)</f>
        <v>DIRECTOR GENERAL DEL DESPACHO DEL C OFICIAL MAYOR</v>
      </c>
      <c r="E3799" t="s">
        <v>317</v>
      </c>
      <c r="F3799" t="e">
        <f>VLOOKUP(Tabla10[[#This Row],[Columna1]],Tabla9[],33,3)</f>
        <v>#REF!</v>
      </c>
      <c r="G3799" t="str">
        <f>VLOOKUP(Tabla10[[#This Row],[Columna1]],Tabla9[],3,0)</f>
        <v>DIRECTOR GENERAL</v>
      </c>
      <c r="H3799" t="s">
        <v>80</v>
      </c>
    </row>
    <row r="3800" spans="1:8" hidden="1" x14ac:dyDescent="0.25">
      <c r="A3800" t="s">
        <v>3167</v>
      </c>
      <c r="B3800" t="e">
        <f>VLOOKUP(Tabla10[[#This Row],[Columna1]],Tabla9[],1,0)</f>
        <v>#N/A</v>
      </c>
      <c r="C3800" t="s">
        <v>315</v>
      </c>
      <c r="D3800" t="e">
        <f>VLOOKUP(Tabla10[[#This Row],[Columna1]],Tabla9[],8,0)</f>
        <v>#N/A</v>
      </c>
      <c r="E3800" t="s">
        <v>325</v>
      </c>
      <c r="F3800" t="e">
        <f>VLOOKUP(Tabla10[[#This Row],[Columna1]],Tabla9[],33,3)</f>
        <v>#REF!</v>
      </c>
      <c r="G3800" t="e">
        <f>VLOOKUP(Tabla10[[#This Row],[Columna1]],Tabla9[],3,0)</f>
        <v>#N/A</v>
      </c>
      <c r="H3800" t="s">
        <v>36</v>
      </c>
    </row>
    <row r="3801" spans="1:8" hidden="1" x14ac:dyDescent="0.25">
      <c r="A3801" t="s">
        <v>4665</v>
      </c>
      <c r="B3801" t="str">
        <f>VLOOKUP(Tabla10[[#This Row],[Columna1]],Tabla9[],1,0)</f>
        <v>PORTILLO DE LA FUENTE ABRIL</v>
      </c>
      <c r="C3801" t="s">
        <v>315</v>
      </c>
      <c r="D3801" t="str">
        <f>VLOOKUP(Tabla10[[#This Row],[Columna1]],Tabla9[],8,0)</f>
        <v>CONSULTOR JURIDICO DEL CONSULTORIA JURIDICA OFICIALIA MAYOR</v>
      </c>
      <c r="E3801" t="s">
        <v>326</v>
      </c>
      <c r="F3801" t="e">
        <f>VLOOKUP(Tabla10[[#This Row],[Columna1]],Tabla9[],33,3)</f>
        <v>#REF!</v>
      </c>
      <c r="G3801" t="str">
        <f>VLOOKUP(Tabla10[[#This Row],[Columna1]],Tabla9[],3,0)</f>
        <v>CONSULTOR JURIDICO</v>
      </c>
      <c r="H3801" t="s">
        <v>43</v>
      </c>
    </row>
    <row r="3802" spans="1:8" hidden="1" x14ac:dyDescent="0.25">
      <c r="A3802" t="s">
        <v>4710</v>
      </c>
      <c r="B3802" t="e">
        <f>VLOOKUP(Tabla10[[#This Row],[Columna1]],Tabla9[],1,0)</f>
        <v>#N/A</v>
      </c>
      <c r="C3802" t="s">
        <v>315</v>
      </c>
      <c r="D3802" t="e">
        <f>VLOOKUP(Tabla10[[#This Row],[Columna1]],Tabla9[],8,0)</f>
        <v>#N/A</v>
      </c>
      <c r="E3802" t="s">
        <v>325</v>
      </c>
      <c r="F3802" t="e">
        <f>VLOOKUP(Tabla10[[#This Row],[Columna1]],Tabla9[],33,3)</f>
        <v>#REF!</v>
      </c>
      <c r="G3802" t="e">
        <f>VLOOKUP(Tabla10[[#This Row],[Columna1]],Tabla9[],3,0)</f>
        <v>#N/A</v>
      </c>
      <c r="H3802" t="s">
        <v>36</v>
      </c>
    </row>
    <row r="3803" spans="1:8" hidden="1" x14ac:dyDescent="0.25">
      <c r="A3803" t="s">
        <v>3168</v>
      </c>
      <c r="B3803" t="e">
        <f>VLOOKUP(Tabla10[[#This Row],[Columna1]],Tabla9[],1,0)</f>
        <v>#N/A</v>
      </c>
      <c r="C3803" t="s">
        <v>315</v>
      </c>
      <c r="D3803" t="e">
        <f>VLOOKUP(Tabla10[[#This Row],[Columna1]],Tabla9[],8,0)</f>
        <v>#N/A</v>
      </c>
      <c r="E3803" t="s">
        <v>318</v>
      </c>
      <c r="F3803" t="e">
        <f>VLOOKUP(Tabla10[[#This Row],[Columna1]],Tabla9[],33,3)</f>
        <v>#REF!</v>
      </c>
      <c r="G3803" t="e">
        <f>VLOOKUP(Tabla10[[#This Row],[Columna1]],Tabla9[],3,0)</f>
        <v>#N/A</v>
      </c>
      <c r="H3803" t="s">
        <v>42</v>
      </c>
    </row>
    <row r="3804" spans="1:8" hidden="1" x14ac:dyDescent="0.25">
      <c r="A3804" t="s">
        <v>3169</v>
      </c>
      <c r="B3804" t="e">
        <f>VLOOKUP(Tabla10[[#This Row],[Columna1]],Tabla9[],1,0)</f>
        <v>#N/A</v>
      </c>
      <c r="C3804" t="s">
        <v>315</v>
      </c>
      <c r="D3804" t="e">
        <f>VLOOKUP(Tabla10[[#This Row],[Columna1]],Tabla9[],8,0)</f>
        <v>#N/A</v>
      </c>
      <c r="E3804" t="s">
        <v>325</v>
      </c>
      <c r="F3804" t="e">
        <f>VLOOKUP(Tabla10[[#This Row],[Columna1]],Tabla9[],33,3)</f>
        <v>#REF!</v>
      </c>
      <c r="G3804" t="e">
        <f>VLOOKUP(Tabla10[[#This Row],[Columna1]],Tabla9[],3,0)</f>
        <v>#N/A</v>
      </c>
      <c r="H3804" t="s">
        <v>42</v>
      </c>
    </row>
    <row r="3805" spans="1:8" hidden="1" x14ac:dyDescent="0.25">
      <c r="A3805" t="s">
        <v>3170</v>
      </c>
      <c r="B3805" t="e">
        <f>VLOOKUP(Tabla10[[#This Row],[Columna1]],Tabla9[],1,0)</f>
        <v>#N/A</v>
      </c>
      <c r="C3805" t="s">
        <v>315</v>
      </c>
      <c r="D3805" t="e">
        <f>VLOOKUP(Tabla10[[#This Row],[Columna1]],Tabla9[],8,0)</f>
        <v>#N/A</v>
      </c>
      <c r="E3805" t="s">
        <v>316</v>
      </c>
      <c r="F3805" t="e">
        <f>VLOOKUP(Tabla10[[#This Row],[Columna1]],Tabla9[],33,3)</f>
        <v>#REF!</v>
      </c>
      <c r="G3805" t="e">
        <f>VLOOKUP(Tabla10[[#This Row],[Columna1]],Tabla9[],3,0)</f>
        <v>#N/A</v>
      </c>
      <c r="H3805" t="s">
        <v>36</v>
      </c>
    </row>
    <row r="3806" spans="1:8" hidden="1" x14ac:dyDescent="0.25">
      <c r="A3806" t="s">
        <v>3171</v>
      </c>
      <c r="B3806" t="e">
        <f>VLOOKUP(Tabla10[[#This Row],[Columna1]],Tabla9[],1,0)</f>
        <v>#N/A</v>
      </c>
      <c r="C3806" t="s">
        <v>315</v>
      </c>
      <c r="D3806" t="e">
        <f>VLOOKUP(Tabla10[[#This Row],[Columna1]],Tabla9[],8,0)</f>
        <v>#N/A</v>
      </c>
      <c r="E3806" t="s">
        <v>325</v>
      </c>
      <c r="F3806" t="e">
        <f>VLOOKUP(Tabla10[[#This Row],[Columna1]],Tabla9[],33,3)</f>
        <v>#REF!</v>
      </c>
      <c r="G3806" t="e">
        <f>VLOOKUP(Tabla10[[#This Row],[Columna1]],Tabla9[],3,0)</f>
        <v>#N/A</v>
      </c>
      <c r="H3806" t="s">
        <v>50</v>
      </c>
    </row>
    <row r="3807" spans="1:8" hidden="1" x14ac:dyDescent="0.25">
      <c r="A3807" t="s">
        <v>3172</v>
      </c>
      <c r="B3807" t="e">
        <f>VLOOKUP(Tabla10[[#This Row],[Columna1]],Tabla9[],1,0)</f>
        <v>#N/A</v>
      </c>
      <c r="C3807" t="s">
        <v>315</v>
      </c>
      <c r="D3807" t="e">
        <f>VLOOKUP(Tabla10[[#This Row],[Columna1]],Tabla9[],8,0)</f>
        <v>#N/A</v>
      </c>
      <c r="E3807" t="s">
        <v>318</v>
      </c>
      <c r="F3807" t="e">
        <f>VLOOKUP(Tabla10[[#This Row],[Columna1]],Tabla9[],33,3)</f>
        <v>#REF!</v>
      </c>
      <c r="G3807" t="e">
        <f>VLOOKUP(Tabla10[[#This Row],[Columna1]],Tabla9[],3,0)</f>
        <v>#N/A</v>
      </c>
      <c r="H3807" t="s">
        <v>36</v>
      </c>
    </row>
    <row r="3808" spans="1:8" hidden="1" x14ac:dyDescent="0.25">
      <c r="A3808" t="s">
        <v>3173</v>
      </c>
      <c r="B3808" t="e">
        <f>VLOOKUP(Tabla10[[#This Row],[Columna1]],Tabla9[],1,0)</f>
        <v>#N/A</v>
      </c>
      <c r="C3808" t="s">
        <v>315</v>
      </c>
      <c r="D3808" t="e">
        <f>VLOOKUP(Tabla10[[#This Row],[Columna1]],Tabla9[],8,0)</f>
        <v>#N/A</v>
      </c>
      <c r="E3808" t="s">
        <v>327</v>
      </c>
      <c r="F3808" t="e">
        <f>VLOOKUP(Tabla10[[#This Row],[Columna1]],Tabla9[],33,3)</f>
        <v>#REF!</v>
      </c>
      <c r="G3808" t="e">
        <f>VLOOKUP(Tabla10[[#This Row],[Columna1]],Tabla9[],3,0)</f>
        <v>#N/A</v>
      </c>
      <c r="H3808" t="s">
        <v>36</v>
      </c>
    </row>
    <row r="3809" spans="1:8" hidden="1" x14ac:dyDescent="0.25">
      <c r="A3809" t="s">
        <v>3174</v>
      </c>
      <c r="B3809" t="e">
        <f>VLOOKUP(Tabla10[[#This Row],[Columna1]],Tabla9[],1,0)</f>
        <v>#N/A</v>
      </c>
      <c r="C3809" t="s">
        <v>315</v>
      </c>
      <c r="D3809" t="e">
        <f>VLOOKUP(Tabla10[[#This Row],[Columna1]],Tabla9[],8,0)</f>
        <v>#N/A</v>
      </c>
      <c r="E3809" t="s">
        <v>325</v>
      </c>
      <c r="F3809" t="e">
        <f>VLOOKUP(Tabla10[[#This Row],[Columna1]],Tabla9[],33,3)</f>
        <v>#REF!</v>
      </c>
      <c r="G3809" t="e">
        <f>VLOOKUP(Tabla10[[#This Row],[Columna1]],Tabla9[],3,0)</f>
        <v>#N/A</v>
      </c>
      <c r="H3809" t="s">
        <v>143</v>
      </c>
    </row>
    <row r="3810" spans="1:8" hidden="1" x14ac:dyDescent="0.25">
      <c r="A3810" t="s">
        <v>4693</v>
      </c>
      <c r="B3810" t="e">
        <f>VLOOKUP(Tabla10[[#This Row],[Columna1]],Tabla9[],1,0)</f>
        <v>#N/A</v>
      </c>
      <c r="C3810" t="s">
        <v>315</v>
      </c>
      <c r="D3810" t="e">
        <f>VLOOKUP(Tabla10[[#This Row],[Columna1]],Tabla9[],8,0)</f>
        <v>#N/A</v>
      </c>
      <c r="E3810" t="s">
        <v>328</v>
      </c>
      <c r="F3810" t="e">
        <f>VLOOKUP(Tabla10[[#This Row],[Columna1]],Tabla9[],33,3)</f>
        <v>#REF!</v>
      </c>
      <c r="G3810" t="e">
        <f>VLOOKUP(Tabla10[[#This Row],[Columna1]],Tabla9[],3,0)</f>
        <v>#N/A</v>
      </c>
      <c r="H3810" t="s">
        <v>36</v>
      </c>
    </row>
    <row r="3811" spans="1:8" hidden="1" x14ac:dyDescent="0.25">
      <c r="A3811" t="s">
        <v>3175</v>
      </c>
      <c r="B3811" t="e">
        <f>VLOOKUP(Tabla10[[#This Row],[Columna1]],Tabla9[],1,0)</f>
        <v>#N/A</v>
      </c>
      <c r="C3811" t="s">
        <v>315</v>
      </c>
      <c r="D3811" t="e">
        <f>VLOOKUP(Tabla10[[#This Row],[Columna1]],Tabla9[],8,0)</f>
        <v>#N/A</v>
      </c>
      <c r="E3811" t="s">
        <v>316</v>
      </c>
      <c r="F3811" t="e">
        <f>VLOOKUP(Tabla10[[#This Row],[Columna1]],Tabla9[],33,3)</f>
        <v>#REF!</v>
      </c>
      <c r="G3811" t="e">
        <f>VLOOKUP(Tabla10[[#This Row],[Columna1]],Tabla9[],3,0)</f>
        <v>#N/A</v>
      </c>
      <c r="H3811" t="s">
        <v>45</v>
      </c>
    </row>
    <row r="3812" spans="1:8" hidden="1" x14ac:dyDescent="0.25">
      <c r="A3812" t="s">
        <v>3176</v>
      </c>
      <c r="B3812" t="e">
        <f>VLOOKUP(Tabla10[[#This Row],[Columna1]],Tabla9[],1,0)</f>
        <v>#N/A</v>
      </c>
      <c r="C3812" t="s">
        <v>315</v>
      </c>
      <c r="D3812" t="e">
        <f>VLOOKUP(Tabla10[[#This Row],[Columna1]],Tabla9[],8,0)</f>
        <v>#N/A</v>
      </c>
      <c r="E3812" t="s">
        <v>321</v>
      </c>
      <c r="F3812" t="e">
        <f>VLOOKUP(Tabla10[[#This Row],[Columna1]],Tabla9[],33,3)</f>
        <v>#REF!</v>
      </c>
      <c r="G3812" t="e">
        <f>VLOOKUP(Tabla10[[#This Row],[Columna1]],Tabla9[],3,0)</f>
        <v>#N/A</v>
      </c>
      <c r="H3812" t="s">
        <v>45</v>
      </c>
    </row>
    <row r="3813" spans="1:8" hidden="1" x14ac:dyDescent="0.25">
      <c r="A3813" t="s">
        <v>3177</v>
      </c>
      <c r="B3813" t="e">
        <f>VLOOKUP(Tabla10[[#This Row],[Columna1]],Tabla9[],1,0)</f>
        <v>#N/A</v>
      </c>
      <c r="C3813" t="s">
        <v>315</v>
      </c>
      <c r="D3813" t="e">
        <f>VLOOKUP(Tabla10[[#This Row],[Columna1]],Tabla9[],8,0)</f>
        <v>#N/A</v>
      </c>
      <c r="E3813" t="s">
        <v>318</v>
      </c>
      <c r="F3813" t="e">
        <f>VLOOKUP(Tabla10[[#This Row],[Columna1]],Tabla9[],33,3)</f>
        <v>#REF!</v>
      </c>
      <c r="G3813" t="e">
        <f>VLOOKUP(Tabla10[[#This Row],[Columna1]],Tabla9[],3,0)</f>
        <v>#N/A</v>
      </c>
      <c r="H3813" t="s">
        <v>42</v>
      </c>
    </row>
    <row r="3814" spans="1:8" hidden="1" x14ac:dyDescent="0.25">
      <c r="A3814" t="s">
        <v>3178</v>
      </c>
      <c r="B3814" t="e">
        <f>VLOOKUP(Tabla10[[#This Row],[Columna1]],Tabla9[],1,0)</f>
        <v>#N/A</v>
      </c>
      <c r="C3814" t="s">
        <v>315</v>
      </c>
      <c r="D3814" t="e">
        <f>VLOOKUP(Tabla10[[#This Row],[Columna1]],Tabla9[],8,0)</f>
        <v>#N/A</v>
      </c>
      <c r="E3814" t="s">
        <v>319</v>
      </c>
      <c r="F3814" t="e">
        <f>VLOOKUP(Tabla10[[#This Row],[Columna1]],Tabla9[],33,3)</f>
        <v>#REF!</v>
      </c>
      <c r="G3814" t="e">
        <f>VLOOKUP(Tabla10[[#This Row],[Columna1]],Tabla9[],3,0)</f>
        <v>#N/A</v>
      </c>
      <c r="H3814" t="s">
        <v>36</v>
      </c>
    </row>
    <row r="3815" spans="1:8" hidden="1" x14ac:dyDescent="0.25">
      <c r="A3815" t="s">
        <v>3179</v>
      </c>
      <c r="B3815" t="e">
        <f>VLOOKUP(Tabla10[[#This Row],[Columna1]],Tabla9[],1,0)</f>
        <v>#N/A</v>
      </c>
      <c r="C3815" t="s">
        <v>315</v>
      </c>
      <c r="D3815" t="e">
        <f>VLOOKUP(Tabla10[[#This Row],[Columna1]],Tabla9[],8,0)</f>
        <v>#N/A</v>
      </c>
      <c r="E3815" t="s">
        <v>329</v>
      </c>
      <c r="F3815" t="e">
        <f>VLOOKUP(Tabla10[[#This Row],[Columna1]],Tabla9[],33,3)</f>
        <v>#REF!</v>
      </c>
      <c r="G3815" t="e">
        <f>VLOOKUP(Tabla10[[#This Row],[Columna1]],Tabla9[],3,0)</f>
        <v>#N/A</v>
      </c>
      <c r="H3815" t="s">
        <v>140</v>
      </c>
    </row>
    <row r="3816" spans="1:8" hidden="1" x14ac:dyDescent="0.25">
      <c r="A3816" t="s">
        <v>3180</v>
      </c>
      <c r="B3816" t="e">
        <f>VLOOKUP(Tabla10[[#This Row],[Columna1]],Tabla9[],1,0)</f>
        <v>#N/A</v>
      </c>
      <c r="C3816" t="s">
        <v>315</v>
      </c>
      <c r="D3816" t="e">
        <f>VLOOKUP(Tabla10[[#This Row],[Columna1]],Tabla9[],8,0)</f>
        <v>#N/A</v>
      </c>
      <c r="E3816" t="s">
        <v>316</v>
      </c>
      <c r="F3816" t="e">
        <f>VLOOKUP(Tabla10[[#This Row],[Columna1]],Tabla9[],33,3)</f>
        <v>#REF!</v>
      </c>
      <c r="G3816" t="e">
        <f>VLOOKUP(Tabla10[[#This Row],[Columna1]],Tabla9[],3,0)</f>
        <v>#N/A</v>
      </c>
      <c r="H3816" t="s">
        <v>36</v>
      </c>
    </row>
    <row r="3817" spans="1:8" hidden="1" x14ac:dyDescent="0.25">
      <c r="A3817" t="s">
        <v>3181</v>
      </c>
      <c r="B3817" t="e">
        <f>VLOOKUP(Tabla10[[#This Row],[Columna1]],Tabla9[],1,0)</f>
        <v>#N/A</v>
      </c>
      <c r="C3817" t="s">
        <v>315</v>
      </c>
      <c r="D3817" t="e">
        <f>VLOOKUP(Tabla10[[#This Row],[Columna1]],Tabla9[],8,0)</f>
        <v>#N/A</v>
      </c>
      <c r="E3817" t="s">
        <v>325</v>
      </c>
      <c r="F3817" t="e">
        <f>VLOOKUP(Tabla10[[#This Row],[Columna1]],Tabla9[],33,3)</f>
        <v>#REF!</v>
      </c>
      <c r="G3817" t="e">
        <f>VLOOKUP(Tabla10[[#This Row],[Columna1]],Tabla9[],3,0)</f>
        <v>#N/A</v>
      </c>
      <c r="H3817" t="s">
        <v>143</v>
      </c>
    </row>
    <row r="3818" spans="1:8" hidden="1" x14ac:dyDescent="0.25">
      <c r="A3818" t="s">
        <v>3182</v>
      </c>
      <c r="B3818" t="str">
        <f>VLOOKUP(Tabla10[[#This Row],[Columna1]],Tabla9[],1,0)</f>
        <v>REVELES ROSALES LUIS ALEJANDRO</v>
      </c>
      <c r="C3818" t="s">
        <v>315</v>
      </c>
      <c r="D3818" t="str">
        <f>VLOOKUP(Tabla10[[#This Row],[Columna1]],Tabla9[],8,0)</f>
        <v>LIDER DE PROYECTO DESPACHO DEL SUBDIRECTOR DE RECURSOS MATS Y SERVICIOS</v>
      </c>
      <c r="E3818" t="s">
        <v>319</v>
      </c>
      <c r="F3818" t="e">
        <f>VLOOKUP(Tabla10[[#This Row],[Columna1]],Tabla9[],33,3)</f>
        <v>#REF!</v>
      </c>
      <c r="G3818" t="str">
        <f>VLOOKUP(Tabla10[[#This Row],[Columna1]],Tabla9[],3,0)</f>
        <v>LIDER DE PROYECTO</v>
      </c>
      <c r="H3818" t="s">
        <v>44</v>
      </c>
    </row>
    <row r="3819" spans="1:8" hidden="1" x14ac:dyDescent="0.25">
      <c r="A3819" t="s">
        <v>3183</v>
      </c>
      <c r="B3819" t="str">
        <f>VLOOKUP(Tabla10[[#This Row],[Columna1]],Tabla9[],1,0)</f>
        <v>REZA SANCHEZ LINDA LIZETH</v>
      </c>
      <c r="C3819" t="s">
        <v>315</v>
      </c>
      <c r="D3819" t="str">
        <f>VLOOKUP(Tabla10[[#This Row],[Columna1]],Tabla9[],8,0)</f>
        <v>LIDER DE PROYECTO DESP DEL SUBDIRECTOR ADMINISTRATIVO OFICIALIA MAYOR</v>
      </c>
      <c r="E3819" t="s">
        <v>320</v>
      </c>
      <c r="F3819" t="e">
        <f>VLOOKUP(Tabla10[[#This Row],[Columna1]],Tabla9[],33,3)</f>
        <v>#REF!</v>
      </c>
      <c r="G3819" t="str">
        <f>VLOOKUP(Tabla10[[#This Row],[Columna1]],Tabla9[],3,0)</f>
        <v>LIDER DE PROYECTO</v>
      </c>
      <c r="H3819" t="s">
        <v>44</v>
      </c>
    </row>
    <row r="3820" spans="1:8" hidden="1" x14ac:dyDescent="0.25">
      <c r="A3820" t="s">
        <v>3184</v>
      </c>
      <c r="B3820" t="str">
        <f>VLOOKUP(Tabla10[[#This Row],[Columna1]],Tabla9[],1,0)</f>
        <v>RIVERA LEDEZMA DIANA ELENA</v>
      </c>
      <c r="C3820" t="s">
        <v>315</v>
      </c>
      <c r="D3820" t="str">
        <f>VLOOKUP(Tabla10[[#This Row],[Columna1]],Tabla9[],8,0)</f>
        <v>JEFE  DE DEPARTAMENTO DE SISTEMAS OFICIALIA MAYOR</v>
      </c>
      <c r="E3820" t="s">
        <v>322</v>
      </c>
      <c r="F3820" t="e">
        <f>VLOOKUP(Tabla10[[#This Row],[Columna1]],Tabla9[],33,3)</f>
        <v>#REF!</v>
      </c>
      <c r="G3820" t="str">
        <f>VLOOKUP(Tabla10[[#This Row],[Columna1]],Tabla9[],3,0)</f>
        <v xml:space="preserve">JEFE DE DEPARTAMENTO </v>
      </c>
      <c r="H3820" t="s">
        <v>60</v>
      </c>
    </row>
    <row r="3821" spans="1:8" hidden="1" x14ac:dyDescent="0.25">
      <c r="A3821" t="s">
        <v>4744</v>
      </c>
      <c r="B3821" t="str">
        <f>VLOOKUP(Tabla10[[#This Row],[Columna1]],Tabla9[],1,0)</f>
        <v>RIVAS MEDRANO FRANCISCA</v>
      </c>
      <c r="C3821" t="s">
        <v>315</v>
      </c>
      <c r="D3821" t="str">
        <f>VLOOKUP(Tabla10[[#This Row],[Columna1]],Tabla9[],8,0)</f>
        <v>LIDER DE PROYECTO DESPACHO DEL C COORDINADOR DE CONTROL Y PROCEDIMIENTOS ADMVOS</v>
      </c>
      <c r="E3821" t="s">
        <v>324</v>
      </c>
      <c r="F3821" t="e">
        <f>VLOOKUP(Tabla10[[#This Row],[Columna1]],Tabla9[],33,3)</f>
        <v>#REF!</v>
      </c>
      <c r="G3821" t="str">
        <f>VLOOKUP(Tabla10[[#This Row],[Columna1]],Tabla9[],3,0)</f>
        <v>LIDER DE PROYECTO</v>
      </c>
      <c r="H3821" t="s">
        <v>44</v>
      </c>
    </row>
    <row r="3822" spans="1:8" hidden="1" x14ac:dyDescent="0.25">
      <c r="A3822" t="s">
        <v>3185</v>
      </c>
      <c r="B3822" t="e">
        <f>VLOOKUP(Tabla10[[#This Row],[Columna1]],Tabla9[],1,0)</f>
        <v>#N/A</v>
      </c>
      <c r="C3822" t="s">
        <v>315</v>
      </c>
      <c r="D3822" t="e">
        <f>VLOOKUP(Tabla10[[#This Row],[Columna1]],Tabla9[],8,0)</f>
        <v>#N/A</v>
      </c>
      <c r="E3822" t="s">
        <v>325</v>
      </c>
      <c r="F3822" t="e">
        <f>VLOOKUP(Tabla10[[#This Row],[Columna1]],Tabla9[],33,3)</f>
        <v>#REF!</v>
      </c>
      <c r="G3822" t="e">
        <f>VLOOKUP(Tabla10[[#This Row],[Columna1]],Tabla9[],3,0)</f>
        <v>#N/A</v>
      </c>
      <c r="H3822" t="s">
        <v>42</v>
      </c>
    </row>
    <row r="3823" spans="1:8" hidden="1" x14ac:dyDescent="0.25">
      <c r="A3823" t="s">
        <v>3186</v>
      </c>
      <c r="B3823" t="str">
        <f>VLOOKUP(Tabla10[[#This Row],[Columna1]],Tabla9[],1,0)</f>
        <v>RODRIGUEZ CARBAJAL ANGELICA YOLANDA</v>
      </c>
      <c r="C3823" t="s">
        <v>315</v>
      </c>
      <c r="D3823" t="str">
        <f>VLOOKUP(Tabla10[[#This Row],[Columna1]],Tabla9[],8,0)</f>
        <v>SUBDIRECTOR DEL DESPARTAMENTO DEL SUBDIRECTOR ADMINISTRATIVO OFICIALIA MAYOR</v>
      </c>
      <c r="E3823" t="s">
        <v>320</v>
      </c>
      <c r="F3823" t="e">
        <f>VLOOKUP(Tabla10[[#This Row],[Columna1]],Tabla9[],33,3)</f>
        <v>#REF!</v>
      </c>
      <c r="G3823" t="str">
        <f>VLOOKUP(Tabla10[[#This Row],[Columna1]],Tabla9[],3,0)</f>
        <v>SUBDIRECTOR</v>
      </c>
      <c r="H3823" t="s">
        <v>73</v>
      </c>
    </row>
    <row r="3824" spans="1:8" hidden="1" x14ac:dyDescent="0.25">
      <c r="A3824" t="s">
        <v>4663</v>
      </c>
      <c r="B3824" t="e">
        <f>VLOOKUP(Tabla10[[#This Row],[Columna1]],Tabla9[],1,0)</f>
        <v>#N/A</v>
      </c>
      <c r="C3824" t="s">
        <v>315</v>
      </c>
      <c r="D3824" t="e">
        <f>VLOOKUP(Tabla10[[#This Row],[Columna1]],Tabla9[],8,0)</f>
        <v>#N/A</v>
      </c>
      <c r="E3824" t="s">
        <v>317</v>
      </c>
      <c r="F3824" t="e">
        <f>VLOOKUP(Tabla10[[#This Row],[Columna1]],Tabla9[],33,3)</f>
        <v>#REF!</v>
      </c>
      <c r="G3824" t="e">
        <f>VLOOKUP(Tabla10[[#This Row],[Columna1]],Tabla9[],3,0)</f>
        <v>#N/A</v>
      </c>
      <c r="H3824" t="s">
        <v>65</v>
      </c>
    </row>
    <row r="3825" spans="1:8" hidden="1" x14ac:dyDescent="0.25">
      <c r="A3825" t="s">
        <v>3187</v>
      </c>
      <c r="B3825" t="str">
        <f>VLOOKUP(Tabla10[[#This Row],[Columna1]],Tabla9[],1,0)</f>
        <v>RODRIGUEZ LUGO DAVID RICARDO</v>
      </c>
      <c r="C3825" t="s">
        <v>315</v>
      </c>
      <c r="D3825" t="str">
        <f>VLOOKUP(Tabla10[[#This Row],[Columna1]],Tabla9[],8,0)</f>
        <v>LIDER DE PROYECTO DEPARTAMENTO DE SISTEMAS OFICIALIA MAYOR</v>
      </c>
      <c r="E3825" t="s">
        <v>322</v>
      </c>
      <c r="F3825" t="e">
        <f>VLOOKUP(Tabla10[[#This Row],[Columna1]],Tabla9[],33,3)</f>
        <v>#REF!</v>
      </c>
      <c r="G3825" t="str">
        <f>VLOOKUP(Tabla10[[#This Row],[Columna1]],Tabla9[],3,0)</f>
        <v>LIDER DE PROYECTO</v>
      </c>
      <c r="H3825" t="s">
        <v>44</v>
      </c>
    </row>
    <row r="3826" spans="1:8" hidden="1" x14ac:dyDescent="0.25">
      <c r="A3826" t="s">
        <v>3188</v>
      </c>
      <c r="B3826" t="e">
        <f>VLOOKUP(Tabla10[[#This Row],[Columna1]],Tabla9[],1,0)</f>
        <v>#N/A</v>
      </c>
      <c r="C3826" t="s">
        <v>315</v>
      </c>
      <c r="D3826" t="e">
        <f>VLOOKUP(Tabla10[[#This Row],[Columna1]],Tabla9[],8,0)</f>
        <v>#N/A</v>
      </c>
      <c r="E3826" t="s">
        <v>323</v>
      </c>
      <c r="F3826" t="e">
        <f>VLOOKUP(Tabla10[[#This Row],[Columna1]],Tabla9[],33,3)</f>
        <v>#REF!</v>
      </c>
      <c r="G3826" t="e">
        <f>VLOOKUP(Tabla10[[#This Row],[Columna1]],Tabla9[],3,0)</f>
        <v>#N/A</v>
      </c>
      <c r="H3826" t="s">
        <v>41</v>
      </c>
    </row>
    <row r="3827" spans="1:8" hidden="1" x14ac:dyDescent="0.25">
      <c r="A3827" t="s">
        <v>3189</v>
      </c>
      <c r="B3827" t="e">
        <f>VLOOKUP(Tabla10[[#This Row],[Columna1]],Tabla9[],1,0)</f>
        <v>#N/A</v>
      </c>
      <c r="C3827" t="s">
        <v>315</v>
      </c>
      <c r="D3827" t="e">
        <f>VLOOKUP(Tabla10[[#This Row],[Columna1]],Tabla9[],8,0)</f>
        <v>#N/A</v>
      </c>
      <c r="E3827" t="s">
        <v>318</v>
      </c>
      <c r="F3827" t="e">
        <f>VLOOKUP(Tabla10[[#This Row],[Columna1]],Tabla9[],33,3)</f>
        <v>#REF!</v>
      </c>
      <c r="G3827" t="e">
        <f>VLOOKUP(Tabla10[[#This Row],[Columna1]],Tabla9[],3,0)</f>
        <v>#N/A</v>
      </c>
      <c r="H3827" t="s">
        <v>140</v>
      </c>
    </row>
    <row r="3828" spans="1:8" hidden="1" x14ac:dyDescent="0.25">
      <c r="A3828" t="s">
        <v>3190</v>
      </c>
      <c r="B3828" t="e">
        <f>VLOOKUP(Tabla10[[#This Row],[Columna1]],Tabla9[],1,0)</f>
        <v>#N/A</v>
      </c>
      <c r="C3828" t="s">
        <v>315</v>
      </c>
      <c r="D3828" t="e">
        <f>VLOOKUP(Tabla10[[#This Row],[Columna1]],Tabla9[],8,0)</f>
        <v>#N/A</v>
      </c>
      <c r="E3828" t="s">
        <v>316</v>
      </c>
      <c r="F3828" t="e">
        <f>VLOOKUP(Tabla10[[#This Row],[Columna1]],Tabla9[],33,3)</f>
        <v>#REF!</v>
      </c>
      <c r="G3828" t="e">
        <f>VLOOKUP(Tabla10[[#This Row],[Columna1]],Tabla9[],3,0)</f>
        <v>#N/A</v>
      </c>
      <c r="H3828" t="s">
        <v>36</v>
      </c>
    </row>
    <row r="3829" spans="1:8" hidden="1" x14ac:dyDescent="0.25">
      <c r="A3829" t="s">
        <v>3191</v>
      </c>
      <c r="B3829" t="e">
        <f>VLOOKUP(Tabla10[[#This Row],[Columna1]],Tabla9[],1,0)</f>
        <v>#N/A</v>
      </c>
      <c r="C3829" t="s">
        <v>315</v>
      </c>
      <c r="D3829" t="e">
        <f>VLOOKUP(Tabla10[[#This Row],[Columna1]],Tabla9[],8,0)</f>
        <v>#N/A</v>
      </c>
      <c r="E3829" t="s">
        <v>317</v>
      </c>
      <c r="F3829" t="e">
        <f>VLOOKUP(Tabla10[[#This Row],[Columna1]],Tabla9[],33,3)</f>
        <v>#REF!</v>
      </c>
      <c r="G3829" t="e">
        <f>VLOOKUP(Tabla10[[#This Row],[Columna1]],Tabla9[],3,0)</f>
        <v>#N/A</v>
      </c>
      <c r="H3829" t="s">
        <v>45</v>
      </c>
    </row>
    <row r="3830" spans="1:8" hidden="1" x14ac:dyDescent="0.25">
      <c r="A3830" t="s">
        <v>3192</v>
      </c>
      <c r="B3830" t="str">
        <f>VLOOKUP(Tabla10[[#This Row],[Columna1]],Tabla9[],1,0)</f>
        <v>ROMAN RANGEL ANA CAROLINA</v>
      </c>
      <c r="C3830" t="s">
        <v>315</v>
      </c>
      <c r="D3830" t="str">
        <f>VLOOKUP(Tabla10[[#This Row],[Columna1]],Tabla9[],8,0)</f>
        <v>COORDINADOR DE UNIDAD ADMINISTRATIVA.COORDINACION DE PROVEEDURIA</v>
      </c>
      <c r="E3830" t="s">
        <v>323</v>
      </c>
      <c r="F3830" t="e">
        <f>VLOOKUP(Tabla10[[#This Row],[Columna1]],Tabla9[],33,3)</f>
        <v>#REF!</v>
      </c>
      <c r="G3830" t="str">
        <f>VLOOKUP(Tabla10[[#This Row],[Columna1]],Tabla9[],3,0)</f>
        <v>COORDINADOR DE UNIDAD ADMINISTRATIVA</v>
      </c>
      <c r="H3830" t="s">
        <v>67</v>
      </c>
    </row>
    <row r="3831" spans="1:8" hidden="1" x14ac:dyDescent="0.25">
      <c r="A3831" t="s">
        <v>4715</v>
      </c>
      <c r="B3831" t="e">
        <f>VLOOKUP(Tabla10[[#This Row],[Columna1]],Tabla9[],1,0)</f>
        <v>#N/A</v>
      </c>
      <c r="C3831" t="s">
        <v>315</v>
      </c>
      <c r="D3831" t="e">
        <f>VLOOKUP(Tabla10[[#This Row],[Columna1]],Tabla9[],8,0)</f>
        <v>#N/A</v>
      </c>
      <c r="E3831" t="s">
        <v>318</v>
      </c>
      <c r="F3831" t="e">
        <f>VLOOKUP(Tabla10[[#This Row],[Columna1]],Tabla9[],33,3)</f>
        <v>#REF!</v>
      </c>
      <c r="G3831" t="e">
        <f>VLOOKUP(Tabla10[[#This Row],[Columna1]],Tabla9[],3,0)</f>
        <v>#N/A</v>
      </c>
      <c r="H3831" t="s">
        <v>113</v>
      </c>
    </row>
    <row r="3832" spans="1:8" hidden="1" x14ac:dyDescent="0.25">
      <c r="A3832" t="s">
        <v>3193</v>
      </c>
      <c r="B3832" t="e">
        <f>VLOOKUP(Tabla10[[#This Row],[Columna1]],Tabla9[],1,0)</f>
        <v>#N/A</v>
      </c>
      <c r="C3832" t="s">
        <v>315</v>
      </c>
      <c r="D3832" t="e">
        <f>VLOOKUP(Tabla10[[#This Row],[Columna1]],Tabla9[],8,0)</f>
        <v>#N/A</v>
      </c>
      <c r="E3832" t="s">
        <v>318</v>
      </c>
      <c r="F3832" t="e">
        <f>VLOOKUP(Tabla10[[#This Row],[Columna1]],Tabla9[],33,3)</f>
        <v>#REF!</v>
      </c>
      <c r="G3832" t="e">
        <f>VLOOKUP(Tabla10[[#This Row],[Columna1]],Tabla9[],3,0)</f>
        <v>#N/A</v>
      </c>
      <c r="H3832" t="s">
        <v>42</v>
      </c>
    </row>
    <row r="3833" spans="1:8" hidden="1" x14ac:dyDescent="0.25">
      <c r="A3833" t="s">
        <v>3194</v>
      </c>
      <c r="B3833" t="e">
        <f>VLOOKUP(Tabla10[[#This Row],[Columna1]],Tabla9[],1,0)</f>
        <v>#N/A</v>
      </c>
      <c r="C3833" t="s">
        <v>315</v>
      </c>
      <c r="D3833" t="e">
        <f>VLOOKUP(Tabla10[[#This Row],[Columna1]],Tabla9[],8,0)</f>
        <v>#N/A</v>
      </c>
      <c r="E3833" t="s">
        <v>316</v>
      </c>
      <c r="F3833" t="e">
        <f>VLOOKUP(Tabla10[[#This Row],[Columna1]],Tabla9[],33,3)</f>
        <v>#REF!</v>
      </c>
      <c r="G3833" t="e">
        <f>VLOOKUP(Tabla10[[#This Row],[Columna1]],Tabla9[],3,0)</f>
        <v>#N/A</v>
      </c>
      <c r="H3833" t="s">
        <v>42</v>
      </c>
    </row>
    <row r="3834" spans="1:8" hidden="1" x14ac:dyDescent="0.25">
      <c r="A3834" t="s">
        <v>3195</v>
      </c>
      <c r="B3834" t="e">
        <f>VLOOKUP(Tabla10[[#This Row],[Columna1]],Tabla9[],1,0)</f>
        <v>#N/A</v>
      </c>
      <c r="C3834" t="s">
        <v>315</v>
      </c>
      <c r="D3834" t="e">
        <f>VLOOKUP(Tabla10[[#This Row],[Columna1]],Tabla9[],8,0)</f>
        <v>#N/A</v>
      </c>
      <c r="E3834" t="s">
        <v>325</v>
      </c>
      <c r="F3834" t="e">
        <f>VLOOKUP(Tabla10[[#This Row],[Columna1]],Tabla9[],33,3)</f>
        <v>#REF!</v>
      </c>
      <c r="G3834" t="e">
        <f>VLOOKUP(Tabla10[[#This Row],[Columna1]],Tabla9[],3,0)</f>
        <v>#N/A</v>
      </c>
      <c r="H3834" t="s">
        <v>42</v>
      </c>
    </row>
    <row r="3835" spans="1:8" hidden="1" x14ac:dyDescent="0.25">
      <c r="A3835" t="s">
        <v>4727</v>
      </c>
      <c r="B3835" t="e">
        <f>VLOOKUP(Tabla10[[#This Row],[Columna1]],Tabla9[],1,0)</f>
        <v>#N/A</v>
      </c>
      <c r="C3835" t="s">
        <v>315</v>
      </c>
      <c r="D3835" t="e">
        <f>VLOOKUP(Tabla10[[#This Row],[Columna1]],Tabla9[],8,0)</f>
        <v>#N/A</v>
      </c>
      <c r="E3835" t="s">
        <v>318</v>
      </c>
      <c r="F3835" t="e">
        <f>VLOOKUP(Tabla10[[#This Row],[Columna1]],Tabla9[],33,3)</f>
        <v>#REF!</v>
      </c>
      <c r="G3835" t="e">
        <f>VLOOKUP(Tabla10[[#This Row],[Columna1]],Tabla9[],3,0)</f>
        <v>#N/A</v>
      </c>
      <c r="H3835" t="s">
        <v>36</v>
      </c>
    </row>
    <row r="3836" spans="1:8" hidden="1" x14ac:dyDescent="0.25">
      <c r="A3836" t="s">
        <v>3196</v>
      </c>
      <c r="B3836" t="e">
        <f>VLOOKUP(Tabla10[[#This Row],[Columna1]],Tabla9[],1,0)</f>
        <v>#N/A</v>
      </c>
      <c r="C3836" t="s">
        <v>315</v>
      </c>
      <c r="D3836" t="e">
        <f>VLOOKUP(Tabla10[[#This Row],[Columna1]],Tabla9[],8,0)</f>
        <v>#N/A</v>
      </c>
      <c r="E3836" t="s">
        <v>325</v>
      </c>
      <c r="F3836" t="e">
        <f>VLOOKUP(Tabla10[[#This Row],[Columna1]],Tabla9[],33,3)</f>
        <v>#REF!</v>
      </c>
      <c r="G3836" t="e">
        <f>VLOOKUP(Tabla10[[#This Row],[Columna1]],Tabla9[],3,0)</f>
        <v>#N/A</v>
      </c>
      <c r="H3836" t="s">
        <v>45</v>
      </c>
    </row>
    <row r="3837" spans="1:8" hidden="1" x14ac:dyDescent="0.25">
      <c r="A3837" t="s">
        <v>3197</v>
      </c>
      <c r="B3837" t="e">
        <f>VLOOKUP(Tabla10[[#This Row],[Columna1]],Tabla9[],1,0)</f>
        <v>#N/A</v>
      </c>
      <c r="C3837" t="s">
        <v>315</v>
      </c>
      <c r="D3837" t="e">
        <f>VLOOKUP(Tabla10[[#This Row],[Columna1]],Tabla9[],8,0)</f>
        <v>#N/A</v>
      </c>
      <c r="E3837" t="s">
        <v>324</v>
      </c>
      <c r="F3837" t="e">
        <f>VLOOKUP(Tabla10[[#This Row],[Columna1]],Tabla9[],33,3)</f>
        <v>#REF!</v>
      </c>
      <c r="G3837" t="e">
        <f>VLOOKUP(Tabla10[[#This Row],[Columna1]],Tabla9[],3,0)</f>
        <v>#N/A</v>
      </c>
      <c r="H3837" t="s">
        <v>36</v>
      </c>
    </row>
    <row r="3838" spans="1:8" hidden="1" x14ac:dyDescent="0.25">
      <c r="A3838" t="s">
        <v>3198</v>
      </c>
      <c r="B3838" t="str">
        <f>VLOOKUP(Tabla10[[#This Row],[Columna1]],Tabla9[],1,0)</f>
        <v>SANTOS BALDERRAMA LUIS ENRIQUE</v>
      </c>
      <c r="C3838" t="s">
        <v>315</v>
      </c>
      <c r="D3838" t="str">
        <f>VLOOKUP(Tabla10[[#This Row],[Columna1]],Tabla9[],8,0)</f>
        <v>SUBDIRECTOR DEL SUBDIRECCIÓN DE RECURSOS HUMANOS</v>
      </c>
      <c r="E3838" t="s">
        <v>329</v>
      </c>
      <c r="F3838" t="e">
        <f>VLOOKUP(Tabla10[[#This Row],[Columna1]],Tabla9[],33,3)</f>
        <v>#REF!</v>
      </c>
      <c r="G3838" t="str">
        <f>VLOOKUP(Tabla10[[#This Row],[Columna1]],Tabla9[],3,0)</f>
        <v>SUBDIRECTOR</v>
      </c>
      <c r="H3838" t="s">
        <v>73</v>
      </c>
    </row>
    <row r="3839" spans="1:8" hidden="1" x14ac:dyDescent="0.25">
      <c r="A3839" t="s">
        <v>4736</v>
      </c>
      <c r="B3839" t="e">
        <f>VLOOKUP(Tabla10[[#This Row],[Columna1]],Tabla9[],1,0)</f>
        <v>#N/A</v>
      </c>
      <c r="C3839" t="s">
        <v>315</v>
      </c>
      <c r="D3839" t="e">
        <f>VLOOKUP(Tabla10[[#This Row],[Columna1]],Tabla9[],8,0)</f>
        <v>#N/A</v>
      </c>
      <c r="E3839" t="s">
        <v>316</v>
      </c>
      <c r="F3839" t="e">
        <f>VLOOKUP(Tabla10[[#This Row],[Columna1]],Tabla9[],33,3)</f>
        <v>#REF!</v>
      </c>
      <c r="G3839" t="e">
        <f>VLOOKUP(Tabla10[[#This Row],[Columna1]],Tabla9[],3,0)</f>
        <v>#N/A</v>
      </c>
      <c r="H3839" t="s">
        <v>50</v>
      </c>
    </row>
    <row r="3840" spans="1:8" hidden="1" x14ac:dyDescent="0.25">
      <c r="A3840" t="s">
        <v>3199</v>
      </c>
      <c r="B3840" t="e">
        <f>VLOOKUP(Tabla10[[#This Row],[Columna1]],Tabla9[],1,0)</f>
        <v>#N/A</v>
      </c>
      <c r="C3840" t="s">
        <v>315</v>
      </c>
      <c r="D3840" t="e">
        <f>VLOOKUP(Tabla10[[#This Row],[Columna1]],Tabla9[],8,0)</f>
        <v>#N/A</v>
      </c>
      <c r="E3840" t="s">
        <v>325</v>
      </c>
      <c r="F3840" t="e">
        <f>VLOOKUP(Tabla10[[#This Row],[Columna1]],Tabla9[],33,3)</f>
        <v>#REF!</v>
      </c>
      <c r="G3840" t="e">
        <f>VLOOKUP(Tabla10[[#This Row],[Columna1]],Tabla9[],3,0)</f>
        <v>#N/A</v>
      </c>
      <c r="H3840" t="s">
        <v>36</v>
      </c>
    </row>
    <row r="3841" spans="1:8" hidden="1" x14ac:dyDescent="0.25">
      <c r="A3841" t="s">
        <v>4720</v>
      </c>
      <c r="B3841" t="e">
        <f>VLOOKUP(Tabla10[[#This Row],[Columna1]],Tabla9[],1,0)</f>
        <v>#N/A</v>
      </c>
      <c r="C3841" t="s">
        <v>315</v>
      </c>
      <c r="D3841" t="e">
        <f>VLOOKUP(Tabla10[[#This Row],[Columna1]],Tabla9[],8,0)</f>
        <v>#N/A</v>
      </c>
      <c r="E3841" t="s">
        <v>318</v>
      </c>
      <c r="F3841" t="e">
        <f>VLOOKUP(Tabla10[[#This Row],[Columna1]],Tabla9[],33,3)</f>
        <v>#REF!</v>
      </c>
      <c r="G3841" t="e">
        <f>VLOOKUP(Tabla10[[#This Row],[Columna1]],Tabla9[],3,0)</f>
        <v>#N/A</v>
      </c>
      <c r="H3841" t="s">
        <v>42</v>
      </c>
    </row>
    <row r="3842" spans="1:8" hidden="1" x14ac:dyDescent="0.25">
      <c r="A3842" t="s">
        <v>3200</v>
      </c>
      <c r="B3842" t="e">
        <f>VLOOKUP(Tabla10[[#This Row],[Columna1]],Tabla9[],1,0)</f>
        <v>#N/A</v>
      </c>
      <c r="C3842" t="s">
        <v>315</v>
      </c>
      <c r="D3842" t="e">
        <f>VLOOKUP(Tabla10[[#This Row],[Columna1]],Tabla9[],8,0)</f>
        <v>#N/A</v>
      </c>
      <c r="E3842" t="s">
        <v>325</v>
      </c>
      <c r="F3842" t="e">
        <f>VLOOKUP(Tabla10[[#This Row],[Columna1]],Tabla9[],33,3)</f>
        <v>#REF!</v>
      </c>
      <c r="G3842" t="e">
        <f>VLOOKUP(Tabla10[[#This Row],[Columna1]],Tabla9[],3,0)</f>
        <v>#N/A</v>
      </c>
      <c r="H3842" t="s">
        <v>143</v>
      </c>
    </row>
    <row r="3843" spans="1:8" hidden="1" x14ac:dyDescent="0.25">
      <c r="A3843" t="s">
        <v>3201</v>
      </c>
      <c r="B3843" t="e">
        <f>VLOOKUP(Tabla10[[#This Row],[Columna1]],Tabla9[],1,0)</f>
        <v>#N/A</v>
      </c>
      <c r="C3843" t="s">
        <v>315</v>
      </c>
      <c r="D3843" t="e">
        <f>VLOOKUP(Tabla10[[#This Row],[Columna1]],Tabla9[],8,0)</f>
        <v>#N/A</v>
      </c>
      <c r="E3843" t="s">
        <v>325</v>
      </c>
      <c r="F3843" t="e">
        <f>VLOOKUP(Tabla10[[#This Row],[Columna1]],Tabla9[],33,3)</f>
        <v>#REF!</v>
      </c>
      <c r="G3843" t="e">
        <f>VLOOKUP(Tabla10[[#This Row],[Columna1]],Tabla9[],3,0)</f>
        <v>#N/A</v>
      </c>
      <c r="H3843" t="s">
        <v>42</v>
      </c>
    </row>
    <row r="3844" spans="1:8" hidden="1" x14ac:dyDescent="0.25">
      <c r="A3844" t="s">
        <v>3202</v>
      </c>
      <c r="B3844" t="e">
        <f>VLOOKUP(Tabla10[[#This Row],[Columna1]],Tabla9[],1,0)</f>
        <v>#N/A</v>
      </c>
      <c r="C3844" t="s">
        <v>315</v>
      </c>
      <c r="D3844" t="e">
        <f>VLOOKUP(Tabla10[[#This Row],[Columna1]],Tabla9[],8,0)</f>
        <v>#N/A</v>
      </c>
      <c r="E3844" t="s">
        <v>325</v>
      </c>
      <c r="F3844" t="e">
        <f>VLOOKUP(Tabla10[[#This Row],[Columna1]],Tabla9[],33,3)</f>
        <v>#REF!</v>
      </c>
      <c r="G3844" t="e">
        <f>VLOOKUP(Tabla10[[#This Row],[Columna1]],Tabla9[],3,0)</f>
        <v>#N/A</v>
      </c>
      <c r="H3844" t="s">
        <v>42</v>
      </c>
    </row>
    <row r="3845" spans="1:8" hidden="1" x14ac:dyDescent="0.25">
      <c r="A3845" t="s">
        <v>4718</v>
      </c>
      <c r="B3845" t="e">
        <f>VLOOKUP(Tabla10[[#This Row],[Columna1]],Tabla9[],1,0)</f>
        <v>#N/A</v>
      </c>
      <c r="C3845" t="s">
        <v>315</v>
      </c>
      <c r="D3845" t="e">
        <f>VLOOKUP(Tabla10[[#This Row],[Columna1]],Tabla9[],8,0)</f>
        <v>#N/A</v>
      </c>
      <c r="E3845" t="s">
        <v>318</v>
      </c>
      <c r="F3845" t="e">
        <f>VLOOKUP(Tabla10[[#This Row],[Columna1]],Tabla9[],33,3)</f>
        <v>#REF!</v>
      </c>
      <c r="G3845" t="e">
        <f>VLOOKUP(Tabla10[[#This Row],[Columna1]],Tabla9[],3,0)</f>
        <v>#N/A</v>
      </c>
      <c r="H3845" t="s">
        <v>42</v>
      </c>
    </row>
    <row r="3846" spans="1:8" hidden="1" x14ac:dyDescent="0.25">
      <c r="A3846" t="s">
        <v>4702</v>
      </c>
      <c r="B3846" t="e">
        <f>VLOOKUP(Tabla10[[#This Row],[Columna1]],Tabla9[],1,0)</f>
        <v>#N/A</v>
      </c>
      <c r="C3846" t="s">
        <v>315</v>
      </c>
      <c r="D3846" t="e">
        <f>VLOOKUP(Tabla10[[#This Row],[Columna1]],Tabla9[],8,0)</f>
        <v>#N/A</v>
      </c>
      <c r="E3846" t="s">
        <v>325</v>
      </c>
      <c r="F3846" t="e">
        <f>VLOOKUP(Tabla10[[#This Row],[Columna1]],Tabla9[],33,3)</f>
        <v>#REF!</v>
      </c>
      <c r="G3846" t="e">
        <f>VLOOKUP(Tabla10[[#This Row],[Columna1]],Tabla9[],3,0)</f>
        <v>#N/A</v>
      </c>
      <c r="H3846" t="s">
        <v>143</v>
      </c>
    </row>
    <row r="3847" spans="1:8" hidden="1" x14ac:dyDescent="0.25">
      <c r="A3847" t="s">
        <v>3203</v>
      </c>
      <c r="B3847" t="e">
        <f>VLOOKUP(Tabla10[[#This Row],[Columna1]],Tabla9[],1,0)</f>
        <v>#N/A</v>
      </c>
      <c r="C3847" t="s">
        <v>315</v>
      </c>
      <c r="D3847" t="e">
        <f>VLOOKUP(Tabla10[[#This Row],[Columna1]],Tabla9[],8,0)</f>
        <v>#N/A</v>
      </c>
      <c r="E3847" t="s">
        <v>325</v>
      </c>
      <c r="F3847" t="e">
        <f>VLOOKUP(Tabla10[[#This Row],[Columna1]],Tabla9[],33,3)</f>
        <v>#REF!</v>
      </c>
      <c r="G3847" t="e">
        <f>VLOOKUP(Tabla10[[#This Row],[Columna1]],Tabla9[],3,0)</f>
        <v>#N/A</v>
      </c>
      <c r="H3847" t="s">
        <v>142</v>
      </c>
    </row>
    <row r="3848" spans="1:8" hidden="1" x14ac:dyDescent="0.25">
      <c r="A3848" t="s">
        <v>3204</v>
      </c>
      <c r="B3848" t="e">
        <f>VLOOKUP(Tabla10[[#This Row],[Columna1]],Tabla9[],1,0)</f>
        <v>#N/A</v>
      </c>
      <c r="C3848" t="s">
        <v>315</v>
      </c>
      <c r="D3848" t="e">
        <f>VLOOKUP(Tabla10[[#This Row],[Columna1]],Tabla9[],8,0)</f>
        <v>#N/A</v>
      </c>
      <c r="E3848" t="s">
        <v>318</v>
      </c>
      <c r="F3848" t="e">
        <f>VLOOKUP(Tabla10[[#This Row],[Columna1]],Tabla9[],33,3)</f>
        <v>#REF!</v>
      </c>
      <c r="G3848" t="e">
        <f>VLOOKUP(Tabla10[[#This Row],[Columna1]],Tabla9[],3,0)</f>
        <v>#N/A</v>
      </c>
      <c r="H3848" t="s">
        <v>146</v>
      </c>
    </row>
    <row r="3849" spans="1:8" hidden="1" x14ac:dyDescent="0.25">
      <c r="A3849" t="s">
        <v>3205</v>
      </c>
      <c r="B3849" t="e">
        <f>VLOOKUP(Tabla10[[#This Row],[Columna1]],Tabla9[],1,0)</f>
        <v>#N/A</v>
      </c>
      <c r="C3849" t="s">
        <v>315</v>
      </c>
      <c r="D3849" t="e">
        <f>VLOOKUP(Tabla10[[#This Row],[Columna1]],Tabla9[],8,0)</f>
        <v>#N/A</v>
      </c>
      <c r="E3849" t="s">
        <v>320</v>
      </c>
      <c r="F3849" t="e">
        <f>VLOOKUP(Tabla10[[#This Row],[Columna1]],Tabla9[],33,3)</f>
        <v>#REF!</v>
      </c>
      <c r="G3849" t="e">
        <f>VLOOKUP(Tabla10[[#This Row],[Columna1]],Tabla9[],3,0)</f>
        <v>#N/A</v>
      </c>
      <c r="H3849" t="s">
        <v>36</v>
      </c>
    </row>
    <row r="3850" spans="1:8" hidden="1" x14ac:dyDescent="0.25">
      <c r="A3850" t="s">
        <v>3206</v>
      </c>
      <c r="B3850" t="e">
        <f>VLOOKUP(Tabla10[[#This Row],[Columna1]],Tabla9[],1,0)</f>
        <v>#N/A</v>
      </c>
      <c r="C3850" t="s">
        <v>315</v>
      </c>
      <c r="D3850" t="e">
        <f>VLOOKUP(Tabla10[[#This Row],[Columna1]],Tabla9[],8,0)</f>
        <v>#N/A</v>
      </c>
      <c r="E3850" t="s">
        <v>323</v>
      </c>
      <c r="F3850" t="e">
        <f>VLOOKUP(Tabla10[[#This Row],[Columna1]],Tabla9[],33,3)</f>
        <v>#REF!</v>
      </c>
      <c r="G3850" t="e">
        <f>VLOOKUP(Tabla10[[#This Row],[Columna1]],Tabla9[],3,0)</f>
        <v>#N/A</v>
      </c>
      <c r="H3850" t="s">
        <v>36</v>
      </c>
    </row>
    <row r="3851" spans="1:8" hidden="1" x14ac:dyDescent="0.25">
      <c r="A3851" t="s">
        <v>3207</v>
      </c>
      <c r="B3851" t="e">
        <f>VLOOKUP(Tabla10[[#This Row],[Columna1]],Tabla9[],1,0)</f>
        <v>#N/A</v>
      </c>
      <c r="C3851" t="s">
        <v>315</v>
      </c>
      <c r="D3851" t="e">
        <f>VLOOKUP(Tabla10[[#This Row],[Columna1]],Tabla9[],8,0)</f>
        <v>#N/A</v>
      </c>
      <c r="E3851" t="s">
        <v>329</v>
      </c>
      <c r="F3851" t="e">
        <f>VLOOKUP(Tabla10[[#This Row],[Columna1]],Tabla9[],33,3)</f>
        <v>#REF!</v>
      </c>
      <c r="G3851" t="e">
        <f>VLOOKUP(Tabla10[[#This Row],[Columna1]],Tabla9[],3,0)</f>
        <v>#N/A</v>
      </c>
      <c r="H3851" t="s">
        <v>36</v>
      </c>
    </row>
    <row r="3852" spans="1:8" hidden="1" x14ac:dyDescent="0.25">
      <c r="A3852" t="s">
        <v>4669</v>
      </c>
      <c r="B3852" t="e">
        <f>VLOOKUP(Tabla10[[#This Row],[Columna1]],Tabla9[],1,0)</f>
        <v>#N/A</v>
      </c>
      <c r="C3852" t="s">
        <v>315</v>
      </c>
      <c r="D3852" t="e">
        <f>VLOOKUP(Tabla10[[#This Row],[Columna1]],Tabla9[],8,0)</f>
        <v>#N/A</v>
      </c>
      <c r="E3852" t="s">
        <v>326</v>
      </c>
      <c r="F3852" t="e">
        <f>VLOOKUP(Tabla10[[#This Row],[Columna1]],Tabla9[],33,3)</f>
        <v>#REF!</v>
      </c>
      <c r="G3852" t="e">
        <f>VLOOKUP(Tabla10[[#This Row],[Columna1]],Tabla9[],3,0)</f>
        <v>#N/A</v>
      </c>
      <c r="H3852" t="s">
        <v>36</v>
      </c>
    </row>
    <row r="3853" spans="1:8" hidden="1" x14ac:dyDescent="0.25">
      <c r="A3853" t="s">
        <v>3208</v>
      </c>
      <c r="B3853" t="e">
        <f>VLOOKUP(Tabla10[[#This Row],[Columna1]],Tabla9[],1,0)</f>
        <v>#N/A</v>
      </c>
      <c r="C3853" t="s">
        <v>315</v>
      </c>
      <c r="D3853" t="e">
        <f>VLOOKUP(Tabla10[[#This Row],[Columna1]],Tabla9[],8,0)</f>
        <v>#N/A</v>
      </c>
      <c r="E3853" t="s">
        <v>324</v>
      </c>
      <c r="F3853" t="e">
        <f>VLOOKUP(Tabla10[[#This Row],[Columna1]],Tabla9[],33,3)</f>
        <v>#REF!</v>
      </c>
      <c r="G3853" t="e">
        <f>VLOOKUP(Tabla10[[#This Row],[Columna1]],Tabla9[],3,0)</f>
        <v>#N/A</v>
      </c>
      <c r="H3853" t="s">
        <v>56</v>
      </c>
    </row>
    <row r="3854" spans="1:8" hidden="1" x14ac:dyDescent="0.25">
      <c r="A3854" t="s">
        <v>3209</v>
      </c>
      <c r="B3854" t="e">
        <f>VLOOKUP(Tabla10[[#This Row],[Columna1]],Tabla9[],1,0)</f>
        <v>#N/A</v>
      </c>
      <c r="C3854" t="s">
        <v>315</v>
      </c>
      <c r="D3854" t="e">
        <f>VLOOKUP(Tabla10[[#This Row],[Columna1]],Tabla9[],8,0)</f>
        <v>#N/A</v>
      </c>
      <c r="E3854" t="s">
        <v>325</v>
      </c>
      <c r="F3854" t="e">
        <f>VLOOKUP(Tabla10[[#This Row],[Columna1]],Tabla9[],33,3)</f>
        <v>#REF!</v>
      </c>
      <c r="G3854" t="e">
        <f>VLOOKUP(Tabla10[[#This Row],[Columna1]],Tabla9[],3,0)</f>
        <v>#N/A</v>
      </c>
      <c r="H3854" t="s">
        <v>45</v>
      </c>
    </row>
    <row r="3855" spans="1:8" hidden="1" x14ac:dyDescent="0.25">
      <c r="A3855" t="s">
        <v>3210</v>
      </c>
      <c r="B3855" t="e">
        <f>VLOOKUP(Tabla10[[#This Row],[Columna1]],Tabla9[],1,0)</f>
        <v>#N/A</v>
      </c>
      <c r="C3855" t="s">
        <v>315</v>
      </c>
      <c r="D3855" t="e">
        <f>VLOOKUP(Tabla10[[#This Row],[Columna1]],Tabla9[],8,0)</f>
        <v>#N/A</v>
      </c>
      <c r="E3855" t="s">
        <v>325</v>
      </c>
      <c r="F3855" t="e">
        <f>VLOOKUP(Tabla10[[#This Row],[Columna1]],Tabla9[],33,3)</f>
        <v>#REF!</v>
      </c>
      <c r="G3855" t="e">
        <f>VLOOKUP(Tabla10[[#This Row],[Columna1]],Tabla9[],3,0)</f>
        <v>#N/A</v>
      </c>
      <c r="H3855" t="s">
        <v>36</v>
      </c>
    </row>
    <row r="3856" spans="1:8" hidden="1" x14ac:dyDescent="0.25">
      <c r="A3856" t="s">
        <v>3211</v>
      </c>
      <c r="B3856" t="e">
        <f>VLOOKUP(Tabla10[[#This Row],[Columna1]],Tabla9[],1,0)</f>
        <v>#N/A</v>
      </c>
      <c r="C3856" t="s">
        <v>315</v>
      </c>
      <c r="D3856" t="e">
        <f>VLOOKUP(Tabla10[[#This Row],[Columna1]],Tabla9[],8,0)</f>
        <v>#N/A</v>
      </c>
      <c r="E3856" t="s">
        <v>318</v>
      </c>
      <c r="F3856" t="e">
        <f>VLOOKUP(Tabla10[[#This Row],[Columna1]],Tabla9[],33,3)</f>
        <v>#REF!</v>
      </c>
      <c r="G3856" t="e">
        <f>VLOOKUP(Tabla10[[#This Row],[Columna1]],Tabla9[],3,0)</f>
        <v>#N/A</v>
      </c>
      <c r="H3856" t="s">
        <v>42</v>
      </c>
    </row>
    <row r="3857" spans="1:8" hidden="1" x14ac:dyDescent="0.25">
      <c r="A3857" t="s">
        <v>4681</v>
      </c>
      <c r="B3857" t="e">
        <f>VLOOKUP(Tabla10[[#This Row],[Columna1]],Tabla9[],1,0)</f>
        <v>#N/A</v>
      </c>
      <c r="C3857" t="s">
        <v>315</v>
      </c>
      <c r="D3857" t="e">
        <f>VLOOKUP(Tabla10[[#This Row],[Columna1]],Tabla9[],8,0)</f>
        <v>#N/A</v>
      </c>
      <c r="E3857" t="s">
        <v>319</v>
      </c>
      <c r="F3857" t="e">
        <f>VLOOKUP(Tabla10[[#This Row],[Columna1]],Tabla9[],33,3)</f>
        <v>#REF!</v>
      </c>
      <c r="G3857" t="e">
        <f>VLOOKUP(Tabla10[[#This Row],[Columna1]],Tabla9[],3,0)</f>
        <v>#N/A</v>
      </c>
      <c r="H3857" t="s">
        <v>45</v>
      </c>
    </row>
    <row r="3858" spans="1:8" hidden="1" x14ac:dyDescent="0.25">
      <c r="A3858" t="s">
        <v>3212</v>
      </c>
      <c r="B3858" t="e">
        <f>VLOOKUP(Tabla10[[#This Row],[Columna1]],Tabla9[],1,0)</f>
        <v>#N/A</v>
      </c>
      <c r="C3858" t="s">
        <v>315</v>
      </c>
      <c r="D3858" t="e">
        <f>VLOOKUP(Tabla10[[#This Row],[Columna1]],Tabla9[],8,0)</f>
        <v>#N/A</v>
      </c>
      <c r="E3858" t="s">
        <v>318</v>
      </c>
      <c r="F3858" t="e">
        <f>VLOOKUP(Tabla10[[#This Row],[Columna1]],Tabla9[],33,3)</f>
        <v>#REF!</v>
      </c>
      <c r="G3858" t="e">
        <f>VLOOKUP(Tabla10[[#This Row],[Columna1]],Tabla9[],3,0)</f>
        <v>#N/A</v>
      </c>
      <c r="H3858" t="s">
        <v>140</v>
      </c>
    </row>
    <row r="3859" spans="1:8" hidden="1" x14ac:dyDescent="0.25">
      <c r="A3859" t="s">
        <v>3213</v>
      </c>
      <c r="B3859" t="e">
        <f>VLOOKUP(Tabla10[[#This Row],[Columna1]],Tabla9[],1,0)</f>
        <v>#N/A</v>
      </c>
      <c r="C3859" t="s">
        <v>315</v>
      </c>
      <c r="D3859" t="e">
        <f>VLOOKUP(Tabla10[[#This Row],[Columna1]],Tabla9[],8,0)</f>
        <v>#N/A</v>
      </c>
      <c r="E3859" t="s">
        <v>320</v>
      </c>
      <c r="F3859" t="e">
        <f>VLOOKUP(Tabla10[[#This Row],[Columna1]],Tabla9[],33,3)</f>
        <v>#REF!</v>
      </c>
      <c r="G3859" t="e">
        <f>VLOOKUP(Tabla10[[#This Row],[Columna1]],Tabla9[],3,0)</f>
        <v>#N/A</v>
      </c>
      <c r="H3859" t="s">
        <v>150</v>
      </c>
    </row>
    <row r="3860" spans="1:8" hidden="1" x14ac:dyDescent="0.25">
      <c r="A3860" t="s">
        <v>3214</v>
      </c>
      <c r="B3860" t="e">
        <f>VLOOKUP(Tabla10[[#This Row],[Columna1]],Tabla9[],1,0)</f>
        <v>#N/A</v>
      </c>
      <c r="C3860" t="s">
        <v>315</v>
      </c>
      <c r="D3860" t="e">
        <f>VLOOKUP(Tabla10[[#This Row],[Columna1]],Tabla9[],8,0)</f>
        <v>#N/A</v>
      </c>
      <c r="E3860" t="s">
        <v>321</v>
      </c>
      <c r="F3860" t="e">
        <f>VLOOKUP(Tabla10[[#This Row],[Columna1]],Tabla9[],33,3)</f>
        <v>#REF!</v>
      </c>
      <c r="G3860" t="e">
        <f>VLOOKUP(Tabla10[[#This Row],[Columna1]],Tabla9[],3,0)</f>
        <v>#N/A</v>
      </c>
      <c r="H3860" t="s">
        <v>36</v>
      </c>
    </row>
    <row r="3861" spans="1:8" hidden="1" x14ac:dyDescent="0.25">
      <c r="A3861" t="s">
        <v>3215</v>
      </c>
      <c r="B3861" t="e">
        <f>VLOOKUP(Tabla10[[#This Row],[Columna1]],Tabla9[],1,0)</f>
        <v>#N/A</v>
      </c>
      <c r="C3861" t="s">
        <v>315</v>
      </c>
      <c r="D3861" t="e">
        <f>VLOOKUP(Tabla10[[#This Row],[Columna1]],Tabla9[],8,0)</f>
        <v>#N/A</v>
      </c>
      <c r="E3861" t="s">
        <v>318</v>
      </c>
      <c r="F3861" t="e">
        <f>VLOOKUP(Tabla10[[#This Row],[Columna1]],Tabla9[],33,3)</f>
        <v>#REF!</v>
      </c>
      <c r="G3861" t="e">
        <f>VLOOKUP(Tabla10[[#This Row],[Columna1]],Tabla9[],3,0)</f>
        <v>#N/A</v>
      </c>
      <c r="H3861" t="s">
        <v>36</v>
      </c>
    </row>
    <row r="3862" spans="1:8" hidden="1" x14ac:dyDescent="0.25">
      <c r="A3862" t="s">
        <v>4728</v>
      </c>
      <c r="B3862" t="e">
        <f>VLOOKUP(Tabla10[[#This Row],[Columna1]],Tabla9[],1,0)</f>
        <v>#N/A</v>
      </c>
      <c r="C3862" t="s">
        <v>315</v>
      </c>
      <c r="D3862" t="e">
        <f>VLOOKUP(Tabla10[[#This Row],[Columna1]],Tabla9[],8,0)</f>
        <v>#N/A</v>
      </c>
      <c r="E3862" t="s">
        <v>318</v>
      </c>
      <c r="F3862" t="e">
        <f>VLOOKUP(Tabla10[[#This Row],[Columna1]],Tabla9[],33,3)</f>
        <v>#REF!</v>
      </c>
      <c r="G3862" t="e">
        <f>VLOOKUP(Tabla10[[#This Row],[Columna1]],Tabla9[],3,0)</f>
        <v>#N/A</v>
      </c>
      <c r="H3862" t="s">
        <v>36</v>
      </c>
    </row>
    <row r="3863" spans="1:8" hidden="1" x14ac:dyDescent="0.25">
      <c r="A3863" t="s">
        <v>3216</v>
      </c>
      <c r="B3863" t="e">
        <f>VLOOKUP(Tabla10[[#This Row],[Columna1]],Tabla9[],1,0)</f>
        <v>#N/A</v>
      </c>
      <c r="C3863" t="s">
        <v>315</v>
      </c>
      <c r="D3863" t="e">
        <f>VLOOKUP(Tabla10[[#This Row],[Columna1]],Tabla9[],8,0)</f>
        <v>#N/A</v>
      </c>
      <c r="E3863" t="s">
        <v>323</v>
      </c>
      <c r="F3863" t="e">
        <f>VLOOKUP(Tabla10[[#This Row],[Columna1]],Tabla9[],33,3)</f>
        <v>#REF!</v>
      </c>
      <c r="G3863" t="e">
        <f>VLOOKUP(Tabla10[[#This Row],[Columna1]],Tabla9[],3,0)</f>
        <v>#N/A</v>
      </c>
      <c r="H3863" t="s">
        <v>36</v>
      </c>
    </row>
    <row r="3864" spans="1:8" hidden="1" x14ac:dyDescent="0.25">
      <c r="A3864" t="s">
        <v>3217</v>
      </c>
      <c r="B3864" t="e">
        <f>VLOOKUP(Tabla10[[#This Row],[Columna1]],Tabla9[],1,0)</f>
        <v>#N/A</v>
      </c>
      <c r="C3864" t="s">
        <v>315</v>
      </c>
      <c r="D3864" t="e">
        <f>VLOOKUP(Tabla10[[#This Row],[Columna1]],Tabla9[],8,0)</f>
        <v>#N/A</v>
      </c>
      <c r="E3864" t="s">
        <v>318</v>
      </c>
      <c r="F3864" t="e">
        <f>VLOOKUP(Tabla10[[#This Row],[Columna1]],Tabla9[],33,3)</f>
        <v>#REF!</v>
      </c>
      <c r="G3864" t="e">
        <f>VLOOKUP(Tabla10[[#This Row],[Columna1]],Tabla9[],3,0)</f>
        <v>#N/A</v>
      </c>
      <c r="H3864" t="s">
        <v>42</v>
      </c>
    </row>
    <row r="3865" spans="1:8" hidden="1" x14ac:dyDescent="0.25">
      <c r="A3865" t="s">
        <v>4666</v>
      </c>
      <c r="B3865" t="str">
        <f>VLOOKUP(Tabla10[[#This Row],[Columna1]],Tabla9[],1,0)</f>
        <v>VERDUGO ARMENTA GENARO</v>
      </c>
      <c r="C3865" t="s">
        <v>315</v>
      </c>
      <c r="D3865" t="str">
        <f>VLOOKUP(Tabla10[[#This Row],[Columna1]],Tabla9[],8,0)</f>
        <v>LIDER DE PROYECTO CONSULTORIA JURIDICA OFICIALIA MAYOR</v>
      </c>
      <c r="E3865" t="s">
        <v>326</v>
      </c>
      <c r="F3865" t="e">
        <f>VLOOKUP(Tabla10[[#This Row],[Columna1]],Tabla9[],33,3)</f>
        <v>#REF!</v>
      </c>
      <c r="G3865" t="str">
        <f>VLOOKUP(Tabla10[[#This Row],[Columna1]],Tabla9[],3,0)</f>
        <v>LIDER DE PROYECTO</v>
      </c>
      <c r="H3865" t="s">
        <v>44</v>
      </c>
    </row>
    <row r="3866" spans="1:8" hidden="1" x14ac:dyDescent="0.25">
      <c r="A3866" t="s">
        <v>3218</v>
      </c>
      <c r="B3866" t="e">
        <f>VLOOKUP(Tabla10[[#This Row],[Columna1]],Tabla9[],1,0)</f>
        <v>#N/A</v>
      </c>
      <c r="C3866" t="s">
        <v>315</v>
      </c>
      <c r="D3866" t="e">
        <f>VLOOKUP(Tabla10[[#This Row],[Columna1]],Tabla9[],8,0)</f>
        <v>#N/A</v>
      </c>
      <c r="E3866" t="s">
        <v>321</v>
      </c>
      <c r="F3866" t="e">
        <f>VLOOKUP(Tabla10[[#This Row],[Columna1]],Tabla9[],33,3)</f>
        <v>#REF!</v>
      </c>
      <c r="G3866" t="e">
        <f>VLOOKUP(Tabla10[[#This Row],[Columna1]],Tabla9[],3,0)</f>
        <v>#N/A</v>
      </c>
      <c r="H3866" t="s">
        <v>36</v>
      </c>
    </row>
    <row r="3867" spans="1:8" hidden="1" x14ac:dyDescent="0.25">
      <c r="A3867" t="s">
        <v>4722</v>
      </c>
      <c r="B3867" t="e">
        <f>VLOOKUP(Tabla10[[#This Row],[Columna1]],Tabla9[],1,0)</f>
        <v>#N/A</v>
      </c>
      <c r="C3867" t="s">
        <v>315</v>
      </c>
      <c r="D3867" t="e">
        <f>VLOOKUP(Tabla10[[#This Row],[Columna1]],Tabla9[],8,0)</f>
        <v>#N/A</v>
      </c>
      <c r="E3867" t="s">
        <v>318</v>
      </c>
      <c r="F3867" t="e">
        <f>VLOOKUP(Tabla10[[#This Row],[Columna1]],Tabla9[],33,3)</f>
        <v>#REF!</v>
      </c>
      <c r="G3867" t="e">
        <f>VLOOKUP(Tabla10[[#This Row],[Columna1]],Tabla9[],3,0)</f>
        <v>#N/A</v>
      </c>
      <c r="H3867" t="s">
        <v>42</v>
      </c>
    </row>
    <row r="3868" spans="1:8" hidden="1" x14ac:dyDescent="0.25">
      <c r="A3868" t="s">
        <v>4680</v>
      </c>
      <c r="B3868" t="str">
        <f>VLOOKUP(Tabla10[[#This Row],[Columna1]],Tabla9[],1,0)</f>
        <v>VENZOR SALDIVAR ANABAENA</v>
      </c>
      <c r="C3868" t="s">
        <v>315</v>
      </c>
      <c r="D3868" t="str">
        <f>VLOOKUP(Tabla10[[#This Row],[Columna1]],Tabla9[],8,0)</f>
        <v>JEFE   DE DEPARTAMENTO DE NÓMINAS</v>
      </c>
      <c r="E3868" t="s">
        <v>321</v>
      </c>
      <c r="F3868" t="e">
        <f>VLOOKUP(Tabla10[[#This Row],[Columna1]],Tabla9[],33,3)</f>
        <v>#REF!</v>
      </c>
      <c r="G3868" t="str">
        <f>VLOOKUP(Tabla10[[#This Row],[Columna1]],Tabla9[],3,0)</f>
        <v xml:space="preserve">JEFE DE DEPARTAMENTO </v>
      </c>
      <c r="H3868" t="s">
        <v>60</v>
      </c>
    </row>
    <row r="3869" spans="1:8" hidden="1" x14ac:dyDescent="0.25">
      <c r="A3869" t="s">
        <v>4684</v>
      </c>
      <c r="B3869" t="e">
        <f>VLOOKUP(Tabla10[[#This Row],[Columna1]],Tabla9[],1,0)</f>
        <v>#N/A</v>
      </c>
      <c r="C3869" t="s">
        <v>315</v>
      </c>
      <c r="D3869" t="e">
        <f>VLOOKUP(Tabla10[[#This Row],[Columna1]],Tabla9[],8,0)</f>
        <v>#N/A</v>
      </c>
      <c r="E3869" t="s">
        <v>319</v>
      </c>
      <c r="F3869" t="e">
        <f>VLOOKUP(Tabla10[[#This Row],[Columna1]],Tabla9[],33,3)</f>
        <v>#REF!</v>
      </c>
      <c r="G3869" t="e">
        <f>VLOOKUP(Tabla10[[#This Row],[Columna1]],Tabla9[],3,0)</f>
        <v>#N/A</v>
      </c>
      <c r="H3869" t="s">
        <v>36</v>
      </c>
    </row>
    <row r="3870" spans="1:8" hidden="1" x14ac:dyDescent="0.25">
      <c r="A3870" t="s">
        <v>3219</v>
      </c>
      <c r="B3870" t="e">
        <f>VLOOKUP(Tabla10[[#This Row],[Columna1]],Tabla9[],1,0)</f>
        <v>#N/A</v>
      </c>
      <c r="C3870" t="s">
        <v>315</v>
      </c>
      <c r="D3870" t="e">
        <f>VLOOKUP(Tabla10[[#This Row],[Columna1]],Tabla9[],8,0)</f>
        <v>#N/A</v>
      </c>
      <c r="E3870" t="s">
        <v>318</v>
      </c>
      <c r="F3870" t="e">
        <f>VLOOKUP(Tabla10[[#This Row],[Columna1]],Tabla9[],33,3)</f>
        <v>#REF!</v>
      </c>
      <c r="G3870" t="e">
        <f>VLOOKUP(Tabla10[[#This Row],[Columna1]],Tabla9[],3,0)</f>
        <v>#N/A</v>
      </c>
      <c r="H3870" t="s">
        <v>36</v>
      </c>
    </row>
    <row r="3871" spans="1:8" hidden="1" x14ac:dyDescent="0.25">
      <c r="A3871" t="s">
        <v>4687</v>
      </c>
      <c r="B3871" t="e">
        <f>VLOOKUP(Tabla10[[#This Row],[Columna1]],Tabla9[],1,0)</f>
        <v>#N/A</v>
      </c>
      <c r="C3871" t="s">
        <v>315</v>
      </c>
      <c r="D3871" t="e">
        <f>VLOOKUP(Tabla10[[#This Row],[Columna1]],Tabla9[],8,0)</f>
        <v>#N/A</v>
      </c>
      <c r="E3871" t="s">
        <v>319</v>
      </c>
      <c r="F3871" t="e">
        <f>VLOOKUP(Tabla10[[#This Row],[Columna1]],Tabla9[],33,3)</f>
        <v>#REF!</v>
      </c>
      <c r="G3871" t="e">
        <f>VLOOKUP(Tabla10[[#This Row],[Columna1]],Tabla9[],3,0)</f>
        <v>#N/A</v>
      </c>
      <c r="H3871" t="s">
        <v>36</v>
      </c>
    </row>
    <row r="3872" spans="1:8" hidden="1" x14ac:dyDescent="0.25">
      <c r="A3872" t="s">
        <v>3220</v>
      </c>
      <c r="B3872" t="e">
        <f>VLOOKUP(Tabla10[[#This Row],[Columna1]],Tabla9[],1,0)</f>
        <v>#N/A</v>
      </c>
      <c r="C3872" t="s">
        <v>331</v>
      </c>
      <c r="D3872" t="e">
        <f>VLOOKUP(Tabla10[[#This Row],[Columna1]],Tabla9[],8,0)</f>
        <v>#N/A</v>
      </c>
      <c r="E3872" t="s">
        <v>332</v>
      </c>
      <c r="F3872" t="e">
        <f>VLOOKUP(Tabla10[[#This Row],[Columna1]],Tabla9[],33,3)</f>
        <v>#REF!</v>
      </c>
      <c r="G3872" t="e">
        <f>VLOOKUP(Tabla10[[#This Row],[Columna1]],Tabla9[],3,0)</f>
        <v>#N/A</v>
      </c>
      <c r="H3872" t="s">
        <v>36</v>
      </c>
    </row>
    <row r="3873" spans="1:8" hidden="1" x14ac:dyDescent="0.25">
      <c r="A3873" t="s">
        <v>3221</v>
      </c>
      <c r="B3873" t="e">
        <f>VLOOKUP(Tabla10[[#This Row],[Columna1]],Tabla9[],1,0)</f>
        <v>#N/A</v>
      </c>
      <c r="C3873" t="s">
        <v>331</v>
      </c>
      <c r="D3873" t="e">
        <f>VLOOKUP(Tabla10[[#This Row],[Columna1]],Tabla9[],8,0)</f>
        <v>#N/A</v>
      </c>
      <c r="E3873" t="s">
        <v>333</v>
      </c>
      <c r="F3873" t="e">
        <f>VLOOKUP(Tabla10[[#This Row],[Columna1]],Tabla9[],33,3)</f>
        <v>#REF!</v>
      </c>
      <c r="G3873" t="e">
        <f>VLOOKUP(Tabla10[[#This Row],[Columna1]],Tabla9[],3,0)</f>
        <v>#N/A</v>
      </c>
      <c r="H3873" t="s">
        <v>36</v>
      </c>
    </row>
    <row r="3874" spans="1:8" hidden="1" x14ac:dyDescent="0.25">
      <c r="A3874" t="s">
        <v>3222</v>
      </c>
      <c r="B3874" t="e">
        <f>VLOOKUP(Tabla10[[#This Row],[Columna1]],Tabla9[],1,0)</f>
        <v>#N/A</v>
      </c>
      <c r="C3874" t="s">
        <v>331</v>
      </c>
      <c r="D3874" t="e">
        <f>VLOOKUP(Tabla10[[#This Row],[Columna1]],Tabla9[],8,0)</f>
        <v>#N/A</v>
      </c>
      <c r="E3874" t="s">
        <v>334</v>
      </c>
      <c r="F3874" t="e">
        <f>VLOOKUP(Tabla10[[#This Row],[Columna1]],Tabla9[],33,3)</f>
        <v>#N/A</v>
      </c>
      <c r="G3874" t="e">
        <f>VLOOKUP(Tabla10[[#This Row],[Columna1]],Tabla9[],3,0)</f>
        <v>#N/A</v>
      </c>
      <c r="H3874" t="s">
        <v>36</v>
      </c>
    </row>
    <row r="3875" spans="1:8" hidden="1" x14ac:dyDescent="0.25">
      <c r="A3875" t="s">
        <v>4748</v>
      </c>
      <c r="B3875" t="str">
        <f>VLOOKUP(Tabla10[[#This Row],[Columna1]],Tabla9[],1,0)</f>
        <v>BARRAZA CHAVEZ MAYRA</v>
      </c>
      <c r="C3875" t="s">
        <v>331</v>
      </c>
      <c r="D3875" t="str">
        <f>VLOOKUP(Tabla10[[#This Row],[Columna1]],Tabla9[],8,0)</f>
        <v>JEFE DE DEPARTAMENTO DE PROGRAMACION</v>
      </c>
      <c r="E3875" t="s">
        <v>335</v>
      </c>
      <c r="F3875" t="e">
        <f>VLOOKUP(Tabla10[[#This Row],[Columna1]],Tabla9[],33,3)</f>
        <v>#REF!</v>
      </c>
      <c r="G3875" t="str">
        <f>VLOOKUP(Tabla10[[#This Row],[Columna1]],Tabla9[],3,0)</f>
        <v xml:space="preserve">JEFE DE DEPARTAMENTO </v>
      </c>
      <c r="H3875" t="s">
        <v>60</v>
      </c>
    </row>
    <row r="3876" spans="1:8" hidden="1" x14ac:dyDescent="0.25">
      <c r="A3876" t="s">
        <v>3223</v>
      </c>
      <c r="B3876" t="str">
        <f>VLOOKUP(Tabla10[[#This Row],[Columna1]],Tabla9[],1,0)</f>
        <v>BARRIOS CHAVIRA OLGA IVETH</v>
      </c>
      <c r="C3876" t="s">
        <v>331</v>
      </c>
      <c r="D3876" t="str">
        <f>VLOOKUP(Tabla10[[#This Row],[Columna1]],Tabla9[],8,0)</f>
        <v>LIDER DE PROYECTO  DE DEPARTAMENTO DE ADMINISTRACION DE SERVICIOS Y PROCESAMIENTO DE DATOS</v>
      </c>
      <c r="E3876" t="s">
        <v>336</v>
      </c>
      <c r="F3876" t="e">
        <f>VLOOKUP(Tabla10[[#This Row],[Columna1]],Tabla9[],33,3)</f>
        <v>#REF!</v>
      </c>
      <c r="G3876" t="str">
        <f>VLOOKUP(Tabla10[[#This Row],[Columna1]],Tabla9[],3,0)</f>
        <v xml:space="preserve">LIDER DE PROYECTO </v>
      </c>
      <c r="H3876" t="s">
        <v>44</v>
      </c>
    </row>
    <row r="3877" spans="1:8" hidden="1" x14ac:dyDescent="0.25">
      <c r="A3877" t="s">
        <v>3224</v>
      </c>
      <c r="B3877" t="e">
        <f>VLOOKUP(Tabla10[[#This Row],[Columna1]],Tabla9[],1,0)</f>
        <v>#N/A</v>
      </c>
      <c r="C3877" t="s">
        <v>331</v>
      </c>
      <c r="D3877" t="e">
        <f>VLOOKUP(Tabla10[[#This Row],[Columna1]],Tabla9[],8,0)</f>
        <v>#N/A</v>
      </c>
      <c r="E3877" t="s">
        <v>337</v>
      </c>
      <c r="F3877" t="e">
        <f>VLOOKUP(Tabla10[[#This Row],[Columna1]],Tabla9[],33,3)</f>
        <v>#REF!</v>
      </c>
      <c r="G3877" t="e">
        <f>VLOOKUP(Tabla10[[#This Row],[Columna1]],Tabla9[],3,0)</f>
        <v>#N/A</v>
      </c>
      <c r="H3877" t="s">
        <v>36</v>
      </c>
    </row>
    <row r="3878" spans="1:8" hidden="1" x14ac:dyDescent="0.25">
      <c r="A3878" t="s">
        <v>4750</v>
      </c>
      <c r="B3878" t="e">
        <f>VLOOKUP(Tabla10[[#This Row],[Columna1]],Tabla9[],1,0)</f>
        <v>#N/A</v>
      </c>
      <c r="C3878" t="s">
        <v>331</v>
      </c>
      <c r="D3878" t="e">
        <f>VLOOKUP(Tabla10[[#This Row],[Columna1]],Tabla9[],8,0)</f>
        <v>#N/A</v>
      </c>
      <c r="E3878" t="s">
        <v>338</v>
      </c>
      <c r="F3878" t="e">
        <f>VLOOKUP(Tabla10[[#This Row],[Columna1]],Tabla9[],33,3)</f>
        <v>#REF!</v>
      </c>
      <c r="G3878" t="e">
        <f>VLOOKUP(Tabla10[[#This Row],[Columna1]],Tabla9[],3,0)</f>
        <v>#N/A</v>
      </c>
      <c r="H3878" t="s">
        <v>36</v>
      </c>
    </row>
    <row r="3879" spans="1:8" hidden="1" x14ac:dyDescent="0.25">
      <c r="A3879" t="s">
        <v>3225</v>
      </c>
      <c r="B3879" t="str">
        <f>VLOOKUP(Tabla10[[#This Row],[Columna1]],Tabla9[],1,0)</f>
        <v>CHAVEZ DIAZ SANDRA CRISTINA</v>
      </c>
      <c r="C3879" t="s">
        <v>331</v>
      </c>
      <c r="D3879" t="str">
        <f>VLOOKUP(Tabla10[[#This Row],[Columna1]],Tabla9[],8,0)</f>
        <v>LIDER DE PROYECTO DEL DESPACHO DEL DIRECTOR DE PLANEACION Y EVAL</v>
      </c>
      <c r="E3879" t="s">
        <v>339</v>
      </c>
      <c r="F3879" t="e">
        <f>VLOOKUP(Tabla10[[#This Row],[Columna1]],Tabla9[],33,3)</f>
        <v>#REF!</v>
      </c>
      <c r="G3879" t="str">
        <f>VLOOKUP(Tabla10[[#This Row],[Columna1]],Tabla9[],3,0)</f>
        <v>LIDER DE PROYECTO</v>
      </c>
      <c r="H3879" t="s">
        <v>44</v>
      </c>
    </row>
    <row r="3880" spans="1:8" hidden="1" x14ac:dyDescent="0.25">
      <c r="A3880" t="s">
        <v>3226</v>
      </c>
      <c r="B3880" t="e">
        <f>VLOOKUP(Tabla10[[#This Row],[Columna1]],Tabla9[],1,0)</f>
        <v>#N/A</v>
      </c>
      <c r="C3880" t="s">
        <v>331</v>
      </c>
      <c r="D3880" t="e">
        <f>VLOOKUP(Tabla10[[#This Row],[Columna1]],Tabla9[],8,0)</f>
        <v>#N/A</v>
      </c>
      <c r="E3880" t="s">
        <v>336</v>
      </c>
      <c r="F3880" t="e">
        <f>VLOOKUP(Tabla10[[#This Row],[Columna1]],Tabla9[],33,3)</f>
        <v>#REF!</v>
      </c>
      <c r="G3880" t="e">
        <f>VLOOKUP(Tabla10[[#This Row],[Columna1]],Tabla9[],3,0)</f>
        <v>#N/A</v>
      </c>
      <c r="H3880" t="s">
        <v>36</v>
      </c>
    </row>
    <row r="3881" spans="1:8" hidden="1" x14ac:dyDescent="0.25">
      <c r="A3881" t="s">
        <v>3227</v>
      </c>
      <c r="B3881" t="str">
        <f>VLOOKUP(Tabla10[[#This Row],[Columna1]],Tabla9[],1,0)</f>
        <v>CARRASCO MENDOZA ADRIANA YAZMIN</v>
      </c>
      <c r="C3881" t="s">
        <v>331</v>
      </c>
      <c r="D3881" t="str">
        <f>VLOOKUP(Tabla10[[#This Row],[Columna1]],Tabla9[],8,0)</f>
        <v>SUBDIRECTOR.DESPACHO DEL SUBDIRECTOR DE PLANEACION Y EVALUACION</v>
      </c>
      <c r="E3881" t="s">
        <v>340</v>
      </c>
      <c r="F3881" t="e">
        <f>VLOOKUP(Tabla10[[#This Row],[Columna1]],Tabla9[],33,3)</f>
        <v>#REF!</v>
      </c>
      <c r="G3881" t="str">
        <f>VLOOKUP(Tabla10[[#This Row],[Columna1]],Tabla9[],3,0)</f>
        <v>SUBDIRECTOR</v>
      </c>
      <c r="H3881" t="s">
        <v>73</v>
      </c>
    </row>
    <row r="3882" spans="1:8" hidden="1" x14ac:dyDescent="0.25">
      <c r="A3882" t="s">
        <v>4747</v>
      </c>
      <c r="B3882" t="e">
        <f>VLOOKUP(Tabla10[[#This Row],[Columna1]],Tabla9[],1,0)</f>
        <v>#N/A</v>
      </c>
      <c r="C3882" t="s">
        <v>331</v>
      </c>
      <c r="D3882" t="e">
        <f>VLOOKUP(Tabla10[[#This Row],[Columna1]],Tabla9[],8,0)</f>
        <v>#N/A</v>
      </c>
      <c r="E3882" t="s">
        <v>341</v>
      </c>
      <c r="F3882" t="e">
        <f>VLOOKUP(Tabla10[[#This Row],[Columna1]],Tabla9[],33,3)</f>
        <v>#REF!</v>
      </c>
      <c r="G3882" t="e">
        <f>VLOOKUP(Tabla10[[#This Row],[Columna1]],Tabla9[],3,0)</f>
        <v>#N/A</v>
      </c>
      <c r="H3882" t="s">
        <v>51</v>
      </c>
    </row>
    <row r="3883" spans="1:8" hidden="1" x14ac:dyDescent="0.25">
      <c r="A3883" t="s">
        <v>3228</v>
      </c>
      <c r="B3883" t="e">
        <f>VLOOKUP(Tabla10[[#This Row],[Columna1]],Tabla9[],1,0)</f>
        <v>#N/A</v>
      </c>
      <c r="C3883" t="s">
        <v>331</v>
      </c>
      <c r="D3883" t="e">
        <f>VLOOKUP(Tabla10[[#This Row],[Columna1]],Tabla9[],8,0)</f>
        <v>#N/A</v>
      </c>
      <c r="E3883" t="s">
        <v>334</v>
      </c>
      <c r="F3883" t="e">
        <f>VLOOKUP(Tabla10[[#This Row],[Columna1]],Tabla9[],33,3)</f>
        <v>#REF!</v>
      </c>
      <c r="G3883" t="e">
        <f>VLOOKUP(Tabla10[[#This Row],[Columna1]],Tabla9[],3,0)</f>
        <v>#N/A</v>
      </c>
      <c r="H3883" t="s">
        <v>36</v>
      </c>
    </row>
    <row r="3884" spans="1:8" hidden="1" x14ac:dyDescent="0.25">
      <c r="A3884" t="s">
        <v>3229</v>
      </c>
      <c r="B3884" t="e">
        <f>VLOOKUP(Tabla10[[#This Row],[Columna1]],Tabla9[],1,0)</f>
        <v>#N/A</v>
      </c>
      <c r="C3884" t="s">
        <v>331</v>
      </c>
      <c r="D3884" t="e">
        <f>VLOOKUP(Tabla10[[#This Row],[Columna1]],Tabla9[],8,0)</f>
        <v>#N/A</v>
      </c>
      <c r="E3884" t="s">
        <v>334</v>
      </c>
      <c r="F3884" t="e">
        <f>VLOOKUP(Tabla10[[#This Row],[Columna1]],Tabla9[],33,3)</f>
        <v>#REF!</v>
      </c>
      <c r="G3884" t="e">
        <f>VLOOKUP(Tabla10[[#This Row],[Columna1]],Tabla9[],3,0)</f>
        <v>#N/A</v>
      </c>
      <c r="H3884" t="s">
        <v>342</v>
      </c>
    </row>
    <row r="3885" spans="1:8" hidden="1" x14ac:dyDescent="0.25">
      <c r="A3885" t="s">
        <v>3230</v>
      </c>
      <c r="B3885" t="str">
        <f>VLOOKUP(Tabla10[[#This Row],[Columna1]],Tabla9[],1,0)</f>
        <v>CALDERON TREVIÑO JAIME ISAAC</v>
      </c>
      <c r="C3885" t="s">
        <v>331</v>
      </c>
      <c r="D3885" t="str">
        <f>VLOOKUP(Tabla10[[#This Row],[Columna1]],Tabla9[],8,0)</f>
        <v>SUBDIRECTOR DEL DESPACHO DEL DIRECTOR DE PLANEACION Y EVAL</v>
      </c>
      <c r="E3885" t="s">
        <v>343</v>
      </c>
      <c r="F3885" t="e">
        <f>VLOOKUP(Tabla10[[#This Row],[Columna1]],Tabla9[],33,3)</f>
        <v>#REF!</v>
      </c>
      <c r="G3885" t="str">
        <f>VLOOKUP(Tabla10[[#This Row],[Columna1]],Tabla9[],3,0)</f>
        <v>SUBDIRECTOR</v>
      </c>
      <c r="H3885" t="s">
        <v>73</v>
      </c>
    </row>
    <row r="3886" spans="1:8" hidden="1" x14ac:dyDescent="0.25">
      <c r="A3886" t="s">
        <v>3231</v>
      </c>
      <c r="B3886" t="e">
        <f>VLOOKUP(Tabla10[[#This Row],[Columna1]],Tabla9[],1,0)</f>
        <v>#N/A</v>
      </c>
      <c r="C3886" t="s">
        <v>331</v>
      </c>
      <c r="D3886" t="e">
        <f>VLOOKUP(Tabla10[[#This Row],[Columna1]],Tabla9[],8,0)</f>
        <v>#N/A</v>
      </c>
      <c r="E3886" t="s">
        <v>344</v>
      </c>
      <c r="F3886" t="e">
        <f>VLOOKUP(Tabla10[[#This Row],[Columna1]],Tabla9[],33,3)</f>
        <v>#REF!</v>
      </c>
      <c r="G3886" t="e">
        <f>VLOOKUP(Tabla10[[#This Row],[Columna1]],Tabla9[],3,0)</f>
        <v>#N/A</v>
      </c>
      <c r="H3886" t="s">
        <v>36</v>
      </c>
    </row>
    <row r="3887" spans="1:8" hidden="1" x14ac:dyDescent="0.25">
      <c r="A3887" t="s">
        <v>3232</v>
      </c>
      <c r="B3887" t="e">
        <f>VLOOKUP(Tabla10[[#This Row],[Columna1]],Tabla9[],1,0)</f>
        <v>#N/A</v>
      </c>
      <c r="C3887" t="s">
        <v>331</v>
      </c>
      <c r="D3887" t="e">
        <f>VLOOKUP(Tabla10[[#This Row],[Columna1]],Tabla9[],8,0)</f>
        <v>#N/A</v>
      </c>
      <c r="E3887" t="s">
        <v>345</v>
      </c>
      <c r="F3887" t="e">
        <f>VLOOKUP(Tabla10[[#This Row],[Columna1]],Tabla9[],33,3)</f>
        <v>#REF!</v>
      </c>
      <c r="G3887" t="e">
        <f>VLOOKUP(Tabla10[[#This Row],[Columna1]],Tabla9[],3,0)</f>
        <v>#N/A</v>
      </c>
      <c r="H3887" t="s">
        <v>45</v>
      </c>
    </row>
    <row r="3888" spans="1:8" hidden="1" x14ac:dyDescent="0.25">
      <c r="A3888" t="s">
        <v>3233</v>
      </c>
      <c r="B3888" t="e">
        <f>VLOOKUP(Tabla10[[#This Row],[Columna1]],Tabla9[],1,0)</f>
        <v>#N/A</v>
      </c>
      <c r="C3888" t="s">
        <v>331</v>
      </c>
      <c r="D3888" t="e">
        <f>VLOOKUP(Tabla10[[#This Row],[Columna1]],Tabla9[],8,0)</f>
        <v>#N/A</v>
      </c>
      <c r="E3888" t="s">
        <v>346</v>
      </c>
      <c r="F3888" t="e">
        <f>VLOOKUP(Tabla10[[#This Row],[Columna1]],Tabla9[],33,3)</f>
        <v>#REF!</v>
      </c>
      <c r="G3888" t="e">
        <f>VLOOKUP(Tabla10[[#This Row],[Columna1]],Tabla9[],3,0)</f>
        <v>#N/A</v>
      </c>
      <c r="H3888" t="s">
        <v>45</v>
      </c>
    </row>
    <row r="3889" spans="1:8" hidden="1" x14ac:dyDescent="0.25">
      <c r="A3889" t="s">
        <v>3234</v>
      </c>
      <c r="B3889" t="str">
        <f>VLOOKUP(Tabla10[[#This Row],[Columna1]],Tabla9[],1,0)</f>
        <v>ENCINAS DOZAL AMIN ADRIAN</v>
      </c>
      <c r="C3889" t="s">
        <v>331</v>
      </c>
      <c r="D3889" t="str">
        <f>VLOOKUP(Tabla10[[#This Row],[Columna1]],Tabla9[],8,0)</f>
        <v>LIDER DE PROYECTO DE DEPARTAMENTO DE INFRAESTRUCTURA Y TELECOMUNICACIONES</v>
      </c>
      <c r="E3889" t="s">
        <v>347</v>
      </c>
      <c r="F3889" t="e">
        <f>VLOOKUP(Tabla10[[#This Row],[Columna1]],Tabla9[],33,3)</f>
        <v>#REF!</v>
      </c>
      <c r="G3889" t="str">
        <f>VLOOKUP(Tabla10[[#This Row],[Columna1]],Tabla9[],3,0)</f>
        <v>LIDER DE PROYECTO</v>
      </c>
      <c r="H3889" t="s">
        <v>44</v>
      </c>
    </row>
    <row r="3890" spans="1:8" hidden="1" x14ac:dyDescent="0.25">
      <c r="A3890" t="s">
        <v>3235</v>
      </c>
      <c r="B3890" t="str">
        <f>VLOOKUP(Tabla10[[#This Row],[Columna1]],Tabla9[],1,0)</f>
        <v>FRANCO FLORES JOEL IVAN</v>
      </c>
      <c r="C3890" t="s">
        <v>331</v>
      </c>
      <c r="D3890" t="str">
        <f>VLOOKUP(Tabla10[[#This Row],[Columna1]],Tabla9[],8,0)</f>
        <v>LIDER DE PROYECTO DE DEPARTAMENTO DE ADMON DE SERVICIOS Y PROCESAMIENTO DE DATOS</v>
      </c>
      <c r="E3890" t="s">
        <v>336</v>
      </c>
      <c r="F3890" t="e">
        <f>VLOOKUP(Tabla10[[#This Row],[Columna1]],Tabla9[],33,3)</f>
        <v>#REF!</v>
      </c>
      <c r="G3890" t="str">
        <f>VLOOKUP(Tabla10[[#This Row],[Columna1]],Tabla9[],3,0)</f>
        <v>LIDER DE PROYECTO</v>
      </c>
      <c r="H3890" t="s">
        <v>44</v>
      </c>
    </row>
    <row r="3891" spans="1:8" hidden="1" x14ac:dyDescent="0.25">
      <c r="A3891" t="s">
        <v>3236</v>
      </c>
      <c r="B3891" t="str">
        <f>VLOOKUP(Tabla10[[#This Row],[Columna1]],Tabla9[],1,0)</f>
        <v>GALICIA CHAPARRO CARLOS MANUEL</v>
      </c>
      <c r="C3891" t="s">
        <v>331</v>
      </c>
      <c r="D3891" t="str">
        <f>VLOOKUP(Tabla10[[#This Row],[Columna1]],Tabla9[],8,0)</f>
        <v>JEFE DE DEPARTAMENTO DE ADMINISTRACION DE APLICACIONES</v>
      </c>
      <c r="E3891" t="s">
        <v>336</v>
      </c>
      <c r="F3891" t="e">
        <f>VLOOKUP(Tabla10[[#This Row],[Columna1]],Tabla9[],33,3)</f>
        <v>#REF!</v>
      </c>
      <c r="G3891" t="str">
        <f>VLOOKUP(Tabla10[[#This Row],[Columna1]],Tabla9[],3,0)</f>
        <v>JEFE DE DEPARTAMENTO</v>
      </c>
      <c r="H3891" t="s">
        <v>60</v>
      </c>
    </row>
    <row r="3892" spans="1:8" hidden="1" x14ac:dyDescent="0.25">
      <c r="A3892" t="s">
        <v>4752</v>
      </c>
      <c r="B3892" t="str">
        <f>VLOOKUP(Tabla10[[#This Row],[Columna1]],Tabla9[],1,0)</f>
        <v>GABALDON RAMOS LORENA</v>
      </c>
      <c r="C3892" t="s">
        <v>331</v>
      </c>
      <c r="D3892" t="str">
        <f>VLOOKUP(Tabla10[[#This Row],[Columna1]],Tabla9[],8,0)</f>
        <v>JEFE  DE DEPARTAMENTO DE SEGUIMIENTO</v>
      </c>
      <c r="E3892" t="s">
        <v>338</v>
      </c>
      <c r="F3892" t="e">
        <f>VLOOKUP(Tabla10[[#This Row],[Columna1]],Tabla9[],33,3)</f>
        <v>#REF!</v>
      </c>
      <c r="G3892" t="str">
        <f>VLOOKUP(Tabla10[[#This Row],[Columna1]],Tabla9[],3,0)</f>
        <v xml:space="preserve">JEFE DE DEPARTAMENTO </v>
      </c>
      <c r="H3892" t="s">
        <v>60</v>
      </c>
    </row>
    <row r="3893" spans="1:8" hidden="1" x14ac:dyDescent="0.25">
      <c r="A3893" t="s">
        <v>3237</v>
      </c>
      <c r="B3893" t="e">
        <f>VLOOKUP(Tabla10[[#This Row],[Columna1]],Tabla9[],1,0)</f>
        <v>#N/A</v>
      </c>
      <c r="C3893" t="s">
        <v>331</v>
      </c>
      <c r="D3893" t="e">
        <f>VLOOKUP(Tabla10[[#This Row],[Columna1]],Tabla9[],8,0)</f>
        <v>#N/A</v>
      </c>
      <c r="E3893" t="s">
        <v>348</v>
      </c>
      <c r="F3893" t="e">
        <f>VLOOKUP(Tabla10[[#This Row],[Columna1]],Tabla9[],33,3)</f>
        <v>#REF!</v>
      </c>
      <c r="G3893" t="e">
        <f>VLOOKUP(Tabla10[[#This Row],[Columna1]],Tabla9[],3,0)</f>
        <v>#N/A</v>
      </c>
      <c r="H3893" t="s">
        <v>36</v>
      </c>
    </row>
    <row r="3894" spans="1:8" hidden="1" x14ac:dyDescent="0.25">
      <c r="A3894" t="s">
        <v>3238</v>
      </c>
      <c r="B3894" t="e">
        <f>VLOOKUP(Tabla10[[#This Row],[Columna1]],Tabla9[],1,0)</f>
        <v>#N/A</v>
      </c>
      <c r="C3894" t="s">
        <v>331</v>
      </c>
      <c r="D3894" t="e">
        <f>VLOOKUP(Tabla10[[#This Row],[Columna1]],Tabla9[],8,0)</f>
        <v>#N/A</v>
      </c>
      <c r="E3894" t="s">
        <v>345</v>
      </c>
      <c r="F3894" t="e">
        <f>VLOOKUP(Tabla10[[#This Row],[Columna1]],Tabla9[],33,3)</f>
        <v>#REF!</v>
      </c>
      <c r="G3894" t="e">
        <f>VLOOKUP(Tabla10[[#This Row],[Columna1]],Tabla9[],3,0)</f>
        <v>#N/A</v>
      </c>
      <c r="H3894" t="s">
        <v>36</v>
      </c>
    </row>
    <row r="3895" spans="1:8" hidden="1" x14ac:dyDescent="0.25">
      <c r="A3895" t="s">
        <v>3239</v>
      </c>
      <c r="B3895" t="str">
        <f>VLOOKUP(Tabla10[[#This Row],[Columna1]],Tabla9[],1,0)</f>
        <v>GONZALEZ VENEGAS BRENDA PAOLA</v>
      </c>
      <c r="C3895" t="s">
        <v>331</v>
      </c>
      <c r="D3895" t="str">
        <f>VLOOKUP(Tabla10[[#This Row],[Columna1]],Tabla9[],8,0)</f>
        <v>JEFE DE DEPARTAMENTO DE EVALUACION</v>
      </c>
      <c r="E3895" t="s">
        <v>348</v>
      </c>
      <c r="F3895" t="e">
        <f>VLOOKUP(Tabla10[[#This Row],[Columna1]],Tabla9[],33,3)</f>
        <v>#REF!</v>
      </c>
      <c r="G3895" t="str">
        <f>VLOOKUP(Tabla10[[#This Row],[Columna1]],Tabla9[],3,0)</f>
        <v>JEFE DE DEPARTAMENTO</v>
      </c>
      <c r="H3895" t="s">
        <v>60</v>
      </c>
    </row>
    <row r="3896" spans="1:8" hidden="1" x14ac:dyDescent="0.25">
      <c r="A3896" t="s">
        <v>4757</v>
      </c>
      <c r="B3896" t="e">
        <f>VLOOKUP(Tabla10[[#This Row],[Columna1]],Tabla9[],1,0)</f>
        <v>#N/A</v>
      </c>
      <c r="C3896" t="s">
        <v>331</v>
      </c>
      <c r="D3896" t="e">
        <f>VLOOKUP(Tabla10[[#This Row],[Columna1]],Tabla9[],8,0)</f>
        <v>#N/A</v>
      </c>
      <c r="E3896" t="s">
        <v>347</v>
      </c>
      <c r="F3896" t="e">
        <f>VLOOKUP(Tabla10[[#This Row],[Columna1]],Tabla9[],33,3)</f>
        <v>#REF!</v>
      </c>
      <c r="G3896" t="e">
        <f>VLOOKUP(Tabla10[[#This Row],[Columna1]],Tabla9[],3,0)</f>
        <v>#N/A</v>
      </c>
      <c r="H3896" t="s">
        <v>36</v>
      </c>
    </row>
    <row r="3897" spans="1:8" hidden="1" x14ac:dyDescent="0.25">
      <c r="A3897" t="s">
        <v>4760</v>
      </c>
      <c r="B3897" t="str">
        <f>VLOOKUP(Tabla10[[#This Row],[Columna1]],Tabla9[],1,0)</f>
        <v>HINOJOS SALAZAR IRVING</v>
      </c>
      <c r="C3897" t="s">
        <v>331</v>
      </c>
      <c r="D3897" t="str">
        <f>VLOOKUP(Tabla10[[#This Row],[Columna1]],Tabla9[],8,0)</f>
        <v>LIDER DE PROYECTO COORDINACION DE DESARROLLO TECNOLOGICO</v>
      </c>
      <c r="E3897" t="s">
        <v>344</v>
      </c>
      <c r="F3897" t="e">
        <f>VLOOKUP(Tabla10[[#This Row],[Columna1]],Tabla9[],33,3)</f>
        <v>#REF!</v>
      </c>
      <c r="G3897" t="str">
        <f>VLOOKUP(Tabla10[[#This Row],[Columna1]],Tabla9[],3,0)</f>
        <v>LIDER DE PROYECTO</v>
      </c>
      <c r="H3897" t="s">
        <v>44</v>
      </c>
    </row>
    <row r="3898" spans="1:8" hidden="1" x14ac:dyDescent="0.25">
      <c r="A3898" t="s">
        <v>3240</v>
      </c>
      <c r="B3898" t="e">
        <f>VLOOKUP(Tabla10[[#This Row],[Columna1]],Tabla9[],1,0)</f>
        <v>#N/A</v>
      </c>
      <c r="C3898" t="s">
        <v>331</v>
      </c>
      <c r="D3898" t="e">
        <f>VLOOKUP(Tabla10[[#This Row],[Columna1]],Tabla9[],8,0)</f>
        <v>#N/A</v>
      </c>
      <c r="E3898" t="s">
        <v>336</v>
      </c>
      <c r="F3898" t="e">
        <f>VLOOKUP(Tabla10[[#This Row],[Columna1]],Tabla9[],33,3)</f>
        <v>#REF!</v>
      </c>
      <c r="G3898" t="e">
        <f>VLOOKUP(Tabla10[[#This Row],[Columna1]],Tabla9[],3,0)</f>
        <v>#N/A</v>
      </c>
      <c r="H3898" t="s">
        <v>36</v>
      </c>
    </row>
    <row r="3899" spans="1:8" hidden="1" x14ac:dyDescent="0.25">
      <c r="A3899" t="s">
        <v>3241</v>
      </c>
      <c r="B3899" t="str">
        <f>VLOOKUP(Tabla10[[#This Row],[Columna1]],Tabla9[],1,0)</f>
        <v>LIRA ALBA RAUL EDUARDO</v>
      </c>
      <c r="C3899" t="s">
        <v>331</v>
      </c>
      <c r="D3899" t="str">
        <f>VLOOKUP(Tabla10[[#This Row],[Columna1]],Tabla9[],8,0)</f>
        <v>LIDER DE PROYECTO DEPARTAMENTO DE PROYECTOS ESPECIALES</v>
      </c>
      <c r="E3899" t="s">
        <v>335</v>
      </c>
      <c r="F3899" t="e">
        <f>VLOOKUP(Tabla10[[#This Row],[Columna1]],Tabla9[],33,3)</f>
        <v>#REF!</v>
      </c>
      <c r="G3899" t="str">
        <f>VLOOKUP(Tabla10[[#This Row],[Columna1]],Tabla9[],3,0)</f>
        <v>LIDER DE PROYECTO</v>
      </c>
      <c r="H3899" t="s">
        <v>44</v>
      </c>
    </row>
    <row r="3900" spans="1:8" hidden="1" x14ac:dyDescent="0.25">
      <c r="A3900" t="s">
        <v>3242</v>
      </c>
      <c r="B3900" t="e">
        <f>VLOOKUP(Tabla10[[#This Row],[Columna1]],Tabla9[],1,0)</f>
        <v>#N/A</v>
      </c>
      <c r="C3900" t="s">
        <v>331</v>
      </c>
      <c r="D3900" t="e">
        <f>VLOOKUP(Tabla10[[#This Row],[Columna1]],Tabla9[],8,0)</f>
        <v>#N/A</v>
      </c>
      <c r="E3900" t="s">
        <v>344</v>
      </c>
      <c r="F3900" t="e">
        <f>VLOOKUP(Tabla10[[#This Row],[Columna1]],Tabla9[],33,3)</f>
        <v>#REF!</v>
      </c>
      <c r="G3900" t="e">
        <f>VLOOKUP(Tabla10[[#This Row],[Columna1]],Tabla9[],3,0)</f>
        <v>#N/A</v>
      </c>
      <c r="H3900" t="s">
        <v>36</v>
      </c>
    </row>
    <row r="3901" spans="1:8" hidden="1" x14ac:dyDescent="0.25">
      <c r="A3901" t="s">
        <v>4761</v>
      </c>
      <c r="B3901" t="str">
        <f>VLOOKUP(Tabla10[[#This Row],[Columna1]],Tabla9[],1,0)</f>
        <v>LOPEZ SOTO MIGUEL</v>
      </c>
      <c r="C3901" t="s">
        <v>331</v>
      </c>
      <c r="D3901" t="str">
        <f>VLOOKUP(Tabla10[[#This Row],[Columna1]],Tabla9[],8,0)</f>
        <v xml:space="preserve">JEFE  DEL DESPACHO DEL SUBDIRECTOR MODERNIZACION ADMINISTRATIVA Y DESARROLLO TECNOLOGICO </v>
      </c>
      <c r="E3901" t="s">
        <v>344</v>
      </c>
      <c r="F3901" t="e">
        <f>VLOOKUP(Tabla10[[#This Row],[Columna1]],Tabla9[],33,3)</f>
        <v>#REF!</v>
      </c>
      <c r="G3901" t="str">
        <f>VLOOKUP(Tabla10[[#This Row],[Columna1]],Tabla9[],3,0)</f>
        <v xml:space="preserve">JEFE DE DEPARTAMENTO </v>
      </c>
      <c r="H3901" t="s">
        <v>60</v>
      </c>
    </row>
    <row r="3902" spans="1:8" hidden="1" x14ac:dyDescent="0.25">
      <c r="A3902" t="s">
        <v>3243</v>
      </c>
      <c r="B3902" t="str">
        <f>VLOOKUP(Tabla10[[#This Row],[Columna1]],Tabla9[],1,0)</f>
        <v>LOPEZ SANTILLAN MIGUEL ANGEL</v>
      </c>
      <c r="C3902" t="s">
        <v>331</v>
      </c>
      <c r="D3902" t="str">
        <f>VLOOKUP(Tabla10[[#This Row],[Columna1]],Tabla9[],8,0)</f>
        <v>SUBDIRECTOR DEL DESPACHO DEL SUBDIRECTOR DE MODERNIZACION ADMINISTRATIVA</v>
      </c>
      <c r="E3902" t="s">
        <v>349</v>
      </c>
      <c r="F3902" t="e">
        <f>VLOOKUP(Tabla10[[#This Row],[Columna1]],Tabla9[],33,3)</f>
        <v>#REF!</v>
      </c>
      <c r="G3902" t="str">
        <f>VLOOKUP(Tabla10[[#This Row],[Columna1]],Tabla9[],3,0)</f>
        <v>SUBDIRECTOR</v>
      </c>
      <c r="H3902" t="s">
        <v>73</v>
      </c>
    </row>
    <row r="3903" spans="1:8" hidden="1" x14ac:dyDescent="0.25">
      <c r="A3903" t="s">
        <v>3244</v>
      </c>
      <c r="B3903" t="str">
        <f>VLOOKUP(Tabla10[[#This Row],[Columna1]],Tabla9[],1,0)</f>
        <v>LOPEZ VILLALOBOS ALEJANDRA IRAIS</v>
      </c>
      <c r="C3903" t="s">
        <v>331</v>
      </c>
      <c r="D3903" t="str">
        <f>VLOOKUP(Tabla10[[#This Row],[Columna1]],Tabla9[],8,0)</f>
        <v>JEFE  UNIDAD MUNICIPAL DE MEJORA REGULATORIA</v>
      </c>
      <c r="E3903" t="s">
        <v>345</v>
      </c>
      <c r="F3903" t="e">
        <f>VLOOKUP(Tabla10[[#This Row],[Columna1]],Tabla9[],33,3)</f>
        <v>#REF!</v>
      </c>
      <c r="G3903" t="str">
        <f>VLOOKUP(Tabla10[[#This Row],[Columna1]],Tabla9[],3,0)</f>
        <v xml:space="preserve">JEFE DE DEPARTAMENTO </v>
      </c>
      <c r="H3903" t="s">
        <v>60</v>
      </c>
    </row>
    <row r="3904" spans="1:8" hidden="1" x14ac:dyDescent="0.25">
      <c r="A3904" t="s">
        <v>3245</v>
      </c>
      <c r="B3904" t="str">
        <f>VLOOKUP(Tabla10[[#This Row],[Columna1]],Tabla9[],1,0)</f>
        <v>LUEVANO GRECO MARTHA ARACELY</v>
      </c>
      <c r="C3904" t="s">
        <v>331</v>
      </c>
      <c r="D3904" t="str">
        <f>VLOOKUP(Tabla10[[#This Row],[Columna1]],Tabla9[],8,0)</f>
        <v>LIDER DE PROYECTO DEL COORDINACION DE DESARROLLO TECNOLOGICO</v>
      </c>
      <c r="E3904" t="s">
        <v>347</v>
      </c>
      <c r="F3904" t="e">
        <f>VLOOKUP(Tabla10[[#This Row],[Columna1]],Tabla9[],33,3)</f>
        <v>#REF!</v>
      </c>
      <c r="G3904" t="str">
        <f>VLOOKUP(Tabla10[[#This Row],[Columna1]],Tabla9[],3,0)</f>
        <v>LIDER DE PROYECTO</v>
      </c>
      <c r="H3904" t="s">
        <v>44</v>
      </c>
    </row>
    <row r="3905" spans="1:8" hidden="1" x14ac:dyDescent="0.25">
      <c r="A3905" t="s">
        <v>3246</v>
      </c>
      <c r="B3905" t="str">
        <f>VLOOKUP(Tabla10[[#This Row],[Columna1]],Tabla9[],1,0)</f>
        <v>MAZORRA DECANINI MARIA ISABEL</v>
      </c>
      <c r="C3905" t="s">
        <v>331</v>
      </c>
      <c r="D3905" t="str">
        <f>VLOOKUP(Tabla10[[#This Row],[Columna1]],Tabla9[],8,0)</f>
        <v>LIDER DE PROYECTO DE DEPARTAMENTO DE ADMON DE SERVICIOS Y PROCESAMIENTO DE DATOS</v>
      </c>
      <c r="E3905" t="s">
        <v>334</v>
      </c>
      <c r="F3905" t="e">
        <f>VLOOKUP(Tabla10[[#This Row],[Columna1]],Tabla9[],33,3)</f>
        <v>#REF!</v>
      </c>
      <c r="G3905" t="str">
        <f>VLOOKUP(Tabla10[[#This Row],[Columna1]],Tabla9[],3,0)</f>
        <v>LIDER DE PROYECTO</v>
      </c>
      <c r="H3905" t="s">
        <v>44</v>
      </c>
    </row>
    <row r="3906" spans="1:8" hidden="1" x14ac:dyDescent="0.25">
      <c r="A3906" t="s">
        <v>3247</v>
      </c>
      <c r="B3906" t="e">
        <f>VLOOKUP(Tabla10[[#This Row],[Columna1]],Tabla9[],1,0)</f>
        <v>#N/A</v>
      </c>
      <c r="C3906" t="s">
        <v>331</v>
      </c>
      <c r="D3906" t="e">
        <f>VLOOKUP(Tabla10[[#This Row],[Columna1]],Tabla9[],8,0)</f>
        <v>#N/A</v>
      </c>
      <c r="E3906" t="s">
        <v>346</v>
      </c>
      <c r="F3906" t="e">
        <f>VLOOKUP(Tabla10[[#This Row],[Columna1]],Tabla9[],33,3)</f>
        <v>#REF!</v>
      </c>
      <c r="G3906" t="e">
        <f>VLOOKUP(Tabla10[[#This Row],[Columna1]],Tabla9[],3,0)</f>
        <v>#N/A</v>
      </c>
      <c r="H3906" t="s">
        <v>36</v>
      </c>
    </row>
    <row r="3907" spans="1:8" hidden="1" x14ac:dyDescent="0.25">
      <c r="A3907" t="s">
        <v>4746</v>
      </c>
      <c r="B3907" t="e">
        <f>VLOOKUP(Tabla10[[#This Row],[Columna1]],Tabla9[],1,0)</f>
        <v>#N/A</v>
      </c>
      <c r="C3907" t="s">
        <v>331</v>
      </c>
      <c r="D3907" t="e">
        <f>VLOOKUP(Tabla10[[#This Row],[Columna1]],Tabla9[],8,0)</f>
        <v>#N/A</v>
      </c>
      <c r="E3907" t="s">
        <v>341</v>
      </c>
      <c r="F3907" t="e">
        <f>VLOOKUP(Tabla10[[#This Row],[Columna1]],Tabla9[],33,3)</f>
        <v>#REF!</v>
      </c>
      <c r="G3907" t="e">
        <f>VLOOKUP(Tabla10[[#This Row],[Columna1]],Tabla9[],3,0)</f>
        <v>#N/A</v>
      </c>
      <c r="H3907" t="s">
        <v>36</v>
      </c>
    </row>
    <row r="3908" spans="1:8" hidden="1" x14ac:dyDescent="0.25">
      <c r="A3908" t="s">
        <v>3248</v>
      </c>
      <c r="B3908" t="e">
        <f>VLOOKUP(Tabla10[[#This Row],[Columna1]],Tabla9[],1,0)</f>
        <v>#N/A</v>
      </c>
      <c r="C3908" t="s">
        <v>331</v>
      </c>
      <c r="D3908" t="e">
        <f>VLOOKUP(Tabla10[[#This Row],[Columna1]],Tabla9[],8,0)</f>
        <v>#N/A</v>
      </c>
      <c r="E3908" t="s">
        <v>334</v>
      </c>
      <c r="F3908" t="e">
        <f>VLOOKUP(Tabla10[[#This Row],[Columna1]],Tabla9[],33,3)</f>
        <v>#REF!</v>
      </c>
      <c r="G3908" t="e">
        <f>VLOOKUP(Tabla10[[#This Row],[Columna1]],Tabla9[],3,0)</f>
        <v>#N/A</v>
      </c>
      <c r="H3908" t="s">
        <v>36</v>
      </c>
    </row>
    <row r="3909" spans="1:8" hidden="1" x14ac:dyDescent="0.25">
      <c r="A3909" t="s">
        <v>4758</v>
      </c>
      <c r="B3909" t="e">
        <f>VLOOKUP(Tabla10[[#This Row],[Columna1]],Tabla9[],1,0)</f>
        <v>#N/A</v>
      </c>
      <c r="C3909" t="s">
        <v>331</v>
      </c>
      <c r="D3909" t="e">
        <f>VLOOKUP(Tabla10[[#This Row],[Columna1]],Tabla9[],8,0)</f>
        <v>#N/A</v>
      </c>
      <c r="E3909" t="s">
        <v>347</v>
      </c>
      <c r="F3909" t="e">
        <f>VLOOKUP(Tabla10[[#This Row],[Columna1]],Tabla9[],33,3)</f>
        <v>#REF!</v>
      </c>
      <c r="G3909" t="e">
        <f>VLOOKUP(Tabla10[[#This Row],[Columna1]],Tabla9[],3,0)</f>
        <v>#N/A</v>
      </c>
      <c r="H3909" t="s">
        <v>350</v>
      </c>
    </row>
    <row r="3910" spans="1:8" hidden="1" x14ac:dyDescent="0.25">
      <c r="A3910" t="s">
        <v>3249</v>
      </c>
      <c r="B3910" t="e">
        <f>VLOOKUP(Tabla10[[#This Row],[Columna1]],Tabla9[],1,0)</f>
        <v>#N/A</v>
      </c>
      <c r="C3910" t="s">
        <v>331</v>
      </c>
      <c r="D3910" t="e">
        <f>VLOOKUP(Tabla10[[#This Row],[Columna1]],Tabla9[],8,0)</f>
        <v>#N/A</v>
      </c>
      <c r="E3910" t="s">
        <v>338</v>
      </c>
      <c r="F3910" t="e">
        <f>VLOOKUP(Tabla10[[#This Row],[Columna1]],Tabla9[],33,3)</f>
        <v>#REF!</v>
      </c>
      <c r="G3910" t="e">
        <f>VLOOKUP(Tabla10[[#This Row],[Columna1]],Tabla9[],3,0)</f>
        <v>#N/A</v>
      </c>
      <c r="H3910" t="s">
        <v>45</v>
      </c>
    </row>
    <row r="3911" spans="1:8" hidden="1" x14ac:dyDescent="0.25">
      <c r="A3911" t="s">
        <v>4753</v>
      </c>
      <c r="B3911" t="e">
        <f>VLOOKUP(Tabla10[[#This Row],[Columna1]],Tabla9[],1,0)</f>
        <v>#N/A</v>
      </c>
      <c r="C3911" t="s">
        <v>331</v>
      </c>
      <c r="D3911" t="e">
        <f>VLOOKUP(Tabla10[[#This Row],[Columna1]],Tabla9[],8,0)</f>
        <v>#N/A</v>
      </c>
      <c r="E3911" t="s">
        <v>338</v>
      </c>
      <c r="F3911" t="e">
        <f>VLOOKUP(Tabla10[[#This Row],[Columna1]],Tabla9[],33,3)</f>
        <v>#REF!</v>
      </c>
      <c r="G3911" t="e">
        <f>VLOOKUP(Tabla10[[#This Row],[Columna1]],Tabla9[],3,0)</f>
        <v>#N/A</v>
      </c>
      <c r="H3911" t="s">
        <v>42</v>
      </c>
    </row>
    <row r="3912" spans="1:8" hidden="1" x14ac:dyDescent="0.25">
      <c r="A3912" t="s">
        <v>3250</v>
      </c>
      <c r="B3912" t="e">
        <f>VLOOKUP(Tabla10[[#This Row],[Columna1]],Tabla9[],1,0)</f>
        <v>#N/A</v>
      </c>
      <c r="C3912" t="s">
        <v>331</v>
      </c>
      <c r="D3912" t="e">
        <f>VLOOKUP(Tabla10[[#This Row],[Columna1]],Tabla9[],8,0)</f>
        <v>#N/A</v>
      </c>
      <c r="E3912" t="s">
        <v>345</v>
      </c>
      <c r="F3912" t="e">
        <f>VLOOKUP(Tabla10[[#This Row],[Columna1]],Tabla9[],33,3)</f>
        <v>#REF!</v>
      </c>
      <c r="G3912" t="e">
        <f>VLOOKUP(Tabla10[[#This Row],[Columna1]],Tabla9[],3,0)</f>
        <v>#N/A</v>
      </c>
      <c r="H3912" t="s">
        <v>36</v>
      </c>
    </row>
    <row r="3913" spans="1:8" hidden="1" x14ac:dyDescent="0.25">
      <c r="A3913" t="s">
        <v>4764</v>
      </c>
      <c r="B3913" t="str">
        <f>VLOOKUP(Tabla10[[#This Row],[Columna1]],Tabla9[],1,0)</f>
        <v>MENCHACA RODRIGUEZ ROMAN</v>
      </c>
      <c r="C3913" t="s">
        <v>331</v>
      </c>
      <c r="D3913" t="str">
        <f>VLOOKUP(Tabla10[[#This Row],[Columna1]],Tabla9[],8,0)</f>
        <v>LIDER DE PROYECTO DEPARTAMENTO DE ADMINISTRACION DE APLICACIONES</v>
      </c>
      <c r="E3913" t="s">
        <v>334</v>
      </c>
      <c r="F3913" t="e">
        <f>VLOOKUP(Tabla10[[#This Row],[Columna1]],Tabla9[],33,3)</f>
        <v>#REF!</v>
      </c>
      <c r="G3913" t="str">
        <f>VLOOKUP(Tabla10[[#This Row],[Columna1]],Tabla9[],3,0)</f>
        <v>LIDER DE PROYECTO</v>
      </c>
      <c r="H3913" t="s">
        <v>44</v>
      </c>
    </row>
    <row r="3914" spans="1:8" hidden="1" x14ac:dyDescent="0.25">
      <c r="A3914" t="s">
        <v>3251</v>
      </c>
      <c r="B3914" t="e">
        <f>VLOOKUP(Tabla10[[#This Row],[Columna1]],Tabla9[],1,0)</f>
        <v>#N/A</v>
      </c>
      <c r="C3914" t="s">
        <v>331</v>
      </c>
      <c r="D3914" t="e">
        <f>VLOOKUP(Tabla10[[#This Row],[Columna1]],Tabla9[],8,0)</f>
        <v>#N/A</v>
      </c>
      <c r="E3914" t="s">
        <v>338</v>
      </c>
      <c r="F3914" t="e">
        <f>VLOOKUP(Tabla10[[#This Row],[Columna1]],Tabla9[],33,3)</f>
        <v>#REF!</v>
      </c>
      <c r="G3914" t="e">
        <f>VLOOKUP(Tabla10[[#This Row],[Columna1]],Tabla9[],3,0)</f>
        <v>#N/A</v>
      </c>
      <c r="H3914" t="s">
        <v>36</v>
      </c>
    </row>
    <row r="3915" spans="1:8" hidden="1" x14ac:dyDescent="0.25">
      <c r="A3915" t="s">
        <v>3252</v>
      </c>
      <c r="B3915" t="str">
        <f>VLOOKUP(Tabla10[[#This Row],[Columna1]],Tabla9[],1,0)</f>
        <v>MIRANDA VAZQUEZ MARIO ALEJANDRO</v>
      </c>
      <c r="C3915" t="s">
        <v>331</v>
      </c>
      <c r="D3915" t="str">
        <f>VLOOKUP(Tabla10[[#This Row],[Columna1]],Tabla9[],8,0)</f>
        <v>JEFE  DE DEPARTAMENTO SISTEMAS</v>
      </c>
      <c r="E3915" t="s">
        <v>337</v>
      </c>
      <c r="F3915" t="e">
        <f>VLOOKUP(Tabla10[[#This Row],[Columna1]],Tabla9[],33,3)</f>
        <v>#REF!</v>
      </c>
      <c r="G3915" t="str">
        <f>VLOOKUP(Tabla10[[#This Row],[Columna1]],Tabla9[],3,0)</f>
        <v xml:space="preserve">JEFE DE DEPARTAMENTO </v>
      </c>
      <c r="H3915" t="s">
        <v>60</v>
      </c>
    </row>
    <row r="3916" spans="1:8" hidden="1" x14ac:dyDescent="0.25">
      <c r="A3916" t="s">
        <v>3253</v>
      </c>
      <c r="B3916" t="e">
        <f>VLOOKUP(Tabla10[[#This Row],[Columna1]],Tabla9[],1,0)</f>
        <v>#N/A</v>
      </c>
      <c r="C3916" t="s">
        <v>331</v>
      </c>
      <c r="D3916" t="e">
        <f>VLOOKUP(Tabla10[[#This Row],[Columna1]],Tabla9[],8,0)</f>
        <v>#N/A</v>
      </c>
      <c r="E3916" t="s">
        <v>334</v>
      </c>
      <c r="F3916" t="e">
        <f>VLOOKUP(Tabla10[[#This Row],[Columna1]],Tabla9[],33,3)</f>
        <v>#REF!</v>
      </c>
      <c r="G3916" t="e">
        <f>VLOOKUP(Tabla10[[#This Row],[Columna1]],Tabla9[],3,0)</f>
        <v>#N/A</v>
      </c>
      <c r="H3916" t="s">
        <v>36</v>
      </c>
    </row>
    <row r="3917" spans="1:8" hidden="1" x14ac:dyDescent="0.25">
      <c r="A3917" t="s">
        <v>4754</v>
      </c>
      <c r="B3917" t="str">
        <f>VLOOKUP(Tabla10[[#This Row],[Columna1]],Tabla9[],1,0)</f>
        <v>MONGE MONGE BRENDA</v>
      </c>
      <c r="C3917" t="s">
        <v>331</v>
      </c>
      <c r="D3917" t="str">
        <f>VLOOKUP(Tabla10[[#This Row],[Columna1]],Tabla9[],8,0)</f>
        <v>JEFE DE DEPARTAMENTO DE PROYECTOS ESPECIALES</v>
      </c>
      <c r="E3917" t="s">
        <v>346</v>
      </c>
      <c r="F3917" t="e">
        <f>VLOOKUP(Tabla10[[#This Row],[Columna1]],Tabla9[],33,3)</f>
        <v>#REF!</v>
      </c>
      <c r="G3917" t="str">
        <f>VLOOKUP(Tabla10[[#This Row],[Columna1]],Tabla9[],3,0)</f>
        <v xml:space="preserve">JEFE DE DEPARTAMENTO </v>
      </c>
      <c r="H3917" t="s">
        <v>60</v>
      </c>
    </row>
    <row r="3918" spans="1:8" hidden="1" x14ac:dyDescent="0.25">
      <c r="A3918" t="s">
        <v>4762</v>
      </c>
      <c r="B3918" t="e">
        <f>VLOOKUP(Tabla10[[#This Row],[Columna1]],Tabla9[],1,0)</f>
        <v>#N/A</v>
      </c>
      <c r="C3918" t="s">
        <v>331</v>
      </c>
      <c r="D3918" t="e">
        <f>VLOOKUP(Tabla10[[#This Row],[Columna1]],Tabla9[],8,0)</f>
        <v>#N/A</v>
      </c>
      <c r="E3918" t="s">
        <v>344</v>
      </c>
      <c r="F3918" t="e">
        <f>VLOOKUP(Tabla10[[#This Row],[Columna1]],Tabla9[],33,3)</f>
        <v>#REF!</v>
      </c>
      <c r="G3918" t="e">
        <f>VLOOKUP(Tabla10[[#This Row],[Columna1]],Tabla9[],3,0)</f>
        <v>#N/A</v>
      </c>
      <c r="H3918" t="s">
        <v>36</v>
      </c>
    </row>
    <row r="3919" spans="1:8" hidden="1" x14ac:dyDescent="0.25">
      <c r="A3919" t="s">
        <v>3254</v>
      </c>
      <c r="B3919" t="str">
        <f>VLOOKUP(Tabla10[[#This Row],[Columna1]],Tabla9[],1,0)</f>
        <v>NOBLE AYUB EDNA LORENA</v>
      </c>
      <c r="C3919" t="s">
        <v>331</v>
      </c>
      <c r="D3919" t="str">
        <f>VLOOKUP(Tabla10[[#This Row],[Columna1]],Tabla9[],8,0)</f>
        <v>LIDER DE PROYECTO DE PLANEACION Y EVALUACION</v>
      </c>
      <c r="E3919" t="s">
        <v>341</v>
      </c>
      <c r="F3919" t="e">
        <f>VLOOKUP(Tabla10[[#This Row],[Columna1]],Tabla9[],33,3)</f>
        <v>#REF!</v>
      </c>
      <c r="G3919" t="str">
        <f>VLOOKUP(Tabla10[[#This Row],[Columna1]],Tabla9[],3,0)</f>
        <v>LIDER DE PROYECTO</v>
      </c>
      <c r="H3919" t="s">
        <v>44</v>
      </c>
    </row>
    <row r="3920" spans="1:8" hidden="1" x14ac:dyDescent="0.25">
      <c r="A3920" t="s">
        <v>3255</v>
      </c>
      <c r="B3920" t="e">
        <f>VLOOKUP(Tabla10[[#This Row],[Columna1]],Tabla9[],1,0)</f>
        <v>#N/A</v>
      </c>
      <c r="C3920" t="s">
        <v>331</v>
      </c>
      <c r="D3920" t="e">
        <f>VLOOKUP(Tabla10[[#This Row],[Columna1]],Tabla9[],8,0)</f>
        <v>#N/A</v>
      </c>
      <c r="E3920" t="s">
        <v>332</v>
      </c>
      <c r="F3920" t="e">
        <f>VLOOKUP(Tabla10[[#This Row],[Columna1]],Tabla9[],33,3)</f>
        <v>#REF!</v>
      </c>
      <c r="G3920" t="e">
        <f>VLOOKUP(Tabla10[[#This Row],[Columna1]],Tabla9[],3,0)</f>
        <v>#N/A</v>
      </c>
      <c r="H3920" t="s">
        <v>36</v>
      </c>
    </row>
    <row r="3921" spans="1:8" hidden="1" x14ac:dyDescent="0.25">
      <c r="A3921" t="s">
        <v>4756</v>
      </c>
      <c r="B3921" t="str">
        <f>VLOOKUP(Tabla10[[#This Row],[Columna1]],Tabla9[],1,0)</f>
        <v>OCHOA REYES ANTONIA</v>
      </c>
      <c r="C3921" t="s">
        <v>331</v>
      </c>
      <c r="D3921" t="str">
        <f>VLOOKUP(Tabla10[[#This Row],[Columna1]],Tabla9[],8,0)</f>
        <v>LIDER DE PROYECTO DELDESPACHO DEL SUBDIRECTOR DE MODERNIZACION ADMINISTRATIVA</v>
      </c>
      <c r="E3921" t="s">
        <v>349</v>
      </c>
      <c r="F3921" t="e">
        <f>VLOOKUP(Tabla10[[#This Row],[Columna1]],Tabla9[],33,3)</f>
        <v>#REF!</v>
      </c>
      <c r="G3921" t="str">
        <f>VLOOKUP(Tabla10[[#This Row],[Columna1]],Tabla9[],3,0)</f>
        <v>LIDER DE PROYECTO</v>
      </c>
      <c r="H3921" t="s">
        <v>44</v>
      </c>
    </row>
    <row r="3922" spans="1:8" hidden="1" x14ac:dyDescent="0.25">
      <c r="A3922" t="s">
        <v>3256</v>
      </c>
      <c r="B3922" t="e">
        <f>VLOOKUP(Tabla10[[#This Row],[Columna1]],Tabla9[],1,0)</f>
        <v>#N/A</v>
      </c>
      <c r="C3922" t="s">
        <v>331</v>
      </c>
      <c r="D3922" t="e">
        <f>VLOOKUP(Tabla10[[#This Row],[Columna1]],Tabla9[],8,0)</f>
        <v>#N/A</v>
      </c>
      <c r="E3922" t="s">
        <v>337</v>
      </c>
      <c r="F3922" t="e">
        <f>VLOOKUP(Tabla10[[#This Row],[Columna1]],Tabla9[],33,3)</f>
        <v>#REF!</v>
      </c>
      <c r="G3922" t="e">
        <f>VLOOKUP(Tabla10[[#This Row],[Columna1]],Tabla9[],3,0)</f>
        <v>#N/A</v>
      </c>
      <c r="H3922" t="s">
        <v>45</v>
      </c>
    </row>
    <row r="3923" spans="1:8" hidden="1" x14ac:dyDescent="0.25">
      <c r="A3923" t="s">
        <v>3257</v>
      </c>
      <c r="B3923" t="str">
        <f>VLOOKUP(Tabla10[[#This Row],[Columna1]],Tabla9[],1,0)</f>
        <v>PLASCENCIA HERNANDEZ BEATRIZ ELENA</v>
      </c>
      <c r="C3923" t="s">
        <v>331</v>
      </c>
      <c r="D3923" t="str">
        <f>VLOOKUP(Tabla10[[#This Row],[Columna1]],Tabla9[],8,0)</f>
        <v>JEFE DE DEPARTAMENTO DE NORMATIVIDAD INTERNA</v>
      </c>
      <c r="E3923" t="s">
        <v>332</v>
      </c>
      <c r="F3923" t="e">
        <f>VLOOKUP(Tabla10[[#This Row],[Columna1]],Tabla9[],33,3)</f>
        <v>#REF!</v>
      </c>
      <c r="G3923" t="str">
        <f>VLOOKUP(Tabla10[[#This Row],[Columna1]],Tabla9[],3,0)</f>
        <v>JEFE DE DEPARTAMENTO</v>
      </c>
      <c r="H3923" t="s">
        <v>60</v>
      </c>
    </row>
    <row r="3924" spans="1:8" hidden="1" x14ac:dyDescent="0.25">
      <c r="A3924" t="s">
        <v>3258</v>
      </c>
      <c r="B3924" t="e">
        <f>VLOOKUP(Tabla10[[#This Row],[Columna1]],Tabla9[],1,0)</f>
        <v>#N/A</v>
      </c>
      <c r="C3924" t="s">
        <v>331</v>
      </c>
      <c r="D3924" t="e">
        <f>VLOOKUP(Tabla10[[#This Row],[Columna1]],Tabla9[],8,0)</f>
        <v>#N/A</v>
      </c>
      <c r="E3924" t="s">
        <v>334</v>
      </c>
      <c r="F3924" t="e">
        <f>VLOOKUP(Tabla10[[#This Row],[Columna1]],Tabla9[],33,3)</f>
        <v>#REF!</v>
      </c>
      <c r="G3924" t="e">
        <f>VLOOKUP(Tabla10[[#This Row],[Columna1]],Tabla9[],3,0)</f>
        <v>#N/A</v>
      </c>
      <c r="H3924" t="s">
        <v>36</v>
      </c>
    </row>
    <row r="3925" spans="1:8" hidden="1" x14ac:dyDescent="0.25">
      <c r="A3925" t="s">
        <v>3259</v>
      </c>
      <c r="B3925" t="e">
        <f>VLOOKUP(Tabla10[[#This Row],[Columna1]],Tabla9[],1,0)</f>
        <v>#N/A</v>
      </c>
      <c r="C3925" t="s">
        <v>331</v>
      </c>
      <c r="D3925" t="e">
        <f>VLOOKUP(Tabla10[[#This Row],[Columna1]],Tabla9[],8,0)</f>
        <v>#N/A</v>
      </c>
      <c r="E3925" t="s">
        <v>333</v>
      </c>
      <c r="F3925" t="e">
        <f>VLOOKUP(Tabla10[[#This Row],[Columna1]],Tabla9[],33,3)</f>
        <v>#REF!</v>
      </c>
      <c r="G3925" t="e">
        <f>VLOOKUP(Tabla10[[#This Row],[Columna1]],Tabla9[],3,0)</f>
        <v>#N/A</v>
      </c>
      <c r="H3925" t="s">
        <v>36</v>
      </c>
    </row>
    <row r="3926" spans="1:8" hidden="1" x14ac:dyDescent="0.25">
      <c r="A3926" t="s">
        <v>3260</v>
      </c>
      <c r="B3926" t="e">
        <f>VLOOKUP(Tabla10[[#This Row],[Columna1]],Tabla9[],1,0)</f>
        <v>#N/A</v>
      </c>
      <c r="C3926" t="s">
        <v>331</v>
      </c>
      <c r="D3926" t="e">
        <f>VLOOKUP(Tabla10[[#This Row],[Columna1]],Tabla9[],8,0)</f>
        <v>#N/A</v>
      </c>
      <c r="E3926" t="s">
        <v>334</v>
      </c>
      <c r="F3926" t="e">
        <f>VLOOKUP(Tabla10[[#This Row],[Columna1]],Tabla9[],33,3)</f>
        <v>#REF!</v>
      </c>
      <c r="G3926" t="e">
        <f>VLOOKUP(Tabla10[[#This Row],[Columna1]],Tabla9[],3,0)</f>
        <v>#N/A</v>
      </c>
      <c r="H3926" t="s">
        <v>36</v>
      </c>
    </row>
    <row r="3927" spans="1:8" hidden="1" x14ac:dyDescent="0.25">
      <c r="A3927" t="s">
        <v>3261</v>
      </c>
      <c r="B3927" t="e">
        <f>VLOOKUP(Tabla10[[#This Row],[Columna1]],Tabla9[],1,0)</f>
        <v>#N/A</v>
      </c>
      <c r="C3927" t="s">
        <v>331</v>
      </c>
      <c r="D3927" t="e">
        <f>VLOOKUP(Tabla10[[#This Row],[Columna1]],Tabla9[],8,0)</f>
        <v>#N/A</v>
      </c>
      <c r="E3927" t="s">
        <v>344</v>
      </c>
      <c r="F3927" t="e">
        <f>VLOOKUP(Tabla10[[#This Row],[Columna1]],Tabla9[],33,3)</f>
        <v>#REF!</v>
      </c>
      <c r="G3927" t="e">
        <f>VLOOKUP(Tabla10[[#This Row],[Columna1]],Tabla9[],3,0)</f>
        <v>#N/A</v>
      </c>
      <c r="H3927" t="s">
        <v>168</v>
      </c>
    </row>
    <row r="3928" spans="1:8" hidden="1" x14ac:dyDescent="0.25">
      <c r="A3928" t="s">
        <v>3262</v>
      </c>
      <c r="B3928" t="str">
        <f>VLOOKUP(Tabla10[[#This Row],[Columna1]],Tabla9[],1,0)</f>
        <v>REYES JUAREZ CLAUDIA ROCIO</v>
      </c>
      <c r="C3928" t="s">
        <v>331</v>
      </c>
      <c r="D3928" t="str">
        <f>VLOOKUP(Tabla10[[#This Row],[Columna1]],Tabla9[],8,0)</f>
        <v>LIDER DE PROYECTO.DESPACHO DEL SUBDIRECTOS DE PLANEACION Y EVAL</v>
      </c>
      <c r="E3928" t="s">
        <v>340</v>
      </c>
      <c r="F3928" t="e">
        <f>VLOOKUP(Tabla10[[#This Row],[Columna1]],Tabla9[],33,3)</f>
        <v>#REF!</v>
      </c>
      <c r="G3928" t="str">
        <f>VLOOKUP(Tabla10[[#This Row],[Columna1]],Tabla9[],3,0)</f>
        <v>LIDER DE PROYECTO</v>
      </c>
      <c r="H3928" t="s">
        <v>44</v>
      </c>
    </row>
    <row r="3929" spans="1:8" hidden="1" x14ac:dyDescent="0.25">
      <c r="A3929" t="s">
        <v>3263</v>
      </c>
      <c r="B3929" t="e">
        <f>VLOOKUP(Tabla10[[#This Row],[Columna1]],Tabla9[],1,0)</f>
        <v>#N/A</v>
      </c>
      <c r="C3929" t="s">
        <v>331</v>
      </c>
      <c r="D3929" t="e">
        <f>VLOOKUP(Tabla10[[#This Row],[Columna1]],Tabla9[],8,0)</f>
        <v>#N/A</v>
      </c>
      <c r="E3929" t="s">
        <v>335</v>
      </c>
      <c r="F3929" t="e">
        <f>VLOOKUP(Tabla10[[#This Row],[Columna1]],Tabla9[],33,3)</f>
        <v>#REF!</v>
      </c>
      <c r="G3929" t="e">
        <f>VLOOKUP(Tabla10[[#This Row],[Columna1]],Tabla9[],3,0)</f>
        <v>#N/A</v>
      </c>
      <c r="H3929" t="s">
        <v>36</v>
      </c>
    </row>
    <row r="3930" spans="1:8" hidden="1" x14ac:dyDescent="0.25">
      <c r="A3930" t="s">
        <v>3264</v>
      </c>
      <c r="B3930" t="str">
        <f>VLOOKUP(Tabla10[[#This Row],[Columna1]],Tabla9[],1,0)</f>
        <v>RODULFO BORUNDA VERONICA ESTELA</v>
      </c>
      <c r="C3930" t="s">
        <v>331</v>
      </c>
      <c r="D3930" t="str">
        <f>VLOOKUP(Tabla10[[#This Row],[Columna1]],Tabla9[],8,0)</f>
        <v>DIRECTOR GENERAL DEL DESPACHO DEL DIRECTOR DE PLANEACION Y EVALUACION</v>
      </c>
      <c r="E3930" t="s">
        <v>339</v>
      </c>
      <c r="F3930" t="e">
        <f>VLOOKUP(Tabla10[[#This Row],[Columna1]],Tabla9[],33,3)</f>
        <v>#REF!</v>
      </c>
      <c r="G3930" t="str">
        <f>VLOOKUP(Tabla10[[#This Row],[Columna1]],Tabla9[],3,0)</f>
        <v>DIRECTOR GENERAL</v>
      </c>
      <c r="H3930" t="s">
        <v>80</v>
      </c>
    </row>
    <row r="3931" spans="1:8" hidden="1" x14ac:dyDescent="0.25">
      <c r="A3931" t="s">
        <v>4759</v>
      </c>
      <c r="B3931" t="str">
        <f>VLOOKUP(Tabla10[[#This Row],[Columna1]],Tabla9[],1,0)</f>
        <v>ROCHA FLORES ROBERTO</v>
      </c>
      <c r="C3931" t="s">
        <v>331</v>
      </c>
      <c r="D3931" t="str">
        <f>VLOOKUP(Tabla10[[#This Row],[Columna1]],Tabla9[],8,0)</f>
        <v>LIDER DE PROYECTO DE DEPARTAMENTO DE INFRAESTRUCTURA Y TELECOMUNICACIONES</v>
      </c>
      <c r="E3931" t="s">
        <v>347</v>
      </c>
      <c r="F3931" t="e">
        <f>VLOOKUP(Tabla10[[#This Row],[Columna1]],Tabla9[],33,3)</f>
        <v>#REF!</v>
      </c>
      <c r="G3931" t="str">
        <f>VLOOKUP(Tabla10[[#This Row],[Columna1]],Tabla9[],3,0)</f>
        <v>LIDER DE PROYECTO</v>
      </c>
      <c r="H3931" t="s">
        <v>44</v>
      </c>
    </row>
    <row r="3932" spans="1:8" hidden="1" x14ac:dyDescent="0.25">
      <c r="A3932" t="s">
        <v>4763</v>
      </c>
      <c r="B3932" t="e">
        <f>VLOOKUP(Tabla10[[#This Row],[Columna1]],Tabla9[],1,0)</f>
        <v>#N/A</v>
      </c>
      <c r="C3932" t="s">
        <v>331</v>
      </c>
      <c r="D3932" t="e">
        <f>VLOOKUP(Tabla10[[#This Row],[Columna1]],Tabla9[],8,0)</f>
        <v>#N/A</v>
      </c>
      <c r="E3932" t="s">
        <v>334</v>
      </c>
      <c r="F3932" t="e">
        <f>VLOOKUP(Tabla10[[#This Row],[Columna1]],Tabla9[],33,3)</f>
        <v>#REF!</v>
      </c>
      <c r="G3932" t="e">
        <f>VLOOKUP(Tabla10[[#This Row],[Columna1]],Tabla9[],3,0)</f>
        <v>#N/A</v>
      </c>
      <c r="H3932" t="s">
        <v>36</v>
      </c>
    </row>
    <row r="3933" spans="1:8" hidden="1" x14ac:dyDescent="0.25">
      <c r="A3933" t="s">
        <v>3265</v>
      </c>
      <c r="B3933" t="str">
        <f>VLOOKUP(Tabla10[[#This Row],[Columna1]],Tabla9[],1,0)</f>
        <v>SANDOVAL MARISCAL ESTEFANIA ELVIRA</v>
      </c>
      <c r="C3933" t="s">
        <v>331</v>
      </c>
      <c r="D3933" t="str">
        <f>VLOOKUP(Tabla10[[#This Row],[Columna1]],Tabla9[],8,0)</f>
        <v>SUBIDRECTOR DEL DESPACHO SUBDIRECTOR DE PROGRAMACION Y SEGUIMIENTO DE INVERSION</v>
      </c>
      <c r="E3933" t="s">
        <v>341</v>
      </c>
      <c r="F3933" t="e">
        <f>VLOOKUP(Tabla10[[#This Row],[Columna1]],Tabla9[],33,3)</f>
        <v>#REF!</v>
      </c>
      <c r="G3933" t="str">
        <f>VLOOKUP(Tabla10[[#This Row],[Columna1]],Tabla9[],3,0)</f>
        <v>SUBDIRECTOR</v>
      </c>
      <c r="H3933" t="s">
        <v>73</v>
      </c>
    </row>
    <row r="3934" spans="1:8" hidden="1" x14ac:dyDescent="0.25">
      <c r="A3934" t="s">
        <v>4749</v>
      </c>
      <c r="B3934" t="str">
        <f>VLOOKUP(Tabla10[[#This Row],[Columna1]],Tabla9[],1,0)</f>
        <v>SANDOVAL RIOS YAZMINE</v>
      </c>
      <c r="C3934" t="s">
        <v>331</v>
      </c>
      <c r="D3934" t="str">
        <f>VLOOKUP(Tabla10[[#This Row],[Columna1]],Tabla9[],8,0)</f>
        <v>LIDER DE PROYECTO DEL DESPACHO DEL SUBDIRECTOR DE PLANEACION Y EVALUACION</v>
      </c>
      <c r="E3934" t="s">
        <v>335</v>
      </c>
      <c r="F3934" t="e">
        <f>VLOOKUP(Tabla10[[#This Row],[Columna1]],Tabla9[],33,3)</f>
        <v>#REF!</v>
      </c>
      <c r="G3934" t="str">
        <f>VLOOKUP(Tabla10[[#This Row],[Columna1]],Tabla9[],3,0)</f>
        <v>LIDER DE PROYECTO</v>
      </c>
      <c r="H3934" t="s">
        <v>44</v>
      </c>
    </row>
    <row r="3935" spans="1:8" hidden="1" x14ac:dyDescent="0.25">
      <c r="A3935" t="s">
        <v>3266</v>
      </c>
      <c r="B3935" t="e">
        <f>VLOOKUP(Tabla10[[#This Row],[Columna1]],Tabla9[],1,0)</f>
        <v>#N/A</v>
      </c>
      <c r="C3935" t="s">
        <v>331</v>
      </c>
      <c r="D3935" t="e">
        <f>VLOOKUP(Tabla10[[#This Row],[Columna1]],Tabla9[],8,0)</f>
        <v>#N/A</v>
      </c>
      <c r="E3935" t="s">
        <v>335</v>
      </c>
      <c r="F3935" t="e">
        <f>VLOOKUP(Tabla10[[#This Row],[Columna1]],Tabla9[],33,3)</f>
        <v>#REF!</v>
      </c>
      <c r="G3935" t="e">
        <f>VLOOKUP(Tabla10[[#This Row],[Columna1]],Tabla9[],3,0)</f>
        <v>#N/A</v>
      </c>
      <c r="H3935" t="s">
        <v>45</v>
      </c>
    </row>
    <row r="3936" spans="1:8" hidden="1" x14ac:dyDescent="0.25">
      <c r="A3936" t="s">
        <v>3267</v>
      </c>
      <c r="B3936" t="str">
        <f>VLOOKUP(Tabla10[[#This Row],[Columna1]],Tabla9[],1,0)</f>
        <v>URISTA ENCINAS ROBERTO ANTONIO</v>
      </c>
      <c r="C3936" t="s">
        <v>331</v>
      </c>
      <c r="D3936" t="str">
        <f>VLOOKUP(Tabla10[[#This Row],[Columna1]],Tabla9[],8,0)</f>
        <v>COORDINADOR DE UNIDAD ADMINISTRATIVA DEL COORDINACION DE DESARROLLO TECNOLOGICO</v>
      </c>
      <c r="E3936" t="s">
        <v>351</v>
      </c>
      <c r="F3936" t="e">
        <f>VLOOKUP(Tabla10[[#This Row],[Columna1]],Tabla9[],33,3)</f>
        <v>#REF!</v>
      </c>
      <c r="G3936" t="str">
        <f>VLOOKUP(Tabla10[[#This Row],[Columna1]],Tabla9[],3,0)</f>
        <v>COORDINADOR DE UNIDAD ADMINISTRATIVA</v>
      </c>
      <c r="H3936" t="s">
        <v>67</v>
      </c>
    </row>
    <row r="3937" spans="1:8" hidden="1" x14ac:dyDescent="0.25">
      <c r="A3937" t="s">
        <v>3268</v>
      </c>
      <c r="B3937" t="e">
        <f>VLOOKUP(Tabla10[[#This Row],[Columna1]],Tabla9[],1,0)</f>
        <v>#N/A</v>
      </c>
      <c r="C3937" t="s">
        <v>331</v>
      </c>
      <c r="D3937" t="e">
        <f>VLOOKUP(Tabla10[[#This Row],[Columna1]],Tabla9[],8,0)</f>
        <v>#N/A</v>
      </c>
      <c r="E3937" t="s">
        <v>348</v>
      </c>
      <c r="F3937" t="e">
        <f>VLOOKUP(Tabla10[[#This Row],[Columna1]],Tabla9[],33,3)</f>
        <v>#REF!</v>
      </c>
      <c r="G3937" t="e">
        <f>VLOOKUP(Tabla10[[#This Row],[Columna1]],Tabla9[],3,0)</f>
        <v>#N/A</v>
      </c>
      <c r="H3937" t="s">
        <v>36</v>
      </c>
    </row>
    <row r="3938" spans="1:8" hidden="1" x14ac:dyDescent="0.25">
      <c r="A3938" t="s">
        <v>3269</v>
      </c>
      <c r="B3938" t="e">
        <f>VLOOKUP(Tabla10[[#This Row],[Columna1]],Tabla9[],1,0)</f>
        <v>#N/A</v>
      </c>
      <c r="C3938" t="s">
        <v>331</v>
      </c>
      <c r="D3938" t="e">
        <f>VLOOKUP(Tabla10[[#This Row],[Columna1]],Tabla9[],8,0)</f>
        <v>#N/A</v>
      </c>
      <c r="E3938" t="s">
        <v>338</v>
      </c>
      <c r="F3938" t="e">
        <f>VLOOKUP(Tabla10[[#This Row],[Columna1]],Tabla9[],33,3)</f>
        <v>#REF!</v>
      </c>
      <c r="G3938" t="e">
        <f>VLOOKUP(Tabla10[[#This Row],[Columna1]],Tabla9[],3,0)</f>
        <v>#N/A</v>
      </c>
      <c r="H3938" t="s">
        <v>36</v>
      </c>
    </row>
    <row r="3939" spans="1:8" hidden="1" x14ac:dyDescent="0.25">
      <c r="A3939" t="s">
        <v>4745</v>
      </c>
      <c r="B3939" t="str">
        <f>VLOOKUP(Tabla10[[#This Row],[Columna1]],Tabla9[],1,0)</f>
        <v>VALENZUELA DE LA ROSA ELIZABETH</v>
      </c>
      <c r="C3939" t="s">
        <v>331</v>
      </c>
      <c r="D3939" t="str">
        <f>VLOOKUP(Tabla10[[#This Row],[Columna1]],Tabla9[],8,0)</f>
        <v>JEFE  DE DEPARTAMENTO ADMINISTRATIVO PLANEACION Y EVALUACION</v>
      </c>
      <c r="E3939" t="s">
        <v>333</v>
      </c>
      <c r="F3939" t="e">
        <f>VLOOKUP(Tabla10[[#This Row],[Columna1]],Tabla9[],33,3)</f>
        <v>#REF!</v>
      </c>
      <c r="G3939" t="str">
        <f>VLOOKUP(Tabla10[[#This Row],[Columna1]],Tabla9[],3,0)</f>
        <v xml:space="preserve">JEFE DE DEPARTAMENTO </v>
      </c>
      <c r="H3939" t="s">
        <v>60</v>
      </c>
    </row>
    <row r="3940" spans="1:8" hidden="1" x14ac:dyDescent="0.25">
      <c r="A3940" t="s">
        <v>3270</v>
      </c>
      <c r="B3940" t="str">
        <f>VLOOKUP(Tabla10[[#This Row],[Columna1]],Tabla9[],1,0)</f>
        <v>VILLALOBOS HERRERA EDGAR JOSUE</v>
      </c>
      <c r="C3940" t="s">
        <v>331</v>
      </c>
      <c r="D3940" t="str">
        <f>VLOOKUP(Tabla10[[#This Row],[Columna1]],Tabla9[],8,0)</f>
        <v>JEFE  DE DEPARTAMENTO DE SOPORTE TÉCNICO</v>
      </c>
      <c r="E3940" t="s">
        <v>334</v>
      </c>
      <c r="F3940" t="e">
        <f>VLOOKUP(Tabla10[[#This Row],[Columna1]],Tabla9[],33,3)</f>
        <v>#REF!</v>
      </c>
      <c r="G3940" t="str">
        <f>VLOOKUP(Tabla10[[#This Row],[Columna1]],Tabla9[],3,0)</f>
        <v xml:space="preserve">JEFE DE DEPARTAMENTO </v>
      </c>
      <c r="H3940" t="s">
        <v>60</v>
      </c>
    </row>
    <row r="3941" spans="1:8" hidden="1" x14ac:dyDescent="0.25">
      <c r="A3941" t="s">
        <v>3271</v>
      </c>
      <c r="B3941" t="e">
        <f>VLOOKUP(Tabla10[[#This Row],[Columna1]],Tabla9[],1,0)</f>
        <v>#N/A</v>
      </c>
      <c r="C3941" t="s">
        <v>331</v>
      </c>
      <c r="D3941" t="e">
        <f>VLOOKUP(Tabla10[[#This Row],[Columna1]],Tabla9[],8,0)</f>
        <v>#N/A</v>
      </c>
      <c r="E3941" t="s">
        <v>345</v>
      </c>
      <c r="F3941" t="e">
        <f>VLOOKUP(Tabla10[[#This Row],[Columna1]],Tabla9[],33,3)</f>
        <v>#REF!</v>
      </c>
      <c r="G3941" t="e">
        <f>VLOOKUP(Tabla10[[#This Row],[Columna1]],Tabla9[],3,0)</f>
        <v>#N/A</v>
      </c>
      <c r="H3941" t="s">
        <v>36</v>
      </c>
    </row>
    <row r="3942" spans="1:8" hidden="1" x14ac:dyDescent="0.25">
      <c r="A3942" t="s">
        <v>3272</v>
      </c>
      <c r="B3942" t="e">
        <f>VLOOKUP(Tabla10[[#This Row],[Columna1]],Tabla9[],1,0)</f>
        <v>#N/A</v>
      </c>
      <c r="C3942" t="s">
        <v>352</v>
      </c>
      <c r="D3942" t="e">
        <f>VLOOKUP(Tabla10[[#This Row],[Columna1]],Tabla9[],8,0)</f>
        <v>#N/A</v>
      </c>
      <c r="E3942" t="s">
        <v>353</v>
      </c>
      <c r="F3942" t="e">
        <f>VLOOKUP(Tabla10[[#This Row],[Columna1]],Tabla9[],33,3)</f>
        <v>#REF!</v>
      </c>
      <c r="G3942" t="e">
        <f>VLOOKUP(Tabla10[[#This Row],[Columna1]],Tabla9[],3,0)</f>
        <v>#N/A</v>
      </c>
      <c r="H3942" t="s">
        <v>354</v>
      </c>
    </row>
    <row r="3943" spans="1:8" hidden="1" x14ac:dyDescent="0.25">
      <c r="A3943" t="s">
        <v>3273</v>
      </c>
      <c r="B3943" t="str">
        <f>VLOOKUP(Tabla10[[#This Row],[Columna1]],Tabla9[],1,0)</f>
        <v>ARZAGA VILLA AMERICA IDALY</v>
      </c>
      <c r="C3943" t="s">
        <v>352</v>
      </c>
      <c r="D3943" t="str">
        <f>VLOOKUP(Tabla10[[#This Row],[Columna1]],Tabla9[],8,0)</f>
        <v>LIDER DE PROYECTO DESPACHO DEL DIRECTOR DESARROLLO RURAL</v>
      </c>
      <c r="E3943" t="s">
        <v>355</v>
      </c>
      <c r="F3943" t="e">
        <f>VLOOKUP(Tabla10[[#This Row],[Columna1]],Tabla9[],33,3)</f>
        <v>#REF!</v>
      </c>
      <c r="G3943" t="str">
        <f>VLOOKUP(Tabla10[[#This Row],[Columna1]],Tabla9[],3,0)</f>
        <v>LIDER DE PROYECTO</v>
      </c>
      <c r="H3943" t="s">
        <v>44</v>
      </c>
    </row>
    <row r="3944" spans="1:8" hidden="1" x14ac:dyDescent="0.25">
      <c r="A3944" t="s">
        <v>3274</v>
      </c>
      <c r="B3944" t="e">
        <f>VLOOKUP(Tabla10[[#This Row],[Columna1]],Tabla9[],1,0)</f>
        <v>#N/A</v>
      </c>
      <c r="C3944" t="s">
        <v>352</v>
      </c>
      <c r="D3944" t="e">
        <f>VLOOKUP(Tabla10[[#This Row],[Columna1]],Tabla9[],8,0)</f>
        <v>#N/A</v>
      </c>
      <c r="E3944" t="s">
        <v>357</v>
      </c>
      <c r="F3944" t="e">
        <f>VLOOKUP(Tabla10[[#This Row],[Columna1]],Tabla9[],33,3)</f>
        <v>#N/A</v>
      </c>
      <c r="G3944" t="e">
        <f>VLOOKUP(Tabla10[[#This Row],[Columna1]],Tabla9[],3,0)</f>
        <v>#N/A</v>
      </c>
      <c r="H3944" t="s">
        <v>36</v>
      </c>
    </row>
    <row r="3945" spans="1:8" hidden="1" x14ac:dyDescent="0.25">
      <c r="A3945" t="s">
        <v>3275</v>
      </c>
      <c r="B3945" t="e">
        <f>VLOOKUP(Tabla10[[#This Row],[Columna1]],Tabla9[],1,0)</f>
        <v>#N/A</v>
      </c>
      <c r="C3945" t="s">
        <v>352</v>
      </c>
      <c r="D3945" t="e">
        <f>VLOOKUP(Tabla10[[#This Row],[Columna1]],Tabla9[],8,0)</f>
        <v>#N/A</v>
      </c>
      <c r="E3945" t="s">
        <v>358</v>
      </c>
      <c r="F3945" t="e">
        <f>VLOOKUP(Tabla10[[#This Row],[Columna1]],Tabla9[],33,3)</f>
        <v>#N/A</v>
      </c>
      <c r="G3945" t="e">
        <f>VLOOKUP(Tabla10[[#This Row],[Columna1]],Tabla9[],3,0)</f>
        <v>#N/A</v>
      </c>
      <c r="H3945" t="s">
        <v>45</v>
      </c>
    </row>
    <row r="3946" spans="1:8" hidden="1" x14ac:dyDescent="0.25">
      <c r="A3946" t="s">
        <v>4774</v>
      </c>
      <c r="B3946" t="e">
        <f>VLOOKUP(Tabla10[[#This Row],[Columna1]],Tabla9[],1,0)</f>
        <v>#N/A</v>
      </c>
      <c r="C3946" t="s">
        <v>352</v>
      </c>
      <c r="D3946" t="e">
        <f>VLOOKUP(Tabla10[[#This Row],[Columna1]],Tabla9[],8,0)</f>
        <v>#N/A</v>
      </c>
      <c r="E3946" t="s">
        <v>359</v>
      </c>
      <c r="F3946" t="e">
        <f>VLOOKUP(Tabla10[[#This Row],[Columna1]],Tabla9[],33,3)</f>
        <v>#REF!</v>
      </c>
      <c r="G3946" t="e">
        <f>VLOOKUP(Tabla10[[#This Row],[Columna1]],Tabla9[],3,0)</f>
        <v>#N/A</v>
      </c>
      <c r="H3946" t="s">
        <v>42</v>
      </c>
    </row>
    <row r="3947" spans="1:8" hidden="1" x14ac:dyDescent="0.25">
      <c r="A3947" t="s">
        <v>3276</v>
      </c>
      <c r="B3947" t="e">
        <f>VLOOKUP(Tabla10[[#This Row],[Columna1]],Tabla9[],1,0)</f>
        <v>#N/A</v>
      </c>
      <c r="C3947" t="s">
        <v>352</v>
      </c>
      <c r="D3947" t="e">
        <f>VLOOKUP(Tabla10[[#This Row],[Columna1]],Tabla9[],8,0)</f>
        <v>#N/A</v>
      </c>
      <c r="E3947" t="s">
        <v>358</v>
      </c>
      <c r="F3947" t="e">
        <f>VLOOKUP(Tabla10[[#This Row],[Columna1]],Tabla9[],33,3)</f>
        <v>#REF!</v>
      </c>
      <c r="G3947" t="e">
        <f>VLOOKUP(Tabla10[[#This Row],[Columna1]],Tabla9[],3,0)</f>
        <v>#N/A</v>
      </c>
      <c r="H3947" t="s">
        <v>42</v>
      </c>
    </row>
    <row r="3948" spans="1:8" hidden="1" x14ac:dyDescent="0.25">
      <c r="A3948" t="s">
        <v>3277</v>
      </c>
      <c r="B3948" t="str">
        <f>VLOOKUP(Tabla10[[#This Row],[Columna1]],Tabla9[],1,0)</f>
        <v>BRIBIESCA MONTES CARLOS EDUARDO</v>
      </c>
      <c r="C3948" t="s">
        <v>352</v>
      </c>
      <c r="D3948" t="str">
        <f>VLOOKUP(Tabla10[[#This Row],[Columna1]],Tabla9[],8,0)</f>
        <v>SUBDIRECTOR DESPACHO DEL SUBDIRECTOR DE INFRAESTRUCTURA RURAL</v>
      </c>
      <c r="E3948" t="s">
        <v>360</v>
      </c>
      <c r="F3948" t="e">
        <f>VLOOKUP(Tabla10[[#This Row],[Columna1]],Tabla9[],33,3)</f>
        <v>#REF!</v>
      </c>
      <c r="G3948" t="str">
        <f>VLOOKUP(Tabla10[[#This Row],[Columna1]],Tabla9[],3,0)</f>
        <v>SUBDIRECTOR</v>
      </c>
      <c r="H3948" t="s">
        <v>73</v>
      </c>
    </row>
    <row r="3949" spans="1:8" hidden="1" x14ac:dyDescent="0.25">
      <c r="A3949" t="s">
        <v>3278</v>
      </c>
      <c r="B3949" t="e">
        <f>VLOOKUP(Tabla10[[#This Row],[Columna1]],Tabla9[],1,0)</f>
        <v>#N/A</v>
      </c>
      <c r="C3949" t="s">
        <v>352</v>
      </c>
      <c r="D3949" t="e">
        <f>VLOOKUP(Tabla10[[#This Row],[Columna1]],Tabla9[],8,0)</f>
        <v>#N/A</v>
      </c>
      <c r="E3949" t="s">
        <v>358</v>
      </c>
      <c r="F3949" t="e">
        <f>VLOOKUP(Tabla10[[#This Row],[Columna1]],Tabla9[],33,3)</f>
        <v>#REF!</v>
      </c>
      <c r="G3949" t="e">
        <f>VLOOKUP(Tabla10[[#This Row],[Columna1]],Tabla9[],3,0)</f>
        <v>#N/A</v>
      </c>
      <c r="H3949" t="s">
        <v>36</v>
      </c>
    </row>
    <row r="3950" spans="1:8" hidden="1" x14ac:dyDescent="0.25">
      <c r="A3950" t="s">
        <v>3279</v>
      </c>
      <c r="B3950" t="e">
        <f>VLOOKUP(Tabla10[[#This Row],[Columna1]],Tabla9[],1,0)</f>
        <v>#N/A</v>
      </c>
      <c r="C3950" t="s">
        <v>352</v>
      </c>
      <c r="D3950" t="e">
        <f>VLOOKUP(Tabla10[[#This Row],[Columna1]],Tabla9[],8,0)</f>
        <v>#N/A</v>
      </c>
      <c r="E3950" t="s">
        <v>359</v>
      </c>
      <c r="F3950" t="e">
        <f>VLOOKUP(Tabla10[[#This Row],[Columna1]],Tabla9[],33,3)</f>
        <v>#REF!</v>
      </c>
      <c r="G3950" t="e">
        <f>VLOOKUP(Tabla10[[#This Row],[Columna1]],Tabla9[],3,0)</f>
        <v>#N/A</v>
      </c>
      <c r="H3950" t="s">
        <v>42</v>
      </c>
    </row>
    <row r="3951" spans="1:8" hidden="1" x14ac:dyDescent="0.25">
      <c r="A3951" t="s">
        <v>4779</v>
      </c>
      <c r="B3951" t="e">
        <f>VLOOKUP(Tabla10[[#This Row],[Columna1]],Tabla9[],1,0)</f>
        <v>#N/A</v>
      </c>
      <c r="C3951" t="s">
        <v>352</v>
      </c>
      <c r="D3951" t="e">
        <f>VLOOKUP(Tabla10[[#This Row],[Columna1]],Tabla9[],8,0)</f>
        <v>#N/A</v>
      </c>
      <c r="E3951" t="s">
        <v>361</v>
      </c>
      <c r="F3951" t="e">
        <f>VLOOKUP(Tabla10[[#This Row],[Columna1]],Tabla9[],33,3)</f>
        <v>#REF!</v>
      </c>
      <c r="G3951" t="e">
        <f>VLOOKUP(Tabla10[[#This Row],[Columna1]],Tabla9[],3,0)</f>
        <v>#N/A</v>
      </c>
      <c r="H3951" t="s">
        <v>42</v>
      </c>
    </row>
    <row r="3952" spans="1:8" hidden="1" x14ac:dyDescent="0.25">
      <c r="A3952" t="s">
        <v>4780</v>
      </c>
      <c r="B3952" t="e">
        <f>VLOOKUP(Tabla10[[#This Row],[Columna1]],Tabla9[],1,0)</f>
        <v>#N/A</v>
      </c>
      <c r="C3952" t="s">
        <v>352</v>
      </c>
      <c r="D3952" t="e">
        <f>VLOOKUP(Tabla10[[#This Row],[Columna1]],Tabla9[],8,0)</f>
        <v>#N/A</v>
      </c>
      <c r="E3952" t="s">
        <v>353</v>
      </c>
      <c r="F3952" t="e">
        <f>VLOOKUP(Tabla10[[#This Row],[Columna1]],Tabla9[],33,3)</f>
        <v>#REF!</v>
      </c>
      <c r="G3952" t="e">
        <f>VLOOKUP(Tabla10[[#This Row],[Columna1]],Tabla9[],3,0)</f>
        <v>#N/A</v>
      </c>
      <c r="H3952" t="s">
        <v>354</v>
      </c>
    </row>
    <row r="3953" spans="1:8" hidden="1" x14ac:dyDescent="0.25">
      <c r="A3953" t="s">
        <v>3280</v>
      </c>
      <c r="B3953" t="e">
        <f>VLOOKUP(Tabla10[[#This Row],[Columna1]],Tabla9[],1,0)</f>
        <v>#N/A</v>
      </c>
      <c r="C3953" t="s">
        <v>352</v>
      </c>
      <c r="D3953" t="e">
        <f>VLOOKUP(Tabla10[[#This Row],[Columna1]],Tabla9[],8,0)</f>
        <v>#N/A</v>
      </c>
      <c r="E3953" t="s">
        <v>359</v>
      </c>
      <c r="F3953" t="e">
        <f>VLOOKUP(Tabla10[[#This Row],[Columna1]],Tabla9[],33,3)</f>
        <v>#REF!</v>
      </c>
      <c r="G3953" t="e">
        <f>VLOOKUP(Tabla10[[#This Row],[Columna1]],Tabla9[],3,0)</f>
        <v>#N/A</v>
      </c>
      <c r="H3953" t="s">
        <v>45</v>
      </c>
    </row>
    <row r="3954" spans="1:8" hidden="1" x14ac:dyDescent="0.25">
      <c r="A3954" t="s">
        <v>3281</v>
      </c>
      <c r="B3954" t="e">
        <f>VLOOKUP(Tabla10[[#This Row],[Columna1]],Tabla9[],1,0)</f>
        <v>#N/A</v>
      </c>
      <c r="C3954" t="s">
        <v>352</v>
      </c>
      <c r="D3954" t="e">
        <f>VLOOKUP(Tabla10[[#This Row],[Columna1]],Tabla9[],8,0)</f>
        <v>#N/A</v>
      </c>
      <c r="E3954" t="s">
        <v>359</v>
      </c>
      <c r="F3954" t="e">
        <f>VLOOKUP(Tabla10[[#This Row],[Columna1]],Tabla9[],33,3)</f>
        <v>#REF!</v>
      </c>
      <c r="G3954" t="e">
        <f>VLOOKUP(Tabla10[[#This Row],[Columna1]],Tabla9[],3,0)</f>
        <v>#N/A</v>
      </c>
      <c r="H3954" t="s">
        <v>36</v>
      </c>
    </row>
    <row r="3955" spans="1:8" hidden="1" x14ac:dyDescent="0.25">
      <c r="A3955" t="s">
        <v>4776</v>
      </c>
      <c r="B3955" t="e">
        <f>VLOOKUP(Tabla10[[#This Row],[Columna1]],Tabla9[],1,0)</f>
        <v>#N/A</v>
      </c>
      <c r="C3955" t="s">
        <v>352</v>
      </c>
      <c r="D3955" t="e">
        <f>VLOOKUP(Tabla10[[#This Row],[Columna1]],Tabla9[],8,0)</f>
        <v>#N/A</v>
      </c>
      <c r="E3955" t="s">
        <v>359</v>
      </c>
      <c r="F3955" t="e">
        <f>VLOOKUP(Tabla10[[#This Row],[Columna1]],Tabla9[],33,3)</f>
        <v>#REF!</v>
      </c>
      <c r="G3955" t="e">
        <f>VLOOKUP(Tabla10[[#This Row],[Columna1]],Tabla9[],3,0)</f>
        <v>#N/A</v>
      </c>
      <c r="H3955" t="s">
        <v>36</v>
      </c>
    </row>
    <row r="3956" spans="1:8" hidden="1" x14ac:dyDescent="0.25">
      <c r="A3956" t="s">
        <v>3282</v>
      </c>
      <c r="B3956" t="e">
        <f>VLOOKUP(Tabla10[[#This Row],[Columna1]],Tabla9[],1,0)</f>
        <v>#N/A</v>
      </c>
      <c r="C3956" t="s">
        <v>352</v>
      </c>
      <c r="D3956" t="e">
        <f>VLOOKUP(Tabla10[[#This Row],[Columna1]],Tabla9[],8,0)</f>
        <v>#N/A</v>
      </c>
      <c r="E3956" t="s">
        <v>356</v>
      </c>
      <c r="F3956" t="e">
        <f>VLOOKUP(Tabla10[[#This Row],[Columna1]],Tabla9[],33,3)</f>
        <v>#REF!</v>
      </c>
      <c r="G3956" t="e">
        <f>VLOOKUP(Tabla10[[#This Row],[Columna1]],Tabla9[],3,0)</f>
        <v>#N/A</v>
      </c>
      <c r="H3956" t="s">
        <v>36</v>
      </c>
    </row>
    <row r="3957" spans="1:8" hidden="1" x14ac:dyDescent="0.25">
      <c r="A3957" t="s">
        <v>4778</v>
      </c>
      <c r="B3957" t="e">
        <f>VLOOKUP(Tabla10[[#This Row],[Columna1]],Tabla9[],1,0)</f>
        <v>#N/A</v>
      </c>
      <c r="C3957" t="s">
        <v>352</v>
      </c>
      <c r="D3957" t="e">
        <f>VLOOKUP(Tabla10[[#This Row],[Columna1]],Tabla9[],8,0)</f>
        <v>#N/A</v>
      </c>
      <c r="E3957" t="s">
        <v>361</v>
      </c>
      <c r="F3957" t="e">
        <f>VLOOKUP(Tabla10[[#This Row],[Columna1]],Tabla9[],33,3)</f>
        <v>#REF!</v>
      </c>
      <c r="G3957" t="e">
        <f>VLOOKUP(Tabla10[[#This Row],[Columna1]],Tabla9[],3,0)</f>
        <v>#N/A</v>
      </c>
      <c r="H3957" t="s">
        <v>36</v>
      </c>
    </row>
    <row r="3958" spans="1:8" hidden="1" x14ac:dyDescent="0.25">
      <c r="A3958" t="s">
        <v>3283</v>
      </c>
      <c r="B3958" t="e">
        <f>VLOOKUP(Tabla10[[#This Row],[Columna1]],Tabla9[],1,0)</f>
        <v>#N/A</v>
      </c>
      <c r="C3958" t="s">
        <v>352</v>
      </c>
      <c r="D3958" t="e">
        <f>VLOOKUP(Tabla10[[#This Row],[Columna1]],Tabla9[],8,0)</f>
        <v>#N/A</v>
      </c>
      <c r="E3958" t="s">
        <v>362</v>
      </c>
      <c r="F3958" t="e">
        <f>VLOOKUP(Tabla10[[#This Row],[Columna1]],Tabla9[],33,3)</f>
        <v>#REF!</v>
      </c>
      <c r="G3958" t="e">
        <f>VLOOKUP(Tabla10[[#This Row],[Columna1]],Tabla9[],3,0)</f>
        <v>#N/A</v>
      </c>
      <c r="H3958" t="s">
        <v>42</v>
      </c>
    </row>
    <row r="3959" spans="1:8" hidden="1" x14ac:dyDescent="0.25">
      <c r="A3959" t="s">
        <v>4769</v>
      </c>
      <c r="B3959" t="str">
        <f>VLOOKUP(Tabla10[[#This Row],[Columna1]],Tabla9[],1,0)</f>
        <v>ESCOBAR MONTANA GERARDO</v>
      </c>
      <c r="C3959" t="s">
        <v>352</v>
      </c>
      <c r="D3959" t="str">
        <f>VLOOKUP(Tabla10[[#This Row],[Columna1]],Tabla9[],8,0)</f>
        <v>JEFE DE DEPARTAMENTO DEPARTAMENTO PROYECTOS PRODUCTIVOS</v>
      </c>
      <c r="E3959" t="s">
        <v>357</v>
      </c>
      <c r="F3959" t="e">
        <f>VLOOKUP(Tabla10[[#This Row],[Columna1]],Tabla9[],33,3)</f>
        <v>#REF!</v>
      </c>
      <c r="G3959" t="str">
        <f>VLOOKUP(Tabla10[[#This Row],[Columna1]],Tabla9[],3,0)</f>
        <v xml:space="preserve">JEFE DE DEPARTAMENTO </v>
      </c>
      <c r="H3959" t="s">
        <v>60</v>
      </c>
    </row>
    <row r="3960" spans="1:8" hidden="1" x14ac:dyDescent="0.25">
      <c r="A3960" t="s">
        <v>4773</v>
      </c>
      <c r="B3960" t="e">
        <f>VLOOKUP(Tabla10[[#This Row],[Columna1]],Tabla9[],1,0)</f>
        <v>#N/A</v>
      </c>
      <c r="C3960" t="s">
        <v>352</v>
      </c>
      <c r="D3960" t="e">
        <f>VLOOKUP(Tabla10[[#This Row],[Columna1]],Tabla9[],8,0)</f>
        <v>#N/A</v>
      </c>
      <c r="E3960" t="s">
        <v>359</v>
      </c>
      <c r="F3960" t="e">
        <f>VLOOKUP(Tabla10[[#This Row],[Columna1]],Tabla9[],33,3)</f>
        <v>#REF!</v>
      </c>
      <c r="G3960" t="e">
        <f>VLOOKUP(Tabla10[[#This Row],[Columna1]],Tabla9[],3,0)</f>
        <v>#N/A</v>
      </c>
      <c r="H3960" t="s">
        <v>148</v>
      </c>
    </row>
    <row r="3961" spans="1:8" hidden="1" x14ac:dyDescent="0.25">
      <c r="A3961" t="s">
        <v>3284</v>
      </c>
      <c r="B3961" t="e">
        <f>VLOOKUP(Tabla10[[#This Row],[Columna1]],Tabla9[],1,0)</f>
        <v>#N/A</v>
      </c>
      <c r="C3961" t="s">
        <v>352</v>
      </c>
      <c r="D3961" t="e">
        <f>VLOOKUP(Tabla10[[#This Row],[Columna1]],Tabla9[],8,0)</f>
        <v>#N/A</v>
      </c>
      <c r="E3961" t="s">
        <v>353</v>
      </c>
      <c r="F3961" t="e">
        <f>VLOOKUP(Tabla10[[#This Row],[Columna1]],Tabla9[],33,3)</f>
        <v>#REF!</v>
      </c>
      <c r="G3961" t="e">
        <f>VLOOKUP(Tabla10[[#This Row],[Columna1]],Tabla9[],3,0)</f>
        <v>#N/A</v>
      </c>
      <c r="H3961" t="s">
        <v>36</v>
      </c>
    </row>
    <row r="3962" spans="1:8" hidden="1" x14ac:dyDescent="0.25">
      <c r="A3962" t="s">
        <v>3285</v>
      </c>
      <c r="B3962" t="e">
        <f>VLOOKUP(Tabla10[[#This Row],[Columna1]],Tabla9[],1,0)</f>
        <v>#N/A</v>
      </c>
      <c r="C3962" t="s">
        <v>352</v>
      </c>
      <c r="D3962" t="e">
        <f>VLOOKUP(Tabla10[[#This Row],[Columna1]],Tabla9[],8,0)</f>
        <v>#N/A</v>
      </c>
      <c r="E3962" t="s">
        <v>362</v>
      </c>
      <c r="F3962" t="e">
        <f>VLOOKUP(Tabla10[[#This Row],[Columna1]],Tabla9[],33,3)</f>
        <v>#REF!</v>
      </c>
      <c r="G3962" t="e">
        <f>VLOOKUP(Tabla10[[#This Row],[Columna1]],Tabla9[],3,0)</f>
        <v>#N/A</v>
      </c>
      <c r="H3962" t="s">
        <v>42</v>
      </c>
    </row>
    <row r="3963" spans="1:8" hidden="1" x14ac:dyDescent="0.25">
      <c r="A3963" t="s">
        <v>4782</v>
      </c>
      <c r="B3963" t="e">
        <f>VLOOKUP(Tabla10[[#This Row],[Columna1]],Tabla9[],1,0)</f>
        <v>#N/A</v>
      </c>
      <c r="C3963" t="s">
        <v>352</v>
      </c>
      <c r="D3963" t="e">
        <f>VLOOKUP(Tabla10[[#This Row],[Columna1]],Tabla9[],8,0)</f>
        <v>#N/A</v>
      </c>
      <c r="E3963" t="s">
        <v>353</v>
      </c>
      <c r="F3963" t="e">
        <f>VLOOKUP(Tabla10[[#This Row],[Columna1]],Tabla9[],33,3)</f>
        <v>#REF!</v>
      </c>
      <c r="G3963" t="e">
        <f>VLOOKUP(Tabla10[[#This Row],[Columna1]],Tabla9[],3,0)</f>
        <v>#N/A</v>
      </c>
      <c r="H3963" t="s">
        <v>125</v>
      </c>
    </row>
    <row r="3964" spans="1:8" hidden="1" x14ac:dyDescent="0.25">
      <c r="A3964" t="s">
        <v>3286</v>
      </c>
      <c r="B3964" t="e">
        <f>VLOOKUP(Tabla10[[#This Row],[Columna1]],Tabla9[],1,0)</f>
        <v>#N/A</v>
      </c>
      <c r="C3964" t="s">
        <v>352</v>
      </c>
      <c r="D3964" t="e">
        <f>VLOOKUP(Tabla10[[#This Row],[Columna1]],Tabla9[],8,0)</f>
        <v>#N/A</v>
      </c>
      <c r="E3964" t="s">
        <v>359</v>
      </c>
      <c r="F3964" t="e">
        <f>VLOOKUP(Tabla10[[#This Row],[Columna1]],Tabla9[],33,3)</f>
        <v>#REF!</v>
      </c>
      <c r="G3964" t="e">
        <f>VLOOKUP(Tabla10[[#This Row],[Columna1]],Tabla9[],3,0)</f>
        <v>#N/A</v>
      </c>
      <c r="H3964" t="s">
        <v>40</v>
      </c>
    </row>
    <row r="3965" spans="1:8" hidden="1" x14ac:dyDescent="0.25">
      <c r="A3965" t="s">
        <v>3287</v>
      </c>
      <c r="B3965" t="e">
        <f>VLOOKUP(Tabla10[[#This Row],[Columna1]],Tabla9[],1,0)</f>
        <v>#N/A</v>
      </c>
      <c r="C3965" t="s">
        <v>352</v>
      </c>
      <c r="D3965" t="e">
        <f>VLOOKUP(Tabla10[[#This Row],[Columna1]],Tabla9[],8,0)</f>
        <v>#N/A</v>
      </c>
      <c r="E3965" t="s">
        <v>357</v>
      </c>
      <c r="F3965" t="e">
        <f>VLOOKUP(Tabla10[[#This Row],[Columna1]],Tabla9[],33,3)</f>
        <v>#REF!</v>
      </c>
      <c r="G3965" t="e">
        <f>VLOOKUP(Tabla10[[#This Row],[Columna1]],Tabla9[],3,0)</f>
        <v>#N/A</v>
      </c>
      <c r="H3965" t="s">
        <v>45</v>
      </c>
    </row>
    <row r="3966" spans="1:8" hidden="1" x14ac:dyDescent="0.25">
      <c r="A3966" t="s">
        <v>3288</v>
      </c>
      <c r="B3966" t="e">
        <f>VLOOKUP(Tabla10[[#This Row],[Columna1]],Tabla9[],1,0)</f>
        <v>#N/A</v>
      </c>
      <c r="C3966" t="s">
        <v>352</v>
      </c>
      <c r="D3966" t="e">
        <f>VLOOKUP(Tabla10[[#This Row],[Columna1]],Tabla9[],8,0)</f>
        <v>#N/A</v>
      </c>
      <c r="E3966" t="s">
        <v>357</v>
      </c>
      <c r="F3966" t="e">
        <f>VLOOKUP(Tabla10[[#This Row],[Columna1]],Tabla9[],33,3)</f>
        <v>#REF!</v>
      </c>
      <c r="G3966" t="e">
        <f>VLOOKUP(Tabla10[[#This Row],[Columna1]],Tabla9[],3,0)</f>
        <v>#N/A</v>
      </c>
      <c r="H3966" t="s">
        <v>45</v>
      </c>
    </row>
    <row r="3967" spans="1:8" hidden="1" x14ac:dyDescent="0.25">
      <c r="A3967" t="s">
        <v>4777</v>
      </c>
      <c r="B3967" t="e">
        <f>VLOOKUP(Tabla10[[#This Row],[Columna1]],Tabla9[],1,0)</f>
        <v>#N/A</v>
      </c>
      <c r="C3967" t="s">
        <v>352</v>
      </c>
      <c r="D3967" t="e">
        <f>VLOOKUP(Tabla10[[#This Row],[Columna1]],Tabla9[],8,0)</f>
        <v>#N/A</v>
      </c>
      <c r="E3967" t="s">
        <v>361</v>
      </c>
      <c r="F3967" t="e">
        <f>VLOOKUP(Tabla10[[#This Row],[Columna1]],Tabla9[],33,3)</f>
        <v>#REF!</v>
      </c>
      <c r="G3967" t="e">
        <f>VLOOKUP(Tabla10[[#This Row],[Columna1]],Tabla9[],3,0)</f>
        <v>#N/A</v>
      </c>
      <c r="H3967" t="s">
        <v>36</v>
      </c>
    </row>
    <row r="3968" spans="1:8" hidden="1" x14ac:dyDescent="0.25">
      <c r="A3968" t="s">
        <v>4765</v>
      </c>
      <c r="B3968" t="str">
        <f>VLOOKUP(Tabla10[[#This Row],[Columna1]],Tabla9[],1,0)</f>
        <v>GUTIERREZ TORRES ARMANDO</v>
      </c>
      <c r="C3968" t="s">
        <v>352</v>
      </c>
      <c r="D3968" t="str">
        <f>VLOOKUP(Tabla10[[#This Row],[Columna1]],Tabla9[],8,0)</f>
        <v>COORDINADOR DE DEPENDENCIA  DEL DESP DEL DIRECTOR DESARROLLO RURAL</v>
      </c>
      <c r="E3968" t="s">
        <v>355</v>
      </c>
      <c r="F3968" t="e">
        <f>VLOOKUP(Tabla10[[#This Row],[Columna1]],Tabla9[],33,3)</f>
        <v>#REF!</v>
      </c>
      <c r="G3968" t="str">
        <f>VLOOKUP(Tabla10[[#This Row],[Columna1]],Tabla9[],3,0)</f>
        <v xml:space="preserve">COORDINADOR DE DEPENDENCIA </v>
      </c>
      <c r="H3968" t="s">
        <v>89</v>
      </c>
    </row>
    <row r="3969" spans="1:8" hidden="1" x14ac:dyDescent="0.25">
      <c r="A3969" t="s">
        <v>3289</v>
      </c>
      <c r="B3969" t="e">
        <f>VLOOKUP(Tabla10[[#This Row],[Columna1]],Tabla9[],1,0)</f>
        <v>#N/A</v>
      </c>
      <c r="C3969" t="s">
        <v>352</v>
      </c>
      <c r="D3969" t="e">
        <f>VLOOKUP(Tabla10[[#This Row],[Columna1]],Tabla9[],8,0)</f>
        <v>#N/A</v>
      </c>
      <c r="E3969" t="s">
        <v>363</v>
      </c>
      <c r="F3969" t="e">
        <f>VLOOKUP(Tabla10[[#This Row],[Columna1]],Tabla9[],33,3)</f>
        <v>#REF!</v>
      </c>
      <c r="G3969" t="e">
        <f>VLOOKUP(Tabla10[[#This Row],[Columna1]],Tabla9[],3,0)</f>
        <v>#N/A</v>
      </c>
      <c r="H3969" t="s">
        <v>36</v>
      </c>
    </row>
    <row r="3970" spans="1:8" hidden="1" x14ac:dyDescent="0.25">
      <c r="A3970" t="s">
        <v>3290</v>
      </c>
      <c r="B3970" t="e">
        <f>VLOOKUP(Tabla10[[#This Row],[Columna1]],Tabla9[],1,0)</f>
        <v>#N/A</v>
      </c>
      <c r="C3970" t="s">
        <v>352</v>
      </c>
      <c r="D3970" t="e">
        <f>VLOOKUP(Tabla10[[#This Row],[Columna1]],Tabla9[],8,0)</f>
        <v>#N/A</v>
      </c>
      <c r="E3970" t="s">
        <v>353</v>
      </c>
      <c r="F3970" t="e">
        <f>VLOOKUP(Tabla10[[#This Row],[Columna1]],Tabla9[],33,3)</f>
        <v>#REF!</v>
      </c>
      <c r="G3970" t="e">
        <f>VLOOKUP(Tabla10[[#This Row],[Columna1]],Tabla9[],3,0)</f>
        <v>#N/A</v>
      </c>
      <c r="H3970" t="s">
        <v>354</v>
      </c>
    </row>
    <row r="3971" spans="1:8" hidden="1" x14ac:dyDescent="0.25">
      <c r="A3971" t="s">
        <v>4775</v>
      </c>
      <c r="B3971" t="str">
        <f>VLOOKUP(Tabla10[[#This Row],[Columna1]],Tabla9[],1,0)</f>
        <v>HERNANDEZ OLMOS VICTORIA</v>
      </c>
      <c r="C3971" t="s">
        <v>352</v>
      </c>
      <c r="D3971" t="str">
        <f>VLOOKUP(Tabla10[[#This Row],[Columna1]],Tabla9[],8,0)</f>
        <v>JEFE   DE DEPARTAMENTO VINCULACION</v>
      </c>
      <c r="E3971" t="s">
        <v>359</v>
      </c>
      <c r="F3971" t="e">
        <f>VLOOKUP(Tabla10[[#This Row],[Columna1]],Tabla9[],33,3)</f>
        <v>#REF!</v>
      </c>
      <c r="G3971" t="str">
        <f>VLOOKUP(Tabla10[[#This Row],[Columna1]],Tabla9[],3,0)</f>
        <v xml:space="preserve">JEFE DE DEPARTAMENTO </v>
      </c>
      <c r="H3971" t="s">
        <v>60</v>
      </c>
    </row>
    <row r="3972" spans="1:8" hidden="1" x14ac:dyDescent="0.25">
      <c r="A3972" t="s">
        <v>4784</v>
      </c>
      <c r="B3972" t="e">
        <f>VLOOKUP(Tabla10[[#This Row],[Columna1]],Tabla9[],1,0)</f>
        <v>#N/A</v>
      </c>
      <c r="C3972" t="s">
        <v>352</v>
      </c>
      <c r="D3972" t="e">
        <f>VLOOKUP(Tabla10[[#This Row],[Columna1]],Tabla9[],8,0)</f>
        <v>#N/A</v>
      </c>
      <c r="E3972" t="s">
        <v>353</v>
      </c>
      <c r="F3972" t="e">
        <f>VLOOKUP(Tabla10[[#This Row],[Columna1]],Tabla9[],33,3)</f>
        <v>#REF!</v>
      </c>
      <c r="G3972" t="e">
        <f>VLOOKUP(Tabla10[[#This Row],[Columna1]],Tabla9[],3,0)</f>
        <v>#N/A</v>
      </c>
      <c r="H3972" t="s">
        <v>354</v>
      </c>
    </row>
    <row r="3973" spans="1:8" hidden="1" x14ac:dyDescent="0.25">
      <c r="A3973" t="s">
        <v>3291</v>
      </c>
      <c r="B3973" t="e">
        <f>VLOOKUP(Tabla10[[#This Row],[Columna1]],Tabla9[],1,0)</f>
        <v>#N/A</v>
      </c>
      <c r="C3973" t="s">
        <v>352</v>
      </c>
      <c r="D3973" t="e">
        <f>VLOOKUP(Tabla10[[#This Row],[Columna1]],Tabla9[],8,0)</f>
        <v>#N/A</v>
      </c>
      <c r="E3973" t="s">
        <v>356</v>
      </c>
      <c r="F3973" t="e">
        <f>VLOOKUP(Tabla10[[#This Row],[Columna1]],Tabla9[],33,3)</f>
        <v>#REF!</v>
      </c>
      <c r="G3973" t="e">
        <f>VLOOKUP(Tabla10[[#This Row],[Columna1]],Tabla9[],3,0)</f>
        <v>#N/A</v>
      </c>
      <c r="H3973" t="s">
        <v>354</v>
      </c>
    </row>
    <row r="3974" spans="1:8" hidden="1" x14ac:dyDescent="0.25">
      <c r="A3974" t="s">
        <v>3292</v>
      </c>
      <c r="B3974" t="e">
        <f>VLOOKUP(Tabla10[[#This Row],[Columna1]],Tabla9[],1,0)</f>
        <v>#N/A</v>
      </c>
      <c r="C3974" t="s">
        <v>352</v>
      </c>
      <c r="D3974" t="e">
        <f>VLOOKUP(Tabla10[[#This Row],[Columna1]],Tabla9[],8,0)</f>
        <v>#N/A</v>
      </c>
      <c r="E3974" t="s">
        <v>361</v>
      </c>
      <c r="F3974" t="e">
        <f>VLOOKUP(Tabla10[[#This Row],[Columna1]],Tabla9[],33,3)</f>
        <v>#REF!</v>
      </c>
      <c r="G3974" t="e">
        <f>VLOOKUP(Tabla10[[#This Row],[Columna1]],Tabla9[],3,0)</f>
        <v>#N/A</v>
      </c>
      <c r="H3974" t="s">
        <v>36</v>
      </c>
    </row>
    <row r="3975" spans="1:8" hidden="1" x14ac:dyDescent="0.25">
      <c r="A3975" t="s">
        <v>4770</v>
      </c>
      <c r="B3975" t="e">
        <f>VLOOKUP(Tabla10[[#This Row],[Columna1]],Tabla9[],1,0)</f>
        <v>#N/A</v>
      </c>
      <c r="C3975" t="s">
        <v>352</v>
      </c>
      <c r="D3975" t="e">
        <f>VLOOKUP(Tabla10[[#This Row],[Columna1]],Tabla9[],8,0)</f>
        <v>#N/A</v>
      </c>
      <c r="E3975" t="s">
        <v>356</v>
      </c>
      <c r="F3975" t="e">
        <f>VLOOKUP(Tabla10[[#This Row],[Columna1]],Tabla9[],33,3)</f>
        <v>#REF!</v>
      </c>
      <c r="G3975" t="e">
        <f>VLOOKUP(Tabla10[[#This Row],[Columna1]],Tabla9[],3,0)</f>
        <v>#N/A</v>
      </c>
      <c r="H3975" t="s">
        <v>36</v>
      </c>
    </row>
    <row r="3976" spans="1:8" hidden="1" x14ac:dyDescent="0.25">
      <c r="A3976" t="s">
        <v>3293</v>
      </c>
      <c r="B3976" t="e">
        <f>VLOOKUP(Tabla10[[#This Row],[Columna1]],Tabla9[],1,0)</f>
        <v>#N/A</v>
      </c>
      <c r="C3976" t="s">
        <v>352</v>
      </c>
      <c r="D3976" t="e">
        <f>VLOOKUP(Tabla10[[#This Row],[Columna1]],Tabla9[],8,0)</f>
        <v>#N/A</v>
      </c>
      <c r="E3976" t="s">
        <v>359</v>
      </c>
      <c r="F3976" t="e">
        <f>VLOOKUP(Tabla10[[#This Row],[Columna1]],Tabla9[],33,3)</f>
        <v>#REF!</v>
      </c>
      <c r="G3976" t="e">
        <f>VLOOKUP(Tabla10[[#This Row],[Columna1]],Tabla9[],3,0)</f>
        <v>#N/A</v>
      </c>
      <c r="H3976" t="s">
        <v>125</v>
      </c>
    </row>
    <row r="3977" spans="1:8" hidden="1" x14ac:dyDescent="0.25">
      <c r="A3977" t="s">
        <v>3294</v>
      </c>
      <c r="B3977" t="e">
        <f>VLOOKUP(Tabla10[[#This Row],[Columna1]],Tabla9[],1,0)</f>
        <v>#N/A</v>
      </c>
      <c r="C3977" t="s">
        <v>352</v>
      </c>
      <c r="D3977" t="e">
        <f>VLOOKUP(Tabla10[[#This Row],[Columna1]],Tabla9[],8,0)</f>
        <v>#N/A</v>
      </c>
      <c r="E3977" t="s">
        <v>363</v>
      </c>
      <c r="F3977" t="e">
        <f>VLOOKUP(Tabla10[[#This Row],[Columna1]],Tabla9[],33,3)</f>
        <v>#REF!</v>
      </c>
      <c r="G3977" t="e">
        <f>VLOOKUP(Tabla10[[#This Row],[Columna1]],Tabla9[],3,0)</f>
        <v>#N/A</v>
      </c>
      <c r="H3977" t="s">
        <v>36</v>
      </c>
    </row>
    <row r="3978" spans="1:8" hidden="1" x14ac:dyDescent="0.25">
      <c r="A3978" t="s">
        <v>3295</v>
      </c>
      <c r="B3978" t="e">
        <f>VLOOKUP(Tabla10[[#This Row],[Columna1]],Tabla9[],1,0)</f>
        <v>#N/A</v>
      </c>
      <c r="C3978" t="s">
        <v>352</v>
      </c>
      <c r="D3978" t="e">
        <f>VLOOKUP(Tabla10[[#This Row],[Columna1]],Tabla9[],8,0)</f>
        <v>#N/A</v>
      </c>
      <c r="E3978" t="s">
        <v>359</v>
      </c>
      <c r="F3978" t="e">
        <f>VLOOKUP(Tabla10[[#This Row],[Columna1]],Tabla9[],33,3)</f>
        <v>#REF!</v>
      </c>
      <c r="G3978" t="e">
        <f>VLOOKUP(Tabla10[[#This Row],[Columna1]],Tabla9[],3,0)</f>
        <v>#N/A</v>
      </c>
      <c r="H3978" t="s">
        <v>36</v>
      </c>
    </row>
    <row r="3979" spans="1:8" hidden="1" x14ac:dyDescent="0.25">
      <c r="A3979" t="s">
        <v>3296</v>
      </c>
      <c r="B3979" t="str">
        <f>VLOOKUP(Tabla10[[#This Row],[Columna1]],Tabla9[],1,0)</f>
        <v>MARTELL ARREOLA JESUS JAVIER</v>
      </c>
      <c r="C3979" t="s">
        <v>352</v>
      </c>
      <c r="D3979" t="str">
        <f>VLOOKUP(Tabla10[[#This Row],[Columna1]],Tabla9[],8,0)</f>
        <v>JEFE   DE DEPARTAMENTO ADMINISTRATIVO DESARROLLO RURAL</v>
      </c>
      <c r="E3979" t="s">
        <v>358</v>
      </c>
      <c r="F3979" t="e">
        <f>VLOOKUP(Tabla10[[#This Row],[Columna1]],Tabla9[],33,3)</f>
        <v>#REF!</v>
      </c>
      <c r="G3979" t="str">
        <f>VLOOKUP(Tabla10[[#This Row],[Columna1]],Tabla9[],3,0)</f>
        <v xml:space="preserve">JEFE DE DEPARTAMENTO </v>
      </c>
      <c r="H3979" t="s">
        <v>60</v>
      </c>
    </row>
    <row r="3980" spans="1:8" hidden="1" x14ac:dyDescent="0.25">
      <c r="A3980" t="s">
        <v>3297</v>
      </c>
      <c r="B3980" t="e">
        <f>VLOOKUP(Tabla10[[#This Row],[Columna1]],Tabla9[],1,0)</f>
        <v>#N/A</v>
      </c>
      <c r="C3980" t="s">
        <v>352</v>
      </c>
      <c r="D3980" t="e">
        <f>VLOOKUP(Tabla10[[#This Row],[Columna1]],Tabla9[],8,0)</f>
        <v>#N/A</v>
      </c>
      <c r="E3980" t="s">
        <v>359</v>
      </c>
      <c r="F3980" t="e">
        <f>VLOOKUP(Tabla10[[#This Row],[Columna1]],Tabla9[],33,3)</f>
        <v>#REF!</v>
      </c>
      <c r="G3980" t="e">
        <f>VLOOKUP(Tabla10[[#This Row],[Columna1]],Tabla9[],3,0)</f>
        <v>#N/A</v>
      </c>
      <c r="H3980" t="s">
        <v>40</v>
      </c>
    </row>
    <row r="3981" spans="1:8" hidden="1" x14ac:dyDescent="0.25">
      <c r="A3981" t="s">
        <v>3298</v>
      </c>
      <c r="B3981" t="e">
        <f>VLOOKUP(Tabla10[[#This Row],[Columna1]],Tabla9[],1,0)</f>
        <v>#N/A</v>
      </c>
      <c r="C3981" t="s">
        <v>352</v>
      </c>
      <c r="D3981" t="e">
        <f>VLOOKUP(Tabla10[[#This Row],[Columna1]],Tabla9[],8,0)</f>
        <v>#N/A</v>
      </c>
      <c r="E3981" t="s">
        <v>353</v>
      </c>
      <c r="F3981" t="e">
        <f>VLOOKUP(Tabla10[[#This Row],[Columna1]],Tabla9[],33,3)</f>
        <v>#REF!</v>
      </c>
      <c r="G3981" t="e">
        <f>VLOOKUP(Tabla10[[#This Row],[Columna1]],Tabla9[],3,0)</f>
        <v>#N/A</v>
      </c>
      <c r="H3981" t="s">
        <v>142</v>
      </c>
    </row>
    <row r="3982" spans="1:8" hidden="1" x14ac:dyDescent="0.25">
      <c r="A3982" t="s">
        <v>3299</v>
      </c>
      <c r="B3982" t="e">
        <f>VLOOKUP(Tabla10[[#This Row],[Columna1]],Tabla9[],1,0)</f>
        <v>#N/A</v>
      </c>
      <c r="C3982" t="s">
        <v>352</v>
      </c>
      <c r="D3982" t="e">
        <f>VLOOKUP(Tabla10[[#This Row],[Columna1]],Tabla9[],8,0)</f>
        <v>#N/A</v>
      </c>
      <c r="E3982" t="s">
        <v>358</v>
      </c>
      <c r="F3982" t="e">
        <f>VLOOKUP(Tabla10[[#This Row],[Columna1]],Tabla9[],33,3)</f>
        <v>#REF!</v>
      </c>
      <c r="G3982" t="e">
        <f>VLOOKUP(Tabla10[[#This Row],[Columna1]],Tabla9[],3,0)</f>
        <v>#N/A</v>
      </c>
      <c r="H3982" t="s">
        <v>364</v>
      </c>
    </row>
    <row r="3983" spans="1:8" hidden="1" x14ac:dyDescent="0.25">
      <c r="A3983" t="s">
        <v>4781</v>
      </c>
      <c r="B3983" t="str">
        <f>VLOOKUP(Tabla10[[#This Row],[Columna1]],Tabla9[],1,0)</f>
        <v>PARADA YAÑEZ SAUL</v>
      </c>
      <c r="C3983" t="s">
        <v>352</v>
      </c>
      <c r="D3983" t="str">
        <f>VLOOKUP(Tabla10[[#This Row],[Columna1]],Tabla9[],8,0)</f>
        <v>JEFE DEPARTAMENTO MAQUINARIA PESADA DESARROLLO RURAL</v>
      </c>
      <c r="E3983" t="s">
        <v>353</v>
      </c>
      <c r="F3983" t="e">
        <f>VLOOKUP(Tabla10[[#This Row],[Columna1]],Tabla9[],33,3)</f>
        <v>#REF!</v>
      </c>
      <c r="G3983" t="str">
        <f>VLOOKUP(Tabla10[[#This Row],[Columna1]],Tabla9[],3,0)</f>
        <v>JEFE DE DEPARTAMENTO</v>
      </c>
      <c r="H3983" t="s">
        <v>60</v>
      </c>
    </row>
    <row r="3984" spans="1:8" hidden="1" x14ac:dyDescent="0.25">
      <c r="A3984" t="s">
        <v>3300</v>
      </c>
      <c r="B3984" t="e">
        <f>VLOOKUP(Tabla10[[#This Row],[Columna1]],Tabla9[],1,0)</f>
        <v>#N/A</v>
      </c>
      <c r="C3984" t="s">
        <v>352</v>
      </c>
      <c r="D3984" t="e">
        <f>VLOOKUP(Tabla10[[#This Row],[Columna1]],Tabla9[],8,0)</f>
        <v>#N/A</v>
      </c>
      <c r="E3984" t="s">
        <v>358</v>
      </c>
      <c r="F3984" t="e">
        <f>VLOOKUP(Tabla10[[#This Row],[Columna1]],Tabla9[],33,3)</f>
        <v>#REF!</v>
      </c>
      <c r="G3984" t="e">
        <f>VLOOKUP(Tabla10[[#This Row],[Columna1]],Tabla9[],3,0)</f>
        <v>#N/A</v>
      </c>
      <c r="H3984" t="s">
        <v>36</v>
      </c>
    </row>
    <row r="3985" spans="1:8" hidden="1" x14ac:dyDescent="0.25">
      <c r="A3985" t="s">
        <v>4783</v>
      </c>
      <c r="B3985" t="e">
        <f>VLOOKUP(Tabla10[[#This Row],[Columna1]],Tabla9[],1,0)</f>
        <v>#N/A</v>
      </c>
      <c r="C3985" t="s">
        <v>352</v>
      </c>
      <c r="D3985" t="e">
        <f>VLOOKUP(Tabla10[[#This Row],[Columna1]],Tabla9[],8,0)</f>
        <v>#N/A</v>
      </c>
      <c r="E3985" t="s">
        <v>353</v>
      </c>
      <c r="F3985" t="e">
        <f>VLOOKUP(Tabla10[[#This Row],[Columna1]],Tabla9[],33,3)</f>
        <v>#REF!</v>
      </c>
      <c r="G3985" t="e">
        <f>VLOOKUP(Tabla10[[#This Row],[Columna1]],Tabla9[],3,0)</f>
        <v>#N/A</v>
      </c>
      <c r="H3985" t="s">
        <v>354</v>
      </c>
    </row>
    <row r="3986" spans="1:8" hidden="1" x14ac:dyDescent="0.25">
      <c r="A3986" t="s">
        <v>3301</v>
      </c>
      <c r="B3986" t="e">
        <f>VLOOKUP(Tabla10[[#This Row],[Columna1]],Tabla9[],1,0)</f>
        <v>#N/A</v>
      </c>
      <c r="C3986" t="s">
        <v>352</v>
      </c>
      <c r="D3986" t="e">
        <f>VLOOKUP(Tabla10[[#This Row],[Columna1]],Tabla9[],8,0)</f>
        <v>#N/A</v>
      </c>
      <c r="E3986" t="s">
        <v>356</v>
      </c>
      <c r="F3986" t="e">
        <f>VLOOKUP(Tabla10[[#This Row],[Columna1]],Tabla9[],33,3)</f>
        <v>#REF!</v>
      </c>
      <c r="G3986" t="e">
        <f>VLOOKUP(Tabla10[[#This Row],[Columna1]],Tabla9[],3,0)</f>
        <v>#N/A</v>
      </c>
      <c r="H3986" t="s">
        <v>45</v>
      </c>
    </row>
    <row r="3987" spans="1:8" hidden="1" x14ac:dyDescent="0.25">
      <c r="A3987" t="s">
        <v>4766</v>
      </c>
      <c r="B3987" t="e">
        <f>VLOOKUP(Tabla10[[#This Row],[Columna1]],Tabla9[],1,0)</f>
        <v>#N/A</v>
      </c>
      <c r="C3987" t="s">
        <v>352</v>
      </c>
      <c r="D3987" t="e">
        <f>VLOOKUP(Tabla10[[#This Row],[Columna1]],Tabla9[],8,0)</f>
        <v>#N/A</v>
      </c>
      <c r="E3987" t="s">
        <v>358</v>
      </c>
      <c r="F3987" t="e">
        <f>VLOOKUP(Tabla10[[#This Row],[Columna1]],Tabla9[],33,3)</f>
        <v>#REF!</v>
      </c>
      <c r="G3987" t="e">
        <f>VLOOKUP(Tabla10[[#This Row],[Columna1]],Tabla9[],3,0)</f>
        <v>#N/A</v>
      </c>
      <c r="H3987" t="s">
        <v>364</v>
      </c>
    </row>
    <row r="3988" spans="1:8" hidden="1" x14ac:dyDescent="0.25">
      <c r="A3988" t="s">
        <v>3302</v>
      </c>
      <c r="B3988" t="e">
        <f>VLOOKUP(Tabla10[[#This Row],[Columna1]],Tabla9[],1,0)</f>
        <v>#N/A</v>
      </c>
      <c r="C3988" t="s">
        <v>352</v>
      </c>
      <c r="D3988" t="e">
        <f>VLOOKUP(Tabla10[[#This Row],[Columna1]],Tabla9[],8,0)</f>
        <v>#N/A</v>
      </c>
      <c r="E3988" t="s">
        <v>356</v>
      </c>
      <c r="F3988" t="e">
        <f>VLOOKUP(Tabla10[[#This Row],[Columna1]],Tabla9[],33,3)</f>
        <v>#REF!</v>
      </c>
      <c r="G3988" t="e">
        <f>VLOOKUP(Tabla10[[#This Row],[Columna1]],Tabla9[],3,0)</f>
        <v>#N/A</v>
      </c>
      <c r="H3988" t="s">
        <v>42</v>
      </c>
    </row>
    <row r="3989" spans="1:8" hidden="1" x14ac:dyDescent="0.25">
      <c r="A3989" t="s">
        <v>3303</v>
      </c>
      <c r="B3989" t="str">
        <f>VLOOKUP(Tabla10[[#This Row],[Columna1]],Tabla9[],1,0)</f>
        <v>REYES MANCHA JUAN ROSARIO</v>
      </c>
      <c r="C3989" t="s">
        <v>352</v>
      </c>
      <c r="D3989" t="str">
        <f>VLOOKUP(Tabla10[[#This Row],[Columna1]],Tabla9[],8,0)</f>
        <v>JEFE DE DEPARTAMENTO ORGANIZACIÓN</v>
      </c>
      <c r="E3989" t="s">
        <v>356</v>
      </c>
      <c r="F3989" t="e">
        <f>VLOOKUP(Tabla10[[#This Row],[Columna1]],Tabla9[],33,3)</f>
        <v>#REF!</v>
      </c>
      <c r="G3989" t="str">
        <f>VLOOKUP(Tabla10[[#This Row],[Columna1]],Tabla9[],3,0)</f>
        <v>JEFE DE DEPARTAMENTO</v>
      </c>
      <c r="H3989" t="s">
        <v>60</v>
      </c>
    </row>
    <row r="3990" spans="1:8" hidden="1" x14ac:dyDescent="0.25">
      <c r="A3990" t="s">
        <v>3304</v>
      </c>
      <c r="B3990" t="e">
        <f>VLOOKUP(Tabla10[[#This Row],[Columna1]],Tabla9[],1,0)</f>
        <v>#N/A</v>
      </c>
      <c r="C3990" t="s">
        <v>352</v>
      </c>
      <c r="D3990" t="e">
        <f>VLOOKUP(Tabla10[[#This Row],[Columna1]],Tabla9[],8,0)</f>
        <v>#N/A</v>
      </c>
      <c r="E3990" t="s">
        <v>362</v>
      </c>
      <c r="F3990" t="e">
        <f>VLOOKUP(Tabla10[[#This Row],[Columna1]],Tabla9[],33,3)</f>
        <v>#REF!</v>
      </c>
      <c r="G3990" t="e">
        <f>VLOOKUP(Tabla10[[#This Row],[Columna1]],Tabla9[],3,0)</f>
        <v>#N/A</v>
      </c>
      <c r="H3990" t="s">
        <v>42</v>
      </c>
    </row>
    <row r="3991" spans="1:8" hidden="1" x14ac:dyDescent="0.25">
      <c r="A3991" t="s">
        <v>3305</v>
      </c>
      <c r="B3991" t="e">
        <f>VLOOKUP(Tabla10[[#This Row],[Columna1]],Tabla9[],1,0)</f>
        <v>#N/A</v>
      </c>
      <c r="C3991" t="s">
        <v>352</v>
      </c>
      <c r="D3991" t="e">
        <f>VLOOKUP(Tabla10[[#This Row],[Columna1]],Tabla9[],8,0)</f>
        <v>#N/A</v>
      </c>
      <c r="E3991" t="s">
        <v>363</v>
      </c>
      <c r="F3991" t="e">
        <f>VLOOKUP(Tabla10[[#This Row],[Columna1]],Tabla9[],33,3)</f>
        <v>#REF!</v>
      </c>
      <c r="G3991" t="e">
        <f>VLOOKUP(Tabla10[[#This Row],[Columna1]],Tabla9[],3,0)</f>
        <v>#N/A</v>
      </c>
      <c r="H3991" t="s">
        <v>36</v>
      </c>
    </row>
    <row r="3992" spans="1:8" hidden="1" x14ac:dyDescent="0.25">
      <c r="A3992" t="s">
        <v>4772</v>
      </c>
      <c r="B3992" t="e">
        <f>VLOOKUP(Tabla10[[#This Row],[Columna1]],Tabla9[],1,0)</f>
        <v>#N/A</v>
      </c>
      <c r="C3992" t="s">
        <v>352</v>
      </c>
      <c r="D3992" t="e">
        <f>VLOOKUP(Tabla10[[#This Row],[Columna1]],Tabla9[],8,0)</f>
        <v>#N/A</v>
      </c>
      <c r="E3992" t="s">
        <v>356</v>
      </c>
      <c r="F3992" t="e">
        <f>VLOOKUP(Tabla10[[#This Row],[Columna1]],Tabla9[],33,3)</f>
        <v>#REF!</v>
      </c>
      <c r="G3992" t="e">
        <f>VLOOKUP(Tabla10[[#This Row],[Columna1]],Tabla9[],3,0)</f>
        <v>#N/A</v>
      </c>
      <c r="H3992" t="s">
        <v>36</v>
      </c>
    </row>
    <row r="3993" spans="1:8" hidden="1" x14ac:dyDescent="0.25">
      <c r="A3993" t="s">
        <v>3306</v>
      </c>
      <c r="B3993" t="e">
        <f>VLOOKUP(Tabla10[[#This Row],[Columna1]],Tabla9[],1,0)</f>
        <v>#N/A</v>
      </c>
      <c r="C3993" t="s">
        <v>352</v>
      </c>
      <c r="D3993" t="e">
        <f>VLOOKUP(Tabla10[[#This Row],[Columna1]],Tabla9[],8,0)</f>
        <v>#N/A</v>
      </c>
      <c r="E3993" t="s">
        <v>353</v>
      </c>
      <c r="F3993" t="e">
        <f>VLOOKUP(Tabla10[[#This Row],[Columna1]],Tabla9[],33,3)</f>
        <v>#REF!</v>
      </c>
      <c r="G3993" t="e">
        <f>VLOOKUP(Tabla10[[#This Row],[Columna1]],Tabla9[],3,0)</f>
        <v>#N/A</v>
      </c>
      <c r="H3993" t="s">
        <v>354</v>
      </c>
    </row>
    <row r="3994" spans="1:8" hidden="1" x14ac:dyDescent="0.25">
      <c r="A3994" t="s">
        <v>3307</v>
      </c>
      <c r="B3994" t="e">
        <f>VLOOKUP(Tabla10[[#This Row],[Columna1]],Tabla9[],1,0)</f>
        <v>#N/A</v>
      </c>
      <c r="C3994" t="s">
        <v>352</v>
      </c>
      <c r="D3994" t="e">
        <f>VLOOKUP(Tabla10[[#This Row],[Columna1]],Tabla9[],8,0)</f>
        <v>#N/A</v>
      </c>
      <c r="E3994" t="s">
        <v>355</v>
      </c>
      <c r="F3994" t="e">
        <f>VLOOKUP(Tabla10[[#This Row],[Columna1]],Tabla9[],33,3)</f>
        <v>#REF!</v>
      </c>
      <c r="G3994" t="e">
        <f>VLOOKUP(Tabla10[[#This Row],[Columna1]],Tabla9[],3,0)</f>
        <v>#N/A</v>
      </c>
      <c r="H3994" t="s">
        <v>42</v>
      </c>
    </row>
    <row r="3995" spans="1:8" hidden="1" x14ac:dyDescent="0.25">
      <c r="A3995" t="s">
        <v>3308</v>
      </c>
      <c r="B3995" t="e">
        <f>VLOOKUP(Tabla10[[#This Row],[Columna1]],Tabla9[],1,0)</f>
        <v>#N/A</v>
      </c>
      <c r="C3995" t="s">
        <v>352</v>
      </c>
      <c r="D3995" t="e">
        <f>VLOOKUP(Tabla10[[#This Row],[Columna1]],Tabla9[],8,0)</f>
        <v>#N/A</v>
      </c>
      <c r="E3995" t="s">
        <v>359</v>
      </c>
      <c r="F3995" t="e">
        <f>VLOOKUP(Tabla10[[#This Row],[Columna1]],Tabla9[],33,3)</f>
        <v>#REF!</v>
      </c>
      <c r="G3995" t="e">
        <f>VLOOKUP(Tabla10[[#This Row],[Columna1]],Tabla9[],3,0)</f>
        <v>#N/A</v>
      </c>
      <c r="H3995" t="s">
        <v>36</v>
      </c>
    </row>
    <row r="3996" spans="1:8" hidden="1" x14ac:dyDescent="0.25">
      <c r="A3996" t="s">
        <v>3309</v>
      </c>
      <c r="B3996" t="e">
        <f>VLOOKUP(Tabla10[[#This Row],[Columna1]],Tabla9[],1,0)</f>
        <v>#N/A</v>
      </c>
      <c r="C3996" t="s">
        <v>352</v>
      </c>
      <c r="D3996" t="e">
        <f>VLOOKUP(Tabla10[[#This Row],[Columna1]],Tabla9[],8,0)</f>
        <v>#N/A</v>
      </c>
      <c r="E3996" t="s">
        <v>356</v>
      </c>
      <c r="F3996" t="e">
        <f>VLOOKUP(Tabla10[[#This Row],[Columna1]],Tabla9[],33,3)</f>
        <v>#REF!</v>
      </c>
      <c r="G3996" t="e">
        <f>VLOOKUP(Tabla10[[#This Row],[Columna1]],Tabla9[],3,0)</f>
        <v>#N/A</v>
      </c>
      <c r="H3996" t="s">
        <v>140</v>
      </c>
    </row>
    <row r="3997" spans="1:8" hidden="1" x14ac:dyDescent="0.25">
      <c r="A3997" t="s">
        <v>4768</v>
      </c>
      <c r="B3997" t="str">
        <f>VLOOKUP(Tabla10[[#This Row],[Columna1]],Tabla9[],1,0)</f>
        <v>VAZQUEZ AGUIÑAGA ALBERTO</v>
      </c>
      <c r="C3997" t="s">
        <v>352</v>
      </c>
      <c r="D3997" t="str">
        <f>VLOOKUP(Tabla10[[#This Row],[Columna1]],Tabla9[],8,0)</f>
        <v>SUBDIRECTOR DESPACHO DEL SUBDIRECCION DE DESARROLLO RURAL</v>
      </c>
      <c r="E3997" t="s">
        <v>362</v>
      </c>
      <c r="F3997" t="e">
        <f>VLOOKUP(Tabla10[[#This Row],[Columna1]],Tabla9[],33,3)</f>
        <v>#REF!</v>
      </c>
      <c r="G3997" t="str">
        <f>VLOOKUP(Tabla10[[#This Row],[Columna1]],Tabla9[],3,0)</f>
        <v>SUBDIRECTOR</v>
      </c>
      <c r="H3997" t="s">
        <v>73</v>
      </c>
    </row>
    <row r="3998" spans="1:8" hidden="1" x14ac:dyDescent="0.25">
      <c r="A3998" t="s">
        <v>3310</v>
      </c>
      <c r="B3998" t="str">
        <f>VLOOKUP(Tabla10[[#This Row],[Columna1]],Tabla9[],1,0)</f>
        <v>VASQUEZ AGUIRRE SERGIO MANUEL</v>
      </c>
      <c r="C3998" t="s">
        <v>352</v>
      </c>
      <c r="D3998" t="str">
        <f>VLOOKUP(Tabla10[[#This Row],[Columna1]],Tabla9[],8,0)</f>
        <v>JEFE  DE DEPARTAMENTO DE INFRAESTRUCTURA DESARROLLO RURAL</v>
      </c>
      <c r="E3998" t="s">
        <v>361</v>
      </c>
      <c r="F3998" t="e">
        <f>VLOOKUP(Tabla10[[#This Row],[Columna1]],Tabla9[],33,3)</f>
        <v>#REF!</v>
      </c>
      <c r="G3998" t="str">
        <f>VLOOKUP(Tabla10[[#This Row],[Columna1]],Tabla9[],3,0)</f>
        <v>JEFE DE DEPARTAMENTO</v>
      </c>
      <c r="H3998" t="s">
        <v>60</v>
      </c>
    </row>
    <row r="3999" spans="1:8" hidden="1" x14ac:dyDescent="0.25">
      <c r="A3999" t="s">
        <v>4767</v>
      </c>
      <c r="B3999" t="str">
        <f>VLOOKUP(Tabla10[[#This Row],[Columna1]],Tabla9[],1,0)</f>
        <v>VALDES CASTRO CARLA</v>
      </c>
      <c r="C3999" t="s">
        <v>352</v>
      </c>
      <c r="D3999" t="str">
        <f>VLOOKUP(Tabla10[[#This Row],[Columna1]],Tabla9[],8,0)</f>
        <v>JEFE DE DEPARTAMENT DE CUIDADO DEL AGUA</v>
      </c>
      <c r="E3999" t="s">
        <v>363</v>
      </c>
      <c r="F3999" t="e">
        <f>VLOOKUP(Tabla10[[#This Row],[Columna1]],Tabla9[],33,3)</f>
        <v>#REF!</v>
      </c>
      <c r="G3999" t="str">
        <f>VLOOKUP(Tabla10[[#This Row],[Columna1]],Tabla9[],3,0)</f>
        <v xml:space="preserve">JEFE DE DEPARTAMENTO </v>
      </c>
      <c r="H3999" t="s">
        <v>60</v>
      </c>
    </row>
    <row r="4000" spans="1:8" hidden="1" x14ac:dyDescent="0.25">
      <c r="A4000" t="s">
        <v>4771</v>
      </c>
      <c r="B4000" t="e">
        <f>VLOOKUP(Tabla10[[#This Row],[Columna1]],Tabla9[],1,0)</f>
        <v>#N/A</v>
      </c>
      <c r="C4000" t="s">
        <v>352</v>
      </c>
      <c r="D4000" t="e">
        <f>VLOOKUP(Tabla10[[#This Row],[Columna1]],Tabla9[],8,0)</f>
        <v>#N/A</v>
      </c>
      <c r="E4000" t="s">
        <v>356</v>
      </c>
      <c r="F4000" t="e">
        <f>VLOOKUP(Tabla10[[#This Row],[Columna1]],Tabla9[],33,3)</f>
        <v>#REF!</v>
      </c>
      <c r="G4000" t="e">
        <f>VLOOKUP(Tabla10[[#This Row],[Columna1]],Tabla9[],3,0)</f>
        <v>#N/A</v>
      </c>
      <c r="H4000" t="s">
        <v>36</v>
      </c>
    </row>
    <row r="4001" spans="1:8" hidden="1" x14ac:dyDescent="0.25">
      <c r="A4001" t="s">
        <v>3311</v>
      </c>
      <c r="B4001" t="e">
        <f>VLOOKUP(Tabla10[[#This Row],[Columna1]],Tabla9[],1,0)</f>
        <v>#N/A</v>
      </c>
      <c r="C4001" t="s">
        <v>352</v>
      </c>
      <c r="D4001" t="e">
        <f>VLOOKUP(Tabla10[[#This Row],[Columna1]],Tabla9[],8,0)</f>
        <v>#N/A</v>
      </c>
      <c r="E4001" t="s">
        <v>358</v>
      </c>
      <c r="F4001" t="e">
        <f>VLOOKUP(Tabla10[[#This Row],[Columna1]],Tabla9[],33,3)</f>
        <v>#REF!</v>
      </c>
      <c r="G4001" t="e">
        <f>VLOOKUP(Tabla10[[#This Row],[Columna1]],Tabla9[],3,0)</f>
        <v>#N/A</v>
      </c>
      <c r="H4001" t="s">
        <v>36</v>
      </c>
    </row>
    <row r="4002" spans="1:8" hidden="1" x14ac:dyDescent="0.25">
      <c r="A4002" t="s">
        <v>3312</v>
      </c>
      <c r="B4002" t="str">
        <f>VLOOKUP(Tabla10[[#This Row],[Columna1]],Tabla9[],1,0)</f>
        <v>AYALA ALMANZA EDGAR ALEJANDRO</v>
      </c>
      <c r="C4002" t="s">
        <v>365</v>
      </c>
      <c r="D4002" t="str">
        <f>VLOOKUP(Tabla10[[#This Row],[Columna1]],Tabla9[],8,0)</f>
        <v>LIDER DE PROYECTO DE DEPARTAMENTO DE PARQUES Y JARDINES</v>
      </c>
      <c r="E4002" t="s">
        <v>366</v>
      </c>
      <c r="F4002" t="e">
        <f>VLOOKUP(Tabla10[[#This Row],[Columna1]],Tabla9[],33,3)</f>
        <v>#REF!</v>
      </c>
      <c r="G4002" t="str">
        <f>VLOOKUP(Tabla10[[#This Row],[Columna1]],Tabla9[],3,0)</f>
        <v>LIDER DE PROYECTO</v>
      </c>
      <c r="H4002" t="s">
        <v>44</v>
      </c>
    </row>
    <row r="4003" spans="1:8" hidden="1" x14ac:dyDescent="0.25">
      <c r="A4003" t="s">
        <v>3313</v>
      </c>
      <c r="B4003" t="e">
        <f>VLOOKUP(Tabla10[[#This Row],[Columna1]],Tabla9[],1,0)</f>
        <v>#N/A</v>
      </c>
      <c r="C4003" t="s">
        <v>365</v>
      </c>
      <c r="D4003" t="e">
        <f>VLOOKUP(Tabla10[[#This Row],[Columna1]],Tabla9[],8,0)</f>
        <v>#N/A</v>
      </c>
      <c r="E4003" t="s">
        <v>368</v>
      </c>
      <c r="F4003" t="e">
        <f>VLOOKUP(Tabla10[[#This Row],[Columna1]],Tabla9[],33,3)</f>
        <v>#REF!</v>
      </c>
      <c r="G4003" t="e">
        <f>VLOOKUP(Tabla10[[#This Row],[Columna1]],Tabla9[],3,0)</f>
        <v>#N/A</v>
      </c>
      <c r="H4003" t="s">
        <v>113</v>
      </c>
    </row>
    <row r="4004" spans="1:8" hidden="1" x14ac:dyDescent="0.25">
      <c r="A4004" t="s">
        <v>3314</v>
      </c>
      <c r="B4004" t="e">
        <f>VLOOKUP(Tabla10[[#This Row],[Columna1]],Tabla9[],1,0)</f>
        <v>#N/A</v>
      </c>
      <c r="C4004" t="s">
        <v>365</v>
      </c>
      <c r="D4004" t="e">
        <f>VLOOKUP(Tabla10[[#This Row],[Columna1]],Tabla9[],8,0)</f>
        <v>#N/A</v>
      </c>
      <c r="E4004" t="s">
        <v>366</v>
      </c>
      <c r="F4004" t="e">
        <f>VLOOKUP(Tabla10[[#This Row],[Columna1]],Tabla9[],33,3)</f>
        <v>#REF!</v>
      </c>
      <c r="G4004" t="e">
        <f>VLOOKUP(Tabla10[[#This Row],[Columna1]],Tabla9[],3,0)</f>
        <v>#N/A</v>
      </c>
      <c r="H4004" t="s">
        <v>186</v>
      </c>
    </row>
    <row r="4005" spans="1:8" hidden="1" x14ac:dyDescent="0.25">
      <c r="A4005" t="s">
        <v>3315</v>
      </c>
      <c r="B4005" t="e">
        <f>VLOOKUP(Tabla10[[#This Row],[Columna1]],Tabla9[],1,0)</f>
        <v>#N/A</v>
      </c>
      <c r="C4005" t="s">
        <v>365</v>
      </c>
      <c r="D4005" t="e">
        <f>VLOOKUP(Tabla10[[#This Row],[Columna1]],Tabla9[],8,0)</f>
        <v>#N/A</v>
      </c>
      <c r="E4005" t="s">
        <v>369</v>
      </c>
      <c r="F4005" t="e">
        <f>VLOOKUP(Tabla10[[#This Row],[Columna1]],Tabla9[],33,3)</f>
        <v>#REF!</v>
      </c>
      <c r="G4005" t="e">
        <f>VLOOKUP(Tabla10[[#This Row],[Columna1]],Tabla9[],3,0)</f>
        <v>#N/A</v>
      </c>
      <c r="H4005" t="s">
        <v>50</v>
      </c>
    </row>
    <row r="4006" spans="1:8" hidden="1" x14ac:dyDescent="0.25">
      <c r="A4006" t="s">
        <v>4800</v>
      </c>
      <c r="B4006" t="e">
        <f>VLOOKUP(Tabla10[[#This Row],[Columna1]],Tabla9[],1,0)</f>
        <v>#N/A</v>
      </c>
      <c r="C4006" t="s">
        <v>365</v>
      </c>
      <c r="D4006" t="e">
        <f>VLOOKUP(Tabla10[[#This Row],[Columna1]],Tabla9[],8,0)</f>
        <v>#N/A</v>
      </c>
      <c r="E4006" t="s">
        <v>371</v>
      </c>
      <c r="F4006" t="e">
        <f>VLOOKUP(Tabla10[[#This Row],[Columna1]],Tabla9[],33,3)</f>
        <v>#REF!</v>
      </c>
      <c r="G4006" t="e">
        <f>VLOOKUP(Tabla10[[#This Row],[Columna1]],Tabla9[],3,0)</f>
        <v>#N/A</v>
      </c>
      <c r="H4006" t="s">
        <v>65</v>
      </c>
    </row>
    <row r="4007" spans="1:8" hidden="1" x14ac:dyDescent="0.25">
      <c r="A4007" t="s">
        <v>3316</v>
      </c>
      <c r="B4007" t="e">
        <f>VLOOKUP(Tabla10[[#This Row],[Columna1]],Tabla9[],1,0)</f>
        <v>#N/A</v>
      </c>
      <c r="C4007" t="s">
        <v>365</v>
      </c>
      <c r="D4007" t="e">
        <f>VLOOKUP(Tabla10[[#This Row],[Columna1]],Tabla9[],8,0)</f>
        <v>#N/A</v>
      </c>
      <c r="E4007" t="s">
        <v>366</v>
      </c>
      <c r="F4007" t="e">
        <f>VLOOKUP(Tabla10[[#This Row],[Columna1]],Tabla9[],33,3)</f>
        <v>#REF!</v>
      </c>
      <c r="G4007" t="e">
        <f>VLOOKUP(Tabla10[[#This Row],[Columna1]],Tabla9[],3,0)</f>
        <v>#N/A</v>
      </c>
      <c r="H4007" t="s">
        <v>140</v>
      </c>
    </row>
    <row r="4008" spans="1:8" hidden="1" x14ac:dyDescent="0.25">
      <c r="A4008" t="s">
        <v>4882</v>
      </c>
      <c r="B4008" t="e">
        <f>VLOOKUP(Tabla10[[#This Row],[Columna1]],Tabla9[],1,0)</f>
        <v>#N/A</v>
      </c>
      <c r="C4008" t="s">
        <v>365</v>
      </c>
      <c r="D4008" t="e">
        <f>VLOOKUP(Tabla10[[#This Row],[Columna1]],Tabla9[],8,0)</f>
        <v>#N/A</v>
      </c>
      <c r="E4008" t="s">
        <v>366</v>
      </c>
      <c r="F4008" t="e">
        <f>VLOOKUP(Tabla10[[#This Row],[Columna1]],Tabla9[],33,3)</f>
        <v>#REF!</v>
      </c>
      <c r="G4008" t="e">
        <f>VLOOKUP(Tabla10[[#This Row],[Columna1]],Tabla9[],3,0)</f>
        <v>#N/A</v>
      </c>
      <c r="H4008" t="s">
        <v>140</v>
      </c>
    </row>
    <row r="4009" spans="1:8" hidden="1" x14ac:dyDescent="0.25">
      <c r="A4009" t="s">
        <v>4798</v>
      </c>
      <c r="B4009" t="e">
        <f>VLOOKUP(Tabla10[[#This Row],[Columna1]],Tabla9[],1,0)</f>
        <v>#N/A</v>
      </c>
      <c r="C4009" t="s">
        <v>365</v>
      </c>
      <c r="D4009" t="e">
        <f>VLOOKUP(Tabla10[[#This Row],[Columna1]],Tabla9[],8,0)</f>
        <v>#N/A</v>
      </c>
      <c r="E4009" t="s">
        <v>372</v>
      </c>
      <c r="F4009" t="e">
        <f>VLOOKUP(Tabla10[[#This Row],[Columna1]],Tabla9[],33,3)</f>
        <v>#REF!</v>
      </c>
      <c r="G4009" t="e">
        <f>VLOOKUP(Tabla10[[#This Row],[Columna1]],Tabla9[],3,0)</f>
        <v>#N/A</v>
      </c>
      <c r="H4009" t="s">
        <v>140</v>
      </c>
    </row>
    <row r="4010" spans="1:8" hidden="1" x14ac:dyDescent="0.25">
      <c r="A4010" t="s">
        <v>3317</v>
      </c>
      <c r="B4010" t="e">
        <f>VLOOKUP(Tabla10[[#This Row],[Columna1]],Tabla9[],1,0)</f>
        <v>#N/A</v>
      </c>
      <c r="C4010" t="s">
        <v>365</v>
      </c>
      <c r="D4010" t="e">
        <f>VLOOKUP(Tabla10[[#This Row],[Columna1]],Tabla9[],8,0)</f>
        <v>#N/A</v>
      </c>
      <c r="E4010" t="s">
        <v>366</v>
      </c>
      <c r="F4010" t="e">
        <f>VLOOKUP(Tabla10[[#This Row],[Columna1]],Tabla9[],33,3)</f>
        <v>#REF!</v>
      </c>
      <c r="G4010" t="e">
        <f>VLOOKUP(Tabla10[[#This Row],[Columna1]],Tabla9[],3,0)</f>
        <v>#N/A</v>
      </c>
      <c r="H4010" t="s">
        <v>140</v>
      </c>
    </row>
    <row r="4011" spans="1:8" hidden="1" x14ac:dyDescent="0.25">
      <c r="A4011" t="s">
        <v>3318</v>
      </c>
      <c r="B4011" t="e">
        <f>VLOOKUP(Tabla10[[#This Row],[Columna1]],Tabla9[],1,0)</f>
        <v>#N/A</v>
      </c>
      <c r="C4011" t="s">
        <v>365</v>
      </c>
      <c r="D4011" t="e">
        <f>VLOOKUP(Tabla10[[#This Row],[Columna1]],Tabla9[],8,0)</f>
        <v>#N/A</v>
      </c>
      <c r="E4011" t="s">
        <v>366</v>
      </c>
      <c r="F4011" t="e">
        <f>VLOOKUP(Tabla10[[#This Row],[Columna1]],Tabla9[],33,3)</f>
        <v>#REF!</v>
      </c>
      <c r="G4011" t="e">
        <f>VLOOKUP(Tabla10[[#This Row],[Columna1]],Tabla9[],3,0)</f>
        <v>#N/A</v>
      </c>
      <c r="H4011" t="s">
        <v>140</v>
      </c>
    </row>
    <row r="4012" spans="1:8" hidden="1" x14ac:dyDescent="0.25">
      <c r="A4012" t="s">
        <v>4809</v>
      </c>
      <c r="B4012" t="e">
        <f>VLOOKUP(Tabla10[[#This Row],[Columna1]],Tabla9[],1,0)</f>
        <v>#N/A</v>
      </c>
      <c r="C4012" t="s">
        <v>365</v>
      </c>
      <c r="D4012" t="e">
        <f>VLOOKUP(Tabla10[[#This Row],[Columna1]],Tabla9[],8,0)</f>
        <v>#N/A</v>
      </c>
      <c r="E4012" t="s">
        <v>368</v>
      </c>
      <c r="F4012" t="e">
        <f>VLOOKUP(Tabla10[[#This Row],[Columna1]],Tabla9[],33,3)</f>
        <v>#REF!</v>
      </c>
      <c r="G4012" t="e">
        <f>VLOOKUP(Tabla10[[#This Row],[Columna1]],Tabla9[],3,0)</f>
        <v>#N/A</v>
      </c>
      <c r="H4012" t="s">
        <v>140</v>
      </c>
    </row>
    <row r="4013" spans="1:8" hidden="1" x14ac:dyDescent="0.25">
      <c r="A4013" t="s">
        <v>3319</v>
      </c>
      <c r="B4013" t="e">
        <f>VLOOKUP(Tabla10[[#This Row],[Columna1]],Tabla9[],1,0)</f>
        <v>#N/A</v>
      </c>
      <c r="C4013" t="s">
        <v>365</v>
      </c>
      <c r="D4013" t="e">
        <f>VLOOKUP(Tabla10[[#This Row],[Columna1]],Tabla9[],8,0)</f>
        <v>#N/A</v>
      </c>
      <c r="E4013" t="s">
        <v>366</v>
      </c>
      <c r="F4013" t="e">
        <f>VLOOKUP(Tabla10[[#This Row],[Columna1]],Tabla9[],33,3)</f>
        <v>#N/A</v>
      </c>
      <c r="G4013" t="e">
        <f>VLOOKUP(Tabla10[[#This Row],[Columna1]],Tabla9[],3,0)</f>
        <v>#N/A</v>
      </c>
      <c r="H4013" t="s">
        <v>142</v>
      </c>
    </row>
    <row r="4014" spans="1:8" hidden="1" x14ac:dyDescent="0.25">
      <c r="A4014" t="s">
        <v>4850</v>
      </c>
      <c r="B4014" t="e">
        <f>VLOOKUP(Tabla10[[#This Row],[Columna1]],Tabla9[],1,0)</f>
        <v>#N/A</v>
      </c>
      <c r="C4014" t="s">
        <v>365</v>
      </c>
      <c r="D4014" t="e">
        <f>VLOOKUP(Tabla10[[#This Row],[Columna1]],Tabla9[],8,0)</f>
        <v>#N/A</v>
      </c>
      <c r="E4014" t="s">
        <v>366</v>
      </c>
      <c r="F4014" t="e">
        <f>VLOOKUP(Tabla10[[#This Row],[Columna1]],Tabla9[],33,3)</f>
        <v>#REF!</v>
      </c>
      <c r="G4014" t="e">
        <f>VLOOKUP(Tabla10[[#This Row],[Columna1]],Tabla9[],3,0)</f>
        <v>#N/A</v>
      </c>
      <c r="H4014" t="s">
        <v>148</v>
      </c>
    </row>
    <row r="4015" spans="1:8" hidden="1" x14ac:dyDescent="0.25">
      <c r="A4015" t="s">
        <v>3320</v>
      </c>
      <c r="B4015" t="e">
        <f>VLOOKUP(Tabla10[[#This Row],[Columna1]],Tabla9[],1,0)</f>
        <v>#N/A</v>
      </c>
      <c r="C4015" t="s">
        <v>365</v>
      </c>
      <c r="D4015" t="e">
        <f>VLOOKUP(Tabla10[[#This Row],[Columna1]],Tabla9[],8,0)</f>
        <v>#N/A</v>
      </c>
      <c r="E4015" t="s">
        <v>366</v>
      </c>
      <c r="F4015" t="e">
        <f>VLOOKUP(Tabla10[[#This Row],[Columna1]],Tabla9[],33,3)</f>
        <v>#REF!</v>
      </c>
      <c r="G4015" t="e">
        <f>VLOOKUP(Tabla10[[#This Row],[Columna1]],Tabla9[],3,0)</f>
        <v>#N/A</v>
      </c>
      <c r="H4015" t="s">
        <v>148</v>
      </c>
    </row>
    <row r="4016" spans="1:8" hidden="1" x14ac:dyDescent="0.25">
      <c r="A4016" t="s">
        <v>3321</v>
      </c>
      <c r="B4016" t="e">
        <f>VLOOKUP(Tabla10[[#This Row],[Columna1]],Tabla9[],1,0)</f>
        <v>#N/A</v>
      </c>
      <c r="C4016" t="s">
        <v>365</v>
      </c>
      <c r="D4016" t="e">
        <f>VLOOKUP(Tabla10[[#This Row],[Columna1]],Tabla9[],8,0)</f>
        <v>#N/A</v>
      </c>
      <c r="E4016" t="s">
        <v>370</v>
      </c>
      <c r="F4016" t="e">
        <f>VLOOKUP(Tabla10[[#This Row],[Columna1]],Tabla9[],33,3)</f>
        <v>#REF!</v>
      </c>
      <c r="G4016" t="e">
        <f>VLOOKUP(Tabla10[[#This Row],[Columna1]],Tabla9[],3,0)</f>
        <v>#N/A</v>
      </c>
      <c r="H4016" t="s">
        <v>148</v>
      </c>
    </row>
    <row r="4017" spans="1:8" hidden="1" x14ac:dyDescent="0.25">
      <c r="A4017" t="s">
        <v>4937</v>
      </c>
      <c r="B4017" t="e">
        <f>VLOOKUP(Tabla10[[#This Row],[Columna1]],Tabla9[],1,0)</f>
        <v>#N/A</v>
      </c>
      <c r="C4017" t="s">
        <v>365</v>
      </c>
      <c r="D4017" t="e">
        <f>VLOOKUP(Tabla10[[#This Row],[Columna1]],Tabla9[],8,0)</f>
        <v>#N/A</v>
      </c>
      <c r="E4017" t="s">
        <v>370</v>
      </c>
      <c r="F4017" t="e">
        <f>VLOOKUP(Tabla10[[#This Row],[Columna1]],Tabla9[],33,3)</f>
        <v>#REF!</v>
      </c>
      <c r="G4017" t="e">
        <f>VLOOKUP(Tabla10[[#This Row],[Columna1]],Tabla9[],3,0)</f>
        <v>#N/A</v>
      </c>
      <c r="H4017" t="s">
        <v>148</v>
      </c>
    </row>
    <row r="4018" spans="1:8" hidden="1" x14ac:dyDescent="0.25">
      <c r="A4018" t="s">
        <v>4922</v>
      </c>
      <c r="B4018" t="e">
        <f>VLOOKUP(Tabla10[[#This Row],[Columna1]],Tabla9[],1,0)</f>
        <v>#N/A</v>
      </c>
      <c r="C4018" t="s">
        <v>365</v>
      </c>
      <c r="D4018" t="e">
        <f>VLOOKUP(Tabla10[[#This Row],[Columna1]],Tabla9[],8,0)</f>
        <v>#N/A</v>
      </c>
      <c r="E4018" t="s">
        <v>366</v>
      </c>
      <c r="F4018" t="e">
        <f>VLOOKUP(Tabla10[[#This Row],[Columna1]],Tabla9[],33,3)</f>
        <v>#REF!</v>
      </c>
      <c r="G4018" t="e">
        <f>VLOOKUP(Tabla10[[#This Row],[Columna1]],Tabla9[],3,0)</f>
        <v>#N/A</v>
      </c>
      <c r="H4018" t="s">
        <v>184</v>
      </c>
    </row>
    <row r="4019" spans="1:8" hidden="1" x14ac:dyDescent="0.25">
      <c r="A4019" t="s">
        <v>3322</v>
      </c>
      <c r="B4019" t="e">
        <f>VLOOKUP(Tabla10[[#This Row],[Columna1]],Tabla9[],1,0)</f>
        <v>#N/A</v>
      </c>
      <c r="C4019" t="s">
        <v>365</v>
      </c>
      <c r="D4019" t="e">
        <f>VLOOKUP(Tabla10[[#This Row],[Columna1]],Tabla9[],8,0)</f>
        <v>#N/A</v>
      </c>
      <c r="E4019" t="s">
        <v>366</v>
      </c>
      <c r="F4019" t="e">
        <f>VLOOKUP(Tabla10[[#This Row],[Columna1]],Tabla9[],33,3)</f>
        <v>#N/A</v>
      </c>
      <c r="G4019" t="e">
        <f>VLOOKUP(Tabla10[[#This Row],[Columna1]],Tabla9[],3,0)</f>
        <v>#N/A</v>
      </c>
      <c r="H4019" t="s">
        <v>140</v>
      </c>
    </row>
    <row r="4020" spans="1:8" hidden="1" x14ac:dyDescent="0.25">
      <c r="A4020" t="s">
        <v>3323</v>
      </c>
      <c r="B4020" t="e">
        <f>VLOOKUP(Tabla10[[#This Row],[Columna1]],Tabla9[],1,0)</f>
        <v>#N/A</v>
      </c>
      <c r="C4020" t="s">
        <v>365</v>
      </c>
      <c r="D4020" t="e">
        <f>VLOOKUP(Tabla10[[#This Row],[Columna1]],Tabla9[],8,0)</f>
        <v>#N/A</v>
      </c>
      <c r="E4020" t="s">
        <v>366</v>
      </c>
      <c r="F4020" t="e">
        <f>VLOOKUP(Tabla10[[#This Row],[Columna1]],Tabla9[],33,3)</f>
        <v>#REF!</v>
      </c>
      <c r="G4020" t="e">
        <f>VLOOKUP(Tabla10[[#This Row],[Columna1]],Tabla9[],3,0)</f>
        <v>#N/A</v>
      </c>
      <c r="H4020" t="s">
        <v>140</v>
      </c>
    </row>
    <row r="4021" spans="1:8" hidden="1" x14ac:dyDescent="0.25">
      <c r="A4021" t="s">
        <v>4876</v>
      </c>
      <c r="B4021" t="e">
        <f>VLOOKUP(Tabla10[[#This Row],[Columna1]],Tabla9[],1,0)</f>
        <v>#N/A</v>
      </c>
      <c r="C4021" t="s">
        <v>365</v>
      </c>
      <c r="D4021" t="e">
        <f>VLOOKUP(Tabla10[[#This Row],[Columna1]],Tabla9[],8,0)</f>
        <v>#N/A</v>
      </c>
      <c r="E4021" t="s">
        <v>366</v>
      </c>
      <c r="F4021" t="e">
        <f>VLOOKUP(Tabla10[[#This Row],[Columna1]],Tabla9[],33,3)</f>
        <v>#REF!</v>
      </c>
      <c r="G4021" t="e">
        <f>VLOOKUP(Tabla10[[#This Row],[Columna1]],Tabla9[],3,0)</f>
        <v>#N/A</v>
      </c>
      <c r="H4021" t="s">
        <v>140</v>
      </c>
    </row>
    <row r="4022" spans="1:8" hidden="1" x14ac:dyDescent="0.25">
      <c r="A4022" t="s">
        <v>4806</v>
      </c>
      <c r="B4022" t="e">
        <f>VLOOKUP(Tabla10[[#This Row],[Columna1]],Tabla9[],1,0)</f>
        <v>#N/A</v>
      </c>
      <c r="C4022" t="s">
        <v>365</v>
      </c>
      <c r="D4022" t="e">
        <f>VLOOKUP(Tabla10[[#This Row],[Columna1]],Tabla9[],8,0)</f>
        <v>#N/A</v>
      </c>
      <c r="E4022" t="s">
        <v>373</v>
      </c>
      <c r="F4022" t="e">
        <f>VLOOKUP(Tabla10[[#This Row],[Columna1]],Tabla9[],33,3)</f>
        <v>#N/A</v>
      </c>
      <c r="G4022" t="e">
        <f>VLOOKUP(Tabla10[[#This Row],[Columna1]],Tabla9[],3,0)</f>
        <v>#N/A</v>
      </c>
      <c r="H4022" t="s">
        <v>36</v>
      </c>
    </row>
    <row r="4023" spans="1:8" hidden="1" x14ac:dyDescent="0.25">
      <c r="A4023" t="s">
        <v>3324</v>
      </c>
      <c r="B4023" t="e">
        <f>VLOOKUP(Tabla10[[#This Row],[Columna1]],Tabla9[],1,0)</f>
        <v>#N/A</v>
      </c>
      <c r="C4023" t="s">
        <v>365</v>
      </c>
      <c r="D4023" t="e">
        <f>VLOOKUP(Tabla10[[#This Row],[Columna1]],Tabla9[],8,0)</f>
        <v>#N/A</v>
      </c>
      <c r="E4023" t="s">
        <v>366</v>
      </c>
      <c r="F4023" t="e">
        <f>VLOOKUP(Tabla10[[#This Row],[Columna1]],Tabla9[],33,3)</f>
        <v>#N/A</v>
      </c>
      <c r="G4023" t="e">
        <f>VLOOKUP(Tabla10[[#This Row],[Columna1]],Tabla9[],3,0)</f>
        <v>#N/A</v>
      </c>
      <c r="H4023" t="s">
        <v>145</v>
      </c>
    </row>
    <row r="4024" spans="1:8" hidden="1" x14ac:dyDescent="0.25">
      <c r="A4024" t="s">
        <v>4861</v>
      </c>
      <c r="B4024" t="str">
        <f>VLOOKUP(Tabla10[[#This Row],[Columna1]],Tabla9[],1,0)</f>
        <v>ASTORGA GARCIA MARIA ESTELA</v>
      </c>
      <c r="C4024" t="s">
        <v>365</v>
      </c>
      <c r="D4024" t="str">
        <f>VLOOKUP(Tabla10[[#This Row],[Columna1]],Tabla9[],8,0)</f>
        <v>JEFE  DE DEPARTAMENTO DE PARQUES Y JARDINES</v>
      </c>
      <c r="E4024" t="s">
        <v>366</v>
      </c>
      <c r="F4024" t="e">
        <f>VLOOKUP(Tabla10[[#This Row],[Columna1]],Tabla9[],33,3)</f>
        <v>#REF!</v>
      </c>
      <c r="G4024" t="str">
        <f>VLOOKUP(Tabla10[[#This Row],[Columna1]],Tabla9[],3,0)</f>
        <v xml:space="preserve">JEFE DE DEPARTAMENTO </v>
      </c>
      <c r="H4024" t="s">
        <v>60</v>
      </c>
    </row>
    <row r="4025" spans="1:8" hidden="1" x14ac:dyDescent="0.25">
      <c r="A4025" t="s">
        <v>3325</v>
      </c>
      <c r="B4025" t="e">
        <f>VLOOKUP(Tabla10[[#This Row],[Columna1]],Tabla9[],1,0)</f>
        <v>#N/A</v>
      </c>
      <c r="C4025" t="s">
        <v>365</v>
      </c>
      <c r="D4025" t="e">
        <f>VLOOKUP(Tabla10[[#This Row],[Columna1]],Tabla9[],8,0)</f>
        <v>#N/A</v>
      </c>
      <c r="E4025" t="s">
        <v>368</v>
      </c>
      <c r="F4025" t="e">
        <f>VLOOKUP(Tabla10[[#This Row],[Columna1]],Tabla9[],33,3)</f>
        <v>#N/A</v>
      </c>
      <c r="G4025" t="e">
        <f>VLOOKUP(Tabla10[[#This Row],[Columna1]],Tabla9[],3,0)</f>
        <v>#N/A</v>
      </c>
      <c r="H4025" t="s">
        <v>113</v>
      </c>
    </row>
    <row r="4026" spans="1:8" hidden="1" x14ac:dyDescent="0.25">
      <c r="A4026" t="s">
        <v>3326</v>
      </c>
      <c r="B4026" t="e">
        <f>VLOOKUP(Tabla10[[#This Row],[Columna1]],Tabla9[],1,0)</f>
        <v>#N/A</v>
      </c>
      <c r="C4026" t="s">
        <v>365</v>
      </c>
      <c r="D4026" t="e">
        <f>VLOOKUP(Tabla10[[#This Row],[Columna1]],Tabla9[],8,0)</f>
        <v>#N/A</v>
      </c>
      <c r="E4026" t="s">
        <v>366</v>
      </c>
      <c r="F4026" t="e">
        <f>VLOOKUP(Tabla10[[#This Row],[Columna1]],Tabla9[],33,3)</f>
        <v>#REF!</v>
      </c>
      <c r="G4026" t="e">
        <f>VLOOKUP(Tabla10[[#This Row],[Columna1]],Tabla9[],3,0)</f>
        <v>#N/A</v>
      </c>
      <c r="H4026" t="s">
        <v>184</v>
      </c>
    </row>
    <row r="4027" spans="1:8" hidden="1" x14ac:dyDescent="0.25">
      <c r="A4027" t="s">
        <v>4818</v>
      </c>
      <c r="B4027" t="e">
        <f>VLOOKUP(Tabla10[[#This Row],[Columna1]],Tabla9[],1,0)</f>
        <v>#N/A</v>
      </c>
      <c r="C4027" t="s">
        <v>365</v>
      </c>
      <c r="D4027" t="e">
        <f>VLOOKUP(Tabla10[[#This Row],[Columna1]],Tabla9[],8,0)</f>
        <v>#N/A</v>
      </c>
      <c r="E4027" t="s">
        <v>368</v>
      </c>
      <c r="F4027" t="e">
        <f>VLOOKUP(Tabla10[[#This Row],[Columna1]],Tabla9[],33,3)</f>
        <v>#REF!</v>
      </c>
      <c r="G4027" t="e">
        <f>VLOOKUP(Tabla10[[#This Row],[Columna1]],Tabla9[],3,0)</f>
        <v>#N/A</v>
      </c>
      <c r="H4027" t="s">
        <v>140</v>
      </c>
    </row>
    <row r="4028" spans="1:8" hidden="1" x14ac:dyDescent="0.25">
      <c r="A4028" t="s">
        <v>4848</v>
      </c>
      <c r="B4028" t="e">
        <f>VLOOKUP(Tabla10[[#This Row],[Columna1]],Tabla9[],1,0)</f>
        <v>#N/A</v>
      </c>
      <c r="C4028" t="s">
        <v>365</v>
      </c>
      <c r="D4028" t="e">
        <f>VLOOKUP(Tabla10[[#This Row],[Columna1]],Tabla9[],8,0)</f>
        <v>#N/A</v>
      </c>
      <c r="E4028" t="s">
        <v>366</v>
      </c>
      <c r="F4028" t="e">
        <f>VLOOKUP(Tabla10[[#This Row],[Columna1]],Tabla9[],33,3)</f>
        <v>#REF!</v>
      </c>
      <c r="G4028" t="e">
        <f>VLOOKUP(Tabla10[[#This Row],[Columna1]],Tabla9[],3,0)</f>
        <v>#N/A</v>
      </c>
      <c r="H4028" t="s">
        <v>125</v>
      </c>
    </row>
    <row r="4029" spans="1:8" hidden="1" x14ac:dyDescent="0.25">
      <c r="A4029" t="s">
        <v>3327</v>
      </c>
      <c r="B4029" t="e">
        <f>VLOOKUP(Tabla10[[#This Row],[Columna1]],Tabla9[],1,0)</f>
        <v>#N/A</v>
      </c>
      <c r="C4029" t="s">
        <v>365</v>
      </c>
      <c r="D4029" t="e">
        <f>VLOOKUP(Tabla10[[#This Row],[Columna1]],Tabla9[],8,0)</f>
        <v>#N/A</v>
      </c>
      <c r="E4029" t="s">
        <v>366</v>
      </c>
      <c r="F4029" t="e">
        <f>VLOOKUP(Tabla10[[#This Row],[Columna1]],Tabla9[],33,3)</f>
        <v>#REF!</v>
      </c>
      <c r="G4029" t="e">
        <f>VLOOKUP(Tabla10[[#This Row],[Columna1]],Tabla9[],3,0)</f>
        <v>#N/A</v>
      </c>
      <c r="H4029" t="s">
        <v>146</v>
      </c>
    </row>
    <row r="4030" spans="1:8" hidden="1" x14ac:dyDescent="0.25">
      <c r="A4030" t="s">
        <v>3328</v>
      </c>
      <c r="B4030" t="e">
        <f>VLOOKUP(Tabla10[[#This Row],[Columna1]],Tabla9[],1,0)</f>
        <v>#N/A</v>
      </c>
      <c r="C4030" t="s">
        <v>365</v>
      </c>
      <c r="D4030" t="e">
        <f>VLOOKUP(Tabla10[[#This Row],[Columna1]],Tabla9[],8,0)</f>
        <v>#N/A</v>
      </c>
      <c r="E4030" t="s">
        <v>366</v>
      </c>
      <c r="F4030" t="e">
        <f>VLOOKUP(Tabla10[[#This Row],[Columna1]],Tabla9[],33,3)</f>
        <v>#N/A</v>
      </c>
      <c r="G4030" t="e">
        <f>VLOOKUP(Tabla10[[#This Row],[Columna1]],Tabla9[],3,0)</f>
        <v>#N/A</v>
      </c>
      <c r="H4030" t="s">
        <v>140</v>
      </c>
    </row>
    <row r="4031" spans="1:8" hidden="1" x14ac:dyDescent="0.25">
      <c r="A4031" t="s">
        <v>4858</v>
      </c>
      <c r="B4031" t="e">
        <f>VLOOKUP(Tabla10[[#This Row],[Columna1]],Tabla9[],1,0)</f>
        <v>#N/A</v>
      </c>
      <c r="C4031" t="s">
        <v>365</v>
      </c>
      <c r="D4031" t="e">
        <f>VLOOKUP(Tabla10[[#This Row],[Columna1]],Tabla9[],8,0)</f>
        <v>#N/A</v>
      </c>
      <c r="E4031" t="s">
        <v>366</v>
      </c>
      <c r="F4031" t="e">
        <f>VLOOKUP(Tabla10[[#This Row],[Columna1]],Tabla9[],33,3)</f>
        <v>#REF!</v>
      </c>
      <c r="G4031" t="e">
        <f>VLOOKUP(Tabla10[[#This Row],[Columna1]],Tabla9[],3,0)</f>
        <v>#N/A</v>
      </c>
      <c r="H4031" t="s">
        <v>36</v>
      </c>
    </row>
    <row r="4032" spans="1:8" hidden="1" x14ac:dyDescent="0.25">
      <c r="A4032" t="s">
        <v>3329</v>
      </c>
      <c r="B4032" t="e">
        <f>VLOOKUP(Tabla10[[#This Row],[Columna1]],Tabla9[],1,0)</f>
        <v>#N/A</v>
      </c>
      <c r="C4032" t="s">
        <v>365</v>
      </c>
      <c r="D4032" t="e">
        <f>VLOOKUP(Tabla10[[#This Row],[Columna1]],Tabla9[],8,0)</f>
        <v>#N/A</v>
      </c>
      <c r="E4032" t="s">
        <v>366</v>
      </c>
      <c r="F4032" t="e">
        <f>VLOOKUP(Tabla10[[#This Row],[Columna1]],Tabla9[],33,3)</f>
        <v>#REF!</v>
      </c>
      <c r="G4032" t="e">
        <f>VLOOKUP(Tabla10[[#This Row],[Columna1]],Tabla9[],3,0)</f>
        <v>#N/A</v>
      </c>
      <c r="H4032" t="s">
        <v>140</v>
      </c>
    </row>
    <row r="4033" spans="1:8" hidden="1" x14ac:dyDescent="0.25">
      <c r="A4033" t="s">
        <v>3330</v>
      </c>
      <c r="B4033" t="e">
        <f>VLOOKUP(Tabla10[[#This Row],[Columna1]],Tabla9[],1,0)</f>
        <v>#N/A</v>
      </c>
      <c r="C4033" t="s">
        <v>365</v>
      </c>
      <c r="D4033" t="e">
        <f>VLOOKUP(Tabla10[[#This Row],[Columna1]],Tabla9[],8,0)</f>
        <v>#N/A</v>
      </c>
      <c r="E4033" t="s">
        <v>366</v>
      </c>
      <c r="F4033" t="e">
        <f>VLOOKUP(Tabla10[[#This Row],[Columna1]],Tabla9[],33,3)</f>
        <v>#REF!</v>
      </c>
      <c r="G4033" t="e">
        <f>VLOOKUP(Tabla10[[#This Row],[Columna1]],Tabla9[],3,0)</f>
        <v>#N/A</v>
      </c>
      <c r="H4033" t="s">
        <v>140</v>
      </c>
    </row>
    <row r="4034" spans="1:8" hidden="1" x14ac:dyDescent="0.25">
      <c r="A4034" t="s">
        <v>4952</v>
      </c>
      <c r="B4034" t="e">
        <f>VLOOKUP(Tabla10[[#This Row],[Columna1]],Tabla9[],1,0)</f>
        <v>#N/A</v>
      </c>
      <c r="C4034" t="s">
        <v>365</v>
      </c>
      <c r="D4034" t="e">
        <f>VLOOKUP(Tabla10[[#This Row],[Columna1]],Tabla9[],8,0)</f>
        <v>#N/A</v>
      </c>
      <c r="E4034" t="s">
        <v>374</v>
      </c>
      <c r="F4034" t="e">
        <f>VLOOKUP(Tabla10[[#This Row],[Columna1]],Tabla9[],33,3)</f>
        <v>#REF!</v>
      </c>
      <c r="G4034" t="e">
        <f>VLOOKUP(Tabla10[[#This Row],[Columna1]],Tabla9[],3,0)</f>
        <v>#N/A</v>
      </c>
      <c r="H4034" t="s">
        <v>150</v>
      </c>
    </row>
    <row r="4035" spans="1:8" hidden="1" x14ac:dyDescent="0.25">
      <c r="A4035" t="s">
        <v>3331</v>
      </c>
      <c r="B4035" t="e">
        <f>VLOOKUP(Tabla10[[#This Row],[Columna1]],Tabla9[],1,0)</f>
        <v>#N/A</v>
      </c>
      <c r="C4035" t="s">
        <v>365</v>
      </c>
      <c r="D4035" t="e">
        <f>VLOOKUP(Tabla10[[#This Row],[Columna1]],Tabla9[],8,0)</f>
        <v>#N/A</v>
      </c>
      <c r="E4035" t="s">
        <v>368</v>
      </c>
      <c r="F4035" t="e">
        <f>VLOOKUP(Tabla10[[#This Row],[Columna1]],Tabla9[],33,3)</f>
        <v>#REF!</v>
      </c>
      <c r="G4035" t="e">
        <f>VLOOKUP(Tabla10[[#This Row],[Columna1]],Tabla9[],3,0)</f>
        <v>#N/A</v>
      </c>
      <c r="H4035" t="s">
        <v>158</v>
      </c>
    </row>
    <row r="4036" spans="1:8" hidden="1" x14ac:dyDescent="0.25">
      <c r="A4036" t="s">
        <v>4810</v>
      </c>
      <c r="B4036" t="e">
        <f>VLOOKUP(Tabla10[[#This Row],[Columna1]],Tabla9[],1,0)</f>
        <v>#N/A</v>
      </c>
      <c r="C4036" t="s">
        <v>365</v>
      </c>
      <c r="D4036" t="e">
        <f>VLOOKUP(Tabla10[[#This Row],[Columna1]],Tabla9[],8,0)</f>
        <v>#N/A</v>
      </c>
      <c r="E4036" t="s">
        <v>368</v>
      </c>
      <c r="F4036" t="e">
        <f>VLOOKUP(Tabla10[[#This Row],[Columna1]],Tabla9[],33,3)</f>
        <v>#REF!</v>
      </c>
      <c r="G4036" t="e">
        <f>VLOOKUP(Tabla10[[#This Row],[Columna1]],Tabla9[],3,0)</f>
        <v>#N/A</v>
      </c>
      <c r="H4036" t="s">
        <v>140</v>
      </c>
    </row>
    <row r="4037" spans="1:8" hidden="1" x14ac:dyDescent="0.25">
      <c r="A4037" t="s">
        <v>3332</v>
      </c>
      <c r="B4037" t="e">
        <f>VLOOKUP(Tabla10[[#This Row],[Columna1]],Tabla9[],1,0)</f>
        <v>#N/A</v>
      </c>
      <c r="C4037" t="s">
        <v>365</v>
      </c>
      <c r="D4037" t="e">
        <f>VLOOKUP(Tabla10[[#This Row],[Columna1]],Tabla9[],8,0)</f>
        <v>#N/A</v>
      </c>
      <c r="E4037" t="s">
        <v>374</v>
      </c>
      <c r="F4037" t="e">
        <f>VLOOKUP(Tabla10[[#This Row],[Columna1]],Tabla9[],33,3)</f>
        <v>#REF!</v>
      </c>
      <c r="G4037" t="e">
        <f>VLOOKUP(Tabla10[[#This Row],[Columna1]],Tabla9[],3,0)</f>
        <v>#N/A</v>
      </c>
      <c r="H4037" t="s">
        <v>148</v>
      </c>
    </row>
    <row r="4038" spans="1:8" hidden="1" x14ac:dyDescent="0.25">
      <c r="A4038" t="s">
        <v>3333</v>
      </c>
      <c r="B4038" t="e">
        <f>VLOOKUP(Tabla10[[#This Row],[Columna1]],Tabla9[],1,0)</f>
        <v>#N/A</v>
      </c>
      <c r="C4038" t="s">
        <v>365</v>
      </c>
      <c r="D4038" t="e">
        <f>VLOOKUP(Tabla10[[#This Row],[Columna1]],Tabla9[],8,0)</f>
        <v>#N/A</v>
      </c>
      <c r="E4038" t="s">
        <v>368</v>
      </c>
      <c r="F4038" t="e">
        <f>VLOOKUP(Tabla10[[#This Row],[Columna1]],Tabla9[],33,3)</f>
        <v>#REF!</v>
      </c>
      <c r="G4038" t="e">
        <f>VLOOKUP(Tabla10[[#This Row],[Columna1]],Tabla9[],3,0)</f>
        <v>#N/A</v>
      </c>
      <c r="H4038" t="s">
        <v>158</v>
      </c>
    </row>
    <row r="4039" spans="1:8" hidden="1" x14ac:dyDescent="0.25">
      <c r="A4039" t="s">
        <v>3334</v>
      </c>
      <c r="B4039" t="e">
        <f>VLOOKUP(Tabla10[[#This Row],[Columna1]],Tabla9[],1,0)</f>
        <v>#N/A</v>
      </c>
      <c r="C4039" t="s">
        <v>365</v>
      </c>
      <c r="D4039" t="e">
        <f>VLOOKUP(Tabla10[[#This Row],[Columna1]],Tabla9[],8,0)</f>
        <v>#N/A</v>
      </c>
      <c r="E4039" t="s">
        <v>366</v>
      </c>
      <c r="F4039" t="e">
        <f>VLOOKUP(Tabla10[[#This Row],[Columna1]],Tabla9[],33,3)</f>
        <v>#REF!</v>
      </c>
      <c r="G4039" t="e">
        <f>VLOOKUP(Tabla10[[#This Row],[Columna1]],Tabla9[],3,0)</f>
        <v>#N/A</v>
      </c>
      <c r="H4039" t="s">
        <v>140</v>
      </c>
    </row>
    <row r="4040" spans="1:8" hidden="1" x14ac:dyDescent="0.25">
      <c r="A4040" t="s">
        <v>3335</v>
      </c>
      <c r="B4040" t="e">
        <f>VLOOKUP(Tabla10[[#This Row],[Columna1]],Tabla9[],1,0)</f>
        <v>#N/A</v>
      </c>
      <c r="C4040" t="s">
        <v>365</v>
      </c>
      <c r="D4040" t="e">
        <f>VLOOKUP(Tabla10[[#This Row],[Columna1]],Tabla9[],8,0)</f>
        <v>#N/A</v>
      </c>
      <c r="E4040" t="s">
        <v>366</v>
      </c>
      <c r="F4040" t="e">
        <f>VLOOKUP(Tabla10[[#This Row],[Columna1]],Tabla9[],33,3)</f>
        <v>#REF!</v>
      </c>
      <c r="G4040" t="e">
        <f>VLOOKUP(Tabla10[[#This Row],[Columna1]],Tabla9[],3,0)</f>
        <v>#N/A</v>
      </c>
      <c r="H4040" t="s">
        <v>148</v>
      </c>
    </row>
    <row r="4041" spans="1:8" hidden="1" x14ac:dyDescent="0.25">
      <c r="A4041" t="s">
        <v>3336</v>
      </c>
      <c r="B4041" t="e">
        <f>VLOOKUP(Tabla10[[#This Row],[Columna1]],Tabla9[],1,0)</f>
        <v>#N/A</v>
      </c>
      <c r="C4041" t="s">
        <v>365</v>
      </c>
      <c r="D4041" t="e">
        <f>VLOOKUP(Tabla10[[#This Row],[Columna1]],Tabla9[],8,0)</f>
        <v>#N/A</v>
      </c>
      <c r="E4041" t="s">
        <v>366</v>
      </c>
      <c r="F4041" t="e">
        <f>VLOOKUP(Tabla10[[#This Row],[Columna1]],Tabla9[],33,3)</f>
        <v>#REF!</v>
      </c>
      <c r="G4041" t="e">
        <f>VLOOKUP(Tabla10[[#This Row],[Columna1]],Tabla9[],3,0)</f>
        <v>#N/A</v>
      </c>
      <c r="H4041" t="s">
        <v>140</v>
      </c>
    </row>
    <row r="4042" spans="1:8" hidden="1" x14ac:dyDescent="0.25">
      <c r="A4042" t="s">
        <v>4871</v>
      </c>
      <c r="B4042" t="e">
        <f>VLOOKUP(Tabla10[[#This Row],[Columna1]],Tabla9[],1,0)</f>
        <v>#N/A</v>
      </c>
      <c r="C4042" t="s">
        <v>365</v>
      </c>
      <c r="D4042" t="e">
        <f>VLOOKUP(Tabla10[[#This Row],[Columna1]],Tabla9[],8,0)</f>
        <v>#N/A</v>
      </c>
      <c r="E4042" t="s">
        <v>366</v>
      </c>
      <c r="F4042" t="e">
        <f>VLOOKUP(Tabla10[[#This Row],[Columna1]],Tabla9[],33,3)</f>
        <v>#REF!</v>
      </c>
      <c r="G4042" t="e">
        <f>VLOOKUP(Tabla10[[#This Row],[Columna1]],Tabla9[],3,0)</f>
        <v>#N/A</v>
      </c>
      <c r="H4042" t="s">
        <v>184</v>
      </c>
    </row>
    <row r="4043" spans="1:8" hidden="1" x14ac:dyDescent="0.25">
      <c r="A4043" t="s">
        <v>4823</v>
      </c>
      <c r="B4043" t="e">
        <f>VLOOKUP(Tabla10[[#This Row],[Columna1]],Tabla9[],1,0)</f>
        <v>#N/A</v>
      </c>
      <c r="C4043" t="s">
        <v>365</v>
      </c>
      <c r="D4043" t="e">
        <f>VLOOKUP(Tabla10[[#This Row],[Columna1]],Tabla9[],8,0)</f>
        <v>#N/A</v>
      </c>
      <c r="E4043" t="s">
        <v>368</v>
      </c>
      <c r="F4043" t="e">
        <f>VLOOKUP(Tabla10[[#This Row],[Columna1]],Tabla9[],33,3)</f>
        <v>#REF!</v>
      </c>
      <c r="G4043" t="e">
        <f>VLOOKUP(Tabla10[[#This Row],[Columna1]],Tabla9[],3,0)</f>
        <v>#N/A</v>
      </c>
      <c r="H4043" t="s">
        <v>140</v>
      </c>
    </row>
    <row r="4044" spans="1:8" hidden="1" x14ac:dyDescent="0.25">
      <c r="A4044" t="s">
        <v>3337</v>
      </c>
      <c r="B4044" t="e">
        <f>VLOOKUP(Tabla10[[#This Row],[Columna1]],Tabla9[],1,0)</f>
        <v>#N/A</v>
      </c>
      <c r="C4044" t="s">
        <v>365</v>
      </c>
      <c r="D4044" t="e">
        <f>VLOOKUP(Tabla10[[#This Row],[Columna1]],Tabla9[],8,0)</f>
        <v>#N/A</v>
      </c>
      <c r="E4044" t="s">
        <v>370</v>
      </c>
      <c r="F4044" t="e">
        <f>VLOOKUP(Tabla10[[#This Row],[Columna1]],Tabla9[],33,3)</f>
        <v>#REF!</v>
      </c>
      <c r="G4044" t="e">
        <f>VLOOKUP(Tabla10[[#This Row],[Columna1]],Tabla9[],3,0)</f>
        <v>#N/A</v>
      </c>
      <c r="H4044" t="s">
        <v>45</v>
      </c>
    </row>
    <row r="4045" spans="1:8" hidden="1" x14ac:dyDescent="0.25">
      <c r="A4045" t="s">
        <v>3338</v>
      </c>
      <c r="B4045" t="e">
        <f>VLOOKUP(Tabla10[[#This Row],[Columna1]],Tabla9[],1,0)</f>
        <v>#N/A</v>
      </c>
      <c r="C4045" t="s">
        <v>365</v>
      </c>
      <c r="D4045" t="e">
        <f>VLOOKUP(Tabla10[[#This Row],[Columna1]],Tabla9[],8,0)</f>
        <v>#N/A</v>
      </c>
      <c r="E4045" t="s">
        <v>366</v>
      </c>
      <c r="F4045" t="e">
        <f>VLOOKUP(Tabla10[[#This Row],[Columna1]],Tabla9[],33,3)</f>
        <v>#REF!</v>
      </c>
      <c r="G4045" t="e">
        <f>VLOOKUP(Tabla10[[#This Row],[Columna1]],Tabla9[],3,0)</f>
        <v>#N/A</v>
      </c>
      <c r="H4045" t="s">
        <v>140</v>
      </c>
    </row>
    <row r="4046" spans="1:8" hidden="1" x14ac:dyDescent="0.25">
      <c r="A4046" t="s">
        <v>4859</v>
      </c>
      <c r="B4046" t="e">
        <f>VLOOKUP(Tabla10[[#This Row],[Columna1]],Tabla9[],1,0)</f>
        <v>#N/A</v>
      </c>
      <c r="C4046" t="s">
        <v>365</v>
      </c>
      <c r="D4046" t="e">
        <f>VLOOKUP(Tabla10[[#This Row],[Columna1]],Tabla9[],8,0)</f>
        <v>#N/A</v>
      </c>
      <c r="E4046" t="s">
        <v>366</v>
      </c>
      <c r="F4046" t="e">
        <f>VLOOKUP(Tabla10[[#This Row],[Columna1]],Tabla9[],33,3)</f>
        <v>#REF!</v>
      </c>
      <c r="G4046" t="e">
        <f>VLOOKUP(Tabla10[[#This Row],[Columna1]],Tabla9[],3,0)</f>
        <v>#N/A</v>
      </c>
      <c r="H4046" t="s">
        <v>36</v>
      </c>
    </row>
    <row r="4047" spans="1:8" hidden="1" x14ac:dyDescent="0.25">
      <c r="A4047" t="s">
        <v>4927</v>
      </c>
      <c r="B4047" t="e">
        <f>VLOOKUP(Tabla10[[#This Row],[Columna1]],Tabla9[],1,0)</f>
        <v>#N/A</v>
      </c>
      <c r="C4047" t="s">
        <v>365</v>
      </c>
      <c r="D4047" t="e">
        <f>VLOOKUP(Tabla10[[#This Row],[Columna1]],Tabla9[],8,0)</f>
        <v>#N/A</v>
      </c>
      <c r="E4047" t="s">
        <v>366</v>
      </c>
      <c r="F4047" t="e">
        <f>VLOOKUP(Tabla10[[#This Row],[Columna1]],Tabla9[],33,3)</f>
        <v>#REF!</v>
      </c>
      <c r="G4047" t="e">
        <f>VLOOKUP(Tabla10[[#This Row],[Columna1]],Tabla9[],3,0)</f>
        <v>#N/A</v>
      </c>
      <c r="H4047" t="s">
        <v>140</v>
      </c>
    </row>
    <row r="4048" spans="1:8" hidden="1" x14ac:dyDescent="0.25">
      <c r="A4048" t="s">
        <v>3339</v>
      </c>
      <c r="B4048" t="e">
        <f>VLOOKUP(Tabla10[[#This Row],[Columna1]],Tabla9[],1,0)</f>
        <v>#N/A</v>
      </c>
      <c r="C4048" t="s">
        <v>365</v>
      </c>
      <c r="D4048" t="e">
        <f>VLOOKUP(Tabla10[[#This Row],[Columna1]],Tabla9[],8,0)</f>
        <v>#N/A</v>
      </c>
      <c r="E4048" t="s">
        <v>375</v>
      </c>
      <c r="F4048" t="e">
        <f>VLOOKUP(Tabla10[[#This Row],[Columna1]],Tabla9[],33,3)</f>
        <v>#REF!</v>
      </c>
      <c r="G4048" t="e">
        <f>VLOOKUP(Tabla10[[#This Row],[Columna1]],Tabla9[],3,0)</f>
        <v>#N/A</v>
      </c>
      <c r="H4048" t="s">
        <v>45</v>
      </c>
    </row>
    <row r="4049" spans="1:8" hidden="1" x14ac:dyDescent="0.25">
      <c r="A4049" t="s">
        <v>4908</v>
      </c>
      <c r="B4049" t="e">
        <f>VLOOKUP(Tabla10[[#This Row],[Columna1]],Tabla9[],1,0)</f>
        <v>#N/A</v>
      </c>
      <c r="C4049" t="s">
        <v>365</v>
      </c>
      <c r="D4049" t="e">
        <f>VLOOKUP(Tabla10[[#This Row],[Columna1]],Tabla9[],8,0)</f>
        <v>#N/A</v>
      </c>
      <c r="E4049" t="s">
        <v>366</v>
      </c>
      <c r="F4049" t="e">
        <f>VLOOKUP(Tabla10[[#This Row],[Columna1]],Tabla9[],33,3)</f>
        <v>#REF!</v>
      </c>
      <c r="G4049" t="e">
        <f>VLOOKUP(Tabla10[[#This Row],[Columna1]],Tabla9[],3,0)</f>
        <v>#N/A</v>
      </c>
      <c r="H4049" t="s">
        <v>140</v>
      </c>
    </row>
    <row r="4050" spans="1:8" hidden="1" x14ac:dyDescent="0.25">
      <c r="A4050" t="s">
        <v>4936</v>
      </c>
      <c r="B4050" t="e">
        <f>VLOOKUP(Tabla10[[#This Row],[Columna1]],Tabla9[],1,0)</f>
        <v>#N/A</v>
      </c>
      <c r="C4050" t="s">
        <v>365</v>
      </c>
      <c r="D4050" t="e">
        <f>VLOOKUP(Tabla10[[#This Row],[Columna1]],Tabla9[],8,0)</f>
        <v>#N/A</v>
      </c>
      <c r="E4050" t="s">
        <v>370</v>
      </c>
      <c r="F4050" t="e">
        <f>VLOOKUP(Tabla10[[#This Row],[Columna1]],Tabla9[],33,3)</f>
        <v>#REF!</v>
      </c>
      <c r="G4050" t="e">
        <f>VLOOKUP(Tabla10[[#This Row],[Columna1]],Tabla9[],3,0)</f>
        <v>#N/A</v>
      </c>
      <c r="H4050" t="s">
        <v>148</v>
      </c>
    </row>
    <row r="4051" spans="1:8" hidden="1" x14ac:dyDescent="0.25">
      <c r="A4051" t="s">
        <v>4830</v>
      </c>
      <c r="B4051" t="e">
        <f>VLOOKUP(Tabla10[[#This Row],[Columna1]],Tabla9[],1,0)</f>
        <v>#N/A</v>
      </c>
      <c r="C4051" t="s">
        <v>365</v>
      </c>
      <c r="D4051" t="e">
        <f>VLOOKUP(Tabla10[[#This Row],[Columna1]],Tabla9[],8,0)</f>
        <v>#N/A</v>
      </c>
      <c r="E4051" t="s">
        <v>368</v>
      </c>
      <c r="F4051" t="e">
        <f>VLOOKUP(Tabla10[[#This Row],[Columna1]],Tabla9[],33,3)</f>
        <v>#REF!</v>
      </c>
      <c r="G4051" t="e">
        <f>VLOOKUP(Tabla10[[#This Row],[Columna1]],Tabla9[],3,0)</f>
        <v>#N/A</v>
      </c>
      <c r="H4051" t="s">
        <v>158</v>
      </c>
    </row>
    <row r="4052" spans="1:8" hidden="1" x14ac:dyDescent="0.25">
      <c r="A4052" t="s">
        <v>4812</v>
      </c>
      <c r="B4052" t="e">
        <f>VLOOKUP(Tabla10[[#This Row],[Columna1]],Tabla9[],1,0)</f>
        <v>#N/A</v>
      </c>
      <c r="C4052" t="s">
        <v>365</v>
      </c>
      <c r="D4052" t="e">
        <f>VLOOKUP(Tabla10[[#This Row],[Columna1]],Tabla9[],8,0)</f>
        <v>#N/A</v>
      </c>
      <c r="E4052" t="s">
        <v>368</v>
      </c>
      <c r="F4052" t="e">
        <f>VLOOKUP(Tabla10[[#This Row],[Columna1]],Tabla9[],33,3)</f>
        <v>#REF!</v>
      </c>
      <c r="G4052" t="e">
        <f>VLOOKUP(Tabla10[[#This Row],[Columna1]],Tabla9[],3,0)</f>
        <v>#N/A</v>
      </c>
      <c r="H4052" t="s">
        <v>140</v>
      </c>
    </row>
    <row r="4053" spans="1:8" hidden="1" x14ac:dyDescent="0.25">
      <c r="A4053" t="s">
        <v>4950</v>
      </c>
      <c r="B4053" t="e">
        <f>VLOOKUP(Tabla10[[#This Row],[Columna1]],Tabla9[],1,0)</f>
        <v>#N/A</v>
      </c>
      <c r="C4053" t="s">
        <v>365</v>
      </c>
      <c r="D4053" t="e">
        <f>VLOOKUP(Tabla10[[#This Row],[Columna1]],Tabla9[],8,0)</f>
        <v>#N/A</v>
      </c>
      <c r="E4053" t="s">
        <v>374</v>
      </c>
      <c r="F4053" t="e">
        <f>VLOOKUP(Tabla10[[#This Row],[Columna1]],Tabla9[],33,3)</f>
        <v>#REF!</v>
      </c>
      <c r="G4053" t="e">
        <f>VLOOKUP(Tabla10[[#This Row],[Columna1]],Tabla9[],3,0)</f>
        <v>#N/A</v>
      </c>
      <c r="H4053" t="s">
        <v>148</v>
      </c>
    </row>
    <row r="4054" spans="1:8" hidden="1" x14ac:dyDescent="0.25">
      <c r="A4054" t="s">
        <v>4885</v>
      </c>
      <c r="B4054" t="e">
        <f>VLOOKUP(Tabla10[[#This Row],[Columna1]],Tabla9[],1,0)</f>
        <v>#N/A</v>
      </c>
      <c r="C4054" t="s">
        <v>365</v>
      </c>
      <c r="D4054" t="e">
        <f>VLOOKUP(Tabla10[[#This Row],[Columna1]],Tabla9[],8,0)</f>
        <v>#N/A</v>
      </c>
      <c r="E4054" t="s">
        <v>366</v>
      </c>
      <c r="F4054" t="e">
        <f>VLOOKUP(Tabla10[[#This Row],[Columna1]],Tabla9[],33,3)</f>
        <v>#REF!</v>
      </c>
      <c r="G4054" t="e">
        <f>VLOOKUP(Tabla10[[#This Row],[Columna1]],Tabla9[],3,0)</f>
        <v>#N/A</v>
      </c>
      <c r="H4054" t="s">
        <v>140</v>
      </c>
    </row>
    <row r="4055" spans="1:8" hidden="1" x14ac:dyDescent="0.25">
      <c r="A4055" t="s">
        <v>3340</v>
      </c>
      <c r="B4055" t="e">
        <f>VLOOKUP(Tabla10[[#This Row],[Columna1]],Tabla9[],1,0)</f>
        <v>#N/A</v>
      </c>
      <c r="C4055" t="s">
        <v>365</v>
      </c>
      <c r="D4055" t="e">
        <f>VLOOKUP(Tabla10[[#This Row],[Columna1]],Tabla9[],8,0)</f>
        <v>#N/A</v>
      </c>
      <c r="E4055" t="s">
        <v>366</v>
      </c>
      <c r="F4055" t="e">
        <f>VLOOKUP(Tabla10[[#This Row],[Columna1]],Tabla9[],33,3)</f>
        <v>#REF!</v>
      </c>
      <c r="G4055" t="e">
        <f>VLOOKUP(Tabla10[[#This Row],[Columna1]],Tabla9[],3,0)</f>
        <v>#N/A</v>
      </c>
      <c r="H4055" t="s">
        <v>186</v>
      </c>
    </row>
    <row r="4056" spans="1:8" hidden="1" x14ac:dyDescent="0.25">
      <c r="A4056" t="s">
        <v>4839</v>
      </c>
      <c r="B4056" t="e">
        <f>VLOOKUP(Tabla10[[#This Row],[Columna1]],Tabla9[],1,0)</f>
        <v>#N/A</v>
      </c>
      <c r="C4056" t="s">
        <v>365</v>
      </c>
      <c r="D4056" t="e">
        <f>VLOOKUP(Tabla10[[#This Row],[Columna1]],Tabla9[],8,0)</f>
        <v>#N/A</v>
      </c>
      <c r="E4056" t="s">
        <v>368</v>
      </c>
      <c r="F4056" t="e">
        <f>VLOOKUP(Tabla10[[#This Row],[Columna1]],Tabla9[],33,3)</f>
        <v>#REF!</v>
      </c>
      <c r="G4056" t="e">
        <f>VLOOKUP(Tabla10[[#This Row],[Columna1]],Tabla9[],3,0)</f>
        <v>#N/A</v>
      </c>
      <c r="H4056" t="s">
        <v>184</v>
      </c>
    </row>
    <row r="4057" spans="1:8" hidden="1" x14ac:dyDescent="0.25">
      <c r="A4057" t="s">
        <v>3341</v>
      </c>
      <c r="B4057" t="e">
        <f>VLOOKUP(Tabla10[[#This Row],[Columna1]],Tabla9[],1,0)</f>
        <v>#N/A</v>
      </c>
      <c r="C4057" t="s">
        <v>365</v>
      </c>
      <c r="D4057" t="e">
        <f>VLOOKUP(Tabla10[[#This Row],[Columna1]],Tabla9[],8,0)</f>
        <v>#N/A</v>
      </c>
      <c r="E4057" t="s">
        <v>366</v>
      </c>
      <c r="F4057" t="e">
        <f>VLOOKUP(Tabla10[[#This Row],[Columna1]],Tabla9[],33,3)</f>
        <v>#REF!</v>
      </c>
      <c r="G4057" t="e">
        <f>VLOOKUP(Tabla10[[#This Row],[Columna1]],Tabla9[],3,0)</f>
        <v>#N/A</v>
      </c>
      <c r="H4057" t="s">
        <v>140</v>
      </c>
    </row>
    <row r="4058" spans="1:8" hidden="1" x14ac:dyDescent="0.25">
      <c r="A4058" t="s">
        <v>4900</v>
      </c>
      <c r="B4058" t="e">
        <f>VLOOKUP(Tabla10[[#This Row],[Columna1]],Tabla9[],1,0)</f>
        <v>#N/A</v>
      </c>
      <c r="C4058" t="s">
        <v>365</v>
      </c>
      <c r="D4058" t="e">
        <f>VLOOKUP(Tabla10[[#This Row],[Columna1]],Tabla9[],8,0)</f>
        <v>#N/A</v>
      </c>
      <c r="E4058" t="s">
        <v>366</v>
      </c>
      <c r="F4058" t="e">
        <f>VLOOKUP(Tabla10[[#This Row],[Columna1]],Tabla9[],33,3)</f>
        <v>#REF!</v>
      </c>
      <c r="G4058" t="e">
        <f>VLOOKUP(Tabla10[[#This Row],[Columna1]],Tabla9[],3,0)</f>
        <v>#N/A</v>
      </c>
      <c r="H4058" t="s">
        <v>184</v>
      </c>
    </row>
    <row r="4059" spans="1:8" hidden="1" x14ac:dyDescent="0.25">
      <c r="A4059" t="s">
        <v>3342</v>
      </c>
      <c r="B4059" t="e">
        <f>VLOOKUP(Tabla10[[#This Row],[Columna1]],Tabla9[],1,0)</f>
        <v>#N/A</v>
      </c>
      <c r="C4059" t="s">
        <v>365</v>
      </c>
      <c r="D4059" t="e">
        <f>VLOOKUP(Tabla10[[#This Row],[Columna1]],Tabla9[],8,0)</f>
        <v>#N/A</v>
      </c>
      <c r="E4059" t="s">
        <v>366</v>
      </c>
      <c r="F4059" t="e">
        <f>VLOOKUP(Tabla10[[#This Row],[Columna1]],Tabla9[],33,3)</f>
        <v>#REF!</v>
      </c>
      <c r="G4059" t="e">
        <f>VLOOKUP(Tabla10[[#This Row],[Columna1]],Tabla9[],3,0)</f>
        <v>#N/A</v>
      </c>
      <c r="H4059" t="s">
        <v>140</v>
      </c>
    </row>
    <row r="4060" spans="1:8" hidden="1" x14ac:dyDescent="0.25">
      <c r="A4060" t="s">
        <v>3343</v>
      </c>
      <c r="B4060" t="e">
        <f>VLOOKUP(Tabla10[[#This Row],[Columna1]],Tabla9[],1,0)</f>
        <v>#N/A</v>
      </c>
      <c r="C4060" t="s">
        <v>365</v>
      </c>
      <c r="D4060" t="e">
        <f>VLOOKUP(Tabla10[[#This Row],[Columna1]],Tabla9[],8,0)</f>
        <v>#N/A</v>
      </c>
      <c r="E4060" t="s">
        <v>366</v>
      </c>
      <c r="F4060" t="e">
        <f>VLOOKUP(Tabla10[[#This Row],[Columna1]],Tabla9[],33,3)</f>
        <v>#REF!</v>
      </c>
      <c r="G4060" t="e">
        <f>VLOOKUP(Tabla10[[#This Row],[Columna1]],Tabla9[],3,0)</f>
        <v>#N/A</v>
      </c>
      <c r="H4060" t="s">
        <v>140</v>
      </c>
    </row>
    <row r="4061" spans="1:8" hidden="1" x14ac:dyDescent="0.25">
      <c r="A4061" t="s">
        <v>3344</v>
      </c>
      <c r="B4061" t="e">
        <f>VLOOKUP(Tabla10[[#This Row],[Columna1]],Tabla9[],1,0)</f>
        <v>#N/A</v>
      </c>
      <c r="C4061" t="s">
        <v>365</v>
      </c>
      <c r="D4061" t="e">
        <f>VLOOKUP(Tabla10[[#This Row],[Columna1]],Tabla9[],8,0)</f>
        <v>#N/A</v>
      </c>
      <c r="E4061" t="s">
        <v>368</v>
      </c>
      <c r="F4061" t="e">
        <f>VLOOKUP(Tabla10[[#This Row],[Columna1]],Tabla9[],33,3)</f>
        <v>#REF!</v>
      </c>
      <c r="G4061" t="e">
        <f>VLOOKUP(Tabla10[[#This Row],[Columna1]],Tabla9[],3,0)</f>
        <v>#N/A</v>
      </c>
      <c r="H4061" t="s">
        <v>140</v>
      </c>
    </row>
    <row r="4062" spans="1:8" hidden="1" x14ac:dyDescent="0.25">
      <c r="A4062" t="s">
        <v>4894</v>
      </c>
      <c r="B4062" t="e">
        <f>VLOOKUP(Tabla10[[#This Row],[Columna1]],Tabla9[],1,0)</f>
        <v>#N/A</v>
      </c>
      <c r="C4062" t="s">
        <v>365</v>
      </c>
      <c r="D4062" t="e">
        <f>VLOOKUP(Tabla10[[#This Row],[Columna1]],Tabla9[],8,0)</f>
        <v>#N/A</v>
      </c>
      <c r="E4062" t="s">
        <v>366</v>
      </c>
      <c r="F4062" t="e">
        <f>VLOOKUP(Tabla10[[#This Row],[Columna1]],Tabla9[],33,3)</f>
        <v>#REF!</v>
      </c>
      <c r="G4062" t="e">
        <f>VLOOKUP(Tabla10[[#This Row],[Columna1]],Tabla9[],3,0)</f>
        <v>#N/A</v>
      </c>
      <c r="H4062" t="s">
        <v>140</v>
      </c>
    </row>
    <row r="4063" spans="1:8" hidden="1" x14ac:dyDescent="0.25">
      <c r="A4063" t="s">
        <v>4884</v>
      </c>
      <c r="B4063" t="e">
        <f>VLOOKUP(Tabla10[[#This Row],[Columna1]],Tabla9[],1,0)</f>
        <v>#N/A</v>
      </c>
      <c r="C4063" t="s">
        <v>365</v>
      </c>
      <c r="D4063" t="e">
        <f>VLOOKUP(Tabla10[[#This Row],[Columna1]],Tabla9[],8,0)</f>
        <v>#N/A</v>
      </c>
      <c r="E4063" t="s">
        <v>366</v>
      </c>
      <c r="F4063" t="e">
        <f>VLOOKUP(Tabla10[[#This Row],[Columna1]],Tabla9[],33,3)</f>
        <v>#REF!</v>
      </c>
      <c r="G4063" t="e">
        <f>VLOOKUP(Tabla10[[#This Row],[Columna1]],Tabla9[],3,0)</f>
        <v>#N/A</v>
      </c>
      <c r="H4063" t="s">
        <v>140</v>
      </c>
    </row>
    <row r="4064" spans="1:8" hidden="1" x14ac:dyDescent="0.25">
      <c r="A4064" t="s">
        <v>3345</v>
      </c>
      <c r="B4064" t="e">
        <f>VLOOKUP(Tabla10[[#This Row],[Columna1]],Tabla9[],1,0)</f>
        <v>#N/A</v>
      </c>
      <c r="C4064" t="s">
        <v>365</v>
      </c>
      <c r="D4064" t="e">
        <f>VLOOKUP(Tabla10[[#This Row],[Columna1]],Tabla9[],8,0)</f>
        <v>#N/A</v>
      </c>
      <c r="E4064" t="s">
        <v>373</v>
      </c>
      <c r="F4064" t="e">
        <f>VLOOKUP(Tabla10[[#This Row],[Columna1]],Tabla9[],33,3)</f>
        <v>#REF!</v>
      </c>
      <c r="G4064" t="e">
        <f>VLOOKUP(Tabla10[[#This Row],[Columna1]],Tabla9[],3,0)</f>
        <v>#N/A</v>
      </c>
      <c r="H4064" t="s">
        <v>140</v>
      </c>
    </row>
    <row r="4065" spans="1:8" hidden="1" x14ac:dyDescent="0.25">
      <c r="A4065" t="s">
        <v>4864</v>
      </c>
      <c r="B4065" t="e">
        <f>VLOOKUP(Tabla10[[#This Row],[Columna1]],Tabla9[],1,0)</f>
        <v>#N/A</v>
      </c>
      <c r="C4065" t="s">
        <v>365</v>
      </c>
      <c r="D4065" t="e">
        <f>VLOOKUP(Tabla10[[#This Row],[Columna1]],Tabla9[],8,0)</f>
        <v>#N/A</v>
      </c>
      <c r="E4065" t="s">
        <v>366</v>
      </c>
      <c r="F4065" t="e">
        <f>VLOOKUP(Tabla10[[#This Row],[Columna1]],Tabla9[],33,3)</f>
        <v>#REF!</v>
      </c>
      <c r="G4065" t="e">
        <f>VLOOKUP(Tabla10[[#This Row],[Columna1]],Tabla9[],3,0)</f>
        <v>#N/A</v>
      </c>
      <c r="H4065" t="s">
        <v>184</v>
      </c>
    </row>
    <row r="4066" spans="1:8" hidden="1" x14ac:dyDescent="0.25">
      <c r="A4066" t="s">
        <v>4852</v>
      </c>
      <c r="B4066" t="e">
        <f>VLOOKUP(Tabla10[[#This Row],[Columna1]],Tabla9[],1,0)</f>
        <v>#N/A</v>
      </c>
      <c r="C4066" t="s">
        <v>365</v>
      </c>
      <c r="D4066" t="e">
        <f>VLOOKUP(Tabla10[[#This Row],[Columna1]],Tabla9[],8,0)</f>
        <v>#N/A</v>
      </c>
      <c r="E4066" t="s">
        <v>366</v>
      </c>
      <c r="F4066" t="e">
        <f>VLOOKUP(Tabla10[[#This Row],[Columna1]],Tabla9[],33,3)</f>
        <v>#REF!</v>
      </c>
      <c r="G4066" t="e">
        <f>VLOOKUP(Tabla10[[#This Row],[Columna1]],Tabla9[],3,0)</f>
        <v>#N/A</v>
      </c>
      <c r="H4066" t="s">
        <v>148</v>
      </c>
    </row>
    <row r="4067" spans="1:8" hidden="1" x14ac:dyDescent="0.25">
      <c r="A4067" t="s">
        <v>4856</v>
      </c>
      <c r="B4067" t="e">
        <f>VLOOKUP(Tabla10[[#This Row],[Columna1]],Tabla9[],1,0)</f>
        <v>#N/A</v>
      </c>
      <c r="C4067" t="s">
        <v>365</v>
      </c>
      <c r="D4067" t="e">
        <f>VLOOKUP(Tabla10[[#This Row],[Columna1]],Tabla9[],8,0)</f>
        <v>#N/A</v>
      </c>
      <c r="E4067" t="s">
        <v>366</v>
      </c>
      <c r="F4067" t="e">
        <f>VLOOKUP(Tabla10[[#This Row],[Columna1]],Tabla9[],33,3)</f>
        <v>#REF!</v>
      </c>
      <c r="G4067" t="e">
        <f>VLOOKUP(Tabla10[[#This Row],[Columna1]],Tabla9[],3,0)</f>
        <v>#N/A</v>
      </c>
      <c r="H4067" t="s">
        <v>42</v>
      </c>
    </row>
    <row r="4068" spans="1:8" hidden="1" x14ac:dyDescent="0.25">
      <c r="A4068" t="s">
        <v>4837</v>
      </c>
      <c r="B4068" t="str">
        <f>VLOOKUP(Tabla10[[#This Row],[Columna1]],Tabla9[],1,0)</f>
        <v>CALDERON JURADO DAVID</v>
      </c>
      <c r="C4068" t="s">
        <v>365</v>
      </c>
      <c r="D4068" t="str">
        <f>VLOOKUP(Tabla10[[#This Row],[Columna1]],Tabla9[],8,0)</f>
        <v>JEFE  DE DEPARTAMENTO DE FORESTACION</v>
      </c>
      <c r="E4068" t="s">
        <v>368</v>
      </c>
      <c r="F4068" t="e">
        <f>VLOOKUP(Tabla10[[#This Row],[Columna1]],Tabla9[],33,3)</f>
        <v>#REF!</v>
      </c>
      <c r="G4068" t="str">
        <f>VLOOKUP(Tabla10[[#This Row],[Columna1]],Tabla9[],3,0)</f>
        <v>JEFE DE DEPARTAMENTO</v>
      </c>
      <c r="H4068" t="s">
        <v>60</v>
      </c>
    </row>
    <row r="4069" spans="1:8" hidden="1" x14ac:dyDescent="0.25">
      <c r="A4069" t="s">
        <v>3346</v>
      </c>
      <c r="B4069" t="e">
        <f>VLOOKUP(Tabla10[[#This Row],[Columna1]],Tabla9[],1,0)</f>
        <v>#N/A</v>
      </c>
      <c r="C4069" t="s">
        <v>365</v>
      </c>
      <c r="D4069" t="e">
        <f>VLOOKUP(Tabla10[[#This Row],[Columna1]],Tabla9[],8,0)</f>
        <v>#N/A</v>
      </c>
      <c r="E4069" t="s">
        <v>372</v>
      </c>
      <c r="F4069" t="e">
        <f>VLOOKUP(Tabla10[[#This Row],[Columna1]],Tabla9[],33,3)</f>
        <v>#REF!</v>
      </c>
      <c r="G4069" t="e">
        <f>VLOOKUP(Tabla10[[#This Row],[Columna1]],Tabla9[],3,0)</f>
        <v>#N/A</v>
      </c>
      <c r="H4069" t="s">
        <v>140</v>
      </c>
    </row>
    <row r="4070" spans="1:8" hidden="1" x14ac:dyDescent="0.25">
      <c r="A4070" t="s">
        <v>3347</v>
      </c>
      <c r="B4070" t="e">
        <f>VLOOKUP(Tabla10[[#This Row],[Columna1]],Tabla9[],1,0)</f>
        <v>#N/A</v>
      </c>
      <c r="C4070" t="s">
        <v>365</v>
      </c>
      <c r="D4070" t="e">
        <f>VLOOKUP(Tabla10[[#This Row],[Columna1]],Tabla9[],8,0)</f>
        <v>#N/A</v>
      </c>
      <c r="E4070" t="s">
        <v>366</v>
      </c>
      <c r="F4070" t="e">
        <f>VLOOKUP(Tabla10[[#This Row],[Columna1]],Tabla9[],33,3)</f>
        <v>#REF!</v>
      </c>
      <c r="G4070" t="e">
        <f>VLOOKUP(Tabla10[[#This Row],[Columna1]],Tabla9[],3,0)</f>
        <v>#N/A</v>
      </c>
      <c r="H4070" t="s">
        <v>40</v>
      </c>
    </row>
    <row r="4071" spans="1:8" hidden="1" x14ac:dyDescent="0.25">
      <c r="A4071" t="s">
        <v>4886</v>
      </c>
      <c r="B4071" t="e">
        <f>VLOOKUP(Tabla10[[#This Row],[Columna1]],Tabla9[],1,0)</f>
        <v>#N/A</v>
      </c>
      <c r="C4071" t="s">
        <v>365</v>
      </c>
      <c r="D4071" t="e">
        <f>VLOOKUP(Tabla10[[#This Row],[Columna1]],Tabla9[],8,0)</f>
        <v>#N/A</v>
      </c>
      <c r="E4071" t="s">
        <v>366</v>
      </c>
      <c r="F4071" t="e">
        <f>VLOOKUP(Tabla10[[#This Row],[Columna1]],Tabla9[],33,3)</f>
        <v>#REF!</v>
      </c>
      <c r="G4071" t="e">
        <f>VLOOKUP(Tabla10[[#This Row],[Columna1]],Tabla9[],3,0)</f>
        <v>#N/A</v>
      </c>
      <c r="H4071" t="s">
        <v>140</v>
      </c>
    </row>
    <row r="4072" spans="1:8" hidden="1" x14ac:dyDescent="0.25">
      <c r="A4072" t="s">
        <v>3348</v>
      </c>
      <c r="B4072" t="e">
        <f>VLOOKUP(Tabla10[[#This Row],[Columna1]],Tabla9[],1,0)</f>
        <v>#N/A</v>
      </c>
      <c r="C4072" t="s">
        <v>365</v>
      </c>
      <c r="D4072" t="e">
        <f>VLOOKUP(Tabla10[[#This Row],[Columna1]],Tabla9[],8,0)</f>
        <v>#N/A</v>
      </c>
      <c r="E4072" t="s">
        <v>366</v>
      </c>
      <c r="F4072" t="e">
        <f>VLOOKUP(Tabla10[[#This Row],[Columna1]],Tabla9[],33,3)</f>
        <v>#REF!</v>
      </c>
      <c r="G4072" t="e">
        <f>VLOOKUP(Tabla10[[#This Row],[Columna1]],Tabla9[],3,0)</f>
        <v>#N/A</v>
      </c>
      <c r="H4072" t="s">
        <v>148</v>
      </c>
    </row>
    <row r="4073" spans="1:8" hidden="1" x14ac:dyDescent="0.25">
      <c r="A4073" t="s">
        <v>4863</v>
      </c>
      <c r="B4073" t="e">
        <f>VLOOKUP(Tabla10[[#This Row],[Columna1]],Tabla9[],1,0)</f>
        <v>#N/A</v>
      </c>
      <c r="C4073" t="s">
        <v>365</v>
      </c>
      <c r="D4073" t="e">
        <f>VLOOKUP(Tabla10[[#This Row],[Columna1]],Tabla9[],8,0)</f>
        <v>#N/A</v>
      </c>
      <c r="E4073" t="s">
        <v>366</v>
      </c>
      <c r="F4073" t="e">
        <f>VLOOKUP(Tabla10[[#This Row],[Columna1]],Tabla9[],33,3)</f>
        <v>#REF!</v>
      </c>
      <c r="G4073" t="e">
        <f>VLOOKUP(Tabla10[[#This Row],[Columna1]],Tabla9[],3,0)</f>
        <v>#N/A</v>
      </c>
      <c r="H4073" t="s">
        <v>184</v>
      </c>
    </row>
    <row r="4074" spans="1:8" hidden="1" x14ac:dyDescent="0.25">
      <c r="A4074" t="s">
        <v>3349</v>
      </c>
      <c r="B4074" t="e">
        <f>VLOOKUP(Tabla10[[#This Row],[Columna1]],Tabla9[],1,0)</f>
        <v>#N/A</v>
      </c>
      <c r="C4074" t="s">
        <v>365</v>
      </c>
      <c r="D4074" t="e">
        <f>VLOOKUP(Tabla10[[#This Row],[Columna1]],Tabla9[],8,0)</f>
        <v>#N/A</v>
      </c>
      <c r="E4074" t="s">
        <v>366</v>
      </c>
      <c r="F4074" t="e">
        <f>VLOOKUP(Tabla10[[#This Row],[Columna1]],Tabla9[],33,3)</f>
        <v>#REF!</v>
      </c>
      <c r="G4074" t="e">
        <f>VLOOKUP(Tabla10[[#This Row],[Columna1]],Tabla9[],3,0)</f>
        <v>#N/A</v>
      </c>
      <c r="H4074" t="s">
        <v>42</v>
      </c>
    </row>
    <row r="4075" spans="1:8" hidden="1" x14ac:dyDescent="0.25">
      <c r="A4075" t="s">
        <v>3350</v>
      </c>
      <c r="B4075" t="e">
        <f>VLOOKUP(Tabla10[[#This Row],[Columna1]],Tabla9[],1,0)</f>
        <v>#N/A</v>
      </c>
      <c r="C4075" t="s">
        <v>365</v>
      </c>
      <c r="D4075" t="e">
        <f>VLOOKUP(Tabla10[[#This Row],[Columna1]],Tabla9[],8,0)</f>
        <v>#N/A</v>
      </c>
      <c r="E4075" t="s">
        <v>375</v>
      </c>
      <c r="F4075" t="e">
        <f>VLOOKUP(Tabla10[[#This Row],[Columna1]],Tabla9[],33,3)</f>
        <v>#REF!</v>
      </c>
      <c r="G4075" t="e">
        <f>VLOOKUP(Tabla10[[#This Row],[Columna1]],Tabla9[],3,0)</f>
        <v>#N/A</v>
      </c>
      <c r="H4075" t="s">
        <v>36</v>
      </c>
    </row>
    <row r="4076" spans="1:8" hidden="1" x14ac:dyDescent="0.25">
      <c r="A4076" t="s">
        <v>3351</v>
      </c>
      <c r="B4076" t="str">
        <f>VLOOKUP(Tabla10[[#This Row],[Columna1]],Tabla9[],1,0)</f>
        <v>CARREON RAMOS OMAR GUADALUPE</v>
      </c>
      <c r="C4076" t="s">
        <v>365</v>
      </c>
      <c r="D4076" t="str">
        <f>VLOOKUP(Tabla10[[#This Row],[Columna1]],Tabla9[],8,0)</f>
        <v>LIDER DE PROYECTO DE DEPARTAMENTO PARQUES Y JARDINES</v>
      </c>
      <c r="E4076" t="s">
        <v>366</v>
      </c>
      <c r="F4076" t="e">
        <f>VLOOKUP(Tabla10[[#This Row],[Columna1]],Tabla9[],33,3)</f>
        <v>#REF!</v>
      </c>
      <c r="G4076" t="str">
        <f>VLOOKUP(Tabla10[[#This Row],[Columna1]],Tabla9[],3,0)</f>
        <v>LIDER DE PROYECTO</v>
      </c>
      <c r="H4076" t="s">
        <v>44</v>
      </c>
    </row>
    <row r="4077" spans="1:8" hidden="1" x14ac:dyDescent="0.25">
      <c r="A4077" t="s">
        <v>4824</v>
      </c>
      <c r="B4077" t="e">
        <f>VLOOKUP(Tabla10[[#This Row],[Columna1]],Tabla9[],1,0)</f>
        <v>#N/A</v>
      </c>
      <c r="C4077" t="s">
        <v>365</v>
      </c>
      <c r="D4077" t="e">
        <f>VLOOKUP(Tabla10[[#This Row],[Columna1]],Tabla9[],8,0)</f>
        <v>#N/A</v>
      </c>
      <c r="E4077" t="s">
        <v>368</v>
      </c>
      <c r="F4077" t="e">
        <f>VLOOKUP(Tabla10[[#This Row],[Columna1]],Tabla9[],33,3)</f>
        <v>#REF!</v>
      </c>
      <c r="G4077" t="e">
        <f>VLOOKUP(Tabla10[[#This Row],[Columna1]],Tabla9[],3,0)</f>
        <v>#N/A</v>
      </c>
      <c r="H4077" t="s">
        <v>140</v>
      </c>
    </row>
    <row r="4078" spans="1:8" hidden="1" x14ac:dyDescent="0.25">
      <c r="A4078" t="s">
        <v>4833</v>
      </c>
      <c r="B4078" t="e">
        <f>VLOOKUP(Tabla10[[#This Row],[Columna1]],Tabla9[],1,0)</f>
        <v>#N/A</v>
      </c>
      <c r="C4078" t="s">
        <v>365</v>
      </c>
      <c r="D4078" t="e">
        <f>VLOOKUP(Tabla10[[#This Row],[Columna1]],Tabla9[],8,0)</f>
        <v>#N/A</v>
      </c>
      <c r="E4078" t="s">
        <v>368</v>
      </c>
      <c r="F4078" t="e">
        <f>VLOOKUP(Tabla10[[#This Row],[Columna1]],Tabla9[],33,3)</f>
        <v>#REF!</v>
      </c>
      <c r="G4078" t="e">
        <f>VLOOKUP(Tabla10[[#This Row],[Columna1]],Tabla9[],3,0)</f>
        <v>#N/A</v>
      </c>
      <c r="H4078" t="s">
        <v>42</v>
      </c>
    </row>
    <row r="4079" spans="1:8" hidden="1" x14ac:dyDescent="0.25">
      <c r="A4079" t="s">
        <v>3352</v>
      </c>
      <c r="B4079" t="e">
        <f>VLOOKUP(Tabla10[[#This Row],[Columna1]],Tabla9[],1,0)</f>
        <v>#N/A</v>
      </c>
      <c r="C4079" t="s">
        <v>365</v>
      </c>
      <c r="D4079" t="e">
        <f>VLOOKUP(Tabla10[[#This Row],[Columna1]],Tabla9[],8,0)</f>
        <v>#N/A</v>
      </c>
      <c r="E4079" t="s">
        <v>366</v>
      </c>
      <c r="F4079" t="e">
        <f>VLOOKUP(Tabla10[[#This Row],[Columna1]],Tabla9[],33,3)</f>
        <v>#REF!</v>
      </c>
      <c r="G4079" t="e">
        <f>VLOOKUP(Tabla10[[#This Row],[Columna1]],Tabla9[],3,0)</f>
        <v>#N/A</v>
      </c>
      <c r="H4079" t="s">
        <v>140</v>
      </c>
    </row>
    <row r="4080" spans="1:8" hidden="1" x14ac:dyDescent="0.25">
      <c r="A4080" t="s">
        <v>3353</v>
      </c>
      <c r="B4080" t="e">
        <f>VLOOKUP(Tabla10[[#This Row],[Columna1]],Tabla9[],1,0)</f>
        <v>#N/A</v>
      </c>
      <c r="C4080" t="s">
        <v>365</v>
      </c>
      <c r="D4080" t="e">
        <f>VLOOKUP(Tabla10[[#This Row],[Columna1]],Tabla9[],8,0)</f>
        <v>#N/A</v>
      </c>
      <c r="E4080" t="s">
        <v>366</v>
      </c>
      <c r="F4080" t="e">
        <f>VLOOKUP(Tabla10[[#This Row],[Columna1]],Tabla9[],33,3)</f>
        <v>#REF!</v>
      </c>
      <c r="G4080" t="e">
        <f>VLOOKUP(Tabla10[[#This Row],[Columna1]],Tabla9[],3,0)</f>
        <v>#N/A</v>
      </c>
      <c r="H4080" t="s">
        <v>42</v>
      </c>
    </row>
    <row r="4081" spans="1:8" hidden="1" x14ac:dyDescent="0.25">
      <c r="A4081" t="s">
        <v>3354</v>
      </c>
      <c r="B4081" t="e">
        <f>VLOOKUP(Tabla10[[#This Row],[Columna1]],Tabla9[],1,0)</f>
        <v>#N/A</v>
      </c>
      <c r="C4081" t="s">
        <v>365</v>
      </c>
      <c r="D4081" t="e">
        <f>VLOOKUP(Tabla10[[#This Row],[Columna1]],Tabla9[],8,0)</f>
        <v>#N/A</v>
      </c>
      <c r="E4081" t="s">
        <v>366</v>
      </c>
      <c r="F4081" t="e">
        <f>VLOOKUP(Tabla10[[#This Row],[Columna1]],Tabla9[],33,3)</f>
        <v>#REF!</v>
      </c>
      <c r="G4081" t="e">
        <f>VLOOKUP(Tabla10[[#This Row],[Columna1]],Tabla9[],3,0)</f>
        <v>#N/A</v>
      </c>
      <c r="H4081" t="s">
        <v>140</v>
      </c>
    </row>
    <row r="4082" spans="1:8" hidden="1" x14ac:dyDescent="0.25">
      <c r="A4082" t="s">
        <v>3355</v>
      </c>
      <c r="B4082" t="e">
        <f>VLOOKUP(Tabla10[[#This Row],[Columna1]],Tabla9[],1,0)</f>
        <v>#N/A</v>
      </c>
      <c r="C4082" t="s">
        <v>365</v>
      </c>
      <c r="D4082" t="e">
        <f>VLOOKUP(Tabla10[[#This Row],[Columna1]],Tabla9[],8,0)</f>
        <v>#N/A</v>
      </c>
      <c r="E4082" t="s">
        <v>366</v>
      </c>
      <c r="F4082" t="e">
        <f>VLOOKUP(Tabla10[[#This Row],[Columna1]],Tabla9[],33,3)</f>
        <v>#REF!</v>
      </c>
      <c r="G4082" t="e">
        <f>VLOOKUP(Tabla10[[#This Row],[Columna1]],Tabla9[],3,0)</f>
        <v>#N/A</v>
      </c>
      <c r="H4082" t="s">
        <v>140</v>
      </c>
    </row>
    <row r="4083" spans="1:8" hidden="1" x14ac:dyDescent="0.25">
      <c r="A4083" t="s">
        <v>3356</v>
      </c>
      <c r="B4083" t="e">
        <f>VLOOKUP(Tabla10[[#This Row],[Columna1]],Tabla9[],1,0)</f>
        <v>#N/A</v>
      </c>
      <c r="C4083" t="s">
        <v>365</v>
      </c>
      <c r="D4083" t="e">
        <f>VLOOKUP(Tabla10[[#This Row],[Columna1]],Tabla9[],8,0)</f>
        <v>#N/A</v>
      </c>
      <c r="E4083" t="s">
        <v>368</v>
      </c>
      <c r="F4083" t="e">
        <f>VLOOKUP(Tabla10[[#This Row],[Columna1]],Tabla9[],33,3)</f>
        <v>#REF!</v>
      </c>
      <c r="G4083" t="e">
        <f>VLOOKUP(Tabla10[[#This Row],[Columna1]],Tabla9[],3,0)</f>
        <v>#N/A</v>
      </c>
      <c r="H4083" t="s">
        <v>142</v>
      </c>
    </row>
    <row r="4084" spans="1:8" hidden="1" x14ac:dyDescent="0.25">
      <c r="A4084" t="s">
        <v>3357</v>
      </c>
      <c r="B4084" t="e">
        <f>VLOOKUP(Tabla10[[#This Row],[Columna1]],Tabla9[],1,0)</f>
        <v>#N/A</v>
      </c>
      <c r="C4084" t="s">
        <v>365</v>
      </c>
      <c r="D4084" t="e">
        <f>VLOOKUP(Tabla10[[#This Row],[Columna1]],Tabla9[],8,0)</f>
        <v>#N/A</v>
      </c>
      <c r="E4084" t="s">
        <v>373</v>
      </c>
      <c r="F4084" t="e">
        <f>VLOOKUP(Tabla10[[#This Row],[Columna1]],Tabla9[],33,3)</f>
        <v>#REF!</v>
      </c>
      <c r="G4084" t="e">
        <f>VLOOKUP(Tabla10[[#This Row],[Columna1]],Tabla9[],3,0)</f>
        <v>#N/A</v>
      </c>
      <c r="H4084" t="s">
        <v>140</v>
      </c>
    </row>
    <row r="4085" spans="1:8" hidden="1" x14ac:dyDescent="0.25">
      <c r="A4085" t="s">
        <v>3358</v>
      </c>
      <c r="B4085" t="e">
        <f>VLOOKUP(Tabla10[[#This Row],[Columna1]],Tabla9[],1,0)</f>
        <v>#N/A</v>
      </c>
      <c r="C4085" t="s">
        <v>365</v>
      </c>
      <c r="D4085" t="e">
        <f>VLOOKUP(Tabla10[[#This Row],[Columna1]],Tabla9[],8,0)</f>
        <v>#N/A</v>
      </c>
      <c r="E4085" t="s">
        <v>374</v>
      </c>
      <c r="F4085" t="e">
        <f>VLOOKUP(Tabla10[[#This Row],[Columna1]],Tabla9[],33,3)</f>
        <v>#REF!</v>
      </c>
      <c r="G4085" t="e">
        <f>VLOOKUP(Tabla10[[#This Row],[Columna1]],Tabla9[],3,0)</f>
        <v>#N/A</v>
      </c>
      <c r="H4085" t="s">
        <v>148</v>
      </c>
    </row>
    <row r="4086" spans="1:8" hidden="1" x14ac:dyDescent="0.25">
      <c r="A4086" t="s">
        <v>4862</v>
      </c>
      <c r="B4086" t="str">
        <f>VLOOKUP(Tabla10[[#This Row],[Columna1]],Tabla9[],1,0)</f>
        <v>CISNEROS CARLOS TERESA</v>
      </c>
      <c r="C4086" t="s">
        <v>365</v>
      </c>
      <c r="D4086" t="str">
        <f>VLOOKUP(Tabla10[[#This Row],[Columna1]],Tabla9[],8,0)</f>
        <v>LIDER DE PROYECTO DEL DEPARTANENTO DE PARQUES Y JARDINES</v>
      </c>
      <c r="E4086" t="s">
        <v>366</v>
      </c>
      <c r="F4086" t="e">
        <f>VLOOKUP(Tabla10[[#This Row],[Columna1]],Tabla9[],33,3)</f>
        <v>#REF!</v>
      </c>
      <c r="G4086" t="str">
        <f>VLOOKUP(Tabla10[[#This Row],[Columna1]],Tabla9[],3,0)</f>
        <v>LIDER DE PROYECTO</v>
      </c>
      <c r="H4086" t="s">
        <v>44</v>
      </c>
    </row>
    <row r="4087" spans="1:8" hidden="1" x14ac:dyDescent="0.25">
      <c r="A4087" t="s">
        <v>4831</v>
      </c>
      <c r="B4087" t="e">
        <f>VLOOKUP(Tabla10[[#This Row],[Columna1]],Tabla9[],1,0)</f>
        <v>#N/A</v>
      </c>
      <c r="C4087" t="s">
        <v>365</v>
      </c>
      <c r="D4087" t="e">
        <f>VLOOKUP(Tabla10[[#This Row],[Columna1]],Tabla9[],8,0)</f>
        <v>#N/A</v>
      </c>
      <c r="E4087" t="s">
        <v>368</v>
      </c>
      <c r="F4087" t="e">
        <f>VLOOKUP(Tabla10[[#This Row],[Columna1]],Tabla9[],33,3)</f>
        <v>#REF!</v>
      </c>
      <c r="G4087" t="e">
        <f>VLOOKUP(Tabla10[[#This Row],[Columna1]],Tabla9[],3,0)</f>
        <v>#N/A</v>
      </c>
      <c r="H4087" t="s">
        <v>158</v>
      </c>
    </row>
    <row r="4088" spans="1:8" hidden="1" x14ac:dyDescent="0.25">
      <c r="A4088" t="s">
        <v>4795</v>
      </c>
      <c r="B4088" t="e">
        <f>VLOOKUP(Tabla10[[#This Row],[Columna1]],Tabla9[],1,0)</f>
        <v>#N/A</v>
      </c>
      <c r="C4088" t="s">
        <v>365</v>
      </c>
      <c r="D4088" t="e">
        <f>VLOOKUP(Tabla10[[#This Row],[Columna1]],Tabla9[],8,0)</f>
        <v>#N/A</v>
      </c>
      <c r="E4088" t="s">
        <v>372</v>
      </c>
      <c r="F4088" t="e">
        <f>VLOOKUP(Tabla10[[#This Row],[Columna1]],Tabla9[],33,3)</f>
        <v>#REF!</v>
      </c>
      <c r="G4088" t="e">
        <f>VLOOKUP(Tabla10[[#This Row],[Columna1]],Tabla9[],3,0)</f>
        <v>#N/A</v>
      </c>
      <c r="H4088" t="s">
        <v>140</v>
      </c>
    </row>
    <row r="4089" spans="1:8" hidden="1" x14ac:dyDescent="0.25">
      <c r="A4089" t="s">
        <v>3359</v>
      </c>
      <c r="B4089" t="str">
        <f>VLOOKUP(Tabla10[[#This Row],[Columna1]],Tabla9[],1,0)</f>
        <v>CORONA SANTANA LILIA ANGELICA</v>
      </c>
      <c r="C4089" t="s">
        <v>365</v>
      </c>
      <c r="D4089" t="str">
        <f>VLOOKUP(Tabla10[[#This Row],[Columna1]],Tabla9[],8,0)</f>
        <v>LIDER DE PROYECTO.DEPARTAMENTO DE CONVENIOS Y CONTRATOS</v>
      </c>
      <c r="E4089" t="s">
        <v>376</v>
      </c>
      <c r="F4089" t="e">
        <f>VLOOKUP(Tabla10[[#This Row],[Columna1]],Tabla9[],33,3)</f>
        <v>#REF!</v>
      </c>
      <c r="G4089" t="str">
        <f>VLOOKUP(Tabla10[[#This Row],[Columna1]],Tabla9[],3,0)</f>
        <v>LIDER DE PROYECTO</v>
      </c>
      <c r="H4089" t="s">
        <v>44</v>
      </c>
    </row>
    <row r="4090" spans="1:8" hidden="1" x14ac:dyDescent="0.25">
      <c r="A4090" t="s">
        <v>4877</v>
      </c>
      <c r="B4090" t="e">
        <f>VLOOKUP(Tabla10[[#This Row],[Columna1]],Tabla9[],1,0)</f>
        <v>#N/A</v>
      </c>
      <c r="C4090" t="s">
        <v>365</v>
      </c>
      <c r="D4090" t="e">
        <f>VLOOKUP(Tabla10[[#This Row],[Columna1]],Tabla9[],8,0)</f>
        <v>#N/A</v>
      </c>
      <c r="E4090" t="s">
        <v>366</v>
      </c>
      <c r="F4090" t="e">
        <f>VLOOKUP(Tabla10[[#This Row],[Columna1]],Tabla9[],33,3)</f>
        <v>#REF!</v>
      </c>
      <c r="G4090" t="e">
        <f>VLOOKUP(Tabla10[[#This Row],[Columna1]],Tabla9[],3,0)</f>
        <v>#N/A</v>
      </c>
      <c r="H4090" t="s">
        <v>140</v>
      </c>
    </row>
    <row r="4091" spans="1:8" hidden="1" x14ac:dyDescent="0.25">
      <c r="A4091" t="s">
        <v>4866</v>
      </c>
      <c r="B4091" t="e">
        <f>VLOOKUP(Tabla10[[#This Row],[Columna1]],Tabla9[],1,0)</f>
        <v>#N/A</v>
      </c>
      <c r="C4091" t="s">
        <v>365</v>
      </c>
      <c r="D4091" t="e">
        <f>VLOOKUP(Tabla10[[#This Row],[Columna1]],Tabla9[],8,0)</f>
        <v>#N/A</v>
      </c>
      <c r="E4091" t="s">
        <v>366</v>
      </c>
      <c r="F4091" t="e">
        <f>VLOOKUP(Tabla10[[#This Row],[Columna1]],Tabla9[],33,3)</f>
        <v>#REF!</v>
      </c>
      <c r="G4091" t="e">
        <f>VLOOKUP(Tabla10[[#This Row],[Columna1]],Tabla9[],3,0)</f>
        <v>#N/A</v>
      </c>
      <c r="H4091" t="s">
        <v>140</v>
      </c>
    </row>
    <row r="4092" spans="1:8" hidden="1" x14ac:dyDescent="0.25">
      <c r="A4092" t="s">
        <v>4926</v>
      </c>
      <c r="B4092" t="e">
        <f>VLOOKUP(Tabla10[[#This Row],[Columna1]],Tabla9[],1,0)</f>
        <v>#N/A</v>
      </c>
      <c r="C4092" t="s">
        <v>365</v>
      </c>
      <c r="D4092" t="e">
        <f>VLOOKUP(Tabla10[[#This Row],[Columna1]],Tabla9[],8,0)</f>
        <v>#N/A</v>
      </c>
      <c r="E4092" t="s">
        <v>366</v>
      </c>
      <c r="F4092" t="e">
        <f>VLOOKUP(Tabla10[[#This Row],[Columna1]],Tabla9[],33,3)</f>
        <v>#REF!</v>
      </c>
      <c r="G4092" t="e">
        <f>VLOOKUP(Tabla10[[#This Row],[Columna1]],Tabla9[],3,0)</f>
        <v>#N/A</v>
      </c>
      <c r="H4092" t="s">
        <v>140</v>
      </c>
    </row>
    <row r="4093" spans="1:8" hidden="1" x14ac:dyDescent="0.25">
      <c r="A4093" t="s">
        <v>3360</v>
      </c>
      <c r="B4093" t="e">
        <f>VLOOKUP(Tabla10[[#This Row],[Columna1]],Tabla9[],1,0)</f>
        <v>#N/A</v>
      </c>
      <c r="C4093" t="s">
        <v>365</v>
      </c>
      <c r="D4093" t="e">
        <f>VLOOKUP(Tabla10[[#This Row],[Columna1]],Tabla9[],8,0)</f>
        <v>#N/A</v>
      </c>
      <c r="E4093" t="s">
        <v>366</v>
      </c>
      <c r="F4093" t="e">
        <f>VLOOKUP(Tabla10[[#This Row],[Columna1]],Tabla9[],33,3)</f>
        <v>#REF!</v>
      </c>
      <c r="G4093" t="e">
        <f>VLOOKUP(Tabla10[[#This Row],[Columna1]],Tabla9[],3,0)</f>
        <v>#N/A</v>
      </c>
      <c r="H4093" t="s">
        <v>140</v>
      </c>
    </row>
    <row r="4094" spans="1:8" hidden="1" x14ac:dyDescent="0.25">
      <c r="A4094" t="s">
        <v>5004</v>
      </c>
      <c r="B4094" t="e">
        <f>VLOOKUP(Tabla10[[#This Row],[Columna1]],Tabla9[],1,0)</f>
        <v>#N/A</v>
      </c>
      <c r="C4094" t="s">
        <v>365</v>
      </c>
      <c r="D4094" t="e">
        <f>VLOOKUP(Tabla10[[#This Row],[Columna1]],Tabla9[],8,0)</f>
        <v>#N/A</v>
      </c>
      <c r="E4094" t="s">
        <v>366</v>
      </c>
      <c r="F4094" t="e">
        <f>VLOOKUP(Tabla10[[#This Row],[Columna1]],Tabla9[],33,3)</f>
        <v>#REF!</v>
      </c>
      <c r="G4094" t="e">
        <f>VLOOKUP(Tabla10[[#This Row],[Columna1]],Tabla9[],3,0)</f>
        <v>#N/A</v>
      </c>
      <c r="H4094" t="s">
        <v>140</v>
      </c>
    </row>
    <row r="4095" spans="1:8" hidden="1" x14ac:dyDescent="0.25">
      <c r="A4095" t="s">
        <v>3361</v>
      </c>
      <c r="B4095" t="e">
        <f>VLOOKUP(Tabla10[[#This Row],[Columna1]],Tabla9[],1,0)</f>
        <v>#N/A</v>
      </c>
      <c r="C4095" t="s">
        <v>365</v>
      </c>
      <c r="D4095" t="e">
        <f>VLOOKUP(Tabla10[[#This Row],[Columna1]],Tabla9[],8,0)</f>
        <v>#N/A</v>
      </c>
      <c r="E4095" t="s">
        <v>373</v>
      </c>
      <c r="F4095" t="e">
        <f>VLOOKUP(Tabla10[[#This Row],[Columna1]],Tabla9[],33,3)</f>
        <v>#REF!</v>
      </c>
      <c r="G4095" t="e">
        <f>VLOOKUP(Tabla10[[#This Row],[Columna1]],Tabla9[],3,0)</f>
        <v>#N/A</v>
      </c>
      <c r="H4095" t="s">
        <v>148</v>
      </c>
    </row>
    <row r="4096" spans="1:8" hidden="1" x14ac:dyDescent="0.25">
      <c r="A4096" t="s">
        <v>4868</v>
      </c>
      <c r="B4096" t="e">
        <f>VLOOKUP(Tabla10[[#This Row],[Columna1]],Tabla9[],1,0)</f>
        <v>#N/A</v>
      </c>
      <c r="C4096" t="s">
        <v>365</v>
      </c>
      <c r="D4096" t="e">
        <f>VLOOKUP(Tabla10[[#This Row],[Columna1]],Tabla9[],8,0)</f>
        <v>#N/A</v>
      </c>
      <c r="E4096" t="s">
        <v>366</v>
      </c>
      <c r="F4096" t="e">
        <f>VLOOKUP(Tabla10[[#This Row],[Columna1]],Tabla9[],33,3)</f>
        <v>#REF!</v>
      </c>
      <c r="G4096" t="e">
        <f>VLOOKUP(Tabla10[[#This Row],[Columna1]],Tabla9[],3,0)</f>
        <v>#N/A</v>
      </c>
      <c r="H4096" t="s">
        <v>140</v>
      </c>
    </row>
    <row r="4097" spans="1:8" hidden="1" x14ac:dyDescent="0.25">
      <c r="A4097" t="s">
        <v>4872</v>
      </c>
      <c r="B4097" t="e">
        <f>VLOOKUP(Tabla10[[#This Row],[Columna1]],Tabla9[],1,0)</f>
        <v>#N/A</v>
      </c>
      <c r="C4097" t="s">
        <v>365</v>
      </c>
      <c r="D4097" t="e">
        <f>VLOOKUP(Tabla10[[#This Row],[Columna1]],Tabla9[],8,0)</f>
        <v>#N/A</v>
      </c>
      <c r="E4097" t="s">
        <v>366</v>
      </c>
      <c r="F4097" t="e">
        <f>VLOOKUP(Tabla10[[#This Row],[Columna1]],Tabla9[],33,3)</f>
        <v>#REF!</v>
      </c>
      <c r="G4097" t="e">
        <f>VLOOKUP(Tabla10[[#This Row],[Columna1]],Tabla9[],3,0)</f>
        <v>#N/A</v>
      </c>
      <c r="H4097" t="s">
        <v>184</v>
      </c>
    </row>
    <row r="4098" spans="1:8" hidden="1" x14ac:dyDescent="0.25">
      <c r="A4098" t="s">
        <v>4851</v>
      </c>
      <c r="B4098" t="e">
        <f>VLOOKUP(Tabla10[[#This Row],[Columna1]],Tabla9[],1,0)</f>
        <v>#N/A</v>
      </c>
      <c r="C4098" t="s">
        <v>365</v>
      </c>
      <c r="D4098" t="e">
        <f>VLOOKUP(Tabla10[[#This Row],[Columna1]],Tabla9[],8,0)</f>
        <v>#N/A</v>
      </c>
      <c r="E4098" t="s">
        <v>366</v>
      </c>
      <c r="F4098" t="e">
        <f>VLOOKUP(Tabla10[[#This Row],[Columna1]],Tabla9[],33,3)</f>
        <v>#REF!</v>
      </c>
      <c r="G4098" t="e">
        <f>VLOOKUP(Tabla10[[#This Row],[Columna1]],Tabla9[],3,0)</f>
        <v>#N/A</v>
      </c>
      <c r="H4098" t="s">
        <v>148</v>
      </c>
    </row>
    <row r="4099" spans="1:8" hidden="1" x14ac:dyDescent="0.25">
      <c r="A4099" t="s">
        <v>4801</v>
      </c>
      <c r="B4099" t="e">
        <f>VLOOKUP(Tabla10[[#This Row],[Columna1]],Tabla9[],1,0)</f>
        <v>#N/A</v>
      </c>
      <c r="C4099" t="s">
        <v>365</v>
      </c>
      <c r="D4099" t="e">
        <f>VLOOKUP(Tabla10[[#This Row],[Columna1]],Tabla9[],8,0)</f>
        <v>#N/A</v>
      </c>
      <c r="E4099" t="s">
        <v>373</v>
      </c>
      <c r="F4099" t="e">
        <f>VLOOKUP(Tabla10[[#This Row],[Columna1]],Tabla9[],33,3)</f>
        <v>#REF!</v>
      </c>
      <c r="G4099" t="e">
        <f>VLOOKUP(Tabla10[[#This Row],[Columna1]],Tabla9[],3,0)</f>
        <v>#N/A</v>
      </c>
      <c r="H4099" t="s">
        <v>140</v>
      </c>
    </row>
    <row r="4100" spans="1:8" hidden="1" x14ac:dyDescent="0.25">
      <c r="A4100" t="s">
        <v>3362</v>
      </c>
      <c r="B4100" t="e">
        <f>VLOOKUP(Tabla10[[#This Row],[Columna1]],Tabla9[],1,0)</f>
        <v>#N/A</v>
      </c>
      <c r="C4100" t="s">
        <v>365</v>
      </c>
      <c r="D4100" t="e">
        <f>VLOOKUP(Tabla10[[#This Row],[Columna1]],Tabla9[],8,0)</f>
        <v>#N/A</v>
      </c>
      <c r="E4100" t="s">
        <v>366</v>
      </c>
      <c r="F4100" t="e">
        <f>VLOOKUP(Tabla10[[#This Row],[Columna1]],Tabla9[],33,3)</f>
        <v>#REF!</v>
      </c>
      <c r="G4100" t="e">
        <f>VLOOKUP(Tabla10[[#This Row],[Columna1]],Tabla9[],3,0)</f>
        <v>#N/A</v>
      </c>
      <c r="H4100" t="s">
        <v>148</v>
      </c>
    </row>
    <row r="4101" spans="1:8" hidden="1" x14ac:dyDescent="0.25">
      <c r="A4101" t="s">
        <v>3363</v>
      </c>
      <c r="B4101" t="e">
        <f>VLOOKUP(Tabla10[[#This Row],[Columna1]],Tabla9[],1,0)</f>
        <v>#N/A</v>
      </c>
      <c r="C4101" t="s">
        <v>365</v>
      </c>
      <c r="D4101" t="e">
        <f>VLOOKUP(Tabla10[[#This Row],[Columna1]],Tabla9[],8,0)</f>
        <v>#N/A</v>
      </c>
      <c r="E4101" t="s">
        <v>372</v>
      </c>
      <c r="F4101" t="e">
        <f>VLOOKUP(Tabla10[[#This Row],[Columna1]],Tabla9[],33,3)</f>
        <v>#REF!</v>
      </c>
      <c r="G4101" t="e">
        <f>VLOOKUP(Tabla10[[#This Row],[Columna1]],Tabla9[],3,0)</f>
        <v>#N/A</v>
      </c>
      <c r="H4101" t="s">
        <v>140</v>
      </c>
    </row>
    <row r="4102" spans="1:8" hidden="1" x14ac:dyDescent="0.25">
      <c r="A4102" t="s">
        <v>4907</v>
      </c>
      <c r="B4102" t="e">
        <f>VLOOKUP(Tabla10[[#This Row],[Columna1]],Tabla9[],1,0)</f>
        <v>#N/A</v>
      </c>
      <c r="C4102" t="s">
        <v>365</v>
      </c>
      <c r="D4102" t="e">
        <f>VLOOKUP(Tabla10[[#This Row],[Columna1]],Tabla9[],8,0)</f>
        <v>#N/A</v>
      </c>
      <c r="E4102" t="s">
        <v>366</v>
      </c>
      <c r="F4102" t="e">
        <f>VLOOKUP(Tabla10[[#This Row],[Columna1]],Tabla9[],33,3)</f>
        <v>#REF!</v>
      </c>
      <c r="G4102" t="e">
        <f>VLOOKUP(Tabla10[[#This Row],[Columna1]],Tabla9[],3,0)</f>
        <v>#N/A</v>
      </c>
      <c r="H4102" t="s">
        <v>140</v>
      </c>
    </row>
    <row r="4103" spans="1:8" hidden="1" x14ac:dyDescent="0.25">
      <c r="A4103" t="s">
        <v>3364</v>
      </c>
      <c r="B4103" t="e">
        <f>VLOOKUP(Tabla10[[#This Row],[Columna1]],Tabla9[],1,0)</f>
        <v>#N/A</v>
      </c>
      <c r="C4103" t="s">
        <v>365</v>
      </c>
      <c r="D4103" t="e">
        <f>VLOOKUP(Tabla10[[#This Row],[Columna1]],Tabla9[],8,0)</f>
        <v>#N/A</v>
      </c>
      <c r="E4103" t="s">
        <v>366</v>
      </c>
      <c r="F4103" t="e">
        <f>VLOOKUP(Tabla10[[#This Row],[Columna1]],Tabla9[],33,3)</f>
        <v>#REF!</v>
      </c>
      <c r="G4103" t="e">
        <f>VLOOKUP(Tabla10[[#This Row],[Columna1]],Tabla9[],3,0)</f>
        <v>#N/A</v>
      </c>
      <c r="H4103" t="s">
        <v>140</v>
      </c>
    </row>
    <row r="4104" spans="1:8" hidden="1" x14ac:dyDescent="0.25">
      <c r="A4104" t="s">
        <v>3365</v>
      </c>
      <c r="B4104" t="e">
        <f>VLOOKUP(Tabla10[[#This Row],[Columna1]],Tabla9[],1,0)</f>
        <v>#N/A</v>
      </c>
      <c r="C4104" t="s">
        <v>365</v>
      </c>
      <c r="D4104" t="e">
        <f>VLOOKUP(Tabla10[[#This Row],[Columna1]],Tabla9[],8,0)</f>
        <v>#N/A</v>
      </c>
      <c r="E4104" t="s">
        <v>366</v>
      </c>
      <c r="F4104" t="e">
        <f>VLOOKUP(Tabla10[[#This Row],[Columna1]],Tabla9[],33,3)</f>
        <v>#REF!</v>
      </c>
      <c r="G4104" t="e">
        <f>VLOOKUP(Tabla10[[#This Row],[Columna1]],Tabla9[],3,0)</f>
        <v>#N/A</v>
      </c>
      <c r="H4104" t="s">
        <v>140</v>
      </c>
    </row>
    <row r="4105" spans="1:8" hidden="1" x14ac:dyDescent="0.25">
      <c r="A4105" t="s">
        <v>3366</v>
      </c>
      <c r="B4105" t="e">
        <f>VLOOKUP(Tabla10[[#This Row],[Columna1]],Tabla9[],1,0)</f>
        <v>#N/A</v>
      </c>
      <c r="C4105" t="s">
        <v>365</v>
      </c>
      <c r="D4105" t="e">
        <f>VLOOKUP(Tabla10[[#This Row],[Columna1]],Tabla9[],8,0)</f>
        <v>#N/A</v>
      </c>
      <c r="E4105" t="s">
        <v>368</v>
      </c>
      <c r="F4105" t="e">
        <f>VLOOKUP(Tabla10[[#This Row],[Columna1]],Tabla9[],33,3)</f>
        <v>#REF!</v>
      </c>
      <c r="G4105" t="e">
        <f>VLOOKUP(Tabla10[[#This Row],[Columna1]],Tabla9[],3,0)</f>
        <v>#N/A</v>
      </c>
      <c r="H4105" t="s">
        <v>148</v>
      </c>
    </row>
    <row r="4106" spans="1:8" hidden="1" x14ac:dyDescent="0.25">
      <c r="A4106" t="s">
        <v>3367</v>
      </c>
      <c r="B4106" t="e">
        <f>VLOOKUP(Tabla10[[#This Row],[Columna1]],Tabla9[],1,0)</f>
        <v>#N/A</v>
      </c>
      <c r="C4106" t="s">
        <v>365</v>
      </c>
      <c r="D4106" t="e">
        <f>VLOOKUP(Tabla10[[#This Row],[Columna1]],Tabla9[],8,0)</f>
        <v>#N/A</v>
      </c>
      <c r="E4106" t="s">
        <v>366</v>
      </c>
      <c r="F4106" t="e">
        <f>VLOOKUP(Tabla10[[#This Row],[Columna1]],Tabla9[],33,3)</f>
        <v>#REF!</v>
      </c>
      <c r="G4106" t="e">
        <f>VLOOKUP(Tabla10[[#This Row],[Columna1]],Tabla9[],3,0)</f>
        <v>#N/A</v>
      </c>
      <c r="H4106" t="s">
        <v>140</v>
      </c>
    </row>
    <row r="4107" spans="1:8" hidden="1" x14ac:dyDescent="0.25">
      <c r="A4107" t="s">
        <v>3368</v>
      </c>
      <c r="B4107" t="str">
        <f>VLOOKUP(Tabla10[[#This Row],[Columna1]],Tabla9[],1,0)</f>
        <v>ESTRADA NAVA NORMA KAREN</v>
      </c>
      <c r="C4107" t="s">
        <v>365</v>
      </c>
      <c r="D4107" t="str">
        <f>VLOOKUP(Tabla10[[#This Row],[Columna1]],Tabla9[],8,0)</f>
        <v>LIDER DE PROYECTO DEPARTAMENTO ADMINISTRATIVO MANTENIMIENTO URBANO</v>
      </c>
      <c r="E4107" t="s">
        <v>367</v>
      </c>
      <c r="F4107" t="e">
        <f>VLOOKUP(Tabla10[[#This Row],[Columna1]],Tabla9[],33,3)</f>
        <v>#REF!</v>
      </c>
      <c r="G4107" t="str">
        <f>VLOOKUP(Tabla10[[#This Row],[Columna1]],Tabla9[],3,0)</f>
        <v>LIDER DE PROYECTO</v>
      </c>
      <c r="H4107" t="s">
        <v>44</v>
      </c>
    </row>
    <row r="4108" spans="1:8" hidden="1" x14ac:dyDescent="0.25">
      <c r="A4108" t="s">
        <v>4899</v>
      </c>
      <c r="B4108" t="e">
        <f>VLOOKUP(Tabla10[[#This Row],[Columna1]],Tabla9[],1,0)</f>
        <v>#N/A</v>
      </c>
      <c r="C4108" t="s">
        <v>365</v>
      </c>
      <c r="D4108" t="e">
        <f>VLOOKUP(Tabla10[[#This Row],[Columna1]],Tabla9[],8,0)</f>
        <v>#N/A</v>
      </c>
      <c r="E4108" t="s">
        <v>366</v>
      </c>
      <c r="F4108" t="e">
        <f>VLOOKUP(Tabla10[[#This Row],[Columna1]],Tabla9[],33,3)</f>
        <v>#REF!</v>
      </c>
      <c r="G4108" t="e">
        <f>VLOOKUP(Tabla10[[#This Row],[Columna1]],Tabla9[],3,0)</f>
        <v>#N/A</v>
      </c>
      <c r="H4108" t="s">
        <v>140</v>
      </c>
    </row>
    <row r="4109" spans="1:8" hidden="1" x14ac:dyDescent="0.25">
      <c r="A4109" t="s">
        <v>3369</v>
      </c>
      <c r="B4109" t="e">
        <f>VLOOKUP(Tabla10[[#This Row],[Columna1]],Tabla9[],1,0)</f>
        <v>#N/A</v>
      </c>
      <c r="C4109" t="s">
        <v>365</v>
      </c>
      <c r="D4109" t="e">
        <f>VLOOKUP(Tabla10[[#This Row],[Columna1]],Tabla9[],8,0)</f>
        <v>#N/A</v>
      </c>
      <c r="E4109" t="s">
        <v>366</v>
      </c>
      <c r="F4109" t="e">
        <f>VLOOKUP(Tabla10[[#This Row],[Columna1]],Tabla9[],33,3)</f>
        <v>#REF!</v>
      </c>
      <c r="G4109" t="e">
        <f>VLOOKUP(Tabla10[[#This Row],[Columna1]],Tabla9[],3,0)</f>
        <v>#N/A</v>
      </c>
      <c r="H4109" t="s">
        <v>140</v>
      </c>
    </row>
    <row r="4110" spans="1:8" hidden="1" x14ac:dyDescent="0.25">
      <c r="A4110" t="s">
        <v>4802</v>
      </c>
      <c r="B4110" t="e">
        <f>VLOOKUP(Tabla10[[#This Row],[Columna1]],Tabla9[],1,0)</f>
        <v>#N/A</v>
      </c>
      <c r="C4110" t="s">
        <v>365</v>
      </c>
      <c r="D4110" t="e">
        <f>VLOOKUP(Tabla10[[#This Row],[Columna1]],Tabla9[],8,0)</f>
        <v>#N/A</v>
      </c>
      <c r="E4110" t="s">
        <v>373</v>
      </c>
      <c r="F4110" t="e">
        <f>VLOOKUP(Tabla10[[#This Row],[Columna1]],Tabla9[],33,3)</f>
        <v>#REF!</v>
      </c>
      <c r="G4110" t="e">
        <f>VLOOKUP(Tabla10[[#This Row],[Columna1]],Tabla9[],3,0)</f>
        <v>#N/A</v>
      </c>
      <c r="H4110" t="s">
        <v>140</v>
      </c>
    </row>
    <row r="4111" spans="1:8" hidden="1" x14ac:dyDescent="0.25">
      <c r="A4111" t="s">
        <v>3370</v>
      </c>
      <c r="B4111" t="e">
        <f>VLOOKUP(Tabla10[[#This Row],[Columna1]],Tabla9[],1,0)</f>
        <v>#N/A</v>
      </c>
      <c r="C4111" t="s">
        <v>365</v>
      </c>
      <c r="D4111" t="e">
        <f>VLOOKUP(Tabla10[[#This Row],[Columna1]],Tabla9[],8,0)</f>
        <v>#N/A</v>
      </c>
      <c r="E4111" t="s">
        <v>373</v>
      </c>
      <c r="F4111" t="e">
        <f>VLOOKUP(Tabla10[[#This Row],[Columna1]],Tabla9[],33,3)</f>
        <v>#REF!</v>
      </c>
      <c r="G4111" t="e">
        <f>VLOOKUP(Tabla10[[#This Row],[Columna1]],Tabla9[],3,0)</f>
        <v>#N/A</v>
      </c>
      <c r="H4111" t="s">
        <v>140</v>
      </c>
    </row>
    <row r="4112" spans="1:8" hidden="1" x14ac:dyDescent="0.25">
      <c r="A4112" t="s">
        <v>4840</v>
      </c>
      <c r="B4112" t="e">
        <f>VLOOKUP(Tabla10[[#This Row],[Columna1]],Tabla9[],1,0)</f>
        <v>#N/A</v>
      </c>
      <c r="C4112" t="s">
        <v>365</v>
      </c>
      <c r="D4112" t="e">
        <f>VLOOKUP(Tabla10[[#This Row],[Columna1]],Tabla9[],8,0)</f>
        <v>#N/A</v>
      </c>
      <c r="E4112" t="s">
        <v>368</v>
      </c>
      <c r="F4112" t="e">
        <f>VLOOKUP(Tabla10[[#This Row],[Columna1]],Tabla9[],33,3)</f>
        <v>#REF!</v>
      </c>
      <c r="G4112" t="e">
        <f>VLOOKUP(Tabla10[[#This Row],[Columna1]],Tabla9[],3,0)</f>
        <v>#N/A</v>
      </c>
      <c r="H4112" t="s">
        <v>184</v>
      </c>
    </row>
    <row r="4113" spans="1:8" hidden="1" x14ac:dyDescent="0.25">
      <c r="A4113" t="s">
        <v>4889</v>
      </c>
      <c r="B4113" t="e">
        <f>VLOOKUP(Tabla10[[#This Row],[Columna1]],Tabla9[],1,0)</f>
        <v>#N/A</v>
      </c>
      <c r="C4113" t="s">
        <v>365</v>
      </c>
      <c r="D4113" t="e">
        <f>VLOOKUP(Tabla10[[#This Row],[Columna1]],Tabla9[],8,0)</f>
        <v>#N/A</v>
      </c>
      <c r="E4113" t="s">
        <v>366</v>
      </c>
      <c r="F4113" t="e">
        <f>VLOOKUP(Tabla10[[#This Row],[Columna1]],Tabla9[],33,3)</f>
        <v>#REF!</v>
      </c>
      <c r="G4113" t="e">
        <f>VLOOKUP(Tabla10[[#This Row],[Columna1]],Tabla9[],3,0)</f>
        <v>#N/A</v>
      </c>
      <c r="H4113" t="s">
        <v>140</v>
      </c>
    </row>
    <row r="4114" spans="1:8" hidden="1" x14ac:dyDescent="0.25">
      <c r="A4114" t="s">
        <v>4888</v>
      </c>
      <c r="B4114" t="e">
        <f>VLOOKUP(Tabla10[[#This Row],[Columna1]],Tabla9[],1,0)</f>
        <v>#N/A</v>
      </c>
      <c r="C4114" t="s">
        <v>365</v>
      </c>
      <c r="D4114" t="e">
        <f>VLOOKUP(Tabla10[[#This Row],[Columna1]],Tabla9[],8,0)</f>
        <v>#N/A</v>
      </c>
      <c r="E4114" t="s">
        <v>366</v>
      </c>
      <c r="F4114" t="e">
        <f>VLOOKUP(Tabla10[[#This Row],[Columna1]],Tabla9[],33,3)</f>
        <v>#REF!</v>
      </c>
      <c r="G4114" t="e">
        <f>VLOOKUP(Tabla10[[#This Row],[Columna1]],Tabla9[],3,0)</f>
        <v>#N/A</v>
      </c>
      <c r="H4114" t="s">
        <v>140</v>
      </c>
    </row>
    <row r="4115" spans="1:8" hidden="1" x14ac:dyDescent="0.25">
      <c r="A4115" t="s">
        <v>3371</v>
      </c>
      <c r="B4115" t="e">
        <f>VLOOKUP(Tabla10[[#This Row],[Columna1]],Tabla9[],1,0)</f>
        <v>#N/A</v>
      </c>
      <c r="C4115" t="s">
        <v>365</v>
      </c>
      <c r="D4115" t="e">
        <f>VLOOKUP(Tabla10[[#This Row],[Columna1]],Tabla9[],8,0)</f>
        <v>#N/A</v>
      </c>
      <c r="E4115" t="s">
        <v>366</v>
      </c>
      <c r="F4115" t="e">
        <f>VLOOKUP(Tabla10[[#This Row],[Columna1]],Tabla9[],33,3)</f>
        <v>#REF!</v>
      </c>
      <c r="G4115" t="e">
        <f>VLOOKUP(Tabla10[[#This Row],[Columna1]],Tabla9[],3,0)</f>
        <v>#N/A</v>
      </c>
      <c r="H4115" t="s">
        <v>36</v>
      </c>
    </row>
    <row r="4116" spans="1:8" hidden="1" x14ac:dyDescent="0.25">
      <c r="A4116" t="s">
        <v>3372</v>
      </c>
      <c r="B4116" t="e">
        <f>VLOOKUP(Tabla10[[#This Row],[Columna1]],Tabla9[],1,0)</f>
        <v>#N/A</v>
      </c>
      <c r="C4116" t="s">
        <v>365</v>
      </c>
      <c r="D4116" t="e">
        <f>VLOOKUP(Tabla10[[#This Row],[Columna1]],Tabla9[],8,0)</f>
        <v>#N/A</v>
      </c>
      <c r="E4116" t="s">
        <v>368</v>
      </c>
      <c r="F4116" t="e">
        <f>VLOOKUP(Tabla10[[#This Row],[Columna1]],Tabla9[],33,3)</f>
        <v>#REF!</v>
      </c>
      <c r="G4116" t="e">
        <f>VLOOKUP(Tabla10[[#This Row],[Columna1]],Tabla9[],3,0)</f>
        <v>#N/A</v>
      </c>
      <c r="H4116" t="s">
        <v>142</v>
      </c>
    </row>
    <row r="4117" spans="1:8" hidden="1" x14ac:dyDescent="0.25">
      <c r="A4117" t="s">
        <v>4832</v>
      </c>
      <c r="B4117" t="e">
        <f>VLOOKUP(Tabla10[[#This Row],[Columna1]],Tabla9[],1,0)</f>
        <v>#N/A</v>
      </c>
      <c r="C4117" t="s">
        <v>365</v>
      </c>
      <c r="D4117" t="e">
        <f>VLOOKUP(Tabla10[[#This Row],[Columna1]],Tabla9[],8,0)</f>
        <v>#N/A</v>
      </c>
      <c r="E4117" t="s">
        <v>368</v>
      </c>
      <c r="F4117" t="e">
        <f>VLOOKUP(Tabla10[[#This Row],[Columna1]],Tabla9[],33,3)</f>
        <v>#REF!</v>
      </c>
      <c r="G4117" t="e">
        <f>VLOOKUP(Tabla10[[#This Row],[Columna1]],Tabla9[],3,0)</f>
        <v>#N/A</v>
      </c>
      <c r="H4117" t="s">
        <v>50</v>
      </c>
    </row>
    <row r="4118" spans="1:8" hidden="1" x14ac:dyDescent="0.25">
      <c r="A4118" t="s">
        <v>4932</v>
      </c>
      <c r="B4118" t="e">
        <f>VLOOKUP(Tabla10[[#This Row],[Columna1]],Tabla9[],1,0)</f>
        <v>#N/A</v>
      </c>
      <c r="C4118" t="s">
        <v>365</v>
      </c>
      <c r="D4118" t="e">
        <f>VLOOKUP(Tabla10[[#This Row],[Columna1]],Tabla9[],8,0)</f>
        <v>#N/A</v>
      </c>
      <c r="E4118" t="s">
        <v>366</v>
      </c>
      <c r="F4118" t="e">
        <f>VLOOKUP(Tabla10[[#This Row],[Columna1]],Tabla9[],33,3)</f>
        <v>#REF!</v>
      </c>
      <c r="G4118" t="e">
        <f>VLOOKUP(Tabla10[[#This Row],[Columna1]],Tabla9[],3,0)</f>
        <v>#N/A</v>
      </c>
      <c r="H4118" t="s">
        <v>158</v>
      </c>
    </row>
    <row r="4119" spans="1:8" hidden="1" x14ac:dyDescent="0.25">
      <c r="A4119" t="s">
        <v>3373</v>
      </c>
      <c r="B4119" t="str">
        <f>VLOOKUP(Tabla10[[#This Row],[Columna1]],Tabla9[],1,0)</f>
        <v>FLORES MUÑOZ NORMA PATRICIA</v>
      </c>
      <c r="C4119" t="s">
        <v>365</v>
      </c>
      <c r="D4119" t="str">
        <f>VLOOKUP(Tabla10[[#This Row],[Columna1]],Tabla9[],8,0)</f>
        <v>JEFE DE DEPARTAMENTO DE RECURSOS HUMANOS MANTENIMIENTO URBANO</v>
      </c>
      <c r="E4119" t="s">
        <v>376</v>
      </c>
      <c r="F4119" t="e">
        <f>VLOOKUP(Tabla10[[#This Row],[Columna1]],Tabla9[],33,3)</f>
        <v>#REF!</v>
      </c>
      <c r="G4119" t="str">
        <f>VLOOKUP(Tabla10[[#This Row],[Columna1]],Tabla9[],3,0)</f>
        <v>JEFE DE DEPARTAMENTO</v>
      </c>
      <c r="H4119" t="s">
        <v>60</v>
      </c>
    </row>
    <row r="4120" spans="1:8" hidden="1" x14ac:dyDescent="0.25">
      <c r="A4120" t="s">
        <v>3374</v>
      </c>
      <c r="B4120" t="e">
        <f>VLOOKUP(Tabla10[[#This Row],[Columna1]],Tabla9[],1,0)</f>
        <v>#N/A</v>
      </c>
      <c r="C4120" t="s">
        <v>365</v>
      </c>
      <c r="D4120" t="e">
        <f>VLOOKUP(Tabla10[[#This Row],[Columna1]],Tabla9[],8,0)</f>
        <v>#N/A</v>
      </c>
      <c r="E4120" t="s">
        <v>366</v>
      </c>
      <c r="F4120" t="e">
        <f>VLOOKUP(Tabla10[[#This Row],[Columna1]],Tabla9[],33,3)</f>
        <v>#REF!</v>
      </c>
      <c r="G4120" t="e">
        <f>VLOOKUP(Tabla10[[#This Row],[Columna1]],Tabla9[],3,0)</f>
        <v>#N/A</v>
      </c>
      <c r="H4120" t="s">
        <v>40</v>
      </c>
    </row>
    <row r="4121" spans="1:8" hidden="1" x14ac:dyDescent="0.25">
      <c r="A4121" t="s">
        <v>5005</v>
      </c>
      <c r="B4121" t="e">
        <f>VLOOKUP(Tabla10[[#This Row],[Columna1]],Tabla9[],1,0)</f>
        <v>#N/A</v>
      </c>
      <c r="C4121" t="s">
        <v>365</v>
      </c>
      <c r="D4121" t="e">
        <f>VLOOKUP(Tabla10[[#This Row],[Columna1]],Tabla9[],8,0)</f>
        <v>#N/A</v>
      </c>
      <c r="E4121" t="s">
        <v>366</v>
      </c>
      <c r="F4121" t="e">
        <f>VLOOKUP(Tabla10[[#This Row],[Columna1]],Tabla9[],33,3)</f>
        <v>#REF!</v>
      </c>
      <c r="G4121" t="e">
        <f>VLOOKUP(Tabla10[[#This Row],[Columna1]],Tabla9[],3,0)</f>
        <v>#N/A</v>
      </c>
      <c r="H4121" t="s">
        <v>140</v>
      </c>
    </row>
    <row r="4122" spans="1:8" hidden="1" x14ac:dyDescent="0.25">
      <c r="A4122" t="s">
        <v>3375</v>
      </c>
      <c r="B4122" t="e">
        <f>VLOOKUP(Tabla10[[#This Row],[Columna1]],Tabla9[],1,0)</f>
        <v>#N/A</v>
      </c>
      <c r="C4122" t="s">
        <v>365</v>
      </c>
      <c r="D4122" t="e">
        <f>VLOOKUP(Tabla10[[#This Row],[Columna1]],Tabla9[],8,0)</f>
        <v>#N/A</v>
      </c>
      <c r="E4122" t="s">
        <v>373</v>
      </c>
      <c r="F4122" t="e">
        <f>VLOOKUP(Tabla10[[#This Row],[Columna1]],Tabla9[],33,3)</f>
        <v>#REF!</v>
      </c>
      <c r="G4122" t="e">
        <f>VLOOKUP(Tabla10[[#This Row],[Columna1]],Tabla9[],3,0)</f>
        <v>#N/A</v>
      </c>
      <c r="H4122" t="s">
        <v>140</v>
      </c>
    </row>
    <row r="4123" spans="1:8" hidden="1" x14ac:dyDescent="0.25">
      <c r="A4123" t="s">
        <v>4945</v>
      </c>
      <c r="B4123" t="str">
        <f>VLOOKUP(Tabla10[[#This Row],[Columna1]],Tabla9[],1,0)</f>
        <v>FLORES TREVIÑO CONRADO</v>
      </c>
      <c r="C4123" t="s">
        <v>365</v>
      </c>
      <c r="D4123" t="str">
        <f>VLOOKUP(Tabla10[[#This Row],[Columna1]],Tabla9[],8,0)</f>
        <v>JEFE  DE DEPARTAMENTO DE SUPERVISION MTTO URBANO</v>
      </c>
      <c r="E4123" t="s">
        <v>374</v>
      </c>
      <c r="F4123" t="e">
        <f>VLOOKUP(Tabla10[[#This Row],[Columna1]],Tabla9[],33,3)</f>
        <v>#REF!</v>
      </c>
      <c r="G4123" t="str">
        <f>VLOOKUP(Tabla10[[#This Row],[Columna1]],Tabla9[],3,0)</f>
        <v>JEFE DE DEPARTAMENTO</v>
      </c>
      <c r="H4123" t="s">
        <v>60</v>
      </c>
    </row>
    <row r="4124" spans="1:8" x14ac:dyDescent="0.25">
      <c r="A4124" t="s">
        <v>3376</v>
      </c>
      <c r="B4124" t="e">
        <f>VLOOKUP(Tabla10[[#This Row],[Columna1]],Tabla9[],1,0)</f>
        <v>#N/A</v>
      </c>
      <c r="C4124" t="s">
        <v>365</v>
      </c>
      <c r="D4124" t="e">
        <f>VLOOKUP(Tabla10[[#This Row],[Columna1]],Tabla9[],8,0)</f>
        <v>#N/A</v>
      </c>
      <c r="E4124" t="s">
        <v>373</v>
      </c>
      <c r="F4124" t="e">
        <f>VLOOKUP(Tabla10[[#This Row],[Columna1]],Tabla9[],33,3)</f>
        <v>#REF!</v>
      </c>
      <c r="G4124" t="e">
        <f>VLOOKUP(Tabla10[[#This Row],[Columna1]],Tabla9[],3,0)</f>
        <v>#N/A</v>
      </c>
      <c r="H4124" t="s">
        <v>60</v>
      </c>
    </row>
    <row r="4125" spans="1:8" hidden="1" x14ac:dyDescent="0.25">
      <c r="A4125" t="s">
        <v>4813</v>
      </c>
      <c r="B4125" t="e">
        <f>VLOOKUP(Tabla10[[#This Row],[Columna1]],Tabla9[],1,0)</f>
        <v>#N/A</v>
      </c>
      <c r="C4125" t="s">
        <v>365</v>
      </c>
      <c r="D4125" t="e">
        <f>VLOOKUP(Tabla10[[#This Row],[Columna1]],Tabla9[],8,0)</f>
        <v>#N/A</v>
      </c>
      <c r="E4125" t="s">
        <v>368</v>
      </c>
      <c r="F4125" t="e">
        <f>VLOOKUP(Tabla10[[#This Row],[Columna1]],Tabla9[],33,3)</f>
        <v>#REF!</v>
      </c>
      <c r="G4125" t="e">
        <f>VLOOKUP(Tabla10[[#This Row],[Columna1]],Tabla9[],3,0)</f>
        <v>#N/A</v>
      </c>
      <c r="H4125" t="s">
        <v>140</v>
      </c>
    </row>
    <row r="4126" spans="1:8" hidden="1" x14ac:dyDescent="0.25">
      <c r="A4126" t="s">
        <v>4917</v>
      </c>
      <c r="B4126" t="e">
        <f>VLOOKUP(Tabla10[[#This Row],[Columna1]],Tabla9[],1,0)</f>
        <v>#N/A</v>
      </c>
      <c r="C4126" t="s">
        <v>365</v>
      </c>
      <c r="D4126" t="e">
        <f>VLOOKUP(Tabla10[[#This Row],[Columna1]],Tabla9[],8,0)</f>
        <v>#N/A</v>
      </c>
      <c r="E4126" t="s">
        <v>366</v>
      </c>
      <c r="F4126" t="e">
        <f>VLOOKUP(Tabla10[[#This Row],[Columna1]],Tabla9[],33,3)</f>
        <v>#REF!</v>
      </c>
      <c r="G4126" t="e">
        <f>VLOOKUP(Tabla10[[#This Row],[Columna1]],Tabla9[],3,0)</f>
        <v>#N/A</v>
      </c>
      <c r="H4126" t="s">
        <v>140</v>
      </c>
    </row>
    <row r="4127" spans="1:8" hidden="1" x14ac:dyDescent="0.25">
      <c r="A4127" t="s">
        <v>3377</v>
      </c>
      <c r="B4127" t="e">
        <f>VLOOKUP(Tabla10[[#This Row],[Columna1]],Tabla9[],1,0)</f>
        <v>#N/A</v>
      </c>
      <c r="C4127" t="s">
        <v>365</v>
      </c>
      <c r="D4127" t="e">
        <f>VLOOKUP(Tabla10[[#This Row],[Columna1]],Tabla9[],8,0)</f>
        <v>#N/A</v>
      </c>
      <c r="E4127" t="s">
        <v>371</v>
      </c>
      <c r="F4127" t="e">
        <f>VLOOKUP(Tabla10[[#This Row],[Columna1]],Tabla9[],33,3)</f>
        <v>#REF!</v>
      </c>
      <c r="G4127" t="e">
        <f>VLOOKUP(Tabla10[[#This Row],[Columna1]],Tabla9[],3,0)</f>
        <v>#N/A</v>
      </c>
      <c r="H4127" t="s">
        <v>148</v>
      </c>
    </row>
    <row r="4128" spans="1:8" hidden="1" x14ac:dyDescent="0.25">
      <c r="A4128" t="s">
        <v>3378</v>
      </c>
      <c r="B4128" t="e">
        <f>VLOOKUP(Tabla10[[#This Row],[Columna1]],Tabla9[],1,0)</f>
        <v>#N/A</v>
      </c>
      <c r="C4128" t="s">
        <v>365</v>
      </c>
      <c r="D4128" t="e">
        <f>VLOOKUP(Tabla10[[#This Row],[Columna1]],Tabla9[],8,0)</f>
        <v>#N/A</v>
      </c>
      <c r="E4128" t="s">
        <v>366</v>
      </c>
      <c r="F4128" t="e">
        <f>VLOOKUP(Tabla10[[#This Row],[Columna1]],Tabla9[],33,3)</f>
        <v>#REF!</v>
      </c>
      <c r="G4128" t="e">
        <f>VLOOKUP(Tabla10[[#This Row],[Columna1]],Tabla9[],3,0)</f>
        <v>#N/A</v>
      </c>
      <c r="H4128" t="s">
        <v>140</v>
      </c>
    </row>
    <row r="4129" spans="1:8" hidden="1" x14ac:dyDescent="0.25">
      <c r="A4129" t="s">
        <v>4845</v>
      </c>
      <c r="B4129" t="e">
        <f>VLOOKUP(Tabla10[[#This Row],[Columna1]],Tabla9[],1,0)</f>
        <v>#N/A</v>
      </c>
      <c r="C4129" t="s">
        <v>365</v>
      </c>
      <c r="D4129" t="e">
        <f>VLOOKUP(Tabla10[[#This Row],[Columna1]],Tabla9[],8,0)</f>
        <v>#N/A</v>
      </c>
      <c r="E4129" t="s">
        <v>366</v>
      </c>
      <c r="F4129" t="e">
        <f>VLOOKUP(Tabla10[[#This Row],[Columna1]],Tabla9[],33,3)</f>
        <v>#REF!</v>
      </c>
      <c r="G4129" t="e">
        <f>VLOOKUP(Tabla10[[#This Row],[Columna1]],Tabla9[],3,0)</f>
        <v>#N/A</v>
      </c>
      <c r="H4129" t="s">
        <v>40</v>
      </c>
    </row>
    <row r="4130" spans="1:8" hidden="1" x14ac:dyDescent="0.25">
      <c r="A4130" t="s">
        <v>3379</v>
      </c>
      <c r="B4130" t="e">
        <f>VLOOKUP(Tabla10[[#This Row],[Columna1]],Tabla9[],1,0)</f>
        <v>#N/A</v>
      </c>
      <c r="C4130" t="s">
        <v>365</v>
      </c>
      <c r="D4130" t="e">
        <f>VLOOKUP(Tabla10[[#This Row],[Columna1]],Tabla9[],8,0)</f>
        <v>#N/A</v>
      </c>
      <c r="E4130" t="s">
        <v>366</v>
      </c>
      <c r="F4130" t="e">
        <f>VLOOKUP(Tabla10[[#This Row],[Columna1]],Tabla9[],33,3)</f>
        <v>#REF!</v>
      </c>
      <c r="G4130" t="e">
        <f>VLOOKUP(Tabla10[[#This Row],[Columna1]],Tabla9[],3,0)</f>
        <v>#N/A</v>
      </c>
      <c r="H4130" t="s">
        <v>113</v>
      </c>
    </row>
    <row r="4131" spans="1:8" hidden="1" x14ac:dyDescent="0.25">
      <c r="A4131" t="s">
        <v>3380</v>
      </c>
      <c r="B4131" t="e">
        <f>VLOOKUP(Tabla10[[#This Row],[Columna1]],Tabla9[],1,0)</f>
        <v>#N/A</v>
      </c>
      <c r="C4131" t="s">
        <v>365</v>
      </c>
      <c r="D4131" t="e">
        <f>VLOOKUP(Tabla10[[#This Row],[Columna1]],Tabla9[],8,0)</f>
        <v>#N/A</v>
      </c>
      <c r="E4131" t="s">
        <v>375</v>
      </c>
      <c r="F4131" t="e">
        <f>VLOOKUP(Tabla10[[#This Row],[Columna1]],Tabla9[],33,3)</f>
        <v>#REF!</v>
      </c>
      <c r="G4131" t="e">
        <f>VLOOKUP(Tabla10[[#This Row],[Columna1]],Tabla9[],3,0)</f>
        <v>#N/A</v>
      </c>
      <c r="H4131" t="s">
        <v>42</v>
      </c>
    </row>
    <row r="4132" spans="1:8" hidden="1" x14ac:dyDescent="0.25">
      <c r="A4132" t="s">
        <v>3381</v>
      </c>
      <c r="B4132" t="e">
        <f>VLOOKUP(Tabla10[[#This Row],[Columna1]],Tabla9[],1,0)</f>
        <v>#N/A</v>
      </c>
      <c r="C4132" t="s">
        <v>365</v>
      </c>
      <c r="D4132" t="e">
        <f>VLOOKUP(Tabla10[[#This Row],[Columna1]],Tabla9[],8,0)</f>
        <v>#N/A</v>
      </c>
      <c r="E4132" t="s">
        <v>366</v>
      </c>
      <c r="F4132" t="e">
        <f>VLOOKUP(Tabla10[[#This Row],[Columna1]],Tabla9[],33,3)</f>
        <v>#REF!</v>
      </c>
      <c r="G4132" t="e">
        <f>VLOOKUP(Tabla10[[#This Row],[Columna1]],Tabla9[],3,0)</f>
        <v>#N/A</v>
      </c>
      <c r="H4132" t="s">
        <v>42</v>
      </c>
    </row>
    <row r="4133" spans="1:8" hidden="1" x14ac:dyDescent="0.25">
      <c r="A4133" t="s">
        <v>3382</v>
      </c>
      <c r="B4133" t="e">
        <f>VLOOKUP(Tabla10[[#This Row],[Columna1]],Tabla9[],1,0)</f>
        <v>#N/A</v>
      </c>
      <c r="C4133" t="s">
        <v>365</v>
      </c>
      <c r="D4133" t="e">
        <f>VLOOKUP(Tabla10[[#This Row],[Columna1]],Tabla9[],8,0)</f>
        <v>#N/A</v>
      </c>
      <c r="E4133" t="s">
        <v>366</v>
      </c>
      <c r="F4133" t="e">
        <f>VLOOKUP(Tabla10[[#This Row],[Columna1]],Tabla9[],33,3)</f>
        <v>#REF!</v>
      </c>
      <c r="G4133" t="e">
        <f>VLOOKUP(Tabla10[[#This Row],[Columna1]],Tabla9[],3,0)</f>
        <v>#N/A</v>
      </c>
      <c r="H4133" t="s">
        <v>140</v>
      </c>
    </row>
    <row r="4134" spans="1:8" hidden="1" x14ac:dyDescent="0.25">
      <c r="A4134" t="s">
        <v>4838</v>
      </c>
      <c r="B4134" t="e">
        <f>VLOOKUP(Tabla10[[#This Row],[Columna1]],Tabla9[],1,0)</f>
        <v>#N/A</v>
      </c>
      <c r="C4134" t="s">
        <v>365</v>
      </c>
      <c r="D4134" t="e">
        <f>VLOOKUP(Tabla10[[#This Row],[Columna1]],Tabla9[],8,0)</f>
        <v>#N/A</v>
      </c>
      <c r="E4134" t="s">
        <v>368</v>
      </c>
      <c r="F4134" t="e">
        <f>VLOOKUP(Tabla10[[#This Row],[Columna1]],Tabla9[],33,3)</f>
        <v>#REF!</v>
      </c>
      <c r="G4134" t="e">
        <f>VLOOKUP(Tabla10[[#This Row],[Columna1]],Tabla9[],3,0)</f>
        <v>#N/A</v>
      </c>
      <c r="H4134" t="s">
        <v>184</v>
      </c>
    </row>
    <row r="4135" spans="1:8" hidden="1" x14ac:dyDescent="0.25">
      <c r="A4135" t="s">
        <v>4846</v>
      </c>
      <c r="B4135" t="e">
        <f>VLOOKUP(Tabla10[[#This Row],[Columna1]],Tabla9[],1,0)</f>
        <v>#N/A</v>
      </c>
      <c r="C4135" t="s">
        <v>365</v>
      </c>
      <c r="D4135" t="e">
        <f>VLOOKUP(Tabla10[[#This Row],[Columna1]],Tabla9[],8,0)</f>
        <v>#N/A</v>
      </c>
      <c r="E4135" t="s">
        <v>366</v>
      </c>
      <c r="F4135" t="e">
        <f>VLOOKUP(Tabla10[[#This Row],[Columna1]],Tabla9[],33,3)</f>
        <v>#REF!</v>
      </c>
      <c r="G4135" t="e">
        <f>VLOOKUP(Tabla10[[#This Row],[Columna1]],Tabla9[],3,0)</f>
        <v>#N/A</v>
      </c>
      <c r="H4135" t="s">
        <v>40</v>
      </c>
    </row>
    <row r="4136" spans="1:8" hidden="1" x14ac:dyDescent="0.25">
      <c r="A4136" t="s">
        <v>3383</v>
      </c>
      <c r="B4136" t="e">
        <f>VLOOKUP(Tabla10[[#This Row],[Columna1]],Tabla9[],1,0)</f>
        <v>#N/A</v>
      </c>
      <c r="C4136" t="s">
        <v>365</v>
      </c>
      <c r="D4136" t="e">
        <f>VLOOKUP(Tabla10[[#This Row],[Columna1]],Tabla9[],8,0)</f>
        <v>#N/A</v>
      </c>
      <c r="E4136" t="s">
        <v>372</v>
      </c>
      <c r="F4136" t="e">
        <f>VLOOKUP(Tabla10[[#This Row],[Columna1]],Tabla9[],33,3)</f>
        <v>#REF!</v>
      </c>
      <c r="G4136" t="e">
        <f>VLOOKUP(Tabla10[[#This Row],[Columna1]],Tabla9[],3,0)</f>
        <v>#N/A</v>
      </c>
      <c r="H4136" t="s">
        <v>41</v>
      </c>
    </row>
    <row r="4137" spans="1:8" hidden="1" x14ac:dyDescent="0.25">
      <c r="A4137" t="s">
        <v>4918</v>
      </c>
      <c r="B4137" t="e">
        <f>VLOOKUP(Tabla10[[#This Row],[Columna1]],Tabla9[],1,0)</f>
        <v>#N/A</v>
      </c>
      <c r="C4137" t="s">
        <v>365</v>
      </c>
      <c r="D4137" t="e">
        <f>VLOOKUP(Tabla10[[#This Row],[Columna1]],Tabla9[],8,0)</f>
        <v>#N/A</v>
      </c>
      <c r="E4137" t="s">
        <v>366</v>
      </c>
      <c r="F4137" t="e">
        <f>VLOOKUP(Tabla10[[#This Row],[Columna1]],Tabla9[],33,3)</f>
        <v>#REF!</v>
      </c>
      <c r="G4137" t="e">
        <f>VLOOKUP(Tabla10[[#This Row],[Columna1]],Tabla9[],3,0)</f>
        <v>#N/A</v>
      </c>
      <c r="H4137" t="s">
        <v>140</v>
      </c>
    </row>
    <row r="4138" spans="1:8" hidden="1" x14ac:dyDescent="0.25">
      <c r="A4138" t="s">
        <v>3384</v>
      </c>
      <c r="B4138" t="str">
        <f>VLOOKUP(Tabla10[[#This Row],[Columna1]],Tabla9[],1,0)</f>
        <v>GARCIA MENDOZA MARCELA IVONNE</v>
      </c>
      <c r="C4138" t="s">
        <v>365</v>
      </c>
      <c r="D4138" t="str">
        <f>VLOOKUP(Tabla10[[#This Row],[Columna1]],Tabla9[],8,0)</f>
        <v>COORDINADORA ADMINISTRATIVA DEPARTAMENTO ADMINISTRATIVO MANTENIMIENTO URBANO</v>
      </c>
      <c r="E4138" t="s">
        <v>367</v>
      </c>
      <c r="F4138" t="e">
        <f>VLOOKUP(Tabla10[[#This Row],[Columna1]],Tabla9[],33,3)</f>
        <v>#REF!</v>
      </c>
      <c r="G4138" t="str">
        <f>VLOOKUP(Tabla10[[#This Row],[Columna1]],Tabla9[],3,0)</f>
        <v>COORDINADOR ADMINISTRATIVO</v>
      </c>
      <c r="H4138" t="s">
        <v>67</v>
      </c>
    </row>
    <row r="4139" spans="1:8" hidden="1" x14ac:dyDescent="0.25">
      <c r="A4139" t="s">
        <v>4949</v>
      </c>
      <c r="B4139" t="e">
        <f>VLOOKUP(Tabla10[[#This Row],[Columna1]],Tabla9[],1,0)</f>
        <v>#N/A</v>
      </c>
      <c r="C4139" t="s">
        <v>365</v>
      </c>
      <c r="D4139" t="e">
        <f>VLOOKUP(Tabla10[[#This Row],[Columna1]],Tabla9[],8,0)</f>
        <v>#N/A</v>
      </c>
      <c r="E4139" t="s">
        <v>374</v>
      </c>
      <c r="F4139" t="e">
        <f>VLOOKUP(Tabla10[[#This Row],[Columna1]],Tabla9[],33,3)</f>
        <v>#REF!</v>
      </c>
      <c r="G4139" t="e">
        <f>VLOOKUP(Tabla10[[#This Row],[Columna1]],Tabla9[],3,0)</f>
        <v>#N/A</v>
      </c>
      <c r="H4139" t="s">
        <v>148</v>
      </c>
    </row>
    <row r="4140" spans="1:8" hidden="1" x14ac:dyDescent="0.25">
      <c r="A4140" t="s">
        <v>3385</v>
      </c>
      <c r="B4140" t="e">
        <f>VLOOKUP(Tabla10[[#This Row],[Columna1]],Tabla9[],1,0)</f>
        <v>#N/A</v>
      </c>
      <c r="C4140" t="s">
        <v>365</v>
      </c>
      <c r="D4140" t="e">
        <f>VLOOKUP(Tabla10[[#This Row],[Columna1]],Tabla9[],8,0)</f>
        <v>#N/A</v>
      </c>
      <c r="E4140" t="s">
        <v>368</v>
      </c>
      <c r="F4140" t="e">
        <f>VLOOKUP(Tabla10[[#This Row],[Columna1]],Tabla9[],33,3)</f>
        <v>#REF!</v>
      </c>
      <c r="G4140" t="e">
        <f>VLOOKUP(Tabla10[[#This Row],[Columna1]],Tabla9[],3,0)</f>
        <v>#N/A</v>
      </c>
      <c r="H4140" t="s">
        <v>125</v>
      </c>
    </row>
    <row r="4141" spans="1:8" hidden="1" x14ac:dyDescent="0.25">
      <c r="A4141" t="s">
        <v>4867</v>
      </c>
      <c r="B4141" t="e">
        <f>VLOOKUP(Tabla10[[#This Row],[Columna1]],Tabla9[],1,0)</f>
        <v>#N/A</v>
      </c>
      <c r="C4141" t="s">
        <v>365</v>
      </c>
      <c r="D4141" t="e">
        <f>VLOOKUP(Tabla10[[#This Row],[Columna1]],Tabla9[],8,0)</f>
        <v>#N/A</v>
      </c>
      <c r="E4141" t="s">
        <v>366</v>
      </c>
      <c r="F4141" t="e">
        <f>VLOOKUP(Tabla10[[#This Row],[Columna1]],Tabla9[],33,3)</f>
        <v>#REF!</v>
      </c>
      <c r="G4141" t="e">
        <f>VLOOKUP(Tabla10[[#This Row],[Columna1]],Tabla9[],3,0)</f>
        <v>#N/A</v>
      </c>
      <c r="H4141" t="s">
        <v>140</v>
      </c>
    </row>
    <row r="4142" spans="1:8" hidden="1" x14ac:dyDescent="0.25">
      <c r="A4142" t="s">
        <v>4828</v>
      </c>
      <c r="B4142" t="e">
        <f>VLOOKUP(Tabla10[[#This Row],[Columna1]],Tabla9[],1,0)</f>
        <v>#N/A</v>
      </c>
      <c r="C4142" t="s">
        <v>365</v>
      </c>
      <c r="D4142" t="e">
        <f>VLOOKUP(Tabla10[[#This Row],[Columna1]],Tabla9[],8,0)</f>
        <v>#N/A</v>
      </c>
      <c r="E4142" t="s">
        <v>368</v>
      </c>
      <c r="F4142" t="e">
        <f>VLOOKUP(Tabla10[[#This Row],[Columna1]],Tabla9[],33,3)</f>
        <v>#REF!</v>
      </c>
      <c r="G4142" t="e">
        <f>VLOOKUP(Tabla10[[#This Row],[Columna1]],Tabla9[],3,0)</f>
        <v>#N/A</v>
      </c>
      <c r="H4142" t="s">
        <v>150</v>
      </c>
    </row>
    <row r="4143" spans="1:8" hidden="1" x14ac:dyDescent="0.25">
      <c r="A4143" t="s">
        <v>3386</v>
      </c>
      <c r="B4143" t="e">
        <f>VLOOKUP(Tabla10[[#This Row],[Columna1]],Tabla9[],1,0)</f>
        <v>#N/A</v>
      </c>
      <c r="C4143" t="s">
        <v>365</v>
      </c>
      <c r="D4143" t="e">
        <f>VLOOKUP(Tabla10[[#This Row],[Columna1]],Tabla9[],8,0)</f>
        <v>#N/A</v>
      </c>
      <c r="E4143" t="s">
        <v>366</v>
      </c>
      <c r="F4143" t="e">
        <f>VLOOKUP(Tabla10[[#This Row],[Columna1]],Tabla9[],33,3)</f>
        <v>#REF!</v>
      </c>
      <c r="G4143" t="e">
        <f>VLOOKUP(Tabla10[[#This Row],[Columna1]],Tabla9[],3,0)</f>
        <v>#N/A</v>
      </c>
      <c r="H4143" t="s">
        <v>140</v>
      </c>
    </row>
    <row r="4144" spans="1:8" hidden="1" x14ac:dyDescent="0.25">
      <c r="A4144" t="s">
        <v>3387</v>
      </c>
      <c r="B4144" t="e">
        <f>VLOOKUP(Tabla10[[#This Row],[Columna1]],Tabla9[],1,0)</f>
        <v>#N/A</v>
      </c>
      <c r="C4144" t="s">
        <v>365</v>
      </c>
      <c r="D4144" t="e">
        <f>VLOOKUP(Tabla10[[#This Row],[Columna1]],Tabla9[],8,0)</f>
        <v>#N/A</v>
      </c>
      <c r="E4144" t="s">
        <v>366</v>
      </c>
      <c r="F4144" t="e">
        <f>VLOOKUP(Tabla10[[#This Row],[Columna1]],Tabla9[],33,3)</f>
        <v>#REF!</v>
      </c>
      <c r="G4144" t="e">
        <f>VLOOKUP(Tabla10[[#This Row],[Columna1]],Tabla9[],3,0)</f>
        <v>#N/A</v>
      </c>
      <c r="H4144" t="s">
        <v>140</v>
      </c>
    </row>
    <row r="4145" spans="1:8" hidden="1" x14ac:dyDescent="0.25">
      <c r="A4145" t="s">
        <v>3388</v>
      </c>
      <c r="B4145" t="e">
        <f>VLOOKUP(Tabla10[[#This Row],[Columna1]],Tabla9[],1,0)</f>
        <v>#N/A</v>
      </c>
      <c r="C4145" t="s">
        <v>365</v>
      </c>
      <c r="D4145" t="e">
        <f>VLOOKUP(Tabla10[[#This Row],[Columna1]],Tabla9[],8,0)</f>
        <v>#N/A</v>
      </c>
      <c r="E4145" t="s">
        <v>366</v>
      </c>
      <c r="F4145" t="e">
        <f>VLOOKUP(Tabla10[[#This Row],[Columna1]],Tabla9[],33,3)</f>
        <v>#REF!</v>
      </c>
      <c r="G4145" t="e">
        <f>VLOOKUP(Tabla10[[#This Row],[Columna1]],Tabla9[],3,0)</f>
        <v>#N/A</v>
      </c>
      <c r="H4145" t="s">
        <v>140</v>
      </c>
    </row>
    <row r="4146" spans="1:8" hidden="1" x14ac:dyDescent="0.25">
      <c r="A4146" t="s">
        <v>3389</v>
      </c>
      <c r="B4146" t="e">
        <f>VLOOKUP(Tabla10[[#This Row],[Columna1]],Tabla9[],1,0)</f>
        <v>#N/A</v>
      </c>
      <c r="C4146" t="s">
        <v>365</v>
      </c>
      <c r="D4146" t="e">
        <f>VLOOKUP(Tabla10[[#This Row],[Columna1]],Tabla9[],8,0)</f>
        <v>#N/A</v>
      </c>
      <c r="E4146" t="s">
        <v>366</v>
      </c>
      <c r="F4146" t="e">
        <f>VLOOKUP(Tabla10[[#This Row],[Columna1]],Tabla9[],33,3)</f>
        <v>#REF!</v>
      </c>
      <c r="G4146" t="e">
        <f>VLOOKUP(Tabla10[[#This Row],[Columna1]],Tabla9[],3,0)</f>
        <v>#N/A</v>
      </c>
      <c r="H4146" t="s">
        <v>140</v>
      </c>
    </row>
    <row r="4147" spans="1:8" hidden="1" x14ac:dyDescent="0.25">
      <c r="A4147" t="s">
        <v>3390</v>
      </c>
      <c r="B4147" t="e">
        <f>VLOOKUP(Tabla10[[#This Row],[Columna1]],Tabla9[],1,0)</f>
        <v>#N/A</v>
      </c>
      <c r="C4147" t="s">
        <v>365</v>
      </c>
      <c r="D4147" t="e">
        <f>VLOOKUP(Tabla10[[#This Row],[Columna1]],Tabla9[],8,0)</f>
        <v>#N/A</v>
      </c>
      <c r="E4147" t="s">
        <v>366</v>
      </c>
      <c r="F4147" t="e">
        <f>VLOOKUP(Tabla10[[#This Row],[Columna1]],Tabla9[],33,3)</f>
        <v>#REF!</v>
      </c>
      <c r="G4147" t="e">
        <f>VLOOKUP(Tabla10[[#This Row],[Columna1]],Tabla9[],3,0)</f>
        <v>#N/A</v>
      </c>
      <c r="H4147" t="s">
        <v>140</v>
      </c>
    </row>
    <row r="4148" spans="1:8" hidden="1" x14ac:dyDescent="0.25">
      <c r="A4148" t="s">
        <v>3391</v>
      </c>
      <c r="B4148" t="e">
        <f>VLOOKUP(Tabla10[[#This Row],[Columna1]],Tabla9[],1,0)</f>
        <v>#N/A</v>
      </c>
      <c r="C4148" t="s">
        <v>365</v>
      </c>
      <c r="D4148" t="e">
        <f>VLOOKUP(Tabla10[[#This Row],[Columna1]],Tabla9[],8,0)</f>
        <v>#N/A</v>
      </c>
      <c r="E4148" t="s">
        <v>366</v>
      </c>
      <c r="F4148" t="e">
        <f>VLOOKUP(Tabla10[[#This Row],[Columna1]],Tabla9[],33,3)</f>
        <v>#REF!</v>
      </c>
      <c r="G4148" t="e">
        <f>VLOOKUP(Tabla10[[#This Row],[Columna1]],Tabla9[],3,0)</f>
        <v>#N/A</v>
      </c>
      <c r="H4148" t="s">
        <v>45</v>
      </c>
    </row>
    <row r="4149" spans="1:8" hidden="1" x14ac:dyDescent="0.25">
      <c r="A4149" t="s">
        <v>3392</v>
      </c>
      <c r="B4149" t="e">
        <f>VLOOKUP(Tabla10[[#This Row],[Columna1]],Tabla9[],1,0)</f>
        <v>#N/A</v>
      </c>
      <c r="C4149" t="s">
        <v>365</v>
      </c>
      <c r="D4149" t="e">
        <f>VLOOKUP(Tabla10[[#This Row],[Columna1]],Tabla9[],8,0)</f>
        <v>#N/A</v>
      </c>
      <c r="E4149" t="s">
        <v>368</v>
      </c>
      <c r="F4149" t="e">
        <f>VLOOKUP(Tabla10[[#This Row],[Columna1]],Tabla9[],33,3)</f>
        <v>#REF!</v>
      </c>
      <c r="G4149" t="e">
        <f>VLOOKUP(Tabla10[[#This Row],[Columna1]],Tabla9[],3,0)</f>
        <v>#N/A</v>
      </c>
      <c r="H4149" t="s">
        <v>113</v>
      </c>
    </row>
    <row r="4150" spans="1:8" hidden="1" x14ac:dyDescent="0.25">
      <c r="A4150" t="s">
        <v>3393</v>
      </c>
      <c r="B4150" t="e">
        <f>VLOOKUP(Tabla10[[#This Row],[Columna1]],Tabla9[],1,0)</f>
        <v>#N/A</v>
      </c>
      <c r="C4150" t="s">
        <v>365</v>
      </c>
      <c r="D4150" t="e">
        <f>VLOOKUP(Tabla10[[#This Row],[Columna1]],Tabla9[],8,0)</f>
        <v>#N/A</v>
      </c>
      <c r="E4150" t="s">
        <v>368</v>
      </c>
      <c r="F4150" t="e">
        <f>VLOOKUP(Tabla10[[#This Row],[Columna1]],Tabla9[],33,3)</f>
        <v>#REF!</v>
      </c>
      <c r="G4150" t="e">
        <f>VLOOKUP(Tabla10[[#This Row],[Columna1]],Tabla9[],3,0)</f>
        <v>#N/A</v>
      </c>
      <c r="H4150" t="s">
        <v>140</v>
      </c>
    </row>
    <row r="4151" spans="1:8" hidden="1" x14ac:dyDescent="0.25">
      <c r="A4151" t="s">
        <v>3394</v>
      </c>
      <c r="B4151" t="e">
        <f>VLOOKUP(Tabla10[[#This Row],[Columna1]],Tabla9[],1,0)</f>
        <v>#N/A</v>
      </c>
      <c r="C4151" t="s">
        <v>365</v>
      </c>
      <c r="D4151" t="e">
        <f>VLOOKUP(Tabla10[[#This Row],[Columna1]],Tabla9[],8,0)</f>
        <v>#N/A</v>
      </c>
      <c r="E4151" t="s">
        <v>375</v>
      </c>
      <c r="F4151" t="e">
        <f>VLOOKUP(Tabla10[[#This Row],[Columna1]],Tabla9[],33,3)</f>
        <v>#REF!</v>
      </c>
      <c r="G4151" t="e">
        <f>VLOOKUP(Tabla10[[#This Row],[Columna1]],Tabla9[],3,0)</f>
        <v>#N/A</v>
      </c>
      <c r="H4151" t="s">
        <v>183</v>
      </c>
    </row>
    <row r="4152" spans="1:8" hidden="1" x14ac:dyDescent="0.25">
      <c r="A4152" t="s">
        <v>3395</v>
      </c>
      <c r="B4152" t="e">
        <f>VLOOKUP(Tabla10[[#This Row],[Columna1]],Tabla9[],1,0)</f>
        <v>#N/A</v>
      </c>
      <c r="C4152" t="s">
        <v>365</v>
      </c>
      <c r="D4152" t="e">
        <f>VLOOKUP(Tabla10[[#This Row],[Columna1]],Tabla9[],8,0)</f>
        <v>#N/A</v>
      </c>
      <c r="E4152" t="s">
        <v>370</v>
      </c>
      <c r="F4152" t="e">
        <f>VLOOKUP(Tabla10[[#This Row],[Columna1]],Tabla9[],33,3)</f>
        <v>#REF!</v>
      </c>
      <c r="G4152" t="e">
        <f>VLOOKUP(Tabla10[[#This Row],[Columna1]],Tabla9[],3,0)</f>
        <v>#N/A</v>
      </c>
      <c r="H4152" t="s">
        <v>148</v>
      </c>
    </row>
    <row r="4153" spans="1:8" hidden="1" x14ac:dyDescent="0.25">
      <c r="A4153" t="s">
        <v>4817</v>
      </c>
      <c r="B4153" t="e">
        <f>VLOOKUP(Tabla10[[#This Row],[Columna1]],Tabla9[],1,0)</f>
        <v>#N/A</v>
      </c>
      <c r="C4153" t="s">
        <v>365</v>
      </c>
      <c r="D4153" t="e">
        <f>VLOOKUP(Tabla10[[#This Row],[Columna1]],Tabla9[],8,0)</f>
        <v>#N/A</v>
      </c>
      <c r="E4153" t="s">
        <v>368</v>
      </c>
      <c r="F4153" t="e">
        <f>VLOOKUP(Tabla10[[#This Row],[Columna1]],Tabla9[],33,3)</f>
        <v>#REF!</v>
      </c>
      <c r="G4153" t="e">
        <f>VLOOKUP(Tabla10[[#This Row],[Columna1]],Tabla9[],3,0)</f>
        <v>#N/A</v>
      </c>
      <c r="H4153" t="s">
        <v>140</v>
      </c>
    </row>
    <row r="4154" spans="1:8" hidden="1" x14ac:dyDescent="0.25">
      <c r="A4154" t="s">
        <v>3396</v>
      </c>
      <c r="B4154" t="e">
        <f>VLOOKUP(Tabla10[[#This Row],[Columna1]],Tabla9[],1,0)</f>
        <v>#N/A</v>
      </c>
      <c r="C4154" t="s">
        <v>365</v>
      </c>
      <c r="D4154" t="e">
        <f>VLOOKUP(Tabla10[[#This Row],[Columna1]],Tabla9[],8,0)</f>
        <v>#N/A</v>
      </c>
      <c r="E4154" t="s">
        <v>366</v>
      </c>
      <c r="F4154" t="e">
        <f>VLOOKUP(Tabla10[[#This Row],[Columna1]],Tabla9[],33,3)</f>
        <v>#REF!</v>
      </c>
      <c r="G4154" t="e">
        <f>VLOOKUP(Tabla10[[#This Row],[Columna1]],Tabla9[],3,0)</f>
        <v>#N/A</v>
      </c>
      <c r="H4154" t="s">
        <v>184</v>
      </c>
    </row>
    <row r="4155" spans="1:8" hidden="1" x14ac:dyDescent="0.25">
      <c r="A4155" t="s">
        <v>4912</v>
      </c>
      <c r="B4155" t="e">
        <f>VLOOKUP(Tabla10[[#This Row],[Columna1]],Tabla9[],1,0)</f>
        <v>#N/A</v>
      </c>
      <c r="C4155" t="s">
        <v>365</v>
      </c>
      <c r="D4155" t="e">
        <f>VLOOKUP(Tabla10[[#This Row],[Columna1]],Tabla9[],8,0)</f>
        <v>#N/A</v>
      </c>
      <c r="E4155" t="s">
        <v>366</v>
      </c>
      <c r="F4155" t="e">
        <f>VLOOKUP(Tabla10[[#This Row],[Columna1]],Tabla9[],33,3)</f>
        <v>#REF!</v>
      </c>
      <c r="G4155" t="e">
        <f>VLOOKUP(Tabla10[[#This Row],[Columna1]],Tabla9[],3,0)</f>
        <v>#N/A</v>
      </c>
      <c r="H4155" t="s">
        <v>184</v>
      </c>
    </row>
    <row r="4156" spans="1:8" hidden="1" x14ac:dyDescent="0.25">
      <c r="A4156" t="s">
        <v>3397</v>
      </c>
      <c r="B4156" t="e">
        <f>VLOOKUP(Tabla10[[#This Row],[Columna1]],Tabla9[],1,0)</f>
        <v>#N/A</v>
      </c>
      <c r="C4156" t="s">
        <v>365</v>
      </c>
      <c r="D4156" t="e">
        <f>VLOOKUP(Tabla10[[#This Row],[Columna1]],Tabla9[],8,0)</f>
        <v>#N/A</v>
      </c>
      <c r="E4156" t="s">
        <v>366</v>
      </c>
      <c r="F4156" t="e">
        <f>VLOOKUP(Tabla10[[#This Row],[Columna1]],Tabla9[],33,3)</f>
        <v>#REF!</v>
      </c>
      <c r="G4156" t="e">
        <f>VLOOKUP(Tabla10[[#This Row],[Columna1]],Tabla9[],3,0)</f>
        <v>#N/A</v>
      </c>
      <c r="H4156" t="s">
        <v>140</v>
      </c>
    </row>
    <row r="4157" spans="1:8" hidden="1" x14ac:dyDescent="0.25">
      <c r="A4157" t="s">
        <v>3398</v>
      </c>
      <c r="B4157" t="e">
        <f>VLOOKUP(Tabla10[[#This Row],[Columna1]],Tabla9[],1,0)</f>
        <v>#N/A</v>
      </c>
      <c r="C4157" t="s">
        <v>365</v>
      </c>
      <c r="D4157" t="e">
        <f>VLOOKUP(Tabla10[[#This Row],[Columna1]],Tabla9[],8,0)</f>
        <v>#N/A</v>
      </c>
      <c r="E4157" t="s">
        <v>366</v>
      </c>
      <c r="F4157" t="e">
        <f>VLOOKUP(Tabla10[[#This Row],[Columna1]],Tabla9[],33,3)</f>
        <v>#REF!</v>
      </c>
      <c r="G4157" t="e">
        <f>VLOOKUP(Tabla10[[#This Row],[Columna1]],Tabla9[],3,0)</f>
        <v>#N/A</v>
      </c>
      <c r="H4157" t="s">
        <v>140</v>
      </c>
    </row>
    <row r="4158" spans="1:8" hidden="1" x14ac:dyDescent="0.25">
      <c r="A4158" t="s">
        <v>4923</v>
      </c>
      <c r="B4158" t="e">
        <f>VLOOKUP(Tabla10[[#This Row],[Columna1]],Tabla9[],1,0)</f>
        <v>#N/A</v>
      </c>
      <c r="C4158" t="s">
        <v>365</v>
      </c>
      <c r="D4158" t="e">
        <f>VLOOKUP(Tabla10[[#This Row],[Columna1]],Tabla9[],8,0)</f>
        <v>#N/A</v>
      </c>
      <c r="E4158" t="s">
        <v>366</v>
      </c>
      <c r="F4158" t="e">
        <f>VLOOKUP(Tabla10[[#This Row],[Columna1]],Tabla9[],33,3)</f>
        <v>#REF!</v>
      </c>
      <c r="G4158" t="e">
        <f>VLOOKUP(Tabla10[[#This Row],[Columna1]],Tabla9[],3,0)</f>
        <v>#N/A</v>
      </c>
      <c r="H4158" t="s">
        <v>184</v>
      </c>
    </row>
    <row r="4159" spans="1:8" hidden="1" x14ac:dyDescent="0.25">
      <c r="A4159" t="s">
        <v>4893</v>
      </c>
      <c r="B4159" t="e">
        <f>VLOOKUP(Tabla10[[#This Row],[Columna1]],Tabla9[],1,0)</f>
        <v>#N/A</v>
      </c>
      <c r="C4159" t="s">
        <v>365</v>
      </c>
      <c r="D4159" t="e">
        <f>VLOOKUP(Tabla10[[#This Row],[Columna1]],Tabla9[],8,0)</f>
        <v>#N/A</v>
      </c>
      <c r="E4159" t="s">
        <v>366</v>
      </c>
      <c r="F4159" t="e">
        <f>VLOOKUP(Tabla10[[#This Row],[Columna1]],Tabla9[],33,3)</f>
        <v>#REF!</v>
      </c>
      <c r="G4159" t="e">
        <f>VLOOKUP(Tabla10[[#This Row],[Columna1]],Tabla9[],3,0)</f>
        <v>#N/A</v>
      </c>
      <c r="H4159" t="s">
        <v>140</v>
      </c>
    </row>
    <row r="4160" spans="1:8" hidden="1" x14ac:dyDescent="0.25">
      <c r="A4160" t="s">
        <v>3399</v>
      </c>
      <c r="B4160" t="e">
        <f>VLOOKUP(Tabla10[[#This Row],[Columna1]],Tabla9[],1,0)</f>
        <v>#N/A</v>
      </c>
      <c r="C4160" t="s">
        <v>365</v>
      </c>
      <c r="D4160" t="e">
        <f>VLOOKUP(Tabla10[[#This Row],[Columna1]],Tabla9[],8,0)</f>
        <v>#N/A</v>
      </c>
      <c r="E4160" t="s">
        <v>366</v>
      </c>
      <c r="F4160" t="e">
        <f>VLOOKUP(Tabla10[[#This Row],[Columna1]],Tabla9[],33,3)</f>
        <v>#REF!</v>
      </c>
      <c r="G4160" t="e">
        <f>VLOOKUP(Tabla10[[#This Row],[Columna1]],Tabla9[],3,0)</f>
        <v>#N/A</v>
      </c>
      <c r="H4160" t="s">
        <v>140</v>
      </c>
    </row>
    <row r="4161" spans="1:8" hidden="1" x14ac:dyDescent="0.25">
      <c r="A4161" t="s">
        <v>3400</v>
      </c>
      <c r="B4161" t="e">
        <f>VLOOKUP(Tabla10[[#This Row],[Columna1]],Tabla9[],1,0)</f>
        <v>#N/A</v>
      </c>
      <c r="C4161" t="s">
        <v>365</v>
      </c>
      <c r="D4161" t="e">
        <f>VLOOKUP(Tabla10[[#This Row],[Columna1]],Tabla9[],8,0)</f>
        <v>#N/A</v>
      </c>
      <c r="E4161" t="s">
        <v>368</v>
      </c>
      <c r="F4161" t="e">
        <f>VLOOKUP(Tabla10[[#This Row],[Columna1]],Tabla9[],33,3)</f>
        <v>#REF!</v>
      </c>
      <c r="G4161" t="e">
        <f>VLOOKUP(Tabla10[[#This Row],[Columna1]],Tabla9[],3,0)</f>
        <v>#N/A</v>
      </c>
      <c r="H4161" t="s">
        <v>140</v>
      </c>
    </row>
    <row r="4162" spans="1:8" hidden="1" x14ac:dyDescent="0.25">
      <c r="A4162" t="s">
        <v>4804</v>
      </c>
      <c r="B4162" t="e">
        <f>VLOOKUP(Tabla10[[#This Row],[Columna1]],Tabla9[],1,0)</f>
        <v>#N/A</v>
      </c>
      <c r="C4162" t="s">
        <v>365</v>
      </c>
      <c r="D4162" t="e">
        <f>VLOOKUP(Tabla10[[#This Row],[Columna1]],Tabla9[],8,0)</f>
        <v>#N/A</v>
      </c>
      <c r="E4162" t="s">
        <v>373</v>
      </c>
      <c r="F4162" t="e">
        <f>VLOOKUP(Tabla10[[#This Row],[Columna1]],Tabla9[],33,3)</f>
        <v>#REF!</v>
      </c>
      <c r="G4162" t="e">
        <f>VLOOKUP(Tabla10[[#This Row],[Columna1]],Tabla9[],3,0)</f>
        <v>#N/A</v>
      </c>
      <c r="H4162" t="s">
        <v>148</v>
      </c>
    </row>
    <row r="4163" spans="1:8" hidden="1" x14ac:dyDescent="0.25">
      <c r="A4163" t="s">
        <v>3401</v>
      </c>
      <c r="B4163" t="e">
        <f>VLOOKUP(Tabla10[[#This Row],[Columna1]],Tabla9[],1,0)</f>
        <v>#N/A</v>
      </c>
      <c r="C4163" t="s">
        <v>365</v>
      </c>
      <c r="D4163" t="e">
        <f>VLOOKUP(Tabla10[[#This Row],[Columna1]],Tabla9[],8,0)</f>
        <v>#N/A</v>
      </c>
      <c r="E4163" t="s">
        <v>368</v>
      </c>
      <c r="F4163" t="e">
        <f>VLOOKUP(Tabla10[[#This Row],[Columna1]],Tabla9[],33,3)</f>
        <v>#REF!</v>
      </c>
      <c r="G4163" t="e">
        <f>VLOOKUP(Tabla10[[#This Row],[Columna1]],Tabla9[],3,0)</f>
        <v>#N/A</v>
      </c>
      <c r="H4163" t="s">
        <v>42</v>
      </c>
    </row>
    <row r="4164" spans="1:8" hidden="1" x14ac:dyDescent="0.25">
      <c r="A4164" t="s">
        <v>3402</v>
      </c>
      <c r="B4164" t="e">
        <f>VLOOKUP(Tabla10[[#This Row],[Columna1]],Tabla9[],1,0)</f>
        <v>#N/A</v>
      </c>
      <c r="C4164" t="s">
        <v>365</v>
      </c>
      <c r="D4164" t="e">
        <f>VLOOKUP(Tabla10[[#This Row],[Columna1]],Tabla9[],8,0)</f>
        <v>#N/A</v>
      </c>
      <c r="E4164" t="s">
        <v>374</v>
      </c>
      <c r="F4164" t="e">
        <f>VLOOKUP(Tabla10[[#This Row],[Columna1]],Tabla9[],33,3)</f>
        <v>#REF!</v>
      </c>
      <c r="G4164" t="e">
        <f>VLOOKUP(Tabla10[[#This Row],[Columna1]],Tabla9[],3,0)</f>
        <v>#N/A</v>
      </c>
      <c r="H4164" t="s">
        <v>148</v>
      </c>
    </row>
    <row r="4165" spans="1:8" hidden="1" x14ac:dyDescent="0.25">
      <c r="A4165" t="s">
        <v>4787</v>
      </c>
      <c r="B4165" t="e">
        <f>VLOOKUP(Tabla10[[#This Row],[Columna1]],Tabla9[],1,0)</f>
        <v>#N/A</v>
      </c>
      <c r="C4165" t="s">
        <v>365</v>
      </c>
      <c r="D4165" t="e">
        <f>VLOOKUP(Tabla10[[#This Row],[Columna1]],Tabla9[],8,0)</f>
        <v>#N/A</v>
      </c>
      <c r="E4165" t="s">
        <v>375</v>
      </c>
      <c r="F4165" t="e">
        <f>VLOOKUP(Tabla10[[#This Row],[Columna1]],Tabla9[],33,3)</f>
        <v>#REF!</v>
      </c>
      <c r="G4165" t="e">
        <f>VLOOKUP(Tabla10[[#This Row],[Columna1]],Tabla9[],3,0)</f>
        <v>#N/A</v>
      </c>
      <c r="H4165" t="s">
        <v>65</v>
      </c>
    </row>
    <row r="4166" spans="1:8" hidden="1" x14ac:dyDescent="0.25">
      <c r="A4166" t="s">
        <v>3403</v>
      </c>
      <c r="B4166" t="e">
        <f>VLOOKUP(Tabla10[[#This Row],[Columna1]],Tabla9[],1,0)</f>
        <v>#N/A</v>
      </c>
      <c r="C4166" t="s">
        <v>365</v>
      </c>
      <c r="D4166" t="e">
        <f>VLOOKUP(Tabla10[[#This Row],[Columna1]],Tabla9[],8,0)</f>
        <v>#N/A</v>
      </c>
      <c r="E4166" t="s">
        <v>375</v>
      </c>
      <c r="F4166" t="e">
        <f>VLOOKUP(Tabla10[[#This Row],[Columna1]],Tabla9[],33,3)</f>
        <v>#REF!</v>
      </c>
      <c r="G4166" t="e">
        <f>VLOOKUP(Tabla10[[#This Row],[Columna1]],Tabla9[],3,0)</f>
        <v>#N/A</v>
      </c>
      <c r="H4166" t="s">
        <v>140</v>
      </c>
    </row>
    <row r="4167" spans="1:8" hidden="1" x14ac:dyDescent="0.25">
      <c r="A4167" t="s">
        <v>4951</v>
      </c>
      <c r="B4167" t="e">
        <f>VLOOKUP(Tabla10[[#This Row],[Columna1]],Tabla9[],1,0)</f>
        <v>#N/A</v>
      </c>
      <c r="C4167" t="s">
        <v>365</v>
      </c>
      <c r="D4167" t="e">
        <f>VLOOKUP(Tabla10[[#This Row],[Columna1]],Tabla9[],8,0)</f>
        <v>#N/A</v>
      </c>
      <c r="E4167" t="s">
        <v>374</v>
      </c>
      <c r="F4167" t="e">
        <f>VLOOKUP(Tabla10[[#This Row],[Columna1]],Tabla9[],33,3)</f>
        <v>#REF!</v>
      </c>
      <c r="G4167" t="e">
        <f>VLOOKUP(Tabla10[[#This Row],[Columna1]],Tabla9[],3,0)</f>
        <v>#N/A</v>
      </c>
      <c r="H4167" t="s">
        <v>148</v>
      </c>
    </row>
    <row r="4168" spans="1:8" hidden="1" x14ac:dyDescent="0.25">
      <c r="A4168" t="s">
        <v>4808</v>
      </c>
      <c r="B4168" t="e">
        <f>VLOOKUP(Tabla10[[#This Row],[Columna1]],Tabla9[],1,0)</f>
        <v>#N/A</v>
      </c>
      <c r="C4168" t="s">
        <v>365</v>
      </c>
      <c r="D4168" t="e">
        <f>VLOOKUP(Tabla10[[#This Row],[Columna1]],Tabla9[],8,0)</f>
        <v>#N/A</v>
      </c>
      <c r="E4168" t="s">
        <v>373</v>
      </c>
      <c r="F4168" t="e">
        <f>VLOOKUP(Tabla10[[#This Row],[Columna1]],Tabla9[],33,3)</f>
        <v>#REF!</v>
      </c>
      <c r="G4168" t="e">
        <f>VLOOKUP(Tabla10[[#This Row],[Columna1]],Tabla9[],3,0)</f>
        <v>#N/A</v>
      </c>
      <c r="H4168" t="s">
        <v>140</v>
      </c>
    </row>
    <row r="4169" spans="1:8" hidden="1" x14ac:dyDescent="0.25">
      <c r="A4169" t="s">
        <v>3404</v>
      </c>
      <c r="B4169" t="e">
        <f>VLOOKUP(Tabla10[[#This Row],[Columna1]],Tabla9[],1,0)</f>
        <v>#N/A</v>
      </c>
      <c r="C4169" t="s">
        <v>365</v>
      </c>
      <c r="D4169" t="e">
        <f>VLOOKUP(Tabla10[[#This Row],[Columna1]],Tabla9[],8,0)</f>
        <v>#N/A</v>
      </c>
      <c r="E4169" t="s">
        <v>366</v>
      </c>
      <c r="F4169" t="e">
        <f>VLOOKUP(Tabla10[[#This Row],[Columna1]],Tabla9[],33,3)</f>
        <v>#REF!</v>
      </c>
      <c r="G4169" t="e">
        <f>VLOOKUP(Tabla10[[#This Row],[Columna1]],Tabla9[],3,0)</f>
        <v>#N/A</v>
      </c>
      <c r="H4169" t="s">
        <v>140</v>
      </c>
    </row>
    <row r="4170" spans="1:8" hidden="1" x14ac:dyDescent="0.25">
      <c r="A4170" t="s">
        <v>3405</v>
      </c>
      <c r="B4170" t="e">
        <f>VLOOKUP(Tabla10[[#This Row],[Columna1]],Tabla9[],1,0)</f>
        <v>#N/A</v>
      </c>
      <c r="C4170" t="s">
        <v>365</v>
      </c>
      <c r="D4170" t="e">
        <f>VLOOKUP(Tabla10[[#This Row],[Columna1]],Tabla9[],8,0)</f>
        <v>#N/A</v>
      </c>
      <c r="E4170" t="s">
        <v>370</v>
      </c>
      <c r="F4170" t="e">
        <f>VLOOKUP(Tabla10[[#This Row],[Columna1]],Tabla9[],33,3)</f>
        <v>#REF!</v>
      </c>
      <c r="G4170" t="e">
        <f>VLOOKUP(Tabla10[[#This Row],[Columna1]],Tabla9[],3,0)</f>
        <v>#N/A</v>
      </c>
      <c r="H4170" t="s">
        <v>148</v>
      </c>
    </row>
    <row r="4171" spans="1:8" hidden="1" x14ac:dyDescent="0.25">
      <c r="A4171" t="s">
        <v>4906</v>
      </c>
      <c r="B4171" t="e">
        <f>VLOOKUP(Tabla10[[#This Row],[Columna1]],Tabla9[],1,0)</f>
        <v>#N/A</v>
      </c>
      <c r="C4171" t="s">
        <v>365</v>
      </c>
      <c r="D4171" t="e">
        <f>VLOOKUP(Tabla10[[#This Row],[Columna1]],Tabla9[],8,0)</f>
        <v>#N/A</v>
      </c>
      <c r="E4171" t="s">
        <v>366</v>
      </c>
      <c r="F4171" t="e">
        <f>VLOOKUP(Tabla10[[#This Row],[Columna1]],Tabla9[],33,3)</f>
        <v>#REF!</v>
      </c>
      <c r="G4171" t="e">
        <f>VLOOKUP(Tabla10[[#This Row],[Columna1]],Tabla9[],3,0)</f>
        <v>#N/A</v>
      </c>
      <c r="H4171" t="s">
        <v>140</v>
      </c>
    </row>
    <row r="4172" spans="1:8" hidden="1" x14ac:dyDescent="0.25">
      <c r="A4172" t="s">
        <v>3406</v>
      </c>
      <c r="B4172" t="e">
        <f>VLOOKUP(Tabla10[[#This Row],[Columna1]],Tabla9[],1,0)</f>
        <v>#N/A</v>
      </c>
      <c r="C4172" t="s">
        <v>365</v>
      </c>
      <c r="D4172" t="e">
        <f>VLOOKUP(Tabla10[[#This Row],[Columna1]],Tabla9[],8,0)</f>
        <v>#N/A</v>
      </c>
      <c r="E4172" t="s">
        <v>366</v>
      </c>
      <c r="F4172" t="e">
        <f>VLOOKUP(Tabla10[[#This Row],[Columna1]],Tabla9[],33,3)</f>
        <v>#REF!</v>
      </c>
      <c r="G4172" t="e">
        <f>VLOOKUP(Tabla10[[#This Row],[Columna1]],Tabla9[],3,0)</f>
        <v>#N/A</v>
      </c>
      <c r="H4172" t="s">
        <v>140</v>
      </c>
    </row>
    <row r="4173" spans="1:8" hidden="1" x14ac:dyDescent="0.25">
      <c r="A4173" t="s">
        <v>3407</v>
      </c>
      <c r="B4173" t="e">
        <f>VLOOKUP(Tabla10[[#This Row],[Columna1]],Tabla9[],1,0)</f>
        <v>#N/A</v>
      </c>
      <c r="C4173" t="s">
        <v>365</v>
      </c>
      <c r="D4173" t="e">
        <f>VLOOKUP(Tabla10[[#This Row],[Columna1]],Tabla9[],8,0)</f>
        <v>#N/A</v>
      </c>
      <c r="E4173" t="s">
        <v>368</v>
      </c>
      <c r="F4173" t="e">
        <f>VLOOKUP(Tabla10[[#This Row],[Columna1]],Tabla9[],33,3)</f>
        <v>#REF!</v>
      </c>
      <c r="G4173" t="e">
        <f>VLOOKUP(Tabla10[[#This Row],[Columna1]],Tabla9[],3,0)</f>
        <v>#N/A</v>
      </c>
      <c r="H4173" t="s">
        <v>113</v>
      </c>
    </row>
    <row r="4174" spans="1:8" hidden="1" x14ac:dyDescent="0.25">
      <c r="A4174" t="s">
        <v>3408</v>
      </c>
      <c r="B4174" t="e">
        <f>VLOOKUP(Tabla10[[#This Row],[Columna1]],Tabla9[],1,0)</f>
        <v>#N/A</v>
      </c>
      <c r="C4174" t="s">
        <v>365</v>
      </c>
      <c r="D4174" t="e">
        <f>VLOOKUP(Tabla10[[#This Row],[Columna1]],Tabla9[],8,0)</f>
        <v>#N/A</v>
      </c>
      <c r="E4174" t="s">
        <v>366</v>
      </c>
      <c r="F4174" t="e">
        <f>VLOOKUP(Tabla10[[#This Row],[Columna1]],Tabla9[],33,3)</f>
        <v>#REF!</v>
      </c>
      <c r="G4174" t="e">
        <f>VLOOKUP(Tabla10[[#This Row],[Columna1]],Tabla9[],3,0)</f>
        <v>#N/A</v>
      </c>
      <c r="H4174" t="s">
        <v>140</v>
      </c>
    </row>
    <row r="4175" spans="1:8" hidden="1" x14ac:dyDescent="0.25">
      <c r="A4175" t="s">
        <v>3409</v>
      </c>
      <c r="B4175" t="e">
        <f>VLOOKUP(Tabla10[[#This Row],[Columna1]],Tabla9[],1,0)</f>
        <v>#N/A</v>
      </c>
      <c r="C4175" t="s">
        <v>365</v>
      </c>
      <c r="D4175" t="e">
        <f>VLOOKUP(Tabla10[[#This Row],[Columna1]],Tabla9[],8,0)</f>
        <v>#N/A</v>
      </c>
      <c r="E4175" t="s">
        <v>374</v>
      </c>
      <c r="F4175" t="e">
        <f>VLOOKUP(Tabla10[[#This Row],[Columna1]],Tabla9[],33,3)</f>
        <v>#REF!</v>
      </c>
      <c r="G4175" t="e">
        <f>VLOOKUP(Tabla10[[#This Row],[Columna1]],Tabla9[],3,0)</f>
        <v>#N/A</v>
      </c>
      <c r="H4175" t="s">
        <v>48</v>
      </c>
    </row>
    <row r="4176" spans="1:8" hidden="1" x14ac:dyDescent="0.25">
      <c r="A4176" t="s">
        <v>3410</v>
      </c>
      <c r="B4176" t="e">
        <f>VLOOKUP(Tabla10[[#This Row],[Columna1]],Tabla9[],1,0)</f>
        <v>#N/A</v>
      </c>
      <c r="C4176" t="s">
        <v>365</v>
      </c>
      <c r="D4176" t="e">
        <f>VLOOKUP(Tabla10[[#This Row],[Columna1]],Tabla9[],8,0)</f>
        <v>#N/A</v>
      </c>
      <c r="E4176" t="s">
        <v>373</v>
      </c>
      <c r="F4176" t="e">
        <f>VLOOKUP(Tabla10[[#This Row],[Columna1]],Tabla9[],33,3)</f>
        <v>#REF!</v>
      </c>
      <c r="G4176" t="e">
        <f>VLOOKUP(Tabla10[[#This Row],[Columna1]],Tabla9[],3,0)</f>
        <v>#N/A</v>
      </c>
      <c r="H4176" t="s">
        <v>148</v>
      </c>
    </row>
    <row r="4177" spans="1:8" hidden="1" x14ac:dyDescent="0.25">
      <c r="A4177" t="s">
        <v>3411</v>
      </c>
      <c r="B4177" t="e">
        <f>VLOOKUP(Tabla10[[#This Row],[Columna1]],Tabla9[],1,0)</f>
        <v>#N/A</v>
      </c>
      <c r="C4177" t="s">
        <v>365</v>
      </c>
      <c r="D4177" t="e">
        <f>VLOOKUP(Tabla10[[#This Row],[Columna1]],Tabla9[],8,0)</f>
        <v>#N/A</v>
      </c>
      <c r="E4177" t="s">
        <v>366</v>
      </c>
      <c r="F4177" t="e">
        <f>VLOOKUP(Tabla10[[#This Row],[Columna1]],Tabla9[],33,3)</f>
        <v>#REF!</v>
      </c>
      <c r="G4177" t="e">
        <f>VLOOKUP(Tabla10[[#This Row],[Columna1]],Tabla9[],3,0)</f>
        <v>#N/A</v>
      </c>
      <c r="H4177" t="s">
        <v>45</v>
      </c>
    </row>
    <row r="4178" spans="1:8" hidden="1" x14ac:dyDescent="0.25">
      <c r="A4178" t="s">
        <v>3412</v>
      </c>
      <c r="B4178" t="e">
        <f>VLOOKUP(Tabla10[[#This Row],[Columna1]],Tabla9[],1,0)</f>
        <v>#N/A</v>
      </c>
      <c r="C4178" t="s">
        <v>365</v>
      </c>
      <c r="D4178" t="e">
        <f>VLOOKUP(Tabla10[[#This Row],[Columna1]],Tabla9[],8,0)</f>
        <v>#N/A</v>
      </c>
      <c r="E4178" t="s">
        <v>366</v>
      </c>
      <c r="F4178" t="e">
        <f>VLOOKUP(Tabla10[[#This Row],[Columna1]],Tabla9[],33,3)</f>
        <v>#REF!</v>
      </c>
      <c r="G4178" t="e">
        <f>VLOOKUP(Tabla10[[#This Row],[Columna1]],Tabla9[],3,0)</f>
        <v>#N/A</v>
      </c>
      <c r="H4178" t="s">
        <v>149</v>
      </c>
    </row>
    <row r="4179" spans="1:8" hidden="1" x14ac:dyDescent="0.25">
      <c r="A4179" t="s">
        <v>3413</v>
      </c>
      <c r="B4179" t="e">
        <f>VLOOKUP(Tabla10[[#This Row],[Columna1]],Tabla9[],1,0)</f>
        <v>#N/A</v>
      </c>
      <c r="C4179" t="s">
        <v>365</v>
      </c>
      <c r="D4179" t="e">
        <f>VLOOKUP(Tabla10[[#This Row],[Columna1]],Tabla9[],8,0)</f>
        <v>#N/A</v>
      </c>
      <c r="E4179" t="s">
        <v>376</v>
      </c>
      <c r="F4179" t="e">
        <f>VLOOKUP(Tabla10[[#This Row],[Columna1]],Tabla9[],33,3)</f>
        <v>#REF!</v>
      </c>
      <c r="G4179" t="e">
        <f>VLOOKUP(Tabla10[[#This Row],[Columna1]],Tabla9[],3,0)</f>
        <v>#N/A</v>
      </c>
      <c r="H4179" t="s">
        <v>50</v>
      </c>
    </row>
    <row r="4180" spans="1:8" hidden="1" x14ac:dyDescent="0.25">
      <c r="A4180" t="s">
        <v>4909</v>
      </c>
      <c r="B4180" t="e">
        <f>VLOOKUP(Tabla10[[#This Row],[Columna1]],Tabla9[],1,0)</f>
        <v>#N/A</v>
      </c>
      <c r="C4180" t="s">
        <v>365</v>
      </c>
      <c r="D4180" t="e">
        <f>VLOOKUP(Tabla10[[#This Row],[Columna1]],Tabla9[],8,0)</f>
        <v>#N/A</v>
      </c>
      <c r="E4180" t="s">
        <v>366</v>
      </c>
      <c r="F4180" t="e">
        <f>VLOOKUP(Tabla10[[#This Row],[Columna1]],Tabla9[],33,3)</f>
        <v>#REF!</v>
      </c>
      <c r="G4180" t="e">
        <f>VLOOKUP(Tabla10[[#This Row],[Columna1]],Tabla9[],3,0)</f>
        <v>#N/A</v>
      </c>
      <c r="H4180" t="s">
        <v>140</v>
      </c>
    </row>
    <row r="4181" spans="1:8" hidden="1" x14ac:dyDescent="0.25">
      <c r="A4181" t="s">
        <v>3414</v>
      </c>
      <c r="B4181" t="e">
        <f>VLOOKUP(Tabla10[[#This Row],[Columna1]],Tabla9[],1,0)</f>
        <v>#N/A</v>
      </c>
      <c r="C4181" t="s">
        <v>365</v>
      </c>
      <c r="D4181" t="e">
        <f>VLOOKUP(Tabla10[[#This Row],[Columna1]],Tabla9[],8,0)</f>
        <v>#N/A</v>
      </c>
      <c r="E4181" t="s">
        <v>368</v>
      </c>
      <c r="F4181" t="e">
        <f>VLOOKUP(Tabla10[[#This Row],[Columna1]],Tabla9[],33,3)</f>
        <v>#REF!</v>
      </c>
      <c r="G4181" t="e">
        <f>VLOOKUP(Tabla10[[#This Row],[Columna1]],Tabla9[],3,0)</f>
        <v>#N/A</v>
      </c>
      <c r="H4181" t="s">
        <v>113</v>
      </c>
    </row>
    <row r="4182" spans="1:8" hidden="1" x14ac:dyDescent="0.25">
      <c r="A4182" t="s">
        <v>3415</v>
      </c>
      <c r="B4182" t="e">
        <f>VLOOKUP(Tabla10[[#This Row],[Columna1]],Tabla9[],1,0)</f>
        <v>#N/A</v>
      </c>
      <c r="C4182" t="s">
        <v>365</v>
      </c>
      <c r="D4182" t="e">
        <f>VLOOKUP(Tabla10[[#This Row],[Columna1]],Tabla9[],8,0)</f>
        <v>#N/A</v>
      </c>
      <c r="E4182" t="s">
        <v>366</v>
      </c>
      <c r="F4182" t="e">
        <f>VLOOKUP(Tabla10[[#This Row],[Columna1]],Tabla9[],33,3)</f>
        <v>#REF!</v>
      </c>
      <c r="G4182" t="e">
        <f>VLOOKUP(Tabla10[[#This Row],[Columna1]],Tabla9[],3,0)</f>
        <v>#N/A</v>
      </c>
      <c r="H4182" t="s">
        <v>140</v>
      </c>
    </row>
    <row r="4183" spans="1:8" hidden="1" x14ac:dyDescent="0.25">
      <c r="A4183" t="s">
        <v>3416</v>
      </c>
      <c r="B4183" t="e">
        <f>VLOOKUP(Tabla10[[#This Row],[Columna1]],Tabla9[],1,0)</f>
        <v>#N/A</v>
      </c>
      <c r="C4183" t="s">
        <v>365</v>
      </c>
      <c r="D4183" t="e">
        <f>VLOOKUP(Tabla10[[#This Row],[Columna1]],Tabla9[],8,0)</f>
        <v>#N/A</v>
      </c>
      <c r="E4183" t="s">
        <v>368</v>
      </c>
      <c r="F4183" t="e">
        <f>VLOOKUP(Tabla10[[#This Row],[Columna1]],Tabla9[],33,3)</f>
        <v>#REF!</v>
      </c>
      <c r="G4183" t="e">
        <f>VLOOKUP(Tabla10[[#This Row],[Columna1]],Tabla9[],3,0)</f>
        <v>#N/A</v>
      </c>
      <c r="H4183" t="s">
        <v>186</v>
      </c>
    </row>
    <row r="4184" spans="1:8" hidden="1" x14ac:dyDescent="0.25">
      <c r="A4184" t="s">
        <v>3417</v>
      </c>
      <c r="B4184" t="e">
        <f>VLOOKUP(Tabla10[[#This Row],[Columna1]],Tabla9[],1,0)</f>
        <v>#N/A</v>
      </c>
      <c r="C4184" t="s">
        <v>365</v>
      </c>
      <c r="D4184" t="e">
        <f>VLOOKUP(Tabla10[[#This Row],[Columna1]],Tabla9[],8,0)</f>
        <v>#N/A</v>
      </c>
      <c r="E4184" t="s">
        <v>368</v>
      </c>
      <c r="F4184" t="e">
        <f>VLOOKUP(Tabla10[[#This Row],[Columna1]],Tabla9[],33,3)</f>
        <v>#REF!</v>
      </c>
      <c r="G4184" t="e">
        <f>VLOOKUP(Tabla10[[#This Row],[Columna1]],Tabla9[],3,0)</f>
        <v>#N/A</v>
      </c>
      <c r="H4184" t="s">
        <v>148</v>
      </c>
    </row>
    <row r="4185" spans="1:8" hidden="1" x14ac:dyDescent="0.25">
      <c r="A4185" t="s">
        <v>4842</v>
      </c>
      <c r="B4185" t="e">
        <f>VLOOKUP(Tabla10[[#This Row],[Columna1]],Tabla9[],1,0)</f>
        <v>#N/A</v>
      </c>
      <c r="C4185" t="s">
        <v>365</v>
      </c>
      <c r="D4185" t="e">
        <f>VLOOKUP(Tabla10[[#This Row],[Columna1]],Tabla9[],8,0)</f>
        <v>#N/A</v>
      </c>
      <c r="E4185" t="s">
        <v>368</v>
      </c>
      <c r="F4185" t="e">
        <f>VLOOKUP(Tabla10[[#This Row],[Columna1]],Tabla9[],33,3)</f>
        <v>#REF!</v>
      </c>
      <c r="G4185" t="e">
        <f>VLOOKUP(Tabla10[[#This Row],[Columna1]],Tabla9[],3,0)</f>
        <v>#N/A</v>
      </c>
      <c r="H4185" t="s">
        <v>140</v>
      </c>
    </row>
    <row r="4186" spans="1:8" hidden="1" x14ac:dyDescent="0.25">
      <c r="A4186" t="s">
        <v>3418</v>
      </c>
      <c r="B4186" t="e">
        <f>VLOOKUP(Tabla10[[#This Row],[Columna1]],Tabla9[],1,0)</f>
        <v>#N/A</v>
      </c>
      <c r="C4186" t="s">
        <v>365</v>
      </c>
      <c r="D4186" t="e">
        <f>VLOOKUP(Tabla10[[#This Row],[Columna1]],Tabla9[],8,0)</f>
        <v>#N/A</v>
      </c>
      <c r="E4186" t="s">
        <v>372</v>
      </c>
      <c r="F4186" t="e">
        <f>VLOOKUP(Tabla10[[#This Row],[Columna1]],Tabla9[],33,3)</f>
        <v>#REF!</v>
      </c>
      <c r="G4186" t="e">
        <f>VLOOKUP(Tabla10[[#This Row],[Columna1]],Tabla9[],3,0)</f>
        <v>#N/A</v>
      </c>
      <c r="H4186" t="s">
        <v>148</v>
      </c>
    </row>
    <row r="4187" spans="1:8" hidden="1" x14ac:dyDescent="0.25">
      <c r="A4187" t="s">
        <v>4853</v>
      </c>
      <c r="B4187" t="e">
        <f>VLOOKUP(Tabla10[[#This Row],[Columna1]],Tabla9[],1,0)</f>
        <v>#N/A</v>
      </c>
      <c r="C4187" t="s">
        <v>365</v>
      </c>
      <c r="D4187" t="e">
        <f>VLOOKUP(Tabla10[[#This Row],[Columna1]],Tabla9[],8,0)</f>
        <v>#N/A</v>
      </c>
      <c r="E4187" t="s">
        <v>366</v>
      </c>
      <c r="F4187" t="e">
        <f>VLOOKUP(Tabla10[[#This Row],[Columna1]],Tabla9[],33,3)</f>
        <v>#REF!</v>
      </c>
      <c r="G4187" t="e">
        <f>VLOOKUP(Tabla10[[#This Row],[Columna1]],Tabla9[],3,0)</f>
        <v>#N/A</v>
      </c>
      <c r="H4187" t="s">
        <v>148</v>
      </c>
    </row>
    <row r="4188" spans="1:8" hidden="1" x14ac:dyDescent="0.25">
      <c r="A4188" t="s">
        <v>3419</v>
      </c>
      <c r="B4188" t="e">
        <f>VLOOKUP(Tabla10[[#This Row],[Columna1]],Tabla9[],1,0)</f>
        <v>#N/A</v>
      </c>
      <c r="C4188" t="s">
        <v>365</v>
      </c>
      <c r="D4188" t="e">
        <f>VLOOKUP(Tabla10[[#This Row],[Columna1]],Tabla9[],8,0)</f>
        <v>#N/A</v>
      </c>
      <c r="E4188" t="s">
        <v>366</v>
      </c>
      <c r="F4188" t="e">
        <f>VLOOKUP(Tabla10[[#This Row],[Columna1]],Tabla9[],33,3)</f>
        <v>#REF!</v>
      </c>
      <c r="G4188" t="e">
        <f>VLOOKUP(Tabla10[[#This Row],[Columna1]],Tabla9[],3,0)</f>
        <v>#N/A</v>
      </c>
      <c r="H4188" t="s">
        <v>47</v>
      </c>
    </row>
    <row r="4189" spans="1:8" hidden="1" x14ac:dyDescent="0.25">
      <c r="A4189" t="s">
        <v>4904</v>
      </c>
      <c r="B4189" t="e">
        <f>VLOOKUP(Tabla10[[#This Row],[Columna1]],Tabla9[],1,0)</f>
        <v>#N/A</v>
      </c>
      <c r="C4189" t="s">
        <v>365</v>
      </c>
      <c r="D4189" t="e">
        <f>VLOOKUP(Tabla10[[#This Row],[Columna1]],Tabla9[],8,0)</f>
        <v>#N/A</v>
      </c>
      <c r="E4189" t="s">
        <v>366</v>
      </c>
      <c r="F4189" t="e">
        <f>VLOOKUP(Tabla10[[#This Row],[Columna1]],Tabla9[],33,3)</f>
        <v>#REF!</v>
      </c>
      <c r="G4189" t="e">
        <f>VLOOKUP(Tabla10[[#This Row],[Columna1]],Tabla9[],3,0)</f>
        <v>#N/A</v>
      </c>
      <c r="H4189" t="s">
        <v>140</v>
      </c>
    </row>
    <row r="4190" spans="1:8" hidden="1" x14ac:dyDescent="0.25">
      <c r="A4190" t="s">
        <v>3420</v>
      </c>
      <c r="B4190" t="e">
        <f>VLOOKUP(Tabla10[[#This Row],[Columna1]],Tabla9[],1,0)</f>
        <v>#N/A</v>
      </c>
      <c r="C4190" t="s">
        <v>365</v>
      </c>
      <c r="D4190" t="e">
        <f>VLOOKUP(Tabla10[[#This Row],[Columna1]],Tabla9[],8,0)</f>
        <v>#N/A</v>
      </c>
      <c r="E4190" t="s">
        <v>366</v>
      </c>
      <c r="F4190" t="e">
        <f>VLOOKUP(Tabla10[[#This Row],[Columna1]],Tabla9[],33,3)</f>
        <v>#REF!</v>
      </c>
      <c r="G4190" t="e">
        <f>VLOOKUP(Tabla10[[#This Row],[Columna1]],Tabla9[],3,0)</f>
        <v>#N/A</v>
      </c>
      <c r="H4190" t="s">
        <v>186</v>
      </c>
    </row>
    <row r="4191" spans="1:8" hidden="1" x14ac:dyDescent="0.25">
      <c r="A4191" t="s">
        <v>3421</v>
      </c>
      <c r="B4191" t="e">
        <f>VLOOKUP(Tabla10[[#This Row],[Columna1]],Tabla9[],1,0)</f>
        <v>#N/A</v>
      </c>
      <c r="C4191" t="s">
        <v>365</v>
      </c>
      <c r="D4191" t="e">
        <f>VLOOKUP(Tabla10[[#This Row],[Columna1]],Tabla9[],8,0)</f>
        <v>#N/A</v>
      </c>
      <c r="E4191" t="s">
        <v>368</v>
      </c>
      <c r="F4191" t="e">
        <f>VLOOKUP(Tabla10[[#This Row],[Columna1]],Tabla9[],33,3)</f>
        <v>#REF!</v>
      </c>
      <c r="G4191" t="e">
        <f>VLOOKUP(Tabla10[[#This Row],[Columna1]],Tabla9[],3,0)</f>
        <v>#N/A</v>
      </c>
      <c r="H4191" t="s">
        <v>148</v>
      </c>
    </row>
    <row r="4192" spans="1:8" hidden="1" x14ac:dyDescent="0.25">
      <c r="A4192" t="s">
        <v>3422</v>
      </c>
      <c r="B4192" t="e">
        <f>VLOOKUP(Tabla10[[#This Row],[Columna1]],Tabla9[],1,0)</f>
        <v>#N/A</v>
      </c>
      <c r="C4192" t="s">
        <v>365</v>
      </c>
      <c r="D4192" t="e">
        <f>VLOOKUP(Tabla10[[#This Row],[Columna1]],Tabla9[],8,0)</f>
        <v>#N/A</v>
      </c>
      <c r="E4192" t="s">
        <v>373</v>
      </c>
      <c r="F4192" t="e">
        <f>VLOOKUP(Tabla10[[#This Row],[Columna1]],Tabla9[],33,3)</f>
        <v>#REF!</v>
      </c>
      <c r="G4192" t="e">
        <f>VLOOKUP(Tabla10[[#This Row],[Columna1]],Tabla9[],3,0)</f>
        <v>#N/A</v>
      </c>
      <c r="H4192" t="s">
        <v>184</v>
      </c>
    </row>
    <row r="4193" spans="1:8" hidden="1" x14ac:dyDescent="0.25">
      <c r="A4193" t="s">
        <v>3423</v>
      </c>
      <c r="B4193" t="e">
        <f>VLOOKUP(Tabla10[[#This Row],[Columna1]],Tabla9[],1,0)</f>
        <v>#N/A</v>
      </c>
      <c r="C4193" t="s">
        <v>365</v>
      </c>
      <c r="D4193" t="e">
        <f>VLOOKUP(Tabla10[[#This Row],[Columna1]],Tabla9[],8,0)</f>
        <v>#N/A</v>
      </c>
      <c r="E4193" t="s">
        <v>372</v>
      </c>
      <c r="F4193" t="e">
        <f>VLOOKUP(Tabla10[[#This Row],[Columna1]],Tabla9[],33,3)</f>
        <v>#REF!</v>
      </c>
      <c r="G4193" t="e">
        <f>VLOOKUP(Tabla10[[#This Row],[Columna1]],Tabla9[],3,0)</f>
        <v>#N/A</v>
      </c>
      <c r="H4193" t="s">
        <v>140</v>
      </c>
    </row>
    <row r="4194" spans="1:8" hidden="1" x14ac:dyDescent="0.25">
      <c r="A4194" t="s">
        <v>3424</v>
      </c>
      <c r="B4194" t="e">
        <f>VLOOKUP(Tabla10[[#This Row],[Columna1]],Tabla9[],1,0)</f>
        <v>#N/A</v>
      </c>
      <c r="C4194" t="s">
        <v>365</v>
      </c>
      <c r="D4194" t="e">
        <f>VLOOKUP(Tabla10[[#This Row],[Columna1]],Tabla9[],8,0)</f>
        <v>#N/A</v>
      </c>
      <c r="E4194" t="s">
        <v>373</v>
      </c>
      <c r="F4194" t="e">
        <f>VLOOKUP(Tabla10[[#This Row],[Columna1]],Tabla9[],33,3)</f>
        <v>#REF!</v>
      </c>
      <c r="G4194" t="e">
        <f>VLOOKUP(Tabla10[[#This Row],[Columna1]],Tabla9[],3,0)</f>
        <v>#N/A</v>
      </c>
      <c r="H4194" t="s">
        <v>184</v>
      </c>
    </row>
    <row r="4195" spans="1:8" hidden="1" x14ac:dyDescent="0.25">
      <c r="A4195" t="s">
        <v>3425</v>
      </c>
      <c r="B4195" t="e">
        <f>VLOOKUP(Tabla10[[#This Row],[Columna1]],Tabla9[],1,0)</f>
        <v>#N/A</v>
      </c>
      <c r="C4195" t="s">
        <v>365</v>
      </c>
      <c r="D4195" t="e">
        <f>VLOOKUP(Tabla10[[#This Row],[Columna1]],Tabla9[],8,0)</f>
        <v>#N/A</v>
      </c>
      <c r="E4195" t="s">
        <v>374</v>
      </c>
      <c r="F4195" t="e">
        <f>VLOOKUP(Tabla10[[#This Row],[Columna1]],Tabla9[],33,3)</f>
        <v>#REF!</v>
      </c>
      <c r="G4195" t="e">
        <f>VLOOKUP(Tabla10[[#This Row],[Columna1]],Tabla9[],3,0)</f>
        <v>#N/A</v>
      </c>
      <c r="H4195" t="s">
        <v>150</v>
      </c>
    </row>
    <row r="4196" spans="1:8" hidden="1" x14ac:dyDescent="0.25">
      <c r="A4196" t="s">
        <v>3426</v>
      </c>
      <c r="B4196" t="e">
        <f>VLOOKUP(Tabla10[[#This Row],[Columna1]],Tabla9[],1,0)</f>
        <v>#N/A</v>
      </c>
      <c r="C4196" t="s">
        <v>365</v>
      </c>
      <c r="D4196" t="e">
        <f>VLOOKUP(Tabla10[[#This Row],[Columna1]],Tabla9[],8,0)</f>
        <v>#N/A</v>
      </c>
      <c r="E4196" t="s">
        <v>366</v>
      </c>
      <c r="F4196" t="e">
        <f>VLOOKUP(Tabla10[[#This Row],[Columna1]],Tabla9[],33,3)</f>
        <v>#REF!</v>
      </c>
      <c r="G4196" t="e">
        <f>VLOOKUP(Tabla10[[#This Row],[Columna1]],Tabla9[],3,0)</f>
        <v>#N/A</v>
      </c>
      <c r="H4196" t="s">
        <v>184</v>
      </c>
    </row>
    <row r="4197" spans="1:8" hidden="1" x14ac:dyDescent="0.25">
      <c r="A4197" t="s">
        <v>3427</v>
      </c>
      <c r="B4197" t="e">
        <f>VLOOKUP(Tabla10[[#This Row],[Columna1]],Tabla9[],1,0)</f>
        <v>#N/A</v>
      </c>
      <c r="C4197" t="s">
        <v>365</v>
      </c>
      <c r="D4197" t="e">
        <f>VLOOKUP(Tabla10[[#This Row],[Columna1]],Tabla9[],8,0)</f>
        <v>#N/A</v>
      </c>
      <c r="E4197" t="s">
        <v>369</v>
      </c>
      <c r="F4197" t="e">
        <f>VLOOKUP(Tabla10[[#This Row],[Columna1]],Tabla9[],33,3)</f>
        <v>#REF!</v>
      </c>
      <c r="G4197" t="e">
        <f>VLOOKUP(Tabla10[[#This Row],[Columna1]],Tabla9[],3,0)</f>
        <v>#N/A</v>
      </c>
      <c r="H4197" t="s">
        <v>41</v>
      </c>
    </row>
    <row r="4198" spans="1:8" hidden="1" x14ac:dyDescent="0.25">
      <c r="A4198" t="s">
        <v>3428</v>
      </c>
      <c r="B4198" t="e">
        <f>VLOOKUP(Tabla10[[#This Row],[Columna1]],Tabla9[],1,0)</f>
        <v>#N/A</v>
      </c>
      <c r="C4198" t="s">
        <v>365</v>
      </c>
      <c r="D4198" t="e">
        <f>VLOOKUP(Tabla10[[#This Row],[Columna1]],Tabla9[],8,0)</f>
        <v>#N/A</v>
      </c>
      <c r="E4198" t="s">
        <v>375</v>
      </c>
      <c r="F4198" t="e">
        <f>VLOOKUP(Tabla10[[#This Row],[Columna1]],Tabla9[],33,3)</f>
        <v>#REF!</v>
      </c>
      <c r="G4198" t="e">
        <f>VLOOKUP(Tabla10[[#This Row],[Columna1]],Tabla9[],3,0)</f>
        <v>#N/A</v>
      </c>
      <c r="H4198" t="s">
        <v>148</v>
      </c>
    </row>
    <row r="4199" spans="1:8" hidden="1" x14ac:dyDescent="0.25">
      <c r="A4199" t="s">
        <v>3429</v>
      </c>
      <c r="B4199" t="e">
        <f>VLOOKUP(Tabla10[[#This Row],[Columna1]],Tabla9[],1,0)</f>
        <v>#N/A</v>
      </c>
      <c r="C4199" t="s">
        <v>365</v>
      </c>
      <c r="D4199" t="e">
        <f>VLOOKUP(Tabla10[[#This Row],[Columna1]],Tabla9[],8,0)</f>
        <v>#N/A</v>
      </c>
      <c r="E4199" t="s">
        <v>368</v>
      </c>
      <c r="F4199" t="e">
        <f>VLOOKUP(Tabla10[[#This Row],[Columna1]],Tabla9[],33,3)</f>
        <v>#REF!</v>
      </c>
      <c r="G4199" t="e">
        <f>VLOOKUP(Tabla10[[#This Row],[Columna1]],Tabla9[],3,0)</f>
        <v>#N/A</v>
      </c>
      <c r="H4199" t="s">
        <v>140</v>
      </c>
    </row>
    <row r="4200" spans="1:8" hidden="1" x14ac:dyDescent="0.25">
      <c r="A4200" t="s">
        <v>3430</v>
      </c>
      <c r="B4200" t="e">
        <f>VLOOKUP(Tabla10[[#This Row],[Columna1]],Tabla9[],1,0)</f>
        <v>#N/A</v>
      </c>
      <c r="C4200" t="s">
        <v>365</v>
      </c>
      <c r="D4200" t="e">
        <f>VLOOKUP(Tabla10[[#This Row],[Columna1]],Tabla9[],8,0)</f>
        <v>#N/A</v>
      </c>
      <c r="E4200" t="s">
        <v>366</v>
      </c>
      <c r="F4200" t="e">
        <f>VLOOKUP(Tabla10[[#This Row],[Columna1]],Tabla9[],33,3)</f>
        <v>#REF!</v>
      </c>
      <c r="G4200" t="e">
        <f>VLOOKUP(Tabla10[[#This Row],[Columna1]],Tabla9[],3,0)</f>
        <v>#N/A</v>
      </c>
      <c r="H4200" t="s">
        <v>186</v>
      </c>
    </row>
    <row r="4201" spans="1:8" hidden="1" x14ac:dyDescent="0.25">
      <c r="A4201" t="s">
        <v>3431</v>
      </c>
      <c r="B4201" t="e">
        <f>VLOOKUP(Tabla10[[#This Row],[Columna1]],Tabla9[],1,0)</f>
        <v>#N/A</v>
      </c>
      <c r="C4201" t="s">
        <v>365</v>
      </c>
      <c r="D4201" t="e">
        <f>VLOOKUP(Tabla10[[#This Row],[Columna1]],Tabla9[],8,0)</f>
        <v>#N/A</v>
      </c>
      <c r="E4201" t="s">
        <v>368</v>
      </c>
      <c r="F4201" t="e">
        <f>VLOOKUP(Tabla10[[#This Row],[Columna1]],Tabla9[],33,3)</f>
        <v>#REF!</v>
      </c>
      <c r="G4201" t="e">
        <f>VLOOKUP(Tabla10[[#This Row],[Columna1]],Tabla9[],3,0)</f>
        <v>#N/A</v>
      </c>
      <c r="H4201" t="s">
        <v>113</v>
      </c>
    </row>
    <row r="4202" spans="1:8" hidden="1" x14ac:dyDescent="0.25">
      <c r="A4202" t="s">
        <v>4844</v>
      </c>
      <c r="B4202" t="e">
        <f>VLOOKUP(Tabla10[[#This Row],[Columna1]],Tabla9[],1,0)</f>
        <v>#N/A</v>
      </c>
      <c r="C4202" t="s">
        <v>365</v>
      </c>
      <c r="D4202" t="e">
        <f>VLOOKUP(Tabla10[[#This Row],[Columna1]],Tabla9[],8,0)</f>
        <v>#N/A</v>
      </c>
      <c r="E4202" t="s">
        <v>368</v>
      </c>
      <c r="F4202" t="e">
        <f>VLOOKUP(Tabla10[[#This Row],[Columna1]],Tabla9[],33,3)</f>
        <v>#REF!</v>
      </c>
      <c r="G4202" t="e">
        <f>VLOOKUP(Tabla10[[#This Row],[Columna1]],Tabla9[],3,0)</f>
        <v>#N/A</v>
      </c>
      <c r="H4202" t="s">
        <v>140</v>
      </c>
    </row>
    <row r="4203" spans="1:8" hidden="1" x14ac:dyDescent="0.25">
      <c r="A4203" t="s">
        <v>4944</v>
      </c>
      <c r="B4203" t="e">
        <f>VLOOKUP(Tabla10[[#This Row],[Columna1]],Tabla9[],1,0)</f>
        <v>#N/A</v>
      </c>
      <c r="C4203" t="s">
        <v>365</v>
      </c>
      <c r="D4203" t="e">
        <f>VLOOKUP(Tabla10[[#This Row],[Columna1]],Tabla9[],8,0)</f>
        <v>#N/A</v>
      </c>
      <c r="E4203" t="s">
        <v>374</v>
      </c>
      <c r="F4203" t="e">
        <f>VLOOKUP(Tabla10[[#This Row],[Columna1]],Tabla9[],33,3)</f>
        <v>#REF!</v>
      </c>
      <c r="G4203" t="e">
        <f>VLOOKUP(Tabla10[[#This Row],[Columna1]],Tabla9[],3,0)</f>
        <v>#N/A</v>
      </c>
      <c r="H4203" t="s">
        <v>45</v>
      </c>
    </row>
    <row r="4204" spans="1:8" hidden="1" x14ac:dyDescent="0.25">
      <c r="A4204" t="s">
        <v>4938</v>
      </c>
      <c r="B4204" t="e">
        <f>VLOOKUP(Tabla10[[#This Row],[Columna1]],Tabla9[],1,0)</f>
        <v>#N/A</v>
      </c>
      <c r="C4204" t="s">
        <v>365</v>
      </c>
      <c r="D4204" t="e">
        <f>VLOOKUP(Tabla10[[#This Row],[Columna1]],Tabla9[],8,0)</f>
        <v>#N/A</v>
      </c>
      <c r="E4204" t="s">
        <v>370</v>
      </c>
      <c r="F4204" t="e">
        <f>VLOOKUP(Tabla10[[#This Row],[Columna1]],Tabla9[],33,3)</f>
        <v>#REF!</v>
      </c>
      <c r="G4204" t="e">
        <f>VLOOKUP(Tabla10[[#This Row],[Columna1]],Tabla9[],3,0)</f>
        <v>#N/A</v>
      </c>
      <c r="H4204" t="s">
        <v>45</v>
      </c>
    </row>
    <row r="4205" spans="1:8" hidden="1" x14ac:dyDescent="0.25">
      <c r="A4205" t="s">
        <v>4940</v>
      </c>
      <c r="B4205" t="e">
        <f>VLOOKUP(Tabla10[[#This Row],[Columna1]],Tabla9[],1,0)</f>
        <v>#N/A</v>
      </c>
      <c r="C4205" t="s">
        <v>365</v>
      </c>
      <c r="D4205" t="e">
        <f>VLOOKUP(Tabla10[[#This Row],[Columna1]],Tabla9[],8,0)</f>
        <v>#N/A</v>
      </c>
      <c r="E4205" t="s">
        <v>370</v>
      </c>
      <c r="F4205" t="e">
        <f>VLOOKUP(Tabla10[[#This Row],[Columna1]],Tabla9[],33,3)</f>
        <v>#REF!</v>
      </c>
      <c r="G4205" t="e">
        <f>VLOOKUP(Tabla10[[#This Row],[Columna1]],Tabla9[],3,0)</f>
        <v>#N/A</v>
      </c>
      <c r="H4205" t="s">
        <v>36</v>
      </c>
    </row>
    <row r="4206" spans="1:8" hidden="1" x14ac:dyDescent="0.25">
      <c r="A4206" t="s">
        <v>3432</v>
      </c>
      <c r="B4206" t="e">
        <f>VLOOKUP(Tabla10[[#This Row],[Columna1]],Tabla9[],1,0)</f>
        <v>#N/A</v>
      </c>
      <c r="C4206" t="s">
        <v>365</v>
      </c>
      <c r="D4206" t="e">
        <f>VLOOKUP(Tabla10[[#This Row],[Columna1]],Tabla9[],8,0)</f>
        <v>#N/A</v>
      </c>
      <c r="E4206" t="s">
        <v>366</v>
      </c>
      <c r="F4206" t="e">
        <f>VLOOKUP(Tabla10[[#This Row],[Columna1]],Tabla9[],33,3)</f>
        <v>#REF!</v>
      </c>
      <c r="G4206" t="e">
        <f>VLOOKUP(Tabla10[[#This Row],[Columna1]],Tabla9[],3,0)</f>
        <v>#N/A</v>
      </c>
      <c r="H4206" t="s">
        <v>140</v>
      </c>
    </row>
    <row r="4207" spans="1:8" hidden="1" x14ac:dyDescent="0.25">
      <c r="A4207" t="s">
        <v>3433</v>
      </c>
      <c r="B4207" t="e">
        <f>VLOOKUP(Tabla10[[#This Row],[Columna1]],Tabla9[],1,0)</f>
        <v>#N/A</v>
      </c>
      <c r="C4207" t="s">
        <v>365</v>
      </c>
      <c r="D4207" t="e">
        <f>VLOOKUP(Tabla10[[#This Row],[Columna1]],Tabla9[],8,0)</f>
        <v>#N/A</v>
      </c>
      <c r="E4207" t="s">
        <v>366</v>
      </c>
      <c r="F4207" t="e">
        <f>VLOOKUP(Tabla10[[#This Row],[Columna1]],Tabla9[],33,3)</f>
        <v>#REF!</v>
      </c>
      <c r="G4207" t="e">
        <f>VLOOKUP(Tabla10[[#This Row],[Columna1]],Tabla9[],3,0)</f>
        <v>#N/A</v>
      </c>
      <c r="H4207" t="s">
        <v>140</v>
      </c>
    </row>
    <row r="4208" spans="1:8" hidden="1" x14ac:dyDescent="0.25">
      <c r="A4208" t="s">
        <v>3434</v>
      </c>
      <c r="B4208" t="e">
        <f>VLOOKUP(Tabla10[[#This Row],[Columna1]],Tabla9[],1,0)</f>
        <v>#N/A</v>
      </c>
      <c r="C4208" t="s">
        <v>365</v>
      </c>
      <c r="D4208" t="e">
        <f>VLOOKUP(Tabla10[[#This Row],[Columna1]],Tabla9[],8,0)</f>
        <v>#N/A</v>
      </c>
      <c r="E4208" t="s">
        <v>370</v>
      </c>
      <c r="F4208" t="e">
        <f>VLOOKUP(Tabla10[[#This Row],[Columna1]],Tabla9[],33,3)</f>
        <v>#REF!</v>
      </c>
      <c r="G4208" t="e">
        <f>VLOOKUP(Tabla10[[#This Row],[Columna1]],Tabla9[],3,0)</f>
        <v>#N/A</v>
      </c>
      <c r="H4208" t="s">
        <v>36</v>
      </c>
    </row>
    <row r="4209" spans="1:8" hidden="1" x14ac:dyDescent="0.25">
      <c r="A4209" t="s">
        <v>4873</v>
      </c>
      <c r="B4209" t="e">
        <f>VLOOKUP(Tabla10[[#This Row],[Columna1]],Tabla9[],1,0)</f>
        <v>#N/A</v>
      </c>
      <c r="C4209" t="s">
        <v>365</v>
      </c>
      <c r="D4209" t="e">
        <f>VLOOKUP(Tabla10[[#This Row],[Columna1]],Tabla9[],8,0)</f>
        <v>#N/A</v>
      </c>
      <c r="E4209" t="s">
        <v>366</v>
      </c>
      <c r="F4209" t="e">
        <f>VLOOKUP(Tabla10[[#This Row],[Columna1]],Tabla9[],33,3)</f>
        <v>#REF!</v>
      </c>
      <c r="G4209" t="e">
        <f>VLOOKUP(Tabla10[[#This Row],[Columna1]],Tabla9[],3,0)</f>
        <v>#N/A</v>
      </c>
      <c r="H4209" t="s">
        <v>184</v>
      </c>
    </row>
    <row r="4210" spans="1:8" hidden="1" x14ac:dyDescent="0.25">
      <c r="A4210" t="s">
        <v>3435</v>
      </c>
      <c r="B4210" t="e">
        <f>VLOOKUP(Tabla10[[#This Row],[Columna1]],Tabla9[],1,0)</f>
        <v>#N/A</v>
      </c>
      <c r="C4210" t="s">
        <v>365</v>
      </c>
      <c r="D4210" t="e">
        <f>VLOOKUP(Tabla10[[#This Row],[Columna1]],Tabla9[],8,0)</f>
        <v>#N/A</v>
      </c>
      <c r="E4210" t="s">
        <v>374</v>
      </c>
      <c r="F4210" t="e">
        <f>VLOOKUP(Tabla10[[#This Row],[Columna1]],Tabla9[],33,3)</f>
        <v>#REF!</v>
      </c>
      <c r="G4210" t="e">
        <f>VLOOKUP(Tabla10[[#This Row],[Columna1]],Tabla9[],3,0)</f>
        <v>#N/A</v>
      </c>
      <c r="H4210" t="s">
        <v>50</v>
      </c>
    </row>
    <row r="4211" spans="1:8" hidden="1" x14ac:dyDescent="0.25">
      <c r="A4211" t="s">
        <v>4943</v>
      </c>
      <c r="B4211" t="e">
        <f>VLOOKUP(Tabla10[[#This Row],[Columna1]],Tabla9[],1,0)</f>
        <v>#N/A</v>
      </c>
      <c r="C4211" t="s">
        <v>365</v>
      </c>
      <c r="D4211" t="e">
        <f>VLOOKUP(Tabla10[[#This Row],[Columna1]],Tabla9[],8,0)</f>
        <v>#N/A</v>
      </c>
      <c r="E4211" t="s">
        <v>370</v>
      </c>
      <c r="F4211" t="e">
        <f>VLOOKUP(Tabla10[[#This Row],[Columna1]],Tabla9[],33,3)</f>
        <v>#REF!</v>
      </c>
      <c r="G4211" t="e">
        <f>VLOOKUP(Tabla10[[#This Row],[Columna1]],Tabla9[],3,0)</f>
        <v>#N/A</v>
      </c>
      <c r="H4211" t="s">
        <v>148</v>
      </c>
    </row>
    <row r="4212" spans="1:8" hidden="1" x14ac:dyDescent="0.25">
      <c r="A4212" t="s">
        <v>4913</v>
      </c>
      <c r="B4212" t="e">
        <f>VLOOKUP(Tabla10[[#This Row],[Columna1]],Tabla9[],1,0)</f>
        <v>#N/A</v>
      </c>
      <c r="C4212" t="s">
        <v>365</v>
      </c>
      <c r="D4212" t="e">
        <f>VLOOKUP(Tabla10[[#This Row],[Columna1]],Tabla9[],8,0)</f>
        <v>#N/A</v>
      </c>
      <c r="E4212" t="s">
        <v>366</v>
      </c>
      <c r="F4212" t="e">
        <f>VLOOKUP(Tabla10[[#This Row],[Columna1]],Tabla9[],33,3)</f>
        <v>#REF!</v>
      </c>
      <c r="G4212" t="e">
        <f>VLOOKUP(Tabla10[[#This Row],[Columna1]],Tabla9[],3,0)</f>
        <v>#N/A</v>
      </c>
      <c r="H4212" t="s">
        <v>184</v>
      </c>
    </row>
    <row r="4213" spans="1:8" hidden="1" x14ac:dyDescent="0.25">
      <c r="A4213" t="s">
        <v>4825</v>
      </c>
      <c r="B4213" t="e">
        <f>VLOOKUP(Tabla10[[#This Row],[Columna1]],Tabla9[],1,0)</f>
        <v>#N/A</v>
      </c>
      <c r="C4213" t="s">
        <v>365</v>
      </c>
      <c r="D4213" t="e">
        <f>VLOOKUP(Tabla10[[#This Row],[Columna1]],Tabla9[],8,0)</f>
        <v>#N/A</v>
      </c>
      <c r="E4213" t="s">
        <v>368</v>
      </c>
      <c r="F4213" t="e">
        <f>VLOOKUP(Tabla10[[#This Row],[Columna1]],Tabla9[],33,3)</f>
        <v>#REF!</v>
      </c>
      <c r="G4213" t="e">
        <f>VLOOKUP(Tabla10[[#This Row],[Columna1]],Tabla9[],3,0)</f>
        <v>#N/A</v>
      </c>
      <c r="H4213" t="s">
        <v>140</v>
      </c>
    </row>
    <row r="4214" spans="1:8" hidden="1" x14ac:dyDescent="0.25">
      <c r="A4214" t="s">
        <v>3436</v>
      </c>
      <c r="B4214" t="e">
        <f>VLOOKUP(Tabla10[[#This Row],[Columna1]],Tabla9[],1,0)</f>
        <v>#N/A</v>
      </c>
      <c r="C4214" t="s">
        <v>365</v>
      </c>
      <c r="D4214" t="e">
        <f>VLOOKUP(Tabla10[[#This Row],[Columna1]],Tabla9[],8,0)</f>
        <v>#N/A</v>
      </c>
      <c r="E4214" t="s">
        <v>376</v>
      </c>
      <c r="F4214" t="e">
        <f>VLOOKUP(Tabla10[[#This Row],[Columna1]],Tabla9[],33,3)</f>
        <v>#REF!</v>
      </c>
      <c r="G4214" t="e">
        <f>VLOOKUP(Tabla10[[#This Row],[Columna1]],Tabla9[],3,0)</f>
        <v>#N/A</v>
      </c>
      <c r="H4214" t="s">
        <v>148</v>
      </c>
    </row>
    <row r="4215" spans="1:8" hidden="1" x14ac:dyDescent="0.25">
      <c r="A4215" t="s">
        <v>4855</v>
      </c>
      <c r="B4215" t="e">
        <f>VLOOKUP(Tabla10[[#This Row],[Columna1]],Tabla9[],1,0)</f>
        <v>#N/A</v>
      </c>
      <c r="C4215" t="s">
        <v>365</v>
      </c>
      <c r="D4215" t="e">
        <f>VLOOKUP(Tabla10[[#This Row],[Columna1]],Tabla9[],8,0)</f>
        <v>#N/A</v>
      </c>
      <c r="E4215" t="s">
        <v>366</v>
      </c>
      <c r="F4215" t="e">
        <f>VLOOKUP(Tabla10[[#This Row],[Columna1]],Tabla9[],33,3)</f>
        <v>#REF!</v>
      </c>
      <c r="G4215" t="e">
        <f>VLOOKUP(Tabla10[[#This Row],[Columna1]],Tabla9[],3,0)</f>
        <v>#N/A</v>
      </c>
      <c r="H4215" t="s">
        <v>50</v>
      </c>
    </row>
    <row r="4216" spans="1:8" hidden="1" x14ac:dyDescent="0.25">
      <c r="A4216" t="s">
        <v>3437</v>
      </c>
      <c r="B4216" t="e">
        <f>VLOOKUP(Tabla10[[#This Row],[Columna1]],Tabla9[],1,0)</f>
        <v>#N/A</v>
      </c>
      <c r="C4216" t="s">
        <v>365</v>
      </c>
      <c r="D4216" t="e">
        <f>VLOOKUP(Tabla10[[#This Row],[Columna1]],Tabla9[],8,0)</f>
        <v>#N/A</v>
      </c>
      <c r="E4216" t="s">
        <v>374</v>
      </c>
      <c r="F4216" t="e">
        <f>VLOOKUP(Tabla10[[#This Row],[Columna1]],Tabla9[],33,3)</f>
        <v>#REF!</v>
      </c>
      <c r="G4216" t="e">
        <f>VLOOKUP(Tabla10[[#This Row],[Columna1]],Tabla9[],3,0)</f>
        <v>#N/A</v>
      </c>
      <c r="H4216" t="s">
        <v>42</v>
      </c>
    </row>
    <row r="4217" spans="1:8" hidden="1" x14ac:dyDescent="0.25">
      <c r="A4217" t="s">
        <v>4898</v>
      </c>
      <c r="B4217" t="e">
        <f>VLOOKUP(Tabla10[[#This Row],[Columna1]],Tabla9[],1,0)</f>
        <v>#N/A</v>
      </c>
      <c r="C4217" t="s">
        <v>365</v>
      </c>
      <c r="D4217" t="e">
        <f>VLOOKUP(Tabla10[[#This Row],[Columna1]],Tabla9[],8,0)</f>
        <v>#N/A</v>
      </c>
      <c r="E4217" t="s">
        <v>366</v>
      </c>
      <c r="F4217" t="e">
        <f>VLOOKUP(Tabla10[[#This Row],[Columna1]],Tabla9[],33,3)</f>
        <v>#REF!</v>
      </c>
      <c r="G4217" t="e">
        <f>VLOOKUP(Tabla10[[#This Row],[Columna1]],Tabla9[],3,0)</f>
        <v>#N/A</v>
      </c>
      <c r="H4217" t="s">
        <v>140</v>
      </c>
    </row>
    <row r="4218" spans="1:8" hidden="1" x14ac:dyDescent="0.25">
      <c r="A4218" t="s">
        <v>3438</v>
      </c>
      <c r="B4218" t="e">
        <f>VLOOKUP(Tabla10[[#This Row],[Columna1]],Tabla9[],1,0)</f>
        <v>#N/A</v>
      </c>
      <c r="C4218" t="s">
        <v>365</v>
      </c>
      <c r="D4218" t="e">
        <f>VLOOKUP(Tabla10[[#This Row],[Columna1]],Tabla9[],8,0)</f>
        <v>#N/A</v>
      </c>
      <c r="E4218" t="s">
        <v>366</v>
      </c>
      <c r="F4218" t="e">
        <f>VLOOKUP(Tabla10[[#This Row],[Columna1]],Tabla9[],33,3)</f>
        <v>#REF!</v>
      </c>
      <c r="G4218" t="e">
        <f>VLOOKUP(Tabla10[[#This Row],[Columna1]],Tabla9[],3,0)</f>
        <v>#N/A</v>
      </c>
      <c r="H4218" t="s">
        <v>140</v>
      </c>
    </row>
    <row r="4219" spans="1:8" hidden="1" x14ac:dyDescent="0.25">
      <c r="A4219" t="s">
        <v>4820</v>
      </c>
      <c r="B4219" t="e">
        <f>VLOOKUP(Tabla10[[#This Row],[Columna1]],Tabla9[],1,0)</f>
        <v>#N/A</v>
      </c>
      <c r="C4219" t="s">
        <v>365</v>
      </c>
      <c r="D4219" t="e">
        <f>VLOOKUP(Tabla10[[#This Row],[Columna1]],Tabla9[],8,0)</f>
        <v>#N/A</v>
      </c>
      <c r="E4219" t="s">
        <v>368</v>
      </c>
      <c r="F4219" t="e">
        <f>VLOOKUP(Tabla10[[#This Row],[Columna1]],Tabla9[],33,3)</f>
        <v>#REF!</v>
      </c>
      <c r="G4219" t="e">
        <f>VLOOKUP(Tabla10[[#This Row],[Columna1]],Tabla9[],3,0)</f>
        <v>#N/A</v>
      </c>
      <c r="H4219" t="s">
        <v>140</v>
      </c>
    </row>
    <row r="4220" spans="1:8" hidden="1" x14ac:dyDescent="0.25">
      <c r="A4220" t="s">
        <v>3439</v>
      </c>
      <c r="B4220" t="e">
        <f>VLOOKUP(Tabla10[[#This Row],[Columna1]],Tabla9[],1,0)</f>
        <v>#N/A</v>
      </c>
      <c r="C4220" t="s">
        <v>365</v>
      </c>
      <c r="D4220" t="e">
        <f>VLOOKUP(Tabla10[[#This Row],[Columna1]],Tabla9[],8,0)</f>
        <v>#N/A</v>
      </c>
      <c r="E4220" t="s">
        <v>366</v>
      </c>
      <c r="F4220" t="e">
        <f>VLOOKUP(Tabla10[[#This Row],[Columna1]],Tabla9[],33,3)</f>
        <v>#REF!</v>
      </c>
      <c r="G4220" t="e">
        <f>VLOOKUP(Tabla10[[#This Row],[Columna1]],Tabla9[],3,0)</f>
        <v>#N/A</v>
      </c>
      <c r="H4220" t="s">
        <v>140</v>
      </c>
    </row>
    <row r="4221" spans="1:8" hidden="1" x14ac:dyDescent="0.25">
      <c r="A4221" t="s">
        <v>3440</v>
      </c>
      <c r="B4221" t="e">
        <f>VLOOKUP(Tabla10[[#This Row],[Columna1]],Tabla9[],1,0)</f>
        <v>#N/A</v>
      </c>
      <c r="C4221" t="s">
        <v>365</v>
      </c>
      <c r="D4221" t="e">
        <f>VLOOKUP(Tabla10[[#This Row],[Columna1]],Tabla9[],8,0)</f>
        <v>#N/A</v>
      </c>
      <c r="E4221" t="s">
        <v>368</v>
      </c>
      <c r="F4221" t="e">
        <f>VLOOKUP(Tabla10[[#This Row],[Columna1]],Tabla9[],33,3)</f>
        <v>#REF!</v>
      </c>
      <c r="G4221" t="e">
        <f>VLOOKUP(Tabla10[[#This Row],[Columna1]],Tabla9[],3,0)</f>
        <v>#N/A</v>
      </c>
      <c r="H4221" t="s">
        <v>42</v>
      </c>
    </row>
    <row r="4222" spans="1:8" hidden="1" x14ac:dyDescent="0.25">
      <c r="A4222" t="s">
        <v>4793</v>
      </c>
      <c r="B4222" t="e">
        <f>VLOOKUP(Tabla10[[#This Row],[Columna1]],Tabla9[],1,0)</f>
        <v>#N/A</v>
      </c>
      <c r="C4222" t="s">
        <v>365</v>
      </c>
      <c r="D4222" t="e">
        <f>VLOOKUP(Tabla10[[#This Row],[Columna1]],Tabla9[],8,0)</f>
        <v>#N/A</v>
      </c>
      <c r="E4222" t="s">
        <v>369</v>
      </c>
      <c r="F4222" t="e">
        <f>VLOOKUP(Tabla10[[#This Row],[Columna1]],Tabla9[],33,3)</f>
        <v>#REF!</v>
      </c>
      <c r="G4222" t="e">
        <f>VLOOKUP(Tabla10[[#This Row],[Columna1]],Tabla9[],3,0)</f>
        <v>#N/A</v>
      </c>
      <c r="H4222" t="s">
        <v>140</v>
      </c>
    </row>
    <row r="4223" spans="1:8" hidden="1" x14ac:dyDescent="0.25">
      <c r="A4223" t="s">
        <v>3441</v>
      </c>
      <c r="B4223" t="e">
        <f>VLOOKUP(Tabla10[[#This Row],[Columna1]],Tabla9[],1,0)</f>
        <v>#N/A</v>
      </c>
      <c r="C4223" t="s">
        <v>365</v>
      </c>
      <c r="D4223" t="e">
        <f>VLOOKUP(Tabla10[[#This Row],[Columna1]],Tabla9[],8,0)</f>
        <v>#N/A</v>
      </c>
      <c r="E4223" t="s">
        <v>366</v>
      </c>
      <c r="F4223" t="e">
        <f>VLOOKUP(Tabla10[[#This Row],[Columna1]],Tabla9[],33,3)</f>
        <v>#REF!</v>
      </c>
      <c r="G4223" t="e">
        <f>VLOOKUP(Tabla10[[#This Row],[Columna1]],Tabla9[],3,0)</f>
        <v>#N/A</v>
      </c>
      <c r="H4223" t="s">
        <v>140</v>
      </c>
    </row>
    <row r="4224" spans="1:8" hidden="1" x14ac:dyDescent="0.25">
      <c r="A4224" t="s">
        <v>3442</v>
      </c>
      <c r="B4224" t="e">
        <f>VLOOKUP(Tabla10[[#This Row],[Columna1]],Tabla9[],1,0)</f>
        <v>#N/A</v>
      </c>
      <c r="C4224" t="s">
        <v>365</v>
      </c>
      <c r="D4224" t="e">
        <f>VLOOKUP(Tabla10[[#This Row],[Columna1]],Tabla9[],8,0)</f>
        <v>#N/A</v>
      </c>
      <c r="E4224" t="s">
        <v>366</v>
      </c>
      <c r="F4224" t="e">
        <f>VLOOKUP(Tabla10[[#This Row],[Columna1]],Tabla9[],33,3)</f>
        <v>#REF!</v>
      </c>
      <c r="G4224" t="e">
        <f>VLOOKUP(Tabla10[[#This Row],[Columna1]],Tabla9[],3,0)</f>
        <v>#N/A</v>
      </c>
      <c r="H4224" t="s">
        <v>140</v>
      </c>
    </row>
    <row r="4225" spans="1:8" hidden="1" x14ac:dyDescent="0.25">
      <c r="A4225" t="s">
        <v>4901</v>
      </c>
      <c r="B4225" t="e">
        <f>VLOOKUP(Tabla10[[#This Row],[Columna1]],Tabla9[],1,0)</f>
        <v>#N/A</v>
      </c>
      <c r="C4225" t="s">
        <v>365</v>
      </c>
      <c r="D4225" t="e">
        <f>VLOOKUP(Tabla10[[#This Row],[Columna1]],Tabla9[],8,0)</f>
        <v>#N/A</v>
      </c>
      <c r="E4225" t="s">
        <v>366</v>
      </c>
      <c r="F4225" t="e">
        <f>VLOOKUP(Tabla10[[#This Row],[Columna1]],Tabla9[],33,3)</f>
        <v>#REF!</v>
      </c>
      <c r="G4225" t="e">
        <f>VLOOKUP(Tabla10[[#This Row],[Columna1]],Tabla9[],3,0)</f>
        <v>#N/A</v>
      </c>
      <c r="H4225" t="s">
        <v>184</v>
      </c>
    </row>
    <row r="4226" spans="1:8" hidden="1" x14ac:dyDescent="0.25">
      <c r="A4226" t="s">
        <v>3443</v>
      </c>
      <c r="B4226" t="e">
        <f>VLOOKUP(Tabla10[[#This Row],[Columna1]],Tabla9[],1,0)</f>
        <v>#N/A</v>
      </c>
      <c r="C4226" t="s">
        <v>365</v>
      </c>
      <c r="D4226" t="e">
        <f>VLOOKUP(Tabla10[[#This Row],[Columna1]],Tabla9[],8,0)</f>
        <v>#N/A</v>
      </c>
      <c r="E4226" t="s">
        <v>366</v>
      </c>
      <c r="F4226" t="e">
        <f>VLOOKUP(Tabla10[[#This Row],[Columna1]],Tabla9[],33,3)</f>
        <v>#REF!</v>
      </c>
      <c r="G4226" t="e">
        <f>VLOOKUP(Tabla10[[#This Row],[Columna1]],Tabla9[],3,0)</f>
        <v>#N/A</v>
      </c>
      <c r="H4226" t="s">
        <v>186</v>
      </c>
    </row>
    <row r="4227" spans="1:8" hidden="1" x14ac:dyDescent="0.25">
      <c r="A4227" t="s">
        <v>3444</v>
      </c>
      <c r="B4227" t="str">
        <f>VLOOKUP(Tabla10[[#This Row],[Columna1]],Tabla9[],1,0)</f>
        <v>MARTINEZ SERRANO GERARDO ISRAEL</v>
      </c>
      <c r="C4227" t="s">
        <v>365</v>
      </c>
      <c r="D4227" t="str">
        <f>VLOOKUP(Tabla10[[#This Row],[Columna1]],Tabla9[],8,0)</f>
        <v>JEFE DE DEPARTAMENTO.DEPARTAMENTO DE SEGUIMIENTO</v>
      </c>
      <c r="E4227" t="s">
        <v>369</v>
      </c>
      <c r="F4227" t="e">
        <f>VLOOKUP(Tabla10[[#This Row],[Columna1]],Tabla9[],33,3)</f>
        <v>#REF!</v>
      </c>
      <c r="G4227" t="str">
        <f>VLOOKUP(Tabla10[[#This Row],[Columna1]],Tabla9[],3,0)</f>
        <v>JEFE DE DEPARTAMENTO</v>
      </c>
      <c r="H4227" t="s">
        <v>60</v>
      </c>
    </row>
    <row r="4228" spans="1:8" hidden="1" x14ac:dyDescent="0.25">
      <c r="A4228" t="s">
        <v>3445</v>
      </c>
      <c r="B4228" t="e">
        <f>VLOOKUP(Tabla10[[#This Row],[Columna1]],Tabla9[],1,0)</f>
        <v>#N/A</v>
      </c>
      <c r="C4228" t="s">
        <v>365</v>
      </c>
      <c r="D4228" t="e">
        <f>VLOOKUP(Tabla10[[#This Row],[Columna1]],Tabla9[],8,0)</f>
        <v>#N/A</v>
      </c>
      <c r="E4228" t="s">
        <v>366</v>
      </c>
      <c r="F4228" t="e">
        <f>VLOOKUP(Tabla10[[#This Row],[Columna1]],Tabla9[],33,3)</f>
        <v>#REF!</v>
      </c>
      <c r="G4228" t="e">
        <f>VLOOKUP(Tabla10[[#This Row],[Columna1]],Tabla9[],3,0)</f>
        <v>#N/A</v>
      </c>
      <c r="H4228" t="s">
        <v>140</v>
      </c>
    </row>
    <row r="4229" spans="1:8" hidden="1" x14ac:dyDescent="0.25">
      <c r="A4229" t="s">
        <v>3446</v>
      </c>
      <c r="B4229" t="e">
        <f>VLOOKUP(Tabla10[[#This Row],[Columna1]],Tabla9[],1,0)</f>
        <v>#N/A</v>
      </c>
      <c r="C4229" t="s">
        <v>365</v>
      </c>
      <c r="D4229" t="e">
        <f>VLOOKUP(Tabla10[[#This Row],[Columna1]],Tabla9[],8,0)</f>
        <v>#N/A</v>
      </c>
      <c r="E4229" t="s">
        <v>366</v>
      </c>
      <c r="F4229" t="e">
        <f>VLOOKUP(Tabla10[[#This Row],[Columna1]],Tabla9[],33,3)</f>
        <v>#REF!</v>
      </c>
      <c r="G4229" t="e">
        <f>VLOOKUP(Tabla10[[#This Row],[Columna1]],Tabla9[],3,0)</f>
        <v>#N/A</v>
      </c>
      <c r="H4229" t="s">
        <v>148</v>
      </c>
    </row>
    <row r="4230" spans="1:8" hidden="1" x14ac:dyDescent="0.25">
      <c r="A4230" t="s">
        <v>3447</v>
      </c>
      <c r="B4230" t="e">
        <f>VLOOKUP(Tabla10[[#This Row],[Columna1]],Tabla9[],1,0)</f>
        <v>#N/A</v>
      </c>
      <c r="C4230" t="s">
        <v>365</v>
      </c>
      <c r="D4230" t="e">
        <f>VLOOKUP(Tabla10[[#This Row],[Columna1]],Tabla9[],8,0)</f>
        <v>#N/A</v>
      </c>
      <c r="E4230" t="s">
        <v>366</v>
      </c>
      <c r="F4230" t="e">
        <f>VLOOKUP(Tabla10[[#This Row],[Columna1]],Tabla9[],33,3)</f>
        <v>#REF!</v>
      </c>
      <c r="G4230" t="e">
        <f>VLOOKUP(Tabla10[[#This Row],[Columna1]],Tabla9[],3,0)</f>
        <v>#N/A</v>
      </c>
      <c r="H4230" t="s">
        <v>151</v>
      </c>
    </row>
    <row r="4231" spans="1:8" hidden="1" x14ac:dyDescent="0.25">
      <c r="A4231" t="s">
        <v>3448</v>
      </c>
      <c r="B4231" t="e">
        <f>VLOOKUP(Tabla10[[#This Row],[Columna1]],Tabla9[],1,0)</f>
        <v>#N/A</v>
      </c>
      <c r="C4231" t="s">
        <v>365</v>
      </c>
      <c r="D4231" t="e">
        <f>VLOOKUP(Tabla10[[#This Row],[Columna1]],Tabla9[],8,0)</f>
        <v>#N/A</v>
      </c>
      <c r="E4231" t="s">
        <v>366</v>
      </c>
      <c r="F4231" t="e">
        <f>VLOOKUP(Tabla10[[#This Row],[Columna1]],Tabla9[],33,3)</f>
        <v>#REF!</v>
      </c>
      <c r="G4231" t="e">
        <f>VLOOKUP(Tabla10[[#This Row],[Columna1]],Tabla9[],3,0)</f>
        <v>#N/A</v>
      </c>
      <c r="H4231" t="s">
        <v>125</v>
      </c>
    </row>
    <row r="4232" spans="1:8" hidden="1" x14ac:dyDescent="0.25">
      <c r="A4232" t="s">
        <v>4860</v>
      </c>
      <c r="B4232" t="e">
        <f>VLOOKUP(Tabla10[[#This Row],[Columna1]],Tabla9[],1,0)</f>
        <v>#N/A</v>
      </c>
      <c r="C4232" t="s">
        <v>365</v>
      </c>
      <c r="D4232" t="e">
        <f>VLOOKUP(Tabla10[[#This Row],[Columna1]],Tabla9[],8,0)</f>
        <v>#N/A</v>
      </c>
      <c r="E4232" t="s">
        <v>366</v>
      </c>
      <c r="F4232" t="e">
        <f>VLOOKUP(Tabla10[[#This Row],[Columna1]],Tabla9[],33,3)</f>
        <v>#REF!</v>
      </c>
      <c r="G4232" t="e">
        <f>VLOOKUP(Tabla10[[#This Row],[Columna1]],Tabla9[],3,0)</f>
        <v>#N/A</v>
      </c>
      <c r="H4232" t="s">
        <v>36</v>
      </c>
    </row>
    <row r="4233" spans="1:8" hidden="1" x14ac:dyDescent="0.25">
      <c r="A4233" t="s">
        <v>4791</v>
      </c>
      <c r="B4233" t="e">
        <f>VLOOKUP(Tabla10[[#This Row],[Columna1]],Tabla9[],1,0)</f>
        <v>#N/A</v>
      </c>
      <c r="C4233" t="s">
        <v>365</v>
      </c>
      <c r="D4233" t="e">
        <f>VLOOKUP(Tabla10[[#This Row],[Columna1]],Tabla9[],8,0)</f>
        <v>#N/A</v>
      </c>
      <c r="E4233" t="s">
        <v>367</v>
      </c>
      <c r="F4233" t="e">
        <f>VLOOKUP(Tabla10[[#This Row],[Columna1]],Tabla9[],33,3)</f>
        <v>#REF!</v>
      </c>
      <c r="G4233" t="e">
        <f>VLOOKUP(Tabla10[[#This Row],[Columna1]],Tabla9[],3,0)</f>
        <v>#N/A</v>
      </c>
      <c r="H4233" t="s">
        <v>42</v>
      </c>
    </row>
    <row r="4234" spans="1:8" hidden="1" x14ac:dyDescent="0.25">
      <c r="A4234" t="s">
        <v>4836</v>
      </c>
      <c r="B4234" t="e">
        <f>VLOOKUP(Tabla10[[#This Row],[Columna1]],Tabla9[],1,0)</f>
        <v>#N/A</v>
      </c>
      <c r="C4234" t="s">
        <v>365</v>
      </c>
      <c r="D4234" t="e">
        <f>VLOOKUP(Tabla10[[#This Row],[Columna1]],Tabla9[],8,0)</f>
        <v>#N/A</v>
      </c>
      <c r="E4234" t="s">
        <v>368</v>
      </c>
      <c r="F4234" t="e">
        <f>VLOOKUP(Tabla10[[#This Row],[Columna1]],Tabla9[],33,3)</f>
        <v>#REF!</v>
      </c>
      <c r="G4234" t="e">
        <f>VLOOKUP(Tabla10[[#This Row],[Columna1]],Tabla9[],3,0)</f>
        <v>#N/A</v>
      </c>
      <c r="H4234" t="s">
        <v>42</v>
      </c>
    </row>
    <row r="4235" spans="1:8" hidden="1" x14ac:dyDescent="0.25">
      <c r="A4235" t="s">
        <v>3449</v>
      </c>
      <c r="B4235" t="e">
        <f>VLOOKUP(Tabla10[[#This Row],[Columna1]],Tabla9[],1,0)</f>
        <v>#N/A</v>
      </c>
      <c r="C4235" t="s">
        <v>365</v>
      </c>
      <c r="D4235" t="e">
        <f>VLOOKUP(Tabla10[[#This Row],[Columna1]],Tabla9[],8,0)</f>
        <v>#N/A</v>
      </c>
      <c r="E4235" t="s">
        <v>375</v>
      </c>
      <c r="F4235" t="e">
        <f>VLOOKUP(Tabla10[[#This Row],[Columna1]],Tabla9[],33,3)</f>
        <v>#REF!</v>
      </c>
      <c r="G4235" t="e">
        <f>VLOOKUP(Tabla10[[#This Row],[Columna1]],Tabla9[],3,0)</f>
        <v>#N/A</v>
      </c>
      <c r="H4235" t="s">
        <v>40</v>
      </c>
    </row>
    <row r="4236" spans="1:8" hidden="1" x14ac:dyDescent="0.25">
      <c r="A4236" t="s">
        <v>3450</v>
      </c>
      <c r="B4236" t="e">
        <f>VLOOKUP(Tabla10[[#This Row],[Columna1]],Tabla9[],1,0)</f>
        <v>#N/A</v>
      </c>
      <c r="C4236" t="s">
        <v>365</v>
      </c>
      <c r="D4236" t="e">
        <f>VLOOKUP(Tabla10[[#This Row],[Columna1]],Tabla9[],8,0)</f>
        <v>#N/A</v>
      </c>
      <c r="E4236" t="s">
        <v>375</v>
      </c>
      <c r="F4236" t="e">
        <f>VLOOKUP(Tabla10[[#This Row],[Columna1]],Tabla9[],33,3)</f>
        <v>#REF!</v>
      </c>
      <c r="G4236" t="e">
        <f>VLOOKUP(Tabla10[[#This Row],[Columna1]],Tabla9[],3,0)</f>
        <v>#N/A</v>
      </c>
      <c r="H4236" t="s">
        <v>45</v>
      </c>
    </row>
    <row r="4237" spans="1:8" hidden="1" x14ac:dyDescent="0.25">
      <c r="A4237" t="s">
        <v>4807</v>
      </c>
      <c r="B4237" t="e">
        <f>VLOOKUP(Tabla10[[#This Row],[Columna1]],Tabla9[],1,0)</f>
        <v>#N/A</v>
      </c>
      <c r="C4237" t="s">
        <v>365</v>
      </c>
      <c r="D4237" t="e">
        <f>VLOOKUP(Tabla10[[#This Row],[Columna1]],Tabla9[],8,0)</f>
        <v>#N/A</v>
      </c>
      <c r="E4237" t="s">
        <v>373</v>
      </c>
      <c r="F4237" t="e">
        <f>VLOOKUP(Tabla10[[#This Row],[Columna1]],Tabla9[],33,3)</f>
        <v>#REF!</v>
      </c>
      <c r="G4237" t="e">
        <f>VLOOKUP(Tabla10[[#This Row],[Columna1]],Tabla9[],3,0)</f>
        <v>#N/A</v>
      </c>
      <c r="H4237" t="s">
        <v>184</v>
      </c>
    </row>
    <row r="4238" spans="1:8" hidden="1" x14ac:dyDescent="0.25">
      <c r="A4238" t="s">
        <v>4915</v>
      </c>
      <c r="B4238" t="e">
        <f>VLOOKUP(Tabla10[[#This Row],[Columna1]],Tabla9[],1,0)</f>
        <v>#N/A</v>
      </c>
      <c r="C4238" t="s">
        <v>365</v>
      </c>
      <c r="D4238" t="e">
        <f>VLOOKUP(Tabla10[[#This Row],[Columna1]],Tabla9[],8,0)</f>
        <v>#N/A</v>
      </c>
      <c r="E4238" t="s">
        <v>366</v>
      </c>
      <c r="F4238" t="e">
        <f>VLOOKUP(Tabla10[[#This Row],[Columna1]],Tabla9[],33,3)</f>
        <v>#REF!</v>
      </c>
      <c r="G4238" t="e">
        <f>VLOOKUP(Tabla10[[#This Row],[Columna1]],Tabla9[],3,0)</f>
        <v>#N/A</v>
      </c>
      <c r="H4238" t="s">
        <v>184</v>
      </c>
    </row>
    <row r="4239" spans="1:8" hidden="1" x14ac:dyDescent="0.25">
      <c r="A4239" t="s">
        <v>3451</v>
      </c>
      <c r="B4239" t="e">
        <f>VLOOKUP(Tabla10[[#This Row],[Columna1]],Tabla9[],1,0)</f>
        <v>#N/A</v>
      </c>
      <c r="C4239" t="s">
        <v>365</v>
      </c>
      <c r="D4239" t="e">
        <f>VLOOKUP(Tabla10[[#This Row],[Columna1]],Tabla9[],8,0)</f>
        <v>#N/A</v>
      </c>
      <c r="E4239" t="s">
        <v>374</v>
      </c>
      <c r="F4239" t="e">
        <f>VLOOKUP(Tabla10[[#This Row],[Columna1]],Tabla9[],33,3)</f>
        <v>#REF!</v>
      </c>
      <c r="G4239" t="e">
        <f>VLOOKUP(Tabla10[[#This Row],[Columna1]],Tabla9[],3,0)</f>
        <v>#N/A</v>
      </c>
      <c r="H4239" t="s">
        <v>148</v>
      </c>
    </row>
    <row r="4240" spans="1:8" hidden="1" x14ac:dyDescent="0.25">
      <c r="A4240" t="s">
        <v>3452</v>
      </c>
      <c r="B4240" t="str">
        <f>VLOOKUP(Tabla10[[#This Row],[Columna1]],Tabla9[],1,0)</f>
        <v>MEDELLIN RUIZ JONNATHAN CHRISTIAN</v>
      </c>
      <c r="C4240" t="s">
        <v>365</v>
      </c>
      <c r="D4240" t="str">
        <f>VLOOKUP(Tabla10[[#This Row],[Columna1]],Tabla9[],8,0)</f>
        <v>DIRECTOR GENERAL.DESPACHO C DIRECTOR DE MANTENIMIENTO URBANO</v>
      </c>
      <c r="E4240" t="s">
        <v>375</v>
      </c>
      <c r="F4240" t="e">
        <f>VLOOKUP(Tabla10[[#This Row],[Columna1]],Tabla9[],33,3)</f>
        <v>#REF!</v>
      </c>
      <c r="G4240" t="str">
        <f>VLOOKUP(Tabla10[[#This Row],[Columna1]],Tabla9[],3,0)</f>
        <v>DIRECTOR GENERAL</v>
      </c>
      <c r="H4240" t="s">
        <v>80</v>
      </c>
    </row>
    <row r="4241" spans="1:8" hidden="1" x14ac:dyDescent="0.25">
      <c r="A4241" t="s">
        <v>3453</v>
      </c>
      <c r="B4241" t="e">
        <f>VLOOKUP(Tabla10[[#This Row],[Columna1]],Tabla9[],1,0)</f>
        <v>#N/A</v>
      </c>
      <c r="C4241" t="s">
        <v>365</v>
      </c>
      <c r="D4241" t="e">
        <f>VLOOKUP(Tabla10[[#This Row],[Columna1]],Tabla9[],8,0)</f>
        <v>#N/A</v>
      </c>
      <c r="E4241" t="s">
        <v>370</v>
      </c>
      <c r="F4241" t="e">
        <f>VLOOKUP(Tabla10[[#This Row],[Columna1]],Tabla9[],33,3)</f>
        <v>#REF!</v>
      </c>
      <c r="G4241" t="e">
        <f>VLOOKUP(Tabla10[[#This Row],[Columna1]],Tabla9[],3,0)</f>
        <v>#N/A</v>
      </c>
      <c r="H4241" t="s">
        <v>148</v>
      </c>
    </row>
    <row r="4242" spans="1:8" hidden="1" x14ac:dyDescent="0.25">
      <c r="A4242" t="s">
        <v>3454</v>
      </c>
      <c r="B4242" t="e">
        <f>VLOOKUP(Tabla10[[#This Row],[Columna1]],Tabla9[],1,0)</f>
        <v>#N/A</v>
      </c>
      <c r="C4242" t="s">
        <v>365</v>
      </c>
      <c r="D4242" t="e">
        <f>VLOOKUP(Tabla10[[#This Row],[Columna1]],Tabla9[],8,0)</f>
        <v>#N/A</v>
      </c>
      <c r="E4242" t="s">
        <v>366</v>
      </c>
      <c r="F4242" t="e">
        <f>VLOOKUP(Tabla10[[#This Row],[Columna1]],Tabla9[],33,3)</f>
        <v>#REF!</v>
      </c>
      <c r="G4242" t="e">
        <f>VLOOKUP(Tabla10[[#This Row],[Columna1]],Tabla9[],3,0)</f>
        <v>#N/A</v>
      </c>
      <c r="H4242" t="s">
        <v>184</v>
      </c>
    </row>
    <row r="4243" spans="1:8" hidden="1" x14ac:dyDescent="0.25">
      <c r="A4243" t="s">
        <v>4797</v>
      </c>
      <c r="B4243" t="e">
        <f>VLOOKUP(Tabla10[[#This Row],[Columna1]],Tabla9[],1,0)</f>
        <v>#N/A</v>
      </c>
      <c r="C4243" t="s">
        <v>365</v>
      </c>
      <c r="D4243" t="e">
        <f>VLOOKUP(Tabla10[[#This Row],[Columna1]],Tabla9[],8,0)</f>
        <v>#N/A</v>
      </c>
      <c r="E4243" t="s">
        <v>372</v>
      </c>
      <c r="F4243" t="e">
        <f>VLOOKUP(Tabla10[[#This Row],[Columna1]],Tabla9[],33,3)</f>
        <v>#REF!</v>
      </c>
      <c r="G4243" t="e">
        <f>VLOOKUP(Tabla10[[#This Row],[Columna1]],Tabla9[],3,0)</f>
        <v>#N/A</v>
      </c>
      <c r="H4243" t="s">
        <v>143</v>
      </c>
    </row>
    <row r="4244" spans="1:8" hidden="1" x14ac:dyDescent="0.25">
      <c r="A4244" t="s">
        <v>3455</v>
      </c>
      <c r="B4244" t="e">
        <f>VLOOKUP(Tabla10[[#This Row],[Columna1]],Tabla9[],1,0)</f>
        <v>#N/A</v>
      </c>
      <c r="C4244" t="s">
        <v>365</v>
      </c>
      <c r="D4244" t="e">
        <f>VLOOKUP(Tabla10[[#This Row],[Columna1]],Tabla9[],8,0)</f>
        <v>#N/A</v>
      </c>
      <c r="E4244" t="s">
        <v>366</v>
      </c>
      <c r="F4244" t="e">
        <f>VLOOKUP(Tabla10[[#This Row],[Columna1]],Tabla9[],33,3)</f>
        <v>#REF!</v>
      </c>
      <c r="G4244" t="e">
        <f>VLOOKUP(Tabla10[[#This Row],[Columna1]],Tabla9[],3,0)</f>
        <v>#N/A</v>
      </c>
      <c r="H4244" t="s">
        <v>184</v>
      </c>
    </row>
    <row r="4245" spans="1:8" hidden="1" x14ac:dyDescent="0.25">
      <c r="A4245" t="s">
        <v>3456</v>
      </c>
      <c r="B4245" t="e">
        <f>VLOOKUP(Tabla10[[#This Row],[Columna1]],Tabla9[],1,0)</f>
        <v>#N/A</v>
      </c>
      <c r="C4245" t="s">
        <v>365</v>
      </c>
      <c r="D4245" t="e">
        <f>VLOOKUP(Tabla10[[#This Row],[Columna1]],Tabla9[],8,0)</f>
        <v>#N/A</v>
      </c>
      <c r="E4245" t="s">
        <v>366</v>
      </c>
      <c r="F4245" t="e">
        <f>VLOOKUP(Tabla10[[#This Row],[Columna1]],Tabla9[],33,3)</f>
        <v>#REF!</v>
      </c>
      <c r="G4245" t="e">
        <f>VLOOKUP(Tabla10[[#This Row],[Columna1]],Tabla9[],3,0)</f>
        <v>#N/A</v>
      </c>
      <c r="H4245" t="s">
        <v>148</v>
      </c>
    </row>
    <row r="4246" spans="1:8" hidden="1" x14ac:dyDescent="0.25">
      <c r="A4246" t="s">
        <v>4819</v>
      </c>
      <c r="B4246" t="e">
        <f>VLOOKUP(Tabla10[[#This Row],[Columna1]],Tabla9[],1,0)</f>
        <v>#N/A</v>
      </c>
      <c r="C4246" t="s">
        <v>365</v>
      </c>
      <c r="D4246" t="e">
        <f>VLOOKUP(Tabla10[[#This Row],[Columna1]],Tabla9[],8,0)</f>
        <v>#N/A</v>
      </c>
      <c r="E4246" t="s">
        <v>368</v>
      </c>
      <c r="F4246" t="e">
        <f>VLOOKUP(Tabla10[[#This Row],[Columna1]],Tabla9[],33,3)</f>
        <v>#REF!</v>
      </c>
      <c r="G4246" t="e">
        <f>VLOOKUP(Tabla10[[#This Row],[Columna1]],Tabla9[],3,0)</f>
        <v>#N/A</v>
      </c>
      <c r="H4246" t="s">
        <v>140</v>
      </c>
    </row>
    <row r="4247" spans="1:8" hidden="1" x14ac:dyDescent="0.25">
      <c r="A4247" t="s">
        <v>4816</v>
      </c>
      <c r="B4247" t="e">
        <f>VLOOKUP(Tabla10[[#This Row],[Columna1]],Tabla9[],1,0)</f>
        <v>#N/A</v>
      </c>
      <c r="C4247" t="s">
        <v>365</v>
      </c>
      <c r="D4247" t="e">
        <f>VLOOKUP(Tabla10[[#This Row],[Columna1]],Tabla9[],8,0)</f>
        <v>#N/A</v>
      </c>
      <c r="E4247" t="s">
        <v>368</v>
      </c>
      <c r="F4247" t="e">
        <f>VLOOKUP(Tabla10[[#This Row],[Columna1]],Tabla9[],33,3)</f>
        <v>#REF!</v>
      </c>
      <c r="G4247" t="e">
        <f>VLOOKUP(Tabla10[[#This Row],[Columna1]],Tabla9[],3,0)</f>
        <v>#N/A</v>
      </c>
      <c r="H4247" t="s">
        <v>140</v>
      </c>
    </row>
    <row r="4248" spans="1:8" hidden="1" x14ac:dyDescent="0.25">
      <c r="A4248" t="s">
        <v>4948</v>
      </c>
      <c r="B4248" t="e">
        <f>VLOOKUP(Tabla10[[#This Row],[Columna1]],Tabla9[],1,0)</f>
        <v>#N/A</v>
      </c>
      <c r="C4248" t="s">
        <v>365</v>
      </c>
      <c r="D4248" t="e">
        <f>VLOOKUP(Tabla10[[#This Row],[Columna1]],Tabla9[],8,0)</f>
        <v>#N/A</v>
      </c>
      <c r="E4248" t="s">
        <v>374</v>
      </c>
      <c r="F4248" t="e">
        <f>VLOOKUP(Tabla10[[#This Row],[Columna1]],Tabla9[],33,3)</f>
        <v>#REF!</v>
      </c>
      <c r="G4248" t="e">
        <f>VLOOKUP(Tabla10[[#This Row],[Columna1]],Tabla9[],3,0)</f>
        <v>#N/A</v>
      </c>
      <c r="H4248" t="s">
        <v>148</v>
      </c>
    </row>
    <row r="4249" spans="1:8" hidden="1" x14ac:dyDescent="0.25">
      <c r="A4249" t="s">
        <v>4883</v>
      </c>
      <c r="B4249" t="e">
        <f>VLOOKUP(Tabla10[[#This Row],[Columna1]],Tabla9[],1,0)</f>
        <v>#N/A</v>
      </c>
      <c r="C4249" t="s">
        <v>365</v>
      </c>
      <c r="D4249" t="e">
        <f>VLOOKUP(Tabla10[[#This Row],[Columna1]],Tabla9[],8,0)</f>
        <v>#N/A</v>
      </c>
      <c r="E4249" t="s">
        <v>366</v>
      </c>
      <c r="F4249" t="e">
        <f>VLOOKUP(Tabla10[[#This Row],[Columna1]],Tabla9[],33,3)</f>
        <v>#REF!</v>
      </c>
      <c r="G4249" t="e">
        <f>VLOOKUP(Tabla10[[#This Row],[Columna1]],Tabla9[],3,0)</f>
        <v>#N/A</v>
      </c>
      <c r="H4249" t="s">
        <v>140</v>
      </c>
    </row>
    <row r="4250" spans="1:8" hidden="1" x14ac:dyDescent="0.25">
      <c r="A4250" t="s">
        <v>3457</v>
      </c>
      <c r="B4250" t="e">
        <f>VLOOKUP(Tabla10[[#This Row],[Columna1]],Tabla9[],1,0)</f>
        <v>#N/A</v>
      </c>
      <c r="C4250" t="s">
        <v>365</v>
      </c>
      <c r="D4250" t="e">
        <f>VLOOKUP(Tabla10[[#This Row],[Columna1]],Tabla9[],8,0)</f>
        <v>#N/A</v>
      </c>
      <c r="E4250" t="s">
        <v>369</v>
      </c>
      <c r="F4250" t="e">
        <f>VLOOKUP(Tabla10[[#This Row],[Columna1]],Tabla9[],33,3)</f>
        <v>#REF!</v>
      </c>
      <c r="G4250" t="e">
        <f>VLOOKUP(Tabla10[[#This Row],[Columna1]],Tabla9[],3,0)</f>
        <v>#N/A</v>
      </c>
      <c r="H4250" t="s">
        <v>41</v>
      </c>
    </row>
    <row r="4251" spans="1:8" hidden="1" x14ac:dyDescent="0.25">
      <c r="A4251" t="s">
        <v>3458</v>
      </c>
      <c r="B4251" t="e">
        <f>VLOOKUP(Tabla10[[#This Row],[Columna1]],Tabla9[],1,0)</f>
        <v>#N/A</v>
      </c>
      <c r="C4251" t="s">
        <v>365</v>
      </c>
      <c r="D4251" t="e">
        <f>VLOOKUP(Tabla10[[#This Row],[Columna1]],Tabla9[],8,0)</f>
        <v>#N/A</v>
      </c>
      <c r="E4251" t="s">
        <v>366</v>
      </c>
      <c r="F4251" t="e">
        <f>VLOOKUP(Tabla10[[#This Row],[Columna1]],Tabla9[],33,3)</f>
        <v>#REF!</v>
      </c>
      <c r="G4251" t="e">
        <f>VLOOKUP(Tabla10[[#This Row],[Columna1]],Tabla9[],3,0)</f>
        <v>#N/A</v>
      </c>
      <c r="H4251" t="s">
        <v>140</v>
      </c>
    </row>
    <row r="4252" spans="1:8" hidden="1" x14ac:dyDescent="0.25">
      <c r="A4252" t="s">
        <v>4821</v>
      </c>
      <c r="B4252" t="e">
        <f>VLOOKUP(Tabla10[[#This Row],[Columna1]],Tabla9[],1,0)</f>
        <v>#N/A</v>
      </c>
      <c r="C4252" t="s">
        <v>365</v>
      </c>
      <c r="D4252" t="e">
        <f>VLOOKUP(Tabla10[[#This Row],[Columna1]],Tabla9[],8,0)</f>
        <v>#N/A</v>
      </c>
      <c r="E4252" t="s">
        <v>368</v>
      </c>
      <c r="F4252" t="e">
        <f>VLOOKUP(Tabla10[[#This Row],[Columna1]],Tabla9[],33,3)</f>
        <v>#REF!</v>
      </c>
      <c r="G4252" t="e">
        <f>VLOOKUP(Tabla10[[#This Row],[Columna1]],Tabla9[],3,0)</f>
        <v>#N/A</v>
      </c>
      <c r="H4252" t="s">
        <v>140</v>
      </c>
    </row>
    <row r="4253" spans="1:8" hidden="1" x14ac:dyDescent="0.25">
      <c r="A4253" t="s">
        <v>4887</v>
      </c>
      <c r="B4253" t="e">
        <f>VLOOKUP(Tabla10[[#This Row],[Columna1]],Tabla9[],1,0)</f>
        <v>#N/A</v>
      </c>
      <c r="C4253" t="s">
        <v>365</v>
      </c>
      <c r="D4253" t="e">
        <f>VLOOKUP(Tabla10[[#This Row],[Columna1]],Tabla9[],8,0)</f>
        <v>#N/A</v>
      </c>
      <c r="E4253" t="s">
        <v>366</v>
      </c>
      <c r="F4253" t="e">
        <f>VLOOKUP(Tabla10[[#This Row],[Columna1]],Tabla9[],33,3)</f>
        <v>#REF!</v>
      </c>
      <c r="G4253" t="e">
        <f>VLOOKUP(Tabla10[[#This Row],[Columna1]],Tabla9[],3,0)</f>
        <v>#N/A</v>
      </c>
      <c r="H4253" t="s">
        <v>140</v>
      </c>
    </row>
    <row r="4254" spans="1:8" hidden="1" x14ac:dyDescent="0.25">
      <c r="A4254" t="s">
        <v>5006</v>
      </c>
      <c r="B4254" t="e">
        <f>VLOOKUP(Tabla10[[#This Row],[Columna1]],Tabla9[],1,0)</f>
        <v>#N/A</v>
      </c>
      <c r="C4254" t="s">
        <v>365</v>
      </c>
      <c r="D4254" t="e">
        <f>VLOOKUP(Tabla10[[#This Row],[Columna1]],Tabla9[],8,0)</f>
        <v>#N/A</v>
      </c>
      <c r="E4254" t="s">
        <v>373</v>
      </c>
      <c r="F4254" t="e">
        <f>VLOOKUP(Tabla10[[#This Row],[Columna1]],Tabla9[],33,3)</f>
        <v>#REF!</v>
      </c>
      <c r="G4254" t="e">
        <f>VLOOKUP(Tabla10[[#This Row],[Columna1]],Tabla9[],3,0)</f>
        <v>#N/A</v>
      </c>
      <c r="H4254" t="s">
        <v>140</v>
      </c>
    </row>
    <row r="4255" spans="1:8" hidden="1" x14ac:dyDescent="0.25">
      <c r="A4255" t="s">
        <v>3459</v>
      </c>
      <c r="B4255" t="e">
        <f>VLOOKUP(Tabla10[[#This Row],[Columna1]],Tabla9[],1,0)</f>
        <v>#N/A</v>
      </c>
      <c r="C4255" t="s">
        <v>365</v>
      </c>
      <c r="D4255" t="e">
        <f>VLOOKUP(Tabla10[[#This Row],[Columna1]],Tabla9[],8,0)</f>
        <v>#N/A</v>
      </c>
      <c r="E4255" t="s">
        <v>366</v>
      </c>
      <c r="F4255" t="e">
        <f>VLOOKUP(Tabla10[[#This Row],[Columna1]],Tabla9[],33,3)</f>
        <v>#REF!</v>
      </c>
      <c r="G4255" t="e">
        <f>VLOOKUP(Tabla10[[#This Row],[Columna1]],Tabla9[],3,0)</f>
        <v>#N/A</v>
      </c>
      <c r="H4255" t="s">
        <v>377</v>
      </c>
    </row>
    <row r="4256" spans="1:8" hidden="1" x14ac:dyDescent="0.25">
      <c r="A4256" t="s">
        <v>4925</v>
      </c>
      <c r="B4256" t="e">
        <f>VLOOKUP(Tabla10[[#This Row],[Columna1]],Tabla9[],1,0)</f>
        <v>#N/A</v>
      </c>
      <c r="C4256" t="s">
        <v>365</v>
      </c>
      <c r="D4256" t="e">
        <f>VLOOKUP(Tabla10[[#This Row],[Columna1]],Tabla9[],8,0)</f>
        <v>#N/A</v>
      </c>
      <c r="E4256" t="s">
        <v>366</v>
      </c>
      <c r="F4256" t="e">
        <f>VLOOKUP(Tabla10[[#This Row],[Columna1]],Tabla9[],33,3)</f>
        <v>#REF!</v>
      </c>
      <c r="G4256" t="e">
        <f>VLOOKUP(Tabla10[[#This Row],[Columna1]],Tabla9[],3,0)</f>
        <v>#N/A</v>
      </c>
      <c r="H4256" t="s">
        <v>140</v>
      </c>
    </row>
    <row r="4257" spans="1:8" hidden="1" x14ac:dyDescent="0.25">
      <c r="A4257" t="s">
        <v>4803</v>
      </c>
      <c r="B4257" t="e">
        <f>VLOOKUP(Tabla10[[#This Row],[Columna1]],Tabla9[],1,0)</f>
        <v>#N/A</v>
      </c>
      <c r="C4257" t="s">
        <v>365</v>
      </c>
      <c r="D4257" t="e">
        <f>VLOOKUP(Tabla10[[#This Row],[Columna1]],Tabla9[],8,0)</f>
        <v>#N/A</v>
      </c>
      <c r="E4257" t="s">
        <v>373</v>
      </c>
      <c r="F4257" t="e">
        <f>VLOOKUP(Tabla10[[#This Row],[Columna1]],Tabla9[],33,3)</f>
        <v>#REF!</v>
      </c>
      <c r="G4257" t="e">
        <f>VLOOKUP(Tabla10[[#This Row],[Columna1]],Tabla9[],3,0)</f>
        <v>#N/A</v>
      </c>
      <c r="H4257" t="s">
        <v>148</v>
      </c>
    </row>
    <row r="4258" spans="1:8" hidden="1" x14ac:dyDescent="0.25">
      <c r="A4258" t="s">
        <v>3460</v>
      </c>
      <c r="B4258" t="e">
        <f>VLOOKUP(Tabla10[[#This Row],[Columna1]],Tabla9[],1,0)</f>
        <v>#N/A</v>
      </c>
      <c r="C4258" t="s">
        <v>365</v>
      </c>
      <c r="D4258" t="e">
        <f>VLOOKUP(Tabla10[[#This Row],[Columna1]],Tabla9[],8,0)</f>
        <v>#N/A</v>
      </c>
      <c r="E4258" t="s">
        <v>368</v>
      </c>
      <c r="F4258" t="e">
        <f>VLOOKUP(Tabla10[[#This Row],[Columna1]],Tabla9[],33,3)</f>
        <v>#REF!</v>
      </c>
      <c r="G4258" t="e">
        <f>VLOOKUP(Tabla10[[#This Row],[Columna1]],Tabla9[],3,0)</f>
        <v>#N/A</v>
      </c>
      <c r="H4258" t="s">
        <v>148</v>
      </c>
    </row>
    <row r="4259" spans="1:8" hidden="1" x14ac:dyDescent="0.25">
      <c r="A4259" t="s">
        <v>4841</v>
      </c>
      <c r="B4259" t="e">
        <f>VLOOKUP(Tabla10[[#This Row],[Columna1]],Tabla9[],1,0)</f>
        <v>#N/A</v>
      </c>
      <c r="C4259" t="s">
        <v>365</v>
      </c>
      <c r="D4259" t="e">
        <f>VLOOKUP(Tabla10[[#This Row],[Columna1]],Tabla9[],8,0)</f>
        <v>#N/A</v>
      </c>
      <c r="E4259" t="s">
        <v>368</v>
      </c>
      <c r="F4259" t="e">
        <f>VLOOKUP(Tabla10[[#This Row],[Columna1]],Tabla9[],33,3)</f>
        <v>#REF!</v>
      </c>
      <c r="G4259" t="e">
        <f>VLOOKUP(Tabla10[[#This Row],[Columna1]],Tabla9[],3,0)</f>
        <v>#N/A</v>
      </c>
      <c r="H4259" t="s">
        <v>184</v>
      </c>
    </row>
    <row r="4260" spans="1:8" hidden="1" x14ac:dyDescent="0.25">
      <c r="A4260" t="s">
        <v>3461</v>
      </c>
      <c r="B4260" t="e">
        <f>VLOOKUP(Tabla10[[#This Row],[Columna1]],Tabla9[],1,0)</f>
        <v>#N/A</v>
      </c>
      <c r="C4260" t="s">
        <v>365</v>
      </c>
      <c r="D4260" t="e">
        <f>VLOOKUP(Tabla10[[#This Row],[Columna1]],Tabla9[],8,0)</f>
        <v>#N/A</v>
      </c>
      <c r="E4260" t="s">
        <v>366</v>
      </c>
      <c r="F4260" t="e">
        <f>VLOOKUP(Tabla10[[#This Row],[Columna1]],Tabla9[],33,3)</f>
        <v>#REF!</v>
      </c>
      <c r="G4260" t="e">
        <f>VLOOKUP(Tabla10[[#This Row],[Columna1]],Tabla9[],3,0)</f>
        <v>#N/A</v>
      </c>
      <c r="H4260" t="s">
        <v>140</v>
      </c>
    </row>
    <row r="4261" spans="1:8" hidden="1" x14ac:dyDescent="0.25">
      <c r="A4261" t="s">
        <v>4794</v>
      </c>
      <c r="B4261" t="e">
        <f>VLOOKUP(Tabla10[[#This Row],[Columna1]],Tabla9[],1,0)</f>
        <v>#N/A</v>
      </c>
      <c r="C4261" t="s">
        <v>365</v>
      </c>
      <c r="D4261" t="e">
        <f>VLOOKUP(Tabla10[[#This Row],[Columna1]],Tabla9[],8,0)</f>
        <v>#N/A</v>
      </c>
      <c r="E4261" t="s">
        <v>376</v>
      </c>
      <c r="F4261" t="e">
        <f>VLOOKUP(Tabla10[[#This Row],[Columna1]],Tabla9[],33,3)</f>
        <v>#REF!</v>
      </c>
      <c r="G4261" t="e">
        <f>VLOOKUP(Tabla10[[#This Row],[Columna1]],Tabla9[],3,0)</f>
        <v>#N/A</v>
      </c>
      <c r="H4261" t="s">
        <v>45</v>
      </c>
    </row>
    <row r="4262" spans="1:8" hidden="1" x14ac:dyDescent="0.25">
      <c r="A4262" t="s">
        <v>3462</v>
      </c>
      <c r="B4262" t="e">
        <f>VLOOKUP(Tabla10[[#This Row],[Columna1]],Tabla9[],1,0)</f>
        <v>#N/A</v>
      </c>
      <c r="C4262" t="s">
        <v>365</v>
      </c>
      <c r="D4262" t="e">
        <f>VLOOKUP(Tabla10[[#This Row],[Columna1]],Tabla9[],8,0)</f>
        <v>#N/A</v>
      </c>
      <c r="E4262" t="s">
        <v>375</v>
      </c>
      <c r="F4262" t="e">
        <f>VLOOKUP(Tabla10[[#This Row],[Columna1]],Tabla9[],33,3)</f>
        <v>#REF!</v>
      </c>
      <c r="G4262" t="e">
        <f>VLOOKUP(Tabla10[[#This Row],[Columna1]],Tabla9[],3,0)</f>
        <v>#N/A</v>
      </c>
      <c r="H4262" t="s">
        <v>140</v>
      </c>
    </row>
    <row r="4263" spans="1:8" hidden="1" x14ac:dyDescent="0.25">
      <c r="A4263" t="s">
        <v>3463</v>
      </c>
      <c r="B4263" t="e">
        <f>VLOOKUP(Tabla10[[#This Row],[Columna1]],Tabla9[],1,0)</f>
        <v>#N/A</v>
      </c>
      <c r="C4263" t="s">
        <v>365</v>
      </c>
      <c r="D4263" t="e">
        <f>VLOOKUP(Tabla10[[#This Row],[Columna1]],Tabla9[],8,0)</f>
        <v>#N/A</v>
      </c>
      <c r="E4263" t="s">
        <v>373</v>
      </c>
      <c r="F4263" t="e">
        <f>VLOOKUP(Tabla10[[#This Row],[Columna1]],Tabla9[],33,3)</f>
        <v>#REF!</v>
      </c>
      <c r="G4263" t="e">
        <f>VLOOKUP(Tabla10[[#This Row],[Columna1]],Tabla9[],3,0)</f>
        <v>#N/A</v>
      </c>
      <c r="H4263" t="s">
        <v>184</v>
      </c>
    </row>
    <row r="4264" spans="1:8" hidden="1" x14ac:dyDescent="0.25">
      <c r="A4264" t="s">
        <v>3464</v>
      </c>
      <c r="B4264" t="e">
        <f>VLOOKUP(Tabla10[[#This Row],[Columna1]],Tabla9[],1,0)</f>
        <v>#N/A</v>
      </c>
      <c r="C4264" t="s">
        <v>365</v>
      </c>
      <c r="D4264" t="e">
        <f>VLOOKUP(Tabla10[[#This Row],[Columna1]],Tabla9[],8,0)</f>
        <v>#N/A</v>
      </c>
      <c r="E4264" t="s">
        <v>374</v>
      </c>
      <c r="F4264" t="e">
        <f>VLOOKUP(Tabla10[[#This Row],[Columna1]],Tabla9[],33,3)</f>
        <v>#REF!</v>
      </c>
      <c r="G4264" t="e">
        <f>VLOOKUP(Tabla10[[#This Row],[Columna1]],Tabla9[],3,0)</f>
        <v>#N/A</v>
      </c>
      <c r="H4264" t="s">
        <v>36</v>
      </c>
    </row>
    <row r="4265" spans="1:8" hidden="1" x14ac:dyDescent="0.25">
      <c r="A4265" t="s">
        <v>4920</v>
      </c>
      <c r="B4265" t="e">
        <f>VLOOKUP(Tabla10[[#This Row],[Columna1]],Tabla9[],1,0)</f>
        <v>#N/A</v>
      </c>
      <c r="C4265" t="s">
        <v>365</v>
      </c>
      <c r="D4265" t="e">
        <f>VLOOKUP(Tabla10[[#This Row],[Columna1]],Tabla9[],8,0)</f>
        <v>#N/A</v>
      </c>
      <c r="E4265" t="s">
        <v>366</v>
      </c>
      <c r="F4265" t="e">
        <f>VLOOKUP(Tabla10[[#This Row],[Columna1]],Tabla9[],33,3)</f>
        <v>#REF!</v>
      </c>
      <c r="G4265" t="e">
        <f>VLOOKUP(Tabla10[[#This Row],[Columna1]],Tabla9[],3,0)</f>
        <v>#N/A</v>
      </c>
      <c r="H4265" t="s">
        <v>186</v>
      </c>
    </row>
    <row r="4266" spans="1:8" hidden="1" x14ac:dyDescent="0.25">
      <c r="A4266" t="s">
        <v>3465</v>
      </c>
      <c r="B4266" t="e">
        <f>VLOOKUP(Tabla10[[#This Row],[Columna1]],Tabla9[],1,0)</f>
        <v>#N/A</v>
      </c>
      <c r="C4266" t="s">
        <v>365</v>
      </c>
      <c r="D4266" t="e">
        <f>VLOOKUP(Tabla10[[#This Row],[Columna1]],Tabla9[],8,0)</f>
        <v>#N/A</v>
      </c>
      <c r="E4266" t="s">
        <v>366</v>
      </c>
      <c r="F4266" t="e">
        <f>VLOOKUP(Tabla10[[#This Row],[Columna1]],Tabla9[],33,3)</f>
        <v>#REF!</v>
      </c>
      <c r="G4266" t="e">
        <f>VLOOKUP(Tabla10[[#This Row],[Columna1]],Tabla9[],3,0)</f>
        <v>#N/A</v>
      </c>
      <c r="H4266" t="s">
        <v>113</v>
      </c>
    </row>
    <row r="4267" spans="1:8" hidden="1" x14ac:dyDescent="0.25">
      <c r="A4267" t="s">
        <v>3466</v>
      </c>
      <c r="B4267" t="e">
        <f>VLOOKUP(Tabla10[[#This Row],[Columna1]],Tabla9[],1,0)</f>
        <v>#N/A</v>
      </c>
      <c r="C4267" t="s">
        <v>365</v>
      </c>
      <c r="D4267" t="e">
        <f>VLOOKUP(Tabla10[[#This Row],[Columna1]],Tabla9[],8,0)</f>
        <v>#N/A</v>
      </c>
      <c r="E4267" t="s">
        <v>378</v>
      </c>
      <c r="F4267" t="e">
        <f>VLOOKUP(Tabla10[[#This Row],[Columna1]],Tabla9[],33,3)</f>
        <v>#REF!</v>
      </c>
      <c r="G4267" t="e">
        <f>VLOOKUP(Tabla10[[#This Row],[Columna1]],Tabla9[],3,0)</f>
        <v>#N/A</v>
      </c>
      <c r="H4267" t="s">
        <v>45</v>
      </c>
    </row>
    <row r="4268" spans="1:8" hidden="1" x14ac:dyDescent="0.25">
      <c r="A4268" t="s">
        <v>3467</v>
      </c>
      <c r="B4268" t="e">
        <f>VLOOKUP(Tabla10[[#This Row],[Columna1]],Tabla9[],1,0)</f>
        <v>#N/A</v>
      </c>
      <c r="C4268" t="s">
        <v>365</v>
      </c>
      <c r="D4268" t="e">
        <f>VLOOKUP(Tabla10[[#This Row],[Columna1]],Tabla9[],8,0)</f>
        <v>#N/A</v>
      </c>
      <c r="E4268" t="s">
        <v>366</v>
      </c>
      <c r="F4268" t="e">
        <f>VLOOKUP(Tabla10[[#This Row],[Columna1]],Tabla9[],33,3)</f>
        <v>#REF!</v>
      </c>
      <c r="G4268" t="e">
        <f>VLOOKUP(Tabla10[[#This Row],[Columna1]],Tabla9[],3,0)</f>
        <v>#N/A</v>
      </c>
      <c r="H4268" t="s">
        <v>140</v>
      </c>
    </row>
    <row r="4269" spans="1:8" hidden="1" x14ac:dyDescent="0.25">
      <c r="A4269" t="s">
        <v>3468</v>
      </c>
      <c r="B4269" t="e">
        <f>VLOOKUP(Tabla10[[#This Row],[Columna1]],Tabla9[],1,0)</f>
        <v>#N/A</v>
      </c>
      <c r="C4269" t="s">
        <v>365</v>
      </c>
      <c r="D4269" t="e">
        <f>VLOOKUP(Tabla10[[#This Row],[Columna1]],Tabla9[],8,0)</f>
        <v>#N/A</v>
      </c>
      <c r="E4269" t="s">
        <v>368</v>
      </c>
      <c r="F4269" t="e">
        <f>VLOOKUP(Tabla10[[#This Row],[Columna1]],Tabla9[],33,3)</f>
        <v>#REF!</v>
      </c>
      <c r="G4269" t="e">
        <f>VLOOKUP(Tabla10[[#This Row],[Columna1]],Tabla9[],3,0)</f>
        <v>#N/A</v>
      </c>
      <c r="H4269" t="s">
        <v>184</v>
      </c>
    </row>
    <row r="4270" spans="1:8" hidden="1" x14ac:dyDescent="0.25">
      <c r="A4270" t="s">
        <v>3469</v>
      </c>
      <c r="B4270" t="e">
        <f>VLOOKUP(Tabla10[[#This Row],[Columna1]],Tabla9[],1,0)</f>
        <v>#N/A</v>
      </c>
      <c r="C4270" t="s">
        <v>365</v>
      </c>
      <c r="D4270" t="e">
        <f>VLOOKUP(Tabla10[[#This Row],[Columna1]],Tabla9[],8,0)</f>
        <v>#N/A</v>
      </c>
      <c r="E4270" t="s">
        <v>369</v>
      </c>
      <c r="F4270" t="e">
        <f>VLOOKUP(Tabla10[[#This Row],[Columna1]],Tabla9[],33,3)</f>
        <v>#REF!</v>
      </c>
      <c r="G4270" t="e">
        <f>VLOOKUP(Tabla10[[#This Row],[Columna1]],Tabla9[],3,0)</f>
        <v>#N/A</v>
      </c>
      <c r="H4270" t="s">
        <v>41</v>
      </c>
    </row>
    <row r="4271" spans="1:8" hidden="1" x14ac:dyDescent="0.25">
      <c r="A4271" t="s">
        <v>4881</v>
      </c>
      <c r="B4271" t="e">
        <f>VLOOKUP(Tabla10[[#This Row],[Columna1]],Tabla9[],1,0)</f>
        <v>#N/A</v>
      </c>
      <c r="C4271" t="s">
        <v>365</v>
      </c>
      <c r="D4271" t="e">
        <f>VLOOKUP(Tabla10[[#This Row],[Columna1]],Tabla9[],8,0)</f>
        <v>#N/A</v>
      </c>
      <c r="E4271" t="s">
        <v>366</v>
      </c>
      <c r="F4271" t="e">
        <f>VLOOKUP(Tabla10[[#This Row],[Columna1]],Tabla9[],33,3)</f>
        <v>#REF!</v>
      </c>
      <c r="G4271" t="e">
        <f>VLOOKUP(Tabla10[[#This Row],[Columna1]],Tabla9[],3,0)</f>
        <v>#N/A</v>
      </c>
      <c r="H4271" t="s">
        <v>140</v>
      </c>
    </row>
    <row r="4272" spans="1:8" hidden="1" x14ac:dyDescent="0.25">
      <c r="A4272" t="s">
        <v>3470</v>
      </c>
      <c r="B4272" t="e">
        <f>VLOOKUP(Tabla10[[#This Row],[Columna1]],Tabla9[],1,0)</f>
        <v>#N/A</v>
      </c>
      <c r="C4272" t="s">
        <v>365</v>
      </c>
      <c r="D4272" t="e">
        <f>VLOOKUP(Tabla10[[#This Row],[Columna1]],Tabla9[],8,0)</f>
        <v>#N/A</v>
      </c>
      <c r="E4272" t="s">
        <v>366</v>
      </c>
      <c r="F4272" t="e">
        <f>VLOOKUP(Tabla10[[#This Row],[Columna1]],Tabla9[],33,3)</f>
        <v>#REF!</v>
      </c>
      <c r="G4272" t="e">
        <f>VLOOKUP(Tabla10[[#This Row],[Columna1]],Tabla9[],3,0)</f>
        <v>#N/A</v>
      </c>
      <c r="H4272" t="s">
        <v>140</v>
      </c>
    </row>
    <row r="4273" spans="1:8" hidden="1" x14ac:dyDescent="0.25">
      <c r="A4273" t="s">
        <v>4946</v>
      </c>
      <c r="B4273" t="e">
        <f>VLOOKUP(Tabla10[[#This Row],[Columna1]],Tabla9[],1,0)</f>
        <v>#N/A</v>
      </c>
      <c r="C4273" t="s">
        <v>365</v>
      </c>
      <c r="D4273" t="e">
        <f>VLOOKUP(Tabla10[[#This Row],[Columna1]],Tabla9[],8,0)</f>
        <v>#N/A</v>
      </c>
      <c r="E4273" t="s">
        <v>374</v>
      </c>
      <c r="F4273" t="e">
        <f>VLOOKUP(Tabla10[[#This Row],[Columna1]],Tabla9[],33,3)</f>
        <v>#REF!</v>
      </c>
      <c r="G4273" t="e">
        <f>VLOOKUP(Tabla10[[#This Row],[Columna1]],Tabla9[],3,0)</f>
        <v>#N/A</v>
      </c>
      <c r="H4273" t="s">
        <v>36</v>
      </c>
    </row>
    <row r="4274" spans="1:8" hidden="1" x14ac:dyDescent="0.25">
      <c r="A4274" t="s">
        <v>4890</v>
      </c>
      <c r="B4274" t="e">
        <f>VLOOKUP(Tabla10[[#This Row],[Columna1]],Tabla9[],1,0)</f>
        <v>#N/A</v>
      </c>
      <c r="C4274" t="s">
        <v>365</v>
      </c>
      <c r="D4274" t="e">
        <f>VLOOKUP(Tabla10[[#This Row],[Columna1]],Tabla9[],8,0)</f>
        <v>#N/A</v>
      </c>
      <c r="E4274" t="s">
        <v>366</v>
      </c>
      <c r="F4274" t="e">
        <f>VLOOKUP(Tabla10[[#This Row],[Columna1]],Tabla9[],33,3)</f>
        <v>#REF!</v>
      </c>
      <c r="G4274" t="e">
        <f>VLOOKUP(Tabla10[[#This Row],[Columna1]],Tabla9[],3,0)</f>
        <v>#N/A</v>
      </c>
      <c r="H4274" t="s">
        <v>140</v>
      </c>
    </row>
    <row r="4275" spans="1:8" hidden="1" x14ac:dyDescent="0.25">
      <c r="A4275" t="s">
        <v>3471</v>
      </c>
      <c r="B4275" t="e">
        <f>VLOOKUP(Tabla10[[#This Row],[Columna1]],Tabla9[],1,0)</f>
        <v>#N/A</v>
      </c>
      <c r="C4275" t="s">
        <v>365</v>
      </c>
      <c r="D4275" t="e">
        <f>VLOOKUP(Tabla10[[#This Row],[Columna1]],Tabla9[],8,0)</f>
        <v>#N/A</v>
      </c>
      <c r="E4275" t="s">
        <v>366</v>
      </c>
      <c r="F4275" t="e">
        <f>VLOOKUP(Tabla10[[#This Row],[Columna1]],Tabla9[],33,3)</f>
        <v>#REF!</v>
      </c>
      <c r="G4275" t="e">
        <f>VLOOKUP(Tabla10[[#This Row],[Columna1]],Tabla9[],3,0)</f>
        <v>#N/A</v>
      </c>
      <c r="H4275" t="s">
        <v>184</v>
      </c>
    </row>
    <row r="4276" spans="1:8" hidden="1" x14ac:dyDescent="0.25">
      <c r="A4276" t="s">
        <v>3472</v>
      </c>
      <c r="B4276" t="e">
        <f>VLOOKUP(Tabla10[[#This Row],[Columna1]],Tabla9[],1,0)</f>
        <v>#N/A</v>
      </c>
      <c r="C4276" t="s">
        <v>365</v>
      </c>
      <c r="D4276" t="e">
        <f>VLOOKUP(Tabla10[[#This Row],[Columna1]],Tabla9[],8,0)</f>
        <v>#N/A</v>
      </c>
      <c r="E4276" t="s">
        <v>366</v>
      </c>
      <c r="F4276" t="e">
        <f>VLOOKUP(Tabla10[[#This Row],[Columna1]],Tabla9[],33,3)</f>
        <v>#REF!</v>
      </c>
      <c r="G4276" t="e">
        <f>VLOOKUP(Tabla10[[#This Row],[Columna1]],Tabla9[],3,0)</f>
        <v>#N/A</v>
      </c>
      <c r="H4276" t="s">
        <v>184</v>
      </c>
    </row>
    <row r="4277" spans="1:8" hidden="1" x14ac:dyDescent="0.25">
      <c r="A4277" t="s">
        <v>3473</v>
      </c>
      <c r="B4277" t="e">
        <f>VLOOKUP(Tabla10[[#This Row],[Columna1]],Tabla9[],1,0)</f>
        <v>#N/A</v>
      </c>
      <c r="C4277" t="s">
        <v>365</v>
      </c>
      <c r="D4277" t="e">
        <f>VLOOKUP(Tabla10[[#This Row],[Columna1]],Tabla9[],8,0)</f>
        <v>#N/A</v>
      </c>
      <c r="E4277" t="s">
        <v>368</v>
      </c>
      <c r="F4277" t="e">
        <f>VLOOKUP(Tabla10[[#This Row],[Columna1]],Tabla9[],33,3)</f>
        <v>#REF!</v>
      </c>
      <c r="G4277" t="e">
        <f>VLOOKUP(Tabla10[[#This Row],[Columna1]],Tabla9[],3,0)</f>
        <v>#N/A</v>
      </c>
      <c r="H4277" t="s">
        <v>140</v>
      </c>
    </row>
    <row r="4278" spans="1:8" hidden="1" x14ac:dyDescent="0.25">
      <c r="A4278" t="s">
        <v>4921</v>
      </c>
      <c r="B4278" t="e">
        <f>VLOOKUP(Tabla10[[#This Row],[Columna1]],Tabla9[],1,0)</f>
        <v>#N/A</v>
      </c>
      <c r="C4278" t="s">
        <v>365</v>
      </c>
      <c r="D4278" t="e">
        <f>VLOOKUP(Tabla10[[#This Row],[Columna1]],Tabla9[],8,0)</f>
        <v>#N/A</v>
      </c>
      <c r="E4278" t="s">
        <v>366</v>
      </c>
      <c r="F4278" t="e">
        <f>VLOOKUP(Tabla10[[#This Row],[Columna1]],Tabla9[],33,3)</f>
        <v>#REF!</v>
      </c>
      <c r="G4278" t="e">
        <f>VLOOKUP(Tabla10[[#This Row],[Columna1]],Tabla9[],3,0)</f>
        <v>#N/A</v>
      </c>
      <c r="H4278" t="s">
        <v>184</v>
      </c>
    </row>
    <row r="4279" spans="1:8" hidden="1" x14ac:dyDescent="0.25">
      <c r="A4279" t="s">
        <v>3474</v>
      </c>
      <c r="B4279" t="e">
        <f>VLOOKUP(Tabla10[[#This Row],[Columna1]],Tabla9[],1,0)</f>
        <v>#N/A</v>
      </c>
      <c r="C4279" t="s">
        <v>365</v>
      </c>
      <c r="D4279" t="e">
        <f>VLOOKUP(Tabla10[[#This Row],[Columna1]],Tabla9[],8,0)</f>
        <v>#N/A</v>
      </c>
      <c r="E4279" t="s">
        <v>368</v>
      </c>
      <c r="F4279" t="e">
        <f>VLOOKUP(Tabla10[[#This Row],[Columna1]],Tabla9[],33,3)</f>
        <v>#REF!</v>
      </c>
      <c r="G4279" t="e">
        <f>VLOOKUP(Tabla10[[#This Row],[Columna1]],Tabla9[],3,0)</f>
        <v>#N/A</v>
      </c>
      <c r="H4279" t="s">
        <v>140</v>
      </c>
    </row>
    <row r="4280" spans="1:8" hidden="1" x14ac:dyDescent="0.25">
      <c r="A4280" t="s">
        <v>3475</v>
      </c>
      <c r="B4280" t="e">
        <f>VLOOKUP(Tabla10[[#This Row],[Columna1]],Tabla9[],1,0)</f>
        <v>#N/A</v>
      </c>
      <c r="C4280" t="s">
        <v>365</v>
      </c>
      <c r="D4280" t="e">
        <f>VLOOKUP(Tabla10[[#This Row],[Columna1]],Tabla9[],8,0)</f>
        <v>#N/A</v>
      </c>
      <c r="E4280" t="s">
        <v>368</v>
      </c>
      <c r="F4280" t="e">
        <f>VLOOKUP(Tabla10[[#This Row],[Columna1]],Tabla9[],33,3)</f>
        <v>#REF!</v>
      </c>
      <c r="G4280" t="e">
        <f>VLOOKUP(Tabla10[[#This Row],[Columna1]],Tabla9[],3,0)</f>
        <v>#N/A</v>
      </c>
      <c r="H4280" t="s">
        <v>184</v>
      </c>
    </row>
    <row r="4281" spans="1:8" hidden="1" x14ac:dyDescent="0.25">
      <c r="A4281" t="s">
        <v>3476</v>
      </c>
      <c r="B4281" t="e">
        <f>VLOOKUP(Tabla10[[#This Row],[Columna1]],Tabla9[],1,0)</f>
        <v>#N/A</v>
      </c>
      <c r="C4281" t="s">
        <v>365</v>
      </c>
      <c r="D4281" t="e">
        <f>VLOOKUP(Tabla10[[#This Row],[Columna1]],Tabla9[],8,0)</f>
        <v>#N/A</v>
      </c>
      <c r="E4281" t="s">
        <v>366</v>
      </c>
      <c r="F4281" t="e">
        <f>VLOOKUP(Tabla10[[#This Row],[Columna1]],Tabla9[],33,3)</f>
        <v>#REF!</v>
      </c>
      <c r="G4281" t="e">
        <f>VLOOKUP(Tabla10[[#This Row],[Columna1]],Tabla9[],3,0)</f>
        <v>#N/A</v>
      </c>
      <c r="H4281" t="s">
        <v>184</v>
      </c>
    </row>
    <row r="4282" spans="1:8" hidden="1" x14ac:dyDescent="0.25">
      <c r="A4282" t="s">
        <v>3477</v>
      </c>
      <c r="B4282" t="e">
        <f>VLOOKUP(Tabla10[[#This Row],[Columna1]],Tabla9[],1,0)</f>
        <v>#N/A</v>
      </c>
      <c r="C4282" t="s">
        <v>365</v>
      </c>
      <c r="D4282" t="e">
        <f>VLOOKUP(Tabla10[[#This Row],[Columna1]],Tabla9[],8,0)</f>
        <v>#N/A</v>
      </c>
      <c r="E4282" t="s">
        <v>373</v>
      </c>
      <c r="F4282" t="e">
        <f>VLOOKUP(Tabla10[[#This Row],[Columna1]],Tabla9[],33,3)</f>
        <v>#REF!</v>
      </c>
      <c r="G4282" t="e">
        <f>VLOOKUP(Tabla10[[#This Row],[Columna1]],Tabla9[],3,0)</f>
        <v>#N/A</v>
      </c>
      <c r="H4282" t="s">
        <v>140</v>
      </c>
    </row>
    <row r="4283" spans="1:8" hidden="1" x14ac:dyDescent="0.25">
      <c r="A4283" t="s">
        <v>3478</v>
      </c>
      <c r="B4283" t="e">
        <f>VLOOKUP(Tabla10[[#This Row],[Columna1]],Tabla9[],1,0)</f>
        <v>#N/A</v>
      </c>
      <c r="C4283" t="s">
        <v>365</v>
      </c>
      <c r="D4283" t="e">
        <f>VLOOKUP(Tabla10[[#This Row],[Columna1]],Tabla9[],8,0)</f>
        <v>#N/A</v>
      </c>
      <c r="E4283" t="s">
        <v>370</v>
      </c>
      <c r="F4283" t="e">
        <f>VLOOKUP(Tabla10[[#This Row],[Columna1]],Tabla9[],33,3)</f>
        <v>#REF!</v>
      </c>
      <c r="G4283" t="e">
        <f>VLOOKUP(Tabla10[[#This Row],[Columna1]],Tabla9[],3,0)</f>
        <v>#N/A</v>
      </c>
      <c r="H4283" t="s">
        <v>36</v>
      </c>
    </row>
    <row r="4284" spans="1:8" hidden="1" x14ac:dyDescent="0.25">
      <c r="A4284" t="s">
        <v>3479</v>
      </c>
      <c r="B4284" t="e">
        <f>VLOOKUP(Tabla10[[#This Row],[Columna1]],Tabla9[],1,0)</f>
        <v>#N/A</v>
      </c>
      <c r="C4284" t="s">
        <v>365</v>
      </c>
      <c r="D4284" t="e">
        <f>VLOOKUP(Tabla10[[#This Row],[Columna1]],Tabla9[],8,0)</f>
        <v>#N/A</v>
      </c>
      <c r="E4284" t="s">
        <v>366</v>
      </c>
      <c r="F4284" t="e">
        <f>VLOOKUP(Tabla10[[#This Row],[Columna1]],Tabla9[],33,3)</f>
        <v>#REF!</v>
      </c>
      <c r="G4284" t="e">
        <f>VLOOKUP(Tabla10[[#This Row],[Columna1]],Tabla9[],3,0)</f>
        <v>#N/A</v>
      </c>
      <c r="H4284" t="s">
        <v>184</v>
      </c>
    </row>
    <row r="4285" spans="1:8" hidden="1" x14ac:dyDescent="0.25">
      <c r="A4285" t="s">
        <v>3480</v>
      </c>
      <c r="B4285" t="e">
        <f>VLOOKUP(Tabla10[[#This Row],[Columna1]],Tabla9[],1,0)</f>
        <v>#N/A</v>
      </c>
      <c r="C4285" t="s">
        <v>365</v>
      </c>
      <c r="D4285" t="e">
        <f>VLOOKUP(Tabla10[[#This Row],[Columna1]],Tabla9[],8,0)</f>
        <v>#N/A</v>
      </c>
      <c r="E4285" t="s">
        <v>366</v>
      </c>
      <c r="F4285" t="e">
        <f>VLOOKUP(Tabla10[[#This Row],[Columna1]],Tabla9[],33,3)</f>
        <v>#REF!</v>
      </c>
      <c r="G4285" t="e">
        <f>VLOOKUP(Tabla10[[#This Row],[Columna1]],Tabla9[],3,0)</f>
        <v>#N/A</v>
      </c>
      <c r="H4285" t="s">
        <v>125</v>
      </c>
    </row>
    <row r="4286" spans="1:8" hidden="1" x14ac:dyDescent="0.25">
      <c r="A4286" t="s">
        <v>4849</v>
      </c>
      <c r="B4286" t="e">
        <f>VLOOKUP(Tabla10[[#This Row],[Columna1]],Tabla9[],1,0)</f>
        <v>#N/A</v>
      </c>
      <c r="C4286" t="s">
        <v>365</v>
      </c>
      <c r="D4286" t="e">
        <f>VLOOKUP(Tabla10[[#This Row],[Columna1]],Tabla9[],8,0)</f>
        <v>#N/A</v>
      </c>
      <c r="E4286" t="s">
        <v>366</v>
      </c>
      <c r="F4286" t="e">
        <f>VLOOKUP(Tabla10[[#This Row],[Columna1]],Tabla9[],33,3)</f>
        <v>#REF!</v>
      </c>
      <c r="G4286" t="e">
        <f>VLOOKUP(Tabla10[[#This Row],[Columna1]],Tabla9[],3,0)</f>
        <v>#N/A</v>
      </c>
      <c r="H4286" t="s">
        <v>113</v>
      </c>
    </row>
    <row r="4287" spans="1:8" hidden="1" x14ac:dyDescent="0.25">
      <c r="A4287" t="s">
        <v>4814</v>
      </c>
      <c r="B4287" t="e">
        <f>VLOOKUP(Tabla10[[#This Row],[Columna1]],Tabla9[],1,0)</f>
        <v>#N/A</v>
      </c>
      <c r="C4287" t="s">
        <v>365</v>
      </c>
      <c r="D4287" t="e">
        <f>VLOOKUP(Tabla10[[#This Row],[Columna1]],Tabla9[],8,0)</f>
        <v>#N/A</v>
      </c>
      <c r="E4287" t="s">
        <v>368</v>
      </c>
      <c r="F4287" t="e">
        <f>VLOOKUP(Tabla10[[#This Row],[Columna1]],Tabla9[],33,3)</f>
        <v>#REF!</v>
      </c>
      <c r="G4287" t="e">
        <f>VLOOKUP(Tabla10[[#This Row],[Columna1]],Tabla9[],3,0)</f>
        <v>#N/A</v>
      </c>
      <c r="H4287" t="s">
        <v>140</v>
      </c>
    </row>
    <row r="4288" spans="1:8" hidden="1" x14ac:dyDescent="0.25">
      <c r="A4288" t="s">
        <v>4891</v>
      </c>
      <c r="B4288" t="e">
        <f>VLOOKUP(Tabla10[[#This Row],[Columna1]],Tabla9[],1,0)</f>
        <v>#N/A</v>
      </c>
      <c r="C4288" t="s">
        <v>365</v>
      </c>
      <c r="D4288" t="e">
        <f>VLOOKUP(Tabla10[[#This Row],[Columna1]],Tabla9[],8,0)</f>
        <v>#N/A</v>
      </c>
      <c r="E4288" t="s">
        <v>366</v>
      </c>
      <c r="F4288" t="e">
        <f>VLOOKUP(Tabla10[[#This Row],[Columna1]],Tabla9[],33,3)</f>
        <v>#REF!</v>
      </c>
      <c r="G4288" t="e">
        <f>VLOOKUP(Tabla10[[#This Row],[Columna1]],Tabla9[],3,0)</f>
        <v>#N/A</v>
      </c>
      <c r="H4288" t="s">
        <v>140</v>
      </c>
    </row>
    <row r="4289" spans="1:8" hidden="1" x14ac:dyDescent="0.25">
      <c r="A4289" t="s">
        <v>4935</v>
      </c>
      <c r="B4289" t="e">
        <f>VLOOKUP(Tabla10[[#This Row],[Columna1]],Tabla9[],1,0)</f>
        <v>#N/A</v>
      </c>
      <c r="C4289" t="s">
        <v>365</v>
      </c>
      <c r="D4289" t="e">
        <f>VLOOKUP(Tabla10[[#This Row],[Columna1]],Tabla9[],8,0)</f>
        <v>#N/A</v>
      </c>
      <c r="E4289" t="s">
        <v>366</v>
      </c>
      <c r="F4289" t="e">
        <f>VLOOKUP(Tabla10[[#This Row],[Columna1]],Tabla9[],33,3)</f>
        <v>#REF!</v>
      </c>
      <c r="G4289" t="e">
        <f>VLOOKUP(Tabla10[[#This Row],[Columna1]],Tabla9[],3,0)</f>
        <v>#N/A</v>
      </c>
      <c r="H4289" t="s">
        <v>151</v>
      </c>
    </row>
    <row r="4290" spans="1:8" hidden="1" x14ac:dyDescent="0.25">
      <c r="A4290" t="s">
        <v>3481</v>
      </c>
      <c r="B4290" t="e">
        <f>VLOOKUP(Tabla10[[#This Row],[Columna1]],Tabla9[],1,0)</f>
        <v>#N/A</v>
      </c>
      <c r="C4290" t="s">
        <v>365</v>
      </c>
      <c r="D4290" t="e">
        <f>VLOOKUP(Tabla10[[#This Row],[Columna1]],Tabla9[],8,0)</f>
        <v>#N/A</v>
      </c>
      <c r="E4290" t="s">
        <v>374</v>
      </c>
      <c r="F4290" t="e">
        <f>VLOOKUP(Tabla10[[#This Row],[Columna1]],Tabla9[],33,3)</f>
        <v>#REF!</v>
      </c>
      <c r="G4290" t="e">
        <f>VLOOKUP(Tabla10[[#This Row],[Columna1]],Tabla9[],3,0)</f>
        <v>#N/A</v>
      </c>
      <c r="H4290" t="s">
        <v>148</v>
      </c>
    </row>
    <row r="4291" spans="1:8" hidden="1" x14ac:dyDescent="0.25">
      <c r="A4291" t="s">
        <v>3482</v>
      </c>
      <c r="B4291" t="e">
        <f>VLOOKUP(Tabla10[[#This Row],[Columna1]],Tabla9[],1,0)</f>
        <v>#N/A</v>
      </c>
      <c r="C4291" t="s">
        <v>365</v>
      </c>
      <c r="D4291" t="e">
        <f>VLOOKUP(Tabla10[[#This Row],[Columna1]],Tabla9[],8,0)</f>
        <v>#N/A</v>
      </c>
      <c r="E4291" t="s">
        <v>379</v>
      </c>
      <c r="F4291" t="e">
        <f>VLOOKUP(Tabla10[[#This Row],[Columna1]],Tabla9[],33,3)</f>
        <v>#REF!</v>
      </c>
      <c r="G4291" t="e">
        <f>VLOOKUP(Tabla10[[#This Row],[Columna1]],Tabla9[],3,0)</f>
        <v>#N/A</v>
      </c>
      <c r="H4291" t="s">
        <v>36</v>
      </c>
    </row>
    <row r="4292" spans="1:8" hidden="1" x14ac:dyDescent="0.25">
      <c r="A4292" t="s">
        <v>4869</v>
      </c>
      <c r="B4292" t="e">
        <f>VLOOKUP(Tabla10[[#This Row],[Columna1]],Tabla9[],1,0)</f>
        <v>#N/A</v>
      </c>
      <c r="C4292" t="s">
        <v>365</v>
      </c>
      <c r="D4292" t="e">
        <f>VLOOKUP(Tabla10[[#This Row],[Columna1]],Tabla9[],8,0)</f>
        <v>#N/A</v>
      </c>
      <c r="E4292" t="s">
        <v>366</v>
      </c>
      <c r="F4292" t="e">
        <f>VLOOKUP(Tabla10[[#This Row],[Columna1]],Tabla9[],33,3)</f>
        <v>#REF!</v>
      </c>
      <c r="G4292" t="e">
        <f>VLOOKUP(Tabla10[[#This Row],[Columna1]],Tabla9[],3,0)</f>
        <v>#N/A</v>
      </c>
      <c r="H4292" t="s">
        <v>140</v>
      </c>
    </row>
    <row r="4293" spans="1:8" hidden="1" x14ac:dyDescent="0.25">
      <c r="A4293" t="s">
        <v>4811</v>
      </c>
      <c r="B4293" t="e">
        <f>VLOOKUP(Tabla10[[#This Row],[Columna1]],Tabla9[],1,0)</f>
        <v>#N/A</v>
      </c>
      <c r="C4293" t="s">
        <v>365</v>
      </c>
      <c r="D4293" t="e">
        <f>VLOOKUP(Tabla10[[#This Row],[Columna1]],Tabla9[],8,0)</f>
        <v>#N/A</v>
      </c>
      <c r="E4293" t="s">
        <v>368</v>
      </c>
      <c r="F4293" t="e">
        <f>VLOOKUP(Tabla10[[#This Row],[Columna1]],Tabla9[],33,3)</f>
        <v>#REF!</v>
      </c>
      <c r="G4293" t="e">
        <f>VLOOKUP(Tabla10[[#This Row],[Columna1]],Tabla9[],3,0)</f>
        <v>#N/A</v>
      </c>
      <c r="H4293" t="s">
        <v>140</v>
      </c>
    </row>
    <row r="4294" spans="1:8" hidden="1" x14ac:dyDescent="0.25">
      <c r="A4294" t="s">
        <v>4939</v>
      </c>
      <c r="B4294" t="e">
        <f>VLOOKUP(Tabla10[[#This Row],[Columna1]],Tabla9[],1,0)</f>
        <v>#N/A</v>
      </c>
      <c r="C4294" t="s">
        <v>365</v>
      </c>
      <c r="D4294" t="e">
        <f>VLOOKUP(Tabla10[[#This Row],[Columna1]],Tabla9[],8,0)</f>
        <v>#N/A</v>
      </c>
      <c r="E4294" t="s">
        <v>370</v>
      </c>
      <c r="F4294" t="e">
        <f>VLOOKUP(Tabla10[[#This Row],[Columna1]],Tabla9[],33,3)</f>
        <v>#REF!</v>
      </c>
      <c r="G4294" t="e">
        <f>VLOOKUP(Tabla10[[#This Row],[Columna1]],Tabla9[],3,0)</f>
        <v>#N/A</v>
      </c>
      <c r="H4294" t="s">
        <v>45</v>
      </c>
    </row>
    <row r="4295" spans="1:8" hidden="1" x14ac:dyDescent="0.25">
      <c r="A4295" t="s">
        <v>3483</v>
      </c>
      <c r="B4295" t="e">
        <f>VLOOKUP(Tabla10[[#This Row],[Columna1]],Tabla9[],1,0)</f>
        <v>#N/A</v>
      </c>
      <c r="C4295" t="s">
        <v>365</v>
      </c>
      <c r="D4295" t="e">
        <f>VLOOKUP(Tabla10[[#This Row],[Columna1]],Tabla9[],8,0)</f>
        <v>#N/A</v>
      </c>
      <c r="E4295" t="s">
        <v>373</v>
      </c>
      <c r="F4295" t="e">
        <f>VLOOKUP(Tabla10[[#This Row],[Columna1]],Tabla9[],33,3)</f>
        <v>#REF!</v>
      </c>
      <c r="G4295" t="e">
        <f>VLOOKUP(Tabla10[[#This Row],[Columna1]],Tabla9[],3,0)</f>
        <v>#N/A</v>
      </c>
      <c r="H4295" t="s">
        <v>186</v>
      </c>
    </row>
    <row r="4296" spans="1:8" hidden="1" x14ac:dyDescent="0.25">
      <c r="A4296" t="s">
        <v>3484</v>
      </c>
      <c r="B4296" t="e">
        <f>VLOOKUP(Tabla10[[#This Row],[Columna1]],Tabla9[],1,0)</f>
        <v>#N/A</v>
      </c>
      <c r="C4296" t="s">
        <v>365</v>
      </c>
      <c r="D4296" t="e">
        <f>VLOOKUP(Tabla10[[#This Row],[Columna1]],Tabla9[],8,0)</f>
        <v>#N/A</v>
      </c>
      <c r="E4296" t="s">
        <v>378</v>
      </c>
      <c r="F4296" t="e">
        <f>VLOOKUP(Tabla10[[#This Row],[Columna1]],Tabla9[],33,3)</f>
        <v>#REF!</v>
      </c>
      <c r="G4296" t="e">
        <f>VLOOKUP(Tabla10[[#This Row],[Columna1]],Tabla9[],3,0)</f>
        <v>#N/A</v>
      </c>
      <c r="H4296" t="s">
        <v>42</v>
      </c>
    </row>
    <row r="4297" spans="1:8" hidden="1" x14ac:dyDescent="0.25">
      <c r="A4297" t="s">
        <v>4870</v>
      </c>
      <c r="B4297" t="e">
        <f>VLOOKUP(Tabla10[[#This Row],[Columna1]],Tabla9[],1,0)</f>
        <v>#N/A</v>
      </c>
      <c r="C4297" t="s">
        <v>365</v>
      </c>
      <c r="D4297" t="e">
        <f>VLOOKUP(Tabla10[[#This Row],[Columna1]],Tabla9[],8,0)</f>
        <v>#N/A</v>
      </c>
      <c r="E4297" t="s">
        <v>366</v>
      </c>
      <c r="F4297" t="e">
        <f>VLOOKUP(Tabla10[[#This Row],[Columna1]],Tabla9[],33,3)</f>
        <v>#REF!</v>
      </c>
      <c r="G4297" t="e">
        <f>VLOOKUP(Tabla10[[#This Row],[Columna1]],Tabla9[],3,0)</f>
        <v>#N/A</v>
      </c>
      <c r="H4297" t="s">
        <v>184</v>
      </c>
    </row>
    <row r="4298" spans="1:8" hidden="1" x14ac:dyDescent="0.25">
      <c r="A4298" t="s">
        <v>3485</v>
      </c>
      <c r="B4298" t="e">
        <f>VLOOKUP(Tabla10[[#This Row],[Columna1]],Tabla9[],1,0)</f>
        <v>#N/A</v>
      </c>
      <c r="C4298" t="s">
        <v>365</v>
      </c>
      <c r="D4298" t="e">
        <f>VLOOKUP(Tabla10[[#This Row],[Columna1]],Tabla9[],8,0)</f>
        <v>#N/A</v>
      </c>
      <c r="E4298" t="s">
        <v>366</v>
      </c>
      <c r="F4298" t="e">
        <f>VLOOKUP(Tabla10[[#This Row],[Columna1]],Tabla9[],33,3)</f>
        <v>#REF!</v>
      </c>
      <c r="G4298" t="e">
        <f>VLOOKUP(Tabla10[[#This Row],[Columna1]],Tabla9[],3,0)</f>
        <v>#N/A</v>
      </c>
      <c r="H4298" t="s">
        <v>186</v>
      </c>
    </row>
    <row r="4299" spans="1:8" hidden="1" x14ac:dyDescent="0.25">
      <c r="A4299" t="s">
        <v>3486</v>
      </c>
      <c r="B4299" t="e">
        <f>VLOOKUP(Tabla10[[#This Row],[Columna1]],Tabla9[],1,0)</f>
        <v>#N/A</v>
      </c>
      <c r="C4299" t="s">
        <v>365</v>
      </c>
      <c r="D4299" t="e">
        <f>VLOOKUP(Tabla10[[#This Row],[Columna1]],Tabla9[],8,0)</f>
        <v>#N/A</v>
      </c>
      <c r="E4299" t="s">
        <v>366</v>
      </c>
      <c r="F4299" t="e">
        <f>VLOOKUP(Tabla10[[#This Row],[Columna1]],Tabla9[],33,3)</f>
        <v>#REF!</v>
      </c>
      <c r="G4299" t="e">
        <f>VLOOKUP(Tabla10[[#This Row],[Columna1]],Tabla9[],3,0)</f>
        <v>#N/A</v>
      </c>
      <c r="H4299" t="s">
        <v>140</v>
      </c>
    </row>
    <row r="4300" spans="1:8" hidden="1" x14ac:dyDescent="0.25">
      <c r="A4300" t="s">
        <v>3487</v>
      </c>
      <c r="B4300" t="e">
        <f>VLOOKUP(Tabla10[[#This Row],[Columna1]],Tabla9[],1,0)</f>
        <v>#N/A</v>
      </c>
      <c r="C4300" t="s">
        <v>365</v>
      </c>
      <c r="D4300" t="e">
        <f>VLOOKUP(Tabla10[[#This Row],[Columna1]],Tabla9[],8,0)</f>
        <v>#N/A</v>
      </c>
      <c r="E4300" t="s">
        <v>375</v>
      </c>
      <c r="F4300" t="e">
        <f>VLOOKUP(Tabla10[[#This Row],[Columna1]],Tabla9[],33,3)</f>
        <v>#REF!</v>
      </c>
      <c r="G4300" t="e">
        <f>VLOOKUP(Tabla10[[#This Row],[Columna1]],Tabla9[],3,0)</f>
        <v>#N/A</v>
      </c>
      <c r="H4300" t="s">
        <v>65</v>
      </c>
    </row>
    <row r="4301" spans="1:8" hidden="1" x14ac:dyDescent="0.25">
      <c r="A4301" t="s">
        <v>3488</v>
      </c>
      <c r="B4301" t="e">
        <f>VLOOKUP(Tabla10[[#This Row],[Columna1]],Tabla9[],1,0)</f>
        <v>#N/A</v>
      </c>
      <c r="C4301" t="s">
        <v>365</v>
      </c>
      <c r="D4301" t="e">
        <f>VLOOKUP(Tabla10[[#This Row],[Columna1]],Tabla9[],8,0)</f>
        <v>#N/A</v>
      </c>
      <c r="E4301" t="s">
        <v>366</v>
      </c>
      <c r="F4301" t="e">
        <f>VLOOKUP(Tabla10[[#This Row],[Columna1]],Tabla9[],33,3)</f>
        <v>#REF!</v>
      </c>
      <c r="G4301" t="e">
        <f>VLOOKUP(Tabla10[[#This Row],[Columna1]],Tabla9[],3,0)</f>
        <v>#N/A</v>
      </c>
      <c r="H4301" t="s">
        <v>113</v>
      </c>
    </row>
    <row r="4302" spans="1:8" hidden="1" x14ac:dyDescent="0.25">
      <c r="A4302" t="s">
        <v>4874</v>
      </c>
      <c r="B4302" t="e">
        <f>VLOOKUP(Tabla10[[#This Row],[Columna1]],Tabla9[],1,0)</f>
        <v>#N/A</v>
      </c>
      <c r="C4302" t="s">
        <v>365</v>
      </c>
      <c r="D4302" t="e">
        <f>VLOOKUP(Tabla10[[#This Row],[Columna1]],Tabla9[],8,0)</f>
        <v>#N/A</v>
      </c>
      <c r="E4302" t="s">
        <v>366</v>
      </c>
      <c r="F4302" t="e">
        <f>VLOOKUP(Tabla10[[#This Row],[Columna1]],Tabla9[],33,3)</f>
        <v>#REF!</v>
      </c>
      <c r="G4302" t="e">
        <f>VLOOKUP(Tabla10[[#This Row],[Columna1]],Tabla9[],3,0)</f>
        <v>#N/A</v>
      </c>
      <c r="H4302" t="s">
        <v>140</v>
      </c>
    </row>
    <row r="4303" spans="1:8" hidden="1" x14ac:dyDescent="0.25">
      <c r="A4303" t="s">
        <v>3489</v>
      </c>
      <c r="B4303" t="e">
        <f>VLOOKUP(Tabla10[[#This Row],[Columna1]],Tabla9[],1,0)</f>
        <v>#N/A</v>
      </c>
      <c r="C4303" t="s">
        <v>365</v>
      </c>
      <c r="D4303" t="e">
        <f>VLOOKUP(Tabla10[[#This Row],[Columna1]],Tabla9[],8,0)</f>
        <v>#N/A</v>
      </c>
      <c r="E4303" t="s">
        <v>373</v>
      </c>
      <c r="F4303" t="e">
        <f>VLOOKUP(Tabla10[[#This Row],[Columna1]],Tabla9[],33,3)</f>
        <v>#REF!</v>
      </c>
      <c r="G4303" t="e">
        <f>VLOOKUP(Tabla10[[#This Row],[Columna1]],Tabla9[],3,0)</f>
        <v>#N/A</v>
      </c>
      <c r="H4303" t="s">
        <v>42</v>
      </c>
    </row>
    <row r="4304" spans="1:8" hidden="1" x14ac:dyDescent="0.25">
      <c r="A4304" t="s">
        <v>3490</v>
      </c>
      <c r="B4304" t="e">
        <f>VLOOKUP(Tabla10[[#This Row],[Columna1]],Tabla9[],1,0)</f>
        <v>#N/A</v>
      </c>
      <c r="C4304" t="s">
        <v>365</v>
      </c>
      <c r="D4304" t="e">
        <f>VLOOKUP(Tabla10[[#This Row],[Columna1]],Tabla9[],8,0)</f>
        <v>#N/A</v>
      </c>
      <c r="E4304" t="s">
        <v>370</v>
      </c>
      <c r="F4304" t="e">
        <f>VLOOKUP(Tabla10[[#This Row],[Columna1]],Tabla9[],33,3)</f>
        <v>#REF!</v>
      </c>
      <c r="G4304" t="e">
        <f>VLOOKUP(Tabla10[[#This Row],[Columna1]],Tabla9[],3,0)</f>
        <v>#N/A</v>
      </c>
      <c r="H4304" t="s">
        <v>45</v>
      </c>
    </row>
    <row r="4305" spans="1:8" hidden="1" x14ac:dyDescent="0.25">
      <c r="A4305" t="s">
        <v>4822</v>
      </c>
      <c r="B4305" t="e">
        <f>VLOOKUP(Tabla10[[#This Row],[Columna1]],Tabla9[],1,0)</f>
        <v>#N/A</v>
      </c>
      <c r="C4305" t="s">
        <v>365</v>
      </c>
      <c r="D4305" t="e">
        <f>VLOOKUP(Tabla10[[#This Row],[Columna1]],Tabla9[],8,0)</f>
        <v>#N/A</v>
      </c>
      <c r="E4305" t="s">
        <v>368</v>
      </c>
      <c r="F4305" t="e">
        <f>VLOOKUP(Tabla10[[#This Row],[Columna1]],Tabla9[],33,3)</f>
        <v>#REF!</v>
      </c>
      <c r="G4305" t="e">
        <f>VLOOKUP(Tabla10[[#This Row],[Columna1]],Tabla9[],3,0)</f>
        <v>#N/A</v>
      </c>
      <c r="H4305" t="s">
        <v>140</v>
      </c>
    </row>
    <row r="4306" spans="1:8" hidden="1" x14ac:dyDescent="0.25">
      <c r="A4306" t="s">
        <v>4880</v>
      </c>
      <c r="B4306" t="e">
        <f>VLOOKUP(Tabla10[[#This Row],[Columna1]],Tabla9[],1,0)</f>
        <v>#N/A</v>
      </c>
      <c r="C4306" t="s">
        <v>365</v>
      </c>
      <c r="D4306" t="e">
        <f>VLOOKUP(Tabla10[[#This Row],[Columna1]],Tabla9[],8,0)</f>
        <v>#N/A</v>
      </c>
      <c r="E4306" t="s">
        <v>366</v>
      </c>
      <c r="F4306" t="e">
        <f>VLOOKUP(Tabla10[[#This Row],[Columna1]],Tabla9[],33,3)</f>
        <v>#REF!</v>
      </c>
      <c r="G4306" t="e">
        <f>VLOOKUP(Tabla10[[#This Row],[Columna1]],Tabla9[],3,0)</f>
        <v>#N/A</v>
      </c>
      <c r="H4306" t="s">
        <v>140</v>
      </c>
    </row>
    <row r="4307" spans="1:8" hidden="1" x14ac:dyDescent="0.25">
      <c r="A4307" t="s">
        <v>3491</v>
      </c>
      <c r="B4307" t="e">
        <f>VLOOKUP(Tabla10[[#This Row],[Columna1]],Tabla9[],1,0)</f>
        <v>#N/A</v>
      </c>
      <c r="C4307" t="s">
        <v>365</v>
      </c>
      <c r="D4307" t="e">
        <f>VLOOKUP(Tabla10[[#This Row],[Columna1]],Tabla9[],8,0)</f>
        <v>#N/A</v>
      </c>
      <c r="E4307" t="s">
        <v>368</v>
      </c>
      <c r="F4307" t="e">
        <f>VLOOKUP(Tabla10[[#This Row],[Columna1]],Tabla9[],33,3)</f>
        <v>#REF!</v>
      </c>
      <c r="G4307" t="e">
        <f>VLOOKUP(Tabla10[[#This Row],[Columna1]],Tabla9[],3,0)</f>
        <v>#N/A</v>
      </c>
      <c r="H4307" t="s">
        <v>140</v>
      </c>
    </row>
    <row r="4308" spans="1:8" hidden="1" x14ac:dyDescent="0.25">
      <c r="A4308" t="s">
        <v>3492</v>
      </c>
      <c r="B4308" t="e">
        <f>VLOOKUP(Tabla10[[#This Row],[Columna1]],Tabla9[],1,0)</f>
        <v>#N/A</v>
      </c>
      <c r="C4308" t="s">
        <v>365</v>
      </c>
      <c r="D4308" t="e">
        <f>VLOOKUP(Tabla10[[#This Row],[Columna1]],Tabla9[],8,0)</f>
        <v>#N/A</v>
      </c>
      <c r="E4308" t="s">
        <v>366</v>
      </c>
      <c r="F4308" t="e">
        <f>VLOOKUP(Tabla10[[#This Row],[Columna1]],Tabla9[],33,3)</f>
        <v>#REF!</v>
      </c>
      <c r="G4308" t="e">
        <f>VLOOKUP(Tabla10[[#This Row],[Columna1]],Tabla9[],3,0)</f>
        <v>#N/A</v>
      </c>
      <c r="H4308" t="s">
        <v>140</v>
      </c>
    </row>
    <row r="4309" spans="1:8" hidden="1" x14ac:dyDescent="0.25">
      <c r="A4309" t="s">
        <v>3493</v>
      </c>
      <c r="B4309" t="e">
        <f>VLOOKUP(Tabla10[[#This Row],[Columna1]],Tabla9[],1,0)</f>
        <v>#N/A</v>
      </c>
      <c r="C4309" t="s">
        <v>365</v>
      </c>
      <c r="D4309" t="e">
        <f>VLOOKUP(Tabla10[[#This Row],[Columna1]],Tabla9[],8,0)</f>
        <v>#N/A</v>
      </c>
      <c r="E4309" t="s">
        <v>366</v>
      </c>
      <c r="F4309" t="e">
        <f>VLOOKUP(Tabla10[[#This Row],[Columna1]],Tabla9[],33,3)</f>
        <v>#REF!</v>
      </c>
      <c r="G4309" t="e">
        <f>VLOOKUP(Tabla10[[#This Row],[Columna1]],Tabla9[],3,0)</f>
        <v>#N/A</v>
      </c>
      <c r="H4309" t="s">
        <v>140</v>
      </c>
    </row>
    <row r="4310" spans="1:8" hidden="1" x14ac:dyDescent="0.25">
      <c r="A4310" t="s">
        <v>3494</v>
      </c>
      <c r="B4310" t="e">
        <f>VLOOKUP(Tabla10[[#This Row],[Columna1]],Tabla9[],1,0)</f>
        <v>#N/A</v>
      </c>
      <c r="C4310" t="s">
        <v>365</v>
      </c>
      <c r="D4310" t="e">
        <f>VLOOKUP(Tabla10[[#This Row],[Columna1]],Tabla9[],8,0)</f>
        <v>#N/A</v>
      </c>
      <c r="E4310" t="s">
        <v>373</v>
      </c>
      <c r="F4310" t="e">
        <f>VLOOKUP(Tabla10[[#This Row],[Columna1]],Tabla9[],33,3)</f>
        <v>#REF!</v>
      </c>
      <c r="G4310" t="e">
        <f>VLOOKUP(Tabla10[[#This Row],[Columna1]],Tabla9[],3,0)</f>
        <v>#N/A</v>
      </c>
      <c r="H4310" t="s">
        <v>148</v>
      </c>
    </row>
    <row r="4311" spans="1:8" hidden="1" x14ac:dyDescent="0.25">
      <c r="A4311" t="s">
        <v>3495</v>
      </c>
      <c r="B4311" t="e">
        <f>VLOOKUP(Tabla10[[#This Row],[Columna1]],Tabla9[],1,0)</f>
        <v>#N/A</v>
      </c>
      <c r="C4311" t="s">
        <v>365</v>
      </c>
      <c r="D4311" t="e">
        <f>VLOOKUP(Tabla10[[#This Row],[Columna1]],Tabla9[],8,0)</f>
        <v>#N/A</v>
      </c>
      <c r="E4311" t="s">
        <v>375</v>
      </c>
      <c r="F4311" t="e">
        <f>VLOOKUP(Tabla10[[#This Row],[Columna1]],Tabla9[],33,3)</f>
        <v>#REF!</v>
      </c>
      <c r="G4311" t="e">
        <f>VLOOKUP(Tabla10[[#This Row],[Columna1]],Tabla9[],3,0)</f>
        <v>#N/A</v>
      </c>
      <c r="H4311" t="s">
        <v>50</v>
      </c>
    </row>
    <row r="4312" spans="1:8" hidden="1" x14ac:dyDescent="0.25">
      <c r="A4312" t="s">
        <v>3496</v>
      </c>
      <c r="B4312" t="e">
        <f>VLOOKUP(Tabla10[[#This Row],[Columna1]],Tabla9[],1,0)</f>
        <v>#N/A</v>
      </c>
      <c r="C4312" t="s">
        <v>365</v>
      </c>
      <c r="D4312" t="e">
        <f>VLOOKUP(Tabla10[[#This Row],[Columna1]],Tabla9[],8,0)</f>
        <v>#N/A</v>
      </c>
      <c r="E4312" t="s">
        <v>368</v>
      </c>
      <c r="F4312" t="e">
        <f>VLOOKUP(Tabla10[[#This Row],[Columna1]],Tabla9[],33,3)</f>
        <v>#REF!</v>
      </c>
      <c r="G4312" t="e">
        <f>VLOOKUP(Tabla10[[#This Row],[Columna1]],Tabla9[],3,0)</f>
        <v>#N/A</v>
      </c>
      <c r="H4312" t="s">
        <v>186</v>
      </c>
    </row>
    <row r="4313" spans="1:8" hidden="1" x14ac:dyDescent="0.25">
      <c r="A4313" t="s">
        <v>4835</v>
      </c>
      <c r="B4313" t="e">
        <f>VLOOKUP(Tabla10[[#This Row],[Columna1]],Tabla9[],1,0)</f>
        <v>#N/A</v>
      </c>
      <c r="C4313" t="s">
        <v>365</v>
      </c>
      <c r="D4313" t="e">
        <f>VLOOKUP(Tabla10[[#This Row],[Columna1]],Tabla9[],8,0)</f>
        <v>#N/A</v>
      </c>
      <c r="E4313" t="s">
        <v>368</v>
      </c>
      <c r="F4313" t="e">
        <f>VLOOKUP(Tabla10[[#This Row],[Columna1]],Tabla9[],33,3)</f>
        <v>#REF!</v>
      </c>
      <c r="G4313" t="e">
        <f>VLOOKUP(Tabla10[[#This Row],[Columna1]],Tabla9[],3,0)</f>
        <v>#N/A</v>
      </c>
      <c r="H4313" t="s">
        <v>42</v>
      </c>
    </row>
    <row r="4314" spans="1:8" hidden="1" x14ac:dyDescent="0.25">
      <c r="A4314" t="s">
        <v>3497</v>
      </c>
      <c r="B4314" t="e">
        <f>VLOOKUP(Tabla10[[#This Row],[Columna1]],Tabla9[],1,0)</f>
        <v>#N/A</v>
      </c>
      <c r="C4314" t="s">
        <v>365</v>
      </c>
      <c r="D4314" t="e">
        <f>VLOOKUP(Tabla10[[#This Row],[Columna1]],Tabla9[],8,0)</f>
        <v>#N/A</v>
      </c>
      <c r="E4314" t="s">
        <v>366</v>
      </c>
      <c r="F4314" t="e">
        <f>VLOOKUP(Tabla10[[#This Row],[Columna1]],Tabla9[],33,3)</f>
        <v>#REF!</v>
      </c>
      <c r="G4314" t="e">
        <f>VLOOKUP(Tabla10[[#This Row],[Columna1]],Tabla9[],3,0)</f>
        <v>#N/A</v>
      </c>
      <c r="H4314" t="s">
        <v>184</v>
      </c>
    </row>
    <row r="4315" spans="1:8" hidden="1" x14ac:dyDescent="0.25">
      <c r="A4315" t="s">
        <v>3498</v>
      </c>
      <c r="B4315" t="e">
        <f>VLOOKUP(Tabla10[[#This Row],[Columna1]],Tabla9[],1,0)</f>
        <v>#N/A</v>
      </c>
      <c r="C4315" t="s">
        <v>365</v>
      </c>
      <c r="D4315" t="e">
        <f>VLOOKUP(Tabla10[[#This Row],[Columna1]],Tabla9[],8,0)</f>
        <v>#N/A</v>
      </c>
      <c r="E4315" t="s">
        <v>370</v>
      </c>
      <c r="F4315" t="e">
        <f>VLOOKUP(Tabla10[[#This Row],[Columna1]],Tabla9[],33,3)</f>
        <v>#REF!</v>
      </c>
      <c r="G4315" t="e">
        <f>VLOOKUP(Tabla10[[#This Row],[Columna1]],Tabla9[],3,0)</f>
        <v>#N/A</v>
      </c>
      <c r="H4315" t="s">
        <v>36</v>
      </c>
    </row>
    <row r="4316" spans="1:8" hidden="1" x14ac:dyDescent="0.25">
      <c r="A4316" t="s">
        <v>3499</v>
      </c>
      <c r="B4316" t="e">
        <f>VLOOKUP(Tabla10[[#This Row],[Columna1]],Tabla9[],1,0)</f>
        <v>#N/A</v>
      </c>
      <c r="C4316" t="s">
        <v>365</v>
      </c>
      <c r="D4316" t="e">
        <f>VLOOKUP(Tabla10[[#This Row],[Columna1]],Tabla9[],8,0)</f>
        <v>#N/A</v>
      </c>
      <c r="E4316" t="s">
        <v>366</v>
      </c>
      <c r="F4316" t="e">
        <f>VLOOKUP(Tabla10[[#This Row],[Columna1]],Tabla9[],33,3)</f>
        <v>#REF!</v>
      </c>
      <c r="G4316" t="e">
        <f>VLOOKUP(Tabla10[[#This Row],[Columna1]],Tabla9[],3,0)</f>
        <v>#N/A</v>
      </c>
      <c r="H4316" t="s">
        <v>140</v>
      </c>
    </row>
    <row r="4317" spans="1:8" hidden="1" x14ac:dyDescent="0.25">
      <c r="A4317" t="s">
        <v>3500</v>
      </c>
      <c r="B4317" t="e">
        <f>VLOOKUP(Tabla10[[#This Row],[Columna1]],Tabla9[],1,0)</f>
        <v>#N/A</v>
      </c>
      <c r="C4317" t="s">
        <v>365</v>
      </c>
      <c r="D4317" t="e">
        <f>VLOOKUP(Tabla10[[#This Row],[Columna1]],Tabla9[],8,0)</f>
        <v>#N/A</v>
      </c>
      <c r="E4317" t="s">
        <v>366</v>
      </c>
      <c r="F4317" t="e">
        <f>VLOOKUP(Tabla10[[#This Row],[Columna1]],Tabla9[],33,3)</f>
        <v>#REF!</v>
      </c>
      <c r="G4317" t="e">
        <f>VLOOKUP(Tabla10[[#This Row],[Columna1]],Tabla9[],3,0)</f>
        <v>#N/A</v>
      </c>
      <c r="H4317" t="s">
        <v>186</v>
      </c>
    </row>
    <row r="4318" spans="1:8" hidden="1" x14ac:dyDescent="0.25">
      <c r="A4318" t="s">
        <v>3501</v>
      </c>
      <c r="B4318" t="e">
        <f>VLOOKUP(Tabla10[[#This Row],[Columna1]],Tabla9[],1,0)</f>
        <v>#N/A</v>
      </c>
      <c r="C4318" t="s">
        <v>365</v>
      </c>
      <c r="D4318" t="e">
        <f>VLOOKUP(Tabla10[[#This Row],[Columna1]],Tabla9[],8,0)</f>
        <v>#N/A</v>
      </c>
      <c r="E4318" t="s">
        <v>368</v>
      </c>
      <c r="F4318" t="e">
        <f>VLOOKUP(Tabla10[[#This Row],[Columna1]],Tabla9[],33,3)</f>
        <v>#REF!</v>
      </c>
      <c r="G4318" t="e">
        <f>VLOOKUP(Tabla10[[#This Row],[Columna1]],Tabla9[],3,0)</f>
        <v>#N/A</v>
      </c>
      <c r="H4318" t="s">
        <v>140</v>
      </c>
    </row>
    <row r="4319" spans="1:8" hidden="1" x14ac:dyDescent="0.25">
      <c r="A4319" t="s">
        <v>3502</v>
      </c>
      <c r="B4319" t="e">
        <f>VLOOKUP(Tabla10[[#This Row],[Columna1]],Tabla9[],1,0)</f>
        <v>#N/A</v>
      </c>
      <c r="C4319" t="s">
        <v>365</v>
      </c>
      <c r="D4319" t="e">
        <f>VLOOKUP(Tabla10[[#This Row],[Columna1]],Tabla9[],8,0)</f>
        <v>#N/A</v>
      </c>
      <c r="E4319" t="s">
        <v>368</v>
      </c>
      <c r="F4319" t="e">
        <f>VLOOKUP(Tabla10[[#This Row],[Columna1]],Tabla9[],33,3)</f>
        <v>#REF!</v>
      </c>
      <c r="G4319" t="e">
        <f>VLOOKUP(Tabla10[[#This Row],[Columna1]],Tabla9[],3,0)</f>
        <v>#N/A</v>
      </c>
      <c r="H4319" t="s">
        <v>140</v>
      </c>
    </row>
    <row r="4320" spans="1:8" hidden="1" x14ac:dyDescent="0.25">
      <c r="A4320" t="s">
        <v>3503</v>
      </c>
      <c r="B4320" t="e">
        <f>VLOOKUP(Tabla10[[#This Row],[Columna1]],Tabla9[],1,0)</f>
        <v>#N/A</v>
      </c>
      <c r="C4320" t="s">
        <v>365</v>
      </c>
      <c r="D4320" t="e">
        <f>VLOOKUP(Tabla10[[#This Row],[Columna1]],Tabla9[],8,0)</f>
        <v>#N/A</v>
      </c>
      <c r="E4320" t="s">
        <v>368</v>
      </c>
      <c r="F4320" t="e">
        <f>VLOOKUP(Tabla10[[#This Row],[Columna1]],Tabla9[],33,3)</f>
        <v>#REF!</v>
      </c>
      <c r="G4320" t="e">
        <f>VLOOKUP(Tabla10[[#This Row],[Columna1]],Tabla9[],3,0)</f>
        <v>#N/A</v>
      </c>
      <c r="H4320" t="s">
        <v>50</v>
      </c>
    </row>
    <row r="4321" spans="1:8" hidden="1" x14ac:dyDescent="0.25">
      <c r="A4321" t="s">
        <v>3504</v>
      </c>
      <c r="B4321" t="e">
        <f>VLOOKUP(Tabla10[[#This Row],[Columna1]],Tabla9[],1,0)</f>
        <v>#N/A</v>
      </c>
      <c r="C4321" t="s">
        <v>365</v>
      </c>
      <c r="D4321" t="e">
        <f>VLOOKUP(Tabla10[[#This Row],[Columna1]],Tabla9[],8,0)</f>
        <v>#N/A</v>
      </c>
      <c r="E4321" t="s">
        <v>366</v>
      </c>
      <c r="F4321" t="e">
        <f>VLOOKUP(Tabla10[[#This Row],[Columna1]],Tabla9[],33,3)</f>
        <v>#REF!</v>
      </c>
      <c r="G4321" t="e">
        <f>VLOOKUP(Tabla10[[#This Row],[Columna1]],Tabla9[],3,0)</f>
        <v>#N/A</v>
      </c>
      <c r="H4321" t="s">
        <v>148</v>
      </c>
    </row>
    <row r="4322" spans="1:8" hidden="1" x14ac:dyDescent="0.25">
      <c r="A4322" t="s">
        <v>4843</v>
      </c>
      <c r="B4322" t="e">
        <f>VLOOKUP(Tabla10[[#This Row],[Columna1]],Tabla9[],1,0)</f>
        <v>#N/A</v>
      </c>
      <c r="C4322" t="s">
        <v>365</v>
      </c>
      <c r="D4322" t="e">
        <f>VLOOKUP(Tabla10[[#This Row],[Columna1]],Tabla9[],8,0)</f>
        <v>#N/A</v>
      </c>
      <c r="E4322" t="s">
        <v>368</v>
      </c>
      <c r="F4322" t="e">
        <f>VLOOKUP(Tabla10[[#This Row],[Columna1]],Tabla9[],33,3)</f>
        <v>#REF!</v>
      </c>
      <c r="G4322" t="e">
        <f>VLOOKUP(Tabla10[[#This Row],[Columna1]],Tabla9[],3,0)</f>
        <v>#N/A</v>
      </c>
      <c r="H4322" t="s">
        <v>140</v>
      </c>
    </row>
    <row r="4323" spans="1:8" hidden="1" x14ac:dyDescent="0.25">
      <c r="A4323" t="s">
        <v>3505</v>
      </c>
      <c r="B4323" t="e">
        <f>VLOOKUP(Tabla10[[#This Row],[Columna1]],Tabla9[],1,0)</f>
        <v>#N/A</v>
      </c>
      <c r="C4323" t="s">
        <v>365</v>
      </c>
      <c r="D4323" t="e">
        <f>VLOOKUP(Tabla10[[#This Row],[Columna1]],Tabla9[],8,0)</f>
        <v>#N/A</v>
      </c>
      <c r="E4323" t="s">
        <v>376</v>
      </c>
      <c r="F4323" t="e">
        <f>VLOOKUP(Tabla10[[#This Row],[Columna1]],Tabla9[],33,3)</f>
        <v>#REF!</v>
      </c>
      <c r="G4323" t="e">
        <f>VLOOKUP(Tabla10[[#This Row],[Columna1]],Tabla9[],3,0)</f>
        <v>#N/A</v>
      </c>
      <c r="H4323" t="s">
        <v>36</v>
      </c>
    </row>
    <row r="4324" spans="1:8" hidden="1" x14ac:dyDescent="0.25">
      <c r="A4324" t="s">
        <v>3506</v>
      </c>
      <c r="B4324" t="e">
        <f>VLOOKUP(Tabla10[[#This Row],[Columna1]],Tabla9[],1,0)</f>
        <v>#N/A</v>
      </c>
      <c r="C4324" t="s">
        <v>365</v>
      </c>
      <c r="D4324" t="e">
        <f>VLOOKUP(Tabla10[[#This Row],[Columna1]],Tabla9[],8,0)</f>
        <v>#N/A</v>
      </c>
      <c r="E4324" t="s">
        <v>366</v>
      </c>
      <c r="F4324" t="e">
        <f>VLOOKUP(Tabla10[[#This Row],[Columna1]],Tabla9[],33,3)</f>
        <v>#REF!</v>
      </c>
      <c r="G4324" t="e">
        <f>VLOOKUP(Tabla10[[#This Row],[Columna1]],Tabla9[],3,0)</f>
        <v>#N/A</v>
      </c>
      <c r="H4324" t="s">
        <v>140</v>
      </c>
    </row>
    <row r="4325" spans="1:8" hidden="1" x14ac:dyDescent="0.25">
      <c r="A4325" t="s">
        <v>3507</v>
      </c>
      <c r="B4325" t="e">
        <f>VLOOKUP(Tabla10[[#This Row],[Columna1]],Tabla9[],1,0)</f>
        <v>#N/A</v>
      </c>
      <c r="C4325" t="s">
        <v>365</v>
      </c>
      <c r="D4325" t="e">
        <f>VLOOKUP(Tabla10[[#This Row],[Columna1]],Tabla9[],8,0)</f>
        <v>#N/A</v>
      </c>
      <c r="E4325" t="s">
        <v>373</v>
      </c>
      <c r="F4325" t="e">
        <f>VLOOKUP(Tabla10[[#This Row],[Columna1]],Tabla9[],33,3)</f>
        <v>#REF!</v>
      </c>
      <c r="G4325" t="e">
        <f>VLOOKUP(Tabla10[[#This Row],[Columna1]],Tabla9[],3,0)</f>
        <v>#N/A</v>
      </c>
      <c r="H4325" t="s">
        <v>148</v>
      </c>
    </row>
    <row r="4326" spans="1:8" hidden="1" x14ac:dyDescent="0.25">
      <c r="A4326" t="s">
        <v>4878</v>
      </c>
      <c r="B4326" t="e">
        <f>VLOOKUP(Tabla10[[#This Row],[Columna1]],Tabla9[],1,0)</f>
        <v>#N/A</v>
      </c>
      <c r="C4326" t="s">
        <v>365</v>
      </c>
      <c r="D4326" t="e">
        <f>VLOOKUP(Tabla10[[#This Row],[Columna1]],Tabla9[],8,0)</f>
        <v>#N/A</v>
      </c>
      <c r="E4326" t="s">
        <v>366</v>
      </c>
      <c r="F4326" t="e">
        <f>VLOOKUP(Tabla10[[#This Row],[Columna1]],Tabla9[],33,3)</f>
        <v>#REF!</v>
      </c>
      <c r="G4326" t="e">
        <f>VLOOKUP(Tabla10[[#This Row],[Columna1]],Tabla9[],3,0)</f>
        <v>#N/A</v>
      </c>
      <c r="H4326" t="s">
        <v>140</v>
      </c>
    </row>
    <row r="4327" spans="1:8" hidden="1" x14ac:dyDescent="0.25">
      <c r="A4327" t="s">
        <v>3508</v>
      </c>
      <c r="B4327" t="e">
        <f>VLOOKUP(Tabla10[[#This Row],[Columna1]],Tabla9[],1,0)</f>
        <v>#N/A</v>
      </c>
      <c r="C4327" t="s">
        <v>365</v>
      </c>
      <c r="D4327" t="e">
        <f>VLOOKUP(Tabla10[[#This Row],[Columna1]],Tabla9[],8,0)</f>
        <v>#N/A</v>
      </c>
      <c r="E4327" t="s">
        <v>375</v>
      </c>
      <c r="F4327" t="e">
        <f>VLOOKUP(Tabla10[[#This Row],[Columna1]],Tabla9[],33,3)</f>
        <v>#REF!</v>
      </c>
      <c r="G4327" t="e">
        <f>VLOOKUP(Tabla10[[#This Row],[Columna1]],Tabla9[],3,0)</f>
        <v>#N/A</v>
      </c>
      <c r="H4327" t="s">
        <v>140</v>
      </c>
    </row>
    <row r="4328" spans="1:8" hidden="1" x14ac:dyDescent="0.25">
      <c r="A4328" t="s">
        <v>4942</v>
      </c>
      <c r="B4328" t="e">
        <f>VLOOKUP(Tabla10[[#This Row],[Columna1]],Tabla9[],1,0)</f>
        <v>#N/A</v>
      </c>
      <c r="C4328" t="s">
        <v>365</v>
      </c>
      <c r="D4328" t="e">
        <f>VLOOKUP(Tabla10[[#This Row],[Columna1]],Tabla9[],8,0)</f>
        <v>#N/A</v>
      </c>
      <c r="E4328" t="s">
        <v>370</v>
      </c>
      <c r="F4328" t="e">
        <f>VLOOKUP(Tabla10[[#This Row],[Columna1]],Tabla9[],33,3)</f>
        <v>#REF!</v>
      </c>
      <c r="G4328" t="e">
        <f>VLOOKUP(Tabla10[[#This Row],[Columna1]],Tabla9[],3,0)</f>
        <v>#N/A</v>
      </c>
      <c r="H4328" t="s">
        <v>36</v>
      </c>
    </row>
    <row r="4329" spans="1:8" hidden="1" x14ac:dyDescent="0.25">
      <c r="A4329" t="s">
        <v>3509</v>
      </c>
      <c r="B4329" t="e">
        <f>VLOOKUP(Tabla10[[#This Row],[Columna1]],Tabla9[],1,0)</f>
        <v>#N/A</v>
      </c>
      <c r="C4329" t="s">
        <v>365</v>
      </c>
      <c r="D4329" t="e">
        <f>VLOOKUP(Tabla10[[#This Row],[Columna1]],Tabla9[],8,0)</f>
        <v>#N/A</v>
      </c>
      <c r="E4329" t="s">
        <v>366</v>
      </c>
      <c r="F4329" t="e">
        <f>VLOOKUP(Tabla10[[#This Row],[Columna1]],Tabla9[],33,3)</f>
        <v>#REF!</v>
      </c>
      <c r="G4329" t="e">
        <f>VLOOKUP(Tabla10[[#This Row],[Columna1]],Tabla9[],3,0)</f>
        <v>#N/A</v>
      </c>
      <c r="H4329" t="s">
        <v>140</v>
      </c>
    </row>
    <row r="4330" spans="1:8" hidden="1" x14ac:dyDescent="0.25">
      <c r="A4330" t="s">
        <v>4928</v>
      </c>
      <c r="B4330" t="e">
        <f>VLOOKUP(Tabla10[[#This Row],[Columna1]],Tabla9[],1,0)</f>
        <v>#N/A</v>
      </c>
      <c r="C4330" t="s">
        <v>365</v>
      </c>
      <c r="D4330" t="e">
        <f>VLOOKUP(Tabla10[[#This Row],[Columna1]],Tabla9[],8,0)</f>
        <v>#N/A</v>
      </c>
      <c r="E4330" t="s">
        <v>366</v>
      </c>
      <c r="F4330" t="e">
        <f>VLOOKUP(Tabla10[[#This Row],[Columna1]],Tabla9[],33,3)</f>
        <v>#REF!</v>
      </c>
      <c r="G4330" t="e">
        <f>VLOOKUP(Tabla10[[#This Row],[Columna1]],Tabla9[],3,0)</f>
        <v>#N/A</v>
      </c>
      <c r="H4330" t="s">
        <v>140</v>
      </c>
    </row>
    <row r="4331" spans="1:8" hidden="1" x14ac:dyDescent="0.25">
      <c r="A4331" t="s">
        <v>3510</v>
      </c>
      <c r="B4331" t="str">
        <f>VLOOKUP(Tabla10[[#This Row],[Columna1]],Tabla9[],1,0)</f>
        <v>RODRIGUEZ CASTILLO JOSE ARTURO</v>
      </c>
      <c r="C4331" t="s">
        <v>365</v>
      </c>
      <c r="D4331" t="str">
        <f>VLOOKUP(Tabla10[[#This Row],[Columna1]],Tabla9[],8,0)</f>
        <v>LIDER DE PROYECTO DESPACHO C DIRECTOR DE MANTENIMIENTO URBANO</v>
      </c>
      <c r="E4331" t="s">
        <v>375</v>
      </c>
      <c r="F4331" t="e">
        <f>VLOOKUP(Tabla10[[#This Row],[Columna1]],Tabla9[],33,3)</f>
        <v>#REF!</v>
      </c>
      <c r="G4331" t="str">
        <f>VLOOKUP(Tabla10[[#This Row],[Columna1]],Tabla9[],3,0)</f>
        <v>LIDER DE PROYECTO</v>
      </c>
      <c r="H4331" t="s">
        <v>44</v>
      </c>
    </row>
    <row r="4332" spans="1:8" hidden="1" x14ac:dyDescent="0.25">
      <c r="A4332" t="s">
        <v>3511</v>
      </c>
      <c r="B4332" t="e">
        <f>VLOOKUP(Tabla10[[#This Row],[Columna1]],Tabla9[],1,0)</f>
        <v>#N/A</v>
      </c>
      <c r="C4332" t="s">
        <v>365</v>
      </c>
      <c r="D4332" t="e">
        <f>VLOOKUP(Tabla10[[#This Row],[Columna1]],Tabla9[],8,0)</f>
        <v>#N/A</v>
      </c>
      <c r="E4332" t="s">
        <v>366</v>
      </c>
      <c r="F4332" t="e">
        <f>VLOOKUP(Tabla10[[#This Row],[Columna1]],Tabla9[],33,3)</f>
        <v>#REF!</v>
      </c>
      <c r="G4332" t="e">
        <f>VLOOKUP(Tabla10[[#This Row],[Columna1]],Tabla9[],3,0)</f>
        <v>#N/A</v>
      </c>
      <c r="H4332" t="s">
        <v>143</v>
      </c>
    </row>
    <row r="4333" spans="1:8" hidden="1" x14ac:dyDescent="0.25">
      <c r="A4333" t="s">
        <v>3512</v>
      </c>
      <c r="B4333" t="e">
        <f>VLOOKUP(Tabla10[[#This Row],[Columna1]],Tabla9[],1,0)</f>
        <v>#N/A</v>
      </c>
      <c r="C4333" t="s">
        <v>365</v>
      </c>
      <c r="D4333" t="e">
        <f>VLOOKUP(Tabla10[[#This Row],[Columna1]],Tabla9[],8,0)</f>
        <v>#N/A</v>
      </c>
      <c r="E4333" t="s">
        <v>366</v>
      </c>
      <c r="F4333" t="e">
        <f>VLOOKUP(Tabla10[[#This Row],[Columna1]],Tabla9[],33,3)</f>
        <v>#REF!</v>
      </c>
      <c r="G4333" t="e">
        <f>VLOOKUP(Tabla10[[#This Row],[Columna1]],Tabla9[],3,0)</f>
        <v>#N/A</v>
      </c>
      <c r="H4333" t="s">
        <v>140</v>
      </c>
    </row>
    <row r="4334" spans="1:8" hidden="1" x14ac:dyDescent="0.25">
      <c r="A4334" t="s">
        <v>4815</v>
      </c>
      <c r="B4334" t="e">
        <f>VLOOKUP(Tabla10[[#This Row],[Columna1]],Tabla9[],1,0)</f>
        <v>#N/A</v>
      </c>
      <c r="C4334" t="s">
        <v>365</v>
      </c>
      <c r="D4334" t="e">
        <f>VLOOKUP(Tabla10[[#This Row],[Columna1]],Tabla9[],8,0)</f>
        <v>#N/A</v>
      </c>
      <c r="E4334" t="s">
        <v>368</v>
      </c>
      <c r="F4334" t="e">
        <f>VLOOKUP(Tabla10[[#This Row],[Columna1]],Tabla9[],33,3)</f>
        <v>#REF!</v>
      </c>
      <c r="G4334" t="e">
        <f>VLOOKUP(Tabla10[[#This Row],[Columna1]],Tabla9[],3,0)</f>
        <v>#N/A</v>
      </c>
      <c r="H4334" t="s">
        <v>140</v>
      </c>
    </row>
    <row r="4335" spans="1:8" hidden="1" x14ac:dyDescent="0.25">
      <c r="A4335" t="s">
        <v>4789</v>
      </c>
      <c r="B4335" t="e">
        <f>VLOOKUP(Tabla10[[#This Row],[Columna1]],Tabla9[],1,0)</f>
        <v>#N/A</v>
      </c>
      <c r="C4335" t="s">
        <v>365</v>
      </c>
      <c r="D4335" t="e">
        <f>VLOOKUP(Tabla10[[#This Row],[Columna1]],Tabla9[],8,0)</f>
        <v>#N/A</v>
      </c>
      <c r="E4335" t="s">
        <v>375</v>
      </c>
      <c r="F4335" t="e">
        <f>VLOOKUP(Tabla10[[#This Row],[Columna1]],Tabla9[],33,3)</f>
        <v>#REF!</v>
      </c>
      <c r="G4335" t="e">
        <f>VLOOKUP(Tabla10[[#This Row],[Columna1]],Tabla9[],3,0)</f>
        <v>#N/A</v>
      </c>
      <c r="H4335" t="s">
        <v>148</v>
      </c>
    </row>
    <row r="4336" spans="1:8" hidden="1" x14ac:dyDescent="0.25">
      <c r="A4336" t="s">
        <v>3513</v>
      </c>
      <c r="B4336" t="e">
        <f>VLOOKUP(Tabla10[[#This Row],[Columna1]],Tabla9[],1,0)</f>
        <v>#N/A</v>
      </c>
      <c r="C4336" t="s">
        <v>365</v>
      </c>
      <c r="D4336" t="e">
        <f>VLOOKUP(Tabla10[[#This Row],[Columna1]],Tabla9[],8,0)</f>
        <v>#N/A</v>
      </c>
      <c r="E4336" t="s">
        <v>373</v>
      </c>
      <c r="F4336" t="e">
        <f>VLOOKUP(Tabla10[[#This Row],[Columna1]],Tabla9[],33,3)</f>
        <v>#REF!</v>
      </c>
      <c r="G4336" t="e">
        <f>VLOOKUP(Tabla10[[#This Row],[Columna1]],Tabla9[],3,0)</f>
        <v>#N/A</v>
      </c>
      <c r="H4336" t="s">
        <v>140</v>
      </c>
    </row>
    <row r="4337" spans="1:8" hidden="1" x14ac:dyDescent="0.25">
      <c r="A4337" t="s">
        <v>4892</v>
      </c>
      <c r="B4337" t="e">
        <f>VLOOKUP(Tabla10[[#This Row],[Columna1]],Tabla9[],1,0)</f>
        <v>#N/A</v>
      </c>
      <c r="C4337" t="s">
        <v>365</v>
      </c>
      <c r="D4337" t="e">
        <f>VLOOKUP(Tabla10[[#This Row],[Columna1]],Tabla9[],8,0)</f>
        <v>#N/A</v>
      </c>
      <c r="E4337" t="s">
        <v>366</v>
      </c>
      <c r="F4337" t="e">
        <f>VLOOKUP(Tabla10[[#This Row],[Columna1]],Tabla9[],33,3)</f>
        <v>#REF!</v>
      </c>
      <c r="G4337" t="e">
        <f>VLOOKUP(Tabla10[[#This Row],[Columna1]],Tabla9[],3,0)</f>
        <v>#N/A</v>
      </c>
      <c r="H4337" t="s">
        <v>140</v>
      </c>
    </row>
    <row r="4338" spans="1:8" hidden="1" x14ac:dyDescent="0.25">
      <c r="A4338" t="s">
        <v>4934</v>
      </c>
      <c r="B4338" t="e">
        <f>VLOOKUP(Tabla10[[#This Row],[Columna1]],Tabla9[],1,0)</f>
        <v>#N/A</v>
      </c>
      <c r="C4338" t="s">
        <v>365</v>
      </c>
      <c r="D4338" t="e">
        <f>VLOOKUP(Tabla10[[#This Row],[Columna1]],Tabla9[],8,0)</f>
        <v>#N/A</v>
      </c>
      <c r="E4338" t="s">
        <v>366</v>
      </c>
      <c r="F4338" t="e">
        <f>VLOOKUP(Tabla10[[#This Row],[Columna1]],Tabla9[],33,3)</f>
        <v>#REF!</v>
      </c>
      <c r="G4338" t="e">
        <f>VLOOKUP(Tabla10[[#This Row],[Columna1]],Tabla9[],3,0)</f>
        <v>#N/A</v>
      </c>
      <c r="H4338" t="s">
        <v>151</v>
      </c>
    </row>
    <row r="4339" spans="1:8" hidden="1" x14ac:dyDescent="0.25">
      <c r="A4339" t="s">
        <v>3514</v>
      </c>
      <c r="B4339" t="e">
        <f>VLOOKUP(Tabla10[[#This Row],[Columna1]],Tabla9[],1,0)</f>
        <v>#N/A</v>
      </c>
      <c r="C4339" t="s">
        <v>365</v>
      </c>
      <c r="D4339" t="e">
        <f>VLOOKUP(Tabla10[[#This Row],[Columna1]],Tabla9[],8,0)</f>
        <v>#N/A</v>
      </c>
      <c r="E4339" t="s">
        <v>366</v>
      </c>
      <c r="F4339" t="e">
        <f>VLOOKUP(Tabla10[[#This Row],[Columna1]],Tabla9[],33,3)</f>
        <v>#REF!</v>
      </c>
      <c r="G4339" t="e">
        <f>VLOOKUP(Tabla10[[#This Row],[Columna1]],Tabla9[],3,0)</f>
        <v>#N/A</v>
      </c>
      <c r="H4339" t="s">
        <v>140</v>
      </c>
    </row>
    <row r="4340" spans="1:8" hidden="1" x14ac:dyDescent="0.25">
      <c r="A4340" t="s">
        <v>4910</v>
      </c>
      <c r="B4340" t="e">
        <f>VLOOKUP(Tabla10[[#This Row],[Columna1]],Tabla9[],1,0)</f>
        <v>#N/A</v>
      </c>
      <c r="C4340" t="s">
        <v>365</v>
      </c>
      <c r="D4340" t="e">
        <f>VLOOKUP(Tabla10[[#This Row],[Columna1]],Tabla9[],8,0)</f>
        <v>#N/A</v>
      </c>
      <c r="E4340" t="s">
        <v>366</v>
      </c>
      <c r="F4340" t="e">
        <f>VLOOKUP(Tabla10[[#This Row],[Columna1]],Tabla9[],33,3)</f>
        <v>#REF!</v>
      </c>
      <c r="G4340" t="e">
        <f>VLOOKUP(Tabla10[[#This Row],[Columna1]],Tabla9[],3,0)</f>
        <v>#N/A</v>
      </c>
      <c r="H4340" t="s">
        <v>186</v>
      </c>
    </row>
    <row r="4341" spans="1:8" hidden="1" x14ac:dyDescent="0.25">
      <c r="A4341" t="s">
        <v>3515</v>
      </c>
      <c r="B4341" t="e">
        <f>VLOOKUP(Tabla10[[#This Row],[Columna1]],Tabla9[],1,0)</f>
        <v>#N/A</v>
      </c>
      <c r="C4341" t="s">
        <v>365</v>
      </c>
      <c r="D4341" t="e">
        <f>VLOOKUP(Tabla10[[#This Row],[Columna1]],Tabla9[],8,0)</f>
        <v>#N/A</v>
      </c>
      <c r="E4341" t="s">
        <v>366</v>
      </c>
      <c r="F4341" t="e">
        <f>VLOOKUP(Tabla10[[#This Row],[Columna1]],Tabla9[],33,3)</f>
        <v>#REF!</v>
      </c>
      <c r="G4341" t="e">
        <f>VLOOKUP(Tabla10[[#This Row],[Columna1]],Tabla9[],3,0)</f>
        <v>#N/A</v>
      </c>
      <c r="H4341" t="s">
        <v>140</v>
      </c>
    </row>
    <row r="4342" spans="1:8" hidden="1" x14ac:dyDescent="0.25">
      <c r="A4342" t="s">
        <v>4788</v>
      </c>
      <c r="B4342" t="e">
        <f>VLOOKUP(Tabla10[[#This Row],[Columna1]],Tabla9[],1,0)</f>
        <v>#N/A</v>
      </c>
      <c r="C4342" t="s">
        <v>365</v>
      </c>
      <c r="D4342" t="e">
        <f>VLOOKUP(Tabla10[[#This Row],[Columna1]],Tabla9[],8,0)</f>
        <v>#N/A</v>
      </c>
      <c r="E4342" t="s">
        <v>375</v>
      </c>
      <c r="F4342" t="e">
        <f>VLOOKUP(Tabla10[[#This Row],[Columna1]],Tabla9[],33,3)</f>
        <v>#REF!</v>
      </c>
      <c r="G4342" t="e">
        <f>VLOOKUP(Tabla10[[#This Row],[Columna1]],Tabla9[],3,0)</f>
        <v>#N/A</v>
      </c>
      <c r="H4342" t="s">
        <v>49</v>
      </c>
    </row>
    <row r="4343" spans="1:8" hidden="1" x14ac:dyDescent="0.25">
      <c r="A4343" t="s">
        <v>3516</v>
      </c>
      <c r="B4343" t="e">
        <f>VLOOKUP(Tabla10[[#This Row],[Columna1]],Tabla9[],1,0)</f>
        <v>#N/A</v>
      </c>
      <c r="C4343" t="s">
        <v>365</v>
      </c>
      <c r="D4343" t="e">
        <f>VLOOKUP(Tabla10[[#This Row],[Columna1]],Tabla9[],8,0)</f>
        <v>#N/A</v>
      </c>
      <c r="E4343" t="s">
        <v>368</v>
      </c>
      <c r="F4343" t="e">
        <f>VLOOKUP(Tabla10[[#This Row],[Columna1]],Tabla9[],33,3)</f>
        <v>#REF!</v>
      </c>
      <c r="G4343" t="e">
        <f>VLOOKUP(Tabla10[[#This Row],[Columna1]],Tabla9[],3,0)</f>
        <v>#N/A</v>
      </c>
      <c r="H4343" t="s">
        <v>45</v>
      </c>
    </row>
    <row r="4344" spans="1:8" hidden="1" x14ac:dyDescent="0.25">
      <c r="A4344" t="s">
        <v>4924</v>
      </c>
      <c r="B4344" t="e">
        <f>VLOOKUP(Tabla10[[#This Row],[Columna1]],Tabla9[],1,0)</f>
        <v>#N/A</v>
      </c>
      <c r="C4344" t="s">
        <v>365</v>
      </c>
      <c r="D4344" t="e">
        <f>VLOOKUP(Tabla10[[#This Row],[Columna1]],Tabla9[],8,0)</f>
        <v>#N/A</v>
      </c>
      <c r="E4344" t="s">
        <v>366</v>
      </c>
      <c r="F4344" t="e">
        <f>VLOOKUP(Tabla10[[#This Row],[Columna1]],Tabla9[],33,3)</f>
        <v>#REF!</v>
      </c>
      <c r="G4344" t="e">
        <f>VLOOKUP(Tabla10[[#This Row],[Columna1]],Tabla9[],3,0)</f>
        <v>#N/A</v>
      </c>
      <c r="H4344" t="s">
        <v>184</v>
      </c>
    </row>
    <row r="4345" spans="1:8" hidden="1" x14ac:dyDescent="0.25">
      <c r="A4345" t="s">
        <v>4799</v>
      </c>
      <c r="B4345" t="str">
        <f>VLOOKUP(Tabla10[[#This Row],[Columna1]],Tabla9[],1,0)</f>
        <v>RUIZ PONCE ARMANDO</v>
      </c>
      <c r="C4345" t="s">
        <v>365</v>
      </c>
      <c r="D4345" t="str">
        <f>VLOOKUP(Tabla10[[#This Row],[Columna1]],Tabla9[],8,0)</f>
        <v>SUBDIRECTOR DESPACHO DE SUBDIRECCION MTTO ESPACIOS PUBLICOS</v>
      </c>
      <c r="E4345" t="s">
        <v>371</v>
      </c>
      <c r="F4345" t="e">
        <f>VLOOKUP(Tabla10[[#This Row],[Columna1]],Tabla9[],33,3)</f>
        <v>#REF!</v>
      </c>
      <c r="G4345" t="str">
        <f>VLOOKUP(Tabla10[[#This Row],[Columna1]],Tabla9[],3,0)</f>
        <v>SUBDIRECTOR</v>
      </c>
      <c r="H4345" t="s">
        <v>73</v>
      </c>
    </row>
    <row r="4346" spans="1:8" hidden="1" x14ac:dyDescent="0.25">
      <c r="A4346" t="s">
        <v>3517</v>
      </c>
      <c r="B4346" t="e">
        <f>VLOOKUP(Tabla10[[#This Row],[Columna1]],Tabla9[],1,0)</f>
        <v>#N/A</v>
      </c>
      <c r="C4346" t="s">
        <v>365</v>
      </c>
      <c r="D4346" t="e">
        <f>VLOOKUP(Tabla10[[#This Row],[Columna1]],Tabla9[],8,0)</f>
        <v>#N/A</v>
      </c>
      <c r="E4346" t="s">
        <v>366</v>
      </c>
      <c r="F4346" t="e">
        <f>VLOOKUP(Tabla10[[#This Row],[Columna1]],Tabla9[],33,3)</f>
        <v>#REF!</v>
      </c>
      <c r="G4346" t="e">
        <f>VLOOKUP(Tabla10[[#This Row],[Columna1]],Tabla9[],3,0)</f>
        <v>#N/A</v>
      </c>
      <c r="H4346" t="s">
        <v>148</v>
      </c>
    </row>
    <row r="4347" spans="1:8" hidden="1" x14ac:dyDescent="0.25">
      <c r="A4347" t="s">
        <v>3518</v>
      </c>
      <c r="B4347" t="e">
        <f>VLOOKUP(Tabla10[[#This Row],[Columna1]],Tabla9[],1,0)</f>
        <v>#N/A</v>
      </c>
      <c r="C4347" t="s">
        <v>365</v>
      </c>
      <c r="D4347" t="e">
        <f>VLOOKUP(Tabla10[[#This Row],[Columna1]],Tabla9[],8,0)</f>
        <v>#N/A</v>
      </c>
      <c r="E4347" t="s">
        <v>366</v>
      </c>
      <c r="F4347" t="e">
        <f>VLOOKUP(Tabla10[[#This Row],[Columna1]],Tabla9[],33,3)</f>
        <v>#REF!</v>
      </c>
      <c r="G4347" t="e">
        <f>VLOOKUP(Tabla10[[#This Row],[Columna1]],Tabla9[],3,0)</f>
        <v>#N/A</v>
      </c>
      <c r="H4347" t="s">
        <v>184</v>
      </c>
    </row>
    <row r="4348" spans="1:8" hidden="1" x14ac:dyDescent="0.25">
      <c r="A4348" t="s">
        <v>3519</v>
      </c>
      <c r="B4348" t="e">
        <f>VLOOKUP(Tabla10[[#This Row],[Columna1]],Tabla9[],1,0)</f>
        <v>#N/A</v>
      </c>
      <c r="C4348" t="s">
        <v>365</v>
      </c>
      <c r="D4348" t="e">
        <f>VLOOKUP(Tabla10[[#This Row],[Columna1]],Tabla9[],8,0)</f>
        <v>#N/A</v>
      </c>
      <c r="E4348" t="s">
        <v>373</v>
      </c>
      <c r="F4348" t="e">
        <f>VLOOKUP(Tabla10[[#This Row],[Columna1]],Tabla9[],33,3)</f>
        <v>#REF!</v>
      </c>
      <c r="G4348" t="e">
        <f>VLOOKUP(Tabla10[[#This Row],[Columna1]],Tabla9[],3,0)</f>
        <v>#N/A</v>
      </c>
      <c r="H4348" t="s">
        <v>42</v>
      </c>
    </row>
    <row r="4349" spans="1:8" hidden="1" x14ac:dyDescent="0.25">
      <c r="A4349" t="s">
        <v>3520</v>
      </c>
      <c r="B4349" t="e">
        <f>VLOOKUP(Tabla10[[#This Row],[Columna1]],Tabla9[],1,0)</f>
        <v>#N/A</v>
      </c>
      <c r="C4349" t="s">
        <v>365</v>
      </c>
      <c r="D4349" t="e">
        <f>VLOOKUP(Tabla10[[#This Row],[Columna1]],Tabla9[],8,0)</f>
        <v>#N/A</v>
      </c>
      <c r="E4349" t="s">
        <v>366</v>
      </c>
      <c r="F4349" t="e">
        <f>VLOOKUP(Tabla10[[#This Row],[Columna1]],Tabla9[],33,3)</f>
        <v>#REF!</v>
      </c>
      <c r="G4349" t="e">
        <f>VLOOKUP(Tabla10[[#This Row],[Columna1]],Tabla9[],3,0)</f>
        <v>#N/A</v>
      </c>
      <c r="H4349" t="s">
        <v>184</v>
      </c>
    </row>
    <row r="4350" spans="1:8" hidden="1" x14ac:dyDescent="0.25">
      <c r="A4350" t="s">
        <v>3521</v>
      </c>
      <c r="B4350" t="e">
        <f>VLOOKUP(Tabla10[[#This Row],[Columna1]],Tabla9[],1,0)</f>
        <v>#N/A</v>
      </c>
      <c r="C4350" t="s">
        <v>365</v>
      </c>
      <c r="D4350" t="e">
        <f>VLOOKUP(Tabla10[[#This Row],[Columna1]],Tabla9[],8,0)</f>
        <v>#N/A</v>
      </c>
      <c r="E4350" t="s">
        <v>366</v>
      </c>
      <c r="F4350" t="e">
        <f>VLOOKUP(Tabla10[[#This Row],[Columna1]],Tabla9[],33,3)</f>
        <v>#REF!</v>
      </c>
      <c r="G4350" t="e">
        <f>VLOOKUP(Tabla10[[#This Row],[Columna1]],Tabla9[],3,0)</f>
        <v>#N/A</v>
      </c>
      <c r="H4350" t="s">
        <v>140</v>
      </c>
    </row>
    <row r="4351" spans="1:8" hidden="1" x14ac:dyDescent="0.25">
      <c r="A4351" t="s">
        <v>3522</v>
      </c>
      <c r="B4351" t="e">
        <f>VLOOKUP(Tabla10[[#This Row],[Columna1]],Tabla9[],1,0)</f>
        <v>#N/A</v>
      </c>
      <c r="C4351" t="s">
        <v>365</v>
      </c>
      <c r="D4351" t="e">
        <f>VLOOKUP(Tabla10[[#This Row],[Columna1]],Tabla9[],8,0)</f>
        <v>#N/A</v>
      </c>
      <c r="E4351" t="s">
        <v>373</v>
      </c>
      <c r="F4351" t="e">
        <f>VLOOKUP(Tabla10[[#This Row],[Columna1]],Tabla9[],33,3)</f>
        <v>#REF!</v>
      </c>
      <c r="G4351" t="e">
        <f>VLOOKUP(Tabla10[[#This Row],[Columna1]],Tabla9[],3,0)</f>
        <v>#N/A</v>
      </c>
      <c r="H4351" t="s">
        <v>184</v>
      </c>
    </row>
    <row r="4352" spans="1:8" hidden="1" x14ac:dyDescent="0.25">
      <c r="A4352" t="s">
        <v>3523</v>
      </c>
      <c r="B4352" t="e">
        <f>VLOOKUP(Tabla10[[#This Row],[Columna1]],Tabla9[],1,0)</f>
        <v>#N/A</v>
      </c>
      <c r="C4352" t="s">
        <v>365</v>
      </c>
      <c r="D4352" t="e">
        <f>VLOOKUP(Tabla10[[#This Row],[Columna1]],Tabla9[],8,0)</f>
        <v>#N/A</v>
      </c>
      <c r="E4352" t="s">
        <v>366</v>
      </c>
      <c r="F4352" t="e">
        <f>VLOOKUP(Tabla10[[#This Row],[Columna1]],Tabla9[],33,3)</f>
        <v>#REF!</v>
      </c>
      <c r="G4352" t="e">
        <f>VLOOKUP(Tabla10[[#This Row],[Columna1]],Tabla9[],3,0)</f>
        <v>#N/A</v>
      </c>
      <c r="H4352" t="s">
        <v>186</v>
      </c>
    </row>
    <row r="4353" spans="1:8" hidden="1" x14ac:dyDescent="0.25">
      <c r="A4353" t="s">
        <v>3524</v>
      </c>
      <c r="B4353" t="e">
        <f>VLOOKUP(Tabla10[[#This Row],[Columna1]],Tabla9[],1,0)</f>
        <v>#N/A</v>
      </c>
      <c r="C4353" t="s">
        <v>365</v>
      </c>
      <c r="D4353" t="e">
        <f>VLOOKUP(Tabla10[[#This Row],[Columna1]],Tabla9[],8,0)</f>
        <v>#N/A</v>
      </c>
      <c r="E4353" t="s">
        <v>366</v>
      </c>
      <c r="F4353" t="e">
        <f>VLOOKUP(Tabla10[[#This Row],[Columna1]],Tabla9[],33,3)</f>
        <v>#REF!</v>
      </c>
      <c r="G4353" t="e">
        <f>VLOOKUP(Tabla10[[#This Row],[Columna1]],Tabla9[],3,0)</f>
        <v>#N/A</v>
      </c>
      <c r="H4353" t="s">
        <v>184</v>
      </c>
    </row>
    <row r="4354" spans="1:8" hidden="1" x14ac:dyDescent="0.25">
      <c r="A4354" t="s">
        <v>3525</v>
      </c>
      <c r="B4354" t="e">
        <f>VLOOKUP(Tabla10[[#This Row],[Columna1]],Tabla9[],1,0)</f>
        <v>#N/A</v>
      </c>
      <c r="C4354" t="s">
        <v>365</v>
      </c>
      <c r="D4354" t="e">
        <f>VLOOKUP(Tabla10[[#This Row],[Columna1]],Tabla9[],8,0)</f>
        <v>#N/A</v>
      </c>
      <c r="E4354" t="s">
        <v>373</v>
      </c>
      <c r="F4354" t="e">
        <f>VLOOKUP(Tabla10[[#This Row],[Columna1]],Tabla9[],33,3)</f>
        <v>#REF!</v>
      </c>
      <c r="G4354" t="e">
        <f>VLOOKUP(Tabla10[[#This Row],[Columna1]],Tabla9[],3,0)</f>
        <v>#N/A</v>
      </c>
      <c r="H4354" t="s">
        <v>40</v>
      </c>
    </row>
    <row r="4355" spans="1:8" hidden="1" x14ac:dyDescent="0.25">
      <c r="A4355" t="s">
        <v>3526</v>
      </c>
      <c r="B4355" t="e">
        <f>VLOOKUP(Tabla10[[#This Row],[Columna1]],Tabla9[],1,0)</f>
        <v>#N/A</v>
      </c>
      <c r="C4355" t="s">
        <v>365</v>
      </c>
      <c r="D4355" t="e">
        <f>VLOOKUP(Tabla10[[#This Row],[Columna1]],Tabla9[],8,0)</f>
        <v>#N/A</v>
      </c>
      <c r="E4355" t="s">
        <v>374</v>
      </c>
      <c r="F4355" t="e">
        <f>VLOOKUP(Tabla10[[#This Row],[Columna1]],Tabla9[],33,3)</f>
        <v>#REF!</v>
      </c>
      <c r="G4355" t="e">
        <f>VLOOKUP(Tabla10[[#This Row],[Columna1]],Tabla9[],3,0)</f>
        <v>#N/A</v>
      </c>
      <c r="H4355" t="s">
        <v>41</v>
      </c>
    </row>
    <row r="4356" spans="1:8" hidden="1" x14ac:dyDescent="0.25">
      <c r="A4356" t="s">
        <v>3527</v>
      </c>
      <c r="B4356" t="e">
        <f>VLOOKUP(Tabla10[[#This Row],[Columna1]],Tabla9[],1,0)</f>
        <v>#N/A</v>
      </c>
      <c r="C4356" t="s">
        <v>365</v>
      </c>
      <c r="D4356" t="e">
        <f>VLOOKUP(Tabla10[[#This Row],[Columna1]],Tabla9[],8,0)</f>
        <v>#N/A</v>
      </c>
      <c r="E4356" t="s">
        <v>374</v>
      </c>
      <c r="F4356" t="e">
        <f>VLOOKUP(Tabla10[[#This Row],[Columna1]],Tabla9[],33,3)</f>
        <v>#REF!</v>
      </c>
      <c r="G4356" t="e">
        <f>VLOOKUP(Tabla10[[#This Row],[Columna1]],Tabla9[],3,0)</f>
        <v>#N/A</v>
      </c>
      <c r="H4356" t="s">
        <v>148</v>
      </c>
    </row>
    <row r="4357" spans="1:8" hidden="1" x14ac:dyDescent="0.25">
      <c r="A4357" t="s">
        <v>3528</v>
      </c>
      <c r="B4357" t="e">
        <f>VLOOKUP(Tabla10[[#This Row],[Columna1]],Tabla9[],1,0)</f>
        <v>#N/A</v>
      </c>
      <c r="C4357" t="s">
        <v>365</v>
      </c>
      <c r="D4357" t="e">
        <f>VLOOKUP(Tabla10[[#This Row],[Columna1]],Tabla9[],8,0)</f>
        <v>#N/A</v>
      </c>
      <c r="E4357" t="s">
        <v>366</v>
      </c>
      <c r="F4357" t="e">
        <f>VLOOKUP(Tabla10[[#This Row],[Columna1]],Tabla9[],33,3)</f>
        <v>#REF!</v>
      </c>
      <c r="G4357" t="e">
        <f>VLOOKUP(Tabla10[[#This Row],[Columna1]],Tabla9[],3,0)</f>
        <v>#N/A</v>
      </c>
      <c r="H4357" t="s">
        <v>140</v>
      </c>
    </row>
    <row r="4358" spans="1:8" hidden="1" x14ac:dyDescent="0.25">
      <c r="A4358" t="s">
        <v>4834</v>
      </c>
      <c r="B4358" t="e">
        <f>VLOOKUP(Tabla10[[#This Row],[Columna1]],Tabla9[],1,0)</f>
        <v>#N/A</v>
      </c>
      <c r="C4358" t="s">
        <v>365</v>
      </c>
      <c r="D4358" t="e">
        <f>VLOOKUP(Tabla10[[#This Row],[Columna1]],Tabla9[],8,0)</f>
        <v>#N/A</v>
      </c>
      <c r="E4358" t="s">
        <v>368</v>
      </c>
      <c r="F4358" t="e">
        <f>VLOOKUP(Tabla10[[#This Row],[Columna1]],Tabla9[],33,3)</f>
        <v>#REF!</v>
      </c>
      <c r="G4358" t="e">
        <f>VLOOKUP(Tabla10[[#This Row],[Columna1]],Tabla9[],3,0)</f>
        <v>#N/A</v>
      </c>
      <c r="H4358" t="s">
        <v>42</v>
      </c>
    </row>
    <row r="4359" spans="1:8" hidden="1" x14ac:dyDescent="0.25">
      <c r="A4359" t="s">
        <v>3529</v>
      </c>
      <c r="B4359" t="e">
        <f>VLOOKUP(Tabla10[[#This Row],[Columna1]],Tabla9[],1,0)</f>
        <v>#N/A</v>
      </c>
      <c r="C4359" t="s">
        <v>365</v>
      </c>
      <c r="D4359" t="e">
        <f>VLOOKUP(Tabla10[[#This Row],[Columna1]],Tabla9[],8,0)</f>
        <v>#N/A</v>
      </c>
      <c r="E4359" t="s">
        <v>366</v>
      </c>
      <c r="F4359" t="e">
        <f>VLOOKUP(Tabla10[[#This Row],[Columna1]],Tabla9[],33,3)</f>
        <v>#REF!</v>
      </c>
      <c r="G4359" t="e">
        <f>VLOOKUP(Tabla10[[#This Row],[Columna1]],Tabla9[],3,0)</f>
        <v>#N/A</v>
      </c>
      <c r="H4359" t="s">
        <v>140</v>
      </c>
    </row>
    <row r="4360" spans="1:8" hidden="1" x14ac:dyDescent="0.25">
      <c r="A4360" t="s">
        <v>3530</v>
      </c>
      <c r="B4360" t="e">
        <f>VLOOKUP(Tabla10[[#This Row],[Columna1]],Tabla9[],1,0)</f>
        <v>#N/A</v>
      </c>
      <c r="C4360" t="s">
        <v>365</v>
      </c>
      <c r="D4360" t="e">
        <f>VLOOKUP(Tabla10[[#This Row],[Columna1]],Tabla9[],8,0)</f>
        <v>#N/A</v>
      </c>
      <c r="E4360" t="s">
        <v>366</v>
      </c>
      <c r="F4360" t="e">
        <f>VLOOKUP(Tabla10[[#This Row],[Columna1]],Tabla9[],33,3)</f>
        <v>#REF!</v>
      </c>
      <c r="G4360" t="e">
        <f>VLOOKUP(Tabla10[[#This Row],[Columna1]],Tabla9[],3,0)</f>
        <v>#N/A</v>
      </c>
      <c r="H4360" t="s">
        <v>140</v>
      </c>
    </row>
    <row r="4361" spans="1:8" hidden="1" x14ac:dyDescent="0.25">
      <c r="A4361" t="s">
        <v>4933</v>
      </c>
      <c r="B4361" t="e">
        <f>VLOOKUP(Tabla10[[#This Row],[Columna1]],Tabla9[],1,0)</f>
        <v>#N/A</v>
      </c>
      <c r="C4361" t="s">
        <v>365</v>
      </c>
      <c r="D4361" t="e">
        <f>VLOOKUP(Tabla10[[#This Row],[Columna1]],Tabla9[],8,0)</f>
        <v>#N/A</v>
      </c>
      <c r="E4361" t="s">
        <v>366</v>
      </c>
      <c r="F4361" t="e">
        <f>VLOOKUP(Tabla10[[#This Row],[Columna1]],Tabla9[],33,3)</f>
        <v>#REF!</v>
      </c>
      <c r="G4361" t="e">
        <f>VLOOKUP(Tabla10[[#This Row],[Columna1]],Tabla9[],3,0)</f>
        <v>#N/A</v>
      </c>
      <c r="H4361" t="s">
        <v>151</v>
      </c>
    </row>
    <row r="4362" spans="1:8" hidden="1" x14ac:dyDescent="0.25">
      <c r="A4362" t="s">
        <v>3531</v>
      </c>
      <c r="B4362" t="e">
        <f>VLOOKUP(Tabla10[[#This Row],[Columna1]],Tabla9[],1,0)</f>
        <v>#N/A</v>
      </c>
      <c r="C4362" t="s">
        <v>365</v>
      </c>
      <c r="D4362" t="e">
        <f>VLOOKUP(Tabla10[[#This Row],[Columna1]],Tabla9[],8,0)</f>
        <v>#N/A</v>
      </c>
      <c r="E4362" t="s">
        <v>372</v>
      </c>
      <c r="F4362" t="e">
        <f>VLOOKUP(Tabla10[[#This Row],[Columna1]],Tabla9[],33,3)</f>
        <v>#REF!</v>
      </c>
      <c r="G4362" t="e">
        <f>VLOOKUP(Tabla10[[#This Row],[Columna1]],Tabla9[],3,0)</f>
        <v>#N/A</v>
      </c>
      <c r="H4362" t="s">
        <v>41</v>
      </c>
    </row>
    <row r="4363" spans="1:8" hidden="1" x14ac:dyDescent="0.25">
      <c r="A4363" t="s">
        <v>3532</v>
      </c>
      <c r="B4363" t="e">
        <f>VLOOKUP(Tabla10[[#This Row],[Columna1]],Tabla9[],1,0)</f>
        <v>#N/A</v>
      </c>
      <c r="C4363" t="s">
        <v>365</v>
      </c>
      <c r="D4363" t="e">
        <f>VLOOKUP(Tabla10[[#This Row],[Columna1]],Tabla9[],8,0)</f>
        <v>#N/A</v>
      </c>
      <c r="E4363" t="s">
        <v>366</v>
      </c>
      <c r="F4363" t="e">
        <f>VLOOKUP(Tabla10[[#This Row],[Columna1]],Tabla9[],33,3)</f>
        <v>#REF!</v>
      </c>
      <c r="G4363" t="e">
        <f>VLOOKUP(Tabla10[[#This Row],[Columna1]],Tabla9[],3,0)</f>
        <v>#N/A</v>
      </c>
      <c r="H4363" t="s">
        <v>184</v>
      </c>
    </row>
    <row r="4364" spans="1:8" hidden="1" x14ac:dyDescent="0.25">
      <c r="A4364" t="s">
        <v>4805</v>
      </c>
      <c r="B4364" t="e">
        <f>VLOOKUP(Tabla10[[#This Row],[Columna1]],Tabla9[],1,0)</f>
        <v>#N/A</v>
      </c>
      <c r="C4364" t="s">
        <v>365</v>
      </c>
      <c r="D4364" t="e">
        <f>VLOOKUP(Tabla10[[#This Row],[Columna1]],Tabla9[],8,0)</f>
        <v>#N/A</v>
      </c>
      <c r="E4364" t="s">
        <v>373</v>
      </c>
      <c r="F4364" t="e">
        <f>VLOOKUP(Tabla10[[#This Row],[Columna1]],Tabla9[],33,3)</f>
        <v>#REF!</v>
      </c>
      <c r="G4364" t="e">
        <f>VLOOKUP(Tabla10[[#This Row],[Columna1]],Tabla9[],3,0)</f>
        <v>#N/A</v>
      </c>
      <c r="H4364" t="s">
        <v>42</v>
      </c>
    </row>
    <row r="4365" spans="1:8" hidden="1" x14ac:dyDescent="0.25">
      <c r="A4365" t="s">
        <v>3533</v>
      </c>
      <c r="B4365" t="e">
        <f>VLOOKUP(Tabla10[[#This Row],[Columna1]],Tabla9[],1,0)</f>
        <v>#N/A</v>
      </c>
      <c r="C4365" t="s">
        <v>365</v>
      </c>
      <c r="D4365" t="e">
        <f>VLOOKUP(Tabla10[[#This Row],[Columna1]],Tabla9[],8,0)</f>
        <v>#N/A</v>
      </c>
      <c r="E4365" t="s">
        <v>366</v>
      </c>
      <c r="F4365" t="e">
        <f>VLOOKUP(Tabla10[[#This Row],[Columna1]],Tabla9[],33,3)</f>
        <v>#REF!</v>
      </c>
      <c r="G4365" t="e">
        <f>VLOOKUP(Tabla10[[#This Row],[Columna1]],Tabla9[],3,0)</f>
        <v>#N/A</v>
      </c>
      <c r="H4365" t="s">
        <v>148</v>
      </c>
    </row>
    <row r="4366" spans="1:8" hidden="1" x14ac:dyDescent="0.25">
      <c r="A4366" t="s">
        <v>4865</v>
      </c>
      <c r="B4366" t="e">
        <f>VLOOKUP(Tabla10[[#This Row],[Columna1]],Tabla9[],1,0)</f>
        <v>#N/A</v>
      </c>
      <c r="C4366" t="s">
        <v>365</v>
      </c>
      <c r="D4366" t="e">
        <f>VLOOKUP(Tabla10[[#This Row],[Columna1]],Tabla9[],8,0)</f>
        <v>#N/A</v>
      </c>
      <c r="E4366" t="s">
        <v>366</v>
      </c>
      <c r="F4366" t="e">
        <f>VLOOKUP(Tabla10[[#This Row],[Columna1]],Tabla9[],33,3)</f>
        <v>#REF!</v>
      </c>
      <c r="G4366" t="e">
        <f>VLOOKUP(Tabla10[[#This Row],[Columna1]],Tabla9[],3,0)</f>
        <v>#N/A</v>
      </c>
      <c r="H4366" t="s">
        <v>184</v>
      </c>
    </row>
    <row r="4367" spans="1:8" hidden="1" x14ac:dyDescent="0.25">
      <c r="A4367" t="s">
        <v>3534</v>
      </c>
      <c r="B4367" t="e">
        <f>VLOOKUP(Tabla10[[#This Row],[Columna1]],Tabla9[],1,0)</f>
        <v>#N/A</v>
      </c>
      <c r="C4367" t="s">
        <v>365</v>
      </c>
      <c r="D4367" t="e">
        <f>VLOOKUP(Tabla10[[#This Row],[Columna1]],Tabla9[],8,0)</f>
        <v>#N/A</v>
      </c>
      <c r="E4367" t="s">
        <v>368</v>
      </c>
      <c r="F4367" t="e">
        <f>VLOOKUP(Tabla10[[#This Row],[Columna1]],Tabla9[],33,3)</f>
        <v>#REF!</v>
      </c>
      <c r="G4367" t="e">
        <f>VLOOKUP(Tabla10[[#This Row],[Columna1]],Tabla9[],3,0)</f>
        <v>#N/A</v>
      </c>
      <c r="H4367" t="s">
        <v>184</v>
      </c>
    </row>
    <row r="4368" spans="1:8" hidden="1" x14ac:dyDescent="0.25">
      <c r="A4368" t="s">
        <v>4875</v>
      </c>
      <c r="B4368" t="e">
        <f>VLOOKUP(Tabla10[[#This Row],[Columna1]],Tabla9[],1,0)</f>
        <v>#N/A</v>
      </c>
      <c r="C4368" t="s">
        <v>365</v>
      </c>
      <c r="D4368" t="e">
        <f>VLOOKUP(Tabla10[[#This Row],[Columna1]],Tabla9[],8,0)</f>
        <v>#N/A</v>
      </c>
      <c r="E4368" t="s">
        <v>366</v>
      </c>
      <c r="F4368" t="e">
        <f>VLOOKUP(Tabla10[[#This Row],[Columna1]],Tabla9[],33,3)</f>
        <v>#REF!</v>
      </c>
      <c r="G4368" t="e">
        <f>VLOOKUP(Tabla10[[#This Row],[Columna1]],Tabla9[],3,0)</f>
        <v>#N/A</v>
      </c>
      <c r="H4368" t="s">
        <v>140</v>
      </c>
    </row>
    <row r="4369" spans="1:8" hidden="1" x14ac:dyDescent="0.25">
      <c r="A4369" t="s">
        <v>4903</v>
      </c>
      <c r="B4369" t="e">
        <f>VLOOKUP(Tabla10[[#This Row],[Columna1]],Tabla9[],1,0)</f>
        <v>#N/A</v>
      </c>
      <c r="C4369" t="s">
        <v>365</v>
      </c>
      <c r="D4369" t="e">
        <f>VLOOKUP(Tabla10[[#This Row],[Columna1]],Tabla9[],8,0)</f>
        <v>#N/A</v>
      </c>
      <c r="E4369" t="s">
        <v>366</v>
      </c>
      <c r="F4369" t="e">
        <f>VLOOKUP(Tabla10[[#This Row],[Columna1]],Tabla9[],33,3)</f>
        <v>#REF!</v>
      </c>
      <c r="G4369" t="e">
        <f>VLOOKUP(Tabla10[[#This Row],[Columna1]],Tabla9[],3,0)</f>
        <v>#N/A</v>
      </c>
      <c r="H4369" t="s">
        <v>184</v>
      </c>
    </row>
    <row r="4370" spans="1:8" hidden="1" x14ac:dyDescent="0.25">
      <c r="A4370" t="s">
        <v>3535</v>
      </c>
      <c r="B4370" t="str">
        <f>VLOOKUP(Tabla10[[#This Row],[Columna1]],Tabla9[],1,0)</f>
        <v>SIFUENTES MEDINA SERGIO ANTONIO</v>
      </c>
      <c r="C4370" t="s">
        <v>365</v>
      </c>
      <c r="D4370" t="str">
        <f>VLOOKUP(Tabla10[[#This Row],[Columna1]],Tabla9[],8,0)</f>
        <v>SUBDIRECTOR DESP DE SUBDIRECCION DE ALUMBRADO PUBLICO</v>
      </c>
      <c r="E4370" t="s">
        <v>370</v>
      </c>
      <c r="F4370" t="e">
        <f>VLOOKUP(Tabla10[[#This Row],[Columna1]],Tabla9[],33,3)</f>
        <v>#REF!</v>
      </c>
      <c r="G4370" t="str">
        <f>VLOOKUP(Tabla10[[#This Row],[Columna1]],Tabla9[],3,0)</f>
        <v>SUBDIRECTOR</v>
      </c>
      <c r="H4370" t="s">
        <v>73</v>
      </c>
    </row>
    <row r="4371" spans="1:8" hidden="1" x14ac:dyDescent="0.25">
      <c r="A4371" t="s">
        <v>4929</v>
      </c>
      <c r="B4371" t="e">
        <f>VLOOKUP(Tabla10[[#This Row],[Columna1]],Tabla9[],1,0)</f>
        <v>#N/A</v>
      </c>
      <c r="C4371" t="s">
        <v>365</v>
      </c>
      <c r="D4371" t="e">
        <f>VLOOKUP(Tabla10[[#This Row],[Columna1]],Tabla9[],8,0)</f>
        <v>#N/A</v>
      </c>
      <c r="E4371" t="s">
        <v>366</v>
      </c>
      <c r="F4371" t="e">
        <f>VLOOKUP(Tabla10[[#This Row],[Columna1]],Tabla9[],33,3)</f>
        <v>#REF!</v>
      </c>
      <c r="G4371" t="e">
        <f>VLOOKUP(Tabla10[[#This Row],[Columna1]],Tabla9[],3,0)</f>
        <v>#N/A</v>
      </c>
      <c r="H4371" t="s">
        <v>140</v>
      </c>
    </row>
    <row r="4372" spans="1:8" hidden="1" x14ac:dyDescent="0.25">
      <c r="A4372" t="s">
        <v>3536</v>
      </c>
      <c r="B4372" t="e">
        <f>VLOOKUP(Tabla10[[#This Row],[Columna1]],Tabla9[],1,0)</f>
        <v>#N/A</v>
      </c>
      <c r="C4372" t="s">
        <v>365</v>
      </c>
      <c r="D4372" t="e">
        <f>VLOOKUP(Tabla10[[#This Row],[Columna1]],Tabla9[],8,0)</f>
        <v>#N/A</v>
      </c>
      <c r="E4372" t="s">
        <v>374</v>
      </c>
      <c r="F4372" t="e">
        <f>VLOOKUP(Tabla10[[#This Row],[Columna1]],Tabla9[],33,3)</f>
        <v>#REF!</v>
      </c>
      <c r="G4372" t="e">
        <f>VLOOKUP(Tabla10[[#This Row],[Columna1]],Tabla9[],3,0)</f>
        <v>#N/A</v>
      </c>
      <c r="H4372" t="s">
        <v>148</v>
      </c>
    </row>
    <row r="4373" spans="1:8" hidden="1" x14ac:dyDescent="0.25">
      <c r="A4373" t="s">
        <v>4786</v>
      </c>
      <c r="B4373" t="e">
        <f>VLOOKUP(Tabla10[[#This Row],[Columna1]],Tabla9[],1,0)</f>
        <v>#N/A</v>
      </c>
      <c r="C4373" t="s">
        <v>365</v>
      </c>
      <c r="D4373" t="e">
        <f>VLOOKUP(Tabla10[[#This Row],[Columna1]],Tabla9[],8,0)</f>
        <v>#N/A</v>
      </c>
      <c r="E4373" t="s">
        <v>375</v>
      </c>
      <c r="F4373" t="e">
        <f>VLOOKUP(Tabla10[[#This Row],[Columna1]],Tabla9[],33,3)</f>
        <v>#REF!</v>
      </c>
      <c r="G4373" t="e">
        <f>VLOOKUP(Tabla10[[#This Row],[Columna1]],Tabla9[],3,0)</f>
        <v>#N/A</v>
      </c>
      <c r="H4373" t="s">
        <v>184</v>
      </c>
    </row>
    <row r="4374" spans="1:8" hidden="1" x14ac:dyDescent="0.25">
      <c r="A4374" t="s">
        <v>4829</v>
      </c>
      <c r="B4374" t="e">
        <f>VLOOKUP(Tabla10[[#This Row],[Columna1]],Tabla9[],1,0)</f>
        <v>#N/A</v>
      </c>
      <c r="C4374" t="s">
        <v>365</v>
      </c>
      <c r="D4374" t="e">
        <f>VLOOKUP(Tabla10[[#This Row],[Columna1]],Tabla9[],8,0)</f>
        <v>#N/A</v>
      </c>
      <c r="E4374" t="s">
        <v>368</v>
      </c>
      <c r="F4374" t="e">
        <f>VLOOKUP(Tabla10[[#This Row],[Columna1]],Tabla9[],33,3)</f>
        <v>#REF!</v>
      </c>
      <c r="G4374" t="e">
        <f>VLOOKUP(Tabla10[[#This Row],[Columna1]],Tabla9[],3,0)</f>
        <v>#N/A</v>
      </c>
      <c r="H4374" t="s">
        <v>158</v>
      </c>
    </row>
    <row r="4375" spans="1:8" hidden="1" x14ac:dyDescent="0.25">
      <c r="A4375" t="s">
        <v>4796</v>
      </c>
      <c r="B4375" t="e">
        <f>VLOOKUP(Tabla10[[#This Row],[Columna1]],Tabla9[],1,0)</f>
        <v>#N/A</v>
      </c>
      <c r="C4375" t="s">
        <v>365</v>
      </c>
      <c r="D4375" t="e">
        <f>VLOOKUP(Tabla10[[#This Row],[Columna1]],Tabla9[],8,0)</f>
        <v>#N/A</v>
      </c>
      <c r="E4375" t="s">
        <v>372</v>
      </c>
      <c r="F4375" t="e">
        <f>VLOOKUP(Tabla10[[#This Row],[Columna1]],Tabla9[],33,3)</f>
        <v>#REF!</v>
      </c>
      <c r="G4375" t="e">
        <f>VLOOKUP(Tabla10[[#This Row],[Columna1]],Tabla9[],3,0)</f>
        <v>#N/A</v>
      </c>
      <c r="H4375" t="s">
        <v>45</v>
      </c>
    </row>
    <row r="4376" spans="1:8" hidden="1" x14ac:dyDescent="0.25">
      <c r="A4376" t="s">
        <v>3537</v>
      </c>
      <c r="B4376" t="e">
        <f>VLOOKUP(Tabla10[[#This Row],[Columna1]],Tabla9[],1,0)</f>
        <v>#N/A</v>
      </c>
      <c r="C4376" t="s">
        <v>365</v>
      </c>
      <c r="D4376" t="e">
        <f>VLOOKUP(Tabla10[[#This Row],[Columna1]],Tabla9[],8,0)</f>
        <v>#N/A</v>
      </c>
      <c r="E4376" t="s">
        <v>368</v>
      </c>
      <c r="F4376" t="e">
        <f>VLOOKUP(Tabla10[[#This Row],[Columna1]],Tabla9[],33,3)</f>
        <v>#REF!</v>
      </c>
      <c r="G4376" t="e">
        <f>VLOOKUP(Tabla10[[#This Row],[Columna1]],Tabla9[],3,0)</f>
        <v>#N/A</v>
      </c>
      <c r="H4376" t="s">
        <v>148</v>
      </c>
    </row>
    <row r="4377" spans="1:8" hidden="1" x14ac:dyDescent="0.25">
      <c r="A4377" t="s">
        <v>4895</v>
      </c>
      <c r="B4377" t="e">
        <f>VLOOKUP(Tabla10[[#This Row],[Columna1]],Tabla9[],1,0)</f>
        <v>#N/A</v>
      </c>
      <c r="C4377" t="s">
        <v>365</v>
      </c>
      <c r="D4377" t="e">
        <f>VLOOKUP(Tabla10[[#This Row],[Columna1]],Tabla9[],8,0)</f>
        <v>#N/A</v>
      </c>
      <c r="E4377" t="s">
        <v>366</v>
      </c>
      <c r="F4377" t="e">
        <f>VLOOKUP(Tabla10[[#This Row],[Columna1]],Tabla9[],33,3)</f>
        <v>#REF!</v>
      </c>
      <c r="G4377" t="e">
        <f>VLOOKUP(Tabla10[[#This Row],[Columna1]],Tabla9[],3,0)</f>
        <v>#N/A</v>
      </c>
      <c r="H4377" t="s">
        <v>140</v>
      </c>
    </row>
    <row r="4378" spans="1:8" hidden="1" x14ac:dyDescent="0.25">
      <c r="A4378" t="s">
        <v>3538</v>
      </c>
      <c r="B4378" t="e">
        <f>VLOOKUP(Tabla10[[#This Row],[Columna1]],Tabla9[],1,0)</f>
        <v>#N/A</v>
      </c>
      <c r="C4378" t="s">
        <v>365</v>
      </c>
      <c r="D4378" t="e">
        <f>VLOOKUP(Tabla10[[#This Row],[Columna1]],Tabla9[],8,0)</f>
        <v>#N/A</v>
      </c>
      <c r="E4378" t="s">
        <v>374</v>
      </c>
      <c r="F4378" t="e">
        <f>VLOOKUP(Tabla10[[#This Row],[Columna1]],Tabla9[],33,3)</f>
        <v>#REF!</v>
      </c>
      <c r="G4378" t="e">
        <f>VLOOKUP(Tabla10[[#This Row],[Columna1]],Tabla9[],3,0)</f>
        <v>#N/A</v>
      </c>
      <c r="H4378" t="s">
        <v>148</v>
      </c>
    </row>
    <row r="4379" spans="1:8" hidden="1" x14ac:dyDescent="0.25">
      <c r="A4379" t="s">
        <v>3539</v>
      </c>
      <c r="B4379" t="e">
        <f>VLOOKUP(Tabla10[[#This Row],[Columna1]],Tabla9[],1,0)</f>
        <v>#N/A</v>
      </c>
      <c r="C4379" t="s">
        <v>365</v>
      </c>
      <c r="D4379" t="e">
        <f>VLOOKUP(Tabla10[[#This Row],[Columna1]],Tabla9[],8,0)</f>
        <v>#N/A</v>
      </c>
      <c r="E4379" t="s">
        <v>375</v>
      </c>
      <c r="F4379" t="e">
        <f>VLOOKUP(Tabla10[[#This Row],[Columna1]],Tabla9[],33,3)</f>
        <v>#REF!</v>
      </c>
      <c r="G4379" t="e">
        <f>VLOOKUP(Tabla10[[#This Row],[Columna1]],Tabla9[],3,0)</f>
        <v>#N/A</v>
      </c>
      <c r="H4379" t="s">
        <v>36</v>
      </c>
    </row>
    <row r="4380" spans="1:8" hidden="1" x14ac:dyDescent="0.25">
      <c r="A4380" t="s">
        <v>3540</v>
      </c>
      <c r="B4380" t="e">
        <f>VLOOKUP(Tabla10[[#This Row],[Columna1]],Tabla9[],1,0)</f>
        <v>#N/A</v>
      </c>
      <c r="C4380" t="s">
        <v>365</v>
      </c>
      <c r="D4380" t="e">
        <f>VLOOKUP(Tabla10[[#This Row],[Columna1]],Tabla9[],8,0)</f>
        <v>#N/A</v>
      </c>
      <c r="E4380" t="s">
        <v>366</v>
      </c>
      <c r="F4380" t="e">
        <f>VLOOKUP(Tabla10[[#This Row],[Columna1]],Tabla9[],33,3)</f>
        <v>#REF!</v>
      </c>
      <c r="G4380" t="e">
        <f>VLOOKUP(Tabla10[[#This Row],[Columna1]],Tabla9[],3,0)</f>
        <v>#N/A</v>
      </c>
      <c r="H4380" t="s">
        <v>140</v>
      </c>
    </row>
    <row r="4381" spans="1:8" hidden="1" x14ac:dyDescent="0.25">
      <c r="A4381" t="s">
        <v>4790</v>
      </c>
      <c r="B4381" t="e">
        <f>VLOOKUP(Tabla10[[#This Row],[Columna1]],Tabla9[],1,0)</f>
        <v>#N/A</v>
      </c>
      <c r="C4381" t="s">
        <v>365</v>
      </c>
      <c r="D4381" t="e">
        <f>VLOOKUP(Tabla10[[#This Row],[Columna1]],Tabla9[],8,0)</f>
        <v>#N/A</v>
      </c>
      <c r="E4381" t="s">
        <v>375</v>
      </c>
      <c r="F4381" t="e">
        <f>VLOOKUP(Tabla10[[#This Row],[Columna1]],Tabla9[],33,3)</f>
        <v>#REF!</v>
      </c>
      <c r="G4381" t="e">
        <f>VLOOKUP(Tabla10[[#This Row],[Columna1]],Tabla9[],3,0)</f>
        <v>#N/A</v>
      </c>
      <c r="H4381" t="s">
        <v>45</v>
      </c>
    </row>
    <row r="4382" spans="1:8" hidden="1" x14ac:dyDescent="0.25">
      <c r="A4382" t="s">
        <v>4827</v>
      </c>
      <c r="B4382" t="e">
        <f>VLOOKUP(Tabla10[[#This Row],[Columna1]],Tabla9[],1,0)</f>
        <v>#N/A</v>
      </c>
      <c r="C4382" t="s">
        <v>365</v>
      </c>
      <c r="D4382" t="e">
        <f>VLOOKUP(Tabla10[[#This Row],[Columna1]],Tabla9[],8,0)</f>
        <v>#N/A</v>
      </c>
      <c r="E4382" t="s">
        <v>368</v>
      </c>
      <c r="F4382" t="e">
        <f>VLOOKUP(Tabla10[[#This Row],[Columna1]],Tabla9[],33,3)</f>
        <v>#REF!</v>
      </c>
      <c r="G4382" t="e">
        <f>VLOOKUP(Tabla10[[#This Row],[Columna1]],Tabla9[],3,0)</f>
        <v>#N/A</v>
      </c>
      <c r="H4382" t="s">
        <v>41</v>
      </c>
    </row>
    <row r="4383" spans="1:8" hidden="1" x14ac:dyDescent="0.25">
      <c r="A4383" t="s">
        <v>3541</v>
      </c>
      <c r="B4383" t="e">
        <f>VLOOKUP(Tabla10[[#This Row],[Columna1]],Tabla9[],1,0)</f>
        <v>#N/A</v>
      </c>
      <c r="C4383" t="s">
        <v>365</v>
      </c>
      <c r="D4383" t="e">
        <f>VLOOKUP(Tabla10[[#This Row],[Columna1]],Tabla9[],8,0)</f>
        <v>#N/A</v>
      </c>
      <c r="E4383" t="s">
        <v>366</v>
      </c>
      <c r="F4383" t="e">
        <f>VLOOKUP(Tabla10[[#This Row],[Columna1]],Tabla9[],33,3)</f>
        <v>#REF!</v>
      </c>
      <c r="G4383" t="e">
        <f>VLOOKUP(Tabla10[[#This Row],[Columna1]],Tabla9[],3,0)</f>
        <v>#N/A</v>
      </c>
      <c r="H4383" t="s">
        <v>140</v>
      </c>
    </row>
    <row r="4384" spans="1:8" hidden="1" x14ac:dyDescent="0.25">
      <c r="A4384" t="s">
        <v>4930</v>
      </c>
      <c r="B4384" t="e">
        <f>VLOOKUP(Tabla10[[#This Row],[Columna1]],Tabla9[],1,0)</f>
        <v>#N/A</v>
      </c>
      <c r="C4384" t="s">
        <v>365</v>
      </c>
      <c r="D4384" t="e">
        <f>VLOOKUP(Tabla10[[#This Row],[Columna1]],Tabla9[],8,0)</f>
        <v>#N/A</v>
      </c>
      <c r="E4384" t="s">
        <v>366</v>
      </c>
      <c r="F4384" t="e">
        <f>VLOOKUP(Tabla10[[#This Row],[Columna1]],Tabla9[],33,3)</f>
        <v>#REF!</v>
      </c>
      <c r="G4384" t="e">
        <f>VLOOKUP(Tabla10[[#This Row],[Columna1]],Tabla9[],3,0)</f>
        <v>#N/A</v>
      </c>
      <c r="H4384" t="s">
        <v>140</v>
      </c>
    </row>
    <row r="4385" spans="1:8" hidden="1" x14ac:dyDescent="0.25">
      <c r="A4385" t="s">
        <v>5007</v>
      </c>
      <c r="B4385" t="e">
        <f>VLOOKUP(Tabla10[[#This Row],[Columna1]],Tabla9[],1,0)</f>
        <v>#N/A</v>
      </c>
      <c r="C4385" t="s">
        <v>365</v>
      </c>
      <c r="D4385" t="e">
        <f>VLOOKUP(Tabla10[[#This Row],[Columna1]],Tabla9[],8,0)</f>
        <v>#N/A</v>
      </c>
      <c r="E4385" t="s">
        <v>368</v>
      </c>
      <c r="F4385" t="e">
        <f>VLOOKUP(Tabla10[[#This Row],[Columna1]],Tabla9[],33,3)</f>
        <v>#REF!</v>
      </c>
      <c r="G4385" t="e">
        <f>VLOOKUP(Tabla10[[#This Row],[Columna1]],Tabla9[],3,0)</f>
        <v>#N/A</v>
      </c>
      <c r="H4385" t="s">
        <v>140</v>
      </c>
    </row>
    <row r="4386" spans="1:8" hidden="1" x14ac:dyDescent="0.25">
      <c r="A4386" t="s">
        <v>4914</v>
      </c>
      <c r="B4386" t="e">
        <f>VLOOKUP(Tabla10[[#This Row],[Columna1]],Tabla9[],1,0)</f>
        <v>#N/A</v>
      </c>
      <c r="C4386" t="s">
        <v>365</v>
      </c>
      <c r="D4386" t="e">
        <f>VLOOKUP(Tabla10[[#This Row],[Columna1]],Tabla9[],8,0)</f>
        <v>#N/A</v>
      </c>
      <c r="E4386" t="s">
        <v>366</v>
      </c>
      <c r="F4386" t="e">
        <f>VLOOKUP(Tabla10[[#This Row],[Columna1]],Tabla9[],33,3)</f>
        <v>#REF!</v>
      </c>
      <c r="G4386" t="e">
        <f>VLOOKUP(Tabla10[[#This Row],[Columna1]],Tabla9[],3,0)</f>
        <v>#N/A</v>
      </c>
      <c r="H4386" t="s">
        <v>184</v>
      </c>
    </row>
    <row r="4387" spans="1:8" hidden="1" x14ac:dyDescent="0.25">
      <c r="A4387" t="s">
        <v>3542</v>
      </c>
      <c r="B4387" t="e">
        <f>VLOOKUP(Tabla10[[#This Row],[Columna1]],Tabla9[],1,0)</f>
        <v>#N/A</v>
      </c>
      <c r="C4387" t="s">
        <v>365</v>
      </c>
      <c r="D4387" t="e">
        <f>VLOOKUP(Tabla10[[#This Row],[Columna1]],Tabla9[],8,0)</f>
        <v>#N/A</v>
      </c>
      <c r="E4387" t="s">
        <v>368</v>
      </c>
      <c r="F4387" t="e">
        <f>VLOOKUP(Tabla10[[#This Row],[Columna1]],Tabla9[],33,3)</f>
        <v>#REF!</v>
      </c>
      <c r="G4387" t="e">
        <f>VLOOKUP(Tabla10[[#This Row],[Columna1]],Tabla9[],3,0)</f>
        <v>#N/A</v>
      </c>
      <c r="H4387" t="s">
        <v>140</v>
      </c>
    </row>
    <row r="4388" spans="1:8" hidden="1" x14ac:dyDescent="0.25">
      <c r="A4388" t="s">
        <v>3543</v>
      </c>
      <c r="B4388" t="e">
        <f>VLOOKUP(Tabla10[[#This Row],[Columna1]],Tabla9[],1,0)</f>
        <v>#N/A</v>
      </c>
      <c r="C4388" t="s">
        <v>365</v>
      </c>
      <c r="D4388" t="e">
        <f>VLOOKUP(Tabla10[[#This Row],[Columna1]],Tabla9[],8,0)</f>
        <v>#N/A</v>
      </c>
      <c r="E4388" t="s">
        <v>366</v>
      </c>
      <c r="F4388" t="e">
        <f>VLOOKUP(Tabla10[[#This Row],[Columna1]],Tabla9[],33,3)</f>
        <v>#REF!</v>
      </c>
      <c r="G4388" t="e">
        <f>VLOOKUP(Tabla10[[#This Row],[Columna1]],Tabla9[],3,0)</f>
        <v>#N/A</v>
      </c>
      <c r="H4388" t="s">
        <v>125</v>
      </c>
    </row>
    <row r="4389" spans="1:8" hidden="1" x14ac:dyDescent="0.25">
      <c r="A4389" t="s">
        <v>3544</v>
      </c>
      <c r="B4389" t="e">
        <f>VLOOKUP(Tabla10[[#This Row],[Columna1]],Tabla9[],1,0)</f>
        <v>#N/A</v>
      </c>
      <c r="C4389" t="s">
        <v>365</v>
      </c>
      <c r="D4389" t="e">
        <f>VLOOKUP(Tabla10[[#This Row],[Columna1]],Tabla9[],8,0)</f>
        <v>#N/A</v>
      </c>
      <c r="E4389" t="s">
        <v>375</v>
      </c>
      <c r="F4389" t="e">
        <f>VLOOKUP(Tabla10[[#This Row],[Columna1]],Tabla9[],33,3)</f>
        <v>#REF!</v>
      </c>
      <c r="G4389" t="e">
        <f>VLOOKUP(Tabla10[[#This Row],[Columna1]],Tabla9[],3,0)</f>
        <v>#N/A</v>
      </c>
      <c r="H4389" t="s">
        <v>65</v>
      </c>
    </row>
    <row r="4390" spans="1:8" hidden="1" x14ac:dyDescent="0.25">
      <c r="A4390" t="s">
        <v>4792</v>
      </c>
      <c r="B4390" t="e">
        <f>VLOOKUP(Tabla10[[#This Row],[Columna1]],Tabla9[],1,0)</f>
        <v>#N/A</v>
      </c>
      <c r="C4390" t="s">
        <v>365</v>
      </c>
      <c r="D4390" t="e">
        <f>VLOOKUP(Tabla10[[#This Row],[Columna1]],Tabla9[],8,0)</f>
        <v>#N/A</v>
      </c>
      <c r="E4390" t="s">
        <v>369</v>
      </c>
      <c r="F4390" t="e">
        <f>VLOOKUP(Tabla10[[#This Row],[Columna1]],Tabla9[],33,3)</f>
        <v>#REF!</v>
      </c>
      <c r="G4390" t="e">
        <f>VLOOKUP(Tabla10[[#This Row],[Columna1]],Tabla9[],3,0)</f>
        <v>#N/A</v>
      </c>
      <c r="H4390" t="s">
        <v>184</v>
      </c>
    </row>
    <row r="4391" spans="1:8" hidden="1" x14ac:dyDescent="0.25">
      <c r="A4391" t="s">
        <v>4905</v>
      </c>
      <c r="B4391" t="e">
        <f>VLOOKUP(Tabla10[[#This Row],[Columna1]],Tabla9[],1,0)</f>
        <v>#N/A</v>
      </c>
      <c r="C4391" t="s">
        <v>365</v>
      </c>
      <c r="D4391" t="e">
        <f>VLOOKUP(Tabla10[[#This Row],[Columna1]],Tabla9[],8,0)</f>
        <v>#N/A</v>
      </c>
      <c r="E4391" t="s">
        <v>366</v>
      </c>
      <c r="F4391" t="e">
        <f>VLOOKUP(Tabla10[[#This Row],[Columna1]],Tabla9[],33,3)</f>
        <v>#REF!</v>
      </c>
      <c r="G4391" t="e">
        <f>VLOOKUP(Tabla10[[#This Row],[Columna1]],Tabla9[],3,0)</f>
        <v>#N/A</v>
      </c>
      <c r="H4391" t="s">
        <v>140</v>
      </c>
    </row>
    <row r="4392" spans="1:8" hidden="1" x14ac:dyDescent="0.25">
      <c r="A4392" t="s">
        <v>4897</v>
      </c>
      <c r="B4392" t="e">
        <f>VLOOKUP(Tabla10[[#This Row],[Columna1]],Tabla9[],1,0)</f>
        <v>#N/A</v>
      </c>
      <c r="C4392" t="s">
        <v>365</v>
      </c>
      <c r="D4392" t="e">
        <f>VLOOKUP(Tabla10[[#This Row],[Columna1]],Tabla9[],8,0)</f>
        <v>#N/A</v>
      </c>
      <c r="E4392" t="s">
        <v>366</v>
      </c>
      <c r="F4392" t="e">
        <f>VLOOKUP(Tabla10[[#This Row],[Columna1]],Tabla9[],33,3)</f>
        <v>#REF!</v>
      </c>
      <c r="G4392" t="e">
        <f>VLOOKUP(Tabla10[[#This Row],[Columna1]],Tabla9[],3,0)</f>
        <v>#N/A</v>
      </c>
      <c r="H4392" t="s">
        <v>140</v>
      </c>
    </row>
    <row r="4393" spans="1:8" hidden="1" x14ac:dyDescent="0.25">
      <c r="A4393" t="s">
        <v>4919</v>
      </c>
      <c r="B4393" t="e">
        <f>VLOOKUP(Tabla10[[#This Row],[Columna1]],Tabla9[],1,0)</f>
        <v>#N/A</v>
      </c>
      <c r="C4393" t="s">
        <v>365</v>
      </c>
      <c r="D4393" t="e">
        <f>VLOOKUP(Tabla10[[#This Row],[Columna1]],Tabla9[],8,0)</f>
        <v>#N/A</v>
      </c>
      <c r="E4393" t="s">
        <v>366</v>
      </c>
      <c r="F4393" t="e">
        <f>VLOOKUP(Tabla10[[#This Row],[Columna1]],Tabla9[],33,3)</f>
        <v>#REF!</v>
      </c>
      <c r="G4393" t="e">
        <f>VLOOKUP(Tabla10[[#This Row],[Columna1]],Tabla9[],3,0)</f>
        <v>#N/A</v>
      </c>
      <c r="H4393" t="s">
        <v>140</v>
      </c>
    </row>
    <row r="4394" spans="1:8" hidden="1" x14ac:dyDescent="0.25">
      <c r="A4394" t="s">
        <v>3545</v>
      </c>
      <c r="B4394" t="e">
        <f>VLOOKUP(Tabla10[[#This Row],[Columna1]],Tabla9[],1,0)</f>
        <v>#N/A</v>
      </c>
      <c r="C4394" t="s">
        <v>365</v>
      </c>
      <c r="D4394" t="e">
        <f>VLOOKUP(Tabla10[[#This Row],[Columna1]],Tabla9[],8,0)</f>
        <v>#N/A</v>
      </c>
      <c r="E4394" t="s">
        <v>370</v>
      </c>
      <c r="F4394" t="e">
        <f>VLOOKUP(Tabla10[[#This Row],[Columna1]],Tabla9[],33,3)</f>
        <v>#REF!</v>
      </c>
      <c r="G4394" t="e">
        <f>VLOOKUP(Tabla10[[#This Row],[Columna1]],Tabla9[],3,0)</f>
        <v>#N/A</v>
      </c>
      <c r="H4394" t="s">
        <v>40</v>
      </c>
    </row>
    <row r="4395" spans="1:8" hidden="1" x14ac:dyDescent="0.25">
      <c r="A4395" t="s">
        <v>4931</v>
      </c>
      <c r="B4395" t="e">
        <f>VLOOKUP(Tabla10[[#This Row],[Columna1]],Tabla9[],1,0)</f>
        <v>#N/A</v>
      </c>
      <c r="C4395" t="s">
        <v>365</v>
      </c>
      <c r="D4395" t="e">
        <f>VLOOKUP(Tabla10[[#This Row],[Columna1]],Tabla9[],8,0)</f>
        <v>#N/A</v>
      </c>
      <c r="E4395" t="s">
        <v>366</v>
      </c>
      <c r="F4395" t="e">
        <f>VLOOKUP(Tabla10[[#This Row],[Columna1]],Tabla9[],33,3)</f>
        <v>#REF!</v>
      </c>
      <c r="G4395" t="e">
        <f>VLOOKUP(Tabla10[[#This Row],[Columna1]],Tabla9[],3,0)</f>
        <v>#N/A</v>
      </c>
      <c r="H4395" t="s">
        <v>158</v>
      </c>
    </row>
    <row r="4396" spans="1:8" hidden="1" x14ac:dyDescent="0.25">
      <c r="A4396" t="s">
        <v>4902</v>
      </c>
      <c r="B4396" t="e">
        <f>VLOOKUP(Tabla10[[#This Row],[Columna1]],Tabla9[],1,0)</f>
        <v>#N/A</v>
      </c>
      <c r="C4396" t="s">
        <v>365</v>
      </c>
      <c r="D4396" t="e">
        <f>VLOOKUP(Tabla10[[#This Row],[Columna1]],Tabla9[],8,0)</f>
        <v>#N/A</v>
      </c>
      <c r="E4396" t="s">
        <v>366</v>
      </c>
      <c r="F4396" t="e">
        <f>VLOOKUP(Tabla10[[#This Row],[Columna1]],Tabla9[],33,3)</f>
        <v>#REF!</v>
      </c>
      <c r="G4396" t="e">
        <f>VLOOKUP(Tabla10[[#This Row],[Columna1]],Tabla9[],3,0)</f>
        <v>#N/A</v>
      </c>
      <c r="H4396" t="s">
        <v>184</v>
      </c>
    </row>
    <row r="4397" spans="1:8" hidden="1" x14ac:dyDescent="0.25">
      <c r="A4397" t="s">
        <v>4826</v>
      </c>
      <c r="B4397" t="e">
        <f>VLOOKUP(Tabla10[[#This Row],[Columna1]],Tabla9[],1,0)</f>
        <v>#N/A</v>
      </c>
      <c r="C4397" t="s">
        <v>365</v>
      </c>
      <c r="D4397" t="e">
        <f>VLOOKUP(Tabla10[[#This Row],[Columna1]],Tabla9[],8,0)</f>
        <v>#N/A</v>
      </c>
      <c r="E4397" t="s">
        <v>368</v>
      </c>
      <c r="F4397" t="e">
        <f>VLOOKUP(Tabla10[[#This Row],[Columna1]],Tabla9[],33,3)</f>
        <v>#REF!</v>
      </c>
      <c r="G4397" t="e">
        <f>VLOOKUP(Tabla10[[#This Row],[Columna1]],Tabla9[],3,0)</f>
        <v>#N/A</v>
      </c>
      <c r="H4397" t="s">
        <v>140</v>
      </c>
    </row>
    <row r="4398" spans="1:8" hidden="1" x14ac:dyDescent="0.25">
      <c r="A4398" t="s">
        <v>3546</v>
      </c>
      <c r="B4398" t="e">
        <f>VLOOKUP(Tabla10[[#This Row],[Columna1]],Tabla9[],1,0)</f>
        <v>#N/A</v>
      </c>
      <c r="C4398" t="s">
        <v>365</v>
      </c>
      <c r="D4398" t="e">
        <f>VLOOKUP(Tabla10[[#This Row],[Columna1]],Tabla9[],8,0)</f>
        <v>#N/A</v>
      </c>
      <c r="E4398" t="s">
        <v>366</v>
      </c>
      <c r="F4398" t="e">
        <f>VLOOKUP(Tabla10[[#This Row],[Columna1]],Tabla9[],33,3)</f>
        <v>#REF!</v>
      </c>
      <c r="G4398" t="e">
        <f>VLOOKUP(Tabla10[[#This Row],[Columna1]],Tabla9[],3,0)</f>
        <v>#N/A</v>
      </c>
      <c r="H4398" t="s">
        <v>40</v>
      </c>
    </row>
    <row r="4399" spans="1:8" hidden="1" x14ac:dyDescent="0.25">
      <c r="A4399" t="s">
        <v>4896</v>
      </c>
      <c r="B4399" t="e">
        <f>VLOOKUP(Tabla10[[#This Row],[Columna1]],Tabla9[],1,0)</f>
        <v>#N/A</v>
      </c>
      <c r="C4399" t="s">
        <v>365</v>
      </c>
      <c r="D4399" t="e">
        <f>VLOOKUP(Tabla10[[#This Row],[Columna1]],Tabla9[],8,0)</f>
        <v>#N/A</v>
      </c>
      <c r="E4399" t="s">
        <v>366</v>
      </c>
      <c r="F4399" t="e">
        <f>VLOOKUP(Tabla10[[#This Row],[Columna1]],Tabla9[],33,3)</f>
        <v>#REF!</v>
      </c>
      <c r="G4399" t="e">
        <f>VLOOKUP(Tabla10[[#This Row],[Columna1]],Tabla9[],3,0)</f>
        <v>#N/A</v>
      </c>
      <c r="H4399" t="s">
        <v>140</v>
      </c>
    </row>
    <row r="4400" spans="1:8" hidden="1" x14ac:dyDescent="0.25">
      <c r="A4400" t="s">
        <v>3547</v>
      </c>
      <c r="B4400" t="e">
        <f>VLOOKUP(Tabla10[[#This Row],[Columna1]],Tabla9[],1,0)</f>
        <v>#N/A</v>
      </c>
      <c r="C4400" t="s">
        <v>365</v>
      </c>
      <c r="D4400" t="e">
        <f>VLOOKUP(Tabla10[[#This Row],[Columna1]],Tabla9[],8,0)</f>
        <v>#N/A</v>
      </c>
      <c r="E4400" t="s">
        <v>370</v>
      </c>
      <c r="F4400" t="e">
        <f>VLOOKUP(Tabla10[[#This Row],[Columna1]],Tabla9[],33,3)</f>
        <v>#REF!</v>
      </c>
      <c r="G4400" t="e">
        <f>VLOOKUP(Tabla10[[#This Row],[Columna1]],Tabla9[],3,0)</f>
        <v>#N/A</v>
      </c>
      <c r="H4400" t="s">
        <v>42</v>
      </c>
    </row>
    <row r="4401" spans="1:8" hidden="1" x14ac:dyDescent="0.25">
      <c r="A4401" t="s">
        <v>3548</v>
      </c>
      <c r="B4401" t="e">
        <f>VLOOKUP(Tabla10[[#This Row],[Columna1]],Tabla9[],1,0)</f>
        <v>#N/A</v>
      </c>
      <c r="C4401" t="s">
        <v>365</v>
      </c>
      <c r="D4401" t="e">
        <f>VLOOKUP(Tabla10[[#This Row],[Columna1]],Tabla9[],8,0)</f>
        <v>#N/A</v>
      </c>
      <c r="E4401" t="s">
        <v>366</v>
      </c>
      <c r="F4401" t="e">
        <f>VLOOKUP(Tabla10[[#This Row],[Columna1]],Tabla9[],33,3)</f>
        <v>#REF!</v>
      </c>
      <c r="G4401" t="e">
        <f>VLOOKUP(Tabla10[[#This Row],[Columna1]],Tabla9[],3,0)</f>
        <v>#N/A</v>
      </c>
      <c r="H4401" t="s">
        <v>140</v>
      </c>
    </row>
    <row r="4402" spans="1:8" hidden="1" x14ac:dyDescent="0.25">
      <c r="A4402" t="s">
        <v>3549</v>
      </c>
      <c r="B4402" t="e">
        <f>VLOOKUP(Tabla10[[#This Row],[Columna1]],Tabla9[],1,0)</f>
        <v>#N/A</v>
      </c>
      <c r="C4402" t="s">
        <v>365</v>
      </c>
      <c r="D4402" t="e">
        <f>VLOOKUP(Tabla10[[#This Row],[Columna1]],Tabla9[],8,0)</f>
        <v>#N/A</v>
      </c>
      <c r="E4402" t="s">
        <v>374</v>
      </c>
      <c r="F4402" t="e">
        <f>VLOOKUP(Tabla10[[#This Row],[Columna1]],Tabla9[],33,3)</f>
        <v>#REF!</v>
      </c>
      <c r="G4402" t="e">
        <f>VLOOKUP(Tabla10[[#This Row],[Columna1]],Tabla9[],3,0)</f>
        <v>#N/A</v>
      </c>
      <c r="H4402" t="s">
        <v>36</v>
      </c>
    </row>
    <row r="4403" spans="1:8" hidden="1" x14ac:dyDescent="0.25">
      <c r="A4403" t="s">
        <v>3550</v>
      </c>
      <c r="B4403" t="e">
        <f>VLOOKUP(Tabla10[[#This Row],[Columna1]],Tabla9[],1,0)</f>
        <v>#N/A</v>
      </c>
      <c r="C4403" t="s">
        <v>365</v>
      </c>
      <c r="D4403" t="e">
        <f>VLOOKUP(Tabla10[[#This Row],[Columna1]],Tabla9[],8,0)</f>
        <v>#N/A</v>
      </c>
      <c r="E4403" t="s">
        <v>366</v>
      </c>
      <c r="F4403" t="e">
        <f>VLOOKUP(Tabla10[[#This Row],[Columna1]],Tabla9[],33,3)</f>
        <v>#REF!</v>
      </c>
      <c r="G4403" t="e">
        <f>VLOOKUP(Tabla10[[#This Row],[Columna1]],Tabla9[],3,0)</f>
        <v>#N/A</v>
      </c>
      <c r="H4403" t="s">
        <v>140</v>
      </c>
    </row>
    <row r="4404" spans="1:8" hidden="1" x14ac:dyDescent="0.25">
      <c r="A4404" t="s">
        <v>3551</v>
      </c>
      <c r="B4404" t="e">
        <f>VLOOKUP(Tabla10[[#This Row],[Columna1]],Tabla9[],1,0)</f>
        <v>#N/A</v>
      </c>
      <c r="C4404" t="s">
        <v>365</v>
      </c>
      <c r="D4404" t="e">
        <f>VLOOKUP(Tabla10[[#This Row],[Columna1]],Tabla9[],8,0)</f>
        <v>#N/A</v>
      </c>
      <c r="E4404" t="s">
        <v>366</v>
      </c>
      <c r="F4404" t="e">
        <f>VLOOKUP(Tabla10[[#This Row],[Columna1]],Tabla9[],33,3)</f>
        <v>#REF!</v>
      </c>
      <c r="G4404" t="e">
        <f>VLOOKUP(Tabla10[[#This Row],[Columna1]],Tabla9[],3,0)</f>
        <v>#N/A</v>
      </c>
      <c r="H4404" t="s">
        <v>113</v>
      </c>
    </row>
    <row r="4405" spans="1:8" hidden="1" x14ac:dyDescent="0.25">
      <c r="A4405" t="s">
        <v>4947</v>
      </c>
      <c r="B4405" t="e">
        <f>VLOOKUP(Tabla10[[#This Row],[Columna1]],Tabla9[],1,0)</f>
        <v>#N/A</v>
      </c>
      <c r="C4405" t="s">
        <v>365</v>
      </c>
      <c r="D4405" t="e">
        <f>VLOOKUP(Tabla10[[#This Row],[Columna1]],Tabla9[],8,0)</f>
        <v>#N/A</v>
      </c>
      <c r="E4405" t="s">
        <v>374</v>
      </c>
      <c r="F4405" t="e">
        <f>VLOOKUP(Tabla10[[#This Row],[Columna1]],Tabla9[],33,3)</f>
        <v>#REF!</v>
      </c>
      <c r="G4405" t="e">
        <f>VLOOKUP(Tabla10[[#This Row],[Columna1]],Tabla9[],3,0)</f>
        <v>#N/A</v>
      </c>
      <c r="H4405" t="s">
        <v>36</v>
      </c>
    </row>
    <row r="4406" spans="1:8" hidden="1" x14ac:dyDescent="0.25">
      <c r="A4406" t="s">
        <v>3552</v>
      </c>
      <c r="B4406" t="e">
        <f>VLOOKUP(Tabla10[[#This Row],[Columna1]],Tabla9[],1,0)</f>
        <v>#N/A</v>
      </c>
      <c r="C4406" t="s">
        <v>365</v>
      </c>
      <c r="D4406" t="e">
        <f>VLOOKUP(Tabla10[[#This Row],[Columna1]],Tabla9[],8,0)</f>
        <v>#N/A</v>
      </c>
      <c r="E4406" t="s">
        <v>366</v>
      </c>
      <c r="F4406" t="e">
        <f>VLOOKUP(Tabla10[[#This Row],[Columna1]],Tabla9[],33,3)</f>
        <v>#REF!</v>
      </c>
      <c r="G4406" t="e">
        <f>VLOOKUP(Tabla10[[#This Row],[Columna1]],Tabla9[],3,0)</f>
        <v>#N/A</v>
      </c>
      <c r="H4406" t="s">
        <v>140</v>
      </c>
    </row>
    <row r="4407" spans="1:8" hidden="1" x14ac:dyDescent="0.25">
      <c r="A4407" t="s">
        <v>3553</v>
      </c>
      <c r="B4407" t="str">
        <f>VLOOKUP(Tabla10[[#This Row],[Columna1]],Tabla9[],1,0)</f>
        <v>VILLAGRAN PEREZ DANIELA AYLIN</v>
      </c>
      <c r="C4407" t="s">
        <v>365</v>
      </c>
      <c r="D4407" t="str">
        <f>VLOOKUP(Tabla10[[#This Row],[Columna1]],Tabla9[],8,0)</f>
        <v>JEFE DE DEPARTAMENTO DE RECURSOS MATERIALES</v>
      </c>
      <c r="E4407" t="s">
        <v>372</v>
      </c>
      <c r="F4407" t="e">
        <f>VLOOKUP(Tabla10[[#This Row],[Columna1]],Tabla9[],33,3)</f>
        <v>#REF!</v>
      </c>
      <c r="G4407" t="str">
        <f>VLOOKUP(Tabla10[[#This Row],[Columna1]],Tabla9[],3,0)</f>
        <v>JEFE DE DEPARTAMENTO</v>
      </c>
      <c r="H4407" t="s">
        <v>60</v>
      </c>
    </row>
    <row r="4408" spans="1:8" hidden="1" x14ac:dyDescent="0.25">
      <c r="A4408" t="s">
        <v>4785</v>
      </c>
      <c r="B4408" t="e">
        <f>VLOOKUP(Tabla10[[#This Row],[Columna1]],Tabla9[],1,0)</f>
        <v>#N/A</v>
      </c>
      <c r="C4408" t="s">
        <v>365</v>
      </c>
      <c r="D4408" t="e">
        <f>VLOOKUP(Tabla10[[#This Row],[Columna1]],Tabla9[],8,0)</f>
        <v>#N/A</v>
      </c>
      <c r="E4408" t="s">
        <v>375</v>
      </c>
      <c r="F4408" t="e">
        <f>VLOOKUP(Tabla10[[#This Row],[Columna1]],Tabla9[],33,3)</f>
        <v>#REF!</v>
      </c>
      <c r="G4408" t="e">
        <f>VLOOKUP(Tabla10[[#This Row],[Columna1]],Tabla9[],3,0)</f>
        <v>#N/A</v>
      </c>
      <c r="H4408" t="s">
        <v>45</v>
      </c>
    </row>
    <row r="4409" spans="1:8" hidden="1" x14ac:dyDescent="0.25">
      <c r="A4409" t="s">
        <v>3554</v>
      </c>
      <c r="B4409" t="e">
        <f>VLOOKUP(Tabla10[[#This Row],[Columna1]],Tabla9[],1,0)</f>
        <v>#N/A</v>
      </c>
      <c r="C4409" t="s">
        <v>365</v>
      </c>
      <c r="D4409" t="e">
        <f>VLOOKUP(Tabla10[[#This Row],[Columna1]],Tabla9[],8,0)</f>
        <v>#N/A</v>
      </c>
      <c r="E4409" t="s">
        <v>366</v>
      </c>
      <c r="F4409" t="e">
        <f>VLOOKUP(Tabla10[[#This Row],[Columna1]],Tabla9[],33,3)</f>
        <v>#REF!</v>
      </c>
      <c r="G4409" t="e">
        <f>VLOOKUP(Tabla10[[#This Row],[Columna1]],Tabla9[],3,0)</f>
        <v>#N/A</v>
      </c>
      <c r="H4409" t="s">
        <v>142</v>
      </c>
    </row>
    <row r="4410" spans="1:8" hidden="1" x14ac:dyDescent="0.25">
      <c r="A4410" t="s">
        <v>4854</v>
      </c>
      <c r="B4410" t="e">
        <f>VLOOKUP(Tabla10[[#This Row],[Columna1]],Tabla9[],1,0)</f>
        <v>#N/A</v>
      </c>
      <c r="C4410" t="s">
        <v>365</v>
      </c>
      <c r="D4410" t="e">
        <f>VLOOKUP(Tabla10[[#This Row],[Columna1]],Tabla9[],8,0)</f>
        <v>#N/A</v>
      </c>
      <c r="E4410" t="s">
        <v>366</v>
      </c>
      <c r="F4410" t="e">
        <f>VLOOKUP(Tabla10[[#This Row],[Columna1]],Tabla9[],33,3)</f>
        <v>#REF!</v>
      </c>
      <c r="G4410" t="e">
        <f>VLOOKUP(Tabla10[[#This Row],[Columna1]],Tabla9[],3,0)</f>
        <v>#N/A</v>
      </c>
      <c r="H4410" t="s">
        <v>42</v>
      </c>
    </row>
    <row r="4411" spans="1:8" hidden="1" x14ac:dyDescent="0.25">
      <c r="A4411" t="s">
        <v>3555</v>
      </c>
      <c r="B4411" t="e">
        <f>VLOOKUP(Tabla10[[#This Row],[Columna1]],Tabla9[],1,0)</f>
        <v>#N/A</v>
      </c>
      <c r="C4411" t="s">
        <v>365</v>
      </c>
      <c r="D4411" t="e">
        <f>VLOOKUP(Tabla10[[#This Row],[Columna1]],Tabla9[],8,0)</f>
        <v>#N/A</v>
      </c>
      <c r="E4411" t="s">
        <v>366</v>
      </c>
      <c r="F4411" t="e">
        <f>VLOOKUP(Tabla10[[#This Row],[Columna1]],Tabla9[],33,3)</f>
        <v>#REF!</v>
      </c>
      <c r="G4411" t="e">
        <f>VLOOKUP(Tabla10[[#This Row],[Columna1]],Tabla9[],3,0)</f>
        <v>#N/A</v>
      </c>
      <c r="H4411" t="s">
        <v>140</v>
      </c>
    </row>
    <row r="4412" spans="1:8" x14ac:dyDescent="0.25">
      <c r="A4412" t="s">
        <v>4957</v>
      </c>
      <c r="B4412" t="e">
        <f>VLOOKUP(Tabla10[[#This Row],[Columna1]],Tabla9[],1,0)</f>
        <v>#N/A</v>
      </c>
      <c r="C4412" t="s">
        <v>380</v>
      </c>
      <c r="D4412" t="e">
        <f>VLOOKUP(Tabla10[[#This Row],[Columna1]],Tabla9[],8,0)</f>
        <v>#N/A</v>
      </c>
      <c r="E4412" t="s">
        <v>381</v>
      </c>
      <c r="F4412" t="e">
        <f>VLOOKUP(Tabla10[[#This Row],[Columna1]],Tabla9[],33,3)</f>
        <v>#REF!</v>
      </c>
      <c r="G4412" t="e">
        <f>VLOOKUP(Tabla10[[#This Row],[Columna1]],Tabla9[],3,0)</f>
        <v>#N/A</v>
      </c>
      <c r="H4412" t="s">
        <v>44</v>
      </c>
    </row>
    <row r="4413" spans="1:8" hidden="1" x14ac:dyDescent="0.25">
      <c r="A4413" t="s">
        <v>3556</v>
      </c>
      <c r="B4413" t="e">
        <f>VLOOKUP(Tabla10[[#This Row],[Columna1]],Tabla9[],1,0)</f>
        <v>#N/A</v>
      </c>
      <c r="C4413" t="s">
        <v>380</v>
      </c>
      <c r="D4413" t="e">
        <f>VLOOKUP(Tabla10[[#This Row],[Columna1]],Tabla9[],8,0)</f>
        <v>#N/A</v>
      </c>
      <c r="E4413" t="s">
        <v>382</v>
      </c>
      <c r="F4413" t="e">
        <f>VLOOKUP(Tabla10[[#This Row],[Columna1]],Tabla9[],33,3)</f>
        <v>#REF!</v>
      </c>
      <c r="G4413" t="e">
        <f>VLOOKUP(Tabla10[[#This Row],[Columna1]],Tabla9[],3,0)</f>
        <v>#N/A</v>
      </c>
      <c r="H4413" t="s">
        <v>36</v>
      </c>
    </row>
    <row r="4414" spans="1:8" hidden="1" x14ac:dyDescent="0.25">
      <c r="A4414" t="s">
        <v>3557</v>
      </c>
      <c r="B4414" t="str">
        <f>VLOOKUP(Tabla10[[#This Row],[Columna1]],Tabla9[],1,0)</f>
        <v>BUSTAMANTE ACOSTA LLUVIA VANESSA</v>
      </c>
      <c r="C4414" t="s">
        <v>380</v>
      </c>
      <c r="D4414" t="str">
        <f>VLOOKUP(Tabla10[[#This Row],[Columna1]],Tabla9[],8,0)</f>
        <v>LIDER DE PROYECTO DE DEPARTAMENTO DE EVENTOS</v>
      </c>
      <c r="E4414" t="s">
        <v>381</v>
      </c>
      <c r="F4414" t="e">
        <f>VLOOKUP(Tabla10[[#This Row],[Columna1]],Tabla9[],33,3)</f>
        <v>#REF!</v>
      </c>
      <c r="G4414" t="str">
        <f>VLOOKUP(Tabla10[[#This Row],[Columna1]],Tabla9[],3,0)</f>
        <v>LIDER DE PROYECTO</v>
      </c>
      <c r="H4414" t="s">
        <v>44</v>
      </c>
    </row>
    <row r="4415" spans="1:8" hidden="1" x14ac:dyDescent="0.25">
      <c r="A4415" t="s">
        <v>4956</v>
      </c>
      <c r="B4415" t="e">
        <f>VLOOKUP(Tabla10[[#This Row],[Columna1]],Tabla9[],1,0)</f>
        <v>#N/A</v>
      </c>
      <c r="C4415" t="s">
        <v>380</v>
      </c>
      <c r="D4415" t="e">
        <f>VLOOKUP(Tabla10[[#This Row],[Columna1]],Tabla9[],8,0)</f>
        <v>#N/A</v>
      </c>
      <c r="E4415" t="s">
        <v>382</v>
      </c>
      <c r="F4415" t="e">
        <f>VLOOKUP(Tabla10[[#This Row],[Columna1]],Tabla9[],33,3)</f>
        <v>#REF!</v>
      </c>
      <c r="G4415" t="e">
        <f>VLOOKUP(Tabla10[[#This Row],[Columna1]],Tabla9[],3,0)</f>
        <v>#N/A</v>
      </c>
      <c r="H4415" t="s">
        <v>36</v>
      </c>
    </row>
    <row r="4416" spans="1:8" hidden="1" x14ac:dyDescent="0.25">
      <c r="A4416" t="s">
        <v>3558</v>
      </c>
      <c r="B4416" t="e">
        <f>VLOOKUP(Tabla10[[#This Row],[Columna1]],Tabla9[],1,0)</f>
        <v>#N/A</v>
      </c>
      <c r="C4416" t="s">
        <v>380</v>
      </c>
      <c r="D4416" t="e">
        <f>VLOOKUP(Tabla10[[#This Row],[Columna1]],Tabla9[],8,0)</f>
        <v>#N/A</v>
      </c>
      <c r="E4416" t="s">
        <v>381</v>
      </c>
      <c r="F4416" t="e">
        <f>VLOOKUP(Tabla10[[#This Row],[Columna1]],Tabla9[],33,3)</f>
        <v>#REF!</v>
      </c>
      <c r="G4416" t="e">
        <f>VLOOKUP(Tabla10[[#This Row],[Columna1]],Tabla9[],3,0)</f>
        <v>#N/A</v>
      </c>
      <c r="H4416" t="s">
        <v>40</v>
      </c>
    </row>
    <row r="4417" spans="1:8" hidden="1" x14ac:dyDescent="0.25">
      <c r="A4417" t="s">
        <v>3559</v>
      </c>
      <c r="B4417" t="str">
        <f>VLOOKUP(Tabla10[[#This Row],[Columna1]],Tabla9[],1,0)</f>
        <v>CARMONA LOZANO BERTHA CATALINA</v>
      </c>
      <c r="C4417" t="s">
        <v>380</v>
      </c>
      <c r="D4417" t="str">
        <f>VLOOKUP(Tabla10[[#This Row],[Columna1]],Tabla9[],8,0)</f>
        <v>JEFE DE DEPARTAMENTO DE EVENTOS</v>
      </c>
      <c r="E4417" t="s">
        <v>381</v>
      </c>
      <c r="F4417" t="e">
        <f>VLOOKUP(Tabla10[[#This Row],[Columna1]],Tabla9[],33,3)</f>
        <v>#REF!</v>
      </c>
      <c r="G4417" t="str">
        <f>VLOOKUP(Tabla10[[#This Row],[Columna1]],Tabla9[],3,0)</f>
        <v>JEFE DE DEPARTAMENTO</v>
      </c>
      <c r="H4417" t="s">
        <v>60</v>
      </c>
    </row>
    <row r="4418" spans="1:8" hidden="1" x14ac:dyDescent="0.25">
      <c r="A4418" t="s">
        <v>4958</v>
      </c>
      <c r="B4418" t="e">
        <f>VLOOKUP(Tabla10[[#This Row],[Columna1]],Tabla9[],1,0)</f>
        <v>#N/A</v>
      </c>
      <c r="C4418" t="s">
        <v>380</v>
      </c>
      <c r="D4418" t="e">
        <f>VLOOKUP(Tabla10[[#This Row],[Columna1]],Tabla9[],8,0)</f>
        <v>#N/A</v>
      </c>
      <c r="E4418" t="s">
        <v>381</v>
      </c>
      <c r="F4418" t="e">
        <f>VLOOKUP(Tabla10[[#This Row],[Columna1]],Tabla9[],33,3)</f>
        <v>#REF!</v>
      </c>
      <c r="G4418" t="e">
        <f>VLOOKUP(Tabla10[[#This Row],[Columna1]],Tabla9[],3,0)</f>
        <v>#N/A</v>
      </c>
      <c r="H4418" t="s">
        <v>36</v>
      </c>
    </row>
    <row r="4419" spans="1:8" hidden="1" x14ac:dyDescent="0.25">
      <c r="A4419" t="s">
        <v>3560</v>
      </c>
      <c r="B4419" t="e">
        <f>VLOOKUP(Tabla10[[#This Row],[Columna1]],Tabla9[],1,0)</f>
        <v>#N/A</v>
      </c>
      <c r="C4419" t="s">
        <v>380</v>
      </c>
      <c r="D4419" t="e">
        <f>VLOOKUP(Tabla10[[#This Row],[Columna1]],Tabla9[],8,0)</f>
        <v>#N/A</v>
      </c>
      <c r="E4419" t="s">
        <v>383</v>
      </c>
      <c r="F4419" t="e">
        <f>VLOOKUP(Tabla10[[#This Row],[Columna1]],Tabla9[],33,3)</f>
        <v>#REF!</v>
      </c>
      <c r="G4419" t="e">
        <f>VLOOKUP(Tabla10[[#This Row],[Columna1]],Tabla9[],3,0)</f>
        <v>#N/A</v>
      </c>
      <c r="H4419" t="s">
        <v>36</v>
      </c>
    </row>
    <row r="4420" spans="1:8" hidden="1" x14ac:dyDescent="0.25">
      <c r="A4420" t="s">
        <v>3561</v>
      </c>
      <c r="B4420" t="str">
        <f>VLOOKUP(Tabla10[[#This Row],[Columna1]],Tabla9[],1,0)</f>
        <v>DOMINGUEZ GOMEZ ROSA ESTHER</v>
      </c>
      <c r="C4420" t="s">
        <v>380</v>
      </c>
      <c r="D4420" t="str">
        <f>VLOOKUP(Tabla10[[#This Row],[Columna1]],Tabla9[],8,0)</f>
        <v>SUBCOORDINADOR DE DEPENDENCIA  DEL DESPACHO DEL COORDINADOR  DE RELACIONES PUBLICAS</v>
      </c>
      <c r="E4420" t="s">
        <v>384</v>
      </c>
      <c r="F4420" t="e">
        <f>VLOOKUP(Tabla10[[#This Row],[Columna1]],Tabla9[],33,3)</f>
        <v>#REF!</v>
      </c>
      <c r="G4420" t="str">
        <f>VLOOKUP(Tabla10[[#This Row],[Columna1]],Tabla9[],3,0)</f>
        <v xml:space="preserve">SUBCOORDINADOR DE DEPENDENCIA </v>
      </c>
      <c r="H4420" t="s">
        <v>90</v>
      </c>
    </row>
    <row r="4421" spans="1:8" hidden="1" x14ac:dyDescent="0.25">
      <c r="A4421" t="s">
        <v>4955</v>
      </c>
      <c r="B4421" t="str">
        <f>VLOOKUP(Tabla10[[#This Row],[Columna1]],Tabla9[],1,0)</f>
        <v>GARCIA SANTOYO ELIZABETH</v>
      </c>
      <c r="C4421" t="s">
        <v>380</v>
      </c>
      <c r="D4421" t="str">
        <f>VLOOKUP(Tabla10[[#This Row],[Columna1]],Tabla9[],8,0)</f>
        <v>COORDINADOR DE DEPENDENCIA DESPACHO DEL COORDINADOR  DE RELACIONES PUBLICAS</v>
      </c>
      <c r="E4421" t="s">
        <v>384</v>
      </c>
      <c r="F4421" t="e">
        <f>VLOOKUP(Tabla10[[#This Row],[Columna1]],Tabla9[],33,3)</f>
        <v>#REF!</v>
      </c>
      <c r="G4421" t="str">
        <f>VLOOKUP(Tabla10[[#This Row],[Columna1]],Tabla9[],3,0)</f>
        <v xml:space="preserve">COORDINADOR DE DEPENDENCIA </v>
      </c>
      <c r="H4421" t="s">
        <v>89</v>
      </c>
    </row>
    <row r="4422" spans="1:8" hidden="1" x14ac:dyDescent="0.25">
      <c r="A4422" t="s">
        <v>4954</v>
      </c>
      <c r="B4422" t="e">
        <f>VLOOKUP(Tabla10[[#This Row],[Columna1]],Tabla9[],1,0)</f>
        <v>#N/A</v>
      </c>
      <c r="C4422" t="s">
        <v>380</v>
      </c>
      <c r="D4422" t="e">
        <f>VLOOKUP(Tabla10[[#This Row],[Columna1]],Tabla9[],8,0)</f>
        <v>#N/A</v>
      </c>
      <c r="E4422" t="s">
        <v>384</v>
      </c>
      <c r="F4422" t="e">
        <f>VLOOKUP(Tabla10[[#This Row],[Columna1]],Tabla9[],33,3)</f>
        <v>#REF!</v>
      </c>
      <c r="G4422" t="e">
        <f>VLOOKUP(Tabla10[[#This Row],[Columna1]],Tabla9[],3,0)</f>
        <v>#N/A</v>
      </c>
      <c r="H4422" t="s">
        <v>42</v>
      </c>
    </row>
    <row r="4423" spans="1:8" hidden="1" x14ac:dyDescent="0.25">
      <c r="A4423" t="s">
        <v>3562</v>
      </c>
      <c r="B4423" t="e">
        <f>VLOOKUP(Tabla10[[#This Row],[Columna1]],Tabla9[],1,0)</f>
        <v>#N/A</v>
      </c>
      <c r="C4423" t="s">
        <v>380</v>
      </c>
      <c r="D4423" t="e">
        <f>VLOOKUP(Tabla10[[#This Row],[Columna1]],Tabla9[],8,0)</f>
        <v>#N/A</v>
      </c>
      <c r="E4423" t="s">
        <v>382</v>
      </c>
      <c r="F4423" t="e">
        <f>VLOOKUP(Tabla10[[#This Row],[Columna1]],Tabla9[],33,3)</f>
        <v>#REF!</v>
      </c>
      <c r="G4423" t="e">
        <f>VLOOKUP(Tabla10[[#This Row],[Columna1]],Tabla9[],3,0)</f>
        <v>#N/A</v>
      </c>
      <c r="H4423" t="s">
        <v>36</v>
      </c>
    </row>
    <row r="4424" spans="1:8" hidden="1" x14ac:dyDescent="0.25">
      <c r="A4424" t="s">
        <v>3563</v>
      </c>
      <c r="B4424" t="e">
        <f>VLOOKUP(Tabla10[[#This Row],[Columna1]],Tabla9[],1,0)</f>
        <v>#N/A</v>
      </c>
      <c r="C4424" t="s">
        <v>380</v>
      </c>
      <c r="D4424" t="e">
        <f>VLOOKUP(Tabla10[[#This Row],[Columna1]],Tabla9[],8,0)</f>
        <v>#N/A</v>
      </c>
      <c r="E4424" t="s">
        <v>381</v>
      </c>
      <c r="F4424" t="e">
        <f>VLOOKUP(Tabla10[[#This Row],[Columna1]],Tabla9[],33,3)</f>
        <v>#REF!</v>
      </c>
      <c r="G4424" t="e">
        <f>VLOOKUP(Tabla10[[#This Row],[Columna1]],Tabla9[],3,0)</f>
        <v>#N/A</v>
      </c>
      <c r="H4424" t="s">
        <v>36</v>
      </c>
    </row>
    <row r="4425" spans="1:8" hidden="1" x14ac:dyDescent="0.25">
      <c r="A4425" t="s">
        <v>4953</v>
      </c>
      <c r="B4425" t="e">
        <f>VLOOKUP(Tabla10[[#This Row],[Columna1]],Tabla9[],1,0)</f>
        <v>#N/A</v>
      </c>
      <c r="C4425" t="s">
        <v>380</v>
      </c>
      <c r="D4425" t="e">
        <f>VLOOKUP(Tabla10[[#This Row],[Columna1]],Tabla9[],8,0)</f>
        <v>#N/A</v>
      </c>
      <c r="E4425" t="s">
        <v>384</v>
      </c>
      <c r="F4425" t="e">
        <f>VLOOKUP(Tabla10[[#This Row],[Columna1]],Tabla9[],33,3)</f>
        <v>#REF!</v>
      </c>
      <c r="G4425" t="e">
        <f>VLOOKUP(Tabla10[[#This Row],[Columna1]],Tabla9[],3,0)</f>
        <v>#N/A</v>
      </c>
      <c r="H4425" t="s">
        <v>36</v>
      </c>
    </row>
    <row r="4426" spans="1:8" hidden="1" x14ac:dyDescent="0.25">
      <c r="A4426" t="s">
        <v>3564</v>
      </c>
      <c r="B4426" t="e">
        <f>VLOOKUP(Tabla10[[#This Row],[Columna1]],Tabla9[],1,0)</f>
        <v>#N/A</v>
      </c>
      <c r="C4426" t="s">
        <v>380</v>
      </c>
      <c r="D4426" t="e">
        <f>VLOOKUP(Tabla10[[#This Row],[Columna1]],Tabla9[],8,0)</f>
        <v>#N/A</v>
      </c>
      <c r="E4426" t="s">
        <v>382</v>
      </c>
      <c r="F4426" t="e">
        <f>VLOOKUP(Tabla10[[#This Row],[Columna1]],Tabla9[],33,3)</f>
        <v>#REF!</v>
      </c>
      <c r="G4426" t="e">
        <f>VLOOKUP(Tabla10[[#This Row],[Columna1]],Tabla9[],3,0)</f>
        <v>#N/A</v>
      </c>
      <c r="H4426" t="s">
        <v>45</v>
      </c>
    </row>
    <row r="4427" spans="1:8" hidden="1" x14ac:dyDescent="0.25">
      <c r="A4427" t="s">
        <v>3565</v>
      </c>
      <c r="B4427" t="e">
        <f>VLOOKUP(Tabla10[[#This Row],[Columna1]],Tabla9[],1,0)</f>
        <v>#N/A</v>
      </c>
      <c r="C4427" t="s">
        <v>380</v>
      </c>
      <c r="D4427" t="e">
        <f>VLOOKUP(Tabla10[[#This Row],[Columna1]],Tabla9[],8,0)</f>
        <v>#N/A</v>
      </c>
      <c r="E4427" t="s">
        <v>381</v>
      </c>
      <c r="F4427" t="e">
        <f>VLOOKUP(Tabla10[[#This Row],[Columna1]],Tabla9[],33,3)</f>
        <v>#REF!</v>
      </c>
      <c r="G4427" t="e">
        <f>VLOOKUP(Tabla10[[#This Row],[Columna1]],Tabla9[],3,0)</f>
        <v>#N/A</v>
      </c>
      <c r="H4427" t="s">
        <v>40</v>
      </c>
    </row>
    <row r="4428" spans="1:8" hidden="1" x14ac:dyDescent="0.25">
      <c r="A4428" t="s">
        <v>3566</v>
      </c>
      <c r="B4428" t="str">
        <f>VLOOKUP(Tabla10[[#This Row],[Columna1]],Tabla9[],1,0)</f>
        <v>ZEA JURADO FABIOLA ANAHI</v>
      </c>
      <c r="C4428" t="s">
        <v>380</v>
      </c>
      <c r="D4428" t="str">
        <f>VLOOKUP(Tabla10[[#This Row],[Columna1]],Tabla9[],8,0)</f>
        <v>JEFE  DEL DESPACHO DEL COORDINADOR  DE RELACIONES PUBLICAS</v>
      </c>
      <c r="E4428" t="s">
        <v>384</v>
      </c>
      <c r="F4428" t="e">
        <f>VLOOKUP(Tabla10[[#This Row],[Columna1]],Tabla9[],33,3)</f>
        <v>#REF!</v>
      </c>
      <c r="G4428" t="str">
        <f>VLOOKUP(Tabla10[[#This Row],[Columna1]],Tabla9[],3,0)</f>
        <v xml:space="preserve">JEFE DE DEPARTAMENTO </v>
      </c>
      <c r="H4428" t="s">
        <v>60</v>
      </c>
    </row>
    <row r="4429" spans="1:8" hidden="1" x14ac:dyDescent="0.25">
      <c r="A4429" t="s">
        <v>3567</v>
      </c>
      <c r="B4429" t="str">
        <f>VLOOKUP(Tabla10[[#This Row],[Columna1]],Tabla9[],1,0)</f>
        <v>BACA RUBIO MARTHA PALOMA</v>
      </c>
      <c r="C4429" t="s">
        <v>385</v>
      </c>
      <c r="D4429" t="str">
        <f>VLOOKUP(Tabla10[[#This Row],[Columna1]],Tabla9[],8,0)</f>
        <v>JEFE DE DEPARTAMENTO DESP DEL DIRECTOR DE ORGANO INTERNO DE CONTROL</v>
      </c>
      <c r="E4429" t="s">
        <v>386</v>
      </c>
      <c r="F4429" t="e">
        <f>VLOOKUP(Tabla10[[#This Row],[Columna1]],Tabla9[],33,3)</f>
        <v>#REF!</v>
      </c>
      <c r="G4429" t="str">
        <f>VLOOKUP(Tabla10[[#This Row],[Columna1]],Tabla9[],3,0)</f>
        <v>JEFE DE DEPARTAMENTO</v>
      </c>
      <c r="H4429" t="s">
        <v>60</v>
      </c>
    </row>
    <row r="4430" spans="1:8" hidden="1" x14ac:dyDescent="0.25">
      <c r="A4430" t="s">
        <v>3568</v>
      </c>
      <c r="B4430" t="e">
        <f>VLOOKUP(Tabla10[[#This Row],[Columna1]],Tabla9[],1,0)</f>
        <v>#N/A</v>
      </c>
      <c r="C4430" t="s">
        <v>385</v>
      </c>
      <c r="D4430" t="e">
        <f>VLOOKUP(Tabla10[[#This Row],[Columna1]],Tabla9[],8,0)</f>
        <v>#N/A</v>
      </c>
      <c r="E4430" t="s">
        <v>387</v>
      </c>
      <c r="F4430" t="e">
        <f>VLOOKUP(Tabla10[[#This Row],[Columna1]],Tabla9[],33,3)</f>
        <v>#REF!</v>
      </c>
      <c r="G4430" t="e">
        <f>VLOOKUP(Tabla10[[#This Row],[Columna1]],Tabla9[],3,0)</f>
        <v>#N/A</v>
      </c>
      <c r="H4430" t="s">
        <v>45</v>
      </c>
    </row>
    <row r="4431" spans="1:8" hidden="1" x14ac:dyDescent="0.25">
      <c r="A4431" t="s">
        <v>4962</v>
      </c>
      <c r="B4431" t="e">
        <f>VLOOKUP(Tabla10[[#This Row],[Columna1]],Tabla9[],1,0)</f>
        <v>#N/A</v>
      </c>
      <c r="C4431" t="s">
        <v>385</v>
      </c>
      <c r="D4431" t="e">
        <f>VLOOKUP(Tabla10[[#This Row],[Columna1]],Tabla9[],8,0)</f>
        <v>#N/A</v>
      </c>
      <c r="E4431" t="s">
        <v>387</v>
      </c>
      <c r="F4431" t="e">
        <f>VLOOKUP(Tabla10[[#This Row],[Columna1]],Tabla9[],33,3)</f>
        <v>#REF!</v>
      </c>
      <c r="G4431" t="e">
        <f>VLOOKUP(Tabla10[[#This Row],[Columna1]],Tabla9[],3,0)</f>
        <v>#N/A</v>
      </c>
      <c r="H4431" t="s">
        <v>36</v>
      </c>
    </row>
    <row r="4432" spans="1:8" hidden="1" x14ac:dyDescent="0.25">
      <c r="A4432" t="s">
        <v>3569</v>
      </c>
      <c r="B4432" t="str">
        <f>VLOOKUP(Tabla10[[#This Row],[Columna1]],Tabla9[],1,0)</f>
        <v>DIAZ LOPEZ SCHEILA JANNETE</v>
      </c>
      <c r="C4432" t="s">
        <v>385</v>
      </c>
      <c r="D4432" t="str">
        <f>VLOOKUP(Tabla10[[#This Row],[Columna1]],Tabla9[],8,0)</f>
        <v>JEFE DE DEPARTAMENTO.DESP DEL DIRECTOR DE ORGANO INTERNO DE CONTROL</v>
      </c>
      <c r="E4432" t="s">
        <v>387</v>
      </c>
      <c r="F4432" t="e">
        <f>VLOOKUP(Tabla10[[#This Row],[Columna1]],Tabla9[],33,3)</f>
        <v>#REF!</v>
      </c>
      <c r="G4432" t="str">
        <f>VLOOKUP(Tabla10[[#This Row],[Columna1]],Tabla9[],3,0)</f>
        <v>JEFE DE DEPARTAMENTO</v>
      </c>
      <c r="H4432" t="s">
        <v>60</v>
      </c>
    </row>
    <row r="4433" spans="1:8" hidden="1" x14ac:dyDescent="0.25">
      <c r="A4433" t="s">
        <v>3570</v>
      </c>
      <c r="B4433" t="e">
        <f>VLOOKUP(Tabla10[[#This Row],[Columna1]],Tabla9[],1,0)</f>
        <v>#N/A</v>
      </c>
      <c r="C4433" t="s">
        <v>385</v>
      </c>
      <c r="D4433" t="e">
        <f>VLOOKUP(Tabla10[[#This Row],[Columna1]],Tabla9[],8,0)</f>
        <v>#N/A</v>
      </c>
      <c r="E4433" t="s">
        <v>386</v>
      </c>
      <c r="F4433" t="e">
        <f>VLOOKUP(Tabla10[[#This Row],[Columna1]],Tabla9[],33,3)</f>
        <v>#REF!</v>
      </c>
      <c r="G4433" t="e">
        <f>VLOOKUP(Tabla10[[#This Row],[Columna1]],Tabla9[],3,0)</f>
        <v>#N/A</v>
      </c>
      <c r="H4433" t="s">
        <v>36</v>
      </c>
    </row>
    <row r="4434" spans="1:8" hidden="1" x14ac:dyDescent="0.25">
      <c r="A4434" t="s">
        <v>3571</v>
      </c>
      <c r="B4434" t="str">
        <f>VLOOKUP(Tabla10[[#This Row],[Columna1]],Tabla9[],1,0)</f>
        <v>GONZALEZ LECHUGA JUAN ANTONIO</v>
      </c>
      <c r="C4434" t="s">
        <v>385</v>
      </c>
      <c r="D4434" t="str">
        <f>VLOOKUP(Tabla10[[#This Row],[Columna1]],Tabla9[],8,0)</f>
        <v>JEFE DE DEPARTAMENTO.DESPACHO DEL DIRECTOR DE ORGANO INTERNO DE CONTROL</v>
      </c>
      <c r="E4434" t="s">
        <v>387</v>
      </c>
      <c r="F4434" t="e">
        <f>VLOOKUP(Tabla10[[#This Row],[Columna1]],Tabla9[],33,3)</f>
        <v>#REF!</v>
      </c>
      <c r="G4434" t="str">
        <f>VLOOKUP(Tabla10[[#This Row],[Columna1]],Tabla9[],3,0)</f>
        <v>JEFE DE DEPARTAMENTO</v>
      </c>
      <c r="H4434" t="s">
        <v>60</v>
      </c>
    </row>
    <row r="4435" spans="1:8" hidden="1" x14ac:dyDescent="0.25">
      <c r="A4435" t="s">
        <v>3572</v>
      </c>
      <c r="B4435" t="str">
        <f>VLOOKUP(Tabla10[[#This Row],[Columna1]],Tabla9[],1,0)</f>
        <v>HIDALGO POSADA CARMEN YAZMIN</v>
      </c>
      <c r="C4435" t="s">
        <v>385</v>
      </c>
      <c r="D4435" t="str">
        <f>VLOOKUP(Tabla10[[#This Row],[Columna1]],Tabla9[],8,0)</f>
        <v>DIRECTOR GENERAL.DESPACHO DEL DIRECTOR ORGANO DE CONTROL INTERNO</v>
      </c>
      <c r="E4435" t="s">
        <v>387</v>
      </c>
      <c r="F4435" t="e">
        <f>VLOOKUP(Tabla10[[#This Row],[Columna1]],Tabla9[],33,3)</f>
        <v>#REF!</v>
      </c>
      <c r="G4435" t="str">
        <f>VLOOKUP(Tabla10[[#This Row],[Columna1]],Tabla9[],3,0)</f>
        <v>DIRECTOR GENERAL</v>
      </c>
      <c r="H4435" t="s">
        <v>80</v>
      </c>
    </row>
    <row r="4436" spans="1:8" hidden="1" x14ac:dyDescent="0.25">
      <c r="A4436" t="s">
        <v>4967</v>
      </c>
      <c r="B4436" t="e">
        <f>VLOOKUP(Tabla10[[#This Row],[Columna1]],Tabla9[],1,0)</f>
        <v>#N/A</v>
      </c>
      <c r="C4436" t="s">
        <v>385</v>
      </c>
      <c r="D4436" t="e">
        <f>VLOOKUP(Tabla10[[#This Row],[Columna1]],Tabla9[],8,0)</f>
        <v>#N/A</v>
      </c>
      <c r="E4436" t="s">
        <v>388</v>
      </c>
      <c r="F4436" t="e">
        <f>VLOOKUP(Tabla10[[#This Row],[Columna1]],Tabla9[],33,3)</f>
        <v>#REF!</v>
      </c>
      <c r="G4436" t="e">
        <f>VLOOKUP(Tabla10[[#This Row],[Columna1]],Tabla9[],3,0)</f>
        <v>#N/A</v>
      </c>
      <c r="H4436" t="s">
        <v>65</v>
      </c>
    </row>
    <row r="4437" spans="1:8" hidden="1" x14ac:dyDescent="0.25">
      <c r="A4437" t="s">
        <v>3573</v>
      </c>
      <c r="B4437" t="e">
        <f>VLOOKUP(Tabla10[[#This Row],[Columna1]],Tabla9[],1,0)</f>
        <v>#N/A</v>
      </c>
      <c r="C4437" t="s">
        <v>385</v>
      </c>
      <c r="D4437" t="e">
        <f>VLOOKUP(Tabla10[[#This Row],[Columna1]],Tabla9[],8,0)</f>
        <v>#N/A</v>
      </c>
      <c r="E4437" t="s">
        <v>388</v>
      </c>
      <c r="F4437" t="e">
        <f>VLOOKUP(Tabla10[[#This Row],[Columna1]],Tabla9[],33,3)</f>
        <v>#REF!</v>
      </c>
      <c r="G4437" t="e">
        <f>VLOOKUP(Tabla10[[#This Row],[Columna1]],Tabla9[],3,0)</f>
        <v>#N/A</v>
      </c>
      <c r="H4437" t="s">
        <v>45</v>
      </c>
    </row>
    <row r="4438" spans="1:8" hidden="1" x14ac:dyDescent="0.25">
      <c r="A4438" t="s">
        <v>4963</v>
      </c>
      <c r="B4438" t="str">
        <f>VLOOKUP(Tabla10[[#This Row],[Columna1]],Tabla9[],1,0)</f>
        <v>MENDEZ TARANGO EUNICE</v>
      </c>
      <c r="C4438" t="s">
        <v>385</v>
      </c>
      <c r="D4438" t="str">
        <f>VLOOKUP(Tabla10[[#This Row],[Columna1]],Tabla9[],8,0)</f>
        <v>COORDINADOR DE UNIDAD ADMINISTRATIVA</v>
      </c>
      <c r="E4438" t="s">
        <v>389</v>
      </c>
      <c r="F4438" t="e">
        <f>VLOOKUP(Tabla10[[#This Row],[Columna1]],Tabla9[],33,3)</f>
        <v>#REF!</v>
      </c>
      <c r="G4438" t="str">
        <f>VLOOKUP(Tabla10[[#This Row],[Columna1]],Tabla9[],3,0)</f>
        <v>COORDINADOR DE UNIDAD ADMINISTRATIVA</v>
      </c>
      <c r="H4438" t="s">
        <v>67</v>
      </c>
    </row>
    <row r="4439" spans="1:8" hidden="1" x14ac:dyDescent="0.25">
      <c r="A4439" t="s">
        <v>4961</v>
      </c>
      <c r="B4439" t="e">
        <f>VLOOKUP(Tabla10[[#This Row],[Columna1]],Tabla9[],1,0)</f>
        <v>#N/A</v>
      </c>
      <c r="C4439" t="s">
        <v>385</v>
      </c>
      <c r="D4439" t="e">
        <f>VLOOKUP(Tabla10[[#This Row],[Columna1]],Tabla9[],8,0)</f>
        <v>#N/A</v>
      </c>
      <c r="E4439" t="s">
        <v>387</v>
      </c>
      <c r="F4439" t="e">
        <f>VLOOKUP(Tabla10[[#This Row],[Columna1]],Tabla9[],33,3)</f>
        <v>#REF!</v>
      </c>
      <c r="G4439" t="e">
        <f>VLOOKUP(Tabla10[[#This Row],[Columna1]],Tabla9[],3,0)</f>
        <v>#N/A</v>
      </c>
      <c r="H4439" t="s">
        <v>36</v>
      </c>
    </row>
    <row r="4440" spans="1:8" hidden="1" x14ac:dyDescent="0.25">
      <c r="A4440" t="s">
        <v>3574</v>
      </c>
      <c r="B4440" t="str">
        <f>VLOOKUP(Tabla10[[#This Row],[Columna1]],Tabla9[],1,0)</f>
        <v>MONTIEL NAVA EVA DELIA</v>
      </c>
      <c r="C4440" t="s">
        <v>385</v>
      </c>
      <c r="D4440" t="str">
        <f>VLOOKUP(Tabla10[[#This Row],[Columna1]],Tabla9[],8,0)</f>
        <v>JEFE  DE DEPARTAMENTO DE TRANSPARENCIA PROACTIVA Y FOCALIZADA</v>
      </c>
      <c r="E4440" t="s">
        <v>387</v>
      </c>
      <c r="F4440" t="e">
        <f>VLOOKUP(Tabla10[[#This Row],[Columna1]],Tabla9[],33,3)</f>
        <v>#REF!</v>
      </c>
      <c r="G4440" t="str">
        <f>VLOOKUP(Tabla10[[#This Row],[Columna1]],Tabla9[],3,0)</f>
        <v>JEFE DE DEPARTAMENTO</v>
      </c>
      <c r="H4440" t="s">
        <v>60</v>
      </c>
    </row>
    <row r="4441" spans="1:8" hidden="1" x14ac:dyDescent="0.25">
      <c r="A4441" t="s">
        <v>4960</v>
      </c>
      <c r="B4441" t="e">
        <f>VLOOKUP(Tabla10[[#This Row],[Columna1]],Tabla9[],1,0)</f>
        <v>#N/A</v>
      </c>
      <c r="C4441" t="s">
        <v>385</v>
      </c>
      <c r="D4441" t="e">
        <f>VLOOKUP(Tabla10[[#This Row],[Columna1]],Tabla9[],8,0)</f>
        <v>#N/A</v>
      </c>
      <c r="E4441" t="s">
        <v>387</v>
      </c>
      <c r="F4441" t="e">
        <f>VLOOKUP(Tabla10[[#This Row],[Columna1]],Tabla9[],33,3)</f>
        <v>#REF!</v>
      </c>
      <c r="G4441" t="e">
        <f>VLOOKUP(Tabla10[[#This Row],[Columna1]],Tabla9[],3,0)</f>
        <v>#N/A</v>
      </c>
      <c r="H4441" t="s">
        <v>41</v>
      </c>
    </row>
    <row r="4442" spans="1:8" hidden="1" x14ac:dyDescent="0.25">
      <c r="A4442" t="s">
        <v>4968</v>
      </c>
      <c r="B4442" t="str">
        <f>VLOOKUP(Tabla10[[#This Row],[Columna1]],Tabla9[],1,0)</f>
        <v>MURILLO RASCON MARCELO</v>
      </c>
      <c r="C4442" t="s">
        <v>385</v>
      </c>
      <c r="D4442" t="str">
        <f>VLOOKUP(Tabla10[[#This Row],[Columna1]],Tabla9[],8,0)</f>
        <v>JEFE  DE DEPARTAMENTO DE ASUNTOS INTERNOS</v>
      </c>
      <c r="E4442" t="s">
        <v>390</v>
      </c>
      <c r="F4442" t="e">
        <f>VLOOKUP(Tabla10[[#This Row],[Columna1]],Tabla9[],33,3)</f>
        <v>#REF!</v>
      </c>
      <c r="G4442" t="str">
        <f>VLOOKUP(Tabla10[[#This Row],[Columna1]],Tabla9[],3,0)</f>
        <v>JEFE DE DEPARTAMENTO</v>
      </c>
      <c r="H4442" t="s">
        <v>60</v>
      </c>
    </row>
    <row r="4443" spans="1:8" hidden="1" x14ac:dyDescent="0.25">
      <c r="A4443" t="s">
        <v>3575</v>
      </c>
      <c r="B4443" t="e">
        <f>VLOOKUP(Tabla10[[#This Row],[Columna1]],Tabla9[],1,0)</f>
        <v>#N/A</v>
      </c>
      <c r="C4443" t="s">
        <v>385</v>
      </c>
      <c r="D4443" t="e">
        <f>VLOOKUP(Tabla10[[#This Row],[Columna1]],Tabla9[],8,0)</f>
        <v>#N/A</v>
      </c>
      <c r="E4443" t="s">
        <v>390</v>
      </c>
      <c r="F4443" t="e">
        <f>VLOOKUP(Tabla10[[#This Row],[Columna1]],Tabla9[],33,3)</f>
        <v>#REF!</v>
      </c>
      <c r="G4443" t="e">
        <f>VLOOKUP(Tabla10[[#This Row],[Columna1]],Tabla9[],3,0)</f>
        <v>#N/A</v>
      </c>
      <c r="H4443" t="s">
        <v>42</v>
      </c>
    </row>
    <row r="4444" spans="1:8" hidden="1" x14ac:dyDescent="0.25">
      <c r="A4444" t="s">
        <v>3576</v>
      </c>
      <c r="B4444" t="str">
        <f>VLOOKUP(Tabla10[[#This Row],[Columna1]],Tabla9[],1,0)</f>
        <v>OCHOA GONZALEZ XAVIER ELIAS</v>
      </c>
      <c r="C4444" t="s">
        <v>385</v>
      </c>
      <c r="D4444" t="str">
        <f>VLOOKUP(Tabla10[[#This Row],[Columna1]],Tabla9[],8,0)</f>
        <v>JEFE DE DEPARTAMENTO DESPACHO DEL COORD AREA INVESTIGADORA</v>
      </c>
      <c r="E4444" t="s">
        <v>388</v>
      </c>
      <c r="F4444" t="e">
        <f>VLOOKUP(Tabla10[[#This Row],[Columna1]],Tabla9[],33,3)</f>
        <v>#REF!</v>
      </c>
      <c r="G4444" t="str">
        <f>VLOOKUP(Tabla10[[#This Row],[Columna1]],Tabla9[],3,0)</f>
        <v>JEFE DE DEPARTAMENTO</v>
      </c>
      <c r="H4444" t="s">
        <v>60</v>
      </c>
    </row>
    <row r="4445" spans="1:8" hidden="1" x14ac:dyDescent="0.25">
      <c r="A4445" t="s">
        <v>3577</v>
      </c>
      <c r="B4445" t="str">
        <f>VLOOKUP(Tabla10[[#This Row],[Columna1]],Tabla9[],1,0)</f>
        <v>PARRA TREVIZO DENISSE STEPHANIE</v>
      </c>
      <c r="C4445" t="s">
        <v>385</v>
      </c>
      <c r="D4445" t="str">
        <f>VLOOKUP(Tabla10[[#This Row],[Columna1]],Tabla9[],8,0)</f>
        <v>LIDER DE PROYECTO DEL DESP DEL DIRECTOR DE ORGANO INTERNO DE CONTROL</v>
      </c>
      <c r="E4445" t="s">
        <v>389</v>
      </c>
      <c r="F4445" t="e">
        <f>VLOOKUP(Tabla10[[#This Row],[Columna1]],Tabla9[],33,3)</f>
        <v>#REF!</v>
      </c>
      <c r="G4445" t="str">
        <f>VLOOKUP(Tabla10[[#This Row],[Columna1]],Tabla9[],3,0)</f>
        <v>LIDER DE PROYECTO</v>
      </c>
      <c r="H4445" t="s">
        <v>44</v>
      </c>
    </row>
    <row r="4446" spans="1:8" hidden="1" x14ac:dyDescent="0.25">
      <c r="A4446" t="s">
        <v>3578</v>
      </c>
      <c r="B4446" t="e">
        <f>VLOOKUP(Tabla10[[#This Row],[Columna1]],Tabla9[],1,0)</f>
        <v>#N/A</v>
      </c>
      <c r="C4446" t="s">
        <v>385</v>
      </c>
      <c r="D4446" t="e">
        <f>VLOOKUP(Tabla10[[#This Row],[Columna1]],Tabla9[],8,0)</f>
        <v>#N/A</v>
      </c>
      <c r="E4446" t="s">
        <v>386</v>
      </c>
      <c r="F4446" t="e">
        <f>VLOOKUP(Tabla10[[#This Row],[Columna1]],Tabla9[],33,3)</f>
        <v>#REF!</v>
      </c>
      <c r="G4446" t="e">
        <f>VLOOKUP(Tabla10[[#This Row],[Columna1]],Tabla9[],3,0)</f>
        <v>#N/A</v>
      </c>
      <c r="H4446" t="s">
        <v>36</v>
      </c>
    </row>
    <row r="4447" spans="1:8" hidden="1" x14ac:dyDescent="0.25">
      <c r="A4447" t="s">
        <v>3579</v>
      </c>
      <c r="B4447" t="e">
        <f>VLOOKUP(Tabla10[[#This Row],[Columna1]],Tabla9[],1,0)</f>
        <v>#N/A</v>
      </c>
      <c r="C4447" t="s">
        <v>385</v>
      </c>
      <c r="D4447" t="e">
        <f>VLOOKUP(Tabla10[[#This Row],[Columna1]],Tabla9[],8,0)</f>
        <v>#N/A</v>
      </c>
      <c r="E4447" t="s">
        <v>387</v>
      </c>
      <c r="F4447" t="e">
        <f>VLOOKUP(Tabla10[[#This Row],[Columna1]],Tabla9[],33,3)</f>
        <v>#REF!</v>
      </c>
      <c r="G4447" t="e">
        <f>VLOOKUP(Tabla10[[#This Row],[Columna1]],Tabla9[],3,0)</f>
        <v>#N/A</v>
      </c>
      <c r="H4447" t="s">
        <v>42</v>
      </c>
    </row>
    <row r="4448" spans="1:8" hidden="1" x14ac:dyDescent="0.25">
      <c r="A4448" t="s">
        <v>3580</v>
      </c>
      <c r="B4448" t="e">
        <f>VLOOKUP(Tabla10[[#This Row],[Columna1]],Tabla9[],1,0)</f>
        <v>#N/A</v>
      </c>
      <c r="C4448" t="s">
        <v>385</v>
      </c>
      <c r="D4448" t="e">
        <f>VLOOKUP(Tabla10[[#This Row],[Columna1]],Tabla9[],8,0)</f>
        <v>#N/A</v>
      </c>
      <c r="E4448" t="s">
        <v>387</v>
      </c>
      <c r="F4448" t="e">
        <f>VLOOKUP(Tabla10[[#This Row],[Columna1]],Tabla9[],33,3)</f>
        <v>#REF!</v>
      </c>
      <c r="G4448" t="e">
        <f>VLOOKUP(Tabla10[[#This Row],[Columna1]],Tabla9[],3,0)</f>
        <v>#N/A</v>
      </c>
      <c r="H4448" t="s">
        <v>42</v>
      </c>
    </row>
    <row r="4449" spans="1:8" hidden="1" x14ac:dyDescent="0.25">
      <c r="A4449" t="s">
        <v>3581</v>
      </c>
      <c r="B4449" t="e">
        <f>VLOOKUP(Tabla10[[#This Row],[Columna1]],Tabla9[],1,0)</f>
        <v>#N/A</v>
      </c>
      <c r="C4449" t="s">
        <v>385</v>
      </c>
      <c r="D4449" t="e">
        <f>VLOOKUP(Tabla10[[#This Row],[Columna1]],Tabla9[],8,0)</f>
        <v>#N/A</v>
      </c>
      <c r="E4449" t="s">
        <v>390</v>
      </c>
      <c r="F4449" t="e">
        <f>VLOOKUP(Tabla10[[#This Row],[Columna1]],Tabla9[],33,3)</f>
        <v>#REF!</v>
      </c>
      <c r="G4449" t="e">
        <f>VLOOKUP(Tabla10[[#This Row],[Columna1]],Tabla9[],3,0)</f>
        <v>#N/A</v>
      </c>
      <c r="H4449" t="s">
        <v>36</v>
      </c>
    </row>
    <row r="4450" spans="1:8" hidden="1" x14ac:dyDescent="0.25">
      <c r="A4450" t="s">
        <v>3582</v>
      </c>
      <c r="B4450" t="e">
        <f>VLOOKUP(Tabla10[[#This Row],[Columna1]],Tabla9[],1,0)</f>
        <v>#N/A</v>
      </c>
      <c r="C4450" t="s">
        <v>385</v>
      </c>
      <c r="D4450" t="e">
        <f>VLOOKUP(Tabla10[[#This Row],[Columna1]],Tabla9[],8,0)</f>
        <v>#N/A</v>
      </c>
      <c r="E4450" t="s">
        <v>387</v>
      </c>
      <c r="F4450" t="e">
        <f>VLOOKUP(Tabla10[[#This Row],[Columna1]],Tabla9[],33,3)</f>
        <v>#REF!</v>
      </c>
      <c r="G4450" t="e">
        <f>VLOOKUP(Tabla10[[#This Row],[Columna1]],Tabla9[],3,0)</f>
        <v>#N/A</v>
      </c>
      <c r="H4450" t="s">
        <v>49</v>
      </c>
    </row>
    <row r="4451" spans="1:8" hidden="1" x14ac:dyDescent="0.25">
      <c r="A4451" t="s">
        <v>3583</v>
      </c>
      <c r="B4451" t="str">
        <f>VLOOKUP(Tabla10[[#This Row],[Columna1]],Tabla9[],1,0)</f>
        <v>SAUCEDO SANCHEZ RUTH ARIADNA</v>
      </c>
      <c r="C4451" t="s">
        <v>385</v>
      </c>
      <c r="D4451" t="str">
        <f>VLOOKUP(Tabla10[[#This Row],[Columna1]],Tabla9[],8,0)</f>
        <v>LIDER DE PROYECTO DESPACHO DEL DIRECTOR DE ORGANO INTERNO DE CONTROL</v>
      </c>
      <c r="E4451" t="s">
        <v>388</v>
      </c>
      <c r="F4451" t="e">
        <f>VLOOKUP(Tabla10[[#This Row],[Columna1]],Tabla9[],33,3)</f>
        <v>#REF!</v>
      </c>
      <c r="G4451" t="str">
        <f>VLOOKUP(Tabla10[[#This Row],[Columna1]],Tabla9[],3,0)</f>
        <v>LIDER DE PROYECTO</v>
      </c>
      <c r="H4451" t="s">
        <v>44</v>
      </c>
    </row>
    <row r="4452" spans="1:8" hidden="1" x14ac:dyDescent="0.25">
      <c r="A4452" t="s">
        <v>4969</v>
      </c>
      <c r="B4452" t="str">
        <f>VLOOKUP(Tabla10[[#This Row],[Columna1]],Tabla9[],1,0)</f>
        <v>SIGALA RODRIGUEZ MARIA DE LOURDES</v>
      </c>
      <c r="C4452" t="s">
        <v>385</v>
      </c>
      <c r="D4452" t="str">
        <f>VLOOKUP(Tabla10[[#This Row],[Columna1]],Tabla9[],8,0)</f>
        <v>COORDINADOR DE UNIDAD ADMINISTRATIVA DESP DEL DIRECTOR DE ORGANO INTERNO DE CONTROL</v>
      </c>
      <c r="E4452" t="s">
        <v>391</v>
      </c>
      <c r="F4452" t="e">
        <f>VLOOKUP(Tabla10[[#This Row],[Columna1]],Tabla9[],33,3)</f>
        <v>#REF!</v>
      </c>
      <c r="G4452" t="str">
        <f>VLOOKUP(Tabla10[[#This Row],[Columna1]],Tabla9[],3,0)</f>
        <v>COORDINADOR DE UNIDAD ADMINISTRATIVA</v>
      </c>
      <c r="H4452" t="s">
        <v>67</v>
      </c>
    </row>
    <row r="4453" spans="1:8" hidden="1" x14ac:dyDescent="0.25">
      <c r="A4453" t="s">
        <v>4964</v>
      </c>
      <c r="B4453" t="str">
        <f>VLOOKUP(Tabla10[[#This Row],[Columna1]],Tabla9[],1,0)</f>
        <v>TAVIZON GALLEGOS TERESITA DE JESUS</v>
      </c>
      <c r="C4453" t="s">
        <v>385</v>
      </c>
      <c r="D4453" t="str">
        <f>VLOOKUP(Tabla10[[#This Row],[Columna1]],Tabla9[],8,0)</f>
        <v>LIDER DE PROYECTO DESPACHO DEL DIRECTOR ORGANO DE CONTROL INTERNO</v>
      </c>
      <c r="E4453" t="s">
        <v>389</v>
      </c>
      <c r="F4453" t="e">
        <f>VLOOKUP(Tabla10[[#This Row],[Columna1]],Tabla9[],33,3)</f>
        <v>#REF!</v>
      </c>
      <c r="G4453" t="str">
        <f>VLOOKUP(Tabla10[[#This Row],[Columna1]],Tabla9[],3,0)</f>
        <v>LIDER DE PROYECTO</v>
      </c>
      <c r="H4453" t="s">
        <v>60</v>
      </c>
    </row>
    <row r="4454" spans="1:8" x14ac:dyDescent="0.25">
      <c r="A4454" t="s">
        <v>3584</v>
      </c>
      <c r="B4454" t="e">
        <f>VLOOKUP(Tabla10[[#This Row],[Columna1]],Tabla9[],1,0)</f>
        <v>#N/A</v>
      </c>
      <c r="C4454" t="s">
        <v>385</v>
      </c>
      <c r="D4454" t="e">
        <f>VLOOKUP(Tabla10[[#This Row],[Columna1]],Tabla9[],8,0)</f>
        <v>#N/A</v>
      </c>
      <c r="E4454" t="s">
        <v>391</v>
      </c>
      <c r="F4454" t="e">
        <f>VLOOKUP(Tabla10[[#This Row],[Columna1]],Tabla9[],33,3)</f>
        <v>#REF!</v>
      </c>
      <c r="G4454" t="e">
        <f>VLOOKUP(Tabla10[[#This Row],[Columna1]],Tabla9[],3,0)</f>
        <v>#N/A</v>
      </c>
      <c r="H4454" t="s">
        <v>44</v>
      </c>
    </row>
    <row r="4455" spans="1:8" hidden="1" x14ac:dyDescent="0.25">
      <c r="A4455" t="s">
        <v>4966</v>
      </c>
      <c r="B4455" t="e">
        <f>VLOOKUP(Tabla10[[#This Row],[Columna1]],Tabla9[],1,0)</f>
        <v>#N/A</v>
      </c>
      <c r="C4455" t="s">
        <v>385</v>
      </c>
      <c r="D4455" t="e">
        <f>VLOOKUP(Tabla10[[#This Row],[Columna1]],Tabla9[],8,0)</f>
        <v>#N/A</v>
      </c>
      <c r="E4455" t="s">
        <v>389</v>
      </c>
      <c r="F4455" t="e">
        <f>VLOOKUP(Tabla10[[#This Row],[Columna1]],Tabla9[],33,3)</f>
        <v>#REF!</v>
      </c>
      <c r="G4455" t="e">
        <f>VLOOKUP(Tabla10[[#This Row],[Columna1]],Tabla9[],3,0)</f>
        <v>#N/A</v>
      </c>
      <c r="H4455" t="s">
        <v>36</v>
      </c>
    </row>
    <row r="4456" spans="1:8" hidden="1" x14ac:dyDescent="0.25">
      <c r="A4456" t="s">
        <v>3585</v>
      </c>
      <c r="B4456" t="e">
        <f>VLOOKUP(Tabla10[[#This Row],[Columna1]],Tabla9[],1,0)</f>
        <v>#N/A</v>
      </c>
      <c r="C4456" t="s">
        <v>392</v>
      </c>
      <c r="D4456" t="e">
        <f>VLOOKUP(Tabla10[[#This Row],[Columna1]],Tabla9[],8,0)</f>
        <v>#N/A</v>
      </c>
      <c r="E4456" t="s">
        <v>393</v>
      </c>
      <c r="F4456" t="e">
        <f>VLOOKUP(Tabla10[[#This Row],[Columna1]],Tabla9[],33,3)</f>
        <v>#REF!</v>
      </c>
      <c r="G4456" t="e">
        <f>VLOOKUP(Tabla10[[#This Row],[Columna1]],Tabla9[],3,0)</f>
        <v>#N/A</v>
      </c>
      <c r="H4456" t="s">
        <v>36</v>
      </c>
    </row>
    <row r="4457" spans="1:8" hidden="1" x14ac:dyDescent="0.25">
      <c r="A4457" t="s">
        <v>3586</v>
      </c>
      <c r="B4457" t="e">
        <f>VLOOKUP(Tabla10[[#This Row],[Columna1]],Tabla9[],1,0)</f>
        <v>#N/A</v>
      </c>
      <c r="C4457" t="s">
        <v>392</v>
      </c>
      <c r="D4457" t="e">
        <f>VLOOKUP(Tabla10[[#This Row],[Columna1]],Tabla9[],8,0)</f>
        <v>#N/A</v>
      </c>
      <c r="E4457" t="s">
        <v>394</v>
      </c>
      <c r="F4457" t="e">
        <f>VLOOKUP(Tabla10[[#This Row],[Columna1]],Tabla9[],33,3)</f>
        <v>#REF!</v>
      </c>
      <c r="G4457" t="e">
        <f>VLOOKUP(Tabla10[[#This Row],[Columna1]],Tabla9[],3,0)</f>
        <v>#N/A</v>
      </c>
      <c r="H4457" t="s">
        <v>45</v>
      </c>
    </row>
    <row r="4458" spans="1:8" hidden="1" x14ac:dyDescent="0.25">
      <c r="A4458" t="s">
        <v>4977</v>
      </c>
      <c r="B4458" t="str">
        <f>VLOOKUP(Tabla10[[#This Row],[Columna1]],Tabla9[],1,0)</f>
        <v>BELTRAN ACOSTA RUBEN</v>
      </c>
      <c r="C4458" t="s">
        <v>392</v>
      </c>
      <c r="D4458" t="str">
        <f>VLOOKUP(Tabla10[[#This Row],[Columna1]],Tabla9[],8,0)</f>
        <v>JEFE DE DEPARTAMENTO DE ARCHIVO HISTORICO</v>
      </c>
      <c r="E4458" t="s">
        <v>394</v>
      </c>
      <c r="F4458" t="e">
        <f>VLOOKUP(Tabla10[[#This Row],[Columna1]],Tabla9[],33,3)</f>
        <v>#REF!</v>
      </c>
      <c r="G4458" t="str">
        <f>VLOOKUP(Tabla10[[#This Row],[Columna1]],Tabla9[],3,0)</f>
        <v>JEFE DE DEPARTAMENTO</v>
      </c>
      <c r="H4458" t="s">
        <v>60</v>
      </c>
    </row>
    <row r="4459" spans="1:8" hidden="1" x14ac:dyDescent="0.25">
      <c r="A4459" t="s">
        <v>3587</v>
      </c>
      <c r="B4459" t="str">
        <f>VLOOKUP(Tabla10[[#This Row],[Columna1]],Tabla9[],1,0)</f>
        <v>CHAIREZ ERIVES LAURA GUADALUPE</v>
      </c>
      <c r="C4459" t="s">
        <v>392</v>
      </c>
      <c r="D4459" t="str">
        <f>VLOOKUP(Tabla10[[#This Row],[Columna1]],Tabla9[],8,0)</f>
        <v>JEFE DE DEPARTAMENTO DESP COORDINACION DE TRANSPARENCIA</v>
      </c>
      <c r="E4459" t="s">
        <v>395</v>
      </c>
      <c r="F4459" t="e">
        <f>VLOOKUP(Tabla10[[#This Row],[Columna1]],Tabla9[],33,3)</f>
        <v>#REF!</v>
      </c>
      <c r="G4459" t="str">
        <f>VLOOKUP(Tabla10[[#This Row],[Columna1]],Tabla9[],3,0)</f>
        <v>JEFE DE DEPARTAMENTO</v>
      </c>
      <c r="H4459" t="s">
        <v>60</v>
      </c>
    </row>
    <row r="4460" spans="1:8" hidden="1" x14ac:dyDescent="0.25">
      <c r="A4460" t="s">
        <v>3588</v>
      </c>
      <c r="B4460" t="str">
        <f>VLOOKUP(Tabla10[[#This Row],[Columna1]],Tabla9[],1,0)</f>
        <v>CORONADO SEYFFERT FEDERICO DALHI</v>
      </c>
      <c r="C4460" t="s">
        <v>392</v>
      </c>
      <c r="D4460" t="str">
        <f>VLOOKUP(Tabla10[[#This Row],[Columna1]],Tabla9[],8,0)</f>
        <v>JEFE DE DE DEPARTAMENTO DE ACCESO A LA INFORMACION</v>
      </c>
      <c r="E4460" t="s">
        <v>396</v>
      </c>
      <c r="F4460" t="e">
        <f>VLOOKUP(Tabla10[[#This Row],[Columna1]],Tabla9[],33,3)</f>
        <v>#REF!</v>
      </c>
      <c r="G4460" t="str">
        <f>VLOOKUP(Tabla10[[#This Row],[Columna1]],Tabla9[],3,0)</f>
        <v>JEFE DE DEPARTAMENTO</v>
      </c>
      <c r="H4460" t="s">
        <v>60</v>
      </c>
    </row>
    <row r="4461" spans="1:8" hidden="1" x14ac:dyDescent="0.25">
      <c r="A4461" t="s">
        <v>3589</v>
      </c>
      <c r="B4461" t="str">
        <f>VLOOKUP(Tabla10[[#This Row],[Columna1]],Tabla9[],1,0)</f>
        <v>DAVILA CHACON MIGUEL ALBERTO</v>
      </c>
      <c r="C4461" t="s">
        <v>392</v>
      </c>
      <c r="D4461" t="str">
        <f>VLOOKUP(Tabla10[[#This Row],[Columna1]],Tabla9[],8,0)</f>
        <v>JEFE  DE DEPARTAMENTO DE OBLIGACIONES Y DATOS PERSONALES</v>
      </c>
      <c r="E4461" t="s">
        <v>397</v>
      </c>
      <c r="F4461" t="e">
        <f>VLOOKUP(Tabla10[[#This Row],[Columna1]],Tabla9[],33,3)</f>
        <v>#REF!</v>
      </c>
      <c r="G4461" t="str">
        <f>VLOOKUP(Tabla10[[#This Row],[Columna1]],Tabla9[],3,0)</f>
        <v>JEFE DE DEPARTAMENTO</v>
      </c>
      <c r="H4461" t="s">
        <v>60</v>
      </c>
    </row>
    <row r="4462" spans="1:8" hidden="1" x14ac:dyDescent="0.25">
      <c r="A4462" t="s">
        <v>4974</v>
      </c>
      <c r="B4462" t="e">
        <f>VLOOKUP(Tabla10[[#This Row],[Columna1]],Tabla9[],1,0)</f>
        <v>#N/A</v>
      </c>
      <c r="C4462" t="s">
        <v>392</v>
      </c>
      <c r="D4462" t="e">
        <f>VLOOKUP(Tabla10[[#This Row],[Columna1]],Tabla9[],8,0)</f>
        <v>#N/A</v>
      </c>
      <c r="E4462" t="s">
        <v>397</v>
      </c>
      <c r="F4462" t="e">
        <f>VLOOKUP(Tabla10[[#This Row],[Columna1]],Tabla9[],33,3)</f>
        <v>#REF!</v>
      </c>
      <c r="G4462" t="e">
        <f>VLOOKUP(Tabla10[[#This Row],[Columna1]],Tabla9[],3,0)</f>
        <v>#N/A</v>
      </c>
      <c r="H4462" t="s">
        <v>36</v>
      </c>
    </row>
    <row r="4463" spans="1:8" hidden="1" x14ac:dyDescent="0.25">
      <c r="A4463" t="s">
        <v>3590</v>
      </c>
      <c r="B4463" t="e">
        <f>VLOOKUP(Tabla10[[#This Row],[Columna1]],Tabla9[],1,0)</f>
        <v>#N/A</v>
      </c>
      <c r="C4463" t="s">
        <v>392</v>
      </c>
      <c r="D4463" t="e">
        <f>VLOOKUP(Tabla10[[#This Row],[Columna1]],Tabla9[],8,0)</f>
        <v>#N/A</v>
      </c>
      <c r="E4463" t="s">
        <v>394</v>
      </c>
      <c r="F4463" t="e">
        <f>VLOOKUP(Tabla10[[#This Row],[Columna1]],Tabla9[],33,3)</f>
        <v>#REF!</v>
      </c>
      <c r="G4463" t="e">
        <f>VLOOKUP(Tabla10[[#This Row],[Columna1]],Tabla9[],3,0)</f>
        <v>#N/A</v>
      </c>
      <c r="H4463" t="s">
        <v>350</v>
      </c>
    </row>
    <row r="4464" spans="1:8" hidden="1" x14ac:dyDescent="0.25">
      <c r="A4464" t="s">
        <v>4979</v>
      </c>
      <c r="B4464" t="str">
        <f>VLOOKUP(Tabla10[[#This Row],[Columna1]],Tabla9[],1,0)</f>
        <v>GARCIA MARTINEZ ANDRES</v>
      </c>
      <c r="C4464" t="s">
        <v>392</v>
      </c>
      <c r="D4464" t="str">
        <f>VLOOKUP(Tabla10[[#This Row],[Columna1]],Tabla9[],8,0)</f>
        <v>JEFE DE DEPARTAMENTO ARCHIVO DE CONCENTRACION</v>
      </c>
      <c r="E4464" t="s">
        <v>398</v>
      </c>
      <c r="F4464" t="e">
        <f>VLOOKUP(Tabla10[[#This Row],[Columna1]],Tabla9[],33,3)</f>
        <v>#REF!</v>
      </c>
      <c r="G4464" t="str">
        <f>VLOOKUP(Tabla10[[#This Row],[Columna1]],Tabla9[],3,0)</f>
        <v xml:space="preserve">JEFE DE DEPARTAMENTO </v>
      </c>
      <c r="H4464" t="s">
        <v>60</v>
      </c>
    </row>
    <row r="4465" spans="1:8" hidden="1" x14ac:dyDescent="0.25">
      <c r="A4465" t="s">
        <v>3591</v>
      </c>
      <c r="B4465" t="e">
        <f>VLOOKUP(Tabla10[[#This Row],[Columna1]],Tabla9[],1,0)</f>
        <v>#N/A</v>
      </c>
      <c r="C4465" t="s">
        <v>392</v>
      </c>
      <c r="D4465" t="e">
        <f>VLOOKUP(Tabla10[[#This Row],[Columna1]],Tabla9[],8,0)</f>
        <v>#N/A</v>
      </c>
      <c r="E4465" t="s">
        <v>397</v>
      </c>
      <c r="F4465" t="e">
        <f>VLOOKUP(Tabla10[[#This Row],[Columna1]],Tabla9[],33,3)</f>
        <v>#REF!</v>
      </c>
      <c r="G4465" t="e">
        <f>VLOOKUP(Tabla10[[#This Row],[Columna1]],Tabla9[],3,0)</f>
        <v>#N/A</v>
      </c>
      <c r="H4465" t="s">
        <v>36</v>
      </c>
    </row>
    <row r="4466" spans="1:8" hidden="1" x14ac:dyDescent="0.25">
      <c r="A4466" t="s">
        <v>4978</v>
      </c>
      <c r="B4466" t="str">
        <f>VLOOKUP(Tabla10[[#This Row],[Columna1]],Tabla9[],1,0)</f>
        <v>GALLEGOS RENOVA LORENA</v>
      </c>
      <c r="C4466" t="s">
        <v>392</v>
      </c>
      <c r="D4466" t="str">
        <f>VLOOKUP(Tabla10[[#This Row],[Columna1]],Tabla9[],8,0)</f>
        <v>JEFE  DE DEPARTAMENTO DE SISTEMA INSTITUCIONAL DE ARCHIVO</v>
      </c>
      <c r="E4466" t="s">
        <v>393</v>
      </c>
      <c r="F4466" t="e">
        <f>VLOOKUP(Tabla10[[#This Row],[Columna1]],Tabla9[],33,3)</f>
        <v>#REF!</v>
      </c>
      <c r="G4466" t="str">
        <f>VLOOKUP(Tabla10[[#This Row],[Columna1]],Tabla9[],3,0)</f>
        <v>JEFE DE DEPARTAMENTO</v>
      </c>
      <c r="H4466" t="s">
        <v>60</v>
      </c>
    </row>
    <row r="4467" spans="1:8" hidden="1" x14ac:dyDescent="0.25">
      <c r="A4467" t="s">
        <v>3592</v>
      </c>
      <c r="B4467" t="str">
        <f>VLOOKUP(Tabla10[[#This Row],[Columna1]],Tabla9[],1,0)</f>
        <v>GUTIERREZ LARES LUIS CARLOS</v>
      </c>
      <c r="C4467" t="s">
        <v>392</v>
      </c>
      <c r="D4467" t="str">
        <f>VLOOKUP(Tabla10[[#This Row],[Columna1]],Tabla9[],8,0)</f>
        <v>JEFE DE DEPARTAMENTO DE TRANSPARENCIA PROACTIVA Y FOCALIZADA</v>
      </c>
      <c r="E4467" t="s">
        <v>399</v>
      </c>
      <c r="F4467" t="e">
        <f>VLOOKUP(Tabla10[[#This Row],[Columna1]],Tabla9[],33,3)</f>
        <v>#REF!</v>
      </c>
      <c r="G4467" t="str">
        <f>VLOOKUP(Tabla10[[#This Row],[Columna1]],Tabla9[],3,0)</f>
        <v>JEFE DE DEPARTAMENTO</v>
      </c>
      <c r="H4467" t="s">
        <v>60</v>
      </c>
    </row>
    <row r="4468" spans="1:8" hidden="1" x14ac:dyDescent="0.25">
      <c r="A4468" t="s">
        <v>3593</v>
      </c>
      <c r="B4468" t="e">
        <f>VLOOKUP(Tabla10[[#This Row],[Columna1]],Tabla9[],1,0)</f>
        <v>#N/A</v>
      </c>
      <c r="C4468" t="s">
        <v>392</v>
      </c>
      <c r="D4468" t="e">
        <f>VLOOKUP(Tabla10[[#This Row],[Columna1]],Tabla9[],8,0)</f>
        <v>#N/A</v>
      </c>
      <c r="E4468" t="s">
        <v>396</v>
      </c>
      <c r="F4468" t="e">
        <f>VLOOKUP(Tabla10[[#This Row],[Columna1]],Tabla9[],33,3)</f>
        <v>#REF!</v>
      </c>
      <c r="G4468" t="e">
        <f>VLOOKUP(Tabla10[[#This Row],[Columna1]],Tabla9[],3,0)</f>
        <v>#N/A</v>
      </c>
      <c r="H4468" t="s">
        <v>36</v>
      </c>
    </row>
    <row r="4469" spans="1:8" hidden="1" x14ac:dyDescent="0.25">
      <c r="A4469" t="s">
        <v>3594</v>
      </c>
      <c r="B4469" t="e">
        <f>VLOOKUP(Tabla10[[#This Row],[Columna1]],Tabla9[],1,0)</f>
        <v>#N/A</v>
      </c>
      <c r="C4469" t="s">
        <v>392</v>
      </c>
      <c r="D4469" t="e">
        <f>VLOOKUP(Tabla10[[#This Row],[Columna1]],Tabla9[],8,0)</f>
        <v>#N/A</v>
      </c>
      <c r="E4469" t="s">
        <v>399</v>
      </c>
      <c r="F4469" t="e">
        <f>VLOOKUP(Tabla10[[#This Row],[Columna1]],Tabla9[],33,3)</f>
        <v>#REF!</v>
      </c>
      <c r="G4469" t="e">
        <f>VLOOKUP(Tabla10[[#This Row],[Columna1]],Tabla9[],3,0)</f>
        <v>#N/A</v>
      </c>
      <c r="H4469" t="s">
        <v>36</v>
      </c>
    </row>
    <row r="4470" spans="1:8" hidden="1" x14ac:dyDescent="0.25">
      <c r="A4470" t="s">
        <v>3595</v>
      </c>
      <c r="B4470" t="e">
        <f>VLOOKUP(Tabla10[[#This Row],[Columna1]],Tabla9[],1,0)</f>
        <v>#N/A</v>
      </c>
      <c r="C4470" t="s">
        <v>392</v>
      </c>
      <c r="D4470" t="e">
        <f>VLOOKUP(Tabla10[[#This Row],[Columna1]],Tabla9[],8,0)</f>
        <v>#N/A</v>
      </c>
      <c r="E4470" t="s">
        <v>394</v>
      </c>
      <c r="F4470" t="e">
        <f>VLOOKUP(Tabla10[[#This Row],[Columna1]],Tabla9[],33,3)</f>
        <v>#REF!</v>
      </c>
      <c r="G4470" t="e">
        <f>VLOOKUP(Tabla10[[#This Row],[Columna1]],Tabla9[],3,0)</f>
        <v>#N/A</v>
      </c>
      <c r="H4470" t="s">
        <v>36</v>
      </c>
    </row>
    <row r="4471" spans="1:8" hidden="1" x14ac:dyDescent="0.25">
      <c r="A4471" t="s">
        <v>3596</v>
      </c>
      <c r="B4471" t="str">
        <f>VLOOKUP(Tabla10[[#This Row],[Columna1]],Tabla9[],1,0)</f>
        <v>MANZANO DOMINGUEZ JAVIER IVAN</v>
      </c>
      <c r="C4471" t="s">
        <v>392</v>
      </c>
      <c r="D4471" t="str">
        <f>VLOOKUP(Tabla10[[#This Row],[Columna1]],Tabla9[],8,0)</f>
        <v>SUBCOORDINADOR DEL DESPACHO COORDINACION DE TRANSPARENCIA</v>
      </c>
      <c r="E4471" t="s">
        <v>395</v>
      </c>
      <c r="F4471" t="e">
        <f>VLOOKUP(Tabla10[[#This Row],[Columna1]],Tabla9[],33,3)</f>
        <v>#REF!</v>
      </c>
      <c r="G4471" t="str">
        <f>VLOOKUP(Tabla10[[#This Row],[Columna1]],Tabla9[],3,0)</f>
        <v xml:space="preserve">SUBCOORDINADOR DE DEPENDENCIA </v>
      </c>
      <c r="H4471" t="s">
        <v>90</v>
      </c>
    </row>
    <row r="4472" spans="1:8" hidden="1" x14ac:dyDescent="0.25">
      <c r="A4472" t="s">
        <v>3597</v>
      </c>
      <c r="B4472" t="str">
        <f>VLOOKUP(Tabla10[[#This Row],[Columna1]],Tabla9[],1,0)</f>
        <v>MARTINEZ PORTILLO AMELIA LUCIA</v>
      </c>
      <c r="C4472" t="s">
        <v>392</v>
      </c>
      <c r="D4472" t="str">
        <f>VLOOKUP(Tabla10[[#This Row],[Columna1]],Tabla9[],8,0)</f>
        <v>COORDINADOR DE DEPENDENCIA DESPACHO COORDINACION DE TRANSPA</v>
      </c>
      <c r="E4472" t="s">
        <v>395</v>
      </c>
      <c r="F4472" t="e">
        <f>VLOOKUP(Tabla10[[#This Row],[Columna1]],Tabla9[],33,3)</f>
        <v>#REF!</v>
      </c>
      <c r="G4472" t="str">
        <f>VLOOKUP(Tabla10[[#This Row],[Columna1]],Tabla9[],3,0)</f>
        <v xml:space="preserve">COORDINADOR DE DEPENDENCIA </v>
      </c>
      <c r="H4472" t="s">
        <v>89</v>
      </c>
    </row>
    <row r="4473" spans="1:8" hidden="1" x14ac:dyDescent="0.25">
      <c r="A4473" t="s">
        <v>3598</v>
      </c>
      <c r="B4473" t="e">
        <f>VLOOKUP(Tabla10[[#This Row],[Columna1]],Tabla9[],1,0)</f>
        <v>#N/A</v>
      </c>
      <c r="C4473" t="s">
        <v>392</v>
      </c>
      <c r="D4473" t="e">
        <f>VLOOKUP(Tabla10[[#This Row],[Columna1]],Tabla9[],8,0)</f>
        <v>#N/A</v>
      </c>
      <c r="E4473" t="s">
        <v>395</v>
      </c>
      <c r="F4473" t="e">
        <f>VLOOKUP(Tabla10[[#This Row],[Columna1]],Tabla9[],33,3)</f>
        <v>#REF!</v>
      </c>
      <c r="G4473" t="e">
        <f>VLOOKUP(Tabla10[[#This Row],[Columna1]],Tabla9[],3,0)</f>
        <v>#N/A</v>
      </c>
      <c r="H4473" t="s">
        <v>36</v>
      </c>
    </row>
    <row r="4474" spans="1:8" hidden="1" x14ac:dyDescent="0.25">
      <c r="A4474" t="s">
        <v>4972</v>
      </c>
      <c r="B4474" t="str">
        <f>VLOOKUP(Tabla10[[#This Row],[Columna1]],Tabla9[],1,0)</f>
        <v>PAREDES SALAZAR DANIELA</v>
      </c>
      <c r="C4474" t="s">
        <v>392</v>
      </c>
      <c r="D4474" t="str">
        <f>VLOOKUP(Tabla10[[#This Row],[Columna1]],Tabla9[],8,0)</f>
        <v>SUBCOORDINADOR DE DEPENDENCIA DESPACHO COORDINACION DE TRANSPARENCIA</v>
      </c>
      <c r="E4474" t="s">
        <v>395</v>
      </c>
      <c r="F4474" t="e">
        <f>VLOOKUP(Tabla10[[#This Row],[Columna1]],Tabla9[],33,3)</f>
        <v>#REF!</v>
      </c>
      <c r="G4474" t="str">
        <f>VLOOKUP(Tabla10[[#This Row],[Columna1]],Tabla9[],3,0)</f>
        <v xml:space="preserve">SUBCOORDINADOR DE DEPENDENCIA </v>
      </c>
      <c r="H4474" t="s">
        <v>90</v>
      </c>
    </row>
    <row r="4475" spans="1:8" hidden="1" x14ac:dyDescent="0.25">
      <c r="A4475" t="s">
        <v>3599</v>
      </c>
      <c r="B4475" t="e">
        <f>VLOOKUP(Tabla10[[#This Row],[Columna1]],Tabla9[],1,0)</f>
        <v>#N/A</v>
      </c>
      <c r="C4475" t="s">
        <v>392</v>
      </c>
      <c r="D4475" t="e">
        <f>VLOOKUP(Tabla10[[#This Row],[Columna1]],Tabla9[],8,0)</f>
        <v>#N/A</v>
      </c>
      <c r="E4475" t="s">
        <v>394</v>
      </c>
      <c r="F4475" t="e">
        <f>VLOOKUP(Tabla10[[#This Row],[Columna1]],Tabla9[],33,3)</f>
        <v>#REF!</v>
      </c>
      <c r="G4475" t="e">
        <f>VLOOKUP(Tabla10[[#This Row],[Columna1]],Tabla9[],3,0)</f>
        <v>#N/A</v>
      </c>
      <c r="H4475" t="s">
        <v>47</v>
      </c>
    </row>
    <row r="4476" spans="1:8" hidden="1" x14ac:dyDescent="0.25">
      <c r="A4476" t="s">
        <v>3600</v>
      </c>
      <c r="B4476" t="e">
        <f>VLOOKUP(Tabla10[[#This Row],[Columna1]],Tabla9[],1,0)</f>
        <v>#N/A</v>
      </c>
      <c r="C4476" t="s">
        <v>392</v>
      </c>
      <c r="D4476" t="e">
        <f>VLOOKUP(Tabla10[[#This Row],[Columna1]],Tabla9[],8,0)</f>
        <v>#N/A</v>
      </c>
      <c r="E4476" t="s">
        <v>396</v>
      </c>
      <c r="F4476" t="e">
        <f>VLOOKUP(Tabla10[[#This Row],[Columna1]],Tabla9[],33,3)</f>
        <v>#REF!</v>
      </c>
      <c r="G4476" t="e">
        <f>VLOOKUP(Tabla10[[#This Row],[Columna1]],Tabla9[],3,0)</f>
        <v>#N/A</v>
      </c>
      <c r="H4476" t="s">
        <v>36</v>
      </c>
    </row>
    <row r="4477" spans="1:8" hidden="1" x14ac:dyDescent="0.25">
      <c r="A4477" t="s">
        <v>3601</v>
      </c>
      <c r="B4477" t="e">
        <f>VLOOKUP(Tabla10[[#This Row],[Columna1]],Tabla9[],1,0)</f>
        <v>#N/A</v>
      </c>
      <c r="C4477" t="s">
        <v>392</v>
      </c>
      <c r="D4477" t="e">
        <f>VLOOKUP(Tabla10[[#This Row],[Columna1]],Tabla9[],8,0)</f>
        <v>#N/A</v>
      </c>
      <c r="E4477" t="s">
        <v>398</v>
      </c>
      <c r="F4477" t="e">
        <f>VLOOKUP(Tabla10[[#This Row],[Columna1]],Tabla9[],33,3)</f>
        <v>#REF!</v>
      </c>
      <c r="G4477" t="e">
        <f>VLOOKUP(Tabla10[[#This Row],[Columna1]],Tabla9[],3,0)</f>
        <v>#N/A</v>
      </c>
      <c r="H4477" t="s">
        <v>36</v>
      </c>
    </row>
    <row r="4478" spans="1:8" hidden="1" x14ac:dyDescent="0.25">
      <c r="A4478" t="s">
        <v>3602</v>
      </c>
      <c r="B4478" t="e">
        <f>VLOOKUP(Tabla10[[#This Row],[Columna1]],Tabla9[],1,0)</f>
        <v>#N/A</v>
      </c>
      <c r="C4478" t="s">
        <v>392</v>
      </c>
      <c r="D4478" t="e">
        <f>VLOOKUP(Tabla10[[#This Row],[Columna1]],Tabla9[],8,0)</f>
        <v>#N/A</v>
      </c>
      <c r="E4478" t="s">
        <v>393</v>
      </c>
      <c r="F4478" t="e">
        <f>VLOOKUP(Tabla10[[#This Row],[Columna1]],Tabla9[],33,3)</f>
        <v>#REF!</v>
      </c>
      <c r="G4478" t="e">
        <f>VLOOKUP(Tabla10[[#This Row],[Columna1]],Tabla9[],3,0)</f>
        <v>#N/A</v>
      </c>
      <c r="H4478" t="s">
        <v>36</v>
      </c>
    </row>
    <row r="4479" spans="1:8" hidden="1" x14ac:dyDescent="0.25">
      <c r="A4479" t="s">
        <v>3603</v>
      </c>
      <c r="B4479" t="e">
        <f>VLOOKUP(Tabla10[[#This Row],[Columna1]],Tabla9[],1,0)</f>
        <v>#N/A</v>
      </c>
      <c r="C4479" t="s">
        <v>392</v>
      </c>
      <c r="D4479" t="e">
        <f>VLOOKUP(Tabla10[[#This Row],[Columna1]],Tabla9[],8,0)</f>
        <v>#N/A</v>
      </c>
      <c r="E4479" t="s">
        <v>397</v>
      </c>
      <c r="F4479" t="e">
        <f>VLOOKUP(Tabla10[[#This Row],[Columna1]],Tabla9[],33,3)</f>
        <v>#REF!</v>
      </c>
      <c r="G4479" t="e">
        <f>VLOOKUP(Tabla10[[#This Row],[Columna1]],Tabla9[],3,0)</f>
        <v>#N/A</v>
      </c>
      <c r="H4479" t="s">
        <v>36</v>
      </c>
    </row>
    <row r="4480" spans="1:8" hidden="1" x14ac:dyDescent="0.25">
      <c r="A4480" t="s">
        <v>4976</v>
      </c>
      <c r="B4480" t="e">
        <f>VLOOKUP(Tabla10[[#This Row],[Columna1]],Tabla9[],1,0)</f>
        <v>#N/A</v>
      </c>
      <c r="C4480" t="s">
        <v>392</v>
      </c>
      <c r="D4480" t="e">
        <f>VLOOKUP(Tabla10[[#This Row],[Columna1]],Tabla9[],8,0)</f>
        <v>#N/A</v>
      </c>
      <c r="E4480" t="s">
        <v>394</v>
      </c>
      <c r="F4480" t="e">
        <f>VLOOKUP(Tabla10[[#This Row],[Columna1]],Tabla9[],33,3)</f>
        <v>#REF!</v>
      </c>
      <c r="G4480" t="e">
        <f>VLOOKUP(Tabla10[[#This Row],[Columna1]],Tabla9[],3,0)</f>
        <v>#N/A</v>
      </c>
      <c r="H4480" t="s">
        <v>42</v>
      </c>
    </row>
    <row r="4481" spans="1:8" hidden="1" x14ac:dyDescent="0.25">
      <c r="A4481" t="s">
        <v>4975</v>
      </c>
      <c r="B4481" t="e">
        <f>VLOOKUP(Tabla10[[#This Row],[Columna1]],Tabla9[],1,0)</f>
        <v>#N/A</v>
      </c>
      <c r="C4481" t="s">
        <v>392</v>
      </c>
      <c r="D4481" t="e">
        <f>VLOOKUP(Tabla10[[#This Row],[Columna1]],Tabla9[],8,0)</f>
        <v>#N/A</v>
      </c>
      <c r="E4481" t="s">
        <v>396</v>
      </c>
      <c r="F4481" t="e">
        <f>VLOOKUP(Tabla10[[#This Row],[Columna1]],Tabla9[],33,3)</f>
        <v>#REF!</v>
      </c>
      <c r="G4481" t="e">
        <f>VLOOKUP(Tabla10[[#This Row],[Columna1]],Tabla9[],3,0)</f>
        <v>#N/A</v>
      </c>
      <c r="H4481" t="s">
        <v>36</v>
      </c>
    </row>
    <row r="4482" spans="1:8" hidden="1" x14ac:dyDescent="0.25">
      <c r="A4482" t="s">
        <v>3604</v>
      </c>
      <c r="B4482" t="e">
        <f>VLOOKUP(Tabla10[[#This Row],[Columna1]],Tabla9[],1,0)</f>
        <v>#N/A</v>
      </c>
      <c r="C4482" t="s">
        <v>392</v>
      </c>
      <c r="D4482" t="e">
        <f>VLOOKUP(Tabla10[[#This Row],[Columna1]],Tabla9[],8,0)</f>
        <v>#N/A</v>
      </c>
      <c r="E4482" t="s">
        <v>395</v>
      </c>
      <c r="F4482" t="e">
        <f>VLOOKUP(Tabla10[[#This Row],[Columna1]],Tabla9[],33,3)</f>
        <v>#REF!</v>
      </c>
      <c r="G4482" t="e">
        <f>VLOOKUP(Tabla10[[#This Row],[Columna1]],Tabla9[],3,0)</f>
        <v>#N/A</v>
      </c>
      <c r="H4482" t="s">
        <v>42</v>
      </c>
    </row>
    <row r="4483" spans="1:8" hidden="1" x14ac:dyDescent="0.25">
      <c r="A4483" t="s">
        <v>3605</v>
      </c>
      <c r="B4483" t="e">
        <f>VLOOKUP(Tabla10[[#This Row],[Columna1]],Tabla9[],1,0)</f>
        <v>#N/A</v>
      </c>
      <c r="C4483" t="s">
        <v>400</v>
      </c>
      <c r="D4483" t="e">
        <f>VLOOKUP(Tabla10[[#This Row],[Columna1]],Tabla9[],8,0)</f>
        <v>#N/A</v>
      </c>
      <c r="E4483" t="s">
        <v>401</v>
      </c>
      <c r="F4483" t="e">
        <f>VLOOKUP(Tabla10[[#This Row],[Columna1]],Tabla9[],33,3)</f>
        <v>#REF!</v>
      </c>
      <c r="G4483" t="e">
        <f>VLOOKUP(Tabla10[[#This Row],[Columna1]],Tabla9[],3,0)</f>
        <v>#N/A</v>
      </c>
      <c r="H4483" t="s">
        <v>36</v>
      </c>
    </row>
    <row r="4484" spans="1:8" hidden="1" x14ac:dyDescent="0.25">
      <c r="A4484" t="s">
        <v>3606</v>
      </c>
      <c r="B4484" t="e">
        <f>VLOOKUP(Tabla10[[#This Row],[Columna1]],Tabla9[],1,0)</f>
        <v>#N/A</v>
      </c>
      <c r="C4484" t="s">
        <v>400</v>
      </c>
      <c r="D4484" t="e">
        <f>VLOOKUP(Tabla10[[#This Row],[Columna1]],Tabla9[],8,0)</f>
        <v>#N/A</v>
      </c>
      <c r="E4484" t="s">
        <v>402</v>
      </c>
      <c r="F4484" t="e">
        <f>VLOOKUP(Tabla10[[#This Row],[Columna1]],Tabla9[],33,3)</f>
        <v>#REF!</v>
      </c>
      <c r="G4484" t="e">
        <f>VLOOKUP(Tabla10[[#This Row],[Columna1]],Tabla9[],3,0)</f>
        <v>#N/A</v>
      </c>
      <c r="H4484" t="s">
        <v>40</v>
      </c>
    </row>
    <row r="4485" spans="1:8" hidden="1" x14ac:dyDescent="0.25">
      <c r="A4485" t="s">
        <v>3607</v>
      </c>
      <c r="B4485" t="e">
        <f>VLOOKUP(Tabla10[[#This Row],[Columna1]],Tabla9[],1,0)</f>
        <v>#N/A</v>
      </c>
      <c r="C4485" t="s">
        <v>400</v>
      </c>
      <c r="D4485" t="e">
        <f>VLOOKUP(Tabla10[[#This Row],[Columna1]],Tabla9[],8,0)</f>
        <v>#N/A</v>
      </c>
      <c r="E4485" t="s">
        <v>402</v>
      </c>
      <c r="F4485" t="e">
        <f>VLOOKUP(Tabla10[[#This Row],[Columna1]],Tabla9[],33,3)</f>
        <v>#REF!</v>
      </c>
      <c r="G4485" t="e">
        <f>VLOOKUP(Tabla10[[#This Row],[Columna1]],Tabla9[],3,0)</f>
        <v>#N/A</v>
      </c>
      <c r="H4485" t="s">
        <v>40</v>
      </c>
    </row>
    <row r="4486" spans="1:8" hidden="1" x14ac:dyDescent="0.25">
      <c r="A4486" t="s">
        <v>3608</v>
      </c>
      <c r="B4486" t="e">
        <f>VLOOKUP(Tabla10[[#This Row],[Columna1]],Tabla9[],1,0)</f>
        <v>#N/A</v>
      </c>
      <c r="C4486" t="s">
        <v>400</v>
      </c>
      <c r="D4486" t="e">
        <f>VLOOKUP(Tabla10[[#This Row],[Columna1]],Tabla9[],8,0)</f>
        <v>#N/A</v>
      </c>
      <c r="E4486" t="s">
        <v>402</v>
      </c>
      <c r="F4486" t="e">
        <f>VLOOKUP(Tabla10[[#This Row],[Columna1]],Tabla9[],33,3)</f>
        <v>#REF!</v>
      </c>
      <c r="G4486" t="e">
        <f>VLOOKUP(Tabla10[[#This Row],[Columna1]],Tabla9[],3,0)</f>
        <v>#N/A</v>
      </c>
      <c r="H4486" t="s">
        <v>36</v>
      </c>
    </row>
    <row r="4487" spans="1:8" hidden="1" x14ac:dyDescent="0.25">
      <c r="A4487" t="s">
        <v>4985</v>
      </c>
      <c r="B4487" t="e">
        <f>VLOOKUP(Tabla10[[#This Row],[Columna1]],Tabla9[],1,0)</f>
        <v>#N/A</v>
      </c>
      <c r="C4487" t="s">
        <v>400</v>
      </c>
      <c r="D4487" t="e">
        <f>VLOOKUP(Tabla10[[#This Row],[Columna1]],Tabla9[],8,0)</f>
        <v>#N/A</v>
      </c>
      <c r="E4487" t="s">
        <v>402</v>
      </c>
      <c r="F4487" t="e">
        <f>VLOOKUP(Tabla10[[#This Row],[Columna1]],Tabla9[],33,3)</f>
        <v>#REF!</v>
      </c>
      <c r="G4487" t="e">
        <f>VLOOKUP(Tabla10[[#This Row],[Columna1]],Tabla9[],3,0)</f>
        <v>#N/A</v>
      </c>
      <c r="H4487" t="s">
        <v>45</v>
      </c>
    </row>
    <row r="4488" spans="1:8" hidden="1" x14ac:dyDescent="0.25">
      <c r="A4488" t="s">
        <v>4982</v>
      </c>
      <c r="B4488" t="str">
        <f>VLOOKUP(Tabla10[[#This Row],[Columna1]],Tabla9[],1,0)</f>
        <v>CISNEROS AGUILAR FLOR</v>
      </c>
      <c r="C4488" t="s">
        <v>400</v>
      </c>
      <c r="D4488" t="str">
        <f>VLOOKUP(Tabla10[[#This Row],[Columna1]],Tabla9[],8,0)</f>
        <v>JEFE DE DEPARTAMENTO DEPARTAMENTO ADMINISTRATIVO DE PARTICIPACION CIUDADANA</v>
      </c>
      <c r="E4488" t="s">
        <v>403</v>
      </c>
      <c r="F4488" t="e">
        <f>VLOOKUP(Tabla10[[#This Row],[Columna1]],Tabla9[],33,3)</f>
        <v>#REF!</v>
      </c>
      <c r="G4488" t="str">
        <f>VLOOKUP(Tabla10[[#This Row],[Columna1]],Tabla9[],3,0)</f>
        <v xml:space="preserve">JEFE DE DEPARTAMENTO </v>
      </c>
      <c r="H4488" t="s">
        <v>60</v>
      </c>
    </row>
    <row r="4489" spans="1:8" hidden="1" x14ac:dyDescent="0.25">
      <c r="A4489" t="s">
        <v>3609</v>
      </c>
      <c r="B4489" t="str">
        <f>VLOOKUP(Tabla10[[#This Row],[Columna1]],Tabla9[],1,0)</f>
        <v>CONTRERAS DUARTE LAURA PATRICIA</v>
      </c>
      <c r="C4489" t="s">
        <v>400</v>
      </c>
      <c r="D4489" t="str">
        <f>VLOOKUP(Tabla10[[#This Row],[Columna1]],Tabla9[],8,0)</f>
        <v>COORDINADOR DE DEPENDENCIA DESPACHO COORDINACION DE PARTICIPACION CIUDADANA</v>
      </c>
      <c r="E4489" t="s">
        <v>401</v>
      </c>
      <c r="F4489" t="e">
        <f>VLOOKUP(Tabla10[[#This Row],[Columna1]],Tabla9[],33,3)</f>
        <v>#REF!</v>
      </c>
      <c r="G4489" t="str">
        <f>VLOOKUP(Tabla10[[#This Row],[Columna1]],Tabla9[],3,0)</f>
        <v>COORDINADOR DE DEPENDENCIA</v>
      </c>
      <c r="H4489" t="s">
        <v>89</v>
      </c>
    </row>
    <row r="4490" spans="1:8" hidden="1" x14ac:dyDescent="0.25">
      <c r="A4490" t="s">
        <v>4983</v>
      </c>
      <c r="B4490" t="e">
        <f>VLOOKUP(Tabla10[[#This Row],[Columna1]],Tabla9[],1,0)</f>
        <v>#N/A</v>
      </c>
      <c r="C4490" t="s">
        <v>400</v>
      </c>
      <c r="D4490" t="e">
        <f>VLOOKUP(Tabla10[[#This Row],[Columna1]],Tabla9[],8,0)</f>
        <v>#N/A</v>
      </c>
      <c r="E4490" t="s">
        <v>402</v>
      </c>
      <c r="F4490" t="e">
        <f>VLOOKUP(Tabla10[[#This Row],[Columna1]],Tabla9[],33,3)</f>
        <v>#REF!</v>
      </c>
      <c r="G4490" t="e">
        <f>VLOOKUP(Tabla10[[#This Row],[Columna1]],Tabla9[],3,0)</f>
        <v>#N/A</v>
      </c>
      <c r="H4490" t="s">
        <v>40</v>
      </c>
    </row>
    <row r="4491" spans="1:8" hidden="1" x14ac:dyDescent="0.25">
      <c r="A4491" t="s">
        <v>3610</v>
      </c>
      <c r="B4491" t="e">
        <f>VLOOKUP(Tabla10[[#This Row],[Columna1]],Tabla9[],1,0)</f>
        <v>#N/A</v>
      </c>
      <c r="C4491" t="s">
        <v>400</v>
      </c>
      <c r="D4491" t="e">
        <f>VLOOKUP(Tabla10[[#This Row],[Columna1]],Tabla9[],8,0)</f>
        <v>#N/A</v>
      </c>
      <c r="E4491" t="s">
        <v>402</v>
      </c>
      <c r="F4491" t="e">
        <f>VLOOKUP(Tabla10[[#This Row],[Columna1]],Tabla9[],33,3)</f>
        <v>#REF!</v>
      </c>
      <c r="G4491" t="e">
        <f>VLOOKUP(Tabla10[[#This Row],[Columna1]],Tabla9[],3,0)</f>
        <v>#N/A</v>
      </c>
      <c r="H4491" t="s">
        <v>45</v>
      </c>
    </row>
    <row r="4492" spans="1:8" hidden="1" x14ac:dyDescent="0.25">
      <c r="A4492" t="s">
        <v>3611</v>
      </c>
      <c r="B4492" t="e">
        <f>VLOOKUP(Tabla10[[#This Row],[Columna1]],Tabla9[],1,0)</f>
        <v>#N/A</v>
      </c>
      <c r="C4492" t="s">
        <v>400</v>
      </c>
      <c r="D4492" t="e">
        <f>VLOOKUP(Tabla10[[#This Row],[Columna1]],Tabla9[],8,0)</f>
        <v>#N/A</v>
      </c>
      <c r="E4492" t="s">
        <v>402</v>
      </c>
      <c r="F4492" t="e">
        <f>VLOOKUP(Tabla10[[#This Row],[Columna1]],Tabla9[],33,3)</f>
        <v>#REF!</v>
      </c>
      <c r="G4492" t="e">
        <f>VLOOKUP(Tabla10[[#This Row],[Columna1]],Tabla9[],3,0)</f>
        <v>#N/A</v>
      </c>
      <c r="H4492" t="s">
        <v>40</v>
      </c>
    </row>
    <row r="4493" spans="1:8" hidden="1" x14ac:dyDescent="0.25">
      <c r="A4493" t="s">
        <v>3612</v>
      </c>
      <c r="B4493" t="e">
        <f>VLOOKUP(Tabla10[[#This Row],[Columna1]],Tabla9[],1,0)</f>
        <v>#N/A</v>
      </c>
      <c r="C4493" t="s">
        <v>400</v>
      </c>
      <c r="D4493" t="e">
        <f>VLOOKUP(Tabla10[[#This Row],[Columna1]],Tabla9[],8,0)</f>
        <v>#N/A</v>
      </c>
      <c r="E4493" t="s">
        <v>401</v>
      </c>
      <c r="F4493" t="e">
        <f>VLOOKUP(Tabla10[[#This Row],[Columna1]],Tabla9[],33,3)</f>
        <v>#REF!</v>
      </c>
      <c r="G4493" t="e">
        <f>VLOOKUP(Tabla10[[#This Row],[Columna1]],Tabla9[],3,0)</f>
        <v>#N/A</v>
      </c>
      <c r="H4493" t="s">
        <v>40</v>
      </c>
    </row>
    <row r="4494" spans="1:8" hidden="1" x14ac:dyDescent="0.25">
      <c r="A4494" t="s">
        <v>3613</v>
      </c>
      <c r="B4494" t="str">
        <f>VLOOKUP(Tabla10[[#This Row],[Columna1]],Tabla9[],1,0)</f>
        <v>MARTINEZ GARCIA RAMON EDUARDO</v>
      </c>
      <c r="C4494" t="s">
        <v>400</v>
      </c>
      <c r="D4494" t="str">
        <f>VLOOKUP(Tabla10[[#This Row],[Columna1]],Tabla9[],8,0)</f>
        <v>COORDINADOR DE UNIDAD ADMINISTRATIVA DESPACHO DEL COORD DE ATENCION CIUDADANA</v>
      </c>
      <c r="E4494" t="s">
        <v>401</v>
      </c>
      <c r="F4494" t="e">
        <f>VLOOKUP(Tabla10[[#This Row],[Columna1]],Tabla9[],33,3)</f>
        <v>#REF!</v>
      </c>
      <c r="G4494" t="str">
        <f>VLOOKUP(Tabla10[[#This Row],[Columna1]],Tabla9[],3,0)</f>
        <v>COORDINADOR DE UNIDAD ADMINISTRATIVA</v>
      </c>
      <c r="H4494" t="s">
        <v>67</v>
      </c>
    </row>
    <row r="4495" spans="1:8" hidden="1" x14ac:dyDescent="0.25">
      <c r="A4495" t="s">
        <v>3614</v>
      </c>
      <c r="B4495" t="str">
        <f>VLOOKUP(Tabla10[[#This Row],[Columna1]],Tabla9[],1,0)</f>
        <v>ORTEGA MENDOZA SELMA MARIANA</v>
      </c>
      <c r="C4495" t="s">
        <v>400</v>
      </c>
      <c r="D4495" t="str">
        <f>VLOOKUP(Tabla10[[#This Row],[Columna1]],Tabla9[],8,0)</f>
        <v>SUBCOORDINADOR DE DEPENDENCIA DESPACHO DEL SUBCOORDINACION DE VINCULACION SOCIAL</v>
      </c>
      <c r="E4495" t="s">
        <v>404</v>
      </c>
      <c r="F4495" t="e">
        <f>VLOOKUP(Tabla10[[#This Row],[Columna1]],Tabla9[],33,3)</f>
        <v>#REF!</v>
      </c>
      <c r="G4495" t="str">
        <f>VLOOKUP(Tabla10[[#This Row],[Columna1]],Tabla9[],3,0)</f>
        <v xml:space="preserve">SUBCOORDINADOR DE DEPENDENCIA </v>
      </c>
      <c r="H4495" t="s">
        <v>90</v>
      </c>
    </row>
    <row r="4496" spans="1:8" hidden="1" x14ac:dyDescent="0.25">
      <c r="A4496" t="s">
        <v>3615</v>
      </c>
      <c r="B4496" t="e">
        <f>VLOOKUP(Tabla10[[#This Row],[Columna1]],Tabla9[],1,0)</f>
        <v>#N/A</v>
      </c>
      <c r="C4496" t="s">
        <v>400</v>
      </c>
      <c r="D4496" t="e">
        <f>VLOOKUP(Tabla10[[#This Row],[Columna1]],Tabla9[],8,0)</f>
        <v>#N/A</v>
      </c>
      <c r="E4496" t="s">
        <v>401</v>
      </c>
      <c r="F4496" t="e">
        <f>VLOOKUP(Tabla10[[#This Row],[Columna1]],Tabla9[],33,3)</f>
        <v>#REF!</v>
      </c>
      <c r="G4496" t="e">
        <f>VLOOKUP(Tabla10[[#This Row],[Columna1]],Tabla9[],3,0)</f>
        <v>#N/A</v>
      </c>
      <c r="H4496" t="s">
        <v>36</v>
      </c>
    </row>
    <row r="4497" spans="1:8" hidden="1" x14ac:dyDescent="0.25">
      <c r="A4497" t="s">
        <v>3616</v>
      </c>
      <c r="B4497" t="e">
        <f>VLOOKUP(Tabla10[[#This Row],[Columna1]],Tabla9[],1,0)</f>
        <v>#N/A</v>
      </c>
      <c r="C4497" t="s">
        <v>400</v>
      </c>
      <c r="D4497" t="e">
        <f>VLOOKUP(Tabla10[[#This Row],[Columna1]],Tabla9[],8,0)</f>
        <v>#N/A</v>
      </c>
      <c r="E4497" t="s">
        <v>403</v>
      </c>
      <c r="F4497" t="e">
        <f>VLOOKUP(Tabla10[[#This Row],[Columna1]],Tabla9[],33,3)</f>
        <v>#REF!</v>
      </c>
      <c r="G4497" t="e">
        <f>VLOOKUP(Tabla10[[#This Row],[Columna1]],Tabla9[],3,0)</f>
        <v>#N/A</v>
      </c>
      <c r="H4497" t="s">
        <v>45</v>
      </c>
    </row>
    <row r="4498" spans="1:8" hidden="1" x14ac:dyDescent="0.25">
      <c r="A4498" t="s">
        <v>3617</v>
      </c>
      <c r="B4498" t="e">
        <f>VLOOKUP(Tabla10[[#This Row],[Columna1]],Tabla9[],1,0)</f>
        <v>#N/A</v>
      </c>
      <c r="C4498" t="s">
        <v>400</v>
      </c>
      <c r="D4498" t="e">
        <f>VLOOKUP(Tabla10[[#This Row],[Columna1]],Tabla9[],8,0)</f>
        <v>#N/A</v>
      </c>
      <c r="E4498" t="s">
        <v>401</v>
      </c>
      <c r="F4498" t="e">
        <f>VLOOKUP(Tabla10[[#This Row],[Columna1]],Tabla9[],33,3)</f>
        <v>#REF!</v>
      </c>
      <c r="G4498" t="e">
        <f>VLOOKUP(Tabla10[[#This Row],[Columna1]],Tabla9[],3,0)</f>
        <v>#N/A</v>
      </c>
      <c r="H4498" t="s">
        <v>40</v>
      </c>
    </row>
    <row r="4499" spans="1:8" hidden="1" x14ac:dyDescent="0.25">
      <c r="A4499" t="s">
        <v>4981</v>
      </c>
      <c r="B4499" t="e">
        <f>VLOOKUP(Tabla10[[#This Row],[Columna1]],Tabla9[],1,0)</f>
        <v>#N/A</v>
      </c>
      <c r="C4499" t="s">
        <v>400</v>
      </c>
      <c r="D4499" t="e">
        <f>VLOOKUP(Tabla10[[#This Row],[Columna1]],Tabla9[],8,0)</f>
        <v>#N/A</v>
      </c>
      <c r="E4499" t="s">
        <v>401</v>
      </c>
      <c r="F4499" t="e">
        <f>VLOOKUP(Tabla10[[#This Row],[Columna1]],Tabla9[],33,3)</f>
        <v>#REF!</v>
      </c>
      <c r="G4499" t="e">
        <f>VLOOKUP(Tabla10[[#This Row],[Columna1]],Tabla9[],3,0)</f>
        <v>#N/A</v>
      </c>
      <c r="H4499" t="s">
        <v>36</v>
      </c>
    </row>
    <row r="4500" spans="1:8" hidden="1" x14ac:dyDescent="0.25">
      <c r="A4500" t="s">
        <v>4984</v>
      </c>
      <c r="B4500" t="e">
        <f>VLOOKUP(Tabla10[[#This Row],[Columna1]],Tabla9[],1,0)</f>
        <v>#N/A</v>
      </c>
      <c r="C4500" t="s">
        <v>400</v>
      </c>
      <c r="D4500" t="e">
        <f>VLOOKUP(Tabla10[[#This Row],[Columna1]],Tabla9[],8,0)</f>
        <v>#N/A</v>
      </c>
      <c r="E4500" t="s">
        <v>402</v>
      </c>
      <c r="F4500" t="e">
        <f>VLOOKUP(Tabla10[[#This Row],[Columna1]],Tabla9[],33,3)</f>
        <v>#REF!</v>
      </c>
      <c r="G4500" t="e">
        <f>VLOOKUP(Tabla10[[#This Row],[Columna1]],Tabla9[],3,0)</f>
        <v>#N/A</v>
      </c>
      <c r="H4500" t="s">
        <v>40</v>
      </c>
    </row>
    <row r="4501" spans="1:8" hidden="1" x14ac:dyDescent="0.25">
      <c r="A4501" t="s">
        <v>3618</v>
      </c>
      <c r="B4501" t="e">
        <f>VLOOKUP(Tabla10[[#This Row],[Columna1]],Tabla9[],1,0)</f>
        <v>#N/A</v>
      </c>
      <c r="C4501" t="s">
        <v>400</v>
      </c>
      <c r="D4501" t="e">
        <f>VLOOKUP(Tabla10[[#This Row],[Columna1]],Tabla9[],8,0)</f>
        <v>#N/A</v>
      </c>
      <c r="E4501" t="s">
        <v>401</v>
      </c>
      <c r="F4501" t="e">
        <f>VLOOKUP(Tabla10[[#This Row],[Columna1]],Tabla9[],33,3)</f>
        <v>#REF!</v>
      </c>
      <c r="G4501" t="e">
        <f>VLOOKUP(Tabla10[[#This Row],[Columna1]],Tabla9[],3,0)</f>
        <v>#N/A</v>
      </c>
      <c r="H4501" t="s">
        <v>36</v>
      </c>
    </row>
    <row r="4502" spans="1:8" hidden="1" x14ac:dyDescent="0.25">
      <c r="A4502" t="s">
        <v>3619</v>
      </c>
      <c r="B4502" t="e">
        <f>VLOOKUP(Tabla10[[#This Row],[Columna1]],Tabla9[],1,0)</f>
        <v>#N/A</v>
      </c>
      <c r="C4502" t="s">
        <v>400</v>
      </c>
      <c r="D4502" t="e">
        <f>VLOOKUP(Tabla10[[#This Row],[Columna1]],Tabla9[],8,0)</f>
        <v>#N/A</v>
      </c>
      <c r="E4502" t="s">
        <v>404</v>
      </c>
      <c r="F4502" t="e">
        <f>VLOOKUP(Tabla10[[#This Row],[Columna1]],Tabla9[],33,3)</f>
        <v>#REF!</v>
      </c>
      <c r="G4502" t="e">
        <f>VLOOKUP(Tabla10[[#This Row],[Columna1]],Tabla9[],3,0)</f>
        <v>#N/A</v>
      </c>
      <c r="H4502" t="s">
        <v>45</v>
      </c>
    </row>
    <row r="4503" spans="1:8" hidden="1" x14ac:dyDescent="0.25">
      <c r="A4503" t="s">
        <v>3620</v>
      </c>
      <c r="B4503" t="str">
        <f>VLOOKUP(Tabla10[[#This Row],[Columna1]],Tabla9[],1,0)</f>
        <v>VILLA GOMEZ MANUEL ALEJANDRO</v>
      </c>
      <c r="C4503" t="s">
        <v>400</v>
      </c>
      <c r="D4503" t="str">
        <f>VLOOKUP(Tabla10[[#This Row],[Columna1]],Tabla9[],8,0)</f>
        <v>SUBDIRECTOR DESPACHO DEL SUBCOORDINADOR DE PRESUPUESTO PARTICIPATIVO</v>
      </c>
      <c r="E4503" t="s">
        <v>402</v>
      </c>
      <c r="F4503" t="e">
        <f>VLOOKUP(Tabla10[[#This Row],[Columna1]],Tabla9[],33,3)</f>
        <v>#REF!</v>
      </c>
      <c r="G4503" t="str">
        <f>VLOOKUP(Tabla10[[#This Row],[Columna1]],Tabla9[],3,0)</f>
        <v>SUBDIRECTOR</v>
      </c>
      <c r="H4503" t="s">
        <v>90</v>
      </c>
    </row>
    <row r="4504" spans="1:8" hidden="1" x14ac:dyDescent="0.25">
      <c r="A4504" t="s">
        <v>3621</v>
      </c>
      <c r="B4504" t="e">
        <f>VLOOKUP(Tabla10[[#This Row],[Columna1]],Tabla9[],1,0)</f>
        <v>#N/A</v>
      </c>
      <c r="C4504" t="s">
        <v>405</v>
      </c>
      <c r="D4504" t="e">
        <f>VLOOKUP(Tabla10[[#This Row],[Columna1]],Tabla9[],8,0)</f>
        <v>#N/A</v>
      </c>
      <c r="E4504" t="s">
        <v>406</v>
      </c>
      <c r="F4504" t="e">
        <f>VLOOKUP(Tabla10[[#This Row],[Columna1]],Tabla9[],33,3)</f>
        <v>#REF!</v>
      </c>
      <c r="G4504" t="e">
        <f>VLOOKUP(Tabla10[[#This Row],[Columna1]],Tabla9[],3,0)</f>
        <v>#N/A</v>
      </c>
      <c r="H4504" t="s">
        <v>89</v>
      </c>
    </row>
    <row r="4505" spans="1:8" x14ac:dyDescent="0.25">
      <c r="A4505" t="s">
        <v>4986</v>
      </c>
      <c r="B4505" t="e">
        <f>VLOOKUP(Tabla10[[#This Row],[Columna1]],Tabla9[],1,0)</f>
        <v>#N/A</v>
      </c>
      <c r="C4505" t="s">
        <v>405</v>
      </c>
      <c r="D4505" t="e">
        <f>VLOOKUP(Tabla10[[#This Row],[Columna1]],Tabla9[],8,0)</f>
        <v>#N/A</v>
      </c>
      <c r="E4505" t="s">
        <v>407</v>
      </c>
      <c r="F4505" t="e">
        <f>VLOOKUP(Tabla10[[#This Row],[Columna1]],Tabla9[],33,3)</f>
        <v>#REF!</v>
      </c>
      <c r="G4505" t="e">
        <f>VLOOKUP(Tabla10[[#This Row],[Columna1]],Tabla9[],3,0)</f>
        <v>#N/A</v>
      </c>
      <c r="H4505" t="s">
        <v>60</v>
      </c>
    </row>
    <row r="4506" spans="1:8" x14ac:dyDescent="0.25">
      <c r="A4506" t="s">
        <v>3622</v>
      </c>
      <c r="B4506" t="e">
        <f>VLOOKUP(Tabla10[[#This Row],[Columna1]],Tabla9[],1,0)</f>
        <v>#N/A</v>
      </c>
      <c r="C4506" t="s">
        <v>405</v>
      </c>
      <c r="D4506" t="e">
        <f>VLOOKUP(Tabla10[[#This Row],[Columna1]],Tabla9[],8,0)</f>
        <v>#N/A</v>
      </c>
      <c r="E4506" t="s">
        <v>408</v>
      </c>
      <c r="F4506" t="e">
        <f>VLOOKUP(Tabla10[[#This Row],[Columna1]],Tabla9[],33,3)</f>
        <v>#REF!</v>
      </c>
      <c r="G4506" t="e">
        <f>VLOOKUP(Tabla10[[#This Row],[Columna1]],Tabla9[],3,0)</f>
        <v>#N/A</v>
      </c>
      <c r="H4506" t="s">
        <v>60</v>
      </c>
    </row>
    <row r="4507" spans="1:8" x14ac:dyDescent="0.25">
      <c r="A4507" t="s">
        <v>3623</v>
      </c>
      <c r="B4507" t="e">
        <f>VLOOKUP(Tabla10[[#This Row],[Columna1]],Tabla9[],1,0)</f>
        <v>#N/A</v>
      </c>
      <c r="C4507" t="s">
        <v>405</v>
      </c>
      <c r="D4507" t="e">
        <f>VLOOKUP(Tabla10[[#This Row],[Columna1]],Tabla9[],8,0)</f>
        <v>#N/A</v>
      </c>
      <c r="E4507" t="s">
        <v>409</v>
      </c>
      <c r="F4507" t="e">
        <f>VLOOKUP(Tabla10[[#This Row],[Columna1]],Tabla9[],33,3)</f>
        <v>#REF!</v>
      </c>
      <c r="G4507" t="e">
        <f>VLOOKUP(Tabla10[[#This Row],[Columna1]],Tabla9[],3,0)</f>
        <v>#N/A</v>
      </c>
      <c r="H4507" t="s">
        <v>90</v>
      </c>
    </row>
    <row r="4508" spans="1:8" x14ac:dyDescent="0.25">
      <c r="A4508" t="s">
        <v>3624</v>
      </c>
      <c r="B4508" t="e">
        <f>VLOOKUP(Tabla10[[#This Row],[Columna1]],Tabla9[],1,0)</f>
        <v>#N/A</v>
      </c>
      <c r="C4508" t="s">
        <v>405</v>
      </c>
      <c r="D4508" t="e">
        <f>VLOOKUP(Tabla10[[#This Row],[Columna1]],Tabla9[],8,0)</f>
        <v>#N/A</v>
      </c>
      <c r="E4508" t="s">
        <v>410</v>
      </c>
      <c r="F4508" t="e">
        <f>VLOOKUP(Tabla10[[#This Row],[Columna1]],Tabla9[],33,3)</f>
        <v>#REF!</v>
      </c>
      <c r="G4508" t="e">
        <f>VLOOKUP(Tabla10[[#This Row],[Columna1]],Tabla9[],3,0)</f>
        <v>#N/A</v>
      </c>
      <c r="H4508" t="s">
        <v>60</v>
      </c>
    </row>
  </sheetData>
  <phoneticPr fontId="22" type="noConversion"/>
  <pageMargins left="0.7" right="0.7" top="0.75" bottom="0.75" header="0.3" footer="0.3"/>
  <pageSetup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01196-50C3-46B2-B763-D0B31FD1258F}">
  <dimension ref="A1:F4557"/>
  <sheetViews>
    <sheetView topLeftCell="A4523" workbookViewId="0">
      <selection activeCell="A52" sqref="A52"/>
    </sheetView>
  </sheetViews>
  <sheetFormatPr baseColWidth="10" defaultRowHeight="15" x14ac:dyDescent="0.25"/>
  <cols>
    <col min="2" max="2" width="31.140625" customWidth="1"/>
    <col min="3" max="3" width="29.140625" customWidth="1"/>
    <col min="4" max="4" width="28.28515625" customWidth="1"/>
    <col min="5" max="5" width="33.5703125" customWidth="1"/>
    <col min="6" max="6" width="29.42578125" customWidth="1"/>
  </cols>
  <sheetData>
    <row r="1" spans="1:6" x14ac:dyDescent="0.25">
      <c r="A1" s="20" t="s">
        <v>3631</v>
      </c>
      <c r="B1" s="20" t="s">
        <v>5032</v>
      </c>
      <c r="C1" s="20" t="s">
        <v>5033</v>
      </c>
      <c r="D1" s="20" t="s">
        <v>5034</v>
      </c>
      <c r="E1" s="20" t="s">
        <v>5035</v>
      </c>
      <c r="F1" s="20" t="s">
        <v>5036</v>
      </c>
    </row>
    <row r="2" spans="1:6" x14ac:dyDescent="0.25">
      <c r="A2">
        <v>5211903</v>
      </c>
      <c r="B2" t="s">
        <v>3630</v>
      </c>
      <c r="C2">
        <v>0</v>
      </c>
      <c r="D2">
        <v>0</v>
      </c>
      <c r="E2" t="s">
        <v>3630</v>
      </c>
      <c r="F2" t="s">
        <v>5037</v>
      </c>
    </row>
    <row r="3" spans="1:6" x14ac:dyDescent="0.25">
      <c r="A3">
        <v>5212003</v>
      </c>
      <c r="B3" t="s">
        <v>3630</v>
      </c>
      <c r="C3">
        <v>0</v>
      </c>
      <c r="D3">
        <v>0</v>
      </c>
      <c r="E3" t="s">
        <v>3630</v>
      </c>
      <c r="F3" t="s">
        <v>5037</v>
      </c>
    </row>
    <row r="4" spans="1:6" x14ac:dyDescent="0.25">
      <c r="A4">
        <v>5171203</v>
      </c>
      <c r="B4" t="s">
        <v>5038</v>
      </c>
      <c r="C4">
        <v>1050</v>
      </c>
      <c r="D4">
        <v>1050</v>
      </c>
      <c r="E4" t="s">
        <v>3628</v>
      </c>
      <c r="F4" t="s">
        <v>5039</v>
      </c>
    </row>
    <row r="5" spans="1:6" x14ac:dyDescent="0.25">
      <c r="A5">
        <v>5171503</v>
      </c>
      <c r="B5" t="s">
        <v>5038</v>
      </c>
      <c r="C5">
        <v>8400</v>
      </c>
      <c r="D5">
        <v>8400</v>
      </c>
      <c r="E5" t="s">
        <v>3628</v>
      </c>
      <c r="F5" t="s">
        <v>5039</v>
      </c>
    </row>
    <row r="6" spans="1:6" x14ac:dyDescent="0.25">
      <c r="A6">
        <v>5211303</v>
      </c>
      <c r="B6" t="s">
        <v>3630</v>
      </c>
      <c r="C6">
        <v>0</v>
      </c>
      <c r="D6">
        <v>0</v>
      </c>
      <c r="E6" t="s">
        <v>3630</v>
      </c>
      <c r="F6" t="s">
        <v>5037</v>
      </c>
    </row>
    <row r="7" spans="1:6" x14ac:dyDescent="0.25">
      <c r="A7">
        <v>1815203</v>
      </c>
      <c r="B7" t="s">
        <v>3630</v>
      </c>
      <c r="C7">
        <v>0</v>
      </c>
      <c r="D7">
        <v>0</v>
      </c>
      <c r="E7" t="s">
        <v>3630</v>
      </c>
      <c r="F7" t="s">
        <v>5037</v>
      </c>
    </row>
    <row r="8" spans="1:6" x14ac:dyDescent="0.25">
      <c r="A8">
        <v>5753803</v>
      </c>
      <c r="B8" t="s">
        <v>5038</v>
      </c>
      <c r="C8">
        <v>9536.6200000000008</v>
      </c>
      <c r="D8">
        <v>9536.6200000000008</v>
      </c>
      <c r="E8" t="s">
        <v>3628</v>
      </c>
      <c r="F8" t="s">
        <v>5039</v>
      </c>
    </row>
    <row r="9" spans="1:6" x14ac:dyDescent="0.25">
      <c r="A9">
        <v>5397703</v>
      </c>
      <c r="B9" t="s">
        <v>3630</v>
      </c>
      <c r="C9">
        <v>0</v>
      </c>
      <c r="D9">
        <v>0</v>
      </c>
      <c r="E9" t="s">
        <v>3630</v>
      </c>
      <c r="F9" t="s">
        <v>5037</v>
      </c>
    </row>
    <row r="10" spans="1:6" x14ac:dyDescent="0.25">
      <c r="A10">
        <v>5405703</v>
      </c>
      <c r="B10" t="s">
        <v>3630</v>
      </c>
      <c r="C10">
        <v>0</v>
      </c>
      <c r="D10">
        <v>0</v>
      </c>
      <c r="E10" t="s">
        <v>3630</v>
      </c>
      <c r="F10" t="s">
        <v>5037</v>
      </c>
    </row>
    <row r="11" spans="1:6" x14ac:dyDescent="0.25">
      <c r="A11">
        <v>5819703</v>
      </c>
      <c r="B11" t="s">
        <v>3630</v>
      </c>
      <c r="C11">
        <v>0</v>
      </c>
      <c r="D11">
        <v>0</v>
      </c>
      <c r="E11" t="s">
        <v>3630</v>
      </c>
      <c r="F11" t="s">
        <v>5037</v>
      </c>
    </row>
    <row r="12" spans="1:6" x14ac:dyDescent="0.25">
      <c r="A12">
        <v>5819803</v>
      </c>
      <c r="B12" t="s">
        <v>3630</v>
      </c>
      <c r="C12">
        <v>0</v>
      </c>
      <c r="D12">
        <v>0</v>
      </c>
      <c r="E12" t="s">
        <v>3630</v>
      </c>
      <c r="F12" t="s">
        <v>5037</v>
      </c>
    </row>
    <row r="13" spans="1:6" x14ac:dyDescent="0.25">
      <c r="A13">
        <v>5788003</v>
      </c>
      <c r="B13" t="s">
        <v>3630</v>
      </c>
      <c r="C13">
        <v>0</v>
      </c>
      <c r="D13">
        <v>0</v>
      </c>
      <c r="E13" t="s">
        <v>3630</v>
      </c>
      <c r="F13" t="s">
        <v>5037</v>
      </c>
    </row>
    <row r="14" spans="1:6" x14ac:dyDescent="0.25">
      <c r="A14">
        <v>6088703</v>
      </c>
      <c r="B14" t="s">
        <v>5038</v>
      </c>
      <c r="C14">
        <v>9536.6200000000008</v>
      </c>
      <c r="D14">
        <v>9536.6200000000008</v>
      </c>
      <c r="E14" t="s">
        <v>3628</v>
      </c>
      <c r="F14" t="s">
        <v>5039</v>
      </c>
    </row>
    <row r="15" spans="1:6" x14ac:dyDescent="0.25">
      <c r="A15">
        <v>6102703</v>
      </c>
      <c r="B15" t="s">
        <v>5038</v>
      </c>
      <c r="C15">
        <v>5000</v>
      </c>
      <c r="D15">
        <v>5000</v>
      </c>
      <c r="E15" t="s">
        <v>3628</v>
      </c>
      <c r="F15" t="s">
        <v>5039</v>
      </c>
    </row>
    <row r="16" spans="1:6" x14ac:dyDescent="0.25">
      <c r="A16">
        <v>6215303</v>
      </c>
      <c r="B16" t="s">
        <v>3630</v>
      </c>
      <c r="C16">
        <v>0</v>
      </c>
      <c r="D16">
        <v>0</v>
      </c>
      <c r="E16" t="s">
        <v>3630</v>
      </c>
      <c r="F16" t="s">
        <v>5037</v>
      </c>
    </row>
    <row r="17" spans="1:6" x14ac:dyDescent="0.25">
      <c r="A17">
        <v>6325703</v>
      </c>
      <c r="B17" t="s">
        <v>3630</v>
      </c>
      <c r="C17">
        <v>0</v>
      </c>
      <c r="D17">
        <v>0</v>
      </c>
      <c r="E17" t="s">
        <v>3630</v>
      </c>
      <c r="F17" t="s">
        <v>5037</v>
      </c>
    </row>
    <row r="18" spans="1:6" x14ac:dyDescent="0.25">
      <c r="A18">
        <v>6184503</v>
      </c>
      <c r="B18" t="s">
        <v>3630</v>
      </c>
      <c r="C18">
        <v>0</v>
      </c>
      <c r="D18">
        <v>0</v>
      </c>
      <c r="E18" t="s">
        <v>3630</v>
      </c>
      <c r="F18" t="s">
        <v>5037</v>
      </c>
    </row>
    <row r="19" spans="1:6" x14ac:dyDescent="0.25">
      <c r="A19">
        <v>6573703</v>
      </c>
      <c r="B19" t="s">
        <v>3630</v>
      </c>
      <c r="C19">
        <v>0</v>
      </c>
      <c r="D19">
        <v>0</v>
      </c>
      <c r="E19" t="s">
        <v>3630</v>
      </c>
      <c r="F19" t="s">
        <v>5037</v>
      </c>
    </row>
    <row r="20" spans="1:6" x14ac:dyDescent="0.25">
      <c r="A20">
        <v>6417903</v>
      </c>
      <c r="B20" t="s">
        <v>3630</v>
      </c>
      <c r="C20">
        <v>0</v>
      </c>
      <c r="D20">
        <v>0</v>
      </c>
      <c r="E20" t="s">
        <v>3630</v>
      </c>
      <c r="F20" t="s">
        <v>5037</v>
      </c>
    </row>
    <row r="21" spans="1:6" x14ac:dyDescent="0.25">
      <c r="A21">
        <v>6634203</v>
      </c>
      <c r="B21" t="s">
        <v>3630</v>
      </c>
      <c r="C21">
        <v>0</v>
      </c>
      <c r="D21">
        <v>0</v>
      </c>
      <c r="E21" t="s">
        <v>3630</v>
      </c>
      <c r="F21" t="s">
        <v>5037</v>
      </c>
    </row>
    <row r="22" spans="1:6" x14ac:dyDescent="0.25">
      <c r="A22">
        <v>6530303</v>
      </c>
      <c r="B22" t="s">
        <v>5038</v>
      </c>
      <c r="C22">
        <v>5367.34</v>
      </c>
      <c r="D22">
        <v>5367.34</v>
      </c>
      <c r="E22" t="s">
        <v>3628</v>
      </c>
      <c r="F22" t="s">
        <v>5039</v>
      </c>
    </row>
    <row r="23" spans="1:6" x14ac:dyDescent="0.25">
      <c r="A23">
        <v>4897203</v>
      </c>
      <c r="B23" t="s">
        <v>5038</v>
      </c>
      <c r="C23">
        <v>7864.33</v>
      </c>
      <c r="D23">
        <v>7864.33</v>
      </c>
      <c r="E23" t="s">
        <v>3628</v>
      </c>
      <c r="F23" t="s">
        <v>5039</v>
      </c>
    </row>
    <row r="24" spans="1:6" x14ac:dyDescent="0.25">
      <c r="A24">
        <v>6503703</v>
      </c>
      <c r="B24" t="s">
        <v>3630</v>
      </c>
      <c r="C24">
        <v>0</v>
      </c>
      <c r="D24">
        <v>0</v>
      </c>
      <c r="E24" t="s">
        <v>3630</v>
      </c>
      <c r="F24" t="s">
        <v>5037</v>
      </c>
    </row>
    <row r="25" spans="1:6" x14ac:dyDescent="0.25">
      <c r="A25">
        <v>6593903</v>
      </c>
      <c r="B25" t="s">
        <v>3630</v>
      </c>
      <c r="C25">
        <v>0</v>
      </c>
      <c r="D25">
        <v>0</v>
      </c>
      <c r="E25" t="s">
        <v>3630</v>
      </c>
      <c r="F25" t="s">
        <v>5037</v>
      </c>
    </row>
    <row r="26" spans="1:6" x14ac:dyDescent="0.25">
      <c r="A26">
        <v>298003</v>
      </c>
      <c r="B26" t="s">
        <v>3630</v>
      </c>
      <c r="C26">
        <v>0</v>
      </c>
      <c r="D26">
        <v>0</v>
      </c>
      <c r="E26" t="s">
        <v>3630</v>
      </c>
      <c r="F26" t="s">
        <v>5037</v>
      </c>
    </row>
    <row r="27" spans="1:6" x14ac:dyDescent="0.25">
      <c r="A27">
        <v>6504103</v>
      </c>
      <c r="B27" t="s">
        <v>3630</v>
      </c>
      <c r="C27">
        <v>0</v>
      </c>
      <c r="D27">
        <v>0</v>
      </c>
      <c r="E27" t="s">
        <v>3630</v>
      </c>
      <c r="F27" t="s">
        <v>5037</v>
      </c>
    </row>
    <row r="28" spans="1:6" x14ac:dyDescent="0.25">
      <c r="A28">
        <v>6457703</v>
      </c>
      <c r="B28" t="s">
        <v>3630</v>
      </c>
      <c r="C28">
        <v>0</v>
      </c>
      <c r="D28">
        <v>0</v>
      </c>
      <c r="E28" t="s">
        <v>3630</v>
      </c>
      <c r="F28" t="s">
        <v>5037</v>
      </c>
    </row>
    <row r="29" spans="1:6" x14ac:dyDescent="0.25">
      <c r="A29">
        <v>6504003</v>
      </c>
      <c r="B29" t="s">
        <v>3630</v>
      </c>
      <c r="C29">
        <v>0</v>
      </c>
      <c r="D29">
        <v>0</v>
      </c>
      <c r="E29" t="s">
        <v>3630</v>
      </c>
      <c r="F29" t="s">
        <v>5037</v>
      </c>
    </row>
    <row r="30" spans="1:6" x14ac:dyDescent="0.25">
      <c r="A30">
        <v>6504203</v>
      </c>
      <c r="B30" t="s">
        <v>3630</v>
      </c>
      <c r="C30">
        <v>0</v>
      </c>
      <c r="D30">
        <v>0</v>
      </c>
      <c r="E30" t="s">
        <v>3630</v>
      </c>
      <c r="F30" t="s">
        <v>5037</v>
      </c>
    </row>
    <row r="31" spans="1:6" x14ac:dyDescent="0.25">
      <c r="A31">
        <v>6504403</v>
      </c>
      <c r="B31" t="s">
        <v>3630</v>
      </c>
      <c r="C31">
        <v>0</v>
      </c>
      <c r="D31">
        <v>0</v>
      </c>
      <c r="E31" t="s">
        <v>3630</v>
      </c>
      <c r="F31" t="s">
        <v>5037</v>
      </c>
    </row>
    <row r="32" spans="1:6" x14ac:dyDescent="0.25">
      <c r="A32">
        <v>6530003</v>
      </c>
      <c r="B32" t="s">
        <v>3630</v>
      </c>
      <c r="C32">
        <v>0</v>
      </c>
      <c r="D32">
        <v>0</v>
      </c>
      <c r="E32" t="s">
        <v>3630</v>
      </c>
      <c r="F32" t="s">
        <v>5037</v>
      </c>
    </row>
    <row r="33" spans="1:6" x14ac:dyDescent="0.25">
      <c r="A33">
        <v>6504303</v>
      </c>
      <c r="B33" t="s">
        <v>3630</v>
      </c>
      <c r="C33">
        <v>0</v>
      </c>
      <c r="D33">
        <v>0</v>
      </c>
      <c r="E33" t="s">
        <v>3630</v>
      </c>
      <c r="F33" t="s">
        <v>5037</v>
      </c>
    </row>
    <row r="34" spans="1:6" x14ac:dyDescent="0.25">
      <c r="A34">
        <v>6509303</v>
      </c>
      <c r="B34" t="s">
        <v>3630</v>
      </c>
      <c r="C34">
        <v>0</v>
      </c>
      <c r="D34">
        <v>0</v>
      </c>
      <c r="E34" t="s">
        <v>3630</v>
      </c>
      <c r="F34" t="s">
        <v>5037</v>
      </c>
    </row>
    <row r="35" spans="1:6" x14ac:dyDescent="0.25">
      <c r="A35">
        <v>6516103</v>
      </c>
      <c r="B35" t="s">
        <v>5038</v>
      </c>
      <c r="C35">
        <v>7851.15</v>
      </c>
      <c r="D35">
        <v>7851.15</v>
      </c>
      <c r="E35" t="s">
        <v>3628</v>
      </c>
      <c r="F35" t="s">
        <v>5039</v>
      </c>
    </row>
    <row r="36" spans="1:6" x14ac:dyDescent="0.25">
      <c r="A36">
        <v>6593803</v>
      </c>
      <c r="B36" t="s">
        <v>3630</v>
      </c>
      <c r="C36">
        <v>0</v>
      </c>
      <c r="D36">
        <v>0</v>
      </c>
      <c r="E36" t="s">
        <v>3630</v>
      </c>
      <c r="F36" t="s">
        <v>5037</v>
      </c>
    </row>
    <row r="37" spans="1:6" x14ac:dyDescent="0.25">
      <c r="A37">
        <v>2573203</v>
      </c>
      <c r="B37" t="s">
        <v>3630</v>
      </c>
      <c r="C37">
        <v>0</v>
      </c>
      <c r="D37">
        <v>0</v>
      </c>
      <c r="E37" t="s">
        <v>3630</v>
      </c>
      <c r="F37" t="s">
        <v>5037</v>
      </c>
    </row>
    <row r="38" spans="1:6" x14ac:dyDescent="0.25">
      <c r="A38">
        <v>6503903</v>
      </c>
      <c r="B38" t="s">
        <v>3630</v>
      </c>
      <c r="C38">
        <v>0</v>
      </c>
      <c r="D38">
        <v>0</v>
      </c>
      <c r="E38" t="s">
        <v>3630</v>
      </c>
      <c r="F38" t="s">
        <v>5037</v>
      </c>
    </row>
    <row r="39" spans="1:6" x14ac:dyDescent="0.25">
      <c r="A39">
        <v>5547703</v>
      </c>
      <c r="B39" t="s">
        <v>3630</v>
      </c>
      <c r="C39">
        <v>0</v>
      </c>
      <c r="D39">
        <v>0</v>
      </c>
      <c r="E39" t="s">
        <v>3630</v>
      </c>
      <c r="F39" t="s">
        <v>5037</v>
      </c>
    </row>
    <row r="40" spans="1:6" x14ac:dyDescent="0.25">
      <c r="A40">
        <v>6505703</v>
      </c>
      <c r="B40" t="s">
        <v>3630</v>
      </c>
      <c r="C40">
        <v>0</v>
      </c>
      <c r="D40">
        <v>0</v>
      </c>
      <c r="E40" t="s">
        <v>3630</v>
      </c>
      <c r="F40" t="s">
        <v>5037</v>
      </c>
    </row>
    <row r="41" spans="1:6" x14ac:dyDescent="0.25">
      <c r="A41">
        <v>6511803</v>
      </c>
      <c r="B41" t="s">
        <v>3630</v>
      </c>
      <c r="C41">
        <v>0</v>
      </c>
      <c r="D41">
        <v>0</v>
      </c>
      <c r="E41" t="s">
        <v>3630</v>
      </c>
      <c r="F41" t="s">
        <v>5037</v>
      </c>
    </row>
    <row r="42" spans="1:6" x14ac:dyDescent="0.25">
      <c r="A42">
        <v>6703903</v>
      </c>
      <c r="B42" t="s">
        <v>3630</v>
      </c>
      <c r="C42">
        <v>0</v>
      </c>
      <c r="D42">
        <v>0</v>
      </c>
      <c r="E42" t="s">
        <v>3630</v>
      </c>
      <c r="F42" t="s">
        <v>5037</v>
      </c>
    </row>
    <row r="43" spans="1:6" x14ac:dyDescent="0.25">
      <c r="A43">
        <v>6693703</v>
      </c>
      <c r="B43" t="s">
        <v>3630</v>
      </c>
      <c r="C43">
        <v>0</v>
      </c>
      <c r="D43">
        <v>0</v>
      </c>
      <c r="E43" t="s">
        <v>3630</v>
      </c>
      <c r="F43" t="s">
        <v>5037</v>
      </c>
    </row>
    <row r="44" spans="1:6" x14ac:dyDescent="0.25">
      <c r="A44">
        <v>6706103</v>
      </c>
      <c r="B44" t="s">
        <v>3630</v>
      </c>
      <c r="C44">
        <v>0</v>
      </c>
      <c r="D44">
        <v>0</v>
      </c>
      <c r="E44" t="s">
        <v>3630</v>
      </c>
      <c r="F44" t="s">
        <v>5037</v>
      </c>
    </row>
    <row r="45" spans="1:6" x14ac:dyDescent="0.25">
      <c r="A45">
        <v>6704003</v>
      </c>
      <c r="B45" t="s">
        <v>3630</v>
      </c>
      <c r="C45">
        <v>0</v>
      </c>
      <c r="D45">
        <v>0</v>
      </c>
      <c r="E45" t="s">
        <v>3630</v>
      </c>
      <c r="F45" t="s">
        <v>5037</v>
      </c>
    </row>
    <row r="46" spans="1:6" x14ac:dyDescent="0.25">
      <c r="A46">
        <v>1415303</v>
      </c>
      <c r="B46" t="s">
        <v>3630</v>
      </c>
      <c r="C46">
        <v>0</v>
      </c>
      <c r="D46">
        <v>0</v>
      </c>
      <c r="E46" t="s">
        <v>3630</v>
      </c>
      <c r="F46" t="s">
        <v>5037</v>
      </c>
    </row>
    <row r="47" spans="1:6" x14ac:dyDescent="0.25">
      <c r="A47">
        <v>1154103</v>
      </c>
      <c r="B47" t="s">
        <v>5038</v>
      </c>
      <c r="C47">
        <v>12029.57</v>
      </c>
      <c r="D47">
        <v>12029.57</v>
      </c>
      <c r="E47" t="s">
        <v>3628</v>
      </c>
      <c r="F47" t="s">
        <v>5039</v>
      </c>
    </row>
    <row r="48" spans="1:6" x14ac:dyDescent="0.25">
      <c r="A48">
        <v>1145303</v>
      </c>
      <c r="B48" t="s">
        <v>5038</v>
      </c>
      <c r="C48">
        <v>12029.57</v>
      </c>
      <c r="D48">
        <v>12029.57</v>
      </c>
      <c r="E48" t="s">
        <v>3628</v>
      </c>
      <c r="F48" t="s">
        <v>5039</v>
      </c>
    </row>
    <row r="49" spans="1:6" x14ac:dyDescent="0.25">
      <c r="A49">
        <v>6495803</v>
      </c>
      <c r="B49" t="s">
        <v>5038</v>
      </c>
      <c r="C49">
        <v>12029.57</v>
      </c>
      <c r="D49">
        <v>12029.57</v>
      </c>
      <c r="E49" t="s">
        <v>3628</v>
      </c>
      <c r="F49" t="s">
        <v>5039</v>
      </c>
    </row>
    <row r="50" spans="1:6" x14ac:dyDescent="0.25">
      <c r="A50">
        <v>101703</v>
      </c>
      <c r="B50" t="s">
        <v>5038</v>
      </c>
      <c r="C50">
        <v>8536.2000000000007</v>
      </c>
      <c r="D50">
        <v>8536.2000000000007</v>
      </c>
      <c r="E50" t="s">
        <v>3628</v>
      </c>
      <c r="F50" t="s">
        <v>5039</v>
      </c>
    </row>
    <row r="51" spans="1:6" x14ac:dyDescent="0.25">
      <c r="A51">
        <v>1377303</v>
      </c>
      <c r="B51" t="s">
        <v>5038</v>
      </c>
      <c r="C51">
        <v>12029.57</v>
      </c>
      <c r="D51">
        <v>12029.57</v>
      </c>
      <c r="E51" t="s">
        <v>3628</v>
      </c>
      <c r="F51" t="s">
        <v>5039</v>
      </c>
    </row>
    <row r="52" spans="1:6" x14ac:dyDescent="0.25">
      <c r="A52">
        <v>3287703</v>
      </c>
      <c r="B52" t="s">
        <v>5038</v>
      </c>
      <c r="C52">
        <v>12029.57</v>
      </c>
      <c r="D52">
        <v>12029.57</v>
      </c>
      <c r="E52" t="s">
        <v>3628</v>
      </c>
      <c r="F52" t="s">
        <v>5039</v>
      </c>
    </row>
    <row r="53" spans="1:6" x14ac:dyDescent="0.25">
      <c r="A53">
        <v>1199203</v>
      </c>
      <c r="B53" t="s">
        <v>5038</v>
      </c>
      <c r="C53">
        <v>12029.57</v>
      </c>
      <c r="D53">
        <v>12029.57</v>
      </c>
      <c r="E53" t="s">
        <v>3628</v>
      </c>
      <c r="F53" t="s">
        <v>5039</v>
      </c>
    </row>
    <row r="54" spans="1:6" x14ac:dyDescent="0.25">
      <c r="A54">
        <v>5137903</v>
      </c>
      <c r="B54" t="s">
        <v>5038</v>
      </c>
      <c r="C54">
        <v>12029.57</v>
      </c>
      <c r="D54">
        <v>12029.57</v>
      </c>
      <c r="E54" t="s">
        <v>3628</v>
      </c>
      <c r="F54" t="s">
        <v>5039</v>
      </c>
    </row>
    <row r="55" spans="1:6" x14ac:dyDescent="0.25">
      <c r="A55">
        <v>5137303</v>
      </c>
      <c r="B55" t="s">
        <v>5038</v>
      </c>
      <c r="C55">
        <v>12029.57</v>
      </c>
      <c r="D55">
        <v>12029.57</v>
      </c>
      <c r="E55" t="s">
        <v>3628</v>
      </c>
      <c r="F55" t="s">
        <v>5039</v>
      </c>
    </row>
    <row r="56" spans="1:6" x14ac:dyDescent="0.25">
      <c r="A56">
        <v>5137703</v>
      </c>
      <c r="B56" t="s">
        <v>5038</v>
      </c>
      <c r="C56">
        <v>12029.57</v>
      </c>
      <c r="D56">
        <v>12029.57</v>
      </c>
      <c r="E56" t="s">
        <v>3628</v>
      </c>
      <c r="F56" t="s">
        <v>5039</v>
      </c>
    </row>
    <row r="57" spans="1:6" x14ac:dyDescent="0.25">
      <c r="A57">
        <v>5137803</v>
      </c>
      <c r="B57" t="s">
        <v>5038</v>
      </c>
      <c r="C57">
        <v>12029.57</v>
      </c>
      <c r="D57">
        <v>12029.57</v>
      </c>
      <c r="E57" t="s">
        <v>3628</v>
      </c>
      <c r="F57" t="s">
        <v>5039</v>
      </c>
    </row>
    <row r="58" spans="1:6" x14ac:dyDescent="0.25">
      <c r="A58">
        <v>6497703</v>
      </c>
      <c r="B58" t="s">
        <v>5038</v>
      </c>
      <c r="C58">
        <v>12029.57</v>
      </c>
      <c r="D58">
        <v>12029.57</v>
      </c>
      <c r="E58" t="s">
        <v>3628</v>
      </c>
      <c r="F58" t="s">
        <v>5039</v>
      </c>
    </row>
    <row r="59" spans="1:6" x14ac:dyDescent="0.25">
      <c r="A59">
        <v>6497903</v>
      </c>
      <c r="B59" t="s">
        <v>5038</v>
      </c>
      <c r="C59">
        <v>12029.57</v>
      </c>
      <c r="D59">
        <v>12029.57</v>
      </c>
      <c r="E59" t="s">
        <v>3628</v>
      </c>
      <c r="F59" t="s">
        <v>5039</v>
      </c>
    </row>
    <row r="60" spans="1:6" x14ac:dyDescent="0.25">
      <c r="A60">
        <v>6499703</v>
      </c>
      <c r="B60" t="s">
        <v>5038</v>
      </c>
      <c r="C60">
        <v>12029.57</v>
      </c>
      <c r="D60">
        <v>12029.57</v>
      </c>
      <c r="E60" t="s">
        <v>3628</v>
      </c>
      <c r="F60" t="s">
        <v>5039</v>
      </c>
    </row>
    <row r="61" spans="1:6" x14ac:dyDescent="0.25">
      <c r="A61">
        <v>1368303</v>
      </c>
      <c r="B61" t="s">
        <v>5038</v>
      </c>
      <c r="C61">
        <v>12029.57</v>
      </c>
      <c r="D61">
        <v>12029.57</v>
      </c>
      <c r="E61" t="s">
        <v>3628</v>
      </c>
      <c r="F61" t="s">
        <v>5039</v>
      </c>
    </row>
    <row r="62" spans="1:6" x14ac:dyDescent="0.25">
      <c r="A62">
        <v>6497803</v>
      </c>
      <c r="B62" t="s">
        <v>5038</v>
      </c>
      <c r="C62">
        <v>4811.88</v>
      </c>
      <c r="D62">
        <v>4811.88</v>
      </c>
      <c r="E62" t="s">
        <v>3628</v>
      </c>
      <c r="F62" t="s">
        <v>5039</v>
      </c>
    </row>
    <row r="63" spans="1:6" x14ac:dyDescent="0.25">
      <c r="A63">
        <v>6498003</v>
      </c>
      <c r="B63" t="s">
        <v>5038</v>
      </c>
      <c r="C63">
        <v>12029.57</v>
      </c>
      <c r="D63">
        <v>12029.57</v>
      </c>
      <c r="E63" t="s">
        <v>3628</v>
      </c>
      <c r="F63" t="s">
        <v>5039</v>
      </c>
    </row>
    <row r="64" spans="1:6" x14ac:dyDescent="0.25">
      <c r="A64">
        <v>6495703</v>
      </c>
      <c r="B64" t="s">
        <v>5038</v>
      </c>
      <c r="C64">
        <v>12029.57</v>
      </c>
      <c r="D64">
        <v>12029.57</v>
      </c>
      <c r="E64" t="s">
        <v>3628</v>
      </c>
      <c r="F64" t="s">
        <v>5039</v>
      </c>
    </row>
    <row r="65" spans="1:6" x14ac:dyDescent="0.25">
      <c r="A65">
        <v>1266203</v>
      </c>
      <c r="B65" t="s">
        <v>5038</v>
      </c>
      <c r="C65">
        <v>12029.57</v>
      </c>
      <c r="D65">
        <v>12029.57</v>
      </c>
      <c r="E65" t="s">
        <v>3628</v>
      </c>
      <c r="F65" t="s">
        <v>5039</v>
      </c>
    </row>
    <row r="66" spans="1:6" x14ac:dyDescent="0.25">
      <c r="A66">
        <v>5481703</v>
      </c>
      <c r="B66" t="s">
        <v>5038</v>
      </c>
      <c r="C66">
        <v>12029.57</v>
      </c>
      <c r="D66">
        <v>12029.57</v>
      </c>
      <c r="E66" t="s">
        <v>3628</v>
      </c>
      <c r="F66" t="s">
        <v>5039</v>
      </c>
    </row>
    <row r="67" spans="1:6" x14ac:dyDescent="0.25">
      <c r="A67">
        <v>10203</v>
      </c>
      <c r="B67" t="s">
        <v>5038</v>
      </c>
      <c r="C67">
        <v>12029.57</v>
      </c>
      <c r="D67">
        <v>12029.57</v>
      </c>
      <c r="E67" t="s">
        <v>3628</v>
      </c>
      <c r="F67" t="s">
        <v>5039</v>
      </c>
    </row>
    <row r="68" spans="1:6" x14ac:dyDescent="0.25">
      <c r="A68">
        <v>6042903</v>
      </c>
      <c r="B68" t="s">
        <v>3630</v>
      </c>
      <c r="C68">
        <v>0</v>
      </c>
      <c r="D68">
        <v>0</v>
      </c>
      <c r="E68" t="s">
        <v>3630</v>
      </c>
      <c r="F68" t="s">
        <v>5037</v>
      </c>
    </row>
    <row r="69" spans="1:6" x14ac:dyDescent="0.25">
      <c r="A69">
        <v>148003</v>
      </c>
      <c r="B69" t="s">
        <v>3630</v>
      </c>
      <c r="C69">
        <v>0</v>
      </c>
      <c r="D69">
        <v>0</v>
      </c>
      <c r="E69" t="s">
        <v>3630</v>
      </c>
      <c r="F69" t="s">
        <v>5037</v>
      </c>
    </row>
    <row r="70" spans="1:6" x14ac:dyDescent="0.25">
      <c r="A70">
        <v>161403</v>
      </c>
      <c r="B70" t="s">
        <v>3630</v>
      </c>
      <c r="C70">
        <v>0</v>
      </c>
      <c r="D70">
        <v>0</v>
      </c>
      <c r="E70" t="s">
        <v>3630</v>
      </c>
      <c r="F70" t="s">
        <v>5037</v>
      </c>
    </row>
    <row r="71" spans="1:6" x14ac:dyDescent="0.25">
      <c r="A71">
        <v>281403</v>
      </c>
      <c r="B71" t="s">
        <v>3630</v>
      </c>
      <c r="C71">
        <v>0</v>
      </c>
      <c r="D71">
        <v>0</v>
      </c>
      <c r="E71" t="s">
        <v>3630</v>
      </c>
      <c r="F71" t="s">
        <v>5037</v>
      </c>
    </row>
    <row r="72" spans="1:6" x14ac:dyDescent="0.25">
      <c r="A72">
        <v>122003</v>
      </c>
      <c r="B72" t="s">
        <v>3630</v>
      </c>
      <c r="C72">
        <v>0</v>
      </c>
      <c r="D72">
        <v>0</v>
      </c>
      <c r="E72" t="s">
        <v>3630</v>
      </c>
      <c r="F72" t="s">
        <v>5037</v>
      </c>
    </row>
    <row r="73" spans="1:6" x14ac:dyDescent="0.25">
      <c r="A73">
        <v>6539703</v>
      </c>
      <c r="B73" t="s">
        <v>3630</v>
      </c>
      <c r="C73">
        <v>0</v>
      </c>
      <c r="D73">
        <v>0</v>
      </c>
      <c r="E73" t="s">
        <v>3630</v>
      </c>
      <c r="F73" t="s">
        <v>5037</v>
      </c>
    </row>
    <row r="74" spans="1:6" x14ac:dyDescent="0.25">
      <c r="A74">
        <v>282303</v>
      </c>
      <c r="B74" t="s">
        <v>3630</v>
      </c>
      <c r="C74">
        <v>0</v>
      </c>
      <c r="D74">
        <v>0</v>
      </c>
      <c r="E74" t="s">
        <v>3630</v>
      </c>
      <c r="F74" t="s">
        <v>5037</v>
      </c>
    </row>
    <row r="75" spans="1:6" x14ac:dyDescent="0.25">
      <c r="A75">
        <v>1511203</v>
      </c>
      <c r="B75" t="s">
        <v>5038</v>
      </c>
      <c r="C75">
        <v>1618.9</v>
      </c>
      <c r="D75">
        <v>1618.9</v>
      </c>
      <c r="E75" t="s">
        <v>3628</v>
      </c>
      <c r="F75" t="s">
        <v>5039</v>
      </c>
    </row>
    <row r="76" spans="1:6" x14ac:dyDescent="0.25">
      <c r="A76">
        <v>5224203</v>
      </c>
      <c r="B76" t="s">
        <v>5038</v>
      </c>
      <c r="C76">
        <v>1230.06</v>
      </c>
      <c r="D76">
        <v>1230.06</v>
      </c>
      <c r="E76" t="s">
        <v>3628</v>
      </c>
      <c r="F76" t="s">
        <v>5039</v>
      </c>
    </row>
    <row r="77" spans="1:6" x14ac:dyDescent="0.25">
      <c r="A77">
        <v>5569803</v>
      </c>
      <c r="B77" t="s">
        <v>5038</v>
      </c>
      <c r="C77">
        <v>7903.35</v>
      </c>
      <c r="D77">
        <v>7903.35</v>
      </c>
      <c r="E77" t="s">
        <v>3628</v>
      </c>
      <c r="F77" t="s">
        <v>5039</v>
      </c>
    </row>
    <row r="78" spans="1:6" x14ac:dyDescent="0.25">
      <c r="A78">
        <v>6509803</v>
      </c>
      <c r="B78" t="s">
        <v>3630</v>
      </c>
      <c r="C78">
        <v>0</v>
      </c>
      <c r="D78">
        <v>0</v>
      </c>
      <c r="E78" t="s">
        <v>3630</v>
      </c>
      <c r="F78" t="s">
        <v>5037</v>
      </c>
    </row>
    <row r="79" spans="1:6" x14ac:dyDescent="0.25">
      <c r="A79">
        <v>6265703</v>
      </c>
      <c r="B79" t="s">
        <v>3630</v>
      </c>
      <c r="C79">
        <v>0</v>
      </c>
      <c r="D79">
        <v>0</v>
      </c>
      <c r="E79" t="s">
        <v>3630</v>
      </c>
      <c r="F79" t="s">
        <v>5037</v>
      </c>
    </row>
    <row r="80" spans="1:6" x14ac:dyDescent="0.25">
      <c r="A80">
        <v>16303</v>
      </c>
      <c r="B80" t="s">
        <v>5038</v>
      </c>
      <c r="C80">
        <v>3686.45</v>
      </c>
      <c r="D80">
        <v>3686.45</v>
      </c>
      <c r="E80" t="s">
        <v>3628</v>
      </c>
      <c r="F80" t="s">
        <v>5039</v>
      </c>
    </row>
    <row r="81" spans="1:6" x14ac:dyDescent="0.25">
      <c r="A81">
        <v>160903</v>
      </c>
      <c r="B81" t="s">
        <v>3630</v>
      </c>
      <c r="C81">
        <v>0</v>
      </c>
      <c r="D81">
        <v>0</v>
      </c>
      <c r="E81" t="s">
        <v>3630</v>
      </c>
      <c r="F81" t="s">
        <v>5037</v>
      </c>
    </row>
    <row r="82" spans="1:6" x14ac:dyDescent="0.25">
      <c r="A82">
        <v>247403</v>
      </c>
      <c r="B82" t="s">
        <v>5038</v>
      </c>
      <c r="C82">
        <v>1722.44</v>
      </c>
      <c r="D82">
        <v>1722.44</v>
      </c>
      <c r="E82" t="s">
        <v>3628</v>
      </c>
      <c r="F82" t="s">
        <v>5039</v>
      </c>
    </row>
    <row r="83" spans="1:6" x14ac:dyDescent="0.25">
      <c r="A83">
        <v>396803</v>
      </c>
      <c r="B83" t="s">
        <v>3630</v>
      </c>
      <c r="C83">
        <v>0</v>
      </c>
      <c r="D83">
        <v>0</v>
      </c>
      <c r="E83" t="s">
        <v>3630</v>
      </c>
      <c r="F83" t="s">
        <v>5037</v>
      </c>
    </row>
    <row r="84" spans="1:6" x14ac:dyDescent="0.25">
      <c r="A84">
        <v>153703</v>
      </c>
      <c r="B84" t="s">
        <v>5038</v>
      </c>
      <c r="C84">
        <v>6996.95</v>
      </c>
      <c r="D84">
        <v>6996.95</v>
      </c>
      <c r="E84" t="s">
        <v>3628</v>
      </c>
      <c r="F84" t="s">
        <v>5039</v>
      </c>
    </row>
    <row r="85" spans="1:6" x14ac:dyDescent="0.25">
      <c r="A85">
        <v>1367703</v>
      </c>
      <c r="B85" t="s">
        <v>3630</v>
      </c>
      <c r="C85">
        <v>0</v>
      </c>
      <c r="D85">
        <v>0</v>
      </c>
      <c r="E85" t="s">
        <v>3630</v>
      </c>
      <c r="F85" t="s">
        <v>5037</v>
      </c>
    </row>
    <row r="86" spans="1:6" x14ac:dyDescent="0.25">
      <c r="A86">
        <v>1765203</v>
      </c>
      <c r="B86" t="s">
        <v>5038</v>
      </c>
      <c r="C86">
        <v>7255.01</v>
      </c>
      <c r="D86">
        <v>7255.01</v>
      </c>
      <c r="E86" t="s">
        <v>3628</v>
      </c>
      <c r="F86" t="s">
        <v>5039</v>
      </c>
    </row>
    <row r="87" spans="1:6" x14ac:dyDescent="0.25">
      <c r="A87">
        <v>2197503</v>
      </c>
      <c r="B87" t="s">
        <v>3630</v>
      </c>
      <c r="C87">
        <v>0</v>
      </c>
      <c r="D87">
        <v>0</v>
      </c>
      <c r="E87" t="s">
        <v>3630</v>
      </c>
      <c r="F87" t="s">
        <v>5037</v>
      </c>
    </row>
    <row r="88" spans="1:6" x14ac:dyDescent="0.25">
      <c r="A88">
        <v>2755203</v>
      </c>
      <c r="B88" t="s">
        <v>3630</v>
      </c>
      <c r="C88">
        <v>0</v>
      </c>
      <c r="D88">
        <v>0</v>
      </c>
      <c r="E88" t="s">
        <v>3630</v>
      </c>
      <c r="F88" t="s">
        <v>5037</v>
      </c>
    </row>
    <row r="89" spans="1:6" x14ac:dyDescent="0.25">
      <c r="A89">
        <v>655203</v>
      </c>
      <c r="B89" t="s">
        <v>3630</v>
      </c>
      <c r="C89">
        <v>0</v>
      </c>
      <c r="D89">
        <v>0</v>
      </c>
      <c r="E89" t="s">
        <v>3630</v>
      </c>
      <c r="F89" t="s">
        <v>5037</v>
      </c>
    </row>
    <row r="90" spans="1:6" x14ac:dyDescent="0.25">
      <c r="A90">
        <v>2957203</v>
      </c>
      <c r="B90" t="s">
        <v>5038</v>
      </c>
      <c r="C90">
        <v>4925.6099999999997</v>
      </c>
      <c r="D90">
        <v>4925.6099999999997</v>
      </c>
      <c r="E90" t="s">
        <v>3628</v>
      </c>
      <c r="F90" t="s">
        <v>5039</v>
      </c>
    </row>
    <row r="91" spans="1:6" x14ac:dyDescent="0.25">
      <c r="A91">
        <v>5223903</v>
      </c>
      <c r="B91" t="s">
        <v>3630</v>
      </c>
      <c r="C91">
        <v>0</v>
      </c>
      <c r="D91">
        <v>0</v>
      </c>
      <c r="E91" t="s">
        <v>3630</v>
      </c>
      <c r="F91" t="s">
        <v>5037</v>
      </c>
    </row>
    <row r="92" spans="1:6" x14ac:dyDescent="0.25">
      <c r="A92">
        <v>5222403</v>
      </c>
      <c r="B92" t="s">
        <v>3630</v>
      </c>
      <c r="C92">
        <v>0</v>
      </c>
      <c r="D92">
        <v>0</v>
      </c>
      <c r="E92" t="s">
        <v>3630</v>
      </c>
      <c r="F92" t="s">
        <v>5037</v>
      </c>
    </row>
    <row r="93" spans="1:6" x14ac:dyDescent="0.25">
      <c r="A93">
        <v>5265803</v>
      </c>
      <c r="B93" t="s">
        <v>3630</v>
      </c>
      <c r="C93">
        <v>0</v>
      </c>
      <c r="D93">
        <v>0</v>
      </c>
      <c r="E93" t="s">
        <v>3630</v>
      </c>
      <c r="F93" t="s">
        <v>5037</v>
      </c>
    </row>
    <row r="94" spans="1:6" x14ac:dyDescent="0.25">
      <c r="A94">
        <v>5175503</v>
      </c>
      <c r="B94" t="s">
        <v>3630</v>
      </c>
      <c r="C94">
        <v>0</v>
      </c>
      <c r="D94">
        <v>0</v>
      </c>
      <c r="E94" t="s">
        <v>3630</v>
      </c>
      <c r="F94" t="s">
        <v>5037</v>
      </c>
    </row>
    <row r="95" spans="1:6" x14ac:dyDescent="0.25">
      <c r="A95">
        <v>5133203</v>
      </c>
      <c r="B95" t="s">
        <v>5038</v>
      </c>
      <c r="C95">
        <v>24150</v>
      </c>
      <c r="D95">
        <v>24150</v>
      </c>
      <c r="E95" t="s">
        <v>3628</v>
      </c>
      <c r="F95" t="s">
        <v>5039</v>
      </c>
    </row>
    <row r="96" spans="1:6" x14ac:dyDescent="0.25">
      <c r="A96">
        <v>2993203</v>
      </c>
      <c r="B96" t="s">
        <v>3630</v>
      </c>
      <c r="C96">
        <v>0</v>
      </c>
      <c r="D96">
        <v>0</v>
      </c>
      <c r="E96" t="s">
        <v>3630</v>
      </c>
      <c r="F96" t="s">
        <v>5037</v>
      </c>
    </row>
    <row r="97" spans="1:6" x14ac:dyDescent="0.25">
      <c r="A97">
        <v>5151403</v>
      </c>
      <c r="B97" t="s">
        <v>3630</v>
      </c>
      <c r="C97">
        <v>0</v>
      </c>
      <c r="D97">
        <v>0</v>
      </c>
      <c r="E97" t="s">
        <v>3630</v>
      </c>
      <c r="F97" t="s">
        <v>5037</v>
      </c>
    </row>
    <row r="98" spans="1:6" x14ac:dyDescent="0.25">
      <c r="A98">
        <v>5345803</v>
      </c>
      <c r="B98" t="s">
        <v>5038</v>
      </c>
      <c r="C98">
        <v>12491.83</v>
      </c>
      <c r="D98">
        <v>12491.83</v>
      </c>
      <c r="E98" t="s">
        <v>3628</v>
      </c>
      <c r="F98" t="s">
        <v>5039</v>
      </c>
    </row>
    <row r="99" spans="1:6" x14ac:dyDescent="0.25">
      <c r="A99">
        <v>6577703</v>
      </c>
      <c r="B99" t="s">
        <v>3630</v>
      </c>
      <c r="C99">
        <v>0</v>
      </c>
      <c r="D99">
        <v>0</v>
      </c>
      <c r="E99" t="s">
        <v>3630</v>
      </c>
      <c r="F99" t="s">
        <v>5037</v>
      </c>
    </row>
    <row r="100" spans="1:6" x14ac:dyDescent="0.25">
      <c r="A100">
        <v>6505803</v>
      </c>
      <c r="B100" t="s">
        <v>3630</v>
      </c>
      <c r="C100">
        <v>0</v>
      </c>
      <c r="D100">
        <v>0</v>
      </c>
      <c r="E100" t="s">
        <v>3630</v>
      </c>
      <c r="F100" t="s">
        <v>5037</v>
      </c>
    </row>
    <row r="101" spans="1:6" x14ac:dyDescent="0.25">
      <c r="A101">
        <v>5447703</v>
      </c>
      <c r="B101" t="s">
        <v>5038</v>
      </c>
      <c r="C101">
        <v>4861.5</v>
      </c>
      <c r="D101">
        <v>4861.5</v>
      </c>
      <c r="E101" t="s">
        <v>3628</v>
      </c>
      <c r="F101" t="s">
        <v>5039</v>
      </c>
    </row>
    <row r="102" spans="1:6" x14ac:dyDescent="0.25">
      <c r="A102">
        <v>2819203</v>
      </c>
      <c r="B102" t="s">
        <v>3630</v>
      </c>
      <c r="C102">
        <v>0</v>
      </c>
      <c r="D102">
        <v>0</v>
      </c>
      <c r="E102" t="s">
        <v>3630</v>
      </c>
      <c r="F102" t="s">
        <v>5037</v>
      </c>
    </row>
    <row r="103" spans="1:6" x14ac:dyDescent="0.25">
      <c r="A103">
        <v>5477703</v>
      </c>
      <c r="B103" t="s">
        <v>5038</v>
      </c>
      <c r="C103">
        <v>4369.13</v>
      </c>
      <c r="D103">
        <v>4369.13</v>
      </c>
      <c r="E103" t="s">
        <v>3628</v>
      </c>
      <c r="F103" t="s">
        <v>5039</v>
      </c>
    </row>
    <row r="104" spans="1:6" x14ac:dyDescent="0.25">
      <c r="A104">
        <v>5489903</v>
      </c>
      <c r="B104" t="s">
        <v>3630</v>
      </c>
      <c r="C104">
        <v>0</v>
      </c>
      <c r="D104">
        <v>0</v>
      </c>
      <c r="E104" t="s">
        <v>3630</v>
      </c>
      <c r="F104" t="s">
        <v>5037</v>
      </c>
    </row>
    <row r="105" spans="1:6" x14ac:dyDescent="0.25">
      <c r="A105">
        <v>5151303</v>
      </c>
      <c r="B105" t="s">
        <v>5038</v>
      </c>
      <c r="C105">
        <v>18842.900000000001</v>
      </c>
      <c r="D105">
        <v>18842.900000000001</v>
      </c>
      <c r="E105" t="s">
        <v>3628</v>
      </c>
      <c r="F105" t="s">
        <v>5039</v>
      </c>
    </row>
    <row r="106" spans="1:6" x14ac:dyDescent="0.25">
      <c r="A106">
        <v>5161203</v>
      </c>
      <c r="B106" t="s">
        <v>5038</v>
      </c>
      <c r="C106">
        <v>2625</v>
      </c>
      <c r="D106">
        <v>2625</v>
      </c>
      <c r="E106" t="s">
        <v>3628</v>
      </c>
      <c r="F106" t="s">
        <v>5039</v>
      </c>
    </row>
    <row r="107" spans="1:6" x14ac:dyDescent="0.25">
      <c r="A107">
        <v>5417803</v>
      </c>
      <c r="B107" t="s">
        <v>3630</v>
      </c>
      <c r="C107">
        <v>0</v>
      </c>
      <c r="D107">
        <v>0</v>
      </c>
      <c r="E107" t="s">
        <v>3630</v>
      </c>
      <c r="F107" t="s">
        <v>5037</v>
      </c>
    </row>
    <row r="108" spans="1:6" x14ac:dyDescent="0.25">
      <c r="A108">
        <v>1151103</v>
      </c>
      <c r="B108" t="s">
        <v>5038</v>
      </c>
      <c r="C108">
        <v>18112.189999999999</v>
      </c>
      <c r="D108">
        <v>18112.189999999999</v>
      </c>
      <c r="E108" t="s">
        <v>3628</v>
      </c>
      <c r="F108" t="s">
        <v>5039</v>
      </c>
    </row>
    <row r="109" spans="1:6" x14ac:dyDescent="0.25">
      <c r="A109">
        <v>5175603</v>
      </c>
      <c r="B109" t="s">
        <v>3630</v>
      </c>
      <c r="C109">
        <v>0</v>
      </c>
      <c r="D109">
        <v>0</v>
      </c>
      <c r="E109" t="s">
        <v>3630</v>
      </c>
      <c r="F109" t="s">
        <v>5037</v>
      </c>
    </row>
    <row r="110" spans="1:6" x14ac:dyDescent="0.25">
      <c r="A110">
        <v>4325403</v>
      </c>
      <c r="B110" t="s">
        <v>3630</v>
      </c>
      <c r="C110">
        <v>0</v>
      </c>
      <c r="D110">
        <v>0</v>
      </c>
      <c r="E110" t="s">
        <v>3630</v>
      </c>
      <c r="F110" t="s">
        <v>5037</v>
      </c>
    </row>
    <row r="111" spans="1:6" x14ac:dyDescent="0.25">
      <c r="A111">
        <v>2817203</v>
      </c>
      <c r="B111" t="s">
        <v>3630</v>
      </c>
      <c r="C111">
        <v>0</v>
      </c>
      <c r="D111">
        <v>0</v>
      </c>
      <c r="E111" t="s">
        <v>3630</v>
      </c>
      <c r="F111" t="s">
        <v>5037</v>
      </c>
    </row>
    <row r="112" spans="1:6" x14ac:dyDescent="0.25">
      <c r="A112">
        <v>5952503</v>
      </c>
      <c r="B112" t="s">
        <v>5038</v>
      </c>
      <c r="C112">
        <v>319.33</v>
      </c>
      <c r="D112">
        <v>319.33</v>
      </c>
      <c r="E112" t="s">
        <v>3628</v>
      </c>
      <c r="F112" t="s">
        <v>5039</v>
      </c>
    </row>
    <row r="113" spans="1:6" x14ac:dyDescent="0.25">
      <c r="A113">
        <v>5507703</v>
      </c>
      <c r="B113" t="s">
        <v>5038</v>
      </c>
      <c r="C113">
        <v>5000</v>
      </c>
      <c r="D113">
        <v>5000</v>
      </c>
      <c r="E113" t="s">
        <v>3628</v>
      </c>
      <c r="F113" t="s">
        <v>5039</v>
      </c>
    </row>
    <row r="114" spans="1:6" x14ac:dyDescent="0.25">
      <c r="A114">
        <v>5263803</v>
      </c>
      <c r="B114" t="s">
        <v>3630</v>
      </c>
      <c r="C114">
        <v>0</v>
      </c>
      <c r="D114">
        <v>0</v>
      </c>
      <c r="E114" t="s">
        <v>3630</v>
      </c>
      <c r="F114" t="s">
        <v>5037</v>
      </c>
    </row>
    <row r="115" spans="1:6" x14ac:dyDescent="0.25">
      <c r="A115">
        <v>6247803</v>
      </c>
      <c r="B115" t="s">
        <v>5038</v>
      </c>
      <c r="C115">
        <v>1129.3800000000001</v>
      </c>
      <c r="D115">
        <v>1129.3800000000001</v>
      </c>
      <c r="E115" t="s">
        <v>3628</v>
      </c>
      <c r="F115" t="s">
        <v>5039</v>
      </c>
    </row>
    <row r="116" spans="1:6" x14ac:dyDescent="0.25">
      <c r="A116">
        <v>392203</v>
      </c>
      <c r="B116" t="s">
        <v>5038</v>
      </c>
      <c r="C116">
        <v>18112.189999999999</v>
      </c>
      <c r="D116">
        <v>18112.189999999999</v>
      </c>
      <c r="E116" t="s">
        <v>3628</v>
      </c>
      <c r="F116" t="s">
        <v>5039</v>
      </c>
    </row>
    <row r="117" spans="1:6" x14ac:dyDescent="0.25">
      <c r="A117">
        <v>5865903</v>
      </c>
      <c r="B117" t="s">
        <v>3630</v>
      </c>
      <c r="C117">
        <v>0</v>
      </c>
      <c r="D117">
        <v>0</v>
      </c>
      <c r="E117" t="s">
        <v>3630</v>
      </c>
      <c r="F117" t="s">
        <v>5037</v>
      </c>
    </row>
    <row r="118" spans="1:6" x14ac:dyDescent="0.25">
      <c r="A118">
        <v>5504003</v>
      </c>
      <c r="B118" t="s">
        <v>3630</v>
      </c>
      <c r="C118">
        <v>0</v>
      </c>
      <c r="D118">
        <v>0</v>
      </c>
      <c r="E118" t="s">
        <v>3630</v>
      </c>
      <c r="F118" t="s">
        <v>5037</v>
      </c>
    </row>
    <row r="119" spans="1:6" x14ac:dyDescent="0.25">
      <c r="A119">
        <v>6615803</v>
      </c>
      <c r="B119" t="s">
        <v>5038</v>
      </c>
      <c r="C119">
        <v>35150</v>
      </c>
      <c r="D119">
        <v>35150</v>
      </c>
      <c r="E119" t="s">
        <v>3628</v>
      </c>
      <c r="F119" t="s">
        <v>5039</v>
      </c>
    </row>
    <row r="120" spans="1:6" x14ac:dyDescent="0.25">
      <c r="A120">
        <v>5471803</v>
      </c>
      <c r="B120" t="s">
        <v>3630</v>
      </c>
      <c r="C120">
        <v>0</v>
      </c>
      <c r="D120">
        <v>0</v>
      </c>
      <c r="E120" t="s">
        <v>3630</v>
      </c>
      <c r="F120" t="s">
        <v>5037</v>
      </c>
    </row>
    <row r="121" spans="1:6" x14ac:dyDescent="0.25">
      <c r="A121">
        <v>5176003</v>
      </c>
      <c r="B121" t="s">
        <v>5038</v>
      </c>
      <c r="C121">
        <v>23838.92</v>
      </c>
      <c r="D121">
        <v>23838.92</v>
      </c>
      <c r="E121" t="s">
        <v>3628</v>
      </c>
      <c r="F121" t="s">
        <v>5039</v>
      </c>
    </row>
    <row r="122" spans="1:6" x14ac:dyDescent="0.25">
      <c r="A122">
        <v>1155703</v>
      </c>
      <c r="B122" t="s">
        <v>5038</v>
      </c>
      <c r="C122">
        <v>7077.27</v>
      </c>
      <c r="D122">
        <v>7077.27</v>
      </c>
      <c r="E122" t="s">
        <v>3628</v>
      </c>
      <c r="F122" t="s">
        <v>5039</v>
      </c>
    </row>
    <row r="123" spans="1:6" x14ac:dyDescent="0.25">
      <c r="A123">
        <v>5495703</v>
      </c>
      <c r="B123" t="s">
        <v>5038</v>
      </c>
      <c r="C123">
        <v>6483.75</v>
      </c>
      <c r="D123">
        <v>6483.75</v>
      </c>
      <c r="E123" t="s">
        <v>3628</v>
      </c>
      <c r="F123" t="s">
        <v>5039</v>
      </c>
    </row>
    <row r="124" spans="1:6" x14ac:dyDescent="0.25">
      <c r="A124">
        <v>1200003</v>
      </c>
      <c r="B124" t="s">
        <v>5038</v>
      </c>
      <c r="C124">
        <v>23444.87</v>
      </c>
      <c r="D124">
        <v>23444.87</v>
      </c>
      <c r="E124" t="s">
        <v>3628</v>
      </c>
      <c r="F124" t="s">
        <v>5039</v>
      </c>
    </row>
    <row r="125" spans="1:6" x14ac:dyDescent="0.25">
      <c r="A125">
        <v>1223303</v>
      </c>
      <c r="B125" t="s">
        <v>5038</v>
      </c>
      <c r="C125">
        <v>5309.66</v>
      </c>
      <c r="D125">
        <v>5309.66</v>
      </c>
      <c r="E125" t="s">
        <v>3628</v>
      </c>
      <c r="F125" t="s">
        <v>5039</v>
      </c>
    </row>
    <row r="126" spans="1:6" x14ac:dyDescent="0.25">
      <c r="A126">
        <v>5169203</v>
      </c>
      <c r="B126" t="s">
        <v>3630</v>
      </c>
      <c r="C126">
        <v>0</v>
      </c>
      <c r="D126">
        <v>0</v>
      </c>
      <c r="E126" t="s">
        <v>3630</v>
      </c>
      <c r="F126" t="s">
        <v>5037</v>
      </c>
    </row>
    <row r="127" spans="1:6" x14ac:dyDescent="0.25">
      <c r="A127">
        <v>5928803</v>
      </c>
      <c r="B127" t="s">
        <v>3630</v>
      </c>
      <c r="C127">
        <v>0</v>
      </c>
      <c r="D127">
        <v>0</v>
      </c>
      <c r="E127" t="s">
        <v>3630</v>
      </c>
      <c r="F127" t="s">
        <v>5037</v>
      </c>
    </row>
    <row r="128" spans="1:6" x14ac:dyDescent="0.25">
      <c r="A128">
        <v>1696603</v>
      </c>
      <c r="B128" t="s">
        <v>3630</v>
      </c>
      <c r="C128">
        <v>0</v>
      </c>
      <c r="D128">
        <v>0</v>
      </c>
      <c r="E128" t="s">
        <v>3630</v>
      </c>
      <c r="F128" t="s">
        <v>5037</v>
      </c>
    </row>
    <row r="129" spans="1:6" x14ac:dyDescent="0.25">
      <c r="A129">
        <v>401003</v>
      </c>
      <c r="B129" t="s">
        <v>5038</v>
      </c>
      <c r="C129">
        <v>3686.45</v>
      </c>
      <c r="D129">
        <v>3686.45</v>
      </c>
      <c r="E129" t="s">
        <v>3628</v>
      </c>
      <c r="F129" t="s">
        <v>5039</v>
      </c>
    </row>
    <row r="130" spans="1:6" x14ac:dyDescent="0.25">
      <c r="A130">
        <v>1757603</v>
      </c>
      <c r="B130" t="s">
        <v>5038</v>
      </c>
      <c r="C130">
        <v>7646.29</v>
      </c>
      <c r="D130">
        <v>7646.29</v>
      </c>
      <c r="E130" t="s">
        <v>3628</v>
      </c>
      <c r="F130" t="s">
        <v>5039</v>
      </c>
    </row>
    <row r="131" spans="1:6" x14ac:dyDescent="0.25">
      <c r="A131">
        <v>6647703</v>
      </c>
      <c r="B131" t="s">
        <v>3630</v>
      </c>
      <c r="C131">
        <v>0</v>
      </c>
      <c r="D131">
        <v>0</v>
      </c>
      <c r="E131" t="s">
        <v>3630</v>
      </c>
      <c r="F131" t="s">
        <v>5037</v>
      </c>
    </row>
    <row r="132" spans="1:6" x14ac:dyDescent="0.25">
      <c r="A132">
        <v>1119203</v>
      </c>
      <c r="B132" t="s">
        <v>5038</v>
      </c>
      <c r="C132">
        <v>20459.25</v>
      </c>
      <c r="D132">
        <v>20459.25</v>
      </c>
      <c r="E132" t="s">
        <v>3628</v>
      </c>
      <c r="F132" t="s">
        <v>5039</v>
      </c>
    </row>
    <row r="133" spans="1:6" x14ac:dyDescent="0.25">
      <c r="A133">
        <v>1324503</v>
      </c>
      <c r="B133" t="s">
        <v>5038</v>
      </c>
      <c r="C133">
        <v>18979.05</v>
      </c>
      <c r="D133">
        <v>18979.05</v>
      </c>
      <c r="E133" t="s">
        <v>3628</v>
      </c>
      <c r="F133" t="s">
        <v>5039</v>
      </c>
    </row>
    <row r="134" spans="1:6" x14ac:dyDescent="0.25">
      <c r="A134">
        <v>5153303</v>
      </c>
      <c r="B134" t="s">
        <v>5038</v>
      </c>
      <c r="C134">
        <v>25094.31</v>
      </c>
      <c r="D134">
        <v>25094.31</v>
      </c>
      <c r="E134" t="s">
        <v>3628</v>
      </c>
      <c r="F134" t="s">
        <v>5039</v>
      </c>
    </row>
    <row r="135" spans="1:6" x14ac:dyDescent="0.25">
      <c r="A135">
        <v>5095203</v>
      </c>
      <c r="B135" t="s">
        <v>3630</v>
      </c>
      <c r="C135">
        <v>0</v>
      </c>
      <c r="D135">
        <v>0</v>
      </c>
      <c r="E135" t="s">
        <v>3630</v>
      </c>
      <c r="F135" t="s">
        <v>5037</v>
      </c>
    </row>
    <row r="136" spans="1:6" x14ac:dyDescent="0.25">
      <c r="A136">
        <v>1245203</v>
      </c>
      <c r="B136" t="s">
        <v>5038</v>
      </c>
      <c r="C136">
        <v>54200.07</v>
      </c>
      <c r="D136">
        <v>54200.07</v>
      </c>
      <c r="E136" t="s">
        <v>3628</v>
      </c>
      <c r="F136" t="s">
        <v>5039</v>
      </c>
    </row>
    <row r="137" spans="1:6" x14ac:dyDescent="0.25">
      <c r="A137">
        <v>1324203</v>
      </c>
      <c r="B137" t="s">
        <v>5038</v>
      </c>
      <c r="C137">
        <v>3558.78</v>
      </c>
      <c r="D137">
        <v>3558.78</v>
      </c>
      <c r="E137" t="s">
        <v>3628</v>
      </c>
      <c r="F137" t="s">
        <v>5039</v>
      </c>
    </row>
    <row r="138" spans="1:6" x14ac:dyDescent="0.25">
      <c r="A138">
        <v>6020603</v>
      </c>
      <c r="B138" t="s">
        <v>3630</v>
      </c>
      <c r="C138">
        <v>0</v>
      </c>
      <c r="D138">
        <v>0</v>
      </c>
      <c r="E138" t="s">
        <v>3630</v>
      </c>
      <c r="F138" t="s">
        <v>5037</v>
      </c>
    </row>
    <row r="139" spans="1:6" x14ac:dyDescent="0.25">
      <c r="A139">
        <v>1315803</v>
      </c>
      <c r="B139" t="s">
        <v>5038</v>
      </c>
      <c r="C139">
        <v>14481.28</v>
      </c>
      <c r="D139">
        <v>14481.28</v>
      </c>
      <c r="E139" t="s">
        <v>3628</v>
      </c>
      <c r="F139" t="s">
        <v>5039</v>
      </c>
    </row>
    <row r="140" spans="1:6" x14ac:dyDescent="0.25">
      <c r="A140">
        <v>2633203</v>
      </c>
      <c r="B140" t="s">
        <v>5038</v>
      </c>
      <c r="C140">
        <v>26114.84</v>
      </c>
      <c r="D140">
        <v>26114.84</v>
      </c>
      <c r="E140" t="s">
        <v>3628</v>
      </c>
      <c r="F140" t="s">
        <v>5039</v>
      </c>
    </row>
    <row r="141" spans="1:6" x14ac:dyDescent="0.25">
      <c r="A141">
        <v>1171203</v>
      </c>
      <c r="B141" t="s">
        <v>5038</v>
      </c>
      <c r="C141">
        <v>7214.76</v>
      </c>
      <c r="D141">
        <v>7214.76</v>
      </c>
      <c r="E141" t="s">
        <v>3628</v>
      </c>
      <c r="F141" t="s">
        <v>5039</v>
      </c>
    </row>
    <row r="142" spans="1:6" x14ac:dyDescent="0.25">
      <c r="A142">
        <v>5942503</v>
      </c>
      <c r="B142" t="s">
        <v>3630</v>
      </c>
      <c r="C142">
        <v>0</v>
      </c>
      <c r="D142">
        <v>0</v>
      </c>
      <c r="E142" t="s">
        <v>3630</v>
      </c>
      <c r="F142" t="s">
        <v>5037</v>
      </c>
    </row>
    <row r="143" spans="1:6" x14ac:dyDescent="0.25">
      <c r="A143">
        <v>6406303</v>
      </c>
      <c r="B143" t="s">
        <v>3630</v>
      </c>
      <c r="C143">
        <v>0</v>
      </c>
      <c r="D143">
        <v>0</v>
      </c>
      <c r="E143" t="s">
        <v>3630</v>
      </c>
      <c r="F143" t="s">
        <v>5037</v>
      </c>
    </row>
    <row r="144" spans="1:6" x14ac:dyDescent="0.25">
      <c r="A144">
        <v>5279903</v>
      </c>
      <c r="B144" t="s">
        <v>3630</v>
      </c>
      <c r="C144">
        <v>0</v>
      </c>
      <c r="D144">
        <v>0</v>
      </c>
      <c r="E144" t="s">
        <v>3630</v>
      </c>
      <c r="F144" t="s">
        <v>5037</v>
      </c>
    </row>
    <row r="145" spans="1:6" x14ac:dyDescent="0.25">
      <c r="A145">
        <v>5395903</v>
      </c>
      <c r="B145" t="s">
        <v>3630</v>
      </c>
      <c r="C145">
        <v>0</v>
      </c>
      <c r="D145">
        <v>0</v>
      </c>
      <c r="E145" t="s">
        <v>3630</v>
      </c>
      <c r="F145" t="s">
        <v>5037</v>
      </c>
    </row>
    <row r="146" spans="1:6" x14ac:dyDescent="0.25">
      <c r="A146">
        <v>1264303</v>
      </c>
      <c r="B146" t="s">
        <v>3630</v>
      </c>
      <c r="C146">
        <v>0</v>
      </c>
      <c r="D146">
        <v>0</v>
      </c>
      <c r="E146" t="s">
        <v>3630</v>
      </c>
      <c r="F146" t="s">
        <v>5037</v>
      </c>
    </row>
    <row r="147" spans="1:6" x14ac:dyDescent="0.25">
      <c r="A147">
        <v>5131303</v>
      </c>
      <c r="B147" t="s">
        <v>5038</v>
      </c>
      <c r="C147">
        <v>21000</v>
      </c>
      <c r="D147">
        <v>21000</v>
      </c>
      <c r="E147" t="s">
        <v>3628</v>
      </c>
      <c r="F147" t="s">
        <v>5039</v>
      </c>
    </row>
    <row r="148" spans="1:6" x14ac:dyDescent="0.25">
      <c r="A148">
        <v>5210103</v>
      </c>
      <c r="B148" t="s">
        <v>5038</v>
      </c>
      <c r="C148">
        <v>6121.28</v>
      </c>
      <c r="D148">
        <v>6121.28</v>
      </c>
      <c r="E148" t="s">
        <v>3628</v>
      </c>
      <c r="F148" t="s">
        <v>5039</v>
      </c>
    </row>
    <row r="149" spans="1:6" x14ac:dyDescent="0.25">
      <c r="A149">
        <v>2427403</v>
      </c>
      <c r="B149" t="s">
        <v>3630</v>
      </c>
      <c r="C149">
        <v>0</v>
      </c>
      <c r="D149">
        <v>0</v>
      </c>
      <c r="E149" t="s">
        <v>3630</v>
      </c>
      <c r="F149" t="s">
        <v>5037</v>
      </c>
    </row>
    <row r="150" spans="1:6" x14ac:dyDescent="0.25">
      <c r="A150">
        <v>5465903</v>
      </c>
      <c r="B150" t="s">
        <v>3630</v>
      </c>
      <c r="C150">
        <v>0</v>
      </c>
      <c r="D150">
        <v>0</v>
      </c>
      <c r="E150" t="s">
        <v>3630</v>
      </c>
      <c r="F150" t="s">
        <v>5037</v>
      </c>
    </row>
    <row r="151" spans="1:6" x14ac:dyDescent="0.25">
      <c r="A151">
        <v>5205203</v>
      </c>
      <c r="B151" t="s">
        <v>3630</v>
      </c>
      <c r="C151">
        <v>0</v>
      </c>
      <c r="D151">
        <v>0</v>
      </c>
      <c r="E151" t="s">
        <v>3630</v>
      </c>
      <c r="F151" t="s">
        <v>5037</v>
      </c>
    </row>
    <row r="152" spans="1:6" x14ac:dyDescent="0.25">
      <c r="A152">
        <v>5439703</v>
      </c>
      <c r="B152" t="s">
        <v>5038</v>
      </c>
      <c r="C152">
        <v>3150</v>
      </c>
      <c r="D152">
        <v>3150</v>
      </c>
      <c r="E152" t="s">
        <v>3628</v>
      </c>
      <c r="F152" t="s">
        <v>5039</v>
      </c>
    </row>
    <row r="153" spans="1:6" x14ac:dyDescent="0.25">
      <c r="A153">
        <v>2979303</v>
      </c>
      <c r="B153" t="s">
        <v>3630</v>
      </c>
      <c r="C153">
        <v>0</v>
      </c>
      <c r="D153">
        <v>0</v>
      </c>
      <c r="E153" t="s">
        <v>3630</v>
      </c>
      <c r="F153" t="s">
        <v>5037</v>
      </c>
    </row>
    <row r="154" spans="1:6" x14ac:dyDescent="0.25">
      <c r="A154">
        <v>204903</v>
      </c>
      <c r="B154" t="s">
        <v>3630</v>
      </c>
      <c r="C154">
        <v>0</v>
      </c>
      <c r="D154">
        <v>0</v>
      </c>
      <c r="E154" t="s">
        <v>3630</v>
      </c>
      <c r="F154" t="s">
        <v>5037</v>
      </c>
    </row>
    <row r="155" spans="1:6" x14ac:dyDescent="0.25">
      <c r="A155">
        <v>3407203</v>
      </c>
      <c r="B155" t="s">
        <v>5038</v>
      </c>
      <c r="C155">
        <v>6615</v>
      </c>
      <c r="D155">
        <v>6615</v>
      </c>
      <c r="E155" t="s">
        <v>3628</v>
      </c>
      <c r="F155" t="s">
        <v>5039</v>
      </c>
    </row>
    <row r="156" spans="1:6" x14ac:dyDescent="0.25">
      <c r="A156">
        <v>5205303</v>
      </c>
      <c r="B156" t="s">
        <v>3630</v>
      </c>
      <c r="C156">
        <v>0</v>
      </c>
      <c r="D156">
        <v>0</v>
      </c>
      <c r="E156" t="s">
        <v>3630</v>
      </c>
      <c r="F156" t="s">
        <v>5037</v>
      </c>
    </row>
    <row r="157" spans="1:6" x14ac:dyDescent="0.25">
      <c r="A157">
        <v>3877203</v>
      </c>
      <c r="B157" t="s">
        <v>3630</v>
      </c>
      <c r="C157">
        <v>0</v>
      </c>
      <c r="D157">
        <v>0</v>
      </c>
      <c r="E157" t="s">
        <v>3630</v>
      </c>
      <c r="F157" t="s">
        <v>5037</v>
      </c>
    </row>
    <row r="158" spans="1:6" x14ac:dyDescent="0.25">
      <c r="A158">
        <v>6088503</v>
      </c>
      <c r="B158" t="s">
        <v>3630</v>
      </c>
      <c r="C158">
        <v>0</v>
      </c>
      <c r="D158">
        <v>0</v>
      </c>
      <c r="E158" t="s">
        <v>3630</v>
      </c>
      <c r="F158" t="s">
        <v>5037</v>
      </c>
    </row>
    <row r="159" spans="1:6" x14ac:dyDescent="0.25">
      <c r="A159">
        <v>5223803</v>
      </c>
      <c r="B159" t="s">
        <v>5038</v>
      </c>
      <c r="C159">
        <v>18375</v>
      </c>
      <c r="D159">
        <v>18375</v>
      </c>
      <c r="E159" t="s">
        <v>3628</v>
      </c>
      <c r="F159" t="s">
        <v>5039</v>
      </c>
    </row>
    <row r="160" spans="1:6" x14ac:dyDescent="0.25">
      <c r="A160">
        <v>5167403</v>
      </c>
      <c r="B160" t="s">
        <v>3630</v>
      </c>
      <c r="C160">
        <v>0</v>
      </c>
      <c r="D160">
        <v>0</v>
      </c>
      <c r="E160" t="s">
        <v>3630</v>
      </c>
      <c r="F160" t="s">
        <v>5037</v>
      </c>
    </row>
    <row r="161" spans="1:6" x14ac:dyDescent="0.25">
      <c r="A161">
        <v>3239203</v>
      </c>
      <c r="B161" t="s">
        <v>5038</v>
      </c>
      <c r="C161">
        <v>21000</v>
      </c>
      <c r="D161">
        <v>21000</v>
      </c>
      <c r="E161" t="s">
        <v>3628</v>
      </c>
      <c r="F161" t="s">
        <v>5039</v>
      </c>
    </row>
    <row r="162" spans="1:6" x14ac:dyDescent="0.25">
      <c r="A162">
        <v>5881703</v>
      </c>
      <c r="B162" t="s">
        <v>3630</v>
      </c>
      <c r="C162">
        <v>0</v>
      </c>
      <c r="D162">
        <v>0</v>
      </c>
      <c r="E162" t="s">
        <v>3630</v>
      </c>
      <c r="F162" t="s">
        <v>5037</v>
      </c>
    </row>
    <row r="163" spans="1:6" x14ac:dyDescent="0.25">
      <c r="A163">
        <v>1821203</v>
      </c>
      <c r="B163" t="s">
        <v>3630</v>
      </c>
      <c r="C163">
        <v>0</v>
      </c>
      <c r="D163">
        <v>0</v>
      </c>
      <c r="E163" t="s">
        <v>3630</v>
      </c>
      <c r="F163" t="s">
        <v>5037</v>
      </c>
    </row>
    <row r="164" spans="1:6" x14ac:dyDescent="0.25">
      <c r="A164">
        <v>1321503</v>
      </c>
      <c r="B164" t="s">
        <v>5038</v>
      </c>
      <c r="C164">
        <v>6300</v>
      </c>
      <c r="D164">
        <v>6300</v>
      </c>
      <c r="E164" t="s">
        <v>3628</v>
      </c>
      <c r="F164" t="s">
        <v>5039</v>
      </c>
    </row>
    <row r="165" spans="1:6" x14ac:dyDescent="0.25">
      <c r="A165">
        <v>248703</v>
      </c>
      <c r="B165" t="s">
        <v>3630</v>
      </c>
      <c r="C165">
        <v>0</v>
      </c>
      <c r="D165">
        <v>0</v>
      </c>
      <c r="E165" t="s">
        <v>3630</v>
      </c>
      <c r="F165" t="s">
        <v>5037</v>
      </c>
    </row>
    <row r="166" spans="1:6" x14ac:dyDescent="0.25">
      <c r="A166">
        <v>102103</v>
      </c>
      <c r="B166" t="s">
        <v>5038</v>
      </c>
      <c r="C166">
        <v>3686.45</v>
      </c>
      <c r="D166">
        <v>3686.45</v>
      </c>
      <c r="E166" t="s">
        <v>3628</v>
      </c>
      <c r="F166" t="s">
        <v>5039</v>
      </c>
    </row>
    <row r="167" spans="1:6" x14ac:dyDescent="0.25">
      <c r="A167">
        <v>6050503</v>
      </c>
      <c r="B167" t="s">
        <v>5038</v>
      </c>
      <c r="C167">
        <v>3150</v>
      </c>
      <c r="D167">
        <v>3150</v>
      </c>
      <c r="E167" t="s">
        <v>3628</v>
      </c>
      <c r="F167" t="s">
        <v>5039</v>
      </c>
    </row>
    <row r="168" spans="1:6" x14ac:dyDescent="0.25">
      <c r="A168">
        <v>1309203</v>
      </c>
      <c r="B168" t="s">
        <v>3630</v>
      </c>
      <c r="C168">
        <v>0</v>
      </c>
      <c r="D168">
        <v>0</v>
      </c>
      <c r="E168" t="s">
        <v>3630</v>
      </c>
      <c r="F168" t="s">
        <v>5037</v>
      </c>
    </row>
    <row r="169" spans="1:6" x14ac:dyDescent="0.25">
      <c r="A169">
        <v>5161303</v>
      </c>
      <c r="B169" t="s">
        <v>5038</v>
      </c>
      <c r="C169">
        <v>3150</v>
      </c>
      <c r="D169">
        <v>3150</v>
      </c>
      <c r="E169" t="s">
        <v>3628</v>
      </c>
      <c r="F169" t="s">
        <v>5039</v>
      </c>
    </row>
    <row r="170" spans="1:6" x14ac:dyDescent="0.25">
      <c r="A170">
        <v>5498003</v>
      </c>
      <c r="B170" t="s">
        <v>3630</v>
      </c>
      <c r="C170">
        <v>0</v>
      </c>
      <c r="D170">
        <v>0</v>
      </c>
      <c r="E170" t="s">
        <v>3630</v>
      </c>
      <c r="F170" t="s">
        <v>5037</v>
      </c>
    </row>
    <row r="171" spans="1:6" x14ac:dyDescent="0.25">
      <c r="A171">
        <v>5769703</v>
      </c>
      <c r="B171" t="s">
        <v>3630</v>
      </c>
      <c r="C171">
        <v>0</v>
      </c>
      <c r="D171">
        <v>0</v>
      </c>
      <c r="E171" t="s">
        <v>3630</v>
      </c>
      <c r="F171" t="s">
        <v>5037</v>
      </c>
    </row>
    <row r="172" spans="1:6" x14ac:dyDescent="0.25">
      <c r="A172">
        <v>4137203</v>
      </c>
      <c r="B172" t="s">
        <v>3630</v>
      </c>
      <c r="C172">
        <v>0</v>
      </c>
      <c r="D172">
        <v>0</v>
      </c>
      <c r="E172" t="s">
        <v>3630</v>
      </c>
      <c r="F172" t="s">
        <v>5037</v>
      </c>
    </row>
    <row r="173" spans="1:6" x14ac:dyDescent="0.25">
      <c r="A173">
        <v>4153203</v>
      </c>
      <c r="B173" t="s">
        <v>3630</v>
      </c>
      <c r="C173">
        <v>0</v>
      </c>
      <c r="D173">
        <v>0</v>
      </c>
      <c r="E173" t="s">
        <v>3630</v>
      </c>
      <c r="F173" t="s">
        <v>5037</v>
      </c>
    </row>
    <row r="174" spans="1:6" x14ac:dyDescent="0.25">
      <c r="A174">
        <v>1135503</v>
      </c>
      <c r="B174" t="s">
        <v>5038</v>
      </c>
      <c r="C174">
        <v>4443.8500000000004</v>
      </c>
      <c r="D174">
        <v>4443.8500000000004</v>
      </c>
      <c r="E174" t="s">
        <v>3628</v>
      </c>
      <c r="F174" t="s">
        <v>5039</v>
      </c>
    </row>
    <row r="175" spans="1:6" x14ac:dyDescent="0.25">
      <c r="A175">
        <v>1137203</v>
      </c>
      <c r="B175" t="s">
        <v>5038</v>
      </c>
      <c r="C175">
        <v>3654.26</v>
      </c>
      <c r="D175">
        <v>3654.26</v>
      </c>
      <c r="E175" t="s">
        <v>3628</v>
      </c>
      <c r="F175" t="s">
        <v>5039</v>
      </c>
    </row>
    <row r="176" spans="1:6" x14ac:dyDescent="0.25">
      <c r="A176">
        <v>2223403</v>
      </c>
      <c r="B176" t="s">
        <v>5038</v>
      </c>
      <c r="C176">
        <v>3697.26</v>
      </c>
      <c r="D176">
        <v>3697.26</v>
      </c>
      <c r="E176" t="s">
        <v>3628</v>
      </c>
      <c r="F176" t="s">
        <v>5039</v>
      </c>
    </row>
    <row r="177" spans="1:6" x14ac:dyDescent="0.25">
      <c r="A177">
        <v>2849203</v>
      </c>
      <c r="B177" t="s">
        <v>5038</v>
      </c>
      <c r="C177">
        <v>25410</v>
      </c>
      <c r="D177">
        <v>25410</v>
      </c>
      <c r="E177" t="s">
        <v>3628</v>
      </c>
      <c r="F177" t="s">
        <v>5039</v>
      </c>
    </row>
    <row r="178" spans="1:6" x14ac:dyDescent="0.25">
      <c r="A178">
        <v>5296103</v>
      </c>
      <c r="B178" t="s">
        <v>5038</v>
      </c>
      <c r="C178">
        <v>9110.3700000000008</v>
      </c>
      <c r="D178">
        <v>9110.3700000000008</v>
      </c>
      <c r="E178" t="s">
        <v>3628</v>
      </c>
      <c r="F178" t="s">
        <v>5039</v>
      </c>
    </row>
    <row r="179" spans="1:6" x14ac:dyDescent="0.25">
      <c r="A179">
        <v>5191203</v>
      </c>
      <c r="B179" t="s">
        <v>5038</v>
      </c>
      <c r="C179">
        <v>1602.12</v>
      </c>
      <c r="D179">
        <v>1602.12</v>
      </c>
      <c r="E179" t="s">
        <v>3628</v>
      </c>
      <c r="F179" t="s">
        <v>5039</v>
      </c>
    </row>
    <row r="180" spans="1:6" x14ac:dyDescent="0.25">
      <c r="A180">
        <v>3891303</v>
      </c>
      <c r="B180" t="s">
        <v>3630</v>
      </c>
      <c r="C180">
        <v>0</v>
      </c>
      <c r="D180">
        <v>0</v>
      </c>
      <c r="E180" t="s">
        <v>3630</v>
      </c>
      <c r="F180" t="s">
        <v>5037</v>
      </c>
    </row>
    <row r="181" spans="1:6" x14ac:dyDescent="0.25">
      <c r="A181">
        <v>1899503</v>
      </c>
      <c r="B181" t="s">
        <v>3630</v>
      </c>
      <c r="C181">
        <v>0</v>
      </c>
      <c r="D181">
        <v>0</v>
      </c>
      <c r="E181" t="s">
        <v>3630</v>
      </c>
      <c r="F181" t="s">
        <v>5037</v>
      </c>
    </row>
    <row r="182" spans="1:6" x14ac:dyDescent="0.25">
      <c r="A182">
        <v>1315703</v>
      </c>
      <c r="B182" t="s">
        <v>5038</v>
      </c>
      <c r="C182">
        <v>3650.85</v>
      </c>
      <c r="D182">
        <v>3650.85</v>
      </c>
      <c r="E182" t="s">
        <v>3628</v>
      </c>
      <c r="F182" t="s">
        <v>5039</v>
      </c>
    </row>
    <row r="183" spans="1:6" x14ac:dyDescent="0.25">
      <c r="A183">
        <v>212703</v>
      </c>
      <c r="B183" t="s">
        <v>3630</v>
      </c>
      <c r="C183">
        <v>0</v>
      </c>
      <c r="D183">
        <v>0</v>
      </c>
      <c r="E183" t="s">
        <v>3630</v>
      </c>
      <c r="F183" t="s">
        <v>5037</v>
      </c>
    </row>
    <row r="184" spans="1:6" x14ac:dyDescent="0.25">
      <c r="A184">
        <v>3411203</v>
      </c>
      <c r="B184" t="s">
        <v>5038</v>
      </c>
      <c r="C184">
        <v>4919.16</v>
      </c>
      <c r="D184">
        <v>4919.16</v>
      </c>
      <c r="E184" t="s">
        <v>3628</v>
      </c>
      <c r="F184" t="s">
        <v>5039</v>
      </c>
    </row>
    <row r="185" spans="1:6" x14ac:dyDescent="0.25">
      <c r="A185">
        <v>352603</v>
      </c>
      <c r="B185" t="s">
        <v>5038</v>
      </c>
      <c r="C185">
        <v>2835</v>
      </c>
      <c r="D185">
        <v>2835</v>
      </c>
      <c r="E185" t="s">
        <v>3628</v>
      </c>
      <c r="F185" t="s">
        <v>5039</v>
      </c>
    </row>
    <row r="186" spans="1:6" x14ac:dyDescent="0.25">
      <c r="A186">
        <v>5168003</v>
      </c>
      <c r="B186" t="s">
        <v>5038</v>
      </c>
      <c r="C186">
        <v>1566.94</v>
      </c>
      <c r="D186">
        <v>1566.94</v>
      </c>
      <c r="E186" t="s">
        <v>3628</v>
      </c>
      <c r="F186" t="s">
        <v>5039</v>
      </c>
    </row>
    <row r="187" spans="1:6" x14ac:dyDescent="0.25">
      <c r="A187">
        <v>5167603</v>
      </c>
      <c r="B187" t="s">
        <v>3630</v>
      </c>
      <c r="C187">
        <v>0</v>
      </c>
      <c r="D187">
        <v>0</v>
      </c>
      <c r="E187" t="s">
        <v>3630</v>
      </c>
      <c r="F187" t="s">
        <v>5037</v>
      </c>
    </row>
    <row r="188" spans="1:6" x14ac:dyDescent="0.25">
      <c r="A188">
        <v>5219903</v>
      </c>
      <c r="B188" t="s">
        <v>3630</v>
      </c>
      <c r="C188">
        <v>0</v>
      </c>
      <c r="D188">
        <v>0</v>
      </c>
      <c r="E188" t="s">
        <v>3630</v>
      </c>
      <c r="F188" t="s">
        <v>5037</v>
      </c>
    </row>
    <row r="189" spans="1:6" x14ac:dyDescent="0.25">
      <c r="A189">
        <v>6243803</v>
      </c>
      <c r="B189" t="s">
        <v>5038</v>
      </c>
      <c r="C189">
        <v>670.28</v>
      </c>
      <c r="D189">
        <v>670.28</v>
      </c>
      <c r="E189" t="s">
        <v>3628</v>
      </c>
      <c r="F189" t="s">
        <v>5039</v>
      </c>
    </row>
    <row r="190" spans="1:6" x14ac:dyDescent="0.25">
      <c r="A190">
        <v>5167903</v>
      </c>
      <c r="B190" t="s">
        <v>3630</v>
      </c>
      <c r="C190">
        <v>0</v>
      </c>
      <c r="D190">
        <v>0</v>
      </c>
      <c r="E190" t="s">
        <v>3630</v>
      </c>
      <c r="F190" t="s">
        <v>5037</v>
      </c>
    </row>
    <row r="191" spans="1:6" x14ac:dyDescent="0.25">
      <c r="A191">
        <v>3239303</v>
      </c>
      <c r="B191" t="s">
        <v>3630</v>
      </c>
      <c r="C191">
        <v>0</v>
      </c>
      <c r="D191">
        <v>0</v>
      </c>
      <c r="E191" t="s">
        <v>3630</v>
      </c>
      <c r="F191" t="s">
        <v>5037</v>
      </c>
    </row>
    <row r="192" spans="1:6" x14ac:dyDescent="0.25">
      <c r="A192">
        <v>5199603</v>
      </c>
      <c r="B192" t="s">
        <v>5038</v>
      </c>
      <c r="C192">
        <v>1050</v>
      </c>
      <c r="D192">
        <v>1050</v>
      </c>
      <c r="E192" t="s">
        <v>3628</v>
      </c>
      <c r="F192" t="s">
        <v>5039</v>
      </c>
    </row>
    <row r="193" spans="1:6" x14ac:dyDescent="0.25">
      <c r="A193">
        <v>213403</v>
      </c>
      <c r="B193" t="s">
        <v>5038</v>
      </c>
      <c r="C193">
        <v>525</v>
      </c>
      <c r="D193">
        <v>525</v>
      </c>
      <c r="E193" t="s">
        <v>3628</v>
      </c>
      <c r="F193" t="s">
        <v>5039</v>
      </c>
    </row>
    <row r="194" spans="1:6" x14ac:dyDescent="0.25">
      <c r="A194">
        <v>1137303</v>
      </c>
      <c r="B194" t="s">
        <v>5038</v>
      </c>
      <c r="C194">
        <v>3656.94</v>
      </c>
      <c r="D194">
        <v>3656.94</v>
      </c>
      <c r="E194" t="s">
        <v>3628</v>
      </c>
      <c r="F194" t="s">
        <v>5039</v>
      </c>
    </row>
    <row r="195" spans="1:6" x14ac:dyDescent="0.25">
      <c r="A195">
        <v>2731303</v>
      </c>
      <c r="B195" t="s">
        <v>5038</v>
      </c>
      <c r="C195">
        <v>3150</v>
      </c>
      <c r="D195">
        <v>3150</v>
      </c>
      <c r="E195" t="s">
        <v>3628</v>
      </c>
      <c r="F195" t="s">
        <v>5039</v>
      </c>
    </row>
    <row r="196" spans="1:6" x14ac:dyDescent="0.25">
      <c r="A196">
        <v>5164003</v>
      </c>
      <c r="B196" t="s">
        <v>5038</v>
      </c>
      <c r="C196">
        <v>29848.3</v>
      </c>
      <c r="D196">
        <v>29848.3</v>
      </c>
      <c r="E196" t="s">
        <v>3628</v>
      </c>
      <c r="F196" t="s">
        <v>5039</v>
      </c>
    </row>
    <row r="197" spans="1:6" x14ac:dyDescent="0.25">
      <c r="A197">
        <v>5138703</v>
      </c>
      <c r="B197" t="s">
        <v>5038</v>
      </c>
      <c r="C197">
        <v>4725</v>
      </c>
      <c r="D197">
        <v>4725</v>
      </c>
      <c r="E197" t="s">
        <v>3628</v>
      </c>
      <c r="F197" t="s">
        <v>5039</v>
      </c>
    </row>
    <row r="198" spans="1:6" x14ac:dyDescent="0.25">
      <c r="A198">
        <v>3565203</v>
      </c>
      <c r="B198" t="s">
        <v>3630</v>
      </c>
      <c r="C198">
        <v>0</v>
      </c>
      <c r="D198">
        <v>0</v>
      </c>
      <c r="E198" t="s">
        <v>3630</v>
      </c>
      <c r="F198" t="s">
        <v>5037</v>
      </c>
    </row>
    <row r="199" spans="1:6" x14ac:dyDescent="0.25">
      <c r="A199">
        <v>5980903</v>
      </c>
      <c r="B199" t="s">
        <v>5038</v>
      </c>
      <c r="C199">
        <v>21060.9</v>
      </c>
      <c r="D199">
        <v>21060.9</v>
      </c>
      <c r="E199" t="s">
        <v>3628</v>
      </c>
      <c r="F199" t="s">
        <v>5039</v>
      </c>
    </row>
    <row r="200" spans="1:6" x14ac:dyDescent="0.25">
      <c r="A200">
        <v>6539803</v>
      </c>
      <c r="B200" t="s">
        <v>3630</v>
      </c>
      <c r="C200">
        <v>0</v>
      </c>
      <c r="D200">
        <v>0</v>
      </c>
      <c r="E200" t="s">
        <v>3630</v>
      </c>
      <c r="F200" t="s">
        <v>5037</v>
      </c>
    </row>
    <row r="201" spans="1:6" x14ac:dyDescent="0.25">
      <c r="A201">
        <v>5163903</v>
      </c>
      <c r="B201" t="s">
        <v>5038</v>
      </c>
      <c r="C201">
        <v>24150</v>
      </c>
      <c r="D201">
        <v>24150</v>
      </c>
      <c r="E201" t="s">
        <v>3628</v>
      </c>
      <c r="F201" t="s">
        <v>5039</v>
      </c>
    </row>
    <row r="202" spans="1:6" x14ac:dyDescent="0.25">
      <c r="A202">
        <v>5210203</v>
      </c>
      <c r="B202" t="s">
        <v>5038</v>
      </c>
      <c r="C202">
        <v>1524.51</v>
      </c>
      <c r="D202">
        <v>1524.51</v>
      </c>
      <c r="E202" t="s">
        <v>3628</v>
      </c>
      <c r="F202" t="s">
        <v>5039</v>
      </c>
    </row>
    <row r="203" spans="1:6" x14ac:dyDescent="0.25">
      <c r="A203">
        <v>2099403</v>
      </c>
      <c r="B203" t="s">
        <v>3630</v>
      </c>
      <c r="C203">
        <v>0</v>
      </c>
      <c r="D203">
        <v>0</v>
      </c>
      <c r="E203" t="s">
        <v>3630</v>
      </c>
      <c r="F203" t="s">
        <v>5037</v>
      </c>
    </row>
    <row r="204" spans="1:6" x14ac:dyDescent="0.25">
      <c r="A204">
        <v>1497203</v>
      </c>
      <c r="B204" t="s">
        <v>3630</v>
      </c>
      <c r="C204">
        <v>0</v>
      </c>
      <c r="D204">
        <v>0</v>
      </c>
      <c r="E204" t="s">
        <v>3630</v>
      </c>
      <c r="F204" t="s">
        <v>5037</v>
      </c>
    </row>
    <row r="205" spans="1:6" x14ac:dyDescent="0.25">
      <c r="A205">
        <v>242103</v>
      </c>
      <c r="B205" t="s">
        <v>3630</v>
      </c>
      <c r="C205">
        <v>0</v>
      </c>
      <c r="D205">
        <v>0</v>
      </c>
      <c r="E205" t="s">
        <v>3630</v>
      </c>
      <c r="F205" t="s">
        <v>5037</v>
      </c>
    </row>
    <row r="206" spans="1:6" x14ac:dyDescent="0.25">
      <c r="A206">
        <v>6513703</v>
      </c>
      <c r="B206" t="s">
        <v>3630</v>
      </c>
      <c r="C206">
        <v>0</v>
      </c>
      <c r="D206">
        <v>0</v>
      </c>
      <c r="E206" t="s">
        <v>3630</v>
      </c>
      <c r="F206" t="s">
        <v>5037</v>
      </c>
    </row>
    <row r="207" spans="1:6" x14ac:dyDescent="0.25">
      <c r="A207">
        <v>1371203</v>
      </c>
      <c r="B207" t="s">
        <v>5038</v>
      </c>
      <c r="C207">
        <v>5775</v>
      </c>
      <c r="D207">
        <v>5775</v>
      </c>
      <c r="E207" t="s">
        <v>3628</v>
      </c>
      <c r="F207" t="s">
        <v>5039</v>
      </c>
    </row>
    <row r="208" spans="1:6" x14ac:dyDescent="0.25">
      <c r="A208">
        <v>3581203</v>
      </c>
      <c r="B208" t="s">
        <v>3630</v>
      </c>
      <c r="C208">
        <v>0</v>
      </c>
      <c r="D208">
        <v>0</v>
      </c>
      <c r="E208" t="s">
        <v>3630</v>
      </c>
      <c r="F208" t="s">
        <v>5037</v>
      </c>
    </row>
    <row r="209" spans="1:6" x14ac:dyDescent="0.25">
      <c r="A209">
        <v>5171303</v>
      </c>
      <c r="B209" t="s">
        <v>3630</v>
      </c>
      <c r="C209">
        <v>0</v>
      </c>
      <c r="D209">
        <v>0</v>
      </c>
      <c r="E209" t="s">
        <v>3630</v>
      </c>
      <c r="F209" t="s">
        <v>5037</v>
      </c>
    </row>
    <row r="210" spans="1:6" x14ac:dyDescent="0.25">
      <c r="A210">
        <v>4535203</v>
      </c>
      <c r="B210" t="s">
        <v>3630</v>
      </c>
      <c r="C210">
        <v>0</v>
      </c>
      <c r="D210">
        <v>0</v>
      </c>
      <c r="E210" t="s">
        <v>3630</v>
      </c>
      <c r="F210" t="s">
        <v>5037</v>
      </c>
    </row>
    <row r="211" spans="1:6" x14ac:dyDescent="0.25">
      <c r="A211">
        <v>3175503</v>
      </c>
      <c r="B211" t="s">
        <v>5038</v>
      </c>
      <c r="C211">
        <v>6720</v>
      </c>
      <c r="D211">
        <v>6720</v>
      </c>
      <c r="E211" t="s">
        <v>3628</v>
      </c>
      <c r="F211" t="s">
        <v>5039</v>
      </c>
    </row>
    <row r="212" spans="1:6" x14ac:dyDescent="0.25">
      <c r="A212">
        <v>5513903</v>
      </c>
      <c r="B212" t="s">
        <v>3630</v>
      </c>
      <c r="C212">
        <v>0</v>
      </c>
      <c r="D212">
        <v>0</v>
      </c>
      <c r="E212" t="s">
        <v>3630</v>
      </c>
      <c r="F212" t="s">
        <v>5037</v>
      </c>
    </row>
    <row r="213" spans="1:6" x14ac:dyDescent="0.25">
      <c r="A213">
        <v>5513803</v>
      </c>
      <c r="B213" t="s">
        <v>3630</v>
      </c>
      <c r="C213">
        <v>0</v>
      </c>
      <c r="D213">
        <v>0</v>
      </c>
      <c r="E213" t="s">
        <v>3630</v>
      </c>
      <c r="F213" t="s">
        <v>5037</v>
      </c>
    </row>
    <row r="214" spans="1:6" x14ac:dyDescent="0.25">
      <c r="A214">
        <v>93503</v>
      </c>
      <c r="B214" t="s">
        <v>3630</v>
      </c>
      <c r="C214">
        <v>0</v>
      </c>
      <c r="D214">
        <v>0</v>
      </c>
      <c r="E214" t="s">
        <v>3630</v>
      </c>
      <c r="F214" t="s">
        <v>5037</v>
      </c>
    </row>
    <row r="215" spans="1:6" x14ac:dyDescent="0.25">
      <c r="A215">
        <v>6130703</v>
      </c>
      <c r="B215" t="s">
        <v>5038</v>
      </c>
      <c r="C215">
        <v>2752.5</v>
      </c>
      <c r="D215">
        <v>2752.5</v>
      </c>
      <c r="E215" t="s">
        <v>3628</v>
      </c>
      <c r="F215" t="s">
        <v>5039</v>
      </c>
    </row>
    <row r="216" spans="1:6" x14ac:dyDescent="0.25">
      <c r="A216">
        <v>2391203</v>
      </c>
      <c r="B216" t="s">
        <v>3630</v>
      </c>
      <c r="C216">
        <v>0</v>
      </c>
      <c r="D216">
        <v>0</v>
      </c>
      <c r="E216" t="s">
        <v>3630</v>
      </c>
      <c r="F216" t="s">
        <v>5037</v>
      </c>
    </row>
    <row r="217" spans="1:6" x14ac:dyDescent="0.25">
      <c r="A217">
        <v>4025203</v>
      </c>
      <c r="B217" t="s">
        <v>3630</v>
      </c>
      <c r="C217">
        <v>0</v>
      </c>
      <c r="D217">
        <v>0</v>
      </c>
      <c r="E217" t="s">
        <v>3630</v>
      </c>
      <c r="F217" t="s">
        <v>5037</v>
      </c>
    </row>
    <row r="218" spans="1:6" x14ac:dyDescent="0.25">
      <c r="A218">
        <v>263903</v>
      </c>
      <c r="B218" t="s">
        <v>5038</v>
      </c>
      <c r="C218">
        <v>3686.45</v>
      </c>
      <c r="D218">
        <v>3686.45</v>
      </c>
      <c r="E218" t="s">
        <v>3628</v>
      </c>
      <c r="F218" t="s">
        <v>5039</v>
      </c>
    </row>
    <row r="219" spans="1:6" x14ac:dyDescent="0.25">
      <c r="A219">
        <v>1735403</v>
      </c>
      <c r="B219" t="s">
        <v>3630</v>
      </c>
      <c r="C219">
        <v>0</v>
      </c>
      <c r="D219">
        <v>0</v>
      </c>
      <c r="E219" t="s">
        <v>3630</v>
      </c>
      <c r="F219" t="s">
        <v>5037</v>
      </c>
    </row>
    <row r="220" spans="1:6" x14ac:dyDescent="0.25">
      <c r="A220">
        <v>2331203</v>
      </c>
      <c r="B220" t="s">
        <v>3630</v>
      </c>
      <c r="C220">
        <v>0</v>
      </c>
      <c r="D220">
        <v>0</v>
      </c>
      <c r="E220" t="s">
        <v>3630</v>
      </c>
      <c r="F220" t="s">
        <v>5037</v>
      </c>
    </row>
    <row r="221" spans="1:6" x14ac:dyDescent="0.25">
      <c r="A221">
        <v>2421303</v>
      </c>
      <c r="B221" t="s">
        <v>5038</v>
      </c>
      <c r="C221">
        <v>3686.45</v>
      </c>
      <c r="D221">
        <v>3686.45</v>
      </c>
      <c r="E221" t="s">
        <v>3628</v>
      </c>
      <c r="F221" t="s">
        <v>5039</v>
      </c>
    </row>
    <row r="222" spans="1:6" x14ac:dyDescent="0.25">
      <c r="A222">
        <v>285903</v>
      </c>
      <c r="B222" t="s">
        <v>5038</v>
      </c>
      <c r="C222">
        <v>3150</v>
      </c>
      <c r="D222">
        <v>3150</v>
      </c>
      <c r="E222" t="s">
        <v>3628</v>
      </c>
      <c r="F222" t="s">
        <v>5039</v>
      </c>
    </row>
    <row r="223" spans="1:6" x14ac:dyDescent="0.25">
      <c r="A223">
        <v>204703</v>
      </c>
      <c r="B223" t="s">
        <v>5038</v>
      </c>
      <c r="C223">
        <v>2100</v>
      </c>
      <c r="D223">
        <v>2100</v>
      </c>
      <c r="E223" t="s">
        <v>3628</v>
      </c>
      <c r="F223" t="s">
        <v>5039</v>
      </c>
    </row>
    <row r="224" spans="1:6" x14ac:dyDescent="0.25">
      <c r="A224">
        <v>2199203</v>
      </c>
      <c r="B224" t="s">
        <v>3630</v>
      </c>
      <c r="C224">
        <v>0</v>
      </c>
      <c r="D224">
        <v>0</v>
      </c>
      <c r="E224" t="s">
        <v>3630</v>
      </c>
      <c r="F224" t="s">
        <v>5037</v>
      </c>
    </row>
    <row r="225" spans="1:6" x14ac:dyDescent="0.25">
      <c r="A225">
        <v>3743303</v>
      </c>
      <c r="B225" t="s">
        <v>3630</v>
      </c>
      <c r="C225">
        <v>0</v>
      </c>
      <c r="D225">
        <v>0</v>
      </c>
      <c r="E225" t="s">
        <v>3630</v>
      </c>
      <c r="F225" t="s">
        <v>5037</v>
      </c>
    </row>
    <row r="226" spans="1:6" x14ac:dyDescent="0.25">
      <c r="A226">
        <v>402303</v>
      </c>
      <c r="B226" t="s">
        <v>3630</v>
      </c>
      <c r="C226">
        <v>0</v>
      </c>
      <c r="D226">
        <v>0</v>
      </c>
      <c r="E226" t="s">
        <v>3630</v>
      </c>
      <c r="F226" t="s">
        <v>5037</v>
      </c>
    </row>
    <row r="227" spans="1:6" x14ac:dyDescent="0.25">
      <c r="A227">
        <v>162803</v>
      </c>
      <c r="B227" t="s">
        <v>5038</v>
      </c>
      <c r="C227">
        <v>3150</v>
      </c>
      <c r="D227">
        <v>3150</v>
      </c>
      <c r="E227" t="s">
        <v>3628</v>
      </c>
      <c r="F227" t="s">
        <v>5039</v>
      </c>
    </row>
    <row r="228" spans="1:6" x14ac:dyDescent="0.25">
      <c r="A228">
        <v>5633703</v>
      </c>
      <c r="B228" t="s">
        <v>3630</v>
      </c>
      <c r="C228">
        <v>0</v>
      </c>
      <c r="D228">
        <v>0</v>
      </c>
      <c r="E228" t="s">
        <v>3630</v>
      </c>
      <c r="F228" t="s">
        <v>5037</v>
      </c>
    </row>
    <row r="229" spans="1:6" x14ac:dyDescent="0.25">
      <c r="A229">
        <v>663203</v>
      </c>
      <c r="B229" t="s">
        <v>3630</v>
      </c>
      <c r="C229">
        <v>0</v>
      </c>
      <c r="D229">
        <v>0</v>
      </c>
      <c r="E229" t="s">
        <v>3630</v>
      </c>
      <c r="F229" t="s">
        <v>5037</v>
      </c>
    </row>
    <row r="230" spans="1:6" x14ac:dyDescent="0.25">
      <c r="A230">
        <v>3277503</v>
      </c>
      <c r="B230" t="s">
        <v>5038</v>
      </c>
      <c r="C230">
        <v>3150</v>
      </c>
      <c r="D230">
        <v>3150</v>
      </c>
      <c r="E230" t="s">
        <v>3628</v>
      </c>
      <c r="F230" t="s">
        <v>5039</v>
      </c>
    </row>
    <row r="231" spans="1:6" x14ac:dyDescent="0.25">
      <c r="A231">
        <v>2105203</v>
      </c>
      <c r="B231" t="s">
        <v>5038</v>
      </c>
      <c r="C231">
        <v>1950.25</v>
      </c>
      <c r="D231">
        <v>1950.25</v>
      </c>
      <c r="E231" t="s">
        <v>3628</v>
      </c>
      <c r="F231" t="s">
        <v>5039</v>
      </c>
    </row>
    <row r="232" spans="1:6" x14ac:dyDescent="0.25">
      <c r="A232">
        <v>3892003</v>
      </c>
      <c r="B232" t="s">
        <v>5038</v>
      </c>
      <c r="C232">
        <v>3686.45</v>
      </c>
      <c r="D232">
        <v>3686.45</v>
      </c>
      <c r="E232" t="s">
        <v>3628</v>
      </c>
      <c r="F232" t="s">
        <v>5039</v>
      </c>
    </row>
    <row r="233" spans="1:6" x14ac:dyDescent="0.25">
      <c r="A233">
        <v>3351203</v>
      </c>
      <c r="B233" t="s">
        <v>3630</v>
      </c>
      <c r="C233">
        <v>0</v>
      </c>
      <c r="D233">
        <v>0</v>
      </c>
      <c r="E233" t="s">
        <v>3630</v>
      </c>
      <c r="F233" t="s">
        <v>5037</v>
      </c>
    </row>
    <row r="234" spans="1:6" x14ac:dyDescent="0.25">
      <c r="A234">
        <v>2899203</v>
      </c>
      <c r="B234" t="s">
        <v>5038</v>
      </c>
      <c r="C234">
        <v>2391.92</v>
      </c>
      <c r="D234">
        <v>2391.92</v>
      </c>
      <c r="E234" t="s">
        <v>3628</v>
      </c>
      <c r="F234" t="s">
        <v>5039</v>
      </c>
    </row>
    <row r="235" spans="1:6" x14ac:dyDescent="0.25">
      <c r="A235">
        <v>2297203</v>
      </c>
      <c r="B235" t="s">
        <v>3630</v>
      </c>
      <c r="C235">
        <v>0</v>
      </c>
      <c r="D235">
        <v>0</v>
      </c>
      <c r="E235" t="s">
        <v>3630</v>
      </c>
      <c r="F235" t="s">
        <v>5037</v>
      </c>
    </row>
    <row r="236" spans="1:6" x14ac:dyDescent="0.25">
      <c r="A236">
        <v>5823703</v>
      </c>
      <c r="B236" t="s">
        <v>3630</v>
      </c>
      <c r="C236">
        <v>0</v>
      </c>
      <c r="D236">
        <v>0</v>
      </c>
      <c r="E236" t="s">
        <v>3630</v>
      </c>
      <c r="F236" t="s">
        <v>5037</v>
      </c>
    </row>
    <row r="237" spans="1:6" x14ac:dyDescent="0.25">
      <c r="A237">
        <v>5831703</v>
      </c>
      <c r="B237" t="s">
        <v>3630</v>
      </c>
      <c r="C237">
        <v>0</v>
      </c>
      <c r="D237">
        <v>0</v>
      </c>
      <c r="E237" t="s">
        <v>3630</v>
      </c>
      <c r="F237" t="s">
        <v>5037</v>
      </c>
    </row>
    <row r="238" spans="1:6" x14ac:dyDescent="0.25">
      <c r="A238">
        <v>161303</v>
      </c>
      <c r="B238" t="s">
        <v>3630</v>
      </c>
      <c r="C238">
        <v>0</v>
      </c>
      <c r="D238">
        <v>0</v>
      </c>
      <c r="E238" t="s">
        <v>3630</v>
      </c>
      <c r="F238" t="s">
        <v>5037</v>
      </c>
    </row>
    <row r="239" spans="1:6" x14ac:dyDescent="0.25">
      <c r="A239">
        <v>5265903</v>
      </c>
      <c r="B239" t="s">
        <v>3630</v>
      </c>
      <c r="C239">
        <v>0</v>
      </c>
      <c r="D239">
        <v>0</v>
      </c>
      <c r="E239" t="s">
        <v>3630</v>
      </c>
      <c r="F239" t="s">
        <v>5037</v>
      </c>
    </row>
    <row r="240" spans="1:6" x14ac:dyDescent="0.25">
      <c r="A240">
        <v>2077903</v>
      </c>
      <c r="B240" t="s">
        <v>3630</v>
      </c>
      <c r="C240">
        <v>0</v>
      </c>
      <c r="D240">
        <v>0</v>
      </c>
      <c r="E240" t="s">
        <v>3630</v>
      </c>
      <c r="F240" t="s">
        <v>5037</v>
      </c>
    </row>
    <row r="241" spans="1:6" x14ac:dyDescent="0.25">
      <c r="A241">
        <v>5413703</v>
      </c>
      <c r="B241" t="s">
        <v>5038</v>
      </c>
      <c r="C241">
        <v>11556.85</v>
      </c>
      <c r="D241">
        <v>11556.85</v>
      </c>
      <c r="E241" t="s">
        <v>3628</v>
      </c>
      <c r="F241" t="s">
        <v>5039</v>
      </c>
    </row>
    <row r="242" spans="1:6" x14ac:dyDescent="0.25">
      <c r="A242">
        <v>5327703</v>
      </c>
      <c r="B242" t="s">
        <v>3630</v>
      </c>
      <c r="C242">
        <v>0</v>
      </c>
      <c r="D242">
        <v>0</v>
      </c>
      <c r="E242" t="s">
        <v>3630</v>
      </c>
      <c r="F242" t="s">
        <v>5037</v>
      </c>
    </row>
    <row r="243" spans="1:6" x14ac:dyDescent="0.25">
      <c r="A243">
        <v>5823803</v>
      </c>
      <c r="B243" t="s">
        <v>3630</v>
      </c>
      <c r="C243">
        <v>0</v>
      </c>
      <c r="D243">
        <v>0</v>
      </c>
      <c r="E243" t="s">
        <v>3630</v>
      </c>
      <c r="F243" t="s">
        <v>5037</v>
      </c>
    </row>
    <row r="244" spans="1:6" x14ac:dyDescent="0.25">
      <c r="A244">
        <v>5928703</v>
      </c>
      <c r="B244" t="s">
        <v>3630</v>
      </c>
      <c r="C244">
        <v>0</v>
      </c>
      <c r="D244">
        <v>0</v>
      </c>
      <c r="E244" t="s">
        <v>3630</v>
      </c>
      <c r="F244" t="s">
        <v>5037</v>
      </c>
    </row>
    <row r="245" spans="1:6" x14ac:dyDescent="0.25">
      <c r="A245">
        <v>289403</v>
      </c>
      <c r="B245" t="s">
        <v>3630</v>
      </c>
      <c r="C245">
        <v>0</v>
      </c>
      <c r="D245">
        <v>0</v>
      </c>
      <c r="E245" t="s">
        <v>3630</v>
      </c>
      <c r="F245" t="s">
        <v>5037</v>
      </c>
    </row>
    <row r="246" spans="1:6" x14ac:dyDescent="0.25">
      <c r="A246">
        <v>1799203</v>
      </c>
      <c r="B246" t="s">
        <v>3630</v>
      </c>
      <c r="C246">
        <v>0</v>
      </c>
      <c r="D246">
        <v>0</v>
      </c>
      <c r="E246" t="s">
        <v>3630</v>
      </c>
      <c r="F246" t="s">
        <v>5037</v>
      </c>
    </row>
    <row r="247" spans="1:6" x14ac:dyDescent="0.25">
      <c r="A247">
        <v>87403</v>
      </c>
      <c r="B247" t="s">
        <v>3630</v>
      </c>
      <c r="C247">
        <v>0</v>
      </c>
      <c r="D247">
        <v>0</v>
      </c>
      <c r="E247" t="s">
        <v>3630</v>
      </c>
      <c r="F247" t="s">
        <v>5037</v>
      </c>
    </row>
    <row r="248" spans="1:6" x14ac:dyDescent="0.25">
      <c r="A248">
        <v>1387203</v>
      </c>
      <c r="B248" t="s">
        <v>3630</v>
      </c>
      <c r="C248">
        <v>0</v>
      </c>
      <c r="D248">
        <v>0</v>
      </c>
      <c r="E248" t="s">
        <v>3630</v>
      </c>
      <c r="F248" t="s">
        <v>5037</v>
      </c>
    </row>
    <row r="249" spans="1:6" x14ac:dyDescent="0.25">
      <c r="A249">
        <v>5547803</v>
      </c>
      <c r="B249" t="s">
        <v>5038</v>
      </c>
      <c r="C249">
        <v>3682.49</v>
      </c>
      <c r="D249">
        <v>3682.49</v>
      </c>
      <c r="E249" t="s">
        <v>3628</v>
      </c>
      <c r="F249" t="s">
        <v>5039</v>
      </c>
    </row>
    <row r="250" spans="1:6" x14ac:dyDescent="0.25">
      <c r="A250">
        <v>6503803</v>
      </c>
      <c r="B250" t="s">
        <v>3630</v>
      </c>
      <c r="C250">
        <v>0</v>
      </c>
      <c r="D250">
        <v>0</v>
      </c>
      <c r="E250" t="s">
        <v>3630</v>
      </c>
      <c r="F250" t="s">
        <v>5037</v>
      </c>
    </row>
    <row r="251" spans="1:6" x14ac:dyDescent="0.25">
      <c r="A251">
        <v>5317803</v>
      </c>
      <c r="B251" t="s">
        <v>5038</v>
      </c>
      <c r="C251">
        <v>17850</v>
      </c>
      <c r="D251">
        <v>17850</v>
      </c>
      <c r="E251" t="s">
        <v>3628</v>
      </c>
      <c r="F251" t="s">
        <v>5039</v>
      </c>
    </row>
    <row r="252" spans="1:6" x14ac:dyDescent="0.25">
      <c r="A252">
        <v>217503</v>
      </c>
      <c r="B252" t="s">
        <v>5038</v>
      </c>
      <c r="C252">
        <v>3686.45</v>
      </c>
      <c r="D252">
        <v>3686.45</v>
      </c>
      <c r="E252" t="s">
        <v>3628</v>
      </c>
      <c r="F252" t="s">
        <v>5039</v>
      </c>
    </row>
    <row r="253" spans="1:6" x14ac:dyDescent="0.25">
      <c r="A253">
        <v>182203</v>
      </c>
      <c r="B253" t="s">
        <v>5038</v>
      </c>
      <c r="C253">
        <v>3686.45</v>
      </c>
      <c r="D253">
        <v>3686.45</v>
      </c>
      <c r="E253" t="s">
        <v>3628</v>
      </c>
      <c r="F253" t="s">
        <v>5039</v>
      </c>
    </row>
    <row r="254" spans="1:6" x14ac:dyDescent="0.25">
      <c r="A254">
        <v>83703</v>
      </c>
      <c r="B254" t="s">
        <v>5038</v>
      </c>
      <c r="C254">
        <v>3686.45</v>
      </c>
      <c r="D254">
        <v>3686.45</v>
      </c>
      <c r="E254" t="s">
        <v>3628</v>
      </c>
      <c r="F254" t="s">
        <v>5039</v>
      </c>
    </row>
    <row r="255" spans="1:6" x14ac:dyDescent="0.25">
      <c r="A255">
        <v>921203</v>
      </c>
      <c r="B255" t="s">
        <v>5038</v>
      </c>
      <c r="C255">
        <v>2754.28</v>
      </c>
      <c r="D255">
        <v>2754.28</v>
      </c>
      <c r="E255" t="s">
        <v>3628</v>
      </c>
      <c r="F255" t="s">
        <v>5039</v>
      </c>
    </row>
    <row r="256" spans="1:6" x14ac:dyDescent="0.25">
      <c r="A256">
        <v>4071303</v>
      </c>
      <c r="B256" t="s">
        <v>5038</v>
      </c>
      <c r="C256">
        <v>2391.92</v>
      </c>
      <c r="D256">
        <v>2391.92</v>
      </c>
      <c r="E256" t="s">
        <v>3628</v>
      </c>
      <c r="F256" t="s">
        <v>5039</v>
      </c>
    </row>
    <row r="257" spans="1:6" x14ac:dyDescent="0.25">
      <c r="A257">
        <v>3149203</v>
      </c>
      <c r="B257" t="s">
        <v>3630</v>
      </c>
      <c r="C257">
        <v>0</v>
      </c>
      <c r="D257">
        <v>0</v>
      </c>
      <c r="E257" t="s">
        <v>3630</v>
      </c>
      <c r="F257" t="s">
        <v>5037</v>
      </c>
    </row>
    <row r="258" spans="1:6" x14ac:dyDescent="0.25">
      <c r="A258">
        <v>86003</v>
      </c>
      <c r="B258" t="s">
        <v>3630</v>
      </c>
      <c r="C258">
        <v>0</v>
      </c>
      <c r="D258">
        <v>0</v>
      </c>
      <c r="E258" t="s">
        <v>3630</v>
      </c>
      <c r="F258" t="s">
        <v>5037</v>
      </c>
    </row>
    <row r="259" spans="1:6" x14ac:dyDescent="0.25">
      <c r="A259">
        <v>4071703</v>
      </c>
      <c r="B259" t="s">
        <v>3630</v>
      </c>
      <c r="C259">
        <v>0</v>
      </c>
      <c r="D259">
        <v>0</v>
      </c>
      <c r="E259" t="s">
        <v>3630</v>
      </c>
      <c r="F259" t="s">
        <v>5037</v>
      </c>
    </row>
    <row r="260" spans="1:6" x14ac:dyDescent="0.25">
      <c r="A260">
        <v>2235303</v>
      </c>
      <c r="B260" t="s">
        <v>3630</v>
      </c>
      <c r="C260">
        <v>0</v>
      </c>
      <c r="D260">
        <v>0</v>
      </c>
      <c r="E260" t="s">
        <v>3630</v>
      </c>
      <c r="F260" t="s">
        <v>5037</v>
      </c>
    </row>
    <row r="261" spans="1:6" x14ac:dyDescent="0.25">
      <c r="A261">
        <v>4581203</v>
      </c>
      <c r="B261" t="s">
        <v>3630</v>
      </c>
      <c r="C261">
        <v>0</v>
      </c>
      <c r="D261">
        <v>0</v>
      </c>
      <c r="E261" t="s">
        <v>3630</v>
      </c>
      <c r="F261" t="s">
        <v>5037</v>
      </c>
    </row>
    <row r="262" spans="1:6" x14ac:dyDescent="0.25">
      <c r="A262">
        <v>2447203</v>
      </c>
      <c r="B262" t="s">
        <v>3630</v>
      </c>
      <c r="C262">
        <v>0</v>
      </c>
      <c r="D262">
        <v>0</v>
      </c>
      <c r="E262" t="s">
        <v>3630</v>
      </c>
      <c r="F262" t="s">
        <v>5037</v>
      </c>
    </row>
    <row r="263" spans="1:6" x14ac:dyDescent="0.25">
      <c r="A263">
        <v>2047403</v>
      </c>
      <c r="B263" t="s">
        <v>3630</v>
      </c>
      <c r="C263">
        <v>0</v>
      </c>
      <c r="D263">
        <v>0</v>
      </c>
      <c r="E263" t="s">
        <v>3630</v>
      </c>
      <c r="F263" t="s">
        <v>5037</v>
      </c>
    </row>
    <row r="264" spans="1:6" x14ac:dyDescent="0.25">
      <c r="A264">
        <v>6025003</v>
      </c>
      <c r="B264" t="s">
        <v>3630</v>
      </c>
      <c r="C264">
        <v>0</v>
      </c>
      <c r="D264">
        <v>0</v>
      </c>
      <c r="E264" t="s">
        <v>3630</v>
      </c>
      <c r="F264" t="s">
        <v>5037</v>
      </c>
    </row>
    <row r="265" spans="1:6" x14ac:dyDescent="0.25">
      <c r="A265">
        <v>5569703</v>
      </c>
      <c r="B265" t="s">
        <v>3630</v>
      </c>
      <c r="C265">
        <v>0</v>
      </c>
      <c r="D265">
        <v>0</v>
      </c>
      <c r="E265" t="s">
        <v>3630</v>
      </c>
      <c r="F265" t="s">
        <v>5037</v>
      </c>
    </row>
    <row r="266" spans="1:6" x14ac:dyDescent="0.25">
      <c r="A266">
        <v>6219603</v>
      </c>
      <c r="B266" t="s">
        <v>3630</v>
      </c>
      <c r="C266">
        <v>0</v>
      </c>
      <c r="D266">
        <v>0</v>
      </c>
      <c r="E266" t="s">
        <v>3630</v>
      </c>
      <c r="F266" t="s">
        <v>5037</v>
      </c>
    </row>
    <row r="267" spans="1:6" x14ac:dyDescent="0.25">
      <c r="A267">
        <v>3403503</v>
      </c>
      <c r="B267" t="s">
        <v>5038</v>
      </c>
      <c r="C267">
        <v>2952.24</v>
      </c>
      <c r="D267">
        <v>2952.24</v>
      </c>
      <c r="E267" t="s">
        <v>3628</v>
      </c>
      <c r="F267" t="s">
        <v>5039</v>
      </c>
    </row>
    <row r="268" spans="1:6" x14ac:dyDescent="0.25">
      <c r="A268">
        <v>6433703</v>
      </c>
      <c r="B268" t="s">
        <v>5038</v>
      </c>
      <c r="C268">
        <v>6300</v>
      </c>
      <c r="D268">
        <v>6300</v>
      </c>
      <c r="E268" t="s">
        <v>3628</v>
      </c>
      <c r="F268" t="s">
        <v>5039</v>
      </c>
    </row>
    <row r="269" spans="1:6" x14ac:dyDescent="0.25">
      <c r="A269">
        <v>1321303</v>
      </c>
      <c r="B269" t="s">
        <v>3630</v>
      </c>
      <c r="C269">
        <v>0</v>
      </c>
      <c r="D269">
        <v>0</v>
      </c>
      <c r="E269" t="s">
        <v>3630</v>
      </c>
      <c r="F269" t="s">
        <v>5037</v>
      </c>
    </row>
    <row r="270" spans="1:6" x14ac:dyDescent="0.25">
      <c r="A270">
        <v>6024903</v>
      </c>
      <c r="B270" t="s">
        <v>3630</v>
      </c>
      <c r="C270">
        <v>0</v>
      </c>
      <c r="D270">
        <v>0</v>
      </c>
      <c r="E270" t="s">
        <v>3630</v>
      </c>
      <c r="F270" t="s">
        <v>5037</v>
      </c>
    </row>
    <row r="271" spans="1:6" x14ac:dyDescent="0.25">
      <c r="A271">
        <v>2577203</v>
      </c>
      <c r="B271" t="s">
        <v>5038</v>
      </c>
      <c r="C271">
        <v>3686.45</v>
      </c>
      <c r="D271">
        <v>3686.45</v>
      </c>
      <c r="E271" t="s">
        <v>3628</v>
      </c>
      <c r="F271" t="s">
        <v>5039</v>
      </c>
    </row>
    <row r="272" spans="1:6" x14ac:dyDescent="0.25">
      <c r="A272">
        <v>6634303</v>
      </c>
      <c r="B272" t="s">
        <v>3630</v>
      </c>
      <c r="C272">
        <v>0</v>
      </c>
      <c r="D272">
        <v>0</v>
      </c>
      <c r="E272" t="s">
        <v>3630</v>
      </c>
      <c r="F272" t="s">
        <v>5037</v>
      </c>
    </row>
    <row r="273" spans="1:6" x14ac:dyDescent="0.25">
      <c r="A273">
        <v>3189203</v>
      </c>
      <c r="B273" t="s">
        <v>3630</v>
      </c>
      <c r="C273">
        <v>0</v>
      </c>
      <c r="D273">
        <v>0</v>
      </c>
      <c r="E273" t="s">
        <v>3630</v>
      </c>
      <c r="F273" t="s">
        <v>5037</v>
      </c>
    </row>
    <row r="274" spans="1:6" x14ac:dyDescent="0.25">
      <c r="A274">
        <v>5331703</v>
      </c>
      <c r="B274" t="s">
        <v>3630</v>
      </c>
      <c r="C274">
        <v>0</v>
      </c>
      <c r="D274">
        <v>0</v>
      </c>
      <c r="E274" t="s">
        <v>3630</v>
      </c>
      <c r="F274" t="s">
        <v>5037</v>
      </c>
    </row>
    <row r="275" spans="1:6" x14ac:dyDescent="0.25">
      <c r="A275">
        <v>214903</v>
      </c>
      <c r="B275" t="s">
        <v>5038</v>
      </c>
      <c r="C275">
        <v>6300</v>
      </c>
      <c r="D275">
        <v>6300</v>
      </c>
      <c r="E275" t="s">
        <v>3628</v>
      </c>
      <c r="F275" t="s">
        <v>5039</v>
      </c>
    </row>
    <row r="276" spans="1:6" x14ac:dyDescent="0.25">
      <c r="A276">
        <v>4071203</v>
      </c>
      <c r="B276" t="s">
        <v>5038</v>
      </c>
      <c r="C276">
        <v>2391.92</v>
      </c>
      <c r="D276">
        <v>2391.92</v>
      </c>
      <c r="E276" t="s">
        <v>3628</v>
      </c>
      <c r="F276" t="s">
        <v>5039</v>
      </c>
    </row>
    <row r="277" spans="1:6" x14ac:dyDescent="0.25">
      <c r="A277">
        <v>4471203</v>
      </c>
      <c r="B277" t="s">
        <v>5038</v>
      </c>
      <c r="C277">
        <v>2391.92</v>
      </c>
      <c r="D277">
        <v>2391.92</v>
      </c>
      <c r="E277" t="s">
        <v>3628</v>
      </c>
      <c r="F277" t="s">
        <v>5039</v>
      </c>
    </row>
    <row r="278" spans="1:6" x14ac:dyDescent="0.25">
      <c r="A278">
        <v>5651703</v>
      </c>
      <c r="B278" t="s">
        <v>3630</v>
      </c>
      <c r="C278">
        <v>0</v>
      </c>
      <c r="D278">
        <v>0</v>
      </c>
      <c r="E278" t="s">
        <v>3630</v>
      </c>
      <c r="F278" t="s">
        <v>5037</v>
      </c>
    </row>
    <row r="279" spans="1:6" x14ac:dyDescent="0.25">
      <c r="A279">
        <v>2807403</v>
      </c>
      <c r="B279" t="s">
        <v>3630</v>
      </c>
      <c r="C279">
        <v>0</v>
      </c>
      <c r="D279">
        <v>0</v>
      </c>
      <c r="E279" t="s">
        <v>3630</v>
      </c>
      <c r="F279" t="s">
        <v>5037</v>
      </c>
    </row>
    <row r="280" spans="1:6" x14ac:dyDescent="0.25">
      <c r="A280">
        <v>1320603</v>
      </c>
      <c r="B280" t="s">
        <v>5038</v>
      </c>
      <c r="C280">
        <v>2686.98</v>
      </c>
      <c r="D280">
        <v>2686.98</v>
      </c>
      <c r="E280" t="s">
        <v>3628</v>
      </c>
      <c r="F280" t="s">
        <v>5039</v>
      </c>
    </row>
    <row r="281" spans="1:6" x14ac:dyDescent="0.25">
      <c r="A281">
        <v>1899403</v>
      </c>
      <c r="B281" t="s">
        <v>3630</v>
      </c>
      <c r="C281">
        <v>0</v>
      </c>
      <c r="D281">
        <v>0</v>
      </c>
      <c r="E281" t="s">
        <v>3630</v>
      </c>
      <c r="F281" t="s">
        <v>5037</v>
      </c>
    </row>
    <row r="282" spans="1:6" x14ac:dyDescent="0.25">
      <c r="A282">
        <v>2129603</v>
      </c>
      <c r="B282" t="s">
        <v>5038</v>
      </c>
      <c r="C282">
        <v>13650</v>
      </c>
      <c r="D282">
        <v>13650</v>
      </c>
      <c r="E282" t="s">
        <v>3628</v>
      </c>
      <c r="F282" t="s">
        <v>5039</v>
      </c>
    </row>
    <row r="283" spans="1:6" x14ac:dyDescent="0.25">
      <c r="A283">
        <v>2063203</v>
      </c>
      <c r="B283" t="s">
        <v>3630</v>
      </c>
      <c r="C283">
        <v>0</v>
      </c>
      <c r="D283">
        <v>0</v>
      </c>
      <c r="E283" t="s">
        <v>3630</v>
      </c>
      <c r="F283" t="s">
        <v>5037</v>
      </c>
    </row>
    <row r="284" spans="1:6" x14ac:dyDescent="0.25">
      <c r="A284">
        <v>3449203</v>
      </c>
      <c r="B284" t="s">
        <v>3630</v>
      </c>
      <c r="C284">
        <v>0</v>
      </c>
      <c r="D284">
        <v>0</v>
      </c>
      <c r="E284" t="s">
        <v>3630</v>
      </c>
      <c r="F284" t="s">
        <v>5037</v>
      </c>
    </row>
    <row r="285" spans="1:6" x14ac:dyDescent="0.25">
      <c r="A285">
        <v>3583503</v>
      </c>
      <c r="B285" t="s">
        <v>3630</v>
      </c>
      <c r="C285">
        <v>0</v>
      </c>
      <c r="D285">
        <v>0</v>
      </c>
      <c r="E285" t="s">
        <v>3630</v>
      </c>
      <c r="F285" t="s">
        <v>5037</v>
      </c>
    </row>
    <row r="286" spans="1:6" x14ac:dyDescent="0.25">
      <c r="A286">
        <v>3715703</v>
      </c>
      <c r="B286" t="s">
        <v>3630</v>
      </c>
      <c r="C286">
        <v>0</v>
      </c>
      <c r="D286">
        <v>0</v>
      </c>
      <c r="E286" t="s">
        <v>3630</v>
      </c>
      <c r="F286" t="s">
        <v>5037</v>
      </c>
    </row>
    <row r="287" spans="1:6" x14ac:dyDescent="0.25">
      <c r="A287">
        <v>4071803</v>
      </c>
      <c r="B287" t="s">
        <v>3630</v>
      </c>
      <c r="C287">
        <v>0</v>
      </c>
      <c r="D287">
        <v>0</v>
      </c>
      <c r="E287" t="s">
        <v>3630</v>
      </c>
      <c r="F287" t="s">
        <v>5037</v>
      </c>
    </row>
    <row r="288" spans="1:6" x14ac:dyDescent="0.25">
      <c r="A288">
        <v>4123203</v>
      </c>
      <c r="B288" t="s">
        <v>3630</v>
      </c>
      <c r="C288">
        <v>0</v>
      </c>
      <c r="D288">
        <v>0</v>
      </c>
      <c r="E288" t="s">
        <v>3630</v>
      </c>
      <c r="F288" t="s">
        <v>5037</v>
      </c>
    </row>
    <row r="289" spans="1:6" x14ac:dyDescent="0.25">
      <c r="A289">
        <v>4579203</v>
      </c>
      <c r="B289" t="s">
        <v>3630</v>
      </c>
      <c r="C289">
        <v>0</v>
      </c>
      <c r="D289">
        <v>0</v>
      </c>
      <c r="E289" t="s">
        <v>3630</v>
      </c>
      <c r="F289" t="s">
        <v>5037</v>
      </c>
    </row>
    <row r="290" spans="1:6" x14ac:dyDescent="0.25">
      <c r="A290">
        <v>3343203</v>
      </c>
      <c r="B290" t="s">
        <v>5038</v>
      </c>
      <c r="C290">
        <v>2480.56</v>
      </c>
      <c r="D290">
        <v>2480.56</v>
      </c>
      <c r="E290" t="s">
        <v>3628</v>
      </c>
      <c r="F290" t="s">
        <v>5039</v>
      </c>
    </row>
    <row r="291" spans="1:6" x14ac:dyDescent="0.25">
      <c r="A291">
        <v>4571203</v>
      </c>
      <c r="B291" t="s">
        <v>3630</v>
      </c>
      <c r="C291">
        <v>0</v>
      </c>
      <c r="D291">
        <v>0</v>
      </c>
      <c r="E291" t="s">
        <v>3630</v>
      </c>
      <c r="F291" t="s">
        <v>5037</v>
      </c>
    </row>
    <row r="292" spans="1:6" x14ac:dyDescent="0.25">
      <c r="A292">
        <v>247903</v>
      </c>
      <c r="B292" t="s">
        <v>3630</v>
      </c>
      <c r="C292">
        <v>0</v>
      </c>
      <c r="D292">
        <v>0</v>
      </c>
      <c r="E292" t="s">
        <v>3630</v>
      </c>
      <c r="F292" t="s">
        <v>5037</v>
      </c>
    </row>
    <row r="293" spans="1:6" x14ac:dyDescent="0.25">
      <c r="A293">
        <v>1381203</v>
      </c>
      <c r="B293" t="s">
        <v>3630</v>
      </c>
      <c r="C293">
        <v>0</v>
      </c>
      <c r="D293">
        <v>0</v>
      </c>
      <c r="E293" t="s">
        <v>3630</v>
      </c>
      <c r="F293" t="s">
        <v>5037</v>
      </c>
    </row>
    <row r="294" spans="1:6" x14ac:dyDescent="0.25">
      <c r="A294">
        <v>6126703</v>
      </c>
      <c r="B294" t="s">
        <v>3630</v>
      </c>
      <c r="C294">
        <v>0</v>
      </c>
      <c r="D294">
        <v>0</v>
      </c>
      <c r="E294" t="s">
        <v>3630</v>
      </c>
      <c r="F294" t="s">
        <v>5037</v>
      </c>
    </row>
    <row r="295" spans="1:6" x14ac:dyDescent="0.25">
      <c r="A295">
        <v>6219503</v>
      </c>
      <c r="B295" t="s">
        <v>3630</v>
      </c>
      <c r="C295">
        <v>0</v>
      </c>
      <c r="D295">
        <v>0</v>
      </c>
      <c r="E295" t="s">
        <v>3630</v>
      </c>
      <c r="F295" t="s">
        <v>5037</v>
      </c>
    </row>
    <row r="296" spans="1:6" x14ac:dyDescent="0.25">
      <c r="A296">
        <v>1751603</v>
      </c>
      <c r="B296" t="s">
        <v>3630</v>
      </c>
      <c r="C296">
        <v>0</v>
      </c>
      <c r="D296">
        <v>0</v>
      </c>
      <c r="E296" t="s">
        <v>3630</v>
      </c>
      <c r="F296" t="s">
        <v>5037</v>
      </c>
    </row>
    <row r="297" spans="1:6" x14ac:dyDescent="0.25">
      <c r="A297">
        <v>3765303</v>
      </c>
      <c r="B297" t="s">
        <v>3630</v>
      </c>
      <c r="C297">
        <v>0</v>
      </c>
      <c r="D297">
        <v>0</v>
      </c>
      <c r="E297" t="s">
        <v>3630</v>
      </c>
      <c r="F297" t="s">
        <v>5037</v>
      </c>
    </row>
    <row r="298" spans="1:6" x14ac:dyDescent="0.25">
      <c r="A298">
        <v>4083203</v>
      </c>
      <c r="B298" t="s">
        <v>3630</v>
      </c>
      <c r="C298">
        <v>0</v>
      </c>
      <c r="D298">
        <v>0</v>
      </c>
      <c r="E298" t="s">
        <v>3630</v>
      </c>
      <c r="F298" t="s">
        <v>5037</v>
      </c>
    </row>
    <row r="299" spans="1:6" x14ac:dyDescent="0.25">
      <c r="A299">
        <v>3493303</v>
      </c>
      <c r="B299" t="s">
        <v>3630</v>
      </c>
      <c r="C299">
        <v>0</v>
      </c>
      <c r="D299">
        <v>0</v>
      </c>
      <c r="E299" t="s">
        <v>3630</v>
      </c>
      <c r="F299" t="s">
        <v>5037</v>
      </c>
    </row>
    <row r="300" spans="1:6" x14ac:dyDescent="0.25">
      <c r="A300">
        <v>5754103</v>
      </c>
      <c r="B300" t="s">
        <v>3630</v>
      </c>
      <c r="C300">
        <v>0</v>
      </c>
      <c r="D300">
        <v>0</v>
      </c>
      <c r="E300" t="s">
        <v>3630</v>
      </c>
      <c r="F300" t="s">
        <v>5037</v>
      </c>
    </row>
    <row r="301" spans="1:6" x14ac:dyDescent="0.25">
      <c r="A301">
        <v>333903</v>
      </c>
      <c r="B301" t="s">
        <v>5038</v>
      </c>
      <c r="C301">
        <v>22848.63</v>
      </c>
      <c r="D301">
        <v>22848.63</v>
      </c>
      <c r="E301" t="s">
        <v>3628</v>
      </c>
      <c r="F301" t="s">
        <v>5039</v>
      </c>
    </row>
    <row r="302" spans="1:6" x14ac:dyDescent="0.25">
      <c r="A302">
        <v>2005403</v>
      </c>
      <c r="B302" t="s">
        <v>5038</v>
      </c>
      <c r="C302">
        <v>5106.57</v>
      </c>
      <c r="D302">
        <v>5106.57</v>
      </c>
      <c r="E302" t="s">
        <v>3628</v>
      </c>
      <c r="F302" t="s">
        <v>5039</v>
      </c>
    </row>
    <row r="303" spans="1:6" x14ac:dyDescent="0.25">
      <c r="A303">
        <v>1373203</v>
      </c>
      <c r="B303" t="s">
        <v>5038</v>
      </c>
      <c r="C303">
        <v>2625</v>
      </c>
      <c r="D303">
        <v>2625</v>
      </c>
      <c r="E303" t="s">
        <v>3628</v>
      </c>
      <c r="F303" t="s">
        <v>5039</v>
      </c>
    </row>
    <row r="304" spans="1:6" x14ac:dyDescent="0.25">
      <c r="A304">
        <v>5207203</v>
      </c>
      <c r="B304" t="s">
        <v>3630</v>
      </c>
      <c r="C304">
        <v>0</v>
      </c>
      <c r="D304">
        <v>0</v>
      </c>
      <c r="E304" t="s">
        <v>3630</v>
      </c>
      <c r="F304" t="s">
        <v>5037</v>
      </c>
    </row>
    <row r="305" spans="1:6" x14ac:dyDescent="0.25">
      <c r="A305">
        <v>5294103</v>
      </c>
      <c r="B305" t="s">
        <v>3630</v>
      </c>
      <c r="C305">
        <v>0</v>
      </c>
      <c r="D305">
        <v>0</v>
      </c>
      <c r="E305" t="s">
        <v>3630</v>
      </c>
      <c r="F305" t="s">
        <v>5037</v>
      </c>
    </row>
    <row r="306" spans="1:6" x14ac:dyDescent="0.25">
      <c r="A306">
        <v>405703</v>
      </c>
      <c r="B306" t="s">
        <v>5038</v>
      </c>
      <c r="C306">
        <v>3686.45</v>
      </c>
      <c r="D306">
        <v>3686.45</v>
      </c>
      <c r="E306" t="s">
        <v>3628</v>
      </c>
      <c r="F306" t="s">
        <v>5039</v>
      </c>
    </row>
    <row r="307" spans="1:6" x14ac:dyDescent="0.25">
      <c r="A307">
        <v>5584203</v>
      </c>
      <c r="B307" t="s">
        <v>3630</v>
      </c>
      <c r="C307">
        <v>0</v>
      </c>
      <c r="D307">
        <v>0</v>
      </c>
      <c r="E307" t="s">
        <v>3630</v>
      </c>
      <c r="F307" t="s">
        <v>5037</v>
      </c>
    </row>
    <row r="308" spans="1:6" x14ac:dyDescent="0.25">
      <c r="A308">
        <v>4921403</v>
      </c>
      <c r="B308" t="s">
        <v>3630</v>
      </c>
      <c r="C308">
        <v>0</v>
      </c>
      <c r="D308">
        <v>0</v>
      </c>
      <c r="E308" t="s">
        <v>3630</v>
      </c>
      <c r="F308" t="s">
        <v>5037</v>
      </c>
    </row>
    <row r="309" spans="1:6" x14ac:dyDescent="0.25">
      <c r="A309">
        <v>380503</v>
      </c>
      <c r="B309" t="s">
        <v>3630</v>
      </c>
      <c r="C309">
        <v>0</v>
      </c>
      <c r="D309">
        <v>0</v>
      </c>
      <c r="E309" t="s">
        <v>3630</v>
      </c>
      <c r="F309" t="s">
        <v>5037</v>
      </c>
    </row>
    <row r="310" spans="1:6" x14ac:dyDescent="0.25">
      <c r="A310">
        <v>5135203</v>
      </c>
      <c r="B310" t="s">
        <v>5038</v>
      </c>
      <c r="C310">
        <v>39920.199999999997</v>
      </c>
      <c r="D310">
        <v>39920.199999999997</v>
      </c>
      <c r="E310" t="s">
        <v>3628</v>
      </c>
      <c r="F310" t="s">
        <v>5039</v>
      </c>
    </row>
    <row r="311" spans="1:6" x14ac:dyDescent="0.25">
      <c r="A311">
        <v>2561203</v>
      </c>
      <c r="B311" t="s">
        <v>3630</v>
      </c>
      <c r="C311">
        <v>0</v>
      </c>
      <c r="D311">
        <v>0</v>
      </c>
      <c r="E311" t="s">
        <v>3630</v>
      </c>
      <c r="F311" t="s">
        <v>5037</v>
      </c>
    </row>
    <row r="312" spans="1:6" x14ac:dyDescent="0.25">
      <c r="A312">
        <v>5381903</v>
      </c>
      <c r="B312" t="s">
        <v>3630</v>
      </c>
      <c r="C312">
        <v>0</v>
      </c>
      <c r="D312">
        <v>0</v>
      </c>
      <c r="E312" t="s">
        <v>3630</v>
      </c>
      <c r="F312" t="s">
        <v>5037</v>
      </c>
    </row>
    <row r="313" spans="1:6" x14ac:dyDescent="0.25">
      <c r="A313">
        <v>4193203</v>
      </c>
      <c r="B313" t="s">
        <v>3630</v>
      </c>
      <c r="C313">
        <v>0</v>
      </c>
      <c r="D313">
        <v>0</v>
      </c>
      <c r="E313" t="s">
        <v>3630</v>
      </c>
      <c r="F313" t="s">
        <v>5037</v>
      </c>
    </row>
    <row r="314" spans="1:6" x14ac:dyDescent="0.25">
      <c r="A314">
        <v>5222903</v>
      </c>
      <c r="B314" t="s">
        <v>3630</v>
      </c>
      <c r="C314">
        <v>0</v>
      </c>
      <c r="D314">
        <v>0</v>
      </c>
      <c r="E314" t="s">
        <v>3630</v>
      </c>
      <c r="F314" t="s">
        <v>5037</v>
      </c>
    </row>
    <row r="315" spans="1:6" x14ac:dyDescent="0.25">
      <c r="A315">
        <v>2563203</v>
      </c>
      <c r="B315" t="s">
        <v>3630</v>
      </c>
      <c r="C315">
        <v>0</v>
      </c>
      <c r="D315">
        <v>0</v>
      </c>
      <c r="E315" t="s">
        <v>3630</v>
      </c>
      <c r="F315" t="s">
        <v>5037</v>
      </c>
    </row>
    <row r="316" spans="1:6" x14ac:dyDescent="0.25">
      <c r="A316">
        <v>2221503</v>
      </c>
      <c r="B316" t="s">
        <v>3630</v>
      </c>
      <c r="C316">
        <v>0</v>
      </c>
      <c r="D316">
        <v>0</v>
      </c>
      <c r="E316" t="s">
        <v>3630</v>
      </c>
      <c r="F316" t="s">
        <v>5037</v>
      </c>
    </row>
    <row r="317" spans="1:6" x14ac:dyDescent="0.25">
      <c r="A317">
        <v>5679803</v>
      </c>
      <c r="B317" t="s">
        <v>3630</v>
      </c>
      <c r="C317">
        <v>0</v>
      </c>
      <c r="D317">
        <v>0</v>
      </c>
      <c r="E317" t="s">
        <v>3630</v>
      </c>
      <c r="F317" t="s">
        <v>5037</v>
      </c>
    </row>
    <row r="318" spans="1:6" x14ac:dyDescent="0.25">
      <c r="A318">
        <v>3283303</v>
      </c>
      <c r="B318" t="s">
        <v>3630</v>
      </c>
      <c r="C318">
        <v>0</v>
      </c>
      <c r="D318">
        <v>0</v>
      </c>
      <c r="E318" t="s">
        <v>3630</v>
      </c>
      <c r="F318" t="s">
        <v>5037</v>
      </c>
    </row>
    <row r="319" spans="1:6" x14ac:dyDescent="0.25">
      <c r="A319">
        <v>4087403</v>
      </c>
      <c r="B319" t="s">
        <v>3630</v>
      </c>
      <c r="C319">
        <v>0</v>
      </c>
      <c r="D319">
        <v>0</v>
      </c>
      <c r="E319" t="s">
        <v>3630</v>
      </c>
      <c r="F319" t="s">
        <v>5037</v>
      </c>
    </row>
    <row r="320" spans="1:6" x14ac:dyDescent="0.25">
      <c r="A320">
        <v>1201403</v>
      </c>
      <c r="B320" t="s">
        <v>3630</v>
      </c>
      <c r="C320">
        <v>0</v>
      </c>
      <c r="D320">
        <v>0</v>
      </c>
      <c r="E320" t="s">
        <v>3630</v>
      </c>
      <c r="F320" t="s">
        <v>5037</v>
      </c>
    </row>
    <row r="321" spans="1:6" x14ac:dyDescent="0.25">
      <c r="A321">
        <v>5914103</v>
      </c>
      <c r="B321" t="s">
        <v>3630</v>
      </c>
      <c r="C321">
        <v>0</v>
      </c>
      <c r="D321">
        <v>0</v>
      </c>
      <c r="E321" t="s">
        <v>3630</v>
      </c>
      <c r="F321" t="s">
        <v>5037</v>
      </c>
    </row>
    <row r="322" spans="1:6" x14ac:dyDescent="0.25">
      <c r="A322">
        <v>3147203</v>
      </c>
      <c r="B322" t="s">
        <v>5038</v>
      </c>
      <c r="C322">
        <v>15019.89</v>
      </c>
      <c r="D322">
        <v>15019.89</v>
      </c>
      <c r="E322" t="s">
        <v>3628</v>
      </c>
      <c r="F322" t="s">
        <v>5039</v>
      </c>
    </row>
    <row r="323" spans="1:6" x14ac:dyDescent="0.25">
      <c r="A323">
        <v>4741203</v>
      </c>
      <c r="B323" t="s">
        <v>3630</v>
      </c>
      <c r="C323">
        <v>0</v>
      </c>
      <c r="D323">
        <v>0</v>
      </c>
      <c r="E323" t="s">
        <v>3630</v>
      </c>
      <c r="F323" t="s">
        <v>5037</v>
      </c>
    </row>
    <row r="324" spans="1:6" x14ac:dyDescent="0.25">
      <c r="A324">
        <v>2173203</v>
      </c>
      <c r="B324" t="s">
        <v>3630</v>
      </c>
      <c r="C324">
        <v>0</v>
      </c>
      <c r="D324">
        <v>0</v>
      </c>
      <c r="E324" t="s">
        <v>3630</v>
      </c>
      <c r="F324" t="s">
        <v>5037</v>
      </c>
    </row>
    <row r="325" spans="1:6" x14ac:dyDescent="0.25">
      <c r="A325">
        <v>3353203</v>
      </c>
      <c r="B325" t="s">
        <v>3630</v>
      </c>
      <c r="C325">
        <v>0</v>
      </c>
      <c r="D325">
        <v>0</v>
      </c>
      <c r="E325" t="s">
        <v>3630</v>
      </c>
      <c r="F325" t="s">
        <v>5037</v>
      </c>
    </row>
    <row r="326" spans="1:6" x14ac:dyDescent="0.25">
      <c r="A326">
        <v>5888203</v>
      </c>
      <c r="B326" t="s">
        <v>3630</v>
      </c>
      <c r="C326">
        <v>0</v>
      </c>
      <c r="D326">
        <v>0</v>
      </c>
      <c r="E326" t="s">
        <v>3630</v>
      </c>
      <c r="F326" t="s">
        <v>5037</v>
      </c>
    </row>
    <row r="327" spans="1:6" x14ac:dyDescent="0.25">
      <c r="A327">
        <v>2077803</v>
      </c>
      <c r="B327" t="s">
        <v>3630</v>
      </c>
      <c r="C327">
        <v>0</v>
      </c>
      <c r="D327">
        <v>0</v>
      </c>
      <c r="E327" t="s">
        <v>3630</v>
      </c>
      <c r="F327" t="s">
        <v>5037</v>
      </c>
    </row>
    <row r="328" spans="1:6" x14ac:dyDescent="0.25">
      <c r="A328">
        <v>2173503</v>
      </c>
      <c r="B328" t="s">
        <v>3630</v>
      </c>
      <c r="C328">
        <v>0</v>
      </c>
      <c r="D328">
        <v>0</v>
      </c>
      <c r="E328" t="s">
        <v>3630</v>
      </c>
      <c r="F328" t="s">
        <v>5037</v>
      </c>
    </row>
    <row r="329" spans="1:6" x14ac:dyDescent="0.25">
      <c r="A329">
        <v>161803</v>
      </c>
      <c r="B329" t="s">
        <v>3630</v>
      </c>
      <c r="C329">
        <v>0</v>
      </c>
      <c r="D329">
        <v>0</v>
      </c>
      <c r="E329" t="s">
        <v>3630</v>
      </c>
      <c r="F329" t="s">
        <v>5037</v>
      </c>
    </row>
    <row r="330" spans="1:6" x14ac:dyDescent="0.25">
      <c r="A330">
        <v>1227403</v>
      </c>
      <c r="B330" t="s">
        <v>5038</v>
      </c>
      <c r="C330">
        <v>2100</v>
      </c>
      <c r="D330">
        <v>2100</v>
      </c>
      <c r="E330" t="s">
        <v>3628</v>
      </c>
      <c r="F330" t="s">
        <v>5039</v>
      </c>
    </row>
    <row r="331" spans="1:6" x14ac:dyDescent="0.25">
      <c r="A331">
        <v>6217303</v>
      </c>
      <c r="B331" t="s">
        <v>3630</v>
      </c>
      <c r="C331">
        <v>0</v>
      </c>
      <c r="D331">
        <v>0</v>
      </c>
      <c r="E331" t="s">
        <v>3630</v>
      </c>
      <c r="F331" t="s">
        <v>5037</v>
      </c>
    </row>
    <row r="332" spans="1:6" x14ac:dyDescent="0.25">
      <c r="A332">
        <v>6319803</v>
      </c>
      <c r="B332" t="s">
        <v>3630</v>
      </c>
      <c r="C332">
        <v>0</v>
      </c>
      <c r="D332">
        <v>0</v>
      </c>
      <c r="E332" t="s">
        <v>3630</v>
      </c>
      <c r="F332" t="s">
        <v>5037</v>
      </c>
    </row>
    <row r="333" spans="1:6" x14ac:dyDescent="0.25">
      <c r="A333">
        <v>204603</v>
      </c>
      <c r="B333" t="s">
        <v>3630</v>
      </c>
      <c r="C333">
        <v>0</v>
      </c>
      <c r="D333">
        <v>0</v>
      </c>
      <c r="E333" t="s">
        <v>3630</v>
      </c>
      <c r="F333" t="s">
        <v>5037</v>
      </c>
    </row>
    <row r="334" spans="1:6" x14ac:dyDescent="0.25">
      <c r="A334">
        <v>1809403</v>
      </c>
      <c r="B334" t="s">
        <v>3630</v>
      </c>
      <c r="C334">
        <v>0</v>
      </c>
      <c r="D334">
        <v>0</v>
      </c>
      <c r="E334" t="s">
        <v>3630</v>
      </c>
      <c r="F334" t="s">
        <v>5037</v>
      </c>
    </row>
    <row r="335" spans="1:6" x14ac:dyDescent="0.25">
      <c r="A335">
        <v>1149203</v>
      </c>
      <c r="B335" t="s">
        <v>5038</v>
      </c>
      <c r="C335">
        <v>9292.5</v>
      </c>
      <c r="D335">
        <v>9292.5</v>
      </c>
      <c r="E335" t="s">
        <v>3628</v>
      </c>
      <c r="F335" t="s">
        <v>5039</v>
      </c>
    </row>
    <row r="336" spans="1:6" x14ac:dyDescent="0.25">
      <c r="A336">
        <v>3141203</v>
      </c>
      <c r="B336" t="s">
        <v>3630</v>
      </c>
      <c r="C336">
        <v>0</v>
      </c>
      <c r="D336">
        <v>0</v>
      </c>
      <c r="E336" t="s">
        <v>3630</v>
      </c>
      <c r="F336" t="s">
        <v>5037</v>
      </c>
    </row>
    <row r="337" spans="1:6" x14ac:dyDescent="0.25">
      <c r="A337">
        <v>5543803</v>
      </c>
      <c r="B337" t="s">
        <v>3630</v>
      </c>
      <c r="C337">
        <v>0</v>
      </c>
      <c r="D337">
        <v>0</v>
      </c>
      <c r="E337" t="s">
        <v>3630</v>
      </c>
      <c r="F337" t="s">
        <v>5037</v>
      </c>
    </row>
    <row r="338" spans="1:6" x14ac:dyDescent="0.25">
      <c r="A338">
        <v>5563703</v>
      </c>
      <c r="B338" t="s">
        <v>3630</v>
      </c>
      <c r="C338">
        <v>0</v>
      </c>
      <c r="D338">
        <v>0</v>
      </c>
      <c r="E338" t="s">
        <v>3630</v>
      </c>
      <c r="F338" t="s">
        <v>5037</v>
      </c>
    </row>
    <row r="339" spans="1:6" x14ac:dyDescent="0.25">
      <c r="A339">
        <v>3345203</v>
      </c>
      <c r="B339" t="s">
        <v>3630</v>
      </c>
      <c r="C339">
        <v>0</v>
      </c>
      <c r="D339">
        <v>0</v>
      </c>
      <c r="E339" t="s">
        <v>3630</v>
      </c>
      <c r="F339" t="s">
        <v>5037</v>
      </c>
    </row>
    <row r="340" spans="1:6" x14ac:dyDescent="0.25">
      <c r="A340">
        <v>1369303</v>
      </c>
      <c r="B340" t="s">
        <v>3630</v>
      </c>
      <c r="C340">
        <v>0</v>
      </c>
      <c r="D340">
        <v>0</v>
      </c>
      <c r="E340" t="s">
        <v>3630</v>
      </c>
      <c r="F340" t="s">
        <v>5037</v>
      </c>
    </row>
    <row r="341" spans="1:6" x14ac:dyDescent="0.25">
      <c r="A341">
        <v>1517203</v>
      </c>
      <c r="B341" t="s">
        <v>5038</v>
      </c>
      <c r="C341">
        <v>1150.3399999999999</v>
      </c>
      <c r="D341">
        <v>1150.3399999999999</v>
      </c>
      <c r="E341" t="s">
        <v>3628</v>
      </c>
      <c r="F341" t="s">
        <v>5039</v>
      </c>
    </row>
    <row r="342" spans="1:6" x14ac:dyDescent="0.25">
      <c r="A342">
        <v>3183803</v>
      </c>
      <c r="B342" t="s">
        <v>3630</v>
      </c>
      <c r="C342">
        <v>0</v>
      </c>
      <c r="D342">
        <v>0</v>
      </c>
      <c r="E342" t="s">
        <v>3630</v>
      </c>
      <c r="F342" t="s">
        <v>5037</v>
      </c>
    </row>
    <row r="343" spans="1:6" x14ac:dyDescent="0.25">
      <c r="A343">
        <v>3749303</v>
      </c>
      <c r="B343" t="s">
        <v>5038</v>
      </c>
      <c r="C343">
        <v>3430.08</v>
      </c>
      <c r="D343">
        <v>3430.08</v>
      </c>
      <c r="E343" t="s">
        <v>3628</v>
      </c>
      <c r="F343" t="s">
        <v>5039</v>
      </c>
    </row>
    <row r="344" spans="1:6" x14ac:dyDescent="0.25">
      <c r="A344">
        <v>4117203</v>
      </c>
      <c r="B344" t="s">
        <v>3630</v>
      </c>
      <c r="C344">
        <v>0</v>
      </c>
      <c r="D344">
        <v>0</v>
      </c>
      <c r="E344" t="s">
        <v>3630</v>
      </c>
      <c r="F344" t="s">
        <v>5037</v>
      </c>
    </row>
    <row r="345" spans="1:6" x14ac:dyDescent="0.25">
      <c r="A345">
        <v>1377203</v>
      </c>
      <c r="B345" t="s">
        <v>3630</v>
      </c>
      <c r="C345">
        <v>0</v>
      </c>
      <c r="D345">
        <v>0</v>
      </c>
      <c r="E345" t="s">
        <v>3630</v>
      </c>
      <c r="F345" t="s">
        <v>5037</v>
      </c>
    </row>
    <row r="346" spans="1:6" x14ac:dyDescent="0.25">
      <c r="A346">
        <v>4241203</v>
      </c>
      <c r="B346" t="s">
        <v>3630</v>
      </c>
      <c r="C346">
        <v>0</v>
      </c>
      <c r="D346">
        <v>0</v>
      </c>
      <c r="E346" t="s">
        <v>3630</v>
      </c>
      <c r="F346" t="s">
        <v>5037</v>
      </c>
    </row>
    <row r="347" spans="1:6" x14ac:dyDescent="0.25">
      <c r="A347">
        <v>2349503</v>
      </c>
      <c r="B347" t="s">
        <v>5038</v>
      </c>
      <c r="C347">
        <v>8909.26</v>
      </c>
      <c r="D347">
        <v>8909.26</v>
      </c>
      <c r="E347" t="s">
        <v>3628</v>
      </c>
      <c r="F347" t="s">
        <v>5039</v>
      </c>
    </row>
    <row r="348" spans="1:6" x14ac:dyDescent="0.25">
      <c r="A348">
        <v>190303</v>
      </c>
      <c r="B348" t="s">
        <v>5038</v>
      </c>
      <c r="C348">
        <v>8909.2199999999993</v>
      </c>
      <c r="D348">
        <v>8909.2199999999993</v>
      </c>
      <c r="E348" t="s">
        <v>3628</v>
      </c>
      <c r="F348" t="s">
        <v>5039</v>
      </c>
    </row>
    <row r="349" spans="1:6" x14ac:dyDescent="0.25">
      <c r="A349">
        <v>5287803</v>
      </c>
      <c r="B349" t="s">
        <v>3630</v>
      </c>
      <c r="C349">
        <v>0</v>
      </c>
      <c r="D349">
        <v>0</v>
      </c>
      <c r="E349" t="s">
        <v>3630</v>
      </c>
      <c r="F349" t="s">
        <v>5037</v>
      </c>
    </row>
    <row r="350" spans="1:6" x14ac:dyDescent="0.25">
      <c r="A350">
        <v>6417703</v>
      </c>
      <c r="B350" t="s">
        <v>3630</v>
      </c>
      <c r="C350">
        <v>0</v>
      </c>
      <c r="D350">
        <v>0</v>
      </c>
      <c r="E350" t="s">
        <v>3630</v>
      </c>
      <c r="F350" t="s">
        <v>5037</v>
      </c>
    </row>
    <row r="351" spans="1:6" x14ac:dyDescent="0.25">
      <c r="A351">
        <v>2399203</v>
      </c>
      <c r="B351" t="s">
        <v>5038</v>
      </c>
      <c r="C351">
        <v>3882.56</v>
      </c>
      <c r="D351">
        <v>3882.56</v>
      </c>
      <c r="E351" t="s">
        <v>3628</v>
      </c>
      <c r="F351" t="s">
        <v>5039</v>
      </c>
    </row>
    <row r="352" spans="1:6" x14ac:dyDescent="0.25">
      <c r="A352">
        <v>4937203</v>
      </c>
      <c r="B352" t="s">
        <v>3630</v>
      </c>
      <c r="C352">
        <v>0</v>
      </c>
      <c r="D352">
        <v>0</v>
      </c>
      <c r="E352" t="s">
        <v>3630</v>
      </c>
      <c r="F352" t="s">
        <v>5037</v>
      </c>
    </row>
    <row r="353" spans="1:6" x14ac:dyDescent="0.25">
      <c r="A353">
        <v>139003</v>
      </c>
      <c r="B353" t="s">
        <v>5038</v>
      </c>
      <c r="C353">
        <v>3686.45</v>
      </c>
      <c r="D353">
        <v>3686.45</v>
      </c>
      <c r="E353" t="s">
        <v>3628</v>
      </c>
      <c r="F353" t="s">
        <v>5039</v>
      </c>
    </row>
    <row r="354" spans="1:6" x14ac:dyDescent="0.25">
      <c r="A354">
        <v>392903</v>
      </c>
      <c r="B354" t="s">
        <v>3630</v>
      </c>
      <c r="C354">
        <v>0</v>
      </c>
      <c r="D354">
        <v>0</v>
      </c>
      <c r="E354" t="s">
        <v>3630</v>
      </c>
      <c r="F354" t="s">
        <v>5037</v>
      </c>
    </row>
    <row r="355" spans="1:6" x14ac:dyDescent="0.25">
      <c r="A355">
        <v>400503</v>
      </c>
      <c r="B355" t="s">
        <v>5038</v>
      </c>
      <c r="C355">
        <v>3686.45</v>
      </c>
      <c r="D355">
        <v>3686.45</v>
      </c>
      <c r="E355" t="s">
        <v>3628</v>
      </c>
      <c r="F355" t="s">
        <v>5039</v>
      </c>
    </row>
    <row r="356" spans="1:6" x14ac:dyDescent="0.25">
      <c r="A356">
        <v>2215203</v>
      </c>
      <c r="B356" t="s">
        <v>3630</v>
      </c>
      <c r="C356">
        <v>0</v>
      </c>
      <c r="D356">
        <v>0</v>
      </c>
      <c r="E356" t="s">
        <v>3630</v>
      </c>
      <c r="F356" t="s">
        <v>5037</v>
      </c>
    </row>
    <row r="357" spans="1:6" x14ac:dyDescent="0.25">
      <c r="A357">
        <v>3271403</v>
      </c>
      <c r="B357" t="s">
        <v>5038</v>
      </c>
      <c r="C357">
        <v>24713.1</v>
      </c>
      <c r="D357">
        <v>24713.1</v>
      </c>
      <c r="E357" t="s">
        <v>3628</v>
      </c>
      <c r="F357" t="s">
        <v>5039</v>
      </c>
    </row>
    <row r="358" spans="1:6" x14ac:dyDescent="0.25">
      <c r="A358">
        <v>5984503</v>
      </c>
      <c r="B358" t="s">
        <v>3630</v>
      </c>
      <c r="C358">
        <v>0</v>
      </c>
      <c r="D358">
        <v>0</v>
      </c>
      <c r="E358" t="s">
        <v>3630</v>
      </c>
      <c r="F358" t="s">
        <v>5037</v>
      </c>
    </row>
    <row r="359" spans="1:6" x14ac:dyDescent="0.25">
      <c r="A359">
        <v>1495203</v>
      </c>
      <c r="B359" t="s">
        <v>5038</v>
      </c>
      <c r="C359">
        <v>4900</v>
      </c>
      <c r="D359">
        <v>4900</v>
      </c>
      <c r="E359" t="s">
        <v>3628</v>
      </c>
      <c r="F359" t="s">
        <v>5039</v>
      </c>
    </row>
    <row r="360" spans="1:6" x14ac:dyDescent="0.25">
      <c r="A360">
        <v>5726303</v>
      </c>
      <c r="B360" t="s">
        <v>5038</v>
      </c>
      <c r="C360">
        <v>19956.189999999999</v>
      </c>
      <c r="D360">
        <v>19956.189999999999</v>
      </c>
      <c r="E360" t="s">
        <v>3628</v>
      </c>
      <c r="F360" t="s">
        <v>5039</v>
      </c>
    </row>
    <row r="361" spans="1:6" x14ac:dyDescent="0.25">
      <c r="A361">
        <v>4071403</v>
      </c>
      <c r="B361" t="s">
        <v>3630</v>
      </c>
      <c r="C361">
        <v>0</v>
      </c>
      <c r="D361">
        <v>0</v>
      </c>
      <c r="E361" t="s">
        <v>3630</v>
      </c>
      <c r="F361" t="s">
        <v>5037</v>
      </c>
    </row>
    <row r="362" spans="1:6" x14ac:dyDescent="0.25">
      <c r="A362">
        <v>6534403</v>
      </c>
      <c r="B362" t="s">
        <v>5038</v>
      </c>
      <c r="C362">
        <v>8900</v>
      </c>
      <c r="D362">
        <v>8900</v>
      </c>
      <c r="E362" t="s">
        <v>3628</v>
      </c>
      <c r="F362" t="s">
        <v>5039</v>
      </c>
    </row>
    <row r="363" spans="1:6" x14ac:dyDescent="0.25">
      <c r="A363">
        <v>23003</v>
      </c>
      <c r="B363" t="s">
        <v>5038</v>
      </c>
      <c r="C363">
        <v>26459.919999999998</v>
      </c>
      <c r="D363">
        <v>26459.919999999998</v>
      </c>
      <c r="E363" t="s">
        <v>3628</v>
      </c>
      <c r="F363" t="s">
        <v>5039</v>
      </c>
    </row>
    <row r="364" spans="1:6" x14ac:dyDescent="0.25">
      <c r="A364">
        <v>222203</v>
      </c>
      <c r="B364" t="s">
        <v>5038</v>
      </c>
      <c r="C364">
        <v>3985.09</v>
      </c>
      <c r="D364">
        <v>3985.09</v>
      </c>
      <c r="E364" t="s">
        <v>3628</v>
      </c>
      <c r="F364" t="s">
        <v>5039</v>
      </c>
    </row>
    <row r="365" spans="1:6" x14ac:dyDescent="0.25">
      <c r="A365">
        <v>5285803</v>
      </c>
      <c r="B365" t="s">
        <v>3630</v>
      </c>
      <c r="C365">
        <v>0</v>
      </c>
      <c r="D365">
        <v>0</v>
      </c>
      <c r="E365" t="s">
        <v>3630</v>
      </c>
      <c r="F365" t="s">
        <v>5037</v>
      </c>
    </row>
    <row r="366" spans="1:6" x14ac:dyDescent="0.25">
      <c r="A366">
        <v>5298003</v>
      </c>
      <c r="B366" t="s">
        <v>5038</v>
      </c>
      <c r="C366">
        <v>2400</v>
      </c>
      <c r="D366">
        <v>2400</v>
      </c>
      <c r="E366" t="s">
        <v>3628</v>
      </c>
      <c r="F366" t="s">
        <v>5039</v>
      </c>
    </row>
    <row r="367" spans="1:6" x14ac:dyDescent="0.25">
      <c r="A367">
        <v>194903</v>
      </c>
      <c r="B367" t="s">
        <v>5038</v>
      </c>
      <c r="C367">
        <v>2485.09</v>
      </c>
      <c r="D367">
        <v>2485.09</v>
      </c>
      <c r="E367" t="s">
        <v>3628</v>
      </c>
      <c r="F367" t="s">
        <v>5039</v>
      </c>
    </row>
    <row r="368" spans="1:6" x14ac:dyDescent="0.25">
      <c r="A368">
        <v>5267703</v>
      </c>
      <c r="B368" t="s">
        <v>5038</v>
      </c>
      <c r="C368">
        <v>3620.28</v>
      </c>
      <c r="D368">
        <v>3620.28</v>
      </c>
      <c r="E368" t="s">
        <v>3628</v>
      </c>
      <c r="F368" t="s">
        <v>5039</v>
      </c>
    </row>
    <row r="369" spans="1:6" x14ac:dyDescent="0.25">
      <c r="A369">
        <v>5247703</v>
      </c>
      <c r="B369" t="s">
        <v>5038</v>
      </c>
      <c r="C369">
        <v>1000</v>
      </c>
      <c r="D369">
        <v>1000</v>
      </c>
      <c r="E369" t="s">
        <v>3628</v>
      </c>
      <c r="F369" t="s">
        <v>5039</v>
      </c>
    </row>
    <row r="370" spans="1:6" x14ac:dyDescent="0.25">
      <c r="A370">
        <v>6567903</v>
      </c>
      <c r="B370" t="s">
        <v>5038</v>
      </c>
      <c r="C370">
        <v>7000</v>
      </c>
      <c r="D370">
        <v>7000</v>
      </c>
      <c r="E370" t="s">
        <v>3628</v>
      </c>
      <c r="F370" t="s">
        <v>5039</v>
      </c>
    </row>
    <row r="371" spans="1:6" x14ac:dyDescent="0.25">
      <c r="A371">
        <v>407503</v>
      </c>
      <c r="B371" t="s">
        <v>5038</v>
      </c>
      <c r="C371">
        <v>4914.67</v>
      </c>
      <c r="D371">
        <v>4914.67</v>
      </c>
      <c r="E371" t="s">
        <v>3628</v>
      </c>
      <c r="F371" t="s">
        <v>5039</v>
      </c>
    </row>
    <row r="372" spans="1:6" x14ac:dyDescent="0.25">
      <c r="A372">
        <v>5303703</v>
      </c>
      <c r="B372" t="s">
        <v>5038</v>
      </c>
      <c r="C372">
        <v>4400</v>
      </c>
      <c r="D372">
        <v>4400</v>
      </c>
      <c r="E372" t="s">
        <v>3628</v>
      </c>
      <c r="F372" t="s">
        <v>5039</v>
      </c>
    </row>
    <row r="373" spans="1:6" x14ac:dyDescent="0.25">
      <c r="A373">
        <v>697203</v>
      </c>
      <c r="B373" t="s">
        <v>5038</v>
      </c>
      <c r="C373">
        <v>7900</v>
      </c>
      <c r="D373">
        <v>7900</v>
      </c>
      <c r="E373" t="s">
        <v>3628</v>
      </c>
      <c r="F373" t="s">
        <v>5039</v>
      </c>
    </row>
    <row r="374" spans="1:6" x14ac:dyDescent="0.25">
      <c r="A374">
        <v>11303</v>
      </c>
      <c r="B374" t="s">
        <v>5038</v>
      </c>
      <c r="C374">
        <v>1000</v>
      </c>
      <c r="D374">
        <v>1000</v>
      </c>
      <c r="E374" t="s">
        <v>3628</v>
      </c>
      <c r="F374" t="s">
        <v>5039</v>
      </c>
    </row>
    <row r="375" spans="1:6" x14ac:dyDescent="0.25">
      <c r="A375">
        <v>715203</v>
      </c>
      <c r="B375" t="s">
        <v>5038</v>
      </c>
      <c r="C375">
        <v>900</v>
      </c>
      <c r="D375">
        <v>900</v>
      </c>
      <c r="E375" t="s">
        <v>3628</v>
      </c>
      <c r="F375" t="s">
        <v>5039</v>
      </c>
    </row>
    <row r="376" spans="1:6" x14ac:dyDescent="0.25">
      <c r="A376">
        <v>243303</v>
      </c>
      <c r="B376" t="s">
        <v>5038</v>
      </c>
      <c r="C376">
        <v>4414.67</v>
      </c>
      <c r="D376">
        <v>4414.67</v>
      </c>
      <c r="E376" t="s">
        <v>3628</v>
      </c>
      <c r="F376" t="s">
        <v>5039</v>
      </c>
    </row>
    <row r="377" spans="1:6" x14ac:dyDescent="0.25">
      <c r="A377">
        <v>6525703</v>
      </c>
      <c r="B377" t="s">
        <v>5038</v>
      </c>
      <c r="C377">
        <v>10000</v>
      </c>
      <c r="D377">
        <v>10000</v>
      </c>
      <c r="E377" t="s">
        <v>3628</v>
      </c>
      <c r="F377" t="s">
        <v>5039</v>
      </c>
    </row>
    <row r="378" spans="1:6" x14ac:dyDescent="0.25">
      <c r="A378">
        <v>6385903</v>
      </c>
      <c r="B378" t="s">
        <v>5038</v>
      </c>
      <c r="C378">
        <v>1868.45</v>
      </c>
      <c r="D378">
        <v>1868.45</v>
      </c>
      <c r="E378" t="s">
        <v>3628</v>
      </c>
      <c r="F378" t="s">
        <v>5039</v>
      </c>
    </row>
    <row r="379" spans="1:6" x14ac:dyDescent="0.25">
      <c r="A379">
        <v>143703</v>
      </c>
      <c r="B379" t="s">
        <v>5038</v>
      </c>
      <c r="C379">
        <v>2485.09</v>
      </c>
      <c r="D379">
        <v>2485.09</v>
      </c>
      <c r="E379" t="s">
        <v>3628</v>
      </c>
      <c r="F379" t="s">
        <v>5039</v>
      </c>
    </row>
    <row r="380" spans="1:6" x14ac:dyDescent="0.25">
      <c r="A380">
        <v>1417203</v>
      </c>
      <c r="B380" t="s">
        <v>5038</v>
      </c>
      <c r="C380">
        <v>1900</v>
      </c>
      <c r="D380">
        <v>1900</v>
      </c>
      <c r="E380" t="s">
        <v>3628</v>
      </c>
      <c r="F380" t="s">
        <v>5039</v>
      </c>
    </row>
    <row r="381" spans="1:6" x14ac:dyDescent="0.25">
      <c r="A381">
        <v>5890103</v>
      </c>
      <c r="B381" t="s">
        <v>3630</v>
      </c>
      <c r="C381">
        <v>0</v>
      </c>
      <c r="D381">
        <v>0</v>
      </c>
      <c r="E381" t="s">
        <v>3630</v>
      </c>
      <c r="F381" t="s">
        <v>5037</v>
      </c>
    </row>
    <row r="382" spans="1:6" x14ac:dyDescent="0.25">
      <c r="A382">
        <v>5726403</v>
      </c>
      <c r="B382" t="s">
        <v>3630</v>
      </c>
      <c r="C382">
        <v>0</v>
      </c>
      <c r="D382">
        <v>0</v>
      </c>
      <c r="E382" t="s">
        <v>3630</v>
      </c>
      <c r="F382" t="s">
        <v>5037</v>
      </c>
    </row>
    <row r="383" spans="1:6" x14ac:dyDescent="0.25">
      <c r="A383">
        <v>5485703</v>
      </c>
      <c r="B383" t="s">
        <v>5038</v>
      </c>
      <c r="C383">
        <v>5900</v>
      </c>
      <c r="D383">
        <v>5900</v>
      </c>
      <c r="E383" t="s">
        <v>3628</v>
      </c>
      <c r="F383" t="s">
        <v>5039</v>
      </c>
    </row>
    <row r="384" spans="1:6" x14ac:dyDescent="0.25">
      <c r="A384">
        <v>5719903</v>
      </c>
      <c r="B384" t="s">
        <v>3630</v>
      </c>
      <c r="C384">
        <v>0</v>
      </c>
      <c r="D384">
        <v>0</v>
      </c>
      <c r="E384" t="s">
        <v>3630</v>
      </c>
      <c r="F384" t="s">
        <v>5037</v>
      </c>
    </row>
    <row r="385" spans="1:6" x14ac:dyDescent="0.25">
      <c r="A385">
        <v>4213203</v>
      </c>
      <c r="B385" t="s">
        <v>3630</v>
      </c>
      <c r="C385">
        <v>0</v>
      </c>
      <c r="D385">
        <v>0</v>
      </c>
      <c r="E385" t="s">
        <v>3630</v>
      </c>
      <c r="F385" t="s">
        <v>5037</v>
      </c>
    </row>
    <row r="386" spans="1:6" x14ac:dyDescent="0.25">
      <c r="A386">
        <v>3811203</v>
      </c>
      <c r="B386" t="s">
        <v>3630</v>
      </c>
      <c r="C386">
        <v>0</v>
      </c>
      <c r="D386">
        <v>0</v>
      </c>
      <c r="E386" t="s">
        <v>3630</v>
      </c>
      <c r="F386" t="s">
        <v>5037</v>
      </c>
    </row>
    <row r="387" spans="1:6" x14ac:dyDescent="0.25">
      <c r="A387">
        <v>403603</v>
      </c>
      <c r="B387" t="s">
        <v>5038</v>
      </c>
      <c r="C387">
        <v>6186.45</v>
      </c>
      <c r="D387">
        <v>6186.45</v>
      </c>
      <c r="E387" t="s">
        <v>3628</v>
      </c>
      <c r="F387" t="s">
        <v>5039</v>
      </c>
    </row>
    <row r="388" spans="1:6" x14ac:dyDescent="0.25">
      <c r="A388">
        <v>250303</v>
      </c>
      <c r="B388" t="s">
        <v>3630</v>
      </c>
      <c r="C388">
        <v>0</v>
      </c>
      <c r="D388">
        <v>0</v>
      </c>
      <c r="E388" t="s">
        <v>3630</v>
      </c>
      <c r="F388" t="s">
        <v>5037</v>
      </c>
    </row>
    <row r="389" spans="1:6" x14ac:dyDescent="0.25">
      <c r="A389">
        <v>422603</v>
      </c>
      <c r="B389" t="s">
        <v>3630</v>
      </c>
      <c r="C389">
        <v>0</v>
      </c>
      <c r="D389">
        <v>0</v>
      </c>
      <c r="E389" t="s">
        <v>3630</v>
      </c>
      <c r="F389" t="s">
        <v>5037</v>
      </c>
    </row>
    <row r="390" spans="1:6" x14ac:dyDescent="0.25">
      <c r="A390">
        <v>6534103</v>
      </c>
      <c r="B390" t="s">
        <v>5038</v>
      </c>
      <c r="C390">
        <v>2700</v>
      </c>
      <c r="D390">
        <v>2700</v>
      </c>
      <c r="E390" t="s">
        <v>3628</v>
      </c>
      <c r="F390" t="s">
        <v>5039</v>
      </c>
    </row>
    <row r="391" spans="1:6" x14ac:dyDescent="0.25">
      <c r="A391">
        <v>5031203</v>
      </c>
      <c r="B391" t="s">
        <v>5038</v>
      </c>
      <c r="C391">
        <v>3500</v>
      </c>
      <c r="D391">
        <v>3500</v>
      </c>
      <c r="E391" t="s">
        <v>3628</v>
      </c>
      <c r="F391" t="s">
        <v>5039</v>
      </c>
    </row>
    <row r="392" spans="1:6" x14ac:dyDescent="0.25">
      <c r="A392">
        <v>5809703</v>
      </c>
      <c r="B392" t="s">
        <v>3630</v>
      </c>
      <c r="C392">
        <v>0</v>
      </c>
      <c r="D392">
        <v>0</v>
      </c>
      <c r="E392" t="s">
        <v>3630</v>
      </c>
      <c r="F392" t="s">
        <v>5037</v>
      </c>
    </row>
    <row r="393" spans="1:6" x14ac:dyDescent="0.25">
      <c r="A393">
        <v>154003</v>
      </c>
      <c r="B393" t="s">
        <v>3630</v>
      </c>
      <c r="C393">
        <v>0</v>
      </c>
      <c r="D393">
        <v>0</v>
      </c>
      <c r="E393" t="s">
        <v>3630</v>
      </c>
      <c r="F393" t="s">
        <v>5037</v>
      </c>
    </row>
    <row r="394" spans="1:6" x14ac:dyDescent="0.25">
      <c r="A394">
        <v>403503</v>
      </c>
      <c r="B394" t="s">
        <v>5038</v>
      </c>
      <c r="C394">
        <v>2900</v>
      </c>
      <c r="D394">
        <v>2900</v>
      </c>
      <c r="E394" t="s">
        <v>3628</v>
      </c>
      <c r="F394" t="s">
        <v>5039</v>
      </c>
    </row>
    <row r="395" spans="1:6" x14ac:dyDescent="0.25">
      <c r="A395">
        <v>62903</v>
      </c>
      <c r="B395" t="s">
        <v>5038</v>
      </c>
      <c r="C395">
        <v>18003.77</v>
      </c>
      <c r="D395">
        <v>18003.77</v>
      </c>
      <c r="E395" t="s">
        <v>3628</v>
      </c>
      <c r="F395" t="s">
        <v>5039</v>
      </c>
    </row>
    <row r="396" spans="1:6" x14ac:dyDescent="0.25">
      <c r="A396">
        <v>5763803</v>
      </c>
      <c r="B396" t="s">
        <v>3630</v>
      </c>
      <c r="C396">
        <v>0</v>
      </c>
      <c r="D396">
        <v>0</v>
      </c>
      <c r="E396" t="s">
        <v>3630</v>
      </c>
      <c r="F396" t="s">
        <v>5037</v>
      </c>
    </row>
    <row r="397" spans="1:6" x14ac:dyDescent="0.25">
      <c r="A397">
        <v>5892103</v>
      </c>
      <c r="B397" t="s">
        <v>3630</v>
      </c>
      <c r="C397">
        <v>0</v>
      </c>
      <c r="D397">
        <v>0</v>
      </c>
      <c r="E397" t="s">
        <v>3630</v>
      </c>
      <c r="F397" t="s">
        <v>5037</v>
      </c>
    </row>
    <row r="398" spans="1:6" x14ac:dyDescent="0.25">
      <c r="A398">
        <v>331003</v>
      </c>
      <c r="B398" t="s">
        <v>3630</v>
      </c>
      <c r="C398">
        <v>0</v>
      </c>
      <c r="D398">
        <v>0</v>
      </c>
      <c r="E398" t="s">
        <v>3630</v>
      </c>
      <c r="F398" t="s">
        <v>5037</v>
      </c>
    </row>
    <row r="399" spans="1:6" x14ac:dyDescent="0.25">
      <c r="A399">
        <v>1320303</v>
      </c>
      <c r="B399" t="s">
        <v>3630</v>
      </c>
      <c r="C399">
        <v>0</v>
      </c>
      <c r="D399">
        <v>0</v>
      </c>
      <c r="E399" t="s">
        <v>3630</v>
      </c>
      <c r="F399" t="s">
        <v>5037</v>
      </c>
    </row>
    <row r="400" spans="1:6" x14ac:dyDescent="0.25">
      <c r="A400">
        <v>5863803</v>
      </c>
      <c r="B400" t="s">
        <v>5038</v>
      </c>
      <c r="C400">
        <v>8900</v>
      </c>
      <c r="D400">
        <v>8900</v>
      </c>
      <c r="E400" t="s">
        <v>3628</v>
      </c>
      <c r="F400" t="s">
        <v>5039</v>
      </c>
    </row>
    <row r="401" spans="1:6" x14ac:dyDescent="0.25">
      <c r="A401">
        <v>6162503</v>
      </c>
      <c r="B401" t="s">
        <v>3630</v>
      </c>
      <c r="C401">
        <v>0</v>
      </c>
      <c r="D401">
        <v>0</v>
      </c>
      <c r="E401" t="s">
        <v>3630</v>
      </c>
      <c r="F401" t="s">
        <v>5037</v>
      </c>
    </row>
    <row r="402" spans="1:6" x14ac:dyDescent="0.25">
      <c r="A402">
        <v>411103</v>
      </c>
      <c r="B402" t="s">
        <v>5038</v>
      </c>
      <c r="C402">
        <v>3686.45</v>
      </c>
      <c r="D402">
        <v>3686.45</v>
      </c>
      <c r="E402" t="s">
        <v>3628</v>
      </c>
      <c r="F402" t="s">
        <v>5039</v>
      </c>
    </row>
    <row r="403" spans="1:6" x14ac:dyDescent="0.25">
      <c r="A403">
        <v>5829703</v>
      </c>
      <c r="B403" t="s">
        <v>3630</v>
      </c>
      <c r="C403">
        <v>0</v>
      </c>
      <c r="D403">
        <v>0</v>
      </c>
      <c r="E403" t="s">
        <v>3630</v>
      </c>
      <c r="F403" t="s">
        <v>5037</v>
      </c>
    </row>
    <row r="404" spans="1:6" x14ac:dyDescent="0.25">
      <c r="A404">
        <v>6467803</v>
      </c>
      <c r="B404" t="s">
        <v>5038</v>
      </c>
      <c r="C404">
        <v>7900</v>
      </c>
      <c r="D404">
        <v>7900</v>
      </c>
      <c r="E404" t="s">
        <v>3628</v>
      </c>
      <c r="F404" t="s">
        <v>5039</v>
      </c>
    </row>
    <row r="405" spans="1:6" x14ac:dyDescent="0.25">
      <c r="A405">
        <v>5597703</v>
      </c>
      <c r="B405" t="s">
        <v>3630</v>
      </c>
      <c r="C405">
        <v>0</v>
      </c>
      <c r="D405">
        <v>0</v>
      </c>
      <c r="E405" t="s">
        <v>3630</v>
      </c>
      <c r="F405" t="s">
        <v>5037</v>
      </c>
    </row>
    <row r="406" spans="1:6" x14ac:dyDescent="0.25">
      <c r="A406">
        <v>5585703</v>
      </c>
      <c r="B406" t="s">
        <v>3630</v>
      </c>
      <c r="C406">
        <v>0</v>
      </c>
      <c r="D406">
        <v>0</v>
      </c>
      <c r="E406" t="s">
        <v>3630</v>
      </c>
      <c r="F406" t="s">
        <v>5037</v>
      </c>
    </row>
    <row r="407" spans="1:6" x14ac:dyDescent="0.25">
      <c r="A407">
        <v>2089203</v>
      </c>
      <c r="B407" t="s">
        <v>5038</v>
      </c>
      <c r="C407">
        <v>4000</v>
      </c>
      <c r="D407">
        <v>4000</v>
      </c>
      <c r="E407" t="s">
        <v>3628</v>
      </c>
      <c r="F407" t="s">
        <v>5039</v>
      </c>
    </row>
    <row r="408" spans="1:6" x14ac:dyDescent="0.25">
      <c r="A408">
        <v>174103</v>
      </c>
      <c r="B408" t="s">
        <v>5038</v>
      </c>
      <c r="C408">
        <v>8000</v>
      </c>
      <c r="D408">
        <v>8000</v>
      </c>
      <c r="E408" t="s">
        <v>3628</v>
      </c>
      <c r="F408" t="s">
        <v>5039</v>
      </c>
    </row>
    <row r="409" spans="1:6" x14ac:dyDescent="0.25">
      <c r="A409">
        <v>5968503</v>
      </c>
      <c r="B409" t="s">
        <v>3630</v>
      </c>
      <c r="C409">
        <v>0</v>
      </c>
      <c r="D409">
        <v>0</v>
      </c>
      <c r="E409" t="s">
        <v>3630</v>
      </c>
      <c r="F409" t="s">
        <v>5037</v>
      </c>
    </row>
    <row r="410" spans="1:6" x14ac:dyDescent="0.25">
      <c r="A410">
        <v>6567703</v>
      </c>
      <c r="B410" t="s">
        <v>3630</v>
      </c>
      <c r="C410">
        <v>0</v>
      </c>
      <c r="D410">
        <v>0</v>
      </c>
      <c r="E410" t="s">
        <v>3630</v>
      </c>
      <c r="F410" t="s">
        <v>5037</v>
      </c>
    </row>
    <row r="411" spans="1:6" x14ac:dyDescent="0.25">
      <c r="A411">
        <v>4549203</v>
      </c>
      <c r="B411" t="s">
        <v>5038</v>
      </c>
      <c r="C411">
        <v>4900</v>
      </c>
      <c r="D411">
        <v>4900</v>
      </c>
      <c r="E411" t="s">
        <v>3628</v>
      </c>
      <c r="F411" t="s">
        <v>5039</v>
      </c>
    </row>
    <row r="412" spans="1:6" x14ac:dyDescent="0.25">
      <c r="A412">
        <v>101003</v>
      </c>
      <c r="B412" t="s">
        <v>5038</v>
      </c>
      <c r="C412">
        <v>8900</v>
      </c>
      <c r="D412">
        <v>8900</v>
      </c>
      <c r="E412" t="s">
        <v>3628</v>
      </c>
      <c r="F412" t="s">
        <v>5039</v>
      </c>
    </row>
    <row r="413" spans="1:6" x14ac:dyDescent="0.25">
      <c r="A413">
        <v>397503</v>
      </c>
      <c r="B413" t="s">
        <v>3630</v>
      </c>
      <c r="C413">
        <v>0</v>
      </c>
      <c r="D413">
        <v>0</v>
      </c>
      <c r="E413" t="s">
        <v>3630</v>
      </c>
      <c r="F413" t="s">
        <v>5037</v>
      </c>
    </row>
    <row r="414" spans="1:6" x14ac:dyDescent="0.25">
      <c r="A414">
        <v>4987203</v>
      </c>
      <c r="B414" t="s">
        <v>5038</v>
      </c>
      <c r="C414">
        <v>1400</v>
      </c>
      <c r="D414">
        <v>1400</v>
      </c>
      <c r="E414" t="s">
        <v>3628</v>
      </c>
      <c r="F414" t="s">
        <v>5039</v>
      </c>
    </row>
    <row r="415" spans="1:6" x14ac:dyDescent="0.25">
      <c r="A415">
        <v>4031203</v>
      </c>
      <c r="B415" t="s">
        <v>3630</v>
      </c>
      <c r="C415">
        <v>0</v>
      </c>
      <c r="D415">
        <v>0</v>
      </c>
      <c r="E415" t="s">
        <v>3630</v>
      </c>
      <c r="F415" t="s">
        <v>5037</v>
      </c>
    </row>
    <row r="416" spans="1:6" x14ac:dyDescent="0.25">
      <c r="A416">
        <v>62803</v>
      </c>
      <c r="B416" t="s">
        <v>5038</v>
      </c>
      <c r="C416">
        <v>3900</v>
      </c>
      <c r="D416">
        <v>3900</v>
      </c>
      <c r="E416" t="s">
        <v>3628</v>
      </c>
      <c r="F416" t="s">
        <v>5039</v>
      </c>
    </row>
    <row r="417" spans="1:6" x14ac:dyDescent="0.25">
      <c r="A417">
        <v>81503</v>
      </c>
      <c r="B417" t="s">
        <v>5038</v>
      </c>
      <c r="C417">
        <v>7900</v>
      </c>
      <c r="D417">
        <v>7900</v>
      </c>
      <c r="E417" t="s">
        <v>3628</v>
      </c>
      <c r="F417" t="s">
        <v>5039</v>
      </c>
    </row>
    <row r="418" spans="1:6" x14ac:dyDescent="0.25">
      <c r="A418">
        <v>81603</v>
      </c>
      <c r="B418" t="s">
        <v>5038</v>
      </c>
      <c r="C418">
        <v>6900</v>
      </c>
      <c r="D418">
        <v>6900</v>
      </c>
      <c r="E418" t="s">
        <v>3628</v>
      </c>
      <c r="F418" t="s">
        <v>5039</v>
      </c>
    </row>
    <row r="419" spans="1:6" x14ac:dyDescent="0.25">
      <c r="A419">
        <v>368203</v>
      </c>
      <c r="B419" t="s">
        <v>5038</v>
      </c>
      <c r="C419">
        <v>1900</v>
      </c>
      <c r="D419">
        <v>1900</v>
      </c>
      <c r="E419" t="s">
        <v>3628</v>
      </c>
      <c r="F419" t="s">
        <v>5039</v>
      </c>
    </row>
    <row r="420" spans="1:6" x14ac:dyDescent="0.25">
      <c r="A420">
        <v>4991403</v>
      </c>
      <c r="B420" t="s">
        <v>5038</v>
      </c>
      <c r="C420">
        <v>3400</v>
      </c>
      <c r="D420">
        <v>3400</v>
      </c>
      <c r="E420" t="s">
        <v>3628</v>
      </c>
      <c r="F420" t="s">
        <v>5039</v>
      </c>
    </row>
    <row r="421" spans="1:6" x14ac:dyDescent="0.25">
      <c r="A421">
        <v>1984803</v>
      </c>
      <c r="B421" t="s">
        <v>5038</v>
      </c>
      <c r="C421">
        <v>4400</v>
      </c>
      <c r="D421">
        <v>4400</v>
      </c>
      <c r="E421" t="s">
        <v>3628</v>
      </c>
      <c r="F421" t="s">
        <v>5039</v>
      </c>
    </row>
    <row r="422" spans="1:6" x14ac:dyDescent="0.25">
      <c r="A422">
        <v>2105403</v>
      </c>
      <c r="B422" t="s">
        <v>5038</v>
      </c>
      <c r="C422">
        <v>3800</v>
      </c>
      <c r="D422">
        <v>3800</v>
      </c>
      <c r="E422" t="s">
        <v>3628</v>
      </c>
      <c r="F422" t="s">
        <v>5039</v>
      </c>
    </row>
    <row r="423" spans="1:6" x14ac:dyDescent="0.25">
      <c r="A423">
        <v>233503</v>
      </c>
      <c r="B423" t="s">
        <v>5038</v>
      </c>
      <c r="C423">
        <v>1000</v>
      </c>
      <c r="D423">
        <v>1000</v>
      </c>
      <c r="E423" t="s">
        <v>3628</v>
      </c>
      <c r="F423" t="s">
        <v>5039</v>
      </c>
    </row>
    <row r="424" spans="1:6" x14ac:dyDescent="0.25">
      <c r="A424">
        <v>6102603</v>
      </c>
      <c r="B424" t="s">
        <v>3630</v>
      </c>
      <c r="C424">
        <v>0</v>
      </c>
      <c r="D424">
        <v>0</v>
      </c>
      <c r="E424" t="s">
        <v>3630</v>
      </c>
      <c r="F424" t="s">
        <v>5037</v>
      </c>
    </row>
    <row r="425" spans="1:6" x14ac:dyDescent="0.25">
      <c r="A425">
        <v>4991203</v>
      </c>
      <c r="B425" t="s">
        <v>5038</v>
      </c>
      <c r="C425">
        <v>4300</v>
      </c>
      <c r="D425">
        <v>4300</v>
      </c>
      <c r="E425" t="s">
        <v>3628</v>
      </c>
      <c r="F425" t="s">
        <v>5039</v>
      </c>
    </row>
    <row r="426" spans="1:6" x14ac:dyDescent="0.25">
      <c r="A426">
        <v>4469203</v>
      </c>
      <c r="B426" t="s">
        <v>3630</v>
      </c>
      <c r="C426">
        <v>0</v>
      </c>
      <c r="D426">
        <v>0</v>
      </c>
      <c r="E426" t="s">
        <v>3630</v>
      </c>
      <c r="F426" t="s">
        <v>5037</v>
      </c>
    </row>
    <row r="427" spans="1:6" x14ac:dyDescent="0.25">
      <c r="A427">
        <v>3493703</v>
      </c>
      <c r="B427" t="s">
        <v>5038</v>
      </c>
      <c r="C427">
        <v>1900</v>
      </c>
      <c r="D427">
        <v>1900</v>
      </c>
      <c r="E427" t="s">
        <v>3628</v>
      </c>
      <c r="F427" t="s">
        <v>5039</v>
      </c>
    </row>
    <row r="428" spans="1:6" x14ac:dyDescent="0.25">
      <c r="A428">
        <v>5073203</v>
      </c>
      <c r="B428" t="s">
        <v>3630</v>
      </c>
      <c r="C428">
        <v>0</v>
      </c>
      <c r="D428">
        <v>0</v>
      </c>
      <c r="E428" t="s">
        <v>3630</v>
      </c>
      <c r="F428" t="s">
        <v>5037</v>
      </c>
    </row>
    <row r="429" spans="1:6" x14ac:dyDescent="0.25">
      <c r="A429">
        <v>5417903</v>
      </c>
      <c r="B429" t="s">
        <v>5038</v>
      </c>
      <c r="C429">
        <v>1900</v>
      </c>
      <c r="D429">
        <v>1900</v>
      </c>
      <c r="E429" t="s">
        <v>3628</v>
      </c>
      <c r="F429" t="s">
        <v>5039</v>
      </c>
    </row>
    <row r="430" spans="1:6" x14ac:dyDescent="0.25">
      <c r="A430">
        <v>242203</v>
      </c>
      <c r="B430" t="s">
        <v>5038</v>
      </c>
      <c r="C430">
        <v>5200</v>
      </c>
      <c r="D430">
        <v>5200</v>
      </c>
      <c r="E430" t="s">
        <v>3628</v>
      </c>
      <c r="F430" t="s">
        <v>5039</v>
      </c>
    </row>
    <row r="431" spans="1:6" x14ac:dyDescent="0.25">
      <c r="A431">
        <v>913203</v>
      </c>
      <c r="B431" t="s">
        <v>3630</v>
      </c>
      <c r="C431">
        <v>0</v>
      </c>
      <c r="D431">
        <v>0</v>
      </c>
      <c r="E431" t="s">
        <v>3630</v>
      </c>
      <c r="F431" t="s">
        <v>5037</v>
      </c>
    </row>
    <row r="432" spans="1:6" x14ac:dyDescent="0.25">
      <c r="A432">
        <v>84603</v>
      </c>
      <c r="B432" t="s">
        <v>5038</v>
      </c>
      <c r="C432">
        <v>8900</v>
      </c>
      <c r="D432">
        <v>8900</v>
      </c>
      <c r="E432" t="s">
        <v>3628</v>
      </c>
      <c r="F432" t="s">
        <v>5039</v>
      </c>
    </row>
    <row r="433" spans="1:6" x14ac:dyDescent="0.25">
      <c r="A433">
        <v>402403</v>
      </c>
      <c r="B433" t="s">
        <v>5038</v>
      </c>
      <c r="C433">
        <v>2000</v>
      </c>
      <c r="D433">
        <v>2000</v>
      </c>
      <c r="E433" t="s">
        <v>3628</v>
      </c>
      <c r="F433" t="s">
        <v>5039</v>
      </c>
    </row>
    <row r="434" spans="1:6" x14ac:dyDescent="0.25">
      <c r="A434">
        <v>5726503</v>
      </c>
      <c r="B434" t="s">
        <v>3630</v>
      </c>
      <c r="C434">
        <v>0</v>
      </c>
      <c r="D434">
        <v>0</v>
      </c>
      <c r="E434" t="s">
        <v>3630</v>
      </c>
      <c r="F434" t="s">
        <v>5037</v>
      </c>
    </row>
    <row r="435" spans="1:6" x14ac:dyDescent="0.25">
      <c r="A435">
        <v>149003</v>
      </c>
      <c r="B435" t="s">
        <v>5038</v>
      </c>
      <c r="C435">
        <v>4700</v>
      </c>
      <c r="D435">
        <v>4700</v>
      </c>
      <c r="E435" t="s">
        <v>3628</v>
      </c>
      <c r="F435" t="s">
        <v>5039</v>
      </c>
    </row>
    <row r="436" spans="1:6" x14ac:dyDescent="0.25">
      <c r="A436">
        <v>5721903</v>
      </c>
      <c r="B436" t="s">
        <v>3630</v>
      </c>
      <c r="C436">
        <v>0</v>
      </c>
      <c r="D436">
        <v>0</v>
      </c>
      <c r="E436" t="s">
        <v>3630</v>
      </c>
      <c r="F436" t="s">
        <v>5037</v>
      </c>
    </row>
    <row r="437" spans="1:6" x14ac:dyDescent="0.25">
      <c r="A437">
        <v>6534203</v>
      </c>
      <c r="B437" t="s">
        <v>5038</v>
      </c>
      <c r="C437">
        <v>3400</v>
      </c>
      <c r="D437">
        <v>3400</v>
      </c>
      <c r="E437" t="s">
        <v>3628</v>
      </c>
      <c r="F437" t="s">
        <v>5039</v>
      </c>
    </row>
    <row r="438" spans="1:6" x14ac:dyDescent="0.25">
      <c r="A438">
        <v>164003</v>
      </c>
      <c r="B438" t="s">
        <v>5038</v>
      </c>
      <c r="C438">
        <v>2000</v>
      </c>
      <c r="D438">
        <v>2000</v>
      </c>
      <c r="E438" t="s">
        <v>3628</v>
      </c>
      <c r="F438" t="s">
        <v>5039</v>
      </c>
    </row>
    <row r="439" spans="1:6" x14ac:dyDescent="0.25">
      <c r="A439">
        <v>1359303</v>
      </c>
      <c r="B439" t="s">
        <v>5038</v>
      </c>
      <c r="C439">
        <v>2400</v>
      </c>
      <c r="D439">
        <v>2400</v>
      </c>
      <c r="E439" t="s">
        <v>3628</v>
      </c>
      <c r="F439" t="s">
        <v>5039</v>
      </c>
    </row>
    <row r="440" spans="1:6" x14ac:dyDescent="0.25">
      <c r="A440">
        <v>351303</v>
      </c>
      <c r="B440" t="s">
        <v>5038</v>
      </c>
      <c r="C440">
        <v>2754.28</v>
      </c>
      <c r="D440">
        <v>2754.28</v>
      </c>
      <c r="E440" t="s">
        <v>3628</v>
      </c>
      <c r="F440" t="s">
        <v>5039</v>
      </c>
    </row>
    <row r="441" spans="1:6" x14ac:dyDescent="0.25">
      <c r="A441">
        <v>1353203</v>
      </c>
      <c r="B441" t="s">
        <v>3630</v>
      </c>
      <c r="C441">
        <v>0</v>
      </c>
      <c r="D441">
        <v>0</v>
      </c>
      <c r="E441" t="s">
        <v>3630</v>
      </c>
      <c r="F441" t="s">
        <v>5037</v>
      </c>
    </row>
    <row r="442" spans="1:6" x14ac:dyDescent="0.25">
      <c r="A442">
        <v>73303</v>
      </c>
      <c r="B442" t="s">
        <v>5038</v>
      </c>
      <c r="C442">
        <v>12371.86</v>
      </c>
      <c r="D442">
        <v>12371.86</v>
      </c>
      <c r="E442" t="s">
        <v>3628</v>
      </c>
      <c r="F442" t="s">
        <v>5039</v>
      </c>
    </row>
    <row r="443" spans="1:6" x14ac:dyDescent="0.25">
      <c r="A443">
        <v>76603</v>
      </c>
      <c r="B443" t="s">
        <v>5038</v>
      </c>
      <c r="C443">
        <v>3686.45</v>
      </c>
      <c r="D443">
        <v>3686.45</v>
      </c>
      <c r="E443" t="s">
        <v>3628</v>
      </c>
      <c r="F443" t="s">
        <v>5039</v>
      </c>
    </row>
    <row r="444" spans="1:6" x14ac:dyDescent="0.25">
      <c r="A444">
        <v>403203</v>
      </c>
      <c r="B444" t="s">
        <v>3630</v>
      </c>
      <c r="C444">
        <v>0</v>
      </c>
      <c r="D444">
        <v>0</v>
      </c>
      <c r="E444" t="s">
        <v>3630</v>
      </c>
      <c r="F444" t="s">
        <v>5037</v>
      </c>
    </row>
    <row r="445" spans="1:6" x14ac:dyDescent="0.25">
      <c r="A445">
        <v>1997203</v>
      </c>
      <c r="B445" t="s">
        <v>5038</v>
      </c>
      <c r="C445">
        <v>3900</v>
      </c>
      <c r="D445">
        <v>3900</v>
      </c>
      <c r="E445" t="s">
        <v>3628</v>
      </c>
      <c r="F445" t="s">
        <v>5039</v>
      </c>
    </row>
    <row r="446" spans="1:6" x14ac:dyDescent="0.25">
      <c r="A446">
        <v>6241703</v>
      </c>
      <c r="B446" t="s">
        <v>3630</v>
      </c>
      <c r="C446">
        <v>0</v>
      </c>
      <c r="D446">
        <v>0</v>
      </c>
      <c r="E446" t="s">
        <v>3630</v>
      </c>
      <c r="F446" t="s">
        <v>5037</v>
      </c>
    </row>
    <row r="447" spans="1:6" x14ac:dyDescent="0.25">
      <c r="A447">
        <v>427103</v>
      </c>
      <c r="B447" t="s">
        <v>5038</v>
      </c>
      <c r="C447">
        <v>2049.63</v>
      </c>
      <c r="D447">
        <v>2049.63</v>
      </c>
      <c r="E447" t="s">
        <v>3628</v>
      </c>
      <c r="F447" t="s">
        <v>5039</v>
      </c>
    </row>
    <row r="448" spans="1:6" x14ac:dyDescent="0.25">
      <c r="A448">
        <v>3307403</v>
      </c>
      <c r="B448" t="s">
        <v>5038</v>
      </c>
      <c r="C448">
        <v>2549.63</v>
      </c>
      <c r="D448">
        <v>2549.63</v>
      </c>
      <c r="E448" t="s">
        <v>3628</v>
      </c>
      <c r="F448" t="s">
        <v>5039</v>
      </c>
    </row>
    <row r="449" spans="1:6" x14ac:dyDescent="0.25">
      <c r="A449">
        <v>5087503</v>
      </c>
      <c r="B449" t="s">
        <v>5038</v>
      </c>
      <c r="C449">
        <v>2049.63</v>
      </c>
      <c r="D449">
        <v>2049.63</v>
      </c>
      <c r="E449" t="s">
        <v>3628</v>
      </c>
      <c r="F449" t="s">
        <v>5039</v>
      </c>
    </row>
    <row r="450" spans="1:6" x14ac:dyDescent="0.25">
      <c r="A450">
        <v>4379203</v>
      </c>
      <c r="B450" t="s">
        <v>5038</v>
      </c>
      <c r="C450">
        <v>4049.63</v>
      </c>
      <c r="D450">
        <v>4049.63</v>
      </c>
      <c r="E450" t="s">
        <v>3628</v>
      </c>
      <c r="F450" t="s">
        <v>5039</v>
      </c>
    </row>
    <row r="451" spans="1:6" x14ac:dyDescent="0.25">
      <c r="A451">
        <v>204003</v>
      </c>
      <c r="B451" t="s">
        <v>5038</v>
      </c>
      <c r="C451">
        <v>2049.63</v>
      </c>
      <c r="D451">
        <v>2049.63</v>
      </c>
      <c r="E451" t="s">
        <v>3628</v>
      </c>
      <c r="F451" t="s">
        <v>5039</v>
      </c>
    </row>
    <row r="452" spans="1:6" x14ac:dyDescent="0.25">
      <c r="A452">
        <v>5045203</v>
      </c>
      <c r="B452" t="s">
        <v>5038</v>
      </c>
      <c r="C452">
        <v>1868.45</v>
      </c>
      <c r="D452">
        <v>1868.45</v>
      </c>
      <c r="E452" t="s">
        <v>3628</v>
      </c>
      <c r="F452" t="s">
        <v>5039</v>
      </c>
    </row>
    <row r="453" spans="1:6" x14ac:dyDescent="0.25">
      <c r="A453">
        <v>185103</v>
      </c>
      <c r="B453" t="s">
        <v>5038</v>
      </c>
      <c r="C453">
        <v>2485.09</v>
      </c>
      <c r="D453">
        <v>2485.09</v>
      </c>
      <c r="E453" t="s">
        <v>3628</v>
      </c>
      <c r="F453" t="s">
        <v>5039</v>
      </c>
    </row>
    <row r="454" spans="1:6" x14ac:dyDescent="0.25">
      <c r="A454">
        <v>281703</v>
      </c>
      <c r="B454" t="s">
        <v>5038</v>
      </c>
      <c r="C454">
        <v>2485.09</v>
      </c>
      <c r="D454">
        <v>2485.09</v>
      </c>
      <c r="E454" t="s">
        <v>3628</v>
      </c>
      <c r="F454" t="s">
        <v>5039</v>
      </c>
    </row>
    <row r="455" spans="1:6" x14ac:dyDescent="0.25">
      <c r="A455">
        <v>342303</v>
      </c>
      <c r="B455" t="s">
        <v>5038</v>
      </c>
      <c r="C455">
        <v>2485.09</v>
      </c>
      <c r="D455">
        <v>2485.09</v>
      </c>
      <c r="E455" t="s">
        <v>3628</v>
      </c>
      <c r="F455" t="s">
        <v>5039</v>
      </c>
    </row>
    <row r="456" spans="1:6" x14ac:dyDescent="0.25">
      <c r="A456">
        <v>1059203</v>
      </c>
      <c r="B456" t="s">
        <v>5038</v>
      </c>
      <c r="C456">
        <v>2485.09</v>
      </c>
      <c r="D456">
        <v>2485.09</v>
      </c>
      <c r="E456" t="s">
        <v>3628</v>
      </c>
      <c r="F456" t="s">
        <v>5039</v>
      </c>
    </row>
    <row r="457" spans="1:6" x14ac:dyDescent="0.25">
      <c r="A457">
        <v>5183203</v>
      </c>
      <c r="B457" t="s">
        <v>5038</v>
      </c>
      <c r="C457">
        <v>1400</v>
      </c>
      <c r="D457">
        <v>1400</v>
      </c>
      <c r="E457" t="s">
        <v>3628</v>
      </c>
      <c r="F457" t="s">
        <v>5039</v>
      </c>
    </row>
    <row r="458" spans="1:6" x14ac:dyDescent="0.25">
      <c r="A458">
        <v>149603</v>
      </c>
      <c r="B458" t="s">
        <v>5038</v>
      </c>
      <c r="C458">
        <v>2481.48</v>
      </c>
      <c r="D458">
        <v>2481.48</v>
      </c>
      <c r="E458" t="s">
        <v>3628</v>
      </c>
      <c r="F458" t="s">
        <v>5039</v>
      </c>
    </row>
    <row r="459" spans="1:6" x14ac:dyDescent="0.25">
      <c r="A459">
        <v>173403</v>
      </c>
      <c r="B459" t="s">
        <v>5038</v>
      </c>
      <c r="C459">
        <v>2481.48</v>
      </c>
      <c r="D459">
        <v>2481.48</v>
      </c>
      <c r="E459" t="s">
        <v>3628</v>
      </c>
      <c r="F459" t="s">
        <v>5039</v>
      </c>
    </row>
    <row r="460" spans="1:6" x14ac:dyDescent="0.25">
      <c r="A460">
        <v>126603</v>
      </c>
      <c r="B460" t="s">
        <v>5038</v>
      </c>
      <c r="C460">
        <v>3981.48</v>
      </c>
      <c r="D460">
        <v>3981.48</v>
      </c>
      <c r="E460" t="s">
        <v>3628</v>
      </c>
      <c r="F460" t="s">
        <v>5039</v>
      </c>
    </row>
    <row r="461" spans="1:6" x14ac:dyDescent="0.25">
      <c r="A461">
        <v>183403</v>
      </c>
      <c r="B461" t="s">
        <v>5038</v>
      </c>
      <c r="C461">
        <v>5481.48</v>
      </c>
      <c r="D461">
        <v>5481.48</v>
      </c>
      <c r="E461" t="s">
        <v>3628</v>
      </c>
      <c r="F461" t="s">
        <v>5039</v>
      </c>
    </row>
    <row r="462" spans="1:6" x14ac:dyDescent="0.25">
      <c r="A462">
        <v>80203</v>
      </c>
      <c r="B462" t="s">
        <v>5038</v>
      </c>
      <c r="C462">
        <v>2481.48</v>
      </c>
      <c r="D462">
        <v>2481.48</v>
      </c>
      <c r="E462" t="s">
        <v>3628</v>
      </c>
      <c r="F462" t="s">
        <v>5039</v>
      </c>
    </row>
    <row r="463" spans="1:6" x14ac:dyDescent="0.25">
      <c r="A463">
        <v>85003</v>
      </c>
      <c r="B463" t="s">
        <v>5038</v>
      </c>
      <c r="C463">
        <v>2900</v>
      </c>
      <c r="D463">
        <v>2900</v>
      </c>
      <c r="E463" t="s">
        <v>3628</v>
      </c>
      <c r="F463" t="s">
        <v>5039</v>
      </c>
    </row>
    <row r="464" spans="1:6" x14ac:dyDescent="0.25">
      <c r="A464">
        <v>4991303</v>
      </c>
      <c r="B464" t="s">
        <v>3630</v>
      </c>
      <c r="C464">
        <v>0</v>
      </c>
      <c r="D464">
        <v>0</v>
      </c>
      <c r="E464" t="s">
        <v>3630</v>
      </c>
      <c r="F464" t="s">
        <v>5037</v>
      </c>
    </row>
    <row r="465" spans="1:6" x14ac:dyDescent="0.25">
      <c r="A465">
        <v>4081503</v>
      </c>
      <c r="B465" t="s">
        <v>3630</v>
      </c>
      <c r="C465">
        <v>0</v>
      </c>
      <c r="D465">
        <v>0</v>
      </c>
      <c r="E465" t="s">
        <v>3630</v>
      </c>
      <c r="F465" t="s">
        <v>5037</v>
      </c>
    </row>
    <row r="466" spans="1:6" x14ac:dyDescent="0.25">
      <c r="A466">
        <v>1023203</v>
      </c>
      <c r="B466" t="s">
        <v>5038</v>
      </c>
      <c r="C466">
        <v>3585.09</v>
      </c>
      <c r="D466">
        <v>3585.09</v>
      </c>
      <c r="E466" t="s">
        <v>3628</v>
      </c>
      <c r="F466" t="s">
        <v>5039</v>
      </c>
    </row>
    <row r="467" spans="1:6" x14ac:dyDescent="0.25">
      <c r="A467">
        <v>286803</v>
      </c>
      <c r="B467" t="s">
        <v>5038</v>
      </c>
      <c r="C467">
        <v>1000</v>
      </c>
      <c r="D467">
        <v>1000</v>
      </c>
      <c r="E467" t="s">
        <v>3628</v>
      </c>
      <c r="F467" t="s">
        <v>5039</v>
      </c>
    </row>
    <row r="468" spans="1:6" x14ac:dyDescent="0.25">
      <c r="A468">
        <v>2271203</v>
      </c>
      <c r="B468" t="s">
        <v>5038</v>
      </c>
      <c r="C468">
        <v>5700</v>
      </c>
      <c r="D468">
        <v>5700</v>
      </c>
      <c r="E468" t="s">
        <v>3628</v>
      </c>
      <c r="F468" t="s">
        <v>5039</v>
      </c>
    </row>
    <row r="469" spans="1:6" x14ac:dyDescent="0.25">
      <c r="A469">
        <v>4525203</v>
      </c>
      <c r="B469" t="s">
        <v>5038</v>
      </c>
      <c r="C469">
        <v>4786.45</v>
      </c>
      <c r="D469">
        <v>4786.45</v>
      </c>
      <c r="E469" t="s">
        <v>3628</v>
      </c>
      <c r="F469" t="s">
        <v>5039</v>
      </c>
    </row>
    <row r="470" spans="1:6" x14ac:dyDescent="0.25">
      <c r="A470">
        <v>400303</v>
      </c>
      <c r="B470" t="s">
        <v>5038</v>
      </c>
      <c r="C470">
        <v>5186.45</v>
      </c>
      <c r="D470">
        <v>5186.45</v>
      </c>
      <c r="E470" t="s">
        <v>3628</v>
      </c>
      <c r="F470" t="s">
        <v>5039</v>
      </c>
    </row>
    <row r="471" spans="1:6" x14ac:dyDescent="0.25">
      <c r="A471">
        <v>351503</v>
      </c>
      <c r="B471" t="s">
        <v>5038</v>
      </c>
      <c r="C471">
        <v>3585.09</v>
      </c>
      <c r="D471">
        <v>3585.09</v>
      </c>
      <c r="E471" t="s">
        <v>3628</v>
      </c>
      <c r="F471" t="s">
        <v>5039</v>
      </c>
    </row>
    <row r="472" spans="1:6" x14ac:dyDescent="0.25">
      <c r="A472">
        <v>398203</v>
      </c>
      <c r="B472" t="s">
        <v>5038</v>
      </c>
      <c r="C472">
        <v>5519.09</v>
      </c>
      <c r="D472">
        <v>5519.09</v>
      </c>
      <c r="E472" t="s">
        <v>3628</v>
      </c>
      <c r="F472" t="s">
        <v>5039</v>
      </c>
    </row>
    <row r="473" spans="1:6" x14ac:dyDescent="0.25">
      <c r="A473">
        <v>423603</v>
      </c>
      <c r="B473" t="s">
        <v>5038</v>
      </c>
      <c r="C473">
        <v>2485.09</v>
      </c>
      <c r="D473">
        <v>2485.09</v>
      </c>
      <c r="E473" t="s">
        <v>3628</v>
      </c>
      <c r="F473" t="s">
        <v>5039</v>
      </c>
    </row>
    <row r="474" spans="1:6" x14ac:dyDescent="0.25">
      <c r="A474">
        <v>5722103</v>
      </c>
      <c r="B474" t="s">
        <v>5038</v>
      </c>
      <c r="C474">
        <v>1868.45</v>
      </c>
      <c r="D474">
        <v>1868.45</v>
      </c>
      <c r="E474" t="s">
        <v>3628</v>
      </c>
      <c r="F474" t="s">
        <v>5039</v>
      </c>
    </row>
    <row r="475" spans="1:6" x14ac:dyDescent="0.25">
      <c r="A475">
        <v>164703</v>
      </c>
      <c r="B475" t="s">
        <v>5038</v>
      </c>
      <c r="C475">
        <v>5754.28</v>
      </c>
      <c r="D475">
        <v>5754.28</v>
      </c>
      <c r="E475" t="s">
        <v>3628</v>
      </c>
      <c r="F475" t="s">
        <v>5039</v>
      </c>
    </row>
    <row r="476" spans="1:6" x14ac:dyDescent="0.25">
      <c r="A476">
        <v>400103</v>
      </c>
      <c r="B476" t="s">
        <v>5038</v>
      </c>
      <c r="C476">
        <v>3854.28</v>
      </c>
      <c r="D476">
        <v>3854.28</v>
      </c>
      <c r="E476" t="s">
        <v>3628</v>
      </c>
      <c r="F476" t="s">
        <v>5039</v>
      </c>
    </row>
    <row r="477" spans="1:6" x14ac:dyDescent="0.25">
      <c r="A477">
        <v>83803</v>
      </c>
      <c r="B477" t="s">
        <v>5038</v>
      </c>
      <c r="C477">
        <v>4686.45</v>
      </c>
      <c r="D477">
        <v>4686.45</v>
      </c>
      <c r="E477" t="s">
        <v>3628</v>
      </c>
      <c r="F477" t="s">
        <v>5039</v>
      </c>
    </row>
    <row r="478" spans="1:6" x14ac:dyDescent="0.25">
      <c r="A478">
        <v>148303</v>
      </c>
      <c r="B478" t="s">
        <v>5038</v>
      </c>
      <c r="C478">
        <v>3686.45</v>
      </c>
      <c r="D478">
        <v>3686.45</v>
      </c>
      <c r="E478" t="s">
        <v>3628</v>
      </c>
      <c r="F478" t="s">
        <v>5039</v>
      </c>
    </row>
    <row r="479" spans="1:6" x14ac:dyDescent="0.25">
      <c r="A479">
        <v>1281203</v>
      </c>
      <c r="B479" t="s">
        <v>5038</v>
      </c>
      <c r="C479">
        <v>3665</v>
      </c>
      <c r="D479">
        <v>3665</v>
      </c>
      <c r="E479" t="s">
        <v>3628</v>
      </c>
      <c r="F479" t="s">
        <v>5039</v>
      </c>
    </row>
    <row r="480" spans="1:6" x14ac:dyDescent="0.25">
      <c r="A480">
        <v>3323303</v>
      </c>
      <c r="B480" t="s">
        <v>5038</v>
      </c>
      <c r="C480">
        <v>9000</v>
      </c>
      <c r="D480">
        <v>9000</v>
      </c>
      <c r="E480" t="s">
        <v>3628</v>
      </c>
      <c r="F480" t="s">
        <v>5039</v>
      </c>
    </row>
    <row r="481" spans="1:6" x14ac:dyDescent="0.25">
      <c r="A481">
        <v>5958803</v>
      </c>
      <c r="B481" t="s">
        <v>3630</v>
      </c>
      <c r="C481">
        <v>0</v>
      </c>
      <c r="D481">
        <v>0</v>
      </c>
      <c r="E481" t="s">
        <v>3630</v>
      </c>
      <c r="F481" t="s">
        <v>5037</v>
      </c>
    </row>
    <row r="482" spans="1:6" x14ac:dyDescent="0.25">
      <c r="A482">
        <v>6405703</v>
      </c>
      <c r="B482" t="s">
        <v>3630</v>
      </c>
      <c r="C482">
        <v>0</v>
      </c>
      <c r="D482">
        <v>0</v>
      </c>
      <c r="E482" t="s">
        <v>3630</v>
      </c>
      <c r="F482" t="s">
        <v>5037</v>
      </c>
    </row>
    <row r="483" spans="1:6" x14ac:dyDescent="0.25">
      <c r="A483">
        <v>3493503</v>
      </c>
      <c r="B483" t="s">
        <v>5038</v>
      </c>
      <c r="C483">
        <v>3400</v>
      </c>
      <c r="D483">
        <v>3400</v>
      </c>
      <c r="E483" t="s">
        <v>3628</v>
      </c>
      <c r="F483" t="s">
        <v>5039</v>
      </c>
    </row>
    <row r="484" spans="1:6" x14ac:dyDescent="0.25">
      <c r="A484">
        <v>4317203</v>
      </c>
      <c r="B484" t="s">
        <v>5038</v>
      </c>
      <c r="C484">
        <v>2049.63</v>
      </c>
      <c r="D484">
        <v>2049.63</v>
      </c>
      <c r="E484" t="s">
        <v>3628</v>
      </c>
      <c r="F484" t="s">
        <v>5039</v>
      </c>
    </row>
    <row r="485" spans="1:6" x14ac:dyDescent="0.25">
      <c r="A485">
        <v>5523703</v>
      </c>
      <c r="B485" t="s">
        <v>5038</v>
      </c>
      <c r="C485">
        <v>1868.45</v>
      </c>
      <c r="D485">
        <v>1868.45</v>
      </c>
      <c r="E485" t="s">
        <v>3628</v>
      </c>
      <c r="F485" t="s">
        <v>5039</v>
      </c>
    </row>
    <row r="486" spans="1:6" x14ac:dyDescent="0.25">
      <c r="A486">
        <v>230903</v>
      </c>
      <c r="B486" t="s">
        <v>5038</v>
      </c>
      <c r="C486">
        <v>3049.63</v>
      </c>
      <c r="D486">
        <v>3049.63</v>
      </c>
      <c r="E486" t="s">
        <v>3628</v>
      </c>
      <c r="F486" t="s">
        <v>5039</v>
      </c>
    </row>
    <row r="487" spans="1:6" x14ac:dyDescent="0.25">
      <c r="A487">
        <v>203703</v>
      </c>
      <c r="B487" t="s">
        <v>5038</v>
      </c>
      <c r="C487">
        <v>8909.2199999999993</v>
      </c>
      <c r="D487">
        <v>8909.2199999999993</v>
      </c>
      <c r="E487" t="s">
        <v>3628</v>
      </c>
      <c r="F487" t="s">
        <v>5039</v>
      </c>
    </row>
    <row r="488" spans="1:6" x14ac:dyDescent="0.25">
      <c r="A488">
        <v>221803</v>
      </c>
      <c r="B488" t="s">
        <v>5038</v>
      </c>
      <c r="C488">
        <v>2481.48</v>
      </c>
      <c r="D488">
        <v>2481.48</v>
      </c>
      <c r="E488" t="s">
        <v>3628</v>
      </c>
      <c r="F488" t="s">
        <v>5039</v>
      </c>
    </row>
    <row r="489" spans="1:6" x14ac:dyDescent="0.25">
      <c r="A489">
        <v>284503</v>
      </c>
      <c r="B489" t="s">
        <v>5038</v>
      </c>
      <c r="C489">
        <v>3781.48</v>
      </c>
      <c r="D489">
        <v>3781.48</v>
      </c>
      <c r="E489" t="s">
        <v>3628</v>
      </c>
      <c r="F489" t="s">
        <v>5039</v>
      </c>
    </row>
    <row r="490" spans="1:6" x14ac:dyDescent="0.25">
      <c r="A490">
        <v>407903</v>
      </c>
      <c r="B490" t="s">
        <v>5038</v>
      </c>
      <c r="C490">
        <v>2481.48</v>
      </c>
      <c r="D490">
        <v>2481.48</v>
      </c>
      <c r="E490" t="s">
        <v>3628</v>
      </c>
      <c r="F490" t="s">
        <v>5039</v>
      </c>
    </row>
    <row r="491" spans="1:6" x14ac:dyDescent="0.25">
      <c r="A491">
        <v>423503</v>
      </c>
      <c r="B491" t="s">
        <v>5038</v>
      </c>
      <c r="C491">
        <v>2481.48</v>
      </c>
      <c r="D491">
        <v>2481.48</v>
      </c>
      <c r="E491" t="s">
        <v>3628</v>
      </c>
      <c r="F491" t="s">
        <v>5039</v>
      </c>
    </row>
    <row r="492" spans="1:6" x14ac:dyDescent="0.25">
      <c r="A492">
        <v>1259603</v>
      </c>
      <c r="B492" t="s">
        <v>5038</v>
      </c>
      <c r="C492">
        <v>2481.48</v>
      </c>
      <c r="D492">
        <v>2481.48</v>
      </c>
      <c r="E492" t="s">
        <v>3628</v>
      </c>
      <c r="F492" t="s">
        <v>5039</v>
      </c>
    </row>
    <row r="493" spans="1:6" x14ac:dyDescent="0.25">
      <c r="A493">
        <v>2547203</v>
      </c>
      <c r="B493" t="s">
        <v>5038</v>
      </c>
      <c r="C493">
        <v>2481.48</v>
      </c>
      <c r="D493">
        <v>2481.48</v>
      </c>
      <c r="E493" t="s">
        <v>3628</v>
      </c>
      <c r="F493" t="s">
        <v>5039</v>
      </c>
    </row>
    <row r="494" spans="1:6" x14ac:dyDescent="0.25">
      <c r="A494">
        <v>2683203</v>
      </c>
      <c r="B494" t="s">
        <v>5038</v>
      </c>
      <c r="C494">
        <v>4481.4799999999996</v>
      </c>
      <c r="D494">
        <v>4481.4799999999996</v>
      </c>
      <c r="E494" t="s">
        <v>3628</v>
      </c>
      <c r="F494" t="s">
        <v>5039</v>
      </c>
    </row>
    <row r="495" spans="1:6" x14ac:dyDescent="0.25">
      <c r="A495">
        <v>793203</v>
      </c>
      <c r="B495" t="s">
        <v>5038</v>
      </c>
      <c r="C495">
        <v>2481.48</v>
      </c>
      <c r="D495">
        <v>2481.48</v>
      </c>
      <c r="E495" t="s">
        <v>3628</v>
      </c>
      <c r="F495" t="s">
        <v>5039</v>
      </c>
    </row>
    <row r="496" spans="1:6" x14ac:dyDescent="0.25">
      <c r="A496">
        <v>5441703</v>
      </c>
      <c r="B496" t="s">
        <v>5038</v>
      </c>
      <c r="C496">
        <v>2481.48</v>
      </c>
      <c r="D496">
        <v>2481.48</v>
      </c>
      <c r="E496" t="s">
        <v>3628</v>
      </c>
      <c r="F496" t="s">
        <v>5039</v>
      </c>
    </row>
    <row r="497" spans="1:6" x14ac:dyDescent="0.25">
      <c r="A497">
        <v>80803</v>
      </c>
      <c r="B497" t="s">
        <v>5038</v>
      </c>
      <c r="C497">
        <v>2481.48</v>
      </c>
      <c r="D497">
        <v>2481.48</v>
      </c>
      <c r="E497" t="s">
        <v>3628</v>
      </c>
      <c r="F497" t="s">
        <v>5039</v>
      </c>
    </row>
    <row r="498" spans="1:6" x14ac:dyDescent="0.25">
      <c r="A498">
        <v>122203</v>
      </c>
      <c r="B498" t="s">
        <v>5038</v>
      </c>
      <c r="C498">
        <v>2481.48</v>
      </c>
      <c r="D498">
        <v>2481.48</v>
      </c>
      <c r="E498" t="s">
        <v>3628</v>
      </c>
      <c r="F498" t="s">
        <v>5039</v>
      </c>
    </row>
    <row r="499" spans="1:6" x14ac:dyDescent="0.25">
      <c r="A499">
        <v>202703</v>
      </c>
      <c r="B499" t="s">
        <v>5038</v>
      </c>
      <c r="C499">
        <v>2481.48</v>
      </c>
      <c r="D499">
        <v>2481.48</v>
      </c>
      <c r="E499" t="s">
        <v>3628</v>
      </c>
      <c r="F499" t="s">
        <v>5039</v>
      </c>
    </row>
    <row r="500" spans="1:6" x14ac:dyDescent="0.25">
      <c r="A500">
        <v>3701203</v>
      </c>
      <c r="B500" t="s">
        <v>5038</v>
      </c>
      <c r="C500">
        <v>2481.48</v>
      </c>
      <c r="D500">
        <v>2481.48</v>
      </c>
      <c r="E500" t="s">
        <v>3628</v>
      </c>
      <c r="F500" t="s">
        <v>5039</v>
      </c>
    </row>
    <row r="501" spans="1:6" x14ac:dyDescent="0.25">
      <c r="A501">
        <v>283803</v>
      </c>
      <c r="B501" t="s">
        <v>5038</v>
      </c>
      <c r="C501">
        <v>2481.48</v>
      </c>
      <c r="D501">
        <v>2481.48</v>
      </c>
      <c r="E501" t="s">
        <v>3628</v>
      </c>
      <c r="F501" t="s">
        <v>5039</v>
      </c>
    </row>
    <row r="502" spans="1:6" x14ac:dyDescent="0.25">
      <c r="A502">
        <v>404203</v>
      </c>
      <c r="B502" t="s">
        <v>5038</v>
      </c>
      <c r="C502">
        <v>3981.48</v>
      </c>
      <c r="D502">
        <v>3981.48</v>
      </c>
      <c r="E502" t="s">
        <v>3628</v>
      </c>
      <c r="F502" t="s">
        <v>5039</v>
      </c>
    </row>
    <row r="503" spans="1:6" x14ac:dyDescent="0.25">
      <c r="A503">
        <v>421903</v>
      </c>
      <c r="B503" t="s">
        <v>5038</v>
      </c>
      <c r="C503">
        <v>2481.48</v>
      </c>
      <c r="D503">
        <v>2481.48</v>
      </c>
      <c r="E503" t="s">
        <v>3628</v>
      </c>
      <c r="F503" t="s">
        <v>5039</v>
      </c>
    </row>
    <row r="504" spans="1:6" x14ac:dyDescent="0.25">
      <c r="A504">
        <v>423403</v>
      </c>
      <c r="B504" t="s">
        <v>5038</v>
      </c>
      <c r="C504">
        <v>2481.48</v>
      </c>
      <c r="D504">
        <v>2481.48</v>
      </c>
      <c r="E504" t="s">
        <v>3628</v>
      </c>
      <c r="F504" t="s">
        <v>5039</v>
      </c>
    </row>
    <row r="505" spans="1:6" x14ac:dyDescent="0.25">
      <c r="A505">
        <v>1357203</v>
      </c>
      <c r="B505" t="s">
        <v>5038</v>
      </c>
      <c r="C505">
        <v>6981.48</v>
      </c>
      <c r="D505">
        <v>6981.48</v>
      </c>
      <c r="E505" t="s">
        <v>3628</v>
      </c>
      <c r="F505" t="s">
        <v>5039</v>
      </c>
    </row>
    <row r="506" spans="1:6" x14ac:dyDescent="0.25">
      <c r="A506">
        <v>5441803</v>
      </c>
      <c r="B506" t="s">
        <v>5038</v>
      </c>
      <c r="C506">
        <v>2481.48</v>
      </c>
      <c r="D506">
        <v>2481.48</v>
      </c>
      <c r="E506" t="s">
        <v>3628</v>
      </c>
      <c r="F506" t="s">
        <v>5039</v>
      </c>
    </row>
    <row r="507" spans="1:6" x14ac:dyDescent="0.25">
      <c r="A507">
        <v>144503</v>
      </c>
      <c r="B507" t="s">
        <v>5038</v>
      </c>
      <c r="C507">
        <v>2485.09</v>
      </c>
      <c r="D507">
        <v>2485.09</v>
      </c>
      <c r="E507" t="s">
        <v>3628</v>
      </c>
      <c r="F507" t="s">
        <v>5039</v>
      </c>
    </row>
    <row r="508" spans="1:6" x14ac:dyDescent="0.25">
      <c r="A508">
        <v>851303</v>
      </c>
      <c r="B508" t="s">
        <v>5038</v>
      </c>
      <c r="C508">
        <v>2485.09</v>
      </c>
      <c r="D508">
        <v>2485.09</v>
      </c>
      <c r="E508" t="s">
        <v>3628</v>
      </c>
      <c r="F508" t="s">
        <v>5039</v>
      </c>
    </row>
    <row r="509" spans="1:6" x14ac:dyDescent="0.25">
      <c r="A509">
        <v>3893003</v>
      </c>
      <c r="B509" t="s">
        <v>5038</v>
      </c>
      <c r="C509">
        <v>2485.09</v>
      </c>
      <c r="D509">
        <v>2485.09</v>
      </c>
      <c r="E509" t="s">
        <v>3628</v>
      </c>
      <c r="F509" t="s">
        <v>5039</v>
      </c>
    </row>
    <row r="510" spans="1:6" x14ac:dyDescent="0.25">
      <c r="A510">
        <v>4263203</v>
      </c>
      <c r="B510" t="s">
        <v>5038</v>
      </c>
      <c r="C510">
        <v>2556.12</v>
      </c>
      <c r="D510">
        <v>2556.12</v>
      </c>
      <c r="E510" t="s">
        <v>3628</v>
      </c>
      <c r="F510" t="s">
        <v>5039</v>
      </c>
    </row>
    <row r="511" spans="1:6" x14ac:dyDescent="0.25">
      <c r="A511">
        <v>83903</v>
      </c>
      <c r="B511" t="s">
        <v>5038</v>
      </c>
      <c r="C511">
        <v>2481.48</v>
      </c>
      <c r="D511">
        <v>2481.48</v>
      </c>
      <c r="E511" t="s">
        <v>3628</v>
      </c>
      <c r="F511" t="s">
        <v>5039</v>
      </c>
    </row>
    <row r="512" spans="1:6" x14ac:dyDescent="0.25">
      <c r="A512">
        <v>3703203</v>
      </c>
      <c r="B512" t="s">
        <v>5038</v>
      </c>
      <c r="C512">
        <v>2110.88</v>
      </c>
      <c r="D512">
        <v>2110.88</v>
      </c>
      <c r="E512" t="s">
        <v>3628</v>
      </c>
      <c r="F512" t="s">
        <v>5039</v>
      </c>
    </row>
    <row r="513" spans="1:6" x14ac:dyDescent="0.25">
      <c r="A513">
        <v>106403</v>
      </c>
      <c r="B513" t="s">
        <v>5038</v>
      </c>
      <c r="C513">
        <v>2481.48</v>
      </c>
      <c r="D513">
        <v>2481.48</v>
      </c>
      <c r="E513" t="s">
        <v>3628</v>
      </c>
      <c r="F513" t="s">
        <v>5039</v>
      </c>
    </row>
    <row r="514" spans="1:6" x14ac:dyDescent="0.25">
      <c r="A514">
        <v>127203</v>
      </c>
      <c r="B514" t="s">
        <v>5038</v>
      </c>
      <c r="C514">
        <v>2481.48</v>
      </c>
      <c r="D514">
        <v>2481.48</v>
      </c>
      <c r="E514" t="s">
        <v>3628</v>
      </c>
      <c r="F514" t="s">
        <v>5039</v>
      </c>
    </row>
    <row r="515" spans="1:6" x14ac:dyDescent="0.25">
      <c r="A515">
        <v>202803</v>
      </c>
      <c r="B515" t="s">
        <v>5038</v>
      </c>
      <c r="C515">
        <v>2481.48</v>
      </c>
      <c r="D515">
        <v>2481.48</v>
      </c>
      <c r="E515" t="s">
        <v>3628</v>
      </c>
      <c r="F515" t="s">
        <v>5039</v>
      </c>
    </row>
    <row r="516" spans="1:6" x14ac:dyDescent="0.25">
      <c r="A516">
        <v>32003</v>
      </c>
      <c r="B516" t="s">
        <v>5038</v>
      </c>
      <c r="C516">
        <v>3414.67</v>
      </c>
      <c r="D516">
        <v>3414.67</v>
      </c>
      <c r="E516" t="s">
        <v>3628</v>
      </c>
      <c r="F516" t="s">
        <v>5039</v>
      </c>
    </row>
    <row r="517" spans="1:6" x14ac:dyDescent="0.25">
      <c r="A517">
        <v>391603</v>
      </c>
      <c r="B517" t="s">
        <v>5038</v>
      </c>
      <c r="C517">
        <v>3414.67</v>
      </c>
      <c r="D517">
        <v>3414.67</v>
      </c>
      <c r="E517" t="s">
        <v>3628</v>
      </c>
      <c r="F517" t="s">
        <v>5039</v>
      </c>
    </row>
    <row r="518" spans="1:6" x14ac:dyDescent="0.25">
      <c r="A518">
        <v>84303</v>
      </c>
      <c r="B518" t="s">
        <v>5038</v>
      </c>
      <c r="C518">
        <v>5754.28</v>
      </c>
      <c r="D518">
        <v>5754.28</v>
      </c>
      <c r="E518" t="s">
        <v>3628</v>
      </c>
      <c r="F518" t="s">
        <v>5039</v>
      </c>
    </row>
    <row r="519" spans="1:6" x14ac:dyDescent="0.25">
      <c r="A519">
        <v>76703</v>
      </c>
      <c r="B519" t="s">
        <v>5038</v>
      </c>
      <c r="C519">
        <v>2754.28</v>
      </c>
      <c r="D519">
        <v>2754.28</v>
      </c>
      <c r="E519" t="s">
        <v>3628</v>
      </c>
      <c r="F519" t="s">
        <v>5039</v>
      </c>
    </row>
    <row r="520" spans="1:6" x14ac:dyDescent="0.25">
      <c r="A520">
        <v>128803</v>
      </c>
      <c r="B520" t="s">
        <v>5038</v>
      </c>
      <c r="C520">
        <v>2481.48</v>
      </c>
      <c r="D520">
        <v>2481.48</v>
      </c>
      <c r="E520" t="s">
        <v>3628</v>
      </c>
      <c r="F520" t="s">
        <v>5039</v>
      </c>
    </row>
    <row r="521" spans="1:6" x14ac:dyDescent="0.25">
      <c r="A521">
        <v>328903</v>
      </c>
      <c r="B521" t="s">
        <v>5038</v>
      </c>
      <c r="C521">
        <v>5554.28</v>
      </c>
      <c r="D521">
        <v>5554.28</v>
      </c>
      <c r="E521" t="s">
        <v>3628</v>
      </c>
      <c r="F521" t="s">
        <v>5039</v>
      </c>
    </row>
    <row r="522" spans="1:6" x14ac:dyDescent="0.25">
      <c r="A522">
        <v>286703</v>
      </c>
      <c r="B522" t="s">
        <v>5038</v>
      </c>
      <c r="C522">
        <v>2754.28</v>
      </c>
      <c r="D522">
        <v>2754.28</v>
      </c>
      <c r="E522" t="s">
        <v>3628</v>
      </c>
      <c r="F522" t="s">
        <v>5039</v>
      </c>
    </row>
    <row r="523" spans="1:6" x14ac:dyDescent="0.25">
      <c r="A523">
        <v>87203</v>
      </c>
      <c r="B523" t="s">
        <v>5038</v>
      </c>
      <c r="C523">
        <v>3254.28</v>
      </c>
      <c r="D523">
        <v>3254.28</v>
      </c>
      <c r="E523" t="s">
        <v>3628</v>
      </c>
      <c r="F523" t="s">
        <v>5039</v>
      </c>
    </row>
    <row r="524" spans="1:6" x14ac:dyDescent="0.25">
      <c r="A524">
        <v>6534003</v>
      </c>
      <c r="B524" t="s">
        <v>3630</v>
      </c>
      <c r="C524">
        <v>0</v>
      </c>
      <c r="D524">
        <v>0</v>
      </c>
      <c r="E524" t="s">
        <v>3630</v>
      </c>
      <c r="F524" t="s">
        <v>5037</v>
      </c>
    </row>
    <row r="525" spans="1:6" x14ac:dyDescent="0.25">
      <c r="A525">
        <v>398103</v>
      </c>
      <c r="B525" t="s">
        <v>3630</v>
      </c>
      <c r="C525">
        <v>0</v>
      </c>
      <c r="D525">
        <v>0</v>
      </c>
      <c r="E525" t="s">
        <v>3630</v>
      </c>
      <c r="F525" t="s">
        <v>5037</v>
      </c>
    </row>
    <row r="526" spans="1:6" x14ac:dyDescent="0.25">
      <c r="A526">
        <v>24303</v>
      </c>
      <c r="B526" t="s">
        <v>5038</v>
      </c>
      <c r="C526">
        <v>3686.45</v>
      </c>
      <c r="D526">
        <v>3686.45</v>
      </c>
      <c r="E526" t="s">
        <v>3628</v>
      </c>
      <c r="F526" t="s">
        <v>5039</v>
      </c>
    </row>
    <row r="527" spans="1:6" x14ac:dyDescent="0.25">
      <c r="A527">
        <v>114203</v>
      </c>
      <c r="B527" t="s">
        <v>5038</v>
      </c>
      <c r="C527">
        <v>3686.45</v>
      </c>
      <c r="D527">
        <v>3686.45</v>
      </c>
      <c r="E527" t="s">
        <v>3628</v>
      </c>
      <c r="F527" t="s">
        <v>5039</v>
      </c>
    </row>
    <row r="528" spans="1:6" x14ac:dyDescent="0.25">
      <c r="A528">
        <v>68003</v>
      </c>
      <c r="B528" t="s">
        <v>5038</v>
      </c>
      <c r="C528">
        <v>3686.45</v>
      </c>
      <c r="D528">
        <v>3686.45</v>
      </c>
      <c r="E528" t="s">
        <v>3628</v>
      </c>
      <c r="F528" t="s">
        <v>5039</v>
      </c>
    </row>
    <row r="529" spans="1:6" x14ac:dyDescent="0.25">
      <c r="A529">
        <v>80503</v>
      </c>
      <c r="B529" t="s">
        <v>5038</v>
      </c>
      <c r="C529">
        <v>3686.45</v>
      </c>
      <c r="D529">
        <v>3686.45</v>
      </c>
      <c r="E529" t="s">
        <v>3628</v>
      </c>
      <c r="F529" t="s">
        <v>5039</v>
      </c>
    </row>
    <row r="530" spans="1:6" x14ac:dyDescent="0.25">
      <c r="A530">
        <v>393703</v>
      </c>
      <c r="B530" t="s">
        <v>5038</v>
      </c>
      <c r="C530">
        <v>5414.67</v>
      </c>
      <c r="D530">
        <v>5414.67</v>
      </c>
      <c r="E530" t="s">
        <v>3628</v>
      </c>
      <c r="F530" t="s">
        <v>5039</v>
      </c>
    </row>
    <row r="531" spans="1:6" x14ac:dyDescent="0.25">
      <c r="A531">
        <v>393903</v>
      </c>
      <c r="B531" t="s">
        <v>5038</v>
      </c>
      <c r="C531">
        <v>3686.45</v>
      </c>
      <c r="D531">
        <v>3686.45</v>
      </c>
      <c r="E531" t="s">
        <v>3628</v>
      </c>
      <c r="F531" t="s">
        <v>5039</v>
      </c>
    </row>
    <row r="532" spans="1:6" x14ac:dyDescent="0.25">
      <c r="A532">
        <v>400003</v>
      </c>
      <c r="B532" t="s">
        <v>5038</v>
      </c>
      <c r="C532">
        <v>1900</v>
      </c>
      <c r="D532">
        <v>1900</v>
      </c>
      <c r="E532" t="s">
        <v>3628</v>
      </c>
      <c r="F532" t="s">
        <v>5039</v>
      </c>
    </row>
    <row r="533" spans="1:6" x14ac:dyDescent="0.25">
      <c r="A533">
        <v>5087803</v>
      </c>
      <c r="B533" t="s">
        <v>5038</v>
      </c>
      <c r="C533">
        <v>1868.45</v>
      </c>
      <c r="D533">
        <v>1868.45</v>
      </c>
      <c r="E533" t="s">
        <v>3628</v>
      </c>
      <c r="F533" t="s">
        <v>5039</v>
      </c>
    </row>
    <row r="534" spans="1:6" x14ac:dyDescent="0.25">
      <c r="A534">
        <v>5101403</v>
      </c>
      <c r="B534" t="s">
        <v>3630</v>
      </c>
      <c r="C534">
        <v>0</v>
      </c>
      <c r="D534">
        <v>0</v>
      </c>
      <c r="E534" t="s">
        <v>3630</v>
      </c>
      <c r="F534" t="s">
        <v>5037</v>
      </c>
    </row>
    <row r="535" spans="1:6" x14ac:dyDescent="0.25">
      <c r="A535">
        <v>5900103</v>
      </c>
      <c r="B535" t="s">
        <v>5038</v>
      </c>
      <c r="C535">
        <v>1868.45</v>
      </c>
      <c r="D535">
        <v>1868.45</v>
      </c>
      <c r="E535" t="s">
        <v>3628</v>
      </c>
      <c r="F535" t="s">
        <v>5039</v>
      </c>
    </row>
    <row r="536" spans="1:6" x14ac:dyDescent="0.25">
      <c r="A536">
        <v>4657203</v>
      </c>
      <c r="B536" t="s">
        <v>3630</v>
      </c>
      <c r="C536">
        <v>0</v>
      </c>
      <c r="D536">
        <v>0</v>
      </c>
      <c r="E536" t="s">
        <v>3630</v>
      </c>
      <c r="F536" t="s">
        <v>5037</v>
      </c>
    </row>
    <row r="537" spans="1:6" x14ac:dyDescent="0.25">
      <c r="A537">
        <v>6274203</v>
      </c>
      <c r="B537" t="s">
        <v>3630</v>
      </c>
      <c r="C537">
        <v>0</v>
      </c>
      <c r="D537">
        <v>0</v>
      </c>
      <c r="E537" t="s">
        <v>3630</v>
      </c>
      <c r="F537" t="s">
        <v>5037</v>
      </c>
    </row>
    <row r="538" spans="1:6" x14ac:dyDescent="0.25">
      <c r="A538">
        <v>378303</v>
      </c>
      <c r="B538" t="s">
        <v>3630</v>
      </c>
      <c r="C538">
        <v>0</v>
      </c>
      <c r="D538">
        <v>0</v>
      </c>
      <c r="E538" t="s">
        <v>3630</v>
      </c>
      <c r="F538" t="s">
        <v>5037</v>
      </c>
    </row>
    <row r="539" spans="1:6" x14ac:dyDescent="0.25">
      <c r="A539">
        <v>3591203</v>
      </c>
      <c r="B539" t="s">
        <v>5038</v>
      </c>
      <c r="C539">
        <v>1924.55</v>
      </c>
      <c r="D539">
        <v>1924.55</v>
      </c>
      <c r="E539" t="s">
        <v>3628</v>
      </c>
      <c r="F539" t="s">
        <v>5039</v>
      </c>
    </row>
    <row r="540" spans="1:6" x14ac:dyDescent="0.25">
      <c r="A540">
        <v>5220203</v>
      </c>
      <c r="B540" t="s">
        <v>5038</v>
      </c>
      <c r="C540">
        <v>1924.55</v>
      </c>
      <c r="D540">
        <v>1924.55</v>
      </c>
      <c r="E540" t="s">
        <v>3628</v>
      </c>
      <c r="F540" t="s">
        <v>5039</v>
      </c>
    </row>
    <row r="541" spans="1:6" x14ac:dyDescent="0.25">
      <c r="A541">
        <v>5516003</v>
      </c>
      <c r="B541" t="s">
        <v>5038</v>
      </c>
      <c r="C541">
        <v>1924.55</v>
      </c>
      <c r="D541">
        <v>1924.55</v>
      </c>
      <c r="E541" t="s">
        <v>3628</v>
      </c>
      <c r="F541" t="s">
        <v>5039</v>
      </c>
    </row>
    <row r="542" spans="1:6" x14ac:dyDescent="0.25">
      <c r="A542">
        <v>259003</v>
      </c>
      <c r="B542" t="s">
        <v>3630</v>
      </c>
      <c r="C542">
        <v>0</v>
      </c>
      <c r="D542">
        <v>0</v>
      </c>
      <c r="E542" t="s">
        <v>3630</v>
      </c>
      <c r="F542" t="s">
        <v>5037</v>
      </c>
    </row>
    <row r="543" spans="1:6" x14ac:dyDescent="0.25">
      <c r="A543">
        <v>5023503</v>
      </c>
      <c r="B543" t="s">
        <v>5038</v>
      </c>
      <c r="C543">
        <v>2049.63</v>
      </c>
      <c r="D543">
        <v>2049.63</v>
      </c>
      <c r="E543" t="s">
        <v>3628</v>
      </c>
      <c r="F543" t="s">
        <v>5039</v>
      </c>
    </row>
    <row r="544" spans="1:6" x14ac:dyDescent="0.25">
      <c r="A544">
        <v>5063303</v>
      </c>
      <c r="B544" t="s">
        <v>5038</v>
      </c>
      <c r="C544">
        <v>2049.63</v>
      </c>
      <c r="D544">
        <v>2049.63</v>
      </c>
      <c r="E544" t="s">
        <v>3628</v>
      </c>
      <c r="F544" t="s">
        <v>5039</v>
      </c>
    </row>
    <row r="545" spans="1:6" x14ac:dyDescent="0.25">
      <c r="A545">
        <v>396903</v>
      </c>
      <c r="B545" t="s">
        <v>5038</v>
      </c>
      <c r="C545">
        <v>2000</v>
      </c>
      <c r="D545">
        <v>2000</v>
      </c>
      <c r="E545" t="s">
        <v>3628</v>
      </c>
      <c r="F545" t="s">
        <v>5039</v>
      </c>
    </row>
    <row r="546" spans="1:6" x14ac:dyDescent="0.25">
      <c r="A546">
        <v>5734003</v>
      </c>
      <c r="B546" t="s">
        <v>3630</v>
      </c>
      <c r="C546">
        <v>0</v>
      </c>
      <c r="D546">
        <v>0</v>
      </c>
      <c r="E546" t="s">
        <v>3630</v>
      </c>
      <c r="F546" t="s">
        <v>5037</v>
      </c>
    </row>
    <row r="547" spans="1:6" x14ac:dyDescent="0.25">
      <c r="A547">
        <v>1203203</v>
      </c>
      <c r="B547" t="s">
        <v>3630</v>
      </c>
      <c r="C547">
        <v>0</v>
      </c>
      <c r="D547">
        <v>0</v>
      </c>
      <c r="E547" t="s">
        <v>3630</v>
      </c>
      <c r="F547" t="s">
        <v>5037</v>
      </c>
    </row>
    <row r="548" spans="1:6" x14ac:dyDescent="0.25">
      <c r="A548">
        <v>1323303</v>
      </c>
      <c r="B548" t="s">
        <v>5038</v>
      </c>
      <c r="C548">
        <v>4100</v>
      </c>
      <c r="D548">
        <v>4100</v>
      </c>
      <c r="E548" t="s">
        <v>3628</v>
      </c>
      <c r="F548" t="s">
        <v>5039</v>
      </c>
    </row>
    <row r="549" spans="1:6" x14ac:dyDescent="0.25">
      <c r="A549">
        <v>1369103</v>
      </c>
      <c r="B549" t="s">
        <v>5038</v>
      </c>
      <c r="C549">
        <v>5000</v>
      </c>
      <c r="D549">
        <v>5000</v>
      </c>
      <c r="E549" t="s">
        <v>3628</v>
      </c>
      <c r="F549" t="s">
        <v>5039</v>
      </c>
    </row>
    <row r="550" spans="1:6" x14ac:dyDescent="0.25">
      <c r="A550">
        <v>1945303</v>
      </c>
      <c r="B550" t="s">
        <v>5038</v>
      </c>
      <c r="C550">
        <v>3900</v>
      </c>
      <c r="D550">
        <v>3900</v>
      </c>
      <c r="E550" t="s">
        <v>3628</v>
      </c>
      <c r="F550" t="s">
        <v>5039</v>
      </c>
    </row>
    <row r="551" spans="1:6" x14ac:dyDescent="0.25">
      <c r="A551">
        <v>5223203</v>
      </c>
      <c r="B551" t="s">
        <v>3630</v>
      </c>
      <c r="C551">
        <v>0</v>
      </c>
      <c r="D551">
        <v>0</v>
      </c>
      <c r="E551" t="s">
        <v>3630</v>
      </c>
      <c r="F551" t="s">
        <v>5037</v>
      </c>
    </row>
    <row r="552" spans="1:6" x14ac:dyDescent="0.25">
      <c r="A552">
        <v>5396003</v>
      </c>
      <c r="B552" t="s">
        <v>3630</v>
      </c>
      <c r="C552">
        <v>0</v>
      </c>
      <c r="D552">
        <v>0</v>
      </c>
      <c r="E552" t="s">
        <v>3630</v>
      </c>
      <c r="F552" t="s">
        <v>5037</v>
      </c>
    </row>
    <row r="553" spans="1:6" x14ac:dyDescent="0.25">
      <c r="A553">
        <v>5689903</v>
      </c>
      <c r="B553" t="s">
        <v>5038</v>
      </c>
      <c r="C553">
        <v>1900</v>
      </c>
      <c r="D553">
        <v>1900</v>
      </c>
      <c r="E553" t="s">
        <v>3628</v>
      </c>
      <c r="F553" t="s">
        <v>5039</v>
      </c>
    </row>
    <row r="554" spans="1:6" x14ac:dyDescent="0.25">
      <c r="A554">
        <v>300103</v>
      </c>
      <c r="B554" t="s">
        <v>5038</v>
      </c>
      <c r="C554">
        <v>6286.45</v>
      </c>
      <c r="D554">
        <v>6286.45</v>
      </c>
      <c r="E554" t="s">
        <v>3628</v>
      </c>
      <c r="F554" t="s">
        <v>5039</v>
      </c>
    </row>
    <row r="555" spans="1:6" x14ac:dyDescent="0.25">
      <c r="A555">
        <v>5249703</v>
      </c>
      <c r="B555" t="s">
        <v>3630</v>
      </c>
      <c r="C555">
        <v>0</v>
      </c>
      <c r="D555">
        <v>0</v>
      </c>
      <c r="E555" t="s">
        <v>3630</v>
      </c>
      <c r="F555" t="s">
        <v>5037</v>
      </c>
    </row>
    <row r="556" spans="1:6" x14ac:dyDescent="0.25">
      <c r="A556">
        <v>5721703</v>
      </c>
      <c r="B556" t="s">
        <v>3630</v>
      </c>
      <c r="C556">
        <v>0</v>
      </c>
      <c r="D556">
        <v>0</v>
      </c>
      <c r="E556" t="s">
        <v>3630</v>
      </c>
      <c r="F556" t="s">
        <v>5037</v>
      </c>
    </row>
    <row r="557" spans="1:6" x14ac:dyDescent="0.25">
      <c r="A557">
        <v>284903</v>
      </c>
      <c r="B557" t="s">
        <v>3630</v>
      </c>
      <c r="C557">
        <v>0</v>
      </c>
      <c r="D557">
        <v>0</v>
      </c>
      <c r="E557" t="s">
        <v>3630</v>
      </c>
      <c r="F557" t="s">
        <v>5037</v>
      </c>
    </row>
    <row r="558" spans="1:6" x14ac:dyDescent="0.25">
      <c r="A558">
        <v>3883203</v>
      </c>
      <c r="B558" t="s">
        <v>3630</v>
      </c>
      <c r="C558">
        <v>0</v>
      </c>
      <c r="D558">
        <v>0</v>
      </c>
      <c r="E558" t="s">
        <v>3630</v>
      </c>
      <c r="F558" t="s">
        <v>5037</v>
      </c>
    </row>
    <row r="559" spans="1:6" x14ac:dyDescent="0.25">
      <c r="A559">
        <v>397103</v>
      </c>
      <c r="B559" t="s">
        <v>3630</v>
      </c>
      <c r="C559">
        <v>0</v>
      </c>
      <c r="D559">
        <v>0</v>
      </c>
      <c r="E559" t="s">
        <v>3630</v>
      </c>
      <c r="F559" t="s">
        <v>5037</v>
      </c>
    </row>
    <row r="560" spans="1:6" x14ac:dyDescent="0.25">
      <c r="A560">
        <v>410903</v>
      </c>
      <c r="B560" t="s">
        <v>5038</v>
      </c>
      <c r="C560">
        <v>6900</v>
      </c>
      <c r="D560">
        <v>6900</v>
      </c>
      <c r="E560" t="s">
        <v>3628</v>
      </c>
      <c r="F560" t="s">
        <v>5039</v>
      </c>
    </row>
    <row r="561" spans="1:6" x14ac:dyDescent="0.25">
      <c r="A561">
        <v>2243303</v>
      </c>
      <c r="B561" t="s">
        <v>5038</v>
      </c>
      <c r="C561">
        <v>3400</v>
      </c>
      <c r="D561">
        <v>3400</v>
      </c>
      <c r="E561" t="s">
        <v>3628</v>
      </c>
      <c r="F561" t="s">
        <v>5039</v>
      </c>
    </row>
    <row r="562" spans="1:6" x14ac:dyDescent="0.25">
      <c r="A562">
        <v>3581303</v>
      </c>
      <c r="B562" t="s">
        <v>5038</v>
      </c>
      <c r="C562">
        <v>1300</v>
      </c>
      <c r="D562">
        <v>1300</v>
      </c>
      <c r="E562" t="s">
        <v>3628</v>
      </c>
      <c r="F562" t="s">
        <v>5039</v>
      </c>
    </row>
    <row r="563" spans="1:6" x14ac:dyDescent="0.25">
      <c r="A563">
        <v>4627203</v>
      </c>
      <c r="B563" t="s">
        <v>5038</v>
      </c>
      <c r="C563">
        <v>2009.95</v>
      </c>
      <c r="D563">
        <v>2009.95</v>
      </c>
      <c r="E563" t="s">
        <v>3628</v>
      </c>
      <c r="F563" t="s">
        <v>5039</v>
      </c>
    </row>
    <row r="564" spans="1:6" x14ac:dyDescent="0.25">
      <c r="A564">
        <v>5599703</v>
      </c>
      <c r="B564" t="s">
        <v>3630</v>
      </c>
      <c r="C564">
        <v>0</v>
      </c>
      <c r="D564">
        <v>0</v>
      </c>
      <c r="E564" t="s">
        <v>3630</v>
      </c>
      <c r="F564" t="s">
        <v>5037</v>
      </c>
    </row>
    <row r="565" spans="1:6" x14ac:dyDescent="0.25">
      <c r="A565">
        <v>81403</v>
      </c>
      <c r="B565" t="s">
        <v>3630</v>
      </c>
      <c r="C565">
        <v>0</v>
      </c>
      <c r="D565">
        <v>0</v>
      </c>
      <c r="E565" t="s">
        <v>3630</v>
      </c>
      <c r="F565" t="s">
        <v>5037</v>
      </c>
    </row>
    <row r="566" spans="1:6" x14ac:dyDescent="0.25">
      <c r="A566">
        <v>3865203</v>
      </c>
      <c r="B566" t="s">
        <v>3630</v>
      </c>
      <c r="C566">
        <v>0</v>
      </c>
      <c r="D566">
        <v>0</v>
      </c>
      <c r="E566" t="s">
        <v>3630</v>
      </c>
      <c r="F566" t="s">
        <v>5037</v>
      </c>
    </row>
    <row r="567" spans="1:6" x14ac:dyDescent="0.25">
      <c r="A567">
        <v>5765903</v>
      </c>
      <c r="B567" t="s">
        <v>3630</v>
      </c>
      <c r="C567">
        <v>0</v>
      </c>
      <c r="D567">
        <v>0</v>
      </c>
      <c r="E567" t="s">
        <v>3630</v>
      </c>
      <c r="F567" t="s">
        <v>5037</v>
      </c>
    </row>
    <row r="568" spans="1:6" x14ac:dyDescent="0.25">
      <c r="A568">
        <v>563203</v>
      </c>
      <c r="B568" t="s">
        <v>3630</v>
      </c>
      <c r="C568">
        <v>0</v>
      </c>
      <c r="D568">
        <v>0</v>
      </c>
      <c r="E568" t="s">
        <v>3630</v>
      </c>
      <c r="F568" t="s">
        <v>5037</v>
      </c>
    </row>
    <row r="569" spans="1:6" x14ac:dyDescent="0.25">
      <c r="A569">
        <v>102403</v>
      </c>
      <c r="B569" t="s">
        <v>3630</v>
      </c>
      <c r="C569">
        <v>0</v>
      </c>
      <c r="D569">
        <v>0</v>
      </c>
      <c r="E569" t="s">
        <v>3630</v>
      </c>
      <c r="F569" t="s">
        <v>5037</v>
      </c>
    </row>
    <row r="570" spans="1:6" x14ac:dyDescent="0.25">
      <c r="A570">
        <v>1211303</v>
      </c>
      <c r="B570" t="s">
        <v>5038</v>
      </c>
      <c r="C570">
        <v>23730</v>
      </c>
      <c r="D570">
        <v>23730</v>
      </c>
      <c r="E570" t="s">
        <v>3628</v>
      </c>
      <c r="F570" t="s">
        <v>5039</v>
      </c>
    </row>
    <row r="571" spans="1:6" x14ac:dyDescent="0.25">
      <c r="A571">
        <v>405203</v>
      </c>
      <c r="B571" t="s">
        <v>3630</v>
      </c>
      <c r="C571">
        <v>0</v>
      </c>
      <c r="D571">
        <v>0</v>
      </c>
      <c r="E571" t="s">
        <v>3630</v>
      </c>
      <c r="F571" t="s">
        <v>5037</v>
      </c>
    </row>
    <row r="572" spans="1:6" x14ac:dyDescent="0.25">
      <c r="A572">
        <v>2749303</v>
      </c>
      <c r="B572" t="s">
        <v>3630</v>
      </c>
      <c r="C572">
        <v>0</v>
      </c>
      <c r="D572">
        <v>0</v>
      </c>
      <c r="E572" t="s">
        <v>3630</v>
      </c>
      <c r="F572" t="s">
        <v>5037</v>
      </c>
    </row>
    <row r="573" spans="1:6" x14ac:dyDescent="0.25">
      <c r="A573">
        <v>4139203</v>
      </c>
      <c r="B573" t="s">
        <v>3630</v>
      </c>
      <c r="C573">
        <v>0</v>
      </c>
      <c r="D573">
        <v>0</v>
      </c>
      <c r="E573" t="s">
        <v>3630</v>
      </c>
      <c r="F573" t="s">
        <v>5037</v>
      </c>
    </row>
    <row r="574" spans="1:6" x14ac:dyDescent="0.25">
      <c r="A574">
        <v>4133203</v>
      </c>
      <c r="B574" t="s">
        <v>3630</v>
      </c>
      <c r="C574">
        <v>0</v>
      </c>
      <c r="D574">
        <v>0</v>
      </c>
      <c r="E574" t="s">
        <v>3630</v>
      </c>
      <c r="F574" t="s">
        <v>5037</v>
      </c>
    </row>
    <row r="575" spans="1:6" x14ac:dyDescent="0.25">
      <c r="A575">
        <v>2759203</v>
      </c>
      <c r="B575" t="s">
        <v>3630</v>
      </c>
      <c r="C575">
        <v>0</v>
      </c>
      <c r="D575">
        <v>0</v>
      </c>
      <c r="E575" t="s">
        <v>3630</v>
      </c>
      <c r="F575" t="s">
        <v>5037</v>
      </c>
    </row>
    <row r="576" spans="1:6" x14ac:dyDescent="0.25">
      <c r="A576">
        <v>5163803</v>
      </c>
      <c r="B576" t="s">
        <v>5038</v>
      </c>
      <c r="C576">
        <v>7717.5</v>
      </c>
      <c r="D576">
        <v>7717.5</v>
      </c>
      <c r="E576" t="s">
        <v>3628</v>
      </c>
      <c r="F576" t="s">
        <v>5039</v>
      </c>
    </row>
    <row r="577" spans="1:6" x14ac:dyDescent="0.25">
      <c r="A577">
        <v>3863203</v>
      </c>
      <c r="B577" t="s">
        <v>3630</v>
      </c>
      <c r="C577">
        <v>0</v>
      </c>
      <c r="D577">
        <v>0</v>
      </c>
      <c r="E577" t="s">
        <v>3630</v>
      </c>
      <c r="F577" t="s">
        <v>5037</v>
      </c>
    </row>
    <row r="578" spans="1:6" x14ac:dyDescent="0.25">
      <c r="A578">
        <v>1763203</v>
      </c>
      <c r="B578" t="s">
        <v>5038</v>
      </c>
      <c r="C578">
        <v>7615.7</v>
      </c>
      <c r="D578">
        <v>7615.7</v>
      </c>
      <c r="E578" t="s">
        <v>3628</v>
      </c>
      <c r="F578" t="s">
        <v>5039</v>
      </c>
    </row>
    <row r="579" spans="1:6" x14ac:dyDescent="0.25">
      <c r="A579">
        <v>1869203</v>
      </c>
      <c r="B579" t="s">
        <v>3630</v>
      </c>
      <c r="C579">
        <v>0</v>
      </c>
      <c r="D579">
        <v>0</v>
      </c>
      <c r="E579" t="s">
        <v>3630</v>
      </c>
      <c r="F579" t="s">
        <v>5037</v>
      </c>
    </row>
    <row r="580" spans="1:6" x14ac:dyDescent="0.25">
      <c r="A580">
        <v>6219803</v>
      </c>
      <c r="B580" t="s">
        <v>3630</v>
      </c>
      <c r="C580">
        <v>0</v>
      </c>
      <c r="D580">
        <v>0</v>
      </c>
      <c r="E580" t="s">
        <v>3630</v>
      </c>
      <c r="F580" t="s">
        <v>5037</v>
      </c>
    </row>
    <row r="581" spans="1:6" x14ac:dyDescent="0.25">
      <c r="A581">
        <v>5317703</v>
      </c>
      <c r="B581" t="s">
        <v>3630</v>
      </c>
      <c r="C581">
        <v>0</v>
      </c>
      <c r="D581">
        <v>0</v>
      </c>
      <c r="E581" t="s">
        <v>3630</v>
      </c>
      <c r="F581" t="s">
        <v>5037</v>
      </c>
    </row>
    <row r="582" spans="1:6" x14ac:dyDescent="0.25">
      <c r="A582">
        <v>295703</v>
      </c>
      <c r="B582" t="s">
        <v>3630</v>
      </c>
      <c r="C582">
        <v>0</v>
      </c>
      <c r="D582">
        <v>0</v>
      </c>
      <c r="E582" t="s">
        <v>3630</v>
      </c>
      <c r="F582" t="s">
        <v>5037</v>
      </c>
    </row>
    <row r="583" spans="1:6" x14ac:dyDescent="0.25">
      <c r="A583">
        <v>4163203</v>
      </c>
      <c r="B583" t="s">
        <v>5038</v>
      </c>
      <c r="C583">
        <v>7703.85</v>
      </c>
      <c r="D583">
        <v>7703.85</v>
      </c>
      <c r="E583" t="s">
        <v>3628</v>
      </c>
      <c r="F583" t="s">
        <v>5039</v>
      </c>
    </row>
    <row r="584" spans="1:6" x14ac:dyDescent="0.25">
      <c r="A584">
        <v>128503</v>
      </c>
      <c r="B584" t="s">
        <v>3630</v>
      </c>
      <c r="C584">
        <v>0</v>
      </c>
      <c r="D584">
        <v>0</v>
      </c>
      <c r="E584" t="s">
        <v>3630</v>
      </c>
      <c r="F584" t="s">
        <v>5037</v>
      </c>
    </row>
    <row r="585" spans="1:6" x14ac:dyDescent="0.25">
      <c r="A585">
        <v>2749203</v>
      </c>
      <c r="B585" t="s">
        <v>3630</v>
      </c>
      <c r="C585">
        <v>0</v>
      </c>
      <c r="D585">
        <v>0</v>
      </c>
      <c r="E585" t="s">
        <v>3630</v>
      </c>
      <c r="F585" t="s">
        <v>5037</v>
      </c>
    </row>
    <row r="586" spans="1:6" x14ac:dyDescent="0.25">
      <c r="A586">
        <v>5224103</v>
      </c>
      <c r="B586" t="s">
        <v>3630</v>
      </c>
      <c r="C586">
        <v>0</v>
      </c>
      <c r="D586">
        <v>0</v>
      </c>
      <c r="E586" t="s">
        <v>3630</v>
      </c>
      <c r="F586" t="s">
        <v>5037</v>
      </c>
    </row>
    <row r="587" spans="1:6" x14ac:dyDescent="0.25">
      <c r="A587">
        <v>5803703</v>
      </c>
      <c r="B587" t="s">
        <v>3630</v>
      </c>
      <c r="C587">
        <v>0</v>
      </c>
      <c r="D587">
        <v>0</v>
      </c>
      <c r="E587" t="s">
        <v>3630</v>
      </c>
      <c r="F587" t="s">
        <v>5037</v>
      </c>
    </row>
    <row r="588" spans="1:6" x14ac:dyDescent="0.25">
      <c r="A588">
        <v>190203</v>
      </c>
      <c r="B588" t="s">
        <v>5038</v>
      </c>
      <c r="C588">
        <v>1428.53</v>
      </c>
      <c r="D588">
        <v>1428.53</v>
      </c>
      <c r="E588" t="s">
        <v>3628</v>
      </c>
      <c r="F588" t="s">
        <v>5039</v>
      </c>
    </row>
    <row r="589" spans="1:6" x14ac:dyDescent="0.25">
      <c r="A589">
        <v>161203</v>
      </c>
      <c r="B589" t="s">
        <v>3630</v>
      </c>
      <c r="C589">
        <v>0</v>
      </c>
      <c r="D589">
        <v>0</v>
      </c>
      <c r="E589" t="s">
        <v>3630</v>
      </c>
      <c r="F589" t="s">
        <v>5037</v>
      </c>
    </row>
    <row r="590" spans="1:6" x14ac:dyDescent="0.25">
      <c r="A590">
        <v>32903</v>
      </c>
      <c r="B590" t="s">
        <v>5038</v>
      </c>
      <c r="C590">
        <v>3686.45</v>
      </c>
      <c r="D590">
        <v>3686.45</v>
      </c>
      <c r="E590" t="s">
        <v>3628</v>
      </c>
      <c r="F590" t="s">
        <v>5039</v>
      </c>
    </row>
    <row r="591" spans="1:6" x14ac:dyDescent="0.25">
      <c r="A591">
        <v>390503</v>
      </c>
      <c r="B591" t="s">
        <v>5038</v>
      </c>
      <c r="C591">
        <v>3686.45</v>
      </c>
      <c r="D591">
        <v>3686.45</v>
      </c>
      <c r="E591" t="s">
        <v>3628</v>
      </c>
      <c r="F591" t="s">
        <v>5039</v>
      </c>
    </row>
    <row r="592" spans="1:6" x14ac:dyDescent="0.25">
      <c r="A592">
        <v>162303</v>
      </c>
      <c r="B592" t="s">
        <v>5038</v>
      </c>
      <c r="C592">
        <v>3686.45</v>
      </c>
      <c r="D592">
        <v>3686.45</v>
      </c>
      <c r="E592" t="s">
        <v>3628</v>
      </c>
      <c r="F592" t="s">
        <v>5039</v>
      </c>
    </row>
    <row r="593" spans="1:6" x14ac:dyDescent="0.25">
      <c r="A593">
        <v>148403</v>
      </c>
      <c r="B593" t="s">
        <v>5038</v>
      </c>
      <c r="C593">
        <v>3414.67</v>
      </c>
      <c r="D593">
        <v>3414.67</v>
      </c>
      <c r="E593" t="s">
        <v>3628</v>
      </c>
      <c r="F593" t="s">
        <v>5039</v>
      </c>
    </row>
    <row r="594" spans="1:6" x14ac:dyDescent="0.25">
      <c r="A594">
        <v>80403</v>
      </c>
      <c r="B594" t="s">
        <v>5038</v>
      </c>
      <c r="C594">
        <v>3686.45</v>
      </c>
      <c r="D594">
        <v>3686.45</v>
      </c>
      <c r="E594" t="s">
        <v>3628</v>
      </c>
      <c r="F594" t="s">
        <v>5039</v>
      </c>
    </row>
    <row r="595" spans="1:6" x14ac:dyDescent="0.25">
      <c r="A595">
        <v>43903</v>
      </c>
      <c r="B595" t="s">
        <v>5038</v>
      </c>
      <c r="C595">
        <v>3686.45</v>
      </c>
      <c r="D595">
        <v>3686.45</v>
      </c>
      <c r="E595" t="s">
        <v>3628</v>
      </c>
      <c r="F595" t="s">
        <v>5039</v>
      </c>
    </row>
    <row r="596" spans="1:6" x14ac:dyDescent="0.25">
      <c r="A596">
        <v>6112503</v>
      </c>
      <c r="B596" t="s">
        <v>5038</v>
      </c>
      <c r="C596">
        <v>2754.28</v>
      </c>
      <c r="D596">
        <v>2754.28</v>
      </c>
      <c r="E596" t="s">
        <v>3628</v>
      </c>
      <c r="F596" t="s">
        <v>5039</v>
      </c>
    </row>
    <row r="597" spans="1:6" x14ac:dyDescent="0.25">
      <c r="A597">
        <v>2707203</v>
      </c>
      <c r="B597" t="s">
        <v>5038</v>
      </c>
      <c r="C597">
        <v>2754.28</v>
      </c>
      <c r="D597">
        <v>2754.28</v>
      </c>
      <c r="E597" t="s">
        <v>3628</v>
      </c>
      <c r="F597" t="s">
        <v>5039</v>
      </c>
    </row>
    <row r="598" spans="1:6" x14ac:dyDescent="0.25">
      <c r="A598">
        <v>387703</v>
      </c>
      <c r="B598" t="s">
        <v>5038</v>
      </c>
      <c r="C598">
        <v>2754.28</v>
      </c>
      <c r="D598">
        <v>2754.28</v>
      </c>
      <c r="E598" t="s">
        <v>3628</v>
      </c>
      <c r="F598" t="s">
        <v>5039</v>
      </c>
    </row>
    <row r="599" spans="1:6" x14ac:dyDescent="0.25">
      <c r="A599">
        <v>287603</v>
      </c>
      <c r="B599" t="s">
        <v>5038</v>
      </c>
      <c r="C599">
        <v>2754.28</v>
      </c>
      <c r="D599">
        <v>2754.28</v>
      </c>
      <c r="E599" t="s">
        <v>3628</v>
      </c>
      <c r="F599" t="s">
        <v>5039</v>
      </c>
    </row>
    <row r="600" spans="1:6" x14ac:dyDescent="0.25">
      <c r="A600">
        <v>923203</v>
      </c>
      <c r="B600" t="s">
        <v>5038</v>
      </c>
      <c r="C600">
        <v>2754.28</v>
      </c>
      <c r="D600">
        <v>2754.28</v>
      </c>
      <c r="E600" t="s">
        <v>3628</v>
      </c>
      <c r="F600" t="s">
        <v>5039</v>
      </c>
    </row>
    <row r="601" spans="1:6" x14ac:dyDescent="0.25">
      <c r="A601">
        <v>214603</v>
      </c>
      <c r="B601" t="s">
        <v>5038</v>
      </c>
      <c r="C601">
        <v>2754.28</v>
      </c>
      <c r="D601">
        <v>2754.28</v>
      </c>
      <c r="E601" t="s">
        <v>3628</v>
      </c>
      <c r="F601" t="s">
        <v>5039</v>
      </c>
    </row>
    <row r="602" spans="1:6" x14ac:dyDescent="0.25">
      <c r="A602">
        <v>5017203</v>
      </c>
      <c r="B602" t="s">
        <v>5038</v>
      </c>
      <c r="C602">
        <v>2485.09</v>
      </c>
      <c r="D602">
        <v>2485.09</v>
      </c>
      <c r="E602" t="s">
        <v>3628</v>
      </c>
      <c r="F602" t="s">
        <v>5039</v>
      </c>
    </row>
    <row r="603" spans="1:6" x14ac:dyDescent="0.25">
      <c r="A603">
        <v>5877803</v>
      </c>
      <c r="B603" t="s">
        <v>5038</v>
      </c>
      <c r="C603">
        <v>1868.45</v>
      </c>
      <c r="D603">
        <v>1868.45</v>
      </c>
      <c r="E603" t="s">
        <v>3628</v>
      </c>
      <c r="F603" t="s">
        <v>5039</v>
      </c>
    </row>
    <row r="604" spans="1:6" x14ac:dyDescent="0.25">
      <c r="A604">
        <v>5805703</v>
      </c>
      <c r="B604" t="s">
        <v>3630</v>
      </c>
      <c r="C604">
        <v>0</v>
      </c>
      <c r="D604">
        <v>0</v>
      </c>
      <c r="E604" t="s">
        <v>3630</v>
      </c>
      <c r="F604" t="s">
        <v>5037</v>
      </c>
    </row>
    <row r="605" spans="1:6" x14ac:dyDescent="0.25">
      <c r="A605">
        <v>163903</v>
      </c>
      <c r="B605" t="s">
        <v>5038</v>
      </c>
      <c r="C605">
        <v>6559.35</v>
      </c>
      <c r="D605">
        <v>6559.35</v>
      </c>
      <c r="E605" t="s">
        <v>3628</v>
      </c>
      <c r="F605" t="s">
        <v>5039</v>
      </c>
    </row>
    <row r="606" spans="1:6" x14ac:dyDescent="0.25">
      <c r="A606">
        <v>333803</v>
      </c>
      <c r="B606" t="s">
        <v>3630</v>
      </c>
      <c r="C606">
        <v>0</v>
      </c>
      <c r="D606">
        <v>0</v>
      </c>
      <c r="E606" t="s">
        <v>3630</v>
      </c>
      <c r="F606" t="s">
        <v>5037</v>
      </c>
    </row>
    <row r="607" spans="1:6" x14ac:dyDescent="0.25">
      <c r="A607">
        <v>66603</v>
      </c>
      <c r="B607" t="s">
        <v>3630</v>
      </c>
      <c r="C607">
        <v>0</v>
      </c>
      <c r="D607">
        <v>0</v>
      </c>
      <c r="E607" t="s">
        <v>3630</v>
      </c>
      <c r="F607" t="s">
        <v>5037</v>
      </c>
    </row>
    <row r="608" spans="1:6" x14ac:dyDescent="0.25">
      <c r="A608">
        <v>43003</v>
      </c>
      <c r="B608" t="s">
        <v>3630</v>
      </c>
      <c r="C608">
        <v>0</v>
      </c>
      <c r="D608">
        <v>0</v>
      </c>
      <c r="E608" t="s">
        <v>3630</v>
      </c>
      <c r="F608" t="s">
        <v>5037</v>
      </c>
    </row>
    <row r="609" spans="1:6" x14ac:dyDescent="0.25">
      <c r="A609">
        <v>5998603</v>
      </c>
      <c r="B609" t="s">
        <v>3630</v>
      </c>
      <c r="C609">
        <v>0</v>
      </c>
      <c r="D609">
        <v>0</v>
      </c>
      <c r="E609" t="s">
        <v>3630</v>
      </c>
      <c r="F609" t="s">
        <v>5037</v>
      </c>
    </row>
    <row r="610" spans="1:6" x14ac:dyDescent="0.25">
      <c r="A610">
        <v>6072503</v>
      </c>
      <c r="B610" t="s">
        <v>5038</v>
      </c>
      <c r="C610">
        <v>3686.45</v>
      </c>
      <c r="D610">
        <v>3686.45</v>
      </c>
      <c r="E610" t="s">
        <v>3628</v>
      </c>
      <c r="F610" t="s">
        <v>5039</v>
      </c>
    </row>
    <row r="611" spans="1:6" x14ac:dyDescent="0.25">
      <c r="A611">
        <v>85903</v>
      </c>
      <c r="B611" t="s">
        <v>5038</v>
      </c>
      <c r="C611">
        <v>10526.62</v>
      </c>
      <c r="D611">
        <v>10526.62</v>
      </c>
      <c r="E611" t="s">
        <v>3628</v>
      </c>
      <c r="F611" t="s">
        <v>5039</v>
      </c>
    </row>
    <row r="612" spans="1:6" x14ac:dyDescent="0.25">
      <c r="A612">
        <v>275203</v>
      </c>
      <c r="B612" t="s">
        <v>5038</v>
      </c>
      <c r="C612">
        <v>2754.28</v>
      </c>
      <c r="D612">
        <v>2754.28</v>
      </c>
      <c r="E612" t="s">
        <v>3628</v>
      </c>
      <c r="F612" t="s">
        <v>5039</v>
      </c>
    </row>
    <row r="613" spans="1:6" x14ac:dyDescent="0.25">
      <c r="A613">
        <v>391203</v>
      </c>
      <c r="B613" t="s">
        <v>5038</v>
      </c>
      <c r="C613">
        <v>3686.45</v>
      </c>
      <c r="D613">
        <v>3686.45</v>
      </c>
      <c r="E613" t="s">
        <v>3628</v>
      </c>
      <c r="F613" t="s">
        <v>5039</v>
      </c>
    </row>
    <row r="614" spans="1:6" x14ac:dyDescent="0.25">
      <c r="A614">
        <v>391103</v>
      </c>
      <c r="B614" t="s">
        <v>5038</v>
      </c>
      <c r="C614">
        <v>3686.45</v>
      </c>
      <c r="D614">
        <v>3686.45</v>
      </c>
      <c r="E614" t="s">
        <v>3628</v>
      </c>
      <c r="F614" t="s">
        <v>5039</v>
      </c>
    </row>
    <row r="615" spans="1:6" x14ac:dyDescent="0.25">
      <c r="A615">
        <v>1319603</v>
      </c>
      <c r="B615" t="s">
        <v>5038</v>
      </c>
      <c r="C615">
        <v>702.97</v>
      </c>
      <c r="D615">
        <v>702.97</v>
      </c>
      <c r="E615" t="s">
        <v>3628</v>
      </c>
      <c r="F615" t="s">
        <v>5039</v>
      </c>
    </row>
    <row r="616" spans="1:6" x14ac:dyDescent="0.25">
      <c r="A616">
        <v>5093403</v>
      </c>
      <c r="B616" t="s">
        <v>3630</v>
      </c>
      <c r="C616">
        <v>0</v>
      </c>
      <c r="D616">
        <v>0</v>
      </c>
      <c r="E616" t="s">
        <v>3630</v>
      </c>
      <c r="F616" t="s">
        <v>5037</v>
      </c>
    </row>
    <row r="617" spans="1:6" x14ac:dyDescent="0.25">
      <c r="A617">
        <v>5497803</v>
      </c>
      <c r="B617" t="s">
        <v>3630</v>
      </c>
      <c r="C617">
        <v>0</v>
      </c>
      <c r="D617">
        <v>0</v>
      </c>
      <c r="E617" t="s">
        <v>3630</v>
      </c>
      <c r="F617" t="s">
        <v>5037</v>
      </c>
    </row>
    <row r="618" spans="1:6" x14ac:dyDescent="0.25">
      <c r="A618">
        <v>6504503</v>
      </c>
      <c r="B618" t="s">
        <v>3630</v>
      </c>
      <c r="C618">
        <v>0</v>
      </c>
      <c r="D618">
        <v>0</v>
      </c>
      <c r="E618" t="s">
        <v>3630</v>
      </c>
      <c r="F618" t="s">
        <v>5037</v>
      </c>
    </row>
    <row r="619" spans="1:6" x14ac:dyDescent="0.25">
      <c r="A619">
        <v>3535203</v>
      </c>
      <c r="B619" t="s">
        <v>3630</v>
      </c>
      <c r="C619">
        <v>0</v>
      </c>
      <c r="D619">
        <v>0</v>
      </c>
      <c r="E619" t="s">
        <v>3630</v>
      </c>
      <c r="F619" t="s">
        <v>5037</v>
      </c>
    </row>
    <row r="620" spans="1:6" x14ac:dyDescent="0.25">
      <c r="A620">
        <v>2421403</v>
      </c>
      <c r="B620" t="s">
        <v>5038</v>
      </c>
      <c r="C620">
        <v>3686.45</v>
      </c>
      <c r="D620">
        <v>3686.45</v>
      </c>
      <c r="E620" t="s">
        <v>3628</v>
      </c>
      <c r="F620" t="s">
        <v>5039</v>
      </c>
    </row>
    <row r="621" spans="1:6" x14ac:dyDescent="0.25">
      <c r="A621">
        <v>5839803</v>
      </c>
      <c r="B621" t="s">
        <v>5038</v>
      </c>
      <c r="C621">
        <v>2391.92</v>
      </c>
      <c r="D621">
        <v>2391.92</v>
      </c>
      <c r="E621" t="s">
        <v>3628</v>
      </c>
      <c r="F621" t="s">
        <v>5039</v>
      </c>
    </row>
    <row r="622" spans="1:6" x14ac:dyDescent="0.25">
      <c r="A622">
        <v>2683303</v>
      </c>
      <c r="B622" t="s">
        <v>5038</v>
      </c>
      <c r="C622">
        <v>2485.09</v>
      </c>
      <c r="D622">
        <v>2485.09</v>
      </c>
      <c r="E622" t="s">
        <v>3628</v>
      </c>
      <c r="F622" t="s">
        <v>5039</v>
      </c>
    </row>
    <row r="623" spans="1:6" x14ac:dyDescent="0.25">
      <c r="A623">
        <v>394003</v>
      </c>
      <c r="B623" t="s">
        <v>5038</v>
      </c>
      <c r="C623">
        <v>3686.45</v>
      </c>
      <c r="D623">
        <v>3686.45</v>
      </c>
      <c r="E623" t="s">
        <v>3628</v>
      </c>
      <c r="F623" t="s">
        <v>5039</v>
      </c>
    </row>
    <row r="624" spans="1:6" x14ac:dyDescent="0.25">
      <c r="A624">
        <v>6376003</v>
      </c>
      <c r="B624" t="s">
        <v>3630</v>
      </c>
      <c r="C624">
        <v>0</v>
      </c>
      <c r="D624">
        <v>0</v>
      </c>
      <c r="E624" t="s">
        <v>3630</v>
      </c>
      <c r="F624" t="s">
        <v>5037</v>
      </c>
    </row>
    <row r="625" spans="1:6" x14ac:dyDescent="0.25">
      <c r="A625">
        <v>5409903</v>
      </c>
      <c r="B625" t="s">
        <v>3630</v>
      </c>
      <c r="C625">
        <v>0</v>
      </c>
      <c r="D625">
        <v>0</v>
      </c>
      <c r="E625" t="s">
        <v>3630</v>
      </c>
      <c r="F625" t="s">
        <v>5037</v>
      </c>
    </row>
    <row r="626" spans="1:6" x14ac:dyDescent="0.25">
      <c r="A626">
        <v>5329703</v>
      </c>
      <c r="B626" t="s">
        <v>3630</v>
      </c>
      <c r="C626">
        <v>0</v>
      </c>
      <c r="D626">
        <v>0</v>
      </c>
      <c r="E626" t="s">
        <v>3630</v>
      </c>
      <c r="F626" t="s">
        <v>5037</v>
      </c>
    </row>
    <row r="627" spans="1:6" x14ac:dyDescent="0.25">
      <c r="A627">
        <v>136603</v>
      </c>
      <c r="B627" t="s">
        <v>3630</v>
      </c>
      <c r="C627">
        <v>0</v>
      </c>
      <c r="D627">
        <v>0</v>
      </c>
      <c r="E627" t="s">
        <v>3630</v>
      </c>
      <c r="F627" t="s">
        <v>5037</v>
      </c>
    </row>
    <row r="628" spans="1:6" x14ac:dyDescent="0.25">
      <c r="A628">
        <v>5628103</v>
      </c>
      <c r="B628" t="s">
        <v>5038</v>
      </c>
      <c r="C628">
        <v>1868.45</v>
      </c>
      <c r="D628">
        <v>1868.45</v>
      </c>
      <c r="E628" t="s">
        <v>3628</v>
      </c>
      <c r="F628" t="s">
        <v>5039</v>
      </c>
    </row>
    <row r="629" spans="1:6" x14ac:dyDescent="0.25">
      <c r="A629">
        <v>265003</v>
      </c>
      <c r="B629" t="s">
        <v>3630</v>
      </c>
      <c r="C629">
        <v>0</v>
      </c>
      <c r="D629">
        <v>0</v>
      </c>
      <c r="E629" t="s">
        <v>3630</v>
      </c>
      <c r="F629" t="s">
        <v>5037</v>
      </c>
    </row>
    <row r="630" spans="1:6" x14ac:dyDescent="0.25">
      <c r="A630">
        <v>2639303</v>
      </c>
      <c r="B630" t="s">
        <v>3630</v>
      </c>
      <c r="C630">
        <v>0</v>
      </c>
      <c r="D630">
        <v>0</v>
      </c>
      <c r="E630" t="s">
        <v>3630</v>
      </c>
      <c r="F630" t="s">
        <v>5037</v>
      </c>
    </row>
    <row r="631" spans="1:6" x14ac:dyDescent="0.25">
      <c r="A631">
        <v>4865203</v>
      </c>
      <c r="B631" t="s">
        <v>5038</v>
      </c>
      <c r="C631">
        <v>3414.67</v>
      </c>
      <c r="D631">
        <v>3414.67</v>
      </c>
      <c r="E631" t="s">
        <v>3628</v>
      </c>
      <c r="F631" t="s">
        <v>5039</v>
      </c>
    </row>
    <row r="632" spans="1:6" x14ac:dyDescent="0.25">
      <c r="A632">
        <v>318603</v>
      </c>
      <c r="B632" t="s">
        <v>3630</v>
      </c>
      <c r="C632">
        <v>0</v>
      </c>
      <c r="D632">
        <v>0</v>
      </c>
      <c r="E632" t="s">
        <v>3630</v>
      </c>
      <c r="F632" t="s">
        <v>5037</v>
      </c>
    </row>
    <row r="633" spans="1:6" x14ac:dyDescent="0.25">
      <c r="A633">
        <v>5691803</v>
      </c>
      <c r="B633" t="s">
        <v>3630</v>
      </c>
      <c r="C633">
        <v>0</v>
      </c>
      <c r="D633">
        <v>0</v>
      </c>
      <c r="E633" t="s">
        <v>3630</v>
      </c>
      <c r="F633" t="s">
        <v>5037</v>
      </c>
    </row>
    <row r="634" spans="1:6" x14ac:dyDescent="0.25">
      <c r="A634">
        <v>3235303</v>
      </c>
      <c r="B634" t="s">
        <v>3630</v>
      </c>
      <c r="C634">
        <v>0</v>
      </c>
      <c r="D634">
        <v>0</v>
      </c>
      <c r="E634" t="s">
        <v>3630</v>
      </c>
      <c r="F634" t="s">
        <v>5037</v>
      </c>
    </row>
    <row r="635" spans="1:6" x14ac:dyDescent="0.25">
      <c r="A635">
        <v>296503</v>
      </c>
      <c r="B635" t="s">
        <v>3630</v>
      </c>
      <c r="C635">
        <v>0</v>
      </c>
      <c r="D635">
        <v>0</v>
      </c>
      <c r="E635" t="s">
        <v>3630</v>
      </c>
      <c r="F635" t="s">
        <v>5037</v>
      </c>
    </row>
    <row r="636" spans="1:6" x14ac:dyDescent="0.25">
      <c r="A636">
        <v>295803</v>
      </c>
      <c r="B636" t="s">
        <v>3630</v>
      </c>
      <c r="C636">
        <v>0</v>
      </c>
      <c r="D636">
        <v>0</v>
      </c>
      <c r="E636" t="s">
        <v>3630</v>
      </c>
      <c r="F636" t="s">
        <v>5037</v>
      </c>
    </row>
    <row r="637" spans="1:6" x14ac:dyDescent="0.25">
      <c r="A637">
        <v>18703</v>
      </c>
      <c r="B637" t="s">
        <v>3630</v>
      </c>
      <c r="C637">
        <v>0</v>
      </c>
      <c r="D637">
        <v>0</v>
      </c>
      <c r="E637" t="s">
        <v>3630</v>
      </c>
      <c r="F637" t="s">
        <v>5037</v>
      </c>
    </row>
    <row r="638" spans="1:6" x14ac:dyDescent="0.25">
      <c r="A638">
        <v>5659703</v>
      </c>
      <c r="B638" t="s">
        <v>3630</v>
      </c>
      <c r="C638">
        <v>0</v>
      </c>
      <c r="D638">
        <v>0</v>
      </c>
      <c r="E638" t="s">
        <v>3630</v>
      </c>
      <c r="F638" t="s">
        <v>5037</v>
      </c>
    </row>
    <row r="639" spans="1:6" x14ac:dyDescent="0.25">
      <c r="A639">
        <v>407803</v>
      </c>
      <c r="B639" t="s">
        <v>3630</v>
      </c>
      <c r="C639">
        <v>0</v>
      </c>
      <c r="D639">
        <v>0</v>
      </c>
      <c r="E639" t="s">
        <v>3630</v>
      </c>
      <c r="F639" t="s">
        <v>5037</v>
      </c>
    </row>
    <row r="640" spans="1:6" x14ac:dyDescent="0.25">
      <c r="A640">
        <v>5147203</v>
      </c>
      <c r="B640" t="s">
        <v>5038</v>
      </c>
      <c r="C640">
        <v>18559.349999999999</v>
      </c>
      <c r="D640">
        <v>18559.349999999999</v>
      </c>
      <c r="E640" t="s">
        <v>3628</v>
      </c>
      <c r="F640" t="s">
        <v>5039</v>
      </c>
    </row>
    <row r="641" spans="1:6" x14ac:dyDescent="0.25">
      <c r="A641">
        <v>103103</v>
      </c>
      <c r="B641" t="s">
        <v>3630</v>
      </c>
      <c r="C641">
        <v>0</v>
      </c>
      <c r="D641">
        <v>0</v>
      </c>
      <c r="E641" t="s">
        <v>3630</v>
      </c>
      <c r="F641" t="s">
        <v>5037</v>
      </c>
    </row>
    <row r="642" spans="1:6" x14ac:dyDescent="0.25">
      <c r="A642">
        <v>32803</v>
      </c>
      <c r="B642" t="s">
        <v>3630</v>
      </c>
      <c r="C642">
        <v>0</v>
      </c>
      <c r="D642">
        <v>0</v>
      </c>
      <c r="E642" t="s">
        <v>3630</v>
      </c>
      <c r="F642" t="s">
        <v>5037</v>
      </c>
    </row>
    <row r="643" spans="1:6" x14ac:dyDescent="0.25">
      <c r="A643">
        <v>2487203</v>
      </c>
      <c r="B643" t="s">
        <v>3630</v>
      </c>
      <c r="C643">
        <v>0</v>
      </c>
      <c r="D643">
        <v>0</v>
      </c>
      <c r="E643" t="s">
        <v>3630</v>
      </c>
      <c r="F643" t="s">
        <v>5037</v>
      </c>
    </row>
    <row r="644" spans="1:6" x14ac:dyDescent="0.25">
      <c r="A644">
        <v>276003</v>
      </c>
      <c r="B644" t="s">
        <v>3630</v>
      </c>
      <c r="C644">
        <v>0</v>
      </c>
      <c r="D644">
        <v>0</v>
      </c>
      <c r="E644" t="s">
        <v>3630</v>
      </c>
      <c r="F644" t="s">
        <v>5037</v>
      </c>
    </row>
    <row r="645" spans="1:6" x14ac:dyDescent="0.25">
      <c r="A645">
        <v>6667703</v>
      </c>
      <c r="B645" t="s">
        <v>3630</v>
      </c>
      <c r="C645">
        <v>0</v>
      </c>
      <c r="D645">
        <v>0</v>
      </c>
      <c r="E645" t="s">
        <v>3630</v>
      </c>
      <c r="F645" t="s">
        <v>5037</v>
      </c>
    </row>
    <row r="646" spans="1:6" x14ac:dyDescent="0.25">
      <c r="A646">
        <v>6481703</v>
      </c>
      <c r="B646" t="s">
        <v>3630</v>
      </c>
      <c r="C646">
        <v>0</v>
      </c>
      <c r="D646">
        <v>0</v>
      </c>
      <c r="E646" t="s">
        <v>3630</v>
      </c>
      <c r="F646" t="s">
        <v>5037</v>
      </c>
    </row>
    <row r="647" spans="1:6" x14ac:dyDescent="0.25">
      <c r="A647">
        <v>5093303</v>
      </c>
      <c r="B647" t="s">
        <v>3630</v>
      </c>
      <c r="C647">
        <v>0</v>
      </c>
      <c r="D647">
        <v>0</v>
      </c>
      <c r="E647" t="s">
        <v>3630</v>
      </c>
      <c r="F647" t="s">
        <v>5037</v>
      </c>
    </row>
    <row r="648" spans="1:6" x14ac:dyDescent="0.25">
      <c r="A648">
        <v>3661203</v>
      </c>
      <c r="B648" t="s">
        <v>3630</v>
      </c>
      <c r="C648">
        <v>0</v>
      </c>
      <c r="D648">
        <v>0</v>
      </c>
      <c r="E648" t="s">
        <v>3630</v>
      </c>
      <c r="F648" t="s">
        <v>5037</v>
      </c>
    </row>
    <row r="649" spans="1:6" x14ac:dyDescent="0.25">
      <c r="A649">
        <v>3655203</v>
      </c>
      <c r="B649" t="s">
        <v>3630</v>
      </c>
      <c r="C649">
        <v>0</v>
      </c>
      <c r="D649">
        <v>0</v>
      </c>
      <c r="E649" t="s">
        <v>3630</v>
      </c>
      <c r="F649" t="s">
        <v>5037</v>
      </c>
    </row>
    <row r="650" spans="1:6" x14ac:dyDescent="0.25">
      <c r="A650">
        <v>5593903</v>
      </c>
      <c r="B650" t="s">
        <v>3630</v>
      </c>
      <c r="C650">
        <v>0</v>
      </c>
      <c r="D650">
        <v>0</v>
      </c>
      <c r="E650" t="s">
        <v>3630</v>
      </c>
      <c r="F650" t="s">
        <v>5037</v>
      </c>
    </row>
    <row r="651" spans="1:6" x14ac:dyDescent="0.25">
      <c r="A651">
        <v>5409803</v>
      </c>
      <c r="B651" t="s">
        <v>3630</v>
      </c>
      <c r="C651">
        <v>0</v>
      </c>
      <c r="D651">
        <v>0</v>
      </c>
      <c r="E651" t="s">
        <v>3630</v>
      </c>
      <c r="F651" t="s">
        <v>5037</v>
      </c>
    </row>
    <row r="652" spans="1:6" x14ac:dyDescent="0.25">
      <c r="A652">
        <v>4259703</v>
      </c>
      <c r="B652" t="s">
        <v>3630</v>
      </c>
      <c r="C652">
        <v>0</v>
      </c>
      <c r="D652">
        <v>0</v>
      </c>
      <c r="E652" t="s">
        <v>3630</v>
      </c>
      <c r="F652" t="s">
        <v>5037</v>
      </c>
    </row>
    <row r="653" spans="1:6" x14ac:dyDescent="0.25">
      <c r="A653">
        <v>140103</v>
      </c>
      <c r="B653" t="s">
        <v>3630</v>
      </c>
      <c r="C653">
        <v>0</v>
      </c>
      <c r="D653">
        <v>0</v>
      </c>
      <c r="E653" t="s">
        <v>3630</v>
      </c>
      <c r="F653" t="s">
        <v>5037</v>
      </c>
    </row>
    <row r="654" spans="1:6" x14ac:dyDescent="0.25">
      <c r="A654">
        <v>318303</v>
      </c>
      <c r="B654" t="s">
        <v>3630</v>
      </c>
      <c r="C654">
        <v>0</v>
      </c>
      <c r="D654">
        <v>0</v>
      </c>
      <c r="E654" t="s">
        <v>3630</v>
      </c>
      <c r="F654" t="s">
        <v>5037</v>
      </c>
    </row>
    <row r="655" spans="1:6" x14ac:dyDescent="0.25">
      <c r="A655">
        <v>2443603</v>
      </c>
      <c r="B655" t="s">
        <v>3630</v>
      </c>
      <c r="C655">
        <v>0</v>
      </c>
      <c r="D655">
        <v>0</v>
      </c>
      <c r="E655" t="s">
        <v>3630</v>
      </c>
      <c r="F655" t="s">
        <v>5037</v>
      </c>
    </row>
    <row r="656" spans="1:6" x14ac:dyDescent="0.25">
      <c r="A656">
        <v>286603</v>
      </c>
      <c r="B656" t="s">
        <v>3630</v>
      </c>
      <c r="C656">
        <v>0</v>
      </c>
      <c r="D656">
        <v>0</v>
      </c>
      <c r="E656" t="s">
        <v>3630</v>
      </c>
      <c r="F656" t="s">
        <v>5037</v>
      </c>
    </row>
    <row r="657" spans="1:6" x14ac:dyDescent="0.25">
      <c r="A657">
        <v>252503</v>
      </c>
      <c r="B657" t="s">
        <v>3630</v>
      </c>
      <c r="C657">
        <v>0</v>
      </c>
      <c r="D657">
        <v>0</v>
      </c>
      <c r="E657" t="s">
        <v>3630</v>
      </c>
      <c r="F657" t="s">
        <v>5037</v>
      </c>
    </row>
    <row r="658" spans="1:6" x14ac:dyDescent="0.25">
      <c r="A658">
        <v>252403</v>
      </c>
      <c r="B658" t="s">
        <v>3630</v>
      </c>
      <c r="C658">
        <v>0</v>
      </c>
      <c r="D658">
        <v>0</v>
      </c>
      <c r="E658" t="s">
        <v>3630</v>
      </c>
      <c r="F658" t="s">
        <v>5037</v>
      </c>
    </row>
    <row r="659" spans="1:6" x14ac:dyDescent="0.25">
      <c r="A659">
        <v>242503</v>
      </c>
      <c r="B659" t="s">
        <v>3630</v>
      </c>
      <c r="C659">
        <v>0</v>
      </c>
      <c r="D659">
        <v>0</v>
      </c>
      <c r="E659" t="s">
        <v>3630</v>
      </c>
      <c r="F659" t="s">
        <v>5037</v>
      </c>
    </row>
    <row r="660" spans="1:6" x14ac:dyDescent="0.25">
      <c r="A660">
        <v>253703</v>
      </c>
      <c r="B660" t="s">
        <v>3630</v>
      </c>
      <c r="C660">
        <v>0</v>
      </c>
      <c r="D660">
        <v>0</v>
      </c>
      <c r="E660" t="s">
        <v>3630</v>
      </c>
      <c r="F660" t="s">
        <v>5037</v>
      </c>
    </row>
    <row r="661" spans="1:6" x14ac:dyDescent="0.25">
      <c r="A661">
        <v>102003</v>
      </c>
      <c r="B661" t="s">
        <v>3630</v>
      </c>
      <c r="C661">
        <v>0</v>
      </c>
      <c r="D661">
        <v>0</v>
      </c>
      <c r="E661" t="s">
        <v>3630</v>
      </c>
      <c r="F661" t="s">
        <v>5037</v>
      </c>
    </row>
    <row r="662" spans="1:6" x14ac:dyDescent="0.25">
      <c r="A662">
        <v>6279903</v>
      </c>
      <c r="B662" t="s">
        <v>3630</v>
      </c>
      <c r="C662">
        <v>0</v>
      </c>
      <c r="D662">
        <v>0</v>
      </c>
      <c r="E662" t="s">
        <v>3630</v>
      </c>
      <c r="F662" t="s">
        <v>5037</v>
      </c>
    </row>
    <row r="663" spans="1:6" x14ac:dyDescent="0.25">
      <c r="A663">
        <v>6534303</v>
      </c>
      <c r="B663" t="s">
        <v>3630</v>
      </c>
      <c r="C663">
        <v>0</v>
      </c>
      <c r="D663">
        <v>0</v>
      </c>
      <c r="E663" t="s">
        <v>3630</v>
      </c>
      <c r="F663" t="s">
        <v>5037</v>
      </c>
    </row>
    <row r="664" spans="1:6" x14ac:dyDescent="0.25">
      <c r="A664">
        <v>6666503</v>
      </c>
      <c r="B664" t="s">
        <v>3630</v>
      </c>
      <c r="C664">
        <v>0</v>
      </c>
      <c r="D664">
        <v>0</v>
      </c>
      <c r="E664" t="s">
        <v>3630</v>
      </c>
      <c r="F664" t="s">
        <v>5037</v>
      </c>
    </row>
    <row r="665" spans="1:6" x14ac:dyDescent="0.25">
      <c r="A665">
        <v>5407703</v>
      </c>
      <c r="B665" t="s">
        <v>3630</v>
      </c>
      <c r="C665">
        <v>0</v>
      </c>
      <c r="D665">
        <v>0</v>
      </c>
      <c r="E665" t="s">
        <v>3630</v>
      </c>
      <c r="F665" t="s">
        <v>5037</v>
      </c>
    </row>
    <row r="666" spans="1:6" x14ac:dyDescent="0.25">
      <c r="A666">
        <v>3197603</v>
      </c>
      <c r="B666" t="s">
        <v>5038</v>
      </c>
      <c r="C666">
        <v>2453.96</v>
      </c>
      <c r="D666">
        <v>2453.96</v>
      </c>
      <c r="E666" t="s">
        <v>3628</v>
      </c>
      <c r="F666" t="s">
        <v>5039</v>
      </c>
    </row>
    <row r="667" spans="1:6" x14ac:dyDescent="0.25">
      <c r="A667">
        <v>3583403</v>
      </c>
      <c r="B667" t="s">
        <v>3630</v>
      </c>
      <c r="C667">
        <v>0</v>
      </c>
      <c r="D667">
        <v>0</v>
      </c>
      <c r="E667" t="s">
        <v>3630</v>
      </c>
      <c r="F667" t="s">
        <v>5037</v>
      </c>
    </row>
    <row r="668" spans="1:6" x14ac:dyDescent="0.25">
      <c r="A668">
        <v>186003</v>
      </c>
      <c r="B668" t="s">
        <v>5038</v>
      </c>
      <c r="C668">
        <v>3686.45</v>
      </c>
      <c r="D668">
        <v>3686.45</v>
      </c>
      <c r="E668" t="s">
        <v>3628</v>
      </c>
      <c r="F668" t="s">
        <v>5039</v>
      </c>
    </row>
    <row r="669" spans="1:6" x14ac:dyDescent="0.25">
      <c r="A669">
        <v>1881903</v>
      </c>
      <c r="B669" t="s">
        <v>3630</v>
      </c>
      <c r="C669">
        <v>0</v>
      </c>
      <c r="D669">
        <v>0</v>
      </c>
      <c r="E669" t="s">
        <v>3630</v>
      </c>
      <c r="F669" t="s">
        <v>5037</v>
      </c>
    </row>
    <row r="670" spans="1:6" x14ac:dyDescent="0.25">
      <c r="A670">
        <v>2099703</v>
      </c>
      <c r="B670" t="s">
        <v>3630</v>
      </c>
      <c r="C670">
        <v>0</v>
      </c>
      <c r="D670">
        <v>0</v>
      </c>
      <c r="E670" t="s">
        <v>3630</v>
      </c>
      <c r="F670" t="s">
        <v>5037</v>
      </c>
    </row>
    <row r="671" spans="1:6" x14ac:dyDescent="0.25">
      <c r="A671">
        <v>2383203</v>
      </c>
      <c r="B671" t="s">
        <v>3630</v>
      </c>
      <c r="C671">
        <v>0</v>
      </c>
      <c r="D671">
        <v>0</v>
      </c>
      <c r="E671" t="s">
        <v>3630</v>
      </c>
      <c r="F671" t="s">
        <v>5037</v>
      </c>
    </row>
    <row r="672" spans="1:6" x14ac:dyDescent="0.25">
      <c r="A672">
        <v>2669603</v>
      </c>
      <c r="B672" t="s">
        <v>3630</v>
      </c>
      <c r="C672">
        <v>0</v>
      </c>
      <c r="D672">
        <v>0</v>
      </c>
      <c r="E672" t="s">
        <v>3630</v>
      </c>
      <c r="F672" t="s">
        <v>5037</v>
      </c>
    </row>
    <row r="673" spans="1:6" x14ac:dyDescent="0.25">
      <c r="A673">
        <v>4845203</v>
      </c>
      <c r="B673" t="s">
        <v>3630</v>
      </c>
      <c r="C673">
        <v>0</v>
      </c>
      <c r="D673">
        <v>0</v>
      </c>
      <c r="E673" t="s">
        <v>3630</v>
      </c>
      <c r="F673" t="s">
        <v>5037</v>
      </c>
    </row>
    <row r="674" spans="1:6" x14ac:dyDescent="0.25">
      <c r="A674">
        <v>6279803</v>
      </c>
      <c r="B674" t="s">
        <v>3630</v>
      </c>
      <c r="C674">
        <v>0</v>
      </c>
      <c r="D674">
        <v>0</v>
      </c>
      <c r="E674" t="s">
        <v>3630</v>
      </c>
      <c r="F674" t="s">
        <v>5037</v>
      </c>
    </row>
    <row r="675" spans="1:6" x14ac:dyDescent="0.25">
      <c r="A675">
        <v>5764003</v>
      </c>
      <c r="B675" t="s">
        <v>3630</v>
      </c>
      <c r="C675">
        <v>0</v>
      </c>
      <c r="D675">
        <v>0</v>
      </c>
      <c r="E675" t="s">
        <v>3630</v>
      </c>
      <c r="F675" t="s">
        <v>5037</v>
      </c>
    </row>
    <row r="676" spans="1:6" x14ac:dyDescent="0.25">
      <c r="A676">
        <v>83403</v>
      </c>
      <c r="B676" t="s">
        <v>3630</v>
      </c>
      <c r="C676">
        <v>0</v>
      </c>
      <c r="D676">
        <v>0</v>
      </c>
      <c r="E676" t="s">
        <v>3630</v>
      </c>
      <c r="F676" t="s">
        <v>5037</v>
      </c>
    </row>
    <row r="677" spans="1:6" x14ac:dyDescent="0.25">
      <c r="A677">
        <v>108203</v>
      </c>
      <c r="B677" t="s">
        <v>3630</v>
      </c>
      <c r="C677">
        <v>0</v>
      </c>
      <c r="D677">
        <v>0</v>
      </c>
      <c r="E677" t="s">
        <v>3630</v>
      </c>
      <c r="F677" t="s">
        <v>5037</v>
      </c>
    </row>
    <row r="678" spans="1:6" x14ac:dyDescent="0.25">
      <c r="A678">
        <v>80903</v>
      </c>
      <c r="B678" t="s">
        <v>5038</v>
      </c>
      <c r="C678">
        <v>3686.45</v>
      </c>
      <c r="D678">
        <v>3686.45</v>
      </c>
      <c r="E678" t="s">
        <v>3628</v>
      </c>
      <c r="F678" t="s">
        <v>5039</v>
      </c>
    </row>
    <row r="679" spans="1:6" x14ac:dyDescent="0.25">
      <c r="A679">
        <v>2085303</v>
      </c>
      <c r="B679" t="s">
        <v>3630</v>
      </c>
      <c r="C679">
        <v>0</v>
      </c>
      <c r="D679">
        <v>0</v>
      </c>
      <c r="E679" t="s">
        <v>3630</v>
      </c>
      <c r="F679" t="s">
        <v>5037</v>
      </c>
    </row>
    <row r="680" spans="1:6" x14ac:dyDescent="0.25">
      <c r="A680">
        <v>2415203</v>
      </c>
      <c r="B680" t="s">
        <v>3630</v>
      </c>
      <c r="C680">
        <v>0</v>
      </c>
      <c r="D680">
        <v>0</v>
      </c>
      <c r="E680" t="s">
        <v>3630</v>
      </c>
      <c r="F680" t="s">
        <v>5037</v>
      </c>
    </row>
    <row r="681" spans="1:6" x14ac:dyDescent="0.25">
      <c r="A681">
        <v>2529203</v>
      </c>
      <c r="B681" t="s">
        <v>3630</v>
      </c>
      <c r="C681">
        <v>0</v>
      </c>
      <c r="D681">
        <v>0</v>
      </c>
      <c r="E681" t="s">
        <v>3630</v>
      </c>
      <c r="F681" t="s">
        <v>5037</v>
      </c>
    </row>
    <row r="682" spans="1:6" x14ac:dyDescent="0.25">
      <c r="A682">
        <v>6302503</v>
      </c>
      <c r="B682" t="s">
        <v>3630</v>
      </c>
      <c r="C682">
        <v>0</v>
      </c>
      <c r="D682">
        <v>0</v>
      </c>
      <c r="E682" t="s">
        <v>3630</v>
      </c>
      <c r="F682" t="s">
        <v>5037</v>
      </c>
    </row>
    <row r="683" spans="1:6" x14ac:dyDescent="0.25">
      <c r="A683">
        <v>71303</v>
      </c>
      <c r="B683" t="s">
        <v>3630</v>
      </c>
      <c r="C683">
        <v>0</v>
      </c>
      <c r="D683">
        <v>0</v>
      </c>
      <c r="E683" t="s">
        <v>3630</v>
      </c>
      <c r="F683" t="s">
        <v>5037</v>
      </c>
    </row>
    <row r="684" spans="1:6" x14ac:dyDescent="0.25">
      <c r="A684">
        <v>338603</v>
      </c>
      <c r="B684" t="s">
        <v>5038</v>
      </c>
      <c r="C684">
        <v>10395</v>
      </c>
      <c r="D684">
        <v>10395</v>
      </c>
      <c r="E684" t="s">
        <v>3628</v>
      </c>
      <c r="F684" t="s">
        <v>5039</v>
      </c>
    </row>
    <row r="685" spans="1:6" x14ac:dyDescent="0.25">
      <c r="A685">
        <v>91003</v>
      </c>
      <c r="B685" t="s">
        <v>3630</v>
      </c>
      <c r="C685">
        <v>0</v>
      </c>
      <c r="D685">
        <v>0</v>
      </c>
      <c r="E685" t="s">
        <v>3630</v>
      </c>
      <c r="F685" t="s">
        <v>5037</v>
      </c>
    </row>
    <row r="686" spans="1:6" x14ac:dyDescent="0.25">
      <c r="A686">
        <v>108103</v>
      </c>
      <c r="B686" t="s">
        <v>3630</v>
      </c>
      <c r="C686">
        <v>0</v>
      </c>
      <c r="D686">
        <v>0</v>
      </c>
      <c r="E686" t="s">
        <v>3630</v>
      </c>
      <c r="F686" t="s">
        <v>5037</v>
      </c>
    </row>
    <row r="687" spans="1:6" x14ac:dyDescent="0.25">
      <c r="A687">
        <v>5871703</v>
      </c>
      <c r="B687" t="s">
        <v>3630</v>
      </c>
      <c r="C687">
        <v>0</v>
      </c>
      <c r="D687">
        <v>0</v>
      </c>
      <c r="E687" t="s">
        <v>3630</v>
      </c>
      <c r="F687" t="s">
        <v>5037</v>
      </c>
    </row>
    <row r="688" spans="1:6" x14ac:dyDescent="0.25">
      <c r="A688">
        <v>6255703</v>
      </c>
      <c r="B688" t="s">
        <v>3630</v>
      </c>
      <c r="C688">
        <v>0</v>
      </c>
      <c r="D688">
        <v>0</v>
      </c>
      <c r="E688" t="s">
        <v>3630</v>
      </c>
      <c r="F688" t="s">
        <v>5037</v>
      </c>
    </row>
    <row r="689" spans="1:6" x14ac:dyDescent="0.25">
      <c r="A689">
        <v>6516203</v>
      </c>
      <c r="B689" t="s">
        <v>3630</v>
      </c>
      <c r="C689">
        <v>0</v>
      </c>
      <c r="D689">
        <v>0</v>
      </c>
      <c r="E689" t="s">
        <v>3630</v>
      </c>
      <c r="F689" t="s">
        <v>5037</v>
      </c>
    </row>
    <row r="690" spans="1:6" x14ac:dyDescent="0.25">
      <c r="A690">
        <v>248603</v>
      </c>
      <c r="B690" t="s">
        <v>5038</v>
      </c>
      <c r="C690">
        <v>6559.35</v>
      </c>
      <c r="D690">
        <v>6559.35</v>
      </c>
      <c r="E690" t="s">
        <v>3628</v>
      </c>
      <c r="F690" t="s">
        <v>5039</v>
      </c>
    </row>
    <row r="691" spans="1:6" x14ac:dyDescent="0.25">
      <c r="A691">
        <v>162603</v>
      </c>
      <c r="B691" t="s">
        <v>3630</v>
      </c>
      <c r="C691">
        <v>0</v>
      </c>
      <c r="D691">
        <v>0</v>
      </c>
      <c r="E691" t="s">
        <v>3630</v>
      </c>
      <c r="F691" t="s">
        <v>5037</v>
      </c>
    </row>
    <row r="692" spans="1:6" x14ac:dyDescent="0.25">
      <c r="A692">
        <v>353603</v>
      </c>
      <c r="B692" t="s">
        <v>5038</v>
      </c>
      <c r="C692">
        <v>13188</v>
      </c>
      <c r="D692">
        <v>13188</v>
      </c>
      <c r="E692" t="s">
        <v>3628</v>
      </c>
      <c r="F692" t="s">
        <v>5039</v>
      </c>
    </row>
    <row r="693" spans="1:6" x14ac:dyDescent="0.25">
      <c r="A693">
        <v>405903</v>
      </c>
      <c r="B693" t="s">
        <v>3630</v>
      </c>
      <c r="C693">
        <v>0</v>
      </c>
      <c r="D693">
        <v>0</v>
      </c>
      <c r="E693" t="s">
        <v>3630</v>
      </c>
      <c r="F693" t="s">
        <v>5037</v>
      </c>
    </row>
    <row r="694" spans="1:6" x14ac:dyDescent="0.25">
      <c r="A694">
        <v>5958603</v>
      </c>
      <c r="B694" t="s">
        <v>3630</v>
      </c>
      <c r="C694">
        <v>0</v>
      </c>
      <c r="D694">
        <v>0</v>
      </c>
      <c r="E694" t="s">
        <v>3630</v>
      </c>
      <c r="F694" t="s">
        <v>5037</v>
      </c>
    </row>
    <row r="695" spans="1:6" x14ac:dyDescent="0.25">
      <c r="A695">
        <v>173603</v>
      </c>
      <c r="B695" t="s">
        <v>3630</v>
      </c>
      <c r="C695">
        <v>0</v>
      </c>
      <c r="D695">
        <v>0</v>
      </c>
      <c r="E695" t="s">
        <v>3630</v>
      </c>
      <c r="F695" t="s">
        <v>5037</v>
      </c>
    </row>
    <row r="696" spans="1:6" x14ac:dyDescent="0.25">
      <c r="A696">
        <v>2199103</v>
      </c>
      <c r="B696" t="s">
        <v>3630</v>
      </c>
      <c r="C696">
        <v>0</v>
      </c>
      <c r="D696">
        <v>0</v>
      </c>
      <c r="E696" t="s">
        <v>3630</v>
      </c>
      <c r="F696" t="s">
        <v>5037</v>
      </c>
    </row>
    <row r="697" spans="1:6" x14ac:dyDescent="0.25">
      <c r="A697">
        <v>348803</v>
      </c>
      <c r="B697" t="s">
        <v>3630</v>
      </c>
      <c r="C697">
        <v>0</v>
      </c>
      <c r="D697">
        <v>0</v>
      </c>
      <c r="E697" t="s">
        <v>3630</v>
      </c>
      <c r="F697" t="s">
        <v>5037</v>
      </c>
    </row>
    <row r="698" spans="1:6" x14ac:dyDescent="0.25">
      <c r="A698">
        <v>3659203</v>
      </c>
      <c r="B698" t="s">
        <v>3630</v>
      </c>
      <c r="C698">
        <v>0</v>
      </c>
      <c r="D698">
        <v>0</v>
      </c>
      <c r="E698" t="s">
        <v>3630</v>
      </c>
      <c r="F698" t="s">
        <v>5037</v>
      </c>
    </row>
    <row r="699" spans="1:6" x14ac:dyDescent="0.25">
      <c r="A699">
        <v>3409303</v>
      </c>
      <c r="B699" t="s">
        <v>3630</v>
      </c>
      <c r="C699">
        <v>0</v>
      </c>
      <c r="D699">
        <v>0</v>
      </c>
      <c r="E699" t="s">
        <v>3630</v>
      </c>
      <c r="F699" t="s">
        <v>5037</v>
      </c>
    </row>
    <row r="700" spans="1:6" x14ac:dyDescent="0.25">
      <c r="A700">
        <v>286403</v>
      </c>
      <c r="B700" t="s">
        <v>3630</v>
      </c>
      <c r="C700">
        <v>0</v>
      </c>
      <c r="D700">
        <v>0</v>
      </c>
      <c r="E700" t="s">
        <v>3630</v>
      </c>
      <c r="F700" t="s">
        <v>5037</v>
      </c>
    </row>
    <row r="701" spans="1:6" x14ac:dyDescent="0.25">
      <c r="A701">
        <v>5998703</v>
      </c>
      <c r="B701" t="s">
        <v>3630</v>
      </c>
      <c r="C701">
        <v>0</v>
      </c>
      <c r="D701">
        <v>0</v>
      </c>
      <c r="E701" t="s">
        <v>3630</v>
      </c>
      <c r="F701" t="s">
        <v>5037</v>
      </c>
    </row>
    <row r="702" spans="1:6" x14ac:dyDescent="0.25">
      <c r="A702">
        <v>252603</v>
      </c>
      <c r="B702" t="s">
        <v>3630</v>
      </c>
      <c r="C702">
        <v>0</v>
      </c>
      <c r="D702">
        <v>0</v>
      </c>
      <c r="E702" t="s">
        <v>3630</v>
      </c>
      <c r="F702" t="s">
        <v>5037</v>
      </c>
    </row>
    <row r="703" spans="1:6" x14ac:dyDescent="0.25">
      <c r="A703">
        <v>394103</v>
      </c>
      <c r="B703" t="s">
        <v>3630</v>
      </c>
      <c r="C703">
        <v>0</v>
      </c>
      <c r="D703">
        <v>0</v>
      </c>
      <c r="E703" t="s">
        <v>3630</v>
      </c>
      <c r="F703" t="s">
        <v>5037</v>
      </c>
    </row>
    <row r="704" spans="1:6" x14ac:dyDescent="0.25">
      <c r="A704">
        <v>1389203</v>
      </c>
      <c r="B704" t="s">
        <v>3630</v>
      </c>
      <c r="C704">
        <v>0</v>
      </c>
      <c r="D704">
        <v>0</v>
      </c>
      <c r="E704" t="s">
        <v>3630</v>
      </c>
      <c r="F704" t="s">
        <v>5037</v>
      </c>
    </row>
    <row r="705" spans="1:6" x14ac:dyDescent="0.25">
      <c r="A705">
        <v>200103</v>
      </c>
      <c r="B705" t="s">
        <v>3630</v>
      </c>
      <c r="C705">
        <v>0</v>
      </c>
      <c r="D705">
        <v>0</v>
      </c>
      <c r="E705" t="s">
        <v>3630</v>
      </c>
      <c r="F705" t="s">
        <v>5037</v>
      </c>
    </row>
    <row r="706" spans="1:6" x14ac:dyDescent="0.25">
      <c r="A706">
        <v>214103</v>
      </c>
      <c r="B706" t="s">
        <v>3630</v>
      </c>
      <c r="C706">
        <v>0</v>
      </c>
      <c r="D706">
        <v>0</v>
      </c>
      <c r="E706" t="s">
        <v>3630</v>
      </c>
      <c r="F706" t="s">
        <v>5037</v>
      </c>
    </row>
    <row r="707" spans="1:6" x14ac:dyDescent="0.25">
      <c r="A707">
        <v>252703</v>
      </c>
      <c r="B707" t="s">
        <v>3630</v>
      </c>
      <c r="C707">
        <v>0</v>
      </c>
      <c r="D707">
        <v>0</v>
      </c>
      <c r="E707" t="s">
        <v>3630</v>
      </c>
      <c r="F707" t="s">
        <v>5037</v>
      </c>
    </row>
    <row r="708" spans="1:6" x14ac:dyDescent="0.25">
      <c r="A708">
        <v>1257703</v>
      </c>
      <c r="B708" t="s">
        <v>3630</v>
      </c>
      <c r="C708">
        <v>0</v>
      </c>
      <c r="D708">
        <v>0</v>
      </c>
      <c r="E708" t="s">
        <v>3630</v>
      </c>
      <c r="F708" t="s">
        <v>5037</v>
      </c>
    </row>
    <row r="709" spans="1:6" x14ac:dyDescent="0.25">
      <c r="A709">
        <v>1259503</v>
      </c>
      <c r="B709" t="s">
        <v>5038</v>
      </c>
      <c r="C709">
        <v>1050</v>
      </c>
      <c r="D709">
        <v>1050</v>
      </c>
      <c r="E709" t="s">
        <v>3628</v>
      </c>
      <c r="F709" t="s">
        <v>5039</v>
      </c>
    </row>
    <row r="710" spans="1:6" x14ac:dyDescent="0.25">
      <c r="A710">
        <v>5503703</v>
      </c>
      <c r="B710" t="s">
        <v>3630</v>
      </c>
      <c r="C710">
        <v>0</v>
      </c>
      <c r="D710">
        <v>0</v>
      </c>
      <c r="E710" t="s">
        <v>3630</v>
      </c>
      <c r="F710" t="s">
        <v>5037</v>
      </c>
    </row>
    <row r="711" spans="1:6" x14ac:dyDescent="0.25">
      <c r="A711">
        <v>5163503</v>
      </c>
      <c r="B711" t="s">
        <v>5038</v>
      </c>
      <c r="C711">
        <v>7988.12</v>
      </c>
      <c r="D711">
        <v>7988.12</v>
      </c>
      <c r="E711" t="s">
        <v>3628</v>
      </c>
      <c r="F711" t="s">
        <v>5039</v>
      </c>
    </row>
    <row r="712" spans="1:6" x14ac:dyDescent="0.25">
      <c r="A712">
        <v>5143203</v>
      </c>
      <c r="B712" t="s">
        <v>5038</v>
      </c>
      <c r="C712">
        <v>23730</v>
      </c>
      <c r="D712">
        <v>23730</v>
      </c>
      <c r="E712" t="s">
        <v>3628</v>
      </c>
      <c r="F712" t="s">
        <v>5039</v>
      </c>
    </row>
    <row r="713" spans="1:6" x14ac:dyDescent="0.25">
      <c r="A713">
        <v>1859203</v>
      </c>
      <c r="B713" t="s">
        <v>3630</v>
      </c>
      <c r="C713">
        <v>0</v>
      </c>
      <c r="D713">
        <v>0</v>
      </c>
      <c r="E713" t="s">
        <v>3630</v>
      </c>
      <c r="F713" t="s">
        <v>5037</v>
      </c>
    </row>
    <row r="714" spans="1:6" x14ac:dyDescent="0.25">
      <c r="A714">
        <v>383103</v>
      </c>
      <c r="B714" t="s">
        <v>3630</v>
      </c>
      <c r="C714">
        <v>0</v>
      </c>
      <c r="D714">
        <v>0</v>
      </c>
      <c r="E714" t="s">
        <v>3630</v>
      </c>
      <c r="F714" t="s">
        <v>5037</v>
      </c>
    </row>
    <row r="715" spans="1:6" x14ac:dyDescent="0.25">
      <c r="A715">
        <v>4085303</v>
      </c>
      <c r="B715" t="s">
        <v>3630</v>
      </c>
      <c r="C715">
        <v>0</v>
      </c>
      <c r="D715">
        <v>0</v>
      </c>
      <c r="E715" t="s">
        <v>3630</v>
      </c>
      <c r="F715" t="s">
        <v>5037</v>
      </c>
    </row>
    <row r="716" spans="1:6" x14ac:dyDescent="0.25">
      <c r="A716">
        <v>1684003</v>
      </c>
      <c r="B716" t="s">
        <v>3630</v>
      </c>
      <c r="C716">
        <v>0</v>
      </c>
      <c r="D716">
        <v>0</v>
      </c>
      <c r="E716" t="s">
        <v>3630</v>
      </c>
      <c r="F716" t="s">
        <v>5037</v>
      </c>
    </row>
    <row r="717" spans="1:6" x14ac:dyDescent="0.25">
      <c r="A717">
        <v>4279203</v>
      </c>
      <c r="B717" t="s">
        <v>5038</v>
      </c>
      <c r="C717">
        <v>12371.9</v>
      </c>
      <c r="D717">
        <v>12371.9</v>
      </c>
      <c r="E717" t="s">
        <v>3628</v>
      </c>
      <c r="F717" t="s">
        <v>5039</v>
      </c>
    </row>
    <row r="718" spans="1:6" x14ac:dyDescent="0.25">
      <c r="A718">
        <v>5467803</v>
      </c>
      <c r="B718" t="s">
        <v>5038</v>
      </c>
      <c r="C718">
        <v>12371.9</v>
      </c>
      <c r="D718">
        <v>12371.9</v>
      </c>
      <c r="E718" t="s">
        <v>3628</v>
      </c>
      <c r="F718" t="s">
        <v>5039</v>
      </c>
    </row>
    <row r="719" spans="1:6" x14ac:dyDescent="0.25">
      <c r="A719">
        <v>6317303</v>
      </c>
      <c r="B719" t="s">
        <v>3630</v>
      </c>
      <c r="C719">
        <v>0</v>
      </c>
      <c r="D719">
        <v>0</v>
      </c>
      <c r="E719" t="s">
        <v>3630</v>
      </c>
      <c r="F719" t="s">
        <v>5037</v>
      </c>
    </row>
    <row r="720" spans="1:6" x14ac:dyDescent="0.25">
      <c r="A720">
        <v>5707703</v>
      </c>
      <c r="B720" t="s">
        <v>5038</v>
      </c>
      <c r="C720">
        <v>12371.9</v>
      </c>
      <c r="D720">
        <v>12371.9</v>
      </c>
      <c r="E720" t="s">
        <v>3628</v>
      </c>
      <c r="F720" t="s">
        <v>5039</v>
      </c>
    </row>
    <row r="721" spans="1:6" x14ac:dyDescent="0.25">
      <c r="A721">
        <v>1549203</v>
      </c>
      <c r="B721" t="s">
        <v>3630</v>
      </c>
      <c r="C721">
        <v>0</v>
      </c>
      <c r="D721">
        <v>0</v>
      </c>
      <c r="E721" t="s">
        <v>3630</v>
      </c>
      <c r="F721" t="s">
        <v>5037</v>
      </c>
    </row>
    <row r="722" spans="1:6" x14ac:dyDescent="0.25">
      <c r="A722">
        <v>2143203</v>
      </c>
      <c r="B722" t="s">
        <v>5038</v>
      </c>
      <c r="C722">
        <v>1713.6</v>
      </c>
      <c r="D722">
        <v>1713.6</v>
      </c>
      <c r="E722" t="s">
        <v>3628</v>
      </c>
      <c r="F722" t="s">
        <v>5039</v>
      </c>
    </row>
    <row r="723" spans="1:6" x14ac:dyDescent="0.25">
      <c r="A723">
        <v>6107303</v>
      </c>
      <c r="B723" t="s">
        <v>3630</v>
      </c>
      <c r="C723">
        <v>0</v>
      </c>
      <c r="D723">
        <v>0</v>
      </c>
      <c r="E723" t="s">
        <v>3630</v>
      </c>
      <c r="F723" t="s">
        <v>5037</v>
      </c>
    </row>
    <row r="724" spans="1:6" x14ac:dyDescent="0.25">
      <c r="A724">
        <v>2777203</v>
      </c>
      <c r="B724" t="s">
        <v>3630</v>
      </c>
      <c r="C724">
        <v>0</v>
      </c>
      <c r="D724">
        <v>0</v>
      </c>
      <c r="E724" t="s">
        <v>3630</v>
      </c>
      <c r="F724" t="s">
        <v>5037</v>
      </c>
    </row>
    <row r="725" spans="1:6" x14ac:dyDescent="0.25">
      <c r="A725">
        <v>3535403</v>
      </c>
      <c r="B725" t="s">
        <v>3630</v>
      </c>
      <c r="C725">
        <v>0</v>
      </c>
      <c r="D725">
        <v>0</v>
      </c>
      <c r="E725" t="s">
        <v>3630</v>
      </c>
      <c r="F725" t="s">
        <v>5037</v>
      </c>
    </row>
    <row r="726" spans="1:6" x14ac:dyDescent="0.25">
      <c r="A726">
        <v>331803</v>
      </c>
      <c r="B726" t="s">
        <v>3630</v>
      </c>
      <c r="C726">
        <v>0</v>
      </c>
      <c r="D726">
        <v>0</v>
      </c>
      <c r="E726" t="s">
        <v>3630</v>
      </c>
      <c r="F726" t="s">
        <v>5037</v>
      </c>
    </row>
    <row r="727" spans="1:6" x14ac:dyDescent="0.25">
      <c r="A727">
        <v>404003</v>
      </c>
      <c r="B727" t="s">
        <v>5038</v>
      </c>
      <c r="C727">
        <v>4200</v>
      </c>
      <c r="D727">
        <v>4200</v>
      </c>
      <c r="E727" t="s">
        <v>3628</v>
      </c>
      <c r="F727" t="s">
        <v>5039</v>
      </c>
    </row>
    <row r="728" spans="1:6" x14ac:dyDescent="0.25">
      <c r="A728">
        <v>5757703</v>
      </c>
      <c r="B728" t="s">
        <v>5038</v>
      </c>
      <c r="C728">
        <v>5186.24</v>
      </c>
      <c r="D728">
        <v>5186.24</v>
      </c>
      <c r="E728" t="s">
        <v>3628</v>
      </c>
      <c r="F728" t="s">
        <v>5039</v>
      </c>
    </row>
    <row r="729" spans="1:6" x14ac:dyDescent="0.25">
      <c r="A729">
        <v>1197703</v>
      </c>
      <c r="B729" t="s">
        <v>3630</v>
      </c>
      <c r="C729">
        <v>0</v>
      </c>
      <c r="D729">
        <v>0</v>
      </c>
      <c r="E729" t="s">
        <v>3630</v>
      </c>
      <c r="F729" t="s">
        <v>5037</v>
      </c>
    </row>
    <row r="730" spans="1:6" x14ac:dyDescent="0.25">
      <c r="A730">
        <v>5936803</v>
      </c>
      <c r="B730" t="s">
        <v>3630</v>
      </c>
      <c r="C730">
        <v>0</v>
      </c>
      <c r="D730">
        <v>0</v>
      </c>
      <c r="E730" t="s">
        <v>3630</v>
      </c>
      <c r="F730" t="s">
        <v>5037</v>
      </c>
    </row>
    <row r="731" spans="1:6" x14ac:dyDescent="0.25">
      <c r="A731">
        <v>2198303</v>
      </c>
      <c r="B731" t="s">
        <v>3630</v>
      </c>
      <c r="C731">
        <v>0</v>
      </c>
      <c r="D731">
        <v>0</v>
      </c>
      <c r="E731" t="s">
        <v>3630</v>
      </c>
      <c r="F731" t="s">
        <v>5037</v>
      </c>
    </row>
    <row r="732" spans="1:6" x14ac:dyDescent="0.25">
      <c r="A732">
        <v>179503</v>
      </c>
      <c r="B732" t="s">
        <v>3630</v>
      </c>
      <c r="C732">
        <v>0</v>
      </c>
      <c r="D732">
        <v>0</v>
      </c>
      <c r="E732" t="s">
        <v>3630</v>
      </c>
      <c r="F732" t="s">
        <v>5037</v>
      </c>
    </row>
    <row r="733" spans="1:6" x14ac:dyDescent="0.25">
      <c r="A733">
        <v>1535303</v>
      </c>
      <c r="B733" t="s">
        <v>5038</v>
      </c>
      <c r="C733">
        <v>6708.2</v>
      </c>
      <c r="D733">
        <v>6708.2</v>
      </c>
      <c r="E733" t="s">
        <v>3628</v>
      </c>
      <c r="F733" t="s">
        <v>5039</v>
      </c>
    </row>
    <row r="734" spans="1:6" x14ac:dyDescent="0.25">
      <c r="A734">
        <v>1349203</v>
      </c>
      <c r="B734" t="s">
        <v>3630</v>
      </c>
      <c r="C734">
        <v>0</v>
      </c>
      <c r="D734">
        <v>0</v>
      </c>
      <c r="E734" t="s">
        <v>3630</v>
      </c>
      <c r="F734" t="s">
        <v>5037</v>
      </c>
    </row>
    <row r="735" spans="1:6" x14ac:dyDescent="0.25">
      <c r="A735">
        <v>2425303</v>
      </c>
      <c r="B735" t="s">
        <v>5038</v>
      </c>
      <c r="C735">
        <v>6708.2</v>
      </c>
      <c r="D735">
        <v>6708.2</v>
      </c>
      <c r="E735" t="s">
        <v>3628</v>
      </c>
      <c r="F735" t="s">
        <v>5039</v>
      </c>
    </row>
    <row r="736" spans="1:6" x14ac:dyDescent="0.25">
      <c r="A736">
        <v>237303</v>
      </c>
      <c r="B736" t="s">
        <v>3630</v>
      </c>
      <c r="C736">
        <v>0</v>
      </c>
      <c r="D736">
        <v>0</v>
      </c>
      <c r="E736" t="s">
        <v>3630</v>
      </c>
      <c r="F736" t="s">
        <v>5037</v>
      </c>
    </row>
    <row r="737" spans="1:6" x14ac:dyDescent="0.25">
      <c r="A737">
        <v>3859203</v>
      </c>
      <c r="B737" t="s">
        <v>5038</v>
      </c>
      <c r="C737">
        <v>6708.2</v>
      </c>
      <c r="D737">
        <v>6708.2</v>
      </c>
      <c r="E737" t="s">
        <v>3628</v>
      </c>
      <c r="F737" t="s">
        <v>5039</v>
      </c>
    </row>
    <row r="738" spans="1:6" x14ac:dyDescent="0.25">
      <c r="A738">
        <v>3273203</v>
      </c>
      <c r="B738" t="s">
        <v>5038</v>
      </c>
      <c r="C738">
        <v>6708.2</v>
      </c>
      <c r="D738">
        <v>6708.2</v>
      </c>
      <c r="E738" t="s">
        <v>3628</v>
      </c>
      <c r="F738" t="s">
        <v>5039</v>
      </c>
    </row>
    <row r="739" spans="1:6" x14ac:dyDescent="0.25">
      <c r="A739">
        <v>4853203</v>
      </c>
      <c r="B739" t="s">
        <v>3630</v>
      </c>
      <c r="C739">
        <v>0</v>
      </c>
      <c r="D739">
        <v>0</v>
      </c>
      <c r="E739" t="s">
        <v>3630</v>
      </c>
      <c r="F739" t="s">
        <v>5037</v>
      </c>
    </row>
    <row r="740" spans="1:6" x14ac:dyDescent="0.25">
      <c r="A740">
        <v>5701703</v>
      </c>
      <c r="B740" t="s">
        <v>5038</v>
      </c>
      <c r="C740">
        <v>6708.2</v>
      </c>
      <c r="D740">
        <v>6708.2</v>
      </c>
      <c r="E740" t="s">
        <v>3628</v>
      </c>
      <c r="F740" t="s">
        <v>5039</v>
      </c>
    </row>
    <row r="741" spans="1:6" x14ac:dyDescent="0.25">
      <c r="A741">
        <v>4979603</v>
      </c>
      <c r="B741" t="s">
        <v>3630</v>
      </c>
      <c r="C741">
        <v>0</v>
      </c>
      <c r="D741">
        <v>0</v>
      </c>
      <c r="E741" t="s">
        <v>3630</v>
      </c>
      <c r="F741" t="s">
        <v>5037</v>
      </c>
    </row>
    <row r="742" spans="1:6" x14ac:dyDescent="0.25">
      <c r="A742">
        <v>1193203</v>
      </c>
      <c r="B742" t="s">
        <v>5038</v>
      </c>
      <c r="C742">
        <v>8400</v>
      </c>
      <c r="D742">
        <v>8400</v>
      </c>
      <c r="E742" t="s">
        <v>3628</v>
      </c>
      <c r="F742" t="s">
        <v>5039</v>
      </c>
    </row>
    <row r="743" spans="1:6" x14ac:dyDescent="0.25">
      <c r="A743">
        <v>4859203</v>
      </c>
      <c r="B743" t="s">
        <v>5038</v>
      </c>
      <c r="C743">
        <v>7358.48</v>
      </c>
      <c r="D743">
        <v>7358.48</v>
      </c>
      <c r="E743" t="s">
        <v>3628</v>
      </c>
      <c r="F743" t="s">
        <v>5039</v>
      </c>
    </row>
    <row r="744" spans="1:6" x14ac:dyDescent="0.25">
      <c r="A744">
        <v>4533203</v>
      </c>
      <c r="B744" t="s">
        <v>5038</v>
      </c>
      <c r="C744">
        <v>7358.48</v>
      </c>
      <c r="D744">
        <v>7358.48</v>
      </c>
      <c r="E744" t="s">
        <v>3628</v>
      </c>
      <c r="F744" t="s">
        <v>5039</v>
      </c>
    </row>
    <row r="745" spans="1:6" x14ac:dyDescent="0.25">
      <c r="A745">
        <v>4089203</v>
      </c>
      <c r="B745" t="s">
        <v>5038</v>
      </c>
      <c r="C745">
        <v>7358.48</v>
      </c>
      <c r="D745">
        <v>7358.48</v>
      </c>
      <c r="E745" t="s">
        <v>3628</v>
      </c>
      <c r="F745" t="s">
        <v>5039</v>
      </c>
    </row>
    <row r="746" spans="1:6" x14ac:dyDescent="0.25">
      <c r="A746">
        <v>347303</v>
      </c>
      <c r="B746" t="s">
        <v>3630</v>
      </c>
      <c r="C746">
        <v>0</v>
      </c>
      <c r="D746">
        <v>0</v>
      </c>
      <c r="E746" t="s">
        <v>3630</v>
      </c>
      <c r="F746" t="s">
        <v>5037</v>
      </c>
    </row>
    <row r="747" spans="1:6" x14ac:dyDescent="0.25">
      <c r="A747">
        <v>174703</v>
      </c>
      <c r="B747" t="s">
        <v>5038</v>
      </c>
      <c r="C747">
        <v>8909.2199999999993</v>
      </c>
      <c r="D747">
        <v>8909.2199999999993</v>
      </c>
      <c r="E747" t="s">
        <v>3628</v>
      </c>
      <c r="F747" t="s">
        <v>5039</v>
      </c>
    </row>
    <row r="748" spans="1:6" x14ac:dyDescent="0.25">
      <c r="A748">
        <v>106503</v>
      </c>
      <c r="B748" t="s">
        <v>5038</v>
      </c>
      <c r="C748">
        <v>8926.08</v>
      </c>
      <c r="D748">
        <v>8926.08</v>
      </c>
      <c r="E748" t="s">
        <v>3628</v>
      </c>
      <c r="F748" t="s">
        <v>5039</v>
      </c>
    </row>
    <row r="749" spans="1:6" x14ac:dyDescent="0.25">
      <c r="A749">
        <v>127703</v>
      </c>
      <c r="B749" t="s">
        <v>5038</v>
      </c>
      <c r="C749">
        <v>8926.08</v>
      </c>
      <c r="D749">
        <v>8926.08</v>
      </c>
      <c r="E749" t="s">
        <v>3628</v>
      </c>
      <c r="F749" t="s">
        <v>5039</v>
      </c>
    </row>
    <row r="750" spans="1:6" x14ac:dyDescent="0.25">
      <c r="A750">
        <v>3903303</v>
      </c>
      <c r="B750" t="s">
        <v>5038</v>
      </c>
      <c r="C750">
        <v>8926.08</v>
      </c>
      <c r="D750">
        <v>8926.08</v>
      </c>
      <c r="E750" t="s">
        <v>3628</v>
      </c>
      <c r="F750" t="s">
        <v>5039</v>
      </c>
    </row>
    <row r="751" spans="1:6" x14ac:dyDescent="0.25">
      <c r="A751">
        <v>1343203</v>
      </c>
      <c r="B751" t="s">
        <v>3630</v>
      </c>
      <c r="C751">
        <v>0</v>
      </c>
      <c r="D751">
        <v>0</v>
      </c>
      <c r="E751" t="s">
        <v>3630</v>
      </c>
      <c r="F751" t="s">
        <v>5037</v>
      </c>
    </row>
    <row r="752" spans="1:6" x14ac:dyDescent="0.25">
      <c r="A752">
        <v>5705703</v>
      </c>
      <c r="B752" t="s">
        <v>5038</v>
      </c>
      <c r="C752">
        <v>8587.84</v>
      </c>
      <c r="D752">
        <v>8587.84</v>
      </c>
      <c r="E752" t="s">
        <v>3628</v>
      </c>
      <c r="F752" t="s">
        <v>5039</v>
      </c>
    </row>
    <row r="753" spans="1:6" x14ac:dyDescent="0.25">
      <c r="A753">
        <v>2621203</v>
      </c>
      <c r="B753" t="s">
        <v>5038</v>
      </c>
      <c r="C753">
        <v>8855.64</v>
      </c>
      <c r="D753">
        <v>8855.64</v>
      </c>
      <c r="E753" t="s">
        <v>3628</v>
      </c>
      <c r="F753" t="s">
        <v>5039</v>
      </c>
    </row>
    <row r="754" spans="1:6" x14ac:dyDescent="0.25">
      <c r="A754">
        <v>5912103</v>
      </c>
      <c r="B754" t="s">
        <v>5038</v>
      </c>
      <c r="C754">
        <v>8855.64</v>
      </c>
      <c r="D754">
        <v>8855.64</v>
      </c>
      <c r="E754" t="s">
        <v>3628</v>
      </c>
      <c r="F754" t="s">
        <v>5039</v>
      </c>
    </row>
    <row r="755" spans="1:6" x14ac:dyDescent="0.25">
      <c r="A755">
        <v>229803</v>
      </c>
      <c r="B755" t="s">
        <v>5038</v>
      </c>
      <c r="C755">
        <v>10526.58</v>
      </c>
      <c r="D755">
        <v>10526.58</v>
      </c>
      <c r="E755" t="s">
        <v>3628</v>
      </c>
      <c r="F755" t="s">
        <v>5039</v>
      </c>
    </row>
    <row r="756" spans="1:6" x14ac:dyDescent="0.25">
      <c r="A756">
        <v>264903</v>
      </c>
      <c r="B756" t="s">
        <v>5038</v>
      </c>
      <c r="C756">
        <v>10526.58</v>
      </c>
      <c r="D756">
        <v>10526.58</v>
      </c>
      <c r="E756" t="s">
        <v>3628</v>
      </c>
      <c r="F756" t="s">
        <v>5039</v>
      </c>
    </row>
    <row r="757" spans="1:6" x14ac:dyDescent="0.25">
      <c r="A757">
        <v>319303</v>
      </c>
      <c r="B757" t="s">
        <v>5038</v>
      </c>
      <c r="C757">
        <v>10526.58</v>
      </c>
      <c r="D757">
        <v>10526.58</v>
      </c>
      <c r="E757" t="s">
        <v>3628</v>
      </c>
      <c r="F757" t="s">
        <v>5039</v>
      </c>
    </row>
    <row r="758" spans="1:6" x14ac:dyDescent="0.25">
      <c r="A758">
        <v>401903</v>
      </c>
      <c r="B758" t="s">
        <v>5038</v>
      </c>
      <c r="C758">
        <v>10526.62</v>
      </c>
      <c r="D758">
        <v>10526.62</v>
      </c>
      <c r="E758" t="s">
        <v>3628</v>
      </c>
      <c r="F758" t="s">
        <v>5039</v>
      </c>
    </row>
    <row r="759" spans="1:6" x14ac:dyDescent="0.25">
      <c r="A759">
        <v>1407203</v>
      </c>
      <c r="B759" t="s">
        <v>5038</v>
      </c>
      <c r="C759">
        <v>10526.62</v>
      </c>
      <c r="D759">
        <v>10526.62</v>
      </c>
      <c r="E759" t="s">
        <v>3628</v>
      </c>
      <c r="F759" t="s">
        <v>5039</v>
      </c>
    </row>
    <row r="760" spans="1:6" x14ac:dyDescent="0.25">
      <c r="A760">
        <v>1787203</v>
      </c>
      <c r="B760" t="s">
        <v>3630</v>
      </c>
      <c r="C760">
        <v>0</v>
      </c>
      <c r="D760">
        <v>0</v>
      </c>
      <c r="E760" t="s">
        <v>3630</v>
      </c>
      <c r="F760" t="s">
        <v>5037</v>
      </c>
    </row>
    <row r="761" spans="1:6" x14ac:dyDescent="0.25">
      <c r="A761">
        <v>2617203</v>
      </c>
      <c r="B761" t="s">
        <v>3630</v>
      </c>
      <c r="C761">
        <v>0</v>
      </c>
      <c r="D761">
        <v>0</v>
      </c>
      <c r="E761" t="s">
        <v>3630</v>
      </c>
      <c r="F761" t="s">
        <v>5037</v>
      </c>
    </row>
    <row r="762" spans="1:6" x14ac:dyDescent="0.25">
      <c r="A762">
        <v>4125203</v>
      </c>
      <c r="B762" t="s">
        <v>3630</v>
      </c>
      <c r="C762">
        <v>0</v>
      </c>
      <c r="D762">
        <v>0</v>
      </c>
      <c r="E762" t="s">
        <v>3630</v>
      </c>
      <c r="F762" t="s">
        <v>5037</v>
      </c>
    </row>
    <row r="763" spans="1:6" x14ac:dyDescent="0.25">
      <c r="A763">
        <v>1429303</v>
      </c>
      <c r="B763" t="s">
        <v>3630</v>
      </c>
      <c r="C763">
        <v>0</v>
      </c>
      <c r="D763">
        <v>0</v>
      </c>
      <c r="E763" t="s">
        <v>3630</v>
      </c>
      <c r="F763" t="s">
        <v>5037</v>
      </c>
    </row>
    <row r="764" spans="1:6" x14ac:dyDescent="0.25">
      <c r="A764">
        <v>4927203</v>
      </c>
      <c r="B764" t="s">
        <v>3630</v>
      </c>
      <c r="C764">
        <v>0</v>
      </c>
      <c r="D764">
        <v>0</v>
      </c>
      <c r="E764" t="s">
        <v>3630</v>
      </c>
      <c r="F764" t="s">
        <v>5037</v>
      </c>
    </row>
    <row r="765" spans="1:6" x14ac:dyDescent="0.25">
      <c r="A765">
        <v>28003</v>
      </c>
      <c r="B765" t="s">
        <v>5038</v>
      </c>
      <c r="C765">
        <v>12371.86</v>
      </c>
      <c r="D765">
        <v>12371.86</v>
      </c>
      <c r="E765" t="s">
        <v>3628</v>
      </c>
      <c r="F765" t="s">
        <v>5039</v>
      </c>
    </row>
    <row r="766" spans="1:6" x14ac:dyDescent="0.25">
      <c r="A766">
        <v>38803</v>
      </c>
      <c r="B766" t="s">
        <v>5038</v>
      </c>
      <c r="C766">
        <v>12371.86</v>
      </c>
      <c r="D766">
        <v>12371.86</v>
      </c>
      <c r="E766" t="s">
        <v>3628</v>
      </c>
      <c r="F766" t="s">
        <v>5039</v>
      </c>
    </row>
    <row r="767" spans="1:6" x14ac:dyDescent="0.25">
      <c r="A767">
        <v>90803</v>
      </c>
      <c r="B767" t="s">
        <v>5038</v>
      </c>
      <c r="C767">
        <v>12371.9</v>
      </c>
      <c r="D767">
        <v>12371.9</v>
      </c>
      <c r="E767" t="s">
        <v>3628</v>
      </c>
      <c r="F767" t="s">
        <v>5039</v>
      </c>
    </row>
    <row r="768" spans="1:6" x14ac:dyDescent="0.25">
      <c r="A768">
        <v>181703</v>
      </c>
      <c r="B768" t="s">
        <v>5038</v>
      </c>
      <c r="C768">
        <v>12371.86</v>
      </c>
      <c r="D768">
        <v>12371.86</v>
      </c>
      <c r="E768" t="s">
        <v>3628</v>
      </c>
      <c r="F768" t="s">
        <v>5039</v>
      </c>
    </row>
    <row r="769" spans="1:6" x14ac:dyDescent="0.25">
      <c r="A769">
        <v>139103</v>
      </c>
      <c r="B769" t="s">
        <v>5038</v>
      </c>
      <c r="C769">
        <v>12371.9</v>
      </c>
      <c r="D769">
        <v>12371.9</v>
      </c>
      <c r="E769" t="s">
        <v>3628</v>
      </c>
      <c r="F769" t="s">
        <v>5039</v>
      </c>
    </row>
    <row r="770" spans="1:6" x14ac:dyDescent="0.25">
      <c r="A770">
        <v>185003</v>
      </c>
      <c r="B770" t="s">
        <v>5038</v>
      </c>
      <c r="C770">
        <v>12371.86</v>
      </c>
      <c r="D770">
        <v>12371.86</v>
      </c>
      <c r="E770" t="s">
        <v>3628</v>
      </c>
      <c r="F770" t="s">
        <v>5039</v>
      </c>
    </row>
    <row r="771" spans="1:6" x14ac:dyDescent="0.25">
      <c r="A771">
        <v>275603</v>
      </c>
      <c r="B771" t="s">
        <v>5038</v>
      </c>
      <c r="C771">
        <v>12371.9</v>
      </c>
      <c r="D771">
        <v>12371.9</v>
      </c>
      <c r="E771" t="s">
        <v>3628</v>
      </c>
      <c r="F771" t="s">
        <v>5039</v>
      </c>
    </row>
    <row r="772" spans="1:6" x14ac:dyDescent="0.25">
      <c r="A772">
        <v>286103</v>
      </c>
      <c r="B772" t="s">
        <v>5038</v>
      </c>
      <c r="C772">
        <v>12371.9</v>
      </c>
      <c r="D772">
        <v>12371.9</v>
      </c>
      <c r="E772" t="s">
        <v>3628</v>
      </c>
      <c r="F772" t="s">
        <v>5039</v>
      </c>
    </row>
    <row r="773" spans="1:6" x14ac:dyDescent="0.25">
      <c r="A773">
        <v>4437203</v>
      </c>
      <c r="B773" t="s">
        <v>5038</v>
      </c>
      <c r="C773">
        <v>12371.86</v>
      </c>
      <c r="D773">
        <v>12371.86</v>
      </c>
      <c r="E773" t="s">
        <v>3628</v>
      </c>
      <c r="F773" t="s">
        <v>5039</v>
      </c>
    </row>
    <row r="774" spans="1:6" x14ac:dyDescent="0.25">
      <c r="A774">
        <v>5238103</v>
      </c>
      <c r="B774" t="s">
        <v>5038</v>
      </c>
      <c r="C774">
        <v>12371.9</v>
      </c>
      <c r="D774">
        <v>12371.9</v>
      </c>
      <c r="E774" t="s">
        <v>3628</v>
      </c>
      <c r="F774" t="s">
        <v>5039</v>
      </c>
    </row>
    <row r="775" spans="1:6" x14ac:dyDescent="0.25">
      <c r="A775">
        <v>1264403</v>
      </c>
      <c r="B775" t="s">
        <v>5038</v>
      </c>
      <c r="C775">
        <v>3150</v>
      </c>
      <c r="D775">
        <v>3150</v>
      </c>
      <c r="E775" t="s">
        <v>3628</v>
      </c>
      <c r="F775" t="s">
        <v>5039</v>
      </c>
    </row>
    <row r="776" spans="1:6" x14ac:dyDescent="0.25">
      <c r="A776">
        <v>1257403</v>
      </c>
      <c r="B776" t="s">
        <v>3630</v>
      </c>
      <c r="C776">
        <v>0</v>
      </c>
      <c r="D776">
        <v>0</v>
      </c>
      <c r="E776" t="s">
        <v>3630</v>
      </c>
      <c r="F776" t="s">
        <v>5037</v>
      </c>
    </row>
    <row r="777" spans="1:6" x14ac:dyDescent="0.25">
      <c r="A777">
        <v>1260803</v>
      </c>
      <c r="B777" t="s">
        <v>5038</v>
      </c>
      <c r="C777">
        <v>15500.1</v>
      </c>
      <c r="D777">
        <v>15500.1</v>
      </c>
      <c r="E777" t="s">
        <v>3628</v>
      </c>
      <c r="F777" t="s">
        <v>5039</v>
      </c>
    </row>
    <row r="778" spans="1:6" x14ac:dyDescent="0.25">
      <c r="A778">
        <v>1361203</v>
      </c>
      <c r="B778" t="s">
        <v>3630</v>
      </c>
      <c r="C778">
        <v>0</v>
      </c>
      <c r="D778">
        <v>0</v>
      </c>
      <c r="E778" t="s">
        <v>3630</v>
      </c>
      <c r="F778" t="s">
        <v>5037</v>
      </c>
    </row>
    <row r="779" spans="1:6" x14ac:dyDescent="0.25">
      <c r="A779">
        <v>1759403</v>
      </c>
      <c r="B779" t="s">
        <v>3630</v>
      </c>
      <c r="C779">
        <v>0</v>
      </c>
      <c r="D779">
        <v>0</v>
      </c>
      <c r="E779" t="s">
        <v>3630</v>
      </c>
      <c r="F779" t="s">
        <v>5037</v>
      </c>
    </row>
    <row r="780" spans="1:6" x14ac:dyDescent="0.25">
      <c r="A780">
        <v>2495303</v>
      </c>
      <c r="B780" t="s">
        <v>3630</v>
      </c>
      <c r="C780">
        <v>0</v>
      </c>
      <c r="D780">
        <v>0</v>
      </c>
      <c r="E780" t="s">
        <v>3630</v>
      </c>
      <c r="F780" t="s">
        <v>5037</v>
      </c>
    </row>
    <row r="781" spans="1:6" x14ac:dyDescent="0.25">
      <c r="A781">
        <v>2551203</v>
      </c>
      <c r="B781" t="s">
        <v>3630</v>
      </c>
      <c r="C781">
        <v>0</v>
      </c>
      <c r="D781">
        <v>0</v>
      </c>
      <c r="E781" t="s">
        <v>3630</v>
      </c>
      <c r="F781" t="s">
        <v>5037</v>
      </c>
    </row>
    <row r="782" spans="1:6" x14ac:dyDescent="0.25">
      <c r="A782">
        <v>3271603</v>
      </c>
      <c r="B782" t="s">
        <v>3630</v>
      </c>
      <c r="C782">
        <v>0</v>
      </c>
      <c r="D782">
        <v>0</v>
      </c>
      <c r="E782" t="s">
        <v>3630</v>
      </c>
      <c r="F782" t="s">
        <v>5037</v>
      </c>
    </row>
    <row r="783" spans="1:6" x14ac:dyDescent="0.25">
      <c r="A783">
        <v>5291903</v>
      </c>
      <c r="B783" t="s">
        <v>3630</v>
      </c>
      <c r="C783">
        <v>0</v>
      </c>
      <c r="D783">
        <v>0</v>
      </c>
      <c r="E783" t="s">
        <v>3630</v>
      </c>
      <c r="F783" t="s">
        <v>5037</v>
      </c>
    </row>
    <row r="784" spans="1:6" x14ac:dyDescent="0.25">
      <c r="A784">
        <v>5619903</v>
      </c>
      <c r="B784" t="s">
        <v>3630</v>
      </c>
      <c r="C784">
        <v>0</v>
      </c>
      <c r="D784">
        <v>0</v>
      </c>
      <c r="E784" t="s">
        <v>3630</v>
      </c>
      <c r="F784" t="s">
        <v>5037</v>
      </c>
    </row>
    <row r="785" spans="1:6" x14ac:dyDescent="0.25">
      <c r="A785">
        <v>2649203</v>
      </c>
      <c r="B785" t="s">
        <v>3630</v>
      </c>
      <c r="C785">
        <v>0</v>
      </c>
      <c r="D785">
        <v>0</v>
      </c>
      <c r="E785" t="s">
        <v>3630</v>
      </c>
      <c r="F785" t="s">
        <v>5037</v>
      </c>
    </row>
    <row r="786" spans="1:6" x14ac:dyDescent="0.25">
      <c r="A786">
        <v>367303</v>
      </c>
      <c r="B786" t="s">
        <v>5038</v>
      </c>
      <c r="C786">
        <v>12371.9</v>
      </c>
      <c r="D786">
        <v>12371.9</v>
      </c>
      <c r="E786" t="s">
        <v>3628</v>
      </c>
      <c r="F786" t="s">
        <v>5039</v>
      </c>
    </row>
    <row r="787" spans="1:6" x14ac:dyDescent="0.25">
      <c r="A787">
        <v>3895803</v>
      </c>
      <c r="B787" t="s">
        <v>3630</v>
      </c>
      <c r="C787">
        <v>0</v>
      </c>
      <c r="D787">
        <v>0</v>
      </c>
      <c r="E787" t="s">
        <v>3630</v>
      </c>
      <c r="F787" t="s">
        <v>5037</v>
      </c>
    </row>
    <row r="788" spans="1:6" x14ac:dyDescent="0.25">
      <c r="A788">
        <v>2023203</v>
      </c>
      <c r="B788" t="s">
        <v>3630</v>
      </c>
      <c r="C788">
        <v>0</v>
      </c>
      <c r="D788">
        <v>0</v>
      </c>
      <c r="E788" t="s">
        <v>3630</v>
      </c>
      <c r="F788" t="s">
        <v>5037</v>
      </c>
    </row>
    <row r="789" spans="1:6" x14ac:dyDescent="0.25">
      <c r="A789">
        <v>1258203</v>
      </c>
      <c r="B789" t="s">
        <v>3630</v>
      </c>
      <c r="C789">
        <v>0</v>
      </c>
      <c r="D789">
        <v>0</v>
      </c>
      <c r="E789" t="s">
        <v>3630</v>
      </c>
      <c r="F789" t="s">
        <v>5037</v>
      </c>
    </row>
    <row r="790" spans="1:6" x14ac:dyDescent="0.25">
      <c r="A790">
        <v>1659203</v>
      </c>
      <c r="B790" t="s">
        <v>3630</v>
      </c>
      <c r="C790">
        <v>0</v>
      </c>
      <c r="D790">
        <v>0</v>
      </c>
      <c r="E790" t="s">
        <v>3630</v>
      </c>
      <c r="F790" t="s">
        <v>5037</v>
      </c>
    </row>
    <row r="791" spans="1:6" x14ac:dyDescent="0.25">
      <c r="A791">
        <v>5291703</v>
      </c>
      <c r="B791" t="s">
        <v>3630</v>
      </c>
      <c r="C791">
        <v>0</v>
      </c>
      <c r="D791">
        <v>0</v>
      </c>
      <c r="E791" t="s">
        <v>3630</v>
      </c>
      <c r="F791" t="s">
        <v>5037</v>
      </c>
    </row>
    <row r="792" spans="1:6" x14ac:dyDescent="0.25">
      <c r="A792">
        <v>1257203</v>
      </c>
      <c r="B792" t="s">
        <v>3630</v>
      </c>
      <c r="C792">
        <v>0</v>
      </c>
      <c r="D792">
        <v>0</v>
      </c>
      <c r="E792" t="s">
        <v>3630</v>
      </c>
      <c r="F792" t="s">
        <v>5037</v>
      </c>
    </row>
    <row r="793" spans="1:6" x14ac:dyDescent="0.25">
      <c r="A793">
        <v>176103</v>
      </c>
      <c r="B793" t="s">
        <v>5038</v>
      </c>
      <c r="C793">
        <v>8909.2199999999993</v>
      </c>
      <c r="D793">
        <v>8909.2199999999993</v>
      </c>
      <c r="E793" t="s">
        <v>3628</v>
      </c>
      <c r="F793" t="s">
        <v>5039</v>
      </c>
    </row>
    <row r="794" spans="1:6" x14ac:dyDescent="0.25">
      <c r="A794">
        <v>177803</v>
      </c>
      <c r="B794" t="s">
        <v>5038</v>
      </c>
      <c r="C794">
        <v>8909.2199999999993</v>
      </c>
      <c r="D794">
        <v>8909.2199999999993</v>
      </c>
      <c r="E794" t="s">
        <v>3628</v>
      </c>
      <c r="F794" t="s">
        <v>5039</v>
      </c>
    </row>
    <row r="795" spans="1:6" x14ac:dyDescent="0.25">
      <c r="A795">
        <v>178203</v>
      </c>
      <c r="B795" t="s">
        <v>3630</v>
      </c>
      <c r="C795">
        <v>0</v>
      </c>
      <c r="D795">
        <v>0</v>
      </c>
      <c r="E795" t="s">
        <v>3630</v>
      </c>
      <c r="F795" t="s">
        <v>5037</v>
      </c>
    </row>
    <row r="796" spans="1:6" x14ac:dyDescent="0.25">
      <c r="A796">
        <v>178603</v>
      </c>
      <c r="B796" t="s">
        <v>5038</v>
      </c>
      <c r="C796">
        <v>8909.2199999999993</v>
      </c>
      <c r="D796">
        <v>8909.2199999999993</v>
      </c>
      <c r="E796" t="s">
        <v>3628</v>
      </c>
      <c r="F796" t="s">
        <v>5039</v>
      </c>
    </row>
    <row r="797" spans="1:6" x14ac:dyDescent="0.25">
      <c r="A797">
        <v>138603</v>
      </c>
      <c r="B797" t="s">
        <v>5038</v>
      </c>
      <c r="C797">
        <v>8909.2199999999993</v>
      </c>
      <c r="D797">
        <v>8909.2199999999993</v>
      </c>
      <c r="E797" t="s">
        <v>3628</v>
      </c>
      <c r="F797" t="s">
        <v>5039</v>
      </c>
    </row>
    <row r="798" spans="1:6" x14ac:dyDescent="0.25">
      <c r="A798">
        <v>418703</v>
      </c>
      <c r="B798" t="s">
        <v>3630</v>
      </c>
      <c r="C798">
        <v>0</v>
      </c>
      <c r="D798">
        <v>0</v>
      </c>
      <c r="E798" t="s">
        <v>3630</v>
      </c>
      <c r="F798" t="s">
        <v>5037</v>
      </c>
    </row>
    <row r="799" spans="1:6" x14ac:dyDescent="0.25">
      <c r="A799">
        <v>2035203</v>
      </c>
      <c r="B799" t="s">
        <v>3630</v>
      </c>
      <c r="C799">
        <v>0</v>
      </c>
      <c r="D799">
        <v>0</v>
      </c>
      <c r="E799" t="s">
        <v>3630</v>
      </c>
      <c r="F799" t="s">
        <v>5037</v>
      </c>
    </row>
    <row r="800" spans="1:6" x14ac:dyDescent="0.25">
      <c r="A800">
        <v>5011203</v>
      </c>
      <c r="B800" t="s">
        <v>3630</v>
      </c>
      <c r="C800">
        <v>0</v>
      </c>
      <c r="D800">
        <v>0</v>
      </c>
      <c r="E800" t="s">
        <v>3630</v>
      </c>
      <c r="F800" t="s">
        <v>5037</v>
      </c>
    </row>
    <row r="801" spans="1:6" x14ac:dyDescent="0.25">
      <c r="A801">
        <v>5037503</v>
      </c>
      <c r="B801" t="s">
        <v>3630</v>
      </c>
      <c r="C801">
        <v>0</v>
      </c>
      <c r="D801">
        <v>0</v>
      </c>
      <c r="E801" t="s">
        <v>3630</v>
      </c>
      <c r="F801" t="s">
        <v>5037</v>
      </c>
    </row>
    <row r="802" spans="1:6" x14ac:dyDescent="0.25">
      <c r="A802">
        <v>5643703</v>
      </c>
      <c r="B802" t="s">
        <v>3630</v>
      </c>
      <c r="C802">
        <v>0</v>
      </c>
      <c r="D802">
        <v>0</v>
      </c>
      <c r="E802" t="s">
        <v>3630</v>
      </c>
      <c r="F802" t="s">
        <v>5037</v>
      </c>
    </row>
    <row r="803" spans="1:6" x14ac:dyDescent="0.25">
      <c r="A803">
        <v>5986703</v>
      </c>
      <c r="B803" t="s">
        <v>3630</v>
      </c>
      <c r="C803">
        <v>0</v>
      </c>
      <c r="D803">
        <v>0</v>
      </c>
      <c r="E803" t="s">
        <v>3630</v>
      </c>
      <c r="F803" t="s">
        <v>5037</v>
      </c>
    </row>
    <row r="804" spans="1:6" x14ac:dyDescent="0.25">
      <c r="A804">
        <v>5976503</v>
      </c>
      <c r="B804" t="s">
        <v>3630</v>
      </c>
      <c r="C804">
        <v>0</v>
      </c>
      <c r="D804">
        <v>0</v>
      </c>
      <c r="E804" t="s">
        <v>3630</v>
      </c>
      <c r="F804" t="s">
        <v>5037</v>
      </c>
    </row>
    <row r="805" spans="1:6" x14ac:dyDescent="0.25">
      <c r="A805">
        <v>6279703</v>
      </c>
      <c r="B805" t="s">
        <v>3630</v>
      </c>
      <c r="C805">
        <v>0</v>
      </c>
      <c r="D805">
        <v>0</v>
      </c>
      <c r="E805" t="s">
        <v>3630</v>
      </c>
      <c r="F805" t="s">
        <v>5037</v>
      </c>
    </row>
    <row r="806" spans="1:6" x14ac:dyDescent="0.25">
      <c r="A806">
        <v>6556203</v>
      </c>
      <c r="B806" t="s">
        <v>3630</v>
      </c>
      <c r="C806">
        <v>0</v>
      </c>
      <c r="D806">
        <v>0</v>
      </c>
      <c r="E806" t="s">
        <v>3630</v>
      </c>
      <c r="F806" t="s">
        <v>5037</v>
      </c>
    </row>
    <row r="807" spans="1:6" x14ac:dyDescent="0.25">
      <c r="A807">
        <v>5215803</v>
      </c>
      <c r="B807" t="s">
        <v>5038</v>
      </c>
      <c r="C807">
        <v>6708.2</v>
      </c>
      <c r="D807">
        <v>6708.2</v>
      </c>
      <c r="E807" t="s">
        <v>3628</v>
      </c>
      <c r="F807" t="s">
        <v>5039</v>
      </c>
    </row>
    <row r="808" spans="1:6" x14ac:dyDescent="0.25">
      <c r="A808">
        <v>6217503</v>
      </c>
      <c r="B808" t="s">
        <v>5038</v>
      </c>
      <c r="C808">
        <v>6708.2</v>
      </c>
      <c r="D808">
        <v>6708.2</v>
      </c>
      <c r="E808" t="s">
        <v>3628</v>
      </c>
      <c r="F808" t="s">
        <v>5039</v>
      </c>
    </row>
    <row r="809" spans="1:6" x14ac:dyDescent="0.25">
      <c r="A809">
        <v>2021403</v>
      </c>
      <c r="B809" t="s">
        <v>3630</v>
      </c>
      <c r="C809">
        <v>0</v>
      </c>
      <c r="D809">
        <v>0</v>
      </c>
      <c r="E809" t="s">
        <v>3630</v>
      </c>
      <c r="F809" t="s">
        <v>5037</v>
      </c>
    </row>
    <row r="810" spans="1:6" x14ac:dyDescent="0.25">
      <c r="A810">
        <v>825203</v>
      </c>
      <c r="B810" t="s">
        <v>5038</v>
      </c>
      <c r="C810">
        <v>6708.2</v>
      </c>
      <c r="D810">
        <v>6708.2</v>
      </c>
      <c r="E810" t="s">
        <v>3628</v>
      </c>
      <c r="F810" t="s">
        <v>5039</v>
      </c>
    </row>
    <row r="811" spans="1:6" x14ac:dyDescent="0.25">
      <c r="A811">
        <v>6557703</v>
      </c>
      <c r="B811" t="s">
        <v>3630</v>
      </c>
      <c r="C811">
        <v>0</v>
      </c>
      <c r="D811">
        <v>0</v>
      </c>
      <c r="E811" t="s">
        <v>3630</v>
      </c>
      <c r="F811" t="s">
        <v>5037</v>
      </c>
    </row>
    <row r="812" spans="1:6" x14ac:dyDescent="0.25">
      <c r="A812">
        <v>6511703</v>
      </c>
      <c r="B812" t="s">
        <v>3630</v>
      </c>
      <c r="C812">
        <v>0</v>
      </c>
      <c r="D812">
        <v>0</v>
      </c>
      <c r="E812" t="s">
        <v>3630</v>
      </c>
      <c r="F812" t="s">
        <v>5037</v>
      </c>
    </row>
    <row r="813" spans="1:6" x14ac:dyDescent="0.25">
      <c r="A813">
        <v>236303</v>
      </c>
      <c r="B813" t="s">
        <v>3630</v>
      </c>
      <c r="C813">
        <v>0</v>
      </c>
      <c r="D813">
        <v>0</v>
      </c>
      <c r="E813" t="s">
        <v>3630</v>
      </c>
      <c r="F813" t="s">
        <v>5037</v>
      </c>
    </row>
    <row r="814" spans="1:6" x14ac:dyDescent="0.25">
      <c r="A814">
        <v>4079203</v>
      </c>
      <c r="B814" t="s">
        <v>5038</v>
      </c>
      <c r="C814">
        <v>6708.2</v>
      </c>
      <c r="D814">
        <v>6708.2</v>
      </c>
      <c r="E814" t="s">
        <v>3628</v>
      </c>
      <c r="F814" t="s">
        <v>5039</v>
      </c>
    </row>
    <row r="815" spans="1:6" x14ac:dyDescent="0.25">
      <c r="A815">
        <v>423303</v>
      </c>
      <c r="B815" t="s">
        <v>3630</v>
      </c>
      <c r="C815">
        <v>0</v>
      </c>
      <c r="D815">
        <v>0</v>
      </c>
      <c r="E815" t="s">
        <v>3630</v>
      </c>
      <c r="F815" t="s">
        <v>5037</v>
      </c>
    </row>
    <row r="816" spans="1:6" x14ac:dyDescent="0.25">
      <c r="A816">
        <v>416603</v>
      </c>
      <c r="B816" t="s">
        <v>3630</v>
      </c>
      <c r="C816">
        <v>0</v>
      </c>
      <c r="D816">
        <v>0</v>
      </c>
      <c r="E816" t="s">
        <v>3630</v>
      </c>
      <c r="F816" t="s">
        <v>5037</v>
      </c>
    </row>
    <row r="817" spans="1:6" x14ac:dyDescent="0.25">
      <c r="A817">
        <v>418103</v>
      </c>
      <c r="B817" t="s">
        <v>3630</v>
      </c>
      <c r="C817">
        <v>0</v>
      </c>
      <c r="D817">
        <v>0</v>
      </c>
      <c r="E817" t="s">
        <v>3630</v>
      </c>
      <c r="F817" t="s">
        <v>5037</v>
      </c>
    </row>
    <row r="818" spans="1:6" x14ac:dyDescent="0.25">
      <c r="A818">
        <v>1715803</v>
      </c>
      <c r="B818" t="s">
        <v>3630</v>
      </c>
      <c r="C818">
        <v>0</v>
      </c>
      <c r="D818">
        <v>0</v>
      </c>
      <c r="E818" t="s">
        <v>3630</v>
      </c>
      <c r="F818" t="s">
        <v>5037</v>
      </c>
    </row>
    <row r="819" spans="1:6" x14ac:dyDescent="0.25">
      <c r="A819">
        <v>413103</v>
      </c>
      <c r="B819" t="s">
        <v>3630</v>
      </c>
      <c r="C819">
        <v>0</v>
      </c>
      <c r="D819">
        <v>0</v>
      </c>
      <c r="E819" t="s">
        <v>3630</v>
      </c>
      <c r="F819" t="s">
        <v>5037</v>
      </c>
    </row>
    <row r="820" spans="1:6" x14ac:dyDescent="0.25">
      <c r="A820">
        <v>422103</v>
      </c>
      <c r="B820" t="s">
        <v>5038</v>
      </c>
      <c r="C820">
        <v>8909.26</v>
      </c>
      <c r="D820">
        <v>8909.26</v>
      </c>
      <c r="E820" t="s">
        <v>3628</v>
      </c>
      <c r="F820" t="s">
        <v>5039</v>
      </c>
    </row>
    <row r="821" spans="1:6" x14ac:dyDescent="0.25">
      <c r="A821">
        <v>5725903</v>
      </c>
      <c r="B821" t="s">
        <v>3630</v>
      </c>
      <c r="C821">
        <v>0</v>
      </c>
      <c r="D821">
        <v>0</v>
      </c>
      <c r="E821" t="s">
        <v>3630</v>
      </c>
      <c r="F821" t="s">
        <v>5037</v>
      </c>
    </row>
    <row r="822" spans="1:6" x14ac:dyDescent="0.25">
      <c r="A822">
        <v>5282503</v>
      </c>
      <c r="B822" t="s">
        <v>3630</v>
      </c>
      <c r="C822">
        <v>0</v>
      </c>
      <c r="D822">
        <v>0</v>
      </c>
      <c r="E822" t="s">
        <v>3630</v>
      </c>
      <c r="F822" t="s">
        <v>5037</v>
      </c>
    </row>
    <row r="823" spans="1:6" x14ac:dyDescent="0.25">
      <c r="A823">
        <v>173303</v>
      </c>
      <c r="B823" t="s">
        <v>5038</v>
      </c>
      <c r="C823">
        <v>8909.2199999999993</v>
      </c>
      <c r="D823">
        <v>8909.2199999999993</v>
      </c>
      <c r="E823" t="s">
        <v>3628</v>
      </c>
      <c r="F823" t="s">
        <v>5039</v>
      </c>
    </row>
    <row r="824" spans="1:6" x14ac:dyDescent="0.25">
      <c r="A824">
        <v>132503</v>
      </c>
      <c r="B824" t="s">
        <v>5038</v>
      </c>
      <c r="C824">
        <v>8909.2199999999993</v>
      </c>
      <c r="D824">
        <v>8909.2199999999993</v>
      </c>
      <c r="E824" t="s">
        <v>3628</v>
      </c>
      <c r="F824" t="s">
        <v>5039</v>
      </c>
    </row>
    <row r="825" spans="1:6" x14ac:dyDescent="0.25">
      <c r="A825">
        <v>139703</v>
      </c>
      <c r="B825" t="s">
        <v>5038</v>
      </c>
      <c r="C825">
        <v>8909.2199999999993</v>
      </c>
      <c r="D825">
        <v>8909.2199999999993</v>
      </c>
      <c r="E825" t="s">
        <v>3628</v>
      </c>
      <c r="F825" t="s">
        <v>5039</v>
      </c>
    </row>
    <row r="826" spans="1:6" x14ac:dyDescent="0.25">
      <c r="A826">
        <v>427203</v>
      </c>
      <c r="B826" t="s">
        <v>5038</v>
      </c>
      <c r="C826">
        <v>12021.14</v>
      </c>
      <c r="D826">
        <v>12021.14</v>
      </c>
      <c r="E826" t="s">
        <v>3628</v>
      </c>
      <c r="F826" t="s">
        <v>5039</v>
      </c>
    </row>
    <row r="827" spans="1:6" x14ac:dyDescent="0.25">
      <c r="A827">
        <v>1397203</v>
      </c>
      <c r="B827" t="s">
        <v>3630</v>
      </c>
      <c r="C827">
        <v>0</v>
      </c>
      <c r="D827">
        <v>0</v>
      </c>
      <c r="E827" t="s">
        <v>3630</v>
      </c>
      <c r="F827" t="s">
        <v>5037</v>
      </c>
    </row>
    <row r="828" spans="1:6" x14ac:dyDescent="0.25">
      <c r="A828">
        <v>131703</v>
      </c>
      <c r="B828" t="s">
        <v>5038</v>
      </c>
      <c r="C828">
        <v>10526.58</v>
      </c>
      <c r="D828">
        <v>10526.58</v>
      </c>
      <c r="E828" t="s">
        <v>3628</v>
      </c>
      <c r="F828" t="s">
        <v>5039</v>
      </c>
    </row>
    <row r="829" spans="1:6" x14ac:dyDescent="0.25">
      <c r="A829">
        <v>416403</v>
      </c>
      <c r="B829" t="s">
        <v>5038</v>
      </c>
      <c r="C829">
        <v>10526.62</v>
      </c>
      <c r="D829">
        <v>10526.62</v>
      </c>
      <c r="E829" t="s">
        <v>3628</v>
      </c>
      <c r="F829" t="s">
        <v>5039</v>
      </c>
    </row>
    <row r="830" spans="1:6" x14ac:dyDescent="0.25">
      <c r="A830">
        <v>5591803</v>
      </c>
      <c r="B830" t="s">
        <v>3630</v>
      </c>
      <c r="C830">
        <v>0</v>
      </c>
      <c r="D830">
        <v>0</v>
      </c>
      <c r="E830" t="s">
        <v>3630</v>
      </c>
      <c r="F830" t="s">
        <v>5037</v>
      </c>
    </row>
    <row r="831" spans="1:6" x14ac:dyDescent="0.25">
      <c r="A831">
        <v>4921203</v>
      </c>
      <c r="B831" t="s">
        <v>3630</v>
      </c>
      <c r="C831">
        <v>0</v>
      </c>
      <c r="D831">
        <v>0</v>
      </c>
      <c r="E831" t="s">
        <v>3630</v>
      </c>
      <c r="F831" t="s">
        <v>5037</v>
      </c>
    </row>
    <row r="832" spans="1:6" x14ac:dyDescent="0.25">
      <c r="A832">
        <v>139403</v>
      </c>
      <c r="B832" t="s">
        <v>5038</v>
      </c>
      <c r="C832">
        <v>10526.58</v>
      </c>
      <c r="D832">
        <v>10526.58</v>
      </c>
      <c r="E832" t="s">
        <v>3628</v>
      </c>
      <c r="F832" t="s">
        <v>5039</v>
      </c>
    </row>
    <row r="833" spans="1:6" x14ac:dyDescent="0.25">
      <c r="A833">
        <v>422803</v>
      </c>
      <c r="B833" t="s">
        <v>5038</v>
      </c>
      <c r="C833">
        <v>10526.58</v>
      </c>
      <c r="D833">
        <v>10526.58</v>
      </c>
      <c r="E833" t="s">
        <v>3628</v>
      </c>
      <c r="F833" t="s">
        <v>5039</v>
      </c>
    </row>
    <row r="834" spans="1:6" x14ac:dyDescent="0.25">
      <c r="A834">
        <v>41503</v>
      </c>
      <c r="B834" t="s">
        <v>5038</v>
      </c>
      <c r="C834">
        <v>12371.9</v>
      </c>
      <c r="D834">
        <v>12371.9</v>
      </c>
      <c r="E834" t="s">
        <v>3628</v>
      </c>
      <c r="F834" t="s">
        <v>5039</v>
      </c>
    </row>
    <row r="835" spans="1:6" x14ac:dyDescent="0.25">
      <c r="A835">
        <v>120003</v>
      </c>
      <c r="B835" t="s">
        <v>5038</v>
      </c>
      <c r="C835">
        <v>12371.86</v>
      </c>
      <c r="D835">
        <v>12371.86</v>
      </c>
      <c r="E835" t="s">
        <v>3628</v>
      </c>
      <c r="F835" t="s">
        <v>5039</v>
      </c>
    </row>
    <row r="836" spans="1:6" x14ac:dyDescent="0.25">
      <c r="A836">
        <v>138803</v>
      </c>
      <c r="B836" t="s">
        <v>5038</v>
      </c>
      <c r="C836">
        <v>12371.86</v>
      </c>
      <c r="D836">
        <v>12371.86</v>
      </c>
      <c r="E836" t="s">
        <v>3628</v>
      </c>
      <c r="F836" t="s">
        <v>5039</v>
      </c>
    </row>
    <row r="837" spans="1:6" x14ac:dyDescent="0.25">
      <c r="A837">
        <v>372503</v>
      </c>
      <c r="B837" t="s">
        <v>5038</v>
      </c>
      <c r="C837">
        <v>12371.86</v>
      </c>
      <c r="D837">
        <v>12371.86</v>
      </c>
      <c r="E837" t="s">
        <v>3628</v>
      </c>
      <c r="F837" t="s">
        <v>5039</v>
      </c>
    </row>
    <row r="838" spans="1:6" x14ac:dyDescent="0.25">
      <c r="A838">
        <v>397203</v>
      </c>
      <c r="B838" t="s">
        <v>5038</v>
      </c>
      <c r="C838">
        <v>12371.86</v>
      </c>
      <c r="D838">
        <v>12371.86</v>
      </c>
      <c r="E838" t="s">
        <v>3628</v>
      </c>
      <c r="F838" t="s">
        <v>5039</v>
      </c>
    </row>
    <row r="839" spans="1:6" x14ac:dyDescent="0.25">
      <c r="A839">
        <v>412703</v>
      </c>
      <c r="B839" t="s">
        <v>5038</v>
      </c>
      <c r="C839">
        <v>12371.9</v>
      </c>
      <c r="D839">
        <v>12371.9</v>
      </c>
      <c r="E839" t="s">
        <v>3628</v>
      </c>
      <c r="F839" t="s">
        <v>5039</v>
      </c>
    </row>
    <row r="840" spans="1:6" x14ac:dyDescent="0.25">
      <c r="A840">
        <v>269403</v>
      </c>
      <c r="B840" t="s">
        <v>5038</v>
      </c>
      <c r="C840">
        <v>12371.86</v>
      </c>
      <c r="D840">
        <v>12371.86</v>
      </c>
      <c r="E840" t="s">
        <v>3628</v>
      </c>
      <c r="F840" t="s">
        <v>5039</v>
      </c>
    </row>
    <row r="841" spans="1:6" x14ac:dyDescent="0.25">
      <c r="A841">
        <v>1259003</v>
      </c>
      <c r="B841" t="s">
        <v>5038</v>
      </c>
      <c r="C841">
        <v>12371.86</v>
      </c>
      <c r="D841">
        <v>12371.86</v>
      </c>
      <c r="E841" t="s">
        <v>3628</v>
      </c>
      <c r="F841" t="s">
        <v>5039</v>
      </c>
    </row>
    <row r="842" spans="1:6" x14ac:dyDescent="0.25">
      <c r="A842">
        <v>2125803</v>
      </c>
      <c r="B842" t="s">
        <v>5038</v>
      </c>
      <c r="C842">
        <v>1050</v>
      </c>
      <c r="D842">
        <v>1050</v>
      </c>
      <c r="E842" t="s">
        <v>3628</v>
      </c>
      <c r="F842" t="s">
        <v>5039</v>
      </c>
    </row>
    <row r="843" spans="1:6" x14ac:dyDescent="0.25">
      <c r="A843">
        <v>415503</v>
      </c>
      <c r="B843" t="s">
        <v>3630</v>
      </c>
      <c r="C843">
        <v>0</v>
      </c>
      <c r="D843">
        <v>0</v>
      </c>
      <c r="E843" t="s">
        <v>3630</v>
      </c>
      <c r="F843" t="s">
        <v>5037</v>
      </c>
    </row>
    <row r="844" spans="1:6" x14ac:dyDescent="0.25">
      <c r="A844">
        <v>426003</v>
      </c>
      <c r="B844" t="s">
        <v>5038</v>
      </c>
      <c r="C844">
        <v>6708.2</v>
      </c>
      <c r="D844">
        <v>6708.2</v>
      </c>
      <c r="E844" t="s">
        <v>3628</v>
      </c>
      <c r="F844" t="s">
        <v>5039</v>
      </c>
    </row>
    <row r="845" spans="1:6" x14ac:dyDescent="0.25">
      <c r="A845">
        <v>422903</v>
      </c>
      <c r="B845" t="s">
        <v>5038</v>
      </c>
      <c r="C845">
        <v>6708.2</v>
      </c>
      <c r="D845">
        <v>6708.2</v>
      </c>
      <c r="E845" t="s">
        <v>3628</v>
      </c>
      <c r="F845" t="s">
        <v>5039</v>
      </c>
    </row>
    <row r="846" spans="1:6" x14ac:dyDescent="0.25">
      <c r="A846">
        <v>270403</v>
      </c>
      <c r="B846" t="s">
        <v>5038</v>
      </c>
      <c r="C846">
        <v>6708.2</v>
      </c>
      <c r="D846">
        <v>6708.2</v>
      </c>
      <c r="E846" t="s">
        <v>3628</v>
      </c>
      <c r="F846" t="s">
        <v>5039</v>
      </c>
    </row>
    <row r="847" spans="1:6" x14ac:dyDescent="0.25">
      <c r="A847">
        <v>174503</v>
      </c>
      <c r="B847" t="s">
        <v>3630</v>
      </c>
      <c r="C847">
        <v>0</v>
      </c>
      <c r="D847">
        <v>0</v>
      </c>
      <c r="E847" t="s">
        <v>3630</v>
      </c>
      <c r="F847" t="s">
        <v>5037</v>
      </c>
    </row>
    <row r="848" spans="1:6" x14ac:dyDescent="0.25">
      <c r="A848">
        <v>283403</v>
      </c>
      <c r="B848" t="s">
        <v>5038</v>
      </c>
      <c r="C848">
        <v>6708.2</v>
      </c>
      <c r="D848">
        <v>6708.2</v>
      </c>
      <c r="E848" t="s">
        <v>3628</v>
      </c>
      <c r="F848" t="s">
        <v>5039</v>
      </c>
    </row>
    <row r="849" spans="1:6" x14ac:dyDescent="0.25">
      <c r="A849">
        <v>415903</v>
      </c>
      <c r="B849" t="s">
        <v>5038</v>
      </c>
      <c r="C849">
        <v>6708.2</v>
      </c>
      <c r="D849">
        <v>6708.2</v>
      </c>
      <c r="E849" t="s">
        <v>3628</v>
      </c>
      <c r="F849" t="s">
        <v>5039</v>
      </c>
    </row>
    <row r="850" spans="1:6" x14ac:dyDescent="0.25">
      <c r="A850">
        <v>413603</v>
      </c>
      <c r="B850" t="s">
        <v>5038</v>
      </c>
      <c r="C850">
        <v>6708.2</v>
      </c>
      <c r="D850">
        <v>6708.2</v>
      </c>
      <c r="E850" t="s">
        <v>3628</v>
      </c>
      <c r="F850" t="s">
        <v>5039</v>
      </c>
    </row>
    <row r="851" spans="1:6" x14ac:dyDescent="0.25">
      <c r="A851">
        <v>415003</v>
      </c>
      <c r="B851" t="s">
        <v>3630</v>
      </c>
      <c r="C851">
        <v>0</v>
      </c>
      <c r="D851">
        <v>0</v>
      </c>
      <c r="E851" t="s">
        <v>3630</v>
      </c>
      <c r="F851" t="s">
        <v>5037</v>
      </c>
    </row>
    <row r="852" spans="1:6" x14ac:dyDescent="0.25">
      <c r="A852">
        <v>417503</v>
      </c>
      <c r="B852" t="s">
        <v>3630</v>
      </c>
      <c r="C852">
        <v>0</v>
      </c>
      <c r="D852">
        <v>0</v>
      </c>
      <c r="E852" t="s">
        <v>3630</v>
      </c>
      <c r="F852" t="s">
        <v>5037</v>
      </c>
    </row>
    <row r="853" spans="1:6" x14ac:dyDescent="0.25">
      <c r="A853">
        <v>249003</v>
      </c>
      <c r="B853" t="s">
        <v>3630</v>
      </c>
      <c r="C853">
        <v>0</v>
      </c>
      <c r="D853">
        <v>0</v>
      </c>
      <c r="E853" t="s">
        <v>3630</v>
      </c>
      <c r="F853" t="s">
        <v>5037</v>
      </c>
    </row>
    <row r="854" spans="1:6" x14ac:dyDescent="0.25">
      <c r="A854">
        <v>2401503</v>
      </c>
      <c r="B854" t="s">
        <v>5038</v>
      </c>
      <c r="C854">
        <v>6708.2</v>
      </c>
      <c r="D854">
        <v>6708.2</v>
      </c>
      <c r="E854" t="s">
        <v>3628</v>
      </c>
      <c r="F854" t="s">
        <v>5039</v>
      </c>
    </row>
    <row r="855" spans="1:6" x14ac:dyDescent="0.25">
      <c r="A855">
        <v>421303</v>
      </c>
      <c r="B855" t="s">
        <v>3630</v>
      </c>
      <c r="C855">
        <v>0</v>
      </c>
      <c r="D855">
        <v>0</v>
      </c>
      <c r="E855" t="s">
        <v>3630</v>
      </c>
      <c r="F855" t="s">
        <v>5037</v>
      </c>
    </row>
    <row r="856" spans="1:6" x14ac:dyDescent="0.25">
      <c r="A856">
        <v>268103</v>
      </c>
      <c r="B856" t="s">
        <v>3630</v>
      </c>
      <c r="C856">
        <v>0</v>
      </c>
      <c r="D856">
        <v>0</v>
      </c>
      <c r="E856" t="s">
        <v>3630</v>
      </c>
      <c r="F856" t="s">
        <v>5037</v>
      </c>
    </row>
    <row r="857" spans="1:6" x14ac:dyDescent="0.25">
      <c r="A857">
        <v>268203</v>
      </c>
      <c r="B857" t="s">
        <v>3630</v>
      </c>
      <c r="C857">
        <v>0</v>
      </c>
      <c r="D857">
        <v>0</v>
      </c>
      <c r="E857" t="s">
        <v>3630</v>
      </c>
      <c r="F857" t="s">
        <v>5037</v>
      </c>
    </row>
    <row r="858" spans="1:6" x14ac:dyDescent="0.25">
      <c r="A858">
        <v>269503</v>
      </c>
      <c r="B858" t="s">
        <v>3630</v>
      </c>
      <c r="C858">
        <v>0</v>
      </c>
      <c r="D858">
        <v>0</v>
      </c>
      <c r="E858" t="s">
        <v>3630</v>
      </c>
      <c r="F858" t="s">
        <v>5037</v>
      </c>
    </row>
    <row r="859" spans="1:6" x14ac:dyDescent="0.25">
      <c r="A859">
        <v>269603</v>
      </c>
      <c r="B859" t="s">
        <v>3630</v>
      </c>
      <c r="C859">
        <v>0</v>
      </c>
      <c r="D859">
        <v>0</v>
      </c>
      <c r="E859" t="s">
        <v>3630</v>
      </c>
      <c r="F859" t="s">
        <v>5037</v>
      </c>
    </row>
    <row r="860" spans="1:6" x14ac:dyDescent="0.25">
      <c r="A860">
        <v>368803</v>
      </c>
      <c r="B860" t="s">
        <v>3630</v>
      </c>
      <c r="C860">
        <v>0</v>
      </c>
      <c r="D860">
        <v>0</v>
      </c>
      <c r="E860" t="s">
        <v>3630</v>
      </c>
      <c r="F860" t="s">
        <v>5037</v>
      </c>
    </row>
    <row r="861" spans="1:6" x14ac:dyDescent="0.25">
      <c r="A861">
        <v>414703</v>
      </c>
      <c r="B861" t="s">
        <v>3630</v>
      </c>
      <c r="C861">
        <v>0</v>
      </c>
      <c r="D861">
        <v>0</v>
      </c>
      <c r="E861" t="s">
        <v>3630</v>
      </c>
      <c r="F861" t="s">
        <v>5037</v>
      </c>
    </row>
    <row r="862" spans="1:6" x14ac:dyDescent="0.25">
      <c r="A862">
        <v>417703</v>
      </c>
      <c r="B862" t="s">
        <v>3630</v>
      </c>
      <c r="C862">
        <v>0</v>
      </c>
      <c r="D862">
        <v>0</v>
      </c>
      <c r="E862" t="s">
        <v>3630</v>
      </c>
      <c r="F862" t="s">
        <v>5037</v>
      </c>
    </row>
    <row r="863" spans="1:6" x14ac:dyDescent="0.25">
      <c r="A863">
        <v>2539203</v>
      </c>
      <c r="B863" t="s">
        <v>3630</v>
      </c>
      <c r="C863">
        <v>0</v>
      </c>
      <c r="D863">
        <v>0</v>
      </c>
      <c r="E863" t="s">
        <v>3630</v>
      </c>
      <c r="F863" t="s">
        <v>5037</v>
      </c>
    </row>
    <row r="864" spans="1:6" x14ac:dyDescent="0.25">
      <c r="A864">
        <v>2647203</v>
      </c>
      <c r="B864" t="s">
        <v>5038</v>
      </c>
      <c r="C864">
        <v>6708.2</v>
      </c>
      <c r="D864">
        <v>6708.2</v>
      </c>
      <c r="E864" t="s">
        <v>3628</v>
      </c>
      <c r="F864" t="s">
        <v>5039</v>
      </c>
    </row>
    <row r="865" spans="1:6" x14ac:dyDescent="0.25">
      <c r="A865">
        <v>2647303</v>
      </c>
      <c r="B865" t="s">
        <v>5038</v>
      </c>
      <c r="C865">
        <v>6708.2</v>
      </c>
      <c r="D865">
        <v>6708.2</v>
      </c>
      <c r="E865" t="s">
        <v>3628</v>
      </c>
      <c r="F865" t="s">
        <v>5039</v>
      </c>
    </row>
    <row r="866" spans="1:6" x14ac:dyDescent="0.25">
      <c r="A866">
        <v>2855203</v>
      </c>
      <c r="B866" t="s">
        <v>3630</v>
      </c>
      <c r="C866">
        <v>0</v>
      </c>
      <c r="D866">
        <v>0</v>
      </c>
      <c r="E866" t="s">
        <v>3630</v>
      </c>
      <c r="F866" t="s">
        <v>5037</v>
      </c>
    </row>
    <row r="867" spans="1:6" x14ac:dyDescent="0.25">
      <c r="A867">
        <v>295403</v>
      </c>
      <c r="B867" t="s">
        <v>3630</v>
      </c>
      <c r="C867">
        <v>0</v>
      </c>
      <c r="D867">
        <v>0</v>
      </c>
      <c r="E867" t="s">
        <v>3630</v>
      </c>
      <c r="F867" t="s">
        <v>5037</v>
      </c>
    </row>
    <row r="868" spans="1:6" x14ac:dyDescent="0.25">
      <c r="A868">
        <v>3579303</v>
      </c>
      <c r="B868" t="s">
        <v>5038</v>
      </c>
      <c r="C868">
        <v>6708.2</v>
      </c>
      <c r="D868">
        <v>6708.2</v>
      </c>
      <c r="E868" t="s">
        <v>3628</v>
      </c>
      <c r="F868" t="s">
        <v>5039</v>
      </c>
    </row>
    <row r="869" spans="1:6" x14ac:dyDescent="0.25">
      <c r="A869">
        <v>3605203</v>
      </c>
      <c r="B869" t="s">
        <v>5038</v>
      </c>
      <c r="C869">
        <v>6708.2</v>
      </c>
      <c r="D869">
        <v>6708.2</v>
      </c>
      <c r="E869" t="s">
        <v>3628</v>
      </c>
      <c r="F869" t="s">
        <v>5039</v>
      </c>
    </row>
    <row r="870" spans="1:6" x14ac:dyDescent="0.25">
      <c r="A870">
        <v>799203</v>
      </c>
      <c r="B870" t="s">
        <v>3630</v>
      </c>
      <c r="C870">
        <v>0</v>
      </c>
      <c r="D870">
        <v>0</v>
      </c>
      <c r="E870" t="s">
        <v>3630</v>
      </c>
      <c r="F870" t="s">
        <v>5037</v>
      </c>
    </row>
    <row r="871" spans="1:6" x14ac:dyDescent="0.25">
      <c r="A871">
        <v>2763303</v>
      </c>
      <c r="B871" t="s">
        <v>3630</v>
      </c>
      <c r="C871">
        <v>0</v>
      </c>
      <c r="D871">
        <v>0</v>
      </c>
      <c r="E871" t="s">
        <v>3630</v>
      </c>
      <c r="F871" t="s">
        <v>5037</v>
      </c>
    </row>
    <row r="872" spans="1:6" x14ac:dyDescent="0.25">
      <c r="A872">
        <v>3161403</v>
      </c>
      <c r="B872" t="s">
        <v>3630</v>
      </c>
      <c r="C872">
        <v>0</v>
      </c>
      <c r="D872">
        <v>0</v>
      </c>
      <c r="E872" t="s">
        <v>3630</v>
      </c>
      <c r="F872" t="s">
        <v>5037</v>
      </c>
    </row>
    <row r="873" spans="1:6" x14ac:dyDescent="0.25">
      <c r="A873">
        <v>3531303</v>
      </c>
      <c r="B873" t="s">
        <v>3630</v>
      </c>
      <c r="C873">
        <v>0</v>
      </c>
      <c r="D873">
        <v>0</v>
      </c>
      <c r="E873" t="s">
        <v>3630</v>
      </c>
      <c r="F873" t="s">
        <v>5037</v>
      </c>
    </row>
    <row r="874" spans="1:6" x14ac:dyDescent="0.25">
      <c r="A874">
        <v>3251203</v>
      </c>
      <c r="B874" t="s">
        <v>3630</v>
      </c>
      <c r="C874">
        <v>0</v>
      </c>
      <c r="D874">
        <v>0</v>
      </c>
      <c r="E874" t="s">
        <v>3630</v>
      </c>
      <c r="F874" t="s">
        <v>5037</v>
      </c>
    </row>
    <row r="875" spans="1:6" x14ac:dyDescent="0.25">
      <c r="A875">
        <v>4743203</v>
      </c>
      <c r="B875" t="s">
        <v>3630</v>
      </c>
      <c r="C875">
        <v>0</v>
      </c>
      <c r="D875">
        <v>0</v>
      </c>
      <c r="E875" t="s">
        <v>3630</v>
      </c>
      <c r="F875" t="s">
        <v>5037</v>
      </c>
    </row>
    <row r="876" spans="1:6" x14ac:dyDescent="0.25">
      <c r="A876">
        <v>2753303</v>
      </c>
      <c r="B876" t="s">
        <v>3630</v>
      </c>
      <c r="C876">
        <v>0</v>
      </c>
      <c r="D876">
        <v>0</v>
      </c>
      <c r="E876" t="s">
        <v>3630</v>
      </c>
      <c r="F876" t="s">
        <v>5037</v>
      </c>
    </row>
    <row r="877" spans="1:6" x14ac:dyDescent="0.25">
      <c r="A877">
        <v>4831203</v>
      </c>
      <c r="B877" t="s">
        <v>3630</v>
      </c>
      <c r="C877">
        <v>0</v>
      </c>
      <c r="D877">
        <v>0</v>
      </c>
      <c r="E877" t="s">
        <v>3630</v>
      </c>
      <c r="F877" t="s">
        <v>5037</v>
      </c>
    </row>
    <row r="878" spans="1:6" x14ac:dyDescent="0.25">
      <c r="A878">
        <v>1960103</v>
      </c>
      <c r="B878" t="s">
        <v>5038</v>
      </c>
      <c r="C878">
        <v>6708.2</v>
      </c>
      <c r="D878">
        <v>6708.2</v>
      </c>
      <c r="E878" t="s">
        <v>3628</v>
      </c>
      <c r="F878" t="s">
        <v>5039</v>
      </c>
    </row>
    <row r="879" spans="1:6" x14ac:dyDescent="0.25">
      <c r="A879">
        <v>2198803</v>
      </c>
      <c r="B879" t="s">
        <v>5038</v>
      </c>
      <c r="C879">
        <v>6708.2</v>
      </c>
      <c r="D879">
        <v>6708.2</v>
      </c>
      <c r="E879" t="s">
        <v>3628</v>
      </c>
      <c r="F879" t="s">
        <v>5039</v>
      </c>
    </row>
    <row r="880" spans="1:6" x14ac:dyDescent="0.25">
      <c r="A880">
        <v>4275203</v>
      </c>
      <c r="B880" t="s">
        <v>5038</v>
      </c>
      <c r="C880">
        <v>6708.2</v>
      </c>
      <c r="D880">
        <v>6708.2</v>
      </c>
      <c r="E880" t="s">
        <v>3628</v>
      </c>
      <c r="F880" t="s">
        <v>5039</v>
      </c>
    </row>
    <row r="881" spans="1:6" x14ac:dyDescent="0.25">
      <c r="A881">
        <v>3843203</v>
      </c>
      <c r="B881" t="s">
        <v>5038</v>
      </c>
      <c r="C881">
        <v>6708.2</v>
      </c>
      <c r="D881">
        <v>6708.2</v>
      </c>
      <c r="E881" t="s">
        <v>3628</v>
      </c>
      <c r="F881" t="s">
        <v>5039</v>
      </c>
    </row>
    <row r="882" spans="1:6" x14ac:dyDescent="0.25">
      <c r="A882">
        <v>2029203</v>
      </c>
      <c r="B882" t="s">
        <v>5038</v>
      </c>
      <c r="C882">
        <v>6708.2</v>
      </c>
      <c r="D882">
        <v>6708.2</v>
      </c>
      <c r="E882" t="s">
        <v>3628</v>
      </c>
      <c r="F882" t="s">
        <v>5039</v>
      </c>
    </row>
    <row r="883" spans="1:6" x14ac:dyDescent="0.25">
      <c r="A883">
        <v>179003</v>
      </c>
      <c r="B883" t="s">
        <v>5038</v>
      </c>
      <c r="C883">
        <v>6708.2</v>
      </c>
      <c r="D883">
        <v>6708.2</v>
      </c>
      <c r="E883" t="s">
        <v>3628</v>
      </c>
      <c r="F883" t="s">
        <v>5039</v>
      </c>
    </row>
    <row r="884" spans="1:6" x14ac:dyDescent="0.25">
      <c r="A884">
        <v>320203</v>
      </c>
      <c r="B884" t="s">
        <v>5038</v>
      </c>
      <c r="C884">
        <v>8909.2199999999993</v>
      </c>
      <c r="D884">
        <v>8909.2199999999993</v>
      </c>
      <c r="E884" t="s">
        <v>3628</v>
      </c>
      <c r="F884" t="s">
        <v>5039</v>
      </c>
    </row>
    <row r="885" spans="1:6" x14ac:dyDescent="0.25">
      <c r="A885">
        <v>418903</v>
      </c>
      <c r="B885" t="s">
        <v>5038</v>
      </c>
      <c r="C885">
        <v>8909.2199999999993</v>
      </c>
      <c r="D885">
        <v>8909.2199999999993</v>
      </c>
      <c r="E885" t="s">
        <v>3628</v>
      </c>
      <c r="F885" t="s">
        <v>5039</v>
      </c>
    </row>
    <row r="886" spans="1:6" x14ac:dyDescent="0.25">
      <c r="A886">
        <v>421503</v>
      </c>
      <c r="B886" t="s">
        <v>5038</v>
      </c>
      <c r="C886">
        <v>8909.2199999999993</v>
      </c>
      <c r="D886">
        <v>8909.2199999999993</v>
      </c>
      <c r="E886" t="s">
        <v>3628</v>
      </c>
      <c r="F886" t="s">
        <v>5039</v>
      </c>
    </row>
    <row r="887" spans="1:6" x14ac:dyDescent="0.25">
      <c r="A887">
        <v>427003</v>
      </c>
      <c r="B887" t="s">
        <v>5038</v>
      </c>
      <c r="C887">
        <v>8909.2199999999993</v>
      </c>
      <c r="D887">
        <v>8909.2199999999993</v>
      </c>
      <c r="E887" t="s">
        <v>3628</v>
      </c>
      <c r="F887" t="s">
        <v>5039</v>
      </c>
    </row>
    <row r="888" spans="1:6" x14ac:dyDescent="0.25">
      <c r="A888">
        <v>5619703</v>
      </c>
      <c r="B888" t="s">
        <v>5038</v>
      </c>
      <c r="C888">
        <v>8909.26</v>
      </c>
      <c r="D888">
        <v>8909.26</v>
      </c>
      <c r="E888" t="s">
        <v>3628</v>
      </c>
      <c r="F888" t="s">
        <v>5039</v>
      </c>
    </row>
    <row r="889" spans="1:6" x14ac:dyDescent="0.25">
      <c r="A889">
        <v>283303</v>
      </c>
      <c r="B889" t="s">
        <v>5038</v>
      </c>
      <c r="C889">
        <v>8926.08</v>
      </c>
      <c r="D889">
        <v>8926.08</v>
      </c>
      <c r="E889" t="s">
        <v>3628</v>
      </c>
      <c r="F889" t="s">
        <v>5039</v>
      </c>
    </row>
    <row r="890" spans="1:6" x14ac:dyDescent="0.25">
      <c r="A890">
        <v>174603</v>
      </c>
      <c r="B890" t="s">
        <v>3630</v>
      </c>
      <c r="C890">
        <v>0</v>
      </c>
      <c r="D890">
        <v>0</v>
      </c>
      <c r="E890" t="s">
        <v>3630</v>
      </c>
      <c r="F890" t="s">
        <v>5037</v>
      </c>
    </row>
    <row r="891" spans="1:6" x14ac:dyDescent="0.25">
      <c r="A891">
        <v>174903</v>
      </c>
      <c r="B891" t="s">
        <v>3630</v>
      </c>
      <c r="C891">
        <v>0</v>
      </c>
      <c r="D891">
        <v>0</v>
      </c>
      <c r="E891" t="s">
        <v>3630</v>
      </c>
      <c r="F891" t="s">
        <v>5037</v>
      </c>
    </row>
    <row r="892" spans="1:6" x14ac:dyDescent="0.25">
      <c r="A892">
        <v>175003</v>
      </c>
      <c r="B892" t="s">
        <v>3630</v>
      </c>
      <c r="C892">
        <v>0</v>
      </c>
      <c r="D892">
        <v>0</v>
      </c>
      <c r="E892" t="s">
        <v>3630</v>
      </c>
      <c r="F892" t="s">
        <v>5037</v>
      </c>
    </row>
    <row r="893" spans="1:6" x14ac:dyDescent="0.25">
      <c r="A893">
        <v>1661203</v>
      </c>
      <c r="B893" t="s">
        <v>5038</v>
      </c>
      <c r="C893">
        <v>1622.25</v>
      </c>
      <c r="D893">
        <v>1622.25</v>
      </c>
      <c r="E893" t="s">
        <v>3628</v>
      </c>
      <c r="F893" t="s">
        <v>5039</v>
      </c>
    </row>
    <row r="894" spans="1:6" x14ac:dyDescent="0.25">
      <c r="A894">
        <v>3255903</v>
      </c>
      <c r="B894" t="s">
        <v>3630</v>
      </c>
      <c r="C894">
        <v>0</v>
      </c>
      <c r="D894">
        <v>0</v>
      </c>
      <c r="E894" t="s">
        <v>3630</v>
      </c>
      <c r="F894" t="s">
        <v>5037</v>
      </c>
    </row>
    <row r="895" spans="1:6" x14ac:dyDescent="0.25">
      <c r="A895">
        <v>1779203</v>
      </c>
      <c r="B895" t="s">
        <v>3630</v>
      </c>
      <c r="C895">
        <v>0</v>
      </c>
      <c r="D895">
        <v>0</v>
      </c>
      <c r="E895" t="s">
        <v>3630</v>
      </c>
      <c r="F895" t="s">
        <v>5037</v>
      </c>
    </row>
    <row r="896" spans="1:6" x14ac:dyDescent="0.25">
      <c r="A896">
        <v>1889303</v>
      </c>
      <c r="B896" t="s">
        <v>3630</v>
      </c>
      <c r="C896">
        <v>0</v>
      </c>
      <c r="D896">
        <v>0</v>
      </c>
      <c r="E896" t="s">
        <v>3630</v>
      </c>
      <c r="F896" t="s">
        <v>5037</v>
      </c>
    </row>
    <row r="897" spans="1:6" x14ac:dyDescent="0.25">
      <c r="A897">
        <v>1009203</v>
      </c>
      <c r="B897" t="s">
        <v>5038</v>
      </c>
      <c r="C897">
        <v>12371.9</v>
      </c>
      <c r="D897">
        <v>12371.9</v>
      </c>
      <c r="E897" t="s">
        <v>3628</v>
      </c>
      <c r="F897" t="s">
        <v>5039</v>
      </c>
    </row>
    <row r="898" spans="1:6" x14ac:dyDescent="0.25">
      <c r="A898">
        <v>176803</v>
      </c>
      <c r="B898" t="s">
        <v>5038</v>
      </c>
      <c r="C898">
        <v>3686.45</v>
      </c>
      <c r="D898">
        <v>3686.45</v>
      </c>
      <c r="E898" t="s">
        <v>3628</v>
      </c>
      <c r="F898" t="s">
        <v>5039</v>
      </c>
    </row>
    <row r="899" spans="1:6" x14ac:dyDescent="0.25">
      <c r="A899">
        <v>321403</v>
      </c>
      <c r="B899" t="s">
        <v>5038</v>
      </c>
      <c r="C899">
        <v>12371.9</v>
      </c>
      <c r="D899">
        <v>12371.9</v>
      </c>
      <c r="E899" t="s">
        <v>3628</v>
      </c>
      <c r="F899" t="s">
        <v>5039</v>
      </c>
    </row>
    <row r="900" spans="1:6" x14ac:dyDescent="0.25">
      <c r="A900">
        <v>1228203</v>
      </c>
      <c r="B900" t="s">
        <v>3630</v>
      </c>
      <c r="C900">
        <v>0</v>
      </c>
      <c r="D900">
        <v>0</v>
      </c>
      <c r="E900" t="s">
        <v>3630</v>
      </c>
      <c r="F900" t="s">
        <v>5037</v>
      </c>
    </row>
    <row r="901" spans="1:6" x14ac:dyDescent="0.25">
      <c r="A901">
        <v>180603</v>
      </c>
      <c r="B901" t="s">
        <v>3630</v>
      </c>
      <c r="C901">
        <v>0</v>
      </c>
      <c r="D901">
        <v>0</v>
      </c>
      <c r="E901" t="s">
        <v>3630</v>
      </c>
      <c r="F901" t="s">
        <v>5037</v>
      </c>
    </row>
    <row r="902" spans="1:6" x14ac:dyDescent="0.25">
      <c r="A902">
        <v>1863203</v>
      </c>
      <c r="B902" t="s">
        <v>3630</v>
      </c>
      <c r="C902">
        <v>0</v>
      </c>
      <c r="D902">
        <v>0</v>
      </c>
      <c r="E902" t="s">
        <v>3630</v>
      </c>
      <c r="F902" t="s">
        <v>5037</v>
      </c>
    </row>
    <row r="903" spans="1:6" x14ac:dyDescent="0.25">
      <c r="A903">
        <v>4141303</v>
      </c>
      <c r="B903" t="s">
        <v>3630</v>
      </c>
      <c r="C903">
        <v>0</v>
      </c>
      <c r="D903">
        <v>0</v>
      </c>
      <c r="E903" t="s">
        <v>3630</v>
      </c>
      <c r="F903" t="s">
        <v>5037</v>
      </c>
    </row>
    <row r="904" spans="1:6" x14ac:dyDescent="0.25">
      <c r="A904">
        <v>5061203</v>
      </c>
      <c r="B904" t="s">
        <v>3630</v>
      </c>
      <c r="C904">
        <v>0</v>
      </c>
      <c r="D904">
        <v>0</v>
      </c>
      <c r="E904" t="s">
        <v>3630</v>
      </c>
      <c r="F904" t="s">
        <v>5037</v>
      </c>
    </row>
    <row r="905" spans="1:6" x14ac:dyDescent="0.25">
      <c r="A905">
        <v>416703</v>
      </c>
      <c r="B905" t="s">
        <v>3630</v>
      </c>
      <c r="C905">
        <v>0</v>
      </c>
      <c r="D905">
        <v>0</v>
      </c>
      <c r="E905" t="s">
        <v>3630</v>
      </c>
      <c r="F905" t="s">
        <v>5037</v>
      </c>
    </row>
    <row r="906" spans="1:6" x14ac:dyDescent="0.25">
      <c r="A906">
        <v>428003</v>
      </c>
      <c r="B906" t="s">
        <v>3630</v>
      </c>
      <c r="C906">
        <v>0</v>
      </c>
      <c r="D906">
        <v>0</v>
      </c>
      <c r="E906" t="s">
        <v>3630</v>
      </c>
      <c r="F906" t="s">
        <v>5037</v>
      </c>
    </row>
    <row r="907" spans="1:6" x14ac:dyDescent="0.25">
      <c r="A907">
        <v>2541203</v>
      </c>
      <c r="B907" t="s">
        <v>3630</v>
      </c>
      <c r="C907">
        <v>0</v>
      </c>
      <c r="D907">
        <v>0</v>
      </c>
      <c r="E907" t="s">
        <v>3630</v>
      </c>
      <c r="F907" t="s">
        <v>5037</v>
      </c>
    </row>
    <row r="908" spans="1:6" x14ac:dyDescent="0.25">
      <c r="A908">
        <v>5119203</v>
      </c>
      <c r="B908" t="s">
        <v>3630</v>
      </c>
      <c r="C908">
        <v>0</v>
      </c>
      <c r="D908">
        <v>0</v>
      </c>
      <c r="E908" t="s">
        <v>3630</v>
      </c>
      <c r="F908" t="s">
        <v>5037</v>
      </c>
    </row>
    <row r="909" spans="1:6" x14ac:dyDescent="0.25">
      <c r="A909">
        <v>5242103</v>
      </c>
      <c r="B909" t="s">
        <v>3630</v>
      </c>
      <c r="C909">
        <v>0</v>
      </c>
      <c r="D909">
        <v>0</v>
      </c>
      <c r="E909" t="s">
        <v>3630</v>
      </c>
      <c r="F909" t="s">
        <v>5037</v>
      </c>
    </row>
    <row r="910" spans="1:6" x14ac:dyDescent="0.25">
      <c r="A910">
        <v>291803</v>
      </c>
      <c r="B910" t="s">
        <v>3630</v>
      </c>
      <c r="C910">
        <v>0</v>
      </c>
      <c r="D910">
        <v>0</v>
      </c>
      <c r="E910" t="s">
        <v>3630</v>
      </c>
      <c r="F910" t="s">
        <v>5037</v>
      </c>
    </row>
    <row r="911" spans="1:6" x14ac:dyDescent="0.25">
      <c r="A911">
        <v>5726103</v>
      </c>
      <c r="B911" t="s">
        <v>3630</v>
      </c>
      <c r="C911">
        <v>0</v>
      </c>
      <c r="D911">
        <v>0</v>
      </c>
      <c r="E911" t="s">
        <v>3630</v>
      </c>
      <c r="F911" t="s">
        <v>5037</v>
      </c>
    </row>
    <row r="912" spans="1:6" x14ac:dyDescent="0.25">
      <c r="A912">
        <v>6377703</v>
      </c>
      <c r="B912" t="s">
        <v>3630</v>
      </c>
      <c r="C912">
        <v>0</v>
      </c>
      <c r="D912">
        <v>0</v>
      </c>
      <c r="E912" t="s">
        <v>3630</v>
      </c>
      <c r="F912" t="s">
        <v>5037</v>
      </c>
    </row>
    <row r="913" spans="1:6" x14ac:dyDescent="0.25">
      <c r="A913">
        <v>391903</v>
      </c>
      <c r="B913" t="s">
        <v>3630</v>
      </c>
      <c r="C913">
        <v>0</v>
      </c>
      <c r="D913">
        <v>0</v>
      </c>
      <c r="E913" t="s">
        <v>3630</v>
      </c>
      <c r="F913" t="s">
        <v>5037</v>
      </c>
    </row>
    <row r="914" spans="1:6" x14ac:dyDescent="0.25">
      <c r="A914">
        <v>4353503</v>
      </c>
      <c r="B914" t="s">
        <v>3630</v>
      </c>
      <c r="C914">
        <v>0</v>
      </c>
      <c r="D914">
        <v>0</v>
      </c>
      <c r="E914" t="s">
        <v>3630</v>
      </c>
      <c r="F914" t="s">
        <v>5037</v>
      </c>
    </row>
    <row r="915" spans="1:6" x14ac:dyDescent="0.25">
      <c r="A915">
        <v>194703</v>
      </c>
      <c r="B915" t="s">
        <v>5038</v>
      </c>
      <c r="C915">
        <v>2485.09</v>
      </c>
      <c r="D915">
        <v>2485.09</v>
      </c>
      <c r="E915" t="s">
        <v>3628</v>
      </c>
      <c r="F915" t="s">
        <v>5039</v>
      </c>
    </row>
    <row r="916" spans="1:6" x14ac:dyDescent="0.25">
      <c r="A916">
        <v>320803</v>
      </c>
      <c r="B916" t="s">
        <v>5038</v>
      </c>
      <c r="C916">
        <v>2485.09</v>
      </c>
      <c r="D916">
        <v>2485.09</v>
      </c>
      <c r="E916" t="s">
        <v>3628</v>
      </c>
      <c r="F916" t="s">
        <v>5039</v>
      </c>
    </row>
    <row r="917" spans="1:6" x14ac:dyDescent="0.25">
      <c r="A917">
        <v>179603</v>
      </c>
      <c r="B917" t="s">
        <v>3630</v>
      </c>
      <c r="C917">
        <v>0</v>
      </c>
      <c r="D917">
        <v>0</v>
      </c>
      <c r="E917" t="s">
        <v>3630</v>
      </c>
      <c r="F917" t="s">
        <v>5037</v>
      </c>
    </row>
    <row r="918" spans="1:6" x14ac:dyDescent="0.25">
      <c r="A918">
        <v>1263903</v>
      </c>
      <c r="B918" t="s">
        <v>3630</v>
      </c>
      <c r="C918">
        <v>0</v>
      </c>
      <c r="D918">
        <v>0</v>
      </c>
      <c r="E918" t="s">
        <v>3630</v>
      </c>
      <c r="F918" t="s">
        <v>5037</v>
      </c>
    </row>
    <row r="919" spans="1:6" x14ac:dyDescent="0.25">
      <c r="A919">
        <v>149803</v>
      </c>
      <c r="B919" t="s">
        <v>5038</v>
      </c>
      <c r="C919">
        <v>8909.2199999999993</v>
      </c>
      <c r="D919">
        <v>8909.2199999999993</v>
      </c>
      <c r="E919" t="s">
        <v>3628</v>
      </c>
      <c r="F919" t="s">
        <v>5039</v>
      </c>
    </row>
    <row r="920" spans="1:6" x14ac:dyDescent="0.25">
      <c r="A920">
        <v>233903</v>
      </c>
      <c r="B920" t="s">
        <v>3630</v>
      </c>
      <c r="C920">
        <v>0</v>
      </c>
      <c r="D920">
        <v>0</v>
      </c>
      <c r="E920" t="s">
        <v>3630</v>
      </c>
      <c r="F920" t="s">
        <v>5037</v>
      </c>
    </row>
    <row r="921" spans="1:6" x14ac:dyDescent="0.25">
      <c r="A921">
        <v>417603</v>
      </c>
      <c r="B921" t="s">
        <v>3630</v>
      </c>
      <c r="C921">
        <v>0</v>
      </c>
      <c r="D921">
        <v>0</v>
      </c>
      <c r="E921" t="s">
        <v>3630</v>
      </c>
      <c r="F921" t="s">
        <v>5037</v>
      </c>
    </row>
    <row r="922" spans="1:6" x14ac:dyDescent="0.25">
      <c r="A922">
        <v>283503</v>
      </c>
      <c r="B922" t="s">
        <v>5038</v>
      </c>
      <c r="C922">
        <v>8909.2199999999993</v>
      </c>
      <c r="D922">
        <v>8909.2199999999993</v>
      </c>
      <c r="E922" t="s">
        <v>3628</v>
      </c>
      <c r="F922" t="s">
        <v>5039</v>
      </c>
    </row>
    <row r="923" spans="1:6" x14ac:dyDescent="0.25">
      <c r="A923">
        <v>2021303</v>
      </c>
      <c r="B923" t="s">
        <v>5038</v>
      </c>
      <c r="C923">
        <v>8909.2199999999993</v>
      </c>
      <c r="D923">
        <v>8909.2199999999993</v>
      </c>
      <c r="E923" t="s">
        <v>3628</v>
      </c>
      <c r="F923" t="s">
        <v>5039</v>
      </c>
    </row>
    <row r="924" spans="1:6" x14ac:dyDescent="0.25">
      <c r="A924">
        <v>2253203</v>
      </c>
      <c r="B924" t="s">
        <v>5038</v>
      </c>
      <c r="C924">
        <v>10526.58</v>
      </c>
      <c r="D924">
        <v>10526.58</v>
      </c>
      <c r="E924" t="s">
        <v>3628</v>
      </c>
      <c r="F924" t="s">
        <v>5039</v>
      </c>
    </row>
    <row r="925" spans="1:6" x14ac:dyDescent="0.25">
      <c r="A925">
        <v>27203</v>
      </c>
      <c r="B925" t="s">
        <v>5038</v>
      </c>
      <c r="C925">
        <v>12371.86</v>
      </c>
      <c r="D925">
        <v>12371.86</v>
      </c>
      <c r="E925" t="s">
        <v>3628</v>
      </c>
      <c r="F925" t="s">
        <v>5039</v>
      </c>
    </row>
    <row r="926" spans="1:6" x14ac:dyDescent="0.25">
      <c r="A926">
        <v>42703</v>
      </c>
      <c r="B926" t="s">
        <v>5038</v>
      </c>
      <c r="C926">
        <v>12371.86</v>
      </c>
      <c r="D926">
        <v>12371.86</v>
      </c>
      <c r="E926" t="s">
        <v>3628</v>
      </c>
      <c r="F926" t="s">
        <v>5039</v>
      </c>
    </row>
    <row r="927" spans="1:6" x14ac:dyDescent="0.25">
      <c r="A927">
        <v>86503</v>
      </c>
      <c r="B927" t="s">
        <v>5038</v>
      </c>
      <c r="C927">
        <v>17046.86</v>
      </c>
      <c r="D927">
        <v>17046.86</v>
      </c>
      <c r="E927" t="s">
        <v>3628</v>
      </c>
      <c r="F927" t="s">
        <v>5039</v>
      </c>
    </row>
    <row r="928" spans="1:6" x14ac:dyDescent="0.25">
      <c r="A928">
        <v>137703</v>
      </c>
      <c r="B928" t="s">
        <v>5038</v>
      </c>
      <c r="C928">
        <v>17046.86</v>
      </c>
      <c r="D928">
        <v>17046.86</v>
      </c>
      <c r="E928" t="s">
        <v>3628</v>
      </c>
      <c r="F928" t="s">
        <v>5039</v>
      </c>
    </row>
    <row r="929" spans="1:6" x14ac:dyDescent="0.25">
      <c r="A929">
        <v>1829203</v>
      </c>
      <c r="B929" t="s">
        <v>3630</v>
      </c>
      <c r="C929">
        <v>0</v>
      </c>
      <c r="D929">
        <v>0</v>
      </c>
      <c r="E929" t="s">
        <v>3630</v>
      </c>
      <c r="F929" t="s">
        <v>5037</v>
      </c>
    </row>
    <row r="930" spans="1:6" x14ac:dyDescent="0.25">
      <c r="A930">
        <v>2920003</v>
      </c>
      <c r="B930" t="s">
        <v>3630</v>
      </c>
      <c r="C930">
        <v>0</v>
      </c>
      <c r="D930">
        <v>0</v>
      </c>
      <c r="E930" t="s">
        <v>3630</v>
      </c>
      <c r="F930" t="s">
        <v>5037</v>
      </c>
    </row>
    <row r="931" spans="1:6" x14ac:dyDescent="0.25">
      <c r="A931">
        <v>175603</v>
      </c>
      <c r="B931" t="s">
        <v>3630</v>
      </c>
      <c r="C931">
        <v>0</v>
      </c>
      <c r="D931">
        <v>0</v>
      </c>
      <c r="E931" t="s">
        <v>3630</v>
      </c>
      <c r="F931" t="s">
        <v>5037</v>
      </c>
    </row>
    <row r="932" spans="1:6" x14ac:dyDescent="0.25">
      <c r="A932">
        <v>5620903</v>
      </c>
      <c r="B932" t="s">
        <v>3630</v>
      </c>
      <c r="C932">
        <v>0</v>
      </c>
      <c r="D932">
        <v>0</v>
      </c>
      <c r="E932" t="s">
        <v>3630</v>
      </c>
      <c r="F932" t="s">
        <v>5037</v>
      </c>
    </row>
    <row r="933" spans="1:6" x14ac:dyDescent="0.25">
      <c r="A933">
        <v>176303</v>
      </c>
      <c r="B933" t="s">
        <v>5038</v>
      </c>
      <c r="C933">
        <v>10526.58</v>
      </c>
      <c r="D933">
        <v>10526.58</v>
      </c>
      <c r="E933" t="s">
        <v>3628</v>
      </c>
      <c r="F933" t="s">
        <v>5039</v>
      </c>
    </row>
    <row r="934" spans="1:6" x14ac:dyDescent="0.25">
      <c r="A934">
        <v>1781203</v>
      </c>
      <c r="B934" t="s">
        <v>3630</v>
      </c>
      <c r="C934">
        <v>0</v>
      </c>
      <c r="D934">
        <v>0</v>
      </c>
      <c r="E934" t="s">
        <v>3630</v>
      </c>
      <c r="F934" t="s">
        <v>5037</v>
      </c>
    </row>
    <row r="935" spans="1:6" x14ac:dyDescent="0.25">
      <c r="A935">
        <v>5565703</v>
      </c>
      <c r="B935" t="s">
        <v>3630</v>
      </c>
      <c r="C935">
        <v>0</v>
      </c>
      <c r="D935">
        <v>0</v>
      </c>
      <c r="E935" t="s">
        <v>3630</v>
      </c>
      <c r="F935" t="s">
        <v>5037</v>
      </c>
    </row>
    <row r="936" spans="1:6" x14ac:dyDescent="0.25">
      <c r="A936">
        <v>6443703</v>
      </c>
      <c r="B936" t="s">
        <v>5038</v>
      </c>
      <c r="C936">
        <v>21745.48</v>
      </c>
      <c r="D936">
        <v>21745.48</v>
      </c>
      <c r="E936" t="s">
        <v>3628</v>
      </c>
      <c r="F936" t="s">
        <v>5039</v>
      </c>
    </row>
    <row r="937" spans="1:6" x14ac:dyDescent="0.25">
      <c r="A937">
        <v>1563203</v>
      </c>
      <c r="B937" t="s">
        <v>5038</v>
      </c>
      <c r="C937">
        <v>7075.42</v>
      </c>
      <c r="D937">
        <v>7075.42</v>
      </c>
      <c r="E937" t="s">
        <v>3628</v>
      </c>
      <c r="F937" t="s">
        <v>5039</v>
      </c>
    </row>
    <row r="938" spans="1:6" x14ac:dyDescent="0.25">
      <c r="A938">
        <v>5434003</v>
      </c>
      <c r="B938" t="s">
        <v>5038</v>
      </c>
      <c r="C938">
        <v>6708.2</v>
      </c>
      <c r="D938">
        <v>6708.2</v>
      </c>
      <c r="E938" t="s">
        <v>3628</v>
      </c>
      <c r="F938" t="s">
        <v>5039</v>
      </c>
    </row>
    <row r="939" spans="1:6" x14ac:dyDescent="0.25">
      <c r="A939">
        <v>178403</v>
      </c>
      <c r="B939" t="s">
        <v>5038</v>
      </c>
      <c r="C939">
        <v>7358.48</v>
      </c>
      <c r="D939">
        <v>7358.48</v>
      </c>
      <c r="E939" t="s">
        <v>3628</v>
      </c>
      <c r="F939" t="s">
        <v>5039</v>
      </c>
    </row>
    <row r="940" spans="1:6" x14ac:dyDescent="0.25">
      <c r="A940">
        <v>424003</v>
      </c>
      <c r="B940" t="s">
        <v>5038</v>
      </c>
      <c r="C940">
        <v>7358.48</v>
      </c>
      <c r="D940">
        <v>7358.48</v>
      </c>
      <c r="E940" t="s">
        <v>3628</v>
      </c>
      <c r="F940" t="s">
        <v>5039</v>
      </c>
    </row>
    <row r="941" spans="1:6" x14ac:dyDescent="0.25">
      <c r="A941">
        <v>414403</v>
      </c>
      <c r="B941" t="s">
        <v>5038</v>
      </c>
      <c r="C941">
        <v>7358.48</v>
      </c>
      <c r="D941">
        <v>7358.48</v>
      </c>
      <c r="E941" t="s">
        <v>3628</v>
      </c>
      <c r="F941" t="s">
        <v>5039</v>
      </c>
    </row>
    <row r="942" spans="1:6" x14ac:dyDescent="0.25">
      <c r="A942">
        <v>139903</v>
      </c>
      <c r="B942" t="s">
        <v>3630</v>
      </c>
      <c r="C942">
        <v>0</v>
      </c>
      <c r="D942">
        <v>0</v>
      </c>
      <c r="E942" t="s">
        <v>3630</v>
      </c>
      <c r="F942" t="s">
        <v>5037</v>
      </c>
    </row>
    <row r="943" spans="1:6" x14ac:dyDescent="0.25">
      <c r="A943">
        <v>176903</v>
      </c>
      <c r="B943" t="s">
        <v>5038</v>
      </c>
      <c r="C943">
        <v>8909.2199999999993</v>
      </c>
      <c r="D943">
        <v>8909.2199999999993</v>
      </c>
      <c r="E943" t="s">
        <v>3628</v>
      </c>
      <c r="F943" t="s">
        <v>5039</v>
      </c>
    </row>
    <row r="944" spans="1:6" x14ac:dyDescent="0.25">
      <c r="A944">
        <v>420703</v>
      </c>
      <c r="B944" t="s">
        <v>5038</v>
      </c>
      <c r="C944">
        <v>8909.2199999999993</v>
      </c>
      <c r="D944">
        <v>8909.2199999999993</v>
      </c>
      <c r="E944" t="s">
        <v>3628</v>
      </c>
      <c r="F944" t="s">
        <v>5039</v>
      </c>
    </row>
    <row r="945" spans="1:6" x14ac:dyDescent="0.25">
      <c r="A945">
        <v>422203</v>
      </c>
      <c r="B945" t="s">
        <v>5038</v>
      </c>
      <c r="C945">
        <v>8909.2199999999993</v>
      </c>
      <c r="D945">
        <v>8909.2199999999993</v>
      </c>
      <c r="E945" t="s">
        <v>3628</v>
      </c>
      <c r="F945" t="s">
        <v>5039</v>
      </c>
    </row>
    <row r="946" spans="1:6" x14ac:dyDescent="0.25">
      <c r="A946">
        <v>416103</v>
      </c>
      <c r="B946" t="s">
        <v>5038</v>
      </c>
      <c r="C946">
        <v>8909.2199999999993</v>
      </c>
      <c r="D946">
        <v>8909.2199999999993</v>
      </c>
      <c r="E946" t="s">
        <v>3628</v>
      </c>
      <c r="F946" t="s">
        <v>5039</v>
      </c>
    </row>
    <row r="947" spans="1:6" x14ac:dyDescent="0.25">
      <c r="A947">
        <v>1663203</v>
      </c>
      <c r="B947" t="s">
        <v>5038</v>
      </c>
      <c r="C947">
        <v>8909.2199999999993</v>
      </c>
      <c r="D947">
        <v>8909.2199999999993</v>
      </c>
      <c r="E947" t="s">
        <v>3628</v>
      </c>
      <c r="F947" t="s">
        <v>5039</v>
      </c>
    </row>
    <row r="948" spans="1:6" x14ac:dyDescent="0.25">
      <c r="A948">
        <v>93403</v>
      </c>
      <c r="B948" t="s">
        <v>5038</v>
      </c>
      <c r="C948">
        <v>10526.58</v>
      </c>
      <c r="D948">
        <v>10526.58</v>
      </c>
      <c r="E948" t="s">
        <v>3628</v>
      </c>
      <c r="F948" t="s">
        <v>5039</v>
      </c>
    </row>
    <row r="949" spans="1:6" x14ac:dyDescent="0.25">
      <c r="A949">
        <v>175303</v>
      </c>
      <c r="B949" t="s">
        <v>5038</v>
      </c>
      <c r="C949">
        <v>8909.2199999999993</v>
      </c>
      <c r="D949">
        <v>8909.2199999999993</v>
      </c>
      <c r="E949" t="s">
        <v>3628</v>
      </c>
      <c r="F949" t="s">
        <v>5039</v>
      </c>
    </row>
    <row r="950" spans="1:6" x14ac:dyDescent="0.25">
      <c r="A950">
        <v>415603</v>
      </c>
      <c r="B950" t="s">
        <v>5038</v>
      </c>
      <c r="C950">
        <v>12371.86</v>
      </c>
      <c r="D950">
        <v>12371.86</v>
      </c>
      <c r="E950" t="s">
        <v>3628</v>
      </c>
      <c r="F950" t="s">
        <v>5039</v>
      </c>
    </row>
    <row r="951" spans="1:6" x14ac:dyDescent="0.25">
      <c r="A951">
        <v>112703</v>
      </c>
      <c r="B951" t="s">
        <v>5038</v>
      </c>
      <c r="C951">
        <v>12371.86</v>
      </c>
      <c r="D951">
        <v>12371.86</v>
      </c>
      <c r="E951" t="s">
        <v>3628</v>
      </c>
      <c r="F951" t="s">
        <v>5039</v>
      </c>
    </row>
    <row r="952" spans="1:6" x14ac:dyDescent="0.25">
      <c r="A952">
        <v>112803</v>
      </c>
      <c r="B952" t="s">
        <v>5038</v>
      </c>
      <c r="C952">
        <v>12371.86</v>
      </c>
      <c r="D952">
        <v>12371.86</v>
      </c>
      <c r="E952" t="s">
        <v>3628</v>
      </c>
      <c r="F952" t="s">
        <v>5039</v>
      </c>
    </row>
    <row r="953" spans="1:6" x14ac:dyDescent="0.25">
      <c r="A953">
        <v>113203</v>
      </c>
      <c r="B953" t="s">
        <v>5038</v>
      </c>
      <c r="C953">
        <v>10526.62</v>
      </c>
      <c r="D953">
        <v>10526.62</v>
      </c>
      <c r="E953" t="s">
        <v>3628</v>
      </c>
      <c r="F953" t="s">
        <v>5039</v>
      </c>
    </row>
    <row r="954" spans="1:6" x14ac:dyDescent="0.25">
      <c r="A954">
        <v>116003</v>
      </c>
      <c r="B954" t="s">
        <v>5038</v>
      </c>
      <c r="C954">
        <v>10526.58</v>
      </c>
      <c r="D954">
        <v>10526.58</v>
      </c>
      <c r="E954" t="s">
        <v>3628</v>
      </c>
      <c r="F954" t="s">
        <v>5039</v>
      </c>
    </row>
    <row r="955" spans="1:6" x14ac:dyDescent="0.25">
      <c r="A955">
        <v>119803</v>
      </c>
      <c r="B955" t="s">
        <v>5038</v>
      </c>
      <c r="C955">
        <v>10526.58</v>
      </c>
      <c r="D955">
        <v>10526.58</v>
      </c>
      <c r="E955" t="s">
        <v>3628</v>
      </c>
      <c r="F955" t="s">
        <v>5039</v>
      </c>
    </row>
    <row r="956" spans="1:6" x14ac:dyDescent="0.25">
      <c r="A956">
        <v>119903</v>
      </c>
      <c r="B956" t="s">
        <v>5038</v>
      </c>
      <c r="C956">
        <v>12371.86</v>
      </c>
      <c r="D956">
        <v>12371.86</v>
      </c>
      <c r="E956" t="s">
        <v>3628</v>
      </c>
      <c r="F956" t="s">
        <v>5039</v>
      </c>
    </row>
    <row r="957" spans="1:6" x14ac:dyDescent="0.25">
      <c r="A957">
        <v>67003</v>
      </c>
      <c r="B957" t="s">
        <v>5038</v>
      </c>
      <c r="C957">
        <v>12371.86</v>
      </c>
      <c r="D957">
        <v>12371.86</v>
      </c>
      <c r="E957" t="s">
        <v>3628</v>
      </c>
      <c r="F957" t="s">
        <v>5039</v>
      </c>
    </row>
    <row r="958" spans="1:6" x14ac:dyDescent="0.25">
      <c r="A958">
        <v>67803</v>
      </c>
      <c r="B958" t="s">
        <v>5038</v>
      </c>
      <c r="C958">
        <v>12371.86</v>
      </c>
      <c r="D958">
        <v>12371.86</v>
      </c>
      <c r="E958" t="s">
        <v>3628</v>
      </c>
      <c r="F958" t="s">
        <v>5039</v>
      </c>
    </row>
    <row r="959" spans="1:6" x14ac:dyDescent="0.25">
      <c r="A959">
        <v>69503</v>
      </c>
      <c r="B959" t="s">
        <v>5038</v>
      </c>
      <c r="C959">
        <v>12371.86</v>
      </c>
      <c r="D959">
        <v>12371.86</v>
      </c>
      <c r="E959" t="s">
        <v>3628</v>
      </c>
      <c r="F959" t="s">
        <v>5039</v>
      </c>
    </row>
    <row r="960" spans="1:6" x14ac:dyDescent="0.25">
      <c r="A960">
        <v>73203</v>
      </c>
      <c r="B960" t="s">
        <v>5038</v>
      </c>
      <c r="C960">
        <v>10526.58</v>
      </c>
      <c r="D960">
        <v>10526.58</v>
      </c>
      <c r="E960" t="s">
        <v>3628</v>
      </c>
      <c r="F960" t="s">
        <v>5039</v>
      </c>
    </row>
    <row r="961" spans="1:6" x14ac:dyDescent="0.25">
      <c r="A961">
        <v>76803</v>
      </c>
      <c r="B961" t="s">
        <v>5038</v>
      </c>
      <c r="C961">
        <v>10526.58</v>
      </c>
      <c r="D961">
        <v>10526.58</v>
      </c>
      <c r="E961" t="s">
        <v>3628</v>
      </c>
      <c r="F961" t="s">
        <v>5039</v>
      </c>
    </row>
    <row r="962" spans="1:6" x14ac:dyDescent="0.25">
      <c r="A962">
        <v>2198903</v>
      </c>
      <c r="B962" t="s">
        <v>5038</v>
      </c>
      <c r="C962">
        <v>6708.2</v>
      </c>
      <c r="D962">
        <v>6708.2</v>
      </c>
      <c r="E962" t="s">
        <v>3628</v>
      </c>
      <c r="F962" t="s">
        <v>5039</v>
      </c>
    </row>
    <row r="963" spans="1:6" x14ac:dyDescent="0.25">
      <c r="A963">
        <v>2685203</v>
      </c>
      <c r="B963" t="s">
        <v>5038</v>
      </c>
      <c r="C963">
        <v>6708.24</v>
      </c>
      <c r="D963">
        <v>6708.24</v>
      </c>
      <c r="E963" t="s">
        <v>3628</v>
      </c>
      <c r="F963" t="s">
        <v>5039</v>
      </c>
    </row>
    <row r="964" spans="1:6" x14ac:dyDescent="0.25">
      <c r="A964">
        <v>2711203</v>
      </c>
      <c r="B964" t="s">
        <v>3630</v>
      </c>
      <c r="C964">
        <v>0</v>
      </c>
      <c r="D964">
        <v>0</v>
      </c>
      <c r="E964" t="s">
        <v>3630</v>
      </c>
      <c r="F964" t="s">
        <v>5037</v>
      </c>
    </row>
    <row r="965" spans="1:6" x14ac:dyDescent="0.25">
      <c r="A965">
        <v>2631203</v>
      </c>
      <c r="B965" t="s">
        <v>5038</v>
      </c>
      <c r="C965">
        <v>6708.2</v>
      </c>
      <c r="D965">
        <v>6708.2</v>
      </c>
      <c r="E965" t="s">
        <v>3628</v>
      </c>
      <c r="F965" t="s">
        <v>5039</v>
      </c>
    </row>
    <row r="966" spans="1:6" x14ac:dyDescent="0.25">
      <c r="A966">
        <v>419203</v>
      </c>
      <c r="B966" t="s">
        <v>5038</v>
      </c>
      <c r="C966">
        <v>6708.2</v>
      </c>
      <c r="D966">
        <v>6708.2</v>
      </c>
      <c r="E966" t="s">
        <v>3628</v>
      </c>
      <c r="F966" t="s">
        <v>5039</v>
      </c>
    </row>
    <row r="967" spans="1:6" x14ac:dyDescent="0.25">
      <c r="A967">
        <v>2879403</v>
      </c>
      <c r="B967" t="s">
        <v>3630</v>
      </c>
      <c r="C967">
        <v>0</v>
      </c>
      <c r="D967">
        <v>0</v>
      </c>
      <c r="E967" t="s">
        <v>3630</v>
      </c>
      <c r="F967" t="s">
        <v>5037</v>
      </c>
    </row>
    <row r="968" spans="1:6" x14ac:dyDescent="0.25">
      <c r="A968">
        <v>5063203</v>
      </c>
      <c r="B968" t="s">
        <v>5038</v>
      </c>
      <c r="C968">
        <v>6708.24</v>
      </c>
      <c r="D968">
        <v>6708.24</v>
      </c>
      <c r="E968" t="s">
        <v>3628</v>
      </c>
      <c r="F968" t="s">
        <v>5039</v>
      </c>
    </row>
    <row r="969" spans="1:6" x14ac:dyDescent="0.25">
      <c r="A969">
        <v>2873203</v>
      </c>
      <c r="B969" t="s">
        <v>5038</v>
      </c>
      <c r="C969">
        <v>6708.2</v>
      </c>
      <c r="D969">
        <v>6708.2</v>
      </c>
      <c r="E969" t="s">
        <v>3628</v>
      </c>
      <c r="F969" t="s">
        <v>5039</v>
      </c>
    </row>
    <row r="970" spans="1:6" x14ac:dyDescent="0.25">
      <c r="A970">
        <v>416003</v>
      </c>
      <c r="B970" t="s">
        <v>5038</v>
      </c>
      <c r="C970">
        <v>6708.2</v>
      </c>
      <c r="D970">
        <v>6708.2</v>
      </c>
      <c r="E970" t="s">
        <v>3628</v>
      </c>
      <c r="F970" t="s">
        <v>5039</v>
      </c>
    </row>
    <row r="971" spans="1:6" x14ac:dyDescent="0.25">
      <c r="A971">
        <v>5431503</v>
      </c>
      <c r="B971" t="s">
        <v>3630</v>
      </c>
      <c r="C971">
        <v>0</v>
      </c>
      <c r="D971">
        <v>0</v>
      </c>
      <c r="E971" t="s">
        <v>3630</v>
      </c>
      <c r="F971" t="s">
        <v>5037</v>
      </c>
    </row>
    <row r="972" spans="1:6" x14ac:dyDescent="0.25">
      <c r="A972">
        <v>5431703</v>
      </c>
      <c r="B972" t="s">
        <v>5038</v>
      </c>
      <c r="C972">
        <v>6708.2</v>
      </c>
      <c r="D972">
        <v>6708.2</v>
      </c>
      <c r="E972" t="s">
        <v>3628</v>
      </c>
      <c r="F972" t="s">
        <v>5039</v>
      </c>
    </row>
    <row r="973" spans="1:6" x14ac:dyDescent="0.25">
      <c r="A973">
        <v>5431803</v>
      </c>
      <c r="B973" t="s">
        <v>5038</v>
      </c>
      <c r="C973">
        <v>6708.2</v>
      </c>
      <c r="D973">
        <v>6708.2</v>
      </c>
      <c r="E973" t="s">
        <v>3628</v>
      </c>
      <c r="F973" t="s">
        <v>5039</v>
      </c>
    </row>
    <row r="974" spans="1:6" x14ac:dyDescent="0.25">
      <c r="A974">
        <v>5432003</v>
      </c>
      <c r="B974" t="s">
        <v>5038</v>
      </c>
      <c r="C974">
        <v>6708.2</v>
      </c>
      <c r="D974">
        <v>6708.2</v>
      </c>
      <c r="E974" t="s">
        <v>3628</v>
      </c>
      <c r="F974" t="s">
        <v>5039</v>
      </c>
    </row>
    <row r="975" spans="1:6" x14ac:dyDescent="0.25">
      <c r="A975">
        <v>5035203</v>
      </c>
      <c r="B975" t="s">
        <v>3630</v>
      </c>
      <c r="C975">
        <v>0</v>
      </c>
      <c r="D975">
        <v>0</v>
      </c>
      <c r="E975" t="s">
        <v>3630</v>
      </c>
      <c r="F975" t="s">
        <v>5037</v>
      </c>
    </row>
    <row r="976" spans="1:6" x14ac:dyDescent="0.25">
      <c r="A976">
        <v>5075203</v>
      </c>
      <c r="B976" t="s">
        <v>5038</v>
      </c>
      <c r="C976">
        <v>6708.2</v>
      </c>
      <c r="D976">
        <v>6708.2</v>
      </c>
      <c r="E976" t="s">
        <v>3628</v>
      </c>
      <c r="F976" t="s">
        <v>5039</v>
      </c>
    </row>
    <row r="977" spans="1:6" x14ac:dyDescent="0.25">
      <c r="A977">
        <v>5597803</v>
      </c>
      <c r="B977" t="s">
        <v>5038</v>
      </c>
      <c r="C977">
        <v>6708.2</v>
      </c>
      <c r="D977">
        <v>6708.2</v>
      </c>
      <c r="E977" t="s">
        <v>3628</v>
      </c>
      <c r="F977" t="s">
        <v>5039</v>
      </c>
    </row>
    <row r="978" spans="1:6" x14ac:dyDescent="0.25">
      <c r="A978">
        <v>5493703</v>
      </c>
      <c r="B978" t="s">
        <v>5038</v>
      </c>
      <c r="C978">
        <v>6708.2</v>
      </c>
      <c r="D978">
        <v>6708.2</v>
      </c>
      <c r="E978" t="s">
        <v>3628</v>
      </c>
      <c r="F978" t="s">
        <v>5039</v>
      </c>
    </row>
    <row r="979" spans="1:6" x14ac:dyDescent="0.25">
      <c r="A979">
        <v>4509203</v>
      </c>
      <c r="B979" t="s">
        <v>5038</v>
      </c>
      <c r="C979">
        <v>6708.2</v>
      </c>
      <c r="D979">
        <v>6708.2</v>
      </c>
      <c r="E979" t="s">
        <v>3628</v>
      </c>
      <c r="F979" t="s">
        <v>5039</v>
      </c>
    </row>
    <row r="980" spans="1:6" x14ac:dyDescent="0.25">
      <c r="A980">
        <v>5493903</v>
      </c>
      <c r="B980" t="s">
        <v>5038</v>
      </c>
      <c r="C980">
        <v>6708.2</v>
      </c>
      <c r="D980">
        <v>6708.2</v>
      </c>
      <c r="E980" t="s">
        <v>3628</v>
      </c>
      <c r="F980" t="s">
        <v>5039</v>
      </c>
    </row>
    <row r="981" spans="1:6" x14ac:dyDescent="0.25">
      <c r="A981">
        <v>2329203</v>
      </c>
      <c r="B981" t="s">
        <v>5038</v>
      </c>
      <c r="C981">
        <v>6708.2</v>
      </c>
      <c r="D981">
        <v>6708.2</v>
      </c>
      <c r="E981" t="s">
        <v>3628</v>
      </c>
      <c r="F981" t="s">
        <v>5039</v>
      </c>
    </row>
    <row r="982" spans="1:6" x14ac:dyDescent="0.25">
      <c r="A982">
        <v>4263403</v>
      </c>
      <c r="B982" t="s">
        <v>5038</v>
      </c>
      <c r="C982">
        <v>6708.2</v>
      </c>
      <c r="D982">
        <v>6708.2</v>
      </c>
      <c r="E982" t="s">
        <v>3628</v>
      </c>
      <c r="F982" t="s">
        <v>5039</v>
      </c>
    </row>
    <row r="983" spans="1:6" x14ac:dyDescent="0.25">
      <c r="A983">
        <v>5431403</v>
      </c>
      <c r="B983" t="s">
        <v>5038</v>
      </c>
      <c r="C983">
        <v>6708.2</v>
      </c>
      <c r="D983">
        <v>6708.2</v>
      </c>
      <c r="E983" t="s">
        <v>3628</v>
      </c>
      <c r="F983" t="s">
        <v>5039</v>
      </c>
    </row>
    <row r="984" spans="1:6" x14ac:dyDescent="0.25">
      <c r="A984">
        <v>5427803</v>
      </c>
      <c r="B984" t="s">
        <v>5038</v>
      </c>
      <c r="C984">
        <v>6708.2</v>
      </c>
      <c r="D984">
        <v>6708.2</v>
      </c>
      <c r="E984" t="s">
        <v>3628</v>
      </c>
      <c r="F984" t="s">
        <v>5039</v>
      </c>
    </row>
    <row r="985" spans="1:6" x14ac:dyDescent="0.25">
      <c r="A985">
        <v>5427903</v>
      </c>
      <c r="B985" t="s">
        <v>5038</v>
      </c>
      <c r="C985">
        <v>6708.2</v>
      </c>
      <c r="D985">
        <v>6708.2</v>
      </c>
      <c r="E985" t="s">
        <v>3628</v>
      </c>
      <c r="F985" t="s">
        <v>5039</v>
      </c>
    </row>
    <row r="986" spans="1:6" x14ac:dyDescent="0.25">
      <c r="A986">
        <v>5467903</v>
      </c>
      <c r="B986" t="s">
        <v>5038</v>
      </c>
      <c r="C986">
        <v>6708.2</v>
      </c>
      <c r="D986">
        <v>6708.2</v>
      </c>
      <c r="E986" t="s">
        <v>3628</v>
      </c>
      <c r="F986" t="s">
        <v>5039</v>
      </c>
    </row>
    <row r="987" spans="1:6" x14ac:dyDescent="0.25">
      <c r="A987">
        <v>420203</v>
      </c>
      <c r="B987" t="s">
        <v>3630</v>
      </c>
      <c r="C987">
        <v>0</v>
      </c>
      <c r="D987">
        <v>0</v>
      </c>
      <c r="E987" t="s">
        <v>3630</v>
      </c>
      <c r="F987" t="s">
        <v>5037</v>
      </c>
    </row>
    <row r="988" spans="1:6" x14ac:dyDescent="0.25">
      <c r="A988">
        <v>5877703</v>
      </c>
      <c r="B988" t="s">
        <v>5038</v>
      </c>
      <c r="C988">
        <v>6708.2</v>
      </c>
      <c r="D988">
        <v>6708.2</v>
      </c>
      <c r="E988" t="s">
        <v>3628</v>
      </c>
      <c r="F988" t="s">
        <v>5039</v>
      </c>
    </row>
    <row r="989" spans="1:6" x14ac:dyDescent="0.25">
      <c r="A989">
        <v>6064603</v>
      </c>
      <c r="B989" t="s">
        <v>5038</v>
      </c>
      <c r="C989">
        <v>6708.2</v>
      </c>
      <c r="D989">
        <v>6708.2</v>
      </c>
      <c r="E989" t="s">
        <v>3628</v>
      </c>
      <c r="F989" t="s">
        <v>5039</v>
      </c>
    </row>
    <row r="990" spans="1:6" x14ac:dyDescent="0.25">
      <c r="A990">
        <v>425003</v>
      </c>
      <c r="B990" t="s">
        <v>3630</v>
      </c>
      <c r="C990">
        <v>0</v>
      </c>
      <c r="D990">
        <v>0</v>
      </c>
      <c r="E990" t="s">
        <v>3630</v>
      </c>
      <c r="F990" t="s">
        <v>5037</v>
      </c>
    </row>
    <row r="991" spans="1:6" x14ac:dyDescent="0.25">
      <c r="A991">
        <v>6290303</v>
      </c>
      <c r="B991" t="s">
        <v>3630</v>
      </c>
      <c r="C991">
        <v>0</v>
      </c>
      <c r="D991">
        <v>0</v>
      </c>
      <c r="E991" t="s">
        <v>3630</v>
      </c>
      <c r="F991" t="s">
        <v>5037</v>
      </c>
    </row>
    <row r="992" spans="1:6" x14ac:dyDescent="0.25">
      <c r="A992">
        <v>5976603</v>
      </c>
      <c r="B992" t="s">
        <v>3630</v>
      </c>
      <c r="C992">
        <v>0</v>
      </c>
      <c r="D992">
        <v>0</v>
      </c>
      <c r="E992" t="s">
        <v>3630</v>
      </c>
      <c r="F992" t="s">
        <v>5037</v>
      </c>
    </row>
    <row r="993" spans="1:6" x14ac:dyDescent="0.25">
      <c r="A993">
        <v>5928603</v>
      </c>
      <c r="B993" t="s">
        <v>3630</v>
      </c>
      <c r="C993">
        <v>0</v>
      </c>
      <c r="D993">
        <v>0</v>
      </c>
      <c r="E993" t="s">
        <v>3630</v>
      </c>
      <c r="F993" t="s">
        <v>5037</v>
      </c>
    </row>
    <row r="994" spans="1:6" x14ac:dyDescent="0.25">
      <c r="A994">
        <v>6168503</v>
      </c>
      <c r="B994" t="s">
        <v>5038</v>
      </c>
      <c r="C994">
        <v>6708.2</v>
      </c>
      <c r="D994">
        <v>6708.2</v>
      </c>
      <c r="E994" t="s">
        <v>3628</v>
      </c>
      <c r="F994" t="s">
        <v>5039</v>
      </c>
    </row>
    <row r="995" spans="1:6" x14ac:dyDescent="0.25">
      <c r="A995">
        <v>126003</v>
      </c>
      <c r="B995" t="s">
        <v>5038</v>
      </c>
      <c r="C995">
        <v>6708.2</v>
      </c>
      <c r="D995">
        <v>6708.2</v>
      </c>
      <c r="E995" t="s">
        <v>3628</v>
      </c>
      <c r="F995" t="s">
        <v>5039</v>
      </c>
    </row>
    <row r="996" spans="1:6" x14ac:dyDescent="0.25">
      <c r="A996">
        <v>6309803</v>
      </c>
      <c r="B996" t="s">
        <v>5038</v>
      </c>
      <c r="C996">
        <v>6708.2</v>
      </c>
      <c r="D996">
        <v>6708.2</v>
      </c>
      <c r="E996" t="s">
        <v>3628</v>
      </c>
      <c r="F996" t="s">
        <v>5039</v>
      </c>
    </row>
    <row r="997" spans="1:6" x14ac:dyDescent="0.25">
      <c r="A997">
        <v>6355803</v>
      </c>
      <c r="B997" t="s">
        <v>5038</v>
      </c>
      <c r="C997">
        <v>6708.2</v>
      </c>
      <c r="D997">
        <v>6708.2</v>
      </c>
      <c r="E997" t="s">
        <v>3628</v>
      </c>
      <c r="F997" t="s">
        <v>5039</v>
      </c>
    </row>
    <row r="998" spans="1:6" x14ac:dyDescent="0.25">
      <c r="A998">
        <v>6355703</v>
      </c>
      <c r="B998" t="s">
        <v>5038</v>
      </c>
      <c r="C998">
        <v>6708.2</v>
      </c>
      <c r="D998">
        <v>6708.2</v>
      </c>
      <c r="E998" t="s">
        <v>3628</v>
      </c>
      <c r="F998" t="s">
        <v>5039</v>
      </c>
    </row>
    <row r="999" spans="1:6" x14ac:dyDescent="0.25">
      <c r="A999">
        <v>6160503</v>
      </c>
      <c r="B999" t="s">
        <v>5038</v>
      </c>
      <c r="C999">
        <v>6708.2</v>
      </c>
      <c r="D999">
        <v>6708.2</v>
      </c>
      <c r="E999" t="s">
        <v>3628</v>
      </c>
      <c r="F999" t="s">
        <v>5039</v>
      </c>
    </row>
    <row r="1000" spans="1:6" x14ac:dyDescent="0.25">
      <c r="A1000">
        <v>6461903</v>
      </c>
      <c r="B1000" t="s">
        <v>5038</v>
      </c>
      <c r="C1000">
        <v>6708.2</v>
      </c>
      <c r="D1000">
        <v>6708.2</v>
      </c>
      <c r="E1000" t="s">
        <v>3628</v>
      </c>
      <c r="F1000" t="s">
        <v>5039</v>
      </c>
    </row>
    <row r="1001" spans="1:6" x14ac:dyDescent="0.25">
      <c r="A1001">
        <v>6462103</v>
      </c>
      <c r="B1001" t="s">
        <v>5038</v>
      </c>
      <c r="C1001">
        <v>6708.2</v>
      </c>
      <c r="D1001">
        <v>6708.2</v>
      </c>
      <c r="E1001" t="s">
        <v>3628</v>
      </c>
      <c r="F1001" t="s">
        <v>5039</v>
      </c>
    </row>
    <row r="1002" spans="1:6" x14ac:dyDescent="0.25">
      <c r="A1002">
        <v>131903</v>
      </c>
      <c r="B1002" t="s">
        <v>3630</v>
      </c>
      <c r="C1002">
        <v>0</v>
      </c>
      <c r="D1002">
        <v>0</v>
      </c>
      <c r="E1002" t="s">
        <v>3630</v>
      </c>
      <c r="F1002" t="s">
        <v>5037</v>
      </c>
    </row>
    <row r="1003" spans="1:6" x14ac:dyDescent="0.25">
      <c r="A1003">
        <v>132603</v>
      </c>
      <c r="B1003" t="s">
        <v>5038</v>
      </c>
      <c r="C1003">
        <v>8909.2199999999993</v>
      </c>
      <c r="D1003">
        <v>8909.2199999999993</v>
      </c>
      <c r="E1003" t="s">
        <v>3628</v>
      </c>
      <c r="F1003" t="s">
        <v>5039</v>
      </c>
    </row>
    <row r="1004" spans="1:6" x14ac:dyDescent="0.25">
      <c r="A1004">
        <v>135903</v>
      </c>
      <c r="B1004" t="s">
        <v>5038</v>
      </c>
      <c r="C1004">
        <v>8909.2199999999993</v>
      </c>
      <c r="D1004">
        <v>8909.2199999999993</v>
      </c>
      <c r="E1004" t="s">
        <v>3628</v>
      </c>
      <c r="F1004" t="s">
        <v>5039</v>
      </c>
    </row>
    <row r="1005" spans="1:6" x14ac:dyDescent="0.25">
      <c r="A1005">
        <v>138303</v>
      </c>
      <c r="B1005" t="s">
        <v>5038</v>
      </c>
      <c r="C1005">
        <v>8909.2199999999993</v>
      </c>
      <c r="D1005">
        <v>8909.2199999999993</v>
      </c>
      <c r="E1005" t="s">
        <v>3628</v>
      </c>
      <c r="F1005" t="s">
        <v>5039</v>
      </c>
    </row>
    <row r="1006" spans="1:6" x14ac:dyDescent="0.25">
      <c r="A1006">
        <v>139303</v>
      </c>
      <c r="B1006" t="s">
        <v>5038</v>
      </c>
      <c r="C1006">
        <v>8909.2199999999993</v>
      </c>
      <c r="D1006">
        <v>8909.2199999999993</v>
      </c>
      <c r="E1006" t="s">
        <v>3628</v>
      </c>
      <c r="F1006" t="s">
        <v>5039</v>
      </c>
    </row>
    <row r="1007" spans="1:6" x14ac:dyDescent="0.25">
      <c r="A1007">
        <v>139803</v>
      </c>
      <c r="B1007" t="s">
        <v>5038</v>
      </c>
      <c r="C1007">
        <v>8909.2199999999993</v>
      </c>
      <c r="D1007">
        <v>8909.2199999999993</v>
      </c>
      <c r="E1007" t="s">
        <v>3628</v>
      </c>
      <c r="F1007" t="s">
        <v>5039</v>
      </c>
    </row>
    <row r="1008" spans="1:6" x14ac:dyDescent="0.25">
      <c r="A1008">
        <v>202303</v>
      </c>
      <c r="B1008" t="s">
        <v>5038</v>
      </c>
      <c r="C1008">
        <v>8909.2199999999993</v>
      </c>
      <c r="D1008">
        <v>8909.2199999999993</v>
      </c>
      <c r="E1008" t="s">
        <v>3628</v>
      </c>
      <c r="F1008" t="s">
        <v>5039</v>
      </c>
    </row>
    <row r="1009" spans="1:6" x14ac:dyDescent="0.25">
      <c r="A1009">
        <v>203203</v>
      </c>
      <c r="B1009" t="s">
        <v>5038</v>
      </c>
      <c r="C1009">
        <v>8909.2199999999993</v>
      </c>
      <c r="D1009">
        <v>8909.2199999999993</v>
      </c>
      <c r="E1009" t="s">
        <v>3628</v>
      </c>
      <c r="F1009" t="s">
        <v>5039</v>
      </c>
    </row>
    <row r="1010" spans="1:6" x14ac:dyDescent="0.25">
      <c r="A1010">
        <v>203303</v>
      </c>
      <c r="B1010" t="s">
        <v>5038</v>
      </c>
      <c r="C1010">
        <v>8909.2199999999993</v>
      </c>
      <c r="D1010">
        <v>8909.2199999999993</v>
      </c>
      <c r="E1010" t="s">
        <v>3628</v>
      </c>
      <c r="F1010" t="s">
        <v>5039</v>
      </c>
    </row>
    <row r="1011" spans="1:6" x14ac:dyDescent="0.25">
      <c r="A1011">
        <v>203403</v>
      </c>
      <c r="B1011" t="s">
        <v>5038</v>
      </c>
      <c r="C1011">
        <v>8909.2199999999993</v>
      </c>
      <c r="D1011">
        <v>8909.2199999999993</v>
      </c>
      <c r="E1011" t="s">
        <v>3628</v>
      </c>
      <c r="F1011" t="s">
        <v>5039</v>
      </c>
    </row>
    <row r="1012" spans="1:6" x14ac:dyDescent="0.25">
      <c r="A1012">
        <v>203603</v>
      </c>
      <c r="B1012" t="s">
        <v>5038</v>
      </c>
      <c r="C1012">
        <v>8909.2199999999993</v>
      </c>
      <c r="D1012">
        <v>8909.2199999999993</v>
      </c>
      <c r="E1012" t="s">
        <v>3628</v>
      </c>
      <c r="F1012" t="s">
        <v>5039</v>
      </c>
    </row>
    <row r="1013" spans="1:6" x14ac:dyDescent="0.25">
      <c r="A1013">
        <v>6462003</v>
      </c>
      <c r="B1013" t="s">
        <v>5038</v>
      </c>
      <c r="C1013">
        <v>6708.2</v>
      </c>
      <c r="D1013">
        <v>6708.2</v>
      </c>
      <c r="E1013" t="s">
        <v>3628</v>
      </c>
      <c r="F1013" t="s">
        <v>5039</v>
      </c>
    </row>
    <row r="1014" spans="1:6" x14ac:dyDescent="0.25">
      <c r="A1014">
        <v>6461803</v>
      </c>
      <c r="B1014" t="s">
        <v>5038</v>
      </c>
      <c r="C1014">
        <v>6708.2</v>
      </c>
      <c r="D1014">
        <v>6708.2</v>
      </c>
      <c r="E1014" t="s">
        <v>3628</v>
      </c>
      <c r="F1014" t="s">
        <v>5039</v>
      </c>
    </row>
    <row r="1015" spans="1:6" x14ac:dyDescent="0.25">
      <c r="A1015">
        <v>5434603</v>
      </c>
      <c r="B1015" t="s">
        <v>5038</v>
      </c>
      <c r="C1015">
        <v>6708.2</v>
      </c>
      <c r="D1015">
        <v>6708.2</v>
      </c>
      <c r="E1015" t="s">
        <v>3628</v>
      </c>
      <c r="F1015" t="s">
        <v>5039</v>
      </c>
    </row>
    <row r="1016" spans="1:6" x14ac:dyDescent="0.25">
      <c r="A1016">
        <v>6463703</v>
      </c>
      <c r="B1016" t="s">
        <v>3630</v>
      </c>
      <c r="C1016">
        <v>0</v>
      </c>
      <c r="D1016">
        <v>0</v>
      </c>
      <c r="E1016" t="s">
        <v>3630</v>
      </c>
      <c r="F1016" t="s">
        <v>5037</v>
      </c>
    </row>
    <row r="1017" spans="1:6" x14ac:dyDescent="0.25">
      <c r="A1017">
        <v>2779203</v>
      </c>
      <c r="B1017" t="s">
        <v>3630</v>
      </c>
      <c r="C1017">
        <v>0</v>
      </c>
      <c r="D1017">
        <v>0</v>
      </c>
      <c r="E1017" t="s">
        <v>3630</v>
      </c>
      <c r="F1017" t="s">
        <v>5037</v>
      </c>
    </row>
    <row r="1018" spans="1:6" x14ac:dyDescent="0.25">
      <c r="A1018">
        <v>6673803</v>
      </c>
      <c r="B1018" t="s">
        <v>3630</v>
      </c>
      <c r="C1018">
        <v>0</v>
      </c>
      <c r="D1018">
        <v>0</v>
      </c>
      <c r="E1018" t="s">
        <v>3630</v>
      </c>
      <c r="F1018" t="s">
        <v>5037</v>
      </c>
    </row>
    <row r="1019" spans="1:6" x14ac:dyDescent="0.25">
      <c r="A1019">
        <v>174803</v>
      </c>
      <c r="B1019" t="s">
        <v>5038</v>
      </c>
      <c r="C1019">
        <v>6708.2</v>
      </c>
      <c r="D1019">
        <v>6708.2</v>
      </c>
      <c r="E1019" t="s">
        <v>3628</v>
      </c>
      <c r="F1019" t="s">
        <v>5039</v>
      </c>
    </row>
    <row r="1020" spans="1:6" x14ac:dyDescent="0.25">
      <c r="A1020">
        <v>175203</v>
      </c>
      <c r="B1020" t="s">
        <v>5038</v>
      </c>
      <c r="C1020">
        <v>6708.2</v>
      </c>
      <c r="D1020">
        <v>6708.2</v>
      </c>
      <c r="E1020" t="s">
        <v>3628</v>
      </c>
      <c r="F1020" t="s">
        <v>5039</v>
      </c>
    </row>
    <row r="1021" spans="1:6" x14ac:dyDescent="0.25">
      <c r="A1021">
        <v>2709203</v>
      </c>
      <c r="B1021" t="s">
        <v>5038</v>
      </c>
      <c r="C1021">
        <v>6708.2</v>
      </c>
      <c r="D1021">
        <v>6708.2</v>
      </c>
      <c r="E1021" t="s">
        <v>3628</v>
      </c>
      <c r="F1021" t="s">
        <v>5039</v>
      </c>
    </row>
    <row r="1022" spans="1:6" x14ac:dyDescent="0.25">
      <c r="A1022">
        <v>3297303</v>
      </c>
      <c r="B1022" t="s">
        <v>5038</v>
      </c>
      <c r="C1022">
        <v>6708.24</v>
      </c>
      <c r="D1022">
        <v>6708.24</v>
      </c>
      <c r="E1022" t="s">
        <v>3628</v>
      </c>
      <c r="F1022" t="s">
        <v>5039</v>
      </c>
    </row>
    <row r="1023" spans="1:6" x14ac:dyDescent="0.25">
      <c r="A1023">
        <v>5216403</v>
      </c>
      <c r="B1023" t="s">
        <v>5038</v>
      </c>
      <c r="C1023">
        <v>6708.2</v>
      </c>
      <c r="D1023">
        <v>6708.2</v>
      </c>
      <c r="E1023" t="s">
        <v>3628</v>
      </c>
      <c r="F1023" t="s">
        <v>5039</v>
      </c>
    </row>
    <row r="1024" spans="1:6" x14ac:dyDescent="0.25">
      <c r="A1024">
        <v>164303</v>
      </c>
      <c r="B1024" t="s">
        <v>5038</v>
      </c>
      <c r="C1024">
        <v>6708.2</v>
      </c>
      <c r="D1024">
        <v>6708.2</v>
      </c>
      <c r="E1024" t="s">
        <v>3628</v>
      </c>
      <c r="F1024" t="s">
        <v>5039</v>
      </c>
    </row>
    <row r="1025" spans="1:6" x14ac:dyDescent="0.25">
      <c r="A1025">
        <v>164403</v>
      </c>
      <c r="B1025" t="s">
        <v>5038</v>
      </c>
      <c r="C1025">
        <v>6708.2</v>
      </c>
      <c r="D1025">
        <v>6708.2</v>
      </c>
      <c r="E1025" t="s">
        <v>3628</v>
      </c>
      <c r="F1025" t="s">
        <v>5039</v>
      </c>
    </row>
    <row r="1026" spans="1:6" x14ac:dyDescent="0.25">
      <c r="A1026">
        <v>175403</v>
      </c>
      <c r="B1026" t="s">
        <v>5038</v>
      </c>
      <c r="C1026">
        <v>6708.2</v>
      </c>
      <c r="D1026">
        <v>6708.2</v>
      </c>
      <c r="E1026" t="s">
        <v>3628</v>
      </c>
      <c r="F1026" t="s">
        <v>5039</v>
      </c>
    </row>
    <row r="1027" spans="1:6" x14ac:dyDescent="0.25">
      <c r="A1027">
        <v>131803</v>
      </c>
      <c r="B1027" t="s">
        <v>5038</v>
      </c>
      <c r="C1027">
        <v>6708.2</v>
      </c>
      <c r="D1027">
        <v>6708.2</v>
      </c>
      <c r="E1027" t="s">
        <v>3628</v>
      </c>
      <c r="F1027" t="s">
        <v>5039</v>
      </c>
    </row>
    <row r="1028" spans="1:6" x14ac:dyDescent="0.25">
      <c r="A1028">
        <v>137303</v>
      </c>
      <c r="B1028" t="s">
        <v>5038</v>
      </c>
      <c r="C1028">
        <v>6708.2</v>
      </c>
      <c r="D1028">
        <v>6708.2</v>
      </c>
      <c r="E1028" t="s">
        <v>3628</v>
      </c>
      <c r="F1028" t="s">
        <v>5039</v>
      </c>
    </row>
    <row r="1029" spans="1:6" x14ac:dyDescent="0.25">
      <c r="A1029">
        <v>204203</v>
      </c>
      <c r="B1029" t="s">
        <v>5038</v>
      </c>
      <c r="C1029">
        <v>6708.2</v>
      </c>
      <c r="D1029">
        <v>6708.2</v>
      </c>
      <c r="E1029" t="s">
        <v>3628</v>
      </c>
      <c r="F1029" t="s">
        <v>5039</v>
      </c>
    </row>
    <row r="1030" spans="1:6" x14ac:dyDescent="0.25">
      <c r="A1030">
        <v>194103</v>
      </c>
      <c r="B1030" t="s">
        <v>3630</v>
      </c>
      <c r="C1030">
        <v>0</v>
      </c>
      <c r="D1030">
        <v>0</v>
      </c>
      <c r="E1030" t="s">
        <v>3630</v>
      </c>
      <c r="F1030" t="s">
        <v>5037</v>
      </c>
    </row>
    <row r="1031" spans="1:6" x14ac:dyDescent="0.25">
      <c r="A1031">
        <v>414603</v>
      </c>
      <c r="B1031" t="s">
        <v>3630</v>
      </c>
      <c r="C1031">
        <v>0</v>
      </c>
      <c r="D1031">
        <v>0</v>
      </c>
      <c r="E1031" t="s">
        <v>3630</v>
      </c>
      <c r="F1031" t="s">
        <v>5037</v>
      </c>
    </row>
    <row r="1032" spans="1:6" x14ac:dyDescent="0.25">
      <c r="A1032">
        <v>220203</v>
      </c>
      <c r="B1032" t="s">
        <v>5038</v>
      </c>
      <c r="C1032">
        <v>6708.2</v>
      </c>
      <c r="D1032">
        <v>6708.2</v>
      </c>
      <c r="E1032" t="s">
        <v>3628</v>
      </c>
      <c r="F1032" t="s">
        <v>5039</v>
      </c>
    </row>
    <row r="1033" spans="1:6" x14ac:dyDescent="0.25">
      <c r="A1033">
        <v>229703</v>
      </c>
      <c r="B1033" t="s">
        <v>5038</v>
      </c>
      <c r="C1033">
        <v>6708.2</v>
      </c>
      <c r="D1033">
        <v>6708.2</v>
      </c>
      <c r="E1033" t="s">
        <v>3628</v>
      </c>
      <c r="F1033" t="s">
        <v>5039</v>
      </c>
    </row>
    <row r="1034" spans="1:6" x14ac:dyDescent="0.25">
      <c r="A1034">
        <v>341303</v>
      </c>
      <c r="B1034" t="s">
        <v>5038</v>
      </c>
      <c r="C1034">
        <v>6708.2</v>
      </c>
      <c r="D1034">
        <v>6708.2</v>
      </c>
      <c r="E1034" t="s">
        <v>3628</v>
      </c>
      <c r="F1034" t="s">
        <v>5039</v>
      </c>
    </row>
    <row r="1035" spans="1:6" x14ac:dyDescent="0.25">
      <c r="A1035">
        <v>253403</v>
      </c>
      <c r="B1035" t="s">
        <v>3630</v>
      </c>
      <c r="C1035">
        <v>0</v>
      </c>
      <c r="D1035">
        <v>0</v>
      </c>
      <c r="E1035" t="s">
        <v>3630</v>
      </c>
      <c r="F1035" t="s">
        <v>5037</v>
      </c>
    </row>
    <row r="1036" spans="1:6" x14ac:dyDescent="0.25">
      <c r="A1036">
        <v>235203</v>
      </c>
      <c r="B1036" t="s">
        <v>3630</v>
      </c>
      <c r="C1036">
        <v>0</v>
      </c>
      <c r="D1036">
        <v>0</v>
      </c>
      <c r="E1036" t="s">
        <v>3630</v>
      </c>
      <c r="F1036" t="s">
        <v>5037</v>
      </c>
    </row>
    <row r="1037" spans="1:6" x14ac:dyDescent="0.25">
      <c r="A1037">
        <v>270303</v>
      </c>
      <c r="B1037" t="s">
        <v>5038</v>
      </c>
      <c r="C1037">
        <v>6708.2</v>
      </c>
      <c r="D1037">
        <v>6708.2</v>
      </c>
      <c r="E1037" t="s">
        <v>3628</v>
      </c>
      <c r="F1037" t="s">
        <v>5039</v>
      </c>
    </row>
    <row r="1038" spans="1:6" x14ac:dyDescent="0.25">
      <c r="A1038">
        <v>382303</v>
      </c>
      <c r="B1038" t="s">
        <v>5038</v>
      </c>
      <c r="C1038">
        <v>6708.2</v>
      </c>
      <c r="D1038">
        <v>6708.2</v>
      </c>
      <c r="E1038" t="s">
        <v>3628</v>
      </c>
      <c r="F1038" t="s">
        <v>5039</v>
      </c>
    </row>
    <row r="1039" spans="1:6" x14ac:dyDescent="0.25">
      <c r="A1039">
        <v>385603</v>
      </c>
      <c r="B1039" t="s">
        <v>5038</v>
      </c>
      <c r="C1039">
        <v>6708.2</v>
      </c>
      <c r="D1039">
        <v>6708.2</v>
      </c>
      <c r="E1039" t="s">
        <v>3628</v>
      </c>
      <c r="F1039" t="s">
        <v>5039</v>
      </c>
    </row>
    <row r="1040" spans="1:6" x14ac:dyDescent="0.25">
      <c r="A1040">
        <v>419603</v>
      </c>
      <c r="B1040" t="s">
        <v>5038</v>
      </c>
      <c r="C1040">
        <v>6708.2</v>
      </c>
      <c r="D1040">
        <v>6708.2</v>
      </c>
      <c r="E1040" t="s">
        <v>3628</v>
      </c>
      <c r="F1040" t="s">
        <v>5039</v>
      </c>
    </row>
    <row r="1041" spans="1:6" x14ac:dyDescent="0.25">
      <c r="A1041">
        <v>2497203</v>
      </c>
      <c r="B1041" t="s">
        <v>5038</v>
      </c>
      <c r="C1041">
        <v>6708.2</v>
      </c>
      <c r="D1041">
        <v>6708.2</v>
      </c>
      <c r="E1041" t="s">
        <v>3628</v>
      </c>
      <c r="F1041" t="s">
        <v>5039</v>
      </c>
    </row>
    <row r="1042" spans="1:6" x14ac:dyDescent="0.25">
      <c r="A1042">
        <v>2677203</v>
      </c>
      <c r="B1042" t="s">
        <v>5038</v>
      </c>
      <c r="C1042">
        <v>6708.24</v>
      </c>
      <c r="D1042">
        <v>6708.24</v>
      </c>
      <c r="E1042" t="s">
        <v>3628</v>
      </c>
      <c r="F1042" t="s">
        <v>5039</v>
      </c>
    </row>
    <row r="1043" spans="1:6" x14ac:dyDescent="0.25">
      <c r="A1043">
        <v>61403</v>
      </c>
      <c r="B1043" t="s">
        <v>5038</v>
      </c>
      <c r="C1043">
        <v>10526.58</v>
      </c>
      <c r="D1043">
        <v>10526.58</v>
      </c>
      <c r="E1043" t="s">
        <v>3628</v>
      </c>
      <c r="F1043" t="s">
        <v>5039</v>
      </c>
    </row>
    <row r="1044" spans="1:6" x14ac:dyDescent="0.25">
      <c r="A1044">
        <v>76903</v>
      </c>
      <c r="B1044" t="s">
        <v>5038</v>
      </c>
      <c r="C1044">
        <v>10526.58</v>
      </c>
      <c r="D1044">
        <v>10526.58</v>
      </c>
      <c r="E1044" t="s">
        <v>3628</v>
      </c>
      <c r="F1044" t="s">
        <v>5039</v>
      </c>
    </row>
    <row r="1045" spans="1:6" x14ac:dyDescent="0.25">
      <c r="A1045">
        <v>80003</v>
      </c>
      <c r="B1045" t="s">
        <v>3630</v>
      </c>
      <c r="C1045">
        <v>0</v>
      </c>
      <c r="D1045">
        <v>0</v>
      </c>
      <c r="E1045" t="s">
        <v>3630</v>
      </c>
      <c r="F1045" t="s">
        <v>5037</v>
      </c>
    </row>
    <row r="1046" spans="1:6" x14ac:dyDescent="0.25">
      <c r="A1046">
        <v>80303</v>
      </c>
      <c r="B1046" t="s">
        <v>5038</v>
      </c>
      <c r="C1046">
        <v>10526.58</v>
      </c>
      <c r="D1046">
        <v>10526.58</v>
      </c>
      <c r="E1046" t="s">
        <v>3628</v>
      </c>
      <c r="F1046" t="s">
        <v>5039</v>
      </c>
    </row>
    <row r="1047" spans="1:6" x14ac:dyDescent="0.25">
      <c r="A1047">
        <v>80703</v>
      </c>
      <c r="B1047" t="s">
        <v>5038</v>
      </c>
      <c r="C1047">
        <v>10526.58</v>
      </c>
      <c r="D1047">
        <v>10526.58</v>
      </c>
      <c r="E1047" t="s">
        <v>3628</v>
      </c>
      <c r="F1047" t="s">
        <v>5039</v>
      </c>
    </row>
    <row r="1048" spans="1:6" x14ac:dyDescent="0.25">
      <c r="A1048">
        <v>81003</v>
      </c>
      <c r="B1048" t="s">
        <v>5038</v>
      </c>
      <c r="C1048">
        <v>10526.58</v>
      </c>
      <c r="D1048">
        <v>10526.58</v>
      </c>
      <c r="E1048" t="s">
        <v>3628</v>
      </c>
      <c r="F1048" t="s">
        <v>5039</v>
      </c>
    </row>
    <row r="1049" spans="1:6" x14ac:dyDescent="0.25">
      <c r="A1049">
        <v>2393203</v>
      </c>
      <c r="B1049" t="s">
        <v>5038</v>
      </c>
      <c r="C1049">
        <v>12021.14</v>
      </c>
      <c r="D1049">
        <v>12021.14</v>
      </c>
      <c r="E1049" t="s">
        <v>3628</v>
      </c>
      <c r="F1049" t="s">
        <v>5039</v>
      </c>
    </row>
    <row r="1050" spans="1:6" x14ac:dyDescent="0.25">
      <c r="A1050">
        <v>80603</v>
      </c>
      <c r="B1050" t="s">
        <v>5038</v>
      </c>
      <c r="C1050">
        <v>12371.86</v>
      </c>
      <c r="D1050">
        <v>12371.86</v>
      </c>
      <c r="E1050" t="s">
        <v>3628</v>
      </c>
      <c r="F1050" t="s">
        <v>5039</v>
      </c>
    </row>
    <row r="1051" spans="1:6" x14ac:dyDescent="0.25">
      <c r="A1051">
        <v>398003</v>
      </c>
      <c r="B1051" t="s">
        <v>5038</v>
      </c>
      <c r="C1051">
        <v>12371.86</v>
      </c>
      <c r="D1051">
        <v>12371.86</v>
      </c>
      <c r="E1051" t="s">
        <v>3628</v>
      </c>
      <c r="F1051" t="s">
        <v>5039</v>
      </c>
    </row>
    <row r="1052" spans="1:6" x14ac:dyDescent="0.25">
      <c r="A1052">
        <v>25003</v>
      </c>
      <c r="B1052" t="s">
        <v>5038</v>
      </c>
      <c r="C1052">
        <v>12371.86</v>
      </c>
      <c r="D1052">
        <v>12371.86</v>
      </c>
      <c r="E1052" t="s">
        <v>3628</v>
      </c>
      <c r="F1052" t="s">
        <v>5039</v>
      </c>
    </row>
    <row r="1053" spans="1:6" x14ac:dyDescent="0.25">
      <c r="A1053">
        <v>25403</v>
      </c>
      <c r="B1053" t="s">
        <v>5038</v>
      </c>
      <c r="C1053">
        <v>22163.85</v>
      </c>
      <c r="D1053">
        <v>22163.85</v>
      </c>
      <c r="E1053" t="s">
        <v>3628</v>
      </c>
      <c r="F1053" t="s">
        <v>5039</v>
      </c>
    </row>
    <row r="1054" spans="1:6" x14ac:dyDescent="0.25">
      <c r="A1054">
        <v>17003</v>
      </c>
      <c r="B1054" t="s">
        <v>5038</v>
      </c>
      <c r="C1054">
        <v>12371.86</v>
      </c>
      <c r="D1054">
        <v>12371.86</v>
      </c>
      <c r="E1054" t="s">
        <v>3628</v>
      </c>
      <c r="F1054" t="s">
        <v>5039</v>
      </c>
    </row>
    <row r="1055" spans="1:6" x14ac:dyDescent="0.25">
      <c r="A1055">
        <v>25103</v>
      </c>
      <c r="B1055" t="s">
        <v>5038</v>
      </c>
      <c r="C1055">
        <v>12021.14</v>
      </c>
      <c r="D1055">
        <v>12021.14</v>
      </c>
      <c r="E1055" t="s">
        <v>3628</v>
      </c>
      <c r="F1055" t="s">
        <v>5039</v>
      </c>
    </row>
    <row r="1056" spans="1:6" x14ac:dyDescent="0.25">
      <c r="A1056">
        <v>27403</v>
      </c>
      <c r="B1056" t="s">
        <v>5038</v>
      </c>
      <c r="C1056">
        <v>19548.080000000002</v>
      </c>
      <c r="D1056">
        <v>19548.080000000002</v>
      </c>
      <c r="E1056" t="s">
        <v>3628</v>
      </c>
      <c r="F1056" t="s">
        <v>5039</v>
      </c>
    </row>
    <row r="1057" spans="1:6" x14ac:dyDescent="0.25">
      <c r="A1057">
        <v>28403</v>
      </c>
      <c r="B1057" t="s">
        <v>5038</v>
      </c>
      <c r="C1057">
        <v>17046.86</v>
      </c>
      <c r="D1057">
        <v>17046.86</v>
      </c>
      <c r="E1057" t="s">
        <v>3628</v>
      </c>
      <c r="F1057" t="s">
        <v>5039</v>
      </c>
    </row>
    <row r="1058" spans="1:6" x14ac:dyDescent="0.25">
      <c r="A1058">
        <v>33703</v>
      </c>
      <c r="B1058" t="s">
        <v>5038</v>
      </c>
      <c r="C1058">
        <v>12371.86</v>
      </c>
      <c r="D1058">
        <v>12371.86</v>
      </c>
      <c r="E1058" t="s">
        <v>3628</v>
      </c>
      <c r="F1058" t="s">
        <v>5039</v>
      </c>
    </row>
    <row r="1059" spans="1:6" x14ac:dyDescent="0.25">
      <c r="A1059">
        <v>34403</v>
      </c>
      <c r="B1059" t="s">
        <v>5038</v>
      </c>
      <c r="C1059">
        <v>12371.9</v>
      </c>
      <c r="D1059">
        <v>12371.9</v>
      </c>
      <c r="E1059" t="s">
        <v>3628</v>
      </c>
      <c r="F1059" t="s">
        <v>5039</v>
      </c>
    </row>
    <row r="1060" spans="1:6" x14ac:dyDescent="0.25">
      <c r="A1060">
        <v>30903</v>
      </c>
      <c r="B1060" t="s">
        <v>5038</v>
      </c>
      <c r="C1060">
        <v>12371.86</v>
      </c>
      <c r="D1060">
        <v>12371.86</v>
      </c>
      <c r="E1060" t="s">
        <v>3628</v>
      </c>
      <c r="F1060" t="s">
        <v>5039</v>
      </c>
    </row>
    <row r="1061" spans="1:6" x14ac:dyDescent="0.25">
      <c r="A1061">
        <v>31003</v>
      </c>
      <c r="B1061" t="s">
        <v>5038</v>
      </c>
      <c r="C1061">
        <v>12371.86</v>
      </c>
      <c r="D1061">
        <v>12371.86</v>
      </c>
      <c r="E1061" t="s">
        <v>3628</v>
      </c>
      <c r="F1061" t="s">
        <v>5039</v>
      </c>
    </row>
    <row r="1062" spans="1:6" x14ac:dyDescent="0.25">
      <c r="A1062">
        <v>31403</v>
      </c>
      <c r="B1062" t="s">
        <v>5038</v>
      </c>
      <c r="C1062">
        <v>12371.86</v>
      </c>
      <c r="D1062">
        <v>12371.86</v>
      </c>
      <c r="E1062" t="s">
        <v>3628</v>
      </c>
      <c r="F1062" t="s">
        <v>5039</v>
      </c>
    </row>
    <row r="1063" spans="1:6" x14ac:dyDescent="0.25">
      <c r="A1063">
        <v>31503</v>
      </c>
      <c r="B1063" t="s">
        <v>5038</v>
      </c>
      <c r="C1063">
        <v>12371.86</v>
      </c>
      <c r="D1063">
        <v>12371.86</v>
      </c>
      <c r="E1063" t="s">
        <v>3628</v>
      </c>
      <c r="F1063" t="s">
        <v>5039</v>
      </c>
    </row>
    <row r="1064" spans="1:6" x14ac:dyDescent="0.25">
      <c r="A1064">
        <v>39003</v>
      </c>
      <c r="B1064" t="s">
        <v>5038</v>
      </c>
      <c r="C1064">
        <v>12371.86</v>
      </c>
      <c r="D1064">
        <v>12371.86</v>
      </c>
      <c r="E1064" t="s">
        <v>3628</v>
      </c>
      <c r="F1064" t="s">
        <v>5039</v>
      </c>
    </row>
    <row r="1065" spans="1:6" x14ac:dyDescent="0.25">
      <c r="A1065">
        <v>39203</v>
      </c>
      <c r="B1065" t="s">
        <v>5038</v>
      </c>
      <c r="C1065">
        <v>12371.86</v>
      </c>
      <c r="D1065">
        <v>12371.86</v>
      </c>
      <c r="E1065" t="s">
        <v>3628</v>
      </c>
      <c r="F1065" t="s">
        <v>5039</v>
      </c>
    </row>
    <row r="1066" spans="1:6" x14ac:dyDescent="0.25">
      <c r="A1066">
        <v>77103</v>
      </c>
      <c r="B1066" t="s">
        <v>5038</v>
      </c>
      <c r="C1066">
        <v>14471.86</v>
      </c>
      <c r="D1066">
        <v>14471.86</v>
      </c>
      <c r="E1066" t="s">
        <v>3628</v>
      </c>
      <c r="F1066" t="s">
        <v>5039</v>
      </c>
    </row>
    <row r="1067" spans="1:6" x14ac:dyDescent="0.25">
      <c r="A1067">
        <v>4273203</v>
      </c>
      <c r="B1067" t="s">
        <v>3630</v>
      </c>
      <c r="C1067">
        <v>0</v>
      </c>
      <c r="D1067">
        <v>0</v>
      </c>
      <c r="E1067" t="s">
        <v>3630</v>
      </c>
      <c r="F1067" t="s">
        <v>5037</v>
      </c>
    </row>
    <row r="1068" spans="1:6" x14ac:dyDescent="0.25">
      <c r="A1068">
        <v>5209703</v>
      </c>
      <c r="B1068" t="s">
        <v>3630</v>
      </c>
      <c r="C1068">
        <v>0</v>
      </c>
      <c r="D1068">
        <v>0</v>
      </c>
      <c r="E1068" t="s">
        <v>3630</v>
      </c>
      <c r="F1068" t="s">
        <v>5037</v>
      </c>
    </row>
    <row r="1069" spans="1:6" x14ac:dyDescent="0.25">
      <c r="A1069">
        <v>4593203</v>
      </c>
      <c r="B1069" t="s">
        <v>5038</v>
      </c>
      <c r="C1069">
        <v>26628.52</v>
      </c>
      <c r="D1069">
        <v>26628.52</v>
      </c>
      <c r="E1069" t="s">
        <v>3628</v>
      </c>
      <c r="F1069" t="s">
        <v>5039</v>
      </c>
    </row>
    <row r="1070" spans="1:6" x14ac:dyDescent="0.25">
      <c r="A1070">
        <v>63303</v>
      </c>
      <c r="B1070" t="s">
        <v>3630</v>
      </c>
      <c r="C1070">
        <v>0</v>
      </c>
      <c r="D1070">
        <v>0</v>
      </c>
      <c r="E1070" t="s">
        <v>3630</v>
      </c>
      <c r="F1070" t="s">
        <v>5037</v>
      </c>
    </row>
    <row r="1071" spans="1:6" x14ac:dyDescent="0.25">
      <c r="A1071">
        <v>2905203</v>
      </c>
      <c r="B1071" t="s">
        <v>5038</v>
      </c>
      <c r="C1071">
        <v>6708.2</v>
      </c>
      <c r="D1071">
        <v>6708.2</v>
      </c>
      <c r="E1071" t="s">
        <v>3628</v>
      </c>
      <c r="F1071" t="s">
        <v>5039</v>
      </c>
    </row>
    <row r="1072" spans="1:6" x14ac:dyDescent="0.25">
      <c r="A1072">
        <v>649703</v>
      </c>
      <c r="B1072" t="s">
        <v>5038</v>
      </c>
      <c r="C1072">
        <v>6708.2</v>
      </c>
      <c r="D1072">
        <v>6708.2</v>
      </c>
      <c r="E1072" t="s">
        <v>3628</v>
      </c>
      <c r="F1072" t="s">
        <v>5039</v>
      </c>
    </row>
    <row r="1073" spans="1:6" x14ac:dyDescent="0.25">
      <c r="A1073">
        <v>3467303</v>
      </c>
      <c r="B1073" t="s">
        <v>5038</v>
      </c>
      <c r="C1073">
        <v>6708.2</v>
      </c>
      <c r="D1073">
        <v>6708.2</v>
      </c>
      <c r="E1073" t="s">
        <v>3628</v>
      </c>
      <c r="F1073" t="s">
        <v>5039</v>
      </c>
    </row>
    <row r="1074" spans="1:6" x14ac:dyDescent="0.25">
      <c r="A1074">
        <v>3531503</v>
      </c>
      <c r="B1074" t="s">
        <v>5038</v>
      </c>
      <c r="C1074">
        <v>6708.2</v>
      </c>
      <c r="D1074">
        <v>6708.2</v>
      </c>
      <c r="E1074" t="s">
        <v>3628</v>
      </c>
      <c r="F1074" t="s">
        <v>5039</v>
      </c>
    </row>
    <row r="1075" spans="1:6" x14ac:dyDescent="0.25">
      <c r="A1075">
        <v>3593803</v>
      </c>
      <c r="B1075" t="s">
        <v>5038</v>
      </c>
      <c r="C1075">
        <v>6708.2</v>
      </c>
      <c r="D1075">
        <v>6708.2</v>
      </c>
      <c r="E1075" t="s">
        <v>3628</v>
      </c>
      <c r="F1075" t="s">
        <v>5039</v>
      </c>
    </row>
    <row r="1076" spans="1:6" x14ac:dyDescent="0.25">
      <c r="A1076">
        <v>3621303</v>
      </c>
      <c r="B1076" t="s">
        <v>5038</v>
      </c>
      <c r="C1076">
        <v>6708.2</v>
      </c>
      <c r="D1076">
        <v>6708.2</v>
      </c>
      <c r="E1076" t="s">
        <v>3628</v>
      </c>
      <c r="F1076" t="s">
        <v>5039</v>
      </c>
    </row>
    <row r="1077" spans="1:6" x14ac:dyDescent="0.25">
      <c r="A1077">
        <v>3621203</v>
      </c>
      <c r="B1077" t="s">
        <v>3630</v>
      </c>
      <c r="C1077">
        <v>0</v>
      </c>
      <c r="D1077">
        <v>0</v>
      </c>
      <c r="E1077" t="s">
        <v>3630</v>
      </c>
      <c r="F1077" t="s">
        <v>5037</v>
      </c>
    </row>
    <row r="1078" spans="1:6" x14ac:dyDescent="0.25">
      <c r="A1078">
        <v>3593703</v>
      </c>
      <c r="B1078" t="s">
        <v>5038</v>
      </c>
      <c r="C1078">
        <v>6708.2</v>
      </c>
      <c r="D1078">
        <v>6708.2</v>
      </c>
      <c r="E1078" t="s">
        <v>3628</v>
      </c>
      <c r="F1078" t="s">
        <v>5039</v>
      </c>
    </row>
    <row r="1079" spans="1:6" x14ac:dyDescent="0.25">
      <c r="A1079">
        <v>3807203</v>
      </c>
      <c r="B1079" t="s">
        <v>5038</v>
      </c>
      <c r="C1079">
        <v>6708.2</v>
      </c>
      <c r="D1079">
        <v>6708.2</v>
      </c>
      <c r="E1079" t="s">
        <v>3628</v>
      </c>
      <c r="F1079" t="s">
        <v>5039</v>
      </c>
    </row>
    <row r="1080" spans="1:6" x14ac:dyDescent="0.25">
      <c r="A1080">
        <v>3853203</v>
      </c>
      <c r="B1080" t="s">
        <v>3630</v>
      </c>
      <c r="C1080">
        <v>0</v>
      </c>
      <c r="D1080">
        <v>0</v>
      </c>
      <c r="E1080" t="s">
        <v>3630</v>
      </c>
      <c r="F1080" t="s">
        <v>5037</v>
      </c>
    </row>
    <row r="1081" spans="1:6" x14ac:dyDescent="0.25">
      <c r="A1081">
        <v>4079303</v>
      </c>
      <c r="B1081" t="s">
        <v>5038</v>
      </c>
      <c r="C1081">
        <v>6708.2</v>
      </c>
      <c r="D1081">
        <v>6708.2</v>
      </c>
      <c r="E1081" t="s">
        <v>3628</v>
      </c>
      <c r="F1081" t="s">
        <v>5039</v>
      </c>
    </row>
    <row r="1082" spans="1:6" x14ac:dyDescent="0.25">
      <c r="A1082">
        <v>4451203</v>
      </c>
      <c r="B1082" t="s">
        <v>5038</v>
      </c>
      <c r="C1082">
        <v>6708.2</v>
      </c>
      <c r="D1082">
        <v>6708.2</v>
      </c>
      <c r="E1082" t="s">
        <v>3628</v>
      </c>
      <c r="F1082" t="s">
        <v>5039</v>
      </c>
    </row>
    <row r="1083" spans="1:6" x14ac:dyDescent="0.25">
      <c r="A1083">
        <v>4251203</v>
      </c>
      <c r="B1083" t="s">
        <v>5038</v>
      </c>
      <c r="C1083">
        <v>6708.2</v>
      </c>
      <c r="D1083">
        <v>6708.2</v>
      </c>
      <c r="E1083" t="s">
        <v>3628</v>
      </c>
      <c r="F1083" t="s">
        <v>5039</v>
      </c>
    </row>
    <row r="1084" spans="1:6" x14ac:dyDescent="0.25">
      <c r="A1084">
        <v>4551203</v>
      </c>
      <c r="B1084" t="s">
        <v>5038</v>
      </c>
      <c r="C1084">
        <v>6708.2</v>
      </c>
      <c r="D1084">
        <v>6708.2</v>
      </c>
      <c r="E1084" t="s">
        <v>3628</v>
      </c>
      <c r="F1084" t="s">
        <v>5039</v>
      </c>
    </row>
    <row r="1085" spans="1:6" x14ac:dyDescent="0.25">
      <c r="A1085">
        <v>4819203</v>
      </c>
      <c r="B1085" t="s">
        <v>5038</v>
      </c>
      <c r="C1085">
        <v>6708.2</v>
      </c>
      <c r="D1085">
        <v>6708.2</v>
      </c>
      <c r="E1085" t="s">
        <v>3628</v>
      </c>
      <c r="F1085" t="s">
        <v>5039</v>
      </c>
    </row>
    <row r="1086" spans="1:6" x14ac:dyDescent="0.25">
      <c r="A1086">
        <v>4819303</v>
      </c>
      <c r="B1086" t="s">
        <v>3630</v>
      </c>
      <c r="C1086">
        <v>0</v>
      </c>
      <c r="D1086">
        <v>0</v>
      </c>
      <c r="E1086" t="s">
        <v>3630</v>
      </c>
      <c r="F1086" t="s">
        <v>5037</v>
      </c>
    </row>
    <row r="1087" spans="1:6" x14ac:dyDescent="0.25">
      <c r="A1087">
        <v>4875303</v>
      </c>
      <c r="B1087" t="s">
        <v>5038</v>
      </c>
      <c r="C1087">
        <v>6708.2</v>
      </c>
      <c r="D1087">
        <v>6708.2</v>
      </c>
      <c r="E1087" t="s">
        <v>3628</v>
      </c>
      <c r="F1087" t="s">
        <v>5039</v>
      </c>
    </row>
    <row r="1088" spans="1:6" x14ac:dyDescent="0.25">
      <c r="A1088">
        <v>373703</v>
      </c>
      <c r="B1088" t="s">
        <v>5038</v>
      </c>
      <c r="C1088">
        <v>6708.2</v>
      </c>
      <c r="D1088">
        <v>6708.2</v>
      </c>
      <c r="E1088" t="s">
        <v>3628</v>
      </c>
      <c r="F1088" t="s">
        <v>5039</v>
      </c>
    </row>
    <row r="1089" spans="1:6" x14ac:dyDescent="0.25">
      <c r="A1089">
        <v>4871203</v>
      </c>
      <c r="B1089" t="s">
        <v>5038</v>
      </c>
      <c r="C1089">
        <v>6708.2</v>
      </c>
      <c r="D1089">
        <v>6708.2</v>
      </c>
      <c r="E1089" t="s">
        <v>3628</v>
      </c>
      <c r="F1089" t="s">
        <v>5039</v>
      </c>
    </row>
    <row r="1090" spans="1:6" x14ac:dyDescent="0.25">
      <c r="A1090">
        <v>4341203</v>
      </c>
      <c r="B1090" t="s">
        <v>5038</v>
      </c>
      <c r="C1090">
        <v>6708.2</v>
      </c>
      <c r="D1090">
        <v>6708.2</v>
      </c>
      <c r="E1090" t="s">
        <v>3628</v>
      </c>
      <c r="F1090" t="s">
        <v>5039</v>
      </c>
    </row>
    <row r="1091" spans="1:6" x14ac:dyDescent="0.25">
      <c r="A1091">
        <v>4939403</v>
      </c>
      <c r="B1091" t="s">
        <v>5038</v>
      </c>
      <c r="C1091">
        <v>6708.2</v>
      </c>
      <c r="D1091">
        <v>6708.2</v>
      </c>
      <c r="E1091" t="s">
        <v>3628</v>
      </c>
      <c r="F1091" t="s">
        <v>5039</v>
      </c>
    </row>
    <row r="1092" spans="1:6" x14ac:dyDescent="0.25">
      <c r="A1092">
        <v>4939203</v>
      </c>
      <c r="B1092" t="s">
        <v>5038</v>
      </c>
      <c r="C1092">
        <v>6708.2</v>
      </c>
      <c r="D1092">
        <v>6708.2</v>
      </c>
      <c r="E1092" t="s">
        <v>3628</v>
      </c>
      <c r="F1092" t="s">
        <v>5039</v>
      </c>
    </row>
    <row r="1093" spans="1:6" x14ac:dyDescent="0.25">
      <c r="A1093">
        <v>4939303</v>
      </c>
      <c r="B1093" t="s">
        <v>3630</v>
      </c>
      <c r="C1093">
        <v>0</v>
      </c>
      <c r="D1093">
        <v>0</v>
      </c>
      <c r="E1093" t="s">
        <v>3630</v>
      </c>
      <c r="F1093" t="s">
        <v>5037</v>
      </c>
    </row>
    <row r="1094" spans="1:6" x14ac:dyDescent="0.25">
      <c r="A1094">
        <v>1984303</v>
      </c>
      <c r="B1094" t="s">
        <v>5038</v>
      </c>
      <c r="C1094">
        <v>6708.2</v>
      </c>
      <c r="D1094">
        <v>6708.2</v>
      </c>
      <c r="E1094" t="s">
        <v>3628</v>
      </c>
      <c r="F1094" t="s">
        <v>5039</v>
      </c>
    </row>
    <row r="1095" spans="1:6" x14ac:dyDescent="0.25">
      <c r="A1095">
        <v>5059203</v>
      </c>
      <c r="B1095" t="s">
        <v>5038</v>
      </c>
      <c r="C1095">
        <v>6708.2</v>
      </c>
      <c r="D1095">
        <v>6708.2</v>
      </c>
      <c r="E1095" t="s">
        <v>3628</v>
      </c>
      <c r="F1095" t="s">
        <v>5039</v>
      </c>
    </row>
    <row r="1096" spans="1:6" x14ac:dyDescent="0.25">
      <c r="A1096">
        <v>26703</v>
      </c>
      <c r="B1096" t="s">
        <v>5038</v>
      </c>
      <c r="C1096">
        <v>8909.2199999999993</v>
      </c>
      <c r="D1096">
        <v>8909.2199999999993</v>
      </c>
      <c r="E1096" t="s">
        <v>3628</v>
      </c>
      <c r="F1096" t="s">
        <v>5039</v>
      </c>
    </row>
    <row r="1097" spans="1:6" x14ac:dyDescent="0.25">
      <c r="A1097">
        <v>83303</v>
      </c>
      <c r="B1097" t="s">
        <v>3630</v>
      </c>
      <c r="C1097">
        <v>0</v>
      </c>
      <c r="D1097">
        <v>0</v>
      </c>
      <c r="E1097" t="s">
        <v>3630</v>
      </c>
      <c r="F1097" t="s">
        <v>5037</v>
      </c>
    </row>
    <row r="1098" spans="1:6" x14ac:dyDescent="0.25">
      <c r="A1098">
        <v>86603</v>
      </c>
      <c r="B1098" t="s">
        <v>5038</v>
      </c>
      <c r="C1098">
        <v>8909.2199999999993</v>
      </c>
      <c r="D1098">
        <v>8909.2199999999993</v>
      </c>
      <c r="E1098" t="s">
        <v>3628</v>
      </c>
      <c r="F1098" t="s">
        <v>5039</v>
      </c>
    </row>
    <row r="1099" spans="1:6" x14ac:dyDescent="0.25">
      <c r="A1099">
        <v>174303</v>
      </c>
      <c r="B1099" t="s">
        <v>5038</v>
      </c>
      <c r="C1099">
        <v>8909.2199999999993</v>
      </c>
      <c r="D1099">
        <v>8909.2199999999993</v>
      </c>
      <c r="E1099" t="s">
        <v>3628</v>
      </c>
      <c r="F1099" t="s">
        <v>5039</v>
      </c>
    </row>
    <row r="1100" spans="1:6" x14ac:dyDescent="0.25">
      <c r="A1100">
        <v>143803</v>
      </c>
      <c r="B1100" t="s">
        <v>5038</v>
      </c>
      <c r="C1100">
        <v>8909.2199999999993</v>
      </c>
      <c r="D1100">
        <v>8909.2199999999993</v>
      </c>
      <c r="E1100" t="s">
        <v>3628</v>
      </c>
      <c r="F1100" t="s">
        <v>5039</v>
      </c>
    </row>
    <row r="1101" spans="1:6" x14ac:dyDescent="0.25">
      <c r="A1101">
        <v>144103</v>
      </c>
      <c r="B1101" t="s">
        <v>5038</v>
      </c>
      <c r="C1101">
        <v>8909.2199999999993</v>
      </c>
      <c r="D1101">
        <v>8909.2199999999993</v>
      </c>
      <c r="E1101" t="s">
        <v>3628</v>
      </c>
      <c r="F1101" t="s">
        <v>5039</v>
      </c>
    </row>
    <row r="1102" spans="1:6" x14ac:dyDescent="0.25">
      <c r="A1102">
        <v>147603</v>
      </c>
      <c r="B1102" t="s">
        <v>5038</v>
      </c>
      <c r="C1102">
        <v>8909.2199999999993</v>
      </c>
      <c r="D1102">
        <v>8909.2199999999993</v>
      </c>
      <c r="E1102" t="s">
        <v>3628</v>
      </c>
      <c r="F1102" t="s">
        <v>5039</v>
      </c>
    </row>
    <row r="1103" spans="1:6" x14ac:dyDescent="0.25">
      <c r="A1103">
        <v>164503</v>
      </c>
      <c r="B1103" t="s">
        <v>5038</v>
      </c>
      <c r="C1103">
        <v>8909.2199999999993</v>
      </c>
      <c r="D1103">
        <v>8909.2199999999993</v>
      </c>
      <c r="E1103" t="s">
        <v>3628</v>
      </c>
      <c r="F1103" t="s">
        <v>5039</v>
      </c>
    </row>
    <row r="1104" spans="1:6" x14ac:dyDescent="0.25">
      <c r="A1104">
        <v>164603</v>
      </c>
      <c r="B1104" t="s">
        <v>5038</v>
      </c>
      <c r="C1104">
        <v>8909.2199999999993</v>
      </c>
      <c r="D1104">
        <v>8909.2199999999993</v>
      </c>
      <c r="E1104" t="s">
        <v>3628</v>
      </c>
      <c r="F1104" t="s">
        <v>5039</v>
      </c>
    </row>
    <row r="1105" spans="1:6" x14ac:dyDescent="0.25">
      <c r="A1105">
        <v>125503</v>
      </c>
      <c r="B1105" t="s">
        <v>5038</v>
      </c>
      <c r="C1105">
        <v>8909.2199999999993</v>
      </c>
      <c r="D1105">
        <v>8909.2199999999993</v>
      </c>
      <c r="E1105" t="s">
        <v>3628</v>
      </c>
      <c r="F1105" t="s">
        <v>5039</v>
      </c>
    </row>
    <row r="1106" spans="1:6" x14ac:dyDescent="0.25">
      <c r="A1106">
        <v>180803</v>
      </c>
      <c r="B1106" t="s">
        <v>5038</v>
      </c>
      <c r="C1106">
        <v>8909.2199999999993</v>
      </c>
      <c r="D1106">
        <v>8909.2199999999993</v>
      </c>
      <c r="E1106" t="s">
        <v>3628</v>
      </c>
      <c r="F1106" t="s">
        <v>5039</v>
      </c>
    </row>
    <row r="1107" spans="1:6" x14ac:dyDescent="0.25">
      <c r="A1107">
        <v>153503</v>
      </c>
      <c r="B1107" t="s">
        <v>5038</v>
      </c>
      <c r="C1107">
        <v>8909.2199999999993</v>
      </c>
      <c r="D1107">
        <v>8909.2199999999993</v>
      </c>
      <c r="E1107" t="s">
        <v>3628</v>
      </c>
      <c r="F1107" t="s">
        <v>5039</v>
      </c>
    </row>
    <row r="1108" spans="1:6" x14ac:dyDescent="0.25">
      <c r="A1108">
        <v>153603</v>
      </c>
      <c r="B1108" t="s">
        <v>5038</v>
      </c>
      <c r="C1108">
        <v>8909.2199999999993</v>
      </c>
      <c r="D1108">
        <v>8909.2199999999993</v>
      </c>
      <c r="E1108" t="s">
        <v>3628</v>
      </c>
      <c r="F1108" t="s">
        <v>5039</v>
      </c>
    </row>
    <row r="1109" spans="1:6" x14ac:dyDescent="0.25">
      <c r="A1109">
        <v>121803</v>
      </c>
      <c r="B1109" t="s">
        <v>5038</v>
      </c>
      <c r="C1109">
        <v>8909.2199999999993</v>
      </c>
      <c r="D1109">
        <v>8909.2199999999993</v>
      </c>
      <c r="E1109" t="s">
        <v>3628</v>
      </c>
      <c r="F1109" t="s">
        <v>5039</v>
      </c>
    </row>
    <row r="1110" spans="1:6" x14ac:dyDescent="0.25">
      <c r="A1110">
        <v>125403</v>
      </c>
      <c r="B1110" t="s">
        <v>5038</v>
      </c>
      <c r="C1110">
        <v>8909.2199999999993</v>
      </c>
      <c r="D1110">
        <v>8909.2199999999993</v>
      </c>
      <c r="E1110" t="s">
        <v>3628</v>
      </c>
      <c r="F1110" t="s">
        <v>5039</v>
      </c>
    </row>
    <row r="1111" spans="1:6" x14ac:dyDescent="0.25">
      <c r="A1111">
        <v>125803</v>
      </c>
      <c r="B1111" t="s">
        <v>5038</v>
      </c>
      <c r="C1111">
        <v>8926.08</v>
      </c>
      <c r="D1111">
        <v>8926.08</v>
      </c>
      <c r="E1111" t="s">
        <v>3628</v>
      </c>
      <c r="F1111" t="s">
        <v>5039</v>
      </c>
    </row>
    <row r="1112" spans="1:6" x14ac:dyDescent="0.25">
      <c r="A1112">
        <v>4631203</v>
      </c>
      <c r="B1112" t="s">
        <v>5038</v>
      </c>
      <c r="C1112">
        <v>8926.08</v>
      </c>
      <c r="D1112">
        <v>8926.08</v>
      </c>
      <c r="E1112" t="s">
        <v>3628</v>
      </c>
      <c r="F1112" t="s">
        <v>5039</v>
      </c>
    </row>
    <row r="1113" spans="1:6" x14ac:dyDescent="0.25">
      <c r="A1113">
        <v>126403</v>
      </c>
      <c r="B1113" t="s">
        <v>5038</v>
      </c>
      <c r="C1113">
        <v>8909.2199999999993</v>
      </c>
      <c r="D1113">
        <v>8909.2199999999993</v>
      </c>
      <c r="E1113" t="s">
        <v>3628</v>
      </c>
      <c r="F1113" t="s">
        <v>5039</v>
      </c>
    </row>
    <row r="1114" spans="1:6" x14ac:dyDescent="0.25">
      <c r="A1114">
        <v>125903</v>
      </c>
      <c r="B1114" t="s">
        <v>3630</v>
      </c>
      <c r="C1114">
        <v>0</v>
      </c>
      <c r="D1114">
        <v>0</v>
      </c>
      <c r="E1114" t="s">
        <v>3630</v>
      </c>
      <c r="F1114" t="s">
        <v>5037</v>
      </c>
    </row>
    <row r="1115" spans="1:6" x14ac:dyDescent="0.25">
      <c r="A1115">
        <v>126803</v>
      </c>
      <c r="B1115" t="s">
        <v>5038</v>
      </c>
      <c r="C1115">
        <v>8909.2199999999993</v>
      </c>
      <c r="D1115">
        <v>8909.2199999999993</v>
      </c>
      <c r="E1115" t="s">
        <v>3628</v>
      </c>
      <c r="F1115" t="s">
        <v>5039</v>
      </c>
    </row>
    <row r="1116" spans="1:6" x14ac:dyDescent="0.25">
      <c r="A1116">
        <v>127403</v>
      </c>
      <c r="B1116" t="s">
        <v>5038</v>
      </c>
      <c r="C1116">
        <v>8909.2199999999993</v>
      </c>
      <c r="D1116">
        <v>8909.2199999999993</v>
      </c>
      <c r="E1116" t="s">
        <v>3628</v>
      </c>
      <c r="F1116" t="s">
        <v>5039</v>
      </c>
    </row>
    <row r="1117" spans="1:6" x14ac:dyDescent="0.25">
      <c r="A1117">
        <v>127503</v>
      </c>
      <c r="B1117" t="s">
        <v>5038</v>
      </c>
      <c r="C1117">
        <v>8909.2199999999993</v>
      </c>
      <c r="D1117">
        <v>8909.2199999999993</v>
      </c>
      <c r="E1117" t="s">
        <v>3628</v>
      </c>
      <c r="F1117" t="s">
        <v>5039</v>
      </c>
    </row>
    <row r="1118" spans="1:6" x14ac:dyDescent="0.25">
      <c r="A1118">
        <v>127903</v>
      </c>
      <c r="B1118" t="s">
        <v>5038</v>
      </c>
      <c r="C1118">
        <v>8909.2199999999993</v>
      </c>
      <c r="D1118">
        <v>8909.2199999999993</v>
      </c>
      <c r="E1118" t="s">
        <v>3628</v>
      </c>
      <c r="F1118" t="s">
        <v>5039</v>
      </c>
    </row>
    <row r="1119" spans="1:6" x14ac:dyDescent="0.25">
      <c r="A1119">
        <v>203803</v>
      </c>
      <c r="B1119" t="s">
        <v>5038</v>
      </c>
      <c r="C1119">
        <v>8909.2199999999993</v>
      </c>
      <c r="D1119">
        <v>8909.2199999999993</v>
      </c>
      <c r="E1119" t="s">
        <v>3628</v>
      </c>
      <c r="F1119" t="s">
        <v>5039</v>
      </c>
    </row>
    <row r="1120" spans="1:6" x14ac:dyDescent="0.25">
      <c r="A1120">
        <v>204303</v>
      </c>
      <c r="B1120" t="s">
        <v>5038</v>
      </c>
      <c r="C1120">
        <v>8909.2199999999993</v>
      </c>
      <c r="D1120">
        <v>8909.2199999999993</v>
      </c>
      <c r="E1120" t="s">
        <v>3628</v>
      </c>
      <c r="F1120" t="s">
        <v>5039</v>
      </c>
    </row>
    <row r="1121" spans="1:6" x14ac:dyDescent="0.25">
      <c r="A1121">
        <v>234403</v>
      </c>
      <c r="B1121" t="s">
        <v>5038</v>
      </c>
      <c r="C1121">
        <v>8909.2199999999993</v>
      </c>
      <c r="D1121">
        <v>8909.2199999999993</v>
      </c>
      <c r="E1121" t="s">
        <v>3628</v>
      </c>
      <c r="F1121" t="s">
        <v>5039</v>
      </c>
    </row>
    <row r="1122" spans="1:6" x14ac:dyDescent="0.25">
      <c r="A1122">
        <v>211303</v>
      </c>
      <c r="B1122" t="s">
        <v>5038</v>
      </c>
      <c r="C1122">
        <v>8909.2199999999993</v>
      </c>
      <c r="D1122">
        <v>8909.2199999999993</v>
      </c>
      <c r="E1122" t="s">
        <v>3628</v>
      </c>
      <c r="F1122" t="s">
        <v>5039</v>
      </c>
    </row>
    <row r="1123" spans="1:6" x14ac:dyDescent="0.25">
      <c r="A1123">
        <v>232203</v>
      </c>
      <c r="B1123" t="s">
        <v>3630</v>
      </c>
      <c r="C1123">
        <v>0</v>
      </c>
      <c r="D1123">
        <v>0</v>
      </c>
      <c r="E1123" t="s">
        <v>3630</v>
      </c>
      <c r="F1123" t="s">
        <v>5037</v>
      </c>
    </row>
    <row r="1124" spans="1:6" x14ac:dyDescent="0.25">
      <c r="A1124">
        <v>184303</v>
      </c>
      <c r="B1124" t="s">
        <v>5038</v>
      </c>
      <c r="C1124">
        <v>8909.2199999999993</v>
      </c>
      <c r="D1124">
        <v>8909.2199999999993</v>
      </c>
      <c r="E1124" t="s">
        <v>3628</v>
      </c>
      <c r="F1124" t="s">
        <v>5039</v>
      </c>
    </row>
    <row r="1125" spans="1:6" x14ac:dyDescent="0.25">
      <c r="A1125">
        <v>185503</v>
      </c>
      <c r="B1125" t="s">
        <v>5038</v>
      </c>
      <c r="C1125">
        <v>8909.2199999999993</v>
      </c>
      <c r="D1125">
        <v>8909.2199999999993</v>
      </c>
      <c r="E1125" t="s">
        <v>3628</v>
      </c>
      <c r="F1125" t="s">
        <v>5039</v>
      </c>
    </row>
    <row r="1126" spans="1:6" x14ac:dyDescent="0.25">
      <c r="A1126">
        <v>190503</v>
      </c>
      <c r="B1126" t="s">
        <v>5038</v>
      </c>
      <c r="C1126">
        <v>8909.2199999999993</v>
      </c>
      <c r="D1126">
        <v>8909.2199999999993</v>
      </c>
      <c r="E1126" t="s">
        <v>3628</v>
      </c>
      <c r="F1126" t="s">
        <v>5039</v>
      </c>
    </row>
    <row r="1127" spans="1:6" x14ac:dyDescent="0.25">
      <c r="A1127">
        <v>191503</v>
      </c>
      <c r="B1127" t="s">
        <v>5038</v>
      </c>
      <c r="C1127">
        <v>8909.2199999999993</v>
      </c>
      <c r="D1127">
        <v>8909.2199999999993</v>
      </c>
      <c r="E1127" t="s">
        <v>3628</v>
      </c>
      <c r="F1127" t="s">
        <v>5039</v>
      </c>
    </row>
    <row r="1128" spans="1:6" x14ac:dyDescent="0.25">
      <c r="A1128">
        <v>194603</v>
      </c>
      <c r="B1128" t="s">
        <v>5038</v>
      </c>
      <c r="C1128">
        <v>8909.2199999999993</v>
      </c>
      <c r="D1128">
        <v>8909.2199999999993</v>
      </c>
      <c r="E1128" t="s">
        <v>3628</v>
      </c>
      <c r="F1128" t="s">
        <v>5039</v>
      </c>
    </row>
    <row r="1129" spans="1:6" x14ac:dyDescent="0.25">
      <c r="A1129">
        <v>196503</v>
      </c>
      <c r="B1129" t="s">
        <v>5038</v>
      </c>
      <c r="C1129">
        <v>8909.2199999999993</v>
      </c>
      <c r="D1129">
        <v>8909.2199999999993</v>
      </c>
      <c r="E1129" t="s">
        <v>3628</v>
      </c>
      <c r="F1129" t="s">
        <v>5039</v>
      </c>
    </row>
    <row r="1130" spans="1:6" x14ac:dyDescent="0.25">
      <c r="A1130">
        <v>297003</v>
      </c>
      <c r="B1130" t="s">
        <v>5038</v>
      </c>
      <c r="C1130">
        <v>8909.2199999999993</v>
      </c>
      <c r="D1130">
        <v>8909.2199999999993</v>
      </c>
      <c r="E1130" t="s">
        <v>3628</v>
      </c>
      <c r="F1130" t="s">
        <v>5039</v>
      </c>
    </row>
    <row r="1131" spans="1:6" x14ac:dyDescent="0.25">
      <c r="A1131">
        <v>275303</v>
      </c>
      <c r="B1131" t="s">
        <v>5038</v>
      </c>
      <c r="C1131">
        <v>8909.2199999999993</v>
      </c>
      <c r="D1131">
        <v>8909.2199999999993</v>
      </c>
      <c r="E1131" t="s">
        <v>3628</v>
      </c>
      <c r="F1131" t="s">
        <v>5039</v>
      </c>
    </row>
    <row r="1132" spans="1:6" x14ac:dyDescent="0.25">
      <c r="A1132">
        <v>281603</v>
      </c>
      <c r="B1132" t="s">
        <v>5038</v>
      </c>
      <c r="C1132">
        <v>8909.2199999999993</v>
      </c>
      <c r="D1132">
        <v>8909.2199999999993</v>
      </c>
      <c r="E1132" t="s">
        <v>3628</v>
      </c>
      <c r="F1132" t="s">
        <v>5039</v>
      </c>
    </row>
    <row r="1133" spans="1:6" x14ac:dyDescent="0.25">
      <c r="A1133">
        <v>247103</v>
      </c>
      <c r="B1133" t="s">
        <v>5038</v>
      </c>
      <c r="C1133">
        <v>8909.2199999999993</v>
      </c>
      <c r="D1133">
        <v>8909.2199999999993</v>
      </c>
      <c r="E1133" t="s">
        <v>3628</v>
      </c>
      <c r="F1133" t="s">
        <v>5039</v>
      </c>
    </row>
    <row r="1134" spans="1:6" x14ac:dyDescent="0.25">
      <c r="A1134">
        <v>419103</v>
      </c>
      <c r="B1134" t="s">
        <v>5038</v>
      </c>
      <c r="C1134">
        <v>8909.2199999999993</v>
      </c>
      <c r="D1134">
        <v>8909.2199999999993</v>
      </c>
      <c r="E1134" t="s">
        <v>3628</v>
      </c>
      <c r="F1134" t="s">
        <v>5039</v>
      </c>
    </row>
    <row r="1135" spans="1:6" x14ac:dyDescent="0.25">
      <c r="A1135">
        <v>419703</v>
      </c>
      <c r="B1135" t="s">
        <v>5038</v>
      </c>
      <c r="C1135">
        <v>8909.2199999999993</v>
      </c>
      <c r="D1135">
        <v>8909.2199999999993</v>
      </c>
      <c r="E1135" t="s">
        <v>3628</v>
      </c>
      <c r="F1135" t="s">
        <v>5039</v>
      </c>
    </row>
    <row r="1136" spans="1:6" x14ac:dyDescent="0.25">
      <c r="A1136">
        <v>420103</v>
      </c>
      <c r="B1136" t="s">
        <v>5038</v>
      </c>
      <c r="C1136">
        <v>8909.2199999999993</v>
      </c>
      <c r="D1136">
        <v>8909.2199999999993</v>
      </c>
      <c r="E1136" t="s">
        <v>3628</v>
      </c>
      <c r="F1136" t="s">
        <v>5039</v>
      </c>
    </row>
    <row r="1137" spans="1:6" x14ac:dyDescent="0.25">
      <c r="A1137">
        <v>419803</v>
      </c>
      <c r="B1137" t="s">
        <v>5038</v>
      </c>
      <c r="C1137">
        <v>8909.2199999999993</v>
      </c>
      <c r="D1137">
        <v>8909.2199999999993</v>
      </c>
      <c r="E1137" t="s">
        <v>3628</v>
      </c>
      <c r="F1137" t="s">
        <v>5039</v>
      </c>
    </row>
    <row r="1138" spans="1:6" x14ac:dyDescent="0.25">
      <c r="A1138">
        <v>81703</v>
      </c>
      <c r="B1138" t="s">
        <v>5038</v>
      </c>
      <c r="C1138">
        <v>8909.2199999999993</v>
      </c>
      <c r="D1138">
        <v>8909.2199999999993</v>
      </c>
      <c r="E1138" t="s">
        <v>3628</v>
      </c>
      <c r="F1138" t="s">
        <v>5039</v>
      </c>
    </row>
    <row r="1139" spans="1:6" x14ac:dyDescent="0.25">
      <c r="A1139">
        <v>148103</v>
      </c>
      <c r="B1139" t="s">
        <v>5038</v>
      </c>
      <c r="C1139">
        <v>10526.58</v>
      </c>
      <c r="D1139">
        <v>10526.58</v>
      </c>
      <c r="E1139" t="s">
        <v>3628</v>
      </c>
      <c r="F1139" t="s">
        <v>5039</v>
      </c>
    </row>
    <row r="1140" spans="1:6" x14ac:dyDescent="0.25">
      <c r="A1140">
        <v>137803</v>
      </c>
      <c r="B1140" t="s">
        <v>5038</v>
      </c>
      <c r="C1140">
        <v>10526.58</v>
      </c>
      <c r="D1140">
        <v>10526.58</v>
      </c>
      <c r="E1140" t="s">
        <v>3628</v>
      </c>
      <c r="F1140" t="s">
        <v>5039</v>
      </c>
    </row>
    <row r="1141" spans="1:6" x14ac:dyDescent="0.25">
      <c r="A1141">
        <v>264303</v>
      </c>
      <c r="B1141" t="s">
        <v>5038</v>
      </c>
      <c r="C1141">
        <v>10526.58</v>
      </c>
      <c r="D1141">
        <v>10526.58</v>
      </c>
      <c r="E1141" t="s">
        <v>3628</v>
      </c>
      <c r="F1141" t="s">
        <v>5039</v>
      </c>
    </row>
    <row r="1142" spans="1:6" x14ac:dyDescent="0.25">
      <c r="A1142">
        <v>403403</v>
      </c>
      <c r="B1142" t="s">
        <v>5038</v>
      </c>
      <c r="C1142">
        <v>10526.58</v>
      </c>
      <c r="D1142">
        <v>10526.58</v>
      </c>
      <c r="E1142" t="s">
        <v>3628</v>
      </c>
      <c r="F1142" t="s">
        <v>5039</v>
      </c>
    </row>
    <row r="1143" spans="1:6" x14ac:dyDescent="0.25">
      <c r="A1143">
        <v>405803</v>
      </c>
      <c r="B1143" t="s">
        <v>5038</v>
      </c>
      <c r="C1143">
        <v>10526.58</v>
      </c>
      <c r="D1143">
        <v>10526.58</v>
      </c>
      <c r="E1143" t="s">
        <v>3628</v>
      </c>
      <c r="F1143" t="s">
        <v>5039</v>
      </c>
    </row>
    <row r="1144" spans="1:6" x14ac:dyDescent="0.25">
      <c r="A1144">
        <v>6611903</v>
      </c>
      <c r="B1144" t="s">
        <v>5038</v>
      </c>
      <c r="C1144">
        <v>10526.58</v>
      </c>
      <c r="D1144">
        <v>10526.58</v>
      </c>
      <c r="E1144" t="s">
        <v>3628</v>
      </c>
      <c r="F1144" t="s">
        <v>5039</v>
      </c>
    </row>
    <row r="1145" spans="1:6" x14ac:dyDescent="0.25">
      <c r="A1145">
        <v>200403</v>
      </c>
      <c r="B1145" t="s">
        <v>3630</v>
      </c>
      <c r="C1145">
        <v>0</v>
      </c>
      <c r="D1145">
        <v>0</v>
      </c>
      <c r="E1145" t="s">
        <v>3630</v>
      </c>
      <c r="F1145" t="s">
        <v>5037</v>
      </c>
    </row>
    <row r="1146" spans="1:6" x14ac:dyDescent="0.25">
      <c r="A1146">
        <v>265803</v>
      </c>
      <c r="B1146" t="s">
        <v>5038</v>
      </c>
      <c r="C1146">
        <v>12021.14</v>
      </c>
      <c r="D1146">
        <v>12021.14</v>
      </c>
      <c r="E1146" t="s">
        <v>3628</v>
      </c>
      <c r="F1146" t="s">
        <v>5039</v>
      </c>
    </row>
    <row r="1147" spans="1:6" x14ac:dyDescent="0.25">
      <c r="A1147">
        <v>81203</v>
      </c>
      <c r="B1147" t="s">
        <v>5038</v>
      </c>
      <c r="C1147">
        <v>10526.58</v>
      </c>
      <c r="D1147">
        <v>10526.58</v>
      </c>
      <c r="E1147" t="s">
        <v>3628</v>
      </c>
      <c r="F1147" t="s">
        <v>5039</v>
      </c>
    </row>
    <row r="1148" spans="1:6" x14ac:dyDescent="0.25">
      <c r="A1148">
        <v>347903</v>
      </c>
      <c r="B1148" t="s">
        <v>3630</v>
      </c>
      <c r="C1148">
        <v>0</v>
      </c>
      <c r="D1148">
        <v>0</v>
      </c>
      <c r="E1148" t="s">
        <v>3630</v>
      </c>
      <c r="F1148" t="s">
        <v>5037</v>
      </c>
    </row>
    <row r="1149" spans="1:6" x14ac:dyDescent="0.25">
      <c r="A1149">
        <v>412603</v>
      </c>
      <c r="B1149" t="s">
        <v>5038</v>
      </c>
      <c r="C1149">
        <v>8909.2199999999993</v>
      </c>
      <c r="D1149">
        <v>8909.2199999999993</v>
      </c>
      <c r="E1149" t="s">
        <v>3628</v>
      </c>
      <c r="F1149" t="s">
        <v>5039</v>
      </c>
    </row>
    <row r="1150" spans="1:6" x14ac:dyDescent="0.25">
      <c r="A1150">
        <v>367503</v>
      </c>
      <c r="B1150" t="s">
        <v>5038</v>
      </c>
      <c r="C1150">
        <v>8909.2199999999993</v>
      </c>
      <c r="D1150">
        <v>8909.2199999999993</v>
      </c>
      <c r="E1150" t="s">
        <v>3628</v>
      </c>
      <c r="F1150" t="s">
        <v>5039</v>
      </c>
    </row>
    <row r="1151" spans="1:6" x14ac:dyDescent="0.25">
      <c r="A1151">
        <v>424303</v>
      </c>
      <c r="B1151" t="s">
        <v>5038</v>
      </c>
      <c r="C1151">
        <v>8909.2199999999993</v>
      </c>
      <c r="D1151">
        <v>8909.2199999999993</v>
      </c>
      <c r="E1151" t="s">
        <v>3628</v>
      </c>
      <c r="F1151" t="s">
        <v>5039</v>
      </c>
    </row>
    <row r="1152" spans="1:6" x14ac:dyDescent="0.25">
      <c r="A1152">
        <v>617303</v>
      </c>
      <c r="B1152" t="s">
        <v>5038</v>
      </c>
      <c r="C1152">
        <v>8909.2199999999993</v>
      </c>
      <c r="D1152">
        <v>8909.2199999999993</v>
      </c>
      <c r="E1152" t="s">
        <v>3628</v>
      </c>
      <c r="F1152" t="s">
        <v>5039</v>
      </c>
    </row>
    <row r="1153" spans="1:6" x14ac:dyDescent="0.25">
      <c r="A1153">
        <v>280303</v>
      </c>
      <c r="B1153" t="s">
        <v>5038</v>
      </c>
      <c r="C1153">
        <v>8909.26</v>
      </c>
      <c r="D1153">
        <v>8909.26</v>
      </c>
      <c r="E1153" t="s">
        <v>3628</v>
      </c>
      <c r="F1153" t="s">
        <v>5039</v>
      </c>
    </row>
    <row r="1154" spans="1:6" x14ac:dyDescent="0.25">
      <c r="A1154">
        <v>101603</v>
      </c>
      <c r="B1154" t="s">
        <v>5038</v>
      </c>
      <c r="C1154">
        <v>8909.2199999999993</v>
      </c>
      <c r="D1154">
        <v>8909.2199999999993</v>
      </c>
      <c r="E1154" t="s">
        <v>3628</v>
      </c>
      <c r="F1154" t="s">
        <v>5039</v>
      </c>
    </row>
    <row r="1155" spans="1:6" x14ac:dyDescent="0.25">
      <c r="A1155">
        <v>426703</v>
      </c>
      <c r="B1155" t="s">
        <v>5038</v>
      </c>
      <c r="C1155">
        <v>8909.26</v>
      </c>
      <c r="D1155">
        <v>8909.26</v>
      </c>
      <c r="E1155" t="s">
        <v>3628</v>
      </c>
      <c r="F1155" t="s">
        <v>5039</v>
      </c>
    </row>
    <row r="1156" spans="1:6" x14ac:dyDescent="0.25">
      <c r="A1156">
        <v>6048603</v>
      </c>
      <c r="B1156" t="s">
        <v>3630</v>
      </c>
      <c r="C1156">
        <v>0</v>
      </c>
      <c r="D1156">
        <v>0</v>
      </c>
      <c r="E1156" t="s">
        <v>3630</v>
      </c>
      <c r="F1156" t="s">
        <v>5037</v>
      </c>
    </row>
    <row r="1157" spans="1:6" x14ac:dyDescent="0.25">
      <c r="A1157">
        <v>4740603</v>
      </c>
      <c r="B1157" t="s">
        <v>3630</v>
      </c>
      <c r="C1157">
        <v>0</v>
      </c>
      <c r="D1157">
        <v>0</v>
      </c>
      <c r="E1157" t="s">
        <v>3630</v>
      </c>
      <c r="F1157" t="s">
        <v>5037</v>
      </c>
    </row>
    <row r="1158" spans="1:6" x14ac:dyDescent="0.25">
      <c r="A1158">
        <v>1347203</v>
      </c>
      <c r="B1158" t="s">
        <v>3630</v>
      </c>
      <c r="C1158">
        <v>0</v>
      </c>
      <c r="D1158">
        <v>0</v>
      </c>
      <c r="E1158" t="s">
        <v>3630</v>
      </c>
      <c r="F1158" t="s">
        <v>5037</v>
      </c>
    </row>
    <row r="1159" spans="1:6" x14ac:dyDescent="0.25">
      <c r="A1159">
        <v>1791203</v>
      </c>
      <c r="B1159" t="s">
        <v>3630</v>
      </c>
      <c r="C1159">
        <v>0</v>
      </c>
      <c r="D1159">
        <v>0</v>
      </c>
      <c r="E1159" t="s">
        <v>3630</v>
      </c>
      <c r="F1159" t="s">
        <v>5037</v>
      </c>
    </row>
    <row r="1160" spans="1:6" x14ac:dyDescent="0.25">
      <c r="A1160">
        <v>5395803</v>
      </c>
      <c r="B1160" t="s">
        <v>3630</v>
      </c>
      <c r="C1160">
        <v>0</v>
      </c>
      <c r="D1160">
        <v>0</v>
      </c>
      <c r="E1160" t="s">
        <v>3630</v>
      </c>
      <c r="F1160" t="s">
        <v>5037</v>
      </c>
    </row>
    <row r="1161" spans="1:6" x14ac:dyDescent="0.25">
      <c r="A1161">
        <v>176503</v>
      </c>
      <c r="B1161" t="s">
        <v>5038</v>
      </c>
      <c r="C1161">
        <v>12371.9</v>
      </c>
      <c r="D1161">
        <v>12371.9</v>
      </c>
      <c r="E1161" t="s">
        <v>3628</v>
      </c>
      <c r="F1161" t="s">
        <v>5039</v>
      </c>
    </row>
    <row r="1162" spans="1:6" x14ac:dyDescent="0.25">
      <c r="A1162">
        <v>383703</v>
      </c>
      <c r="B1162" t="s">
        <v>3630</v>
      </c>
      <c r="C1162">
        <v>0</v>
      </c>
      <c r="D1162">
        <v>0</v>
      </c>
      <c r="E1162" t="s">
        <v>3630</v>
      </c>
      <c r="F1162" t="s">
        <v>5037</v>
      </c>
    </row>
    <row r="1163" spans="1:6" x14ac:dyDescent="0.25">
      <c r="A1163">
        <v>1316203</v>
      </c>
      <c r="B1163" t="s">
        <v>5038</v>
      </c>
      <c r="C1163">
        <v>3035.02</v>
      </c>
      <c r="D1163">
        <v>3035.02</v>
      </c>
      <c r="E1163" t="s">
        <v>3628</v>
      </c>
      <c r="F1163" t="s">
        <v>5039</v>
      </c>
    </row>
    <row r="1164" spans="1:6" x14ac:dyDescent="0.25">
      <c r="A1164">
        <v>3683203</v>
      </c>
      <c r="B1164" t="s">
        <v>3630</v>
      </c>
      <c r="C1164">
        <v>0</v>
      </c>
      <c r="D1164">
        <v>0</v>
      </c>
      <c r="E1164" t="s">
        <v>3630</v>
      </c>
      <c r="F1164" t="s">
        <v>5037</v>
      </c>
    </row>
    <row r="1165" spans="1:6" x14ac:dyDescent="0.25">
      <c r="A1165">
        <v>6161003</v>
      </c>
      <c r="B1165" t="s">
        <v>3630</v>
      </c>
      <c r="C1165">
        <v>0</v>
      </c>
      <c r="D1165">
        <v>0</v>
      </c>
      <c r="E1165" t="s">
        <v>3630</v>
      </c>
      <c r="F1165" t="s">
        <v>5037</v>
      </c>
    </row>
    <row r="1166" spans="1:6" x14ac:dyDescent="0.25">
      <c r="A1166">
        <v>2987403</v>
      </c>
      <c r="B1166" t="s">
        <v>5038</v>
      </c>
      <c r="C1166">
        <v>6708.2</v>
      </c>
      <c r="D1166">
        <v>6708.2</v>
      </c>
      <c r="E1166" t="s">
        <v>3628</v>
      </c>
      <c r="F1166" t="s">
        <v>5039</v>
      </c>
    </row>
    <row r="1167" spans="1:6" x14ac:dyDescent="0.25">
      <c r="A1167">
        <v>5012003</v>
      </c>
      <c r="B1167" t="s">
        <v>5038</v>
      </c>
      <c r="C1167">
        <v>6708.2</v>
      </c>
      <c r="D1167">
        <v>6708.2</v>
      </c>
      <c r="E1167" t="s">
        <v>3628</v>
      </c>
      <c r="F1167" t="s">
        <v>5039</v>
      </c>
    </row>
    <row r="1168" spans="1:6" x14ac:dyDescent="0.25">
      <c r="A1168">
        <v>422303</v>
      </c>
      <c r="B1168" t="s">
        <v>3630</v>
      </c>
      <c r="C1168">
        <v>0</v>
      </c>
      <c r="D1168">
        <v>0</v>
      </c>
      <c r="E1168" t="s">
        <v>3630</v>
      </c>
      <c r="F1168" t="s">
        <v>5037</v>
      </c>
    </row>
    <row r="1169" spans="1:6" x14ac:dyDescent="0.25">
      <c r="A1169">
        <v>6004503</v>
      </c>
      <c r="B1169" t="s">
        <v>3630</v>
      </c>
      <c r="C1169">
        <v>0</v>
      </c>
      <c r="D1169">
        <v>0</v>
      </c>
      <c r="E1169" t="s">
        <v>3630</v>
      </c>
      <c r="F1169" t="s">
        <v>5037</v>
      </c>
    </row>
    <row r="1170" spans="1:6" x14ac:dyDescent="0.25">
      <c r="A1170">
        <v>175103</v>
      </c>
      <c r="B1170" t="s">
        <v>3630</v>
      </c>
      <c r="C1170">
        <v>0</v>
      </c>
      <c r="D1170">
        <v>0</v>
      </c>
      <c r="E1170" t="s">
        <v>3630</v>
      </c>
      <c r="F1170" t="s">
        <v>5037</v>
      </c>
    </row>
    <row r="1171" spans="1:6" x14ac:dyDescent="0.25">
      <c r="A1171">
        <v>1741203</v>
      </c>
      <c r="B1171" t="s">
        <v>3630</v>
      </c>
      <c r="C1171">
        <v>0</v>
      </c>
      <c r="D1171">
        <v>0</v>
      </c>
      <c r="E1171" t="s">
        <v>3630</v>
      </c>
      <c r="F1171" t="s">
        <v>5037</v>
      </c>
    </row>
    <row r="1172" spans="1:6" x14ac:dyDescent="0.25">
      <c r="A1172">
        <v>6290103</v>
      </c>
      <c r="B1172" t="s">
        <v>3630</v>
      </c>
      <c r="C1172">
        <v>0</v>
      </c>
      <c r="D1172">
        <v>0</v>
      </c>
      <c r="E1172" t="s">
        <v>3630</v>
      </c>
      <c r="F1172" t="s">
        <v>5037</v>
      </c>
    </row>
    <row r="1173" spans="1:6" x14ac:dyDescent="0.25">
      <c r="A1173">
        <v>2091303</v>
      </c>
      <c r="B1173" t="s">
        <v>3630</v>
      </c>
      <c r="C1173">
        <v>0</v>
      </c>
      <c r="D1173">
        <v>0</v>
      </c>
      <c r="E1173" t="s">
        <v>3630</v>
      </c>
      <c r="F1173" t="s">
        <v>5037</v>
      </c>
    </row>
    <row r="1174" spans="1:6" x14ac:dyDescent="0.25">
      <c r="A1174">
        <v>178503</v>
      </c>
      <c r="B1174" t="s">
        <v>5038</v>
      </c>
      <c r="C1174">
        <v>8909.2199999999993</v>
      </c>
      <c r="D1174">
        <v>8909.2199999999993</v>
      </c>
      <c r="E1174" t="s">
        <v>3628</v>
      </c>
      <c r="F1174" t="s">
        <v>5039</v>
      </c>
    </row>
    <row r="1175" spans="1:6" x14ac:dyDescent="0.25">
      <c r="A1175">
        <v>137503</v>
      </c>
      <c r="B1175" t="s">
        <v>3630</v>
      </c>
      <c r="C1175">
        <v>0</v>
      </c>
      <c r="D1175">
        <v>0</v>
      </c>
      <c r="E1175" t="s">
        <v>3630</v>
      </c>
      <c r="F1175" t="s">
        <v>5037</v>
      </c>
    </row>
    <row r="1176" spans="1:6" x14ac:dyDescent="0.25">
      <c r="A1176">
        <v>3719203</v>
      </c>
      <c r="B1176" t="s">
        <v>3630</v>
      </c>
      <c r="C1176">
        <v>0</v>
      </c>
      <c r="D1176">
        <v>0</v>
      </c>
      <c r="E1176" t="s">
        <v>3630</v>
      </c>
      <c r="F1176" t="s">
        <v>5037</v>
      </c>
    </row>
    <row r="1177" spans="1:6" x14ac:dyDescent="0.25">
      <c r="A1177">
        <v>5436103</v>
      </c>
      <c r="B1177" t="s">
        <v>3630</v>
      </c>
      <c r="C1177">
        <v>0</v>
      </c>
      <c r="D1177">
        <v>0</v>
      </c>
      <c r="E1177" t="s">
        <v>3630</v>
      </c>
      <c r="F1177" t="s">
        <v>5037</v>
      </c>
    </row>
    <row r="1178" spans="1:6" x14ac:dyDescent="0.25">
      <c r="A1178">
        <v>118303</v>
      </c>
      <c r="B1178" t="s">
        <v>5038</v>
      </c>
      <c r="C1178">
        <v>22077.85</v>
      </c>
      <c r="D1178">
        <v>22077.85</v>
      </c>
      <c r="E1178" t="s">
        <v>3628</v>
      </c>
      <c r="F1178" t="s">
        <v>5039</v>
      </c>
    </row>
    <row r="1179" spans="1:6" x14ac:dyDescent="0.25">
      <c r="A1179">
        <v>5238003</v>
      </c>
      <c r="B1179" t="s">
        <v>3630</v>
      </c>
      <c r="C1179">
        <v>0</v>
      </c>
      <c r="D1179">
        <v>0</v>
      </c>
      <c r="E1179" t="s">
        <v>3630</v>
      </c>
      <c r="F1179" t="s">
        <v>5037</v>
      </c>
    </row>
    <row r="1180" spans="1:6" x14ac:dyDescent="0.25">
      <c r="A1180">
        <v>1775203</v>
      </c>
      <c r="B1180" t="s">
        <v>3630</v>
      </c>
      <c r="C1180">
        <v>0</v>
      </c>
      <c r="D1180">
        <v>0</v>
      </c>
      <c r="E1180" t="s">
        <v>3630</v>
      </c>
      <c r="F1180" t="s">
        <v>5037</v>
      </c>
    </row>
    <row r="1181" spans="1:6" x14ac:dyDescent="0.25">
      <c r="A1181">
        <v>1247203</v>
      </c>
      <c r="B1181" t="s">
        <v>5038</v>
      </c>
      <c r="C1181">
        <v>146.22</v>
      </c>
      <c r="D1181">
        <v>146.22</v>
      </c>
      <c r="E1181" t="s">
        <v>3628</v>
      </c>
      <c r="F1181" t="s">
        <v>5039</v>
      </c>
    </row>
    <row r="1182" spans="1:6" x14ac:dyDescent="0.25">
      <c r="A1182">
        <v>5212303</v>
      </c>
      <c r="B1182" t="s">
        <v>5038</v>
      </c>
      <c r="C1182">
        <v>2100</v>
      </c>
      <c r="D1182">
        <v>2100</v>
      </c>
      <c r="E1182" t="s">
        <v>3628</v>
      </c>
      <c r="F1182" t="s">
        <v>5039</v>
      </c>
    </row>
    <row r="1183" spans="1:6" x14ac:dyDescent="0.25">
      <c r="A1183">
        <v>6327703</v>
      </c>
      <c r="B1183" t="s">
        <v>3630</v>
      </c>
      <c r="C1183">
        <v>0</v>
      </c>
      <c r="D1183">
        <v>0</v>
      </c>
      <c r="E1183" t="s">
        <v>3630</v>
      </c>
      <c r="F1183" t="s">
        <v>5037</v>
      </c>
    </row>
    <row r="1184" spans="1:6" x14ac:dyDescent="0.25">
      <c r="A1184">
        <v>6215403</v>
      </c>
      <c r="B1184" t="s">
        <v>3630</v>
      </c>
      <c r="C1184">
        <v>0</v>
      </c>
      <c r="D1184">
        <v>0</v>
      </c>
      <c r="E1184" t="s">
        <v>3630</v>
      </c>
      <c r="F1184" t="s">
        <v>5037</v>
      </c>
    </row>
    <row r="1185" spans="1:6" x14ac:dyDescent="0.25">
      <c r="A1185">
        <v>2243403</v>
      </c>
      <c r="B1185" t="s">
        <v>5038</v>
      </c>
      <c r="C1185">
        <v>5623.8</v>
      </c>
      <c r="D1185">
        <v>5623.8</v>
      </c>
      <c r="E1185" t="s">
        <v>3628</v>
      </c>
      <c r="F1185" t="s">
        <v>5039</v>
      </c>
    </row>
    <row r="1186" spans="1:6" x14ac:dyDescent="0.25">
      <c r="A1186">
        <v>2203403</v>
      </c>
      <c r="B1186" t="s">
        <v>3630</v>
      </c>
      <c r="C1186">
        <v>0</v>
      </c>
      <c r="D1186">
        <v>0</v>
      </c>
      <c r="E1186" t="s">
        <v>3630</v>
      </c>
      <c r="F1186" t="s">
        <v>5037</v>
      </c>
    </row>
    <row r="1187" spans="1:6" x14ac:dyDescent="0.25">
      <c r="A1187">
        <v>2113303</v>
      </c>
      <c r="B1187" t="s">
        <v>3630</v>
      </c>
      <c r="C1187">
        <v>0</v>
      </c>
      <c r="D1187">
        <v>0</v>
      </c>
      <c r="E1187" t="s">
        <v>3630</v>
      </c>
      <c r="F1187" t="s">
        <v>5037</v>
      </c>
    </row>
    <row r="1188" spans="1:6" x14ac:dyDescent="0.25">
      <c r="A1188">
        <v>6405903</v>
      </c>
      <c r="B1188" t="s">
        <v>3630</v>
      </c>
      <c r="C1188">
        <v>0</v>
      </c>
      <c r="D1188">
        <v>0</v>
      </c>
      <c r="E1188" t="s">
        <v>3630</v>
      </c>
      <c r="F1188" t="s">
        <v>5037</v>
      </c>
    </row>
    <row r="1189" spans="1:6" x14ac:dyDescent="0.25">
      <c r="A1189">
        <v>5290403</v>
      </c>
      <c r="B1189" t="s">
        <v>3630</v>
      </c>
      <c r="C1189">
        <v>0</v>
      </c>
      <c r="D1189">
        <v>0</v>
      </c>
      <c r="E1189" t="s">
        <v>3630</v>
      </c>
      <c r="F1189" t="s">
        <v>5037</v>
      </c>
    </row>
    <row r="1190" spans="1:6" x14ac:dyDescent="0.25">
      <c r="A1190">
        <v>1758303</v>
      </c>
      <c r="B1190" t="s">
        <v>3630</v>
      </c>
      <c r="C1190">
        <v>0</v>
      </c>
      <c r="D1190">
        <v>0</v>
      </c>
      <c r="E1190" t="s">
        <v>3630</v>
      </c>
      <c r="F1190" t="s">
        <v>5037</v>
      </c>
    </row>
    <row r="1191" spans="1:6" x14ac:dyDescent="0.25">
      <c r="A1191">
        <v>2845303</v>
      </c>
      <c r="B1191" t="s">
        <v>5038</v>
      </c>
      <c r="C1191">
        <v>5541.52</v>
      </c>
      <c r="D1191">
        <v>5541.52</v>
      </c>
      <c r="E1191" t="s">
        <v>3628</v>
      </c>
      <c r="F1191" t="s">
        <v>5039</v>
      </c>
    </row>
    <row r="1192" spans="1:6" x14ac:dyDescent="0.25">
      <c r="A1192">
        <v>399503</v>
      </c>
      <c r="B1192" t="s">
        <v>5038</v>
      </c>
      <c r="C1192">
        <v>3032.4</v>
      </c>
      <c r="D1192">
        <v>3032.4</v>
      </c>
      <c r="E1192" t="s">
        <v>3628</v>
      </c>
      <c r="F1192" t="s">
        <v>5039</v>
      </c>
    </row>
    <row r="1193" spans="1:6" x14ac:dyDescent="0.25">
      <c r="A1193">
        <v>399803</v>
      </c>
      <c r="B1193" t="s">
        <v>5038</v>
      </c>
      <c r="C1193">
        <v>3032.4</v>
      </c>
      <c r="D1193">
        <v>3032.4</v>
      </c>
      <c r="E1193" t="s">
        <v>3628</v>
      </c>
      <c r="F1193" t="s">
        <v>5039</v>
      </c>
    </row>
    <row r="1194" spans="1:6" x14ac:dyDescent="0.25">
      <c r="A1194">
        <v>399903</v>
      </c>
      <c r="B1194" t="s">
        <v>5038</v>
      </c>
      <c r="C1194">
        <v>3032.4</v>
      </c>
      <c r="D1194">
        <v>3032.4</v>
      </c>
      <c r="E1194" t="s">
        <v>3628</v>
      </c>
      <c r="F1194" t="s">
        <v>5039</v>
      </c>
    </row>
    <row r="1195" spans="1:6" x14ac:dyDescent="0.25">
      <c r="A1195">
        <v>404703</v>
      </c>
      <c r="B1195" t="s">
        <v>5038</v>
      </c>
      <c r="C1195">
        <v>3032.4</v>
      </c>
      <c r="D1195">
        <v>3032.4</v>
      </c>
      <c r="E1195" t="s">
        <v>3628</v>
      </c>
      <c r="F1195" t="s">
        <v>5039</v>
      </c>
    </row>
    <row r="1196" spans="1:6" x14ac:dyDescent="0.25">
      <c r="A1196">
        <v>2337203</v>
      </c>
      <c r="B1196" t="s">
        <v>5038</v>
      </c>
      <c r="C1196">
        <v>3032.4</v>
      </c>
      <c r="D1196">
        <v>3032.4</v>
      </c>
      <c r="E1196" t="s">
        <v>3628</v>
      </c>
      <c r="F1196" t="s">
        <v>5039</v>
      </c>
    </row>
    <row r="1197" spans="1:6" x14ac:dyDescent="0.25">
      <c r="A1197">
        <v>2469303</v>
      </c>
      <c r="B1197" t="s">
        <v>5038</v>
      </c>
      <c r="C1197">
        <v>3032.4</v>
      </c>
      <c r="D1197">
        <v>3032.4</v>
      </c>
      <c r="E1197" t="s">
        <v>3628</v>
      </c>
      <c r="F1197" t="s">
        <v>5039</v>
      </c>
    </row>
    <row r="1198" spans="1:6" x14ac:dyDescent="0.25">
      <c r="A1198">
        <v>3023203</v>
      </c>
      <c r="B1198" t="s">
        <v>5038</v>
      </c>
      <c r="C1198">
        <v>3032.4</v>
      </c>
      <c r="D1198">
        <v>3032.4</v>
      </c>
      <c r="E1198" t="s">
        <v>3628</v>
      </c>
      <c r="F1198" t="s">
        <v>5039</v>
      </c>
    </row>
    <row r="1199" spans="1:6" x14ac:dyDescent="0.25">
      <c r="A1199">
        <v>3031203</v>
      </c>
      <c r="B1199" t="s">
        <v>5038</v>
      </c>
      <c r="C1199">
        <v>3032.4</v>
      </c>
      <c r="D1199">
        <v>3032.4</v>
      </c>
      <c r="E1199" t="s">
        <v>3628</v>
      </c>
      <c r="F1199" t="s">
        <v>5039</v>
      </c>
    </row>
    <row r="1200" spans="1:6" x14ac:dyDescent="0.25">
      <c r="A1200">
        <v>3035203</v>
      </c>
      <c r="B1200" t="s">
        <v>5038</v>
      </c>
      <c r="C1200">
        <v>3032.4</v>
      </c>
      <c r="D1200">
        <v>3032.4</v>
      </c>
      <c r="E1200" t="s">
        <v>3628</v>
      </c>
      <c r="F1200" t="s">
        <v>5039</v>
      </c>
    </row>
    <row r="1201" spans="1:6" x14ac:dyDescent="0.25">
      <c r="A1201">
        <v>3963203</v>
      </c>
      <c r="B1201" t="s">
        <v>5038</v>
      </c>
      <c r="C1201">
        <v>3032.4</v>
      </c>
      <c r="D1201">
        <v>3032.4</v>
      </c>
      <c r="E1201" t="s">
        <v>3628</v>
      </c>
      <c r="F1201" t="s">
        <v>5039</v>
      </c>
    </row>
    <row r="1202" spans="1:6" x14ac:dyDescent="0.25">
      <c r="A1202">
        <v>3007203</v>
      </c>
      <c r="B1202" t="s">
        <v>5038</v>
      </c>
      <c r="C1202">
        <v>3032.4</v>
      </c>
      <c r="D1202">
        <v>3032.4</v>
      </c>
      <c r="E1202" t="s">
        <v>3628</v>
      </c>
      <c r="F1202" t="s">
        <v>5039</v>
      </c>
    </row>
    <row r="1203" spans="1:6" x14ac:dyDescent="0.25">
      <c r="A1203">
        <v>3013303</v>
      </c>
      <c r="B1203" t="s">
        <v>5038</v>
      </c>
      <c r="C1203">
        <v>3032.4</v>
      </c>
      <c r="D1203">
        <v>3032.4</v>
      </c>
      <c r="E1203" t="s">
        <v>3628</v>
      </c>
      <c r="F1203" t="s">
        <v>5039</v>
      </c>
    </row>
    <row r="1204" spans="1:6" x14ac:dyDescent="0.25">
      <c r="A1204">
        <v>3001203</v>
      </c>
      <c r="B1204" t="s">
        <v>5038</v>
      </c>
      <c r="C1204">
        <v>3032.4</v>
      </c>
      <c r="D1204">
        <v>3032.4</v>
      </c>
      <c r="E1204" t="s">
        <v>3628</v>
      </c>
      <c r="F1204" t="s">
        <v>5039</v>
      </c>
    </row>
    <row r="1205" spans="1:6" x14ac:dyDescent="0.25">
      <c r="A1205">
        <v>3017203</v>
      </c>
      <c r="B1205" t="s">
        <v>5038</v>
      </c>
      <c r="C1205">
        <v>3032.4</v>
      </c>
      <c r="D1205">
        <v>3032.4</v>
      </c>
      <c r="E1205" t="s">
        <v>3628</v>
      </c>
      <c r="F1205" t="s">
        <v>5039</v>
      </c>
    </row>
    <row r="1206" spans="1:6" x14ac:dyDescent="0.25">
      <c r="A1206">
        <v>3019203</v>
      </c>
      <c r="B1206" t="s">
        <v>5038</v>
      </c>
      <c r="C1206">
        <v>3032.4</v>
      </c>
      <c r="D1206">
        <v>3032.4</v>
      </c>
      <c r="E1206" t="s">
        <v>3628</v>
      </c>
      <c r="F1206" t="s">
        <v>5039</v>
      </c>
    </row>
    <row r="1207" spans="1:6" x14ac:dyDescent="0.25">
      <c r="A1207">
        <v>3003203</v>
      </c>
      <c r="B1207" t="s">
        <v>5038</v>
      </c>
      <c r="C1207">
        <v>3032.4</v>
      </c>
      <c r="D1207">
        <v>3032.4</v>
      </c>
      <c r="E1207" t="s">
        <v>3628</v>
      </c>
      <c r="F1207" t="s">
        <v>5039</v>
      </c>
    </row>
    <row r="1208" spans="1:6" x14ac:dyDescent="0.25">
      <c r="A1208">
        <v>3025203</v>
      </c>
      <c r="B1208" t="s">
        <v>5038</v>
      </c>
      <c r="C1208">
        <v>3032.4</v>
      </c>
      <c r="D1208">
        <v>3032.4</v>
      </c>
      <c r="E1208" t="s">
        <v>3628</v>
      </c>
      <c r="F1208" t="s">
        <v>5039</v>
      </c>
    </row>
    <row r="1209" spans="1:6" x14ac:dyDescent="0.25">
      <c r="A1209">
        <v>3027203</v>
      </c>
      <c r="B1209" t="s">
        <v>5038</v>
      </c>
      <c r="C1209">
        <v>3032.4</v>
      </c>
      <c r="D1209">
        <v>3032.4</v>
      </c>
      <c r="E1209" t="s">
        <v>3628</v>
      </c>
      <c r="F1209" t="s">
        <v>5039</v>
      </c>
    </row>
    <row r="1210" spans="1:6" x14ac:dyDescent="0.25">
      <c r="A1210">
        <v>3021203</v>
      </c>
      <c r="B1210" t="s">
        <v>5038</v>
      </c>
      <c r="C1210">
        <v>3032.4</v>
      </c>
      <c r="D1210">
        <v>3032.4</v>
      </c>
      <c r="E1210" t="s">
        <v>3628</v>
      </c>
      <c r="F1210" t="s">
        <v>5039</v>
      </c>
    </row>
    <row r="1211" spans="1:6" x14ac:dyDescent="0.25">
      <c r="A1211">
        <v>3037203</v>
      </c>
      <c r="B1211" t="s">
        <v>5038</v>
      </c>
      <c r="C1211">
        <v>3032.4</v>
      </c>
      <c r="D1211">
        <v>3032.4</v>
      </c>
      <c r="E1211" t="s">
        <v>3628</v>
      </c>
      <c r="F1211" t="s">
        <v>5039</v>
      </c>
    </row>
    <row r="1212" spans="1:6" x14ac:dyDescent="0.25">
      <c r="A1212">
        <v>3033203</v>
      </c>
      <c r="B1212" t="s">
        <v>5038</v>
      </c>
      <c r="C1212">
        <v>3032.4</v>
      </c>
      <c r="D1212">
        <v>3032.4</v>
      </c>
      <c r="E1212" t="s">
        <v>3628</v>
      </c>
      <c r="F1212" t="s">
        <v>5039</v>
      </c>
    </row>
    <row r="1213" spans="1:6" x14ac:dyDescent="0.25">
      <c r="A1213">
        <v>3005203</v>
      </c>
      <c r="B1213" t="s">
        <v>5038</v>
      </c>
      <c r="C1213">
        <v>3032.4</v>
      </c>
      <c r="D1213">
        <v>3032.4</v>
      </c>
      <c r="E1213" t="s">
        <v>3628</v>
      </c>
      <c r="F1213" t="s">
        <v>5039</v>
      </c>
    </row>
    <row r="1214" spans="1:6" x14ac:dyDescent="0.25">
      <c r="A1214">
        <v>3011203</v>
      </c>
      <c r="B1214" t="s">
        <v>5038</v>
      </c>
      <c r="C1214">
        <v>3032.4</v>
      </c>
      <c r="D1214">
        <v>3032.4</v>
      </c>
      <c r="E1214" t="s">
        <v>3628</v>
      </c>
      <c r="F1214" t="s">
        <v>5039</v>
      </c>
    </row>
    <row r="1215" spans="1:6" x14ac:dyDescent="0.25">
      <c r="A1215">
        <v>3015203</v>
      </c>
      <c r="B1215" t="s">
        <v>5038</v>
      </c>
      <c r="C1215">
        <v>3032.4</v>
      </c>
      <c r="D1215">
        <v>3032.4</v>
      </c>
      <c r="E1215" t="s">
        <v>3628</v>
      </c>
      <c r="F1215" t="s">
        <v>5039</v>
      </c>
    </row>
    <row r="1216" spans="1:6" x14ac:dyDescent="0.25">
      <c r="A1216">
        <v>3029203</v>
      </c>
      <c r="B1216" t="s">
        <v>5038</v>
      </c>
      <c r="C1216">
        <v>3032.4</v>
      </c>
      <c r="D1216">
        <v>3032.4</v>
      </c>
      <c r="E1216" t="s">
        <v>3628</v>
      </c>
      <c r="F1216" t="s">
        <v>5039</v>
      </c>
    </row>
    <row r="1217" spans="1:6" x14ac:dyDescent="0.25">
      <c r="A1217">
        <v>3013203</v>
      </c>
      <c r="B1217" t="s">
        <v>5038</v>
      </c>
      <c r="C1217">
        <v>3032.4</v>
      </c>
      <c r="D1217">
        <v>3032.4</v>
      </c>
      <c r="E1217" t="s">
        <v>3628</v>
      </c>
      <c r="F1217" t="s">
        <v>5039</v>
      </c>
    </row>
    <row r="1218" spans="1:6" x14ac:dyDescent="0.25">
      <c r="A1218">
        <v>3983203</v>
      </c>
      <c r="B1218" t="s">
        <v>5038</v>
      </c>
      <c r="C1218">
        <v>3032.4</v>
      </c>
      <c r="D1218">
        <v>3032.4</v>
      </c>
      <c r="E1218" t="s">
        <v>3628</v>
      </c>
      <c r="F1218" t="s">
        <v>5039</v>
      </c>
    </row>
    <row r="1219" spans="1:6" x14ac:dyDescent="0.25">
      <c r="A1219">
        <v>3985203</v>
      </c>
      <c r="B1219" t="s">
        <v>5038</v>
      </c>
      <c r="C1219">
        <v>3032.4</v>
      </c>
      <c r="D1219">
        <v>3032.4</v>
      </c>
      <c r="E1219" t="s">
        <v>3628</v>
      </c>
      <c r="F1219" t="s">
        <v>5039</v>
      </c>
    </row>
    <row r="1220" spans="1:6" x14ac:dyDescent="0.25">
      <c r="A1220">
        <v>3995203</v>
      </c>
      <c r="B1220" t="s">
        <v>5038</v>
      </c>
      <c r="C1220">
        <v>3032.4</v>
      </c>
      <c r="D1220">
        <v>3032.4</v>
      </c>
      <c r="E1220" t="s">
        <v>3628</v>
      </c>
      <c r="F1220" t="s">
        <v>5039</v>
      </c>
    </row>
    <row r="1221" spans="1:6" x14ac:dyDescent="0.25">
      <c r="A1221">
        <v>3987203</v>
      </c>
      <c r="B1221" t="s">
        <v>5038</v>
      </c>
      <c r="C1221">
        <v>3032.4</v>
      </c>
      <c r="D1221">
        <v>3032.4</v>
      </c>
      <c r="E1221" t="s">
        <v>3628</v>
      </c>
      <c r="F1221" t="s">
        <v>5039</v>
      </c>
    </row>
    <row r="1222" spans="1:6" x14ac:dyDescent="0.25">
      <c r="A1222">
        <v>3959203</v>
      </c>
      <c r="B1222" t="s">
        <v>5038</v>
      </c>
      <c r="C1222">
        <v>3032.4</v>
      </c>
      <c r="D1222">
        <v>3032.4</v>
      </c>
      <c r="E1222" t="s">
        <v>3628</v>
      </c>
      <c r="F1222" t="s">
        <v>5039</v>
      </c>
    </row>
    <row r="1223" spans="1:6" x14ac:dyDescent="0.25">
      <c r="A1223">
        <v>3979203</v>
      </c>
      <c r="B1223" t="s">
        <v>5038</v>
      </c>
      <c r="C1223">
        <v>3032.4</v>
      </c>
      <c r="D1223">
        <v>3032.4</v>
      </c>
      <c r="E1223" t="s">
        <v>3628</v>
      </c>
      <c r="F1223" t="s">
        <v>5039</v>
      </c>
    </row>
    <row r="1224" spans="1:6" x14ac:dyDescent="0.25">
      <c r="A1224">
        <v>3981203</v>
      </c>
      <c r="B1224" t="s">
        <v>5038</v>
      </c>
      <c r="C1224">
        <v>3032.4</v>
      </c>
      <c r="D1224">
        <v>3032.4</v>
      </c>
      <c r="E1224" t="s">
        <v>3628</v>
      </c>
      <c r="F1224" t="s">
        <v>5039</v>
      </c>
    </row>
    <row r="1225" spans="1:6" x14ac:dyDescent="0.25">
      <c r="A1225">
        <v>4005203</v>
      </c>
      <c r="B1225" t="s">
        <v>5038</v>
      </c>
      <c r="C1225">
        <v>3032.4</v>
      </c>
      <c r="D1225">
        <v>3032.4</v>
      </c>
      <c r="E1225" t="s">
        <v>3628</v>
      </c>
      <c r="F1225" t="s">
        <v>5039</v>
      </c>
    </row>
    <row r="1226" spans="1:6" x14ac:dyDescent="0.25">
      <c r="A1226">
        <v>3961203</v>
      </c>
      <c r="B1226" t="s">
        <v>5038</v>
      </c>
      <c r="C1226">
        <v>3032.4</v>
      </c>
      <c r="D1226">
        <v>3032.4</v>
      </c>
      <c r="E1226" t="s">
        <v>3628</v>
      </c>
      <c r="F1226" t="s">
        <v>5039</v>
      </c>
    </row>
    <row r="1227" spans="1:6" x14ac:dyDescent="0.25">
      <c r="A1227">
        <v>3967203</v>
      </c>
      <c r="B1227" t="s">
        <v>5038</v>
      </c>
      <c r="C1227">
        <v>3032.4</v>
      </c>
      <c r="D1227">
        <v>3032.4</v>
      </c>
      <c r="E1227" t="s">
        <v>3628</v>
      </c>
      <c r="F1227" t="s">
        <v>5039</v>
      </c>
    </row>
    <row r="1228" spans="1:6" x14ac:dyDescent="0.25">
      <c r="A1228">
        <v>3969203</v>
      </c>
      <c r="B1228" t="s">
        <v>5038</v>
      </c>
      <c r="C1228">
        <v>3032.4</v>
      </c>
      <c r="D1228">
        <v>3032.4</v>
      </c>
      <c r="E1228" t="s">
        <v>3628</v>
      </c>
      <c r="F1228" t="s">
        <v>5039</v>
      </c>
    </row>
    <row r="1229" spans="1:6" x14ac:dyDescent="0.25">
      <c r="A1229">
        <v>3997203</v>
      </c>
      <c r="B1229" t="s">
        <v>5038</v>
      </c>
      <c r="C1229">
        <v>3032.4</v>
      </c>
      <c r="D1229">
        <v>3032.4</v>
      </c>
      <c r="E1229" t="s">
        <v>3628</v>
      </c>
      <c r="F1229" t="s">
        <v>5039</v>
      </c>
    </row>
    <row r="1230" spans="1:6" x14ac:dyDescent="0.25">
      <c r="A1230">
        <v>4001203</v>
      </c>
      <c r="B1230" t="s">
        <v>5038</v>
      </c>
      <c r="C1230">
        <v>3032.4</v>
      </c>
      <c r="D1230">
        <v>3032.4</v>
      </c>
      <c r="E1230" t="s">
        <v>3628</v>
      </c>
      <c r="F1230" t="s">
        <v>5039</v>
      </c>
    </row>
    <row r="1231" spans="1:6" x14ac:dyDescent="0.25">
      <c r="A1231">
        <v>4003303</v>
      </c>
      <c r="B1231" t="s">
        <v>5038</v>
      </c>
      <c r="C1231">
        <v>3032.4</v>
      </c>
      <c r="D1231">
        <v>3032.4</v>
      </c>
      <c r="E1231" t="s">
        <v>3628</v>
      </c>
      <c r="F1231" t="s">
        <v>5039</v>
      </c>
    </row>
    <row r="1232" spans="1:6" x14ac:dyDescent="0.25">
      <c r="A1232">
        <v>3969303</v>
      </c>
      <c r="B1232" t="s">
        <v>5038</v>
      </c>
      <c r="C1232">
        <v>3032.4</v>
      </c>
      <c r="D1232">
        <v>3032.4</v>
      </c>
      <c r="E1232" t="s">
        <v>3628</v>
      </c>
      <c r="F1232" t="s">
        <v>5039</v>
      </c>
    </row>
    <row r="1233" spans="1:6" x14ac:dyDescent="0.25">
      <c r="A1233">
        <v>4003203</v>
      </c>
      <c r="B1233" t="s">
        <v>5038</v>
      </c>
      <c r="C1233">
        <v>3032.4</v>
      </c>
      <c r="D1233">
        <v>3032.4</v>
      </c>
      <c r="E1233" t="s">
        <v>3628</v>
      </c>
      <c r="F1233" t="s">
        <v>5039</v>
      </c>
    </row>
    <row r="1234" spans="1:6" x14ac:dyDescent="0.25">
      <c r="A1234">
        <v>3973203</v>
      </c>
      <c r="B1234" t="s">
        <v>5038</v>
      </c>
      <c r="C1234">
        <v>3032.4</v>
      </c>
      <c r="D1234">
        <v>3032.4</v>
      </c>
      <c r="E1234" t="s">
        <v>3628</v>
      </c>
      <c r="F1234" t="s">
        <v>5039</v>
      </c>
    </row>
    <row r="1235" spans="1:6" x14ac:dyDescent="0.25">
      <c r="A1235">
        <v>3973303</v>
      </c>
      <c r="B1235" t="s">
        <v>5038</v>
      </c>
      <c r="C1235">
        <v>3032.4</v>
      </c>
      <c r="D1235">
        <v>3032.4</v>
      </c>
      <c r="E1235" t="s">
        <v>3628</v>
      </c>
      <c r="F1235" t="s">
        <v>5039</v>
      </c>
    </row>
    <row r="1236" spans="1:6" x14ac:dyDescent="0.25">
      <c r="A1236">
        <v>3979303</v>
      </c>
      <c r="B1236" t="s">
        <v>5038</v>
      </c>
      <c r="C1236">
        <v>3032.4</v>
      </c>
      <c r="D1236">
        <v>3032.4</v>
      </c>
      <c r="E1236" t="s">
        <v>3628</v>
      </c>
      <c r="F1236" t="s">
        <v>5039</v>
      </c>
    </row>
    <row r="1237" spans="1:6" x14ac:dyDescent="0.25">
      <c r="A1237">
        <v>3991203</v>
      </c>
      <c r="B1237" t="s">
        <v>5038</v>
      </c>
      <c r="C1237">
        <v>3032.4</v>
      </c>
      <c r="D1237">
        <v>3032.4</v>
      </c>
      <c r="E1237" t="s">
        <v>3628</v>
      </c>
      <c r="F1237" t="s">
        <v>5039</v>
      </c>
    </row>
    <row r="1238" spans="1:6" x14ac:dyDescent="0.25">
      <c r="A1238">
        <v>3993203</v>
      </c>
      <c r="B1238" t="s">
        <v>5038</v>
      </c>
      <c r="C1238">
        <v>3032.4</v>
      </c>
      <c r="D1238">
        <v>3032.4</v>
      </c>
      <c r="E1238" t="s">
        <v>3628</v>
      </c>
      <c r="F1238" t="s">
        <v>5039</v>
      </c>
    </row>
    <row r="1239" spans="1:6" x14ac:dyDescent="0.25">
      <c r="A1239">
        <v>3965203</v>
      </c>
      <c r="B1239" t="s">
        <v>5038</v>
      </c>
      <c r="C1239">
        <v>3032.4</v>
      </c>
      <c r="D1239">
        <v>3032.4</v>
      </c>
      <c r="E1239" t="s">
        <v>3628</v>
      </c>
      <c r="F1239" t="s">
        <v>5039</v>
      </c>
    </row>
    <row r="1240" spans="1:6" x14ac:dyDescent="0.25">
      <c r="A1240">
        <v>3971203</v>
      </c>
      <c r="B1240" t="s">
        <v>5038</v>
      </c>
      <c r="C1240">
        <v>3032.4</v>
      </c>
      <c r="D1240">
        <v>3032.4</v>
      </c>
      <c r="E1240" t="s">
        <v>3628</v>
      </c>
      <c r="F1240" t="s">
        <v>5039</v>
      </c>
    </row>
    <row r="1241" spans="1:6" x14ac:dyDescent="0.25">
      <c r="A1241">
        <v>3977203</v>
      </c>
      <c r="B1241" t="s">
        <v>5038</v>
      </c>
      <c r="C1241">
        <v>3032.4</v>
      </c>
      <c r="D1241">
        <v>3032.4</v>
      </c>
      <c r="E1241" t="s">
        <v>3628</v>
      </c>
      <c r="F1241" t="s">
        <v>5039</v>
      </c>
    </row>
    <row r="1242" spans="1:6" x14ac:dyDescent="0.25">
      <c r="A1242">
        <v>3989203</v>
      </c>
      <c r="B1242" t="s">
        <v>5038</v>
      </c>
      <c r="C1242">
        <v>3032.4</v>
      </c>
      <c r="D1242">
        <v>3032.4</v>
      </c>
      <c r="E1242" t="s">
        <v>3628</v>
      </c>
      <c r="F1242" t="s">
        <v>5039</v>
      </c>
    </row>
    <row r="1243" spans="1:6" x14ac:dyDescent="0.25">
      <c r="A1243">
        <v>3999203</v>
      </c>
      <c r="B1243" t="s">
        <v>5038</v>
      </c>
      <c r="C1243">
        <v>3032.4</v>
      </c>
      <c r="D1243">
        <v>3032.4</v>
      </c>
      <c r="E1243" t="s">
        <v>3628</v>
      </c>
      <c r="F1243" t="s">
        <v>5039</v>
      </c>
    </row>
    <row r="1244" spans="1:6" x14ac:dyDescent="0.25">
      <c r="A1244">
        <v>4023203</v>
      </c>
      <c r="B1244" t="s">
        <v>5038</v>
      </c>
      <c r="C1244">
        <v>3032.4</v>
      </c>
      <c r="D1244">
        <v>3032.4</v>
      </c>
      <c r="E1244" t="s">
        <v>3628</v>
      </c>
      <c r="F1244" t="s">
        <v>5039</v>
      </c>
    </row>
    <row r="1245" spans="1:6" x14ac:dyDescent="0.25">
      <c r="A1245">
        <v>4021203</v>
      </c>
      <c r="B1245" t="s">
        <v>5038</v>
      </c>
      <c r="C1245">
        <v>3032.4</v>
      </c>
      <c r="D1245">
        <v>3032.4</v>
      </c>
      <c r="E1245" t="s">
        <v>3628</v>
      </c>
      <c r="F1245" t="s">
        <v>5039</v>
      </c>
    </row>
    <row r="1246" spans="1:6" x14ac:dyDescent="0.25">
      <c r="A1246">
        <v>3975303</v>
      </c>
      <c r="B1246" t="s">
        <v>5038</v>
      </c>
      <c r="C1246">
        <v>3032.4</v>
      </c>
      <c r="D1246">
        <v>3032.4</v>
      </c>
      <c r="E1246" t="s">
        <v>3628</v>
      </c>
      <c r="F1246" t="s">
        <v>5039</v>
      </c>
    </row>
    <row r="1247" spans="1:6" x14ac:dyDescent="0.25">
      <c r="A1247">
        <v>5752303</v>
      </c>
      <c r="B1247" t="s">
        <v>5038</v>
      </c>
      <c r="C1247">
        <v>3032.4</v>
      </c>
      <c r="D1247">
        <v>3032.4</v>
      </c>
      <c r="E1247" t="s">
        <v>3628</v>
      </c>
      <c r="F1247" t="s">
        <v>5039</v>
      </c>
    </row>
    <row r="1248" spans="1:6" x14ac:dyDescent="0.25">
      <c r="A1248">
        <v>5752403</v>
      </c>
      <c r="B1248" t="s">
        <v>5038</v>
      </c>
      <c r="C1248">
        <v>3032.4</v>
      </c>
      <c r="D1248">
        <v>3032.4</v>
      </c>
      <c r="E1248" t="s">
        <v>3628</v>
      </c>
      <c r="F1248" t="s">
        <v>5039</v>
      </c>
    </row>
    <row r="1249" spans="1:6" x14ac:dyDescent="0.25">
      <c r="A1249">
        <v>2543203</v>
      </c>
      <c r="B1249" t="s">
        <v>5038</v>
      </c>
      <c r="C1249">
        <v>3032.4</v>
      </c>
      <c r="D1249">
        <v>3032.4</v>
      </c>
      <c r="E1249" t="s">
        <v>3628</v>
      </c>
      <c r="F1249" t="s">
        <v>5039</v>
      </c>
    </row>
    <row r="1250" spans="1:6" x14ac:dyDescent="0.25">
      <c r="A1250">
        <v>5752903</v>
      </c>
      <c r="B1250" t="s">
        <v>5038</v>
      </c>
      <c r="C1250">
        <v>3032.4</v>
      </c>
      <c r="D1250">
        <v>3032.4</v>
      </c>
      <c r="E1250" t="s">
        <v>3628</v>
      </c>
      <c r="F1250" t="s">
        <v>5039</v>
      </c>
    </row>
    <row r="1251" spans="1:6" x14ac:dyDescent="0.25">
      <c r="A1251">
        <v>5753003</v>
      </c>
      <c r="B1251" t="s">
        <v>5038</v>
      </c>
      <c r="C1251">
        <v>3032.4</v>
      </c>
      <c r="D1251">
        <v>3032.4</v>
      </c>
      <c r="E1251" t="s">
        <v>3628</v>
      </c>
      <c r="F1251" t="s">
        <v>5039</v>
      </c>
    </row>
    <row r="1252" spans="1:6" x14ac:dyDescent="0.25">
      <c r="A1252">
        <v>5753203</v>
      </c>
      <c r="B1252" t="s">
        <v>5038</v>
      </c>
      <c r="C1252">
        <v>3032.4</v>
      </c>
      <c r="D1252">
        <v>3032.4</v>
      </c>
      <c r="E1252" t="s">
        <v>3628</v>
      </c>
      <c r="F1252" t="s">
        <v>5039</v>
      </c>
    </row>
    <row r="1253" spans="1:6" x14ac:dyDescent="0.25">
      <c r="A1253">
        <v>5753103</v>
      </c>
      <c r="B1253" t="s">
        <v>5038</v>
      </c>
      <c r="C1253">
        <v>3032.4</v>
      </c>
      <c r="D1253">
        <v>3032.4</v>
      </c>
      <c r="E1253" t="s">
        <v>3628</v>
      </c>
      <c r="F1253" t="s">
        <v>5039</v>
      </c>
    </row>
    <row r="1254" spans="1:6" x14ac:dyDescent="0.25">
      <c r="A1254">
        <v>5754803</v>
      </c>
      <c r="B1254" t="s">
        <v>5038</v>
      </c>
      <c r="C1254">
        <v>3032.4</v>
      </c>
      <c r="D1254">
        <v>3032.4</v>
      </c>
      <c r="E1254" t="s">
        <v>3628</v>
      </c>
      <c r="F1254" t="s">
        <v>5039</v>
      </c>
    </row>
    <row r="1255" spans="1:6" x14ac:dyDescent="0.25">
      <c r="A1255">
        <v>5754903</v>
      </c>
      <c r="B1255" t="s">
        <v>5038</v>
      </c>
      <c r="C1255">
        <v>3032.4</v>
      </c>
      <c r="D1255">
        <v>3032.4</v>
      </c>
      <c r="E1255" t="s">
        <v>3628</v>
      </c>
      <c r="F1255" t="s">
        <v>5039</v>
      </c>
    </row>
    <row r="1256" spans="1:6" x14ac:dyDescent="0.25">
      <c r="A1256">
        <v>5755003</v>
      </c>
      <c r="B1256" t="s">
        <v>5038</v>
      </c>
      <c r="C1256">
        <v>3032.4</v>
      </c>
      <c r="D1256">
        <v>3032.4</v>
      </c>
      <c r="E1256" t="s">
        <v>3628</v>
      </c>
      <c r="F1256" t="s">
        <v>5039</v>
      </c>
    </row>
    <row r="1257" spans="1:6" x14ac:dyDescent="0.25">
      <c r="A1257">
        <v>5755103</v>
      </c>
      <c r="B1257" t="s">
        <v>5038</v>
      </c>
      <c r="C1257">
        <v>3032.4</v>
      </c>
      <c r="D1257">
        <v>3032.4</v>
      </c>
      <c r="E1257" t="s">
        <v>3628</v>
      </c>
      <c r="F1257" t="s">
        <v>5039</v>
      </c>
    </row>
    <row r="1258" spans="1:6" x14ac:dyDescent="0.25">
      <c r="A1258">
        <v>5290103</v>
      </c>
      <c r="B1258" t="s">
        <v>5038</v>
      </c>
      <c r="C1258">
        <v>3032.4</v>
      </c>
      <c r="D1258">
        <v>3032.4</v>
      </c>
      <c r="E1258" t="s">
        <v>3628</v>
      </c>
      <c r="F1258" t="s">
        <v>5039</v>
      </c>
    </row>
    <row r="1259" spans="1:6" x14ac:dyDescent="0.25">
      <c r="A1259">
        <v>5754703</v>
      </c>
      <c r="B1259" t="s">
        <v>5038</v>
      </c>
      <c r="C1259">
        <v>3032.4</v>
      </c>
      <c r="D1259">
        <v>3032.4</v>
      </c>
      <c r="E1259" t="s">
        <v>3628</v>
      </c>
      <c r="F1259" t="s">
        <v>5039</v>
      </c>
    </row>
    <row r="1260" spans="1:6" x14ac:dyDescent="0.25">
      <c r="A1260">
        <v>278003</v>
      </c>
      <c r="B1260" t="s">
        <v>5038</v>
      </c>
      <c r="C1260">
        <v>3032.4</v>
      </c>
      <c r="D1260">
        <v>3032.4</v>
      </c>
      <c r="E1260" t="s">
        <v>3628</v>
      </c>
      <c r="F1260" t="s">
        <v>5039</v>
      </c>
    </row>
    <row r="1261" spans="1:6" x14ac:dyDescent="0.25">
      <c r="A1261">
        <v>5753303</v>
      </c>
      <c r="B1261" t="s">
        <v>5038</v>
      </c>
      <c r="C1261">
        <v>3032.4</v>
      </c>
      <c r="D1261">
        <v>3032.4</v>
      </c>
      <c r="E1261" t="s">
        <v>3628</v>
      </c>
      <c r="F1261" t="s">
        <v>5039</v>
      </c>
    </row>
    <row r="1262" spans="1:6" x14ac:dyDescent="0.25">
      <c r="A1262">
        <v>5753503</v>
      </c>
      <c r="B1262" t="s">
        <v>5038</v>
      </c>
      <c r="C1262">
        <v>3032.4</v>
      </c>
      <c r="D1262">
        <v>3032.4</v>
      </c>
      <c r="E1262" t="s">
        <v>3628</v>
      </c>
      <c r="F1262" t="s">
        <v>5039</v>
      </c>
    </row>
    <row r="1263" spans="1:6" x14ac:dyDescent="0.25">
      <c r="A1263">
        <v>5755703</v>
      </c>
      <c r="B1263" t="s">
        <v>5038</v>
      </c>
      <c r="C1263">
        <v>3032.4</v>
      </c>
      <c r="D1263">
        <v>3032.4</v>
      </c>
      <c r="E1263" t="s">
        <v>3628</v>
      </c>
      <c r="F1263" t="s">
        <v>5039</v>
      </c>
    </row>
    <row r="1264" spans="1:6" x14ac:dyDescent="0.25">
      <c r="A1264">
        <v>5753403</v>
      </c>
      <c r="B1264" t="s">
        <v>5038</v>
      </c>
      <c r="C1264">
        <v>3032.4</v>
      </c>
      <c r="D1264">
        <v>3032.4</v>
      </c>
      <c r="E1264" t="s">
        <v>3628</v>
      </c>
      <c r="F1264" t="s">
        <v>5039</v>
      </c>
    </row>
    <row r="1265" spans="1:6" x14ac:dyDescent="0.25">
      <c r="A1265">
        <v>5753603</v>
      </c>
      <c r="B1265" t="s">
        <v>5038</v>
      </c>
      <c r="C1265">
        <v>3032.4</v>
      </c>
      <c r="D1265">
        <v>3032.4</v>
      </c>
      <c r="E1265" t="s">
        <v>3628</v>
      </c>
      <c r="F1265" t="s">
        <v>5039</v>
      </c>
    </row>
    <row r="1266" spans="1:6" x14ac:dyDescent="0.25">
      <c r="A1266">
        <v>5753703</v>
      </c>
      <c r="B1266" t="s">
        <v>5038</v>
      </c>
      <c r="C1266">
        <v>3032.4</v>
      </c>
      <c r="D1266">
        <v>3032.4</v>
      </c>
      <c r="E1266" t="s">
        <v>3628</v>
      </c>
      <c r="F1266" t="s">
        <v>5039</v>
      </c>
    </row>
    <row r="1267" spans="1:6" x14ac:dyDescent="0.25">
      <c r="A1267">
        <v>5753903</v>
      </c>
      <c r="B1267" t="s">
        <v>5038</v>
      </c>
      <c r="C1267">
        <v>3032.4</v>
      </c>
      <c r="D1267">
        <v>3032.4</v>
      </c>
      <c r="E1267" t="s">
        <v>3628</v>
      </c>
      <c r="F1267" t="s">
        <v>5039</v>
      </c>
    </row>
    <row r="1268" spans="1:6" x14ac:dyDescent="0.25">
      <c r="A1268">
        <v>5754303</v>
      </c>
      <c r="B1268" t="s">
        <v>5038</v>
      </c>
      <c r="C1268">
        <v>3032.4</v>
      </c>
      <c r="D1268">
        <v>3032.4</v>
      </c>
      <c r="E1268" t="s">
        <v>3628</v>
      </c>
      <c r="F1268" t="s">
        <v>5039</v>
      </c>
    </row>
    <row r="1269" spans="1:6" x14ac:dyDescent="0.25">
      <c r="A1269">
        <v>5754503</v>
      </c>
      <c r="B1269" t="s">
        <v>5038</v>
      </c>
      <c r="C1269">
        <v>3032.4</v>
      </c>
      <c r="D1269">
        <v>3032.4</v>
      </c>
      <c r="E1269" t="s">
        <v>3628</v>
      </c>
      <c r="F1269" t="s">
        <v>5039</v>
      </c>
    </row>
    <row r="1270" spans="1:6" x14ac:dyDescent="0.25">
      <c r="A1270">
        <v>5752803</v>
      </c>
      <c r="B1270" t="s">
        <v>5038</v>
      </c>
      <c r="C1270">
        <v>3032.4</v>
      </c>
      <c r="D1270">
        <v>3032.4</v>
      </c>
      <c r="E1270" t="s">
        <v>3628</v>
      </c>
      <c r="F1270" t="s">
        <v>5039</v>
      </c>
    </row>
    <row r="1271" spans="1:6" x14ac:dyDescent="0.25">
      <c r="A1271">
        <v>82003</v>
      </c>
      <c r="B1271" t="s">
        <v>5038</v>
      </c>
      <c r="C1271">
        <v>3032.4</v>
      </c>
      <c r="D1271">
        <v>3032.4</v>
      </c>
      <c r="E1271" t="s">
        <v>3628</v>
      </c>
      <c r="F1271" t="s">
        <v>5039</v>
      </c>
    </row>
    <row r="1272" spans="1:6" x14ac:dyDescent="0.25">
      <c r="A1272">
        <v>245603</v>
      </c>
      <c r="B1272" t="s">
        <v>5038</v>
      </c>
      <c r="C1272">
        <v>6751.38</v>
      </c>
      <c r="D1272">
        <v>6751.38</v>
      </c>
      <c r="E1272" t="s">
        <v>3628</v>
      </c>
      <c r="F1272" t="s">
        <v>5039</v>
      </c>
    </row>
    <row r="1273" spans="1:6" x14ac:dyDescent="0.25">
      <c r="A1273">
        <v>5755203</v>
      </c>
      <c r="B1273" t="s">
        <v>5038</v>
      </c>
      <c r="C1273">
        <v>3032.4</v>
      </c>
      <c r="D1273">
        <v>3032.4</v>
      </c>
      <c r="E1273" t="s">
        <v>3628</v>
      </c>
      <c r="F1273" t="s">
        <v>5039</v>
      </c>
    </row>
    <row r="1274" spans="1:6" x14ac:dyDescent="0.25">
      <c r="A1274">
        <v>5755303</v>
      </c>
      <c r="B1274" t="s">
        <v>5038</v>
      </c>
      <c r="C1274">
        <v>3032.4</v>
      </c>
      <c r="D1274">
        <v>3032.4</v>
      </c>
      <c r="E1274" t="s">
        <v>3628</v>
      </c>
      <c r="F1274" t="s">
        <v>5039</v>
      </c>
    </row>
    <row r="1275" spans="1:6" x14ac:dyDescent="0.25">
      <c r="A1275">
        <v>5755403</v>
      </c>
      <c r="B1275" t="s">
        <v>5038</v>
      </c>
      <c r="C1275">
        <v>3032.4</v>
      </c>
      <c r="D1275">
        <v>3032.4</v>
      </c>
      <c r="E1275" t="s">
        <v>3628</v>
      </c>
      <c r="F1275" t="s">
        <v>5039</v>
      </c>
    </row>
    <row r="1276" spans="1:6" x14ac:dyDescent="0.25">
      <c r="A1276">
        <v>5754403</v>
      </c>
      <c r="B1276" t="s">
        <v>5038</v>
      </c>
      <c r="C1276">
        <v>3032.4</v>
      </c>
      <c r="D1276">
        <v>3032.4</v>
      </c>
      <c r="E1276" t="s">
        <v>3628</v>
      </c>
      <c r="F1276" t="s">
        <v>5039</v>
      </c>
    </row>
    <row r="1277" spans="1:6" x14ac:dyDescent="0.25">
      <c r="A1277">
        <v>5751703</v>
      </c>
      <c r="B1277" t="s">
        <v>5038</v>
      </c>
      <c r="C1277">
        <v>3032.4</v>
      </c>
      <c r="D1277">
        <v>3032.4</v>
      </c>
      <c r="E1277" t="s">
        <v>3628</v>
      </c>
      <c r="F1277" t="s">
        <v>5039</v>
      </c>
    </row>
    <row r="1278" spans="1:6" x14ac:dyDescent="0.25">
      <c r="A1278">
        <v>5751803</v>
      </c>
      <c r="B1278" t="s">
        <v>5038</v>
      </c>
      <c r="C1278">
        <v>3032.4</v>
      </c>
      <c r="D1278">
        <v>3032.4</v>
      </c>
      <c r="E1278" t="s">
        <v>3628</v>
      </c>
      <c r="F1278" t="s">
        <v>5039</v>
      </c>
    </row>
    <row r="1279" spans="1:6" x14ac:dyDescent="0.25">
      <c r="A1279">
        <v>5751903</v>
      </c>
      <c r="B1279" t="s">
        <v>5038</v>
      </c>
      <c r="C1279">
        <v>3032.4</v>
      </c>
      <c r="D1279">
        <v>3032.4</v>
      </c>
      <c r="E1279" t="s">
        <v>3628</v>
      </c>
      <c r="F1279" t="s">
        <v>5039</v>
      </c>
    </row>
    <row r="1280" spans="1:6" x14ac:dyDescent="0.25">
      <c r="A1280">
        <v>70803</v>
      </c>
      <c r="B1280" t="s">
        <v>5038</v>
      </c>
      <c r="C1280">
        <v>3032.4</v>
      </c>
      <c r="D1280">
        <v>3032.4</v>
      </c>
      <c r="E1280" t="s">
        <v>3628</v>
      </c>
      <c r="F1280" t="s">
        <v>5039</v>
      </c>
    </row>
    <row r="1281" spans="1:6" x14ac:dyDescent="0.25">
      <c r="A1281">
        <v>71803</v>
      </c>
      <c r="B1281" t="s">
        <v>5038</v>
      </c>
      <c r="C1281">
        <v>3032.4</v>
      </c>
      <c r="D1281">
        <v>3032.4</v>
      </c>
      <c r="E1281" t="s">
        <v>3628</v>
      </c>
      <c r="F1281" t="s">
        <v>5039</v>
      </c>
    </row>
    <row r="1282" spans="1:6" x14ac:dyDescent="0.25">
      <c r="A1282">
        <v>75903</v>
      </c>
      <c r="B1282" t="s">
        <v>5038</v>
      </c>
      <c r="C1282">
        <v>3032.4</v>
      </c>
      <c r="D1282">
        <v>3032.4</v>
      </c>
      <c r="E1282" t="s">
        <v>3628</v>
      </c>
      <c r="F1282" t="s">
        <v>5039</v>
      </c>
    </row>
    <row r="1283" spans="1:6" x14ac:dyDescent="0.25">
      <c r="A1283">
        <v>146403</v>
      </c>
      <c r="B1283" t="s">
        <v>5038</v>
      </c>
      <c r="C1283">
        <v>3032.4</v>
      </c>
      <c r="D1283">
        <v>3032.4</v>
      </c>
      <c r="E1283" t="s">
        <v>3628</v>
      </c>
      <c r="F1283" t="s">
        <v>5039</v>
      </c>
    </row>
    <row r="1284" spans="1:6" x14ac:dyDescent="0.25">
      <c r="A1284">
        <v>181603</v>
      </c>
      <c r="B1284" t="s">
        <v>5038</v>
      </c>
      <c r="C1284">
        <v>3032.4</v>
      </c>
      <c r="D1284">
        <v>3032.4</v>
      </c>
      <c r="E1284" t="s">
        <v>3628</v>
      </c>
      <c r="F1284" t="s">
        <v>5039</v>
      </c>
    </row>
    <row r="1285" spans="1:6" x14ac:dyDescent="0.25">
      <c r="A1285">
        <v>261803</v>
      </c>
      <c r="B1285" t="s">
        <v>5038</v>
      </c>
      <c r="C1285">
        <v>3032.4</v>
      </c>
      <c r="D1285">
        <v>3032.4</v>
      </c>
      <c r="E1285" t="s">
        <v>3628</v>
      </c>
      <c r="F1285" t="s">
        <v>5039</v>
      </c>
    </row>
    <row r="1286" spans="1:6" x14ac:dyDescent="0.25">
      <c r="A1286">
        <v>261703</v>
      </c>
      <c r="B1286" t="s">
        <v>5038</v>
      </c>
      <c r="C1286">
        <v>3032.4</v>
      </c>
      <c r="D1286">
        <v>3032.4</v>
      </c>
      <c r="E1286" t="s">
        <v>3628</v>
      </c>
      <c r="F1286" t="s">
        <v>5039</v>
      </c>
    </row>
    <row r="1287" spans="1:6" x14ac:dyDescent="0.25">
      <c r="A1287">
        <v>262103</v>
      </c>
      <c r="B1287" t="s">
        <v>5038</v>
      </c>
      <c r="C1287">
        <v>3032.4</v>
      </c>
      <c r="D1287">
        <v>3032.4</v>
      </c>
      <c r="E1287" t="s">
        <v>3628</v>
      </c>
      <c r="F1287" t="s">
        <v>5039</v>
      </c>
    </row>
    <row r="1288" spans="1:6" x14ac:dyDescent="0.25">
      <c r="A1288">
        <v>262303</v>
      </c>
      <c r="B1288" t="s">
        <v>5038</v>
      </c>
      <c r="C1288">
        <v>3032.4</v>
      </c>
      <c r="D1288">
        <v>3032.4</v>
      </c>
      <c r="E1288" t="s">
        <v>3628</v>
      </c>
      <c r="F1288" t="s">
        <v>5039</v>
      </c>
    </row>
    <row r="1289" spans="1:6" x14ac:dyDescent="0.25">
      <c r="A1289">
        <v>262503</v>
      </c>
      <c r="B1289" t="s">
        <v>5038</v>
      </c>
      <c r="C1289">
        <v>3032.4</v>
      </c>
      <c r="D1289">
        <v>3032.4</v>
      </c>
      <c r="E1289" t="s">
        <v>3628</v>
      </c>
      <c r="F1289" t="s">
        <v>5039</v>
      </c>
    </row>
    <row r="1290" spans="1:6" x14ac:dyDescent="0.25">
      <c r="A1290">
        <v>244903</v>
      </c>
      <c r="B1290" t="s">
        <v>5038</v>
      </c>
      <c r="C1290">
        <v>3032.4</v>
      </c>
      <c r="D1290">
        <v>3032.4</v>
      </c>
      <c r="E1290" t="s">
        <v>3628</v>
      </c>
      <c r="F1290" t="s">
        <v>5039</v>
      </c>
    </row>
    <row r="1291" spans="1:6" x14ac:dyDescent="0.25">
      <c r="A1291">
        <v>376203</v>
      </c>
      <c r="B1291" t="s">
        <v>5038</v>
      </c>
      <c r="C1291">
        <v>3032.4</v>
      </c>
      <c r="D1291">
        <v>3032.4</v>
      </c>
      <c r="E1291" t="s">
        <v>3628</v>
      </c>
      <c r="F1291" t="s">
        <v>5039</v>
      </c>
    </row>
    <row r="1292" spans="1:6" x14ac:dyDescent="0.25">
      <c r="A1292">
        <v>399103</v>
      </c>
      <c r="B1292" t="s">
        <v>5038</v>
      </c>
      <c r="C1292">
        <v>3032.4</v>
      </c>
      <c r="D1292">
        <v>3032.4</v>
      </c>
      <c r="E1292" t="s">
        <v>3628</v>
      </c>
      <c r="F1292" t="s">
        <v>5039</v>
      </c>
    </row>
    <row r="1293" spans="1:6" x14ac:dyDescent="0.25">
      <c r="A1293">
        <v>111803</v>
      </c>
      <c r="B1293" t="s">
        <v>5038</v>
      </c>
      <c r="C1293">
        <v>3032.4</v>
      </c>
      <c r="D1293">
        <v>3032.4</v>
      </c>
      <c r="E1293" t="s">
        <v>3628</v>
      </c>
      <c r="F1293" t="s">
        <v>5039</v>
      </c>
    </row>
    <row r="1294" spans="1:6" x14ac:dyDescent="0.25">
      <c r="A1294">
        <v>6508503</v>
      </c>
      <c r="B1294" t="s">
        <v>5038</v>
      </c>
      <c r="C1294">
        <v>3032.4</v>
      </c>
      <c r="D1294">
        <v>3032.4</v>
      </c>
      <c r="E1294" t="s">
        <v>3628</v>
      </c>
      <c r="F1294" t="s">
        <v>5039</v>
      </c>
    </row>
    <row r="1295" spans="1:6" x14ac:dyDescent="0.25">
      <c r="A1295">
        <v>6508603</v>
      </c>
      <c r="B1295" t="s">
        <v>5038</v>
      </c>
      <c r="C1295">
        <v>3032.4</v>
      </c>
      <c r="D1295">
        <v>3032.4</v>
      </c>
      <c r="E1295" t="s">
        <v>3628</v>
      </c>
      <c r="F1295" t="s">
        <v>5039</v>
      </c>
    </row>
    <row r="1296" spans="1:6" x14ac:dyDescent="0.25">
      <c r="A1296">
        <v>6508703</v>
      </c>
      <c r="B1296" t="s">
        <v>5038</v>
      </c>
      <c r="C1296">
        <v>3032.4</v>
      </c>
      <c r="D1296">
        <v>3032.4</v>
      </c>
      <c r="E1296" t="s">
        <v>3628</v>
      </c>
      <c r="F1296" t="s">
        <v>5039</v>
      </c>
    </row>
    <row r="1297" spans="1:6" x14ac:dyDescent="0.25">
      <c r="A1297">
        <v>6508803</v>
      </c>
      <c r="B1297" t="s">
        <v>5038</v>
      </c>
      <c r="C1297">
        <v>3032.4</v>
      </c>
      <c r="D1297">
        <v>3032.4</v>
      </c>
      <c r="E1297" t="s">
        <v>3628</v>
      </c>
      <c r="F1297" t="s">
        <v>5039</v>
      </c>
    </row>
    <row r="1298" spans="1:6" x14ac:dyDescent="0.25">
      <c r="A1298">
        <v>6509103</v>
      </c>
      <c r="B1298" t="s">
        <v>5038</v>
      </c>
      <c r="C1298">
        <v>3032.4</v>
      </c>
      <c r="D1298">
        <v>3032.4</v>
      </c>
      <c r="E1298" t="s">
        <v>3628</v>
      </c>
      <c r="F1298" t="s">
        <v>5039</v>
      </c>
    </row>
    <row r="1299" spans="1:6" x14ac:dyDescent="0.25">
      <c r="A1299">
        <v>6507903</v>
      </c>
      <c r="B1299" t="s">
        <v>5038</v>
      </c>
      <c r="C1299">
        <v>3032.4</v>
      </c>
      <c r="D1299">
        <v>3032.4</v>
      </c>
      <c r="E1299" t="s">
        <v>3628</v>
      </c>
      <c r="F1299" t="s">
        <v>5039</v>
      </c>
    </row>
    <row r="1300" spans="1:6" x14ac:dyDescent="0.25">
      <c r="A1300">
        <v>6508303</v>
      </c>
      <c r="B1300" t="s">
        <v>5038</v>
      </c>
      <c r="C1300">
        <v>3032.4</v>
      </c>
      <c r="D1300">
        <v>3032.4</v>
      </c>
      <c r="E1300" t="s">
        <v>3628</v>
      </c>
      <c r="F1300" t="s">
        <v>5039</v>
      </c>
    </row>
    <row r="1301" spans="1:6" x14ac:dyDescent="0.25">
      <c r="A1301">
        <v>6508203</v>
      </c>
      <c r="B1301" t="s">
        <v>5038</v>
      </c>
      <c r="C1301">
        <v>3032.4</v>
      </c>
      <c r="D1301">
        <v>3032.4</v>
      </c>
      <c r="E1301" t="s">
        <v>3628</v>
      </c>
      <c r="F1301" t="s">
        <v>5039</v>
      </c>
    </row>
    <row r="1302" spans="1:6" x14ac:dyDescent="0.25">
      <c r="A1302">
        <v>6508003</v>
      </c>
      <c r="B1302" t="s">
        <v>5038</v>
      </c>
      <c r="C1302">
        <v>3032.4</v>
      </c>
      <c r="D1302">
        <v>3032.4</v>
      </c>
      <c r="E1302" t="s">
        <v>3628</v>
      </c>
      <c r="F1302" t="s">
        <v>5039</v>
      </c>
    </row>
    <row r="1303" spans="1:6" x14ac:dyDescent="0.25">
      <c r="A1303">
        <v>6508103</v>
      </c>
      <c r="B1303" t="s">
        <v>5038</v>
      </c>
      <c r="C1303">
        <v>3032.4</v>
      </c>
      <c r="D1303">
        <v>3032.4</v>
      </c>
      <c r="E1303" t="s">
        <v>3628</v>
      </c>
      <c r="F1303" t="s">
        <v>5039</v>
      </c>
    </row>
    <row r="1304" spans="1:6" x14ac:dyDescent="0.25">
      <c r="A1304">
        <v>6508903</v>
      </c>
      <c r="B1304" t="s">
        <v>5038</v>
      </c>
      <c r="C1304">
        <v>3032.4</v>
      </c>
      <c r="D1304">
        <v>3032.4</v>
      </c>
      <c r="E1304" t="s">
        <v>3628</v>
      </c>
      <c r="F1304" t="s">
        <v>5039</v>
      </c>
    </row>
    <row r="1305" spans="1:6" x14ac:dyDescent="0.25">
      <c r="A1305">
        <v>6507703</v>
      </c>
      <c r="B1305" t="s">
        <v>5038</v>
      </c>
      <c r="C1305">
        <v>3032.4</v>
      </c>
      <c r="D1305">
        <v>3032.4</v>
      </c>
      <c r="E1305" t="s">
        <v>3628</v>
      </c>
      <c r="F1305" t="s">
        <v>5039</v>
      </c>
    </row>
    <row r="1306" spans="1:6" x14ac:dyDescent="0.25">
      <c r="A1306">
        <v>111103</v>
      </c>
      <c r="B1306" t="s">
        <v>5038</v>
      </c>
      <c r="C1306">
        <v>3032.4</v>
      </c>
      <c r="D1306">
        <v>3032.4</v>
      </c>
      <c r="E1306" t="s">
        <v>3628</v>
      </c>
      <c r="F1306" t="s">
        <v>5039</v>
      </c>
    </row>
    <row r="1307" spans="1:6" x14ac:dyDescent="0.25">
      <c r="A1307">
        <v>6509003</v>
      </c>
      <c r="B1307" t="s">
        <v>5038</v>
      </c>
      <c r="C1307">
        <v>3032.4</v>
      </c>
      <c r="D1307">
        <v>3032.4</v>
      </c>
      <c r="E1307" t="s">
        <v>3628</v>
      </c>
      <c r="F1307" t="s">
        <v>5039</v>
      </c>
    </row>
    <row r="1308" spans="1:6" x14ac:dyDescent="0.25">
      <c r="A1308">
        <v>128903</v>
      </c>
      <c r="B1308" t="s">
        <v>3630</v>
      </c>
      <c r="C1308">
        <v>0</v>
      </c>
      <c r="D1308">
        <v>0</v>
      </c>
      <c r="E1308" t="s">
        <v>3630</v>
      </c>
      <c r="F1308" t="s">
        <v>5037</v>
      </c>
    </row>
    <row r="1309" spans="1:6" x14ac:dyDescent="0.25">
      <c r="A1309">
        <v>399703</v>
      </c>
      <c r="B1309" t="s">
        <v>5038</v>
      </c>
      <c r="C1309">
        <v>6371.4</v>
      </c>
      <c r="D1309">
        <v>6371.4</v>
      </c>
      <c r="E1309" t="s">
        <v>3628</v>
      </c>
      <c r="F1309" t="s">
        <v>5039</v>
      </c>
    </row>
    <row r="1310" spans="1:6" x14ac:dyDescent="0.25">
      <c r="A1310">
        <v>397603</v>
      </c>
      <c r="B1310" t="s">
        <v>5038</v>
      </c>
      <c r="C1310">
        <v>10461.57</v>
      </c>
      <c r="D1310">
        <v>10461.57</v>
      </c>
      <c r="E1310" t="s">
        <v>3628</v>
      </c>
      <c r="F1310" t="s">
        <v>5039</v>
      </c>
    </row>
    <row r="1311" spans="1:6" x14ac:dyDescent="0.25">
      <c r="A1311">
        <v>418003</v>
      </c>
      <c r="B1311" t="s">
        <v>5038</v>
      </c>
      <c r="C1311">
        <v>3032.4</v>
      </c>
      <c r="D1311">
        <v>3032.4</v>
      </c>
      <c r="E1311" t="s">
        <v>3628</v>
      </c>
      <c r="F1311" t="s">
        <v>5039</v>
      </c>
    </row>
    <row r="1312" spans="1:6" x14ac:dyDescent="0.25">
      <c r="A1312">
        <v>399203</v>
      </c>
      <c r="B1312" t="s">
        <v>5038</v>
      </c>
      <c r="C1312">
        <v>3032.4</v>
      </c>
      <c r="D1312">
        <v>3032.4</v>
      </c>
      <c r="E1312" t="s">
        <v>3628</v>
      </c>
      <c r="F1312" t="s">
        <v>5039</v>
      </c>
    </row>
    <row r="1313" spans="1:6" x14ac:dyDescent="0.25">
      <c r="A1313">
        <v>399403</v>
      </c>
      <c r="B1313" t="s">
        <v>5038</v>
      </c>
      <c r="C1313">
        <v>3032.4</v>
      </c>
      <c r="D1313">
        <v>3032.4</v>
      </c>
      <c r="E1313" t="s">
        <v>3628</v>
      </c>
      <c r="F1313" t="s">
        <v>5039</v>
      </c>
    </row>
    <row r="1314" spans="1:6" x14ac:dyDescent="0.25">
      <c r="A1314">
        <v>114503</v>
      </c>
      <c r="B1314" t="s">
        <v>5038</v>
      </c>
      <c r="C1314">
        <v>3032.4</v>
      </c>
      <c r="D1314">
        <v>3032.4</v>
      </c>
      <c r="E1314" t="s">
        <v>3628</v>
      </c>
      <c r="F1314" t="s">
        <v>5039</v>
      </c>
    </row>
    <row r="1315" spans="1:6" x14ac:dyDescent="0.25">
      <c r="A1315">
        <v>115003</v>
      </c>
      <c r="B1315" t="s">
        <v>5038</v>
      </c>
      <c r="C1315">
        <v>3032.4</v>
      </c>
      <c r="D1315">
        <v>3032.4</v>
      </c>
      <c r="E1315" t="s">
        <v>3628</v>
      </c>
      <c r="F1315" t="s">
        <v>5039</v>
      </c>
    </row>
    <row r="1316" spans="1:6" x14ac:dyDescent="0.25">
      <c r="A1316">
        <v>117403</v>
      </c>
      <c r="B1316" t="s">
        <v>5038</v>
      </c>
      <c r="C1316">
        <v>3032.4</v>
      </c>
      <c r="D1316">
        <v>3032.4</v>
      </c>
      <c r="E1316" t="s">
        <v>3628</v>
      </c>
      <c r="F1316" t="s">
        <v>5039</v>
      </c>
    </row>
    <row r="1317" spans="1:6" x14ac:dyDescent="0.25">
      <c r="A1317">
        <v>117503</v>
      </c>
      <c r="B1317" t="s">
        <v>5038</v>
      </c>
      <c r="C1317">
        <v>3032.4</v>
      </c>
      <c r="D1317">
        <v>3032.4</v>
      </c>
      <c r="E1317" t="s">
        <v>3628</v>
      </c>
      <c r="F1317" t="s">
        <v>5039</v>
      </c>
    </row>
    <row r="1318" spans="1:6" x14ac:dyDescent="0.25">
      <c r="A1318">
        <v>118403</v>
      </c>
      <c r="B1318" t="s">
        <v>5038</v>
      </c>
      <c r="C1318">
        <v>3032.4</v>
      </c>
      <c r="D1318">
        <v>3032.4</v>
      </c>
      <c r="E1318" t="s">
        <v>3628</v>
      </c>
      <c r="F1318" t="s">
        <v>5039</v>
      </c>
    </row>
    <row r="1319" spans="1:6" x14ac:dyDescent="0.25">
      <c r="A1319">
        <v>120403</v>
      </c>
      <c r="B1319" t="s">
        <v>5038</v>
      </c>
      <c r="C1319">
        <v>3032.4</v>
      </c>
      <c r="D1319">
        <v>3032.4</v>
      </c>
      <c r="E1319" t="s">
        <v>3628</v>
      </c>
      <c r="F1319" t="s">
        <v>5039</v>
      </c>
    </row>
    <row r="1320" spans="1:6" x14ac:dyDescent="0.25">
      <c r="A1320">
        <v>91303</v>
      </c>
      <c r="B1320" t="s">
        <v>5038</v>
      </c>
      <c r="C1320">
        <v>3032.4</v>
      </c>
      <c r="D1320">
        <v>3032.4</v>
      </c>
      <c r="E1320" t="s">
        <v>3628</v>
      </c>
      <c r="F1320" t="s">
        <v>5039</v>
      </c>
    </row>
    <row r="1321" spans="1:6" x14ac:dyDescent="0.25">
      <c r="A1321">
        <v>91803</v>
      </c>
      <c r="B1321" t="s">
        <v>5038</v>
      </c>
      <c r="C1321">
        <v>3032.4</v>
      </c>
      <c r="D1321">
        <v>3032.4</v>
      </c>
      <c r="E1321" t="s">
        <v>3628</v>
      </c>
      <c r="F1321" t="s">
        <v>5039</v>
      </c>
    </row>
    <row r="1322" spans="1:6" x14ac:dyDescent="0.25">
      <c r="A1322">
        <v>91403</v>
      </c>
      <c r="B1322" t="s">
        <v>5038</v>
      </c>
      <c r="C1322">
        <v>3708.33</v>
      </c>
      <c r="D1322">
        <v>3708.33</v>
      </c>
      <c r="E1322" t="s">
        <v>3628</v>
      </c>
      <c r="F1322" t="s">
        <v>5039</v>
      </c>
    </row>
    <row r="1323" spans="1:6" x14ac:dyDescent="0.25">
      <c r="A1323">
        <v>91603</v>
      </c>
      <c r="B1323" t="s">
        <v>5038</v>
      </c>
      <c r="C1323">
        <v>3032.4</v>
      </c>
      <c r="D1323">
        <v>3032.4</v>
      </c>
      <c r="E1323" t="s">
        <v>3628</v>
      </c>
      <c r="F1323" t="s">
        <v>5039</v>
      </c>
    </row>
    <row r="1324" spans="1:6" x14ac:dyDescent="0.25">
      <c r="A1324">
        <v>91703</v>
      </c>
      <c r="B1324" t="s">
        <v>5038</v>
      </c>
      <c r="C1324">
        <v>3032.4</v>
      </c>
      <c r="D1324">
        <v>3032.4</v>
      </c>
      <c r="E1324" t="s">
        <v>3628</v>
      </c>
      <c r="F1324" t="s">
        <v>5039</v>
      </c>
    </row>
    <row r="1325" spans="1:6" x14ac:dyDescent="0.25">
      <c r="A1325">
        <v>91903</v>
      </c>
      <c r="B1325" t="s">
        <v>5038</v>
      </c>
      <c r="C1325">
        <v>3032.4</v>
      </c>
      <c r="D1325">
        <v>3032.4</v>
      </c>
      <c r="E1325" t="s">
        <v>3628</v>
      </c>
      <c r="F1325" t="s">
        <v>5039</v>
      </c>
    </row>
    <row r="1326" spans="1:6" x14ac:dyDescent="0.25">
      <c r="A1326">
        <v>92003</v>
      </c>
      <c r="B1326" t="s">
        <v>5038</v>
      </c>
      <c r="C1326">
        <v>3032.4</v>
      </c>
      <c r="D1326">
        <v>3032.4</v>
      </c>
      <c r="E1326" t="s">
        <v>3628</v>
      </c>
      <c r="F1326" t="s">
        <v>5039</v>
      </c>
    </row>
    <row r="1327" spans="1:6" x14ac:dyDescent="0.25">
      <c r="A1327">
        <v>92103</v>
      </c>
      <c r="B1327" t="s">
        <v>5038</v>
      </c>
      <c r="C1327">
        <v>3032.4</v>
      </c>
      <c r="D1327">
        <v>3032.4</v>
      </c>
      <c r="E1327" t="s">
        <v>3628</v>
      </c>
      <c r="F1327" t="s">
        <v>5039</v>
      </c>
    </row>
    <row r="1328" spans="1:6" x14ac:dyDescent="0.25">
      <c r="A1328">
        <v>92203</v>
      </c>
      <c r="B1328" t="s">
        <v>5038</v>
      </c>
      <c r="C1328">
        <v>3032.4</v>
      </c>
      <c r="D1328">
        <v>3032.4</v>
      </c>
      <c r="E1328" t="s">
        <v>3628</v>
      </c>
      <c r="F1328" t="s">
        <v>5039</v>
      </c>
    </row>
    <row r="1329" spans="1:6" x14ac:dyDescent="0.25">
      <c r="A1329">
        <v>92403</v>
      </c>
      <c r="B1329" t="s">
        <v>5038</v>
      </c>
      <c r="C1329">
        <v>3032.4</v>
      </c>
      <c r="D1329">
        <v>3032.4</v>
      </c>
      <c r="E1329" t="s">
        <v>3628</v>
      </c>
      <c r="F1329" t="s">
        <v>5039</v>
      </c>
    </row>
    <row r="1330" spans="1:6" x14ac:dyDescent="0.25">
      <c r="A1330">
        <v>92603</v>
      </c>
      <c r="B1330" t="s">
        <v>5038</v>
      </c>
      <c r="C1330">
        <v>3032.4</v>
      </c>
      <c r="D1330">
        <v>3032.4</v>
      </c>
      <c r="E1330" t="s">
        <v>3628</v>
      </c>
      <c r="F1330" t="s">
        <v>5039</v>
      </c>
    </row>
    <row r="1331" spans="1:6" x14ac:dyDescent="0.25">
      <c r="A1331">
        <v>92703</v>
      </c>
      <c r="B1331" t="s">
        <v>5038</v>
      </c>
      <c r="C1331">
        <v>3032.4</v>
      </c>
      <c r="D1331">
        <v>3032.4</v>
      </c>
      <c r="E1331" t="s">
        <v>3628</v>
      </c>
      <c r="F1331" t="s">
        <v>5039</v>
      </c>
    </row>
    <row r="1332" spans="1:6" x14ac:dyDescent="0.25">
      <c r="A1332">
        <v>92803</v>
      </c>
      <c r="B1332" t="s">
        <v>5038</v>
      </c>
      <c r="C1332">
        <v>3032.4</v>
      </c>
      <c r="D1332">
        <v>3032.4</v>
      </c>
      <c r="E1332" t="s">
        <v>3628</v>
      </c>
      <c r="F1332" t="s">
        <v>5039</v>
      </c>
    </row>
    <row r="1333" spans="1:6" x14ac:dyDescent="0.25">
      <c r="A1333">
        <v>92903</v>
      </c>
      <c r="B1333" t="s">
        <v>5038</v>
      </c>
      <c r="C1333">
        <v>3032.4</v>
      </c>
      <c r="D1333">
        <v>3032.4</v>
      </c>
      <c r="E1333" t="s">
        <v>3628</v>
      </c>
      <c r="F1333" t="s">
        <v>5039</v>
      </c>
    </row>
    <row r="1334" spans="1:6" x14ac:dyDescent="0.25">
      <c r="A1334">
        <v>93103</v>
      </c>
      <c r="B1334" t="s">
        <v>5038</v>
      </c>
      <c r="C1334">
        <v>3032.4</v>
      </c>
      <c r="D1334">
        <v>3032.4</v>
      </c>
      <c r="E1334" t="s">
        <v>3628</v>
      </c>
      <c r="F1334" t="s">
        <v>5039</v>
      </c>
    </row>
    <row r="1335" spans="1:6" x14ac:dyDescent="0.25">
      <c r="A1335">
        <v>93203</v>
      </c>
      <c r="B1335" t="s">
        <v>5038</v>
      </c>
      <c r="C1335">
        <v>3032.4</v>
      </c>
      <c r="D1335">
        <v>3032.4</v>
      </c>
      <c r="E1335" t="s">
        <v>3628</v>
      </c>
      <c r="F1335" t="s">
        <v>5039</v>
      </c>
    </row>
    <row r="1336" spans="1:6" x14ac:dyDescent="0.25">
      <c r="A1336">
        <v>93303</v>
      </c>
      <c r="B1336" t="s">
        <v>5038</v>
      </c>
      <c r="C1336">
        <v>3032.4</v>
      </c>
      <c r="D1336">
        <v>3032.4</v>
      </c>
      <c r="E1336" t="s">
        <v>3628</v>
      </c>
      <c r="F1336" t="s">
        <v>5039</v>
      </c>
    </row>
    <row r="1337" spans="1:6" x14ac:dyDescent="0.25">
      <c r="A1337">
        <v>96203</v>
      </c>
      <c r="B1337" t="s">
        <v>5038</v>
      </c>
      <c r="C1337">
        <v>3032.4</v>
      </c>
      <c r="D1337">
        <v>3032.4</v>
      </c>
      <c r="E1337" t="s">
        <v>3628</v>
      </c>
      <c r="F1337" t="s">
        <v>5039</v>
      </c>
    </row>
    <row r="1338" spans="1:6" x14ac:dyDescent="0.25">
      <c r="A1338">
        <v>98603</v>
      </c>
      <c r="B1338" t="s">
        <v>5038</v>
      </c>
      <c r="C1338">
        <v>3032.4</v>
      </c>
      <c r="D1338">
        <v>3032.4</v>
      </c>
      <c r="E1338" t="s">
        <v>3628</v>
      </c>
      <c r="F1338" t="s">
        <v>5039</v>
      </c>
    </row>
    <row r="1339" spans="1:6" x14ac:dyDescent="0.25">
      <c r="A1339">
        <v>64803</v>
      </c>
      <c r="B1339" t="s">
        <v>5038</v>
      </c>
      <c r="C1339">
        <v>3032.4</v>
      </c>
      <c r="D1339">
        <v>3032.4</v>
      </c>
      <c r="E1339" t="s">
        <v>3628</v>
      </c>
      <c r="F1339" t="s">
        <v>5039</v>
      </c>
    </row>
    <row r="1340" spans="1:6" x14ac:dyDescent="0.25">
      <c r="A1340">
        <v>75003</v>
      </c>
      <c r="B1340" t="s">
        <v>5038</v>
      </c>
      <c r="C1340">
        <v>3032.4</v>
      </c>
      <c r="D1340">
        <v>3032.4</v>
      </c>
      <c r="E1340" t="s">
        <v>3628</v>
      </c>
      <c r="F1340" t="s">
        <v>5039</v>
      </c>
    </row>
    <row r="1341" spans="1:6" x14ac:dyDescent="0.25">
      <c r="A1341">
        <v>75603</v>
      </c>
      <c r="B1341" t="s">
        <v>5038</v>
      </c>
      <c r="C1341">
        <v>3032.4</v>
      </c>
      <c r="D1341">
        <v>3032.4</v>
      </c>
      <c r="E1341" t="s">
        <v>3628</v>
      </c>
      <c r="F1341" t="s">
        <v>5039</v>
      </c>
    </row>
    <row r="1342" spans="1:6" x14ac:dyDescent="0.25">
      <c r="A1342">
        <v>75703</v>
      </c>
      <c r="B1342" t="s">
        <v>5038</v>
      </c>
      <c r="C1342">
        <v>3032.4</v>
      </c>
      <c r="D1342">
        <v>3032.4</v>
      </c>
      <c r="E1342" t="s">
        <v>3628</v>
      </c>
      <c r="F1342" t="s">
        <v>5039</v>
      </c>
    </row>
    <row r="1343" spans="1:6" x14ac:dyDescent="0.25">
      <c r="A1343">
        <v>75803</v>
      </c>
      <c r="B1343" t="s">
        <v>5038</v>
      </c>
      <c r="C1343">
        <v>3032.4</v>
      </c>
      <c r="D1343">
        <v>3032.4</v>
      </c>
      <c r="E1343" t="s">
        <v>3628</v>
      </c>
      <c r="F1343" t="s">
        <v>5039</v>
      </c>
    </row>
    <row r="1344" spans="1:6" x14ac:dyDescent="0.25">
      <c r="A1344">
        <v>76003</v>
      </c>
      <c r="B1344" t="s">
        <v>5038</v>
      </c>
      <c r="C1344">
        <v>3032.4</v>
      </c>
      <c r="D1344">
        <v>3032.4</v>
      </c>
      <c r="E1344" t="s">
        <v>3628</v>
      </c>
      <c r="F1344" t="s">
        <v>5039</v>
      </c>
    </row>
    <row r="1345" spans="1:6" x14ac:dyDescent="0.25">
      <c r="A1345">
        <v>76103</v>
      </c>
      <c r="B1345" t="s">
        <v>5038</v>
      </c>
      <c r="C1345">
        <v>3032.4</v>
      </c>
      <c r="D1345">
        <v>3032.4</v>
      </c>
      <c r="E1345" t="s">
        <v>3628</v>
      </c>
      <c r="F1345" t="s">
        <v>5039</v>
      </c>
    </row>
    <row r="1346" spans="1:6" x14ac:dyDescent="0.25">
      <c r="A1346">
        <v>76203</v>
      </c>
      <c r="B1346" t="s">
        <v>5038</v>
      </c>
      <c r="C1346">
        <v>3032.4</v>
      </c>
      <c r="D1346">
        <v>3032.4</v>
      </c>
      <c r="E1346" t="s">
        <v>3628</v>
      </c>
      <c r="F1346" t="s">
        <v>5039</v>
      </c>
    </row>
    <row r="1347" spans="1:6" x14ac:dyDescent="0.25">
      <c r="A1347">
        <v>76303</v>
      </c>
      <c r="B1347" t="s">
        <v>5038</v>
      </c>
      <c r="C1347">
        <v>3032.4</v>
      </c>
      <c r="D1347">
        <v>3032.4</v>
      </c>
      <c r="E1347" t="s">
        <v>3628</v>
      </c>
      <c r="F1347" t="s">
        <v>5039</v>
      </c>
    </row>
    <row r="1348" spans="1:6" x14ac:dyDescent="0.25">
      <c r="A1348">
        <v>76403</v>
      </c>
      <c r="B1348" t="s">
        <v>5038</v>
      </c>
      <c r="C1348">
        <v>3032.4</v>
      </c>
      <c r="D1348">
        <v>3032.4</v>
      </c>
      <c r="E1348" t="s">
        <v>3628</v>
      </c>
      <c r="F1348" t="s">
        <v>5039</v>
      </c>
    </row>
    <row r="1349" spans="1:6" x14ac:dyDescent="0.25">
      <c r="A1349">
        <v>76503</v>
      </c>
      <c r="B1349" t="s">
        <v>5038</v>
      </c>
      <c r="C1349">
        <v>3708.33</v>
      </c>
      <c r="D1349">
        <v>3708.33</v>
      </c>
      <c r="E1349" t="s">
        <v>3628</v>
      </c>
      <c r="F1349" t="s">
        <v>5039</v>
      </c>
    </row>
    <row r="1350" spans="1:6" x14ac:dyDescent="0.25">
      <c r="A1350">
        <v>77703</v>
      </c>
      <c r="B1350" t="s">
        <v>5038</v>
      </c>
      <c r="C1350">
        <v>3032.4</v>
      </c>
      <c r="D1350">
        <v>3032.4</v>
      </c>
      <c r="E1350" t="s">
        <v>3628</v>
      </c>
      <c r="F1350" t="s">
        <v>5039</v>
      </c>
    </row>
    <row r="1351" spans="1:6" x14ac:dyDescent="0.25">
      <c r="A1351">
        <v>170903</v>
      </c>
      <c r="B1351" t="s">
        <v>5038</v>
      </c>
      <c r="C1351">
        <v>3032.4</v>
      </c>
      <c r="D1351">
        <v>3032.4</v>
      </c>
      <c r="E1351" t="s">
        <v>3628</v>
      </c>
      <c r="F1351" t="s">
        <v>5039</v>
      </c>
    </row>
    <row r="1352" spans="1:6" x14ac:dyDescent="0.25">
      <c r="A1352">
        <v>171503</v>
      </c>
      <c r="B1352" t="s">
        <v>5038</v>
      </c>
      <c r="C1352">
        <v>3032.4</v>
      </c>
      <c r="D1352">
        <v>3032.4</v>
      </c>
      <c r="E1352" t="s">
        <v>3628</v>
      </c>
      <c r="F1352" t="s">
        <v>5039</v>
      </c>
    </row>
    <row r="1353" spans="1:6" x14ac:dyDescent="0.25">
      <c r="A1353">
        <v>172503</v>
      </c>
      <c r="B1353" t="s">
        <v>5038</v>
      </c>
      <c r="C1353">
        <v>3032.4</v>
      </c>
      <c r="D1353">
        <v>3032.4</v>
      </c>
      <c r="E1353" t="s">
        <v>3628</v>
      </c>
      <c r="F1353" t="s">
        <v>5039</v>
      </c>
    </row>
    <row r="1354" spans="1:6" x14ac:dyDescent="0.25">
      <c r="A1354">
        <v>154803</v>
      </c>
      <c r="B1354" t="s">
        <v>5038</v>
      </c>
      <c r="C1354">
        <v>3032.4</v>
      </c>
      <c r="D1354">
        <v>3032.4</v>
      </c>
      <c r="E1354" t="s">
        <v>3628</v>
      </c>
      <c r="F1354" t="s">
        <v>5039</v>
      </c>
    </row>
    <row r="1355" spans="1:6" x14ac:dyDescent="0.25">
      <c r="A1355">
        <v>159603</v>
      </c>
      <c r="B1355" t="s">
        <v>5038</v>
      </c>
      <c r="C1355">
        <v>3032.4</v>
      </c>
      <c r="D1355">
        <v>3032.4</v>
      </c>
      <c r="E1355" t="s">
        <v>3628</v>
      </c>
      <c r="F1355" t="s">
        <v>5039</v>
      </c>
    </row>
    <row r="1356" spans="1:6" x14ac:dyDescent="0.25">
      <c r="A1356">
        <v>160103</v>
      </c>
      <c r="B1356" t="s">
        <v>5038</v>
      </c>
      <c r="C1356">
        <v>3032.4</v>
      </c>
      <c r="D1356">
        <v>3032.4</v>
      </c>
      <c r="E1356" t="s">
        <v>3628</v>
      </c>
      <c r="F1356" t="s">
        <v>5039</v>
      </c>
    </row>
    <row r="1357" spans="1:6" x14ac:dyDescent="0.25">
      <c r="A1357">
        <v>161003</v>
      </c>
      <c r="B1357" t="s">
        <v>5038</v>
      </c>
      <c r="C1357">
        <v>3032.4</v>
      </c>
      <c r="D1357">
        <v>3032.4</v>
      </c>
      <c r="E1357" t="s">
        <v>3628</v>
      </c>
      <c r="F1357" t="s">
        <v>5039</v>
      </c>
    </row>
    <row r="1358" spans="1:6" x14ac:dyDescent="0.25">
      <c r="A1358">
        <v>132203</v>
      </c>
      <c r="B1358" t="s">
        <v>5038</v>
      </c>
      <c r="C1358">
        <v>3032.4</v>
      </c>
      <c r="D1358">
        <v>3032.4</v>
      </c>
      <c r="E1358" t="s">
        <v>3628</v>
      </c>
      <c r="F1358" t="s">
        <v>5039</v>
      </c>
    </row>
    <row r="1359" spans="1:6" x14ac:dyDescent="0.25">
      <c r="A1359">
        <v>132303</v>
      </c>
      <c r="B1359" t="s">
        <v>5038</v>
      </c>
      <c r="C1359">
        <v>3032.4</v>
      </c>
      <c r="D1359">
        <v>3032.4</v>
      </c>
      <c r="E1359" t="s">
        <v>3628</v>
      </c>
      <c r="F1359" t="s">
        <v>5039</v>
      </c>
    </row>
    <row r="1360" spans="1:6" x14ac:dyDescent="0.25">
      <c r="A1360">
        <v>133803</v>
      </c>
      <c r="B1360" t="s">
        <v>5038</v>
      </c>
      <c r="C1360">
        <v>3032.4</v>
      </c>
      <c r="D1360">
        <v>3032.4</v>
      </c>
      <c r="E1360" t="s">
        <v>3628</v>
      </c>
      <c r="F1360" t="s">
        <v>5039</v>
      </c>
    </row>
    <row r="1361" spans="1:6" x14ac:dyDescent="0.25">
      <c r="A1361">
        <v>141103</v>
      </c>
      <c r="B1361" t="s">
        <v>3630</v>
      </c>
      <c r="C1361">
        <v>0</v>
      </c>
      <c r="D1361">
        <v>0</v>
      </c>
      <c r="E1361" t="s">
        <v>3630</v>
      </c>
      <c r="F1361" t="s">
        <v>5037</v>
      </c>
    </row>
    <row r="1362" spans="1:6" x14ac:dyDescent="0.25">
      <c r="A1362">
        <v>221203</v>
      </c>
      <c r="B1362" t="s">
        <v>5038</v>
      </c>
      <c r="C1362">
        <v>3032.4</v>
      </c>
      <c r="D1362">
        <v>3032.4</v>
      </c>
      <c r="E1362" t="s">
        <v>3628</v>
      </c>
      <c r="F1362" t="s">
        <v>5039</v>
      </c>
    </row>
    <row r="1363" spans="1:6" x14ac:dyDescent="0.25">
      <c r="A1363">
        <v>184903</v>
      </c>
      <c r="B1363" t="s">
        <v>5038</v>
      </c>
      <c r="C1363">
        <v>3032.4</v>
      </c>
      <c r="D1363">
        <v>3032.4</v>
      </c>
      <c r="E1363" t="s">
        <v>3628</v>
      </c>
      <c r="F1363" t="s">
        <v>5039</v>
      </c>
    </row>
    <row r="1364" spans="1:6" x14ac:dyDescent="0.25">
      <c r="A1364">
        <v>261503</v>
      </c>
      <c r="B1364" t="s">
        <v>5038</v>
      </c>
      <c r="C1364">
        <v>3032.4</v>
      </c>
      <c r="D1364">
        <v>3032.4</v>
      </c>
      <c r="E1364" t="s">
        <v>3628</v>
      </c>
      <c r="F1364" t="s">
        <v>5039</v>
      </c>
    </row>
    <row r="1365" spans="1:6" x14ac:dyDescent="0.25">
      <c r="A1365">
        <v>261603</v>
      </c>
      <c r="B1365" t="s">
        <v>5038</v>
      </c>
      <c r="C1365">
        <v>3032.4</v>
      </c>
      <c r="D1365">
        <v>3032.4</v>
      </c>
      <c r="E1365" t="s">
        <v>3628</v>
      </c>
      <c r="F1365" t="s">
        <v>5039</v>
      </c>
    </row>
    <row r="1366" spans="1:6" x14ac:dyDescent="0.25">
      <c r="A1366">
        <v>261903</v>
      </c>
      <c r="B1366" t="s">
        <v>5038</v>
      </c>
      <c r="C1366">
        <v>3032.4</v>
      </c>
      <c r="D1366">
        <v>3032.4</v>
      </c>
      <c r="E1366" t="s">
        <v>3628</v>
      </c>
      <c r="F1366" t="s">
        <v>5039</v>
      </c>
    </row>
    <row r="1367" spans="1:6" x14ac:dyDescent="0.25">
      <c r="A1367">
        <v>262003</v>
      </c>
      <c r="B1367" t="s">
        <v>5038</v>
      </c>
      <c r="C1367">
        <v>3032.4</v>
      </c>
      <c r="D1367">
        <v>3032.4</v>
      </c>
      <c r="E1367" t="s">
        <v>3628</v>
      </c>
      <c r="F1367" t="s">
        <v>5039</v>
      </c>
    </row>
    <row r="1368" spans="1:6" x14ac:dyDescent="0.25">
      <c r="A1368">
        <v>262403</v>
      </c>
      <c r="B1368" t="s">
        <v>5038</v>
      </c>
      <c r="C1368">
        <v>3032.4</v>
      </c>
      <c r="D1368">
        <v>3032.4</v>
      </c>
      <c r="E1368" t="s">
        <v>3628</v>
      </c>
      <c r="F1368" t="s">
        <v>5039</v>
      </c>
    </row>
    <row r="1369" spans="1:6" x14ac:dyDescent="0.25">
      <c r="A1369">
        <v>262203</v>
      </c>
      <c r="B1369" t="s">
        <v>5038</v>
      </c>
      <c r="C1369">
        <v>3032.4</v>
      </c>
      <c r="D1369">
        <v>3032.4</v>
      </c>
      <c r="E1369" t="s">
        <v>3628</v>
      </c>
      <c r="F1369" t="s">
        <v>5039</v>
      </c>
    </row>
    <row r="1370" spans="1:6" x14ac:dyDescent="0.25">
      <c r="A1370">
        <v>262603</v>
      </c>
      <c r="B1370" t="s">
        <v>5038</v>
      </c>
      <c r="C1370">
        <v>3032.4</v>
      </c>
      <c r="D1370">
        <v>3032.4</v>
      </c>
      <c r="E1370" t="s">
        <v>3628</v>
      </c>
      <c r="F1370" t="s">
        <v>5039</v>
      </c>
    </row>
    <row r="1371" spans="1:6" x14ac:dyDescent="0.25">
      <c r="A1371">
        <v>244703</v>
      </c>
      <c r="B1371" t="s">
        <v>5038</v>
      </c>
      <c r="C1371">
        <v>3032.4</v>
      </c>
      <c r="D1371">
        <v>3032.4</v>
      </c>
      <c r="E1371" t="s">
        <v>3628</v>
      </c>
      <c r="F1371" t="s">
        <v>5039</v>
      </c>
    </row>
    <row r="1372" spans="1:6" x14ac:dyDescent="0.25">
      <c r="A1372">
        <v>5754203</v>
      </c>
      <c r="B1372" t="s">
        <v>5038</v>
      </c>
      <c r="C1372">
        <v>3032.4</v>
      </c>
      <c r="D1372">
        <v>3032.4</v>
      </c>
      <c r="E1372" t="s">
        <v>3628</v>
      </c>
      <c r="F1372" t="s">
        <v>5039</v>
      </c>
    </row>
    <row r="1373" spans="1:6" x14ac:dyDescent="0.25">
      <c r="A1373">
        <v>5754603</v>
      </c>
      <c r="B1373" t="s">
        <v>5038</v>
      </c>
      <c r="C1373">
        <v>3032.4</v>
      </c>
      <c r="D1373">
        <v>3032.4</v>
      </c>
      <c r="E1373" t="s">
        <v>3628</v>
      </c>
      <c r="F1373" t="s">
        <v>5039</v>
      </c>
    </row>
    <row r="1374" spans="1:6" x14ac:dyDescent="0.25">
      <c r="A1374">
        <v>5755603</v>
      </c>
      <c r="B1374" t="s">
        <v>5038</v>
      </c>
      <c r="C1374">
        <v>3032.4</v>
      </c>
      <c r="D1374">
        <v>3032.4</v>
      </c>
      <c r="E1374" t="s">
        <v>3628</v>
      </c>
      <c r="F1374" t="s">
        <v>5039</v>
      </c>
    </row>
    <row r="1375" spans="1:6" x14ac:dyDescent="0.25">
      <c r="A1375">
        <v>5755503</v>
      </c>
      <c r="B1375" t="s">
        <v>5038</v>
      </c>
      <c r="C1375">
        <v>3032.4</v>
      </c>
      <c r="D1375">
        <v>3032.4</v>
      </c>
      <c r="E1375" t="s">
        <v>3628</v>
      </c>
      <c r="F1375" t="s">
        <v>5039</v>
      </c>
    </row>
    <row r="1376" spans="1:6" x14ac:dyDescent="0.25">
      <c r="A1376">
        <v>5752603</v>
      </c>
      <c r="B1376" t="s">
        <v>5038</v>
      </c>
      <c r="C1376">
        <v>3032.4</v>
      </c>
      <c r="D1376">
        <v>3032.4</v>
      </c>
      <c r="E1376" t="s">
        <v>3628</v>
      </c>
      <c r="F1376" t="s">
        <v>5039</v>
      </c>
    </row>
    <row r="1377" spans="1:6" x14ac:dyDescent="0.25">
      <c r="A1377">
        <v>5752703</v>
      </c>
      <c r="B1377" t="s">
        <v>5038</v>
      </c>
      <c r="C1377">
        <v>3032.4</v>
      </c>
      <c r="D1377">
        <v>3032.4</v>
      </c>
      <c r="E1377" t="s">
        <v>3628</v>
      </c>
      <c r="F1377" t="s">
        <v>5039</v>
      </c>
    </row>
    <row r="1378" spans="1:6" x14ac:dyDescent="0.25">
      <c r="A1378">
        <v>244503</v>
      </c>
      <c r="B1378" t="s">
        <v>5038</v>
      </c>
      <c r="C1378">
        <v>3032.4</v>
      </c>
      <c r="D1378">
        <v>3032.4</v>
      </c>
      <c r="E1378" t="s">
        <v>3628</v>
      </c>
      <c r="F1378" t="s">
        <v>5039</v>
      </c>
    </row>
    <row r="1379" spans="1:6" x14ac:dyDescent="0.25">
      <c r="A1379">
        <v>244603</v>
      </c>
      <c r="B1379" t="s">
        <v>5038</v>
      </c>
      <c r="C1379">
        <v>3032.4</v>
      </c>
      <c r="D1379">
        <v>3032.4</v>
      </c>
      <c r="E1379" t="s">
        <v>3628</v>
      </c>
      <c r="F1379" t="s">
        <v>5039</v>
      </c>
    </row>
    <row r="1380" spans="1:6" x14ac:dyDescent="0.25">
      <c r="A1380">
        <v>244803</v>
      </c>
      <c r="B1380" t="s">
        <v>5038</v>
      </c>
      <c r="C1380">
        <v>3032.4</v>
      </c>
      <c r="D1380">
        <v>3032.4</v>
      </c>
      <c r="E1380" t="s">
        <v>3628</v>
      </c>
      <c r="F1380" t="s">
        <v>5039</v>
      </c>
    </row>
    <row r="1381" spans="1:6" x14ac:dyDescent="0.25">
      <c r="A1381">
        <v>245003</v>
      </c>
      <c r="B1381" t="s">
        <v>3630</v>
      </c>
      <c r="C1381">
        <v>0</v>
      </c>
      <c r="D1381">
        <v>0</v>
      </c>
      <c r="E1381" t="s">
        <v>3630</v>
      </c>
      <c r="F1381" t="s">
        <v>5037</v>
      </c>
    </row>
    <row r="1382" spans="1:6" x14ac:dyDescent="0.25">
      <c r="A1382">
        <v>245103</v>
      </c>
      <c r="B1382" t="s">
        <v>5038</v>
      </c>
      <c r="C1382">
        <v>3032.4</v>
      </c>
      <c r="D1382">
        <v>3032.4</v>
      </c>
      <c r="E1382" t="s">
        <v>3628</v>
      </c>
      <c r="F1382" t="s">
        <v>5039</v>
      </c>
    </row>
    <row r="1383" spans="1:6" x14ac:dyDescent="0.25">
      <c r="A1383">
        <v>245203</v>
      </c>
      <c r="B1383" t="s">
        <v>5038</v>
      </c>
      <c r="C1383">
        <v>3032.4</v>
      </c>
      <c r="D1383">
        <v>3032.4</v>
      </c>
      <c r="E1383" t="s">
        <v>3628</v>
      </c>
      <c r="F1383" t="s">
        <v>5039</v>
      </c>
    </row>
    <row r="1384" spans="1:6" x14ac:dyDescent="0.25">
      <c r="A1384">
        <v>245703</v>
      </c>
      <c r="B1384" t="s">
        <v>5038</v>
      </c>
      <c r="C1384">
        <v>3032.4</v>
      </c>
      <c r="D1384">
        <v>3032.4</v>
      </c>
      <c r="E1384" t="s">
        <v>3628</v>
      </c>
      <c r="F1384" t="s">
        <v>5039</v>
      </c>
    </row>
    <row r="1385" spans="1:6" x14ac:dyDescent="0.25">
      <c r="A1385">
        <v>245303</v>
      </c>
      <c r="B1385" t="s">
        <v>5038</v>
      </c>
      <c r="C1385">
        <v>3032.4</v>
      </c>
      <c r="D1385">
        <v>3032.4</v>
      </c>
      <c r="E1385" t="s">
        <v>3628</v>
      </c>
      <c r="F1385" t="s">
        <v>5039</v>
      </c>
    </row>
    <row r="1386" spans="1:6" x14ac:dyDescent="0.25">
      <c r="A1386">
        <v>245403</v>
      </c>
      <c r="B1386" t="s">
        <v>5038</v>
      </c>
      <c r="C1386">
        <v>3032.4</v>
      </c>
      <c r="D1386">
        <v>3032.4</v>
      </c>
      <c r="E1386" t="s">
        <v>3628</v>
      </c>
      <c r="F1386" t="s">
        <v>5039</v>
      </c>
    </row>
    <row r="1387" spans="1:6" x14ac:dyDescent="0.25">
      <c r="A1387">
        <v>245503</v>
      </c>
      <c r="B1387" t="s">
        <v>5038</v>
      </c>
      <c r="C1387">
        <v>3032.4</v>
      </c>
      <c r="D1387">
        <v>3032.4</v>
      </c>
      <c r="E1387" t="s">
        <v>3628</v>
      </c>
      <c r="F1387" t="s">
        <v>5039</v>
      </c>
    </row>
    <row r="1388" spans="1:6" x14ac:dyDescent="0.25">
      <c r="A1388">
        <v>245803</v>
      </c>
      <c r="B1388" t="s">
        <v>5038</v>
      </c>
      <c r="C1388">
        <v>3032.4</v>
      </c>
      <c r="D1388">
        <v>3032.4</v>
      </c>
      <c r="E1388" t="s">
        <v>3628</v>
      </c>
      <c r="F1388" t="s">
        <v>5039</v>
      </c>
    </row>
    <row r="1389" spans="1:6" x14ac:dyDescent="0.25">
      <c r="A1389">
        <v>245903</v>
      </c>
      <c r="B1389" t="s">
        <v>5038</v>
      </c>
      <c r="C1389">
        <v>3032.4</v>
      </c>
      <c r="D1389">
        <v>3032.4</v>
      </c>
      <c r="E1389" t="s">
        <v>3628</v>
      </c>
      <c r="F1389" t="s">
        <v>5039</v>
      </c>
    </row>
    <row r="1390" spans="1:6" x14ac:dyDescent="0.25">
      <c r="A1390">
        <v>376503</v>
      </c>
      <c r="B1390" t="s">
        <v>5038</v>
      </c>
      <c r="C1390">
        <v>3032.4</v>
      </c>
      <c r="D1390">
        <v>3032.4</v>
      </c>
      <c r="E1390" t="s">
        <v>3628</v>
      </c>
      <c r="F1390" t="s">
        <v>5039</v>
      </c>
    </row>
    <row r="1391" spans="1:6" x14ac:dyDescent="0.25">
      <c r="A1391">
        <v>5752003</v>
      </c>
      <c r="B1391" t="s">
        <v>5038</v>
      </c>
      <c r="C1391">
        <v>3032.4</v>
      </c>
      <c r="D1391">
        <v>3032.4</v>
      </c>
      <c r="E1391" t="s">
        <v>3628</v>
      </c>
      <c r="F1391" t="s">
        <v>5039</v>
      </c>
    </row>
    <row r="1392" spans="1:6" x14ac:dyDescent="0.25">
      <c r="A1392">
        <v>5752103</v>
      </c>
      <c r="B1392" t="s">
        <v>5038</v>
      </c>
      <c r="C1392">
        <v>3032.4</v>
      </c>
      <c r="D1392">
        <v>3032.4</v>
      </c>
      <c r="E1392" t="s">
        <v>3628</v>
      </c>
      <c r="F1392" t="s">
        <v>5039</v>
      </c>
    </row>
    <row r="1393" spans="1:6" x14ac:dyDescent="0.25">
      <c r="A1393">
        <v>5752203</v>
      </c>
      <c r="B1393" t="s">
        <v>5038</v>
      </c>
      <c r="C1393">
        <v>3032.4</v>
      </c>
      <c r="D1393">
        <v>3032.4</v>
      </c>
      <c r="E1393" t="s">
        <v>3628</v>
      </c>
      <c r="F1393" t="s">
        <v>5039</v>
      </c>
    </row>
    <row r="1394" spans="1:6" x14ac:dyDescent="0.25">
      <c r="A1394">
        <v>5752503</v>
      </c>
      <c r="B1394" t="s">
        <v>5038</v>
      </c>
      <c r="C1394">
        <v>3032.4</v>
      </c>
      <c r="D1394">
        <v>3032.4</v>
      </c>
      <c r="E1394" t="s">
        <v>3628</v>
      </c>
      <c r="F1394" t="s">
        <v>5039</v>
      </c>
    </row>
    <row r="1395" spans="1:6" x14ac:dyDescent="0.25">
      <c r="A1395">
        <v>92303</v>
      </c>
      <c r="B1395" t="s">
        <v>5038</v>
      </c>
      <c r="C1395">
        <v>3032.4</v>
      </c>
      <c r="D1395">
        <v>3032.4</v>
      </c>
      <c r="E1395" t="s">
        <v>3628</v>
      </c>
      <c r="F1395" t="s">
        <v>5039</v>
      </c>
    </row>
    <row r="1396" spans="1:6" x14ac:dyDescent="0.25">
      <c r="A1396">
        <v>6508403</v>
      </c>
      <c r="B1396" t="s">
        <v>5038</v>
      </c>
      <c r="C1396">
        <v>3032.4</v>
      </c>
      <c r="D1396">
        <v>3032.4</v>
      </c>
      <c r="E1396" t="s">
        <v>3628</v>
      </c>
      <c r="F1396" t="s">
        <v>5039</v>
      </c>
    </row>
    <row r="1397" spans="1:6" x14ac:dyDescent="0.25">
      <c r="A1397">
        <v>6507803</v>
      </c>
      <c r="B1397" t="s">
        <v>5038</v>
      </c>
      <c r="C1397">
        <v>3032.4</v>
      </c>
      <c r="D1397">
        <v>3032.4</v>
      </c>
      <c r="E1397" t="s">
        <v>3628</v>
      </c>
      <c r="F1397" t="s">
        <v>5039</v>
      </c>
    </row>
    <row r="1398" spans="1:6" x14ac:dyDescent="0.25">
      <c r="A1398">
        <v>36003</v>
      </c>
      <c r="B1398" t="s">
        <v>5038</v>
      </c>
      <c r="C1398">
        <v>3032.4</v>
      </c>
      <c r="D1398">
        <v>3032.4</v>
      </c>
      <c r="E1398" t="s">
        <v>3628</v>
      </c>
      <c r="F1398" t="s">
        <v>5039</v>
      </c>
    </row>
    <row r="1399" spans="1:6" x14ac:dyDescent="0.25">
      <c r="A1399">
        <v>81903</v>
      </c>
      <c r="B1399" t="s">
        <v>5038</v>
      </c>
      <c r="C1399">
        <v>3032.4</v>
      </c>
      <c r="D1399">
        <v>3032.4</v>
      </c>
      <c r="E1399" t="s">
        <v>3628</v>
      </c>
      <c r="F1399" t="s">
        <v>5039</v>
      </c>
    </row>
    <row r="1400" spans="1:6" x14ac:dyDescent="0.25">
      <c r="A1400">
        <v>82103</v>
      </c>
      <c r="B1400" t="s">
        <v>5038</v>
      </c>
      <c r="C1400">
        <v>3032.4</v>
      </c>
      <c r="D1400">
        <v>3032.4</v>
      </c>
      <c r="E1400" t="s">
        <v>3628</v>
      </c>
      <c r="F1400" t="s">
        <v>5039</v>
      </c>
    </row>
    <row r="1401" spans="1:6" x14ac:dyDescent="0.25">
      <c r="A1401">
        <v>110703</v>
      </c>
      <c r="B1401" t="s">
        <v>5038</v>
      </c>
      <c r="C1401">
        <v>3032.4</v>
      </c>
      <c r="D1401">
        <v>3032.4</v>
      </c>
      <c r="E1401" t="s">
        <v>3628</v>
      </c>
      <c r="F1401" t="s">
        <v>5039</v>
      </c>
    </row>
    <row r="1402" spans="1:6" x14ac:dyDescent="0.25">
      <c r="A1402">
        <v>113503</v>
      </c>
      <c r="B1402" t="s">
        <v>5038</v>
      </c>
      <c r="C1402">
        <v>3032.4</v>
      </c>
      <c r="D1402">
        <v>3032.4</v>
      </c>
      <c r="E1402" t="s">
        <v>3628</v>
      </c>
      <c r="F1402" t="s">
        <v>5039</v>
      </c>
    </row>
    <row r="1403" spans="1:6" x14ac:dyDescent="0.25">
      <c r="A1403">
        <v>198203</v>
      </c>
      <c r="B1403" t="s">
        <v>3630</v>
      </c>
      <c r="C1403">
        <v>0</v>
      </c>
      <c r="D1403">
        <v>0</v>
      </c>
      <c r="E1403" t="s">
        <v>3630</v>
      </c>
      <c r="F1403" t="s">
        <v>5037</v>
      </c>
    </row>
    <row r="1404" spans="1:6" x14ac:dyDescent="0.25">
      <c r="A1404">
        <v>809203</v>
      </c>
      <c r="B1404" t="s">
        <v>3630</v>
      </c>
      <c r="C1404">
        <v>0</v>
      </c>
      <c r="D1404">
        <v>0</v>
      </c>
      <c r="E1404" t="s">
        <v>3630</v>
      </c>
      <c r="F1404" t="s">
        <v>5037</v>
      </c>
    </row>
    <row r="1405" spans="1:6" x14ac:dyDescent="0.25">
      <c r="A1405">
        <v>4587203</v>
      </c>
      <c r="B1405" t="s">
        <v>3630</v>
      </c>
      <c r="C1405">
        <v>0</v>
      </c>
      <c r="D1405">
        <v>0</v>
      </c>
      <c r="E1405" t="s">
        <v>3630</v>
      </c>
      <c r="F1405" t="s">
        <v>5037</v>
      </c>
    </row>
    <row r="1406" spans="1:6" x14ac:dyDescent="0.25">
      <c r="A1406">
        <v>5125603</v>
      </c>
      <c r="B1406" t="s">
        <v>3630</v>
      </c>
      <c r="C1406">
        <v>0</v>
      </c>
      <c r="D1406">
        <v>0</v>
      </c>
      <c r="E1406" t="s">
        <v>3630</v>
      </c>
      <c r="F1406" t="s">
        <v>5037</v>
      </c>
    </row>
    <row r="1407" spans="1:6" x14ac:dyDescent="0.25">
      <c r="A1407">
        <v>5743703</v>
      </c>
      <c r="B1407" t="s">
        <v>3630</v>
      </c>
      <c r="C1407">
        <v>0</v>
      </c>
      <c r="D1407">
        <v>0</v>
      </c>
      <c r="E1407" t="s">
        <v>3630</v>
      </c>
      <c r="F1407" t="s">
        <v>5037</v>
      </c>
    </row>
    <row r="1408" spans="1:6" x14ac:dyDescent="0.25">
      <c r="A1408">
        <v>5815703</v>
      </c>
      <c r="B1408" t="s">
        <v>3630</v>
      </c>
      <c r="C1408">
        <v>0</v>
      </c>
      <c r="D1408">
        <v>0</v>
      </c>
      <c r="E1408" t="s">
        <v>3630</v>
      </c>
      <c r="F1408" t="s">
        <v>5037</v>
      </c>
    </row>
    <row r="1409" spans="1:6" x14ac:dyDescent="0.25">
      <c r="A1409">
        <v>5249903</v>
      </c>
      <c r="B1409" t="s">
        <v>3630</v>
      </c>
      <c r="C1409">
        <v>0</v>
      </c>
      <c r="D1409">
        <v>0</v>
      </c>
      <c r="E1409" t="s">
        <v>3630</v>
      </c>
      <c r="F1409" t="s">
        <v>5037</v>
      </c>
    </row>
    <row r="1410" spans="1:6" x14ac:dyDescent="0.25">
      <c r="A1410">
        <v>5477903</v>
      </c>
      <c r="B1410" t="s">
        <v>3630</v>
      </c>
      <c r="C1410">
        <v>0</v>
      </c>
      <c r="D1410">
        <v>0</v>
      </c>
      <c r="E1410" t="s">
        <v>3630</v>
      </c>
      <c r="F1410" t="s">
        <v>5037</v>
      </c>
    </row>
    <row r="1411" spans="1:6" x14ac:dyDescent="0.25">
      <c r="A1411">
        <v>58903</v>
      </c>
      <c r="B1411" t="s">
        <v>3630</v>
      </c>
      <c r="C1411">
        <v>0</v>
      </c>
      <c r="D1411">
        <v>0</v>
      </c>
      <c r="E1411" t="s">
        <v>3630</v>
      </c>
      <c r="F1411" t="s">
        <v>5037</v>
      </c>
    </row>
    <row r="1412" spans="1:6" x14ac:dyDescent="0.25">
      <c r="A1412">
        <v>197503</v>
      </c>
      <c r="B1412" t="s">
        <v>3630</v>
      </c>
      <c r="C1412">
        <v>0</v>
      </c>
      <c r="D1412">
        <v>0</v>
      </c>
      <c r="E1412" t="s">
        <v>3630</v>
      </c>
      <c r="F1412" t="s">
        <v>5037</v>
      </c>
    </row>
    <row r="1413" spans="1:6" x14ac:dyDescent="0.25">
      <c r="A1413">
        <v>2453203</v>
      </c>
      <c r="B1413" t="s">
        <v>3630</v>
      </c>
      <c r="C1413">
        <v>0</v>
      </c>
      <c r="D1413">
        <v>0</v>
      </c>
      <c r="E1413" t="s">
        <v>3630</v>
      </c>
      <c r="F1413" t="s">
        <v>5037</v>
      </c>
    </row>
    <row r="1414" spans="1:6" x14ac:dyDescent="0.25">
      <c r="A1414">
        <v>3317403</v>
      </c>
      <c r="B1414" t="s">
        <v>3630</v>
      </c>
      <c r="C1414">
        <v>0</v>
      </c>
      <c r="D1414">
        <v>0</v>
      </c>
      <c r="E1414" t="s">
        <v>3630</v>
      </c>
      <c r="F1414" t="s">
        <v>5037</v>
      </c>
    </row>
    <row r="1415" spans="1:6" x14ac:dyDescent="0.25">
      <c r="A1415">
        <v>395403</v>
      </c>
      <c r="B1415" t="s">
        <v>3630</v>
      </c>
      <c r="C1415">
        <v>0</v>
      </c>
      <c r="D1415">
        <v>0</v>
      </c>
      <c r="E1415" t="s">
        <v>3630</v>
      </c>
      <c r="F1415" t="s">
        <v>5037</v>
      </c>
    </row>
    <row r="1416" spans="1:6" x14ac:dyDescent="0.25">
      <c r="A1416">
        <v>1871203</v>
      </c>
      <c r="B1416" t="s">
        <v>3630</v>
      </c>
      <c r="C1416">
        <v>0</v>
      </c>
      <c r="D1416">
        <v>0</v>
      </c>
      <c r="E1416" t="s">
        <v>3630</v>
      </c>
      <c r="F1416" t="s">
        <v>5037</v>
      </c>
    </row>
    <row r="1417" spans="1:6" x14ac:dyDescent="0.25">
      <c r="A1417">
        <v>139503</v>
      </c>
      <c r="B1417" t="s">
        <v>3630</v>
      </c>
      <c r="C1417">
        <v>0</v>
      </c>
      <c r="D1417">
        <v>0</v>
      </c>
      <c r="E1417" t="s">
        <v>3630</v>
      </c>
      <c r="F1417" t="s">
        <v>5037</v>
      </c>
    </row>
    <row r="1418" spans="1:6" x14ac:dyDescent="0.25">
      <c r="A1418">
        <v>314603</v>
      </c>
      <c r="B1418" t="s">
        <v>3630</v>
      </c>
      <c r="C1418">
        <v>0</v>
      </c>
      <c r="D1418">
        <v>0</v>
      </c>
      <c r="E1418" t="s">
        <v>3630</v>
      </c>
      <c r="F1418" t="s">
        <v>5037</v>
      </c>
    </row>
    <row r="1419" spans="1:6" x14ac:dyDescent="0.25">
      <c r="A1419">
        <v>5353703</v>
      </c>
      <c r="B1419" t="s">
        <v>3630</v>
      </c>
      <c r="C1419">
        <v>0</v>
      </c>
      <c r="D1419">
        <v>0</v>
      </c>
      <c r="E1419" t="s">
        <v>3630</v>
      </c>
      <c r="F1419" t="s">
        <v>5037</v>
      </c>
    </row>
    <row r="1420" spans="1:6" x14ac:dyDescent="0.25">
      <c r="A1420">
        <v>2381203</v>
      </c>
      <c r="B1420" t="s">
        <v>5038</v>
      </c>
      <c r="C1420">
        <v>811.12</v>
      </c>
      <c r="D1420">
        <v>811.12</v>
      </c>
      <c r="E1420" t="s">
        <v>3628</v>
      </c>
      <c r="F1420" t="s">
        <v>5039</v>
      </c>
    </row>
    <row r="1421" spans="1:6" x14ac:dyDescent="0.25">
      <c r="A1421">
        <v>3251403</v>
      </c>
      <c r="B1421" t="s">
        <v>3630</v>
      </c>
      <c r="C1421">
        <v>0</v>
      </c>
      <c r="D1421">
        <v>0</v>
      </c>
      <c r="E1421" t="s">
        <v>3630</v>
      </c>
      <c r="F1421" t="s">
        <v>5037</v>
      </c>
    </row>
    <row r="1422" spans="1:6" x14ac:dyDescent="0.25">
      <c r="A1422">
        <v>1248203</v>
      </c>
      <c r="B1422" t="s">
        <v>5038</v>
      </c>
      <c r="C1422">
        <v>6226.72</v>
      </c>
      <c r="D1422">
        <v>6226.72</v>
      </c>
      <c r="E1422" t="s">
        <v>3628</v>
      </c>
      <c r="F1422" t="s">
        <v>5039</v>
      </c>
    </row>
    <row r="1423" spans="1:6" x14ac:dyDescent="0.25">
      <c r="A1423">
        <v>1407303</v>
      </c>
      <c r="B1423" t="s">
        <v>3630</v>
      </c>
      <c r="C1423">
        <v>0</v>
      </c>
      <c r="D1423">
        <v>0</v>
      </c>
      <c r="E1423" t="s">
        <v>3630</v>
      </c>
      <c r="F1423" t="s">
        <v>5037</v>
      </c>
    </row>
    <row r="1424" spans="1:6" x14ac:dyDescent="0.25">
      <c r="A1424">
        <v>109303</v>
      </c>
      <c r="B1424" t="s">
        <v>3630</v>
      </c>
      <c r="C1424">
        <v>0</v>
      </c>
      <c r="D1424">
        <v>0</v>
      </c>
      <c r="E1424" t="s">
        <v>3630</v>
      </c>
      <c r="F1424" t="s">
        <v>5037</v>
      </c>
    </row>
    <row r="1425" spans="1:6" x14ac:dyDescent="0.25">
      <c r="A1425">
        <v>5219803</v>
      </c>
      <c r="B1425" t="s">
        <v>5038</v>
      </c>
      <c r="C1425">
        <v>11192.27</v>
      </c>
      <c r="D1425">
        <v>11192.27</v>
      </c>
      <c r="E1425" t="s">
        <v>3628</v>
      </c>
      <c r="F1425" t="s">
        <v>5039</v>
      </c>
    </row>
    <row r="1426" spans="1:6" x14ac:dyDescent="0.25">
      <c r="A1426">
        <v>1243703</v>
      </c>
      <c r="B1426" t="s">
        <v>3630</v>
      </c>
      <c r="C1426">
        <v>0</v>
      </c>
      <c r="D1426">
        <v>0</v>
      </c>
      <c r="E1426" t="s">
        <v>3630</v>
      </c>
      <c r="F1426" t="s">
        <v>5037</v>
      </c>
    </row>
    <row r="1427" spans="1:6" x14ac:dyDescent="0.25">
      <c r="A1427">
        <v>2599203</v>
      </c>
      <c r="B1427" t="s">
        <v>3630</v>
      </c>
      <c r="C1427">
        <v>0</v>
      </c>
      <c r="D1427">
        <v>0</v>
      </c>
      <c r="E1427" t="s">
        <v>3630</v>
      </c>
      <c r="F1427" t="s">
        <v>5037</v>
      </c>
    </row>
    <row r="1428" spans="1:6" x14ac:dyDescent="0.25">
      <c r="A1428">
        <v>1075203</v>
      </c>
      <c r="B1428" t="s">
        <v>3630</v>
      </c>
      <c r="C1428">
        <v>0</v>
      </c>
      <c r="D1428">
        <v>0</v>
      </c>
      <c r="E1428" t="s">
        <v>3630</v>
      </c>
      <c r="F1428" t="s">
        <v>5037</v>
      </c>
    </row>
    <row r="1429" spans="1:6" x14ac:dyDescent="0.25">
      <c r="A1429">
        <v>405303</v>
      </c>
      <c r="B1429" t="s">
        <v>5038</v>
      </c>
      <c r="C1429">
        <v>1518.04</v>
      </c>
      <c r="D1429">
        <v>1518.04</v>
      </c>
      <c r="E1429" t="s">
        <v>3628</v>
      </c>
      <c r="F1429" t="s">
        <v>5039</v>
      </c>
    </row>
    <row r="1430" spans="1:6" x14ac:dyDescent="0.25">
      <c r="A1430">
        <v>4687203</v>
      </c>
      <c r="B1430" t="s">
        <v>3630</v>
      </c>
      <c r="C1430">
        <v>0</v>
      </c>
      <c r="D1430">
        <v>0</v>
      </c>
      <c r="E1430" t="s">
        <v>3630</v>
      </c>
      <c r="F1430" t="s">
        <v>5037</v>
      </c>
    </row>
    <row r="1431" spans="1:6" x14ac:dyDescent="0.25">
      <c r="A1431">
        <v>2203303</v>
      </c>
      <c r="B1431" t="s">
        <v>3630</v>
      </c>
      <c r="C1431">
        <v>0</v>
      </c>
      <c r="D1431">
        <v>0</v>
      </c>
      <c r="E1431" t="s">
        <v>3630</v>
      </c>
      <c r="F1431" t="s">
        <v>5037</v>
      </c>
    </row>
    <row r="1432" spans="1:6" x14ac:dyDescent="0.25">
      <c r="A1432">
        <v>4231203</v>
      </c>
      <c r="B1432" t="s">
        <v>3630</v>
      </c>
      <c r="C1432">
        <v>0</v>
      </c>
      <c r="D1432">
        <v>0</v>
      </c>
      <c r="E1432" t="s">
        <v>3630</v>
      </c>
      <c r="F1432" t="s">
        <v>5037</v>
      </c>
    </row>
    <row r="1433" spans="1:6" x14ac:dyDescent="0.25">
      <c r="A1433">
        <v>2231603</v>
      </c>
      <c r="B1433" t="s">
        <v>3630</v>
      </c>
      <c r="C1433">
        <v>0</v>
      </c>
      <c r="D1433">
        <v>0</v>
      </c>
      <c r="E1433" t="s">
        <v>3630</v>
      </c>
      <c r="F1433" t="s">
        <v>5037</v>
      </c>
    </row>
    <row r="1434" spans="1:6" x14ac:dyDescent="0.25">
      <c r="A1434">
        <v>4231403</v>
      </c>
      <c r="B1434" t="s">
        <v>3630</v>
      </c>
      <c r="C1434">
        <v>0</v>
      </c>
      <c r="D1434">
        <v>0</v>
      </c>
      <c r="E1434" t="s">
        <v>3630</v>
      </c>
      <c r="F1434" t="s">
        <v>5037</v>
      </c>
    </row>
    <row r="1435" spans="1:6" x14ac:dyDescent="0.25">
      <c r="A1435">
        <v>1248003</v>
      </c>
      <c r="B1435" t="s">
        <v>5038</v>
      </c>
      <c r="C1435">
        <v>4189.5</v>
      </c>
      <c r="D1435">
        <v>4189.5</v>
      </c>
      <c r="E1435" t="s">
        <v>3628</v>
      </c>
      <c r="F1435" t="s">
        <v>5039</v>
      </c>
    </row>
    <row r="1436" spans="1:6" x14ac:dyDescent="0.25">
      <c r="A1436">
        <v>4249203</v>
      </c>
      <c r="B1436" t="s">
        <v>3630</v>
      </c>
      <c r="C1436">
        <v>0</v>
      </c>
      <c r="D1436">
        <v>0</v>
      </c>
      <c r="E1436" t="s">
        <v>3630</v>
      </c>
      <c r="F1436" t="s">
        <v>5037</v>
      </c>
    </row>
    <row r="1437" spans="1:6" x14ac:dyDescent="0.25">
      <c r="A1437">
        <v>5417703</v>
      </c>
      <c r="B1437" t="s">
        <v>3630</v>
      </c>
      <c r="C1437">
        <v>0</v>
      </c>
      <c r="D1437">
        <v>0</v>
      </c>
      <c r="E1437" t="s">
        <v>3630</v>
      </c>
      <c r="F1437" t="s">
        <v>5037</v>
      </c>
    </row>
    <row r="1438" spans="1:6" x14ac:dyDescent="0.25">
      <c r="A1438">
        <v>386403</v>
      </c>
      <c r="B1438" t="s">
        <v>3630</v>
      </c>
      <c r="C1438">
        <v>0</v>
      </c>
      <c r="D1438">
        <v>0</v>
      </c>
      <c r="E1438" t="s">
        <v>3630</v>
      </c>
      <c r="F1438" t="s">
        <v>5037</v>
      </c>
    </row>
    <row r="1439" spans="1:6" x14ac:dyDescent="0.25">
      <c r="A1439">
        <v>403703</v>
      </c>
      <c r="B1439" t="s">
        <v>3630</v>
      </c>
      <c r="C1439">
        <v>0</v>
      </c>
      <c r="D1439">
        <v>0</v>
      </c>
      <c r="E1439" t="s">
        <v>3630</v>
      </c>
      <c r="F1439" t="s">
        <v>5037</v>
      </c>
    </row>
    <row r="1440" spans="1:6" x14ac:dyDescent="0.25">
      <c r="A1440">
        <v>1753703</v>
      </c>
      <c r="B1440" t="s">
        <v>3630</v>
      </c>
      <c r="C1440">
        <v>0</v>
      </c>
      <c r="D1440">
        <v>0</v>
      </c>
      <c r="E1440" t="s">
        <v>3630</v>
      </c>
      <c r="F1440" t="s">
        <v>5037</v>
      </c>
    </row>
    <row r="1441" spans="1:6" x14ac:dyDescent="0.25">
      <c r="A1441">
        <v>1823203</v>
      </c>
      <c r="B1441" t="s">
        <v>5038</v>
      </c>
      <c r="C1441">
        <v>7214.76</v>
      </c>
      <c r="D1441">
        <v>7214.76</v>
      </c>
      <c r="E1441" t="s">
        <v>3628</v>
      </c>
      <c r="F1441" t="s">
        <v>5039</v>
      </c>
    </row>
    <row r="1442" spans="1:6" x14ac:dyDescent="0.25">
      <c r="A1442">
        <v>5243903</v>
      </c>
      <c r="B1442" t="s">
        <v>3630</v>
      </c>
      <c r="C1442">
        <v>0</v>
      </c>
      <c r="D1442">
        <v>0</v>
      </c>
      <c r="E1442" t="s">
        <v>3630</v>
      </c>
      <c r="F1442" t="s">
        <v>5037</v>
      </c>
    </row>
    <row r="1443" spans="1:6" x14ac:dyDescent="0.25">
      <c r="A1443">
        <v>266503</v>
      </c>
      <c r="B1443" t="s">
        <v>3630</v>
      </c>
      <c r="C1443">
        <v>0</v>
      </c>
      <c r="D1443">
        <v>0</v>
      </c>
      <c r="E1443" t="s">
        <v>3630</v>
      </c>
      <c r="F1443" t="s">
        <v>5037</v>
      </c>
    </row>
    <row r="1444" spans="1:6" x14ac:dyDescent="0.25">
      <c r="A1444">
        <v>5041203</v>
      </c>
      <c r="B1444" t="s">
        <v>3630</v>
      </c>
      <c r="C1444">
        <v>0</v>
      </c>
      <c r="D1444">
        <v>0</v>
      </c>
      <c r="E1444" t="s">
        <v>3630</v>
      </c>
      <c r="F1444" t="s">
        <v>5037</v>
      </c>
    </row>
    <row r="1445" spans="1:6" x14ac:dyDescent="0.25">
      <c r="A1445">
        <v>4917403</v>
      </c>
      <c r="B1445" t="s">
        <v>3630</v>
      </c>
      <c r="C1445">
        <v>0</v>
      </c>
      <c r="D1445">
        <v>0</v>
      </c>
      <c r="E1445" t="s">
        <v>3630</v>
      </c>
      <c r="F1445" t="s">
        <v>5037</v>
      </c>
    </row>
    <row r="1446" spans="1:6" x14ac:dyDescent="0.25">
      <c r="A1446">
        <v>2555803</v>
      </c>
      <c r="B1446" t="s">
        <v>3630</v>
      </c>
      <c r="C1446">
        <v>0</v>
      </c>
      <c r="D1446">
        <v>0</v>
      </c>
      <c r="E1446" t="s">
        <v>3630</v>
      </c>
      <c r="F1446" t="s">
        <v>5037</v>
      </c>
    </row>
    <row r="1447" spans="1:6" x14ac:dyDescent="0.25">
      <c r="A1447">
        <v>116803</v>
      </c>
      <c r="B1447" t="s">
        <v>5038</v>
      </c>
      <c r="C1447">
        <v>10970.03</v>
      </c>
      <c r="D1447">
        <v>10970.03</v>
      </c>
      <c r="E1447" t="s">
        <v>3628</v>
      </c>
      <c r="F1447" t="s">
        <v>5039</v>
      </c>
    </row>
    <row r="1448" spans="1:6" x14ac:dyDescent="0.25">
      <c r="A1448">
        <v>171203</v>
      </c>
      <c r="B1448" t="s">
        <v>5038</v>
      </c>
      <c r="C1448">
        <v>1970.03</v>
      </c>
      <c r="D1448">
        <v>1970.03</v>
      </c>
      <c r="E1448" t="s">
        <v>3628</v>
      </c>
      <c r="F1448" t="s">
        <v>5039</v>
      </c>
    </row>
    <row r="1449" spans="1:6" x14ac:dyDescent="0.25">
      <c r="A1449">
        <v>153003</v>
      </c>
      <c r="B1449" t="s">
        <v>5038</v>
      </c>
      <c r="C1449">
        <v>1970.03</v>
      </c>
      <c r="D1449">
        <v>1970.03</v>
      </c>
      <c r="E1449" t="s">
        <v>3628</v>
      </c>
      <c r="F1449" t="s">
        <v>5039</v>
      </c>
    </row>
    <row r="1450" spans="1:6" x14ac:dyDescent="0.25">
      <c r="A1450">
        <v>192903</v>
      </c>
      <c r="B1450" t="s">
        <v>5038</v>
      </c>
      <c r="C1450">
        <v>1803.57</v>
      </c>
      <c r="D1450">
        <v>1803.57</v>
      </c>
      <c r="E1450" t="s">
        <v>3628</v>
      </c>
      <c r="F1450" t="s">
        <v>5039</v>
      </c>
    </row>
    <row r="1451" spans="1:6" x14ac:dyDescent="0.25">
      <c r="A1451">
        <v>2313303</v>
      </c>
      <c r="B1451" t="s">
        <v>5038</v>
      </c>
      <c r="C1451">
        <v>13486.17</v>
      </c>
      <c r="D1451">
        <v>13486.17</v>
      </c>
      <c r="E1451" t="s">
        <v>3628</v>
      </c>
      <c r="F1451" t="s">
        <v>5039</v>
      </c>
    </row>
    <row r="1452" spans="1:6" x14ac:dyDescent="0.25">
      <c r="A1452">
        <v>84003</v>
      </c>
      <c r="B1452" t="s">
        <v>5038</v>
      </c>
      <c r="C1452">
        <v>6752.57</v>
      </c>
      <c r="D1452">
        <v>6752.57</v>
      </c>
      <c r="E1452" t="s">
        <v>3628</v>
      </c>
      <c r="F1452" t="s">
        <v>5039</v>
      </c>
    </row>
    <row r="1453" spans="1:6" x14ac:dyDescent="0.25">
      <c r="A1453">
        <v>535303</v>
      </c>
      <c r="B1453" t="s">
        <v>5038</v>
      </c>
      <c r="C1453">
        <v>4803.57</v>
      </c>
      <c r="D1453">
        <v>4803.57</v>
      </c>
      <c r="E1453" t="s">
        <v>3628</v>
      </c>
      <c r="F1453" t="s">
        <v>5039</v>
      </c>
    </row>
    <row r="1454" spans="1:6" x14ac:dyDescent="0.25">
      <c r="A1454">
        <v>104903</v>
      </c>
      <c r="B1454" t="s">
        <v>5038</v>
      </c>
      <c r="C1454">
        <v>1849.57</v>
      </c>
      <c r="D1454">
        <v>1849.57</v>
      </c>
      <c r="E1454" t="s">
        <v>3628</v>
      </c>
      <c r="F1454" t="s">
        <v>5039</v>
      </c>
    </row>
    <row r="1455" spans="1:6" x14ac:dyDescent="0.25">
      <c r="A1455">
        <v>94203</v>
      </c>
      <c r="B1455" t="s">
        <v>5038</v>
      </c>
      <c r="C1455">
        <v>4179.51</v>
      </c>
      <c r="D1455">
        <v>4179.51</v>
      </c>
      <c r="E1455" t="s">
        <v>3628</v>
      </c>
      <c r="F1455" t="s">
        <v>5039</v>
      </c>
    </row>
    <row r="1456" spans="1:6" x14ac:dyDescent="0.25">
      <c r="A1456">
        <v>151103</v>
      </c>
      <c r="B1456" t="s">
        <v>5038</v>
      </c>
      <c r="C1456">
        <v>7803.57</v>
      </c>
      <c r="D1456">
        <v>7803.57</v>
      </c>
      <c r="E1456" t="s">
        <v>3628</v>
      </c>
      <c r="F1456" t="s">
        <v>5039</v>
      </c>
    </row>
    <row r="1457" spans="1:6" x14ac:dyDescent="0.25">
      <c r="A1457">
        <v>151803</v>
      </c>
      <c r="B1457" t="s">
        <v>5038</v>
      </c>
      <c r="C1457">
        <v>4179.51</v>
      </c>
      <c r="D1457">
        <v>4179.51</v>
      </c>
      <c r="E1457" t="s">
        <v>3628</v>
      </c>
      <c r="F1457" t="s">
        <v>5039</v>
      </c>
    </row>
    <row r="1458" spans="1:6" x14ac:dyDescent="0.25">
      <c r="A1458">
        <v>152503</v>
      </c>
      <c r="B1458" t="s">
        <v>3630</v>
      </c>
      <c r="C1458">
        <v>0</v>
      </c>
      <c r="D1458">
        <v>0</v>
      </c>
      <c r="E1458" t="s">
        <v>3630</v>
      </c>
      <c r="F1458" t="s">
        <v>5037</v>
      </c>
    </row>
    <row r="1459" spans="1:6" x14ac:dyDescent="0.25">
      <c r="A1459">
        <v>160203</v>
      </c>
      <c r="B1459" t="s">
        <v>5038</v>
      </c>
      <c r="C1459">
        <v>7074.46</v>
      </c>
      <c r="D1459">
        <v>7074.46</v>
      </c>
      <c r="E1459" t="s">
        <v>3628</v>
      </c>
      <c r="F1459" t="s">
        <v>5039</v>
      </c>
    </row>
    <row r="1460" spans="1:6" x14ac:dyDescent="0.25">
      <c r="A1460">
        <v>168503</v>
      </c>
      <c r="B1460" t="s">
        <v>5038</v>
      </c>
      <c r="C1460">
        <v>5010.4799999999996</v>
      </c>
      <c r="D1460">
        <v>5010.4799999999996</v>
      </c>
      <c r="E1460" t="s">
        <v>3628</v>
      </c>
      <c r="F1460" t="s">
        <v>5039</v>
      </c>
    </row>
    <row r="1461" spans="1:6" x14ac:dyDescent="0.25">
      <c r="A1461">
        <v>257103</v>
      </c>
      <c r="B1461" t="s">
        <v>5038</v>
      </c>
      <c r="C1461">
        <v>1970.03</v>
      </c>
      <c r="D1461">
        <v>1970.03</v>
      </c>
      <c r="E1461" t="s">
        <v>3628</v>
      </c>
      <c r="F1461" t="s">
        <v>5039</v>
      </c>
    </row>
    <row r="1462" spans="1:6" x14ac:dyDescent="0.25">
      <c r="A1462">
        <v>308403</v>
      </c>
      <c r="B1462" t="s">
        <v>5038</v>
      </c>
      <c r="C1462">
        <v>1970.03</v>
      </c>
      <c r="D1462">
        <v>1970.03</v>
      </c>
      <c r="E1462" t="s">
        <v>3628</v>
      </c>
      <c r="F1462" t="s">
        <v>5039</v>
      </c>
    </row>
    <row r="1463" spans="1:6" x14ac:dyDescent="0.25">
      <c r="A1463">
        <v>537003</v>
      </c>
      <c r="B1463" t="s">
        <v>5038</v>
      </c>
      <c r="C1463">
        <v>4685.3900000000003</v>
      </c>
      <c r="D1463">
        <v>4685.3900000000003</v>
      </c>
      <c r="E1463" t="s">
        <v>3628</v>
      </c>
      <c r="F1463" t="s">
        <v>5039</v>
      </c>
    </row>
    <row r="1464" spans="1:6" x14ac:dyDescent="0.25">
      <c r="A1464">
        <v>289203</v>
      </c>
      <c r="B1464" t="s">
        <v>5038</v>
      </c>
      <c r="C1464">
        <v>1970.03</v>
      </c>
      <c r="D1464">
        <v>1970.03</v>
      </c>
      <c r="E1464" t="s">
        <v>3628</v>
      </c>
      <c r="F1464" t="s">
        <v>5039</v>
      </c>
    </row>
    <row r="1465" spans="1:6" x14ac:dyDescent="0.25">
      <c r="A1465">
        <v>304003</v>
      </c>
      <c r="B1465" t="s">
        <v>5038</v>
      </c>
      <c r="C1465">
        <v>1970.03</v>
      </c>
      <c r="D1465">
        <v>1970.03</v>
      </c>
      <c r="E1465" t="s">
        <v>3628</v>
      </c>
      <c r="F1465" t="s">
        <v>5039</v>
      </c>
    </row>
    <row r="1466" spans="1:6" x14ac:dyDescent="0.25">
      <c r="A1466">
        <v>304303</v>
      </c>
      <c r="B1466" t="s">
        <v>5038</v>
      </c>
      <c r="C1466">
        <v>1970.03</v>
      </c>
      <c r="D1466">
        <v>1970.03</v>
      </c>
      <c r="E1466" t="s">
        <v>3628</v>
      </c>
      <c r="F1466" t="s">
        <v>5039</v>
      </c>
    </row>
    <row r="1467" spans="1:6" x14ac:dyDescent="0.25">
      <c r="A1467">
        <v>306703</v>
      </c>
      <c r="B1467" t="s">
        <v>5038</v>
      </c>
      <c r="C1467">
        <v>1970.03</v>
      </c>
      <c r="D1467">
        <v>1970.03</v>
      </c>
      <c r="E1467" t="s">
        <v>3628</v>
      </c>
      <c r="F1467" t="s">
        <v>5039</v>
      </c>
    </row>
    <row r="1468" spans="1:6" x14ac:dyDescent="0.25">
      <c r="A1468">
        <v>307903</v>
      </c>
      <c r="B1468" t="s">
        <v>5038</v>
      </c>
      <c r="C1468">
        <v>1970.03</v>
      </c>
      <c r="D1468">
        <v>1970.03</v>
      </c>
      <c r="E1468" t="s">
        <v>3628</v>
      </c>
      <c r="F1468" t="s">
        <v>5039</v>
      </c>
    </row>
    <row r="1469" spans="1:6" x14ac:dyDescent="0.25">
      <c r="A1469">
        <v>309103</v>
      </c>
      <c r="B1469" t="s">
        <v>5038</v>
      </c>
      <c r="C1469">
        <v>7740.17</v>
      </c>
      <c r="D1469">
        <v>7740.17</v>
      </c>
      <c r="E1469" t="s">
        <v>3628</v>
      </c>
      <c r="F1469" t="s">
        <v>5039</v>
      </c>
    </row>
    <row r="1470" spans="1:6" x14ac:dyDescent="0.25">
      <c r="A1470">
        <v>312503</v>
      </c>
      <c r="B1470" t="s">
        <v>5038</v>
      </c>
      <c r="C1470">
        <v>1970.03</v>
      </c>
      <c r="D1470">
        <v>1970.03</v>
      </c>
      <c r="E1470" t="s">
        <v>3628</v>
      </c>
      <c r="F1470" t="s">
        <v>5039</v>
      </c>
    </row>
    <row r="1471" spans="1:6" x14ac:dyDescent="0.25">
      <c r="A1471">
        <v>312403</v>
      </c>
      <c r="B1471" t="s">
        <v>5038</v>
      </c>
      <c r="C1471">
        <v>10970.03</v>
      </c>
      <c r="D1471">
        <v>10970.03</v>
      </c>
      <c r="E1471" t="s">
        <v>3628</v>
      </c>
      <c r="F1471" t="s">
        <v>5039</v>
      </c>
    </row>
    <row r="1472" spans="1:6" x14ac:dyDescent="0.25">
      <c r="A1472">
        <v>314903</v>
      </c>
      <c r="B1472" t="s">
        <v>5038</v>
      </c>
      <c r="C1472">
        <v>1970.03</v>
      </c>
      <c r="D1472">
        <v>1970.03</v>
      </c>
      <c r="E1472" t="s">
        <v>3628</v>
      </c>
      <c r="F1472" t="s">
        <v>5039</v>
      </c>
    </row>
    <row r="1473" spans="1:6" x14ac:dyDescent="0.25">
      <c r="A1473">
        <v>315103</v>
      </c>
      <c r="B1473" t="s">
        <v>5038</v>
      </c>
      <c r="C1473">
        <v>1970.03</v>
      </c>
      <c r="D1473">
        <v>1970.03</v>
      </c>
      <c r="E1473" t="s">
        <v>3628</v>
      </c>
      <c r="F1473" t="s">
        <v>5039</v>
      </c>
    </row>
    <row r="1474" spans="1:6" x14ac:dyDescent="0.25">
      <c r="A1474">
        <v>315703</v>
      </c>
      <c r="B1474" t="s">
        <v>5038</v>
      </c>
      <c r="C1474">
        <v>1970.03</v>
      </c>
      <c r="D1474">
        <v>1970.03</v>
      </c>
      <c r="E1474" t="s">
        <v>3628</v>
      </c>
      <c r="F1474" t="s">
        <v>5039</v>
      </c>
    </row>
    <row r="1475" spans="1:6" x14ac:dyDescent="0.25">
      <c r="A1475">
        <v>362603</v>
      </c>
      <c r="B1475" t="s">
        <v>5038</v>
      </c>
      <c r="C1475">
        <v>1970.03</v>
      </c>
      <c r="D1475">
        <v>1970.03</v>
      </c>
      <c r="E1475" t="s">
        <v>3628</v>
      </c>
      <c r="F1475" t="s">
        <v>5039</v>
      </c>
    </row>
    <row r="1476" spans="1:6" x14ac:dyDescent="0.25">
      <c r="A1476">
        <v>302303</v>
      </c>
      <c r="B1476" t="s">
        <v>5038</v>
      </c>
      <c r="C1476">
        <v>1970.03</v>
      </c>
      <c r="D1476">
        <v>1970.03</v>
      </c>
      <c r="E1476" t="s">
        <v>3628</v>
      </c>
      <c r="F1476" t="s">
        <v>5039</v>
      </c>
    </row>
    <row r="1477" spans="1:6" x14ac:dyDescent="0.25">
      <c r="A1477">
        <v>364003</v>
      </c>
      <c r="B1477" t="s">
        <v>5038</v>
      </c>
      <c r="C1477">
        <v>1970.03</v>
      </c>
      <c r="D1477">
        <v>1970.03</v>
      </c>
      <c r="E1477" t="s">
        <v>3628</v>
      </c>
      <c r="F1477" t="s">
        <v>5039</v>
      </c>
    </row>
    <row r="1478" spans="1:6" x14ac:dyDescent="0.25">
      <c r="A1478">
        <v>364303</v>
      </c>
      <c r="B1478" t="s">
        <v>5038</v>
      </c>
      <c r="C1478">
        <v>1970.03</v>
      </c>
      <c r="D1478">
        <v>1970.03</v>
      </c>
      <c r="E1478" t="s">
        <v>3628</v>
      </c>
      <c r="F1478" t="s">
        <v>5039</v>
      </c>
    </row>
    <row r="1479" spans="1:6" x14ac:dyDescent="0.25">
      <c r="A1479">
        <v>365403</v>
      </c>
      <c r="B1479" t="s">
        <v>5038</v>
      </c>
      <c r="C1479">
        <v>3207.28</v>
      </c>
      <c r="D1479">
        <v>3207.28</v>
      </c>
      <c r="E1479" t="s">
        <v>3628</v>
      </c>
      <c r="F1479" t="s">
        <v>5039</v>
      </c>
    </row>
    <row r="1480" spans="1:6" x14ac:dyDescent="0.25">
      <c r="A1480">
        <v>366003</v>
      </c>
      <c r="B1480" t="s">
        <v>5038</v>
      </c>
      <c r="C1480">
        <v>1970.03</v>
      </c>
      <c r="D1480">
        <v>1970.03</v>
      </c>
      <c r="E1480" t="s">
        <v>3628</v>
      </c>
      <c r="F1480" t="s">
        <v>5039</v>
      </c>
    </row>
    <row r="1481" spans="1:6" x14ac:dyDescent="0.25">
      <c r="A1481">
        <v>159103</v>
      </c>
      <c r="B1481" t="s">
        <v>5038</v>
      </c>
      <c r="C1481">
        <v>1970.03</v>
      </c>
      <c r="D1481">
        <v>1970.03</v>
      </c>
      <c r="E1481" t="s">
        <v>3628</v>
      </c>
      <c r="F1481" t="s">
        <v>5039</v>
      </c>
    </row>
    <row r="1482" spans="1:6" x14ac:dyDescent="0.25">
      <c r="A1482">
        <v>159203</v>
      </c>
      <c r="B1482" t="s">
        <v>5038</v>
      </c>
      <c r="C1482">
        <v>1970.03</v>
      </c>
      <c r="D1482">
        <v>1970.03</v>
      </c>
      <c r="E1482" t="s">
        <v>3628</v>
      </c>
      <c r="F1482" t="s">
        <v>5039</v>
      </c>
    </row>
    <row r="1483" spans="1:6" x14ac:dyDescent="0.25">
      <c r="A1483">
        <v>159303</v>
      </c>
      <c r="B1483" t="s">
        <v>5038</v>
      </c>
      <c r="C1483">
        <v>1970.03</v>
      </c>
      <c r="D1483">
        <v>1970.03</v>
      </c>
      <c r="E1483" t="s">
        <v>3628</v>
      </c>
      <c r="F1483" t="s">
        <v>5039</v>
      </c>
    </row>
    <row r="1484" spans="1:6" x14ac:dyDescent="0.25">
      <c r="A1484">
        <v>160003</v>
      </c>
      <c r="B1484" t="s">
        <v>5038</v>
      </c>
      <c r="C1484">
        <v>1970.03</v>
      </c>
      <c r="D1484">
        <v>1970.03</v>
      </c>
      <c r="E1484" t="s">
        <v>3628</v>
      </c>
      <c r="F1484" t="s">
        <v>5039</v>
      </c>
    </row>
    <row r="1485" spans="1:6" x14ac:dyDescent="0.25">
      <c r="A1485">
        <v>359403</v>
      </c>
      <c r="B1485" t="s">
        <v>5038</v>
      </c>
      <c r="C1485">
        <v>3327.71</v>
      </c>
      <c r="D1485">
        <v>3327.71</v>
      </c>
      <c r="E1485" t="s">
        <v>3628</v>
      </c>
      <c r="F1485" t="s">
        <v>5039</v>
      </c>
    </row>
    <row r="1486" spans="1:6" x14ac:dyDescent="0.25">
      <c r="A1486">
        <v>380603</v>
      </c>
      <c r="B1486" t="s">
        <v>5038</v>
      </c>
      <c r="C1486">
        <v>1970.03</v>
      </c>
      <c r="D1486">
        <v>1970.03</v>
      </c>
      <c r="E1486" t="s">
        <v>3628</v>
      </c>
      <c r="F1486" t="s">
        <v>5039</v>
      </c>
    </row>
    <row r="1487" spans="1:6" x14ac:dyDescent="0.25">
      <c r="A1487">
        <v>361003</v>
      </c>
      <c r="B1487" t="s">
        <v>5038</v>
      </c>
      <c r="C1487">
        <v>1970.03</v>
      </c>
      <c r="D1487">
        <v>1970.03</v>
      </c>
      <c r="E1487" t="s">
        <v>3628</v>
      </c>
      <c r="F1487" t="s">
        <v>5039</v>
      </c>
    </row>
    <row r="1488" spans="1:6" x14ac:dyDescent="0.25">
      <c r="A1488">
        <v>361303</v>
      </c>
      <c r="B1488" t="s">
        <v>5038</v>
      </c>
      <c r="C1488">
        <v>1970.03</v>
      </c>
      <c r="D1488">
        <v>1970.03</v>
      </c>
      <c r="E1488" t="s">
        <v>3628</v>
      </c>
      <c r="F1488" t="s">
        <v>5039</v>
      </c>
    </row>
    <row r="1489" spans="1:6" x14ac:dyDescent="0.25">
      <c r="A1489">
        <v>361703</v>
      </c>
      <c r="B1489" t="s">
        <v>5038</v>
      </c>
      <c r="C1489">
        <v>9736.69</v>
      </c>
      <c r="D1489">
        <v>9736.69</v>
      </c>
      <c r="E1489" t="s">
        <v>3628</v>
      </c>
      <c r="F1489" t="s">
        <v>5039</v>
      </c>
    </row>
    <row r="1490" spans="1:6" x14ac:dyDescent="0.25">
      <c r="A1490">
        <v>169403</v>
      </c>
      <c r="B1490" t="s">
        <v>5038</v>
      </c>
      <c r="C1490">
        <v>1970.03</v>
      </c>
      <c r="D1490">
        <v>1970.03</v>
      </c>
      <c r="E1490" t="s">
        <v>3628</v>
      </c>
      <c r="F1490" t="s">
        <v>5039</v>
      </c>
    </row>
    <row r="1491" spans="1:6" x14ac:dyDescent="0.25">
      <c r="A1491">
        <v>166103</v>
      </c>
      <c r="B1491" t="s">
        <v>5038</v>
      </c>
      <c r="C1491">
        <v>1970.03</v>
      </c>
      <c r="D1491">
        <v>1970.03</v>
      </c>
      <c r="E1491" t="s">
        <v>3628</v>
      </c>
      <c r="F1491" t="s">
        <v>5039</v>
      </c>
    </row>
    <row r="1492" spans="1:6" x14ac:dyDescent="0.25">
      <c r="A1492">
        <v>533403</v>
      </c>
      <c r="B1492" t="s">
        <v>5038</v>
      </c>
      <c r="C1492">
        <v>1970.03</v>
      </c>
      <c r="D1492">
        <v>1970.03</v>
      </c>
      <c r="E1492" t="s">
        <v>3628</v>
      </c>
      <c r="F1492" t="s">
        <v>5039</v>
      </c>
    </row>
    <row r="1493" spans="1:6" x14ac:dyDescent="0.25">
      <c r="A1493">
        <v>270603</v>
      </c>
      <c r="B1493" t="s">
        <v>5038</v>
      </c>
      <c r="C1493">
        <v>1803.57</v>
      </c>
      <c r="D1493">
        <v>1803.57</v>
      </c>
      <c r="E1493" t="s">
        <v>3628</v>
      </c>
      <c r="F1493" t="s">
        <v>5039</v>
      </c>
    </row>
    <row r="1494" spans="1:6" x14ac:dyDescent="0.25">
      <c r="A1494">
        <v>303903</v>
      </c>
      <c r="B1494" t="s">
        <v>5038</v>
      </c>
      <c r="C1494">
        <v>3500.67</v>
      </c>
      <c r="D1494">
        <v>3500.67</v>
      </c>
      <c r="E1494" t="s">
        <v>3628</v>
      </c>
      <c r="F1494" t="s">
        <v>5039</v>
      </c>
    </row>
    <row r="1495" spans="1:6" x14ac:dyDescent="0.25">
      <c r="A1495">
        <v>306103</v>
      </c>
      <c r="B1495" t="s">
        <v>5038</v>
      </c>
      <c r="C1495">
        <v>6752.57</v>
      </c>
      <c r="D1495">
        <v>6752.57</v>
      </c>
      <c r="E1495" t="s">
        <v>3628</v>
      </c>
      <c r="F1495" t="s">
        <v>5039</v>
      </c>
    </row>
    <row r="1496" spans="1:6" x14ac:dyDescent="0.25">
      <c r="A1496">
        <v>282403</v>
      </c>
      <c r="B1496" t="s">
        <v>5038</v>
      </c>
      <c r="C1496">
        <v>7803.57</v>
      </c>
      <c r="D1496">
        <v>7803.57</v>
      </c>
      <c r="E1496" t="s">
        <v>3628</v>
      </c>
      <c r="F1496" t="s">
        <v>5039</v>
      </c>
    </row>
    <row r="1497" spans="1:6" x14ac:dyDescent="0.25">
      <c r="A1497">
        <v>306803</v>
      </c>
      <c r="B1497" t="s">
        <v>5038</v>
      </c>
      <c r="C1497">
        <v>1803.57</v>
      </c>
      <c r="D1497">
        <v>1803.57</v>
      </c>
      <c r="E1497" t="s">
        <v>3628</v>
      </c>
      <c r="F1497" t="s">
        <v>5039</v>
      </c>
    </row>
    <row r="1498" spans="1:6" x14ac:dyDescent="0.25">
      <c r="A1498">
        <v>314703</v>
      </c>
      <c r="B1498" t="s">
        <v>5038</v>
      </c>
      <c r="C1498">
        <v>1803.57</v>
      </c>
      <c r="D1498">
        <v>1803.57</v>
      </c>
      <c r="E1498" t="s">
        <v>3628</v>
      </c>
      <c r="F1498" t="s">
        <v>5039</v>
      </c>
    </row>
    <row r="1499" spans="1:6" x14ac:dyDescent="0.25">
      <c r="A1499">
        <v>363803</v>
      </c>
      <c r="B1499" t="s">
        <v>5038</v>
      </c>
      <c r="C1499">
        <v>1803.57</v>
      </c>
      <c r="D1499">
        <v>1803.57</v>
      </c>
      <c r="E1499" t="s">
        <v>3628</v>
      </c>
      <c r="F1499" t="s">
        <v>5039</v>
      </c>
    </row>
    <row r="1500" spans="1:6" x14ac:dyDescent="0.25">
      <c r="A1500">
        <v>129403</v>
      </c>
      <c r="B1500" t="s">
        <v>5038</v>
      </c>
      <c r="C1500">
        <v>1803.57</v>
      </c>
      <c r="D1500">
        <v>1803.57</v>
      </c>
      <c r="E1500" t="s">
        <v>3628</v>
      </c>
      <c r="F1500" t="s">
        <v>5039</v>
      </c>
    </row>
    <row r="1501" spans="1:6" x14ac:dyDescent="0.25">
      <c r="A1501">
        <v>129003</v>
      </c>
      <c r="B1501" t="s">
        <v>5038</v>
      </c>
      <c r="C1501">
        <v>10803.57</v>
      </c>
      <c r="D1501">
        <v>10803.57</v>
      </c>
      <c r="E1501" t="s">
        <v>3628</v>
      </c>
      <c r="F1501" t="s">
        <v>5039</v>
      </c>
    </row>
    <row r="1502" spans="1:6" x14ac:dyDescent="0.25">
      <c r="A1502">
        <v>538503</v>
      </c>
      <c r="B1502" t="s">
        <v>5038</v>
      </c>
      <c r="C1502">
        <v>1803.57</v>
      </c>
      <c r="D1502">
        <v>1803.57</v>
      </c>
      <c r="E1502" t="s">
        <v>3628</v>
      </c>
      <c r="F1502" t="s">
        <v>5039</v>
      </c>
    </row>
    <row r="1503" spans="1:6" x14ac:dyDescent="0.25">
      <c r="A1503">
        <v>534303</v>
      </c>
      <c r="B1503" t="s">
        <v>5038</v>
      </c>
      <c r="C1503">
        <v>8803.57</v>
      </c>
      <c r="D1503">
        <v>8803.57</v>
      </c>
      <c r="E1503" t="s">
        <v>3628</v>
      </c>
      <c r="F1503" t="s">
        <v>5039</v>
      </c>
    </row>
    <row r="1504" spans="1:6" x14ac:dyDescent="0.25">
      <c r="A1504">
        <v>533203</v>
      </c>
      <c r="B1504" t="s">
        <v>5038</v>
      </c>
      <c r="C1504">
        <v>1803.57</v>
      </c>
      <c r="D1504">
        <v>1803.57</v>
      </c>
      <c r="E1504" t="s">
        <v>3628</v>
      </c>
      <c r="F1504" t="s">
        <v>5039</v>
      </c>
    </row>
    <row r="1505" spans="1:6" x14ac:dyDescent="0.25">
      <c r="A1505">
        <v>111003</v>
      </c>
      <c r="B1505" t="s">
        <v>5038</v>
      </c>
      <c r="C1505">
        <v>1803.57</v>
      </c>
      <c r="D1505">
        <v>1803.57</v>
      </c>
      <c r="E1505" t="s">
        <v>3628</v>
      </c>
      <c r="F1505" t="s">
        <v>5039</v>
      </c>
    </row>
    <row r="1506" spans="1:6" x14ac:dyDescent="0.25">
      <c r="A1506">
        <v>115403</v>
      </c>
      <c r="B1506" t="s">
        <v>5038</v>
      </c>
      <c r="C1506">
        <v>1803.57</v>
      </c>
      <c r="D1506">
        <v>1803.57</v>
      </c>
      <c r="E1506" t="s">
        <v>3628</v>
      </c>
      <c r="F1506" t="s">
        <v>5039</v>
      </c>
    </row>
    <row r="1507" spans="1:6" x14ac:dyDescent="0.25">
      <c r="A1507">
        <v>116903</v>
      </c>
      <c r="B1507" t="s">
        <v>3630</v>
      </c>
      <c r="C1507">
        <v>0</v>
      </c>
      <c r="D1507">
        <v>0</v>
      </c>
      <c r="E1507" t="s">
        <v>3630</v>
      </c>
      <c r="F1507" t="s">
        <v>5037</v>
      </c>
    </row>
    <row r="1508" spans="1:6" x14ac:dyDescent="0.25">
      <c r="A1508">
        <v>117703</v>
      </c>
      <c r="B1508" t="s">
        <v>5038</v>
      </c>
      <c r="C1508">
        <v>1803.57</v>
      </c>
      <c r="D1508">
        <v>1803.57</v>
      </c>
      <c r="E1508" t="s">
        <v>3628</v>
      </c>
      <c r="F1508" t="s">
        <v>5039</v>
      </c>
    </row>
    <row r="1509" spans="1:6" x14ac:dyDescent="0.25">
      <c r="A1509">
        <v>945203</v>
      </c>
      <c r="B1509" t="s">
        <v>5038</v>
      </c>
      <c r="C1509">
        <v>7803.57</v>
      </c>
      <c r="D1509">
        <v>7803.57</v>
      </c>
      <c r="E1509" t="s">
        <v>3628</v>
      </c>
      <c r="F1509" t="s">
        <v>5039</v>
      </c>
    </row>
    <row r="1510" spans="1:6" x14ac:dyDescent="0.25">
      <c r="A1510">
        <v>94603</v>
      </c>
      <c r="B1510" t="s">
        <v>5038</v>
      </c>
      <c r="C1510">
        <v>9427.07</v>
      </c>
      <c r="D1510">
        <v>9427.07</v>
      </c>
      <c r="E1510" t="s">
        <v>3628</v>
      </c>
      <c r="F1510" t="s">
        <v>5039</v>
      </c>
    </row>
    <row r="1511" spans="1:6" x14ac:dyDescent="0.25">
      <c r="A1511">
        <v>151703</v>
      </c>
      <c r="B1511" t="s">
        <v>5038</v>
      </c>
      <c r="C1511">
        <v>12803.57</v>
      </c>
      <c r="D1511">
        <v>12803.57</v>
      </c>
      <c r="E1511" t="s">
        <v>3628</v>
      </c>
      <c r="F1511" t="s">
        <v>5039</v>
      </c>
    </row>
    <row r="1512" spans="1:6" x14ac:dyDescent="0.25">
      <c r="A1512">
        <v>152103</v>
      </c>
      <c r="B1512" t="s">
        <v>5038</v>
      </c>
      <c r="C1512">
        <v>1803.57</v>
      </c>
      <c r="D1512">
        <v>1803.57</v>
      </c>
      <c r="E1512" t="s">
        <v>3628</v>
      </c>
      <c r="F1512" t="s">
        <v>5039</v>
      </c>
    </row>
    <row r="1513" spans="1:6" x14ac:dyDescent="0.25">
      <c r="A1513">
        <v>157303</v>
      </c>
      <c r="B1513" t="s">
        <v>5038</v>
      </c>
      <c r="C1513">
        <v>1803.57</v>
      </c>
      <c r="D1513">
        <v>1803.57</v>
      </c>
      <c r="E1513" t="s">
        <v>3628</v>
      </c>
      <c r="F1513" t="s">
        <v>5039</v>
      </c>
    </row>
    <row r="1514" spans="1:6" x14ac:dyDescent="0.25">
      <c r="A1514">
        <v>156203</v>
      </c>
      <c r="B1514" t="s">
        <v>5038</v>
      </c>
      <c r="C1514">
        <v>1803.57</v>
      </c>
      <c r="D1514">
        <v>1803.57</v>
      </c>
      <c r="E1514" t="s">
        <v>3628</v>
      </c>
      <c r="F1514" t="s">
        <v>5039</v>
      </c>
    </row>
    <row r="1515" spans="1:6" x14ac:dyDescent="0.25">
      <c r="A1515">
        <v>189503</v>
      </c>
      <c r="B1515" t="s">
        <v>5038</v>
      </c>
      <c r="C1515">
        <v>1803.57</v>
      </c>
      <c r="D1515">
        <v>1803.57</v>
      </c>
      <c r="E1515" t="s">
        <v>3628</v>
      </c>
      <c r="F1515" t="s">
        <v>5039</v>
      </c>
    </row>
    <row r="1516" spans="1:6" x14ac:dyDescent="0.25">
      <c r="A1516">
        <v>1299203</v>
      </c>
      <c r="B1516" t="s">
        <v>5038</v>
      </c>
      <c r="C1516">
        <v>1803.57</v>
      </c>
      <c r="D1516">
        <v>1803.57</v>
      </c>
      <c r="E1516" t="s">
        <v>3628</v>
      </c>
      <c r="F1516" t="s">
        <v>5039</v>
      </c>
    </row>
    <row r="1517" spans="1:6" x14ac:dyDescent="0.25">
      <c r="A1517">
        <v>100603</v>
      </c>
      <c r="B1517" t="s">
        <v>5038</v>
      </c>
      <c r="C1517">
        <v>6000</v>
      </c>
      <c r="D1517">
        <v>6000</v>
      </c>
      <c r="E1517" t="s">
        <v>3628</v>
      </c>
      <c r="F1517" t="s">
        <v>5039</v>
      </c>
    </row>
    <row r="1518" spans="1:6" x14ac:dyDescent="0.25">
      <c r="A1518">
        <v>183003</v>
      </c>
      <c r="B1518" t="s">
        <v>5038</v>
      </c>
      <c r="C1518">
        <v>1803.57</v>
      </c>
      <c r="D1518">
        <v>1803.57</v>
      </c>
      <c r="E1518" t="s">
        <v>3628</v>
      </c>
      <c r="F1518" t="s">
        <v>5039</v>
      </c>
    </row>
    <row r="1519" spans="1:6" x14ac:dyDescent="0.25">
      <c r="A1519">
        <v>130503</v>
      </c>
      <c r="B1519" t="s">
        <v>5038</v>
      </c>
      <c r="C1519">
        <v>1803.57</v>
      </c>
      <c r="D1519">
        <v>1803.57</v>
      </c>
      <c r="E1519" t="s">
        <v>3628</v>
      </c>
      <c r="F1519" t="s">
        <v>5039</v>
      </c>
    </row>
    <row r="1520" spans="1:6" x14ac:dyDescent="0.25">
      <c r="A1520">
        <v>131503</v>
      </c>
      <c r="B1520" t="s">
        <v>5038</v>
      </c>
      <c r="C1520">
        <v>1803.57</v>
      </c>
      <c r="D1520">
        <v>1803.57</v>
      </c>
      <c r="E1520" t="s">
        <v>3628</v>
      </c>
      <c r="F1520" t="s">
        <v>5039</v>
      </c>
    </row>
    <row r="1521" spans="1:6" x14ac:dyDescent="0.25">
      <c r="A1521">
        <v>3097203</v>
      </c>
      <c r="B1521" t="s">
        <v>5038</v>
      </c>
      <c r="C1521">
        <v>1803.57</v>
      </c>
      <c r="D1521">
        <v>1803.57</v>
      </c>
      <c r="E1521" t="s">
        <v>3628</v>
      </c>
      <c r="F1521" t="s">
        <v>5039</v>
      </c>
    </row>
    <row r="1522" spans="1:6" x14ac:dyDescent="0.25">
      <c r="A1522">
        <v>84403</v>
      </c>
      <c r="B1522" t="s">
        <v>5038</v>
      </c>
      <c r="C1522">
        <v>2010.48</v>
      </c>
      <c r="D1522">
        <v>2010.48</v>
      </c>
      <c r="E1522" t="s">
        <v>3628</v>
      </c>
      <c r="F1522" t="s">
        <v>5039</v>
      </c>
    </row>
    <row r="1523" spans="1:6" x14ac:dyDescent="0.25">
      <c r="A1523">
        <v>146803</v>
      </c>
      <c r="B1523" t="s">
        <v>5038</v>
      </c>
      <c r="C1523">
        <v>5010.4799999999996</v>
      </c>
      <c r="D1523">
        <v>5010.4799999999996</v>
      </c>
      <c r="E1523" t="s">
        <v>3628</v>
      </c>
      <c r="F1523" t="s">
        <v>5039</v>
      </c>
    </row>
    <row r="1524" spans="1:6" x14ac:dyDescent="0.25">
      <c r="A1524">
        <v>227103</v>
      </c>
      <c r="B1524" t="s">
        <v>5038</v>
      </c>
      <c r="C1524">
        <v>8010.48</v>
      </c>
      <c r="D1524">
        <v>8010.48</v>
      </c>
      <c r="E1524" t="s">
        <v>3628</v>
      </c>
      <c r="F1524" t="s">
        <v>5039</v>
      </c>
    </row>
    <row r="1525" spans="1:6" x14ac:dyDescent="0.25">
      <c r="A1525">
        <v>309803</v>
      </c>
      <c r="B1525" t="s">
        <v>5038</v>
      </c>
      <c r="C1525">
        <v>1970.03</v>
      </c>
      <c r="D1525">
        <v>1970.03</v>
      </c>
      <c r="E1525" t="s">
        <v>3628</v>
      </c>
      <c r="F1525" t="s">
        <v>5039</v>
      </c>
    </row>
    <row r="1526" spans="1:6" x14ac:dyDescent="0.25">
      <c r="A1526">
        <v>309903</v>
      </c>
      <c r="B1526" t="s">
        <v>5038</v>
      </c>
      <c r="C1526">
        <v>4685.3900000000003</v>
      </c>
      <c r="D1526">
        <v>4685.3900000000003</v>
      </c>
      <c r="E1526" t="s">
        <v>3628</v>
      </c>
      <c r="F1526" t="s">
        <v>5039</v>
      </c>
    </row>
    <row r="1527" spans="1:6" x14ac:dyDescent="0.25">
      <c r="A1527">
        <v>310503</v>
      </c>
      <c r="B1527" t="s">
        <v>5038</v>
      </c>
      <c r="C1527">
        <v>1970.03</v>
      </c>
      <c r="D1527">
        <v>1970.03</v>
      </c>
      <c r="E1527" t="s">
        <v>3628</v>
      </c>
      <c r="F1527" t="s">
        <v>5039</v>
      </c>
    </row>
    <row r="1528" spans="1:6" x14ac:dyDescent="0.25">
      <c r="A1528">
        <v>310703</v>
      </c>
      <c r="B1528" t="s">
        <v>5038</v>
      </c>
      <c r="C1528">
        <v>1970.03</v>
      </c>
      <c r="D1528">
        <v>1970.03</v>
      </c>
      <c r="E1528" t="s">
        <v>3628</v>
      </c>
      <c r="F1528" t="s">
        <v>5039</v>
      </c>
    </row>
    <row r="1529" spans="1:6" x14ac:dyDescent="0.25">
      <c r="A1529">
        <v>311103</v>
      </c>
      <c r="B1529" t="s">
        <v>5038</v>
      </c>
      <c r="C1529">
        <v>1970.03</v>
      </c>
      <c r="D1529">
        <v>1970.03</v>
      </c>
      <c r="E1529" t="s">
        <v>3628</v>
      </c>
      <c r="F1529" t="s">
        <v>5039</v>
      </c>
    </row>
    <row r="1530" spans="1:6" x14ac:dyDescent="0.25">
      <c r="A1530">
        <v>311303</v>
      </c>
      <c r="B1530" t="s">
        <v>5038</v>
      </c>
      <c r="C1530">
        <v>6919.03</v>
      </c>
      <c r="D1530">
        <v>6919.03</v>
      </c>
      <c r="E1530" t="s">
        <v>3628</v>
      </c>
      <c r="F1530" t="s">
        <v>5039</v>
      </c>
    </row>
    <row r="1531" spans="1:6" x14ac:dyDescent="0.25">
      <c r="A1531">
        <v>74503</v>
      </c>
      <c r="B1531" t="s">
        <v>5038</v>
      </c>
      <c r="C1531">
        <v>2010.48</v>
      </c>
      <c r="D1531">
        <v>2010.48</v>
      </c>
      <c r="E1531" t="s">
        <v>3628</v>
      </c>
      <c r="F1531" t="s">
        <v>5039</v>
      </c>
    </row>
    <row r="1532" spans="1:6" x14ac:dyDescent="0.25">
      <c r="A1532">
        <v>77603</v>
      </c>
      <c r="B1532" t="s">
        <v>5038</v>
      </c>
      <c r="C1532">
        <v>11010.48</v>
      </c>
      <c r="D1532">
        <v>11010.48</v>
      </c>
      <c r="E1532" t="s">
        <v>3628</v>
      </c>
      <c r="F1532" t="s">
        <v>5039</v>
      </c>
    </row>
    <row r="1533" spans="1:6" x14ac:dyDescent="0.25">
      <c r="A1533">
        <v>104003</v>
      </c>
      <c r="B1533" t="s">
        <v>5038</v>
      </c>
      <c r="C1533">
        <v>2010.48</v>
      </c>
      <c r="D1533">
        <v>2010.48</v>
      </c>
      <c r="E1533" t="s">
        <v>3628</v>
      </c>
      <c r="F1533" t="s">
        <v>5039</v>
      </c>
    </row>
    <row r="1534" spans="1:6" x14ac:dyDescent="0.25">
      <c r="A1534">
        <v>92503</v>
      </c>
      <c r="B1534" t="s">
        <v>5038</v>
      </c>
      <c r="C1534">
        <v>19550.759999999998</v>
      </c>
      <c r="D1534">
        <v>19550.759999999998</v>
      </c>
      <c r="E1534" t="s">
        <v>3628</v>
      </c>
      <c r="F1534" t="s">
        <v>5039</v>
      </c>
    </row>
    <row r="1535" spans="1:6" x14ac:dyDescent="0.25">
      <c r="A1535">
        <v>1293203</v>
      </c>
      <c r="B1535" t="s">
        <v>5038</v>
      </c>
      <c r="C1535">
        <v>8010.48</v>
      </c>
      <c r="D1535">
        <v>8010.48</v>
      </c>
      <c r="E1535" t="s">
        <v>3628</v>
      </c>
      <c r="F1535" t="s">
        <v>5039</v>
      </c>
    </row>
    <row r="1536" spans="1:6" x14ac:dyDescent="0.25">
      <c r="A1536">
        <v>135703</v>
      </c>
      <c r="B1536" t="s">
        <v>5038</v>
      </c>
      <c r="C1536">
        <v>13573.41</v>
      </c>
      <c r="D1536">
        <v>13573.41</v>
      </c>
      <c r="E1536" t="s">
        <v>3628</v>
      </c>
      <c r="F1536" t="s">
        <v>5039</v>
      </c>
    </row>
    <row r="1537" spans="1:6" x14ac:dyDescent="0.25">
      <c r="A1537">
        <v>116703</v>
      </c>
      <c r="B1537" t="s">
        <v>5038</v>
      </c>
      <c r="C1537">
        <v>12597.39</v>
      </c>
      <c r="D1537">
        <v>12597.39</v>
      </c>
      <c r="E1537" t="s">
        <v>3628</v>
      </c>
      <c r="F1537" t="s">
        <v>5039</v>
      </c>
    </row>
    <row r="1538" spans="1:6" x14ac:dyDescent="0.25">
      <c r="A1538">
        <v>42103</v>
      </c>
      <c r="B1538" t="s">
        <v>5038</v>
      </c>
      <c r="C1538">
        <v>8384.64</v>
      </c>
      <c r="D1538">
        <v>8384.64</v>
      </c>
      <c r="E1538" t="s">
        <v>3628</v>
      </c>
      <c r="F1538" t="s">
        <v>5039</v>
      </c>
    </row>
    <row r="1539" spans="1:6" x14ac:dyDescent="0.25">
      <c r="A1539">
        <v>129303</v>
      </c>
      <c r="B1539" t="s">
        <v>5038</v>
      </c>
      <c r="C1539">
        <v>5778.84</v>
      </c>
      <c r="D1539">
        <v>5778.84</v>
      </c>
      <c r="E1539" t="s">
        <v>3628</v>
      </c>
      <c r="F1539" t="s">
        <v>5039</v>
      </c>
    </row>
    <row r="1540" spans="1:6" x14ac:dyDescent="0.25">
      <c r="A1540">
        <v>538603</v>
      </c>
      <c r="B1540" t="s">
        <v>5038</v>
      </c>
      <c r="C1540">
        <v>1970.03</v>
      </c>
      <c r="D1540">
        <v>1970.03</v>
      </c>
      <c r="E1540" t="s">
        <v>3628</v>
      </c>
      <c r="F1540" t="s">
        <v>5039</v>
      </c>
    </row>
    <row r="1541" spans="1:6" x14ac:dyDescent="0.25">
      <c r="A1541">
        <v>535603</v>
      </c>
      <c r="B1541" t="s">
        <v>5038</v>
      </c>
      <c r="C1541">
        <v>1970.03</v>
      </c>
      <c r="D1541">
        <v>1970.03</v>
      </c>
      <c r="E1541" t="s">
        <v>3628</v>
      </c>
      <c r="F1541" t="s">
        <v>5039</v>
      </c>
    </row>
    <row r="1542" spans="1:6" x14ac:dyDescent="0.25">
      <c r="A1542">
        <v>533903</v>
      </c>
      <c r="B1542" t="s">
        <v>5038</v>
      </c>
      <c r="C1542">
        <v>1970.03</v>
      </c>
      <c r="D1542">
        <v>1970.03</v>
      </c>
      <c r="E1542" t="s">
        <v>3628</v>
      </c>
      <c r="F1542" t="s">
        <v>5039</v>
      </c>
    </row>
    <row r="1543" spans="1:6" x14ac:dyDescent="0.25">
      <c r="A1543">
        <v>535803</v>
      </c>
      <c r="B1543" t="s">
        <v>5038</v>
      </c>
      <c r="C1543">
        <v>1970.03</v>
      </c>
      <c r="D1543">
        <v>1970.03</v>
      </c>
      <c r="E1543" t="s">
        <v>3628</v>
      </c>
      <c r="F1543" t="s">
        <v>5039</v>
      </c>
    </row>
    <row r="1544" spans="1:6" x14ac:dyDescent="0.25">
      <c r="A1544">
        <v>536403</v>
      </c>
      <c r="B1544" t="s">
        <v>5038</v>
      </c>
      <c r="C1544">
        <v>1970.03</v>
      </c>
      <c r="D1544">
        <v>1970.03</v>
      </c>
      <c r="E1544" t="s">
        <v>3628</v>
      </c>
      <c r="F1544" t="s">
        <v>5039</v>
      </c>
    </row>
    <row r="1545" spans="1:6" x14ac:dyDescent="0.25">
      <c r="A1545">
        <v>156803</v>
      </c>
      <c r="B1545" t="s">
        <v>5038</v>
      </c>
      <c r="C1545">
        <v>1970.03</v>
      </c>
      <c r="D1545">
        <v>1970.03</v>
      </c>
      <c r="E1545" t="s">
        <v>3628</v>
      </c>
      <c r="F1545" t="s">
        <v>5039</v>
      </c>
    </row>
    <row r="1546" spans="1:6" x14ac:dyDescent="0.25">
      <c r="A1546">
        <v>957203</v>
      </c>
      <c r="B1546" t="s">
        <v>5038</v>
      </c>
      <c r="C1546">
        <v>7013.03</v>
      </c>
      <c r="D1546">
        <v>7013.03</v>
      </c>
      <c r="E1546" t="s">
        <v>3628</v>
      </c>
      <c r="F1546" t="s">
        <v>5039</v>
      </c>
    </row>
    <row r="1547" spans="1:6" x14ac:dyDescent="0.25">
      <c r="A1547">
        <v>1295503</v>
      </c>
      <c r="B1547" t="s">
        <v>5038</v>
      </c>
      <c r="C1547">
        <v>8970.0300000000007</v>
      </c>
      <c r="D1547">
        <v>8970.0300000000007</v>
      </c>
      <c r="E1547" t="s">
        <v>3628</v>
      </c>
      <c r="F1547" t="s">
        <v>5039</v>
      </c>
    </row>
    <row r="1548" spans="1:6" x14ac:dyDescent="0.25">
      <c r="A1548">
        <v>1297603</v>
      </c>
      <c r="B1548" t="s">
        <v>5038</v>
      </c>
      <c r="C1548">
        <v>1970.03</v>
      </c>
      <c r="D1548">
        <v>1970.03</v>
      </c>
      <c r="E1548" t="s">
        <v>3628</v>
      </c>
      <c r="F1548" t="s">
        <v>5039</v>
      </c>
    </row>
    <row r="1549" spans="1:6" x14ac:dyDescent="0.25">
      <c r="A1549">
        <v>1299303</v>
      </c>
      <c r="B1549" t="s">
        <v>5038</v>
      </c>
      <c r="C1549">
        <v>5024.8100000000004</v>
      </c>
      <c r="D1549">
        <v>5024.8100000000004</v>
      </c>
      <c r="E1549" t="s">
        <v>3628</v>
      </c>
      <c r="F1549" t="s">
        <v>5039</v>
      </c>
    </row>
    <row r="1550" spans="1:6" x14ac:dyDescent="0.25">
      <c r="A1550">
        <v>1298203</v>
      </c>
      <c r="B1550" t="s">
        <v>5038</v>
      </c>
      <c r="C1550">
        <v>1970.03</v>
      </c>
      <c r="D1550">
        <v>1970.03</v>
      </c>
      <c r="E1550" t="s">
        <v>3628</v>
      </c>
      <c r="F1550" t="s">
        <v>5039</v>
      </c>
    </row>
    <row r="1551" spans="1:6" x14ac:dyDescent="0.25">
      <c r="A1551">
        <v>2309203</v>
      </c>
      <c r="B1551" t="s">
        <v>5038</v>
      </c>
      <c r="C1551">
        <v>1970.03</v>
      </c>
      <c r="D1551">
        <v>1970.03</v>
      </c>
      <c r="E1551" t="s">
        <v>3628</v>
      </c>
      <c r="F1551" t="s">
        <v>5039</v>
      </c>
    </row>
    <row r="1552" spans="1:6" x14ac:dyDescent="0.25">
      <c r="A1552">
        <v>106903</v>
      </c>
      <c r="B1552" t="s">
        <v>5038</v>
      </c>
      <c r="C1552">
        <v>1970.03</v>
      </c>
      <c r="D1552">
        <v>1970.03</v>
      </c>
      <c r="E1552" t="s">
        <v>3628</v>
      </c>
      <c r="F1552" t="s">
        <v>5039</v>
      </c>
    </row>
    <row r="1553" spans="1:6" x14ac:dyDescent="0.25">
      <c r="A1553">
        <v>96703</v>
      </c>
      <c r="B1553" t="s">
        <v>5038</v>
      </c>
      <c r="C1553">
        <v>1970.03</v>
      </c>
      <c r="D1553">
        <v>1970.03</v>
      </c>
      <c r="E1553" t="s">
        <v>3628</v>
      </c>
      <c r="F1553" t="s">
        <v>5039</v>
      </c>
    </row>
    <row r="1554" spans="1:6" x14ac:dyDescent="0.25">
      <c r="A1554">
        <v>193703</v>
      </c>
      <c r="B1554" t="s">
        <v>5038</v>
      </c>
      <c r="C1554">
        <v>1970.03</v>
      </c>
      <c r="D1554">
        <v>1970.03</v>
      </c>
      <c r="E1554" t="s">
        <v>3628</v>
      </c>
      <c r="F1554" t="s">
        <v>5039</v>
      </c>
    </row>
    <row r="1555" spans="1:6" x14ac:dyDescent="0.25">
      <c r="A1555">
        <v>2317203</v>
      </c>
      <c r="B1555" t="s">
        <v>5038</v>
      </c>
      <c r="C1555">
        <v>1970.03</v>
      </c>
      <c r="D1555">
        <v>1970.03</v>
      </c>
      <c r="E1555" t="s">
        <v>3628</v>
      </c>
      <c r="F1555" t="s">
        <v>5039</v>
      </c>
    </row>
    <row r="1556" spans="1:6" x14ac:dyDescent="0.25">
      <c r="A1556">
        <v>2317303</v>
      </c>
      <c r="B1556" t="s">
        <v>5038</v>
      </c>
      <c r="C1556">
        <v>1970.03</v>
      </c>
      <c r="D1556">
        <v>1970.03</v>
      </c>
      <c r="E1556" t="s">
        <v>3628</v>
      </c>
      <c r="F1556" t="s">
        <v>5039</v>
      </c>
    </row>
    <row r="1557" spans="1:6" x14ac:dyDescent="0.25">
      <c r="A1557">
        <v>2305303</v>
      </c>
      <c r="B1557" t="s">
        <v>5038</v>
      </c>
      <c r="C1557">
        <v>1970.03</v>
      </c>
      <c r="D1557">
        <v>1970.03</v>
      </c>
      <c r="E1557" t="s">
        <v>3628</v>
      </c>
      <c r="F1557" t="s">
        <v>5039</v>
      </c>
    </row>
    <row r="1558" spans="1:6" x14ac:dyDescent="0.25">
      <c r="A1558">
        <v>2313203</v>
      </c>
      <c r="B1558" t="s">
        <v>5038</v>
      </c>
      <c r="C1558">
        <v>1970.03</v>
      </c>
      <c r="D1558">
        <v>1970.03</v>
      </c>
      <c r="E1558" t="s">
        <v>3628</v>
      </c>
      <c r="F1558" t="s">
        <v>5039</v>
      </c>
    </row>
    <row r="1559" spans="1:6" x14ac:dyDescent="0.25">
      <c r="A1559">
        <v>276703</v>
      </c>
      <c r="B1559" t="s">
        <v>5038</v>
      </c>
      <c r="C1559">
        <v>1970.03</v>
      </c>
      <c r="D1559">
        <v>1970.03</v>
      </c>
      <c r="E1559" t="s">
        <v>3628</v>
      </c>
      <c r="F1559" t="s">
        <v>5039</v>
      </c>
    </row>
    <row r="1560" spans="1:6" x14ac:dyDescent="0.25">
      <c r="A1560">
        <v>2203503</v>
      </c>
      <c r="B1560" t="s">
        <v>5038</v>
      </c>
      <c r="C1560">
        <v>1970.03</v>
      </c>
      <c r="D1560">
        <v>1970.03</v>
      </c>
      <c r="E1560" t="s">
        <v>3628</v>
      </c>
      <c r="F1560" t="s">
        <v>5039</v>
      </c>
    </row>
    <row r="1561" spans="1:6" x14ac:dyDescent="0.25">
      <c r="A1561">
        <v>133203</v>
      </c>
      <c r="B1561" t="s">
        <v>5038</v>
      </c>
      <c r="C1561">
        <v>3667.13</v>
      </c>
      <c r="D1561">
        <v>3667.13</v>
      </c>
      <c r="E1561" t="s">
        <v>3628</v>
      </c>
      <c r="F1561" t="s">
        <v>5039</v>
      </c>
    </row>
    <row r="1562" spans="1:6" x14ac:dyDescent="0.25">
      <c r="A1562">
        <v>141203</v>
      </c>
      <c r="B1562" t="s">
        <v>5038</v>
      </c>
      <c r="C1562">
        <v>3327.71</v>
      </c>
      <c r="D1562">
        <v>3327.71</v>
      </c>
      <c r="E1562" t="s">
        <v>3628</v>
      </c>
      <c r="F1562" t="s">
        <v>5039</v>
      </c>
    </row>
    <row r="1563" spans="1:6" x14ac:dyDescent="0.25">
      <c r="A1563">
        <v>182903</v>
      </c>
      <c r="B1563" t="s">
        <v>3630</v>
      </c>
      <c r="C1563">
        <v>0</v>
      </c>
      <c r="D1563">
        <v>0</v>
      </c>
      <c r="E1563" t="s">
        <v>3630</v>
      </c>
      <c r="F1563" t="s">
        <v>5037</v>
      </c>
    </row>
    <row r="1564" spans="1:6" x14ac:dyDescent="0.25">
      <c r="A1564">
        <v>119403</v>
      </c>
      <c r="B1564" t="s">
        <v>3630</v>
      </c>
      <c r="C1564">
        <v>0</v>
      </c>
      <c r="D1564">
        <v>0</v>
      </c>
      <c r="E1564" t="s">
        <v>3630</v>
      </c>
      <c r="F1564" t="s">
        <v>5037</v>
      </c>
    </row>
    <row r="1565" spans="1:6" x14ac:dyDescent="0.25">
      <c r="A1565">
        <v>145103</v>
      </c>
      <c r="B1565" t="s">
        <v>5038</v>
      </c>
      <c r="C1565">
        <v>7970.03</v>
      </c>
      <c r="D1565">
        <v>7970.03</v>
      </c>
      <c r="E1565" t="s">
        <v>3628</v>
      </c>
      <c r="F1565" t="s">
        <v>5039</v>
      </c>
    </row>
    <row r="1566" spans="1:6" x14ac:dyDescent="0.25">
      <c r="A1566">
        <v>148903</v>
      </c>
      <c r="B1566" t="s">
        <v>5038</v>
      </c>
      <c r="C1566">
        <v>2363.75</v>
      </c>
      <c r="D1566">
        <v>2363.75</v>
      </c>
      <c r="E1566" t="s">
        <v>3628</v>
      </c>
      <c r="F1566" t="s">
        <v>5039</v>
      </c>
    </row>
    <row r="1567" spans="1:6" x14ac:dyDescent="0.25">
      <c r="A1567">
        <v>225903</v>
      </c>
      <c r="B1567" t="s">
        <v>5038</v>
      </c>
      <c r="C1567">
        <v>1970.03</v>
      </c>
      <c r="D1567">
        <v>1970.03</v>
      </c>
      <c r="E1567" t="s">
        <v>3628</v>
      </c>
      <c r="F1567" t="s">
        <v>5039</v>
      </c>
    </row>
    <row r="1568" spans="1:6" x14ac:dyDescent="0.25">
      <c r="A1568">
        <v>5853203</v>
      </c>
      <c r="B1568" t="s">
        <v>5038</v>
      </c>
      <c r="C1568">
        <v>1970.03</v>
      </c>
      <c r="D1568">
        <v>1970.03</v>
      </c>
      <c r="E1568" t="s">
        <v>3628</v>
      </c>
      <c r="F1568" t="s">
        <v>5039</v>
      </c>
    </row>
    <row r="1569" spans="1:6" x14ac:dyDescent="0.25">
      <c r="A1569">
        <v>5851903</v>
      </c>
      <c r="B1569" t="s">
        <v>5038</v>
      </c>
      <c r="C1569">
        <v>1970.03</v>
      </c>
      <c r="D1569">
        <v>1970.03</v>
      </c>
      <c r="E1569" t="s">
        <v>3628</v>
      </c>
      <c r="F1569" t="s">
        <v>5039</v>
      </c>
    </row>
    <row r="1570" spans="1:6" x14ac:dyDescent="0.25">
      <c r="A1570">
        <v>258203</v>
      </c>
      <c r="B1570" t="s">
        <v>5038</v>
      </c>
      <c r="C1570">
        <v>1970.03</v>
      </c>
      <c r="D1570">
        <v>1970.03</v>
      </c>
      <c r="E1570" t="s">
        <v>3628</v>
      </c>
      <c r="F1570" t="s">
        <v>5039</v>
      </c>
    </row>
    <row r="1571" spans="1:6" x14ac:dyDescent="0.25">
      <c r="A1571">
        <v>256003</v>
      </c>
      <c r="B1571" t="s">
        <v>5038</v>
      </c>
      <c r="C1571">
        <v>5024.8100000000004</v>
      </c>
      <c r="D1571">
        <v>5024.8100000000004</v>
      </c>
      <c r="E1571" t="s">
        <v>3628</v>
      </c>
      <c r="F1571" t="s">
        <v>5039</v>
      </c>
    </row>
    <row r="1572" spans="1:6" x14ac:dyDescent="0.25">
      <c r="A1572">
        <v>238303</v>
      </c>
      <c r="B1572" t="s">
        <v>5038</v>
      </c>
      <c r="C1572">
        <v>1970.03</v>
      </c>
      <c r="D1572">
        <v>1970.03</v>
      </c>
      <c r="E1572" t="s">
        <v>3628</v>
      </c>
      <c r="F1572" t="s">
        <v>5039</v>
      </c>
    </row>
    <row r="1573" spans="1:6" x14ac:dyDescent="0.25">
      <c r="A1573">
        <v>238403</v>
      </c>
      <c r="B1573" t="s">
        <v>5038</v>
      </c>
      <c r="C1573">
        <v>1970.03</v>
      </c>
      <c r="D1573">
        <v>1970.03</v>
      </c>
      <c r="E1573" t="s">
        <v>3628</v>
      </c>
      <c r="F1573" t="s">
        <v>5039</v>
      </c>
    </row>
    <row r="1574" spans="1:6" x14ac:dyDescent="0.25">
      <c r="A1574">
        <v>5852703</v>
      </c>
      <c r="B1574" t="s">
        <v>5038</v>
      </c>
      <c r="C1574">
        <v>1970.03</v>
      </c>
      <c r="D1574">
        <v>1970.03</v>
      </c>
      <c r="E1574" t="s">
        <v>3628</v>
      </c>
      <c r="F1574" t="s">
        <v>5039</v>
      </c>
    </row>
    <row r="1575" spans="1:6" x14ac:dyDescent="0.25">
      <c r="A1575">
        <v>5852003</v>
      </c>
      <c r="B1575" t="s">
        <v>5038</v>
      </c>
      <c r="C1575">
        <v>3327.71</v>
      </c>
      <c r="D1575">
        <v>3327.71</v>
      </c>
      <c r="E1575" t="s">
        <v>3628</v>
      </c>
      <c r="F1575" t="s">
        <v>5039</v>
      </c>
    </row>
    <row r="1576" spans="1:6" x14ac:dyDescent="0.25">
      <c r="A1576">
        <v>240303</v>
      </c>
      <c r="B1576" t="s">
        <v>5038</v>
      </c>
      <c r="C1576">
        <v>5364.23</v>
      </c>
      <c r="D1576">
        <v>5364.23</v>
      </c>
      <c r="E1576" t="s">
        <v>3628</v>
      </c>
      <c r="F1576" t="s">
        <v>5039</v>
      </c>
    </row>
    <row r="1577" spans="1:6" x14ac:dyDescent="0.25">
      <c r="A1577">
        <v>240703</v>
      </c>
      <c r="B1577" t="s">
        <v>5038</v>
      </c>
      <c r="C1577">
        <v>3667.13</v>
      </c>
      <c r="D1577">
        <v>3667.13</v>
      </c>
      <c r="E1577" t="s">
        <v>3628</v>
      </c>
      <c r="F1577" t="s">
        <v>5039</v>
      </c>
    </row>
    <row r="1578" spans="1:6" x14ac:dyDescent="0.25">
      <c r="A1578">
        <v>241203</v>
      </c>
      <c r="B1578" t="s">
        <v>5038</v>
      </c>
      <c r="C1578">
        <v>1970.03</v>
      </c>
      <c r="D1578">
        <v>1970.03</v>
      </c>
      <c r="E1578" t="s">
        <v>3628</v>
      </c>
      <c r="F1578" t="s">
        <v>5039</v>
      </c>
    </row>
    <row r="1579" spans="1:6" x14ac:dyDescent="0.25">
      <c r="A1579">
        <v>241603</v>
      </c>
      <c r="B1579" t="s">
        <v>5038</v>
      </c>
      <c r="C1579">
        <v>1970.03</v>
      </c>
      <c r="D1579">
        <v>1970.03</v>
      </c>
      <c r="E1579" t="s">
        <v>3628</v>
      </c>
      <c r="F1579" t="s">
        <v>5039</v>
      </c>
    </row>
    <row r="1580" spans="1:6" x14ac:dyDescent="0.25">
      <c r="A1580">
        <v>105903</v>
      </c>
      <c r="B1580" t="s">
        <v>5038</v>
      </c>
      <c r="C1580">
        <v>10970.03</v>
      </c>
      <c r="D1580">
        <v>10970.03</v>
      </c>
      <c r="E1580" t="s">
        <v>3628</v>
      </c>
      <c r="F1580" t="s">
        <v>5039</v>
      </c>
    </row>
    <row r="1581" spans="1:6" x14ac:dyDescent="0.25">
      <c r="A1581">
        <v>5851703</v>
      </c>
      <c r="B1581" t="s">
        <v>5038</v>
      </c>
      <c r="C1581">
        <v>1970.03</v>
      </c>
      <c r="D1581">
        <v>1970.03</v>
      </c>
      <c r="E1581" t="s">
        <v>3628</v>
      </c>
      <c r="F1581" t="s">
        <v>5039</v>
      </c>
    </row>
    <row r="1582" spans="1:6" x14ac:dyDescent="0.25">
      <c r="A1582">
        <v>5852303</v>
      </c>
      <c r="B1582" t="s">
        <v>5038</v>
      </c>
      <c r="C1582">
        <v>1970.03</v>
      </c>
      <c r="D1582">
        <v>1970.03</v>
      </c>
      <c r="E1582" t="s">
        <v>3628</v>
      </c>
      <c r="F1582" t="s">
        <v>5039</v>
      </c>
    </row>
    <row r="1583" spans="1:6" x14ac:dyDescent="0.25">
      <c r="A1583">
        <v>5853103</v>
      </c>
      <c r="B1583" t="s">
        <v>5038</v>
      </c>
      <c r="C1583">
        <v>4970.03</v>
      </c>
      <c r="D1583">
        <v>4970.03</v>
      </c>
      <c r="E1583" t="s">
        <v>3628</v>
      </c>
      <c r="F1583" t="s">
        <v>5039</v>
      </c>
    </row>
    <row r="1584" spans="1:6" x14ac:dyDescent="0.25">
      <c r="A1584">
        <v>5852103</v>
      </c>
      <c r="B1584" t="s">
        <v>5038</v>
      </c>
      <c r="C1584">
        <v>1970.03</v>
      </c>
      <c r="D1584">
        <v>1970.03</v>
      </c>
      <c r="E1584" t="s">
        <v>3628</v>
      </c>
      <c r="F1584" t="s">
        <v>5039</v>
      </c>
    </row>
    <row r="1585" spans="1:6" x14ac:dyDescent="0.25">
      <c r="A1585">
        <v>274503</v>
      </c>
      <c r="B1585" t="s">
        <v>5038</v>
      </c>
      <c r="C1585">
        <v>5024.8100000000004</v>
      </c>
      <c r="D1585">
        <v>5024.8100000000004</v>
      </c>
      <c r="E1585" t="s">
        <v>3628</v>
      </c>
      <c r="F1585" t="s">
        <v>5039</v>
      </c>
    </row>
    <row r="1586" spans="1:6" x14ac:dyDescent="0.25">
      <c r="A1586">
        <v>274803</v>
      </c>
      <c r="B1586" t="s">
        <v>5038</v>
      </c>
      <c r="C1586">
        <v>1970.03</v>
      </c>
      <c r="D1586">
        <v>1970.03</v>
      </c>
      <c r="E1586" t="s">
        <v>3628</v>
      </c>
      <c r="F1586" t="s">
        <v>5039</v>
      </c>
    </row>
    <row r="1587" spans="1:6" x14ac:dyDescent="0.25">
      <c r="A1587">
        <v>277103</v>
      </c>
      <c r="B1587" t="s">
        <v>5038</v>
      </c>
      <c r="C1587">
        <v>1970.03</v>
      </c>
      <c r="D1587">
        <v>1970.03</v>
      </c>
      <c r="E1587" t="s">
        <v>3628</v>
      </c>
      <c r="F1587" t="s">
        <v>5039</v>
      </c>
    </row>
    <row r="1588" spans="1:6" x14ac:dyDescent="0.25">
      <c r="A1588">
        <v>279203</v>
      </c>
      <c r="B1588" t="s">
        <v>5038</v>
      </c>
      <c r="C1588">
        <v>1970.03</v>
      </c>
      <c r="D1588">
        <v>1970.03</v>
      </c>
      <c r="E1588" t="s">
        <v>3628</v>
      </c>
      <c r="F1588" t="s">
        <v>5039</v>
      </c>
    </row>
    <row r="1589" spans="1:6" x14ac:dyDescent="0.25">
      <c r="A1589">
        <v>361603</v>
      </c>
      <c r="B1589" t="s">
        <v>5038</v>
      </c>
      <c r="C1589">
        <v>3240.03</v>
      </c>
      <c r="D1589">
        <v>3240.03</v>
      </c>
      <c r="E1589" t="s">
        <v>3628</v>
      </c>
      <c r="F1589" t="s">
        <v>5039</v>
      </c>
    </row>
    <row r="1590" spans="1:6" x14ac:dyDescent="0.25">
      <c r="A1590">
        <v>169903</v>
      </c>
      <c r="B1590" t="s">
        <v>5038</v>
      </c>
      <c r="C1590">
        <v>1970.03</v>
      </c>
      <c r="D1590">
        <v>1970.03</v>
      </c>
      <c r="E1590" t="s">
        <v>3628</v>
      </c>
      <c r="F1590" t="s">
        <v>5039</v>
      </c>
    </row>
    <row r="1591" spans="1:6" x14ac:dyDescent="0.25">
      <c r="A1591">
        <v>171903</v>
      </c>
      <c r="B1591" t="s">
        <v>5038</v>
      </c>
      <c r="C1591">
        <v>3327.71</v>
      </c>
      <c r="D1591">
        <v>3327.71</v>
      </c>
      <c r="E1591" t="s">
        <v>3628</v>
      </c>
      <c r="F1591" t="s">
        <v>5039</v>
      </c>
    </row>
    <row r="1592" spans="1:6" x14ac:dyDescent="0.25">
      <c r="A1592">
        <v>172303</v>
      </c>
      <c r="B1592" t="s">
        <v>3630</v>
      </c>
      <c r="C1592">
        <v>0</v>
      </c>
      <c r="D1592">
        <v>0</v>
      </c>
      <c r="E1592" t="s">
        <v>3630</v>
      </c>
      <c r="F1592" t="s">
        <v>5037</v>
      </c>
    </row>
    <row r="1593" spans="1:6" x14ac:dyDescent="0.25">
      <c r="A1593">
        <v>165303</v>
      </c>
      <c r="B1593" t="s">
        <v>5038</v>
      </c>
      <c r="C1593">
        <v>1970.03</v>
      </c>
      <c r="D1593">
        <v>1970.03</v>
      </c>
      <c r="E1593" t="s">
        <v>3628</v>
      </c>
      <c r="F1593" t="s">
        <v>5039</v>
      </c>
    </row>
    <row r="1594" spans="1:6" x14ac:dyDescent="0.25">
      <c r="A1594">
        <v>440003</v>
      </c>
      <c r="B1594" t="s">
        <v>5038</v>
      </c>
      <c r="C1594">
        <v>2869.26</v>
      </c>
      <c r="D1594">
        <v>2869.26</v>
      </c>
      <c r="E1594" t="s">
        <v>3628</v>
      </c>
      <c r="F1594" t="s">
        <v>5039</v>
      </c>
    </row>
    <row r="1595" spans="1:6" x14ac:dyDescent="0.25">
      <c r="A1595">
        <v>533503</v>
      </c>
      <c r="B1595" t="s">
        <v>5038</v>
      </c>
      <c r="C1595">
        <v>1970.03</v>
      </c>
      <c r="D1595">
        <v>1970.03</v>
      </c>
      <c r="E1595" t="s">
        <v>3628</v>
      </c>
      <c r="F1595" t="s">
        <v>5039</v>
      </c>
    </row>
    <row r="1596" spans="1:6" x14ac:dyDescent="0.25">
      <c r="A1596">
        <v>535203</v>
      </c>
      <c r="B1596" t="s">
        <v>5038</v>
      </c>
      <c r="C1596">
        <v>8079.59</v>
      </c>
      <c r="D1596">
        <v>8079.59</v>
      </c>
      <c r="E1596" t="s">
        <v>3628</v>
      </c>
      <c r="F1596" t="s">
        <v>5039</v>
      </c>
    </row>
    <row r="1597" spans="1:6" x14ac:dyDescent="0.25">
      <c r="A1597">
        <v>538703</v>
      </c>
      <c r="B1597" t="s">
        <v>5038</v>
      </c>
      <c r="C1597">
        <v>1970.03</v>
      </c>
      <c r="D1597">
        <v>1970.03</v>
      </c>
      <c r="E1597" t="s">
        <v>3628</v>
      </c>
      <c r="F1597" t="s">
        <v>5039</v>
      </c>
    </row>
    <row r="1598" spans="1:6" x14ac:dyDescent="0.25">
      <c r="A1598">
        <v>240903</v>
      </c>
      <c r="B1598" t="s">
        <v>5038</v>
      </c>
      <c r="C1598">
        <v>3240.03</v>
      </c>
      <c r="D1598">
        <v>3240.03</v>
      </c>
      <c r="E1598" t="s">
        <v>3628</v>
      </c>
      <c r="F1598" t="s">
        <v>5039</v>
      </c>
    </row>
    <row r="1599" spans="1:6" x14ac:dyDescent="0.25">
      <c r="A1599">
        <v>241803</v>
      </c>
      <c r="B1599" t="s">
        <v>5038</v>
      </c>
      <c r="C1599">
        <v>1970.03</v>
      </c>
      <c r="D1599">
        <v>1970.03</v>
      </c>
      <c r="E1599" t="s">
        <v>3628</v>
      </c>
      <c r="F1599" t="s">
        <v>5039</v>
      </c>
    </row>
    <row r="1600" spans="1:6" x14ac:dyDescent="0.25">
      <c r="A1600">
        <v>5850603</v>
      </c>
      <c r="B1600" t="s">
        <v>5038</v>
      </c>
      <c r="C1600">
        <v>4970.03</v>
      </c>
      <c r="D1600">
        <v>4970.03</v>
      </c>
      <c r="E1600" t="s">
        <v>3628</v>
      </c>
      <c r="F1600" t="s">
        <v>5039</v>
      </c>
    </row>
    <row r="1601" spans="1:6" x14ac:dyDescent="0.25">
      <c r="A1601">
        <v>5854503</v>
      </c>
      <c r="B1601" t="s">
        <v>5038</v>
      </c>
      <c r="C1601">
        <v>3667.13</v>
      </c>
      <c r="D1601">
        <v>3667.13</v>
      </c>
      <c r="E1601" t="s">
        <v>3628</v>
      </c>
      <c r="F1601" t="s">
        <v>5039</v>
      </c>
    </row>
    <row r="1602" spans="1:6" x14ac:dyDescent="0.25">
      <c r="A1602">
        <v>5850403</v>
      </c>
      <c r="B1602" t="s">
        <v>5038</v>
      </c>
      <c r="C1602">
        <v>1970.03</v>
      </c>
      <c r="D1602">
        <v>1970.03</v>
      </c>
      <c r="E1602" t="s">
        <v>3628</v>
      </c>
      <c r="F1602" t="s">
        <v>5039</v>
      </c>
    </row>
    <row r="1603" spans="1:6" x14ac:dyDescent="0.25">
      <c r="A1603">
        <v>5850903</v>
      </c>
      <c r="B1603" t="s">
        <v>5038</v>
      </c>
      <c r="C1603">
        <v>1970.03</v>
      </c>
      <c r="D1603">
        <v>1970.03</v>
      </c>
      <c r="E1603" t="s">
        <v>3628</v>
      </c>
      <c r="F1603" t="s">
        <v>5039</v>
      </c>
    </row>
    <row r="1604" spans="1:6" x14ac:dyDescent="0.25">
      <c r="A1604">
        <v>5856503</v>
      </c>
      <c r="B1604" t="s">
        <v>5038</v>
      </c>
      <c r="C1604">
        <v>2988.29</v>
      </c>
      <c r="D1604">
        <v>2988.29</v>
      </c>
      <c r="E1604" t="s">
        <v>3628</v>
      </c>
      <c r="F1604" t="s">
        <v>5039</v>
      </c>
    </row>
    <row r="1605" spans="1:6" x14ac:dyDescent="0.25">
      <c r="A1605">
        <v>276803</v>
      </c>
      <c r="B1605" t="s">
        <v>5038</v>
      </c>
      <c r="C1605">
        <v>1970.03</v>
      </c>
      <c r="D1605">
        <v>1970.03</v>
      </c>
      <c r="E1605" t="s">
        <v>3628</v>
      </c>
      <c r="F1605" t="s">
        <v>5039</v>
      </c>
    </row>
    <row r="1606" spans="1:6" x14ac:dyDescent="0.25">
      <c r="A1606">
        <v>278603</v>
      </c>
      <c r="B1606" t="s">
        <v>5038</v>
      </c>
      <c r="C1606">
        <v>1970.03</v>
      </c>
      <c r="D1606">
        <v>1970.03</v>
      </c>
      <c r="E1606" t="s">
        <v>3628</v>
      </c>
      <c r="F1606" t="s">
        <v>5039</v>
      </c>
    </row>
    <row r="1607" spans="1:6" x14ac:dyDescent="0.25">
      <c r="A1607">
        <v>359803</v>
      </c>
      <c r="B1607" t="s">
        <v>5038</v>
      </c>
      <c r="C1607">
        <v>1970.03</v>
      </c>
      <c r="D1607">
        <v>1970.03</v>
      </c>
      <c r="E1607" t="s">
        <v>3628</v>
      </c>
      <c r="F1607" t="s">
        <v>5039</v>
      </c>
    </row>
    <row r="1608" spans="1:6" x14ac:dyDescent="0.25">
      <c r="A1608">
        <v>361403</v>
      </c>
      <c r="B1608" t="s">
        <v>5038</v>
      </c>
      <c r="C1608">
        <v>1970.03</v>
      </c>
      <c r="D1608">
        <v>1970.03</v>
      </c>
      <c r="E1608" t="s">
        <v>3628</v>
      </c>
      <c r="F1608" t="s">
        <v>5039</v>
      </c>
    </row>
    <row r="1609" spans="1:6" x14ac:dyDescent="0.25">
      <c r="A1609">
        <v>271903</v>
      </c>
      <c r="B1609" t="s">
        <v>5038</v>
      </c>
      <c r="C1609">
        <v>1803.57</v>
      </c>
      <c r="D1609">
        <v>1803.57</v>
      </c>
      <c r="E1609" t="s">
        <v>3628</v>
      </c>
      <c r="F1609" t="s">
        <v>5039</v>
      </c>
    </row>
    <row r="1610" spans="1:6" x14ac:dyDescent="0.25">
      <c r="A1610">
        <v>304803</v>
      </c>
      <c r="B1610" t="s">
        <v>5038</v>
      </c>
      <c r="C1610">
        <v>1803.57</v>
      </c>
      <c r="D1610">
        <v>1803.57</v>
      </c>
      <c r="E1610" t="s">
        <v>3628</v>
      </c>
      <c r="F1610" t="s">
        <v>5039</v>
      </c>
    </row>
    <row r="1611" spans="1:6" x14ac:dyDescent="0.25">
      <c r="A1611">
        <v>5443803</v>
      </c>
      <c r="B1611" t="s">
        <v>5038</v>
      </c>
      <c r="C1611">
        <v>3643.57</v>
      </c>
      <c r="D1611">
        <v>3643.57</v>
      </c>
      <c r="E1611" t="s">
        <v>3628</v>
      </c>
      <c r="F1611" t="s">
        <v>5039</v>
      </c>
    </row>
    <row r="1612" spans="1:6" x14ac:dyDescent="0.25">
      <c r="A1612">
        <v>5446903</v>
      </c>
      <c r="B1612" t="s">
        <v>3630</v>
      </c>
      <c r="C1612">
        <v>0</v>
      </c>
      <c r="D1612">
        <v>0</v>
      </c>
      <c r="E1612" t="s">
        <v>3630</v>
      </c>
      <c r="F1612" t="s">
        <v>5037</v>
      </c>
    </row>
    <row r="1613" spans="1:6" x14ac:dyDescent="0.25">
      <c r="A1613">
        <v>364903</v>
      </c>
      <c r="B1613" t="s">
        <v>5038</v>
      </c>
      <c r="C1613">
        <v>4803.57</v>
      </c>
      <c r="D1613">
        <v>4803.57</v>
      </c>
      <c r="E1613" t="s">
        <v>3628</v>
      </c>
      <c r="F1613" t="s">
        <v>5039</v>
      </c>
    </row>
    <row r="1614" spans="1:6" x14ac:dyDescent="0.25">
      <c r="A1614">
        <v>61503</v>
      </c>
      <c r="B1614" t="s">
        <v>5038</v>
      </c>
      <c r="C1614">
        <v>1803.57</v>
      </c>
      <c r="D1614">
        <v>1803.57</v>
      </c>
      <c r="E1614" t="s">
        <v>3628</v>
      </c>
      <c r="F1614" t="s">
        <v>5039</v>
      </c>
    </row>
    <row r="1615" spans="1:6" x14ac:dyDescent="0.25">
      <c r="A1615">
        <v>75303</v>
      </c>
      <c r="B1615" t="s">
        <v>5038</v>
      </c>
      <c r="C1615">
        <v>1803.57</v>
      </c>
      <c r="D1615">
        <v>1803.57</v>
      </c>
      <c r="E1615" t="s">
        <v>3628</v>
      </c>
      <c r="F1615" t="s">
        <v>5039</v>
      </c>
    </row>
    <row r="1616" spans="1:6" x14ac:dyDescent="0.25">
      <c r="A1616">
        <v>120703</v>
      </c>
      <c r="B1616" t="s">
        <v>5038</v>
      </c>
      <c r="C1616">
        <v>1803.57</v>
      </c>
      <c r="D1616">
        <v>1803.57</v>
      </c>
      <c r="E1616" t="s">
        <v>3628</v>
      </c>
      <c r="F1616" t="s">
        <v>5039</v>
      </c>
    </row>
    <row r="1617" spans="1:6" x14ac:dyDescent="0.25">
      <c r="A1617">
        <v>364203</v>
      </c>
      <c r="B1617" t="s">
        <v>5038</v>
      </c>
      <c r="C1617">
        <v>1803.57</v>
      </c>
      <c r="D1617">
        <v>1803.57</v>
      </c>
      <c r="E1617" t="s">
        <v>3628</v>
      </c>
      <c r="F1617" t="s">
        <v>5039</v>
      </c>
    </row>
    <row r="1618" spans="1:6" x14ac:dyDescent="0.25">
      <c r="A1618">
        <v>538003</v>
      </c>
      <c r="B1618" t="s">
        <v>5038</v>
      </c>
      <c r="C1618">
        <v>1970.03</v>
      </c>
      <c r="D1618">
        <v>1970.03</v>
      </c>
      <c r="E1618" t="s">
        <v>3628</v>
      </c>
      <c r="F1618" t="s">
        <v>5039</v>
      </c>
    </row>
    <row r="1619" spans="1:6" x14ac:dyDescent="0.25">
      <c r="A1619">
        <v>536903</v>
      </c>
      <c r="B1619" t="s">
        <v>5038</v>
      </c>
      <c r="C1619">
        <v>1970.03</v>
      </c>
      <c r="D1619">
        <v>1970.03</v>
      </c>
      <c r="E1619" t="s">
        <v>3628</v>
      </c>
      <c r="F1619" t="s">
        <v>5039</v>
      </c>
    </row>
    <row r="1620" spans="1:6" x14ac:dyDescent="0.25">
      <c r="A1620">
        <v>537603</v>
      </c>
      <c r="B1620" t="s">
        <v>5038</v>
      </c>
      <c r="C1620">
        <v>1970.03</v>
      </c>
      <c r="D1620">
        <v>1970.03</v>
      </c>
      <c r="E1620" t="s">
        <v>3628</v>
      </c>
      <c r="F1620" t="s">
        <v>5039</v>
      </c>
    </row>
    <row r="1621" spans="1:6" x14ac:dyDescent="0.25">
      <c r="A1621">
        <v>167403</v>
      </c>
      <c r="B1621" t="s">
        <v>5038</v>
      </c>
      <c r="C1621">
        <v>1970.03</v>
      </c>
      <c r="D1621">
        <v>1970.03</v>
      </c>
      <c r="E1621" t="s">
        <v>3628</v>
      </c>
      <c r="F1621" t="s">
        <v>5039</v>
      </c>
    </row>
    <row r="1622" spans="1:6" x14ac:dyDescent="0.25">
      <c r="A1622">
        <v>534703</v>
      </c>
      <c r="B1622" t="s">
        <v>5038</v>
      </c>
      <c r="C1622">
        <v>1970.03</v>
      </c>
      <c r="D1622">
        <v>1970.03</v>
      </c>
      <c r="E1622" t="s">
        <v>3628</v>
      </c>
      <c r="F1622" t="s">
        <v>5039</v>
      </c>
    </row>
    <row r="1623" spans="1:6" x14ac:dyDescent="0.25">
      <c r="A1623">
        <v>893203</v>
      </c>
      <c r="B1623" t="s">
        <v>5038</v>
      </c>
      <c r="C1623">
        <v>1970.03</v>
      </c>
      <c r="D1623">
        <v>1970.03</v>
      </c>
      <c r="E1623" t="s">
        <v>3628</v>
      </c>
      <c r="F1623" t="s">
        <v>5039</v>
      </c>
    </row>
    <row r="1624" spans="1:6" x14ac:dyDescent="0.25">
      <c r="A1624">
        <v>114803</v>
      </c>
      <c r="B1624" t="s">
        <v>5038</v>
      </c>
      <c r="C1624">
        <v>1970.03</v>
      </c>
      <c r="D1624">
        <v>1970.03</v>
      </c>
      <c r="E1624" t="s">
        <v>3628</v>
      </c>
      <c r="F1624" t="s">
        <v>5039</v>
      </c>
    </row>
    <row r="1625" spans="1:6" x14ac:dyDescent="0.25">
      <c r="A1625">
        <v>959203</v>
      </c>
      <c r="B1625" t="s">
        <v>5038</v>
      </c>
      <c r="C1625">
        <v>7970.03</v>
      </c>
      <c r="D1625">
        <v>7970.03</v>
      </c>
      <c r="E1625" t="s">
        <v>3628</v>
      </c>
      <c r="F1625" t="s">
        <v>5039</v>
      </c>
    </row>
    <row r="1626" spans="1:6" x14ac:dyDescent="0.25">
      <c r="A1626">
        <v>961203</v>
      </c>
      <c r="B1626" t="s">
        <v>5038</v>
      </c>
      <c r="C1626">
        <v>10970.03</v>
      </c>
      <c r="D1626">
        <v>10970.03</v>
      </c>
      <c r="E1626" t="s">
        <v>3628</v>
      </c>
      <c r="F1626" t="s">
        <v>5039</v>
      </c>
    </row>
    <row r="1627" spans="1:6" x14ac:dyDescent="0.25">
      <c r="A1627">
        <v>979203</v>
      </c>
      <c r="B1627" t="s">
        <v>5038</v>
      </c>
      <c r="C1627">
        <v>1970.03</v>
      </c>
      <c r="D1627">
        <v>1970.03</v>
      </c>
      <c r="E1627" t="s">
        <v>3628</v>
      </c>
      <c r="F1627" t="s">
        <v>5039</v>
      </c>
    </row>
    <row r="1628" spans="1:6" x14ac:dyDescent="0.25">
      <c r="A1628">
        <v>1293803</v>
      </c>
      <c r="B1628" t="s">
        <v>5038</v>
      </c>
      <c r="C1628">
        <v>1970.03</v>
      </c>
      <c r="D1628">
        <v>1970.03</v>
      </c>
      <c r="E1628" t="s">
        <v>3628</v>
      </c>
      <c r="F1628" t="s">
        <v>5039</v>
      </c>
    </row>
    <row r="1629" spans="1:6" x14ac:dyDescent="0.25">
      <c r="A1629">
        <v>98703</v>
      </c>
      <c r="B1629" t="s">
        <v>5038</v>
      </c>
      <c r="C1629">
        <v>1970.03</v>
      </c>
      <c r="D1629">
        <v>1970.03</v>
      </c>
      <c r="E1629" t="s">
        <v>3628</v>
      </c>
      <c r="F1629" t="s">
        <v>5039</v>
      </c>
    </row>
    <row r="1630" spans="1:6" x14ac:dyDescent="0.25">
      <c r="A1630">
        <v>155903</v>
      </c>
      <c r="B1630" t="s">
        <v>5038</v>
      </c>
      <c r="C1630">
        <v>1970.03</v>
      </c>
      <c r="D1630">
        <v>1970.03</v>
      </c>
      <c r="E1630" t="s">
        <v>3628</v>
      </c>
      <c r="F1630" t="s">
        <v>5039</v>
      </c>
    </row>
    <row r="1631" spans="1:6" x14ac:dyDescent="0.25">
      <c r="A1631">
        <v>188403</v>
      </c>
      <c r="B1631" t="s">
        <v>5038</v>
      </c>
      <c r="C1631">
        <v>1970.03</v>
      </c>
      <c r="D1631">
        <v>1970.03</v>
      </c>
      <c r="E1631" t="s">
        <v>3628</v>
      </c>
      <c r="F1631" t="s">
        <v>5039</v>
      </c>
    </row>
    <row r="1632" spans="1:6" x14ac:dyDescent="0.25">
      <c r="A1632">
        <v>188803</v>
      </c>
      <c r="B1632" t="s">
        <v>5038</v>
      </c>
      <c r="C1632">
        <v>1970.03</v>
      </c>
      <c r="D1632">
        <v>1970.03</v>
      </c>
      <c r="E1632" t="s">
        <v>3628</v>
      </c>
      <c r="F1632" t="s">
        <v>5039</v>
      </c>
    </row>
    <row r="1633" spans="1:6" x14ac:dyDescent="0.25">
      <c r="A1633">
        <v>192603</v>
      </c>
      <c r="B1633" t="s">
        <v>5038</v>
      </c>
      <c r="C1633">
        <v>1970.03</v>
      </c>
      <c r="D1633">
        <v>1970.03</v>
      </c>
      <c r="E1633" t="s">
        <v>3628</v>
      </c>
      <c r="F1633" t="s">
        <v>5039</v>
      </c>
    </row>
    <row r="1634" spans="1:6" x14ac:dyDescent="0.25">
      <c r="A1634">
        <v>1295903</v>
      </c>
      <c r="B1634" t="s">
        <v>5038</v>
      </c>
      <c r="C1634">
        <v>1970.03</v>
      </c>
      <c r="D1634">
        <v>1970.03</v>
      </c>
      <c r="E1634" t="s">
        <v>3628</v>
      </c>
      <c r="F1634" t="s">
        <v>5039</v>
      </c>
    </row>
    <row r="1635" spans="1:6" x14ac:dyDescent="0.25">
      <c r="A1635">
        <v>141503</v>
      </c>
      <c r="B1635" t="s">
        <v>3630</v>
      </c>
      <c r="C1635">
        <v>0</v>
      </c>
      <c r="D1635">
        <v>0</v>
      </c>
      <c r="E1635" t="s">
        <v>3630</v>
      </c>
      <c r="F1635" t="s">
        <v>5037</v>
      </c>
    </row>
    <row r="1636" spans="1:6" x14ac:dyDescent="0.25">
      <c r="A1636">
        <v>143603</v>
      </c>
      <c r="B1636" t="s">
        <v>5038</v>
      </c>
      <c r="C1636">
        <v>1970.03</v>
      </c>
      <c r="D1636">
        <v>1970.03</v>
      </c>
      <c r="E1636" t="s">
        <v>3628</v>
      </c>
      <c r="F1636" t="s">
        <v>5039</v>
      </c>
    </row>
    <row r="1637" spans="1:6" x14ac:dyDescent="0.25">
      <c r="A1637">
        <v>145003</v>
      </c>
      <c r="B1637" t="s">
        <v>5038</v>
      </c>
      <c r="C1637">
        <v>1970.03</v>
      </c>
      <c r="D1637">
        <v>1970.03</v>
      </c>
      <c r="E1637" t="s">
        <v>3628</v>
      </c>
      <c r="F1637" t="s">
        <v>5039</v>
      </c>
    </row>
    <row r="1638" spans="1:6" x14ac:dyDescent="0.25">
      <c r="A1638">
        <v>207603</v>
      </c>
      <c r="B1638" t="s">
        <v>5038</v>
      </c>
      <c r="C1638">
        <v>1970.03</v>
      </c>
      <c r="D1638">
        <v>1970.03</v>
      </c>
      <c r="E1638" t="s">
        <v>3628</v>
      </c>
      <c r="F1638" t="s">
        <v>5039</v>
      </c>
    </row>
    <row r="1639" spans="1:6" x14ac:dyDescent="0.25">
      <c r="A1639">
        <v>207803</v>
      </c>
      <c r="B1639" t="s">
        <v>5038</v>
      </c>
      <c r="C1639">
        <v>1970.03</v>
      </c>
      <c r="D1639">
        <v>1970.03</v>
      </c>
      <c r="E1639" t="s">
        <v>3628</v>
      </c>
      <c r="F1639" t="s">
        <v>5039</v>
      </c>
    </row>
    <row r="1640" spans="1:6" x14ac:dyDescent="0.25">
      <c r="A1640">
        <v>1298403</v>
      </c>
      <c r="B1640" t="s">
        <v>5038</v>
      </c>
      <c r="C1640">
        <v>1970.03</v>
      </c>
      <c r="D1640">
        <v>1970.03</v>
      </c>
      <c r="E1640" t="s">
        <v>3628</v>
      </c>
      <c r="F1640" t="s">
        <v>5039</v>
      </c>
    </row>
    <row r="1641" spans="1:6" x14ac:dyDescent="0.25">
      <c r="A1641">
        <v>1298903</v>
      </c>
      <c r="B1641" t="s">
        <v>5038</v>
      </c>
      <c r="C1641">
        <v>1970.03</v>
      </c>
      <c r="D1641">
        <v>1970.03</v>
      </c>
      <c r="E1641" t="s">
        <v>3628</v>
      </c>
      <c r="F1641" t="s">
        <v>5039</v>
      </c>
    </row>
    <row r="1642" spans="1:6" x14ac:dyDescent="0.25">
      <c r="A1642">
        <v>97403</v>
      </c>
      <c r="B1642" t="s">
        <v>3630</v>
      </c>
      <c r="C1642">
        <v>0</v>
      </c>
      <c r="D1642">
        <v>0</v>
      </c>
      <c r="E1642" t="s">
        <v>3630</v>
      </c>
      <c r="F1642" t="s">
        <v>5037</v>
      </c>
    </row>
    <row r="1643" spans="1:6" x14ac:dyDescent="0.25">
      <c r="A1643">
        <v>193003</v>
      </c>
      <c r="B1643" t="s">
        <v>5038</v>
      </c>
      <c r="C1643">
        <v>1970.03</v>
      </c>
      <c r="D1643">
        <v>1970.03</v>
      </c>
      <c r="E1643" t="s">
        <v>3628</v>
      </c>
      <c r="F1643" t="s">
        <v>5039</v>
      </c>
    </row>
    <row r="1644" spans="1:6" x14ac:dyDescent="0.25">
      <c r="A1644">
        <v>193403</v>
      </c>
      <c r="B1644" t="s">
        <v>5038</v>
      </c>
      <c r="C1644">
        <v>1970.03</v>
      </c>
      <c r="D1644">
        <v>1970.03</v>
      </c>
      <c r="E1644" t="s">
        <v>3628</v>
      </c>
      <c r="F1644" t="s">
        <v>5039</v>
      </c>
    </row>
    <row r="1645" spans="1:6" x14ac:dyDescent="0.25">
      <c r="A1645">
        <v>223003</v>
      </c>
      <c r="B1645" t="s">
        <v>5038</v>
      </c>
      <c r="C1645">
        <v>10970.03</v>
      </c>
      <c r="D1645">
        <v>10970.03</v>
      </c>
      <c r="E1645" t="s">
        <v>3628</v>
      </c>
      <c r="F1645" t="s">
        <v>5039</v>
      </c>
    </row>
    <row r="1646" spans="1:6" x14ac:dyDescent="0.25">
      <c r="A1646">
        <v>2313403</v>
      </c>
      <c r="B1646" t="s">
        <v>5038</v>
      </c>
      <c r="C1646">
        <v>1970.03</v>
      </c>
      <c r="D1646">
        <v>1970.03</v>
      </c>
      <c r="E1646" t="s">
        <v>3628</v>
      </c>
      <c r="F1646" t="s">
        <v>5039</v>
      </c>
    </row>
    <row r="1647" spans="1:6" x14ac:dyDescent="0.25">
      <c r="A1647">
        <v>246603</v>
      </c>
      <c r="B1647" t="s">
        <v>5038</v>
      </c>
      <c r="C1647">
        <v>1970.03</v>
      </c>
      <c r="D1647">
        <v>1970.03</v>
      </c>
      <c r="E1647" t="s">
        <v>3628</v>
      </c>
      <c r="F1647" t="s">
        <v>5039</v>
      </c>
    </row>
    <row r="1648" spans="1:6" x14ac:dyDescent="0.25">
      <c r="A1648">
        <v>255203</v>
      </c>
      <c r="B1648" t="s">
        <v>5038</v>
      </c>
      <c r="C1648">
        <v>1970.03</v>
      </c>
      <c r="D1648">
        <v>1970.03</v>
      </c>
      <c r="E1648" t="s">
        <v>3628</v>
      </c>
      <c r="F1648" t="s">
        <v>5039</v>
      </c>
    </row>
    <row r="1649" spans="1:6" x14ac:dyDescent="0.25">
      <c r="A1649">
        <v>157503</v>
      </c>
      <c r="B1649" t="s">
        <v>5038</v>
      </c>
      <c r="C1649">
        <v>8236.69</v>
      </c>
      <c r="D1649">
        <v>8236.69</v>
      </c>
      <c r="E1649" t="s">
        <v>3628</v>
      </c>
      <c r="F1649" t="s">
        <v>5039</v>
      </c>
    </row>
    <row r="1650" spans="1:6" x14ac:dyDescent="0.25">
      <c r="A1650">
        <v>5444303</v>
      </c>
      <c r="B1650" t="s">
        <v>5038</v>
      </c>
      <c r="C1650">
        <v>1970.03</v>
      </c>
      <c r="D1650">
        <v>1970.03</v>
      </c>
      <c r="E1650" t="s">
        <v>3628</v>
      </c>
      <c r="F1650" t="s">
        <v>5039</v>
      </c>
    </row>
    <row r="1651" spans="1:6" x14ac:dyDescent="0.25">
      <c r="A1651">
        <v>5442103</v>
      </c>
      <c r="B1651" t="s">
        <v>5038</v>
      </c>
      <c r="C1651">
        <v>1970.03</v>
      </c>
      <c r="D1651">
        <v>1970.03</v>
      </c>
      <c r="E1651" t="s">
        <v>3628</v>
      </c>
      <c r="F1651" t="s">
        <v>5039</v>
      </c>
    </row>
    <row r="1652" spans="1:6" x14ac:dyDescent="0.25">
      <c r="A1652">
        <v>5446603</v>
      </c>
      <c r="B1652" t="s">
        <v>5038</v>
      </c>
      <c r="C1652">
        <v>3810.03</v>
      </c>
      <c r="D1652">
        <v>3810.03</v>
      </c>
      <c r="E1652" t="s">
        <v>3628</v>
      </c>
      <c r="F1652" t="s">
        <v>5039</v>
      </c>
    </row>
    <row r="1653" spans="1:6" x14ac:dyDescent="0.25">
      <c r="A1653">
        <v>5443403</v>
      </c>
      <c r="B1653" t="s">
        <v>5038</v>
      </c>
      <c r="C1653">
        <v>1970.03</v>
      </c>
      <c r="D1653">
        <v>1970.03</v>
      </c>
      <c r="E1653" t="s">
        <v>3628</v>
      </c>
      <c r="F1653" t="s">
        <v>5039</v>
      </c>
    </row>
    <row r="1654" spans="1:6" x14ac:dyDescent="0.25">
      <c r="A1654">
        <v>2315303</v>
      </c>
      <c r="B1654" t="s">
        <v>5038</v>
      </c>
      <c r="C1654">
        <v>1970.03</v>
      </c>
      <c r="D1654">
        <v>1970.03</v>
      </c>
      <c r="E1654" t="s">
        <v>3628</v>
      </c>
      <c r="F1654" t="s">
        <v>5039</v>
      </c>
    </row>
    <row r="1655" spans="1:6" x14ac:dyDescent="0.25">
      <c r="A1655">
        <v>160603</v>
      </c>
      <c r="B1655" t="s">
        <v>5038</v>
      </c>
      <c r="C1655">
        <v>10970.03</v>
      </c>
      <c r="D1655">
        <v>10970.03</v>
      </c>
      <c r="E1655" t="s">
        <v>3628</v>
      </c>
      <c r="F1655" t="s">
        <v>5039</v>
      </c>
    </row>
    <row r="1656" spans="1:6" x14ac:dyDescent="0.25">
      <c r="A1656">
        <v>130403</v>
      </c>
      <c r="B1656" t="s">
        <v>5038</v>
      </c>
      <c r="C1656">
        <v>1970.03</v>
      </c>
      <c r="D1656">
        <v>1970.03</v>
      </c>
      <c r="E1656" t="s">
        <v>3628</v>
      </c>
      <c r="F1656" t="s">
        <v>5039</v>
      </c>
    </row>
    <row r="1657" spans="1:6" x14ac:dyDescent="0.25">
      <c r="A1657">
        <v>182503</v>
      </c>
      <c r="B1657" t="s">
        <v>5038</v>
      </c>
      <c r="C1657">
        <v>1970.03</v>
      </c>
      <c r="D1657">
        <v>1970.03</v>
      </c>
      <c r="E1657" t="s">
        <v>3628</v>
      </c>
      <c r="F1657" t="s">
        <v>5039</v>
      </c>
    </row>
    <row r="1658" spans="1:6" x14ac:dyDescent="0.25">
      <c r="A1658">
        <v>186703</v>
      </c>
      <c r="B1658" t="s">
        <v>3630</v>
      </c>
      <c r="C1658">
        <v>0</v>
      </c>
      <c r="D1658">
        <v>0</v>
      </c>
      <c r="E1658" t="s">
        <v>3630</v>
      </c>
      <c r="F1658" t="s">
        <v>5037</v>
      </c>
    </row>
    <row r="1659" spans="1:6" x14ac:dyDescent="0.25">
      <c r="A1659">
        <v>223503</v>
      </c>
      <c r="B1659" t="s">
        <v>5038</v>
      </c>
      <c r="C1659">
        <v>1970.03</v>
      </c>
      <c r="D1659">
        <v>1970.03</v>
      </c>
      <c r="E1659" t="s">
        <v>3628</v>
      </c>
      <c r="F1659" t="s">
        <v>5039</v>
      </c>
    </row>
    <row r="1660" spans="1:6" x14ac:dyDescent="0.25">
      <c r="A1660">
        <v>224303</v>
      </c>
      <c r="B1660" t="s">
        <v>5038</v>
      </c>
      <c r="C1660">
        <v>3327.71</v>
      </c>
      <c r="D1660">
        <v>3327.71</v>
      </c>
      <c r="E1660" t="s">
        <v>3628</v>
      </c>
      <c r="F1660" t="s">
        <v>5039</v>
      </c>
    </row>
    <row r="1661" spans="1:6" x14ac:dyDescent="0.25">
      <c r="A1661">
        <v>5443603</v>
      </c>
      <c r="B1661" t="s">
        <v>5038</v>
      </c>
      <c r="C1661">
        <v>1970.03</v>
      </c>
      <c r="D1661">
        <v>1970.03</v>
      </c>
      <c r="E1661" t="s">
        <v>3628</v>
      </c>
      <c r="F1661" t="s">
        <v>5039</v>
      </c>
    </row>
    <row r="1662" spans="1:6" x14ac:dyDescent="0.25">
      <c r="A1662">
        <v>5855003</v>
      </c>
      <c r="B1662" t="s">
        <v>5038</v>
      </c>
      <c r="C1662">
        <v>1970.03</v>
      </c>
      <c r="D1662">
        <v>1970.03</v>
      </c>
      <c r="E1662" t="s">
        <v>3628</v>
      </c>
      <c r="F1662" t="s">
        <v>5039</v>
      </c>
    </row>
    <row r="1663" spans="1:6" x14ac:dyDescent="0.25">
      <c r="A1663">
        <v>258403</v>
      </c>
      <c r="B1663" t="s">
        <v>5038</v>
      </c>
      <c r="C1663">
        <v>1970.03</v>
      </c>
      <c r="D1663">
        <v>1970.03</v>
      </c>
      <c r="E1663" t="s">
        <v>3628</v>
      </c>
      <c r="F1663" t="s">
        <v>5039</v>
      </c>
    </row>
    <row r="1664" spans="1:6" x14ac:dyDescent="0.25">
      <c r="A1664">
        <v>256103</v>
      </c>
      <c r="B1664" t="s">
        <v>5038</v>
      </c>
      <c r="C1664">
        <v>1970.03</v>
      </c>
      <c r="D1664">
        <v>1970.03</v>
      </c>
      <c r="E1664" t="s">
        <v>3628</v>
      </c>
      <c r="F1664" t="s">
        <v>5039</v>
      </c>
    </row>
    <row r="1665" spans="1:6" x14ac:dyDescent="0.25">
      <c r="A1665">
        <v>238803</v>
      </c>
      <c r="B1665" t="s">
        <v>5038</v>
      </c>
      <c r="C1665">
        <v>1970.03</v>
      </c>
      <c r="D1665">
        <v>1970.03</v>
      </c>
      <c r="E1665" t="s">
        <v>3628</v>
      </c>
      <c r="F1665" t="s">
        <v>5039</v>
      </c>
    </row>
    <row r="1666" spans="1:6" x14ac:dyDescent="0.25">
      <c r="A1666">
        <v>5850103</v>
      </c>
      <c r="B1666" t="s">
        <v>5038</v>
      </c>
      <c r="C1666">
        <v>1970.03</v>
      </c>
      <c r="D1666">
        <v>1970.03</v>
      </c>
      <c r="E1666" t="s">
        <v>3628</v>
      </c>
      <c r="F1666" t="s">
        <v>5039</v>
      </c>
    </row>
    <row r="1667" spans="1:6" x14ac:dyDescent="0.25">
      <c r="A1667">
        <v>5855803</v>
      </c>
      <c r="B1667" t="s">
        <v>5038</v>
      </c>
      <c r="C1667">
        <v>1970.03</v>
      </c>
      <c r="D1667">
        <v>1970.03</v>
      </c>
      <c r="E1667" t="s">
        <v>3628</v>
      </c>
      <c r="F1667" t="s">
        <v>5039</v>
      </c>
    </row>
    <row r="1668" spans="1:6" x14ac:dyDescent="0.25">
      <c r="A1668">
        <v>5856903</v>
      </c>
      <c r="B1668" t="s">
        <v>5038</v>
      </c>
      <c r="C1668">
        <v>1970.03</v>
      </c>
      <c r="D1668">
        <v>1970.03</v>
      </c>
      <c r="E1668" t="s">
        <v>3628</v>
      </c>
      <c r="F1668" t="s">
        <v>5039</v>
      </c>
    </row>
    <row r="1669" spans="1:6" x14ac:dyDescent="0.25">
      <c r="A1669">
        <v>239103</v>
      </c>
      <c r="B1669" t="s">
        <v>5038</v>
      </c>
      <c r="C1669">
        <v>10970.03</v>
      </c>
      <c r="D1669">
        <v>10970.03</v>
      </c>
      <c r="E1669" t="s">
        <v>3628</v>
      </c>
      <c r="F1669" t="s">
        <v>5039</v>
      </c>
    </row>
    <row r="1670" spans="1:6" x14ac:dyDescent="0.25">
      <c r="A1670">
        <v>239603</v>
      </c>
      <c r="B1670" t="s">
        <v>5038</v>
      </c>
      <c r="C1670">
        <v>1970.03</v>
      </c>
      <c r="D1670">
        <v>1970.03</v>
      </c>
      <c r="E1670" t="s">
        <v>3628</v>
      </c>
      <c r="F1670" t="s">
        <v>5039</v>
      </c>
    </row>
    <row r="1671" spans="1:6" x14ac:dyDescent="0.25">
      <c r="A1671">
        <v>240503</v>
      </c>
      <c r="B1671" t="s">
        <v>5038</v>
      </c>
      <c r="C1671">
        <v>1970.03</v>
      </c>
      <c r="D1671">
        <v>1970.03</v>
      </c>
      <c r="E1671" t="s">
        <v>3628</v>
      </c>
      <c r="F1671" t="s">
        <v>5039</v>
      </c>
    </row>
    <row r="1672" spans="1:6" x14ac:dyDescent="0.25">
      <c r="A1672">
        <v>240603</v>
      </c>
      <c r="B1672" t="s">
        <v>5038</v>
      </c>
      <c r="C1672">
        <v>1970.03</v>
      </c>
      <c r="D1672">
        <v>1970.03</v>
      </c>
      <c r="E1672" t="s">
        <v>3628</v>
      </c>
      <c r="F1672" t="s">
        <v>5039</v>
      </c>
    </row>
    <row r="1673" spans="1:6" x14ac:dyDescent="0.25">
      <c r="A1673">
        <v>279403</v>
      </c>
      <c r="B1673" t="s">
        <v>5038</v>
      </c>
      <c r="C1673">
        <v>12327.71</v>
      </c>
      <c r="D1673">
        <v>12327.71</v>
      </c>
      <c r="E1673" t="s">
        <v>3628</v>
      </c>
      <c r="F1673" t="s">
        <v>5039</v>
      </c>
    </row>
    <row r="1674" spans="1:6" x14ac:dyDescent="0.25">
      <c r="A1674">
        <v>271003</v>
      </c>
      <c r="B1674" t="s">
        <v>5038</v>
      </c>
      <c r="C1674">
        <v>1970.03</v>
      </c>
      <c r="D1674">
        <v>1970.03</v>
      </c>
      <c r="E1674" t="s">
        <v>3628</v>
      </c>
      <c r="F1674" t="s">
        <v>5039</v>
      </c>
    </row>
    <row r="1675" spans="1:6" x14ac:dyDescent="0.25">
      <c r="A1675">
        <v>303103</v>
      </c>
      <c r="B1675" t="s">
        <v>5038</v>
      </c>
      <c r="C1675">
        <v>1970.03</v>
      </c>
      <c r="D1675">
        <v>1970.03</v>
      </c>
      <c r="E1675" t="s">
        <v>3628</v>
      </c>
      <c r="F1675" t="s">
        <v>5039</v>
      </c>
    </row>
    <row r="1676" spans="1:6" x14ac:dyDescent="0.25">
      <c r="A1676">
        <v>303603</v>
      </c>
      <c r="B1676" t="s">
        <v>5038</v>
      </c>
      <c r="C1676">
        <v>1970.03</v>
      </c>
      <c r="D1676">
        <v>1970.03</v>
      </c>
      <c r="E1676" t="s">
        <v>3628</v>
      </c>
      <c r="F1676" t="s">
        <v>5039</v>
      </c>
    </row>
    <row r="1677" spans="1:6" x14ac:dyDescent="0.25">
      <c r="A1677">
        <v>305303</v>
      </c>
      <c r="B1677" t="s">
        <v>5038</v>
      </c>
      <c r="C1677">
        <v>1970.03</v>
      </c>
      <c r="D1677">
        <v>1970.03</v>
      </c>
      <c r="E1677" t="s">
        <v>3628</v>
      </c>
      <c r="F1677" t="s">
        <v>5039</v>
      </c>
    </row>
    <row r="1678" spans="1:6" x14ac:dyDescent="0.25">
      <c r="A1678">
        <v>305403</v>
      </c>
      <c r="B1678" t="s">
        <v>5038</v>
      </c>
      <c r="C1678">
        <v>1970.03</v>
      </c>
      <c r="D1678">
        <v>1970.03</v>
      </c>
      <c r="E1678" t="s">
        <v>3628</v>
      </c>
      <c r="F1678" t="s">
        <v>5039</v>
      </c>
    </row>
    <row r="1679" spans="1:6" x14ac:dyDescent="0.25">
      <c r="A1679">
        <v>306403</v>
      </c>
      <c r="B1679" t="s">
        <v>5038</v>
      </c>
      <c r="C1679">
        <v>1970.03</v>
      </c>
      <c r="D1679">
        <v>1970.03</v>
      </c>
      <c r="E1679" t="s">
        <v>3628</v>
      </c>
      <c r="F1679" t="s">
        <v>5039</v>
      </c>
    </row>
    <row r="1680" spans="1:6" x14ac:dyDescent="0.25">
      <c r="A1680">
        <v>310103</v>
      </c>
      <c r="B1680" t="s">
        <v>3630</v>
      </c>
      <c r="C1680">
        <v>0</v>
      </c>
      <c r="D1680">
        <v>0</v>
      </c>
      <c r="E1680" t="s">
        <v>3630</v>
      </c>
      <c r="F1680" t="s">
        <v>5037</v>
      </c>
    </row>
    <row r="1681" spans="1:6" x14ac:dyDescent="0.25">
      <c r="A1681">
        <v>310603</v>
      </c>
      <c r="B1681" t="s">
        <v>5038</v>
      </c>
      <c r="C1681">
        <v>1970.03</v>
      </c>
      <c r="D1681">
        <v>1970.03</v>
      </c>
      <c r="E1681" t="s">
        <v>3628</v>
      </c>
      <c r="F1681" t="s">
        <v>5039</v>
      </c>
    </row>
    <row r="1682" spans="1:6" x14ac:dyDescent="0.25">
      <c r="A1682">
        <v>5444403</v>
      </c>
      <c r="B1682" t="s">
        <v>5038</v>
      </c>
      <c r="C1682">
        <v>3327.71</v>
      </c>
      <c r="D1682">
        <v>3327.71</v>
      </c>
      <c r="E1682" t="s">
        <v>3628</v>
      </c>
      <c r="F1682" t="s">
        <v>5039</v>
      </c>
    </row>
    <row r="1683" spans="1:6" x14ac:dyDescent="0.25">
      <c r="A1683">
        <v>5444503</v>
      </c>
      <c r="B1683" t="s">
        <v>5038</v>
      </c>
      <c r="C1683">
        <v>1970.03</v>
      </c>
      <c r="D1683">
        <v>1970.03</v>
      </c>
      <c r="E1683" t="s">
        <v>3628</v>
      </c>
      <c r="F1683" t="s">
        <v>5039</v>
      </c>
    </row>
    <row r="1684" spans="1:6" x14ac:dyDescent="0.25">
      <c r="A1684">
        <v>5444603</v>
      </c>
      <c r="B1684" t="s">
        <v>5038</v>
      </c>
      <c r="C1684">
        <v>1970.03</v>
      </c>
      <c r="D1684">
        <v>1970.03</v>
      </c>
      <c r="E1684" t="s">
        <v>3628</v>
      </c>
      <c r="F1684" t="s">
        <v>5039</v>
      </c>
    </row>
    <row r="1685" spans="1:6" x14ac:dyDescent="0.25">
      <c r="A1685">
        <v>5444703</v>
      </c>
      <c r="B1685" t="s">
        <v>5038</v>
      </c>
      <c r="C1685">
        <v>1970.03</v>
      </c>
      <c r="D1685">
        <v>1970.03</v>
      </c>
      <c r="E1685" t="s">
        <v>3628</v>
      </c>
      <c r="F1685" t="s">
        <v>5039</v>
      </c>
    </row>
    <row r="1686" spans="1:6" x14ac:dyDescent="0.25">
      <c r="A1686">
        <v>5443703</v>
      </c>
      <c r="B1686" t="s">
        <v>5038</v>
      </c>
      <c r="C1686">
        <v>1970.03</v>
      </c>
      <c r="D1686">
        <v>1970.03</v>
      </c>
      <c r="E1686" t="s">
        <v>3628</v>
      </c>
      <c r="F1686" t="s">
        <v>5039</v>
      </c>
    </row>
    <row r="1687" spans="1:6" x14ac:dyDescent="0.25">
      <c r="A1687">
        <v>5443903</v>
      </c>
      <c r="B1687" t="s">
        <v>5038</v>
      </c>
      <c r="C1687">
        <v>1970.03</v>
      </c>
      <c r="D1687">
        <v>1970.03</v>
      </c>
      <c r="E1687" t="s">
        <v>3628</v>
      </c>
      <c r="F1687" t="s">
        <v>5039</v>
      </c>
    </row>
    <row r="1688" spans="1:6" x14ac:dyDescent="0.25">
      <c r="A1688">
        <v>5441903</v>
      </c>
      <c r="B1688" t="s">
        <v>5038</v>
      </c>
      <c r="C1688">
        <v>4345.97</v>
      </c>
      <c r="D1688">
        <v>4345.97</v>
      </c>
      <c r="E1688" t="s">
        <v>3628</v>
      </c>
      <c r="F1688" t="s">
        <v>5039</v>
      </c>
    </row>
    <row r="1689" spans="1:6" x14ac:dyDescent="0.25">
      <c r="A1689">
        <v>5442003</v>
      </c>
      <c r="B1689" t="s">
        <v>5038</v>
      </c>
      <c r="C1689">
        <v>1970.03</v>
      </c>
      <c r="D1689">
        <v>1970.03</v>
      </c>
      <c r="E1689" t="s">
        <v>3628</v>
      </c>
      <c r="F1689" t="s">
        <v>5039</v>
      </c>
    </row>
    <row r="1690" spans="1:6" x14ac:dyDescent="0.25">
      <c r="A1690">
        <v>5444003</v>
      </c>
      <c r="B1690" t="s">
        <v>5038</v>
      </c>
      <c r="C1690">
        <v>1970.03</v>
      </c>
      <c r="D1690">
        <v>1970.03</v>
      </c>
      <c r="E1690" t="s">
        <v>3628</v>
      </c>
      <c r="F1690" t="s">
        <v>5039</v>
      </c>
    </row>
    <row r="1691" spans="1:6" x14ac:dyDescent="0.25">
      <c r="A1691">
        <v>5444103</v>
      </c>
      <c r="B1691" t="s">
        <v>5038</v>
      </c>
      <c r="C1691">
        <v>1970.03</v>
      </c>
      <c r="D1691">
        <v>1970.03</v>
      </c>
      <c r="E1691" t="s">
        <v>3628</v>
      </c>
      <c r="F1691" t="s">
        <v>5039</v>
      </c>
    </row>
    <row r="1692" spans="1:6" x14ac:dyDescent="0.25">
      <c r="A1692">
        <v>5444203</v>
      </c>
      <c r="B1692" t="s">
        <v>5038</v>
      </c>
      <c r="C1692">
        <v>1970.03</v>
      </c>
      <c r="D1692">
        <v>1970.03</v>
      </c>
      <c r="E1692" t="s">
        <v>3628</v>
      </c>
      <c r="F1692" t="s">
        <v>5039</v>
      </c>
    </row>
    <row r="1693" spans="1:6" x14ac:dyDescent="0.25">
      <c r="A1693">
        <v>5446203</v>
      </c>
      <c r="B1693" t="s">
        <v>5038</v>
      </c>
      <c r="C1693">
        <v>1970.03</v>
      </c>
      <c r="D1693">
        <v>1970.03</v>
      </c>
      <c r="E1693" t="s">
        <v>3628</v>
      </c>
      <c r="F1693" t="s">
        <v>5039</v>
      </c>
    </row>
    <row r="1694" spans="1:6" x14ac:dyDescent="0.25">
      <c r="A1694">
        <v>5446303</v>
      </c>
      <c r="B1694" t="s">
        <v>5038</v>
      </c>
      <c r="C1694">
        <v>1970.03</v>
      </c>
      <c r="D1694">
        <v>1970.03</v>
      </c>
      <c r="E1694" t="s">
        <v>3628</v>
      </c>
      <c r="F1694" t="s">
        <v>5039</v>
      </c>
    </row>
    <row r="1695" spans="1:6" x14ac:dyDescent="0.25">
      <c r="A1695">
        <v>5446403</v>
      </c>
      <c r="B1695" t="s">
        <v>5038</v>
      </c>
      <c r="C1695">
        <v>1970.03</v>
      </c>
      <c r="D1695">
        <v>1970.03</v>
      </c>
      <c r="E1695" t="s">
        <v>3628</v>
      </c>
      <c r="F1695" t="s">
        <v>5039</v>
      </c>
    </row>
    <row r="1696" spans="1:6" x14ac:dyDescent="0.25">
      <c r="A1696">
        <v>5446503</v>
      </c>
      <c r="B1696" t="s">
        <v>5038</v>
      </c>
      <c r="C1696">
        <v>1970.03</v>
      </c>
      <c r="D1696">
        <v>1970.03</v>
      </c>
      <c r="E1696" t="s">
        <v>3628</v>
      </c>
      <c r="F1696" t="s">
        <v>5039</v>
      </c>
    </row>
    <row r="1697" spans="1:6" x14ac:dyDescent="0.25">
      <c r="A1697">
        <v>5446803</v>
      </c>
      <c r="B1697" t="s">
        <v>5038</v>
      </c>
      <c r="C1697">
        <v>1970.03</v>
      </c>
      <c r="D1697">
        <v>1970.03</v>
      </c>
      <c r="E1697" t="s">
        <v>3628</v>
      </c>
      <c r="F1697" t="s">
        <v>5039</v>
      </c>
    </row>
    <row r="1698" spans="1:6" x14ac:dyDescent="0.25">
      <c r="A1698">
        <v>309403</v>
      </c>
      <c r="B1698" t="s">
        <v>5038</v>
      </c>
      <c r="C1698">
        <v>1970.03</v>
      </c>
      <c r="D1698">
        <v>1970.03</v>
      </c>
      <c r="E1698" t="s">
        <v>3628</v>
      </c>
      <c r="F1698" t="s">
        <v>5039</v>
      </c>
    </row>
    <row r="1699" spans="1:6" x14ac:dyDescent="0.25">
      <c r="A1699">
        <v>309503</v>
      </c>
      <c r="B1699" t="s">
        <v>5038</v>
      </c>
      <c r="C1699">
        <v>1970.03</v>
      </c>
      <c r="D1699">
        <v>1970.03</v>
      </c>
      <c r="E1699" t="s">
        <v>3628</v>
      </c>
      <c r="F1699" t="s">
        <v>5039</v>
      </c>
    </row>
    <row r="1700" spans="1:6" x14ac:dyDescent="0.25">
      <c r="A1700">
        <v>5442803</v>
      </c>
      <c r="B1700" t="s">
        <v>5038</v>
      </c>
      <c r="C1700">
        <v>6043.07</v>
      </c>
      <c r="D1700">
        <v>6043.07</v>
      </c>
      <c r="E1700" t="s">
        <v>3628</v>
      </c>
      <c r="F1700" t="s">
        <v>5039</v>
      </c>
    </row>
    <row r="1701" spans="1:6" x14ac:dyDescent="0.25">
      <c r="A1701">
        <v>5442903</v>
      </c>
      <c r="B1701" t="s">
        <v>5038</v>
      </c>
      <c r="C1701">
        <v>1970.03</v>
      </c>
      <c r="D1701">
        <v>1970.03</v>
      </c>
      <c r="E1701" t="s">
        <v>3628</v>
      </c>
      <c r="F1701" t="s">
        <v>5039</v>
      </c>
    </row>
    <row r="1702" spans="1:6" x14ac:dyDescent="0.25">
      <c r="A1702">
        <v>5443203</v>
      </c>
      <c r="B1702" t="s">
        <v>5038</v>
      </c>
      <c r="C1702">
        <v>1970.03</v>
      </c>
      <c r="D1702">
        <v>1970.03</v>
      </c>
      <c r="E1702" t="s">
        <v>3628</v>
      </c>
      <c r="F1702" t="s">
        <v>5039</v>
      </c>
    </row>
    <row r="1703" spans="1:6" x14ac:dyDescent="0.25">
      <c r="A1703">
        <v>5443303</v>
      </c>
      <c r="B1703" t="s">
        <v>5038</v>
      </c>
      <c r="C1703">
        <v>1970.03</v>
      </c>
      <c r="D1703">
        <v>1970.03</v>
      </c>
      <c r="E1703" t="s">
        <v>3628</v>
      </c>
      <c r="F1703" t="s">
        <v>5039</v>
      </c>
    </row>
    <row r="1704" spans="1:6" x14ac:dyDescent="0.25">
      <c r="A1704">
        <v>315303</v>
      </c>
      <c r="B1704" t="s">
        <v>5038</v>
      </c>
      <c r="C1704">
        <v>1970.03</v>
      </c>
      <c r="D1704">
        <v>1970.03</v>
      </c>
      <c r="E1704" t="s">
        <v>3628</v>
      </c>
      <c r="F1704" t="s">
        <v>5039</v>
      </c>
    </row>
    <row r="1705" spans="1:6" x14ac:dyDescent="0.25">
      <c r="A1705">
        <v>301303</v>
      </c>
      <c r="B1705" t="s">
        <v>5038</v>
      </c>
      <c r="C1705">
        <v>1970.03</v>
      </c>
      <c r="D1705">
        <v>1970.03</v>
      </c>
      <c r="E1705" t="s">
        <v>3628</v>
      </c>
      <c r="F1705" t="s">
        <v>5039</v>
      </c>
    </row>
    <row r="1706" spans="1:6" x14ac:dyDescent="0.25">
      <c r="A1706">
        <v>302403</v>
      </c>
      <c r="B1706" t="s">
        <v>5038</v>
      </c>
      <c r="C1706">
        <v>1970.03</v>
      </c>
      <c r="D1706">
        <v>1970.03</v>
      </c>
      <c r="E1706" t="s">
        <v>3628</v>
      </c>
      <c r="F1706" t="s">
        <v>5039</v>
      </c>
    </row>
    <row r="1707" spans="1:6" x14ac:dyDescent="0.25">
      <c r="A1707">
        <v>361803</v>
      </c>
      <c r="B1707" t="s">
        <v>5038</v>
      </c>
      <c r="C1707">
        <v>3207.28</v>
      </c>
      <c r="D1707">
        <v>3207.28</v>
      </c>
      <c r="E1707" t="s">
        <v>3628</v>
      </c>
      <c r="F1707" t="s">
        <v>5039</v>
      </c>
    </row>
    <row r="1708" spans="1:6" x14ac:dyDescent="0.25">
      <c r="A1708">
        <v>40403</v>
      </c>
      <c r="B1708" t="s">
        <v>5038</v>
      </c>
      <c r="C1708">
        <v>1970.03</v>
      </c>
      <c r="D1708">
        <v>1970.03</v>
      </c>
      <c r="E1708" t="s">
        <v>3628</v>
      </c>
      <c r="F1708" t="s">
        <v>5039</v>
      </c>
    </row>
    <row r="1709" spans="1:6" x14ac:dyDescent="0.25">
      <c r="A1709">
        <v>123603</v>
      </c>
      <c r="B1709" t="s">
        <v>5038</v>
      </c>
      <c r="C1709">
        <v>1970.03</v>
      </c>
      <c r="D1709">
        <v>1970.03</v>
      </c>
      <c r="E1709" t="s">
        <v>3628</v>
      </c>
      <c r="F1709" t="s">
        <v>5039</v>
      </c>
    </row>
    <row r="1710" spans="1:6" x14ac:dyDescent="0.25">
      <c r="A1710">
        <v>363403</v>
      </c>
      <c r="B1710" t="s">
        <v>5038</v>
      </c>
      <c r="C1710">
        <v>1970.03</v>
      </c>
      <c r="D1710">
        <v>1970.03</v>
      </c>
      <c r="E1710" t="s">
        <v>3628</v>
      </c>
      <c r="F1710" t="s">
        <v>5039</v>
      </c>
    </row>
    <row r="1711" spans="1:6" x14ac:dyDescent="0.25">
      <c r="A1711">
        <v>364503</v>
      </c>
      <c r="B1711" t="s">
        <v>5038</v>
      </c>
      <c r="C1711">
        <v>1970.03</v>
      </c>
      <c r="D1711">
        <v>1970.03</v>
      </c>
      <c r="E1711" t="s">
        <v>3628</v>
      </c>
      <c r="F1711" t="s">
        <v>5039</v>
      </c>
    </row>
    <row r="1712" spans="1:6" x14ac:dyDescent="0.25">
      <c r="A1712">
        <v>364703</v>
      </c>
      <c r="B1712" t="s">
        <v>5038</v>
      </c>
      <c r="C1712">
        <v>1970.03</v>
      </c>
      <c r="D1712">
        <v>1970.03</v>
      </c>
      <c r="E1712" t="s">
        <v>3628</v>
      </c>
      <c r="F1712" t="s">
        <v>5039</v>
      </c>
    </row>
    <row r="1713" spans="1:6" x14ac:dyDescent="0.25">
      <c r="A1713">
        <v>364803</v>
      </c>
      <c r="B1713" t="s">
        <v>5038</v>
      </c>
      <c r="C1713">
        <v>1970.03</v>
      </c>
      <c r="D1713">
        <v>1970.03</v>
      </c>
      <c r="E1713" t="s">
        <v>3628</v>
      </c>
      <c r="F1713" t="s">
        <v>5039</v>
      </c>
    </row>
    <row r="1714" spans="1:6" x14ac:dyDescent="0.25">
      <c r="A1714">
        <v>366203</v>
      </c>
      <c r="B1714" t="s">
        <v>5038</v>
      </c>
      <c r="C1714">
        <v>1970.03</v>
      </c>
      <c r="D1714">
        <v>1970.03</v>
      </c>
      <c r="E1714" t="s">
        <v>3628</v>
      </c>
      <c r="F1714" t="s">
        <v>5039</v>
      </c>
    </row>
    <row r="1715" spans="1:6" x14ac:dyDescent="0.25">
      <c r="A1715">
        <v>366703</v>
      </c>
      <c r="B1715" t="s">
        <v>5038</v>
      </c>
      <c r="C1715">
        <v>1970.03</v>
      </c>
      <c r="D1715">
        <v>1970.03</v>
      </c>
      <c r="E1715" t="s">
        <v>3628</v>
      </c>
      <c r="F1715" t="s">
        <v>5039</v>
      </c>
    </row>
    <row r="1716" spans="1:6" x14ac:dyDescent="0.25">
      <c r="A1716">
        <v>125103</v>
      </c>
      <c r="B1716" t="s">
        <v>5038</v>
      </c>
      <c r="C1716">
        <v>1970.03</v>
      </c>
      <c r="D1716">
        <v>1970.03</v>
      </c>
      <c r="E1716" t="s">
        <v>3628</v>
      </c>
      <c r="F1716" t="s">
        <v>5039</v>
      </c>
    </row>
    <row r="1717" spans="1:6" x14ac:dyDescent="0.25">
      <c r="A1717">
        <v>160503</v>
      </c>
      <c r="B1717" t="s">
        <v>5038</v>
      </c>
      <c r="C1717">
        <v>1970.03</v>
      </c>
      <c r="D1717">
        <v>1970.03</v>
      </c>
      <c r="E1717" t="s">
        <v>3628</v>
      </c>
      <c r="F1717" t="s">
        <v>5039</v>
      </c>
    </row>
    <row r="1718" spans="1:6" x14ac:dyDescent="0.25">
      <c r="A1718">
        <v>360003</v>
      </c>
      <c r="B1718" t="s">
        <v>5038</v>
      </c>
      <c r="C1718">
        <v>1970.03</v>
      </c>
      <c r="D1718">
        <v>1970.03</v>
      </c>
      <c r="E1718" t="s">
        <v>3628</v>
      </c>
      <c r="F1718" t="s">
        <v>5039</v>
      </c>
    </row>
    <row r="1719" spans="1:6" x14ac:dyDescent="0.25">
      <c r="A1719">
        <v>141303</v>
      </c>
      <c r="B1719" t="s">
        <v>5038</v>
      </c>
      <c r="C1719">
        <v>1803.57</v>
      </c>
      <c r="D1719">
        <v>1803.57</v>
      </c>
      <c r="E1719" t="s">
        <v>3628</v>
      </c>
      <c r="F1719" t="s">
        <v>5039</v>
      </c>
    </row>
    <row r="1720" spans="1:6" x14ac:dyDescent="0.25">
      <c r="A1720">
        <v>147003</v>
      </c>
      <c r="B1720" t="s">
        <v>5038</v>
      </c>
      <c r="C1720">
        <v>1803.57</v>
      </c>
      <c r="D1720">
        <v>1803.57</v>
      </c>
      <c r="E1720" t="s">
        <v>3628</v>
      </c>
      <c r="F1720" t="s">
        <v>5039</v>
      </c>
    </row>
    <row r="1721" spans="1:6" x14ac:dyDescent="0.25">
      <c r="A1721">
        <v>134403</v>
      </c>
      <c r="B1721" t="s">
        <v>3630</v>
      </c>
      <c r="C1721">
        <v>0</v>
      </c>
      <c r="D1721">
        <v>0</v>
      </c>
      <c r="E1721" t="s">
        <v>3630</v>
      </c>
      <c r="F1721" t="s">
        <v>5037</v>
      </c>
    </row>
    <row r="1722" spans="1:6" x14ac:dyDescent="0.25">
      <c r="A1722">
        <v>207703</v>
      </c>
      <c r="B1722" t="s">
        <v>5038</v>
      </c>
      <c r="C1722">
        <v>1803.57</v>
      </c>
      <c r="D1722">
        <v>1803.57</v>
      </c>
      <c r="E1722" t="s">
        <v>3628</v>
      </c>
      <c r="F1722" t="s">
        <v>5039</v>
      </c>
    </row>
    <row r="1723" spans="1:6" x14ac:dyDescent="0.25">
      <c r="A1723">
        <v>5446703</v>
      </c>
      <c r="B1723" t="s">
        <v>5038</v>
      </c>
      <c r="C1723">
        <v>1803.57</v>
      </c>
      <c r="D1723">
        <v>1803.57</v>
      </c>
      <c r="E1723" t="s">
        <v>3628</v>
      </c>
      <c r="F1723" t="s">
        <v>5039</v>
      </c>
    </row>
    <row r="1724" spans="1:6" x14ac:dyDescent="0.25">
      <c r="A1724">
        <v>272903</v>
      </c>
      <c r="B1724" t="s">
        <v>5038</v>
      </c>
      <c r="C1724">
        <v>1803.57</v>
      </c>
      <c r="D1724">
        <v>1803.57</v>
      </c>
      <c r="E1724" t="s">
        <v>3628</v>
      </c>
      <c r="F1724" t="s">
        <v>5039</v>
      </c>
    </row>
    <row r="1725" spans="1:6" x14ac:dyDescent="0.25">
      <c r="A1725">
        <v>271303</v>
      </c>
      <c r="B1725" t="s">
        <v>5038</v>
      </c>
      <c r="C1725">
        <v>1803.57</v>
      </c>
      <c r="D1725">
        <v>1803.57</v>
      </c>
      <c r="E1725" t="s">
        <v>3628</v>
      </c>
      <c r="F1725" t="s">
        <v>5039</v>
      </c>
    </row>
    <row r="1726" spans="1:6" x14ac:dyDescent="0.25">
      <c r="A1726">
        <v>271403</v>
      </c>
      <c r="B1726" t="s">
        <v>5038</v>
      </c>
      <c r="C1726">
        <v>7573.71</v>
      </c>
      <c r="D1726">
        <v>7573.71</v>
      </c>
      <c r="E1726" t="s">
        <v>3628</v>
      </c>
      <c r="F1726" t="s">
        <v>5039</v>
      </c>
    </row>
    <row r="1727" spans="1:6" x14ac:dyDescent="0.25">
      <c r="A1727">
        <v>271703</v>
      </c>
      <c r="B1727" t="s">
        <v>5038</v>
      </c>
      <c r="C1727">
        <v>3040.82</v>
      </c>
      <c r="D1727">
        <v>3040.82</v>
      </c>
      <c r="E1727" t="s">
        <v>3628</v>
      </c>
      <c r="F1727" t="s">
        <v>5039</v>
      </c>
    </row>
    <row r="1728" spans="1:6" x14ac:dyDescent="0.25">
      <c r="A1728">
        <v>370503</v>
      </c>
      <c r="B1728" t="s">
        <v>5038</v>
      </c>
      <c r="C1728">
        <v>1803.57</v>
      </c>
      <c r="D1728">
        <v>1803.57</v>
      </c>
      <c r="E1728" t="s">
        <v>3628</v>
      </c>
      <c r="F1728" t="s">
        <v>5039</v>
      </c>
    </row>
    <row r="1729" spans="1:6" x14ac:dyDescent="0.25">
      <c r="A1729">
        <v>88203</v>
      </c>
      <c r="B1729" t="s">
        <v>5038</v>
      </c>
      <c r="C1729">
        <v>7803.57</v>
      </c>
      <c r="D1729">
        <v>7803.57</v>
      </c>
      <c r="E1729" t="s">
        <v>3628</v>
      </c>
      <c r="F1729" t="s">
        <v>5039</v>
      </c>
    </row>
    <row r="1730" spans="1:6" x14ac:dyDescent="0.25">
      <c r="A1730">
        <v>89303</v>
      </c>
      <c r="B1730" t="s">
        <v>5038</v>
      </c>
      <c r="C1730">
        <v>1803.57</v>
      </c>
      <c r="D1730">
        <v>1803.57</v>
      </c>
      <c r="E1730" t="s">
        <v>3628</v>
      </c>
      <c r="F1730" t="s">
        <v>5039</v>
      </c>
    </row>
    <row r="1731" spans="1:6" x14ac:dyDescent="0.25">
      <c r="A1731">
        <v>78203</v>
      </c>
      <c r="B1731" t="s">
        <v>5038</v>
      </c>
      <c r="C1731">
        <v>5855.61</v>
      </c>
      <c r="D1731">
        <v>5855.61</v>
      </c>
      <c r="E1731" t="s">
        <v>3628</v>
      </c>
      <c r="F1731" t="s">
        <v>5039</v>
      </c>
    </row>
    <row r="1732" spans="1:6" x14ac:dyDescent="0.25">
      <c r="A1732">
        <v>79003</v>
      </c>
      <c r="B1732" t="s">
        <v>5038</v>
      </c>
      <c r="C1732">
        <v>1803.57</v>
      </c>
      <c r="D1732">
        <v>1803.57</v>
      </c>
      <c r="E1732" t="s">
        <v>3628</v>
      </c>
      <c r="F1732" t="s">
        <v>5039</v>
      </c>
    </row>
    <row r="1733" spans="1:6" x14ac:dyDescent="0.25">
      <c r="A1733">
        <v>124803</v>
      </c>
      <c r="B1733" t="s">
        <v>5038</v>
      </c>
      <c r="C1733">
        <v>4179.51</v>
      </c>
      <c r="D1733">
        <v>4179.51</v>
      </c>
      <c r="E1733" t="s">
        <v>3628</v>
      </c>
      <c r="F1733" t="s">
        <v>5039</v>
      </c>
    </row>
    <row r="1734" spans="1:6" x14ac:dyDescent="0.25">
      <c r="A1734">
        <v>360503</v>
      </c>
      <c r="B1734" t="s">
        <v>5038</v>
      </c>
      <c r="C1734">
        <v>1803.57</v>
      </c>
      <c r="D1734">
        <v>1803.57</v>
      </c>
      <c r="E1734" t="s">
        <v>3628</v>
      </c>
      <c r="F1734" t="s">
        <v>5039</v>
      </c>
    </row>
    <row r="1735" spans="1:6" x14ac:dyDescent="0.25">
      <c r="A1735">
        <v>79903</v>
      </c>
      <c r="B1735" t="s">
        <v>5038</v>
      </c>
      <c r="C1735">
        <v>3553.46</v>
      </c>
      <c r="D1735">
        <v>3553.46</v>
      </c>
      <c r="E1735" t="s">
        <v>3628</v>
      </c>
      <c r="F1735" t="s">
        <v>5039</v>
      </c>
    </row>
    <row r="1736" spans="1:6" x14ac:dyDescent="0.25">
      <c r="A1736">
        <v>72303</v>
      </c>
      <c r="B1736" t="s">
        <v>5038</v>
      </c>
      <c r="C1736">
        <v>1803.57</v>
      </c>
      <c r="D1736">
        <v>1803.57</v>
      </c>
      <c r="E1736" t="s">
        <v>3628</v>
      </c>
      <c r="F1736" t="s">
        <v>5039</v>
      </c>
    </row>
    <row r="1737" spans="1:6" x14ac:dyDescent="0.25">
      <c r="A1737">
        <v>412303</v>
      </c>
      <c r="B1737" t="s">
        <v>3630</v>
      </c>
      <c r="C1737">
        <v>0</v>
      </c>
      <c r="D1737">
        <v>0</v>
      </c>
      <c r="E1737" t="s">
        <v>3630</v>
      </c>
      <c r="F1737" t="s">
        <v>5037</v>
      </c>
    </row>
    <row r="1738" spans="1:6" x14ac:dyDescent="0.25">
      <c r="A1738">
        <v>112503</v>
      </c>
      <c r="B1738" t="s">
        <v>5038</v>
      </c>
      <c r="C1738">
        <v>1803.57</v>
      </c>
      <c r="D1738">
        <v>1803.57</v>
      </c>
      <c r="E1738" t="s">
        <v>3628</v>
      </c>
      <c r="F1738" t="s">
        <v>5039</v>
      </c>
    </row>
    <row r="1739" spans="1:6" x14ac:dyDescent="0.25">
      <c r="A1739">
        <v>167003</v>
      </c>
      <c r="B1739" t="s">
        <v>5038</v>
      </c>
      <c r="C1739">
        <v>1803.57</v>
      </c>
      <c r="D1739">
        <v>1803.57</v>
      </c>
      <c r="E1739" t="s">
        <v>3628</v>
      </c>
      <c r="F1739" t="s">
        <v>5039</v>
      </c>
    </row>
    <row r="1740" spans="1:6" x14ac:dyDescent="0.25">
      <c r="A1740">
        <v>947203</v>
      </c>
      <c r="B1740" t="s">
        <v>5038</v>
      </c>
      <c r="C1740">
        <v>4803.57</v>
      </c>
      <c r="D1740">
        <v>4803.57</v>
      </c>
      <c r="E1740" t="s">
        <v>3628</v>
      </c>
      <c r="F1740" t="s">
        <v>5039</v>
      </c>
    </row>
    <row r="1741" spans="1:6" x14ac:dyDescent="0.25">
      <c r="A1741">
        <v>119603</v>
      </c>
      <c r="B1741" t="s">
        <v>5038</v>
      </c>
      <c r="C1741">
        <v>1803.57</v>
      </c>
      <c r="D1741">
        <v>1803.57</v>
      </c>
      <c r="E1741" t="s">
        <v>3628</v>
      </c>
      <c r="F1741" t="s">
        <v>5039</v>
      </c>
    </row>
    <row r="1742" spans="1:6" x14ac:dyDescent="0.25">
      <c r="A1742">
        <v>119703</v>
      </c>
      <c r="B1742" t="s">
        <v>5038</v>
      </c>
      <c r="C1742">
        <v>5876.61</v>
      </c>
      <c r="D1742">
        <v>5876.61</v>
      </c>
      <c r="E1742" t="s">
        <v>3628</v>
      </c>
      <c r="F1742" t="s">
        <v>5039</v>
      </c>
    </row>
    <row r="1743" spans="1:6" x14ac:dyDescent="0.25">
      <c r="A1743">
        <v>983203</v>
      </c>
      <c r="B1743" t="s">
        <v>5038</v>
      </c>
      <c r="C1743">
        <v>3500.67</v>
      </c>
      <c r="D1743">
        <v>3500.67</v>
      </c>
      <c r="E1743" t="s">
        <v>3628</v>
      </c>
      <c r="F1743" t="s">
        <v>5039</v>
      </c>
    </row>
    <row r="1744" spans="1:6" x14ac:dyDescent="0.25">
      <c r="A1744">
        <v>97003</v>
      </c>
      <c r="B1744" t="s">
        <v>5038</v>
      </c>
      <c r="C1744">
        <v>1803.57</v>
      </c>
      <c r="D1744">
        <v>1803.57</v>
      </c>
      <c r="E1744" t="s">
        <v>3628</v>
      </c>
      <c r="F1744" t="s">
        <v>5039</v>
      </c>
    </row>
    <row r="1745" spans="1:6" x14ac:dyDescent="0.25">
      <c r="A1745">
        <v>188103</v>
      </c>
      <c r="B1745" t="s">
        <v>5038</v>
      </c>
      <c r="C1745">
        <v>1803.57</v>
      </c>
      <c r="D1745">
        <v>1803.57</v>
      </c>
      <c r="E1745" t="s">
        <v>3628</v>
      </c>
      <c r="F1745" t="s">
        <v>5039</v>
      </c>
    </row>
    <row r="1746" spans="1:6" x14ac:dyDescent="0.25">
      <c r="A1746">
        <v>188303</v>
      </c>
      <c r="B1746" t="s">
        <v>5038</v>
      </c>
      <c r="C1746">
        <v>1803.57</v>
      </c>
      <c r="D1746">
        <v>1803.57</v>
      </c>
      <c r="E1746" t="s">
        <v>3628</v>
      </c>
      <c r="F1746" t="s">
        <v>5039</v>
      </c>
    </row>
    <row r="1747" spans="1:6" x14ac:dyDescent="0.25">
      <c r="A1747">
        <v>2309403</v>
      </c>
      <c r="B1747" t="s">
        <v>5038</v>
      </c>
      <c r="C1747">
        <v>5252.57</v>
      </c>
      <c r="D1747">
        <v>5252.57</v>
      </c>
      <c r="E1747" t="s">
        <v>3628</v>
      </c>
      <c r="F1747" t="s">
        <v>5039</v>
      </c>
    </row>
    <row r="1748" spans="1:6" x14ac:dyDescent="0.25">
      <c r="A1748">
        <v>99403</v>
      </c>
      <c r="B1748" t="s">
        <v>5038</v>
      </c>
      <c r="C1748">
        <v>7234.29</v>
      </c>
      <c r="D1748">
        <v>7234.29</v>
      </c>
      <c r="E1748" t="s">
        <v>3628</v>
      </c>
      <c r="F1748" t="s">
        <v>5039</v>
      </c>
    </row>
    <row r="1749" spans="1:6" x14ac:dyDescent="0.25">
      <c r="A1749">
        <v>99603</v>
      </c>
      <c r="B1749" t="s">
        <v>5038</v>
      </c>
      <c r="C1749">
        <v>1803.57</v>
      </c>
      <c r="D1749">
        <v>1803.57</v>
      </c>
      <c r="E1749" t="s">
        <v>3628</v>
      </c>
      <c r="F1749" t="s">
        <v>5039</v>
      </c>
    </row>
    <row r="1750" spans="1:6" x14ac:dyDescent="0.25">
      <c r="A1750">
        <v>99203</v>
      </c>
      <c r="B1750" t="s">
        <v>5038</v>
      </c>
      <c r="C1750">
        <v>10803.57</v>
      </c>
      <c r="D1750">
        <v>10803.57</v>
      </c>
      <c r="E1750" t="s">
        <v>3628</v>
      </c>
      <c r="F1750" t="s">
        <v>5039</v>
      </c>
    </row>
    <row r="1751" spans="1:6" x14ac:dyDescent="0.25">
      <c r="A1751">
        <v>130003</v>
      </c>
      <c r="B1751" t="s">
        <v>5038</v>
      </c>
      <c r="C1751">
        <v>1803.57</v>
      </c>
      <c r="D1751">
        <v>1803.57</v>
      </c>
      <c r="E1751" t="s">
        <v>3628</v>
      </c>
      <c r="F1751" t="s">
        <v>5039</v>
      </c>
    </row>
    <row r="1752" spans="1:6" x14ac:dyDescent="0.25">
      <c r="A1752">
        <v>193603</v>
      </c>
      <c r="B1752" t="s">
        <v>5038</v>
      </c>
      <c r="C1752">
        <v>1803.57</v>
      </c>
      <c r="D1752">
        <v>1803.57</v>
      </c>
      <c r="E1752" t="s">
        <v>3628</v>
      </c>
      <c r="F1752" t="s">
        <v>5039</v>
      </c>
    </row>
    <row r="1753" spans="1:6" x14ac:dyDescent="0.25">
      <c r="A1753">
        <v>2319403</v>
      </c>
      <c r="B1753" t="s">
        <v>5038</v>
      </c>
      <c r="C1753">
        <v>4596.57</v>
      </c>
      <c r="D1753">
        <v>4596.57</v>
      </c>
      <c r="E1753" t="s">
        <v>3628</v>
      </c>
      <c r="F1753" t="s">
        <v>5039</v>
      </c>
    </row>
    <row r="1754" spans="1:6" x14ac:dyDescent="0.25">
      <c r="A1754">
        <v>142503</v>
      </c>
      <c r="B1754" t="s">
        <v>5038</v>
      </c>
      <c r="C1754">
        <v>6752.57</v>
      </c>
      <c r="D1754">
        <v>6752.57</v>
      </c>
      <c r="E1754" t="s">
        <v>3628</v>
      </c>
      <c r="F1754" t="s">
        <v>5039</v>
      </c>
    </row>
    <row r="1755" spans="1:6" x14ac:dyDescent="0.25">
      <c r="A1755">
        <v>146103</v>
      </c>
      <c r="B1755" t="s">
        <v>5038</v>
      </c>
      <c r="C1755">
        <v>6344.64</v>
      </c>
      <c r="D1755">
        <v>6344.64</v>
      </c>
      <c r="E1755" t="s">
        <v>3628</v>
      </c>
      <c r="F1755" t="s">
        <v>5039</v>
      </c>
    </row>
    <row r="1756" spans="1:6" x14ac:dyDescent="0.25">
      <c r="A1756">
        <v>242903</v>
      </c>
      <c r="B1756" t="s">
        <v>5038</v>
      </c>
      <c r="C1756">
        <v>2010.48</v>
      </c>
      <c r="D1756">
        <v>2010.48</v>
      </c>
      <c r="E1756" t="s">
        <v>3628</v>
      </c>
      <c r="F1756" t="s">
        <v>5039</v>
      </c>
    </row>
    <row r="1757" spans="1:6" x14ac:dyDescent="0.25">
      <c r="A1757">
        <v>255403</v>
      </c>
      <c r="B1757" t="s">
        <v>5038</v>
      </c>
      <c r="C1757">
        <v>8010.48</v>
      </c>
      <c r="D1757">
        <v>8010.48</v>
      </c>
      <c r="E1757" t="s">
        <v>3628</v>
      </c>
      <c r="F1757" t="s">
        <v>5039</v>
      </c>
    </row>
    <row r="1758" spans="1:6" x14ac:dyDescent="0.25">
      <c r="A1758">
        <v>35603</v>
      </c>
      <c r="B1758" t="s">
        <v>5038</v>
      </c>
      <c r="C1758">
        <v>8010.48</v>
      </c>
      <c r="D1758">
        <v>8010.48</v>
      </c>
      <c r="E1758" t="s">
        <v>3628</v>
      </c>
      <c r="F1758" t="s">
        <v>5039</v>
      </c>
    </row>
    <row r="1759" spans="1:6" x14ac:dyDescent="0.25">
      <c r="A1759">
        <v>88503</v>
      </c>
      <c r="B1759" t="s">
        <v>5038</v>
      </c>
      <c r="C1759">
        <v>2010.48</v>
      </c>
      <c r="D1759">
        <v>2010.48</v>
      </c>
      <c r="E1759" t="s">
        <v>3628</v>
      </c>
      <c r="F1759" t="s">
        <v>5039</v>
      </c>
    </row>
    <row r="1760" spans="1:6" x14ac:dyDescent="0.25">
      <c r="A1760">
        <v>105003</v>
      </c>
      <c r="B1760" t="s">
        <v>5038</v>
      </c>
      <c r="C1760">
        <v>8010.48</v>
      </c>
      <c r="D1760">
        <v>8010.48</v>
      </c>
      <c r="E1760" t="s">
        <v>3628</v>
      </c>
      <c r="F1760" t="s">
        <v>5039</v>
      </c>
    </row>
    <row r="1761" spans="1:6" x14ac:dyDescent="0.25">
      <c r="A1761">
        <v>112003</v>
      </c>
      <c r="B1761" t="s">
        <v>5038</v>
      </c>
      <c r="C1761">
        <v>2010.48</v>
      </c>
      <c r="D1761">
        <v>2010.48</v>
      </c>
      <c r="E1761" t="s">
        <v>3628</v>
      </c>
      <c r="F1761" t="s">
        <v>5039</v>
      </c>
    </row>
    <row r="1762" spans="1:6" x14ac:dyDescent="0.25">
      <c r="A1762">
        <v>113803</v>
      </c>
      <c r="B1762" t="s">
        <v>5038</v>
      </c>
      <c r="C1762">
        <v>2010.48</v>
      </c>
      <c r="D1762">
        <v>2010.48</v>
      </c>
      <c r="E1762" t="s">
        <v>3628</v>
      </c>
      <c r="F1762" t="s">
        <v>5039</v>
      </c>
    </row>
    <row r="1763" spans="1:6" x14ac:dyDescent="0.25">
      <c r="A1763">
        <v>167303</v>
      </c>
      <c r="B1763" t="s">
        <v>5038</v>
      </c>
      <c r="C1763">
        <v>2010.48</v>
      </c>
      <c r="D1763">
        <v>2010.48</v>
      </c>
      <c r="E1763" t="s">
        <v>3628</v>
      </c>
      <c r="F1763" t="s">
        <v>5039</v>
      </c>
    </row>
    <row r="1764" spans="1:6" x14ac:dyDescent="0.25">
      <c r="A1764">
        <v>150403</v>
      </c>
      <c r="B1764" t="s">
        <v>5038</v>
      </c>
      <c r="C1764">
        <v>2010.48</v>
      </c>
      <c r="D1764">
        <v>2010.48</v>
      </c>
      <c r="E1764" t="s">
        <v>3628</v>
      </c>
      <c r="F1764" t="s">
        <v>5039</v>
      </c>
    </row>
    <row r="1765" spans="1:6" x14ac:dyDescent="0.25">
      <c r="A1765">
        <v>98203</v>
      </c>
      <c r="B1765" t="s">
        <v>5038</v>
      </c>
      <c r="C1765">
        <v>2010.48</v>
      </c>
      <c r="D1765">
        <v>2010.48</v>
      </c>
      <c r="E1765" t="s">
        <v>3628</v>
      </c>
      <c r="F1765" t="s">
        <v>5039</v>
      </c>
    </row>
    <row r="1766" spans="1:6" x14ac:dyDescent="0.25">
      <c r="A1766">
        <v>187203</v>
      </c>
      <c r="B1766" t="s">
        <v>5038</v>
      </c>
      <c r="C1766">
        <v>2010.48</v>
      </c>
      <c r="D1766">
        <v>2010.48</v>
      </c>
      <c r="E1766" t="s">
        <v>3628</v>
      </c>
      <c r="F1766" t="s">
        <v>5039</v>
      </c>
    </row>
    <row r="1767" spans="1:6" x14ac:dyDescent="0.25">
      <c r="A1767">
        <v>130103</v>
      </c>
      <c r="B1767" t="s">
        <v>5038</v>
      </c>
      <c r="C1767">
        <v>8010.48</v>
      </c>
      <c r="D1767">
        <v>8010.48</v>
      </c>
      <c r="E1767" t="s">
        <v>3628</v>
      </c>
      <c r="F1767" t="s">
        <v>5039</v>
      </c>
    </row>
    <row r="1768" spans="1:6" x14ac:dyDescent="0.25">
      <c r="A1768">
        <v>130803</v>
      </c>
      <c r="B1768" t="s">
        <v>5038</v>
      </c>
      <c r="C1768">
        <v>3368.16</v>
      </c>
      <c r="D1768">
        <v>3368.16</v>
      </c>
      <c r="E1768" t="s">
        <v>3628</v>
      </c>
      <c r="F1768" t="s">
        <v>5039</v>
      </c>
    </row>
    <row r="1769" spans="1:6" x14ac:dyDescent="0.25">
      <c r="A1769">
        <v>133103</v>
      </c>
      <c r="B1769" t="s">
        <v>5038</v>
      </c>
      <c r="C1769">
        <v>2010.48</v>
      </c>
      <c r="D1769">
        <v>2010.48</v>
      </c>
      <c r="E1769" t="s">
        <v>3628</v>
      </c>
      <c r="F1769" t="s">
        <v>5039</v>
      </c>
    </row>
    <row r="1770" spans="1:6" x14ac:dyDescent="0.25">
      <c r="A1770">
        <v>119303</v>
      </c>
      <c r="B1770" t="s">
        <v>5038</v>
      </c>
      <c r="C1770">
        <v>14573.41</v>
      </c>
      <c r="D1770">
        <v>14573.41</v>
      </c>
      <c r="E1770" t="s">
        <v>3628</v>
      </c>
      <c r="F1770" t="s">
        <v>5039</v>
      </c>
    </row>
    <row r="1771" spans="1:6" x14ac:dyDescent="0.25">
      <c r="A1771">
        <v>72603</v>
      </c>
      <c r="B1771" t="s">
        <v>5038</v>
      </c>
      <c r="C1771">
        <v>6791.52</v>
      </c>
      <c r="D1771">
        <v>6791.52</v>
      </c>
      <c r="E1771" t="s">
        <v>3628</v>
      </c>
      <c r="F1771" t="s">
        <v>5039</v>
      </c>
    </row>
    <row r="1772" spans="1:6" x14ac:dyDescent="0.25">
      <c r="A1772">
        <v>113903</v>
      </c>
      <c r="B1772" t="s">
        <v>5038</v>
      </c>
      <c r="C1772">
        <v>8384.64</v>
      </c>
      <c r="D1772">
        <v>8384.64</v>
      </c>
      <c r="E1772" t="s">
        <v>3628</v>
      </c>
      <c r="F1772" t="s">
        <v>5039</v>
      </c>
    </row>
    <row r="1773" spans="1:6" x14ac:dyDescent="0.25">
      <c r="A1773">
        <v>96803</v>
      </c>
      <c r="B1773" t="s">
        <v>5038</v>
      </c>
      <c r="C1773">
        <v>2384.64</v>
      </c>
      <c r="D1773">
        <v>2384.64</v>
      </c>
      <c r="E1773" t="s">
        <v>3628</v>
      </c>
      <c r="F1773" t="s">
        <v>5039</v>
      </c>
    </row>
    <row r="1774" spans="1:6" x14ac:dyDescent="0.25">
      <c r="A1774">
        <v>37103</v>
      </c>
      <c r="B1774" t="s">
        <v>5038</v>
      </c>
      <c r="C1774">
        <v>23761.040000000001</v>
      </c>
      <c r="D1774">
        <v>23761.040000000001</v>
      </c>
      <c r="E1774" t="s">
        <v>3628</v>
      </c>
      <c r="F1774" t="s">
        <v>5039</v>
      </c>
    </row>
    <row r="1775" spans="1:6" x14ac:dyDescent="0.25">
      <c r="A1775">
        <v>167203</v>
      </c>
      <c r="B1775" t="s">
        <v>5038</v>
      </c>
      <c r="C1775">
        <v>1970.03</v>
      </c>
      <c r="D1775">
        <v>1970.03</v>
      </c>
      <c r="E1775" t="s">
        <v>3628</v>
      </c>
      <c r="F1775" t="s">
        <v>5039</v>
      </c>
    </row>
    <row r="1776" spans="1:6" x14ac:dyDescent="0.25">
      <c r="A1776">
        <v>167603</v>
      </c>
      <c r="B1776" t="s">
        <v>5038</v>
      </c>
      <c r="C1776">
        <v>1970.03</v>
      </c>
      <c r="D1776">
        <v>1970.03</v>
      </c>
      <c r="E1776" t="s">
        <v>3628</v>
      </c>
      <c r="F1776" t="s">
        <v>5039</v>
      </c>
    </row>
    <row r="1777" spans="1:6" x14ac:dyDescent="0.25">
      <c r="A1777">
        <v>149303</v>
      </c>
      <c r="B1777" t="s">
        <v>5038</v>
      </c>
      <c r="C1777">
        <v>1970.03</v>
      </c>
      <c r="D1777">
        <v>1970.03</v>
      </c>
      <c r="E1777" t="s">
        <v>3628</v>
      </c>
      <c r="F1777" t="s">
        <v>5039</v>
      </c>
    </row>
    <row r="1778" spans="1:6" x14ac:dyDescent="0.25">
      <c r="A1778">
        <v>539203</v>
      </c>
      <c r="B1778" t="s">
        <v>5038</v>
      </c>
      <c r="C1778">
        <v>2715.36</v>
      </c>
      <c r="D1778">
        <v>2715.36</v>
      </c>
      <c r="E1778" t="s">
        <v>3628</v>
      </c>
      <c r="F1778" t="s">
        <v>5039</v>
      </c>
    </row>
    <row r="1779" spans="1:6" x14ac:dyDescent="0.25">
      <c r="A1779">
        <v>553303</v>
      </c>
      <c r="B1779" t="s">
        <v>5038</v>
      </c>
      <c r="C1779">
        <v>1970.03</v>
      </c>
      <c r="D1779">
        <v>1970.03</v>
      </c>
      <c r="E1779" t="s">
        <v>3628</v>
      </c>
      <c r="F1779" t="s">
        <v>5039</v>
      </c>
    </row>
    <row r="1780" spans="1:6" x14ac:dyDescent="0.25">
      <c r="A1780">
        <v>537203</v>
      </c>
      <c r="B1780" t="s">
        <v>5038</v>
      </c>
      <c r="C1780">
        <v>1970.03</v>
      </c>
      <c r="D1780">
        <v>1970.03</v>
      </c>
      <c r="E1780" t="s">
        <v>3628</v>
      </c>
      <c r="F1780" t="s">
        <v>5039</v>
      </c>
    </row>
    <row r="1781" spans="1:6" x14ac:dyDescent="0.25">
      <c r="A1781">
        <v>537703</v>
      </c>
      <c r="B1781" t="s">
        <v>5038</v>
      </c>
      <c r="C1781">
        <v>1970.03</v>
      </c>
      <c r="D1781">
        <v>1970.03</v>
      </c>
      <c r="E1781" t="s">
        <v>3628</v>
      </c>
      <c r="F1781" t="s">
        <v>5039</v>
      </c>
    </row>
    <row r="1782" spans="1:6" x14ac:dyDescent="0.25">
      <c r="A1782">
        <v>537803</v>
      </c>
      <c r="B1782" t="s">
        <v>5038</v>
      </c>
      <c r="C1782">
        <v>1970.03</v>
      </c>
      <c r="D1782">
        <v>1970.03</v>
      </c>
      <c r="E1782" t="s">
        <v>3628</v>
      </c>
      <c r="F1782" t="s">
        <v>5039</v>
      </c>
    </row>
    <row r="1783" spans="1:6" x14ac:dyDescent="0.25">
      <c r="A1783">
        <v>535403</v>
      </c>
      <c r="B1783" t="s">
        <v>5038</v>
      </c>
      <c r="C1783">
        <v>1970.03</v>
      </c>
      <c r="D1783">
        <v>1970.03</v>
      </c>
      <c r="E1783" t="s">
        <v>3628</v>
      </c>
      <c r="F1783" t="s">
        <v>5039</v>
      </c>
    </row>
    <row r="1784" spans="1:6" x14ac:dyDescent="0.25">
      <c r="A1784">
        <v>537503</v>
      </c>
      <c r="B1784" t="s">
        <v>5038</v>
      </c>
      <c r="C1784">
        <v>1970.03</v>
      </c>
      <c r="D1784">
        <v>1970.03</v>
      </c>
      <c r="E1784" t="s">
        <v>3628</v>
      </c>
      <c r="F1784" t="s">
        <v>5039</v>
      </c>
    </row>
    <row r="1785" spans="1:6" x14ac:dyDescent="0.25">
      <c r="A1785">
        <v>538103</v>
      </c>
      <c r="B1785" t="s">
        <v>5038</v>
      </c>
      <c r="C1785">
        <v>1970.03</v>
      </c>
      <c r="D1785">
        <v>1970.03</v>
      </c>
      <c r="E1785" t="s">
        <v>3628</v>
      </c>
      <c r="F1785" t="s">
        <v>5039</v>
      </c>
    </row>
    <row r="1786" spans="1:6" x14ac:dyDescent="0.25">
      <c r="A1786">
        <v>75403</v>
      </c>
      <c r="B1786" t="s">
        <v>5038</v>
      </c>
      <c r="C1786">
        <v>4518.93</v>
      </c>
      <c r="D1786">
        <v>4518.93</v>
      </c>
      <c r="E1786" t="s">
        <v>3628</v>
      </c>
      <c r="F1786" t="s">
        <v>5039</v>
      </c>
    </row>
    <row r="1787" spans="1:6" x14ac:dyDescent="0.25">
      <c r="A1787">
        <v>135503</v>
      </c>
      <c r="B1787" t="s">
        <v>5038</v>
      </c>
      <c r="C1787">
        <v>6216.03</v>
      </c>
      <c r="D1787">
        <v>6216.03</v>
      </c>
      <c r="E1787" t="s">
        <v>3628</v>
      </c>
      <c r="F1787" t="s">
        <v>5039</v>
      </c>
    </row>
    <row r="1788" spans="1:6" x14ac:dyDescent="0.25">
      <c r="A1788">
        <v>138003</v>
      </c>
      <c r="B1788" t="s">
        <v>5038</v>
      </c>
      <c r="C1788">
        <v>1803.57</v>
      </c>
      <c r="D1788">
        <v>1803.57</v>
      </c>
      <c r="E1788" t="s">
        <v>3628</v>
      </c>
      <c r="F1788" t="s">
        <v>5039</v>
      </c>
    </row>
    <row r="1789" spans="1:6" x14ac:dyDescent="0.25">
      <c r="A1789">
        <v>120803</v>
      </c>
      <c r="B1789" t="s">
        <v>5038</v>
      </c>
      <c r="C1789">
        <v>6752.57</v>
      </c>
      <c r="D1789">
        <v>6752.57</v>
      </c>
      <c r="E1789" t="s">
        <v>3628</v>
      </c>
      <c r="F1789" t="s">
        <v>5039</v>
      </c>
    </row>
    <row r="1790" spans="1:6" x14ac:dyDescent="0.25">
      <c r="A1790">
        <v>372803</v>
      </c>
      <c r="B1790" t="s">
        <v>5038</v>
      </c>
      <c r="C1790">
        <v>1803.57</v>
      </c>
      <c r="D1790">
        <v>1803.57</v>
      </c>
      <c r="E1790" t="s">
        <v>3628</v>
      </c>
      <c r="F1790" t="s">
        <v>5039</v>
      </c>
    </row>
    <row r="1791" spans="1:6" x14ac:dyDescent="0.25">
      <c r="A1791">
        <v>90303</v>
      </c>
      <c r="B1791" t="s">
        <v>5038</v>
      </c>
      <c r="C1791">
        <v>1803.57</v>
      </c>
      <c r="D1791">
        <v>1803.57</v>
      </c>
      <c r="E1791" t="s">
        <v>3628</v>
      </c>
      <c r="F1791" t="s">
        <v>5039</v>
      </c>
    </row>
    <row r="1792" spans="1:6" x14ac:dyDescent="0.25">
      <c r="A1792">
        <v>168703</v>
      </c>
      <c r="B1792" t="s">
        <v>5038</v>
      </c>
      <c r="C1792">
        <v>1803.57</v>
      </c>
      <c r="D1792">
        <v>1803.57</v>
      </c>
      <c r="E1792" t="s">
        <v>3628</v>
      </c>
      <c r="F1792" t="s">
        <v>5039</v>
      </c>
    </row>
    <row r="1793" spans="1:6" x14ac:dyDescent="0.25">
      <c r="A1793">
        <v>104203</v>
      </c>
      <c r="B1793" t="s">
        <v>5038</v>
      </c>
      <c r="C1793">
        <v>7913.13</v>
      </c>
      <c r="D1793">
        <v>7913.13</v>
      </c>
      <c r="E1793" t="s">
        <v>3628</v>
      </c>
      <c r="F1793" t="s">
        <v>5039</v>
      </c>
    </row>
    <row r="1794" spans="1:6" x14ac:dyDescent="0.25">
      <c r="A1794">
        <v>112603</v>
      </c>
      <c r="B1794" t="s">
        <v>5038</v>
      </c>
      <c r="C1794">
        <v>1803.57</v>
      </c>
      <c r="D1794">
        <v>1803.57</v>
      </c>
      <c r="E1794" t="s">
        <v>3628</v>
      </c>
      <c r="F1794" t="s">
        <v>5039</v>
      </c>
    </row>
    <row r="1795" spans="1:6" x14ac:dyDescent="0.25">
      <c r="A1795">
        <v>114003</v>
      </c>
      <c r="B1795" t="s">
        <v>5038</v>
      </c>
      <c r="C1795">
        <v>1803.57</v>
      </c>
      <c r="D1795">
        <v>1803.57</v>
      </c>
      <c r="E1795" t="s">
        <v>3628</v>
      </c>
      <c r="F1795" t="s">
        <v>5039</v>
      </c>
    </row>
    <row r="1796" spans="1:6" x14ac:dyDescent="0.25">
      <c r="A1796">
        <v>166503</v>
      </c>
      <c r="B1796" t="s">
        <v>5038</v>
      </c>
      <c r="C1796">
        <v>10803.57</v>
      </c>
      <c r="D1796">
        <v>10803.57</v>
      </c>
      <c r="E1796" t="s">
        <v>3628</v>
      </c>
      <c r="F1796" t="s">
        <v>5039</v>
      </c>
    </row>
    <row r="1797" spans="1:6" x14ac:dyDescent="0.25">
      <c r="A1797">
        <v>151003</v>
      </c>
      <c r="B1797" t="s">
        <v>5038</v>
      </c>
      <c r="C1797">
        <v>10803.57</v>
      </c>
      <c r="D1797">
        <v>10803.57</v>
      </c>
      <c r="E1797" t="s">
        <v>3628</v>
      </c>
      <c r="F1797" t="s">
        <v>5039</v>
      </c>
    </row>
    <row r="1798" spans="1:6" x14ac:dyDescent="0.25">
      <c r="A1798">
        <v>412103</v>
      </c>
      <c r="B1798" t="s">
        <v>5038</v>
      </c>
      <c r="C1798">
        <v>1803.57</v>
      </c>
      <c r="D1798">
        <v>1803.57</v>
      </c>
      <c r="E1798" t="s">
        <v>3628</v>
      </c>
      <c r="F1798" t="s">
        <v>5039</v>
      </c>
    </row>
    <row r="1799" spans="1:6" x14ac:dyDescent="0.25">
      <c r="A1799">
        <v>633203</v>
      </c>
      <c r="B1799" t="s">
        <v>5038</v>
      </c>
      <c r="C1799">
        <v>7234.29</v>
      </c>
      <c r="D1799">
        <v>7234.29</v>
      </c>
      <c r="E1799" t="s">
        <v>3628</v>
      </c>
      <c r="F1799" t="s">
        <v>5039</v>
      </c>
    </row>
    <row r="1800" spans="1:6" x14ac:dyDescent="0.25">
      <c r="A1800">
        <v>152903</v>
      </c>
      <c r="B1800" t="s">
        <v>5038</v>
      </c>
      <c r="C1800">
        <v>1803.57</v>
      </c>
      <c r="D1800">
        <v>1803.57</v>
      </c>
      <c r="E1800" t="s">
        <v>3628</v>
      </c>
      <c r="F1800" t="s">
        <v>5039</v>
      </c>
    </row>
    <row r="1801" spans="1:6" x14ac:dyDescent="0.25">
      <c r="A1801">
        <v>95703</v>
      </c>
      <c r="B1801" t="s">
        <v>5038</v>
      </c>
      <c r="C1801">
        <v>1803.57</v>
      </c>
      <c r="D1801">
        <v>1803.57</v>
      </c>
      <c r="E1801" t="s">
        <v>3628</v>
      </c>
      <c r="F1801" t="s">
        <v>5039</v>
      </c>
    </row>
    <row r="1802" spans="1:6" x14ac:dyDescent="0.25">
      <c r="A1802">
        <v>157703</v>
      </c>
      <c r="B1802" t="s">
        <v>5038</v>
      </c>
      <c r="C1802">
        <v>1803.57</v>
      </c>
      <c r="D1802">
        <v>1803.57</v>
      </c>
      <c r="E1802" t="s">
        <v>3628</v>
      </c>
      <c r="F1802" t="s">
        <v>5039</v>
      </c>
    </row>
    <row r="1803" spans="1:6" x14ac:dyDescent="0.25">
      <c r="A1803">
        <v>187003</v>
      </c>
      <c r="B1803" t="s">
        <v>5038</v>
      </c>
      <c r="C1803">
        <v>10803.57</v>
      </c>
      <c r="D1803">
        <v>10803.57</v>
      </c>
      <c r="E1803" t="s">
        <v>3628</v>
      </c>
      <c r="F1803" t="s">
        <v>5039</v>
      </c>
    </row>
    <row r="1804" spans="1:6" x14ac:dyDescent="0.25">
      <c r="A1804">
        <v>189603</v>
      </c>
      <c r="B1804" t="s">
        <v>5038</v>
      </c>
      <c r="C1804">
        <v>1803.57</v>
      </c>
      <c r="D1804">
        <v>1803.57</v>
      </c>
      <c r="E1804" t="s">
        <v>3628</v>
      </c>
      <c r="F1804" t="s">
        <v>5039</v>
      </c>
    </row>
    <row r="1805" spans="1:6" x14ac:dyDescent="0.25">
      <c r="A1805">
        <v>193103</v>
      </c>
      <c r="B1805" t="s">
        <v>5038</v>
      </c>
      <c r="C1805">
        <v>1803.57</v>
      </c>
      <c r="D1805">
        <v>1803.57</v>
      </c>
      <c r="E1805" t="s">
        <v>3628</v>
      </c>
      <c r="F1805" t="s">
        <v>5039</v>
      </c>
    </row>
    <row r="1806" spans="1:6" x14ac:dyDescent="0.25">
      <c r="A1806">
        <v>140903</v>
      </c>
      <c r="B1806" t="s">
        <v>3630</v>
      </c>
      <c r="C1806">
        <v>0</v>
      </c>
      <c r="D1806">
        <v>0</v>
      </c>
      <c r="E1806" t="s">
        <v>3630</v>
      </c>
      <c r="F1806" t="s">
        <v>5037</v>
      </c>
    </row>
    <row r="1807" spans="1:6" x14ac:dyDescent="0.25">
      <c r="A1807">
        <v>3099303</v>
      </c>
      <c r="B1807" t="s">
        <v>5038</v>
      </c>
      <c r="C1807">
        <v>1803.57</v>
      </c>
      <c r="D1807">
        <v>1803.57</v>
      </c>
      <c r="E1807" t="s">
        <v>3628</v>
      </c>
      <c r="F1807" t="s">
        <v>5039</v>
      </c>
    </row>
    <row r="1808" spans="1:6" x14ac:dyDescent="0.25">
      <c r="A1808">
        <v>255003</v>
      </c>
      <c r="B1808" t="s">
        <v>5038</v>
      </c>
      <c r="C1808">
        <v>1803.57</v>
      </c>
      <c r="D1808">
        <v>1803.57</v>
      </c>
      <c r="E1808" t="s">
        <v>3628</v>
      </c>
      <c r="F1808" t="s">
        <v>5039</v>
      </c>
    </row>
    <row r="1809" spans="1:6" x14ac:dyDescent="0.25">
      <c r="A1809">
        <v>303803</v>
      </c>
      <c r="B1809" t="s">
        <v>5038</v>
      </c>
      <c r="C1809">
        <v>1803.57</v>
      </c>
      <c r="D1809">
        <v>1803.57</v>
      </c>
      <c r="E1809" t="s">
        <v>3628</v>
      </c>
      <c r="F1809" t="s">
        <v>5039</v>
      </c>
    </row>
    <row r="1810" spans="1:6" x14ac:dyDescent="0.25">
      <c r="A1810">
        <v>5443103</v>
      </c>
      <c r="B1810" t="s">
        <v>5038</v>
      </c>
      <c r="C1810">
        <v>8110.25</v>
      </c>
      <c r="D1810">
        <v>8110.25</v>
      </c>
      <c r="E1810" t="s">
        <v>3628</v>
      </c>
      <c r="F1810" t="s">
        <v>5039</v>
      </c>
    </row>
    <row r="1811" spans="1:6" x14ac:dyDescent="0.25">
      <c r="A1811">
        <v>362703</v>
      </c>
      <c r="B1811" t="s">
        <v>5038</v>
      </c>
      <c r="C1811">
        <v>1803.57</v>
      </c>
      <c r="D1811">
        <v>1803.57</v>
      </c>
      <c r="E1811" t="s">
        <v>3628</v>
      </c>
      <c r="F1811" t="s">
        <v>5039</v>
      </c>
    </row>
    <row r="1812" spans="1:6" x14ac:dyDescent="0.25">
      <c r="A1812">
        <v>73003</v>
      </c>
      <c r="B1812" t="s">
        <v>5038</v>
      </c>
      <c r="C1812">
        <v>1803.57</v>
      </c>
      <c r="D1812">
        <v>1803.57</v>
      </c>
      <c r="E1812" t="s">
        <v>3628</v>
      </c>
      <c r="F1812" t="s">
        <v>5039</v>
      </c>
    </row>
    <row r="1813" spans="1:6" x14ac:dyDescent="0.25">
      <c r="A1813">
        <v>74303</v>
      </c>
      <c r="B1813" t="s">
        <v>5038</v>
      </c>
      <c r="C1813">
        <v>1803.57</v>
      </c>
      <c r="D1813">
        <v>1803.57</v>
      </c>
      <c r="E1813" t="s">
        <v>3628</v>
      </c>
      <c r="F1813" t="s">
        <v>5039</v>
      </c>
    </row>
    <row r="1814" spans="1:6" x14ac:dyDescent="0.25">
      <c r="A1814">
        <v>75103</v>
      </c>
      <c r="B1814" t="s">
        <v>5038</v>
      </c>
      <c r="C1814">
        <v>1803.57</v>
      </c>
      <c r="D1814">
        <v>1803.57</v>
      </c>
      <c r="E1814" t="s">
        <v>3628</v>
      </c>
      <c r="F1814" t="s">
        <v>5039</v>
      </c>
    </row>
    <row r="1815" spans="1:6" x14ac:dyDescent="0.25">
      <c r="A1815">
        <v>133403</v>
      </c>
      <c r="B1815" t="s">
        <v>5038</v>
      </c>
      <c r="C1815">
        <v>8010.48</v>
      </c>
      <c r="D1815">
        <v>8010.48</v>
      </c>
      <c r="E1815" t="s">
        <v>3628</v>
      </c>
      <c r="F1815" t="s">
        <v>5039</v>
      </c>
    </row>
    <row r="1816" spans="1:6" x14ac:dyDescent="0.25">
      <c r="A1816">
        <v>57503</v>
      </c>
      <c r="B1816" t="s">
        <v>5038</v>
      </c>
      <c r="C1816">
        <v>12791.52</v>
      </c>
      <c r="D1816">
        <v>12791.52</v>
      </c>
      <c r="E1816" t="s">
        <v>3628</v>
      </c>
      <c r="F1816" t="s">
        <v>5039</v>
      </c>
    </row>
    <row r="1817" spans="1:6" x14ac:dyDescent="0.25">
      <c r="A1817">
        <v>78803</v>
      </c>
      <c r="B1817" t="s">
        <v>5038</v>
      </c>
      <c r="C1817">
        <v>13809.78</v>
      </c>
      <c r="D1817">
        <v>13809.78</v>
      </c>
      <c r="E1817" t="s">
        <v>3628</v>
      </c>
      <c r="F1817" t="s">
        <v>5039</v>
      </c>
    </row>
    <row r="1818" spans="1:6" x14ac:dyDescent="0.25">
      <c r="A1818">
        <v>70003</v>
      </c>
      <c r="B1818" t="s">
        <v>5038</v>
      </c>
      <c r="C1818">
        <v>6791.52</v>
      </c>
      <c r="D1818">
        <v>6791.52</v>
      </c>
      <c r="E1818" t="s">
        <v>3628</v>
      </c>
      <c r="F1818" t="s">
        <v>5039</v>
      </c>
    </row>
    <row r="1819" spans="1:6" x14ac:dyDescent="0.25">
      <c r="A1819">
        <v>72003</v>
      </c>
      <c r="B1819" t="s">
        <v>5038</v>
      </c>
      <c r="C1819">
        <v>8384.64</v>
      </c>
      <c r="D1819">
        <v>8384.64</v>
      </c>
      <c r="E1819" t="s">
        <v>3628</v>
      </c>
      <c r="F1819" t="s">
        <v>5039</v>
      </c>
    </row>
    <row r="1820" spans="1:6" x14ac:dyDescent="0.25">
      <c r="A1820">
        <v>100103</v>
      </c>
      <c r="B1820" t="s">
        <v>5038</v>
      </c>
      <c r="C1820">
        <v>8384.64</v>
      </c>
      <c r="D1820">
        <v>8384.64</v>
      </c>
      <c r="E1820" t="s">
        <v>3628</v>
      </c>
      <c r="F1820" t="s">
        <v>5039</v>
      </c>
    </row>
    <row r="1821" spans="1:6" x14ac:dyDescent="0.25">
      <c r="A1821">
        <v>70503</v>
      </c>
      <c r="B1821" t="s">
        <v>5038</v>
      </c>
      <c r="C1821">
        <v>19761.04</v>
      </c>
      <c r="D1821">
        <v>19761.04</v>
      </c>
      <c r="E1821" t="s">
        <v>3628</v>
      </c>
      <c r="F1821" t="s">
        <v>5039</v>
      </c>
    </row>
    <row r="1822" spans="1:6" x14ac:dyDescent="0.25">
      <c r="A1822">
        <v>129103</v>
      </c>
      <c r="B1822" t="s">
        <v>5038</v>
      </c>
      <c r="C1822">
        <v>13010.48</v>
      </c>
      <c r="D1822">
        <v>13010.48</v>
      </c>
      <c r="E1822" t="s">
        <v>3628</v>
      </c>
      <c r="F1822" t="s">
        <v>5039</v>
      </c>
    </row>
    <row r="1823" spans="1:6" x14ac:dyDescent="0.25">
      <c r="A1823">
        <v>159703</v>
      </c>
      <c r="B1823" t="s">
        <v>5038</v>
      </c>
      <c r="C1823">
        <v>8010.48</v>
      </c>
      <c r="D1823">
        <v>8010.48</v>
      </c>
      <c r="E1823" t="s">
        <v>3628</v>
      </c>
      <c r="F1823" t="s">
        <v>5039</v>
      </c>
    </row>
    <row r="1824" spans="1:6" x14ac:dyDescent="0.25">
      <c r="A1824">
        <v>103903</v>
      </c>
      <c r="B1824" t="s">
        <v>5038</v>
      </c>
      <c r="C1824">
        <v>2010.48</v>
      </c>
      <c r="D1824">
        <v>2010.48</v>
      </c>
      <c r="E1824" t="s">
        <v>3628</v>
      </c>
      <c r="F1824" t="s">
        <v>5039</v>
      </c>
    </row>
    <row r="1825" spans="1:6" x14ac:dyDescent="0.25">
      <c r="A1825">
        <v>112103</v>
      </c>
      <c r="B1825" t="s">
        <v>5038</v>
      </c>
      <c r="C1825">
        <v>7101.78</v>
      </c>
      <c r="D1825">
        <v>7101.78</v>
      </c>
      <c r="E1825" t="s">
        <v>3628</v>
      </c>
      <c r="F1825" t="s">
        <v>5039</v>
      </c>
    </row>
    <row r="1826" spans="1:6" x14ac:dyDescent="0.25">
      <c r="A1826">
        <v>152803</v>
      </c>
      <c r="B1826" t="s">
        <v>5038</v>
      </c>
      <c r="C1826">
        <v>18010.48</v>
      </c>
      <c r="D1826">
        <v>18010.48</v>
      </c>
      <c r="E1826" t="s">
        <v>3628</v>
      </c>
      <c r="F1826" t="s">
        <v>5039</v>
      </c>
    </row>
    <row r="1827" spans="1:6" x14ac:dyDescent="0.25">
      <c r="A1827">
        <v>189903</v>
      </c>
      <c r="B1827" t="s">
        <v>5038</v>
      </c>
      <c r="C1827">
        <v>2010.48</v>
      </c>
      <c r="D1827">
        <v>2010.48</v>
      </c>
      <c r="E1827" t="s">
        <v>3628</v>
      </c>
      <c r="F1827" t="s">
        <v>5039</v>
      </c>
    </row>
    <row r="1828" spans="1:6" x14ac:dyDescent="0.25">
      <c r="A1828">
        <v>5069403</v>
      </c>
      <c r="B1828" t="s">
        <v>5038</v>
      </c>
      <c r="C1828">
        <v>1970.03</v>
      </c>
      <c r="D1828">
        <v>1970.03</v>
      </c>
      <c r="E1828" t="s">
        <v>3628</v>
      </c>
      <c r="F1828" t="s">
        <v>5039</v>
      </c>
    </row>
    <row r="1829" spans="1:6" x14ac:dyDescent="0.25">
      <c r="A1829">
        <v>5446003</v>
      </c>
      <c r="B1829" t="s">
        <v>5038</v>
      </c>
      <c r="C1829">
        <v>1970.03</v>
      </c>
      <c r="D1829">
        <v>1970.03</v>
      </c>
      <c r="E1829" t="s">
        <v>3628</v>
      </c>
      <c r="F1829" t="s">
        <v>5039</v>
      </c>
    </row>
    <row r="1830" spans="1:6" x14ac:dyDescent="0.25">
      <c r="A1830">
        <v>5445803</v>
      </c>
      <c r="B1830" t="s">
        <v>5038</v>
      </c>
      <c r="C1830">
        <v>1970.03</v>
      </c>
      <c r="D1830">
        <v>1970.03</v>
      </c>
      <c r="E1830" t="s">
        <v>3628</v>
      </c>
      <c r="F1830" t="s">
        <v>5039</v>
      </c>
    </row>
    <row r="1831" spans="1:6" x14ac:dyDescent="0.25">
      <c r="A1831">
        <v>5444803</v>
      </c>
      <c r="B1831" t="s">
        <v>5038</v>
      </c>
      <c r="C1831">
        <v>1970.03</v>
      </c>
      <c r="D1831">
        <v>1970.03</v>
      </c>
      <c r="E1831" t="s">
        <v>3628</v>
      </c>
      <c r="F1831" t="s">
        <v>5039</v>
      </c>
    </row>
    <row r="1832" spans="1:6" x14ac:dyDescent="0.25">
      <c r="A1832">
        <v>312603</v>
      </c>
      <c r="B1832" t="s">
        <v>5038</v>
      </c>
      <c r="C1832">
        <v>1970.03</v>
      </c>
      <c r="D1832">
        <v>1970.03</v>
      </c>
      <c r="E1832" t="s">
        <v>3628</v>
      </c>
      <c r="F1832" t="s">
        <v>5039</v>
      </c>
    </row>
    <row r="1833" spans="1:6" x14ac:dyDescent="0.25">
      <c r="A1833">
        <v>312903</v>
      </c>
      <c r="B1833" t="s">
        <v>5038</v>
      </c>
      <c r="C1833">
        <v>1970.03</v>
      </c>
      <c r="D1833">
        <v>1970.03</v>
      </c>
      <c r="E1833" t="s">
        <v>3628</v>
      </c>
      <c r="F1833" t="s">
        <v>5039</v>
      </c>
    </row>
    <row r="1834" spans="1:6" x14ac:dyDescent="0.25">
      <c r="A1834">
        <v>313003</v>
      </c>
      <c r="B1834" t="s">
        <v>5038</v>
      </c>
      <c r="C1834">
        <v>1970.03</v>
      </c>
      <c r="D1834">
        <v>1970.03</v>
      </c>
      <c r="E1834" t="s">
        <v>3628</v>
      </c>
      <c r="F1834" t="s">
        <v>5039</v>
      </c>
    </row>
    <row r="1835" spans="1:6" x14ac:dyDescent="0.25">
      <c r="A1835">
        <v>313503</v>
      </c>
      <c r="B1835" t="s">
        <v>5038</v>
      </c>
      <c r="C1835">
        <v>5024.8100000000004</v>
      </c>
      <c r="D1835">
        <v>5024.8100000000004</v>
      </c>
      <c r="E1835" t="s">
        <v>3628</v>
      </c>
      <c r="F1835" t="s">
        <v>5039</v>
      </c>
    </row>
    <row r="1836" spans="1:6" x14ac:dyDescent="0.25">
      <c r="A1836">
        <v>314203</v>
      </c>
      <c r="B1836" t="s">
        <v>5038</v>
      </c>
      <c r="C1836">
        <v>1970.03</v>
      </c>
      <c r="D1836">
        <v>1970.03</v>
      </c>
      <c r="E1836" t="s">
        <v>3628</v>
      </c>
      <c r="F1836" t="s">
        <v>5039</v>
      </c>
    </row>
    <row r="1837" spans="1:6" x14ac:dyDescent="0.25">
      <c r="A1837">
        <v>5445703</v>
      </c>
      <c r="B1837" t="s">
        <v>5038</v>
      </c>
      <c r="C1837">
        <v>1970.03</v>
      </c>
      <c r="D1837">
        <v>1970.03</v>
      </c>
      <c r="E1837" t="s">
        <v>3628</v>
      </c>
      <c r="F1837" t="s">
        <v>5039</v>
      </c>
    </row>
    <row r="1838" spans="1:6" x14ac:dyDescent="0.25">
      <c r="A1838">
        <v>5445903</v>
      </c>
      <c r="B1838" t="s">
        <v>5038</v>
      </c>
      <c r="C1838">
        <v>3327.71</v>
      </c>
      <c r="D1838">
        <v>3327.71</v>
      </c>
      <c r="E1838" t="s">
        <v>3628</v>
      </c>
      <c r="F1838" t="s">
        <v>5039</v>
      </c>
    </row>
    <row r="1839" spans="1:6" x14ac:dyDescent="0.25">
      <c r="A1839">
        <v>314803</v>
      </c>
      <c r="B1839" t="s">
        <v>5038</v>
      </c>
      <c r="C1839">
        <v>1970.03</v>
      </c>
      <c r="D1839">
        <v>1970.03</v>
      </c>
      <c r="E1839" t="s">
        <v>3628</v>
      </c>
      <c r="F1839" t="s">
        <v>5039</v>
      </c>
    </row>
    <row r="1840" spans="1:6" x14ac:dyDescent="0.25">
      <c r="A1840">
        <v>301503</v>
      </c>
      <c r="B1840" t="s">
        <v>3630</v>
      </c>
      <c r="C1840">
        <v>0</v>
      </c>
      <c r="D1840">
        <v>0</v>
      </c>
      <c r="E1840" t="s">
        <v>3630</v>
      </c>
      <c r="F1840" t="s">
        <v>5037</v>
      </c>
    </row>
    <row r="1841" spans="1:6" x14ac:dyDescent="0.25">
      <c r="A1841">
        <v>302103</v>
      </c>
      <c r="B1841" t="s">
        <v>3630</v>
      </c>
      <c r="C1841">
        <v>0</v>
      </c>
      <c r="D1841">
        <v>0</v>
      </c>
      <c r="E1841" t="s">
        <v>3630</v>
      </c>
      <c r="F1841" t="s">
        <v>5037</v>
      </c>
    </row>
    <row r="1842" spans="1:6" x14ac:dyDescent="0.25">
      <c r="A1842">
        <v>361903</v>
      </c>
      <c r="B1842" t="s">
        <v>5038</v>
      </c>
      <c r="C1842">
        <v>7740.17</v>
      </c>
      <c r="D1842">
        <v>7740.17</v>
      </c>
      <c r="E1842" t="s">
        <v>3628</v>
      </c>
      <c r="F1842" t="s">
        <v>5039</v>
      </c>
    </row>
    <row r="1843" spans="1:6" x14ac:dyDescent="0.25">
      <c r="A1843">
        <v>362003</v>
      </c>
      <c r="B1843" t="s">
        <v>5038</v>
      </c>
      <c r="C1843">
        <v>8419.01</v>
      </c>
      <c r="D1843">
        <v>8419.01</v>
      </c>
      <c r="E1843" t="s">
        <v>3628</v>
      </c>
      <c r="F1843" t="s">
        <v>5039</v>
      </c>
    </row>
    <row r="1844" spans="1:6" x14ac:dyDescent="0.25">
      <c r="A1844">
        <v>134503</v>
      </c>
      <c r="B1844" t="s">
        <v>5038</v>
      </c>
      <c r="C1844">
        <v>6919.03</v>
      </c>
      <c r="D1844">
        <v>6919.03</v>
      </c>
      <c r="E1844" t="s">
        <v>3628</v>
      </c>
      <c r="F1844" t="s">
        <v>5039</v>
      </c>
    </row>
    <row r="1845" spans="1:6" x14ac:dyDescent="0.25">
      <c r="A1845">
        <v>123703</v>
      </c>
      <c r="B1845" t="s">
        <v>5038</v>
      </c>
      <c r="C1845">
        <v>1970.03</v>
      </c>
      <c r="D1845">
        <v>1970.03</v>
      </c>
      <c r="E1845" t="s">
        <v>3628</v>
      </c>
      <c r="F1845" t="s">
        <v>5039</v>
      </c>
    </row>
    <row r="1846" spans="1:6" x14ac:dyDescent="0.25">
      <c r="A1846">
        <v>124103</v>
      </c>
      <c r="B1846" t="s">
        <v>5038</v>
      </c>
      <c r="C1846">
        <v>1970.03</v>
      </c>
      <c r="D1846">
        <v>1970.03</v>
      </c>
      <c r="E1846" t="s">
        <v>3628</v>
      </c>
      <c r="F1846" t="s">
        <v>5039</v>
      </c>
    </row>
    <row r="1847" spans="1:6" x14ac:dyDescent="0.25">
      <c r="A1847">
        <v>124703</v>
      </c>
      <c r="B1847" t="s">
        <v>5038</v>
      </c>
      <c r="C1847">
        <v>10652.65</v>
      </c>
      <c r="D1847">
        <v>10652.65</v>
      </c>
      <c r="E1847" t="s">
        <v>3628</v>
      </c>
      <c r="F1847" t="s">
        <v>5039</v>
      </c>
    </row>
    <row r="1848" spans="1:6" x14ac:dyDescent="0.25">
      <c r="A1848">
        <v>363503</v>
      </c>
      <c r="B1848" t="s">
        <v>5038</v>
      </c>
      <c r="C1848">
        <v>1970.03</v>
      </c>
      <c r="D1848">
        <v>1970.03</v>
      </c>
      <c r="E1848" t="s">
        <v>3628</v>
      </c>
      <c r="F1848" t="s">
        <v>5039</v>
      </c>
    </row>
    <row r="1849" spans="1:6" x14ac:dyDescent="0.25">
      <c r="A1849">
        <v>803403</v>
      </c>
      <c r="B1849" t="s">
        <v>5038</v>
      </c>
      <c r="C1849">
        <v>4220.03</v>
      </c>
      <c r="D1849">
        <v>4220.03</v>
      </c>
      <c r="E1849" t="s">
        <v>3628</v>
      </c>
      <c r="F1849" t="s">
        <v>5039</v>
      </c>
    </row>
    <row r="1850" spans="1:6" x14ac:dyDescent="0.25">
      <c r="A1850">
        <v>943203</v>
      </c>
      <c r="B1850" t="s">
        <v>5038</v>
      </c>
      <c r="C1850">
        <v>1970.03</v>
      </c>
      <c r="D1850">
        <v>1970.03</v>
      </c>
      <c r="E1850" t="s">
        <v>3628</v>
      </c>
      <c r="F1850" t="s">
        <v>5039</v>
      </c>
    </row>
    <row r="1851" spans="1:6" x14ac:dyDescent="0.25">
      <c r="A1851">
        <v>94403</v>
      </c>
      <c r="B1851" t="s">
        <v>5038</v>
      </c>
      <c r="C1851">
        <v>1970.03</v>
      </c>
      <c r="D1851">
        <v>1970.03</v>
      </c>
      <c r="E1851" t="s">
        <v>3628</v>
      </c>
      <c r="F1851" t="s">
        <v>5039</v>
      </c>
    </row>
    <row r="1852" spans="1:6" x14ac:dyDescent="0.25">
      <c r="A1852">
        <v>119503</v>
      </c>
      <c r="B1852" t="s">
        <v>5038</v>
      </c>
      <c r="C1852">
        <v>7970.03</v>
      </c>
      <c r="D1852">
        <v>7970.03</v>
      </c>
      <c r="E1852" t="s">
        <v>3628</v>
      </c>
      <c r="F1852" t="s">
        <v>5039</v>
      </c>
    </row>
    <row r="1853" spans="1:6" x14ac:dyDescent="0.25">
      <c r="A1853">
        <v>151203</v>
      </c>
      <c r="B1853" t="s">
        <v>5038</v>
      </c>
      <c r="C1853">
        <v>1970.03</v>
      </c>
      <c r="D1853">
        <v>1970.03</v>
      </c>
      <c r="E1853" t="s">
        <v>3628</v>
      </c>
      <c r="F1853" t="s">
        <v>5039</v>
      </c>
    </row>
    <row r="1854" spans="1:6" x14ac:dyDescent="0.25">
      <c r="A1854">
        <v>154103</v>
      </c>
      <c r="B1854" t="s">
        <v>5038</v>
      </c>
      <c r="C1854">
        <v>6919.03</v>
      </c>
      <c r="D1854">
        <v>6919.03</v>
      </c>
      <c r="E1854" t="s">
        <v>3628</v>
      </c>
      <c r="F1854" t="s">
        <v>5039</v>
      </c>
    </row>
    <row r="1855" spans="1:6" x14ac:dyDescent="0.25">
      <c r="A1855">
        <v>154603</v>
      </c>
      <c r="B1855" t="s">
        <v>5038</v>
      </c>
      <c r="C1855">
        <v>1970.03</v>
      </c>
      <c r="D1855">
        <v>1970.03</v>
      </c>
      <c r="E1855" t="s">
        <v>3628</v>
      </c>
      <c r="F1855" t="s">
        <v>5039</v>
      </c>
    </row>
    <row r="1856" spans="1:6" x14ac:dyDescent="0.25">
      <c r="A1856">
        <v>155203</v>
      </c>
      <c r="B1856" t="s">
        <v>5038</v>
      </c>
      <c r="C1856">
        <v>1970.03</v>
      </c>
      <c r="D1856">
        <v>1970.03</v>
      </c>
      <c r="E1856" t="s">
        <v>3628</v>
      </c>
      <c r="F1856" t="s">
        <v>5039</v>
      </c>
    </row>
    <row r="1857" spans="1:6" x14ac:dyDescent="0.25">
      <c r="A1857">
        <v>156403</v>
      </c>
      <c r="B1857" t="s">
        <v>5038</v>
      </c>
      <c r="C1857">
        <v>6919.03</v>
      </c>
      <c r="D1857">
        <v>6919.03</v>
      </c>
      <c r="E1857" t="s">
        <v>3628</v>
      </c>
      <c r="F1857" t="s">
        <v>5039</v>
      </c>
    </row>
    <row r="1858" spans="1:6" x14ac:dyDescent="0.25">
      <c r="A1858">
        <v>187503</v>
      </c>
      <c r="B1858" t="s">
        <v>5038</v>
      </c>
      <c r="C1858">
        <v>1970.03</v>
      </c>
      <c r="D1858">
        <v>1970.03</v>
      </c>
      <c r="E1858" t="s">
        <v>3628</v>
      </c>
      <c r="F1858" t="s">
        <v>5039</v>
      </c>
    </row>
    <row r="1859" spans="1:6" x14ac:dyDescent="0.25">
      <c r="A1859">
        <v>975203</v>
      </c>
      <c r="B1859" t="s">
        <v>5038</v>
      </c>
      <c r="C1859">
        <v>1970.03</v>
      </c>
      <c r="D1859">
        <v>1970.03</v>
      </c>
      <c r="E1859" t="s">
        <v>3628</v>
      </c>
      <c r="F1859" t="s">
        <v>5039</v>
      </c>
    </row>
    <row r="1860" spans="1:6" x14ac:dyDescent="0.25">
      <c r="A1860">
        <v>1293303</v>
      </c>
      <c r="B1860" t="s">
        <v>5038</v>
      </c>
      <c r="C1860">
        <v>1970.03</v>
      </c>
      <c r="D1860">
        <v>1970.03</v>
      </c>
      <c r="E1860" t="s">
        <v>3628</v>
      </c>
      <c r="F1860" t="s">
        <v>5039</v>
      </c>
    </row>
    <row r="1861" spans="1:6" x14ac:dyDescent="0.25">
      <c r="A1861">
        <v>1293503</v>
      </c>
      <c r="B1861" t="s">
        <v>5038</v>
      </c>
      <c r="C1861">
        <v>6919.03</v>
      </c>
      <c r="D1861">
        <v>6919.03</v>
      </c>
      <c r="E1861" t="s">
        <v>3628</v>
      </c>
      <c r="F1861" t="s">
        <v>5039</v>
      </c>
    </row>
    <row r="1862" spans="1:6" x14ac:dyDescent="0.25">
      <c r="A1862">
        <v>189003</v>
      </c>
      <c r="B1862" t="s">
        <v>5038</v>
      </c>
      <c r="C1862">
        <v>1970.03</v>
      </c>
      <c r="D1862">
        <v>1970.03</v>
      </c>
      <c r="E1862" t="s">
        <v>3628</v>
      </c>
      <c r="F1862" t="s">
        <v>5039</v>
      </c>
    </row>
    <row r="1863" spans="1:6" x14ac:dyDescent="0.25">
      <c r="A1863">
        <v>188703</v>
      </c>
      <c r="B1863" t="s">
        <v>5038</v>
      </c>
      <c r="C1863">
        <v>1970.03</v>
      </c>
      <c r="D1863">
        <v>1970.03</v>
      </c>
      <c r="E1863" t="s">
        <v>3628</v>
      </c>
      <c r="F1863" t="s">
        <v>5039</v>
      </c>
    </row>
    <row r="1864" spans="1:6" x14ac:dyDescent="0.25">
      <c r="A1864">
        <v>1299403</v>
      </c>
      <c r="B1864" t="s">
        <v>5038</v>
      </c>
      <c r="C1864">
        <v>1970.03</v>
      </c>
      <c r="D1864">
        <v>1970.03</v>
      </c>
      <c r="E1864" t="s">
        <v>3628</v>
      </c>
      <c r="F1864" t="s">
        <v>5039</v>
      </c>
    </row>
    <row r="1865" spans="1:6" x14ac:dyDescent="0.25">
      <c r="A1865">
        <v>94903</v>
      </c>
      <c r="B1865" t="s">
        <v>5038</v>
      </c>
      <c r="C1865">
        <v>7104.83</v>
      </c>
      <c r="D1865">
        <v>7104.83</v>
      </c>
      <c r="E1865" t="s">
        <v>3628</v>
      </c>
      <c r="F1865" t="s">
        <v>5039</v>
      </c>
    </row>
    <row r="1866" spans="1:6" x14ac:dyDescent="0.25">
      <c r="A1866">
        <v>98803</v>
      </c>
      <c r="B1866" t="s">
        <v>5038</v>
      </c>
      <c r="C1866">
        <v>1970.03</v>
      </c>
      <c r="D1866">
        <v>1970.03</v>
      </c>
      <c r="E1866" t="s">
        <v>3628</v>
      </c>
      <c r="F1866" t="s">
        <v>5039</v>
      </c>
    </row>
    <row r="1867" spans="1:6" x14ac:dyDescent="0.25">
      <c r="A1867">
        <v>100203</v>
      </c>
      <c r="B1867" t="s">
        <v>5038</v>
      </c>
      <c r="C1867">
        <v>1970.03</v>
      </c>
      <c r="D1867">
        <v>1970.03</v>
      </c>
      <c r="E1867" t="s">
        <v>3628</v>
      </c>
      <c r="F1867" t="s">
        <v>5039</v>
      </c>
    </row>
    <row r="1868" spans="1:6" x14ac:dyDescent="0.25">
      <c r="A1868">
        <v>192803</v>
      </c>
      <c r="B1868" t="s">
        <v>5038</v>
      </c>
      <c r="C1868">
        <v>1970.03</v>
      </c>
      <c r="D1868">
        <v>1970.03</v>
      </c>
      <c r="E1868" t="s">
        <v>3628</v>
      </c>
      <c r="F1868" t="s">
        <v>5039</v>
      </c>
    </row>
    <row r="1869" spans="1:6" x14ac:dyDescent="0.25">
      <c r="A1869">
        <v>182703</v>
      </c>
      <c r="B1869" t="s">
        <v>5038</v>
      </c>
      <c r="C1869">
        <v>1970.03</v>
      </c>
      <c r="D1869">
        <v>1970.03</v>
      </c>
      <c r="E1869" t="s">
        <v>3628</v>
      </c>
      <c r="F1869" t="s">
        <v>5039</v>
      </c>
    </row>
    <row r="1870" spans="1:6" x14ac:dyDescent="0.25">
      <c r="A1870">
        <v>2303603</v>
      </c>
      <c r="B1870" t="s">
        <v>5038</v>
      </c>
      <c r="C1870">
        <v>1970.03</v>
      </c>
      <c r="D1870">
        <v>1970.03</v>
      </c>
      <c r="E1870" t="s">
        <v>3628</v>
      </c>
      <c r="F1870" t="s">
        <v>5039</v>
      </c>
    </row>
    <row r="1871" spans="1:6" x14ac:dyDescent="0.25">
      <c r="A1871">
        <v>2319303</v>
      </c>
      <c r="B1871" t="s">
        <v>5038</v>
      </c>
      <c r="C1871">
        <v>1970.03</v>
      </c>
      <c r="D1871">
        <v>1970.03</v>
      </c>
      <c r="E1871" t="s">
        <v>3628</v>
      </c>
      <c r="F1871" t="s">
        <v>5039</v>
      </c>
    </row>
    <row r="1872" spans="1:6" x14ac:dyDescent="0.25">
      <c r="A1872">
        <v>2311203</v>
      </c>
      <c r="B1872" t="s">
        <v>5038</v>
      </c>
      <c r="C1872">
        <v>1970.03</v>
      </c>
      <c r="D1872">
        <v>1970.03</v>
      </c>
      <c r="E1872" t="s">
        <v>3628</v>
      </c>
      <c r="F1872" t="s">
        <v>5039</v>
      </c>
    </row>
    <row r="1873" spans="1:6" x14ac:dyDescent="0.25">
      <c r="A1873">
        <v>140303</v>
      </c>
      <c r="B1873" t="s">
        <v>3630</v>
      </c>
      <c r="C1873">
        <v>0</v>
      </c>
      <c r="D1873">
        <v>0</v>
      </c>
      <c r="E1873" t="s">
        <v>3630</v>
      </c>
      <c r="F1873" t="s">
        <v>5037</v>
      </c>
    </row>
    <row r="1874" spans="1:6" x14ac:dyDescent="0.25">
      <c r="A1874">
        <v>210103</v>
      </c>
      <c r="B1874" t="s">
        <v>5038</v>
      </c>
      <c r="C1874">
        <v>7970.03</v>
      </c>
      <c r="D1874">
        <v>7970.03</v>
      </c>
      <c r="E1874" t="s">
        <v>3628</v>
      </c>
      <c r="F1874" t="s">
        <v>5039</v>
      </c>
    </row>
    <row r="1875" spans="1:6" x14ac:dyDescent="0.25">
      <c r="A1875">
        <v>222803</v>
      </c>
      <c r="B1875" t="s">
        <v>5038</v>
      </c>
      <c r="C1875">
        <v>5724.38</v>
      </c>
      <c r="D1875">
        <v>5724.38</v>
      </c>
      <c r="E1875" t="s">
        <v>3628</v>
      </c>
      <c r="F1875" t="s">
        <v>5039</v>
      </c>
    </row>
    <row r="1876" spans="1:6" x14ac:dyDescent="0.25">
      <c r="A1876">
        <v>142603</v>
      </c>
      <c r="B1876" t="s">
        <v>5038</v>
      </c>
      <c r="C1876">
        <v>1970.03</v>
      </c>
      <c r="D1876">
        <v>1970.03</v>
      </c>
      <c r="E1876" t="s">
        <v>3628</v>
      </c>
      <c r="F1876" t="s">
        <v>5039</v>
      </c>
    </row>
    <row r="1877" spans="1:6" x14ac:dyDescent="0.25">
      <c r="A1877">
        <v>364103</v>
      </c>
      <c r="B1877" t="s">
        <v>5038</v>
      </c>
      <c r="C1877">
        <v>1970.03</v>
      </c>
      <c r="D1877">
        <v>1970.03</v>
      </c>
      <c r="E1877" t="s">
        <v>3628</v>
      </c>
      <c r="F1877" t="s">
        <v>5039</v>
      </c>
    </row>
    <row r="1878" spans="1:6" x14ac:dyDescent="0.25">
      <c r="A1878">
        <v>365803</v>
      </c>
      <c r="B1878" t="s">
        <v>5038</v>
      </c>
      <c r="C1878">
        <v>3170.03</v>
      </c>
      <c r="D1878">
        <v>3170.03</v>
      </c>
      <c r="E1878" t="s">
        <v>3628</v>
      </c>
      <c r="F1878" t="s">
        <v>5039</v>
      </c>
    </row>
    <row r="1879" spans="1:6" x14ac:dyDescent="0.25">
      <c r="A1879">
        <v>366103</v>
      </c>
      <c r="B1879" t="s">
        <v>5038</v>
      </c>
      <c r="C1879">
        <v>1970.03</v>
      </c>
      <c r="D1879">
        <v>1970.03</v>
      </c>
      <c r="E1879" t="s">
        <v>3628</v>
      </c>
      <c r="F1879" t="s">
        <v>5039</v>
      </c>
    </row>
    <row r="1880" spans="1:6" x14ac:dyDescent="0.25">
      <c r="A1880">
        <v>356703</v>
      </c>
      <c r="B1880" t="s">
        <v>3630</v>
      </c>
      <c r="C1880">
        <v>0</v>
      </c>
      <c r="D1880">
        <v>0</v>
      </c>
      <c r="E1880" t="s">
        <v>3630</v>
      </c>
      <c r="F1880" t="s">
        <v>5037</v>
      </c>
    </row>
    <row r="1881" spans="1:6" x14ac:dyDescent="0.25">
      <c r="A1881">
        <v>356803</v>
      </c>
      <c r="B1881" t="s">
        <v>5038</v>
      </c>
      <c r="C1881">
        <v>1970.03</v>
      </c>
      <c r="D1881">
        <v>1970.03</v>
      </c>
      <c r="E1881" t="s">
        <v>3628</v>
      </c>
      <c r="F1881" t="s">
        <v>5039</v>
      </c>
    </row>
    <row r="1882" spans="1:6" x14ac:dyDescent="0.25">
      <c r="A1882">
        <v>357703</v>
      </c>
      <c r="B1882" t="s">
        <v>5038</v>
      </c>
      <c r="C1882">
        <v>9200.75</v>
      </c>
      <c r="D1882">
        <v>9200.75</v>
      </c>
      <c r="E1882" t="s">
        <v>3628</v>
      </c>
      <c r="F1882" t="s">
        <v>5039</v>
      </c>
    </row>
    <row r="1883" spans="1:6" x14ac:dyDescent="0.25">
      <c r="A1883">
        <v>88103</v>
      </c>
      <c r="B1883" t="s">
        <v>5038</v>
      </c>
      <c r="C1883">
        <v>1970.03</v>
      </c>
      <c r="D1883">
        <v>1970.03</v>
      </c>
      <c r="E1883" t="s">
        <v>3628</v>
      </c>
      <c r="F1883" t="s">
        <v>5039</v>
      </c>
    </row>
    <row r="1884" spans="1:6" x14ac:dyDescent="0.25">
      <c r="A1884">
        <v>88603</v>
      </c>
      <c r="B1884" t="s">
        <v>5038</v>
      </c>
      <c r="C1884">
        <v>1970.03</v>
      </c>
      <c r="D1884">
        <v>1970.03</v>
      </c>
      <c r="E1884" t="s">
        <v>3628</v>
      </c>
      <c r="F1884" t="s">
        <v>5039</v>
      </c>
    </row>
    <row r="1885" spans="1:6" x14ac:dyDescent="0.25">
      <c r="A1885">
        <v>89203</v>
      </c>
      <c r="B1885" t="s">
        <v>5038</v>
      </c>
      <c r="C1885">
        <v>1970.03</v>
      </c>
      <c r="D1885">
        <v>1970.03</v>
      </c>
      <c r="E1885" t="s">
        <v>3628</v>
      </c>
      <c r="F1885" t="s">
        <v>5039</v>
      </c>
    </row>
    <row r="1886" spans="1:6" x14ac:dyDescent="0.25">
      <c r="A1886">
        <v>77503</v>
      </c>
      <c r="B1886" t="s">
        <v>5038</v>
      </c>
      <c r="C1886">
        <v>1970.03</v>
      </c>
      <c r="D1886">
        <v>1970.03</v>
      </c>
      <c r="E1886" t="s">
        <v>3628</v>
      </c>
      <c r="F1886" t="s">
        <v>5039</v>
      </c>
    </row>
    <row r="1887" spans="1:6" x14ac:dyDescent="0.25">
      <c r="A1887">
        <v>129803</v>
      </c>
      <c r="B1887" t="s">
        <v>5038</v>
      </c>
      <c r="C1887">
        <v>1970.03</v>
      </c>
      <c r="D1887">
        <v>1970.03</v>
      </c>
      <c r="E1887" t="s">
        <v>3628</v>
      </c>
      <c r="F1887" t="s">
        <v>5039</v>
      </c>
    </row>
    <row r="1888" spans="1:6" x14ac:dyDescent="0.25">
      <c r="A1888">
        <v>358703</v>
      </c>
      <c r="B1888" t="s">
        <v>5038</v>
      </c>
      <c r="C1888">
        <v>1970.03</v>
      </c>
      <c r="D1888">
        <v>1970.03</v>
      </c>
      <c r="E1888" t="s">
        <v>3628</v>
      </c>
      <c r="F1888" t="s">
        <v>5039</v>
      </c>
    </row>
    <row r="1889" spans="1:6" x14ac:dyDescent="0.25">
      <c r="A1889">
        <v>360403</v>
      </c>
      <c r="B1889" t="s">
        <v>5038</v>
      </c>
      <c r="C1889">
        <v>1970.03</v>
      </c>
      <c r="D1889">
        <v>1970.03</v>
      </c>
      <c r="E1889" t="s">
        <v>3628</v>
      </c>
      <c r="F1889" t="s">
        <v>5039</v>
      </c>
    </row>
    <row r="1890" spans="1:6" x14ac:dyDescent="0.25">
      <c r="A1890">
        <v>361103</v>
      </c>
      <c r="B1890" t="s">
        <v>5038</v>
      </c>
      <c r="C1890">
        <v>1970.03</v>
      </c>
      <c r="D1890">
        <v>1970.03</v>
      </c>
      <c r="E1890" t="s">
        <v>3628</v>
      </c>
      <c r="F1890" t="s">
        <v>5039</v>
      </c>
    </row>
    <row r="1891" spans="1:6" x14ac:dyDescent="0.25">
      <c r="A1891">
        <v>169703</v>
      </c>
      <c r="B1891" t="s">
        <v>5038</v>
      </c>
      <c r="C1891">
        <v>1970.03</v>
      </c>
      <c r="D1891">
        <v>1970.03</v>
      </c>
      <c r="E1891" t="s">
        <v>3628</v>
      </c>
      <c r="F1891" t="s">
        <v>5039</v>
      </c>
    </row>
    <row r="1892" spans="1:6" x14ac:dyDescent="0.25">
      <c r="A1892">
        <v>314503</v>
      </c>
      <c r="B1892" t="s">
        <v>5038</v>
      </c>
      <c r="C1892">
        <v>1970.03</v>
      </c>
      <c r="D1892">
        <v>1970.03</v>
      </c>
      <c r="E1892" t="s">
        <v>3628</v>
      </c>
      <c r="F1892" t="s">
        <v>5039</v>
      </c>
    </row>
    <row r="1893" spans="1:6" x14ac:dyDescent="0.25">
      <c r="A1893">
        <v>5445003</v>
      </c>
      <c r="B1893" t="s">
        <v>5038</v>
      </c>
      <c r="C1893">
        <v>1970.03</v>
      </c>
      <c r="D1893">
        <v>1970.03</v>
      </c>
      <c r="E1893" t="s">
        <v>3628</v>
      </c>
      <c r="F1893" t="s">
        <v>5039</v>
      </c>
    </row>
    <row r="1894" spans="1:6" x14ac:dyDescent="0.25">
      <c r="A1894">
        <v>5442603</v>
      </c>
      <c r="B1894" t="s">
        <v>3630</v>
      </c>
      <c r="C1894">
        <v>0</v>
      </c>
      <c r="D1894">
        <v>0</v>
      </c>
      <c r="E1894" t="s">
        <v>3630</v>
      </c>
      <c r="F1894" t="s">
        <v>5037</v>
      </c>
    </row>
    <row r="1895" spans="1:6" x14ac:dyDescent="0.25">
      <c r="A1895">
        <v>5443003</v>
      </c>
      <c r="B1895" t="s">
        <v>5038</v>
      </c>
      <c r="C1895">
        <v>1970.03</v>
      </c>
      <c r="D1895">
        <v>1970.03</v>
      </c>
      <c r="E1895" t="s">
        <v>3628</v>
      </c>
      <c r="F1895" t="s">
        <v>5039</v>
      </c>
    </row>
    <row r="1896" spans="1:6" x14ac:dyDescent="0.25">
      <c r="A1896">
        <v>5445503</v>
      </c>
      <c r="B1896" t="s">
        <v>5038</v>
      </c>
      <c r="C1896">
        <v>1970.03</v>
      </c>
      <c r="D1896">
        <v>1970.03</v>
      </c>
      <c r="E1896" t="s">
        <v>3628</v>
      </c>
      <c r="F1896" t="s">
        <v>5039</v>
      </c>
    </row>
    <row r="1897" spans="1:6" x14ac:dyDescent="0.25">
      <c r="A1897">
        <v>5445103</v>
      </c>
      <c r="B1897" t="s">
        <v>5038</v>
      </c>
      <c r="C1897">
        <v>1970.03</v>
      </c>
      <c r="D1897">
        <v>1970.03</v>
      </c>
      <c r="E1897" t="s">
        <v>3628</v>
      </c>
      <c r="F1897" t="s">
        <v>5039</v>
      </c>
    </row>
    <row r="1898" spans="1:6" x14ac:dyDescent="0.25">
      <c r="A1898">
        <v>5445203</v>
      </c>
      <c r="B1898" t="s">
        <v>5038</v>
      </c>
      <c r="C1898">
        <v>1970.03</v>
      </c>
      <c r="D1898">
        <v>1970.03</v>
      </c>
      <c r="E1898" t="s">
        <v>3628</v>
      </c>
      <c r="F1898" t="s">
        <v>5039</v>
      </c>
    </row>
    <row r="1899" spans="1:6" x14ac:dyDescent="0.25">
      <c r="A1899">
        <v>5445403</v>
      </c>
      <c r="B1899" t="s">
        <v>5038</v>
      </c>
      <c r="C1899">
        <v>1970.03</v>
      </c>
      <c r="D1899">
        <v>1970.03</v>
      </c>
      <c r="E1899" t="s">
        <v>3628</v>
      </c>
      <c r="F1899" t="s">
        <v>5039</v>
      </c>
    </row>
    <row r="1900" spans="1:6" x14ac:dyDescent="0.25">
      <c r="A1900">
        <v>5445603</v>
      </c>
      <c r="B1900" t="s">
        <v>5038</v>
      </c>
      <c r="C1900">
        <v>1970.03</v>
      </c>
      <c r="D1900">
        <v>1970.03</v>
      </c>
      <c r="E1900" t="s">
        <v>3628</v>
      </c>
      <c r="F1900" t="s">
        <v>5039</v>
      </c>
    </row>
    <row r="1901" spans="1:6" x14ac:dyDescent="0.25">
      <c r="A1901">
        <v>170003</v>
      </c>
      <c r="B1901" t="s">
        <v>5038</v>
      </c>
      <c r="C1901">
        <v>7970.03</v>
      </c>
      <c r="D1901">
        <v>7970.03</v>
      </c>
      <c r="E1901" t="s">
        <v>3628</v>
      </c>
      <c r="F1901" t="s">
        <v>5039</v>
      </c>
    </row>
    <row r="1902" spans="1:6" x14ac:dyDescent="0.25">
      <c r="A1902">
        <v>170203</v>
      </c>
      <c r="B1902" t="s">
        <v>5038</v>
      </c>
      <c r="C1902">
        <v>1970.03</v>
      </c>
      <c r="D1902">
        <v>1970.03</v>
      </c>
      <c r="E1902" t="s">
        <v>3628</v>
      </c>
      <c r="F1902" t="s">
        <v>5039</v>
      </c>
    </row>
    <row r="1903" spans="1:6" x14ac:dyDescent="0.25">
      <c r="A1903">
        <v>171703</v>
      </c>
      <c r="B1903" t="s">
        <v>5038</v>
      </c>
      <c r="C1903">
        <v>1970.03</v>
      </c>
      <c r="D1903">
        <v>1970.03</v>
      </c>
      <c r="E1903" t="s">
        <v>3628</v>
      </c>
      <c r="F1903" t="s">
        <v>5039</v>
      </c>
    </row>
    <row r="1904" spans="1:6" x14ac:dyDescent="0.25">
      <c r="A1904">
        <v>165703</v>
      </c>
      <c r="B1904" t="s">
        <v>5038</v>
      </c>
      <c r="C1904">
        <v>1970.03</v>
      </c>
      <c r="D1904">
        <v>1970.03</v>
      </c>
      <c r="E1904" t="s">
        <v>3628</v>
      </c>
      <c r="F1904" t="s">
        <v>5039</v>
      </c>
    </row>
    <row r="1905" spans="1:6" x14ac:dyDescent="0.25">
      <c r="A1905">
        <v>323803</v>
      </c>
      <c r="B1905" t="s">
        <v>5038</v>
      </c>
      <c r="C1905">
        <v>1970.03</v>
      </c>
      <c r="D1905">
        <v>1970.03</v>
      </c>
      <c r="E1905" t="s">
        <v>3628</v>
      </c>
      <c r="F1905" t="s">
        <v>5039</v>
      </c>
    </row>
    <row r="1906" spans="1:6" x14ac:dyDescent="0.25">
      <c r="A1906">
        <v>534103</v>
      </c>
      <c r="B1906" t="s">
        <v>5038</v>
      </c>
      <c r="C1906">
        <v>1970.03</v>
      </c>
      <c r="D1906">
        <v>1970.03</v>
      </c>
      <c r="E1906" t="s">
        <v>3628</v>
      </c>
      <c r="F1906" t="s">
        <v>5039</v>
      </c>
    </row>
    <row r="1907" spans="1:6" x14ac:dyDescent="0.25">
      <c r="A1907">
        <v>505403</v>
      </c>
      <c r="B1907" t="s">
        <v>5038</v>
      </c>
      <c r="C1907">
        <v>1970.03</v>
      </c>
      <c r="D1907">
        <v>1970.03</v>
      </c>
      <c r="E1907" t="s">
        <v>3628</v>
      </c>
      <c r="F1907" t="s">
        <v>5039</v>
      </c>
    </row>
    <row r="1908" spans="1:6" x14ac:dyDescent="0.25">
      <c r="A1908">
        <v>527203</v>
      </c>
      <c r="B1908" t="s">
        <v>5038</v>
      </c>
      <c r="C1908">
        <v>1970.03</v>
      </c>
      <c r="D1908">
        <v>1970.03</v>
      </c>
      <c r="E1908" t="s">
        <v>3628</v>
      </c>
      <c r="F1908" t="s">
        <v>5039</v>
      </c>
    </row>
    <row r="1909" spans="1:6" x14ac:dyDescent="0.25">
      <c r="A1909">
        <v>529203</v>
      </c>
      <c r="B1909" t="s">
        <v>5038</v>
      </c>
      <c r="C1909">
        <v>1970.03</v>
      </c>
      <c r="D1909">
        <v>1970.03</v>
      </c>
      <c r="E1909" t="s">
        <v>3628</v>
      </c>
      <c r="F1909" t="s">
        <v>5039</v>
      </c>
    </row>
    <row r="1910" spans="1:6" x14ac:dyDescent="0.25">
      <c r="A1910">
        <v>143103</v>
      </c>
      <c r="B1910" t="s">
        <v>5038</v>
      </c>
      <c r="C1910">
        <v>1970.03</v>
      </c>
      <c r="D1910">
        <v>1970.03</v>
      </c>
      <c r="E1910" t="s">
        <v>3628</v>
      </c>
      <c r="F1910" t="s">
        <v>5039</v>
      </c>
    </row>
    <row r="1911" spans="1:6" x14ac:dyDescent="0.25">
      <c r="A1911">
        <v>143303</v>
      </c>
      <c r="B1911" t="s">
        <v>5038</v>
      </c>
      <c r="C1911">
        <v>1970.03</v>
      </c>
      <c r="D1911">
        <v>1970.03</v>
      </c>
      <c r="E1911" t="s">
        <v>3628</v>
      </c>
      <c r="F1911" t="s">
        <v>5039</v>
      </c>
    </row>
    <row r="1912" spans="1:6" x14ac:dyDescent="0.25">
      <c r="A1912">
        <v>140803</v>
      </c>
      <c r="B1912" t="s">
        <v>5038</v>
      </c>
      <c r="C1912">
        <v>7970.03</v>
      </c>
      <c r="D1912">
        <v>7970.03</v>
      </c>
      <c r="E1912" t="s">
        <v>3628</v>
      </c>
      <c r="F1912" t="s">
        <v>5039</v>
      </c>
    </row>
    <row r="1913" spans="1:6" x14ac:dyDescent="0.25">
      <c r="A1913">
        <v>147103</v>
      </c>
      <c r="B1913" t="s">
        <v>5038</v>
      </c>
      <c r="C1913">
        <v>1970.03</v>
      </c>
      <c r="D1913">
        <v>1970.03</v>
      </c>
      <c r="E1913" t="s">
        <v>3628</v>
      </c>
      <c r="F1913" t="s">
        <v>5039</v>
      </c>
    </row>
    <row r="1914" spans="1:6" x14ac:dyDescent="0.25">
      <c r="A1914">
        <v>134303</v>
      </c>
      <c r="B1914" t="s">
        <v>5038</v>
      </c>
      <c r="C1914">
        <v>9097.85</v>
      </c>
      <c r="D1914">
        <v>9097.85</v>
      </c>
      <c r="E1914" t="s">
        <v>3628</v>
      </c>
      <c r="F1914" t="s">
        <v>5039</v>
      </c>
    </row>
    <row r="1915" spans="1:6" x14ac:dyDescent="0.25">
      <c r="A1915">
        <v>207103</v>
      </c>
      <c r="B1915" t="s">
        <v>5038</v>
      </c>
      <c r="C1915">
        <v>1970.03</v>
      </c>
      <c r="D1915">
        <v>1970.03</v>
      </c>
      <c r="E1915" t="s">
        <v>3628</v>
      </c>
      <c r="F1915" t="s">
        <v>5039</v>
      </c>
    </row>
    <row r="1916" spans="1:6" x14ac:dyDescent="0.25">
      <c r="A1916">
        <v>208903</v>
      </c>
      <c r="B1916" t="s">
        <v>5038</v>
      </c>
      <c r="C1916">
        <v>1970.03</v>
      </c>
      <c r="D1916">
        <v>1970.03</v>
      </c>
      <c r="E1916" t="s">
        <v>3628</v>
      </c>
      <c r="F1916" t="s">
        <v>5039</v>
      </c>
    </row>
    <row r="1917" spans="1:6" x14ac:dyDescent="0.25">
      <c r="A1917">
        <v>4387303</v>
      </c>
      <c r="B1917" t="s">
        <v>5038</v>
      </c>
      <c r="C1917">
        <v>10970.03</v>
      </c>
      <c r="D1917">
        <v>10970.03</v>
      </c>
      <c r="E1917" t="s">
        <v>3628</v>
      </c>
      <c r="F1917" t="s">
        <v>5039</v>
      </c>
    </row>
    <row r="1918" spans="1:6" x14ac:dyDescent="0.25">
      <c r="A1918">
        <v>5442203</v>
      </c>
      <c r="B1918" t="s">
        <v>5038</v>
      </c>
      <c r="C1918">
        <v>1970.03</v>
      </c>
      <c r="D1918">
        <v>1970.03</v>
      </c>
      <c r="E1918" t="s">
        <v>3628</v>
      </c>
      <c r="F1918" t="s">
        <v>5039</v>
      </c>
    </row>
    <row r="1919" spans="1:6" x14ac:dyDescent="0.25">
      <c r="A1919">
        <v>5442303</v>
      </c>
      <c r="B1919" t="s">
        <v>5038</v>
      </c>
      <c r="C1919">
        <v>1970.03</v>
      </c>
      <c r="D1919">
        <v>1970.03</v>
      </c>
      <c r="E1919" t="s">
        <v>3628</v>
      </c>
      <c r="F1919" t="s">
        <v>5039</v>
      </c>
    </row>
    <row r="1920" spans="1:6" x14ac:dyDescent="0.25">
      <c r="A1920">
        <v>5442503</v>
      </c>
      <c r="B1920" t="s">
        <v>5038</v>
      </c>
      <c r="C1920">
        <v>3667.13</v>
      </c>
      <c r="D1920">
        <v>3667.13</v>
      </c>
      <c r="E1920" t="s">
        <v>3628</v>
      </c>
      <c r="F1920" t="s">
        <v>5039</v>
      </c>
    </row>
    <row r="1921" spans="1:6" x14ac:dyDescent="0.25">
      <c r="A1921">
        <v>5444903</v>
      </c>
      <c r="B1921" t="s">
        <v>5038</v>
      </c>
      <c r="C1921">
        <v>1970.03</v>
      </c>
      <c r="D1921">
        <v>1970.03</v>
      </c>
      <c r="E1921" t="s">
        <v>3628</v>
      </c>
      <c r="F1921" t="s">
        <v>5039</v>
      </c>
    </row>
    <row r="1922" spans="1:6" x14ac:dyDescent="0.25">
      <c r="A1922">
        <v>5445303</v>
      </c>
      <c r="B1922" t="s">
        <v>5038</v>
      </c>
      <c r="C1922">
        <v>1970.03</v>
      </c>
      <c r="D1922">
        <v>1970.03</v>
      </c>
      <c r="E1922" t="s">
        <v>3628</v>
      </c>
      <c r="F1922" t="s">
        <v>5039</v>
      </c>
    </row>
    <row r="1923" spans="1:6" x14ac:dyDescent="0.25">
      <c r="A1923">
        <v>257303</v>
      </c>
      <c r="B1923" t="s">
        <v>5038</v>
      </c>
      <c r="C1923">
        <v>1970.03</v>
      </c>
      <c r="D1923">
        <v>1970.03</v>
      </c>
      <c r="E1923" t="s">
        <v>3628</v>
      </c>
      <c r="F1923" t="s">
        <v>5039</v>
      </c>
    </row>
    <row r="1924" spans="1:6" x14ac:dyDescent="0.25">
      <c r="A1924">
        <v>257803</v>
      </c>
      <c r="B1924" t="s">
        <v>5038</v>
      </c>
      <c r="C1924">
        <v>1970.03</v>
      </c>
      <c r="D1924">
        <v>1970.03</v>
      </c>
      <c r="E1924" t="s">
        <v>3628</v>
      </c>
      <c r="F1924" t="s">
        <v>5039</v>
      </c>
    </row>
    <row r="1925" spans="1:6" x14ac:dyDescent="0.25">
      <c r="A1925">
        <v>238503</v>
      </c>
      <c r="B1925" t="s">
        <v>5038</v>
      </c>
      <c r="C1925">
        <v>1970.03</v>
      </c>
      <c r="D1925">
        <v>1970.03</v>
      </c>
      <c r="E1925" t="s">
        <v>3628</v>
      </c>
      <c r="F1925" t="s">
        <v>5039</v>
      </c>
    </row>
    <row r="1926" spans="1:6" x14ac:dyDescent="0.25">
      <c r="A1926">
        <v>238603</v>
      </c>
      <c r="B1926" t="s">
        <v>5038</v>
      </c>
      <c r="C1926">
        <v>1970.03</v>
      </c>
      <c r="D1926">
        <v>1970.03</v>
      </c>
      <c r="E1926" t="s">
        <v>3628</v>
      </c>
      <c r="F1926" t="s">
        <v>5039</v>
      </c>
    </row>
    <row r="1927" spans="1:6" x14ac:dyDescent="0.25">
      <c r="A1927">
        <v>5856303</v>
      </c>
      <c r="B1927" t="s">
        <v>5038</v>
      </c>
      <c r="C1927">
        <v>1970.03</v>
      </c>
      <c r="D1927">
        <v>1970.03</v>
      </c>
      <c r="E1927" t="s">
        <v>3628</v>
      </c>
      <c r="F1927" t="s">
        <v>5039</v>
      </c>
    </row>
    <row r="1928" spans="1:6" x14ac:dyDescent="0.25">
      <c r="A1928">
        <v>5854603</v>
      </c>
      <c r="B1928" t="s">
        <v>5038</v>
      </c>
      <c r="C1928">
        <v>3327.71</v>
      </c>
      <c r="D1928">
        <v>3327.71</v>
      </c>
      <c r="E1928" t="s">
        <v>3628</v>
      </c>
      <c r="F1928" t="s">
        <v>5039</v>
      </c>
    </row>
    <row r="1929" spans="1:6" x14ac:dyDescent="0.25">
      <c r="A1929">
        <v>5855703</v>
      </c>
      <c r="B1929" t="s">
        <v>5038</v>
      </c>
      <c r="C1929">
        <v>1970.03</v>
      </c>
      <c r="D1929">
        <v>1970.03</v>
      </c>
      <c r="E1929" t="s">
        <v>3628</v>
      </c>
      <c r="F1929" t="s">
        <v>5039</v>
      </c>
    </row>
    <row r="1930" spans="1:6" x14ac:dyDescent="0.25">
      <c r="A1930">
        <v>5853003</v>
      </c>
      <c r="B1930" t="s">
        <v>5038</v>
      </c>
      <c r="C1930">
        <v>1970.03</v>
      </c>
      <c r="D1930">
        <v>1970.03</v>
      </c>
      <c r="E1930" t="s">
        <v>3628</v>
      </c>
      <c r="F1930" t="s">
        <v>5039</v>
      </c>
    </row>
    <row r="1931" spans="1:6" x14ac:dyDescent="0.25">
      <c r="A1931">
        <v>5856203</v>
      </c>
      <c r="B1931" t="s">
        <v>5038</v>
      </c>
      <c r="C1931">
        <v>1970.03</v>
      </c>
      <c r="D1931">
        <v>1970.03</v>
      </c>
      <c r="E1931" t="s">
        <v>3628</v>
      </c>
      <c r="F1931" t="s">
        <v>5039</v>
      </c>
    </row>
    <row r="1932" spans="1:6" x14ac:dyDescent="0.25">
      <c r="A1932">
        <v>5855503</v>
      </c>
      <c r="B1932" t="s">
        <v>5038</v>
      </c>
      <c r="C1932">
        <v>1970.03</v>
      </c>
      <c r="D1932">
        <v>1970.03</v>
      </c>
      <c r="E1932" t="s">
        <v>3628</v>
      </c>
      <c r="F1932" t="s">
        <v>5039</v>
      </c>
    </row>
    <row r="1933" spans="1:6" x14ac:dyDescent="0.25">
      <c r="A1933">
        <v>239703</v>
      </c>
      <c r="B1933" t="s">
        <v>5038</v>
      </c>
      <c r="C1933">
        <v>1970.03</v>
      </c>
      <c r="D1933">
        <v>1970.03</v>
      </c>
      <c r="E1933" t="s">
        <v>3628</v>
      </c>
      <c r="F1933" t="s">
        <v>5039</v>
      </c>
    </row>
    <row r="1934" spans="1:6" x14ac:dyDescent="0.25">
      <c r="A1934">
        <v>273703</v>
      </c>
      <c r="B1934" t="s">
        <v>5038</v>
      </c>
      <c r="C1934">
        <v>1970.03</v>
      </c>
      <c r="D1934">
        <v>1970.03</v>
      </c>
      <c r="E1934" t="s">
        <v>3628</v>
      </c>
      <c r="F1934" t="s">
        <v>5039</v>
      </c>
    </row>
    <row r="1935" spans="1:6" x14ac:dyDescent="0.25">
      <c r="A1935">
        <v>273803</v>
      </c>
      <c r="B1935" t="s">
        <v>3630</v>
      </c>
      <c r="C1935">
        <v>0</v>
      </c>
      <c r="D1935">
        <v>0</v>
      </c>
      <c r="E1935" t="s">
        <v>3630</v>
      </c>
      <c r="F1935" t="s">
        <v>5037</v>
      </c>
    </row>
    <row r="1936" spans="1:6" x14ac:dyDescent="0.25">
      <c r="A1936">
        <v>5853303</v>
      </c>
      <c r="B1936" t="s">
        <v>5038</v>
      </c>
      <c r="C1936">
        <v>1970.03</v>
      </c>
      <c r="D1936">
        <v>1970.03</v>
      </c>
      <c r="E1936" t="s">
        <v>3628</v>
      </c>
      <c r="F1936" t="s">
        <v>5039</v>
      </c>
    </row>
    <row r="1937" spans="1:6" x14ac:dyDescent="0.25">
      <c r="A1937">
        <v>5856403</v>
      </c>
      <c r="B1937" t="s">
        <v>5038</v>
      </c>
      <c r="C1937">
        <v>1970.03</v>
      </c>
      <c r="D1937">
        <v>1970.03</v>
      </c>
      <c r="E1937" t="s">
        <v>3628</v>
      </c>
      <c r="F1937" t="s">
        <v>5039</v>
      </c>
    </row>
    <row r="1938" spans="1:6" x14ac:dyDescent="0.25">
      <c r="A1938">
        <v>272803</v>
      </c>
      <c r="B1938" t="s">
        <v>5038</v>
      </c>
      <c r="C1938">
        <v>23919.11</v>
      </c>
      <c r="D1938">
        <v>23919.11</v>
      </c>
      <c r="E1938" t="s">
        <v>3628</v>
      </c>
      <c r="F1938" t="s">
        <v>5039</v>
      </c>
    </row>
    <row r="1939" spans="1:6" x14ac:dyDescent="0.25">
      <c r="A1939">
        <v>278503</v>
      </c>
      <c r="B1939" t="s">
        <v>5038</v>
      </c>
      <c r="C1939">
        <v>1970.03</v>
      </c>
      <c r="D1939">
        <v>1970.03</v>
      </c>
      <c r="E1939" t="s">
        <v>3628</v>
      </c>
      <c r="F1939" t="s">
        <v>5039</v>
      </c>
    </row>
    <row r="1940" spans="1:6" x14ac:dyDescent="0.25">
      <c r="A1940">
        <v>278703</v>
      </c>
      <c r="B1940" t="s">
        <v>5038</v>
      </c>
      <c r="C1940">
        <v>1970.03</v>
      </c>
      <c r="D1940">
        <v>1970.03</v>
      </c>
      <c r="E1940" t="s">
        <v>3628</v>
      </c>
      <c r="F1940" t="s">
        <v>5039</v>
      </c>
    </row>
    <row r="1941" spans="1:6" x14ac:dyDescent="0.25">
      <c r="A1941">
        <v>272103</v>
      </c>
      <c r="B1941" t="s">
        <v>5038</v>
      </c>
      <c r="C1941">
        <v>1970.03</v>
      </c>
      <c r="D1941">
        <v>1970.03</v>
      </c>
      <c r="E1941" t="s">
        <v>3628</v>
      </c>
      <c r="F1941" t="s">
        <v>5039</v>
      </c>
    </row>
    <row r="1942" spans="1:6" x14ac:dyDescent="0.25">
      <c r="A1942">
        <v>272203</v>
      </c>
      <c r="B1942" t="s">
        <v>5038</v>
      </c>
      <c r="C1942">
        <v>10970.03</v>
      </c>
      <c r="D1942">
        <v>10970.03</v>
      </c>
      <c r="E1942" t="s">
        <v>3628</v>
      </c>
      <c r="F1942" t="s">
        <v>5039</v>
      </c>
    </row>
    <row r="1943" spans="1:6" x14ac:dyDescent="0.25">
      <c r="A1943">
        <v>303503</v>
      </c>
      <c r="B1943" t="s">
        <v>5038</v>
      </c>
      <c r="C1943">
        <v>1970.03</v>
      </c>
      <c r="D1943">
        <v>1970.03</v>
      </c>
      <c r="E1943" t="s">
        <v>3628</v>
      </c>
      <c r="F1943" t="s">
        <v>5039</v>
      </c>
    </row>
    <row r="1944" spans="1:6" x14ac:dyDescent="0.25">
      <c r="A1944">
        <v>303003</v>
      </c>
      <c r="B1944" t="s">
        <v>5038</v>
      </c>
      <c r="C1944">
        <v>1970.03</v>
      </c>
      <c r="D1944">
        <v>1970.03</v>
      </c>
      <c r="E1944" t="s">
        <v>3628</v>
      </c>
      <c r="F1944" t="s">
        <v>5039</v>
      </c>
    </row>
    <row r="1945" spans="1:6" x14ac:dyDescent="0.25">
      <c r="A1945">
        <v>304103</v>
      </c>
      <c r="B1945" t="s">
        <v>5038</v>
      </c>
      <c r="C1945">
        <v>6970.03</v>
      </c>
      <c r="D1945">
        <v>6970.03</v>
      </c>
      <c r="E1945" t="s">
        <v>3628</v>
      </c>
      <c r="F1945" t="s">
        <v>5039</v>
      </c>
    </row>
    <row r="1946" spans="1:6" x14ac:dyDescent="0.25">
      <c r="A1946">
        <v>304203</v>
      </c>
      <c r="B1946" t="s">
        <v>5038</v>
      </c>
      <c r="C1946">
        <v>1970.03</v>
      </c>
      <c r="D1946">
        <v>1970.03</v>
      </c>
      <c r="E1946" t="s">
        <v>3628</v>
      </c>
      <c r="F1946" t="s">
        <v>5039</v>
      </c>
    </row>
    <row r="1947" spans="1:6" x14ac:dyDescent="0.25">
      <c r="A1947">
        <v>305903</v>
      </c>
      <c r="B1947" t="s">
        <v>5038</v>
      </c>
      <c r="C1947">
        <v>1970.03</v>
      </c>
      <c r="D1947">
        <v>1970.03</v>
      </c>
      <c r="E1947" t="s">
        <v>3628</v>
      </c>
      <c r="F1947" t="s">
        <v>5039</v>
      </c>
    </row>
    <row r="1948" spans="1:6" x14ac:dyDescent="0.25">
      <c r="A1948">
        <v>307303</v>
      </c>
      <c r="B1948" t="s">
        <v>5038</v>
      </c>
      <c r="C1948">
        <v>1970.03</v>
      </c>
      <c r="D1948">
        <v>1970.03</v>
      </c>
      <c r="E1948" t="s">
        <v>3628</v>
      </c>
      <c r="F1948" t="s">
        <v>5039</v>
      </c>
    </row>
    <row r="1949" spans="1:6" x14ac:dyDescent="0.25">
      <c r="A1949">
        <v>308303</v>
      </c>
      <c r="B1949" t="s">
        <v>5038</v>
      </c>
      <c r="C1949">
        <v>1970.03</v>
      </c>
      <c r="D1949">
        <v>1970.03</v>
      </c>
      <c r="E1949" t="s">
        <v>3628</v>
      </c>
      <c r="F1949" t="s">
        <v>5039</v>
      </c>
    </row>
    <row r="1950" spans="1:6" x14ac:dyDescent="0.25">
      <c r="A1950">
        <v>308603</v>
      </c>
      <c r="B1950" t="s">
        <v>5038</v>
      </c>
      <c r="C1950">
        <v>1970.03</v>
      </c>
      <c r="D1950">
        <v>1970.03</v>
      </c>
      <c r="E1950" t="s">
        <v>3628</v>
      </c>
      <c r="F1950" t="s">
        <v>5039</v>
      </c>
    </row>
    <row r="1951" spans="1:6" x14ac:dyDescent="0.25">
      <c r="A1951">
        <v>309003</v>
      </c>
      <c r="B1951" t="s">
        <v>5038</v>
      </c>
      <c r="C1951">
        <v>1970.03</v>
      </c>
      <c r="D1951">
        <v>1970.03</v>
      </c>
      <c r="E1951" t="s">
        <v>3628</v>
      </c>
      <c r="F1951" t="s">
        <v>5039</v>
      </c>
    </row>
    <row r="1952" spans="1:6" x14ac:dyDescent="0.25">
      <c r="A1952">
        <v>309203</v>
      </c>
      <c r="B1952" t="s">
        <v>5038</v>
      </c>
      <c r="C1952">
        <v>7970.03</v>
      </c>
      <c r="D1952">
        <v>7970.03</v>
      </c>
      <c r="E1952" t="s">
        <v>3628</v>
      </c>
      <c r="F1952" t="s">
        <v>5039</v>
      </c>
    </row>
    <row r="1953" spans="1:6" x14ac:dyDescent="0.25">
      <c r="A1953">
        <v>310803</v>
      </c>
      <c r="B1953" t="s">
        <v>5038</v>
      </c>
      <c r="C1953">
        <v>10970.03</v>
      </c>
      <c r="D1953">
        <v>10970.03</v>
      </c>
      <c r="E1953" t="s">
        <v>3628</v>
      </c>
      <c r="F1953" t="s">
        <v>5039</v>
      </c>
    </row>
    <row r="1954" spans="1:6" x14ac:dyDescent="0.25">
      <c r="A1954">
        <v>310903</v>
      </c>
      <c r="B1954" t="s">
        <v>5038</v>
      </c>
      <c r="C1954">
        <v>1970.03</v>
      </c>
      <c r="D1954">
        <v>1970.03</v>
      </c>
      <c r="E1954" t="s">
        <v>3628</v>
      </c>
      <c r="F1954" t="s">
        <v>5039</v>
      </c>
    </row>
    <row r="1955" spans="1:6" x14ac:dyDescent="0.25">
      <c r="A1955">
        <v>311003</v>
      </c>
      <c r="B1955" t="s">
        <v>5038</v>
      </c>
      <c r="C1955">
        <v>1970.03</v>
      </c>
      <c r="D1955">
        <v>1970.03</v>
      </c>
      <c r="E1955" t="s">
        <v>3628</v>
      </c>
      <c r="F1955" t="s">
        <v>5039</v>
      </c>
    </row>
    <row r="1956" spans="1:6" x14ac:dyDescent="0.25">
      <c r="A1956">
        <v>1297803</v>
      </c>
      <c r="B1956" t="s">
        <v>5038</v>
      </c>
      <c r="C1956">
        <v>3327.71</v>
      </c>
      <c r="D1956">
        <v>3327.71</v>
      </c>
      <c r="E1956" t="s">
        <v>3628</v>
      </c>
      <c r="F1956" t="s">
        <v>5039</v>
      </c>
    </row>
    <row r="1957" spans="1:6" x14ac:dyDescent="0.25">
      <c r="A1957">
        <v>270803</v>
      </c>
      <c r="B1957" t="s">
        <v>5038</v>
      </c>
      <c r="C1957">
        <v>1970.03</v>
      </c>
      <c r="D1957">
        <v>1970.03</v>
      </c>
      <c r="E1957" t="s">
        <v>3628</v>
      </c>
      <c r="F1957" t="s">
        <v>5039</v>
      </c>
    </row>
    <row r="1958" spans="1:6" x14ac:dyDescent="0.25">
      <c r="A1958">
        <v>271603</v>
      </c>
      <c r="B1958" t="s">
        <v>5038</v>
      </c>
      <c r="C1958">
        <v>1970.03</v>
      </c>
      <c r="D1958">
        <v>1970.03</v>
      </c>
      <c r="E1958" t="s">
        <v>3628</v>
      </c>
      <c r="F1958" t="s">
        <v>5039</v>
      </c>
    </row>
    <row r="1959" spans="1:6" x14ac:dyDescent="0.25">
      <c r="A1959">
        <v>304403</v>
      </c>
      <c r="B1959" t="s">
        <v>5038</v>
      </c>
      <c r="C1959">
        <v>1970.03</v>
      </c>
      <c r="D1959">
        <v>1970.03</v>
      </c>
      <c r="E1959" t="s">
        <v>3628</v>
      </c>
      <c r="F1959" t="s">
        <v>5039</v>
      </c>
    </row>
    <row r="1960" spans="1:6" x14ac:dyDescent="0.25">
      <c r="A1960">
        <v>307603</v>
      </c>
      <c r="B1960" t="s">
        <v>5038</v>
      </c>
      <c r="C1960">
        <v>3207.28</v>
      </c>
      <c r="D1960">
        <v>3207.28</v>
      </c>
      <c r="E1960" t="s">
        <v>3628</v>
      </c>
      <c r="F1960" t="s">
        <v>5039</v>
      </c>
    </row>
    <row r="1961" spans="1:6" x14ac:dyDescent="0.25">
      <c r="A1961">
        <v>2299403</v>
      </c>
      <c r="B1961" t="s">
        <v>5038</v>
      </c>
      <c r="C1961">
        <v>1970.03</v>
      </c>
      <c r="D1961">
        <v>1970.03</v>
      </c>
      <c r="E1961" t="s">
        <v>3628</v>
      </c>
      <c r="F1961" t="s">
        <v>5039</v>
      </c>
    </row>
    <row r="1962" spans="1:6" x14ac:dyDescent="0.25">
      <c r="A1962">
        <v>2301203</v>
      </c>
      <c r="B1962" t="s">
        <v>5038</v>
      </c>
      <c r="C1962">
        <v>1970.03</v>
      </c>
      <c r="D1962">
        <v>1970.03</v>
      </c>
      <c r="E1962" t="s">
        <v>3628</v>
      </c>
      <c r="F1962" t="s">
        <v>5039</v>
      </c>
    </row>
    <row r="1963" spans="1:6" x14ac:dyDescent="0.25">
      <c r="A1963">
        <v>99703</v>
      </c>
      <c r="B1963" t="s">
        <v>5038</v>
      </c>
      <c r="C1963">
        <v>1970.03</v>
      </c>
      <c r="D1963">
        <v>1970.03</v>
      </c>
      <c r="E1963" t="s">
        <v>3628</v>
      </c>
      <c r="F1963" t="s">
        <v>5039</v>
      </c>
    </row>
    <row r="1964" spans="1:6" x14ac:dyDescent="0.25">
      <c r="A1964">
        <v>308803</v>
      </c>
      <c r="B1964" t="s">
        <v>5038</v>
      </c>
      <c r="C1964">
        <v>1970.03</v>
      </c>
      <c r="D1964">
        <v>1970.03</v>
      </c>
      <c r="E1964" t="s">
        <v>3628</v>
      </c>
      <c r="F1964" t="s">
        <v>5039</v>
      </c>
    </row>
    <row r="1965" spans="1:6" x14ac:dyDescent="0.25">
      <c r="A1965">
        <v>311403</v>
      </c>
      <c r="B1965" t="s">
        <v>5038</v>
      </c>
      <c r="C1965">
        <v>3327.71</v>
      </c>
      <c r="D1965">
        <v>3327.71</v>
      </c>
      <c r="E1965" t="s">
        <v>3628</v>
      </c>
      <c r="F1965" t="s">
        <v>5039</v>
      </c>
    </row>
    <row r="1966" spans="1:6" x14ac:dyDescent="0.25">
      <c r="A1966">
        <v>193203</v>
      </c>
      <c r="B1966" t="s">
        <v>5038</v>
      </c>
      <c r="C1966">
        <v>1970.03</v>
      </c>
      <c r="D1966">
        <v>1970.03</v>
      </c>
      <c r="E1966" t="s">
        <v>3628</v>
      </c>
      <c r="F1966" t="s">
        <v>5039</v>
      </c>
    </row>
    <row r="1967" spans="1:6" x14ac:dyDescent="0.25">
      <c r="A1967">
        <v>2301303</v>
      </c>
      <c r="B1967" t="s">
        <v>5038</v>
      </c>
      <c r="C1967">
        <v>1970.03</v>
      </c>
      <c r="D1967">
        <v>1970.03</v>
      </c>
      <c r="E1967" t="s">
        <v>3628</v>
      </c>
      <c r="F1967" t="s">
        <v>5039</v>
      </c>
    </row>
    <row r="1968" spans="1:6" x14ac:dyDescent="0.25">
      <c r="A1968">
        <v>311703</v>
      </c>
      <c r="B1968" t="s">
        <v>5038</v>
      </c>
      <c r="C1968">
        <v>1970.03</v>
      </c>
      <c r="D1968">
        <v>1970.03</v>
      </c>
      <c r="E1968" t="s">
        <v>3628</v>
      </c>
      <c r="F1968" t="s">
        <v>5039</v>
      </c>
    </row>
    <row r="1969" spans="1:6" x14ac:dyDescent="0.25">
      <c r="A1969">
        <v>312303</v>
      </c>
      <c r="B1969" t="s">
        <v>5038</v>
      </c>
      <c r="C1969">
        <v>5024.8100000000004</v>
      </c>
      <c r="D1969">
        <v>5024.8100000000004</v>
      </c>
      <c r="E1969" t="s">
        <v>3628</v>
      </c>
      <c r="F1969" t="s">
        <v>5039</v>
      </c>
    </row>
    <row r="1970" spans="1:6" x14ac:dyDescent="0.25">
      <c r="A1970">
        <v>314103</v>
      </c>
      <c r="B1970" t="s">
        <v>5038</v>
      </c>
      <c r="C1970">
        <v>1970.03</v>
      </c>
      <c r="D1970">
        <v>1970.03</v>
      </c>
      <c r="E1970" t="s">
        <v>3628</v>
      </c>
      <c r="F1970" t="s">
        <v>5039</v>
      </c>
    </row>
    <row r="1971" spans="1:6" x14ac:dyDescent="0.25">
      <c r="A1971">
        <v>315603</v>
      </c>
      <c r="B1971" t="s">
        <v>5038</v>
      </c>
      <c r="C1971">
        <v>1970.03</v>
      </c>
      <c r="D1971">
        <v>1970.03</v>
      </c>
      <c r="E1971" t="s">
        <v>3628</v>
      </c>
      <c r="F1971" t="s">
        <v>5039</v>
      </c>
    </row>
    <row r="1972" spans="1:6" x14ac:dyDescent="0.25">
      <c r="A1972">
        <v>315903</v>
      </c>
      <c r="B1972" t="s">
        <v>5038</v>
      </c>
      <c r="C1972">
        <v>1970.03</v>
      </c>
      <c r="D1972">
        <v>1970.03</v>
      </c>
      <c r="E1972" t="s">
        <v>3628</v>
      </c>
      <c r="F1972" t="s">
        <v>5039</v>
      </c>
    </row>
    <row r="1973" spans="1:6" x14ac:dyDescent="0.25">
      <c r="A1973">
        <v>363603</v>
      </c>
      <c r="B1973" t="s">
        <v>5038</v>
      </c>
      <c r="C1973">
        <v>1970.03</v>
      </c>
      <c r="D1973">
        <v>1970.03</v>
      </c>
      <c r="E1973" t="s">
        <v>3628</v>
      </c>
      <c r="F1973" t="s">
        <v>5039</v>
      </c>
    </row>
    <row r="1974" spans="1:6" x14ac:dyDescent="0.25">
      <c r="A1974">
        <v>130703</v>
      </c>
      <c r="B1974" t="s">
        <v>5038</v>
      </c>
      <c r="C1974">
        <v>1970.03</v>
      </c>
      <c r="D1974">
        <v>1970.03</v>
      </c>
      <c r="E1974" t="s">
        <v>3628</v>
      </c>
      <c r="F1974" t="s">
        <v>5039</v>
      </c>
    </row>
    <row r="1975" spans="1:6" x14ac:dyDescent="0.25">
      <c r="A1975">
        <v>182603</v>
      </c>
      <c r="B1975" t="s">
        <v>5038</v>
      </c>
      <c r="C1975">
        <v>1970.03</v>
      </c>
      <c r="D1975">
        <v>1970.03</v>
      </c>
      <c r="E1975" t="s">
        <v>3628</v>
      </c>
      <c r="F1975" t="s">
        <v>5039</v>
      </c>
    </row>
    <row r="1976" spans="1:6" x14ac:dyDescent="0.25">
      <c r="A1976">
        <v>58803</v>
      </c>
      <c r="B1976" t="s">
        <v>5038</v>
      </c>
      <c r="C1976">
        <v>1970.03</v>
      </c>
      <c r="D1976">
        <v>1970.03</v>
      </c>
      <c r="E1976" t="s">
        <v>3628</v>
      </c>
      <c r="F1976" t="s">
        <v>5039</v>
      </c>
    </row>
    <row r="1977" spans="1:6" x14ac:dyDescent="0.25">
      <c r="A1977">
        <v>223103</v>
      </c>
      <c r="B1977" t="s">
        <v>5038</v>
      </c>
      <c r="C1977">
        <v>1970.03</v>
      </c>
      <c r="D1977">
        <v>1970.03</v>
      </c>
      <c r="E1977" t="s">
        <v>3628</v>
      </c>
      <c r="F1977" t="s">
        <v>5039</v>
      </c>
    </row>
    <row r="1978" spans="1:6" x14ac:dyDescent="0.25">
      <c r="A1978">
        <v>123003</v>
      </c>
      <c r="B1978" t="s">
        <v>5038</v>
      </c>
      <c r="C1978">
        <v>1970.03</v>
      </c>
      <c r="D1978">
        <v>1970.03</v>
      </c>
      <c r="E1978" t="s">
        <v>3628</v>
      </c>
      <c r="F1978" t="s">
        <v>5039</v>
      </c>
    </row>
    <row r="1979" spans="1:6" x14ac:dyDescent="0.25">
      <c r="A1979">
        <v>123303</v>
      </c>
      <c r="B1979" t="s">
        <v>5038</v>
      </c>
      <c r="C1979">
        <v>1970.03</v>
      </c>
      <c r="D1979">
        <v>1970.03</v>
      </c>
      <c r="E1979" t="s">
        <v>3628</v>
      </c>
      <c r="F1979" t="s">
        <v>5039</v>
      </c>
    </row>
    <row r="1980" spans="1:6" x14ac:dyDescent="0.25">
      <c r="A1980">
        <v>141903</v>
      </c>
      <c r="B1980" t="s">
        <v>5038</v>
      </c>
      <c r="C1980">
        <v>1970.03</v>
      </c>
      <c r="D1980">
        <v>1970.03</v>
      </c>
      <c r="E1980" t="s">
        <v>3628</v>
      </c>
      <c r="F1980" t="s">
        <v>5039</v>
      </c>
    </row>
    <row r="1981" spans="1:6" x14ac:dyDescent="0.25">
      <c r="A1981">
        <v>364403</v>
      </c>
      <c r="B1981" t="s">
        <v>5038</v>
      </c>
      <c r="C1981">
        <v>1970.03</v>
      </c>
      <c r="D1981">
        <v>1970.03</v>
      </c>
      <c r="E1981" t="s">
        <v>3628</v>
      </c>
      <c r="F1981" t="s">
        <v>5039</v>
      </c>
    </row>
    <row r="1982" spans="1:6" x14ac:dyDescent="0.25">
      <c r="A1982">
        <v>277303</v>
      </c>
      <c r="B1982" t="s">
        <v>5038</v>
      </c>
      <c r="C1982">
        <v>10803.57</v>
      </c>
      <c r="D1982">
        <v>10803.57</v>
      </c>
      <c r="E1982" t="s">
        <v>3628</v>
      </c>
      <c r="F1982" t="s">
        <v>5039</v>
      </c>
    </row>
    <row r="1983" spans="1:6" x14ac:dyDescent="0.25">
      <c r="A1983">
        <v>303303</v>
      </c>
      <c r="B1983" t="s">
        <v>5038</v>
      </c>
      <c r="C1983">
        <v>1803.57</v>
      </c>
      <c r="D1983">
        <v>1803.57</v>
      </c>
      <c r="E1983" t="s">
        <v>3628</v>
      </c>
      <c r="F1983" t="s">
        <v>5039</v>
      </c>
    </row>
    <row r="1984" spans="1:6" x14ac:dyDescent="0.25">
      <c r="A1984">
        <v>308203</v>
      </c>
      <c r="B1984" t="s">
        <v>5038</v>
      </c>
      <c r="C1984">
        <v>4803.57</v>
      </c>
      <c r="D1984">
        <v>4803.57</v>
      </c>
      <c r="E1984" t="s">
        <v>3628</v>
      </c>
      <c r="F1984" t="s">
        <v>5039</v>
      </c>
    </row>
    <row r="1985" spans="1:6" x14ac:dyDescent="0.25">
      <c r="A1985">
        <v>313103</v>
      </c>
      <c r="B1985" t="s">
        <v>5038</v>
      </c>
      <c r="C1985">
        <v>1803.57</v>
      </c>
      <c r="D1985">
        <v>1803.57</v>
      </c>
      <c r="E1985" t="s">
        <v>3628</v>
      </c>
      <c r="F1985" t="s">
        <v>5039</v>
      </c>
    </row>
    <row r="1986" spans="1:6" x14ac:dyDescent="0.25">
      <c r="A1986">
        <v>60303</v>
      </c>
      <c r="B1986" t="s">
        <v>5038</v>
      </c>
      <c r="C1986">
        <v>1803.57</v>
      </c>
      <c r="D1986">
        <v>1803.57</v>
      </c>
      <c r="E1986" t="s">
        <v>3628</v>
      </c>
      <c r="F1986" t="s">
        <v>5039</v>
      </c>
    </row>
    <row r="1987" spans="1:6" x14ac:dyDescent="0.25">
      <c r="A1987">
        <v>74003</v>
      </c>
      <c r="B1987" t="s">
        <v>5038</v>
      </c>
      <c r="C1987">
        <v>1803.57</v>
      </c>
      <c r="D1987">
        <v>1803.57</v>
      </c>
      <c r="E1987" t="s">
        <v>3628</v>
      </c>
      <c r="F1987" t="s">
        <v>5039</v>
      </c>
    </row>
    <row r="1988" spans="1:6" x14ac:dyDescent="0.25">
      <c r="A1988">
        <v>359703</v>
      </c>
      <c r="B1988" t="s">
        <v>5038</v>
      </c>
      <c r="C1988">
        <v>6555.45</v>
      </c>
      <c r="D1988">
        <v>6555.45</v>
      </c>
      <c r="E1988" t="s">
        <v>3628</v>
      </c>
      <c r="F1988" t="s">
        <v>5039</v>
      </c>
    </row>
    <row r="1989" spans="1:6" x14ac:dyDescent="0.25">
      <c r="A1989">
        <v>104303</v>
      </c>
      <c r="B1989" t="s">
        <v>5038</v>
      </c>
      <c r="C1989">
        <v>1803.57</v>
      </c>
      <c r="D1989">
        <v>1803.57</v>
      </c>
      <c r="E1989" t="s">
        <v>3628</v>
      </c>
      <c r="F1989" t="s">
        <v>5039</v>
      </c>
    </row>
    <row r="1990" spans="1:6" x14ac:dyDescent="0.25">
      <c r="A1990">
        <v>104403</v>
      </c>
      <c r="B1990" t="s">
        <v>5038</v>
      </c>
      <c r="C1990">
        <v>5876.61</v>
      </c>
      <c r="D1990">
        <v>5876.61</v>
      </c>
      <c r="E1990" t="s">
        <v>3628</v>
      </c>
      <c r="F1990" t="s">
        <v>5039</v>
      </c>
    </row>
    <row r="1991" spans="1:6" x14ac:dyDescent="0.25">
      <c r="A1991">
        <v>117003</v>
      </c>
      <c r="B1991" t="s">
        <v>5038</v>
      </c>
      <c r="C1991">
        <v>5855.61</v>
      </c>
      <c r="D1991">
        <v>5855.61</v>
      </c>
      <c r="E1991" t="s">
        <v>3628</v>
      </c>
      <c r="F1991" t="s">
        <v>5039</v>
      </c>
    </row>
    <row r="1992" spans="1:6" x14ac:dyDescent="0.25">
      <c r="A1992">
        <v>172203</v>
      </c>
      <c r="B1992" t="s">
        <v>5038</v>
      </c>
      <c r="C1992">
        <v>7626.5</v>
      </c>
      <c r="D1992">
        <v>7626.5</v>
      </c>
      <c r="E1992" t="s">
        <v>3628</v>
      </c>
      <c r="F1992" t="s">
        <v>5039</v>
      </c>
    </row>
    <row r="1993" spans="1:6" x14ac:dyDescent="0.25">
      <c r="A1993">
        <v>536803</v>
      </c>
      <c r="B1993" t="s">
        <v>5038</v>
      </c>
      <c r="C1993">
        <v>4310.5</v>
      </c>
      <c r="D1993">
        <v>4310.5</v>
      </c>
      <c r="E1993" t="s">
        <v>3628</v>
      </c>
      <c r="F1993" t="s">
        <v>5039</v>
      </c>
    </row>
    <row r="1994" spans="1:6" x14ac:dyDescent="0.25">
      <c r="A1994">
        <v>97603</v>
      </c>
      <c r="B1994" t="s">
        <v>5038</v>
      </c>
      <c r="C1994">
        <v>1803.57</v>
      </c>
      <c r="D1994">
        <v>1803.57</v>
      </c>
      <c r="E1994" t="s">
        <v>3628</v>
      </c>
      <c r="F1994" t="s">
        <v>5039</v>
      </c>
    </row>
    <row r="1995" spans="1:6" x14ac:dyDescent="0.25">
      <c r="A1995">
        <v>1297303</v>
      </c>
      <c r="B1995" t="s">
        <v>5038</v>
      </c>
      <c r="C1995">
        <v>1803.57</v>
      </c>
      <c r="D1995">
        <v>1803.57</v>
      </c>
      <c r="E1995" t="s">
        <v>3628</v>
      </c>
      <c r="F1995" t="s">
        <v>5039</v>
      </c>
    </row>
    <row r="1996" spans="1:6" x14ac:dyDescent="0.25">
      <c r="A1996">
        <v>97103</v>
      </c>
      <c r="B1996" t="s">
        <v>5038</v>
      </c>
      <c r="C1996">
        <v>4858.3500000000004</v>
      </c>
      <c r="D1996">
        <v>4858.3500000000004</v>
      </c>
      <c r="E1996" t="s">
        <v>3628</v>
      </c>
      <c r="F1996" t="s">
        <v>5039</v>
      </c>
    </row>
    <row r="1997" spans="1:6" x14ac:dyDescent="0.25">
      <c r="A1997">
        <v>223203</v>
      </c>
      <c r="B1997" t="s">
        <v>5038</v>
      </c>
      <c r="C1997">
        <v>1803.57</v>
      </c>
      <c r="D1997">
        <v>1803.57</v>
      </c>
      <c r="E1997" t="s">
        <v>3628</v>
      </c>
      <c r="F1997" t="s">
        <v>5039</v>
      </c>
    </row>
    <row r="1998" spans="1:6" x14ac:dyDescent="0.25">
      <c r="A1998">
        <v>224603</v>
      </c>
      <c r="B1998" t="s">
        <v>5038</v>
      </c>
      <c r="C1998">
        <v>1803.57</v>
      </c>
      <c r="D1998">
        <v>1803.57</v>
      </c>
      <c r="E1998" t="s">
        <v>3628</v>
      </c>
      <c r="F1998" t="s">
        <v>5039</v>
      </c>
    </row>
    <row r="1999" spans="1:6" x14ac:dyDescent="0.25">
      <c r="A1999">
        <v>6673703</v>
      </c>
      <c r="B1999" t="s">
        <v>3630</v>
      </c>
      <c r="C1999">
        <v>0</v>
      </c>
      <c r="D1999">
        <v>0</v>
      </c>
      <c r="E1999" t="s">
        <v>3630</v>
      </c>
      <c r="F1999" t="s">
        <v>5037</v>
      </c>
    </row>
    <row r="2000" spans="1:6" x14ac:dyDescent="0.25">
      <c r="A2000">
        <v>143503</v>
      </c>
      <c r="B2000" t="s">
        <v>5038</v>
      </c>
      <c r="C2000">
        <v>8010.48</v>
      </c>
      <c r="D2000">
        <v>8010.48</v>
      </c>
      <c r="E2000" t="s">
        <v>3628</v>
      </c>
      <c r="F2000" t="s">
        <v>5039</v>
      </c>
    </row>
    <row r="2001" spans="1:6" x14ac:dyDescent="0.25">
      <c r="A2001">
        <v>277003</v>
      </c>
      <c r="B2001" t="s">
        <v>5038</v>
      </c>
      <c r="C2001">
        <v>8010.48</v>
      </c>
      <c r="D2001">
        <v>8010.48</v>
      </c>
      <c r="E2001" t="s">
        <v>3628</v>
      </c>
      <c r="F2001" t="s">
        <v>5039</v>
      </c>
    </row>
    <row r="2002" spans="1:6" x14ac:dyDescent="0.25">
      <c r="A2002">
        <v>411303</v>
      </c>
      <c r="B2002" t="s">
        <v>5038</v>
      </c>
      <c r="C2002">
        <v>8384.64</v>
      </c>
      <c r="D2002">
        <v>8384.64</v>
      </c>
      <c r="E2002" t="s">
        <v>3628</v>
      </c>
      <c r="F2002" t="s">
        <v>5039</v>
      </c>
    </row>
    <row r="2003" spans="1:6" x14ac:dyDescent="0.25">
      <c r="A2003">
        <v>74203</v>
      </c>
      <c r="B2003" t="s">
        <v>5038</v>
      </c>
      <c r="C2003">
        <v>16344.64</v>
      </c>
      <c r="D2003">
        <v>16344.64</v>
      </c>
      <c r="E2003" t="s">
        <v>3628</v>
      </c>
      <c r="F2003" t="s">
        <v>5039</v>
      </c>
    </row>
    <row r="2004" spans="1:6" x14ac:dyDescent="0.25">
      <c r="A2004">
        <v>90203</v>
      </c>
      <c r="B2004" t="s">
        <v>5038</v>
      </c>
      <c r="C2004">
        <v>2010.48</v>
      </c>
      <c r="D2004">
        <v>2010.48</v>
      </c>
      <c r="E2004" t="s">
        <v>3628</v>
      </c>
      <c r="F2004" t="s">
        <v>5039</v>
      </c>
    </row>
    <row r="2005" spans="1:6" x14ac:dyDescent="0.25">
      <c r="A2005">
        <v>166303</v>
      </c>
      <c r="B2005" t="s">
        <v>5038</v>
      </c>
      <c r="C2005">
        <v>2010.48</v>
      </c>
      <c r="D2005">
        <v>2010.48</v>
      </c>
      <c r="E2005" t="s">
        <v>3628</v>
      </c>
      <c r="F2005" t="s">
        <v>5039</v>
      </c>
    </row>
    <row r="2006" spans="1:6" x14ac:dyDescent="0.25">
      <c r="A2006">
        <v>166603</v>
      </c>
      <c r="B2006" t="s">
        <v>5038</v>
      </c>
      <c r="C2006">
        <v>4725.84</v>
      </c>
      <c r="D2006">
        <v>4725.84</v>
      </c>
      <c r="E2006" t="s">
        <v>3628</v>
      </c>
      <c r="F2006" t="s">
        <v>5039</v>
      </c>
    </row>
    <row r="2007" spans="1:6" x14ac:dyDescent="0.25">
      <c r="A2007">
        <v>536503</v>
      </c>
      <c r="B2007" t="s">
        <v>5038</v>
      </c>
      <c r="C2007">
        <v>14662.58</v>
      </c>
      <c r="D2007">
        <v>14662.58</v>
      </c>
      <c r="E2007" t="s">
        <v>3628</v>
      </c>
      <c r="F2007" t="s">
        <v>5039</v>
      </c>
    </row>
    <row r="2008" spans="1:6" x14ac:dyDescent="0.25">
      <c r="A2008">
        <v>536003</v>
      </c>
      <c r="B2008" t="s">
        <v>5038</v>
      </c>
      <c r="C2008">
        <v>1970.03</v>
      </c>
      <c r="D2008">
        <v>1970.03</v>
      </c>
      <c r="E2008" t="s">
        <v>3628</v>
      </c>
      <c r="F2008" t="s">
        <v>5039</v>
      </c>
    </row>
    <row r="2009" spans="1:6" x14ac:dyDescent="0.25">
      <c r="A2009">
        <v>133903</v>
      </c>
      <c r="B2009" t="s">
        <v>5038</v>
      </c>
      <c r="C2009">
        <v>5024.8100000000004</v>
      </c>
      <c r="D2009">
        <v>5024.8100000000004</v>
      </c>
      <c r="E2009" t="s">
        <v>3628</v>
      </c>
      <c r="F2009" t="s">
        <v>5039</v>
      </c>
    </row>
    <row r="2010" spans="1:6" x14ac:dyDescent="0.25">
      <c r="A2010">
        <v>534003</v>
      </c>
      <c r="B2010" t="s">
        <v>5038</v>
      </c>
      <c r="C2010">
        <v>1970.03</v>
      </c>
      <c r="D2010">
        <v>1970.03</v>
      </c>
      <c r="E2010" t="s">
        <v>3628</v>
      </c>
      <c r="F2010" t="s">
        <v>5039</v>
      </c>
    </row>
    <row r="2011" spans="1:6" x14ac:dyDescent="0.25">
      <c r="A2011">
        <v>168403</v>
      </c>
      <c r="B2011" t="s">
        <v>5038</v>
      </c>
      <c r="C2011">
        <v>5364.23</v>
      </c>
      <c r="D2011">
        <v>5364.23</v>
      </c>
      <c r="E2011" t="s">
        <v>3628</v>
      </c>
      <c r="F2011" t="s">
        <v>5039</v>
      </c>
    </row>
    <row r="2012" spans="1:6" x14ac:dyDescent="0.25">
      <c r="A2012">
        <v>170303</v>
      </c>
      <c r="B2012" t="s">
        <v>5038</v>
      </c>
      <c r="C2012">
        <v>1970.03</v>
      </c>
      <c r="D2012">
        <v>1970.03</v>
      </c>
      <c r="E2012" t="s">
        <v>3628</v>
      </c>
      <c r="F2012" t="s">
        <v>5039</v>
      </c>
    </row>
    <row r="2013" spans="1:6" x14ac:dyDescent="0.25">
      <c r="A2013">
        <v>170403</v>
      </c>
      <c r="B2013" t="s">
        <v>5038</v>
      </c>
      <c r="C2013">
        <v>1970.03</v>
      </c>
      <c r="D2013">
        <v>1970.03</v>
      </c>
      <c r="E2013" t="s">
        <v>3628</v>
      </c>
      <c r="F2013" t="s">
        <v>5039</v>
      </c>
    </row>
    <row r="2014" spans="1:6" x14ac:dyDescent="0.25">
      <c r="A2014">
        <v>362903</v>
      </c>
      <c r="B2014" t="s">
        <v>5038</v>
      </c>
      <c r="C2014">
        <v>1970.03</v>
      </c>
      <c r="D2014">
        <v>1970.03</v>
      </c>
      <c r="E2014" t="s">
        <v>3628</v>
      </c>
      <c r="F2014" t="s">
        <v>5039</v>
      </c>
    </row>
    <row r="2015" spans="1:6" x14ac:dyDescent="0.25">
      <c r="A2015">
        <v>4543103</v>
      </c>
      <c r="B2015" t="s">
        <v>5038</v>
      </c>
      <c r="C2015">
        <v>3327.71</v>
      </c>
      <c r="D2015">
        <v>3327.71</v>
      </c>
      <c r="E2015" t="s">
        <v>3628</v>
      </c>
      <c r="F2015" t="s">
        <v>5039</v>
      </c>
    </row>
    <row r="2016" spans="1:6" x14ac:dyDescent="0.25">
      <c r="A2016">
        <v>357803</v>
      </c>
      <c r="B2016" t="s">
        <v>5038</v>
      </c>
      <c r="C2016">
        <v>1970.03</v>
      </c>
      <c r="D2016">
        <v>1970.03</v>
      </c>
      <c r="E2016" t="s">
        <v>3628</v>
      </c>
      <c r="F2016" t="s">
        <v>5039</v>
      </c>
    </row>
    <row r="2017" spans="1:6" x14ac:dyDescent="0.25">
      <c r="A2017">
        <v>169003</v>
      </c>
      <c r="B2017" t="s">
        <v>3630</v>
      </c>
      <c r="C2017">
        <v>0</v>
      </c>
      <c r="D2017">
        <v>0</v>
      </c>
      <c r="E2017" t="s">
        <v>3630</v>
      </c>
      <c r="F2017" t="s">
        <v>5037</v>
      </c>
    </row>
    <row r="2018" spans="1:6" x14ac:dyDescent="0.25">
      <c r="A2018">
        <v>358103</v>
      </c>
      <c r="B2018" t="s">
        <v>5038</v>
      </c>
      <c r="C2018">
        <v>1970.03</v>
      </c>
      <c r="D2018">
        <v>1970.03</v>
      </c>
      <c r="E2018" t="s">
        <v>3628</v>
      </c>
      <c r="F2018" t="s">
        <v>5039</v>
      </c>
    </row>
    <row r="2019" spans="1:6" x14ac:dyDescent="0.25">
      <c r="A2019">
        <v>358403</v>
      </c>
      <c r="B2019" t="s">
        <v>5038</v>
      </c>
      <c r="C2019">
        <v>4685.3900000000003</v>
      </c>
      <c r="D2019">
        <v>4685.3900000000003</v>
      </c>
      <c r="E2019" t="s">
        <v>3628</v>
      </c>
      <c r="F2019" t="s">
        <v>5039</v>
      </c>
    </row>
    <row r="2020" spans="1:6" x14ac:dyDescent="0.25">
      <c r="A2020">
        <v>256803</v>
      </c>
      <c r="B2020" t="s">
        <v>5038</v>
      </c>
      <c r="C2020">
        <v>1803.57</v>
      </c>
      <c r="D2020">
        <v>1803.57</v>
      </c>
      <c r="E2020" t="s">
        <v>3628</v>
      </c>
      <c r="F2020" t="s">
        <v>5039</v>
      </c>
    </row>
    <row r="2021" spans="1:6" x14ac:dyDescent="0.25">
      <c r="A2021">
        <v>77803</v>
      </c>
      <c r="B2021" t="s">
        <v>5038</v>
      </c>
      <c r="C2021">
        <v>1803.57</v>
      </c>
      <c r="D2021">
        <v>1803.57</v>
      </c>
      <c r="E2021" t="s">
        <v>3628</v>
      </c>
      <c r="F2021" t="s">
        <v>5039</v>
      </c>
    </row>
    <row r="2022" spans="1:6" x14ac:dyDescent="0.25">
      <c r="A2022">
        <v>256503</v>
      </c>
      <c r="B2022" t="s">
        <v>5038</v>
      </c>
      <c r="C2022">
        <v>2664.03</v>
      </c>
      <c r="D2022">
        <v>2664.03</v>
      </c>
      <c r="E2022" t="s">
        <v>3628</v>
      </c>
      <c r="F2022" t="s">
        <v>5039</v>
      </c>
    </row>
    <row r="2023" spans="1:6" x14ac:dyDescent="0.25">
      <c r="A2023">
        <v>272503</v>
      </c>
      <c r="B2023" t="s">
        <v>5038</v>
      </c>
      <c r="C2023">
        <v>3161.25</v>
      </c>
      <c r="D2023">
        <v>3161.25</v>
      </c>
      <c r="E2023" t="s">
        <v>3628</v>
      </c>
      <c r="F2023" t="s">
        <v>5039</v>
      </c>
    </row>
    <row r="2024" spans="1:6" x14ac:dyDescent="0.25">
      <c r="A2024">
        <v>276403</v>
      </c>
      <c r="B2024" t="s">
        <v>5038</v>
      </c>
      <c r="C2024">
        <v>19528.18</v>
      </c>
      <c r="D2024">
        <v>19528.18</v>
      </c>
      <c r="E2024" t="s">
        <v>3628</v>
      </c>
      <c r="F2024" t="s">
        <v>5039</v>
      </c>
    </row>
    <row r="2025" spans="1:6" x14ac:dyDescent="0.25">
      <c r="A2025">
        <v>358603</v>
      </c>
      <c r="B2025" t="s">
        <v>5038</v>
      </c>
      <c r="C2025">
        <v>1970.03</v>
      </c>
      <c r="D2025">
        <v>1970.03</v>
      </c>
      <c r="E2025" t="s">
        <v>3628</v>
      </c>
      <c r="F2025" t="s">
        <v>5039</v>
      </c>
    </row>
    <row r="2026" spans="1:6" x14ac:dyDescent="0.25">
      <c r="A2026">
        <v>358903</v>
      </c>
      <c r="B2026" t="s">
        <v>5038</v>
      </c>
      <c r="C2026">
        <v>1970.03</v>
      </c>
      <c r="D2026">
        <v>1970.03</v>
      </c>
      <c r="E2026" t="s">
        <v>3628</v>
      </c>
      <c r="F2026" t="s">
        <v>5039</v>
      </c>
    </row>
    <row r="2027" spans="1:6" x14ac:dyDescent="0.25">
      <c r="A2027">
        <v>360303</v>
      </c>
      <c r="B2027" t="s">
        <v>5038</v>
      </c>
      <c r="C2027">
        <v>1970.03</v>
      </c>
      <c r="D2027">
        <v>1970.03</v>
      </c>
      <c r="E2027" t="s">
        <v>3628</v>
      </c>
      <c r="F2027" t="s">
        <v>5039</v>
      </c>
    </row>
    <row r="2028" spans="1:6" x14ac:dyDescent="0.25">
      <c r="A2028">
        <v>360803</v>
      </c>
      <c r="B2028" t="s">
        <v>5038</v>
      </c>
      <c r="C2028">
        <v>7970.03</v>
      </c>
      <c r="D2028">
        <v>7970.03</v>
      </c>
      <c r="E2028" t="s">
        <v>3628</v>
      </c>
      <c r="F2028" t="s">
        <v>5039</v>
      </c>
    </row>
    <row r="2029" spans="1:6" x14ac:dyDescent="0.25">
      <c r="A2029">
        <v>360903</v>
      </c>
      <c r="B2029" t="s">
        <v>5038</v>
      </c>
      <c r="C2029">
        <v>1970.03</v>
      </c>
      <c r="D2029">
        <v>1970.03</v>
      </c>
      <c r="E2029" t="s">
        <v>3628</v>
      </c>
      <c r="F2029" t="s">
        <v>5039</v>
      </c>
    </row>
    <row r="2030" spans="1:6" x14ac:dyDescent="0.25">
      <c r="A2030">
        <v>361503</v>
      </c>
      <c r="B2030" t="s">
        <v>5038</v>
      </c>
      <c r="C2030">
        <v>1970.03</v>
      </c>
      <c r="D2030">
        <v>1970.03</v>
      </c>
      <c r="E2030" t="s">
        <v>3628</v>
      </c>
      <c r="F2030" t="s">
        <v>5039</v>
      </c>
    </row>
    <row r="2031" spans="1:6" x14ac:dyDescent="0.25">
      <c r="A2031">
        <v>82303</v>
      </c>
      <c r="B2031" t="s">
        <v>5038</v>
      </c>
      <c r="C2031">
        <v>1970.03</v>
      </c>
      <c r="D2031">
        <v>1970.03</v>
      </c>
      <c r="E2031" t="s">
        <v>3628</v>
      </c>
      <c r="F2031" t="s">
        <v>5039</v>
      </c>
    </row>
    <row r="2032" spans="1:6" x14ac:dyDescent="0.25">
      <c r="A2032">
        <v>144903</v>
      </c>
      <c r="B2032" t="s">
        <v>5038</v>
      </c>
      <c r="C2032">
        <v>3127.03</v>
      </c>
      <c r="D2032">
        <v>3127.03</v>
      </c>
      <c r="E2032" t="s">
        <v>3628</v>
      </c>
      <c r="F2032" t="s">
        <v>5039</v>
      </c>
    </row>
    <row r="2033" spans="1:6" x14ac:dyDescent="0.25">
      <c r="A2033">
        <v>398503</v>
      </c>
      <c r="B2033" t="s">
        <v>5038</v>
      </c>
      <c r="C2033">
        <v>11010.48</v>
      </c>
      <c r="D2033">
        <v>11010.48</v>
      </c>
      <c r="E2033" t="s">
        <v>3628</v>
      </c>
      <c r="F2033" t="s">
        <v>5039</v>
      </c>
    </row>
    <row r="2034" spans="1:6" x14ac:dyDescent="0.25">
      <c r="A2034">
        <v>115103</v>
      </c>
      <c r="B2034" t="s">
        <v>5038</v>
      </c>
      <c r="C2034">
        <v>2010.48</v>
      </c>
      <c r="D2034">
        <v>2010.48</v>
      </c>
      <c r="E2034" t="s">
        <v>3628</v>
      </c>
      <c r="F2034" t="s">
        <v>5039</v>
      </c>
    </row>
    <row r="2035" spans="1:6" x14ac:dyDescent="0.25">
      <c r="A2035">
        <v>35403</v>
      </c>
      <c r="B2035" t="s">
        <v>5038</v>
      </c>
      <c r="C2035">
        <v>23648.39</v>
      </c>
      <c r="D2035">
        <v>23648.39</v>
      </c>
      <c r="E2035" t="s">
        <v>3628</v>
      </c>
      <c r="F2035" t="s">
        <v>5039</v>
      </c>
    </row>
    <row r="2036" spans="1:6" x14ac:dyDescent="0.25">
      <c r="A2036">
        <v>72903</v>
      </c>
      <c r="B2036" t="s">
        <v>5038</v>
      </c>
      <c r="C2036">
        <v>2573.41</v>
      </c>
      <c r="D2036">
        <v>2573.41</v>
      </c>
      <c r="E2036" t="s">
        <v>3628</v>
      </c>
      <c r="F2036" t="s">
        <v>5039</v>
      </c>
    </row>
    <row r="2037" spans="1:6" x14ac:dyDescent="0.25">
      <c r="A2037">
        <v>105403</v>
      </c>
      <c r="B2037" t="s">
        <v>5038</v>
      </c>
      <c r="C2037">
        <v>4260.4799999999996</v>
      </c>
      <c r="D2037">
        <v>4260.4799999999996</v>
      </c>
      <c r="E2037" t="s">
        <v>3628</v>
      </c>
      <c r="F2037" t="s">
        <v>5039</v>
      </c>
    </row>
    <row r="2038" spans="1:6" x14ac:dyDescent="0.25">
      <c r="A2038">
        <v>151503</v>
      </c>
      <c r="B2038" t="s">
        <v>5038</v>
      </c>
      <c r="C2038">
        <v>12083.52</v>
      </c>
      <c r="D2038">
        <v>12083.52</v>
      </c>
      <c r="E2038" t="s">
        <v>3628</v>
      </c>
      <c r="F2038" t="s">
        <v>5039</v>
      </c>
    </row>
    <row r="2039" spans="1:6" x14ac:dyDescent="0.25">
      <c r="A2039">
        <v>156903</v>
      </c>
      <c r="B2039" t="s">
        <v>5038</v>
      </c>
      <c r="C2039">
        <v>2010.48</v>
      </c>
      <c r="D2039">
        <v>2010.48</v>
      </c>
      <c r="E2039" t="s">
        <v>3628</v>
      </c>
      <c r="F2039" t="s">
        <v>5039</v>
      </c>
    </row>
    <row r="2040" spans="1:6" x14ac:dyDescent="0.25">
      <c r="A2040">
        <v>158303</v>
      </c>
      <c r="B2040" t="s">
        <v>5038</v>
      </c>
      <c r="C2040">
        <v>6422.94</v>
      </c>
      <c r="D2040">
        <v>6422.94</v>
      </c>
      <c r="E2040" t="s">
        <v>3628</v>
      </c>
      <c r="F2040" t="s">
        <v>5039</v>
      </c>
    </row>
    <row r="2041" spans="1:6" x14ac:dyDescent="0.25">
      <c r="A2041">
        <v>100303</v>
      </c>
      <c r="B2041" t="s">
        <v>5038</v>
      </c>
      <c r="C2041">
        <v>11010.48</v>
      </c>
      <c r="D2041">
        <v>11010.48</v>
      </c>
      <c r="E2041" t="s">
        <v>3628</v>
      </c>
      <c r="F2041" t="s">
        <v>5039</v>
      </c>
    </row>
    <row r="2042" spans="1:6" x14ac:dyDescent="0.25">
      <c r="A2042">
        <v>255603</v>
      </c>
      <c r="B2042" t="s">
        <v>5038</v>
      </c>
      <c r="C2042">
        <v>3327.71</v>
      </c>
      <c r="D2042">
        <v>3327.71</v>
      </c>
      <c r="E2042" t="s">
        <v>3628</v>
      </c>
      <c r="F2042" t="s">
        <v>5039</v>
      </c>
    </row>
    <row r="2043" spans="1:6" x14ac:dyDescent="0.25">
      <c r="A2043">
        <v>164803</v>
      </c>
      <c r="B2043" t="s">
        <v>5038</v>
      </c>
      <c r="C2043">
        <v>1970.03</v>
      </c>
      <c r="D2043">
        <v>1970.03</v>
      </c>
      <c r="E2043" t="s">
        <v>3628</v>
      </c>
      <c r="F2043" t="s">
        <v>5039</v>
      </c>
    </row>
    <row r="2044" spans="1:6" x14ac:dyDescent="0.25">
      <c r="A2044">
        <v>537303</v>
      </c>
      <c r="B2044" t="s">
        <v>5038</v>
      </c>
      <c r="C2044">
        <v>6043.07</v>
      </c>
      <c r="D2044">
        <v>6043.07</v>
      </c>
      <c r="E2044" t="s">
        <v>3628</v>
      </c>
      <c r="F2044" t="s">
        <v>5039</v>
      </c>
    </row>
    <row r="2045" spans="1:6" x14ac:dyDescent="0.25">
      <c r="A2045">
        <v>426903</v>
      </c>
      <c r="B2045" t="s">
        <v>5038</v>
      </c>
      <c r="C2045">
        <v>1970.03</v>
      </c>
      <c r="D2045">
        <v>1970.03</v>
      </c>
      <c r="E2045" t="s">
        <v>3628</v>
      </c>
      <c r="F2045" t="s">
        <v>5039</v>
      </c>
    </row>
    <row r="2046" spans="1:6" x14ac:dyDescent="0.25">
      <c r="A2046">
        <v>256203</v>
      </c>
      <c r="B2046" t="s">
        <v>5038</v>
      </c>
      <c r="C2046">
        <v>1970.03</v>
      </c>
      <c r="D2046">
        <v>1970.03</v>
      </c>
      <c r="E2046" t="s">
        <v>3628</v>
      </c>
      <c r="F2046" t="s">
        <v>5039</v>
      </c>
    </row>
    <row r="2047" spans="1:6" x14ac:dyDescent="0.25">
      <c r="A2047">
        <v>255803</v>
      </c>
      <c r="B2047" t="s">
        <v>5038</v>
      </c>
      <c r="C2047">
        <v>1970.03</v>
      </c>
      <c r="D2047">
        <v>1970.03</v>
      </c>
      <c r="E2047" t="s">
        <v>3628</v>
      </c>
      <c r="F2047" t="s">
        <v>5039</v>
      </c>
    </row>
    <row r="2048" spans="1:6" x14ac:dyDescent="0.25">
      <c r="A2048">
        <v>238103</v>
      </c>
      <c r="B2048" t="s">
        <v>5038</v>
      </c>
      <c r="C2048">
        <v>1970.03</v>
      </c>
      <c r="D2048">
        <v>1970.03</v>
      </c>
      <c r="E2048" t="s">
        <v>3628</v>
      </c>
      <c r="F2048" t="s">
        <v>5039</v>
      </c>
    </row>
    <row r="2049" spans="1:6" x14ac:dyDescent="0.25">
      <c r="A2049">
        <v>239003</v>
      </c>
      <c r="B2049" t="s">
        <v>5038</v>
      </c>
      <c r="C2049">
        <v>1970.03</v>
      </c>
      <c r="D2049">
        <v>1970.03</v>
      </c>
      <c r="E2049" t="s">
        <v>3628</v>
      </c>
      <c r="F2049" t="s">
        <v>5039</v>
      </c>
    </row>
    <row r="2050" spans="1:6" x14ac:dyDescent="0.25">
      <c r="A2050">
        <v>118803</v>
      </c>
      <c r="B2050" t="s">
        <v>5038</v>
      </c>
      <c r="C2050">
        <v>1970.03</v>
      </c>
      <c r="D2050">
        <v>1970.03</v>
      </c>
      <c r="E2050" t="s">
        <v>3628</v>
      </c>
      <c r="F2050" t="s">
        <v>5039</v>
      </c>
    </row>
    <row r="2051" spans="1:6" x14ac:dyDescent="0.25">
      <c r="A2051">
        <v>5851803</v>
      </c>
      <c r="B2051" t="s">
        <v>5038</v>
      </c>
      <c r="C2051">
        <v>4685.3900000000003</v>
      </c>
      <c r="D2051">
        <v>4685.3900000000003</v>
      </c>
      <c r="E2051" t="s">
        <v>3628</v>
      </c>
      <c r="F2051" t="s">
        <v>5039</v>
      </c>
    </row>
    <row r="2052" spans="1:6" x14ac:dyDescent="0.25">
      <c r="A2052">
        <v>5854103</v>
      </c>
      <c r="B2052" t="s">
        <v>5038</v>
      </c>
      <c r="C2052">
        <v>1970.03</v>
      </c>
      <c r="D2052">
        <v>1970.03</v>
      </c>
      <c r="E2052" t="s">
        <v>3628</v>
      </c>
      <c r="F2052" t="s">
        <v>5039</v>
      </c>
    </row>
    <row r="2053" spans="1:6" x14ac:dyDescent="0.25">
      <c r="A2053">
        <v>5857003</v>
      </c>
      <c r="B2053" t="s">
        <v>5038</v>
      </c>
      <c r="C2053">
        <v>1970.03</v>
      </c>
      <c r="D2053">
        <v>1970.03</v>
      </c>
      <c r="E2053" t="s">
        <v>3628</v>
      </c>
      <c r="F2053" t="s">
        <v>5039</v>
      </c>
    </row>
    <row r="2054" spans="1:6" x14ac:dyDescent="0.25">
      <c r="A2054">
        <v>5854303</v>
      </c>
      <c r="B2054" t="s">
        <v>5038</v>
      </c>
      <c r="C2054">
        <v>1970.03</v>
      </c>
      <c r="D2054">
        <v>1970.03</v>
      </c>
      <c r="E2054" t="s">
        <v>3628</v>
      </c>
      <c r="F2054" t="s">
        <v>5039</v>
      </c>
    </row>
    <row r="2055" spans="1:6" x14ac:dyDescent="0.25">
      <c r="A2055">
        <v>5857103</v>
      </c>
      <c r="B2055" t="s">
        <v>5038</v>
      </c>
      <c r="C2055">
        <v>1970.03</v>
      </c>
      <c r="D2055">
        <v>1970.03</v>
      </c>
      <c r="E2055" t="s">
        <v>3628</v>
      </c>
      <c r="F2055" t="s">
        <v>5039</v>
      </c>
    </row>
    <row r="2056" spans="1:6" x14ac:dyDescent="0.25">
      <c r="A2056">
        <v>240403</v>
      </c>
      <c r="B2056" t="s">
        <v>3630</v>
      </c>
      <c r="C2056">
        <v>0</v>
      </c>
      <c r="D2056">
        <v>0</v>
      </c>
      <c r="E2056" t="s">
        <v>3630</v>
      </c>
      <c r="F2056" t="s">
        <v>5037</v>
      </c>
    </row>
    <row r="2057" spans="1:6" x14ac:dyDescent="0.25">
      <c r="A2057">
        <v>152303</v>
      </c>
      <c r="B2057" t="s">
        <v>5038</v>
      </c>
      <c r="C2057">
        <v>1970.03</v>
      </c>
      <c r="D2057">
        <v>1970.03</v>
      </c>
      <c r="E2057" t="s">
        <v>3628</v>
      </c>
      <c r="F2057" t="s">
        <v>5039</v>
      </c>
    </row>
    <row r="2058" spans="1:6" x14ac:dyDescent="0.25">
      <c r="A2058">
        <v>155403</v>
      </c>
      <c r="B2058" t="s">
        <v>5038</v>
      </c>
      <c r="C2058">
        <v>1970.03</v>
      </c>
      <c r="D2058">
        <v>1970.03</v>
      </c>
      <c r="E2058" t="s">
        <v>3628</v>
      </c>
      <c r="F2058" t="s">
        <v>5039</v>
      </c>
    </row>
    <row r="2059" spans="1:6" x14ac:dyDescent="0.25">
      <c r="A2059">
        <v>156603</v>
      </c>
      <c r="B2059" t="s">
        <v>5038</v>
      </c>
      <c r="C2059">
        <v>7970.03</v>
      </c>
      <c r="D2059">
        <v>7970.03</v>
      </c>
      <c r="E2059" t="s">
        <v>3628</v>
      </c>
      <c r="F2059" t="s">
        <v>5039</v>
      </c>
    </row>
    <row r="2060" spans="1:6" x14ac:dyDescent="0.25">
      <c r="A2060">
        <v>1295703</v>
      </c>
      <c r="B2060" t="s">
        <v>5038</v>
      </c>
      <c r="C2060">
        <v>1970.03</v>
      </c>
      <c r="D2060">
        <v>1970.03</v>
      </c>
      <c r="E2060" t="s">
        <v>3628</v>
      </c>
      <c r="F2060" t="s">
        <v>5039</v>
      </c>
    </row>
    <row r="2061" spans="1:6" x14ac:dyDescent="0.25">
      <c r="A2061">
        <v>5851603</v>
      </c>
      <c r="B2061" t="s">
        <v>5038</v>
      </c>
      <c r="C2061">
        <v>1970.03</v>
      </c>
      <c r="D2061">
        <v>1970.03</v>
      </c>
      <c r="E2061" t="s">
        <v>3628</v>
      </c>
      <c r="F2061" t="s">
        <v>5039</v>
      </c>
    </row>
    <row r="2062" spans="1:6" x14ac:dyDescent="0.25">
      <c r="A2062">
        <v>5852503</v>
      </c>
      <c r="B2062" t="s">
        <v>5038</v>
      </c>
      <c r="C2062">
        <v>1970.03</v>
      </c>
      <c r="D2062">
        <v>1970.03</v>
      </c>
      <c r="E2062" t="s">
        <v>3628</v>
      </c>
      <c r="F2062" t="s">
        <v>5039</v>
      </c>
    </row>
    <row r="2063" spans="1:6" x14ac:dyDescent="0.25">
      <c r="A2063">
        <v>5852903</v>
      </c>
      <c r="B2063" t="s">
        <v>5038</v>
      </c>
      <c r="C2063">
        <v>1970.03</v>
      </c>
      <c r="D2063">
        <v>1970.03</v>
      </c>
      <c r="E2063" t="s">
        <v>3628</v>
      </c>
      <c r="F2063" t="s">
        <v>5039</v>
      </c>
    </row>
    <row r="2064" spans="1:6" x14ac:dyDescent="0.25">
      <c r="A2064">
        <v>1295603</v>
      </c>
      <c r="B2064" t="s">
        <v>5038</v>
      </c>
      <c r="C2064">
        <v>4763.03</v>
      </c>
      <c r="D2064">
        <v>4763.03</v>
      </c>
      <c r="E2064" t="s">
        <v>3628</v>
      </c>
      <c r="F2064" t="s">
        <v>5039</v>
      </c>
    </row>
    <row r="2065" spans="1:6" x14ac:dyDescent="0.25">
      <c r="A2065">
        <v>96403</v>
      </c>
      <c r="B2065" t="s">
        <v>5038</v>
      </c>
      <c r="C2065">
        <v>11420.03</v>
      </c>
      <c r="D2065">
        <v>11420.03</v>
      </c>
      <c r="E2065" t="s">
        <v>3628</v>
      </c>
      <c r="F2065" t="s">
        <v>5039</v>
      </c>
    </row>
    <row r="2066" spans="1:6" x14ac:dyDescent="0.25">
      <c r="A2066">
        <v>276303</v>
      </c>
      <c r="B2066" t="s">
        <v>5038</v>
      </c>
      <c r="C2066">
        <v>1970.03</v>
      </c>
      <c r="D2066">
        <v>1970.03</v>
      </c>
      <c r="E2066" t="s">
        <v>3628</v>
      </c>
      <c r="F2066" t="s">
        <v>5039</v>
      </c>
    </row>
    <row r="2067" spans="1:6" x14ac:dyDescent="0.25">
      <c r="A2067">
        <v>275103</v>
      </c>
      <c r="B2067" t="s">
        <v>5038</v>
      </c>
      <c r="C2067">
        <v>10970.03</v>
      </c>
      <c r="D2067">
        <v>10970.03</v>
      </c>
      <c r="E2067" t="s">
        <v>3628</v>
      </c>
      <c r="F2067" t="s">
        <v>5039</v>
      </c>
    </row>
    <row r="2068" spans="1:6" x14ac:dyDescent="0.25">
      <c r="A2068">
        <v>278903</v>
      </c>
      <c r="B2068" t="s">
        <v>5038</v>
      </c>
      <c r="C2068">
        <v>1970.03</v>
      </c>
      <c r="D2068">
        <v>1970.03</v>
      </c>
      <c r="E2068" t="s">
        <v>3628</v>
      </c>
      <c r="F2068" t="s">
        <v>5039</v>
      </c>
    </row>
    <row r="2069" spans="1:6" x14ac:dyDescent="0.25">
      <c r="A2069">
        <v>1297203</v>
      </c>
      <c r="B2069" t="s">
        <v>5038</v>
      </c>
      <c r="C2069">
        <v>1970.03</v>
      </c>
      <c r="D2069">
        <v>1970.03</v>
      </c>
      <c r="E2069" t="s">
        <v>3628</v>
      </c>
      <c r="F2069" t="s">
        <v>5039</v>
      </c>
    </row>
    <row r="2070" spans="1:6" x14ac:dyDescent="0.25">
      <c r="A2070">
        <v>1296103</v>
      </c>
      <c r="B2070" t="s">
        <v>5038</v>
      </c>
      <c r="C2070">
        <v>1970.03</v>
      </c>
      <c r="D2070">
        <v>1970.03</v>
      </c>
      <c r="E2070" t="s">
        <v>3628</v>
      </c>
      <c r="F2070" t="s">
        <v>5039</v>
      </c>
    </row>
    <row r="2071" spans="1:6" x14ac:dyDescent="0.25">
      <c r="A2071">
        <v>6291803</v>
      </c>
      <c r="B2071" t="s">
        <v>5038</v>
      </c>
      <c r="C2071">
        <v>1970.03</v>
      </c>
      <c r="D2071">
        <v>1970.03</v>
      </c>
      <c r="E2071" t="s">
        <v>3628</v>
      </c>
      <c r="F2071" t="s">
        <v>5039</v>
      </c>
    </row>
    <row r="2072" spans="1:6" x14ac:dyDescent="0.25">
      <c r="A2072">
        <v>6293503</v>
      </c>
      <c r="B2072" t="s">
        <v>5038</v>
      </c>
      <c r="C2072">
        <v>3327.71</v>
      </c>
      <c r="D2072">
        <v>3327.71</v>
      </c>
      <c r="E2072" t="s">
        <v>3628</v>
      </c>
      <c r="F2072" t="s">
        <v>5039</v>
      </c>
    </row>
    <row r="2073" spans="1:6" x14ac:dyDescent="0.25">
      <c r="A2073">
        <v>6290203</v>
      </c>
      <c r="B2073" t="s">
        <v>5038</v>
      </c>
      <c r="C2073">
        <v>6043.07</v>
      </c>
      <c r="D2073">
        <v>6043.07</v>
      </c>
      <c r="E2073" t="s">
        <v>3628</v>
      </c>
      <c r="F2073" t="s">
        <v>5039</v>
      </c>
    </row>
    <row r="2074" spans="1:6" x14ac:dyDescent="0.25">
      <c r="A2074">
        <v>6296303</v>
      </c>
      <c r="B2074" t="s">
        <v>5038</v>
      </c>
      <c r="C2074">
        <v>1970.03</v>
      </c>
      <c r="D2074">
        <v>1970.03</v>
      </c>
      <c r="E2074" t="s">
        <v>3628</v>
      </c>
      <c r="F2074" t="s">
        <v>5039</v>
      </c>
    </row>
    <row r="2075" spans="1:6" x14ac:dyDescent="0.25">
      <c r="A2075">
        <v>6291303</v>
      </c>
      <c r="B2075" t="s">
        <v>5038</v>
      </c>
      <c r="C2075">
        <v>1970.03</v>
      </c>
      <c r="D2075">
        <v>1970.03</v>
      </c>
      <c r="E2075" t="s">
        <v>3628</v>
      </c>
      <c r="F2075" t="s">
        <v>5039</v>
      </c>
    </row>
    <row r="2076" spans="1:6" x14ac:dyDescent="0.25">
      <c r="A2076">
        <v>6298903</v>
      </c>
      <c r="B2076" t="s">
        <v>5038</v>
      </c>
      <c r="C2076">
        <v>1970.03</v>
      </c>
      <c r="D2076">
        <v>1970.03</v>
      </c>
      <c r="E2076" t="s">
        <v>3628</v>
      </c>
      <c r="F2076" t="s">
        <v>5039</v>
      </c>
    </row>
    <row r="2077" spans="1:6" x14ac:dyDescent="0.25">
      <c r="A2077">
        <v>6300303</v>
      </c>
      <c r="B2077" t="s">
        <v>5038</v>
      </c>
      <c r="C2077">
        <v>1970.03</v>
      </c>
      <c r="D2077">
        <v>1970.03</v>
      </c>
      <c r="E2077" t="s">
        <v>3628</v>
      </c>
      <c r="F2077" t="s">
        <v>5039</v>
      </c>
    </row>
    <row r="2078" spans="1:6" x14ac:dyDescent="0.25">
      <c r="A2078">
        <v>6291903</v>
      </c>
      <c r="B2078" t="s">
        <v>5038</v>
      </c>
      <c r="C2078">
        <v>1970.03</v>
      </c>
      <c r="D2078">
        <v>1970.03</v>
      </c>
      <c r="E2078" t="s">
        <v>3628</v>
      </c>
      <c r="F2078" t="s">
        <v>5039</v>
      </c>
    </row>
    <row r="2079" spans="1:6" x14ac:dyDescent="0.25">
      <c r="A2079">
        <v>6296803</v>
      </c>
      <c r="B2079" t="s">
        <v>5038</v>
      </c>
      <c r="C2079">
        <v>1970.03</v>
      </c>
      <c r="D2079">
        <v>1970.03</v>
      </c>
      <c r="E2079" t="s">
        <v>3628</v>
      </c>
      <c r="F2079" t="s">
        <v>5039</v>
      </c>
    </row>
    <row r="2080" spans="1:6" x14ac:dyDescent="0.25">
      <c r="A2080">
        <v>6293603</v>
      </c>
      <c r="B2080" t="s">
        <v>5038</v>
      </c>
      <c r="C2080">
        <v>1970.03</v>
      </c>
      <c r="D2080">
        <v>1970.03</v>
      </c>
      <c r="E2080" t="s">
        <v>3628</v>
      </c>
      <c r="F2080" t="s">
        <v>5039</v>
      </c>
    </row>
    <row r="2081" spans="1:6" x14ac:dyDescent="0.25">
      <c r="A2081">
        <v>6289903</v>
      </c>
      <c r="B2081" t="s">
        <v>5038</v>
      </c>
      <c r="C2081">
        <v>1970.03</v>
      </c>
      <c r="D2081">
        <v>1970.03</v>
      </c>
      <c r="E2081" t="s">
        <v>3628</v>
      </c>
      <c r="F2081" t="s">
        <v>5039</v>
      </c>
    </row>
    <row r="2082" spans="1:6" x14ac:dyDescent="0.25">
      <c r="A2082">
        <v>6290703</v>
      </c>
      <c r="B2082" t="s">
        <v>5038</v>
      </c>
      <c r="C2082">
        <v>1970.03</v>
      </c>
      <c r="D2082">
        <v>1970.03</v>
      </c>
      <c r="E2082" t="s">
        <v>3628</v>
      </c>
      <c r="F2082" t="s">
        <v>5039</v>
      </c>
    </row>
    <row r="2083" spans="1:6" x14ac:dyDescent="0.25">
      <c r="A2083">
        <v>6299003</v>
      </c>
      <c r="B2083" t="s">
        <v>5038</v>
      </c>
      <c r="C2083">
        <v>1970.03</v>
      </c>
      <c r="D2083">
        <v>1970.03</v>
      </c>
      <c r="E2083" t="s">
        <v>3628</v>
      </c>
      <c r="F2083" t="s">
        <v>5039</v>
      </c>
    </row>
    <row r="2084" spans="1:6" x14ac:dyDescent="0.25">
      <c r="A2084">
        <v>6300403</v>
      </c>
      <c r="B2084" t="s">
        <v>5038</v>
      </c>
      <c r="C2084">
        <v>1970.03</v>
      </c>
      <c r="D2084">
        <v>1970.03</v>
      </c>
      <c r="E2084" t="s">
        <v>3628</v>
      </c>
      <c r="F2084" t="s">
        <v>5039</v>
      </c>
    </row>
    <row r="2085" spans="1:6" x14ac:dyDescent="0.25">
      <c r="A2085">
        <v>6300503</v>
      </c>
      <c r="B2085" t="s">
        <v>5038</v>
      </c>
      <c r="C2085">
        <v>1970.03</v>
      </c>
      <c r="D2085">
        <v>1970.03</v>
      </c>
      <c r="E2085" t="s">
        <v>3628</v>
      </c>
      <c r="F2085" t="s">
        <v>5039</v>
      </c>
    </row>
    <row r="2086" spans="1:6" x14ac:dyDescent="0.25">
      <c r="A2086">
        <v>6300103</v>
      </c>
      <c r="B2086" t="s">
        <v>5038</v>
      </c>
      <c r="C2086">
        <v>1970.03</v>
      </c>
      <c r="D2086">
        <v>1970.03</v>
      </c>
      <c r="E2086" t="s">
        <v>3628</v>
      </c>
      <c r="F2086" t="s">
        <v>5039</v>
      </c>
    </row>
    <row r="2087" spans="1:6" x14ac:dyDescent="0.25">
      <c r="A2087">
        <v>6292003</v>
      </c>
      <c r="B2087" t="s">
        <v>5038</v>
      </c>
      <c r="C2087">
        <v>1970.03</v>
      </c>
      <c r="D2087">
        <v>1970.03</v>
      </c>
      <c r="E2087" t="s">
        <v>3628</v>
      </c>
      <c r="F2087" t="s">
        <v>5039</v>
      </c>
    </row>
    <row r="2088" spans="1:6" x14ac:dyDescent="0.25">
      <c r="A2088">
        <v>6289703</v>
      </c>
      <c r="B2088" t="s">
        <v>5038</v>
      </c>
      <c r="C2088">
        <v>1970.03</v>
      </c>
      <c r="D2088">
        <v>1970.03</v>
      </c>
      <c r="E2088" t="s">
        <v>3628</v>
      </c>
      <c r="F2088" t="s">
        <v>5039</v>
      </c>
    </row>
    <row r="2089" spans="1:6" x14ac:dyDescent="0.25">
      <c r="A2089">
        <v>6300203</v>
      </c>
      <c r="B2089" t="s">
        <v>5038</v>
      </c>
      <c r="C2089">
        <v>3667.13</v>
      </c>
      <c r="D2089">
        <v>3667.13</v>
      </c>
      <c r="E2089" t="s">
        <v>3628</v>
      </c>
      <c r="F2089" t="s">
        <v>5039</v>
      </c>
    </row>
    <row r="2090" spans="1:6" x14ac:dyDescent="0.25">
      <c r="A2090">
        <v>6291003</v>
      </c>
      <c r="B2090" t="s">
        <v>5038</v>
      </c>
      <c r="C2090">
        <v>3327.71</v>
      </c>
      <c r="D2090">
        <v>3327.71</v>
      </c>
      <c r="E2090" t="s">
        <v>3628</v>
      </c>
      <c r="F2090" t="s">
        <v>5039</v>
      </c>
    </row>
    <row r="2091" spans="1:6" x14ac:dyDescent="0.25">
      <c r="A2091">
        <v>6291203</v>
      </c>
      <c r="B2091" t="s">
        <v>5038</v>
      </c>
      <c r="C2091">
        <v>1970.03</v>
      </c>
      <c r="D2091">
        <v>1970.03</v>
      </c>
      <c r="E2091" t="s">
        <v>3628</v>
      </c>
      <c r="F2091" t="s">
        <v>5039</v>
      </c>
    </row>
    <row r="2092" spans="1:6" x14ac:dyDescent="0.25">
      <c r="A2092">
        <v>6300603</v>
      </c>
      <c r="B2092" t="s">
        <v>5038</v>
      </c>
      <c r="C2092">
        <v>1970.03</v>
      </c>
      <c r="D2092">
        <v>1970.03</v>
      </c>
      <c r="E2092" t="s">
        <v>3628</v>
      </c>
      <c r="F2092" t="s">
        <v>5039</v>
      </c>
    </row>
    <row r="2093" spans="1:6" x14ac:dyDescent="0.25">
      <c r="A2093">
        <v>6300703</v>
      </c>
      <c r="B2093" t="s">
        <v>5038</v>
      </c>
      <c r="C2093">
        <v>1970.03</v>
      </c>
      <c r="D2093">
        <v>1970.03</v>
      </c>
      <c r="E2093" t="s">
        <v>3628</v>
      </c>
      <c r="F2093" t="s">
        <v>5039</v>
      </c>
    </row>
    <row r="2094" spans="1:6" x14ac:dyDescent="0.25">
      <c r="A2094">
        <v>6293403</v>
      </c>
      <c r="B2094" t="s">
        <v>5038</v>
      </c>
      <c r="C2094">
        <v>4685.3900000000003</v>
      </c>
      <c r="D2094">
        <v>4685.3900000000003</v>
      </c>
      <c r="E2094" t="s">
        <v>3628</v>
      </c>
      <c r="F2094" t="s">
        <v>5039</v>
      </c>
    </row>
    <row r="2095" spans="1:6" x14ac:dyDescent="0.25">
      <c r="A2095">
        <v>6725703</v>
      </c>
      <c r="B2095" t="s">
        <v>3630</v>
      </c>
      <c r="C2095">
        <v>0</v>
      </c>
      <c r="D2095">
        <v>0</v>
      </c>
      <c r="E2095" t="s">
        <v>3630</v>
      </c>
      <c r="F2095" t="s">
        <v>5037</v>
      </c>
    </row>
    <row r="2096" spans="1:6" x14ac:dyDescent="0.25">
      <c r="A2096">
        <v>120903</v>
      </c>
      <c r="B2096" t="s">
        <v>5038</v>
      </c>
      <c r="C2096">
        <v>2010.48</v>
      </c>
      <c r="D2096">
        <v>2010.48</v>
      </c>
      <c r="E2096" t="s">
        <v>3628</v>
      </c>
      <c r="F2096" t="s">
        <v>5039</v>
      </c>
    </row>
    <row r="2097" spans="1:6" x14ac:dyDescent="0.25">
      <c r="A2097">
        <v>77903</v>
      </c>
      <c r="B2097" t="s">
        <v>5038</v>
      </c>
      <c r="C2097">
        <v>11010.48</v>
      </c>
      <c r="D2097">
        <v>11010.48</v>
      </c>
      <c r="E2097" t="s">
        <v>3628</v>
      </c>
      <c r="F2097" t="s">
        <v>5039</v>
      </c>
    </row>
    <row r="2098" spans="1:6" x14ac:dyDescent="0.25">
      <c r="A2098">
        <v>963203</v>
      </c>
      <c r="B2098" t="s">
        <v>5038</v>
      </c>
      <c r="C2098">
        <v>6919.03</v>
      </c>
      <c r="D2098">
        <v>6919.03</v>
      </c>
      <c r="E2098" t="s">
        <v>3628</v>
      </c>
      <c r="F2098" t="s">
        <v>5039</v>
      </c>
    </row>
    <row r="2099" spans="1:6" x14ac:dyDescent="0.25">
      <c r="A2099">
        <v>1295203</v>
      </c>
      <c r="B2099" t="s">
        <v>5038</v>
      </c>
      <c r="C2099">
        <v>1970.03</v>
      </c>
      <c r="D2099">
        <v>1970.03</v>
      </c>
      <c r="E2099" t="s">
        <v>3628</v>
      </c>
      <c r="F2099" t="s">
        <v>5039</v>
      </c>
    </row>
    <row r="2100" spans="1:6" x14ac:dyDescent="0.25">
      <c r="A2100">
        <v>187103</v>
      </c>
      <c r="B2100" t="s">
        <v>5038</v>
      </c>
      <c r="C2100">
        <v>1970.03</v>
      </c>
      <c r="D2100">
        <v>1970.03</v>
      </c>
      <c r="E2100" t="s">
        <v>3628</v>
      </c>
      <c r="F2100" t="s">
        <v>5039</v>
      </c>
    </row>
    <row r="2101" spans="1:6" x14ac:dyDescent="0.25">
      <c r="A2101">
        <v>189403</v>
      </c>
      <c r="B2101" t="s">
        <v>5038</v>
      </c>
      <c r="C2101">
        <v>1970.03</v>
      </c>
      <c r="D2101">
        <v>1970.03</v>
      </c>
      <c r="E2101" t="s">
        <v>3628</v>
      </c>
      <c r="F2101" t="s">
        <v>5039</v>
      </c>
    </row>
    <row r="2102" spans="1:6" x14ac:dyDescent="0.25">
      <c r="A2102">
        <v>1297703</v>
      </c>
      <c r="B2102" t="s">
        <v>5038</v>
      </c>
      <c r="C2102">
        <v>1970.03</v>
      </c>
      <c r="D2102">
        <v>1970.03</v>
      </c>
      <c r="E2102" t="s">
        <v>3628</v>
      </c>
      <c r="F2102" t="s">
        <v>5039</v>
      </c>
    </row>
    <row r="2103" spans="1:6" x14ac:dyDescent="0.25">
      <c r="A2103">
        <v>1297903</v>
      </c>
      <c r="B2103" t="s">
        <v>5038</v>
      </c>
      <c r="C2103">
        <v>1970.03</v>
      </c>
      <c r="D2103">
        <v>1970.03</v>
      </c>
      <c r="E2103" t="s">
        <v>3628</v>
      </c>
      <c r="F2103" t="s">
        <v>5039</v>
      </c>
    </row>
    <row r="2104" spans="1:6" x14ac:dyDescent="0.25">
      <c r="A2104">
        <v>2299503</v>
      </c>
      <c r="B2104" t="s">
        <v>5038</v>
      </c>
      <c r="C2104">
        <v>1970.03</v>
      </c>
      <c r="D2104">
        <v>1970.03</v>
      </c>
      <c r="E2104" t="s">
        <v>3628</v>
      </c>
      <c r="F2104" t="s">
        <v>5039</v>
      </c>
    </row>
    <row r="2105" spans="1:6" x14ac:dyDescent="0.25">
      <c r="A2105">
        <v>105803</v>
      </c>
      <c r="B2105" t="s">
        <v>5038</v>
      </c>
      <c r="C2105">
        <v>1970.03</v>
      </c>
      <c r="D2105">
        <v>1970.03</v>
      </c>
      <c r="E2105" t="s">
        <v>3628</v>
      </c>
      <c r="F2105" t="s">
        <v>5039</v>
      </c>
    </row>
    <row r="2106" spans="1:6" x14ac:dyDescent="0.25">
      <c r="A2106">
        <v>107503</v>
      </c>
      <c r="B2106" t="s">
        <v>5038</v>
      </c>
      <c r="C2106">
        <v>1970.03</v>
      </c>
      <c r="D2106">
        <v>1970.03</v>
      </c>
      <c r="E2106" t="s">
        <v>3628</v>
      </c>
      <c r="F2106" t="s">
        <v>5039</v>
      </c>
    </row>
    <row r="2107" spans="1:6" x14ac:dyDescent="0.25">
      <c r="A2107">
        <v>2317403</v>
      </c>
      <c r="B2107" t="s">
        <v>5038</v>
      </c>
      <c r="C2107">
        <v>1970.03</v>
      </c>
      <c r="D2107">
        <v>1970.03</v>
      </c>
      <c r="E2107" t="s">
        <v>3628</v>
      </c>
      <c r="F2107" t="s">
        <v>5039</v>
      </c>
    </row>
    <row r="2108" spans="1:6" x14ac:dyDescent="0.25">
      <c r="A2108">
        <v>210403</v>
      </c>
      <c r="B2108" t="s">
        <v>5038</v>
      </c>
      <c r="C2108">
        <v>4685.3900000000003</v>
      </c>
      <c r="D2108">
        <v>4685.3900000000003</v>
      </c>
      <c r="E2108" t="s">
        <v>3628</v>
      </c>
      <c r="F2108" t="s">
        <v>5039</v>
      </c>
    </row>
    <row r="2109" spans="1:6" x14ac:dyDescent="0.25">
      <c r="A2109">
        <v>225403</v>
      </c>
      <c r="B2109" t="s">
        <v>5038</v>
      </c>
      <c r="C2109">
        <v>3170.03</v>
      </c>
      <c r="D2109">
        <v>3170.03</v>
      </c>
      <c r="E2109" t="s">
        <v>3628</v>
      </c>
      <c r="F2109" t="s">
        <v>5039</v>
      </c>
    </row>
    <row r="2110" spans="1:6" x14ac:dyDescent="0.25">
      <c r="A2110">
        <v>141603</v>
      </c>
      <c r="B2110" t="s">
        <v>5038</v>
      </c>
      <c r="C2110">
        <v>6382.49</v>
      </c>
      <c r="D2110">
        <v>6382.49</v>
      </c>
      <c r="E2110" t="s">
        <v>3628</v>
      </c>
      <c r="F2110" t="s">
        <v>5039</v>
      </c>
    </row>
    <row r="2111" spans="1:6" x14ac:dyDescent="0.25">
      <c r="A2111">
        <v>227003</v>
      </c>
      <c r="B2111" t="s">
        <v>5038</v>
      </c>
      <c r="C2111">
        <v>1970.03</v>
      </c>
      <c r="D2111">
        <v>1970.03</v>
      </c>
      <c r="E2111" t="s">
        <v>3628</v>
      </c>
      <c r="F2111" t="s">
        <v>5039</v>
      </c>
    </row>
    <row r="2112" spans="1:6" x14ac:dyDescent="0.25">
      <c r="A2112">
        <v>206603</v>
      </c>
      <c r="B2112" t="s">
        <v>5038</v>
      </c>
      <c r="C2112">
        <v>1970.03</v>
      </c>
      <c r="D2112">
        <v>1970.03</v>
      </c>
      <c r="E2112" t="s">
        <v>3628</v>
      </c>
      <c r="F2112" t="s">
        <v>5039</v>
      </c>
    </row>
    <row r="2113" spans="1:6" x14ac:dyDescent="0.25">
      <c r="A2113">
        <v>4542403</v>
      </c>
      <c r="B2113" t="s">
        <v>5038</v>
      </c>
      <c r="C2113">
        <v>1970.03</v>
      </c>
      <c r="D2113">
        <v>1970.03</v>
      </c>
      <c r="E2113" t="s">
        <v>3628</v>
      </c>
      <c r="F2113" t="s">
        <v>5039</v>
      </c>
    </row>
    <row r="2114" spans="1:6" x14ac:dyDescent="0.25">
      <c r="A2114">
        <v>5855903</v>
      </c>
      <c r="B2114" t="s">
        <v>5038</v>
      </c>
      <c r="C2114">
        <v>1970.03</v>
      </c>
      <c r="D2114">
        <v>1970.03</v>
      </c>
      <c r="E2114" t="s">
        <v>3628</v>
      </c>
      <c r="F2114" t="s">
        <v>5039</v>
      </c>
    </row>
    <row r="2115" spans="1:6" x14ac:dyDescent="0.25">
      <c r="A2115">
        <v>5853803</v>
      </c>
      <c r="B2115" t="s">
        <v>5038</v>
      </c>
      <c r="C2115">
        <v>1970.03</v>
      </c>
      <c r="D2115">
        <v>1970.03</v>
      </c>
      <c r="E2115" t="s">
        <v>3628</v>
      </c>
      <c r="F2115" t="s">
        <v>5039</v>
      </c>
    </row>
    <row r="2116" spans="1:6" x14ac:dyDescent="0.25">
      <c r="A2116">
        <v>5855103</v>
      </c>
      <c r="B2116" t="s">
        <v>5038</v>
      </c>
      <c r="C2116">
        <v>1970.03</v>
      </c>
      <c r="D2116">
        <v>1970.03</v>
      </c>
      <c r="E2116" t="s">
        <v>3628</v>
      </c>
      <c r="F2116" t="s">
        <v>5039</v>
      </c>
    </row>
    <row r="2117" spans="1:6" x14ac:dyDescent="0.25">
      <c r="A2117">
        <v>5853603</v>
      </c>
      <c r="B2117" t="s">
        <v>5038</v>
      </c>
      <c r="C2117">
        <v>1970.03</v>
      </c>
      <c r="D2117">
        <v>1970.03</v>
      </c>
      <c r="E2117" t="s">
        <v>3628</v>
      </c>
      <c r="F2117" t="s">
        <v>5039</v>
      </c>
    </row>
    <row r="2118" spans="1:6" x14ac:dyDescent="0.25">
      <c r="A2118">
        <v>237703</v>
      </c>
      <c r="B2118" t="s">
        <v>5038</v>
      </c>
      <c r="C2118">
        <v>1970.03</v>
      </c>
      <c r="D2118">
        <v>1970.03</v>
      </c>
      <c r="E2118" t="s">
        <v>3628</v>
      </c>
      <c r="F2118" t="s">
        <v>5039</v>
      </c>
    </row>
    <row r="2119" spans="1:6" x14ac:dyDescent="0.25">
      <c r="A2119">
        <v>5852603</v>
      </c>
      <c r="B2119" t="s">
        <v>5038</v>
      </c>
      <c r="C2119">
        <v>1970.03</v>
      </c>
      <c r="D2119">
        <v>1970.03</v>
      </c>
      <c r="E2119" t="s">
        <v>3628</v>
      </c>
      <c r="F2119" t="s">
        <v>5039</v>
      </c>
    </row>
    <row r="2120" spans="1:6" x14ac:dyDescent="0.25">
      <c r="A2120">
        <v>5856103</v>
      </c>
      <c r="B2120" t="s">
        <v>5038</v>
      </c>
      <c r="C2120">
        <v>1970.03</v>
      </c>
      <c r="D2120">
        <v>1970.03</v>
      </c>
      <c r="E2120" t="s">
        <v>3628</v>
      </c>
      <c r="F2120" t="s">
        <v>5039</v>
      </c>
    </row>
    <row r="2121" spans="1:6" x14ac:dyDescent="0.25">
      <c r="A2121">
        <v>5853903</v>
      </c>
      <c r="B2121" t="s">
        <v>5038</v>
      </c>
      <c r="C2121">
        <v>1970.03</v>
      </c>
      <c r="D2121">
        <v>1970.03</v>
      </c>
      <c r="E2121" t="s">
        <v>3628</v>
      </c>
      <c r="F2121" t="s">
        <v>5039</v>
      </c>
    </row>
    <row r="2122" spans="1:6" x14ac:dyDescent="0.25">
      <c r="A2122">
        <v>5852403</v>
      </c>
      <c r="B2122" t="s">
        <v>5038</v>
      </c>
      <c r="C2122">
        <v>1970.03</v>
      </c>
      <c r="D2122">
        <v>1970.03</v>
      </c>
      <c r="E2122" t="s">
        <v>3628</v>
      </c>
      <c r="F2122" t="s">
        <v>5039</v>
      </c>
    </row>
    <row r="2123" spans="1:6" x14ac:dyDescent="0.25">
      <c r="A2123">
        <v>5854003</v>
      </c>
      <c r="B2123" t="s">
        <v>5038</v>
      </c>
      <c r="C2123">
        <v>4970.03</v>
      </c>
      <c r="D2123">
        <v>4970.03</v>
      </c>
      <c r="E2123" t="s">
        <v>3628</v>
      </c>
      <c r="F2123" t="s">
        <v>5039</v>
      </c>
    </row>
    <row r="2124" spans="1:6" x14ac:dyDescent="0.25">
      <c r="A2124">
        <v>5853703</v>
      </c>
      <c r="B2124" t="s">
        <v>5038</v>
      </c>
      <c r="C2124">
        <v>6382.49</v>
      </c>
      <c r="D2124">
        <v>6382.49</v>
      </c>
      <c r="E2124" t="s">
        <v>3628</v>
      </c>
      <c r="F2124" t="s">
        <v>5039</v>
      </c>
    </row>
    <row r="2125" spans="1:6" x14ac:dyDescent="0.25">
      <c r="A2125">
        <v>5854903</v>
      </c>
      <c r="B2125" t="s">
        <v>5038</v>
      </c>
      <c r="C2125">
        <v>1970.03</v>
      </c>
      <c r="D2125">
        <v>1970.03</v>
      </c>
      <c r="E2125" t="s">
        <v>3628</v>
      </c>
      <c r="F2125" t="s">
        <v>5039</v>
      </c>
    </row>
    <row r="2126" spans="1:6" x14ac:dyDescent="0.25">
      <c r="A2126">
        <v>238203</v>
      </c>
      <c r="B2126" t="s">
        <v>5038</v>
      </c>
      <c r="C2126">
        <v>1970.03</v>
      </c>
      <c r="D2126">
        <v>1970.03</v>
      </c>
      <c r="E2126" t="s">
        <v>3628</v>
      </c>
      <c r="F2126" t="s">
        <v>5039</v>
      </c>
    </row>
    <row r="2127" spans="1:6" x14ac:dyDescent="0.25">
      <c r="A2127">
        <v>5852803</v>
      </c>
      <c r="B2127" t="s">
        <v>5038</v>
      </c>
      <c r="C2127">
        <v>1970.03</v>
      </c>
      <c r="D2127">
        <v>1970.03</v>
      </c>
      <c r="E2127" t="s">
        <v>3628</v>
      </c>
      <c r="F2127" t="s">
        <v>5039</v>
      </c>
    </row>
    <row r="2128" spans="1:6" x14ac:dyDescent="0.25">
      <c r="A2128">
        <v>5853403</v>
      </c>
      <c r="B2128" t="s">
        <v>5038</v>
      </c>
      <c r="C2128">
        <v>1970.03</v>
      </c>
      <c r="D2128">
        <v>1970.03</v>
      </c>
      <c r="E2128" t="s">
        <v>3628</v>
      </c>
      <c r="F2128" t="s">
        <v>5039</v>
      </c>
    </row>
    <row r="2129" spans="1:6" x14ac:dyDescent="0.25">
      <c r="A2129">
        <v>5853503</v>
      </c>
      <c r="B2129" t="s">
        <v>5038</v>
      </c>
      <c r="C2129">
        <v>1970.03</v>
      </c>
      <c r="D2129">
        <v>1970.03</v>
      </c>
      <c r="E2129" t="s">
        <v>3628</v>
      </c>
      <c r="F2129" t="s">
        <v>5039</v>
      </c>
    </row>
    <row r="2130" spans="1:6" x14ac:dyDescent="0.25">
      <c r="A2130">
        <v>5855303</v>
      </c>
      <c r="B2130" t="s">
        <v>5038</v>
      </c>
      <c r="C2130">
        <v>1970.03</v>
      </c>
      <c r="D2130">
        <v>1970.03</v>
      </c>
      <c r="E2130" t="s">
        <v>3628</v>
      </c>
      <c r="F2130" t="s">
        <v>5039</v>
      </c>
    </row>
    <row r="2131" spans="1:6" x14ac:dyDescent="0.25">
      <c r="A2131">
        <v>5854403</v>
      </c>
      <c r="B2131" t="s">
        <v>5038</v>
      </c>
      <c r="C2131">
        <v>6043.07</v>
      </c>
      <c r="D2131">
        <v>6043.07</v>
      </c>
      <c r="E2131" t="s">
        <v>3628</v>
      </c>
      <c r="F2131" t="s">
        <v>5039</v>
      </c>
    </row>
    <row r="2132" spans="1:6" x14ac:dyDescent="0.25">
      <c r="A2132">
        <v>5854203</v>
      </c>
      <c r="B2132" t="s">
        <v>5038</v>
      </c>
      <c r="C2132">
        <v>1970.03</v>
      </c>
      <c r="D2132">
        <v>1970.03</v>
      </c>
      <c r="E2132" t="s">
        <v>3628</v>
      </c>
      <c r="F2132" t="s">
        <v>5039</v>
      </c>
    </row>
    <row r="2133" spans="1:6" x14ac:dyDescent="0.25">
      <c r="A2133">
        <v>4541203</v>
      </c>
      <c r="B2133" t="s">
        <v>5038</v>
      </c>
      <c r="C2133">
        <v>3667.13</v>
      </c>
      <c r="D2133">
        <v>3667.13</v>
      </c>
      <c r="E2133" t="s">
        <v>3628</v>
      </c>
      <c r="F2133" t="s">
        <v>5039</v>
      </c>
    </row>
    <row r="2134" spans="1:6" x14ac:dyDescent="0.25">
      <c r="A2134">
        <v>6296703</v>
      </c>
      <c r="B2134" t="s">
        <v>5038</v>
      </c>
      <c r="C2134">
        <v>4685.3900000000003</v>
      </c>
      <c r="D2134">
        <v>4685.3900000000003</v>
      </c>
      <c r="E2134" t="s">
        <v>3628</v>
      </c>
      <c r="F2134" t="s">
        <v>5039</v>
      </c>
    </row>
    <row r="2135" spans="1:6" x14ac:dyDescent="0.25">
      <c r="A2135">
        <v>6298603</v>
      </c>
      <c r="B2135" t="s">
        <v>5038</v>
      </c>
      <c r="C2135">
        <v>6043.07</v>
      </c>
      <c r="D2135">
        <v>6043.07</v>
      </c>
      <c r="E2135" t="s">
        <v>3628</v>
      </c>
      <c r="F2135" t="s">
        <v>5039</v>
      </c>
    </row>
    <row r="2136" spans="1:6" x14ac:dyDescent="0.25">
      <c r="A2136">
        <v>6298703</v>
      </c>
      <c r="B2136" t="s">
        <v>5038</v>
      </c>
      <c r="C2136">
        <v>1970.03</v>
      </c>
      <c r="D2136">
        <v>1970.03</v>
      </c>
      <c r="E2136" t="s">
        <v>3628</v>
      </c>
      <c r="F2136" t="s">
        <v>5039</v>
      </c>
    </row>
    <row r="2137" spans="1:6" x14ac:dyDescent="0.25">
      <c r="A2137">
        <v>6299203</v>
      </c>
      <c r="B2137" t="s">
        <v>5038</v>
      </c>
      <c r="C2137">
        <v>3327.71</v>
      </c>
      <c r="D2137">
        <v>3327.71</v>
      </c>
      <c r="E2137" t="s">
        <v>3628</v>
      </c>
      <c r="F2137" t="s">
        <v>5039</v>
      </c>
    </row>
    <row r="2138" spans="1:6" x14ac:dyDescent="0.25">
      <c r="A2138">
        <v>6297003</v>
      </c>
      <c r="B2138" t="s">
        <v>5038</v>
      </c>
      <c r="C2138">
        <v>4685.3900000000003</v>
      </c>
      <c r="D2138">
        <v>4685.3900000000003</v>
      </c>
      <c r="E2138" t="s">
        <v>3628</v>
      </c>
      <c r="F2138" t="s">
        <v>5039</v>
      </c>
    </row>
    <row r="2139" spans="1:6" x14ac:dyDescent="0.25">
      <c r="A2139">
        <v>6296603</v>
      </c>
      <c r="B2139" t="s">
        <v>5038</v>
      </c>
      <c r="C2139">
        <v>1970.03</v>
      </c>
      <c r="D2139">
        <v>1970.03</v>
      </c>
      <c r="E2139" t="s">
        <v>3628</v>
      </c>
      <c r="F2139" t="s">
        <v>5039</v>
      </c>
    </row>
    <row r="2140" spans="1:6" x14ac:dyDescent="0.25">
      <c r="A2140">
        <v>6297103</v>
      </c>
      <c r="B2140" t="s">
        <v>5038</v>
      </c>
      <c r="C2140">
        <v>3667.13</v>
      </c>
      <c r="D2140">
        <v>3667.13</v>
      </c>
      <c r="E2140" t="s">
        <v>3628</v>
      </c>
      <c r="F2140" t="s">
        <v>5039</v>
      </c>
    </row>
    <row r="2141" spans="1:6" x14ac:dyDescent="0.25">
      <c r="A2141">
        <v>6297203</v>
      </c>
      <c r="B2141" t="s">
        <v>5038</v>
      </c>
      <c r="C2141">
        <v>1970.03</v>
      </c>
      <c r="D2141">
        <v>1970.03</v>
      </c>
      <c r="E2141" t="s">
        <v>3628</v>
      </c>
      <c r="F2141" t="s">
        <v>5039</v>
      </c>
    </row>
    <row r="2142" spans="1:6" x14ac:dyDescent="0.25">
      <c r="A2142">
        <v>6297303</v>
      </c>
      <c r="B2142" t="s">
        <v>5038</v>
      </c>
      <c r="C2142">
        <v>1970.03</v>
      </c>
      <c r="D2142">
        <v>1970.03</v>
      </c>
      <c r="E2142" t="s">
        <v>3628</v>
      </c>
      <c r="F2142" t="s">
        <v>5039</v>
      </c>
    </row>
    <row r="2143" spans="1:6" x14ac:dyDescent="0.25">
      <c r="A2143">
        <v>66403</v>
      </c>
      <c r="B2143" t="s">
        <v>5038</v>
      </c>
      <c r="C2143">
        <v>2010.48</v>
      </c>
      <c r="D2143">
        <v>2010.48</v>
      </c>
      <c r="E2143" t="s">
        <v>3628</v>
      </c>
      <c r="F2143" t="s">
        <v>5039</v>
      </c>
    </row>
    <row r="2144" spans="1:6" x14ac:dyDescent="0.25">
      <c r="A2144">
        <v>113403</v>
      </c>
      <c r="B2144" t="s">
        <v>3630</v>
      </c>
      <c r="C2144">
        <v>0</v>
      </c>
      <c r="D2144">
        <v>0</v>
      </c>
      <c r="E2144" t="s">
        <v>3630</v>
      </c>
      <c r="F2144" t="s">
        <v>5037</v>
      </c>
    </row>
    <row r="2145" spans="1:6" x14ac:dyDescent="0.25">
      <c r="A2145">
        <v>117203</v>
      </c>
      <c r="B2145" t="s">
        <v>5038</v>
      </c>
      <c r="C2145">
        <v>8010.48</v>
      </c>
      <c r="D2145">
        <v>8010.48</v>
      </c>
      <c r="E2145" t="s">
        <v>3628</v>
      </c>
      <c r="F2145" t="s">
        <v>5039</v>
      </c>
    </row>
    <row r="2146" spans="1:6" x14ac:dyDescent="0.25">
      <c r="A2146">
        <v>271203</v>
      </c>
      <c r="B2146" t="s">
        <v>5038</v>
      </c>
      <c r="C2146">
        <v>1970.03</v>
      </c>
      <c r="D2146">
        <v>1970.03</v>
      </c>
      <c r="E2146" t="s">
        <v>3628</v>
      </c>
      <c r="F2146" t="s">
        <v>5039</v>
      </c>
    </row>
    <row r="2147" spans="1:6" x14ac:dyDescent="0.25">
      <c r="A2147">
        <v>304603</v>
      </c>
      <c r="B2147" t="s">
        <v>5038</v>
      </c>
      <c r="C2147">
        <v>5703.65</v>
      </c>
      <c r="D2147">
        <v>5703.65</v>
      </c>
      <c r="E2147" t="s">
        <v>3628</v>
      </c>
      <c r="F2147" t="s">
        <v>5039</v>
      </c>
    </row>
    <row r="2148" spans="1:6" x14ac:dyDescent="0.25">
      <c r="A2148">
        <v>305203</v>
      </c>
      <c r="B2148" t="s">
        <v>5038</v>
      </c>
      <c r="C2148">
        <v>1970.03</v>
      </c>
      <c r="D2148">
        <v>1970.03</v>
      </c>
      <c r="E2148" t="s">
        <v>3628</v>
      </c>
      <c r="F2148" t="s">
        <v>5039</v>
      </c>
    </row>
    <row r="2149" spans="1:6" x14ac:dyDescent="0.25">
      <c r="A2149">
        <v>6297403</v>
      </c>
      <c r="B2149" t="s">
        <v>5038</v>
      </c>
      <c r="C2149">
        <v>1970.03</v>
      </c>
      <c r="D2149">
        <v>1970.03</v>
      </c>
      <c r="E2149" t="s">
        <v>3628</v>
      </c>
      <c r="F2149" t="s">
        <v>5039</v>
      </c>
    </row>
    <row r="2150" spans="1:6" x14ac:dyDescent="0.25">
      <c r="A2150">
        <v>6297703</v>
      </c>
      <c r="B2150" t="s">
        <v>5038</v>
      </c>
      <c r="C2150">
        <v>1970.03</v>
      </c>
      <c r="D2150">
        <v>1970.03</v>
      </c>
      <c r="E2150" t="s">
        <v>3628</v>
      </c>
      <c r="F2150" t="s">
        <v>5039</v>
      </c>
    </row>
    <row r="2151" spans="1:6" x14ac:dyDescent="0.25">
      <c r="A2151">
        <v>6298403</v>
      </c>
      <c r="B2151" t="s">
        <v>5038</v>
      </c>
      <c r="C2151">
        <v>1970.03</v>
      </c>
      <c r="D2151">
        <v>1970.03</v>
      </c>
      <c r="E2151" t="s">
        <v>3628</v>
      </c>
      <c r="F2151" t="s">
        <v>5039</v>
      </c>
    </row>
    <row r="2152" spans="1:6" x14ac:dyDescent="0.25">
      <c r="A2152">
        <v>6298503</v>
      </c>
      <c r="B2152" t="s">
        <v>5038</v>
      </c>
      <c r="C2152">
        <v>1970.03</v>
      </c>
      <c r="D2152">
        <v>1970.03</v>
      </c>
      <c r="E2152" t="s">
        <v>3628</v>
      </c>
      <c r="F2152" t="s">
        <v>5039</v>
      </c>
    </row>
    <row r="2153" spans="1:6" x14ac:dyDescent="0.25">
      <c r="A2153">
        <v>6295803</v>
      </c>
      <c r="B2153" t="s">
        <v>5038</v>
      </c>
      <c r="C2153">
        <v>1970.03</v>
      </c>
      <c r="D2153">
        <v>1970.03</v>
      </c>
      <c r="E2153" t="s">
        <v>3628</v>
      </c>
      <c r="F2153" t="s">
        <v>5039</v>
      </c>
    </row>
    <row r="2154" spans="1:6" x14ac:dyDescent="0.25">
      <c r="A2154">
        <v>6297903</v>
      </c>
      <c r="B2154" t="s">
        <v>5038</v>
      </c>
      <c r="C2154">
        <v>1970.03</v>
      </c>
      <c r="D2154">
        <v>1970.03</v>
      </c>
      <c r="E2154" t="s">
        <v>3628</v>
      </c>
      <c r="F2154" t="s">
        <v>5039</v>
      </c>
    </row>
    <row r="2155" spans="1:6" x14ac:dyDescent="0.25">
      <c r="A2155">
        <v>6298003</v>
      </c>
      <c r="B2155" t="s">
        <v>5038</v>
      </c>
      <c r="C2155">
        <v>1970.03</v>
      </c>
      <c r="D2155">
        <v>1970.03</v>
      </c>
      <c r="E2155" t="s">
        <v>3628</v>
      </c>
      <c r="F2155" t="s">
        <v>5039</v>
      </c>
    </row>
    <row r="2156" spans="1:6" x14ac:dyDescent="0.25">
      <c r="A2156">
        <v>6298103</v>
      </c>
      <c r="B2156" t="s">
        <v>5038</v>
      </c>
      <c r="C2156">
        <v>1970.03</v>
      </c>
      <c r="D2156">
        <v>1970.03</v>
      </c>
      <c r="E2156" t="s">
        <v>3628</v>
      </c>
      <c r="F2156" t="s">
        <v>5039</v>
      </c>
    </row>
    <row r="2157" spans="1:6" x14ac:dyDescent="0.25">
      <c r="A2157">
        <v>6299503</v>
      </c>
      <c r="B2157" t="s">
        <v>5038</v>
      </c>
      <c r="C2157">
        <v>1970.03</v>
      </c>
      <c r="D2157">
        <v>1970.03</v>
      </c>
      <c r="E2157" t="s">
        <v>3628</v>
      </c>
      <c r="F2157" t="s">
        <v>5039</v>
      </c>
    </row>
    <row r="2158" spans="1:6" x14ac:dyDescent="0.25">
      <c r="A2158">
        <v>6298803</v>
      </c>
      <c r="B2158" t="s">
        <v>5038</v>
      </c>
      <c r="C2158">
        <v>1970.03</v>
      </c>
      <c r="D2158">
        <v>1970.03</v>
      </c>
      <c r="E2158" t="s">
        <v>3628</v>
      </c>
      <c r="F2158" t="s">
        <v>5039</v>
      </c>
    </row>
    <row r="2159" spans="1:6" x14ac:dyDescent="0.25">
      <c r="A2159">
        <v>6299303</v>
      </c>
      <c r="B2159" t="s">
        <v>5038</v>
      </c>
      <c r="C2159">
        <v>7061.33</v>
      </c>
      <c r="D2159">
        <v>7061.33</v>
      </c>
      <c r="E2159" t="s">
        <v>3628</v>
      </c>
      <c r="F2159" t="s">
        <v>5039</v>
      </c>
    </row>
    <row r="2160" spans="1:6" x14ac:dyDescent="0.25">
      <c r="A2160">
        <v>6299403</v>
      </c>
      <c r="B2160" t="s">
        <v>5038</v>
      </c>
      <c r="C2160">
        <v>3667.13</v>
      </c>
      <c r="D2160">
        <v>3667.13</v>
      </c>
      <c r="E2160" t="s">
        <v>3628</v>
      </c>
      <c r="F2160" t="s">
        <v>5039</v>
      </c>
    </row>
    <row r="2161" spans="1:6" x14ac:dyDescent="0.25">
      <c r="A2161">
        <v>6297503</v>
      </c>
      <c r="B2161" t="s">
        <v>5038</v>
      </c>
      <c r="C2161">
        <v>1970.03</v>
      </c>
      <c r="D2161">
        <v>1970.03</v>
      </c>
      <c r="E2161" t="s">
        <v>3628</v>
      </c>
      <c r="F2161" t="s">
        <v>5039</v>
      </c>
    </row>
    <row r="2162" spans="1:6" x14ac:dyDescent="0.25">
      <c r="A2162">
        <v>6299603</v>
      </c>
      <c r="B2162" t="s">
        <v>5038</v>
      </c>
      <c r="C2162">
        <v>1970.03</v>
      </c>
      <c r="D2162">
        <v>1970.03</v>
      </c>
      <c r="E2162" t="s">
        <v>3628</v>
      </c>
      <c r="F2162" t="s">
        <v>5039</v>
      </c>
    </row>
    <row r="2163" spans="1:6" x14ac:dyDescent="0.25">
      <c r="A2163">
        <v>6295703</v>
      </c>
      <c r="B2163" t="s">
        <v>5038</v>
      </c>
      <c r="C2163">
        <v>1970.03</v>
      </c>
      <c r="D2163">
        <v>1970.03</v>
      </c>
      <c r="E2163" t="s">
        <v>3628</v>
      </c>
      <c r="F2163" t="s">
        <v>5039</v>
      </c>
    </row>
    <row r="2164" spans="1:6" x14ac:dyDescent="0.25">
      <c r="A2164">
        <v>6296203</v>
      </c>
      <c r="B2164" t="s">
        <v>5038</v>
      </c>
      <c r="C2164">
        <v>1970.03</v>
      </c>
      <c r="D2164">
        <v>1970.03</v>
      </c>
      <c r="E2164" t="s">
        <v>3628</v>
      </c>
      <c r="F2164" t="s">
        <v>5039</v>
      </c>
    </row>
    <row r="2165" spans="1:6" x14ac:dyDescent="0.25">
      <c r="A2165">
        <v>6300003</v>
      </c>
      <c r="B2165" t="s">
        <v>5038</v>
      </c>
      <c r="C2165">
        <v>1970.03</v>
      </c>
      <c r="D2165">
        <v>1970.03</v>
      </c>
      <c r="E2165" t="s">
        <v>3628</v>
      </c>
      <c r="F2165" t="s">
        <v>5039</v>
      </c>
    </row>
    <row r="2166" spans="1:6" x14ac:dyDescent="0.25">
      <c r="A2166">
        <v>6296403</v>
      </c>
      <c r="B2166" t="s">
        <v>5038</v>
      </c>
      <c r="C2166">
        <v>1970.03</v>
      </c>
      <c r="D2166">
        <v>1970.03</v>
      </c>
      <c r="E2166" t="s">
        <v>3628</v>
      </c>
      <c r="F2166" t="s">
        <v>5039</v>
      </c>
    </row>
    <row r="2167" spans="1:6" x14ac:dyDescent="0.25">
      <c r="A2167">
        <v>308503</v>
      </c>
      <c r="B2167" t="s">
        <v>5038</v>
      </c>
      <c r="C2167">
        <v>7740.17</v>
      </c>
      <c r="D2167">
        <v>7740.17</v>
      </c>
      <c r="E2167" t="s">
        <v>3628</v>
      </c>
      <c r="F2167" t="s">
        <v>5039</v>
      </c>
    </row>
    <row r="2168" spans="1:6" x14ac:dyDescent="0.25">
      <c r="A2168">
        <v>6296903</v>
      </c>
      <c r="B2168" t="s">
        <v>5038</v>
      </c>
      <c r="C2168">
        <v>1970.03</v>
      </c>
      <c r="D2168">
        <v>1970.03</v>
      </c>
      <c r="E2168" t="s">
        <v>3628</v>
      </c>
      <c r="F2168" t="s">
        <v>5039</v>
      </c>
    </row>
    <row r="2169" spans="1:6" x14ac:dyDescent="0.25">
      <c r="A2169">
        <v>6297603</v>
      </c>
      <c r="B2169" t="s">
        <v>5038</v>
      </c>
      <c r="C2169">
        <v>1970.03</v>
      </c>
      <c r="D2169">
        <v>1970.03</v>
      </c>
      <c r="E2169" t="s">
        <v>3628</v>
      </c>
      <c r="F2169" t="s">
        <v>5039</v>
      </c>
    </row>
    <row r="2170" spans="1:6" x14ac:dyDescent="0.25">
      <c r="A2170">
        <v>6298203</v>
      </c>
      <c r="B2170" t="s">
        <v>5038</v>
      </c>
      <c r="C2170">
        <v>1970.03</v>
      </c>
      <c r="D2170">
        <v>1970.03</v>
      </c>
      <c r="E2170" t="s">
        <v>3628</v>
      </c>
      <c r="F2170" t="s">
        <v>5039</v>
      </c>
    </row>
    <row r="2171" spans="1:6" x14ac:dyDescent="0.25">
      <c r="A2171">
        <v>6298303</v>
      </c>
      <c r="B2171" t="s">
        <v>5038</v>
      </c>
      <c r="C2171">
        <v>1970.03</v>
      </c>
      <c r="D2171">
        <v>1970.03</v>
      </c>
      <c r="E2171" t="s">
        <v>3628</v>
      </c>
      <c r="F2171" t="s">
        <v>5039</v>
      </c>
    </row>
    <row r="2172" spans="1:6" x14ac:dyDescent="0.25">
      <c r="A2172">
        <v>6299103</v>
      </c>
      <c r="B2172" t="s">
        <v>5038</v>
      </c>
      <c r="C2172">
        <v>3327.71</v>
      </c>
      <c r="D2172">
        <v>3327.71</v>
      </c>
      <c r="E2172" t="s">
        <v>3628</v>
      </c>
      <c r="F2172" t="s">
        <v>5039</v>
      </c>
    </row>
    <row r="2173" spans="1:6" x14ac:dyDescent="0.25">
      <c r="A2173">
        <v>6299703</v>
      </c>
      <c r="B2173" t="s">
        <v>5038</v>
      </c>
      <c r="C2173">
        <v>1970.03</v>
      </c>
      <c r="D2173">
        <v>1970.03</v>
      </c>
      <c r="E2173" t="s">
        <v>3628</v>
      </c>
      <c r="F2173" t="s">
        <v>5039</v>
      </c>
    </row>
    <row r="2174" spans="1:6" x14ac:dyDescent="0.25">
      <c r="A2174">
        <v>6299803</v>
      </c>
      <c r="B2174" t="s">
        <v>5038</v>
      </c>
      <c r="C2174">
        <v>1970.03</v>
      </c>
      <c r="D2174">
        <v>1970.03</v>
      </c>
      <c r="E2174" t="s">
        <v>3628</v>
      </c>
      <c r="F2174" t="s">
        <v>5039</v>
      </c>
    </row>
    <row r="2175" spans="1:6" x14ac:dyDescent="0.25">
      <c r="A2175">
        <v>6299903</v>
      </c>
      <c r="B2175" t="s">
        <v>5038</v>
      </c>
      <c r="C2175">
        <v>1970.03</v>
      </c>
      <c r="D2175">
        <v>1970.03</v>
      </c>
      <c r="E2175" t="s">
        <v>3628</v>
      </c>
      <c r="F2175" t="s">
        <v>5039</v>
      </c>
    </row>
    <row r="2176" spans="1:6" x14ac:dyDescent="0.25">
      <c r="A2176">
        <v>6295903</v>
      </c>
      <c r="B2176" t="s">
        <v>5038</v>
      </c>
      <c r="C2176">
        <v>1970.03</v>
      </c>
      <c r="D2176">
        <v>1970.03</v>
      </c>
      <c r="E2176" t="s">
        <v>3628</v>
      </c>
      <c r="F2176" t="s">
        <v>5039</v>
      </c>
    </row>
    <row r="2177" spans="1:6" x14ac:dyDescent="0.25">
      <c r="A2177">
        <v>6297803</v>
      </c>
      <c r="B2177" t="s">
        <v>5038</v>
      </c>
      <c r="C2177">
        <v>6970.03</v>
      </c>
      <c r="D2177">
        <v>6970.03</v>
      </c>
      <c r="E2177" t="s">
        <v>3628</v>
      </c>
      <c r="F2177" t="s">
        <v>5039</v>
      </c>
    </row>
    <row r="2178" spans="1:6" x14ac:dyDescent="0.25">
      <c r="A2178">
        <v>313403</v>
      </c>
      <c r="B2178" t="s">
        <v>5038</v>
      </c>
      <c r="C2178">
        <v>10970.03</v>
      </c>
      <c r="D2178">
        <v>10970.03</v>
      </c>
      <c r="E2178" t="s">
        <v>3628</v>
      </c>
      <c r="F2178" t="s">
        <v>5039</v>
      </c>
    </row>
    <row r="2179" spans="1:6" x14ac:dyDescent="0.25">
      <c r="A2179">
        <v>315003</v>
      </c>
      <c r="B2179" t="s">
        <v>5038</v>
      </c>
      <c r="C2179">
        <v>1970.03</v>
      </c>
      <c r="D2179">
        <v>1970.03</v>
      </c>
      <c r="E2179" t="s">
        <v>3628</v>
      </c>
      <c r="F2179" t="s">
        <v>5039</v>
      </c>
    </row>
    <row r="2180" spans="1:6" x14ac:dyDescent="0.25">
      <c r="A2180">
        <v>302603</v>
      </c>
      <c r="B2180" t="s">
        <v>5038</v>
      </c>
      <c r="C2180">
        <v>1970.03</v>
      </c>
      <c r="D2180">
        <v>1970.03</v>
      </c>
      <c r="E2180" t="s">
        <v>3628</v>
      </c>
      <c r="F2180" t="s">
        <v>5039</v>
      </c>
    </row>
    <row r="2181" spans="1:6" x14ac:dyDescent="0.25">
      <c r="A2181">
        <v>123203</v>
      </c>
      <c r="B2181" t="s">
        <v>5038</v>
      </c>
      <c r="C2181">
        <v>10970.03</v>
      </c>
      <c r="D2181">
        <v>10970.03</v>
      </c>
      <c r="E2181" t="s">
        <v>3628</v>
      </c>
      <c r="F2181" t="s">
        <v>5039</v>
      </c>
    </row>
    <row r="2182" spans="1:6" x14ac:dyDescent="0.25">
      <c r="A2182">
        <v>123903</v>
      </c>
      <c r="B2182" t="s">
        <v>5038</v>
      </c>
      <c r="C2182">
        <v>1970.03</v>
      </c>
      <c r="D2182">
        <v>1970.03</v>
      </c>
      <c r="E2182" t="s">
        <v>3628</v>
      </c>
      <c r="F2182" t="s">
        <v>5039</v>
      </c>
    </row>
    <row r="2183" spans="1:6" x14ac:dyDescent="0.25">
      <c r="A2183">
        <v>122603</v>
      </c>
      <c r="B2183" t="s">
        <v>5038</v>
      </c>
      <c r="C2183">
        <v>4345.97</v>
      </c>
      <c r="D2183">
        <v>4345.97</v>
      </c>
      <c r="E2183" t="s">
        <v>3628</v>
      </c>
      <c r="F2183" t="s">
        <v>5039</v>
      </c>
    </row>
    <row r="2184" spans="1:6" x14ac:dyDescent="0.25">
      <c r="A2184">
        <v>90503</v>
      </c>
      <c r="B2184" t="s">
        <v>5038</v>
      </c>
      <c r="C2184">
        <v>1970.03</v>
      </c>
      <c r="D2184">
        <v>1970.03</v>
      </c>
      <c r="E2184" t="s">
        <v>3628</v>
      </c>
      <c r="F2184" t="s">
        <v>5039</v>
      </c>
    </row>
    <row r="2185" spans="1:6" x14ac:dyDescent="0.25">
      <c r="A2185">
        <v>168803</v>
      </c>
      <c r="B2185" t="s">
        <v>5038</v>
      </c>
      <c r="C2185">
        <v>3667.13</v>
      </c>
      <c r="D2185">
        <v>3667.13</v>
      </c>
      <c r="E2185" t="s">
        <v>3628</v>
      </c>
      <c r="F2185" t="s">
        <v>5039</v>
      </c>
    </row>
    <row r="2186" spans="1:6" x14ac:dyDescent="0.25">
      <c r="A2186">
        <v>115603</v>
      </c>
      <c r="B2186" t="s">
        <v>5038</v>
      </c>
      <c r="C2186">
        <v>1970.03</v>
      </c>
      <c r="D2186">
        <v>1970.03</v>
      </c>
      <c r="E2186" t="s">
        <v>3628</v>
      </c>
      <c r="F2186" t="s">
        <v>5039</v>
      </c>
    </row>
    <row r="2187" spans="1:6" x14ac:dyDescent="0.25">
      <c r="A2187">
        <v>116503</v>
      </c>
      <c r="B2187" t="s">
        <v>5038</v>
      </c>
      <c r="C2187">
        <v>7970.03</v>
      </c>
      <c r="D2187">
        <v>7970.03</v>
      </c>
      <c r="E2187" t="s">
        <v>3628</v>
      </c>
      <c r="F2187" t="s">
        <v>5039</v>
      </c>
    </row>
    <row r="2188" spans="1:6" x14ac:dyDescent="0.25">
      <c r="A2188">
        <v>117903</v>
      </c>
      <c r="B2188" t="s">
        <v>5038</v>
      </c>
      <c r="C2188">
        <v>1970.03</v>
      </c>
      <c r="D2188">
        <v>1970.03</v>
      </c>
      <c r="E2188" t="s">
        <v>3628</v>
      </c>
      <c r="F2188" t="s">
        <v>5039</v>
      </c>
    </row>
    <row r="2189" spans="1:6" x14ac:dyDescent="0.25">
      <c r="A2189">
        <v>537403</v>
      </c>
      <c r="B2189" t="s">
        <v>5038</v>
      </c>
      <c r="C2189">
        <v>6970.03</v>
      </c>
      <c r="D2189">
        <v>6970.03</v>
      </c>
      <c r="E2189" t="s">
        <v>3628</v>
      </c>
      <c r="F2189" t="s">
        <v>5039</v>
      </c>
    </row>
    <row r="2190" spans="1:6" x14ac:dyDescent="0.25">
      <c r="A2190">
        <v>949203</v>
      </c>
      <c r="B2190" t="s">
        <v>5038</v>
      </c>
      <c r="C2190">
        <v>4685.3900000000003</v>
      </c>
      <c r="D2190">
        <v>4685.3900000000003</v>
      </c>
      <c r="E2190" t="s">
        <v>3628</v>
      </c>
      <c r="F2190" t="s">
        <v>5039</v>
      </c>
    </row>
    <row r="2191" spans="1:6" x14ac:dyDescent="0.25">
      <c r="A2191">
        <v>145703</v>
      </c>
      <c r="B2191" t="s">
        <v>5038</v>
      </c>
      <c r="C2191">
        <v>1803.57</v>
      </c>
      <c r="D2191">
        <v>1803.57</v>
      </c>
      <c r="E2191" t="s">
        <v>3628</v>
      </c>
      <c r="F2191" t="s">
        <v>5039</v>
      </c>
    </row>
    <row r="2192" spans="1:6" x14ac:dyDescent="0.25">
      <c r="A2192">
        <v>273503</v>
      </c>
      <c r="B2192" t="s">
        <v>5038</v>
      </c>
      <c r="C2192">
        <v>1803.57</v>
      </c>
      <c r="D2192">
        <v>1803.57</v>
      </c>
      <c r="E2192" t="s">
        <v>3628</v>
      </c>
      <c r="F2192" t="s">
        <v>5039</v>
      </c>
    </row>
    <row r="2193" spans="1:6" x14ac:dyDescent="0.25">
      <c r="A2193">
        <v>281203</v>
      </c>
      <c r="B2193" t="s">
        <v>5038</v>
      </c>
      <c r="C2193">
        <v>1803.57</v>
      </c>
      <c r="D2193">
        <v>1803.57</v>
      </c>
      <c r="E2193" t="s">
        <v>3628</v>
      </c>
      <c r="F2193" t="s">
        <v>5039</v>
      </c>
    </row>
    <row r="2194" spans="1:6" x14ac:dyDescent="0.25">
      <c r="A2194">
        <v>73703</v>
      </c>
      <c r="B2194" t="s">
        <v>5038</v>
      </c>
      <c r="C2194">
        <v>1803.57</v>
      </c>
      <c r="D2194">
        <v>1803.57</v>
      </c>
      <c r="E2194" t="s">
        <v>3628</v>
      </c>
      <c r="F2194" t="s">
        <v>5039</v>
      </c>
    </row>
    <row r="2195" spans="1:6" x14ac:dyDescent="0.25">
      <c r="A2195">
        <v>88903</v>
      </c>
      <c r="B2195" t="s">
        <v>5038</v>
      </c>
      <c r="C2195">
        <v>1803.57</v>
      </c>
      <c r="D2195">
        <v>1803.57</v>
      </c>
      <c r="E2195" t="s">
        <v>3628</v>
      </c>
      <c r="F2195" t="s">
        <v>5039</v>
      </c>
    </row>
    <row r="2196" spans="1:6" x14ac:dyDescent="0.25">
      <c r="A2196">
        <v>79403</v>
      </c>
      <c r="B2196" t="s">
        <v>5038</v>
      </c>
      <c r="C2196">
        <v>3500.67</v>
      </c>
      <c r="D2196">
        <v>3500.67</v>
      </c>
      <c r="E2196" t="s">
        <v>3628</v>
      </c>
      <c r="F2196" t="s">
        <v>5039</v>
      </c>
    </row>
    <row r="2197" spans="1:6" x14ac:dyDescent="0.25">
      <c r="A2197">
        <v>95803</v>
      </c>
      <c r="B2197" t="s">
        <v>5038</v>
      </c>
      <c r="C2197">
        <v>1803.57</v>
      </c>
      <c r="D2197">
        <v>1803.57</v>
      </c>
      <c r="E2197" t="s">
        <v>3628</v>
      </c>
      <c r="F2197" t="s">
        <v>5039</v>
      </c>
    </row>
    <row r="2198" spans="1:6" x14ac:dyDescent="0.25">
      <c r="A2198">
        <v>97203</v>
      </c>
      <c r="B2198" t="s">
        <v>5038</v>
      </c>
      <c r="C2198">
        <v>1803.57</v>
      </c>
      <c r="D2198">
        <v>1803.57</v>
      </c>
      <c r="E2198" t="s">
        <v>3628</v>
      </c>
      <c r="F2198" t="s">
        <v>5039</v>
      </c>
    </row>
    <row r="2199" spans="1:6" x14ac:dyDescent="0.25">
      <c r="A2199">
        <v>97503</v>
      </c>
      <c r="B2199" t="s">
        <v>5038</v>
      </c>
      <c r="C2199">
        <v>1803.57</v>
      </c>
      <c r="D2199">
        <v>1803.57</v>
      </c>
      <c r="E2199" t="s">
        <v>3628</v>
      </c>
      <c r="F2199" t="s">
        <v>5039</v>
      </c>
    </row>
    <row r="2200" spans="1:6" x14ac:dyDescent="0.25">
      <c r="A2200">
        <v>187403</v>
      </c>
      <c r="B2200" t="s">
        <v>5038</v>
      </c>
      <c r="C2200">
        <v>1803.57</v>
      </c>
      <c r="D2200">
        <v>1803.57</v>
      </c>
      <c r="E2200" t="s">
        <v>3628</v>
      </c>
      <c r="F2200" t="s">
        <v>5039</v>
      </c>
    </row>
    <row r="2201" spans="1:6" x14ac:dyDescent="0.25">
      <c r="A2201">
        <v>277203</v>
      </c>
      <c r="B2201" t="s">
        <v>5038</v>
      </c>
      <c r="C2201">
        <v>1803.57</v>
      </c>
      <c r="D2201">
        <v>1803.57</v>
      </c>
      <c r="E2201" t="s">
        <v>3628</v>
      </c>
      <c r="F2201" t="s">
        <v>5039</v>
      </c>
    </row>
    <row r="2202" spans="1:6" x14ac:dyDescent="0.25">
      <c r="A2202">
        <v>183103</v>
      </c>
      <c r="B2202" t="s">
        <v>5038</v>
      </c>
      <c r="C2202">
        <v>10803.57</v>
      </c>
      <c r="D2202">
        <v>10803.57</v>
      </c>
      <c r="E2202" t="s">
        <v>3628</v>
      </c>
      <c r="F2202" t="s">
        <v>5039</v>
      </c>
    </row>
    <row r="2203" spans="1:6" x14ac:dyDescent="0.25">
      <c r="A2203">
        <v>133003</v>
      </c>
      <c r="B2203" t="s">
        <v>5038</v>
      </c>
      <c r="C2203">
        <v>1803.57</v>
      </c>
      <c r="D2203">
        <v>1803.57</v>
      </c>
      <c r="E2203" t="s">
        <v>3628</v>
      </c>
      <c r="F2203" t="s">
        <v>5039</v>
      </c>
    </row>
    <row r="2204" spans="1:6" x14ac:dyDescent="0.25">
      <c r="A2204">
        <v>223903</v>
      </c>
      <c r="B2204" t="s">
        <v>5038</v>
      </c>
      <c r="C2204">
        <v>1803.57</v>
      </c>
      <c r="D2204">
        <v>1803.57</v>
      </c>
      <c r="E2204" t="s">
        <v>3628</v>
      </c>
      <c r="F2204" t="s">
        <v>5039</v>
      </c>
    </row>
    <row r="2205" spans="1:6" x14ac:dyDescent="0.25">
      <c r="A2205">
        <v>143003</v>
      </c>
      <c r="B2205" t="s">
        <v>5038</v>
      </c>
      <c r="C2205">
        <v>1803.57</v>
      </c>
      <c r="D2205">
        <v>1803.57</v>
      </c>
      <c r="E2205" t="s">
        <v>3628</v>
      </c>
      <c r="F2205" t="s">
        <v>5039</v>
      </c>
    </row>
    <row r="2206" spans="1:6" x14ac:dyDescent="0.25">
      <c r="A2206">
        <v>61203</v>
      </c>
      <c r="B2206" t="s">
        <v>5038</v>
      </c>
      <c r="C2206">
        <v>28634.639999999999</v>
      </c>
      <c r="D2206">
        <v>28634.639999999999</v>
      </c>
      <c r="E2206" t="s">
        <v>3628</v>
      </c>
      <c r="F2206" t="s">
        <v>5039</v>
      </c>
    </row>
    <row r="2207" spans="1:6" x14ac:dyDescent="0.25">
      <c r="A2207">
        <v>2741303</v>
      </c>
      <c r="B2207" t="s">
        <v>3630</v>
      </c>
      <c r="C2207">
        <v>0</v>
      </c>
      <c r="D2207">
        <v>0</v>
      </c>
      <c r="E2207" t="s">
        <v>3630</v>
      </c>
      <c r="F2207" t="s">
        <v>5037</v>
      </c>
    </row>
    <row r="2208" spans="1:6" x14ac:dyDescent="0.25">
      <c r="A2208">
        <v>1403203</v>
      </c>
      <c r="B2208" t="s">
        <v>3630</v>
      </c>
      <c r="C2208">
        <v>0</v>
      </c>
      <c r="D2208">
        <v>0</v>
      </c>
      <c r="E2208" t="s">
        <v>3630</v>
      </c>
      <c r="F2208" t="s">
        <v>5037</v>
      </c>
    </row>
    <row r="2209" spans="1:6" x14ac:dyDescent="0.25">
      <c r="A2209">
        <v>480003</v>
      </c>
      <c r="B2209" t="s">
        <v>3630</v>
      </c>
      <c r="C2209">
        <v>0</v>
      </c>
      <c r="D2209">
        <v>0</v>
      </c>
      <c r="E2209" t="s">
        <v>3630</v>
      </c>
      <c r="F2209" t="s">
        <v>5037</v>
      </c>
    </row>
    <row r="2210" spans="1:6" x14ac:dyDescent="0.25">
      <c r="A2210">
        <v>1228303</v>
      </c>
      <c r="B2210" t="s">
        <v>5038</v>
      </c>
      <c r="C2210">
        <v>31500</v>
      </c>
      <c r="D2210">
        <v>31500</v>
      </c>
      <c r="E2210" t="s">
        <v>3628</v>
      </c>
      <c r="F2210" t="s">
        <v>5039</v>
      </c>
    </row>
    <row r="2211" spans="1:6" x14ac:dyDescent="0.25">
      <c r="A2211">
        <v>5220503</v>
      </c>
      <c r="B2211" t="s">
        <v>5038</v>
      </c>
      <c r="C2211">
        <v>2100</v>
      </c>
      <c r="D2211">
        <v>2100</v>
      </c>
      <c r="E2211" t="s">
        <v>3628</v>
      </c>
      <c r="F2211" t="s">
        <v>5039</v>
      </c>
    </row>
    <row r="2212" spans="1:6" x14ac:dyDescent="0.25">
      <c r="A2212">
        <v>5430903</v>
      </c>
      <c r="B2212" t="s">
        <v>3630</v>
      </c>
      <c r="C2212">
        <v>0</v>
      </c>
      <c r="D2212">
        <v>0</v>
      </c>
      <c r="E2212" t="s">
        <v>3630</v>
      </c>
      <c r="F2212" t="s">
        <v>5037</v>
      </c>
    </row>
    <row r="2213" spans="1:6" x14ac:dyDescent="0.25">
      <c r="A2213">
        <v>337803</v>
      </c>
      <c r="B2213" t="s">
        <v>3630</v>
      </c>
      <c r="C2213">
        <v>0</v>
      </c>
      <c r="D2213">
        <v>0</v>
      </c>
      <c r="E2213" t="s">
        <v>3630</v>
      </c>
      <c r="F2213" t="s">
        <v>5037</v>
      </c>
    </row>
    <row r="2214" spans="1:6" x14ac:dyDescent="0.25">
      <c r="A2214">
        <v>316603</v>
      </c>
      <c r="B2214" t="s">
        <v>3630</v>
      </c>
      <c r="C2214">
        <v>0</v>
      </c>
      <c r="D2214">
        <v>0</v>
      </c>
      <c r="E2214" t="s">
        <v>3630</v>
      </c>
      <c r="F2214" t="s">
        <v>5037</v>
      </c>
    </row>
    <row r="2215" spans="1:6" x14ac:dyDescent="0.25">
      <c r="A2215">
        <v>2373303</v>
      </c>
      <c r="B2215" t="s">
        <v>3630</v>
      </c>
      <c r="C2215">
        <v>0</v>
      </c>
      <c r="D2215">
        <v>0</v>
      </c>
      <c r="E2215" t="s">
        <v>3630</v>
      </c>
      <c r="F2215" t="s">
        <v>5037</v>
      </c>
    </row>
    <row r="2216" spans="1:6" x14ac:dyDescent="0.25">
      <c r="A2216">
        <v>5209903</v>
      </c>
      <c r="B2216" t="s">
        <v>3630</v>
      </c>
      <c r="C2216">
        <v>0</v>
      </c>
      <c r="D2216">
        <v>0</v>
      </c>
      <c r="E2216" t="s">
        <v>3630</v>
      </c>
      <c r="F2216" t="s">
        <v>5037</v>
      </c>
    </row>
    <row r="2217" spans="1:6" x14ac:dyDescent="0.25">
      <c r="A2217">
        <v>2233203</v>
      </c>
      <c r="B2217" t="s">
        <v>3630</v>
      </c>
      <c r="C2217">
        <v>0</v>
      </c>
      <c r="D2217">
        <v>0</v>
      </c>
      <c r="E2217" t="s">
        <v>3630</v>
      </c>
      <c r="F2217" t="s">
        <v>5037</v>
      </c>
    </row>
    <row r="2218" spans="1:6" x14ac:dyDescent="0.25">
      <c r="A2218">
        <v>1823303</v>
      </c>
      <c r="B2218" t="s">
        <v>3630</v>
      </c>
      <c r="C2218">
        <v>0</v>
      </c>
      <c r="D2218">
        <v>0</v>
      </c>
      <c r="E2218" t="s">
        <v>3630</v>
      </c>
      <c r="F2218" t="s">
        <v>5037</v>
      </c>
    </row>
    <row r="2219" spans="1:6" x14ac:dyDescent="0.25">
      <c r="A2219">
        <v>1316103</v>
      </c>
      <c r="B2219" t="s">
        <v>3630</v>
      </c>
      <c r="C2219">
        <v>0</v>
      </c>
      <c r="D2219">
        <v>0</v>
      </c>
      <c r="E2219" t="s">
        <v>3630</v>
      </c>
      <c r="F2219" t="s">
        <v>5037</v>
      </c>
    </row>
    <row r="2220" spans="1:6" x14ac:dyDescent="0.25">
      <c r="A2220">
        <v>555203</v>
      </c>
      <c r="B2220" t="s">
        <v>3630</v>
      </c>
      <c r="C2220">
        <v>0</v>
      </c>
      <c r="D2220">
        <v>0</v>
      </c>
      <c r="E2220" t="s">
        <v>3630</v>
      </c>
      <c r="F2220" t="s">
        <v>5037</v>
      </c>
    </row>
    <row r="2221" spans="1:6" x14ac:dyDescent="0.25">
      <c r="A2221">
        <v>267503</v>
      </c>
      <c r="B2221" t="s">
        <v>3630</v>
      </c>
      <c r="C2221">
        <v>0</v>
      </c>
      <c r="D2221">
        <v>0</v>
      </c>
      <c r="E2221" t="s">
        <v>3630</v>
      </c>
      <c r="F2221" t="s">
        <v>5037</v>
      </c>
    </row>
    <row r="2222" spans="1:6" x14ac:dyDescent="0.25">
      <c r="A2222">
        <v>22403</v>
      </c>
      <c r="B2222" t="s">
        <v>3630</v>
      </c>
      <c r="C2222">
        <v>0</v>
      </c>
      <c r="D2222">
        <v>0</v>
      </c>
      <c r="E2222" t="s">
        <v>3630</v>
      </c>
      <c r="F2222" t="s">
        <v>5037</v>
      </c>
    </row>
    <row r="2223" spans="1:6" x14ac:dyDescent="0.25">
      <c r="A2223">
        <v>6423803</v>
      </c>
      <c r="B2223" t="s">
        <v>3630</v>
      </c>
      <c r="C2223">
        <v>0</v>
      </c>
      <c r="D2223">
        <v>0</v>
      </c>
      <c r="E2223" t="s">
        <v>3630</v>
      </c>
      <c r="F2223" t="s">
        <v>5037</v>
      </c>
    </row>
    <row r="2224" spans="1:6" x14ac:dyDescent="0.25">
      <c r="A2224">
        <v>6271803</v>
      </c>
      <c r="B2224" t="s">
        <v>3630</v>
      </c>
      <c r="C2224">
        <v>0</v>
      </c>
      <c r="D2224">
        <v>0</v>
      </c>
      <c r="E2224" t="s">
        <v>3630</v>
      </c>
      <c r="F2224" t="s">
        <v>5037</v>
      </c>
    </row>
    <row r="2225" spans="1:6" x14ac:dyDescent="0.25">
      <c r="A2225">
        <v>5631703</v>
      </c>
      <c r="B2225" t="s">
        <v>3630</v>
      </c>
      <c r="C2225">
        <v>0</v>
      </c>
      <c r="D2225">
        <v>0</v>
      </c>
      <c r="E2225" t="s">
        <v>3630</v>
      </c>
      <c r="F2225" t="s">
        <v>5037</v>
      </c>
    </row>
    <row r="2226" spans="1:6" x14ac:dyDescent="0.25">
      <c r="A2226">
        <v>5519703</v>
      </c>
      <c r="B2226" t="s">
        <v>3630</v>
      </c>
      <c r="C2226">
        <v>0</v>
      </c>
      <c r="D2226">
        <v>0</v>
      </c>
      <c r="E2226" t="s">
        <v>3630</v>
      </c>
      <c r="F2226" t="s">
        <v>5037</v>
      </c>
    </row>
    <row r="2227" spans="1:6" x14ac:dyDescent="0.25">
      <c r="A2227">
        <v>198703</v>
      </c>
      <c r="B2227" t="s">
        <v>3630</v>
      </c>
      <c r="C2227">
        <v>0</v>
      </c>
      <c r="D2227">
        <v>0</v>
      </c>
      <c r="E2227" t="s">
        <v>3630</v>
      </c>
      <c r="F2227" t="s">
        <v>5037</v>
      </c>
    </row>
    <row r="2228" spans="1:6" x14ac:dyDescent="0.25">
      <c r="A2228">
        <v>1758003</v>
      </c>
      <c r="B2228" t="s">
        <v>3630</v>
      </c>
      <c r="C2228">
        <v>0</v>
      </c>
      <c r="D2228">
        <v>0</v>
      </c>
      <c r="E2228" t="s">
        <v>3630</v>
      </c>
      <c r="F2228" t="s">
        <v>5037</v>
      </c>
    </row>
    <row r="2229" spans="1:6" x14ac:dyDescent="0.25">
      <c r="A2229">
        <v>284403</v>
      </c>
      <c r="B2229" t="s">
        <v>3630</v>
      </c>
      <c r="C2229">
        <v>0</v>
      </c>
      <c r="D2229">
        <v>0</v>
      </c>
      <c r="E2229" t="s">
        <v>3630</v>
      </c>
      <c r="F2229" t="s">
        <v>5037</v>
      </c>
    </row>
    <row r="2230" spans="1:6" x14ac:dyDescent="0.25">
      <c r="A2230">
        <v>388003</v>
      </c>
      <c r="B2230" t="s">
        <v>3630</v>
      </c>
      <c r="C2230">
        <v>0</v>
      </c>
      <c r="D2230">
        <v>0</v>
      </c>
      <c r="E2230" t="s">
        <v>3630</v>
      </c>
      <c r="F2230" t="s">
        <v>5037</v>
      </c>
    </row>
    <row r="2231" spans="1:6" x14ac:dyDescent="0.25">
      <c r="A2231">
        <v>407203</v>
      </c>
      <c r="B2231" t="s">
        <v>3630</v>
      </c>
      <c r="C2231">
        <v>0</v>
      </c>
      <c r="D2231">
        <v>0</v>
      </c>
      <c r="E2231" t="s">
        <v>3630</v>
      </c>
      <c r="F2231" t="s">
        <v>5037</v>
      </c>
    </row>
    <row r="2232" spans="1:6" x14ac:dyDescent="0.25">
      <c r="A2232">
        <v>395203</v>
      </c>
      <c r="B2232" t="s">
        <v>3630</v>
      </c>
      <c r="C2232">
        <v>0</v>
      </c>
      <c r="D2232">
        <v>0</v>
      </c>
      <c r="E2232" t="s">
        <v>3630</v>
      </c>
      <c r="F2232" t="s">
        <v>5037</v>
      </c>
    </row>
    <row r="2233" spans="1:6" x14ac:dyDescent="0.25">
      <c r="A2233">
        <v>337303</v>
      </c>
      <c r="B2233" t="s">
        <v>5038</v>
      </c>
      <c r="C2233">
        <v>118.09</v>
      </c>
      <c r="D2233">
        <v>118.09</v>
      </c>
      <c r="E2233" t="s">
        <v>3628</v>
      </c>
      <c r="F2233" t="s">
        <v>5039</v>
      </c>
    </row>
    <row r="2234" spans="1:6" x14ac:dyDescent="0.25">
      <c r="A2234">
        <v>350003</v>
      </c>
      <c r="B2234" t="s">
        <v>3630</v>
      </c>
      <c r="C2234">
        <v>0</v>
      </c>
      <c r="D2234">
        <v>0</v>
      </c>
      <c r="E2234" t="s">
        <v>3630</v>
      </c>
      <c r="F2234" t="s">
        <v>5037</v>
      </c>
    </row>
    <row r="2235" spans="1:6" x14ac:dyDescent="0.25">
      <c r="A2235">
        <v>2473203</v>
      </c>
      <c r="B2235" t="s">
        <v>3630</v>
      </c>
      <c r="C2235">
        <v>0</v>
      </c>
      <c r="D2235">
        <v>0</v>
      </c>
      <c r="E2235" t="s">
        <v>3630</v>
      </c>
      <c r="F2235" t="s">
        <v>5037</v>
      </c>
    </row>
    <row r="2236" spans="1:6" x14ac:dyDescent="0.25">
      <c r="A2236">
        <v>84703</v>
      </c>
      <c r="B2236" t="s">
        <v>3630</v>
      </c>
      <c r="C2236">
        <v>0</v>
      </c>
      <c r="D2236">
        <v>0</v>
      </c>
      <c r="E2236" t="s">
        <v>3630</v>
      </c>
      <c r="F2236" t="s">
        <v>5037</v>
      </c>
    </row>
    <row r="2237" spans="1:6" x14ac:dyDescent="0.25">
      <c r="A2237">
        <v>1985003</v>
      </c>
      <c r="B2237" t="s">
        <v>5038</v>
      </c>
      <c r="C2237">
        <v>1575</v>
      </c>
      <c r="D2237">
        <v>1575</v>
      </c>
      <c r="E2237" t="s">
        <v>3628</v>
      </c>
      <c r="F2237" t="s">
        <v>5039</v>
      </c>
    </row>
    <row r="2238" spans="1:6" x14ac:dyDescent="0.25">
      <c r="A2238">
        <v>5505803</v>
      </c>
      <c r="B2238" t="s">
        <v>3630</v>
      </c>
      <c r="C2238">
        <v>0</v>
      </c>
      <c r="D2238">
        <v>0</v>
      </c>
      <c r="E2238" t="s">
        <v>3630</v>
      </c>
      <c r="F2238" t="s">
        <v>5037</v>
      </c>
    </row>
    <row r="2239" spans="1:6" x14ac:dyDescent="0.25">
      <c r="A2239">
        <v>1900003</v>
      </c>
      <c r="B2239" t="s">
        <v>3630</v>
      </c>
      <c r="C2239">
        <v>0</v>
      </c>
      <c r="D2239">
        <v>0</v>
      </c>
      <c r="E2239" t="s">
        <v>3630</v>
      </c>
      <c r="F2239" t="s">
        <v>5037</v>
      </c>
    </row>
    <row r="2240" spans="1:6" x14ac:dyDescent="0.25">
      <c r="A2240">
        <v>5944503</v>
      </c>
      <c r="B2240" t="s">
        <v>3630</v>
      </c>
      <c r="C2240">
        <v>0</v>
      </c>
      <c r="D2240">
        <v>0</v>
      </c>
      <c r="E2240" t="s">
        <v>3630</v>
      </c>
      <c r="F2240" t="s">
        <v>5037</v>
      </c>
    </row>
    <row r="2241" spans="1:6" x14ac:dyDescent="0.25">
      <c r="A2241">
        <v>6176503</v>
      </c>
      <c r="B2241" t="s">
        <v>3630</v>
      </c>
      <c r="C2241">
        <v>0</v>
      </c>
      <c r="D2241">
        <v>0</v>
      </c>
      <c r="E2241" t="s">
        <v>3630</v>
      </c>
      <c r="F2241" t="s">
        <v>5037</v>
      </c>
    </row>
    <row r="2242" spans="1:6" x14ac:dyDescent="0.25">
      <c r="A2242">
        <v>1805203</v>
      </c>
      <c r="B2242" t="s">
        <v>3630</v>
      </c>
      <c r="C2242">
        <v>0</v>
      </c>
      <c r="D2242">
        <v>0</v>
      </c>
      <c r="E2242" t="s">
        <v>3630</v>
      </c>
      <c r="F2242" t="s">
        <v>5037</v>
      </c>
    </row>
    <row r="2243" spans="1:6" x14ac:dyDescent="0.25">
      <c r="A2243">
        <v>1595203</v>
      </c>
      <c r="B2243" t="s">
        <v>5038</v>
      </c>
      <c r="C2243">
        <v>8367.52</v>
      </c>
      <c r="D2243">
        <v>8367.52</v>
      </c>
      <c r="E2243" t="s">
        <v>3628</v>
      </c>
      <c r="F2243" t="s">
        <v>5039</v>
      </c>
    </row>
    <row r="2244" spans="1:6" x14ac:dyDescent="0.25">
      <c r="A2244">
        <v>222503</v>
      </c>
      <c r="B2244" t="s">
        <v>3630</v>
      </c>
      <c r="C2244">
        <v>0</v>
      </c>
      <c r="D2244">
        <v>0</v>
      </c>
      <c r="E2244" t="s">
        <v>3630</v>
      </c>
      <c r="F2244" t="s">
        <v>5037</v>
      </c>
    </row>
    <row r="2245" spans="1:6" x14ac:dyDescent="0.25">
      <c r="A2245">
        <v>1405203</v>
      </c>
      <c r="B2245" t="s">
        <v>3630</v>
      </c>
      <c r="C2245">
        <v>0</v>
      </c>
      <c r="D2245">
        <v>0</v>
      </c>
      <c r="E2245" t="s">
        <v>3630</v>
      </c>
      <c r="F2245" t="s">
        <v>5037</v>
      </c>
    </row>
    <row r="2246" spans="1:6" x14ac:dyDescent="0.25">
      <c r="A2246">
        <v>5775903</v>
      </c>
      <c r="B2246" t="s">
        <v>3630</v>
      </c>
      <c r="C2246">
        <v>0</v>
      </c>
      <c r="D2246">
        <v>0</v>
      </c>
      <c r="E2246" t="s">
        <v>3630</v>
      </c>
      <c r="F2246" t="s">
        <v>5037</v>
      </c>
    </row>
    <row r="2247" spans="1:6" x14ac:dyDescent="0.25">
      <c r="A2247">
        <v>3173203</v>
      </c>
      <c r="B2247" t="s">
        <v>3630</v>
      </c>
      <c r="C2247">
        <v>0</v>
      </c>
      <c r="D2247">
        <v>0</v>
      </c>
      <c r="E2247" t="s">
        <v>3630</v>
      </c>
      <c r="F2247" t="s">
        <v>5037</v>
      </c>
    </row>
    <row r="2248" spans="1:6" x14ac:dyDescent="0.25">
      <c r="A2248">
        <v>1265603</v>
      </c>
      <c r="B2248" t="s">
        <v>3630</v>
      </c>
      <c r="C2248">
        <v>0</v>
      </c>
      <c r="D2248">
        <v>0</v>
      </c>
      <c r="E2248" t="s">
        <v>3630</v>
      </c>
      <c r="F2248" t="s">
        <v>5037</v>
      </c>
    </row>
    <row r="2249" spans="1:6" x14ac:dyDescent="0.25">
      <c r="A2249">
        <v>5733803</v>
      </c>
      <c r="B2249" t="s">
        <v>3630</v>
      </c>
      <c r="C2249">
        <v>0</v>
      </c>
      <c r="D2249">
        <v>0</v>
      </c>
      <c r="E2249" t="s">
        <v>3630</v>
      </c>
      <c r="F2249" t="s">
        <v>5037</v>
      </c>
    </row>
    <row r="2250" spans="1:6" x14ac:dyDescent="0.25">
      <c r="A2250">
        <v>2475303</v>
      </c>
      <c r="B2250" t="s">
        <v>3630</v>
      </c>
      <c r="C2250">
        <v>0</v>
      </c>
      <c r="D2250">
        <v>0</v>
      </c>
      <c r="E2250" t="s">
        <v>3630</v>
      </c>
      <c r="F2250" t="s">
        <v>5037</v>
      </c>
    </row>
    <row r="2251" spans="1:6" x14ac:dyDescent="0.25">
      <c r="A2251">
        <v>3751303</v>
      </c>
      <c r="B2251" t="s">
        <v>3630</v>
      </c>
      <c r="C2251">
        <v>0</v>
      </c>
      <c r="D2251">
        <v>0</v>
      </c>
      <c r="E2251" t="s">
        <v>3630</v>
      </c>
      <c r="F2251" t="s">
        <v>5037</v>
      </c>
    </row>
    <row r="2252" spans="1:6" x14ac:dyDescent="0.25">
      <c r="A2252">
        <v>5617903</v>
      </c>
      <c r="B2252" t="s">
        <v>3630</v>
      </c>
      <c r="C2252">
        <v>0</v>
      </c>
      <c r="D2252">
        <v>0</v>
      </c>
      <c r="E2252" t="s">
        <v>3630</v>
      </c>
      <c r="F2252" t="s">
        <v>5037</v>
      </c>
    </row>
    <row r="2253" spans="1:6" x14ac:dyDescent="0.25">
      <c r="A2253">
        <v>2109203</v>
      </c>
      <c r="B2253" t="s">
        <v>3630</v>
      </c>
      <c r="C2253">
        <v>0</v>
      </c>
      <c r="D2253">
        <v>0</v>
      </c>
      <c r="E2253" t="s">
        <v>3630</v>
      </c>
      <c r="F2253" t="s">
        <v>5037</v>
      </c>
    </row>
    <row r="2254" spans="1:6" x14ac:dyDescent="0.25">
      <c r="A2254">
        <v>5209803</v>
      </c>
      <c r="B2254" t="s">
        <v>3630</v>
      </c>
      <c r="C2254">
        <v>0</v>
      </c>
      <c r="D2254">
        <v>0</v>
      </c>
      <c r="E2254" t="s">
        <v>3630</v>
      </c>
      <c r="F2254" t="s">
        <v>5037</v>
      </c>
    </row>
    <row r="2255" spans="1:6" x14ac:dyDescent="0.25">
      <c r="A2255">
        <v>4082103</v>
      </c>
      <c r="B2255" t="s">
        <v>3630</v>
      </c>
      <c r="C2255">
        <v>0</v>
      </c>
      <c r="D2255">
        <v>0</v>
      </c>
      <c r="E2255" t="s">
        <v>3630</v>
      </c>
      <c r="F2255" t="s">
        <v>5037</v>
      </c>
    </row>
    <row r="2256" spans="1:6" x14ac:dyDescent="0.25">
      <c r="A2256">
        <v>751203</v>
      </c>
      <c r="B2256" t="s">
        <v>3630</v>
      </c>
      <c r="C2256">
        <v>0</v>
      </c>
      <c r="D2256">
        <v>0</v>
      </c>
      <c r="E2256" t="s">
        <v>3630</v>
      </c>
      <c r="F2256" t="s">
        <v>5037</v>
      </c>
    </row>
    <row r="2257" spans="1:6" x14ac:dyDescent="0.25">
      <c r="A2257">
        <v>132703</v>
      </c>
      <c r="B2257" t="s">
        <v>5038</v>
      </c>
      <c r="C2257">
        <v>2000</v>
      </c>
      <c r="D2257">
        <v>2000</v>
      </c>
      <c r="E2257" t="s">
        <v>3628</v>
      </c>
      <c r="F2257" t="s">
        <v>5039</v>
      </c>
    </row>
    <row r="2258" spans="1:6" x14ac:dyDescent="0.25">
      <c r="A2258">
        <v>2251903</v>
      </c>
      <c r="B2258" t="s">
        <v>3630</v>
      </c>
      <c r="C2258">
        <v>0</v>
      </c>
      <c r="D2258">
        <v>0</v>
      </c>
      <c r="E2258" t="s">
        <v>3630</v>
      </c>
      <c r="F2258" t="s">
        <v>5037</v>
      </c>
    </row>
    <row r="2259" spans="1:6" x14ac:dyDescent="0.25">
      <c r="A2259">
        <v>2203203</v>
      </c>
      <c r="B2259" t="s">
        <v>3630</v>
      </c>
      <c r="C2259">
        <v>0</v>
      </c>
      <c r="D2259">
        <v>0</v>
      </c>
      <c r="E2259" t="s">
        <v>3630</v>
      </c>
      <c r="F2259" t="s">
        <v>5037</v>
      </c>
    </row>
    <row r="2260" spans="1:6" x14ac:dyDescent="0.25">
      <c r="A2260">
        <v>5627903</v>
      </c>
      <c r="B2260" t="s">
        <v>3630</v>
      </c>
      <c r="C2260">
        <v>0</v>
      </c>
      <c r="D2260">
        <v>0</v>
      </c>
      <c r="E2260" t="s">
        <v>3630</v>
      </c>
      <c r="F2260" t="s">
        <v>5037</v>
      </c>
    </row>
    <row r="2261" spans="1:6" x14ac:dyDescent="0.25">
      <c r="A2261">
        <v>1753803</v>
      </c>
      <c r="B2261" t="s">
        <v>3630</v>
      </c>
      <c r="C2261">
        <v>0</v>
      </c>
      <c r="D2261">
        <v>0</v>
      </c>
      <c r="E2261" t="s">
        <v>3630</v>
      </c>
      <c r="F2261" t="s">
        <v>5037</v>
      </c>
    </row>
    <row r="2262" spans="1:6" x14ac:dyDescent="0.25">
      <c r="A2262">
        <v>1258303</v>
      </c>
      <c r="B2262" t="s">
        <v>3630</v>
      </c>
      <c r="C2262">
        <v>0</v>
      </c>
      <c r="D2262">
        <v>0</v>
      </c>
      <c r="E2262" t="s">
        <v>3630</v>
      </c>
      <c r="F2262" t="s">
        <v>5037</v>
      </c>
    </row>
    <row r="2263" spans="1:6" x14ac:dyDescent="0.25">
      <c r="A2263">
        <v>6042703</v>
      </c>
      <c r="B2263" t="s">
        <v>3630</v>
      </c>
      <c r="C2263">
        <v>0</v>
      </c>
      <c r="D2263">
        <v>0</v>
      </c>
      <c r="E2263" t="s">
        <v>3630</v>
      </c>
      <c r="F2263" t="s">
        <v>5037</v>
      </c>
    </row>
    <row r="2264" spans="1:6" x14ac:dyDescent="0.25">
      <c r="A2264">
        <v>3317303</v>
      </c>
      <c r="B2264" t="s">
        <v>3630</v>
      </c>
      <c r="C2264">
        <v>0</v>
      </c>
      <c r="D2264">
        <v>0</v>
      </c>
      <c r="E2264" t="s">
        <v>3630</v>
      </c>
      <c r="F2264" t="s">
        <v>5037</v>
      </c>
    </row>
    <row r="2265" spans="1:6" x14ac:dyDescent="0.25">
      <c r="A2265">
        <v>3715203</v>
      </c>
      <c r="B2265" t="s">
        <v>3630</v>
      </c>
      <c r="C2265">
        <v>0</v>
      </c>
      <c r="D2265">
        <v>0</v>
      </c>
      <c r="E2265" t="s">
        <v>3630</v>
      </c>
      <c r="F2265" t="s">
        <v>5037</v>
      </c>
    </row>
    <row r="2266" spans="1:6" x14ac:dyDescent="0.25">
      <c r="A2266">
        <v>3715303</v>
      </c>
      <c r="B2266" t="s">
        <v>3630</v>
      </c>
      <c r="C2266">
        <v>0</v>
      </c>
      <c r="D2266">
        <v>0</v>
      </c>
      <c r="E2266" t="s">
        <v>3630</v>
      </c>
      <c r="F2266" t="s">
        <v>5037</v>
      </c>
    </row>
    <row r="2267" spans="1:6" x14ac:dyDescent="0.25">
      <c r="A2267">
        <v>4825203</v>
      </c>
      <c r="B2267" t="s">
        <v>3630</v>
      </c>
      <c r="C2267">
        <v>0</v>
      </c>
      <c r="D2267">
        <v>0</v>
      </c>
      <c r="E2267" t="s">
        <v>3630</v>
      </c>
      <c r="F2267" t="s">
        <v>5037</v>
      </c>
    </row>
    <row r="2268" spans="1:6" x14ac:dyDescent="0.25">
      <c r="A2268">
        <v>1159303</v>
      </c>
      <c r="B2268" t="s">
        <v>3630</v>
      </c>
      <c r="C2268">
        <v>0</v>
      </c>
      <c r="D2268">
        <v>0</v>
      </c>
      <c r="E2268" t="s">
        <v>3630</v>
      </c>
      <c r="F2268" t="s">
        <v>5037</v>
      </c>
    </row>
    <row r="2269" spans="1:6" x14ac:dyDescent="0.25">
      <c r="A2269">
        <v>75203</v>
      </c>
      <c r="B2269" t="s">
        <v>5038</v>
      </c>
      <c r="C2269">
        <v>2384.64</v>
      </c>
      <c r="D2269">
        <v>2384.64</v>
      </c>
      <c r="E2269" t="s">
        <v>3628</v>
      </c>
      <c r="F2269" t="s">
        <v>5039</v>
      </c>
    </row>
    <row r="2270" spans="1:6" x14ac:dyDescent="0.25">
      <c r="A2270">
        <v>100403</v>
      </c>
      <c r="B2270" t="s">
        <v>3630</v>
      </c>
      <c r="C2270">
        <v>0</v>
      </c>
      <c r="D2270">
        <v>0</v>
      </c>
      <c r="E2270" t="s">
        <v>3630</v>
      </c>
      <c r="F2270" t="s">
        <v>5037</v>
      </c>
    </row>
    <row r="2271" spans="1:6" x14ac:dyDescent="0.25">
      <c r="A2271">
        <v>222003</v>
      </c>
      <c r="B2271" t="s">
        <v>3630</v>
      </c>
      <c r="C2271">
        <v>0</v>
      </c>
      <c r="D2271">
        <v>0</v>
      </c>
      <c r="E2271" t="s">
        <v>3630</v>
      </c>
      <c r="F2271" t="s">
        <v>5037</v>
      </c>
    </row>
    <row r="2272" spans="1:6" x14ac:dyDescent="0.25">
      <c r="A2272">
        <v>1753303</v>
      </c>
      <c r="B2272" t="s">
        <v>3630</v>
      </c>
      <c r="C2272">
        <v>0</v>
      </c>
      <c r="D2272">
        <v>0</v>
      </c>
      <c r="E2272" t="s">
        <v>3630</v>
      </c>
      <c r="F2272" t="s">
        <v>5037</v>
      </c>
    </row>
    <row r="2273" spans="1:6" x14ac:dyDescent="0.25">
      <c r="A2273">
        <v>404403</v>
      </c>
      <c r="B2273" t="s">
        <v>3630</v>
      </c>
      <c r="C2273">
        <v>0</v>
      </c>
      <c r="D2273">
        <v>0</v>
      </c>
      <c r="E2273" t="s">
        <v>3630</v>
      </c>
      <c r="F2273" t="s">
        <v>5037</v>
      </c>
    </row>
    <row r="2274" spans="1:6" x14ac:dyDescent="0.25">
      <c r="A2274">
        <v>4563203</v>
      </c>
      <c r="B2274" t="s">
        <v>3630</v>
      </c>
      <c r="C2274">
        <v>0</v>
      </c>
      <c r="D2274">
        <v>0</v>
      </c>
      <c r="E2274" t="s">
        <v>3630</v>
      </c>
      <c r="F2274" t="s">
        <v>5037</v>
      </c>
    </row>
    <row r="2275" spans="1:6" x14ac:dyDescent="0.25">
      <c r="A2275">
        <v>5089203</v>
      </c>
      <c r="B2275" t="s">
        <v>3630</v>
      </c>
      <c r="C2275">
        <v>0</v>
      </c>
      <c r="D2275">
        <v>0</v>
      </c>
      <c r="E2275" t="s">
        <v>3630</v>
      </c>
      <c r="F2275" t="s">
        <v>5037</v>
      </c>
    </row>
    <row r="2276" spans="1:6" x14ac:dyDescent="0.25">
      <c r="A2276">
        <v>4969203</v>
      </c>
      <c r="B2276" t="s">
        <v>3630</v>
      </c>
      <c r="C2276">
        <v>0</v>
      </c>
      <c r="D2276">
        <v>0</v>
      </c>
      <c r="E2276" t="s">
        <v>3630</v>
      </c>
      <c r="F2276" t="s">
        <v>5037</v>
      </c>
    </row>
    <row r="2277" spans="1:6" x14ac:dyDescent="0.25">
      <c r="A2277">
        <v>4493503</v>
      </c>
      <c r="B2277" t="s">
        <v>3630</v>
      </c>
      <c r="C2277">
        <v>0</v>
      </c>
      <c r="D2277">
        <v>0</v>
      </c>
      <c r="E2277" t="s">
        <v>3630</v>
      </c>
      <c r="F2277" t="s">
        <v>5037</v>
      </c>
    </row>
    <row r="2278" spans="1:6" x14ac:dyDescent="0.25">
      <c r="A2278">
        <v>4419503</v>
      </c>
      <c r="B2278" t="s">
        <v>3630</v>
      </c>
      <c r="C2278">
        <v>0</v>
      </c>
      <c r="D2278">
        <v>0</v>
      </c>
      <c r="E2278" t="s">
        <v>3630</v>
      </c>
      <c r="F2278" t="s">
        <v>5037</v>
      </c>
    </row>
    <row r="2279" spans="1:6" x14ac:dyDescent="0.25">
      <c r="A2279">
        <v>380203</v>
      </c>
      <c r="B2279" t="s">
        <v>3630</v>
      </c>
      <c r="C2279">
        <v>0</v>
      </c>
      <c r="D2279">
        <v>0</v>
      </c>
      <c r="E2279" t="s">
        <v>3630</v>
      </c>
      <c r="F2279" t="s">
        <v>5037</v>
      </c>
    </row>
    <row r="2280" spans="1:6" x14ac:dyDescent="0.25">
      <c r="A2280">
        <v>5635803</v>
      </c>
      <c r="B2280" t="s">
        <v>3630</v>
      </c>
      <c r="C2280">
        <v>0</v>
      </c>
      <c r="D2280">
        <v>0</v>
      </c>
      <c r="E2280" t="s">
        <v>3630</v>
      </c>
      <c r="F2280" t="s">
        <v>5037</v>
      </c>
    </row>
    <row r="2281" spans="1:6" x14ac:dyDescent="0.25">
      <c r="A2281">
        <v>5406003</v>
      </c>
      <c r="B2281" t="s">
        <v>3630</v>
      </c>
      <c r="C2281">
        <v>0</v>
      </c>
      <c r="D2281">
        <v>0</v>
      </c>
      <c r="E2281" t="s">
        <v>3630</v>
      </c>
      <c r="F2281" t="s">
        <v>5037</v>
      </c>
    </row>
    <row r="2282" spans="1:6" x14ac:dyDescent="0.25">
      <c r="A2282">
        <v>5771703</v>
      </c>
      <c r="B2282" t="s">
        <v>3630</v>
      </c>
      <c r="C2282">
        <v>0</v>
      </c>
      <c r="D2282">
        <v>0</v>
      </c>
      <c r="E2282" t="s">
        <v>3630</v>
      </c>
      <c r="F2282" t="s">
        <v>5037</v>
      </c>
    </row>
    <row r="2283" spans="1:6" x14ac:dyDescent="0.25">
      <c r="A2283">
        <v>6030803</v>
      </c>
      <c r="B2283" t="s">
        <v>3630</v>
      </c>
      <c r="C2283">
        <v>0</v>
      </c>
      <c r="D2283">
        <v>0</v>
      </c>
      <c r="E2283" t="s">
        <v>3630</v>
      </c>
      <c r="F2283" t="s">
        <v>5037</v>
      </c>
    </row>
    <row r="2284" spans="1:6" x14ac:dyDescent="0.25">
      <c r="A2284">
        <v>3317203</v>
      </c>
      <c r="B2284" t="s">
        <v>3630</v>
      </c>
      <c r="C2284">
        <v>0</v>
      </c>
      <c r="D2284">
        <v>0</v>
      </c>
      <c r="E2284" t="s">
        <v>3630</v>
      </c>
      <c r="F2284" t="s">
        <v>5037</v>
      </c>
    </row>
    <row r="2285" spans="1:6" x14ac:dyDescent="0.25">
      <c r="A2285">
        <v>4861303</v>
      </c>
      <c r="B2285" t="s">
        <v>3630</v>
      </c>
      <c r="C2285">
        <v>0</v>
      </c>
      <c r="D2285">
        <v>0</v>
      </c>
      <c r="E2285" t="s">
        <v>3630</v>
      </c>
      <c r="F2285" t="s">
        <v>5037</v>
      </c>
    </row>
    <row r="2286" spans="1:6" x14ac:dyDescent="0.25">
      <c r="A2286">
        <v>6683903</v>
      </c>
      <c r="B2286" t="s">
        <v>3630</v>
      </c>
      <c r="C2286">
        <v>0</v>
      </c>
      <c r="D2286">
        <v>0</v>
      </c>
      <c r="E2286" t="s">
        <v>3630</v>
      </c>
      <c r="F2286" t="s">
        <v>5037</v>
      </c>
    </row>
    <row r="2287" spans="1:6" x14ac:dyDescent="0.25">
      <c r="A2287">
        <v>6154503</v>
      </c>
      <c r="B2287" t="s">
        <v>3630</v>
      </c>
      <c r="C2287">
        <v>0</v>
      </c>
      <c r="D2287">
        <v>0</v>
      </c>
      <c r="E2287" t="s">
        <v>3630</v>
      </c>
      <c r="F2287" t="s">
        <v>5037</v>
      </c>
    </row>
    <row r="2288" spans="1:6" x14ac:dyDescent="0.25">
      <c r="A2288">
        <v>4543503</v>
      </c>
      <c r="B2288" t="s">
        <v>3630</v>
      </c>
      <c r="C2288">
        <v>0</v>
      </c>
      <c r="D2288">
        <v>0</v>
      </c>
      <c r="E2288" t="s">
        <v>3630</v>
      </c>
      <c r="F2288" t="s">
        <v>5037</v>
      </c>
    </row>
    <row r="2289" spans="1:6" x14ac:dyDescent="0.25">
      <c r="A2289">
        <v>5425903</v>
      </c>
      <c r="B2289" t="s">
        <v>3630</v>
      </c>
      <c r="C2289">
        <v>0</v>
      </c>
      <c r="D2289">
        <v>0</v>
      </c>
      <c r="E2289" t="s">
        <v>3630</v>
      </c>
      <c r="F2289" t="s">
        <v>5037</v>
      </c>
    </row>
    <row r="2290" spans="1:6" x14ac:dyDescent="0.25">
      <c r="A2290">
        <v>5243803</v>
      </c>
      <c r="B2290" t="s">
        <v>3630</v>
      </c>
      <c r="C2290">
        <v>0</v>
      </c>
      <c r="D2290">
        <v>0</v>
      </c>
      <c r="E2290" t="s">
        <v>3630</v>
      </c>
      <c r="F2290" t="s">
        <v>5037</v>
      </c>
    </row>
    <row r="2291" spans="1:6" x14ac:dyDescent="0.25">
      <c r="A2291">
        <v>4903203</v>
      </c>
      <c r="B2291" t="s">
        <v>3630</v>
      </c>
      <c r="C2291">
        <v>0</v>
      </c>
      <c r="D2291">
        <v>0</v>
      </c>
      <c r="E2291" t="s">
        <v>3630</v>
      </c>
      <c r="F2291" t="s">
        <v>5037</v>
      </c>
    </row>
    <row r="2292" spans="1:6" x14ac:dyDescent="0.25">
      <c r="A2292">
        <v>237003</v>
      </c>
      <c r="B2292" t="s">
        <v>5038</v>
      </c>
      <c r="C2292">
        <v>3150</v>
      </c>
      <c r="D2292">
        <v>3150</v>
      </c>
      <c r="E2292" t="s">
        <v>3628</v>
      </c>
      <c r="F2292" t="s">
        <v>5039</v>
      </c>
    </row>
    <row r="2293" spans="1:6" x14ac:dyDescent="0.25">
      <c r="A2293">
        <v>6091003</v>
      </c>
      <c r="B2293" t="s">
        <v>3630</v>
      </c>
      <c r="C2293">
        <v>0</v>
      </c>
      <c r="D2293">
        <v>0</v>
      </c>
      <c r="E2293" t="s">
        <v>3630</v>
      </c>
      <c r="F2293" t="s">
        <v>5037</v>
      </c>
    </row>
    <row r="2294" spans="1:6" x14ac:dyDescent="0.25">
      <c r="A2294">
        <v>1881703</v>
      </c>
      <c r="B2294" t="s">
        <v>3630</v>
      </c>
      <c r="C2294">
        <v>0</v>
      </c>
      <c r="D2294">
        <v>0</v>
      </c>
      <c r="E2294" t="s">
        <v>3630</v>
      </c>
      <c r="F2294" t="s">
        <v>5037</v>
      </c>
    </row>
    <row r="2295" spans="1:6" x14ac:dyDescent="0.25">
      <c r="A2295">
        <v>6164503</v>
      </c>
      <c r="B2295" t="s">
        <v>3630</v>
      </c>
      <c r="C2295">
        <v>0</v>
      </c>
      <c r="D2295">
        <v>0</v>
      </c>
      <c r="E2295" t="s">
        <v>3630</v>
      </c>
      <c r="F2295" t="s">
        <v>5037</v>
      </c>
    </row>
    <row r="2296" spans="1:6" x14ac:dyDescent="0.25">
      <c r="A2296">
        <v>5656103</v>
      </c>
      <c r="B2296" t="s">
        <v>3630</v>
      </c>
      <c r="C2296">
        <v>0</v>
      </c>
      <c r="D2296">
        <v>0</v>
      </c>
      <c r="E2296" t="s">
        <v>3630</v>
      </c>
      <c r="F2296" t="s">
        <v>5037</v>
      </c>
    </row>
    <row r="2297" spans="1:6" x14ac:dyDescent="0.25">
      <c r="A2297">
        <v>4385603</v>
      </c>
      <c r="B2297" t="s">
        <v>3630</v>
      </c>
      <c r="C2297">
        <v>0</v>
      </c>
      <c r="D2297">
        <v>0</v>
      </c>
      <c r="E2297" t="s">
        <v>3630</v>
      </c>
      <c r="F2297" t="s">
        <v>5037</v>
      </c>
    </row>
    <row r="2298" spans="1:6" x14ac:dyDescent="0.25">
      <c r="A2298">
        <v>5617703</v>
      </c>
      <c r="B2298" t="s">
        <v>3630</v>
      </c>
      <c r="C2298">
        <v>0</v>
      </c>
      <c r="D2298">
        <v>0</v>
      </c>
      <c r="E2298" t="s">
        <v>3630</v>
      </c>
      <c r="F2298" t="s">
        <v>5037</v>
      </c>
    </row>
    <row r="2299" spans="1:6" x14ac:dyDescent="0.25">
      <c r="A2299">
        <v>480903</v>
      </c>
      <c r="B2299" t="s">
        <v>3630</v>
      </c>
      <c r="C2299">
        <v>0</v>
      </c>
      <c r="D2299">
        <v>0</v>
      </c>
      <c r="E2299" t="s">
        <v>3630</v>
      </c>
      <c r="F2299" t="s">
        <v>5037</v>
      </c>
    </row>
    <row r="2300" spans="1:6" x14ac:dyDescent="0.25">
      <c r="A2300">
        <v>171403</v>
      </c>
      <c r="B2300" t="s">
        <v>3630</v>
      </c>
      <c r="C2300">
        <v>0</v>
      </c>
      <c r="D2300">
        <v>0</v>
      </c>
      <c r="E2300" t="s">
        <v>3630</v>
      </c>
      <c r="F2300" t="s">
        <v>5037</v>
      </c>
    </row>
    <row r="2301" spans="1:6" x14ac:dyDescent="0.25">
      <c r="A2301">
        <v>283003</v>
      </c>
      <c r="B2301" t="s">
        <v>3630</v>
      </c>
      <c r="C2301">
        <v>0</v>
      </c>
      <c r="D2301">
        <v>0</v>
      </c>
      <c r="E2301" t="s">
        <v>3630</v>
      </c>
      <c r="F2301" t="s">
        <v>5037</v>
      </c>
    </row>
    <row r="2302" spans="1:6" x14ac:dyDescent="0.25">
      <c r="A2302">
        <v>6102503</v>
      </c>
      <c r="B2302" t="s">
        <v>3630</v>
      </c>
      <c r="C2302">
        <v>0</v>
      </c>
      <c r="D2302">
        <v>0</v>
      </c>
      <c r="E2302" t="s">
        <v>3630</v>
      </c>
      <c r="F2302" t="s">
        <v>5037</v>
      </c>
    </row>
    <row r="2303" spans="1:6" x14ac:dyDescent="0.25">
      <c r="A2303">
        <v>5904403</v>
      </c>
      <c r="B2303" t="s">
        <v>3630</v>
      </c>
      <c r="C2303">
        <v>0</v>
      </c>
      <c r="D2303">
        <v>0</v>
      </c>
      <c r="E2303" t="s">
        <v>3630</v>
      </c>
      <c r="F2303" t="s">
        <v>5037</v>
      </c>
    </row>
    <row r="2304" spans="1:6" x14ac:dyDescent="0.25">
      <c r="A2304">
        <v>5525803</v>
      </c>
      <c r="B2304" t="s">
        <v>3630</v>
      </c>
      <c r="C2304">
        <v>0</v>
      </c>
      <c r="D2304">
        <v>0</v>
      </c>
      <c r="E2304" t="s">
        <v>3630</v>
      </c>
      <c r="F2304" t="s">
        <v>5037</v>
      </c>
    </row>
    <row r="2305" spans="1:6" x14ac:dyDescent="0.25">
      <c r="A2305">
        <v>6008503</v>
      </c>
      <c r="B2305" t="s">
        <v>3630</v>
      </c>
      <c r="C2305">
        <v>0</v>
      </c>
      <c r="D2305">
        <v>0</v>
      </c>
      <c r="E2305" t="s">
        <v>3630</v>
      </c>
      <c r="F2305" t="s">
        <v>5037</v>
      </c>
    </row>
    <row r="2306" spans="1:6" x14ac:dyDescent="0.25">
      <c r="A2306">
        <v>163703</v>
      </c>
      <c r="B2306" t="s">
        <v>3630</v>
      </c>
      <c r="C2306">
        <v>0</v>
      </c>
      <c r="D2306">
        <v>0</v>
      </c>
      <c r="E2306" t="s">
        <v>3630</v>
      </c>
      <c r="F2306" t="s">
        <v>5037</v>
      </c>
    </row>
    <row r="2307" spans="1:6" x14ac:dyDescent="0.25">
      <c r="A2307">
        <v>2817703</v>
      </c>
      <c r="B2307" t="s">
        <v>3630</v>
      </c>
      <c r="C2307">
        <v>0</v>
      </c>
      <c r="D2307">
        <v>0</v>
      </c>
      <c r="E2307" t="s">
        <v>3630</v>
      </c>
      <c r="F2307" t="s">
        <v>5037</v>
      </c>
    </row>
    <row r="2308" spans="1:6" x14ac:dyDescent="0.25">
      <c r="A2308">
        <v>4419203</v>
      </c>
      <c r="B2308" t="s">
        <v>3630</v>
      </c>
      <c r="C2308">
        <v>0</v>
      </c>
      <c r="D2308">
        <v>0</v>
      </c>
      <c r="E2308" t="s">
        <v>3630</v>
      </c>
      <c r="F2308" t="s">
        <v>5037</v>
      </c>
    </row>
    <row r="2309" spans="1:6" x14ac:dyDescent="0.25">
      <c r="A2309">
        <v>5589703</v>
      </c>
      <c r="B2309" t="s">
        <v>3630</v>
      </c>
      <c r="C2309">
        <v>0</v>
      </c>
      <c r="D2309">
        <v>0</v>
      </c>
      <c r="E2309" t="s">
        <v>3630</v>
      </c>
      <c r="F2309" t="s">
        <v>5037</v>
      </c>
    </row>
    <row r="2310" spans="1:6" x14ac:dyDescent="0.25">
      <c r="A2310">
        <v>4419603</v>
      </c>
      <c r="B2310" t="s">
        <v>3630</v>
      </c>
      <c r="C2310">
        <v>0</v>
      </c>
      <c r="D2310">
        <v>0</v>
      </c>
      <c r="E2310" t="s">
        <v>3630</v>
      </c>
      <c r="F2310" t="s">
        <v>5037</v>
      </c>
    </row>
    <row r="2311" spans="1:6" x14ac:dyDescent="0.25">
      <c r="A2311">
        <v>1453203</v>
      </c>
      <c r="B2311" t="s">
        <v>3630</v>
      </c>
      <c r="C2311">
        <v>0</v>
      </c>
      <c r="D2311">
        <v>0</v>
      </c>
      <c r="E2311" t="s">
        <v>3630</v>
      </c>
      <c r="F2311" t="s">
        <v>5037</v>
      </c>
    </row>
    <row r="2312" spans="1:6" x14ac:dyDescent="0.25">
      <c r="A2312">
        <v>4728103</v>
      </c>
      <c r="B2312" t="s">
        <v>5038</v>
      </c>
      <c r="C2312">
        <v>21.06</v>
      </c>
      <c r="D2312">
        <v>21.06</v>
      </c>
      <c r="E2312" t="s">
        <v>3628</v>
      </c>
      <c r="F2312" t="s">
        <v>5039</v>
      </c>
    </row>
    <row r="2313" spans="1:6" x14ac:dyDescent="0.25">
      <c r="A2313">
        <v>453503</v>
      </c>
      <c r="B2313" t="s">
        <v>3630</v>
      </c>
      <c r="C2313">
        <v>0</v>
      </c>
      <c r="D2313">
        <v>0</v>
      </c>
      <c r="E2313" t="s">
        <v>3630</v>
      </c>
      <c r="F2313" t="s">
        <v>5037</v>
      </c>
    </row>
    <row r="2314" spans="1:6" x14ac:dyDescent="0.25">
      <c r="A2314">
        <v>4565203</v>
      </c>
      <c r="B2314" t="s">
        <v>5038</v>
      </c>
      <c r="C2314">
        <v>1575</v>
      </c>
      <c r="D2314">
        <v>1575</v>
      </c>
      <c r="E2314" t="s">
        <v>3628</v>
      </c>
      <c r="F2314" t="s">
        <v>5039</v>
      </c>
    </row>
    <row r="2315" spans="1:6" x14ac:dyDescent="0.25">
      <c r="A2315">
        <v>6030603</v>
      </c>
      <c r="B2315" t="s">
        <v>3630</v>
      </c>
      <c r="C2315">
        <v>0</v>
      </c>
      <c r="D2315">
        <v>0</v>
      </c>
      <c r="E2315" t="s">
        <v>3630</v>
      </c>
      <c r="F2315" t="s">
        <v>5037</v>
      </c>
    </row>
    <row r="2316" spans="1:6" x14ac:dyDescent="0.25">
      <c r="A2316">
        <v>100503</v>
      </c>
      <c r="B2316" t="s">
        <v>3630</v>
      </c>
      <c r="C2316">
        <v>0</v>
      </c>
      <c r="D2316">
        <v>0</v>
      </c>
      <c r="E2316" t="s">
        <v>3630</v>
      </c>
      <c r="F2316" t="s">
        <v>5037</v>
      </c>
    </row>
    <row r="2317" spans="1:6" x14ac:dyDescent="0.25">
      <c r="A2317">
        <v>128203</v>
      </c>
      <c r="B2317" t="s">
        <v>3630</v>
      </c>
      <c r="C2317">
        <v>0</v>
      </c>
      <c r="D2317">
        <v>0</v>
      </c>
      <c r="E2317" t="s">
        <v>3630</v>
      </c>
      <c r="F2317" t="s">
        <v>5037</v>
      </c>
    </row>
    <row r="2318" spans="1:6" x14ac:dyDescent="0.25">
      <c r="A2318">
        <v>259903</v>
      </c>
      <c r="B2318" t="s">
        <v>3630</v>
      </c>
      <c r="C2318">
        <v>0</v>
      </c>
      <c r="D2318">
        <v>0</v>
      </c>
      <c r="E2318" t="s">
        <v>3630</v>
      </c>
      <c r="F2318" t="s">
        <v>5037</v>
      </c>
    </row>
    <row r="2319" spans="1:6" x14ac:dyDescent="0.25">
      <c r="A2319">
        <v>229503</v>
      </c>
      <c r="B2319" t="s">
        <v>3630</v>
      </c>
      <c r="C2319">
        <v>0</v>
      </c>
      <c r="D2319">
        <v>0</v>
      </c>
      <c r="E2319" t="s">
        <v>3630</v>
      </c>
      <c r="F2319" t="s">
        <v>5037</v>
      </c>
    </row>
    <row r="2320" spans="1:6" x14ac:dyDescent="0.25">
      <c r="A2320">
        <v>233003</v>
      </c>
      <c r="B2320" t="s">
        <v>3630</v>
      </c>
      <c r="C2320">
        <v>0</v>
      </c>
      <c r="D2320">
        <v>0</v>
      </c>
      <c r="E2320" t="s">
        <v>3630</v>
      </c>
      <c r="F2320" t="s">
        <v>5037</v>
      </c>
    </row>
    <row r="2321" spans="1:6" x14ac:dyDescent="0.25">
      <c r="A2321">
        <v>469103</v>
      </c>
      <c r="B2321" t="s">
        <v>3630</v>
      </c>
      <c r="C2321">
        <v>0</v>
      </c>
      <c r="D2321">
        <v>0</v>
      </c>
      <c r="E2321" t="s">
        <v>3630</v>
      </c>
      <c r="F2321" t="s">
        <v>5037</v>
      </c>
    </row>
    <row r="2322" spans="1:6" x14ac:dyDescent="0.25">
      <c r="A2322">
        <v>593203</v>
      </c>
      <c r="B2322" t="s">
        <v>3630</v>
      </c>
      <c r="C2322">
        <v>0</v>
      </c>
      <c r="D2322">
        <v>0</v>
      </c>
      <c r="E2322" t="s">
        <v>3630</v>
      </c>
      <c r="F2322" t="s">
        <v>5037</v>
      </c>
    </row>
    <row r="2323" spans="1:6" x14ac:dyDescent="0.25">
      <c r="A2323">
        <v>685203</v>
      </c>
      <c r="B2323" t="s">
        <v>3630</v>
      </c>
      <c r="C2323">
        <v>0</v>
      </c>
      <c r="D2323">
        <v>0</v>
      </c>
      <c r="E2323" t="s">
        <v>3630</v>
      </c>
      <c r="F2323" t="s">
        <v>5037</v>
      </c>
    </row>
    <row r="2324" spans="1:6" x14ac:dyDescent="0.25">
      <c r="A2324">
        <v>2003203</v>
      </c>
      <c r="B2324" t="s">
        <v>3630</v>
      </c>
      <c r="C2324">
        <v>0</v>
      </c>
      <c r="D2324">
        <v>0</v>
      </c>
      <c r="E2324" t="s">
        <v>3630</v>
      </c>
      <c r="F2324" t="s">
        <v>5037</v>
      </c>
    </row>
    <row r="2325" spans="1:6" x14ac:dyDescent="0.25">
      <c r="A2325">
        <v>394703</v>
      </c>
      <c r="B2325" t="s">
        <v>3630</v>
      </c>
      <c r="C2325">
        <v>0</v>
      </c>
      <c r="D2325">
        <v>0</v>
      </c>
      <c r="E2325" t="s">
        <v>3630</v>
      </c>
      <c r="F2325" t="s">
        <v>5037</v>
      </c>
    </row>
    <row r="2326" spans="1:6" x14ac:dyDescent="0.25">
      <c r="A2326">
        <v>259603</v>
      </c>
      <c r="B2326" t="s">
        <v>3630</v>
      </c>
      <c r="C2326">
        <v>0</v>
      </c>
      <c r="D2326">
        <v>0</v>
      </c>
      <c r="E2326" t="s">
        <v>3630</v>
      </c>
      <c r="F2326" t="s">
        <v>5037</v>
      </c>
    </row>
    <row r="2327" spans="1:6" x14ac:dyDescent="0.25">
      <c r="A2327">
        <v>2627303</v>
      </c>
      <c r="B2327" t="s">
        <v>3630</v>
      </c>
      <c r="C2327">
        <v>0</v>
      </c>
      <c r="D2327">
        <v>0</v>
      </c>
      <c r="E2327" t="s">
        <v>3630</v>
      </c>
      <c r="F2327" t="s">
        <v>5037</v>
      </c>
    </row>
    <row r="2328" spans="1:6" x14ac:dyDescent="0.25">
      <c r="A2328">
        <v>2817603</v>
      </c>
      <c r="B2328" t="s">
        <v>3630</v>
      </c>
      <c r="C2328">
        <v>0</v>
      </c>
      <c r="D2328">
        <v>0</v>
      </c>
      <c r="E2328" t="s">
        <v>3630</v>
      </c>
      <c r="F2328" t="s">
        <v>5037</v>
      </c>
    </row>
    <row r="2329" spans="1:6" x14ac:dyDescent="0.25">
      <c r="A2329">
        <v>4611203</v>
      </c>
      <c r="B2329" t="s">
        <v>3630</v>
      </c>
      <c r="C2329">
        <v>0</v>
      </c>
      <c r="D2329">
        <v>0</v>
      </c>
      <c r="E2329" t="s">
        <v>3630</v>
      </c>
      <c r="F2329" t="s">
        <v>5037</v>
      </c>
    </row>
    <row r="2330" spans="1:6" x14ac:dyDescent="0.25">
      <c r="A2330">
        <v>3896103</v>
      </c>
      <c r="B2330" t="s">
        <v>3630</v>
      </c>
      <c r="C2330">
        <v>0</v>
      </c>
      <c r="D2330">
        <v>0</v>
      </c>
      <c r="E2330" t="s">
        <v>3630</v>
      </c>
      <c r="F2330" t="s">
        <v>5037</v>
      </c>
    </row>
    <row r="2331" spans="1:6" x14ac:dyDescent="0.25">
      <c r="A2331">
        <v>4493803</v>
      </c>
      <c r="B2331" t="s">
        <v>3630</v>
      </c>
      <c r="C2331">
        <v>0</v>
      </c>
      <c r="D2331">
        <v>0</v>
      </c>
      <c r="E2331" t="s">
        <v>3630</v>
      </c>
      <c r="F2331" t="s">
        <v>5037</v>
      </c>
    </row>
    <row r="2332" spans="1:6" x14ac:dyDescent="0.25">
      <c r="A2332">
        <v>4727303</v>
      </c>
      <c r="B2332" t="s">
        <v>3630</v>
      </c>
      <c r="C2332">
        <v>0</v>
      </c>
      <c r="D2332">
        <v>0</v>
      </c>
      <c r="E2332" t="s">
        <v>3630</v>
      </c>
      <c r="F2332" t="s">
        <v>5037</v>
      </c>
    </row>
    <row r="2333" spans="1:6" x14ac:dyDescent="0.25">
      <c r="A2333">
        <v>5754003</v>
      </c>
      <c r="B2333" t="s">
        <v>3630</v>
      </c>
      <c r="C2333">
        <v>0</v>
      </c>
      <c r="D2333">
        <v>0</v>
      </c>
      <c r="E2333" t="s">
        <v>3630</v>
      </c>
      <c r="F2333" t="s">
        <v>5037</v>
      </c>
    </row>
    <row r="2334" spans="1:6" x14ac:dyDescent="0.25">
      <c r="A2334">
        <v>5657803</v>
      </c>
      <c r="B2334" t="s">
        <v>3630</v>
      </c>
      <c r="C2334">
        <v>0</v>
      </c>
      <c r="D2334">
        <v>0</v>
      </c>
      <c r="E2334" t="s">
        <v>3630</v>
      </c>
      <c r="F2334" t="s">
        <v>5037</v>
      </c>
    </row>
    <row r="2335" spans="1:6" x14ac:dyDescent="0.25">
      <c r="A2335">
        <v>355003</v>
      </c>
      <c r="B2335" t="s">
        <v>3630</v>
      </c>
      <c r="C2335">
        <v>0</v>
      </c>
      <c r="D2335">
        <v>0</v>
      </c>
      <c r="E2335" t="s">
        <v>3630</v>
      </c>
      <c r="F2335" t="s">
        <v>5037</v>
      </c>
    </row>
    <row r="2336" spans="1:6" x14ac:dyDescent="0.25">
      <c r="A2336">
        <v>5425803</v>
      </c>
      <c r="B2336" t="s">
        <v>3630</v>
      </c>
      <c r="C2336">
        <v>0</v>
      </c>
      <c r="D2336">
        <v>0</v>
      </c>
      <c r="E2336" t="s">
        <v>3630</v>
      </c>
      <c r="F2336" t="s">
        <v>5037</v>
      </c>
    </row>
    <row r="2337" spans="1:6" x14ac:dyDescent="0.25">
      <c r="A2337">
        <v>6115403</v>
      </c>
      <c r="B2337" t="s">
        <v>3630</v>
      </c>
      <c r="C2337">
        <v>0</v>
      </c>
      <c r="D2337">
        <v>0</v>
      </c>
      <c r="E2337" t="s">
        <v>3630</v>
      </c>
      <c r="F2337" t="s">
        <v>5037</v>
      </c>
    </row>
    <row r="2338" spans="1:6" x14ac:dyDescent="0.25">
      <c r="A2338">
        <v>1963603</v>
      </c>
      <c r="B2338" t="s">
        <v>3630</v>
      </c>
      <c r="C2338">
        <v>0</v>
      </c>
      <c r="D2338">
        <v>0</v>
      </c>
      <c r="E2338" t="s">
        <v>3630</v>
      </c>
      <c r="F2338" t="s">
        <v>5037</v>
      </c>
    </row>
    <row r="2339" spans="1:6" x14ac:dyDescent="0.25">
      <c r="A2339">
        <v>6138603</v>
      </c>
      <c r="B2339" t="s">
        <v>3630</v>
      </c>
      <c r="C2339">
        <v>0</v>
      </c>
      <c r="D2339">
        <v>0</v>
      </c>
      <c r="E2339" t="s">
        <v>3630</v>
      </c>
      <c r="F2339" t="s">
        <v>5037</v>
      </c>
    </row>
    <row r="2340" spans="1:6" x14ac:dyDescent="0.25">
      <c r="A2340">
        <v>4443303</v>
      </c>
      <c r="B2340" t="s">
        <v>3630</v>
      </c>
      <c r="C2340">
        <v>0</v>
      </c>
      <c r="D2340">
        <v>0</v>
      </c>
      <c r="E2340" t="s">
        <v>3630</v>
      </c>
      <c r="F2340" t="s">
        <v>5037</v>
      </c>
    </row>
    <row r="2341" spans="1:6" x14ac:dyDescent="0.25">
      <c r="A2341">
        <v>2605203</v>
      </c>
      <c r="B2341" t="s">
        <v>3630</v>
      </c>
      <c r="C2341">
        <v>0</v>
      </c>
      <c r="D2341">
        <v>0</v>
      </c>
      <c r="E2341" t="s">
        <v>3630</v>
      </c>
      <c r="F2341" t="s">
        <v>5037</v>
      </c>
    </row>
    <row r="2342" spans="1:6" x14ac:dyDescent="0.25">
      <c r="A2342">
        <v>142103</v>
      </c>
      <c r="B2342" t="s">
        <v>3630</v>
      </c>
      <c r="C2342">
        <v>0</v>
      </c>
      <c r="D2342">
        <v>0</v>
      </c>
      <c r="E2342" t="s">
        <v>3630</v>
      </c>
      <c r="F2342" t="s">
        <v>5037</v>
      </c>
    </row>
    <row r="2343" spans="1:6" x14ac:dyDescent="0.25">
      <c r="A2343">
        <v>5667703</v>
      </c>
      <c r="B2343" t="s">
        <v>3630</v>
      </c>
      <c r="C2343">
        <v>0</v>
      </c>
      <c r="D2343">
        <v>0</v>
      </c>
      <c r="E2343" t="s">
        <v>3630</v>
      </c>
      <c r="F2343" t="s">
        <v>5037</v>
      </c>
    </row>
    <row r="2344" spans="1:6" x14ac:dyDescent="0.25">
      <c r="A2344">
        <v>5347903</v>
      </c>
      <c r="B2344" t="s">
        <v>3630</v>
      </c>
      <c r="C2344">
        <v>0</v>
      </c>
      <c r="D2344">
        <v>0</v>
      </c>
      <c r="E2344" t="s">
        <v>3630</v>
      </c>
      <c r="F2344" t="s">
        <v>5037</v>
      </c>
    </row>
    <row r="2345" spans="1:6" x14ac:dyDescent="0.25">
      <c r="A2345">
        <v>6030703</v>
      </c>
      <c r="B2345" t="s">
        <v>3630</v>
      </c>
      <c r="C2345">
        <v>0</v>
      </c>
      <c r="D2345">
        <v>0</v>
      </c>
      <c r="E2345" t="s">
        <v>3630</v>
      </c>
      <c r="F2345" t="s">
        <v>5037</v>
      </c>
    </row>
    <row r="2346" spans="1:6" x14ac:dyDescent="0.25">
      <c r="A2346">
        <v>6082503</v>
      </c>
      <c r="B2346" t="s">
        <v>3630</v>
      </c>
      <c r="C2346">
        <v>0</v>
      </c>
      <c r="D2346">
        <v>0</v>
      </c>
      <c r="E2346" t="s">
        <v>3630</v>
      </c>
      <c r="F2346" t="s">
        <v>5037</v>
      </c>
    </row>
    <row r="2347" spans="1:6" x14ac:dyDescent="0.25">
      <c r="A2347">
        <v>4685203</v>
      </c>
      <c r="B2347" t="s">
        <v>3630</v>
      </c>
      <c r="C2347">
        <v>0</v>
      </c>
      <c r="D2347">
        <v>0</v>
      </c>
      <c r="E2347" t="s">
        <v>3630</v>
      </c>
      <c r="F2347" t="s">
        <v>5037</v>
      </c>
    </row>
    <row r="2348" spans="1:6" x14ac:dyDescent="0.25">
      <c r="A2348">
        <v>86103</v>
      </c>
      <c r="B2348" t="s">
        <v>3630</v>
      </c>
      <c r="C2348">
        <v>0</v>
      </c>
      <c r="D2348">
        <v>0</v>
      </c>
      <c r="E2348" t="s">
        <v>3630</v>
      </c>
      <c r="F2348" t="s">
        <v>5037</v>
      </c>
    </row>
    <row r="2349" spans="1:6" x14ac:dyDescent="0.25">
      <c r="A2349">
        <v>6115003</v>
      </c>
      <c r="B2349" t="s">
        <v>3630</v>
      </c>
      <c r="C2349">
        <v>0</v>
      </c>
      <c r="D2349">
        <v>0</v>
      </c>
      <c r="E2349" t="s">
        <v>3630</v>
      </c>
      <c r="F2349" t="s">
        <v>5037</v>
      </c>
    </row>
    <row r="2350" spans="1:6" x14ac:dyDescent="0.25">
      <c r="A2350">
        <v>6281703</v>
      </c>
      <c r="B2350" t="s">
        <v>3630</v>
      </c>
      <c r="C2350">
        <v>0</v>
      </c>
      <c r="D2350">
        <v>0</v>
      </c>
      <c r="E2350" t="s">
        <v>3630</v>
      </c>
      <c r="F2350" t="s">
        <v>5037</v>
      </c>
    </row>
    <row r="2351" spans="1:6" x14ac:dyDescent="0.25">
      <c r="A2351">
        <v>5653703</v>
      </c>
      <c r="B2351" t="s">
        <v>3630</v>
      </c>
      <c r="C2351">
        <v>0</v>
      </c>
      <c r="D2351">
        <v>0</v>
      </c>
      <c r="E2351" t="s">
        <v>3630</v>
      </c>
      <c r="F2351" t="s">
        <v>5037</v>
      </c>
    </row>
    <row r="2352" spans="1:6" x14ac:dyDescent="0.25">
      <c r="A2352">
        <v>6375903</v>
      </c>
      <c r="B2352" t="s">
        <v>3630</v>
      </c>
      <c r="C2352">
        <v>0</v>
      </c>
      <c r="D2352">
        <v>0</v>
      </c>
      <c r="E2352" t="s">
        <v>3630</v>
      </c>
      <c r="F2352" t="s">
        <v>5037</v>
      </c>
    </row>
    <row r="2353" spans="1:6" x14ac:dyDescent="0.25">
      <c r="A2353">
        <v>6273903</v>
      </c>
      <c r="B2353" t="s">
        <v>3630</v>
      </c>
      <c r="C2353">
        <v>0</v>
      </c>
      <c r="D2353">
        <v>0</v>
      </c>
      <c r="E2353" t="s">
        <v>3630</v>
      </c>
      <c r="F2353" t="s">
        <v>5037</v>
      </c>
    </row>
    <row r="2354" spans="1:6" x14ac:dyDescent="0.25">
      <c r="A2354">
        <v>6341903</v>
      </c>
      <c r="B2354" t="s">
        <v>3630</v>
      </c>
      <c r="C2354">
        <v>0</v>
      </c>
      <c r="D2354">
        <v>0</v>
      </c>
      <c r="E2354" t="s">
        <v>3630</v>
      </c>
      <c r="F2354" t="s">
        <v>5037</v>
      </c>
    </row>
    <row r="2355" spans="1:6" x14ac:dyDescent="0.25">
      <c r="A2355">
        <v>297803</v>
      </c>
      <c r="B2355" t="s">
        <v>3630</v>
      </c>
      <c r="C2355">
        <v>0</v>
      </c>
      <c r="D2355">
        <v>0</v>
      </c>
      <c r="E2355" t="s">
        <v>3630</v>
      </c>
      <c r="F2355" t="s">
        <v>5037</v>
      </c>
    </row>
    <row r="2356" spans="1:6" x14ac:dyDescent="0.25">
      <c r="A2356">
        <v>423803</v>
      </c>
      <c r="B2356" t="s">
        <v>3630</v>
      </c>
      <c r="C2356">
        <v>0</v>
      </c>
      <c r="D2356">
        <v>0</v>
      </c>
      <c r="E2356" t="s">
        <v>3630</v>
      </c>
      <c r="F2356" t="s">
        <v>5037</v>
      </c>
    </row>
    <row r="2357" spans="1:6" x14ac:dyDescent="0.25">
      <c r="A2357">
        <v>72703</v>
      </c>
      <c r="B2357" t="s">
        <v>3630</v>
      </c>
      <c r="C2357">
        <v>0</v>
      </c>
      <c r="D2357">
        <v>0</v>
      </c>
      <c r="E2357" t="s">
        <v>3630</v>
      </c>
      <c r="F2357" t="s">
        <v>5037</v>
      </c>
    </row>
    <row r="2358" spans="1:6" x14ac:dyDescent="0.25">
      <c r="A2358">
        <v>82203</v>
      </c>
      <c r="B2358" t="s">
        <v>3630</v>
      </c>
      <c r="C2358">
        <v>0</v>
      </c>
      <c r="D2358">
        <v>0</v>
      </c>
      <c r="E2358" t="s">
        <v>3630</v>
      </c>
      <c r="F2358" t="s">
        <v>5037</v>
      </c>
    </row>
    <row r="2359" spans="1:6" x14ac:dyDescent="0.25">
      <c r="A2359">
        <v>87303</v>
      </c>
      <c r="B2359" t="s">
        <v>3630</v>
      </c>
      <c r="C2359">
        <v>0</v>
      </c>
      <c r="D2359">
        <v>0</v>
      </c>
      <c r="E2359" t="s">
        <v>3630</v>
      </c>
      <c r="F2359" t="s">
        <v>5037</v>
      </c>
    </row>
    <row r="2360" spans="1:6" x14ac:dyDescent="0.25">
      <c r="A2360">
        <v>107103</v>
      </c>
      <c r="B2360" t="s">
        <v>3630</v>
      </c>
      <c r="C2360">
        <v>0</v>
      </c>
      <c r="D2360">
        <v>0</v>
      </c>
      <c r="E2360" t="s">
        <v>3630</v>
      </c>
      <c r="F2360" t="s">
        <v>5037</v>
      </c>
    </row>
    <row r="2361" spans="1:6" x14ac:dyDescent="0.25">
      <c r="A2361">
        <v>107303</v>
      </c>
      <c r="B2361" t="s">
        <v>3630</v>
      </c>
      <c r="C2361">
        <v>0</v>
      </c>
      <c r="D2361">
        <v>0</v>
      </c>
      <c r="E2361" t="s">
        <v>3630</v>
      </c>
      <c r="F2361" t="s">
        <v>5037</v>
      </c>
    </row>
    <row r="2362" spans="1:6" x14ac:dyDescent="0.25">
      <c r="A2362">
        <v>107403</v>
      </c>
      <c r="B2362" t="s">
        <v>3630</v>
      </c>
      <c r="C2362">
        <v>0</v>
      </c>
      <c r="D2362">
        <v>0</v>
      </c>
      <c r="E2362" t="s">
        <v>3630</v>
      </c>
      <c r="F2362" t="s">
        <v>5037</v>
      </c>
    </row>
    <row r="2363" spans="1:6" x14ac:dyDescent="0.25">
      <c r="A2363">
        <v>107603</v>
      </c>
      <c r="B2363" t="s">
        <v>3630</v>
      </c>
      <c r="C2363">
        <v>0</v>
      </c>
      <c r="D2363">
        <v>0</v>
      </c>
      <c r="E2363" t="s">
        <v>3630</v>
      </c>
      <c r="F2363" t="s">
        <v>5037</v>
      </c>
    </row>
    <row r="2364" spans="1:6" x14ac:dyDescent="0.25">
      <c r="A2364">
        <v>1303203</v>
      </c>
      <c r="B2364" t="s">
        <v>3630</v>
      </c>
      <c r="C2364">
        <v>0</v>
      </c>
      <c r="D2364">
        <v>0</v>
      </c>
      <c r="E2364" t="s">
        <v>3630</v>
      </c>
      <c r="F2364" t="s">
        <v>5037</v>
      </c>
    </row>
    <row r="2365" spans="1:6" x14ac:dyDescent="0.25">
      <c r="A2365">
        <v>157403</v>
      </c>
      <c r="B2365" t="s">
        <v>3630</v>
      </c>
      <c r="C2365">
        <v>0</v>
      </c>
      <c r="D2365">
        <v>0</v>
      </c>
      <c r="E2365" t="s">
        <v>3630</v>
      </c>
      <c r="F2365" t="s">
        <v>5037</v>
      </c>
    </row>
    <row r="2366" spans="1:6" x14ac:dyDescent="0.25">
      <c r="A2366">
        <v>161903</v>
      </c>
      <c r="B2366" t="s">
        <v>3630</v>
      </c>
      <c r="C2366">
        <v>0</v>
      </c>
      <c r="D2366">
        <v>0</v>
      </c>
      <c r="E2366" t="s">
        <v>3630</v>
      </c>
      <c r="F2366" t="s">
        <v>5037</v>
      </c>
    </row>
    <row r="2367" spans="1:6" x14ac:dyDescent="0.25">
      <c r="A2367">
        <v>187803</v>
      </c>
      <c r="B2367" t="s">
        <v>3630</v>
      </c>
      <c r="C2367">
        <v>0</v>
      </c>
      <c r="D2367">
        <v>0</v>
      </c>
      <c r="E2367" t="s">
        <v>3630</v>
      </c>
      <c r="F2367" t="s">
        <v>5037</v>
      </c>
    </row>
    <row r="2368" spans="1:6" x14ac:dyDescent="0.25">
      <c r="A2368">
        <v>125603</v>
      </c>
      <c r="B2368" t="s">
        <v>3630</v>
      </c>
      <c r="C2368">
        <v>0</v>
      </c>
      <c r="D2368">
        <v>0</v>
      </c>
      <c r="E2368" t="s">
        <v>3630</v>
      </c>
      <c r="F2368" t="s">
        <v>5037</v>
      </c>
    </row>
    <row r="2369" spans="1:6" x14ac:dyDescent="0.25">
      <c r="A2369">
        <v>203903</v>
      </c>
      <c r="B2369" t="s">
        <v>3630</v>
      </c>
      <c r="C2369">
        <v>0</v>
      </c>
      <c r="D2369">
        <v>0</v>
      </c>
      <c r="E2369" t="s">
        <v>3630</v>
      </c>
      <c r="F2369" t="s">
        <v>5037</v>
      </c>
    </row>
    <row r="2370" spans="1:6" x14ac:dyDescent="0.25">
      <c r="A2370">
        <v>383803</v>
      </c>
      <c r="B2370" t="s">
        <v>3630</v>
      </c>
      <c r="C2370">
        <v>0</v>
      </c>
      <c r="D2370">
        <v>0</v>
      </c>
      <c r="E2370" t="s">
        <v>3630</v>
      </c>
      <c r="F2370" t="s">
        <v>5037</v>
      </c>
    </row>
    <row r="2371" spans="1:6" x14ac:dyDescent="0.25">
      <c r="A2371">
        <v>995203</v>
      </c>
      <c r="B2371" t="s">
        <v>3630</v>
      </c>
      <c r="C2371">
        <v>0</v>
      </c>
      <c r="D2371">
        <v>0</v>
      </c>
      <c r="E2371" t="s">
        <v>3630</v>
      </c>
      <c r="F2371" t="s">
        <v>5037</v>
      </c>
    </row>
    <row r="2372" spans="1:6" x14ac:dyDescent="0.25">
      <c r="A2372">
        <v>1045203</v>
      </c>
      <c r="B2372" t="s">
        <v>3630</v>
      </c>
      <c r="C2372">
        <v>0</v>
      </c>
      <c r="D2372">
        <v>0</v>
      </c>
      <c r="E2372" t="s">
        <v>3630</v>
      </c>
      <c r="F2372" t="s">
        <v>5037</v>
      </c>
    </row>
    <row r="2373" spans="1:6" x14ac:dyDescent="0.25">
      <c r="A2373">
        <v>1101203</v>
      </c>
      <c r="B2373" t="s">
        <v>3630</v>
      </c>
      <c r="C2373">
        <v>0</v>
      </c>
      <c r="D2373">
        <v>0</v>
      </c>
      <c r="E2373" t="s">
        <v>3630</v>
      </c>
      <c r="F2373" t="s">
        <v>5037</v>
      </c>
    </row>
    <row r="2374" spans="1:6" x14ac:dyDescent="0.25">
      <c r="A2374">
        <v>1597203</v>
      </c>
      <c r="B2374" t="s">
        <v>3630</v>
      </c>
      <c r="C2374">
        <v>0</v>
      </c>
      <c r="D2374">
        <v>0</v>
      </c>
      <c r="E2374" t="s">
        <v>3630</v>
      </c>
      <c r="F2374" t="s">
        <v>5037</v>
      </c>
    </row>
    <row r="2375" spans="1:6" x14ac:dyDescent="0.25">
      <c r="A2375">
        <v>2267203</v>
      </c>
      <c r="B2375" t="s">
        <v>3630</v>
      </c>
      <c r="C2375">
        <v>0</v>
      </c>
      <c r="D2375">
        <v>0</v>
      </c>
      <c r="E2375" t="s">
        <v>3630</v>
      </c>
      <c r="F2375" t="s">
        <v>5037</v>
      </c>
    </row>
    <row r="2376" spans="1:6" x14ac:dyDescent="0.25">
      <c r="A2376">
        <v>2921603</v>
      </c>
      <c r="B2376" t="s">
        <v>3630</v>
      </c>
      <c r="C2376">
        <v>0</v>
      </c>
      <c r="D2376">
        <v>0</v>
      </c>
      <c r="E2376" t="s">
        <v>3630</v>
      </c>
      <c r="F2376" t="s">
        <v>5037</v>
      </c>
    </row>
    <row r="2377" spans="1:6" x14ac:dyDescent="0.25">
      <c r="A2377">
        <v>404103</v>
      </c>
      <c r="B2377" t="s">
        <v>3630</v>
      </c>
      <c r="C2377">
        <v>0</v>
      </c>
      <c r="D2377">
        <v>0</v>
      </c>
      <c r="E2377" t="s">
        <v>3630</v>
      </c>
      <c r="F2377" t="s">
        <v>5037</v>
      </c>
    </row>
    <row r="2378" spans="1:6" x14ac:dyDescent="0.25">
      <c r="A2378">
        <v>411603</v>
      </c>
      <c r="B2378" t="s">
        <v>3630</v>
      </c>
      <c r="C2378">
        <v>0</v>
      </c>
      <c r="D2378">
        <v>0</v>
      </c>
      <c r="E2378" t="s">
        <v>3630</v>
      </c>
      <c r="F2378" t="s">
        <v>5037</v>
      </c>
    </row>
    <row r="2379" spans="1:6" x14ac:dyDescent="0.25">
      <c r="A2379">
        <v>4541303</v>
      </c>
      <c r="B2379" t="s">
        <v>3630</v>
      </c>
      <c r="C2379">
        <v>0</v>
      </c>
      <c r="D2379">
        <v>0</v>
      </c>
      <c r="E2379" t="s">
        <v>3630</v>
      </c>
      <c r="F2379" t="s">
        <v>5037</v>
      </c>
    </row>
    <row r="2380" spans="1:6" x14ac:dyDescent="0.25">
      <c r="A2380">
        <v>411803</v>
      </c>
      <c r="B2380" t="s">
        <v>3630</v>
      </c>
      <c r="C2380">
        <v>0</v>
      </c>
      <c r="D2380">
        <v>0</v>
      </c>
      <c r="E2380" t="s">
        <v>3630</v>
      </c>
      <c r="F2380" t="s">
        <v>5037</v>
      </c>
    </row>
    <row r="2381" spans="1:6" x14ac:dyDescent="0.25">
      <c r="A2381">
        <v>412203</v>
      </c>
      <c r="B2381" t="s">
        <v>3630</v>
      </c>
      <c r="C2381">
        <v>0</v>
      </c>
      <c r="D2381">
        <v>0</v>
      </c>
      <c r="E2381" t="s">
        <v>3630</v>
      </c>
      <c r="F2381" t="s">
        <v>5037</v>
      </c>
    </row>
    <row r="2382" spans="1:6" x14ac:dyDescent="0.25">
      <c r="A2382">
        <v>412403</v>
      </c>
      <c r="B2382" t="s">
        <v>3630</v>
      </c>
      <c r="C2382">
        <v>0</v>
      </c>
      <c r="D2382">
        <v>0</v>
      </c>
      <c r="E2382" t="s">
        <v>3630</v>
      </c>
      <c r="F2382" t="s">
        <v>5037</v>
      </c>
    </row>
    <row r="2383" spans="1:6" x14ac:dyDescent="0.25">
      <c r="A2383">
        <v>322303</v>
      </c>
      <c r="B2383" t="s">
        <v>3630</v>
      </c>
      <c r="C2383">
        <v>0</v>
      </c>
      <c r="D2383">
        <v>0</v>
      </c>
      <c r="E2383" t="s">
        <v>3630</v>
      </c>
      <c r="F2383" t="s">
        <v>5037</v>
      </c>
    </row>
    <row r="2384" spans="1:6" x14ac:dyDescent="0.25">
      <c r="A2384">
        <v>4542103</v>
      </c>
      <c r="B2384" t="s">
        <v>3630</v>
      </c>
      <c r="C2384">
        <v>0</v>
      </c>
      <c r="D2384">
        <v>0</v>
      </c>
      <c r="E2384" t="s">
        <v>3630</v>
      </c>
      <c r="F2384" t="s">
        <v>5037</v>
      </c>
    </row>
    <row r="2385" spans="1:6" x14ac:dyDescent="0.25">
      <c r="A2385">
        <v>4542703</v>
      </c>
      <c r="B2385" t="s">
        <v>3630</v>
      </c>
      <c r="C2385">
        <v>0</v>
      </c>
      <c r="D2385">
        <v>0</v>
      </c>
      <c r="E2385" t="s">
        <v>3630</v>
      </c>
      <c r="F2385" t="s">
        <v>5037</v>
      </c>
    </row>
    <row r="2386" spans="1:6" x14ac:dyDescent="0.25">
      <c r="A2386">
        <v>2691203</v>
      </c>
      <c r="B2386" t="s">
        <v>3630</v>
      </c>
      <c r="C2386">
        <v>0</v>
      </c>
      <c r="D2386">
        <v>0</v>
      </c>
      <c r="E2386" t="s">
        <v>3630</v>
      </c>
      <c r="F2386" t="s">
        <v>5037</v>
      </c>
    </row>
    <row r="2387" spans="1:6" x14ac:dyDescent="0.25">
      <c r="A2387">
        <v>4413203</v>
      </c>
      <c r="B2387" t="s">
        <v>3630</v>
      </c>
      <c r="C2387">
        <v>0</v>
      </c>
      <c r="D2387">
        <v>0</v>
      </c>
      <c r="E2387" t="s">
        <v>3630</v>
      </c>
      <c r="F2387" t="s">
        <v>5037</v>
      </c>
    </row>
    <row r="2388" spans="1:6" x14ac:dyDescent="0.25">
      <c r="A2388">
        <v>4517203</v>
      </c>
      <c r="B2388" t="s">
        <v>3630</v>
      </c>
      <c r="C2388">
        <v>0</v>
      </c>
      <c r="D2388">
        <v>0</v>
      </c>
      <c r="E2388" t="s">
        <v>3630</v>
      </c>
      <c r="F2388" t="s">
        <v>5037</v>
      </c>
    </row>
    <row r="2389" spans="1:6" x14ac:dyDescent="0.25">
      <c r="A2389">
        <v>4541803</v>
      </c>
      <c r="B2389" t="s">
        <v>3630</v>
      </c>
      <c r="C2389">
        <v>0</v>
      </c>
      <c r="D2389">
        <v>0</v>
      </c>
      <c r="E2389" t="s">
        <v>3630</v>
      </c>
      <c r="F2389" t="s">
        <v>5037</v>
      </c>
    </row>
    <row r="2390" spans="1:6" x14ac:dyDescent="0.25">
      <c r="A2390">
        <v>1835303</v>
      </c>
      <c r="B2390" t="s">
        <v>3630</v>
      </c>
      <c r="C2390">
        <v>0</v>
      </c>
      <c r="D2390">
        <v>0</v>
      </c>
      <c r="E2390" t="s">
        <v>3630</v>
      </c>
      <c r="F2390" t="s">
        <v>5037</v>
      </c>
    </row>
    <row r="2391" spans="1:6" x14ac:dyDescent="0.25">
      <c r="A2391">
        <v>4542003</v>
      </c>
      <c r="B2391" t="s">
        <v>3630</v>
      </c>
      <c r="C2391">
        <v>0</v>
      </c>
      <c r="D2391">
        <v>0</v>
      </c>
      <c r="E2391" t="s">
        <v>3630</v>
      </c>
      <c r="F2391" t="s">
        <v>5037</v>
      </c>
    </row>
    <row r="2392" spans="1:6" x14ac:dyDescent="0.25">
      <c r="A2392">
        <v>4542603</v>
      </c>
      <c r="B2392" t="s">
        <v>3630</v>
      </c>
      <c r="C2392">
        <v>0</v>
      </c>
      <c r="D2392">
        <v>0</v>
      </c>
      <c r="E2392" t="s">
        <v>3630</v>
      </c>
      <c r="F2392" t="s">
        <v>5037</v>
      </c>
    </row>
    <row r="2393" spans="1:6" x14ac:dyDescent="0.25">
      <c r="A2393">
        <v>4541703</v>
      </c>
      <c r="B2393" t="s">
        <v>3630</v>
      </c>
      <c r="C2393">
        <v>0</v>
      </c>
      <c r="D2393">
        <v>0</v>
      </c>
      <c r="E2393" t="s">
        <v>3630</v>
      </c>
      <c r="F2393" t="s">
        <v>5037</v>
      </c>
    </row>
    <row r="2394" spans="1:6" x14ac:dyDescent="0.25">
      <c r="A2394">
        <v>4542303</v>
      </c>
      <c r="B2394" t="s">
        <v>3630</v>
      </c>
      <c r="C2394">
        <v>0</v>
      </c>
      <c r="D2394">
        <v>0</v>
      </c>
      <c r="E2394" t="s">
        <v>3630</v>
      </c>
      <c r="F2394" t="s">
        <v>5037</v>
      </c>
    </row>
    <row r="2395" spans="1:6" x14ac:dyDescent="0.25">
      <c r="A2395">
        <v>4541403</v>
      </c>
      <c r="B2395" t="s">
        <v>3630</v>
      </c>
      <c r="C2395">
        <v>0</v>
      </c>
      <c r="D2395">
        <v>0</v>
      </c>
      <c r="E2395" t="s">
        <v>3630</v>
      </c>
      <c r="F2395" t="s">
        <v>5037</v>
      </c>
    </row>
    <row r="2396" spans="1:6" x14ac:dyDescent="0.25">
      <c r="A2396">
        <v>4543403</v>
      </c>
      <c r="B2396" t="s">
        <v>3630</v>
      </c>
      <c r="C2396">
        <v>0</v>
      </c>
      <c r="D2396">
        <v>0</v>
      </c>
      <c r="E2396" t="s">
        <v>3630</v>
      </c>
      <c r="F2396" t="s">
        <v>5037</v>
      </c>
    </row>
    <row r="2397" spans="1:6" x14ac:dyDescent="0.25">
      <c r="A2397">
        <v>4542903</v>
      </c>
      <c r="B2397" t="s">
        <v>3630</v>
      </c>
      <c r="C2397">
        <v>0</v>
      </c>
      <c r="D2397">
        <v>0</v>
      </c>
      <c r="E2397" t="s">
        <v>3630</v>
      </c>
      <c r="F2397" t="s">
        <v>5037</v>
      </c>
    </row>
    <row r="2398" spans="1:6" x14ac:dyDescent="0.25">
      <c r="A2398">
        <v>4541903</v>
      </c>
      <c r="B2398" t="s">
        <v>3630</v>
      </c>
      <c r="C2398">
        <v>0</v>
      </c>
      <c r="D2398">
        <v>0</v>
      </c>
      <c r="E2398" t="s">
        <v>3630</v>
      </c>
      <c r="F2398" t="s">
        <v>5037</v>
      </c>
    </row>
    <row r="2399" spans="1:6" x14ac:dyDescent="0.25">
      <c r="A2399">
        <v>4542503</v>
      </c>
      <c r="B2399" t="s">
        <v>3630</v>
      </c>
      <c r="C2399">
        <v>0</v>
      </c>
      <c r="D2399">
        <v>0</v>
      </c>
      <c r="E2399" t="s">
        <v>3630</v>
      </c>
      <c r="F2399" t="s">
        <v>5037</v>
      </c>
    </row>
    <row r="2400" spans="1:6" x14ac:dyDescent="0.25">
      <c r="A2400">
        <v>4921303</v>
      </c>
      <c r="B2400" t="s">
        <v>3630</v>
      </c>
      <c r="C2400">
        <v>0</v>
      </c>
      <c r="D2400">
        <v>0</v>
      </c>
      <c r="E2400" t="s">
        <v>3630</v>
      </c>
      <c r="F2400" t="s">
        <v>5037</v>
      </c>
    </row>
    <row r="2401" spans="1:6" x14ac:dyDescent="0.25">
      <c r="A2401">
        <v>106803</v>
      </c>
      <c r="B2401" t="s">
        <v>3630</v>
      </c>
      <c r="C2401">
        <v>0</v>
      </c>
      <c r="D2401">
        <v>0</v>
      </c>
      <c r="E2401" t="s">
        <v>3630</v>
      </c>
      <c r="F2401" t="s">
        <v>5037</v>
      </c>
    </row>
    <row r="2402" spans="1:6" x14ac:dyDescent="0.25">
      <c r="A2402">
        <v>5362103</v>
      </c>
      <c r="B2402" t="s">
        <v>3630</v>
      </c>
      <c r="C2402">
        <v>0</v>
      </c>
      <c r="D2402">
        <v>0</v>
      </c>
      <c r="E2402" t="s">
        <v>3630</v>
      </c>
      <c r="F2402" t="s">
        <v>5037</v>
      </c>
    </row>
    <row r="2403" spans="1:6" x14ac:dyDescent="0.25">
      <c r="A2403">
        <v>5362003</v>
      </c>
      <c r="B2403" t="s">
        <v>3630</v>
      </c>
      <c r="C2403">
        <v>0</v>
      </c>
      <c r="D2403">
        <v>0</v>
      </c>
      <c r="E2403" t="s">
        <v>3630</v>
      </c>
      <c r="F2403" t="s">
        <v>5037</v>
      </c>
    </row>
    <row r="2404" spans="1:6" x14ac:dyDescent="0.25">
      <c r="A2404">
        <v>256603</v>
      </c>
      <c r="B2404" t="s">
        <v>3630</v>
      </c>
      <c r="C2404">
        <v>0</v>
      </c>
      <c r="D2404">
        <v>0</v>
      </c>
      <c r="E2404" t="s">
        <v>3630</v>
      </c>
      <c r="F2404" t="s">
        <v>5037</v>
      </c>
    </row>
    <row r="2405" spans="1:6" x14ac:dyDescent="0.25">
      <c r="A2405">
        <v>6353703</v>
      </c>
      <c r="B2405" t="s">
        <v>3630</v>
      </c>
      <c r="C2405">
        <v>0</v>
      </c>
      <c r="D2405">
        <v>0</v>
      </c>
      <c r="E2405" t="s">
        <v>3630</v>
      </c>
      <c r="F2405" t="s">
        <v>5037</v>
      </c>
    </row>
    <row r="2406" spans="1:6" x14ac:dyDescent="0.25">
      <c r="A2406">
        <v>6509203</v>
      </c>
      <c r="B2406" t="s">
        <v>3630</v>
      </c>
      <c r="C2406">
        <v>0</v>
      </c>
      <c r="D2406">
        <v>0</v>
      </c>
      <c r="E2406" t="s">
        <v>3630</v>
      </c>
      <c r="F2406" t="s">
        <v>5037</v>
      </c>
    </row>
    <row r="2407" spans="1:6" x14ac:dyDescent="0.25">
      <c r="A2407">
        <v>6362203</v>
      </c>
      <c r="B2407" t="s">
        <v>3630</v>
      </c>
      <c r="C2407">
        <v>0</v>
      </c>
      <c r="D2407">
        <v>0</v>
      </c>
      <c r="E2407" t="s">
        <v>3630</v>
      </c>
      <c r="F2407" t="s">
        <v>5037</v>
      </c>
    </row>
    <row r="2408" spans="1:6" x14ac:dyDescent="0.25">
      <c r="A2408">
        <v>5289803</v>
      </c>
      <c r="B2408" t="s">
        <v>3630</v>
      </c>
      <c r="C2408">
        <v>0</v>
      </c>
      <c r="D2408">
        <v>0</v>
      </c>
      <c r="E2408" t="s">
        <v>3630</v>
      </c>
      <c r="F2408" t="s">
        <v>5037</v>
      </c>
    </row>
    <row r="2409" spans="1:6" x14ac:dyDescent="0.25">
      <c r="A2409">
        <v>5361903</v>
      </c>
      <c r="B2409" t="s">
        <v>3630</v>
      </c>
      <c r="C2409">
        <v>0</v>
      </c>
      <c r="D2409">
        <v>0</v>
      </c>
      <c r="E2409" t="s">
        <v>3630</v>
      </c>
      <c r="F2409" t="s">
        <v>5037</v>
      </c>
    </row>
    <row r="2410" spans="1:6" x14ac:dyDescent="0.25">
      <c r="A2410">
        <v>163003</v>
      </c>
      <c r="B2410" t="s">
        <v>3630</v>
      </c>
      <c r="C2410">
        <v>0</v>
      </c>
      <c r="D2410">
        <v>0</v>
      </c>
      <c r="E2410" t="s">
        <v>3630</v>
      </c>
      <c r="F2410" t="s">
        <v>5037</v>
      </c>
    </row>
    <row r="2411" spans="1:6" x14ac:dyDescent="0.25">
      <c r="A2411">
        <v>5290003</v>
      </c>
      <c r="B2411" t="s">
        <v>3630</v>
      </c>
      <c r="C2411">
        <v>0</v>
      </c>
      <c r="D2411">
        <v>0</v>
      </c>
      <c r="E2411" t="s">
        <v>3630</v>
      </c>
      <c r="F2411" t="s">
        <v>5037</v>
      </c>
    </row>
    <row r="2412" spans="1:6" x14ac:dyDescent="0.25">
      <c r="A2412">
        <v>5289903</v>
      </c>
      <c r="B2412" t="s">
        <v>3630</v>
      </c>
      <c r="C2412">
        <v>0</v>
      </c>
      <c r="D2412">
        <v>0</v>
      </c>
      <c r="E2412" t="s">
        <v>3630</v>
      </c>
      <c r="F2412" t="s">
        <v>5037</v>
      </c>
    </row>
    <row r="2413" spans="1:6" x14ac:dyDescent="0.25">
      <c r="A2413">
        <v>5667803</v>
      </c>
      <c r="B2413" t="s">
        <v>3630</v>
      </c>
      <c r="C2413">
        <v>0</v>
      </c>
      <c r="D2413">
        <v>0</v>
      </c>
      <c r="E2413" t="s">
        <v>3630</v>
      </c>
      <c r="F2413" t="s">
        <v>5037</v>
      </c>
    </row>
    <row r="2414" spans="1:6" x14ac:dyDescent="0.25">
      <c r="A2414">
        <v>6088603</v>
      </c>
      <c r="B2414" t="s">
        <v>3630</v>
      </c>
      <c r="C2414">
        <v>0</v>
      </c>
      <c r="D2414">
        <v>0</v>
      </c>
      <c r="E2414" t="s">
        <v>3630</v>
      </c>
      <c r="F2414" t="s">
        <v>5037</v>
      </c>
    </row>
    <row r="2415" spans="1:6" x14ac:dyDescent="0.25">
      <c r="A2415">
        <v>6034503</v>
      </c>
      <c r="B2415" t="s">
        <v>3630</v>
      </c>
      <c r="C2415">
        <v>0</v>
      </c>
      <c r="D2415">
        <v>0</v>
      </c>
      <c r="E2415" t="s">
        <v>3630</v>
      </c>
      <c r="F2415" t="s">
        <v>5037</v>
      </c>
    </row>
    <row r="2416" spans="1:6" x14ac:dyDescent="0.25">
      <c r="A2416">
        <v>6215503</v>
      </c>
      <c r="B2416" t="s">
        <v>3630</v>
      </c>
      <c r="C2416">
        <v>0</v>
      </c>
      <c r="D2416">
        <v>0</v>
      </c>
      <c r="E2416" t="s">
        <v>3630</v>
      </c>
      <c r="F2416" t="s">
        <v>5037</v>
      </c>
    </row>
    <row r="2417" spans="1:6" x14ac:dyDescent="0.25">
      <c r="A2417">
        <v>1318103</v>
      </c>
      <c r="B2417" t="s">
        <v>3630</v>
      </c>
      <c r="C2417">
        <v>0</v>
      </c>
      <c r="D2417">
        <v>0</v>
      </c>
      <c r="E2417" t="s">
        <v>3630</v>
      </c>
      <c r="F2417" t="s">
        <v>5037</v>
      </c>
    </row>
    <row r="2418" spans="1:6" x14ac:dyDescent="0.25">
      <c r="A2418">
        <v>336303</v>
      </c>
      <c r="B2418" t="s">
        <v>3630</v>
      </c>
      <c r="C2418">
        <v>0</v>
      </c>
      <c r="D2418">
        <v>0</v>
      </c>
      <c r="E2418" t="s">
        <v>3630</v>
      </c>
      <c r="F2418" t="s">
        <v>5037</v>
      </c>
    </row>
    <row r="2419" spans="1:6" x14ac:dyDescent="0.25">
      <c r="A2419">
        <v>869203</v>
      </c>
      <c r="B2419" t="s">
        <v>3630</v>
      </c>
      <c r="C2419">
        <v>0</v>
      </c>
      <c r="D2419">
        <v>0</v>
      </c>
      <c r="E2419" t="s">
        <v>3630</v>
      </c>
      <c r="F2419" t="s">
        <v>5037</v>
      </c>
    </row>
    <row r="2420" spans="1:6" x14ac:dyDescent="0.25">
      <c r="A2420">
        <v>172703</v>
      </c>
      <c r="B2420" t="s">
        <v>3630</v>
      </c>
      <c r="C2420">
        <v>0</v>
      </c>
      <c r="D2420">
        <v>0</v>
      </c>
      <c r="E2420" t="s">
        <v>3630</v>
      </c>
      <c r="F2420" t="s">
        <v>5037</v>
      </c>
    </row>
    <row r="2421" spans="1:6" x14ac:dyDescent="0.25">
      <c r="A2421">
        <v>283203</v>
      </c>
      <c r="B2421" t="s">
        <v>5038</v>
      </c>
      <c r="C2421">
        <v>2487.4499999999998</v>
      </c>
      <c r="D2421">
        <v>2487.4499999999998</v>
      </c>
      <c r="E2421" t="s">
        <v>3628</v>
      </c>
      <c r="F2421" t="s">
        <v>5039</v>
      </c>
    </row>
    <row r="2422" spans="1:6" x14ac:dyDescent="0.25">
      <c r="A2422">
        <v>410003</v>
      </c>
      <c r="B2422" t="s">
        <v>3630</v>
      </c>
      <c r="C2422">
        <v>0</v>
      </c>
      <c r="D2422">
        <v>0</v>
      </c>
      <c r="E2422" t="s">
        <v>3630</v>
      </c>
      <c r="F2422" t="s">
        <v>5037</v>
      </c>
    </row>
    <row r="2423" spans="1:6" x14ac:dyDescent="0.25">
      <c r="A2423">
        <v>5443503</v>
      </c>
      <c r="B2423" t="s">
        <v>3630</v>
      </c>
      <c r="C2423">
        <v>0</v>
      </c>
      <c r="D2423">
        <v>0</v>
      </c>
      <c r="E2423" t="s">
        <v>3630</v>
      </c>
      <c r="F2423" t="s">
        <v>5037</v>
      </c>
    </row>
    <row r="2424" spans="1:6" x14ac:dyDescent="0.25">
      <c r="A2424">
        <v>51003</v>
      </c>
      <c r="B2424" t="s">
        <v>3630</v>
      </c>
      <c r="C2424">
        <v>0</v>
      </c>
      <c r="D2424">
        <v>0</v>
      </c>
      <c r="E2424" t="s">
        <v>3630</v>
      </c>
      <c r="F2424" t="s">
        <v>5037</v>
      </c>
    </row>
    <row r="2425" spans="1:6" x14ac:dyDescent="0.25">
      <c r="A2425">
        <v>6030503</v>
      </c>
      <c r="B2425" t="s">
        <v>3630</v>
      </c>
      <c r="C2425">
        <v>0</v>
      </c>
      <c r="D2425">
        <v>0</v>
      </c>
      <c r="E2425" t="s">
        <v>3630</v>
      </c>
      <c r="F2425" t="s">
        <v>5037</v>
      </c>
    </row>
    <row r="2426" spans="1:6" x14ac:dyDescent="0.25">
      <c r="A2426">
        <v>282603</v>
      </c>
      <c r="B2426" t="s">
        <v>3630</v>
      </c>
      <c r="C2426">
        <v>0</v>
      </c>
      <c r="D2426">
        <v>0</v>
      </c>
      <c r="E2426" t="s">
        <v>3630</v>
      </c>
      <c r="F2426" t="s">
        <v>5037</v>
      </c>
    </row>
    <row r="2427" spans="1:6" x14ac:dyDescent="0.25">
      <c r="A2427">
        <v>1579203</v>
      </c>
      <c r="B2427" t="s">
        <v>3630</v>
      </c>
      <c r="C2427">
        <v>0</v>
      </c>
      <c r="D2427">
        <v>0</v>
      </c>
      <c r="E2427" t="s">
        <v>3630</v>
      </c>
      <c r="F2427" t="s">
        <v>5037</v>
      </c>
    </row>
    <row r="2428" spans="1:6" x14ac:dyDescent="0.25">
      <c r="A2428">
        <v>1593203</v>
      </c>
      <c r="B2428" t="s">
        <v>3630</v>
      </c>
      <c r="C2428">
        <v>0</v>
      </c>
      <c r="D2428">
        <v>0</v>
      </c>
      <c r="E2428" t="s">
        <v>3630</v>
      </c>
      <c r="F2428" t="s">
        <v>5037</v>
      </c>
    </row>
    <row r="2429" spans="1:6" x14ac:dyDescent="0.25">
      <c r="A2429">
        <v>401403</v>
      </c>
      <c r="B2429" t="s">
        <v>3630</v>
      </c>
      <c r="C2429">
        <v>0</v>
      </c>
      <c r="D2429">
        <v>0</v>
      </c>
      <c r="E2429" t="s">
        <v>3630</v>
      </c>
      <c r="F2429" t="s">
        <v>5037</v>
      </c>
    </row>
    <row r="2430" spans="1:6" x14ac:dyDescent="0.25">
      <c r="A2430">
        <v>401803</v>
      </c>
      <c r="B2430" t="s">
        <v>3630</v>
      </c>
      <c r="C2430">
        <v>0</v>
      </c>
      <c r="D2430">
        <v>0</v>
      </c>
      <c r="E2430" t="s">
        <v>3630</v>
      </c>
      <c r="F2430" t="s">
        <v>5037</v>
      </c>
    </row>
    <row r="2431" spans="1:6" x14ac:dyDescent="0.25">
      <c r="A2431">
        <v>410103</v>
      </c>
      <c r="B2431" t="s">
        <v>3630</v>
      </c>
      <c r="C2431">
        <v>0</v>
      </c>
      <c r="D2431">
        <v>0</v>
      </c>
      <c r="E2431" t="s">
        <v>3630</v>
      </c>
      <c r="F2431" t="s">
        <v>5037</v>
      </c>
    </row>
    <row r="2432" spans="1:6" x14ac:dyDescent="0.25">
      <c r="A2432">
        <v>6062803</v>
      </c>
      <c r="B2432" t="s">
        <v>3630</v>
      </c>
      <c r="C2432">
        <v>0</v>
      </c>
      <c r="D2432">
        <v>0</v>
      </c>
      <c r="E2432" t="s">
        <v>3630</v>
      </c>
      <c r="F2432" t="s">
        <v>5037</v>
      </c>
    </row>
    <row r="2433" spans="1:6" x14ac:dyDescent="0.25">
      <c r="A2433">
        <v>1451203</v>
      </c>
      <c r="B2433" t="s">
        <v>5038</v>
      </c>
      <c r="C2433">
        <v>794.28</v>
      </c>
      <c r="D2433">
        <v>794.28</v>
      </c>
      <c r="E2433" t="s">
        <v>3628</v>
      </c>
      <c r="F2433" t="s">
        <v>5039</v>
      </c>
    </row>
    <row r="2434" spans="1:6" x14ac:dyDescent="0.25">
      <c r="A2434">
        <v>1509203</v>
      </c>
      <c r="B2434" t="s">
        <v>3630</v>
      </c>
      <c r="C2434">
        <v>0</v>
      </c>
      <c r="D2434">
        <v>0</v>
      </c>
      <c r="E2434" t="s">
        <v>3630</v>
      </c>
      <c r="F2434" t="s">
        <v>5037</v>
      </c>
    </row>
    <row r="2435" spans="1:6" x14ac:dyDescent="0.25">
      <c r="A2435">
        <v>1471203</v>
      </c>
      <c r="B2435" t="s">
        <v>3630</v>
      </c>
      <c r="C2435">
        <v>0</v>
      </c>
      <c r="D2435">
        <v>0</v>
      </c>
      <c r="E2435" t="s">
        <v>3630</v>
      </c>
      <c r="F2435" t="s">
        <v>5037</v>
      </c>
    </row>
    <row r="2436" spans="1:6" x14ac:dyDescent="0.25">
      <c r="A2436">
        <v>2641203</v>
      </c>
      <c r="B2436" t="s">
        <v>3630</v>
      </c>
      <c r="C2436">
        <v>0</v>
      </c>
      <c r="D2436">
        <v>0</v>
      </c>
      <c r="E2436" t="s">
        <v>3630</v>
      </c>
      <c r="F2436" t="s">
        <v>5037</v>
      </c>
    </row>
    <row r="2437" spans="1:6" x14ac:dyDescent="0.25">
      <c r="A2437">
        <v>2505603</v>
      </c>
      <c r="B2437" t="s">
        <v>3630</v>
      </c>
      <c r="C2437">
        <v>0</v>
      </c>
      <c r="D2437">
        <v>0</v>
      </c>
      <c r="E2437" t="s">
        <v>3630</v>
      </c>
      <c r="F2437" t="s">
        <v>5037</v>
      </c>
    </row>
    <row r="2438" spans="1:6" x14ac:dyDescent="0.25">
      <c r="A2438">
        <v>1753203</v>
      </c>
      <c r="B2438" t="s">
        <v>3630</v>
      </c>
      <c r="C2438">
        <v>0</v>
      </c>
      <c r="D2438">
        <v>0</v>
      </c>
      <c r="E2438" t="s">
        <v>3630</v>
      </c>
      <c r="F2438" t="s">
        <v>5037</v>
      </c>
    </row>
    <row r="2439" spans="1:6" x14ac:dyDescent="0.25">
      <c r="A2439">
        <v>2693503</v>
      </c>
      <c r="B2439" t="s">
        <v>3630</v>
      </c>
      <c r="C2439">
        <v>0</v>
      </c>
      <c r="D2439">
        <v>0</v>
      </c>
      <c r="E2439" t="s">
        <v>3630</v>
      </c>
      <c r="F2439" t="s">
        <v>5037</v>
      </c>
    </row>
    <row r="2440" spans="1:6" x14ac:dyDescent="0.25">
      <c r="A2440">
        <v>2701203</v>
      </c>
      <c r="B2440" t="s">
        <v>3630</v>
      </c>
      <c r="C2440">
        <v>0</v>
      </c>
      <c r="D2440">
        <v>0</v>
      </c>
      <c r="E2440" t="s">
        <v>3630</v>
      </c>
      <c r="F2440" t="s">
        <v>5037</v>
      </c>
    </row>
    <row r="2441" spans="1:6" x14ac:dyDescent="0.25">
      <c r="A2441">
        <v>86303</v>
      </c>
      <c r="B2441" t="s">
        <v>3630</v>
      </c>
      <c r="C2441">
        <v>0</v>
      </c>
      <c r="D2441">
        <v>0</v>
      </c>
      <c r="E2441" t="s">
        <v>3630</v>
      </c>
      <c r="F2441" t="s">
        <v>5037</v>
      </c>
    </row>
    <row r="2442" spans="1:6" x14ac:dyDescent="0.25">
      <c r="A2442">
        <v>3221503</v>
      </c>
      <c r="B2442" t="s">
        <v>3630</v>
      </c>
      <c r="C2442">
        <v>0</v>
      </c>
      <c r="D2442">
        <v>0</v>
      </c>
      <c r="E2442" t="s">
        <v>3630</v>
      </c>
      <c r="F2442" t="s">
        <v>5037</v>
      </c>
    </row>
    <row r="2443" spans="1:6" x14ac:dyDescent="0.25">
      <c r="A2443">
        <v>126903</v>
      </c>
      <c r="B2443" t="s">
        <v>3630</v>
      </c>
      <c r="C2443">
        <v>0</v>
      </c>
      <c r="D2443">
        <v>0</v>
      </c>
      <c r="E2443" t="s">
        <v>3630</v>
      </c>
      <c r="F2443" t="s">
        <v>5037</v>
      </c>
    </row>
    <row r="2444" spans="1:6" x14ac:dyDescent="0.25">
      <c r="A2444">
        <v>5981303</v>
      </c>
      <c r="B2444" t="s">
        <v>3630</v>
      </c>
      <c r="C2444">
        <v>0</v>
      </c>
      <c r="D2444">
        <v>0</v>
      </c>
      <c r="E2444" t="s">
        <v>3630</v>
      </c>
      <c r="F2444" t="s">
        <v>5037</v>
      </c>
    </row>
    <row r="2445" spans="1:6" x14ac:dyDescent="0.25">
      <c r="A2445">
        <v>6378003</v>
      </c>
      <c r="B2445" t="s">
        <v>3630</v>
      </c>
      <c r="C2445">
        <v>0</v>
      </c>
      <c r="D2445">
        <v>0</v>
      </c>
      <c r="E2445" t="s">
        <v>3630</v>
      </c>
      <c r="F2445" t="s">
        <v>5037</v>
      </c>
    </row>
    <row r="2446" spans="1:6" x14ac:dyDescent="0.25">
      <c r="A2446">
        <v>6713703</v>
      </c>
      <c r="B2446" t="s">
        <v>3630</v>
      </c>
      <c r="C2446">
        <v>0</v>
      </c>
      <c r="D2446">
        <v>0</v>
      </c>
      <c r="E2446" t="s">
        <v>3630</v>
      </c>
      <c r="F2446" t="s">
        <v>5037</v>
      </c>
    </row>
    <row r="2447" spans="1:6" x14ac:dyDescent="0.25">
      <c r="A2447">
        <v>107903</v>
      </c>
      <c r="B2447" t="s">
        <v>3630</v>
      </c>
      <c r="C2447">
        <v>0</v>
      </c>
      <c r="D2447">
        <v>0</v>
      </c>
      <c r="E2447" t="s">
        <v>3630</v>
      </c>
      <c r="F2447" t="s">
        <v>5037</v>
      </c>
    </row>
    <row r="2448" spans="1:6" x14ac:dyDescent="0.25">
      <c r="A2448">
        <v>5775703</v>
      </c>
      <c r="B2448" t="s">
        <v>3630</v>
      </c>
      <c r="C2448">
        <v>0</v>
      </c>
      <c r="D2448">
        <v>0</v>
      </c>
      <c r="E2448" t="s">
        <v>3630</v>
      </c>
      <c r="F2448" t="s">
        <v>5037</v>
      </c>
    </row>
    <row r="2449" spans="1:6" x14ac:dyDescent="0.25">
      <c r="A2449">
        <v>5981203</v>
      </c>
      <c r="B2449" t="s">
        <v>3630</v>
      </c>
      <c r="C2449">
        <v>0</v>
      </c>
      <c r="D2449">
        <v>0</v>
      </c>
      <c r="E2449" t="s">
        <v>3630</v>
      </c>
      <c r="F2449" t="s">
        <v>5037</v>
      </c>
    </row>
    <row r="2450" spans="1:6" x14ac:dyDescent="0.25">
      <c r="A2450">
        <v>1413303</v>
      </c>
      <c r="B2450" t="s">
        <v>3630</v>
      </c>
      <c r="C2450">
        <v>0</v>
      </c>
      <c r="D2450">
        <v>0</v>
      </c>
      <c r="E2450" t="s">
        <v>3630</v>
      </c>
      <c r="F2450" t="s">
        <v>5037</v>
      </c>
    </row>
    <row r="2451" spans="1:6" x14ac:dyDescent="0.25">
      <c r="A2451">
        <v>248303</v>
      </c>
      <c r="B2451" t="s">
        <v>3630</v>
      </c>
      <c r="C2451">
        <v>0</v>
      </c>
      <c r="D2451">
        <v>0</v>
      </c>
      <c r="E2451" t="s">
        <v>3630</v>
      </c>
      <c r="F2451" t="s">
        <v>5037</v>
      </c>
    </row>
    <row r="2452" spans="1:6" x14ac:dyDescent="0.25">
      <c r="A2452">
        <v>5978703</v>
      </c>
      <c r="B2452" t="s">
        <v>3630</v>
      </c>
      <c r="C2452">
        <v>0</v>
      </c>
      <c r="D2452">
        <v>0</v>
      </c>
      <c r="E2452" t="s">
        <v>3630</v>
      </c>
      <c r="F2452" t="s">
        <v>5037</v>
      </c>
    </row>
    <row r="2453" spans="1:6" x14ac:dyDescent="0.25">
      <c r="A2453">
        <v>2047503</v>
      </c>
      <c r="B2453" t="s">
        <v>3630</v>
      </c>
      <c r="C2453">
        <v>0</v>
      </c>
      <c r="D2453">
        <v>0</v>
      </c>
      <c r="E2453" t="s">
        <v>3630</v>
      </c>
      <c r="F2453" t="s">
        <v>5037</v>
      </c>
    </row>
    <row r="2454" spans="1:6" x14ac:dyDescent="0.25">
      <c r="A2454">
        <v>186203</v>
      </c>
      <c r="B2454" t="s">
        <v>3630</v>
      </c>
      <c r="C2454">
        <v>0</v>
      </c>
      <c r="D2454">
        <v>0</v>
      </c>
      <c r="E2454" t="s">
        <v>3630</v>
      </c>
      <c r="F2454" t="s">
        <v>5037</v>
      </c>
    </row>
    <row r="2455" spans="1:6" x14ac:dyDescent="0.25">
      <c r="A2455">
        <v>2571203</v>
      </c>
      <c r="B2455" t="s">
        <v>3630</v>
      </c>
      <c r="C2455">
        <v>0</v>
      </c>
      <c r="D2455">
        <v>0</v>
      </c>
      <c r="E2455" t="s">
        <v>3630</v>
      </c>
      <c r="F2455" t="s">
        <v>5037</v>
      </c>
    </row>
    <row r="2456" spans="1:6" x14ac:dyDescent="0.25">
      <c r="A2456">
        <v>1591203</v>
      </c>
      <c r="B2456" t="s">
        <v>3630</v>
      </c>
      <c r="C2456">
        <v>0</v>
      </c>
      <c r="D2456">
        <v>0</v>
      </c>
      <c r="E2456" t="s">
        <v>3630</v>
      </c>
      <c r="F2456" t="s">
        <v>5037</v>
      </c>
    </row>
    <row r="2457" spans="1:6" x14ac:dyDescent="0.25">
      <c r="A2457">
        <v>125703</v>
      </c>
      <c r="B2457" t="s">
        <v>3630</v>
      </c>
      <c r="C2457">
        <v>0</v>
      </c>
      <c r="D2457">
        <v>0</v>
      </c>
      <c r="E2457" t="s">
        <v>3630</v>
      </c>
      <c r="F2457" t="s">
        <v>5037</v>
      </c>
    </row>
    <row r="2458" spans="1:6" x14ac:dyDescent="0.25">
      <c r="A2458">
        <v>3759203</v>
      </c>
      <c r="B2458" t="s">
        <v>5038</v>
      </c>
      <c r="C2458">
        <v>12282.9</v>
      </c>
      <c r="D2458">
        <v>12282.9</v>
      </c>
      <c r="E2458" t="s">
        <v>3628</v>
      </c>
      <c r="F2458" t="s">
        <v>5039</v>
      </c>
    </row>
    <row r="2459" spans="1:6" x14ac:dyDescent="0.25">
      <c r="A2459">
        <v>3295203</v>
      </c>
      <c r="B2459" t="s">
        <v>3630</v>
      </c>
      <c r="C2459">
        <v>0</v>
      </c>
      <c r="D2459">
        <v>0</v>
      </c>
      <c r="E2459" t="s">
        <v>3630</v>
      </c>
      <c r="F2459" t="s">
        <v>5037</v>
      </c>
    </row>
    <row r="2460" spans="1:6" x14ac:dyDescent="0.25">
      <c r="A2460">
        <v>1429403</v>
      </c>
      <c r="B2460" t="s">
        <v>3630</v>
      </c>
      <c r="C2460">
        <v>0</v>
      </c>
      <c r="D2460">
        <v>0</v>
      </c>
      <c r="E2460" t="s">
        <v>3630</v>
      </c>
      <c r="F2460" t="s">
        <v>5037</v>
      </c>
    </row>
    <row r="2461" spans="1:6" x14ac:dyDescent="0.25">
      <c r="A2461">
        <v>4121203</v>
      </c>
      <c r="B2461" t="s">
        <v>3630</v>
      </c>
      <c r="C2461">
        <v>0</v>
      </c>
      <c r="D2461">
        <v>0</v>
      </c>
      <c r="E2461" t="s">
        <v>3630</v>
      </c>
      <c r="F2461" t="s">
        <v>5037</v>
      </c>
    </row>
    <row r="2462" spans="1:6" x14ac:dyDescent="0.25">
      <c r="A2462">
        <v>3775203</v>
      </c>
      <c r="B2462" t="s">
        <v>3630</v>
      </c>
      <c r="C2462">
        <v>0</v>
      </c>
      <c r="D2462">
        <v>0</v>
      </c>
      <c r="E2462" t="s">
        <v>3630</v>
      </c>
      <c r="F2462" t="s">
        <v>5037</v>
      </c>
    </row>
    <row r="2463" spans="1:6" x14ac:dyDescent="0.25">
      <c r="A2463">
        <v>5210003</v>
      </c>
      <c r="B2463" t="s">
        <v>3630</v>
      </c>
      <c r="C2463">
        <v>0</v>
      </c>
      <c r="D2463">
        <v>0</v>
      </c>
      <c r="E2463" t="s">
        <v>3630</v>
      </c>
      <c r="F2463" t="s">
        <v>5037</v>
      </c>
    </row>
    <row r="2464" spans="1:6" x14ac:dyDescent="0.25">
      <c r="A2464">
        <v>5212403</v>
      </c>
      <c r="B2464" t="s">
        <v>3630</v>
      </c>
      <c r="C2464">
        <v>0</v>
      </c>
      <c r="D2464">
        <v>0</v>
      </c>
      <c r="E2464" t="s">
        <v>3630</v>
      </c>
      <c r="F2464" t="s">
        <v>5037</v>
      </c>
    </row>
    <row r="2465" spans="1:6" x14ac:dyDescent="0.25">
      <c r="A2465">
        <v>6213403</v>
      </c>
      <c r="B2465" t="s">
        <v>3630</v>
      </c>
      <c r="C2465">
        <v>0</v>
      </c>
      <c r="D2465">
        <v>0</v>
      </c>
      <c r="E2465" t="s">
        <v>3630</v>
      </c>
      <c r="F2465" t="s">
        <v>5037</v>
      </c>
    </row>
    <row r="2466" spans="1:6" x14ac:dyDescent="0.25">
      <c r="A2466">
        <v>2817503</v>
      </c>
      <c r="B2466" t="s">
        <v>3630</v>
      </c>
      <c r="C2466">
        <v>0</v>
      </c>
      <c r="D2466">
        <v>0</v>
      </c>
      <c r="E2466" t="s">
        <v>3630</v>
      </c>
      <c r="F2466" t="s">
        <v>5037</v>
      </c>
    </row>
    <row r="2467" spans="1:6" x14ac:dyDescent="0.25">
      <c r="A2467">
        <v>122103</v>
      </c>
      <c r="B2467" t="s">
        <v>3630</v>
      </c>
      <c r="C2467">
        <v>0</v>
      </c>
      <c r="D2467">
        <v>0</v>
      </c>
      <c r="E2467" t="s">
        <v>3630</v>
      </c>
      <c r="F2467" t="s">
        <v>5037</v>
      </c>
    </row>
    <row r="2468" spans="1:6" x14ac:dyDescent="0.25">
      <c r="A2468">
        <v>2811203</v>
      </c>
      <c r="B2468" t="s">
        <v>3630</v>
      </c>
      <c r="C2468">
        <v>0</v>
      </c>
      <c r="D2468">
        <v>0</v>
      </c>
      <c r="E2468" t="s">
        <v>3630</v>
      </c>
      <c r="F2468" t="s">
        <v>5037</v>
      </c>
    </row>
    <row r="2469" spans="1:6" x14ac:dyDescent="0.25">
      <c r="A2469">
        <v>409503</v>
      </c>
      <c r="B2469" t="s">
        <v>3630</v>
      </c>
      <c r="C2469">
        <v>0</v>
      </c>
      <c r="D2469">
        <v>0</v>
      </c>
      <c r="E2469" t="s">
        <v>3630</v>
      </c>
      <c r="F2469" t="s">
        <v>5037</v>
      </c>
    </row>
    <row r="2470" spans="1:6" x14ac:dyDescent="0.25">
      <c r="A2470">
        <v>115503</v>
      </c>
      <c r="B2470" t="s">
        <v>3630</v>
      </c>
      <c r="C2470">
        <v>0</v>
      </c>
      <c r="D2470">
        <v>0</v>
      </c>
      <c r="E2470" t="s">
        <v>3630</v>
      </c>
      <c r="F2470" t="s">
        <v>5037</v>
      </c>
    </row>
    <row r="2471" spans="1:6" x14ac:dyDescent="0.25">
      <c r="A2471">
        <v>107803</v>
      </c>
      <c r="B2471" t="s">
        <v>3630</v>
      </c>
      <c r="C2471">
        <v>0</v>
      </c>
      <c r="D2471">
        <v>0</v>
      </c>
      <c r="E2471" t="s">
        <v>3630</v>
      </c>
      <c r="F2471" t="s">
        <v>5037</v>
      </c>
    </row>
    <row r="2472" spans="1:6" x14ac:dyDescent="0.25">
      <c r="A2472">
        <v>5620803</v>
      </c>
      <c r="B2472" t="s">
        <v>3630</v>
      </c>
      <c r="C2472">
        <v>0</v>
      </c>
      <c r="D2472">
        <v>0</v>
      </c>
      <c r="E2472" t="s">
        <v>3630</v>
      </c>
      <c r="F2472" t="s">
        <v>5037</v>
      </c>
    </row>
    <row r="2473" spans="1:6" x14ac:dyDescent="0.25">
      <c r="A2473">
        <v>6499803</v>
      </c>
      <c r="B2473" t="s">
        <v>3630</v>
      </c>
      <c r="C2473">
        <v>0</v>
      </c>
      <c r="D2473">
        <v>0</v>
      </c>
      <c r="E2473" t="s">
        <v>3630</v>
      </c>
      <c r="F2473" t="s">
        <v>5037</v>
      </c>
    </row>
    <row r="2474" spans="1:6" x14ac:dyDescent="0.25">
      <c r="A2474">
        <v>184103</v>
      </c>
      <c r="B2474" t="s">
        <v>3630</v>
      </c>
      <c r="C2474">
        <v>0</v>
      </c>
      <c r="D2474">
        <v>0</v>
      </c>
      <c r="E2474" t="s">
        <v>3630</v>
      </c>
      <c r="F2474" t="s">
        <v>5037</v>
      </c>
    </row>
    <row r="2475" spans="1:6" x14ac:dyDescent="0.25">
      <c r="A2475">
        <v>384203</v>
      </c>
      <c r="B2475" t="s">
        <v>3630</v>
      </c>
      <c r="C2475">
        <v>0</v>
      </c>
      <c r="D2475">
        <v>0</v>
      </c>
      <c r="E2475" t="s">
        <v>3630</v>
      </c>
      <c r="F2475" t="s">
        <v>5037</v>
      </c>
    </row>
    <row r="2476" spans="1:6" x14ac:dyDescent="0.25">
      <c r="A2476">
        <v>1882103</v>
      </c>
      <c r="B2476" t="s">
        <v>3630</v>
      </c>
      <c r="C2476">
        <v>0</v>
      </c>
      <c r="D2476">
        <v>0</v>
      </c>
      <c r="E2476" t="s">
        <v>3630</v>
      </c>
      <c r="F2476" t="s">
        <v>5037</v>
      </c>
    </row>
    <row r="2477" spans="1:6" x14ac:dyDescent="0.25">
      <c r="A2477">
        <v>181903</v>
      </c>
      <c r="B2477" t="s">
        <v>3630</v>
      </c>
      <c r="C2477">
        <v>0</v>
      </c>
      <c r="D2477">
        <v>0</v>
      </c>
      <c r="E2477" t="s">
        <v>3630</v>
      </c>
      <c r="F2477" t="s">
        <v>5037</v>
      </c>
    </row>
    <row r="2478" spans="1:6" x14ac:dyDescent="0.25">
      <c r="A2478">
        <v>6020503</v>
      </c>
      <c r="B2478" t="s">
        <v>3630</v>
      </c>
      <c r="C2478">
        <v>0</v>
      </c>
      <c r="D2478">
        <v>0</v>
      </c>
      <c r="E2478" t="s">
        <v>3630</v>
      </c>
      <c r="F2478" t="s">
        <v>5037</v>
      </c>
    </row>
    <row r="2479" spans="1:6" x14ac:dyDescent="0.25">
      <c r="A2479">
        <v>1247903</v>
      </c>
      <c r="B2479" t="s">
        <v>3630</v>
      </c>
      <c r="C2479">
        <v>0</v>
      </c>
      <c r="D2479">
        <v>0</v>
      </c>
      <c r="E2479" t="s">
        <v>3630</v>
      </c>
      <c r="F2479" t="s">
        <v>5037</v>
      </c>
    </row>
    <row r="2480" spans="1:6" x14ac:dyDescent="0.25">
      <c r="A2480">
        <v>1836303</v>
      </c>
      <c r="B2480" t="s">
        <v>3630</v>
      </c>
      <c r="C2480">
        <v>0</v>
      </c>
      <c r="D2480">
        <v>0</v>
      </c>
      <c r="E2480" t="s">
        <v>3630</v>
      </c>
      <c r="F2480" t="s">
        <v>5037</v>
      </c>
    </row>
    <row r="2481" spans="1:6" x14ac:dyDescent="0.25">
      <c r="A2481">
        <v>5972603</v>
      </c>
      <c r="B2481" t="s">
        <v>3630</v>
      </c>
      <c r="C2481">
        <v>0</v>
      </c>
      <c r="D2481">
        <v>0</v>
      </c>
      <c r="E2481" t="s">
        <v>3630</v>
      </c>
      <c r="F2481" t="s">
        <v>5037</v>
      </c>
    </row>
    <row r="2482" spans="1:6" x14ac:dyDescent="0.25">
      <c r="A2482">
        <v>6535703</v>
      </c>
      <c r="B2482" t="s">
        <v>3630</v>
      </c>
      <c r="C2482">
        <v>0</v>
      </c>
      <c r="D2482">
        <v>0</v>
      </c>
      <c r="E2482" t="s">
        <v>3630</v>
      </c>
      <c r="F2482" t="s">
        <v>5037</v>
      </c>
    </row>
    <row r="2483" spans="1:6" x14ac:dyDescent="0.25">
      <c r="A2483">
        <v>5436003</v>
      </c>
      <c r="B2483" t="s">
        <v>3630</v>
      </c>
      <c r="C2483">
        <v>0</v>
      </c>
      <c r="D2483">
        <v>0</v>
      </c>
      <c r="E2483" t="s">
        <v>3630</v>
      </c>
      <c r="F2483" t="s">
        <v>5037</v>
      </c>
    </row>
    <row r="2484" spans="1:6" x14ac:dyDescent="0.25">
      <c r="A2484">
        <v>2251803</v>
      </c>
      <c r="B2484" t="s">
        <v>3630</v>
      </c>
      <c r="C2484">
        <v>0</v>
      </c>
      <c r="D2484">
        <v>0</v>
      </c>
      <c r="E2484" t="s">
        <v>3630</v>
      </c>
      <c r="F2484" t="s">
        <v>5037</v>
      </c>
    </row>
    <row r="2485" spans="1:6" x14ac:dyDescent="0.25">
      <c r="A2485">
        <v>5125403</v>
      </c>
      <c r="B2485" t="s">
        <v>3630</v>
      </c>
      <c r="C2485">
        <v>0</v>
      </c>
      <c r="D2485">
        <v>0</v>
      </c>
      <c r="E2485" t="s">
        <v>3630</v>
      </c>
      <c r="F2485" t="s">
        <v>5037</v>
      </c>
    </row>
    <row r="2486" spans="1:6" x14ac:dyDescent="0.25">
      <c r="A2486">
        <v>4901203</v>
      </c>
      <c r="B2486" t="s">
        <v>3630</v>
      </c>
      <c r="C2486">
        <v>0</v>
      </c>
      <c r="D2486">
        <v>0</v>
      </c>
      <c r="E2486" t="s">
        <v>3630</v>
      </c>
      <c r="F2486" t="s">
        <v>5037</v>
      </c>
    </row>
    <row r="2487" spans="1:6" x14ac:dyDescent="0.25">
      <c r="A2487">
        <v>6219903</v>
      </c>
      <c r="B2487" t="s">
        <v>3630</v>
      </c>
      <c r="C2487">
        <v>0</v>
      </c>
      <c r="D2487">
        <v>0</v>
      </c>
      <c r="E2487" t="s">
        <v>3630</v>
      </c>
      <c r="F2487" t="s">
        <v>5037</v>
      </c>
    </row>
    <row r="2488" spans="1:6" x14ac:dyDescent="0.25">
      <c r="A2488">
        <v>2161203</v>
      </c>
      <c r="B2488" t="s">
        <v>5038</v>
      </c>
      <c r="C2488">
        <v>1575</v>
      </c>
      <c r="D2488">
        <v>1575</v>
      </c>
      <c r="E2488" t="s">
        <v>3628</v>
      </c>
      <c r="F2488" t="s">
        <v>5039</v>
      </c>
    </row>
    <row r="2489" spans="1:6" x14ac:dyDescent="0.25">
      <c r="A2489">
        <v>2413203</v>
      </c>
      <c r="B2489" t="s">
        <v>3630</v>
      </c>
      <c r="C2489">
        <v>0</v>
      </c>
      <c r="D2489">
        <v>0</v>
      </c>
      <c r="E2489" t="s">
        <v>3630</v>
      </c>
      <c r="F2489" t="s">
        <v>5037</v>
      </c>
    </row>
    <row r="2490" spans="1:6" x14ac:dyDescent="0.25">
      <c r="A2490">
        <v>1197603</v>
      </c>
      <c r="B2490" t="s">
        <v>5038</v>
      </c>
      <c r="C2490">
        <v>21000</v>
      </c>
      <c r="D2490">
        <v>21000</v>
      </c>
      <c r="E2490" t="s">
        <v>3628</v>
      </c>
      <c r="F2490" t="s">
        <v>5039</v>
      </c>
    </row>
    <row r="2491" spans="1:6" x14ac:dyDescent="0.25">
      <c r="A2491">
        <v>6711703</v>
      </c>
      <c r="B2491" t="s">
        <v>3630</v>
      </c>
      <c r="C2491">
        <v>0</v>
      </c>
      <c r="D2491">
        <v>0</v>
      </c>
      <c r="E2491" t="s">
        <v>3630</v>
      </c>
      <c r="F2491" t="s">
        <v>5037</v>
      </c>
    </row>
    <row r="2492" spans="1:6" x14ac:dyDescent="0.25">
      <c r="A2492">
        <v>2639403</v>
      </c>
      <c r="B2492" t="s">
        <v>3630</v>
      </c>
      <c r="C2492">
        <v>0</v>
      </c>
      <c r="D2492">
        <v>0</v>
      </c>
      <c r="E2492" t="s">
        <v>3630</v>
      </c>
      <c r="F2492" t="s">
        <v>5037</v>
      </c>
    </row>
    <row r="2493" spans="1:6" x14ac:dyDescent="0.25">
      <c r="A2493">
        <v>2639503</v>
      </c>
      <c r="B2493" t="s">
        <v>3630</v>
      </c>
      <c r="C2493">
        <v>0</v>
      </c>
      <c r="D2493">
        <v>0</v>
      </c>
      <c r="E2493" t="s">
        <v>3630</v>
      </c>
      <c r="F2493" t="s">
        <v>5037</v>
      </c>
    </row>
    <row r="2494" spans="1:6" x14ac:dyDescent="0.25">
      <c r="A2494">
        <v>6154603</v>
      </c>
      <c r="B2494" t="s">
        <v>3630</v>
      </c>
      <c r="C2494">
        <v>0</v>
      </c>
      <c r="D2494">
        <v>0</v>
      </c>
      <c r="E2494" t="s">
        <v>3630</v>
      </c>
      <c r="F2494" t="s">
        <v>5037</v>
      </c>
    </row>
    <row r="2495" spans="1:6" x14ac:dyDescent="0.25">
      <c r="A2495">
        <v>2693303</v>
      </c>
      <c r="B2495" t="s">
        <v>5038</v>
      </c>
      <c r="C2495">
        <v>3675</v>
      </c>
      <c r="D2495">
        <v>3675</v>
      </c>
      <c r="E2495" t="s">
        <v>3628</v>
      </c>
      <c r="F2495" t="s">
        <v>5039</v>
      </c>
    </row>
    <row r="2496" spans="1:6" x14ac:dyDescent="0.25">
      <c r="A2496">
        <v>2845403</v>
      </c>
      <c r="B2496" t="s">
        <v>3630</v>
      </c>
      <c r="C2496">
        <v>0</v>
      </c>
      <c r="D2496">
        <v>0</v>
      </c>
      <c r="E2496" t="s">
        <v>3630</v>
      </c>
      <c r="F2496" t="s">
        <v>5037</v>
      </c>
    </row>
    <row r="2497" spans="1:6" x14ac:dyDescent="0.25">
      <c r="A2497">
        <v>3773203</v>
      </c>
      <c r="B2497" t="s">
        <v>3630</v>
      </c>
      <c r="C2497">
        <v>0</v>
      </c>
      <c r="D2497">
        <v>0</v>
      </c>
      <c r="E2497" t="s">
        <v>3630</v>
      </c>
      <c r="F2497" t="s">
        <v>5037</v>
      </c>
    </row>
    <row r="2498" spans="1:6" x14ac:dyDescent="0.25">
      <c r="A2498">
        <v>2941203</v>
      </c>
      <c r="B2498" t="s">
        <v>3630</v>
      </c>
      <c r="C2498">
        <v>0</v>
      </c>
      <c r="D2498">
        <v>0</v>
      </c>
      <c r="E2498" t="s">
        <v>3630</v>
      </c>
      <c r="F2498" t="s">
        <v>5037</v>
      </c>
    </row>
    <row r="2499" spans="1:6" x14ac:dyDescent="0.25">
      <c r="A2499">
        <v>4929203</v>
      </c>
      <c r="B2499" t="s">
        <v>3630</v>
      </c>
      <c r="C2499">
        <v>0</v>
      </c>
      <c r="D2499">
        <v>0</v>
      </c>
      <c r="E2499" t="s">
        <v>3630</v>
      </c>
      <c r="F2499" t="s">
        <v>5037</v>
      </c>
    </row>
    <row r="2500" spans="1:6" x14ac:dyDescent="0.25">
      <c r="A2500">
        <v>5739703</v>
      </c>
      <c r="B2500" t="s">
        <v>3630</v>
      </c>
      <c r="C2500">
        <v>0</v>
      </c>
      <c r="D2500">
        <v>0</v>
      </c>
      <c r="E2500" t="s">
        <v>3630</v>
      </c>
      <c r="F2500" t="s">
        <v>5037</v>
      </c>
    </row>
    <row r="2501" spans="1:6" x14ac:dyDescent="0.25">
      <c r="A2501">
        <v>6258203</v>
      </c>
      <c r="B2501" t="s">
        <v>3630</v>
      </c>
      <c r="C2501">
        <v>0</v>
      </c>
      <c r="D2501">
        <v>0</v>
      </c>
      <c r="E2501" t="s">
        <v>3630</v>
      </c>
      <c r="F2501" t="s">
        <v>5037</v>
      </c>
    </row>
    <row r="2502" spans="1:6" x14ac:dyDescent="0.25">
      <c r="A2502">
        <v>3311503</v>
      </c>
      <c r="B2502" t="s">
        <v>3630</v>
      </c>
      <c r="C2502">
        <v>0</v>
      </c>
      <c r="D2502">
        <v>0</v>
      </c>
      <c r="E2502" t="s">
        <v>3630</v>
      </c>
      <c r="F2502" t="s">
        <v>5037</v>
      </c>
    </row>
    <row r="2503" spans="1:6" x14ac:dyDescent="0.25">
      <c r="A2503">
        <v>108803</v>
      </c>
      <c r="B2503" t="s">
        <v>3630</v>
      </c>
      <c r="C2503">
        <v>0</v>
      </c>
      <c r="D2503">
        <v>0</v>
      </c>
      <c r="E2503" t="s">
        <v>3630</v>
      </c>
      <c r="F2503" t="s">
        <v>5037</v>
      </c>
    </row>
    <row r="2504" spans="1:6" x14ac:dyDescent="0.25">
      <c r="A2504">
        <v>144303</v>
      </c>
      <c r="B2504" t="s">
        <v>3630</v>
      </c>
      <c r="C2504">
        <v>0</v>
      </c>
      <c r="D2504">
        <v>0</v>
      </c>
      <c r="E2504" t="s">
        <v>3630</v>
      </c>
      <c r="F2504" t="s">
        <v>5037</v>
      </c>
    </row>
    <row r="2505" spans="1:6" x14ac:dyDescent="0.25">
      <c r="A2505">
        <v>161603</v>
      </c>
      <c r="B2505" t="s">
        <v>3630</v>
      </c>
      <c r="C2505">
        <v>0</v>
      </c>
      <c r="D2505">
        <v>0</v>
      </c>
      <c r="E2505" t="s">
        <v>3630</v>
      </c>
      <c r="F2505" t="s">
        <v>5037</v>
      </c>
    </row>
    <row r="2506" spans="1:6" x14ac:dyDescent="0.25">
      <c r="A2506">
        <v>127303</v>
      </c>
      <c r="B2506" t="s">
        <v>3630</v>
      </c>
      <c r="C2506">
        <v>0</v>
      </c>
      <c r="D2506">
        <v>0</v>
      </c>
      <c r="E2506" t="s">
        <v>3630</v>
      </c>
      <c r="F2506" t="s">
        <v>5037</v>
      </c>
    </row>
    <row r="2507" spans="1:6" x14ac:dyDescent="0.25">
      <c r="A2507">
        <v>121903</v>
      </c>
      <c r="B2507" t="s">
        <v>3630</v>
      </c>
      <c r="C2507">
        <v>0</v>
      </c>
      <c r="D2507">
        <v>0</v>
      </c>
      <c r="E2507" t="s">
        <v>3630</v>
      </c>
      <c r="F2507" t="s">
        <v>5037</v>
      </c>
    </row>
    <row r="2508" spans="1:6" x14ac:dyDescent="0.25">
      <c r="A2508">
        <v>1835703</v>
      </c>
      <c r="B2508" t="s">
        <v>3630</v>
      </c>
      <c r="C2508">
        <v>0</v>
      </c>
      <c r="D2508">
        <v>0</v>
      </c>
      <c r="E2508" t="s">
        <v>3630</v>
      </c>
      <c r="F2508" t="s">
        <v>5037</v>
      </c>
    </row>
    <row r="2509" spans="1:6" x14ac:dyDescent="0.25">
      <c r="A2509">
        <v>259303</v>
      </c>
      <c r="B2509" t="s">
        <v>3630</v>
      </c>
      <c r="C2509">
        <v>0</v>
      </c>
      <c r="D2509">
        <v>0</v>
      </c>
      <c r="E2509" t="s">
        <v>3630</v>
      </c>
      <c r="F2509" t="s">
        <v>5037</v>
      </c>
    </row>
    <row r="2510" spans="1:6" x14ac:dyDescent="0.25">
      <c r="A2510">
        <v>275903</v>
      </c>
      <c r="B2510" t="s">
        <v>3630</v>
      </c>
      <c r="C2510">
        <v>0</v>
      </c>
      <c r="D2510">
        <v>0</v>
      </c>
      <c r="E2510" t="s">
        <v>3630</v>
      </c>
      <c r="F2510" t="s">
        <v>5037</v>
      </c>
    </row>
    <row r="2511" spans="1:6" x14ac:dyDescent="0.25">
      <c r="A2511">
        <v>162103</v>
      </c>
      <c r="B2511" t="s">
        <v>3630</v>
      </c>
      <c r="C2511">
        <v>0</v>
      </c>
      <c r="D2511">
        <v>0</v>
      </c>
      <c r="E2511" t="s">
        <v>3630</v>
      </c>
      <c r="F2511" t="s">
        <v>5037</v>
      </c>
    </row>
    <row r="2512" spans="1:6" x14ac:dyDescent="0.25">
      <c r="A2512">
        <v>480803</v>
      </c>
      <c r="B2512" t="s">
        <v>3630</v>
      </c>
      <c r="C2512">
        <v>0</v>
      </c>
      <c r="D2512">
        <v>0</v>
      </c>
      <c r="E2512" t="s">
        <v>3630</v>
      </c>
      <c r="F2512" t="s">
        <v>5037</v>
      </c>
    </row>
    <row r="2513" spans="1:6" x14ac:dyDescent="0.25">
      <c r="A2513">
        <v>186303</v>
      </c>
      <c r="B2513" t="s">
        <v>3630</v>
      </c>
      <c r="C2513">
        <v>0</v>
      </c>
      <c r="D2513">
        <v>0</v>
      </c>
      <c r="E2513" t="s">
        <v>3630</v>
      </c>
      <c r="F2513" t="s">
        <v>5037</v>
      </c>
    </row>
    <row r="2514" spans="1:6" x14ac:dyDescent="0.25">
      <c r="A2514">
        <v>2625503</v>
      </c>
      <c r="B2514" t="s">
        <v>3630</v>
      </c>
      <c r="C2514">
        <v>0</v>
      </c>
      <c r="D2514">
        <v>0</v>
      </c>
      <c r="E2514" t="s">
        <v>3630</v>
      </c>
      <c r="F2514" t="s">
        <v>5037</v>
      </c>
    </row>
    <row r="2515" spans="1:6" x14ac:dyDescent="0.25">
      <c r="A2515">
        <v>2625403</v>
      </c>
      <c r="B2515" t="s">
        <v>3630</v>
      </c>
      <c r="C2515">
        <v>0</v>
      </c>
      <c r="D2515">
        <v>0</v>
      </c>
      <c r="E2515" t="s">
        <v>3630</v>
      </c>
      <c r="F2515" t="s">
        <v>5037</v>
      </c>
    </row>
    <row r="2516" spans="1:6" x14ac:dyDescent="0.25">
      <c r="A2516">
        <v>2693403</v>
      </c>
      <c r="B2516" t="s">
        <v>3630</v>
      </c>
      <c r="C2516">
        <v>0</v>
      </c>
      <c r="D2516">
        <v>0</v>
      </c>
      <c r="E2516" t="s">
        <v>3630</v>
      </c>
      <c r="F2516" t="s">
        <v>5037</v>
      </c>
    </row>
    <row r="2517" spans="1:6" x14ac:dyDescent="0.25">
      <c r="A2517">
        <v>3175203</v>
      </c>
      <c r="B2517" t="s">
        <v>3630</v>
      </c>
      <c r="C2517">
        <v>0</v>
      </c>
      <c r="D2517">
        <v>0</v>
      </c>
      <c r="E2517" t="s">
        <v>3630</v>
      </c>
      <c r="F2517" t="s">
        <v>5037</v>
      </c>
    </row>
    <row r="2518" spans="1:6" x14ac:dyDescent="0.25">
      <c r="A2518">
        <v>148603</v>
      </c>
      <c r="B2518" t="s">
        <v>3630</v>
      </c>
      <c r="C2518">
        <v>0</v>
      </c>
      <c r="D2518">
        <v>0</v>
      </c>
      <c r="E2518" t="s">
        <v>3630</v>
      </c>
      <c r="F2518" t="s">
        <v>5037</v>
      </c>
    </row>
    <row r="2519" spans="1:6" x14ac:dyDescent="0.25">
      <c r="A2519">
        <v>3197403</v>
      </c>
      <c r="B2519" t="s">
        <v>3630</v>
      </c>
      <c r="C2519">
        <v>0</v>
      </c>
      <c r="D2519">
        <v>0</v>
      </c>
      <c r="E2519" t="s">
        <v>3630</v>
      </c>
      <c r="F2519" t="s">
        <v>5037</v>
      </c>
    </row>
    <row r="2520" spans="1:6" x14ac:dyDescent="0.25">
      <c r="A2520">
        <v>3199203</v>
      </c>
      <c r="B2520" t="s">
        <v>3630</v>
      </c>
      <c r="C2520">
        <v>0</v>
      </c>
      <c r="D2520">
        <v>0</v>
      </c>
      <c r="E2520" t="s">
        <v>3630</v>
      </c>
      <c r="F2520" t="s">
        <v>5037</v>
      </c>
    </row>
    <row r="2521" spans="1:6" x14ac:dyDescent="0.25">
      <c r="A2521">
        <v>5243703</v>
      </c>
      <c r="B2521" t="s">
        <v>3630</v>
      </c>
      <c r="C2521">
        <v>0</v>
      </c>
      <c r="D2521">
        <v>0</v>
      </c>
      <c r="E2521" t="s">
        <v>3630</v>
      </c>
      <c r="F2521" t="s">
        <v>5037</v>
      </c>
    </row>
    <row r="2522" spans="1:6" x14ac:dyDescent="0.25">
      <c r="A2522">
        <v>108903</v>
      </c>
      <c r="B2522" t="s">
        <v>3630</v>
      </c>
      <c r="C2522">
        <v>0</v>
      </c>
      <c r="D2522">
        <v>0</v>
      </c>
      <c r="E2522" t="s">
        <v>3630</v>
      </c>
      <c r="F2522" t="s">
        <v>5037</v>
      </c>
    </row>
    <row r="2523" spans="1:6" x14ac:dyDescent="0.25">
      <c r="A2523">
        <v>5537803</v>
      </c>
      <c r="B2523" t="s">
        <v>3630</v>
      </c>
      <c r="C2523">
        <v>0</v>
      </c>
      <c r="D2523">
        <v>0</v>
      </c>
      <c r="E2523" t="s">
        <v>3630</v>
      </c>
      <c r="F2523" t="s">
        <v>5037</v>
      </c>
    </row>
    <row r="2524" spans="1:6" x14ac:dyDescent="0.25">
      <c r="A2524">
        <v>4417203</v>
      </c>
      <c r="B2524" t="s">
        <v>3630</v>
      </c>
      <c r="C2524">
        <v>0</v>
      </c>
      <c r="D2524">
        <v>0</v>
      </c>
      <c r="E2524" t="s">
        <v>3630</v>
      </c>
      <c r="F2524" t="s">
        <v>5037</v>
      </c>
    </row>
    <row r="2525" spans="1:6" x14ac:dyDescent="0.25">
      <c r="A2525">
        <v>1835603</v>
      </c>
      <c r="B2525" t="s">
        <v>3630</v>
      </c>
      <c r="C2525">
        <v>0</v>
      </c>
      <c r="D2525">
        <v>0</v>
      </c>
      <c r="E2525" t="s">
        <v>3630</v>
      </c>
      <c r="F2525" t="s">
        <v>5037</v>
      </c>
    </row>
    <row r="2526" spans="1:6" x14ac:dyDescent="0.25">
      <c r="A2526">
        <v>1447203</v>
      </c>
      <c r="B2526" t="s">
        <v>3630</v>
      </c>
      <c r="C2526">
        <v>0</v>
      </c>
      <c r="D2526">
        <v>0</v>
      </c>
      <c r="E2526" t="s">
        <v>3630</v>
      </c>
      <c r="F2526" t="s">
        <v>5037</v>
      </c>
    </row>
    <row r="2527" spans="1:6" x14ac:dyDescent="0.25">
      <c r="A2527">
        <v>153903</v>
      </c>
      <c r="B2527" t="s">
        <v>3630</v>
      </c>
      <c r="C2527">
        <v>0</v>
      </c>
      <c r="D2527">
        <v>0</v>
      </c>
      <c r="E2527" t="s">
        <v>3630</v>
      </c>
      <c r="F2527" t="s">
        <v>5037</v>
      </c>
    </row>
    <row r="2528" spans="1:6" x14ac:dyDescent="0.25">
      <c r="A2528">
        <v>184503</v>
      </c>
      <c r="B2528" t="s">
        <v>3630</v>
      </c>
      <c r="C2528">
        <v>0</v>
      </c>
      <c r="D2528">
        <v>0</v>
      </c>
      <c r="E2528" t="s">
        <v>3630</v>
      </c>
      <c r="F2528" t="s">
        <v>5037</v>
      </c>
    </row>
    <row r="2529" spans="1:6" x14ac:dyDescent="0.25">
      <c r="A2529">
        <v>200903</v>
      </c>
      <c r="B2529" t="s">
        <v>3630</v>
      </c>
      <c r="C2529">
        <v>0</v>
      </c>
      <c r="D2529">
        <v>0</v>
      </c>
      <c r="E2529" t="s">
        <v>3630</v>
      </c>
      <c r="F2529" t="s">
        <v>5037</v>
      </c>
    </row>
    <row r="2530" spans="1:6" x14ac:dyDescent="0.25">
      <c r="A2530">
        <v>281803</v>
      </c>
      <c r="B2530" t="s">
        <v>3630</v>
      </c>
      <c r="C2530">
        <v>0</v>
      </c>
      <c r="D2530">
        <v>0</v>
      </c>
      <c r="E2530" t="s">
        <v>3630</v>
      </c>
      <c r="F2530" t="s">
        <v>5037</v>
      </c>
    </row>
    <row r="2531" spans="1:6" x14ac:dyDescent="0.25">
      <c r="A2531">
        <v>6317103</v>
      </c>
      <c r="B2531" t="s">
        <v>3630</v>
      </c>
      <c r="C2531">
        <v>0</v>
      </c>
      <c r="D2531">
        <v>0</v>
      </c>
      <c r="E2531" t="s">
        <v>3630</v>
      </c>
      <c r="F2531" t="s">
        <v>5037</v>
      </c>
    </row>
    <row r="2532" spans="1:6" x14ac:dyDescent="0.25">
      <c r="A2532">
        <v>2525803</v>
      </c>
      <c r="B2532" t="s">
        <v>3630</v>
      </c>
      <c r="C2532">
        <v>0</v>
      </c>
      <c r="D2532">
        <v>0</v>
      </c>
      <c r="E2532" t="s">
        <v>3630</v>
      </c>
      <c r="F2532" t="s">
        <v>5037</v>
      </c>
    </row>
    <row r="2533" spans="1:6" x14ac:dyDescent="0.25">
      <c r="A2533">
        <v>538403</v>
      </c>
      <c r="B2533" t="s">
        <v>5038</v>
      </c>
      <c r="C2533">
        <v>7970.03</v>
      </c>
      <c r="D2533">
        <v>7970.03</v>
      </c>
      <c r="E2533" t="s">
        <v>3628</v>
      </c>
      <c r="F2533" t="s">
        <v>5039</v>
      </c>
    </row>
    <row r="2534" spans="1:6" x14ac:dyDescent="0.25">
      <c r="A2534">
        <v>306503</v>
      </c>
      <c r="B2534" t="s">
        <v>5038</v>
      </c>
      <c r="C2534">
        <v>6752.07</v>
      </c>
      <c r="D2534">
        <v>6752.07</v>
      </c>
      <c r="E2534" t="s">
        <v>3628</v>
      </c>
      <c r="F2534" t="s">
        <v>5039</v>
      </c>
    </row>
    <row r="2535" spans="1:6" x14ac:dyDescent="0.25">
      <c r="A2535">
        <v>256903</v>
      </c>
      <c r="B2535" t="s">
        <v>5038</v>
      </c>
      <c r="C2535">
        <v>1803.57</v>
      </c>
      <c r="D2535">
        <v>1803.57</v>
      </c>
      <c r="E2535" t="s">
        <v>3628</v>
      </c>
      <c r="F2535" t="s">
        <v>5039</v>
      </c>
    </row>
    <row r="2536" spans="1:6" x14ac:dyDescent="0.25">
      <c r="A2536">
        <v>277803</v>
      </c>
      <c r="B2536" t="s">
        <v>5038</v>
      </c>
      <c r="C2536">
        <v>1803.57</v>
      </c>
      <c r="D2536">
        <v>1803.57</v>
      </c>
      <c r="E2536" t="s">
        <v>3628</v>
      </c>
      <c r="F2536" t="s">
        <v>5039</v>
      </c>
    </row>
    <row r="2537" spans="1:6" x14ac:dyDescent="0.25">
      <c r="A2537">
        <v>305003</v>
      </c>
      <c r="B2537" t="s">
        <v>5038</v>
      </c>
      <c r="C2537">
        <v>1803.57</v>
      </c>
      <c r="D2537">
        <v>1803.57</v>
      </c>
      <c r="E2537" t="s">
        <v>3628</v>
      </c>
      <c r="F2537" t="s">
        <v>5039</v>
      </c>
    </row>
    <row r="2538" spans="1:6" x14ac:dyDescent="0.25">
      <c r="A2538">
        <v>125003</v>
      </c>
      <c r="B2538" t="s">
        <v>5038</v>
      </c>
      <c r="C2538">
        <v>10803.57</v>
      </c>
      <c r="D2538">
        <v>10803.57</v>
      </c>
      <c r="E2538" t="s">
        <v>3628</v>
      </c>
      <c r="F2538" t="s">
        <v>5039</v>
      </c>
    </row>
    <row r="2539" spans="1:6" x14ac:dyDescent="0.25">
      <c r="A2539">
        <v>79703</v>
      </c>
      <c r="B2539" t="s">
        <v>5038</v>
      </c>
      <c r="C2539">
        <v>8252.5499999999993</v>
      </c>
      <c r="D2539">
        <v>8252.5499999999993</v>
      </c>
      <c r="E2539" t="s">
        <v>3628</v>
      </c>
      <c r="F2539" t="s">
        <v>5039</v>
      </c>
    </row>
    <row r="2540" spans="1:6" x14ac:dyDescent="0.25">
      <c r="A2540">
        <v>169803</v>
      </c>
      <c r="B2540" t="s">
        <v>5038</v>
      </c>
      <c r="C2540">
        <v>1803.57</v>
      </c>
      <c r="D2540">
        <v>1803.57</v>
      </c>
      <c r="E2540" t="s">
        <v>3628</v>
      </c>
      <c r="F2540" t="s">
        <v>5039</v>
      </c>
    </row>
    <row r="2541" spans="1:6" x14ac:dyDescent="0.25">
      <c r="A2541">
        <v>150903</v>
      </c>
      <c r="B2541" t="s">
        <v>5038</v>
      </c>
      <c r="C2541">
        <v>11711.5</v>
      </c>
      <c r="D2541">
        <v>11711.5</v>
      </c>
      <c r="E2541" t="s">
        <v>3628</v>
      </c>
      <c r="F2541" t="s">
        <v>5039</v>
      </c>
    </row>
    <row r="2542" spans="1:6" x14ac:dyDescent="0.25">
      <c r="A2542">
        <v>116403</v>
      </c>
      <c r="B2542" t="s">
        <v>5038</v>
      </c>
      <c r="C2542">
        <v>1803.57</v>
      </c>
      <c r="D2542">
        <v>1803.57</v>
      </c>
      <c r="E2542" t="s">
        <v>3628</v>
      </c>
      <c r="F2542" t="s">
        <v>5039</v>
      </c>
    </row>
    <row r="2543" spans="1:6" x14ac:dyDescent="0.25">
      <c r="A2543">
        <v>941203</v>
      </c>
      <c r="B2543" t="s">
        <v>5038</v>
      </c>
      <c r="C2543">
        <v>1803.57</v>
      </c>
      <c r="D2543">
        <v>1803.57</v>
      </c>
      <c r="E2543" t="s">
        <v>3628</v>
      </c>
      <c r="F2543" t="s">
        <v>5039</v>
      </c>
    </row>
    <row r="2544" spans="1:6" x14ac:dyDescent="0.25">
      <c r="A2544">
        <v>965203</v>
      </c>
      <c r="B2544" t="s">
        <v>5038</v>
      </c>
      <c r="C2544">
        <v>1803.57</v>
      </c>
      <c r="D2544">
        <v>1803.57</v>
      </c>
      <c r="E2544" t="s">
        <v>3628</v>
      </c>
      <c r="F2544" t="s">
        <v>5039</v>
      </c>
    </row>
    <row r="2545" spans="1:6" x14ac:dyDescent="0.25">
      <c r="A2545">
        <v>97803</v>
      </c>
      <c r="B2545" t="s">
        <v>5038</v>
      </c>
      <c r="C2545">
        <v>2803.57</v>
      </c>
      <c r="D2545">
        <v>2803.57</v>
      </c>
      <c r="E2545" t="s">
        <v>3628</v>
      </c>
      <c r="F2545" t="s">
        <v>5039</v>
      </c>
    </row>
    <row r="2546" spans="1:6" x14ac:dyDescent="0.25">
      <c r="A2546">
        <v>196203</v>
      </c>
      <c r="B2546" t="s">
        <v>5038</v>
      </c>
      <c r="C2546">
        <v>5803.57</v>
      </c>
      <c r="D2546">
        <v>5803.57</v>
      </c>
      <c r="E2546" t="s">
        <v>3628</v>
      </c>
      <c r="F2546" t="s">
        <v>5039</v>
      </c>
    </row>
    <row r="2547" spans="1:6" x14ac:dyDescent="0.25">
      <c r="A2547">
        <v>192503</v>
      </c>
      <c r="B2547" t="s">
        <v>5038</v>
      </c>
      <c r="C2547">
        <v>1803.57</v>
      </c>
      <c r="D2547">
        <v>1803.57</v>
      </c>
      <c r="E2547" t="s">
        <v>3628</v>
      </c>
      <c r="F2547" t="s">
        <v>5039</v>
      </c>
    </row>
    <row r="2548" spans="1:6" x14ac:dyDescent="0.25">
      <c r="A2548">
        <v>194003</v>
      </c>
      <c r="B2548" t="s">
        <v>5038</v>
      </c>
      <c r="C2548">
        <v>2443.5700000000002</v>
      </c>
      <c r="D2548">
        <v>2443.5700000000002</v>
      </c>
      <c r="E2548" t="s">
        <v>3628</v>
      </c>
      <c r="F2548" t="s">
        <v>5039</v>
      </c>
    </row>
    <row r="2549" spans="1:6" x14ac:dyDescent="0.25">
      <c r="A2549">
        <v>2321203</v>
      </c>
      <c r="B2549" t="s">
        <v>5038</v>
      </c>
      <c r="C2549">
        <v>1803.57</v>
      </c>
      <c r="D2549">
        <v>1803.57</v>
      </c>
      <c r="E2549" t="s">
        <v>3628</v>
      </c>
      <c r="F2549" t="s">
        <v>5039</v>
      </c>
    </row>
    <row r="2550" spans="1:6" x14ac:dyDescent="0.25">
      <c r="A2550">
        <v>3115203</v>
      </c>
      <c r="B2550" t="s">
        <v>5038</v>
      </c>
      <c r="C2550">
        <v>4858.3500000000004</v>
      </c>
      <c r="D2550">
        <v>4858.3500000000004</v>
      </c>
      <c r="E2550" t="s">
        <v>3628</v>
      </c>
      <c r="F2550" t="s">
        <v>5039</v>
      </c>
    </row>
    <row r="2551" spans="1:6" x14ac:dyDescent="0.25">
      <c r="A2551">
        <v>273003</v>
      </c>
      <c r="B2551" t="s">
        <v>5038</v>
      </c>
      <c r="C2551">
        <v>5010.4799999999996</v>
      </c>
      <c r="D2551">
        <v>5010.4799999999996</v>
      </c>
      <c r="E2551" t="s">
        <v>3628</v>
      </c>
      <c r="F2551" t="s">
        <v>5039</v>
      </c>
    </row>
    <row r="2552" spans="1:6" x14ac:dyDescent="0.25">
      <c r="A2552">
        <v>78303</v>
      </c>
      <c r="B2552" t="s">
        <v>5038</v>
      </c>
      <c r="C2552">
        <v>12355.48</v>
      </c>
      <c r="D2552">
        <v>12355.48</v>
      </c>
      <c r="E2552" t="s">
        <v>3628</v>
      </c>
      <c r="F2552" t="s">
        <v>5039</v>
      </c>
    </row>
    <row r="2553" spans="1:6" x14ac:dyDescent="0.25">
      <c r="A2553">
        <v>165603</v>
      </c>
      <c r="B2553" t="s">
        <v>5038</v>
      </c>
      <c r="C2553">
        <v>6010.48</v>
      </c>
      <c r="D2553">
        <v>6010.48</v>
      </c>
      <c r="E2553" t="s">
        <v>3628</v>
      </c>
      <c r="F2553" t="s">
        <v>5039</v>
      </c>
    </row>
    <row r="2554" spans="1:6" x14ac:dyDescent="0.25">
      <c r="A2554">
        <v>150803</v>
      </c>
      <c r="B2554" t="s">
        <v>5038</v>
      </c>
      <c r="C2554">
        <v>2010.48</v>
      </c>
      <c r="D2554">
        <v>2010.48</v>
      </c>
      <c r="E2554" t="s">
        <v>3628</v>
      </c>
      <c r="F2554" t="s">
        <v>5039</v>
      </c>
    </row>
    <row r="2555" spans="1:6" x14ac:dyDescent="0.25">
      <c r="A2555">
        <v>142203</v>
      </c>
      <c r="B2555" t="s">
        <v>3630</v>
      </c>
      <c r="C2555">
        <v>0</v>
      </c>
      <c r="D2555">
        <v>0</v>
      </c>
      <c r="E2555" t="s">
        <v>3630</v>
      </c>
      <c r="F2555" t="s">
        <v>5037</v>
      </c>
    </row>
    <row r="2556" spans="1:6" x14ac:dyDescent="0.25">
      <c r="A2556">
        <v>275703</v>
      </c>
      <c r="B2556" t="s">
        <v>5038</v>
      </c>
      <c r="C2556">
        <v>6826.64</v>
      </c>
      <c r="D2556">
        <v>6826.64</v>
      </c>
      <c r="E2556" t="s">
        <v>3628</v>
      </c>
      <c r="F2556" t="s">
        <v>5039</v>
      </c>
    </row>
    <row r="2557" spans="1:6" x14ac:dyDescent="0.25">
      <c r="A2557">
        <v>135103</v>
      </c>
      <c r="B2557" t="s">
        <v>5038</v>
      </c>
      <c r="C2557">
        <v>8224.5499999999993</v>
      </c>
      <c r="D2557">
        <v>8224.5499999999993</v>
      </c>
      <c r="E2557" t="s">
        <v>3628</v>
      </c>
      <c r="F2557" t="s">
        <v>5039</v>
      </c>
    </row>
    <row r="2558" spans="1:6" x14ac:dyDescent="0.25">
      <c r="A2558">
        <v>165403</v>
      </c>
      <c r="B2558" t="s">
        <v>5038</v>
      </c>
      <c r="C2558">
        <v>8384.64</v>
      </c>
      <c r="D2558">
        <v>8384.64</v>
      </c>
      <c r="E2558" t="s">
        <v>3628</v>
      </c>
      <c r="F2558" t="s">
        <v>5039</v>
      </c>
    </row>
    <row r="2559" spans="1:6" x14ac:dyDescent="0.25">
      <c r="A2559">
        <v>95103</v>
      </c>
      <c r="B2559" t="s">
        <v>5038</v>
      </c>
      <c r="C2559">
        <v>25996.07</v>
      </c>
      <c r="D2559">
        <v>25996.07</v>
      </c>
      <c r="E2559" t="s">
        <v>3628</v>
      </c>
      <c r="F2559" t="s">
        <v>5039</v>
      </c>
    </row>
    <row r="2560" spans="1:6" x14ac:dyDescent="0.25">
      <c r="A2560">
        <v>3073203</v>
      </c>
      <c r="B2560" t="s">
        <v>5038</v>
      </c>
      <c r="C2560">
        <v>1970.03</v>
      </c>
      <c r="D2560">
        <v>1970.03</v>
      </c>
      <c r="E2560" t="s">
        <v>3628</v>
      </c>
      <c r="F2560" t="s">
        <v>5039</v>
      </c>
    </row>
    <row r="2561" spans="1:6" x14ac:dyDescent="0.25">
      <c r="A2561">
        <v>226603</v>
      </c>
      <c r="B2561" t="s">
        <v>5038</v>
      </c>
      <c r="C2561">
        <v>1970.03</v>
      </c>
      <c r="D2561">
        <v>1970.03</v>
      </c>
      <c r="E2561" t="s">
        <v>3628</v>
      </c>
      <c r="F2561" t="s">
        <v>5039</v>
      </c>
    </row>
    <row r="2562" spans="1:6" x14ac:dyDescent="0.25">
      <c r="A2562">
        <v>206703</v>
      </c>
      <c r="B2562" t="s">
        <v>5038</v>
      </c>
      <c r="C2562">
        <v>1970.03</v>
      </c>
      <c r="D2562">
        <v>1970.03</v>
      </c>
      <c r="E2562" t="s">
        <v>3628</v>
      </c>
      <c r="F2562" t="s">
        <v>5039</v>
      </c>
    </row>
    <row r="2563" spans="1:6" x14ac:dyDescent="0.25">
      <c r="A2563">
        <v>209103</v>
      </c>
      <c r="B2563" t="s">
        <v>5038</v>
      </c>
      <c r="C2563">
        <v>10970.03</v>
      </c>
      <c r="D2563">
        <v>10970.03</v>
      </c>
      <c r="E2563" t="s">
        <v>3628</v>
      </c>
      <c r="F2563" t="s">
        <v>5039</v>
      </c>
    </row>
    <row r="2564" spans="1:6" x14ac:dyDescent="0.25">
      <c r="A2564">
        <v>3133303</v>
      </c>
      <c r="B2564" t="s">
        <v>5038</v>
      </c>
      <c r="C2564">
        <v>10970.03</v>
      </c>
      <c r="D2564">
        <v>10970.03</v>
      </c>
      <c r="E2564" t="s">
        <v>3628</v>
      </c>
      <c r="F2564" t="s">
        <v>5039</v>
      </c>
    </row>
    <row r="2565" spans="1:6" x14ac:dyDescent="0.25">
      <c r="A2565">
        <v>186903</v>
      </c>
      <c r="B2565" t="s">
        <v>5038</v>
      </c>
      <c r="C2565">
        <v>1970.03</v>
      </c>
      <c r="D2565">
        <v>1970.03</v>
      </c>
      <c r="E2565" t="s">
        <v>3628</v>
      </c>
      <c r="F2565" t="s">
        <v>5039</v>
      </c>
    </row>
    <row r="2566" spans="1:6" x14ac:dyDescent="0.25">
      <c r="A2566">
        <v>5854703</v>
      </c>
      <c r="B2566" t="s">
        <v>5038</v>
      </c>
      <c r="C2566">
        <v>4970.03</v>
      </c>
      <c r="D2566">
        <v>4970.03</v>
      </c>
      <c r="E2566" t="s">
        <v>3628</v>
      </c>
      <c r="F2566" t="s">
        <v>5039</v>
      </c>
    </row>
    <row r="2567" spans="1:6" x14ac:dyDescent="0.25">
      <c r="A2567">
        <v>5851503</v>
      </c>
      <c r="B2567" t="s">
        <v>5038</v>
      </c>
      <c r="C2567">
        <v>1970.03</v>
      </c>
      <c r="D2567">
        <v>1970.03</v>
      </c>
      <c r="E2567" t="s">
        <v>3628</v>
      </c>
      <c r="F2567" t="s">
        <v>5039</v>
      </c>
    </row>
    <row r="2568" spans="1:6" x14ac:dyDescent="0.25">
      <c r="A2568">
        <v>5849703</v>
      </c>
      <c r="B2568" t="s">
        <v>5038</v>
      </c>
      <c r="C2568">
        <v>4685.3900000000003</v>
      </c>
      <c r="D2568">
        <v>4685.3900000000003</v>
      </c>
      <c r="E2568" t="s">
        <v>3628</v>
      </c>
      <c r="F2568" t="s">
        <v>5039</v>
      </c>
    </row>
    <row r="2569" spans="1:6" x14ac:dyDescent="0.25">
      <c r="A2569">
        <v>5854803</v>
      </c>
      <c r="B2569" t="s">
        <v>5038</v>
      </c>
      <c r="C2569">
        <v>1970.03</v>
      </c>
      <c r="D2569">
        <v>1970.03</v>
      </c>
      <c r="E2569" t="s">
        <v>3628</v>
      </c>
      <c r="F2569" t="s">
        <v>5039</v>
      </c>
    </row>
    <row r="2570" spans="1:6" x14ac:dyDescent="0.25">
      <c r="A2570">
        <v>5851303</v>
      </c>
      <c r="B2570" t="s">
        <v>5038</v>
      </c>
      <c r="C2570">
        <v>1970.03</v>
      </c>
      <c r="D2570">
        <v>1970.03</v>
      </c>
      <c r="E2570" t="s">
        <v>3628</v>
      </c>
      <c r="F2570" t="s">
        <v>5039</v>
      </c>
    </row>
    <row r="2571" spans="1:6" x14ac:dyDescent="0.25">
      <c r="A2571">
        <v>5851203</v>
      </c>
      <c r="B2571" t="s">
        <v>5038</v>
      </c>
      <c r="C2571">
        <v>1970.03</v>
      </c>
      <c r="D2571">
        <v>1970.03</v>
      </c>
      <c r="E2571" t="s">
        <v>3628</v>
      </c>
      <c r="F2571" t="s">
        <v>5039</v>
      </c>
    </row>
    <row r="2572" spans="1:6" x14ac:dyDescent="0.25">
      <c r="A2572">
        <v>5855203</v>
      </c>
      <c r="B2572" t="s">
        <v>5038</v>
      </c>
      <c r="C2572">
        <v>4970.03</v>
      </c>
      <c r="D2572">
        <v>4970.03</v>
      </c>
      <c r="E2572" t="s">
        <v>3628</v>
      </c>
      <c r="F2572" t="s">
        <v>5039</v>
      </c>
    </row>
    <row r="2573" spans="1:6" x14ac:dyDescent="0.25">
      <c r="A2573">
        <v>240803</v>
      </c>
      <c r="B2573" t="s">
        <v>5038</v>
      </c>
      <c r="C2573">
        <v>2989.66</v>
      </c>
      <c r="D2573">
        <v>2989.66</v>
      </c>
      <c r="E2573" t="s">
        <v>3628</v>
      </c>
      <c r="F2573" t="s">
        <v>5039</v>
      </c>
    </row>
    <row r="2574" spans="1:6" x14ac:dyDescent="0.25">
      <c r="A2574">
        <v>5850803</v>
      </c>
      <c r="B2574" t="s">
        <v>5038</v>
      </c>
      <c r="C2574">
        <v>1970.03</v>
      </c>
      <c r="D2574">
        <v>1970.03</v>
      </c>
      <c r="E2574" t="s">
        <v>3628</v>
      </c>
      <c r="F2574" t="s">
        <v>5039</v>
      </c>
    </row>
    <row r="2575" spans="1:6" x14ac:dyDescent="0.25">
      <c r="A2575">
        <v>5849903</v>
      </c>
      <c r="B2575" t="s">
        <v>5038</v>
      </c>
      <c r="C2575">
        <v>1970.03</v>
      </c>
      <c r="D2575">
        <v>1970.03</v>
      </c>
      <c r="E2575" t="s">
        <v>3628</v>
      </c>
      <c r="F2575" t="s">
        <v>5039</v>
      </c>
    </row>
    <row r="2576" spans="1:6" x14ac:dyDescent="0.25">
      <c r="A2576">
        <v>5851003</v>
      </c>
      <c r="B2576" t="s">
        <v>5038</v>
      </c>
      <c r="C2576">
        <v>8970.0300000000007</v>
      </c>
      <c r="D2576">
        <v>8970.0300000000007</v>
      </c>
      <c r="E2576" t="s">
        <v>3628</v>
      </c>
      <c r="F2576" t="s">
        <v>5039</v>
      </c>
    </row>
    <row r="2577" spans="1:6" x14ac:dyDescent="0.25">
      <c r="A2577">
        <v>277603</v>
      </c>
      <c r="B2577" t="s">
        <v>5038</v>
      </c>
      <c r="C2577">
        <v>9970.0300000000007</v>
      </c>
      <c r="D2577">
        <v>9970.0300000000007</v>
      </c>
      <c r="E2577" t="s">
        <v>3628</v>
      </c>
      <c r="F2577" t="s">
        <v>5039</v>
      </c>
    </row>
    <row r="2578" spans="1:6" x14ac:dyDescent="0.25">
      <c r="A2578">
        <v>278103</v>
      </c>
      <c r="B2578" t="s">
        <v>5038</v>
      </c>
      <c r="C2578">
        <v>4970.03</v>
      </c>
      <c r="D2578">
        <v>4970.03</v>
      </c>
      <c r="E2578" t="s">
        <v>3628</v>
      </c>
      <c r="F2578" t="s">
        <v>5039</v>
      </c>
    </row>
    <row r="2579" spans="1:6" x14ac:dyDescent="0.25">
      <c r="A2579">
        <v>308903</v>
      </c>
      <c r="B2579" t="s">
        <v>5038</v>
      </c>
      <c r="C2579">
        <v>2989.66</v>
      </c>
      <c r="D2579">
        <v>2989.66</v>
      </c>
      <c r="E2579" t="s">
        <v>3628</v>
      </c>
      <c r="F2579" t="s">
        <v>5039</v>
      </c>
    </row>
    <row r="2580" spans="1:6" x14ac:dyDescent="0.25">
      <c r="A2580">
        <v>312003</v>
      </c>
      <c r="B2580" t="s">
        <v>5038</v>
      </c>
      <c r="C2580">
        <v>6919.03</v>
      </c>
      <c r="D2580">
        <v>6919.03</v>
      </c>
      <c r="E2580" t="s">
        <v>3628</v>
      </c>
      <c r="F2580" t="s">
        <v>5039</v>
      </c>
    </row>
    <row r="2581" spans="1:6" x14ac:dyDescent="0.25">
      <c r="A2581">
        <v>5856003</v>
      </c>
      <c r="B2581" t="s">
        <v>5038</v>
      </c>
      <c r="C2581">
        <v>1970.03</v>
      </c>
      <c r="D2581">
        <v>1970.03</v>
      </c>
      <c r="E2581" t="s">
        <v>3628</v>
      </c>
      <c r="F2581" t="s">
        <v>5039</v>
      </c>
    </row>
    <row r="2582" spans="1:6" x14ac:dyDescent="0.25">
      <c r="A2582">
        <v>301603</v>
      </c>
      <c r="B2582" t="s">
        <v>5038</v>
      </c>
      <c r="C2582">
        <v>1970.03</v>
      </c>
      <c r="D2582">
        <v>1970.03</v>
      </c>
      <c r="E2582" t="s">
        <v>3628</v>
      </c>
      <c r="F2582" t="s">
        <v>5039</v>
      </c>
    </row>
    <row r="2583" spans="1:6" x14ac:dyDescent="0.25">
      <c r="A2583">
        <v>168203</v>
      </c>
      <c r="B2583" t="s">
        <v>5038</v>
      </c>
      <c r="C2583">
        <v>1970.03</v>
      </c>
      <c r="D2583">
        <v>1970.03</v>
      </c>
      <c r="E2583" t="s">
        <v>3628</v>
      </c>
      <c r="F2583" t="s">
        <v>5039</v>
      </c>
    </row>
    <row r="2584" spans="1:6" x14ac:dyDescent="0.25">
      <c r="A2584">
        <v>167703</v>
      </c>
      <c r="B2584" t="s">
        <v>5038</v>
      </c>
      <c r="C2584">
        <v>1970.03</v>
      </c>
      <c r="D2584">
        <v>1970.03</v>
      </c>
      <c r="E2584" t="s">
        <v>3628</v>
      </c>
      <c r="F2584" t="s">
        <v>5039</v>
      </c>
    </row>
    <row r="2585" spans="1:6" x14ac:dyDescent="0.25">
      <c r="A2585">
        <v>105603</v>
      </c>
      <c r="B2585" t="s">
        <v>5038</v>
      </c>
      <c r="C2585">
        <v>1970.03</v>
      </c>
      <c r="D2585">
        <v>1970.03</v>
      </c>
      <c r="E2585" t="s">
        <v>3628</v>
      </c>
      <c r="F2585" t="s">
        <v>5039</v>
      </c>
    </row>
    <row r="2586" spans="1:6" x14ac:dyDescent="0.25">
      <c r="A2586">
        <v>157903</v>
      </c>
      <c r="B2586" t="s">
        <v>5038</v>
      </c>
      <c r="C2586">
        <v>1970.03</v>
      </c>
      <c r="D2586">
        <v>1970.03</v>
      </c>
      <c r="E2586" t="s">
        <v>3628</v>
      </c>
      <c r="F2586" t="s">
        <v>5039</v>
      </c>
    </row>
    <row r="2587" spans="1:6" x14ac:dyDescent="0.25">
      <c r="A2587">
        <v>140503</v>
      </c>
      <c r="B2587" t="s">
        <v>5038</v>
      </c>
      <c r="C2587">
        <v>1970.03</v>
      </c>
      <c r="D2587">
        <v>1970.03</v>
      </c>
      <c r="E2587" t="s">
        <v>3628</v>
      </c>
      <c r="F2587" t="s">
        <v>5039</v>
      </c>
    </row>
    <row r="2588" spans="1:6" x14ac:dyDescent="0.25">
      <c r="A2588">
        <v>210003</v>
      </c>
      <c r="B2588" t="s">
        <v>5038</v>
      </c>
      <c r="C2588">
        <v>1970.03</v>
      </c>
      <c r="D2588">
        <v>1970.03</v>
      </c>
      <c r="E2588" t="s">
        <v>3628</v>
      </c>
      <c r="F2588" t="s">
        <v>5039</v>
      </c>
    </row>
    <row r="2589" spans="1:6" x14ac:dyDescent="0.25">
      <c r="A2589">
        <v>223403</v>
      </c>
      <c r="B2589" t="s">
        <v>5038</v>
      </c>
      <c r="C2589">
        <v>1970.03</v>
      </c>
      <c r="D2589">
        <v>1970.03</v>
      </c>
      <c r="E2589" t="s">
        <v>3628</v>
      </c>
      <c r="F2589" t="s">
        <v>5039</v>
      </c>
    </row>
    <row r="2590" spans="1:6" x14ac:dyDescent="0.25">
      <c r="A2590">
        <v>142303</v>
      </c>
      <c r="B2590" t="s">
        <v>5038</v>
      </c>
      <c r="C2590">
        <v>1970.03</v>
      </c>
      <c r="D2590">
        <v>1970.03</v>
      </c>
      <c r="E2590" t="s">
        <v>3628</v>
      </c>
      <c r="F2590" t="s">
        <v>5039</v>
      </c>
    </row>
    <row r="2591" spans="1:6" x14ac:dyDescent="0.25">
      <c r="A2591">
        <v>3113203</v>
      </c>
      <c r="B2591" t="s">
        <v>5038</v>
      </c>
      <c r="C2591">
        <v>2537.16</v>
      </c>
      <c r="D2591">
        <v>2537.16</v>
      </c>
      <c r="E2591" t="s">
        <v>3628</v>
      </c>
      <c r="F2591" t="s">
        <v>5039</v>
      </c>
    </row>
    <row r="2592" spans="1:6" x14ac:dyDescent="0.25">
      <c r="A2592">
        <v>96103</v>
      </c>
      <c r="B2592" t="s">
        <v>5038</v>
      </c>
      <c r="C2592">
        <v>2384.64</v>
      </c>
      <c r="D2592">
        <v>2384.64</v>
      </c>
      <c r="E2592" t="s">
        <v>3628</v>
      </c>
      <c r="F2592" t="s">
        <v>5039</v>
      </c>
    </row>
    <row r="2593" spans="1:6" x14ac:dyDescent="0.25">
      <c r="A2593">
        <v>147203</v>
      </c>
      <c r="B2593" t="s">
        <v>5038</v>
      </c>
      <c r="C2593">
        <v>4685.3900000000003</v>
      </c>
      <c r="D2593">
        <v>4685.3900000000003</v>
      </c>
      <c r="E2593" t="s">
        <v>3628</v>
      </c>
      <c r="F2593" t="s">
        <v>5039</v>
      </c>
    </row>
    <row r="2594" spans="1:6" x14ac:dyDescent="0.25">
      <c r="A2594">
        <v>145203</v>
      </c>
      <c r="B2594" t="s">
        <v>5038</v>
      </c>
      <c r="C2594">
        <v>4685.3900000000003</v>
      </c>
      <c r="D2594">
        <v>4685.3900000000003</v>
      </c>
      <c r="E2594" t="s">
        <v>3628</v>
      </c>
      <c r="F2594" t="s">
        <v>5039</v>
      </c>
    </row>
    <row r="2595" spans="1:6" x14ac:dyDescent="0.25">
      <c r="A2595">
        <v>225803</v>
      </c>
      <c r="B2595" t="s">
        <v>5038</v>
      </c>
      <c r="C2595">
        <v>1970.03</v>
      </c>
      <c r="D2595">
        <v>1970.03</v>
      </c>
      <c r="E2595" t="s">
        <v>3628</v>
      </c>
      <c r="F2595" t="s">
        <v>5039</v>
      </c>
    </row>
    <row r="2596" spans="1:6" x14ac:dyDescent="0.25">
      <c r="A2596">
        <v>207303</v>
      </c>
      <c r="B2596" t="s">
        <v>5038</v>
      </c>
      <c r="C2596">
        <v>12240.03</v>
      </c>
      <c r="D2596">
        <v>12240.03</v>
      </c>
      <c r="E2596" t="s">
        <v>3628</v>
      </c>
      <c r="F2596" t="s">
        <v>5039</v>
      </c>
    </row>
    <row r="2597" spans="1:6" x14ac:dyDescent="0.25">
      <c r="A2597">
        <v>256703</v>
      </c>
      <c r="B2597" t="s">
        <v>5038</v>
      </c>
      <c r="C2597">
        <v>4006.55</v>
      </c>
      <c r="D2597">
        <v>4006.55</v>
      </c>
      <c r="E2597" t="s">
        <v>3628</v>
      </c>
      <c r="F2597" t="s">
        <v>5039</v>
      </c>
    </row>
    <row r="2598" spans="1:6" x14ac:dyDescent="0.25">
      <c r="A2598">
        <v>3093303</v>
      </c>
      <c r="B2598" t="s">
        <v>5038</v>
      </c>
      <c r="C2598">
        <v>2989.66</v>
      </c>
      <c r="D2598">
        <v>2989.66</v>
      </c>
      <c r="E2598" t="s">
        <v>3628</v>
      </c>
      <c r="F2598" t="s">
        <v>5039</v>
      </c>
    </row>
    <row r="2599" spans="1:6" x14ac:dyDescent="0.25">
      <c r="A2599">
        <v>4683303</v>
      </c>
      <c r="B2599" t="s">
        <v>5038</v>
      </c>
      <c r="C2599">
        <v>1970.03</v>
      </c>
      <c r="D2599">
        <v>1970.03</v>
      </c>
      <c r="E2599" t="s">
        <v>3628</v>
      </c>
      <c r="F2599" t="s">
        <v>5039</v>
      </c>
    </row>
    <row r="2600" spans="1:6" x14ac:dyDescent="0.25">
      <c r="A2600">
        <v>5850503</v>
      </c>
      <c r="B2600" t="s">
        <v>5038</v>
      </c>
      <c r="C2600">
        <v>3667.13</v>
      </c>
      <c r="D2600">
        <v>3667.13</v>
      </c>
      <c r="E2600" t="s">
        <v>3628</v>
      </c>
      <c r="F2600" t="s">
        <v>5039</v>
      </c>
    </row>
    <row r="2601" spans="1:6" x14ac:dyDescent="0.25">
      <c r="A2601">
        <v>5856603</v>
      </c>
      <c r="B2601" t="s">
        <v>5038</v>
      </c>
      <c r="C2601">
        <v>3240.03</v>
      </c>
      <c r="D2601">
        <v>3240.03</v>
      </c>
      <c r="E2601" t="s">
        <v>3628</v>
      </c>
      <c r="F2601" t="s">
        <v>5039</v>
      </c>
    </row>
    <row r="2602" spans="1:6" x14ac:dyDescent="0.25">
      <c r="A2602">
        <v>315803</v>
      </c>
      <c r="B2602" t="s">
        <v>5038</v>
      </c>
      <c r="C2602">
        <v>1970.03</v>
      </c>
      <c r="D2602">
        <v>1970.03</v>
      </c>
      <c r="E2602" t="s">
        <v>3628</v>
      </c>
      <c r="F2602" t="s">
        <v>5039</v>
      </c>
    </row>
    <row r="2603" spans="1:6" x14ac:dyDescent="0.25">
      <c r="A2603">
        <v>5851403</v>
      </c>
      <c r="B2603" t="s">
        <v>5038</v>
      </c>
      <c r="C2603">
        <v>1970.03</v>
      </c>
      <c r="D2603">
        <v>1970.03</v>
      </c>
      <c r="E2603" t="s">
        <v>3628</v>
      </c>
      <c r="F2603" t="s">
        <v>5039</v>
      </c>
    </row>
    <row r="2604" spans="1:6" x14ac:dyDescent="0.25">
      <c r="A2604">
        <v>257503</v>
      </c>
      <c r="B2604" t="s">
        <v>3630</v>
      </c>
      <c r="C2604">
        <v>0</v>
      </c>
      <c r="D2604">
        <v>0</v>
      </c>
      <c r="E2604" t="s">
        <v>3630</v>
      </c>
      <c r="F2604" t="s">
        <v>5037</v>
      </c>
    </row>
    <row r="2605" spans="1:6" x14ac:dyDescent="0.25">
      <c r="A2605">
        <v>258303</v>
      </c>
      <c r="B2605" t="s">
        <v>5038</v>
      </c>
      <c r="C2605">
        <v>3240.03</v>
      </c>
      <c r="D2605">
        <v>3240.03</v>
      </c>
      <c r="E2605" t="s">
        <v>3628</v>
      </c>
      <c r="F2605" t="s">
        <v>5039</v>
      </c>
    </row>
    <row r="2606" spans="1:6" x14ac:dyDescent="0.25">
      <c r="A2606">
        <v>5850003</v>
      </c>
      <c r="B2606" t="s">
        <v>5038</v>
      </c>
      <c r="C2606">
        <v>1970.03</v>
      </c>
      <c r="D2606">
        <v>1970.03</v>
      </c>
      <c r="E2606" t="s">
        <v>3628</v>
      </c>
      <c r="F2606" t="s">
        <v>5039</v>
      </c>
    </row>
    <row r="2607" spans="1:6" x14ac:dyDescent="0.25">
      <c r="A2607">
        <v>5855603</v>
      </c>
      <c r="B2607" t="s">
        <v>5038</v>
      </c>
      <c r="C2607">
        <v>1970.03</v>
      </c>
      <c r="D2607">
        <v>1970.03</v>
      </c>
      <c r="E2607" t="s">
        <v>3628</v>
      </c>
      <c r="F2607" t="s">
        <v>5039</v>
      </c>
    </row>
    <row r="2608" spans="1:6" x14ac:dyDescent="0.25">
      <c r="A2608">
        <v>5849803</v>
      </c>
      <c r="B2608" t="s">
        <v>5038</v>
      </c>
      <c r="C2608">
        <v>4685.3900000000003</v>
      </c>
      <c r="D2608">
        <v>4685.3900000000003</v>
      </c>
      <c r="E2608" t="s">
        <v>3628</v>
      </c>
      <c r="F2608" t="s">
        <v>5039</v>
      </c>
    </row>
    <row r="2609" spans="1:6" x14ac:dyDescent="0.25">
      <c r="A2609">
        <v>239203</v>
      </c>
      <c r="B2609" t="s">
        <v>5038</v>
      </c>
      <c r="C2609">
        <v>9240.0300000000007</v>
      </c>
      <c r="D2609">
        <v>9240.0300000000007</v>
      </c>
      <c r="E2609" t="s">
        <v>3628</v>
      </c>
      <c r="F2609" t="s">
        <v>5039</v>
      </c>
    </row>
    <row r="2610" spans="1:6" x14ac:dyDescent="0.25">
      <c r="A2610">
        <v>241003</v>
      </c>
      <c r="B2610" t="s">
        <v>5038</v>
      </c>
      <c r="C2610">
        <v>6919.03</v>
      </c>
      <c r="D2610">
        <v>6919.03</v>
      </c>
      <c r="E2610" t="s">
        <v>3628</v>
      </c>
      <c r="F2610" t="s">
        <v>5039</v>
      </c>
    </row>
    <row r="2611" spans="1:6" x14ac:dyDescent="0.25">
      <c r="A2611">
        <v>274103</v>
      </c>
      <c r="B2611" t="s">
        <v>5038</v>
      </c>
      <c r="C2611">
        <v>3810.03</v>
      </c>
      <c r="D2611">
        <v>3810.03</v>
      </c>
      <c r="E2611" t="s">
        <v>3628</v>
      </c>
      <c r="F2611" t="s">
        <v>5039</v>
      </c>
    </row>
    <row r="2612" spans="1:6" x14ac:dyDescent="0.25">
      <c r="A2612">
        <v>5850203</v>
      </c>
      <c r="B2612" t="s">
        <v>5038</v>
      </c>
      <c r="C2612">
        <v>4685.3900000000003</v>
      </c>
      <c r="D2612">
        <v>4685.3900000000003</v>
      </c>
      <c r="E2612" t="s">
        <v>3628</v>
      </c>
      <c r="F2612" t="s">
        <v>5039</v>
      </c>
    </row>
    <row r="2613" spans="1:6" x14ac:dyDescent="0.25">
      <c r="A2613">
        <v>5850703</v>
      </c>
      <c r="B2613" t="s">
        <v>5038</v>
      </c>
      <c r="C2613">
        <v>1970.03</v>
      </c>
      <c r="D2613">
        <v>1970.03</v>
      </c>
      <c r="E2613" t="s">
        <v>3628</v>
      </c>
      <c r="F2613" t="s">
        <v>5039</v>
      </c>
    </row>
    <row r="2614" spans="1:6" x14ac:dyDescent="0.25">
      <c r="A2614">
        <v>5856803</v>
      </c>
      <c r="B2614" t="s">
        <v>5038</v>
      </c>
      <c r="C2614">
        <v>1970.03</v>
      </c>
      <c r="D2614">
        <v>1970.03</v>
      </c>
      <c r="E2614" t="s">
        <v>3628</v>
      </c>
      <c r="F2614" t="s">
        <v>5039</v>
      </c>
    </row>
    <row r="2615" spans="1:6" x14ac:dyDescent="0.25">
      <c r="A2615">
        <v>5851103</v>
      </c>
      <c r="B2615" t="s">
        <v>5038</v>
      </c>
      <c r="C2615">
        <v>1970.03</v>
      </c>
      <c r="D2615">
        <v>1970.03</v>
      </c>
      <c r="E2615" t="s">
        <v>3628</v>
      </c>
      <c r="F2615" t="s">
        <v>5039</v>
      </c>
    </row>
    <row r="2616" spans="1:6" x14ac:dyDescent="0.25">
      <c r="A2616">
        <v>5855403</v>
      </c>
      <c r="B2616" t="s">
        <v>5038</v>
      </c>
      <c r="C2616">
        <v>1970.03</v>
      </c>
      <c r="D2616">
        <v>1970.03</v>
      </c>
      <c r="E2616" t="s">
        <v>3628</v>
      </c>
      <c r="F2616" t="s">
        <v>5039</v>
      </c>
    </row>
    <row r="2617" spans="1:6" x14ac:dyDescent="0.25">
      <c r="A2617">
        <v>5850303</v>
      </c>
      <c r="B2617" t="s">
        <v>5038</v>
      </c>
      <c r="C2617">
        <v>1970.03</v>
      </c>
      <c r="D2617">
        <v>1970.03</v>
      </c>
      <c r="E2617" t="s">
        <v>3628</v>
      </c>
      <c r="F2617" t="s">
        <v>5039</v>
      </c>
    </row>
    <row r="2618" spans="1:6" x14ac:dyDescent="0.25">
      <c r="A2618">
        <v>276503</v>
      </c>
      <c r="B2618" t="s">
        <v>5038</v>
      </c>
      <c r="C2618">
        <v>1970.03</v>
      </c>
      <c r="D2618">
        <v>1970.03</v>
      </c>
      <c r="E2618" t="s">
        <v>3628</v>
      </c>
      <c r="F2618" t="s">
        <v>5039</v>
      </c>
    </row>
    <row r="2619" spans="1:6" x14ac:dyDescent="0.25">
      <c r="A2619">
        <v>278203</v>
      </c>
      <c r="B2619" t="s">
        <v>5038</v>
      </c>
      <c r="C2619">
        <v>1970.03</v>
      </c>
      <c r="D2619">
        <v>1970.03</v>
      </c>
      <c r="E2619" t="s">
        <v>3628</v>
      </c>
      <c r="F2619" t="s">
        <v>5039</v>
      </c>
    </row>
    <row r="2620" spans="1:6" x14ac:dyDescent="0.25">
      <c r="A2620">
        <v>5856703</v>
      </c>
      <c r="B2620" t="s">
        <v>5038</v>
      </c>
      <c r="C2620">
        <v>1970.03</v>
      </c>
      <c r="D2620">
        <v>1970.03</v>
      </c>
      <c r="E2620" t="s">
        <v>3628</v>
      </c>
      <c r="F2620" t="s">
        <v>5039</v>
      </c>
    </row>
    <row r="2621" spans="1:6" x14ac:dyDescent="0.25">
      <c r="A2621">
        <v>285003</v>
      </c>
      <c r="B2621" t="s">
        <v>5038</v>
      </c>
      <c r="C2621">
        <v>1970.03</v>
      </c>
      <c r="D2621">
        <v>1970.03</v>
      </c>
      <c r="E2621" t="s">
        <v>3628</v>
      </c>
      <c r="F2621" t="s">
        <v>5039</v>
      </c>
    </row>
    <row r="2622" spans="1:6" x14ac:dyDescent="0.25">
      <c r="A2622">
        <v>311803</v>
      </c>
      <c r="B2622" t="s">
        <v>5038</v>
      </c>
      <c r="C2622">
        <v>1970.03</v>
      </c>
      <c r="D2622">
        <v>1970.03</v>
      </c>
      <c r="E2622" t="s">
        <v>3628</v>
      </c>
      <c r="F2622" t="s">
        <v>5039</v>
      </c>
    </row>
    <row r="2623" spans="1:6" x14ac:dyDescent="0.25">
      <c r="A2623">
        <v>313203</v>
      </c>
      <c r="B2623" t="s">
        <v>5038</v>
      </c>
      <c r="C2623">
        <v>10970.03</v>
      </c>
      <c r="D2623">
        <v>10970.03</v>
      </c>
      <c r="E2623" t="s">
        <v>3628</v>
      </c>
      <c r="F2623" t="s">
        <v>5039</v>
      </c>
    </row>
    <row r="2624" spans="1:6" x14ac:dyDescent="0.25">
      <c r="A2624">
        <v>313903</v>
      </c>
      <c r="B2624" t="s">
        <v>5038</v>
      </c>
      <c r="C2624">
        <v>1970.03</v>
      </c>
      <c r="D2624">
        <v>1970.03</v>
      </c>
      <c r="E2624" t="s">
        <v>3628</v>
      </c>
      <c r="F2624" t="s">
        <v>5039</v>
      </c>
    </row>
    <row r="2625" spans="1:6" x14ac:dyDescent="0.25">
      <c r="A2625">
        <v>301803</v>
      </c>
      <c r="B2625" t="s">
        <v>5038</v>
      </c>
      <c r="C2625">
        <v>7685.39</v>
      </c>
      <c r="D2625">
        <v>7685.39</v>
      </c>
      <c r="E2625" t="s">
        <v>3628</v>
      </c>
      <c r="F2625" t="s">
        <v>5039</v>
      </c>
    </row>
    <row r="2626" spans="1:6" x14ac:dyDescent="0.25">
      <c r="A2626">
        <v>302503</v>
      </c>
      <c r="B2626" t="s">
        <v>5038</v>
      </c>
      <c r="C2626">
        <v>3240.03</v>
      </c>
      <c r="D2626">
        <v>3240.03</v>
      </c>
      <c r="E2626" t="s">
        <v>3628</v>
      </c>
      <c r="F2626" t="s">
        <v>5039</v>
      </c>
    </row>
    <row r="2627" spans="1:6" x14ac:dyDescent="0.25">
      <c r="A2627">
        <v>349903</v>
      </c>
      <c r="B2627" t="s">
        <v>5038</v>
      </c>
      <c r="C2627">
        <v>7640.65</v>
      </c>
      <c r="D2627">
        <v>7640.65</v>
      </c>
      <c r="E2627" t="s">
        <v>3628</v>
      </c>
      <c r="F2627" t="s">
        <v>5039</v>
      </c>
    </row>
    <row r="2628" spans="1:6" x14ac:dyDescent="0.25">
      <c r="A2628">
        <v>124303</v>
      </c>
      <c r="B2628" t="s">
        <v>5038</v>
      </c>
      <c r="C2628">
        <v>1970.03</v>
      </c>
      <c r="D2628">
        <v>1970.03</v>
      </c>
      <c r="E2628" t="s">
        <v>3628</v>
      </c>
      <c r="F2628" t="s">
        <v>5039</v>
      </c>
    </row>
    <row r="2629" spans="1:6" x14ac:dyDescent="0.25">
      <c r="A2629">
        <v>159903</v>
      </c>
      <c r="B2629" t="s">
        <v>5038</v>
      </c>
      <c r="C2629">
        <v>10970.03</v>
      </c>
      <c r="D2629">
        <v>10970.03</v>
      </c>
      <c r="E2629" t="s">
        <v>3628</v>
      </c>
      <c r="F2629" t="s">
        <v>5039</v>
      </c>
    </row>
    <row r="2630" spans="1:6" x14ac:dyDescent="0.25">
      <c r="A2630">
        <v>356203</v>
      </c>
      <c r="B2630" t="s">
        <v>5038</v>
      </c>
      <c r="C2630">
        <v>10970.03</v>
      </c>
      <c r="D2630">
        <v>10970.03</v>
      </c>
      <c r="E2630" t="s">
        <v>3628</v>
      </c>
      <c r="F2630" t="s">
        <v>5039</v>
      </c>
    </row>
    <row r="2631" spans="1:6" x14ac:dyDescent="0.25">
      <c r="A2631">
        <v>357303</v>
      </c>
      <c r="B2631" t="s">
        <v>5038</v>
      </c>
      <c r="C2631">
        <v>1970.03</v>
      </c>
      <c r="D2631">
        <v>1970.03</v>
      </c>
      <c r="E2631" t="s">
        <v>3628</v>
      </c>
      <c r="F2631" t="s">
        <v>5039</v>
      </c>
    </row>
    <row r="2632" spans="1:6" x14ac:dyDescent="0.25">
      <c r="A2632">
        <v>357503</v>
      </c>
      <c r="B2632" t="s">
        <v>5038</v>
      </c>
      <c r="C2632">
        <v>1970.03</v>
      </c>
      <c r="D2632">
        <v>1970.03</v>
      </c>
      <c r="E2632" t="s">
        <v>3628</v>
      </c>
      <c r="F2632" t="s">
        <v>5039</v>
      </c>
    </row>
    <row r="2633" spans="1:6" x14ac:dyDescent="0.25">
      <c r="A2633">
        <v>357603</v>
      </c>
      <c r="B2633" t="s">
        <v>5038</v>
      </c>
      <c r="C2633">
        <v>1970.03</v>
      </c>
      <c r="D2633">
        <v>1970.03</v>
      </c>
      <c r="E2633" t="s">
        <v>3628</v>
      </c>
      <c r="F2633" t="s">
        <v>5039</v>
      </c>
    </row>
    <row r="2634" spans="1:6" x14ac:dyDescent="0.25">
      <c r="A2634">
        <v>103203</v>
      </c>
      <c r="B2634" t="s">
        <v>5038</v>
      </c>
      <c r="C2634">
        <v>1970.03</v>
      </c>
      <c r="D2634">
        <v>1970.03</v>
      </c>
      <c r="E2634" t="s">
        <v>3628</v>
      </c>
      <c r="F2634" t="s">
        <v>5039</v>
      </c>
    </row>
    <row r="2635" spans="1:6" x14ac:dyDescent="0.25">
      <c r="A2635">
        <v>104603</v>
      </c>
      <c r="B2635" t="s">
        <v>5038</v>
      </c>
      <c r="C2635">
        <v>1970.03</v>
      </c>
      <c r="D2635">
        <v>1970.03</v>
      </c>
      <c r="E2635" t="s">
        <v>3628</v>
      </c>
      <c r="F2635" t="s">
        <v>5039</v>
      </c>
    </row>
    <row r="2636" spans="1:6" x14ac:dyDescent="0.25">
      <c r="A2636">
        <v>169303</v>
      </c>
      <c r="B2636" t="s">
        <v>5038</v>
      </c>
      <c r="C2636">
        <v>1970.03</v>
      </c>
      <c r="D2636">
        <v>1970.03</v>
      </c>
      <c r="E2636" t="s">
        <v>3628</v>
      </c>
      <c r="F2636" t="s">
        <v>5039</v>
      </c>
    </row>
    <row r="2637" spans="1:6" x14ac:dyDescent="0.25">
      <c r="A2637">
        <v>533603</v>
      </c>
      <c r="B2637" t="s">
        <v>5038</v>
      </c>
      <c r="C2637">
        <v>7647.03</v>
      </c>
      <c r="D2637">
        <v>7647.03</v>
      </c>
      <c r="E2637" t="s">
        <v>3628</v>
      </c>
      <c r="F2637" t="s">
        <v>5039</v>
      </c>
    </row>
    <row r="2638" spans="1:6" x14ac:dyDescent="0.25">
      <c r="A2638">
        <v>115703</v>
      </c>
      <c r="B2638" t="s">
        <v>5038</v>
      </c>
      <c r="C2638">
        <v>1970.03</v>
      </c>
      <c r="D2638">
        <v>1970.03</v>
      </c>
      <c r="E2638" t="s">
        <v>3628</v>
      </c>
      <c r="F2638" t="s">
        <v>5039</v>
      </c>
    </row>
    <row r="2639" spans="1:6" x14ac:dyDescent="0.25">
      <c r="A2639">
        <v>535503</v>
      </c>
      <c r="B2639" t="s">
        <v>5038</v>
      </c>
      <c r="C2639">
        <v>1970.03</v>
      </c>
      <c r="D2639">
        <v>1970.03</v>
      </c>
      <c r="E2639" t="s">
        <v>3628</v>
      </c>
      <c r="F2639" t="s">
        <v>5039</v>
      </c>
    </row>
    <row r="2640" spans="1:6" x14ac:dyDescent="0.25">
      <c r="A2640">
        <v>116103</v>
      </c>
      <c r="B2640" t="s">
        <v>5038</v>
      </c>
      <c r="C2640">
        <v>10970.03</v>
      </c>
      <c r="D2640">
        <v>10970.03</v>
      </c>
      <c r="E2640" t="s">
        <v>3628</v>
      </c>
      <c r="F2640" t="s">
        <v>5039</v>
      </c>
    </row>
    <row r="2641" spans="1:6" x14ac:dyDescent="0.25">
      <c r="A2641">
        <v>105703</v>
      </c>
      <c r="B2641" t="s">
        <v>5038</v>
      </c>
      <c r="C2641">
        <v>10970.03</v>
      </c>
      <c r="D2641">
        <v>10970.03</v>
      </c>
      <c r="E2641" t="s">
        <v>3628</v>
      </c>
      <c r="F2641" t="s">
        <v>5039</v>
      </c>
    </row>
    <row r="2642" spans="1:6" x14ac:dyDescent="0.25">
      <c r="A2642">
        <v>93603</v>
      </c>
      <c r="B2642" t="s">
        <v>5038</v>
      </c>
      <c r="C2642">
        <v>1970.03</v>
      </c>
      <c r="D2642">
        <v>1970.03</v>
      </c>
      <c r="E2642" t="s">
        <v>3628</v>
      </c>
      <c r="F2642" t="s">
        <v>5039</v>
      </c>
    </row>
    <row r="2643" spans="1:6" x14ac:dyDescent="0.25">
      <c r="A2643">
        <v>94703</v>
      </c>
      <c r="B2643" t="s">
        <v>5038</v>
      </c>
      <c r="C2643">
        <v>7061.33</v>
      </c>
      <c r="D2643">
        <v>7061.33</v>
      </c>
      <c r="E2643" t="s">
        <v>3628</v>
      </c>
      <c r="F2643" t="s">
        <v>5039</v>
      </c>
    </row>
    <row r="2644" spans="1:6" x14ac:dyDescent="0.25">
      <c r="A2644">
        <v>155303</v>
      </c>
      <c r="B2644" t="s">
        <v>5038</v>
      </c>
      <c r="C2644">
        <v>1970.03</v>
      </c>
      <c r="D2644">
        <v>1970.03</v>
      </c>
      <c r="E2644" t="s">
        <v>3628</v>
      </c>
      <c r="F2644" t="s">
        <v>5039</v>
      </c>
    </row>
    <row r="2645" spans="1:6" x14ac:dyDescent="0.25">
      <c r="A2645">
        <v>158403</v>
      </c>
      <c r="B2645" t="s">
        <v>5038</v>
      </c>
      <c r="C2645">
        <v>10970.03</v>
      </c>
      <c r="D2645">
        <v>10970.03</v>
      </c>
      <c r="E2645" t="s">
        <v>3628</v>
      </c>
      <c r="F2645" t="s">
        <v>5039</v>
      </c>
    </row>
    <row r="2646" spans="1:6" x14ac:dyDescent="0.25">
      <c r="A2646">
        <v>190003</v>
      </c>
      <c r="B2646" t="s">
        <v>5038</v>
      </c>
      <c r="C2646">
        <v>1970.03</v>
      </c>
      <c r="D2646">
        <v>1970.03</v>
      </c>
      <c r="E2646" t="s">
        <v>3628</v>
      </c>
      <c r="F2646" t="s">
        <v>5039</v>
      </c>
    </row>
    <row r="2647" spans="1:6" x14ac:dyDescent="0.25">
      <c r="A2647">
        <v>1299103</v>
      </c>
      <c r="B2647" t="s">
        <v>5038</v>
      </c>
      <c r="C2647">
        <v>3667.13</v>
      </c>
      <c r="D2647">
        <v>3667.13</v>
      </c>
      <c r="E2647" t="s">
        <v>3628</v>
      </c>
      <c r="F2647" t="s">
        <v>5039</v>
      </c>
    </row>
    <row r="2648" spans="1:6" x14ac:dyDescent="0.25">
      <c r="A2648">
        <v>2309603</v>
      </c>
      <c r="B2648" t="s">
        <v>5038</v>
      </c>
      <c r="C2648">
        <v>1970.03</v>
      </c>
      <c r="D2648">
        <v>1970.03</v>
      </c>
      <c r="E2648" t="s">
        <v>3628</v>
      </c>
      <c r="F2648" t="s">
        <v>5039</v>
      </c>
    </row>
    <row r="2649" spans="1:6" x14ac:dyDescent="0.25">
      <c r="A2649">
        <v>2319203</v>
      </c>
      <c r="B2649" t="s">
        <v>5038</v>
      </c>
      <c r="C2649">
        <v>4685.3900000000003</v>
      </c>
      <c r="D2649">
        <v>4685.3900000000003</v>
      </c>
      <c r="E2649" t="s">
        <v>3628</v>
      </c>
      <c r="F2649" t="s">
        <v>5039</v>
      </c>
    </row>
    <row r="2650" spans="1:6" x14ac:dyDescent="0.25">
      <c r="A2650">
        <v>2761403</v>
      </c>
      <c r="B2650" t="s">
        <v>5038</v>
      </c>
      <c r="C2650">
        <v>1970.03</v>
      </c>
      <c r="D2650">
        <v>1970.03</v>
      </c>
      <c r="E2650" t="s">
        <v>3628</v>
      </c>
      <c r="F2650" t="s">
        <v>5039</v>
      </c>
    </row>
    <row r="2651" spans="1:6" x14ac:dyDescent="0.25">
      <c r="A2651">
        <v>133303</v>
      </c>
      <c r="B2651" t="s">
        <v>5038</v>
      </c>
      <c r="C2651">
        <v>1970.03</v>
      </c>
      <c r="D2651">
        <v>1970.03</v>
      </c>
      <c r="E2651" t="s">
        <v>3628</v>
      </c>
      <c r="F2651" t="s">
        <v>5039</v>
      </c>
    </row>
    <row r="2652" spans="1:6" x14ac:dyDescent="0.25">
      <c r="A2652">
        <v>223803</v>
      </c>
      <c r="B2652" t="s">
        <v>5038</v>
      </c>
      <c r="C2652">
        <v>1970.03</v>
      </c>
      <c r="D2652">
        <v>1970.03</v>
      </c>
      <c r="E2652" t="s">
        <v>3628</v>
      </c>
      <c r="F2652" t="s">
        <v>5039</v>
      </c>
    </row>
    <row r="2653" spans="1:6" x14ac:dyDescent="0.25">
      <c r="A2653">
        <v>3095203</v>
      </c>
      <c r="B2653" t="s">
        <v>5038</v>
      </c>
      <c r="C2653">
        <v>1970.03</v>
      </c>
      <c r="D2653">
        <v>1970.03</v>
      </c>
      <c r="E2653" t="s">
        <v>3628</v>
      </c>
      <c r="F2653" t="s">
        <v>5039</v>
      </c>
    </row>
    <row r="2654" spans="1:6" x14ac:dyDescent="0.25">
      <c r="A2654">
        <v>142703</v>
      </c>
      <c r="B2654" t="s">
        <v>5038</v>
      </c>
      <c r="C2654">
        <v>1970.03</v>
      </c>
      <c r="D2654">
        <v>1970.03</v>
      </c>
      <c r="E2654" t="s">
        <v>3628</v>
      </c>
      <c r="F2654" t="s">
        <v>5039</v>
      </c>
    </row>
    <row r="2655" spans="1:6" x14ac:dyDescent="0.25">
      <c r="A2655">
        <v>258503</v>
      </c>
      <c r="B2655" t="s">
        <v>5038</v>
      </c>
      <c r="C2655">
        <v>8343.57</v>
      </c>
      <c r="D2655">
        <v>8343.57</v>
      </c>
      <c r="E2655" t="s">
        <v>3628</v>
      </c>
      <c r="F2655" t="s">
        <v>5039</v>
      </c>
    </row>
    <row r="2656" spans="1:6" x14ac:dyDescent="0.25">
      <c r="A2656">
        <v>272703</v>
      </c>
      <c r="B2656" t="s">
        <v>5038</v>
      </c>
      <c r="C2656">
        <v>6073.57</v>
      </c>
      <c r="D2656">
        <v>6073.57</v>
      </c>
      <c r="E2656" t="s">
        <v>3628</v>
      </c>
      <c r="F2656" t="s">
        <v>5039</v>
      </c>
    </row>
    <row r="2657" spans="1:6" x14ac:dyDescent="0.25">
      <c r="A2657">
        <v>306003</v>
      </c>
      <c r="B2657" t="s">
        <v>5038</v>
      </c>
      <c r="C2657">
        <v>1803.57</v>
      </c>
      <c r="D2657">
        <v>1803.57</v>
      </c>
      <c r="E2657" t="s">
        <v>3628</v>
      </c>
      <c r="F2657" t="s">
        <v>5039</v>
      </c>
    </row>
    <row r="2658" spans="1:6" x14ac:dyDescent="0.25">
      <c r="A2658">
        <v>313803</v>
      </c>
      <c r="B2658" t="s">
        <v>5038</v>
      </c>
      <c r="C2658">
        <v>1803.57</v>
      </c>
      <c r="D2658">
        <v>1803.57</v>
      </c>
      <c r="E2658" t="s">
        <v>3628</v>
      </c>
      <c r="F2658" t="s">
        <v>5039</v>
      </c>
    </row>
    <row r="2659" spans="1:6" x14ac:dyDescent="0.25">
      <c r="A2659">
        <v>315203</v>
      </c>
      <c r="B2659" t="s">
        <v>5038</v>
      </c>
      <c r="C2659">
        <v>1803.57</v>
      </c>
      <c r="D2659">
        <v>1803.57</v>
      </c>
      <c r="E2659" t="s">
        <v>3628</v>
      </c>
      <c r="F2659" t="s">
        <v>5039</v>
      </c>
    </row>
    <row r="2660" spans="1:6" x14ac:dyDescent="0.25">
      <c r="A2660">
        <v>36203</v>
      </c>
      <c r="B2660" t="s">
        <v>5038</v>
      </c>
      <c r="C2660">
        <v>8022.57</v>
      </c>
      <c r="D2660">
        <v>8022.57</v>
      </c>
      <c r="E2660" t="s">
        <v>3628</v>
      </c>
      <c r="F2660" t="s">
        <v>5039</v>
      </c>
    </row>
    <row r="2661" spans="1:6" x14ac:dyDescent="0.25">
      <c r="A2661">
        <v>145903</v>
      </c>
      <c r="B2661" t="s">
        <v>5038</v>
      </c>
      <c r="C2661">
        <v>22882.07</v>
      </c>
      <c r="D2661">
        <v>22882.07</v>
      </c>
      <c r="E2661" t="s">
        <v>3628</v>
      </c>
      <c r="F2661" t="s">
        <v>5039</v>
      </c>
    </row>
    <row r="2662" spans="1:6" x14ac:dyDescent="0.25">
      <c r="A2662">
        <v>129503</v>
      </c>
      <c r="B2662" t="s">
        <v>5038</v>
      </c>
      <c r="C2662">
        <v>10803.57</v>
      </c>
      <c r="D2662">
        <v>10803.57</v>
      </c>
      <c r="E2662" t="s">
        <v>3628</v>
      </c>
      <c r="F2662" t="s">
        <v>5039</v>
      </c>
    </row>
    <row r="2663" spans="1:6" x14ac:dyDescent="0.25">
      <c r="A2663">
        <v>89003</v>
      </c>
      <c r="B2663" t="s">
        <v>5038</v>
      </c>
      <c r="C2663">
        <v>1803.57</v>
      </c>
      <c r="D2663">
        <v>1803.57</v>
      </c>
      <c r="E2663" t="s">
        <v>3628</v>
      </c>
      <c r="F2663" t="s">
        <v>5039</v>
      </c>
    </row>
    <row r="2664" spans="1:6" x14ac:dyDescent="0.25">
      <c r="A2664">
        <v>90403</v>
      </c>
      <c r="B2664" t="s">
        <v>5038</v>
      </c>
      <c r="C2664">
        <v>1803.57</v>
      </c>
      <c r="D2664">
        <v>1803.57</v>
      </c>
      <c r="E2664" t="s">
        <v>3628</v>
      </c>
      <c r="F2664" t="s">
        <v>5039</v>
      </c>
    </row>
    <row r="2665" spans="1:6" x14ac:dyDescent="0.25">
      <c r="A2665">
        <v>78503</v>
      </c>
      <c r="B2665" t="s">
        <v>5038</v>
      </c>
      <c r="C2665">
        <v>1803.57</v>
      </c>
      <c r="D2665">
        <v>1803.57</v>
      </c>
      <c r="E2665" t="s">
        <v>3628</v>
      </c>
      <c r="F2665" t="s">
        <v>5039</v>
      </c>
    </row>
    <row r="2666" spans="1:6" x14ac:dyDescent="0.25">
      <c r="A2666">
        <v>79303</v>
      </c>
      <c r="B2666" t="s">
        <v>5038</v>
      </c>
      <c r="C2666">
        <v>6752.57</v>
      </c>
      <c r="D2666">
        <v>6752.57</v>
      </c>
      <c r="E2666" t="s">
        <v>3628</v>
      </c>
      <c r="F2666" t="s">
        <v>5039</v>
      </c>
    </row>
    <row r="2667" spans="1:6" x14ac:dyDescent="0.25">
      <c r="A2667">
        <v>159803</v>
      </c>
      <c r="B2667" t="s">
        <v>5038</v>
      </c>
      <c r="C2667">
        <v>1803.57</v>
      </c>
      <c r="D2667">
        <v>1803.57</v>
      </c>
      <c r="E2667" t="s">
        <v>3628</v>
      </c>
      <c r="F2667" t="s">
        <v>5039</v>
      </c>
    </row>
    <row r="2668" spans="1:6" x14ac:dyDescent="0.25">
      <c r="A2668">
        <v>170703</v>
      </c>
      <c r="B2668" t="s">
        <v>5038</v>
      </c>
      <c r="C2668">
        <v>4343.57</v>
      </c>
      <c r="D2668">
        <v>4343.57</v>
      </c>
      <c r="E2668" t="s">
        <v>3628</v>
      </c>
      <c r="F2668" t="s">
        <v>5039</v>
      </c>
    </row>
    <row r="2669" spans="1:6" x14ac:dyDescent="0.25">
      <c r="A2669">
        <v>405003</v>
      </c>
      <c r="B2669" t="s">
        <v>5038</v>
      </c>
      <c r="C2669">
        <v>3161.25</v>
      </c>
      <c r="D2669">
        <v>3161.25</v>
      </c>
      <c r="E2669" t="s">
        <v>3628</v>
      </c>
      <c r="F2669" t="s">
        <v>5039</v>
      </c>
    </row>
    <row r="2670" spans="1:6" x14ac:dyDescent="0.25">
      <c r="A2670">
        <v>977303</v>
      </c>
      <c r="B2670" t="s">
        <v>5038</v>
      </c>
      <c r="C2670">
        <v>9752.57</v>
      </c>
      <c r="D2670">
        <v>9752.57</v>
      </c>
      <c r="E2670" t="s">
        <v>3628</v>
      </c>
      <c r="F2670" t="s">
        <v>5039</v>
      </c>
    </row>
    <row r="2671" spans="1:6" x14ac:dyDescent="0.25">
      <c r="A2671">
        <v>2307603</v>
      </c>
      <c r="B2671" t="s">
        <v>5038</v>
      </c>
      <c r="C2671">
        <v>1803.57</v>
      </c>
      <c r="D2671">
        <v>1803.57</v>
      </c>
      <c r="E2671" t="s">
        <v>3628</v>
      </c>
      <c r="F2671" t="s">
        <v>5039</v>
      </c>
    </row>
    <row r="2672" spans="1:6" x14ac:dyDescent="0.25">
      <c r="A2672">
        <v>362503</v>
      </c>
      <c r="B2672" t="s">
        <v>5038</v>
      </c>
      <c r="C2672">
        <v>2010.48</v>
      </c>
      <c r="D2672">
        <v>2010.48</v>
      </c>
      <c r="E2672" t="s">
        <v>3628</v>
      </c>
      <c r="F2672" t="s">
        <v>5039</v>
      </c>
    </row>
    <row r="2673" spans="1:6" x14ac:dyDescent="0.25">
      <c r="A2673">
        <v>71703</v>
      </c>
      <c r="B2673" t="s">
        <v>5038</v>
      </c>
      <c r="C2673">
        <v>8010.48</v>
      </c>
      <c r="D2673">
        <v>8010.48</v>
      </c>
      <c r="E2673" t="s">
        <v>3628</v>
      </c>
      <c r="F2673" t="s">
        <v>5039</v>
      </c>
    </row>
    <row r="2674" spans="1:6" x14ac:dyDescent="0.25">
      <c r="A2674">
        <v>150703</v>
      </c>
      <c r="B2674" t="s">
        <v>5038</v>
      </c>
      <c r="C2674">
        <v>13010.48</v>
      </c>
      <c r="D2674">
        <v>13010.48</v>
      </c>
      <c r="E2674" t="s">
        <v>3628</v>
      </c>
      <c r="F2674" t="s">
        <v>5039</v>
      </c>
    </row>
    <row r="2675" spans="1:6" x14ac:dyDescent="0.25">
      <c r="A2675">
        <v>155703</v>
      </c>
      <c r="B2675" t="s">
        <v>5038</v>
      </c>
      <c r="C2675">
        <v>5768.26</v>
      </c>
      <c r="D2675">
        <v>5768.26</v>
      </c>
      <c r="E2675" t="s">
        <v>3628</v>
      </c>
      <c r="F2675" t="s">
        <v>5039</v>
      </c>
    </row>
    <row r="2676" spans="1:6" x14ac:dyDescent="0.25">
      <c r="A2676">
        <v>99803</v>
      </c>
      <c r="B2676" t="s">
        <v>5038</v>
      </c>
      <c r="C2676">
        <v>6959.48</v>
      </c>
      <c r="D2676">
        <v>6959.48</v>
      </c>
      <c r="E2676" t="s">
        <v>3628</v>
      </c>
      <c r="F2676" t="s">
        <v>5039</v>
      </c>
    </row>
    <row r="2677" spans="1:6" x14ac:dyDescent="0.25">
      <c r="A2677">
        <v>131003</v>
      </c>
      <c r="B2677" t="s">
        <v>5038</v>
      </c>
      <c r="C2677">
        <v>13625.48</v>
      </c>
      <c r="D2677">
        <v>13625.48</v>
      </c>
      <c r="E2677" t="s">
        <v>3628</v>
      </c>
      <c r="F2677" t="s">
        <v>5039</v>
      </c>
    </row>
    <row r="2678" spans="1:6" x14ac:dyDescent="0.25">
      <c r="A2678">
        <v>226803</v>
      </c>
      <c r="B2678" t="s">
        <v>5038</v>
      </c>
      <c r="C2678">
        <v>11010.48</v>
      </c>
      <c r="D2678">
        <v>11010.48</v>
      </c>
      <c r="E2678" t="s">
        <v>3628</v>
      </c>
      <c r="F2678" t="s">
        <v>5039</v>
      </c>
    </row>
    <row r="2679" spans="1:6" x14ac:dyDescent="0.25">
      <c r="A2679">
        <v>124403</v>
      </c>
      <c r="B2679" t="s">
        <v>5038</v>
      </c>
      <c r="C2679">
        <v>14573.41</v>
      </c>
      <c r="D2679">
        <v>14573.41</v>
      </c>
      <c r="E2679" t="s">
        <v>3628</v>
      </c>
      <c r="F2679" t="s">
        <v>5039</v>
      </c>
    </row>
    <row r="2680" spans="1:6" x14ac:dyDescent="0.25">
      <c r="A2680">
        <v>103003</v>
      </c>
      <c r="B2680" t="s">
        <v>5038</v>
      </c>
      <c r="C2680">
        <v>14573.41</v>
      </c>
      <c r="D2680">
        <v>14573.41</v>
      </c>
      <c r="E2680" t="s">
        <v>3628</v>
      </c>
      <c r="F2680" t="s">
        <v>5039</v>
      </c>
    </row>
    <row r="2681" spans="1:6" x14ac:dyDescent="0.25">
      <c r="A2681">
        <v>141003</v>
      </c>
      <c r="B2681" t="s">
        <v>5038</v>
      </c>
      <c r="C2681">
        <v>8384.64</v>
      </c>
      <c r="D2681">
        <v>8384.64</v>
      </c>
      <c r="E2681" t="s">
        <v>3628</v>
      </c>
      <c r="F2681" t="s">
        <v>5039</v>
      </c>
    </row>
    <row r="2682" spans="1:6" x14ac:dyDescent="0.25">
      <c r="A2682">
        <v>112203</v>
      </c>
      <c r="B2682" t="s">
        <v>5038</v>
      </c>
      <c r="C2682">
        <v>8384.64</v>
      </c>
      <c r="D2682">
        <v>8384.64</v>
      </c>
      <c r="E2682" t="s">
        <v>3628</v>
      </c>
      <c r="F2682" t="s">
        <v>5039</v>
      </c>
    </row>
    <row r="2683" spans="1:6" x14ac:dyDescent="0.25">
      <c r="A2683">
        <v>95603</v>
      </c>
      <c r="B2683" t="s">
        <v>5038</v>
      </c>
      <c r="C2683">
        <v>11954.01</v>
      </c>
      <c r="D2683">
        <v>11954.01</v>
      </c>
      <c r="E2683" t="s">
        <v>3628</v>
      </c>
      <c r="F2683" t="s">
        <v>5039</v>
      </c>
    </row>
    <row r="2684" spans="1:6" x14ac:dyDescent="0.25">
      <c r="A2684">
        <v>4773503</v>
      </c>
      <c r="B2684" t="s">
        <v>5038</v>
      </c>
      <c r="C2684">
        <v>1970.03</v>
      </c>
      <c r="D2684">
        <v>1970.03</v>
      </c>
      <c r="E2684" t="s">
        <v>3628</v>
      </c>
      <c r="F2684" t="s">
        <v>5039</v>
      </c>
    </row>
    <row r="2685" spans="1:6" x14ac:dyDescent="0.25">
      <c r="A2685">
        <v>6292103</v>
      </c>
      <c r="B2685" t="s">
        <v>5038</v>
      </c>
      <c r="C2685">
        <v>1970.03</v>
      </c>
      <c r="D2685">
        <v>1970.03</v>
      </c>
      <c r="E2685" t="s">
        <v>3628</v>
      </c>
      <c r="F2685" t="s">
        <v>5039</v>
      </c>
    </row>
    <row r="2686" spans="1:6" x14ac:dyDescent="0.25">
      <c r="A2686">
        <v>6292203</v>
      </c>
      <c r="B2686" t="s">
        <v>5038</v>
      </c>
      <c r="C2686">
        <v>1970.03</v>
      </c>
      <c r="D2686">
        <v>1970.03</v>
      </c>
      <c r="E2686" t="s">
        <v>3628</v>
      </c>
      <c r="F2686" t="s">
        <v>5039</v>
      </c>
    </row>
    <row r="2687" spans="1:6" x14ac:dyDescent="0.25">
      <c r="A2687">
        <v>362103</v>
      </c>
      <c r="B2687" t="s">
        <v>5038</v>
      </c>
      <c r="C2687">
        <v>1970.03</v>
      </c>
      <c r="D2687">
        <v>1970.03</v>
      </c>
      <c r="E2687" t="s">
        <v>3628</v>
      </c>
      <c r="F2687" t="s">
        <v>5039</v>
      </c>
    </row>
    <row r="2688" spans="1:6" x14ac:dyDescent="0.25">
      <c r="A2688">
        <v>363003</v>
      </c>
      <c r="B2688" t="s">
        <v>5038</v>
      </c>
      <c r="C2688">
        <v>5024.8100000000004</v>
      </c>
      <c r="D2688">
        <v>5024.8100000000004</v>
      </c>
      <c r="E2688" t="s">
        <v>3628</v>
      </c>
      <c r="F2688" t="s">
        <v>5039</v>
      </c>
    </row>
    <row r="2689" spans="1:6" x14ac:dyDescent="0.25">
      <c r="A2689">
        <v>73103</v>
      </c>
      <c r="B2689" t="s">
        <v>5038</v>
      </c>
      <c r="C2689">
        <v>4685.3900000000003</v>
      </c>
      <c r="D2689">
        <v>4685.3900000000003</v>
      </c>
      <c r="E2689" t="s">
        <v>3628</v>
      </c>
      <c r="F2689" t="s">
        <v>5039</v>
      </c>
    </row>
    <row r="2690" spans="1:6" x14ac:dyDescent="0.25">
      <c r="A2690">
        <v>140603</v>
      </c>
      <c r="B2690" t="s">
        <v>5038</v>
      </c>
      <c r="C2690">
        <v>6752.57</v>
      </c>
      <c r="D2690">
        <v>6752.57</v>
      </c>
      <c r="E2690" t="s">
        <v>3628</v>
      </c>
      <c r="F2690" t="s">
        <v>5039</v>
      </c>
    </row>
    <row r="2691" spans="1:6" x14ac:dyDescent="0.25">
      <c r="A2691">
        <v>145603</v>
      </c>
      <c r="B2691" t="s">
        <v>5038</v>
      </c>
      <c r="C2691">
        <v>1803.57</v>
      </c>
      <c r="D2691">
        <v>1803.57</v>
      </c>
      <c r="E2691" t="s">
        <v>3628</v>
      </c>
      <c r="F2691" t="s">
        <v>5039</v>
      </c>
    </row>
    <row r="2692" spans="1:6" x14ac:dyDescent="0.25">
      <c r="A2692">
        <v>146203</v>
      </c>
      <c r="B2692" t="s">
        <v>5038</v>
      </c>
      <c r="C2692">
        <v>6555.45</v>
      </c>
      <c r="D2692">
        <v>6555.45</v>
      </c>
      <c r="E2692" t="s">
        <v>3628</v>
      </c>
      <c r="F2692" t="s">
        <v>5039</v>
      </c>
    </row>
    <row r="2693" spans="1:6" x14ac:dyDescent="0.25">
      <c r="A2693">
        <v>3127203</v>
      </c>
      <c r="B2693" t="s">
        <v>5038</v>
      </c>
      <c r="C2693">
        <v>3161.25</v>
      </c>
      <c r="D2693">
        <v>3161.25</v>
      </c>
      <c r="E2693" t="s">
        <v>3628</v>
      </c>
      <c r="F2693" t="s">
        <v>5039</v>
      </c>
    </row>
    <row r="2694" spans="1:6" x14ac:dyDescent="0.25">
      <c r="A2694">
        <v>3121203</v>
      </c>
      <c r="B2694" t="s">
        <v>5038</v>
      </c>
      <c r="C2694">
        <v>1803.57</v>
      </c>
      <c r="D2694">
        <v>1803.57</v>
      </c>
      <c r="E2694" t="s">
        <v>3628</v>
      </c>
      <c r="F2694" t="s">
        <v>5039</v>
      </c>
    </row>
    <row r="2695" spans="1:6" x14ac:dyDescent="0.25">
      <c r="A2695">
        <v>3953203</v>
      </c>
      <c r="B2695" t="s">
        <v>5038</v>
      </c>
      <c r="C2695">
        <v>4803.57</v>
      </c>
      <c r="D2695">
        <v>4803.57</v>
      </c>
      <c r="E2695" t="s">
        <v>3628</v>
      </c>
      <c r="F2695" t="s">
        <v>5039</v>
      </c>
    </row>
    <row r="2696" spans="1:6" x14ac:dyDescent="0.25">
      <c r="A2696">
        <v>237503</v>
      </c>
      <c r="B2696" t="s">
        <v>5038</v>
      </c>
      <c r="C2696">
        <v>1803.57</v>
      </c>
      <c r="D2696">
        <v>1803.57</v>
      </c>
      <c r="E2696" t="s">
        <v>3628</v>
      </c>
      <c r="F2696" t="s">
        <v>5039</v>
      </c>
    </row>
    <row r="2697" spans="1:6" x14ac:dyDescent="0.25">
      <c r="A2697">
        <v>3913203</v>
      </c>
      <c r="B2697" t="s">
        <v>5038</v>
      </c>
      <c r="C2697">
        <v>2803.57</v>
      </c>
      <c r="D2697">
        <v>2803.57</v>
      </c>
      <c r="E2697" t="s">
        <v>3628</v>
      </c>
      <c r="F2697" t="s">
        <v>5039</v>
      </c>
    </row>
    <row r="2698" spans="1:6" x14ac:dyDescent="0.25">
      <c r="A2698">
        <v>3919203</v>
      </c>
      <c r="B2698" t="s">
        <v>5038</v>
      </c>
      <c r="C2698">
        <v>10803.57</v>
      </c>
      <c r="D2698">
        <v>10803.57</v>
      </c>
      <c r="E2698" t="s">
        <v>3628</v>
      </c>
      <c r="F2698" t="s">
        <v>5039</v>
      </c>
    </row>
    <row r="2699" spans="1:6" x14ac:dyDescent="0.25">
      <c r="A2699">
        <v>273303</v>
      </c>
      <c r="B2699" t="s">
        <v>5038</v>
      </c>
      <c r="C2699">
        <v>4518.93</v>
      </c>
      <c r="D2699">
        <v>4518.93</v>
      </c>
      <c r="E2699" t="s">
        <v>3628</v>
      </c>
      <c r="F2699" t="s">
        <v>5039</v>
      </c>
    </row>
    <row r="2700" spans="1:6" x14ac:dyDescent="0.25">
      <c r="A2700">
        <v>4405203</v>
      </c>
      <c r="B2700" t="s">
        <v>5038</v>
      </c>
      <c r="C2700">
        <v>10803.57</v>
      </c>
      <c r="D2700">
        <v>10803.57</v>
      </c>
      <c r="E2700" t="s">
        <v>3628</v>
      </c>
      <c r="F2700" t="s">
        <v>5039</v>
      </c>
    </row>
    <row r="2701" spans="1:6" x14ac:dyDescent="0.25">
      <c r="A2701">
        <v>4397203</v>
      </c>
      <c r="B2701" t="s">
        <v>5038</v>
      </c>
      <c r="C2701">
        <v>3840.09</v>
      </c>
      <c r="D2701">
        <v>3840.09</v>
      </c>
      <c r="E2701" t="s">
        <v>3628</v>
      </c>
      <c r="F2701" t="s">
        <v>5039</v>
      </c>
    </row>
    <row r="2702" spans="1:6" x14ac:dyDescent="0.25">
      <c r="A2702">
        <v>4774303</v>
      </c>
      <c r="B2702" t="s">
        <v>5038</v>
      </c>
      <c r="C2702">
        <v>1803.57</v>
      </c>
      <c r="D2702">
        <v>1803.57</v>
      </c>
      <c r="E2702" t="s">
        <v>3628</v>
      </c>
      <c r="F2702" t="s">
        <v>5039</v>
      </c>
    </row>
    <row r="2703" spans="1:6" x14ac:dyDescent="0.25">
      <c r="A2703">
        <v>4779403</v>
      </c>
      <c r="B2703" t="s">
        <v>5038</v>
      </c>
      <c r="C2703">
        <v>1803.57</v>
      </c>
      <c r="D2703">
        <v>1803.57</v>
      </c>
      <c r="E2703" t="s">
        <v>3628</v>
      </c>
      <c r="F2703" t="s">
        <v>5039</v>
      </c>
    </row>
    <row r="2704" spans="1:6" x14ac:dyDescent="0.25">
      <c r="A2704">
        <v>4783203</v>
      </c>
      <c r="B2704" t="s">
        <v>5038</v>
      </c>
      <c r="C2704">
        <v>1803.57</v>
      </c>
      <c r="D2704">
        <v>1803.57</v>
      </c>
      <c r="E2704" t="s">
        <v>3628</v>
      </c>
      <c r="F2704" t="s">
        <v>5039</v>
      </c>
    </row>
    <row r="2705" spans="1:6" x14ac:dyDescent="0.25">
      <c r="A2705">
        <v>4793203</v>
      </c>
      <c r="B2705" t="s">
        <v>5038</v>
      </c>
      <c r="C2705">
        <v>7803.57</v>
      </c>
      <c r="D2705">
        <v>7803.57</v>
      </c>
      <c r="E2705" t="s">
        <v>3628</v>
      </c>
      <c r="F2705" t="s">
        <v>5039</v>
      </c>
    </row>
    <row r="2706" spans="1:6" x14ac:dyDescent="0.25">
      <c r="A2706">
        <v>4795203</v>
      </c>
      <c r="B2706" t="s">
        <v>5038</v>
      </c>
      <c r="C2706">
        <v>1803.57</v>
      </c>
      <c r="D2706">
        <v>1803.57</v>
      </c>
      <c r="E2706" t="s">
        <v>3628</v>
      </c>
      <c r="F2706" t="s">
        <v>5039</v>
      </c>
    </row>
    <row r="2707" spans="1:6" x14ac:dyDescent="0.25">
      <c r="A2707">
        <v>4807403</v>
      </c>
      <c r="B2707" t="s">
        <v>5038</v>
      </c>
      <c r="C2707">
        <v>1803.57</v>
      </c>
      <c r="D2707">
        <v>1803.57</v>
      </c>
      <c r="E2707" t="s">
        <v>3628</v>
      </c>
      <c r="F2707" t="s">
        <v>5039</v>
      </c>
    </row>
    <row r="2708" spans="1:6" x14ac:dyDescent="0.25">
      <c r="A2708">
        <v>4791203</v>
      </c>
      <c r="B2708" t="s">
        <v>5038</v>
      </c>
      <c r="C2708">
        <v>2821.83</v>
      </c>
      <c r="D2708">
        <v>2821.83</v>
      </c>
      <c r="E2708" t="s">
        <v>3628</v>
      </c>
      <c r="F2708" t="s">
        <v>5039</v>
      </c>
    </row>
    <row r="2709" spans="1:6" x14ac:dyDescent="0.25">
      <c r="A2709">
        <v>4771203</v>
      </c>
      <c r="B2709" t="s">
        <v>5038</v>
      </c>
      <c r="C2709">
        <v>4803.57</v>
      </c>
      <c r="D2709">
        <v>4803.57</v>
      </c>
      <c r="E2709" t="s">
        <v>3628</v>
      </c>
      <c r="F2709" t="s">
        <v>5039</v>
      </c>
    </row>
    <row r="2710" spans="1:6" x14ac:dyDescent="0.25">
      <c r="A2710">
        <v>4773303</v>
      </c>
      <c r="B2710" t="s">
        <v>5038</v>
      </c>
      <c r="C2710">
        <v>4803.57</v>
      </c>
      <c r="D2710">
        <v>4803.57</v>
      </c>
      <c r="E2710" t="s">
        <v>3628</v>
      </c>
      <c r="F2710" t="s">
        <v>5039</v>
      </c>
    </row>
    <row r="2711" spans="1:6" x14ac:dyDescent="0.25">
      <c r="A2711">
        <v>309603</v>
      </c>
      <c r="B2711" t="s">
        <v>5038</v>
      </c>
      <c r="C2711">
        <v>10803.57</v>
      </c>
      <c r="D2711">
        <v>10803.57</v>
      </c>
      <c r="E2711" t="s">
        <v>3628</v>
      </c>
      <c r="F2711" t="s">
        <v>5039</v>
      </c>
    </row>
    <row r="2712" spans="1:6" x14ac:dyDescent="0.25">
      <c r="A2712">
        <v>73603</v>
      </c>
      <c r="B2712" t="s">
        <v>5038</v>
      </c>
      <c r="C2712">
        <v>1803.57</v>
      </c>
      <c r="D2712">
        <v>1803.57</v>
      </c>
      <c r="E2712" t="s">
        <v>3628</v>
      </c>
      <c r="F2712" t="s">
        <v>5039</v>
      </c>
    </row>
    <row r="2713" spans="1:6" x14ac:dyDescent="0.25">
      <c r="A2713">
        <v>135403</v>
      </c>
      <c r="B2713" t="s">
        <v>5038</v>
      </c>
      <c r="C2713">
        <v>1803.57</v>
      </c>
      <c r="D2713">
        <v>1803.57</v>
      </c>
      <c r="E2713" t="s">
        <v>3628</v>
      </c>
      <c r="F2713" t="s">
        <v>5039</v>
      </c>
    </row>
    <row r="2714" spans="1:6" x14ac:dyDescent="0.25">
      <c r="A2714">
        <v>158903</v>
      </c>
      <c r="B2714" t="s">
        <v>5038</v>
      </c>
      <c r="C2714">
        <v>5876.61</v>
      </c>
      <c r="D2714">
        <v>5876.61</v>
      </c>
      <c r="E2714" t="s">
        <v>3628</v>
      </c>
      <c r="F2714" t="s">
        <v>5039</v>
      </c>
    </row>
    <row r="2715" spans="1:6" x14ac:dyDescent="0.25">
      <c r="A2715">
        <v>72403</v>
      </c>
      <c r="B2715" t="s">
        <v>5038</v>
      </c>
      <c r="C2715">
        <v>1803.57</v>
      </c>
      <c r="D2715">
        <v>1803.57</v>
      </c>
      <c r="E2715" t="s">
        <v>3628</v>
      </c>
      <c r="F2715" t="s">
        <v>5039</v>
      </c>
    </row>
    <row r="2716" spans="1:6" x14ac:dyDescent="0.25">
      <c r="A2716">
        <v>169503</v>
      </c>
      <c r="B2716" t="s">
        <v>5038</v>
      </c>
      <c r="C2716">
        <v>4518.93</v>
      </c>
      <c r="D2716">
        <v>4518.93</v>
      </c>
      <c r="E2716" t="s">
        <v>3628</v>
      </c>
      <c r="F2716" t="s">
        <v>5039</v>
      </c>
    </row>
    <row r="2717" spans="1:6" x14ac:dyDescent="0.25">
      <c r="A2717">
        <v>165903</v>
      </c>
      <c r="B2717" t="s">
        <v>5038</v>
      </c>
      <c r="C2717">
        <v>1803.57</v>
      </c>
      <c r="D2717">
        <v>1803.57</v>
      </c>
      <c r="E2717" t="s">
        <v>3628</v>
      </c>
      <c r="F2717" t="s">
        <v>5039</v>
      </c>
    </row>
    <row r="2718" spans="1:6" x14ac:dyDescent="0.25">
      <c r="A2718">
        <v>534403</v>
      </c>
      <c r="B2718" t="s">
        <v>5038</v>
      </c>
      <c r="C2718">
        <v>1803.57</v>
      </c>
      <c r="D2718">
        <v>1803.57</v>
      </c>
      <c r="E2718" t="s">
        <v>3628</v>
      </c>
      <c r="F2718" t="s">
        <v>5039</v>
      </c>
    </row>
    <row r="2719" spans="1:6" x14ac:dyDescent="0.25">
      <c r="A2719">
        <v>150503</v>
      </c>
      <c r="B2719" t="s">
        <v>5038</v>
      </c>
      <c r="C2719">
        <v>1803.57</v>
      </c>
      <c r="D2719">
        <v>1803.57</v>
      </c>
      <c r="E2719" t="s">
        <v>3628</v>
      </c>
      <c r="F2719" t="s">
        <v>5039</v>
      </c>
    </row>
    <row r="2720" spans="1:6" x14ac:dyDescent="0.25">
      <c r="A2720">
        <v>977203</v>
      </c>
      <c r="B2720" t="s">
        <v>5038</v>
      </c>
      <c r="C2720">
        <v>7573.71</v>
      </c>
      <c r="D2720">
        <v>7573.71</v>
      </c>
      <c r="E2720" t="s">
        <v>3628</v>
      </c>
      <c r="F2720" t="s">
        <v>5039</v>
      </c>
    </row>
    <row r="2721" spans="1:6" x14ac:dyDescent="0.25">
      <c r="A2721">
        <v>106103</v>
      </c>
      <c r="B2721" t="s">
        <v>5038</v>
      </c>
      <c r="C2721">
        <v>1803.57</v>
      </c>
      <c r="D2721">
        <v>1803.57</v>
      </c>
      <c r="E2721" t="s">
        <v>3628</v>
      </c>
      <c r="F2721" t="s">
        <v>5039</v>
      </c>
    </row>
    <row r="2722" spans="1:6" x14ac:dyDescent="0.25">
      <c r="A2722">
        <v>1041203</v>
      </c>
      <c r="B2722" t="s">
        <v>5038</v>
      </c>
      <c r="C2722">
        <v>1803.57</v>
      </c>
      <c r="D2722">
        <v>1803.57</v>
      </c>
      <c r="E2722" t="s">
        <v>3628</v>
      </c>
      <c r="F2722" t="s">
        <v>5039</v>
      </c>
    </row>
    <row r="2723" spans="1:6" x14ac:dyDescent="0.25">
      <c r="A2723">
        <v>1293903</v>
      </c>
      <c r="B2723" t="s">
        <v>5038</v>
      </c>
      <c r="C2723">
        <v>3073.57</v>
      </c>
      <c r="D2723">
        <v>3073.57</v>
      </c>
      <c r="E2723" t="s">
        <v>3628</v>
      </c>
      <c r="F2723" t="s">
        <v>5039</v>
      </c>
    </row>
    <row r="2724" spans="1:6" x14ac:dyDescent="0.25">
      <c r="A2724">
        <v>98303</v>
      </c>
      <c r="B2724" t="s">
        <v>5038</v>
      </c>
      <c r="C2724">
        <v>1803.57</v>
      </c>
      <c r="D2724">
        <v>1803.57</v>
      </c>
      <c r="E2724" t="s">
        <v>3628</v>
      </c>
      <c r="F2724" t="s">
        <v>5039</v>
      </c>
    </row>
    <row r="2725" spans="1:6" x14ac:dyDescent="0.25">
      <c r="A2725">
        <v>156103</v>
      </c>
      <c r="B2725" t="s">
        <v>5038</v>
      </c>
      <c r="C2725">
        <v>1803.57</v>
      </c>
      <c r="D2725">
        <v>1803.57</v>
      </c>
      <c r="E2725" t="s">
        <v>3628</v>
      </c>
      <c r="F2725" t="s">
        <v>5039</v>
      </c>
    </row>
    <row r="2726" spans="1:6" x14ac:dyDescent="0.25">
      <c r="A2726">
        <v>187703</v>
      </c>
      <c r="B2726" t="s">
        <v>5038</v>
      </c>
      <c r="C2726">
        <v>2823.2</v>
      </c>
      <c r="D2726">
        <v>2823.2</v>
      </c>
      <c r="E2726" t="s">
        <v>3628</v>
      </c>
      <c r="F2726" t="s">
        <v>5039</v>
      </c>
    </row>
    <row r="2727" spans="1:6" x14ac:dyDescent="0.25">
      <c r="A2727">
        <v>1298503</v>
      </c>
      <c r="B2727" t="s">
        <v>5038</v>
      </c>
      <c r="C2727">
        <v>3073.57</v>
      </c>
      <c r="D2727">
        <v>3073.57</v>
      </c>
      <c r="E2727" t="s">
        <v>3628</v>
      </c>
      <c r="F2727" t="s">
        <v>5039</v>
      </c>
    </row>
    <row r="2728" spans="1:6" x14ac:dyDescent="0.25">
      <c r="A2728">
        <v>1298803</v>
      </c>
      <c r="B2728" t="s">
        <v>5038</v>
      </c>
      <c r="C2728">
        <v>10803.57</v>
      </c>
      <c r="D2728">
        <v>10803.57</v>
      </c>
      <c r="E2728" t="s">
        <v>3628</v>
      </c>
      <c r="F2728" t="s">
        <v>5039</v>
      </c>
    </row>
    <row r="2729" spans="1:6" x14ac:dyDescent="0.25">
      <c r="A2729">
        <v>3051203</v>
      </c>
      <c r="B2729" t="s">
        <v>5038</v>
      </c>
      <c r="C2729">
        <v>1803.57</v>
      </c>
      <c r="D2729">
        <v>1803.57</v>
      </c>
      <c r="E2729" t="s">
        <v>3628</v>
      </c>
      <c r="F2729" t="s">
        <v>5039</v>
      </c>
    </row>
    <row r="2730" spans="1:6" x14ac:dyDescent="0.25">
      <c r="A2730">
        <v>224503</v>
      </c>
      <c r="B2730" t="s">
        <v>5038</v>
      </c>
      <c r="C2730">
        <v>1803.57</v>
      </c>
      <c r="D2730">
        <v>1803.57</v>
      </c>
      <c r="E2730" t="s">
        <v>3628</v>
      </c>
      <c r="F2730" t="s">
        <v>5039</v>
      </c>
    </row>
    <row r="2731" spans="1:6" x14ac:dyDescent="0.25">
      <c r="A2731">
        <v>3099203</v>
      </c>
      <c r="B2731" t="s">
        <v>5038</v>
      </c>
      <c r="C2731">
        <v>1803.57</v>
      </c>
      <c r="D2731">
        <v>1803.57</v>
      </c>
      <c r="E2731" t="s">
        <v>3628</v>
      </c>
      <c r="F2731" t="s">
        <v>5039</v>
      </c>
    </row>
    <row r="2732" spans="1:6" x14ac:dyDescent="0.25">
      <c r="A2732">
        <v>4783403</v>
      </c>
      <c r="B2732" t="s">
        <v>5038</v>
      </c>
      <c r="C2732">
        <v>1970.03</v>
      </c>
      <c r="D2732">
        <v>1970.03</v>
      </c>
      <c r="E2732" t="s">
        <v>3628</v>
      </c>
      <c r="F2732" t="s">
        <v>5039</v>
      </c>
    </row>
    <row r="2733" spans="1:6" x14ac:dyDescent="0.25">
      <c r="A2733">
        <v>4783503</v>
      </c>
      <c r="B2733" t="s">
        <v>5038</v>
      </c>
      <c r="C2733">
        <v>1970.03</v>
      </c>
      <c r="D2733">
        <v>1970.03</v>
      </c>
      <c r="E2733" t="s">
        <v>3628</v>
      </c>
      <c r="F2733" t="s">
        <v>5039</v>
      </c>
    </row>
    <row r="2734" spans="1:6" x14ac:dyDescent="0.25">
      <c r="A2734">
        <v>4787303</v>
      </c>
      <c r="B2734" t="s">
        <v>5038</v>
      </c>
      <c r="C2734">
        <v>1970.03</v>
      </c>
      <c r="D2734">
        <v>1970.03</v>
      </c>
      <c r="E2734" t="s">
        <v>3628</v>
      </c>
      <c r="F2734" t="s">
        <v>5039</v>
      </c>
    </row>
    <row r="2735" spans="1:6" x14ac:dyDescent="0.25">
      <c r="A2735">
        <v>4791303</v>
      </c>
      <c r="B2735" t="s">
        <v>5038</v>
      </c>
      <c r="C2735">
        <v>1970.03</v>
      </c>
      <c r="D2735">
        <v>1970.03</v>
      </c>
      <c r="E2735" t="s">
        <v>3628</v>
      </c>
      <c r="F2735" t="s">
        <v>5039</v>
      </c>
    </row>
    <row r="2736" spans="1:6" x14ac:dyDescent="0.25">
      <c r="A2736">
        <v>4799303</v>
      </c>
      <c r="B2736" t="s">
        <v>5038</v>
      </c>
      <c r="C2736">
        <v>1970.03</v>
      </c>
      <c r="D2736">
        <v>1970.03</v>
      </c>
      <c r="E2736" t="s">
        <v>3628</v>
      </c>
      <c r="F2736" t="s">
        <v>5039</v>
      </c>
    </row>
    <row r="2737" spans="1:6" x14ac:dyDescent="0.25">
      <c r="A2737">
        <v>3119403</v>
      </c>
      <c r="B2737" t="s">
        <v>5038</v>
      </c>
      <c r="C2737">
        <v>1970.03</v>
      </c>
      <c r="D2737">
        <v>1970.03</v>
      </c>
      <c r="E2737" t="s">
        <v>3628</v>
      </c>
      <c r="F2737" t="s">
        <v>5039</v>
      </c>
    </row>
    <row r="2738" spans="1:6" x14ac:dyDescent="0.25">
      <c r="A2738">
        <v>3089203</v>
      </c>
      <c r="B2738" t="s">
        <v>5038</v>
      </c>
      <c r="C2738">
        <v>1970.03</v>
      </c>
      <c r="D2738">
        <v>1970.03</v>
      </c>
      <c r="E2738" t="s">
        <v>3628</v>
      </c>
      <c r="F2738" t="s">
        <v>5039</v>
      </c>
    </row>
    <row r="2739" spans="1:6" x14ac:dyDescent="0.25">
      <c r="A2739">
        <v>3101203</v>
      </c>
      <c r="B2739" t="s">
        <v>5038</v>
      </c>
      <c r="C2739">
        <v>1803.57</v>
      </c>
      <c r="D2739">
        <v>1803.57</v>
      </c>
      <c r="E2739" t="s">
        <v>3628</v>
      </c>
      <c r="F2739" t="s">
        <v>5039</v>
      </c>
    </row>
    <row r="2740" spans="1:6" x14ac:dyDescent="0.25">
      <c r="A2740">
        <v>3103203</v>
      </c>
      <c r="B2740" t="s">
        <v>5038</v>
      </c>
      <c r="C2740">
        <v>1803.57</v>
      </c>
      <c r="D2740">
        <v>1803.57</v>
      </c>
      <c r="E2740" t="s">
        <v>3628</v>
      </c>
      <c r="F2740" t="s">
        <v>5039</v>
      </c>
    </row>
    <row r="2741" spans="1:6" x14ac:dyDescent="0.25">
      <c r="A2741">
        <v>3117203</v>
      </c>
      <c r="B2741" t="s">
        <v>5038</v>
      </c>
      <c r="C2741">
        <v>2823.2</v>
      </c>
      <c r="D2741">
        <v>2823.2</v>
      </c>
      <c r="E2741" t="s">
        <v>3628</v>
      </c>
      <c r="F2741" t="s">
        <v>5039</v>
      </c>
    </row>
    <row r="2742" spans="1:6" x14ac:dyDescent="0.25">
      <c r="A2742">
        <v>3123303</v>
      </c>
      <c r="B2742" t="s">
        <v>5038</v>
      </c>
      <c r="C2742">
        <v>1803.57</v>
      </c>
      <c r="D2742">
        <v>1803.57</v>
      </c>
      <c r="E2742" t="s">
        <v>3628</v>
      </c>
      <c r="F2742" t="s">
        <v>5039</v>
      </c>
    </row>
    <row r="2743" spans="1:6" x14ac:dyDescent="0.25">
      <c r="A2743">
        <v>134703</v>
      </c>
      <c r="B2743" t="s">
        <v>5038</v>
      </c>
      <c r="C2743">
        <v>4047</v>
      </c>
      <c r="D2743">
        <v>4047</v>
      </c>
      <c r="E2743" t="s">
        <v>3628</v>
      </c>
      <c r="F2743" t="s">
        <v>5039</v>
      </c>
    </row>
    <row r="2744" spans="1:6" x14ac:dyDescent="0.25">
      <c r="A2744">
        <v>111603</v>
      </c>
      <c r="B2744" t="s">
        <v>5038</v>
      </c>
      <c r="C2744">
        <v>6189.98</v>
      </c>
      <c r="D2744">
        <v>6189.98</v>
      </c>
      <c r="E2744" t="s">
        <v>3628</v>
      </c>
      <c r="F2744" t="s">
        <v>5039</v>
      </c>
    </row>
    <row r="2745" spans="1:6" x14ac:dyDescent="0.25">
      <c r="A2745">
        <v>3111203</v>
      </c>
      <c r="B2745" t="s">
        <v>5038</v>
      </c>
      <c r="C2745">
        <v>12510.48</v>
      </c>
      <c r="D2745">
        <v>12510.48</v>
      </c>
      <c r="E2745" t="s">
        <v>3628</v>
      </c>
      <c r="F2745" t="s">
        <v>5039</v>
      </c>
    </row>
    <row r="2746" spans="1:6" x14ac:dyDescent="0.25">
      <c r="A2746">
        <v>119203</v>
      </c>
      <c r="B2746" t="s">
        <v>5038</v>
      </c>
      <c r="C2746">
        <v>15474.57</v>
      </c>
      <c r="D2746">
        <v>15474.57</v>
      </c>
      <c r="E2746" t="s">
        <v>3628</v>
      </c>
      <c r="F2746" t="s">
        <v>5039</v>
      </c>
    </row>
    <row r="2747" spans="1:6" x14ac:dyDescent="0.25">
      <c r="A2747">
        <v>3886003</v>
      </c>
      <c r="B2747" t="s">
        <v>5038</v>
      </c>
      <c r="C2747">
        <v>3810.03</v>
      </c>
      <c r="D2747">
        <v>3810.03</v>
      </c>
      <c r="E2747" t="s">
        <v>3628</v>
      </c>
      <c r="F2747" t="s">
        <v>5039</v>
      </c>
    </row>
    <row r="2748" spans="1:6" x14ac:dyDescent="0.25">
      <c r="A2748">
        <v>3909203</v>
      </c>
      <c r="B2748" t="s">
        <v>5038</v>
      </c>
      <c r="C2748">
        <v>1970.03</v>
      </c>
      <c r="D2748">
        <v>1970.03</v>
      </c>
      <c r="E2748" t="s">
        <v>3628</v>
      </c>
      <c r="F2748" t="s">
        <v>5039</v>
      </c>
    </row>
    <row r="2749" spans="1:6" x14ac:dyDescent="0.25">
      <c r="A2749">
        <v>3931303</v>
      </c>
      <c r="B2749" t="s">
        <v>5038</v>
      </c>
      <c r="C2749">
        <v>1970.03</v>
      </c>
      <c r="D2749">
        <v>1970.03</v>
      </c>
      <c r="E2749" t="s">
        <v>3628</v>
      </c>
      <c r="F2749" t="s">
        <v>5039</v>
      </c>
    </row>
    <row r="2750" spans="1:6" x14ac:dyDescent="0.25">
      <c r="A2750">
        <v>3929203</v>
      </c>
      <c r="B2750" t="s">
        <v>5038</v>
      </c>
      <c r="C2750">
        <v>1970.03</v>
      </c>
      <c r="D2750">
        <v>1970.03</v>
      </c>
      <c r="E2750" t="s">
        <v>3628</v>
      </c>
      <c r="F2750" t="s">
        <v>5039</v>
      </c>
    </row>
    <row r="2751" spans="1:6" x14ac:dyDescent="0.25">
      <c r="A2751">
        <v>4774103</v>
      </c>
      <c r="B2751" t="s">
        <v>5038</v>
      </c>
      <c r="C2751">
        <v>1970.03</v>
      </c>
      <c r="D2751">
        <v>1970.03</v>
      </c>
      <c r="E2751" t="s">
        <v>3628</v>
      </c>
      <c r="F2751" t="s">
        <v>5039</v>
      </c>
    </row>
    <row r="2752" spans="1:6" x14ac:dyDescent="0.25">
      <c r="A2752">
        <v>4774203</v>
      </c>
      <c r="B2752" t="s">
        <v>5038</v>
      </c>
      <c r="C2752">
        <v>1970.03</v>
      </c>
      <c r="D2752">
        <v>1970.03</v>
      </c>
      <c r="E2752" t="s">
        <v>3628</v>
      </c>
      <c r="F2752" t="s">
        <v>5039</v>
      </c>
    </row>
    <row r="2753" spans="1:6" x14ac:dyDescent="0.25">
      <c r="A2753">
        <v>4805303</v>
      </c>
      <c r="B2753" t="s">
        <v>5038</v>
      </c>
      <c r="C2753">
        <v>1970.03</v>
      </c>
      <c r="D2753">
        <v>1970.03</v>
      </c>
      <c r="E2753" t="s">
        <v>3628</v>
      </c>
      <c r="F2753" t="s">
        <v>5039</v>
      </c>
    </row>
    <row r="2754" spans="1:6" x14ac:dyDescent="0.25">
      <c r="A2754">
        <v>4771303</v>
      </c>
      <c r="B2754" t="s">
        <v>5038</v>
      </c>
      <c r="C2754">
        <v>5364.23</v>
      </c>
      <c r="D2754">
        <v>5364.23</v>
      </c>
      <c r="E2754" t="s">
        <v>3628</v>
      </c>
      <c r="F2754" t="s">
        <v>5039</v>
      </c>
    </row>
    <row r="2755" spans="1:6" x14ac:dyDescent="0.25">
      <c r="A2755">
        <v>3129203</v>
      </c>
      <c r="B2755" t="s">
        <v>5038</v>
      </c>
      <c r="C2755">
        <v>1970.03</v>
      </c>
      <c r="D2755">
        <v>1970.03</v>
      </c>
      <c r="E2755" t="s">
        <v>3628</v>
      </c>
      <c r="F2755" t="s">
        <v>5039</v>
      </c>
    </row>
    <row r="2756" spans="1:6" x14ac:dyDescent="0.25">
      <c r="A2756">
        <v>3135203</v>
      </c>
      <c r="B2756" t="s">
        <v>5038</v>
      </c>
      <c r="C2756">
        <v>1970.03</v>
      </c>
      <c r="D2756">
        <v>1970.03</v>
      </c>
      <c r="E2756" t="s">
        <v>3628</v>
      </c>
      <c r="F2756" t="s">
        <v>5039</v>
      </c>
    </row>
    <row r="2757" spans="1:6" x14ac:dyDescent="0.25">
      <c r="A2757">
        <v>3935203</v>
      </c>
      <c r="B2757" t="s">
        <v>5038</v>
      </c>
      <c r="C2757">
        <v>7970.03</v>
      </c>
      <c r="D2757">
        <v>7970.03</v>
      </c>
      <c r="E2757" t="s">
        <v>3628</v>
      </c>
      <c r="F2757" t="s">
        <v>5039</v>
      </c>
    </row>
    <row r="2758" spans="1:6" x14ac:dyDescent="0.25">
      <c r="A2758">
        <v>3945203</v>
      </c>
      <c r="B2758" t="s">
        <v>5038</v>
      </c>
      <c r="C2758">
        <v>1970.03</v>
      </c>
      <c r="D2758">
        <v>1970.03</v>
      </c>
      <c r="E2758" t="s">
        <v>3628</v>
      </c>
      <c r="F2758" t="s">
        <v>5039</v>
      </c>
    </row>
    <row r="2759" spans="1:6" x14ac:dyDescent="0.25">
      <c r="A2759">
        <v>3937203</v>
      </c>
      <c r="B2759" t="s">
        <v>5038</v>
      </c>
      <c r="C2759">
        <v>1970.03</v>
      </c>
      <c r="D2759">
        <v>1970.03</v>
      </c>
      <c r="E2759" t="s">
        <v>3628</v>
      </c>
      <c r="F2759" t="s">
        <v>5039</v>
      </c>
    </row>
    <row r="2760" spans="1:6" x14ac:dyDescent="0.25">
      <c r="A2760">
        <v>257703</v>
      </c>
      <c r="B2760" t="s">
        <v>5038</v>
      </c>
      <c r="C2760">
        <v>1970.03</v>
      </c>
      <c r="D2760">
        <v>1970.03</v>
      </c>
      <c r="E2760" t="s">
        <v>3628</v>
      </c>
      <c r="F2760" t="s">
        <v>5039</v>
      </c>
    </row>
    <row r="2761" spans="1:6" x14ac:dyDescent="0.25">
      <c r="A2761">
        <v>258703</v>
      </c>
      <c r="B2761" t="s">
        <v>5038</v>
      </c>
      <c r="C2761">
        <v>1970.03</v>
      </c>
      <c r="D2761">
        <v>1970.03</v>
      </c>
      <c r="E2761" t="s">
        <v>3628</v>
      </c>
      <c r="F2761" t="s">
        <v>5039</v>
      </c>
    </row>
    <row r="2762" spans="1:6" x14ac:dyDescent="0.25">
      <c r="A2762">
        <v>238003</v>
      </c>
      <c r="B2762" t="s">
        <v>5038</v>
      </c>
      <c r="C2762">
        <v>7970.03</v>
      </c>
      <c r="D2762">
        <v>7970.03</v>
      </c>
      <c r="E2762" t="s">
        <v>3628</v>
      </c>
      <c r="F2762" t="s">
        <v>5039</v>
      </c>
    </row>
    <row r="2763" spans="1:6" x14ac:dyDescent="0.25">
      <c r="A2763">
        <v>4779303</v>
      </c>
      <c r="B2763" t="s">
        <v>5038</v>
      </c>
      <c r="C2763">
        <v>1970.03</v>
      </c>
      <c r="D2763">
        <v>1970.03</v>
      </c>
      <c r="E2763" t="s">
        <v>3628</v>
      </c>
      <c r="F2763" t="s">
        <v>5039</v>
      </c>
    </row>
    <row r="2764" spans="1:6" x14ac:dyDescent="0.25">
      <c r="A2764">
        <v>4781303</v>
      </c>
      <c r="B2764" t="s">
        <v>5038</v>
      </c>
      <c r="C2764">
        <v>1970.03</v>
      </c>
      <c r="D2764">
        <v>1970.03</v>
      </c>
      <c r="E2764" t="s">
        <v>3628</v>
      </c>
      <c r="F2764" t="s">
        <v>5039</v>
      </c>
    </row>
    <row r="2765" spans="1:6" x14ac:dyDescent="0.25">
      <c r="A2765">
        <v>6293303</v>
      </c>
      <c r="B2765" t="s">
        <v>5038</v>
      </c>
      <c r="C2765">
        <v>1970.03</v>
      </c>
      <c r="D2765">
        <v>1970.03</v>
      </c>
      <c r="E2765" t="s">
        <v>3628</v>
      </c>
      <c r="F2765" t="s">
        <v>5039</v>
      </c>
    </row>
    <row r="2766" spans="1:6" x14ac:dyDescent="0.25">
      <c r="A2766">
        <v>6291603</v>
      </c>
      <c r="B2766" t="s">
        <v>5038</v>
      </c>
      <c r="C2766">
        <v>1970.03</v>
      </c>
      <c r="D2766">
        <v>1970.03</v>
      </c>
      <c r="E2766" t="s">
        <v>3628</v>
      </c>
      <c r="F2766" t="s">
        <v>5039</v>
      </c>
    </row>
    <row r="2767" spans="1:6" x14ac:dyDescent="0.25">
      <c r="A2767">
        <v>6291503</v>
      </c>
      <c r="B2767" t="s">
        <v>5038</v>
      </c>
      <c r="C2767">
        <v>10970.03</v>
      </c>
      <c r="D2767">
        <v>10970.03</v>
      </c>
      <c r="E2767" t="s">
        <v>3628</v>
      </c>
      <c r="F2767" t="s">
        <v>5039</v>
      </c>
    </row>
    <row r="2768" spans="1:6" x14ac:dyDescent="0.25">
      <c r="A2768">
        <v>6291403</v>
      </c>
      <c r="B2768" t="s">
        <v>5038</v>
      </c>
      <c r="C2768">
        <v>3667.13</v>
      </c>
      <c r="D2768">
        <v>3667.13</v>
      </c>
      <c r="E2768" t="s">
        <v>3628</v>
      </c>
      <c r="F2768" t="s">
        <v>5039</v>
      </c>
    </row>
    <row r="2769" spans="1:6" x14ac:dyDescent="0.25">
      <c r="A2769">
        <v>238903</v>
      </c>
      <c r="B2769" t="s">
        <v>5038</v>
      </c>
      <c r="C2769">
        <v>3327.71</v>
      </c>
      <c r="D2769">
        <v>3327.71</v>
      </c>
      <c r="E2769" t="s">
        <v>3628</v>
      </c>
      <c r="F2769" t="s">
        <v>5039</v>
      </c>
    </row>
    <row r="2770" spans="1:6" x14ac:dyDescent="0.25">
      <c r="A2770">
        <v>3886103</v>
      </c>
      <c r="B2770" t="s">
        <v>5038</v>
      </c>
      <c r="C2770">
        <v>1970.03</v>
      </c>
      <c r="D2770">
        <v>1970.03</v>
      </c>
      <c r="E2770" t="s">
        <v>3628</v>
      </c>
      <c r="F2770" t="s">
        <v>5039</v>
      </c>
    </row>
    <row r="2771" spans="1:6" x14ac:dyDescent="0.25">
      <c r="A2771">
        <v>3885203</v>
      </c>
      <c r="B2771" t="s">
        <v>3630</v>
      </c>
      <c r="C2771">
        <v>0</v>
      </c>
      <c r="D2771">
        <v>0</v>
      </c>
      <c r="E2771" t="s">
        <v>3630</v>
      </c>
      <c r="F2771" t="s">
        <v>5037</v>
      </c>
    </row>
    <row r="2772" spans="1:6" x14ac:dyDescent="0.25">
      <c r="A2772">
        <v>3915203</v>
      </c>
      <c r="B2772" t="s">
        <v>5038</v>
      </c>
      <c r="C2772">
        <v>1970.03</v>
      </c>
      <c r="D2772">
        <v>1970.03</v>
      </c>
      <c r="E2772" t="s">
        <v>3628</v>
      </c>
      <c r="F2772" t="s">
        <v>5039</v>
      </c>
    </row>
    <row r="2773" spans="1:6" x14ac:dyDescent="0.25">
      <c r="A2773">
        <v>3927203</v>
      </c>
      <c r="B2773" t="s">
        <v>5038</v>
      </c>
      <c r="C2773">
        <v>1970.03</v>
      </c>
      <c r="D2773">
        <v>1970.03</v>
      </c>
      <c r="E2773" t="s">
        <v>3628</v>
      </c>
      <c r="F2773" t="s">
        <v>5039</v>
      </c>
    </row>
    <row r="2774" spans="1:6" x14ac:dyDescent="0.25">
      <c r="A2774">
        <v>3931203</v>
      </c>
      <c r="B2774" t="s">
        <v>5038</v>
      </c>
      <c r="C2774">
        <v>1970.03</v>
      </c>
      <c r="D2774">
        <v>1970.03</v>
      </c>
      <c r="E2774" t="s">
        <v>3628</v>
      </c>
      <c r="F2774" t="s">
        <v>5039</v>
      </c>
    </row>
    <row r="2775" spans="1:6" x14ac:dyDescent="0.25">
      <c r="A2775">
        <v>3931403</v>
      </c>
      <c r="B2775" t="s">
        <v>5038</v>
      </c>
      <c r="C2775">
        <v>1970.03</v>
      </c>
      <c r="D2775">
        <v>1970.03</v>
      </c>
      <c r="E2775" t="s">
        <v>3628</v>
      </c>
      <c r="F2775" t="s">
        <v>5039</v>
      </c>
    </row>
    <row r="2776" spans="1:6" x14ac:dyDescent="0.25">
      <c r="A2776">
        <v>6291703</v>
      </c>
      <c r="B2776" t="s">
        <v>5038</v>
      </c>
      <c r="C2776">
        <v>4685.3900000000003</v>
      </c>
      <c r="D2776">
        <v>4685.3900000000003</v>
      </c>
      <c r="E2776" t="s">
        <v>3628</v>
      </c>
      <c r="F2776" t="s">
        <v>5039</v>
      </c>
    </row>
    <row r="2777" spans="1:6" x14ac:dyDescent="0.25">
      <c r="A2777">
        <v>307103</v>
      </c>
      <c r="B2777" t="s">
        <v>5038</v>
      </c>
      <c r="C2777">
        <v>1970.03</v>
      </c>
      <c r="D2777">
        <v>1970.03</v>
      </c>
      <c r="E2777" t="s">
        <v>3628</v>
      </c>
      <c r="F2777" t="s">
        <v>5039</v>
      </c>
    </row>
    <row r="2778" spans="1:6" x14ac:dyDescent="0.25">
      <c r="A2778">
        <v>307503</v>
      </c>
      <c r="B2778" t="s">
        <v>5038</v>
      </c>
      <c r="C2778">
        <v>10970.03</v>
      </c>
      <c r="D2778">
        <v>10970.03</v>
      </c>
      <c r="E2778" t="s">
        <v>3628</v>
      </c>
      <c r="F2778" t="s">
        <v>5039</v>
      </c>
    </row>
    <row r="2779" spans="1:6" x14ac:dyDescent="0.25">
      <c r="A2779">
        <v>307703</v>
      </c>
      <c r="B2779" t="s">
        <v>5038</v>
      </c>
      <c r="C2779">
        <v>1970.03</v>
      </c>
      <c r="D2779">
        <v>1970.03</v>
      </c>
      <c r="E2779" t="s">
        <v>3628</v>
      </c>
      <c r="F2779" t="s">
        <v>5039</v>
      </c>
    </row>
    <row r="2780" spans="1:6" x14ac:dyDescent="0.25">
      <c r="A2780">
        <v>308103</v>
      </c>
      <c r="B2780" t="s">
        <v>5038</v>
      </c>
      <c r="C2780">
        <v>6043.07</v>
      </c>
      <c r="D2780">
        <v>6043.07</v>
      </c>
      <c r="E2780" t="s">
        <v>3628</v>
      </c>
      <c r="F2780" t="s">
        <v>5039</v>
      </c>
    </row>
    <row r="2781" spans="1:6" x14ac:dyDescent="0.25">
      <c r="A2781">
        <v>4789203</v>
      </c>
      <c r="B2781" t="s">
        <v>5038</v>
      </c>
      <c r="C2781">
        <v>1970.03</v>
      </c>
      <c r="D2781">
        <v>1970.03</v>
      </c>
      <c r="E2781" t="s">
        <v>3628</v>
      </c>
      <c r="F2781" t="s">
        <v>5039</v>
      </c>
    </row>
    <row r="2782" spans="1:6" x14ac:dyDescent="0.25">
      <c r="A2782">
        <v>3933203</v>
      </c>
      <c r="B2782" t="s">
        <v>5038</v>
      </c>
      <c r="C2782">
        <v>6919.03</v>
      </c>
      <c r="D2782">
        <v>6919.03</v>
      </c>
      <c r="E2782" t="s">
        <v>3628</v>
      </c>
      <c r="F2782" t="s">
        <v>5039</v>
      </c>
    </row>
    <row r="2783" spans="1:6" x14ac:dyDescent="0.25">
      <c r="A2783">
        <v>3941203</v>
      </c>
      <c r="B2783" t="s">
        <v>5038</v>
      </c>
      <c r="C2783">
        <v>1970.03</v>
      </c>
      <c r="D2783">
        <v>1970.03</v>
      </c>
      <c r="E2783" t="s">
        <v>3628</v>
      </c>
      <c r="F2783" t="s">
        <v>5039</v>
      </c>
    </row>
    <row r="2784" spans="1:6" x14ac:dyDescent="0.25">
      <c r="A2784">
        <v>3951203</v>
      </c>
      <c r="B2784" t="s">
        <v>5038</v>
      </c>
      <c r="C2784">
        <v>4132.12</v>
      </c>
      <c r="D2784">
        <v>4132.12</v>
      </c>
      <c r="E2784" t="s">
        <v>3628</v>
      </c>
      <c r="F2784" t="s">
        <v>5039</v>
      </c>
    </row>
    <row r="2785" spans="1:6" x14ac:dyDescent="0.25">
      <c r="A2785">
        <v>4009203</v>
      </c>
      <c r="B2785" t="s">
        <v>5038</v>
      </c>
      <c r="C2785">
        <v>5364.23</v>
      </c>
      <c r="D2785">
        <v>5364.23</v>
      </c>
      <c r="E2785" t="s">
        <v>3628</v>
      </c>
      <c r="F2785" t="s">
        <v>5039</v>
      </c>
    </row>
    <row r="2786" spans="1:6" x14ac:dyDescent="0.25">
      <c r="A2786">
        <v>3885303</v>
      </c>
      <c r="B2786" t="s">
        <v>5038</v>
      </c>
      <c r="C2786">
        <v>1970.03</v>
      </c>
      <c r="D2786">
        <v>1970.03</v>
      </c>
      <c r="E2786" t="s">
        <v>3628</v>
      </c>
      <c r="F2786" t="s">
        <v>5039</v>
      </c>
    </row>
    <row r="2787" spans="1:6" x14ac:dyDescent="0.25">
      <c r="A2787">
        <v>3885403</v>
      </c>
      <c r="B2787" t="s">
        <v>5038</v>
      </c>
      <c r="C2787">
        <v>1970.03</v>
      </c>
      <c r="D2787">
        <v>1970.03</v>
      </c>
      <c r="E2787" t="s">
        <v>3628</v>
      </c>
      <c r="F2787" t="s">
        <v>5039</v>
      </c>
    </row>
    <row r="2788" spans="1:6" x14ac:dyDescent="0.25">
      <c r="A2788">
        <v>4797203</v>
      </c>
      <c r="B2788" t="s">
        <v>5038</v>
      </c>
      <c r="C2788">
        <v>1970.03</v>
      </c>
      <c r="D2788">
        <v>1970.03</v>
      </c>
      <c r="E2788" t="s">
        <v>3628</v>
      </c>
      <c r="F2788" t="s">
        <v>5039</v>
      </c>
    </row>
    <row r="2789" spans="1:6" x14ac:dyDescent="0.25">
      <c r="A2789">
        <v>4803203</v>
      </c>
      <c r="B2789" t="s">
        <v>5038</v>
      </c>
      <c r="C2789">
        <v>1970.03</v>
      </c>
      <c r="D2789">
        <v>1970.03</v>
      </c>
      <c r="E2789" t="s">
        <v>3628</v>
      </c>
      <c r="F2789" t="s">
        <v>5039</v>
      </c>
    </row>
    <row r="2790" spans="1:6" x14ac:dyDescent="0.25">
      <c r="A2790">
        <v>4807303</v>
      </c>
      <c r="B2790" t="s">
        <v>5038</v>
      </c>
      <c r="C2790">
        <v>1970.03</v>
      </c>
      <c r="D2790">
        <v>1970.03</v>
      </c>
      <c r="E2790" t="s">
        <v>3628</v>
      </c>
      <c r="F2790" t="s">
        <v>5039</v>
      </c>
    </row>
    <row r="2791" spans="1:6" x14ac:dyDescent="0.25">
      <c r="A2791">
        <v>4773403</v>
      </c>
      <c r="B2791" t="s">
        <v>5038</v>
      </c>
      <c r="C2791">
        <v>1970.03</v>
      </c>
      <c r="D2791">
        <v>1970.03</v>
      </c>
      <c r="E2791" t="s">
        <v>3628</v>
      </c>
      <c r="F2791" t="s">
        <v>5039</v>
      </c>
    </row>
    <row r="2792" spans="1:6" x14ac:dyDescent="0.25">
      <c r="A2792">
        <v>4805203</v>
      </c>
      <c r="B2792" t="s">
        <v>5038</v>
      </c>
      <c r="C2792">
        <v>1970.03</v>
      </c>
      <c r="D2792">
        <v>1970.03</v>
      </c>
      <c r="E2792" t="s">
        <v>3628</v>
      </c>
      <c r="F2792" t="s">
        <v>5039</v>
      </c>
    </row>
    <row r="2793" spans="1:6" x14ac:dyDescent="0.25">
      <c r="A2793">
        <v>2155303</v>
      </c>
      <c r="B2793" t="s">
        <v>5038</v>
      </c>
      <c r="C2793">
        <v>1970.03</v>
      </c>
      <c r="D2793">
        <v>1970.03</v>
      </c>
      <c r="E2793" t="s">
        <v>3628</v>
      </c>
      <c r="F2793" t="s">
        <v>5039</v>
      </c>
    </row>
    <row r="2794" spans="1:6" x14ac:dyDescent="0.25">
      <c r="A2794">
        <v>3885503</v>
      </c>
      <c r="B2794" t="s">
        <v>5038</v>
      </c>
      <c r="C2794">
        <v>10970.03</v>
      </c>
      <c r="D2794">
        <v>10970.03</v>
      </c>
      <c r="E2794" t="s">
        <v>3628</v>
      </c>
      <c r="F2794" t="s">
        <v>5039</v>
      </c>
    </row>
    <row r="2795" spans="1:6" x14ac:dyDescent="0.25">
      <c r="A2795">
        <v>3885703</v>
      </c>
      <c r="B2795" t="s">
        <v>5038</v>
      </c>
      <c r="C2795">
        <v>1970.03</v>
      </c>
      <c r="D2795">
        <v>1970.03</v>
      </c>
      <c r="E2795" t="s">
        <v>3628</v>
      </c>
      <c r="F2795" t="s">
        <v>5039</v>
      </c>
    </row>
    <row r="2796" spans="1:6" x14ac:dyDescent="0.25">
      <c r="A2796">
        <v>4773203</v>
      </c>
      <c r="B2796" t="s">
        <v>5038</v>
      </c>
      <c r="C2796">
        <v>3327.71</v>
      </c>
      <c r="D2796">
        <v>3327.71</v>
      </c>
      <c r="E2796" t="s">
        <v>3628</v>
      </c>
      <c r="F2796" t="s">
        <v>5039</v>
      </c>
    </row>
    <row r="2797" spans="1:6" x14ac:dyDescent="0.25">
      <c r="A2797">
        <v>1297403</v>
      </c>
      <c r="B2797" t="s">
        <v>5038</v>
      </c>
      <c r="C2797">
        <v>5557.76</v>
      </c>
      <c r="D2797">
        <v>5557.76</v>
      </c>
      <c r="E2797" t="s">
        <v>3628</v>
      </c>
      <c r="F2797" t="s">
        <v>5039</v>
      </c>
    </row>
    <row r="2798" spans="1:6" x14ac:dyDescent="0.25">
      <c r="A2798">
        <v>100003</v>
      </c>
      <c r="B2798" t="s">
        <v>5038</v>
      </c>
      <c r="C2798">
        <v>1970.03</v>
      </c>
      <c r="D2798">
        <v>1970.03</v>
      </c>
      <c r="E2798" t="s">
        <v>3628</v>
      </c>
      <c r="F2798" t="s">
        <v>5039</v>
      </c>
    </row>
    <row r="2799" spans="1:6" x14ac:dyDescent="0.25">
      <c r="A2799">
        <v>193303</v>
      </c>
      <c r="B2799" t="s">
        <v>5038</v>
      </c>
      <c r="C2799">
        <v>1970.03</v>
      </c>
      <c r="D2799">
        <v>1970.03</v>
      </c>
      <c r="E2799" t="s">
        <v>3628</v>
      </c>
      <c r="F2799" t="s">
        <v>5039</v>
      </c>
    </row>
    <row r="2800" spans="1:6" x14ac:dyDescent="0.25">
      <c r="A2800">
        <v>2315203</v>
      </c>
      <c r="B2800" t="s">
        <v>5038</v>
      </c>
      <c r="C2800">
        <v>1970.03</v>
      </c>
      <c r="D2800">
        <v>1970.03</v>
      </c>
      <c r="E2800" t="s">
        <v>3628</v>
      </c>
      <c r="F2800" t="s">
        <v>5039</v>
      </c>
    </row>
    <row r="2801" spans="1:6" x14ac:dyDescent="0.25">
      <c r="A2801">
        <v>3083203</v>
      </c>
      <c r="B2801" t="s">
        <v>5038</v>
      </c>
      <c r="C2801">
        <v>1970.03</v>
      </c>
      <c r="D2801">
        <v>1970.03</v>
      </c>
      <c r="E2801" t="s">
        <v>3628</v>
      </c>
      <c r="F2801" t="s">
        <v>5039</v>
      </c>
    </row>
    <row r="2802" spans="1:6" x14ac:dyDescent="0.25">
      <c r="A2802">
        <v>1705203</v>
      </c>
      <c r="B2802" t="s">
        <v>5038</v>
      </c>
      <c r="C2802">
        <v>1970.03</v>
      </c>
      <c r="D2802">
        <v>1970.03</v>
      </c>
      <c r="E2802" t="s">
        <v>3628</v>
      </c>
      <c r="F2802" t="s">
        <v>5039</v>
      </c>
    </row>
    <row r="2803" spans="1:6" x14ac:dyDescent="0.25">
      <c r="A2803">
        <v>6292603</v>
      </c>
      <c r="B2803" t="s">
        <v>5038</v>
      </c>
      <c r="C2803">
        <v>3327.71</v>
      </c>
      <c r="D2803">
        <v>3327.71</v>
      </c>
      <c r="E2803" t="s">
        <v>3628</v>
      </c>
      <c r="F2803" t="s">
        <v>5039</v>
      </c>
    </row>
    <row r="2804" spans="1:6" x14ac:dyDescent="0.25">
      <c r="A2804">
        <v>6290503</v>
      </c>
      <c r="B2804" t="s">
        <v>5038</v>
      </c>
      <c r="C2804">
        <v>1970.03</v>
      </c>
      <c r="D2804">
        <v>1970.03</v>
      </c>
      <c r="E2804" t="s">
        <v>3628</v>
      </c>
      <c r="F2804" t="s">
        <v>5039</v>
      </c>
    </row>
    <row r="2805" spans="1:6" x14ac:dyDescent="0.25">
      <c r="A2805">
        <v>6290603</v>
      </c>
      <c r="B2805" t="s">
        <v>5038</v>
      </c>
      <c r="C2805">
        <v>6382.49</v>
      </c>
      <c r="D2805">
        <v>6382.49</v>
      </c>
      <c r="E2805" t="s">
        <v>3628</v>
      </c>
      <c r="F2805" t="s">
        <v>5039</v>
      </c>
    </row>
    <row r="2806" spans="1:6" x14ac:dyDescent="0.25">
      <c r="A2806">
        <v>3935503</v>
      </c>
      <c r="B2806" t="s">
        <v>5038</v>
      </c>
      <c r="C2806">
        <v>1970.03</v>
      </c>
      <c r="D2806">
        <v>1970.03</v>
      </c>
      <c r="E2806" t="s">
        <v>3628</v>
      </c>
      <c r="F2806" t="s">
        <v>5039</v>
      </c>
    </row>
    <row r="2807" spans="1:6" x14ac:dyDescent="0.25">
      <c r="A2807">
        <v>3939203</v>
      </c>
      <c r="B2807" t="s">
        <v>5038</v>
      </c>
      <c r="C2807">
        <v>1970.03</v>
      </c>
      <c r="D2807">
        <v>1970.03</v>
      </c>
      <c r="E2807" t="s">
        <v>3628</v>
      </c>
      <c r="F2807" t="s">
        <v>5039</v>
      </c>
    </row>
    <row r="2808" spans="1:6" x14ac:dyDescent="0.25">
      <c r="A2808">
        <v>3943203</v>
      </c>
      <c r="B2808" t="s">
        <v>5038</v>
      </c>
      <c r="C2808">
        <v>1970.03</v>
      </c>
      <c r="D2808">
        <v>1970.03</v>
      </c>
      <c r="E2808" t="s">
        <v>3628</v>
      </c>
      <c r="F2808" t="s">
        <v>5039</v>
      </c>
    </row>
    <row r="2809" spans="1:6" x14ac:dyDescent="0.25">
      <c r="A2809">
        <v>3949203</v>
      </c>
      <c r="B2809" t="s">
        <v>5038</v>
      </c>
      <c r="C2809">
        <v>1970.03</v>
      </c>
      <c r="D2809">
        <v>1970.03</v>
      </c>
      <c r="E2809" t="s">
        <v>3628</v>
      </c>
      <c r="F2809" t="s">
        <v>5039</v>
      </c>
    </row>
    <row r="2810" spans="1:6" x14ac:dyDescent="0.25">
      <c r="A2810">
        <v>3949303</v>
      </c>
      <c r="B2810" t="s">
        <v>5038</v>
      </c>
      <c r="C2810">
        <v>1970.03</v>
      </c>
      <c r="D2810">
        <v>1970.03</v>
      </c>
      <c r="E2810" t="s">
        <v>3628</v>
      </c>
      <c r="F2810" t="s">
        <v>5039</v>
      </c>
    </row>
    <row r="2811" spans="1:6" x14ac:dyDescent="0.25">
      <c r="A2811">
        <v>3955203</v>
      </c>
      <c r="B2811" t="s">
        <v>5038</v>
      </c>
      <c r="C2811">
        <v>1970.03</v>
      </c>
      <c r="D2811">
        <v>1970.03</v>
      </c>
      <c r="E2811" t="s">
        <v>3628</v>
      </c>
      <c r="F2811" t="s">
        <v>5039</v>
      </c>
    </row>
    <row r="2812" spans="1:6" x14ac:dyDescent="0.25">
      <c r="A2812">
        <v>312703</v>
      </c>
      <c r="B2812" t="s">
        <v>5038</v>
      </c>
      <c r="C2812">
        <v>1970.03</v>
      </c>
      <c r="D2812">
        <v>1970.03</v>
      </c>
      <c r="E2812" t="s">
        <v>3628</v>
      </c>
      <c r="F2812" t="s">
        <v>5039</v>
      </c>
    </row>
    <row r="2813" spans="1:6" x14ac:dyDescent="0.25">
      <c r="A2813">
        <v>314303</v>
      </c>
      <c r="B2813" t="s">
        <v>5038</v>
      </c>
      <c r="C2813">
        <v>1970.03</v>
      </c>
      <c r="D2813">
        <v>1970.03</v>
      </c>
      <c r="E2813" t="s">
        <v>3628</v>
      </c>
      <c r="F2813" t="s">
        <v>5039</v>
      </c>
    </row>
    <row r="2814" spans="1:6" x14ac:dyDescent="0.25">
      <c r="A2814">
        <v>314403</v>
      </c>
      <c r="B2814" t="s">
        <v>5038</v>
      </c>
      <c r="C2814">
        <v>7970.03</v>
      </c>
      <c r="D2814">
        <v>7970.03</v>
      </c>
      <c r="E2814" t="s">
        <v>3628</v>
      </c>
      <c r="F2814" t="s">
        <v>5039</v>
      </c>
    </row>
    <row r="2815" spans="1:6" x14ac:dyDescent="0.25">
      <c r="A2815">
        <v>3041203</v>
      </c>
      <c r="B2815" t="s">
        <v>5038</v>
      </c>
      <c r="C2815">
        <v>1970.03</v>
      </c>
      <c r="D2815">
        <v>1970.03</v>
      </c>
      <c r="E2815" t="s">
        <v>3628</v>
      </c>
      <c r="F2815" t="s">
        <v>5039</v>
      </c>
    </row>
    <row r="2816" spans="1:6" x14ac:dyDescent="0.25">
      <c r="A2816">
        <v>3043203</v>
      </c>
      <c r="B2816" t="s">
        <v>5038</v>
      </c>
      <c r="C2816">
        <v>1970.03</v>
      </c>
      <c r="D2816">
        <v>1970.03</v>
      </c>
      <c r="E2816" t="s">
        <v>3628</v>
      </c>
      <c r="F2816" t="s">
        <v>5039</v>
      </c>
    </row>
    <row r="2817" spans="1:6" x14ac:dyDescent="0.25">
      <c r="A2817">
        <v>3045203</v>
      </c>
      <c r="B2817" t="s">
        <v>5038</v>
      </c>
      <c r="C2817">
        <v>1970.03</v>
      </c>
      <c r="D2817">
        <v>1970.03</v>
      </c>
      <c r="E2817" t="s">
        <v>3628</v>
      </c>
      <c r="F2817" t="s">
        <v>5039</v>
      </c>
    </row>
    <row r="2818" spans="1:6" x14ac:dyDescent="0.25">
      <c r="A2818">
        <v>3057203</v>
      </c>
      <c r="B2818" t="s">
        <v>5038</v>
      </c>
      <c r="C2818">
        <v>1970.03</v>
      </c>
      <c r="D2818">
        <v>1970.03</v>
      </c>
      <c r="E2818" t="s">
        <v>3628</v>
      </c>
      <c r="F2818" t="s">
        <v>5039</v>
      </c>
    </row>
    <row r="2819" spans="1:6" x14ac:dyDescent="0.25">
      <c r="A2819">
        <v>3069203</v>
      </c>
      <c r="B2819" t="s">
        <v>3630</v>
      </c>
      <c r="C2819">
        <v>0</v>
      </c>
      <c r="D2819">
        <v>0</v>
      </c>
      <c r="E2819" t="s">
        <v>3630</v>
      </c>
      <c r="F2819" t="s">
        <v>5037</v>
      </c>
    </row>
    <row r="2820" spans="1:6" x14ac:dyDescent="0.25">
      <c r="A2820">
        <v>3075203</v>
      </c>
      <c r="B2820" t="s">
        <v>5038</v>
      </c>
      <c r="C2820">
        <v>1970.03</v>
      </c>
      <c r="D2820">
        <v>1970.03</v>
      </c>
      <c r="E2820" t="s">
        <v>3628</v>
      </c>
      <c r="F2820" t="s">
        <v>5039</v>
      </c>
    </row>
    <row r="2821" spans="1:6" x14ac:dyDescent="0.25">
      <c r="A2821">
        <v>141403</v>
      </c>
      <c r="B2821" t="s">
        <v>5038</v>
      </c>
      <c r="C2821">
        <v>1970.03</v>
      </c>
      <c r="D2821">
        <v>1970.03</v>
      </c>
      <c r="E2821" t="s">
        <v>3628</v>
      </c>
      <c r="F2821" t="s">
        <v>5039</v>
      </c>
    </row>
    <row r="2822" spans="1:6" x14ac:dyDescent="0.25">
      <c r="A2822">
        <v>145503</v>
      </c>
      <c r="B2822" t="s">
        <v>5038</v>
      </c>
      <c r="C2822">
        <v>10970.03</v>
      </c>
      <c r="D2822">
        <v>10970.03</v>
      </c>
      <c r="E2822" t="s">
        <v>3628</v>
      </c>
      <c r="F2822" t="s">
        <v>5039</v>
      </c>
    </row>
    <row r="2823" spans="1:6" x14ac:dyDescent="0.25">
      <c r="A2823">
        <v>146703</v>
      </c>
      <c r="B2823" t="s">
        <v>5038</v>
      </c>
      <c r="C2823">
        <v>1970.03</v>
      </c>
      <c r="D2823">
        <v>1970.03</v>
      </c>
      <c r="E2823" t="s">
        <v>3628</v>
      </c>
      <c r="F2823" t="s">
        <v>5039</v>
      </c>
    </row>
    <row r="2824" spans="1:6" x14ac:dyDescent="0.25">
      <c r="A2824">
        <v>208103</v>
      </c>
      <c r="B2824" t="s">
        <v>5038</v>
      </c>
      <c r="C2824">
        <v>1970.03</v>
      </c>
      <c r="D2824">
        <v>1970.03</v>
      </c>
      <c r="E2824" t="s">
        <v>3628</v>
      </c>
      <c r="F2824" t="s">
        <v>5039</v>
      </c>
    </row>
    <row r="2825" spans="1:6" x14ac:dyDescent="0.25">
      <c r="A2825">
        <v>208603</v>
      </c>
      <c r="B2825" t="s">
        <v>5038</v>
      </c>
      <c r="C2825">
        <v>1970.03</v>
      </c>
      <c r="D2825">
        <v>1970.03</v>
      </c>
      <c r="E2825" t="s">
        <v>3628</v>
      </c>
      <c r="F2825" t="s">
        <v>5039</v>
      </c>
    </row>
    <row r="2826" spans="1:6" x14ac:dyDescent="0.25">
      <c r="A2826">
        <v>209703</v>
      </c>
      <c r="B2826" t="s">
        <v>5038</v>
      </c>
      <c r="C2826">
        <v>5703.65</v>
      </c>
      <c r="D2826">
        <v>5703.65</v>
      </c>
      <c r="E2826" t="s">
        <v>3628</v>
      </c>
      <c r="F2826" t="s">
        <v>5039</v>
      </c>
    </row>
    <row r="2827" spans="1:6" x14ac:dyDescent="0.25">
      <c r="A2827">
        <v>6296003</v>
      </c>
      <c r="B2827" t="s">
        <v>5038</v>
      </c>
      <c r="C2827">
        <v>4685.3900000000003</v>
      </c>
      <c r="D2827">
        <v>4685.3900000000003</v>
      </c>
      <c r="E2827" t="s">
        <v>3628</v>
      </c>
      <c r="F2827" t="s">
        <v>5039</v>
      </c>
    </row>
    <row r="2828" spans="1:6" x14ac:dyDescent="0.25">
      <c r="A2828">
        <v>6296103</v>
      </c>
      <c r="B2828" t="s">
        <v>5038</v>
      </c>
      <c r="C2828">
        <v>5364.23</v>
      </c>
      <c r="D2828">
        <v>5364.23</v>
      </c>
      <c r="E2828" t="s">
        <v>3628</v>
      </c>
      <c r="F2828" t="s">
        <v>5039</v>
      </c>
    </row>
    <row r="2829" spans="1:6" x14ac:dyDescent="0.25">
      <c r="A2829">
        <v>6291103</v>
      </c>
      <c r="B2829" t="s">
        <v>5038</v>
      </c>
      <c r="C2829">
        <v>6382.49</v>
      </c>
      <c r="D2829">
        <v>6382.49</v>
      </c>
      <c r="E2829" t="s">
        <v>3628</v>
      </c>
      <c r="F2829" t="s">
        <v>5039</v>
      </c>
    </row>
    <row r="2830" spans="1:6" x14ac:dyDescent="0.25">
      <c r="A2830">
        <v>6292403</v>
      </c>
      <c r="B2830" t="s">
        <v>5038</v>
      </c>
      <c r="C2830">
        <v>1970.03</v>
      </c>
      <c r="D2830">
        <v>1970.03</v>
      </c>
      <c r="E2830" t="s">
        <v>3628</v>
      </c>
      <c r="F2830" t="s">
        <v>5039</v>
      </c>
    </row>
    <row r="2831" spans="1:6" x14ac:dyDescent="0.25">
      <c r="A2831">
        <v>6293103</v>
      </c>
      <c r="B2831" t="s">
        <v>5038</v>
      </c>
      <c r="C2831">
        <v>1970.03</v>
      </c>
      <c r="D2831">
        <v>1970.03</v>
      </c>
      <c r="E2831" t="s">
        <v>3628</v>
      </c>
      <c r="F2831" t="s">
        <v>5039</v>
      </c>
    </row>
    <row r="2832" spans="1:6" x14ac:dyDescent="0.25">
      <c r="A2832">
        <v>6292903</v>
      </c>
      <c r="B2832" t="s">
        <v>5038</v>
      </c>
      <c r="C2832">
        <v>1970.03</v>
      </c>
      <c r="D2832">
        <v>1970.03</v>
      </c>
      <c r="E2832" t="s">
        <v>3628</v>
      </c>
      <c r="F2832" t="s">
        <v>5039</v>
      </c>
    </row>
    <row r="2833" spans="1:6" x14ac:dyDescent="0.25">
      <c r="A2833">
        <v>210303</v>
      </c>
      <c r="B2833" t="s">
        <v>5038</v>
      </c>
      <c r="C2833">
        <v>1970.03</v>
      </c>
      <c r="D2833">
        <v>1970.03</v>
      </c>
      <c r="E2833" t="s">
        <v>3628</v>
      </c>
      <c r="F2833" t="s">
        <v>5039</v>
      </c>
    </row>
    <row r="2834" spans="1:6" x14ac:dyDescent="0.25">
      <c r="A2834">
        <v>224003</v>
      </c>
      <c r="B2834" t="s">
        <v>5038</v>
      </c>
      <c r="C2834">
        <v>1970.03</v>
      </c>
      <c r="D2834">
        <v>1970.03</v>
      </c>
      <c r="E2834" t="s">
        <v>3628</v>
      </c>
      <c r="F2834" t="s">
        <v>5039</v>
      </c>
    </row>
    <row r="2835" spans="1:6" x14ac:dyDescent="0.25">
      <c r="A2835">
        <v>3047203</v>
      </c>
      <c r="B2835" t="s">
        <v>5038</v>
      </c>
      <c r="C2835">
        <v>1970.03</v>
      </c>
      <c r="D2835">
        <v>1970.03</v>
      </c>
      <c r="E2835" t="s">
        <v>3628</v>
      </c>
      <c r="F2835" t="s">
        <v>5039</v>
      </c>
    </row>
    <row r="2836" spans="1:6" x14ac:dyDescent="0.25">
      <c r="A2836">
        <v>3059203</v>
      </c>
      <c r="B2836" t="s">
        <v>5038</v>
      </c>
      <c r="C2836">
        <v>1970.03</v>
      </c>
      <c r="D2836">
        <v>1970.03</v>
      </c>
      <c r="E2836" t="s">
        <v>3628</v>
      </c>
      <c r="F2836" t="s">
        <v>5039</v>
      </c>
    </row>
    <row r="2837" spans="1:6" x14ac:dyDescent="0.25">
      <c r="A2837">
        <v>3061203</v>
      </c>
      <c r="B2837" t="s">
        <v>5038</v>
      </c>
      <c r="C2837">
        <v>1970.03</v>
      </c>
      <c r="D2837">
        <v>1970.03</v>
      </c>
      <c r="E2837" t="s">
        <v>3628</v>
      </c>
      <c r="F2837" t="s">
        <v>5039</v>
      </c>
    </row>
    <row r="2838" spans="1:6" x14ac:dyDescent="0.25">
      <c r="A2838">
        <v>3071203</v>
      </c>
      <c r="B2838" t="s">
        <v>5038</v>
      </c>
      <c r="C2838">
        <v>4510.03</v>
      </c>
      <c r="D2838">
        <v>4510.03</v>
      </c>
      <c r="E2838" t="s">
        <v>3628</v>
      </c>
      <c r="F2838" t="s">
        <v>5039</v>
      </c>
    </row>
    <row r="2839" spans="1:6" x14ac:dyDescent="0.25">
      <c r="A2839">
        <v>3133403</v>
      </c>
      <c r="B2839" t="s">
        <v>5038</v>
      </c>
      <c r="C2839">
        <v>4632.13</v>
      </c>
      <c r="D2839">
        <v>4632.13</v>
      </c>
      <c r="E2839" t="s">
        <v>3628</v>
      </c>
      <c r="F2839" t="s">
        <v>5039</v>
      </c>
    </row>
    <row r="2840" spans="1:6" x14ac:dyDescent="0.25">
      <c r="A2840">
        <v>3123203</v>
      </c>
      <c r="B2840" t="s">
        <v>5038</v>
      </c>
      <c r="C2840">
        <v>1970.03</v>
      </c>
      <c r="D2840">
        <v>1970.03</v>
      </c>
      <c r="E2840" t="s">
        <v>3628</v>
      </c>
      <c r="F2840" t="s">
        <v>5039</v>
      </c>
    </row>
    <row r="2841" spans="1:6" x14ac:dyDescent="0.25">
      <c r="A2841">
        <v>3107203</v>
      </c>
      <c r="B2841" t="s">
        <v>5038</v>
      </c>
      <c r="C2841">
        <v>1970.03</v>
      </c>
      <c r="D2841">
        <v>1970.03</v>
      </c>
      <c r="E2841" t="s">
        <v>3628</v>
      </c>
      <c r="F2841" t="s">
        <v>5039</v>
      </c>
    </row>
    <row r="2842" spans="1:6" x14ac:dyDescent="0.25">
      <c r="A2842">
        <v>3131203</v>
      </c>
      <c r="B2842" t="s">
        <v>5038</v>
      </c>
      <c r="C2842">
        <v>1970.03</v>
      </c>
      <c r="D2842">
        <v>1970.03</v>
      </c>
      <c r="E2842" t="s">
        <v>3628</v>
      </c>
      <c r="F2842" t="s">
        <v>5039</v>
      </c>
    </row>
    <row r="2843" spans="1:6" x14ac:dyDescent="0.25">
      <c r="A2843">
        <v>3885803</v>
      </c>
      <c r="B2843" t="s">
        <v>5038</v>
      </c>
      <c r="C2843">
        <v>4685.3900000000003</v>
      </c>
      <c r="D2843">
        <v>4685.3900000000003</v>
      </c>
      <c r="E2843" t="s">
        <v>3628</v>
      </c>
      <c r="F2843" t="s">
        <v>5039</v>
      </c>
    </row>
    <row r="2844" spans="1:6" x14ac:dyDescent="0.25">
      <c r="A2844">
        <v>1964303</v>
      </c>
      <c r="B2844" t="s">
        <v>5038</v>
      </c>
      <c r="C2844">
        <v>1970.03</v>
      </c>
      <c r="D2844">
        <v>1970.03</v>
      </c>
      <c r="E2844" t="s">
        <v>3628</v>
      </c>
      <c r="F2844" t="s">
        <v>5039</v>
      </c>
    </row>
    <row r="2845" spans="1:6" x14ac:dyDescent="0.25">
      <c r="A2845">
        <v>6292803</v>
      </c>
      <c r="B2845" t="s">
        <v>5038</v>
      </c>
      <c r="C2845">
        <v>1970.03</v>
      </c>
      <c r="D2845">
        <v>1970.03</v>
      </c>
      <c r="E2845" t="s">
        <v>3628</v>
      </c>
      <c r="F2845" t="s">
        <v>5039</v>
      </c>
    </row>
    <row r="2846" spans="1:6" x14ac:dyDescent="0.25">
      <c r="A2846">
        <v>6293003</v>
      </c>
      <c r="B2846" t="s">
        <v>5038</v>
      </c>
      <c r="C2846">
        <v>1970.03</v>
      </c>
      <c r="D2846">
        <v>1970.03</v>
      </c>
      <c r="E2846" t="s">
        <v>3628</v>
      </c>
      <c r="F2846" t="s">
        <v>5039</v>
      </c>
    </row>
    <row r="2847" spans="1:6" x14ac:dyDescent="0.25">
      <c r="A2847">
        <v>6293203</v>
      </c>
      <c r="B2847" t="s">
        <v>5038</v>
      </c>
      <c r="C2847">
        <v>4685.3900000000003</v>
      </c>
      <c r="D2847">
        <v>4685.3900000000003</v>
      </c>
      <c r="E2847" t="s">
        <v>3628</v>
      </c>
      <c r="F2847" t="s">
        <v>5039</v>
      </c>
    </row>
    <row r="2848" spans="1:6" x14ac:dyDescent="0.25">
      <c r="A2848">
        <v>303203</v>
      </c>
      <c r="B2848" t="s">
        <v>5038</v>
      </c>
      <c r="C2848">
        <v>1970.03</v>
      </c>
      <c r="D2848">
        <v>1970.03</v>
      </c>
      <c r="E2848" t="s">
        <v>3628</v>
      </c>
      <c r="F2848" t="s">
        <v>5039</v>
      </c>
    </row>
    <row r="2849" spans="1:6" x14ac:dyDescent="0.25">
      <c r="A2849">
        <v>304503</v>
      </c>
      <c r="B2849" t="s">
        <v>5038</v>
      </c>
      <c r="C2849">
        <v>1970.03</v>
      </c>
      <c r="D2849">
        <v>1970.03</v>
      </c>
      <c r="E2849" t="s">
        <v>3628</v>
      </c>
      <c r="F2849" t="s">
        <v>5039</v>
      </c>
    </row>
    <row r="2850" spans="1:6" x14ac:dyDescent="0.25">
      <c r="A2850">
        <v>4799203</v>
      </c>
      <c r="B2850" t="s">
        <v>5038</v>
      </c>
      <c r="C2850">
        <v>1970.03</v>
      </c>
      <c r="D2850">
        <v>1970.03</v>
      </c>
      <c r="E2850" t="s">
        <v>3628</v>
      </c>
      <c r="F2850" t="s">
        <v>5039</v>
      </c>
    </row>
    <row r="2851" spans="1:6" x14ac:dyDescent="0.25">
      <c r="A2851">
        <v>3049203</v>
      </c>
      <c r="B2851" t="s">
        <v>5038</v>
      </c>
      <c r="C2851">
        <v>1970.03</v>
      </c>
      <c r="D2851">
        <v>1970.03</v>
      </c>
      <c r="E2851" t="s">
        <v>3628</v>
      </c>
      <c r="F2851" t="s">
        <v>5039</v>
      </c>
    </row>
    <row r="2852" spans="1:6" x14ac:dyDescent="0.25">
      <c r="A2852">
        <v>3055203</v>
      </c>
      <c r="B2852" t="s">
        <v>5038</v>
      </c>
      <c r="C2852">
        <v>3240.03</v>
      </c>
      <c r="D2852">
        <v>3240.03</v>
      </c>
      <c r="E2852" t="s">
        <v>3628</v>
      </c>
      <c r="F2852" t="s">
        <v>5039</v>
      </c>
    </row>
    <row r="2853" spans="1:6" x14ac:dyDescent="0.25">
      <c r="A2853">
        <v>3105203</v>
      </c>
      <c r="B2853" t="s">
        <v>5038</v>
      </c>
      <c r="C2853">
        <v>1970.03</v>
      </c>
      <c r="D2853">
        <v>1970.03</v>
      </c>
      <c r="E2853" t="s">
        <v>3628</v>
      </c>
      <c r="F2853" t="s">
        <v>5039</v>
      </c>
    </row>
    <row r="2854" spans="1:6" x14ac:dyDescent="0.25">
      <c r="A2854">
        <v>3077203</v>
      </c>
      <c r="B2854" t="s">
        <v>5038</v>
      </c>
      <c r="C2854">
        <v>1970.03</v>
      </c>
      <c r="D2854">
        <v>1970.03</v>
      </c>
      <c r="E2854" t="s">
        <v>3628</v>
      </c>
      <c r="F2854" t="s">
        <v>5039</v>
      </c>
    </row>
    <row r="2855" spans="1:6" x14ac:dyDescent="0.25">
      <c r="A2855">
        <v>3079203</v>
      </c>
      <c r="B2855" t="s">
        <v>5038</v>
      </c>
      <c r="C2855">
        <v>6919.03</v>
      </c>
      <c r="D2855">
        <v>6919.03</v>
      </c>
      <c r="E2855" t="s">
        <v>3628</v>
      </c>
      <c r="F2855" t="s">
        <v>5039</v>
      </c>
    </row>
    <row r="2856" spans="1:6" x14ac:dyDescent="0.25">
      <c r="A2856">
        <v>3081203</v>
      </c>
      <c r="B2856" t="s">
        <v>5038</v>
      </c>
      <c r="C2856">
        <v>1970.03</v>
      </c>
      <c r="D2856">
        <v>1970.03</v>
      </c>
      <c r="E2856" t="s">
        <v>3628</v>
      </c>
      <c r="F2856" t="s">
        <v>5039</v>
      </c>
    </row>
    <row r="2857" spans="1:6" x14ac:dyDescent="0.25">
      <c r="A2857">
        <v>255103</v>
      </c>
      <c r="B2857" t="s">
        <v>5038</v>
      </c>
      <c r="C2857">
        <v>1970.03</v>
      </c>
      <c r="D2857">
        <v>1970.03</v>
      </c>
      <c r="E2857" t="s">
        <v>3628</v>
      </c>
      <c r="F2857" t="s">
        <v>5039</v>
      </c>
    </row>
    <row r="2858" spans="1:6" x14ac:dyDescent="0.25">
      <c r="A2858">
        <v>2524503</v>
      </c>
      <c r="B2858" t="s">
        <v>5038</v>
      </c>
      <c r="C2858">
        <v>6043.07</v>
      </c>
      <c r="D2858">
        <v>6043.07</v>
      </c>
      <c r="E2858" t="s">
        <v>3628</v>
      </c>
      <c r="F2858" t="s">
        <v>5039</v>
      </c>
    </row>
    <row r="2859" spans="1:6" x14ac:dyDescent="0.25">
      <c r="A2859">
        <v>277503</v>
      </c>
      <c r="B2859" t="s">
        <v>5038</v>
      </c>
      <c r="C2859">
        <v>3667.13</v>
      </c>
      <c r="D2859">
        <v>3667.13</v>
      </c>
      <c r="E2859" t="s">
        <v>3628</v>
      </c>
      <c r="F2859" t="s">
        <v>5039</v>
      </c>
    </row>
    <row r="2860" spans="1:6" x14ac:dyDescent="0.25">
      <c r="A2860">
        <v>3885903</v>
      </c>
      <c r="B2860" t="s">
        <v>5038</v>
      </c>
      <c r="C2860">
        <v>1970.03</v>
      </c>
      <c r="D2860">
        <v>1970.03</v>
      </c>
      <c r="E2860" t="s">
        <v>3628</v>
      </c>
      <c r="F2860" t="s">
        <v>5039</v>
      </c>
    </row>
    <row r="2861" spans="1:6" x14ac:dyDescent="0.25">
      <c r="A2861">
        <v>3886203</v>
      </c>
      <c r="B2861" t="s">
        <v>5038</v>
      </c>
      <c r="C2861">
        <v>7970.03</v>
      </c>
      <c r="D2861">
        <v>7970.03</v>
      </c>
      <c r="E2861" t="s">
        <v>3628</v>
      </c>
      <c r="F2861" t="s">
        <v>5039</v>
      </c>
    </row>
    <row r="2862" spans="1:6" x14ac:dyDescent="0.25">
      <c r="A2862">
        <v>3917203</v>
      </c>
      <c r="B2862" t="s">
        <v>5038</v>
      </c>
      <c r="C2862">
        <v>4327.71</v>
      </c>
      <c r="D2862">
        <v>4327.71</v>
      </c>
      <c r="E2862" t="s">
        <v>3628</v>
      </c>
      <c r="F2862" t="s">
        <v>5039</v>
      </c>
    </row>
    <row r="2863" spans="1:6" x14ac:dyDescent="0.25">
      <c r="A2863">
        <v>4805403</v>
      </c>
      <c r="B2863" t="s">
        <v>5038</v>
      </c>
      <c r="C2863">
        <v>1970.03</v>
      </c>
      <c r="D2863">
        <v>1970.03</v>
      </c>
      <c r="E2863" t="s">
        <v>3628</v>
      </c>
      <c r="F2863" t="s">
        <v>5039</v>
      </c>
    </row>
    <row r="2864" spans="1:6" x14ac:dyDescent="0.25">
      <c r="A2864">
        <v>4809203</v>
      </c>
      <c r="B2864" t="s">
        <v>5038</v>
      </c>
      <c r="C2864">
        <v>1970.03</v>
      </c>
      <c r="D2864">
        <v>1970.03</v>
      </c>
      <c r="E2864" t="s">
        <v>3628</v>
      </c>
      <c r="F2864" t="s">
        <v>5039</v>
      </c>
    </row>
    <row r="2865" spans="1:6" x14ac:dyDescent="0.25">
      <c r="A2865">
        <v>122303</v>
      </c>
      <c r="B2865" t="s">
        <v>5038</v>
      </c>
      <c r="C2865">
        <v>7970.03</v>
      </c>
      <c r="D2865">
        <v>7970.03</v>
      </c>
      <c r="E2865" t="s">
        <v>3628</v>
      </c>
      <c r="F2865" t="s">
        <v>5039</v>
      </c>
    </row>
    <row r="2866" spans="1:6" x14ac:dyDescent="0.25">
      <c r="A2866">
        <v>124203</v>
      </c>
      <c r="B2866" t="s">
        <v>5038</v>
      </c>
      <c r="C2866">
        <v>5703.65</v>
      </c>
      <c r="D2866">
        <v>5703.65</v>
      </c>
      <c r="E2866" t="s">
        <v>3628</v>
      </c>
      <c r="F2866" t="s">
        <v>5039</v>
      </c>
    </row>
    <row r="2867" spans="1:6" x14ac:dyDescent="0.25">
      <c r="A2867">
        <v>3093203</v>
      </c>
      <c r="B2867" t="s">
        <v>5038</v>
      </c>
      <c r="C2867">
        <v>3327.71</v>
      </c>
      <c r="D2867">
        <v>3327.71</v>
      </c>
      <c r="E2867" t="s">
        <v>3628</v>
      </c>
      <c r="F2867" t="s">
        <v>5039</v>
      </c>
    </row>
    <row r="2868" spans="1:6" x14ac:dyDescent="0.25">
      <c r="A2868">
        <v>3087203</v>
      </c>
      <c r="B2868" t="s">
        <v>5038</v>
      </c>
      <c r="C2868">
        <v>1970.03</v>
      </c>
      <c r="D2868">
        <v>1970.03</v>
      </c>
      <c r="E2868" t="s">
        <v>3628</v>
      </c>
      <c r="F2868" t="s">
        <v>5039</v>
      </c>
    </row>
    <row r="2869" spans="1:6" x14ac:dyDescent="0.25">
      <c r="A2869">
        <v>3109203</v>
      </c>
      <c r="B2869" t="s">
        <v>5038</v>
      </c>
      <c r="C2869">
        <v>10970.03</v>
      </c>
      <c r="D2869">
        <v>10970.03</v>
      </c>
      <c r="E2869" t="s">
        <v>3628</v>
      </c>
      <c r="F2869" t="s">
        <v>5039</v>
      </c>
    </row>
    <row r="2870" spans="1:6" x14ac:dyDescent="0.25">
      <c r="A2870">
        <v>3099403</v>
      </c>
      <c r="B2870" t="s">
        <v>5038</v>
      </c>
      <c r="C2870">
        <v>5912.03</v>
      </c>
      <c r="D2870">
        <v>5912.03</v>
      </c>
      <c r="E2870" t="s">
        <v>3628</v>
      </c>
      <c r="F2870" t="s">
        <v>5039</v>
      </c>
    </row>
    <row r="2871" spans="1:6" x14ac:dyDescent="0.25">
      <c r="A2871">
        <v>3921203</v>
      </c>
      <c r="B2871" t="s">
        <v>5038</v>
      </c>
      <c r="C2871">
        <v>1970.03</v>
      </c>
      <c r="D2871">
        <v>1970.03</v>
      </c>
      <c r="E2871" t="s">
        <v>3628</v>
      </c>
      <c r="F2871" t="s">
        <v>5039</v>
      </c>
    </row>
    <row r="2872" spans="1:6" x14ac:dyDescent="0.25">
      <c r="A2872">
        <v>3947203</v>
      </c>
      <c r="B2872" t="s">
        <v>5038</v>
      </c>
      <c r="C2872">
        <v>4006.55</v>
      </c>
      <c r="D2872">
        <v>4006.55</v>
      </c>
      <c r="E2872" t="s">
        <v>3628</v>
      </c>
      <c r="F2872" t="s">
        <v>5039</v>
      </c>
    </row>
    <row r="2873" spans="1:6" x14ac:dyDescent="0.25">
      <c r="A2873">
        <v>3935303</v>
      </c>
      <c r="B2873" t="s">
        <v>5038</v>
      </c>
      <c r="C2873">
        <v>4685.3900000000003</v>
      </c>
      <c r="D2873">
        <v>4685.3900000000003</v>
      </c>
      <c r="E2873" t="s">
        <v>3628</v>
      </c>
      <c r="F2873" t="s">
        <v>5039</v>
      </c>
    </row>
    <row r="2874" spans="1:6" x14ac:dyDescent="0.25">
      <c r="A2874">
        <v>3935403</v>
      </c>
      <c r="B2874" t="s">
        <v>5038</v>
      </c>
      <c r="C2874">
        <v>12970.03</v>
      </c>
      <c r="D2874">
        <v>12970.03</v>
      </c>
      <c r="E2874" t="s">
        <v>3628</v>
      </c>
      <c r="F2874" t="s">
        <v>5039</v>
      </c>
    </row>
    <row r="2875" spans="1:6" x14ac:dyDescent="0.25">
      <c r="A2875">
        <v>4017203</v>
      </c>
      <c r="B2875" t="s">
        <v>5038</v>
      </c>
      <c r="C2875">
        <v>1970.03</v>
      </c>
      <c r="D2875">
        <v>1970.03</v>
      </c>
      <c r="E2875" t="s">
        <v>3628</v>
      </c>
      <c r="F2875" t="s">
        <v>5039</v>
      </c>
    </row>
    <row r="2876" spans="1:6" x14ac:dyDescent="0.25">
      <c r="A2876">
        <v>3919303</v>
      </c>
      <c r="B2876" t="s">
        <v>5038</v>
      </c>
      <c r="C2876">
        <v>8955.5499999999993</v>
      </c>
      <c r="D2876">
        <v>8955.5499999999993</v>
      </c>
      <c r="E2876" t="s">
        <v>3628</v>
      </c>
      <c r="F2876" t="s">
        <v>5039</v>
      </c>
    </row>
    <row r="2877" spans="1:6" x14ac:dyDescent="0.25">
      <c r="A2877">
        <v>4805503</v>
      </c>
      <c r="B2877" t="s">
        <v>5038</v>
      </c>
      <c r="C2877">
        <v>1970.03</v>
      </c>
      <c r="D2877">
        <v>1970.03</v>
      </c>
      <c r="E2877" t="s">
        <v>3628</v>
      </c>
      <c r="F2877" t="s">
        <v>5039</v>
      </c>
    </row>
    <row r="2878" spans="1:6" x14ac:dyDescent="0.25">
      <c r="A2878">
        <v>4774003</v>
      </c>
      <c r="B2878" t="s">
        <v>5038</v>
      </c>
      <c r="C2878">
        <v>8758.43</v>
      </c>
      <c r="D2878">
        <v>8758.43</v>
      </c>
      <c r="E2878" t="s">
        <v>3628</v>
      </c>
      <c r="F2878" t="s">
        <v>5039</v>
      </c>
    </row>
    <row r="2879" spans="1:6" x14ac:dyDescent="0.25">
      <c r="A2879">
        <v>365103</v>
      </c>
      <c r="B2879" t="s">
        <v>5038</v>
      </c>
      <c r="C2879">
        <v>7970.03</v>
      </c>
      <c r="D2879">
        <v>7970.03</v>
      </c>
      <c r="E2879" t="s">
        <v>3628</v>
      </c>
      <c r="F2879" t="s">
        <v>5039</v>
      </c>
    </row>
    <row r="2880" spans="1:6" x14ac:dyDescent="0.25">
      <c r="A2880">
        <v>356103</v>
      </c>
      <c r="B2880" t="s">
        <v>3630</v>
      </c>
      <c r="C2880">
        <v>0</v>
      </c>
      <c r="D2880">
        <v>0</v>
      </c>
      <c r="E2880" t="s">
        <v>3630</v>
      </c>
      <c r="F2880" t="s">
        <v>5037</v>
      </c>
    </row>
    <row r="2881" spans="1:6" x14ac:dyDescent="0.25">
      <c r="A2881">
        <v>357003</v>
      </c>
      <c r="B2881" t="s">
        <v>5038</v>
      </c>
      <c r="C2881">
        <v>10970.03</v>
      </c>
      <c r="D2881">
        <v>10970.03</v>
      </c>
      <c r="E2881" t="s">
        <v>3628</v>
      </c>
      <c r="F2881" t="s">
        <v>5039</v>
      </c>
    </row>
    <row r="2882" spans="1:6" x14ac:dyDescent="0.25">
      <c r="A2882">
        <v>90003</v>
      </c>
      <c r="B2882" t="s">
        <v>5038</v>
      </c>
      <c r="C2882">
        <v>1970.03</v>
      </c>
      <c r="D2882">
        <v>1970.03</v>
      </c>
      <c r="E2882" t="s">
        <v>3628</v>
      </c>
      <c r="F2882" t="s">
        <v>5039</v>
      </c>
    </row>
    <row r="2883" spans="1:6" x14ac:dyDescent="0.25">
      <c r="A2883">
        <v>4019203</v>
      </c>
      <c r="B2883" t="s">
        <v>5038</v>
      </c>
      <c r="C2883">
        <v>5024.8100000000004</v>
      </c>
      <c r="D2883">
        <v>5024.8100000000004</v>
      </c>
      <c r="E2883" t="s">
        <v>3628</v>
      </c>
      <c r="F2883" t="s">
        <v>5039</v>
      </c>
    </row>
    <row r="2884" spans="1:6" x14ac:dyDescent="0.25">
      <c r="A2884">
        <v>240003</v>
      </c>
      <c r="B2884" t="s">
        <v>5038</v>
      </c>
      <c r="C2884">
        <v>1970.03</v>
      </c>
      <c r="D2884">
        <v>1970.03</v>
      </c>
      <c r="E2884" t="s">
        <v>3628</v>
      </c>
      <c r="F2884" t="s">
        <v>5039</v>
      </c>
    </row>
    <row r="2885" spans="1:6" x14ac:dyDescent="0.25">
      <c r="A2885">
        <v>273103</v>
      </c>
      <c r="B2885" t="s">
        <v>5038</v>
      </c>
      <c r="C2885">
        <v>1970.03</v>
      </c>
      <c r="D2885">
        <v>1970.03</v>
      </c>
      <c r="E2885" t="s">
        <v>3628</v>
      </c>
      <c r="F2885" t="s">
        <v>5039</v>
      </c>
    </row>
    <row r="2886" spans="1:6" x14ac:dyDescent="0.25">
      <c r="A2886">
        <v>274203</v>
      </c>
      <c r="B2886" t="s">
        <v>5038</v>
      </c>
      <c r="C2886">
        <v>1970.03</v>
      </c>
      <c r="D2886">
        <v>1970.03</v>
      </c>
      <c r="E2886" t="s">
        <v>3628</v>
      </c>
      <c r="F2886" t="s">
        <v>5039</v>
      </c>
    </row>
    <row r="2887" spans="1:6" x14ac:dyDescent="0.25">
      <c r="A2887">
        <v>4397303</v>
      </c>
      <c r="B2887" t="s">
        <v>5038</v>
      </c>
      <c r="C2887">
        <v>7380.57</v>
      </c>
      <c r="D2887">
        <v>7380.57</v>
      </c>
      <c r="E2887" t="s">
        <v>3628</v>
      </c>
      <c r="F2887" t="s">
        <v>5039</v>
      </c>
    </row>
    <row r="2888" spans="1:6" x14ac:dyDescent="0.25">
      <c r="A2888">
        <v>4403203</v>
      </c>
      <c r="B2888" t="s">
        <v>5038</v>
      </c>
      <c r="C2888">
        <v>1970.03</v>
      </c>
      <c r="D2888">
        <v>1970.03</v>
      </c>
      <c r="E2888" t="s">
        <v>3628</v>
      </c>
      <c r="F2888" t="s">
        <v>5039</v>
      </c>
    </row>
    <row r="2889" spans="1:6" x14ac:dyDescent="0.25">
      <c r="A2889">
        <v>158703</v>
      </c>
      <c r="B2889" t="s">
        <v>5038</v>
      </c>
      <c r="C2889">
        <v>1970.03</v>
      </c>
      <c r="D2889">
        <v>1970.03</v>
      </c>
      <c r="E2889" t="s">
        <v>3628</v>
      </c>
      <c r="F2889" t="s">
        <v>5039</v>
      </c>
    </row>
    <row r="2890" spans="1:6" x14ac:dyDescent="0.25">
      <c r="A2890">
        <v>358503</v>
      </c>
      <c r="B2890" t="s">
        <v>5038</v>
      </c>
      <c r="C2890">
        <v>5364.23</v>
      </c>
      <c r="D2890">
        <v>5364.23</v>
      </c>
      <c r="E2890" t="s">
        <v>3628</v>
      </c>
      <c r="F2890" t="s">
        <v>5039</v>
      </c>
    </row>
    <row r="2891" spans="1:6" x14ac:dyDescent="0.25">
      <c r="A2891">
        <v>169103</v>
      </c>
      <c r="B2891" t="s">
        <v>5038</v>
      </c>
      <c r="C2891">
        <v>3667.13</v>
      </c>
      <c r="D2891">
        <v>3667.13</v>
      </c>
      <c r="E2891" t="s">
        <v>3628</v>
      </c>
      <c r="F2891" t="s">
        <v>5039</v>
      </c>
    </row>
    <row r="2892" spans="1:6" x14ac:dyDescent="0.25">
      <c r="A2892">
        <v>169203</v>
      </c>
      <c r="B2892" t="s">
        <v>5038</v>
      </c>
      <c r="C2892">
        <v>1970.03</v>
      </c>
      <c r="D2892">
        <v>1970.03</v>
      </c>
      <c r="E2892" t="s">
        <v>3628</v>
      </c>
      <c r="F2892" t="s">
        <v>5039</v>
      </c>
    </row>
    <row r="2893" spans="1:6" x14ac:dyDescent="0.25">
      <c r="A2893">
        <v>165203</v>
      </c>
      <c r="B2893" t="s">
        <v>5038</v>
      </c>
      <c r="C2893">
        <v>1970.03</v>
      </c>
      <c r="D2893">
        <v>1970.03</v>
      </c>
      <c r="E2893" t="s">
        <v>3628</v>
      </c>
      <c r="F2893" t="s">
        <v>5039</v>
      </c>
    </row>
    <row r="2894" spans="1:6" x14ac:dyDescent="0.25">
      <c r="A2894">
        <v>535703</v>
      </c>
      <c r="B2894" t="s">
        <v>5038</v>
      </c>
      <c r="C2894">
        <v>1970.03</v>
      </c>
      <c r="D2894">
        <v>1970.03</v>
      </c>
      <c r="E2894" t="s">
        <v>3628</v>
      </c>
      <c r="F2894" t="s">
        <v>5039</v>
      </c>
    </row>
    <row r="2895" spans="1:6" x14ac:dyDescent="0.25">
      <c r="A2895">
        <v>4405303</v>
      </c>
      <c r="B2895" t="s">
        <v>5038</v>
      </c>
      <c r="C2895">
        <v>1970.03</v>
      </c>
      <c r="D2895">
        <v>1970.03</v>
      </c>
      <c r="E2895" t="s">
        <v>3628</v>
      </c>
      <c r="F2895" t="s">
        <v>5039</v>
      </c>
    </row>
    <row r="2896" spans="1:6" x14ac:dyDescent="0.25">
      <c r="A2896">
        <v>4397803</v>
      </c>
      <c r="B2896" t="s">
        <v>5038</v>
      </c>
      <c r="C2896">
        <v>1970.03</v>
      </c>
      <c r="D2896">
        <v>1970.03</v>
      </c>
      <c r="E2896" t="s">
        <v>3628</v>
      </c>
      <c r="F2896" t="s">
        <v>5039</v>
      </c>
    </row>
    <row r="2897" spans="1:6" x14ac:dyDescent="0.25">
      <c r="A2897">
        <v>4399603</v>
      </c>
      <c r="B2897" t="s">
        <v>5038</v>
      </c>
      <c r="C2897">
        <v>1970.03</v>
      </c>
      <c r="D2897">
        <v>1970.03</v>
      </c>
      <c r="E2897" t="s">
        <v>3628</v>
      </c>
      <c r="F2897" t="s">
        <v>5039</v>
      </c>
    </row>
    <row r="2898" spans="1:6" x14ac:dyDescent="0.25">
      <c r="A2898">
        <v>4399703</v>
      </c>
      <c r="B2898" t="s">
        <v>5038</v>
      </c>
      <c r="C2898">
        <v>1970.03</v>
      </c>
      <c r="D2898">
        <v>1970.03</v>
      </c>
      <c r="E2898" t="s">
        <v>3628</v>
      </c>
      <c r="F2898" t="s">
        <v>5039</v>
      </c>
    </row>
    <row r="2899" spans="1:6" x14ac:dyDescent="0.25">
      <c r="A2899">
        <v>4399503</v>
      </c>
      <c r="B2899" t="s">
        <v>5038</v>
      </c>
      <c r="C2899">
        <v>1970.03</v>
      </c>
      <c r="D2899">
        <v>1970.03</v>
      </c>
      <c r="E2899" t="s">
        <v>3628</v>
      </c>
      <c r="F2899" t="s">
        <v>5039</v>
      </c>
    </row>
    <row r="2900" spans="1:6" x14ac:dyDescent="0.25">
      <c r="A2900">
        <v>4397503</v>
      </c>
      <c r="B2900" t="s">
        <v>5038</v>
      </c>
      <c r="C2900">
        <v>6382.49</v>
      </c>
      <c r="D2900">
        <v>6382.49</v>
      </c>
      <c r="E2900" t="s">
        <v>3628</v>
      </c>
      <c r="F2900" t="s">
        <v>5039</v>
      </c>
    </row>
    <row r="2901" spans="1:6" x14ac:dyDescent="0.25">
      <c r="A2901">
        <v>536703</v>
      </c>
      <c r="B2901" t="s">
        <v>5038</v>
      </c>
      <c r="C2901">
        <v>3240.03</v>
      </c>
      <c r="D2901">
        <v>3240.03</v>
      </c>
      <c r="E2901" t="s">
        <v>3628</v>
      </c>
      <c r="F2901" t="s">
        <v>5039</v>
      </c>
    </row>
    <row r="2902" spans="1:6" x14ac:dyDescent="0.25">
      <c r="A2902">
        <v>537103</v>
      </c>
      <c r="B2902" t="s">
        <v>5038</v>
      </c>
      <c r="C2902">
        <v>3240.03</v>
      </c>
      <c r="D2902">
        <v>3240.03</v>
      </c>
      <c r="E2902" t="s">
        <v>3628</v>
      </c>
      <c r="F2902" t="s">
        <v>5039</v>
      </c>
    </row>
    <row r="2903" spans="1:6" x14ac:dyDescent="0.25">
      <c r="A2903">
        <v>534503</v>
      </c>
      <c r="B2903" t="s">
        <v>5038</v>
      </c>
      <c r="C2903">
        <v>7061.33</v>
      </c>
      <c r="D2903">
        <v>7061.33</v>
      </c>
      <c r="E2903" t="s">
        <v>3628</v>
      </c>
      <c r="F2903" t="s">
        <v>5039</v>
      </c>
    </row>
    <row r="2904" spans="1:6" x14ac:dyDescent="0.25">
      <c r="A2904">
        <v>113303</v>
      </c>
      <c r="B2904" t="s">
        <v>5038</v>
      </c>
      <c r="C2904">
        <v>1970.03</v>
      </c>
      <c r="D2904">
        <v>1970.03</v>
      </c>
      <c r="E2904" t="s">
        <v>3628</v>
      </c>
      <c r="F2904" t="s">
        <v>5039</v>
      </c>
    </row>
    <row r="2905" spans="1:6" x14ac:dyDescent="0.25">
      <c r="A2905">
        <v>166203</v>
      </c>
      <c r="B2905" t="s">
        <v>5038</v>
      </c>
      <c r="C2905">
        <v>1970.03</v>
      </c>
      <c r="D2905">
        <v>1970.03</v>
      </c>
      <c r="E2905" t="s">
        <v>3628</v>
      </c>
      <c r="F2905" t="s">
        <v>5039</v>
      </c>
    </row>
    <row r="2906" spans="1:6" x14ac:dyDescent="0.25">
      <c r="A2906">
        <v>150203</v>
      </c>
      <c r="B2906" t="s">
        <v>5038</v>
      </c>
      <c r="C2906">
        <v>1970.03</v>
      </c>
      <c r="D2906">
        <v>1970.03</v>
      </c>
      <c r="E2906" t="s">
        <v>3628</v>
      </c>
      <c r="F2906" t="s">
        <v>5039</v>
      </c>
    </row>
    <row r="2907" spans="1:6" x14ac:dyDescent="0.25">
      <c r="A2907">
        <v>4779203</v>
      </c>
      <c r="B2907" t="s">
        <v>5038</v>
      </c>
      <c r="C2907">
        <v>1970.03</v>
      </c>
      <c r="D2907">
        <v>1970.03</v>
      </c>
      <c r="E2907" t="s">
        <v>3628</v>
      </c>
      <c r="F2907" t="s">
        <v>5039</v>
      </c>
    </row>
    <row r="2908" spans="1:6" x14ac:dyDescent="0.25">
      <c r="A2908">
        <v>4399403</v>
      </c>
      <c r="B2908" t="s">
        <v>5038</v>
      </c>
      <c r="C2908">
        <v>1970.03</v>
      </c>
      <c r="D2908">
        <v>1970.03</v>
      </c>
      <c r="E2908" t="s">
        <v>3628</v>
      </c>
      <c r="F2908" t="s">
        <v>5039</v>
      </c>
    </row>
    <row r="2909" spans="1:6" x14ac:dyDescent="0.25">
      <c r="A2909">
        <v>4397703</v>
      </c>
      <c r="B2909" t="s">
        <v>5038</v>
      </c>
      <c r="C2909">
        <v>1970.03</v>
      </c>
      <c r="D2909">
        <v>1970.03</v>
      </c>
      <c r="E2909" t="s">
        <v>3628</v>
      </c>
      <c r="F2909" t="s">
        <v>5039</v>
      </c>
    </row>
    <row r="2910" spans="1:6" x14ac:dyDescent="0.25">
      <c r="A2910">
        <v>120303</v>
      </c>
      <c r="B2910" t="s">
        <v>5038</v>
      </c>
      <c r="C2910">
        <v>1970.03</v>
      </c>
      <c r="D2910">
        <v>1970.03</v>
      </c>
      <c r="E2910" t="s">
        <v>3628</v>
      </c>
      <c r="F2910" t="s">
        <v>5039</v>
      </c>
    </row>
    <row r="2911" spans="1:6" x14ac:dyDescent="0.25">
      <c r="A2911">
        <v>4769203</v>
      </c>
      <c r="B2911" t="s">
        <v>5038</v>
      </c>
      <c r="C2911">
        <v>1970.03</v>
      </c>
      <c r="D2911">
        <v>1970.03</v>
      </c>
      <c r="E2911" t="s">
        <v>3628</v>
      </c>
      <c r="F2911" t="s">
        <v>5039</v>
      </c>
    </row>
    <row r="2912" spans="1:6" x14ac:dyDescent="0.25">
      <c r="A2912">
        <v>4769303</v>
      </c>
      <c r="B2912" t="s">
        <v>5038</v>
      </c>
      <c r="C2912">
        <v>7970.03</v>
      </c>
      <c r="D2912">
        <v>7970.03</v>
      </c>
      <c r="E2912" t="s">
        <v>3628</v>
      </c>
      <c r="F2912" t="s">
        <v>5039</v>
      </c>
    </row>
    <row r="2913" spans="1:6" x14ac:dyDescent="0.25">
      <c r="A2913">
        <v>939203</v>
      </c>
      <c r="B2913" t="s">
        <v>5038</v>
      </c>
      <c r="C2913">
        <v>1970.03</v>
      </c>
      <c r="D2913">
        <v>1970.03</v>
      </c>
      <c r="E2913" t="s">
        <v>3628</v>
      </c>
      <c r="F2913" t="s">
        <v>5039</v>
      </c>
    </row>
    <row r="2914" spans="1:6" x14ac:dyDescent="0.25">
      <c r="A2914">
        <v>107703</v>
      </c>
      <c r="B2914" t="s">
        <v>5038</v>
      </c>
      <c r="C2914">
        <v>1970.03</v>
      </c>
      <c r="D2914">
        <v>1970.03</v>
      </c>
      <c r="E2914" t="s">
        <v>3628</v>
      </c>
      <c r="F2914" t="s">
        <v>5039</v>
      </c>
    </row>
    <row r="2915" spans="1:6" x14ac:dyDescent="0.25">
      <c r="A2915">
        <v>649903</v>
      </c>
      <c r="B2915" t="s">
        <v>5038</v>
      </c>
      <c r="C2915">
        <v>1970.03</v>
      </c>
      <c r="D2915">
        <v>1970.03</v>
      </c>
      <c r="E2915" t="s">
        <v>3628</v>
      </c>
      <c r="F2915" t="s">
        <v>5039</v>
      </c>
    </row>
    <row r="2916" spans="1:6" x14ac:dyDescent="0.25">
      <c r="A2916">
        <v>143403</v>
      </c>
      <c r="B2916" t="s">
        <v>5038</v>
      </c>
      <c r="C2916">
        <v>1970.03</v>
      </c>
      <c r="D2916">
        <v>1970.03</v>
      </c>
      <c r="E2916" t="s">
        <v>3628</v>
      </c>
      <c r="F2916" t="s">
        <v>5039</v>
      </c>
    </row>
    <row r="2917" spans="1:6" x14ac:dyDescent="0.25">
      <c r="A2917">
        <v>969203</v>
      </c>
      <c r="B2917" t="s">
        <v>5038</v>
      </c>
      <c r="C2917">
        <v>1970.03</v>
      </c>
      <c r="D2917">
        <v>1970.03</v>
      </c>
      <c r="E2917" t="s">
        <v>3628</v>
      </c>
      <c r="F2917" t="s">
        <v>5039</v>
      </c>
    </row>
    <row r="2918" spans="1:6" x14ac:dyDescent="0.25">
      <c r="A2918">
        <v>953203</v>
      </c>
      <c r="B2918" t="s">
        <v>5038</v>
      </c>
      <c r="C2918">
        <v>3327.71</v>
      </c>
      <c r="D2918">
        <v>3327.71</v>
      </c>
      <c r="E2918" t="s">
        <v>3628</v>
      </c>
      <c r="F2918" t="s">
        <v>5039</v>
      </c>
    </row>
    <row r="2919" spans="1:6" x14ac:dyDescent="0.25">
      <c r="A2919">
        <v>4771403</v>
      </c>
      <c r="B2919" t="s">
        <v>5038</v>
      </c>
      <c r="C2919">
        <v>1970.03</v>
      </c>
      <c r="D2919">
        <v>1970.03</v>
      </c>
      <c r="E2919" t="s">
        <v>3628</v>
      </c>
      <c r="F2919" t="s">
        <v>5039</v>
      </c>
    </row>
    <row r="2920" spans="1:6" x14ac:dyDescent="0.25">
      <c r="A2920">
        <v>4773603</v>
      </c>
      <c r="B2920" t="s">
        <v>5038</v>
      </c>
      <c r="C2920">
        <v>6919.03</v>
      </c>
      <c r="D2920">
        <v>6919.03</v>
      </c>
      <c r="E2920" t="s">
        <v>3628</v>
      </c>
      <c r="F2920" t="s">
        <v>5039</v>
      </c>
    </row>
    <row r="2921" spans="1:6" x14ac:dyDescent="0.25">
      <c r="A2921">
        <v>4783603</v>
      </c>
      <c r="B2921" t="s">
        <v>5038</v>
      </c>
      <c r="C2921">
        <v>1970.03</v>
      </c>
      <c r="D2921">
        <v>1970.03</v>
      </c>
      <c r="E2921" t="s">
        <v>3628</v>
      </c>
      <c r="F2921" t="s">
        <v>5039</v>
      </c>
    </row>
    <row r="2922" spans="1:6" x14ac:dyDescent="0.25">
      <c r="A2922">
        <v>4785203</v>
      </c>
      <c r="B2922" t="s">
        <v>5038</v>
      </c>
      <c r="C2922">
        <v>7970.03</v>
      </c>
      <c r="D2922">
        <v>7970.03</v>
      </c>
      <c r="E2922" t="s">
        <v>3628</v>
      </c>
      <c r="F2922" t="s">
        <v>5039</v>
      </c>
    </row>
    <row r="2923" spans="1:6" x14ac:dyDescent="0.25">
      <c r="A2923">
        <v>4773903</v>
      </c>
      <c r="B2923" t="s">
        <v>5038</v>
      </c>
      <c r="C2923">
        <v>1970.03</v>
      </c>
      <c r="D2923">
        <v>1970.03</v>
      </c>
      <c r="E2923" t="s">
        <v>3628</v>
      </c>
      <c r="F2923" t="s">
        <v>5039</v>
      </c>
    </row>
    <row r="2924" spans="1:6" x14ac:dyDescent="0.25">
      <c r="A2924">
        <v>4807203</v>
      </c>
      <c r="B2924" t="s">
        <v>5038</v>
      </c>
      <c r="C2924">
        <v>1970.03</v>
      </c>
      <c r="D2924">
        <v>1970.03</v>
      </c>
      <c r="E2924" t="s">
        <v>3628</v>
      </c>
      <c r="F2924" t="s">
        <v>5039</v>
      </c>
    </row>
    <row r="2925" spans="1:6" x14ac:dyDescent="0.25">
      <c r="A2925">
        <v>955203</v>
      </c>
      <c r="B2925" t="s">
        <v>5038</v>
      </c>
      <c r="C2925">
        <v>1970.03</v>
      </c>
      <c r="D2925">
        <v>1970.03</v>
      </c>
      <c r="E2925" t="s">
        <v>3628</v>
      </c>
      <c r="F2925" t="s">
        <v>5039</v>
      </c>
    </row>
    <row r="2926" spans="1:6" x14ac:dyDescent="0.25">
      <c r="A2926">
        <v>95303</v>
      </c>
      <c r="B2926" t="s">
        <v>5038</v>
      </c>
      <c r="C2926">
        <v>7061.33</v>
      </c>
      <c r="D2926">
        <v>7061.33</v>
      </c>
      <c r="E2926" t="s">
        <v>3628</v>
      </c>
      <c r="F2926" t="s">
        <v>5039</v>
      </c>
    </row>
    <row r="2927" spans="1:6" x14ac:dyDescent="0.25">
      <c r="A2927">
        <v>96603</v>
      </c>
      <c r="B2927" t="s">
        <v>5038</v>
      </c>
      <c r="C2927">
        <v>1970.03</v>
      </c>
      <c r="D2927">
        <v>1970.03</v>
      </c>
      <c r="E2927" t="s">
        <v>3628</v>
      </c>
      <c r="F2927" t="s">
        <v>5039</v>
      </c>
    </row>
    <row r="2928" spans="1:6" x14ac:dyDescent="0.25">
      <c r="A2928">
        <v>157803</v>
      </c>
      <c r="B2928" t="s">
        <v>5038</v>
      </c>
      <c r="C2928">
        <v>1970.03</v>
      </c>
      <c r="D2928">
        <v>1970.03</v>
      </c>
      <c r="E2928" t="s">
        <v>3628</v>
      </c>
      <c r="F2928" t="s">
        <v>5039</v>
      </c>
    </row>
    <row r="2929" spans="1:6" x14ac:dyDescent="0.25">
      <c r="A2929">
        <v>188503</v>
      </c>
      <c r="B2929" t="s">
        <v>5038</v>
      </c>
      <c r="C2929">
        <v>1970.03</v>
      </c>
      <c r="D2929">
        <v>1970.03</v>
      </c>
      <c r="E2929" t="s">
        <v>3628</v>
      </c>
      <c r="F2929" t="s">
        <v>5039</v>
      </c>
    </row>
    <row r="2930" spans="1:6" x14ac:dyDescent="0.25">
      <c r="A2930">
        <v>189303</v>
      </c>
      <c r="B2930" t="s">
        <v>5038</v>
      </c>
      <c r="C2930">
        <v>1970.03</v>
      </c>
      <c r="D2930">
        <v>1970.03</v>
      </c>
      <c r="E2930" t="s">
        <v>3628</v>
      </c>
      <c r="F2930" t="s">
        <v>5039</v>
      </c>
    </row>
    <row r="2931" spans="1:6" x14ac:dyDescent="0.25">
      <c r="A2931">
        <v>6292503</v>
      </c>
      <c r="B2931" t="s">
        <v>5038</v>
      </c>
      <c r="C2931">
        <v>3667.13</v>
      </c>
      <c r="D2931">
        <v>3667.13</v>
      </c>
      <c r="E2931" t="s">
        <v>3628</v>
      </c>
      <c r="F2931" t="s">
        <v>5039</v>
      </c>
    </row>
    <row r="2932" spans="1:6" x14ac:dyDescent="0.25">
      <c r="A2932">
        <v>4773703</v>
      </c>
      <c r="B2932" t="s">
        <v>5038</v>
      </c>
      <c r="C2932">
        <v>1970.03</v>
      </c>
      <c r="D2932">
        <v>1970.03</v>
      </c>
      <c r="E2932" t="s">
        <v>3628</v>
      </c>
      <c r="F2932" t="s">
        <v>5039</v>
      </c>
    </row>
    <row r="2933" spans="1:6" x14ac:dyDescent="0.25">
      <c r="A2933">
        <v>4801203</v>
      </c>
      <c r="B2933" t="s">
        <v>5038</v>
      </c>
      <c r="C2933">
        <v>1970.03</v>
      </c>
      <c r="D2933">
        <v>1970.03</v>
      </c>
      <c r="E2933" t="s">
        <v>3628</v>
      </c>
      <c r="F2933" t="s">
        <v>5039</v>
      </c>
    </row>
    <row r="2934" spans="1:6" x14ac:dyDescent="0.25">
      <c r="A2934">
        <v>4783303</v>
      </c>
      <c r="B2934" t="s">
        <v>5038</v>
      </c>
      <c r="C2934">
        <v>1970.03</v>
      </c>
      <c r="D2934">
        <v>1970.03</v>
      </c>
      <c r="E2934" t="s">
        <v>3628</v>
      </c>
      <c r="F2934" t="s">
        <v>5039</v>
      </c>
    </row>
    <row r="2935" spans="1:6" x14ac:dyDescent="0.25">
      <c r="A2935">
        <v>4789303</v>
      </c>
      <c r="B2935" t="s">
        <v>5038</v>
      </c>
      <c r="C2935">
        <v>1970.03</v>
      </c>
      <c r="D2935">
        <v>1970.03</v>
      </c>
      <c r="E2935" t="s">
        <v>3628</v>
      </c>
      <c r="F2935" t="s">
        <v>5039</v>
      </c>
    </row>
    <row r="2936" spans="1:6" x14ac:dyDescent="0.25">
      <c r="A2936">
        <v>4773803</v>
      </c>
      <c r="B2936" t="s">
        <v>5038</v>
      </c>
      <c r="C2936">
        <v>1970.03</v>
      </c>
      <c r="D2936">
        <v>1970.03</v>
      </c>
      <c r="E2936" t="s">
        <v>3628</v>
      </c>
      <c r="F2936" t="s">
        <v>5039</v>
      </c>
    </row>
    <row r="2937" spans="1:6" x14ac:dyDescent="0.25">
      <c r="A2937">
        <v>4781203</v>
      </c>
      <c r="B2937" t="s">
        <v>5038</v>
      </c>
      <c r="C2937">
        <v>1970.03</v>
      </c>
      <c r="D2937">
        <v>1970.03</v>
      </c>
      <c r="E2937" t="s">
        <v>3628</v>
      </c>
      <c r="F2937" t="s">
        <v>5039</v>
      </c>
    </row>
    <row r="2938" spans="1:6" x14ac:dyDescent="0.25">
      <c r="A2938">
        <v>4787203</v>
      </c>
      <c r="B2938" t="s">
        <v>5038</v>
      </c>
      <c r="C2938">
        <v>1970.03</v>
      </c>
      <c r="D2938">
        <v>1970.03</v>
      </c>
      <c r="E2938" t="s">
        <v>3628</v>
      </c>
      <c r="F2938" t="s">
        <v>5039</v>
      </c>
    </row>
    <row r="2939" spans="1:6" x14ac:dyDescent="0.25">
      <c r="A2939">
        <v>6290803</v>
      </c>
      <c r="B2939" t="s">
        <v>5038</v>
      </c>
      <c r="C2939">
        <v>1970.03</v>
      </c>
      <c r="D2939">
        <v>1970.03</v>
      </c>
      <c r="E2939" t="s">
        <v>3628</v>
      </c>
      <c r="F2939" t="s">
        <v>5039</v>
      </c>
    </row>
    <row r="2940" spans="1:6" x14ac:dyDescent="0.25">
      <c r="A2940">
        <v>6290903</v>
      </c>
      <c r="B2940" t="s">
        <v>5038</v>
      </c>
      <c r="C2940">
        <v>1970.03</v>
      </c>
      <c r="D2940">
        <v>1970.03</v>
      </c>
      <c r="E2940" t="s">
        <v>3628</v>
      </c>
      <c r="F2940" t="s">
        <v>5039</v>
      </c>
    </row>
    <row r="2941" spans="1:6" x14ac:dyDescent="0.25">
      <c r="A2941">
        <v>6292703</v>
      </c>
      <c r="B2941" t="s">
        <v>5038</v>
      </c>
      <c r="C2941">
        <v>1970.03</v>
      </c>
      <c r="D2941">
        <v>1970.03</v>
      </c>
      <c r="E2941" t="s">
        <v>3628</v>
      </c>
      <c r="F2941" t="s">
        <v>5039</v>
      </c>
    </row>
    <row r="2942" spans="1:6" x14ac:dyDescent="0.25">
      <c r="A2942">
        <v>3039203</v>
      </c>
      <c r="B2942" t="s">
        <v>5038</v>
      </c>
      <c r="C2942">
        <v>1970.03</v>
      </c>
      <c r="D2942">
        <v>1970.03</v>
      </c>
      <c r="E2942" t="s">
        <v>3628</v>
      </c>
      <c r="F2942" t="s">
        <v>5039</v>
      </c>
    </row>
    <row r="2943" spans="1:6" x14ac:dyDescent="0.25">
      <c r="A2943">
        <v>165503</v>
      </c>
      <c r="B2943" t="s">
        <v>5038</v>
      </c>
      <c r="C2943">
        <v>1970.03</v>
      </c>
      <c r="D2943">
        <v>1970.03</v>
      </c>
      <c r="E2943" t="s">
        <v>3628</v>
      </c>
      <c r="F2943" t="s">
        <v>5039</v>
      </c>
    </row>
    <row r="2944" spans="1:6" x14ac:dyDescent="0.25">
      <c r="A2944">
        <v>166003</v>
      </c>
      <c r="B2944" t="s">
        <v>5038</v>
      </c>
      <c r="C2944">
        <v>1970.03</v>
      </c>
      <c r="D2944">
        <v>1970.03</v>
      </c>
      <c r="E2944" t="s">
        <v>3628</v>
      </c>
      <c r="F2944" t="s">
        <v>5039</v>
      </c>
    </row>
    <row r="2945" spans="1:6" x14ac:dyDescent="0.25">
      <c r="A2945">
        <v>134003</v>
      </c>
      <c r="B2945" t="s">
        <v>5038</v>
      </c>
      <c r="C2945">
        <v>1970.03</v>
      </c>
      <c r="D2945">
        <v>1970.03</v>
      </c>
      <c r="E2945" t="s">
        <v>3628</v>
      </c>
      <c r="F2945" t="s">
        <v>5039</v>
      </c>
    </row>
    <row r="2946" spans="1:6" x14ac:dyDescent="0.25">
      <c r="A2946">
        <v>134203</v>
      </c>
      <c r="B2946" t="s">
        <v>5038</v>
      </c>
      <c r="C2946">
        <v>10970.03</v>
      </c>
      <c r="D2946">
        <v>10970.03</v>
      </c>
      <c r="E2946" t="s">
        <v>3628</v>
      </c>
      <c r="F2946" t="s">
        <v>5039</v>
      </c>
    </row>
    <row r="2947" spans="1:6" x14ac:dyDescent="0.25">
      <c r="A2947">
        <v>226203</v>
      </c>
      <c r="B2947" t="s">
        <v>5038</v>
      </c>
      <c r="C2947">
        <v>9970.0300000000007</v>
      </c>
      <c r="D2947">
        <v>9970.0300000000007</v>
      </c>
      <c r="E2947" t="s">
        <v>3628</v>
      </c>
      <c r="F2947" t="s">
        <v>5039</v>
      </c>
    </row>
    <row r="2948" spans="1:6" x14ac:dyDescent="0.25">
      <c r="A2948">
        <v>226503</v>
      </c>
      <c r="B2948" t="s">
        <v>5038</v>
      </c>
      <c r="C2948">
        <v>1970.03</v>
      </c>
      <c r="D2948">
        <v>1970.03</v>
      </c>
      <c r="E2948" t="s">
        <v>3628</v>
      </c>
      <c r="F2948" t="s">
        <v>5039</v>
      </c>
    </row>
    <row r="2949" spans="1:6" x14ac:dyDescent="0.25">
      <c r="A2949">
        <v>227503</v>
      </c>
      <c r="B2949" t="s">
        <v>5038</v>
      </c>
      <c r="C2949">
        <v>10236.69</v>
      </c>
      <c r="D2949">
        <v>10236.69</v>
      </c>
      <c r="E2949" t="s">
        <v>3628</v>
      </c>
      <c r="F2949" t="s">
        <v>5039</v>
      </c>
    </row>
    <row r="2950" spans="1:6" x14ac:dyDescent="0.25">
      <c r="A2950">
        <v>536203</v>
      </c>
      <c r="B2950" t="s">
        <v>5038</v>
      </c>
      <c r="C2950">
        <v>6919.03</v>
      </c>
      <c r="D2950">
        <v>6919.03</v>
      </c>
      <c r="E2950" t="s">
        <v>3628</v>
      </c>
      <c r="F2950" t="s">
        <v>5039</v>
      </c>
    </row>
    <row r="2951" spans="1:6" x14ac:dyDescent="0.25">
      <c r="A2951">
        <v>167103</v>
      </c>
      <c r="B2951" t="s">
        <v>5038</v>
      </c>
      <c r="C2951">
        <v>1970.03</v>
      </c>
      <c r="D2951">
        <v>1970.03</v>
      </c>
      <c r="E2951" t="s">
        <v>3628</v>
      </c>
      <c r="F2951" t="s">
        <v>5039</v>
      </c>
    </row>
    <row r="2952" spans="1:6" x14ac:dyDescent="0.25">
      <c r="A2952">
        <v>207203</v>
      </c>
      <c r="B2952" t="s">
        <v>5038</v>
      </c>
      <c r="C2952">
        <v>9240.0300000000007</v>
      </c>
      <c r="D2952">
        <v>9240.0300000000007</v>
      </c>
      <c r="E2952" t="s">
        <v>3628</v>
      </c>
      <c r="F2952" t="s">
        <v>5039</v>
      </c>
    </row>
    <row r="2953" spans="1:6" x14ac:dyDescent="0.25">
      <c r="A2953">
        <v>208803</v>
      </c>
      <c r="B2953" t="s">
        <v>5038</v>
      </c>
      <c r="C2953">
        <v>7970.03</v>
      </c>
      <c r="D2953">
        <v>7970.03</v>
      </c>
      <c r="E2953" t="s">
        <v>3628</v>
      </c>
      <c r="F2953" t="s">
        <v>5039</v>
      </c>
    </row>
    <row r="2954" spans="1:6" x14ac:dyDescent="0.25">
      <c r="A2954">
        <v>256403</v>
      </c>
      <c r="B2954" t="s">
        <v>5038</v>
      </c>
      <c r="C2954">
        <v>7400.75</v>
      </c>
      <c r="D2954">
        <v>7400.75</v>
      </c>
      <c r="E2954" t="s">
        <v>3628</v>
      </c>
      <c r="F2954" t="s">
        <v>5039</v>
      </c>
    </row>
    <row r="2955" spans="1:6" x14ac:dyDescent="0.25">
      <c r="A2955">
        <v>537903</v>
      </c>
      <c r="B2955" t="s">
        <v>5038</v>
      </c>
      <c r="C2955">
        <v>7970.03</v>
      </c>
      <c r="D2955">
        <v>7970.03</v>
      </c>
      <c r="E2955" t="s">
        <v>3628</v>
      </c>
      <c r="F2955" t="s">
        <v>5039</v>
      </c>
    </row>
    <row r="2956" spans="1:6" x14ac:dyDescent="0.25">
      <c r="A2956">
        <v>411403</v>
      </c>
      <c r="B2956" t="s">
        <v>5038</v>
      </c>
      <c r="C2956">
        <v>7970.03</v>
      </c>
      <c r="D2956">
        <v>7970.03</v>
      </c>
      <c r="E2956" t="s">
        <v>3628</v>
      </c>
      <c r="F2956" t="s">
        <v>5039</v>
      </c>
    </row>
    <row r="2957" spans="1:6" x14ac:dyDescent="0.25">
      <c r="A2957">
        <v>405503</v>
      </c>
      <c r="B2957" t="s">
        <v>5038</v>
      </c>
      <c r="C2957">
        <v>2585.0300000000002</v>
      </c>
      <c r="D2957">
        <v>2585.0300000000002</v>
      </c>
      <c r="E2957" t="s">
        <v>3628</v>
      </c>
      <c r="F2957" t="s">
        <v>5039</v>
      </c>
    </row>
    <row r="2958" spans="1:6" x14ac:dyDescent="0.25">
      <c r="A2958">
        <v>259703</v>
      </c>
      <c r="B2958" t="s">
        <v>5038</v>
      </c>
      <c r="C2958">
        <v>4085.03</v>
      </c>
      <c r="D2958">
        <v>4085.03</v>
      </c>
      <c r="E2958" t="s">
        <v>3628</v>
      </c>
      <c r="F2958" t="s">
        <v>5039</v>
      </c>
    </row>
    <row r="2959" spans="1:6" x14ac:dyDescent="0.25">
      <c r="A2959">
        <v>237603</v>
      </c>
      <c r="B2959" t="s">
        <v>5038</v>
      </c>
      <c r="C2959">
        <v>1970.03</v>
      </c>
      <c r="D2959">
        <v>1970.03</v>
      </c>
      <c r="E2959" t="s">
        <v>3628</v>
      </c>
      <c r="F2959" t="s">
        <v>5039</v>
      </c>
    </row>
    <row r="2960" spans="1:6" x14ac:dyDescent="0.25">
      <c r="A2960">
        <v>238703</v>
      </c>
      <c r="B2960" t="s">
        <v>3630</v>
      </c>
      <c r="C2960">
        <v>0</v>
      </c>
      <c r="D2960">
        <v>0</v>
      </c>
      <c r="E2960" t="s">
        <v>3630</v>
      </c>
      <c r="F2960" t="s">
        <v>5037</v>
      </c>
    </row>
    <row r="2961" spans="1:6" x14ac:dyDescent="0.25">
      <c r="A2961">
        <v>769203</v>
      </c>
      <c r="B2961" t="s">
        <v>5038</v>
      </c>
      <c r="C2961">
        <v>1970.03</v>
      </c>
      <c r="D2961">
        <v>1970.03</v>
      </c>
      <c r="E2961" t="s">
        <v>3628</v>
      </c>
      <c r="F2961" t="s">
        <v>5039</v>
      </c>
    </row>
    <row r="2962" spans="1:6" x14ac:dyDescent="0.25">
      <c r="A2962">
        <v>151403</v>
      </c>
      <c r="B2962" t="s">
        <v>5038</v>
      </c>
      <c r="C2962">
        <v>7970.03</v>
      </c>
      <c r="D2962">
        <v>7970.03</v>
      </c>
      <c r="E2962" t="s">
        <v>3628</v>
      </c>
      <c r="F2962" t="s">
        <v>5039</v>
      </c>
    </row>
    <row r="2963" spans="1:6" x14ac:dyDescent="0.25">
      <c r="A2963">
        <v>152603</v>
      </c>
      <c r="B2963" t="s">
        <v>5038</v>
      </c>
      <c r="C2963">
        <v>6232.53</v>
      </c>
      <c r="D2963">
        <v>6232.53</v>
      </c>
      <c r="E2963" t="s">
        <v>3628</v>
      </c>
      <c r="F2963" t="s">
        <v>5039</v>
      </c>
    </row>
    <row r="2964" spans="1:6" x14ac:dyDescent="0.25">
      <c r="A2964">
        <v>155503</v>
      </c>
      <c r="B2964" t="s">
        <v>5038</v>
      </c>
      <c r="C2964">
        <v>1970.03</v>
      </c>
      <c r="D2964">
        <v>1970.03</v>
      </c>
      <c r="E2964" t="s">
        <v>3628</v>
      </c>
      <c r="F2964" t="s">
        <v>5039</v>
      </c>
    </row>
    <row r="2965" spans="1:6" x14ac:dyDescent="0.25">
      <c r="A2965">
        <v>156003</v>
      </c>
      <c r="B2965" t="s">
        <v>5038</v>
      </c>
      <c r="C2965">
        <v>1970.03</v>
      </c>
      <c r="D2965">
        <v>1970.03</v>
      </c>
      <c r="E2965" t="s">
        <v>3628</v>
      </c>
      <c r="F2965" t="s">
        <v>5039</v>
      </c>
    </row>
    <row r="2966" spans="1:6" x14ac:dyDescent="0.25">
      <c r="A2966">
        <v>241403</v>
      </c>
      <c r="B2966" t="s">
        <v>5038</v>
      </c>
      <c r="C2966">
        <v>6919.03</v>
      </c>
      <c r="D2966">
        <v>6919.03</v>
      </c>
      <c r="E2966" t="s">
        <v>3628</v>
      </c>
      <c r="F2966" t="s">
        <v>5039</v>
      </c>
    </row>
    <row r="2967" spans="1:6" x14ac:dyDescent="0.25">
      <c r="A2967">
        <v>1296003</v>
      </c>
      <c r="B2967" t="s">
        <v>3630</v>
      </c>
      <c r="C2967">
        <v>0</v>
      </c>
      <c r="D2967">
        <v>0</v>
      </c>
      <c r="E2967" t="s">
        <v>3630</v>
      </c>
      <c r="F2967" t="s">
        <v>5037</v>
      </c>
    </row>
    <row r="2968" spans="1:6" x14ac:dyDescent="0.25">
      <c r="A2968">
        <v>155003</v>
      </c>
      <c r="B2968" t="s">
        <v>5038</v>
      </c>
      <c r="C2968">
        <v>12970.03</v>
      </c>
      <c r="D2968">
        <v>12970.03</v>
      </c>
      <c r="E2968" t="s">
        <v>3628</v>
      </c>
      <c r="F2968" t="s">
        <v>5039</v>
      </c>
    </row>
    <row r="2969" spans="1:6" x14ac:dyDescent="0.25">
      <c r="A2969">
        <v>156703</v>
      </c>
      <c r="B2969" t="s">
        <v>5038</v>
      </c>
      <c r="C2969">
        <v>7970.03</v>
      </c>
      <c r="D2969">
        <v>7970.03</v>
      </c>
      <c r="E2969" t="s">
        <v>3628</v>
      </c>
      <c r="F2969" t="s">
        <v>5039</v>
      </c>
    </row>
    <row r="2970" spans="1:6" x14ac:dyDescent="0.25">
      <c r="A2970">
        <v>274303</v>
      </c>
      <c r="B2970" t="s">
        <v>5038</v>
      </c>
      <c r="C2970">
        <v>7970.03</v>
      </c>
      <c r="D2970">
        <v>7970.03</v>
      </c>
      <c r="E2970" t="s">
        <v>3628</v>
      </c>
      <c r="F2970" t="s">
        <v>5039</v>
      </c>
    </row>
    <row r="2971" spans="1:6" x14ac:dyDescent="0.25">
      <c r="A2971">
        <v>274703</v>
      </c>
      <c r="B2971" t="s">
        <v>5038</v>
      </c>
      <c r="C2971">
        <v>7970.03</v>
      </c>
      <c r="D2971">
        <v>7970.03</v>
      </c>
      <c r="E2971" t="s">
        <v>3628</v>
      </c>
      <c r="F2971" t="s">
        <v>5039</v>
      </c>
    </row>
    <row r="2972" spans="1:6" x14ac:dyDescent="0.25">
      <c r="A2972">
        <v>277703</v>
      </c>
      <c r="B2972" t="s">
        <v>5038</v>
      </c>
      <c r="C2972">
        <v>7970.03</v>
      </c>
      <c r="D2972">
        <v>7970.03</v>
      </c>
      <c r="E2972" t="s">
        <v>3628</v>
      </c>
      <c r="F2972" t="s">
        <v>5039</v>
      </c>
    </row>
    <row r="2973" spans="1:6" x14ac:dyDescent="0.25">
      <c r="A2973">
        <v>157103</v>
      </c>
      <c r="B2973" t="s">
        <v>5038</v>
      </c>
      <c r="C2973">
        <v>10970.03</v>
      </c>
      <c r="D2973">
        <v>10970.03</v>
      </c>
      <c r="E2973" t="s">
        <v>3628</v>
      </c>
      <c r="F2973" t="s">
        <v>5039</v>
      </c>
    </row>
    <row r="2974" spans="1:6" x14ac:dyDescent="0.25">
      <c r="A2974">
        <v>189203</v>
      </c>
      <c r="B2974" t="s">
        <v>5038</v>
      </c>
      <c r="C2974">
        <v>9970.0300000000007</v>
      </c>
      <c r="D2974">
        <v>9970.0300000000007</v>
      </c>
      <c r="E2974" t="s">
        <v>3628</v>
      </c>
      <c r="F2974" t="s">
        <v>5039</v>
      </c>
    </row>
    <row r="2975" spans="1:6" x14ac:dyDescent="0.25">
      <c r="A2975">
        <v>1297503</v>
      </c>
      <c r="B2975" t="s">
        <v>5038</v>
      </c>
      <c r="C2975">
        <v>1970.03</v>
      </c>
      <c r="D2975">
        <v>1970.03</v>
      </c>
      <c r="E2975" t="s">
        <v>3628</v>
      </c>
      <c r="F2975" t="s">
        <v>5039</v>
      </c>
    </row>
    <row r="2976" spans="1:6" x14ac:dyDescent="0.25">
      <c r="A2976">
        <v>1298603</v>
      </c>
      <c r="B2976" t="s">
        <v>3630</v>
      </c>
      <c r="C2976">
        <v>0</v>
      </c>
      <c r="D2976">
        <v>0</v>
      </c>
      <c r="E2976" t="s">
        <v>3630</v>
      </c>
      <c r="F2976" t="s">
        <v>5037</v>
      </c>
    </row>
    <row r="2977" spans="1:6" x14ac:dyDescent="0.25">
      <c r="A2977">
        <v>280203</v>
      </c>
      <c r="B2977" t="s">
        <v>5038</v>
      </c>
      <c r="C2977">
        <v>1970.03</v>
      </c>
      <c r="D2977">
        <v>1970.03</v>
      </c>
      <c r="E2977" t="s">
        <v>3628</v>
      </c>
      <c r="F2977" t="s">
        <v>5039</v>
      </c>
    </row>
    <row r="2978" spans="1:6" x14ac:dyDescent="0.25">
      <c r="A2978">
        <v>271503</v>
      </c>
      <c r="B2978" t="s">
        <v>5038</v>
      </c>
      <c r="C2978">
        <v>9919.0300000000007</v>
      </c>
      <c r="D2978">
        <v>9919.0300000000007</v>
      </c>
      <c r="E2978" t="s">
        <v>3628</v>
      </c>
      <c r="F2978" t="s">
        <v>5039</v>
      </c>
    </row>
    <row r="2979" spans="1:6" x14ac:dyDescent="0.25">
      <c r="A2979">
        <v>1299003</v>
      </c>
      <c r="B2979" t="s">
        <v>5038</v>
      </c>
      <c r="C2979">
        <v>1970.03</v>
      </c>
      <c r="D2979">
        <v>1970.03</v>
      </c>
      <c r="E2979" t="s">
        <v>3628</v>
      </c>
      <c r="F2979" t="s">
        <v>5039</v>
      </c>
    </row>
    <row r="2980" spans="1:6" x14ac:dyDescent="0.25">
      <c r="A2980">
        <v>100803</v>
      </c>
      <c r="B2980" t="s">
        <v>5038</v>
      </c>
      <c r="C2980">
        <v>1970.03</v>
      </c>
      <c r="D2980">
        <v>1970.03</v>
      </c>
      <c r="E2980" t="s">
        <v>3628</v>
      </c>
      <c r="F2980" t="s">
        <v>5039</v>
      </c>
    </row>
    <row r="2981" spans="1:6" x14ac:dyDescent="0.25">
      <c r="A2981">
        <v>99303</v>
      </c>
      <c r="B2981" t="s">
        <v>5038</v>
      </c>
      <c r="C2981">
        <v>1970.03</v>
      </c>
      <c r="D2981">
        <v>1970.03</v>
      </c>
      <c r="E2981" t="s">
        <v>3628</v>
      </c>
      <c r="F2981" t="s">
        <v>5039</v>
      </c>
    </row>
    <row r="2982" spans="1:6" x14ac:dyDescent="0.25">
      <c r="A2982">
        <v>96903</v>
      </c>
      <c r="B2982" t="s">
        <v>5038</v>
      </c>
      <c r="C2982">
        <v>1970.03</v>
      </c>
      <c r="D2982">
        <v>1970.03</v>
      </c>
      <c r="E2982" t="s">
        <v>3628</v>
      </c>
      <c r="F2982" t="s">
        <v>5039</v>
      </c>
    </row>
    <row r="2983" spans="1:6" x14ac:dyDescent="0.25">
      <c r="A2983">
        <v>310203</v>
      </c>
      <c r="B2983" t="s">
        <v>5038</v>
      </c>
      <c r="C2983">
        <v>1970.03</v>
      </c>
      <c r="D2983">
        <v>1970.03</v>
      </c>
      <c r="E2983" t="s">
        <v>3628</v>
      </c>
      <c r="F2983" t="s">
        <v>5039</v>
      </c>
    </row>
    <row r="2984" spans="1:6" x14ac:dyDescent="0.25">
      <c r="A2984">
        <v>310403</v>
      </c>
      <c r="B2984" t="s">
        <v>5038</v>
      </c>
      <c r="C2984">
        <v>4685.3900000000003</v>
      </c>
      <c r="D2984">
        <v>4685.3900000000003</v>
      </c>
      <c r="E2984" t="s">
        <v>3628</v>
      </c>
      <c r="F2984" t="s">
        <v>5039</v>
      </c>
    </row>
    <row r="2985" spans="1:6" x14ac:dyDescent="0.25">
      <c r="A2985">
        <v>312803</v>
      </c>
      <c r="B2985" t="s">
        <v>5038</v>
      </c>
      <c r="C2985">
        <v>7970.03</v>
      </c>
      <c r="D2985">
        <v>7970.03</v>
      </c>
      <c r="E2985" t="s">
        <v>3628</v>
      </c>
      <c r="F2985" t="s">
        <v>5039</v>
      </c>
    </row>
    <row r="2986" spans="1:6" x14ac:dyDescent="0.25">
      <c r="A2986">
        <v>313303</v>
      </c>
      <c r="B2986" t="s">
        <v>5038</v>
      </c>
      <c r="C2986">
        <v>1970.03</v>
      </c>
      <c r="D2986">
        <v>1970.03</v>
      </c>
      <c r="E2986" t="s">
        <v>3628</v>
      </c>
      <c r="F2986" t="s">
        <v>5039</v>
      </c>
    </row>
    <row r="2987" spans="1:6" x14ac:dyDescent="0.25">
      <c r="A2987">
        <v>99903</v>
      </c>
      <c r="B2987" t="s">
        <v>5038</v>
      </c>
      <c r="C2987">
        <v>1970.03</v>
      </c>
      <c r="D2987">
        <v>1970.03</v>
      </c>
      <c r="E2987" t="s">
        <v>3628</v>
      </c>
      <c r="F2987" t="s">
        <v>5039</v>
      </c>
    </row>
    <row r="2988" spans="1:6" x14ac:dyDescent="0.25">
      <c r="A2988">
        <v>130603</v>
      </c>
      <c r="B2988" t="s">
        <v>5038</v>
      </c>
      <c r="C2988">
        <v>6919.03</v>
      </c>
      <c r="D2988">
        <v>6919.03</v>
      </c>
      <c r="E2988" t="s">
        <v>3628</v>
      </c>
      <c r="F2988" t="s">
        <v>5039</v>
      </c>
    </row>
    <row r="2989" spans="1:6" x14ac:dyDescent="0.25">
      <c r="A2989">
        <v>192403</v>
      </c>
      <c r="B2989" t="s">
        <v>5038</v>
      </c>
      <c r="C2989">
        <v>1970.03</v>
      </c>
      <c r="D2989">
        <v>1970.03</v>
      </c>
      <c r="E2989" t="s">
        <v>3628</v>
      </c>
      <c r="F2989" t="s">
        <v>5039</v>
      </c>
    </row>
    <row r="2990" spans="1:6" x14ac:dyDescent="0.25">
      <c r="A2990">
        <v>186603</v>
      </c>
      <c r="B2990" t="s">
        <v>5038</v>
      </c>
      <c r="C2990">
        <v>4970.03</v>
      </c>
      <c r="D2990">
        <v>4970.03</v>
      </c>
      <c r="E2990" t="s">
        <v>3628</v>
      </c>
      <c r="F2990" t="s">
        <v>5039</v>
      </c>
    </row>
    <row r="2991" spans="1:6" x14ac:dyDescent="0.25">
      <c r="A2991">
        <v>316803</v>
      </c>
      <c r="B2991" t="s">
        <v>5038</v>
      </c>
      <c r="C2991">
        <v>6919.03</v>
      </c>
      <c r="D2991">
        <v>6919.03</v>
      </c>
      <c r="E2991" t="s">
        <v>3628</v>
      </c>
      <c r="F2991" t="s">
        <v>5039</v>
      </c>
    </row>
    <row r="2992" spans="1:6" x14ac:dyDescent="0.25">
      <c r="A2992">
        <v>130903</v>
      </c>
      <c r="B2992" t="s">
        <v>5038</v>
      </c>
      <c r="C2992">
        <v>7970.03</v>
      </c>
      <c r="D2992">
        <v>7970.03</v>
      </c>
      <c r="E2992" t="s">
        <v>3628</v>
      </c>
      <c r="F2992" t="s">
        <v>5039</v>
      </c>
    </row>
    <row r="2993" spans="1:6" x14ac:dyDescent="0.25">
      <c r="A2993">
        <v>140403</v>
      </c>
      <c r="B2993" t="s">
        <v>5038</v>
      </c>
      <c r="C2993">
        <v>7970.03</v>
      </c>
      <c r="D2993">
        <v>7970.03</v>
      </c>
      <c r="E2993" t="s">
        <v>3628</v>
      </c>
      <c r="F2993" t="s">
        <v>5039</v>
      </c>
    </row>
    <row r="2994" spans="1:6" x14ac:dyDescent="0.25">
      <c r="A2994">
        <v>141703</v>
      </c>
      <c r="B2994" t="s">
        <v>5038</v>
      </c>
      <c r="C2994">
        <v>1970.03</v>
      </c>
      <c r="D2994">
        <v>1970.03</v>
      </c>
      <c r="E2994" t="s">
        <v>3628</v>
      </c>
      <c r="F2994" t="s">
        <v>5039</v>
      </c>
    </row>
    <row r="2995" spans="1:6" x14ac:dyDescent="0.25">
      <c r="A2995">
        <v>298503</v>
      </c>
      <c r="B2995" t="s">
        <v>5038</v>
      </c>
      <c r="C2995">
        <v>9953.0300000000007</v>
      </c>
      <c r="D2995">
        <v>9953.0300000000007</v>
      </c>
      <c r="E2995" t="s">
        <v>3628</v>
      </c>
      <c r="F2995" t="s">
        <v>5039</v>
      </c>
    </row>
    <row r="2996" spans="1:6" x14ac:dyDescent="0.25">
      <c r="A2996">
        <v>302003</v>
      </c>
      <c r="B2996" t="s">
        <v>5038</v>
      </c>
      <c r="C2996">
        <v>1970.03</v>
      </c>
      <c r="D2996">
        <v>1970.03</v>
      </c>
      <c r="E2996" t="s">
        <v>3628</v>
      </c>
      <c r="F2996" t="s">
        <v>5039</v>
      </c>
    </row>
    <row r="2997" spans="1:6" x14ac:dyDescent="0.25">
      <c r="A2997">
        <v>302803</v>
      </c>
      <c r="B2997" t="s">
        <v>5038</v>
      </c>
      <c r="C2997">
        <v>7919.03</v>
      </c>
      <c r="D2997">
        <v>7919.03</v>
      </c>
      <c r="E2997" t="s">
        <v>3628</v>
      </c>
      <c r="F2997" t="s">
        <v>5039</v>
      </c>
    </row>
    <row r="2998" spans="1:6" x14ac:dyDescent="0.25">
      <c r="A2998">
        <v>55503</v>
      </c>
      <c r="B2998" t="s">
        <v>5038</v>
      </c>
      <c r="C2998">
        <v>1970.03</v>
      </c>
      <c r="D2998">
        <v>1970.03</v>
      </c>
      <c r="E2998" t="s">
        <v>3628</v>
      </c>
      <c r="F2998" t="s">
        <v>5039</v>
      </c>
    </row>
    <row r="2999" spans="1:6" x14ac:dyDescent="0.25">
      <c r="A2999">
        <v>35703</v>
      </c>
      <c r="B2999" t="s">
        <v>3630</v>
      </c>
      <c r="C2999">
        <v>0</v>
      </c>
      <c r="D2999">
        <v>0</v>
      </c>
      <c r="E2999" t="s">
        <v>3630</v>
      </c>
      <c r="F2999" t="s">
        <v>5037</v>
      </c>
    </row>
    <row r="3000" spans="1:6" x14ac:dyDescent="0.25">
      <c r="A3000">
        <v>73503</v>
      </c>
      <c r="B3000" t="s">
        <v>5038</v>
      </c>
      <c r="C3000">
        <v>7919.03</v>
      </c>
      <c r="D3000">
        <v>7919.03</v>
      </c>
      <c r="E3000" t="s">
        <v>3628</v>
      </c>
      <c r="F3000" t="s">
        <v>5039</v>
      </c>
    </row>
    <row r="3001" spans="1:6" x14ac:dyDescent="0.25">
      <c r="A3001">
        <v>218603</v>
      </c>
      <c r="B3001" t="s">
        <v>5038</v>
      </c>
      <c r="C3001">
        <v>2585.0300000000002</v>
      </c>
      <c r="D3001">
        <v>2585.0300000000002</v>
      </c>
      <c r="E3001" t="s">
        <v>3628</v>
      </c>
      <c r="F3001" t="s">
        <v>5039</v>
      </c>
    </row>
    <row r="3002" spans="1:6" x14ac:dyDescent="0.25">
      <c r="A3002">
        <v>225003</v>
      </c>
      <c r="B3002" t="s">
        <v>5038</v>
      </c>
      <c r="C3002">
        <v>10970.03</v>
      </c>
      <c r="D3002">
        <v>10970.03</v>
      </c>
      <c r="E3002" t="s">
        <v>3628</v>
      </c>
      <c r="F3002" t="s">
        <v>5039</v>
      </c>
    </row>
    <row r="3003" spans="1:6" x14ac:dyDescent="0.25">
      <c r="A3003">
        <v>225203</v>
      </c>
      <c r="B3003" t="s">
        <v>5038</v>
      </c>
      <c r="C3003">
        <v>1970.03</v>
      </c>
      <c r="D3003">
        <v>1970.03</v>
      </c>
      <c r="E3003" t="s">
        <v>3628</v>
      </c>
      <c r="F3003" t="s">
        <v>5039</v>
      </c>
    </row>
    <row r="3004" spans="1:6" x14ac:dyDescent="0.25">
      <c r="A3004">
        <v>219903</v>
      </c>
      <c r="B3004" t="s">
        <v>5038</v>
      </c>
      <c r="C3004">
        <v>4345.97</v>
      </c>
      <c r="D3004">
        <v>4345.97</v>
      </c>
      <c r="E3004" t="s">
        <v>3628</v>
      </c>
      <c r="F3004" t="s">
        <v>5039</v>
      </c>
    </row>
    <row r="3005" spans="1:6" x14ac:dyDescent="0.25">
      <c r="A3005">
        <v>224803</v>
      </c>
      <c r="B3005" t="s">
        <v>5038</v>
      </c>
      <c r="C3005">
        <v>7470.03</v>
      </c>
      <c r="D3005">
        <v>7470.03</v>
      </c>
      <c r="E3005" t="s">
        <v>3628</v>
      </c>
      <c r="F3005" t="s">
        <v>5039</v>
      </c>
    </row>
    <row r="3006" spans="1:6" x14ac:dyDescent="0.25">
      <c r="A3006">
        <v>82903</v>
      </c>
      <c r="B3006" t="s">
        <v>5038</v>
      </c>
      <c r="C3006">
        <v>6919.03</v>
      </c>
      <c r="D3006">
        <v>6919.03</v>
      </c>
      <c r="E3006" t="s">
        <v>3628</v>
      </c>
      <c r="F3006" t="s">
        <v>5039</v>
      </c>
    </row>
    <row r="3007" spans="1:6" x14ac:dyDescent="0.25">
      <c r="A3007">
        <v>122403</v>
      </c>
      <c r="B3007" t="s">
        <v>5038</v>
      </c>
      <c r="C3007">
        <v>8970.0300000000007</v>
      </c>
      <c r="D3007">
        <v>8970.0300000000007</v>
      </c>
      <c r="E3007" t="s">
        <v>3628</v>
      </c>
      <c r="F3007" t="s">
        <v>5039</v>
      </c>
    </row>
    <row r="3008" spans="1:6" x14ac:dyDescent="0.25">
      <c r="A3008">
        <v>363303</v>
      </c>
      <c r="B3008" t="s">
        <v>5038</v>
      </c>
      <c r="C3008">
        <v>11970.03</v>
      </c>
      <c r="D3008">
        <v>11970.03</v>
      </c>
      <c r="E3008" t="s">
        <v>3628</v>
      </c>
      <c r="F3008" t="s">
        <v>5039</v>
      </c>
    </row>
    <row r="3009" spans="1:6" x14ac:dyDescent="0.25">
      <c r="A3009">
        <v>363903</v>
      </c>
      <c r="B3009" t="s">
        <v>5038</v>
      </c>
      <c r="C3009">
        <v>9970.0300000000007</v>
      </c>
      <c r="D3009">
        <v>9970.0300000000007</v>
      </c>
      <c r="E3009" t="s">
        <v>3628</v>
      </c>
      <c r="F3009" t="s">
        <v>5039</v>
      </c>
    </row>
    <row r="3010" spans="1:6" x14ac:dyDescent="0.25">
      <c r="A3010">
        <v>357203</v>
      </c>
      <c r="B3010" t="s">
        <v>5038</v>
      </c>
      <c r="C3010">
        <v>12970.03</v>
      </c>
      <c r="D3010">
        <v>12970.03</v>
      </c>
      <c r="E3010" t="s">
        <v>3628</v>
      </c>
      <c r="F3010" t="s">
        <v>5039</v>
      </c>
    </row>
    <row r="3011" spans="1:6" x14ac:dyDescent="0.25">
      <c r="A3011">
        <v>77303</v>
      </c>
      <c r="B3011" t="s">
        <v>5038</v>
      </c>
      <c r="C3011">
        <v>8616.1299999999992</v>
      </c>
      <c r="D3011">
        <v>8616.1299999999992</v>
      </c>
      <c r="E3011" t="s">
        <v>3628</v>
      </c>
      <c r="F3011" t="s">
        <v>5039</v>
      </c>
    </row>
    <row r="3012" spans="1:6" x14ac:dyDescent="0.25">
      <c r="A3012">
        <v>125203</v>
      </c>
      <c r="B3012" t="s">
        <v>5038</v>
      </c>
      <c r="C3012">
        <v>1970.03</v>
      </c>
      <c r="D3012">
        <v>1970.03</v>
      </c>
      <c r="E3012" t="s">
        <v>3628</v>
      </c>
      <c r="F3012" t="s">
        <v>5039</v>
      </c>
    </row>
    <row r="3013" spans="1:6" x14ac:dyDescent="0.25">
      <c r="A3013">
        <v>129203</v>
      </c>
      <c r="B3013" t="s">
        <v>5038</v>
      </c>
      <c r="C3013">
        <v>5024.8100000000004</v>
      </c>
      <c r="D3013">
        <v>5024.8100000000004</v>
      </c>
      <c r="E3013" t="s">
        <v>3628</v>
      </c>
      <c r="F3013" t="s">
        <v>5039</v>
      </c>
    </row>
    <row r="3014" spans="1:6" x14ac:dyDescent="0.25">
      <c r="A3014">
        <v>129703</v>
      </c>
      <c r="B3014" t="s">
        <v>5038</v>
      </c>
      <c r="C3014">
        <v>7919.03</v>
      </c>
      <c r="D3014">
        <v>7919.03</v>
      </c>
      <c r="E3014" t="s">
        <v>3628</v>
      </c>
      <c r="F3014" t="s">
        <v>5039</v>
      </c>
    </row>
    <row r="3015" spans="1:6" x14ac:dyDescent="0.25">
      <c r="A3015">
        <v>129603</v>
      </c>
      <c r="B3015" t="s">
        <v>5038</v>
      </c>
      <c r="C3015">
        <v>5021.03</v>
      </c>
      <c r="D3015">
        <v>5021.03</v>
      </c>
      <c r="E3015" t="s">
        <v>3628</v>
      </c>
      <c r="F3015" t="s">
        <v>5039</v>
      </c>
    </row>
    <row r="3016" spans="1:6" x14ac:dyDescent="0.25">
      <c r="A3016">
        <v>357903</v>
      </c>
      <c r="B3016" t="s">
        <v>5038</v>
      </c>
      <c r="C3016">
        <v>1970.03</v>
      </c>
      <c r="D3016">
        <v>1970.03</v>
      </c>
      <c r="E3016" t="s">
        <v>3628</v>
      </c>
      <c r="F3016" t="s">
        <v>5039</v>
      </c>
    </row>
    <row r="3017" spans="1:6" x14ac:dyDescent="0.25">
      <c r="A3017">
        <v>146303</v>
      </c>
      <c r="B3017" t="s">
        <v>5038</v>
      </c>
      <c r="C3017">
        <v>7752.57</v>
      </c>
      <c r="D3017">
        <v>7752.57</v>
      </c>
      <c r="E3017" t="s">
        <v>3628</v>
      </c>
      <c r="F3017" t="s">
        <v>5039</v>
      </c>
    </row>
    <row r="3018" spans="1:6" x14ac:dyDescent="0.25">
      <c r="A3018">
        <v>146603</v>
      </c>
      <c r="B3018" t="s">
        <v>5038</v>
      </c>
      <c r="C3018">
        <v>10803.57</v>
      </c>
      <c r="D3018">
        <v>10803.57</v>
      </c>
      <c r="E3018" t="s">
        <v>3628</v>
      </c>
      <c r="F3018" t="s">
        <v>5039</v>
      </c>
    </row>
    <row r="3019" spans="1:6" x14ac:dyDescent="0.25">
      <c r="A3019">
        <v>255303</v>
      </c>
      <c r="B3019" t="s">
        <v>5038</v>
      </c>
      <c r="C3019">
        <v>11803.57</v>
      </c>
      <c r="D3019">
        <v>11803.57</v>
      </c>
      <c r="E3019" t="s">
        <v>3628</v>
      </c>
      <c r="F3019" t="s">
        <v>5039</v>
      </c>
    </row>
    <row r="3020" spans="1:6" x14ac:dyDescent="0.25">
      <c r="A3020">
        <v>256303</v>
      </c>
      <c r="B3020" t="s">
        <v>5038</v>
      </c>
      <c r="C3020">
        <v>5537.19</v>
      </c>
      <c r="D3020">
        <v>5537.19</v>
      </c>
      <c r="E3020" t="s">
        <v>3628</v>
      </c>
      <c r="F3020" t="s">
        <v>5039</v>
      </c>
    </row>
    <row r="3021" spans="1:6" x14ac:dyDescent="0.25">
      <c r="A3021">
        <v>257203</v>
      </c>
      <c r="B3021" t="s">
        <v>5038</v>
      </c>
      <c r="C3021">
        <v>4596.57</v>
      </c>
      <c r="D3021">
        <v>4596.57</v>
      </c>
      <c r="E3021" t="s">
        <v>3628</v>
      </c>
      <c r="F3021" t="s">
        <v>5039</v>
      </c>
    </row>
    <row r="3022" spans="1:6" x14ac:dyDescent="0.25">
      <c r="A3022">
        <v>273903</v>
      </c>
      <c r="B3022" t="s">
        <v>5038</v>
      </c>
      <c r="C3022">
        <v>4053.57</v>
      </c>
      <c r="D3022">
        <v>4053.57</v>
      </c>
      <c r="E3022" t="s">
        <v>3628</v>
      </c>
      <c r="F3022" t="s">
        <v>5039</v>
      </c>
    </row>
    <row r="3023" spans="1:6" x14ac:dyDescent="0.25">
      <c r="A3023">
        <v>274903</v>
      </c>
      <c r="B3023" t="s">
        <v>5038</v>
      </c>
      <c r="C3023">
        <v>7803.57</v>
      </c>
      <c r="D3023">
        <v>7803.57</v>
      </c>
      <c r="E3023" t="s">
        <v>3628</v>
      </c>
      <c r="F3023" t="s">
        <v>5039</v>
      </c>
    </row>
    <row r="3024" spans="1:6" x14ac:dyDescent="0.25">
      <c r="A3024">
        <v>277903</v>
      </c>
      <c r="B3024" t="s">
        <v>5038</v>
      </c>
      <c r="C3024">
        <v>12803.57</v>
      </c>
      <c r="D3024">
        <v>12803.57</v>
      </c>
      <c r="E3024" t="s">
        <v>3628</v>
      </c>
      <c r="F3024" t="s">
        <v>5039</v>
      </c>
    </row>
    <row r="3025" spans="1:6" x14ac:dyDescent="0.25">
      <c r="A3025">
        <v>359903</v>
      </c>
      <c r="B3025" t="s">
        <v>5038</v>
      </c>
      <c r="C3025">
        <v>7970.03</v>
      </c>
      <c r="D3025">
        <v>7970.03</v>
      </c>
      <c r="E3025" t="s">
        <v>3628</v>
      </c>
      <c r="F3025" t="s">
        <v>5039</v>
      </c>
    </row>
    <row r="3026" spans="1:6" x14ac:dyDescent="0.25">
      <c r="A3026">
        <v>360103</v>
      </c>
      <c r="B3026" t="s">
        <v>5038</v>
      </c>
      <c r="C3026">
        <v>7970.03</v>
      </c>
      <c r="D3026">
        <v>7970.03</v>
      </c>
      <c r="E3026" t="s">
        <v>3628</v>
      </c>
      <c r="F3026" t="s">
        <v>5039</v>
      </c>
    </row>
    <row r="3027" spans="1:6" x14ac:dyDescent="0.25">
      <c r="A3027">
        <v>170103</v>
      </c>
      <c r="B3027" t="s">
        <v>5038</v>
      </c>
      <c r="C3027">
        <v>7970.03</v>
      </c>
      <c r="D3027">
        <v>7970.03</v>
      </c>
      <c r="E3027" t="s">
        <v>3628</v>
      </c>
      <c r="F3027" t="s">
        <v>5039</v>
      </c>
    </row>
    <row r="3028" spans="1:6" x14ac:dyDescent="0.25">
      <c r="A3028">
        <v>171803</v>
      </c>
      <c r="B3028" t="s">
        <v>5038</v>
      </c>
      <c r="C3028">
        <v>1970.03</v>
      </c>
      <c r="D3028">
        <v>1970.03</v>
      </c>
      <c r="E3028" t="s">
        <v>3628</v>
      </c>
      <c r="F3028" t="s">
        <v>5039</v>
      </c>
    </row>
    <row r="3029" spans="1:6" x14ac:dyDescent="0.25">
      <c r="A3029">
        <v>172103</v>
      </c>
      <c r="B3029" t="s">
        <v>5038</v>
      </c>
      <c r="C3029">
        <v>7970.03</v>
      </c>
      <c r="D3029">
        <v>7970.03</v>
      </c>
      <c r="E3029" t="s">
        <v>3628</v>
      </c>
      <c r="F3029" t="s">
        <v>5039</v>
      </c>
    </row>
    <row r="3030" spans="1:6" x14ac:dyDescent="0.25">
      <c r="A3030">
        <v>172403</v>
      </c>
      <c r="B3030" t="s">
        <v>5038</v>
      </c>
      <c r="C3030">
        <v>6919.03</v>
      </c>
      <c r="D3030">
        <v>6919.03</v>
      </c>
      <c r="E3030" t="s">
        <v>3628</v>
      </c>
      <c r="F3030" t="s">
        <v>5039</v>
      </c>
    </row>
    <row r="3031" spans="1:6" x14ac:dyDescent="0.25">
      <c r="A3031">
        <v>165103</v>
      </c>
      <c r="B3031" t="s">
        <v>5038</v>
      </c>
      <c r="C3031">
        <v>7685.39</v>
      </c>
      <c r="D3031">
        <v>7685.39</v>
      </c>
      <c r="E3031" t="s">
        <v>3628</v>
      </c>
      <c r="F3031" t="s">
        <v>5039</v>
      </c>
    </row>
    <row r="3032" spans="1:6" x14ac:dyDescent="0.25">
      <c r="A3032">
        <v>109203</v>
      </c>
      <c r="B3032" t="s">
        <v>5038</v>
      </c>
      <c r="C3032">
        <v>1803.57</v>
      </c>
      <c r="D3032">
        <v>1803.57</v>
      </c>
      <c r="E3032" t="s">
        <v>3628</v>
      </c>
      <c r="F3032" t="s">
        <v>5039</v>
      </c>
    </row>
    <row r="3033" spans="1:6" x14ac:dyDescent="0.25">
      <c r="A3033">
        <v>130303</v>
      </c>
      <c r="B3033" t="s">
        <v>5038</v>
      </c>
      <c r="C3033">
        <v>6752.57</v>
      </c>
      <c r="D3033">
        <v>6752.57</v>
      </c>
      <c r="E3033" t="s">
        <v>3628</v>
      </c>
      <c r="F3033" t="s">
        <v>5039</v>
      </c>
    </row>
    <row r="3034" spans="1:6" x14ac:dyDescent="0.25">
      <c r="A3034">
        <v>131303</v>
      </c>
      <c r="B3034" t="s">
        <v>5038</v>
      </c>
      <c r="C3034">
        <v>1803.57</v>
      </c>
      <c r="D3034">
        <v>1803.57</v>
      </c>
      <c r="E3034" t="s">
        <v>3628</v>
      </c>
      <c r="F3034" t="s">
        <v>5039</v>
      </c>
    </row>
    <row r="3035" spans="1:6" x14ac:dyDescent="0.25">
      <c r="A3035">
        <v>133703</v>
      </c>
      <c r="B3035" t="s">
        <v>5038</v>
      </c>
      <c r="C3035">
        <v>7803.57</v>
      </c>
      <c r="D3035">
        <v>7803.57</v>
      </c>
      <c r="E3035" t="s">
        <v>3628</v>
      </c>
      <c r="F3035" t="s">
        <v>5039</v>
      </c>
    </row>
    <row r="3036" spans="1:6" x14ac:dyDescent="0.25">
      <c r="A3036">
        <v>362203</v>
      </c>
      <c r="B3036" t="s">
        <v>5038</v>
      </c>
      <c r="C3036">
        <v>8803.57</v>
      </c>
      <c r="D3036">
        <v>8803.57</v>
      </c>
      <c r="E3036" t="s">
        <v>3628</v>
      </c>
      <c r="F3036" t="s">
        <v>5039</v>
      </c>
    </row>
    <row r="3037" spans="1:6" x14ac:dyDescent="0.25">
      <c r="A3037">
        <v>362403</v>
      </c>
      <c r="B3037" t="s">
        <v>5038</v>
      </c>
      <c r="C3037">
        <v>1803.57</v>
      </c>
      <c r="D3037">
        <v>1803.57</v>
      </c>
      <c r="E3037" t="s">
        <v>3628</v>
      </c>
      <c r="F3037" t="s">
        <v>5039</v>
      </c>
    </row>
    <row r="3038" spans="1:6" x14ac:dyDescent="0.25">
      <c r="A3038">
        <v>365003</v>
      </c>
      <c r="B3038" t="s">
        <v>5038</v>
      </c>
      <c r="C3038">
        <v>9786.57</v>
      </c>
      <c r="D3038">
        <v>9786.57</v>
      </c>
      <c r="E3038" t="s">
        <v>3628</v>
      </c>
      <c r="F3038" t="s">
        <v>5039</v>
      </c>
    </row>
    <row r="3039" spans="1:6" x14ac:dyDescent="0.25">
      <c r="A3039">
        <v>356903</v>
      </c>
      <c r="B3039" t="s">
        <v>5038</v>
      </c>
      <c r="C3039">
        <v>12803.57</v>
      </c>
      <c r="D3039">
        <v>12803.57</v>
      </c>
      <c r="E3039" t="s">
        <v>3628</v>
      </c>
      <c r="F3039" t="s">
        <v>5039</v>
      </c>
    </row>
    <row r="3040" spans="1:6" x14ac:dyDescent="0.25">
      <c r="A3040">
        <v>372903</v>
      </c>
      <c r="B3040" t="s">
        <v>5038</v>
      </c>
      <c r="C3040">
        <v>9752.57</v>
      </c>
      <c r="D3040">
        <v>9752.57</v>
      </c>
      <c r="E3040" t="s">
        <v>3628</v>
      </c>
      <c r="F3040" t="s">
        <v>5039</v>
      </c>
    </row>
    <row r="3041" spans="1:6" x14ac:dyDescent="0.25">
      <c r="A3041">
        <v>356303</v>
      </c>
      <c r="B3041" t="s">
        <v>5038</v>
      </c>
      <c r="C3041">
        <v>11803.57</v>
      </c>
      <c r="D3041">
        <v>11803.57</v>
      </c>
      <c r="E3041" t="s">
        <v>3628</v>
      </c>
      <c r="F3041" t="s">
        <v>5039</v>
      </c>
    </row>
    <row r="3042" spans="1:6" x14ac:dyDescent="0.25">
      <c r="A3042">
        <v>89403</v>
      </c>
      <c r="B3042" t="s">
        <v>5038</v>
      </c>
      <c r="C3042">
        <v>1803.57</v>
      </c>
      <c r="D3042">
        <v>1803.57</v>
      </c>
      <c r="E3042" t="s">
        <v>3628</v>
      </c>
      <c r="F3042" t="s">
        <v>5039</v>
      </c>
    </row>
    <row r="3043" spans="1:6" x14ac:dyDescent="0.25">
      <c r="A3043">
        <v>89603</v>
      </c>
      <c r="B3043" t="s">
        <v>5038</v>
      </c>
      <c r="C3043">
        <v>1803.57</v>
      </c>
      <c r="D3043">
        <v>1803.57</v>
      </c>
      <c r="E3043" t="s">
        <v>3628</v>
      </c>
      <c r="F3043" t="s">
        <v>5039</v>
      </c>
    </row>
    <row r="3044" spans="1:6" x14ac:dyDescent="0.25">
      <c r="A3044">
        <v>168003</v>
      </c>
      <c r="B3044" t="s">
        <v>5038</v>
      </c>
      <c r="C3044">
        <v>9752.57</v>
      </c>
      <c r="D3044">
        <v>9752.57</v>
      </c>
      <c r="E3044" t="s">
        <v>3628</v>
      </c>
      <c r="F3044" t="s">
        <v>5039</v>
      </c>
    </row>
    <row r="3045" spans="1:6" x14ac:dyDescent="0.25">
      <c r="A3045">
        <v>534203</v>
      </c>
      <c r="B3045" t="s">
        <v>5038</v>
      </c>
      <c r="C3045">
        <v>14219.81</v>
      </c>
      <c r="D3045">
        <v>14219.81</v>
      </c>
      <c r="E3045" t="s">
        <v>3628</v>
      </c>
      <c r="F3045" t="s">
        <v>5039</v>
      </c>
    </row>
    <row r="3046" spans="1:6" x14ac:dyDescent="0.25">
      <c r="A3046">
        <v>72103</v>
      </c>
      <c r="B3046" t="s">
        <v>5038</v>
      </c>
      <c r="C3046">
        <v>7803.57</v>
      </c>
      <c r="D3046">
        <v>7803.57</v>
      </c>
      <c r="E3046" t="s">
        <v>3628</v>
      </c>
      <c r="F3046" t="s">
        <v>5039</v>
      </c>
    </row>
    <row r="3047" spans="1:6" x14ac:dyDescent="0.25">
      <c r="A3047">
        <v>72203</v>
      </c>
      <c r="B3047" t="s">
        <v>5038</v>
      </c>
      <c r="C3047">
        <v>1803.57</v>
      </c>
      <c r="D3047">
        <v>1803.57</v>
      </c>
      <c r="E3047" t="s">
        <v>3628</v>
      </c>
      <c r="F3047" t="s">
        <v>5039</v>
      </c>
    </row>
    <row r="3048" spans="1:6" x14ac:dyDescent="0.25">
      <c r="A3048">
        <v>72503</v>
      </c>
      <c r="B3048" t="s">
        <v>5038</v>
      </c>
      <c r="C3048">
        <v>9786.57</v>
      </c>
      <c r="D3048">
        <v>9786.57</v>
      </c>
      <c r="E3048" t="s">
        <v>3628</v>
      </c>
      <c r="F3048" t="s">
        <v>5039</v>
      </c>
    </row>
    <row r="3049" spans="1:6" x14ac:dyDescent="0.25">
      <c r="A3049">
        <v>72803</v>
      </c>
      <c r="B3049" t="s">
        <v>5038</v>
      </c>
      <c r="C3049">
        <v>10803.57</v>
      </c>
      <c r="D3049">
        <v>10803.57</v>
      </c>
      <c r="E3049" t="s">
        <v>3628</v>
      </c>
      <c r="F3049" t="s">
        <v>5039</v>
      </c>
    </row>
    <row r="3050" spans="1:6" x14ac:dyDescent="0.25">
      <c r="A3050">
        <v>170603</v>
      </c>
      <c r="B3050" t="s">
        <v>5038</v>
      </c>
      <c r="C3050">
        <v>6752.57</v>
      </c>
      <c r="D3050">
        <v>6752.57</v>
      </c>
      <c r="E3050" t="s">
        <v>3628</v>
      </c>
      <c r="F3050" t="s">
        <v>5039</v>
      </c>
    </row>
    <row r="3051" spans="1:6" x14ac:dyDescent="0.25">
      <c r="A3051">
        <v>163303</v>
      </c>
      <c r="B3051" t="s">
        <v>5038</v>
      </c>
      <c r="C3051">
        <v>10804.61</v>
      </c>
      <c r="D3051">
        <v>10804.61</v>
      </c>
      <c r="E3051" t="s">
        <v>3628</v>
      </c>
      <c r="F3051" t="s">
        <v>5039</v>
      </c>
    </row>
    <row r="3052" spans="1:6" x14ac:dyDescent="0.25">
      <c r="A3052">
        <v>538303</v>
      </c>
      <c r="B3052" t="s">
        <v>5038</v>
      </c>
      <c r="C3052">
        <v>7803.57</v>
      </c>
      <c r="D3052">
        <v>7803.57</v>
      </c>
      <c r="E3052" t="s">
        <v>3628</v>
      </c>
      <c r="F3052" t="s">
        <v>5039</v>
      </c>
    </row>
    <row r="3053" spans="1:6" x14ac:dyDescent="0.25">
      <c r="A3053">
        <v>105203</v>
      </c>
      <c r="B3053" t="s">
        <v>5038</v>
      </c>
      <c r="C3053">
        <v>9803.57</v>
      </c>
      <c r="D3053">
        <v>9803.57</v>
      </c>
      <c r="E3053" t="s">
        <v>3628</v>
      </c>
      <c r="F3053" t="s">
        <v>5039</v>
      </c>
    </row>
    <row r="3054" spans="1:6" x14ac:dyDescent="0.25">
      <c r="A3054">
        <v>114903</v>
      </c>
      <c r="B3054" t="s">
        <v>5038</v>
      </c>
      <c r="C3054">
        <v>12183.29</v>
      </c>
      <c r="D3054">
        <v>12183.29</v>
      </c>
      <c r="E3054" t="s">
        <v>3628</v>
      </c>
      <c r="F3054" t="s">
        <v>5039</v>
      </c>
    </row>
    <row r="3055" spans="1:6" x14ac:dyDescent="0.25">
      <c r="A3055">
        <v>118103</v>
      </c>
      <c r="B3055" t="s">
        <v>5038</v>
      </c>
      <c r="C3055">
        <v>1803.57</v>
      </c>
      <c r="D3055">
        <v>1803.57</v>
      </c>
      <c r="E3055" t="s">
        <v>3628</v>
      </c>
      <c r="F3055" t="s">
        <v>5039</v>
      </c>
    </row>
    <row r="3056" spans="1:6" x14ac:dyDescent="0.25">
      <c r="A3056">
        <v>119103</v>
      </c>
      <c r="B3056" t="s">
        <v>5038</v>
      </c>
      <c r="C3056">
        <v>1803.57</v>
      </c>
      <c r="D3056">
        <v>1803.57</v>
      </c>
      <c r="E3056" t="s">
        <v>3628</v>
      </c>
      <c r="F3056" t="s">
        <v>5039</v>
      </c>
    </row>
    <row r="3057" spans="1:6" x14ac:dyDescent="0.25">
      <c r="A3057">
        <v>116603</v>
      </c>
      <c r="B3057" t="s">
        <v>5038</v>
      </c>
      <c r="C3057">
        <v>1803.57</v>
      </c>
      <c r="D3057">
        <v>1803.57</v>
      </c>
      <c r="E3057" t="s">
        <v>3628</v>
      </c>
      <c r="F3057" t="s">
        <v>5039</v>
      </c>
    </row>
    <row r="3058" spans="1:6" x14ac:dyDescent="0.25">
      <c r="A3058">
        <v>118503</v>
      </c>
      <c r="B3058" t="s">
        <v>5038</v>
      </c>
      <c r="C3058">
        <v>6752.57</v>
      </c>
      <c r="D3058">
        <v>6752.57</v>
      </c>
      <c r="E3058" t="s">
        <v>3628</v>
      </c>
      <c r="F3058" t="s">
        <v>5039</v>
      </c>
    </row>
    <row r="3059" spans="1:6" x14ac:dyDescent="0.25">
      <c r="A3059">
        <v>118603</v>
      </c>
      <c r="B3059" t="s">
        <v>5038</v>
      </c>
      <c r="C3059">
        <v>10803.57</v>
      </c>
      <c r="D3059">
        <v>10803.57</v>
      </c>
      <c r="E3059" t="s">
        <v>3628</v>
      </c>
      <c r="F3059" t="s">
        <v>5039</v>
      </c>
    </row>
    <row r="3060" spans="1:6" x14ac:dyDescent="0.25">
      <c r="A3060">
        <v>94303</v>
      </c>
      <c r="B3060" t="s">
        <v>5038</v>
      </c>
      <c r="C3060">
        <v>1803.57</v>
      </c>
      <c r="D3060">
        <v>1803.57</v>
      </c>
      <c r="E3060" t="s">
        <v>3628</v>
      </c>
      <c r="F3060" t="s">
        <v>5039</v>
      </c>
    </row>
    <row r="3061" spans="1:6" x14ac:dyDescent="0.25">
      <c r="A3061">
        <v>151303</v>
      </c>
      <c r="B3061" t="s">
        <v>5038</v>
      </c>
      <c r="C3061">
        <v>7803.57</v>
      </c>
      <c r="D3061">
        <v>7803.57</v>
      </c>
      <c r="E3061" t="s">
        <v>3628</v>
      </c>
      <c r="F3061" t="s">
        <v>5039</v>
      </c>
    </row>
    <row r="3062" spans="1:6" x14ac:dyDescent="0.25">
      <c r="A3062">
        <v>157603</v>
      </c>
      <c r="B3062" t="s">
        <v>5038</v>
      </c>
      <c r="C3062">
        <v>11803.57</v>
      </c>
      <c r="D3062">
        <v>11803.57</v>
      </c>
      <c r="E3062" t="s">
        <v>3628</v>
      </c>
      <c r="F3062" t="s">
        <v>5039</v>
      </c>
    </row>
    <row r="3063" spans="1:6" x14ac:dyDescent="0.25">
      <c r="A3063">
        <v>158203</v>
      </c>
      <c r="B3063" t="s">
        <v>5038</v>
      </c>
      <c r="C3063">
        <v>10803.57</v>
      </c>
      <c r="D3063">
        <v>10803.57</v>
      </c>
      <c r="E3063" t="s">
        <v>3628</v>
      </c>
      <c r="F3063" t="s">
        <v>5039</v>
      </c>
    </row>
    <row r="3064" spans="1:6" x14ac:dyDescent="0.25">
      <c r="A3064">
        <v>973203</v>
      </c>
      <c r="B3064" t="s">
        <v>5038</v>
      </c>
      <c r="C3064">
        <v>9803.57</v>
      </c>
      <c r="D3064">
        <v>9803.57</v>
      </c>
      <c r="E3064" t="s">
        <v>3628</v>
      </c>
      <c r="F3064" t="s">
        <v>5039</v>
      </c>
    </row>
    <row r="3065" spans="1:6" x14ac:dyDescent="0.25">
      <c r="A3065">
        <v>95403</v>
      </c>
      <c r="B3065" t="s">
        <v>5038</v>
      </c>
      <c r="C3065">
        <v>10803.57</v>
      </c>
      <c r="D3065">
        <v>10803.57</v>
      </c>
      <c r="E3065" t="s">
        <v>3628</v>
      </c>
      <c r="F3065" t="s">
        <v>5039</v>
      </c>
    </row>
    <row r="3066" spans="1:6" x14ac:dyDescent="0.25">
      <c r="A3066">
        <v>47803</v>
      </c>
      <c r="B3066" t="s">
        <v>5038</v>
      </c>
      <c r="C3066">
        <v>13919.34</v>
      </c>
      <c r="D3066">
        <v>13919.34</v>
      </c>
      <c r="E3066" t="s">
        <v>3628</v>
      </c>
      <c r="F3066" t="s">
        <v>5039</v>
      </c>
    </row>
    <row r="3067" spans="1:6" x14ac:dyDescent="0.25">
      <c r="A3067">
        <v>38603</v>
      </c>
      <c r="B3067" t="s">
        <v>5038</v>
      </c>
      <c r="C3067">
        <v>6086.64</v>
      </c>
      <c r="D3067">
        <v>6086.64</v>
      </c>
      <c r="E3067" t="s">
        <v>3628</v>
      </c>
      <c r="F3067" t="s">
        <v>5039</v>
      </c>
    </row>
    <row r="3068" spans="1:6" x14ac:dyDescent="0.25">
      <c r="A3068">
        <v>124903</v>
      </c>
      <c r="B3068" t="s">
        <v>5038</v>
      </c>
      <c r="C3068">
        <v>10384.64</v>
      </c>
      <c r="D3068">
        <v>10384.64</v>
      </c>
      <c r="E3068" t="s">
        <v>3628</v>
      </c>
      <c r="F3068" t="s">
        <v>5039</v>
      </c>
    </row>
    <row r="3069" spans="1:6" x14ac:dyDescent="0.25">
      <c r="A3069">
        <v>120203</v>
      </c>
      <c r="B3069" t="s">
        <v>5038</v>
      </c>
      <c r="C3069">
        <v>3654.64</v>
      </c>
      <c r="D3069">
        <v>3654.64</v>
      </c>
      <c r="E3069" t="s">
        <v>3628</v>
      </c>
      <c r="F3069" t="s">
        <v>5039</v>
      </c>
    </row>
    <row r="3070" spans="1:6" x14ac:dyDescent="0.25">
      <c r="A3070">
        <v>96503</v>
      </c>
      <c r="B3070" t="s">
        <v>5038</v>
      </c>
      <c r="C3070">
        <v>10684.01</v>
      </c>
      <c r="D3070">
        <v>10684.01</v>
      </c>
      <c r="E3070" t="s">
        <v>3628</v>
      </c>
      <c r="F3070" t="s">
        <v>5039</v>
      </c>
    </row>
    <row r="3071" spans="1:6" x14ac:dyDescent="0.25">
      <c r="A3071">
        <v>131403</v>
      </c>
      <c r="B3071" t="s">
        <v>5038</v>
      </c>
      <c r="C3071">
        <v>12333.64</v>
      </c>
      <c r="D3071">
        <v>12333.64</v>
      </c>
      <c r="E3071" t="s">
        <v>3628</v>
      </c>
      <c r="F3071" t="s">
        <v>5039</v>
      </c>
    </row>
    <row r="3072" spans="1:6" x14ac:dyDescent="0.25">
      <c r="A3072">
        <v>133603</v>
      </c>
      <c r="B3072" t="s">
        <v>5038</v>
      </c>
      <c r="C3072">
        <v>2384.64</v>
      </c>
      <c r="D3072">
        <v>2384.64</v>
      </c>
      <c r="E3072" t="s">
        <v>3628</v>
      </c>
      <c r="F3072" t="s">
        <v>5039</v>
      </c>
    </row>
    <row r="3073" spans="1:6" x14ac:dyDescent="0.25">
      <c r="A3073">
        <v>144803</v>
      </c>
      <c r="B3073" t="s">
        <v>5038</v>
      </c>
      <c r="C3073">
        <v>6959.48</v>
      </c>
      <c r="D3073">
        <v>6959.48</v>
      </c>
      <c r="E3073" t="s">
        <v>3628</v>
      </c>
      <c r="F3073" t="s">
        <v>5039</v>
      </c>
    </row>
    <row r="3074" spans="1:6" x14ac:dyDescent="0.25">
      <c r="A3074">
        <v>206903</v>
      </c>
      <c r="B3074" t="s">
        <v>5038</v>
      </c>
      <c r="C3074">
        <v>2582.89</v>
      </c>
      <c r="D3074">
        <v>2582.89</v>
      </c>
      <c r="E3074" t="s">
        <v>3628</v>
      </c>
      <c r="F3074" t="s">
        <v>5039</v>
      </c>
    </row>
    <row r="3075" spans="1:6" x14ac:dyDescent="0.25">
      <c r="A3075">
        <v>276603</v>
      </c>
      <c r="B3075" t="s">
        <v>5038</v>
      </c>
      <c r="C3075">
        <v>2010.48</v>
      </c>
      <c r="D3075">
        <v>2010.48</v>
      </c>
      <c r="E3075" t="s">
        <v>3628</v>
      </c>
      <c r="F3075" t="s">
        <v>5039</v>
      </c>
    </row>
    <row r="3076" spans="1:6" x14ac:dyDescent="0.25">
      <c r="A3076">
        <v>272303</v>
      </c>
      <c r="B3076" t="s">
        <v>5038</v>
      </c>
      <c r="C3076">
        <v>8010.48</v>
      </c>
      <c r="D3076">
        <v>8010.48</v>
      </c>
      <c r="E3076" t="s">
        <v>3628</v>
      </c>
      <c r="F3076" t="s">
        <v>5039</v>
      </c>
    </row>
    <row r="3077" spans="1:6" x14ac:dyDescent="0.25">
      <c r="A3077">
        <v>40303</v>
      </c>
      <c r="B3077" t="s">
        <v>5038</v>
      </c>
      <c r="C3077">
        <v>23010.48</v>
      </c>
      <c r="D3077">
        <v>23010.48</v>
      </c>
      <c r="E3077" t="s">
        <v>3628</v>
      </c>
      <c r="F3077" t="s">
        <v>5039</v>
      </c>
    </row>
    <row r="3078" spans="1:6" x14ac:dyDescent="0.25">
      <c r="A3078">
        <v>88403</v>
      </c>
      <c r="B3078" t="s">
        <v>5038</v>
      </c>
      <c r="C3078">
        <v>2010.48</v>
      </c>
      <c r="D3078">
        <v>2010.48</v>
      </c>
      <c r="E3078" t="s">
        <v>3628</v>
      </c>
      <c r="F3078" t="s">
        <v>5039</v>
      </c>
    </row>
    <row r="3079" spans="1:6" x14ac:dyDescent="0.25">
      <c r="A3079">
        <v>122503</v>
      </c>
      <c r="B3079" t="s">
        <v>5038</v>
      </c>
      <c r="C3079">
        <v>6660.48</v>
      </c>
      <c r="D3079">
        <v>6660.48</v>
      </c>
      <c r="E3079" t="s">
        <v>3628</v>
      </c>
      <c r="F3079" t="s">
        <v>5039</v>
      </c>
    </row>
    <row r="3080" spans="1:6" x14ac:dyDescent="0.25">
      <c r="A3080">
        <v>89903</v>
      </c>
      <c r="B3080" t="s">
        <v>5038</v>
      </c>
      <c r="C3080">
        <v>10010.48</v>
      </c>
      <c r="D3080">
        <v>10010.48</v>
      </c>
      <c r="E3080" t="s">
        <v>3628</v>
      </c>
      <c r="F3080" t="s">
        <v>5039</v>
      </c>
    </row>
    <row r="3081" spans="1:6" x14ac:dyDescent="0.25">
      <c r="A3081">
        <v>78603</v>
      </c>
      <c r="B3081" t="s">
        <v>5038</v>
      </c>
      <c r="C3081">
        <v>8010.48</v>
      </c>
      <c r="D3081">
        <v>8010.48</v>
      </c>
      <c r="E3081" t="s">
        <v>3628</v>
      </c>
      <c r="F3081" t="s">
        <v>5039</v>
      </c>
    </row>
    <row r="3082" spans="1:6" x14ac:dyDescent="0.25">
      <c r="A3082">
        <v>79503</v>
      </c>
      <c r="B3082" t="s">
        <v>5038</v>
      </c>
      <c r="C3082">
        <v>5338.79</v>
      </c>
      <c r="D3082">
        <v>5338.79</v>
      </c>
      <c r="E3082" t="s">
        <v>3628</v>
      </c>
      <c r="F3082" t="s">
        <v>5039</v>
      </c>
    </row>
    <row r="3083" spans="1:6" x14ac:dyDescent="0.25">
      <c r="A3083">
        <v>160403</v>
      </c>
      <c r="B3083" t="s">
        <v>5038</v>
      </c>
      <c r="C3083">
        <v>2010.48</v>
      </c>
      <c r="D3083">
        <v>2010.48</v>
      </c>
      <c r="E3083" t="s">
        <v>3628</v>
      </c>
      <c r="F3083" t="s">
        <v>5039</v>
      </c>
    </row>
    <row r="3084" spans="1:6" x14ac:dyDescent="0.25">
      <c r="A3084">
        <v>70303</v>
      </c>
      <c r="B3084" t="s">
        <v>5038</v>
      </c>
      <c r="C3084">
        <v>12010.48</v>
      </c>
      <c r="D3084">
        <v>12010.48</v>
      </c>
      <c r="E3084" t="s">
        <v>3628</v>
      </c>
      <c r="F3084" t="s">
        <v>5039</v>
      </c>
    </row>
    <row r="3085" spans="1:6" x14ac:dyDescent="0.25">
      <c r="A3085">
        <v>112403</v>
      </c>
      <c r="B3085" t="s">
        <v>5038</v>
      </c>
      <c r="C3085">
        <v>10594.48</v>
      </c>
      <c r="D3085">
        <v>10594.48</v>
      </c>
      <c r="E3085" t="s">
        <v>3628</v>
      </c>
      <c r="F3085" t="s">
        <v>5039</v>
      </c>
    </row>
    <row r="3086" spans="1:6" x14ac:dyDescent="0.25">
      <c r="A3086">
        <v>120103</v>
      </c>
      <c r="B3086" t="s">
        <v>5038</v>
      </c>
      <c r="C3086">
        <v>25761.040000000001</v>
      </c>
      <c r="D3086">
        <v>25761.040000000001</v>
      </c>
      <c r="E3086" t="s">
        <v>3628</v>
      </c>
      <c r="F3086" t="s">
        <v>5039</v>
      </c>
    </row>
    <row r="3087" spans="1:6" x14ac:dyDescent="0.25">
      <c r="A3087">
        <v>117603</v>
      </c>
      <c r="B3087" t="s">
        <v>5038</v>
      </c>
      <c r="C3087">
        <v>11010.48</v>
      </c>
      <c r="D3087">
        <v>11010.48</v>
      </c>
      <c r="E3087" t="s">
        <v>3628</v>
      </c>
      <c r="F3087" t="s">
        <v>5039</v>
      </c>
    </row>
    <row r="3088" spans="1:6" x14ac:dyDescent="0.25">
      <c r="A3088">
        <v>118003</v>
      </c>
      <c r="B3088" t="s">
        <v>5038</v>
      </c>
      <c r="C3088">
        <v>4725.84</v>
      </c>
      <c r="D3088">
        <v>4725.84</v>
      </c>
      <c r="E3088" t="s">
        <v>3628</v>
      </c>
      <c r="F3088" t="s">
        <v>5039</v>
      </c>
    </row>
    <row r="3089" spans="1:6" x14ac:dyDescent="0.25">
      <c r="A3089">
        <v>1293603</v>
      </c>
      <c r="B3089" t="s">
        <v>5038</v>
      </c>
      <c r="C3089">
        <v>7970.03</v>
      </c>
      <c r="D3089">
        <v>7970.03</v>
      </c>
      <c r="E3089" t="s">
        <v>3628</v>
      </c>
      <c r="F3089" t="s">
        <v>5039</v>
      </c>
    </row>
    <row r="3090" spans="1:6" x14ac:dyDescent="0.25">
      <c r="A3090">
        <v>1295303</v>
      </c>
      <c r="B3090" t="s">
        <v>5038</v>
      </c>
      <c r="C3090">
        <v>7970.03</v>
      </c>
      <c r="D3090">
        <v>7970.03</v>
      </c>
      <c r="E3090" t="s">
        <v>3628</v>
      </c>
      <c r="F3090" t="s">
        <v>5039</v>
      </c>
    </row>
    <row r="3091" spans="1:6" x14ac:dyDescent="0.25">
      <c r="A3091">
        <v>241703</v>
      </c>
      <c r="B3091" t="s">
        <v>5038</v>
      </c>
      <c r="C3091">
        <v>7970.03</v>
      </c>
      <c r="D3091">
        <v>7970.03</v>
      </c>
      <c r="E3091" t="s">
        <v>3628</v>
      </c>
      <c r="F3091" t="s">
        <v>5039</v>
      </c>
    </row>
    <row r="3092" spans="1:6" x14ac:dyDescent="0.25">
      <c r="A3092">
        <v>241903</v>
      </c>
      <c r="B3092" t="s">
        <v>5038</v>
      </c>
      <c r="C3092">
        <v>1970.03</v>
      </c>
      <c r="D3092">
        <v>1970.03</v>
      </c>
      <c r="E3092" t="s">
        <v>3628</v>
      </c>
      <c r="F3092" t="s">
        <v>5039</v>
      </c>
    </row>
    <row r="3093" spans="1:6" x14ac:dyDescent="0.25">
      <c r="A3093">
        <v>273203</v>
      </c>
      <c r="B3093" t="s">
        <v>5038</v>
      </c>
      <c r="C3093">
        <v>7970.03</v>
      </c>
      <c r="D3093">
        <v>7970.03</v>
      </c>
      <c r="E3093" t="s">
        <v>3628</v>
      </c>
      <c r="F3093" t="s">
        <v>5039</v>
      </c>
    </row>
    <row r="3094" spans="1:6" x14ac:dyDescent="0.25">
      <c r="A3094">
        <v>1295803</v>
      </c>
      <c r="B3094" t="s">
        <v>5038</v>
      </c>
      <c r="C3094">
        <v>1970.03</v>
      </c>
      <c r="D3094">
        <v>1970.03</v>
      </c>
      <c r="E3094" t="s">
        <v>3628</v>
      </c>
      <c r="F3094" t="s">
        <v>5039</v>
      </c>
    </row>
    <row r="3095" spans="1:6" x14ac:dyDescent="0.25">
      <c r="A3095">
        <v>98503</v>
      </c>
      <c r="B3095" t="s">
        <v>5038</v>
      </c>
      <c r="C3095">
        <v>7970.03</v>
      </c>
      <c r="D3095">
        <v>7970.03</v>
      </c>
      <c r="E3095" t="s">
        <v>3628</v>
      </c>
      <c r="F3095" t="s">
        <v>5039</v>
      </c>
    </row>
    <row r="3096" spans="1:6" x14ac:dyDescent="0.25">
      <c r="A3096">
        <v>314003</v>
      </c>
      <c r="B3096" t="s">
        <v>5038</v>
      </c>
      <c r="C3096">
        <v>4188.79</v>
      </c>
      <c r="D3096">
        <v>4188.79</v>
      </c>
      <c r="E3096" t="s">
        <v>3628</v>
      </c>
      <c r="F3096" t="s">
        <v>5039</v>
      </c>
    </row>
    <row r="3097" spans="1:6" x14ac:dyDescent="0.25">
      <c r="A3097">
        <v>39603</v>
      </c>
      <c r="B3097" t="s">
        <v>5038</v>
      </c>
      <c r="C3097">
        <v>6752.57</v>
      </c>
      <c r="D3097">
        <v>6752.57</v>
      </c>
      <c r="E3097" t="s">
        <v>3628</v>
      </c>
      <c r="F3097" t="s">
        <v>5039</v>
      </c>
    </row>
    <row r="3098" spans="1:6" x14ac:dyDescent="0.25">
      <c r="A3098">
        <v>40803</v>
      </c>
      <c r="B3098" t="s">
        <v>5038</v>
      </c>
      <c r="C3098">
        <v>7752.57</v>
      </c>
      <c r="D3098">
        <v>7752.57</v>
      </c>
      <c r="E3098" t="s">
        <v>3628</v>
      </c>
      <c r="F3098" t="s">
        <v>5039</v>
      </c>
    </row>
    <row r="3099" spans="1:6" x14ac:dyDescent="0.25">
      <c r="A3099">
        <v>74103</v>
      </c>
      <c r="B3099" t="s">
        <v>5038</v>
      </c>
      <c r="C3099">
        <v>6752.57</v>
      </c>
      <c r="D3099">
        <v>6752.57</v>
      </c>
      <c r="E3099" t="s">
        <v>3628</v>
      </c>
      <c r="F3099" t="s">
        <v>5039</v>
      </c>
    </row>
    <row r="3100" spans="1:6" x14ac:dyDescent="0.25">
      <c r="A3100">
        <v>120603</v>
      </c>
      <c r="B3100" t="s">
        <v>5038</v>
      </c>
      <c r="C3100">
        <v>9803.57</v>
      </c>
      <c r="D3100">
        <v>9803.57</v>
      </c>
      <c r="E3100" t="s">
        <v>3628</v>
      </c>
      <c r="F3100" t="s">
        <v>5039</v>
      </c>
    </row>
    <row r="3101" spans="1:6" x14ac:dyDescent="0.25">
      <c r="A3101">
        <v>188003</v>
      </c>
      <c r="B3101" t="s">
        <v>5038</v>
      </c>
      <c r="C3101">
        <v>1803.57</v>
      </c>
      <c r="D3101">
        <v>1803.57</v>
      </c>
      <c r="E3101" t="s">
        <v>3628</v>
      </c>
      <c r="F3101" t="s">
        <v>5039</v>
      </c>
    </row>
    <row r="3102" spans="1:6" x14ac:dyDescent="0.25">
      <c r="A3102">
        <v>99503</v>
      </c>
      <c r="B3102" t="s">
        <v>5038</v>
      </c>
      <c r="C3102">
        <v>9501.57</v>
      </c>
      <c r="D3102">
        <v>9501.57</v>
      </c>
      <c r="E3102" t="s">
        <v>3628</v>
      </c>
      <c r="F3102" t="s">
        <v>5039</v>
      </c>
    </row>
    <row r="3103" spans="1:6" x14ac:dyDescent="0.25">
      <c r="A3103">
        <v>173003</v>
      </c>
      <c r="B3103" t="s">
        <v>5038</v>
      </c>
      <c r="C3103">
        <v>14905.28</v>
      </c>
      <c r="D3103">
        <v>14905.28</v>
      </c>
      <c r="E3103" t="s">
        <v>3628</v>
      </c>
      <c r="F3103" t="s">
        <v>5039</v>
      </c>
    </row>
    <row r="3104" spans="1:6" x14ac:dyDescent="0.25">
      <c r="A3104">
        <v>94803</v>
      </c>
      <c r="B3104" t="s">
        <v>5038</v>
      </c>
      <c r="C3104">
        <v>14344.64</v>
      </c>
      <c r="D3104">
        <v>14344.64</v>
      </c>
      <c r="E3104" t="s">
        <v>3628</v>
      </c>
      <c r="F3104" t="s">
        <v>5039</v>
      </c>
    </row>
    <row r="3105" spans="1:6" x14ac:dyDescent="0.25">
      <c r="A3105">
        <v>98103</v>
      </c>
      <c r="B3105" t="s">
        <v>5038</v>
      </c>
      <c r="C3105">
        <v>8010.48</v>
      </c>
      <c r="D3105">
        <v>8010.48</v>
      </c>
      <c r="E3105" t="s">
        <v>3628</v>
      </c>
      <c r="F3105" t="s">
        <v>5039</v>
      </c>
    </row>
    <row r="3106" spans="1:6" x14ac:dyDescent="0.25">
      <c r="A3106">
        <v>155103</v>
      </c>
      <c r="B3106" t="s">
        <v>5038</v>
      </c>
      <c r="C3106">
        <v>8010.48</v>
      </c>
      <c r="D3106">
        <v>8010.48</v>
      </c>
      <c r="E3106" t="s">
        <v>3628</v>
      </c>
      <c r="F3106" t="s">
        <v>5039</v>
      </c>
    </row>
    <row r="3107" spans="1:6" x14ac:dyDescent="0.25">
      <c r="A3107">
        <v>99103</v>
      </c>
      <c r="B3107" t="s">
        <v>5038</v>
      </c>
      <c r="C3107">
        <v>3347.98</v>
      </c>
      <c r="D3107">
        <v>3347.98</v>
      </c>
      <c r="E3107" t="s">
        <v>3628</v>
      </c>
      <c r="F3107" t="s">
        <v>5039</v>
      </c>
    </row>
    <row r="3108" spans="1:6" x14ac:dyDescent="0.25">
      <c r="A3108">
        <v>108603</v>
      </c>
      <c r="B3108" t="s">
        <v>3630</v>
      </c>
      <c r="C3108">
        <v>0</v>
      </c>
      <c r="D3108">
        <v>0</v>
      </c>
      <c r="E3108" t="s">
        <v>3630</v>
      </c>
      <c r="F3108" t="s">
        <v>5037</v>
      </c>
    </row>
    <row r="3109" spans="1:6" x14ac:dyDescent="0.25">
      <c r="A3109">
        <v>5649703</v>
      </c>
      <c r="B3109" t="s">
        <v>3630</v>
      </c>
      <c r="C3109">
        <v>0</v>
      </c>
      <c r="D3109">
        <v>0</v>
      </c>
      <c r="E3109" t="s">
        <v>3630</v>
      </c>
      <c r="F3109" t="s">
        <v>5037</v>
      </c>
    </row>
    <row r="3110" spans="1:6" x14ac:dyDescent="0.25">
      <c r="A3110">
        <v>2797703</v>
      </c>
      <c r="B3110" t="s">
        <v>3630</v>
      </c>
      <c r="C3110">
        <v>0</v>
      </c>
      <c r="D3110">
        <v>0</v>
      </c>
      <c r="E3110" t="s">
        <v>3630</v>
      </c>
      <c r="F3110" t="s">
        <v>5037</v>
      </c>
    </row>
    <row r="3111" spans="1:6" x14ac:dyDescent="0.25">
      <c r="A3111">
        <v>5089303</v>
      </c>
      <c r="B3111" t="s">
        <v>3630</v>
      </c>
      <c r="C3111">
        <v>0</v>
      </c>
      <c r="D3111">
        <v>0</v>
      </c>
      <c r="E3111" t="s">
        <v>3630</v>
      </c>
      <c r="F3111" t="s">
        <v>5037</v>
      </c>
    </row>
    <row r="3112" spans="1:6" x14ac:dyDescent="0.25">
      <c r="A3112">
        <v>4431203</v>
      </c>
      <c r="B3112" t="s">
        <v>3630</v>
      </c>
      <c r="C3112">
        <v>0</v>
      </c>
      <c r="D3112">
        <v>0</v>
      </c>
      <c r="E3112" t="s">
        <v>3630</v>
      </c>
      <c r="F3112" t="s">
        <v>5037</v>
      </c>
    </row>
    <row r="3113" spans="1:6" x14ac:dyDescent="0.25">
      <c r="A3113">
        <v>4753203</v>
      </c>
      <c r="B3113" t="s">
        <v>3630</v>
      </c>
      <c r="C3113">
        <v>0</v>
      </c>
      <c r="D3113">
        <v>0</v>
      </c>
      <c r="E3113" t="s">
        <v>3630</v>
      </c>
      <c r="F3113" t="s">
        <v>5037</v>
      </c>
    </row>
    <row r="3114" spans="1:6" x14ac:dyDescent="0.25">
      <c r="A3114">
        <v>5359803</v>
      </c>
      <c r="B3114" t="s">
        <v>3630</v>
      </c>
      <c r="C3114">
        <v>0</v>
      </c>
      <c r="D3114">
        <v>0</v>
      </c>
      <c r="E3114" t="s">
        <v>3630</v>
      </c>
      <c r="F3114" t="s">
        <v>5037</v>
      </c>
    </row>
    <row r="3115" spans="1:6" x14ac:dyDescent="0.25">
      <c r="A3115">
        <v>5356003</v>
      </c>
      <c r="B3115" t="s">
        <v>3630</v>
      </c>
      <c r="C3115">
        <v>0</v>
      </c>
      <c r="D3115">
        <v>0</v>
      </c>
      <c r="E3115" t="s">
        <v>3630</v>
      </c>
      <c r="F3115" t="s">
        <v>5037</v>
      </c>
    </row>
    <row r="3116" spans="1:6" x14ac:dyDescent="0.25">
      <c r="A3116">
        <v>6233503</v>
      </c>
      <c r="B3116" t="s">
        <v>3630</v>
      </c>
      <c r="C3116">
        <v>0</v>
      </c>
      <c r="D3116">
        <v>0</v>
      </c>
      <c r="E3116" t="s">
        <v>3630</v>
      </c>
      <c r="F3116" t="s">
        <v>5037</v>
      </c>
    </row>
    <row r="3117" spans="1:6" x14ac:dyDescent="0.25">
      <c r="A3117">
        <v>6343903</v>
      </c>
      <c r="B3117" t="s">
        <v>5038</v>
      </c>
      <c r="C3117">
        <v>1000</v>
      </c>
      <c r="D3117">
        <v>1000</v>
      </c>
      <c r="E3117" t="s">
        <v>3628</v>
      </c>
      <c r="F3117" t="s">
        <v>5039</v>
      </c>
    </row>
    <row r="3118" spans="1:6" x14ac:dyDescent="0.25">
      <c r="A3118">
        <v>299703</v>
      </c>
      <c r="B3118" t="s">
        <v>3630</v>
      </c>
      <c r="C3118">
        <v>0</v>
      </c>
      <c r="D3118">
        <v>0</v>
      </c>
      <c r="E3118" t="s">
        <v>3630</v>
      </c>
      <c r="F3118" t="s">
        <v>5037</v>
      </c>
    </row>
    <row r="3119" spans="1:6" x14ac:dyDescent="0.25">
      <c r="A3119">
        <v>300403</v>
      </c>
      <c r="B3119" t="s">
        <v>3630</v>
      </c>
      <c r="C3119">
        <v>0</v>
      </c>
      <c r="D3119">
        <v>0</v>
      </c>
      <c r="E3119" t="s">
        <v>3630</v>
      </c>
      <c r="F3119" t="s">
        <v>5037</v>
      </c>
    </row>
    <row r="3120" spans="1:6" x14ac:dyDescent="0.25">
      <c r="A3120">
        <v>221403</v>
      </c>
      <c r="B3120" t="s">
        <v>3630</v>
      </c>
      <c r="C3120">
        <v>0</v>
      </c>
      <c r="D3120">
        <v>0</v>
      </c>
      <c r="E3120" t="s">
        <v>3630</v>
      </c>
      <c r="F3120" t="s">
        <v>5037</v>
      </c>
    </row>
    <row r="3121" spans="1:6" x14ac:dyDescent="0.25">
      <c r="A3121">
        <v>381403</v>
      </c>
      <c r="B3121" t="s">
        <v>3630</v>
      </c>
      <c r="C3121">
        <v>0</v>
      </c>
      <c r="D3121">
        <v>0</v>
      </c>
      <c r="E3121" t="s">
        <v>3630</v>
      </c>
      <c r="F3121" t="s">
        <v>5037</v>
      </c>
    </row>
    <row r="3122" spans="1:6" x14ac:dyDescent="0.25">
      <c r="A3122">
        <v>4875203</v>
      </c>
      <c r="B3122" t="s">
        <v>3630</v>
      </c>
      <c r="C3122">
        <v>0</v>
      </c>
      <c r="D3122">
        <v>0</v>
      </c>
      <c r="E3122" t="s">
        <v>3630</v>
      </c>
      <c r="F3122" t="s">
        <v>5037</v>
      </c>
    </row>
    <row r="3123" spans="1:6" x14ac:dyDescent="0.25">
      <c r="A3123">
        <v>2797903</v>
      </c>
      <c r="B3123" t="s">
        <v>3630</v>
      </c>
      <c r="C3123">
        <v>0</v>
      </c>
      <c r="D3123">
        <v>0</v>
      </c>
      <c r="E3123" t="s">
        <v>3630</v>
      </c>
      <c r="F3123" t="s">
        <v>5037</v>
      </c>
    </row>
    <row r="3124" spans="1:6" x14ac:dyDescent="0.25">
      <c r="A3124">
        <v>2797803</v>
      </c>
      <c r="B3124" t="s">
        <v>3630</v>
      </c>
      <c r="C3124">
        <v>0</v>
      </c>
      <c r="D3124">
        <v>0</v>
      </c>
      <c r="E3124" t="s">
        <v>3630</v>
      </c>
      <c r="F3124" t="s">
        <v>5037</v>
      </c>
    </row>
    <row r="3125" spans="1:6" x14ac:dyDescent="0.25">
      <c r="A3125">
        <v>2797203</v>
      </c>
      <c r="B3125" t="s">
        <v>3630</v>
      </c>
      <c r="C3125">
        <v>0</v>
      </c>
      <c r="D3125">
        <v>0</v>
      </c>
      <c r="E3125" t="s">
        <v>3630</v>
      </c>
      <c r="F3125" t="s">
        <v>5037</v>
      </c>
    </row>
    <row r="3126" spans="1:6" x14ac:dyDescent="0.25">
      <c r="A3126">
        <v>201603</v>
      </c>
      <c r="B3126" t="s">
        <v>3630</v>
      </c>
      <c r="C3126">
        <v>0</v>
      </c>
      <c r="D3126">
        <v>0</v>
      </c>
      <c r="E3126" t="s">
        <v>3630</v>
      </c>
      <c r="F3126" t="s">
        <v>5037</v>
      </c>
    </row>
    <row r="3127" spans="1:6" x14ac:dyDescent="0.25">
      <c r="A3127">
        <v>6406203</v>
      </c>
      <c r="B3127" t="s">
        <v>3630</v>
      </c>
      <c r="C3127">
        <v>0</v>
      </c>
      <c r="D3127">
        <v>0</v>
      </c>
      <c r="E3127" t="s">
        <v>3630</v>
      </c>
      <c r="F3127" t="s">
        <v>5037</v>
      </c>
    </row>
    <row r="3128" spans="1:6" x14ac:dyDescent="0.25">
      <c r="A3128">
        <v>317303</v>
      </c>
      <c r="B3128" t="s">
        <v>3630</v>
      </c>
      <c r="C3128">
        <v>0</v>
      </c>
      <c r="D3128">
        <v>0</v>
      </c>
      <c r="E3128" t="s">
        <v>3630</v>
      </c>
      <c r="F3128" t="s">
        <v>5037</v>
      </c>
    </row>
    <row r="3129" spans="1:6" x14ac:dyDescent="0.25">
      <c r="A3129">
        <v>3197303</v>
      </c>
      <c r="B3129" t="s">
        <v>3630</v>
      </c>
      <c r="C3129">
        <v>0</v>
      </c>
      <c r="D3129">
        <v>0</v>
      </c>
      <c r="E3129" t="s">
        <v>3630</v>
      </c>
      <c r="F3129" t="s">
        <v>5037</v>
      </c>
    </row>
    <row r="3130" spans="1:6" x14ac:dyDescent="0.25">
      <c r="A3130">
        <v>3739303</v>
      </c>
      <c r="B3130" t="s">
        <v>3630</v>
      </c>
      <c r="C3130">
        <v>0</v>
      </c>
      <c r="D3130">
        <v>0</v>
      </c>
      <c r="E3130" t="s">
        <v>3630</v>
      </c>
      <c r="F3130" t="s">
        <v>5037</v>
      </c>
    </row>
    <row r="3131" spans="1:6" x14ac:dyDescent="0.25">
      <c r="A3131">
        <v>5125303</v>
      </c>
      <c r="B3131" t="s">
        <v>3630</v>
      </c>
      <c r="C3131">
        <v>0</v>
      </c>
      <c r="D3131">
        <v>0</v>
      </c>
      <c r="E3131" t="s">
        <v>3630</v>
      </c>
      <c r="F3131" t="s">
        <v>5037</v>
      </c>
    </row>
    <row r="3132" spans="1:6" x14ac:dyDescent="0.25">
      <c r="A3132">
        <v>5966503</v>
      </c>
      <c r="B3132" t="s">
        <v>3630</v>
      </c>
      <c r="C3132">
        <v>0</v>
      </c>
      <c r="D3132">
        <v>0</v>
      </c>
      <c r="E3132" t="s">
        <v>3630</v>
      </c>
      <c r="F3132" t="s">
        <v>5037</v>
      </c>
    </row>
    <row r="3133" spans="1:6" x14ac:dyDescent="0.25">
      <c r="A3133">
        <v>6293703</v>
      </c>
      <c r="B3133" t="s">
        <v>3630</v>
      </c>
      <c r="C3133">
        <v>0</v>
      </c>
      <c r="D3133">
        <v>0</v>
      </c>
      <c r="E3133" t="s">
        <v>3630</v>
      </c>
      <c r="F3133" t="s">
        <v>5037</v>
      </c>
    </row>
    <row r="3134" spans="1:6" x14ac:dyDescent="0.25">
      <c r="A3134">
        <v>5430803</v>
      </c>
      <c r="B3134" t="s">
        <v>3630</v>
      </c>
      <c r="C3134">
        <v>0</v>
      </c>
      <c r="D3134">
        <v>0</v>
      </c>
      <c r="E3134" t="s">
        <v>3630</v>
      </c>
      <c r="F3134" t="s">
        <v>5037</v>
      </c>
    </row>
    <row r="3135" spans="1:6" x14ac:dyDescent="0.25">
      <c r="A3135">
        <v>2799203</v>
      </c>
      <c r="B3135" t="s">
        <v>3630</v>
      </c>
      <c r="C3135">
        <v>0</v>
      </c>
      <c r="D3135">
        <v>0</v>
      </c>
      <c r="E3135" t="s">
        <v>3630</v>
      </c>
      <c r="F3135" t="s">
        <v>5037</v>
      </c>
    </row>
    <row r="3136" spans="1:6" x14ac:dyDescent="0.25">
      <c r="A3136">
        <v>5765803</v>
      </c>
      <c r="B3136" t="s">
        <v>5038</v>
      </c>
      <c r="C3136">
        <v>1050</v>
      </c>
      <c r="D3136">
        <v>1050</v>
      </c>
      <c r="E3136" t="s">
        <v>3628</v>
      </c>
      <c r="F3136" t="s">
        <v>5039</v>
      </c>
    </row>
    <row r="3137" spans="1:6" x14ac:dyDescent="0.25">
      <c r="A3137">
        <v>4387203</v>
      </c>
      <c r="B3137" t="s">
        <v>3630</v>
      </c>
      <c r="C3137">
        <v>0</v>
      </c>
      <c r="D3137">
        <v>0</v>
      </c>
      <c r="E3137" t="s">
        <v>3630</v>
      </c>
      <c r="F3137" t="s">
        <v>5037</v>
      </c>
    </row>
    <row r="3138" spans="1:6" x14ac:dyDescent="0.25">
      <c r="A3138">
        <v>5337403</v>
      </c>
      <c r="B3138" t="s">
        <v>3630</v>
      </c>
      <c r="C3138">
        <v>0</v>
      </c>
      <c r="D3138">
        <v>0</v>
      </c>
      <c r="E3138" t="s">
        <v>3630</v>
      </c>
      <c r="F3138" t="s">
        <v>5037</v>
      </c>
    </row>
    <row r="3139" spans="1:6" x14ac:dyDescent="0.25">
      <c r="A3139">
        <v>4685303</v>
      </c>
      <c r="B3139" t="s">
        <v>3630</v>
      </c>
      <c r="C3139">
        <v>0</v>
      </c>
      <c r="D3139">
        <v>0</v>
      </c>
      <c r="E3139" t="s">
        <v>3630</v>
      </c>
      <c r="F3139" t="s">
        <v>5037</v>
      </c>
    </row>
    <row r="3140" spans="1:6" x14ac:dyDescent="0.25">
      <c r="A3140">
        <v>5656303</v>
      </c>
      <c r="B3140" t="s">
        <v>3630</v>
      </c>
      <c r="C3140">
        <v>0</v>
      </c>
      <c r="D3140">
        <v>0</v>
      </c>
      <c r="E3140" t="s">
        <v>3630</v>
      </c>
      <c r="F3140" t="s">
        <v>5037</v>
      </c>
    </row>
    <row r="3141" spans="1:6" x14ac:dyDescent="0.25">
      <c r="A3141">
        <v>5468003</v>
      </c>
      <c r="B3141" t="s">
        <v>3630</v>
      </c>
      <c r="C3141">
        <v>0</v>
      </c>
      <c r="D3141">
        <v>0</v>
      </c>
      <c r="E3141" t="s">
        <v>3630</v>
      </c>
      <c r="F3141" t="s">
        <v>5037</v>
      </c>
    </row>
    <row r="3142" spans="1:6" x14ac:dyDescent="0.25">
      <c r="A3142">
        <v>201503</v>
      </c>
      <c r="B3142" t="s">
        <v>3630</v>
      </c>
      <c r="C3142">
        <v>0</v>
      </c>
      <c r="D3142">
        <v>0</v>
      </c>
      <c r="E3142" t="s">
        <v>3630</v>
      </c>
      <c r="F3142" t="s">
        <v>5037</v>
      </c>
    </row>
    <row r="3143" spans="1:6" x14ac:dyDescent="0.25">
      <c r="A3143">
        <v>1247803</v>
      </c>
      <c r="B3143" t="s">
        <v>3630</v>
      </c>
      <c r="C3143">
        <v>0</v>
      </c>
      <c r="D3143">
        <v>0</v>
      </c>
      <c r="E3143" t="s">
        <v>3630</v>
      </c>
      <c r="F3143" t="s">
        <v>5037</v>
      </c>
    </row>
    <row r="3144" spans="1:6" x14ac:dyDescent="0.25">
      <c r="A3144">
        <v>6317203</v>
      </c>
      <c r="B3144" t="s">
        <v>3630</v>
      </c>
      <c r="C3144">
        <v>0</v>
      </c>
      <c r="D3144">
        <v>0</v>
      </c>
      <c r="E3144" t="s">
        <v>3630</v>
      </c>
      <c r="F3144" t="s">
        <v>5037</v>
      </c>
    </row>
    <row r="3145" spans="1:6" x14ac:dyDescent="0.25">
      <c r="A3145">
        <v>5406103</v>
      </c>
      <c r="B3145" t="s">
        <v>3630</v>
      </c>
      <c r="C3145">
        <v>0</v>
      </c>
      <c r="D3145">
        <v>0</v>
      </c>
      <c r="E3145" t="s">
        <v>3630</v>
      </c>
      <c r="F3145" t="s">
        <v>5037</v>
      </c>
    </row>
    <row r="3146" spans="1:6" x14ac:dyDescent="0.25">
      <c r="A3146">
        <v>4385203</v>
      </c>
      <c r="B3146" t="s">
        <v>3630</v>
      </c>
      <c r="C3146">
        <v>0</v>
      </c>
      <c r="D3146">
        <v>0</v>
      </c>
      <c r="E3146" t="s">
        <v>3630</v>
      </c>
      <c r="F3146" t="s">
        <v>5037</v>
      </c>
    </row>
    <row r="3147" spans="1:6" x14ac:dyDescent="0.25">
      <c r="A3147">
        <v>5497903</v>
      </c>
      <c r="B3147" t="s">
        <v>3630</v>
      </c>
      <c r="C3147">
        <v>0</v>
      </c>
      <c r="D3147">
        <v>0</v>
      </c>
      <c r="E3147" t="s">
        <v>3630</v>
      </c>
      <c r="F3147" t="s">
        <v>5037</v>
      </c>
    </row>
    <row r="3148" spans="1:6" x14ac:dyDescent="0.25">
      <c r="A3148">
        <v>2429203</v>
      </c>
      <c r="B3148" t="s">
        <v>3630</v>
      </c>
      <c r="C3148">
        <v>0</v>
      </c>
      <c r="D3148">
        <v>0</v>
      </c>
      <c r="E3148" t="s">
        <v>3630</v>
      </c>
      <c r="F3148" t="s">
        <v>5037</v>
      </c>
    </row>
    <row r="3149" spans="1:6" x14ac:dyDescent="0.25">
      <c r="A3149">
        <v>3583203</v>
      </c>
      <c r="B3149" t="s">
        <v>5038</v>
      </c>
      <c r="C3149">
        <v>616.96</v>
      </c>
      <c r="D3149">
        <v>616.96</v>
      </c>
      <c r="E3149" t="s">
        <v>3628</v>
      </c>
      <c r="F3149" t="s">
        <v>5039</v>
      </c>
    </row>
    <row r="3150" spans="1:6" x14ac:dyDescent="0.25">
      <c r="A3150">
        <v>4991503</v>
      </c>
      <c r="B3150" t="s">
        <v>3630</v>
      </c>
      <c r="C3150">
        <v>0</v>
      </c>
      <c r="D3150">
        <v>0</v>
      </c>
      <c r="E3150" t="s">
        <v>3630</v>
      </c>
      <c r="F3150" t="s">
        <v>5037</v>
      </c>
    </row>
    <row r="3151" spans="1:6" x14ac:dyDescent="0.25">
      <c r="A3151">
        <v>5499703</v>
      </c>
      <c r="B3151" t="s">
        <v>3630</v>
      </c>
      <c r="C3151">
        <v>0</v>
      </c>
      <c r="D3151">
        <v>0</v>
      </c>
      <c r="E3151" t="s">
        <v>3630</v>
      </c>
      <c r="F3151" t="s">
        <v>5037</v>
      </c>
    </row>
    <row r="3152" spans="1:6" x14ac:dyDescent="0.25">
      <c r="A3152">
        <v>355103</v>
      </c>
      <c r="B3152" t="s">
        <v>3630</v>
      </c>
      <c r="C3152">
        <v>0</v>
      </c>
      <c r="D3152">
        <v>0</v>
      </c>
      <c r="E3152" t="s">
        <v>3630</v>
      </c>
      <c r="F3152" t="s">
        <v>5037</v>
      </c>
    </row>
    <row r="3153" spans="1:6" x14ac:dyDescent="0.25">
      <c r="A3153">
        <v>729203</v>
      </c>
      <c r="B3153" t="s">
        <v>3630</v>
      </c>
      <c r="C3153">
        <v>0</v>
      </c>
      <c r="D3153">
        <v>0</v>
      </c>
      <c r="E3153" t="s">
        <v>3630</v>
      </c>
      <c r="F3153" t="s">
        <v>5037</v>
      </c>
    </row>
    <row r="3154" spans="1:6" x14ac:dyDescent="0.25">
      <c r="A3154">
        <v>424403</v>
      </c>
      <c r="B3154" t="s">
        <v>3630</v>
      </c>
      <c r="C3154">
        <v>0</v>
      </c>
      <c r="D3154">
        <v>0</v>
      </c>
      <c r="E3154" t="s">
        <v>3630</v>
      </c>
      <c r="F3154" t="s">
        <v>5037</v>
      </c>
    </row>
    <row r="3155" spans="1:6" x14ac:dyDescent="0.25">
      <c r="A3155">
        <v>136203</v>
      </c>
      <c r="B3155" t="s">
        <v>3630</v>
      </c>
      <c r="C3155">
        <v>0</v>
      </c>
      <c r="D3155">
        <v>0</v>
      </c>
      <c r="E3155" t="s">
        <v>3630</v>
      </c>
      <c r="F3155" t="s">
        <v>5037</v>
      </c>
    </row>
    <row r="3156" spans="1:6" x14ac:dyDescent="0.25">
      <c r="A3156">
        <v>183203</v>
      </c>
      <c r="B3156" t="s">
        <v>3630</v>
      </c>
      <c r="C3156">
        <v>0</v>
      </c>
      <c r="D3156">
        <v>0</v>
      </c>
      <c r="E3156" t="s">
        <v>3630</v>
      </c>
      <c r="F3156" t="s">
        <v>5037</v>
      </c>
    </row>
    <row r="3157" spans="1:6" x14ac:dyDescent="0.25">
      <c r="A3157">
        <v>216503</v>
      </c>
      <c r="B3157" t="s">
        <v>3630</v>
      </c>
      <c r="C3157">
        <v>0</v>
      </c>
      <c r="D3157">
        <v>0</v>
      </c>
      <c r="E3157" t="s">
        <v>3630</v>
      </c>
      <c r="F3157" t="s">
        <v>5037</v>
      </c>
    </row>
    <row r="3158" spans="1:6" x14ac:dyDescent="0.25">
      <c r="A3158">
        <v>2149403</v>
      </c>
      <c r="B3158" t="s">
        <v>3630</v>
      </c>
      <c r="C3158">
        <v>0</v>
      </c>
      <c r="D3158">
        <v>0</v>
      </c>
      <c r="E3158" t="s">
        <v>3630</v>
      </c>
      <c r="F3158" t="s">
        <v>5037</v>
      </c>
    </row>
    <row r="3159" spans="1:6" x14ac:dyDescent="0.25">
      <c r="A3159">
        <v>5950503</v>
      </c>
      <c r="B3159" t="s">
        <v>3630</v>
      </c>
      <c r="C3159">
        <v>0</v>
      </c>
      <c r="D3159">
        <v>0</v>
      </c>
      <c r="E3159" t="s">
        <v>3630</v>
      </c>
      <c r="F3159" t="s">
        <v>5037</v>
      </c>
    </row>
    <row r="3160" spans="1:6" x14ac:dyDescent="0.25">
      <c r="A3160">
        <v>183603</v>
      </c>
      <c r="B3160" t="s">
        <v>3630</v>
      </c>
      <c r="C3160">
        <v>0</v>
      </c>
      <c r="D3160">
        <v>0</v>
      </c>
      <c r="E3160" t="s">
        <v>3630</v>
      </c>
      <c r="F3160" t="s">
        <v>5037</v>
      </c>
    </row>
    <row r="3161" spans="1:6" x14ac:dyDescent="0.25">
      <c r="A3161">
        <v>2798003</v>
      </c>
      <c r="B3161" t="s">
        <v>3630</v>
      </c>
      <c r="C3161">
        <v>0</v>
      </c>
      <c r="D3161">
        <v>0</v>
      </c>
      <c r="E3161" t="s">
        <v>3630</v>
      </c>
      <c r="F3161" t="s">
        <v>5037</v>
      </c>
    </row>
    <row r="3162" spans="1:6" x14ac:dyDescent="0.25">
      <c r="A3162">
        <v>83103</v>
      </c>
      <c r="B3162" t="s">
        <v>3630</v>
      </c>
      <c r="C3162">
        <v>0</v>
      </c>
      <c r="D3162">
        <v>0</v>
      </c>
      <c r="E3162" t="s">
        <v>3630</v>
      </c>
      <c r="F3162" t="s">
        <v>5037</v>
      </c>
    </row>
    <row r="3163" spans="1:6" x14ac:dyDescent="0.25">
      <c r="A3163">
        <v>5181203</v>
      </c>
      <c r="B3163" t="s">
        <v>3630</v>
      </c>
      <c r="C3163">
        <v>0</v>
      </c>
      <c r="D3163">
        <v>0</v>
      </c>
      <c r="E3163" t="s">
        <v>3630</v>
      </c>
      <c r="F3163" t="s">
        <v>5037</v>
      </c>
    </row>
    <row r="3164" spans="1:6" x14ac:dyDescent="0.25">
      <c r="A3164">
        <v>2525303</v>
      </c>
      <c r="B3164" t="s">
        <v>3630</v>
      </c>
      <c r="C3164">
        <v>0</v>
      </c>
      <c r="D3164">
        <v>0</v>
      </c>
      <c r="E3164" t="s">
        <v>3630</v>
      </c>
      <c r="F3164" t="s">
        <v>5037</v>
      </c>
    </row>
    <row r="3165" spans="1:6" x14ac:dyDescent="0.25">
      <c r="A3165">
        <v>4385703</v>
      </c>
      <c r="B3165" t="s">
        <v>3630</v>
      </c>
      <c r="C3165">
        <v>0</v>
      </c>
      <c r="D3165">
        <v>0</v>
      </c>
      <c r="E3165" t="s">
        <v>3630</v>
      </c>
      <c r="F3165" t="s">
        <v>5037</v>
      </c>
    </row>
    <row r="3166" spans="1:6" x14ac:dyDescent="0.25">
      <c r="A3166">
        <v>4729203</v>
      </c>
      <c r="B3166" t="s">
        <v>3630</v>
      </c>
      <c r="C3166">
        <v>0</v>
      </c>
      <c r="D3166">
        <v>0</v>
      </c>
      <c r="E3166" t="s">
        <v>3630</v>
      </c>
      <c r="F3166" t="s">
        <v>5037</v>
      </c>
    </row>
    <row r="3167" spans="1:6" x14ac:dyDescent="0.25">
      <c r="A3167">
        <v>4751203</v>
      </c>
      <c r="B3167" t="s">
        <v>5038</v>
      </c>
      <c r="C3167">
        <v>2625</v>
      </c>
      <c r="D3167">
        <v>2625</v>
      </c>
      <c r="E3167" t="s">
        <v>3628</v>
      </c>
      <c r="F3167" t="s">
        <v>5039</v>
      </c>
    </row>
    <row r="3168" spans="1:6" x14ac:dyDescent="0.25">
      <c r="A3168">
        <v>2729503</v>
      </c>
      <c r="B3168" t="s">
        <v>3630</v>
      </c>
      <c r="C3168">
        <v>0</v>
      </c>
      <c r="D3168">
        <v>0</v>
      </c>
      <c r="E3168" t="s">
        <v>3630</v>
      </c>
      <c r="F3168" t="s">
        <v>5037</v>
      </c>
    </row>
    <row r="3169" spans="1:6" x14ac:dyDescent="0.25">
      <c r="A3169">
        <v>2729403</v>
      </c>
      <c r="B3169" t="s">
        <v>3630</v>
      </c>
      <c r="C3169">
        <v>0</v>
      </c>
      <c r="D3169">
        <v>0</v>
      </c>
      <c r="E3169" t="s">
        <v>3630</v>
      </c>
      <c r="F3169" t="s">
        <v>5037</v>
      </c>
    </row>
    <row r="3170" spans="1:6" x14ac:dyDescent="0.25">
      <c r="A3170">
        <v>2729303</v>
      </c>
      <c r="B3170" t="s">
        <v>3630</v>
      </c>
      <c r="C3170">
        <v>0</v>
      </c>
      <c r="D3170">
        <v>0</v>
      </c>
      <c r="E3170" t="s">
        <v>3630</v>
      </c>
      <c r="F3170" t="s">
        <v>5037</v>
      </c>
    </row>
    <row r="3171" spans="1:6" x14ac:dyDescent="0.25">
      <c r="A3171">
        <v>251003</v>
      </c>
      <c r="B3171" t="s">
        <v>3630</v>
      </c>
      <c r="C3171">
        <v>0</v>
      </c>
      <c r="D3171">
        <v>0</v>
      </c>
      <c r="E3171" t="s">
        <v>3630</v>
      </c>
      <c r="F3171" t="s">
        <v>5037</v>
      </c>
    </row>
    <row r="3172" spans="1:6" x14ac:dyDescent="0.25">
      <c r="A3172">
        <v>3317503</v>
      </c>
      <c r="B3172" t="s">
        <v>3630</v>
      </c>
      <c r="C3172">
        <v>0</v>
      </c>
      <c r="D3172">
        <v>0</v>
      </c>
      <c r="E3172" t="s">
        <v>3630</v>
      </c>
      <c r="F3172" t="s">
        <v>5037</v>
      </c>
    </row>
    <row r="3173" spans="1:6" x14ac:dyDescent="0.25">
      <c r="A3173">
        <v>218403</v>
      </c>
      <c r="B3173" t="s">
        <v>5038</v>
      </c>
      <c r="C3173">
        <v>14117.88</v>
      </c>
      <c r="D3173">
        <v>14117.88</v>
      </c>
      <c r="E3173" t="s">
        <v>3628</v>
      </c>
      <c r="F3173" t="s">
        <v>5039</v>
      </c>
    </row>
    <row r="3174" spans="1:6" x14ac:dyDescent="0.25">
      <c r="A3174">
        <v>2669503</v>
      </c>
      <c r="B3174" t="s">
        <v>3630</v>
      </c>
      <c r="C3174">
        <v>0</v>
      </c>
      <c r="D3174">
        <v>0</v>
      </c>
      <c r="E3174" t="s">
        <v>3630</v>
      </c>
      <c r="F3174" t="s">
        <v>5037</v>
      </c>
    </row>
    <row r="3175" spans="1:6" x14ac:dyDescent="0.25">
      <c r="A3175">
        <v>3311403</v>
      </c>
      <c r="B3175" t="s">
        <v>3630</v>
      </c>
      <c r="C3175">
        <v>0</v>
      </c>
      <c r="D3175">
        <v>0</v>
      </c>
      <c r="E3175" t="s">
        <v>3630</v>
      </c>
      <c r="F3175" t="s">
        <v>5037</v>
      </c>
    </row>
    <row r="3176" spans="1:6" x14ac:dyDescent="0.25">
      <c r="A3176">
        <v>5998503</v>
      </c>
      <c r="B3176" t="s">
        <v>3630</v>
      </c>
      <c r="C3176">
        <v>0</v>
      </c>
      <c r="D3176">
        <v>0</v>
      </c>
      <c r="E3176" t="s">
        <v>3630</v>
      </c>
      <c r="F3176" t="s">
        <v>5037</v>
      </c>
    </row>
    <row r="3177" spans="1:6" x14ac:dyDescent="0.25">
      <c r="A3177">
        <v>221503</v>
      </c>
      <c r="B3177" t="s">
        <v>3630</v>
      </c>
      <c r="C3177">
        <v>0</v>
      </c>
      <c r="D3177">
        <v>0</v>
      </c>
      <c r="E3177" t="s">
        <v>3630</v>
      </c>
      <c r="F3177" t="s">
        <v>5037</v>
      </c>
    </row>
    <row r="3178" spans="1:6" x14ac:dyDescent="0.25">
      <c r="A3178">
        <v>2669203</v>
      </c>
      <c r="B3178" t="s">
        <v>3630</v>
      </c>
      <c r="C3178">
        <v>0</v>
      </c>
      <c r="D3178">
        <v>0</v>
      </c>
      <c r="E3178" t="s">
        <v>3630</v>
      </c>
      <c r="F3178" t="s">
        <v>5037</v>
      </c>
    </row>
    <row r="3179" spans="1:6" x14ac:dyDescent="0.25">
      <c r="A3179">
        <v>1711603</v>
      </c>
      <c r="B3179" t="s">
        <v>3630</v>
      </c>
      <c r="C3179">
        <v>0</v>
      </c>
      <c r="D3179">
        <v>0</v>
      </c>
      <c r="E3179" t="s">
        <v>3630</v>
      </c>
      <c r="F3179" t="s">
        <v>5037</v>
      </c>
    </row>
    <row r="3180" spans="1:6" x14ac:dyDescent="0.25">
      <c r="A3180">
        <v>6090903</v>
      </c>
      <c r="B3180" t="s">
        <v>3630</v>
      </c>
      <c r="C3180">
        <v>0</v>
      </c>
      <c r="D3180">
        <v>0</v>
      </c>
      <c r="E3180" t="s">
        <v>3630</v>
      </c>
      <c r="F3180" t="s">
        <v>5037</v>
      </c>
    </row>
    <row r="3181" spans="1:6" x14ac:dyDescent="0.25">
      <c r="A3181">
        <v>6386003</v>
      </c>
      <c r="B3181" t="s">
        <v>3630</v>
      </c>
      <c r="C3181">
        <v>0</v>
      </c>
      <c r="D3181">
        <v>0</v>
      </c>
      <c r="E3181" t="s">
        <v>3630</v>
      </c>
      <c r="F3181" t="s">
        <v>5037</v>
      </c>
    </row>
    <row r="3182" spans="1:6" x14ac:dyDescent="0.25">
      <c r="A3182">
        <v>6146603</v>
      </c>
      <c r="B3182" t="s">
        <v>3630</v>
      </c>
      <c r="C3182">
        <v>0</v>
      </c>
      <c r="D3182">
        <v>0</v>
      </c>
      <c r="E3182" t="s">
        <v>3630</v>
      </c>
      <c r="F3182" t="s">
        <v>5037</v>
      </c>
    </row>
    <row r="3183" spans="1:6" x14ac:dyDescent="0.25">
      <c r="A3183">
        <v>6403703</v>
      </c>
      <c r="B3183" t="s">
        <v>3630</v>
      </c>
      <c r="C3183">
        <v>0</v>
      </c>
      <c r="D3183">
        <v>0</v>
      </c>
      <c r="E3183" t="s">
        <v>3630</v>
      </c>
      <c r="F3183" t="s">
        <v>5037</v>
      </c>
    </row>
    <row r="3184" spans="1:6" x14ac:dyDescent="0.25">
      <c r="A3184">
        <v>186103</v>
      </c>
      <c r="B3184" t="s">
        <v>3630</v>
      </c>
      <c r="C3184">
        <v>0</v>
      </c>
      <c r="D3184">
        <v>0</v>
      </c>
      <c r="E3184" t="s">
        <v>3630</v>
      </c>
      <c r="F3184" t="s">
        <v>5037</v>
      </c>
    </row>
    <row r="3185" spans="1:6" x14ac:dyDescent="0.25">
      <c r="A3185">
        <v>248903</v>
      </c>
      <c r="B3185" t="s">
        <v>5038</v>
      </c>
      <c r="C3185">
        <v>680.94</v>
      </c>
      <c r="D3185">
        <v>680.94</v>
      </c>
      <c r="E3185" t="s">
        <v>3628</v>
      </c>
      <c r="F3185" t="s">
        <v>5039</v>
      </c>
    </row>
    <row r="3186" spans="1:6" x14ac:dyDescent="0.25">
      <c r="A3186">
        <v>260903</v>
      </c>
      <c r="B3186" t="s">
        <v>3630</v>
      </c>
      <c r="C3186">
        <v>0</v>
      </c>
      <c r="D3186">
        <v>0</v>
      </c>
      <c r="E3186" t="s">
        <v>3630</v>
      </c>
      <c r="F3186" t="s">
        <v>5037</v>
      </c>
    </row>
    <row r="3187" spans="1:6" x14ac:dyDescent="0.25">
      <c r="A3187">
        <v>4459203</v>
      </c>
      <c r="B3187" t="s">
        <v>3630</v>
      </c>
      <c r="C3187">
        <v>0</v>
      </c>
      <c r="D3187">
        <v>0</v>
      </c>
      <c r="E3187" t="s">
        <v>3630</v>
      </c>
      <c r="F3187" t="s">
        <v>5037</v>
      </c>
    </row>
    <row r="3188" spans="1:6" x14ac:dyDescent="0.25">
      <c r="A3188">
        <v>5926503</v>
      </c>
      <c r="B3188" t="s">
        <v>3630</v>
      </c>
      <c r="C3188">
        <v>0</v>
      </c>
      <c r="D3188">
        <v>0</v>
      </c>
      <c r="E3188" t="s">
        <v>3630</v>
      </c>
      <c r="F3188" t="s">
        <v>5037</v>
      </c>
    </row>
    <row r="3189" spans="1:6" x14ac:dyDescent="0.25">
      <c r="A3189">
        <v>6409703</v>
      </c>
      <c r="B3189" t="s">
        <v>3630</v>
      </c>
      <c r="C3189">
        <v>0</v>
      </c>
      <c r="D3189">
        <v>0</v>
      </c>
      <c r="E3189" t="s">
        <v>3630</v>
      </c>
      <c r="F3189" t="s">
        <v>5037</v>
      </c>
    </row>
    <row r="3190" spans="1:6" x14ac:dyDescent="0.25">
      <c r="A3190">
        <v>6479703</v>
      </c>
      <c r="B3190" t="s">
        <v>5038</v>
      </c>
      <c r="C3190">
        <v>416.31</v>
      </c>
      <c r="D3190">
        <v>416.31</v>
      </c>
      <c r="E3190" t="s">
        <v>3628</v>
      </c>
      <c r="F3190" t="s">
        <v>5039</v>
      </c>
    </row>
    <row r="3191" spans="1:6" x14ac:dyDescent="0.25">
      <c r="A3191">
        <v>2583203</v>
      </c>
      <c r="B3191" t="s">
        <v>3630</v>
      </c>
      <c r="C3191">
        <v>0</v>
      </c>
      <c r="D3191">
        <v>0</v>
      </c>
      <c r="E3191" t="s">
        <v>3630</v>
      </c>
      <c r="F3191" t="s">
        <v>5037</v>
      </c>
    </row>
    <row r="3192" spans="1:6" x14ac:dyDescent="0.25">
      <c r="A3192">
        <v>2581203</v>
      </c>
      <c r="B3192" t="s">
        <v>3630</v>
      </c>
      <c r="C3192">
        <v>0</v>
      </c>
      <c r="D3192">
        <v>0</v>
      </c>
      <c r="E3192" t="s">
        <v>3630</v>
      </c>
      <c r="F3192" t="s">
        <v>5037</v>
      </c>
    </row>
    <row r="3193" spans="1:6" x14ac:dyDescent="0.25">
      <c r="A3193">
        <v>2797503</v>
      </c>
      <c r="B3193" t="s">
        <v>3630</v>
      </c>
      <c r="C3193">
        <v>0</v>
      </c>
      <c r="D3193">
        <v>0</v>
      </c>
      <c r="E3193" t="s">
        <v>3630</v>
      </c>
      <c r="F3193" t="s">
        <v>5037</v>
      </c>
    </row>
    <row r="3194" spans="1:6" x14ac:dyDescent="0.25">
      <c r="A3194">
        <v>2797303</v>
      </c>
      <c r="B3194" t="s">
        <v>3630</v>
      </c>
      <c r="C3194">
        <v>0</v>
      </c>
      <c r="D3194">
        <v>0</v>
      </c>
      <c r="E3194" t="s">
        <v>3630</v>
      </c>
      <c r="F3194" t="s">
        <v>5037</v>
      </c>
    </row>
    <row r="3195" spans="1:6" x14ac:dyDescent="0.25">
      <c r="A3195">
        <v>2579203</v>
      </c>
      <c r="B3195" t="s">
        <v>3630</v>
      </c>
      <c r="C3195">
        <v>0</v>
      </c>
      <c r="D3195">
        <v>0</v>
      </c>
      <c r="E3195" t="s">
        <v>3630</v>
      </c>
      <c r="F3195" t="s">
        <v>5037</v>
      </c>
    </row>
    <row r="3196" spans="1:6" x14ac:dyDescent="0.25">
      <c r="A3196">
        <v>3715503</v>
      </c>
      <c r="B3196" t="s">
        <v>3630</v>
      </c>
      <c r="C3196">
        <v>0</v>
      </c>
      <c r="D3196">
        <v>0</v>
      </c>
      <c r="E3196" t="s">
        <v>3630</v>
      </c>
      <c r="F3196" t="s">
        <v>5037</v>
      </c>
    </row>
    <row r="3197" spans="1:6" x14ac:dyDescent="0.25">
      <c r="A3197">
        <v>2363803</v>
      </c>
      <c r="B3197" t="s">
        <v>3630</v>
      </c>
      <c r="C3197">
        <v>0</v>
      </c>
      <c r="D3197">
        <v>0</v>
      </c>
      <c r="E3197" t="s">
        <v>3630</v>
      </c>
      <c r="F3197" t="s">
        <v>5037</v>
      </c>
    </row>
    <row r="3198" spans="1:6" x14ac:dyDescent="0.25">
      <c r="A3198">
        <v>4257203</v>
      </c>
      <c r="B3198" t="s">
        <v>3630</v>
      </c>
      <c r="C3198">
        <v>0</v>
      </c>
      <c r="D3198">
        <v>0</v>
      </c>
      <c r="E3198" t="s">
        <v>3630</v>
      </c>
      <c r="F3198" t="s">
        <v>5037</v>
      </c>
    </row>
    <row r="3199" spans="1:6" x14ac:dyDescent="0.25">
      <c r="A3199">
        <v>6154703</v>
      </c>
      <c r="B3199" t="s">
        <v>3630</v>
      </c>
      <c r="C3199">
        <v>0</v>
      </c>
      <c r="D3199">
        <v>0</v>
      </c>
      <c r="E3199" t="s">
        <v>3630</v>
      </c>
      <c r="F3199" t="s">
        <v>5037</v>
      </c>
    </row>
    <row r="3200" spans="1:6" x14ac:dyDescent="0.25">
      <c r="A3200">
        <v>161503</v>
      </c>
      <c r="B3200" t="s">
        <v>3630</v>
      </c>
      <c r="C3200">
        <v>0</v>
      </c>
      <c r="D3200">
        <v>0</v>
      </c>
      <c r="E3200" t="s">
        <v>3630</v>
      </c>
      <c r="F3200" t="s">
        <v>5037</v>
      </c>
    </row>
    <row r="3201" spans="1:6" x14ac:dyDescent="0.25">
      <c r="A3201">
        <v>128103</v>
      </c>
      <c r="B3201" t="s">
        <v>3630</v>
      </c>
      <c r="C3201">
        <v>0</v>
      </c>
      <c r="D3201">
        <v>0</v>
      </c>
      <c r="E3201" t="s">
        <v>3630</v>
      </c>
      <c r="F3201" t="s">
        <v>5037</v>
      </c>
    </row>
    <row r="3202" spans="1:6" x14ac:dyDescent="0.25">
      <c r="A3202">
        <v>149503</v>
      </c>
      <c r="B3202" t="s">
        <v>3630</v>
      </c>
      <c r="C3202">
        <v>0</v>
      </c>
      <c r="D3202">
        <v>0</v>
      </c>
      <c r="E3202" t="s">
        <v>3630</v>
      </c>
      <c r="F3202" t="s">
        <v>5037</v>
      </c>
    </row>
    <row r="3203" spans="1:6" x14ac:dyDescent="0.25">
      <c r="A3203">
        <v>5936503</v>
      </c>
      <c r="B3203" t="s">
        <v>3630</v>
      </c>
      <c r="C3203">
        <v>0</v>
      </c>
      <c r="D3203">
        <v>0</v>
      </c>
      <c r="E3203" t="s">
        <v>3630</v>
      </c>
      <c r="F3203" t="s">
        <v>5037</v>
      </c>
    </row>
    <row r="3204" spans="1:6" x14ac:dyDescent="0.25">
      <c r="A3204">
        <v>163403</v>
      </c>
      <c r="B3204" t="s">
        <v>3630</v>
      </c>
      <c r="C3204">
        <v>0</v>
      </c>
      <c r="D3204">
        <v>0</v>
      </c>
      <c r="E3204" t="s">
        <v>3630</v>
      </c>
      <c r="F3204" t="s">
        <v>5037</v>
      </c>
    </row>
    <row r="3205" spans="1:6" x14ac:dyDescent="0.25">
      <c r="A3205">
        <v>184803</v>
      </c>
      <c r="B3205" t="s">
        <v>3630</v>
      </c>
      <c r="C3205">
        <v>0</v>
      </c>
      <c r="D3205">
        <v>0</v>
      </c>
      <c r="E3205" t="s">
        <v>3630</v>
      </c>
      <c r="F3205" t="s">
        <v>5037</v>
      </c>
    </row>
    <row r="3206" spans="1:6" x14ac:dyDescent="0.25">
      <c r="A3206">
        <v>185603</v>
      </c>
      <c r="B3206" t="s">
        <v>3630</v>
      </c>
      <c r="C3206">
        <v>0</v>
      </c>
      <c r="D3206">
        <v>0</v>
      </c>
      <c r="E3206" t="s">
        <v>3630</v>
      </c>
      <c r="F3206" t="s">
        <v>5037</v>
      </c>
    </row>
    <row r="3207" spans="1:6" x14ac:dyDescent="0.25">
      <c r="A3207">
        <v>249803</v>
      </c>
      <c r="B3207" t="s">
        <v>3630</v>
      </c>
      <c r="C3207">
        <v>0</v>
      </c>
      <c r="D3207">
        <v>0</v>
      </c>
      <c r="E3207" t="s">
        <v>3630</v>
      </c>
      <c r="F3207" t="s">
        <v>5037</v>
      </c>
    </row>
    <row r="3208" spans="1:6" x14ac:dyDescent="0.25">
      <c r="A3208">
        <v>266403</v>
      </c>
      <c r="B3208" t="s">
        <v>3630</v>
      </c>
      <c r="C3208">
        <v>0</v>
      </c>
      <c r="D3208">
        <v>0</v>
      </c>
      <c r="E3208" t="s">
        <v>3630</v>
      </c>
      <c r="F3208" t="s">
        <v>5037</v>
      </c>
    </row>
    <row r="3209" spans="1:6" x14ac:dyDescent="0.25">
      <c r="A3209">
        <v>374903</v>
      </c>
      <c r="B3209" t="s">
        <v>3630</v>
      </c>
      <c r="C3209">
        <v>0</v>
      </c>
      <c r="D3209">
        <v>0</v>
      </c>
      <c r="E3209" t="s">
        <v>3630</v>
      </c>
      <c r="F3209" t="s">
        <v>5037</v>
      </c>
    </row>
    <row r="3210" spans="1:6" x14ac:dyDescent="0.25">
      <c r="A3210">
        <v>2525203</v>
      </c>
      <c r="B3210" t="s">
        <v>3630</v>
      </c>
      <c r="C3210">
        <v>0</v>
      </c>
      <c r="D3210">
        <v>0</v>
      </c>
      <c r="E3210" t="s">
        <v>3630</v>
      </c>
      <c r="F3210" t="s">
        <v>5037</v>
      </c>
    </row>
    <row r="3211" spans="1:6" x14ac:dyDescent="0.25">
      <c r="A3211">
        <v>2525503</v>
      </c>
      <c r="B3211" t="s">
        <v>3630</v>
      </c>
      <c r="C3211">
        <v>0</v>
      </c>
      <c r="D3211">
        <v>0</v>
      </c>
      <c r="E3211" t="s">
        <v>3630</v>
      </c>
      <c r="F3211" t="s">
        <v>5037</v>
      </c>
    </row>
    <row r="3212" spans="1:6" x14ac:dyDescent="0.25">
      <c r="A3212">
        <v>2643203</v>
      </c>
      <c r="B3212" t="s">
        <v>3630</v>
      </c>
      <c r="C3212">
        <v>0</v>
      </c>
      <c r="D3212">
        <v>0</v>
      </c>
      <c r="E3212" t="s">
        <v>3630</v>
      </c>
      <c r="F3212" t="s">
        <v>5037</v>
      </c>
    </row>
    <row r="3213" spans="1:6" x14ac:dyDescent="0.25">
      <c r="A3213">
        <v>2639903</v>
      </c>
      <c r="B3213" t="s">
        <v>3630</v>
      </c>
      <c r="C3213">
        <v>0</v>
      </c>
      <c r="D3213">
        <v>0</v>
      </c>
      <c r="E3213" t="s">
        <v>3630</v>
      </c>
      <c r="F3213" t="s">
        <v>5037</v>
      </c>
    </row>
    <row r="3214" spans="1:6" x14ac:dyDescent="0.25">
      <c r="A3214">
        <v>2781303</v>
      </c>
      <c r="B3214" t="s">
        <v>3630</v>
      </c>
      <c r="C3214">
        <v>0</v>
      </c>
      <c r="D3214">
        <v>0</v>
      </c>
      <c r="E3214" t="s">
        <v>3630</v>
      </c>
      <c r="F3214" t="s">
        <v>5037</v>
      </c>
    </row>
    <row r="3215" spans="1:6" x14ac:dyDescent="0.25">
      <c r="A3215">
        <v>3153203</v>
      </c>
      <c r="B3215" t="s">
        <v>3630</v>
      </c>
      <c r="C3215">
        <v>0</v>
      </c>
      <c r="D3215">
        <v>0</v>
      </c>
      <c r="E3215" t="s">
        <v>3630</v>
      </c>
      <c r="F3215" t="s">
        <v>5037</v>
      </c>
    </row>
    <row r="3216" spans="1:6" x14ac:dyDescent="0.25">
      <c r="A3216">
        <v>400903</v>
      </c>
      <c r="B3216" t="s">
        <v>3630</v>
      </c>
      <c r="C3216">
        <v>0</v>
      </c>
      <c r="D3216">
        <v>0</v>
      </c>
      <c r="E3216" t="s">
        <v>3630</v>
      </c>
      <c r="F3216" t="s">
        <v>5037</v>
      </c>
    </row>
    <row r="3217" spans="1:6" x14ac:dyDescent="0.25">
      <c r="A3217">
        <v>3635303</v>
      </c>
      <c r="B3217" t="s">
        <v>3630</v>
      </c>
      <c r="C3217">
        <v>0</v>
      </c>
      <c r="D3217">
        <v>0</v>
      </c>
      <c r="E3217" t="s">
        <v>3630</v>
      </c>
      <c r="F3217" t="s">
        <v>5037</v>
      </c>
    </row>
    <row r="3218" spans="1:6" x14ac:dyDescent="0.25">
      <c r="A3218">
        <v>3635203</v>
      </c>
      <c r="B3218" t="s">
        <v>3630</v>
      </c>
      <c r="C3218">
        <v>0</v>
      </c>
      <c r="D3218">
        <v>0</v>
      </c>
      <c r="E3218" t="s">
        <v>3630</v>
      </c>
      <c r="F3218" t="s">
        <v>5037</v>
      </c>
    </row>
    <row r="3219" spans="1:6" x14ac:dyDescent="0.25">
      <c r="A3219">
        <v>4387403</v>
      </c>
      <c r="B3219" t="s">
        <v>3630</v>
      </c>
      <c r="C3219">
        <v>0</v>
      </c>
      <c r="D3219">
        <v>0</v>
      </c>
      <c r="E3219" t="s">
        <v>3630</v>
      </c>
      <c r="F3219" t="s">
        <v>5037</v>
      </c>
    </row>
    <row r="3220" spans="1:6" x14ac:dyDescent="0.25">
      <c r="A3220">
        <v>4259403</v>
      </c>
      <c r="B3220" t="s">
        <v>3630</v>
      </c>
      <c r="C3220">
        <v>0</v>
      </c>
      <c r="D3220">
        <v>0</v>
      </c>
      <c r="E3220" t="s">
        <v>3630</v>
      </c>
      <c r="F3220" t="s">
        <v>5037</v>
      </c>
    </row>
    <row r="3221" spans="1:6" x14ac:dyDescent="0.25">
      <c r="A3221">
        <v>2364503</v>
      </c>
      <c r="B3221" t="s">
        <v>3630</v>
      </c>
      <c r="C3221">
        <v>0</v>
      </c>
      <c r="D3221">
        <v>0</v>
      </c>
      <c r="E3221" t="s">
        <v>3630</v>
      </c>
      <c r="F3221" t="s">
        <v>5037</v>
      </c>
    </row>
    <row r="3222" spans="1:6" x14ac:dyDescent="0.25">
      <c r="A3222">
        <v>4961403</v>
      </c>
      <c r="B3222" t="s">
        <v>5038</v>
      </c>
      <c r="C3222">
        <v>698.25</v>
      </c>
      <c r="D3222">
        <v>698.25</v>
      </c>
      <c r="E3222" t="s">
        <v>3628</v>
      </c>
      <c r="F3222" t="s">
        <v>5039</v>
      </c>
    </row>
    <row r="3223" spans="1:6" x14ac:dyDescent="0.25">
      <c r="A3223">
        <v>5539703</v>
      </c>
      <c r="B3223" t="s">
        <v>3630</v>
      </c>
      <c r="C3223">
        <v>0</v>
      </c>
      <c r="D3223">
        <v>0</v>
      </c>
      <c r="E3223" t="s">
        <v>3630</v>
      </c>
      <c r="F3223" t="s">
        <v>5037</v>
      </c>
    </row>
    <row r="3224" spans="1:6" x14ac:dyDescent="0.25">
      <c r="A3224">
        <v>5767803</v>
      </c>
      <c r="B3224" t="s">
        <v>3630</v>
      </c>
      <c r="C3224">
        <v>0</v>
      </c>
      <c r="D3224">
        <v>0</v>
      </c>
      <c r="E3224" t="s">
        <v>3630</v>
      </c>
      <c r="F3224" t="s">
        <v>5037</v>
      </c>
    </row>
    <row r="3225" spans="1:6" x14ac:dyDescent="0.25">
      <c r="A3225">
        <v>4493203</v>
      </c>
      <c r="B3225" t="s">
        <v>3630</v>
      </c>
      <c r="C3225">
        <v>0</v>
      </c>
      <c r="D3225">
        <v>0</v>
      </c>
      <c r="E3225" t="s">
        <v>3630</v>
      </c>
      <c r="F3225" t="s">
        <v>5037</v>
      </c>
    </row>
    <row r="3226" spans="1:6" x14ac:dyDescent="0.25">
      <c r="A3226">
        <v>5733703</v>
      </c>
      <c r="B3226" t="s">
        <v>3630</v>
      </c>
      <c r="C3226">
        <v>0</v>
      </c>
      <c r="D3226">
        <v>0</v>
      </c>
      <c r="E3226" t="s">
        <v>3630</v>
      </c>
      <c r="F3226" t="s">
        <v>5037</v>
      </c>
    </row>
    <row r="3227" spans="1:6" x14ac:dyDescent="0.25">
      <c r="A3227">
        <v>5715803</v>
      </c>
      <c r="B3227" t="s">
        <v>3630</v>
      </c>
      <c r="C3227">
        <v>0</v>
      </c>
      <c r="D3227">
        <v>0</v>
      </c>
      <c r="E3227" t="s">
        <v>3630</v>
      </c>
      <c r="F3227" t="s">
        <v>5037</v>
      </c>
    </row>
    <row r="3228" spans="1:6" x14ac:dyDescent="0.25">
      <c r="A3228">
        <v>1655203</v>
      </c>
      <c r="B3228" t="s">
        <v>3630</v>
      </c>
      <c r="C3228">
        <v>0</v>
      </c>
      <c r="D3228">
        <v>0</v>
      </c>
      <c r="E3228" t="s">
        <v>3630</v>
      </c>
      <c r="F3228" t="s">
        <v>5037</v>
      </c>
    </row>
    <row r="3229" spans="1:6" x14ac:dyDescent="0.25">
      <c r="A3229">
        <v>282203</v>
      </c>
      <c r="B3229" t="s">
        <v>3630</v>
      </c>
      <c r="C3229">
        <v>0</v>
      </c>
      <c r="D3229">
        <v>0</v>
      </c>
      <c r="E3229" t="s">
        <v>3630</v>
      </c>
      <c r="F3229" t="s">
        <v>5037</v>
      </c>
    </row>
    <row r="3230" spans="1:6" x14ac:dyDescent="0.25">
      <c r="A3230">
        <v>265503</v>
      </c>
      <c r="B3230" t="s">
        <v>3630</v>
      </c>
      <c r="C3230">
        <v>0</v>
      </c>
      <c r="D3230">
        <v>0</v>
      </c>
      <c r="E3230" t="s">
        <v>3630</v>
      </c>
      <c r="F3230" t="s">
        <v>5037</v>
      </c>
    </row>
    <row r="3231" spans="1:6" x14ac:dyDescent="0.25">
      <c r="A3231">
        <v>409403</v>
      </c>
      <c r="B3231" t="s">
        <v>3630</v>
      </c>
      <c r="C3231">
        <v>0</v>
      </c>
      <c r="D3231">
        <v>0</v>
      </c>
      <c r="E3231" t="s">
        <v>3630</v>
      </c>
      <c r="F3231" t="s">
        <v>5037</v>
      </c>
    </row>
    <row r="3232" spans="1:6" x14ac:dyDescent="0.25">
      <c r="A3232">
        <v>102303</v>
      </c>
      <c r="B3232" t="s">
        <v>3630</v>
      </c>
      <c r="C3232">
        <v>0</v>
      </c>
      <c r="D3232">
        <v>0</v>
      </c>
      <c r="E3232" t="s">
        <v>3630</v>
      </c>
      <c r="F3232" t="s">
        <v>5037</v>
      </c>
    </row>
    <row r="3233" spans="1:6" x14ac:dyDescent="0.25">
      <c r="A3233">
        <v>5877903</v>
      </c>
      <c r="B3233" t="s">
        <v>5038</v>
      </c>
      <c r="C3233">
        <v>2457.3000000000002</v>
      </c>
      <c r="D3233">
        <v>2457.3000000000002</v>
      </c>
      <c r="E3233" t="s">
        <v>3628</v>
      </c>
      <c r="F3233" t="s">
        <v>5039</v>
      </c>
    </row>
    <row r="3234" spans="1:6" x14ac:dyDescent="0.25">
      <c r="A3234">
        <v>3465203</v>
      </c>
      <c r="B3234" t="s">
        <v>3630</v>
      </c>
      <c r="C3234">
        <v>0</v>
      </c>
      <c r="D3234">
        <v>0</v>
      </c>
      <c r="E3234" t="s">
        <v>3630</v>
      </c>
      <c r="F3234" t="s">
        <v>5037</v>
      </c>
    </row>
    <row r="3235" spans="1:6" x14ac:dyDescent="0.25">
      <c r="A3235">
        <v>2523503</v>
      </c>
      <c r="B3235" t="s">
        <v>3630</v>
      </c>
      <c r="C3235">
        <v>0</v>
      </c>
      <c r="D3235">
        <v>0</v>
      </c>
      <c r="E3235" t="s">
        <v>3630</v>
      </c>
      <c r="F3235" t="s">
        <v>5037</v>
      </c>
    </row>
    <row r="3236" spans="1:6" x14ac:dyDescent="0.25">
      <c r="A3236">
        <v>2523703</v>
      </c>
      <c r="B3236" t="s">
        <v>3630</v>
      </c>
      <c r="C3236">
        <v>0</v>
      </c>
      <c r="D3236">
        <v>0</v>
      </c>
      <c r="E3236" t="s">
        <v>3630</v>
      </c>
      <c r="F3236" t="s">
        <v>5037</v>
      </c>
    </row>
    <row r="3237" spans="1:6" x14ac:dyDescent="0.25">
      <c r="A3237">
        <v>2523903</v>
      </c>
      <c r="B3237" t="s">
        <v>3630</v>
      </c>
      <c r="C3237">
        <v>0</v>
      </c>
      <c r="D3237">
        <v>0</v>
      </c>
      <c r="E3237" t="s">
        <v>3630</v>
      </c>
      <c r="F3237" t="s">
        <v>5037</v>
      </c>
    </row>
    <row r="3238" spans="1:6" x14ac:dyDescent="0.25">
      <c r="A3238">
        <v>2524003</v>
      </c>
      <c r="B3238" t="s">
        <v>3630</v>
      </c>
      <c r="C3238">
        <v>0</v>
      </c>
      <c r="D3238">
        <v>0</v>
      </c>
      <c r="E3238" t="s">
        <v>3630</v>
      </c>
      <c r="F3238" t="s">
        <v>5037</v>
      </c>
    </row>
    <row r="3239" spans="1:6" x14ac:dyDescent="0.25">
      <c r="A3239">
        <v>2524103</v>
      </c>
      <c r="B3239" t="s">
        <v>3630</v>
      </c>
      <c r="C3239">
        <v>0</v>
      </c>
      <c r="D3239">
        <v>0</v>
      </c>
      <c r="E3239" t="s">
        <v>3630</v>
      </c>
      <c r="F3239" t="s">
        <v>5037</v>
      </c>
    </row>
    <row r="3240" spans="1:6" x14ac:dyDescent="0.25">
      <c r="A3240">
        <v>2524203</v>
      </c>
      <c r="B3240" t="s">
        <v>3630</v>
      </c>
      <c r="C3240">
        <v>0</v>
      </c>
      <c r="D3240">
        <v>0</v>
      </c>
      <c r="E3240" t="s">
        <v>3630</v>
      </c>
      <c r="F3240" t="s">
        <v>5037</v>
      </c>
    </row>
    <row r="3241" spans="1:6" x14ac:dyDescent="0.25">
      <c r="A3241">
        <v>2524403</v>
      </c>
      <c r="B3241" t="s">
        <v>3630</v>
      </c>
      <c r="C3241">
        <v>0</v>
      </c>
      <c r="D3241">
        <v>0</v>
      </c>
      <c r="E3241" t="s">
        <v>3630</v>
      </c>
      <c r="F3241" t="s">
        <v>5037</v>
      </c>
    </row>
    <row r="3242" spans="1:6" x14ac:dyDescent="0.25">
      <c r="A3242">
        <v>2524603</v>
      </c>
      <c r="B3242" t="s">
        <v>3630</v>
      </c>
      <c r="C3242">
        <v>0</v>
      </c>
      <c r="D3242">
        <v>0</v>
      </c>
      <c r="E3242" t="s">
        <v>3630</v>
      </c>
      <c r="F3242" t="s">
        <v>5037</v>
      </c>
    </row>
    <row r="3243" spans="1:6" x14ac:dyDescent="0.25">
      <c r="A3243">
        <v>2585203</v>
      </c>
      <c r="B3243" t="s">
        <v>3630</v>
      </c>
      <c r="C3243">
        <v>0</v>
      </c>
      <c r="D3243">
        <v>0</v>
      </c>
      <c r="E3243" t="s">
        <v>3630</v>
      </c>
      <c r="F3243" t="s">
        <v>5037</v>
      </c>
    </row>
    <row r="3244" spans="1:6" x14ac:dyDescent="0.25">
      <c r="A3244">
        <v>6552403</v>
      </c>
      <c r="B3244" t="s">
        <v>5038</v>
      </c>
      <c r="C3244">
        <v>1970.03</v>
      </c>
      <c r="D3244">
        <v>1970.03</v>
      </c>
      <c r="E3244" t="s">
        <v>3628</v>
      </c>
      <c r="F3244" t="s">
        <v>5039</v>
      </c>
    </row>
    <row r="3245" spans="1:6" x14ac:dyDescent="0.25">
      <c r="A3245">
        <v>6552203</v>
      </c>
      <c r="B3245" t="s">
        <v>5038</v>
      </c>
      <c r="C3245">
        <v>1970.03</v>
      </c>
      <c r="D3245">
        <v>1970.03</v>
      </c>
      <c r="E3245" t="s">
        <v>3628</v>
      </c>
      <c r="F3245" t="s">
        <v>5039</v>
      </c>
    </row>
    <row r="3246" spans="1:6" x14ac:dyDescent="0.25">
      <c r="A3246">
        <v>6553103</v>
      </c>
      <c r="B3246" t="s">
        <v>5038</v>
      </c>
      <c r="C3246">
        <v>1970.03</v>
      </c>
      <c r="D3246">
        <v>1970.03</v>
      </c>
      <c r="E3246" t="s">
        <v>3628</v>
      </c>
      <c r="F3246" t="s">
        <v>5039</v>
      </c>
    </row>
    <row r="3247" spans="1:6" x14ac:dyDescent="0.25">
      <c r="A3247">
        <v>6553203</v>
      </c>
      <c r="B3247" t="s">
        <v>5038</v>
      </c>
      <c r="C3247">
        <v>1970.03</v>
      </c>
      <c r="D3247">
        <v>1970.03</v>
      </c>
      <c r="E3247" t="s">
        <v>3628</v>
      </c>
      <c r="F3247" t="s">
        <v>5039</v>
      </c>
    </row>
    <row r="3248" spans="1:6" x14ac:dyDescent="0.25">
      <c r="A3248">
        <v>5775203</v>
      </c>
      <c r="B3248" t="s">
        <v>5038</v>
      </c>
      <c r="C3248">
        <v>1970.03</v>
      </c>
      <c r="D3248">
        <v>1970.03</v>
      </c>
      <c r="E3248" t="s">
        <v>3628</v>
      </c>
      <c r="F3248" t="s">
        <v>5039</v>
      </c>
    </row>
    <row r="3249" spans="1:6" x14ac:dyDescent="0.25">
      <c r="A3249">
        <v>2525003</v>
      </c>
      <c r="B3249" t="s">
        <v>5038</v>
      </c>
      <c r="C3249">
        <v>1970.03</v>
      </c>
      <c r="D3249">
        <v>1970.03</v>
      </c>
      <c r="E3249" t="s">
        <v>3628</v>
      </c>
      <c r="F3249" t="s">
        <v>5039</v>
      </c>
    </row>
    <row r="3250" spans="1:6" x14ac:dyDescent="0.25">
      <c r="A3250">
        <v>6552103</v>
      </c>
      <c r="B3250" t="s">
        <v>5038</v>
      </c>
      <c r="C3250">
        <v>1970.03</v>
      </c>
      <c r="D3250">
        <v>1970.03</v>
      </c>
      <c r="E3250" t="s">
        <v>3628</v>
      </c>
      <c r="F3250" t="s">
        <v>5039</v>
      </c>
    </row>
    <row r="3251" spans="1:6" x14ac:dyDescent="0.25">
      <c r="A3251">
        <v>6550403</v>
      </c>
      <c r="B3251" t="s">
        <v>5038</v>
      </c>
      <c r="C3251">
        <v>1970.03</v>
      </c>
      <c r="D3251">
        <v>1970.03</v>
      </c>
      <c r="E3251" t="s">
        <v>3628</v>
      </c>
      <c r="F3251" t="s">
        <v>5039</v>
      </c>
    </row>
    <row r="3252" spans="1:6" x14ac:dyDescent="0.25">
      <c r="A3252">
        <v>6552603</v>
      </c>
      <c r="B3252" t="s">
        <v>5038</v>
      </c>
      <c r="C3252">
        <v>1970.03</v>
      </c>
      <c r="D3252">
        <v>1970.03</v>
      </c>
      <c r="E3252" t="s">
        <v>3628</v>
      </c>
      <c r="F3252" t="s">
        <v>5039</v>
      </c>
    </row>
    <row r="3253" spans="1:6" x14ac:dyDescent="0.25">
      <c r="A3253">
        <v>6549903</v>
      </c>
      <c r="B3253" t="s">
        <v>5038</v>
      </c>
      <c r="C3253">
        <v>3667.13</v>
      </c>
      <c r="D3253">
        <v>3667.13</v>
      </c>
      <c r="E3253" t="s">
        <v>3628</v>
      </c>
      <c r="F3253" t="s">
        <v>5039</v>
      </c>
    </row>
    <row r="3254" spans="1:6" x14ac:dyDescent="0.25">
      <c r="A3254">
        <v>6550703</v>
      </c>
      <c r="B3254" t="s">
        <v>5038</v>
      </c>
      <c r="C3254">
        <v>1970.03</v>
      </c>
      <c r="D3254">
        <v>1970.03</v>
      </c>
      <c r="E3254" t="s">
        <v>3628</v>
      </c>
      <c r="F3254" t="s">
        <v>5039</v>
      </c>
    </row>
    <row r="3255" spans="1:6" x14ac:dyDescent="0.25">
      <c r="A3255">
        <v>6550803</v>
      </c>
      <c r="B3255" t="s">
        <v>5038</v>
      </c>
      <c r="C3255">
        <v>4685.3900000000003</v>
      </c>
      <c r="D3255">
        <v>4685.3900000000003</v>
      </c>
      <c r="E3255" t="s">
        <v>3628</v>
      </c>
      <c r="F3255" t="s">
        <v>5039</v>
      </c>
    </row>
    <row r="3256" spans="1:6" x14ac:dyDescent="0.25">
      <c r="A3256">
        <v>6550903</v>
      </c>
      <c r="B3256" t="s">
        <v>5038</v>
      </c>
      <c r="C3256">
        <v>3667.13</v>
      </c>
      <c r="D3256">
        <v>3667.13</v>
      </c>
      <c r="E3256" t="s">
        <v>3628</v>
      </c>
      <c r="F3256" t="s">
        <v>5039</v>
      </c>
    </row>
    <row r="3257" spans="1:6" x14ac:dyDescent="0.25">
      <c r="A3257">
        <v>5617803</v>
      </c>
      <c r="B3257" t="s">
        <v>5038</v>
      </c>
      <c r="C3257">
        <v>1970.03</v>
      </c>
      <c r="D3257">
        <v>1970.03</v>
      </c>
      <c r="E3257" t="s">
        <v>3628</v>
      </c>
      <c r="F3257" t="s">
        <v>5039</v>
      </c>
    </row>
    <row r="3258" spans="1:6" x14ac:dyDescent="0.25">
      <c r="A3258">
        <v>4740903</v>
      </c>
      <c r="B3258" t="s">
        <v>5038</v>
      </c>
      <c r="C3258">
        <v>1970.03</v>
      </c>
      <c r="D3258">
        <v>1970.03</v>
      </c>
      <c r="E3258" t="s">
        <v>3628</v>
      </c>
      <c r="F3258" t="s">
        <v>5039</v>
      </c>
    </row>
    <row r="3259" spans="1:6" x14ac:dyDescent="0.25">
      <c r="A3259">
        <v>4739303</v>
      </c>
      <c r="B3259" t="s">
        <v>5038</v>
      </c>
      <c r="C3259">
        <v>3667.13</v>
      </c>
      <c r="D3259">
        <v>3667.13</v>
      </c>
      <c r="E3259" t="s">
        <v>3628</v>
      </c>
      <c r="F3259" t="s">
        <v>5039</v>
      </c>
    </row>
    <row r="3260" spans="1:6" x14ac:dyDescent="0.25">
      <c r="A3260">
        <v>6551303</v>
      </c>
      <c r="B3260" t="s">
        <v>5038</v>
      </c>
      <c r="C3260">
        <v>1970.03</v>
      </c>
      <c r="D3260">
        <v>1970.03</v>
      </c>
      <c r="E3260" t="s">
        <v>3628</v>
      </c>
      <c r="F3260" t="s">
        <v>5039</v>
      </c>
    </row>
    <row r="3261" spans="1:6" x14ac:dyDescent="0.25">
      <c r="A3261">
        <v>6550003</v>
      </c>
      <c r="B3261" t="s">
        <v>5038</v>
      </c>
      <c r="C3261">
        <v>5024.8100000000004</v>
      </c>
      <c r="D3261">
        <v>5024.8100000000004</v>
      </c>
      <c r="E3261" t="s">
        <v>3628</v>
      </c>
      <c r="F3261" t="s">
        <v>5039</v>
      </c>
    </row>
    <row r="3262" spans="1:6" x14ac:dyDescent="0.25">
      <c r="A3262">
        <v>6549703</v>
      </c>
      <c r="B3262" t="s">
        <v>5038</v>
      </c>
      <c r="C3262">
        <v>1970.03</v>
      </c>
      <c r="D3262">
        <v>1970.03</v>
      </c>
      <c r="E3262" t="s">
        <v>3628</v>
      </c>
      <c r="F3262" t="s">
        <v>5039</v>
      </c>
    </row>
    <row r="3263" spans="1:6" x14ac:dyDescent="0.25">
      <c r="A3263">
        <v>6552303</v>
      </c>
      <c r="B3263" t="s">
        <v>5038</v>
      </c>
      <c r="C3263">
        <v>1970.03</v>
      </c>
      <c r="D3263">
        <v>1970.03</v>
      </c>
      <c r="E3263" t="s">
        <v>3628</v>
      </c>
      <c r="F3263" t="s">
        <v>5039</v>
      </c>
    </row>
    <row r="3264" spans="1:6" x14ac:dyDescent="0.25">
      <c r="A3264">
        <v>6552503</v>
      </c>
      <c r="B3264" t="s">
        <v>5038</v>
      </c>
      <c r="C3264">
        <v>1970.03</v>
      </c>
      <c r="D3264">
        <v>1970.03</v>
      </c>
      <c r="E3264" t="s">
        <v>3628</v>
      </c>
      <c r="F3264" t="s">
        <v>5039</v>
      </c>
    </row>
    <row r="3265" spans="1:6" x14ac:dyDescent="0.25">
      <c r="A3265">
        <v>6552803</v>
      </c>
      <c r="B3265" t="s">
        <v>5038</v>
      </c>
      <c r="C3265">
        <v>1970.03</v>
      </c>
      <c r="D3265">
        <v>1970.03</v>
      </c>
      <c r="E3265" t="s">
        <v>3628</v>
      </c>
      <c r="F3265" t="s">
        <v>5039</v>
      </c>
    </row>
    <row r="3266" spans="1:6" x14ac:dyDescent="0.25">
      <c r="A3266">
        <v>6552903</v>
      </c>
      <c r="B3266" t="s">
        <v>5038</v>
      </c>
      <c r="C3266">
        <v>1970.03</v>
      </c>
      <c r="D3266">
        <v>1970.03</v>
      </c>
      <c r="E3266" t="s">
        <v>3628</v>
      </c>
      <c r="F3266" t="s">
        <v>5039</v>
      </c>
    </row>
    <row r="3267" spans="1:6" x14ac:dyDescent="0.25">
      <c r="A3267">
        <v>6550303</v>
      </c>
      <c r="B3267" t="s">
        <v>5038</v>
      </c>
      <c r="C3267">
        <v>1970.03</v>
      </c>
      <c r="D3267">
        <v>1970.03</v>
      </c>
      <c r="E3267" t="s">
        <v>3628</v>
      </c>
      <c r="F3267" t="s">
        <v>5039</v>
      </c>
    </row>
    <row r="3268" spans="1:6" x14ac:dyDescent="0.25">
      <c r="A3268">
        <v>6553303</v>
      </c>
      <c r="B3268" t="s">
        <v>5038</v>
      </c>
      <c r="C3268">
        <v>1970.03</v>
      </c>
      <c r="D3268">
        <v>1970.03</v>
      </c>
      <c r="E3268" t="s">
        <v>3628</v>
      </c>
      <c r="F3268" t="s">
        <v>5039</v>
      </c>
    </row>
    <row r="3269" spans="1:6" x14ac:dyDescent="0.25">
      <c r="A3269">
        <v>6550203</v>
      </c>
      <c r="B3269" t="s">
        <v>5038</v>
      </c>
      <c r="C3269">
        <v>1970.03</v>
      </c>
      <c r="D3269">
        <v>1970.03</v>
      </c>
      <c r="E3269" t="s">
        <v>3628</v>
      </c>
      <c r="F3269" t="s">
        <v>5039</v>
      </c>
    </row>
    <row r="3270" spans="1:6" x14ac:dyDescent="0.25">
      <c r="A3270">
        <v>6553003</v>
      </c>
      <c r="B3270" t="s">
        <v>5038</v>
      </c>
      <c r="C3270">
        <v>6382.49</v>
      </c>
      <c r="D3270">
        <v>6382.49</v>
      </c>
      <c r="E3270" t="s">
        <v>3628</v>
      </c>
      <c r="F3270" t="s">
        <v>5039</v>
      </c>
    </row>
    <row r="3271" spans="1:6" x14ac:dyDescent="0.25">
      <c r="A3271">
        <v>6551803</v>
      </c>
      <c r="B3271" t="s">
        <v>5038</v>
      </c>
      <c r="C3271">
        <v>1970.03</v>
      </c>
      <c r="D3271">
        <v>1970.03</v>
      </c>
      <c r="E3271" t="s">
        <v>3628</v>
      </c>
      <c r="F3271" t="s">
        <v>5039</v>
      </c>
    </row>
    <row r="3272" spans="1:6" x14ac:dyDescent="0.25">
      <c r="A3272">
        <v>6552003</v>
      </c>
      <c r="B3272" t="s">
        <v>5038</v>
      </c>
      <c r="C3272">
        <v>4345.97</v>
      </c>
      <c r="D3272">
        <v>4345.97</v>
      </c>
      <c r="E3272" t="s">
        <v>3628</v>
      </c>
      <c r="F3272" t="s">
        <v>5039</v>
      </c>
    </row>
    <row r="3273" spans="1:6" x14ac:dyDescent="0.25">
      <c r="A3273">
        <v>6550103</v>
      </c>
      <c r="B3273" t="s">
        <v>5038</v>
      </c>
      <c r="C3273">
        <v>4685.3900000000003</v>
      </c>
      <c r="D3273">
        <v>4685.3900000000003</v>
      </c>
      <c r="E3273" t="s">
        <v>3628</v>
      </c>
      <c r="F3273" t="s">
        <v>5039</v>
      </c>
    </row>
    <row r="3274" spans="1:6" x14ac:dyDescent="0.25">
      <c r="A3274">
        <v>6549803</v>
      </c>
      <c r="B3274" t="s">
        <v>5038</v>
      </c>
      <c r="C3274">
        <v>1970.03</v>
      </c>
      <c r="D3274">
        <v>1970.03</v>
      </c>
      <c r="E3274" t="s">
        <v>3628</v>
      </c>
      <c r="F3274" t="s">
        <v>5039</v>
      </c>
    </row>
    <row r="3275" spans="1:6" x14ac:dyDescent="0.25">
      <c r="A3275">
        <v>6550503</v>
      </c>
      <c r="B3275" t="s">
        <v>5038</v>
      </c>
      <c r="C3275">
        <v>1970.03</v>
      </c>
      <c r="D3275">
        <v>1970.03</v>
      </c>
      <c r="E3275" t="s">
        <v>3628</v>
      </c>
      <c r="F3275" t="s">
        <v>5039</v>
      </c>
    </row>
    <row r="3276" spans="1:6" x14ac:dyDescent="0.25">
      <c r="A3276">
        <v>6550603</v>
      </c>
      <c r="B3276" t="s">
        <v>5038</v>
      </c>
      <c r="C3276">
        <v>3667.13</v>
      </c>
      <c r="D3276">
        <v>3667.13</v>
      </c>
      <c r="E3276" t="s">
        <v>3628</v>
      </c>
      <c r="F3276" t="s">
        <v>5039</v>
      </c>
    </row>
    <row r="3277" spans="1:6" x14ac:dyDescent="0.25">
      <c r="A3277">
        <v>6551003</v>
      </c>
      <c r="B3277" t="s">
        <v>5038</v>
      </c>
      <c r="C3277">
        <v>1970.03</v>
      </c>
      <c r="D3277">
        <v>1970.03</v>
      </c>
      <c r="E3277" t="s">
        <v>3628</v>
      </c>
      <c r="F3277" t="s">
        <v>5039</v>
      </c>
    </row>
    <row r="3278" spans="1:6" x14ac:dyDescent="0.25">
      <c r="A3278">
        <v>6551103</v>
      </c>
      <c r="B3278" t="s">
        <v>5038</v>
      </c>
      <c r="C3278">
        <v>1970.03</v>
      </c>
      <c r="D3278">
        <v>1970.03</v>
      </c>
      <c r="E3278" t="s">
        <v>3628</v>
      </c>
      <c r="F3278" t="s">
        <v>5039</v>
      </c>
    </row>
    <row r="3279" spans="1:6" x14ac:dyDescent="0.25">
      <c r="A3279">
        <v>6551403</v>
      </c>
      <c r="B3279" t="s">
        <v>5038</v>
      </c>
      <c r="C3279">
        <v>1970.03</v>
      </c>
      <c r="D3279">
        <v>1970.03</v>
      </c>
      <c r="E3279" t="s">
        <v>3628</v>
      </c>
      <c r="F3279" t="s">
        <v>5039</v>
      </c>
    </row>
    <row r="3280" spans="1:6" x14ac:dyDescent="0.25">
      <c r="A3280">
        <v>6551503</v>
      </c>
      <c r="B3280" t="s">
        <v>5038</v>
      </c>
      <c r="C3280">
        <v>1970.03</v>
      </c>
      <c r="D3280">
        <v>1970.03</v>
      </c>
      <c r="E3280" t="s">
        <v>3628</v>
      </c>
      <c r="F3280" t="s">
        <v>5039</v>
      </c>
    </row>
    <row r="3281" spans="1:6" x14ac:dyDescent="0.25">
      <c r="A3281">
        <v>6551603</v>
      </c>
      <c r="B3281" t="s">
        <v>5038</v>
      </c>
      <c r="C3281">
        <v>1970.03</v>
      </c>
      <c r="D3281">
        <v>1970.03</v>
      </c>
      <c r="E3281" t="s">
        <v>3628</v>
      </c>
      <c r="F3281" t="s">
        <v>5039</v>
      </c>
    </row>
    <row r="3282" spans="1:6" x14ac:dyDescent="0.25">
      <c r="A3282">
        <v>6551703</v>
      </c>
      <c r="B3282" t="s">
        <v>5038</v>
      </c>
      <c r="C3282">
        <v>3327.71</v>
      </c>
      <c r="D3282">
        <v>3327.71</v>
      </c>
      <c r="E3282" t="s">
        <v>3628</v>
      </c>
      <c r="F3282" t="s">
        <v>5039</v>
      </c>
    </row>
    <row r="3283" spans="1:6" x14ac:dyDescent="0.25">
      <c r="A3283">
        <v>6551903</v>
      </c>
      <c r="B3283" t="s">
        <v>5038</v>
      </c>
      <c r="C3283">
        <v>1970.03</v>
      </c>
      <c r="D3283">
        <v>1970.03</v>
      </c>
      <c r="E3283" t="s">
        <v>3628</v>
      </c>
      <c r="F3283" t="s">
        <v>5039</v>
      </c>
    </row>
    <row r="3284" spans="1:6" x14ac:dyDescent="0.25">
      <c r="A3284">
        <v>1213303</v>
      </c>
      <c r="B3284" t="s">
        <v>3630</v>
      </c>
      <c r="C3284">
        <v>0</v>
      </c>
      <c r="D3284">
        <v>0</v>
      </c>
      <c r="E3284" t="s">
        <v>3630</v>
      </c>
      <c r="F3284" t="s">
        <v>5037</v>
      </c>
    </row>
    <row r="3285" spans="1:6" x14ac:dyDescent="0.25">
      <c r="A3285">
        <v>831303</v>
      </c>
      <c r="B3285" t="s">
        <v>3630</v>
      </c>
      <c r="C3285">
        <v>0</v>
      </c>
      <c r="D3285">
        <v>0</v>
      </c>
      <c r="E3285" t="s">
        <v>3630</v>
      </c>
      <c r="F3285" t="s">
        <v>5037</v>
      </c>
    </row>
    <row r="3286" spans="1:6" x14ac:dyDescent="0.25">
      <c r="A3286">
        <v>1501203</v>
      </c>
      <c r="B3286" t="s">
        <v>3630</v>
      </c>
      <c r="C3286">
        <v>0</v>
      </c>
      <c r="D3286">
        <v>0</v>
      </c>
      <c r="E3286" t="s">
        <v>3630</v>
      </c>
      <c r="F3286" t="s">
        <v>5037</v>
      </c>
    </row>
    <row r="3287" spans="1:6" x14ac:dyDescent="0.25">
      <c r="A3287">
        <v>6527903</v>
      </c>
      <c r="B3287" t="s">
        <v>3630</v>
      </c>
      <c r="C3287">
        <v>0</v>
      </c>
      <c r="D3287">
        <v>0</v>
      </c>
      <c r="E3287" t="s">
        <v>3630</v>
      </c>
      <c r="F3287" t="s">
        <v>5037</v>
      </c>
    </row>
    <row r="3288" spans="1:6" x14ac:dyDescent="0.25">
      <c r="A3288">
        <v>6530103</v>
      </c>
      <c r="B3288" t="s">
        <v>3630</v>
      </c>
      <c r="C3288">
        <v>0</v>
      </c>
      <c r="D3288">
        <v>0</v>
      </c>
      <c r="E3288" t="s">
        <v>3630</v>
      </c>
      <c r="F3288" t="s">
        <v>5037</v>
      </c>
    </row>
    <row r="3289" spans="1:6" x14ac:dyDescent="0.25">
      <c r="A3289">
        <v>6524003</v>
      </c>
      <c r="B3289" t="s">
        <v>3630</v>
      </c>
      <c r="C3289">
        <v>0</v>
      </c>
      <c r="D3289">
        <v>0</v>
      </c>
      <c r="E3289" t="s">
        <v>3630</v>
      </c>
      <c r="F3289" t="s">
        <v>5037</v>
      </c>
    </row>
    <row r="3290" spans="1:6" x14ac:dyDescent="0.25">
      <c r="A3290">
        <v>6523903</v>
      </c>
      <c r="B3290" t="s">
        <v>3630</v>
      </c>
      <c r="C3290">
        <v>0</v>
      </c>
      <c r="D3290">
        <v>0</v>
      </c>
      <c r="E3290" t="s">
        <v>3630</v>
      </c>
      <c r="F3290" t="s">
        <v>5037</v>
      </c>
    </row>
    <row r="3291" spans="1:6" x14ac:dyDescent="0.25">
      <c r="A3291">
        <v>6523803</v>
      </c>
      <c r="B3291" t="s">
        <v>3630</v>
      </c>
      <c r="C3291">
        <v>0</v>
      </c>
      <c r="D3291">
        <v>0</v>
      </c>
      <c r="E3291" t="s">
        <v>3630</v>
      </c>
      <c r="F3291" t="s">
        <v>5037</v>
      </c>
    </row>
    <row r="3292" spans="1:6" x14ac:dyDescent="0.25">
      <c r="A3292">
        <v>6523703</v>
      </c>
      <c r="B3292" t="s">
        <v>3630</v>
      </c>
      <c r="C3292">
        <v>0</v>
      </c>
      <c r="D3292">
        <v>0</v>
      </c>
      <c r="E3292" t="s">
        <v>3630</v>
      </c>
      <c r="F3292" t="s">
        <v>5037</v>
      </c>
    </row>
    <row r="3293" spans="1:6" x14ac:dyDescent="0.25">
      <c r="A3293">
        <v>6533803</v>
      </c>
      <c r="B3293" t="s">
        <v>3630</v>
      </c>
      <c r="C3293">
        <v>0</v>
      </c>
      <c r="D3293">
        <v>0</v>
      </c>
      <c r="E3293" t="s">
        <v>3630</v>
      </c>
      <c r="F3293" t="s">
        <v>5037</v>
      </c>
    </row>
    <row r="3294" spans="1:6" x14ac:dyDescent="0.25">
      <c r="A3294">
        <v>5833703</v>
      </c>
      <c r="B3294" t="s">
        <v>3630</v>
      </c>
      <c r="C3294">
        <v>0</v>
      </c>
      <c r="D3294">
        <v>0</v>
      </c>
      <c r="E3294" t="s">
        <v>3630</v>
      </c>
      <c r="F3294" t="s">
        <v>5037</v>
      </c>
    </row>
    <row r="3295" spans="1:6" x14ac:dyDescent="0.25">
      <c r="A3295">
        <v>5627703</v>
      </c>
      <c r="B3295" t="s">
        <v>3630</v>
      </c>
      <c r="C3295">
        <v>0</v>
      </c>
      <c r="D3295">
        <v>0</v>
      </c>
      <c r="E3295" t="s">
        <v>3630</v>
      </c>
      <c r="F3295" t="s">
        <v>5037</v>
      </c>
    </row>
    <row r="3296" spans="1:6" x14ac:dyDescent="0.25">
      <c r="A3296">
        <v>1467203</v>
      </c>
      <c r="B3296" t="s">
        <v>3630</v>
      </c>
      <c r="C3296">
        <v>0</v>
      </c>
      <c r="D3296">
        <v>0</v>
      </c>
      <c r="E3296" t="s">
        <v>3630</v>
      </c>
      <c r="F3296" t="s">
        <v>5037</v>
      </c>
    </row>
    <row r="3297" spans="1:6" x14ac:dyDescent="0.25">
      <c r="A3297">
        <v>400603</v>
      </c>
      <c r="B3297" t="s">
        <v>5038</v>
      </c>
      <c r="C3297">
        <v>3686.45</v>
      </c>
      <c r="D3297">
        <v>3686.45</v>
      </c>
      <c r="E3297" t="s">
        <v>3628</v>
      </c>
      <c r="F3297" t="s">
        <v>5039</v>
      </c>
    </row>
    <row r="3298" spans="1:6" x14ac:dyDescent="0.25">
      <c r="A3298">
        <v>287003</v>
      </c>
      <c r="B3298" t="s">
        <v>3630</v>
      </c>
      <c r="C3298">
        <v>0</v>
      </c>
      <c r="D3298">
        <v>0</v>
      </c>
      <c r="E3298" t="s">
        <v>3630</v>
      </c>
      <c r="F3298" t="s">
        <v>5037</v>
      </c>
    </row>
    <row r="3299" spans="1:6" x14ac:dyDescent="0.25">
      <c r="A3299">
        <v>6555703</v>
      </c>
      <c r="B3299" t="s">
        <v>3630</v>
      </c>
      <c r="C3299">
        <v>0</v>
      </c>
      <c r="D3299">
        <v>0</v>
      </c>
      <c r="E3299" t="s">
        <v>3630</v>
      </c>
      <c r="F3299" t="s">
        <v>5037</v>
      </c>
    </row>
    <row r="3300" spans="1:6" x14ac:dyDescent="0.25">
      <c r="A3300">
        <v>5185303</v>
      </c>
      <c r="B3300" t="s">
        <v>3630</v>
      </c>
      <c r="C3300">
        <v>0</v>
      </c>
      <c r="D3300">
        <v>0</v>
      </c>
      <c r="E3300" t="s">
        <v>3630</v>
      </c>
      <c r="F3300" t="s">
        <v>5037</v>
      </c>
    </row>
    <row r="3301" spans="1:6" x14ac:dyDescent="0.25">
      <c r="A3301">
        <v>6496003</v>
      </c>
      <c r="B3301" t="s">
        <v>5038</v>
      </c>
      <c r="C3301">
        <v>21000</v>
      </c>
      <c r="D3301">
        <v>21000</v>
      </c>
      <c r="E3301" t="s">
        <v>3628</v>
      </c>
      <c r="F3301" t="s">
        <v>5039</v>
      </c>
    </row>
    <row r="3302" spans="1:6" x14ac:dyDescent="0.25">
      <c r="A3302">
        <v>1469203</v>
      </c>
      <c r="B3302" t="s">
        <v>5038</v>
      </c>
      <c r="C3302">
        <v>10500</v>
      </c>
      <c r="D3302">
        <v>10500</v>
      </c>
      <c r="E3302" t="s">
        <v>3628</v>
      </c>
      <c r="F3302" t="s">
        <v>5039</v>
      </c>
    </row>
    <row r="3303" spans="1:6" x14ac:dyDescent="0.25">
      <c r="A3303">
        <v>250703</v>
      </c>
      <c r="B3303" t="s">
        <v>5038</v>
      </c>
      <c r="C3303">
        <v>2485.09</v>
      </c>
      <c r="D3303">
        <v>2485.09</v>
      </c>
      <c r="E3303" t="s">
        <v>3628</v>
      </c>
      <c r="F3303" t="s">
        <v>5039</v>
      </c>
    </row>
    <row r="3304" spans="1:6" x14ac:dyDescent="0.25">
      <c r="A3304">
        <v>1323703</v>
      </c>
      <c r="B3304" t="s">
        <v>3630</v>
      </c>
      <c r="C3304">
        <v>0</v>
      </c>
      <c r="D3304">
        <v>0</v>
      </c>
      <c r="E3304" t="s">
        <v>3630</v>
      </c>
      <c r="F3304" t="s">
        <v>5037</v>
      </c>
    </row>
    <row r="3305" spans="1:6" x14ac:dyDescent="0.25">
      <c r="A3305">
        <v>3593603</v>
      </c>
      <c r="B3305" t="s">
        <v>3630</v>
      </c>
      <c r="C3305">
        <v>0</v>
      </c>
      <c r="D3305">
        <v>0</v>
      </c>
      <c r="E3305" t="s">
        <v>3630</v>
      </c>
      <c r="F3305" t="s">
        <v>5037</v>
      </c>
    </row>
    <row r="3306" spans="1:6" x14ac:dyDescent="0.25">
      <c r="A3306">
        <v>253203</v>
      </c>
      <c r="B3306" t="s">
        <v>3630</v>
      </c>
      <c r="C3306">
        <v>0</v>
      </c>
      <c r="D3306">
        <v>0</v>
      </c>
      <c r="E3306" t="s">
        <v>3630</v>
      </c>
      <c r="F3306" t="s">
        <v>5037</v>
      </c>
    </row>
    <row r="3307" spans="1:6" x14ac:dyDescent="0.25">
      <c r="A3307">
        <v>4493903</v>
      </c>
      <c r="B3307" t="s">
        <v>3630</v>
      </c>
      <c r="C3307">
        <v>0</v>
      </c>
      <c r="D3307">
        <v>0</v>
      </c>
      <c r="E3307" t="s">
        <v>3630</v>
      </c>
      <c r="F3307" t="s">
        <v>5037</v>
      </c>
    </row>
    <row r="3308" spans="1:6" x14ac:dyDescent="0.25">
      <c r="A3308">
        <v>4391203</v>
      </c>
      <c r="B3308" t="s">
        <v>3630</v>
      </c>
      <c r="C3308">
        <v>0</v>
      </c>
      <c r="D3308">
        <v>0</v>
      </c>
      <c r="E3308" t="s">
        <v>3630</v>
      </c>
      <c r="F3308" t="s">
        <v>5037</v>
      </c>
    </row>
    <row r="3309" spans="1:6" x14ac:dyDescent="0.25">
      <c r="A3309">
        <v>2131303</v>
      </c>
      <c r="B3309" t="s">
        <v>5038</v>
      </c>
      <c r="C3309">
        <v>3150</v>
      </c>
      <c r="D3309">
        <v>3150</v>
      </c>
      <c r="E3309" t="s">
        <v>3628</v>
      </c>
      <c r="F3309" t="s">
        <v>5039</v>
      </c>
    </row>
    <row r="3310" spans="1:6" x14ac:dyDescent="0.25">
      <c r="A3310">
        <v>2229203</v>
      </c>
      <c r="B3310" t="s">
        <v>3630</v>
      </c>
      <c r="C3310">
        <v>0</v>
      </c>
      <c r="D3310">
        <v>0</v>
      </c>
      <c r="E3310" t="s">
        <v>3630</v>
      </c>
      <c r="F3310" t="s">
        <v>5037</v>
      </c>
    </row>
    <row r="3311" spans="1:6" x14ac:dyDescent="0.25">
      <c r="A3311">
        <v>1437203</v>
      </c>
      <c r="B3311" t="s">
        <v>5038</v>
      </c>
      <c r="C3311">
        <v>3686.45</v>
      </c>
      <c r="D3311">
        <v>3686.45</v>
      </c>
      <c r="E3311" t="s">
        <v>3628</v>
      </c>
      <c r="F3311" t="s">
        <v>5039</v>
      </c>
    </row>
    <row r="3312" spans="1:6" x14ac:dyDescent="0.25">
      <c r="A3312">
        <v>1473203</v>
      </c>
      <c r="B3312" t="s">
        <v>3630</v>
      </c>
      <c r="C3312">
        <v>0</v>
      </c>
      <c r="D3312">
        <v>0</v>
      </c>
      <c r="E3312" t="s">
        <v>3630</v>
      </c>
      <c r="F3312" t="s">
        <v>5037</v>
      </c>
    </row>
    <row r="3313" spans="1:6" x14ac:dyDescent="0.25">
      <c r="A3313">
        <v>1305403</v>
      </c>
      <c r="B3313" t="s">
        <v>3630</v>
      </c>
      <c r="C3313">
        <v>0</v>
      </c>
      <c r="D3313">
        <v>0</v>
      </c>
      <c r="E3313" t="s">
        <v>3630</v>
      </c>
      <c r="F3313" t="s">
        <v>5037</v>
      </c>
    </row>
    <row r="3314" spans="1:6" x14ac:dyDescent="0.25">
      <c r="A3314">
        <v>396403</v>
      </c>
      <c r="B3314" t="s">
        <v>3630</v>
      </c>
      <c r="C3314">
        <v>0</v>
      </c>
      <c r="D3314">
        <v>0</v>
      </c>
      <c r="E3314" t="s">
        <v>3630</v>
      </c>
      <c r="F3314" t="s">
        <v>5037</v>
      </c>
    </row>
    <row r="3315" spans="1:6" x14ac:dyDescent="0.25">
      <c r="A3315">
        <v>21303</v>
      </c>
      <c r="B3315" t="s">
        <v>5038</v>
      </c>
      <c r="C3315">
        <v>3686.45</v>
      </c>
      <c r="D3315">
        <v>3686.45</v>
      </c>
      <c r="E3315" t="s">
        <v>3628</v>
      </c>
      <c r="F3315" t="s">
        <v>5039</v>
      </c>
    </row>
    <row r="3316" spans="1:6" x14ac:dyDescent="0.25">
      <c r="A3316">
        <v>5605703</v>
      </c>
      <c r="B3316" t="s">
        <v>3630</v>
      </c>
      <c r="C3316">
        <v>0</v>
      </c>
      <c r="D3316">
        <v>0</v>
      </c>
      <c r="E3316" t="s">
        <v>3630</v>
      </c>
      <c r="F3316" t="s">
        <v>5037</v>
      </c>
    </row>
    <row r="3317" spans="1:6" x14ac:dyDescent="0.25">
      <c r="A3317">
        <v>5163703</v>
      </c>
      <c r="B3317" t="s">
        <v>3630</v>
      </c>
      <c r="C3317">
        <v>0</v>
      </c>
      <c r="D3317">
        <v>0</v>
      </c>
      <c r="E3317" t="s">
        <v>3630</v>
      </c>
      <c r="F3317" t="s">
        <v>5037</v>
      </c>
    </row>
    <row r="3318" spans="1:6" x14ac:dyDescent="0.25">
      <c r="A3318">
        <v>2149203</v>
      </c>
      <c r="B3318" t="s">
        <v>3630</v>
      </c>
      <c r="C3318">
        <v>0</v>
      </c>
      <c r="D3318">
        <v>0</v>
      </c>
      <c r="E3318" t="s">
        <v>3630</v>
      </c>
      <c r="F3318" t="s">
        <v>5037</v>
      </c>
    </row>
    <row r="3319" spans="1:6" x14ac:dyDescent="0.25">
      <c r="A3319">
        <v>1984603</v>
      </c>
      <c r="B3319" t="s">
        <v>3630</v>
      </c>
      <c r="C3319">
        <v>0</v>
      </c>
      <c r="D3319">
        <v>0</v>
      </c>
      <c r="E3319" t="s">
        <v>3630</v>
      </c>
      <c r="F3319" t="s">
        <v>5037</v>
      </c>
    </row>
    <row r="3320" spans="1:6" x14ac:dyDescent="0.25">
      <c r="A3320">
        <v>6174503</v>
      </c>
      <c r="B3320" t="s">
        <v>3630</v>
      </c>
      <c r="C3320">
        <v>0</v>
      </c>
      <c r="D3320">
        <v>0</v>
      </c>
      <c r="E3320" t="s">
        <v>3630</v>
      </c>
      <c r="F3320" t="s">
        <v>5037</v>
      </c>
    </row>
    <row r="3321" spans="1:6" x14ac:dyDescent="0.25">
      <c r="A3321">
        <v>4069403</v>
      </c>
      <c r="B3321" t="s">
        <v>5038</v>
      </c>
      <c r="C3321">
        <v>4830</v>
      </c>
      <c r="D3321">
        <v>4830</v>
      </c>
      <c r="E3321" t="s">
        <v>3628</v>
      </c>
      <c r="F3321" t="s">
        <v>5039</v>
      </c>
    </row>
    <row r="3322" spans="1:6" x14ac:dyDescent="0.25">
      <c r="A3322">
        <v>4973303</v>
      </c>
      <c r="B3322" t="s">
        <v>5038</v>
      </c>
      <c r="C3322">
        <v>3150</v>
      </c>
      <c r="D3322">
        <v>3150</v>
      </c>
      <c r="E3322" t="s">
        <v>3628</v>
      </c>
      <c r="F3322" t="s">
        <v>5039</v>
      </c>
    </row>
    <row r="3323" spans="1:6" x14ac:dyDescent="0.25">
      <c r="A3323">
        <v>5473803</v>
      </c>
      <c r="B3323" t="s">
        <v>3630</v>
      </c>
      <c r="C3323">
        <v>0</v>
      </c>
      <c r="D3323">
        <v>0</v>
      </c>
      <c r="E3323" t="s">
        <v>3630</v>
      </c>
      <c r="F3323" t="s">
        <v>5037</v>
      </c>
    </row>
    <row r="3324" spans="1:6" x14ac:dyDescent="0.25">
      <c r="A3324">
        <v>5447003</v>
      </c>
      <c r="B3324" t="s">
        <v>3630</v>
      </c>
      <c r="C3324">
        <v>0</v>
      </c>
      <c r="D3324">
        <v>0</v>
      </c>
      <c r="E3324" t="s">
        <v>3630</v>
      </c>
      <c r="F3324" t="s">
        <v>5037</v>
      </c>
    </row>
    <row r="3325" spans="1:6" x14ac:dyDescent="0.25">
      <c r="A3325">
        <v>5998803</v>
      </c>
      <c r="B3325" t="s">
        <v>3630</v>
      </c>
      <c r="C3325">
        <v>0</v>
      </c>
      <c r="D3325">
        <v>0</v>
      </c>
      <c r="E3325" t="s">
        <v>3630</v>
      </c>
      <c r="F3325" t="s">
        <v>5037</v>
      </c>
    </row>
    <row r="3326" spans="1:6" x14ac:dyDescent="0.25">
      <c r="A3326">
        <v>5873703</v>
      </c>
      <c r="B3326" t="s">
        <v>3630</v>
      </c>
      <c r="C3326">
        <v>0</v>
      </c>
      <c r="D3326">
        <v>0</v>
      </c>
      <c r="E3326" t="s">
        <v>3630</v>
      </c>
      <c r="F3326" t="s">
        <v>5037</v>
      </c>
    </row>
    <row r="3327" spans="1:6" x14ac:dyDescent="0.25">
      <c r="A3327">
        <v>6092603</v>
      </c>
      <c r="B3327" t="s">
        <v>3630</v>
      </c>
      <c r="C3327">
        <v>0</v>
      </c>
      <c r="D3327">
        <v>0</v>
      </c>
      <c r="E3327" t="s">
        <v>3630</v>
      </c>
      <c r="F3327" t="s">
        <v>5037</v>
      </c>
    </row>
    <row r="3328" spans="1:6" x14ac:dyDescent="0.25">
      <c r="A3328">
        <v>6271703</v>
      </c>
      <c r="B3328" t="s">
        <v>3630</v>
      </c>
      <c r="C3328">
        <v>0</v>
      </c>
      <c r="D3328">
        <v>0</v>
      </c>
      <c r="E3328" t="s">
        <v>3630</v>
      </c>
      <c r="F3328" t="s">
        <v>5037</v>
      </c>
    </row>
    <row r="3329" spans="1:6" x14ac:dyDescent="0.25">
      <c r="A3329">
        <v>5531703</v>
      </c>
      <c r="B3329" t="s">
        <v>3630</v>
      </c>
      <c r="C3329">
        <v>0</v>
      </c>
      <c r="D3329">
        <v>0</v>
      </c>
      <c r="E3329" t="s">
        <v>3630</v>
      </c>
      <c r="F3329" t="s">
        <v>5037</v>
      </c>
    </row>
    <row r="3330" spans="1:6" x14ac:dyDescent="0.25">
      <c r="A3330">
        <v>5293703</v>
      </c>
      <c r="B3330" t="s">
        <v>3630</v>
      </c>
      <c r="C3330">
        <v>0</v>
      </c>
      <c r="D3330">
        <v>0</v>
      </c>
      <c r="E3330" t="s">
        <v>3630</v>
      </c>
      <c r="F3330" t="s">
        <v>5037</v>
      </c>
    </row>
    <row r="3331" spans="1:6" x14ac:dyDescent="0.25">
      <c r="A3331">
        <v>6016603</v>
      </c>
      <c r="B3331" t="s">
        <v>3630</v>
      </c>
      <c r="C3331">
        <v>0</v>
      </c>
      <c r="D3331">
        <v>0</v>
      </c>
      <c r="E3331" t="s">
        <v>3630</v>
      </c>
      <c r="F3331" t="s">
        <v>5037</v>
      </c>
    </row>
    <row r="3332" spans="1:6" x14ac:dyDescent="0.25">
      <c r="A3332">
        <v>2689303</v>
      </c>
      <c r="B3332" t="s">
        <v>3630</v>
      </c>
      <c r="C3332">
        <v>0</v>
      </c>
      <c r="D3332">
        <v>0</v>
      </c>
      <c r="E3332" t="s">
        <v>3630</v>
      </c>
      <c r="F3332" t="s">
        <v>5037</v>
      </c>
    </row>
    <row r="3333" spans="1:6" x14ac:dyDescent="0.25">
      <c r="A3333">
        <v>1719503</v>
      </c>
      <c r="B3333" t="s">
        <v>3630</v>
      </c>
      <c r="C3333">
        <v>0</v>
      </c>
      <c r="D3333">
        <v>0</v>
      </c>
      <c r="E3333" t="s">
        <v>3630</v>
      </c>
      <c r="F3333" t="s">
        <v>5037</v>
      </c>
    </row>
    <row r="3334" spans="1:6" x14ac:dyDescent="0.25">
      <c r="A3334">
        <v>3403303</v>
      </c>
      <c r="B3334" t="s">
        <v>3630</v>
      </c>
      <c r="C3334">
        <v>0</v>
      </c>
      <c r="D3334">
        <v>0</v>
      </c>
      <c r="E3334" t="s">
        <v>3630</v>
      </c>
      <c r="F3334" t="s">
        <v>5037</v>
      </c>
    </row>
    <row r="3335" spans="1:6" x14ac:dyDescent="0.25">
      <c r="A3335">
        <v>389403</v>
      </c>
      <c r="B3335" t="s">
        <v>3630</v>
      </c>
      <c r="C3335">
        <v>0</v>
      </c>
      <c r="D3335">
        <v>0</v>
      </c>
      <c r="E3335" t="s">
        <v>3630</v>
      </c>
      <c r="F3335" t="s">
        <v>5037</v>
      </c>
    </row>
    <row r="3336" spans="1:6" x14ac:dyDescent="0.25">
      <c r="A3336">
        <v>919203</v>
      </c>
      <c r="B3336" t="s">
        <v>3630</v>
      </c>
      <c r="C3336">
        <v>0</v>
      </c>
      <c r="D3336">
        <v>0</v>
      </c>
      <c r="E3336" t="s">
        <v>3630</v>
      </c>
      <c r="F3336" t="s">
        <v>5037</v>
      </c>
    </row>
    <row r="3337" spans="1:6" x14ac:dyDescent="0.25">
      <c r="A3337">
        <v>3293403</v>
      </c>
      <c r="B3337" t="s">
        <v>3630</v>
      </c>
      <c r="C3337">
        <v>0</v>
      </c>
      <c r="D3337">
        <v>0</v>
      </c>
      <c r="E3337" t="s">
        <v>3630</v>
      </c>
      <c r="F3337" t="s">
        <v>5037</v>
      </c>
    </row>
    <row r="3338" spans="1:6" x14ac:dyDescent="0.25">
      <c r="A3338">
        <v>260503</v>
      </c>
      <c r="B3338" t="s">
        <v>5038</v>
      </c>
      <c r="C3338">
        <v>3686.45</v>
      </c>
      <c r="D3338">
        <v>3686.45</v>
      </c>
      <c r="E3338" t="s">
        <v>3628</v>
      </c>
      <c r="F3338" t="s">
        <v>5039</v>
      </c>
    </row>
    <row r="3339" spans="1:6" x14ac:dyDescent="0.25">
      <c r="A3339">
        <v>243203</v>
      </c>
      <c r="B3339" t="s">
        <v>5038</v>
      </c>
      <c r="C3339">
        <v>3686.45</v>
      </c>
      <c r="D3339">
        <v>3686.45</v>
      </c>
      <c r="E3339" t="s">
        <v>3628</v>
      </c>
      <c r="F3339" t="s">
        <v>5039</v>
      </c>
    </row>
    <row r="3340" spans="1:6" x14ac:dyDescent="0.25">
      <c r="A3340">
        <v>243503</v>
      </c>
      <c r="B3340" t="s">
        <v>5038</v>
      </c>
      <c r="C3340">
        <v>3686.45</v>
      </c>
      <c r="D3340">
        <v>3686.45</v>
      </c>
      <c r="E3340" t="s">
        <v>3628</v>
      </c>
      <c r="F3340" t="s">
        <v>5039</v>
      </c>
    </row>
    <row r="3341" spans="1:6" x14ac:dyDescent="0.25">
      <c r="A3341">
        <v>1235203</v>
      </c>
      <c r="B3341" t="s">
        <v>3630</v>
      </c>
      <c r="C3341">
        <v>0</v>
      </c>
      <c r="D3341">
        <v>0</v>
      </c>
      <c r="E3341" t="s">
        <v>3630</v>
      </c>
      <c r="F3341" t="s">
        <v>5037</v>
      </c>
    </row>
    <row r="3342" spans="1:6" x14ac:dyDescent="0.25">
      <c r="A3342">
        <v>1318303</v>
      </c>
      <c r="B3342" t="s">
        <v>3630</v>
      </c>
      <c r="C3342">
        <v>0</v>
      </c>
      <c r="D3342">
        <v>0</v>
      </c>
      <c r="E3342" t="s">
        <v>3630</v>
      </c>
      <c r="F3342" t="s">
        <v>5037</v>
      </c>
    </row>
    <row r="3343" spans="1:6" x14ac:dyDescent="0.25">
      <c r="A3343">
        <v>2513303</v>
      </c>
      <c r="B3343" t="s">
        <v>3630</v>
      </c>
      <c r="C3343">
        <v>0</v>
      </c>
      <c r="D3343">
        <v>0</v>
      </c>
      <c r="E3343" t="s">
        <v>3630</v>
      </c>
      <c r="F3343" t="s">
        <v>5037</v>
      </c>
    </row>
    <row r="3344" spans="1:6" x14ac:dyDescent="0.25">
      <c r="A3344">
        <v>1449203</v>
      </c>
      <c r="B3344" t="s">
        <v>3630</v>
      </c>
      <c r="C3344">
        <v>0</v>
      </c>
      <c r="D3344">
        <v>0</v>
      </c>
      <c r="E3344" t="s">
        <v>3630</v>
      </c>
      <c r="F3344" t="s">
        <v>5037</v>
      </c>
    </row>
    <row r="3345" spans="1:6" x14ac:dyDescent="0.25">
      <c r="A3345">
        <v>5371703</v>
      </c>
      <c r="B3345" t="s">
        <v>5038</v>
      </c>
      <c r="C3345">
        <v>2737.49</v>
      </c>
      <c r="D3345">
        <v>2737.49</v>
      </c>
      <c r="E3345" t="s">
        <v>3628</v>
      </c>
      <c r="F3345" t="s">
        <v>5039</v>
      </c>
    </row>
    <row r="3346" spans="1:6" x14ac:dyDescent="0.25">
      <c r="A3346">
        <v>6272203</v>
      </c>
      <c r="B3346" t="s">
        <v>3630</v>
      </c>
      <c r="C3346">
        <v>0</v>
      </c>
      <c r="D3346">
        <v>0</v>
      </c>
      <c r="E3346" t="s">
        <v>3630</v>
      </c>
      <c r="F3346" t="s">
        <v>5037</v>
      </c>
    </row>
    <row r="3347" spans="1:6" x14ac:dyDescent="0.25">
      <c r="A3347">
        <v>56603</v>
      </c>
      <c r="B3347" t="s">
        <v>5038</v>
      </c>
      <c r="C3347">
        <v>3686.45</v>
      </c>
      <c r="D3347">
        <v>3686.45</v>
      </c>
      <c r="E3347" t="s">
        <v>3628</v>
      </c>
      <c r="F3347" t="s">
        <v>5039</v>
      </c>
    </row>
    <row r="3348" spans="1:6" x14ac:dyDescent="0.25">
      <c r="A3348">
        <v>108403</v>
      </c>
      <c r="B3348" t="s">
        <v>5038</v>
      </c>
      <c r="C3348">
        <v>3686.45</v>
      </c>
      <c r="D3348">
        <v>3686.45</v>
      </c>
      <c r="E3348" t="s">
        <v>3628</v>
      </c>
      <c r="F3348" t="s">
        <v>5039</v>
      </c>
    </row>
    <row r="3349" spans="1:6" x14ac:dyDescent="0.25">
      <c r="A3349">
        <v>128703</v>
      </c>
      <c r="B3349" t="s">
        <v>5038</v>
      </c>
      <c r="C3349">
        <v>3686.45</v>
      </c>
      <c r="D3349">
        <v>3686.45</v>
      </c>
      <c r="E3349" t="s">
        <v>3628</v>
      </c>
      <c r="F3349" t="s">
        <v>5039</v>
      </c>
    </row>
    <row r="3350" spans="1:6" x14ac:dyDescent="0.25">
      <c r="A3350">
        <v>194303</v>
      </c>
      <c r="B3350" t="s">
        <v>5038</v>
      </c>
      <c r="C3350">
        <v>3686.45</v>
      </c>
      <c r="D3350">
        <v>3686.45</v>
      </c>
      <c r="E3350" t="s">
        <v>3628</v>
      </c>
      <c r="F3350" t="s">
        <v>5039</v>
      </c>
    </row>
    <row r="3351" spans="1:6" x14ac:dyDescent="0.25">
      <c r="A3351">
        <v>1885503</v>
      </c>
      <c r="B3351" t="s">
        <v>3630</v>
      </c>
      <c r="C3351">
        <v>0</v>
      </c>
      <c r="D3351">
        <v>0</v>
      </c>
      <c r="E3351" t="s">
        <v>3630</v>
      </c>
      <c r="F3351" t="s">
        <v>5037</v>
      </c>
    </row>
    <row r="3352" spans="1:6" x14ac:dyDescent="0.25">
      <c r="A3352">
        <v>6530203</v>
      </c>
      <c r="B3352" t="s">
        <v>3630</v>
      </c>
      <c r="C3352">
        <v>0</v>
      </c>
      <c r="D3352">
        <v>0</v>
      </c>
      <c r="E3352" t="s">
        <v>3630</v>
      </c>
      <c r="F3352" t="s">
        <v>5037</v>
      </c>
    </row>
    <row r="3353" spans="1:6" x14ac:dyDescent="0.25">
      <c r="A3353">
        <v>3419403</v>
      </c>
      <c r="B3353" t="s">
        <v>5038</v>
      </c>
      <c r="C3353">
        <v>7854.26</v>
      </c>
      <c r="D3353">
        <v>7854.26</v>
      </c>
      <c r="E3353" t="s">
        <v>3628</v>
      </c>
      <c r="F3353" t="s">
        <v>5039</v>
      </c>
    </row>
    <row r="3354" spans="1:6" x14ac:dyDescent="0.25">
      <c r="A3354">
        <v>5427703</v>
      </c>
      <c r="B3354" t="s">
        <v>3630</v>
      </c>
      <c r="C3354">
        <v>0</v>
      </c>
      <c r="D3354">
        <v>0</v>
      </c>
      <c r="E3354" t="s">
        <v>3630</v>
      </c>
      <c r="F3354" t="s">
        <v>5037</v>
      </c>
    </row>
    <row r="3355" spans="1:6" x14ac:dyDescent="0.25">
      <c r="A3355">
        <v>5379903</v>
      </c>
      <c r="B3355" t="s">
        <v>3630</v>
      </c>
      <c r="C3355">
        <v>0</v>
      </c>
      <c r="D3355">
        <v>0</v>
      </c>
      <c r="E3355" t="s">
        <v>3630</v>
      </c>
      <c r="F3355" t="s">
        <v>5037</v>
      </c>
    </row>
    <row r="3356" spans="1:6" x14ac:dyDescent="0.25">
      <c r="A3356">
        <v>3403403</v>
      </c>
      <c r="B3356" t="s">
        <v>3630</v>
      </c>
      <c r="C3356">
        <v>0</v>
      </c>
      <c r="D3356">
        <v>0</v>
      </c>
      <c r="E3356" t="s">
        <v>3630</v>
      </c>
      <c r="F3356" t="s">
        <v>5037</v>
      </c>
    </row>
    <row r="3357" spans="1:6" x14ac:dyDescent="0.25">
      <c r="A3357">
        <v>5293803</v>
      </c>
      <c r="B3357" t="s">
        <v>3630</v>
      </c>
      <c r="C3357">
        <v>0</v>
      </c>
      <c r="D3357">
        <v>0</v>
      </c>
      <c r="E3357" t="s">
        <v>3630</v>
      </c>
      <c r="F3357" t="s">
        <v>5037</v>
      </c>
    </row>
    <row r="3358" spans="1:6" x14ac:dyDescent="0.25">
      <c r="A3358">
        <v>5623703</v>
      </c>
      <c r="B3358" t="s">
        <v>5038</v>
      </c>
      <c r="C3358">
        <v>2485.09</v>
      </c>
      <c r="D3358">
        <v>2485.09</v>
      </c>
      <c r="E3358" t="s">
        <v>3628</v>
      </c>
      <c r="F3358" t="s">
        <v>5039</v>
      </c>
    </row>
    <row r="3359" spans="1:6" x14ac:dyDescent="0.25">
      <c r="A3359">
        <v>5722003</v>
      </c>
      <c r="B3359" t="s">
        <v>5038</v>
      </c>
      <c r="C3359">
        <v>2485.09</v>
      </c>
      <c r="D3359">
        <v>2485.09</v>
      </c>
      <c r="E3359" t="s">
        <v>3628</v>
      </c>
      <c r="F3359" t="s">
        <v>5039</v>
      </c>
    </row>
    <row r="3360" spans="1:6" x14ac:dyDescent="0.25">
      <c r="A3360">
        <v>332103</v>
      </c>
      <c r="B3360" t="s">
        <v>3630</v>
      </c>
      <c r="C3360">
        <v>0</v>
      </c>
      <c r="D3360">
        <v>0</v>
      </c>
      <c r="E3360" t="s">
        <v>3630</v>
      </c>
      <c r="F3360" t="s">
        <v>5037</v>
      </c>
    </row>
    <row r="3361" spans="1:6" x14ac:dyDescent="0.25">
      <c r="A3361">
        <v>346903</v>
      </c>
      <c r="B3361" t="s">
        <v>3630</v>
      </c>
      <c r="C3361">
        <v>0</v>
      </c>
      <c r="D3361">
        <v>0</v>
      </c>
      <c r="E3361" t="s">
        <v>3630</v>
      </c>
      <c r="F3361" t="s">
        <v>5037</v>
      </c>
    </row>
    <row r="3362" spans="1:6" x14ac:dyDescent="0.25">
      <c r="A3362">
        <v>1479203</v>
      </c>
      <c r="B3362" t="s">
        <v>3630</v>
      </c>
      <c r="C3362">
        <v>0</v>
      </c>
      <c r="D3362">
        <v>0</v>
      </c>
      <c r="E3362" t="s">
        <v>3630</v>
      </c>
      <c r="F3362" t="s">
        <v>5037</v>
      </c>
    </row>
    <row r="3363" spans="1:6" x14ac:dyDescent="0.25">
      <c r="A3363">
        <v>1258003</v>
      </c>
      <c r="B3363" t="s">
        <v>3630</v>
      </c>
      <c r="C3363">
        <v>0</v>
      </c>
      <c r="D3363">
        <v>0</v>
      </c>
      <c r="E3363" t="s">
        <v>3630</v>
      </c>
      <c r="F3363" t="s">
        <v>5037</v>
      </c>
    </row>
    <row r="3364" spans="1:6" x14ac:dyDescent="0.25">
      <c r="A3364">
        <v>3263303</v>
      </c>
      <c r="B3364" t="s">
        <v>5038</v>
      </c>
      <c r="C3364">
        <v>4552.4799999999996</v>
      </c>
      <c r="D3364">
        <v>4552.4799999999996</v>
      </c>
      <c r="E3364" t="s">
        <v>3628</v>
      </c>
      <c r="F3364" t="s">
        <v>5039</v>
      </c>
    </row>
    <row r="3365" spans="1:6" x14ac:dyDescent="0.25">
      <c r="A3365">
        <v>5473703</v>
      </c>
      <c r="B3365" t="s">
        <v>3630</v>
      </c>
      <c r="C3365">
        <v>0</v>
      </c>
      <c r="D3365">
        <v>0</v>
      </c>
      <c r="E3365" t="s">
        <v>3630</v>
      </c>
      <c r="F3365" t="s">
        <v>5037</v>
      </c>
    </row>
    <row r="3366" spans="1:6" x14ac:dyDescent="0.25">
      <c r="A3366">
        <v>1217203</v>
      </c>
      <c r="B3366" t="s">
        <v>5038</v>
      </c>
      <c r="C3366">
        <v>5124</v>
      </c>
      <c r="D3366">
        <v>5124</v>
      </c>
      <c r="E3366" t="s">
        <v>3628</v>
      </c>
      <c r="F3366" t="s">
        <v>5039</v>
      </c>
    </row>
    <row r="3367" spans="1:6" x14ac:dyDescent="0.25">
      <c r="A3367">
        <v>1321203</v>
      </c>
      <c r="B3367" t="s">
        <v>3630</v>
      </c>
      <c r="C3367">
        <v>0</v>
      </c>
      <c r="D3367">
        <v>0</v>
      </c>
      <c r="E3367" t="s">
        <v>3630</v>
      </c>
      <c r="F3367" t="s">
        <v>5037</v>
      </c>
    </row>
    <row r="3368" spans="1:6" x14ac:dyDescent="0.25">
      <c r="A3368">
        <v>6006503</v>
      </c>
      <c r="B3368" t="s">
        <v>3630</v>
      </c>
      <c r="C3368">
        <v>0</v>
      </c>
      <c r="D3368">
        <v>0</v>
      </c>
      <c r="E3368" t="s">
        <v>3630</v>
      </c>
      <c r="F3368" t="s">
        <v>5037</v>
      </c>
    </row>
    <row r="3369" spans="1:6" x14ac:dyDescent="0.25">
      <c r="A3369">
        <v>6739703</v>
      </c>
      <c r="B3369" t="s">
        <v>3630</v>
      </c>
      <c r="C3369">
        <v>0</v>
      </c>
      <c r="D3369">
        <v>0</v>
      </c>
      <c r="E3369" t="s">
        <v>3630</v>
      </c>
      <c r="F3369" t="s">
        <v>5037</v>
      </c>
    </row>
    <row r="3370" spans="1:6" x14ac:dyDescent="0.25">
      <c r="A3370">
        <v>5361703</v>
      </c>
      <c r="B3370" t="s">
        <v>3630</v>
      </c>
      <c r="C3370">
        <v>0</v>
      </c>
      <c r="D3370">
        <v>0</v>
      </c>
      <c r="E3370" t="s">
        <v>3630</v>
      </c>
      <c r="F3370" t="s">
        <v>5037</v>
      </c>
    </row>
    <row r="3371" spans="1:6" x14ac:dyDescent="0.25">
      <c r="A3371">
        <v>1213403</v>
      </c>
      <c r="B3371" t="s">
        <v>3630</v>
      </c>
      <c r="C3371">
        <v>0</v>
      </c>
      <c r="D3371">
        <v>0</v>
      </c>
      <c r="E3371" t="s">
        <v>3630</v>
      </c>
      <c r="F3371" t="s">
        <v>5037</v>
      </c>
    </row>
    <row r="3372" spans="1:6" x14ac:dyDescent="0.25">
      <c r="A3372">
        <v>1899903</v>
      </c>
      <c r="B3372" t="s">
        <v>3630</v>
      </c>
      <c r="C3372">
        <v>0</v>
      </c>
      <c r="D3372">
        <v>0</v>
      </c>
      <c r="E3372" t="s">
        <v>3630</v>
      </c>
      <c r="F3372" t="s">
        <v>5037</v>
      </c>
    </row>
    <row r="3373" spans="1:6" x14ac:dyDescent="0.25">
      <c r="A3373">
        <v>1754003</v>
      </c>
      <c r="B3373" t="s">
        <v>3630</v>
      </c>
      <c r="C3373">
        <v>0</v>
      </c>
      <c r="D3373">
        <v>0</v>
      </c>
      <c r="E3373" t="s">
        <v>3630</v>
      </c>
      <c r="F3373" t="s">
        <v>5037</v>
      </c>
    </row>
    <row r="3374" spans="1:6" x14ac:dyDescent="0.25">
      <c r="A3374">
        <v>6088803</v>
      </c>
      <c r="B3374" t="s">
        <v>3630</v>
      </c>
      <c r="C3374">
        <v>0</v>
      </c>
      <c r="D3374">
        <v>0</v>
      </c>
      <c r="E3374" t="s">
        <v>3630</v>
      </c>
      <c r="F3374" t="s">
        <v>5037</v>
      </c>
    </row>
    <row r="3375" spans="1:6" x14ac:dyDescent="0.25">
      <c r="A3375">
        <v>1261603</v>
      </c>
      <c r="B3375" t="s">
        <v>5038</v>
      </c>
      <c r="C3375">
        <v>3233.06</v>
      </c>
      <c r="D3375">
        <v>3233.06</v>
      </c>
      <c r="E3375" t="s">
        <v>3628</v>
      </c>
      <c r="F3375" t="s">
        <v>5039</v>
      </c>
    </row>
    <row r="3376" spans="1:6" x14ac:dyDescent="0.25">
      <c r="A3376">
        <v>5447203</v>
      </c>
      <c r="B3376" t="s">
        <v>3630</v>
      </c>
      <c r="C3376">
        <v>0</v>
      </c>
      <c r="D3376">
        <v>0</v>
      </c>
      <c r="E3376" t="s">
        <v>3630</v>
      </c>
      <c r="F3376" t="s">
        <v>5037</v>
      </c>
    </row>
    <row r="3377" spans="1:6" x14ac:dyDescent="0.25">
      <c r="A3377">
        <v>2067203</v>
      </c>
      <c r="B3377" t="s">
        <v>3630</v>
      </c>
      <c r="C3377">
        <v>0</v>
      </c>
      <c r="D3377">
        <v>0</v>
      </c>
      <c r="E3377" t="s">
        <v>3630</v>
      </c>
      <c r="F3377" t="s">
        <v>5037</v>
      </c>
    </row>
    <row r="3378" spans="1:6" x14ac:dyDescent="0.25">
      <c r="A3378">
        <v>3825203</v>
      </c>
      <c r="B3378" t="s">
        <v>3630</v>
      </c>
      <c r="C3378">
        <v>0</v>
      </c>
      <c r="D3378">
        <v>0</v>
      </c>
      <c r="E3378" t="s">
        <v>3630</v>
      </c>
      <c r="F3378" t="s">
        <v>5037</v>
      </c>
    </row>
    <row r="3379" spans="1:6" x14ac:dyDescent="0.25">
      <c r="A3379">
        <v>6573803</v>
      </c>
      <c r="B3379" t="s">
        <v>3630</v>
      </c>
      <c r="C3379">
        <v>0</v>
      </c>
      <c r="D3379">
        <v>0</v>
      </c>
      <c r="E3379" t="s">
        <v>3630</v>
      </c>
      <c r="F3379" t="s">
        <v>5037</v>
      </c>
    </row>
    <row r="3380" spans="1:6" x14ac:dyDescent="0.25">
      <c r="A3380">
        <v>2995203</v>
      </c>
      <c r="B3380" t="s">
        <v>3630</v>
      </c>
      <c r="C3380">
        <v>0</v>
      </c>
      <c r="D3380">
        <v>0</v>
      </c>
      <c r="E3380" t="s">
        <v>3630</v>
      </c>
      <c r="F3380" t="s">
        <v>5037</v>
      </c>
    </row>
    <row r="3381" spans="1:6" x14ac:dyDescent="0.25">
      <c r="A3381">
        <v>3229603</v>
      </c>
      <c r="B3381" t="s">
        <v>3630</v>
      </c>
      <c r="C3381">
        <v>0</v>
      </c>
      <c r="D3381">
        <v>0</v>
      </c>
      <c r="E3381" t="s">
        <v>3630</v>
      </c>
      <c r="F3381" t="s">
        <v>5037</v>
      </c>
    </row>
    <row r="3382" spans="1:6" x14ac:dyDescent="0.25">
      <c r="A3382">
        <v>6701903</v>
      </c>
      <c r="B3382" t="s">
        <v>3630</v>
      </c>
      <c r="C3382">
        <v>0</v>
      </c>
      <c r="D3382">
        <v>0</v>
      </c>
      <c r="E3382" t="s">
        <v>3630</v>
      </c>
      <c r="F3382" t="s">
        <v>5037</v>
      </c>
    </row>
    <row r="3383" spans="1:6" x14ac:dyDescent="0.25">
      <c r="A3383">
        <v>5436303</v>
      </c>
      <c r="B3383" t="s">
        <v>3630</v>
      </c>
      <c r="C3383">
        <v>0</v>
      </c>
      <c r="D3383">
        <v>0</v>
      </c>
      <c r="E3383" t="s">
        <v>3630</v>
      </c>
      <c r="F3383" t="s">
        <v>5037</v>
      </c>
    </row>
    <row r="3384" spans="1:6" x14ac:dyDescent="0.25">
      <c r="A3384">
        <v>383403</v>
      </c>
      <c r="B3384" t="s">
        <v>3630</v>
      </c>
      <c r="C3384">
        <v>0</v>
      </c>
      <c r="D3384">
        <v>0</v>
      </c>
      <c r="E3384" t="s">
        <v>3630</v>
      </c>
      <c r="F3384" t="s">
        <v>5037</v>
      </c>
    </row>
    <row r="3385" spans="1:6" x14ac:dyDescent="0.25">
      <c r="A3385">
        <v>1435303</v>
      </c>
      <c r="B3385" t="s">
        <v>3630</v>
      </c>
      <c r="C3385">
        <v>0</v>
      </c>
      <c r="D3385">
        <v>0</v>
      </c>
      <c r="E3385" t="s">
        <v>3630</v>
      </c>
      <c r="F3385" t="s">
        <v>5037</v>
      </c>
    </row>
    <row r="3386" spans="1:6" x14ac:dyDescent="0.25">
      <c r="A3386">
        <v>1258403</v>
      </c>
      <c r="B3386" t="s">
        <v>3630</v>
      </c>
      <c r="C3386">
        <v>0</v>
      </c>
      <c r="D3386">
        <v>0</v>
      </c>
      <c r="E3386" t="s">
        <v>3630</v>
      </c>
      <c r="F3386" t="s">
        <v>5037</v>
      </c>
    </row>
    <row r="3387" spans="1:6" x14ac:dyDescent="0.25">
      <c r="A3387">
        <v>2505303</v>
      </c>
      <c r="B3387" t="s">
        <v>3630</v>
      </c>
      <c r="C3387">
        <v>0</v>
      </c>
      <c r="D3387">
        <v>0</v>
      </c>
      <c r="E3387" t="s">
        <v>3630</v>
      </c>
      <c r="F3387" t="s">
        <v>5037</v>
      </c>
    </row>
    <row r="3388" spans="1:6" x14ac:dyDescent="0.25">
      <c r="A3388">
        <v>3505203</v>
      </c>
      <c r="B3388" t="s">
        <v>3630</v>
      </c>
      <c r="C3388">
        <v>0</v>
      </c>
      <c r="D3388">
        <v>0</v>
      </c>
      <c r="E3388" t="s">
        <v>3630</v>
      </c>
      <c r="F3388" t="s">
        <v>5037</v>
      </c>
    </row>
    <row r="3389" spans="1:6" x14ac:dyDescent="0.25">
      <c r="A3389">
        <v>3511203</v>
      </c>
      <c r="B3389" t="s">
        <v>3630</v>
      </c>
      <c r="C3389">
        <v>0</v>
      </c>
      <c r="D3389">
        <v>0</v>
      </c>
      <c r="E3389" t="s">
        <v>3630</v>
      </c>
      <c r="F3389" t="s">
        <v>5037</v>
      </c>
    </row>
    <row r="3390" spans="1:6" x14ac:dyDescent="0.25">
      <c r="A3390">
        <v>1407403</v>
      </c>
      <c r="B3390" t="s">
        <v>3630</v>
      </c>
      <c r="C3390">
        <v>0</v>
      </c>
      <c r="D3390">
        <v>0</v>
      </c>
      <c r="E3390" t="s">
        <v>3630</v>
      </c>
      <c r="F3390" t="s">
        <v>5037</v>
      </c>
    </row>
    <row r="3391" spans="1:6" x14ac:dyDescent="0.25">
      <c r="A3391">
        <v>6094503</v>
      </c>
      <c r="B3391" t="s">
        <v>3630</v>
      </c>
      <c r="C3391">
        <v>0</v>
      </c>
      <c r="D3391">
        <v>0</v>
      </c>
      <c r="E3391" t="s">
        <v>3630</v>
      </c>
      <c r="F3391" t="s">
        <v>5037</v>
      </c>
    </row>
    <row r="3392" spans="1:6" x14ac:dyDescent="0.25">
      <c r="A3392">
        <v>6533903</v>
      </c>
      <c r="B3392" t="s">
        <v>3630</v>
      </c>
      <c r="C3392">
        <v>0</v>
      </c>
      <c r="D3392">
        <v>0</v>
      </c>
      <c r="E3392" t="s">
        <v>3630</v>
      </c>
      <c r="F3392" t="s">
        <v>5037</v>
      </c>
    </row>
    <row r="3393" spans="1:6" x14ac:dyDescent="0.25">
      <c r="A3393">
        <v>5220603</v>
      </c>
      <c r="B3393" t="s">
        <v>3630</v>
      </c>
      <c r="C3393">
        <v>0</v>
      </c>
      <c r="D3393">
        <v>0</v>
      </c>
      <c r="E3393" t="s">
        <v>3630</v>
      </c>
      <c r="F3393" t="s">
        <v>5037</v>
      </c>
    </row>
    <row r="3394" spans="1:6" x14ac:dyDescent="0.25">
      <c r="A3394">
        <v>350703</v>
      </c>
      <c r="B3394" t="s">
        <v>3630</v>
      </c>
      <c r="C3394">
        <v>0</v>
      </c>
      <c r="D3394">
        <v>0</v>
      </c>
      <c r="E3394" t="s">
        <v>3630</v>
      </c>
      <c r="F3394" t="s">
        <v>5037</v>
      </c>
    </row>
    <row r="3395" spans="1:6" x14ac:dyDescent="0.25">
      <c r="A3395">
        <v>5209403</v>
      </c>
      <c r="B3395" t="s">
        <v>3630</v>
      </c>
      <c r="C3395">
        <v>0</v>
      </c>
      <c r="D3395">
        <v>0</v>
      </c>
      <c r="E3395" t="s">
        <v>3630</v>
      </c>
      <c r="F3395" t="s">
        <v>5037</v>
      </c>
    </row>
    <row r="3396" spans="1:6" x14ac:dyDescent="0.25">
      <c r="A3396">
        <v>6311803</v>
      </c>
      <c r="B3396" t="s">
        <v>3630</v>
      </c>
      <c r="C3396">
        <v>0</v>
      </c>
      <c r="D3396">
        <v>0</v>
      </c>
      <c r="E3396" t="s">
        <v>3630</v>
      </c>
      <c r="F3396" t="s">
        <v>5037</v>
      </c>
    </row>
    <row r="3397" spans="1:6" x14ac:dyDescent="0.25">
      <c r="A3397">
        <v>4923203</v>
      </c>
      <c r="B3397" t="s">
        <v>3630</v>
      </c>
      <c r="C3397">
        <v>0</v>
      </c>
      <c r="D3397">
        <v>0</v>
      </c>
      <c r="E3397" t="s">
        <v>3630</v>
      </c>
      <c r="F3397" t="s">
        <v>5037</v>
      </c>
    </row>
    <row r="3398" spans="1:6" x14ac:dyDescent="0.25">
      <c r="A3398">
        <v>375903</v>
      </c>
      <c r="B3398" t="s">
        <v>5038</v>
      </c>
      <c r="C3398">
        <v>3686.45</v>
      </c>
      <c r="D3398">
        <v>3686.45</v>
      </c>
      <c r="E3398" t="s">
        <v>3628</v>
      </c>
      <c r="F3398" t="s">
        <v>5039</v>
      </c>
    </row>
    <row r="3399" spans="1:6" x14ac:dyDescent="0.25">
      <c r="A3399">
        <v>2429303</v>
      </c>
      <c r="B3399" t="s">
        <v>3630</v>
      </c>
      <c r="C3399">
        <v>0</v>
      </c>
      <c r="D3399">
        <v>0</v>
      </c>
      <c r="E3399" t="s">
        <v>3630</v>
      </c>
      <c r="F3399" t="s">
        <v>5037</v>
      </c>
    </row>
    <row r="3400" spans="1:6" x14ac:dyDescent="0.25">
      <c r="A3400">
        <v>6271903</v>
      </c>
      <c r="B3400" t="s">
        <v>3630</v>
      </c>
      <c r="C3400">
        <v>0</v>
      </c>
      <c r="D3400">
        <v>0</v>
      </c>
      <c r="E3400" t="s">
        <v>3630</v>
      </c>
      <c r="F3400" t="s">
        <v>5037</v>
      </c>
    </row>
    <row r="3401" spans="1:6" x14ac:dyDescent="0.25">
      <c r="A3401">
        <v>3271503</v>
      </c>
      <c r="B3401" t="s">
        <v>3630</v>
      </c>
      <c r="C3401">
        <v>0</v>
      </c>
      <c r="D3401">
        <v>0</v>
      </c>
      <c r="E3401" t="s">
        <v>3630</v>
      </c>
      <c r="F3401" t="s">
        <v>5037</v>
      </c>
    </row>
    <row r="3402" spans="1:6" x14ac:dyDescent="0.25">
      <c r="A3402">
        <v>4107203</v>
      </c>
      <c r="B3402" t="s">
        <v>3630</v>
      </c>
      <c r="C3402">
        <v>0</v>
      </c>
      <c r="D3402">
        <v>0</v>
      </c>
      <c r="E3402" t="s">
        <v>3630</v>
      </c>
      <c r="F3402" t="s">
        <v>5037</v>
      </c>
    </row>
    <row r="3403" spans="1:6" x14ac:dyDescent="0.25">
      <c r="A3403">
        <v>6702003</v>
      </c>
      <c r="B3403" t="s">
        <v>3630</v>
      </c>
      <c r="C3403">
        <v>0</v>
      </c>
      <c r="D3403">
        <v>0</v>
      </c>
      <c r="E3403" t="s">
        <v>3630</v>
      </c>
      <c r="F3403" t="s">
        <v>5037</v>
      </c>
    </row>
    <row r="3404" spans="1:6" x14ac:dyDescent="0.25">
      <c r="A3404">
        <v>212003</v>
      </c>
      <c r="B3404" t="s">
        <v>5038</v>
      </c>
      <c r="C3404">
        <v>8434.67</v>
      </c>
      <c r="D3404">
        <v>8434.67</v>
      </c>
      <c r="E3404" t="s">
        <v>3628</v>
      </c>
      <c r="F3404" t="s">
        <v>5039</v>
      </c>
    </row>
    <row r="3405" spans="1:6" x14ac:dyDescent="0.25">
      <c r="A3405">
        <v>5761803</v>
      </c>
      <c r="B3405" t="s">
        <v>3630</v>
      </c>
      <c r="C3405">
        <v>0</v>
      </c>
      <c r="D3405">
        <v>0</v>
      </c>
      <c r="E3405" t="s">
        <v>3630</v>
      </c>
      <c r="F3405" t="s">
        <v>5037</v>
      </c>
    </row>
    <row r="3406" spans="1:6" x14ac:dyDescent="0.25">
      <c r="A3406">
        <v>1150703</v>
      </c>
      <c r="B3406" t="s">
        <v>3630</v>
      </c>
      <c r="C3406">
        <v>0</v>
      </c>
      <c r="D3406">
        <v>0</v>
      </c>
      <c r="E3406" t="s">
        <v>3630</v>
      </c>
      <c r="F3406" t="s">
        <v>5037</v>
      </c>
    </row>
    <row r="3407" spans="1:6" x14ac:dyDescent="0.25">
      <c r="A3407">
        <v>2059203</v>
      </c>
      <c r="B3407" t="s">
        <v>3630</v>
      </c>
      <c r="C3407">
        <v>0</v>
      </c>
      <c r="D3407">
        <v>0</v>
      </c>
      <c r="E3407" t="s">
        <v>3630</v>
      </c>
      <c r="F3407" t="s">
        <v>5037</v>
      </c>
    </row>
    <row r="3408" spans="1:6" x14ac:dyDescent="0.25">
      <c r="A3408">
        <v>5237903</v>
      </c>
      <c r="B3408" t="s">
        <v>3630</v>
      </c>
      <c r="C3408">
        <v>0</v>
      </c>
      <c r="D3408">
        <v>0</v>
      </c>
      <c r="E3408" t="s">
        <v>3630</v>
      </c>
      <c r="F3408" t="s">
        <v>5037</v>
      </c>
    </row>
    <row r="3409" spans="1:6" x14ac:dyDescent="0.25">
      <c r="A3409">
        <v>5505703</v>
      </c>
      <c r="B3409" t="s">
        <v>3630</v>
      </c>
      <c r="C3409">
        <v>0</v>
      </c>
      <c r="D3409">
        <v>0</v>
      </c>
      <c r="E3409" t="s">
        <v>3630</v>
      </c>
      <c r="F3409" t="s">
        <v>5037</v>
      </c>
    </row>
    <row r="3410" spans="1:6" x14ac:dyDescent="0.25">
      <c r="A3410">
        <v>1179203</v>
      </c>
      <c r="B3410" t="s">
        <v>3630</v>
      </c>
      <c r="C3410">
        <v>0</v>
      </c>
      <c r="D3410">
        <v>0</v>
      </c>
      <c r="E3410" t="s">
        <v>3630</v>
      </c>
      <c r="F3410" t="s">
        <v>5037</v>
      </c>
    </row>
    <row r="3411" spans="1:6" x14ac:dyDescent="0.25">
      <c r="A3411">
        <v>5232403</v>
      </c>
      <c r="B3411" t="s">
        <v>3630</v>
      </c>
      <c r="C3411">
        <v>0</v>
      </c>
      <c r="D3411">
        <v>0</v>
      </c>
      <c r="E3411" t="s">
        <v>3630</v>
      </c>
      <c r="F3411" t="s">
        <v>5037</v>
      </c>
    </row>
    <row r="3412" spans="1:6" x14ac:dyDescent="0.25">
      <c r="A3412">
        <v>1057203</v>
      </c>
      <c r="B3412" t="s">
        <v>3630</v>
      </c>
      <c r="C3412">
        <v>0</v>
      </c>
      <c r="D3412">
        <v>0</v>
      </c>
      <c r="E3412" t="s">
        <v>3630</v>
      </c>
      <c r="F3412" t="s">
        <v>5037</v>
      </c>
    </row>
    <row r="3413" spans="1:6" x14ac:dyDescent="0.25">
      <c r="A3413">
        <v>264403</v>
      </c>
      <c r="B3413" t="s">
        <v>5038</v>
      </c>
      <c r="C3413">
        <v>3686.45</v>
      </c>
      <c r="D3413">
        <v>3686.45</v>
      </c>
      <c r="E3413" t="s">
        <v>3628</v>
      </c>
      <c r="F3413" t="s">
        <v>5039</v>
      </c>
    </row>
    <row r="3414" spans="1:6" x14ac:dyDescent="0.25">
      <c r="A3414">
        <v>1696203</v>
      </c>
      <c r="B3414" t="s">
        <v>3630</v>
      </c>
      <c r="C3414">
        <v>0</v>
      </c>
      <c r="D3414">
        <v>0</v>
      </c>
      <c r="E3414" t="s">
        <v>3630</v>
      </c>
      <c r="F3414" t="s">
        <v>5037</v>
      </c>
    </row>
    <row r="3415" spans="1:6" x14ac:dyDescent="0.25">
      <c r="A3415">
        <v>5253803</v>
      </c>
      <c r="B3415" t="s">
        <v>3630</v>
      </c>
      <c r="C3415">
        <v>0</v>
      </c>
      <c r="D3415">
        <v>0</v>
      </c>
      <c r="E3415" t="s">
        <v>3630</v>
      </c>
      <c r="F3415" t="s">
        <v>5037</v>
      </c>
    </row>
    <row r="3416" spans="1:6" x14ac:dyDescent="0.25">
      <c r="A3416">
        <v>1323403</v>
      </c>
      <c r="B3416" t="s">
        <v>3630</v>
      </c>
      <c r="C3416">
        <v>0</v>
      </c>
      <c r="D3416">
        <v>0</v>
      </c>
      <c r="E3416" t="s">
        <v>3630</v>
      </c>
      <c r="F3416" t="s">
        <v>5037</v>
      </c>
    </row>
    <row r="3417" spans="1:6" x14ac:dyDescent="0.25">
      <c r="A3417">
        <v>1260403</v>
      </c>
      <c r="B3417" t="s">
        <v>3630</v>
      </c>
      <c r="C3417">
        <v>0</v>
      </c>
      <c r="D3417">
        <v>0</v>
      </c>
      <c r="E3417" t="s">
        <v>3630</v>
      </c>
      <c r="F3417" t="s">
        <v>5037</v>
      </c>
    </row>
    <row r="3418" spans="1:6" x14ac:dyDescent="0.25">
      <c r="A3418">
        <v>2239203</v>
      </c>
      <c r="B3418" t="s">
        <v>3630</v>
      </c>
      <c r="C3418">
        <v>0</v>
      </c>
      <c r="D3418">
        <v>0</v>
      </c>
      <c r="E3418" t="s">
        <v>3630</v>
      </c>
      <c r="F3418" t="s">
        <v>5037</v>
      </c>
    </row>
    <row r="3419" spans="1:6" x14ac:dyDescent="0.25">
      <c r="A3419">
        <v>5197303</v>
      </c>
      <c r="B3419" t="s">
        <v>3630</v>
      </c>
      <c r="C3419">
        <v>0</v>
      </c>
      <c r="D3419">
        <v>0</v>
      </c>
      <c r="E3419" t="s">
        <v>3630</v>
      </c>
      <c r="F3419" t="s">
        <v>5037</v>
      </c>
    </row>
    <row r="3420" spans="1:6" x14ac:dyDescent="0.25">
      <c r="A3420">
        <v>6120603</v>
      </c>
      <c r="B3420" t="s">
        <v>3630</v>
      </c>
      <c r="C3420">
        <v>0</v>
      </c>
      <c r="D3420">
        <v>0</v>
      </c>
      <c r="E3420" t="s">
        <v>3630</v>
      </c>
      <c r="F3420" t="s">
        <v>5037</v>
      </c>
    </row>
    <row r="3421" spans="1:6" x14ac:dyDescent="0.25">
      <c r="A3421">
        <v>6120503</v>
      </c>
      <c r="B3421" t="s">
        <v>3630</v>
      </c>
      <c r="C3421">
        <v>0</v>
      </c>
      <c r="D3421">
        <v>0</v>
      </c>
      <c r="E3421" t="s">
        <v>3630</v>
      </c>
      <c r="F3421" t="s">
        <v>5037</v>
      </c>
    </row>
    <row r="3422" spans="1:6" x14ac:dyDescent="0.25">
      <c r="A3422">
        <v>5250303</v>
      </c>
      <c r="B3422" t="s">
        <v>3630</v>
      </c>
      <c r="C3422">
        <v>0</v>
      </c>
      <c r="D3422">
        <v>0</v>
      </c>
      <c r="E3422" t="s">
        <v>3630</v>
      </c>
      <c r="F3422" t="s">
        <v>5037</v>
      </c>
    </row>
    <row r="3423" spans="1:6" x14ac:dyDescent="0.25">
      <c r="A3423">
        <v>5978603</v>
      </c>
      <c r="B3423" t="s">
        <v>3630</v>
      </c>
      <c r="C3423">
        <v>0</v>
      </c>
      <c r="D3423">
        <v>0</v>
      </c>
      <c r="E3423" t="s">
        <v>3630</v>
      </c>
      <c r="F3423" t="s">
        <v>5037</v>
      </c>
    </row>
    <row r="3424" spans="1:6" x14ac:dyDescent="0.25">
      <c r="A3424">
        <v>1317603</v>
      </c>
      <c r="B3424" t="s">
        <v>3630</v>
      </c>
      <c r="C3424">
        <v>0</v>
      </c>
      <c r="D3424">
        <v>0</v>
      </c>
      <c r="E3424" t="s">
        <v>3630</v>
      </c>
      <c r="F3424" t="s">
        <v>5037</v>
      </c>
    </row>
    <row r="3425" spans="1:6" x14ac:dyDescent="0.25">
      <c r="A3425">
        <v>85103</v>
      </c>
      <c r="B3425" t="s">
        <v>3630</v>
      </c>
      <c r="C3425">
        <v>0</v>
      </c>
      <c r="D3425">
        <v>0</v>
      </c>
      <c r="E3425" t="s">
        <v>3630</v>
      </c>
      <c r="F3425" t="s">
        <v>5037</v>
      </c>
    </row>
    <row r="3426" spans="1:6" x14ac:dyDescent="0.25">
      <c r="A3426">
        <v>1947203</v>
      </c>
      <c r="B3426" t="s">
        <v>5038</v>
      </c>
      <c r="C3426">
        <v>2754.28</v>
      </c>
      <c r="D3426">
        <v>2754.28</v>
      </c>
      <c r="E3426" t="s">
        <v>3628</v>
      </c>
      <c r="F3426" t="s">
        <v>5039</v>
      </c>
    </row>
    <row r="3427" spans="1:6" x14ac:dyDescent="0.25">
      <c r="A3427">
        <v>5922103</v>
      </c>
      <c r="B3427" t="s">
        <v>3630</v>
      </c>
      <c r="C3427">
        <v>0</v>
      </c>
      <c r="D3427">
        <v>0</v>
      </c>
      <c r="E3427" t="s">
        <v>3630</v>
      </c>
      <c r="F3427" t="s">
        <v>5037</v>
      </c>
    </row>
    <row r="3428" spans="1:6" x14ac:dyDescent="0.25">
      <c r="A3428">
        <v>5765703</v>
      </c>
      <c r="B3428" t="s">
        <v>5038</v>
      </c>
      <c r="C3428">
        <v>1831.05</v>
      </c>
      <c r="D3428">
        <v>1831.05</v>
      </c>
      <c r="E3428" t="s">
        <v>3628</v>
      </c>
      <c r="F3428" t="s">
        <v>5039</v>
      </c>
    </row>
    <row r="3429" spans="1:6" x14ac:dyDescent="0.25">
      <c r="A3429">
        <v>3287503</v>
      </c>
      <c r="B3429" t="s">
        <v>3630</v>
      </c>
      <c r="C3429">
        <v>0</v>
      </c>
      <c r="D3429">
        <v>0</v>
      </c>
      <c r="E3429" t="s">
        <v>3630</v>
      </c>
      <c r="F3429" t="s">
        <v>5037</v>
      </c>
    </row>
    <row r="3430" spans="1:6" x14ac:dyDescent="0.25">
      <c r="A3430">
        <v>3287603</v>
      </c>
      <c r="B3430" t="s">
        <v>3630</v>
      </c>
      <c r="C3430">
        <v>0</v>
      </c>
      <c r="D3430">
        <v>0</v>
      </c>
      <c r="E3430" t="s">
        <v>3630</v>
      </c>
      <c r="F3430" t="s">
        <v>5037</v>
      </c>
    </row>
    <row r="3431" spans="1:6" x14ac:dyDescent="0.25">
      <c r="A3431">
        <v>3349203</v>
      </c>
      <c r="B3431" t="s">
        <v>3630</v>
      </c>
      <c r="C3431">
        <v>0</v>
      </c>
      <c r="D3431">
        <v>0</v>
      </c>
      <c r="E3431" t="s">
        <v>3630</v>
      </c>
      <c r="F3431" t="s">
        <v>5037</v>
      </c>
    </row>
    <row r="3432" spans="1:6" x14ac:dyDescent="0.25">
      <c r="A3432">
        <v>1541203</v>
      </c>
      <c r="B3432" t="s">
        <v>3630</v>
      </c>
      <c r="C3432">
        <v>0</v>
      </c>
      <c r="D3432">
        <v>0</v>
      </c>
      <c r="E3432" t="s">
        <v>3630</v>
      </c>
      <c r="F3432" t="s">
        <v>5037</v>
      </c>
    </row>
    <row r="3433" spans="1:6" x14ac:dyDescent="0.25">
      <c r="A3433">
        <v>2129903</v>
      </c>
      <c r="B3433" t="s">
        <v>3630</v>
      </c>
      <c r="C3433">
        <v>0</v>
      </c>
      <c r="D3433">
        <v>0</v>
      </c>
      <c r="E3433" t="s">
        <v>3630</v>
      </c>
      <c r="F3433" t="s">
        <v>5037</v>
      </c>
    </row>
    <row r="3434" spans="1:6" x14ac:dyDescent="0.25">
      <c r="A3434">
        <v>5837703</v>
      </c>
      <c r="B3434" t="s">
        <v>3630</v>
      </c>
      <c r="C3434">
        <v>0</v>
      </c>
      <c r="D3434">
        <v>0</v>
      </c>
      <c r="E3434" t="s">
        <v>3630</v>
      </c>
      <c r="F3434" t="s">
        <v>5037</v>
      </c>
    </row>
    <row r="3435" spans="1:6" x14ac:dyDescent="0.25">
      <c r="A3435">
        <v>5930603</v>
      </c>
      <c r="B3435" t="s">
        <v>3630</v>
      </c>
      <c r="C3435">
        <v>0</v>
      </c>
      <c r="D3435">
        <v>0</v>
      </c>
      <c r="E3435" t="s">
        <v>3630</v>
      </c>
      <c r="F3435" t="s">
        <v>5037</v>
      </c>
    </row>
    <row r="3436" spans="1:6" x14ac:dyDescent="0.25">
      <c r="A3436">
        <v>121003</v>
      </c>
      <c r="B3436" t="s">
        <v>3630</v>
      </c>
      <c r="C3436">
        <v>0</v>
      </c>
      <c r="D3436">
        <v>0</v>
      </c>
      <c r="E3436" t="s">
        <v>3630</v>
      </c>
      <c r="F3436" t="s">
        <v>5037</v>
      </c>
    </row>
    <row r="3437" spans="1:6" x14ac:dyDescent="0.25">
      <c r="A3437">
        <v>404503</v>
      </c>
      <c r="B3437" t="s">
        <v>3630</v>
      </c>
      <c r="C3437">
        <v>0</v>
      </c>
      <c r="D3437">
        <v>0</v>
      </c>
      <c r="E3437" t="s">
        <v>3630</v>
      </c>
      <c r="F3437" t="s">
        <v>5037</v>
      </c>
    </row>
    <row r="3438" spans="1:6" x14ac:dyDescent="0.25">
      <c r="A3438">
        <v>1545203</v>
      </c>
      <c r="B3438" t="s">
        <v>3630</v>
      </c>
      <c r="C3438">
        <v>0</v>
      </c>
      <c r="D3438">
        <v>0</v>
      </c>
      <c r="E3438" t="s">
        <v>3630</v>
      </c>
      <c r="F3438" t="s">
        <v>5037</v>
      </c>
    </row>
    <row r="3439" spans="1:6" x14ac:dyDescent="0.25">
      <c r="A3439">
        <v>1695803</v>
      </c>
      <c r="B3439" t="s">
        <v>3630</v>
      </c>
      <c r="C3439">
        <v>0</v>
      </c>
      <c r="D3439">
        <v>0</v>
      </c>
      <c r="E3439" t="s">
        <v>3630</v>
      </c>
      <c r="F3439" t="s">
        <v>5037</v>
      </c>
    </row>
    <row r="3440" spans="1:6" x14ac:dyDescent="0.25">
      <c r="A3440">
        <v>2977203</v>
      </c>
      <c r="B3440" t="s">
        <v>3630</v>
      </c>
      <c r="C3440">
        <v>0</v>
      </c>
      <c r="D3440">
        <v>0</v>
      </c>
      <c r="E3440" t="s">
        <v>3630</v>
      </c>
      <c r="F3440" t="s">
        <v>5037</v>
      </c>
    </row>
    <row r="3441" spans="1:6" x14ac:dyDescent="0.25">
      <c r="A3441">
        <v>3673203</v>
      </c>
      <c r="B3441" t="s">
        <v>5038</v>
      </c>
      <c r="C3441">
        <v>4271.6499999999996</v>
      </c>
      <c r="D3441">
        <v>4271.6499999999996</v>
      </c>
      <c r="E3441" t="s">
        <v>3628</v>
      </c>
      <c r="F3441" t="s">
        <v>5039</v>
      </c>
    </row>
    <row r="3442" spans="1:6" x14ac:dyDescent="0.25">
      <c r="A3442">
        <v>1111203</v>
      </c>
      <c r="B3442" t="s">
        <v>5038</v>
      </c>
      <c r="C3442">
        <v>37618.269999999997</v>
      </c>
      <c r="D3442">
        <v>37618.269999999997</v>
      </c>
      <c r="E3442" t="s">
        <v>3628</v>
      </c>
      <c r="F3442" t="s">
        <v>5039</v>
      </c>
    </row>
    <row r="3443" spans="1:6" x14ac:dyDescent="0.25">
      <c r="A3443">
        <v>325503</v>
      </c>
      <c r="B3443" t="s">
        <v>3630</v>
      </c>
      <c r="C3443">
        <v>0</v>
      </c>
      <c r="D3443">
        <v>0</v>
      </c>
      <c r="E3443" t="s">
        <v>3630</v>
      </c>
      <c r="F3443" t="s">
        <v>5037</v>
      </c>
    </row>
    <row r="3444" spans="1:6" x14ac:dyDescent="0.25">
      <c r="A3444">
        <v>1133203</v>
      </c>
      <c r="B3444" t="s">
        <v>5038</v>
      </c>
      <c r="C3444">
        <v>2040.75</v>
      </c>
      <c r="D3444">
        <v>2040.75</v>
      </c>
      <c r="E3444" t="s">
        <v>3628</v>
      </c>
      <c r="F3444" t="s">
        <v>5039</v>
      </c>
    </row>
    <row r="3445" spans="1:6" x14ac:dyDescent="0.25">
      <c r="A3445">
        <v>411203</v>
      </c>
      <c r="B3445" t="s">
        <v>3630</v>
      </c>
      <c r="C3445">
        <v>0</v>
      </c>
      <c r="D3445">
        <v>0</v>
      </c>
      <c r="E3445" t="s">
        <v>3630</v>
      </c>
      <c r="F3445" t="s">
        <v>5037</v>
      </c>
    </row>
    <row r="3446" spans="1:6" x14ac:dyDescent="0.25">
      <c r="A3446">
        <v>10403</v>
      </c>
      <c r="B3446" t="s">
        <v>5038</v>
      </c>
      <c r="C3446">
        <v>10500</v>
      </c>
      <c r="D3446">
        <v>10500</v>
      </c>
      <c r="E3446" t="s">
        <v>3628</v>
      </c>
      <c r="F3446" t="s">
        <v>5039</v>
      </c>
    </row>
    <row r="3447" spans="1:6" x14ac:dyDescent="0.25">
      <c r="A3447">
        <v>408103</v>
      </c>
      <c r="B3447" t="s">
        <v>3630</v>
      </c>
      <c r="C3447">
        <v>0</v>
      </c>
      <c r="D3447">
        <v>0</v>
      </c>
      <c r="E3447" t="s">
        <v>3630</v>
      </c>
      <c r="F3447" t="s">
        <v>5037</v>
      </c>
    </row>
    <row r="3448" spans="1:6" x14ac:dyDescent="0.25">
      <c r="A3448">
        <v>4951203</v>
      </c>
      <c r="B3448" t="s">
        <v>3630</v>
      </c>
      <c r="C3448">
        <v>0</v>
      </c>
      <c r="D3448">
        <v>0</v>
      </c>
      <c r="E3448" t="s">
        <v>3630</v>
      </c>
      <c r="F3448" t="s">
        <v>5037</v>
      </c>
    </row>
    <row r="3449" spans="1:6" x14ac:dyDescent="0.25">
      <c r="A3449">
        <v>215303</v>
      </c>
      <c r="B3449" t="s">
        <v>5038</v>
      </c>
      <c r="C3449">
        <v>3686.45</v>
      </c>
      <c r="D3449">
        <v>3686.45</v>
      </c>
      <c r="E3449" t="s">
        <v>3628</v>
      </c>
      <c r="F3449" t="s">
        <v>5039</v>
      </c>
    </row>
    <row r="3450" spans="1:6" x14ac:dyDescent="0.25">
      <c r="A3450">
        <v>5282803</v>
      </c>
      <c r="B3450" t="s">
        <v>3630</v>
      </c>
      <c r="C3450">
        <v>0</v>
      </c>
      <c r="D3450">
        <v>0</v>
      </c>
      <c r="E3450" t="s">
        <v>3630</v>
      </c>
      <c r="F3450" t="s">
        <v>5037</v>
      </c>
    </row>
    <row r="3451" spans="1:6" x14ac:dyDescent="0.25">
      <c r="A3451">
        <v>1154003</v>
      </c>
      <c r="B3451" t="s">
        <v>3630</v>
      </c>
      <c r="C3451">
        <v>0</v>
      </c>
      <c r="D3451">
        <v>0</v>
      </c>
      <c r="E3451" t="s">
        <v>3630</v>
      </c>
      <c r="F3451" t="s">
        <v>5037</v>
      </c>
    </row>
    <row r="3452" spans="1:6" x14ac:dyDescent="0.25">
      <c r="A3452">
        <v>2859203</v>
      </c>
      <c r="B3452" t="s">
        <v>5038</v>
      </c>
      <c r="C3452">
        <v>11392.5</v>
      </c>
      <c r="D3452">
        <v>11392.5</v>
      </c>
      <c r="E3452" t="s">
        <v>3628</v>
      </c>
      <c r="F3452" t="s">
        <v>5039</v>
      </c>
    </row>
    <row r="3453" spans="1:6" x14ac:dyDescent="0.25">
      <c r="A3453">
        <v>1311403</v>
      </c>
      <c r="B3453" t="s">
        <v>5038</v>
      </c>
      <c r="C3453">
        <v>7167.8</v>
      </c>
      <c r="D3453">
        <v>7167.8</v>
      </c>
      <c r="E3453" t="s">
        <v>3628</v>
      </c>
      <c r="F3453" t="s">
        <v>5039</v>
      </c>
    </row>
    <row r="3454" spans="1:6" x14ac:dyDescent="0.25">
      <c r="A3454">
        <v>394303</v>
      </c>
      <c r="B3454" t="s">
        <v>5038</v>
      </c>
      <c r="C3454">
        <v>3686.45</v>
      </c>
      <c r="D3454">
        <v>3686.45</v>
      </c>
      <c r="E3454" t="s">
        <v>3628</v>
      </c>
      <c r="F3454" t="s">
        <v>5039</v>
      </c>
    </row>
    <row r="3455" spans="1:6" x14ac:dyDescent="0.25">
      <c r="A3455">
        <v>5434903</v>
      </c>
      <c r="B3455" t="s">
        <v>5038</v>
      </c>
      <c r="C3455">
        <v>3686.45</v>
      </c>
      <c r="D3455">
        <v>3686.45</v>
      </c>
      <c r="E3455" t="s">
        <v>3628</v>
      </c>
      <c r="F3455" t="s">
        <v>5039</v>
      </c>
    </row>
    <row r="3456" spans="1:6" x14ac:dyDescent="0.25">
      <c r="A3456">
        <v>406303</v>
      </c>
      <c r="B3456" t="s">
        <v>3630</v>
      </c>
      <c r="C3456">
        <v>0</v>
      </c>
      <c r="D3456">
        <v>0</v>
      </c>
      <c r="E3456" t="s">
        <v>3630</v>
      </c>
      <c r="F3456" t="s">
        <v>5037</v>
      </c>
    </row>
    <row r="3457" spans="1:6" x14ac:dyDescent="0.25">
      <c r="A3457">
        <v>406703</v>
      </c>
      <c r="B3457" t="s">
        <v>3630</v>
      </c>
      <c r="C3457">
        <v>0</v>
      </c>
      <c r="D3457">
        <v>0</v>
      </c>
      <c r="E3457" t="s">
        <v>3630</v>
      </c>
      <c r="F3457" t="s">
        <v>5037</v>
      </c>
    </row>
    <row r="3458" spans="1:6" x14ac:dyDescent="0.25">
      <c r="A3458">
        <v>406803</v>
      </c>
      <c r="B3458" t="s">
        <v>3630</v>
      </c>
      <c r="C3458">
        <v>0</v>
      </c>
      <c r="D3458">
        <v>0</v>
      </c>
      <c r="E3458" t="s">
        <v>3630</v>
      </c>
      <c r="F3458" t="s">
        <v>5037</v>
      </c>
    </row>
    <row r="3459" spans="1:6" x14ac:dyDescent="0.25">
      <c r="A3459">
        <v>1727903</v>
      </c>
      <c r="B3459" t="s">
        <v>5038</v>
      </c>
      <c r="C3459">
        <v>10500</v>
      </c>
      <c r="D3459">
        <v>10500</v>
      </c>
      <c r="E3459" t="s">
        <v>3628</v>
      </c>
      <c r="F3459" t="s">
        <v>5039</v>
      </c>
    </row>
    <row r="3460" spans="1:6" x14ac:dyDescent="0.25">
      <c r="A3460">
        <v>294003</v>
      </c>
      <c r="B3460" t="s">
        <v>5038</v>
      </c>
      <c r="C3460">
        <v>3686.45</v>
      </c>
      <c r="D3460">
        <v>3686.45</v>
      </c>
      <c r="E3460" t="s">
        <v>3628</v>
      </c>
      <c r="F3460" t="s">
        <v>5039</v>
      </c>
    </row>
    <row r="3461" spans="1:6" x14ac:dyDescent="0.25">
      <c r="A3461">
        <v>394503</v>
      </c>
      <c r="B3461" t="s">
        <v>5038</v>
      </c>
      <c r="C3461">
        <v>3686.45</v>
      </c>
      <c r="D3461">
        <v>3686.45</v>
      </c>
      <c r="E3461" t="s">
        <v>3628</v>
      </c>
      <c r="F3461" t="s">
        <v>5039</v>
      </c>
    </row>
    <row r="3462" spans="1:6" x14ac:dyDescent="0.25">
      <c r="A3462">
        <v>6320003</v>
      </c>
      <c r="B3462" t="s">
        <v>3630</v>
      </c>
      <c r="C3462">
        <v>0</v>
      </c>
      <c r="D3462">
        <v>0</v>
      </c>
      <c r="E3462" t="s">
        <v>3630</v>
      </c>
      <c r="F3462" t="s">
        <v>5037</v>
      </c>
    </row>
    <row r="3463" spans="1:6" x14ac:dyDescent="0.25">
      <c r="A3463">
        <v>200303</v>
      </c>
      <c r="B3463" t="s">
        <v>3630</v>
      </c>
      <c r="C3463">
        <v>0</v>
      </c>
      <c r="D3463">
        <v>0</v>
      </c>
      <c r="E3463" t="s">
        <v>3630</v>
      </c>
      <c r="F3463" t="s">
        <v>5037</v>
      </c>
    </row>
    <row r="3464" spans="1:6" x14ac:dyDescent="0.25">
      <c r="A3464">
        <v>408303</v>
      </c>
      <c r="B3464" t="s">
        <v>5038</v>
      </c>
      <c r="C3464">
        <v>3150</v>
      </c>
      <c r="D3464">
        <v>3150</v>
      </c>
      <c r="E3464" t="s">
        <v>3628</v>
      </c>
      <c r="F3464" t="s">
        <v>5039</v>
      </c>
    </row>
    <row r="3465" spans="1:6" x14ac:dyDescent="0.25">
      <c r="A3465">
        <v>396703</v>
      </c>
      <c r="B3465" t="s">
        <v>5038</v>
      </c>
      <c r="C3465">
        <v>3686.45</v>
      </c>
      <c r="D3465">
        <v>3686.45</v>
      </c>
      <c r="E3465" t="s">
        <v>3628</v>
      </c>
      <c r="F3465" t="s">
        <v>5039</v>
      </c>
    </row>
    <row r="3466" spans="1:6" x14ac:dyDescent="0.25">
      <c r="A3466">
        <v>231803</v>
      </c>
      <c r="B3466" t="s">
        <v>3630</v>
      </c>
      <c r="C3466">
        <v>0</v>
      </c>
      <c r="D3466">
        <v>0</v>
      </c>
      <c r="E3466" t="s">
        <v>3630</v>
      </c>
      <c r="F3466" t="s">
        <v>5037</v>
      </c>
    </row>
    <row r="3467" spans="1:6" x14ac:dyDescent="0.25">
      <c r="A3467">
        <v>135803</v>
      </c>
      <c r="B3467" t="s">
        <v>5038</v>
      </c>
      <c r="C3467">
        <v>3686.45</v>
      </c>
      <c r="D3467">
        <v>3686.45</v>
      </c>
      <c r="E3467" t="s">
        <v>3628</v>
      </c>
      <c r="F3467" t="s">
        <v>5039</v>
      </c>
    </row>
    <row r="3468" spans="1:6" x14ac:dyDescent="0.25">
      <c r="A3468">
        <v>5822003</v>
      </c>
      <c r="B3468" t="s">
        <v>3630</v>
      </c>
      <c r="C3468">
        <v>0</v>
      </c>
      <c r="D3468">
        <v>0</v>
      </c>
      <c r="E3468" t="s">
        <v>3630</v>
      </c>
      <c r="F3468" t="s">
        <v>5037</v>
      </c>
    </row>
    <row r="3469" spans="1:6" x14ac:dyDescent="0.25">
      <c r="A3469">
        <v>6102803</v>
      </c>
      <c r="B3469" t="s">
        <v>3630</v>
      </c>
      <c r="C3469">
        <v>0</v>
      </c>
      <c r="D3469">
        <v>0</v>
      </c>
      <c r="E3469" t="s">
        <v>3630</v>
      </c>
      <c r="F3469" t="s">
        <v>5037</v>
      </c>
    </row>
    <row r="3470" spans="1:6" x14ac:dyDescent="0.25">
      <c r="A3470">
        <v>5719803</v>
      </c>
      <c r="B3470" t="s">
        <v>3630</v>
      </c>
      <c r="C3470">
        <v>0</v>
      </c>
      <c r="D3470">
        <v>0</v>
      </c>
      <c r="E3470" t="s">
        <v>3630</v>
      </c>
      <c r="F3470" t="s">
        <v>5037</v>
      </c>
    </row>
    <row r="3471" spans="1:6" x14ac:dyDescent="0.25">
      <c r="A3471">
        <v>1675703</v>
      </c>
      <c r="B3471" t="s">
        <v>3630</v>
      </c>
      <c r="C3471">
        <v>0</v>
      </c>
      <c r="D3471">
        <v>0</v>
      </c>
      <c r="E3471" t="s">
        <v>3630</v>
      </c>
      <c r="F3471" t="s">
        <v>5037</v>
      </c>
    </row>
    <row r="3472" spans="1:6" x14ac:dyDescent="0.25">
      <c r="A3472">
        <v>82603</v>
      </c>
      <c r="B3472" t="s">
        <v>3630</v>
      </c>
      <c r="C3472">
        <v>0</v>
      </c>
      <c r="D3472">
        <v>0</v>
      </c>
      <c r="E3472" t="s">
        <v>3630</v>
      </c>
      <c r="F3472" t="s">
        <v>5037</v>
      </c>
    </row>
    <row r="3473" spans="1:6" x14ac:dyDescent="0.25">
      <c r="A3473">
        <v>407003</v>
      </c>
      <c r="B3473" t="s">
        <v>5038</v>
      </c>
      <c r="C3473">
        <v>2377.13</v>
      </c>
      <c r="D3473">
        <v>2377.13</v>
      </c>
      <c r="E3473" t="s">
        <v>3628</v>
      </c>
      <c r="F3473" t="s">
        <v>5039</v>
      </c>
    </row>
    <row r="3474" spans="1:6" x14ac:dyDescent="0.25">
      <c r="A3474">
        <v>94103</v>
      </c>
      <c r="B3474" t="s">
        <v>5038</v>
      </c>
      <c r="C3474">
        <v>1050</v>
      </c>
      <c r="D3474">
        <v>1050</v>
      </c>
      <c r="E3474" t="s">
        <v>3628</v>
      </c>
      <c r="F3474" t="s">
        <v>5039</v>
      </c>
    </row>
    <row r="3475" spans="1:6" x14ac:dyDescent="0.25">
      <c r="A3475">
        <v>163103</v>
      </c>
      <c r="B3475" t="s">
        <v>3630</v>
      </c>
      <c r="C3475">
        <v>0</v>
      </c>
      <c r="D3475">
        <v>0</v>
      </c>
      <c r="E3475" t="s">
        <v>3630</v>
      </c>
      <c r="F3475" t="s">
        <v>5037</v>
      </c>
    </row>
    <row r="3476" spans="1:6" x14ac:dyDescent="0.25">
      <c r="A3476">
        <v>253503</v>
      </c>
      <c r="B3476" t="s">
        <v>5038</v>
      </c>
      <c r="C3476">
        <v>1050</v>
      </c>
      <c r="D3476">
        <v>1050</v>
      </c>
      <c r="E3476" t="s">
        <v>3628</v>
      </c>
      <c r="F3476" t="s">
        <v>5039</v>
      </c>
    </row>
    <row r="3477" spans="1:6" x14ac:dyDescent="0.25">
      <c r="A3477">
        <v>279903</v>
      </c>
      <c r="B3477" t="s">
        <v>5038</v>
      </c>
      <c r="C3477">
        <v>1050</v>
      </c>
      <c r="D3477">
        <v>1050</v>
      </c>
      <c r="E3477" t="s">
        <v>3628</v>
      </c>
      <c r="F3477" t="s">
        <v>5039</v>
      </c>
    </row>
    <row r="3478" spans="1:6" x14ac:dyDescent="0.25">
      <c r="A3478">
        <v>391503</v>
      </c>
      <c r="B3478" t="s">
        <v>5038</v>
      </c>
      <c r="C3478">
        <v>1050</v>
      </c>
      <c r="D3478">
        <v>1050</v>
      </c>
      <c r="E3478" t="s">
        <v>3628</v>
      </c>
      <c r="F3478" t="s">
        <v>5039</v>
      </c>
    </row>
    <row r="3479" spans="1:6" x14ac:dyDescent="0.25">
      <c r="A3479">
        <v>411003</v>
      </c>
      <c r="B3479" t="s">
        <v>5038</v>
      </c>
      <c r="C3479">
        <v>1050</v>
      </c>
      <c r="D3479">
        <v>1050</v>
      </c>
      <c r="E3479" t="s">
        <v>3628</v>
      </c>
      <c r="F3479" t="s">
        <v>5039</v>
      </c>
    </row>
    <row r="3480" spans="1:6" x14ac:dyDescent="0.25">
      <c r="A3480">
        <v>153803</v>
      </c>
      <c r="B3480" t="s">
        <v>5038</v>
      </c>
      <c r="C3480">
        <v>1050</v>
      </c>
      <c r="D3480">
        <v>1050</v>
      </c>
      <c r="E3480" t="s">
        <v>3628</v>
      </c>
      <c r="F3480" t="s">
        <v>5039</v>
      </c>
    </row>
    <row r="3481" spans="1:6" x14ac:dyDescent="0.25">
      <c r="A3481">
        <v>287703</v>
      </c>
      <c r="B3481" t="s">
        <v>3630</v>
      </c>
      <c r="C3481">
        <v>0</v>
      </c>
      <c r="D3481">
        <v>0</v>
      </c>
      <c r="E3481" t="s">
        <v>3630</v>
      </c>
      <c r="F3481" t="s">
        <v>5037</v>
      </c>
    </row>
    <row r="3482" spans="1:6" x14ac:dyDescent="0.25">
      <c r="A3482">
        <v>269803</v>
      </c>
      <c r="B3482" t="s">
        <v>3630</v>
      </c>
      <c r="C3482">
        <v>0</v>
      </c>
      <c r="D3482">
        <v>0</v>
      </c>
      <c r="E3482" t="s">
        <v>3630</v>
      </c>
      <c r="F3482" t="s">
        <v>5037</v>
      </c>
    </row>
    <row r="3483" spans="1:6" x14ac:dyDescent="0.25">
      <c r="A3483">
        <v>324503</v>
      </c>
      <c r="B3483" t="s">
        <v>5038</v>
      </c>
      <c r="C3483">
        <v>1050</v>
      </c>
      <c r="D3483">
        <v>1050</v>
      </c>
      <c r="E3483" t="s">
        <v>3628</v>
      </c>
      <c r="F3483" t="s">
        <v>5039</v>
      </c>
    </row>
    <row r="3484" spans="1:6" x14ac:dyDescent="0.25">
      <c r="A3484">
        <v>771203</v>
      </c>
      <c r="B3484" t="s">
        <v>5038</v>
      </c>
      <c r="C3484">
        <v>1050</v>
      </c>
      <c r="D3484">
        <v>1050</v>
      </c>
      <c r="E3484" t="s">
        <v>3628</v>
      </c>
      <c r="F3484" t="s">
        <v>5039</v>
      </c>
    </row>
    <row r="3485" spans="1:6" x14ac:dyDescent="0.25">
      <c r="A3485">
        <v>382203</v>
      </c>
      <c r="B3485" t="s">
        <v>5038</v>
      </c>
      <c r="C3485">
        <v>1050</v>
      </c>
      <c r="D3485">
        <v>1050</v>
      </c>
      <c r="E3485" t="s">
        <v>3628</v>
      </c>
      <c r="F3485" t="s">
        <v>5039</v>
      </c>
    </row>
    <row r="3486" spans="1:6" x14ac:dyDescent="0.25">
      <c r="A3486">
        <v>284303</v>
      </c>
      <c r="B3486" t="s">
        <v>5038</v>
      </c>
      <c r="C3486">
        <v>1050</v>
      </c>
      <c r="D3486">
        <v>1050</v>
      </c>
      <c r="E3486" t="s">
        <v>3628</v>
      </c>
      <c r="F3486" t="s">
        <v>5039</v>
      </c>
    </row>
    <row r="3487" spans="1:6" x14ac:dyDescent="0.25">
      <c r="A3487">
        <v>867203</v>
      </c>
      <c r="B3487" t="s">
        <v>5038</v>
      </c>
      <c r="C3487">
        <v>1050</v>
      </c>
      <c r="D3487">
        <v>1050</v>
      </c>
      <c r="E3487" t="s">
        <v>3628</v>
      </c>
      <c r="F3487" t="s">
        <v>5039</v>
      </c>
    </row>
    <row r="3488" spans="1:6" x14ac:dyDescent="0.25">
      <c r="A3488">
        <v>173803</v>
      </c>
      <c r="B3488" t="s">
        <v>5038</v>
      </c>
      <c r="C3488">
        <v>1050</v>
      </c>
      <c r="D3488">
        <v>1050</v>
      </c>
      <c r="E3488" t="s">
        <v>3628</v>
      </c>
      <c r="F3488" t="s">
        <v>5039</v>
      </c>
    </row>
    <row r="3489" spans="1:6" x14ac:dyDescent="0.25">
      <c r="A3489">
        <v>2127203</v>
      </c>
      <c r="B3489" t="s">
        <v>5038</v>
      </c>
      <c r="C3489">
        <v>1050</v>
      </c>
      <c r="D3489">
        <v>1050</v>
      </c>
      <c r="E3489" t="s">
        <v>3628</v>
      </c>
      <c r="F3489" t="s">
        <v>5039</v>
      </c>
    </row>
    <row r="3490" spans="1:6" x14ac:dyDescent="0.25">
      <c r="A3490">
        <v>2515303</v>
      </c>
      <c r="B3490" t="s">
        <v>5038</v>
      </c>
      <c r="C3490">
        <v>1050</v>
      </c>
      <c r="D3490">
        <v>1050</v>
      </c>
      <c r="E3490" t="s">
        <v>3628</v>
      </c>
      <c r="F3490" t="s">
        <v>5039</v>
      </c>
    </row>
    <row r="3491" spans="1:6" x14ac:dyDescent="0.25">
      <c r="A3491">
        <v>2681203</v>
      </c>
      <c r="B3491" t="s">
        <v>5038</v>
      </c>
      <c r="C3491">
        <v>1050</v>
      </c>
      <c r="D3491">
        <v>1050</v>
      </c>
      <c r="E3491" t="s">
        <v>3628</v>
      </c>
      <c r="F3491" t="s">
        <v>5039</v>
      </c>
    </row>
    <row r="3492" spans="1:6" x14ac:dyDescent="0.25">
      <c r="A3492">
        <v>3153403</v>
      </c>
      <c r="B3492" t="s">
        <v>5038</v>
      </c>
      <c r="C3492">
        <v>1050</v>
      </c>
      <c r="D3492">
        <v>1050</v>
      </c>
      <c r="E3492" t="s">
        <v>3628</v>
      </c>
      <c r="F3492" t="s">
        <v>5039</v>
      </c>
    </row>
    <row r="3493" spans="1:6" x14ac:dyDescent="0.25">
      <c r="A3493">
        <v>4187203</v>
      </c>
      <c r="B3493" t="s">
        <v>5038</v>
      </c>
      <c r="C3493">
        <v>1050</v>
      </c>
      <c r="D3493">
        <v>1050</v>
      </c>
      <c r="E3493" t="s">
        <v>3628</v>
      </c>
      <c r="F3493" t="s">
        <v>5039</v>
      </c>
    </row>
    <row r="3494" spans="1:6" x14ac:dyDescent="0.25">
      <c r="A3494">
        <v>251603</v>
      </c>
      <c r="B3494" t="s">
        <v>5038</v>
      </c>
      <c r="C3494">
        <v>1050</v>
      </c>
      <c r="D3494">
        <v>1050</v>
      </c>
      <c r="E3494" t="s">
        <v>3628</v>
      </c>
      <c r="F3494" t="s">
        <v>5039</v>
      </c>
    </row>
    <row r="3495" spans="1:6" x14ac:dyDescent="0.25">
      <c r="A3495">
        <v>5209503</v>
      </c>
      <c r="B3495" t="s">
        <v>5038</v>
      </c>
      <c r="C3495">
        <v>1050</v>
      </c>
      <c r="D3495">
        <v>1050</v>
      </c>
      <c r="E3495" t="s">
        <v>3628</v>
      </c>
      <c r="F3495" t="s">
        <v>5039</v>
      </c>
    </row>
    <row r="3496" spans="1:6" x14ac:dyDescent="0.25">
      <c r="A3496">
        <v>4033203</v>
      </c>
      <c r="B3496" t="s">
        <v>5038</v>
      </c>
      <c r="C3496">
        <v>728.14</v>
      </c>
      <c r="D3496">
        <v>728.14</v>
      </c>
      <c r="E3496" t="s">
        <v>3628</v>
      </c>
      <c r="F3496" t="s">
        <v>5039</v>
      </c>
    </row>
    <row r="3497" spans="1:6" x14ac:dyDescent="0.25">
      <c r="A3497">
        <v>249303</v>
      </c>
      <c r="B3497" t="s">
        <v>3630</v>
      </c>
      <c r="C3497">
        <v>0</v>
      </c>
      <c r="D3497">
        <v>0</v>
      </c>
      <c r="E3497" t="s">
        <v>3630</v>
      </c>
      <c r="F3497" t="s">
        <v>5037</v>
      </c>
    </row>
    <row r="3498" spans="1:6" x14ac:dyDescent="0.25">
      <c r="A3498">
        <v>147703</v>
      </c>
      <c r="B3498" t="s">
        <v>5038</v>
      </c>
      <c r="C3498">
        <v>3686.45</v>
      </c>
      <c r="D3498">
        <v>3686.45</v>
      </c>
      <c r="E3498" t="s">
        <v>3628</v>
      </c>
      <c r="F3498" t="s">
        <v>5039</v>
      </c>
    </row>
    <row r="3499" spans="1:6" x14ac:dyDescent="0.25">
      <c r="A3499">
        <v>5775103</v>
      </c>
      <c r="B3499" t="s">
        <v>3630</v>
      </c>
      <c r="C3499">
        <v>0</v>
      </c>
      <c r="D3499">
        <v>0</v>
      </c>
      <c r="E3499" t="s">
        <v>3630</v>
      </c>
      <c r="F3499" t="s">
        <v>5037</v>
      </c>
    </row>
    <row r="3500" spans="1:6" x14ac:dyDescent="0.25">
      <c r="A3500">
        <v>805203</v>
      </c>
      <c r="B3500" t="s">
        <v>3630</v>
      </c>
      <c r="C3500">
        <v>0</v>
      </c>
      <c r="D3500">
        <v>0</v>
      </c>
      <c r="E3500" t="s">
        <v>3630</v>
      </c>
      <c r="F3500" t="s">
        <v>5037</v>
      </c>
    </row>
    <row r="3501" spans="1:6" x14ac:dyDescent="0.25">
      <c r="A3501">
        <v>84503</v>
      </c>
      <c r="B3501" t="s">
        <v>3630</v>
      </c>
      <c r="C3501">
        <v>0</v>
      </c>
      <c r="D3501">
        <v>0</v>
      </c>
      <c r="E3501" t="s">
        <v>3630</v>
      </c>
      <c r="F3501" t="s">
        <v>5037</v>
      </c>
    </row>
    <row r="3502" spans="1:6" x14ac:dyDescent="0.25">
      <c r="A3502">
        <v>2717203</v>
      </c>
      <c r="B3502" t="s">
        <v>5038</v>
      </c>
      <c r="C3502">
        <v>8400</v>
      </c>
      <c r="D3502">
        <v>8400</v>
      </c>
      <c r="E3502" t="s">
        <v>3628</v>
      </c>
      <c r="F3502" t="s">
        <v>5039</v>
      </c>
    </row>
    <row r="3503" spans="1:6" x14ac:dyDescent="0.25">
      <c r="A3503">
        <v>268803</v>
      </c>
      <c r="B3503" t="s">
        <v>3630</v>
      </c>
      <c r="C3503">
        <v>0</v>
      </c>
      <c r="D3503">
        <v>0</v>
      </c>
      <c r="E3503" t="s">
        <v>3630</v>
      </c>
      <c r="F3503" t="s">
        <v>5037</v>
      </c>
    </row>
    <row r="3504" spans="1:6" x14ac:dyDescent="0.25">
      <c r="A3504">
        <v>333203</v>
      </c>
      <c r="B3504" t="s">
        <v>3630</v>
      </c>
      <c r="C3504">
        <v>0</v>
      </c>
      <c r="D3504">
        <v>0</v>
      </c>
      <c r="E3504" t="s">
        <v>3630</v>
      </c>
      <c r="F3504" t="s">
        <v>5037</v>
      </c>
    </row>
    <row r="3505" spans="1:6" x14ac:dyDescent="0.25">
      <c r="A3505">
        <v>398403</v>
      </c>
      <c r="B3505" t="s">
        <v>3630</v>
      </c>
      <c r="C3505">
        <v>0</v>
      </c>
      <c r="D3505">
        <v>0</v>
      </c>
      <c r="E3505" t="s">
        <v>3630</v>
      </c>
      <c r="F3505" t="s">
        <v>5037</v>
      </c>
    </row>
    <row r="3506" spans="1:6" x14ac:dyDescent="0.25">
      <c r="A3506">
        <v>398703</v>
      </c>
      <c r="B3506" t="s">
        <v>3630</v>
      </c>
      <c r="C3506">
        <v>0</v>
      </c>
      <c r="D3506">
        <v>0</v>
      </c>
      <c r="E3506" t="s">
        <v>3630</v>
      </c>
      <c r="F3506" t="s">
        <v>5037</v>
      </c>
    </row>
    <row r="3507" spans="1:6" x14ac:dyDescent="0.25">
      <c r="A3507">
        <v>398803</v>
      </c>
      <c r="B3507" t="s">
        <v>3630</v>
      </c>
      <c r="C3507">
        <v>0</v>
      </c>
      <c r="D3507">
        <v>0</v>
      </c>
      <c r="E3507" t="s">
        <v>3630</v>
      </c>
      <c r="F3507" t="s">
        <v>5037</v>
      </c>
    </row>
    <row r="3508" spans="1:6" x14ac:dyDescent="0.25">
      <c r="A3508">
        <v>402803</v>
      </c>
      <c r="B3508" t="s">
        <v>3630</v>
      </c>
      <c r="C3508">
        <v>0</v>
      </c>
      <c r="D3508">
        <v>0</v>
      </c>
      <c r="E3508" t="s">
        <v>3630</v>
      </c>
      <c r="F3508" t="s">
        <v>5037</v>
      </c>
    </row>
    <row r="3509" spans="1:6" x14ac:dyDescent="0.25">
      <c r="A3509">
        <v>402903</v>
      </c>
      <c r="B3509" t="s">
        <v>3630</v>
      </c>
      <c r="C3509">
        <v>0</v>
      </c>
      <c r="D3509">
        <v>0</v>
      </c>
      <c r="E3509" t="s">
        <v>3630</v>
      </c>
      <c r="F3509" t="s">
        <v>5037</v>
      </c>
    </row>
    <row r="3510" spans="1:6" x14ac:dyDescent="0.25">
      <c r="A3510">
        <v>408803</v>
      </c>
      <c r="B3510" t="s">
        <v>3630</v>
      </c>
      <c r="C3510">
        <v>0</v>
      </c>
      <c r="D3510">
        <v>0</v>
      </c>
      <c r="E3510" t="s">
        <v>3630</v>
      </c>
      <c r="F3510" t="s">
        <v>5037</v>
      </c>
    </row>
    <row r="3511" spans="1:6" x14ac:dyDescent="0.25">
      <c r="A3511">
        <v>408903</v>
      </c>
      <c r="B3511" t="s">
        <v>3630</v>
      </c>
      <c r="C3511">
        <v>0</v>
      </c>
      <c r="D3511">
        <v>0</v>
      </c>
      <c r="E3511" t="s">
        <v>3630</v>
      </c>
      <c r="F3511" t="s">
        <v>5037</v>
      </c>
    </row>
    <row r="3512" spans="1:6" x14ac:dyDescent="0.25">
      <c r="A3512">
        <v>409003</v>
      </c>
      <c r="B3512" t="s">
        <v>3630</v>
      </c>
      <c r="C3512">
        <v>0</v>
      </c>
      <c r="D3512">
        <v>0</v>
      </c>
      <c r="E3512" t="s">
        <v>3630</v>
      </c>
      <c r="F3512" t="s">
        <v>5037</v>
      </c>
    </row>
    <row r="3513" spans="1:6" x14ac:dyDescent="0.25">
      <c r="A3513">
        <v>136003</v>
      </c>
      <c r="B3513" t="s">
        <v>3630</v>
      </c>
      <c r="C3513">
        <v>0</v>
      </c>
      <c r="D3513">
        <v>0</v>
      </c>
      <c r="E3513" t="s">
        <v>3630</v>
      </c>
      <c r="F3513" t="s">
        <v>5037</v>
      </c>
    </row>
    <row r="3514" spans="1:6" x14ac:dyDescent="0.25">
      <c r="A3514">
        <v>191703</v>
      </c>
      <c r="B3514" t="s">
        <v>3630</v>
      </c>
      <c r="C3514">
        <v>0</v>
      </c>
      <c r="D3514">
        <v>0</v>
      </c>
      <c r="E3514" t="s">
        <v>3630</v>
      </c>
      <c r="F3514" t="s">
        <v>5037</v>
      </c>
    </row>
    <row r="3515" spans="1:6" x14ac:dyDescent="0.25">
      <c r="A3515">
        <v>269103</v>
      </c>
      <c r="B3515" t="s">
        <v>3630</v>
      </c>
      <c r="C3515">
        <v>0</v>
      </c>
      <c r="D3515">
        <v>0</v>
      </c>
      <c r="E3515" t="s">
        <v>3630</v>
      </c>
      <c r="F3515" t="s">
        <v>5037</v>
      </c>
    </row>
    <row r="3516" spans="1:6" x14ac:dyDescent="0.25">
      <c r="A3516">
        <v>511203</v>
      </c>
      <c r="B3516" t="s">
        <v>3630</v>
      </c>
      <c r="C3516">
        <v>0</v>
      </c>
      <c r="D3516">
        <v>0</v>
      </c>
      <c r="E3516" t="s">
        <v>3630</v>
      </c>
      <c r="F3516" t="s">
        <v>5037</v>
      </c>
    </row>
    <row r="3517" spans="1:6" x14ac:dyDescent="0.25">
      <c r="A3517">
        <v>474203</v>
      </c>
      <c r="B3517" t="s">
        <v>3630</v>
      </c>
      <c r="C3517">
        <v>0</v>
      </c>
      <c r="D3517">
        <v>0</v>
      </c>
      <c r="E3517" t="s">
        <v>3630</v>
      </c>
      <c r="F3517" t="s">
        <v>5037</v>
      </c>
    </row>
    <row r="3518" spans="1:6" x14ac:dyDescent="0.25">
      <c r="A3518">
        <v>214303</v>
      </c>
      <c r="B3518" t="s">
        <v>3630</v>
      </c>
      <c r="C3518">
        <v>0</v>
      </c>
      <c r="D3518">
        <v>0</v>
      </c>
      <c r="E3518" t="s">
        <v>3630</v>
      </c>
      <c r="F3518" t="s">
        <v>5037</v>
      </c>
    </row>
    <row r="3519" spans="1:6" x14ac:dyDescent="0.25">
      <c r="A3519">
        <v>293803</v>
      </c>
      <c r="B3519" t="s">
        <v>3630</v>
      </c>
      <c r="C3519">
        <v>0</v>
      </c>
      <c r="D3519">
        <v>0</v>
      </c>
      <c r="E3519" t="s">
        <v>3630</v>
      </c>
      <c r="F3519" t="s">
        <v>5037</v>
      </c>
    </row>
    <row r="3520" spans="1:6" x14ac:dyDescent="0.25">
      <c r="A3520">
        <v>2217303</v>
      </c>
      <c r="B3520" t="s">
        <v>3630</v>
      </c>
      <c r="C3520">
        <v>0</v>
      </c>
      <c r="D3520">
        <v>0</v>
      </c>
      <c r="E3520" t="s">
        <v>3630</v>
      </c>
      <c r="F3520" t="s">
        <v>5037</v>
      </c>
    </row>
    <row r="3521" spans="1:6" x14ac:dyDescent="0.25">
      <c r="A3521">
        <v>2364403</v>
      </c>
      <c r="B3521" t="s">
        <v>3630</v>
      </c>
      <c r="C3521">
        <v>0</v>
      </c>
      <c r="D3521">
        <v>0</v>
      </c>
      <c r="E3521" t="s">
        <v>3630</v>
      </c>
      <c r="F3521" t="s">
        <v>5037</v>
      </c>
    </row>
    <row r="3522" spans="1:6" x14ac:dyDescent="0.25">
      <c r="A3522">
        <v>2367203</v>
      </c>
      <c r="B3522" t="s">
        <v>3630</v>
      </c>
      <c r="C3522">
        <v>0</v>
      </c>
      <c r="D3522">
        <v>0</v>
      </c>
      <c r="E3522" t="s">
        <v>3630</v>
      </c>
      <c r="F3522" t="s">
        <v>5037</v>
      </c>
    </row>
    <row r="3523" spans="1:6" x14ac:dyDescent="0.25">
      <c r="A3523">
        <v>2363503</v>
      </c>
      <c r="B3523" t="s">
        <v>3630</v>
      </c>
      <c r="C3523">
        <v>0</v>
      </c>
      <c r="D3523">
        <v>0</v>
      </c>
      <c r="E3523" t="s">
        <v>3630</v>
      </c>
      <c r="F3523" t="s">
        <v>5037</v>
      </c>
    </row>
    <row r="3524" spans="1:6" x14ac:dyDescent="0.25">
      <c r="A3524">
        <v>478903</v>
      </c>
      <c r="B3524" t="s">
        <v>3630</v>
      </c>
      <c r="C3524">
        <v>0</v>
      </c>
      <c r="D3524">
        <v>0</v>
      </c>
      <c r="E3524" t="s">
        <v>3630</v>
      </c>
      <c r="F3524" t="s">
        <v>5037</v>
      </c>
    </row>
    <row r="3525" spans="1:6" x14ac:dyDescent="0.25">
      <c r="A3525">
        <v>1637203</v>
      </c>
      <c r="B3525" t="s">
        <v>3630</v>
      </c>
      <c r="C3525">
        <v>0</v>
      </c>
      <c r="D3525">
        <v>0</v>
      </c>
      <c r="E3525" t="s">
        <v>3630</v>
      </c>
      <c r="F3525" t="s">
        <v>5037</v>
      </c>
    </row>
    <row r="3526" spans="1:6" x14ac:dyDescent="0.25">
      <c r="A3526">
        <v>3891703</v>
      </c>
      <c r="B3526" t="s">
        <v>3630</v>
      </c>
      <c r="C3526">
        <v>0</v>
      </c>
      <c r="D3526">
        <v>0</v>
      </c>
      <c r="E3526" t="s">
        <v>3630</v>
      </c>
      <c r="F3526" t="s">
        <v>5037</v>
      </c>
    </row>
    <row r="3527" spans="1:6" x14ac:dyDescent="0.25">
      <c r="A3527">
        <v>3895403</v>
      </c>
      <c r="B3527" t="s">
        <v>3630</v>
      </c>
      <c r="C3527">
        <v>0</v>
      </c>
      <c r="D3527">
        <v>0</v>
      </c>
      <c r="E3527" t="s">
        <v>3630</v>
      </c>
      <c r="F3527" t="s">
        <v>5037</v>
      </c>
    </row>
    <row r="3528" spans="1:6" x14ac:dyDescent="0.25">
      <c r="A3528">
        <v>3895303</v>
      </c>
      <c r="B3528" t="s">
        <v>3630</v>
      </c>
      <c r="C3528">
        <v>0</v>
      </c>
      <c r="D3528">
        <v>0</v>
      </c>
      <c r="E3528" t="s">
        <v>3630</v>
      </c>
      <c r="F3528" t="s">
        <v>5037</v>
      </c>
    </row>
    <row r="3529" spans="1:6" x14ac:dyDescent="0.25">
      <c r="A3529">
        <v>3896003</v>
      </c>
      <c r="B3529" t="s">
        <v>3630</v>
      </c>
      <c r="C3529">
        <v>0</v>
      </c>
      <c r="D3529">
        <v>0</v>
      </c>
      <c r="E3529" t="s">
        <v>3630</v>
      </c>
      <c r="F3529" t="s">
        <v>5037</v>
      </c>
    </row>
    <row r="3530" spans="1:6" x14ac:dyDescent="0.25">
      <c r="A3530">
        <v>5282403</v>
      </c>
      <c r="B3530" t="s">
        <v>3630</v>
      </c>
      <c r="C3530">
        <v>0</v>
      </c>
      <c r="D3530">
        <v>0</v>
      </c>
      <c r="E3530" t="s">
        <v>3630</v>
      </c>
      <c r="F3530" t="s">
        <v>5037</v>
      </c>
    </row>
    <row r="3531" spans="1:6" x14ac:dyDescent="0.25">
      <c r="A3531">
        <v>6148503</v>
      </c>
      <c r="B3531" t="s">
        <v>3630</v>
      </c>
      <c r="C3531">
        <v>0</v>
      </c>
      <c r="D3531">
        <v>0</v>
      </c>
      <c r="E3531" t="s">
        <v>3630</v>
      </c>
      <c r="F3531" t="s">
        <v>5037</v>
      </c>
    </row>
    <row r="3532" spans="1:6" x14ac:dyDescent="0.25">
      <c r="A3532">
        <v>397903</v>
      </c>
      <c r="B3532" t="s">
        <v>3630</v>
      </c>
      <c r="C3532">
        <v>0</v>
      </c>
      <c r="D3532">
        <v>0</v>
      </c>
      <c r="E3532" t="s">
        <v>3630</v>
      </c>
      <c r="F3532" t="s">
        <v>5037</v>
      </c>
    </row>
    <row r="3533" spans="1:6" x14ac:dyDescent="0.25">
      <c r="A3533">
        <v>475503</v>
      </c>
      <c r="B3533" t="s">
        <v>3630</v>
      </c>
      <c r="C3533">
        <v>0</v>
      </c>
      <c r="D3533">
        <v>0</v>
      </c>
      <c r="E3533" t="s">
        <v>3630</v>
      </c>
      <c r="F3533" t="s">
        <v>5037</v>
      </c>
    </row>
    <row r="3534" spans="1:6" x14ac:dyDescent="0.25">
      <c r="A3534">
        <v>476703</v>
      </c>
      <c r="B3534" t="s">
        <v>5038</v>
      </c>
      <c r="C3534">
        <v>2754.28</v>
      </c>
      <c r="D3534">
        <v>2754.28</v>
      </c>
      <c r="E3534" t="s">
        <v>3628</v>
      </c>
      <c r="F3534" t="s">
        <v>5039</v>
      </c>
    </row>
    <row r="3535" spans="1:6" x14ac:dyDescent="0.25">
      <c r="A3535">
        <v>268703</v>
      </c>
      <c r="B3535" t="s">
        <v>3630</v>
      </c>
      <c r="C3535">
        <v>0</v>
      </c>
      <c r="D3535">
        <v>0</v>
      </c>
      <c r="E3535" t="s">
        <v>3630</v>
      </c>
      <c r="F3535" t="s">
        <v>5037</v>
      </c>
    </row>
    <row r="3536" spans="1:6" x14ac:dyDescent="0.25">
      <c r="A3536">
        <v>285803</v>
      </c>
      <c r="B3536" t="s">
        <v>5038</v>
      </c>
      <c r="C3536">
        <v>3461.61</v>
      </c>
      <c r="D3536">
        <v>3461.61</v>
      </c>
      <c r="E3536" t="s">
        <v>3628</v>
      </c>
      <c r="F3536" t="s">
        <v>5039</v>
      </c>
    </row>
    <row r="3537" spans="1:6" x14ac:dyDescent="0.25">
      <c r="A3537">
        <v>393503</v>
      </c>
      <c r="B3537" t="s">
        <v>3630</v>
      </c>
      <c r="C3537">
        <v>0</v>
      </c>
      <c r="D3537">
        <v>0</v>
      </c>
      <c r="E3537" t="s">
        <v>3630</v>
      </c>
      <c r="F3537" t="s">
        <v>5037</v>
      </c>
    </row>
    <row r="3538" spans="1:6" x14ac:dyDescent="0.25">
      <c r="A3538">
        <v>1227503</v>
      </c>
      <c r="B3538" t="s">
        <v>5038</v>
      </c>
      <c r="C3538">
        <v>8400</v>
      </c>
      <c r="D3538">
        <v>8400</v>
      </c>
      <c r="E3538" t="s">
        <v>3628</v>
      </c>
      <c r="F3538" t="s">
        <v>5039</v>
      </c>
    </row>
    <row r="3539" spans="1:6" x14ac:dyDescent="0.25">
      <c r="A3539">
        <v>6223503</v>
      </c>
      <c r="B3539" t="s">
        <v>3630</v>
      </c>
      <c r="C3539">
        <v>0</v>
      </c>
      <c r="D3539">
        <v>0</v>
      </c>
      <c r="E3539" t="s">
        <v>3630</v>
      </c>
      <c r="F3539" t="s">
        <v>5037</v>
      </c>
    </row>
    <row r="3540" spans="1:6" x14ac:dyDescent="0.25">
      <c r="A3540">
        <v>6535803</v>
      </c>
      <c r="B3540" t="s">
        <v>3630</v>
      </c>
      <c r="C3540">
        <v>0</v>
      </c>
      <c r="D3540">
        <v>0</v>
      </c>
      <c r="E3540" t="s">
        <v>3630</v>
      </c>
      <c r="F3540" t="s">
        <v>5037</v>
      </c>
    </row>
    <row r="3541" spans="1:6" x14ac:dyDescent="0.25">
      <c r="A3541">
        <v>4739903</v>
      </c>
      <c r="B3541" t="s">
        <v>3630</v>
      </c>
      <c r="C3541">
        <v>0</v>
      </c>
      <c r="D3541">
        <v>0</v>
      </c>
      <c r="E3541" t="s">
        <v>3630</v>
      </c>
      <c r="F3541" t="s">
        <v>5037</v>
      </c>
    </row>
    <row r="3542" spans="1:6" x14ac:dyDescent="0.25">
      <c r="A3542">
        <v>5282303</v>
      </c>
      <c r="B3542" t="s">
        <v>3630</v>
      </c>
      <c r="C3542">
        <v>0</v>
      </c>
      <c r="D3542">
        <v>0</v>
      </c>
      <c r="E3542" t="s">
        <v>3630</v>
      </c>
      <c r="F3542" t="s">
        <v>5037</v>
      </c>
    </row>
    <row r="3543" spans="1:6" x14ac:dyDescent="0.25">
      <c r="A3543">
        <v>191203</v>
      </c>
      <c r="B3543" t="s">
        <v>3630</v>
      </c>
      <c r="C3543">
        <v>0</v>
      </c>
      <c r="D3543">
        <v>0</v>
      </c>
      <c r="E3543" t="s">
        <v>3630</v>
      </c>
      <c r="F3543" t="s">
        <v>5037</v>
      </c>
    </row>
    <row r="3544" spans="1:6" x14ac:dyDescent="0.25">
      <c r="A3544">
        <v>47203</v>
      </c>
      <c r="B3544" t="s">
        <v>3630</v>
      </c>
      <c r="C3544">
        <v>0</v>
      </c>
      <c r="D3544">
        <v>0</v>
      </c>
      <c r="E3544" t="s">
        <v>3630</v>
      </c>
      <c r="F3544" t="s">
        <v>5037</v>
      </c>
    </row>
    <row r="3545" spans="1:6" x14ac:dyDescent="0.25">
      <c r="A3545">
        <v>212903</v>
      </c>
      <c r="B3545" t="s">
        <v>3630</v>
      </c>
      <c r="C3545">
        <v>0</v>
      </c>
      <c r="D3545">
        <v>0</v>
      </c>
      <c r="E3545" t="s">
        <v>3630</v>
      </c>
      <c r="F3545" t="s">
        <v>5037</v>
      </c>
    </row>
    <row r="3546" spans="1:6" x14ac:dyDescent="0.25">
      <c r="A3546">
        <v>260103</v>
      </c>
      <c r="B3546" t="s">
        <v>5038</v>
      </c>
      <c r="C3546">
        <v>2380.11</v>
      </c>
      <c r="D3546">
        <v>2380.11</v>
      </c>
      <c r="E3546" t="s">
        <v>3628</v>
      </c>
      <c r="F3546" t="s">
        <v>5039</v>
      </c>
    </row>
    <row r="3547" spans="1:6" x14ac:dyDescent="0.25">
      <c r="A3547">
        <v>332203</v>
      </c>
      <c r="B3547" t="s">
        <v>3630</v>
      </c>
      <c r="C3547">
        <v>0</v>
      </c>
      <c r="D3547">
        <v>0</v>
      </c>
      <c r="E3547" t="s">
        <v>3630</v>
      </c>
      <c r="F3547" t="s">
        <v>5037</v>
      </c>
    </row>
    <row r="3548" spans="1:6" x14ac:dyDescent="0.25">
      <c r="A3548">
        <v>398903</v>
      </c>
      <c r="B3548" t="s">
        <v>3630</v>
      </c>
      <c r="C3548">
        <v>0</v>
      </c>
      <c r="D3548">
        <v>0</v>
      </c>
      <c r="E3548" t="s">
        <v>3630</v>
      </c>
      <c r="F3548" t="s">
        <v>5037</v>
      </c>
    </row>
    <row r="3549" spans="1:6" x14ac:dyDescent="0.25">
      <c r="A3549">
        <v>408703</v>
      </c>
      <c r="B3549" t="s">
        <v>3630</v>
      </c>
      <c r="C3549">
        <v>0</v>
      </c>
      <c r="D3549">
        <v>0</v>
      </c>
      <c r="E3549" t="s">
        <v>3630</v>
      </c>
      <c r="F3549" t="s">
        <v>5037</v>
      </c>
    </row>
    <row r="3550" spans="1:6" x14ac:dyDescent="0.25">
      <c r="A3550">
        <v>5141303</v>
      </c>
      <c r="B3550" t="s">
        <v>5038</v>
      </c>
      <c r="C3550">
        <v>10500</v>
      </c>
      <c r="D3550">
        <v>10500</v>
      </c>
      <c r="E3550" t="s">
        <v>3628</v>
      </c>
      <c r="F3550" t="s">
        <v>5039</v>
      </c>
    </row>
    <row r="3551" spans="1:6" x14ac:dyDescent="0.25">
      <c r="A3551">
        <v>100903</v>
      </c>
      <c r="B3551" t="s">
        <v>5038</v>
      </c>
      <c r="C3551">
        <v>3686.45</v>
      </c>
      <c r="D3551">
        <v>3686.45</v>
      </c>
      <c r="E3551" t="s">
        <v>3628</v>
      </c>
      <c r="F3551" t="s">
        <v>5039</v>
      </c>
    </row>
    <row r="3552" spans="1:6" x14ac:dyDescent="0.25">
      <c r="A3552">
        <v>281903</v>
      </c>
      <c r="B3552" t="s">
        <v>3630</v>
      </c>
      <c r="C3552">
        <v>0</v>
      </c>
      <c r="D3552">
        <v>0</v>
      </c>
      <c r="E3552" t="s">
        <v>3630</v>
      </c>
      <c r="F3552" t="s">
        <v>5037</v>
      </c>
    </row>
    <row r="3553" spans="1:6" x14ac:dyDescent="0.25">
      <c r="A3553">
        <v>392803</v>
      </c>
      <c r="B3553" t="s">
        <v>3630</v>
      </c>
      <c r="C3553">
        <v>0</v>
      </c>
      <c r="D3553">
        <v>0</v>
      </c>
      <c r="E3553" t="s">
        <v>3630</v>
      </c>
      <c r="F3553" t="s">
        <v>5037</v>
      </c>
    </row>
    <row r="3554" spans="1:6" x14ac:dyDescent="0.25">
      <c r="A3554">
        <v>94003</v>
      </c>
      <c r="B3554" t="s">
        <v>3630</v>
      </c>
      <c r="C3554">
        <v>0</v>
      </c>
      <c r="D3554">
        <v>0</v>
      </c>
      <c r="E3554" t="s">
        <v>3630</v>
      </c>
      <c r="F3554" t="s">
        <v>5037</v>
      </c>
    </row>
    <row r="3555" spans="1:6" x14ac:dyDescent="0.25">
      <c r="A3555">
        <v>220703</v>
      </c>
      <c r="B3555" t="s">
        <v>3630</v>
      </c>
      <c r="C3555">
        <v>0</v>
      </c>
      <c r="D3555">
        <v>0</v>
      </c>
      <c r="E3555" t="s">
        <v>3630</v>
      </c>
      <c r="F3555" t="s">
        <v>5037</v>
      </c>
    </row>
    <row r="3556" spans="1:6" x14ac:dyDescent="0.25">
      <c r="A3556">
        <v>5240003</v>
      </c>
      <c r="B3556" t="s">
        <v>3630</v>
      </c>
      <c r="C3556">
        <v>0</v>
      </c>
      <c r="D3556">
        <v>0</v>
      </c>
      <c r="E3556" t="s">
        <v>3630</v>
      </c>
      <c r="F3556" t="s">
        <v>5037</v>
      </c>
    </row>
    <row r="3557" spans="1:6" x14ac:dyDescent="0.25">
      <c r="A3557">
        <v>36503</v>
      </c>
      <c r="B3557" t="s">
        <v>3630</v>
      </c>
      <c r="C3557">
        <v>0</v>
      </c>
      <c r="D3557">
        <v>0</v>
      </c>
      <c r="E3557" t="s">
        <v>3630</v>
      </c>
      <c r="F3557" t="s">
        <v>5037</v>
      </c>
    </row>
    <row r="3558" spans="1:6" x14ac:dyDescent="0.25">
      <c r="A3558">
        <v>1759503</v>
      </c>
      <c r="B3558" t="s">
        <v>3630</v>
      </c>
      <c r="C3558">
        <v>0</v>
      </c>
      <c r="D3558">
        <v>0</v>
      </c>
      <c r="E3558" t="s">
        <v>3630</v>
      </c>
      <c r="F3558" t="s">
        <v>5037</v>
      </c>
    </row>
    <row r="3559" spans="1:6" x14ac:dyDescent="0.25">
      <c r="A3559">
        <v>2173603</v>
      </c>
      <c r="B3559" t="s">
        <v>3630</v>
      </c>
      <c r="C3559">
        <v>0</v>
      </c>
      <c r="D3559">
        <v>0</v>
      </c>
      <c r="E3559" t="s">
        <v>3630</v>
      </c>
      <c r="F3559" t="s">
        <v>5037</v>
      </c>
    </row>
    <row r="3560" spans="1:6" x14ac:dyDescent="0.25">
      <c r="A3560">
        <v>5239803</v>
      </c>
      <c r="B3560" t="s">
        <v>3630</v>
      </c>
      <c r="C3560">
        <v>0</v>
      </c>
      <c r="D3560">
        <v>0</v>
      </c>
      <c r="E3560" t="s">
        <v>3630</v>
      </c>
      <c r="F3560" t="s">
        <v>5037</v>
      </c>
    </row>
    <row r="3561" spans="1:6" x14ac:dyDescent="0.25">
      <c r="A3561">
        <v>287803</v>
      </c>
      <c r="B3561" t="s">
        <v>5038</v>
      </c>
      <c r="C3561">
        <v>2100</v>
      </c>
      <c r="D3561">
        <v>2100</v>
      </c>
      <c r="E3561" t="s">
        <v>3628</v>
      </c>
      <c r="F3561" t="s">
        <v>5039</v>
      </c>
    </row>
    <row r="3562" spans="1:6" x14ac:dyDescent="0.25">
      <c r="A3562">
        <v>2571403</v>
      </c>
      <c r="B3562" t="s">
        <v>3630</v>
      </c>
      <c r="C3562">
        <v>0</v>
      </c>
      <c r="D3562">
        <v>0</v>
      </c>
      <c r="E3562" t="s">
        <v>3630</v>
      </c>
      <c r="F3562" t="s">
        <v>5037</v>
      </c>
    </row>
    <row r="3563" spans="1:6" x14ac:dyDescent="0.25">
      <c r="A3563">
        <v>4211203</v>
      </c>
      <c r="B3563" t="s">
        <v>3630</v>
      </c>
      <c r="C3563">
        <v>0</v>
      </c>
      <c r="D3563">
        <v>0</v>
      </c>
      <c r="E3563" t="s">
        <v>3630</v>
      </c>
      <c r="F3563" t="s">
        <v>5037</v>
      </c>
    </row>
    <row r="3564" spans="1:6" x14ac:dyDescent="0.25">
      <c r="A3564">
        <v>391003</v>
      </c>
      <c r="B3564" t="s">
        <v>3630</v>
      </c>
      <c r="C3564">
        <v>0</v>
      </c>
      <c r="D3564">
        <v>0</v>
      </c>
      <c r="E3564" t="s">
        <v>3630</v>
      </c>
      <c r="F3564" t="s">
        <v>5037</v>
      </c>
    </row>
    <row r="3565" spans="1:6" x14ac:dyDescent="0.25">
      <c r="A3565">
        <v>102803</v>
      </c>
      <c r="B3565" t="s">
        <v>3630</v>
      </c>
      <c r="C3565">
        <v>0</v>
      </c>
      <c r="D3565">
        <v>0</v>
      </c>
      <c r="E3565" t="s">
        <v>3630</v>
      </c>
      <c r="F3565" t="s">
        <v>5037</v>
      </c>
    </row>
    <row r="3566" spans="1:6" x14ac:dyDescent="0.25">
      <c r="A3566">
        <v>102703</v>
      </c>
      <c r="B3566" t="s">
        <v>3630</v>
      </c>
      <c r="C3566">
        <v>0</v>
      </c>
      <c r="D3566">
        <v>0</v>
      </c>
      <c r="E3566" t="s">
        <v>3630</v>
      </c>
      <c r="F3566" t="s">
        <v>5037</v>
      </c>
    </row>
    <row r="3567" spans="1:6" x14ac:dyDescent="0.25">
      <c r="A3567">
        <v>406103</v>
      </c>
      <c r="B3567" t="s">
        <v>3630</v>
      </c>
      <c r="C3567">
        <v>0</v>
      </c>
      <c r="D3567">
        <v>0</v>
      </c>
      <c r="E3567" t="s">
        <v>3630</v>
      </c>
      <c r="F3567" t="s">
        <v>5037</v>
      </c>
    </row>
    <row r="3568" spans="1:6" x14ac:dyDescent="0.25">
      <c r="A3568">
        <v>408403</v>
      </c>
      <c r="B3568" t="s">
        <v>3630</v>
      </c>
      <c r="C3568">
        <v>0</v>
      </c>
      <c r="D3568">
        <v>0</v>
      </c>
      <c r="E3568" t="s">
        <v>3630</v>
      </c>
      <c r="F3568" t="s">
        <v>5037</v>
      </c>
    </row>
    <row r="3569" spans="1:6" x14ac:dyDescent="0.25">
      <c r="A3569">
        <v>384303</v>
      </c>
      <c r="B3569" t="s">
        <v>3630</v>
      </c>
      <c r="C3569">
        <v>0</v>
      </c>
      <c r="D3569">
        <v>0</v>
      </c>
      <c r="E3569" t="s">
        <v>3630</v>
      </c>
      <c r="F3569" t="s">
        <v>5037</v>
      </c>
    </row>
    <row r="3570" spans="1:6" x14ac:dyDescent="0.25">
      <c r="A3570">
        <v>1324303</v>
      </c>
      <c r="B3570" t="s">
        <v>3630</v>
      </c>
      <c r="C3570">
        <v>0</v>
      </c>
      <c r="D3570">
        <v>0</v>
      </c>
      <c r="E3570" t="s">
        <v>3630</v>
      </c>
      <c r="F3570" t="s">
        <v>5037</v>
      </c>
    </row>
    <row r="3571" spans="1:6" x14ac:dyDescent="0.25">
      <c r="A3571">
        <v>1843703</v>
      </c>
      <c r="B3571" t="s">
        <v>3630</v>
      </c>
      <c r="C3571">
        <v>0</v>
      </c>
      <c r="D3571">
        <v>0</v>
      </c>
      <c r="E3571" t="s">
        <v>3630</v>
      </c>
      <c r="F3571" t="s">
        <v>5037</v>
      </c>
    </row>
    <row r="3572" spans="1:6" x14ac:dyDescent="0.25">
      <c r="A3572">
        <v>2131203</v>
      </c>
      <c r="B3572" t="s">
        <v>3630</v>
      </c>
      <c r="C3572">
        <v>0</v>
      </c>
      <c r="D3572">
        <v>0</v>
      </c>
      <c r="E3572" t="s">
        <v>3630</v>
      </c>
      <c r="F3572" t="s">
        <v>5037</v>
      </c>
    </row>
    <row r="3573" spans="1:6" x14ac:dyDescent="0.25">
      <c r="A3573">
        <v>2429403</v>
      </c>
      <c r="B3573" t="s">
        <v>3630</v>
      </c>
      <c r="C3573">
        <v>0</v>
      </c>
      <c r="D3573">
        <v>0</v>
      </c>
      <c r="E3573" t="s">
        <v>3630</v>
      </c>
      <c r="F3573" t="s">
        <v>5037</v>
      </c>
    </row>
    <row r="3574" spans="1:6" x14ac:dyDescent="0.25">
      <c r="A3574">
        <v>2767203</v>
      </c>
      <c r="B3574" t="s">
        <v>3630</v>
      </c>
      <c r="C3574">
        <v>0</v>
      </c>
      <c r="D3574">
        <v>0</v>
      </c>
      <c r="E3574" t="s">
        <v>3630</v>
      </c>
      <c r="F3574" t="s">
        <v>5037</v>
      </c>
    </row>
    <row r="3575" spans="1:6" x14ac:dyDescent="0.25">
      <c r="A3575">
        <v>3461403</v>
      </c>
      <c r="B3575" t="s">
        <v>3630</v>
      </c>
      <c r="C3575">
        <v>0</v>
      </c>
      <c r="D3575">
        <v>0</v>
      </c>
      <c r="E3575" t="s">
        <v>3630</v>
      </c>
      <c r="F3575" t="s">
        <v>5037</v>
      </c>
    </row>
    <row r="3576" spans="1:6" x14ac:dyDescent="0.25">
      <c r="A3576">
        <v>691203</v>
      </c>
      <c r="B3576" t="s">
        <v>3630</v>
      </c>
      <c r="C3576">
        <v>0</v>
      </c>
      <c r="D3576">
        <v>0</v>
      </c>
      <c r="E3576" t="s">
        <v>3630</v>
      </c>
      <c r="F3576" t="s">
        <v>5037</v>
      </c>
    </row>
    <row r="3577" spans="1:6" x14ac:dyDescent="0.25">
      <c r="A3577">
        <v>4099203</v>
      </c>
      <c r="B3577" t="s">
        <v>3630</v>
      </c>
      <c r="C3577">
        <v>0</v>
      </c>
      <c r="D3577">
        <v>0</v>
      </c>
      <c r="E3577" t="s">
        <v>3630</v>
      </c>
      <c r="F3577" t="s">
        <v>5037</v>
      </c>
    </row>
    <row r="3578" spans="1:6" x14ac:dyDescent="0.25">
      <c r="A3578">
        <v>4885303</v>
      </c>
      <c r="B3578" t="s">
        <v>5038</v>
      </c>
      <c r="C3578">
        <v>3150</v>
      </c>
      <c r="D3578">
        <v>3150</v>
      </c>
      <c r="E3578" t="s">
        <v>3628</v>
      </c>
      <c r="F3578" t="s">
        <v>5039</v>
      </c>
    </row>
    <row r="3579" spans="1:6" x14ac:dyDescent="0.25">
      <c r="A3579">
        <v>4105203</v>
      </c>
      <c r="B3579" t="s">
        <v>3630</v>
      </c>
      <c r="C3579">
        <v>0</v>
      </c>
      <c r="D3579">
        <v>0</v>
      </c>
      <c r="E3579" t="s">
        <v>3630</v>
      </c>
      <c r="F3579" t="s">
        <v>5037</v>
      </c>
    </row>
    <row r="3580" spans="1:6" x14ac:dyDescent="0.25">
      <c r="A3580">
        <v>266603</v>
      </c>
      <c r="B3580" t="s">
        <v>3630</v>
      </c>
      <c r="C3580">
        <v>0</v>
      </c>
      <c r="D3580">
        <v>0</v>
      </c>
      <c r="E3580" t="s">
        <v>3630</v>
      </c>
      <c r="F3580" t="s">
        <v>5037</v>
      </c>
    </row>
    <row r="3581" spans="1:6" x14ac:dyDescent="0.25">
      <c r="A3581">
        <v>1836103</v>
      </c>
      <c r="B3581" t="s">
        <v>3630</v>
      </c>
      <c r="C3581">
        <v>0</v>
      </c>
      <c r="D3581">
        <v>0</v>
      </c>
      <c r="E3581" t="s">
        <v>3630</v>
      </c>
      <c r="F3581" t="s">
        <v>5037</v>
      </c>
    </row>
    <row r="3582" spans="1:6" x14ac:dyDescent="0.25">
      <c r="A3582">
        <v>4883203</v>
      </c>
      <c r="B3582" t="s">
        <v>3630</v>
      </c>
      <c r="C3582">
        <v>0</v>
      </c>
      <c r="D3582">
        <v>0</v>
      </c>
      <c r="E3582" t="s">
        <v>3630</v>
      </c>
      <c r="F3582" t="s">
        <v>5037</v>
      </c>
    </row>
    <row r="3583" spans="1:6" x14ac:dyDescent="0.25">
      <c r="A3583">
        <v>136103</v>
      </c>
      <c r="B3583" t="s">
        <v>3630</v>
      </c>
      <c r="C3583">
        <v>0</v>
      </c>
      <c r="D3583">
        <v>0</v>
      </c>
      <c r="E3583" t="s">
        <v>3630</v>
      </c>
      <c r="F3583" t="s">
        <v>5037</v>
      </c>
    </row>
    <row r="3584" spans="1:6" x14ac:dyDescent="0.25">
      <c r="A3584">
        <v>334603</v>
      </c>
      <c r="B3584" t="s">
        <v>3630</v>
      </c>
      <c r="C3584">
        <v>0</v>
      </c>
      <c r="D3584">
        <v>0</v>
      </c>
      <c r="E3584" t="s">
        <v>3630</v>
      </c>
      <c r="F3584" t="s">
        <v>5037</v>
      </c>
    </row>
    <row r="3585" spans="1:6" x14ac:dyDescent="0.25">
      <c r="A3585">
        <v>1621203</v>
      </c>
      <c r="B3585" t="s">
        <v>3630</v>
      </c>
      <c r="C3585">
        <v>0</v>
      </c>
      <c r="D3585">
        <v>0</v>
      </c>
      <c r="E3585" t="s">
        <v>3630</v>
      </c>
      <c r="F3585" t="s">
        <v>5037</v>
      </c>
    </row>
    <row r="3586" spans="1:6" x14ac:dyDescent="0.25">
      <c r="A3586">
        <v>91103</v>
      </c>
      <c r="B3586" t="s">
        <v>3630</v>
      </c>
      <c r="C3586">
        <v>0</v>
      </c>
      <c r="D3586">
        <v>0</v>
      </c>
      <c r="E3586" t="s">
        <v>3630</v>
      </c>
      <c r="F3586" t="s">
        <v>5037</v>
      </c>
    </row>
    <row r="3587" spans="1:6" x14ac:dyDescent="0.25">
      <c r="A3587">
        <v>217103</v>
      </c>
      <c r="B3587" t="s">
        <v>3630</v>
      </c>
      <c r="C3587">
        <v>0</v>
      </c>
      <c r="D3587">
        <v>0</v>
      </c>
      <c r="E3587" t="s">
        <v>3630</v>
      </c>
      <c r="F3587" t="s">
        <v>5037</v>
      </c>
    </row>
    <row r="3588" spans="1:6" x14ac:dyDescent="0.25">
      <c r="A3588">
        <v>478303</v>
      </c>
      <c r="B3588" t="s">
        <v>3630</v>
      </c>
      <c r="C3588">
        <v>0</v>
      </c>
      <c r="D3588">
        <v>0</v>
      </c>
      <c r="E3588" t="s">
        <v>3630</v>
      </c>
      <c r="F3588" t="s">
        <v>5037</v>
      </c>
    </row>
    <row r="3589" spans="1:6" x14ac:dyDescent="0.25">
      <c r="A3589">
        <v>395903</v>
      </c>
      <c r="B3589" t="s">
        <v>3630</v>
      </c>
      <c r="C3589">
        <v>0</v>
      </c>
      <c r="D3589">
        <v>0</v>
      </c>
      <c r="E3589" t="s">
        <v>3630</v>
      </c>
      <c r="F3589" t="s">
        <v>5037</v>
      </c>
    </row>
    <row r="3590" spans="1:6" x14ac:dyDescent="0.25">
      <c r="A3590">
        <v>1258603</v>
      </c>
      <c r="B3590" t="s">
        <v>5038</v>
      </c>
      <c r="C3590">
        <v>6510</v>
      </c>
      <c r="D3590">
        <v>6510</v>
      </c>
      <c r="E3590" t="s">
        <v>3628</v>
      </c>
      <c r="F3590" t="s">
        <v>5039</v>
      </c>
    </row>
    <row r="3591" spans="1:6" x14ac:dyDescent="0.25">
      <c r="A3591">
        <v>341703</v>
      </c>
      <c r="B3591" t="s">
        <v>3630</v>
      </c>
      <c r="C3591">
        <v>0</v>
      </c>
      <c r="D3591">
        <v>0</v>
      </c>
      <c r="E3591" t="s">
        <v>3630</v>
      </c>
      <c r="F3591" t="s">
        <v>5037</v>
      </c>
    </row>
    <row r="3592" spans="1:6" x14ac:dyDescent="0.25">
      <c r="A3592">
        <v>6396203</v>
      </c>
      <c r="B3592" t="s">
        <v>3630</v>
      </c>
      <c r="C3592">
        <v>0</v>
      </c>
      <c r="D3592">
        <v>0</v>
      </c>
      <c r="E3592" t="s">
        <v>3630</v>
      </c>
      <c r="F3592" t="s">
        <v>5037</v>
      </c>
    </row>
    <row r="3593" spans="1:6" x14ac:dyDescent="0.25">
      <c r="A3593">
        <v>400703</v>
      </c>
      <c r="B3593" t="s">
        <v>3630</v>
      </c>
      <c r="C3593">
        <v>0</v>
      </c>
      <c r="D3593">
        <v>0</v>
      </c>
      <c r="E3593" t="s">
        <v>3630</v>
      </c>
      <c r="F3593" t="s">
        <v>5037</v>
      </c>
    </row>
    <row r="3594" spans="1:6" x14ac:dyDescent="0.25">
      <c r="A3594">
        <v>5776103</v>
      </c>
      <c r="B3594" t="s">
        <v>3630</v>
      </c>
      <c r="C3594">
        <v>0</v>
      </c>
      <c r="D3594">
        <v>0</v>
      </c>
      <c r="E3594" t="s">
        <v>3630</v>
      </c>
      <c r="F3594" t="s">
        <v>5037</v>
      </c>
    </row>
    <row r="3595" spans="1:6" x14ac:dyDescent="0.25">
      <c r="A3595">
        <v>401303</v>
      </c>
      <c r="B3595" t="s">
        <v>3630</v>
      </c>
      <c r="C3595">
        <v>0</v>
      </c>
      <c r="D3595">
        <v>0</v>
      </c>
      <c r="E3595" t="s">
        <v>3630</v>
      </c>
      <c r="F3595" t="s">
        <v>5037</v>
      </c>
    </row>
    <row r="3596" spans="1:6" x14ac:dyDescent="0.25">
      <c r="A3596">
        <v>5436203</v>
      </c>
      <c r="B3596" t="s">
        <v>5038</v>
      </c>
      <c r="C3596">
        <v>5250</v>
      </c>
      <c r="D3596">
        <v>5250</v>
      </c>
      <c r="E3596" t="s">
        <v>3628</v>
      </c>
      <c r="F3596" t="s">
        <v>5039</v>
      </c>
    </row>
    <row r="3597" spans="1:6" x14ac:dyDescent="0.25">
      <c r="A3597">
        <v>262903</v>
      </c>
      <c r="B3597" t="s">
        <v>3630</v>
      </c>
      <c r="C3597">
        <v>0</v>
      </c>
      <c r="D3597">
        <v>0</v>
      </c>
      <c r="E3597" t="s">
        <v>3630</v>
      </c>
      <c r="F3597" t="s">
        <v>5037</v>
      </c>
    </row>
    <row r="3598" spans="1:6" x14ac:dyDescent="0.25">
      <c r="A3598">
        <v>138903</v>
      </c>
      <c r="B3598" t="s">
        <v>5038</v>
      </c>
      <c r="C3598">
        <v>3686.45</v>
      </c>
      <c r="D3598">
        <v>3686.45</v>
      </c>
      <c r="E3598" t="s">
        <v>3628</v>
      </c>
      <c r="F3598" t="s">
        <v>5039</v>
      </c>
    </row>
    <row r="3599" spans="1:6" x14ac:dyDescent="0.25">
      <c r="A3599">
        <v>1845203</v>
      </c>
      <c r="B3599" t="s">
        <v>3630</v>
      </c>
      <c r="C3599">
        <v>0</v>
      </c>
      <c r="D3599">
        <v>0</v>
      </c>
      <c r="E3599" t="s">
        <v>3630</v>
      </c>
      <c r="F3599" t="s">
        <v>5037</v>
      </c>
    </row>
    <row r="3600" spans="1:6" x14ac:dyDescent="0.25">
      <c r="A3600">
        <v>4081803</v>
      </c>
      <c r="B3600" t="s">
        <v>3630</v>
      </c>
      <c r="C3600">
        <v>0</v>
      </c>
      <c r="D3600">
        <v>0</v>
      </c>
      <c r="E3600" t="s">
        <v>3630</v>
      </c>
      <c r="F3600" t="s">
        <v>5037</v>
      </c>
    </row>
    <row r="3601" spans="1:6" x14ac:dyDescent="0.25">
      <c r="A3601">
        <v>4109503</v>
      </c>
      <c r="B3601" t="s">
        <v>3630</v>
      </c>
      <c r="C3601">
        <v>0</v>
      </c>
      <c r="D3601">
        <v>0</v>
      </c>
      <c r="E3601" t="s">
        <v>3630</v>
      </c>
      <c r="F3601" t="s">
        <v>5037</v>
      </c>
    </row>
    <row r="3602" spans="1:6" x14ac:dyDescent="0.25">
      <c r="A3602">
        <v>2243503</v>
      </c>
      <c r="B3602" t="s">
        <v>3630</v>
      </c>
      <c r="C3602">
        <v>0</v>
      </c>
      <c r="D3602">
        <v>0</v>
      </c>
      <c r="E3602" t="s">
        <v>3630</v>
      </c>
      <c r="F3602" t="s">
        <v>5037</v>
      </c>
    </row>
    <row r="3603" spans="1:6" x14ac:dyDescent="0.25">
      <c r="A3603">
        <v>803203</v>
      </c>
      <c r="B3603" t="s">
        <v>3630</v>
      </c>
      <c r="C3603">
        <v>0</v>
      </c>
      <c r="D3603">
        <v>0</v>
      </c>
      <c r="E3603" t="s">
        <v>3630</v>
      </c>
      <c r="F3603" t="s">
        <v>5037</v>
      </c>
    </row>
    <row r="3604" spans="1:6" x14ac:dyDescent="0.25">
      <c r="A3604">
        <v>2477503</v>
      </c>
      <c r="B3604" t="s">
        <v>3630</v>
      </c>
      <c r="C3604">
        <v>0</v>
      </c>
      <c r="D3604">
        <v>0</v>
      </c>
      <c r="E3604" t="s">
        <v>3630</v>
      </c>
      <c r="F3604" t="s">
        <v>5037</v>
      </c>
    </row>
    <row r="3605" spans="1:6" x14ac:dyDescent="0.25">
      <c r="A3605">
        <v>2733203</v>
      </c>
      <c r="B3605" t="s">
        <v>3630</v>
      </c>
      <c r="C3605">
        <v>0</v>
      </c>
      <c r="D3605">
        <v>0</v>
      </c>
      <c r="E3605" t="s">
        <v>3630</v>
      </c>
      <c r="F3605" t="s">
        <v>5037</v>
      </c>
    </row>
    <row r="3606" spans="1:6" x14ac:dyDescent="0.25">
      <c r="A3606">
        <v>1731203</v>
      </c>
      <c r="B3606" t="s">
        <v>3630</v>
      </c>
      <c r="C3606">
        <v>0</v>
      </c>
      <c r="D3606">
        <v>0</v>
      </c>
      <c r="E3606" t="s">
        <v>3630</v>
      </c>
      <c r="F3606" t="s">
        <v>5037</v>
      </c>
    </row>
    <row r="3607" spans="1:6" x14ac:dyDescent="0.25">
      <c r="A3607">
        <v>83603</v>
      </c>
      <c r="B3607" t="s">
        <v>3630</v>
      </c>
      <c r="C3607">
        <v>0</v>
      </c>
      <c r="D3607">
        <v>0</v>
      </c>
      <c r="E3607" t="s">
        <v>3630</v>
      </c>
      <c r="F3607" t="s">
        <v>5037</v>
      </c>
    </row>
    <row r="3608" spans="1:6" x14ac:dyDescent="0.25">
      <c r="A3608">
        <v>3545203</v>
      </c>
      <c r="B3608" t="s">
        <v>3630</v>
      </c>
      <c r="C3608">
        <v>0</v>
      </c>
      <c r="D3608">
        <v>0</v>
      </c>
      <c r="E3608" t="s">
        <v>3630</v>
      </c>
      <c r="F3608" t="s">
        <v>5037</v>
      </c>
    </row>
    <row r="3609" spans="1:6" x14ac:dyDescent="0.25">
      <c r="A3609">
        <v>2477603</v>
      </c>
      <c r="B3609" t="s">
        <v>3630</v>
      </c>
      <c r="C3609">
        <v>0</v>
      </c>
      <c r="D3609">
        <v>0</v>
      </c>
      <c r="E3609" t="s">
        <v>3630</v>
      </c>
      <c r="F3609" t="s">
        <v>5037</v>
      </c>
    </row>
    <row r="3610" spans="1:6" x14ac:dyDescent="0.25">
      <c r="A3610">
        <v>1131403</v>
      </c>
      <c r="B3610" t="s">
        <v>3630</v>
      </c>
      <c r="C3610">
        <v>0</v>
      </c>
      <c r="D3610">
        <v>0</v>
      </c>
      <c r="E3610" t="s">
        <v>3630</v>
      </c>
      <c r="F3610" t="s">
        <v>5037</v>
      </c>
    </row>
    <row r="3611" spans="1:6" x14ac:dyDescent="0.25">
      <c r="A3611">
        <v>121203</v>
      </c>
      <c r="B3611" t="s">
        <v>3630</v>
      </c>
      <c r="C3611">
        <v>0</v>
      </c>
      <c r="D3611">
        <v>0</v>
      </c>
      <c r="E3611" t="s">
        <v>3630</v>
      </c>
      <c r="F3611" t="s">
        <v>5037</v>
      </c>
    </row>
    <row r="3612" spans="1:6" x14ac:dyDescent="0.25">
      <c r="A3612">
        <v>4082203</v>
      </c>
      <c r="B3612" t="s">
        <v>3630</v>
      </c>
      <c r="C3612">
        <v>0</v>
      </c>
      <c r="D3612">
        <v>0</v>
      </c>
      <c r="E3612" t="s">
        <v>3630</v>
      </c>
      <c r="F3612" t="s">
        <v>5037</v>
      </c>
    </row>
    <row r="3613" spans="1:6" x14ac:dyDescent="0.25">
      <c r="A3613">
        <v>319103</v>
      </c>
      <c r="B3613" t="s">
        <v>3630</v>
      </c>
      <c r="C3613">
        <v>0</v>
      </c>
      <c r="D3613">
        <v>0</v>
      </c>
      <c r="E3613" t="s">
        <v>3630</v>
      </c>
      <c r="F3613" t="s">
        <v>5037</v>
      </c>
    </row>
    <row r="3614" spans="1:6" x14ac:dyDescent="0.25">
      <c r="A3614">
        <v>476803</v>
      </c>
      <c r="B3614" t="s">
        <v>3630</v>
      </c>
      <c r="C3614">
        <v>0</v>
      </c>
      <c r="D3614">
        <v>0</v>
      </c>
      <c r="E3614" t="s">
        <v>3630</v>
      </c>
      <c r="F3614" t="s">
        <v>5037</v>
      </c>
    </row>
    <row r="3615" spans="1:6" x14ac:dyDescent="0.25">
      <c r="A3615">
        <v>4057203</v>
      </c>
      <c r="B3615" t="s">
        <v>3630</v>
      </c>
      <c r="C3615">
        <v>0</v>
      </c>
      <c r="D3615">
        <v>0</v>
      </c>
      <c r="E3615" t="s">
        <v>3630</v>
      </c>
      <c r="F3615" t="s">
        <v>5037</v>
      </c>
    </row>
    <row r="3616" spans="1:6" x14ac:dyDescent="0.25">
      <c r="A3616">
        <v>1937303</v>
      </c>
      <c r="B3616" t="s">
        <v>3630</v>
      </c>
      <c r="C3616">
        <v>0</v>
      </c>
      <c r="D3616">
        <v>0</v>
      </c>
      <c r="E3616" t="s">
        <v>3630</v>
      </c>
      <c r="F3616" t="s">
        <v>5037</v>
      </c>
    </row>
    <row r="3617" spans="1:6" x14ac:dyDescent="0.25">
      <c r="A3617">
        <v>368503</v>
      </c>
      <c r="B3617" t="s">
        <v>3630</v>
      </c>
      <c r="C3617">
        <v>0</v>
      </c>
      <c r="D3617">
        <v>0</v>
      </c>
      <c r="E3617" t="s">
        <v>3630</v>
      </c>
      <c r="F3617" t="s">
        <v>5037</v>
      </c>
    </row>
    <row r="3618" spans="1:6" x14ac:dyDescent="0.25">
      <c r="A3618">
        <v>1695603</v>
      </c>
      <c r="B3618" t="s">
        <v>3630</v>
      </c>
      <c r="C3618">
        <v>0</v>
      </c>
      <c r="D3618">
        <v>0</v>
      </c>
      <c r="E3618" t="s">
        <v>3630</v>
      </c>
      <c r="F3618" t="s">
        <v>5037</v>
      </c>
    </row>
    <row r="3619" spans="1:6" x14ac:dyDescent="0.25">
      <c r="A3619">
        <v>1119303</v>
      </c>
      <c r="B3619" t="s">
        <v>5038</v>
      </c>
      <c r="C3619">
        <v>18900</v>
      </c>
      <c r="D3619">
        <v>18900</v>
      </c>
      <c r="E3619" t="s">
        <v>3628</v>
      </c>
      <c r="F3619" t="s">
        <v>5039</v>
      </c>
    </row>
    <row r="3620" spans="1:6" x14ac:dyDescent="0.25">
      <c r="A3620">
        <v>4917203</v>
      </c>
      <c r="B3620" t="s">
        <v>5038</v>
      </c>
      <c r="C3620">
        <v>2100</v>
      </c>
      <c r="D3620">
        <v>2100</v>
      </c>
      <c r="E3620" t="s">
        <v>3628</v>
      </c>
      <c r="F3620" t="s">
        <v>5039</v>
      </c>
    </row>
    <row r="3621" spans="1:6" x14ac:dyDescent="0.25">
      <c r="A3621">
        <v>198503</v>
      </c>
      <c r="B3621" t="s">
        <v>3630</v>
      </c>
      <c r="C3621">
        <v>0</v>
      </c>
      <c r="D3621">
        <v>0</v>
      </c>
      <c r="E3621" t="s">
        <v>3630</v>
      </c>
      <c r="F3621" t="s">
        <v>5037</v>
      </c>
    </row>
    <row r="3622" spans="1:6" x14ac:dyDescent="0.25">
      <c r="A3622">
        <v>212803</v>
      </c>
      <c r="B3622" t="s">
        <v>3630</v>
      </c>
      <c r="C3622">
        <v>0</v>
      </c>
      <c r="D3622">
        <v>0</v>
      </c>
      <c r="E3622" t="s">
        <v>3630</v>
      </c>
      <c r="F3622" t="s">
        <v>5037</v>
      </c>
    </row>
    <row r="3623" spans="1:6" x14ac:dyDescent="0.25">
      <c r="A3623">
        <v>297403</v>
      </c>
      <c r="B3623" t="s">
        <v>3630</v>
      </c>
      <c r="C3623">
        <v>0</v>
      </c>
      <c r="D3623">
        <v>0</v>
      </c>
      <c r="E3623" t="s">
        <v>3630</v>
      </c>
      <c r="F3623" t="s">
        <v>5037</v>
      </c>
    </row>
    <row r="3624" spans="1:6" x14ac:dyDescent="0.25">
      <c r="A3624">
        <v>5309803</v>
      </c>
      <c r="B3624" t="s">
        <v>5038</v>
      </c>
      <c r="C3624">
        <v>2625</v>
      </c>
      <c r="D3624">
        <v>2625</v>
      </c>
      <c r="E3624" t="s">
        <v>3628</v>
      </c>
      <c r="F3624" t="s">
        <v>5039</v>
      </c>
    </row>
    <row r="3625" spans="1:6" x14ac:dyDescent="0.25">
      <c r="A3625">
        <v>3223203</v>
      </c>
      <c r="B3625" t="s">
        <v>3630</v>
      </c>
      <c r="C3625">
        <v>0</v>
      </c>
      <c r="D3625">
        <v>0</v>
      </c>
      <c r="E3625" t="s">
        <v>3630</v>
      </c>
      <c r="F3625" t="s">
        <v>5037</v>
      </c>
    </row>
    <row r="3626" spans="1:6" x14ac:dyDescent="0.25">
      <c r="A3626">
        <v>16403</v>
      </c>
      <c r="B3626" t="s">
        <v>5038</v>
      </c>
      <c r="C3626">
        <v>8400</v>
      </c>
      <c r="D3626">
        <v>8400</v>
      </c>
      <c r="E3626" t="s">
        <v>3628</v>
      </c>
      <c r="F3626" t="s">
        <v>5039</v>
      </c>
    </row>
    <row r="3627" spans="1:6" x14ac:dyDescent="0.25">
      <c r="A3627">
        <v>1627203</v>
      </c>
      <c r="B3627" t="s">
        <v>3630</v>
      </c>
      <c r="C3627">
        <v>0</v>
      </c>
      <c r="D3627">
        <v>0</v>
      </c>
      <c r="E3627" t="s">
        <v>3630</v>
      </c>
      <c r="F3627" t="s">
        <v>5037</v>
      </c>
    </row>
    <row r="3628" spans="1:6" x14ac:dyDescent="0.25">
      <c r="A3628">
        <v>765203</v>
      </c>
      <c r="B3628" t="s">
        <v>3630</v>
      </c>
      <c r="C3628">
        <v>0</v>
      </c>
      <c r="D3628">
        <v>0</v>
      </c>
      <c r="E3628" t="s">
        <v>3630</v>
      </c>
      <c r="F3628" t="s">
        <v>5037</v>
      </c>
    </row>
    <row r="3629" spans="1:6" x14ac:dyDescent="0.25">
      <c r="A3629">
        <v>10603</v>
      </c>
      <c r="B3629" t="s">
        <v>5038</v>
      </c>
      <c r="C3629">
        <v>4200</v>
      </c>
      <c r="D3629">
        <v>4200</v>
      </c>
      <c r="E3629" t="s">
        <v>3628</v>
      </c>
      <c r="F3629" t="s">
        <v>5039</v>
      </c>
    </row>
    <row r="3630" spans="1:6" x14ac:dyDescent="0.25">
      <c r="A3630">
        <v>1287503</v>
      </c>
      <c r="B3630" t="s">
        <v>3630</v>
      </c>
      <c r="C3630">
        <v>0</v>
      </c>
      <c r="D3630">
        <v>0</v>
      </c>
      <c r="E3630" t="s">
        <v>3630</v>
      </c>
      <c r="F3630" t="s">
        <v>5037</v>
      </c>
    </row>
    <row r="3631" spans="1:6" x14ac:dyDescent="0.25">
      <c r="A3631">
        <v>322603</v>
      </c>
      <c r="B3631" t="s">
        <v>5038</v>
      </c>
      <c r="C3631">
        <v>5250</v>
      </c>
      <c r="D3631">
        <v>5250</v>
      </c>
      <c r="E3631" t="s">
        <v>3628</v>
      </c>
      <c r="F3631" t="s">
        <v>5039</v>
      </c>
    </row>
    <row r="3632" spans="1:6" x14ac:dyDescent="0.25">
      <c r="A3632">
        <v>1679203</v>
      </c>
      <c r="B3632" t="s">
        <v>5038</v>
      </c>
      <c r="C3632">
        <v>3675</v>
      </c>
      <c r="D3632">
        <v>3675</v>
      </c>
      <c r="E3632" t="s">
        <v>3628</v>
      </c>
      <c r="F3632" t="s">
        <v>5039</v>
      </c>
    </row>
    <row r="3633" spans="1:6" x14ac:dyDescent="0.25">
      <c r="A3633">
        <v>317703</v>
      </c>
      <c r="B3633" t="s">
        <v>5038</v>
      </c>
      <c r="C3633">
        <v>3686.45</v>
      </c>
      <c r="D3633">
        <v>3686.45</v>
      </c>
      <c r="E3633" t="s">
        <v>3628</v>
      </c>
      <c r="F3633" t="s">
        <v>5039</v>
      </c>
    </row>
    <row r="3634" spans="1:6" x14ac:dyDescent="0.25">
      <c r="A3634">
        <v>321203</v>
      </c>
      <c r="B3634" t="s">
        <v>5038</v>
      </c>
      <c r="C3634">
        <v>3686.45</v>
      </c>
      <c r="D3634">
        <v>3686.45</v>
      </c>
      <c r="E3634" t="s">
        <v>3628</v>
      </c>
      <c r="F3634" t="s">
        <v>5039</v>
      </c>
    </row>
    <row r="3635" spans="1:6" x14ac:dyDescent="0.25">
      <c r="A3635">
        <v>4885403</v>
      </c>
      <c r="B3635" t="s">
        <v>3630</v>
      </c>
      <c r="C3635">
        <v>0</v>
      </c>
      <c r="D3635">
        <v>0</v>
      </c>
      <c r="E3635" t="s">
        <v>3630</v>
      </c>
      <c r="F3635" t="s">
        <v>5037</v>
      </c>
    </row>
    <row r="3636" spans="1:6" x14ac:dyDescent="0.25">
      <c r="A3636">
        <v>395003</v>
      </c>
      <c r="B3636" t="s">
        <v>5038</v>
      </c>
      <c r="C3636">
        <v>8400</v>
      </c>
      <c r="D3636">
        <v>8400</v>
      </c>
      <c r="E3636" t="s">
        <v>3628</v>
      </c>
      <c r="F3636" t="s">
        <v>5039</v>
      </c>
    </row>
    <row r="3637" spans="1:6" x14ac:dyDescent="0.25">
      <c r="A3637">
        <v>343403</v>
      </c>
      <c r="B3637" t="s">
        <v>3630</v>
      </c>
      <c r="C3637">
        <v>0</v>
      </c>
      <c r="D3637">
        <v>0</v>
      </c>
      <c r="E3637" t="s">
        <v>3630</v>
      </c>
      <c r="F3637" t="s">
        <v>5037</v>
      </c>
    </row>
    <row r="3638" spans="1:6" x14ac:dyDescent="0.25">
      <c r="A3638">
        <v>407103</v>
      </c>
      <c r="B3638" t="s">
        <v>3630</v>
      </c>
      <c r="C3638">
        <v>0</v>
      </c>
      <c r="D3638">
        <v>0</v>
      </c>
      <c r="E3638" t="s">
        <v>3630</v>
      </c>
      <c r="F3638" t="s">
        <v>5037</v>
      </c>
    </row>
    <row r="3639" spans="1:6" x14ac:dyDescent="0.25">
      <c r="A3639">
        <v>5795703</v>
      </c>
      <c r="B3639" t="s">
        <v>3630</v>
      </c>
      <c r="C3639">
        <v>0</v>
      </c>
      <c r="D3639">
        <v>0</v>
      </c>
      <c r="E3639" t="s">
        <v>3630</v>
      </c>
      <c r="F3639" t="s">
        <v>5037</v>
      </c>
    </row>
    <row r="3640" spans="1:6" x14ac:dyDescent="0.25">
      <c r="A3640">
        <v>346603</v>
      </c>
      <c r="B3640" t="s">
        <v>3630</v>
      </c>
      <c r="C3640">
        <v>0</v>
      </c>
      <c r="D3640">
        <v>0</v>
      </c>
      <c r="E3640" t="s">
        <v>3630</v>
      </c>
      <c r="F3640" t="s">
        <v>5037</v>
      </c>
    </row>
    <row r="3641" spans="1:6" x14ac:dyDescent="0.25">
      <c r="A3641">
        <v>112303</v>
      </c>
      <c r="B3641" t="s">
        <v>3630</v>
      </c>
      <c r="C3641">
        <v>0</v>
      </c>
      <c r="D3641">
        <v>0</v>
      </c>
      <c r="E3641" t="s">
        <v>3630</v>
      </c>
      <c r="F3641" t="s">
        <v>5037</v>
      </c>
    </row>
    <row r="3642" spans="1:6" x14ac:dyDescent="0.25">
      <c r="A3642">
        <v>2545303</v>
      </c>
      <c r="B3642" t="s">
        <v>3630</v>
      </c>
      <c r="C3642">
        <v>0</v>
      </c>
      <c r="D3642">
        <v>0</v>
      </c>
      <c r="E3642" t="s">
        <v>3630</v>
      </c>
      <c r="F3642" t="s">
        <v>5037</v>
      </c>
    </row>
    <row r="3643" spans="1:6" x14ac:dyDescent="0.25">
      <c r="A3643">
        <v>300903</v>
      </c>
      <c r="B3643" t="s">
        <v>3630</v>
      </c>
      <c r="C3643">
        <v>0</v>
      </c>
      <c r="D3643">
        <v>0</v>
      </c>
      <c r="E3643" t="s">
        <v>3630</v>
      </c>
      <c r="F3643" t="s">
        <v>5037</v>
      </c>
    </row>
    <row r="3644" spans="1:6" x14ac:dyDescent="0.25">
      <c r="A3644">
        <v>476203</v>
      </c>
      <c r="B3644" t="s">
        <v>5038</v>
      </c>
      <c r="C3644">
        <v>2754.28</v>
      </c>
      <c r="D3644">
        <v>2754.28</v>
      </c>
      <c r="E3644" t="s">
        <v>3628</v>
      </c>
      <c r="F3644" t="s">
        <v>5039</v>
      </c>
    </row>
    <row r="3645" spans="1:6" x14ac:dyDescent="0.25">
      <c r="A3645">
        <v>10003</v>
      </c>
      <c r="B3645" t="s">
        <v>3630</v>
      </c>
      <c r="C3645">
        <v>0</v>
      </c>
      <c r="D3645">
        <v>0</v>
      </c>
      <c r="E3645" t="s">
        <v>3630</v>
      </c>
      <c r="F3645" t="s">
        <v>5037</v>
      </c>
    </row>
    <row r="3646" spans="1:6" x14ac:dyDescent="0.25">
      <c r="A3646">
        <v>18803</v>
      </c>
      <c r="B3646" t="s">
        <v>5038</v>
      </c>
      <c r="C3646">
        <v>14394.45</v>
      </c>
      <c r="D3646">
        <v>14394.45</v>
      </c>
      <c r="E3646" t="s">
        <v>3628</v>
      </c>
      <c r="F3646" t="s">
        <v>5039</v>
      </c>
    </row>
    <row r="3647" spans="1:6" x14ac:dyDescent="0.25">
      <c r="A3647">
        <v>21003</v>
      </c>
      <c r="B3647" t="s">
        <v>3630</v>
      </c>
      <c r="C3647">
        <v>0</v>
      </c>
      <c r="D3647">
        <v>0</v>
      </c>
      <c r="E3647" t="s">
        <v>3630</v>
      </c>
      <c r="F3647" t="s">
        <v>5037</v>
      </c>
    </row>
    <row r="3648" spans="1:6" x14ac:dyDescent="0.25">
      <c r="A3648">
        <v>22803</v>
      </c>
      <c r="B3648" t="s">
        <v>3630</v>
      </c>
      <c r="C3648">
        <v>0</v>
      </c>
      <c r="D3648">
        <v>0</v>
      </c>
      <c r="E3648" t="s">
        <v>3630</v>
      </c>
      <c r="F3648" t="s">
        <v>5037</v>
      </c>
    </row>
    <row r="3649" spans="1:6" x14ac:dyDescent="0.25">
      <c r="A3649">
        <v>6205003</v>
      </c>
      <c r="B3649" t="s">
        <v>5038</v>
      </c>
      <c r="C3649">
        <v>1050</v>
      </c>
      <c r="D3649">
        <v>1050</v>
      </c>
      <c r="E3649" t="s">
        <v>3628</v>
      </c>
      <c r="F3649" t="s">
        <v>5039</v>
      </c>
    </row>
    <row r="3650" spans="1:6" x14ac:dyDescent="0.25">
      <c r="A3650">
        <v>3855203</v>
      </c>
      <c r="B3650" t="s">
        <v>5038</v>
      </c>
      <c r="C3650">
        <v>10500</v>
      </c>
      <c r="D3650">
        <v>10500</v>
      </c>
      <c r="E3650" t="s">
        <v>3628</v>
      </c>
      <c r="F3650" t="s">
        <v>5039</v>
      </c>
    </row>
    <row r="3651" spans="1:6" x14ac:dyDescent="0.25">
      <c r="A3651">
        <v>6312403</v>
      </c>
      <c r="B3651" t="s">
        <v>3630</v>
      </c>
      <c r="C3651">
        <v>0</v>
      </c>
      <c r="D3651">
        <v>0</v>
      </c>
      <c r="E3651" t="s">
        <v>3630</v>
      </c>
      <c r="F3651" t="s">
        <v>5037</v>
      </c>
    </row>
    <row r="3652" spans="1:6" x14ac:dyDescent="0.25">
      <c r="A3652">
        <v>6060503</v>
      </c>
      <c r="B3652" t="s">
        <v>3630</v>
      </c>
      <c r="C3652">
        <v>0</v>
      </c>
      <c r="D3652">
        <v>0</v>
      </c>
      <c r="E3652" t="s">
        <v>3630</v>
      </c>
      <c r="F3652" t="s">
        <v>5037</v>
      </c>
    </row>
    <row r="3653" spans="1:6" x14ac:dyDescent="0.25">
      <c r="A3653">
        <v>369503</v>
      </c>
      <c r="B3653" t="s">
        <v>5038</v>
      </c>
      <c r="C3653">
        <v>1050</v>
      </c>
      <c r="D3653">
        <v>1050</v>
      </c>
      <c r="E3653" t="s">
        <v>3628</v>
      </c>
      <c r="F3653" t="s">
        <v>5039</v>
      </c>
    </row>
    <row r="3654" spans="1:6" x14ac:dyDescent="0.25">
      <c r="A3654">
        <v>5466103</v>
      </c>
      <c r="B3654" t="s">
        <v>5038</v>
      </c>
      <c r="C3654">
        <v>2967.81</v>
      </c>
      <c r="D3654">
        <v>2967.81</v>
      </c>
      <c r="E3654" t="s">
        <v>3628</v>
      </c>
      <c r="F3654" t="s">
        <v>5039</v>
      </c>
    </row>
    <row r="3655" spans="1:6" x14ac:dyDescent="0.25">
      <c r="A3655">
        <v>6225503</v>
      </c>
      <c r="B3655" t="s">
        <v>3630</v>
      </c>
      <c r="C3655">
        <v>0</v>
      </c>
      <c r="D3655">
        <v>0</v>
      </c>
      <c r="E3655" t="s">
        <v>3630</v>
      </c>
      <c r="F3655" t="s">
        <v>5037</v>
      </c>
    </row>
    <row r="3656" spans="1:6" x14ac:dyDescent="0.25">
      <c r="A3656">
        <v>3137203</v>
      </c>
      <c r="B3656" t="s">
        <v>5038</v>
      </c>
      <c r="C3656">
        <v>3200</v>
      </c>
      <c r="D3656">
        <v>3200</v>
      </c>
      <c r="E3656" t="s">
        <v>3628</v>
      </c>
      <c r="F3656" t="s">
        <v>5039</v>
      </c>
    </row>
    <row r="3657" spans="1:6" x14ac:dyDescent="0.25">
      <c r="A3657">
        <v>3885603</v>
      </c>
      <c r="B3657" t="s">
        <v>5038</v>
      </c>
      <c r="C3657">
        <v>2150</v>
      </c>
      <c r="D3657">
        <v>2150</v>
      </c>
      <c r="E3657" t="s">
        <v>3628</v>
      </c>
      <c r="F3657" t="s">
        <v>5039</v>
      </c>
    </row>
    <row r="3658" spans="1:6" x14ac:dyDescent="0.25">
      <c r="A3658">
        <v>2531303</v>
      </c>
      <c r="B3658" t="s">
        <v>5038</v>
      </c>
      <c r="C3658">
        <v>23730</v>
      </c>
      <c r="D3658">
        <v>23730</v>
      </c>
      <c r="E3658" t="s">
        <v>3628</v>
      </c>
      <c r="F3658" t="s">
        <v>5039</v>
      </c>
    </row>
    <row r="3659" spans="1:6" x14ac:dyDescent="0.25">
      <c r="A3659">
        <v>1151303</v>
      </c>
      <c r="B3659" t="s">
        <v>5038</v>
      </c>
      <c r="C3659">
        <v>31111.47</v>
      </c>
      <c r="D3659">
        <v>31111.47</v>
      </c>
      <c r="E3659" t="s">
        <v>3628</v>
      </c>
      <c r="F3659" t="s">
        <v>5039</v>
      </c>
    </row>
    <row r="3660" spans="1:6" x14ac:dyDescent="0.25">
      <c r="A3660">
        <v>13003</v>
      </c>
      <c r="B3660" t="s">
        <v>5038</v>
      </c>
      <c r="C3660">
        <v>5461.06</v>
      </c>
      <c r="D3660">
        <v>5461.06</v>
      </c>
      <c r="E3660" t="s">
        <v>3628</v>
      </c>
      <c r="F3660" t="s">
        <v>5039</v>
      </c>
    </row>
    <row r="3661" spans="1:6" x14ac:dyDescent="0.25">
      <c r="A3661">
        <v>2125503</v>
      </c>
      <c r="B3661" t="s">
        <v>5038</v>
      </c>
      <c r="C3661">
        <v>17860.5</v>
      </c>
      <c r="D3661">
        <v>17860.5</v>
      </c>
      <c r="E3661" t="s">
        <v>3628</v>
      </c>
      <c r="F3661" t="s">
        <v>5039</v>
      </c>
    </row>
    <row r="3662" spans="1:6" x14ac:dyDescent="0.25">
      <c r="A3662">
        <v>4925203</v>
      </c>
      <c r="B3662" t="s">
        <v>5038</v>
      </c>
      <c r="C3662">
        <v>428.4</v>
      </c>
      <c r="D3662">
        <v>428.4</v>
      </c>
      <c r="E3662" t="s">
        <v>3628</v>
      </c>
      <c r="F3662" t="s">
        <v>5039</v>
      </c>
    </row>
    <row r="3663" spans="1:6" x14ac:dyDescent="0.25">
      <c r="A3663">
        <v>4545203</v>
      </c>
      <c r="B3663" t="s">
        <v>3630</v>
      </c>
      <c r="C3663">
        <v>0</v>
      </c>
      <c r="D3663">
        <v>0</v>
      </c>
      <c r="E3663" t="s">
        <v>3630</v>
      </c>
      <c r="F3663" t="s">
        <v>5037</v>
      </c>
    </row>
    <row r="3664" spans="1:6" x14ac:dyDescent="0.25">
      <c r="A3664">
        <v>3445303</v>
      </c>
      <c r="B3664" t="s">
        <v>3630</v>
      </c>
      <c r="C3664">
        <v>0</v>
      </c>
      <c r="D3664">
        <v>0</v>
      </c>
      <c r="E3664" t="s">
        <v>3630</v>
      </c>
      <c r="F3664" t="s">
        <v>5037</v>
      </c>
    </row>
    <row r="3665" spans="1:6" x14ac:dyDescent="0.25">
      <c r="A3665">
        <v>5138303</v>
      </c>
      <c r="B3665" t="s">
        <v>5038</v>
      </c>
      <c r="C3665">
        <v>26791.29</v>
      </c>
      <c r="D3665">
        <v>26791.29</v>
      </c>
      <c r="E3665" t="s">
        <v>3628</v>
      </c>
      <c r="F3665" t="s">
        <v>5039</v>
      </c>
    </row>
    <row r="3666" spans="1:6" x14ac:dyDescent="0.25">
      <c r="A3666">
        <v>5681703</v>
      </c>
      <c r="B3666" t="s">
        <v>5038</v>
      </c>
      <c r="C3666">
        <v>8400</v>
      </c>
      <c r="D3666">
        <v>8400</v>
      </c>
      <c r="E3666" t="s">
        <v>3628</v>
      </c>
      <c r="F3666" t="s">
        <v>5039</v>
      </c>
    </row>
    <row r="3667" spans="1:6" x14ac:dyDescent="0.25">
      <c r="A3667">
        <v>5213303</v>
      </c>
      <c r="B3667" t="s">
        <v>5038</v>
      </c>
      <c r="C3667">
        <v>2100</v>
      </c>
      <c r="D3667">
        <v>2100</v>
      </c>
      <c r="E3667" t="s">
        <v>3628</v>
      </c>
      <c r="F3667" t="s">
        <v>5039</v>
      </c>
    </row>
    <row r="3668" spans="1:6" x14ac:dyDescent="0.25">
      <c r="A3668">
        <v>6553703</v>
      </c>
      <c r="B3668" t="s">
        <v>3630</v>
      </c>
      <c r="C3668">
        <v>0</v>
      </c>
      <c r="D3668">
        <v>0</v>
      </c>
      <c r="E3668" t="s">
        <v>3630</v>
      </c>
      <c r="F3668" t="s">
        <v>5037</v>
      </c>
    </row>
    <row r="3669" spans="1:6" x14ac:dyDescent="0.25">
      <c r="A3669">
        <v>18203</v>
      </c>
      <c r="B3669" t="s">
        <v>5038</v>
      </c>
      <c r="C3669">
        <v>3686.45</v>
      </c>
      <c r="D3669">
        <v>3686.45</v>
      </c>
      <c r="E3669" t="s">
        <v>3628</v>
      </c>
      <c r="F3669" t="s">
        <v>5039</v>
      </c>
    </row>
    <row r="3670" spans="1:6" x14ac:dyDescent="0.25">
      <c r="A3670">
        <v>181303</v>
      </c>
      <c r="B3670" t="s">
        <v>3630</v>
      </c>
      <c r="C3670">
        <v>0</v>
      </c>
      <c r="D3670">
        <v>0</v>
      </c>
      <c r="E3670" t="s">
        <v>3630</v>
      </c>
      <c r="F3670" t="s">
        <v>5037</v>
      </c>
    </row>
    <row r="3671" spans="1:6" x14ac:dyDescent="0.25">
      <c r="A3671">
        <v>184703</v>
      </c>
      <c r="B3671" t="s">
        <v>3630</v>
      </c>
      <c r="C3671">
        <v>0</v>
      </c>
      <c r="D3671">
        <v>0</v>
      </c>
      <c r="E3671" t="s">
        <v>3630</v>
      </c>
      <c r="F3671" t="s">
        <v>5037</v>
      </c>
    </row>
    <row r="3672" spans="1:6" x14ac:dyDescent="0.25">
      <c r="A3672">
        <v>3437503</v>
      </c>
      <c r="B3672" t="s">
        <v>5038</v>
      </c>
      <c r="C3672">
        <v>3150</v>
      </c>
      <c r="D3672">
        <v>3150</v>
      </c>
      <c r="E3672" t="s">
        <v>3628</v>
      </c>
      <c r="F3672" t="s">
        <v>5039</v>
      </c>
    </row>
    <row r="3673" spans="1:6" x14ac:dyDescent="0.25">
      <c r="A3673">
        <v>5390003</v>
      </c>
      <c r="B3673" t="s">
        <v>3630</v>
      </c>
      <c r="C3673">
        <v>0</v>
      </c>
      <c r="D3673">
        <v>0</v>
      </c>
      <c r="E3673" t="s">
        <v>3630</v>
      </c>
      <c r="F3673" t="s">
        <v>5037</v>
      </c>
    </row>
    <row r="3674" spans="1:6" x14ac:dyDescent="0.25">
      <c r="A3674">
        <v>3547203</v>
      </c>
      <c r="B3674" t="s">
        <v>3630</v>
      </c>
      <c r="C3674">
        <v>0</v>
      </c>
      <c r="D3674">
        <v>0</v>
      </c>
      <c r="E3674" t="s">
        <v>3630</v>
      </c>
      <c r="F3674" t="s">
        <v>5037</v>
      </c>
    </row>
    <row r="3675" spans="1:6" x14ac:dyDescent="0.25">
      <c r="A3675">
        <v>406203</v>
      </c>
      <c r="B3675" t="s">
        <v>3630</v>
      </c>
      <c r="C3675">
        <v>0</v>
      </c>
      <c r="D3675">
        <v>0</v>
      </c>
      <c r="E3675" t="s">
        <v>3630</v>
      </c>
      <c r="F3675" t="s">
        <v>5037</v>
      </c>
    </row>
    <row r="3676" spans="1:6" x14ac:dyDescent="0.25">
      <c r="A3676">
        <v>5715703</v>
      </c>
      <c r="B3676" t="s">
        <v>3630</v>
      </c>
      <c r="C3676">
        <v>0</v>
      </c>
      <c r="D3676">
        <v>0</v>
      </c>
      <c r="E3676" t="s">
        <v>3630</v>
      </c>
      <c r="F3676" t="s">
        <v>5037</v>
      </c>
    </row>
    <row r="3677" spans="1:6" x14ac:dyDescent="0.25">
      <c r="A3677">
        <v>200603</v>
      </c>
      <c r="B3677" t="s">
        <v>3630</v>
      </c>
      <c r="C3677">
        <v>0</v>
      </c>
      <c r="D3677">
        <v>0</v>
      </c>
      <c r="E3677" t="s">
        <v>3630</v>
      </c>
      <c r="F3677" t="s">
        <v>5037</v>
      </c>
    </row>
    <row r="3678" spans="1:6" x14ac:dyDescent="0.25">
      <c r="A3678">
        <v>5191703</v>
      </c>
      <c r="B3678" t="s">
        <v>3630</v>
      </c>
      <c r="C3678">
        <v>0</v>
      </c>
      <c r="D3678">
        <v>0</v>
      </c>
      <c r="E3678" t="s">
        <v>3630</v>
      </c>
      <c r="F3678" t="s">
        <v>5037</v>
      </c>
    </row>
    <row r="3679" spans="1:6" x14ac:dyDescent="0.25">
      <c r="A3679">
        <v>1320203</v>
      </c>
      <c r="B3679" t="s">
        <v>3630</v>
      </c>
      <c r="C3679">
        <v>0</v>
      </c>
      <c r="D3679">
        <v>0</v>
      </c>
      <c r="E3679" t="s">
        <v>3630</v>
      </c>
      <c r="F3679" t="s">
        <v>5037</v>
      </c>
    </row>
    <row r="3680" spans="1:6" x14ac:dyDescent="0.25">
      <c r="A3680">
        <v>3597203</v>
      </c>
      <c r="B3680" t="s">
        <v>3630</v>
      </c>
      <c r="C3680">
        <v>0</v>
      </c>
      <c r="D3680">
        <v>0</v>
      </c>
      <c r="E3680" t="s">
        <v>3630</v>
      </c>
      <c r="F3680" t="s">
        <v>5037</v>
      </c>
    </row>
    <row r="3681" spans="1:6" x14ac:dyDescent="0.25">
      <c r="A3681">
        <v>2113203</v>
      </c>
      <c r="B3681" t="s">
        <v>3630</v>
      </c>
      <c r="C3681">
        <v>0</v>
      </c>
      <c r="D3681">
        <v>0</v>
      </c>
      <c r="E3681" t="s">
        <v>3630</v>
      </c>
      <c r="F3681" t="s">
        <v>5037</v>
      </c>
    </row>
    <row r="3682" spans="1:6" x14ac:dyDescent="0.25">
      <c r="A3682">
        <v>2251603</v>
      </c>
      <c r="B3682" t="s">
        <v>3630</v>
      </c>
      <c r="C3682">
        <v>0</v>
      </c>
      <c r="D3682">
        <v>0</v>
      </c>
      <c r="E3682" t="s">
        <v>3630</v>
      </c>
      <c r="F3682" t="s">
        <v>5037</v>
      </c>
    </row>
    <row r="3683" spans="1:6" x14ac:dyDescent="0.25">
      <c r="A3683">
        <v>1261203</v>
      </c>
      <c r="B3683" t="s">
        <v>3630</v>
      </c>
      <c r="C3683">
        <v>0</v>
      </c>
      <c r="D3683">
        <v>0</v>
      </c>
      <c r="E3683" t="s">
        <v>3630</v>
      </c>
      <c r="F3683" t="s">
        <v>5037</v>
      </c>
    </row>
    <row r="3684" spans="1:6" x14ac:dyDescent="0.25">
      <c r="A3684">
        <v>3183203</v>
      </c>
      <c r="B3684" t="s">
        <v>3630</v>
      </c>
      <c r="C3684">
        <v>0</v>
      </c>
      <c r="D3684">
        <v>0</v>
      </c>
      <c r="E3684" t="s">
        <v>3630</v>
      </c>
      <c r="F3684" t="s">
        <v>5037</v>
      </c>
    </row>
    <row r="3685" spans="1:6" x14ac:dyDescent="0.25">
      <c r="A3685">
        <v>1323903</v>
      </c>
      <c r="B3685" t="s">
        <v>5038</v>
      </c>
      <c r="C3685">
        <v>18472.84</v>
      </c>
      <c r="D3685">
        <v>18472.84</v>
      </c>
      <c r="E3685" t="s">
        <v>3628</v>
      </c>
      <c r="F3685" t="s">
        <v>5039</v>
      </c>
    </row>
    <row r="3686" spans="1:6" x14ac:dyDescent="0.25">
      <c r="A3686">
        <v>6509703</v>
      </c>
      <c r="B3686" t="s">
        <v>5038</v>
      </c>
      <c r="C3686">
        <v>10500</v>
      </c>
      <c r="D3686">
        <v>10500</v>
      </c>
      <c r="E3686" t="s">
        <v>3628</v>
      </c>
      <c r="F3686" t="s">
        <v>5039</v>
      </c>
    </row>
    <row r="3687" spans="1:6" x14ac:dyDescent="0.25">
      <c r="A3687">
        <v>285703</v>
      </c>
      <c r="B3687" t="s">
        <v>3630</v>
      </c>
      <c r="C3687">
        <v>0</v>
      </c>
      <c r="D3687">
        <v>0</v>
      </c>
      <c r="E3687" t="s">
        <v>3630</v>
      </c>
      <c r="F3687" t="s">
        <v>5037</v>
      </c>
    </row>
    <row r="3688" spans="1:6" x14ac:dyDescent="0.25">
      <c r="A3688">
        <v>3159203</v>
      </c>
      <c r="B3688" t="s">
        <v>3630</v>
      </c>
      <c r="C3688">
        <v>0</v>
      </c>
      <c r="D3688">
        <v>0</v>
      </c>
      <c r="E3688" t="s">
        <v>3630</v>
      </c>
      <c r="F3688" t="s">
        <v>5037</v>
      </c>
    </row>
    <row r="3689" spans="1:6" x14ac:dyDescent="0.25">
      <c r="A3689">
        <v>1279203</v>
      </c>
      <c r="B3689" t="s">
        <v>3630</v>
      </c>
      <c r="C3689">
        <v>0</v>
      </c>
      <c r="D3689">
        <v>0</v>
      </c>
      <c r="E3689" t="s">
        <v>3630</v>
      </c>
      <c r="F3689" t="s">
        <v>5037</v>
      </c>
    </row>
    <row r="3690" spans="1:6" x14ac:dyDescent="0.25">
      <c r="A3690">
        <v>372403</v>
      </c>
      <c r="B3690" t="s">
        <v>3630</v>
      </c>
      <c r="C3690">
        <v>0</v>
      </c>
      <c r="D3690">
        <v>0</v>
      </c>
      <c r="E3690" t="s">
        <v>3630</v>
      </c>
      <c r="F3690" t="s">
        <v>5037</v>
      </c>
    </row>
    <row r="3691" spans="1:6" x14ac:dyDescent="0.25">
      <c r="A3691">
        <v>1244003</v>
      </c>
      <c r="B3691" t="s">
        <v>3630</v>
      </c>
      <c r="C3691">
        <v>0</v>
      </c>
      <c r="D3691">
        <v>0</v>
      </c>
      <c r="E3691" t="s">
        <v>3630</v>
      </c>
      <c r="F3691" t="s">
        <v>5037</v>
      </c>
    </row>
    <row r="3692" spans="1:6" x14ac:dyDescent="0.25">
      <c r="A3692">
        <v>106703</v>
      </c>
      <c r="B3692" t="s">
        <v>5038</v>
      </c>
      <c r="C3692">
        <v>3686.45</v>
      </c>
      <c r="D3692">
        <v>3686.45</v>
      </c>
      <c r="E3692" t="s">
        <v>3628</v>
      </c>
      <c r="F3692" t="s">
        <v>5039</v>
      </c>
    </row>
    <row r="3693" spans="1:6" x14ac:dyDescent="0.25">
      <c r="A3693">
        <v>16203</v>
      </c>
      <c r="B3693" t="s">
        <v>3630</v>
      </c>
      <c r="C3693">
        <v>0</v>
      </c>
      <c r="D3693">
        <v>0</v>
      </c>
      <c r="E3693" t="s">
        <v>3630</v>
      </c>
      <c r="F3693" t="s">
        <v>5037</v>
      </c>
    </row>
    <row r="3694" spans="1:6" x14ac:dyDescent="0.25">
      <c r="A3694">
        <v>1320003</v>
      </c>
      <c r="B3694" t="s">
        <v>3630</v>
      </c>
      <c r="C3694">
        <v>0</v>
      </c>
      <c r="D3694">
        <v>0</v>
      </c>
      <c r="E3694" t="s">
        <v>3630</v>
      </c>
      <c r="F3694" t="s">
        <v>5037</v>
      </c>
    </row>
    <row r="3695" spans="1:6" x14ac:dyDescent="0.25">
      <c r="A3695">
        <v>5203203</v>
      </c>
      <c r="B3695" t="s">
        <v>3630</v>
      </c>
      <c r="C3695">
        <v>0</v>
      </c>
      <c r="D3695">
        <v>0</v>
      </c>
      <c r="E3695" t="s">
        <v>3630</v>
      </c>
      <c r="F3695" t="s">
        <v>5037</v>
      </c>
    </row>
    <row r="3696" spans="1:6" x14ac:dyDescent="0.25">
      <c r="A3696">
        <v>5191303</v>
      </c>
      <c r="B3696" t="s">
        <v>3630</v>
      </c>
      <c r="C3696">
        <v>0</v>
      </c>
      <c r="D3696">
        <v>0</v>
      </c>
      <c r="E3696" t="s">
        <v>3630</v>
      </c>
      <c r="F3696" t="s">
        <v>5037</v>
      </c>
    </row>
    <row r="3697" spans="1:6" x14ac:dyDescent="0.25">
      <c r="A3697">
        <v>3747203</v>
      </c>
      <c r="B3697" t="s">
        <v>3630</v>
      </c>
      <c r="C3697">
        <v>0</v>
      </c>
      <c r="D3697">
        <v>0</v>
      </c>
      <c r="E3697" t="s">
        <v>3630</v>
      </c>
      <c r="F3697" t="s">
        <v>5037</v>
      </c>
    </row>
    <row r="3698" spans="1:6" x14ac:dyDescent="0.25">
      <c r="A3698">
        <v>5029203</v>
      </c>
      <c r="B3698" t="s">
        <v>5038</v>
      </c>
      <c r="C3698">
        <v>2391.92</v>
      </c>
      <c r="D3698">
        <v>2391.92</v>
      </c>
      <c r="E3698" t="s">
        <v>3628</v>
      </c>
      <c r="F3698" t="s">
        <v>5039</v>
      </c>
    </row>
    <row r="3699" spans="1:6" x14ac:dyDescent="0.25">
      <c r="A3699">
        <v>1499303</v>
      </c>
      <c r="B3699" t="s">
        <v>3630</v>
      </c>
      <c r="C3699">
        <v>0</v>
      </c>
      <c r="D3699">
        <v>0</v>
      </c>
      <c r="E3699" t="s">
        <v>3630</v>
      </c>
      <c r="F3699" t="s">
        <v>5037</v>
      </c>
    </row>
    <row r="3700" spans="1:6" x14ac:dyDescent="0.25">
      <c r="A3700">
        <v>323103</v>
      </c>
      <c r="B3700" t="s">
        <v>3630</v>
      </c>
      <c r="C3700">
        <v>0</v>
      </c>
      <c r="D3700">
        <v>0</v>
      </c>
      <c r="E3700" t="s">
        <v>3630</v>
      </c>
      <c r="F3700" t="s">
        <v>5037</v>
      </c>
    </row>
    <row r="3701" spans="1:6" x14ac:dyDescent="0.25">
      <c r="A3701">
        <v>8403</v>
      </c>
      <c r="B3701" t="s">
        <v>3630</v>
      </c>
      <c r="C3701">
        <v>0</v>
      </c>
      <c r="D3701">
        <v>0</v>
      </c>
      <c r="E3701" t="s">
        <v>3630</v>
      </c>
      <c r="F3701" t="s">
        <v>5037</v>
      </c>
    </row>
    <row r="3702" spans="1:6" x14ac:dyDescent="0.25">
      <c r="A3702">
        <v>5727703</v>
      </c>
      <c r="B3702" t="s">
        <v>3630</v>
      </c>
      <c r="C3702">
        <v>0</v>
      </c>
      <c r="D3702">
        <v>0</v>
      </c>
      <c r="E3702" t="s">
        <v>3630</v>
      </c>
      <c r="F3702" t="s">
        <v>5037</v>
      </c>
    </row>
    <row r="3703" spans="1:6" x14ac:dyDescent="0.25">
      <c r="A3703">
        <v>345303</v>
      </c>
      <c r="B3703" t="s">
        <v>3630</v>
      </c>
      <c r="C3703">
        <v>0</v>
      </c>
      <c r="D3703">
        <v>0</v>
      </c>
      <c r="E3703" t="s">
        <v>3630</v>
      </c>
      <c r="F3703" t="s">
        <v>5037</v>
      </c>
    </row>
    <row r="3704" spans="1:6" x14ac:dyDescent="0.25">
      <c r="A3704">
        <v>403803</v>
      </c>
      <c r="B3704" t="s">
        <v>5038</v>
      </c>
      <c r="C3704">
        <v>10500</v>
      </c>
      <c r="D3704">
        <v>10500</v>
      </c>
      <c r="E3704" t="s">
        <v>3628</v>
      </c>
      <c r="F3704" t="s">
        <v>5039</v>
      </c>
    </row>
    <row r="3705" spans="1:6" x14ac:dyDescent="0.25">
      <c r="A3705">
        <v>5904203</v>
      </c>
      <c r="B3705" t="s">
        <v>3630</v>
      </c>
      <c r="C3705">
        <v>0</v>
      </c>
      <c r="D3705">
        <v>0</v>
      </c>
      <c r="E3705" t="s">
        <v>3630</v>
      </c>
      <c r="F3705" t="s">
        <v>5037</v>
      </c>
    </row>
    <row r="3706" spans="1:6" x14ac:dyDescent="0.25">
      <c r="A3706">
        <v>16503</v>
      </c>
      <c r="B3706" t="s">
        <v>3630</v>
      </c>
      <c r="C3706">
        <v>0</v>
      </c>
      <c r="D3706">
        <v>0</v>
      </c>
      <c r="E3706" t="s">
        <v>3630</v>
      </c>
      <c r="F3706" t="s">
        <v>5037</v>
      </c>
    </row>
    <row r="3707" spans="1:6" x14ac:dyDescent="0.25">
      <c r="A3707">
        <v>2255303</v>
      </c>
      <c r="B3707" t="s">
        <v>5038</v>
      </c>
      <c r="C3707">
        <v>17850</v>
      </c>
      <c r="D3707">
        <v>17850</v>
      </c>
      <c r="E3707" t="s">
        <v>3628</v>
      </c>
      <c r="F3707" t="s">
        <v>5039</v>
      </c>
    </row>
    <row r="3708" spans="1:6" x14ac:dyDescent="0.25">
      <c r="A3708">
        <v>9703</v>
      </c>
      <c r="B3708" t="s">
        <v>5038</v>
      </c>
      <c r="C3708">
        <v>3686.45</v>
      </c>
      <c r="D3708">
        <v>3686.45</v>
      </c>
      <c r="E3708" t="s">
        <v>3628</v>
      </c>
      <c r="F3708" t="s">
        <v>5039</v>
      </c>
    </row>
    <row r="3709" spans="1:6" x14ac:dyDescent="0.25">
      <c r="A3709">
        <v>2009203</v>
      </c>
      <c r="B3709" t="s">
        <v>3630</v>
      </c>
      <c r="C3709">
        <v>0</v>
      </c>
      <c r="D3709">
        <v>0</v>
      </c>
      <c r="E3709" t="s">
        <v>3630</v>
      </c>
      <c r="F3709" t="s">
        <v>5037</v>
      </c>
    </row>
    <row r="3710" spans="1:6" x14ac:dyDescent="0.25">
      <c r="A3710">
        <v>5185203</v>
      </c>
      <c r="B3710" t="s">
        <v>3630</v>
      </c>
      <c r="C3710">
        <v>0</v>
      </c>
      <c r="D3710">
        <v>0</v>
      </c>
      <c r="E3710" t="s">
        <v>3630</v>
      </c>
      <c r="F3710" t="s">
        <v>5037</v>
      </c>
    </row>
    <row r="3711" spans="1:6" x14ac:dyDescent="0.25">
      <c r="A3711">
        <v>5115203</v>
      </c>
      <c r="B3711" t="s">
        <v>5038</v>
      </c>
      <c r="C3711">
        <v>1000</v>
      </c>
      <c r="D3711">
        <v>1000</v>
      </c>
      <c r="E3711" t="s">
        <v>3628</v>
      </c>
      <c r="F3711" t="s">
        <v>5039</v>
      </c>
    </row>
    <row r="3712" spans="1:6" x14ac:dyDescent="0.25">
      <c r="A3712">
        <v>13903</v>
      </c>
      <c r="B3712" t="s">
        <v>5038</v>
      </c>
      <c r="C3712">
        <v>3686.45</v>
      </c>
      <c r="D3712">
        <v>3686.45</v>
      </c>
      <c r="E3712" t="s">
        <v>3628</v>
      </c>
      <c r="F3712" t="s">
        <v>5039</v>
      </c>
    </row>
    <row r="3713" spans="1:6" x14ac:dyDescent="0.25">
      <c r="A3713">
        <v>4749203</v>
      </c>
      <c r="B3713" t="s">
        <v>5038</v>
      </c>
      <c r="C3713">
        <v>3491.96</v>
      </c>
      <c r="D3713">
        <v>3491.96</v>
      </c>
      <c r="E3713" t="s">
        <v>3628</v>
      </c>
      <c r="F3713" t="s">
        <v>5039</v>
      </c>
    </row>
    <row r="3714" spans="1:6" x14ac:dyDescent="0.25">
      <c r="A3714">
        <v>5347003</v>
      </c>
      <c r="B3714" t="s">
        <v>3630</v>
      </c>
      <c r="C3714">
        <v>0</v>
      </c>
      <c r="D3714">
        <v>0</v>
      </c>
      <c r="E3714" t="s">
        <v>3630</v>
      </c>
      <c r="F3714" t="s">
        <v>5037</v>
      </c>
    </row>
    <row r="3715" spans="1:6" x14ac:dyDescent="0.25">
      <c r="A3715">
        <v>9403</v>
      </c>
      <c r="B3715" t="s">
        <v>3630</v>
      </c>
      <c r="C3715">
        <v>0</v>
      </c>
      <c r="D3715">
        <v>0</v>
      </c>
      <c r="E3715" t="s">
        <v>3630</v>
      </c>
      <c r="F3715" t="s">
        <v>5037</v>
      </c>
    </row>
    <row r="3716" spans="1:6" x14ac:dyDescent="0.25">
      <c r="A3716">
        <v>1259303</v>
      </c>
      <c r="B3716" t="s">
        <v>5038</v>
      </c>
      <c r="C3716">
        <v>17325</v>
      </c>
      <c r="D3716">
        <v>17325</v>
      </c>
      <c r="E3716" t="s">
        <v>3628</v>
      </c>
      <c r="F3716" t="s">
        <v>5039</v>
      </c>
    </row>
    <row r="3717" spans="1:6" x14ac:dyDescent="0.25">
      <c r="A3717">
        <v>2101203</v>
      </c>
      <c r="B3717" t="s">
        <v>3630</v>
      </c>
      <c r="C3717">
        <v>0</v>
      </c>
      <c r="D3717">
        <v>0</v>
      </c>
      <c r="E3717" t="s">
        <v>3630</v>
      </c>
      <c r="F3717" t="s">
        <v>5037</v>
      </c>
    </row>
    <row r="3718" spans="1:6" x14ac:dyDescent="0.25">
      <c r="A3718">
        <v>3279203</v>
      </c>
      <c r="B3718" t="s">
        <v>5038</v>
      </c>
      <c r="C3718">
        <v>3686.45</v>
      </c>
      <c r="D3718">
        <v>3686.45</v>
      </c>
      <c r="E3718" t="s">
        <v>3628</v>
      </c>
      <c r="F3718" t="s">
        <v>5039</v>
      </c>
    </row>
    <row r="3719" spans="1:6" x14ac:dyDescent="0.25">
      <c r="A3719">
        <v>368303</v>
      </c>
      <c r="B3719" t="s">
        <v>3630</v>
      </c>
      <c r="C3719">
        <v>0</v>
      </c>
      <c r="D3719">
        <v>0</v>
      </c>
      <c r="E3719" t="s">
        <v>3630</v>
      </c>
      <c r="F3719" t="s">
        <v>5037</v>
      </c>
    </row>
    <row r="3720" spans="1:6" x14ac:dyDescent="0.25">
      <c r="A3720">
        <v>1231303</v>
      </c>
      <c r="B3720" t="s">
        <v>3630</v>
      </c>
      <c r="C3720">
        <v>0</v>
      </c>
      <c r="D3720">
        <v>0</v>
      </c>
      <c r="E3720" t="s">
        <v>3630</v>
      </c>
      <c r="F3720" t="s">
        <v>5037</v>
      </c>
    </row>
    <row r="3721" spans="1:6" x14ac:dyDescent="0.25">
      <c r="A3721">
        <v>4867203</v>
      </c>
      <c r="B3721" t="s">
        <v>3630</v>
      </c>
      <c r="C3721">
        <v>0</v>
      </c>
      <c r="D3721">
        <v>0</v>
      </c>
      <c r="E3721" t="s">
        <v>3630</v>
      </c>
      <c r="F3721" t="s">
        <v>5037</v>
      </c>
    </row>
    <row r="3722" spans="1:6" x14ac:dyDescent="0.25">
      <c r="A3722">
        <v>5347103</v>
      </c>
      <c r="B3722" t="s">
        <v>3630</v>
      </c>
      <c r="C3722">
        <v>0</v>
      </c>
      <c r="D3722">
        <v>0</v>
      </c>
      <c r="E3722" t="s">
        <v>3630</v>
      </c>
      <c r="F3722" t="s">
        <v>5037</v>
      </c>
    </row>
    <row r="3723" spans="1:6" x14ac:dyDescent="0.25">
      <c r="A3723">
        <v>1149403</v>
      </c>
      <c r="B3723" t="s">
        <v>5038</v>
      </c>
      <c r="C3723">
        <v>17850</v>
      </c>
      <c r="D3723">
        <v>17850</v>
      </c>
      <c r="E3723" t="s">
        <v>3628</v>
      </c>
      <c r="F3723" t="s">
        <v>5039</v>
      </c>
    </row>
    <row r="3724" spans="1:6" x14ac:dyDescent="0.25">
      <c r="A3724">
        <v>795203</v>
      </c>
      <c r="B3724" t="s">
        <v>3630</v>
      </c>
      <c r="C3724">
        <v>0</v>
      </c>
      <c r="D3724">
        <v>0</v>
      </c>
      <c r="E3724" t="s">
        <v>3630</v>
      </c>
      <c r="F3724" t="s">
        <v>5037</v>
      </c>
    </row>
    <row r="3725" spans="1:6" x14ac:dyDescent="0.25">
      <c r="A3725">
        <v>491203</v>
      </c>
      <c r="B3725" t="s">
        <v>3630</v>
      </c>
      <c r="C3725">
        <v>0</v>
      </c>
      <c r="D3725">
        <v>0</v>
      </c>
      <c r="E3725" t="s">
        <v>3630</v>
      </c>
      <c r="F3725" t="s">
        <v>5037</v>
      </c>
    </row>
    <row r="3726" spans="1:6" x14ac:dyDescent="0.25">
      <c r="A3726">
        <v>401703</v>
      </c>
      <c r="B3726" t="s">
        <v>3630</v>
      </c>
      <c r="C3726">
        <v>0</v>
      </c>
      <c r="D3726">
        <v>0</v>
      </c>
      <c r="E3726" t="s">
        <v>3630</v>
      </c>
      <c r="F3726" t="s">
        <v>5037</v>
      </c>
    </row>
    <row r="3727" spans="1:6" x14ac:dyDescent="0.25">
      <c r="A3727">
        <v>4101203</v>
      </c>
      <c r="B3727" t="s">
        <v>3630</v>
      </c>
      <c r="C3727">
        <v>0</v>
      </c>
      <c r="D3727">
        <v>0</v>
      </c>
      <c r="E3727" t="s">
        <v>3630</v>
      </c>
      <c r="F3727" t="s">
        <v>5037</v>
      </c>
    </row>
    <row r="3728" spans="1:6" x14ac:dyDescent="0.25">
      <c r="A3728">
        <v>5189303</v>
      </c>
      <c r="B3728" t="s">
        <v>3630</v>
      </c>
      <c r="C3728">
        <v>0</v>
      </c>
      <c r="D3728">
        <v>0</v>
      </c>
      <c r="E3728" t="s">
        <v>3630</v>
      </c>
      <c r="F3728" t="s">
        <v>5037</v>
      </c>
    </row>
    <row r="3729" spans="1:6" x14ac:dyDescent="0.25">
      <c r="A3729">
        <v>5189203</v>
      </c>
      <c r="B3729" t="s">
        <v>3630</v>
      </c>
      <c r="C3729">
        <v>0</v>
      </c>
      <c r="D3729">
        <v>0</v>
      </c>
      <c r="E3729" t="s">
        <v>3630</v>
      </c>
      <c r="F3729" t="s">
        <v>5037</v>
      </c>
    </row>
    <row r="3730" spans="1:6" x14ac:dyDescent="0.25">
      <c r="A3730">
        <v>197903</v>
      </c>
      <c r="B3730" t="s">
        <v>3630</v>
      </c>
      <c r="C3730">
        <v>0</v>
      </c>
      <c r="D3730">
        <v>0</v>
      </c>
      <c r="E3730" t="s">
        <v>3630</v>
      </c>
      <c r="F3730" t="s">
        <v>5037</v>
      </c>
    </row>
    <row r="3731" spans="1:6" x14ac:dyDescent="0.25">
      <c r="A3731">
        <v>1337203</v>
      </c>
      <c r="B3731" t="s">
        <v>5038</v>
      </c>
      <c r="C3731">
        <v>577.52</v>
      </c>
      <c r="D3731">
        <v>577.52</v>
      </c>
      <c r="E3731" t="s">
        <v>3628</v>
      </c>
      <c r="F3731" t="s">
        <v>5039</v>
      </c>
    </row>
    <row r="3732" spans="1:6" x14ac:dyDescent="0.25">
      <c r="A3732">
        <v>1127203</v>
      </c>
      <c r="B3732" t="s">
        <v>5038</v>
      </c>
      <c r="C3732">
        <v>17325</v>
      </c>
      <c r="D3732">
        <v>17325</v>
      </c>
      <c r="E3732" t="s">
        <v>3628</v>
      </c>
      <c r="F3732" t="s">
        <v>5039</v>
      </c>
    </row>
    <row r="3733" spans="1:6" x14ac:dyDescent="0.25">
      <c r="A3733">
        <v>2221203</v>
      </c>
      <c r="B3733" t="s">
        <v>5038</v>
      </c>
      <c r="C3733">
        <v>1050</v>
      </c>
      <c r="D3733">
        <v>1050</v>
      </c>
      <c r="E3733" t="s">
        <v>3628</v>
      </c>
      <c r="F3733" t="s">
        <v>5039</v>
      </c>
    </row>
    <row r="3734" spans="1:6" x14ac:dyDescent="0.25">
      <c r="A3734">
        <v>5211503</v>
      </c>
      <c r="B3734" t="s">
        <v>5038</v>
      </c>
      <c r="C3734">
        <v>2992.5</v>
      </c>
      <c r="D3734">
        <v>2992.5</v>
      </c>
      <c r="E3734" t="s">
        <v>3628</v>
      </c>
      <c r="F3734" t="s">
        <v>5039</v>
      </c>
    </row>
    <row r="3735" spans="1:6" x14ac:dyDescent="0.25">
      <c r="A3735">
        <v>8903</v>
      </c>
      <c r="B3735" t="s">
        <v>5038</v>
      </c>
      <c r="C3735">
        <v>1575</v>
      </c>
      <c r="D3735">
        <v>1575</v>
      </c>
      <c r="E3735" t="s">
        <v>3628</v>
      </c>
      <c r="F3735" t="s">
        <v>5039</v>
      </c>
    </row>
    <row r="3736" spans="1:6" x14ac:dyDescent="0.25">
      <c r="A3736">
        <v>1845303</v>
      </c>
      <c r="B3736" t="s">
        <v>3630</v>
      </c>
      <c r="C3736">
        <v>0</v>
      </c>
      <c r="D3736">
        <v>0</v>
      </c>
      <c r="E3736" t="s">
        <v>3630</v>
      </c>
      <c r="F3736" t="s">
        <v>5037</v>
      </c>
    </row>
    <row r="3737" spans="1:6" x14ac:dyDescent="0.25">
      <c r="A3737">
        <v>1899703</v>
      </c>
      <c r="B3737" t="s">
        <v>3630</v>
      </c>
      <c r="C3737">
        <v>0</v>
      </c>
      <c r="D3737">
        <v>0</v>
      </c>
      <c r="E3737" t="s">
        <v>3630</v>
      </c>
      <c r="F3737" t="s">
        <v>5037</v>
      </c>
    </row>
    <row r="3738" spans="1:6" x14ac:dyDescent="0.25">
      <c r="A3738">
        <v>1264603</v>
      </c>
      <c r="B3738" t="s">
        <v>5038</v>
      </c>
      <c r="C3738">
        <v>918.65</v>
      </c>
      <c r="D3738">
        <v>918.65</v>
      </c>
      <c r="E3738" t="s">
        <v>3628</v>
      </c>
      <c r="F3738" t="s">
        <v>5039</v>
      </c>
    </row>
    <row r="3739" spans="1:6" x14ac:dyDescent="0.25">
      <c r="A3739">
        <v>6245703</v>
      </c>
      <c r="B3739" t="s">
        <v>3630</v>
      </c>
      <c r="C3739">
        <v>0</v>
      </c>
      <c r="D3739">
        <v>0</v>
      </c>
      <c r="E3739" t="s">
        <v>3630</v>
      </c>
      <c r="F3739" t="s">
        <v>5037</v>
      </c>
    </row>
    <row r="3740" spans="1:6" x14ac:dyDescent="0.25">
      <c r="A3740">
        <v>371603</v>
      </c>
      <c r="B3740" t="s">
        <v>3630</v>
      </c>
      <c r="C3740">
        <v>0</v>
      </c>
      <c r="D3740">
        <v>0</v>
      </c>
      <c r="E3740" t="s">
        <v>3630</v>
      </c>
      <c r="F3740" t="s">
        <v>5037</v>
      </c>
    </row>
    <row r="3741" spans="1:6" x14ac:dyDescent="0.25">
      <c r="A3741">
        <v>5697703</v>
      </c>
      <c r="B3741" t="s">
        <v>5038</v>
      </c>
      <c r="C3741">
        <v>3686.45</v>
      </c>
      <c r="D3741">
        <v>3686.45</v>
      </c>
      <c r="E3741" t="s">
        <v>3628</v>
      </c>
      <c r="F3741" t="s">
        <v>5039</v>
      </c>
    </row>
    <row r="3742" spans="1:6" x14ac:dyDescent="0.25">
      <c r="A3742">
        <v>5385803</v>
      </c>
      <c r="B3742" t="s">
        <v>3630</v>
      </c>
      <c r="C3742">
        <v>0</v>
      </c>
      <c r="D3742">
        <v>0</v>
      </c>
      <c r="E3742" t="s">
        <v>3630</v>
      </c>
      <c r="F3742" t="s">
        <v>5037</v>
      </c>
    </row>
    <row r="3743" spans="1:6" x14ac:dyDescent="0.25">
      <c r="A3743">
        <v>4759203</v>
      </c>
      <c r="B3743" t="s">
        <v>3630</v>
      </c>
      <c r="C3743">
        <v>0</v>
      </c>
      <c r="D3743">
        <v>0</v>
      </c>
      <c r="E3743" t="s">
        <v>3630</v>
      </c>
      <c r="F3743" t="s">
        <v>5037</v>
      </c>
    </row>
    <row r="3744" spans="1:6" x14ac:dyDescent="0.25">
      <c r="A3744">
        <v>5365703</v>
      </c>
      <c r="B3744" t="s">
        <v>3630</v>
      </c>
      <c r="C3744">
        <v>0</v>
      </c>
      <c r="D3744">
        <v>0</v>
      </c>
      <c r="E3744" t="s">
        <v>3630</v>
      </c>
      <c r="F3744" t="s">
        <v>5037</v>
      </c>
    </row>
    <row r="3745" spans="1:6" x14ac:dyDescent="0.25">
      <c r="A3745">
        <v>3537303</v>
      </c>
      <c r="B3745" t="s">
        <v>3630</v>
      </c>
      <c r="C3745">
        <v>0</v>
      </c>
      <c r="D3745">
        <v>0</v>
      </c>
      <c r="E3745" t="s">
        <v>3630</v>
      </c>
      <c r="F3745" t="s">
        <v>5037</v>
      </c>
    </row>
    <row r="3746" spans="1:6" x14ac:dyDescent="0.25">
      <c r="A3746">
        <v>174403</v>
      </c>
      <c r="B3746" t="s">
        <v>3630</v>
      </c>
      <c r="C3746">
        <v>0</v>
      </c>
      <c r="D3746">
        <v>0</v>
      </c>
      <c r="E3746" t="s">
        <v>3630</v>
      </c>
      <c r="F3746" t="s">
        <v>5037</v>
      </c>
    </row>
    <row r="3747" spans="1:6" x14ac:dyDescent="0.25">
      <c r="A3747">
        <v>6659703</v>
      </c>
      <c r="B3747" t="s">
        <v>3630</v>
      </c>
      <c r="C3747">
        <v>0</v>
      </c>
      <c r="D3747">
        <v>0</v>
      </c>
      <c r="E3747" t="s">
        <v>3630</v>
      </c>
      <c r="F3747" t="s">
        <v>5037</v>
      </c>
    </row>
    <row r="3748" spans="1:6" x14ac:dyDescent="0.25">
      <c r="A3748">
        <v>282703</v>
      </c>
      <c r="B3748" t="s">
        <v>5038</v>
      </c>
      <c r="C3748">
        <v>9450</v>
      </c>
      <c r="D3748">
        <v>9450</v>
      </c>
      <c r="E3748" t="s">
        <v>3628</v>
      </c>
      <c r="F3748" t="s">
        <v>5039</v>
      </c>
    </row>
    <row r="3749" spans="1:6" x14ac:dyDescent="0.25">
      <c r="A3749">
        <v>125303</v>
      </c>
      <c r="B3749" t="s">
        <v>5038</v>
      </c>
      <c r="C3749">
        <v>1575</v>
      </c>
      <c r="D3749">
        <v>1575</v>
      </c>
      <c r="E3749" t="s">
        <v>3628</v>
      </c>
      <c r="F3749" t="s">
        <v>5039</v>
      </c>
    </row>
    <row r="3750" spans="1:6" x14ac:dyDescent="0.25">
      <c r="A3750">
        <v>2499303</v>
      </c>
      <c r="B3750" t="s">
        <v>3630</v>
      </c>
      <c r="C3750">
        <v>0</v>
      </c>
      <c r="D3750">
        <v>0</v>
      </c>
      <c r="E3750" t="s">
        <v>3630</v>
      </c>
      <c r="F3750" t="s">
        <v>5037</v>
      </c>
    </row>
    <row r="3751" spans="1:6" x14ac:dyDescent="0.25">
      <c r="A3751">
        <v>341003</v>
      </c>
      <c r="B3751" t="s">
        <v>3630</v>
      </c>
      <c r="C3751">
        <v>0</v>
      </c>
      <c r="D3751">
        <v>0</v>
      </c>
      <c r="E3751" t="s">
        <v>3630</v>
      </c>
      <c r="F3751" t="s">
        <v>5037</v>
      </c>
    </row>
    <row r="3752" spans="1:6" x14ac:dyDescent="0.25">
      <c r="A3752">
        <v>5222803</v>
      </c>
      <c r="B3752" t="s">
        <v>3630</v>
      </c>
      <c r="C3752">
        <v>0</v>
      </c>
      <c r="D3752">
        <v>0</v>
      </c>
      <c r="E3752" t="s">
        <v>3630</v>
      </c>
      <c r="F3752" t="s">
        <v>5037</v>
      </c>
    </row>
    <row r="3753" spans="1:6" x14ac:dyDescent="0.25">
      <c r="A3753">
        <v>1715603</v>
      </c>
      <c r="B3753" t="s">
        <v>3630</v>
      </c>
      <c r="C3753">
        <v>0</v>
      </c>
      <c r="D3753">
        <v>0</v>
      </c>
      <c r="E3753" t="s">
        <v>3630</v>
      </c>
      <c r="F3753" t="s">
        <v>5037</v>
      </c>
    </row>
    <row r="3754" spans="1:6" x14ac:dyDescent="0.25">
      <c r="A3754">
        <v>6435703</v>
      </c>
      <c r="B3754" t="s">
        <v>3630</v>
      </c>
      <c r="C3754">
        <v>0</v>
      </c>
      <c r="D3754">
        <v>0</v>
      </c>
      <c r="E3754" t="s">
        <v>3630</v>
      </c>
      <c r="F3754" t="s">
        <v>5037</v>
      </c>
    </row>
    <row r="3755" spans="1:6" x14ac:dyDescent="0.25">
      <c r="A3755">
        <v>18603</v>
      </c>
      <c r="B3755" t="s">
        <v>3630</v>
      </c>
      <c r="C3755">
        <v>0</v>
      </c>
      <c r="D3755">
        <v>0</v>
      </c>
      <c r="E3755" t="s">
        <v>3630</v>
      </c>
      <c r="F3755" t="s">
        <v>5037</v>
      </c>
    </row>
    <row r="3756" spans="1:6" x14ac:dyDescent="0.25">
      <c r="A3756">
        <v>199903</v>
      </c>
      <c r="B3756" t="s">
        <v>3630</v>
      </c>
      <c r="C3756">
        <v>0</v>
      </c>
      <c r="D3756">
        <v>0</v>
      </c>
      <c r="E3756" t="s">
        <v>3630</v>
      </c>
      <c r="F3756" t="s">
        <v>5037</v>
      </c>
    </row>
    <row r="3757" spans="1:6" x14ac:dyDescent="0.25">
      <c r="A3757">
        <v>5459703</v>
      </c>
      <c r="B3757" t="s">
        <v>3630</v>
      </c>
      <c r="C3757">
        <v>0</v>
      </c>
      <c r="D3757">
        <v>0</v>
      </c>
      <c r="E3757" t="s">
        <v>3630</v>
      </c>
      <c r="F3757" t="s">
        <v>5037</v>
      </c>
    </row>
    <row r="3758" spans="1:6" x14ac:dyDescent="0.25">
      <c r="A3758">
        <v>5315703</v>
      </c>
      <c r="B3758" t="s">
        <v>5038</v>
      </c>
      <c r="C3758">
        <v>13650</v>
      </c>
      <c r="D3758">
        <v>13650</v>
      </c>
      <c r="E3758" t="s">
        <v>3628</v>
      </c>
      <c r="F3758" t="s">
        <v>5039</v>
      </c>
    </row>
    <row r="3759" spans="1:6" x14ac:dyDescent="0.25">
      <c r="A3759">
        <v>4625403</v>
      </c>
      <c r="B3759" t="s">
        <v>5038</v>
      </c>
      <c r="C3759">
        <v>2625</v>
      </c>
      <c r="D3759">
        <v>2625</v>
      </c>
      <c r="E3759" t="s">
        <v>3628</v>
      </c>
      <c r="F3759" t="s">
        <v>5039</v>
      </c>
    </row>
    <row r="3760" spans="1:6" x14ac:dyDescent="0.25">
      <c r="A3760">
        <v>5403803</v>
      </c>
      <c r="B3760" t="s">
        <v>3630</v>
      </c>
      <c r="C3760">
        <v>0</v>
      </c>
      <c r="D3760">
        <v>0</v>
      </c>
      <c r="E3760" t="s">
        <v>3630</v>
      </c>
      <c r="F3760" t="s">
        <v>5037</v>
      </c>
    </row>
    <row r="3761" spans="1:6" x14ac:dyDescent="0.25">
      <c r="A3761">
        <v>10903</v>
      </c>
      <c r="B3761" t="s">
        <v>5038</v>
      </c>
      <c r="C3761">
        <v>3686.45</v>
      </c>
      <c r="D3761">
        <v>3686.45</v>
      </c>
      <c r="E3761" t="s">
        <v>3628</v>
      </c>
      <c r="F3761" t="s">
        <v>5039</v>
      </c>
    </row>
    <row r="3762" spans="1:6" x14ac:dyDescent="0.25">
      <c r="A3762">
        <v>11103</v>
      </c>
      <c r="B3762" t="s">
        <v>5038</v>
      </c>
      <c r="C3762">
        <v>3686.45</v>
      </c>
      <c r="D3762">
        <v>3686.45</v>
      </c>
      <c r="E3762" t="s">
        <v>3628</v>
      </c>
      <c r="F3762" t="s">
        <v>5039</v>
      </c>
    </row>
    <row r="3763" spans="1:6" x14ac:dyDescent="0.25">
      <c r="A3763">
        <v>4082003</v>
      </c>
      <c r="B3763" t="s">
        <v>3630</v>
      </c>
      <c r="C3763">
        <v>0</v>
      </c>
      <c r="D3763">
        <v>0</v>
      </c>
      <c r="E3763" t="s">
        <v>3630</v>
      </c>
      <c r="F3763" t="s">
        <v>5037</v>
      </c>
    </row>
    <row r="3764" spans="1:6" x14ac:dyDescent="0.25">
      <c r="A3764">
        <v>183903</v>
      </c>
      <c r="B3764" t="s">
        <v>3630</v>
      </c>
      <c r="C3764">
        <v>0</v>
      </c>
      <c r="D3764">
        <v>0</v>
      </c>
      <c r="E3764" t="s">
        <v>3630</v>
      </c>
      <c r="F3764" t="s">
        <v>5037</v>
      </c>
    </row>
    <row r="3765" spans="1:6" x14ac:dyDescent="0.25">
      <c r="A3765">
        <v>5505903</v>
      </c>
      <c r="B3765" t="s">
        <v>3630</v>
      </c>
      <c r="C3765">
        <v>0</v>
      </c>
      <c r="D3765">
        <v>0</v>
      </c>
      <c r="E3765" t="s">
        <v>3630</v>
      </c>
      <c r="F3765" t="s">
        <v>5037</v>
      </c>
    </row>
    <row r="3766" spans="1:6" x14ac:dyDescent="0.25">
      <c r="A3766">
        <v>651303</v>
      </c>
      <c r="B3766" t="s">
        <v>3630</v>
      </c>
      <c r="C3766">
        <v>0</v>
      </c>
      <c r="D3766">
        <v>0</v>
      </c>
      <c r="E3766" t="s">
        <v>3630</v>
      </c>
      <c r="F3766" t="s">
        <v>5037</v>
      </c>
    </row>
    <row r="3767" spans="1:6" x14ac:dyDescent="0.25">
      <c r="A3767">
        <v>2409203</v>
      </c>
      <c r="B3767" t="s">
        <v>3630</v>
      </c>
      <c r="C3767">
        <v>0</v>
      </c>
      <c r="D3767">
        <v>0</v>
      </c>
      <c r="E3767" t="s">
        <v>3630</v>
      </c>
      <c r="F3767" t="s">
        <v>5037</v>
      </c>
    </row>
    <row r="3768" spans="1:6" x14ac:dyDescent="0.25">
      <c r="A3768">
        <v>1247503</v>
      </c>
      <c r="B3768" t="s">
        <v>5038</v>
      </c>
      <c r="C3768">
        <v>17850</v>
      </c>
      <c r="D3768">
        <v>17850</v>
      </c>
      <c r="E3768" t="s">
        <v>3628</v>
      </c>
      <c r="F3768" t="s">
        <v>5039</v>
      </c>
    </row>
    <row r="3769" spans="1:6" x14ac:dyDescent="0.25">
      <c r="A3769">
        <v>175703</v>
      </c>
      <c r="B3769" t="s">
        <v>5038</v>
      </c>
      <c r="C3769">
        <v>3686.45</v>
      </c>
      <c r="D3769">
        <v>3686.45</v>
      </c>
      <c r="E3769" t="s">
        <v>3628</v>
      </c>
      <c r="F3769" t="s">
        <v>5039</v>
      </c>
    </row>
    <row r="3770" spans="1:6" x14ac:dyDescent="0.25">
      <c r="A3770">
        <v>136503</v>
      </c>
      <c r="B3770" t="s">
        <v>5038</v>
      </c>
      <c r="C3770">
        <v>3686.45</v>
      </c>
      <c r="D3770">
        <v>3686.45</v>
      </c>
      <c r="E3770" t="s">
        <v>3628</v>
      </c>
      <c r="F3770" t="s">
        <v>5039</v>
      </c>
    </row>
    <row r="3771" spans="1:6" x14ac:dyDescent="0.25">
      <c r="A3771">
        <v>1803203</v>
      </c>
      <c r="B3771" t="s">
        <v>3630</v>
      </c>
      <c r="C3771">
        <v>0</v>
      </c>
      <c r="D3771">
        <v>0</v>
      </c>
      <c r="E3771" t="s">
        <v>3630</v>
      </c>
      <c r="F3771" t="s">
        <v>5037</v>
      </c>
    </row>
    <row r="3772" spans="1:6" x14ac:dyDescent="0.25">
      <c r="A3772">
        <v>2077603</v>
      </c>
      <c r="B3772" t="s">
        <v>3630</v>
      </c>
      <c r="C3772">
        <v>0</v>
      </c>
      <c r="D3772">
        <v>0</v>
      </c>
      <c r="E3772" t="s">
        <v>3630</v>
      </c>
      <c r="F3772" t="s">
        <v>5037</v>
      </c>
    </row>
    <row r="3773" spans="1:6" x14ac:dyDescent="0.25">
      <c r="A3773">
        <v>2125403</v>
      </c>
      <c r="B3773" t="s">
        <v>3630</v>
      </c>
      <c r="C3773">
        <v>0</v>
      </c>
      <c r="D3773">
        <v>0</v>
      </c>
      <c r="E3773" t="s">
        <v>3630</v>
      </c>
      <c r="F3773" t="s">
        <v>5037</v>
      </c>
    </row>
    <row r="3774" spans="1:6" x14ac:dyDescent="0.25">
      <c r="A3774">
        <v>3575403</v>
      </c>
      <c r="B3774" t="s">
        <v>3630</v>
      </c>
      <c r="C3774">
        <v>0</v>
      </c>
      <c r="D3774">
        <v>0</v>
      </c>
      <c r="E3774" t="s">
        <v>3630</v>
      </c>
      <c r="F3774" t="s">
        <v>5037</v>
      </c>
    </row>
    <row r="3775" spans="1:6" x14ac:dyDescent="0.25">
      <c r="A3775">
        <v>5679903</v>
      </c>
      <c r="B3775" t="s">
        <v>3630</v>
      </c>
      <c r="C3775">
        <v>0</v>
      </c>
      <c r="D3775">
        <v>0</v>
      </c>
      <c r="E3775" t="s">
        <v>3630</v>
      </c>
      <c r="F3775" t="s">
        <v>5037</v>
      </c>
    </row>
    <row r="3776" spans="1:6" x14ac:dyDescent="0.25">
      <c r="A3776">
        <v>4355203</v>
      </c>
      <c r="B3776" t="s">
        <v>5038</v>
      </c>
      <c r="C3776">
        <v>3686.45</v>
      </c>
      <c r="D3776">
        <v>3686.45</v>
      </c>
      <c r="E3776" t="s">
        <v>3628</v>
      </c>
      <c r="F3776" t="s">
        <v>5039</v>
      </c>
    </row>
    <row r="3777" spans="1:6" x14ac:dyDescent="0.25">
      <c r="A3777">
        <v>405103</v>
      </c>
      <c r="B3777" t="s">
        <v>3630</v>
      </c>
      <c r="C3777">
        <v>0</v>
      </c>
      <c r="D3777">
        <v>0</v>
      </c>
      <c r="E3777" t="s">
        <v>3630</v>
      </c>
      <c r="F3777" t="s">
        <v>5037</v>
      </c>
    </row>
    <row r="3778" spans="1:6" x14ac:dyDescent="0.25">
      <c r="A3778">
        <v>1151403</v>
      </c>
      <c r="B3778" t="s">
        <v>3630</v>
      </c>
      <c r="C3778">
        <v>0</v>
      </c>
      <c r="D3778">
        <v>0</v>
      </c>
      <c r="E3778" t="s">
        <v>3630</v>
      </c>
      <c r="F3778" t="s">
        <v>5037</v>
      </c>
    </row>
    <row r="3779" spans="1:6" x14ac:dyDescent="0.25">
      <c r="A3779">
        <v>1757403</v>
      </c>
      <c r="B3779" t="s">
        <v>3630</v>
      </c>
      <c r="C3779">
        <v>0</v>
      </c>
      <c r="D3779">
        <v>0</v>
      </c>
      <c r="E3779" t="s">
        <v>3630</v>
      </c>
      <c r="F3779" t="s">
        <v>5037</v>
      </c>
    </row>
    <row r="3780" spans="1:6" x14ac:dyDescent="0.25">
      <c r="A3780">
        <v>3487203</v>
      </c>
      <c r="B3780" t="s">
        <v>3630</v>
      </c>
      <c r="C3780">
        <v>0</v>
      </c>
      <c r="D3780">
        <v>0</v>
      </c>
      <c r="E3780" t="s">
        <v>3630</v>
      </c>
      <c r="F3780" t="s">
        <v>5037</v>
      </c>
    </row>
    <row r="3781" spans="1:6" x14ac:dyDescent="0.25">
      <c r="A3781">
        <v>1277203</v>
      </c>
      <c r="B3781" t="s">
        <v>5038</v>
      </c>
      <c r="C3781">
        <v>15750</v>
      </c>
      <c r="D3781">
        <v>15750</v>
      </c>
      <c r="E3781" t="s">
        <v>3628</v>
      </c>
      <c r="F3781" t="s">
        <v>5039</v>
      </c>
    </row>
    <row r="3782" spans="1:6" x14ac:dyDescent="0.25">
      <c r="A3782">
        <v>202603</v>
      </c>
      <c r="B3782" t="s">
        <v>5038</v>
      </c>
      <c r="C3782">
        <v>1868.45</v>
      </c>
      <c r="D3782">
        <v>1868.45</v>
      </c>
      <c r="E3782" t="s">
        <v>3628</v>
      </c>
      <c r="F3782" t="s">
        <v>5039</v>
      </c>
    </row>
    <row r="3783" spans="1:6" x14ac:dyDescent="0.25">
      <c r="A3783">
        <v>259403</v>
      </c>
      <c r="B3783" t="s">
        <v>3630</v>
      </c>
      <c r="C3783">
        <v>0</v>
      </c>
      <c r="D3783">
        <v>0</v>
      </c>
      <c r="E3783" t="s">
        <v>3630</v>
      </c>
      <c r="F3783" t="s">
        <v>5037</v>
      </c>
    </row>
    <row r="3784" spans="1:6" x14ac:dyDescent="0.25">
      <c r="A3784">
        <v>20003</v>
      </c>
      <c r="B3784" t="s">
        <v>5038</v>
      </c>
      <c r="C3784">
        <v>2466.56</v>
      </c>
      <c r="D3784">
        <v>2466.56</v>
      </c>
      <c r="E3784" t="s">
        <v>3628</v>
      </c>
      <c r="F3784" t="s">
        <v>5039</v>
      </c>
    </row>
    <row r="3785" spans="1:6" x14ac:dyDescent="0.25">
      <c r="A3785">
        <v>85703</v>
      </c>
      <c r="B3785" t="s">
        <v>5038</v>
      </c>
      <c r="C3785">
        <v>2485.09</v>
      </c>
      <c r="D3785">
        <v>2485.09</v>
      </c>
      <c r="E3785" t="s">
        <v>3628</v>
      </c>
      <c r="F3785" t="s">
        <v>5039</v>
      </c>
    </row>
    <row r="3786" spans="1:6" x14ac:dyDescent="0.25">
      <c r="A3786">
        <v>163503</v>
      </c>
      <c r="B3786" t="s">
        <v>5038</v>
      </c>
      <c r="C3786">
        <v>2485.09</v>
      </c>
      <c r="D3786">
        <v>2485.09</v>
      </c>
      <c r="E3786" t="s">
        <v>3628</v>
      </c>
      <c r="F3786" t="s">
        <v>5039</v>
      </c>
    </row>
    <row r="3787" spans="1:6" x14ac:dyDescent="0.25">
      <c r="A3787">
        <v>8803</v>
      </c>
      <c r="B3787" t="s">
        <v>3630</v>
      </c>
      <c r="C3787">
        <v>0</v>
      </c>
      <c r="D3787">
        <v>0</v>
      </c>
      <c r="E3787" t="s">
        <v>3630</v>
      </c>
      <c r="F3787" t="s">
        <v>5037</v>
      </c>
    </row>
    <row r="3788" spans="1:6" x14ac:dyDescent="0.25">
      <c r="A3788">
        <v>22703</v>
      </c>
      <c r="B3788" t="s">
        <v>5038</v>
      </c>
      <c r="C3788">
        <v>2466.56</v>
      </c>
      <c r="D3788">
        <v>2466.56</v>
      </c>
      <c r="E3788" t="s">
        <v>3628</v>
      </c>
      <c r="F3788" t="s">
        <v>5039</v>
      </c>
    </row>
    <row r="3789" spans="1:6" x14ac:dyDescent="0.25">
      <c r="A3789">
        <v>172603</v>
      </c>
      <c r="B3789" t="s">
        <v>5038</v>
      </c>
      <c r="C3789">
        <v>2466.56</v>
      </c>
      <c r="D3789">
        <v>2466.56</v>
      </c>
      <c r="E3789" t="s">
        <v>3628</v>
      </c>
      <c r="F3789" t="s">
        <v>5039</v>
      </c>
    </row>
    <row r="3790" spans="1:6" x14ac:dyDescent="0.25">
      <c r="A3790">
        <v>176003</v>
      </c>
      <c r="B3790" t="s">
        <v>5038</v>
      </c>
      <c r="C3790">
        <v>8855.64</v>
      </c>
      <c r="D3790">
        <v>8855.64</v>
      </c>
      <c r="E3790" t="s">
        <v>3628</v>
      </c>
      <c r="F3790" t="s">
        <v>5039</v>
      </c>
    </row>
    <row r="3791" spans="1:6" x14ac:dyDescent="0.25">
      <c r="A3791">
        <v>137403</v>
      </c>
      <c r="B3791" t="s">
        <v>5038</v>
      </c>
      <c r="C3791">
        <v>2466.56</v>
      </c>
      <c r="D3791">
        <v>2466.56</v>
      </c>
      <c r="E3791" t="s">
        <v>3628</v>
      </c>
      <c r="F3791" t="s">
        <v>5039</v>
      </c>
    </row>
    <row r="3792" spans="1:6" x14ac:dyDescent="0.25">
      <c r="A3792">
        <v>319403</v>
      </c>
      <c r="B3792" t="s">
        <v>5038</v>
      </c>
      <c r="C3792">
        <v>2466.56</v>
      </c>
      <c r="D3792">
        <v>2466.56</v>
      </c>
      <c r="E3792" t="s">
        <v>3628</v>
      </c>
      <c r="F3792" t="s">
        <v>5039</v>
      </c>
    </row>
    <row r="3793" spans="1:6" x14ac:dyDescent="0.25">
      <c r="A3793">
        <v>2223303</v>
      </c>
      <c r="B3793" t="s">
        <v>5038</v>
      </c>
      <c r="C3793">
        <v>2466.56</v>
      </c>
      <c r="D3793">
        <v>2466.56</v>
      </c>
      <c r="E3793" t="s">
        <v>3628</v>
      </c>
      <c r="F3793" t="s">
        <v>5039</v>
      </c>
    </row>
    <row r="3794" spans="1:6" x14ac:dyDescent="0.25">
      <c r="A3794">
        <v>184403</v>
      </c>
      <c r="B3794" t="s">
        <v>5038</v>
      </c>
      <c r="C3794">
        <v>2485.09</v>
      </c>
      <c r="D3794">
        <v>2485.09</v>
      </c>
      <c r="E3794" t="s">
        <v>3628</v>
      </c>
      <c r="F3794" t="s">
        <v>5039</v>
      </c>
    </row>
    <row r="3795" spans="1:6" x14ac:dyDescent="0.25">
      <c r="A3795">
        <v>1475303</v>
      </c>
      <c r="B3795" t="s">
        <v>5038</v>
      </c>
      <c r="C3795">
        <v>2485.09</v>
      </c>
      <c r="D3795">
        <v>2485.09</v>
      </c>
      <c r="E3795" t="s">
        <v>3628</v>
      </c>
      <c r="F3795" t="s">
        <v>5039</v>
      </c>
    </row>
    <row r="3796" spans="1:6" x14ac:dyDescent="0.25">
      <c r="A3796">
        <v>5723803</v>
      </c>
      <c r="B3796" t="s">
        <v>5038</v>
      </c>
      <c r="C3796">
        <v>2485.09</v>
      </c>
      <c r="D3796">
        <v>2485.09</v>
      </c>
      <c r="E3796" t="s">
        <v>3628</v>
      </c>
      <c r="F3796" t="s">
        <v>5039</v>
      </c>
    </row>
    <row r="3797" spans="1:6" x14ac:dyDescent="0.25">
      <c r="A3797">
        <v>3695203</v>
      </c>
      <c r="B3797" t="s">
        <v>5038</v>
      </c>
      <c r="C3797">
        <v>2466.56</v>
      </c>
      <c r="D3797">
        <v>2466.56</v>
      </c>
      <c r="E3797" t="s">
        <v>3628</v>
      </c>
      <c r="F3797" t="s">
        <v>5039</v>
      </c>
    </row>
    <row r="3798" spans="1:6" x14ac:dyDescent="0.25">
      <c r="A3798">
        <v>3263403</v>
      </c>
      <c r="B3798" t="s">
        <v>5038</v>
      </c>
      <c r="C3798">
        <v>2466.56</v>
      </c>
      <c r="D3798">
        <v>2466.56</v>
      </c>
      <c r="E3798" t="s">
        <v>3628</v>
      </c>
      <c r="F3798" t="s">
        <v>5039</v>
      </c>
    </row>
    <row r="3799" spans="1:6" x14ac:dyDescent="0.25">
      <c r="A3799">
        <v>5529903</v>
      </c>
      <c r="B3799" t="s">
        <v>5038</v>
      </c>
      <c r="C3799">
        <v>2466.56</v>
      </c>
      <c r="D3799">
        <v>2466.56</v>
      </c>
      <c r="E3799" t="s">
        <v>3628</v>
      </c>
      <c r="F3799" t="s">
        <v>5039</v>
      </c>
    </row>
    <row r="3800" spans="1:6" x14ac:dyDescent="0.25">
      <c r="A3800">
        <v>5121203</v>
      </c>
      <c r="B3800" t="s">
        <v>5038</v>
      </c>
      <c r="C3800">
        <v>2049.63</v>
      </c>
      <c r="D3800">
        <v>2049.63</v>
      </c>
      <c r="E3800" t="s">
        <v>3628</v>
      </c>
      <c r="F3800" t="s">
        <v>5039</v>
      </c>
    </row>
    <row r="3801" spans="1:6" x14ac:dyDescent="0.25">
      <c r="A3801">
        <v>22903</v>
      </c>
      <c r="B3801" t="s">
        <v>5038</v>
      </c>
      <c r="C3801">
        <v>2754.28</v>
      </c>
      <c r="D3801">
        <v>2754.28</v>
      </c>
      <c r="E3801" t="s">
        <v>3628</v>
      </c>
      <c r="F3801" t="s">
        <v>5039</v>
      </c>
    </row>
    <row r="3802" spans="1:6" x14ac:dyDescent="0.25">
      <c r="A3802">
        <v>11003</v>
      </c>
      <c r="B3802" t="s">
        <v>5038</v>
      </c>
      <c r="C3802">
        <v>2754.28</v>
      </c>
      <c r="D3802">
        <v>2754.28</v>
      </c>
      <c r="E3802" t="s">
        <v>3628</v>
      </c>
      <c r="F3802" t="s">
        <v>5039</v>
      </c>
    </row>
    <row r="3803" spans="1:6" x14ac:dyDescent="0.25">
      <c r="A3803">
        <v>16103</v>
      </c>
      <c r="B3803" t="s">
        <v>5038</v>
      </c>
      <c r="C3803">
        <v>2754.28</v>
      </c>
      <c r="D3803">
        <v>2754.28</v>
      </c>
      <c r="E3803" t="s">
        <v>3628</v>
      </c>
      <c r="F3803" t="s">
        <v>5039</v>
      </c>
    </row>
    <row r="3804" spans="1:6" x14ac:dyDescent="0.25">
      <c r="A3804">
        <v>82403</v>
      </c>
      <c r="B3804" t="s">
        <v>5038</v>
      </c>
      <c r="C3804">
        <v>2754.28</v>
      </c>
      <c r="D3804">
        <v>2754.28</v>
      </c>
      <c r="E3804" t="s">
        <v>3628</v>
      </c>
      <c r="F3804" t="s">
        <v>5039</v>
      </c>
    </row>
    <row r="3805" spans="1:6" x14ac:dyDescent="0.25">
      <c r="A3805">
        <v>90703</v>
      </c>
      <c r="B3805" t="s">
        <v>5038</v>
      </c>
      <c r="C3805">
        <v>2754.28</v>
      </c>
      <c r="D3805">
        <v>2754.28</v>
      </c>
      <c r="E3805" t="s">
        <v>3628</v>
      </c>
      <c r="F3805" t="s">
        <v>5039</v>
      </c>
    </row>
    <row r="3806" spans="1:6" x14ac:dyDescent="0.25">
      <c r="A3806">
        <v>148703</v>
      </c>
      <c r="B3806" t="s">
        <v>5038</v>
      </c>
      <c r="C3806">
        <v>2754.28</v>
      </c>
      <c r="D3806">
        <v>2754.28</v>
      </c>
      <c r="E3806" t="s">
        <v>3628</v>
      </c>
      <c r="F3806" t="s">
        <v>5039</v>
      </c>
    </row>
    <row r="3807" spans="1:6" x14ac:dyDescent="0.25">
      <c r="A3807">
        <v>222403</v>
      </c>
      <c r="B3807" t="s">
        <v>5038</v>
      </c>
      <c r="C3807">
        <v>2754.28</v>
      </c>
      <c r="D3807">
        <v>2754.28</v>
      </c>
      <c r="E3807" t="s">
        <v>3628</v>
      </c>
      <c r="F3807" t="s">
        <v>5039</v>
      </c>
    </row>
    <row r="3808" spans="1:6" x14ac:dyDescent="0.25">
      <c r="A3808">
        <v>1951603</v>
      </c>
      <c r="B3808" t="s">
        <v>3630</v>
      </c>
      <c r="C3808">
        <v>0</v>
      </c>
      <c r="D3808">
        <v>0</v>
      </c>
      <c r="E3808" t="s">
        <v>3630</v>
      </c>
      <c r="F3808" t="s">
        <v>5037</v>
      </c>
    </row>
    <row r="3809" spans="1:6" x14ac:dyDescent="0.25">
      <c r="A3809">
        <v>3449503</v>
      </c>
      <c r="B3809" t="s">
        <v>5038</v>
      </c>
      <c r="C3809">
        <v>2754.28</v>
      </c>
      <c r="D3809">
        <v>2754.28</v>
      </c>
      <c r="E3809" t="s">
        <v>3628</v>
      </c>
      <c r="F3809" t="s">
        <v>5039</v>
      </c>
    </row>
    <row r="3810" spans="1:6" x14ac:dyDescent="0.25">
      <c r="A3810">
        <v>3839203</v>
      </c>
      <c r="B3810" t="s">
        <v>5038</v>
      </c>
      <c r="C3810">
        <v>2754.28</v>
      </c>
      <c r="D3810">
        <v>2754.28</v>
      </c>
      <c r="E3810" t="s">
        <v>3628</v>
      </c>
      <c r="F3810" t="s">
        <v>5039</v>
      </c>
    </row>
    <row r="3811" spans="1:6" x14ac:dyDescent="0.25">
      <c r="A3811">
        <v>3241203</v>
      </c>
      <c r="B3811" t="s">
        <v>3630</v>
      </c>
      <c r="C3811">
        <v>0</v>
      </c>
      <c r="D3811">
        <v>0</v>
      </c>
      <c r="E3811" t="s">
        <v>3630</v>
      </c>
      <c r="F3811" t="s">
        <v>5037</v>
      </c>
    </row>
    <row r="3812" spans="1:6" x14ac:dyDescent="0.25">
      <c r="A3812">
        <v>407603</v>
      </c>
      <c r="B3812" t="s">
        <v>5038</v>
      </c>
      <c r="C3812">
        <v>2754.28</v>
      </c>
      <c r="D3812">
        <v>2754.28</v>
      </c>
      <c r="E3812" t="s">
        <v>3628</v>
      </c>
      <c r="F3812" t="s">
        <v>5039</v>
      </c>
    </row>
    <row r="3813" spans="1:6" x14ac:dyDescent="0.25">
      <c r="A3813">
        <v>22503</v>
      </c>
      <c r="B3813" t="s">
        <v>5038</v>
      </c>
      <c r="C3813">
        <v>3414.67</v>
      </c>
      <c r="D3813">
        <v>3414.67</v>
      </c>
      <c r="E3813" t="s">
        <v>3628</v>
      </c>
      <c r="F3813" t="s">
        <v>5039</v>
      </c>
    </row>
    <row r="3814" spans="1:6" x14ac:dyDescent="0.25">
      <c r="A3814">
        <v>14403</v>
      </c>
      <c r="B3814" t="s">
        <v>5038</v>
      </c>
      <c r="C3814">
        <v>2754.28</v>
      </c>
      <c r="D3814">
        <v>2754.28</v>
      </c>
      <c r="E3814" t="s">
        <v>3628</v>
      </c>
      <c r="F3814" t="s">
        <v>5039</v>
      </c>
    </row>
    <row r="3815" spans="1:6" x14ac:dyDescent="0.25">
      <c r="A3815">
        <v>173503</v>
      </c>
      <c r="B3815" t="s">
        <v>3630</v>
      </c>
      <c r="C3815">
        <v>0</v>
      </c>
      <c r="D3815">
        <v>0</v>
      </c>
      <c r="E3815" t="s">
        <v>3630</v>
      </c>
      <c r="F3815" t="s">
        <v>5037</v>
      </c>
    </row>
    <row r="3816" spans="1:6" x14ac:dyDescent="0.25">
      <c r="A3816">
        <v>17303</v>
      </c>
      <c r="B3816" t="s">
        <v>5038</v>
      </c>
      <c r="C3816">
        <v>3686.45</v>
      </c>
      <c r="D3816">
        <v>3686.45</v>
      </c>
      <c r="E3816" t="s">
        <v>3628</v>
      </c>
      <c r="F3816" t="s">
        <v>5039</v>
      </c>
    </row>
    <row r="3817" spans="1:6" x14ac:dyDescent="0.25">
      <c r="A3817">
        <v>18003</v>
      </c>
      <c r="B3817" t="s">
        <v>5038</v>
      </c>
      <c r="C3817">
        <v>3686.45</v>
      </c>
      <c r="D3817">
        <v>3686.45</v>
      </c>
      <c r="E3817" t="s">
        <v>3628</v>
      </c>
      <c r="F3817" t="s">
        <v>5039</v>
      </c>
    </row>
    <row r="3818" spans="1:6" x14ac:dyDescent="0.25">
      <c r="A3818">
        <v>19103</v>
      </c>
      <c r="B3818" t="s">
        <v>5038</v>
      </c>
      <c r="C3818">
        <v>3686.45</v>
      </c>
      <c r="D3818">
        <v>3686.45</v>
      </c>
      <c r="E3818" t="s">
        <v>3628</v>
      </c>
      <c r="F3818" t="s">
        <v>5039</v>
      </c>
    </row>
    <row r="3819" spans="1:6" x14ac:dyDescent="0.25">
      <c r="A3819">
        <v>20903</v>
      </c>
      <c r="B3819" t="s">
        <v>5038</v>
      </c>
      <c r="C3819">
        <v>3686.45</v>
      </c>
      <c r="D3819">
        <v>3686.45</v>
      </c>
      <c r="E3819" t="s">
        <v>3628</v>
      </c>
      <c r="F3819" t="s">
        <v>5039</v>
      </c>
    </row>
    <row r="3820" spans="1:6" x14ac:dyDescent="0.25">
      <c r="A3820">
        <v>12903</v>
      </c>
      <c r="B3820" t="s">
        <v>5038</v>
      </c>
      <c r="C3820">
        <v>3686.45</v>
      </c>
      <c r="D3820">
        <v>3686.45</v>
      </c>
      <c r="E3820" t="s">
        <v>3628</v>
      </c>
      <c r="F3820" t="s">
        <v>5039</v>
      </c>
    </row>
    <row r="3821" spans="1:6" x14ac:dyDescent="0.25">
      <c r="A3821">
        <v>14603</v>
      </c>
      <c r="B3821" t="s">
        <v>5038</v>
      </c>
      <c r="C3821">
        <v>3686.45</v>
      </c>
      <c r="D3821">
        <v>3686.45</v>
      </c>
      <c r="E3821" t="s">
        <v>3628</v>
      </c>
      <c r="F3821" t="s">
        <v>5039</v>
      </c>
    </row>
    <row r="3822" spans="1:6" x14ac:dyDescent="0.25">
      <c r="A3822">
        <v>217903</v>
      </c>
      <c r="B3822" t="s">
        <v>3630</v>
      </c>
      <c r="C3822">
        <v>0</v>
      </c>
      <c r="D3822">
        <v>0</v>
      </c>
      <c r="E3822" t="s">
        <v>3630</v>
      </c>
      <c r="F3822" t="s">
        <v>5037</v>
      </c>
    </row>
    <row r="3823" spans="1:6" x14ac:dyDescent="0.25">
      <c r="A3823">
        <v>19003</v>
      </c>
      <c r="B3823" t="s">
        <v>3630</v>
      </c>
      <c r="C3823">
        <v>0</v>
      </c>
      <c r="D3823">
        <v>0</v>
      </c>
      <c r="E3823" t="s">
        <v>3630</v>
      </c>
      <c r="F3823" t="s">
        <v>5037</v>
      </c>
    </row>
    <row r="3824" spans="1:6" x14ac:dyDescent="0.25">
      <c r="A3824">
        <v>293703</v>
      </c>
      <c r="B3824" t="s">
        <v>3630</v>
      </c>
      <c r="C3824">
        <v>0</v>
      </c>
      <c r="D3824">
        <v>0</v>
      </c>
      <c r="E3824" t="s">
        <v>3630</v>
      </c>
      <c r="F3824" t="s">
        <v>5037</v>
      </c>
    </row>
    <row r="3825" spans="1:6" x14ac:dyDescent="0.25">
      <c r="A3825">
        <v>3189903</v>
      </c>
      <c r="B3825" t="s">
        <v>3630</v>
      </c>
      <c r="C3825">
        <v>0</v>
      </c>
      <c r="D3825">
        <v>0</v>
      </c>
      <c r="E3825" t="s">
        <v>3630</v>
      </c>
      <c r="F3825" t="s">
        <v>5037</v>
      </c>
    </row>
    <row r="3826" spans="1:6" x14ac:dyDescent="0.25">
      <c r="A3826">
        <v>1753403</v>
      </c>
      <c r="B3826" t="s">
        <v>5038</v>
      </c>
      <c r="C3826">
        <v>4174.8</v>
      </c>
      <c r="D3826">
        <v>4174.8</v>
      </c>
      <c r="E3826" t="s">
        <v>3628</v>
      </c>
      <c r="F3826" t="s">
        <v>5039</v>
      </c>
    </row>
    <row r="3827" spans="1:6" x14ac:dyDescent="0.25">
      <c r="A3827">
        <v>233603</v>
      </c>
      <c r="B3827" t="s">
        <v>5038</v>
      </c>
      <c r="C3827">
        <v>1868.45</v>
      </c>
      <c r="D3827">
        <v>1868.45</v>
      </c>
      <c r="E3827" t="s">
        <v>3628</v>
      </c>
      <c r="F3827" t="s">
        <v>5039</v>
      </c>
    </row>
    <row r="3828" spans="1:6" x14ac:dyDescent="0.25">
      <c r="A3828">
        <v>3593403</v>
      </c>
      <c r="B3828" t="s">
        <v>5038</v>
      </c>
      <c r="C3828">
        <v>1868.45</v>
      </c>
      <c r="D3828">
        <v>1868.45</v>
      </c>
      <c r="E3828" t="s">
        <v>3628</v>
      </c>
      <c r="F3828" t="s">
        <v>5039</v>
      </c>
    </row>
    <row r="3829" spans="1:6" x14ac:dyDescent="0.25">
      <c r="A3829">
        <v>4095303</v>
      </c>
      <c r="B3829" t="s">
        <v>5038</v>
      </c>
      <c r="C3829">
        <v>1868.45</v>
      </c>
      <c r="D3829">
        <v>1868.45</v>
      </c>
      <c r="E3829" t="s">
        <v>3628</v>
      </c>
      <c r="F3829" t="s">
        <v>5039</v>
      </c>
    </row>
    <row r="3830" spans="1:6" x14ac:dyDescent="0.25">
      <c r="A3830">
        <v>5845703</v>
      </c>
      <c r="B3830" t="s">
        <v>5038</v>
      </c>
      <c r="C3830">
        <v>1868.45</v>
      </c>
      <c r="D3830">
        <v>1868.45</v>
      </c>
      <c r="E3830" t="s">
        <v>3628</v>
      </c>
      <c r="F3830" t="s">
        <v>5039</v>
      </c>
    </row>
    <row r="3831" spans="1:6" x14ac:dyDescent="0.25">
      <c r="A3831">
        <v>5845803</v>
      </c>
      <c r="B3831" t="s">
        <v>5038</v>
      </c>
      <c r="C3831">
        <v>1868.45</v>
      </c>
      <c r="D3831">
        <v>1868.45</v>
      </c>
      <c r="E3831" t="s">
        <v>3628</v>
      </c>
      <c r="F3831" t="s">
        <v>5039</v>
      </c>
    </row>
    <row r="3832" spans="1:6" x14ac:dyDescent="0.25">
      <c r="A3832">
        <v>711203</v>
      </c>
      <c r="B3832" t="s">
        <v>5038</v>
      </c>
      <c r="C3832">
        <v>1868.45</v>
      </c>
      <c r="D3832">
        <v>1868.45</v>
      </c>
      <c r="E3832" t="s">
        <v>3628</v>
      </c>
      <c r="F3832" t="s">
        <v>5039</v>
      </c>
    </row>
    <row r="3833" spans="1:6" x14ac:dyDescent="0.25">
      <c r="A3833">
        <v>5235703</v>
      </c>
      <c r="B3833" t="s">
        <v>5038</v>
      </c>
      <c r="C3833">
        <v>2049.63</v>
      </c>
      <c r="D3833">
        <v>2049.63</v>
      </c>
      <c r="E3833" t="s">
        <v>3628</v>
      </c>
      <c r="F3833" t="s">
        <v>5039</v>
      </c>
    </row>
    <row r="3834" spans="1:6" x14ac:dyDescent="0.25">
      <c r="A3834">
        <v>5847803</v>
      </c>
      <c r="B3834" t="s">
        <v>5038</v>
      </c>
      <c r="C3834">
        <v>2049.63</v>
      </c>
      <c r="D3834">
        <v>2049.63</v>
      </c>
      <c r="E3834" t="s">
        <v>3628</v>
      </c>
      <c r="F3834" t="s">
        <v>5039</v>
      </c>
    </row>
    <row r="3835" spans="1:6" x14ac:dyDescent="0.25">
      <c r="A3835">
        <v>4179203</v>
      </c>
      <c r="B3835" t="s">
        <v>5038</v>
      </c>
      <c r="C3835">
        <v>2481.48</v>
      </c>
      <c r="D3835">
        <v>2481.48</v>
      </c>
      <c r="E3835" t="s">
        <v>3628</v>
      </c>
      <c r="F3835" t="s">
        <v>5039</v>
      </c>
    </row>
    <row r="3836" spans="1:6" x14ac:dyDescent="0.25">
      <c r="A3836">
        <v>184603</v>
      </c>
      <c r="B3836" t="s">
        <v>5038</v>
      </c>
      <c r="C3836">
        <v>2485.09</v>
      </c>
      <c r="D3836">
        <v>2485.09</v>
      </c>
      <c r="E3836" t="s">
        <v>3628</v>
      </c>
      <c r="F3836" t="s">
        <v>5039</v>
      </c>
    </row>
    <row r="3837" spans="1:6" x14ac:dyDescent="0.25">
      <c r="A3837">
        <v>6617803</v>
      </c>
      <c r="B3837" t="s">
        <v>5038</v>
      </c>
      <c r="C3837">
        <v>2391.92</v>
      </c>
      <c r="D3837">
        <v>2391.92</v>
      </c>
      <c r="E3837" t="s">
        <v>3628</v>
      </c>
      <c r="F3837" t="s">
        <v>5039</v>
      </c>
    </row>
    <row r="3838" spans="1:6" x14ac:dyDescent="0.25">
      <c r="A3838">
        <v>375003</v>
      </c>
      <c r="B3838" t="s">
        <v>5038</v>
      </c>
      <c r="C3838">
        <v>2754.28</v>
      </c>
      <c r="D3838">
        <v>2754.28</v>
      </c>
      <c r="E3838" t="s">
        <v>3628</v>
      </c>
      <c r="F3838" t="s">
        <v>5039</v>
      </c>
    </row>
    <row r="3839" spans="1:6" x14ac:dyDescent="0.25">
      <c r="A3839">
        <v>100703</v>
      </c>
      <c r="B3839" t="s">
        <v>3630</v>
      </c>
      <c r="C3839">
        <v>0</v>
      </c>
      <c r="D3839">
        <v>0</v>
      </c>
      <c r="E3839" t="s">
        <v>3630</v>
      </c>
      <c r="F3839" t="s">
        <v>5037</v>
      </c>
    </row>
    <row r="3840" spans="1:6" x14ac:dyDescent="0.25">
      <c r="A3840">
        <v>162703</v>
      </c>
      <c r="B3840" t="s">
        <v>5038</v>
      </c>
      <c r="C3840">
        <v>2754.28</v>
      </c>
      <c r="D3840">
        <v>2754.28</v>
      </c>
      <c r="E3840" t="s">
        <v>3628</v>
      </c>
      <c r="F3840" t="s">
        <v>5039</v>
      </c>
    </row>
    <row r="3841" spans="1:6" x14ac:dyDescent="0.25">
      <c r="A3841">
        <v>137003</v>
      </c>
      <c r="B3841" t="s">
        <v>5038</v>
      </c>
      <c r="C3841">
        <v>2754.28</v>
      </c>
      <c r="D3841">
        <v>2754.28</v>
      </c>
      <c r="E3841" t="s">
        <v>3628</v>
      </c>
      <c r="F3841" t="s">
        <v>5039</v>
      </c>
    </row>
    <row r="3842" spans="1:6" x14ac:dyDescent="0.25">
      <c r="A3842">
        <v>137203</v>
      </c>
      <c r="B3842" t="s">
        <v>5038</v>
      </c>
      <c r="C3842">
        <v>2754.28</v>
      </c>
      <c r="D3842">
        <v>2754.28</v>
      </c>
      <c r="E3842" t="s">
        <v>3628</v>
      </c>
      <c r="F3842" t="s">
        <v>5039</v>
      </c>
    </row>
    <row r="3843" spans="1:6" x14ac:dyDescent="0.25">
      <c r="A3843">
        <v>236503</v>
      </c>
      <c r="B3843" t="s">
        <v>5038</v>
      </c>
      <c r="C3843">
        <v>2754.28</v>
      </c>
      <c r="D3843">
        <v>2754.28</v>
      </c>
      <c r="E3843" t="s">
        <v>3628</v>
      </c>
      <c r="F3843" t="s">
        <v>5039</v>
      </c>
    </row>
    <row r="3844" spans="1:6" x14ac:dyDescent="0.25">
      <c r="A3844">
        <v>270703</v>
      </c>
      <c r="B3844" t="s">
        <v>5038</v>
      </c>
      <c r="C3844">
        <v>2754.28</v>
      </c>
      <c r="D3844">
        <v>2754.28</v>
      </c>
      <c r="E3844" t="s">
        <v>3628</v>
      </c>
      <c r="F3844" t="s">
        <v>5039</v>
      </c>
    </row>
    <row r="3845" spans="1:6" x14ac:dyDescent="0.25">
      <c r="A3845">
        <v>248103</v>
      </c>
      <c r="B3845" t="s">
        <v>5038</v>
      </c>
      <c r="C3845">
        <v>2754.28</v>
      </c>
      <c r="D3845">
        <v>2754.28</v>
      </c>
      <c r="E3845" t="s">
        <v>3628</v>
      </c>
      <c r="F3845" t="s">
        <v>5039</v>
      </c>
    </row>
    <row r="3846" spans="1:6" x14ac:dyDescent="0.25">
      <c r="A3846">
        <v>421003</v>
      </c>
      <c r="B3846" t="s">
        <v>5038</v>
      </c>
      <c r="C3846">
        <v>2754.28</v>
      </c>
      <c r="D3846">
        <v>2754.28</v>
      </c>
      <c r="E3846" t="s">
        <v>3628</v>
      </c>
      <c r="F3846" t="s">
        <v>5039</v>
      </c>
    </row>
    <row r="3847" spans="1:6" x14ac:dyDescent="0.25">
      <c r="A3847">
        <v>382403</v>
      </c>
      <c r="B3847" t="s">
        <v>3630</v>
      </c>
      <c r="C3847">
        <v>0</v>
      </c>
      <c r="D3847">
        <v>0</v>
      </c>
      <c r="E3847" t="s">
        <v>3630</v>
      </c>
      <c r="F3847" t="s">
        <v>5037</v>
      </c>
    </row>
    <row r="3848" spans="1:6" x14ac:dyDescent="0.25">
      <c r="A3848">
        <v>395503</v>
      </c>
      <c r="B3848" t="s">
        <v>3630</v>
      </c>
      <c r="C3848">
        <v>0</v>
      </c>
      <c r="D3848">
        <v>0</v>
      </c>
      <c r="E3848" t="s">
        <v>3630</v>
      </c>
      <c r="F3848" t="s">
        <v>5037</v>
      </c>
    </row>
    <row r="3849" spans="1:6" x14ac:dyDescent="0.25">
      <c r="A3849">
        <v>375803</v>
      </c>
      <c r="B3849" t="s">
        <v>3630</v>
      </c>
      <c r="C3849">
        <v>0</v>
      </c>
      <c r="D3849">
        <v>0</v>
      </c>
      <c r="E3849" t="s">
        <v>3630</v>
      </c>
      <c r="F3849" t="s">
        <v>5037</v>
      </c>
    </row>
    <row r="3850" spans="1:6" x14ac:dyDescent="0.25">
      <c r="A3850">
        <v>1003403</v>
      </c>
      <c r="B3850" t="s">
        <v>3630</v>
      </c>
      <c r="C3850">
        <v>0</v>
      </c>
      <c r="D3850">
        <v>0</v>
      </c>
      <c r="E3850" t="s">
        <v>3630</v>
      </c>
      <c r="F3850" t="s">
        <v>5037</v>
      </c>
    </row>
    <row r="3851" spans="1:6" x14ac:dyDescent="0.25">
      <c r="A3851">
        <v>2599303</v>
      </c>
      <c r="B3851" t="s">
        <v>5038</v>
      </c>
      <c r="C3851">
        <v>2754.28</v>
      </c>
      <c r="D3851">
        <v>2754.28</v>
      </c>
      <c r="E3851" t="s">
        <v>3628</v>
      </c>
      <c r="F3851" t="s">
        <v>5039</v>
      </c>
    </row>
    <row r="3852" spans="1:6" x14ac:dyDescent="0.25">
      <c r="A3852">
        <v>3455203</v>
      </c>
      <c r="B3852" t="s">
        <v>5038</v>
      </c>
      <c r="C3852">
        <v>2754.28</v>
      </c>
      <c r="D3852">
        <v>2754.28</v>
      </c>
      <c r="E3852" t="s">
        <v>3628</v>
      </c>
      <c r="F3852" t="s">
        <v>5039</v>
      </c>
    </row>
    <row r="3853" spans="1:6" x14ac:dyDescent="0.25">
      <c r="A3853">
        <v>5333703</v>
      </c>
      <c r="B3853" t="s">
        <v>3630</v>
      </c>
      <c r="C3853">
        <v>0</v>
      </c>
      <c r="D3853">
        <v>0</v>
      </c>
      <c r="E3853" t="s">
        <v>3630</v>
      </c>
      <c r="F3853" t="s">
        <v>5037</v>
      </c>
    </row>
    <row r="3854" spans="1:6" x14ac:dyDescent="0.25">
      <c r="A3854">
        <v>6118503</v>
      </c>
      <c r="B3854" t="s">
        <v>5038</v>
      </c>
      <c r="C3854">
        <v>2754.28</v>
      </c>
      <c r="D3854">
        <v>2754.28</v>
      </c>
      <c r="E3854" t="s">
        <v>3628</v>
      </c>
      <c r="F3854" t="s">
        <v>5039</v>
      </c>
    </row>
    <row r="3855" spans="1:6" x14ac:dyDescent="0.25">
      <c r="A3855">
        <v>6134603</v>
      </c>
      <c r="B3855" t="s">
        <v>3630</v>
      </c>
      <c r="C3855">
        <v>0</v>
      </c>
      <c r="D3855">
        <v>0</v>
      </c>
      <c r="E3855" t="s">
        <v>3630</v>
      </c>
      <c r="F3855" t="s">
        <v>5037</v>
      </c>
    </row>
    <row r="3856" spans="1:6" x14ac:dyDescent="0.25">
      <c r="A3856">
        <v>3267203</v>
      </c>
      <c r="B3856" t="s">
        <v>3630</v>
      </c>
      <c r="C3856">
        <v>0</v>
      </c>
      <c r="D3856">
        <v>0</v>
      </c>
      <c r="E3856" t="s">
        <v>3630</v>
      </c>
      <c r="F3856" t="s">
        <v>5037</v>
      </c>
    </row>
    <row r="3857" spans="1:6" x14ac:dyDescent="0.25">
      <c r="A3857">
        <v>5990603</v>
      </c>
      <c r="B3857" t="s">
        <v>3630</v>
      </c>
      <c r="C3857">
        <v>0</v>
      </c>
      <c r="D3857">
        <v>0</v>
      </c>
      <c r="E3857" t="s">
        <v>3630</v>
      </c>
      <c r="F3857" t="s">
        <v>5037</v>
      </c>
    </row>
    <row r="3858" spans="1:6" x14ac:dyDescent="0.25">
      <c r="A3858">
        <v>14803</v>
      </c>
      <c r="B3858" t="s">
        <v>5038</v>
      </c>
      <c r="C3858">
        <v>3414.67</v>
      </c>
      <c r="D3858">
        <v>3414.67</v>
      </c>
      <c r="E3858" t="s">
        <v>3628</v>
      </c>
      <c r="F3858" t="s">
        <v>5039</v>
      </c>
    </row>
    <row r="3859" spans="1:6" x14ac:dyDescent="0.25">
      <c r="A3859">
        <v>185203</v>
      </c>
      <c r="B3859" t="s">
        <v>5038</v>
      </c>
      <c r="C3859">
        <v>3414.67</v>
      </c>
      <c r="D3859">
        <v>3414.67</v>
      </c>
      <c r="E3859" t="s">
        <v>3628</v>
      </c>
      <c r="F3859" t="s">
        <v>5039</v>
      </c>
    </row>
    <row r="3860" spans="1:6" x14ac:dyDescent="0.25">
      <c r="A3860">
        <v>294403</v>
      </c>
      <c r="B3860" t="s">
        <v>3630</v>
      </c>
      <c r="C3860">
        <v>0</v>
      </c>
      <c r="D3860">
        <v>0</v>
      </c>
      <c r="E3860" t="s">
        <v>3630</v>
      </c>
      <c r="F3860" t="s">
        <v>5037</v>
      </c>
    </row>
    <row r="3861" spans="1:6" x14ac:dyDescent="0.25">
      <c r="A3861">
        <v>393003</v>
      </c>
      <c r="B3861" t="s">
        <v>5038</v>
      </c>
      <c r="C3861">
        <v>3686.45</v>
      </c>
      <c r="D3861">
        <v>3686.45</v>
      </c>
      <c r="E3861" t="s">
        <v>3628</v>
      </c>
      <c r="F3861" t="s">
        <v>5039</v>
      </c>
    </row>
    <row r="3862" spans="1:6" x14ac:dyDescent="0.25">
      <c r="A3862">
        <v>393103</v>
      </c>
      <c r="B3862" t="s">
        <v>5038</v>
      </c>
      <c r="C3862">
        <v>3686.45</v>
      </c>
      <c r="D3862">
        <v>3686.45</v>
      </c>
      <c r="E3862" t="s">
        <v>3628</v>
      </c>
      <c r="F3862" t="s">
        <v>5039</v>
      </c>
    </row>
    <row r="3863" spans="1:6" x14ac:dyDescent="0.25">
      <c r="A3863">
        <v>397403</v>
      </c>
      <c r="B3863" t="s">
        <v>5038</v>
      </c>
      <c r="C3863">
        <v>3686.45</v>
      </c>
      <c r="D3863">
        <v>3686.45</v>
      </c>
      <c r="E3863" t="s">
        <v>3628</v>
      </c>
      <c r="F3863" t="s">
        <v>5039</v>
      </c>
    </row>
    <row r="3864" spans="1:6" x14ac:dyDescent="0.25">
      <c r="A3864">
        <v>397803</v>
      </c>
      <c r="B3864" t="s">
        <v>3630</v>
      </c>
      <c r="C3864">
        <v>0</v>
      </c>
      <c r="D3864">
        <v>0</v>
      </c>
      <c r="E3864" t="s">
        <v>3630</v>
      </c>
      <c r="F3864" t="s">
        <v>5037</v>
      </c>
    </row>
    <row r="3865" spans="1:6" x14ac:dyDescent="0.25">
      <c r="A3865">
        <v>407303</v>
      </c>
      <c r="B3865" t="s">
        <v>5038</v>
      </c>
      <c r="C3865">
        <v>3686.45</v>
      </c>
      <c r="D3865">
        <v>3686.45</v>
      </c>
      <c r="E3865" t="s">
        <v>3628</v>
      </c>
      <c r="F3865" t="s">
        <v>5039</v>
      </c>
    </row>
    <row r="3866" spans="1:6" x14ac:dyDescent="0.25">
      <c r="A3866">
        <v>410703</v>
      </c>
      <c r="B3866" t="s">
        <v>3630</v>
      </c>
      <c r="C3866">
        <v>0</v>
      </c>
      <c r="D3866">
        <v>0</v>
      </c>
      <c r="E3866" t="s">
        <v>3630</v>
      </c>
      <c r="F3866" t="s">
        <v>5037</v>
      </c>
    </row>
    <row r="3867" spans="1:6" x14ac:dyDescent="0.25">
      <c r="A3867">
        <v>64103</v>
      </c>
      <c r="B3867" t="s">
        <v>5038</v>
      </c>
      <c r="C3867">
        <v>3686.45</v>
      </c>
      <c r="D3867">
        <v>3686.45</v>
      </c>
      <c r="E3867" t="s">
        <v>3628</v>
      </c>
      <c r="F3867" t="s">
        <v>5039</v>
      </c>
    </row>
    <row r="3868" spans="1:6" x14ac:dyDescent="0.25">
      <c r="A3868">
        <v>1711503</v>
      </c>
      <c r="B3868" t="s">
        <v>5038</v>
      </c>
      <c r="C3868">
        <v>3686.45</v>
      </c>
      <c r="D3868">
        <v>3686.45</v>
      </c>
      <c r="E3868" t="s">
        <v>3628</v>
      </c>
      <c r="F3868" t="s">
        <v>5039</v>
      </c>
    </row>
    <row r="3869" spans="1:6" x14ac:dyDescent="0.25">
      <c r="A3869">
        <v>1899803</v>
      </c>
      <c r="B3869" t="s">
        <v>3630</v>
      </c>
      <c r="C3869">
        <v>0</v>
      </c>
      <c r="D3869">
        <v>0</v>
      </c>
      <c r="E3869" t="s">
        <v>3630</v>
      </c>
      <c r="F3869" t="s">
        <v>5037</v>
      </c>
    </row>
    <row r="3870" spans="1:6" x14ac:dyDescent="0.25">
      <c r="A3870">
        <v>3473203</v>
      </c>
      <c r="B3870" t="s">
        <v>3630</v>
      </c>
      <c r="C3870">
        <v>0</v>
      </c>
      <c r="D3870">
        <v>0</v>
      </c>
      <c r="E3870" t="s">
        <v>3630</v>
      </c>
      <c r="F3870" t="s">
        <v>5037</v>
      </c>
    </row>
    <row r="3871" spans="1:6" x14ac:dyDescent="0.25">
      <c r="A3871">
        <v>3445203</v>
      </c>
      <c r="B3871" t="s">
        <v>3630</v>
      </c>
      <c r="C3871">
        <v>0</v>
      </c>
      <c r="D3871">
        <v>0</v>
      </c>
      <c r="E3871" t="s">
        <v>3630</v>
      </c>
      <c r="F3871" t="s">
        <v>5037</v>
      </c>
    </row>
    <row r="3872" spans="1:6" x14ac:dyDescent="0.25">
      <c r="A3872">
        <v>6701803</v>
      </c>
      <c r="B3872" t="s">
        <v>3630</v>
      </c>
      <c r="C3872">
        <v>0</v>
      </c>
      <c r="D3872">
        <v>0</v>
      </c>
      <c r="E3872" t="s">
        <v>3630</v>
      </c>
      <c r="F3872" t="s">
        <v>5037</v>
      </c>
    </row>
    <row r="3873" spans="1:6" x14ac:dyDescent="0.25">
      <c r="A3873">
        <v>60803</v>
      </c>
      <c r="B3873" t="s">
        <v>5038</v>
      </c>
      <c r="C3873">
        <v>3686.45</v>
      </c>
      <c r="D3873">
        <v>3686.45</v>
      </c>
      <c r="E3873" t="s">
        <v>3628</v>
      </c>
      <c r="F3873" t="s">
        <v>5039</v>
      </c>
    </row>
    <row r="3874" spans="1:6" x14ac:dyDescent="0.25">
      <c r="A3874">
        <v>5250003</v>
      </c>
      <c r="B3874" t="s">
        <v>5038</v>
      </c>
      <c r="C3874">
        <v>2625</v>
      </c>
      <c r="D3874">
        <v>2625</v>
      </c>
      <c r="E3874" t="s">
        <v>3628</v>
      </c>
      <c r="F3874" t="s">
        <v>5039</v>
      </c>
    </row>
    <row r="3875" spans="1:6" x14ac:dyDescent="0.25">
      <c r="A3875">
        <v>3231203</v>
      </c>
      <c r="B3875" t="s">
        <v>3630</v>
      </c>
      <c r="C3875">
        <v>0</v>
      </c>
      <c r="D3875">
        <v>0</v>
      </c>
      <c r="E3875" t="s">
        <v>3630</v>
      </c>
      <c r="F3875" t="s">
        <v>5037</v>
      </c>
    </row>
    <row r="3876" spans="1:6" x14ac:dyDescent="0.25">
      <c r="A3876">
        <v>2531203</v>
      </c>
      <c r="B3876" t="s">
        <v>3630</v>
      </c>
      <c r="C3876">
        <v>0</v>
      </c>
      <c r="D3876">
        <v>0</v>
      </c>
      <c r="E3876" t="s">
        <v>3630</v>
      </c>
      <c r="F3876" t="s">
        <v>5037</v>
      </c>
    </row>
    <row r="3877" spans="1:6" x14ac:dyDescent="0.25">
      <c r="A3877">
        <v>2453303</v>
      </c>
      <c r="B3877" t="s">
        <v>3630</v>
      </c>
      <c r="C3877">
        <v>0</v>
      </c>
      <c r="D3877">
        <v>0</v>
      </c>
      <c r="E3877" t="s">
        <v>3630</v>
      </c>
      <c r="F3877" t="s">
        <v>5037</v>
      </c>
    </row>
    <row r="3878" spans="1:6" x14ac:dyDescent="0.25">
      <c r="A3878">
        <v>1747303</v>
      </c>
      <c r="B3878" t="s">
        <v>3630</v>
      </c>
      <c r="C3878">
        <v>0</v>
      </c>
      <c r="D3878">
        <v>0</v>
      </c>
      <c r="E3878" t="s">
        <v>3630</v>
      </c>
      <c r="F3878" t="s">
        <v>5037</v>
      </c>
    </row>
    <row r="3879" spans="1:6" x14ac:dyDescent="0.25">
      <c r="A3879">
        <v>19303</v>
      </c>
      <c r="B3879" t="s">
        <v>5038</v>
      </c>
      <c r="C3879">
        <v>2754.28</v>
      </c>
      <c r="D3879">
        <v>2754.28</v>
      </c>
      <c r="E3879" t="s">
        <v>3628</v>
      </c>
      <c r="F3879" t="s">
        <v>5039</v>
      </c>
    </row>
    <row r="3880" spans="1:6" x14ac:dyDescent="0.25">
      <c r="A3880">
        <v>6705803</v>
      </c>
      <c r="B3880" t="s">
        <v>3630</v>
      </c>
      <c r="C3880">
        <v>0</v>
      </c>
      <c r="D3880">
        <v>0</v>
      </c>
      <c r="E3880" t="s">
        <v>3630</v>
      </c>
      <c r="F3880" t="s">
        <v>5037</v>
      </c>
    </row>
    <row r="3881" spans="1:6" x14ac:dyDescent="0.25">
      <c r="A3881">
        <v>386503</v>
      </c>
      <c r="B3881" t="s">
        <v>3630</v>
      </c>
      <c r="C3881">
        <v>0</v>
      </c>
      <c r="D3881">
        <v>0</v>
      </c>
      <c r="E3881" t="s">
        <v>3630</v>
      </c>
      <c r="F3881" t="s">
        <v>5037</v>
      </c>
    </row>
    <row r="3882" spans="1:6" x14ac:dyDescent="0.25">
      <c r="A3882">
        <v>12603</v>
      </c>
      <c r="B3882" t="s">
        <v>5038</v>
      </c>
      <c r="C3882">
        <v>3686.45</v>
      </c>
      <c r="D3882">
        <v>3686.45</v>
      </c>
      <c r="E3882" t="s">
        <v>3628</v>
      </c>
      <c r="F3882" t="s">
        <v>5039</v>
      </c>
    </row>
    <row r="3883" spans="1:6" x14ac:dyDescent="0.25">
      <c r="A3883">
        <v>12703</v>
      </c>
      <c r="B3883" t="s">
        <v>5038</v>
      </c>
      <c r="C3883">
        <v>3686.45</v>
      </c>
      <c r="D3883">
        <v>3686.45</v>
      </c>
      <c r="E3883" t="s">
        <v>3628</v>
      </c>
      <c r="F3883" t="s">
        <v>5039</v>
      </c>
    </row>
    <row r="3884" spans="1:6" x14ac:dyDescent="0.25">
      <c r="A3884">
        <v>210503</v>
      </c>
      <c r="B3884" t="s">
        <v>3630</v>
      </c>
      <c r="C3884">
        <v>0</v>
      </c>
      <c r="D3884">
        <v>0</v>
      </c>
      <c r="E3884" t="s">
        <v>3630</v>
      </c>
      <c r="F3884" t="s">
        <v>5037</v>
      </c>
    </row>
    <row r="3885" spans="1:6" x14ac:dyDescent="0.25">
      <c r="A3885">
        <v>196003</v>
      </c>
      <c r="B3885" t="s">
        <v>3630</v>
      </c>
      <c r="C3885">
        <v>0</v>
      </c>
      <c r="D3885">
        <v>0</v>
      </c>
      <c r="E3885" t="s">
        <v>3630</v>
      </c>
      <c r="F3885" t="s">
        <v>5037</v>
      </c>
    </row>
    <row r="3886" spans="1:6" x14ac:dyDescent="0.25">
      <c r="A3886">
        <v>403903</v>
      </c>
      <c r="B3886" t="s">
        <v>3630</v>
      </c>
      <c r="C3886">
        <v>0</v>
      </c>
      <c r="D3886">
        <v>0</v>
      </c>
      <c r="E3886" t="s">
        <v>3630</v>
      </c>
      <c r="F3886" t="s">
        <v>5037</v>
      </c>
    </row>
    <row r="3887" spans="1:6" x14ac:dyDescent="0.25">
      <c r="A3887">
        <v>127603</v>
      </c>
      <c r="B3887" t="s">
        <v>3630</v>
      </c>
      <c r="C3887">
        <v>0</v>
      </c>
      <c r="D3887">
        <v>0</v>
      </c>
      <c r="E3887" t="s">
        <v>3630</v>
      </c>
      <c r="F3887" t="s">
        <v>5037</v>
      </c>
    </row>
    <row r="3888" spans="1:6" x14ac:dyDescent="0.25">
      <c r="A3888">
        <v>218803</v>
      </c>
      <c r="B3888" t="s">
        <v>5038</v>
      </c>
      <c r="C3888">
        <v>3686.45</v>
      </c>
      <c r="D3888">
        <v>3686.45</v>
      </c>
      <c r="E3888" t="s">
        <v>3628</v>
      </c>
      <c r="F3888" t="s">
        <v>5039</v>
      </c>
    </row>
    <row r="3889" spans="1:6" x14ac:dyDescent="0.25">
      <c r="A3889">
        <v>2231703</v>
      </c>
      <c r="B3889" t="s">
        <v>3630</v>
      </c>
      <c r="C3889">
        <v>0</v>
      </c>
      <c r="D3889">
        <v>0</v>
      </c>
      <c r="E3889" t="s">
        <v>3630</v>
      </c>
      <c r="F3889" t="s">
        <v>5037</v>
      </c>
    </row>
    <row r="3890" spans="1:6" x14ac:dyDescent="0.25">
      <c r="A3890">
        <v>3277403</v>
      </c>
      <c r="B3890" t="s">
        <v>3630</v>
      </c>
      <c r="C3890">
        <v>0</v>
      </c>
      <c r="D3890">
        <v>0</v>
      </c>
      <c r="E3890" t="s">
        <v>3630</v>
      </c>
      <c r="F3890" t="s">
        <v>5037</v>
      </c>
    </row>
    <row r="3891" spans="1:6" x14ac:dyDescent="0.25">
      <c r="A3891">
        <v>5175703</v>
      </c>
      <c r="B3891" t="s">
        <v>3630</v>
      </c>
      <c r="C3891">
        <v>0</v>
      </c>
      <c r="D3891">
        <v>0</v>
      </c>
      <c r="E3891" t="s">
        <v>3630</v>
      </c>
      <c r="F3891" t="s">
        <v>5037</v>
      </c>
    </row>
    <row r="3892" spans="1:6" x14ac:dyDescent="0.25">
      <c r="A3892">
        <v>5250103</v>
      </c>
      <c r="B3892" t="s">
        <v>3630</v>
      </c>
      <c r="C3892">
        <v>0</v>
      </c>
      <c r="D3892">
        <v>0</v>
      </c>
      <c r="E3892" t="s">
        <v>3630</v>
      </c>
      <c r="F3892" t="s">
        <v>5037</v>
      </c>
    </row>
    <row r="3893" spans="1:6" x14ac:dyDescent="0.25">
      <c r="A3893">
        <v>5167503</v>
      </c>
      <c r="B3893" t="s">
        <v>3630</v>
      </c>
      <c r="C3893">
        <v>0</v>
      </c>
      <c r="D3893">
        <v>0</v>
      </c>
      <c r="E3893" t="s">
        <v>3630</v>
      </c>
      <c r="F3893" t="s">
        <v>5037</v>
      </c>
    </row>
    <row r="3894" spans="1:6" x14ac:dyDescent="0.25">
      <c r="A3894">
        <v>10503</v>
      </c>
      <c r="B3894" t="s">
        <v>3630</v>
      </c>
      <c r="C3894">
        <v>0</v>
      </c>
      <c r="D3894">
        <v>0</v>
      </c>
      <c r="E3894" t="s">
        <v>3630</v>
      </c>
      <c r="F3894" t="s">
        <v>5037</v>
      </c>
    </row>
    <row r="3895" spans="1:6" x14ac:dyDescent="0.25">
      <c r="A3895">
        <v>1717203</v>
      </c>
      <c r="B3895" t="s">
        <v>3630</v>
      </c>
      <c r="C3895">
        <v>0</v>
      </c>
      <c r="D3895">
        <v>0</v>
      </c>
      <c r="E3895" t="s">
        <v>3630</v>
      </c>
      <c r="F3895" t="s">
        <v>5037</v>
      </c>
    </row>
    <row r="3896" spans="1:6" x14ac:dyDescent="0.25">
      <c r="A3896">
        <v>213203</v>
      </c>
      <c r="B3896" t="s">
        <v>3630</v>
      </c>
      <c r="C3896">
        <v>0</v>
      </c>
      <c r="D3896">
        <v>0</v>
      </c>
      <c r="E3896" t="s">
        <v>3630</v>
      </c>
      <c r="F3896" t="s">
        <v>5037</v>
      </c>
    </row>
    <row r="3897" spans="1:6" x14ac:dyDescent="0.25">
      <c r="A3897">
        <v>2505803</v>
      </c>
      <c r="B3897" t="s">
        <v>3630</v>
      </c>
      <c r="C3897">
        <v>0</v>
      </c>
      <c r="D3897">
        <v>0</v>
      </c>
      <c r="E3897" t="s">
        <v>3630</v>
      </c>
      <c r="F3897" t="s">
        <v>5037</v>
      </c>
    </row>
    <row r="3898" spans="1:6" x14ac:dyDescent="0.25">
      <c r="A3898">
        <v>4493703</v>
      </c>
      <c r="B3898" t="s">
        <v>5038</v>
      </c>
      <c r="C3898">
        <v>2625</v>
      </c>
      <c r="D3898">
        <v>2625</v>
      </c>
      <c r="E3898" t="s">
        <v>3628</v>
      </c>
      <c r="F3898" t="s">
        <v>5039</v>
      </c>
    </row>
    <row r="3899" spans="1:6" x14ac:dyDescent="0.25">
      <c r="A3899">
        <v>6687703</v>
      </c>
      <c r="B3899" t="s">
        <v>3630</v>
      </c>
      <c r="C3899">
        <v>0</v>
      </c>
      <c r="D3899">
        <v>0</v>
      </c>
      <c r="E3899" t="s">
        <v>3630</v>
      </c>
      <c r="F3899" t="s">
        <v>5037</v>
      </c>
    </row>
    <row r="3900" spans="1:6" x14ac:dyDescent="0.25">
      <c r="A3900">
        <v>3735203</v>
      </c>
      <c r="B3900" t="s">
        <v>3630</v>
      </c>
      <c r="C3900">
        <v>0</v>
      </c>
      <c r="D3900">
        <v>0</v>
      </c>
      <c r="E3900" t="s">
        <v>3630</v>
      </c>
      <c r="F3900" t="s">
        <v>5037</v>
      </c>
    </row>
    <row r="3901" spans="1:6" x14ac:dyDescent="0.25">
      <c r="A3901">
        <v>5857703</v>
      </c>
      <c r="B3901" t="s">
        <v>3630</v>
      </c>
      <c r="C3901">
        <v>0</v>
      </c>
      <c r="D3901">
        <v>0</v>
      </c>
      <c r="E3901" t="s">
        <v>3630</v>
      </c>
      <c r="F3901" t="s">
        <v>5037</v>
      </c>
    </row>
    <row r="3902" spans="1:6" x14ac:dyDescent="0.25">
      <c r="A3902">
        <v>5896203</v>
      </c>
      <c r="B3902" t="s">
        <v>3630</v>
      </c>
      <c r="C3902">
        <v>0</v>
      </c>
      <c r="D3902">
        <v>0</v>
      </c>
      <c r="E3902" t="s">
        <v>3630</v>
      </c>
      <c r="F3902" t="s">
        <v>5037</v>
      </c>
    </row>
    <row r="3903" spans="1:6" x14ac:dyDescent="0.25">
      <c r="A3903">
        <v>5691703</v>
      </c>
      <c r="B3903" t="s">
        <v>5038</v>
      </c>
      <c r="C3903">
        <v>17860.5</v>
      </c>
      <c r="D3903">
        <v>17860.5</v>
      </c>
      <c r="E3903" t="s">
        <v>3628</v>
      </c>
      <c r="F3903" t="s">
        <v>5039</v>
      </c>
    </row>
    <row r="3904" spans="1:6" x14ac:dyDescent="0.25">
      <c r="A3904">
        <v>5205603</v>
      </c>
      <c r="B3904" t="s">
        <v>3630</v>
      </c>
      <c r="C3904">
        <v>0</v>
      </c>
      <c r="D3904">
        <v>0</v>
      </c>
      <c r="E3904" t="s">
        <v>3630</v>
      </c>
      <c r="F3904" t="s">
        <v>5037</v>
      </c>
    </row>
    <row r="3905" spans="1:6" x14ac:dyDescent="0.25">
      <c r="A3905">
        <v>6581703</v>
      </c>
      <c r="B3905" t="s">
        <v>3630</v>
      </c>
      <c r="C3905">
        <v>0</v>
      </c>
      <c r="D3905">
        <v>0</v>
      </c>
      <c r="E3905" t="s">
        <v>3630</v>
      </c>
      <c r="F3905" t="s">
        <v>5037</v>
      </c>
    </row>
    <row r="3906" spans="1:6" x14ac:dyDescent="0.25">
      <c r="A3906">
        <v>1995303</v>
      </c>
      <c r="B3906" t="s">
        <v>3630</v>
      </c>
      <c r="C3906">
        <v>0</v>
      </c>
      <c r="D3906">
        <v>0</v>
      </c>
      <c r="E3906" t="s">
        <v>3630</v>
      </c>
      <c r="F3906" t="s">
        <v>5037</v>
      </c>
    </row>
    <row r="3907" spans="1:6" x14ac:dyDescent="0.25">
      <c r="A3907">
        <v>5240103</v>
      </c>
      <c r="B3907" t="s">
        <v>5038</v>
      </c>
      <c r="C3907">
        <v>3150</v>
      </c>
      <c r="D3907">
        <v>3150</v>
      </c>
      <c r="E3907" t="s">
        <v>3628</v>
      </c>
      <c r="F3907" t="s">
        <v>5039</v>
      </c>
    </row>
    <row r="3908" spans="1:6" x14ac:dyDescent="0.25">
      <c r="A3908">
        <v>260203</v>
      </c>
      <c r="B3908" t="s">
        <v>5038</v>
      </c>
      <c r="C3908">
        <v>4500</v>
      </c>
      <c r="D3908">
        <v>4500</v>
      </c>
      <c r="E3908" t="s">
        <v>3628</v>
      </c>
      <c r="F3908" t="s">
        <v>5039</v>
      </c>
    </row>
    <row r="3909" spans="1:6" x14ac:dyDescent="0.25">
      <c r="A3909">
        <v>1105203</v>
      </c>
      <c r="B3909" t="s">
        <v>5038</v>
      </c>
      <c r="C3909">
        <v>23730</v>
      </c>
      <c r="D3909">
        <v>23730</v>
      </c>
      <c r="E3909" t="s">
        <v>3628</v>
      </c>
      <c r="F3909" t="s">
        <v>5039</v>
      </c>
    </row>
    <row r="3910" spans="1:6" x14ac:dyDescent="0.25">
      <c r="A3910">
        <v>5138903</v>
      </c>
      <c r="B3910" t="s">
        <v>5038</v>
      </c>
      <c r="C3910">
        <v>13113</v>
      </c>
      <c r="D3910">
        <v>13113</v>
      </c>
      <c r="E3910" t="s">
        <v>3628</v>
      </c>
      <c r="F3910" t="s">
        <v>5039</v>
      </c>
    </row>
    <row r="3911" spans="1:6" x14ac:dyDescent="0.25">
      <c r="A3911">
        <v>2069303</v>
      </c>
      <c r="B3911" t="s">
        <v>5038</v>
      </c>
      <c r="C3911">
        <v>1000</v>
      </c>
      <c r="D3911">
        <v>1000</v>
      </c>
      <c r="E3911" t="s">
        <v>3628</v>
      </c>
      <c r="F3911" t="s">
        <v>5039</v>
      </c>
    </row>
    <row r="3912" spans="1:6" x14ac:dyDescent="0.25">
      <c r="A3912">
        <v>378903</v>
      </c>
      <c r="B3912" t="s">
        <v>5038</v>
      </c>
      <c r="C3912">
        <v>17371.86</v>
      </c>
      <c r="D3912">
        <v>17371.86</v>
      </c>
      <c r="E3912" t="s">
        <v>3628</v>
      </c>
      <c r="F3912" t="s">
        <v>5039</v>
      </c>
    </row>
    <row r="3913" spans="1:6" x14ac:dyDescent="0.25">
      <c r="A3913">
        <v>371803</v>
      </c>
      <c r="B3913" t="s">
        <v>5038</v>
      </c>
      <c r="C3913">
        <v>11500</v>
      </c>
      <c r="D3913">
        <v>11500</v>
      </c>
      <c r="E3913" t="s">
        <v>3628</v>
      </c>
      <c r="F3913" t="s">
        <v>5039</v>
      </c>
    </row>
    <row r="3914" spans="1:6" x14ac:dyDescent="0.25">
      <c r="A3914">
        <v>4963203</v>
      </c>
      <c r="B3914" t="s">
        <v>5038</v>
      </c>
      <c r="C3914">
        <v>1000</v>
      </c>
      <c r="D3914">
        <v>1000</v>
      </c>
      <c r="E3914" t="s">
        <v>3628</v>
      </c>
      <c r="F3914" t="s">
        <v>5039</v>
      </c>
    </row>
    <row r="3915" spans="1:6" x14ac:dyDescent="0.25">
      <c r="A3915">
        <v>5083203</v>
      </c>
      <c r="B3915" t="s">
        <v>3630</v>
      </c>
      <c r="C3915">
        <v>0</v>
      </c>
      <c r="D3915">
        <v>0</v>
      </c>
      <c r="E3915" t="s">
        <v>3630</v>
      </c>
      <c r="F3915" t="s">
        <v>5037</v>
      </c>
    </row>
    <row r="3916" spans="1:6" x14ac:dyDescent="0.25">
      <c r="A3916">
        <v>3451203</v>
      </c>
      <c r="B3916" t="s">
        <v>5038</v>
      </c>
      <c r="C3916">
        <v>3650</v>
      </c>
      <c r="D3916">
        <v>3650</v>
      </c>
      <c r="E3916" t="s">
        <v>3628</v>
      </c>
      <c r="F3916" t="s">
        <v>5039</v>
      </c>
    </row>
    <row r="3917" spans="1:6" x14ac:dyDescent="0.25">
      <c r="A3917">
        <v>1411203</v>
      </c>
      <c r="B3917" t="s">
        <v>5038</v>
      </c>
      <c r="C3917">
        <v>11000</v>
      </c>
      <c r="D3917">
        <v>11000</v>
      </c>
      <c r="E3917" t="s">
        <v>3628</v>
      </c>
      <c r="F3917" t="s">
        <v>5039</v>
      </c>
    </row>
    <row r="3918" spans="1:6" x14ac:dyDescent="0.25">
      <c r="A3918">
        <v>1833403</v>
      </c>
      <c r="B3918" t="s">
        <v>5038</v>
      </c>
      <c r="C3918">
        <v>8000</v>
      </c>
      <c r="D3918">
        <v>8000</v>
      </c>
      <c r="E3918" t="s">
        <v>3628</v>
      </c>
      <c r="F3918" t="s">
        <v>5039</v>
      </c>
    </row>
    <row r="3919" spans="1:6" x14ac:dyDescent="0.25">
      <c r="A3919">
        <v>5526103</v>
      </c>
      <c r="B3919" t="s">
        <v>5038</v>
      </c>
      <c r="C3919">
        <v>2000</v>
      </c>
      <c r="D3919">
        <v>2000</v>
      </c>
      <c r="E3919" t="s">
        <v>3628</v>
      </c>
      <c r="F3919" t="s">
        <v>5039</v>
      </c>
    </row>
    <row r="3920" spans="1:6" x14ac:dyDescent="0.25">
      <c r="A3920">
        <v>6342203</v>
      </c>
      <c r="B3920" t="s">
        <v>3630</v>
      </c>
      <c r="C3920">
        <v>0</v>
      </c>
      <c r="D3920">
        <v>0</v>
      </c>
      <c r="E3920" t="s">
        <v>3630</v>
      </c>
      <c r="F3920" t="s">
        <v>5037</v>
      </c>
    </row>
    <row r="3921" spans="1:6" x14ac:dyDescent="0.25">
      <c r="A3921">
        <v>1189203</v>
      </c>
      <c r="B3921" t="s">
        <v>5038</v>
      </c>
      <c r="C3921">
        <v>12075</v>
      </c>
      <c r="D3921">
        <v>12075</v>
      </c>
      <c r="E3921" t="s">
        <v>3628</v>
      </c>
      <c r="F3921" t="s">
        <v>5039</v>
      </c>
    </row>
    <row r="3922" spans="1:6" x14ac:dyDescent="0.25">
      <c r="A3922">
        <v>316503</v>
      </c>
      <c r="B3922" t="s">
        <v>5038</v>
      </c>
      <c r="C3922">
        <v>12186.45</v>
      </c>
      <c r="D3922">
        <v>12186.45</v>
      </c>
      <c r="E3922" t="s">
        <v>3628</v>
      </c>
      <c r="F3922" t="s">
        <v>5039</v>
      </c>
    </row>
    <row r="3923" spans="1:6" x14ac:dyDescent="0.25">
      <c r="A3923">
        <v>6321703</v>
      </c>
      <c r="B3923" t="s">
        <v>3630</v>
      </c>
      <c r="C3923">
        <v>0</v>
      </c>
      <c r="D3923">
        <v>0</v>
      </c>
      <c r="E3923" t="s">
        <v>3630</v>
      </c>
      <c r="F3923" t="s">
        <v>5037</v>
      </c>
    </row>
    <row r="3924" spans="1:6" x14ac:dyDescent="0.25">
      <c r="A3924">
        <v>5220103</v>
      </c>
      <c r="B3924" t="s">
        <v>3630</v>
      </c>
      <c r="C3924">
        <v>0</v>
      </c>
      <c r="D3924">
        <v>0</v>
      </c>
      <c r="E3924" t="s">
        <v>3630</v>
      </c>
      <c r="F3924" t="s">
        <v>5037</v>
      </c>
    </row>
    <row r="3925" spans="1:6" x14ac:dyDescent="0.25">
      <c r="A3925">
        <v>6425803</v>
      </c>
      <c r="B3925" t="s">
        <v>3630</v>
      </c>
      <c r="C3925">
        <v>0</v>
      </c>
      <c r="D3925">
        <v>0</v>
      </c>
      <c r="E3925" t="s">
        <v>3630</v>
      </c>
      <c r="F3925" t="s">
        <v>5037</v>
      </c>
    </row>
    <row r="3926" spans="1:6" x14ac:dyDescent="0.25">
      <c r="A3926">
        <v>1887203</v>
      </c>
      <c r="B3926" t="s">
        <v>5038</v>
      </c>
      <c r="C3926">
        <v>7500</v>
      </c>
      <c r="D3926">
        <v>7500</v>
      </c>
      <c r="E3926" t="s">
        <v>3628</v>
      </c>
      <c r="F3926" t="s">
        <v>5039</v>
      </c>
    </row>
    <row r="3927" spans="1:6" x14ac:dyDescent="0.25">
      <c r="A3927">
        <v>5726203</v>
      </c>
      <c r="B3927" t="s">
        <v>5038</v>
      </c>
      <c r="C3927">
        <v>8500</v>
      </c>
      <c r="D3927">
        <v>8500</v>
      </c>
      <c r="E3927" t="s">
        <v>3628</v>
      </c>
      <c r="F3927" t="s">
        <v>5039</v>
      </c>
    </row>
    <row r="3928" spans="1:6" x14ac:dyDescent="0.25">
      <c r="A3928">
        <v>1319803</v>
      </c>
      <c r="B3928" t="s">
        <v>5038</v>
      </c>
      <c r="C3928">
        <v>3000</v>
      </c>
      <c r="D3928">
        <v>3000</v>
      </c>
      <c r="E3928" t="s">
        <v>3628</v>
      </c>
      <c r="F3928" t="s">
        <v>5039</v>
      </c>
    </row>
    <row r="3929" spans="1:6" x14ac:dyDescent="0.25">
      <c r="A3929">
        <v>5526203</v>
      </c>
      <c r="B3929" t="s">
        <v>5038</v>
      </c>
      <c r="C3929">
        <v>6300</v>
      </c>
      <c r="D3929">
        <v>6300</v>
      </c>
      <c r="E3929" t="s">
        <v>3628</v>
      </c>
      <c r="F3929" t="s">
        <v>5039</v>
      </c>
    </row>
    <row r="3930" spans="1:6" x14ac:dyDescent="0.25">
      <c r="A3930">
        <v>10803</v>
      </c>
      <c r="B3930" t="s">
        <v>3630</v>
      </c>
      <c r="C3930">
        <v>0</v>
      </c>
      <c r="D3930">
        <v>0</v>
      </c>
      <c r="E3930" t="s">
        <v>3630</v>
      </c>
      <c r="F3930" t="s">
        <v>5037</v>
      </c>
    </row>
    <row r="3931" spans="1:6" x14ac:dyDescent="0.25">
      <c r="A3931">
        <v>9103</v>
      </c>
      <c r="B3931" t="s">
        <v>5038</v>
      </c>
      <c r="C3931">
        <v>4115</v>
      </c>
      <c r="D3931">
        <v>4115</v>
      </c>
      <c r="E3931" t="s">
        <v>3628</v>
      </c>
      <c r="F3931" t="s">
        <v>5039</v>
      </c>
    </row>
    <row r="3932" spans="1:6" x14ac:dyDescent="0.25">
      <c r="A3932">
        <v>5908103</v>
      </c>
      <c r="B3932" t="s">
        <v>5038</v>
      </c>
      <c r="C3932">
        <v>7500</v>
      </c>
      <c r="D3932">
        <v>7500</v>
      </c>
      <c r="E3932" t="s">
        <v>3628</v>
      </c>
      <c r="F3932" t="s">
        <v>5039</v>
      </c>
    </row>
    <row r="3933" spans="1:6" x14ac:dyDescent="0.25">
      <c r="A3933">
        <v>6717703</v>
      </c>
      <c r="B3933" t="s">
        <v>3630</v>
      </c>
      <c r="C3933">
        <v>0</v>
      </c>
      <c r="D3933">
        <v>0</v>
      </c>
      <c r="E3933" t="s">
        <v>3630</v>
      </c>
      <c r="F3933" t="s">
        <v>5037</v>
      </c>
    </row>
    <row r="3934" spans="1:6" x14ac:dyDescent="0.25">
      <c r="A3934">
        <v>17703</v>
      </c>
      <c r="B3934" t="s">
        <v>5038</v>
      </c>
      <c r="C3934">
        <v>4500</v>
      </c>
      <c r="D3934">
        <v>4500</v>
      </c>
      <c r="E3934" t="s">
        <v>3628</v>
      </c>
      <c r="F3934" t="s">
        <v>5039</v>
      </c>
    </row>
    <row r="3935" spans="1:6" x14ac:dyDescent="0.25">
      <c r="A3935">
        <v>13603</v>
      </c>
      <c r="B3935" t="s">
        <v>5038</v>
      </c>
      <c r="C3935">
        <v>13626</v>
      </c>
      <c r="D3935">
        <v>13626</v>
      </c>
      <c r="E3935" t="s">
        <v>3628</v>
      </c>
      <c r="F3935" t="s">
        <v>5039</v>
      </c>
    </row>
    <row r="3936" spans="1:6" x14ac:dyDescent="0.25">
      <c r="A3936">
        <v>3188103</v>
      </c>
      <c r="B3936" t="s">
        <v>3630</v>
      </c>
      <c r="C3936">
        <v>0</v>
      </c>
      <c r="D3936">
        <v>0</v>
      </c>
      <c r="E3936" t="s">
        <v>3630</v>
      </c>
      <c r="F3936" t="s">
        <v>5037</v>
      </c>
    </row>
    <row r="3937" spans="1:6" x14ac:dyDescent="0.25">
      <c r="A3937">
        <v>1153603</v>
      </c>
      <c r="B3937" t="s">
        <v>5038</v>
      </c>
      <c r="C3937">
        <v>12075</v>
      </c>
      <c r="D3937">
        <v>12075</v>
      </c>
      <c r="E3937" t="s">
        <v>3628</v>
      </c>
      <c r="F3937" t="s">
        <v>5039</v>
      </c>
    </row>
    <row r="3938" spans="1:6" x14ac:dyDescent="0.25">
      <c r="A3938">
        <v>1905203</v>
      </c>
      <c r="B3938" t="s">
        <v>3630</v>
      </c>
      <c r="C3938">
        <v>0</v>
      </c>
      <c r="D3938">
        <v>0</v>
      </c>
      <c r="E3938" t="s">
        <v>3630</v>
      </c>
      <c r="F3938" t="s">
        <v>5037</v>
      </c>
    </row>
    <row r="3939" spans="1:6" x14ac:dyDescent="0.25">
      <c r="A3939">
        <v>4147303</v>
      </c>
      <c r="B3939" t="s">
        <v>5038</v>
      </c>
      <c r="C3939">
        <v>4000</v>
      </c>
      <c r="D3939">
        <v>4000</v>
      </c>
      <c r="E3939" t="s">
        <v>3628</v>
      </c>
      <c r="F3939" t="s">
        <v>5039</v>
      </c>
    </row>
    <row r="3940" spans="1:6" x14ac:dyDescent="0.25">
      <c r="A3940">
        <v>1415203</v>
      </c>
      <c r="B3940" t="s">
        <v>5038</v>
      </c>
      <c r="C3940">
        <v>3265</v>
      </c>
      <c r="D3940">
        <v>3265</v>
      </c>
      <c r="E3940" t="s">
        <v>3628</v>
      </c>
      <c r="F3940" t="s">
        <v>5039</v>
      </c>
    </row>
    <row r="3941" spans="1:6" x14ac:dyDescent="0.25">
      <c r="A3941">
        <v>5363703</v>
      </c>
      <c r="B3941" t="s">
        <v>3630</v>
      </c>
      <c r="C3941">
        <v>0</v>
      </c>
      <c r="D3941">
        <v>0</v>
      </c>
      <c r="E3941" t="s">
        <v>3630</v>
      </c>
      <c r="F3941" t="s">
        <v>5037</v>
      </c>
    </row>
    <row r="3942" spans="1:6" x14ac:dyDescent="0.25">
      <c r="A3942">
        <v>5964603</v>
      </c>
      <c r="B3942" t="s">
        <v>5038</v>
      </c>
      <c r="C3942">
        <v>2400</v>
      </c>
      <c r="D3942">
        <v>2400</v>
      </c>
      <c r="E3942" t="s">
        <v>3628</v>
      </c>
      <c r="F3942" t="s">
        <v>5039</v>
      </c>
    </row>
    <row r="3943" spans="1:6" x14ac:dyDescent="0.25">
      <c r="A3943">
        <v>5579703</v>
      </c>
      <c r="B3943" t="s">
        <v>5038</v>
      </c>
      <c r="C3943">
        <v>1000</v>
      </c>
      <c r="D3943">
        <v>1000</v>
      </c>
      <c r="E3943" t="s">
        <v>3628</v>
      </c>
      <c r="F3943" t="s">
        <v>5039</v>
      </c>
    </row>
    <row r="3944" spans="1:6" x14ac:dyDescent="0.25">
      <c r="A3944">
        <v>6107003</v>
      </c>
      <c r="B3944" t="s">
        <v>3630</v>
      </c>
      <c r="C3944">
        <v>0</v>
      </c>
      <c r="D3944">
        <v>0</v>
      </c>
      <c r="E3944" t="s">
        <v>3630</v>
      </c>
      <c r="F3944" t="s">
        <v>5037</v>
      </c>
    </row>
    <row r="3945" spans="1:6" x14ac:dyDescent="0.25">
      <c r="A3945">
        <v>5526003</v>
      </c>
      <c r="B3945" t="s">
        <v>5038</v>
      </c>
      <c r="C3945">
        <v>3700</v>
      </c>
      <c r="D3945">
        <v>3700</v>
      </c>
      <c r="E3945" t="s">
        <v>3628</v>
      </c>
      <c r="F3945" t="s">
        <v>5039</v>
      </c>
    </row>
    <row r="3946" spans="1:6" x14ac:dyDescent="0.25">
      <c r="A3946">
        <v>2295203</v>
      </c>
      <c r="B3946" t="s">
        <v>5038</v>
      </c>
      <c r="C3946">
        <v>9450</v>
      </c>
      <c r="D3946">
        <v>9450</v>
      </c>
      <c r="E3946" t="s">
        <v>3628</v>
      </c>
      <c r="F3946" t="s">
        <v>5039</v>
      </c>
    </row>
    <row r="3947" spans="1:6" x14ac:dyDescent="0.25">
      <c r="A3947">
        <v>5345703</v>
      </c>
      <c r="B3947" t="s">
        <v>5038</v>
      </c>
      <c r="C3947">
        <v>12075</v>
      </c>
      <c r="D3947">
        <v>12075</v>
      </c>
      <c r="E3947" t="s">
        <v>3628</v>
      </c>
      <c r="F3947" t="s">
        <v>5039</v>
      </c>
    </row>
    <row r="3948" spans="1:6" x14ac:dyDescent="0.25">
      <c r="A3948">
        <v>345403</v>
      </c>
      <c r="B3948" t="s">
        <v>5038</v>
      </c>
      <c r="C3948">
        <v>1050</v>
      </c>
      <c r="D3948">
        <v>1050</v>
      </c>
      <c r="E3948" t="s">
        <v>3628</v>
      </c>
      <c r="F3948" t="s">
        <v>5039</v>
      </c>
    </row>
    <row r="3949" spans="1:6" x14ac:dyDescent="0.25">
      <c r="A3949">
        <v>2921203</v>
      </c>
      <c r="B3949" t="s">
        <v>5038</v>
      </c>
      <c r="C3949">
        <v>3150</v>
      </c>
      <c r="D3949">
        <v>3150</v>
      </c>
      <c r="E3949" t="s">
        <v>3628</v>
      </c>
      <c r="F3949" t="s">
        <v>5039</v>
      </c>
    </row>
    <row r="3950" spans="1:6" x14ac:dyDescent="0.25">
      <c r="A3950">
        <v>184203</v>
      </c>
      <c r="B3950" t="s">
        <v>5038</v>
      </c>
      <c r="C3950">
        <v>3570</v>
      </c>
      <c r="D3950">
        <v>3570</v>
      </c>
      <c r="E3950" t="s">
        <v>3628</v>
      </c>
      <c r="F3950" t="s">
        <v>5039</v>
      </c>
    </row>
    <row r="3951" spans="1:6" x14ac:dyDescent="0.25">
      <c r="A3951">
        <v>1843503</v>
      </c>
      <c r="B3951" t="s">
        <v>5038</v>
      </c>
      <c r="C3951">
        <v>1575</v>
      </c>
      <c r="D3951">
        <v>1575</v>
      </c>
      <c r="E3951" t="s">
        <v>3628</v>
      </c>
      <c r="F3951" t="s">
        <v>5039</v>
      </c>
    </row>
    <row r="3952" spans="1:6" x14ac:dyDescent="0.25">
      <c r="A3952">
        <v>333503</v>
      </c>
      <c r="B3952" t="s">
        <v>5038</v>
      </c>
      <c r="C3952">
        <v>1470</v>
      </c>
      <c r="D3952">
        <v>1470</v>
      </c>
      <c r="E3952" t="s">
        <v>3628</v>
      </c>
      <c r="F3952" t="s">
        <v>5039</v>
      </c>
    </row>
    <row r="3953" spans="1:6" x14ac:dyDescent="0.25">
      <c r="A3953">
        <v>3387203</v>
      </c>
      <c r="B3953" t="s">
        <v>5038</v>
      </c>
      <c r="C3953">
        <v>3150</v>
      </c>
      <c r="D3953">
        <v>3150</v>
      </c>
      <c r="E3953" t="s">
        <v>3628</v>
      </c>
      <c r="F3953" t="s">
        <v>5039</v>
      </c>
    </row>
    <row r="3954" spans="1:6" x14ac:dyDescent="0.25">
      <c r="A3954">
        <v>320303</v>
      </c>
      <c r="B3954" t="s">
        <v>5038</v>
      </c>
      <c r="C3954">
        <v>3675</v>
      </c>
      <c r="D3954">
        <v>3675</v>
      </c>
      <c r="E3954" t="s">
        <v>3628</v>
      </c>
      <c r="F3954" t="s">
        <v>5039</v>
      </c>
    </row>
    <row r="3955" spans="1:6" x14ac:dyDescent="0.25">
      <c r="A3955">
        <v>352703</v>
      </c>
      <c r="B3955" t="s">
        <v>5038</v>
      </c>
      <c r="C3955">
        <v>2520</v>
      </c>
      <c r="D3955">
        <v>2520</v>
      </c>
      <c r="E3955" t="s">
        <v>3628</v>
      </c>
      <c r="F3955" t="s">
        <v>5039</v>
      </c>
    </row>
    <row r="3956" spans="1:6" x14ac:dyDescent="0.25">
      <c r="A3956">
        <v>1836003</v>
      </c>
      <c r="B3956" t="s">
        <v>5038</v>
      </c>
      <c r="C3956">
        <v>6825</v>
      </c>
      <c r="D3956">
        <v>6825</v>
      </c>
      <c r="E3956" t="s">
        <v>3628</v>
      </c>
      <c r="F3956" t="s">
        <v>5039</v>
      </c>
    </row>
    <row r="3957" spans="1:6" x14ac:dyDescent="0.25">
      <c r="A3957">
        <v>236603</v>
      </c>
      <c r="B3957" t="s">
        <v>5038</v>
      </c>
      <c r="C3957">
        <v>2520</v>
      </c>
      <c r="D3957">
        <v>2520</v>
      </c>
      <c r="E3957" t="s">
        <v>3628</v>
      </c>
      <c r="F3957" t="s">
        <v>5039</v>
      </c>
    </row>
    <row r="3958" spans="1:6" x14ac:dyDescent="0.25">
      <c r="A3958">
        <v>5057203</v>
      </c>
      <c r="B3958" t="s">
        <v>5038</v>
      </c>
      <c r="C3958">
        <v>2100</v>
      </c>
      <c r="D3958">
        <v>2100</v>
      </c>
      <c r="E3958" t="s">
        <v>3628</v>
      </c>
      <c r="F3958" t="s">
        <v>5039</v>
      </c>
    </row>
    <row r="3959" spans="1:6" x14ac:dyDescent="0.25">
      <c r="A3959">
        <v>5233703</v>
      </c>
      <c r="B3959" t="s">
        <v>5038</v>
      </c>
      <c r="C3959">
        <v>1575</v>
      </c>
      <c r="D3959">
        <v>1575</v>
      </c>
      <c r="E3959" t="s">
        <v>3628</v>
      </c>
      <c r="F3959" t="s">
        <v>5039</v>
      </c>
    </row>
    <row r="3960" spans="1:6" x14ac:dyDescent="0.25">
      <c r="A3960">
        <v>335603</v>
      </c>
      <c r="B3960" t="s">
        <v>5038</v>
      </c>
      <c r="C3960">
        <v>3570</v>
      </c>
      <c r="D3960">
        <v>3570</v>
      </c>
      <c r="E3960" t="s">
        <v>3628</v>
      </c>
      <c r="F3960" t="s">
        <v>5039</v>
      </c>
    </row>
    <row r="3961" spans="1:6" x14ac:dyDescent="0.25">
      <c r="A3961">
        <v>246303</v>
      </c>
      <c r="B3961" t="s">
        <v>5038</v>
      </c>
      <c r="C3961">
        <v>1995</v>
      </c>
      <c r="D3961">
        <v>1995</v>
      </c>
      <c r="E3961" t="s">
        <v>3628</v>
      </c>
      <c r="F3961" t="s">
        <v>5039</v>
      </c>
    </row>
    <row r="3962" spans="1:6" x14ac:dyDescent="0.25">
      <c r="A3962">
        <v>3209303</v>
      </c>
      <c r="B3962" t="s">
        <v>5038</v>
      </c>
      <c r="C3962">
        <v>1050</v>
      </c>
      <c r="D3962">
        <v>1050</v>
      </c>
      <c r="E3962" t="s">
        <v>3628</v>
      </c>
      <c r="F3962" t="s">
        <v>5039</v>
      </c>
    </row>
    <row r="3963" spans="1:6" x14ac:dyDescent="0.25">
      <c r="A3963">
        <v>2197203</v>
      </c>
      <c r="B3963" t="s">
        <v>5038</v>
      </c>
      <c r="C3963">
        <v>8150</v>
      </c>
      <c r="D3963">
        <v>8150</v>
      </c>
      <c r="E3963" t="s">
        <v>3628</v>
      </c>
      <c r="F3963" t="s">
        <v>5039</v>
      </c>
    </row>
    <row r="3964" spans="1:6" x14ac:dyDescent="0.25">
      <c r="A3964">
        <v>126703</v>
      </c>
      <c r="B3964" t="s">
        <v>5038</v>
      </c>
      <c r="C3964">
        <v>4200</v>
      </c>
      <c r="D3964">
        <v>4200</v>
      </c>
      <c r="E3964" t="s">
        <v>3628</v>
      </c>
      <c r="F3964" t="s">
        <v>5039</v>
      </c>
    </row>
    <row r="3965" spans="1:6" x14ac:dyDescent="0.25">
      <c r="A3965">
        <v>206003</v>
      </c>
      <c r="B3965" t="s">
        <v>5038</v>
      </c>
      <c r="C3965">
        <v>3150</v>
      </c>
      <c r="D3965">
        <v>3150</v>
      </c>
      <c r="E3965" t="s">
        <v>3628</v>
      </c>
      <c r="F3965" t="s">
        <v>5039</v>
      </c>
    </row>
    <row r="3966" spans="1:6" x14ac:dyDescent="0.25">
      <c r="A3966">
        <v>408503</v>
      </c>
      <c r="B3966" t="s">
        <v>5038</v>
      </c>
      <c r="C3966">
        <v>2100</v>
      </c>
      <c r="D3966">
        <v>2100</v>
      </c>
      <c r="E3966" t="s">
        <v>3628</v>
      </c>
      <c r="F3966" t="s">
        <v>5039</v>
      </c>
    </row>
    <row r="3967" spans="1:6" x14ac:dyDescent="0.25">
      <c r="A3967">
        <v>1696703</v>
      </c>
      <c r="B3967" t="s">
        <v>5038</v>
      </c>
      <c r="C3967">
        <v>1890</v>
      </c>
      <c r="D3967">
        <v>1890</v>
      </c>
      <c r="E3967" t="s">
        <v>3628</v>
      </c>
      <c r="F3967" t="s">
        <v>5039</v>
      </c>
    </row>
    <row r="3968" spans="1:6" x14ac:dyDescent="0.25">
      <c r="A3968">
        <v>349203</v>
      </c>
      <c r="B3968" t="s">
        <v>5038</v>
      </c>
      <c r="C3968">
        <v>5775</v>
      </c>
      <c r="D3968">
        <v>5775</v>
      </c>
      <c r="E3968" t="s">
        <v>3628</v>
      </c>
      <c r="F3968" t="s">
        <v>5039</v>
      </c>
    </row>
    <row r="3969" spans="1:6" x14ac:dyDescent="0.25">
      <c r="A3969">
        <v>296703</v>
      </c>
      <c r="B3969" t="s">
        <v>5038</v>
      </c>
      <c r="C3969">
        <v>4421.45</v>
      </c>
      <c r="D3969">
        <v>4421.45</v>
      </c>
      <c r="E3969" t="s">
        <v>3628</v>
      </c>
      <c r="F3969" t="s">
        <v>5039</v>
      </c>
    </row>
    <row r="3970" spans="1:6" x14ac:dyDescent="0.25">
      <c r="A3970">
        <v>236903</v>
      </c>
      <c r="B3970" t="s">
        <v>5038</v>
      </c>
      <c r="C3970">
        <v>1260</v>
      </c>
      <c r="D3970">
        <v>1260</v>
      </c>
      <c r="E3970" t="s">
        <v>3628</v>
      </c>
      <c r="F3970" t="s">
        <v>5039</v>
      </c>
    </row>
    <row r="3971" spans="1:6" x14ac:dyDescent="0.25">
      <c r="A3971">
        <v>333603</v>
      </c>
      <c r="B3971" t="s">
        <v>5038</v>
      </c>
      <c r="C3971">
        <v>1260</v>
      </c>
      <c r="D3971">
        <v>1260</v>
      </c>
      <c r="E3971" t="s">
        <v>3628</v>
      </c>
      <c r="F3971" t="s">
        <v>5039</v>
      </c>
    </row>
    <row r="3972" spans="1:6" x14ac:dyDescent="0.25">
      <c r="A3972">
        <v>683203</v>
      </c>
      <c r="B3972" t="s">
        <v>5038</v>
      </c>
      <c r="C3972">
        <v>1575</v>
      </c>
      <c r="D3972">
        <v>1575</v>
      </c>
      <c r="E3972" t="s">
        <v>3628</v>
      </c>
      <c r="F3972" t="s">
        <v>5039</v>
      </c>
    </row>
    <row r="3973" spans="1:6" x14ac:dyDescent="0.25">
      <c r="A3973">
        <v>1242003</v>
      </c>
      <c r="B3973" t="s">
        <v>5038</v>
      </c>
      <c r="C3973">
        <v>3150</v>
      </c>
      <c r="D3973">
        <v>3150</v>
      </c>
      <c r="E3973" t="s">
        <v>3628</v>
      </c>
      <c r="F3973" t="s">
        <v>5039</v>
      </c>
    </row>
    <row r="3974" spans="1:6" x14ac:dyDescent="0.25">
      <c r="A3974">
        <v>3405203</v>
      </c>
      <c r="B3974" t="s">
        <v>5038</v>
      </c>
      <c r="C3974">
        <v>3150</v>
      </c>
      <c r="D3974">
        <v>3150</v>
      </c>
      <c r="E3974" t="s">
        <v>3628</v>
      </c>
      <c r="F3974" t="s">
        <v>5039</v>
      </c>
    </row>
    <row r="3975" spans="1:6" x14ac:dyDescent="0.25">
      <c r="A3975">
        <v>3751203</v>
      </c>
      <c r="B3975" t="s">
        <v>3630</v>
      </c>
      <c r="C3975">
        <v>0</v>
      </c>
      <c r="D3975">
        <v>0</v>
      </c>
      <c r="E3975" t="s">
        <v>3630</v>
      </c>
      <c r="F3975" t="s">
        <v>5037</v>
      </c>
    </row>
    <row r="3976" spans="1:6" x14ac:dyDescent="0.25">
      <c r="A3976">
        <v>20603</v>
      </c>
      <c r="B3976" t="s">
        <v>5038</v>
      </c>
      <c r="C3976">
        <v>1050</v>
      </c>
      <c r="D3976">
        <v>1050</v>
      </c>
      <c r="E3976" t="s">
        <v>3628</v>
      </c>
      <c r="F3976" t="s">
        <v>5039</v>
      </c>
    </row>
    <row r="3977" spans="1:6" x14ac:dyDescent="0.25">
      <c r="A3977">
        <v>333303</v>
      </c>
      <c r="B3977" t="s">
        <v>5038</v>
      </c>
      <c r="C3977">
        <v>4725</v>
      </c>
      <c r="D3977">
        <v>4725</v>
      </c>
      <c r="E3977" t="s">
        <v>3628</v>
      </c>
      <c r="F3977" t="s">
        <v>5039</v>
      </c>
    </row>
    <row r="3978" spans="1:6" x14ac:dyDescent="0.25">
      <c r="A3978">
        <v>4082503</v>
      </c>
      <c r="B3978" t="s">
        <v>5038</v>
      </c>
      <c r="C3978">
        <v>3570</v>
      </c>
      <c r="D3978">
        <v>3570</v>
      </c>
      <c r="E3978" t="s">
        <v>3628</v>
      </c>
      <c r="F3978" t="s">
        <v>5039</v>
      </c>
    </row>
    <row r="3979" spans="1:6" x14ac:dyDescent="0.25">
      <c r="A3979">
        <v>1150503</v>
      </c>
      <c r="B3979" t="s">
        <v>5038</v>
      </c>
      <c r="C3979">
        <v>5775</v>
      </c>
      <c r="D3979">
        <v>5775</v>
      </c>
      <c r="E3979" t="s">
        <v>3628</v>
      </c>
      <c r="F3979" t="s">
        <v>5039</v>
      </c>
    </row>
    <row r="3980" spans="1:6" x14ac:dyDescent="0.25">
      <c r="A3980">
        <v>1633203</v>
      </c>
      <c r="B3980" t="s">
        <v>5038</v>
      </c>
      <c r="C3980">
        <v>2754.28</v>
      </c>
      <c r="D3980">
        <v>2754.28</v>
      </c>
      <c r="E3980" t="s">
        <v>3628</v>
      </c>
      <c r="F3980" t="s">
        <v>5039</v>
      </c>
    </row>
    <row r="3981" spans="1:6" x14ac:dyDescent="0.25">
      <c r="A3981">
        <v>1683503</v>
      </c>
      <c r="B3981" t="s">
        <v>5038</v>
      </c>
      <c r="C3981">
        <v>19529.38</v>
      </c>
      <c r="D3981">
        <v>19529.38</v>
      </c>
      <c r="E3981" t="s">
        <v>3628</v>
      </c>
      <c r="F3981" t="s">
        <v>5039</v>
      </c>
    </row>
    <row r="3982" spans="1:6" x14ac:dyDescent="0.25">
      <c r="A3982">
        <v>1157403</v>
      </c>
      <c r="B3982" t="s">
        <v>3630</v>
      </c>
      <c r="C3982">
        <v>0</v>
      </c>
      <c r="D3982">
        <v>0</v>
      </c>
      <c r="E3982" t="s">
        <v>3630</v>
      </c>
      <c r="F3982" t="s">
        <v>5037</v>
      </c>
    </row>
    <row r="3983" spans="1:6" x14ac:dyDescent="0.25">
      <c r="A3983">
        <v>1897203</v>
      </c>
      <c r="B3983" t="s">
        <v>3630</v>
      </c>
      <c r="C3983">
        <v>0</v>
      </c>
      <c r="D3983">
        <v>0</v>
      </c>
      <c r="E3983" t="s">
        <v>3630</v>
      </c>
      <c r="F3983" t="s">
        <v>5037</v>
      </c>
    </row>
    <row r="3984" spans="1:6" x14ac:dyDescent="0.25">
      <c r="A3984">
        <v>21103</v>
      </c>
      <c r="B3984" t="s">
        <v>3630</v>
      </c>
      <c r="C3984">
        <v>0</v>
      </c>
      <c r="D3984">
        <v>0</v>
      </c>
      <c r="E3984" t="s">
        <v>3630</v>
      </c>
      <c r="F3984" t="s">
        <v>5037</v>
      </c>
    </row>
    <row r="3985" spans="1:6" x14ac:dyDescent="0.25">
      <c r="A3985">
        <v>5553703</v>
      </c>
      <c r="B3985" t="s">
        <v>3630</v>
      </c>
      <c r="C3985">
        <v>0</v>
      </c>
      <c r="D3985">
        <v>0</v>
      </c>
      <c r="E3985" t="s">
        <v>3630</v>
      </c>
      <c r="F3985" t="s">
        <v>5037</v>
      </c>
    </row>
    <row r="3986" spans="1:6" x14ac:dyDescent="0.25">
      <c r="A3986">
        <v>3249403</v>
      </c>
      <c r="B3986" t="s">
        <v>3630</v>
      </c>
      <c r="C3986">
        <v>0</v>
      </c>
      <c r="D3986">
        <v>0</v>
      </c>
      <c r="E3986" t="s">
        <v>3630</v>
      </c>
      <c r="F3986" t="s">
        <v>5037</v>
      </c>
    </row>
    <row r="3987" spans="1:6" x14ac:dyDescent="0.25">
      <c r="A3987">
        <v>373303</v>
      </c>
      <c r="B3987" t="s">
        <v>3630</v>
      </c>
      <c r="C3987">
        <v>0</v>
      </c>
      <c r="D3987">
        <v>0</v>
      </c>
      <c r="E3987" t="s">
        <v>3630</v>
      </c>
      <c r="F3987" t="s">
        <v>5037</v>
      </c>
    </row>
    <row r="3988" spans="1:6" x14ac:dyDescent="0.25">
      <c r="A3988">
        <v>8103</v>
      </c>
      <c r="B3988" t="s">
        <v>3630</v>
      </c>
      <c r="C3988">
        <v>0</v>
      </c>
      <c r="D3988">
        <v>0</v>
      </c>
      <c r="E3988" t="s">
        <v>3630</v>
      </c>
      <c r="F3988" t="s">
        <v>5037</v>
      </c>
    </row>
    <row r="3989" spans="1:6" x14ac:dyDescent="0.25">
      <c r="A3989">
        <v>1154503</v>
      </c>
      <c r="B3989" t="s">
        <v>5038</v>
      </c>
      <c r="C3989">
        <v>4725</v>
      </c>
      <c r="D3989">
        <v>4725</v>
      </c>
      <c r="E3989" t="s">
        <v>3628</v>
      </c>
      <c r="F3989" t="s">
        <v>5039</v>
      </c>
    </row>
    <row r="3990" spans="1:6" x14ac:dyDescent="0.25">
      <c r="A3990">
        <v>6666703</v>
      </c>
      <c r="B3990" t="s">
        <v>3630</v>
      </c>
      <c r="C3990">
        <v>0</v>
      </c>
      <c r="D3990">
        <v>0</v>
      </c>
      <c r="E3990" t="s">
        <v>3630</v>
      </c>
      <c r="F3990" t="s">
        <v>5037</v>
      </c>
    </row>
    <row r="3991" spans="1:6" x14ac:dyDescent="0.25">
      <c r="A3991">
        <v>5583803</v>
      </c>
      <c r="B3991" t="s">
        <v>3630</v>
      </c>
      <c r="C3991">
        <v>0</v>
      </c>
      <c r="D3991">
        <v>0</v>
      </c>
      <c r="E3991" t="s">
        <v>3630</v>
      </c>
      <c r="F3991" t="s">
        <v>5037</v>
      </c>
    </row>
    <row r="3992" spans="1:6" x14ac:dyDescent="0.25">
      <c r="A3992">
        <v>6541703</v>
      </c>
      <c r="B3992" t="s">
        <v>3630</v>
      </c>
      <c r="C3992">
        <v>0</v>
      </c>
      <c r="D3992">
        <v>0</v>
      </c>
      <c r="E3992" t="s">
        <v>3630</v>
      </c>
      <c r="F3992" t="s">
        <v>5037</v>
      </c>
    </row>
    <row r="3993" spans="1:6" x14ac:dyDescent="0.25">
      <c r="A3993">
        <v>476303</v>
      </c>
      <c r="B3993" t="s">
        <v>3630</v>
      </c>
      <c r="C3993">
        <v>0</v>
      </c>
      <c r="D3993">
        <v>0</v>
      </c>
      <c r="E3993" t="s">
        <v>3630</v>
      </c>
      <c r="F3993" t="s">
        <v>5037</v>
      </c>
    </row>
    <row r="3994" spans="1:6" x14ac:dyDescent="0.25">
      <c r="A3994">
        <v>6317003</v>
      </c>
      <c r="B3994" t="s">
        <v>3630</v>
      </c>
      <c r="C3994">
        <v>0</v>
      </c>
      <c r="D3994">
        <v>0</v>
      </c>
      <c r="E3994" t="s">
        <v>3630</v>
      </c>
      <c r="F3994" t="s">
        <v>5037</v>
      </c>
    </row>
    <row r="3995" spans="1:6" x14ac:dyDescent="0.25">
      <c r="A3995">
        <v>6303903</v>
      </c>
      <c r="B3995" t="s">
        <v>3630</v>
      </c>
      <c r="C3995">
        <v>0</v>
      </c>
      <c r="D3995">
        <v>0</v>
      </c>
      <c r="E3995" t="s">
        <v>3630</v>
      </c>
      <c r="F3995" t="s">
        <v>5037</v>
      </c>
    </row>
    <row r="3996" spans="1:6" x14ac:dyDescent="0.25">
      <c r="A3996">
        <v>121703</v>
      </c>
      <c r="B3996" t="s">
        <v>5038</v>
      </c>
      <c r="C3996">
        <v>2754.28</v>
      </c>
      <c r="D3996">
        <v>2754.28</v>
      </c>
      <c r="E3996" t="s">
        <v>3628</v>
      </c>
      <c r="F3996" t="s">
        <v>5039</v>
      </c>
    </row>
    <row r="3997" spans="1:6" x14ac:dyDescent="0.25">
      <c r="A3997">
        <v>1429203</v>
      </c>
      <c r="B3997" t="s">
        <v>5038</v>
      </c>
      <c r="C3997">
        <v>1575</v>
      </c>
      <c r="D3997">
        <v>1575</v>
      </c>
      <c r="E3997" t="s">
        <v>3628</v>
      </c>
      <c r="F3997" t="s">
        <v>5039</v>
      </c>
    </row>
    <row r="3998" spans="1:6" x14ac:dyDescent="0.25">
      <c r="A3998">
        <v>5761903</v>
      </c>
      <c r="B3998" t="s">
        <v>3630</v>
      </c>
      <c r="C3998">
        <v>0</v>
      </c>
      <c r="D3998">
        <v>0</v>
      </c>
      <c r="E3998" t="s">
        <v>3630</v>
      </c>
      <c r="F3998" t="s">
        <v>5037</v>
      </c>
    </row>
    <row r="3999" spans="1:6" x14ac:dyDescent="0.25">
      <c r="A3999">
        <v>1843303</v>
      </c>
      <c r="B3999" t="s">
        <v>3630</v>
      </c>
      <c r="C3999">
        <v>0</v>
      </c>
      <c r="D3999">
        <v>0</v>
      </c>
      <c r="E3999" t="s">
        <v>3630</v>
      </c>
      <c r="F3999" t="s">
        <v>5037</v>
      </c>
    </row>
    <row r="4000" spans="1:6" x14ac:dyDescent="0.25">
      <c r="A4000">
        <v>5930703</v>
      </c>
      <c r="B4000" t="s">
        <v>3630</v>
      </c>
      <c r="C4000">
        <v>0</v>
      </c>
      <c r="D4000">
        <v>0</v>
      </c>
      <c r="E4000" t="s">
        <v>3630</v>
      </c>
      <c r="F4000" t="s">
        <v>5037</v>
      </c>
    </row>
    <row r="4001" spans="1:6" x14ac:dyDescent="0.25">
      <c r="A4001">
        <v>222103</v>
      </c>
      <c r="B4001" t="s">
        <v>3630</v>
      </c>
      <c r="C4001">
        <v>0</v>
      </c>
      <c r="D4001">
        <v>0</v>
      </c>
      <c r="E4001" t="s">
        <v>3630</v>
      </c>
      <c r="F4001" t="s">
        <v>5037</v>
      </c>
    </row>
    <row r="4002" spans="1:6" x14ac:dyDescent="0.25">
      <c r="A4002">
        <v>6126903</v>
      </c>
      <c r="B4002" t="s">
        <v>3630</v>
      </c>
      <c r="C4002">
        <v>0</v>
      </c>
      <c r="D4002">
        <v>0</v>
      </c>
      <c r="E4002" t="s">
        <v>3630</v>
      </c>
      <c r="F4002" t="s">
        <v>5037</v>
      </c>
    </row>
    <row r="4003" spans="1:6" x14ac:dyDescent="0.25">
      <c r="A4003">
        <v>1882203</v>
      </c>
      <c r="B4003" t="s">
        <v>3630</v>
      </c>
      <c r="C4003">
        <v>0</v>
      </c>
      <c r="D4003">
        <v>0</v>
      </c>
      <c r="E4003" t="s">
        <v>3630</v>
      </c>
      <c r="F4003" t="s">
        <v>5037</v>
      </c>
    </row>
    <row r="4004" spans="1:6" x14ac:dyDescent="0.25">
      <c r="A4004">
        <v>296303</v>
      </c>
      <c r="B4004" t="s">
        <v>3630</v>
      </c>
      <c r="C4004">
        <v>0</v>
      </c>
      <c r="D4004">
        <v>0</v>
      </c>
      <c r="E4004" t="s">
        <v>3630</v>
      </c>
      <c r="F4004" t="s">
        <v>5037</v>
      </c>
    </row>
    <row r="4005" spans="1:6" x14ac:dyDescent="0.25">
      <c r="A4005">
        <v>4991603</v>
      </c>
      <c r="B4005" t="s">
        <v>3630</v>
      </c>
      <c r="C4005">
        <v>0</v>
      </c>
      <c r="D4005">
        <v>0</v>
      </c>
      <c r="E4005" t="s">
        <v>3630</v>
      </c>
      <c r="F4005" t="s">
        <v>5037</v>
      </c>
    </row>
    <row r="4006" spans="1:6" x14ac:dyDescent="0.25">
      <c r="A4006">
        <v>1433303</v>
      </c>
      <c r="B4006" t="s">
        <v>3630</v>
      </c>
      <c r="C4006">
        <v>0</v>
      </c>
      <c r="D4006">
        <v>0</v>
      </c>
      <c r="E4006" t="s">
        <v>3630</v>
      </c>
      <c r="F4006" t="s">
        <v>5037</v>
      </c>
    </row>
    <row r="4007" spans="1:6" x14ac:dyDescent="0.25">
      <c r="A4007">
        <v>2197403</v>
      </c>
      <c r="B4007" t="s">
        <v>3630</v>
      </c>
      <c r="C4007">
        <v>0</v>
      </c>
      <c r="D4007">
        <v>0</v>
      </c>
      <c r="E4007" t="s">
        <v>3630</v>
      </c>
      <c r="F4007" t="s">
        <v>5037</v>
      </c>
    </row>
    <row r="4008" spans="1:6" x14ac:dyDescent="0.25">
      <c r="A4008">
        <v>5998903</v>
      </c>
      <c r="B4008" t="s">
        <v>3630</v>
      </c>
      <c r="C4008">
        <v>0</v>
      </c>
      <c r="D4008">
        <v>0</v>
      </c>
      <c r="E4008" t="s">
        <v>3630</v>
      </c>
      <c r="F4008" t="s">
        <v>5037</v>
      </c>
    </row>
    <row r="4009" spans="1:6" x14ac:dyDescent="0.25">
      <c r="A4009">
        <v>6046503</v>
      </c>
      <c r="B4009" t="s">
        <v>3630</v>
      </c>
      <c r="C4009">
        <v>0</v>
      </c>
      <c r="D4009">
        <v>0</v>
      </c>
      <c r="E4009" t="s">
        <v>3630</v>
      </c>
      <c r="F4009" t="s">
        <v>5037</v>
      </c>
    </row>
    <row r="4010" spans="1:6" x14ac:dyDescent="0.25">
      <c r="A4010">
        <v>5320003</v>
      </c>
      <c r="B4010" t="s">
        <v>5038</v>
      </c>
      <c r="C4010">
        <v>1868.45</v>
      </c>
      <c r="D4010">
        <v>1868.45</v>
      </c>
      <c r="E4010" t="s">
        <v>3628</v>
      </c>
      <c r="F4010" t="s">
        <v>5039</v>
      </c>
    </row>
    <row r="4011" spans="1:6" x14ac:dyDescent="0.25">
      <c r="A4011">
        <v>5642303</v>
      </c>
      <c r="B4011" t="s">
        <v>3630</v>
      </c>
      <c r="C4011">
        <v>0</v>
      </c>
      <c r="D4011">
        <v>0</v>
      </c>
      <c r="E4011" t="s">
        <v>3630</v>
      </c>
      <c r="F4011" t="s">
        <v>5037</v>
      </c>
    </row>
    <row r="4012" spans="1:6" x14ac:dyDescent="0.25">
      <c r="A4012">
        <v>1755403</v>
      </c>
      <c r="B4012" t="s">
        <v>3630</v>
      </c>
      <c r="C4012">
        <v>0</v>
      </c>
      <c r="D4012">
        <v>0</v>
      </c>
      <c r="E4012" t="s">
        <v>3630</v>
      </c>
      <c r="F4012" t="s">
        <v>5037</v>
      </c>
    </row>
    <row r="4013" spans="1:6" x14ac:dyDescent="0.25">
      <c r="A4013">
        <v>2231403</v>
      </c>
      <c r="B4013" t="s">
        <v>3630</v>
      </c>
      <c r="C4013">
        <v>0</v>
      </c>
      <c r="D4013">
        <v>0</v>
      </c>
      <c r="E4013" t="s">
        <v>3630</v>
      </c>
      <c r="F4013" t="s">
        <v>5037</v>
      </c>
    </row>
    <row r="4014" spans="1:6" x14ac:dyDescent="0.25">
      <c r="A4014">
        <v>5693703</v>
      </c>
      <c r="B4014" t="s">
        <v>3630</v>
      </c>
      <c r="C4014">
        <v>0</v>
      </c>
      <c r="D4014">
        <v>0</v>
      </c>
      <c r="E4014" t="s">
        <v>3630</v>
      </c>
      <c r="F4014" t="s">
        <v>5037</v>
      </c>
    </row>
    <row r="4015" spans="1:6" x14ac:dyDescent="0.25">
      <c r="A4015">
        <v>5833903</v>
      </c>
      <c r="B4015" t="s">
        <v>5038</v>
      </c>
      <c r="C4015">
        <v>2485.09</v>
      </c>
      <c r="D4015">
        <v>2485.09</v>
      </c>
      <c r="E4015" t="s">
        <v>3628</v>
      </c>
      <c r="F4015" t="s">
        <v>5039</v>
      </c>
    </row>
    <row r="4016" spans="1:6" x14ac:dyDescent="0.25">
      <c r="A4016">
        <v>347403</v>
      </c>
      <c r="B4016" t="s">
        <v>5038</v>
      </c>
      <c r="C4016">
        <v>2481.48</v>
      </c>
      <c r="D4016">
        <v>2481.48</v>
      </c>
      <c r="E4016" t="s">
        <v>3628</v>
      </c>
      <c r="F4016" t="s">
        <v>5039</v>
      </c>
    </row>
    <row r="4017" spans="1:6" x14ac:dyDescent="0.25">
      <c r="A4017">
        <v>5346003</v>
      </c>
      <c r="B4017" t="s">
        <v>3630</v>
      </c>
      <c r="C4017">
        <v>0</v>
      </c>
      <c r="D4017">
        <v>0</v>
      </c>
      <c r="E4017" t="s">
        <v>3630</v>
      </c>
      <c r="F4017" t="s">
        <v>5037</v>
      </c>
    </row>
    <row r="4018" spans="1:6" x14ac:dyDescent="0.25">
      <c r="A4018">
        <v>1152103</v>
      </c>
      <c r="B4018" t="s">
        <v>3630</v>
      </c>
      <c r="C4018">
        <v>0</v>
      </c>
      <c r="D4018">
        <v>0</v>
      </c>
      <c r="E4018" t="s">
        <v>3630</v>
      </c>
      <c r="F4018" t="s">
        <v>5037</v>
      </c>
    </row>
    <row r="4019" spans="1:6" x14ac:dyDescent="0.25">
      <c r="A4019">
        <v>1823403</v>
      </c>
      <c r="B4019" t="s">
        <v>3630</v>
      </c>
      <c r="C4019">
        <v>0</v>
      </c>
      <c r="D4019">
        <v>0</v>
      </c>
      <c r="E4019" t="s">
        <v>3630</v>
      </c>
      <c r="F4019" t="s">
        <v>5037</v>
      </c>
    </row>
    <row r="4020" spans="1:6" x14ac:dyDescent="0.25">
      <c r="A4020">
        <v>6483803</v>
      </c>
      <c r="B4020" t="s">
        <v>3630</v>
      </c>
      <c r="C4020">
        <v>0</v>
      </c>
      <c r="D4020">
        <v>0</v>
      </c>
      <c r="E4020" t="s">
        <v>3630</v>
      </c>
      <c r="F4020" t="s">
        <v>5037</v>
      </c>
    </row>
    <row r="4021" spans="1:6" x14ac:dyDescent="0.25">
      <c r="A4021">
        <v>5642003</v>
      </c>
      <c r="B4021" t="s">
        <v>3630</v>
      </c>
      <c r="C4021">
        <v>0</v>
      </c>
      <c r="D4021">
        <v>0</v>
      </c>
      <c r="E4021" t="s">
        <v>3630</v>
      </c>
      <c r="F4021" t="s">
        <v>5037</v>
      </c>
    </row>
    <row r="4022" spans="1:6" x14ac:dyDescent="0.25">
      <c r="A4022">
        <v>1887403</v>
      </c>
      <c r="B4022" t="s">
        <v>3630</v>
      </c>
      <c r="C4022">
        <v>0</v>
      </c>
      <c r="D4022">
        <v>0</v>
      </c>
      <c r="E4022" t="s">
        <v>3630</v>
      </c>
      <c r="F4022" t="s">
        <v>5037</v>
      </c>
    </row>
    <row r="4023" spans="1:6" x14ac:dyDescent="0.25">
      <c r="A4023">
        <v>84903</v>
      </c>
      <c r="B4023" t="s">
        <v>5038</v>
      </c>
      <c r="C4023">
        <v>3686.45</v>
      </c>
      <c r="D4023">
        <v>3686.45</v>
      </c>
      <c r="E4023" t="s">
        <v>3628</v>
      </c>
      <c r="F4023" t="s">
        <v>5039</v>
      </c>
    </row>
    <row r="4024" spans="1:6" x14ac:dyDescent="0.25">
      <c r="A4024">
        <v>3401303</v>
      </c>
      <c r="B4024" t="s">
        <v>3630</v>
      </c>
      <c r="C4024">
        <v>0</v>
      </c>
      <c r="D4024">
        <v>0</v>
      </c>
      <c r="E4024" t="s">
        <v>3630</v>
      </c>
      <c r="F4024" t="s">
        <v>5037</v>
      </c>
    </row>
    <row r="4025" spans="1:6" x14ac:dyDescent="0.25">
      <c r="A4025">
        <v>2463203</v>
      </c>
      <c r="B4025" t="s">
        <v>3630</v>
      </c>
      <c r="C4025">
        <v>0</v>
      </c>
      <c r="D4025">
        <v>0</v>
      </c>
      <c r="E4025" t="s">
        <v>3630</v>
      </c>
      <c r="F4025" t="s">
        <v>5037</v>
      </c>
    </row>
    <row r="4026" spans="1:6" x14ac:dyDescent="0.25">
      <c r="A4026">
        <v>322003</v>
      </c>
      <c r="B4026" t="s">
        <v>3630</v>
      </c>
      <c r="C4026">
        <v>0</v>
      </c>
      <c r="D4026">
        <v>0</v>
      </c>
      <c r="E4026" t="s">
        <v>3630</v>
      </c>
      <c r="F4026" t="s">
        <v>5037</v>
      </c>
    </row>
    <row r="4027" spans="1:6" x14ac:dyDescent="0.25">
      <c r="A4027">
        <v>3743203</v>
      </c>
      <c r="B4027" t="s">
        <v>5038</v>
      </c>
      <c r="C4027">
        <v>1575</v>
      </c>
      <c r="D4027">
        <v>1575</v>
      </c>
      <c r="E4027" t="s">
        <v>3628</v>
      </c>
      <c r="F4027" t="s">
        <v>5039</v>
      </c>
    </row>
    <row r="4028" spans="1:6" x14ac:dyDescent="0.25">
      <c r="A4028">
        <v>4625303</v>
      </c>
      <c r="B4028" t="s">
        <v>3630</v>
      </c>
      <c r="C4028">
        <v>0</v>
      </c>
      <c r="D4028">
        <v>0</v>
      </c>
      <c r="E4028" t="s">
        <v>3630</v>
      </c>
      <c r="F4028" t="s">
        <v>5037</v>
      </c>
    </row>
    <row r="4029" spans="1:6" x14ac:dyDescent="0.25">
      <c r="A4029">
        <v>6519703</v>
      </c>
      <c r="B4029" t="s">
        <v>3630</v>
      </c>
      <c r="C4029">
        <v>0</v>
      </c>
      <c r="D4029">
        <v>0</v>
      </c>
      <c r="E4029" t="s">
        <v>3630</v>
      </c>
      <c r="F4029" t="s">
        <v>5037</v>
      </c>
    </row>
    <row r="4030" spans="1:6" x14ac:dyDescent="0.25">
      <c r="A4030">
        <v>1244103</v>
      </c>
      <c r="B4030" t="s">
        <v>3630</v>
      </c>
      <c r="C4030">
        <v>0</v>
      </c>
      <c r="D4030">
        <v>0</v>
      </c>
      <c r="E4030" t="s">
        <v>3630</v>
      </c>
      <c r="F4030" t="s">
        <v>5037</v>
      </c>
    </row>
    <row r="4031" spans="1:6" x14ac:dyDescent="0.25">
      <c r="A4031">
        <v>1155603</v>
      </c>
      <c r="B4031" t="s">
        <v>5038</v>
      </c>
      <c r="C4031">
        <v>2100</v>
      </c>
      <c r="D4031">
        <v>2100</v>
      </c>
      <c r="E4031" t="s">
        <v>3628</v>
      </c>
      <c r="F4031" t="s">
        <v>5039</v>
      </c>
    </row>
    <row r="4032" spans="1:6" x14ac:dyDescent="0.25">
      <c r="A4032">
        <v>689203</v>
      </c>
      <c r="B4032" t="s">
        <v>3630</v>
      </c>
      <c r="C4032">
        <v>0</v>
      </c>
      <c r="D4032">
        <v>0</v>
      </c>
      <c r="E4032" t="s">
        <v>3630</v>
      </c>
      <c r="F4032" t="s">
        <v>5037</v>
      </c>
    </row>
    <row r="4033" spans="1:6" x14ac:dyDescent="0.25">
      <c r="A4033">
        <v>6344003</v>
      </c>
      <c r="B4033" t="s">
        <v>3630</v>
      </c>
      <c r="C4033">
        <v>0</v>
      </c>
      <c r="D4033">
        <v>0</v>
      </c>
      <c r="E4033" t="s">
        <v>3630</v>
      </c>
      <c r="F4033" t="s">
        <v>5037</v>
      </c>
    </row>
    <row r="4034" spans="1:6" x14ac:dyDescent="0.25">
      <c r="A4034">
        <v>5489803</v>
      </c>
      <c r="B4034" t="s">
        <v>3630</v>
      </c>
      <c r="C4034">
        <v>0</v>
      </c>
      <c r="D4034">
        <v>0</v>
      </c>
      <c r="E4034" t="s">
        <v>3630</v>
      </c>
      <c r="F4034" t="s">
        <v>5037</v>
      </c>
    </row>
    <row r="4035" spans="1:6" x14ac:dyDescent="0.25">
      <c r="A4035">
        <v>377003</v>
      </c>
      <c r="B4035" t="s">
        <v>5038</v>
      </c>
      <c r="C4035">
        <v>2481.48</v>
      </c>
      <c r="D4035">
        <v>2481.48</v>
      </c>
      <c r="E4035" t="s">
        <v>3628</v>
      </c>
      <c r="F4035" t="s">
        <v>5039</v>
      </c>
    </row>
    <row r="4036" spans="1:6" x14ac:dyDescent="0.25">
      <c r="A4036">
        <v>63903</v>
      </c>
      <c r="B4036" t="s">
        <v>5038</v>
      </c>
      <c r="C4036">
        <v>3686.45</v>
      </c>
      <c r="D4036">
        <v>3686.45</v>
      </c>
      <c r="E4036" t="s">
        <v>3628</v>
      </c>
      <c r="F4036" t="s">
        <v>5039</v>
      </c>
    </row>
    <row r="4037" spans="1:6" x14ac:dyDescent="0.25">
      <c r="A4037">
        <v>547203</v>
      </c>
      <c r="B4037" t="s">
        <v>3630</v>
      </c>
      <c r="C4037">
        <v>0</v>
      </c>
      <c r="D4037">
        <v>0</v>
      </c>
      <c r="E4037" t="s">
        <v>3630</v>
      </c>
      <c r="F4037" t="s">
        <v>5037</v>
      </c>
    </row>
    <row r="4038" spans="1:6" x14ac:dyDescent="0.25">
      <c r="A4038">
        <v>2129203</v>
      </c>
      <c r="B4038" t="s">
        <v>5038</v>
      </c>
      <c r="C4038">
        <v>210</v>
      </c>
      <c r="D4038">
        <v>210</v>
      </c>
      <c r="E4038" t="s">
        <v>3628</v>
      </c>
      <c r="F4038" t="s">
        <v>5039</v>
      </c>
    </row>
    <row r="4039" spans="1:6" x14ac:dyDescent="0.25">
      <c r="A4039">
        <v>297603</v>
      </c>
      <c r="B4039" t="s">
        <v>3630</v>
      </c>
      <c r="C4039">
        <v>0</v>
      </c>
      <c r="D4039">
        <v>0</v>
      </c>
      <c r="E4039" t="s">
        <v>3630</v>
      </c>
      <c r="F4039" t="s">
        <v>5037</v>
      </c>
    </row>
    <row r="4040" spans="1:6" x14ac:dyDescent="0.25">
      <c r="A4040">
        <v>71203</v>
      </c>
      <c r="B4040" t="s">
        <v>3630</v>
      </c>
      <c r="C4040">
        <v>0</v>
      </c>
      <c r="D4040">
        <v>0</v>
      </c>
      <c r="E4040" t="s">
        <v>3630</v>
      </c>
      <c r="F4040" t="s">
        <v>5037</v>
      </c>
    </row>
    <row r="4041" spans="1:6" x14ac:dyDescent="0.25">
      <c r="A4041">
        <v>1705303</v>
      </c>
      <c r="B4041" t="s">
        <v>3630</v>
      </c>
      <c r="C4041">
        <v>0</v>
      </c>
      <c r="D4041">
        <v>0</v>
      </c>
      <c r="E4041" t="s">
        <v>3630</v>
      </c>
      <c r="F4041" t="s">
        <v>5037</v>
      </c>
    </row>
    <row r="4042" spans="1:6" x14ac:dyDescent="0.25">
      <c r="A4042">
        <v>4221203</v>
      </c>
      <c r="B4042" t="s">
        <v>5038</v>
      </c>
      <c r="C4042">
        <v>2049.63</v>
      </c>
      <c r="D4042">
        <v>2049.63</v>
      </c>
      <c r="E4042" t="s">
        <v>3628</v>
      </c>
      <c r="F4042" t="s">
        <v>5039</v>
      </c>
    </row>
    <row r="4043" spans="1:6" x14ac:dyDescent="0.25">
      <c r="A4043">
        <v>2103203</v>
      </c>
      <c r="B4043" t="s">
        <v>3630</v>
      </c>
      <c r="C4043">
        <v>0</v>
      </c>
      <c r="D4043">
        <v>0</v>
      </c>
      <c r="E4043" t="s">
        <v>3630</v>
      </c>
      <c r="F4043" t="s">
        <v>5037</v>
      </c>
    </row>
    <row r="4044" spans="1:6" x14ac:dyDescent="0.25">
      <c r="A4044">
        <v>1547303</v>
      </c>
      <c r="B4044" t="s">
        <v>3630</v>
      </c>
      <c r="C4044">
        <v>0</v>
      </c>
      <c r="D4044">
        <v>0</v>
      </c>
      <c r="E4044" t="s">
        <v>3630</v>
      </c>
      <c r="F4044" t="s">
        <v>5037</v>
      </c>
    </row>
    <row r="4045" spans="1:6" x14ac:dyDescent="0.25">
      <c r="A4045">
        <v>1264103</v>
      </c>
      <c r="B4045" t="s">
        <v>5038</v>
      </c>
      <c r="C4045">
        <v>1868.45</v>
      </c>
      <c r="D4045">
        <v>1868.45</v>
      </c>
      <c r="E4045" t="s">
        <v>3628</v>
      </c>
      <c r="F4045" t="s">
        <v>5039</v>
      </c>
    </row>
    <row r="4046" spans="1:6" x14ac:dyDescent="0.25">
      <c r="A4046">
        <v>2327303</v>
      </c>
      <c r="B4046" t="s">
        <v>3630</v>
      </c>
      <c r="C4046">
        <v>0</v>
      </c>
      <c r="D4046">
        <v>0</v>
      </c>
      <c r="E4046" t="s">
        <v>3630</v>
      </c>
      <c r="F4046" t="s">
        <v>5037</v>
      </c>
    </row>
    <row r="4047" spans="1:6" x14ac:dyDescent="0.25">
      <c r="A4047">
        <v>6567803</v>
      </c>
      <c r="B4047" t="s">
        <v>5038</v>
      </c>
      <c r="C4047">
        <v>2644.95</v>
      </c>
      <c r="D4047">
        <v>2644.95</v>
      </c>
      <c r="E4047" t="s">
        <v>3628</v>
      </c>
      <c r="F4047" t="s">
        <v>5039</v>
      </c>
    </row>
    <row r="4048" spans="1:6" x14ac:dyDescent="0.25">
      <c r="A4048">
        <v>1370003</v>
      </c>
      <c r="B4048" t="s">
        <v>3630</v>
      </c>
      <c r="C4048">
        <v>0</v>
      </c>
      <c r="D4048">
        <v>0</v>
      </c>
      <c r="E4048" t="s">
        <v>3630</v>
      </c>
      <c r="F4048" t="s">
        <v>5037</v>
      </c>
    </row>
    <row r="4049" spans="1:6" x14ac:dyDescent="0.25">
      <c r="A4049">
        <v>3315203</v>
      </c>
      <c r="B4049" t="s">
        <v>5038</v>
      </c>
      <c r="C4049">
        <v>913.5</v>
      </c>
      <c r="D4049">
        <v>913.5</v>
      </c>
      <c r="E4049" t="s">
        <v>3628</v>
      </c>
      <c r="F4049" t="s">
        <v>5039</v>
      </c>
    </row>
    <row r="4050" spans="1:6" x14ac:dyDescent="0.25">
      <c r="A4050">
        <v>322903</v>
      </c>
      <c r="B4050" t="s">
        <v>3630</v>
      </c>
      <c r="C4050">
        <v>0</v>
      </c>
      <c r="D4050">
        <v>0</v>
      </c>
      <c r="E4050" t="s">
        <v>3630</v>
      </c>
      <c r="F4050" t="s">
        <v>5037</v>
      </c>
    </row>
    <row r="4051" spans="1:6" x14ac:dyDescent="0.25">
      <c r="A4051">
        <v>6166503</v>
      </c>
      <c r="B4051" t="s">
        <v>5038</v>
      </c>
      <c r="C4051">
        <v>4766.22</v>
      </c>
      <c r="D4051">
        <v>4766.22</v>
      </c>
      <c r="E4051" t="s">
        <v>3628</v>
      </c>
      <c r="F4051" t="s">
        <v>5039</v>
      </c>
    </row>
    <row r="4052" spans="1:6" x14ac:dyDescent="0.25">
      <c r="A4052">
        <v>3507203</v>
      </c>
      <c r="B4052" t="s">
        <v>3630</v>
      </c>
      <c r="C4052">
        <v>0</v>
      </c>
      <c r="D4052">
        <v>0</v>
      </c>
      <c r="E4052" t="s">
        <v>3630</v>
      </c>
      <c r="F4052" t="s">
        <v>5037</v>
      </c>
    </row>
    <row r="4053" spans="1:6" x14ac:dyDescent="0.25">
      <c r="A4053">
        <v>6495903</v>
      </c>
      <c r="B4053" t="s">
        <v>5038</v>
      </c>
      <c r="C4053">
        <v>21000</v>
      </c>
      <c r="D4053">
        <v>21000</v>
      </c>
      <c r="E4053" t="s">
        <v>3628</v>
      </c>
      <c r="F4053" t="s">
        <v>5039</v>
      </c>
    </row>
    <row r="4054" spans="1:6" x14ac:dyDescent="0.25">
      <c r="A4054">
        <v>379003</v>
      </c>
      <c r="B4054" t="s">
        <v>5038</v>
      </c>
      <c r="C4054">
        <v>2485.09</v>
      </c>
      <c r="D4054">
        <v>2485.09</v>
      </c>
      <c r="E4054" t="s">
        <v>3628</v>
      </c>
      <c r="F4054" t="s">
        <v>5039</v>
      </c>
    </row>
    <row r="4055" spans="1:6" x14ac:dyDescent="0.25">
      <c r="A4055">
        <v>1200103</v>
      </c>
      <c r="B4055" t="s">
        <v>3630</v>
      </c>
      <c r="C4055">
        <v>0</v>
      </c>
      <c r="D4055">
        <v>0</v>
      </c>
      <c r="E4055" t="s">
        <v>3630</v>
      </c>
      <c r="F4055" t="s">
        <v>5037</v>
      </c>
    </row>
    <row r="4056" spans="1:6" x14ac:dyDescent="0.25">
      <c r="A4056">
        <v>6704103</v>
      </c>
      <c r="B4056" t="s">
        <v>3630</v>
      </c>
      <c r="C4056">
        <v>0</v>
      </c>
      <c r="D4056">
        <v>0</v>
      </c>
      <c r="E4056" t="s">
        <v>3630</v>
      </c>
      <c r="F4056" t="s">
        <v>5037</v>
      </c>
    </row>
    <row r="4057" spans="1:6" x14ac:dyDescent="0.25">
      <c r="A4057">
        <v>416903</v>
      </c>
      <c r="B4057" t="s">
        <v>5038</v>
      </c>
      <c r="C4057">
        <v>2754.28</v>
      </c>
      <c r="D4057">
        <v>2754.28</v>
      </c>
      <c r="E4057" t="s">
        <v>3628</v>
      </c>
      <c r="F4057" t="s">
        <v>5039</v>
      </c>
    </row>
    <row r="4058" spans="1:6" x14ac:dyDescent="0.25">
      <c r="A4058">
        <v>1243903</v>
      </c>
      <c r="B4058" t="s">
        <v>3630</v>
      </c>
      <c r="C4058">
        <v>0</v>
      </c>
      <c r="D4058">
        <v>0</v>
      </c>
      <c r="E4058" t="s">
        <v>3630</v>
      </c>
      <c r="F4058" t="s">
        <v>5037</v>
      </c>
    </row>
    <row r="4059" spans="1:6" x14ac:dyDescent="0.25">
      <c r="A4059">
        <v>6076703</v>
      </c>
      <c r="B4059" t="s">
        <v>3630</v>
      </c>
      <c r="C4059">
        <v>0</v>
      </c>
      <c r="D4059">
        <v>0</v>
      </c>
      <c r="E4059" t="s">
        <v>3630</v>
      </c>
      <c r="F4059" t="s">
        <v>5037</v>
      </c>
    </row>
    <row r="4060" spans="1:6" x14ac:dyDescent="0.25">
      <c r="A4060">
        <v>111703</v>
      </c>
      <c r="B4060" t="s">
        <v>5038</v>
      </c>
      <c r="C4060">
        <v>3686.45</v>
      </c>
      <c r="D4060">
        <v>3686.45</v>
      </c>
      <c r="E4060" t="s">
        <v>3628</v>
      </c>
      <c r="F4060" t="s">
        <v>5039</v>
      </c>
    </row>
    <row r="4061" spans="1:6" x14ac:dyDescent="0.25">
      <c r="A4061">
        <v>1320103</v>
      </c>
      <c r="B4061" t="s">
        <v>3630</v>
      </c>
      <c r="C4061">
        <v>0</v>
      </c>
      <c r="D4061">
        <v>0</v>
      </c>
      <c r="E4061" t="s">
        <v>3630</v>
      </c>
      <c r="F4061" t="s">
        <v>5037</v>
      </c>
    </row>
    <row r="4062" spans="1:6" x14ac:dyDescent="0.25">
      <c r="A4062">
        <v>13803</v>
      </c>
      <c r="B4062" t="s">
        <v>5038</v>
      </c>
      <c r="C4062">
        <v>2520</v>
      </c>
      <c r="D4062">
        <v>2520</v>
      </c>
      <c r="E4062" t="s">
        <v>3628</v>
      </c>
      <c r="F4062" t="s">
        <v>5039</v>
      </c>
    </row>
    <row r="4063" spans="1:6" x14ac:dyDescent="0.25">
      <c r="A4063">
        <v>1265403</v>
      </c>
      <c r="B4063" t="s">
        <v>3630</v>
      </c>
      <c r="C4063">
        <v>0</v>
      </c>
      <c r="D4063">
        <v>0</v>
      </c>
      <c r="E4063" t="s">
        <v>3630</v>
      </c>
      <c r="F4063" t="s">
        <v>5037</v>
      </c>
    </row>
    <row r="4064" spans="1:6" x14ac:dyDescent="0.25">
      <c r="A4064">
        <v>1211203</v>
      </c>
      <c r="B4064" t="s">
        <v>3630</v>
      </c>
      <c r="C4064">
        <v>0</v>
      </c>
      <c r="D4064">
        <v>0</v>
      </c>
      <c r="E4064" t="s">
        <v>3630</v>
      </c>
      <c r="F4064" t="s">
        <v>5037</v>
      </c>
    </row>
    <row r="4065" spans="1:6" x14ac:dyDescent="0.25">
      <c r="A4065">
        <v>5599803</v>
      </c>
      <c r="B4065" t="s">
        <v>3630</v>
      </c>
      <c r="C4065">
        <v>0</v>
      </c>
      <c r="D4065">
        <v>0</v>
      </c>
      <c r="E4065" t="s">
        <v>3630</v>
      </c>
      <c r="F4065" t="s">
        <v>5037</v>
      </c>
    </row>
    <row r="4066" spans="1:6" x14ac:dyDescent="0.25">
      <c r="A4066">
        <v>1291403</v>
      </c>
      <c r="B4066" t="s">
        <v>3630</v>
      </c>
      <c r="C4066">
        <v>0</v>
      </c>
      <c r="D4066">
        <v>0</v>
      </c>
      <c r="E4066" t="s">
        <v>3630</v>
      </c>
      <c r="F4066" t="s">
        <v>5037</v>
      </c>
    </row>
    <row r="4067" spans="1:6" x14ac:dyDescent="0.25">
      <c r="A4067">
        <v>1263503</v>
      </c>
      <c r="B4067" t="s">
        <v>3630</v>
      </c>
      <c r="C4067">
        <v>0</v>
      </c>
      <c r="D4067">
        <v>0</v>
      </c>
      <c r="E4067" t="s">
        <v>3630</v>
      </c>
      <c r="F4067" t="s">
        <v>5037</v>
      </c>
    </row>
    <row r="4068" spans="1:6" x14ac:dyDescent="0.25">
      <c r="A4068">
        <v>5483803</v>
      </c>
      <c r="B4068" t="s">
        <v>3630</v>
      </c>
      <c r="C4068">
        <v>0</v>
      </c>
      <c r="D4068">
        <v>0</v>
      </c>
      <c r="E4068" t="s">
        <v>3630</v>
      </c>
      <c r="F4068" t="s">
        <v>5037</v>
      </c>
    </row>
    <row r="4069" spans="1:6" x14ac:dyDescent="0.25">
      <c r="A4069">
        <v>5677903</v>
      </c>
      <c r="B4069" t="s">
        <v>3630</v>
      </c>
      <c r="C4069">
        <v>0</v>
      </c>
      <c r="D4069">
        <v>0</v>
      </c>
      <c r="E4069" t="s">
        <v>3630</v>
      </c>
      <c r="F4069" t="s">
        <v>5037</v>
      </c>
    </row>
    <row r="4070" spans="1:6" x14ac:dyDescent="0.25">
      <c r="A4070">
        <v>1359203</v>
      </c>
      <c r="B4070" t="s">
        <v>3630</v>
      </c>
      <c r="C4070">
        <v>0</v>
      </c>
      <c r="D4070">
        <v>0</v>
      </c>
      <c r="E4070" t="s">
        <v>3630</v>
      </c>
      <c r="F4070" t="s">
        <v>5037</v>
      </c>
    </row>
    <row r="4071" spans="1:6" x14ac:dyDescent="0.25">
      <c r="A4071">
        <v>5319703</v>
      </c>
      <c r="B4071" t="s">
        <v>5038</v>
      </c>
      <c r="C4071">
        <v>2391.92</v>
      </c>
      <c r="D4071">
        <v>2391.92</v>
      </c>
      <c r="E4071" t="s">
        <v>3628</v>
      </c>
      <c r="F4071" t="s">
        <v>5039</v>
      </c>
    </row>
    <row r="4072" spans="1:6" x14ac:dyDescent="0.25">
      <c r="A4072">
        <v>5745703</v>
      </c>
      <c r="B4072" t="s">
        <v>5038</v>
      </c>
      <c r="C4072">
        <v>3785.25</v>
      </c>
      <c r="D4072">
        <v>3785.25</v>
      </c>
      <c r="E4072" t="s">
        <v>3628</v>
      </c>
      <c r="F4072" t="s">
        <v>5039</v>
      </c>
    </row>
    <row r="4073" spans="1:6" x14ac:dyDescent="0.25">
      <c r="A4073">
        <v>1859303</v>
      </c>
      <c r="B4073" t="s">
        <v>3630</v>
      </c>
      <c r="C4073">
        <v>0</v>
      </c>
      <c r="D4073">
        <v>0</v>
      </c>
      <c r="E4073" t="s">
        <v>3630</v>
      </c>
      <c r="F4073" t="s">
        <v>5037</v>
      </c>
    </row>
    <row r="4074" spans="1:6" x14ac:dyDescent="0.25">
      <c r="A4074">
        <v>6548403</v>
      </c>
      <c r="B4074" t="s">
        <v>3630</v>
      </c>
      <c r="C4074">
        <v>0</v>
      </c>
      <c r="D4074">
        <v>0</v>
      </c>
      <c r="E4074" t="s">
        <v>3630</v>
      </c>
      <c r="F4074" t="s">
        <v>5037</v>
      </c>
    </row>
    <row r="4075" spans="1:6" x14ac:dyDescent="0.25">
      <c r="A4075">
        <v>281503</v>
      </c>
      <c r="B4075" t="s">
        <v>5038</v>
      </c>
      <c r="C4075">
        <v>3686.45</v>
      </c>
      <c r="D4075">
        <v>3686.45</v>
      </c>
      <c r="E4075" t="s">
        <v>3628</v>
      </c>
      <c r="F4075" t="s">
        <v>5039</v>
      </c>
    </row>
    <row r="4076" spans="1:6" x14ac:dyDescent="0.25">
      <c r="A4076">
        <v>5621703</v>
      </c>
      <c r="B4076" t="s">
        <v>3630</v>
      </c>
      <c r="C4076">
        <v>0</v>
      </c>
      <c r="D4076">
        <v>0</v>
      </c>
      <c r="E4076" t="s">
        <v>3630</v>
      </c>
      <c r="F4076" t="s">
        <v>5037</v>
      </c>
    </row>
    <row r="4077" spans="1:6" x14ac:dyDescent="0.25">
      <c r="A4077">
        <v>1329203</v>
      </c>
      <c r="B4077" t="s">
        <v>5038</v>
      </c>
      <c r="C4077">
        <v>5295.82</v>
      </c>
      <c r="D4077">
        <v>5295.82</v>
      </c>
      <c r="E4077" t="s">
        <v>3628</v>
      </c>
      <c r="F4077" t="s">
        <v>5039</v>
      </c>
    </row>
    <row r="4078" spans="1:6" x14ac:dyDescent="0.25">
      <c r="A4078">
        <v>5447303</v>
      </c>
      <c r="B4078" t="s">
        <v>3630</v>
      </c>
      <c r="C4078">
        <v>0</v>
      </c>
      <c r="D4078">
        <v>0</v>
      </c>
      <c r="E4078" t="s">
        <v>3630</v>
      </c>
      <c r="F4078" t="s">
        <v>5037</v>
      </c>
    </row>
    <row r="4079" spans="1:6" x14ac:dyDescent="0.25">
      <c r="A4079">
        <v>201203</v>
      </c>
      <c r="B4079" t="s">
        <v>5038</v>
      </c>
      <c r="C4079">
        <v>2754.28</v>
      </c>
      <c r="D4079">
        <v>2754.28</v>
      </c>
      <c r="E4079" t="s">
        <v>3628</v>
      </c>
      <c r="F4079" t="s">
        <v>5039</v>
      </c>
    </row>
    <row r="4080" spans="1:6" x14ac:dyDescent="0.25">
      <c r="A4080">
        <v>5231803</v>
      </c>
      <c r="B4080" t="s">
        <v>3630</v>
      </c>
      <c r="C4080">
        <v>0</v>
      </c>
      <c r="D4080">
        <v>0</v>
      </c>
      <c r="E4080" t="s">
        <v>3630</v>
      </c>
      <c r="F4080" t="s">
        <v>5037</v>
      </c>
    </row>
    <row r="4081" spans="1:6" x14ac:dyDescent="0.25">
      <c r="A4081">
        <v>5847903</v>
      </c>
      <c r="B4081" t="s">
        <v>5038</v>
      </c>
      <c r="C4081">
        <v>2391.92</v>
      </c>
      <c r="D4081">
        <v>2391.92</v>
      </c>
      <c r="E4081" t="s">
        <v>3628</v>
      </c>
      <c r="F4081" t="s">
        <v>5039</v>
      </c>
    </row>
    <row r="4082" spans="1:6" x14ac:dyDescent="0.25">
      <c r="A4082">
        <v>1283703</v>
      </c>
      <c r="B4082" t="s">
        <v>5038</v>
      </c>
      <c r="C4082">
        <v>3736.53</v>
      </c>
      <c r="D4082">
        <v>3736.53</v>
      </c>
      <c r="E4082" t="s">
        <v>3628</v>
      </c>
      <c r="F4082" t="s">
        <v>5039</v>
      </c>
    </row>
    <row r="4083" spans="1:6" x14ac:dyDescent="0.25">
      <c r="A4083">
        <v>5242203</v>
      </c>
      <c r="B4083" t="s">
        <v>5038</v>
      </c>
      <c r="C4083">
        <v>599.26</v>
      </c>
      <c r="D4083">
        <v>599.26</v>
      </c>
      <c r="E4083" t="s">
        <v>3628</v>
      </c>
      <c r="F4083" t="s">
        <v>5039</v>
      </c>
    </row>
    <row r="4084" spans="1:6" x14ac:dyDescent="0.25">
      <c r="A4084">
        <v>4199203</v>
      </c>
      <c r="B4084" t="s">
        <v>5038</v>
      </c>
      <c r="C4084">
        <v>1868.45</v>
      </c>
      <c r="D4084">
        <v>1868.45</v>
      </c>
      <c r="E4084" t="s">
        <v>3628</v>
      </c>
      <c r="F4084" t="s">
        <v>5039</v>
      </c>
    </row>
    <row r="4085" spans="1:6" x14ac:dyDescent="0.25">
      <c r="A4085">
        <v>2137203</v>
      </c>
      <c r="B4085" t="s">
        <v>3630</v>
      </c>
      <c r="C4085">
        <v>0</v>
      </c>
      <c r="D4085">
        <v>0</v>
      </c>
      <c r="E4085" t="s">
        <v>3630</v>
      </c>
      <c r="F4085" t="s">
        <v>5037</v>
      </c>
    </row>
    <row r="4086" spans="1:6" x14ac:dyDescent="0.25">
      <c r="A4086">
        <v>1901203</v>
      </c>
      <c r="B4086" t="s">
        <v>3630</v>
      </c>
      <c r="C4086">
        <v>0</v>
      </c>
      <c r="D4086">
        <v>0</v>
      </c>
      <c r="E4086" t="s">
        <v>3630</v>
      </c>
      <c r="F4086" t="s">
        <v>5037</v>
      </c>
    </row>
    <row r="4087" spans="1:6" x14ac:dyDescent="0.25">
      <c r="A4087">
        <v>5223003</v>
      </c>
      <c r="B4087" t="s">
        <v>5038</v>
      </c>
      <c r="C4087">
        <v>7855.05</v>
      </c>
      <c r="D4087">
        <v>7855.05</v>
      </c>
      <c r="E4087" t="s">
        <v>3628</v>
      </c>
      <c r="F4087" t="s">
        <v>5039</v>
      </c>
    </row>
    <row r="4088" spans="1:6" x14ac:dyDescent="0.25">
      <c r="A4088">
        <v>6309703</v>
      </c>
      <c r="B4088" t="s">
        <v>3630</v>
      </c>
      <c r="C4088">
        <v>0</v>
      </c>
      <c r="D4088">
        <v>0</v>
      </c>
      <c r="E4088" t="s">
        <v>3630</v>
      </c>
      <c r="F4088" t="s">
        <v>5037</v>
      </c>
    </row>
    <row r="4089" spans="1:6" x14ac:dyDescent="0.25">
      <c r="A4089">
        <v>3611303</v>
      </c>
      <c r="B4089" t="s">
        <v>3630</v>
      </c>
      <c r="C4089">
        <v>0</v>
      </c>
      <c r="D4089">
        <v>0</v>
      </c>
      <c r="E4089" t="s">
        <v>3630</v>
      </c>
      <c r="F4089" t="s">
        <v>5037</v>
      </c>
    </row>
    <row r="4090" spans="1:6" x14ac:dyDescent="0.25">
      <c r="A4090">
        <v>183803</v>
      </c>
      <c r="B4090" t="s">
        <v>5038</v>
      </c>
      <c r="C4090">
        <v>8855.64</v>
      </c>
      <c r="D4090">
        <v>8855.64</v>
      </c>
      <c r="E4090" t="s">
        <v>3628</v>
      </c>
      <c r="F4090" t="s">
        <v>5039</v>
      </c>
    </row>
    <row r="4091" spans="1:6" x14ac:dyDescent="0.25">
      <c r="A4091">
        <v>1263703</v>
      </c>
      <c r="B4091" t="s">
        <v>3630</v>
      </c>
      <c r="C4091">
        <v>0</v>
      </c>
      <c r="D4091">
        <v>0</v>
      </c>
      <c r="E4091" t="s">
        <v>3630</v>
      </c>
      <c r="F4091" t="s">
        <v>5037</v>
      </c>
    </row>
    <row r="4092" spans="1:6" x14ac:dyDescent="0.25">
      <c r="A4092">
        <v>5746003</v>
      </c>
      <c r="B4092" t="s">
        <v>3630</v>
      </c>
      <c r="C4092">
        <v>0</v>
      </c>
      <c r="D4092">
        <v>0</v>
      </c>
      <c r="E4092" t="s">
        <v>3630</v>
      </c>
      <c r="F4092" t="s">
        <v>5037</v>
      </c>
    </row>
    <row r="4093" spans="1:6" x14ac:dyDescent="0.25">
      <c r="A4093">
        <v>1227703</v>
      </c>
      <c r="B4093" t="s">
        <v>5038</v>
      </c>
      <c r="C4093">
        <v>637.99</v>
      </c>
      <c r="D4093">
        <v>637.99</v>
      </c>
      <c r="E4093" t="s">
        <v>3628</v>
      </c>
      <c r="F4093" t="s">
        <v>5039</v>
      </c>
    </row>
    <row r="4094" spans="1:6" x14ac:dyDescent="0.25">
      <c r="A4094">
        <v>1215203</v>
      </c>
      <c r="B4094" t="s">
        <v>5038</v>
      </c>
      <c r="C4094">
        <v>2625</v>
      </c>
      <c r="D4094">
        <v>2625</v>
      </c>
      <c r="E4094" t="s">
        <v>3628</v>
      </c>
      <c r="F4094" t="s">
        <v>5039</v>
      </c>
    </row>
    <row r="4095" spans="1:6" x14ac:dyDescent="0.25">
      <c r="A4095">
        <v>4221403</v>
      </c>
      <c r="B4095" t="s">
        <v>3630</v>
      </c>
      <c r="C4095">
        <v>0</v>
      </c>
      <c r="D4095">
        <v>0</v>
      </c>
      <c r="E4095" t="s">
        <v>3630</v>
      </c>
      <c r="F4095" t="s">
        <v>5037</v>
      </c>
    </row>
    <row r="4096" spans="1:6" x14ac:dyDescent="0.25">
      <c r="A4096">
        <v>5766003</v>
      </c>
      <c r="B4096" t="s">
        <v>3630</v>
      </c>
      <c r="C4096">
        <v>0</v>
      </c>
      <c r="D4096">
        <v>0</v>
      </c>
      <c r="E4096" t="s">
        <v>3630</v>
      </c>
      <c r="F4096" t="s">
        <v>5037</v>
      </c>
    </row>
    <row r="4097" spans="1:6" x14ac:dyDescent="0.25">
      <c r="A4097">
        <v>421203</v>
      </c>
      <c r="B4097" t="s">
        <v>3630</v>
      </c>
      <c r="C4097">
        <v>0</v>
      </c>
      <c r="D4097">
        <v>0</v>
      </c>
      <c r="E4097" t="s">
        <v>3630</v>
      </c>
      <c r="F4097" t="s">
        <v>5037</v>
      </c>
    </row>
    <row r="4098" spans="1:6" x14ac:dyDescent="0.25">
      <c r="A4098">
        <v>143903</v>
      </c>
      <c r="B4098" t="s">
        <v>5038</v>
      </c>
      <c r="C4098">
        <v>2485.09</v>
      </c>
      <c r="D4098">
        <v>2485.09</v>
      </c>
      <c r="E4098" t="s">
        <v>3628</v>
      </c>
      <c r="F4098" t="s">
        <v>5039</v>
      </c>
    </row>
    <row r="4099" spans="1:6" x14ac:dyDescent="0.25">
      <c r="A4099">
        <v>1311203</v>
      </c>
      <c r="B4099" t="s">
        <v>3630</v>
      </c>
      <c r="C4099">
        <v>0</v>
      </c>
      <c r="D4099">
        <v>0</v>
      </c>
      <c r="E4099" t="s">
        <v>3630</v>
      </c>
      <c r="F4099" t="s">
        <v>5037</v>
      </c>
    </row>
    <row r="4100" spans="1:6" x14ac:dyDescent="0.25">
      <c r="A4100">
        <v>1263203</v>
      </c>
      <c r="B4100" t="s">
        <v>3630</v>
      </c>
      <c r="C4100">
        <v>0</v>
      </c>
      <c r="D4100">
        <v>0</v>
      </c>
      <c r="E4100" t="s">
        <v>3630</v>
      </c>
      <c r="F4100" t="s">
        <v>5037</v>
      </c>
    </row>
    <row r="4101" spans="1:6" x14ac:dyDescent="0.25">
      <c r="A4101">
        <v>1260703</v>
      </c>
      <c r="B4101" t="s">
        <v>3630</v>
      </c>
      <c r="C4101">
        <v>0</v>
      </c>
      <c r="D4101">
        <v>0</v>
      </c>
      <c r="E4101" t="s">
        <v>3630</v>
      </c>
      <c r="F4101" t="s">
        <v>5037</v>
      </c>
    </row>
    <row r="4102" spans="1:6" x14ac:dyDescent="0.25">
      <c r="A4102">
        <v>1539303</v>
      </c>
      <c r="B4102" t="s">
        <v>3630</v>
      </c>
      <c r="C4102">
        <v>0</v>
      </c>
      <c r="D4102">
        <v>0</v>
      </c>
      <c r="E4102" t="s">
        <v>3630</v>
      </c>
      <c r="F4102" t="s">
        <v>5037</v>
      </c>
    </row>
    <row r="4103" spans="1:6" x14ac:dyDescent="0.25">
      <c r="A4103">
        <v>2135203</v>
      </c>
      <c r="B4103" t="s">
        <v>3630</v>
      </c>
      <c r="C4103">
        <v>0</v>
      </c>
      <c r="D4103">
        <v>0</v>
      </c>
      <c r="E4103" t="s">
        <v>3630</v>
      </c>
      <c r="F4103" t="s">
        <v>5037</v>
      </c>
    </row>
    <row r="4104" spans="1:6" x14ac:dyDescent="0.25">
      <c r="A4104">
        <v>2639203</v>
      </c>
      <c r="B4104" t="s">
        <v>5038</v>
      </c>
      <c r="C4104">
        <v>2226</v>
      </c>
      <c r="D4104">
        <v>2226</v>
      </c>
      <c r="E4104" t="s">
        <v>3628</v>
      </c>
      <c r="F4104" t="s">
        <v>5039</v>
      </c>
    </row>
    <row r="4105" spans="1:6" x14ac:dyDescent="0.25">
      <c r="A4105">
        <v>5827803</v>
      </c>
      <c r="B4105" t="s">
        <v>5038</v>
      </c>
      <c r="C4105">
        <v>3208.8</v>
      </c>
      <c r="D4105">
        <v>3208.8</v>
      </c>
      <c r="E4105" t="s">
        <v>3628</v>
      </c>
      <c r="F4105" t="s">
        <v>5039</v>
      </c>
    </row>
    <row r="4106" spans="1:6" x14ac:dyDescent="0.25">
      <c r="A4106">
        <v>6205103</v>
      </c>
      <c r="B4106" t="s">
        <v>3630</v>
      </c>
      <c r="C4106">
        <v>0</v>
      </c>
      <c r="D4106">
        <v>0</v>
      </c>
      <c r="E4106" t="s">
        <v>3630</v>
      </c>
      <c r="F4106" t="s">
        <v>5037</v>
      </c>
    </row>
    <row r="4107" spans="1:6" x14ac:dyDescent="0.25">
      <c r="A4107">
        <v>5788103</v>
      </c>
      <c r="B4107" t="s">
        <v>3630</v>
      </c>
      <c r="C4107">
        <v>0</v>
      </c>
      <c r="D4107">
        <v>0</v>
      </c>
      <c r="E4107" t="s">
        <v>3630</v>
      </c>
      <c r="F4107" t="s">
        <v>5037</v>
      </c>
    </row>
    <row r="4108" spans="1:6" x14ac:dyDescent="0.25">
      <c r="A4108">
        <v>375203</v>
      </c>
      <c r="B4108" t="s">
        <v>5038</v>
      </c>
      <c r="C4108">
        <v>3686.45</v>
      </c>
      <c r="D4108">
        <v>3686.45</v>
      </c>
      <c r="E4108" t="s">
        <v>3628</v>
      </c>
      <c r="F4108" t="s">
        <v>5039</v>
      </c>
    </row>
    <row r="4109" spans="1:6" x14ac:dyDescent="0.25">
      <c r="A4109">
        <v>5886303</v>
      </c>
      <c r="B4109" t="s">
        <v>3630</v>
      </c>
      <c r="C4109">
        <v>0</v>
      </c>
      <c r="D4109">
        <v>0</v>
      </c>
      <c r="E4109" t="s">
        <v>3630</v>
      </c>
      <c r="F4109" t="s">
        <v>5037</v>
      </c>
    </row>
    <row r="4110" spans="1:6" x14ac:dyDescent="0.25">
      <c r="A4110">
        <v>422003</v>
      </c>
      <c r="B4110" t="s">
        <v>3630</v>
      </c>
      <c r="C4110">
        <v>0</v>
      </c>
      <c r="D4110">
        <v>0</v>
      </c>
      <c r="E4110" t="s">
        <v>3630</v>
      </c>
      <c r="F4110" t="s">
        <v>5037</v>
      </c>
    </row>
    <row r="4111" spans="1:6" x14ac:dyDescent="0.25">
      <c r="A4111">
        <v>275403</v>
      </c>
      <c r="B4111" t="s">
        <v>3630</v>
      </c>
      <c r="C4111">
        <v>0</v>
      </c>
      <c r="D4111">
        <v>0</v>
      </c>
      <c r="E4111" t="s">
        <v>3630</v>
      </c>
      <c r="F4111" t="s">
        <v>5037</v>
      </c>
    </row>
    <row r="4112" spans="1:6" x14ac:dyDescent="0.25">
      <c r="A4112">
        <v>1543203</v>
      </c>
      <c r="B4112" t="s">
        <v>3630</v>
      </c>
      <c r="C4112">
        <v>0</v>
      </c>
      <c r="D4112">
        <v>0</v>
      </c>
      <c r="E4112" t="s">
        <v>3630</v>
      </c>
      <c r="F4112" t="s">
        <v>5037</v>
      </c>
    </row>
    <row r="4113" spans="1:6" x14ac:dyDescent="0.25">
      <c r="A4113">
        <v>1895303</v>
      </c>
      <c r="B4113" t="s">
        <v>3630</v>
      </c>
      <c r="C4113">
        <v>0</v>
      </c>
      <c r="D4113">
        <v>0</v>
      </c>
      <c r="E4113" t="s">
        <v>3630</v>
      </c>
      <c r="F4113" t="s">
        <v>5037</v>
      </c>
    </row>
    <row r="4114" spans="1:6" x14ac:dyDescent="0.25">
      <c r="A4114">
        <v>2920403</v>
      </c>
      <c r="B4114" t="s">
        <v>3630</v>
      </c>
      <c r="C4114">
        <v>0</v>
      </c>
      <c r="D4114">
        <v>0</v>
      </c>
      <c r="E4114" t="s">
        <v>3630</v>
      </c>
      <c r="F4114" t="s">
        <v>5037</v>
      </c>
    </row>
    <row r="4115" spans="1:6" x14ac:dyDescent="0.25">
      <c r="A4115">
        <v>5904103</v>
      </c>
      <c r="B4115" t="s">
        <v>5038</v>
      </c>
      <c r="C4115">
        <v>1868.45</v>
      </c>
      <c r="D4115">
        <v>1868.45</v>
      </c>
      <c r="E4115" t="s">
        <v>3628</v>
      </c>
      <c r="F4115" t="s">
        <v>5039</v>
      </c>
    </row>
    <row r="4116" spans="1:6" x14ac:dyDescent="0.25">
      <c r="A4116">
        <v>346303</v>
      </c>
      <c r="B4116" t="s">
        <v>3630</v>
      </c>
      <c r="C4116">
        <v>0</v>
      </c>
      <c r="D4116">
        <v>0</v>
      </c>
      <c r="E4116" t="s">
        <v>3630</v>
      </c>
      <c r="F4116" t="s">
        <v>5037</v>
      </c>
    </row>
    <row r="4117" spans="1:6" x14ac:dyDescent="0.25">
      <c r="A4117">
        <v>375503</v>
      </c>
      <c r="B4117" t="s">
        <v>3630</v>
      </c>
      <c r="C4117">
        <v>0</v>
      </c>
      <c r="D4117">
        <v>0</v>
      </c>
      <c r="E4117" t="s">
        <v>3630</v>
      </c>
      <c r="F4117" t="s">
        <v>5037</v>
      </c>
    </row>
    <row r="4118" spans="1:6" x14ac:dyDescent="0.25">
      <c r="A4118">
        <v>418403</v>
      </c>
      <c r="B4118" t="s">
        <v>5038</v>
      </c>
      <c r="C4118">
        <v>1868.45</v>
      </c>
      <c r="D4118">
        <v>1868.45</v>
      </c>
      <c r="E4118" t="s">
        <v>3628</v>
      </c>
      <c r="F4118" t="s">
        <v>5039</v>
      </c>
    </row>
    <row r="4119" spans="1:6" x14ac:dyDescent="0.25">
      <c r="A4119">
        <v>1351203</v>
      </c>
      <c r="B4119" t="s">
        <v>3630</v>
      </c>
      <c r="C4119">
        <v>0</v>
      </c>
      <c r="D4119">
        <v>0</v>
      </c>
      <c r="E4119" t="s">
        <v>3630</v>
      </c>
      <c r="F4119" t="s">
        <v>5037</v>
      </c>
    </row>
    <row r="4120" spans="1:6" x14ac:dyDescent="0.25">
      <c r="A4120">
        <v>1355303</v>
      </c>
      <c r="B4120" t="s">
        <v>3630</v>
      </c>
      <c r="C4120">
        <v>0</v>
      </c>
      <c r="D4120">
        <v>0</v>
      </c>
      <c r="E4120" t="s">
        <v>3630</v>
      </c>
      <c r="F4120" t="s">
        <v>5037</v>
      </c>
    </row>
    <row r="4121" spans="1:6" x14ac:dyDescent="0.25">
      <c r="A4121">
        <v>2027203</v>
      </c>
      <c r="B4121" t="s">
        <v>3630</v>
      </c>
      <c r="C4121">
        <v>0</v>
      </c>
      <c r="D4121">
        <v>0</v>
      </c>
      <c r="E4121" t="s">
        <v>3630</v>
      </c>
      <c r="F4121" t="s">
        <v>5037</v>
      </c>
    </row>
    <row r="4122" spans="1:6" x14ac:dyDescent="0.25">
      <c r="A4122">
        <v>2147203</v>
      </c>
      <c r="B4122" t="s">
        <v>3630</v>
      </c>
      <c r="C4122">
        <v>0</v>
      </c>
      <c r="D4122">
        <v>0</v>
      </c>
      <c r="E4122" t="s">
        <v>3630</v>
      </c>
      <c r="F4122" t="s">
        <v>5037</v>
      </c>
    </row>
    <row r="4123" spans="1:6" x14ac:dyDescent="0.25">
      <c r="A4123">
        <v>353403</v>
      </c>
      <c r="B4123" t="s">
        <v>3630</v>
      </c>
      <c r="C4123">
        <v>0</v>
      </c>
      <c r="D4123">
        <v>0</v>
      </c>
      <c r="E4123" t="s">
        <v>3630</v>
      </c>
      <c r="F4123" t="s">
        <v>5037</v>
      </c>
    </row>
    <row r="4124" spans="1:6" x14ac:dyDescent="0.25">
      <c r="A4124">
        <v>336803</v>
      </c>
      <c r="B4124" t="s">
        <v>5038</v>
      </c>
      <c r="C4124">
        <v>1868.45</v>
      </c>
      <c r="D4124">
        <v>1868.45</v>
      </c>
      <c r="E4124" t="s">
        <v>3628</v>
      </c>
      <c r="F4124" t="s">
        <v>5039</v>
      </c>
    </row>
    <row r="4125" spans="1:6" x14ac:dyDescent="0.25">
      <c r="A4125">
        <v>265903</v>
      </c>
      <c r="B4125" t="s">
        <v>3630</v>
      </c>
      <c r="C4125">
        <v>0</v>
      </c>
      <c r="D4125">
        <v>0</v>
      </c>
      <c r="E4125" t="s">
        <v>3630</v>
      </c>
      <c r="F4125" t="s">
        <v>5037</v>
      </c>
    </row>
    <row r="4126" spans="1:6" x14ac:dyDescent="0.25">
      <c r="A4126">
        <v>289703</v>
      </c>
      <c r="B4126" t="s">
        <v>3630</v>
      </c>
      <c r="C4126">
        <v>0</v>
      </c>
      <c r="D4126">
        <v>0</v>
      </c>
      <c r="E4126" t="s">
        <v>3630</v>
      </c>
      <c r="F4126" t="s">
        <v>5037</v>
      </c>
    </row>
    <row r="4127" spans="1:6" x14ac:dyDescent="0.25">
      <c r="A4127">
        <v>219103</v>
      </c>
      <c r="B4127" t="s">
        <v>3630</v>
      </c>
      <c r="C4127">
        <v>0</v>
      </c>
      <c r="D4127">
        <v>0</v>
      </c>
      <c r="E4127" t="s">
        <v>3630</v>
      </c>
      <c r="F4127" t="s">
        <v>5037</v>
      </c>
    </row>
    <row r="4128" spans="1:6" x14ac:dyDescent="0.25">
      <c r="A4128">
        <v>417803</v>
      </c>
      <c r="B4128" t="s">
        <v>3630</v>
      </c>
      <c r="C4128">
        <v>0</v>
      </c>
      <c r="D4128">
        <v>0</v>
      </c>
      <c r="E4128" t="s">
        <v>3630</v>
      </c>
      <c r="F4128" t="s">
        <v>5037</v>
      </c>
    </row>
    <row r="4129" spans="1:6" x14ac:dyDescent="0.25">
      <c r="A4129">
        <v>233703</v>
      </c>
      <c r="B4129" t="s">
        <v>5038</v>
      </c>
      <c r="C4129">
        <v>1868.45</v>
      </c>
      <c r="D4129">
        <v>1868.45</v>
      </c>
      <c r="E4129" t="s">
        <v>3628</v>
      </c>
      <c r="F4129" t="s">
        <v>5039</v>
      </c>
    </row>
    <row r="4130" spans="1:6" x14ac:dyDescent="0.25">
      <c r="A4130">
        <v>1289203</v>
      </c>
      <c r="B4130" t="s">
        <v>3630</v>
      </c>
      <c r="C4130">
        <v>0</v>
      </c>
      <c r="D4130">
        <v>0</v>
      </c>
      <c r="E4130" t="s">
        <v>3630</v>
      </c>
      <c r="F4130" t="s">
        <v>5037</v>
      </c>
    </row>
    <row r="4131" spans="1:6" x14ac:dyDescent="0.25">
      <c r="A4131">
        <v>2445603</v>
      </c>
      <c r="B4131" t="s">
        <v>3630</v>
      </c>
      <c r="C4131">
        <v>0</v>
      </c>
      <c r="D4131">
        <v>0</v>
      </c>
      <c r="E4131" t="s">
        <v>3630</v>
      </c>
      <c r="F4131" t="s">
        <v>5037</v>
      </c>
    </row>
    <row r="4132" spans="1:6" x14ac:dyDescent="0.25">
      <c r="A4132">
        <v>3593303</v>
      </c>
      <c r="B4132" t="s">
        <v>3630</v>
      </c>
      <c r="C4132">
        <v>0</v>
      </c>
      <c r="D4132">
        <v>0</v>
      </c>
      <c r="E4132" t="s">
        <v>3630</v>
      </c>
      <c r="F4132" t="s">
        <v>5037</v>
      </c>
    </row>
    <row r="4133" spans="1:6" x14ac:dyDescent="0.25">
      <c r="A4133">
        <v>3413203</v>
      </c>
      <c r="B4133" t="s">
        <v>5038</v>
      </c>
      <c r="C4133">
        <v>1868.45</v>
      </c>
      <c r="D4133">
        <v>1868.45</v>
      </c>
      <c r="E4133" t="s">
        <v>3628</v>
      </c>
      <c r="F4133" t="s">
        <v>5039</v>
      </c>
    </row>
    <row r="4134" spans="1:6" x14ac:dyDescent="0.25">
      <c r="A4134">
        <v>4747203</v>
      </c>
      <c r="B4134" t="s">
        <v>5038</v>
      </c>
      <c r="C4134">
        <v>1868.45</v>
      </c>
      <c r="D4134">
        <v>1868.45</v>
      </c>
      <c r="E4134" t="s">
        <v>3628</v>
      </c>
      <c r="F4134" t="s">
        <v>5039</v>
      </c>
    </row>
    <row r="4135" spans="1:6" x14ac:dyDescent="0.25">
      <c r="A4135">
        <v>3679203</v>
      </c>
      <c r="B4135" t="s">
        <v>3630</v>
      </c>
      <c r="C4135">
        <v>0</v>
      </c>
      <c r="D4135">
        <v>0</v>
      </c>
      <c r="E4135" t="s">
        <v>3630</v>
      </c>
      <c r="F4135" t="s">
        <v>5037</v>
      </c>
    </row>
    <row r="4136" spans="1:6" x14ac:dyDescent="0.25">
      <c r="A4136">
        <v>4263603</v>
      </c>
      <c r="B4136" t="s">
        <v>3630</v>
      </c>
      <c r="C4136">
        <v>0</v>
      </c>
      <c r="D4136">
        <v>0</v>
      </c>
      <c r="E4136" t="s">
        <v>3630</v>
      </c>
      <c r="F4136" t="s">
        <v>5037</v>
      </c>
    </row>
    <row r="4137" spans="1:6" x14ac:dyDescent="0.25">
      <c r="A4137">
        <v>5155203</v>
      </c>
      <c r="B4137" t="s">
        <v>5038</v>
      </c>
      <c r="C4137">
        <v>1868.45</v>
      </c>
      <c r="D4137">
        <v>1868.45</v>
      </c>
      <c r="E4137" t="s">
        <v>3628</v>
      </c>
      <c r="F4137" t="s">
        <v>5039</v>
      </c>
    </row>
    <row r="4138" spans="1:6" x14ac:dyDescent="0.25">
      <c r="A4138">
        <v>1259403</v>
      </c>
      <c r="B4138" t="s">
        <v>5038</v>
      </c>
      <c r="C4138">
        <v>1868.45</v>
      </c>
      <c r="D4138">
        <v>1868.45</v>
      </c>
      <c r="E4138" t="s">
        <v>3628</v>
      </c>
      <c r="F4138" t="s">
        <v>5039</v>
      </c>
    </row>
    <row r="4139" spans="1:6" x14ac:dyDescent="0.25">
      <c r="A4139">
        <v>5209303</v>
      </c>
      <c r="B4139" t="s">
        <v>3630</v>
      </c>
      <c r="C4139">
        <v>0</v>
      </c>
      <c r="D4139">
        <v>0</v>
      </c>
      <c r="E4139" t="s">
        <v>3630</v>
      </c>
      <c r="F4139" t="s">
        <v>5037</v>
      </c>
    </row>
    <row r="4140" spans="1:6" x14ac:dyDescent="0.25">
      <c r="A4140">
        <v>4463203</v>
      </c>
      <c r="B4140" t="s">
        <v>3630</v>
      </c>
      <c r="C4140">
        <v>0</v>
      </c>
      <c r="D4140">
        <v>0</v>
      </c>
      <c r="E4140" t="s">
        <v>3630</v>
      </c>
      <c r="F4140" t="s">
        <v>5037</v>
      </c>
    </row>
    <row r="4141" spans="1:6" x14ac:dyDescent="0.25">
      <c r="A4141">
        <v>5515903</v>
      </c>
      <c r="B4141" t="s">
        <v>3630</v>
      </c>
      <c r="C4141">
        <v>0</v>
      </c>
      <c r="D4141">
        <v>0</v>
      </c>
      <c r="E4141" t="s">
        <v>3630</v>
      </c>
      <c r="F4141" t="s">
        <v>5037</v>
      </c>
    </row>
    <row r="4142" spans="1:6" x14ac:dyDescent="0.25">
      <c r="A4142">
        <v>5630203</v>
      </c>
      <c r="B4142" t="s">
        <v>3630</v>
      </c>
      <c r="C4142">
        <v>0</v>
      </c>
      <c r="D4142">
        <v>0</v>
      </c>
      <c r="E4142" t="s">
        <v>3630</v>
      </c>
      <c r="F4142" t="s">
        <v>5037</v>
      </c>
    </row>
    <row r="4143" spans="1:6" x14ac:dyDescent="0.25">
      <c r="A4143">
        <v>5011803</v>
      </c>
      <c r="B4143" t="s">
        <v>5038</v>
      </c>
      <c r="C4143">
        <v>1868.45</v>
      </c>
      <c r="D4143">
        <v>1868.45</v>
      </c>
      <c r="E4143" t="s">
        <v>3628</v>
      </c>
      <c r="F4143" t="s">
        <v>5039</v>
      </c>
    </row>
    <row r="4144" spans="1:6" x14ac:dyDescent="0.25">
      <c r="A4144">
        <v>353503</v>
      </c>
      <c r="B4144" t="s">
        <v>5038</v>
      </c>
      <c r="C4144">
        <v>1868.45</v>
      </c>
      <c r="D4144">
        <v>1868.45</v>
      </c>
      <c r="E4144" t="s">
        <v>3628</v>
      </c>
      <c r="F4144" t="s">
        <v>5039</v>
      </c>
    </row>
    <row r="4145" spans="1:6" x14ac:dyDescent="0.25">
      <c r="A4145">
        <v>6204603</v>
      </c>
      <c r="B4145" t="s">
        <v>3630</v>
      </c>
      <c r="C4145">
        <v>0</v>
      </c>
      <c r="D4145">
        <v>0</v>
      </c>
      <c r="E4145" t="s">
        <v>3630</v>
      </c>
      <c r="F4145" t="s">
        <v>5037</v>
      </c>
    </row>
    <row r="4146" spans="1:6" x14ac:dyDescent="0.25">
      <c r="A4146">
        <v>6695703</v>
      </c>
      <c r="B4146" t="s">
        <v>3630</v>
      </c>
      <c r="C4146">
        <v>0</v>
      </c>
      <c r="D4146">
        <v>0</v>
      </c>
      <c r="E4146" t="s">
        <v>3630</v>
      </c>
      <c r="F4146" t="s">
        <v>5037</v>
      </c>
    </row>
    <row r="4147" spans="1:6" x14ac:dyDescent="0.25">
      <c r="A4147">
        <v>372603</v>
      </c>
      <c r="B4147" t="s">
        <v>3630</v>
      </c>
      <c r="C4147">
        <v>0</v>
      </c>
      <c r="D4147">
        <v>0</v>
      </c>
      <c r="E4147" t="s">
        <v>3630</v>
      </c>
      <c r="F4147" t="s">
        <v>5037</v>
      </c>
    </row>
    <row r="4148" spans="1:6" x14ac:dyDescent="0.25">
      <c r="A4148">
        <v>421803</v>
      </c>
      <c r="B4148" t="s">
        <v>5038</v>
      </c>
      <c r="C4148">
        <v>1868.45</v>
      </c>
      <c r="D4148">
        <v>1868.45</v>
      </c>
      <c r="E4148" t="s">
        <v>3628</v>
      </c>
      <c r="F4148" t="s">
        <v>5039</v>
      </c>
    </row>
    <row r="4149" spans="1:6" x14ac:dyDescent="0.25">
      <c r="A4149">
        <v>422703</v>
      </c>
      <c r="B4149" t="s">
        <v>3630</v>
      </c>
      <c r="C4149">
        <v>0</v>
      </c>
      <c r="D4149">
        <v>0</v>
      </c>
      <c r="E4149" t="s">
        <v>3630</v>
      </c>
      <c r="F4149" t="s">
        <v>5037</v>
      </c>
    </row>
    <row r="4150" spans="1:6" x14ac:dyDescent="0.25">
      <c r="A4150">
        <v>418503</v>
      </c>
      <c r="B4150" t="s">
        <v>3630</v>
      </c>
      <c r="C4150">
        <v>0</v>
      </c>
      <c r="D4150">
        <v>0</v>
      </c>
      <c r="E4150" t="s">
        <v>3630</v>
      </c>
      <c r="F4150" t="s">
        <v>5037</v>
      </c>
    </row>
    <row r="4151" spans="1:6" x14ac:dyDescent="0.25">
      <c r="A4151">
        <v>425603</v>
      </c>
      <c r="B4151" t="s">
        <v>3630</v>
      </c>
      <c r="C4151">
        <v>0</v>
      </c>
      <c r="D4151">
        <v>0</v>
      </c>
      <c r="E4151" t="s">
        <v>3630</v>
      </c>
      <c r="F4151" t="s">
        <v>5037</v>
      </c>
    </row>
    <row r="4152" spans="1:6" x14ac:dyDescent="0.25">
      <c r="A4152">
        <v>235803</v>
      </c>
      <c r="B4152" t="s">
        <v>3630</v>
      </c>
      <c r="C4152">
        <v>0</v>
      </c>
      <c r="D4152">
        <v>0</v>
      </c>
      <c r="E4152" t="s">
        <v>3630</v>
      </c>
      <c r="F4152" t="s">
        <v>5037</v>
      </c>
    </row>
    <row r="4153" spans="1:6" x14ac:dyDescent="0.25">
      <c r="A4153">
        <v>213603</v>
      </c>
      <c r="B4153" t="s">
        <v>3630</v>
      </c>
      <c r="C4153">
        <v>0</v>
      </c>
      <c r="D4153">
        <v>0</v>
      </c>
      <c r="E4153" t="s">
        <v>3630</v>
      </c>
      <c r="F4153" t="s">
        <v>5037</v>
      </c>
    </row>
    <row r="4154" spans="1:6" x14ac:dyDescent="0.25">
      <c r="A4154">
        <v>320603</v>
      </c>
      <c r="B4154" t="s">
        <v>5038</v>
      </c>
      <c r="C4154">
        <v>2481.48</v>
      </c>
      <c r="D4154">
        <v>2481.48</v>
      </c>
      <c r="E4154" t="s">
        <v>3628</v>
      </c>
      <c r="F4154" t="s">
        <v>5039</v>
      </c>
    </row>
    <row r="4155" spans="1:6" x14ac:dyDescent="0.25">
      <c r="A4155">
        <v>178703</v>
      </c>
      <c r="B4155" t="s">
        <v>5038</v>
      </c>
      <c r="C4155">
        <v>2481.48</v>
      </c>
      <c r="D4155">
        <v>2481.48</v>
      </c>
      <c r="E4155" t="s">
        <v>3628</v>
      </c>
      <c r="F4155" t="s">
        <v>5039</v>
      </c>
    </row>
    <row r="4156" spans="1:6" x14ac:dyDescent="0.25">
      <c r="A4156">
        <v>203103</v>
      </c>
      <c r="B4156" t="s">
        <v>5038</v>
      </c>
      <c r="C4156">
        <v>2481.48</v>
      </c>
      <c r="D4156">
        <v>2481.48</v>
      </c>
      <c r="E4156" t="s">
        <v>3628</v>
      </c>
      <c r="F4156" t="s">
        <v>5039</v>
      </c>
    </row>
    <row r="4157" spans="1:6" x14ac:dyDescent="0.25">
      <c r="A4157">
        <v>416803</v>
      </c>
      <c r="B4157" t="s">
        <v>5038</v>
      </c>
      <c r="C4157">
        <v>2481.48</v>
      </c>
      <c r="D4157">
        <v>2481.48</v>
      </c>
      <c r="E4157" t="s">
        <v>3628</v>
      </c>
      <c r="F4157" t="s">
        <v>5039</v>
      </c>
    </row>
    <row r="4158" spans="1:6" x14ac:dyDescent="0.25">
      <c r="A4158">
        <v>379203</v>
      </c>
      <c r="B4158" t="s">
        <v>5038</v>
      </c>
      <c r="C4158">
        <v>2481.48</v>
      </c>
      <c r="D4158">
        <v>2481.48</v>
      </c>
      <c r="E4158" t="s">
        <v>3628</v>
      </c>
      <c r="F4158" t="s">
        <v>5039</v>
      </c>
    </row>
    <row r="4159" spans="1:6" x14ac:dyDescent="0.25">
      <c r="A4159">
        <v>2351403</v>
      </c>
      <c r="B4159" t="s">
        <v>3630</v>
      </c>
      <c r="C4159">
        <v>0</v>
      </c>
      <c r="D4159">
        <v>0</v>
      </c>
      <c r="E4159" t="s">
        <v>3630</v>
      </c>
      <c r="F4159" t="s">
        <v>5037</v>
      </c>
    </row>
    <row r="4160" spans="1:6" x14ac:dyDescent="0.25">
      <c r="A4160">
        <v>6697703</v>
      </c>
      <c r="B4160" t="s">
        <v>3630</v>
      </c>
      <c r="C4160">
        <v>0</v>
      </c>
      <c r="D4160">
        <v>0</v>
      </c>
      <c r="E4160" t="s">
        <v>3630</v>
      </c>
      <c r="F4160" t="s">
        <v>5037</v>
      </c>
    </row>
    <row r="4161" spans="1:6" x14ac:dyDescent="0.25">
      <c r="A4161">
        <v>126303</v>
      </c>
      <c r="B4161" t="s">
        <v>5038</v>
      </c>
      <c r="C4161">
        <v>2049.63</v>
      </c>
      <c r="D4161">
        <v>2049.63</v>
      </c>
      <c r="E4161" t="s">
        <v>3628</v>
      </c>
      <c r="F4161" t="s">
        <v>5039</v>
      </c>
    </row>
    <row r="4162" spans="1:6" x14ac:dyDescent="0.25">
      <c r="A4162">
        <v>296803</v>
      </c>
      <c r="B4162" t="s">
        <v>3630</v>
      </c>
      <c r="C4162">
        <v>0</v>
      </c>
      <c r="D4162">
        <v>0</v>
      </c>
      <c r="E4162" t="s">
        <v>3630</v>
      </c>
      <c r="F4162" t="s">
        <v>5037</v>
      </c>
    </row>
    <row r="4163" spans="1:6" x14ac:dyDescent="0.25">
      <c r="A4163">
        <v>420303</v>
      </c>
      <c r="B4163" t="s">
        <v>5038</v>
      </c>
      <c r="C4163">
        <v>2049.63</v>
      </c>
      <c r="D4163">
        <v>2049.63</v>
      </c>
      <c r="E4163" t="s">
        <v>3628</v>
      </c>
      <c r="F4163" t="s">
        <v>5039</v>
      </c>
    </row>
    <row r="4164" spans="1:6" x14ac:dyDescent="0.25">
      <c r="A4164">
        <v>2207303</v>
      </c>
      <c r="B4164" t="s">
        <v>3630</v>
      </c>
      <c r="C4164">
        <v>0</v>
      </c>
      <c r="D4164">
        <v>0</v>
      </c>
      <c r="E4164" t="s">
        <v>3630</v>
      </c>
      <c r="F4164" t="s">
        <v>5037</v>
      </c>
    </row>
    <row r="4165" spans="1:6" x14ac:dyDescent="0.25">
      <c r="A4165">
        <v>2917403</v>
      </c>
      <c r="B4165" t="s">
        <v>3630</v>
      </c>
      <c r="C4165">
        <v>0</v>
      </c>
      <c r="D4165">
        <v>0</v>
      </c>
      <c r="E4165" t="s">
        <v>3630</v>
      </c>
      <c r="F4165" t="s">
        <v>5037</v>
      </c>
    </row>
    <row r="4166" spans="1:6" x14ac:dyDescent="0.25">
      <c r="A4166">
        <v>6701703</v>
      </c>
      <c r="B4166" t="s">
        <v>3630</v>
      </c>
      <c r="C4166">
        <v>0</v>
      </c>
      <c r="D4166">
        <v>0</v>
      </c>
      <c r="E4166" t="s">
        <v>3630</v>
      </c>
      <c r="F4166" t="s">
        <v>5037</v>
      </c>
    </row>
    <row r="4167" spans="1:6" x14ac:dyDescent="0.25">
      <c r="A4167">
        <v>410803</v>
      </c>
      <c r="B4167" t="s">
        <v>5038</v>
      </c>
      <c r="C4167">
        <v>3414.67</v>
      </c>
      <c r="D4167">
        <v>3414.67</v>
      </c>
      <c r="E4167" t="s">
        <v>3628</v>
      </c>
      <c r="F4167" t="s">
        <v>5039</v>
      </c>
    </row>
    <row r="4168" spans="1:6" x14ac:dyDescent="0.25">
      <c r="A4168">
        <v>3161203</v>
      </c>
      <c r="B4168" t="s">
        <v>3630</v>
      </c>
      <c r="C4168">
        <v>0</v>
      </c>
      <c r="D4168">
        <v>0</v>
      </c>
      <c r="E4168" t="s">
        <v>3630</v>
      </c>
      <c r="F4168" t="s">
        <v>5037</v>
      </c>
    </row>
    <row r="4169" spans="1:6" x14ac:dyDescent="0.25">
      <c r="A4169">
        <v>85503</v>
      </c>
      <c r="B4169" t="s">
        <v>5038</v>
      </c>
      <c r="C4169">
        <v>2754.28</v>
      </c>
      <c r="D4169">
        <v>2754.28</v>
      </c>
      <c r="E4169" t="s">
        <v>3628</v>
      </c>
      <c r="F4169" t="s">
        <v>5039</v>
      </c>
    </row>
    <row r="4170" spans="1:6" x14ac:dyDescent="0.25">
      <c r="A4170">
        <v>112903</v>
      </c>
      <c r="B4170" t="s">
        <v>5038</v>
      </c>
      <c r="C4170">
        <v>2754.28</v>
      </c>
      <c r="D4170">
        <v>2754.28</v>
      </c>
      <c r="E4170" t="s">
        <v>3628</v>
      </c>
      <c r="F4170" t="s">
        <v>5039</v>
      </c>
    </row>
    <row r="4171" spans="1:6" x14ac:dyDescent="0.25">
      <c r="A4171">
        <v>147803</v>
      </c>
      <c r="B4171" t="s">
        <v>5038</v>
      </c>
      <c r="C4171">
        <v>2754.28</v>
      </c>
      <c r="D4171">
        <v>2754.28</v>
      </c>
      <c r="E4171" t="s">
        <v>3628</v>
      </c>
      <c r="F4171" t="s">
        <v>5039</v>
      </c>
    </row>
    <row r="4172" spans="1:6" x14ac:dyDescent="0.25">
      <c r="A4172">
        <v>163203</v>
      </c>
      <c r="B4172" t="s">
        <v>5038</v>
      </c>
      <c r="C4172">
        <v>2754.28</v>
      </c>
      <c r="D4172">
        <v>2754.28</v>
      </c>
      <c r="E4172" t="s">
        <v>3628</v>
      </c>
      <c r="F4172" t="s">
        <v>5039</v>
      </c>
    </row>
    <row r="4173" spans="1:6" x14ac:dyDescent="0.25">
      <c r="A4173">
        <v>136803</v>
      </c>
      <c r="B4173" t="s">
        <v>5038</v>
      </c>
      <c r="C4173">
        <v>2754.28</v>
      </c>
      <c r="D4173">
        <v>2754.28</v>
      </c>
      <c r="E4173" t="s">
        <v>3628</v>
      </c>
      <c r="F4173" t="s">
        <v>5039</v>
      </c>
    </row>
    <row r="4174" spans="1:6" x14ac:dyDescent="0.25">
      <c r="A4174">
        <v>191003</v>
      </c>
      <c r="B4174" t="s">
        <v>5038</v>
      </c>
      <c r="C4174">
        <v>2754.28</v>
      </c>
      <c r="D4174">
        <v>2754.28</v>
      </c>
      <c r="E4174" t="s">
        <v>3628</v>
      </c>
      <c r="F4174" t="s">
        <v>5039</v>
      </c>
    </row>
    <row r="4175" spans="1:6" x14ac:dyDescent="0.25">
      <c r="A4175">
        <v>375103</v>
      </c>
      <c r="B4175" t="s">
        <v>5038</v>
      </c>
      <c r="C4175">
        <v>2754.28</v>
      </c>
      <c r="D4175">
        <v>2754.28</v>
      </c>
      <c r="E4175" t="s">
        <v>3628</v>
      </c>
      <c r="F4175" t="s">
        <v>5039</v>
      </c>
    </row>
    <row r="4176" spans="1:6" x14ac:dyDescent="0.25">
      <c r="A4176">
        <v>298703</v>
      </c>
      <c r="B4176" t="s">
        <v>5038</v>
      </c>
      <c r="C4176">
        <v>2754.28</v>
      </c>
      <c r="D4176">
        <v>2754.28</v>
      </c>
      <c r="E4176" t="s">
        <v>3628</v>
      </c>
      <c r="F4176" t="s">
        <v>5039</v>
      </c>
    </row>
    <row r="4177" spans="1:6" x14ac:dyDescent="0.25">
      <c r="A4177">
        <v>2647403</v>
      </c>
      <c r="B4177" t="s">
        <v>3630</v>
      </c>
      <c r="C4177">
        <v>0</v>
      </c>
      <c r="D4177">
        <v>0</v>
      </c>
      <c r="E4177" t="s">
        <v>3630</v>
      </c>
      <c r="F4177" t="s">
        <v>5037</v>
      </c>
    </row>
    <row r="4178" spans="1:6" x14ac:dyDescent="0.25">
      <c r="A4178">
        <v>3403603</v>
      </c>
      <c r="B4178" t="s">
        <v>3630</v>
      </c>
      <c r="C4178">
        <v>0</v>
      </c>
      <c r="D4178">
        <v>0</v>
      </c>
      <c r="E4178" t="s">
        <v>3630</v>
      </c>
      <c r="F4178" t="s">
        <v>5037</v>
      </c>
    </row>
    <row r="4179" spans="1:6" x14ac:dyDescent="0.25">
      <c r="A4179">
        <v>228703</v>
      </c>
      <c r="B4179" t="s">
        <v>3630</v>
      </c>
      <c r="C4179">
        <v>0</v>
      </c>
      <c r="D4179">
        <v>0</v>
      </c>
      <c r="E4179" t="s">
        <v>3630</v>
      </c>
      <c r="F4179" t="s">
        <v>5037</v>
      </c>
    </row>
    <row r="4180" spans="1:6" x14ac:dyDescent="0.25">
      <c r="A4180">
        <v>1311603</v>
      </c>
      <c r="B4180" t="s">
        <v>5038</v>
      </c>
      <c r="C4180">
        <v>666.78</v>
      </c>
      <c r="D4180">
        <v>666.78</v>
      </c>
      <c r="E4180" t="s">
        <v>3628</v>
      </c>
      <c r="F4180" t="s">
        <v>5039</v>
      </c>
    </row>
    <row r="4181" spans="1:6" x14ac:dyDescent="0.25">
      <c r="A4181">
        <v>4261203</v>
      </c>
      <c r="B4181" t="s">
        <v>5038</v>
      </c>
      <c r="C4181">
        <v>1050</v>
      </c>
      <c r="D4181">
        <v>1050</v>
      </c>
      <c r="E4181" t="s">
        <v>3628</v>
      </c>
      <c r="F4181" t="s">
        <v>5039</v>
      </c>
    </row>
    <row r="4182" spans="1:6" x14ac:dyDescent="0.25">
      <c r="A4182">
        <v>425503</v>
      </c>
      <c r="B4182" t="s">
        <v>3630</v>
      </c>
      <c r="C4182">
        <v>0</v>
      </c>
      <c r="D4182">
        <v>0</v>
      </c>
      <c r="E4182" t="s">
        <v>3630</v>
      </c>
      <c r="F4182" t="s">
        <v>5037</v>
      </c>
    </row>
    <row r="4183" spans="1:6" x14ac:dyDescent="0.25">
      <c r="A4183">
        <v>321103</v>
      </c>
      <c r="B4183" t="s">
        <v>3630</v>
      </c>
      <c r="C4183">
        <v>0</v>
      </c>
      <c r="D4183">
        <v>0</v>
      </c>
      <c r="E4183" t="s">
        <v>3630</v>
      </c>
      <c r="F4183" t="s">
        <v>5037</v>
      </c>
    </row>
    <row r="4184" spans="1:6" x14ac:dyDescent="0.25">
      <c r="A4184">
        <v>346403</v>
      </c>
      <c r="B4184" t="s">
        <v>3630</v>
      </c>
      <c r="C4184">
        <v>0</v>
      </c>
      <c r="D4184">
        <v>0</v>
      </c>
      <c r="E4184" t="s">
        <v>3630</v>
      </c>
      <c r="F4184" t="s">
        <v>5037</v>
      </c>
    </row>
    <row r="4185" spans="1:6" x14ac:dyDescent="0.25">
      <c r="A4185">
        <v>2919203</v>
      </c>
      <c r="B4185" t="s">
        <v>3630</v>
      </c>
      <c r="C4185">
        <v>0</v>
      </c>
      <c r="D4185">
        <v>0</v>
      </c>
      <c r="E4185" t="s">
        <v>3630</v>
      </c>
      <c r="F4185" t="s">
        <v>5037</v>
      </c>
    </row>
    <row r="4186" spans="1:6" x14ac:dyDescent="0.25">
      <c r="A4186">
        <v>2920203</v>
      </c>
      <c r="B4186" t="s">
        <v>3630</v>
      </c>
      <c r="C4186">
        <v>0</v>
      </c>
      <c r="D4186">
        <v>0</v>
      </c>
      <c r="E4186" t="s">
        <v>3630</v>
      </c>
      <c r="F4186" t="s">
        <v>5037</v>
      </c>
    </row>
    <row r="4187" spans="1:6" x14ac:dyDescent="0.25">
      <c r="A4187">
        <v>5741703</v>
      </c>
      <c r="B4187" t="s">
        <v>3630</v>
      </c>
      <c r="C4187">
        <v>0</v>
      </c>
      <c r="D4187">
        <v>0</v>
      </c>
      <c r="E4187" t="s">
        <v>3630</v>
      </c>
      <c r="F4187" t="s">
        <v>5037</v>
      </c>
    </row>
    <row r="4188" spans="1:6" x14ac:dyDescent="0.25">
      <c r="A4188">
        <v>4373203</v>
      </c>
      <c r="B4188" t="s">
        <v>3630</v>
      </c>
      <c r="C4188">
        <v>0</v>
      </c>
      <c r="D4188">
        <v>0</v>
      </c>
      <c r="E4188" t="s">
        <v>3630</v>
      </c>
      <c r="F4188" t="s">
        <v>5037</v>
      </c>
    </row>
    <row r="4189" spans="1:6" x14ac:dyDescent="0.25">
      <c r="A4189">
        <v>334403</v>
      </c>
      <c r="B4189" t="s">
        <v>3630</v>
      </c>
      <c r="C4189">
        <v>0</v>
      </c>
      <c r="D4189">
        <v>0</v>
      </c>
      <c r="E4189" t="s">
        <v>3630</v>
      </c>
      <c r="F4189" t="s">
        <v>5037</v>
      </c>
    </row>
    <row r="4190" spans="1:6" x14ac:dyDescent="0.25">
      <c r="A4190">
        <v>262703</v>
      </c>
      <c r="B4190" t="s">
        <v>5038</v>
      </c>
      <c r="C4190">
        <v>1868.45</v>
      </c>
      <c r="D4190">
        <v>1868.45</v>
      </c>
      <c r="E4190" t="s">
        <v>3628</v>
      </c>
      <c r="F4190" t="s">
        <v>5039</v>
      </c>
    </row>
    <row r="4191" spans="1:6" x14ac:dyDescent="0.25">
      <c r="A4191">
        <v>421703</v>
      </c>
      <c r="B4191" t="s">
        <v>3630</v>
      </c>
      <c r="C4191">
        <v>0</v>
      </c>
      <c r="D4191">
        <v>0</v>
      </c>
      <c r="E4191" t="s">
        <v>3630</v>
      </c>
      <c r="F4191" t="s">
        <v>5037</v>
      </c>
    </row>
    <row r="4192" spans="1:6" x14ac:dyDescent="0.25">
      <c r="A4192">
        <v>422503</v>
      </c>
      <c r="B4192" t="s">
        <v>5038</v>
      </c>
      <c r="C4192">
        <v>1868.45</v>
      </c>
      <c r="D4192">
        <v>1868.45</v>
      </c>
      <c r="E4192" t="s">
        <v>3628</v>
      </c>
      <c r="F4192" t="s">
        <v>5039</v>
      </c>
    </row>
    <row r="4193" spans="1:6" x14ac:dyDescent="0.25">
      <c r="A4193">
        <v>163803</v>
      </c>
      <c r="B4193" t="s">
        <v>3630</v>
      </c>
      <c r="C4193">
        <v>0</v>
      </c>
      <c r="D4193">
        <v>0</v>
      </c>
      <c r="E4193" t="s">
        <v>3630</v>
      </c>
      <c r="F4193" t="s">
        <v>5037</v>
      </c>
    </row>
    <row r="4194" spans="1:6" x14ac:dyDescent="0.25">
      <c r="A4194">
        <v>1324403</v>
      </c>
      <c r="B4194" t="s">
        <v>3630</v>
      </c>
      <c r="C4194">
        <v>0</v>
      </c>
      <c r="D4194">
        <v>0</v>
      </c>
      <c r="E4194" t="s">
        <v>3630</v>
      </c>
      <c r="F4194" t="s">
        <v>5037</v>
      </c>
    </row>
    <row r="4195" spans="1:6" x14ac:dyDescent="0.25">
      <c r="A4195">
        <v>114103</v>
      </c>
      <c r="B4195" t="s">
        <v>5038</v>
      </c>
      <c r="C4195">
        <v>2485.09</v>
      </c>
      <c r="D4195">
        <v>2485.09</v>
      </c>
      <c r="E4195" t="s">
        <v>3628</v>
      </c>
      <c r="F4195" t="s">
        <v>5039</v>
      </c>
    </row>
    <row r="4196" spans="1:6" x14ac:dyDescent="0.25">
      <c r="A4196">
        <v>234603</v>
      </c>
      <c r="B4196" t="s">
        <v>5038</v>
      </c>
      <c r="C4196">
        <v>8926.08</v>
      </c>
      <c r="D4196">
        <v>8926.08</v>
      </c>
      <c r="E4196" t="s">
        <v>3628</v>
      </c>
      <c r="F4196" t="s">
        <v>5039</v>
      </c>
    </row>
    <row r="4197" spans="1:6" x14ac:dyDescent="0.25">
      <c r="A4197">
        <v>190703</v>
      </c>
      <c r="B4197" t="s">
        <v>5038</v>
      </c>
      <c r="C4197">
        <v>8926.08</v>
      </c>
      <c r="D4197">
        <v>8926.08</v>
      </c>
      <c r="E4197" t="s">
        <v>3628</v>
      </c>
      <c r="F4197" t="s">
        <v>5039</v>
      </c>
    </row>
    <row r="4198" spans="1:6" x14ac:dyDescent="0.25">
      <c r="A4198">
        <v>228903</v>
      </c>
      <c r="B4198" t="s">
        <v>5038</v>
      </c>
      <c r="C4198">
        <v>2485.09</v>
      </c>
      <c r="D4198">
        <v>2485.09</v>
      </c>
      <c r="E4198" t="s">
        <v>3628</v>
      </c>
      <c r="F4198" t="s">
        <v>5039</v>
      </c>
    </row>
    <row r="4199" spans="1:6" x14ac:dyDescent="0.25">
      <c r="A4199">
        <v>2171303</v>
      </c>
      <c r="B4199" t="s">
        <v>5038</v>
      </c>
      <c r="C4199">
        <v>2485.09</v>
      </c>
      <c r="D4199">
        <v>2485.09</v>
      </c>
      <c r="E4199" t="s">
        <v>3628</v>
      </c>
      <c r="F4199" t="s">
        <v>5039</v>
      </c>
    </row>
    <row r="4200" spans="1:6" x14ac:dyDescent="0.25">
      <c r="A4200">
        <v>175903</v>
      </c>
      <c r="B4200" t="s">
        <v>5038</v>
      </c>
      <c r="C4200">
        <v>2458.31</v>
      </c>
      <c r="D4200">
        <v>2458.31</v>
      </c>
      <c r="E4200" t="s">
        <v>3628</v>
      </c>
      <c r="F4200" t="s">
        <v>5039</v>
      </c>
    </row>
    <row r="4201" spans="1:6" x14ac:dyDescent="0.25">
      <c r="A4201">
        <v>2875903</v>
      </c>
      <c r="B4201" t="s">
        <v>3630</v>
      </c>
      <c r="C4201">
        <v>0</v>
      </c>
      <c r="D4201">
        <v>0</v>
      </c>
      <c r="E4201" t="s">
        <v>3630</v>
      </c>
      <c r="F4201" t="s">
        <v>5037</v>
      </c>
    </row>
    <row r="4202" spans="1:6" x14ac:dyDescent="0.25">
      <c r="A4202">
        <v>109403</v>
      </c>
      <c r="B4202" t="s">
        <v>5038</v>
      </c>
      <c r="C4202">
        <v>2481.48</v>
      </c>
      <c r="D4202">
        <v>2481.48</v>
      </c>
      <c r="E4202" t="s">
        <v>3628</v>
      </c>
      <c r="F4202" t="s">
        <v>5039</v>
      </c>
    </row>
    <row r="4203" spans="1:6" x14ac:dyDescent="0.25">
      <c r="A4203">
        <v>101303</v>
      </c>
      <c r="B4203" t="s">
        <v>5038</v>
      </c>
      <c r="C4203">
        <v>2481.48</v>
      </c>
      <c r="D4203">
        <v>2481.48</v>
      </c>
      <c r="E4203" t="s">
        <v>3628</v>
      </c>
      <c r="F4203" t="s">
        <v>5039</v>
      </c>
    </row>
    <row r="4204" spans="1:6" x14ac:dyDescent="0.25">
      <c r="A4204">
        <v>185803</v>
      </c>
      <c r="B4204" t="s">
        <v>5038</v>
      </c>
      <c r="C4204">
        <v>2481.48</v>
      </c>
      <c r="D4204">
        <v>2481.48</v>
      </c>
      <c r="E4204" t="s">
        <v>3628</v>
      </c>
      <c r="F4204" t="s">
        <v>5039</v>
      </c>
    </row>
    <row r="4205" spans="1:6" x14ac:dyDescent="0.25">
      <c r="A4205">
        <v>6190603</v>
      </c>
      <c r="B4205" t="s">
        <v>3630</v>
      </c>
      <c r="C4205">
        <v>0</v>
      </c>
      <c r="D4205">
        <v>0</v>
      </c>
      <c r="E4205" t="s">
        <v>3630</v>
      </c>
      <c r="F4205" t="s">
        <v>5037</v>
      </c>
    </row>
    <row r="4206" spans="1:6" x14ac:dyDescent="0.25">
      <c r="A4206">
        <v>126503</v>
      </c>
      <c r="B4206" t="s">
        <v>5038</v>
      </c>
      <c r="C4206">
        <v>2481.48</v>
      </c>
      <c r="D4206">
        <v>2481.48</v>
      </c>
      <c r="E4206" t="s">
        <v>3628</v>
      </c>
      <c r="F4206" t="s">
        <v>5039</v>
      </c>
    </row>
    <row r="4207" spans="1:6" x14ac:dyDescent="0.25">
      <c r="A4207">
        <v>289803</v>
      </c>
      <c r="B4207" t="s">
        <v>5038</v>
      </c>
      <c r="C4207">
        <v>2481.48</v>
      </c>
      <c r="D4207">
        <v>2481.48</v>
      </c>
      <c r="E4207" t="s">
        <v>3628</v>
      </c>
      <c r="F4207" t="s">
        <v>5039</v>
      </c>
    </row>
    <row r="4208" spans="1:6" x14ac:dyDescent="0.25">
      <c r="A4208">
        <v>323403</v>
      </c>
      <c r="B4208" t="s">
        <v>5038</v>
      </c>
      <c r="C4208">
        <v>2481.48</v>
      </c>
      <c r="D4208">
        <v>2481.48</v>
      </c>
      <c r="E4208" t="s">
        <v>3628</v>
      </c>
      <c r="F4208" t="s">
        <v>5039</v>
      </c>
    </row>
    <row r="4209" spans="1:6" x14ac:dyDescent="0.25">
      <c r="A4209">
        <v>426803</v>
      </c>
      <c r="B4209" t="s">
        <v>5038</v>
      </c>
      <c r="C4209">
        <v>2481.48</v>
      </c>
      <c r="D4209">
        <v>2481.48</v>
      </c>
      <c r="E4209" t="s">
        <v>3628</v>
      </c>
      <c r="F4209" t="s">
        <v>5039</v>
      </c>
    </row>
    <row r="4210" spans="1:6" x14ac:dyDescent="0.25">
      <c r="A4210">
        <v>219203</v>
      </c>
      <c r="B4210" t="s">
        <v>5038</v>
      </c>
      <c r="C4210">
        <v>2481.48</v>
      </c>
      <c r="D4210">
        <v>2481.48</v>
      </c>
      <c r="E4210" t="s">
        <v>3628</v>
      </c>
      <c r="F4210" t="s">
        <v>5039</v>
      </c>
    </row>
    <row r="4211" spans="1:6" x14ac:dyDescent="0.25">
      <c r="A4211">
        <v>85803</v>
      </c>
      <c r="B4211" t="s">
        <v>5038</v>
      </c>
      <c r="C4211">
        <v>2754.28</v>
      </c>
      <c r="D4211">
        <v>2754.28</v>
      </c>
      <c r="E4211" t="s">
        <v>3628</v>
      </c>
      <c r="F4211" t="s">
        <v>5039</v>
      </c>
    </row>
    <row r="4212" spans="1:6" x14ac:dyDescent="0.25">
      <c r="A4212">
        <v>348103</v>
      </c>
      <c r="B4212" t="s">
        <v>5038</v>
      </c>
      <c r="C4212">
        <v>2754.28</v>
      </c>
      <c r="D4212">
        <v>2754.28</v>
      </c>
      <c r="E4212" t="s">
        <v>3628</v>
      </c>
      <c r="F4212" t="s">
        <v>5039</v>
      </c>
    </row>
    <row r="4213" spans="1:6" x14ac:dyDescent="0.25">
      <c r="A4213">
        <v>1697403</v>
      </c>
      <c r="B4213" t="s">
        <v>3630</v>
      </c>
      <c r="C4213">
        <v>0</v>
      </c>
      <c r="D4213">
        <v>0</v>
      </c>
      <c r="E4213" t="s">
        <v>3630</v>
      </c>
      <c r="F4213" t="s">
        <v>5037</v>
      </c>
    </row>
    <row r="4214" spans="1:6" x14ac:dyDescent="0.25">
      <c r="A4214">
        <v>1811203</v>
      </c>
      <c r="B4214" t="s">
        <v>3630</v>
      </c>
      <c r="C4214">
        <v>0</v>
      </c>
      <c r="D4214">
        <v>0</v>
      </c>
      <c r="E4214" t="s">
        <v>3630</v>
      </c>
      <c r="F4214" t="s">
        <v>5037</v>
      </c>
    </row>
    <row r="4215" spans="1:6" x14ac:dyDescent="0.25">
      <c r="A4215">
        <v>2187203</v>
      </c>
      <c r="B4215" t="s">
        <v>3630</v>
      </c>
      <c r="C4215">
        <v>0</v>
      </c>
      <c r="D4215">
        <v>0</v>
      </c>
      <c r="E4215" t="s">
        <v>3630</v>
      </c>
      <c r="F4215" t="s">
        <v>5037</v>
      </c>
    </row>
    <row r="4216" spans="1:6" x14ac:dyDescent="0.25">
      <c r="A4216">
        <v>2207803</v>
      </c>
      <c r="B4216" t="s">
        <v>3630</v>
      </c>
      <c r="C4216">
        <v>0</v>
      </c>
      <c r="D4216">
        <v>0</v>
      </c>
      <c r="E4216" t="s">
        <v>3630</v>
      </c>
      <c r="F4216" t="s">
        <v>5037</v>
      </c>
    </row>
    <row r="4217" spans="1:6" x14ac:dyDescent="0.25">
      <c r="A4217">
        <v>2351503</v>
      </c>
      <c r="B4217" t="s">
        <v>3630</v>
      </c>
      <c r="C4217">
        <v>0</v>
      </c>
      <c r="D4217">
        <v>0</v>
      </c>
      <c r="E4217" t="s">
        <v>3630</v>
      </c>
      <c r="F4217" t="s">
        <v>5037</v>
      </c>
    </row>
    <row r="4218" spans="1:6" x14ac:dyDescent="0.25">
      <c r="A4218">
        <v>3207203</v>
      </c>
      <c r="B4218" t="s">
        <v>3630</v>
      </c>
      <c r="C4218">
        <v>0</v>
      </c>
      <c r="D4218">
        <v>0</v>
      </c>
      <c r="E4218" t="s">
        <v>3630</v>
      </c>
      <c r="F4218" t="s">
        <v>5037</v>
      </c>
    </row>
    <row r="4219" spans="1:6" x14ac:dyDescent="0.25">
      <c r="A4219">
        <v>3723203</v>
      </c>
      <c r="B4219" t="s">
        <v>3630</v>
      </c>
      <c r="C4219">
        <v>0</v>
      </c>
      <c r="D4219">
        <v>0</v>
      </c>
      <c r="E4219" t="s">
        <v>3630</v>
      </c>
      <c r="F4219" t="s">
        <v>5037</v>
      </c>
    </row>
    <row r="4220" spans="1:6" x14ac:dyDescent="0.25">
      <c r="A4220">
        <v>4683203</v>
      </c>
      <c r="B4220" t="s">
        <v>3630</v>
      </c>
      <c r="C4220">
        <v>0</v>
      </c>
      <c r="D4220">
        <v>0</v>
      </c>
      <c r="E4220" t="s">
        <v>3630</v>
      </c>
      <c r="F4220" t="s">
        <v>5037</v>
      </c>
    </row>
    <row r="4221" spans="1:6" x14ac:dyDescent="0.25">
      <c r="A4221">
        <v>5873303</v>
      </c>
      <c r="B4221" t="s">
        <v>3630</v>
      </c>
      <c r="C4221">
        <v>0</v>
      </c>
      <c r="D4221">
        <v>0</v>
      </c>
      <c r="E4221" t="s">
        <v>3630</v>
      </c>
      <c r="F4221" t="s">
        <v>5037</v>
      </c>
    </row>
    <row r="4222" spans="1:6" x14ac:dyDescent="0.25">
      <c r="A4222">
        <v>1195503</v>
      </c>
      <c r="B4222" t="s">
        <v>3630</v>
      </c>
      <c r="C4222">
        <v>0</v>
      </c>
      <c r="D4222">
        <v>0</v>
      </c>
      <c r="E4222" t="s">
        <v>3630</v>
      </c>
      <c r="F4222" t="s">
        <v>5037</v>
      </c>
    </row>
    <row r="4223" spans="1:6" x14ac:dyDescent="0.25">
      <c r="A4223">
        <v>186403</v>
      </c>
      <c r="B4223" t="s">
        <v>5038</v>
      </c>
      <c r="C4223">
        <v>2754.28</v>
      </c>
      <c r="D4223">
        <v>2754.28</v>
      </c>
      <c r="E4223" t="s">
        <v>3628</v>
      </c>
      <c r="F4223" t="s">
        <v>5039</v>
      </c>
    </row>
    <row r="4224" spans="1:6" x14ac:dyDescent="0.25">
      <c r="A4224">
        <v>329003</v>
      </c>
      <c r="B4224" t="s">
        <v>3630</v>
      </c>
      <c r="C4224">
        <v>0</v>
      </c>
      <c r="D4224">
        <v>0</v>
      </c>
      <c r="E4224" t="s">
        <v>3630</v>
      </c>
      <c r="F4224" t="s">
        <v>5037</v>
      </c>
    </row>
    <row r="4225" spans="1:6" x14ac:dyDescent="0.25">
      <c r="A4225">
        <v>115903</v>
      </c>
      <c r="B4225" t="s">
        <v>5038</v>
      </c>
      <c r="C4225">
        <v>12021.14</v>
      </c>
      <c r="D4225">
        <v>12021.14</v>
      </c>
      <c r="E4225" t="s">
        <v>3628</v>
      </c>
      <c r="F4225" t="s">
        <v>5039</v>
      </c>
    </row>
    <row r="4226" spans="1:6" x14ac:dyDescent="0.25">
      <c r="A4226">
        <v>101403</v>
      </c>
      <c r="B4226" t="s">
        <v>5038</v>
      </c>
      <c r="C4226">
        <v>10526.58</v>
      </c>
      <c r="D4226">
        <v>10526.58</v>
      </c>
      <c r="E4226" t="s">
        <v>3628</v>
      </c>
      <c r="F4226" t="s">
        <v>5039</v>
      </c>
    </row>
    <row r="4227" spans="1:6" x14ac:dyDescent="0.25">
      <c r="A4227">
        <v>4421203</v>
      </c>
      <c r="B4227" t="s">
        <v>3630</v>
      </c>
      <c r="C4227">
        <v>0</v>
      </c>
      <c r="D4227">
        <v>0</v>
      </c>
      <c r="E4227" t="s">
        <v>3630</v>
      </c>
      <c r="F4227" t="s">
        <v>5037</v>
      </c>
    </row>
    <row r="4228" spans="1:6" x14ac:dyDescent="0.25">
      <c r="A4228">
        <v>6547703</v>
      </c>
      <c r="B4228" t="s">
        <v>3630</v>
      </c>
      <c r="C4228">
        <v>0</v>
      </c>
      <c r="D4228">
        <v>0</v>
      </c>
      <c r="E4228" t="s">
        <v>3630</v>
      </c>
      <c r="F4228" t="s">
        <v>5037</v>
      </c>
    </row>
    <row r="4229" spans="1:6" x14ac:dyDescent="0.25">
      <c r="A4229">
        <v>41603</v>
      </c>
      <c r="B4229" t="s">
        <v>5038</v>
      </c>
      <c r="C4229">
        <v>3686.45</v>
      </c>
      <c r="D4229">
        <v>3686.45</v>
      </c>
      <c r="E4229" t="s">
        <v>3628</v>
      </c>
      <c r="F4229" t="s">
        <v>5039</v>
      </c>
    </row>
    <row r="4230" spans="1:6" x14ac:dyDescent="0.25">
      <c r="A4230">
        <v>81803</v>
      </c>
      <c r="B4230" t="s">
        <v>5038</v>
      </c>
      <c r="C4230">
        <v>3686.45</v>
      </c>
      <c r="D4230">
        <v>3686.45</v>
      </c>
      <c r="E4230" t="s">
        <v>3628</v>
      </c>
      <c r="F4230" t="s">
        <v>5039</v>
      </c>
    </row>
    <row r="4231" spans="1:6" x14ac:dyDescent="0.25">
      <c r="A4231">
        <v>136903</v>
      </c>
      <c r="B4231" t="s">
        <v>5038</v>
      </c>
      <c r="C4231">
        <v>3686.45</v>
      </c>
      <c r="D4231">
        <v>3686.45</v>
      </c>
      <c r="E4231" t="s">
        <v>3628</v>
      </c>
      <c r="F4231" t="s">
        <v>5039</v>
      </c>
    </row>
    <row r="4232" spans="1:6" x14ac:dyDescent="0.25">
      <c r="A4232">
        <v>1789203</v>
      </c>
      <c r="B4232" t="s">
        <v>5038</v>
      </c>
      <c r="C4232">
        <v>3236.94</v>
      </c>
      <c r="D4232">
        <v>3236.94</v>
      </c>
      <c r="E4232" t="s">
        <v>3628</v>
      </c>
      <c r="F4232" t="s">
        <v>5039</v>
      </c>
    </row>
    <row r="4233" spans="1:6" x14ac:dyDescent="0.25">
      <c r="A4233">
        <v>2493203</v>
      </c>
      <c r="B4233" t="s">
        <v>3630</v>
      </c>
      <c r="C4233">
        <v>0</v>
      </c>
      <c r="D4233">
        <v>0</v>
      </c>
      <c r="E4233" t="s">
        <v>3630</v>
      </c>
      <c r="F4233" t="s">
        <v>5037</v>
      </c>
    </row>
    <row r="4234" spans="1:6" x14ac:dyDescent="0.25">
      <c r="A4234">
        <v>1777203</v>
      </c>
      <c r="B4234" t="s">
        <v>5038</v>
      </c>
      <c r="C4234">
        <v>1864</v>
      </c>
      <c r="D4234">
        <v>1864</v>
      </c>
      <c r="E4234" t="s">
        <v>3628</v>
      </c>
      <c r="F4234" t="s">
        <v>5039</v>
      </c>
    </row>
    <row r="4235" spans="1:6" x14ac:dyDescent="0.25">
      <c r="A4235">
        <v>2485203</v>
      </c>
      <c r="B4235" t="s">
        <v>3630</v>
      </c>
      <c r="C4235">
        <v>0</v>
      </c>
      <c r="D4235">
        <v>0</v>
      </c>
      <c r="E4235" t="s">
        <v>3630</v>
      </c>
      <c r="F4235" t="s">
        <v>5037</v>
      </c>
    </row>
    <row r="4236" spans="1:6" x14ac:dyDescent="0.25">
      <c r="A4236">
        <v>1265803</v>
      </c>
      <c r="B4236" t="s">
        <v>5038</v>
      </c>
      <c r="C4236">
        <v>668.05</v>
      </c>
      <c r="D4236">
        <v>668.05</v>
      </c>
      <c r="E4236" t="s">
        <v>3628</v>
      </c>
      <c r="F4236" t="s">
        <v>5039</v>
      </c>
    </row>
    <row r="4237" spans="1:6" x14ac:dyDescent="0.25">
      <c r="A4237">
        <v>1195603</v>
      </c>
      <c r="B4237" t="s">
        <v>5038</v>
      </c>
      <c r="C4237">
        <v>7350</v>
      </c>
      <c r="D4237">
        <v>7350</v>
      </c>
      <c r="E4237" t="s">
        <v>3628</v>
      </c>
      <c r="F4237" t="s">
        <v>5039</v>
      </c>
    </row>
    <row r="4238" spans="1:6" x14ac:dyDescent="0.25">
      <c r="A4238">
        <v>1323603</v>
      </c>
      <c r="B4238" t="s">
        <v>5038</v>
      </c>
      <c r="C4238">
        <v>4754.42</v>
      </c>
      <c r="D4238">
        <v>4754.42</v>
      </c>
      <c r="E4238" t="s">
        <v>3628</v>
      </c>
      <c r="F4238" t="s">
        <v>5039</v>
      </c>
    </row>
    <row r="4239" spans="1:6" x14ac:dyDescent="0.25">
      <c r="A4239">
        <v>6025203</v>
      </c>
      <c r="B4239" t="s">
        <v>5038</v>
      </c>
      <c r="C4239">
        <v>3570</v>
      </c>
      <c r="D4239">
        <v>3570</v>
      </c>
      <c r="E4239" t="s">
        <v>3628</v>
      </c>
      <c r="F4239" t="s">
        <v>5039</v>
      </c>
    </row>
    <row r="4240" spans="1:6" x14ac:dyDescent="0.25">
      <c r="A4240">
        <v>4303203</v>
      </c>
      <c r="B4240" t="s">
        <v>3630</v>
      </c>
      <c r="C4240">
        <v>0</v>
      </c>
      <c r="D4240">
        <v>0</v>
      </c>
      <c r="E4240" t="s">
        <v>3630</v>
      </c>
      <c r="F4240" t="s">
        <v>5037</v>
      </c>
    </row>
    <row r="4241" spans="1:6" x14ac:dyDescent="0.25">
      <c r="A4241">
        <v>4321703</v>
      </c>
      <c r="B4241" t="s">
        <v>3630</v>
      </c>
      <c r="C4241">
        <v>0</v>
      </c>
      <c r="D4241">
        <v>0</v>
      </c>
      <c r="E4241" t="s">
        <v>3630</v>
      </c>
      <c r="F4241" t="s">
        <v>5037</v>
      </c>
    </row>
    <row r="4242" spans="1:6" x14ac:dyDescent="0.25">
      <c r="A4242">
        <v>289903</v>
      </c>
      <c r="B4242" t="s">
        <v>3630</v>
      </c>
      <c r="C4242">
        <v>0</v>
      </c>
      <c r="D4242">
        <v>0</v>
      </c>
      <c r="E4242" t="s">
        <v>3630</v>
      </c>
      <c r="F4242" t="s">
        <v>5037</v>
      </c>
    </row>
    <row r="4243" spans="1:6" x14ac:dyDescent="0.25">
      <c r="A4243">
        <v>5665703</v>
      </c>
      <c r="B4243" t="s">
        <v>3630</v>
      </c>
      <c r="C4243">
        <v>0</v>
      </c>
      <c r="D4243">
        <v>0</v>
      </c>
      <c r="E4243" t="s">
        <v>3630</v>
      </c>
      <c r="F4243" t="s">
        <v>5037</v>
      </c>
    </row>
    <row r="4244" spans="1:6" x14ac:dyDescent="0.25">
      <c r="A4244">
        <v>5745803</v>
      </c>
      <c r="B4244" t="s">
        <v>3630</v>
      </c>
      <c r="C4244">
        <v>0</v>
      </c>
      <c r="D4244">
        <v>0</v>
      </c>
      <c r="E4244" t="s">
        <v>3630</v>
      </c>
      <c r="F4244" t="s">
        <v>5037</v>
      </c>
    </row>
    <row r="4245" spans="1:6" x14ac:dyDescent="0.25">
      <c r="A4245">
        <v>5609903</v>
      </c>
      <c r="B4245" t="s">
        <v>3630</v>
      </c>
      <c r="C4245">
        <v>0</v>
      </c>
      <c r="D4245">
        <v>0</v>
      </c>
      <c r="E4245" t="s">
        <v>3630</v>
      </c>
      <c r="F4245" t="s">
        <v>5037</v>
      </c>
    </row>
    <row r="4246" spans="1:6" x14ac:dyDescent="0.25">
      <c r="A4246">
        <v>5807703</v>
      </c>
      <c r="B4246" t="s">
        <v>3630</v>
      </c>
      <c r="C4246">
        <v>0</v>
      </c>
      <c r="D4246">
        <v>0</v>
      </c>
      <c r="E4246" t="s">
        <v>3630</v>
      </c>
      <c r="F4246" t="s">
        <v>5037</v>
      </c>
    </row>
    <row r="4247" spans="1:6" x14ac:dyDescent="0.25">
      <c r="A4247">
        <v>229903</v>
      </c>
      <c r="B4247" t="s">
        <v>3630</v>
      </c>
      <c r="C4247">
        <v>0</v>
      </c>
      <c r="D4247">
        <v>0</v>
      </c>
      <c r="E4247" t="s">
        <v>3630</v>
      </c>
      <c r="F4247" t="s">
        <v>5037</v>
      </c>
    </row>
    <row r="4248" spans="1:6" x14ac:dyDescent="0.25">
      <c r="A4248">
        <v>420403</v>
      </c>
      <c r="B4248" t="s">
        <v>3630</v>
      </c>
      <c r="C4248">
        <v>0</v>
      </c>
      <c r="D4248">
        <v>0</v>
      </c>
      <c r="E4248" t="s">
        <v>3630</v>
      </c>
      <c r="F4248" t="s">
        <v>5037</v>
      </c>
    </row>
    <row r="4249" spans="1:6" x14ac:dyDescent="0.25">
      <c r="A4249">
        <v>423203</v>
      </c>
      <c r="B4249" t="s">
        <v>3630</v>
      </c>
      <c r="C4249">
        <v>0</v>
      </c>
      <c r="D4249">
        <v>0</v>
      </c>
      <c r="E4249" t="s">
        <v>3630</v>
      </c>
      <c r="F4249" t="s">
        <v>5037</v>
      </c>
    </row>
    <row r="4250" spans="1:6" x14ac:dyDescent="0.25">
      <c r="A4250">
        <v>421103</v>
      </c>
      <c r="B4250" t="s">
        <v>3630</v>
      </c>
      <c r="C4250">
        <v>0</v>
      </c>
      <c r="D4250">
        <v>0</v>
      </c>
      <c r="E4250" t="s">
        <v>3630</v>
      </c>
      <c r="F4250" t="s">
        <v>5037</v>
      </c>
    </row>
    <row r="4251" spans="1:6" x14ac:dyDescent="0.25">
      <c r="A4251">
        <v>423103</v>
      </c>
      <c r="B4251" t="s">
        <v>3630</v>
      </c>
      <c r="C4251">
        <v>0</v>
      </c>
      <c r="D4251">
        <v>0</v>
      </c>
      <c r="E4251" t="s">
        <v>3630</v>
      </c>
      <c r="F4251" t="s">
        <v>5037</v>
      </c>
    </row>
    <row r="4252" spans="1:6" x14ac:dyDescent="0.25">
      <c r="A4252">
        <v>425803</v>
      </c>
      <c r="B4252" t="s">
        <v>5038</v>
      </c>
      <c r="C4252">
        <v>1868.45</v>
      </c>
      <c r="D4252">
        <v>1868.45</v>
      </c>
      <c r="E4252" t="s">
        <v>3628</v>
      </c>
      <c r="F4252" t="s">
        <v>5039</v>
      </c>
    </row>
    <row r="4253" spans="1:6" x14ac:dyDescent="0.25">
      <c r="A4253">
        <v>388503</v>
      </c>
      <c r="B4253" t="s">
        <v>3630</v>
      </c>
      <c r="C4253">
        <v>0</v>
      </c>
      <c r="D4253">
        <v>0</v>
      </c>
      <c r="E4253" t="s">
        <v>3630</v>
      </c>
      <c r="F4253" t="s">
        <v>5037</v>
      </c>
    </row>
    <row r="4254" spans="1:6" x14ac:dyDescent="0.25">
      <c r="A4254">
        <v>5593703</v>
      </c>
      <c r="B4254" t="s">
        <v>3630</v>
      </c>
      <c r="C4254">
        <v>0</v>
      </c>
      <c r="D4254">
        <v>0</v>
      </c>
      <c r="E4254" t="s">
        <v>3630</v>
      </c>
      <c r="F4254" t="s">
        <v>5037</v>
      </c>
    </row>
    <row r="4255" spans="1:6" x14ac:dyDescent="0.25">
      <c r="A4255">
        <v>5873203</v>
      </c>
      <c r="B4255" t="s">
        <v>3630</v>
      </c>
      <c r="C4255">
        <v>0</v>
      </c>
      <c r="D4255">
        <v>0</v>
      </c>
      <c r="E4255" t="s">
        <v>3630</v>
      </c>
      <c r="F4255" t="s">
        <v>5037</v>
      </c>
    </row>
    <row r="4256" spans="1:6" x14ac:dyDescent="0.25">
      <c r="A4256">
        <v>5932903</v>
      </c>
      <c r="B4256" t="s">
        <v>3630</v>
      </c>
      <c r="C4256">
        <v>0</v>
      </c>
      <c r="D4256">
        <v>0</v>
      </c>
      <c r="E4256" t="s">
        <v>3630</v>
      </c>
      <c r="F4256" t="s">
        <v>5037</v>
      </c>
    </row>
    <row r="4257" spans="1:6" x14ac:dyDescent="0.25">
      <c r="A4257">
        <v>6249703</v>
      </c>
      <c r="B4257" t="s">
        <v>3630</v>
      </c>
      <c r="C4257">
        <v>0</v>
      </c>
      <c r="D4257">
        <v>0</v>
      </c>
      <c r="E4257" t="s">
        <v>3630</v>
      </c>
      <c r="F4257" t="s">
        <v>5037</v>
      </c>
    </row>
    <row r="4258" spans="1:6" x14ac:dyDescent="0.25">
      <c r="A4258">
        <v>6399803</v>
      </c>
      <c r="B4258" t="s">
        <v>3630</v>
      </c>
      <c r="C4258">
        <v>0</v>
      </c>
      <c r="D4258">
        <v>0</v>
      </c>
      <c r="E4258" t="s">
        <v>3630</v>
      </c>
      <c r="F4258" t="s">
        <v>5037</v>
      </c>
    </row>
    <row r="4259" spans="1:6" x14ac:dyDescent="0.25">
      <c r="A4259">
        <v>6491703</v>
      </c>
      <c r="B4259" t="s">
        <v>3630</v>
      </c>
      <c r="C4259">
        <v>0</v>
      </c>
      <c r="D4259">
        <v>0</v>
      </c>
      <c r="E4259" t="s">
        <v>3630</v>
      </c>
      <c r="F4259" t="s">
        <v>5037</v>
      </c>
    </row>
    <row r="4260" spans="1:6" x14ac:dyDescent="0.25">
      <c r="A4260">
        <v>6069103</v>
      </c>
      <c r="B4260" t="s">
        <v>3630</v>
      </c>
      <c r="C4260">
        <v>0</v>
      </c>
      <c r="D4260">
        <v>0</v>
      </c>
      <c r="E4260" t="s">
        <v>3630</v>
      </c>
      <c r="F4260" t="s">
        <v>5037</v>
      </c>
    </row>
    <row r="4261" spans="1:6" x14ac:dyDescent="0.25">
      <c r="A4261">
        <v>415303</v>
      </c>
      <c r="B4261" t="s">
        <v>3630</v>
      </c>
      <c r="C4261">
        <v>0</v>
      </c>
      <c r="D4261">
        <v>0</v>
      </c>
      <c r="E4261" t="s">
        <v>3630</v>
      </c>
      <c r="F4261" t="s">
        <v>5037</v>
      </c>
    </row>
    <row r="4262" spans="1:6" x14ac:dyDescent="0.25">
      <c r="A4262">
        <v>231303</v>
      </c>
      <c r="B4262" t="s">
        <v>3630</v>
      </c>
      <c r="C4262">
        <v>0</v>
      </c>
      <c r="D4262">
        <v>0</v>
      </c>
      <c r="E4262" t="s">
        <v>3630</v>
      </c>
      <c r="F4262" t="s">
        <v>5037</v>
      </c>
    </row>
    <row r="4263" spans="1:6" x14ac:dyDescent="0.25">
      <c r="A4263">
        <v>220003</v>
      </c>
      <c r="B4263" t="s">
        <v>3630</v>
      </c>
      <c r="C4263">
        <v>0</v>
      </c>
      <c r="D4263">
        <v>0</v>
      </c>
      <c r="E4263" t="s">
        <v>3630</v>
      </c>
      <c r="F4263" t="s">
        <v>5037</v>
      </c>
    </row>
    <row r="4264" spans="1:6" x14ac:dyDescent="0.25">
      <c r="A4264">
        <v>235303</v>
      </c>
      <c r="B4264" t="s">
        <v>3630</v>
      </c>
      <c r="C4264">
        <v>0</v>
      </c>
      <c r="D4264">
        <v>0</v>
      </c>
      <c r="E4264" t="s">
        <v>3630</v>
      </c>
      <c r="F4264" t="s">
        <v>5037</v>
      </c>
    </row>
    <row r="4265" spans="1:6" x14ac:dyDescent="0.25">
      <c r="A4265">
        <v>230303</v>
      </c>
      <c r="B4265" t="s">
        <v>3630</v>
      </c>
      <c r="C4265">
        <v>0</v>
      </c>
      <c r="D4265">
        <v>0</v>
      </c>
      <c r="E4265" t="s">
        <v>3630</v>
      </c>
      <c r="F4265" t="s">
        <v>5037</v>
      </c>
    </row>
    <row r="4266" spans="1:6" x14ac:dyDescent="0.25">
      <c r="A4266">
        <v>235103</v>
      </c>
      <c r="B4266" t="s">
        <v>3630</v>
      </c>
      <c r="C4266">
        <v>0</v>
      </c>
      <c r="D4266">
        <v>0</v>
      </c>
      <c r="E4266" t="s">
        <v>3630</v>
      </c>
      <c r="F4266" t="s">
        <v>5037</v>
      </c>
    </row>
    <row r="4267" spans="1:6" x14ac:dyDescent="0.25">
      <c r="A4267">
        <v>236203</v>
      </c>
      <c r="B4267" t="s">
        <v>3630</v>
      </c>
      <c r="C4267">
        <v>0</v>
      </c>
      <c r="D4267">
        <v>0</v>
      </c>
      <c r="E4267" t="s">
        <v>3630</v>
      </c>
      <c r="F4267" t="s">
        <v>5037</v>
      </c>
    </row>
    <row r="4268" spans="1:6" x14ac:dyDescent="0.25">
      <c r="A4268">
        <v>229403</v>
      </c>
      <c r="B4268" t="s">
        <v>5038</v>
      </c>
      <c r="C4268">
        <v>1868.45</v>
      </c>
      <c r="D4268">
        <v>1868.45</v>
      </c>
      <c r="E4268" t="s">
        <v>3628</v>
      </c>
      <c r="F4268" t="s">
        <v>5039</v>
      </c>
    </row>
    <row r="4269" spans="1:6" x14ac:dyDescent="0.25">
      <c r="A4269">
        <v>372103</v>
      </c>
      <c r="B4269" t="s">
        <v>3630</v>
      </c>
      <c r="C4269">
        <v>0</v>
      </c>
      <c r="D4269">
        <v>0</v>
      </c>
      <c r="E4269" t="s">
        <v>3630</v>
      </c>
      <c r="F4269" t="s">
        <v>5037</v>
      </c>
    </row>
    <row r="4270" spans="1:6" x14ac:dyDescent="0.25">
      <c r="A4270">
        <v>230103</v>
      </c>
      <c r="B4270" t="s">
        <v>3630</v>
      </c>
      <c r="C4270">
        <v>0</v>
      </c>
      <c r="D4270">
        <v>0</v>
      </c>
      <c r="E4270" t="s">
        <v>3630</v>
      </c>
      <c r="F4270" t="s">
        <v>5037</v>
      </c>
    </row>
    <row r="4271" spans="1:6" x14ac:dyDescent="0.25">
      <c r="A4271">
        <v>254503</v>
      </c>
      <c r="B4271" t="s">
        <v>3630</v>
      </c>
      <c r="C4271">
        <v>0</v>
      </c>
      <c r="D4271">
        <v>0</v>
      </c>
      <c r="E4271" t="s">
        <v>3630</v>
      </c>
      <c r="F4271" t="s">
        <v>5037</v>
      </c>
    </row>
    <row r="4272" spans="1:6" x14ac:dyDescent="0.25">
      <c r="A4272">
        <v>265603</v>
      </c>
      <c r="B4272" t="s">
        <v>3630</v>
      </c>
      <c r="C4272">
        <v>0</v>
      </c>
      <c r="D4272">
        <v>0</v>
      </c>
      <c r="E4272" t="s">
        <v>3630</v>
      </c>
      <c r="F4272" t="s">
        <v>5037</v>
      </c>
    </row>
    <row r="4273" spans="1:6" x14ac:dyDescent="0.25">
      <c r="A4273">
        <v>288103</v>
      </c>
      <c r="B4273" t="s">
        <v>3630</v>
      </c>
      <c r="C4273">
        <v>0</v>
      </c>
      <c r="D4273">
        <v>0</v>
      </c>
      <c r="E4273" t="s">
        <v>3630</v>
      </c>
      <c r="F4273" t="s">
        <v>5037</v>
      </c>
    </row>
    <row r="4274" spans="1:6" x14ac:dyDescent="0.25">
      <c r="A4274">
        <v>231503</v>
      </c>
      <c r="B4274" t="s">
        <v>3630</v>
      </c>
      <c r="C4274">
        <v>0</v>
      </c>
      <c r="D4274">
        <v>0</v>
      </c>
      <c r="E4274" t="s">
        <v>3630</v>
      </c>
      <c r="F4274" t="s">
        <v>5037</v>
      </c>
    </row>
    <row r="4275" spans="1:6" x14ac:dyDescent="0.25">
      <c r="A4275">
        <v>323703</v>
      </c>
      <c r="B4275" t="s">
        <v>3630</v>
      </c>
      <c r="C4275">
        <v>0</v>
      </c>
      <c r="D4275">
        <v>0</v>
      </c>
      <c r="E4275" t="s">
        <v>3630</v>
      </c>
      <c r="F4275" t="s">
        <v>5037</v>
      </c>
    </row>
    <row r="4276" spans="1:6" x14ac:dyDescent="0.25">
      <c r="A4276">
        <v>219403</v>
      </c>
      <c r="B4276" t="s">
        <v>3630</v>
      </c>
      <c r="C4276">
        <v>0</v>
      </c>
      <c r="D4276">
        <v>0</v>
      </c>
      <c r="E4276" t="s">
        <v>3630</v>
      </c>
      <c r="F4276" t="s">
        <v>5037</v>
      </c>
    </row>
    <row r="4277" spans="1:6" x14ac:dyDescent="0.25">
      <c r="A4277">
        <v>416203</v>
      </c>
      <c r="B4277" t="s">
        <v>5038</v>
      </c>
      <c r="C4277">
        <v>1868.45</v>
      </c>
      <c r="D4277">
        <v>1868.45</v>
      </c>
      <c r="E4277" t="s">
        <v>3628</v>
      </c>
      <c r="F4277" t="s">
        <v>5039</v>
      </c>
    </row>
    <row r="4278" spans="1:6" x14ac:dyDescent="0.25">
      <c r="A4278">
        <v>413903</v>
      </c>
      <c r="B4278" t="s">
        <v>3630</v>
      </c>
      <c r="C4278">
        <v>0</v>
      </c>
      <c r="D4278">
        <v>0</v>
      </c>
      <c r="E4278" t="s">
        <v>3630</v>
      </c>
      <c r="F4278" t="s">
        <v>5037</v>
      </c>
    </row>
    <row r="4279" spans="1:6" x14ac:dyDescent="0.25">
      <c r="A4279">
        <v>417103</v>
      </c>
      <c r="B4279" t="s">
        <v>3630</v>
      </c>
      <c r="C4279">
        <v>0</v>
      </c>
      <c r="D4279">
        <v>0</v>
      </c>
      <c r="E4279" t="s">
        <v>3630</v>
      </c>
      <c r="F4279" t="s">
        <v>5037</v>
      </c>
    </row>
    <row r="4280" spans="1:6" x14ac:dyDescent="0.25">
      <c r="A4280">
        <v>417903</v>
      </c>
      <c r="B4280" t="s">
        <v>5038</v>
      </c>
      <c r="C4280">
        <v>1868.45</v>
      </c>
      <c r="D4280">
        <v>1868.45</v>
      </c>
      <c r="E4280" t="s">
        <v>3628</v>
      </c>
      <c r="F4280" t="s">
        <v>5039</v>
      </c>
    </row>
    <row r="4281" spans="1:6" x14ac:dyDescent="0.25">
      <c r="A4281">
        <v>336703</v>
      </c>
      <c r="B4281" t="s">
        <v>3630</v>
      </c>
      <c r="C4281">
        <v>0</v>
      </c>
      <c r="D4281">
        <v>0</v>
      </c>
      <c r="E4281" t="s">
        <v>3630</v>
      </c>
      <c r="F4281" t="s">
        <v>5037</v>
      </c>
    </row>
    <row r="4282" spans="1:6" x14ac:dyDescent="0.25">
      <c r="A4282">
        <v>230003</v>
      </c>
      <c r="B4282" t="s">
        <v>3630</v>
      </c>
      <c r="C4282">
        <v>0</v>
      </c>
      <c r="D4282">
        <v>0</v>
      </c>
      <c r="E4282" t="s">
        <v>3630</v>
      </c>
      <c r="F4282" t="s">
        <v>5037</v>
      </c>
    </row>
    <row r="4283" spans="1:6" x14ac:dyDescent="0.25">
      <c r="A4283">
        <v>1289303</v>
      </c>
      <c r="B4283" t="s">
        <v>3630</v>
      </c>
      <c r="C4283">
        <v>0</v>
      </c>
      <c r="D4283">
        <v>0</v>
      </c>
      <c r="E4283" t="s">
        <v>3630</v>
      </c>
      <c r="F4283" t="s">
        <v>5037</v>
      </c>
    </row>
    <row r="4284" spans="1:6" x14ac:dyDescent="0.25">
      <c r="A4284">
        <v>1333203</v>
      </c>
      <c r="B4284" t="s">
        <v>3630</v>
      </c>
      <c r="C4284">
        <v>0</v>
      </c>
      <c r="D4284">
        <v>0</v>
      </c>
      <c r="E4284" t="s">
        <v>3630</v>
      </c>
      <c r="F4284" t="s">
        <v>5037</v>
      </c>
    </row>
    <row r="4285" spans="1:6" x14ac:dyDescent="0.25">
      <c r="A4285">
        <v>1877303</v>
      </c>
      <c r="B4285" t="s">
        <v>3630</v>
      </c>
      <c r="C4285">
        <v>0</v>
      </c>
      <c r="D4285">
        <v>0</v>
      </c>
      <c r="E4285" t="s">
        <v>3630</v>
      </c>
      <c r="F4285" t="s">
        <v>5037</v>
      </c>
    </row>
    <row r="4286" spans="1:6" x14ac:dyDescent="0.25">
      <c r="A4286">
        <v>1761203</v>
      </c>
      <c r="B4286" t="s">
        <v>3630</v>
      </c>
      <c r="C4286">
        <v>0</v>
      </c>
      <c r="D4286">
        <v>0</v>
      </c>
      <c r="E4286" t="s">
        <v>3630</v>
      </c>
      <c r="F4286" t="s">
        <v>5037</v>
      </c>
    </row>
    <row r="4287" spans="1:6" x14ac:dyDescent="0.25">
      <c r="A4287">
        <v>1853203</v>
      </c>
      <c r="B4287" t="s">
        <v>3630</v>
      </c>
      <c r="C4287">
        <v>0</v>
      </c>
      <c r="D4287">
        <v>0</v>
      </c>
      <c r="E4287" t="s">
        <v>3630</v>
      </c>
      <c r="F4287" t="s">
        <v>5037</v>
      </c>
    </row>
    <row r="4288" spans="1:6" x14ac:dyDescent="0.25">
      <c r="A4288">
        <v>414503</v>
      </c>
      <c r="B4288" t="s">
        <v>3630</v>
      </c>
      <c r="C4288">
        <v>0</v>
      </c>
      <c r="D4288">
        <v>0</v>
      </c>
      <c r="E4288" t="s">
        <v>3630</v>
      </c>
      <c r="F4288" t="s">
        <v>5037</v>
      </c>
    </row>
    <row r="4289" spans="1:6" x14ac:dyDescent="0.25">
      <c r="A4289">
        <v>1911203</v>
      </c>
      <c r="B4289" t="s">
        <v>3630</v>
      </c>
      <c r="C4289">
        <v>0</v>
      </c>
      <c r="D4289">
        <v>0</v>
      </c>
      <c r="E4289" t="s">
        <v>3630</v>
      </c>
      <c r="F4289" t="s">
        <v>5037</v>
      </c>
    </row>
    <row r="4290" spans="1:6" x14ac:dyDescent="0.25">
      <c r="A4290">
        <v>1893203</v>
      </c>
      <c r="B4290" t="s">
        <v>3630</v>
      </c>
      <c r="C4290">
        <v>0</v>
      </c>
      <c r="D4290">
        <v>0</v>
      </c>
      <c r="E4290" t="s">
        <v>3630</v>
      </c>
      <c r="F4290" t="s">
        <v>5037</v>
      </c>
    </row>
    <row r="4291" spans="1:6" x14ac:dyDescent="0.25">
      <c r="A4291">
        <v>1895203</v>
      </c>
      <c r="B4291" t="s">
        <v>5038</v>
      </c>
      <c r="C4291">
        <v>4200</v>
      </c>
      <c r="D4291">
        <v>4200</v>
      </c>
      <c r="E4291" t="s">
        <v>3628</v>
      </c>
      <c r="F4291" t="s">
        <v>5039</v>
      </c>
    </row>
    <row r="4292" spans="1:6" x14ac:dyDescent="0.25">
      <c r="A4292">
        <v>2143403</v>
      </c>
      <c r="B4292" t="s">
        <v>3630</v>
      </c>
      <c r="C4292">
        <v>0</v>
      </c>
      <c r="D4292">
        <v>0</v>
      </c>
      <c r="E4292" t="s">
        <v>3630</v>
      </c>
      <c r="F4292" t="s">
        <v>5037</v>
      </c>
    </row>
    <row r="4293" spans="1:6" x14ac:dyDescent="0.25">
      <c r="A4293">
        <v>353903</v>
      </c>
      <c r="B4293" t="s">
        <v>5038</v>
      </c>
      <c r="C4293">
        <v>1868.45</v>
      </c>
      <c r="D4293">
        <v>1868.45</v>
      </c>
      <c r="E4293" t="s">
        <v>3628</v>
      </c>
      <c r="F4293" t="s">
        <v>5039</v>
      </c>
    </row>
    <row r="4294" spans="1:6" x14ac:dyDescent="0.25">
      <c r="A4294">
        <v>2291803</v>
      </c>
      <c r="B4294" t="s">
        <v>3630</v>
      </c>
      <c r="C4294">
        <v>0</v>
      </c>
      <c r="D4294">
        <v>0</v>
      </c>
      <c r="E4294" t="s">
        <v>3630</v>
      </c>
      <c r="F4294" t="s">
        <v>5037</v>
      </c>
    </row>
    <row r="4295" spans="1:6" x14ac:dyDescent="0.25">
      <c r="A4295">
        <v>2353303</v>
      </c>
      <c r="B4295" t="s">
        <v>3630</v>
      </c>
      <c r="C4295">
        <v>0</v>
      </c>
      <c r="D4295">
        <v>0</v>
      </c>
      <c r="E4295" t="s">
        <v>3630</v>
      </c>
      <c r="F4295" t="s">
        <v>5037</v>
      </c>
    </row>
    <row r="4296" spans="1:6" x14ac:dyDescent="0.25">
      <c r="A4296">
        <v>2285203</v>
      </c>
      <c r="B4296" t="s">
        <v>3630</v>
      </c>
      <c r="C4296">
        <v>0</v>
      </c>
      <c r="D4296">
        <v>0</v>
      </c>
      <c r="E4296" t="s">
        <v>3630</v>
      </c>
      <c r="F4296" t="s">
        <v>5037</v>
      </c>
    </row>
    <row r="4297" spans="1:6" x14ac:dyDescent="0.25">
      <c r="A4297">
        <v>2283303</v>
      </c>
      <c r="B4297" t="s">
        <v>3630</v>
      </c>
      <c r="C4297">
        <v>0</v>
      </c>
      <c r="D4297">
        <v>0</v>
      </c>
      <c r="E4297" t="s">
        <v>3630</v>
      </c>
      <c r="F4297" t="s">
        <v>5037</v>
      </c>
    </row>
    <row r="4298" spans="1:6" x14ac:dyDescent="0.25">
      <c r="A4298">
        <v>1839303</v>
      </c>
      <c r="B4298" t="s">
        <v>3630</v>
      </c>
      <c r="C4298">
        <v>0</v>
      </c>
      <c r="D4298">
        <v>0</v>
      </c>
      <c r="E4298" t="s">
        <v>3630</v>
      </c>
      <c r="F4298" t="s">
        <v>5037</v>
      </c>
    </row>
    <row r="4299" spans="1:6" x14ac:dyDescent="0.25">
      <c r="A4299">
        <v>2401203</v>
      </c>
      <c r="B4299" t="s">
        <v>3630</v>
      </c>
      <c r="C4299">
        <v>0</v>
      </c>
      <c r="D4299">
        <v>0</v>
      </c>
      <c r="E4299" t="s">
        <v>3630</v>
      </c>
      <c r="F4299" t="s">
        <v>5037</v>
      </c>
    </row>
    <row r="4300" spans="1:6" x14ac:dyDescent="0.25">
      <c r="A4300">
        <v>231603</v>
      </c>
      <c r="B4300" t="s">
        <v>3630</v>
      </c>
      <c r="C4300">
        <v>0</v>
      </c>
      <c r="D4300">
        <v>0</v>
      </c>
      <c r="E4300" t="s">
        <v>3630</v>
      </c>
      <c r="F4300" t="s">
        <v>5037</v>
      </c>
    </row>
    <row r="4301" spans="1:6" x14ac:dyDescent="0.25">
      <c r="A4301">
        <v>229003</v>
      </c>
      <c r="B4301" t="s">
        <v>3630</v>
      </c>
      <c r="C4301">
        <v>0</v>
      </c>
      <c r="D4301">
        <v>0</v>
      </c>
      <c r="E4301" t="s">
        <v>3630</v>
      </c>
      <c r="F4301" t="s">
        <v>5037</v>
      </c>
    </row>
    <row r="4302" spans="1:6" x14ac:dyDescent="0.25">
      <c r="A4302">
        <v>2537303</v>
      </c>
      <c r="B4302" t="s">
        <v>3630</v>
      </c>
      <c r="C4302">
        <v>0</v>
      </c>
      <c r="D4302">
        <v>0</v>
      </c>
      <c r="E4302" t="s">
        <v>3630</v>
      </c>
      <c r="F4302" t="s">
        <v>5037</v>
      </c>
    </row>
    <row r="4303" spans="1:6" x14ac:dyDescent="0.25">
      <c r="A4303">
        <v>1967203</v>
      </c>
      <c r="B4303" t="s">
        <v>3630</v>
      </c>
      <c r="C4303">
        <v>0</v>
      </c>
      <c r="D4303">
        <v>0</v>
      </c>
      <c r="E4303" t="s">
        <v>3630</v>
      </c>
      <c r="F4303" t="s">
        <v>5037</v>
      </c>
    </row>
    <row r="4304" spans="1:6" x14ac:dyDescent="0.25">
      <c r="A4304">
        <v>931203</v>
      </c>
      <c r="B4304" t="s">
        <v>5038</v>
      </c>
      <c r="C4304">
        <v>1868.45</v>
      </c>
      <c r="D4304">
        <v>1868.45</v>
      </c>
      <c r="E4304" t="s">
        <v>3628</v>
      </c>
      <c r="F4304" t="s">
        <v>5039</v>
      </c>
    </row>
    <row r="4305" spans="1:6" x14ac:dyDescent="0.25">
      <c r="A4305">
        <v>2975203</v>
      </c>
      <c r="B4305" t="s">
        <v>3630</v>
      </c>
      <c r="C4305">
        <v>0</v>
      </c>
      <c r="D4305">
        <v>0</v>
      </c>
      <c r="E4305" t="s">
        <v>3630</v>
      </c>
      <c r="F4305" t="s">
        <v>5037</v>
      </c>
    </row>
    <row r="4306" spans="1:6" x14ac:dyDescent="0.25">
      <c r="A4306">
        <v>3493403</v>
      </c>
      <c r="B4306" t="s">
        <v>5038</v>
      </c>
      <c r="C4306">
        <v>1868.45</v>
      </c>
      <c r="D4306">
        <v>1868.45</v>
      </c>
      <c r="E4306" t="s">
        <v>3628</v>
      </c>
      <c r="F4306" t="s">
        <v>5039</v>
      </c>
    </row>
    <row r="4307" spans="1:6" x14ac:dyDescent="0.25">
      <c r="A4307">
        <v>3799203</v>
      </c>
      <c r="B4307" t="s">
        <v>3630</v>
      </c>
      <c r="C4307">
        <v>0</v>
      </c>
      <c r="D4307">
        <v>0</v>
      </c>
      <c r="E4307" t="s">
        <v>3630</v>
      </c>
      <c r="F4307" t="s">
        <v>5037</v>
      </c>
    </row>
    <row r="4308" spans="1:6" x14ac:dyDescent="0.25">
      <c r="A4308">
        <v>3795203</v>
      </c>
      <c r="B4308" t="s">
        <v>5038</v>
      </c>
      <c r="C4308">
        <v>1868.45</v>
      </c>
      <c r="D4308">
        <v>1868.45</v>
      </c>
      <c r="E4308" t="s">
        <v>3628</v>
      </c>
      <c r="F4308" t="s">
        <v>5039</v>
      </c>
    </row>
    <row r="4309" spans="1:6" x14ac:dyDescent="0.25">
      <c r="A4309">
        <v>3601203</v>
      </c>
      <c r="B4309" t="s">
        <v>3630</v>
      </c>
      <c r="C4309">
        <v>0</v>
      </c>
      <c r="D4309">
        <v>0</v>
      </c>
      <c r="E4309" t="s">
        <v>3630</v>
      </c>
      <c r="F4309" t="s">
        <v>5037</v>
      </c>
    </row>
    <row r="4310" spans="1:6" x14ac:dyDescent="0.25">
      <c r="A4310">
        <v>4147203</v>
      </c>
      <c r="B4310" t="s">
        <v>5038</v>
      </c>
      <c r="C4310">
        <v>1868.45</v>
      </c>
      <c r="D4310">
        <v>1868.45</v>
      </c>
      <c r="E4310" t="s">
        <v>3628</v>
      </c>
      <c r="F4310" t="s">
        <v>5039</v>
      </c>
    </row>
    <row r="4311" spans="1:6" x14ac:dyDescent="0.25">
      <c r="A4311">
        <v>2139203</v>
      </c>
      <c r="B4311" t="s">
        <v>3630</v>
      </c>
      <c r="C4311">
        <v>0</v>
      </c>
      <c r="D4311">
        <v>0</v>
      </c>
      <c r="E4311" t="s">
        <v>3630</v>
      </c>
      <c r="F4311" t="s">
        <v>5037</v>
      </c>
    </row>
    <row r="4312" spans="1:6" x14ac:dyDescent="0.25">
      <c r="A4312">
        <v>3383203</v>
      </c>
      <c r="B4312" t="s">
        <v>3630</v>
      </c>
      <c r="C4312">
        <v>0</v>
      </c>
      <c r="D4312">
        <v>0</v>
      </c>
      <c r="E4312" t="s">
        <v>3630</v>
      </c>
      <c r="F4312" t="s">
        <v>5037</v>
      </c>
    </row>
    <row r="4313" spans="1:6" x14ac:dyDescent="0.25">
      <c r="A4313">
        <v>4665203</v>
      </c>
      <c r="B4313" t="s">
        <v>3630</v>
      </c>
      <c r="C4313">
        <v>0</v>
      </c>
      <c r="D4313">
        <v>0</v>
      </c>
      <c r="E4313" t="s">
        <v>3630</v>
      </c>
      <c r="F4313" t="s">
        <v>5037</v>
      </c>
    </row>
    <row r="4314" spans="1:6" x14ac:dyDescent="0.25">
      <c r="A4314">
        <v>4649203</v>
      </c>
      <c r="B4314" t="s">
        <v>3630</v>
      </c>
      <c r="C4314">
        <v>0</v>
      </c>
      <c r="D4314">
        <v>0</v>
      </c>
      <c r="E4314" t="s">
        <v>3630</v>
      </c>
      <c r="F4314" t="s">
        <v>5037</v>
      </c>
    </row>
    <row r="4315" spans="1:6" x14ac:dyDescent="0.25">
      <c r="A4315">
        <v>4721303</v>
      </c>
      <c r="B4315" t="s">
        <v>3630</v>
      </c>
      <c r="C4315">
        <v>0</v>
      </c>
      <c r="D4315">
        <v>0</v>
      </c>
      <c r="E4315" t="s">
        <v>3630</v>
      </c>
      <c r="F4315" t="s">
        <v>5037</v>
      </c>
    </row>
    <row r="4316" spans="1:6" x14ac:dyDescent="0.25">
      <c r="A4316">
        <v>4619203</v>
      </c>
      <c r="B4316" t="s">
        <v>3630</v>
      </c>
      <c r="C4316">
        <v>0</v>
      </c>
      <c r="D4316">
        <v>0</v>
      </c>
      <c r="E4316" t="s">
        <v>3630</v>
      </c>
      <c r="F4316" t="s">
        <v>5037</v>
      </c>
    </row>
    <row r="4317" spans="1:6" x14ac:dyDescent="0.25">
      <c r="A4317">
        <v>4667203</v>
      </c>
      <c r="B4317" t="s">
        <v>3630</v>
      </c>
      <c r="C4317">
        <v>0</v>
      </c>
      <c r="D4317">
        <v>0</v>
      </c>
      <c r="E4317" t="s">
        <v>3630</v>
      </c>
      <c r="F4317" t="s">
        <v>5037</v>
      </c>
    </row>
    <row r="4318" spans="1:6" x14ac:dyDescent="0.25">
      <c r="A4318">
        <v>4843203</v>
      </c>
      <c r="B4318" t="s">
        <v>5038</v>
      </c>
      <c r="C4318">
        <v>1868.45</v>
      </c>
      <c r="D4318">
        <v>1868.45</v>
      </c>
      <c r="E4318" t="s">
        <v>3628</v>
      </c>
      <c r="F4318" t="s">
        <v>5039</v>
      </c>
    </row>
    <row r="4319" spans="1:6" x14ac:dyDescent="0.25">
      <c r="A4319">
        <v>3287303</v>
      </c>
      <c r="B4319" t="s">
        <v>3630</v>
      </c>
      <c r="C4319">
        <v>0</v>
      </c>
      <c r="D4319">
        <v>0</v>
      </c>
      <c r="E4319" t="s">
        <v>3630</v>
      </c>
      <c r="F4319" t="s">
        <v>5037</v>
      </c>
    </row>
    <row r="4320" spans="1:6" x14ac:dyDescent="0.25">
      <c r="A4320">
        <v>351803</v>
      </c>
      <c r="B4320" t="s">
        <v>3630</v>
      </c>
      <c r="C4320">
        <v>0</v>
      </c>
      <c r="D4320">
        <v>0</v>
      </c>
      <c r="E4320" t="s">
        <v>3630</v>
      </c>
      <c r="F4320" t="s">
        <v>5037</v>
      </c>
    </row>
    <row r="4321" spans="1:6" x14ac:dyDescent="0.25">
      <c r="A4321">
        <v>4157203</v>
      </c>
      <c r="B4321" t="s">
        <v>5038</v>
      </c>
      <c r="C4321">
        <v>1868.45</v>
      </c>
      <c r="D4321">
        <v>1868.45</v>
      </c>
      <c r="E4321" t="s">
        <v>3628</v>
      </c>
      <c r="F4321" t="s">
        <v>5039</v>
      </c>
    </row>
    <row r="4322" spans="1:6" x14ac:dyDescent="0.25">
      <c r="A4322">
        <v>5092603</v>
      </c>
      <c r="B4322" t="s">
        <v>3630</v>
      </c>
      <c r="C4322">
        <v>0</v>
      </c>
      <c r="D4322">
        <v>0</v>
      </c>
      <c r="E4322" t="s">
        <v>3630</v>
      </c>
      <c r="F4322" t="s">
        <v>5037</v>
      </c>
    </row>
    <row r="4323" spans="1:6" x14ac:dyDescent="0.25">
      <c r="A4323">
        <v>5541703</v>
      </c>
      <c r="B4323" t="s">
        <v>3630</v>
      </c>
      <c r="C4323">
        <v>0</v>
      </c>
      <c r="D4323">
        <v>0</v>
      </c>
      <c r="E4323" t="s">
        <v>3630</v>
      </c>
      <c r="F4323" t="s">
        <v>5037</v>
      </c>
    </row>
    <row r="4324" spans="1:6" x14ac:dyDescent="0.25">
      <c r="A4324">
        <v>4977803</v>
      </c>
      <c r="B4324" t="s">
        <v>3630</v>
      </c>
      <c r="C4324">
        <v>0</v>
      </c>
      <c r="D4324">
        <v>0</v>
      </c>
      <c r="E4324" t="s">
        <v>3630</v>
      </c>
      <c r="F4324" t="s">
        <v>5037</v>
      </c>
    </row>
    <row r="4325" spans="1:6" x14ac:dyDescent="0.25">
      <c r="A4325">
        <v>5242403</v>
      </c>
      <c r="B4325" t="s">
        <v>3630</v>
      </c>
      <c r="C4325">
        <v>0</v>
      </c>
      <c r="D4325">
        <v>0</v>
      </c>
      <c r="E4325" t="s">
        <v>3630</v>
      </c>
      <c r="F4325" t="s">
        <v>5037</v>
      </c>
    </row>
    <row r="4326" spans="1:6" x14ac:dyDescent="0.25">
      <c r="A4326">
        <v>5630103</v>
      </c>
      <c r="B4326" t="s">
        <v>3630</v>
      </c>
      <c r="C4326">
        <v>0</v>
      </c>
      <c r="D4326">
        <v>0</v>
      </c>
      <c r="E4326" t="s">
        <v>3630</v>
      </c>
      <c r="F4326" t="s">
        <v>5037</v>
      </c>
    </row>
    <row r="4327" spans="1:6" x14ac:dyDescent="0.25">
      <c r="A4327">
        <v>2991203</v>
      </c>
      <c r="B4327" t="s">
        <v>5038</v>
      </c>
      <c r="C4327">
        <v>1868.45</v>
      </c>
      <c r="D4327">
        <v>1868.45</v>
      </c>
      <c r="E4327" t="s">
        <v>3628</v>
      </c>
      <c r="F4327" t="s">
        <v>5039</v>
      </c>
    </row>
    <row r="4328" spans="1:6" x14ac:dyDescent="0.25">
      <c r="A4328">
        <v>4351903</v>
      </c>
      <c r="B4328" t="s">
        <v>5038</v>
      </c>
      <c r="C4328">
        <v>1868.45</v>
      </c>
      <c r="D4328">
        <v>1868.45</v>
      </c>
      <c r="E4328" t="s">
        <v>3628</v>
      </c>
      <c r="F4328" t="s">
        <v>5039</v>
      </c>
    </row>
    <row r="4329" spans="1:6" x14ac:dyDescent="0.25">
      <c r="A4329">
        <v>4345203</v>
      </c>
      <c r="B4329" t="s">
        <v>5038</v>
      </c>
      <c r="C4329">
        <v>1868.45</v>
      </c>
      <c r="D4329">
        <v>1868.45</v>
      </c>
      <c r="E4329" t="s">
        <v>3628</v>
      </c>
      <c r="F4329" t="s">
        <v>5039</v>
      </c>
    </row>
    <row r="4330" spans="1:6" x14ac:dyDescent="0.25">
      <c r="A4330">
        <v>5879803</v>
      </c>
      <c r="B4330" t="s">
        <v>3630</v>
      </c>
      <c r="C4330">
        <v>0</v>
      </c>
      <c r="D4330">
        <v>0</v>
      </c>
      <c r="E4330" t="s">
        <v>3630</v>
      </c>
      <c r="F4330" t="s">
        <v>5037</v>
      </c>
    </row>
    <row r="4331" spans="1:6" x14ac:dyDescent="0.25">
      <c r="A4331">
        <v>5320203</v>
      </c>
      <c r="B4331" t="s">
        <v>3630</v>
      </c>
      <c r="C4331">
        <v>0</v>
      </c>
      <c r="D4331">
        <v>0</v>
      </c>
      <c r="E4331" t="s">
        <v>3630</v>
      </c>
      <c r="F4331" t="s">
        <v>5037</v>
      </c>
    </row>
    <row r="4332" spans="1:6" x14ac:dyDescent="0.25">
      <c r="A4332">
        <v>4453203</v>
      </c>
      <c r="B4332" t="s">
        <v>5038</v>
      </c>
      <c r="C4332">
        <v>1575</v>
      </c>
      <c r="D4332">
        <v>1575</v>
      </c>
      <c r="E4332" t="s">
        <v>3628</v>
      </c>
      <c r="F4332" t="s">
        <v>5039</v>
      </c>
    </row>
    <row r="4333" spans="1:6" x14ac:dyDescent="0.25">
      <c r="A4333">
        <v>6166903</v>
      </c>
      <c r="B4333" t="s">
        <v>3630</v>
      </c>
      <c r="C4333">
        <v>0</v>
      </c>
      <c r="D4333">
        <v>0</v>
      </c>
      <c r="E4333" t="s">
        <v>3630</v>
      </c>
      <c r="F4333" t="s">
        <v>5037</v>
      </c>
    </row>
    <row r="4334" spans="1:6" x14ac:dyDescent="0.25">
      <c r="A4334">
        <v>6167603</v>
      </c>
      <c r="B4334" t="s">
        <v>3630</v>
      </c>
      <c r="C4334">
        <v>0</v>
      </c>
      <c r="D4334">
        <v>0</v>
      </c>
      <c r="E4334" t="s">
        <v>3630</v>
      </c>
      <c r="F4334" t="s">
        <v>5037</v>
      </c>
    </row>
    <row r="4335" spans="1:6" x14ac:dyDescent="0.25">
      <c r="A4335">
        <v>6249903</v>
      </c>
      <c r="B4335" t="s">
        <v>3630</v>
      </c>
      <c r="C4335">
        <v>0</v>
      </c>
      <c r="D4335">
        <v>0</v>
      </c>
      <c r="E4335" t="s">
        <v>3630</v>
      </c>
      <c r="F4335" t="s">
        <v>5037</v>
      </c>
    </row>
    <row r="4336" spans="1:6" x14ac:dyDescent="0.25">
      <c r="A4336">
        <v>6249803</v>
      </c>
      <c r="B4336" t="s">
        <v>3630</v>
      </c>
      <c r="C4336">
        <v>0</v>
      </c>
      <c r="D4336">
        <v>0</v>
      </c>
      <c r="E4336" t="s">
        <v>3630</v>
      </c>
      <c r="F4336" t="s">
        <v>5037</v>
      </c>
    </row>
    <row r="4337" spans="1:6" x14ac:dyDescent="0.25">
      <c r="A4337">
        <v>5549703</v>
      </c>
      <c r="B4337" t="s">
        <v>5038</v>
      </c>
      <c r="C4337">
        <v>1146.5999999999999</v>
      </c>
      <c r="D4337">
        <v>1146.5999999999999</v>
      </c>
      <c r="E4337" t="s">
        <v>3628</v>
      </c>
      <c r="F4337" t="s">
        <v>5039</v>
      </c>
    </row>
    <row r="4338" spans="1:6" x14ac:dyDescent="0.25">
      <c r="A4338">
        <v>6192503</v>
      </c>
      <c r="B4338" t="s">
        <v>3630</v>
      </c>
      <c r="C4338">
        <v>0</v>
      </c>
      <c r="D4338">
        <v>0</v>
      </c>
      <c r="E4338" t="s">
        <v>3630</v>
      </c>
      <c r="F4338" t="s">
        <v>5037</v>
      </c>
    </row>
    <row r="4339" spans="1:6" x14ac:dyDescent="0.25">
      <c r="A4339">
        <v>179903</v>
      </c>
      <c r="B4339" t="s">
        <v>3630</v>
      </c>
      <c r="C4339">
        <v>0</v>
      </c>
      <c r="D4339">
        <v>0</v>
      </c>
      <c r="E4339" t="s">
        <v>3630</v>
      </c>
      <c r="F4339" t="s">
        <v>5037</v>
      </c>
    </row>
    <row r="4340" spans="1:6" x14ac:dyDescent="0.25">
      <c r="A4340">
        <v>180103</v>
      </c>
      <c r="B4340" t="s">
        <v>3630</v>
      </c>
      <c r="C4340">
        <v>0</v>
      </c>
      <c r="D4340">
        <v>0</v>
      </c>
      <c r="E4340" t="s">
        <v>3630</v>
      </c>
      <c r="F4340" t="s">
        <v>5037</v>
      </c>
    </row>
    <row r="4341" spans="1:6" x14ac:dyDescent="0.25">
      <c r="A4341">
        <v>6561703</v>
      </c>
      <c r="B4341" t="s">
        <v>3630</v>
      </c>
      <c r="C4341">
        <v>0</v>
      </c>
      <c r="D4341">
        <v>0</v>
      </c>
      <c r="E4341" t="s">
        <v>3630</v>
      </c>
      <c r="F4341" t="s">
        <v>5037</v>
      </c>
    </row>
    <row r="4342" spans="1:6" x14ac:dyDescent="0.25">
      <c r="A4342">
        <v>190603</v>
      </c>
      <c r="B4342" t="s">
        <v>5038</v>
      </c>
      <c r="C4342">
        <v>1868.45</v>
      </c>
      <c r="D4342">
        <v>1868.45</v>
      </c>
      <c r="E4342" t="s">
        <v>3628</v>
      </c>
      <c r="F4342" t="s">
        <v>5039</v>
      </c>
    </row>
    <row r="4343" spans="1:6" x14ac:dyDescent="0.25">
      <c r="A4343">
        <v>6660403</v>
      </c>
      <c r="B4343" t="s">
        <v>3630</v>
      </c>
      <c r="C4343">
        <v>0</v>
      </c>
      <c r="D4343">
        <v>0</v>
      </c>
      <c r="E4343" t="s">
        <v>3630</v>
      </c>
      <c r="F4343" t="s">
        <v>5037</v>
      </c>
    </row>
    <row r="4344" spans="1:6" x14ac:dyDescent="0.25">
      <c r="A4344">
        <v>2446003</v>
      </c>
      <c r="B4344" t="s">
        <v>3630</v>
      </c>
      <c r="C4344">
        <v>0</v>
      </c>
      <c r="D4344">
        <v>0</v>
      </c>
      <c r="E4344" t="s">
        <v>3630</v>
      </c>
      <c r="F4344" t="s">
        <v>5037</v>
      </c>
    </row>
    <row r="4345" spans="1:6" x14ac:dyDescent="0.25">
      <c r="A4345">
        <v>236103</v>
      </c>
      <c r="B4345" t="s">
        <v>3630</v>
      </c>
      <c r="C4345">
        <v>0</v>
      </c>
      <c r="D4345">
        <v>0</v>
      </c>
      <c r="E4345" t="s">
        <v>3630</v>
      </c>
      <c r="F4345" t="s">
        <v>5037</v>
      </c>
    </row>
    <row r="4346" spans="1:6" x14ac:dyDescent="0.25">
      <c r="A4346">
        <v>5787903</v>
      </c>
      <c r="B4346" t="s">
        <v>3630</v>
      </c>
      <c r="C4346">
        <v>0</v>
      </c>
      <c r="D4346">
        <v>0</v>
      </c>
      <c r="E4346" t="s">
        <v>3630</v>
      </c>
      <c r="F4346" t="s">
        <v>5037</v>
      </c>
    </row>
    <row r="4347" spans="1:6" x14ac:dyDescent="0.25">
      <c r="A4347">
        <v>1857303</v>
      </c>
      <c r="B4347" t="s">
        <v>3630</v>
      </c>
      <c r="C4347">
        <v>0</v>
      </c>
      <c r="D4347">
        <v>0</v>
      </c>
      <c r="E4347" t="s">
        <v>3630</v>
      </c>
      <c r="F4347" t="s">
        <v>5037</v>
      </c>
    </row>
    <row r="4348" spans="1:6" x14ac:dyDescent="0.25">
      <c r="A4348">
        <v>1901303</v>
      </c>
      <c r="B4348" t="s">
        <v>3630</v>
      </c>
      <c r="C4348">
        <v>0</v>
      </c>
      <c r="D4348">
        <v>0</v>
      </c>
      <c r="E4348" t="s">
        <v>3630</v>
      </c>
      <c r="F4348" t="s">
        <v>5037</v>
      </c>
    </row>
    <row r="4349" spans="1:6" x14ac:dyDescent="0.25">
      <c r="A4349">
        <v>231703</v>
      </c>
      <c r="B4349" t="s">
        <v>3630</v>
      </c>
      <c r="C4349">
        <v>0</v>
      </c>
      <c r="D4349">
        <v>0</v>
      </c>
      <c r="E4349" t="s">
        <v>3630</v>
      </c>
      <c r="F4349" t="s">
        <v>5037</v>
      </c>
    </row>
    <row r="4350" spans="1:6" x14ac:dyDescent="0.25">
      <c r="A4350">
        <v>191303</v>
      </c>
      <c r="B4350" t="s">
        <v>3630</v>
      </c>
      <c r="C4350">
        <v>0</v>
      </c>
      <c r="D4350">
        <v>0</v>
      </c>
      <c r="E4350" t="s">
        <v>3630</v>
      </c>
      <c r="F4350" t="s">
        <v>5037</v>
      </c>
    </row>
    <row r="4351" spans="1:6" x14ac:dyDescent="0.25">
      <c r="A4351">
        <v>425103</v>
      </c>
      <c r="B4351" t="s">
        <v>5038</v>
      </c>
      <c r="C4351">
        <v>1868.45</v>
      </c>
      <c r="D4351">
        <v>1868.45</v>
      </c>
      <c r="E4351" t="s">
        <v>3628</v>
      </c>
      <c r="F4351" t="s">
        <v>5039</v>
      </c>
    </row>
    <row r="4352" spans="1:6" x14ac:dyDescent="0.25">
      <c r="A4352">
        <v>2445403</v>
      </c>
      <c r="B4352" t="s">
        <v>3630</v>
      </c>
      <c r="C4352">
        <v>0</v>
      </c>
      <c r="D4352">
        <v>0</v>
      </c>
      <c r="E4352" t="s">
        <v>3630</v>
      </c>
      <c r="F4352" t="s">
        <v>5037</v>
      </c>
    </row>
    <row r="4353" spans="1:6" x14ac:dyDescent="0.25">
      <c r="A4353">
        <v>2445503</v>
      </c>
      <c r="B4353" t="s">
        <v>3630</v>
      </c>
      <c r="C4353">
        <v>0</v>
      </c>
      <c r="D4353">
        <v>0</v>
      </c>
      <c r="E4353" t="s">
        <v>3630</v>
      </c>
      <c r="F4353" t="s">
        <v>5037</v>
      </c>
    </row>
    <row r="4354" spans="1:6" x14ac:dyDescent="0.25">
      <c r="A4354">
        <v>1011303</v>
      </c>
      <c r="B4354" t="s">
        <v>3630</v>
      </c>
      <c r="C4354">
        <v>0</v>
      </c>
      <c r="D4354">
        <v>0</v>
      </c>
      <c r="E4354" t="s">
        <v>3630</v>
      </c>
      <c r="F4354" t="s">
        <v>5037</v>
      </c>
    </row>
    <row r="4355" spans="1:6" x14ac:dyDescent="0.25">
      <c r="A4355">
        <v>235703</v>
      </c>
      <c r="B4355" t="s">
        <v>3630</v>
      </c>
      <c r="C4355">
        <v>0</v>
      </c>
      <c r="D4355">
        <v>0</v>
      </c>
      <c r="E4355" t="s">
        <v>3630</v>
      </c>
      <c r="F4355" t="s">
        <v>5037</v>
      </c>
    </row>
    <row r="4356" spans="1:6" x14ac:dyDescent="0.25">
      <c r="A4356">
        <v>219503</v>
      </c>
      <c r="B4356" t="s">
        <v>3630</v>
      </c>
      <c r="C4356">
        <v>0</v>
      </c>
      <c r="D4356">
        <v>0</v>
      </c>
      <c r="E4356" t="s">
        <v>3630</v>
      </c>
      <c r="F4356" t="s">
        <v>5037</v>
      </c>
    </row>
    <row r="4357" spans="1:6" x14ac:dyDescent="0.25">
      <c r="A4357">
        <v>415203</v>
      </c>
      <c r="B4357" t="s">
        <v>5038</v>
      </c>
      <c r="C4357">
        <v>1868.45</v>
      </c>
      <c r="D4357">
        <v>1868.45</v>
      </c>
      <c r="E4357" t="s">
        <v>3628</v>
      </c>
      <c r="F4357" t="s">
        <v>5039</v>
      </c>
    </row>
    <row r="4358" spans="1:6" x14ac:dyDescent="0.25">
      <c r="A4358">
        <v>374003</v>
      </c>
      <c r="B4358" t="s">
        <v>5038</v>
      </c>
      <c r="C4358">
        <v>1868.45</v>
      </c>
      <c r="D4358">
        <v>1868.45</v>
      </c>
      <c r="E4358" t="s">
        <v>3628</v>
      </c>
      <c r="F4358" t="s">
        <v>5039</v>
      </c>
    </row>
    <row r="4359" spans="1:6" x14ac:dyDescent="0.25">
      <c r="A4359">
        <v>1287203</v>
      </c>
      <c r="B4359" t="s">
        <v>5038</v>
      </c>
      <c r="C4359">
        <v>1868.45</v>
      </c>
      <c r="D4359">
        <v>1868.45</v>
      </c>
      <c r="E4359" t="s">
        <v>3628</v>
      </c>
      <c r="F4359" t="s">
        <v>5039</v>
      </c>
    </row>
    <row r="4360" spans="1:6" x14ac:dyDescent="0.25">
      <c r="A4360">
        <v>1551203</v>
      </c>
      <c r="B4360" t="s">
        <v>5038</v>
      </c>
      <c r="C4360">
        <v>1868.45</v>
      </c>
      <c r="D4360">
        <v>1868.45</v>
      </c>
      <c r="E4360" t="s">
        <v>3628</v>
      </c>
      <c r="F4360" t="s">
        <v>5039</v>
      </c>
    </row>
    <row r="4361" spans="1:6" x14ac:dyDescent="0.25">
      <c r="A4361">
        <v>2061203</v>
      </c>
      <c r="B4361" t="s">
        <v>3630</v>
      </c>
      <c r="C4361">
        <v>0</v>
      </c>
      <c r="D4361">
        <v>0</v>
      </c>
      <c r="E4361" t="s">
        <v>3630</v>
      </c>
      <c r="F4361" t="s">
        <v>5037</v>
      </c>
    </row>
    <row r="4362" spans="1:6" x14ac:dyDescent="0.25">
      <c r="A4362">
        <v>2495403</v>
      </c>
      <c r="B4362" t="s">
        <v>3630</v>
      </c>
      <c r="C4362">
        <v>0</v>
      </c>
      <c r="D4362">
        <v>0</v>
      </c>
      <c r="E4362" t="s">
        <v>3630</v>
      </c>
      <c r="F4362" t="s">
        <v>5037</v>
      </c>
    </row>
    <row r="4363" spans="1:6" x14ac:dyDescent="0.25">
      <c r="A4363">
        <v>2919303</v>
      </c>
      <c r="B4363" t="s">
        <v>3630</v>
      </c>
      <c r="C4363">
        <v>0</v>
      </c>
      <c r="D4363">
        <v>0</v>
      </c>
      <c r="E4363" t="s">
        <v>3630</v>
      </c>
      <c r="F4363" t="s">
        <v>5037</v>
      </c>
    </row>
    <row r="4364" spans="1:6" x14ac:dyDescent="0.25">
      <c r="A4364">
        <v>2919803</v>
      </c>
      <c r="B4364" t="s">
        <v>3630</v>
      </c>
      <c r="C4364">
        <v>0</v>
      </c>
      <c r="D4364">
        <v>0</v>
      </c>
      <c r="E4364" t="s">
        <v>3630</v>
      </c>
      <c r="F4364" t="s">
        <v>5037</v>
      </c>
    </row>
    <row r="4365" spans="1:6" x14ac:dyDescent="0.25">
      <c r="A4365">
        <v>2987303</v>
      </c>
      <c r="B4365" t="s">
        <v>3630</v>
      </c>
      <c r="C4365">
        <v>0</v>
      </c>
      <c r="D4365">
        <v>0</v>
      </c>
      <c r="E4365" t="s">
        <v>3630</v>
      </c>
      <c r="F4365" t="s">
        <v>5037</v>
      </c>
    </row>
    <row r="4366" spans="1:6" x14ac:dyDescent="0.25">
      <c r="A4366">
        <v>2985203</v>
      </c>
      <c r="B4366" t="s">
        <v>3630</v>
      </c>
      <c r="C4366">
        <v>0</v>
      </c>
      <c r="D4366">
        <v>0</v>
      </c>
      <c r="E4366" t="s">
        <v>3630</v>
      </c>
      <c r="F4366" t="s">
        <v>5037</v>
      </c>
    </row>
    <row r="4367" spans="1:6" x14ac:dyDescent="0.25">
      <c r="A4367">
        <v>2920303</v>
      </c>
      <c r="B4367" t="s">
        <v>3630</v>
      </c>
      <c r="C4367">
        <v>0</v>
      </c>
      <c r="D4367">
        <v>0</v>
      </c>
      <c r="E4367" t="s">
        <v>3630</v>
      </c>
      <c r="F4367" t="s">
        <v>5037</v>
      </c>
    </row>
    <row r="4368" spans="1:6" x14ac:dyDescent="0.25">
      <c r="A4368">
        <v>377703</v>
      </c>
      <c r="B4368" t="s">
        <v>3630</v>
      </c>
      <c r="C4368">
        <v>0</v>
      </c>
      <c r="D4368">
        <v>0</v>
      </c>
      <c r="E4368" t="s">
        <v>3630</v>
      </c>
      <c r="F4368" t="s">
        <v>5037</v>
      </c>
    </row>
    <row r="4369" spans="1:6" x14ac:dyDescent="0.25">
      <c r="A4369">
        <v>228203</v>
      </c>
      <c r="B4369" t="s">
        <v>3630</v>
      </c>
      <c r="C4369">
        <v>0</v>
      </c>
      <c r="D4369">
        <v>0</v>
      </c>
      <c r="E4369" t="s">
        <v>3630</v>
      </c>
      <c r="F4369" t="s">
        <v>5037</v>
      </c>
    </row>
    <row r="4370" spans="1:6" x14ac:dyDescent="0.25">
      <c r="A4370">
        <v>387303</v>
      </c>
      <c r="B4370" t="s">
        <v>5038</v>
      </c>
      <c r="C4370">
        <v>1868.45</v>
      </c>
      <c r="D4370">
        <v>1868.45</v>
      </c>
      <c r="E4370" t="s">
        <v>3628</v>
      </c>
      <c r="F4370" t="s">
        <v>5039</v>
      </c>
    </row>
    <row r="4371" spans="1:6" x14ac:dyDescent="0.25">
      <c r="A4371">
        <v>423703</v>
      </c>
      <c r="B4371" t="s">
        <v>3630</v>
      </c>
      <c r="C4371">
        <v>0</v>
      </c>
      <c r="D4371">
        <v>0</v>
      </c>
      <c r="E4371" t="s">
        <v>3630</v>
      </c>
      <c r="F4371" t="s">
        <v>5037</v>
      </c>
    </row>
    <row r="4372" spans="1:6" x14ac:dyDescent="0.25">
      <c r="A4372">
        <v>231403</v>
      </c>
      <c r="B4372" t="s">
        <v>3630</v>
      </c>
      <c r="C4372">
        <v>0</v>
      </c>
      <c r="D4372">
        <v>0</v>
      </c>
      <c r="E4372" t="s">
        <v>3630</v>
      </c>
      <c r="F4372" t="s">
        <v>5037</v>
      </c>
    </row>
    <row r="4373" spans="1:6" x14ac:dyDescent="0.25">
      <c r="A4373">
        <v>233303</v>
      </c>
      <c r="B4373" t="s">
        <v>3630</v>
      </c>
      <c r="C4373">
        <v>0</v>
      </c>
      <c r="D4373">
        <v>0</v>
      </c>
      <c r="E4373" t="s">
        <v>3630</v>
      </c>
      <c r="F4373" t="s">
        <v>5037</v>
      </c>
    </row>
    <row r="4374" spans="1:6" x14ac:dyDescent="0.25">
      <c r="A4374">
        <v>415803</v>
      </c>
      <c r="B4374" t="s">
        <v>3630</v>
      </c>
      <c r="C4374">
        <v>0</v>
      </c>
      <c r="D4374">
        <v>0</v>
      </c>
      <c r="E4374" t="s">
        <v>3630</v>
      </c>
      <c r="F4374" t="s">
        <v>5037</v>
      </c>
    </row>
    <row r="4375" spans="1:6" x14ac:dyDescent="0.25">
      <c r="A4375">
        <v>228303</v>
      </c>
      <c r="B4375" t="s">
        <v>3630</v>
      </c>
      <c r="C4375">
        <v>0</v>
      </c>
      <c r="D4375">
        <v>0</v>
      </c>
      <c r="E4375" t="s">
        <v>3630</v>
      </c>
      <c r="F4375" t="s">
        <v>5037</v>
      </c>
    </row>
    <row r="4376" spans="1:6" x14ac:dyDescent="0.25">
      <c r="A4376">
        <v>228503</v>
      </c>
      <c r="B4376" t="s">
        <v>3630</v>
      </c>
      <c r="C4376">
        <v>0</v>
      </c>
      <c r="D4376">
        <v>0</v>
      </c>
      <c r="E4376" t="s">
        <v>3630</v>
      </c>
      <c r="F4376" t="s">
        <v>5037</v>
      </c>
    </row>
    <row r="4377" spans="1:6" x14ac:dyDescent="0.25">
      <c r="A4377">
        <v>1931303</v>
      </c>
      <c r="B4377" t="s">
        <v>5038</v>
      </c>
      <c r="C4377">
        <v>1868.45</v>
      </c>
      <c r="D4377">
        <v>1868.45</v>
      </c>
      <c r="E4377" t="s">
        <v>3628</v>
      </c>
      <c r="F4377" t="s">
        <v>5039</v>
      </c>
    </row>
    <row r="4378" spans="1:6" x14ac:dyDescent="0.25">
      <c r="A4378">
        <v>3595303</v>
      </c>
      <c r="B4378" t="s">
        <v>5038</v>
      </c>
      <c r="C4378">
        <v>1868.45</v>
      </c>
      <c r="D4378">
        <v>1868.45</v>
      </c>
      <c r="E4378" t="s">
        <v>3628</v>
      </c>
      <c r="F4378" t="s">
        <v>5039</v>
      </c>
    </row>
    <row r="4379" spans="1:6" x14ac:dyDescent="0.25">
      <c r="A4379">
        <v>4195203</v>
      </c>
      <c r="B4379" t="s">
        <v>5038</v>
      </c>
      <c r="C4379">
        <v>1868.45</v>
      </c>
      <c r="D4379">
        <v>1868.45</v>
      </c>
      <c r="E4379" t="s">
        <v>3628</v>
      </c>
      <c r="F4379" t="s">
        <v>5039</v>
      </c>
    </row>
    <row r="4380" spans="1:6" x14ac:dyDescent="0.25">
      <c r="A4380">
        <v>4321403</v>
      </c>
      <c r="B4380" t="s">
        <v>5038</v>
      </c>
      <c r="C4380">
        <v>6708.2</v>
      </c>
      <c r="D4380">
        <v>6708.2</v>
      </c>
      <c r="E4380" t="s">
        <v>3628</v>
      </c>
      <c r="F4380" t="s">
        <v>5039</v>
      </c>
    </row>
    <row r="4381" spans="1:6" x14ac:dyDescent="0.25">
      <c r="A4381">
        <v>424903</v>
      </c>
      <c r="B4381" t="s">
        <v>5038</v>
      </c>
      <c r="C4381">
        <v>1868.45</v>
      </c>
      <c r="D4381">
        <v>1868.45</v>
      </c>
      <c r="E4381" t="s">
        <v>3628</v>
      </c>
      <c r="F4381" t="s">
        <v>5039</v>
      </c>
    </row>
    <row r="4382" spans="1:6" x14ac:dyDescent="0.25">
      <c r="A4382">
        <v>2347203</v>
      </c>
      <c r="B4382" t="s">
        <v>5038</v>
      </c>
      <c r="C4382">
        <v>1868.45</v>
      </c>
      <c r="D4382">
        <v>1868.45</v>
      </c>
      <c r="E4382" t="s">
        <v>3628</v>
      </c>
      <c r="F4382" t="s">
        <v>5039</v>
      </c>
    </row>
    <row r="4383" spans="1:6" x14ac:dyDescent="0.25">
      <c r="A4383">
        <v>4307403</v>
      </c>
      <c r="B4383" t="s">
        <v>5038</v>
      </c>
      <c r="C4383">
        <v>1868.45</v>
      </c>
      <c r="D4383">
        <v>1868.45</v>
      </c>
      <c r="E4383" t="s">
        <v>3628</v>
      </c>
      <c r="F4383" t="s">
        <v>5039</v>
      </c>
    </row>
    <row r="4384" spans="1:6" x14ac:dyDescent="0.25">
      <c r="A4384">
        <v>2920603</v>
      </c>
      <c r="B4384" t="s">
        <v>3630</v>
      </c>
      <c r="C4384">
        <v>0</v>
      </c>
      <c r="D4384">
        <v>0</v>
      </c>
      <c r="E4384" t="s">
        <v>3630</v>
      </c>
      <c r="F4384" t="s">
        <v>5037</v>
      </c>
    </row>
    <row r="4385" spans="1:6" x14ac:dyDescent="0.25">
      <c r="A4385">
        <v>2919903</v>
      </c>
      <c r="B4385" t="s">
        <v>3630</v>
      </c>
      <c r="C4385">
        <v>0</v>
      </c>
      <c r="D4385">
        <v>0</v>
      </c>
      <c r="E4385" t="s">
        <v>3630</v>
      </c>
      <c r="F4385" t="s">
        <v>5037</v>
      </c>
    </row>
    <row r="4386" spans="1:6" x14ac:dyDescent="0.25">
      <c r="A4386">
        <v>2920503</v>
      </c>
      <c r="B4386" t="s">
        <v>3630</v>
      </c>
      <c r="C4386">
        <v>0</v>
      </c>
      <c r="D4386">
        <v>0</v>
      </c>
      <c r="E4386" t="s">
        <v>3630</v>
      </c>
      <c r="F4386" t="s">
        <v>5037</v>
      </c>
    </row>
    <row r="4387" spans="1:6" x14ac:dyDescent="0.25">
      <c r="A4387">
        <v>1827403</v>
      </c>
      <c r="B4387" t="s">
        <v>3630</v>
      </c>
      <c r="C4387">
        <v>0</v>
      </c>
      <c r="D4387">
        <v>0</v>
      </c>
      <c r="E4387" t="s">
        <v>3630</v>
      </c>
      <c r="F4387" t="s">
        <v>5037</v>
      </c>
    </row>
    <row r="4388" spans="1:6" x14ac:dyDescent="0.25">
      <c r="A4388">
        <v>3297403</v>
      </c>
      <c r="B4388" t="s">
        <v>3630</v>
      </c>
      <c r="C4388">
        <v>0</v>
      </c>
      <c r="D4388">
        <v>0</v>
      </c>
      <c r="E4388" t="s">
        <v>3630</v>
      </c>
      <c r="F4388" t="s">
        <v>5037</v>
      </c>
    </row>
    <row r="4389" spans="1:6" x14ac:dyDescent="0.25">
      <c r="A4389">
        <v>3593203</v>
      </c>
      <c r="B4389" t="s">
        <v>3630</v>
      </c>
      <c r="C4389">
        <v>0</v>
      </c>
      <c r="D4389">
        <v>0</v>
      </c>
      <c r="E4389" t="s">
        <v>3630</v>
      </c>
      <c r="F4389" t="s">
        <v>5037</v>
      </c>
    </row>
    <row r="4390" spans="1:6" x14ac:dyDescent="0.25">
      <c r="A4390">
        <v>3903203</v>
      </c>
      <c r="B4390" t="s">
        <v>3630</v>
      </c>
      <c r="C4390">
        <v>0</v>
      </c>
      <c r="D4390">
        <v>0</v>
      </c>
      <c r="E4390" t="s">
        <v>3630</v>
      </c>
      <c r="F4390" t="s">
        <v>5037</v>
      </c>
    </row>
    <row r="4391" spans="1:6" x14ac:dyDescent="0.25">
      <c r="A4391">
        <v>4669203</v>
      </c>
      <c r="B4391" t="s">
        <v>3630</v>
      </c>
      <c r="C4391">
        <v>0</v>
      </c>
      <c r="D4391">
        <v>0</v>
      </c>
      <c r="E4391" t="s">
        <v>3630</v>
      </c>
      <c r="F4391" t="s">
        <v>5037</v>
      </c>
    </row>
    <row r="4392" spans="1:6" x14ac:dyDescent="0.25">
      <c r="A4392">
        <v>220403</v>
      </c>
      <c r="B4392" t="s">
        <v>3630</v>
      </c>
      <c r="C4392">
        <v>0</v>
      </c>
      <c r="D4392">
        <v>0</v>
      </c>
      <c r="E4392" t="s">
        <v>3630</v>
      </c>
      <c r="F4392" t="s">
        <v>5037</v>
      </c>
    </row>
    <row r="4393" spans="1:6" x14ac:dyDescent="0.25">
      <c r="A4393">
        <v>221703</v>
      </c>
      <c r="B4393" t="s">
        <v>3630</v>
      </c>
      <c r="C4393">
        <v>0</v>
      </c>
      <c r="D4393">
        <v>0</v>
      </c>
      <c r="E4393" t="s">
        <v>3630</v>
      </c>
      <c r="F4393" t="s">
        <v>5037</v>
      </c>
    </row>
    <row r="4394" spans="1:6" x14ac:dyDescent="0.25">
      <c r="A4394">
        <v>227803</v>
      </c>
      <c r="B4394" t="s">
        <v>3630</v>
      </c>
      <c r="C4394">
        <v>0</v>
      </c>
      <c r="D4394">
        <v>0</v>
      </c>
      <c r="E4394" t="s">
        <v>3630</v>
      </c>
      <c r="F4394" t="s">
        <v>5037</v>
      </c>
    </row>
    <row r="4395" spans="1:6" x14ac:dyDescent="0.25">
      <c r="A4395">
        <v>372203</v>
      </c>
      <c r="B4395" t="s">
        <v>3630</v>
      </c>
      <c r="C4395">
        <v>0</v>
      </c>
      <c r="D4395">
        <v>0</v>
      </c>
      <c r="E4395" t="s">
        <v>3630</v>
      </c>
      <c r="F4395" t="s">
        <v>5037</v>
      </c>
    </row>
    <row r="4396" spans="1:6" x14ac:dyDescent="0.25">
      <c r="A4396">
        <v>347003</v>
      </c>
      <c r="B4396" t="s">
        <v>3630</v>
      </c>
      <c r="C4396">
        <v>0</v>
      </c>
      <c r="D4396">
        <v>0</v>
      </c>
      <c r="E4396" t="s">
        <v>3630</v>
      </c>
      <c r="F4396" t="s">
        <v>5037</v>
      </c>
    </row>
    <row r="4397" spans="1:6" x14ac:dyDescent="0.25">
      <c r="A4397">
        <v>709203</v>
      </c>
      <c r="B4397" t="s">
        <v>5038</v>
      </c>
      <c r="C4397">
        <v>1868.45</v>
      </c>
      <c r="D4397">
        <v>1868.45</v>
      </c>
      <c r="E4397" t="s">
        <v>3628</v>
      </c>
      <c r="F4397" t="s">
        <v>5039</v>
      </c>
    </row>
    <row r="4398" spans="1:6" x14ac:dyDescent="0.25">
      <c r="A4398">
        <v>229203</v>
      </c>
      <c r="B4398" t="s">
        <v>5038</v>
      </c>
      <c r="C4398">
        <v>1868.45</v>
      </c>
      <c r="D4398">
        <v>1868.45</v>
      </c>
      <c r="E4398" t="s">
        <v>3628</v>
      </c>
      <c r="F4398" t="s">
        <v>5039</v>
      </c>
    </row>
    <row r="4399" spans="1:6" x14ac:dyDescent="0.25">
      <c r="A4399">
        <v>2919403</v>
      </c>
      <c r="B4399" t="s">
        <v>5038</v>
      </c>
      <c r="C4399">
        <v>1924.55</v>
      </c>
      <c r="D4399">
        <v>1924.55</v>
      </c>
      <c r="E4399" t="s">
        <v>3628</v>
      </c>
      <c r="F4399" t="s">
        <v>5039</v>
      </c>
    </row>
    <row r="4400" spans="1:6" x14ac:dyDescent="0.25">
      <c r="A4400">
        <v>5619803</v>
      </c>
      <c r="B4400" t="s">
        <v>5038</v>
      </c>
      <c r="C4400">
        <v>1942.57</v>
      </c>
      <c r="D4400">
        <v>1942.57</v>
      </c>
      <c r="E4400" t="s">
        <v>3628</v>
      </c>
      <c r="F4400" t="s">
        <v>5039</v>
      </c>
    </row>
    <row r="4401" spans="1:6" x14ac:dyDescent="0.25">
      <c r="A4401">
        <v>136703</v>
      </c>
      <c r="B4401" t="s">
        <v>5038</v>
      </c>
      <c r="C4401">
        <v>2049.63</v>
      </c>
      <c r="D4401">
        <v>2049.63</v>
      </c>
      <c r="E4401" t="s">
        <v>3628</v>
      </c>
      <c r="F4401" t="s">
        <v>5039</v>
      </c>
    </row>
    <row r="4402" spans="1:6" x14ac:dyDescent="0.25">
      <c r="A4402">
        <v>3535303</v>
      </c>
      <c r="B4402" t="s">
        <v>3630</v>
      </c>
      <c r="C4402">
        <v>0</v>
      </c>
      <c r="D4402">
        <v>0</v>
      </c>
      <c r="E4402" t="s">
        <v>3630</v>
      </c>
      <c r="F4402" t="s">
        <v>5037</v>
      </c>
    </row>
    <row r="4403" spans="1:6" x14ac:dyDescent="0.25">
      <c r="A4403">
        <v>178303</v>
      </c>
      <c r="B4403" t="s">
        <v>5038</v>
      </c>
      <c r="C4403">
        <v>2049.63</v>
      </c>
      <c r="D4403">
        <v>2049.63</v>
      </c>
      <c r="E4403" t="s">
        <v>3628</v>
      </c>
      <c r="F4403" t="s">
        <v>5039</v>
      </c>
    </row>
    <row r="4404" spans="1:6" x14ac:dyDescent="0.25">
      <c r="A4404">
        <v>2989203</v>
      </c>
      <c r="B4404" t="s">
        <v>5038</v>
      </c>
      <c r="C4404">
        <v>2049.63</v>
      </c>
      <c r="D4404">
        <v>2049.63</v>
      </c>
      <c r="E4404" t="s">
        <v>3628</v>
      </c>
      <c r="F4404" t="s">
        <v>5039</v>
      </c>
    </row>
    <row r="4405" spans="1:6" x14ac:dyDescent="0.25">
      <c r="A4405">
        <v>147903</v>
      </c>
      <c r="B4405" t="s">
        <v>5038</v>
      </c>
      <c r="C4405">
        <v>2049.63</v>
      </c>
      <c r="D4405">
        <v>2049.63</v>
      </c>
      <c r="E4405" t="s">
        <v>3628</v>
      </c>
      <c r="F4405" t="s">
        <v>5039</v>
      </c>
    </row>
    <row r="4406" spans="1:6" x14ac:dyDescent="0.25">
      <c r="A4406">
        <v>126203</v>
      </c>
      <c r="B4406" t="s">
        <v>5038</v>
      </c>
      <c r="C4406">
        <v>2049.63</v>
      </c>
      <c r="D4406">
        <v>2049.63</v>
      </c>
      <c r="E4406" t="s">
        <v>3628</v>
      </c>
      <c r="F4406" t="s">
        <v>5039</v>
      </c>
    </row>
    <row r="4407" spans="1:6" x14ac:dyDescent="0.25">
      <c r="A4407">
        <v>379403</v>
      </c>
      <c r="B4407" t="s">
        <v>5038</v>
      </c>
      <c r="C4407">
        <v>2049.63</v>
      </c>
      <c r="D4407">
        <v>2049.63</v>
      </c>
      <c r="E4407" t="s">
        <v>3628</v>
      </c>
      <c r="F4407" t="s">
        <v>5039</v>
      </c>
    </row>
    <row r="4408" spans="1:6" x14ac:dyDescent="0.25">
      <c r="A4408">
        <v>426203</v>
      </c>
      <c r="B4408" t="s">
        <v>5038</v>
      </c>
      <c r="C4408">
        <v>2049.63</v>
      </c>
      <c r="D4408">
        <v>2049.63</v>
      </c>
      <c r="E4408" t="s">
        <v>3628</v>
      </c>
      <c r="F4408" t="s">
        <v>5039</v>
      </c>
    </row>
    <row r="4409" spans="1:6" x14ac:dyDescent="0.25">
      <c r="A4409">
        <v>2177203</v>
      </c>
      <c r="B4409" t="s">
        <v>5038</v>
      </c>
      <c r="C4409">
        <v>2049.63</v>
      </c>
      <c r="D4409">
        <v>2049.63</v>
      </c>
      <c r="E4409" t="s">
        <v>3628</v>
      </c>
      <c r="F4409" t="s">
        <v>5039</v>
      </c>
    </row>
    <row r="4410" spans="1:6" x14ac:dyDescent="0.25">
      <c r="A4410">
        <v>387203</v>
      </c>
      <c r="B4410" t="s">
        <v>3630</v>
      </c>
      <c r="C4410">
        <v>0</v>
      </c>
      <c r="D4410">
        <v>0</v>
      </c>
      <c r="E4410" t="s">
        <v>3630</v>
      </c>
      <c r="F4410" t="s">
        <v>5037</v>
      </c>
    </row>
    <row r="4411" spans="1:6" x14ac:dyDescent="0.25">
      <c r="A4411">
        <v>5787703</v>
      </c>
      <c r="B4411" t="s">
        <v>3630</v>
      </c>
      <c r="C4411">
        <v>0</v>
      </c>
      <c r="D4411">
        <v>0</v>
      </c>
      <c r="E4411" t="s">
        <v>3630</v>
      </c>
      <c r="F4411" t="s">
        <v>5037</v>
      </c>
    </row>
    <row r="4412" spans="1:6" x14ac:dyDescent="0.25">
      <c r="A4412">
        <v>6090703</v>
      </c>
      <c r="B4412" t="s">
        <v>3630</v>
      </c>
      <c r="C4412">
        <v>0</v>
      </c>
      <c r="D4412">
        <v>0</v>
      </c>
      <c r="E4412" t="s">
        <v>3630</v>
      </c>
      <c r="F4412" t="s">
        <v>5037</v>
      </c>
    </row>
    <row r="4413" spans="1:6" x14ac:dyDescent="0.25">
      <c r="A4413">
        <v>1703303</v>
      </c>
      <c r="B4413" t="s">
        <v>3630</v>
      </c>
      <c r="C4413">
        <v>0</v>
      </c>
      <c r="D4413">
        <v>0</v>
      </c>
      <c r="E4413" t="s">
        <v>3630</v>
      </c>
      <c r="F4413" t="s">
        <v>5037</v>
      </c>
    </row>
    <row r="4414" spans="1:6" x14ac:dyDescent="0.25">
      <c r="A4414">
        <v>4271203</v>
      </c>
      <c r="B4414" t="s">
        <v>3630</v>
      </c>
      <c r="C4414">
        <v>0</v>
      </c>
      <c r="D4414">
        <v>0</v>
      </c>
      <c r="E4414" t="s">
        <v>3630</v>
      </c>
      <c r="F4414" t="s">
        <v>5037</v>
      </c>
    </row>
    <row r="4415" spans="1:6" x14ac:dyDescent="0.25">
      <c r="A4415">
        <v>4267203</v>
      </c>
      <c r="B4415" t="s">
        <v>5038</v>
      </c>
      <c r="C4415">
        <v>2485.09</v>
      </c>
      <c r="D4415">
        <v>2485.09</v>
      </c>
      <c r="E4415" t="s">
        <v>3628</v>
      </c>
      <c r="F4415" t="s">
        <v>5039</v>
      </c>
    </row>
    <row r="4416" spans="1:6" x14ac:dyDescent="0.25">
      <c r="A4416">
        <v>5167303</v>
      </c>
      <c r="B4416" t="s">
        <v>3630</v>
      </c>
      <c r="C4416">
        <v>0</v>
      </c>
      <c r="D4416">
        <v>0</v>
      </c>
      <c r="E4416" t="s">
        <v>3630</v>
      </c>
      <c r="F4416" t="s">
        <v>5037</v>
      </c>
    </row>
    <row r="4417" spans="1:6" x14ac:dyDescent="0.25">
      <c r="A4417">
        <v>109003</v>
      </c>
      <c r="B4417" t="s">
        <v>3630</v>
      </c>
      <c r="C4417">
        <v>0</v>
      </c>
      <c r="D4417">
        <v>0</v>
      </c>
      <c r="E4417" t="s">
        <v>3630</v>
      </c>
      <c r="F4417" t="s">
        <v>5037</v>
      </c>
    </row>
    <row r="4418" spans="1:6" x14ac:dyDescent="0.25">
      <c r="A4418">
        <v>2083203</v>
      </c>
      <c r="B4418" t="s">
        <v>3630</v>
      </c>
      <c r="C4418">
        <v>0</v>
      </c>
      <c r="D4418">
        <v>0</v>
      </c>
      <c r="E4418" t="s">
        <v>3630</v>
      </c>
      <c r="F4418" t="s">
        <v>5037</v>
      </c>
    </row>
    <row r="4419" spans="1:6" x14ac:dyDescent="0.25">
      <c r="A4419">
        <v>1313203</v>
      </c>
      <c r="B4419" t="s">
        <v>3630</v>
      </c>
      <c r="C4419">
        <v>0</v>
      </c>
      <c r="D4419">
        <v>0</v>
      </c>
      <c r="E4419" t="s">
        <v>3630</v>
      </c>
      <c r="F4419" t="s">
        <v>5037</v>
      </c>
    </row>
    <row r="4420" spans="1:6" x14ac:dyDescent="0.25">
      <c r="A4420">
        <v>20503</v>
      </c>
      <c r="B4420" t="s">
        <v>3630</v>
      </c>
      <c r="C4420">
        <v>0</v>
      </c>
      <c r="D4420">
        <v>0</v>
      </c>
      <c r="E4420" t="s">
        <v>3630</v>
      </c>
      <c r="F4420" t="s">
        <v>5037</v>
      </c>
    </row>
    <row r="4421" spans="1:6" x14ac:dyDescent="0.25">
      <c r="A4421">
        <v>5982503</v>
      </c>
      <c r="B4421" t="s">
        <v>5038</v>
      </c>
      <c r="C4421">
        <v>6332.55</v>
      </c>
      <c r="D4421">
        <v>6332.55</v>
      </c>
      <c r="E4421" t="s">
        <v>3628</v>
      </c>
      <c r="F4421" t="s">
        <v>5039</v>
      </c>
    </row>
    <row r="4422" spans="1:6" x14ac:dyDescent="0.25">
      <c r="A4422">
        <v>1885303</v>
      </c>
      <c r="B4422" t="s">
        <v>3630</v>
      </c>
      <c r="C4422">
        <v>0</v>
      </c>
      <c r="D4422">
        <v>0</v>
      </c>
      <c r="E4422" t="s">
        <v>3630</v>
      </c>
      <c r="F4422" t="s">
        <v>5037</v>
      </c>
    </row>
    <row r="4423" spans="1:6" x14ac:dyDescent="0.25">
      <c r="A4423">
        <v>1861503</v>
      </c>
      <c r="B4423" t="s">
        <v>3630</v>
      </c>
      <c r="C4423">
        <v>0</v>
      </c>
      <c r="D4423">
        <v>0</v>
      </c>
      <c r="E4423" t="s">
        <v>3630</v>
      </c>
      <c r="F4423" t="s">
        <v>5037</v>
      </c>
    </row>
    <row r="4424" spans="1:6" x14ac:dyDescent="0.25">
      <c r="A4424">
        <v>1861303</v>
      </c>
      <c r="B4424" t="s">
        <v>3630</v>
      </c>
      <c r="C4424">
        <v>0</v>
      </c>
      <c r="D4424">
        <v>0</v>
      </c>
      <c r="E4424" t="s">
        <v>3630</v>
      </c>
      <c r="F4424" t="s">
        <v>5037</v>
      </c>
    </row>
    <row r="4425" spans="1:6" x14ac:dyDescent="0.25">
      <c r="A4425">
        <v>1737303</v>
      </c>
      <c r="B4425" t="s">
        <v>3630</v>
      </c>
      <c r="C4425">
        <v>0</v>
      </c>
      <c r="D4425">
        <v>0</v>
      </c>
      <c r="E4425" t="s">
        <v>3630</v>
      </c>
      <c r="F4425" t="s">
        <v>5037</v>
      </c>
    </row>
    <row r="4426" spans="1:6" x14ac:dyDescent="0.25">
      <c r="A4426">
        <v>1861203</v>
      </c>
      <c r="B4426" t="s">
        <v>3630</v>
      </c>
      <c r="C4426">
        <v>0</v>
      </c>
      <c r="D4426">
        <v>0</v>
      </c>
      <c r="E4426" t="s">
        <v>3630</v>
      </c>
      <c r="F4426" t="s">
        <v>5037</v>
      </c>
    </row>
    <row r="4427" spans="1:6" x14ac:dyDescent="0.25">
      <c r="A4427">
        <v>5479803</v>
      </c>
      <c r="B4427" t="s">
        <v>3630</v>
      </c>
      <c r="C4427">
        <v>0</v>
      </c>
      <c r="D4427">
        <v>0</v>
      </c>
      <c r="E4427" t="s">
        <v>3630</v>
      </c>
      <c r="F4427" t="s">
        <v>5037</v>
      </c>
    </row>
    <row r="4428" spans="1:6" x14ac:dyDescent="0.25">
      <c r="A4428">
        <v>4301203</v>
      </c>
      <c r="B4428" t="s">
        <v>3630</v>
      </c>
      <c r="C4428">
        <v>0</v>
      </c>
      <c r="D4428">
        <v>0</v>
      </c>
      <c r="E4428" t="s">
        <v>3630</v>
      </c>
      <c r="F4428" t="s">
        <v>5037</v>
      </c>
    </row>
    <row r="4429" spans="1:6" x14ac:dyDescent="0.25">
      <c r="A4429">
        <v>4263503</v>
      </c>
      <c r="B4429" t="s">
        <v>3630</v>
      </c>
      <c r="C4429">
        <v>0</v>
      </c>
      <c r="D4429">
        <v>0</v>
      </c>
      <c r="E4429" t="s">
        <v>3630</v>
      </c>
      <c r="F4429" t="s">
        <v>5037</v>
      </c>
    </row>
    <row r="4430" spans="1:6" x14ac:dyDescent="0.25">
      <c r="A4430">
        <v>1811403</v>
      </c>
      <c r="B4430" t="s">
        <v>3630</v>
      </c>
      <c r="C4430">
        <v>0</v>
      </c>
      <c r="D4430">
        <v>0</v>
      </c>
      <c r="E4430" t="s">
        <v>3630</v>
      </c>
      <c r="F4430" t="s">
        <v>5037</v>
      </c>
    </row>
    <row r="4431" spans="1:6" x14ac:dyDescent="0.25">
      <c r="A4431">
        <v>1265503</v>
      </c>
      <c r="B4431" t="s">
        <v>3630</v>
      </c>
      <c r="C4431">
        <v>0</v>
      </c>
      <c r="D4431">
        <v>0</v>
      </c>
      <c r="E4431" t="s">
        <v>3630</v>
      </c>
      <c r="F4431" t="s">
        <v>5037</v>
      </c>
    </row>
    <row r="4432" spans="1:6" x14ac:dyDescent="0.25">
      <c r="A4432">
        <v>1307303</v>
      </c>
      <c r="B4432" t="s">
        <v>3630</v>
      </c>
      <c r="C4432">
        <v>0</v>
      </c>
      <c r="D4432">
        <v>0</v>
      </c>
      <c r="E4432" t="s">
        <v>3630</v>
      </c>
      <c r="F4432" t="s">
        <v>5037</v>
      </c>
    </row>
    <row r="4433" spans="1:6" x14ac:dyDescent="0.25">
      <c r="A4433">
        <v>5643803</v>
      </c>
      <c r="B4433" t="s">
        <v>5038</v>
      </c>
      <c r="C4433">
        <v>1868.45</v>
      </c>
      <c r="D4433">
        <v>1868.45</v>
      </c>
      <c r="E4433" t="s">
        <v>3628</v>
      </c>
      <c r="F4433" t="s">
        <v>5039</v>
      </c>
    </row>
    <row r="4434" spans="1:6" x14ac:dyDescent="0.25">
      <c r="A4434">
        <v>1419203</v>
      </c>
      <c r="B4434" t="s">
        <v>3630</v>
      </c>
      <c r="C4434">
        <v>0</v>
      </c>
      <c r="D4434">
        <v>0</v>
      </c>
      <c r="E4434" t="s">
        <v>3630</v>
      </c>
      <c r="F4434" t="s">
        <v>5037</v>
      </c>
    </row>
    <row r="4435" spans="1:6" x14ac:dyDescent="0.25">
      <c r="A4435">
        <v>326503</v>
      </c>
      <c r="B4435" t="s">
        <v>5038</v>
      </c>
      <c r="C4435">
        <v>3686.45</v>
      </c>
      <c r="D4435">
        <v>3686.45</v>
      </c>
      <c r="E4435" t="s">
        <v>3628</v>
      </c>
      <c r="F4435" t="s">
        <v>5039</v>
      </c>
    </row>
    <row r="4436" spans="1:6" x14ac:dyDescent="0.25">
      <c r="A4436">
        <v>5938603</v>
      </c>
      <c r="B4436" t="s">
        <v>3630</v>
      </c>
      <c r="C4436">
        <v>0</v>
      </c>
      <c r="D4436">
        <v>0</v>
      </c>
      <c r="E4436" t="s">
        <v>3630</v>
      </c>
      <c r="F4436" t="s">
        <v>5037</v>
      </c>
    </row>
    <row r="4437" spans="1:6" x14ac:dyDescent="0.25">
      <c r="A4437">
        <v>5483703</v>
      </c>
      <c r="B4437" t="s">
        <v>3630</v>
      </c>
      <c r="C4437">
        <v>0</v>
      </c>
      <c r="D4437">
        <v>0</v>
      </c>
      <c r="E4437" t="s">
        <v>3630</v>
      </c>
      <c r="F4437" t="s">
        <v>5037</v>
      </c>
    </row>
    <row r="4438" spans="1:6" x14ac:dyDescent="0.25">
      <c r="A4438">
        <v>5962503</v>
      </c>
      <c r="B4438" t="s">
        <v>3630</v>
      </c>
      <c r="C4438">
        <v>0</v>
      </c>
      <c r="D4438">
        <v>0</v>
      </c>
      <c r="E4438" t="s">
        <v>3630</v>
      </c>
      <c r="F4438" t="s">
        <v>5037</v>
      </c>
    </row>
    <row r="4439" spans="1:6" x14ac:dyDescent="0.25">
      <c r="A4439">
        <v>5346503</v>
      </c>
      <c r="B4439" t="s">
        <v>3630</v>
      </c>
      <c r="C4439">
        <v>0</v>
      </c>
      <c r="D4439">
        <v>0</v>
      </c>
      <c r="E4439" t="s">
        <v>3630</v>
      </c>
      <c r="F4439" t="s">
        <v>5037</v>
      </c>
    </row>
    <row r="4440" spans="1:6" x14ac:dyDescent="0.25">
      <c r="A4440">
        <v>5829803</v>
      </c>
      <c r="B4440" t="s">
        <v>3630</v>
      </c>
      <c r="C4440">
        <v>0</v>
      </c>
      <c r="D4440">
        <v>0</v>
      </c>
      <c r="E4440" t="s">
        <v>3630</v>
      </c>
      <c r="F4440" t="s">
        <v>5037</v>
      </c>
    </row>
    <row r="4441" spans="1:6" x14ac:dyDescent="0.25">
      <c r="A4441">
        <v>5511703</v>
      </c>
      <c r="B4441" t="s">
        <v>3630</v>
      </c>
      <c r="C4441">
        <v>0</v>
      </c>
      <c r="D4441">
        <v>0</v>
      </c>
      <c r="E4441" t="s">
        <v>3630</v>
      </c>
      <c r="F4441" t="s">
        <v>5037</v>
      </c>
    </row>
    <row r="4442" spans="1:6" x14ac:dyDescent="0.25">
      <c r="A4442">
        <v>128303</v>
      </c>
      <c r="B4442" t="s">
        <v>3630</v>
      </c>
      <c r="C4442">
        <v>0</v>
      </c>
      <c r="D4442">
        <v>0</v>
      </c>
      <c r="E4442" t="s">
        <v>3630</v>
      </c>
      <c r="F4442" t="s">
        <v>5037</v>
      </c>
    </row>
    <row r="4443" spans="1:6" x14ac:dyDescent="0.25">
      <c r="A4443">
        <v>3205203</v>
      </c>
      <c r="B4443" t="s">
        <v>3630</v>
      </c>
      <c r="C4443">
        <v>0</v>
      </c>
      <c r="D4443">
        <v>0</v>
      </c>
      <c r="E4443" t="s">
        <v>3630</v>
      </c>
      <c r="F4443" t="s">
        <v>5037</v>
      </c>
    </row>
    <row r="4444" spans="1:6" x14ac:dyDescent="0.25">
      <c r="A4444">
        <v>1507203</v>
      </c>
      <c r="B4444" t="s">
        <v>3630</v>
      </c>
      <c r="C4444">
        <v>0</v>
      </c>
      <c r="D4444">
        <v>0</v>
      </c>
      <c r="E4444" t="s">
        <v>3630</v>
      </c>
      <c r="F4444" t="s">
        <v>5037</v>
      </c>
    </row>
    <row r="4445" spans="1:6" x14ac:dyDescent="0.25">
      <c r="A4445">
        <v>379303</v>
      </c>
      <c r="B4445" t="s">
        <v>3630</v>
      </c>
      <c r="C4445">
        <v>0</v>
      </c>
      <c r="D4445">
        <v>0</v>
      </c>
      <c r="E4445" t="s">
        <v>3630</v>
      </c>
      <c r="F4445" t="s">
        <v>5037</v>
      </c>
    </row>
    <row r="4446" spans="1:6" x14ac:dyDescent="0.25">
      <c r="A4446">
        <v>291903</v>
      </c>
      <c r="B4446" t="s">
        <v>3630</v>
      </c>
      <c r="C4446">
        <v>0</v>
      </c>
      <c r="D4446">
        <v>0</v>
      </c>
      <c r="E4446" t="s">
        <v>3630</v>
      </c>
      <c r="F4446" t="s">
        <v>5037</v>
      </c>
    </row>
    <row r="4447" spans="1:6" x14ac:dyDescent="0.25">
      <c r="A4447">
        <v>336603</v>
      </c>
      <c r="B4447" t="s">
        <v>3630</v>
      </c>
      <c r="C4447">
        <v>0</v>
      </c>
      <c r="D4447">
        <v>0</v>
      </c>
      <c r="E4447" t="s">
        <v>3630</v>
      </c>
      <c r="F4447" t="s">
        <v>5037</v>
      </c>
    </row>
    <row r="4448" spans="1:6" x14ac:dyDescent="0.25">
      <c r="A4448">
        <v>376803</v>
      </c>
      <c r="B4448" t="s">
        <v>3630</v>
      </c>
      <c r="C4448">
        <v>0</v>
      </c>
      <c r="D4448">
        <v>0</v>
      </c>
      <c r="E4448" t="s">
        <v>3630</v>
      </c>
      <c r="F4448" t="s">
        <v>5037</v>
      </c>
    </row>
    <row r="4449" spans="1:6" x14ac:dyDescent="0.25">
      <c r="A4449">
        <v>286003</v>
      </c>
      <c r="B4449" t="s">
        <v>3630</v>
      </c>
      <c r="C4449">
        <v>0</v>
      </c>
      <c r="D4449">
        <v>0</v>
      </c>
      <c r="E4449" t="s">
        <v>3630</v>
      </c>
      <c r="F4449" t="s">
        <v>5037</v>
      </c>
    </row>
    <row r="4450" spans="1:6" x14ac:dyDescent="0.25">
      <c r="A4450">
        <v>254203</v>
      </c>
      <c r="B4450" t="s">
        <v>5038</v>
      </c>
      <c r="C4450">
        <v>2754.28</v>
      </c>
      <c r="D4450">
        <v>2754.28</v>
      </c>
      <c r="E4450" t="s">
        <v>3628</v>
      </c>
      <c r="F4450" t="s">
        <v>5039</v>
      </c>
    </row>
    <row r="4451" spans="1:6" x14ac:dyDescent="0.25">
      <c r="A4451">
        <v>1951703</v>
      </c>
      <c r="B4451" t="s">
        <v>3630</v>
      </c>
      <c r="C4451">
        <v>0</v>
      </c>
      <c r="D4451">
        <v>0</v>
      </c>
      <c r="E4451" t="s">
        <v>3630</v>
      </c>
      <c r="F4451" t="s">
        <v>5037</v>
      </c>
    </row>
    <row r="4452" spans="1:6" x14ac:dyDescent="0.25">
      <c r="A4452">
        <v>3801203</v>
      </c>
      <c r="B4452" t="s">
        <v>3630</v>
      </c>
      <c r="C4452">
        <v>0</v>
      </c>
      <c r="D4452">
        <v>0</v>
      </c>
      <c r="E4452" t="s">
        <v>3630</v>
      </c>
      <c r="F4452" t="s">
        <v>5037</v>
      </c>
    </row>
    <row r="4453" spans="1:6" x14ac:dyDescent="0.25">
      <c r="A4453">
        <v>5273703</v>
      </c>
      <c r="B4453" t="s">
        <v>5038</v>
      </c>
      <c r="C4453">
        <v>2049.63</v>
      </c>
      <c r="D4453">
        <v>2049.63</v>
      </c>
      <c r="E4453" t="s">
        <v>3628</v>
      </c>
      <c r="F4453" t="s">
        <v>5039</v>
      </c>
    </row>
    <row r="4454" spans="1:6" x14ac:dyDescent="0.25">
      <c r="A4454">
        <v>1703203</v>
      </c>
      <c r="B4454" t="s">
        <v>3630</v>
      </c>
      <c r="C4454">
        <v>0</v>
      </c>
      <c r="D4454">
        <v>0</v>
      </c>
      <c r="E4454" t="s">
        <v>3630</v>
      </c>
      <c r="F4454" t="s">
        <v>5037</v>
      </c>
    </row>
    <row r="4455" spans="1:6" x14ac:dyDescent="0.25">
      <c r="A4455">
        <v>5179203</v>
      </c>
      <c r="B4455" t="s">
        <v>3630</v>
      </c>
      <c r="C4455">
        <v>0</v>
      </c>
      <c r="D4455">
        <v>0</v>
      </c>
      <c r="E4455" t="s">
        <v>3630</v>
      </c>
      <c r="F4455" t="s">
        <v>5037</v>
      </c>
    </row>
    <row r="4456" spans="1:6" x14ac:dyDescent="0.25">
      <c r="A4456">
        <v>2077403</v>
      </c>
      <c r="B4456" t="s">
        <v>5038</v>
      </c>
      <c r="C4456">
        <v>2163</v>
      </c>
      <c r="D4456">
        <v>2163</v>
      </c>
      <c r="E4456" t="s">
        <v>3628</v>
      </c>
      <c r="F4456" t="s">
        <v>5039</v>
      </c>
    </row>
    <row r="4457" spans="1:6" x14ac:dyDescent="0.25">
      <c r="A4457">
        <v>6307703</v>
      </c>
      <c r="B4457" t="s">
        <v>5038</v>
      </c>
      <c r="C4457">
        <v>24779.38</v>
      </c>
      <c r="D4457">
        <v>24779.38</v>
      </c>
      <c r="E4457" t="s">
        <v>3628</v>
      </c>
      <c r="F4457" t="s">
        <v>5039</v>
      </c>
    </row>
    <row r="4458" spans="1:6" x14ac:dyDescent="0.25">
      <c r="A4458">
        <v>1317303</v>
      </c>
      <c r="B4458" t="s">
        <v>3630</v>
      </c>
      <c r="C4458">
        <v>0</v>
      </c>
      <c r="D4458">
        <v>0</v>
      </c>
      <c r="E4458" t="s">
        <v>3630</v>
      </c>
      <c r="F4458" t="s">
        <v>5037</v>
      </c>
    </row>
    <row r="4459" spans="1:6" x14ac:dyDescent="0.25">
      <c r="A4459">
        <v>5145203</v>
      </c>
      <c r="B4459" t="s">
        <v>5038</v>
      </c>
      <c r="C4459">
        <v>7350</v>
      </c>
      <c r="D4459">
        <v>7350</v>
      </c>
      <c r="E4459" t="s">
        <v>3628</v>
      </c>
      <c r="F4459" t="s">
        <v>5039</v>
      </c>
    </row>
    <row r="4460" spans="1:6" x14ac:dyDescent="0.25">
      <c r="A4460">
        <v>377203</v>
      </c>
      <c r="B4460" t="s">
        <v>3630</v>
      </c>
      <c r="C4460">
        <v>0</v>
      </c>
      <c r="D4460">
        <v>0</v>
      </c>
      <c r="E4460" t="s">
        <v>3630</v>
      </c>
      <c r="F4460" t="s">
        <v>5037</v>
      </c>
    </row>
    <row r="4461" spans="1:6" x14ac:dyDescent="0.25">
      <c r="A4461">
        <v>5175303</v>
      </c>
      <c r="B4461" t="s">
        <v>3630</v>
      </c>
      <c r="C4461">
        <v>0</v>
      </c>
      <c r="D4461">
        <v>0</v>
      </c>
      <c r="E4461" t="s">
        <v>3630</v>
      </c>
      <c r="F4461" t="s">
        <v>5037</v>
      </c>
    </row>
    <row r="4462" spans="1:6" x14ac:dyDescent="0.25">
      <c r="A4462">
        <v>2251203</v>
      </c>
      <c r="B4462" t="s">
        <v>3630</v>
      </c>
      <c r="C4462">
        <v>0</v>
      </c>
      <c r="D4462">
        <v>0</v>
      </c>
      <c r="E4462" t="s">
        <v>3630</v>
      </c>
      <c r="F4462" t="s">
        <v>5037</v>
      </c>
    </row>
    <row r="4463" spans="1:6" x14ac:dyDescent="0.25">
      <c r="A4463">
        <v>5175403</v>
      </c>
      <c r="B4463" t="s">
        <v>5038</v>
      </c>
      <c r="C4463">
        <v>6353.55</v>
      </c>
      <c r="D4463">
        <v>6353.55</v>
      </c>
      <c r="E4463" t="s">
        <v>3628</v>
      </c>
      <c r="F4463" t="s">
        <v>5039</v>
      </c>
    </row>
    <row r="4464" spans="1:6" x14ac:dyDescent="0.25">
      <c r="A4464">
        <v>6666603</v>
      </c>
      <c r="B4464" t="s">
        <v>3630</v>
      </c>
      <c r="C4464">
        <v>0</v>
      </c>
      <c r="D4464">
        <v>0</v>
      </c>
      <c r="E4464" t="s">
        <v>3630</v>
      </c>
      <c r="F4464" t="s">
        <v>5037</v>
      </c>
    </row>
    <row r="4465" spans="1:6" x14ac:dyDescent="0.25">
      <c r="A4465">
        <v>219603</v>
      </c>
      <c r="B4465" t="s">
        <v>3630</v>
      </c>
      <c r="C4465">
        <v>0</v>
      </c>
      <c r="D4465">
        <v>0</v>
      </c>
      <c r="E4465" t="s">
        <v>3630</v>
      </c>
      <c r="F4465" t="s">
        <v>5037</v>
      </c>
    </row>
    <row r="4466" spans="1:6" x14ac:dyDescent="0.25">
      <c r="A4466">
        <v>5533703</v>
      </c>
      <c r="B4466" t="s">
        <v>3630</v>
      </c>
      <c r="C4466">
        <v>0</v>
      </c>
      <c r="D4466">
        <v>0</v>
      </c>
      <c r="E4466" t="s">
        <v>3630</v>
      </c>
      <c r="F4466" t="s">
        <v>5037</v>
      </c>
    </row>
    <row r="4467" spans="1:6" x14ac:dyDescent="0.25">
      <c r="A4467">
        <v>5164103</v>
      </c>
      <c r="B4467" t="s">
        <v>3630</v>
      </c>
      <c r="C4467">
        <v>0</v>
      </c>
      <c r="D4467">
        <v>0</v>
      </c>
      <c r="E4467" t="s">
        <v>3630</v>
      </c>
      <c r="F4467" t="s">
        <v>5037</v>
      </c>
    </row>
    <row r="4468" spans="1:6" x14ac:dyDescent="0.25">
      <c r="A4468">
        <v>3715403</v>
      </c>
      <c r="B4468" t="s">
        <v>3630</v>
      </c>
      <c r="C4468">
        <v>0</v>
      </c>
      <c r="D4468">
        <v>0</v>
      </c>
      <c r="E4468" t="s">
        <v>3630</v>
      </c>
      <c r="F4468" t="s">
        <v>5037</v>
      </c>
    </row>
    <row r="4469" spans="1:6" x14ac:dyDescent="0.25">
      <c r="A4469">
        <v>6068503</v>
      </c>
      <c r="B4469" t="s">
        <v>3630</v>
      </c>
      <c r="C4469">
        <v>0</v>
      </c>
      <c r="D4469">
        <v>0</v>
      </c>
      <c r="E4469" t="s">
        <v>3630</v>
      </c>
      <c r="F4469" t="s">
        <v>5037</v>
      </c>
    </row>
    <row r="4470" spans="1:6" x14ac:dyDescent="0.25">
      <c r="A4470">
        <v>1223203</v>
      </c>
      <c r="B4470" t="s">
        <v>5038</v>
      </c>
      <c r="C4470">
        <v>924.64</v>
      </c>
      <c r="D4470">
        <v>924.64</v>
      </c>
      <c r="E4470" t="s">
        <v>3628</v>
      </c>
      <c r="F4470" t="s">
        <v>5039</v>
      </c>
    </row>
    <row r="4471" spans="1:6" x14ac:dyDescent="0.25">
      <c r="A4471">
        <v>5175203</v>
      </c>
      <c r="B4471" t="s">
        <v>5038</v>
      </c>
      <c r="C4471">
        <v>1157.0999999999999</v>
      </c>
      <c r="D4471">
        <v>1157.0999999999999</v>
      </c>
      <c r="E4471" t="s">
        <v>3628</v>
      </c>
      <c r="F4471" t="s">
        <v>5039</v>
      </c>
    </row>
    <row r="4472" spans="1:6" x14ac:dyDescent="0.25">
      <c r="A4472">
        <v>205003</v>
      </c>
      <c r="B4472" t="s">
        <v>3630</v>
      </c>
      <c r="C4472">
        <v>0</v>
      </c>
      <c r="D4472">
        <v>0</v>
      </c>
      <c r="E4472" t="s">
        <v>3630</v>
      </c>
      <c r="F4472" t="s">
        <v>5037</v>
      </c>
    </row>
    <row r="4473" spans="1:6" x14ac:dyDescent="0.25">
      <c r="A4473">
        <v>1367203</v>
      </c>
      <c r="B4473" t="s">
        <v>5038</v>
      </c>
      <c r="C4473">
        <v>23730</v>
      </c>
      <c r="D4473">
        <v>23730</v>
      </c>
      <c r="E4473" t="s">
        <v>3628</v>
      </c>
      <c r="F4473" t="s">
        <v>5039</v>
      </c>
    </row>
    <row r="4474" spans="1:6" x14ac:dyDescent="0.25">
      <c r="A4474">
        <v>6409803</v>
      </c>
      <c r="B4474" t="s">
        <v>3630</v>
      </c>
      <c r="C4474">
        <v>0</v>
      </c>
      <c r="D4474">
        <v>0</v>
      </c>
      <c r="E4474" t="s">
        <v>3630</v>
      </c>
      <c r="F4474" t="s">
        <v>5037</v>
      </c>
    </row>
    <row r="4475" spans="1:6" x14ac:dyDescent="0.25">
      <c r="A4475">
        <v>5296203</v>
      </c>
      <c r="B4475" t="s">
        <v>5038</v>
      </c>
      <c r="C4475">
        <v>1000</v>
      </c>
      <c r="D4475">
        <v>1000</v>
      </c>
      <c r="E4475" t="s">
        <v>3628</v>
      </c>
      <c r="F4475" t="s">
        <v>5039</v>
      </c>
    </row>
    <row r="4476" spans="1:6" x14ac:dyDescent="0.25">
      <c r="A4476">
        <v>5367903</v>
      </c>
      <c r="B4476" t="s">
        <v>5038</v>
      </c>
      <c r="C4476">
        <v>26360.63</v>
      </c>
      <c r="D4476">
        <v>26360.63</v>
      </c>
      <c r="E4476" t="s">
        <v>3628</v>
      </c>
      <c r="F4476" t="s">
        <v>5039</v>
      </c>
    </row>
    <row r="4477" spans="1:6" x14ac:dyDescent="0.25">
      <c r="A4477">
        <v>5297703</v>
      </c>
      <c r="B4477" t="s">
        <v>5038</v>
      </c>
      <c r="C4477">
        <v>6414.77</v>
      </c>
      <c r="D4477">
        <v>6414.77</v>
      </c>
      <c r="E4477" t="s">
        <v>3628</v>
      </c>
      <c r="F4477" t="s">
        <v>5039</v>
      </c>
    </row>
    <row r="4478" spans="1:6" x14ac:dyDescent="0.25">
      <c r="A4478">
        <v>3485203</v>
      </c>
      <c r="B4478" t="s">
        <v>5038</v>
      </c>
      <c r="C4478">
        <v>7363.9</v>
      </c>
      <c r="D4478">
        <v>7363.9</v>
      </c>
      <c r="E4478" t="s">
        <v>3628</v>
      </c>
      <c r="F4478" t="s">
        <v>5039</v>
      </c>
    </row>
    <row r="4479" spans="1:6" x14ac:dyDescent="0.25">
      <c r="A4479">
        <v>1635203</v>
      </c>
      <c r="B4479" t="s">
        <v>5038</v>
      </c>
      <c r="C4479">
        <v>6300</v>
      </c>
      <c r="D4479">
        <v>6300</v>
      </c>
      <c r="E4479" t="s">
        <v>3628</v>
      </c>
      <c r="F4479" t="s">
        <v>5039</v>
      </c>
    </row>
    <row r="4480" spans="1:6" x14ac:dyDescent="0.25">
      <c r="A4480">
        <v>217003</v>
      </c>
      <c r="B4480" t="s">
        <v>3630</v>
      </c>
      <c r="C4480">
        <v>0</v>
      </c>
      <c r="D4480">
        <v>0</v>
      </c>
      <c r="E4480" t="s">
        <v>3630</v>
      </c>
      <c r="F4480" t="s">
        <v>5037</v>
      </c>
    </row>
    <row r="4481" spans="1:6" x14ac:dyDescent="0.25">
      <c r="A4481">
        <v>6376103</v>
      </c>
      <c r="B4481" t="s">
        <v>3630</v>
      </c>
      <c r="C4481">
        <v>0</v>
      </c>
      <c r="D4481">
        <v>0</v>
      </c>
      <c r="E4481" t="s">
        <v>3630</v>
      </c>
      <c r="F4481" t="s">
        <v>5037</v>
      </c>
    </row>
    <row r="4482" spans="1:6" x14ac:dyDescent="0.25">
      <c r="A4482">
        <v>6283703</v>
      </c>
      <c r="B4482" t="s">
        <v>3630</v>
      </c>
      <c r="C4482">
        <v>0</v>
      </c>
      <c r="D4482">
        <v>0</v>
      </c>
      <c r="E4482" t="s">
        <v>3630</v>
      </c>
      <c r="F4482" t="s">
        <v>5037</v>
      </c>
    </row>
    <row r="4483" spans="1:6" x14ac:dyDescent="0.25">
      <c r="A4483">
        <v>6483903</v>
      </c>
      <c r="B4483" t="s">
        <v>5038</v>
      </c>
      <c r="C4483">
        <v>3396.17</v>
      </c>
      <c r="D4483">
        <v>3396.17</v>
      </c>
      <c r="E4483" t="s">
        <v>3628</v>
      </c>
      <c r="F4483" t="s">
        <v>5039</v>
      </c>
    </row>
    <row r="4484" spans="1:6" x14ac:dyDescent="0.25">
      <c r="A4484">
        <v>5181503</v>
      </c>
      <c r="B4484" t="s">
        <v>5038</v>
      </c>
      <c r="C4484">
        <v>8400</v>
      </c>
      <c r="D4484">
        <v>8400</v>
      </c>
      <c r="E4484" t="s">
        <v>3628</v>
      </c>
      <c r="F4484" t="s">
        <v>5039</v>
      </c>
    </row>
    <row r="4485" spans="1:6" x14ac:dyDescent="0.25">
      <c r="A4485">
        <v>1135403</v>
      </c>
      <c r="B4485" t="s">
        <v>5038</v>
      </c>
      <c r="C4485">
        <v>19234.95</v>
      </c>
      <c r="D4485">
        <v>19234.95</v>
      </c>
      <c r="E4485" t="s">
        <v>3628</v>
      </c>
      <c r="F4485" t="s">
        <v>5039</v>
      </c>
    </row>
    <row r="4486" spans="1:6" x14ac:dyDescent="0.25">
      <c r="A4486">
        <v>5390103</v>
      </c>
      <c r="B4486" t="s">
        <v>5038</v>
      </c>
      <c r="C4486">
        <v>16151.1</v>
      </c>
      <c r="D4486">
        <v>16151.1</v>
      </c>
      <c r="E4486" t="s">
        <v>3628</v>
      </c>
      <c r="F4486" t="s">
        <v>5039</v>
      </c>
    </row>
    <row r="4487" spans="1:6" x14ac:dyDescent="0.25">
      <c r="A4487">
        <v>559203</v>
      </c>
      <c r="B4487" t="s">
        <v>5038</v>
      </c>
      <c r="C4487">
        <v>16151.1</v>
      </c>
      <c r="D4487">
        <v>16151.1</v>
      </c>
      <c r="E4487" t="s">
        <v>3628</v>
      </c>
      <c r="F4487" t="s">
        <v>5039</v>
      </c>
    </row>
    <row r="4488" spans="1:6" x14ac:dyDescent="0.25">
      <c r="A4488">
        <v>5109203</v>
      </c>
      <c r="B4488" t="s">
        <v>5038</v>
      </c>
      <c r="C4488">
        <v>6275.48</v>
      </c>
      <c r="D4488">
        <v>6275.48</v>
      </c>
      <c r="E4488" t="s">
        <v>3628</v>
      </c>
      <c r="F4488" t="s">
        <v>5039</v>
      </c>
    </row>
    <row r="4489" spans="1:6" x14ac:dyDescent="0.25">
      <c r="A4489">
        <v>5145403</v>
      </c>
      <c r="B4489" t="s">
        <v>5038</v>
      </c>
      <c r="C4489">
        <v>11426.1</v>
      </c>
      <c r="D4489">
        <v>11426.1</v>
      </c>
      <c r="E4489" t="s">
        <v>3628</v>
      </c>
      <c r="F4489" t="s">
        <v>5039</v>
      </c>
    </row>
    <row r="4490" spans="1:6" x14ac:dyDescent="0.25">
      <c r="A4490">
        <v>5279803</v>
      </c>
      <c r="B4490" t="s">
        <v>5038</v>
      </c>
      <c r="C4490">
        <v>3000</v>
      </c>
      <c r="D4490">
        <v>3000</v>
      </c>
      <c r="E4490" t="s">
        <v>3628</v>
      </c>
      <c r="F4490" t="s">
        <v>5039</v>
      </c>
    </row>
    <row r="4491" spans="1:6" x14ac:dyDescent="0.25">
      <c r="A4491">
        <v>6107403</v>
      </c>
      <c r="B4491" t="s">
        <v>3630</v>
      </c>
      <c r="C4491">
        <v>0</v>
      </c>
      <c r="D4491">
        <v>0</v>
      </c>
      <c r="E4491" t="s">
        <v>3630</v>
      </c>
      <c r="F4491" t="s">
        <v>5037</v>
      </c>
    </row>
    <row r="4492" spans="1:6" x14ac:dyDescent="0.25">
      <c r="A4492">
        <v>5280203</v>
      </c>
      <c r="B4492" t="s">
        <v>5038</v>
      </c>
      <c r="C4492">
        <v>18354.259999999998</v>
      </c>
      <c r="D4492">
        <v>18354.259999999998</v>
      </c>
      <c r="E4492" t="s">
        <v>3628</v>
      </c>
      <c r="F4492" t="s">
        <v>5039</v>
      </c>
    </row>
    <row r="4493" spans="1:6" x14ac:dyDescent="0.25">
      <c r="A4493">
        <v>6128503</v>
      </c>
      <c r="B4493" t="s">
        <v>3630</v>
      </c>
      <c r="C4493">
        <v>0</v>
      </c>
      <c r="D4493">
        <v>0</v>
      </c>
      <c r="E4493" t="s">
        <v>3630</v>
      </c>
      <c r="F4493" t="s">
        <v>5037</v>
      </c>
    </row>
    <row r="4494" spans="1:6" x14ac:dyDescent="0.25">
      <c r="A4494">
        <v>6568003</v>
      </c>
      <c r="B4494" t="s">
        <v>3630</v>
      </c>
      <c r="C4494">
        <v>0</v>
      </c>
      <c r="D4494">
        <v>0</v>
      </c>
      <c r="E4494" t="s">
        <v>3630</v>
      </c>
      <c r="F4494" t="s">
        <v>5037</v>
      </c>
    </row>
    <row r="4495" spans="1:6" x14ac:dyDescent="0.25">
      <c r="A4495">
        <v>1241303</v>
      </c>
      <c r="B4495" t="s">
        <v>5038</v>
      </c>
      <c r="C4495">
        <v>18900</v>
      </c>
      <c r="D4495">
        <v>18900</v>
      </c>
      <c r="E4495" t="s">
        <v>3628</v>
      </c>
      <c r="F4495" t="s">
        <v>5039</v>
      </c>
    </row>
    <row r="4496" spans="1:6" x14ac:dyDescent="0.25">
      <c r="A4496">
        <v>5801703</v>
      </c>
      <c r="B4496" t="s">
        <v>5038</v>
      </c>
      <c r="C4496">
        <v>19234.95</v>
      </c>
      <c r="D4496">
        <v>19234.95</v>
      </c>
      <c r="E4496" t="s">
        <v>3628</v>
      </c>
      <c r="F4496" t="s">
        <v>5039</v>
      </c>
    </row>
    <row r="4497" spans="1:6" x14ac:dyDescent="0.25">
      <c r="A4497">
        <v>6245803</v>
      </c>
      <c r="B4497" t="s">
        <v>3630</v>
      </c>
      <c r="C4497">
        <v>0</v>
      </c>
      <c r="D4497">
        <v>0</v>
      </c>
      <c r="E4497" t="s">
        <v>3630</v>
      </c>
      <c r="F4497" t="s">
        <v>5037</v>
      </c>
    </row>
    <row r="4498" spans="1:6" x14ac:dyDescent="0.25">
      <c r="A4498">
        <v>5801803</v>
      </c>
      <c r="B4498" t="s">
        <v>3630</v>
      </c>
      <c r="C4498">
        <v>0</v>
      </c>
      <c r="D4498">
        <v>0</v>
      </c>
      <c r="E4498" t="s">
        <v>3630</v>
      </c>
      <c r="F4498" t="s">
        <v>5037</v>
      </c>
    </row>
    <row r="4499" spans="1:6" x14ac:dyDescent="0.25">
      <c r="A4499">
        <v>5181603</v>
      </c>
      <c r="B4499" t="s">
        <v>3630</v>
      </c>
      <c r="C4499">
        <v>0</v>
      </c>
      <c r="D4499">
        <v>0</v>
      </c>
      <c r="E4499" t="s">
        <v>3630</v>
      </c>
      <c r="F4499" t="s">
        <v>5037</v>
      </c>
    </row>
    <row r="4500" spans="1:6" x14ac:dyDescent="0.25">
      <c r="A4500">
        <v>6092503</v>
      </c>
      <c r="B4500" t="s">
        <v>3630</v>
      </c>
      <c r="C4500">
        <v>0</v>
      </c>
      <c r="D4500">
        <v>0</v>
      </c>
      <c r="E4500" t="s">
        <v>3630</v>
      </c>
      <c r="F4500" t="s">
        <v>5037</v>
      </c>
    </row>
    <row r="4501" spans="1:6" x14ac:dyDescent="0.25">
      <c r="A4501">
        <v>1651203</v>
      </c>
      <c r="B4501" t="s">
        <v>3630</v>
      </c>
      <c r="C4501">
        <v>0</v>
      </c>
      <c r="D4501">
        <v>0</v>
      </c>
      <c r="E4501" t="s">
        <v>3630</v>
      </c>
      <c r="F4501" t="s">
        <v>5037</v>
      </c>
    </row>
    <row r="4502" spans="1:6" x14ac:dyDescent="0.25">
      <c r="A4502">
        <v>3389303</v>
      </c>
      <c r="B4502" t="s">
        <v>5038</v>
      </c>
      <c r="C4502">
        <v>4342.8</v>
      </c>
      <c r="D4502">
        <v>4342.8</v>
      </c>
      <c r="E4502" t="s">
        <v>3628</v>
      </c>
      <c r="F4502" t="s">
        <v>5039</v>
      </c>
    </row>
    <row r="4503" spans="1:6" x14ac:dyDescent="0.25">
      <c r="A4503">
        <v>6345703</v>
      </c>
      <c r="B4503" t="s">
        <v>3630</v>
      </c>
      <c r="C4503">
        <v>0</v>
      </c>
      <c r="D4503">
        <v>0</v>
      </c>
      <c r="E4503" t="s">
        <v>3630</v>
      </c>
      <c r="F4503" t="s">
        <v>5037</v>
      </c>
    </row>
    <row r="4504" spans="1:6" x14ac:dyDescent="0.25">
      <c r="A4504">
        <v>5837803</v>
      </c>
      <c r="B4504" t="s">
        <v>3630</v>
      </c>
      <c r="C4504">
        <v>0</v>
      </c>
      <c r="D4504">
        <v>0</v>
      </c>
      <c r="E4504" t="s">
        <v>3630</v>
      </c>
      <c r="F4504" t="s">
        <v>5037</v>
      </c>
    </row>
    <row r="4505" spans="1:6" x14ac:dyDescent="0.25">
      <c r="A4505">
        <v>5374003</v>
      </c>
      <c r="B4505" t="s">
        <v>3630</v>
      </c>
      <c r="C4505">
        <v>0</v>
      </c>
      <c r="D4505">
        <v>0</v>
      </c>
      <c r="E4505" t="s">
        <v>3630</v>
      </c>
      <c r="F4505" t="s">
        <v>5037</v>
      </c>
    </row>
    <row r="4506" spans="1:6" x14ac:dyDescent="0.25">
      <c r="A4506">
        <v>3437303</v>
      </c>
      <c r="B4506" t="s">
        <v>3630</v>
      </c>
      <c r="C4506">
        <v>0</v>
      </c>
      <c r="D4506">
        <v>0</v>
      </c>
      <c r="E4506" t="s">
        <v>3630</v>
      </c>
      <c r="F4506" t="s">
        <v>5037</v>
      </c>
    </row>
    <row r="4507" spans="1:6" x14ac:dyDescent="0.25">
      <c r="A4507">
        <v>1319403</v>
      </c>
      <c r="B4507" t="s">
        <v>3630</v>
      </c>
      <c r="C4507">
        <v>0</v>
      </c>
      <c r="D4507">
        <v>0</v>
      </c>
      <c r="E4507" t="s">
        <v>3630</v>
      </c>
      <c r="F4507" t="s">
        <v>5037</v>
      </c>
    </row>
    <row r="4508" spans="1:6" x14ac:dyDescent="0.25">
      <c r="A4508">
        <v>1257303</v>
      </c>
      <c r="B4508" t="s">
        <v>5038</v>
      </c>
      <c r="C4508">
        <v>19529.38</v>
      </c>
      <c r="D4508">
        <v>19529.38</v>
      </c>
      <c r="E4508" t="s">
        <v>3628</v>
      </c>
      <c r="F4508" t="s">
        <v>5039</v>
      </c>
    </row>
    <row r="4509" spans="1:6" x14ac:dyDescent="0.25">
      <c r="A4509">
        <v>5642103</v>
      </c>
      <c r="B4509" t="s">
        <v>3630</v>
      </c>
      <c r="C4509">
        <v>0</v>
      </c>
      <c r="D4509">
        <v>0</v>
      </c>
      <c r="E4509" t="s">
        <v>3630</v>
      </c>
      <c r="F4509" t="s">
        <v>5037</v>
      </c>
    </row>
    <row r="4510" spans="1:6" x14ac:dyDescent="0.25">
      <c r="A4510">
        <v>6634403</v>
      </c>
      <c r="B4510" t="s">
        <v>3630</v>
      </c>
      <c r="C4510">
        <v>0</v>
      </c>
      <c r="D4510">
        <v>0</v>
      </c>
      <c r="E4510" t="s">
        <v>3630</v>
      </c>
      <c r="F4510" t="s">
        <v>5037</v>
      </c>
    </row>
    <row r="4511" spans="1:6" x14ac:dyDescent="0.25">
      <c r="A4511">
        <v>1485303</v>
      </c>
      <c r="B4511" t="s">
        <v>3630</v>
      </c>
      <c r="C4511">
        <v>0</v>
      </c>
      <c r="D4511">
        <v>0</v>
      </c>
      <c r="E4511" t="s">
        <v>3630</v>
      </c>
      <c r="F4511" t="s">
        <v>5037</v>
      </c>
    </row>
    <row r="4512" spans="1:6" x14ac:dyDescent="0.25">
      <c r="A4512">
        <v>2057403</v>
      </c>
      <c r="B4512" t="s">
        <v>3630</v>
      </c>
      <c r="C4512">
        <v>0</v>
      </c>
      <c r="D4512">
        <v>0</v>
      </c>
      <c r="E4512" t="s">
        <v>3630</v>
      </c>
      <c r="F4512" t="s">
        <v>5037</v>
      </c>
    </row>
    <row r="4513" spans="1:6" x14ac:dyDescent="0.25">
      <c r="A4513">
        <v>2057303</v>
      </c>
      <c r="B4513" t="s">
        <v>3630</v>
      </c>
      <c r="C4513">
        <v>0</v>
      </c>
      <c r="D4513">
        <v>0</v>
      </c>
      <c r="E4513" t="s">
        <v>3630</v>
      </c>
      <c r="F4513" t="s">
        <v>5037</v>
      </c>
    </row>
    <row r="4514" spans="1:6" x14ac:dyDescent="0.25">
      <c r="A4514">
        <v>6349803</v>
      </c>
      <c r="B4514" t="s">
        <v>3630</v>
      </c>
      <c r="C4514">
        <v>0</v>
      </c>
      <c r="D4514">
        <v>0</v>
      </c>
      <c r="E4514" t="s">
        <v>3630</v>
      </c>
      <c r="F4514" t="s">
        <v>5037</v>
      </c>
    </row>
    <row r="4515" spans="1:6" x14ac:dyDescent="0.25">
      <c r="A4515">
        <v>2109403</v>
      </c>
      <c r="B4515" t="s">
        <v>3630</v>
      </c>
      <c r="C4515">
        <v>0</v>
      </c>
      <c r="D4515">
        <v>0</v>
      </c>
      <c r="E4515" t="s">
        <v>3630</v>
      </c>
      <c r="F4515" t="s">
        <v>5037</v>
      </c>
    </row>
    <row r="4516" spans="1:6" x14ac:dyDescent="0.25">
      <c r="A4516">
        <v>288303</v>
      </c>
      <c r="B4516" t="s">
        <v>3630</v>
      </c>
      <c r="C4516">
        <v>0</v>
      </c>
      <c r="D4516">
        <v>0</v>
      </c>
      <c r="E4516" t="s">
        <v>3630</v>
      </c>
      <c r="F4516" t="s">
        <v>5037</v>
      </c>
    </row>
    <row r="4517" spans="1:6" x14ac:dyDescent="0.25">
      <c r="A4517">
        <v>6511903</v>
      </c>
      <c r="B4517" t="s">
        <v>3630</v>
      </c>
      <c r="C4517">
        <v>0</v>
      </c>
      <c r="D4517">
        <v>0</v>
      </c>
      <c r="E4517" t="s">
        <v>3630</v>
      </c>
      <c r="F4517" t="s">
        <v>5037</v>
      </c>
    </row>
    <row r="4518" spans="1:6" x14ac:dyDescent="0.25">
      <c r="A4518">
        <v>5661803</v>
      </c>
      <c r="B4518" t="s">
        <v>3630</v>
      </c>
      <c r="C4518">
        <v>0</v>
      </c>
      <c r="D4518">
        <v>0</v>
      </c>
      <c r="E4518" t="s">
        <v>3630</v>
      </c>
      <c r="F4518" t="s">
        <v>5037</v>
      </c>
    </row>
    <row r="4519" spans="1:6" x14ac:dyDescent="0.25">
      <c r="A4519">
        <v>55003</v>
      </c>
      <c r="B4519" t="s">
        <v>3630</v>
      </c>
      <c r="C4519">
        <v>0</v>
      </c>
      <c r="D4519">
        <v>0</v>
      </c>
      <c r="E4519" t="s">
        <v>3630</v>
      </c>
      <c r="F4519" t="s">
        <v>5037</v>
      </c>
    </row>
    <row r="4520" spans="1:6" x14ac:dyDescent="0.25">
      <c r="A4520">
        <v>6319903</v>
      </c>
      <c r="B4520" t="s">
        <v>3630</v>
      </c>
      <c r="C4520">
        <v>0</v>
      </c>
      <c r="D4520">
        <v>0</v>
      </c>
      <c r="E4520" t="s">
        <v>3630</v>
      </c>
      <c r="F4520" t="s">
        <v>5037</v>
      </c>
    </row>
    <row r="4521" spans="1:6" x14ac:dyDescent="0.25">
      <c r="A4521">
        <v>2413403</v>
      </c>
      <c r="B4521" t="s">
        <v>5038</v>
      </c>
      <c r="C4521">
        <v>1143.01</v>
      </c>
      <c r="D4521">
        <v>1143.01</v>
      </c>
      <c r="E4521" t="s">
        <v>3628</v>
      </c>
      <c r="F4521" t="s">
        <v>5039</v>
      </c>
    </row>
    <row r="4522" spans="1:6" x14ac:dyDescent="0.25">
      <c r="A4522">
        <v>5581703</v>
      </c>
      <c r="B4522" t="s">
        <v>3630</v>
      </c>
      <c r="C4522">
        <v>0</v>
      </c>
      <c r="D4522">
        <v>0</v>
      </c>
      <c r="E4522" t="s">
        <v>3630</v>
      </c>
      <c r="F4522" t="s">
        <v>5037</v>
      </c>
    </row>
    <row r="4523" spans="1:6" x14ac:dyDescent="0.25">
      <c r="A4523">
        <v>39503</v>
      </c>
      <c r="B4523" t="s">
        <v>3630</v>
      </c>
      <c r="C4523">
        <v>0</v>
      </c>
      <c r="D4523">
        <v>0</v>
      </c>
      <c r="E4523" t="s">
        <v>3630</v>
      </c>
      <c r="F4523" t="s">
        <v>5037</v>
      </c>
    </row>
    <row r="4524" spans="1:6" x14ac:dyDescent="0.25">
      <c r="A4524">
        <v>5463703</v>
      </c>
      <c r="B4524" t="s">
        <v>5038</v>
      </c>
      <c r="C4524">
        <v>3239.85</v>
      </c>
      <c r="D4524">
        <v>3239.85</v>
      </c>
      <c r="E4524" t="s">
        <v>3628</v>
      </c>
      <c r="F4524" t="s">
        <v>5039</v>
      </c>
    </row>
    <row r="4525" spans="1:6" x14ac:dyDescent="0.25">
      <c r="A4525">
        <v>93803</v>
      </c>
      <c r="B4525" t="s">
        <v>3630</v>
      </c>
      <c r="C4525">
        <v>0</v>
      </c>
      <c r="D4525">
        <v>0</v>
      </c>
      <c r="E4525" t="s">
        <v>3630</v>
      </c>
      <c r="F4525" t="s">
        <v>5037</v>
      </c>
    </row>
    <row r="4526" spans="1:6" x14ac:dyDescent="0.25">
      <c r="A4526">
        <v>6471703</v>
      </c>
      <c r="B4526" t="s">
        <v>3630</v>
      </c>
      <c r="C4526">
        <v>0</v>
      </c>
      <c r="D4526">
        <v>0</v>
      </c>
      <c r="E4526" t="s">
        <v>3630</v>
      </c>
      <c r="F4526" t="s">
        <v>5037</v>
      </c>
    </row>
    <row r="4527" spans="1:6" x14ac:dyDescent="0.25">
      <c r="A4527">
        <v>5373803</v>
      </c>
      <c r="B4527" t="s">
        <v>3630</v>
      </c>
      <c r="C4527">
        <v>0</v>
      </c>
      <c r="D4527">
        <v>0</v>
      </c>
      <c r="E4527" t="s">
        <v>3630</v>
      </c>
      <c r="F4527" t="s">
        <v>5037</v>
      </c>
    </row>
    <row r="4528" spans="1:6" x14ac:dyDescent="0.25">
      <c r="A4528">
        <v>6042603</v>
      </c>
      <c r="B4528" t="s">
        <v>3630</v>
      </c>
      <c r="C4528">
        <v>0</v>
      </c>
      <c r="D4528">
        <v>0</v>
      </c>
      <c r="E4528" t="s">
        <v>3630</v>
      </c>
      <c r="F4528" t="s">
        <v>5037</v>
      </c>
    </row>
    <row r="4529" spans="1:6" x14ac:dyDescent="0.25">
      <c r="A4529">
        <v>5373703</v>
      </c>
      <c r="B4529" t="s">
        <v>3630</v>
      </c>
      <c r="C4529">
        <v>0</v>
      </c>
      <c r="D4529">
        <v>0</v>
      </c>
      <c r="E4529" t="s">
        <v>3630</v>
      </c>
      <c r="F4529" t="s">
        <v>5037</v>
      </c>
    </row>
    <row r="4530" spans="1:6" x14ac:dyDescent="0.25">
      <c r="A4530">
        <v>6042803</v>
      </c>
      <c r="B4530" t="s">
        <v>3630</v>
      </c>
      <c r="C4530">
        <v>0</v>
      </c>
      <c r="D4530">
        <v>0</v>
      </c>
      <c r="E4530" t="s">
        <v>3630</v>
      </c>
      <c r="F4530" t="s">
        <v>5037</v>
      </c>
    </row>
    <row r="4531" spans="1:6" x14ac:dyDescent="0.25">
      <c r="A4531">
        <v>5453703</v>
      </c>
      <c r="B4531" t="s">
        <v>3630</v>
      </c>
      <c r="C4531">
        <v>0</v>
      </c>
      <c r="D4531">
        <v>0</v>
      </c>
      <c r="E4531" t="s">
        <v>3630</v>
      </c>
      <c r="F4531" t="s">
        <v>5037</v>
      </c>
    </row>
    <row r="4532" spans="1:6" x14ac:dyDescent="0.25">
      <c r="A4532">
        <v>1367503</v>
      </c>
      <c r="B4532" t="s">
        <v>5038</v>
      </c>
      <c r="C4532">
        <v>14733.99</v>
      </c>
      <c r="D4532">
        <v>14733.99</v>
      </c>
      <c r="E4532" t="s">
        <v>3628</v>
      </c>
      <c r="F4532" t="s">
        <v>5039</v>
      </c>
    </row>
    <row r="4533" spans="1:6" x14ac:dyDescent="0.25">
      <c r="A4533">
        <v>1221303</v>
      </c>
      <c r="B4533" t="s">
        <v>5038</v>
      </c>
      <c r="C4533">
        <v>37495.480000000003</v>
      </c>
      <c r="D4533">
        <v>37495.480000000003</v>
      </c>
      <c r="E4533" t="s">
        <v>3628</v>
      </c>
      <c r="F4533" t="s">
        <v>5039</v>
      </c>
    </row>
    <row r="4534" spans="1:6" x14ac:dyDescent="0.25">
      <c r="A4534">
        <v>6596103</v>
      </c>
      <c r="B4534" t="s">
        <v>3630</v>
      </c>
      <c r="C4534">
        <v>0</v>
      </c>
      <c r="D4534">
        <v>0</v>
      </c>
      <c r="E4534" t="s">
        <v>3630</v>
      </c>
      <c r="F4534" t="s">
        <v>5037</v>
      </c>
    </row>
    <row r="4535" spans="1:6" x14ac:dyDescent="0.25">
      <c r="A4535">
        <v>6609803</v>
      </c>
      <c r="B4535" t="s">
        <v>3630</v>
      </c>
      <c r="C4535">
        <v>0</v>
      </c>
      <c r="D4535">
        <v>0</v>
      </c>
      <c r="E4535" t="s">
        <v>3630</v>
      </c>
      <c r="F4535" t="s">
        <v>5037</v>
      </c>
    </row>
    <row r="4536" spans="1:6" x14ac:dyDescent="0.25">
      <c r="A4536">
        <v>6683803</v>
      </c>
      <c r="B4536" t="s">
        <v>3630</v>
      </c>
      <c r="C4536">
        <v>0</v>
      </c>
      <c r="D4536">
        <v>0</v>
      </c>
      <c r="E4536" t="s">
        <v>3630</v>
      </c>
      <c r="F4536" t="s">
        <v>5037</v>
      </c>
    </row>
    <row r="4537" spans="1:6" x14ac:dyDescent="0.25">
      <c r="A4537">
        <v>6609703</v>
      </c>
      <c r="B4537" t="s">
        <v>3630</v>
      </c>
      <c r="C4537">
        <v>0</v>
      </c>
      <c r="D4537">
        <v>0</v>
      </c>
      <c r="E4537" t="s">
        <v>3630</v>
      </c>
      <c r="F4537" t="s">
        <v>5037</v>
      </c>
    </row>
    <row r="4538" spans="1:6" x14ac:dyDescent="0.25">
      <c r="A4538">
        <v>5199403</v>
      </c>
      <c r="B4538" t="s">
        <v>3630</v>
      </c>
      <c r="C4538">
        <v>0</v>
      </c>
      <c r="D4538">
        <v>0</v>
      </c>
      <c r="E4538" t="s">
        <v>3630</v>
      </c>
      <c r="F4538" t="s">
        <v>5037</v>
      </c>
    </row>
    <row r="4539" spans="1:6" x14ac:dyDescent="0.25">
      <c r="A4539">
        <v>6596003</v>
      </c>
      <c r="B4539" t="s">
        <v>3630</v>
      </c>
      <c r="C4539">
        <v>0</v>
      </c>
      <c r="D4539">
        <v>0</v>
      </c>
      <c r="E4539" t="s">
        <v>3630</v>
      </c>
      <c r="F4539" t="s">
        <v>5037</v>
      </c>
    </row>
    <row r="4540" spans="1:6" x14ac:dyDescent="0.25">
      <c r="A4540">
        <v>6431703</v>
      </c>
      <c r="B4540" t="s">
        <v>3630</v>
      </c>
      <c r="C4540">
        <v>0</v>
      </c>
      <c r="D4540">
        <v>0</v>
      </c>
      <c r="E4540" t="s">
        <v>3630</v>
      </c>
      <c r="F4540" t="s">
        <v>5037</v>
      </c>
    </row>
    <row r="4541" spans="1:6" x14ac:dyDescent="0.25">
      <c r="A4541">
        <v>6595703</v>
      </c>
      <c r="B4541" t="s">
        <v>5038</v>
      </c>
      <c r="C4541">
        <v>5754.36</v>
      </c>
      <c r="D4541">
        <v>5754.36</v>
      </c>
      <c r="E4541" t="s">
        <v>3628</v>
      </c>
      <c r="F4541" t="s">
        <v>5039</v>
      </c>
    </row>
    <row r="4542" spans="1:6" x14ac:dyDescent="0.25">
      <c r="A4542">
        <v>1175303</v>
      </c>
      <c r="B4542" t="s">
        <v>5038</v>
      </c>
      <c r="C4542">
        <v>1184.72</v>
      </c>
      <c r="D4542">
        <v>1184.72</v>
      </c>
      <c r="E4542" t="s">
        <v>3628</v>
      </c>
      <c r="F4542" t="s">
        <v>5039</v>
      </c>
    </row>
    <row r="4543" spans="1:6" x14ac:dyDescent="0.25">
      <c r="A4543">
        <v>6595803</v>
      </c>
      <c r="B4543" t="s">
        <v>3630</v>
      </c>
      <c r="C4543">
        <v>0</v>
      </c>
      <c r="D4543">
        <v>0</v>
      </c>
      <c r="E4543" t="s">
        <v>3630</v>
      </c>
      <c r="F4543" t="s">
        <v>5037</v>
      </c>
    </row>
    <row r="4544" spans="1:6" x14ac:dyDescent="0.25">
      <c r="A4544">
        <v>6596403</v>
      </c>
      <c r="B4544" t="s">
        <v>3630</v>
      </c>
      <c r="C4544">
        <v>0</v>
      </c>
      <c r="D4544">
        <v>0</v>
      </c>
      <c r="E4544" t="s">
        <v>3630</v>
      </c>
      <c r="F4544" t="s">
        <v>5037</v>
      </c>
    </row>
    <row r="4545" spans="1:6" x14ac:dyDescent="0.25">
      <c r="A4545">
        <v>4815203</v>
      </c>
      <c r="B4545" t="s">
        <v>3630</v>
      </c>
      <c r="C4545">
        <v>0</v>
      </c>
      <c r="D4545">
        <v>0</v>
      </c>
      <c r="E4545" t="s">
        <v>3630</v>
      </c>
      <c r="F4545" t="s">
        <v>5037</v>
      </c>
    </row>
    <row r="4546" spans="1:6" x14ac:dyDescent="0.25">
      <c r="A4546">
        <v>6596503</v>
      </c>
      <c r="B4546" t="s">
        <v>3630</v>
      </c>
      <c r="C4546">
        <v>0</v>
      </c>
      <c r="D4546">
        <v>0</v>
      </c>
      <c r="E4546" t="s">
        <v>3630</v>
      </c>
      <c r="F4546" t="s">
        <v>5037</v>
      </c>
    </row>
    <row r="4547" spans="1:6" x14ac:dyDescent="0.25">
      <c r="A4547">
        <v>6596303</v>
      </c>
      <c r="B4547" t="s">
        <v>3630</v>
      </c>
      <c r="C4547">
        <v>0</v>
      </c>
      <c r="D4547">
        <v>0</v>
      </c>
      <c r="E4547" t="s">
        <v>3630</v>
      </c>
      <c r="F4547" t="s">
        <v>5037</v>
      </c>
    </row>
    <row r="4548" spans="1:6" x14ac:dyDescent="0.25">
      <c r="A4548">
        <v>6596203</v>
      </c>
      <c r="B4548" t="s">
        <v>3630</v>
      </c>
      <c r="C4548">
        <v>0</v>
      </c>
      <c r="D4548">
        <v>0</v>
      </c>
      <c r="E4548" t="s">
        <v>3630</v>
      </c>
      <c r="F4548" t="s">
        <v>5037</v>
      </c>
    </row>
    <row r="4549" spans="1:6" x14ac:dyDescent="0.25">
      <c r="A4549">
        <v>5163403</v>
      </c>
      <c r="B4549" t="s">
        <v>5038</v>
      </c>
      <c r="C4549">
        <v>14002.48</v>
      </c>
      <c r="D4549">
        <v>14002.48</v>
      </c>
      <c r="E4549" t="s">
        <v>3628</v>
      </c>
      <c r="F4549" t="s">
        <v>5039</v>
      </c>
    </row>
    <row r="4550" spans="1:6" x14ac:dyDescent="0.25">
      <c r="A4550">
        <v>6595903</v>
      </c>
      <c r="B4550" t="s">
        <v>3630</v>
      </c>
      <c r="C4550">
        <v>0</v>
      </c>
      <c r="D4550">
        <v>0</v>
      </c>
      <c r="E4550" t="s">
        <v>3630</v>
      </c>
      <c r="F4550" t="s">
        <v>5037</v>
      </c>
    </row>
    <row r="4551" spans="1:6" x14ac:dyDescent="0.25">
      <c r="A4551">
        <v>6361703</v>
      </c>
      <c r="B4551" t="s">
        <v>5038</v>
      </c>
      <c r="C4551">
        <v>1001.15</v>
      </c>
      <c r="D4551">
        <v>1001.15</v>
      </c>
      <c r="E4551" t="s">
        <v>3628</v>
      </c>
      <c r="F4551" t="s">
        <v>5039</v>
      </c>
    </row>
    <row r="4552" spans="1:6" x14ac:dyDescent="0.25">
      <c r="A4552">
        <v>6609903</v>
      </c>
      <c r="B4552" t="s">
        <v>3630</v>
      </c>
      <c r="C4552">
        <v>0</v>
      </c>
      <c r="D4552">
        <v>0</v>
      </c>
      <c r="E4552" t="s">
        <v>3630</v>
      </c>
      <c r="F4552" t="s">
        <v>5037</v>
      </c>
    </row>
    <row r="4553" spans="1:6" x14ac:dyDescent="0.25">
      <c r="A4553">
        <v>6619703</v>
      </c>
      <c r="B4553" t="s">
        <v>5038</v>
      </c>
      <c r="C4553">
        <v>37495.480000000003</v>
      </c>
      <c r="D4553">
        <v>37495.480000000003</v>
      </c>
      <c r="E4553" t="s">
        <v>3628</v>
      </c>
      <c r="F4553" t="s">
        <v>5039</v>
      </c>
    </row>
    <row r="4554" spans="1:6" x14ac:dyDescent="0.25">
      <c r="A4554">
        <v>6621703</v>
      </c>
      <c r="B4554" t="s">
        <v>3630</v>
      </c>
      <c r="C4554">
        <v>0</v>
      </c>
      <c r="D4554">
        <v>0</v>
      </c>
      <c r="E4554" t="s">
        <v>3630</v>
      </c>
      <c r="F4554" t="s">
        <v>5037</v>
      </c>
    </row>
    <row r="4555" spans="1:6" x14ac:dyDescent="0.25">
      <c r="A4555">
        <v>6622003</v>
      </c>
      <c r="B4555" t="s">
        <v>3630</v>
      </c>
      <c r="C4555">
        <v>0</v>
      </c>
      <c r="D4555">
        <v>0</v>
      </c>
      <c r="E4555" t="s">
        <v>3630</v>
      </c>
      <c r="F4555" t="s">
        <v>5037</v>
      </c>
    </row>
    <row r="4556" spans="1:6" x14ac:dyDescent="0.25">
      <c r="A4556">
        <v>6723703</v>
      </c>
      <c r="B4556" t="s">
        <v>3630</v>
      </c>
      <c r="C4556">
        <v>0</v>
      </c>
      <c r="D4556">
        <v>0</v>
      </c>
      <c r="E4556" t="s">
        <v>3630</v>
      </c>
      <c r="F4556" t="s">
        <v>5037</v>
      </c>
    </row>
    <row r="4557" spans="1:6" x14ac:dyDescent="0.25">
      <c r="A4557">
        <v>5431003</v>
      </c>
      <c r="B4557" t="s">
        <v>3630</v>
      </c>
      <c r="C4557">
        <v>0</v>
      </c>
      <c r="D4557">
        <v>0</v>
      </c>
      <c r="E4557" t="s">
        <v>3630</v>
      </c>
      <c r="F4557" t="s">
        <v>5037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1A666-D5E1-43C3-BE23-9C8C1CA4B572}">
  <dimension ref="A1:B4557"/>
  <sheetViews>
    <sheetView topLeftCell="A35" workbookViewId="0">
      <selection activeCell="B52" sqref="B52"/>
    </sheetView>
  </sheetViews>
  <sheetFormatPr baseColWidth="10" defaultRowHeight="15" x14ac:dyDescent="0.25"/>
  <cols>
    <col min="1" max="1" width="49.42578125" bestFit="1" customWidth="1"/>
  </cols>
  <sheetData>
    <row r="1" spans="1:2" ht="166.5" x14ac:dyDescent="0.25">
      <c r="A1" s="19" t="s">
        <v>3637</v>
      </c>
      <c r="B1" s="19" t="s">
        <v>3638</v>
      </c>
    </row>
    <row r="2" spans="1:2" x14ac:dyDescent="0.25">
      <c r="A2" t="s">
        <v>463</v>
      </c>
      <c r="B2">
        <v>5211903</v>
      </c>
    </row>
    <row r="3" spans="1:2" x14ac:dyDescent="0.25">
      <c r="A3" t="s">
        <v>3639</v>
      </c>
      <c r="B3">
        <v>5212003</v>
      </c>
    </row>
    <row r="4" spans="1:2" x14ac:dyDescent="0.25">
      <c r="A4" t="s">
        <v>453</v>
      </c>
      <c r="B4">
        <v>5171203</v>
      </c>
    </row>
    <row r="5" spans="1:2" x14ac:dyDescent="0.25">
      <c r="A5" t="s">
        <v>474</v>
      </c>
      <c r="B5">
        <v>5171503</v>
      </c>
    </row>
    <row r="6" spans="1:2" x14ac:dyDescent="0.25">
      <c r="A6" t="s">
        <v>472</v>
      </c>
      <c r="B6">
        <v>5211303</v>
      </c>
    </row>
    <row r="7" spans="1:2" x14ac:dyDescent="0.25">
      <c r="A7" t="s">
        <v>3640</v>
      </c>
      <c r="B7">
        <v>1815203</v>
      </c>
    </row>
    <row r="8" spans="1:2" x14ac:dyDescent="0.25">
      <c r="A8" t="s">
        <v>3641</v>
      </c>
      <c r="B8">
        <v>5753803</v>
      </c>
    </row>
    <row r="9" spans="1:2" x14ac:dyDescent="0.25">
      <c r="A9" t="s">
        <v>435</v>
      </c>
      <c r="B9">
        <v>5397703</v>
      </c>
    </row>
    <row r="10" spans="1:2" x14ac:dyDescent="0.25">
      <c r="A10" t="s">
        <v>3642</v>
      </c>
      <c r="B10">
        <v>5405703</v>
      </c>
    </row>
    <row r="11" spans="1:2" x14ac:dyDescent="0.25">
      <c r="A11" t="s">
        <v>3643</v>
      </c>
      <c r="B11">
        <v>5819703</v>
      </c>
    </row>
    <row r="12" spans="1:2" x14ac:dyDescent="0.25">
      <c r="A12" t="s">
        <v>438</v>
      </c>
      <c r="B12">
        <v>5819803</v>
      </c>
    </row>
    <row r="13" spans="1:2" x14ac:dyDescent="0.25">
      <c r="A13" t="s">
        <v>430</v>
      </c>
      <c r="B13">
        <v>5788003</v>
      </c>
    </row>
    <row r="14" spans="1:2" x14ac:dyDescent="0.25">
      <c r="A14" t="s">
        <v>437</v>
      </c>
      <c r="B14">
        <v>6088703</v>
      </c>
    </row>
    <row r="15" spans="1:2" x14ac:dyDescent="0.25">
      <c r="A15" t="s">
        <v>447</v>
      </c>
      <c r="B15">
        <v>6102703</v>
      </c>
    </row>
    <row r="16" spans="1:2" x14ac:dyDescent="0.25">
      <c r="A16" t="s">
        <v>3644</v>
      </c>
      <c r="B16">
        <v>6215303</v>
      </c>
    </row>
    <row r="17" spans="1:2" x14ac:dyDescent="0.25">
      <c r="A17" t="s">
        <v>3645</v>
      </c>
      <c r="B17">
        <v>6325703</v>
      </c>
    </row>
    <row r="18" spans="1:2" x14ac:dyDescent="0.25">
      <c r="A18" t="s">
        <v>455</v>
      </c>
      <c r="B18">
        <v>6184503</v>
      </c>
    </row>
    <row r="19" spans="1:2" x14ac:dyDescent="0.25">
      <c r="A19" t="s">
        <v>470</v>
      </c>
      <c r="B19">
        <v>6573703</v>
      </c>
    </row>
    <row r="20" spans="1:2" x14ac:dyDescent="0.25">
      <c r="A20" t="s">
        <v>475</v>
      </c>
      <c r="B20">
        <v>6417903</v>
      </c>
    </row>
    <row r="21" spans="1:2" x14ac:dyDescent="0.25">
      <c r="A21" t="s">
        <v>3646</v>
      </c>
      <c r="B21">
        <v>6634203</v>
      </c>
    </row>
    <row r="22" spans="1:2" x14ac:dyDescent="0.25">
      <c r="A22" t="s">
        <v>3647</v>
      </c>
      <c r="B22">
        <v>6530303</v>
      </c>
    </row>
    <row r="23" spans="1:2" x14ac:dyDescent="0.25">
      <c r="A23" t="s">
        <v>3648</v>
      </c>
      <c r="B23">
        <v>4897203</v>
      </c>
    </row>
    <row r="24" spans="1:2" x14ac:dyDescent="0.25">
      <c r="A24" t="s">
        <v>479</v>
      </c>
      <c r="B24">
        <v>6503703</v>
      </c>
    </row>
    <row r="25" spans="1:2" x14ac:dyDescent="0.25">
      <c r="A25" t="s">
        <v>446</v>
      </c>
      <c r="B25">
        <v>6593903</v>
      </c>
    </row>
    <row r="26" spans="1:2" x14ac:dyDescent="0.25">
      <c r="A26" t="s">
        <v>3649</v>
      </c>
      <c r="B26">
        <v>298003</v>
      </c>
    </row>
    <row r="27" spans="1:2" x14ac:dyDescent="0.25">
      <c r="A27" t="s">
        <v>485</v>
      </c>
      <c r="B27">
        <v>6504103</v>
      </c>
    </row>
    <row r="28" spans="1:2" x14ac:dyDescent="0.25">
      <c r="A28" t="s">
        <v>443</v>
      </c>
      <c r="B28">
        <v>6457703</v>
      </c>
    </row>
    <row r="29" spans="1:2" x14ac:dyDescent="0.25">
      <c r="A29" t="s">
        <v>433</v>
      </c>
      <c r="B29">
        <v>6504003</v>
      </c>
    </row>
    <row r="30" spans="1:2" x14ac:dyDescent="0.25">
      <c r="A30" t="s">
        <v>3650</v>
      </c>
      <c r="B30">
        <v>6504203</v>
      </c>
    </row>
    <row r="31" spans="1:2" x14ac:dyDescent="0.25">
      <c r="A31" t="s">
        <v>484</v>
      </c>
      <c r="B31">
        <v>6504403</v>
      </c>
    </row>
    <row r="32" spans="1:2" x14ac:dyDescent="0.25">
      <c r="A32" t="s">
        <v>466</v>
      </c>
      <c r="B32">
        <v>6530003</v>
      </c>
    </row>
    <row r="33" spans="1:2" x14ac:dyDescent="0.25">
      <c r="A33" t="s">
        <v>448</v>
      </c>
      <c r="B33">
        <v>6504303</v>
      </c>
    </row>
    <row r="34" spans="1:2" x14ac:dyDescent="0.25">
      <c r="A34" t="s">
        <v>487</v>
      </c>
      <c r="B34">
        <v>6509303</v>
      </c>
    </row>
    <row r="35" spans="1:2" x14ac:dyDescent="0.25">
      <c r="A35" t="s">
        <v>476</v>
      </c>
      <c r="B35">
        <v>6516103</v>
      </c>
    </row>
    <row r="36" spans="1:2" x14ac:dyDescent="0.25">
      <c r="A36" t="s">
        <v>3651</v>
      </c>
      <c r="B36">
        <v>6593803</v>
      </c>
    </row>
    <row r="37" spans="1:2" x14ac:dyDescent="0.25">
      <c r="A37" t="s">
        <v>3652</v>
      </c>
      <c r="B37">
        <v>2573203</v>
      </c>
    </row>
    <row r="38" spans="1:2" x14ac:dyDescent="0.25">
      <c r="A38" t="s">
        <v>440</v>
      </c>
      <c r="B38">
        <v>6503903</v>
      </c>
    </row>
    <row r="39" spans="1:2" x14ac:dyDescent="0.25">
      <c r="A39" t="s">
        <v>3653</v>
      </c>
      <c r="B39">
        <v>5547703</v>
      </c>
    </row>
    <row r="40" spans="1:2" x14ac:dyDescent="0.25">
      <c r="A40" t="s">
        <v>489</v>
      </c>
      <c r="B40">
        <v>6505703</v>
      </c>
    </row>
    <row r="41" spans="1:2" x14ac:dyDescent="0.25">
      <c r="A41" t="s">
        <v>459</v>
      </c>
      <c r="B41">
        <v>6511803</v>
      </c>
    </row>
    <row r="42" spans="1:2" x14ac:dyDescent="0.25">
      <c r="A42" t="s">
        <v>436</v>
      </c>
      <c r="B42">
        <v>6703903</v>
      </c>
    </row>
    <row r="43" spans="1:2" x14ac:dyDescent="0.25">
      <c r="A43" t="s">
        <v>469</v>
      </c>
      <c r="B43">
        <v>6693703</v>
      </c>
    </row>
    <row r="44" spans="1:2" x14ac:dyDescent="0.25">
      <c r="A44" t="s">
        <v>458</v>
      </c>
      <c r="B44">
        <v>6706103</v>
      </c>
    </row>
    <row r="45" spans="1:2" x14ac:dyDescent="0.25">
      <c r="A45" t="s">
        <v>3654</v>
      </c>
      <c r="B45">
        <v>6704003</v>
      </c>
    </row>
    <row r="46" spans="1:2" x14ac:dyDescent="0.25">
      <c r="A46" t="s">
        <v>3655</v>
      </c>
      <c r="B46">
        <v>1415303</v>
      </c>
    </row>
    <row r="47" spans="1:2" x14ac:dyDescent="0.25">
      <c r="A47" t="s">
        <v>3656</v>
      </c>
      <c r="B47">
        <v>1154103</v>
      </c>
    </row>
    <row r="48" spans="1:2" x14ac:dyDescent="0.25">
      <c r="A48" t="s">
        <v>480</v>
      </c>
      <c r="B48">
        <v>1145303</v>
      </c>
    </row>
    <row r="49" spans="1:2" x14ac:dyDescent="0.25">
      <c r="A49" t="s">
        <v>432</v>
      </c>
      <c r="B49">
        <v>6495803</v>
      </c>
    </row>
    <row r="50" spans="1:2" x14ac:dyDescent="0.25">
      <c r="A50" t="s">
        <v>3657</v>
      </c>
      <c r="B50">
        <v>101703</v>
      </c>
    </row>
    <row r="51" spans="1:2" x14ac:dyDescent="0.25">
      <c r="A51" t="s">
        <v>3658</v>
      </c>
      <c r="B51">
        <v>1377303</v>
      </c>
    </row>
    <row r="52" spans="1:2" x14ac:dyDescent="0.25">
      <c r="A52" t="s">
        <v>3659</v>
      </c>
      <c r="B52">
        <v>3287703</v>
      </c>
    </row>
    <row r="53" spans="1:2" x14ac:dyDescent="0.25">
      <c r="A53" t="s">
        <v>454</v>
      </c>
      <c r="B53">
        <v>1199203</v>
      </c>
    </row>
    <row r="54" spans="1:2" x14ac:dyDescent="0.25">
      <c r="A54" t="s">
        <v>471</v>
      </c>
      <c r="B54">
        <v>5137903</v>
      </c>
    </row>
    <row r="55" spans="1:2" x14ac:dyDescent="0.25">
      <c r="A55" t="s">
        <v>467</v>
      </c>
      <c r="B55">
        <v>5137303</v>
      </c>
    </row>
    <row r="56" spans="1:2" x14ac:dyDescent="0.25">
      <c r="A56" t="s">
        <v>488</v>
      </c>
      <c r="B56">
        <v>5137703</v>
      </c>
    </row>
    <row r="57" spans="1:2" x14ac:dyDescent="0.25">
      <c r="A57" t="s">
        <v>434</v>
      </c>
      <c r="B57">
        <v>5137803</v>
      </c>
    </row>
    <row r="58" spans="1:2" x14ac:dyDescent="0.25">
      <c r="A58" t="s">
        <v>445</v>
      </c>
      <c r="B58">
        <v>6497703</v>
      </c>
    </row>
    <row r="59" spans="1:2" x14ac:dyDescent="0.25">
      <c r="A59" t="s">
        <v>3660</v>
      </c>
      <c r="B59">
        <v>6497903</v>
      </c>
    </row>
    <row r="60" spans="1:2" x14ac:dyDescent="0.25">
      <c r="A60" t="s">
        <v>456</v>
      </c>
      <c r="B60">
        <v>6499703</v>
      </c>
    </row>
    <row r="61" spans="1:2" x14ac:dyDescent="0.25">
      <c r="A61" t="s">
        <v>490</v>
      </c>
      <c r="B61">
        <v>1368303</v>
      </c>
    </row>
    <row r="62" spans="1:2" x14ac:dyDescent="0.25">
      <c r="A62" t="s">
        <v>429</v>
      </c>
      <c r="B62">
        <v>6497803</v>
      </c>
    </row>
    <row r="63" spans="1:2" x14ac:dyDescent="0.25">
      <c r="A63" t="s">
        <v>482</v>
      </c>
      <c r="B63">
        <v>6498003</v>
      </c>
    </row>
    <row r="64" spans="1:2" x14ac:dyDescent="0.25">
      <c r="A64" t="s">
        <v>431</v>
      </c>
      <c r="B64">
        <v>6495703</v>
      </c>
    </row>
    <row r="65" spans="1:2" x14ac:dyDescent="0.25">
      <c r="A65" t="s">
        <v>442</v>
      </c>
      <c r="B65">
        <v>1266203</v>
      </c>
    </row>
    <row r="66" spans="1:2" x14ac:dyDescent="0.25">
      <c r="A66" t="s">
        <v>457</v>
      </c>
      <c r="B66">
        <v>5481703</v>
      </c>
    </row>
    <row r="67" spans="1:2" x14ac:dyDescent="0.25">
      <c r="A67" t="s">
        <v>3661</v>
      </c>
      <c r="B67">
        <v>10203</v>
      </c>
    </row>
    <row r="68" spans="1:2" x14ac:dyDescent="0.25">
      <c r="A68" t="s">
        <v>3662</v>
      </c>
      <c r="B68">
        <v>6042903</v>
      </c>
    </row>
    <row r="69" spans="1:2" x14ac:dyDescent="0.25">
      <c r="A69" t="s">
        <v>461</v>
      </c>
      <c r="B69">
        <v>148003</v>
      </c>
    </row>
    <row r="70" spans="1:2" x14ac:dyDescent="0.25">
      <c r="A70" t="s">
        <v>3663</v>
      </c>
      <c r="B70">
        <v>161403</v>
      </c>
    </row>
    <row r="71" spans="1:2" x14ac:dyDescent="0.25">
      <c r="A71" t="s">
        <v>473</v>
      </c>
      <c r="B71">
        <v>281403</v>
      </c>
    </row>
    <row r="72" spans="1:2" x14ac:dyDescent="0.25">
      <c r="A72" t="s">
        <v>3664</v>
      </c>
      <c r="B72">
        <v>122003</v>
      </c>
    </row>
    <row r="73" spans="1:2" x14ac:dyDescent="0.25">
      <c r="A73" t="s">
        <v>460</v>
      </c>
      <c r="B73">
        <v>6539703</v>
      </c>
    </row>
    <row r="74" spans="1:2" x14ac:dyDescent="0.25">
      <c r="A74" t="s">
        <v>478</v>
      </c>
      <c r="B74">
        <v>282303</v>
      </c>
    </row>
    <row r="75" spans="1:2" x14ac:dyDescent="0.25">
      <c r="A75" t="s">
        <v>465</v>
      </c>
      <c r="B75">
        <v>1511203</v>
      </c>
    </row>
    <row r="76" spans="1:2" x14ac:dyDescent="0.25">
      <c r="A76" t="s">
        <v>439</v>
      </c>
      <c r="B76">
        <v>5224203</v>
      </c>
    </row>
    <row r="77" spans="1:2" x14ac:dyDescent="0.25">
      <c r="A77" t="s">
        <v>452</v>
      </c>
      <c r="B77">
        <v>5569803</v>
      </c>
    </row>
    <row r="78" spans="1:2" x14ac:dyDescent="0.25">
      <c r="A78" t="s">
        <v>486</v>
      </c>
      <c r="B78">
        <v>6509803</v>
      </c>
    </row>
    <row r="79" spans="1:2" x14ac:dyDescent="0.25">
      <c r="A79" t="s">
        <v>483</v>
      </c>
      <c r="B79">
        <v>6265703</v>
      </c>
    </row>
    <row r="80" spans="1:2" x14ac:dyDescent="0.25">
      <c r="A80" t="s">
        <v>449</v>
      </c>
      <c r="B80">
        <v>16303</v>
      </c>
    </row>
    <row r="81" spans="1:2" x14ac:dyDescent="0.25">
      <c r="A81" t="s">
        <v>468</v>
      </c>
      <c r="B81">
        <v>160903</v>
      </c>
    </row>
    <row r="82" spans="1:2" x14ac:dyDescent="0.25">
      <c r="A82" t="s">
        <v>3665</v>
      </c>
      <c r="B82">
        <v>247403</v>
      </c>
    </row>
    <row r="83" spans="1:2" x14ac:dyDescent="0.25">
      <c r="A83" t="s">
        <v>464</v>
      </c>
      <c r="B83">
        <v>396803</v>
      </c>
    </row>
    <row r="84" spans="1:2" x14ac:dyDescent="0.25">
      <c r="A84" t="s">
        <v>444</v>
      </c>
      <c r="B84">
        <v>153703</v>
      </c>
    </row>
    <row r="85" spans="1:2" x14ac:dyDescent="0.25">
      <c r="A85" t="s">
        <v>481</v>
      </c>
      <c r="B85">
        <v>1367703</v>
      </c>
    </row>
    <row r="86" spans="1:2" x14ac:dyDescent="0.25">
      <c r="A86" t="s">
        <v>451</v>
      </c>
      <c r="B86">
        <v>1765203</v>
      </c>
    </row>
    <row r="87" spans="1:2" x14ac:dyDescent="0.25">
      <c r="A87" t="s">
        <v>450</v>
      </c>
      <c r="B87">
        <v>2197503</v>
      </c>
    </row>
    <row r="88" spans="1:2" x14ac:dyDescent="0.25">
      <c r="A88" t="s">
        <v>441</v>
      </c>
      <c r="B88">
        <v>2755203</v>
      </c>
    </row>
    <row r="89" spans="1:2" x14ac:dyDescent="0.25">
      <c r="A89" t="s">
        <v>3666</v>
      </c>
      <c r="B89">
        <v>655203</v>
      </c>
    </row>
    <row r="90" spans="1:2" x14ac:dyDescent="0.25">
      <c r="A90" t="s">
        <v>477</v>
      </c>
      <c r="B90">
        <v>2957203</v>
      </c>
    </row>
    <row r="91" spans="1:2" x14ac:dyDescent="0.25">
      <c r="A91" t="s">
        <v>3667</v>
      </c>
      <c r="B91">
        <v>5223903</v>
      </c>
    </row>
    <row r="92" spans="1:2" x14ac:dyDescent="0.25">
      <c r="A92" t="s">
        <v>462</v>
      </c>
      <c r="B92">
        <v>5222403</v>
      </c>
    </row>
    <row r="93" spans="1:2" x14ac:dyDescent="0.25">
      <c r="A93" t="s">
        <v>3668</v>
      </c>
      <c r="B93">
        <v>5265803</v>
      </c>
    </row>
    <row r="94" spans="1:2" x14ac:dyDescent="0.25">
      <c r="A94" t="s">
        <v>3669</v>
      </c>
      <c r="B94">
        <v>5175503</v>
      </c>
    </row>
    <row r="95" spans="1:2" x14ac:dyDescent="0.25">
      <c r="A95" t="s">
        <v>3670</v>
      </c>
      <c r="B95">
        <v>5133203</v>
      </c>
    </row>
    <row r="96" spans="1:2" x14ac:dyDescent="0.25">
      <c r="A96" t="s">
        <v>3671</v>
      </c>
      <c r="B96">
        <v>2993203</v>
      </c>
    </row>
    <row r="97" spans="1:2" x14ac:dyDescent="0.25">
      <c r="A97" t="s">
        <v>3672</v>
      </c>
      <c r="B97">
        <v>5151403</v>
      </c>
    </row>
    <row r="98" spans="1:2" x14ac:dyDescent="0.25">
      <c r="A98" t="s">
        <v>497</v>
      </c>
      <c r="B98">
        <v>5345803</v>
      </c>
    </row>
    <row r="99" spans="1:2" x14ac:dyDescent="0.25">
      <c r="A99" t="s">
        <v>504</v>
      </c>
      <c r="B99">
        <v>6577703</v>
      </c>
    </row>
    <row r="100" spans="1:2" x14ac:dyDescent="0.25">
      <c r="A100" t="s">
        <v>3673</v>
      </c>
      <c r="B100">
        <v>6505803</v>
      </c>
    </row>
    <row r="101" spans="1:2" x14ac:dyDescent="0.25">
      <c r="A101" t="s">
        <v>506</v>
      </c>
      <c r="B101">
        <v>5447703</v>
      </c>
    </row>
    <row r="102" spans="1:2" x14ac:dyDescent="0.25">
      <c r="A102" t="s">
        <v>3674</v>
      </c>
      <c r="B102">
        <v>2819203</v>
      </c>
    </row>
    <row r="103" spans="1:2" x14ac:dyDescent="0.25">
      <c r="A103" t="s">
        <v>3675</v>
      </c>
      <c r="B103">
        <v>5477703</v>
      </c>
    </row>
    <row r="104" spans="1:2" x14ac:dyDescent="0.25">
      <c r="A104" t="s">
        <v>494</v>
      </c>
      <c r="B104">
        <v>5489903</v>
      </c>
    </row>
    <row r="105" spans="1:2" x14ac:dyDescent="0.25">
      <c r="A105" t="s">
        <v>507</v>
      </c>
      <c r="B105">
        <v>5151303</v>
      </c>
    </row>
    <row r="106" spans="1:2" x14ac:dyDescent="0.25">
      <c r="A106" t="s">
        <v>3676</v>
      </c>
      <c r="B106">
        <v>5161203</v>
      </c>
    </row>
    <row r="107" spans="1:2" x14ac:dyDescent="0.25">
      <c r="A107" t="s">
        <v>500</v>
      </c>
      <c r="B107">
        <v>5417803</v>
      </c>
    </row>
    <row r="108" spans="1:2" x14ac:dyDescent="0.25">
      <c r="A108" t="s">
        <v>505</v>
      </c>
      <c r="B108">
        <v>1151103</v>
      </c>
    </row>
    <row r="109" spans="1:2" x14ac:dyDescent="0.25">
      <c r="A109" t="s">
        <v>498</v>
      </c>
      <c r="B109">
        <v>5175603</v>
      </c>
    </row>
    <row r="110" spans="1:2" x14ac:dyDescent="0.25">
      <c r="A110" t="s">
        <v>499</v>
      </c>
      <c r="B110">
        <v>4325403</v>
      </c>
    </row>
    <row r="111" spans="1:2" x14ac:dyDescent="0.25">
      <c r="A111" t="s">
        <v>3677</v>
      </c>
      <c r="B111">
        <v>2817203</v>
      </c>
    </row>
    <row r="112" spans="1:2" x14ac:dyDescent="0.25">
      <c r="A112" t="s">
        <v>491</v>
      </c>
      <c r="B112">
        <v>5952503</v>
      </c>
    </row>
    <row r="113" spans="1:2" x14ac:dyDescent="0.25">
      <c r="A113" t="s">
        <v>496</v>
      </c>
      <c r="B113">
        <v>5507703</v>
      </c>
    </row>
    <row r="114" spans="1:2" x14ac:dyDescent="0.25">
      <c r="A114" t="s">
        <v>503</v>
      </c>
      <c r="B114">
        <v>5263803</v>
      </c>
    </row>
    <row r="115" spans="1:2" x14ac:dyDescent="0.25">
      <c r="A115" t="s">
        <v>502</v>
      </c>
      <c r="B115">
        <v>6247803</v>
      </c>
    </row>
    <row r="116" spans="1:2" x14ac:dyDescent="0.25">
      <c r="A116" t="s">
        <v>492</v>
      </c>
      <c r="B116">
        <v>392203</v>
      </c>
    </row>
    <row r="117" spans="1:2" x14ac:dyDescent="0.25">
      <c r="A117" t="s">
        <v>495</v>
      </c>
      <c r="B117">
        <v>5865903</v>
      </c>
    </row>
    <row r="118" spans="1:2" x14ac:dyDescent="0.25">
      <c r="A118" t="s">
        <v>3678</v>
      </c>
      <c r="B118">
        <v>5504003</v>
      </c>
    </row>
    <row r="119" spans="1:2" x14ac:dyDescent="0.25">
      <c r="A119" t="s">
        <v>3679</v>
      </c>
      <c r="B119">
        <v>6615803</v>
      </c>
    </row>
    <row r="120" spans="1:2" x14ac:dyDescent="0.25">
      <c r="A120" t="s">
        <v>501</v>
      </c>
      <c r="B120">
        <v>5471803</v>
      </c>
    </row>
    <row r="121" spans="1:2" x14ac:dyDescent="0.25">
      <c r="A121" t="s">
        <v>493</v>
      </c>
      <c r="B121">
        <v>5176003</v>
      </c>
    </row>
    <row r="122" spans="1:2" x14ac:dyDescent="0.25">
      <c r="A122" t="s">
        <v>3680</v>
      </c>
      <c r="B122">
        <v>1155703</v>
      </c>
    </row>
    <row r="123" spans="1:2" x14ac:dyDescent="0.25">
      <c r="A123" t="s">
        <v>512</v>
      </c>
      <c r="B123">
        <v>5495703</v>
      </c>
    </row>
    <row r="124" spans="1:2" x14ac:dyDescent="0.25">
      <c r="A124" t="s">
        <v>509</v>
      </c>
      <c r="B124">
        <v>1200003</v>
      </c>
    </row>
    <row r="125" spans="1:2" x14ac:dyDescent="0.25">
      <c r="A125" t="s">
        <v>3681</v>
      </c>
      <c r="B125">
        <v>1223303</v>
      </c>
    </row>
    <row r="126" spans="1:2" x14ac:dyDescent="0.25">
      <c r="A126" t="s">
        <v>520</v>
      </c>
      <c r="B126">
        <v>5169203</v>
      </c>
    </row>
    <row r="127" spans="1:2" x14ac:dyDescent="0.25">
      <c r="A127" t="s">
        <v>510</v>
      </c>
      <c r="B127">
        <v>5928803</v>
      </c>
    </row>
    <row r="128" spans="1:2" x14ac:dyDescent="0.25">
      <c r="A128" t="s">
        <v>3682</v>
      </c>
      <c r="B128">
        <v>1696603</v>
      </c>
    </row>
    <row r="129" spans="1:2" x14ac:dyDescent="0.25">
      <c r="A129" t="s">
        <v>3683</v>
      </c>
      <c r="B129">
        <v>401003</v>
      </c>
    </row>
    <row r="130" spans="1:2" x14ac:dyDescent="0.25">
      <c r="A130" t="s">
        <v>514</v>
      </c>
      <c r="B130">
        <v>1757603</v>
      </c>
    </row>
    <row r="131" spans="1:2" x14ac:dyDescent="0.25">
      <c r="A131" t="s">
        <v>515</v>
      </c>
      <c r="B131">
        <v>6647703</v>
      </c>
    </row>
    <row r="132" spans="1:2" x14ac:dyDescent="0.25">
      <c r="A132" t="s">
        <v>519</v>
      </c>
      <c r="B132">
        <v>1119203</v>
      </c>
    </row>
    <row r="133" spans="1:2" x14ac:dyDescent="0.25">
      <c r="A133" t="s">
        <v>508</v>
      </c>
      <c r="B133">
        <v>1324503</v>
      </c>
    </row>
    <row r="134" spans="1:2" x14ac:dyDescent="0.25">
      <c r="A134" t="s">
        <v>3684</v>
      </c>
      <c r="B134">
        <v>5153303</v>
      </c>
    </row>
    <row r="135" spans="1:2" x14ac:dyDescent="0.25">
      <c r="A135" t="s">
        <v>3685</v>
      </c>
      <c r="B135">
        <v>5095203</v>
      </c>
    </row>
    <row r="136" spans="1:2" x14ac:dyDescent="0.25">
      <c r="A136" t="s">
        <v>3686</v>
      </c>
      <c r="B136">
        <v>1245203</v>
      </c>
    </row>
    <row r="137" spans="1:2" x14ac:dyDescent="0.25">
      <c r="A137" t="s">
        <v>513</v>
      </c>
      <c r="B137">
        <v>1324203</v>
      </c>
    </row>
    <row r="138" spans="1:2" x14ac:dyDescent="0.25">
      <c r="A138" t="s">
        <v>3687</v>
      </c>
      <c r="B138">
        <v>6020603</v>
      </c>
    </row>
    <row r="139" spans="1:2" x14ac:dyDescent="0.25">
      <c r="A139" t="s">
        <v>517</v>
      </c>
      <c r="B139">
        <v>1315803</v>
      </c>
    </row>
    <row r="140" spans="1:2" x14ac:dyDescent="0.25">
      <c r="A140" t="s">
        <v>511</v>
      </c>
      <c r="B140">
        <v>2633203</v>
      </c>
    </row>
    <row r="141" spans="1:2" x14ac:dyDescent="0.25">
      <c r="A141" t="s">
        <v>516</v>
      </c>
      <c r="B141">
        <v>1171203</v>
      </c>
    </row>
    <row r="142" spans="1:2" x14ac:dyDescent="0.25">
      <c r="A142" t="s">
        <v>518</v>
      </c>
      <c r="B142">
        <v>5942503</v>
      </c>
    </row>
    <row r="143" spans="1:2" x14ac:dyDescent="0.25">
      <c r="A143" t="s">
        <v>522</v>
      </c>
      <c r="B143">
        <v>6406303</v>
      </c>
    </row>
    <row r="144" spans="1:2" x14ac:dyDescent="0.25">
      <c r="A144" t="s">
        <v>3688</v>
      </c>
      <c r="B144">
        <v>5279903</v>
      </c>
    </row>
    <row r="145" spans="1:2" x14ac:dyDescent="0.25">
      <c r="A145" t="s">
        <v>3689</v>
      </c>
      <c r="B145">
        <v>5395903</v>
      </c>
    </row>
    <row r="146" spans="1:2" x14ac:dyDescent="0.25">
      <c r="A146" t="s">
        <v>3690</v>
      </c>
      <c r="B146">
        <v>1264303</v>
      </c>
    </row>
    <row r="147" spans="1:2" x14ac:dyDescent="0.25">
      <c r="A147" t="s">
        <v>534</v>
      </c>
      <c r="B147">
        <v>5131303</v>
      </c>
    </row>
    <row r="148" spans="1:2" x14ac:dyDescent="0.25">
      <c r="A148" t="s">
        <v>541</v>
      </c>
      <c r="B148">
        <v>5210103</v>
      </c>
    </row>
    <row r="149" spans="1:2" x14ac:dyDescent="0.25">
      <c r="A149" t="s">
        <v>3691</v>
      </c>
      <c r="B149">
        <v>2427403</v>
      </c>
    </row>
    <row r="150" spans="1:2" x14ac:dyDescent="0.25">
      <c r="A150" t="s">
        <v>532</v>
      </c>
      <c r="B150">
        <v>5465903</v>
      </c>
    </row>
    <row r="151" spans="1:2" x14ac:dyDescent="0.25">
      <c r="A151" t="s">
        <v>535</v>
      </c>
      <c r="B151">
        <v>5205203</v>
      </c>
    </row>
    <row r="152" spans="1:2" x14ac:dyDescent="0.25">
      <c r="A152" t="s">
        <v>3692</v>
      </c>
      <c r="B152">
        <v>5439703</v>
      </c>
    </row>
    <row r="153" spans="1:2" x14ac:dyDescent="0.25">
      <c r="A153" t="s">
        <v>523</v>
      </c>
      <c r="B153">
        <v>2979303</v>
      </c>
    </row>
    <row r="154" spans="1:2" x14ac:dyDescent="0.25">
      <c r="A154" t="s">
        <v>521</v>
      </c>
      <c r="B154">
        <v>204903</v>
      </c>
    </row>
    <row r="155" spans="1:2" x14ac:dyDescent="0.25">
      <c r="A155" t="s">
        <v>533</v>
      </c>
      <c r="B155">
        <v>3407203</v>
      </c>
    </row>
    <row r="156" spans="1:2" x14ac:dyDescent="0.25">
      <c r="A156" t="s">
        <v>528</v>
      </c>
      <c r="B156">
        <v>5205303</v>
      </c>
    </row>
    <row r="157" spans="1:2" x14ac:dyDescent="0.25">
      <c r="A157" t="s">
        <v>539</v>
      </c>
      <c r="B157">
        <v>3877203</v>
      </c>
    </row>
    <row r="158" spans="1:2" x14ac:dyDescent="0.25">
      <c r="A158" t="s">
        <v>3693</v>
      </c>
      <c r="B158">
        <v>6088503</v>
      </c>
    </row>
    <row r="159" spans="1:2" x14ac:dyDescent="0.25">
      <c r="A159" t="s">
        <v>3694</v>
      </c>
      <c r="B159">
        <v>5223803</v>
      </c>
    </row>
    <row r="160" spans="1:2" x14ac:dyDescent="0.25">
      <c r="A160" t="s">
        <v>531</v>
      </c>
      <c r="B160">
        <v>5167403</v>
      </c>
    </row>
    <row r="161" spans="1:2" x14ac:dyDescent="0.25">
      <c r="A161" t="s">
        <v>525</v>
      </c>
      <c r="B161">
        <v>3239203</v>
      </c>
    </row>
    <row r="162" spans="1:2" x14ac:dyDescent="0.25">
      <c r="A162" t="s">
        <v>526</v>
      </c>
      <c r="B162">
        <v>5881703</v>
      </c>
    </row>
    <row r="163" spans="1:2" x14ac:dyDescent="0.25">
      <c r="A163" t="s">
        <v>537</v>
      </c>
      <c r="B163">
        <v>1821203</v>
      </c>
    </row>
    <row r="164" spans="1:2" x14ac:dyDescent="0.25">
      <c r="A164" t="s">
        <v>527</v>
      </c>
      <c r="B164">
        <v>1321503</v>
      </c>
    </row>
    <row r="165" spans="1:2" x14ac:dyDescent="0.25">
      <c r="A165" t="s">
        <v>540</v>
      </c>
      <c r="B165">
        <v>248703</v>
      </c>
    </row>
    <row r="166" spans="1:2" x14ac:dyDescent="0.25">
      <c r="A166" t="s">
        <v>530</v>
      </c>
      <c r="B166">
        <v>102103</v>
      </c>
    </row>
    <row r="167" spans="1:2" x14ac:dyDescent="0.25">
      <c r="A167" t="s">
        <v>3695</v>
      </c>
      <c r="B167">
        <v>6050503</v>
      </c>
    </row>
    <row r="168" spans="1:2" x14ac:dyDescent="0.25">
      <c r="A168" t="s">
        <v>3696</v>
      </c>
      <c r="B168">
        <v>1309203</v>
      </c>
    </row>
    <row r="169" spans="1:2" x14ac:dyDescent="0.25">
      <c r="A169" t="s">
        <v>538</v>
      </c>
      <c r="B169">
        <v>5161303</v>
      </c>
    </row>
    <row r="170" spans="1:2" x14ac:dyDescent="0.25">
      <c r="A170" t="s">
        <v>524</v>
      </c>
      <c r="B170">
        <v>5498003</v>
      </c>
    </row>
    <row r="171" spans="1:2" x14ac:dyDescent="0.25">
      <c r="A171" t="s">
        <v>536</v>
      </c>
      <c r="B171">
        <v>5769703</v>
      </c>
    </row>
    <row r="172" spans="1:2" x14ac:dyDescent="0.25">
      <c r="A172" t="s">
        <v>529</v>
      </c>
      <c r="B172">
        <v>4137203</v>
      </c>
    </row>
    <row r="173" spans="1:2" x14ac:dyDescent="0.25">
      <c r="A173" t="s">
        <v>554</v>
      </c>
      <c r="B173">
        <v>4153203</v>
      </c>
    </row>
    <row r="174" spans="1:2" x14ac:dyDescent="0.25">
      <c r="A174" t="s">
        <v>553</v>
      </c>
      <c r="B174">
        <v>1135503</v>
      </c>
    </row>
    <row r="175" spans="1:2" x14ac:dyDescent="0.25">
      <c r="A175" t="s">
        <v>547</v>
      </c>
      <c r="B175">
        <v>1137203</v>
      </c>
    </row>
    <row r="176" spans="1:2" x14ac:dyDescent="0.25">
      <c r="A176" t="s">
        <v>546</v>
      </c>
      <c r="B176">
        <v>2223403</v>
      </c>
    </row>
    <row r="177" spans="1:2" x14ac:dyDescent="0.25">
      <c r="A177" t="s">
        <v>3697</v>
      </c>
      <c r="B177">
        <v>2849203</v>
      </c>
    </row>
    <row r="178" spans="1:2" x14ac:dyDescent="0.25">
      <c r="A178" t="s">
        <v>544</v>
      </c>
      <c r="B178">
        <v>5296103</v>
      </c>
    </row>
    <row r="179" spans="1:2" x14ac:dyDescent="0.25">
      <c r="A179" t="s">
        <v>548</v>
      </c>
      <c r="B179">
        <v>5191203</v>
      </c>
    </row>
    <row r="180" spans="1:2" x14ac:dyDescent="0.25">
      <c r="A180" t="s">
        <v>3698</v>
      </c>
      <c r="B180">
        <v>3891303</v>
      </c>
    </row>
    <row r="181" spans="1:2" x14ac:dyDescent="0.25">
      <c r="A181" t="s">
        <v>542</v>
      </c>
      <c r="B181">
        <v>1899503</v>
      </c>
    </row>
    <row r="182" spans="1:2" x14ac:dyDescent="0.25">
      <c r="A182" t="s">
        <v>556</v>
      </c>
      <c r="B182">
        <v>1315703</v>
      </c>
    </row>
    <row r="183" spans="1:2" x14ac:dyDescent="0.25">
      <c r="A183" t="s">
        <v>543</v>
      </c>
      <c r="B183">
        <v>212703</v>
      </c>
    </row>
    <row r="184" spans="1:2" x14ac:dyDescent="0.25">
      <c r="A184" t="s">
        <v>558</v>
      </c>
      <c r="B184">
        <v>3411203</v>
      </c>
    </row>
    <row r="185" spans="1:2" x14ac:dyDescent="0.25">
      <c r="A185" t="s">
        <v>549</v>
      </c>
      <c r="B185">
        <v>352603</v>
      </c>
    </row>
    <row r="186" spans="1:2" x14ac:dyDescent="0.25">
      <c r="A186" t="s">
        <v>545</v>
      </c>
      <c r="B186">
        <v>5168003</v>
      </c>
    </row>
    <row r="187" spans="1:2" x14ac:dyDescent="0.25">
      <c r="A187" t="s">
        <v>3699</v>
      </c>
      <c r="B187">
        <v>5167603</v>
      </c>
    </row>
    <row r="188" spans="1:2" x14ac:dyDescent="0.25">
      <c r="A188" t="s">
        <v>3700</v>
      </c>
      <c r="B188">
        <v>5219903</v>
      </c>
    </row>
    <row r="189" spans="1:2" x14ac:dyDescent="0.25">
      <c r="A189" t="s">
        <v>551</v>
      </c>
      <c r="B189">
        <v>6243803</v>
      </c>
    </row>
    <row r="190" spans="1:2" x14ac:dyDescent="0.25">
      <c r="A190" t="s">
        <v>555</v>
      </c>
      <c r="B190">
        <v>5167903</v>
      </c>
    </row>
    <row r="191" spans="1:2" x14ac:dyDescent="0.25">
      <c r="A191" t="s">
        <v>552</v>
      </c>
      <c r="B191">
        <v>3239303</v>
      </c>
    </row>
    <row r="192" spans="1:2" x14ac:dyDescent="0.25">
      <c r="A192" t="s">
        <v>557</v>
      </c>
      <c r="B192">
        <v>5199603</v>
      </c>
    </row>
    <row r="193" spans="1:2" x14ac:dyDescent="0.25">
      <c r="A193" t="s">
        <v>3701</v>
      </c>
      <c r="B193">
        <v>213403</v>
      </c>
    </row>
    <row r="194" spans="1:2" x14ac:dyDescent="0.25">
      <c r="A194" t="s">
        <v>550</v>
      </c>
      <c r="B194">
        <v>1137303</v>
      </c>
    </row>
    <row r="195" spans="1:2" x14ac:dyDescent="0.25">
      <c r="A195" t="s">
        <v>3702</v>
      </c>
      <c r="B195">
        <v>2731303</v>
      </c>
    </row>
    <row r="196" spans="1:2" x14ac:dyDescent="0.25">
      <c r="A196" t="s">
        <v>585</v>
      </c>
      <c r="B196">
        <v>5164003</v>
      </c>
    </row>
    <row r="197" spans="1:2" x14ac:dyDescent="0.25">
      <c r="A197" t="s">
        <v>565</v>
      </c>
      <c r="B197">
        <v>5138703</v>
      </c>
    </row>
    <row r="198" spans="1:2" x14ac:dyDescent="0.25">
      <c r="A198" t="s">
        <v>640</v>
      </c>
      <c r="B198">
        <v>3565203</v>
      </c>
    </row>
    <row r="199" spans="1:2" x14ac:dyDescent="0.25">
      <c r="A199" t="s">
        <v>3703</v>
      </c>
      <c r="B199">
        <v>5980903</v>
      </c>
    </row>
    <row r="200" spans="1:2" x14ac:dyDescent="0.25">
      <c r="A200" t="s">
        <v>3704</v>
      </c>
      <c r="B200">
        <v>6539803</v>
      </c>
    </row>
    <row r="201" spans="1:2" x14ac:dyDescent="0.25">
      <c r="A201" t="s">
        <v>616</v>
      </c>
      <c r="B201">
        <v>5163903</v>
      </c>
    </row>
    <row r="202" spans="1:2" x14ac:dyDescent="0.25">
      <c r="A202" t="s">
        <v>3705</v>
      </c>
      <c r="B202">
        <v>5210203</v>
      </c>
    </row>
    <row r="203" spans="1:2" x14ac:dyDescent="0.25">
      <c r="A203" t="s">
        <v>602</v>
      </c>
      <c r="B203">
        <v>2099403</v>
      </c>
    </row>
    <row r="204" spans="1:2" x14ac:dyDescent="0.25">
      <c r="A204" t="s">
        <v>580</v>
      </c>
      <c r="B204">
        <v>1497203</v>
      </c>
    </row>
    <row r="205" spans="1:2" x14ac:dyDescent="0.25">
      <c r="A205" t="s">
        <v>613</v>
      </c>
      <c r="B205">
        <v>242103</v>
      </c>
    </row>
    <row r="206" spans="1:2" x14ac:dyDescent="0.25">
      <c r="A206" t="s">
        <v>620</v>
      </c>
      <c r="B206">
        <v>6513703</v>
      </c>
    </row>
    <row r="207" spans="1:2" x14ac:dyDescent="0.25">
      <c r="A207" t="s">
        <v>3706</v>
      </c>
      <c r="B207">
        <v>1371203</v>
      </c>
    </row>
    <row r="208" spans="1:2" x14ac:dyDescent="0.25">
      <c r="A208" t="s">
        <v>655</v>
      </c>
      <c r="B208">
        <v>3581203</v>
      </c>
    </row>
    <row r="209" spans="1:2" x14ac:dyDescent="0.25">
      <c r="A209" t="s">
        <v>573</v>
      </c>
      <c r="B209">
        <v>5171303</v>
      </c>
    </row>
    <row r="210" spans="1:2" x14ac:dyDescent="0.25">
      <c r="A210" t="s">
        <v>617</v>
      </c>
      <c r="B210">
        <v>4535203</v>
      </c>
    </row>
    <row r="211" spans="1:2" x14ac:dyDescent="0.25">
      <c r="A211" t="s">
        <v>3707</v>
      </c>
      <c r="B211">
        <v>3175503</v>
      </c>
    </row>
    <row r="212" spans="1:2" x14ac:dyDescent="0.25">
      <c r="A212" t="s">
        <v>3708</v>
      </c>
      <c r="B212">
        <v>5513903</v>
      </c>
    </row>
    <row r="213" spans="1:2" x14ac:dyDescent="0.25">
      <c r="A213" t="s">
        <v>562</v>
      </c>
      <c r="B213">
        <v>5513803</v>
      </c>
    </row>
    <row r="214" spans="1:2" x14ac:dyDescent="0.25">
      <c r="A214" t="s">
        <v>658</v>
      </c>
      <c r="B214">
        <v>93503</v>
      </c>
    </row>
    <row r="215" spans="1:2" x14ac:dyDescent="0.25">
      <c r="A215" t="s">
        <v>3709</v>
      </c>
      <c r="B215">
        <v>6130703</v>
      </c>
    </row>
    <row r="216" spans="1:2" x14ac:dyDescent="0.25">
      <c r="A216" t="s">
        <v>3710</v>
      </c>
      <c r="B216">
        <v>2391203</v>
      </c>
    </row>
    <row r="217" spans="1:2" x14ac:dyDescent="0.25">
      <c r="A217" t="s">
        <v>579</v>
      </c>
      <c r="B217">
        <v>4025203</v>
      </c>
    </row>
    <row r="218" spans="1:2" x14ac:dyDescent="0.25">
      <c r="A218" t="s">
        <v>3711</v>
      </c>
      <c r="B218">
        <v>263903</v>
      </c>
    </row>
    <row r="219" spans="1:2" x14ac:dyDescent="0.25">
      <c r="A219" t="s">
        <v>3712</v>
      </c>
      <c r="B219">
        <v>1735403</v>
      </c>
    </row>
    <row r="220" spans="1:2" x14ac:dyDescent="0.25">
      <c r="A220" t="s">
        <v>606</v>
      </c>
      <c r="B220">
        <v>2331203</v>
      </c>
    </row>
    <row r="221" spans="1:2" x14ac:dyDescent="0.25">
      <c r="A221" t="s">
        <v>594</v>
      </c>
      <c r="B221">
        <v>2421303</v>
      </c>
    </row>
    <row r="222" spans="1:2" x14ac:dyDescent="0.25">
      <c r="A222" t="s">
        <v>3713</v>
      </c>
      <c r="B222">
        <v>285903</v>
      </c>
    </row>
    <row r="223" spans="1:2" x14ac:dyDescent="0.25">
      <c r="A223" t="s">
        <v>626</v>
      </c>
      <c r="B223">
        <v>204703</v>
      </c>
    </row>
    <row r="224" spans="1:2" x14ac:dyDescent="0.25">
      <c r="A224" t="s">
        <v>619</v>
      </c>
      <c r="B224">
        <v>2199203</v>
      </c>
    </row>
    <row r="225" spans="1:2" x14ac:dyDescent="0.25">
      <c r="A225" t="s">
        <v>603</v>
      </c>
      <c r="B225">
        <v>3743303</v>
      </c>
    </row>
    <row r="226" spans="1:2" x14ac:dyDescent="0.25">
      <c r="A226" t="s">
        <v>3714</v>
      </c>
      <c r="B226">
        <v>402303</v>
      </c>
    </row>
    <row r="227" spans="1:2" x14ac:dyDescent="0.25">
      <c r="A227" t="s">
        <v>5008</v>
      </c>
      <c r="B227">
        <v>162803</v>
      </c>
    </row>
    <row r="228" spans="1:2" x14ac:dyDescent="0.25">
      <c r="A228" t="s">
        <v>604</v>
      </c>
      <c r="B228">
        <v>5633703</v>
      </c>
    </row>
    <row r="229" spans="1:2" x14ac:dyDescent="0.25">
      <c r="A229" t="s">
        <v>621</v>
      </c>
      <c r="B229">
        <v>663203</v>
      </c>
    </row>
    <row r="230" spans="1:2" x14ac:dyDescent="0.25">
      <c r="A230" t="s">
        <v>597</v>
      </c>
      <c r="B230">
        <v>3277503</v>
      </c>
    </row>
    <row r="231" spans="1:2" x14ac:dyDescent="0.25">
      <c r="A231" t="s">
        <v>577</v>
      </c>
      <c r="B231">
        <v>2105203</v>
      </c>
    </row>
    <row r="232" spans="1:2" x14ac:dyDescent="0.25">
      <c r="A232" t="s">
        <v>563</v>
      </c>
      <c r="B232">
        <v>3892003</v>
      </c>
    </row>
    <row r="233" spans="1:2" x14ac:dyDescent="0.25">
      <c r="A233" t="s">
        <v>662</v>
      </c>
      <c r="B233">
        <v>3351203</v>
      </c>
    </row>
    <row r="234" spans="1:2" x14ac:dyDescent="0.25">
      <c r="A234" t="s">
        <v>635</v>
      </c>
      <c r="B234">
        <v>2899203</v>
      </c>
    </row>
    <row r="235" spans="1:2" x14ac:dyDescent="0.25">
      <c r="A235" t="s">
        <v>649</v>
      </c>
      <c r="B235">
        <v>2297203</v>
      </c>
    </row>
    <row r="236" spans="1:2" x14ac:dyDescent="0.25">
      <c r="A236" t="s">
        <v>3715</v>
      </c>
      <c r="B236">
        <v>5823703</v>
      </c>
    </row>
    <row r="237" spans="1:2" x14ac:dyDescent="0.25">
      <c r="A237" t="s">
        <v>608</v>
      </c>
      <c r="B237">
        <v>5831703</v>
      </c>
    </row>
    <row r="238" spans="1:2" x14ac:dyDescent="0.25">
      <c r="A238" t="s">
        <v>3716</v>
      </c>
      <c r="B238">
        <v>161303</v>
      </c>
    </row>
    <row r="239" spans="1:2" x14ac:dyDescent="0.25">
      <c r="A239" t="s">
        <v>637</v>
      </c>
      <c r="B239">
        <v>5265903</v>
      </c>
    </row>
    <row r="240" spans="1:2" x14ac:dyDescent="0.25">
      <c r="A240" t="s">
        <v>3717</v>
      </c>
      <c r="B240">
        <v>2077903</v>
      </c>
    </row>
    <row r="241" spans="1:2" x14ac:dyDescent="0.25">
      <c r="A241" t="s">
        <v>633</v>
      </c>
      <c r="B241">
        <v>5413703</v>
      </c>
    </row>
    <row r="242" spans="1:2" x14ac:dyDescent="0.25">
      <c r="A242" t="s">
        <v>612</v>
      </c>
      <c r="B242">
        <v>5327703</v>
      </c>
    </row>
    <row r="243" spans="1:2" x14ac:dyDescent="0.25">
      <c r="A243" t="s">
        <v>587</v>
      </c>
      <c r="B243">
        <v>5823803</v>
      </c>
    </row>
    <row r="244" spans="1:2" x14ac:dyDescent="0.25">
      <c r="A244" t="s">
        <v>627</v>
      </c>
      <c r="B244">
        <v>5928703</v>
      </c>
    </row>
    <row r="245" spans="1:2" x14ac:dyDescent="0.25">
      <c r="A245" t="s">
        <v>3718</v>
      </c>
      <c r="B245">
        <v>289403</v>
      </c>
    </row>
    <row r="246" spans="1:2" x14ac:dyDescent="0.25">
      <c r="A246" t="s">
        <v>632</v>
      </c>
      <c r="B246">
        <v>1799203</v>
      </c>
    </row>
    <row r="247" spans="1:2" x14ac:dyDescent="0.25">
      <c r="A247" t="s">
        <v>623</v>
      </c>
      <c r="B247">
        <v>87403</v>
      </c>
    </row>
    <row r="248" spans="1:2" x14ac:dyDescent="0.25">
      <c r="A248" t="s">
        <v>610</v>
      </c>
      <c r="B248">
        <v>1387203</v>
      </c>
    </row>
    <row r="249" spans="1:2" x14ac:dyDescent="0.25">
      <c r="A249" t="s">
        <v>3719</v>
      </c>
      <c r="B249">
        <v>5547803</v>
      </c>
    </row>
    <row r="250" spans="1:2" x14ac:dyDescent="0.25">
      <c r="A250" t="s">
        <v>3720</v>
      </c>
      <c r="B250">
        <v>6503803</v>
      </c>
    </row>
    <row r="251" spans="1:2" x14ac:dyDescent="0.25">
      <c r="A251" t="s">
        <v>618</v>
      </c>
      <c r="B251">
        <v>5317803</v>
      </c>
    </row>
    <row r="252" spans="1:2" x14ac:dyDescent="0.25">
      <c r="A252" t="s">
        <v>643</v>
      </c>
      <c r="B252">
        <v>217503</v>
      </c>
    </row>
    <row r="253" spans="1:2" x14ac:dyDescent="0.25">
      <c r="A253" t="s">
        <v>3721</v>
      </c>
      <c r="B253">
        <v>182203</v>
      </c>
    </row>
    <row r="254" spans="1:2" x14ac:dyDescent="0.25">
      <c r="A254" t="s">
        <v>614</v>
      </c>
      <c r="B254">
        <v>83703</v>
      </c>
    </row>
    <row r="255" spans="1:2" x14ac:dyDescent="0.25">
      <c r="A255" t="s">
        <v>595</v>
      </c>
      <c r="B255">
        <v>921203</v>
      </c>
    </row>
    <row r="256" spans="1:2" x14ac:dyDescent="0.25">
      <c r="A256" t="s">
        <v>571</v>
      </c>
      <c r="B256">
        <v>4071303</v>
      </c>
    </row>
    <row r="257" spans="1:2" x14ac:dyDescent="0.25">
      <c r="A257" t="s">
        <v>578</v>
      </c>
      <c r="B257">
        <v>3149203</v>
      </c>
    </row>
    <row r="258" spans="1:2" x14ac:dyDescent="0.25">
      <c r="A258" t="s">
        <v>650</v>
      </c>
      <c r="B258">
        <v>86003</v>
      </c>
    </row>
    <row r="259" spans="1:2" x14ac:dyDescent="0.25">
      <c r="A259" t="s">
        <v>641</v>
      </c>
      <c r="B259">
        <v>4071703</v>
      </c>
    </row>
    <row r="260" spans="1:2" x14ac:dyDescent="0.25">
      <c r="A260" t="s">
        <v>3722</v>
      </c>
      <c r="B260">
        <v>2235303</v>
      </c>
    </row>
    <row r="261" spans="1:2" x14ac:dyDescent="0.25">
      <c r="A261" t="s">
        <v>584</v>
      </c>
      <c r="B261">
        <v>4581203</v>
      </c>
    </row>
    <row r="262" spans="1:2" x14ac:dyDescent="0.25">
      <c r="A262" t="s">
        <v>3723</v>
      </c>
      <c r="B262">
        <v>2447203</v>
      </c>
    </row>
    <row r="263" spans="1:2" x14ac:dyDescent="0.25">
      <c r="A263" t="s">
        <v>3724</v>
      </c>
      <c r="B263">
        <v>2047403</v>
      </c>
    </row>
    <row r="264" spans="1:2" x14ac:dyDescent="0.25">
      <c r="A264" t="s">
        <v>576</v>
      </c>
      <c r="B264">
        <v>6025003</v>
      </c>
    </row>
    <row r="265" spans="1:2" x14ac:dyDescent="0.25">
      <c r="A265" t="s">
        <v>3725</v>
      </c>
      <c r="B265">
        <v>5569703</v>
      </c>
    </row>
    <row r="266" spans="1:2" x14ac:dyDescent="0.25">
      <c r="A266" t="s">
        <v>3726</v>
      </c>
      <c r="B266">
        <v>6219603</v>
      </c>
    </row>
    <row r="267" spans="1:2" x14ac:dyDescent="0.25">
      <c r="A267" t="s">
        <v>607</v>
      </c>
      <c r="B267">
        <v>3403503</v>
      </c>
    </row>
    <row r="268" spans="1:2" x14ac:dyDescent="0.25">
      <c r="A268" t="s">
        <v>3727</v>
      </c>
      <c r="B268">
        <v>6433703</v>
      </c>
    </row>
    <row r="269" spans="1:2" x14ac:dyDescent="0.25">
      <c r="A269" t="s">
        <v>624</v>
      </c>
      <c r="B269">
        <v>1321303</v>
      </c>
    </row>
    <row r="270" spans="1:2" x14ac:dyDescent="0.25">
      <c r="A270" t="s">
        <v>628</v>
      </c>
      <c r="B270">
        <v>6024903</v>
      </c>
    </row>
    <row r="271" spans="1:2" x14ac:dyDescent="0.25">
      <c r="A271" t="s">
        <v>646</v>
      </c>
      <c r="B271">
        <v>2577203</v>
      </c>
    </row>
    <row r="272" spans="1:2" x14ac:dyDescent="0.25">
      <c r="A272" t="s">
        <v>664</v>
      </c>
      <c r="B272">
        <v>6634303</v>
      </c>
    </row>
    <row r="273" spans="1:2" x14ac:dyDescent="0.25">
      <c r="A273" t="s">
        <v>575</v>
      </c>
      <c r="B273">
        <v>3189203</v>
      </c>
    </row>
    <row r="274" spans="1:2" x14ac:dyDescent="0.25">
      <c r="A274" t="s">
        <v>3728</v>
      </c>
      <c r="B274">
        <v>5331703</v>
      </c>
    </row>
    <row r="275" spans="1:2" x14ac:dyDescent="0.25">
      <c r="A275" t="s">
        <v>615</v>
      </c>
      <c r="B275">
        <v>214903</v>
      </c>
    </row>
    <row r="276" spans="1:2" x14ac:dyDescent="0.25">
      <c r="A276" t="s">
        <v>601</v>
      </c>
      <c r="B276">
        <v>4071203</v>
      </c>
    </row>
    <row r="277" spans="1:2" x14ac:dyDescent="0.25">
      <c r="A277" t="s">
        <v>588</v>
      </c>
      <c r="B277">
        <v>4471203</v>
      </c>
    </row>
    <row r="278" spans="1:2" x14ac:dyDescent="0.25">
      <c r="A278" t="s">
        <v>572</v>
      </c>
      <c r="B278">
        <v>5651703</v>
      </c>
    </row>
    <row r="279" spans="1:2" x14ac:dyDescent="0.25">
      <c r="A279" t="s">
        <v>3729</v>
      </c>
      <c r="B279">
        <v>2807403</v>
      </c>
    </row>
    <row r="280" spans="1:2" x14ac:dyDescent="0.25">
      <c r="A280" t="s">
        <v>3730</v>
      </c>
      <c r="B280">
        <v>1320603</v>
      </c>
    </row>
    <row r="281" spans="1:2" x14ac:dyDescent="0.25">
      <c r="A281" t="s">
        <v>3731</v>
      </c>
      <c r="B281">
        <v>1899403</v>
      </c>
    </row>
    <row r="282" spans="1:2" x14ac:dyDescent="0.25">
      <c r="A282" t="s">
        <v>630</v>
      </c>
      <c r="B282">
        <v>2129603</v>
      </c>
    </row>
    <row r="283" spans="1:2" x14ac:dyDescent="0.25">
      <c r="A283" t="s">
        <v>3732</v>
      </c>
      <c r="B283">
        <v>2063203</v>
      </c>
    </row>
    <row r="284" spans="1:2" x14ac:dyDescent="0.25">
      <c r="A284" t="s">
        <v>589</v>
      </c>
      <c r="B284">
        <v>3449203</v>
      </c>
    </row>
    <row r="285" spans="1:2" x14ac:dyDescent="0.25">
      <c r="A285" t="s">
        <v>3733</v>
      </c>
      <c r="B285">
        <v>3583503</v>
      </c>
    </row>
    <row r="286" spans="1:2" x14ac:dyDescent="0.25">
      <c r="A286" t="s">
        <v>3734</v>
      </c>
      <c r="B286">
        <v>3715703</v>
      </c>
    </row>
    <row r="287" spans="1:2" x14ac:dyDescent="0.25">
      <c r="A287" t="s">
        <v>622</v>
      </c>
      <c r="B287">
        <v>4071803</v>
      </c>
    </row>
    <row r="288" spans="1:2" x14ac:dyDescent="0.25">
      <c r="A288" t="s">
        <v>645</v>
      </c>
      <c r="B288">
        <v>4123203</v>
      </c>
    </row>
    <row r="289" spans="1:2" x14ac:dyDescent="0.25">
      <c r="A289" t="s">
        <v>566</v>
      </c>
      <c r="B289">
        <v>4579203</v>
      </c>
    </row>
    <row r="290" spans="1:2" x14ac:dyDescent="0.25">
      <c r="A290" t="s">
        <v>3735</v>
      </c>
      <c r="B290">
        <v>3343203</v>
      </c>
    </row>
    <row r="291" spans="1:2" x14ac:dyDescent="0.25">
      <c r="A291" t="s">
        <v>3736</v>
      </c>
      <c r="B291">
        <v>4571203</v>
      </c>
    </row>
    <row r="292" spans="1:2" x14ac:dyDescent="0.25">
      <c r="A292" t="s">
        <v>592</v>
      </c>
      <c r="B292">
        <v>247903</v>
      </c>
    </row>
    <row r="293" spans="1:2" x14ac:dyDescent="0.25">
      <c r="A293" t="s">
        <v>642</v>
      </c>
      <c r="B293">
        <v>1381203</v>
      </c>
    </row>
    <row r="294" spans="1:2" x14ac:dyDescent="0.25">
      <c r="A294" t="s">
        <v>631</v>
      </c>
      <c r="B294">
        <v>6126703</v>
      </c>
    </row>
    <row r="295" spans="1:2" x14ac:dyDescent="0.25">
      <c r="A295" t="s">
        <v>590</v>
      </c>
      <c r="B295">
        <v>6219503</v>
      </c>
    </row>
    <row r="296" spans="1:2" x14ac:dyDescent="0.25">
      <c r="A296" t="s">
        <v>561</v>
      </c>
      <c r="B296">
        <v>1751603</v>
      </c>
    </row>
    <row r="297" spans="1:2" x14ac:dyDescent="0.25">
      <c r="A297" t="s">
        <v>570</v>
      </c>
      <c r="B297">
        <v>3765303</v>
      </c>
    </row>
    <row r="298" spans="1:2" x14ac:dyDescent="0.25">
      <c r="A298" t="s">
        <v>611</v>
      </c>
      <c r="B298">
        <v>4083203</v>
      </c>
    </row>
    <row r="299" spans="1:2" x14ac:dyDescent="0.25">
      <c r="A299" t="s">
        <v>591</v>
      </c>
      <c r="B299">
        <v>3493303</v>
      </c>
    </row>
    <row r="300" spans="1:2" x14ac:dyDescent="0.25">
      <c r="A300" t="s">
        <v>653</v>
      </c>
      <c r="B300">
        <v>5754103</v>
      </c>
    </row>
    <row r="301" spans="1:2" x14ac:dyDescent="0.25">
      <c r="A301" t="s">
        <v>659</v>
      </c>
      <c r="B301">
        <v>333903</v>
      </c>
    </row>
    <row r="302" spans="1:2" x14ac:dyDescent="0.25">
      <c r="A302" t="s">
        <v>3737</v>
      </c>
      <c r="B302">
        <v>2005403</v>
      </c>
    </row>
    <row r="303" spans="1:2" x14ac:dyDescent="0.25">
      <c r="A303" t="s">
        <v>3738</v>
      </c>
      <c r="B303">
        <v>1373203</v>
      </c>
    </row>
    <row r="304" spans="1:2" x14ac:dyDescent="0.25">
      <c r="A304" t="s">
        <v>656</v>
      </c>
      <c r="B304">
        <v>5207203</v>
      </c>
    </row>
    <row r="305" spans="1:2" x14ac:dyDescent="0.25">
      <c r="A305" t="s">
        <v>582</v>
      </c>
      <c r="B305">
        <v>5294103</v>
      </c>
    </row>
    <row r="306" spans="1:2" x14ac:dyDescent="0.25">
      <c r="A306" t="s">
        <v>3739</v>
      </c>
      <c r="B306">
        <v>405703</v>
      </c>
    </row>
    <row r="307" spans="1:2" x14ac:dyDescent="0.25">
      <c r="A307" t="s">
        <v>660</v>
      </c>
      <c r="B307">
        <v>5584203</v>
      </c>
    </row>
    <row r="308" spans="1:2" x14ac:dyDescent="0.25">
      <c r="A308" t="s">
        <v>3740</v>
      </c>
      <c r="B308">
        <v>4921403</v>
      </c>
    </row>
    <row r="309" spans="1:2" x14ac:dyDescent="0.25">
      <c r="A309" t="s">
        <v>3741</v>
      </c>
      <c r="B309">
        <v>380503</v>
      </c>
    </row>
    <row r="310" spans="1:2" x14ac:dyDescent="0.25">
      <c r="A310" t="s">
        <v>593</v>
      </c>
      <c r="B310">
        <v>5135203</v>
      </c>
    </row>
    <row r="311" spans="1:2" x14ac:dyDescent="0.25">
      <c r="A311" t="s">
        <v>651</v>
      </c>
      <c r="B311">
        <v>2561203</v>
      </c>
    </row>
    <row r="312" spans="1:2" x14ac:dyDescent="0.25">
      <c r="A312" t="s">
        <v>3742</v>
      </c>
      <c r="B312">
        <v>5381903</v>
      </c>
    </row>
    <row r="313" spans="1:2" x14ac:dyDescent="0.25">
      <c r="A313" t="s">
        <v>648</v>
      </c>
      <c r="B313">
        <v>4193203</v>
      </c>
    </row>
    <row r="314" spans="1:2" x14ac:dyDescent="0.25">
      <c r="A314" t="s">
        <v>3743</v>
      </c>
      <c r="B314">
        <v>5222903</v>
      </c>
    </row>
    <row r="315" spans="1:2" x14ac:dyDescent="0.25">
      <c r="A315" t="s">
        <v>5009</v>
      </c>
      <c r="B315">
        <v>2563203</v>
      </c>
    </row>
    <row r="316" spans="1:2" x14ac:dyDescent="0.25">
      <c r="A316" t="s">
        <v>605</v>
      </c>
      <c r="B316">
        <v>2221503</v>
      </c>
    </row>
    <row r="317" spans="1:2" x14ac:dyDescent="0.25">
      <c r="A317" t="s">
        <v>3744</v>
      </c>
      <c r="B317">
        <v>5679803</v>
      </c>
    </row>
    <row r="318" spans="1:2" x14ac:dyDescent="0.25">
      <c r="A318" t="s">
        <v>657</v>
      </c>
      <c r="B318">
        <v>3283303</v>
      </c>
    </row>
    <row r="319" spans="1:2" x14ac:dyDescent="0.25">
      <c r="A319" t="s">
        <v>638</v>
      </c>
      <c r="B319">
        <v>4087403</v>
      </c>
    </row>
    <row r="320" spans="1:2" x14ac:dyDescent="0.25">
      <c r="A320" t="s">
        <v>652</v>
      </c>
      <c r="B320">
        <v>1201403</v>
      </c>
    </row>
    <row r="321" spans="1:2" x14ac:dyDescent="0.25">
      <c r="A321" t="s">
        <v>568</v>
      </c>
      <c r="B321">
        <v>5914103</v>
      </c>
    </row>
    <row r="322" spans="1:2" x14ac:dyDescent="0.25">
      <c r="A322" t="s">
        <v>3745</v>
      </c>
      <c r="B322">
        <v>3147203</v>
      </c>
    </row>
    <row r="323" spans="1:2" x14ac:dyDescent="0.25">
      <c r="A323" t="s">
        <v>644</v>
      </c>
      <c r="B323">
        <v>4741203</v>
      </c>
    </row>
    <row r="324" spans="1:2" x14ac:dyDescent="0.25">
      <c r="A324" t="s">
        <v>3746</v>
      </c>
      <c r="B324">
        <v>2173203</v>
      </c>
    </row>
    <row r="325" spans="1:2" x14ac:dyDescent="0.25">
      <c r="A325" t="s">
        <v>3747</v>
      </c>
      <c r="B325">
        <v>3353203</v>
      </c>
    </row>
    <row r="326" spans="1:2" x14ac:dyDescent="0.25">
      <c r="A326" t="s">
        <v>3748</v>
      </c>
      <c r="B326">
        <v>5888203</v>
      </c>
    </row>
    <row r="327" spans="1:2" x14ac:dyDescent="0.25">
      <c r="A327" t="s">
        <v>661</v>
      </c>
      <c r="B327">
        <v>2077803</v>
      </c>
    </row>
    <row r="328" spans="1:2" x14ac:dyDescent="0.25">
      <c r="A328" t="s">
        <v>564</v>
      </c>
      <c r="B328">
        <v>2173503</v>
      </c>
    </row>
    <row r="329" spans="1:2" x14ac:dyDescent="0.25">
      <c r="A329" t="s">
        <v>3749</v>
      </c>
      <c r="B329">
        <v>161803</v>
      </c>
    </row>
    <row r="330" spans="1:2" x14ac:dyDescent="0.25">
      <c r="A330" t="s">
        <v>654</v>
      </c>
      <c r="B330">
        <v>1227403</v>
      </c>
    </row>
    <row r="331" spans="1:2" x14ac:dyDescent="0.25">
      <c r="A331" t="s">
        <v>574</v>
      </c>
      <c r="B331">
        <v>6217303</v>
      </c>
    </row>
    <row r="332" spans="1:2" x14ac:dyDescent="0.25">
      <c r="A332" t="s">
        <v>625</v>
      </c>
      <c r="B332">
        <v>6319803</v>
      </c>
    </row>
    <row r="333" spans="1:2" x14ac:dyDescent="0.25">
      <c r="A333" t="s">
        <v>600</v>
      </c>
      <c r="B333">
        <v>204603</v>
      </c>
    </row>
    <row r="334" spans="1:2" x14ac:dyDescent="0.25">
      <c r="A334" t="s">
        <v>560</v>
      </c>
      <c r="B334">
        <v>1809403</v>
      </c>
    </row>
    <row r="335" spans="1:2" x14ac:dyDescent="0.25">
      <c r="A335" t="s">
        <v>559</v>
      </c>
      <c r="B335">
        <v>1149203</v>
      </c>
    </row>
    <row r="336" spans="1:2" x14ac:dyDescent="0.25">
      <c r="A336" t="s">
        <v>3750</v>
      </c>
      <c r="B336">
        <v>3141203</v>
      </c>
    </row>
    <row r="337" spans="1:2" x14ac:dyDescent="0.25">
      <c r="A337" t="s">
        <v>3751</v>
      </c>
      <c r="B337">
        <v>5543803</v>
      </c>
    </row>
    <row r="338" spans="1:2" x14ac:dyDescent="0.25">
      <c r="A338" t="s">
        <v>598</v>
      </c>
      <c r="B338">
        <v>5563703</v>
      </c>
    </row>
    <row r="339" spans="1:2" x14ac:dyDescent="0.25">
      <c r="A339" t="s">
        <v>3752</v>
      </c>
      <c r="B339">
        <v>3345203</v>
      </c>
    </row>
    <row r="340" spans="1:2" x14ac:dyDescent="0.25">
      <c r="A340" t="s">
        <v>663</v>
      </c>
      <c r="B340">
        <v>1369303</v>
      </c>
    </row>
    <row r="341" spans="1:2" x14ac:dyDescent="0.25">
      <c r="A341" t="s">
        <v>3753</v>
      </c>
      <c r="B341">
        <v>1517203</v>
      </c>
    </row>
    <row r="342" spans="1:2" x14ac:dyDescent="0.25">
      <c r="A342" t="s">
        <v>599</v>
      </c>
      <c r="B342">
        <v>3183803</v>
      </c>
    </row>
    <row r="343" spans="1:2" x14ac:dyDescent="0.25">
      <c r="A343" t="s">
        <v>3754</v>
      </c>
      <c r="B343">
        <v>3749303</v>
      </c>
    </row>
    <row r="344" spans="1:2" x14ac:dyDescent="0.25">
      <c r="A344" t="s">
        <v>3755</v>
      </c>
      <c r="B344">
        <v>4117203</v>
      </c>
    </row>
    <row r="345" spans="1:2" x14ac:dyDescent="0.25">
      <c r="A345" t="s">
        <v>629</v>
      </c>
      <c r="B345">
        <v>1377203</v>
      </c>
    </row>
    <row r="346" spans="1:2" x14ac:dyDescent="0.25">
      <c r="A346" t="s">
        <v>586</v>
      </c>
      <c r="B346">
        <v>4241203</v>
      </c>
    </row>
    <row r="347" spans="1:2" x14ac:dyDescent="0.25">
      <c r="A347" t="s">
        <v>583</v>
      </c>
      <c r="B347">
        <v>2349503</v>
      </c>
    </row>
    <row r="348" spans="1:2" x14ac:dyDescent="0.25">
      <c r="A348" t="s">
        <v>647</v>
      </c>
      <c r="B348">
        <v>190303</v>
      </c>
    </row>
    <row r="349" spans="1:2" x14ac:dyDescent="0.25">
      <c r="A349" t="s">
        <v>3756</v>
      </c>
      <c r="B349">
        <v>5287803</v>
      </c>
    </row>
    <row r="350" spans="1:2" x14ac:dyDescent="0.25">
      <c r="A350" t="s">
        <v>639</v>
      </c>
      <c r="B350">
        <v>6417703</v>
      </c>
    </row>
    <row r="351" spans="1:2" x14ac:dyDescent="0.25">
      <c r="A351" t="s">
        <v>3757</v>
      </c>
      <c r="B351">
        <v>2399203</v>
      </c>
    </row>
    <row r="352" spans="1:2" x14ac:dyDescent="0.25">
      <c r="A352" t="s">
        <v>581</v>
      </c>
      <c r="B352">
        <v>4937203</v>
      </c>
    </row>
    <row r="353" spans="1:2" x14ac:dyDescent="0.25">
      <c r="A353" t="s">
        <v>596</v>
      </c>
      <c r="B353">
        <v>139003</v>
      </c>
    </row>
    <row r="354" spans="1:2" x14ac:dyDescent="0.25">
      <c r="A354" t="s">
        <v>569</v>
      </c>
      <c r="B354">
        <v>392903</v>
      </c>
    </row>
    <row r="355" spans="1:2" x14ac:dyDescent="0.25">
      <c r="A355" t="s">
        <v>634</v>
      </c>
      <c r="B355">
        <v>400503</v>
      </c>
    </row>
    <row r="356" spans="1:2" x14ac:dyDescent="0.25">
      <c r="A356" t="s">
        <v>567</v>
      </c>
      <c r="B356">
        <v>2215203</v>
      </c>
    </row>
    <row r="357" spans="1:2" x14ac:dyDescent="0.25">
      <c r="A357" t="s">
        <v>609</v>
      </c>
      <c r="B357">
        <v>3271403</v>
      </c>
    </row>
    <row r="358" spans="1:2" x14ac:dyDescent="0.25">
      <c r="A358" t="s">
        <v>3758</v>
      </c>
      <c r="B358">
        <v>5984503</v>
      </c>
    </row>
    <row r="359" spans="1:2" x14ac:dyDescent="0.25">
      <c r="A359" t="s">
        <v>708</v>
      </c>
      <c r="B359">
        <v>1495203</v>
      </c>
    </row>
    <row r="360" spans="1:2" x14ac:dyDescent="0.25">
      <c r="A360" t="s">
        <v>703</v>
      </c>
      <c r="B360">
        <v>5726303</v>
      </c>
    </row>
    <row r="361" spans="1:2" x14ac:dyDescent="0.25">
      <c r="A361" t="s">
        <v>801</v>
      </c>
      <c r="B361">
        <v>4071403</v>
      </c>
    </row>
    <row r="362" spans="1:2" x14ac:dyDescent="0.25">
      <c r="A362" t="s">
        <v>3759</v>
      </c>
      <c r="B362">
        <v>6534403</v>
      </c>
    </row>
    <row r="363" spans="1:2" x14ac:dyDescent="0.25">
      <c r="A363" t="s">
        <v>764</v>
      </c>
      <c r="B363">
        <v>23003</v>
      </c>
    </row>
    <row r="364" spans="1:2" x14ac:dyDescent="0.25">
      <c r="A364" t="s">
        <v>765</v>
      </c>
      <c r="B364">
        <v>222203</v>
      </c>
    </row>
    <row r="365" spans="1:2" x14ac:dyDescent="0.25">
      <c r="A365" t="s">
        <v>761</v>
      </c>
      <c r="B365">
        <v>5285803</v>
      </c>
    </row>
    <row r="366" spans="1:2" x14ac:dyDescent="0.25">
      <c r="A366" t="s">
        <v>780</v>
      </c>
      <c r="B366">
        <v>5298003</v>
      </c>
    </row>
    <row r="367" spans="1:2" x14ac:dyDescent="0.25">
      <c r="A367" t="s">
        <v>775</v>
      </c>
      <c r="B367">
        <v>194903</v>
      </c>
    </row>
    <row r="368" spans="1:2" x14ac:dyDescent="0.25">
      <c r="A368" t="s">
        <v>750</v>
      </c>
      <c r="B368">
        <v>5267703</v>
      </c>
    </row>
    <row r="369" spans="1:2" x14ac:dyDescent="0.25">
      <c r="A369" t="s">
        <v>732</v>
      </c>
      <c r="B369">
        <v>5247703</v>
      </c>
    </row>
    <row r="370" spans="1:2" x14ac:dyDescent="0.25">
      <c r="A370" t="s">
        <v>781</v>
      </c>
      <c r="B370">
        <v>6567903</v>
      </c>
    </row>
    <row r="371" spans="1:2" x14ac:dyDescent="0.25">
      <c r="A371" t="s">
        <v>3760</v>
      </c>
      <c r="B371">
        <v>407503</v>
      </c>
    </row>
    <row r="372" spans="1:2" x14ac:dyDescent="0.25">
      <c r="A372" t="s">
        <v>3761</v>
      </c>
      <c r="B372">
        <v>5303703</v>
      </c>
    </row>
    <row r="373" spans="1:2" x14ac:dyDescent="0.25">
      <c r="A373" t="s">
        <v>720</v>
      </c>
      <c r="B373">
        <v>697203</v>
      </c>
    </row>
    <row r="374" spans="1:2" x14ac:dyDescent="0.25">
      <c r="A374" t="s">
        <v>683</v>
      </c>
      <c r="B374">
        <v>11303</v>
      </c>
    </row>
    <row r="375" spans="1:2" x14ac:dyDescent="0.25">
      <c r="A375" t="s">
        <v>3762</v>
      </c>
      <c r="B375">
        <v>715203</v>
      </c>
    </row>
    <row r="376" spans="1:2" x14ac:dyDescent="0.25">
      <c r="A376" t="s">
        <v>682</v>
      </c>
      <c r="B376">
        <v>243303</v>
      </c>
    </row>
    <row r="377" spans="1:2" x14ac:dyDescent="0.25">
      <c r="A377" t="s">
        <v>3763</v>
      </c>
      <c r="B377">
        <v>6525703</v>
      </c>
    </row>
    <row r="378" spans="1:2" x14ac:dyDescent="0.25">
      <c r="A378" t="s">
        <v>794</v>
      </c>
      <c r="B378">
        <v>6385903</v>
      </c>
    </row>
    <row r="379" spans="1:2" x14ac:dyDescent="0.25">
      <c r="A379" t="s">
        <v>690</v>
      </c>
      <c r="B379">
        <v>143703</v>
      </c>
    </row>
    <row r="380" spans="1:2" x14ac:dyDescent="0.25">
      <c r="A380" t="s">
        <v>754</v>
      </c>
      <c r="B380">
        <v>1417203</v>
      </c>
    </row>
    <row r="381" spans="1:2" x14ac:dyDescent="0.25">
      <c r="A381" t="s">
        <v>3764</v>
      </c>
      <c r="B381">
        <v>5890103</v>
      </c>
    </row>
    <row r="382" spans="1:2" x14ac:dyDescent="0.25">
      <c r="A382" t="s">
        <v>702</v>
      </c>
      <c r="B382">
        <v>5726403</v>
      </c>
    </row>
    <row r="383" spans="1:2" x14ac:dyDescent="0.25">
      <c r="A383" t="s">
        <v>779</v>
      </c>
      <c r="B383">
        <v>5485703</v>
      </c>
    </row>
    <row r="384" spans="1:2" x14ac:dyDescent="0.25">
      <c r="A384" t="s">
        <v>758</v>
      </c>
      <c r="B384">
        <v>5719903</v>
      </c>
    </row>
    <row r="385" spans="1:2" x14ac:dyDescent="0.25">
      <c r="A385" t="s">
        <v>727</v>
      </c>
      <c r="B385">
        <v>4213203</v>
      </c>
    </row>
    <row r="386" spans="1:2" x14ac:dyDescent="0.25">
      <c r="A386" t="s">
        <v>795</v>
      </c>
      <c r="B386">
        <v>3811203</v>
      </c>
    </row>
    <row r="387" spans="1:2" x14ac:dyDescent="0.25">
      <c r="A387" t="s">
        <v>3765</v>
      </c>
      <c r="B387">
        <v>403603</v>
      </c>
    </row>
    <row r="388" spans="1:2" x14ac:dyDescent="0.25">
      <c r="A388" t="s">
        <v>3766</v>
      </c>
      <c r="B388">
        <v>250303</v>
      </c>
    </row>
    <row r="389" spans="1:2" x14ac:dyDescent="0.25">
      <c r="A389" t="s">
        <v>773</v>
      </c>
      <c r="B389">
        <v>422603</v>
      </c>
    </row>
    <row r="390" spans="1:2" x14ac:dyDescent="0.25">
      <c r="A390" t="s">
        <v>776</v>
      </c>
      <c r="B390">
        <v>6534103</v>
      </c>
    </row>
    <row r="391" spans="1:2" x14ac:dyDescent="0.25">
      <c r="A391" t="s">
        <v>768</v>
      </c>
      <c r="B391">
        <v>5031203</v>
      </c>
    </row>
    <row r="392" spans="1:2" x14ac:dyDescent="0.25">
      <c r="A392" t="s">
        <v>3767</v>
      </c>
      <c r="B392">
        <v>5809703</v>
      </c>
    </row>
    <row r="393" spans="1:2" x14ac:dyDescent="0.25">
      <c r="A393" t="s">
        <v>731</v>
      </c>
      <c r="B393">
        <v>154003</v>
      </c>
    </row>
    <row r="394" spans="1:2" x14ac:dyDescent="0.25">
      <c r="A394" t="s">
        <v>3768</v>
      </c>
      <c r="B394">
        <v>403503</v>
      </c>
    </row>
    <row r="395" spans="1:2" x14ac:dyDescent="0.25">
      <c r="A395" t="s">
        <v>3769</v>
      </c>
      <c r="B395">
        <v>62903</v>
      </c>
    </row>
    <row r="396" spans="1:2" x14ac:dyDescent="0.25">
      <c r="A396" t="s">
        <v>672</v>
      </c>
      <c r="B396">
        <v>5763803</v>
      </c>
    </row>
    <row r="397" spans="1:2" x14ac:dyDescent="0.25">
      <c r="A397" t="s">
        <v>3770</v>
      </c>
      <c r="B397">
        <v>5892103</v>
      </c>
    </row>
    <row r="398" spans="1:2" x14ac:dyDescent="0.25">
      <c r="A398" t="s">
        <v>790</v>
      </c>
      <c r="B398">
        <v>331003</v>
      </c>
    </row>
    <row r="399" spans="1:2" x14ac:dyDescent="0.25">
      <c r="A399" t="s">
        <v>3771</v>
      </c>
      <c r="B399">
        <v>1320303</v>
      </c>
    </row>
    <row r="400" spans="1:2" x14ac:dyDescent="0.25">
      <c r="A400" t="s">
        <v>695</v>
      </c>
      <c r="B400">
        <v>5863803</v>
      </c>
    </row>
    <row r="401" spans="1:2" x14ac:dyDescent="0.25">
      <c r="A401" t="s">
        <v>787</v>
      </c>
      <c r="B401">
        <v>6162503</v>
      </c>
    </row>
    <row r="402" spans="1:2" x14ac:dyDescent="0.25">
      <c r="A402" t="s">
        <v>3772</v>
      </c>
      <c r="B402">
        <v>411103</v>
      </c>
    </row>
    <row r="403" spans="1:2" x14ac:dyDescent="0.25">
      <c r="A403" t="s">
        <v>673</v>
      </c>
      <c r="B403">
        <v>5829703</v>
      </c>
    </row>
    <row r="404" spans="1:2" x14ac:dyDescent="0.25">
      <c r="A404" t="s">
        <v>3773</v>
      </c>
      <c r="B404">
        <v>6467803</v>
      </c>
    </row>
    <row r="405" spans="1:2" x14ac:dyDescent="0.25">
      <c r="A405" t="s">
        <v>759</v>
      </c>
      <c r="B405">
        <v>5597703</v>
      </c>
    </row>
    <row r="406" spans="1:2" x14ac:dyDescent="0.25">
      <c r="A406" t="s">
        <v>3774</v>
      </c>
      <c r="B406">
        <v>5585703</v>
      </c>
    </row>
    <row r="407" spans="1:2" x14ac:dyDescent="0.25">
      <c r="A407" t="s">
        <v>718</v>
      </c>
      <c r="B407">
        <v>2089203</v>
      </c>
    </row>
    <row r="408" spans="1:2" x14ac:dyDescent="0.25">
      <c r="A408" t="s">
        <v>670</v>
      </c>
      <c r="B408">
        <v>174103</v>
      </c>
    </row>
    <row r="409" spans="1:2" x14ac:dyDescent="0.25">
      <c r="A409" t="s">
        <v>3775</v>
      </c>
      <c r="B409">
        <v>5968503</v>
      </c>
    </row>
    <row r="410" spans="1:2" x14ac:dyDescent="0.25">
      <c r="A410" t="s">
        <v>665</v>
      </c>
      <c r="B410">
        <v>6567703</v>
      </c>
    </row>
    <row r="411" spans="1:2" x14ac:dyDescent="0.25">
      <c r="A411" t="s">
        <v>697</v>
      </c>
      <c r="B411">
        <v>4549203</v>
      </c>
    </row>
    <row r="412" spans="1:2" x14ac:dyDescent="0.25">
      <c r="A412" t="s">
        <v>3776</v>
      </c>
      <c r="B412">
        <v>101003</v>
      </c>
    </row>
    <row r="413" spans="1:2" x14ac:dyDescent="0.25">
      <c r="A413" t="s">
        <v>737</v>
      </c>
      <c r="B413">
        <v>397503</v>
      </c>
    </row>
    <row r="414" spans="1:2" x14ac:dyDescent="0.25">
      <c r="A414" t="s">
        <v>3777</v>
      </c>
      <c r="B414">
        <v>4987203</v>
      </c>
    </row>
    <row r="415" spans="1:2" x14ac:dyDescent="0.25">
      <c r="A415" t="s">
        <v>714</v>
      </c>
      <c r="B415">
        <v>4031203</v>
      </c>
    </row>
    <row r="416" spans="1:2" x14ac:dyDescent="0.25">
      <c r="A416" t="s">
        <v>3778</v>
      </c>
      <c r="B416">
        <v>62803</v>
      </c>
    </row>
    <row r="417" spans="1:2" x14ac:dyDescent="0.25">
      <c r="A417" t="s">
        <v>3779</v>
      </c>
      <c r="B417">
        <v>81503</v>
      </c>
    </row>
    <row r="418" spans="1:2" x14ac:dyDescent="0.25">
      <c r="A418" t="s">
        <v>729</v>
      </c>
      <c r="B418">
        <v>81603</v>
      </c>
    </row>
    <row r="419" spans="1:2" x14ac:dyDescent="0.25">
      <c r="A419" t="s">
        <v>3780</v>
      </c>
      <c r="B419">
        <v>368203</v>
      </c>
    </row>
    <row r="420" spans="1:2" x14ac:dyDescent="0.25">
      <c r="A420" t="s">
        <v>669</v>
      </c>
      <c r="B420">
        <v>4991403</v>
      </c>
    </row>
    <row r="421" spans="1:2" x14ac:dyDescent="0.25">
      <c r="A421" t="s">
        <v>3781</v>
      </c>
      <c r="B421">
        <v>1984803</v>
      </c>
    </row>
    <row r="422" spans="1:2" x14ac:dyDescent="0.25">
      <c r="A422" t="s">
        <v>666</v>
      </c>
      <c r="B422">
        <v>2105403</v>
      </c>
    </row>
    <row r="423" spans="1:2" x14ac:dyDescent="0.25">
      <c r="A423" t="s">
        <v>739</v>
      </c>
      <c r="B423">
        <v>233503</v>
      </c>
    </row>
    <row r="424" spans="1:2" x14ac:dyDescent="0.25">
      <c r="A424" t="s">
        <v>3782</v>
      </c>
      <c r="B424">
        <v>6102603</v>
      </c>
    </row>
    <row r="425" spans="1:2" x14ac:dyDescent="0.25">
      <c r="A425" t="s">
        <v>788</v>
      </c>
      <c r="B425">
        <v>4991203</v>
      </c>
    </row>
    <row r="426" spans="1:2" x14ac:dyDescent="0.25">
      <c r="A426" t="s">
        <v>686</v>
      </c>
      <c r="B426">
        <v>4469203</v>
      </c>
    </row>
    <row r="427" spans="1:2" x14ac:dyDescent="0.25">
      <c r="A427" t="s">
        <v>704</v>
      </c>
      <c r="B427">
        <v>3493703</v>
      </c>
    </row>
    <row r="428" spans="1:2" x14ac:dyDescent="0.25">
      <c r="A428" t="s">
        <v>3783</v>
      </c>
      <c r="B428">
        <v>5073203</v>
      </c>
    </row>
    <row r="429" spans="1:2" x14ac:dyDescent="0.25">
      <c r="A429" t="s">
        <v>791</v>
      </c>
      <c r="B429">
        <v>5417903</v>
      </c>
    </row>
    <row r="430" spans="1:2" x14ac:dyDescent="0.25">
      <c r="A430" t="s">
        <v>3784</v>
      </c>
      <c r="B430">
        <v>242203</v>
      </c>
    </row>
    <row r="431" spans="1:2" x14ac:dyDescent="0.25">
      <c r="A431" t="s">
        <v>709</v>
      </c>
      <c r="B431">
        <v>913203</v>
      </c>
    </row>
    <row r="432" spans="1:2" x14ac:dyDescent="0.25">
      <c r="A432" t="s">
        <v>3785</v>
      </c>
      <c r="B432">
        <v>84603</v>
      </c>
    </row>
    <row r="433" spans="1:2" x14ac:dyDescent="0.25">
      <c r="A433" t="s">
        <v>766</v>
      </c>
      <c r="B433">
        <v>402403</v>
      </c>
    </row>
    <row r="434" spans="1:2" x14ac:dyDescent="0.25">
      <c r="A434" t="s">
        <v>753</v>
      </c>
      <c r="B434">
        <v>5726503</v>
      </c>
    </row>
    <row r="435" spans="1:2" x14ac:dyDescent="0.25">
      <c r="A435" t="s">
        <v>3786</v>
      </c>
      <c r="B435">
        <v>149003</v>
      </c>
    </row>
    <row r="436" spans="1:2" x14ac:dyDescent="0.25">
      <c r="A436" t="s">
        <v>741</v>
      </c>
      <c r="B436">
        <v>5721903</v>
      </c>
    </row>
    <row r="437" spans="1:2" x14ac:dyDescent="0.25">
      <c r="A437" t="s">
        <v>774</v>
      </c>
      <c r="B437">
        <v>6534203</v>
      </c>
    </row>
    <row r="438" spans="1:2" x14ac:dyDescent="0.25">
      <c r="A438" t="s">
        <v>706</v>
      </c>
      <c r="B438">
        <v>164003</v>
      </c>
    </row>
    <row r="439" spans="1:2" x14ac:dyDescent="0.25">
      <c r="A439" t="s">
        <v>667</v>
      </c>
      <c r="B439">
        <v>1359303</v>
      </c>
    </row>
    <row r="440" spans="1:2" x14ac:dyDescent="0.25">
      <c r="A440" t="s">
        <v>3787</v>
      </c>
      <c r="B440">
        <v>351303</v>
      </c>
    </row>
    <row r="441" spans="1:2" x14ac:dyDescent="0.25">
      <c r="A441" t="s">
        <v>745</v>
      </c>
      <c r="B441">
        <v>1353203</v>
      </c>
    </row>
    <row r="442" spans="1:2" x14ac:dyDescent="0.25">
      <c r="A442" t="s">
        <v>3788</v>
      </c>
      <c r="B442">
        <v>73303</v>
      </c>
    </row>
    <row r="443" spans="1:2" x14ac:dyDescent="0.25">
      <c r="A443" t="s">
        <v>671</v>
      </c>
      <c r="B443">
        <v>76603</v>
      </c>
    </row>
    <row r="444" spans="1:2" x14ac:dyDescent="0.25">
      <c r="A444" t="s">
        <v>3789</v>
      </c>
      <c r="B444">
        <v>403203</v>
      </c>
    </row>
    <row r="445" spans="1:2" x14ac:dyDescent="0.25">
      <c r="A445" t="s">
        <v>755</v>
      </c>
      <c r="B445">
        <v>1997203</v>
      </c>
    </row>
    <row r="446" spans="1:2" x14ac:dyDescent="0.25">
      <c r="A446" t="s">
        <v>698</v>
      </c>
      <c r="B446">
        <v>6241703</v>
      </c>
    </row>
    <row r="447" spans="1:2" x14ac:dyDescent="0.25">
      <c r="A447" t="s">
        <v>3790</v>
      </c>
      <c r="B447">
        <v>427103</v>
      </c>
    </row>
    <row r="448" spans="1:2" x14ac:dyDescent="0.25">
      <c r="A448" t="s">
        <v>770</v>
      </c>
      <c r="B448">
        <v>3307403</v>
      </c>
    </row>
    <row r="449" spans="1:2" x14ac:dyDescent="0.25">
      <c r="A449" t="s">
        <v>785</v>
      </c>
      <c r="B449">
        <v>5087503</v>
      </c>
    </row>
    <row r="450" spans="1:2" x14ac:dyDescent="0.25">
      <c r="A450" t="s">
        <v>797</v>
      </c>
      <c r="B450">
        <v>4379203</v>
      </c>
    </row>
    <row r="451" spans="1:2" x14ac:dyDescent="0.25">
      <c r="A451" t="s">
        <v>3791</v>
      </c>
      <c r="B451">
        <v>204003</v>
      </c>
    </row>
    <row r="452" spans="1:2" x14ac:dyDescent="0.25">
      <c r="A452" t="s">
        <v>713</v>
      </c>
      <c r="B452">
        <v>5045203</v>
      </c>
    </row>
    <row r="453" spans="1:2" x14ac:dyDescent="0.25">
      <c r="A453" t="s">
        <v>715</v>
      </c>
      <c r="B453">
        <v>185103</v>
      </c>
    </row>
    <row r="454" spans="1:2" x14ac:dyDescent="0.25">
      <c r="A454" t="s">
        <v>733</v>
      </c>
      <c r="B454">
        <v>281703</v>
      </c>
    </row>
    <row r="455" spans="1:2" x14ac:dyDescent="0.25">
      <c r="A455" t="s">
        <v>674</v>
      </c>
      <c r="B455">
        <v>342303</v>
      </c>
    </row>
    <row r="456" spans="1:2" x14ac:dyDescent="0.25">
      <c r="A456" t="s">
        <v>782</v>
      </c>
      <c r="B456">
        <v>1059203</v>
      </c>
    </row>
    <row r="457" spans="1:2" x14ac:dyDescent="0.25">
      <c r="A457" t="s">
        <v>710</v>
      </c>
      <c r="B457">
        <v>5183203</v>
      </c>
    </row>
    <row r="458" spans="1:2" x14ac:dyDescent="0.25">
      <c r="A458" t="s">
        <v>678</v>
      </c>
      <c r="B458">
        <v>149603</v>
      </c>
    </row>
    <row r="459" spans="1:2" x14ac:dyDescent="0.25">
      <c r="A459" t="s">
        <v>677</v>
      </c>
      <c r="B459">
        <v>173403</v>
      </c>
    </row>
    <row r="460" spans="1:2" x14ac:dyDescent="0.25">
      <c r="A460" t="s">
        <v>725</v>
      </c>
      <c r="B460">
        <v>126603</v>
      </c>
    </row>
    <row r="461" spans="1:2" x14ac:dyDescent="0.25">
      <c r="A461" t="s">
        <v>3792</v>
      </c>
      <c r="B461">
        <v>183403</v>
      </c>
    </row>
    <row r="462" spans="1:2" x14ac:dyDescent="0.25">
      <c r="A462" t="s">
        <v>735</v>
      </c>
      <c r="B462">
        <v>80203</v>
      </c>
    </row>
    <row r="463" spans="1:2" x14ac:dyDescent="0.25">
      <c r="A463" t="s">
        <v>769</v>
      </c>
      <c r="B463">
        <v>85003</v>
      </c>
    </row>
    <row r="464" spans="1:2" x14ac:dyDescent="0.25">
      <c r="A464" t="s">
        <v>796</v>
      </c>
      <c r="B464">
        <v>4991303</v>
      </c>
    </row>
    <row r="465" spans="1:2" x14ac:dyDescent="0.25">
      <c r="A465" t="s">
        <v>705</v>
      </c>
      <c r="B465">
        <v>4081503</v>
      </c>
    </row>
    <row r="466" spans="1:2" x14ac:dyDescent="0.25">
      <c r="A466" t="s">
        <v>694</v>
      </c>
      <c r="B466">
        <v>1023203</v>
      </c>
    </row>
    <row r="467" spans="1:2" x14ac:dyDescent="0.25">
      <c r="A467" t="s">
        <v>3793</v>
      </c>
      <c r="B467">
        <v>286803</v>
      </c>
    </row>
    <row r="468" spans="1:2" x14ac:dyDescent="0.25">
      <c r="A468" t="s">
        <v>763</v>
      </c>
      <c r="B468">
        <v>2271203</v>
      </c>
    </row>
    <row r="469" spans="1:2" x14ac:dyDescent="0.25">
      <c r="A469" t="s">
        <v>676</v>
      </c>
      <c r="B469">
        <v>4525203</v>
      </c>
    </row>
    <row r="470" spans="1:2" x14ac:dyDescent="0.25">
      <c r="A470" t="s">
        <v>730</v>
      </c>
      <c r="B470">
        <v>400303</v>
      </c>
    </row>
    <row r="471" spans="1:2" x14ac:dyDescent="0.25">
      <c r="A471" t="s">
        <v>762</v>
      </c>
      <c r="B471">
        <v>351503</v>
      </c>
    </row>
    <row r="472" spans="1:2" x14ac:dyDescent="0.25">
      <c r="A472" t="s">
        <v>716</v>
      </c>
      <c r="B472">
        <v>398203</v>
      </c>
    </row>
    <row r="473" spans="1:2" x14ac:dyDescent="0.25">
      <c r="A473" t="s">
        <v>3794</v>
      </c>
      <c r="B473">
        <v>423603</v>
      </c>
    </row>
    <row r="474" spans="1:2" x14ac:dyDescent="0.25">
      <c r="A474" t="s">
        <v>771</v>
      </c>
      <c r="B474">
        <v>5722103</v>
      </c>
    </row>
    <row r="475" spans="1:2" x14ac:dyDescent="0.25">
      <c r="A475" t="s">
        <v>693</v>
      </c>
      <c r="B475">
        <v>164703</v>
      </c>
    </row>
    <row r="476" spans="1:2" x14ac:dyDescent="0.25">
      <c r="A476" t="s">
        <v>3795</v>
      </c>
      <c r="B476">
        <v>400103</v>
      </c>
    </row>
    <row r="477" spans="1:2" x14ac:dyDescent="0.25">
      <c r="A477" t="s">
        <v>767</v>
      </c>
      <c r="B477">
        <v>83803</v>
      </c>
    </row>
    <row r="478" spans="1:2" x14ac:dyDescent="0.25">
      <c r="A478" t="s">
        <v>681</v>
      </c>
      <c r="B478">
        <v>148303</v>
      </c>
    </row>
    <row r="479" spans="1:2" x14ac:dyDescent="0.25">
      <c r="A479" t="s">
        <v>789</v>
      </c>
      <c r="B479">
        <v>1281203</v>
      </c>
    </row>
    <row r="480" spans="1:2" x14ac:dyDescent="0.25">
      <c r="A480" t="s">
        <v>793</v>
      </c>
      <c r="B480">
        <v>3323303</v>
      </c>
    </row>
    <row r="481" spans="1:2" x14ac:dyDescent="0.25">
      <c r="A481" t="s">
        <v>760</v>
      </c>
      <c r="B481">
        <v>5958803</v>
      </c>
    </row>
    <row r="482" spans="1:2" x14ac:dyDescent="0.25">
      <c r="A482" t="s">
        <v>719</v>
      </c>
      <c r="B482">
        <v>6405703</v>
      </c>
    </row>
    <row r="483" spans="1:2" x14ac:dyDescent="0.25">
      <c r="A483" t="s">
        <v>3796</v>
      </c>
      <c r="B483">
        <v>3493503</v>
      </c>
    </row>
    <row r="484" spans="1:2" x14ac:dyDescent="0.25">
      <c r="A484" t="s">
        <v>726</v>
      </c>
      <c r="B484">
        <v>4317203</v>
      </c>
    </row>
    <row r="485" spans="1:2" x14ac:dyDescent="0.25">
      <c r="A485" t="s">
        <v>3797</v>
      </c>
      <c r="B485">
        <v>5523703</v>
      </c>
    </row>
    <row r="486" spans="1:2" x14ac:dyDescent="0.25">
      <c r="A486" t="s">
        <v>3798</v>
      </c>
      <c r="B486">
        <v>230903</v>
      </c>
    </row>
    <row r="487" spans="1:2" x14ac:dyDescent="0.25">
      <c r="A487" t="s">
        <v>687</v>
      </c>
      <c r="B487">
        <v>203703</v>
      </c>
    </row>
    <row r="488" spans="1:2" x14ac:dyDescent="0.25">
      <c r="A488" t="s">
        <v>740</v>
      </c>
      <c r="B488">
        <v>221803</v>
      </c>
    </row>
    <row r="489" spans="1:2" x14ac:dyDescent="0.25">
      <c r="A489" t="s">
        <v>668</v>
      </c>
      <c r="B489">
        <v>284503</v>
      </c>
    </row>
    <row r="490" spans="1:2" x14ac:dyDescent="0.25">
      <c r="A490" t="s">
        <v>3799</v>
      </c>
      <c r="B490">
        <v>407903</v>
      </c>
    </row>
    <row r="491" spans="1:2" x14ac:dyDescent="0.25">
      <c r="A491" t="s">
        <v>744</v>
      </c>
      <c r="B491">
        <v>423503</v>
      </c>
    </row>
    <row r="492" spans="1:2" x14ac:dyDescent="0.25">
      <c r="A492" t="s">
        <v>798</v>
      </c>
      <c r="B492">
        <v>1259603</v>
      </c>
    </row>
    <row r="493" spans="1:2" x14ac:dyDescent="0.25">
      <c r="A493" t="s">
        <v>675</v>
      </c>
      <c r="B493">
        <v>2547203</v>
      </c>
    </row>
    <row r="494" spans="1:2" x14ac:dyDescent="0.25">
      <c r="A494" t="s">
        <v>680</v>
      </c>
      <c r="B494">
        <v>2683203</v>
      </c>
    </row>
    <row r="495" spans="1:2" x14ac:dyDescent="0.25">
      <c r="A495" t="s">
        <v>696</v>
      </c>
      <c r="B495">
        <v>793203</v>
      </c>
    </row>
    <row r="496" spans="1:2" x14ac:dyDescent="0.25">
      <c r="A496" t="s">
        <v>747</v>
      </c>
      <c r="B496">
        <v>5441703</v>
      </c>
    </row>
    <row r="497" spans="1:2" x14ac:dyDescent="0.25">
      <c r="A497" t="s">
        <v>3800</v>
      </c>
      <c r="B497">
        <v>80803</v>
      </c>
    </row>
    <row r="498" spans="1:2" x14ac:dyDescent="0.25">
      <c r="A498" t="s">
        <v>784</v>
      </c>
      <c r="B498">
        <v>122203</v>
      </c>
    </row>
    <row r="499" spans="1:2" x14ac:dyDescent="0.25">
      <c r="A499" t="s">
        <v>685</v>
      </c>
      <c r="B499">
        <v>202703</v>
      </c>
    </row>
    <row r="500" spans="1:2" x14ac:dyDescent="0.25">
      <c r="A500" t="s">
        <v>712</v>
      </c>
      <c r="B500">
        <v>3701203</v>
      </c>
    </row>
    <row r="501" spans="1:2" x14ac:dyDescent="0.25">
      <c r="A501" t="s">
        <v>3801</v>
      </c>
      <c r="B501">
        <v>283803</v>
      </c>
    </row>
    <row r="502" spans="1:2" x14ac:dyDescent="0.25">
      <c r="A502" t="s">
        <v>738</v>
      </c>
      <c r="B502">
        <v>404203</v>
      </c>
    </row>
    <row r="503" spans="1:2" x14ac:dyDescent="0.25">
      <c r="A503" t="s">
        <v>3802</v>
      </c>
      <c r="B503">
        <v>421903</v>
      </c>
    </row>
    <row r="504" spans="1:2" x14ac:dyDescent="0.25">
      <c r="A504" t="s">
        <v>721</v>
      </c>
      <c r="B504">
        <v>423403</v>
      </c>
    </row>
    <row r="505" spans="1:2" x14ac:dyDescent="0.25">
      <c r="A505" t="s">
        <v>742</v>
      </c>
      <c r="B505">
        <v>1357203</v>
      </c>
    </row>
    <row r="506" spans="1:2" x14ac:dyDescent="0.25">
      <c r="A506" t="s">
        <v>689</v>
      </c>
      <c r="B506">
        <v>5441803</v>
      </c>
    </row>
    <row r="507" spans="1:2" x14ac:dyDescent="0.25">
      <c r="A507" t="s">
        <v>746</v>
      </c>
      <c r="B507">
        <v>144503</v>
      </c>
    </row>
    <row r="508" spans="1:2" x14ac:dyDescent="0.25">
      <c r="A508" t="s">
        <v>3803</v>
      </c>
      <c r="B508">
        <v>851303</v>
      </c>
    </row>
    <row r="509" spans="1:2" x14ac:dyDescent="0.25">
      <c r="A509" t="s">
        <v>3804</v>
      </c>
      <c r="B509">
        <v>3893003</v>
      </c>
    </row>
    <row r="510" spans="1:2" x14ac:dyDescent="0.25">
      <c r="A510" t="s">
        <v>679</v>
      </c>
      <c r="B510">
        <v>4263203</v>
      </c>
    </row>
    <row r="511" spans="1:2" x14ac:dyDescent="0.25">
      <c r="A511" t="s">
        <v>3805</v>
      </c>
      <c r="B511">
        <v>83903</v>
      </c>
    </row>
    <row r="512" spans="1:2" x14ac:dyDescent="0.25">
      <c r="A512" t="s">
        <v>711</v>
      </c>
      <c r="B512">
        <v>3703203</v>
      </c>
    </row>
    <row r="513" spans="1:2" x14ac:dyDescent="0.25">
      <c r="A513" t="s">
        <v>3806</v>
      </c>
      <c r="B513">
        <v>106403</v>
      </c>
    </row>
    <row r="514" spans="1:2" x14ac:dyDescent="0.25">
      <c r="A514" t="s">
        <v>786</v>
      </c>
      <c r="B514">
        <v>127203</v>
      </c>
    </row>
    <row r="515" spans="1:2" x14ac:dyDescent="0.25">
      <c r="A515" t="s">
        <v>724</v>
      </c>
      <c r="B515">
        <v>202803</v>
      </c>
    </row>
    <row r="516" spans="1:2" x14ac:dyDescent="0.25">
      <c r="A516" t="s">
        <v>717</v>
      </c>
      <c r="B516">
        <v>32003</v>
      </c>
    </row>
    <row r="517" spans="1:2" x14ac:dyDescent="0.25">
      <c r="A517" t="s">
        <v>3807</v>
      </c>
      <c r="B517">
        <v>391603</v>
      </c>
    </row>
    <row r="518" spans="1:2" x14ac:dyDescent="0.25">
      <c r="A518" t="s">
        <v>743</v>
      </c>
      <c r="B518">
        <v>84303</v>
      </c>
    </row>
    <row r="519" spans="1:2" x14ac:dyDescent="0.25">
      <c r="A519" t="s">
        <v>783</v>
      </c>
      <c r="B519">
        <v>76703</v>
      </c>
    </row>
    <row r="520" spans="1:2" x14ac:dyDescent="0.25">
      <c r="A520" t="s">
        <v>736</v>
      </c>
      <c r="B520">
        <v>128803</v>
      </c>
    </row>
    <row r="521" spans="1:2" x14ac:dyDescent="0.25">
      <c r="A521" t="s">
        <v>3808</v>
      </c>
      <c r="B521">
        <v>328903</v>
      </c>
    </row>
    <row r="522" spans="1:2" x14ac:dyDescent="0.25">
      <c r="A522" t="s">
        <v>800</v>
      </c>
      <c r="B522">
        <v>286703</v>
      </c>
    </row>
    <row r="523" spans="1:2" x14ac:dyDescent="0.25">
      <c r="A523" t="s">
        <v>777</v>
      </c>
      <c r="B523">
        <v>87203</v>
      </c>
    </row>
    <row r="524" spans="1:2" x14ac:dyDescent="0.25">
      <c r="A524" t="s">
        <v>707</v>
      </c>
      <c r="B524">
        <v>6534003</v>
      </c>
    </row>
    <row r="525" spans="1:2" x14ac:dyDescent="0.25">
      <c r="A525" t="s">
        <v>799</v>
      </c>
      <c r="B525">
        <v>398103</v>
      </c>
    </row>
    <row r="526" spans="1:2" x14ac:dyDescent="0.25">
      <c r="A526" t="s">
        <v>3809</v>
      </c>
      <c r="B526">
        <v>24303</v>
      </c>
    </row>
    <row r="527" spans="1:2" x14ac:dyDescent="0.25">
      <c r="A527" t="s">
        <v>728</v>
      </c>
      <c r="B527">
        <v>114203</v>
      </c>
    </row>
    <row r="528" spans="1:2" x14ac:dyDescent="0.25">
      <c r="A528" t="s">
        <v>699</v>
      </c>
      <c r="B528">
        <v>68003</v>
      </c>
    </row>
    <row r="529" spans="1:2" x14ac:dyDescent="0.25">
      <c r="A529" t="s">
        <v>701</v>
      </c>
      <c r="B529">
        <v>80503</v>
      </c>
    </row>
    <row r="530" spans="1:2" x14ac:dyDescent="0.25">
      <c r="A530" t="s">
        <v>3810</v>
      </c>
      <c r="B530">
        <v>393703</v>
      </c>
    </row>
    <row r="531" spans="1:2" x14ac:dyDescent="0.25">
      <c r="A531" t="s">
        <v>3811</v>
      </c>
      <c r="B531">
        <v>393903</v>
      </c>
    </row>
    <row r="532" spans="1:2" x14ac:dyDescent="0.25">
      <c r="A532" t="s">
        <v>3812</v>
      </c>
      <c r="B532">
        <v>400003</v>
      </c>
    </row>
    <row r="533" spans="1:2" x14ac:dyDescent="0.25">
      <c r="A533" t="s">
        <v>723</v>
      </c>
      <c r="B533">
        <v>5087803</v>
      </c>
    </row>
    <row r="534" spans="1:2" x14ac:dyDescent="0.25">
      <c r="A534" t="s">
        <v>748</v>
      </c>
      <c r="B534">
        <v>5101403</v>
      </c>
    </row>
    <row r="535" spans="1:2" x14ac:dyDescent="0.25">
      <c r="A535" t="s">
        <v>3813</v>
      </c>
      <c r="B535">
        <v>5900103</v>
      </c>
    </row>
    <row r="536" spans="1:2" x14ac:dyDescent="0.25">
      <c r="A536" t="s">
        <v>3814</v>
      </c>
      <c r="B536">
        <v>4657203</v>
      </c>
    </row>
    <row r="537" spans="1:2" x14ac:dyDescent="0.25">
      <c r="A537" t="s">
        <v>3815</v>
      </c>
      <c r="B537">
        <v>6274203</v>
      </c>
    </row>
    <row r="538" spans="1:2" x14ac:dyDescent="0.25">
      <c r="A538" t="s">
        <v>692</v>
      </c>
      <c r="B538">
        <v>378303</v>
      </c>
    </row>
    <row r="539" spans="1:2" x14ac:dyDescent="0.25">
      <c r="A539" t="s">
        <v>752</v>
      </c>
      <c r="B539">
        <v>3591203</v>
      </c>
    </row>
    <row r="540" spans="1:2" x14ac:dyDescent="0.25">
      <c r="A540" t="s">
        <v>757</v>
      </c>
      <c r="B540">
        <v>5220203</v>
      </c>
    </row>
    <row r="541" spans="1:2" x14ac:dyDescent="0.25">
      <c r="A541" t="s">
        <v>772</v>
      </c>
      <c r="B541">
        <v>5516003</v>
      </c>
    </row>
    <row r="542" spans="1:2" x14ac:dyDescent="0.25">
      <c r="A542" t="s">
        <v>3816</v>
      </c>
      <c r="B542">
        <v>259003</v>
      </c>
    </row>
    <row r="543" spans="1:2" x14ac:dyDescent="0.25">
      <c r="A543" t="s">
        <v>684</v>
      </c>
      <c r="B543">
        <v>5023503</v>
      </c>
    </row>
    <row r="544" spans="1:2" x14ac:dyDescent="0.25">
      <c r="A544" t="s">
        <v>691</v>
      </c>
      <c r="B544">
        <v>5063303</v>
      </c>
    </row>
    <row r="545" spans="1:2" x14ac:dyDescent="0.25">
      <c r="A545" t="s">
        <v>3817</v>
      </c>
      <c r="B545">
        <v>396903</v>
      </c>
    </row>
    <row r="546" spans="1:2" x14ac:dyDescent="0.25">
      <c r="A546" t="s">
        <v>751</v>
      </c>
      <c r="B546">
        <v>5734003</v>
      </c>
    </row>
    <row r="547" spans="1:2" x14ac:dyDescent="0.25">
      <c r="A547" t="s">
        <v>749</v>
      </c>
      <c r="B547">
        <v>1203203</v>
      </c>
    </row>
    <row r="548" spans="1:2" x14ac:dyDescent="0.25">
      <c r="A548" t="s">
        <v>792</v>
      </c>
      <c r="B548">
        <v>1323303</v>
      </c>
    </row>
    <row r="549" spans="1:2" x14ac:dyDescent="0.25">
      <c r="A549" t="s">
        <v>3818</v>
      </c>
      <c r="B549">
        <v>1369103</v>
      </c>
    </row>
    <row r="550" spans="1:2" x14ac:dyDescent="0.25">
      <c r="A550" t="s">
        <v>3819</v>
      </c>
      <c r="B550">
        <v>1945303</v>
      </c>
    </row>
    <row r="551" spans="1:2" x14ac:dyDescent="0.25">
      <c r="A551" t="s">
        <v>688</v>
      </c>
      <c r="B551">
        <v>5223203</v>
      </c>
    </row>
    <row r="552" spans="1:2" x14ac:dyDescent="0.25">
      <c r="A552" t="s">
        <v>700</v>
      </c>
      <c r="B552">
        <v>5396003</v>
      </c>
    </row>
    <row r="553" spans="1:2" x14ac:dyDescent="0.25">
      <c r="A553" t="s">
        <v>3820</v>
      </c>
      <c r="B553">
        <v>5689903</v>
      </c>
    </row>
    <row r="554" spans="1:2" x14ac:dyDescent="0.25">
      <c r="A554" t="s">
        <v>778</v>
      </c>
      <c r="B554">
        <v>300103</v>
      </c>
    </row>
    <row r="555" spans="1:2" x14ac:dyDescent="0.25">
      <c r="A555" t="s">
        <v>3821</v>
      </c>
      <c r="B555">
        <v>5249703</v>
      </c>
    </row>
    <row r="556" spans="1:2" x14ac:dyDescent="0.25">
      <c r="A556" t="s">
        <v>3822</v>
      </c>
      <c r="B556">
        <v>5721703</v>
      </c>
    </row>
    <row r="557" spans="1:2" x14ac:dyDescent="0.25">
      <c r="A557" t="s">
        <v>734</v>
      </c>
      <c r="B557">
        <v>284903</v>
      </c>
    </row>
    <row r="558" spans="1:2" x14ac:dyDescent="0.25">
      <c r="A558" t="s">
        <v>3823</v>
      </c>
      <c r="B558">
        <v>3883203</v>
      </c>
    </row>
    <row r="559" spans="1:2" x14ac:dyDescent="0.25">
      <c r="A559" t="s">
        <v>3824</v>
      </c>
      <c r="B559">
        <v>397103</v>
      </c>
    </row>
    <row r="560" spans="1:2" x14ac:dyDescent="0.25">
      <c r="A560" t="s">
        <v>3825</v>
      </c>
      <c r="B560">
        <v>410903</v>
      </c>
    </row>
    <row r="561" spans="1:2" x14ac:dyDescent="0.25">
      <c r="A561" t="s">
        <v>3826</v>
      </c>
      <c r="B561">
        <v>2243303</v>
      </c>
    </row>
    <row r="562" spans="1:2" x14ac:dyDescent="0.25">
      <c r="A562" t="s">
        <v>3827</v>
      </c>
      <c r="B562">
        <v>3581303</v>
      </c>
    </row>
    <row r="563" spans="1:2" x14ac:dyDescent="0.25">
      <c r="A563" t="s">
        <v>722</v>
      </c>
      <c r="B563">
        <v>4627203</v>
      </c>
    </row>
    <row r="564" spans="1:2" x14ac:dyDescent="0.25">
      <c r="A564" t="s">
        <v>3828</v>
      </c>
      <c r="B564">
        <v>5599703</v>
      </c>
    </row>
    <row r="565" spans="1:2" x14ac:dyDescent="0.25">
      <c r="A565" t="s">
        <v>756</v>
      </c>
      <c r="B565">
        <v>81403</v>
      </c>
    </row>
    <row r="566" spans="1:2" x14ac:dyDescent="0.25">
      <c r="A566" t="s">
        <v>860</v>
      </c>
      <c r="B566">
        <v>3865203</v>
      </c>
    </row>
    <row r="567" spans="1:2" x14ac:dyDescent="0.25">
      <c r="A567" t="s">
        <v>835</v>
      </c>
      <c r="B567">
        <v>5765903</v>
      </c>
    </row>
    <row r="568" spans="1:2" x14ac:dyDescent="0.25">
      <c r="A568" t="s">
        <v>3829</v>
      </c>
      <c r="B568">
        <v>563203</v>
      </c>
    </row>
    <row r="569" spans="1:2" x14ac:dyDescent="0.25">
      <c r="A569" t="s">
        <v>3830</v>
      </c>
      <c r="B569">
        <v>102403</v>
      </c>
    </row>
    <row r="570" spans="1:2" x14ac:dyDescent="0.25">
      <c r="A570" t="s">
        <v>3831</v>
      </c>
      <c r="B570">
        <v>1211303</v>
      </c>
    </row>
    <row r="571" spans="1:2" x14ac:dyDescent="0.25">
      <c r="A571" t="s">
        <v>877</v>
      </c>
      <c r="B571">
        <v>405203</v>
      </c>
    </row>
    <row r="572" spans="1:2" x14ac:dyDescent="0.25">
      <c r="A572" t="s">
        <v>893</v>
      </c>
      <c r="B572">
        <v>2749303</v>
      </c>
    </row>
    <row r="573" spans="1:2" x14ac:dyDescent="0.25">
      <c r="A573" t="s">
        <v>3832</v>
      </c>
      <c r="B573">
        <v>4139203</v>
      </c>
    </row>
    <row r="574" spans="1:2" x14ac:dyDescent="0.25">
      <c r="A574" t="s">
        <v>3833</v>
      </c>
      <c r="B574">
        <v>4133203</v>
      </c>
    </row>
    <row r="575" spans="1:2" x14ac:dyDescent="0.25">
      <c r="A575" t="s">
        <v>864</v>
      </c>
      <c r="B575">
        <v>2759203</v>
      </c>
    </row>
    <row r="576" spans="1:2" x14ac:dyDescent="0.25">
      <c r="A576" t="s">
        <v>849</v>
      </c>
      <c r="B576">
        <v>5163803</v>
      </c>
    </row>
    <row r="577" spans="1:2" x14ac:dyDescent="0.25">
      <c r="A577" t="s">
        <v>814</v>
      </c>
      <c r="B577">
        <v>3863203</v>
      </c>
    </row>
    <row r="578" spans="1:2" x14ac:dyDescent="0.25">
      <c r="A578" t="s">
        <v>3834</v>
      </c>
      <c r="B578">
        <v>1763203</v>
      </c>
    </row>
    <row r="579" spans="1:2" x14ac:dyDescent="0.25">
      <c r="A579" t="s">
        <v>3835</v>
      </c>
      <c r="B579">
        <v>1869203</v>
      </c>
    </row>
    <row r="580" spans="1:2" x14ac:dyDescent="0.25">
      <c r="A580" t="s">
        <v>834</v>
      </c>
      <c r="B580">
        <v>6219803</v>
      </c>
    </row>
    <row r="581" spans="1:2" x14ac:dyDescent="0.25">
      <c r="A581" t="s">
        <v>3836</v>
      </c>
      <c r="B581">
        <v>5317703</v>
      </c>
    </row>
    <row r="582" spans="1:2" x14ac:dyDescent="0.25">
      <c r="A582" t="s">
        <v>872</v>
      </c>
      <c r="B582">
        <v>295703</v>
      </c>
    </row>
    <row r="583" spans="1:2" x14ac:dyDescent="0.25">
      <c r="A583" t="s">
        <v>811</v>
      </c>
      <c r="B583">
        <v>4163203</v>
      </c>
    </row>
    <row r="584" spans="1:2" x14ac:dyDescent="0.25">
      <c r="A584" t="s">
        <v>866</v>
      </c>
      <c r="B584">
        <v>128503</v>
      </c>
    </row>
    <row r="585" spans="1:2" x14ac:dyDescent="0.25">
      <c r="A585" t="s">
        <v>3837</v>
      </c>
      <c r="B585">
        <v>2749203</v>
      </c>
    </row>
    <row r="586" spans="1:2" x14ac:dyDescent="0.25">
      <c r="A586" t="s">
        <v>892</v>
      </c>
      <c r="B586">
        <v>5224103</v>
      </c>
    </row>
    <row r="587" spans="1:2" x14ac:dyDescent="0.25">
      <c r="A587" t="s">
        <v>870</v>
      </c>
      <c r="B587">
        <v>5803703</v>
      </c>
    </row>
    <row r="588" spans="1:2" x14ac:dyDescent="0.25">
      <c r="A588" t="s">
        <v>858</v>
      </c>
      <c r="B588">
        <v>190203</v>
      </c>
    </row>
    <row r="589" spans="1:2" x14ac:dyDescent="0.25">
      <c r="A589" t="s">
        <v>817</v>
      </c>
      <c r="B589">
        <v>161203</v>
      </c>
    </row>
    <row r="590" spans="1:2" x14ac:dyDescent="0.25">
      <c r="A590" t="s">
        <v>4990</v>
      </c>
      <c r="B590">
        <v>32903</v>
      </c>
    </row>
    <row r="591" spans="1:2" x14ac:dyDescent="0.25">
      <c r="A591" t="s">
        <v>3838</v>
      </c>
      <c r="B591">
        <v>390503</v>
      </c>
    </row>
    <row r="592" spans="1:2" x14ac:dyDescent="0.25">
      <c r="A592" t="s">
        <v>810</v>
      </c>
      <c r="B592">
        <v>162303</v>
      </c>
    </row>
    <row r="593" spans="1:2" x14ac:dyDescent="0.25">
      <c r="A593" t="s">
        <v>865</v>
      </c>
      <c r="B593">
        <v>148403</v>
      </c>
    </row>
    <row r="594" spans="1:2" x14ac:dyDescent="0.25">
      <c r="A594" t="s">
        <v>3839</v>
      </c>
      <c r="B594">
        <v>80403</v>
      </c>
    </row>
    <row r="595" spans="1:2" x14ac:dyDescent="0.25">
      <c r="A595" t="s">
        <v>859</v>
      </c>
      <c r="B595">
        <v>43903</v>
      </c>
    </row>
    <row r="596" spans="1:2" x14ac:dyDescent="0.25">
      <c r="A596" t="s">
        <v>808</v>
      </c>
      <c r="B596">
        <v>6112503</v>
      </c>
    </row>
    <row r="597" spans="1:2" x14ac:dyDescent="0.25">
      <c r="A597" t="s">
        <v>843</v>
      </c>
      <c r="B597">
        <v>2707203</v>
      </c>
    </row>
    <row r="598" spans="1:2" x14ac:dyDescent="0.25">
      <c r="A598" t="s">
        <v>888</v>
      </c>
      <c r="B598">
        <v>387703</v>
      </c>
    </row>
    <row r="599" spans="1:2" x14ac:dyDescent="0.25">
      <c r="A599" t="s">
        <v>3840</v>
      </c>
      <c r="B599">
        <v>287603</v>
      </c>
    </row>
    <row r="600" spans="1:2" x14ac:dyDescent="0.25">
      <c r="A600" t="s">
        <v>816</v>
      </c>
      <c r="B600">
        <v>923203</v>
      </c>
    </row>
    <row r="601" spans="1:2" x14ac:dyDescent="0.25">
      <c r="A601" t="s">
        <v>3841</v>
      </c>
      <c r="B601">
        <v>214603</v>
      </c>
    </row>
    <row r="602" spans="1:2" x14ac:dyDescent="0.25">
      <c r="A602" t="s">
        <v>842</v>
      </c>
      <c r="B602">
        <v>5017203</v>
      </c>
    </row>
    <row r="603" spans="1:2" x14ac:dyDescent="0.25">
      <c r="A603" t="s">
        <v>3842</v>
      </c>
      <c r="B603">
        <v>5877803</v>
      </c>
    </row>
    <row r="604" spans="1:2" x14ac:dyDescent="0.25">
      <c r="A604" t="s">
        <v>863</v>
      </c>
      <c r="B604">
        <v>5805703</v>
      </c>
    </row>
    <row r="605" spans="1:2" x14ac:dyDescent="0.25">
      <c r="A605" t="s">
        <v>820</v>
      </c>
      <c r="B605">
        <v>163903</v>
      </c>
    </row>
    <row r="606" spans="1:2" x14ac:dyDescent="0.25">
      <c r="A606" t="s">
        <v>822</v>
      </c>
      <c r="B606">
        <v>333803</v>
      </c>
    </row>
    <row r="607" spans="1:2" x14ac:dyDescent="0.25">
      <c r="A607" t="s">
        <v>804</v>
      </c>
      <c r="B607">
        <v>66603</v>
      </c>
    </row>
    <row r="608" spans="1:2" x14ac:dyDescent="0.25">
      <c r="A608" t="s">
        <v>3843</v>
      </c>
      <c r="B608">
        <v>43003</v>
      </c>
    </row>
    <row r="609" spans="1:2" x14ac:dyDescent="0.25">
      <c r="A609" t="s">
        <v>840</v>
      </c>
      <c r="B609">
        <v>5998603</v>
      </c>
    </row>
    <row r="610" spans="1:2" x14ac:dyDescent="0.25">
      <c r="A610" t="s">
        <v>879</v>
      </c>
      <c r="B610">
        <v>6072503</v>
      </c>
    </row>
    <row r="611" spans="1:2" x14ac:dyDescent="0.25">
      <c r="A611" t="s">
        <v>3844</v>
      </c>
      <c r="B611">
        <v>85903</v>
      </c>
    </row>
    <row r="612" spans="1:2" x14ac:dyDescent="0.25">
      <c r="A612" t="s">
        <v>844</v>
      </c>
      <c r="B612">
        <v>275203</v>
      </c>
    </row>
    <row r="613" spans="1:2" x14ac:dyDescent="0.25">
      <c r="A613" t="s">
        <v>3845</v>
      </c>
      <c r="B613">
        <v>391203</v>
      </c>
    </row>
    <row r="614" spans="1:2" x14ac:dyDescent="0.25">
      <c r="A614" t="s">
        <v>875</v>
      </c>
      <c r="B614">
        <v>391103</v>
      </c>
    </row>
    <row r="615" spans="1:2" x14ac:dyDescent="0.25">
      <c r="A615" t="s">
        <v>3846</v>
      </c>
      <c r="B615">
        <v>1319603</v>
      </c>
    </row>
    <row r="616" spans="1:2" x14ac:dyDescent="0.25">
      <c r="A616" t="s">
        <v>839</v>
      </c>
      <c r="B616">
        <v>5093403</v>
      </c>
    </row>
    <row r="617" spans="1:2" x14ac:dyDescent="0.25">
      <c r="A617" t="s">
        <v>837</v>
      </c>
      <c r="B617">
        <v>5497803</v>
      </c>
    </row>
    <row r="618" spans="1:2" x14ac:dyDescent="0.25">
      <c r="A618" t="s">
        <v>815</v>
      </c>
      <c r="B618">
        <v>6504503</v>
      </c>
    </row>
    <row r="619" spans="1:2" x14ac:dyDescent="0.25">
      <c r="A619" t="s">
        <v>833</v>
      </c>
      <c r="B619">
        <v>3535203</v>
      </c>
    </row>
    <row r="620" spans="1:2" x14ac:dyDescent="0.25">
      <c r="A620" t="s">
        <v>896</v>
      </c>
      <c r="B620">
        <v>2421403</v>
      </c>
    </row>
    <row r="621" spans="1:2" x14ac:dyDescent="0.25">
      <c r="A621" t="s">
        <v>821</v>
      </c>
      <c r="B621">
        <v>5839803</v>
      </c>
    </row>
    <row r="622" spans="1:2" x14ac:dyDescent="0.25">
      <c r="A622" t="s">
        <v>838</v>
      </c>
      <c r="B622">
        <v>2683303</v>
      </c>
    </row>
    <row r="623" spans="1:2" x14ac:dyDescent="0.25">
      <c r="A623" t="s">
        <v>897</v>
      </c>
      <c r="B623">
        <v>394003</v>
      </c>
    </row>
    <row r="624" spans="1:2" x14ac:dyDescent="0.25">
      <c r="A624" t="s">
        <v>869</v>
      </c>
      <c r="B624">
        <v>6376003</v>
      </c>
    </row>
    <row r="625" spans="1:2" x14ac:dyDescent="0.25">
      <c r="A625" t="s">
        <v>812</v>
      </c>
      <c r="B625">
        <v>5409903</v>
      </c>
    </row>
    <row r="626" spans="1:2" x14ac:dyDescent="0.25">
      <c r="A626" t="s">
        <v>825</v>
      </c>
      <c r="B626">
        <v>5329703</v>
      </c>
    </row>
    <row r="627" spans="1:2" x14ac:dyDescent="0.25">
      <c r="A627" t="s">
        <v>3847</v>
      </c>
      <c r="B627">
        <v>136603</v>
      </c>
    </row>
    <row r="628" spans="1:2" x14ac:dyDescent="0.25">
      <c r="A628" t="s">
        <v>868</v>
      </c>
      <c r="B628">
        <v>5628103</v>
      </c>
    </row>
    <row r="629" spans="1:2" x14ac:dyDescent="0.25">
      <c r="A629" t="s">
        <v>3848</v>
      </c>
      <c r="B629">
        <v>265003</v>
      </c>
    </row>
    <row r="630" spans="1:2" x14ac:dyDescent="0.25">
      <c r="A630" t="s">
        <v>813</v>
      </c>
      <c r="B630">
        <v>2639303</v>
      </c>
    </row>
    <row r="631" spans="1:2" x14ac:dyDescent="0.25">
      <c r="A631" t="s">
        <v>3849</v>
      </c>
      <c r="B631">
        <v>4865203</v>
      </c>
    </row>
    <row r="632" spans="1:2" x14ac:dyDescent="0.25">
      <c r="A632" t="s">
        <v>3850</v>
      </c>
      <c r="B632">
        <v>318603</v>
      </c>
    </row>
    <row r="633" spans="1:2" x14ac:dyDescent="0.25">
      <c r="A633" t="s">
        <v>3851</v>
      </c>
      <c r="B633">
        <v>5691803</v>
      </c>
    </row>
    <row r="634" spans="1:2" x14ac:dyDescent="0.25">
      <c r="A634" t="s">
        <v>3852</v>
      </c>
      <c r="B634">
        <v>3235303</v>
      </c>
    </row>
    <row r="635" spans="1:2" x14ac:dyDescent="0.25">
      <c r="A635" t="s">
        <v>885</v>
      </c>
      <c r="B635">
        <v>296503</v>
      </c>
    </row>
    <row r="636" spans="1:2" x14ac:dyDescent="0.25">
      <c r="A636" t="s">
        <v>867</v>
      </c>
      <c r="B636">
        <v>295803</v>
      </c>
    </row>
    <row r="637" spans="1:2" x14ac:dyDescent="0.25">
      <c r="A637" t="s">
        <v>855</v>
      </c>
      <c r="B637">
        <v>18703</v>
      </c>
    </row>
    <row r="638" spans="1:2" x14ac:dyDescent="0.25">
      <c r="A638" t="s">
        <v>856</v>
      </c>
      <c r="B638">
        <v>5659703</v>
      </c>
    </row>
    <row r="639" spans="1:2" x14ac:dyDescent="0.25">
      <c r="A639" t="s">
        <v>830</v>
      </c>
      <c r="B639">
        <v>407803</v>
      </c>
    </row>
    <row r="640" spans="1:2" x14ac:dyDescent="0.25">
      <c r="A640" t="s">
        <v>3853</v>
      </c>
      <c r="B640">
        <v>5147203</v>
      </c>
    </row>
    <row r="641" spans="1:2" x14ac:dyDescent="0.25">
      <c r="A641" t="s">
        <v>846</v>
      </c>
      <c r="B641">
        <v>103103</v>
      </c>
    </row>
    <row r="642" spans="1:2" x14ac:dyDescent="0.25">
      <c r="A642" t="s">
        <v>3854</v>
      </c>
      <c r="B642">
        <v>32803</v>
      </c>
    </row>
    <row r="643" spans="1:2" x14ac:dyDescent="0.25">
      <c r="A643" t="s">
        <v>847</v>
      </c>
      <c r="B643">
        <v>2487203</v>
      </c>
    </row>
    <row r="644" spans="1:2" x14ac:dyDescent="0.25">
      <c r="A644" t="s">
        <v>3855</v>
      </c>
      <c r="B644">
        <v>276003</v>
      </c>
    </row>
    <row r="645" spans="1:2" x14ac:dyDescent="0.25">
      <c r="A645" t="s">
        <v>818</v>
      </c>
      <c r="B645">
        <v>6667703</v>
      </c>
    </row>
    <row r="646" spans="1:2" x14ac:dyDescent="0.25">
      <c r="A646" t="s">
        <v>876</v>
      </c>
      <c r="B646">
        <v>6481703</v>
      </c>
    </row>
    <row r="647" spans="1:2" x14ac:dyDescent="0.25">
      <c r="A647" t="s">
        <v>873</v>
      </c>
      <c r="B647">
        <v>5093303</v>
      </c>
    </row>
    <row r="648" spans="1:2" x14ac:dyDescent="0.25">
      <c r="A648" t="s">
        <v>3856</v>
      </c>
      <c r="B648">
        <v>3661203</v>
      </c>
    </row>
    <row r="649" spans="1:2" x14ac:dyDescent="0.25">
      <c r="A649" t="s">
        <v>803</v>
      </c>
      <c r="B649">
        <v>3655203</v>
      </c>
    </row>
    <row r="650" spans="1:2" x14ac:dyDescent="0.25">
      <c r="A650" t="s">
        <v>3857</v>
      </c>
      <c r="B650">
        <v>5593903</v>
      </c>
    </row>
    <row r="651" spans="1:2" x14ac:dyDescent="0.25">
      <c r="A651" t="s">
        <v>3858</v>
      </c>
      <c r="B651">
        <v>5409803</v>
      </c>
    </row>
    <row r="652" spans="1:2" x14ac:dyDescent="0.25">
      <c r="A652" t="s">
        <v>845</v>
      </c>
      <c r="B652">
        <v>4259703</v>
      </c>
    </row>
    <row r="653" spans="1:2" x14ac:dyDescent="0.25">
      <c r="A653" t="s">
        <v>881</v>
      </c>
      <c r="B653">
        <v>140103</v>
      </c>
    </row>
    <row r="654" spans="1:2" x14ac:dyDescent="0.25">
      <c r="A654" t="s">
        <v>836</v>
      </c>
      <c r="B654">
        <v>318303</v>
      </c>
    </row>
    <row r="655" spans="1:2" x14ac:dyDescent="0.25">
      <c r="A655" t="s">
        <v>887</v>
      </c>
      <c r="B655">
        <v>2443603</v>
      </c>
    </row>
    <row r="656" spans="1:2" x14ac:dyDescent="0.25">
      <c r="A656" t="s">
        <v>819</v>
      </c>
      <c r="B656">
        <v>286603</v>
      </c>
    </row>
    <row r="657" spans="1:2" x14ac:dyDescent="0.25">
      <c r="A657" t="s">
        <v>853</v>
      </c>
      <c r="B657">
        <v>252503</v>
      </c>
    </row>
    <row r="658" spans="1:2" x14ac:dyDescent="0.25">
      <c r="A658" t="s">
        <v>874</v>
      </c>
      <c r="B658">
        <v>252403</v>
      </c>
    </row>
    <row r="659" spans="1:2" x14ac:dyDescent="0.25">
      <c r="A659" t="s">
        <v>3859</v>
      </c>
      <c r="B659">
        <v>242503</v>
      </c>
    </row>
    <row r="660" spans="1:2" x14ac:dyDescent="0.25">
      <c r="A660" t="s">
        <v>883</v>
      </c>
      <c r="B660">
        <v>253703</v>
      </c>
    </row>
    <row r="661" spans="1:2" x14ac:dyDescent="0.25">
      <c r="A661" t="s">
        <v>862</v>
      </c>
      <c r="B661">
        <v>102003</v>
      </c>
    </row>
    <row r="662" spans="1:2" x14ac:dyDescent="0.25">
      <c r="A662" t="s">
        <v>809</v>
      </c>
      <c r="B662">
        <v>6279903</v>
      </c>
    </row>
    <row r="663" spans="1:2" x14ac:dyDescent="0.25">
      <c r="A663" t="s">
        <v>3860</v>
      </c>
      <c r="B663">
        <v>6534303</v>
      </c>
    </row>
    <row r="664" spans="1:2" x14ac:dyDescent="0.25">
      <c r="A664" t="s">
        <v>857</v>
      </c>
      <c r="B664">
        <v>6666503</v>
      </c>
    </row>
    <row r="665" spans="1:2" x14ac:dyDescent="0.25">
      <c r="A665" t="s">
        <v>827</v>
      </c>
      <c r="B665">
        <v>5407703</v>
      </c>
    </row>
    <row r="666" spans="1:2" x14ac:dyDescent="0.25">
      <c r="A666" t="s">
        <v>880</v>
      </c>
      <c r="B666">
        <v>3197603</v>
      </c>
    </row>
    <row r="667" spans="1:2" x14ac:dyDescent="0.25">
      <c r="A667" t="s">
        <v>884</v>
      </c>
      <c r="B667">
        <v>3583403</v>
      </c>
    </row>
    <row r="668" spans="1:2" x14ac:dyDescent="0.25">
      <c r="A668" t="s">
        <v>3861</v>
      </c>
      <c r="B668">
        <v>186003</v>
      </c>
    </row>
    <row r="669" spans="1:2" x14ac:dyDescent="0.25">
      <c r="A669" t="s">
        <v>891</v>
      </c>
      <c r="B669">
        <v>1881903</v>
      </c>
    </row>
    <row r="670" spans="1:2" x14ac:dyDescent="0.25">
      <c r="A670" t="s">
        <v>3862</v>
      </c>
      <c r="B670">
        <v>2099703</v>
      </c>
    </row>
    <row r="671" spans="1:2" x14ac:dyDescent="0.25">
      <c r="A671" t="s">
        <v>3863</v>
      </c>
      <c r="B671">
        <v>2383203</v>
      </c>
    </row>
    <row r="672" spans="1:2" x14ac:dyDescent="0.25">
      <c r="A672" t="s">
        <v>890</v>
      </c>
      <c r="B672">
        <v>2669603</v>
      </c>
    </row>
    <row r="673" spans="1:2" x14ac:dyDescent="0.25">
      <c r="A673" t="s">
        <v>824</v>
      </c>
      <c r="B673">
        <v>4845203</v>
      </c>
    </row>
    <row r="674" spans="1:2" x14ac:dyDescent="0.25">
      <c r="A674" t="s">
        <v>807</v>
      </c>
      <c r="B674">
        <v>6279803</v>
      </c>
    </row>
    <row r="675" spans="1:2" x14ac:dyDescent="0.25">
      <c r="A675" t="s">
        <v>3864</v>
      </c>
      <c r="B675">
        <v>5764003</v>
      </c>
    </row>
    <row r="676" spans="1:2" x14ac:dyDescent="0.25">
      <c r="A676" t="s">
        <v>886</v>
      </c>
      <c r="B676">
        <v>83403</v>
      </c>
    </row>
    <row r="677" spans="1:2" x14ac:dyDescent="0.25">
      <c r="A677" t="s">
        <v>3865</v>
      </c>
      <c r="B677">
        <v>108203</v>
      </c>
    </row>
    <row r="678" spans="1:2" x14ac:dyDescent="0.25">
      <c r="A678" t="s">
        <v>3866</v>
      </c>
      <c r="B678">
        <v>80903</v>
      </c>
    </row>
    <row r="679" spans="1:2" x14ac:dyDescent="0.25">
      <c r="A679" t="s">
        <v>861</v>
      </c>
      <c r="B679">
        <v>2085303</v>
      </c>
    </row>
    <row r="680" spans="1:2" x14ac:dyDescent="0.25">
      <c r="A680" t="s">
        <v>3867</v>
      </c>
      <c r="B680">
        <v>2415203</v>
      </c>
    </row>
    <row r="681" spans="1:2" x14ac:dyDescent="0.25">
      <c r="A681" t="s">
        <v>848</v>
      </c>
      <c r="B681">
        <v>2529203</v>
      </c>
    </row>
    <row r="682" spans="1:2" x14ac:dyDescent="0.25">
      <c r="A682" t="s">
        <v>805</v>
      </c>
      <c r="B682">
        <v>6302503</v>
      </c>
    </row>
    <row r="683" spans="1:2" x14ac:dyDescent="0.25">
      <c r="A683" t="s">
        <v>871</v>
      </c>
      <c r="B683">
        <v>71303</v>
      </c>
    </row>
    <row r="684" spans="1:2" x14ac:dyDescent="0.25">
      <c r="A684" t="s">
        <v>841</v>
      </c>
      <c r="B684">
        <v>338603</v>
      </c>
    </row>
    <row r="685" spans="1:2" x14ac:dyDescent="0.25">
      <c r="A685" t="s">
        <v>831</v>
      </c>
      <c r="B685">
        <v>91003</v>
      </c>
    </row>
    <row r="686" spans="1:2" x14ac:dyDescent="0.25">
      <c r="A686" t="s">
        <v>3868</v>
      </c>
      <c r="B686">
        <v>108103</v>
      </c>
    </row>
    <row r="687" spans="1:2" x14ac:dyDescent="0.25">
      <c r="A687" t="s">
        <v>882</v>
      </c>
      <c r="B687">
        <v>5871703</v>
      </c>
    </row>
    <row r="688" spans="1:2" x14ac:dyDescent="0.25">
      <c r="A688" t="s">
        <v>823</v>
      </c>
      <c r="B688">
        <v>6255703</v>
      </c>
    </row>
    <row r="689" spans="1:2" x14ac:dyDescent="0.25">
      <c r="A689" t="s">
        <v>3869</v>
      </c>
      <c r="B689">
        <v>6516203</v>
      </c>
    </row>
    <row r="690" spans="1:2" x14ac:dyDescent="0.25">
      <c r="A690" t="s">
        <v>802</v>
      </c>
      <c r="B690">
        <v>248603</v>
      </c>
    </row>
    <row r="691" spans="1:2" x14ac:dyDescent="0.25">
      <c r="A691" t="s">
        <v>806</v>
      </c>
      <c r="B691">
        <v>162603</v>
      </c>
    </row>
    <row r="692" spans="1:2" x14ac:dyDescent="0.25">
      <c r="A692" t="s">
        <v>3870</v>
      </c>
      <c r="B692">
        <v>353603</v>
      </c>
    </row>
    <row r="693" spans="1:2" x14ac:dyDescent="0.25">
      <c r="A693" t="s">
        <v>878</v>
      </c>
      <c r="B693">
        <v>405903</v>
      </c>
    </row>
    <row r="694" spans="1:2" x14ac:dyDescent="0.25">
      <c r="A694" t="s">
        <v>854</v>
      </c>
      <c r="B694">
        <v>5958603</v>
      </c>
    </row>
    <row r="695" spans="1:2" x14ac:dyDescent="0.25">
      <c r="A695" t="s">
        <v>894</v>
      </c>
      <c r="B695">
        <v>173603</v>
      </c>
    </row>
    <row r="696" spans="1:2" x14ac:dyDescent="0.25">
      <c r="A696" t="s">
        <v>828</v>
      </c>
      <c r="B696">
        <v>2199103</v>
      </c>
    </row>
    <row r="697" spans="1:2" x14ac:dyDescent="0.25">
      <c r="A697" t="s">
        <v>3871</v>
      </c>
      <c r="B697">
        <v>348803</v>
      </c>
    </row>
    <row r="698" spans="1:2" x14ac:dyDescent="0.25">
      <c r="A698" t="s">
        <v>826</v>
      </c>
      <c r="B698">
        <v>3659203</v>
      </c>
    </row>
    <row r="699" spans="1:2" x14ac:dyDescent="0.25">
      <c r="A699" t="s">
        <v>829</v>
      </c>
      <c r="B699">
        <v>3409303</v>
      </c>
    </row>
    <row r="700" spans="1:2" x14ac:dyDescent="0.25">
      <c r="A700" t="s">
        <v>832</v>
      </c>
      <c r="B700">
        <v>286403</v>
      </c>
    </row>
    <row r="701" spans="1:2" x14ac:dyDescent="0.25">
      <c r="A701" t="s">
        <v>851</v>
      </c>
      <c r="B701">
        <v>5998703</v>
      </c>
    </row>
    <row r="702" spans="1:2" x14ac:dyDescent="0.25">
      <c r="A702" t="s">
        <v>3872</v>
      </c>
      <c r="B702">
        <v>252603</v>
      </c>
    </row>
    <row r="703" spans="1:2" x14ac:dyDescent="0.25">
      <c r="A703" t="s">
        <v>3873</v>
      </c>
      <c r="B703">
        <v>394103</v>
      </c>
    </row>
    <row r="704" spans="1:2" x14ac:dyDescent="0.25">
      <c r="A704" t="s">
        <v>3874</v>
      </c>
      <c r="B704">
        <v>1389203</v>
      </c>
    </row>
    <row r="705" spans="1:2" x14ac:dyDescent="0.25">
      <c r="A705" t="s">
        <v>852</v>
      </c>
      <c r="B705">
        <v>200103</v>
      </c>
    </row>
    <row r="706" spans="1:2" x14ac:dyDescent="0.25">
      <c r="A706" t="s">
        <v>895</v>
      </c>
      <c r="B706">
        <v>214103</v>
      </c>
    </row>
    <row r="707" spans="1:2" x14ac:dyDescent="0.25">
      <c r="A707" t="s">
        <v>850</v>
      </c>
      <c r="B707">
        <v>252703</v>
      </c>
    </row>
    <row r="708" spans="1:2" x14ac:dyDescent="0.25">
      <c r="A708" t="s">
        <v>889</v>
      </c>
      <c r="B708">
        <v>1257703</v>
      </c>
    </row>
    <row r="709" spans="1:2" x14ac:dyDescent="0.25">
      <c r="A709" t="s">
        <v>919</v>
      </c>
      <c r="B709">
        <v>1259503</v>
      </c>
    </row>
    <row r="710" spans="1:2" x14ac:dyDescent="0.25">
      <c r="A710" t="s">
        <v>944</v>
      </c>
      <c r="B710">
        <v>5503703</v>
      </c>
    </row>
    <row r="711" spans="1:2" x14ac:dyDescent="0.25">
      <c r="A711" t="s">
        <v>3875</v>
      </c>
      <c r="B711">
        <v>5163503</v>
      </c>
    </row>
    <row r="712" spans="1:2" x14ac:dyDescent="0.25">
      <c r="A712" t="s">
        <v>1065</v>
      </c>
      <c r="B712">
        <v>5143203</v>
      </c>
    </row>
    <row r="713" spans="1:2" x14ac:dyDescent="0.25">
      <c r="A713" t="s">
        <v>3876</v>
      </c>
      <c r="B713">
        <v>1859203</v>
      </c>
    </row>
    <row r="714" spans="1:2" x14ac:dyDescent="0.25">
      <c r="A714" t="s">
        <v>3877</v>
      </c>
      <c r="B714">
        <v>383103</v>
      </c>
    </row>
    <row r="715" spans="1:2" x14ac:dyDescent="0.25">
      <c r="A715" t="s">
        <v>3878</v>
      </c>
      <c r="B715">
        <v>4085303</v>
      </c>
    </row>
    <row r="716" spans="1:2" x14ac:dyDescent="0.25">
      <c r="A716" t="s">
        <v>3879</v>
      </c>
      <c r="B716">
        <v>1684003</v>
      </c>
    </row>
    <row r="717" spans="1:2" x14ac:dyDescent="0.25">
      <c r="A717" t="s">
        <v>3880</v>
      </c>
      <c r="B717">
        <v>4279203</v>
      </c>
    </row>
    <row r="718" spans="1:2" x14ac:dyDescent="0.25">
      <c r="A718" t="s">
        <v>1111</v>
      </c>
      <c r="B718">
        <v>5467803</v>
      </c>
    </row>
    <row r="719" spans="1:2" x14ac:dyDescent="0.25">
      <c r="A719" t="s">
        <v>3881</v>
      </c>
      <c r="B719">
        <v>6317303</v>
      </c>
    </row>
    <row r="720" spans="1:2" x14ac:dyDescent="0.25">
      <c r="A720" t="s">
        <v>3882</v>
      </c>
      <c r="B720">
        <v>5707703</v>
      </c>
    </row>
    <row r="721" spans="1:2" x14ac:dyDescent="0.25">
      <c r="A721" t="s">
        <v>1128</v>
      </c>
      <c r="B721">
        <v>1549203</v>
      </c>
    </row>
    <row r="722" spans="1:2" x14ac:dyDescent="0.25">
      <c r="A722" t="s">
        <v>3883</v>
      </c>
      <c r="B722">
        <v>2143203</v>
      </c>
    </row>
    <row r="723" spans="1:2" x14ac:dyDescent="0.25">
      <c r="A723" t="s">
        <v>1197</v>
      </c>
      <c r="B723">
        <v>6107303</v>
      </c>
    </row>
    <row r="724" spans="1:2" x14ac:dyDescent="0.25">
      <c r="A724" t="s">
        <v>3884</v>
      </c>
      <c r="B724">
        <v>2777203</v>
      </c>
    </row>
    <row r="725" spans="1:2" x14ac:dyDescent="0.25">
      <c r="A725" t="s">
        <v>1080</v>
      </c>
      <c r="B725">
        <v>3535403</v>
      </c>
    </row>
    <row r="726" spans="1:2" x14ac:dyDescent="0.25">
      <c r="A726" t="s">
        <v>3885</v>
      </c>
      <c r="B726">
        <v>331803</v>
      </c>
    </row>
    <row r="727" spans="1:2" x14ac:dyDescent="0.25">
      <c r="A727" t="s">
        <v>3886</v>
      </c>
      <c r="B727">
        <v>404003</v>
      </c>
    </row>
    <row r="728" spans="1:2" x14ac:dyDescent="0.25">
      <c r="A728" t="s">
        <v>989</v>
      </c>
      <c r="B728">
        <v>5757703</v>
      </c>
    </row>
    <row r="729" spans="1:2" x14ac:dyDescent="0.25">
      <c r="A729" t="s">
        <v>1014</v>
      </c>
      <c r="B729">
        <v>1197703</v>
      </c>
    </row>
    <row r="730" spans="1:2" x14ac:dyDescent="0.25">
      <c r="A730" t="s">
        <v>3887</v>
      </c>
      <c r="B730">
        <v>5936803</v>
      </c>
    </row>
    <row r="731" spans="1:2" x14ac:dyDescent="0.25">
      <c r="A731" t="s">
        <v>3888</v>
      </c>
      <c r="B731">
        <v>2198303</v>
      </c>
    </row>
    <row r="732" spans="1:2" x14ac:dyDescent="0.25">
      <c r="A732" t="s">
        <v>960</v>
      </c>
      <c r="B732">
        <v>179503</v>
      </c>
    </row>
    <row r="733" spans="1:2" x14ac:dyDescent="0.25">
      <c r="A733" t="s">
        <v>1028</v>
      </c>
      <c r="B733">
        <v>1535303</v>
      </c>
    </row>
    <row r="734" spans="1:2" x14ac:dyDescent="0.25">
      <c r="A734" t="s">
        <v>3889</v>
      </c>
      <c r="B734">
        <v>1349203</v>
      </c>
    </row>
    <row r="735" spans="1:2" x14ac:dyDescent="0.25">
      <c r="A735" t="s">
        <v>3890</v>
      </c>
      <c r="B735">
        <v>2425303</v>
      </c>
    </row>
    <row r="736" spans="1:2" x14ac:dyDescent="0.25">
      <c r="A736" t="s">
        <v>909</v>
      </c>
      <c r="B736">
        <v>237303</v>
      </c>
    </row>
    <row r="737" spans="1:2" x14ac:dyDescent="0.25">
      <c r="A737" t="s">
        <v>1127</v>
      </c>
      <c r="B737">
        <v>3859203</v>
      </c>
    </row>
    <row r="738" spans="1:2" x14ac:dyDescent="0.25">
      <c r="A738" t="s">
        <v>1008</v>
      </c>
      <c r="B738">
        <v>3273203</v>
      </c>
    </row>
    <row r="739" spans="1:2" x14ac:dyDescent="0.25">
      <c r="A739" t="s">
        <v>1176</v>
      </c>
      <c r="B739">
        <v>4853203</v>
      </c>
    </row>
    <row r="740" spans="1:2" x14ac:dyDescent="0.25">
      <c r="A740" t="s">
        <v>917</v>
      </c>
      <c r="B740">
        <v>5701703</v>
      </c>
    </row>
    <row r="741" spans="1:2" x14ac:dyDescent="0.25">
      <c r="A741" t="s">
        <v>1180</v>
      </c>
      <c r="B741">
        <v>4979603</v>
      </c>
    </row>
    <row r="742" spans="1:2" x14ac:dyDescent="0.25">
      <c r="A742" t="s">
        <v>3891</v>
      </c>
      <c r="B742">
        <v>1193203</v>
      </c>
    </row>
    <row r="743" spans="1:2" x14ac:dyDescent="0.25">
      <c r="A743" t="s">
        <v>916</v>
      </c>
      <c r="B743">
        <v>4859203</v>
      </c>
    </row>
    <row r="744" spans="1:2" x14ac:dyDescent="0.25">
      <c r="A744" t="s">
        <v>986</v>
      </c>
      <c r="B744">
        <v>4533203</v>
      </c>
    </row>
    <row r="745" spans="1:2" x14ac:dyDescent="0.25">
      <c r="A745" t="s">
        <v>908</v>
      </c>
      <c r="B745">
        <v>4089203</v>
      </c>
    </row>
    <row r="746" spans="1:2" x14ac:dyDescent="0.25">
      <c r="A746" t="s">
        <v>1069</v>
      </c>
      <c r="B746">
        <v>347303</v>
      </c>
    </row>
    <row r="747" spans="1:2" x14ac:dyDescent="0.25">
      <c r="A747" t="s">
        <v>3892</v>
      </c>
      <c r="B747">
        <v>174703</v>
      </c>
    </row>
    <row r="748" spans="1:2" x14ac:dyDescent="0.25">
      <c r="A748" t="s">
        <v>3893</v>
      </c>
      <c r="B748">
        <v>106503</v>
      </c>
    </row>
    <row r="749" spans="1:2" x14ac:dyDescent="0.25">
      <c r="A749" t="s">
        <v>1152</v>
      </c>
      <c r="B749">
        <v>127703</v>
      </c>
    </row>
    <row r="750" spans="1:2" x14ac:dyDescent="0.25">
      <c r="A750" t="s">
        <v>1081</v>
      </c>
      <c r="B750">
        <v>3903303</v>
      </c>
    </row>
    <row r="751" spans="1:2" x14ac:dyDescent="0.25">
      <c r="A751" t="s">
        <v>974</v>
      </c>
      <c r="B751">
        <v>1343203</v>
      </c>
    </row>
    <row r="752" spans="1:2" x14ac:dyDescent="0.25">
      <c r="A752" t="s">
        <v>965</v>
      </c>
      <c r="B752">
        <v>5705703</v>
      </c>
    </row>
    <row r="753" spans="1:2" x14ac:dyDescent="0.25">
      <c r="A753" t="s">
        <v>3894</v>
      </c>
      <c r="B753">
        <v>2621203</v>
      </c>
    </row>
    <row r="754" spans="1:2" x14ac:dyDescent="0.25">
      <c r="A754" t="s">
        <v>956</v>
      </c>
      <c r="B754">
        <v>5912103</v>
      </c>
    </row>
    <row r="755" spans="1:2" x14ac:dyDescent="0.25">
      <c r="A755" t="s">
        <v>3895</v>
      </c>
      <c r="B755">
        <v>229803</v>
      </c>
    </row>
    <row r="756" spans="1:2" x14ac:dyDescent="0.25">
      <c r="A756" t="s">
        <v>1105</v>
      </c>
      <c r="B756">
        <v>264903</v>
      </c>
    </row>
    <row r="757" spans="1:2" x14ac:dyDescent="0.25">
      <c r="A757" t="s">
        <v>3896</v>
      </c>
      <c r="B757">
        <v>319303</v>
      </c>
    </row>
    <row r="758" spans="1:2" x14ac:dyDescent="0.25">
      <c r="A758" t="s">
        <v>3897</v>
      </c>
      <c r="B758">
        <v>401903</v>
      </c>
    </row>
    <row r="759" spans="1:2" x14ac:dyDescent="0.25">
      <c r="A759" t="s">
        <v>913</v>
      </c>
      <c r="B759">
        <v>1407203</v>
      </c>
    </row>
    <row r="760" spans="1:2" x14ac:dyDescent="0.25">
      <c r="A760" t="s">
        <v>1192</v>
      </c>
      <c r="B760">
        <v>1787203</v>
      </c>
    </row>
    <row r="761" spans="1:2" x14ac:dyDescent="0.25">
      <c r="A761" t="s">
        <v>1133</v>
      </c>
      <c r="B761">
        <v>2617203</v>
      </c>
    </row>
    <row r="762" spans="1:2" x14ac:dyDescent="0.25">
      <c r="A762" t="s">
        <v>1095</v>
      </c>
      <c r="B762">
        <v>4125203</v>
      </c>
    </row>
    <row r="763" spans="1:2" x14ac:dyDescent="0.25">
      <c r="A763" t="s">
        <v>3898</v>
      </c>
      <c r="B763">
        <v>1429303</v>
      </c>
    </row>
    <row r="764" spans="1:2" x14ac:dyDescent="0.25">
      <c r="A764" t="s">
        <v>1181</v>
      </c>
      <c r="B764">
        <v>4927203</v>
      </c>
    </row>
    <row r="765" spans="1:2" x14ac:dyDescent="0.25">
      <c r="A765" t="s">
        <v>1198</v>
      </c>
      <c r="B765">
        <v>28003</v>
      </c>
    </row>
    <row r="766" spans="1:2" x14ac:dyDescent="0.25">
      <c r="A766" t="s">
        <v>3899</v>
      </c>
      <c r="B766">
        <v>38803</v>
      </c>
    </row>
    <row r="767" spans="1:2" x14ac:dyDescent="0.25">
      <c r="A767" t="s">
        <v>3900</v>
      </c>
      <c r="B767">
        <v>90803</v>
      </c>
    </row>
    <row r="768" spans="1:2" x14ac:dyDescent="0.25">
      <c r="A768" t="s">
        <v>1202</v>
      </c>
      <c r="B768">
        <v>181703</v>
      </c>
    </row>
    <row r="769" spans="1:2" x14ac:dyDescent="0.25">
      <c r="A769" t="s">
        <v>1143</v>
      </c>
      <c r="B769">
        <v>139103</v>
      </c>
    </row>
    <row r="770" spans="1:2" x14ac:dyDescent="0.25">
      <c r="A770" t="s">
        <v>1201</v>
      </c>
      <c r="B770">
        <v>185003</v>
      </c>
    </row>
    <row r="771" spans="1:2" x14ac:dyDescent="0.25">
      <c r="A771" t="s">
        <v>3901</v>
      </c>
      <c r="B771">
        <v>275603</v>
      </c>
    </row>
    <row r="772" spans="1:2" x14ac:dyDescent="0.25">
      <c r="A772" t="s">
        <v>1165</v>
      </c>
      <c r="B772">
        <v>286103</v>
      </c>
    </row>
    <row r="773" spans="1:2" x14ac:dyDescent="0.25">
      <c r="A773" t="s">
        <v>1200</v>
      </c>
      <c r="B773">
        <v>4437203</v>
      </c>
    </row>
    <row r="774" spans="1:2" x14ac:dyDescent="0.25">
      <c r="A774" t="s">
        <v>1002</v>
      </c>
      <c r="B774">
        <v>5238103</v>
      </c>
    </row>
    <row r="775" spans="1:2" x14ac:dyDescent="0.25">
      <c r="A775" t="s">
        <v>1195</v>
      </c>
      <c r="B775">
        <v>1264403</v>
      </c>
    </row>
    <row r="776" spans="1:2" x14ac:dyDescent="0.25">
      <c r="A776" t="s">
        <v>942</v>
      </c>
      <c r="B776">
        <v>1257403</v>
      </c>
    </row>
    <row r="777" spans="1:2" x14ac:dyDescent="0.25">
      <c r="A777" t="s">
        <v>920</v>
      </c>
      <c r="B777">
        <v>1260803</v>
      </c>
    </row>
    <row r="778" spans="1:2" x14ac:dyDescent="0.25">
      <c r="A778" t="s">
        <v>1046</v>
      </c>
      <c r="B778">
        <v>1361203</v>
      </c>
    </row>
    <row r="779" spans="1:2" x14ac:dyDescent="0.25">
      <c r="A779" t="s">
        <v>1102</v>
      </c>
      <c r="B779">
        <v>1759403</v>
      </c>
    </row>
    <row r="780" spans="1:2" x14ac:dyDescent="0.25">
      <c r="A780" t="s">
        <v>3902</v>
      </c>
      <c r="B780">
        <v>2495303</v>
      </c>
    </row>
    <row r="781" spans="1:2" x14ac:dyDescent="0.25">
      <c r="A781" t="s">
        <v>1207</v>
      </c>
      <c r="B781">
        <v>2551203</v>
      </c>
    </row>
    <row r="782" spans="1:2" x14ac:dyDescent="0.25">
      <c r="A782" t="s">
        <v>906</v>
      </c>
      <c r="B782">
        <v>3271603</v>
      </c>
    </row>
    <row r="783" spans="1:2" x14ac:dyDescent="0.25">
      <c r="A783" t="s">
        <v>992</v>
      </c>
      <c r="B783">
        <v>5291903</v>
      </c>
    </row>
    <row r="784" spans="1:2" x14ac:dyDescent="0.25">
      <c r="A784" t="s">
        <v>1031</v>
      </c>
      <c r="B784">
        <v>5619903</v>
      </c>
    </row>
    <row r="785" spans="1:2" x14ac:dyDescent="0.25">
      <c r="A785" t="s">
        <v>925</v>
      </c>
      <c r="B785">
        <v>2649203</v>
      </c>
    </row>
    <row r="786" spans="1:2" x14ac:dyDescent="0.25">
      <c r="A786" t="s">
        <v>1172</v>
      </c>
      <c r="B786">
        <v>367303</v>
      </c>
    </row>
    <row r="787" spans="1:2" x14ac:dyDescent="0.25">
      <c r="A787" t="s">
        <v>3903</v>
      </c>
      <c r="B787">
        <v>3895803</v>
      </c>
    </row>
    <row r="788" spans="1:2" x14ac:dyDescent="0.25">
      <c r="A788" t="s">
        <v>898</v>
      </c>
      <c r="B788">
        <v>2023203</v>
      </c>
    </row>
    <row r="789" spans="1:2" x14ac:dyDescent="0.25">
      <c r="A789" t="s">
        <v>3904</v>
      </c>
      <c r="B789">
        <v>1258203</v>
      </c>
    </row>
    <row r="790" spans="1:2" x14ac:dyDescent="0.25">
      <c r="A790" t="s">
        <v>968</v>
      </c>
      <c r="B790">
        <v>1659203</v>
      </c>
    </row>
    <row r="791" spans="1:2" x14ac:dyDescent="0.25">
      <c r="A791" t="s">
        <v>3905</v>
      </c>
      <c r="B791">
        <v>5291703</v>
      </c>
    </row>
    <row r="792" spans="1:2" x14ac:dyDescent="0.25">
      <c r="A792" t="s">
        <v>3906</v>
      </c>
      <c r="B792">
        <v>1257203</v>
      </c>
    </row>
    <row r="793" spans="1:2" x14ac:dyDescent="0.25">
      <c r="A793" t="s">
        <v>1071</v>
      </c>
      <c r="B793">
        <v>176103</v>
      </c>
    </row>
    <row r="794" spans="1:2" x14ac:dyDescent="0.25">
      <c r="A794" t="s">
        <v>3907</v>
      </c>
      <c r="B794">
        <v>177803</v>
      </c>
    </row>
    <row r="795" spans="1:2" x14ac:dyDescent="0.25">
      <c r="A795" t="s">
        <v>3908</v>
      </c>
      <c r="B795">
        <v>178203</v>
      </c>
    </row>
    <row r="796" spans="1:2" x14ac:dyDescent="0.25">
      <c r="A796" t="s">
        <v>4996</v>
      </c>
      <c r="B796">
        <v>178603</v>
      </c>
    </row>
    <row r="797" spans="1:2" x14ac:dyDescent="0.25">
      <c r="A797" t="s">
        <v>1057</v>
      </c>
      <c r="B797">
        <v>138603</v>
      </c>
    </row>
    <row r="798" spans="1:2" x14ac:dyDescent="0.25">
      <c r="A798" t="s">
        <v>1003</v>
      </c>
      <c r="B798">
        <v>418703</v>
      </c>
    </row>
    <row r="799" spans="1:2" x14ac:dyDescent="0.25">
      <c r="A799" t="s">
        <v>932</v>
      </c>
      <c r="B799">
        <v>2035203</v>
      </c>
    </row>
    <row r="800" spans="1:2" x14ac:dyDescent="0.25">
      <c r="A800" t="s">
        <v>1203</v>
      </c>
      <c r="B800">
        <v>5011203</v>
      </c>
    </row>
    <row r="801" spans="1:2" x14ac:dyDescent="0.25">
      <c r="A801" t="s">
        <v>3909</v>
      </c>
      <c r="B801">
        <v>5037503</v>
      </c>
    </row>
    <row r="802" spans="1:2" x14ac:dyDescent="0.25">
      <c r="A802" t="s">
        <v>1113</v>
      </c>
      <c r="B802">
        <v>5643703</v>
      </c>
    </row>
    <row r="803" spans="1:2" x14ac:dyDescent="0.25">
      <c r="A803" t="s">
        <v>3910</v>
      </c>
      <c r="B803">
        <v>5986703</v>
      </c>
    </row>
    <row r="804" spans="1:2" x14ac:dyDescent="0.25">
      <c r="A804" t="s">
        <v>947</v>
      </c>
      <c r="B804">
        <v>5976503</v>
      </c>
    </row>
    <row r="805" spans="1:2" x14ac:dyDescent="0.25">
      <c r="A805" t="s">
        <v>1096</v>
      </c>
      <c r="B805">
        <v>6279703</v>
      </c>
    </row>
    <row r="806" spans="1:2" x14ac:dyDescent="0.25">
      <c r="A806" t="s">
        <v>951</v>
      </c>
      <c r="B806">
        <v>6556203</v>
      </c>
    </row>
    <row r="807" spans="1:2" x14ac:dyDescent="0.25">
      <c r="A807" t="s">
        <v>3911</v>
      </c>
      <c r="B807">
        <v>5215803</v>
      </c>
    </row>
    <row r="808" spans="1:2" x14ac:dyDescent="0.25">
      <c r="A808" t="s">
        <v>998</v>
      </c>
      <c r="B808">
        <v>6217503</v>
      </c>
    </row>
    <row r="809" spans="1:2" x14ac:dyDescent="0.25">
      <c r="A809" t="s">
        <v>935</v>
      </c>
      <c r="B809">
        <v>2021403</v>
      </c>
    </row>
    <row r="810" spans="1:2" x14ac:dyDescent="0.25">
      <c r="A810" t="s">
        <v>1166</v>
      </c>
      <c r="B810">
        <v>825203</v>
      </c>
    </row>
    <row r="811" spans="1:2" x14ac:dyDescent="0.25">
      <c r="A811" t="s">
        <v>1092</v>
      </c>
      <c r="B811">
        <v>6557703</v>
      </c>
    </row>
    <row r="812" spans="1:2" x14ac:dyDescent="0.25">
      <c r="A812" t="s">
        <v>1075</v>
      </c>
      <c r="B812">
        <v>6511703</v>
      </c>
    </row>
    <row r="813" spans="1:2" x14ac:dyDescent="0.25">
      <c r="A813" t="s">
        <v>3912</v>
      </c>
      <c r="B813">
        <v>236303</v>
      </c>
    </row>
    <row r="814" spans="1:2" x14ac:dyDescent="0.25">
      <c r="A814" t="s">
        <v>952</v>
      </c>
      <c r="B814">
        <v>4079203</v>
      </c>
    </row>
    <row r="815" spans="1:2" x14ac:dyDescent="0.25">
      <c r="A815" t="s">
        <v>3913</v>
      </c>
      <c r="B815">
        <v>423303</v>
      </c>
    </row>
    <row r="816" spans="1:2" x14ac:dyDescent="0.25">
      <c r="A816" t="s">
        <v>3914</v>
      </c>
      <c r="B816">
        <v>416603</v>
      </c>
    </row>
    <row r="817" spans="1:2" x14ac:dyDescent="0.25">
      <c r="A817" t="s">
        <v>923</v>
      </c>
      <c r="B817">
        <v>418103</v>
      </c>
    </row>
    <row r="818" spans="1:2" x14ac:dyDescent="0.25">
      <c r="A818" t="s">
        <v>1144</v>
      </c>
      <c r="B818">
        <v>1715803</v>
      </c>
    </row>
    <row r="819" spans="1:2" x14ac:dyDescent="0.25">
      <c r="A819" t="s">
        <v>957</v>
      </c>
      <c r="B819">
        <v>413103</v>
      </c>
    </row>
    <row r="820" spans="1:2" x14ac:dyDescent="0.25">
      <c r="A820" t="s">
        <v>1058</v>
      </c>
      <c r="B820">
        <v>422103</v>
      </c>
    </row>
    <row r="821" spans="1:2" x14ac:dyDescent="0.25">
      <c r="A821" t="s">
        <v>3915</v>
      </c>
      <c r="B821">
        <v>5725903</v>
      </c>
    </row>
    <row r="822" spans="1:2" x14ac:dyDescent="0.25">
      <c r="A822" t="s">
        <v>3916</v>
      </c>
      <c r="B822">
        <v>5282503</v>
      </c>
    </row>
    <row r="823" spans="1:2" x14ac:dyDescent="0.25">
      <c r="A823" t="s">
        <v>1188</v>
      </c>
      <c r="B823">
        <v>173303</v>
      </c>
    </row>
    <row r="824" spans="1:2" x14ac:dyDescent="0.25">
      <c r="A824" t="s">
        <v>3917</v>
      </c>
      <c r="B824">
        <v>132503</v>
      </c>
    </row>
    <row r="825" spans="1:2" x14ac:dyDescent="0.25">
      <c r="A825" t="s">
        <v>3918</v>
      </c>
      <c r="B825">
        <v>139703</v>
      </c>
    </row>
    <row r="826" spans="1:2" x14ac:dyDescent="0.25">
      <c r="A826" t="s">
        <v>1182</v>
      </c>
      <c r="B826">
        <v>427203</v>
      </c>
    </row>
    <row r="827" spans="1:2" x14ac:dyDescent="0.25">
      <c r="A827" t="s">
        <v>3919</v>
      </c>
      <c r="B827">
        <v>1397203</v>
      </c>
    </row>
    <row r="828" spans="1:2" x14ac:dyDescent="0.25">
      <c r="A828" t="s">
        <v>976</v>
      </c>
      <c r="B828">
        <v>131703</v>
      </c>
    </row>
    <row r="829" spans="1:2" x14ac:dyDescent="0.25">
      <c r="A829" t="s">
        <v>3920</v>
      </c>
      <c r="B829">
        <v>416403</v>
      </c>
    </row>
    <row r="830" spans="1:2" x14ac:dyDescent="0.25">
      <c r="A830" t="s">
        <v>924</v>
      </c>
      <c r="B830">
        <v>5591803</v>
      </c>
    </row>
    <row r="831" spans="1:2" x14ac:dyDescent="0.25">
      <c r="A831" t="s">
        <v>3921</v>
      </c>
      <c r="B831">
        <v>4921203</v>
      </c>
    </row>
    <row r="832" spans="1:2" x14ac:dyDescent="0.25">
      <c r="A832" t="s">
        <v>955</v>
      </c>
      <c r="B832">
        <v>139403</v>
      </c>
    </row>
    <row r="833" spans="1:2" x14ac:dyDescent="0.25">
      <c r="A833" t="s">
        <v>3922</v>
      </c>
      <c r="B833">
        <v>422803</v>
      </c>
    </row>
    <row r="834" spans="1:2" x14ac:dyDescent="0.25">
      <c r="A834" t="s">
        <v>3923</v>
      </c>
      <c r="B834">
        <v>41503</v>
      </c>
    </row>
    <row r="835" spans="1:2" x14ac:dyDescent="0.25">
      <c r="A835" t="s">
        <v>1139</v>
      </c>
      <c r="B835">
        <v>120003</v>
      </c>
    </row>
    <row r="836" spans="1:2" x14ac:dyDescent="0.25">
      <c r="A836" t="s">
        <v>1122</v>
      </c>
      <c r="B836">
        <v>138803</v>
      </c>
    </row>
    <row r="837" spans="1:2" x14ac:dyDescent="0.25">
      <c r="A837" t="s">
        <v>3924</v>
      </c>
      <c r="B837">
        <v>372503</v>
      </c>
    </row>
    <row r="838" spans="1:2" x14ac:dyDescent="0.25">
      <c r="A838" t="s">
        <v>3925</v>
      </c>
      <c r="B838">
        <v>397203</v>
      </c>
    </row>
    <row r="839" spans="1:2" x14ac:dyDescent="0.25">
      <c r="A839" t="s">
        <v>922</v>
      </c>
      <c r="B839">
        <v>412703</v>
      </c>
    </row>
    <row r="840" spans="1:2" x14ac:dyDescent="0.25">
      <c r="A840" t="s">
        <v>943</v>
      </c>
      <c r="B840">
        <v>269403</v>
      </c>
    </row>
    <row r="841" spans="1:2" x14ac:dyDescent="0.25">
      <c r="A841" t="s">
        <v>967</v>
      </c>
      <c r="B841">
        <v>1259003</v>
      </c>
    </row>
    <row r="842" spans="1:2" x14ac:dyDescent="0.25">
      <c r="A842" t="s">
        <v>3926</v>
      </c>
      <c r="B842">
        <v>2125803</v>
      </c>
    </row>
    <row r="843" spans="1:2" x14ac:dyDescent="0.25">
      <c r="A843" t="s">
        <v>1148</v>
      </c>
      <c r="B843">
        <v>415503</v>
      </c>
    </row>
    <row r="844" spans="1:2" x14ac:dyDescent="0.25">
      <c r="A844" t="s">
        <v>3927</v>
      </c>
      <c r="B844">
        <v>426003</v>
      </c>
    </row>
    <row r="845" spans="1:2" x14ac:dyDescent="0.25">
      <c r="A845" t="s">
        <v>3928</v>
      </c>
      <c r="B845">
        <v>422903</v>
      </c>
    </row>
    <row r="846" spans="1:2" x14ac:dyDescent="0.25">
      <c r="A846" t="s">
        <v>961</v>
      </c>
      <c r="B846">
        <v>270403</v>
      </c>
    </row>
    <row r="847" spans="1:2" x14ac:dyDescent="0.25">
      <c r="A847" t="s">
        <v>3929</v>
      </c>
      <c r="B847">
        <v>174503</v>
      </c>
    </row>
    <row r="848" spans="1:2" x14ac:dyDescent="0.25">
      <c r="A848" t="s">
        <v>3930</v>
      </c>
      <c r="B848">
        <v>283403</v>
      </c>
    </row>
    <row r="849" spans="1:2" x14ac:dyDescent="0.25">
      <c r="A849" t="s">
        <v>1115</v>
      </c>
      <c r="B849">
        <v>415903</v>
      </c>
    </row>
    <row r="850" spans="1:2" x14ac:dyDescent="0.25">
      <c r="A850" t="s">
        <v>1093</v>
      </c>
      <c r="B850">
        <v>413603</v>
      </c>
    </row>
    <row r="851" spans="1:2" x14ac:dyDescent="0.25">
      <c r="A851" t="s">
        <v>1177</v>
      </c>
      <c r="B851">
        <v>415003</v>
      </c>
    </row>
    <row r="852" spans="1:2" x14ac:dyDescent="0.25">
      <c r="A852" t="s">
        <v>3931</v>
      </c>
      <c r="B852">
        <v>417503</v>
      </c>
    </row>
    <row r="853" spans="1:2" x14ac:dyDescent="0.25">
      <c r="A853" t="s">
        <v>1050</v>
      </c>
      <c r="B853">
        <v>249003</v>
      </c>
    </row>
    <row r="854" spans="1:2" x14ac:dyDescent="0.25">
      <c r="A854" t="s">
        <v>954</v>
      </c>
      <c r="B854">
        <v>2401503</v>
      </c>
    </row>
    <row r="855" spans="1:2" x14ac:dyDescent="0.25">
      <c r="A855" t="s">
        <v>1168</v>
      </c>
      <c r="B855">
        <v>421303</v>
      </c>
    </row>
    <row r="856" spans="1:2" x14ac:dyDescent="0.25">
      <c r="A856" t="s">
        <v>1194</v>
      </c>
      <c r="B856">
        <v>268103</v>
      </c>
    </row>
    <row r="857" spans="1:2" x14ac:dyDescent="0.25">
      <c r="A857" t="s">
        <v>931</v>
      </c>
      <c r="B857">
        <v>268203</v>
      </c>
    </row>
    <row r="858" spans="1:2" x14ac:dyDescent="0.25">
      <c r="A858" t="s">
        <v>3932</v>
      </c>
      <c r="B858">
        <v>269503</v>
      </c>
    </row>
    <row r="859" spans="1:2" x14ac:dyDescent="0.25">
      <c r="A859" t="s">
        <v>3933</v>
      </c>
      <c r="B859">
        <v>269603</v>
      </c>
    </row>
    <row r="860" spans="1:2" x14ac:dyDescent="0.25">
      <c r="A860" t="s">
        <v>3934</v>
      </c>
      <c r="B860">
        <v>368803</v>
      </c>
    </row>
    <row r="861" spans="1:2" x14ac:dyDescent="0.25">
      <c r="A861" t="s">
        <v>996</v>
      </c>
      <c r="B861">
        <v>414703</v>
      </c>
    </row>
    <row r="862" spans="1:2" x14ac:dyDescent="0.25">
      <c r="A862" t="s">
        <v>3935</v>
      </c>
      <c r="B862">
        <v>417703</v>
      </c>
    </row>
    <row r="863" spans="1:2" x14ac:dyDescent="0.25">
      <c r="A863" t="s">
        <v>3936</v>
      </c>
      <c r="B863">
        <v>2539203</v>
      </c>
    </row>
    <row r="864" spans="1:2" x14ac:dyDescent="0.25">
      <c r="A864" t="s">
        <v>1167</v>
      </c>
      <c r="B864">
        <v>2647203</v>
      </c>
    </row>
    <row r="865" spans="1:2" x14ac:dyDescent="0.25">
      <c r="A865" t="s">
        <v>1061</v>
      </c>
      <c r="B865">
        <v>2647303</v>
      </c>
    </row>
    <row r="866" spans="1:2" x14ac:dyDescent="0.25">
      <c r="A866" t="s">
        <v>3937</v>
      </c>
      <c r="B866">
        <v>2855203</v>
      </c>
    </row>
    <row r="867" spans="1:2" x14ac:dyDescent="0.25">
      <c r="A867" t="s">
        <v>1150</v>
      </c>
      <c r="B867">
        <v>295403</v>
      </c>
    </row>
    <row r="868" spans="1:2" x14ac:dyDescent="0.25">
      <c r="A868" t="s">
        <v>1016</v>
      </c>
      <c r="B868">
        <v>3579303</v>
      </c>
    </row>
    <row r="869" spans="1:2" x14ac:dyDescent="0.25">
      <c r="A869" t="s">
        <v>1042</v>
      </c>
      <c r="B869">
        <v>3605203</v>
      </c>
    </row>
    <row r="870" spans="1:2" x14ac:dyDescent="0.25">
      <c r="A870" t="s">
        <v>3938</v>
      </c>
      <c r="B870">
        <v>799203</v>
      </c>
    </row>
    <row r="871" spans="1:2" x14ac:dyDescent="0.25">
      <c r="A871" t="s">
        <v>1191</v>
      </c>
      <c r="B871">
        <v>2763303</v>
      </c>
    </row>
    <row r="872" spans="1:2" x14ac:dyDescent="0.25">
      <c r="A872" t="s">
        <v>3939</v>
      </c>
      <c r="B872">
        <v>3161403</v>
      </c>
    </row>
    <row r="873" spans="1:2" x14ac:dyDescent="0.25">
      <c r="A873" t="s">
        <v>1124</v>
      </c>
      <c r="B873">
        <v>3531303</v>
      </c>
    </row>
    <row r="874" spans="1:2" x14ac:dyDescent="0.25">
      <c r="A874" t="s">
        <v>991</v>
      </c>
      <c r="B874">
        <v>3251203</v>
      </c>
    </row>
    <row r="875" spans="1:2" x14ac:dyDescent="0.25">
      <c r="A875" t="s">
        <v>3940</v>
      </c>
      <c r="B875">
        <v>4743203</v>
      </c>
    </row>
    <row r="876" spans="1:2" x14ac:dyDescent="0.25">
      <c r="A876" t="s">
        <v>1094</v>
      </c>
      <c r="B876">
        <v>2753303</v>
      </c>
    </row>
    <row r="877" spans="1:2" x14ac:dyDescent="0.25">
      <c r="A877" t="s">
        <v>1130</v>
      </c>
      <c r="B877">
        <v>4831203</v>
      </c>
    </row>
    <row r="878" spans="1:2" x14ac:dyDescent="0.25">
      <c r="A878" t="s">
        <v>1067</v>
      </c>
      <c r="B878">
        <v>1960103</v>
      </c>
    </row>
    <row r="879" spans="1:2" x14ac:dyDescent="0.25">
      <c r="A879" t="s">
        <v>3941</v>
      </c>
      <c r="B879">
        <v>2198803</v>
      </c>
    </row>
    <row r="880" spans="1:2" x14ac:dyDescent="0.25">
      <c r="A880" t="s">
        <v>1062</v>
      </c>
      <c r="B880">
        <v>4275203</v>
      </c>
    </row>
    <row r="881" spans="1:2" x14ac:dyDescent="0.25">
      <c r="A881" t="s">
        <v>1010</v>
      </c>
      <c r="B881">
        <v>3843203</v>
      </c>
    </row>
    <row r="882" spans="1:2" x14ac:dyDescent="0.25">
      <c r="A882" t="s">
        <v>1138</v>
      </c>
      <c r="B882">
        <v>2029203</v>
      </c>
    </row>
    <row r="883" spans="1:2" x14ac:dyDescent="0.25">
      <c r="A883" t="s">
        <v>990</v>
      </c>
      <c r="B883">
        <v>179003</v>
      </c>
    </row>
    <row r="884" spans="1:2" x14ac:dyDescent="0.25">
      <c r="A884" t="s">
        <v>1032</v>
      </c>
      <c r="B884">
        <v>320203</v>
      </c>
    </row>
    <row r="885" spans="1:2" x14ac:dyDescent="0.25">
      <c r="A885" t="s">
        <v>3942</v>
      </c>
      <c r="B885">
        <v>418903</v>
      </c>
    </row>
    <row r="886" spans="1:2" x14ac:dyDescent="0.25">
      <c r="A886" t="s">
        <v>994</v>
      </c>
      <c r="B886">
        <v>421503</v>
      </c>
    </row>
    <row r="887" spans="1:2" x14ac:dyDescent="0.25">
      <c r="A887" t="s">
        <v>3943</v>
      </c>
      <c r="B887">
        <v>427003</v>
      </c>
    </row>
    <row r="888" spans="1:2" x14ac:dyDescent="0.25">
      <c r="A888" t="s">
        <v>958</v>
      </c>
      <c r="B888">
        <v>5619703</v>
      </c>
    </row>
    <row r="889" spans="1:2" x14ac:dyDescent="0.25">
      <c r="A889" t="s">
        <v>3944</v>
      </c>
      <c r="B889">
        <v>283303</v>
      </c>
    </row>
    <row r="890" spans="1:2" x14ac:dyDescent="0.25">
      <c r="A890" t="s">
        <v>3945</v>
      </c>
      <c r="B890">
        <v>174603</v>
      </c>
    </row>
    <row r="891" spans="1:2" x14ac:dyDescent="0.25">
      <c r="A891" t="s">
        <v>938</v>
      </c>
      <c r="B891">
        <v>174903</v>
      </c>
    </row>
    <row r="892" spans="1:2" x14ac:dyDescent="0.25">
      <c r="A892" t="s">
        <v>937</v>
      </c>
      <c r="B892">
        <v>175003</v>
      </c>
    </row>
    <row r="893" spans="1:2" x14ac:dyDescent="0.25">
      <c r="A893" t="s">
        <v>3946</v>
      </c>
      <c r="B893">
        <v>1661203</v>
      </c>
    </row>
    <row r="894" spans="1:2" x14ac:dyDescent="0.25">
      <c r="A894" t="s">
        <v>1066</v>
      </c>
      <c r="B894">
        <v>3255903</v>
      </c>
    </row>
    <row r="895" spans="1:2" x14ac:dyDescent="0.25">
      <c r="A895" t="s">
        <v>3947</v>
      </c>
      <c r="B895">
        <v>1779203</v>
      </c>
    </row>
    <row r="896" spans="1:2" x14ac:dyDescent="0.25">
      <c r="A896" t="s">
        <v>1049</v>
      </c>
      <c r="B896">
        <v>1889303</v>
      </c>
    </row>
    <row r="897" spans="1:2" x14ac:dyDescent="0.25">
      <c r="A897" t="s">
        <v>945</v>
      </c>
      <c r="B897">
        <v>1009203</v>
      </c>
    </row>
    <row r="898" spans="1:2" x14ac:dyDescent="0.25">
      <c r="A898" t="s">
        <v>3948</v>
      </c>
      <c r="B898">
        <v>176803</v>
      </c>
    </row>
    <row r="899" spans="1:2" x14ac:dyDescent="0.25">
      <c r="A899" t="s">
        <v>946</v>
      </c>
      <c r="B899">
        <v>321403</v>
      </c>
    </row>
    <row r="900" spans="1:2" x14ac:dyDescent="0.25">
      <c r="A900" t="s">
        <v>3949</v>
      </c>
      <c r="B900">
        <v>1228203</v>
      </c>
    </row>
    <row r="901" spans="1:2" x14ac:dyDescent="0.25">
      <c r="A901" t="s">
        <v>1164</v>
      </c>
      <c r="B901">
        <v>180603</v>
      </c>
    </row>
    <row r="902" spans="1:2" x14ac:dyDescent="0.25">
      <c r="A902" t="s">
        <v>3950</v>
      </c>
      <c r="B902">
        <v>1863203</v>
      </c>
    </row>
    <row r="903" spans="1:2" x14ac:dyDescent="0.25">
      <c r="A903" t="s">
        <v>910</v>
      </c>
      <c r="B903">
        <v>4141303</v>
      </c>
    </row>
    <row r="904" spans="1:2" x14ac:dyDescent="0.25">
      <c r="A904" t="s">
        <v>911</v>
      </c>
      <c r="B904">
        <v>5061203</v>
      </c>
    </row>
    <row r="905" spans="1:2" x14ac:dyDescent="0.25">
      <c r="A905" t="s">
        <v>3951</v>
      </c>
      <c r="B905">
        <v>416703</v>
      </c>
    </row>
    <row r="906" spans="1:2" x14ac:dyDescent="0.25">
      <c r="A906" t="s">
        <v>1047</v>
      </c>
      <c r="B906">
        <v>428003</v>
      </c>
    </row>
    <row r="907" spans="1:2" x14ac:dyDescent="0.25">
      <c r="A907" t="s">
        <v>3952</v>
      </c>
      <c r="B907">
        <v>2541203</v>
      </c>
    </row>
    <row r="908" spans="1:2" x14ac:dyDescent="0.25">
      <c r="A908" t="s">
        <v>3953</v>
      </c>
      <c r="B908">
        <v>5119203</v>
      </c>
    </row>
    <row r="909" spans="1:2" x14ac:dyDescent="0.25">
      <c r="A909" t="s">
        <v>3954</v>
      </c>
      <c r="B909">
        <v>5242103</v>
      </c>
    </row>
    <row r="910" spans="1:2" x14ac:dyDescent="0.25">
      <c r="A910" t="s">
        <v>3955</v>
      </c>
      <c r="B910">
        <v>291803</v>
      </c>
    </row>
    <row r="911" spans="1:2" x14ac:dyDescent="0.25">
      <c r="A911" t="s">
        <v>1206</v>
      </c>
      <c r="B911">
        <v>5726103</v>
      </c>
    </row>
    <row r="912" spans="1:2" x14ac:dyDescent="0.25">
      <c r="A912" t="s">
        <v>3956</v>
      </c>
      <c r="B912">
        <v>6377703</v>
      </c>
    </row>
    <row r="913" spans="1:2" x14ac:dyDescent="0.25">
      <c r="A913" t="s">
        <v>1169</v>
      </c>
      <c r="B913">
        <v>391903</v>
      </c>
    </row>
    <row r="914" spans="1:2" x14ac:dyDescent="0.25">
      <c r="A914" t="s">
        <v>1208</v>
      </c>
      <c r="B914">
        <v>4353503</v>
      </c>
    </row>
    <row r="915" spans="1:2" x14ac:dyDescent="0.25">
      <c r="A915" t="s">
        <v>1123</v>
      </c>
      <c r="B915">
        <v>194703</v>
      </c>
    </row>
    <row r="916" spans="1:2" x14ac:dyDescent="0.25">
      <c r="A916" t="s">
        <v>5010</v>
      </c>
      <c r="B916">
        <v>320803</v>
      </c>
    </row>
    <row r="917" spans="1:2" x14ac:dyDescent="0.25">
      <c r="A917" t="s">
        <v>1039</v>
      </c>
      <c r="B917">
        <v>179603</v>
      </c>
    </row>
    <row r="918" spans="1:2" x14ac:dyDescent="0.25">
      <c r="A918" t="s">
        <v>3957</v>
      </c>
      <c r="B918">
        <v>1263903</v>
      </c>
    </row>
    <row r="919" spans="1:2" x14ac:dyDescent="0.25">
      <c r="A919" t="s">
        <v>1196</v>
      </c>
      <c r="B919">
        <v>149803</v>
      </c>
    </row>
    <row r="920" spans="1:2" x14ac:dyDescent="0.25">
      <c r="A920" t="s">
        <v>3958</v>
      </c>
      <c r="B920">
        <v>233903</v>
      </c>
    </row>
    <row r="921" spans="1:2" x14ac:dyDescent="0.25">
      <c r="A921" t="s">
        <v>988</v>
      </c>
      <c r="B921">
        <v>417603</v>
      </c>
    </row>
    <row r="922" spans="1:2" x14ac:dyDescent="0.25">
      <c r="A922" t="s">
        <v>1156</v>
      </c>
      <c r="B922">
        <v>283503</v>
      </c>
    </row>
    <row r="923" spans="1:2" x14ac:dyDescent="0.25">
      <c r="A923" t="s">
        <v>3959</v>
      </c>
      <c r="B923">
        <v>2021303</v>
      </c>
    </row>
    <row r="924" spans="1:2" x14ac:dyDescent="0.25">
      <c r="A924" t="s">
        <v>934</v>
      </c>
      <c r="B924">
        <v>2253203</v>
      </c>
    </row>
    <row r="925" spans="1:2" x14ac:dyDescent="0.25">
      <c r="A925" t="s">
        <v>3960</v>
      </c>
      <c r="B925">
        <v>27203</v>
      </c>
    </row>
    <row r="926" spans="1:2" x14ac:dyDescent="0.25">
      <c r="A926" t="s">
        <v>985</v>
      </c>
      <c r="B926">
        <v>42703</v>
      </c>
    </row>
    <row r="927" spans="1:2" x14ac:dyDescent="0.25">
      <c r="A927" t="s">
        <v>1151</v>
      </c>
      <c r="B927">
        <v>86503</v>
      </c>
    </row>
    <row r="928" spans="1:2" x14ac:dyDescent="0.25">
      <c r="A928" t="s">
        <v>1019</v>
      </c>
      <c r="B928">
        <v>137703</v>
      </c>
    </row>
    <row r="929" spans="1:2" x14ac:dyDescent="0.25">
      <c r="A929" t="s">
        <v>3961</v>
      </c>
      <c r="B929">
        <v>1829203</v>
      </c>
    </row>
    <row r="930" spans="1:2" x14ac:dyDescent="0.25">
      <c r="A930" t="s">
        <v>1193</v>
      </c>
      <c r="B930">
        <v>2920003</v>
      </c>
    </row>
    <row r="931" spans="1:2" x14ac:dyDescent="0.25">
      <c r="A931" t="s">
        <v>1114</v>
      </c>
      <c r="B931">
        <v>175603</v>
      </c>
    </row>
    <row r="932" spans="1:2" x14ac:dyDescent="0.25">
      <c r="A932" t="s">
        <v>3962</v>
      </c>
      <c r="B932">
        <v>5620903</v>
      </c>
    </row>
    <row r="933" spans="1:2" x14ac:dyDescent="0.25">
      <c r="A933" t="s">
        <v>3963</v>
      </c>
      <c r="B933">
        <v>176303</v>
      </c>
    </row>
    <row r="934" spans="1:2" x14ac:dyDescent="0.25">
      <c r="A934" t="s">
        <v>912</v>
      </c>
      <c r="B934">
        <v>1781203</v>
      </c>
    </row>
    <row r="935" spans="1:2" x14ac:dyDescent="0.25">
      <c r="A935" t="s">
        <v>3964</v>
      </c>
      <c r="B935">
        <v>5565703</v>
      </c>
    </row>
    <row r="936" spans="1:2" x14ac:dyDescent="0.25">
      <c r="A936" t="s">
        <v>962</v>
      </c>
      <c r="B936">
        <v>6443703</v>
      </c>
    </row>
    <row r="937" spans="1:2" x14ac:dyDescent="0.25">
      <c r="A937" t="s">
        <v>3965</v>
      </c>
      <c r="B937">
        <v>1563203</v>
      </c>
    </row>
    <row r="938" spans="1:2" x14ac:dyDescent="0.25">
      <c r="A938" t="s">
        <v>3966</v>
      </c>
      <c r="B938">
        <v>5434003</v>
      </c>
    </row>
    <row r="939" spans="1:2" x14ac:dyDescent="0.25">
      <c r="A939" t="s">
        <v>1178</v>
      </c>
      <c r="B939">
        <v>178403</v>
      </c>
    </row>
    <row r="940" spans="1:2" x14ac:dyDescent="0.25">
      <c r="A940" t="s">
        <v>3967</v>
      </c>
      <c r="B940">
        <v>424003</v>
      </c>
    </row>
    <row r="941" spans="1:2" x14ac:dyDescent="0.25">
      <c r="A941" t="s">
        <v>3968</v>
      </c>
      <c r="B941">
        <v>414403</v>
      </c>
    </row>
    <row r="942" spans="1:2" x14ac:dyDescent="0.25">
      <c r="A942" t="s">
        <v>3969</v>
      </c>
      <c r="B942">
        <v>139903</v>
      </c>
    </row>
    <row r="943" spans="1:2" x14ac:dyDescent="0.25">
      <c r="A943" t="s">
        <v>3970</v>
      </c>
      <c r="B943">
        <v>176903</v>
      </c>
    </row>
    <row r="944" spans="1:2" x14ac:dyDescent="0.25">
      <c r="A944" t="s">
        <v>3971</v>
      </c>
      <c r="B944">
        <v>420703</v>
      </c>
    </row>
    <row r="945" spans="1:2" x14ac:dyDescent="0.25">
      <c r="A945" t="s">
        <v>3972</v>
      </c>
      <c r="B945">
        <v>422203</v>
      </c>
    </row>
    <row r="946" spans="1:2" x14ac:dyDescent="0.25">
      <c r="A946" t="s">
        <v>1018</v>
      </c>
      <c r="B946">
        <v>416103</v>
      </c>
    </row>
    <row r="947" spans="1:2" x14ac:dyDescent="0.25">
      <c r="A947" t="s">
        <v>1064</v>
      </c>
      <c r="B947">
        <v>1663203</v>
      </c>
    </row>
    <row r="948" spans="1:2" x14ac:dyDescent="0.25">
      <c r="A948" t="s">
        <v>4992</v>
      </c>
      <c r="B948">
        <v>93403</v>
      </c>
    </row>
    <row r="949" spans="1:2" x14ac:dyDescent="0.25">
      <c r="A949" t="s">
        <v>3973</v>
      </c>
      <c r="B949">
        <v>175303</v>
      </c>
    </row>
    <row r="950" spans="1:2" x14ac:dyDescent="0.25">
      <c r="A950" t="s">
        <v>1041</v>
      </c>
      <c r="B950">
        <v>415603</v>
      </c>
    </row>
    <row r="951" spans="1:2" x14ac:dyDescent="0.25">
      <c r="A951" t="s">
        <v>1161</v>
      </c>
      <c r="B951">
        <v>112703</v>
      </c>
    </row>
    <row r="952" spans="1:2" x14ac:dyDescent="0.25">
      <c r="A952" t="s">
        <v>1005</v>
      </c>
      <c r="B952">
        <v>112803</v>
      </c>
    </row>
    <row r="953" spans="1:2" x14ac:dyDescent="0.25">
      <c r="A953" t="s">
        <v>1108</v>
      </c>
      <c r="B953">
        <v>113203</v>
      </c>
    </row>
    <row r="954" spans="1:2" x14ac:dyDescent="0.25">
      <c r="A954" t="s">
        <v>1079</v>
      </c>
      <c r="B954">
        <v>116003</v>
      </c>
    </row>
    <row r="955" spans="1:2" x14ac:dyDescent="0.25">
      <c r="A955" t="s">
        <v>1034</v>
      </c>
      <c r="B955">
        <v>119803</v>
      </c>
    </row>
    <row r="956" spans="1:2" x14ac:dyDescent="0.25">
      <c r="A956" t="s">
        <v>950</v>
      </c>
      <c r="B956">
        <v>119903</v>
      </c>
    </row>
    <row r="957" spans="1:2" x14ac:dyDescent="0.25">
      <c r="A957" t="s">
        <v>3974</v>
      </c>
      <c r="B957">
        <v>67003</v>
      </c>
    </row>
    <row r="958" spans="1:2" x14ac:dyDescent="0.25">
      <c r="A958" t="s">
        <v>3975</v>
      </c>
      <c r="B958">
        <v>67803</v>
      </c>
    </row>
    <row r="959" spans="1:2" x14ac:dyDescent="0.25">
      <c r="A959" t="s">
        <v>3976</v>
      </c>
      <c r="B959">
        <v>69503</v>
      </c>
    </row>
    <row r="960" spans="1:2" x14ac:dyDescent="0.25">
      <c r="A960" t="s">
        <v>1140</v>
      </c>
      <c r="B960">
        <v>73203</v>
      </c>
    </row>
    <row r="961" spans="1:2" x14ac:dyDescent="0.25">
      <c r="A961" t="s">
        <v>982</v>
      </c>
      <c r="B961">
        <v>76803</v>
      </c>
    </row>
    <row r="962" spans="1:2" x14ac:dyDescent="0.25">
      <c r="A962" t="s">
        <v>1048</v>
      </c>
      <c r="B962">
        <v>2198903</v>
      </c>
    </row>
    <row r="963" spans="1:2" x14ac:dyDescent="0.25">
      <c r="A963" t="s">
        <v>1053</v>
      </c>
      <c r="B963">
        <v>2685203</v>
      </c>
    </row>
    <row r="964" spans="1:2" x14ac:dyDescent="0.25">
      <c r="A964" t="s">
        <v>980</v>
      </c>
      <c r="B964">
        <v>2711203</v>
      </c>
    </row>
    <row r="965" spans="1:2" x14ac:dyDescent="0.25">
      <c r="A965" t="s">
        <v>1118</v>
      </c>
      <c r="B965">
        <v>2631203</v>
      </c>
    </row>
    <row r="966" spans="1:2" x14ac:dyDescent="0.25">
      <c r="A966" t="s">
        <v>1072</v>
      </c>
      <c r="B966">
        <v>419203</v>
      </c>
    </row>
    <row r="967" spans="1:2" x14ac:dyDescent="0.25">
      <c r="A967" t="s">
        <v>1106</v>
      </c>
      <c r="B967">
        <v>2879403</v>
      </c>
    </row>
    <row r="968" spans="1:2" x14ac:dyDescent="0.25">
      <c r="A968" t="s">
        <v>1045</v>
      </c>
      <c r="B968">
        <v>5063203</v>
      </c>
    </row>
    <row r="969" spans="1:2" x14ac:dyDescent="0.25">
      <c r="A969" t="s">
        <v>926</v>
      </c>
      <c r="B969">
        <v>2873203</v>
      </c>
    </row>
    <row r="970" spans="1:2" x14ac:dyDescent="0.25">
      <c r="A970" t="s">
        <v>1132</v>
      </c>
      <c r="B970">
        <v>416003</v>
      </c>
    </row>
    <row r="971" spans="1:2" x14ac:dyDescent="0.25">
      <c r="A971" t="s">
        <v>1015</v>
      </c>
      <c r="B971">
        <v>5431503</v>
      </c>
    </row>
    <row r="972" spans="1:2" x14ac:dyDescent="0.25">
      <c r="A972" t="s">
        <v>3977</v>
      </c>
      <c r="B972">
        <v>5431703</v>
      </c>
    </row>
    <row r="973" spans="1:2" x14ac:dyDescent="0.25">
      <c r="A973" t="s">
        <v>1011</v>
      </c>
      <c r="B973">
        <v>5431803</v>
      </c>
    </row>
    <row r="974" spans="1:2" x14ac:dyDescent="0.25">
      <c r="A974" t="s">
        <v>3978</v>
      </c>
      <c r="B974">
        <v>5432003</v>
      </c>
    </row>
    <row r="975" spans="1:2" x14ac:dyDescent="0.25">
      <c r="A975" t="s">
        <v>1060</v>
      </c>
      <c r="B975">
        <v>5035203</v>
      </c>
    </row>
    <row r="976" spans="1:2" x14ac:dyDescent="0.25">
      <c r="A976" t="s">
        <v>1155</v>
      </c>
      <c r="B976">
        <v>5075203</v>
      </c>
    </row>
    <row r="977" spans="1:2" x14ac:dyDescent="0.25">
      <c r="A977" t="s">
        <v>1082</v>
      </c>
      <c r="B977">
        <v>5597803</v>
      </c>
    </row>
    <row r="978" spans="1:2" x14ac:dyDescent="0.25">
      <c r="A978" t="s">
        <v>1033</v>
      </c>
      <c r="B978">
        <v>5493703</v>
      </c>
    </row>
    <row r="979" spans="1:2" x14ac:dyDescent="0.25">
      <c r="A979" t="s">
        <v>939</v>
      </c>
      <c r="B979">
        <v>4509203</v>
      </c>
    </row>
    <row r="980" spans="1:2" x14ac:dyDescent="0.25">
      <c r="A980" t="s">
        <v>3979</v>
      </c>
      <c r="B980">
        <v>5493903</v>
      </c>
    </row>
    <row r="981" spans="1:2" x14ac:dyDescent="0.25">
      <c r="A981" t="s">
        <v>1174</v>
      </c>
      <c r="B981">
        <v>2329203</v>
      </c>
    </row>
    <row r="982" spans="1:2" x14ac:dyDescent="0.25">
      <c r="A982" t="s">
        <v>1074</v>
      </c>
      <c r="B982">
        <v>4263403</v>
      </c>
    </row>
    <row r="983" spans="1:2" x14ac:dyDescent="0.25">
      <c r="A983" t="s">
        <v>1030</v>
      </c>
      <c r="B983">
        <v>5431403</v>
      </c>
    </row>
    <row r="984" spans="1:2" x14ac:dyDescent="0.25">
      <c r="A984" t="s">
        <v>918</v>
      </c>
      <c r="B984">
        <v>5427803</v>
      </c>
    </row>
    <row r="985" spans="1:2" x14ac:dyDescent="0.25">
      <c r="A985" t="s">
        <v>1035</v>
      </c>
      <c r="B985">
        <v>5427903</v>
      </c>
    </row>
    <row r="986" spans="1:2" x14ac:dyDescent="0.25">
      <c r="A986" t="s">
        <v>3980</v>
      </c>
      <c r="B986">
        <v>5467903</v>
      </c>
    </row>
    <row r="987" spans="1:2" x14ac:dyDescent="0.25">
      <c r="A987" t="s">
        <v>3981</v>
      </c>
      <c r="B987">
        <v>420203</v>
      </c>
    </row>
    <row r="988" spans="1:2" x14ac:dyDescent="0.25">
      <c r="A988" t="s">
        <v>3982</v>
      </c>
      <c r="B988">
        <v>5877703</v>
      </c>
    </row>
    <row r="989" spans="1:2" x14ac:dyDescent="0.25">
      <c r="A989" t="s">
        <v>1006</v>
      </c>
      <c r="B989">
        <v>6064603</v>
      </c>
    </row>
    <row r="990" spans="1:2" x14ac:dyDescent="0.25">
      <c r="A990" t="s">
        <v>5011</v>
      </c>
      <c r="B990">
        <v>425003</v>
      </c>
    </row>
    <row r="991" spans="1:2" x14ac:dyDescent="0.25">
      <c r="A991" t="s">
        <v>1007</v>
      </c>
      <c r="B991">
        <v>6290303</v>
      </c>
    </row>
    <row r="992" spans="1:2" x14ac:dyDescent="0.25">
      <c r="A992" t="s">
        <v>930</v>
      </c>
      <c r="B992">
        <v>5976603</v>
      </c>
    </row>
    <row r="993" spans="1:2" x14ac:dyDescent="0.25">
      <c r="A993" t="s">
        <v>899</v>
      </c>
      <c r="B993">
        <v>5928603</v>
      </c>
    </row>
    <row r="994" spans="1:2" x14ac:dyDescent="0.25">
      <c r="A994" t="s">
        <v>1117</v>
      </c>
      <c r="B994">
        <v>6168503</v>
      </c>
    </row>
    <row r="995" spans="1:2" x14ac:dyDescent="0.25">
      <c r="A995" t="s">
        <v>5012</v>
      </c>
      <c r="B995">
        <v>126003</v>
      </c>
    </row>
    <row r="996" spans="1:2" x14ac:dyDescent="0.25">
      <c r="A996" t="s">
        <v>1097</v>
      </c>
      <c r="B996">
        <v>6309803</v>
      </c>
    </row>
    <row r="997" spans="1:2" x14ac:dyDescent="0.25">
      <c r="A997" t="s">
        <v>1135</v>
      </c>
      <c r="B997">
        <v>6355803</v>
      </c>
    </row>
    <row r="998" spans="1:2" x14ac:dyDescent="0.25">
      <c r="A998" t="s">
        <v>929</v>
      </c>
      <c r="B998">
        <v>6355703</v>
      </c>
    </row>
    <row r="999" spans="1:2" x14ac:dyDescent="0.25">
      <c r="A999" t="s">
        <v>973</v>
      </c>
      <c r="B999">
        <v>6160503</v>
      </c>
    </row>
    <row r="1000" spans="1:2" x14ac:dyDescent="0.25">
      <c r="A1000" t="s">
        <v>3983</v>
      </c>
      <c r="B1000">
        <v>6461903</v>
      </c>
    </row>
    <row r="1001" spans="1:2" x14ac:dyDescent="0.25">
      <c r="A1001" t="s">
        <v>1055</v>
      </c>
      <c r="B1001">
        <v>6462103</v>
      </c>
    </row>
    <row r="1002" spans="1:2" x14ac:dyDescent="0.25">
      <c r="A1002" t="s">
        <v>1107</v>
      </c>
      <c r="B1002">
        <v>131903</v>
      </c>
    </row>
    <row r="1003" spans="1:2" x14ac:dyDescent="0.25">
      <c r="A1003" t="s">
        <v>3984</v>
      </c>
      <c r="B1003">
        <v>132603</v>
      </c>
    </row>
    <row r="1004" spans="1:2" x14ac:dyDescent="0.25">
      <c r="A1004" t="s">
        <v>1146</v>
      </c>
      <c r="B1004">
        <v>135903</v>
      </c>
    </row>
    <row r="1005" spans="1:2" x14ac:dyDescent="0.25">
      <c r="A1005" t="s">
        <v>1149</v>
      </c>
      <c r="B1005">
        <v>138303</v>
      </c>
    </row>
    <row r="1006" spans="1:2" x14ac:dyDescent="0.25">
      <c r="A1006" t="s">
        <v>904</v>
      </c>
      <c r="B1006">
        <v>139303</v>
      </c>
    </row>
    <row r="1007" spans="1:2" x14ac:dyDescent="0.25">
      <c r="A1007" t="s">
        <v>3985</v>
      </c>
      <c r="B1007">
        <v>139803</v>
      </c>
    </row>
    <row r="1008" spans="1:2" x14ac:dyDescent="0.25">
      <c r="A1008" t="s">
        <v>1137</v>
      </c>
      <c r="B1008">
        <v>202303</v>
      </c>
    </row>
    <row r="1009" spans="1:2" x14ac:dyDescent="0.25">
      <c r="A1009" t="s">
        <v>948</v>
      </c>
      <c r="B1009">
        <v>203203</v>
      </c>
    </row>
    <row r="1010" spans="1:2" x14ac:dyDescent="0.25">
      <c r="A1010" t="s">
        <v>1125</v>
      </c>
      <c r="B1010">
        <v>203303</v>
      </c>
    </row>
    <row r="1011" spans="1:2" x14ac:dyDescent="0.25">
      <c r="A1011" t="s">
        <v>987</v>
      </c>
      <c r="B1011">
        <v>203403</v>
      </c>
    </row>
    <row r="1012" spans="1:2" x14ac:dyDescent="0.25">
      <c r="A1012" t="s">
        <v>3986</v>
      </c>
      <c r="B1012">
        <v>203603</v>
      </c>
    </row>
    <row r="1013" spans="1:2" x14ac:dyDescent="0.25">
      <c r="A1013" t="s">
        <v>1084</v>
      </c>
      <c r="B1013">
        <v>6462003</v>
      </c>
    </row>
    <row r="1014" spans="1:2" x14ac:dyDescent="0.25">
      <c r="A1014" t="s">
        <v>1131</v>
      </c>
      <c r="B1014">
        <v>6461803</v>
      </c>
    </row>
    <row r="1015" spans="1:2" x14ac:dyDescent="0.25">
      <c r="A1015" t="s">
        <v>1104</v>
      </c>
      <c r="B1015">
        <v>5434603</v>
      </c>
    </row>
    <row r="1016" spans="1:2" x14ac:dyDescent="0.25">
      <c r="A1016" t="s">
        <v>993</v>
      </c>
      <c r="B1016">
        <v>6463703</v>
      </c>
    </row>
    <row r="1017" spans="1:2" x14ac:dyDescent="0.25">
      <c r="A1017" t="s">
        <v>3987</v>
      </c>
      <c r="B1017">
        <v>2779203</v>
      </c>
    </row>
    <row r="1018" spans="1:2" x14ac:dyDescent="0.25">
      <c r="A1018" t="s">
        <v>1162</v>
      </c>
      <c r="B1018">
        <v>6673803</v>
      </c>
    </row>
    <row r="1019" spans="1:2" x14ac:dyDescent="0.25">
      <c r="A1019" t="s">
        <v>903</v>
      </c>
      <c r="B1019">
        <v>174803</v>
      </c>
    </row>
    <row r="1020" spans="1:2" x14ac:dyDescent="0.25">
      <c r="A1020" t="s">
        <v>1025</v>
      </c>
      <c r="B1020">
        <v>175203</v>
      </c>
    </row>
    <row r="1021" spans="1:2" x14ac:dyDescent="0.25">
      <c r="A1021" t="s">
        <v>970</v>
      </c>
      <c r="B1021">
        <v>2709203</v>
      </c>
    </row>
    <row r="1022" spans="1:2" x14ac:dyDescent="0.25">
      <c r="A1022" t="s">
        <v>3988</v>
      </c>
      <c r="B1022">
        <v>3297303</v>
      </c>
    </row>
    <row r="1023" spans="1:2" x14ac:dyDescent="0.25">
      <c r="A1023" t="s">
        <v>3989</v>
      </c>
      <c r="B1023">
        <v>5216403</v>
      </c>
    </row>
    <row r="1024" spans="1:2" x14ac:dyDescent="0.25">
      <c r="A1024" t="s">
        <v>1159</v>
      </c>
      <c r="B1024">
        <v>164303</v>
      </c>
    </row>
    <row r="1025" spans="1:2" x14ac:dyDescent="0.25">
      <c r="A1025" t="s">
        <v>971</v>
      </c>
      <c r="B1025">
        <v>164403</v>
      </c>
    </row>
    <row r="1026" spans="1:2" x14ac:dyDescent="0.25">
      <c r="A1026" t="s">
        <v>949</v>
      </c>
      <c r="B1026">
        <v>175403</v>
      </c>
    </row>
    <row r="1027" spans="1:2" x14ac:dyDescent="0.25">
      <c r="A1027" t="s">
        <v>3990</v>
      </c>
      <c r="B1027">
        <v>131803</v>
      </c>
    </row>
    <row r="1028" spans="1:2" x14ac:dyDescent="0.25">
      <c r="A1028" t="s">
        <v>3991</v>
      </c>
      <c r="B1028">
        <v>137303</v>
      </c>
    </row>
    <row r="1029" spans="1:2" x14ac:dyDescent="0.25">
      <c r="A1029" t="s">
        <v>3992</v>
      </c>
      <c r="B1029">
        <v>204203</v>
      </c>
    </row>
    <row r="1030" spans="1:2" x14ac:dyDescent="0.25">
      <c r="A1030" t="s">
        <v>1186</v>
      </c>
      <c r="B1030">
        <v>194103</v>
      </c>
    </row>
    <row r="1031" spans="1:2" x14ac:dyDescent="0.25">
      <c r="A1031" t="s">
        <v>1179</v>
      </c>
      <c r="B1031">
        <v>414603</v>
      </c>
    </row>
    <row r="1032" spans="1:2" x14ac:dyDescent="0.25">
      <c r="A1032" t="s">
        <v>977</v>
      </c>
      <c r="B1032">
        <v>220203</v>
      </c>
    </row>
    <row r="1033" spans="1:2" x14ac:dyDescent="0.25">
      <c r="A1033" t="s">
        <v>3993</v>
      </c>
      <c r="B1033">
        <v>229703</v>
      </c>
    </row>
    <row r="1034" spans="1:2" x14ac:dyDescent="0.25">
      <c r="A1034" t="s">
        <v>979</v>
      </c>
      <c r="B1034">
        <v>341303</v>
      </c>
    </row>
    <row r="1035" spans="1:2" x14ac:dyDescent="0.25">
      <c r="A1035" t="s">
        <v>902</v>
      </c>
      <c r="B1035">
        <v>253403</v>
      </c>
    </row>
    <row r="1036" spans="1:2" x14ac:dyDescent="0.25">
      <c r="A1036" t="s">
        <v>1101</v>
      </c>
      <c r="B1036">
        <v>235203</v>
      </c>
    </row>
    <row r="1037" spans="1:2" x14ac:dyDescent="0.25">
      <c r="A1037" t="s">
        <v>1112</v>
      </c>
      <c r="B1037">
        <v>270303</v>
      </c>
    </row>
    <row r="1038" spans="1:2" x14ac:dyDescent="0.25">
      <c r="A1038" t="s">
        <v>1109</v>
      </c>
      <c r="B1038">
        <v>382303</v>
      </c>
    </row>
    <row r="1039" spans="1:2" x14ac:dyDescent="0.25">
      <c r="A1039" t="s">
        <v>907</v>
      </c>
      <c r="B1039">
        <v>385603</v>
      </c>
    </row>
    <row r="1040" spans="1:2" x14ac:dyDescent="0.25">
      <c r="A1040" t="s">
        <v>3994</v>
      </c>
      <c r="B1040">
        <v>419603</v>
      </c>
    </row>
    <row r="1041" spans="1:2" x14ac:dyDescent="0.25">
      <c r="A1041" t="s">
        <v>1171</v>
      </c>
      <c r="B1041">
        <v>2497203</v>
      </c>
    </row>
    <row r="1042" spans="1:2" x14ac:dyDescent="0.25">
      <c r="A1042" t="s">
        <v>1063</v>
      </c>
      <c r="B1042">
        <v>2677203</v>
      </c>
    </row>
    <row r="1043" spans="1:2" x14ac:dyDescent="0.25">
      <c r="A1043" t="s">
        <v>1076</v>
      </c>
      <c r="B1043">
        <v>61403</v>
      </c>
    </row>
    <row r="1044" spans="1:2" x14ac:dyDescent="0.25">
      <c r="A1044" t="s">
        <v>1037</v>
      </c>
      <c r="B1044">
        <v>76903</v>
      </c>
    </row>
    <row r="1045" spans="1:2" x14ac:dyDescent="0.25">
      <c r="A1045" t="s">
        <v>1056</v>
      </c>
      <c r="B1045">
        <v>80003</v>
      </c>
    </row>
    <row r="1046" spans="1:2" x14ac:dyDescent="0.25">
      <c r="A1046" t="s">
        <v>1100</v>
      </c>
      <c r="B1046">
        <v>80303</v>
      </c>
    </row>
    <row r="1047" spans="1:2" x14ac:dyDescent="0.25">
      <c r="A1047" t="s">
        <v>1153</v>
      </c>
      <c r="B1047">
        <v>80703</v>
      </c>
    </row>
    <row r="1048" spans="1:2" x14ac:dyDescent="0.25">
      <c r="A1048" t="s">
        <v>1163</v>
      </c>
      <c r="B1048">
        <v>81003</v>
      </c>
    </row>
    <row r="1049" spans="1:2" x14ac:dyDescent="0.25">
      <c r="A1049" t="s">
        <v>978</v>
      </c>
      <c r="B1049">
        <v>2393203</v>
      </c>
    </row>
    <row r="1050" spans="1:2" x14ac:dyDescent="0.25">
      <c r="A1050" t="s">
        <v>1116</v>
      </c>
      <c r="B1050">
        <v>80603</v>
      </c>
    </row>
    <row r="1051" spans="1:2" x14ac:dyDescent="0.25">
      <c r="A1051" t="s">
        <v>999</v>
      </c>
      <c r="B1051">
        <v>398003</v>
      </c>
    </row>
    <row r="1052" spans="1:2" x14ac:dyDescent="0.25">
      <c r="A1052" t="s">
        <v>3995</v>
      </c>
      <c r="B1052">
        <v>25003</v>
      </c>
    </row>
    <row r="1053" spans="1:2" x14ac:dyDescent="0.25">
      <c r="A1053" t="s">
        <v>1184</v>
      </c>
      <c r="B1053">
        <v>25403</v>
      </c>
    </row>
    <row r="1054" spans="1:2" x14ac:dyDescent="0.25">
      <c r="A1054" t="s">
        <v>1059</v>
      </c>
      <c r="B1054">
        <v>17003</v>
      </c>
    </row>
    <row r="1055" spans="1:2" x14ac:dyDescent="0.25">
      <c r="A1055" t="s">
        <v>933</v>
      </c>
      <c r="B1055">
        <v>25103</v>
      </c>
    </row>
    <row r="1056" spans="1:2" x14ac:dyDescent="0.25">
      <c r="A1056" t="s">
        <v>915</v>
      </c>
      <c r="B1056">
        <v>27403</v>
      </c>
    </row>
    <row r="1057" spans="1:2" x14ac:dyDescent="0.25">
      <c r="A1057" t="s">
        <v>1185</v>
      </c>
      <c r="B1057">
        <v>28403</v>
      </c>
    </row>
    <row r="1058" spans="1:2" x14ac:dyDescent="0.25">
      <c r="A1058" t="s">
        <v>1199</v>
      </c>
      <c r="B1058">
        <v>33703</v>
      </c>
    </row>
    <row r="1059" spans="1:2" x14ac:dyDescent="0.25">
      <c r="A1059" t="s">
        <v>3996</v>
      </c>
      <c r="B1059">
        <v>34403</v>
      </c>
    </row>
    <row r="1060" spans="1:2" x14ac:dyDescent="0.25">
      <c r="A1060" t="s">
        <v>3997</v>
      </c>
      <c r="B1060">
        <v>30903</v>
      </c>
    </row>
    <row r="1061" spans="1:2" x14ac:dyDescent="0.25">
      <c r="A1061" t="s">
        <v>3998</v>
      </c>
      <c r="B1061">
        <v>31003</v>
      </c>
    </row>
    <row r="1062" spans="1:2" x14ac:dyDescent="0.25">
      <c r="A1062" t="s">
        <v>1173</v>
      </c>
      <c r="B1062">
        <v>31403</v>
      </c>
    </row>
    <row r="1063" spans="1:2" x14ac:dyDescent="0.25">
      <c r="A1063" t="s">
        <v>3999</v>
      </c>
      <c r="B1063">
        <v>31503</v>
      </c>
    </row>
    <row r="1064" spans="1:2" x14ac:dyDescent="0.25">
      <c r="A1064" t="s">
        <v>4000</v>
      </c>
      <c r="B1064">
        <v>39003</v>
      </c>
    </row>
    <row r="1065" spans="1:2" x14ac:dyDescent="0.25">
      <c r="A1065" t="s">
        <v>4001</v>
      </c>
      <c r="B1065">
        <v>39203</v>
      </c>
    </row>
    <row r="1066" spans="1:2" x14ac:dyDescent="0.25">
      <c r="A1066" t="s">
        <v>1000</v>
      </c>
      <c r="B1066">
        <v>77103</v>
      </c>
    </row>
    <row r="1067" spans="1:2" x14ac:dyDescent="0.25">
      <c r="A1067" t="s">
        <v>1027</v>
      </c>
      <c r="B1067">
        <v>4273203</v>
      </c>
    </row>
    <row r="1068" spans="1:2" x14ac:dyDescent="0.25">
      <c r="A1068" t="s">
        <v>4991</v>
      </c>
      <c r="B1068">
        <v>5209703</v>
      </c>
    </row>
    <row r="1069" spans="1:2" x14ac:dyDescent="0.25">
      <c r="A1069" t="s">
        <v>1070</v>
      </c>
      <c r="B1069">
        <v>4593203</v>
      </c>
    </row>
    <row r="1070" spans="1:2" x14ac:dyDescent="0.25">
      <c r="A1070" t="s">
        <v>1091</v>
      </c>
      <c r="B1070">
        <v>63303</v>
      </c>
    </row>
    <row r="1071" spans="1:2" x14ac:dyDescent="0.25">
      <c r="A1071" t="s">
        <v>4002</v>
      </c>
      <c r="B1071">
        <v>2905203</v>
      </c>
    </row>
    <row r="1072" spans="1:2" x14ac:dyDescent="0.25">
      <c r="A1072" t="s">
        <v>1157</v>
      </c>
      <c r="B1072">
        <v>649703</v>
      </c>
    </row>
    <row r="1073" spans="1:2" x14ac:dyDescent="0.25">
      <c r="A1073" t="s">
        <v>966</v>
      </c>
      <c r="B1073">
        <v>3467303</v>
      </c>
    </row>
    <row r="1074" spans="1:2" x14ac:dyDescent="0.25">
      <c r="A1074" t="s">
        <v>1043</v>
      </c>
      <c r="B1074">
        <v>3531503</v>
      </c>
    </row>
    <row r="1075" spans="1:2" x14ac:dyDescent="0.25">
      <c r="A1075" t="s">
        <v>4003</v>
      </c>
      <c r="B1075">
        <v>3593803</v>
      </c>
    </row>
    <row r="1076" spans="1:2" x14ac:dyDescent="0.25">
      <c r="A1076" t="s">
        <v>1040</v>
      </c>
      <c r="B1076">
        <v>3621303</v>
      </c>
    </row>
    <row r="1077" spans="1:2" x14ac:dyDescent="0.25">
      <c r="A1077" t="s">
        <v>1142</v>
      </c>
      <c r="B1077">
        <v>3621203</v>
      </c>
    </row>
    <row r="1078" spans="1:2" x14ac:dyDescent="0.25">
      <c r="A1078" t="s">
        <v>1160</v>
      </c>
      <c r="B1078">
        <v>3593703</v>
      </c>
    </row>
    <row r="1079" spans="1:2" x14ac:dyDescent="0.25">
      <c r="A1079" t="s">
        <v>1187</v>
      </c>
      <c r="B1079">
        <v>3807203</v>
      </c>
    </row>
    <row r="1080" spans="1:2" x14ac:dyDescent="0.25">
      <c r="A1080" t="s">
        <v>984</v>
      </c>
      <c r="B1080">
        <v>3853203</v>
      </c>
    </row>
    <row r="1081" spans="1:2" x14ac:dyDescent="0.25">
      <c r="A1081" t="s">
        <v>1022</v>
      </c>
      <c r="B1081">
        <v>4079303</v>
      </c>
    </row>
    <row r="1082" spans="1:2" x14ac:dyDescent="0.25">
      <c r="A1082" t="s">
        <v>4004</v>
      </c>
      <c r="B1082">
        <v>4451203</v>
      </c>
    </row>
    <row r="1083" spans="1:2" x14ac:dyDescent="0.25">
      <c r="A1083" t="s">
        <v>1077</v>
      </c>
      <c r="B1083">
        <v>4251203</v>
      </c>
    </row>
    <row r="1084" spans="1:2" x14ac:dyDescent="0.25">
      <c r="A1084" t="s">
        <v>1126</v>
      </c>
      <c r="B1084">
        <v>4551203</v>
      </c>
    </row>
    <row r="1085" spans="1:2" x14ac:dyDescent="0.25">
      <c r="A1085" t="s">
        <v>1001</v>
      </c>
      <c r="B1085">
        <v>4819203</v>
      </c>
    </row>
    <row r="1086" spans="1:2" x14ac:dyDescent="0.25">
      <c r="A1086" t="s">
        <v>1204</v>
      </c>
      <c r="B1086">
        <v>4819303</v>
      </c>
    </row>
    <row r="1087" spans="1:2" x14ac:dyDescent="0.25">
      <c r="A1087" t="s">
        <v>1120</v>
      </c>
      <c r="B1087">
        <v>4875303</v>
      </c>
    </row>
    <row r="1088" spans="1:2" x14ac:dyDescent="0.25">
      <c r="A1088" t="s">
        <v>4005</v>
      </c>
      <c r="B1088">
        <v>373703</v>
      </c>
    </row>
    <row r="1089" spans="1:2" x14ac:dyDescent="0.25">
      <c r="A1089" t="s">
        <v>1087</v>
      </c>
      <c r="B1089">
        <v>4871203</v>
      </c>
    </row>
    <row r="1090" spans="1:2" x14ac:dyDescent="0.25">
      <c r="A1090" t="s">
        <v>905</v>
      </c>
      <c r="B1090">
        <v>4341203</v>
      </c>
    </row>
    <row r="1091" spans="1:2" x14ac:dyDescent="0.25">
      <c r="A1091" t="s">
        <v>983</v>
      </c>
      <c r="B1091">
        <v>4939403</v>
      </c>
    </row>
    <row r="1092" spans="1:2" x14ac:dyDescent="0.25">
      <c r="A1092" t="s">
        <v>1020</v>
      </c>
      <c r="B1092">
        <v>4939203</v>
      </c>
    </row>
    <row r="1093" spans="1:2" x14ac:dyDescent="0.25">
      <c r="A1093" t="s">
        <v>1012</v>
      </c>
      <c r="B1093">
        <v>4939303</v>
      </c>
    </row>
    <row r="1094" spans="1:2" x14ac:dyDescent="0.25">
      <c r="A1094" t="s">
        <v>940</v>
      </c>
      <c r="B1094">
        <v>1984303</v>
      </c>
    </row>
    <row r="1095" spans="1:2" x14ac:dyDescent="0.25">
      <c r="A1095" t="s">
        <v>1134</v>
      </c>
      <c r="B1095">
        <v>5059203</v>
      </c>
    </row>
    <row r="1096" spans="1:2" x14ac:dyDescent="0.25">
      <c r="A1096" t="s">
        <v>4006</v>
      </c>
      <c r="B1096">
        <v>26703</v>
      </c>
    </row>
    <row r="1097" spans="1:2" x14ac:dyDescent="0.25">
      <c r="A1097" t="s">
        <v>1154</v>
      </c>
      <c r="B1097">
        <v>83303</v>
      </c>
    </row>
    <row r="1098" spans="1:2" x14ac:dyDescent="0.25">
      <c r="A1098" t="s">
        <v>4007</v>
      </c>
      <c r="B1098">
        <v>86603</v>
      </c>
    </row>
    <row r="1099" spans="1:2" x14ac:dyDescent="0.25">
      <c r="A1099" t="s">
        <v>1119</v>
      </c>
      <c r="B1099">
        <v>174303</v>
      </c>
    </row>
    <row r="1100" spans="1:2" x14ac:dyDescent="0.25">
      <c r="A1100" t="s">
        <v>1089</v>
      </c>
      <c r="B1100">
        <v>143803</v>
      </c>
    </row>
    <row r="1101" spans="1:2" x14ac:dyDescent="0.25">
      <c r="A1101" t="s">
        <v>4008</v>
      </c>
      <c r="B1101">
        <v>144103</v>
      </c>
    </row>
    <row r="1102" spans="1:2" x14ac:dyDescent="0.25">
      <c r="A1102" t="s">
        <v>4009</v>
      </c>
      <c r="B1102">
        <v>147603</v>
      </c>
    </row>
    <row r="1103" spans="1:2" x14ac:dyDescent="0.25">
      <c r="A1103" t="s">
        <v>1090</v>
      </c>
      <c r="B1103">
        <v>164503</v>
      </c>
    </row>
    <row r="1104" spans="1:2" x14ac:dyDescent="0.25">
      <c r="A1104" t="s">
        <v>997</v>
      </c>
      <c r="B1104">
        <v>164603</v>
      </c>
    </row>
    <row r="1105" spans="1:2" x14ac:dyDescent="0.25">
      <c r="A1105" t="s">
        <v>1004</v>
      </c>
      <c r="B1105">
        <v>125503</v>
      </c>
    </row>
    <row r="1106" spans="1:2" x14ac:dyDescent="0.25">
      <c r="A1106" t="s">
        <v>1190</v>
      </c>
      <c r="B1106">
        <v>180803</v>
      </c>
    </row>
    <row r="1107" spans="1:2" x14ac:dyDescent="0.25">
      <c r="A1107" t="s">
        <v>1052</v>
      </c>
      <c r="B1107">
        <v>153503</v>
      </c>
    </row>
    <row r="1108" spans="1:2" x14ac:dyDescent="0.25">
      <c r="A1108" t="s">
        <v>1038</v>
      </c>
      <c r="B1108">
        <v>153603</v>
      </c>
    </row>
    <row r="1109" spans="1:2" x14ac:dyDescent="0.25">
      <c r="A1109" t="s">
        <v>1051</v>
      </c>
      <c r="B1109">
        <v>121803</v>
      </c>
    </row>
    <row r="1110" spans="1:2" x14ac:dyDescent="0.25">
      <c r="A1110" t="s">
        <v>1121</v>
      </c>
      <c r="B1110">
        <v>125403</v>
      </c>
    </row>
    <row r="1111" spans="1:2" x14ac:dyDescent="0.25">
      <c r="A1111" t="s">
        <v>1141</v>
      </c>
      <c r="B1111">
        <v>125803</v>
      </c>
    </row>
    <row r="1112" spans="1:2" x14ac:dyDescent="0.25">
      <c r="A1112" t="s">
        <v>1170</v>
      </c>
      <c r="B1112">
        <v>4631203</v>
      </c>
    </row>
    <row r="1113" spans="1:2" x14ac:dyDescent="0.25">
      <c r="A1113" t="s">
        <v>4010</v>
      </c>
      <c r="B1113">
        <v>126403</v>
      </c>
    </row>
    <row r="1114" spans="1:2" x14ac:dyDescent="0.25">
      <c r="A1114" t="s">
        <v>1145</v>
      </c>
      <c r="B1114">
        <v>125903</v>
      </c>
    </row>
    <row r="1115" spans="1:2" x14ac:dyDescent="0.25">
      <c r="A1115" t="s">
        <v>963</v>
      </c>
      <c r="B1115">
        <v>126803</v>
      </c>
    </row>
    <row r="1116" spans="1:2" x14ac:dyDescent="0.25">
      <c r="A1116" t="s">
        <v>953</v>
      </c>
      <c r="B1116">
        <v>127403</v>
      </c>
    </row>
    <row r="1117" spans="1:2" x14ac:dyDescent="0.25">
      <c r="A1117" t="s">
        <v>1021</v>
      </c>
      <c r="B1117">
        <v>127503</v>
      </c>
    </row>
    <row r="1118" spans="1:2" x14ac:dyDescent="0.25">
      <c r="A1118" t="s">
        <v>4011</v>
      </c>
      <c r="B1118">
        <v>127903</v>
      </c>
    </row>
    <row r="1119" spans="1:2" x14ac:dyDescent="0.25">
      <c r="A1119" t="s">
        <v>921</v>
      </c>
      <c r="B1119">
        <v>203803</v>
      </c>
    </row>
    <row r="1120" spans="1:2" x14ac:dyDescent="0.25">
      <c r="A1120" t="s">
        <v>1085</v>
      </c>
      <c r="B1120">
        <v>204303</v>
      </c>
    </row>
    <row r="1121" spans="1:2" x14ac:dyDescent="0.25">
      <c r="A1121" t="s">
        <v>901</v>
      </c>
      <c r="B1121">
        <v>234403</v>
      </c>
    </row>
    <row r="1122" spans="1:2" x14ac:dyDescent="0.25">
      <c r="A1122" t="s">
        <v>1029</v>
      </c>
      <c r="B1122">
        <v>211303</v>
      </c>
    </row>
    <row r="1123" spans="1:2" x14ac:dyDescent="0.25">
      <c r="A1123" t="s">
        <v>4012</v>
      </c>
      <c r="B1123">
        <v>232203</v>
      </c>
    </row>
    <row r="1124" spans="1:2" x14ac:dyDescent="0.25">
      <c r="A1124" t="s">
        <v>4013</v>
      </c>
      <c r="B1124">
        <v>184303</v>
      </c>
    </row>
    <row r="1125" spans="1:2" x14ac:dyDescent="0.25">
      <c r="A1125" t="s">
        <v>927</v>
      </c>
      <c r="B1125">
        <v>185503</v>
      </c>
    </row>
    <row r="1126" spans="1:2" x14ac:dyDescent="0.25">
      <c r="A1126" t="s">
        <v>4014</v>
      </c>
      <c r="B1126">
        <v>190503</v>
      </c>
    </row>
    <row r="1127" spans="1:2" x14ac:dyDescent="0.25">
      <c r="A1127" t="s">
        <v>1099</v>
      </c>
      <c r="B1127">
        <v>191503</v>
      </c>
    </row>
    <row r="1128" spans="1:2" x14ac:dyDescent="0.25">
      <c r="A1128" t="s">
        <v>4015</v>
      </c>
      <c r="B1128">
        <v>194603</v>
      </c>
    </row>
    <row r="1129" spans="1:2" x14ac:dyDescent="0.25">
      <c r="A1129" t="s">
        <v>1017</v>
      </c>
      <c r="B1129">
        <v>196503</v>
      </c>
    </row>
    <row r="1130" spans="1:2" x14ac:dyDescent="0.25">
      <c r="A1130" t="s">
        <v>1086</v>
      </c>
      <c r="B1130">
        <v>297003</v>
      </c>
    </row>
    <row r="1131" spans="1:2" x14ac:dyDescent="0.25">
      <c r="A1131" t="s">
        <v>1103</v>
      </c>
      <c r="B1131">
        <v>275303</v>
      </c>
    </row>
    <row r="1132" spans="1:2" x14ac:dyDescent="0.25">
      <c r="A1132" t="s">
        <v>1098</v>
      </c>
      <c r="B1132">
        <v>281603</v>
      </c>
    </row>
    <row r="1133" spans="1:2" x14ac:dyDescent="0.25">
      <c r="A1133" t="s">
        <v>914</v>
      </c>
      <c r="B1133">
        <v>247103</v>
      </c>
    </row>
    <row r="1134" spans="1:2" x14ac:dyDescent="0.25">
      <c r="A1134" t="s">
        <v>1009</v>
      </c>
      <c r="B1134">
        <v>419103</v>
      </c>
    </row>
    <row r="1135" spans="1:2" x14ac:dyDescent="0.25">
      <c r="A1135" t="s">
        <v>1175</v>
      </c>
      <c r="B1135">
        <v>419703</v>
      </c>
    </row>
    <row r="1136" spans="1:2" x14ac:dyDescent="0.25">
      <c r="A1136" t="s">
        <v>941</v>
      </c>
      <c r="B1136">
        <v>420103</v>
      </c>
    </row>
    <row r="1137" spans="1:2" x14ac:dyDescent="0.25">
      <c r="A1137" t="s">
        <v>4016</v>
      </c>
      <c r="B1137">
        <v>419803</v>
      </c>
    </row>
    <row r="1138" spans="1:2" x14ac:dyDescent="0.25">
      <c r="A1138" t="s">
        <v>1088</v>
      </c>
      <c r="B1138">
        <v>81703</v>
      </c>
    </row>
    <row r="1139" spans="1:2" x14ac:dyDescent="0.25">
      <c r="A1139" t="s">
        <v>1183</v>
      </c>
      <c r="B1139">
        <v>148103</v>
      </c>
    </row>
    <row r="1140" spans="1:2" x14ac:dyDescent="0.25">
      <c r="A1140" t="s">
        <v>4017</v>
      </c>
      <c r="B1140">
        <v>137803</v>
      </c>
    </row>
    <row r="1141" spans="1:2" x14ac:dyDescent="0.25">
      <c r="A1141" t="s">
        <v>4018</v>
      </c>
      <c r="B1141">
        <v>264303</v>
      </c>
    </row>
    <row r="1142" spans="1:2" x14ac:dyDescent="0.25">
      <c r="A1142" t="s">
        <v>1158</v>
      </c>
      <c r="B1142">
        <v>403403</v>
      </c>
    </row>
    <row r="1143" spans="1:2" x14ac:dyDescent="0.25">
      <c r="A1143" t="s">
        <v>1023</v>
      </c>
      <c r="B1143">
        <v>405803</v>
      </c>
    </row>
    <row r="1144" spans="1:2" x14ac:dyDescent="0.25">
      <c r="A1144" t="s">
        <v>4019</v>
      </c>
      <c r="B1144">
        <v>6611903</v>
      </c>
    </row>
    <row r="1145" spans="1:2" x14ac:dyDescent="0.25">
      <c r="A1145" t="s">
        <v>1024</v>
      </c>
      <c r="B1145">
        <v>200403</v>
      </c>
    </row>
    <row r="1146" spans="1:2" x14ac:dyDescent="0.25">
      <c r="A1146" t="s">
        <v>1136</v>
      </c>
      <c r="B1146">
        <v>265803</v>
      </c>
    </row>
    <row r="1147" spans="1:2" x14ac:dyDescent="0.25">
      <c r="A1147" t="s">
        <v>4020</v>
      </c>
      <c r="B1147">
        <v>81203</v>
      </c>
    </row>
    <row r="1148" spans="1:2" x14ac:dyDescent="0.25">
      <c r="A1148" t="s">
        <v>959</v>
      </c>
      <c r="B1148">
        <v>347903</v>
      </c>
    </row>
    <row r="1149" spans="1:2" x14ac:dyDescent="0.25">
      <c r="A1149" t="s">
        <v>1068</v>
      </c>
      <c r="B1149">
        <v>412603</v>
      </c>
    </row>
    <row r="1150" spans="1:2" x14ac:dyDescent="0.25">
      <c r="A1150" t="s">
        <v>1083</v>
      </c>
      <c r="B1150">
        <v>367503</v>
      </c>
    </row>
    <row r="1151" spans="1:2" x14ac:dyDescent="0.25">
      <c r="A1151" t="s">
        <v>1054</v>
      </c>
      <c r="B1151">
        <v>424303</v>
      </c>
    </row>
    <row r="1152" spans="1:2" x14ac:dyDescent="0.25">
      <c r="A1152" t="s">
        <v>4021</v>
      </c>
      <c r="B1152">
        <v>617303</v>
      </c>
    </row>
    <row r="1153" spans="1:2" x14ac:dyDescent="0.25">
      <c r="A1153" t="s">
        <v>1026</v>
      </c>
      <c r="B1153">
        <v>280303</v>
      </c>
    </row>
    <row r="1154" spans="1:2" x14ac:dyDescent="0.25">
      <c r="A1154" t="s">
        <v>928</v>
      </c>
      <c r="B1154">
        <v>101603</v>
      </c>
    </row>
    <row r="1155" spans="1:2" x14ac:dyDescent="0.25">
      <c r="A1155" t="s">
        <v>4022</v>
      </c>
      <c r="B1155">
        <v>426703</v>
      </c>
    </row>
    <row r="1156" spans="1:2" x14ac:dyDescent="0.25">
      <c r="A1156" t="s">
        <v>1147</v>
      </c>
      <c r="B1156">
        <v>6048603</v>
      </c>
    </row>
    <row r="1157" spans="1:2" x14ac:dyDescent="0.25">
      <c r="A1157" t="s">
        <v>1129</v>
      </c>
      <c r="B1157">
        <v>4740603</v>
      </c>
    </row>
    <row r="1158" spans="1:2" x14ac:dyDescent="0.25">
      <c r="A1158" t="s">
        <v>4995</v>
      </c>
      <c r="B1158">
        <v>1347203</v>
      </c>
    </row>
    <row r="1159" spans="1:2" x14ac:dyDescent="0.25">
      <c r="A1159" t="s">
        <v>1044</v>
      </c>
      <c r="B1159">
        <v>1791203</v>
      </c>
    </row>
    <row r="1160" spans="1:2" x14ac:dyDescent="0.25">
      <c r="A1160" t="s">
        <v>995</v>
      </c>
      <c r="B1160">
        <v>5395803</v>
      </c>
    </row>
    <row r="1161" spans="1:2" x14ac:dyDescent="0.25">
      <c r="A1161" t="s">
        <v>4023</v>
      </c>
      <c r="B1161">
        <v>176503</v>
      </c>
    </row>
    <row r="1162" spans="1:2" x14ac:dyDescent="0.25">
      <c r="A1162" t="s">
        <v>964</v>
      </c>
      <c r="B1162">
        <v>383703</v>
      </c>
    </row>
    <row r="1163" spans="1:2" x14ac:dyDescent="0.25">
      <c r="A1163" t="s">
        <v>1110</v>
      </c>
      <c r="B1163">
        <v>1316203</v>
      </c>
    </row>
    <row r="1164" spans="1:2" x14ac:dyDescent="0.25">
      <c r="A1164" t="s">
        <v>972</v>
      </c>
      <c r="B1164">
        <v>3683203</v>
      </c>
    </row>
    <row r="1165" spans="1:2" x14ac:dyDescent="0.25">
      <c r="A1165" t="s">
        <v>1189</v>
      </c>
      <c r="B1165">
        <v>6161003</v>
      </c>
    </row>
    <row r="1166" spans="1:2" x14ac:dyDescent="0.25">
      <c r="A1166" t="s">
        <v>4024</v>
      </c>
      <c r="B1166">
        <v>2987403</v>
      </c>
    </row>
    <row r="1167" spans="1:2" x14ac:dyDescent="0.25">
      <c r="A1167" t="s">
        <v>4025</v>
      </c>
      <c r="B1167">
        <v>5012003</v>
      </c>
    </row>
    <row r="1168" spans="1:2" x14ac:dyDescent="0.25">
      <c r="A1168" t="s">
        <v>975</v>
      </c>
      <c r="B1168">
        <v>422303</v>
      </c>
    </row>
    <row r="1169" spans="1:2" x14ac:dyDescent="0.25">
      <c r="A1169" t="s">
        <v>936</v>
      </c>
      <c r="B1169">
        <v>6004503</v>
      </c>
    </row>
    <row r="1170" spans="1:2" x14ac:dyDescent="0.25">
      <c r="A1170" t="s">
        <v>4026</v>
      </c>
      <c r="B1170">
        <v>175103</v>
      </c>
    </row>
    <row r="1171" spans="1:2" x14ac:dyDescent="0.25">
      <c r="A1171" t="s">
        <v>1036</v>
      </c>
      <c r="B1171">
        <v>1741203</v>
      </c>
    </row>
    <row r="1172" spans="1:2" x14ac:dyDescent="0.25">
      <c r="A1172" t="s">
        <v>1205</v>
      </c>
      <c r="B1172">
        <v>6290103</v>
      </c>
    </row>
    <row r="1173" spans="1:2" x14ac:dyDescent="0.25">
      <c r="A1173" t="s">
        <v>4027</v>
      </c>
      <c r="B1173">
        <v>2091303</v>
      </c>
    </row>
    <row r="1174" spans="1:2" x14ac:dyDescent="0.25">
      <c r="A1174" t="s">
        <v>981</v>
      </c>
      <c r="B1174">
        <v>178503</v>
      </c>
    </row>
    <row r="1175" spans="1:2" x14ac:dyDescent="0.25">
      <c r="A1175" t="s">
        <v>1632</v>
      </c>
      <c r="B1175">
        <v>137503</v>
      </c>
    </row>
    <row r="1176" spans="1:2" x14ac:dyDescent="0.25">
      <c r="A1176" t="s">
        <v>1870</v>
      </c>
      <c r="B1176">
        <v>3719203</v>
      </c>
    </row>
    <row r="1177" spans="1:2" x14ac:dyDescent="0.25">
      <c r="A1177" t="s">
        <v>1252</v>
      </c>
      <c r="B1177">
        <v>5436103</v>
      </c>
    </row>
    <row r="1178" spans="1:2" x14ac:dyDescent="0.25">
      <c r="A1178" t="s">
        <v>2555</v>
      </c>
      <c r="B1178">
        <v>118303</v>
      </c>
    </row>
    <row r="1179" spans="1:2" x14ac:dyDescent="0.25">
      <c r="A1179" t="s">
        <v>4028</v>
      </c>
      <c r="B1179">
        <v>5238003</v>
      </c>
    </row>
    <row r="1180" spans="1:2" x14ac:dyDescent="0.25">
      <c r="A1180" t="s">
        <v>4029</v>
      </c>
      <c r="B1180">
        <v>1775203</v>
      </c>
    </row>
    <row r="1181" spans="1:2" x14ac:dyDescent="0.25">
      <c r="A1181" t="s">
        <v>2409</v>
      </c>
      <c r="B1181">
        <v>1247203</v>
      </c>
    </row>
    <row r="1182" spans="1:2" x14ac:dyDescent="0.25">
      <c r="A1182" t="s">
        <v>4030</v>
      </c>
      <c r="B1182">
        <v>5212303</v>
      </c>
    </row>
    <row r="1183" spans="1:2" x14ac:dyDescent="0.25">
      <c r="A1183" t="s">
        <v>4031</v>
      </c>
      <c r="B1183">
        <v>6327703</v>
      </c>
    </row>
    <row r="1184" spans="1:2" x14ac:dyDescent="0.25">
      <c r="A1184" t="s">
        <v>2776</v>
      </c>
      <c r="B1184">
        <v>6215403</v>
      </c>
    </row>
    <row r="1185" spans="1:2" x14ac:dyDescent="0.25">
      <c r="A1185" t="s">
        <v>4032</v>
      </c>
      <c r="B1185">
        <v>2243403</v>
      </c>
    </row>
    <row r="1186" spans="1:2" x14ac:dyDescent="0.25">
      <c r="A1186" t="s">
        <v>4033</v>
      </c>
      <c r="B1186">
        <v>2203403</v>
      </c>
    </row>
    <row r="1187" spans="1:2" x14ac:dyDescent="0.25">
      <c r="A1187" t="s">
        <v>1697</v>
      </c>
      <c r="B1187">
        <v>2113303</v>
      </c>
    </row>
    <row r="1188" spans="1:2" x14ac:dyDescent="0.25">
      <c r="A1188" t="s">
        <v>2647</v>
      </c>
      <c r="B1188">
        <v>6405903</v>
      </c>
    </row>
    <row r="1189" spans="1:2" x14ac:dyDescent="0.25">
      <c r="A1189" t="s">
        <v>4034</v>
      </c>
      <c r="B1189">
        <v>5290403</v>
      </c>
    </row>
    <row r="1190" spans="1:2" x14ac:dyDescent="0.25">
      <c r="A1190" t="s">
        <v>2460</v>
      </c>
      <c r="B1190">
        <v>1758303</v>
      </c>
    </row>
    <row r="1191" spans="1:2" x14ac:dyDescent="0.25">
      <c r="A1191" t="s">
        <v>1212</v>
      </c>
      <c r="B1191">
        <v>2845303</v>
      </c>
    </row>
    <row r="1192" spans="1:2" x14ac:dyDescent="0.25">
      <c r="A1192" t="s">
        <v>1916</v>
      </c>
      <c r="B1192">
        <v>399503</v>
      </c>
    </row>
    <row r="1193" spans="1:2" x14ac:dyDescent="0.25">
      <c r="A1193" t="s">
        <v>1481</v>
      </c>
      <c r="B1193">
        <v>399803</v>
      </c>
    </row>
    <row r="1194" spans="1:2" x14ac:dyDescent="0.25">
      <c r="A1194" t="s">
        <v>1240</v>
      </c>
      <c r="B1194">
        <v>399903</v>
      </c>
    </row>
    <row r="1195" spans="1:2" x14ac:dyDescent="0.25">
      <c r="A1195" t="s">
        <v>1994</v>
      </c>
      <c r="B1195">
        <v>404703</v>
      </c>
    </row>
    <row r="1196" spans="1:2" x14ac:dyDescent="0.25">
      <c r="A1196" t="s">
        <v>4035</v>
      </c>
      <c r="B1196">
        <v>2337203</v>
      </c>
    </row>
    <row r="1197" spans="1:2" x14ac:dyDescent="0.25">
      <c r="A1197" t="s">
        <v>2289</v>
      </c>
      <c r="B1197">
        <v>2469303</v>
      </c>
    </row>
    <row r="1198" spans="1:2" x14ac:dyDescent="0.25">
      <c r="A1198" t="s">
        <v>2461</v>
      </c>
      <c r="B1198">
        <v>3023203</v>
      </c>
    </row>
    <row r="1199" spans="1:2" x14ac:dyDescent="0.25">
      <c r="A1199" t="s">
        <v>2739</v>
      </c>
      <c r="B1199">
        <v>3031203</v>
      </c>
    </row>
    <row r="1200" spans="1:2" x14ac:dyDescent="0.25">
      <c r="A1200" t="s">
        <v>2379</v>
      </c>
      <c r="B1200">
        <v>3035203</v>
      </c>
    </row>
    <row r="1201" spans="1:2" x14ac:dyDescent="0.25">
      <c r="A1201" t="s">
        <v>1634</v>
      </c>
      <c r="B1201">
        <v>3963203</v>
      </c>
    </row>
    <row r="1202" spans="1:2" x14ac:dyDescent="0.25">
      <c r="A1202" t="s">
        <v>1583</v>
      </c>
      <c r="B1202">
        <v>3007203</v>
      </c>
    </row>
    <row r="1203" spans="1:2" x14ac:dyDescent="0.25">
      <c r="A1203" t="s">
        <v>1943</v>
      </c>
      <c r="B1203">
        <v>3013303</v>
      </c>
    </row>
    <row r="1204" spans="1:2" x14ac:dyDescent="0.25">
      <c r="A1204" t="s">
        <v>1482</v>
      </c>
      <c r="B1204">
        <v>3001203</v>
      </c>
    </row>
    <row r="1205" spans="1:2" x14ac:dyDescent="0.25">
      <c r="A1205" t="s">
        <v>2173</v>
      </c>
      <c r="B1205">
        <v>3017203</v>
      </c>
    </row>
    <row r="1206" spans="1:2" x14ac:dyDescent="0.25">
      <c r="A1206" t="s">
        <v>2243</v>
      </c>
      <c r="B1206">
        <v>3019203</v>
      </c>
    </row>
    <row r="1207" spans="1:2" x14ac:dyDescent="0.25">
      <c r="A1207" t="s">
        <v>1527</v>
      </c>
      <c r="B1207">
        <v>3003203</v>
      </c>
    </row>
    <row r="1208" spans="1:2" x14ac:dyDescent="0.25">
      <c r="A1208" t="s">
        <v>4036</v>
      </c>
      <c r="B1208">
        <v>3025203</v>
      </c>
    </row>
    <row r="1209" spans="1:2" x14ac:dyDescent="0.25">
      <c r="A1209" t="s">
        <v>2773</v>
      </c>
      <c r="B1209">
        <v>3027203</v>
      </c>
    </row>
    <row r="1210" spans="1:2" x14ac:dyDescent="0.25">
      <c r="A1210" t="s">
        <v>2437</v>
      </c>
      <c r="B1210">
        <v>3021203</v>
      </c>
    </row>
    <row r="1211" spans="1:2" x14ac:dyDescent="0.25">
      <c r="A1211" t="s">
        <v>2535</v>
      </c>
      <c r="B1211">
        <v>3037203</v>
      </c>
    </row>
    <row r="1212" spans="1:2" x14ac:dyDescent="0.25">
      <c r="A1212" t="s">
        <v>1656</v>
      </c>
      <c r="B1212">
        <v>3033203</v>
      </c>
    </row>
    <row r="1213" spans="1:2" x14ac:dyDescent="0.25">
      <c r="A1213" t="s">
        <v>4037</v>
      </c>
      <c r="B1213">
        <v>3005203</v>
      </c>
    </row>
    <row r="1214" spans="1:2" x14ac:dyDescent="0.25">
      <c r="A1214" t="s">
        <v>1643</v>
      </c>
      <c r="B1214">
        <v>3011203</v>
      </c>
    </row>
    <row r="1215" spans="1:2" x14ac:dyDescent="0.25">
      <c r="A1215" t="s">
        <v>4038</v>
      </c>
      <c r="B1215">
        <v>3015203</v>
      </c>
    </row>
    <row r="1216" spans="1:2" x14ac:dyDescent="0.25">
      <c r="A1216" t="s">
        <v>2701</v>
      </c>
      <c r="B1216">
        <v>3029203</v>
      </c>
    </row>
    <row r="1217" spans="1:2" x14ac:dyDescent="0.25">
      <c r="A1217" t="s">
        <v>1873</v>
      </c>
      <c r="B1217">
        <v>3013203</v>
      </c>
    </row>
    <row r="1218" spans="1:2" x14ac:dyDescent="0.25">
      <c r="A1218" t="s">
        <v>2129</v>
      </c>
      <c r="B1218">
        <v>3983203</v>
      </c>
    </row>
    <row r="1219" spans="1:2" x14ac:dyDescent="0.25">
      <c r="A1219" t="s">
        <v>2182</v>
      </c>
      <c r="B1219">
        <v>3985203</v>
      </c>
    </row>
    <row r="1220" spans="1:2" x14ac:dyDescent="0.25">
      <c r="A1220" t="s">
        <v>2430</v>
      </c>
      <c r="B1220">
        <v>3995203</v>
      </c>
    </row>
    <row r="1221" spans="1:2" x14ac:dyDescent="0.25">
      <c r="A1221" t="s">
        <v>2254</v>
      </c>
      <c r="B1221">
        <v>3987203</v>
      </c>
    </row>
    <row r="1222" spans="1:2" x14ac:dyDescent="0.25">
      <c r="A1222" t="s">
        <v>1413</v>
      </c>
      <c r="B1222">
        <v>3959203</v>
      </c>
    </row>
    <row r="1223" spans="1:2" x14ac:dyDescent="0.25">
      <c r="A1223" t="s">
        <v>2015</v>
      </c>
      <c r="B1223">
        <v>3979203</v>
      </c>
    </row>
    <row r="1224" spans="1:2" x14ac:dyDescent="0.25">
      <c r="A1224" t="s">
        <v>2067</v>
      </c>
      <c r="B1224">
        <v>3981203</v>
      </c>
    </row>
    <row r="1225" spans="1:2" x14ac:dyDescent="0.25">
      <c r="A1225" t="s">
        <v>2738</v>
      </c>
      <c r="B1225">
        <v>4005203</v>
      </c>
    </row>
    <row r="1226" spans="1:2" x14ac:dyDescent="0.25">
      <c r="A1226" t="s">
        <v>1513</v>
      </c>
      <c r="B1226">
        <v>3961203</v>
      </c>
    </row>
    <row r="1227" spans="1:2" x14ac:dyDescent="0.25">
      <c r="A1227" t="s">
        <v>1706</v>
      </c>
      <c r="B1227">
        <v>3967203</v>
      </c>
    </row>
    <row r="1228" spans="1:2" x14ac:dyDescent="0.25">
      <c r="A1228" t="s">
        <v>1776</v>
      </c>
      <c r="B1228">
        <v>3969203</v>
      </c>
    </row>
    <row r="1229" spans="1:2" x14ac:dyDescent="0.25">
      <c r="A1229" t="s">
        <v>4039</v>
      </c>
      <c r="B1229">
        <v>3997203</v>
      </c>
    </row>
    <row r="1230" spans="1:2" x14ac:dyDescent="0.25">
      <c r="A1230" t="s">
        <v>4040</v>
      </c>
      <c r="B1230">
        <v>4001203</v>
      </c>
    </row>
    <row r="1231" spans="1:2" x14ac:dyDescent="0.25">
      <c r="A1231" t="s">
        <v>2645</v>
      </c>
      <c r="B1231">
        <v>4003303</v>
      </c>
    </row>
    <row r="1232" spans="1:2" x14ac:dyDescent="0.25">
      <c r="A1232" t="s">
        <v>1773</v>
      </c>
      <c r="B1232">
        <v>3969303</v>
      </c>
    </row>
    <row r="1233" spans="1:2" x14ac:dyDescent="0.25">
      <c r="A1233" t="s">
        <v>2608</v>
      </c>
      <c r="B1233">
        <v>4003203</v>
      </c>
    </row>
    <row r="1234" spans="1:2" x14ac:dyDescent="0.25">
      <c r="A1234" t="s">
        <v>1835</v>
      </c>
      <c r="B1234">
        <v>3973203</v>
      </c>
    </row>
    <row r="1235" spans="1:2" x14ac:dyDescent="0.25">
      <c r="A1235" t="s">
        <v>1847</v>
      </c>
      <c r="B1235">
        <v>3973303</v>
      </c>
    </row>
    <row r="1236" spans="1:2" x14ac:dyDescent="0.25">
      <c r="A1236" t="s">
        <v>2045</v>
      </c>
      <c r="B1236">
        <v>3979303</v>
      </c>
    </row>
    <row r="1237" spans="1:2" x14ac:dyDescent="0.25">
      <c r="A1237" t="s">
        <v>2316</v>
      </c>
      <c r="B1237">
        <v>3991203</v>
      </c>
    </row>
    <row r="1238" spans="1:2" x14ac:dyDescent="0.25">
      <c r="A1238" t="s">
        <v>2364</v>
      </c>
      <c r="B1238">
        <v>3993203</v>
      </c>
    </row>
    <row r="1239" spans="1:2" x14ac:dyDescent="0.25">
      <c r="A1239" t="s">
        <v>1639</v>
      </c>
      <c r="B1239">
        <v>3965203</v>
      </c>
    </row>
    <row r="1240" spans="1:2" x14ac:dyDescent="0.25">
      <c r="A1240" t="s">
        <v>1772</v>
      </c>
      <c r="B1240">
        <v>3971203</v>
      </c>
    </row>
    <row r="1241" spans="1:2" x14ac:dyDescent="0.25">
      <c r="A1241" t="s">
        <v>1980</v>
      </c>
      <c r="B1241">
        <v>3977203</v>
      </c>
    </row>
    <row r="1242" spans="1:2" x14ac:dyDescent="0.25">
      <c r="A1242" t="s">
        <v>2285</v>
      </c>
      <c r="B1242">
        <v>3989203</v>
      </c>
    </row>
    <row r="1243" spans="1:2" x14ac:dyDescent="0.25">
      <c r="A1243" t="s">
        <v>2550</v>
      </c>
      <c r="B1243">
        <v>3999203</v>
      </c>
    </row>
    <row r="1244" spans="1:2" x14ac:dyDescent="0.25">
      <c r="A1244" t="s">
        <v>4041</v>
      </c>
      <c r="B1244">
        <v>4023203</v>
      </c>
    </row>
    <row r="1245" spans="1:2" x14ac:dyDescent="0.25">
      <c r="A1245" t="s">
        <v>4042</v>
      </c>
      <c r="B1245">
        <v>4021203</v>
      </c>
    </row>
    <row r="1246" spans="1:2" x14ac:dyDescent="0.25">
      <c r="A1246" t="s">
        <v>4043</v>
      </c>
      <c r="B1246">
        <v>3975303</v>
      </c>
    </row>
    <row r="1247" spans="1:2" x14ac:dyDescent="0.25">
      <c r="A1247" t="s">
        <v>2024</v>
      </c>
      <c r="B1247">
        <v>5752303</v>
      </c>
    </row>
    <row r="1248" spans="1:2" x14ac:dyDescent="0.25">
      <c r="A1248" t="s">
        <v>1989</v>
      </c>
      <c r="B1248">
        <v>5752403</v>
      </c>
    </row>
    <row r="1249" spans="1:2" x14ac:dyDescent="0.25">
      <c r="A1249" t="s">
        <v>2355</v>
      </c>
      <c r="B1249">
        <v>2543203</v>
      </c>
    </row>
    <row r="1250" spans="1:2" x14ac:dyDescent="0.25">
      <c r="A1250" t="s">
        <v>4044</v>
      </c>
      <c r="B1250">
        <v>5752903</v>
      </c>
    </row>
    <row r="1251" spans="1:2" x14ac:dyDescent="0.25">
      <c r="A1251" t="s">
        <v>2012</v>
      </c>
      <c r="B1251">
        <v>5753003</v>
      </c>
    </row>
    <row r="1252" spans="1:2" x14ac:dyDescent="0.25">
      <c r="A1252" t="s">
        <v>1402</v>
      </c>
      <c r="B1252">
        <v>5753203</v>
      </c>
    </row>
    <row r="1253" spans="1:2" x14ac:dyDescent="0.25">
      <c r="A1253" t="s">
        <v>1608</v>
      </c>
      <c r="B1253">
        <v>5753103</v>
      </c>
    </row>
    <row r="1254" spans="1:2" x14ac:dyDescent="0.25">
      <c r="A1254" t="s">
        <v>2642</v>
      </c>
      <c r="B1254">
        <v>5754803</v>
      </c>
    </row>
    <row r="1255" spans="1:2" x14ac:dyDescent="0.25">
      <c r="A1255" t="s">
        <v>2745</v>
      </c>
      <c r="B1255">
        <v>5754903</v>
      </c>
    </row>
    <row r="1256" spans="1:2" x14ac:dyDescent="0.25">
      <c r="A1256" t="s">
        <v>2497</v>
      </c>
      <c r="B1256">
        <v>5755003</v>
      </c>
    </row>
    <row r="1257" spans="1:2" x14ac:dyDescent="0.25">
      <c r="A1257" t="s">
        <v>4045</v>
      </c>
      <c r="B1257">
        <v>5755103</v>
      </c>
    </row>
    <row r="1258" spans="1:2" x14ac:dyDescent="0.25">
      <c r="A1258" t="s">
        <v>2389</v>
      </c>
      <c r="B1258">
        <v>5290103</v>
      </c>
    </row>
    <row r="1259" spans="1:2" x14ac:dyDescent="0.25">
      <c r="A1259" t="s">
        <v>2661</v>
      </c>
      <c r="B1259">
        <v>5754703</v>
      </c>
    </row>
    <row r="1260" spans="1:2" x14ac:dyDescent="0.25">
      <c r="A1260" t="s">
        <v>4046</v>
      </c>
      <c r="B1260">
        <v>278003</v>
      </c>
    </row>
    <row r="1261" spans="1:2" x14ac:dyDescent="0.25">
      <c r="A1261" t="s">
        <v>2221</v>
      </c>
      <c r="B1261">
        <v>5753303</v>
      </c>
    </row>
    <row r="1262" spans="1:2" x14ac:dyDescent="0.25">
      <c r="A1262" t="s">
        <v>1581</v>
      </c>
      <c r="B1262">
        <v>5753503</v>
      </c>
    </row>
    <row r="1263" spans="1:2" x14ac:dyDescent="0.25">
      <c r="A1263" t="s">
        <v>2702</v>
      </c>
      <c r="B1263">
        <v>5755703</v>
      </c>
    </row>
    <row r="1264" spans="1:2" x14ac:dyDescent="0.25">
      <c r="A1264" t="s">
        <v>1504</v>
      </c>
      <c r="B1264">
        <v>5753403</v>
      </c>
    </row>
    <row r="1265" spans="1:2" x14ac:dyDescent="0.25">
      <c r="A1265" t="s">
        <v>1692</v>
      </c>
      <c r="B1265">
        <v>5753603</v>
      </c>
    </row>
    <row r="1266" spans="1:2" x14ac:dyDescent="0.25">
      <c r="A1266" t="s">
        <v>1566</v>
      </c>
      <c r="B1266">
        <v>5753703</v>
      </c>
    </row>
    <row r="1267" spans="1:2" x14ac:dyDescent="0.25">
      <c r="A1267" t="s">
        <v>1578</v>
      </c>
      <c r="B1267">
        <v>5753903</v>
      </c>
    </row>
    <row r="1268" spans="1:2" x14ac:dyDescent="0.25">
      <c r="A1268" t="s">
        <v>1783</v>
      </c>
      <c r="B1268">
        <v>5754303</v>
      </c>
    </row>
    <row r="1269" spans="1:2" x14ac:dyDescent="0.25">
      <c r="A1269" t="s">
        <v>1784</v>
      </c>
      <c r="B1269">
        <v>5754503</v>
      </c>
    </row>
    <row r="1270" spans="1:2" x14ac:dyDescent="0.25">
      <c r="A1270" t="s">
        <v>4047</v>
      </c>
      <c r="B1270">
        <v>5752803</v>
      </c>
    </row>
    <row r="1271" spans="1:2" x14ac:dyDescent="0.25">
      <c r="A1271" t="s">
        <v>2250</v>
      </c>
      <c r="B1271">
        <v>82003</v>
      </c>
    </row>
    <row r="1272" spans="1:2" x14ac:dyDescent="0.25">
      <c r="A1272" t="s">
        <v>2571</v>
      </c>
      <c r="B1272">
        <v>245603</v>
      </c>
    </row>
    <row r="1273" spans="1:2" x14ac:dyDescent="0.25">
      <c r="A1273" t="s">
        <v>4048</v>
      </c>
      <c r="B1273">
        <v>5755203</v>
      </c>
    </row>
    <row r="1274" spans="1:2" x14ac:dyDescent="0.25">
      <c r="A1274" t="s">
        <v>4049</v>
      </c>
      <c r="B1274">
        <v>5755303</v>
      </c>
    </row>
    <row r="1275" spans="1:2" x14ac:dyDescent="0.25">
      <c r="A1275" t="s">
        <v>4050</v>
      </c>
      <c r="B1275">
        <v>5755403</v>
      </c>
    </row>
    <row r="1276" spans="1:2" x14ac:dyDescent="0.25">
      <c r="A1276" t="s">
        <v>1800</v>
      </c>
      <c r="B1276">
        <v>5754403</v>
      </c>
    </row>
    <row r="1277" spans="1:2" x14ac:dyDescent="0.25">
      <c r="A1277" t="s">
        <v>1880</v>
      </c>
      <c r="B1277">
        <v>5751703</v>
      </c>
    </row>
    <row r="1278" spans="1:2" x14ac:dyDescent="0.25">
      <c r="A1278" t="s">
        <v>1874</v>
      </c>
      <c r="B1278">
        <v>5751803</v>
      </c>
    </row>
    <row r="1279" spans="1:2" x14ac:dyDescent="0.25">
      <c r="A1279" t="s">
        <v>1957</v>
      </c>
      <c r="B1279">
        <v>5751903</v>
      </c>
    </row>
    <row r="1280" spans="1:2" x14ac:dyDescent="0.25">
      <c r="A1280" t="s">
        <v>4051</v>
      </c>
      <c r="B1280">
        <v>70803</v>
      </c>
    </row>
    <row r="1281" spans="1:2" x14ac:dyDescent="0.25">
      <c r="A1281" t="s">
        <v>1869</v>
      </c>
      <c r="B1281">
        <v>71803</v>
      </c>
    </row>
    <row r="1282" spans="1:2" x14ac:dyDescent="0.25">
      <c r="A1282" t="s">
        <v>1967</v>
      </c>
      <c r="B1282">
        <v>75903</v>
      </c>
    </row>
    <row r="1283" spans="1:2" x14ac:dyDescent="0.25">
      <c r="A1283" t="s">
        <v>4052</v>
      </c>
      <c r="B1283">
        <v>146403</v>
      </c>
    </row>
    <row r="1284" spans="1:2" x14ac:dyDescent="0.25">
      <c r="A1284" t="s">
        <v>1341</v>
      </c>
      <c r="B1284">
        <v>181603</v>
      </c>
    </row>
    <row r="1285" spans="1:2" x14ac:dyDescent="0.25">
      <c r="A1285" t="s">
        <v>1545</v>
      </c>
      <c r="B1285">
        <v>261803</v>
      </c>
    </row>
    <row r="1286" spans="1:2" x14ac:dyDescent="0.25">
      <c r="A1286" t="s">
        <v>1391</v>
      </c>
      <c r="B1286">
        <v>261703</v>
      </c>
    </row>
    <row r="1287" spans="1:2" x14ac:dyDescent="0.25">
      <c r="A1287" t="s">
        <v>2026</v>
      </c>
      <c r="B1287">
        <v>262103</v>
      </c>
    </row>
    <row r="1288" spans="1:2" x14ac:dyDescent="0.25">
      <c r="A1288" t="s">
        <v>1933</v>
      </c>
      <c r="B1288">
        <v>262303</v>
      </c>
    </row>
    <row r="1289" spans="1:2" x14ac:dyDescent="0.25">
      <c r="A1289" t="s">
        <v>4053</v>
      </c>
      <c r="B1289">
        <v>262503</v>
      </c>
    </row>
    <row r="1290" spans="1:2" x14ac:dyDescent="0.25">
      <c r="A1290" t="s">
        <v>1210</v>
      </c>
      <c r="B1290">
        <v>244903</v>
      </c>
    </row>
    <row r="1291" spans="1:2" x14ac:dyDescent="0.25">
      <c r="A1291" t="s">
        <v>4054</v>
      </c>
      <c r="B1291">
        <v>376203</v>
      </c>
    </row>
    <row r="1292" spans="1:2" x14ac:dyDescent="0.25">
      <c r="A1292" t="s">
        <v>4055</v>
      </c>
      <c r="B1292">
        <v>399103</v>
      </c>
    </row>
    <row r="1293" spans="1:2" x14ac:dyDescent="0.25">
      <c r="A1293" t="s">
        <v>1459</v>
      </c>
      <c r="B1293">
        <v>111803</v>
      </c>
    </row>
    <row r="1294" spans="1:2" x14ac:dyDescent="0.25">
      <c r="A1294" t="s">
        <v>4056</v>
      </c>
      <c r="B1294">
        <v>6508503</v>
      </c>
    </row>
    <row r="1295" spans="1:2" x14ac:dyDescent="0.25">
      <c r="A1295" t="s">
        <v>4057</v>
      </c>
      <c r="B1295">
        <v>6508603</v>
      </c>
    </row>
    <row r="1296" spans="1:2" x14ac:dyDescent="0.25">
      <c r="A1296" t="s">
        <v>2429</v>
      </c>
      <c r="B1296">
        <v>6508703</v>
      </c>
    </row>
    <row r="1297" spans="1:2" x14ac:dyDescent="0.25">
      <c r="A1297" t="s">
        <v>2457</v>
      </c>
      <c r="B1297">
        <v>6508803</v>
      </c>
    </row>
    <row r="1298" spans="1:2" x14ac:dyDescent="0.25">
      <c r="A1298" t="s">
        <v>2781</v>
      </c>
      <c r="B1298">
        <v>6509103</v>
      </c>
    </row>
    <row r="1299" spans="1:2" x14ac:dyDescent="0.25">
      <c r="A1299" t="s">
        <v>1863</v>
      </c>
      <c r="B1299">
        <v>6507903</v>
      </c>
    </row>
    <row r="1300" spans="1:2" x14ac:dyDescent="0.25">
      <c r="A1300" t="s">
        <v>2220</v>
      </c>
      <c r="B1300">
        <v>6508303</v>
      </c>
    </row>
    <row r="1301" spans="1:2" x14ac:dyDescent="0.25">
      <c r="A1301" t="s">
        <v>2047</v>
      </c>
      <c r="B1301">
        <v>6508203</v>
      </c>
    </row>
    <row r="1302" spans="1:2" x14ac:dyDescent="0.25">
      <c r="A1302" t="s">
        <v>1560</v>
      </c>
      <c r="B1302">
        <v>6508003</v>
      </c>
    </row>
    <row r="1303" spans="1:2" x14ac:dyDescent="0.25">
      <c r="A1303" t="s">
        <v>1503</v>
      </c>
      <c r="B1303">
        <v>6508103</v>
      </c>
    </row>
    <row r="1304" spans="1:2" x14ac:dyDescent="0.25">
      <c r="A1304" t="s">
        <v>1291</v>
      </c>
      <c r="B1304">
        <v>6508903</v>
      </c>
    </row>
    <row r="1305" spans="1:2" x14ac:dyDescent="0.25">
      <c r="A1305" t="s">
        <v>1211</v>
      </c>
      <c r="B1305">
        <v>6507703</v>
      </c>
    </row>
    <row r="1306" spans="1:2" x14ac:dyDescent="0.25">
      <c r="A1306" t="s">
        <v>2524</v>
      </c>
      <c r="B1306">
        <v>111103</v>
      </c>
    </row>
    <row r="1307" spans="1:2" x14ac:dyDescent="0.25">
      <c r="A1307" t="s">
        <v>2377</v>
      </c>
      <c r="B1307">
        <v>6509003</v>
      </c>
    </row>
    <row r="1308" spans="1:2" x14ac:dyDescent="0.25">
      <c r="A1308" t="s">
        <v>2170</v>
      </c>
      <c r="B1308">
        <v>128903</v>
      </c>
    </row>
    <row r="1309" spans="1:2" x14ac:dyDescent="0.25">
      <c r="A1309" t="s">
        <v>4058</v>
      </c>
      <c r="B1309">
        <v>399703</v>
      </c>
    </row>
    <row r="1310" spans="1:2" x14ac:dyDescent="0.25">
      <c r="A1310" t="s">
        <v>2111</v>
      </c>
      <c r="B1310">
        <v>397603</v>
      </c>
    </row>
    <row r="1311" spans="1:2" x14ac:dyDescent="0.25">
      <c r="A1311" t="s">
        <v>1556</v>
      </c>
      <c r="B1311">
        <v>418003</v>
      </c>
    </row>
    <row r="1312" spans="1:2" x14ac:dyDescent="0.25">
      <c r="A1312" t="s">
        <v>4059</v>
      </c>
      <c r="B1312">
        <v>399203</v>
      </c>
    </row>
    <row r="1313" spans="1:2" x14ac:dyDescent="0.25">
      <c r="A1313" t="s">
        <v>4060</v>
      </c>
      <c r="B1313">
        <v>399403</v>
      </c>
    </row>
    <row r="1314" spans="1:2" x14ac:dyDescent="0.25">
      <c r="A1314" t="s">
        <v>1304</v>
      </c>
      <c r="B1314">
        <v>114503</v>
      </c>
    </row>
    <row r="1315" spans="1:2" x14ac:dyDescent="0.25">
      <c r="A1315" t="s">
        <v>4061</v>
      </c>
      <c r="B1315">
        <v>115003</v>
      </c>
    </row>
    <row r="1316" spans="1:2" x14ac:dyDescent="0.25">
      <c r="A1316" t="s">
        <v>4062</v>
      </c>
      <c r="B1316">
        <v>117403</v>
      </c>
    </row>
    <row r="1317" spans="1:2" x14ac:dyDescent="0.25">
      <c r="A1317" t="s">
        <v>1401</v>
      </c>
      <c r="B1317">
        <v>117503</v>
      </c>
    </row>
    <row r="1318" spans="1:2" x14ac:dyDescent="0.25">
      <c r="A1318" t="s">
        <v>1699</v>
      </c>
      <c r="B1318">
        <v>118403</v>
      </c>
    </row>
    <row r="1319" spans="1:2" x14ac:dyDescent="0.25">
      <c r="A1319" t="s">
        <v>4063</v>
      </c>
      <c r="B1319">
        <v>120403</v>
      </c>
    </row>
    <row r="1320" spans="1:2" x14ac:dyDescent="0.25">
      <c r="A1320" t="s">
        <v>1648</v>
      </c>
      <c r="B1320">
        <v>91303</v>
      </c>
    </row>
    <row r="1321" spans="1:2" x14ac:dyDescent="0.25">
      <c r="A1321" t="s">
        <v>4064</v>
      </c>
      <c r="B1321">
        <v>91803</v>
      </c>
    </row>
    <row r="1322" spans="1:2" x14ac:dyDescent="0.25">
      <c r="A1322" t="s">
        <v>4065</v>
      </c>
      <c r="B1322">
        <v>91403</v>
      </c>
    </row>
    <row r="1323" spans="1:2" x14ac:dyDescent="0.25">
      <c r="A1323" t="s">
        <v>4066</v>
      </c>
      <c r="B1323">
        <v>91603</v>
      </c>
    </row>
    <row r="1324" spans="1:2" x14ac:dyDescent="0.25">
      <c r="A1324" t="s">
        <v>1809</v>
      </c>
      <c r="B1324">
        <v>91703</v>
      </c>
    </row>
    <row r="1325" spans="1:2" x14ac:dyDescent="0.25">
      <c r="A1325" t="s">
        <v>4067</v>
      </c>
      <c r="B1325">
        <v>91903</v>
      </c>
    </row>
    <row r="1326" spans="1:2" x14ac:dyDescent="0.25">
      <c r="A1326" t="s">
        <v>2133</v>
      </c>
      <c r="B1326">
        <v>92003</v>
      </c>
    </row>
    <row r="1327" spans="1:2" x14ac:dyDescent="0.25">
      <c r="A1327" t="s">
        <v>2347</v>
      </c>
      <c r="B1327">
        <v>92103</v>
      </c>
    </row>
    <row r="1328" spans="1:2" x14ac:dyDescent="0.25">
      <c r="A1328" t="s">
        <v>4068</v>
      </c>
      <c r="B1328">
        <v>92203</v>
      </c>
    </row>
    <row r="1329" spans="1:2" x14ac:dyDescent="0.25">
      <c r="A1329" t="s">
        <v>2709</v>
      </c>
      <c r="B1329">
        <v>92403</v>
      </c>
    </row>
    <row r="1330" spans="1:2" x14ac:dyDescent="0.25">
      <c r="A1330" t="s">
        <v>1279</v>
      </c>
      <c r="B1330">
        <v>92603</v>
      </c>
    </row>
    <row r="1331" spans="1:2" x14ac:dyDescent="0.25">
      <c r="A1331" t="s">
        <v>1287</v>
      </c>
      <c r="B1331">
        <v>92703</v>
      </c>
    </row>
    <row r="1332" spans="1:2" x14ac:dyDescent="0.25">
      <c r="A1332" t="s">
        <v>1381</v>
      </c>
      <c r="B1332">
        <v>92803</v>
      </c>
    </row>
    <row r="1333" spans="1:2" x14ac:dyDescent="0.25">
      <c r="A1333" t="s">
        <v>4069</v>
      </c>
      <c r="B1333">
        <v>92903</v>
      </c>
    </row>
    <row r="1334" spans="1:2" x14ac:dyDescent="0.25">
      <c r="A1334" t="s">
        <v>1588</v>
      </c>
      <c r="B1334">
        <v>93103</v>
      </c>
    </row>
    <row r="1335" spans="1:2" x14ac:dyDescent="0.25">
      <c r="A1335" t="s">
        <v>4070</v>
      </c>
      <c r="B1335">
        <v>93203</v>
      </c>
    </row>
    <row r="1336" spans="1:2" x14ac:dyDescent="0.25">
      <c r="A1336" t="s">
        <v>1698</v>
      </c>
      <c r="B1336">
        <v>93303</v>
      </c>
    </row>
    <row r="1337" spans="1:2" x14ac:dyDescent="0.25">
      <c r="A1337" t="s">
        <v>1822</v>
      </c>
      <c r="B1337">
        <v>96203</v>
      </c>
    </row>
    <row r="1338" spans="1:2" x14ac:dyDescent="0.25">
      <c r="A1338" t="s">
        <v>4071</v>
      </c>
      <c r="B1338">
        <v>98603</v>
      </c>
    </row>
    <row r="1339" spans="1:2" x14ac:dyDescent="0.25">
      <c r="A1339" t="s">
        <v>1574</v>
      </c>
      <c r="B1339">
        <v>64803</v>
      </c>
    </row>
    <row r="1340" spans="1:2" x14ac:dyDescent="0.25">
      <c r="A1340" t="s">
        <v>4072</v>
      </c>
      <c r="B1340">
        <v>75003</v>
      </c>
    </row>
    <row r="1341" spans="1:2" x14ac:dyDescent="0.25">
      <c r="A1341" t="s">
        <v>1264</v>
      </c>
      <c r="B1341">
        <v>75603</v>
      </c>
    </row>
    <row r="1342" spans="1:2" x14ac:dyDescent="0.25">
      <c r="A1342" t="s">
        <v>4073</v>
      </c>
      <c r="B1342">
        <v>75703</v>
      </c>
    </row>
    <row r="1343" spans="1:2" x14ac:dyDescent="0.25">
      <c r="A1343" t="s">
        <v>4074</v>
      </c>
      <c r="B1343">
        <v>75803</v>
      </c>
    </row>
    <row r="1344" spans="1:2" x14ac:dyDescent="0.25">
      <c r="A1344" t="s">
        <v>4075</v>
      </c>
      <c r="B1344">
        <v>76003</v>
      </c>
    </row>
    <row r="1345" spans="1:2" x14ac:dyDescent="0.25">
      <c r="A1345" t="s">
        <v>4076</v>
      </c>
      <c r="B1345">
        <v>76103</v>
      </c>
    </row>
    <row r="1346" spans="1:2" x14ac:dyDescent="0.25">
      <c r="A1346" t="s">
        <v>4077</v>
      </c>
      <c r="B1346">
        <v>76203</v>
      </c>
    </row>
    <row r="1347" spans="1:2" x14ac:dyDescent="0.25">
      <c r="A1347" t="s">
        <v>2238</v>
      </c>
      <c r="B1347">
        <v>76303</v>
      </c>
    </row>
    <row r="1348" spans="1:2" x14ac:dyDescent="0.25">
      <c r="A1348" t="s">
        <v>2369</v>
      </c>
      <c r="B1348">
        <v>76403</v>
      </c>
    </row>
    <row r="1349" spans="1:2" x14ac:dyDescent="0.25">
      <c r="A1349" t="s">
        <v>2770</v>
      </c>
      <c r="B1349">
        <v>76503</v>
      </c>
    </row>
    <row r="1350" spans="1:2" x14ac:dyDescent="0.25">
      <c r="A1350" t="s">
        <v>4078</v>
      </c>
      <c r="B1350">
        <v>77703</v>
      </c>
    </row>
    <row r="1351" spans="1:2" x14ac:dyDescent="0.25">
      <c r="A1351" t="s">
        <v>2516</v>
      </c>
      <c r="B1351">
        <v>170903</v>
      </c>
    </row>
    <row r="1352" spans="1:2" x14ac:dyDescent="0.25">
      <c r="A1352" t="s">
        <v>4079</v>
      </c>
      <c r="B1352">
        <v>171503</v>
      </c>
    </row>
    <row r="1353" spans="1:2" x14ac:dyDescent="0.25">
      <c r="A1353" t="s">
        <v>4080</v>
      </c>
      <c r="B1353">
        <v>172503</v>
      </c>
    </row>
    <row r="1354" spans="1:2" x14ac:dyDescent="0.25">
      <c r="A1354" t="s">
        <v>1840</v>
      </c>
      <c r="B1354">
        <v>154803</v>
      </c>
    </row>
    <row r="1355" spans="1:2" x14ac:dyDescent="0.25">
      <c r="A1355" t="s">
        <v>5000</v>
      </c>
      <c r="B1355">
        <v>159603</v>
      </c>
    </row>
    <row r="1356" spans="1:2" x14ac:dyDescent="0.25">
      <c r="A1356" t="s">
        <v>1400</v>
      </c>
      <c r="B1356">
        <v>160103</v>
      </c>
    </row>
    <row r="1357" spans="1:2" x14ac:dyDescent="0.25">
      <c r="A1357" t="s">
        <v>1925</v>
      </c>
      <c r="B1357">
        <v>161003</v>
      </c>
    </row>
    <row r="1358" spans="1:2" x14ac:dyDescent="0.25">
      <c r="A1358" t="s">
        <v>1671</v>
      </c>
      <c r="B1358">
        <v>132203</v>
      </c>
    </row>
    <row r="1359" spans="1:2" x14ac:dyDescent="0.25">
      <c r="A1359" t="s">
        <v>4081</v>
      </c>
      <c r="B1359">
        <v>132303</v>
      </c>
    </row>
    <row r="1360" spans="1:2" x14ac:dyDescent="0.25">
      <c r="A1360" t="s">
        <v>2291</v>
      </c>
      <c r="B1360">
        <v>133803</v>
      </c>
    </row>
    <row r="1361" spans="1:2" x14ac:dyDescent="0.25">
      <c r="A1361" t="s">
        <v>4082</v>
      </c>
      <c r="B1361">
        <v>141103</v>
      </c>
    </row>
    <row r="1362" spans="1:2" x14ac:dyDescent="0.25">
      <c r="A1362" t="s">
        <v>4083</v>
      </c>
      <c r="B1362">
        <v>221203</v>
      </c>
    </row>
    <row r="1363" spans="1:2" x14ac:dyDescent="0.25">
      <c r="A1363" t="s">
        <v>4084</v>
      </c>
      <c r="B1363">
        <v>184903</v>
      </c>
    </row>
    <row r="1364" spans="1:2" x14ac:dyDescent="0.25">
      <c r="A1364" t="s">
        <v>1440</v>
      </c>
      <c r="B1364">
        <v>261503</v>
      </c>
    </row>
    <row r="1365" spans="1:2" x14ac:dyDescent="0.25">
      <c r="A1365" t="s">
        <v>1411</v>
      </c>
      <c r="B1365">
        <v>261603</v>
      </c>
    </row>
    <row r="1366" spans="1:2" x14ac:dyDescent="0.25">
      <c r="A1366" t="s">
        <v>2361</v>
      </c>
      <c r="B1366">
        <v>261903</v>
      </c>
    </row>
    <row r="1367" spans="1:2" x14ac:dyDescent="0.25">
      <c r="A1367" t="s">
        <v>4085</v>
      </c>
      <c r="B1367">
        <v>262003</v>
      </c>
    </row>
    <row r="1368" spans="1:2" x14ac:dyDescent="0.25">
      <c r="A1368" t="s">
        <v>4086</v>
      </c>
      <c r="B1368">
        <v>262403</v>
      </c>
    </row>
    <row r="1369" spans="1:2" x14ac:dyDescent="0.25">
      <c r="A1369" t="s">
        <v>2093</v>
      </c>
      <c r="B1369">
        <v>262203</v>
      </c>
    </row>
    <row r="1370" spans="1:2" x14ac:dyDescent="0.25">
      <c r="A1370" t="s">
        <v>4087</v>
      </c>
      <c r="B1370">
        <v>262603</v>
      </c>
    </row>
    <row r="1371" spans="1:2" x14ac:dyDescent="0.25">
      <c r="A1371" t="s">
        <v>1601</v>
      </c>
      <c r="B1371">
        <v>244703</v>
      </c>
    </row>
    <row r="1372" spans="1:2" x14ac:dyDescent="0.25">
      <c r="A1372" t="s">
        <v>1758</v>
      </c>
      <c r="B1372">
        <v>5754203</v>
      </c>
    </row>
    <row r="1373" spans="1:2" x14ac:dyDescent="0.25">
      <c r="A1373" t="s">
        <v>1820</v>
      </c>
      <c r="B1373">
        <v>5754603</v>
      </c>
    </row>
    <row r="1374" spans="1:2" x14ac:dyDescent="0.25">
      <c r="A1374" t="s">
        <v>2736</v>
      </c>
      <c r="B1374">
        <v>5755603</v>
      </c>
    </row>
    <row r="1375" spans="1:2" x14ac:dyDescent="0.25">
      <c r="A1375" t="s">
        <v>2730</v>
      </c>
      <c r="B1375">
        <v>5755503</v>
      </c>
    </row>
    <row r="1376" spans="1:2" x14ac:dyDescent="0.25">
      <c r="A1376" t="s">
        <v>2162</v>
      </c>
      <c r="B1376">
        <v>5752603</v>
      </c>
    </row>
    <row r="1377" spans="1:2" x14ac:dyDescent="0.25">
      <c r="A1377" t="s">
        <v>2189</v>
      </c>
      <c r="B1377">
        <v>5752703</v>
      </c>
    </row>
    <row r="1378" spans="1:2" x14ac:dyDescent="0.25">
      <c r="A1378" t="s">
        <v>1897</v>
      </c>
      <c r="B1378">
        <v>244503</v>
      </c>
    </row>
    <row r="1379" spans="1:2" x14ac:dyDescent="0.25">
      <c r="A1379" t="s">
        <v>1815</v>
      </c>
      <c r="B1379">
        <v>244603</v>
      </c>
    </row>
    <row r="1380" spans="1:2" x14ac:dyDescent="0.25">
      <c r="A1380" t="s">
        <v>2137</v>
      </c>
      <c r="B1380">
        <v>244803</v>
      </c>
    </row>
    <row r="1381" spans="1:2" x14ac:dyDescent="0.25">
      <c r="A1381" t="s">
        <v>2055</v>
      </c>
      <c r="B1381">
        <v>245003</v>
      </c>
    </row>
    <row r="1382" spans="1:2" x14ac:dyDescent="0.25">
      <c r="A1382" t="s">
        <v>1573</v>
      </c>
      <c r="B1382">
        <v>245103</v>
      </c>
    </row>
    <row r="1383" spans="1:2" x14ac:dyDescent="0.25">
      <c r="A1383" t="s">
        <v>1555</v>
      </c>
      <c r="B1383">
        <v>245203</v>
      </c>
    </row>
    <row r="1384" spans="1:2" x14ac:dyDescent="0.25">
      <c r="A1384" t="s">
        <v>2655</v>
      </c>
      <c r="B1384">
        <v>245703</v>
      </c>
    </row>
    <row r="1385" spans="1:2" x14ac:dyDescent="0.25">
      <c r="A1385" t="s">
        <v>4088</v>
      </c>
      <c r="B1385">
        <v>245303</v>
      </c>
    </row>
    <row r="1386" spans="1:2" x14ac:dyDescent="0.25">
      <c r="A1386" t="s">
        <v>1761</v>
      </c>
      <c r="B1386">
        <v>245403</v>
      </c>
    </row>
    <row r="1387" spans="1:2" x14ac:dyDescent="0.25">
      <c r="A1387" t="s">
        <v>2373</v>
      </c>
      <c r="B1387">
        <v>245503</v>
      </c>
    </row>
    <row r="1388" spans="1:2" x14ac:dyDescent="0.25">
      <c r="A1388" t="s">
        <v>2438</v>
      </c>
      <c r="B1388">
        <v>245803</v>
      </c>
    </row>
    <row r="1389" spans="1:2" x14ac:dyDescent="0.25">
      <c r="A1389" t="s">
        <v>2392</v>
      </c>
      <c r="B1389">
        <v>245903</v>
      </c>
    </row>
    <row r="1390" spans="1:2" x14ac:dyDescent="0.25">
      <c r="A1390" t="s">
        <v>4089</v>
      </c>
      <c r="B1390">
        <v>376503</v>
      </c>
    </row>
    <row r="1391" spans="1:2" x14ac:dyDescent="0.25">
      <c r="A1391" t="s">
        <v>2290</v>
      </c>
      <c r="B1391">
        <v>5752003</v>
      </c>
    </row>
    <row r="1392" spans="1:2" x14ac:dyDescent="0.25">
      <c r="A1392" t="s">
        <v>1965</v>
      </c>
      <c r="B1392">
        <v>5752103</v>
      </c>
    </row>
    <row r="1393" spans="1:2" x14ac:dyDescent="0.25">
      <c r="A1393" t="s">
        <v>1985</v>
      </c>
      <c r="B1393">
        <v>5752203</v>
      </c>
    </row>
    <row r="1394" spans="1:2" x14ac:dyDescent="0.25">
      <c r="A1394" t="s">
        <v>2217</v>
      </c>
      <c r="B1394">
        <v>5752503</v>
      </c>
    </row>
    <row r="1395" spans="1:2" x14ac:dyDescent="0.25">
      <c r="A1395" t="s">
        <v>2406</v>
      </c>
      <c r="B1395">
        <v>92303</v>
      </c>
    </row>
    <row r="1396" spans="1:2" x14ac:dyDescent="0.25">
      <c r="A1396" t="s">
        <v>1351</v>
      </c>
      <c r="B1396">
        <v>6508403</v>
      </c>
    </row>
    <row r="1397" spans="1:2" x14ac:dyDescent="0.25">
      <c r="A1397" t="s">
        <v>4090</v>
      </c>
      <c r="B1397">
        <v>6507803</v>
      </c>
    </row>
    <row r="1398" spans="1:2" x14ac:dyDescent="0.25">
      <c r="A1398" t="s">
        <v>1768</v>
      </c>
      <c r="B1398">
        <v>36003</v>
      </c>
    </row>
    <row r="1399" spans="1:2" x14ac:dyDescent="0.25">
      <c r="A1399" t="s">
        <v>4091</v>
      </c>
      <c r="B1399">
        <v>81903</v>
      </c>
    </row>
    <row r="1400" spans="1:2" x14ac:dyDescent="0.25">
      <c r="A1400" t="s">
        <v>2293</v>
      </c>
      <c r="B1400">
        <v>82103</v>
      </c>
    </row>
    <row r="1401" spans="1:2" x14ac:dyDescent="0.25">
      <c r="A1401" t="s">
        <v>4092</v>
      </c>
      <c r="B1401">
        <v>110703</v>
      </c>
    </row>
    <row r="1402" spans="1:2" x14ac:dyDescent="0.25">
      <c r="A1402" t="s">
        <v>2431</v>
      </c>
      <c r="B1402">
        <v>113503</v>
      </c>
    </row>
    <row r="1403" spans="1:2" x14ac:dyDescent="0.25">
      <c r="A1403" t="s">
        <v>4093</v>
      </c>
      <c r="B1403">
        <v>198203</v>
      </c>
    </row>
    <row r="1404" spans="1:2" x14ac:dyDescent="0.25">
      <c r="A1404" t="s">
        <v>2199</v>
      </c>
      <c r="B1404">
        <v>809203</v>
      </c>
    </row>
    <row r="1405" spans="1:2" x14ac:dyDescent="0.25">
      <c r="A1405" t="s">
        <v>1766</v>
      </c>
      <c r="B1405">
        <v>4587203</v>
      </c>
    </row>
    <row r="1406" spans="1:2" x14ac:dyDescent="0.25">
      <c r="A1406" t="s">
        <v>2640</v>
      </c>
      <c r="B1406">
        <v>5125603</v>
      </c>
    </row>
    <row r="1407" spans="1:2" x14ac:dyDescent="0.25">
      <c r="A1407" t="s">
        <v>1606</v>
      </c>
      <c r="B1407">
        <v>5743703</v>
      </c>
    </row>
    <row r="1408" spans="1:2" x14ac:dyDescent="0.25">
      <c r="A1408" t="s">
        <v>1492</v>
      </c>
      <c r="B1408">
        <v>5815703</v>
      </c>
    </row>
    <row r="1409" spans="1:2" x14ac:dyDescent="0.25">
      <c r="A1409" t="s">
        <v>4094</v>
      </c>
      <c r="B1409">
        <v>5249903</v>
      </c>
    </row>
    <row r="1410" spans="1:2" x14ac:dyDescent="0.25">
      <c r="A1410" t="s">
        <v>1423</v>
      </c>
      <c r="B1410">
        <v>5477903</v>
      </c>
    </row>
    <row r="1411" spans="1:2" x14ac:dyDescent="0.25">
      <c r="A1411" t="s">
        <v>2311</v>
      </c>
      <c r="B1411">
        <v>58903</v>
      </c>
    </row>
    <row r="1412" spans="1:2" x14ac:dyDescent="0.25">
      <c r="A1412" t="s">
        <v>4095</v>
      </c>
      <c r="B1412">
        <v>197503</v>
      </c>
    </row>
    <row r="1413" spans="1:2" x14ac:dyDescent="0.25">
      <c r="A1413" t="s">
        <v>1735</v>
      </c>
      <c r="B1413">
        <v>2453203</v>
      </c>
    </row>
    <row r="1414" spans="1:2" x14ac:dyDescent="0.25">
      <c r="A1414" t="s">
        <v>2404</v>
      </c>
      <c r="B1414">
        <v>3317403</v>
      </c>
    </row>
    <row r="1415" spans="1:2" x14ac:dyDescent="0.25">
      <c r="A1415" t="s">
        <v>4096</v>
      </c>
      <c r="B1415">
        <v>395403</v>
      </c>
    </row>
    <row r="1416" spans="1:2" x14ac:dyDescent="0.25">
      <c r="A1416" t="s">
        <v>1394</v>
      </c>
      <c r="B1416">
        <v>1871203</v>
      </c>
    </row>
    <row r="1417" spans="1:2" x14ac:dyDescent="0.25">
      <c r="A1417" t="s">
        <v>1469</v>
      </c>
      <c r="B1417">
        <v>139503</v>
      </c>
    </row>
    <row r="1418" spans="1:2" x14ac:dyDescent="0.25">
      <c r="A1418" t="s">
        <v>2615</v>
      </c>
      <c r="B1418">
        <v>314603</v>
      </c>
    </row>
    <row r="1419" spans="1:2" x14ac:dyDescent="0.25">
      <c r="A1419" t="s">
        <v>2426</v>
      </c>
      <c r="B1419">
        <v>5353703</v>
      </c>
    </row>
    <row r="1420" spans="1:2" x14ac:dyDescent="0.25">
      <c r="A1420" t="s">
        <v>2617</v>
      </c>
      <c r="B1420">
        <v>2381203</v>
      </c>
    </row>
    <row r="1421" spans="1:2" x14ac:dyDescent="0.25">
      <c r="A1421" t="s">
        <v>4097</v>
      </c>
      <c r="B1421">
        <v>3251403</v>
      </c>
    </row>
    <row r="1422" spans="1:2" x14ac:dyDescent="0.25">
      <c r="A1422" t="s">
        <v>1268</v>
      </c>
      <c r="B1422">
        <v>1248203</v>
      </c>
    </row>
    <row r="1423" spans="1:2" x14ac:dyDescent="0.25">
      <c r="A1423" t="s">
        <v>2128</v>
      </c>
      <c r="B1423">
        <v>1407303</v>
      </c>
    </row>
    <row r="1424" spans="1:2" x14ac:dyDescent="0.25">
      <c r="A1424" t="s">
        <v>1267</v>
      </c>
      <c r="B1424">
        <v>109303</v>
      </c>
    </row>
    <row r="1425" spans="1:2" x14ac:dyDescent="0.25">
      <c r="A1425" t="s">
        <v>1373</v>
      </c>
      <c r="B1425">
        <v>5219803</v>
      </c>
    </row>
    <row r="1426" spans="1:2" x14ac:dyDescent="0.25">
      <c r="A1426" t="s">
        <v>2441</v>
      </c>
      <c r="B1426">
        <v>1243703</v>
      </c>
    </row>
    <row r="1427" spans="1:2" x14ac:dyDescent="0.25">
      <c r="A1427" t="s">
        <v>2280</v>
      </c>
      <c r="B1427">
        <v>2599203</v>
      </c>
    </row>
    <row r="1428" spans="1:2" x14ac:dyDescent="0.25">
      <c r="A1428" t="s">
        <v>2492</v>
      </c>
      <c r="B1428">
        <v>1075203</v>
      </c>
    </row>
    <row r="1429" spans="1:2" x14ac:dyDescent="0.25">
      <c r="A1429" t="s">
        <v>1405</v>
      </c>
      <c r="B1429">
        <v>405303</v>
      </c>
    </row>
    <row r="1430" spans="1:2" x14ac:dyDescent="0.25">
      <c r="A1430" t="s">
        <v>4098</v>
      </c>
      <c r="B1430">
        <v>4687203</v>
      </c>
    </row>
    <row r="1431" spans="1:2" x14ac:dyDescent="0.25">
      <c r="A1431" t="s">
        <v>1331</v>
      </c>
      <c r="B1431">
        <v>2203303</v>
      </c>
    </row>
    <row r="1432" spans="1:2" x14ac:dyDescent="0.25">
      <c r="A1432" t="s">
        <v>2632</v>
      </c>
      <c r="B1432">
        <v>4231203</v>
      </c>
    </row>
    <row r="1433" spans="1:2" x14ac:dyDescent="0.25">
      <c r="A1433" t="s">
        <v>1286</v>
      </c>
      <c r="B1433">
        <v>2231603</v>
      </c>
    </row>
    <row r="1434" spans="1:2" x14ac:dyDescent="0.25">
      <c r="A1434" t="s">
        <v>4099</v>
      </c>
      <c r="B1434">
        <v>4231403</v>
      </c>
    </row>
    <row r="1435" spans="1:2" x14ac:dyDescent="0.25">
      <c r="A1435" t="s">
        <v>1877</v>
      </c>
      <c r="B1435">
        <v>1248003</v>
      </c>
    </row>
    <row r="1436" spans="1:2" x14ac:dyDescent="0.25">
      <c r="A1436" t="s">
        <v>2525</v>
      </c>
      <c r="B1436">
        <v>4249203</v>
      </c>
    </row>
    <row r="1437" spans="1:2" x14ac:dyDescent="0.25">
      <c r="A1437" t="s">
        <v>1424</v>
      </c>
      <c r="B1437">
        <v>5417703</v>
      </c>
    </row>
    <row r="1438" spans="1:2" x14ac:dyDescent="0.25">
      <c r="A1438" t="s">
        <v>1743</v>
      </c>
      <c r="B1438">
        <v>386403</v>
      </c>
    </row>
    <row r="1439" spans="1:2" x14ac:dyDescent="0.25">
      <c r="A1439" t="s">
        <v>4100</v>
      </c>
      <c r="B1439">
        <v>403703</v>
      </c>
    </row>
    <row r="1440" spans="1:2" x14ac:dyDescent="0.25">
      <c r="A1440" t="s">
        <v>1837</v>
      </c>
      <c r="B1440">
        <v>1753703</v>
      </c>
    </row>
    <row r="1441" spans="1:2" x14ac:dyDescent="0.25">
      <c r="A1441" t="s">
        <v>1261</v>
      </c>
      <c r="B1441">
        <v>1823203</v>
      </c>
    </row>
    <row r="1442" spans="1:2" x14ac:dyDescent="0.25">
      <c r="A1442" t="s">
        <v>1227</v>
      </c>
      <c r="B1442">
        <v>5243903</v>
      </c>
    </row>
    <row r="1443" spans="1:2" x14ac:dyDescent="0.25">
      <c r="A1443" t="s">
        <v>4101</v>
      </c>
      <c r="B1443">
        <v>266503</v>
      </c>
    </row>
    <row r="1444" spans="1:2" x14ac:dyDescent="0.25">
      <c r="A1444" t="s">
        <v>1478</v>
      </c>
      <c r="B1444">
        <v>5041203</v>
      </c>
    </row>
    <row r="1445" spans="1:2" x14ac:dyDescent="0.25">
      <c r="A1445" t="s">
        <v>4102</v>
      </c>
      <c r="B1445">
        <v>4917403</v>
      </c>
    </row>
    <row r="1446" spans="1:2" x14ac:dyDescent="0.25">
      <c r="A1446" t="s">
        <v>1879</v>
      </c>
      <c r="B1446">
        <v>2555803</v>
      </c>
    </row>
    <row r="1447" spans="1:2" x14ac:dyDescent="0.25">
      <c r="A1447" t="s">
        <v>4103</v>
      </c>
      <c r="B1447">
        <v>116803</v>
      </c>
    </row>
    <row r="1448" spans="1:2" x14ac:dyDescent="0.25">
      <c r="A1448" t="s">
        <v>1611</v>
      </c>
      <c r="B1448">
        <v>171203</v>
      </c>
    </row>
    <row r="1449" spans="1:2" x14ac:dyDescent="0.25">
      <c r="A1449" t="s">
        <v>4104</v>
      </c>
      <c r="B1449">
        <v>153003</v>
      </c>
    </row>
    <row r="1450" spans="1:2" x14ac:dyDescent="0.25">
      <c r="A1450" t="s">
        <v>4105</v>
      </c>
      <c r="B1450">
        <v>192903</v>
      </c>
    </row>
    <row r="1451" spans="1:2" x14ac:dyDescent="0.25">
      <c r="A1451" t="s">
        <v>2154</v>
      </c>
      <c r="B1451">
        <v>2313303</v>
      </c>
    </row>
    <row r="1452" spans="1:2" x14ac:dyDescent="0.25">
      <c r="A1452" t="s">
        <v>2620</v>
      </c>
      <c r="B1452">
        <v>84003</v>
      </c>
    </row>
    <row r="1453" spans="1:2" x14ac:dyDescent="0.25">
      <c r="A1453" t="s">
        <v>2276</v>
      </c>
      <c r="B1453">
        <v>535303</v>
      </c>
    </row>
    <row r="1454" spans="1:2" x14ac:dyDescent="0.25">
      <c r="A1454" t="s">
        <v>1571</v>
      </c>
      <c r="B1454">
        <v>104903</v>
      </c>
    </row>
    <row r="1455" spans="1:2" x14ac:dyDescent="0.25">
      <c r="A1455" t="s">
        <v>4106</v>
      </c>
      <c r="B1455">
        <v>94203</v>
      </c>
    </row>
    <row r="1456" spans="1:2" x14ac:dyDescent="0.25">
      <c r="A1456" t="s">
        <v>2529</v>
      </c>
      <c r="B1456">
        <v>151103</v>
      </c>
    </row>
    <row r="1457" spans="1:2" x14ac:dyDescent="0.25">
      <c r="A1457" t="s">
        <v>1274</v>
      </c>
      <c r="B1457">
        <v>151803</v>
      </c>
    </row>
    <row r="1458" spans="1:2" x14ac:dyDescent="0.25">
      <c r="A1458" t="s">
        <v>1932</v>
      </c>
      <c r="B1458">
        <v>152503</v>
      </c>
    </row>
    <row r="1459" spans="1:2" x14ac:dyDescent="0.25">
      <c r="A1459" t="s">
        <v>1245</v>
      </c>
      <c r="B1459">
        <v>160203</v>
      </c>
    </row>
    <row r="1460" spans="1:2" x14ac:dyDescent="0.25">
      <c r="A1460" t="s">
        <v>4107</v>
      </c>
      <c r="B1460">
        <v>168503</v>
      </c>
    </row>
    <row r="1461" spans="1:2" x14ac:dyDescent="0.25">
      <c r="A1461" t="s">
        <v>1479</v>
      </c>
      <c r="B1461">
        <v>257103</v>
      </c>
    </row>
    <row r="1462" spans="1:2" x14ac:dyDescent="0.25">
      <c r="A1462" t="s">
        <v>1905</v>
      </c>
      <c r="B1462">
        <v>308403</v>
      </c>
    </row>
    <row r="1463" spans="1:2" x14ac:dyDescent="0.25">
      <c r="A1463" t="s">
        <v>2581</v>
      </c>
      <c r="B1463">
        <v>537003</v>
      </c>
    </row>
    <row r="1464" spans="1:2" x14ac:dyDescent="0.25">
      <c r="A1464" t="s">
        <v>1644</v>
      </c>
      <c r="B1464">
        <v>289203</v>
      </c>
    </row>
    <row r="1465" spans="1:2" x14ac:dyDescent="0.25">
      <c r="A1465" t="s">
        <v>4108</v>
      </c>
      <c r="B1465">
        <v>304003</v>
      </c>
    </row>
    <row r="1466" spans="1:2" x14ac:dyDescent="0.25">
      <c r="A1466" t="s">
        <v>4109</v>
      </c>
      <c r="B1466">
        <v>304303</v>
      </c>
    </row>
    <row r="1467" spans="1:2" x14ac:dyDescent="0.25">
      <c r="A1467" t="s">
        <v>1789</v>
      </c>
      <c r="B1467">
        <v>306703</v>
      </c>
    </row>
    <row r="1468" spans="1:2" x14ac:dyDescent="0.25">
      <c r="A1468" t="s">
        <v>1872</v>
      </c>
      <c r="B1468">
        <v>307903</v>
      </c>
    </row>
    <row r="1469" spans="1:2" x14ac:dyDescent="0.25">
      <c r="A1469" t="s">
        <v>2035</v>
      </c>
      <c r="B1469">
        <v>309103</v>
      </c>
    </row>
    <row r="1470" spans="1:2" x14ac:dyDescent="0.25">
      <c r="A1470" t="s">
        <v>2397</v>
      </c>
      <c r="B1470">
        <v>312503</v>
      </c>
    </row>
    <row r="1471" spans="1:2" x14ac:dyDescent="0.25">
      <c r="A1471" t="s">
        <v>4110</v>
      </c>
      <c r="B1471">
        <v>312403</v>
      </c>
    </row>
    <row r="1472" spans="1:2" x14ac:dyDescent="0.25">
      <c r="A1472" t="s">
        <v>2665</v>
      </c>
      <c r="B1472">
        <v>314903</v>
      </c>
    </row>
    <row r="1473" spans="1:2" x14ac:dyDescent="0.25">
      <c r="A1473" t="s">
        <v>4111</v>
      </c>
      <c r="B1473">
        <v>315103</v>
      </c>
    </row>
    <row r="1474" spans="1:2" x14ac:dyDescent="0.25">
      <c r="A1474" t="s">
        <v>2784</v>
      </c>
      <c r="B1474">
        <v>315703</v>
      </c>
    </row>
    <row r="1475" spans="1:2" x14ac:dyDescent="0.25">
      <c r="A1475" t="s">
        <v>1909</v>
      </c>
      <c r="B1475">
        <v>362603</v>
      </c>
    </row>
    <row r="1476" spans="1:2" x14ac:dyDescent="0.25">
      <c r="A1476" t="s">
        <v>1313</v>
      </c>
      <c r="B1476">
        <v>302303</v>
      </c>
    </row>
    <row r="1477" spans="1:2" x14ac:dyDescent="0.25">
      <c r="A1477" t="s">
        <v>2161</v>
      </c>
      <c r="B1477">
        <v>364003</v>
      </c>
    </row>
    <row r="1478" spans="1:2" x14ac:dyDescent="0.25">
      <c r="A1478" t="s">
        <v>2175</v>
      </c>
      <c r="B1478">
        <v>364303</v>
      </c>
    </row>
    <row r="1479" spans="1:2" x14ac:dyDescent="0.25">
      <c r="A1479" t="s">
        <v>4112</v>
      </c>
      <c r="B1479">
        <v>365403</v>
      </c>
    </row>
    <row r="1480" spans="1:2" x14ac:dyDescent="0.25">
      <c r="A1480" t="s">
        <v>4113</v>
      </c>
      <c r="B1480">
        <v>366003</v>
      </c>
    </row>
    <row r="1481" spans="1:2" x14ac:dyDescent="0.25">
      <c r="A1481" t="s">
        <v>2112</v>
      </c>
      <c r="B1481">
        <v>159103</v>
      </c>
    </row>
    <row r="1482" spans="1:2" x14ac:dyDescent="0.25">
      <c r="A1482" t="s">
        <v>1942</v>
      </c>
      <c r="B1482">
        <v>159203</v>
      </c>
    </row>
    <row r="1483" spans="1:2" x14ac:dyDescent="0.25">
      <c r="A1483" t="s">
        <v>1938</v>
      </c>
      <c r="B1483">
        <v>159303</v>
      </c>
    </row>
    <row r="1484" spans="1:2" x14ac:dyDescent="0.25">
      <c r="A1484" t="s">
        <v>4114</v>
      </c>
      <c r="B1484">
        <v>160003</v>
      </c>
    </row>
    <row r="1485" spans="1:2" x14ac:dyDescent="0.25">
      <c r="A1485" t="s">
        <v>1543</v>
      </c>
      <c r="B1485">
        <v>359403</v>
      </c>
    </row>
    <row r="1486" spans="1:2" x14ac:dyDescent="0.25">
      <c r="A1486" t="s">
        <v>4115</v>
      </c>
      <c r="B1486">
        <v>380603</v>
      </c>
    </row>
    <row r="1487" spans="1:2" x14ac:dyDescent="0.25">
      <c r="A1487" t="s">
        <v>1739</v>
      </c>
      <c r="B1487">
        <v>361003</v>
      </c>
    </row>
    <row r="1488" spans="1:2" x14ac:dyDescent="0.25">
      <c r="A1488" t="s">
        <v>1819</v>
      </c>
      <c r="B1488">
        <v>361303</v>
      </c>
    </row>
    <row r="1489" spans="1:2" x14ac:dyDescent="0.25">
      <c r="A1489" t="s">
        <v>1791</v>
      </c>
      <c r="B1489">
        <v>361703</v>
      </c>
    </row>
    <row r="1490" spans="1:2" x14ac:dyDescent="0.25">
      <c r="A1490" t="s">
        <v>4116</v>
      </c>
      <c r="B1490">
        <v>169403</v>
      </c>
    </row>
    <row r="1491" spans="1:2" x14ac:dyDescent="0.25">
      <c r="A1491" t="s">
        <v>2768</v>
      </c>
      <c r="B1491">
        <v>166103</v>
      </c>
    </row>
    <row r="1492" spans="1:2" x14ac:dyDescent="0.25">
      <c r="A1492" t="s">
        <v>2286</v>
      </c>
      <c r="B1492">
        <v>533403</v>
      </c>
    </row>
    <row r="1493" spans="1:2" x14ac:dyDescent="0.25">
      <c r="A1493" t="s">
        <v>4117</v>
      </c>
      <c r="B1493">
        <v>270603</v>
      </c>
    </row>
    <row r="1494" spans="1:2" x14ac:dyDescent="0.25">
      <c r="A1494" t="s">
        <v>4118</v>
      </c>
      <c r="B1494">
        <v>303903</v>
      </c>
    </row>
    <row r="1495" spans="1:2" x14ac:dyDescent="0.25">
      <c r="A1495" t="s">
        <v>4119</v>
      </c>
      <c r="B1495">
        <v>306103</v>
      </c>
    </row>
    <row r="1496" spans="1:2" x14ac:dyDescent="0.25">
      <c r="A1496" t="s">
        <v>1306</v>
      </c>
      <c r="B1496">
        <v>282403</v>
      </c>
    </row>
    <row r="1497" spans="1:2" x14ac:dyDescent="0.25">
      <c r="A1497" t="s">
        <v>1796</v>
      </c>
      <c r="B1497">
        <v>306803</v>
      </c>
    </row>
    <row r="1498" spans="1:2" x14ac:dyDescent="0.25">
      <c r="A1498" t="s">
        <v>2654</v>
      </c>
      <c r="B1498">
        <v>314703</v>
      </c>
    </row>
    <row r="1499" spans="1:2" x14ac:dyDescent="0.25">
      <c r="A1499" t="s">
        <v>2053</v>
      </c>
      <c r="B1499">
        <v>363803</v>
      </c>
    </row>
    <row r="1500" spans="1:2" x14ac:dyDescent="0.25">
      <c r="A1500" t="s">
        <v>2686</v>
      </c>
      <c r="B1500">
        <v>129403</v>
      </c>
    </row>
    <row r="1501" spans="1:2" x14ac:dyDescent="0.25">
      <c r="A1501" t="s">
        <v>2359</v>
      </c>
      <c r="B1501">
        <v>129003</v>
      </c>
    </row>
    <row r="1502" spans="1:2" x14ac:dyDescent="0.25">
      <c r="A1502" t="s">
        <v>4120</v>
      </c>
      <c r="B1502">
        <v>538503</v>
      </c>
    </row>
    <row r="1503" spans="1:2" x14ac:dyDescent="0.25">
      <c r="A1503" t="s">
        <v>2308</v>
      </c>
      <c r="B1503">
        <v>534303</v>
      </c>
    </row>
    <row r="1504" spans="1:2" x14ac:dyDescent="0.25">
      <c r="A1504" t="s">
        <v>1281</v>
      </c>
      <c r="B1504">
        <v>533203</v>
      </c>
    </row>
    <row r="1505" spans="1:2" x14ac:dyDescent="0.25">
      <c r="A1505" t="s">
        <v>4121</v>
      </c>
      <c r="B1505">
        <v>111003</v>
      </c>
    </row>
    <row r="1506" spans="1:2" x14ac:dyDescent="0.25">
      <c r="A1506" t="s">
        <v>2032</v>
      </c>
      <c r="B1506">
        <v>115403</v>
      </c>
    </row>
    <row r="1507" spans="1:2" x14ac:dyDescent="0.25">
      <c r="A1507" t="s">
        <v>4997</v>
      </c>
      <c r="B1507">
        <v>116903</v>
      </c>
    </row>
    <row r="1508" spans="1:2" x14ac:dyDescent="0.25">
      <c r="A1508" t="s">
        <v>4122</v>
      </c>
      <c r="B1508">
        <v>117703</v>
      </c>
    </row>
    <row r="1509" spans="1:2" x14ac:dyDescent="0.25">
      <c r="A1509" t="s">
        <v>1981</v>
      </c>
      <c r="B1509">
        <v>945203</v>
      </c>
    </row>
    <row r="1510" spans="1:2" x14ac:dyDescent="0.25">
      <c r="A1510" t="s">
        <v>4123</v>
      </c>
      <c r="B1510">
        <v>94603</v>
      </c>
    </row>
    <row r="1511" spans="1:2" x14ac:dyDescent="0.25">
      <c r="A1511" t="s">
        <v>4124</v>
      </c>
      <c r="B1511">
        <v>151703</v>
      </c>
    </row>
    <row r="1512" spans="1:2" x14ac:dyDescent="0.25">
      <c r="A1512" t="s">
        <v>1617</v>
      </c>
      <c r="B1512">
        <v>152103</v>
      </c>
    </row>
    <row r="1513" spans="1:2" x14ac:dyDescent="0.25">
      <c r="A1513" t="s">
        <v>1374</v>
      </c>
      <c r="B1513">
        <v>157303</v>
      </c>
    </row>
    <row r="1514" spans="1:2" x14ac:dyDescent="0.25">
      <c r="A1514" t="s">
        <v>2003</v>
      </c>
      <c r="B1514">
        <v>156203</v>
      </c>
    </row>
    <row r="1515" spans="1:2" x14ac:dyDescent="0.25">
      <c r="A1515" t="s">
        <v>4125</v>
      </c>
      <c r="B1515">
        <v>189503</v>
      </c>
    </row>
    <row r="1516" spans="1:2" x14ac:dyDescent="0.25">
      <c r="A1516" t="s">
        <v>2396</v>
      </c>
      <c r="B1516">
        <v>1299203</v>
      </c>
    </row>
    <row r="1517" spans="1:2" x14ac:dyDescent="0.25">
      <c r="A1517" t="s">
        <v>4126</v>
      </c>
      <c r="B1517">
        <v>100603</v>
      </c>
    </row>
    <row r="1518" spans="1:2" x14ac:dyDescent="0.25">
      <c r="A1518" t="s">
        <v>2101</v>
      </c>
      <c r="B1518">
        <v>183003</v>
      </c>
    </row>
    <row r="1519" spans="1:2" x14ac:dyDescent="0.25">
      <c r="A1519" t="s">
        <v>1745</v>
      </c>
      <c r="B1519">
        <v>130503</v>
      </c>
    </row>
    <row r="1520" spans="1:2" x14ac:dyDescent="0.25">
      <c r="A1520" t="s">
        <v>4127</v>
      </c>
      <c r="B1520">
        <v>131503</v>
      </c>
    </row>
    <row r="1521" spans="1:2" x14ac:dyDescent="0.25">
      <c r="A1521" t="s">
        <v>2006</v>
      </c>
      <c r="B1521">
        <v>3097203</v>
      </c>
    </row>
    <row r="1522" spans="1:2" x14ac:dyDescent="0.25">
      <c r="A1522" t="s">
        <v>4128</v>
      </c>
      <c r="B1522">
        <v>84403</v>
      </c>
    </row>
    <row r="1523" spans="1:2" x14ac:dyDescent="0.25">
      <c r="A1523" t="s">
        <v>4129</v>
      </c>
      <c r="B1523">
        <v>146803</v>
      </c>
    </row>
    <row r="1524" spans="1:2" x14ac:dyDescent="0.25">
      <c r="A1524" t="s">
        <v>2010</v>
      </c>
      <c r="B1524">
        <v>227103</v>
      </c>
    </row>
    <row r="1525" spans="1:2" x14ac:dyDescent="0.25">
      <c r="A1525" t="s">
        <v>2095</v>
      </c>
      <c r="B1525">
        <v>309803</v>
      </c>
    </row>
    <row r="1526" spans="1:2" x14ac:dyDescent="0.25">
      <c r="A1526" t="s">
        <v>2065</v>
      </c>
      <c r="B1526">
        <v>309903</v>
      </c>
    </row>
    <row r="1527" spans="1:2" x14ac:dyDescent="0.25">
      <c r="A1527" t="s">
        <v>2174</v>
      </c>
      <c r="B1527">
        <v>310503</v>
      </c>
    </row>
    <row r="1528" spans="1:2" x14ac:dyDescent="0.25">
      <c r="A1528" t="s">
        <v>4130</v>
      </c>
      <c r="B1528">
        <v>310703</v>
      </c>
    </row>
    <row r="1529" spans="1:2" x14ac:dyDescent="0.25">
      <c r="A1529" t="s">
        <v>2244</v>
      </c>
      <c r="B1529">
        <v>311103</v>
      </c>
    </row>
    <row r="1530" spans="1:2" x14ac:dyDescent="0.25">
      <c r="A1530" t="s">
        <v>4131</v>
      </c>
      <c r="B1530">
        <v>311303</v>
      </c>
    </row>
    <row r="1531" spans="1:2" x14ac:dyDescent="0.25">
      <c r="A1531" t="s">
        <v>1961</v>
      </c>
      <c r="B1531">
        <v>74503</v>
      </c>
    </row>
    <row r="1532" spans="1:2" x14ac:dyDescent="0.25">
      <c r="A1532" t="s">
        <v>1464</v>
      </c>
      <c r="B1532">
        <v>77603</v>
      </c>
    </row>
    <row r="1533" spans="1:2" x14ac:dyDescent="0.25">
      <c r="A1533" t="s">
        <v>4132</v>
      </c>
      <c r="B1533">
        <v>104003</v>
      </c>
    </row>
    <row r="1534" spans="1:2" x14ac:dyDescent="0.25">
      <c r="A1534" t="s">
        <v>2783</v>
      </c>
      <c r="B1534">
        <v>92503</v>
      </c>
    </row>
    <row r="1535" spans="1:2" x14ac:dyDescent="0.25">
      <c r="A1535" t="s">
        <v>1854</v>
      </c>
      <c r="B1535">
        <v>1293203</v>
      </c>
    </row>
    <row r="1536" spans="1:2" x14ac:dyDescent="0.25">
      <c r="A1536" t="s">
        <v>4133</v>
      </c>
      <c r="B1536">
        <v>135703</v>
      </c>
    </row>
    <row r="1537" spans="1:2" x14ac:dyDescent="0.25">
      <c r="A1537" t="s">
        <v>2178</v>
      </c>
      <c r="B1537">
        <v>116703</v>
      </c>
    </row>
    <row r="1538" spans="1:2" x14ac:dyDescent="0.25">
      <c r="A1538" t="s">
        <v>1344</v>
      </c>
      <c r="B1538">
        <v>42103</v>
      </c>
    </row>
    <row r="1539" spans="1:2" x14ac:dyDescent="0.25">
      <c r="A1539" t="s">
        <v>2257</v>
      </c>
      <c r="B1539">
        <v>129303</v>
      </c>
    </row>
    <row r="1540" spans="1:2" x14ac:dyDescent="0.25">
      <c r="A1540" t="s">
        <v>4134</v>
      </c>
      <c r="B1540">
        <v>538603</v>
      </c>
    </row>
    <row r="1541" spans="1:2" x14ac:dyDescent="0.25">
      <c r="A1541" t="s">
        <v>2222</v>
      </c>
      <c r="B1541">
        <v>535603</v>
      </c>
    </row>
    <row r="1542" spans="1:2" x14ac:dyDescent="0.25">
      <c r="A1542" t="s">
        <v>1472</v>
      </c>
      <c r="B1542">
        <v>533903</v>
      </c>
    </row>
    <row r="1543" spans="1:2" x14ac:dyDescent="0.25">
      <c r="A1543" t="s">
        <v>2187</v>
      </c>
      <c r="B1543">
        <v>535803</v>
      </c>
    </row>
    <row r="1544" spans="1:2" x14ac:dyDescent="0.25">
      <c r="A1544" t="s">
        <v>1825</v>
      </c>
      <c r="B1544">
        <v>536403</v>
      </c>
    </row>
    <row r="1545" spans="1:2" x14ac:dyDescent="0.25">
      <c r="A1545" t="s">
        <v>1623</v>
      </c>
      <c r="B1545">
        <v>156803</v>
      </c>
    </row>
    <row r="1546" spans="1:2" x14ac:dyDescent="0.25">
      <c r="A1546" t="s">
        <v>2631</v>
      </c>
      <c r="B1546">
        <v>957203</v>
      </c>
    </row>
    <row r="1547" spans="1:2" x14ac:dyDescent="0.25">
      <c r="A1547" t="s">
        <v>1375</v>
      </c>
      <c r="B1547">
        <v>1295503</v>
      </c>
    </row>
    <row r="1548" spans="1:2" x14ac:dyDescent="0.25">
      <c r="A1548" t="s">
        <v>2658</v>
      </c>
      <c r="B1548">
        <v>1297603</v>
      </c>
    </row>
    <row r="1549" spans="1:2" x14ac:dyDescent="0.25">
      <c r="A1549" t="s">
        <v>2376</v>
      </c>
      <c r="B1549">
        <v>1299303</v>
      </c>
    </row>
    <row r="1550" spans="1:2" x14ac:dyDescent="0.25">
      <c r="A1550" t="s">
        <v>2588</v>
      </c>
      <c r="B1550">
        <v>1298203</v>
      </c>
    </row>
    <row r="1551" spans="1:2" x14ac:dyDescent="0.25">
      <c r="A1551" t="s">
        <v>4135</v>
      </c>
      <c r="B1551">
        <v>2309203</v>
      </c>
    </row>
    <row r="1552" spans="1:2" x14ac:dyDescent="0.25">
      <c r="A1552" t="s">
        <v>1969</v>
      </c>
      <c r="B1552">
        <v>106903</v>
      </c>
    </row>
    <row r="1553" spans="1:2" x14ac:dyDescent="0.25">
      <c r="A1553" t="s">
        <v>2477</v>
      </c>
      <c r="B1553">
        <v>96703</v>
      </c>
    </row>
    <row r="1554" spans="1:2" x14ac:dyDescent="0.25">
      <c r="A1554" t="s">
        <v>2600</v>
      </c>
      <c r="B1554">
        <v>193703</v>
      </c>
    </row>
    <row r="1555" spans="1:2" x14ac:dyDescent="0.25">
      <c r="A1555" t="s">
        <v>1901</v>
      </c>
      <c r="B1555">
        <v>2317203</v>
      </c>
    </row>
    <row r="1556" spans="1:2" x14ac:dyDescent="0.25">
      <c r="A1556" t="s">
        <v>4136</v>
      </c>
      <c r="B1556">
        <v>2317303</v>
      </c>
    </row>
    <row r="1557" spans="1:2" x14ac:dyDescent="0.25">
      <c r="A1557" t="s">
        <v>1661</v>
      </c>
      <c r="B1557">
        <v>2305303</v>
      </c>
    </row>
    <row r="1558" spans="1:2" x14ac:dyDescent="0.25">
      <c r="A1558" t="s">
        <v>2223</v>
      </c>
      <c r="B1558">
        <v>2313203</v>
      </c>
    </row>
    <row r="1559" spans="1:2" x14ac:dyDescent="0.25">
      <c r="A1559" t="s">
        <v>2202</v>
      </c>
      <c r="B1559">
        <v>276703</v>
      </c>
    </row>
    <row r="1560" spans="1:2" x14ac:dyDescent="0.25">
      <c r="A1560" t="s">
        <v>2203</v>
      </c>
      <c r="B1560">
        <v>2203503</v>
      </c>
    </row>
    <row r="1561" spans="1:2" x14ac:dyDescent="0.25">
      <c r="A1561" t="s">
        <v>4137</v>
      </c>
      <c r="B1561">
        <v>133203</v>
      </c>
    </row>
    <row r="1562" spans="1:2" x14ac:dyDescent="0.25">
      <c r="A1562" t="s">
        <v>2299</v>
      </c>
      <c r="B1562">
        <v>141203</v>
      </c>
    </row>
    <row r="1563" spans="1:2" x14ac:dyDescent="0.25">
      <c r="A1563" t="s">
        <v>4138</v>
      </c>
      <c r="B1563">
        <v>182903</v>
      </c>
    </row>
    <row r="1564" spans="1:2" x14ac:dyDescent="0.25">
      <c r="A1564" t="s">
        <v>2127</v>
      </c>
      <c r="B1564">
        <v>119403</v>
      </c>
    </row>
    <row r="1565" spans="1:2" x14ac:dyDescent="0.25">
      <c r="A1565" t="s">
        <v>2565</v>
      </c>
      <c r="B1565">
        <v>145103</v>
      </c>
    </row>
    <row r="1566" spans="1:2" x14ac:dyDescent="0.25">
      <c r="A1566" t="s">
        <v>1814</v>
      </c>
      <c r="B1566">
        <v>148903</v>
      </c>
    </row>
    <row r="1567" spans="1:2" x14ac:dyDescent="0.25">
      <c r="A1567" t="s">
        <v>2089</v>
      </c>
      <c r="B1567">
        <v>225903</v>
      </c>
    </row>
    <row r="1568" spans="1:2" x14ac:dyDescent="0.25">
      <c r="A1568" t="s">
        <v>2102</v>
      </c>
      <c r="B1568">
        <v>5853203</v>
      </c>
    </row>
    <row r="1569" spans="1:2" x14ac:dyDescent="0.25">
      <c r="A1569" t="s">
        <v>2027</v>
      </c>
      <c r="B1569">
        <v>5851903</v>
      </c>
    </row>
    <row r="1570" spans="1:2" x14ac:dyDescent="0.25">
      <c r="A1570" t="s">
        <v>4139</v>
      </c>
      <c r="B1570">
        <v>258203</v>
      </c>
    </row>
    <row r="1571" spans="1:2" x14ac:dyDescent="0.25">
      <c r="A1571" t="s">
        <v>2598</v>
      </c>
      <c r="B1571">
        <v>256003</v>
      </c>
    </row>
    <row r="1572" spans="1:2" x14ac:dyDescent="0.25">
      <c r="A1572" t="s">
        <v>1589</v>
      </c>
      <c r="B1572">
        <v>238303</v>
      </c>
    </row>
    <row r="1573" spans="1:2" x14ac:dyDescent="0.25">
      <c r="A1573" t="s">
        <v>4140</v>
      </c>
      <c r="B1573">
        <v>238403</v>
      </c>
    </row>
    <row r="1574" spans="1:2" x14ac:dyDescent="0.25">
      <c r="A1574" t="s">
        <v>2048</v>
      </c>
      <c r="B1574">
        <v>5852703</v>
      </c>
    </row>
    <row r="1575" spans="1:2" x14ac:dyDescent="0.25">
      <c r="A1575" t="s">
        <v>2160</v>
      </c>
      <c r="B1575">
        <v>5852003</v>
      </c>
    </row>
    <row r="1576" spans="1:2" x14ac:dyDescent="0.25">
      <c r="A1576" t="s">
        <v>2694</v>
      </c>
      <c r="B1576">
        <v>240303</v>
      </c>
    </row>
    <row r="1577" spans="1:2" x14ac:dyDescent="0.25">
      <c r="A1577" t="s">
        <v>1906</v>
      </c>
      <c r="B1577">
        <v>240703</v>
      </c>
    </row>
    <row r="1578" spans="1:2" x14ac:dyDescent="0.25">
      <c r="A1578" t="s">
        <v>2104</v>
      </c>
      <c r="B1578">
        <v>241203</v>
      </c>
    </row>
    <row r="1579" spans="1:2" x14ac:dyDescent="0.25">
      <c r="A1579" t="s">
        <v>2206</v>
      </c>
      <c r="B1579">
        <v>241603</v>
      </c>
    </row>
    <row r="1580" spans="1:2" x14ac:dyDescent="0.25">
      <c r="A1580" t="s">
        <v>2591</v>
      </c>
      <c r="B1580">
        <v>105903</v>
      </c>
    </row>
    <row r="1581" spans="1:2" x14ac:dyDescent="0.25">
      <c r="A1581" t="s">
        <v>2106</v>
      </c>
      <c r="B1581">
        <v>5851703</v>
      </c>
    </row>
    <row r="1582" spans="1:2" x14ac:dyDescent="0.25">
      <c r="A1582" t="s">
        <v>2116</v>
      </c>
      <c r="B1582">
        <v>5852303</v>
      </c>
    </row>
    <row r="1583" spans="1:2" x14ac:dyDescent="0.25">
      <c r="A1583" t="s">
        <v>1979</v>
      </c>
      <c r="B1583">
        <v>5853103</v>
      </c>
    </row>
    <row r="1584" spans="1:2" x14ac:dyDescent="0.25">
      <c r="A1584" t="s">
        <v>2060</v>
      </c>
      <c r="B1584">
        <v>5852103</v>
      </c>
    </row>
    <row r="1585" spans="1:2" x14ac:dyDescent="0.25">
      <c r="A1585" t="s">
        <v>2049</v>
      </c>
      <c r="B1585">
        <v>274503</v>
      </c>
    </row>
    <row r="1586" spans="1:2" x14ac:dyDescent="0.25">
      <c r="A1586" t="s">
        <v>4141</v>
      </c>
      <c r="B1586">
        <v>274803</v>
      </c>
    </row>
    <row r="1587" spans="1:2" x14ac:dyDescent="0.25">
      <c r="A1587" t="s">
        <v>4142</v>
      </c>
      <c r="B1587">
        <v>277103</v>
      </c>
    </row>
    <row r="1588" spans="1:2" x14ac:dyDescent="0.25">
      <c r="A1588" t="s">
        <v>1823</v>
      </c>
      <c r="B1588">
        <v>279203</v>
      </c>
    </row>
    <row r="1589" spans="1:2" x14ac:dyDescent="0.25">
      <c r="A1589" t="s">
        <v>1806</v>
      </c>
      <c r="B1589">
        <v>361603</v>
      </c>
    </row>
    <row r="1590" spans="1:2" x14ac:dyDescent="0.25">
      <c r="A1590" t="s">
        <v>1983</v>
      </c>
      <c r="B1590">
        <v>169903</v>
      </c>
    </row>
    <row r="1591" spans="1:2" x14ac:dyDescent="0.25">
      <c r="A1591" t="s">
        <v>2610</v>
      </c>
      <c r="B1591">
        <v>171903</v>
      </c>
    </row>
    <row r="1592" spans="1:2" x14ac:dyDescent="0.25">
      <c r="A1592" t="s">
        <v>4143</v>
      </c>
      <c r="B1592">
        <v>172303</v>
      </c>
    </row>
    <row r="1593" spans="1:2" x14ac:dyDescent="0.25">
      <c r="A1593" t="s">
        <v>4144</v>
      </c>
      <c r="B1593">
        <v>165303</v>
      </c>
    </row>
    <row r="1594" spans="1:2" x14ac:dyDescent="0.25">
      <c r="A1594" t="s">
        <v>1770</v>
      </c>
      <c r="B1594">
        <v>440003</v>
      </c>
    </row>
    <row r="1595" spans="1:2" x14ac:dyDescent="0.25">
      <c r="A1595" t="s">
        <v>1642</v>
      </c>
      <c r="B1595">
        <v>533503</v>
      </c>
    </row>
    <row r="1596" spans="1:2" x14ac:dyDescent="0.25">
      <c r="A1596" t="s">
        <v>4145</v>
      </c>
      <c r="B1596">
        <v>535203</v>
      </c>
    </row>
    <row r="1597" spans="1:2" x14ac:dyDescent="0.25">
      <c r="A1597" t="s">
        <v>2562</v>
      </c>
      <c r="B1597">
        <v>538703</v>
      </c>
    </row>
    <row r="1598" spans="1:2" x14ac:dyDescent="0.25">
      <c r="A1598" t="s">
        <v>1977</v>
      </c>
      <c r="B1598">
        <v>240903</v>
      </c>
    </row>
    <row r="1599" spans="1:2" x14ac:dyDescent="0.25">
      <c r="A1599" t="s">
        <v>2241</v>
      </c>
      <c r="B1599">
        <v>241803</v>
      </c>
    </row>
    <row r="1600" spans="1:2" x14ac:dyDescent="0.25">
      <c r="A1600" t="s">
        <v>1732</v>
      </c>
      <c r="B1600">
        <v>5850603</v>
      </c>
    </row>
    <row r="1601" spans="1:2" x14ac:dyDescent="0.25">
      <c r="A1601" t="s">
        <v>1778</v>
      </c>
      <c r="B1601">
        <v>5854503</v>
      </c>
    </row>
    <row r="1602" spans="1:2" x14ac:dyDescent="0.25">
      <c r="A1602" t="s">
        <v>1725</v>
      </c>
      <c r="B1602">
        <v>5850403</v>
      </c>
    </row>
    <row r="1603" spans="1:2" x14ac:dyDescent="0.25">
      <c r="A1603" t="s">
        <v>1742</v>
      </c>
      <c r="B1603">
        <v>5850903</v>
      </c>
    </row>
    <row r="1604" spans="1:2" x14ac:dyDescent="0.25">
      <c r="A1604" t="s">
        <v>1785</v>
      </c>
      <c r="B1604">
        <v>5856503</v>
      </c>
    </row>
    <row r="1605" spans="1:2" x14ac:dyDescent="0.25">
      <c r="A1605" t="s">
        <v>2269</v>
      </c>
      <c r="B1605">
        <v>276803</v>
      </c>
    </row>
    <row r="1606" spans="1:2" x14ac:dyDescent="0.25">
      <c r="A1606" t="s">
        <v>1659</v>
      </c>
      <c r="B1606">
        <v>278603</v>
      </c>
    </row>
    <row r="1607" spans="1:2" x14ac:dyDescent="0.25">
      <c r="A1607" t="s">
        <v>1557</v>
      </c>
      <c r="B1607">
        <v>359803</v>
      </c>
    </row>
    <row r="1608" spans="1:2" x14ac:dyDescent="0.25">
      <c r="A1608" t="s">
        <v>4146</v>
      </c>
      <c r="B1608">
        <v>361403</v>
      </c>
    </row>
    <row r="1609" spans="1:2" x14ac:dyDescent="0.25">
      <c r="A1609" t="s">
        <v>2353</v>
      </c>
      <c r="B1609">
        <v>271903</v>
      </c>
    </row>
    <row r="1610" spans="1:2" x14ac:dyDescent="0.25">
      <c r="A1610" t="s">
        <v>1562</v>
      </c>
      <c r="B1610">
        <v>304803</v>
      </c>
    </row>
    <row r="1611" spans="1:2" x14ac:dyDescent="0.25">
      <c r="A1611" t="s">
        <v>4147</v>
      </c>
      <c r="B1611">
        <v>5443803</v>
      </c>
    </row>
    <row r="1612" spans="1:2" x14ac:dyDescent="0.25">
      <c r="A1612" t="s">
        <v>2275</v>
      </c>
      <c r="B1612">
        <v>5446903</v>
      </c>
    </row>
    <row r="1613" spans="1:2" x14ac:dyDescent="0.25">
      <c r="A1613" t="s">
        <v>2268</v>
      </c>
      <c r="B1613">
        <v>364903</v>
      </c>
    </row>
    <row r="1614" spans="1:2" x14ac:dyDescent="0.25">
      <c r="A1614" t="s">
        <v>4148</v>
      </c>
      <c r="B1614">
        <v>61503</v>
      </c>
    </row>
    <row r="1615" spans="1:2" x14ac:dyDescent="0.25">
      <c r="A1615" t="s">
        <v>1890</v>
      </c>
      <c r="B1615">
        <v>75303</v>
      </c>
    </row>
    <row r="1616" spans="1:2" x14ac:dyDescent="0.25">
      <c r="A1616" t="s">
        <v>2069</v>
      </c>
      <c r="B1616">
        <v>120703</v>
      </c>
    </row>
    <row r="1617" spans="1:2" x14ac:dyDescent="0.25">
      <c r="A1617" t="s">
        <v>4149</v>
      </c>
      <c r="B1617">
        <v>364203</v>
      </c>
    </row>
    <row r="1618" spans="1:2" x14ac:dyDescent="0.25">
      <c r="A1618" t="s">
        <v>2327</v>
      </c>
      <c r="B1618">
        <v>538003</v>
      </c>
    </row>
    <row r="1619" spans="1:2" x14ac:dyDescent="0.25">
      <c r="A1619" t="s">
        <v>2099</v>
      </c>
      <c r="B1619">
        <v>536903</v>
      </c>
    </row>
    <row r="1620" spans="1:2" x14ac:dyDescent="0.25">
      <c r="A1620" t="s">
        <v>2030</v>
      </c>
      <c r="B1620">
        <v>537603</v>
      </c>
    </row>
    <row r="1621" spans="1:2" x14ac:dyDescent="0.25">
      <c r="A1621" t="s">
        <v>4150</v>
      </c>
      <c r="B1621">
        <v>167403</v>
      </c>
    </row>
    <row r="1622" spans="1:2" x14ac:dyDescent="0.25">
      <c r="A1622" t="s">
        <v>1703</v>
      </c>
      <c r="B1622">
        <v>534703</v>
      </c>
    </row>
    <row r="1623" spans="1:2" x14ac:dyDescent="0.25">
      <c r="A1623" t="s">
        <v>1219</v>
      </c>
      <c r="B1623">
        <v>893203</v>
      </c>
    </row>
    <row r="1624" spans="1:2" x14ac:dyDescent="0.25">
      <c r="A1624" t="s">
        <v>4151</v>
      </c>
      <c r="B1624">
        <v>114803</v>
      </c>
    </row>
    <row r="1625" spans="1:2" x14ac:dyDescent="0.25">
      <c r="A1625" t="s">
        <v>2117</v>
      </c>
      <c r="B1625">
        <v>959203</v>
      </c>
    </row>
    <row r="1626" spans="1:2" x14ac:dyDescent="0.25">
      <c r="A1626" t="s">
        <v>2157</v>
      </c>
      <c r="B1626">
        <v>961203</v>
      </c>
    </row>
    <row r="1627" spans="1:2" x14ac:dyDescent="0.25">
      <c r="A1627" t="s">
        <v>4152</v>
      </c>
      <c r="B1627">
        <v>979203</v>
      </c>
    </row>
    <row r="1628" spans="1:2" x14ac:dyDescent="0.25">
      <c r="A1628" t="s">
        <v>1441</v>
      </c>
      <c r="B1628">
        <v>1293803</v>
      </c>
    </row>
    <row r="1629" spans="1:2" x14ac:dyDescent="0.25">
      <c r="A1629" t="s">
        <v>1936</v>
      </c>
      <c r="B1629">
        <v>98703</v>
      </c>
    </row>
    <row r="1630" spans="1:2" x14ac:dyDescent="0.25">
      <c r="A1630" t="s">
        <v>4153</v>
      </c>
      <c r="B1630">
        <v>155903</v>
      </c>
    </row>
    <row r="1631" spans="1:2" x14ac:dyDescent="0.25">
      <c r="A1631" t="s">
        <v>1813</v>
      </c>
      <c r="B1631">
        <v>188403</v>
      </c>
    </row>
    <row r="1632" spans="1:2" x14ac:dyDescent="0.25">
      <c r="A1632" t="s">
        <v>1910</v>
      </c>
      <c r="B1632">
        <v>188803</v>
      </c>
    </row>
    <row r="1633" spans="1:2" x14ac:dyDescent="0.25">
      <c r="A1633" t="s">
        <v>1462</v>
      </c>
      <c r="B1633">
        <v>192603</v>
      </c>
    </row>
    <row r="1634" spans="1:2" x14ac:dyDescent="0.25">
      <c r="A1634" t="s">
        <v>2094</v>
      </c>
      <c r="B1634">
        <v>1295903</v>
      </c>
    </row>
    <row r="1635" spans="1:2" x14ac:dyDescent="0.25">
      <c r="A1635" t="s">
        <v>4154</v>
      </c>
      <c r="B1635">
        <v>141503</v>
      </c>
    </row>
    <row r="1636" spans="1:2" x14ac:dyDescent="0.25">
      <c r="A1636" t="s">
        <v>1395</v>
      </c>
      <c r="B1636">
        <v>143603</v>
      </c>
    </row>
    <row r="1637" spans="1:2" x14ac:dyDescent="0.25">
      <c r="A1637" t="s">
        <v>1960</v>
      </c>
      <c r="B1637">
        <v>145003</v>
      </c>
    </row>
    <row r="1638" spans="1:2" x14ac:dyDescent="0.25">
      <c r="A1638" t="s">
        <v>1652</v>
      </c>
      <c r="B1638">
        <v>207603</v>
      </c>
    </row>
    <row r="1639" spans="1:2" x14ac:dyDescent="0.25">
      <c r="A1639" t="s">
        <v>1710</v>
      </c>
      <c r="B1639">
        <v>207803</v>
      </c>
    </row>
    <row r="1640" spans="1:2" x14ac:dyDescent="0.25">
      <c r="A1640" t="s">
        <v>4155</v>
      </c>
      <c r="B1640">
        <v>1298403</v>
      </c>
    </row>
    <row r="1641" spans="1:2" x14ac:dyDescent="0.25">
      <c r="A1641" t="s">
        <v>1747</v>
      </c>
      <c r="B1641">
        <v>1298903</v>
      </c>
    </row>
    <row r="1642" spans="1:2" x14ac:dyDescent="0.25">
      <c r="A1642" t="s">
        <v>2287</v>
      </c>
      <c r="B1642">
        <v>97403</v>
      </c>
    </row>
    <row r="1643" spans="1:2" x14ac:dyDescent="0.25">
      <c r="A1643" t="s">
        <v>4156</v>
      </c>
      <c r="B1643">
        <v>193003</v>
      </c>
    </row>
    <row r="1644" spans="1:2" x14ac:dyDescent="0.25">
      <c r="A1644" t="s">
        <v>4157</v>
      </c>
      <c r="B1644">
        <v>193403</v>
      </c>
    </row>
    <row r="1645" spans="1:2" x14ac:dyDescent="0.25">
      <c r="A1645" t="s">
        <v>4158</v>
      </c>
      <c r="B1645">
        <v>223003</v>
      </c>
    </row>
    <row r="1646" spans="1:2" x14ac:dyDescent="0.25">
      <c r="A1646" t="s">
        <v>1990</v>
      </c>
      <c r="B1646">
        <v>2313403</v>
      </c>
    </row>
    <row r="1647" spans="1:2" x14ac:dyDescent="0.25">
      <c r="A1647" t="s">
        <v>4159</v>
      </c>
      <c r="B1647">
        <v>246603</v>
      </c>
    </row>
    <row r="1648" spans="1:2" x14ac:dyDescent="0.25">
      <c r="A1648" t="s">
        <v>1363</v>
      </c>
      <c r="B1648">
        <v>255203</v>
      </c>
    </row>
    <row r="1649" spans="1:2" x14ac:dyDescent="0.25">
      <c r="A1649" t="s">
        <v>2726</v>
      </c>
      <c r="B1649">
        <v>157503</v>
      </c>
    </row>
    <row r="1650" spans="1:2" x14ac:dyDescent="0.25">
      <c r="A1650" t="s">
        <v>2553</v>
      </c>
      <c r="B1650">
        <v>5444303</v>
      </c>
    </row>
    <row r="1651" spans="1:2" x14ac:dyDescent="0.25">
      <c r="A1651" t="s">
        <v>4160</v>
      </c>
      <c r="B1651">
        <v>5442103</v>
      </c>
    </row>
    <row r="1652" spans="1:2" x14ac:dyDescent="0.25">
      <c r="A1652" t="s">
        <v>2084</v>
      </c>
      <c r="B1652">
        <v>5446603</v>
      </c>
    </row>
    <row r="1653" spans="1:2" x14ac:dyDescent="0.25">
      <c r="A1653" t="s">
        <v>4161</v>
      </c>
      <c r="B1653">
        <v>5443403</v>
      </c>
    </row>
    <row r="1654" spans="1:2" x14ac:dyDescent="0.25">
      <c r="A1654" t="s">
        <v>1939</v>
      </c>
      <c r="B1654">
        <v>2315303</v>
      </c>
    </row>
    <row r="1655" spans="1:2" x14ac:dyDescent="0.25">
      <c r="A1655" t="s">
        <v>1640</v>
      </c>
      <c r="B1655">
        <v>160603</v>
      </c>
    </row>
    <row r="1656" spans="1:2" x14ac:dyDescent="0.25">
      <c r="A1656" t="s">
        <v>1908</v>
      </c>
      <c r="B1656">
        <v>130403</v>
      </c>
    </row>
    <row r="1657" spans="1:2" x14ac:dyDescent="0.25">
      <c r="A1657" t="s">
        <v>4162</v>
      </c>
      <c r="B1657">
        <v>182503</v>
      </c>
    </row>
    <row r="1658" spans="1:2" x14ac:dyDescent="0.25">
      <c r="A1658" t="s">
        <v>1354</v>
      </c>
      <c r="B1658">
        <v>186703</v>
      </c>
    </row>
    <row r="1659" spans="1:2" x14ac:dyDescent="0.25">
      <c r="A1659" t="s">
        <v>1275</v>
      </c>
      <c r="B1659">
        <v>223503</v>
      </c>
    </row>
    <row r="1660" spans="1:2" x14ac:dyDescent="0.25">
      <c r="A1660" t="s">
        <v>1288</v>
      </c>
      <c r="B1660">
        <v>224303</v>
      </c>
    </row>
    <row r="1661" spans="1:2" x14ac:dyDescent="0.25">
      <c r="A1661" t="s">
        <v>2324</v>
      </c>
      <c r="B1661">
        <v>5443603</v>
      </c>
    </row>
    <row r="1662" spans="1:2" x14ac:dyDescent="0.25">
      <c r="A1662" t="s">
        <v>1674</v>
      </c>
      <c r="B1662">
        <v>5855003</v>
      </c>
    </row>
    <row r="1663" spans="1:2" x14ac:dyDescent="0.25">
      <c r="A1663" t="s">
        <v>1720</v>
      </c>
      <c r="B1663">
        <v>258403</v>
      </c>
    </row>
    <row r="1664" spans="1:2" x14ac:dyDescent="0.25">
      <c r="A1664" t="s">
        <v>4163</v>
      </c>
      <c r="B1664">
        <v>256103</v>
      </c>
    </row>
    <row r="1665" spans="1:2" x14ac:dyDescent="0.25">
      <c r="A1665" t="s">
        <v>1818</v>
      </c>
      <c r="B1665">
        <v>238803</v>
      </c>
    </row>
    <row r="1666" spans="1:2" x14ac:dyDescent="0.25">
      <c r="A1666" t="s">
        <v>1712</v>
      </c>
      <c r="B1666">
        <v>5850103</v>
      </c>
    </row>
    <row r="1667" spans="1:2" x14ac:dyDescent="0.25">
      <c r="A1667" t="s">
        <v>1786</v>
      </c>
      <c r="B1667">
        <v>5855803</v>
      </c>
    </row>
    <row r="1668" spans="1:2" x14ac:dyDescent="0.25">
      <c r="A1668" t="s">
        <v>1808</v>
      </c>
      <c r="B1668">
        <v>5856903</v>
      </c>
    </row>
    <row r="1669" spans="1:2" x14ac:dyDescent="0.25">
      <c r="A1669" t="s">
        <v>2384</v>
      </c>
      <c r="B1669">
        <v>239103</v>
      </c>
    </row>
    <row r="1670" spans="1:2" x14ac:dyDescent="0.25">
      <c r="A1670" t="s">
        <v>2663</v>
      </c>
      <c r="B1670">
        <v>239603</v>
      </c>
    </row>
    <row r="1671" spans="1:2" x14ac:dyDescent="0.25">
      <c r="A1671" t="s">
        <v>2763</v>
      </c>
      <c r="B1671">
        <v>240503</v>
      </c>
    </row>
    <row r="1672" spans="1:2" x14ac:dyDescent="0.25">
      <c r="A1672" t="s">
        <v>1850</v>
      </c>
      <c r="B1672">
        <v>240603</v>
      </c>
    </row>
    <row r="1673" spans="1:2" x14ac:dyDescent="0.25">
      <c r="A1673" t="s">
        <v>2020</v>
      </c>
      <c r="B1673">
        <v>279403</v>
      </c>
    </row>
    <row r="1674" spans="1:2" x14ac:dyDescent="0.25">
      <c r="A1674" t="s">
        <v>2641</v>
      </c>
      <c r="B1674">
        <v>271003</v>
      </c>
    </row>
    <row r="1675" spans="1:2" x14ac:dyDescent="0.25">
      <c r="A1675" t="s">
        <v>1454</v>
      </c>
      <c r="B1675">
        <v>303103</v>
      </c>
    </row>
    <row r="1676" spans="1:2" x14ac:dyDescent="0.25">
      <c r="A1676" t="s">
        <v>1427</v>
      </c>
      <c r="B1676">
        <v>303603</v>
      </c>
    </row>
    <row r="1677" spans="1:2" x14ac:dyDescent="0.25">
      <c r="A1677" t="s">
        <v>1600</v>
      </c>
      <c r="B1677">
        <v>305303</v>
      </c>
    </row>
    <row r="1678" spans="1:2" x14ac:dyDescent="0.25">
      <c r="A1678" t="s">
        <v>1680</v>
      </c>
      <c r="B1678">
        <v>305403</v>
      </c>
    </row>
    <row r="1679" spans="1:2" x14ac:dyDescent="0.25">
      <c r="A1679" t="s">
        <v>1635</v>
      </c>
      <c r="B1679">
        <v>306403</v>
      </c>
    </row>
    <row r="1680" spans="1:2" x14ac:dyDescent="0.25">
      <c r="A1680" t="s">
        <v>2168</v>
      </c>
      <c r="B1680">
        <v>310103</v>
      </c>
    </row>
    <row r="1681" spans="1:2" x14ac:dyDescent="0.25">
      <c r="A1681" t="s">
        <v>2192</v>
      </c>
      <c r="B1681">
        <v>310603</v>
      </c>
    </row>
    <row r="1682" spans="1:2" x14ac:dyDescent="0.25">
      <c r="A1682" t="s">
        <v>2621</v>
      </c>
      <c r="B1682">
        <v>5444403</v>
      </c>
    </row>
    <row r="1683" spans="1:2" x14ac:dyDescent="0.25">
      <c r="A1683" t="s">
        <v>4164</v>
      </c>
      <c r="B1683">
        <v>5444503</v>
      </c>
    </row>
    <row r="1684" spans="1:2" x14ac:dyDescent="0.25">
      <c r="A1684" t="s">
        <v>2019</v>
      </c>
      <c r="B1684">
        <v>5444603</v>
      </c>
    </row>
    <row r="1685" spans="1:2" x14ac:dyDescent="0.25">
      <c r="A1685" t="s">
        <v>1349</v>
      </c>
      <c r="B1685">
        <v>5444703</v>
      </c>
    </row>
    <row r="1686" spans="1:2" x14ac:dyDescent="0.25">
      <c r="A1686" t="s">
        <v>2266</v>
      </c>
      <c r="B1686">
        <v>5443703</v>
      </c>
    </row>
    <row r="1687" spans="1:2" x14ac:dyDescent="0.25">
      <c r="A1687" t="s">
        <v>2371</v>
      </c>
      <c r="B1687">
        <v>5443903</v>
      </c>
    </row>
    <row r="1688" spans="1:2" x14ac:dyDescent="0.25">
      <c r="A1688" t="s">
        <v>2350</v>
      </c>
      <c r="B1688">
        <v>5441903</v>
      </c>
    </row>
    <row r="1689" spans="1:2" x14ac:dyDescent="0.25">
      <c r="A1689" t="s">
        <v>2317</v>
      </c>
      <c r="B1689">
        <v>5442003</v>
      </c>
    </row>
    <row r="1690" spans="1:2" x14ac:dyDescent="0.25">
      <c r="A1690" t="s">
        <v>2403</v>
      </c>
      <c r="B1690">
        <v>5444003</v>
      </c>
    </row>
    <row r="1691" spans="1:2" x14ac:dyDescent="0.25">
      <c r="A1691" t="s">
        <v>4165</v>
      </c>
      <c r="B1691">
        <v>5444103</v>
      </c>
    </row>
    <row r="1692" spans="1:2" x14ac:dyDescent="0.25">
      <c r="A1692" t="s">
        <v>2398</v>
      </c>
      <c r="B1692">
        <v>5444203</v>
      </c>
    </row>
    <row r="1693" spans="1:2" x14ac:dyDescent="0.25">
      <c r="A1693" t="s">
        <v>1953</v>
      </c>
      <c r="B1693">
        <v>5446203</v>
      </c>
    </row>
    <row r="1694" spans="1:2" x14ac:dyDescent="0.25">
      <c r="A1694" t="s">
        <v>4166</v>
      </c>
      <c r="B1694">
        <v>5446303</v>
      </c>
    </row>
    <row r="1695" spans="1:2" x14ac:dyDescent="0.25">
      <c r="A1695" t="s">
        <v>2038</v>
      </c>
      <c r="B1695">
        <v>5446403</v>
      </c>
    </row>
    <row r="1696" spans="1:2" x14ac:dyDescent="0.25">
      <c r="A1696" t="s">
        <v>2050</v>
      </c>
      <c r="B1696">
        <v>5446503</v>
      </c>
    </row>
    <row r="1697" spans="1:2" x14ac:dyDescent="0.25">
      <c r="A1697" t="s">
        <v>2193</v>
      </c>
      <c r="B1697">
        <v>5446803</v>
      </c>
    </row>
    <row r="1698" spans="1:2" x14ac:dyDescent="0.25">
      <c r="A1698" t="s">
        <v>2021</v>
      </c>
      <c r="B1698">
        <v>309403</v>
      </c>
    </row>
    <row r="1699" spans="1:2" x14ac:dyDescent="0.25">
      <c r="A1699" t="s">
        <v>4167</v>
      </c>
      <c r="B1699">
        <v>309503</v>
      </c>
    </row>
    <row r="1700" spans="1:2" x14ac:dyDescent="0.25">
      <c r="A1700" t="s">
        <v>4168</v>
      </c>
      <c r="B1700">
        <v>5442803</v>
      </c>
    </row>
    <row r="1701" spans="1:2" x14ac:dyDescent="0.25">
      <c r="A1701" t="s">
        <v>2771</v>
      </c>
      <c r="B1701">
        <v>5442903</v>
      </c>
    </row>
    <row r="1702" spans="1:2" x14ac:dyDescent="0.25">
      <c r="A1702" t="s">
        <v>1852</v>
      </c>
      <c r="B1702">
        <v>5443203</v>
      </c>
    </row>
    <row r="1703" spans="1:2" x14ac:dyDescent="0.25">
      <c r="A1703" t="s">
        <v>1856</v>
      </c>
      <c r="B1703">
        <v>5443303</v>
      </c>
    </row>
    <row r="1704" spans="1:2" x14ac:dyDescent="0.25">
      <c r="A1704" t="s">
        <v>2724</v>
      </c>
      <c r="B1704">
        <v>315303</v>
      </c>
    </row>
    <row r="1705" spans="1:2" x14ac:dyDescent="0.25">
      <c r="A1705" t="s">
        <v>1276</v>
      </c>
      <c r="B1705">
        <v>301303</v>
      </c>
    </row>
    <row r="1706" spans="1:2" x14ac:dyDescent="0.25">
      <c r="A1706" t="s">
        <v>1314</v>
      </c>
      <c r="B1706">
        <v>302403</v>
      </c>
    </row>
    <row r="1707" spans="1:2" x14ac:dyDescent="0.25">
      <c r="A1707" t="s">
        <v>1810</v>
      </c>
      <c r="B1707">
        <v>361803</v>
      </c>
    </row>
    <row r="1708" spans="1:2" x14ac:dyDescent="0.25">
      <c r="A1708" t="s">
        <v>4169</v>
      </c>
      <c r="B1708">
        <v>40403</v>
      </c>
    </row>
    <row r="1709" spans="1:2" x14ac:dyDescent="0.25">
      <c r="A1709" t="s">
        <v>2100</v>
      </c>
      <c r="B1709">
        <v>123603</v>
      </c>
    </row>
    <row r="1710" spans="1:2" x14ac:dyDescent="0.25">
      <c r="A1710" t="s">
        <v>2033</v>
      </c>
      <c r="B1710">
        <v>363403</v>
      </c>
    </row>
    <row r="1711" spans="1:2" x14ac:dyDescent="0.25">
      <c r="A1711" t="s">
        <v>2263</v>
      </c>
      <c r="B1711">
        <v>364503</v>
      </c>
    </row>
    <row r="1712" spans="1:2" x14ac:dyDescent="0.25">
      <c r="A1712" t="s">
        <v>2252</v>
      </c>
      <c r="B1712">
        <v>364703</v>
      </c>
    </row>
    <row r="1713" spans="1:2" x14ac:dyDescent="0.25">
      <c r="A1713" t="s">
        <v>4170</v>
      </c>
      <c r="B1713">
        <v>364803</v>
      </c>
    </row>
    <row r="1714" spans="1:2" x14ac:dyDescent="0.25">
      <c r="A1714" t="s">
        <v>2652</v>
      </c>
      <c r="B1714">
        <v>366203</v>
      </c>
    </row>
    <row r="1715" spans="1:2" x14ac:dyDescent="0.25">
      <c r="A1715" t="s">
        <v>2731</v>
      </c>
      <c r="B1715">
        <v>366703</v>
      </c>
    </row>
    <row r="1716" spans="1:2" x14ac:dyDescent="0.25">
      <c r="A1716" t="s">
        <v>2138</v>
      </c>
      <c r="B1716">
        <v>125103</v>
      </c>
    </row>
    <row r="1717" spans="1:2" x14ac:dyDescent="0.25">
      <c r="A1717" t="s">
        <v>2692</v>
      </c>
      <c r="B1717">
        <v>160503</v>
      </c>
    </row>
    <row r="1718" spans="1:2" x14ac:dyDescent="0.25">
      <c r="A1718" t="s">
        <v>1626</v>
      </c>
      <c r="B1718">
        <v>360003</v>
      </c>
    </row>
    <row r="1719" spans="1:2" x14ac:dyDescent="0.25">
      <c r="A1719" t="s">
        <v>2009</v>
      </c>
      <c r="B1719">
        <v>141303</v>
      </c>
    </row>
    <row r="1720" spans="1:2" x14ac:dyDescent="0.25">
      <c r="A1720" t="s">
        <v>1817</v>
      </c>
      <c r="B1720">
        <v>147003</v>
      </c>
    </row>
    <row r="1721" spans="1:2" x14ac:dyDescent="0.25">
      <c r="A1721" t="s">
        <v>1474</v>
      </c>
      <c r="B1721">
        <v>134403</v>
      </c>
    </row>
    <row r="1722" spans="1:2" x14ac:dyDescent="0.25">
      <c r="A1722" t="s">
        <v>1691</v>
      </c>
      <c r="B1722">
        <v>207703</v>
      </c>
    </row>
    <row r="1723" spans="1:2" x14ac:dyDescent="0.25">
      <c r="A1723" t="s">
        <v>2103</v>
      </c>
      <c r="B1723">
        <v>5446703</v>
      </c>
    </row>
    <row r="1724" spans="1:2" x14ac:dyDescent="0.25">
      <c r="A1724" t="s">
        <v>1894</v>
      </c>
      <c r="B1724">
        <v>272903</v>
      </c>
    </row>
    <row r="1725" spans="1:2" x14ac:dyDescent="0.25">
      <c r="A1725" t="s">
        <v>2775</v>
      </c>
      <c r="B1725">
        <v>271303</v>
      </c>
    </row>
    <row r="1726" spans="1:2" x14ac:dyDescent="0.25">
      <c r="A1726" t="s">
        <v>1262</v>
      </c>
      <c r="B1726">
        <v>271403</v>
      </c>
    </row>
    <row r="1727" spans="1:2" x14ac:dyDescent="0.25">
      <c r="A1727" t="s">
        <v>4171</v>
      </c>
      <c r="B1727">
        <v>271703</v>
      </c>
    </row>
    <row r="1728" spans="1:2" x14ac:dyDescent="0.25">
      <c r="A1728" t="s">
        <v>4172</v>
      </c>
      <c r="B1728">
        <v>370503</v>
      </c>
    </row>
    <row r="1729" spans="1:2" x14ac:dyDescent="0.25">
      <c r="A1729" t="s">
        <v>2727</v>
      </c>
      <c r="B1729">
        <v>88203</v>
      </c>
    </row>
    <row r="1730" spans="1:2" x14ac:dyDescent="0.25">
      <c r="A1730" t="s">
        <v>1826</v>
      </c>
      <c r="B1730">
        <v>89303</v>
      </c>
    </row>
    <row r="1731" spans="1:2" x14ac:dyDescent="0.25">
      <c r="A1731" t="s">
        <v>1536</v>
      </c>
      <c r="B1731">
        <v>78203</v>
      </c>
    </row>
    <row r="1732" spans="1:2" x14ac:dyDescent="0.25">
      <c r="A1732" t="s">
        <v>4173</v>
      </c>
      <c r="B1732">
        <v>79003</v>
      </c>
    </row>
    <row r="1733" spans="1:2" x14ac:dyDescent="0.25">
      <c r="A1733" t="s">
        <v>2708</v>
      </c>
      <c r="B1733">
        <v>124803</v>
      </c>
    </row>
    <row r="1734" spans="1:2" x14ac:dyDescent="0.25">
      <c r="A1734" t="s">
        <v>1687</v>
      </c>
      <c r="B1734">
        <v>360503</v>
      </c>
    </row>
    <row r="1735" spans="1:2" x14ac:dyDescent="0.25">
      <c r="A1735" t="s">
        <v>2295</v>
      </c>
      <c r="B1735">
        <v>79903</v>
      </c>
    </row>
    <row r="1736" spans="1:2" x14ac:dyDescent="0.25">
      <c r="A1736" t="s">
        <v>4174</v>
      </c>
      <c r="B1736">
        <v>72303</v>
      </c>
    </row>
    <row r="1737" spans="1:2" x14ac:dyDescent="0.25">
      <c r="A1737" t="s">
        <v>2273</v>
      </c>
      <c r="B1737">
        <v>412303</v>
      </c>
    </row>
    <row r="1738" spans="1:2" x14ac:dyDescent="0.25">
      <c r="A1738" t="s">
        <v>4175</v>
      </c>
      <c r="B1738">
        <v>112503</v>
      </c>
    </row>
    <row r="1739" spans="1:2" x14ac:dyDescent="0.25">
      <c r="A1739" t="s">
        <v>1651</v>
      </c>
      <c r="B1739">
        <v>167003</v>
      </c>
    </row>
    <row r="1740" spans="1:2" x14ac:dyDescent="0.25">
      <c r="A1740" t="s">
        <v>1830</v>
      </c>
      <c r="B1740">
        <v>947203</v>
      </c>
    </row>
    <row r="1741" spans="1:2" x14ac:dyDescent="0.25">
      <c r="A1741" t="s">
        <v>1235</v>
      </c>
      <c r="B1741">
        <v>119603</v>
      </c>
    </row>
    <row r="1742" spans="1:2" x14ac:dyDescent="0.25">
      <c r="A1742" t="s">
        <v>4176</v>
      </c>
      <c r="B1742">
        <v>119703</v>
      </c>
    </row>
    <row r="1743" spans="1:2" x14ac:dyDescent="0.25">
      <c r="A1743" t="s">
        <v>2649</v>
      </c>
      <c r="B1743">
        <v>983203</v>
      </c>
    </row>
    <row r="1744" spans="1:2" x14ac:dyDescent="0.25">
      <c r="A1744" t="s">
        <v>2606</v>
      </c>
      <c r="B1744">
        <v>97003</v>
      </c>
    </row>
    <row r="1745" spans="1:2" x14ac:dyDescent="0.25">
      <c r="A1745" t="s">
        <v>1753</v>
      </c>
      <c r="B1745">
        <v>188103</v>
      </c>
    </row>
    <row r="1746" spans="1:2" x14ac:dyDescent="0.25">
      <c r="A1746" t="s">
        <v>4177</v>
      </c>
      <c r="B1746">
        <v>188303</v>
      </c>
    </row>
    <row r="1747" spans="1:2" x14ac:dyDescent="0.25">
      <c r="A1747" t="s">
        <v>2474</v>
      </c>
      <c r="B1747">
        <v>2309403</v>
      </c>
    </row>
    <row r="1748" spans="1:2" x14ac:dyDescent="0.25">
      <c r="A1748" t="s">
        <v>1616</v>
      </c>
      <c r="B1748">
        <v>99403</v>
      </c>
    </row>
    <row r="1749" spans="1:2" x14ac:dyDescent="0.25">
      <c r="A1749" t="s">
        <v>1343</v>
      </c>
      <c r="B1749">
        <v>99603</v>
      </c>
    </row>
    <row r="1750" spans="1:2" x14ac:dyDescent="0.25">
      <c r="A1750" t="s">
        <v>1523</v>
      </c>
      <c r="B1750">
        <v>99203</v>
      </c>
    </row>
    <row r="1751" spans="1:2" x14ac:dyDescent="0.25">
      <c r="A1751" t="s">
        <v>2487</v>
      </c>
      <c r="B1751">
        <v>130003</v>
      </c>
    </row>
    <row r="1752" spans="1:2" x14ac:dyDescent="0.25">
      <c r="A1752" t="s">
        <v>2514</v>
      </c>
      <c r="B1752">
        <v>193603</v>
      </c>
    </row>
    <row r="1753" spans="1:2" x14ac:dyDescent="0.25">
      <c r="A1753" t="s">
        <v>1359</v>
      </c>
      <c r="B1753">
        <v>2319403</v>
      </c>
    </row>
    <row r="1754" spans="1:2" x14ac:dyDescent="0.25">
      <c r="A1754" t="s">
        <v>4178</v>
      </c>
      <c r="B1754">
        <v>142503</v>
      </c>
    </row>
    <row r="1755" spans="1:2" x14ac:dyDescent="0.25">
      <c r="A1755" t="s">
        <v>2387</v>
      </c>
      <c r="B1755">
        <v>146103</v>
      </c>
    </row>
    <row r="1756" spans="1:2" x14ac:dyDescent="0.25">
      <c r="A1756" t="s">
        <v>4179</v>
      </c>
      <c r="B1756">
        <v>242903</v>
      </c>
    </row>
    <row r="1757" spans="1:2" x14ac:dyDescent="0.25">
      <c r="A1757" t="s">
        <v>2449</v>
      </c>
      <c r="B1757">
        <v>255403</v>
      </c>
    </row>
    <row r="1758" spans="1:2" x14ac:dyDescent="0.25">
      <c r="A1758" t="s">
        <v>4180</v>
      </c>
      <c r="B1758">
        <v>35603</v>
      </c>
    </row>
    <row r="1759" spans="1:2" x14ac:dyDescent="0.25">
      <c r="A1759" t="s">
        <v>2560</v>
      </c>
      <c r="B1759">
        <v>88503</v>
      </c>
    </row>
    <row r="1760" spans="1:2" x14ac:dyDescent="0.25">
      <c r="A1760" t="s">
        <v>1675</v>
      </c>
      <c r="B1760">
        <v>105003</v>
      </c>
    </row>
    <row r="1761" spans="1:2" x14ac:dyDescent="0.25">
      <c r="A1761" t="s">
        <v>1535</v>
      </c>
      <c r="B1761">
        <v>112003</v>
      </c>
    </row>
    <row r="1762" spans="1:2" x14ac:dyDescent="0.25">
      <c r="A1762" t="s">
        <v>2025</v>
      </c>
      <c r="B1762">
        <v>113803</v>
      </c>
    </row>
    <row r="1763" spans="1:2" x14ac:dyDescent="0.25">
      <c r="A1763" t="s">
        <v>4181</v>
      </c>
      <c r="B1763">
        <v>167303</v>
      </c>
    </row>
    <row r="1764" spans="1:2" x14ac:dyDescent="0.25">
      <c r="A1764" t="s">
        <v>2267</v>
      </c>
      <c r="B1764">
        <v>150403</v>
      </c>
    </row>
    <row r="1765" spans="1:2" x14ac:dyDescent="0.25">
      <c r="A1765" t="s">
        <v>2707</v>
      </c>
      <c r="B1765">
        <v>98203</v>
      </c>
    </row>
    <row r="1766" spans="1:2" x14ac:dyDescent="0.25">
      <c r="A1766" t="s">
        <v>1563</v>
      </c>
      <c r="B1766">
        <v>187203</v>
      </c>
    </row>
    <row r="1767" spans="1:2" x14ac:dyDescent="0.25">
      <c r="A1767" t="s">
        <v>2445</v>
      </c>
      <c r="B1767">
        <v>130103</v>
      </c>
    </row>
    <row r="1768" spans="1:2" x14ac:dyDescent="0.25">
      <c r="A1768" t="s">
        <v>1615</v>
      </c>
      <c r="B1768">
        <v>130803</v>
      </c>
    </row>
    <row r="1769" spans="1:2" x14ac:dyDescent="0.25">
      <c r="A1769" t="s">
        <v>2599</v>
      </c>
      <c r="B1769">
        <v>133103</v>
      </c>
    </row>
    <row r="1770" spans="1:2" x14ac:dyDescent="0.25">
      <c r="A1770" t="s">
        <v>4182</v>
      </c>
      <c r="B1770">
        <v>119303</v>
      </c>
    </row>
    <row r="1771" spans="1:2" x14ac:dyDescent="0.25">
      <c r="A1771" t="s">
        <v>1431</v>
      </c>
      <c r="B1771">
        <v>72603</v>
      </c>
    </row>
    <row r="1772" spans="1:2" x14ac:dyDescent="0.25">
      <c r="A1772" t="s">
        <v>4183</v>
      </c>
      <c r="B1772">
        <v>113903</v>
      </c>
    </row>
    <row r="1773" spans="1:2" x14ac:dyDescent="0.25">
      <c r="A1773" t="s">
        <v>2481</v>
      </c>
      <c r="B1773">
        <v>96803</v>
      </c>
    </row>
    <row r="1774" spans="1:2" x14ac:dyDescent="0.25">
      <c r="A1774" t="s">
        <v>2052</v>
      </c>
      <c r="B1774">
        <v>37103</v>
      </c>
    </row>
    <row r="1775" spans="1:2" x14ac:dyDescent="0.25">
      <c r="A1775" t="s">
        <v>1754</v>
      </c>
      <c r="B1775">
        <v>167203</v>
      </c>
    </row>
    <row r="1776" spans="1:2" x14ac:dyDescent="0.25">
      <c r="A1776" t="s">
        <v>2442</v>
      </c>
      <c r="B1776">
        <v>167603</v>
      </c>
    </row>
    <row r="1777" spans="1:2" x14ac:dyDescent="0.25">
      <c r="A1777" t="s">
        <v>2181</v>
      </c>
      <c r="B1777">
        <v>149303</v>
      </c>
    </row>
    <row r="1778" spans="1:2" x14ac:dyDescent="0.25">
      <c r="A1778" t="s">
        <v>4184</v>
      </c>
      <c r="B1778">
        <v>539203</v>
      </c>
    </row>
    <row r="1779" spans="1:2" x14ac:dyDescent="0.25">
      <c r="A1779" t="s">
        <v>1799</v>
      </c>
      <c r="B1779">
        <v>553303</v>
      </c>
    </row>
    <row r="1780" spans="1:2" x14ac:dyDescent="0.25">
      <c r="A1780" t="s">
        <v>4185</v>
      </c>
      <c r="B1780">
        <v>537203</v>
      </c>
    </row>
    <row r="1781" spans="1:2" x14ac:dyDescent="0.25">
      <c r="A1781" t="s">
        <v>4186</v>
      </c>
      <c r="B1781">
        <v>537703</v>
      </c>
    </row>
    <row r="1782" spans="1:2" x14ac:dyDescent="0.25">
      <c r="A1782" t="s">
        <v>4187</v>
      </c>
      <c r="B1782">
        <v>537803</v>
      </c>
    </row>
    <row r="1783" spans="1:2" x14ac:dyDescent="0.25">
      <c r="A1783" t="s">
        <v>1913</v>
      </c>
      <c r="B1783">
        <v>535403</v>
      </c>
    </row>
    <row r="1784" spans="1:2" x14ac:dyDescent="0.25">
      <c r="A1784" t="s">
        <v>2772</v>
      </c>
      <c r="B1784">
        <v>537503</v>
      </c>
    </row>
    <row r="1785" spans="1:2" x14ac:dyDescent="0.25">
      <c r="A1785" t="s">
        <v>4188</v>
      </c>
      <c r="B1785">
        <v>538103</v>
      </c>
    </row>
    <row r="1786" spans="1:2" x14ac:dyDescent="0.25">
      <c r="A1786" t="s">
        <v>1844</v>
      </c>
      <c r="B1786">
        <v>75403</v>
      </c>
    </row>
    <row r="1787" spans="1:2" x14ac:dyDescent="0.25">
      <c r="A1787" t="s">
        <v>2040</v>
      </c>
      <c r="B1787">
        <v>135503</v>
      </c>
    </row>
    <row r="1788" spans="1:2" x14ac:dyDescent="0.25">
      <c r="A1788" t="s">
        <v>1831</v>
      </c>
      <c r="B1788">
        <v>138003</v>
      </c>
    </row>
    <row r="1789" spans="1:2" x14ac:dyDescent="0.25">
      <c r="A1789" t="s">
        <v>2078</v>
      </c>
      <c r="B1789">
        <v>120803</v>
      </c>
    </row>
    <row r="1790" spans="1:2" x14ac:dyDescent="0.25">
      <c r="A1790" t="s">
        <v>1284</v>
      </c>
      <c r="B1790">
        <v>372803</v>
      </c>
    </row>
    <row r="1791" spans="1:2" x14ac:dyDescent="0.25">
      <c r="A1791" t="s">
        <v>2301</v>
      </c>
      <c r="B1791">
        <v>90303</v>
      </c>
    </row>
    <row r="1792" spans="1:2" x14ac:dyDescent="0.25">
      <c r="A1792" t="s">
        <v>4189</v>
      </c>
      <c r="B1792">
        <v>168703</v>
      </c>
    </row>
    <row r="1793" spans="1:2" x14ac:dyDescent="0.25">
      <c r="A1793" t="s">
        <v>4190</v>
      </c>
      <c r="B1793">
        <v>104203</v>
      </c>
    </row>
    <row r="1794" spans="1:2" x14ac:dyDescent="0.25">
      <c r="A1794" t="s">
        <v>4191</v>
      </c>
      <c r="B1794">
        <v>112603</v>
      </c>
    </row>
    <row r="1795" spans="1:2" x14ac:dyDescent="0.25">
      <c r="A1795" t="s">
        <v>2197</v>
      </c>
      <c r="B1795">
        <v>114003</v>
      </c>
    </row>
    <row r="1796" spans="1:2" x14ac:dyDescent="0.25">
      <c r="A1796" t="s">
        <v>4192</v>
      </c>
      <c r="B1796">
        <v>166503</v>
      </c>
    </row>
    <row r="1797" spans="1:2" x14ac:dyDescent="0.25">
      <c r="A1797" t="s">
        <v>2568</v>
      </c>
      <c r="B1797">
        <v>151003</v>
      </c>
    </row>
    <row r="1798" spans="1:2" x14ac:dyDescent="0.25">
      <c r="A1798" t="s">
        <v>1539</v>
      </c>
      <c r="B1798">
        <v>412103</v>
      </c>
    </row>
    <row r="1799" spans="1:2" x14ac:dyDescent="0.25">
      <c r="A1799" t="s">
        <v>4193</v>
      </c>
      <c r="B1799">
        <v>633203</v>
      </c>
    </row>
    <row r="1800" spans="1:2" x14ac:dyDescent="0.25">
      <c r="A1800" t="s">
        <v>2105</v>
      </c>
      <c r="B1800">
        <v>152903</v>
      </c>
    </row>
    <row r="1801" spans="1:2" x14ac:dyDescent="0.25">
      <c r="A1801" t="s">
        <v>4194</v>
      </c>
      <c r="B1801">
        <v>95703</v>
      </c>
    </row>
    <row r="1802" spans="1:2" x14ac:dyDescent="0.25">
      <c r="A1802" t="s">
        <v>2584</v>
      </c>
      <c r="B1802">
        <v>157703</v>
      </c>
    </row>
    <row r="1803" spans="1:2" x14ac:dyDescent="0.25">
      <c r="A1803" t="s">
        <v>1531</v>
      </c>
      <c r="B1803">
        <v>187003</v>
      </c>
    </row>
    <row r="1804" spans="1:2" x14ac:dyDescent="0.25">
      <c r="A1804" t="s">
        <v>2528</v>
      </c>
      <c r="B1804">
        <v>189603</v>
      </c>
    </row>
    <row r="1805" spans="1:2" x14ac:dyDescent="0.25">
      <c r="A1805" t="s">
        <v>4195</v>
      </c>
      <c r="B1805">
        <v>193103</v>
      </c>
    </row>
    <row r="1806" spans="1:2" x14ac:dyDescent="0.25">
      <c r="A1806" t="s">
        <v>4196</v>
      </c>
      <c r="B1806">
        <v>140903</v>
      </c>
    </row>
    <row r="1807" spans="1:2" x14ac:dyDescent="0.25">
      <c r="A1807" t="s">
        <v>2017</v>
      </c>
      <c r="B1807">
        <v>3099303</v>
      </c>
    </row>
    <row r="1808" spans="1:2" x14ac:dyDescent="0.25">
      <c r="A1808" t="s">
        <v>1864</v>
      </c>
      <c r="B1808">
        <v>255003</v>
      </c>
    </row>
    <row r="1809" spans="1:2" x14ac:dyDescent="0.25">
      <c r="A1809" t="s">
        <v>1384</v>
      </c>
      <c r="B1809">
        <v>303803</v>
      </c>
    </row>
    <row r="1810" spans="1:2" x14ac:dyDescent="0.25">
      <c r="A1810" t="s">
        <v>1801</v>
      </c>
      <c r="B1810">
        <v>5443103</v>
      </c>
    </row>
    <row r="1811" spans="1:2" x14ac:dyDescent="0.25">
      <c r="A1811" t="s">
        <v>1964</v>
      </c>
      <c r="B1811">
        <v>362703</v>
      </c>
    </row>
    <row r="1812" spans="1:2" x14ac:dyDescent="0.25">
      <c r="A1812" t="s">
        <v>2177</v>
      </c>
      <c r="B1812">
        <v>73003</v>
      </c>
    </row>
    <row r="1813" spans="1:2" x14ac:dyDescent="0.25">
      <c r="A1813" t="s">
        <v>1704</v>
      </c>
      <c r="B1813">
        <v>74303</v>
      </c>
    </row>
    <row r="1814" spans="1:2" x14ac:dyDescent="0.25">
      <c r="A1814" t="s">
        <v>2166</v>
      </c>
      <c r="B1814">
        <v>75103</v>
      </c>
    </row>
    <row r="1815" spans="1:2" x14ac:dyDescent="0.25">
      <c r="A1815" t="s">
        <v>1549</v>
      </c>
      <c r="B1815">
        <v>133403</v>
      </c>
    </row>
    <row r="1816" spans="1:2" x14ac:dyDescent="0.25">
      <c r="A1816" t="s">
        <v>1857</v>
      </c>
      <c r="B1816">
        <v>57503</v>
      </c>
    </row>
    <row r="1817" spans="1:2" x14ac:dyDescent="0.25">
      <c r="A1817" t="s">
        <v>4197</v>
      </c>
      <c r="B1817">
        <v>78803</v>
      </c>
    </row>
    <row r="1818" spans="1:2" x14ac:dyDescent="0.25">
      <c r="A1818" t="s">
        <v>1582</v>
      </c>
      <c r="B1818">
        <v>70003</v>
      </c>
    </row>
    <row r="1819" spans="1:2" x14ac:dyDescent="0.25">
      <c r="A1819" t="s">
        <v>1740</v>
      </c>
      <c r="B1819">
        <v>72003</v>
      </c>
    </row>
    <row r="1820" spans="1:2" x14ac:dyDescent="0.25">
      <c r="A1820" t="s">
        <v>2678</v>
      </c>
      <c r="B1820">
        <v>100103</v>
      </c>
    </row>
    <row r="1821" spans="1:2" x14ac:dyDescent="0.25">
      <c r="A1821" t="s">
        <v>4198</v>
      </c>
      <c r="B1821">
        <v>70503</v>
      </c>
    </row>
    <row r="1822" spans="1:2" x14ac:dyDescent="0.25">
      <c r="A1822" t="s">
        <v>2341</v>
      </c>
      <c r="B1822">
        <v>129103</v>
      </c>
    </row>
    <row r="1823" spans="1:2" x14ac:dyDescent="0.25">
      <c r="A1823" t="s">
        <v>1630</v>
      </c>
      <c r="B1823">
        <v>159703</v>
      </c>
    </row>
    <row r="1824" spans="1:2" x14ac:dyDescent="0.25">
      <c r="A1824" t="s">
        <v>1346</v>
      </c>
      <c r="B1824">
        <v>103903</v>
      </c>
    </row>
    <row r="1825" spans="1:2" x14ac:dyDescent="0.25">
      <c r="A1825" t="s">
        <v>4199</v>
      </c>
      <c r="B1825">
        <v>112103</v>
      </c>
    </row>
    <row r="1826" spans="1:2" x14ac:dyDescent="0.25">
      <c r="A1826" t="s">
        <v>2074</v>
      </c>
      <c r="B1826">
        <v>152803</v>
      </c>
    </row>
    <row r="1827" spans="1:2" x14ac:dyDescent="0.25">
      <c r="A1827" t="s">
        <v>2752</v>
      </c>
      <c r="B1827">
        <v>189903</v>
      </c>
    </row>
    <row r="1828" spans="1:2" x14ac:dyDescent="0.25">
      <c r="A1828" t="s">
        <v>4200</v>
      </c>
      <c r="B1828">
        <v>5069403</v>
      </c>
    </row>
    <row r="1829" spans="1:2" x14ac:dyDescent="0.25">
      <c r="A1829" t="s">
        <v>1629</v>
      </c>
      <c r="B1829">
        <v>5446003</v>
      </c>
    </row>
    <row r="1830" spans="1:2" x14ac:dyDescent="0.25">
      <c r="A1830" t="s">
        <v>1585</v>
      </c>
      <c r="B1830">
        <v>5445803</v>
      </c>
    </row>
    <row r="1831" spans="1:2" x14ac:dyDescent="0.25">
      <c r="A1831" t="s">
        <v>4201</v>
      </c>
      <c r="B1831">
        <v>5444803</v>
      </c>
    </row>
    <row r="1832" spans="1:2" x14ac:dyDescent="0.25">
      <c r="A1832" t="s">
        <v>4202</v>
      </c>
      <c r="B1832">
        <v>312603</v>
      </c>
    </row>
    <row r="1833" spans="1:2" x14ac:dyDescent="0.25">
      <c r="A1833" t="s">
        <v>2421</v>
      </c>
      <c r="B1833">
        <v>312903</v>
      </c>
    </row>
    <row r="1834" spans="1:2" x14ac:dyDescent="0.25">
      <c r="A1834" t="s">
        <v>2455</v>
      </c>
      <c r="B1834">
        <v>313003</v>
      </c>
    </row>
    <row r="1835" spans="1:2" x14ac:dyDescent="0.25">
      <c r="A1835" t="s">
        <v>4203</v>
      </c>
      <c r="B1835">
        <v>313503</v>
      </c>
    </row>
    <row r="1836" spans="1:2" x14ac:dyDescent="0.25">
      <c r="A1836" t="s">
        <v>4204</v>
      </c>
      <c r="B1836">
        <v>314203</v>
      </c>
    </row>
    <row r="1837" spans="1:2" x14ac:dyDescent="0.25">
      <c r="A1837" t="s">
        <v>1554</v>
      </c>
      <c r="B1837">
        <v>5445703</v>
      </c>
    </row>
    <row r="1838" spans="1:2" x14ac:dyDescent="0.25">
      <c r="A1838" t="s">
        <v>1604</v>
      </c>
      <c r="B1838">
        <v>5445903</v>
      </c>
    </row>
    <row r="1839" spans="1:2" x14ac:dyDescent="0.25">
      <c r="A1839" t="s">
        <v>4205</v>
      </c>
      <c r="B1839">
        <v>314803</v>
      </c>
    </row>
    <row r="1840" spans="1:2" x14ac:dyDescent="0.25">
      <c r="A1840" t="s">
        <v>4206</v>
      </c>
      <c r="B1840">
        <v>301503</v>
      </c>
    </row>
    <row r="1841" spans="1:2" x14ac:dyDescent="0.25">
      <c r="A1841" t="s">
        <v>1250</v>
      </c>
      <c r="B1841">
        <v>302103</v>
      </c>
    </row>
    <row r="1842" spans="1:2" x14ac:dyDescent="0.25">
      <c r="A1842" t="s">
        <v>1845</v>
      </c>
      <c r="B1842">
        <v>361903</v>
      </c>
    </row>
    <row r="1843" spans="1:2" x14ac:dyDescent="0.25">
      <c r="A1843" t="s">
        <v>1841</v>
      </c>
      <c r="B1843">
        <v>362003</v>
      </c>
    </row>
    <row r="1844" spans="1:2" x14ac:dyDescent="0.25">
      <c r="A1844" t="s">
        <v>2393</v>
      </c>
      <c r="B1844">
        <v>134503</v>
      </c>
    </row>
    <row r="1845" spans="1:2" x14ac:dyDescent="0.25">
      <c r="A1845" t="s">
        <v>1366</v>
      </c>
      <c r="B1845">
        <v>123703</v>
      </c>
    </row>
    <row r="1846" spans="1:2" x14ac:dyDescent="0.25">
      <c r="A1846" t="s">
        <v>1654</v>
      </c>
      <c r="B1846">
        <v>124103</v>
      </c>
    </row>
    <row r="1847" spans="1:2" x14ac:dyDescent="0.25">
      <c r="A1847" t="s">
        <v>1717</v>
      </c>
      <c r="B1847">
        <v>124703</v>
      </c>
    </row>
    <row r="1848" spans="1:2" x14ac:dyDescent="0.25">
      <c r="A1848" t="s">
        <v>2039</v>
      </c>
      <c r="B1848">
        <v>363503</v>
      </c>
    </row>
    <row r="1849" spans="1:2" x14ac:dyDescent="0.25">
      <c r="A1849" t="s">
        <v>2338</v>
      </c>
      <c r="B1849">
        <v>803403</v>
      </c>
    </row>
    <row r="1850" spans="1:2" x14ac:dyDescent="0.25">
      <c r="A1850" t="s">
        <v>2743</v>
      </c>
      <c r="B1850">
        <v>943203</v>
      </c>
    </row>
    <row r="1851" spans="1:2" x14ac:dyDescent="0.25">
      <c r="A1851" t="s">
        <v>1255</v>
      </c>
      <c r="B1851">
        <v>94403</v>
      </c>
    </row>
    <row r="1852" spans="1:2" x14ac:dyDescent="0.25">
      <c r="A1852" t="s">
        <v>1997</v>
      </c>
      <c r="B1852">
        <v>119503</v>
      </c>
    </row>
    <row r="1853" spans="1:2" x14ac:dyDescent="0.25">
      <c r="A1853" t="s">
        <v>2557</v>
      </c>
      <c r="B1853">
        <v>151203</v>
      </c>
    </row>
    <row r="1854" spans="1:2" x14ac:dyDescent="0.25">
      <c r="A1854" t="s">
        <v>5013</v>
      </c>
      <c r="B1854">
        <v>154103</v>
      </c>
    </row>
    <row r="1855" spans="1:2" x14ac:dyDescent="0.25">
      <c r="A1855" t="s">
        <v>2473</v>
      </c>
      <c r="B1855">
        <v>154603</v>
      </c>
    </row>
    <row r="1856" spans="1:2" x14ac:dyDescent="0.25">
      <c r="A1856" t="s">
        <v>4207</v>
      </c>
      <c r="B1856">
        <v>155203</v>
      </c>
    </row>
    <row r="1857" spans="1:2" x14ac:dyDescent="0.25">
      <c r="A1857" t="s">
        <v>4208</v>
      </c>
      <c r="B1857">
        <v>156403</v>
      </c>
    </row>
    <row r="1858" spans="1:2" x14ac:dyDescent="0.25">
      <c r="A1858" t="s">
        <v>1592</v>
      </c>
      <c r="B1858">
        <v>187503</v>
      </c>
    </row>
    <row r="1859" spans="1:2" x14ac:dyDescent="0.25">
      <c r="A1859" t="s">
        <v>4209</v>
      </c>
      <c r="B1859">
        <v>975203</v>
      </c>
    </row>
    <row r="1860" spans="1:2" x14ac:dyDescent="0.25">
      <c r="A1860" t="s">
        <v>1263</v>
      </c>
      <c r="B1860">
        <v>1293303</v>
      </c>
    </row>
    <row r="1861" spans="1:2" x14ac:dyDescent="0.25">
      <c r="A1861" t="s">
        <v>1376</v>
      </c>
      <c r="B1861">
        <v>1293503</v>
      </c>
    </row>
    <row r="1862" spans="1:2" x14ac:dyDescent="0.25">
      <c r="A1862" t="s">
        <v>2130</v>
      </c>
      <c r="B1862">
        <v>189003</v>
      </c>
    </row>
    <row r="1863" spans="1:2" x14ac:dyDescent="0.25">
      <c r="A1863" t="s">
        <v>1919</v>
      </c>
      <c r="B1863">
        <v>188703</v>
      </c>
    </row>
    <row r="1864" spans="1:2" x14ac:dyDescent="0.25">
      <c r="A1864" t="s">
        <v>1709</v>
      </c>
      <c r="B1864">
        <v>1299403</v>
      </c>
    </row>
    <row r="1865" spans="1:2" x14ac:dyDescent="0.25">
      <c r="A1865" t="s">
        <v>1399</v>
      </c>
      <c r="B1865">
        <v>94903</v>
      </c>
    </row>
    <row r="1866" spans="1:2" x14ac:dyDescent="0.25">
      <c r="A1866" t="s">
        <v>1614</v>
      </c>
      <c r="B1866">
        <v>98803</v>
      </c>
    </row>
    <row r="1867" spans="1:2" x14ac:dyDescent="0.25">
      <c r="A1867" t="s">
        <v>4210</v>
      </c>
      <c r="B1867">
        <v>100203</v>
      </c>
    </row>
    <row r="1868" spans="1:2" x14ac:dyDescent="0.25">
      <c r="A1868" t="s">
        <v>2596</v>
      </c>
      <c r="B1868">
        <v>192803</v>
      </c>
    </row>
    <row r="1869" spans="1:2" x14ac:dyDescent="0.25">
      <c r="A1869" t="s">
        <v>2552</v>
      </c>
      <c r="B1869">
        <v>182703</v>
      </c>
    </row>
    <row r="1870" spans="1:2" x14ac:dyDescent="0.25">
      <c r="A1870" t="s">
        <v>1865</v>
      </c>
      <c r="B1870">
        <v>2303603</v>
      </c>
    </row>
    <row r="1871" spans="1:2" x14ac:dyDescent="0.25">
      <c r="A1871" t="s">
        <v>4211</v>
      </c>
      <c r="B1871">
        <v>2319303</v>
      </c>
    </row>
    <row r="1872" spans="1:2" x14ac:dyDescent="0.25">
      <c r="A1872" t="s">
        <v>2272</v>
      </c>
      <c r="B1872">
        <v>2311203</v>
      </c>
    </row>
    <row r="1873" spans="1:2" x14ac:dyDescent="0.25">
      <c r="A1873" t="s">
        <v>2360</v>
      </c>
      <c r="B1873">
        <v>140303</v>
      </c>
    </row>
    <row r="1874" spans="1:2" x14ac:dyDescent="0.25">
      <c r="A1874" t="s">
        <v>2597</v>
      </c>
      <c r="B1874">
        <v>210103</v>
      </c>
    </row>
    <row r="1875" spans="1:2" x14ac:dyDescent="0.25">
      <c r="A1875" t="s">
        <v>4212</v>
      </c>
      <c r="B1875">
        <v>222803</v>
      </c>
    </row>
    <row r="1876" spans="1:2" x14ac:dyDescent="0.25">
      <c r="A1876" t="s">
        <v>2265</v>
      </c>
      <c r="B1876">
        <v>142603</v>
      </c>
    </row>
    <row r="1877" spans="1:2" x14ac:dyDescent="0.25">
      <c r="A1877" t="s">
        <v>2113</v>
      </c>
      <c r="B1877">
        <v>364103</v>
      </c>
    </row>
    <row r="1878" spans="1:2" x14ac:dyDescent="0.25">
      <c r="A1878" t="s">
        <v>2471</v>
      </c>
      <c r="B1878">
        <v>365803</v>
      </c>
    </row>
    <row r="1879" spans="1:2" x14ac:dyDescent="0.25">
      <c r="A1879" t="s">
        <v>2629</v>
      </c>
      <c r="B1879">
        <v>366103</v>
      </c>
    </row>
    <row r="1880" spans="1:2" x14ac:dyDescent="0.25">
      <c r="A1880" t="s">
        <v>4213</v>
      </c>
      <c r="B1880">
        <v>356703</v>
      </c>
    </row>
    <row r="1881" spans="1:2" x14ac:dyDescent="0.25">
      <c r="A1881" t="s">
        <v>1269</v>
      </c>
      <c r="B1881">
        <v>356803</v>
      </c>
    </row>
    <row r="1882" spans="1:2" x14ac:dyDescent="0.25">
      <c r="A1882" t="s">
        <v>1347</v>
      </c>
      <c r="B1882">
        <v>357703</v>
      </c>
    </row>
    <row r="1883" spans="1:2" x14ac:dyDescent="0.25">
      <c r="A1883" t="s">
        <v>2644</v>
      </c>
      <c r="B1883">
        <v>88103</v>
      </c>
    </row>
    <row r="1884" spans="1:2" x14ac:dyDescent="0.25">
      <c r="A1884" t="s">
        <v>1333</v>
      </c>
      <c r="B1884">
        <v>88603</v>
      </c>
    </row>
    <row r="1885" spans="1:2" x14ac:dyDescent="0.25">
      <c r="A1885" t="s">
        <v>4214</v>
      </c>
      <c r="B1885">
        <v>89203</v>
      </c>
    </row>
    <row r="1886" spans="1:2" x14ac:dyDescent="0.25">
      <c r="A1886" t="s">
        <v>4215</v>
      </c>
      <c r="B1886">
        <v>77503</v>
      </c>
    </row>
    <row r="1887" spans="1:2" x14ac:dyDescent="0.25">
      <c r="A1887" t="s">
        <v>2520</v>
      </c>
      <c r="B1887">
        <v>129803</v>
      </c>
    </row>
    <row r="1888" spans="1:2" x14ac:dyDescent="0.25">
      <c r="A1888" t="s">
        <v>1417</v>
      </c>
      <c r="B1888">
        <v>358703</v>
      </c>
    </row>
    <row r="1889" spans="1:2" x14ac:dyDescent="0.25">
      <c r="A1889" t="s">
        <v>1683</v>
      </c>
      <c r="B1889">
        <v>360403</v>
      </c>
    </row>
    <row r="1890" spans="1:2" x14ac:dyDescent="0.25">
      <c r="A1890" t="s">
        <v>1771</v>
      </c>
      <c r="B1890">
        <v>361103</v>
      </c>
    </row>
    <row r="1891" spans="1:2" x14ac:dyDescent="0.25">
      <c r="A1891" t="s">
        <v>1855</v>
      </c>
      <c r="B1891">
        <v>169703</v>
      </c>
    </row>
    <row r="1892" spans="1:2" x14ac:dyDescent="0.25">
      <c r="A1892" t="s">
        <v>2611</v>
      </c>
      <c r="B1892">
        <v>314503</v>
      </c>
    </row>
    <row r="1893" spans="1:2" x14ac:dyDescent="0.25">
      <c r="A1893" t="s">
        <v>1418</v>
      </c>
      <c r="B1893">
        <v>5445003</v>
      </c>
    </row>
    <row r="1894" spans="1:2" x14ac:dyDescent="0.25">
      <c r="A1894" t="s">
        <v>1316</v>
      </c>
      <c r="B1894">
        <v>5442603</v>
      </c>
    </row>
    <row r="1895" spans="1:2" x14ac:dyDescent="0.25">
      <c r="A1895" t="s">
        <v>1684</v>
      </c>
      <c r="B1895">
        <v>5443003</v>
      </c>
    </row>
    <row r="1896" spans="1:2" x14ac:dyDescent="0.25">
      <c r="A1896" t="s">
        <v>1226</v>
      </c>
      <c r="B1896">
        <v>5445503</v>
      </c>
    </row>
    <row r="1897" spans="1:2" x14ac:dyDescent="0.25">
      <c r="A1897" t="s">
        <v>4216</v>
      </c>
      <c r="B1897">
        <v>5445103</v>
      </c>
    </row>
    <row r="1898" spans="1:2" x14ac:dyDescent="0.25">
      <c r="A1898" t="s">
        <v>1429</v>
      </c>
      <c r="B1898">
        <v>5445203</v>
      </c>
    </row>
    <row r="1899" spans="1:2" x14ac:dyDescent="0.25">
      <c r="A1899" t="s">
        <v>1506</v>
      </c>
      <c r="B1899">
        <v>5445403</v>
      </c>
    </row>
    <row r="1900" spans="1:2" x14ac:dyDescent="0.25">
      <c r="A1900" t="s">
        <v>1528</v>
      </c>
      <c r="B1900">
        <v>5445603</v>
      </c>
    </row>
    <row r="1901" spans="1:2" x14ac:dyDescent="0.25">
      <c r="A1901" t="s">
        <v>2028</v>
      </c>
      <c r="B1901">
        <v>170003</v>
      </c>
    </row>
    <row r="1902" spans="1:2" x14ac:dyDescent="0.25">
      <c r="A1902" t="s">
        <v>2066</v>
      </c>
      <c r="B1902">
        <v>170203</v>
      </c>
    </row>
    <row r="1903" spans="1:2" x14ac:dyDescent="0.25">
      <c r="A1903" t="s">
        <v>2546</v>
      </c>
      <c r="B1903">
        <v>171703</v>
      </c>
    </row>
    <row r="1904" spans="1:2" x14ac:dyDescent="0.25">
      <c r="A1904" t="s">
        <v>1251</v>
      </c>
      <c r="B1904">
        <v>165703</v>
      </c>
    </row>
    <row r="1905" spans="1:2" x14ac:dyDescent="0.25">
      <c r="A1905" t="s">
        <v>2604</v>
      </c>
      <c r="B1905">
        <v>323803</v>
      </c>
    </row>
    <row r="1906" spans="1:2" x14ac:dyDescent="0.25">
      <c r="A1906" t="s">
        <v>4217</v>
      </c>
      <c r="B1906">
        <v>534103</v>
      </c>
    </row>
    <row r="1907" spans="1:2" x14ac:dyDescent="0.25">
      <c r="A1907" t="s">
        <v>1444</v>
      </c>
      <c r="B1907">
        <v>505403</v>
      </c>
    </row>
    <row r="1908" spans="1:2" x14ac:dyDescent="0.25">
      <c r="A1908" t="s">
        <v>1357</v>
      </c>
      <c r="B1908">
        <v>527203</v>
      </c>
    </row>
    <row r="1909" spans="1:2" x14ac:dyDescent="0.25">
      <c r="A1909" t="s">
        <v>1317</v>
      </c>
      <c r="B1909">
        <v>529203</v>
      </c>
    </row>
    <row r="1910" spans="1:2" x14ac:dyDescent="0.25">
      <c r="A1910" t="s">
        <v>4218</v>
      </c>
      <c r="B1910">
        <v>143103</v>
      </c>
    </row>
    <row r="1911" spans="1:2" x14ac:dyDescent="0.25">
      <c r="A1911" t="s">
        <v>1266</v>
      </c>
      <c r="B1911">
        <v>143303</v>
      </c>
    </row>
    <row r="1912" spans="1:2" x14ac:dyDescent="0.25">
      <c r="A1912" t="s">
        <v>1728</v>
      </c>
      <c r="B1912">
        <v>140803</v>
      </c>
    </row>
    <row r="1913" spans="1:2" x14ac:dyDescent="0.25">
      <c r="A1913" t="s">
        <v>1966</v>
      </c>
      <c r="B1913">
        <v>147103</v>
      </c>
    </row>
    <row r="1914" spans="1:2" x14ac:dyDescent="0.25">
      <c r="A1914" t="s">
        <v>4219</v>
      </c>
      <c r="B1914">
        <v>134303</v>
      </c>
    </row>
    <row r="1915" spans="1:2" x14ac:dyDescent="0.25">
      <c r="A1915" t="s">
        <v>1520</v>
      </c>
      <c r="B1915">
        <v>207103</v>
      </c>
    </row>
    <row r="1916" spans="1:2" x14ac:dyDescent="0.25">
      <c r="A1916" t="s">
        <v>2079</v>
      </c>
      <c r="B1916">
        <v>208903</v>
      </c>
    </row>
    <row r="1917" spans="1:2" x14ac:dyDescent="0.25">
      <c r="A1917" t="s">
        <v>1550</v>
      </c>
      <c r="B1917">
        <v>4387303</v>
      </c>
    </row>
    <row r="1918" spans="1:2" x14ac:dyDescent="0.25">
      <c r="A1918" t="s">
        <v>1257</v>
      </c>
      <c r="B1918">
        <v>5442203</v>
      </c>
    </row>
    <row r="1919" spans="1:2" x14ac:dyDescent="0.25">
      <c r="A1919" t="s">
        <v>1229</v>
      </c>
      <c r="B1919">
        <v>5442303</v>
      </c>
    </row>
    <row r="1920" spans="1:2" x14ac:dyDescent="0.25">
      <c r="A1920" t="s">
        <v>4220</v>
      </c>
      <c r="B1920">
        <v>5442503</v>
      </c>
    </row>
    <row r="1921" spans="1:2" x14ac:dyDescent="0.25">
      <c r="A1921" t="s">
        <v>1406</v>
      </c>
      <c r="B1921">
        <v>5444903</v>
      </c>
    </row>
    <row r="1922" spans="1:2" x14ac:dyDescent="0.25">
      <c r="A1922" t="s">
        <v>4221</v>
      </c>
      <c r="B1922">
        <v>5445303</v>
      </c>
    </row>
    <row r="1923" spans="1:2" x14ac:dyDescent="0.25">
      <c r="A1923" t="s">
        <v>1548</v>
      </c>
      <c r="B1923">
        <v>257303</v>
      </c>
    </row>
    <row r="1924" spans="1:2" x14ac:dyDescent="0.25">
      <c r="A1924" t="s">
        <v>2751</v>
      </c>
      <c r="B1924">
        <v>257803</v>
      </c>
    </row>
    <row r="1925" spans="1:2" x14ac:dyDescent="0.25">
      <c r="A1925" t="s">
        <v>1715</v>
      </c>
      <c r="B1925">
        <v>238503</v>
      </c>
    </row>
    <row r="1926" spans="1:2" x14ac:dyDescent="0.25">
      <c r="A1926" t="s">
        <v>1734</v>
      </c>
      <c r="B1926">
        <v>238603</v>
      </c>
    </row>
    <row r="1927" spans="1:2" x14ac:dyDescent="0.25">
      <c r="A1927" t="s">
        <v>2576</v>
      </c>
      <c r="B1927">
        <v>5856303</v>
      </c>
    </row>
    <row r="1928" spans="1:2" x14ac:dyDescent="0.25">
      <c r="A1928" t="s">
        <v>2383</v>
      </c>
      <c r="B1928">
        <v>5854603</v>
      </c>
    </row>
    <row r="1929" spans="1:2" x14ac:dyDescent="0.25">
      <c r="A1929" t="s">
        <v>2493</v>
      </c>
      <c r="B1929">
        <v>5855703</v>
      </c>
    </row>
    <row r="1930" spans="1:2" x14ac:dyDescent="0.25">
      <c r="A1930" t="s">
        <v>2613</v>
      </c>
      <c r="B1930">
        <v>5853003</v>
      </c>
    </row>
    <row r="1931" spans="1:2" x14ac:dyDescent="0.25">
      <c r="A1931" t="s">
        <v>2485</v>
      </c>
      <c r="B1931">
        <v>5856203</v>
      </c>
    </row>
    <row r="1932" spans="1:2" x14ac:dyDescent="0.25">
      <c r="A1932" t="s">
        <v>2427</v>
      </c>
      <c r="B1932">
        <v>5855503</v>
      </c>
    </row>
    <row r="1933" spans="1:2" x14ac:dyDescent="0.25">
      <c r="A1933" t="s">
        <v>2664</v>
      </c>
      <c r="B1933">
        <v>239703</v>
      </c>
    </row>
    <row r="1934" spans="1:2" x14ac:dyDescent="0.25">
      <c r="A1934" t="s">
        <v>2423</v>
      </c>
      <c r="B1934">
        <v>273703</v>
      </c>
    </row>
    <row r="1935" spans="1:2" x14ac:dyDescent="0.25">
      <c r="A1935" t="s">
        <v>2447</v>
      </c>
      <c r="B1935">
        <v>273803</v>
      </c>
    </row>
    <row r="1936" spans="1:2" x14ac:dyDescent="0.25">
      <c r="A1936" t="s">
        <v>2561</v>
      </c>
      <c r="B1936">
        <v>5853303</v>
      </c>
    </row>
    <row r="1937" spans="1:2" x14ac:dyDescent="0.25">
      <c r="A1937" t="s">
        <v>2625</v>
      </c>
      <c r="B1937">
        <v>5856403</v>
      </c>
    </row>
    <row r="1938" spans="1:2" x14ac:dyDescent="0.25">
      <c r="A1938" t="s">
        <v>1517</v>
      </c>
      <c r="B1938">
        <v>272803</v>
      </c>
    </row>
    <row r="1939" spans="1:2" x14ac:dyDescent="0.25">
      <c r="A1939" t="s">
        <v>1625</v>
      </c>
      <c r="B1939">
        <v>278503</v>
      </c>
    </row>
    <row r="1940" spans="1:2" x14ac:dyDescent="0.25">
      <c r="A1940" t="s">
        <v>1737</v>
      </c>
      <c r="B1940">
        <v>278703</v>
      </c>
    </row>
    <row r="1941" spans="1:2" x14ac:dyDescent="0.25">
      <c r="A1941" t="s">
        <v>2226</v>
      </c>
      <c r="B1941">
        <v>272103</v>
      </c>
    </row>
    <row r="1942" spans="1:2" x14ac:dyDescent="0.25">
      <c r="A1942" t="s">
        <v>2282</v>
      </c>
      <c r="B1942">
        <v>272203</v>
      </c>
    </row>
    <row r="1943" spans="1:2" x14ac:dyDescent="0.25">
      <c r="A1943" t="s">
        <v>4222</v>
      </c>
      <c r="B1943">
        <v>303503</v>
      </c>
    </row>
    <row r="1944" spans="1:2" x14ac:dyDescent="0.25">
      <c r="A1944" t="s">
        <v>1447</v>
      </c>
      <c r="B1944">
        <v>303003</v>
      </c>
    </row>
    <row r="1945" spans="1:2" x14ac:dyDescent="0.25">
      <c r="A1945" t="s">
        <v>4223</v>
      </c>
      <c r="B1945">
        <v>304103</v>
      </c>
    </row>
    <row r="1946" spans="1:2" x14ac:dyDescent="0.25">
      <c r="A1946" t="s">
        <v>1389</v>
      </c>
      <c r="B1946">
        <v>304203</v>
      </c>
    </row>
    <row r="1947" spans="1:2" x14ac:dyDescent="0.25">
      <c r="A1947" t="s">
        <v>1708</v>
      </c>
      <c r="B1947">
        <v>305903</v>
      </c>
    </row>
    <row r="1948" spans="1:2" x14ac:dyDescent="0.25">
      <c r="A1948" t="s">
        <v>1833</v>
      </c>
      <c r="B1948">
        <v>307303</v>
      </c>
    </row>
    <row r="1949" spans="1:2" x14ac:dyDescent="0.25">
      <c r="A1949" t="s">
        <v>4224</v>
      </c>
      <c r="B1949">
        <v>308303</v>
      </c>
    </row>
    <row r="1950" spans="1:2" x14ac:dyDescent="0.25">
      <c r="A1950" t="s">
        <v>1922</v>
      </c>
      <c r="B1950">
        <v>308603</v>
      </c>
    </row>
    <row r="1951" spans="1:2" x14ac:dyDescent="0.25">
      <c r="A1951" t="s">
        <v>2031</v>
      </c>
      <c r="B1951">
        <v>309003</v>
      </c>
    </row>
    <row r="1952" spans="1:2" x14ac:dyDescent="0.25">
      <c r="A1952" t="s">
        <v>4225</v>
      </c>
      <c r="B1952">
        <v>309203</v>
      </c>
    </row>
    <row r="1953" spans="1:2" x14ac:dyDescent="0.25">
      <c r="A1953" t="s">
        <v>4226</v>
      </c>
      <c r="B1953">
        <v>310803</v>
      </c>
    </row>
    <row r="1954" spans="1:2" x14ac:dyDescent="0.25">
      <c r="A1954" t="s">
        <v>4227</v>
      </c>
      <c r="B1954">
        <v>310903</v>
      </c>
    </row>
    <row r="1955" spans="1:2" x14ac:dyDescent="0.25">
      <c r="A1955" t="s">
        <v>2231</v>
      </c>
      <c r="B1955">
        <v>311003</v>
      </c>
    </row>
    <row r="1956" spans="1:2" x14ac:dyDescent="0.25">
      <c r="A1956" t="s">
        <v>2590</v>
      </c>
      <c r="B1956">
        <v>1297803</v>
      </c>
    </row>
    <row r="1957" spans="1:2" x14ac:dyDescent="0.25">
      <c r="A1957" t="s">
        <v>1270</v>
      </c>
      <c r="B1957">
        <v>270803</v>
      </c>
    </row>
    <row r="1958" spans="1:2" x14ac:dyDescent="0.25">
      <c r="A1958" t="s">
        <v>1297</v>
      </c>
      <c r="B1958">
        <v>271603</v>
      </c>
    </row>
    <row r="1959" spans="1:2" x14ac:dyDescent="0.25">
      <c r="A1959" t="s">
        <v>1488</v>
      </c>
      <c r="B1959">
        <v>304403</v>
      </c>
    </row>
    <row r="1960" spans="1:2" x14ac:dyDescent="0.25">
      <c r="A1960" t="s">
        <v>1867</v>
      </c>
      <c r="B1960">
        <v>307603</v>
      </c>
    </row>
    <row r="1961" spans="1:2" x14ac:dyDescent="0.25">
      <c r="A1961" t="s">
        <v>2545</v>
      </c>
      <c r="B1961">
        <v>2299403</v>
      </c>
    </row>
    <row r="1962" spans="1:2" x14ac:dyDescent="0.25">
      <c r="A1962" t="s">
        <v>2366</v>
      </c>
      <c r="B1962">
        <v>2301203</v>
      </c>
    </row>
    <row r="1963" spans="1:2" x14ac:dyDescent="0.25">
      <c r="A1963" t="s">
        <v>1407</v>
      </c>
      <c r="B1963">
        <v>99703</v>
      </c>
    </row>
    <row r="1964" spans="1:2" x14ac:dyDescent="0.25">
      <c r="A1964" t="s">
        <v>1947</v>
      </c>
      <c r="B1964">
        <v>308803</v>
      </c>
    </row>
    <row r="1965" spans="1:2" x14ac:dyDescent="0.25">
      <c r="A1965" t="s">
        <v>2245</v>
      </c>
      <c r="B1965">
        <v>311403</v>
      </c>
    </row>
    <row r="1966" spans="1:2" x14ac:dyDescent="0.25">
      <c r="A1966" t="s">
        <v>4228</v>
      </c>
      <c r="B1966">
        <v>193203</v>
      </c>
    </row>
    <row r="1967" spans="1:2" x14ac:dyDescent="0.25">
      <c r="A1967" t="s">
        <v>4229</v>
      </c>
      <c r="B1967">
        <v>2301303</v>
      </c>
    </row>
    <row r="1968" spans="1:2" x14ac:dyDescent="0.25">
      <c r="A1968" t="s">
        <v>4230</v>
      </c>
      <c r="B1968">
        <v>311703</v>
      </c>
    </row>
    <row r="1969" spans="1:2" x14ac:dyDescent="0.25">
      <c r="A1969" t="s">
        <v>2349</v>
      </c>
      <c r="B1969">
        <v>312303</v>
      </c>
    </row>
    <row r="1970" spans="1:2" x14ac:dyDescent="0.25">
      <c r="A1970" t="s">
        <v>2589</v>
      </c>
      <c r="B1970">
        <v>314103</v>
      </c>
    </row>
    <row r="1971" spans="1:2" x14ac:dyDescent="0.25">
      <c r="A1971" t="s">
        <v>2782</v>
      </c>
      <c r="B1971">
        <v>315603</v>
      </c>
    </row>
    <row r="1972" spans="1:2" x14ac:dyDescent="0.25">
      <c r="A1972" t="s">
        <v>2785</v>
      </c>
      <c r="B1972">
        <v>315903</v>
      </c>
    </row>
    <row r="1973" spans="1:2" x14ac:dyDescent="0.25">
      <c r="A1973" t="s">
        <v>2014</v>
      </c>
      <c r="B1973">
        <v>363603</v>
      </c>
    </row>
    <row r="1974" spans="1:2" x14ac:dyDescent="0.25">
      <c r="A1974" t="s">
        <v>1676</v>
      </c>
      <c r="B1974">
        <v>130703</v>
      </c>
    </row>
    <row r="1975" spans="1:2" x14ac:dyDescent="0.25">
      <c r="A1975" t="s">
        <v>2636</v>
      </c>
      <c r="B1975">
        <v>182603</v>
      </c>
    </row>
    <row r="1976" spans="1:2" x14ac:dyDescent="0.25">
      <c r="A1976" t="s">
        <v>4231</v>
      </c>
      <c r="B1976">
        <v>58803</v>
      </c>
    </row>
    <row r="1977" spans="1:2" x14ac:dyDescent="0.25">
      <c r="A1977" t="s">
        <v>2624</v>
      </c>
      <c r="B1977">
        <v>223103</v>
      </c>
    </row>
    <row r="1978" spans="1:2" x14ac:dyDescent="0.25">
      <c r="A1978" t="s">
        <v>2096</v>
      </c>
      <c r="B1978">
        <v>123003</v>
      </c>
    </row>
    <row r="1979" spans="1:2" x14ac:dyDescent="0.25">
      <c r="A1979" t="s">
        <v>1976</v>
      </c>
      <c r="B1979">
        <v>123303</v>
      </c>
    </row>
    <row r="1980" spans="1:2" x14ac:dyDescent="0.25">
      <c r="A1980" t="s">
        <v>2612</v>
      </c>
      <c r="B1980">
        <v>141903</v>
      </c>
    </row>
    <row r="1981" spans="1:2" x14ac:dyDescent="0.25">
      <c r="A1981" t="s">
        <v>2251</v>
      </c>
      <c r="B1981">
        <v>364403</v>
      </c>
    </row>
    <row r="1982" spans="1:2" x14ac:dyDescent="0.25">
      <c r="A1982" t="s">
        <v>2605</v>
      </c>
      <c r="B1982">
        <v>277303</v>
      </c>
    </row>
    <row r="1983" spans="1:2" x14ac:dyDescent="0.25">
      <c r="A1983" t="s">
        <v>4232</v>
      </c>
      <c r="B1983">
        <v>303303</v>
      </c>
    </row>
    <row r="1984" spans="1:2" x14ac:dyDescent="0.25">
      <c r="A1984" t="s">
        <v>1895</v>
      </c>
      <c r="B1984">
        <v>308203</v>
      </c>
    </row>
    <row r="1985" spans="1:2" x14ac:dyDescent="0.25">
      <c r="A1985" t="s">
        <v>2468</v>
      </c>
      <c r="B1985">
        <v>313103</v>
      </c>
    </row>
    <row r="1986" spans="1:2" x14ac:dyDescent="0.25">
      <c r="A1986" t="s">
        <v>2172</v>
      </c>
      <c r="B1986">
        <v>60303</v>
      </c>
    </row>
    <row r="1987" spans="1:2" x14ac:dyDescent="0.25">
      <c r="A1987" t="s">
        <v>1325</v>
      </c>
      <c r="B1987">
        <v>74003</v>
      </c>
    </row>
    <row r="1988" spans="1:2" x14ac:dyDescent="0.25">
      <c r="A1988" t="s">
        <v>4233</v>
      </c>
      <c r="B1988">
        <v>359703</v>
      </c>
    </row>
    <row r="1989" spans="1:2" x14ac:dyDescent="0.25">
      <c r="A1989" t="s">
        <v>4234</v>
      </c>
      <c r="B1989">
        <v>104303</v>
      </c>
    </row>
    <row r="1990" spans="1:2" x14ac:dyDescent="0.25">
      <c r="A1990" t="s">
        <v>1367</v>
      </c>
      <c r="B1990">
        <v>104403</v>
      </c>
    </row>
    <row r="1991" spans="1:2" x14ac:dyDescent="0.25">
      <c r="A1991" t="s">
        <v>1218</v>
      </c>
      <c r="B1991">
        <v>117003</v>
      </c>
    </row>
    <row r="1992" spans="1:2" x14ac:dyDescent="0.25">
      <c r="A1992" t="s">
        <v>4235</v>
      </c>
      <c r="B1992">
        <v>172203</v>
      </c>
    </row>
    <row r="1993" spans="1:2" x14ac:dyDescent="0.25">
      <c r="A1993" t="s">
        <v>2087</v>
      </c>
      <c r="B1993">
        <v>536803</v>
      </c>
    </row>
    <row r="1994" spans="1:2" x14ac:dyDescent="0.25">
      <c r="A1994" t="s">
        <v>2747</v>
      </c>
      <c r="B1994">
        <v>97603</v>
      </c>
    </row>
    <row r="1995" spans="1:2" x14ac:dyDescent="0.25">
      <c r="A1995" t="s">
        <v>2058</v>
      </c>
      <c r="B1995">
        <v>1297303</v>
      </c>
    </row>
    <row r="1996" spans="1:2" x14ac:dyDescent="0.25">
      <c r="A1996" t="s">
        <v>4236</v>
      </c>
      <c r="B1996">
        <v>97103</v>
      </c>
    </row>
    <row r="1997" spans="1:2" x14ac:dyDescent="0.25">
      <c r="A1997" t="s">
        <v>2756</v>
      </c>
      <c r="B1997">
        <v>223203</v>
      </c>
    </row>
    <row r="1998" spans="1:2" x14ac:dyDescent="0.25">
      <c r="A1998" t="s">
        <v>1984</v>
      </c>
      <c r="B1998">
        <v>224603</v>
      </c>
    </row>
    <row r="1999" spans="1:2" x14ac:dyDescent="0.25">
      <c r="A1999" t="s">
        <v>4237</v>
      </c>
      <c r="B1999">
        <v>6673703</v>
      </c>
    </row>
    <row r="2000" spans="1:2" x14ac:dyDescent="0.25">
      <c r="A2000" t="s">
        <v>2253</v>
      </c>
      <c r="B2000">
        <v>143503</v>
      </c>
    </row>
    <row r="2001" spans="1:2" x14ac:dyDescent="0.25">
      <c r="A2001" t="s">
        <v>2348</v>
      </c>
      <c r="B2001">
        <v>277003</v>
      </c>
    </row>
    <row r="2002" spans="1:2" x14ac:dyDescent="0.25">
      <c r="A2002" t="s">
        <v>2085</v>
      </c>
      <c r="B2002">
        <v>411303</v>
      </c>
    </row>
    <row r="2003" spans="1:2" x14ac:dyDescent="0.25">
      <c r="A2003" t="s">
        <v>1727</v>
      </c>
      <c r="B2003">
        <v>74203</v>
      </c>
    </row>
    <row r="2004" spans="1:2" x14ac:dyDescent="0.25">
      <c r="A2004" t="s">
        <v>2333</v>
      </c>
      <c r="B2004">
        <v>90203</v>
      </c>
    </row>
    <row r="2005" spans="1:2" x14ac:dyDescent="0.25">
      <c r="A2005" t="s">
        <v>1824</v>
      </c>
      <c r="B2005">
        <v>166303</v>
      </c>
    </row>
    <row r="2006" spans="1:2" x14ac:dyDescent="0.25">
      <c r="A2006" t="s">
        <v>4238</v>
      </c>
      <c r="B2006">
        <v>166603</v>
      </c>
    </row>
    <row r="2007" spans="1:2" x14ac:dyDescent="0.25">
      <c r="A2007" t="s">
        <v>2022</v>
      </c>
      <c r="B2007">
        <v>536503</v>
      </c>
    </row>
    <row r="2008" spans="1:2" x14ac:dyDescent="0.25">
      <c r="A2008" t="s">
        <v>2215</v>
      </c>
      <c r="B2008">
        <v>536003</v>
      </c>
    </row>
    <row r="2009" spans="1:2" x14ac:dyDescent="0.25">
      <c r="A2009" t="s">
        <v>1404</v>
      </c>
      <c r="B2009">
        <v>133903</v>
      </c>
    </row>
    <row r="2010" spans="1:2" x14ac:dyDescent="0.25">
      <c r="A2010" t="s">
        <v>1487</v>
      </c>
      <c r="B2010">
        <v>534003</v>
      </c>
    </row>
    <row r="2011" spans="1:2" x14ac:dyDescent="0.25">
      <c r="A2011" t="s">
        <v>2297</v>
      </c>
      <c r="B2011">
        <v>168403</v>
      </c>
    </row>
    <row r="2012" spans="1:2" x14ac:dyDescent="0.25">
      <c r="A2012" t="s">
        <v>2158</v>
      </c>
      <c r="B2012">
        <v>170303</v>
      </c>
    </row>
    <row r="2013" spans="1:2" x14ac:dyDescent="0.25">
      <c r="A2013" t="s">
        <v>4239</v>
      </c>
      <c r="B2013">
        <v>170403</v>
      </c>
    </row>
    <row r="2014" spans="1:2" x14ac:dyDescent="0.25">
      <c r="A2014" t="s">
        <v>4240</v>
      </c>
      <c r="B2014">
        <v>362903</v>
      </c>
    </row>
    <row r="2015" spans="1:2" x14ac:dyDescent="0.25">
      <c r="A2015" t="s">
        <v>1882</v>
      </c>
      <c r="B2015">
        <v>4543103</v>
      </c>
    </row>
    <row r="2016" spans="1:2" x14ac:dyDescent="0.25">
      <c r="A2016" t="s">
        <v>1358</v>
      </c>
      <c r="B2016">
        <v>357803</v>
      </c>
    </row>
    <row r="2017" spans="1:2" x14ac:dyDescent="0.25">
      <c r="A2017" t="s">
        <v>2505</v>
      </c>
      <c r="B2017">
        <v>169003</v>
      </c>
    </row>
    <row r="2018" spans="1:2" x14ac:dyDescent="0.25">
      <c r="A2018" t="s">
        <v>1368</v>
      </c>
      <c r="B2018">
        <v>358103</v>
      </c>
    </row>
    <row r="2019" spans="1:2" x14ac:dyDescent="0.25">
      <c r="A2019" t="s">
        <v>4241</v>
      </c>
      <c r="B2019">
        <v>358403</v>
      </c>
    </row>
    <row r="2020" spans="1:2" x14ac:dyDescent="0.25">
      <c r="A2020" t="s">
        <v>2165</v>
      </c>
      <c r="B2020">
        <v>256803</v>
      </c>
    </row>
    <row r="2021" spans="1:2" x14ac:dyDescent="0.25">
      <c r="A2021" t="s">
        <v>4242</v>
      </c>
      <c r="B2021">
        <v>77803</v>
      </c>
    </row>
    <row r="2022" spans="1:2" x14ac:dyDescent="0.25">
      <c r="A2022" t="s">
        <v>4243</v>
      </c>
      <c r="B2022">
        <v>256503</v>
      </c>
    </row>
    <row r="2023" spans="1:2" x14ac:dyDescent="0.25">
      <c r="A2023" t="s">
        <v>1476</v>
      </c>
      <c r="B2023">
        <v>272503</v>
      </c>
    </row>
    <row r="2024" spans="1:2" x14ac:dyDescent="0.25">
      <c r="A2024" t="s">
        <v>4244</v>
      </c>
      <c r="B2024">
        <v>276403</v>
      </c>
    </row>
    <row r="2025" spans="1:2" x14ac:dyDescent="0.25">
      <c r="A2025" t="s">
        <v>1466</v>
      </c>
      <c r="B2025">
        <v>358603</v>
      </c>
    </row>
    <row r="2026" spans="1:2" x14ac:dyDescent="0.25">
      <c r="A2026" t="s">
        <v>1456</v>
      </c>
      <c r="B2026">
        <v>358903</v>
      </c>
    </row>
    <row r="2027" spans="1:2" x14ac:dyDescent="0.25">
      <c r="A2027" t="s">
        <v>1657</v>
      </c>
      <c r="B2027">
        <v>360303</v>
      </c>
    </row>
    <row r="2028" spans="1:2" x14ac:dyDescent="0.25">
      <c r="A2028" t="s">
        <v>1713</v>
      </c>
      <c r="B2028">
        <v>360803</v>
      </c>
    </row>
    <row r="2029" spans="1:2" x14ac:dyDescent="0.25">
      <c r="A2029" t="s">
        <v>1733</v>
      </c>
      <c r="B2029">
        <v>360903</v>
      </c>
    </row>
    <row r="2030" spans="1:2" x14ac:dyDescent="0.25">
      <c r="A2030" t="s">
        <v>1787</v>
      </c>
      <c r="B2030">
        <v>361503</v>
      </c>
    </row>
    <row r="2031" spans="1:2" x14ac:dyDescent="0.25">
      <c r="A2031" t="s">
        <v>2180</v>
      </c>
      <c r="B2031">
        <v>82303</v>
      </c>
    </row>
    <row r="2032" spans="1:2" x14ac:dyDescent="0.25">
      <c r="A2032" t="s">
        <v>4245</v>
      </c>
      <c r="B2032">
        <v>144903</v>
      </c>
    </row>
    <row r="2033" spans="1:2" x14ac:dyDescent="0.25">
      <c r="A2033" t="s">
        <v>2136</v>
      </c>
      <c r="B2033">
        <v>398503</v>
      </c>
    </row>
    <row r="2034" spans="1:2" x14ac:dyDescent="0.25">
      <c r="A2034" t="s">
        <v>1968</v>
      </c>
      <c r="B2034">
        <v>115103</v>
      </c>
    </row>
    <row r="2035" spans="1:2" x14ac:dyDescent="0.25">
      <c r="A2035" t="s">
        <v>1744</v>
      </c>
      <c r="B2035">
        <v>35403</v>
      </c>
    </row>
    <row r="2036" spans="1:2" x14ac:dyDescent="0.25">
      <c r="A2036" t="s">
        <v>4246</v>
      </c>
      <c r="B2036">
        <v>72903</v>
      </c>
    </row>
    <row r="2037" spans="1:2" x14ac:dyDescent="0.25">
      <c r="A2037" t="s">
        <v>4247</v>
      </c>
      <c r="B2037">
        <v>105403</v>
      </c>
    </row>
    <row r="2038" spans="1:2" x14ac:dyDescent="0.25">
      <c r="A2038" t="s">
        <v>4248</v>
      </c>
      <c r="B2038">
        <v>151503</v>
      </c>
    </row>
    <row r="2039" spans="1:2" x14ac:dyDescent="0.25">
      <c r="A2039" t="s">
        <v>1572</v>
      </c>
      <c r="B2039">
        <v>156903</v>
      </c>
    </row>
    <row r="2040" spans="1:2" x14ac:dyDescent="0.25">
      <c r="A2040" t="s">
        <v>2119</v>
      </c>
      <c r="B2040">
        <v>158303</v>
      </c>
    </row>
    <row r="2041" spans="1:2" x14ac:dyDescent="0.25">
      <c r="A2041" t="s">
        <v>2214</v>
      </c>
      <c r="B2041">
        <v>100303</v>
      </c>
    </row>
    <row r="2042" spans="1:2" x14ac:dyDescent="0.25">
      <c r="A2042" t="s">
        <v>4249</v>
      </c>
      <c r="B2042">
        <v>255603</v>
      </c>
    </row>
    <row r="2043" spans="1:2" x14ac:dyDescent="0.25">
      <c r="A2043" t="s">
        <v>1486</v>
      </c>
      <c r="B2043">
        <v>164803</v>
      </c>
    </row>
    <row r="2044" spans="1:2" x14ac:dyDescent="0.25">
      <c r="A2044" t="s">
        <v>4250</v>
      </c>
      <c r="B2044">
        <v>537303</v>
      </c>
    </row>
    <row r="2045" spans="1:2" x14ac:dyDescent="0.25">
      <c r="A2045" t="s">
        <v>4251</v>
      </c>
      <c r="B2045">
        <v>426903</v>
      </c>
    </row>
    <row r="2046" spans="1:2" x14ac:dyDescent="0.25">
      <c r="A2046" t="s">
        <v>1271</v>
      </c>
      <c r="B2046">
        <v>256203</v>
      </c>
    </row>
    <row r="2047" spans="1:2" x14ac:dyDescent="0.25">
      <c r="A2047" t="s">
        <v>4252</v>
      </c>
      <c r="B2047">
        <v>255803</v>
      </c>
    </row>
    <row r="2048" spans="1:2" x14ac:dyDescent="0.25">
      <c r="A2048" t="s">
        <v>4253</v>
      </c>
      <c r="B2048">
        <v>238103</v>
      </c>
    </row>
    <row r="2049" spans="1:2" x14ac:dyDescent="0.25">
      <c r="A2049" t="s">
        <v>2357</v>
      </c>
      <c r="B2049">
        <v>239003</v>
      </c>
    </row>
    <row r="2050" spans="1:2" x14ac:dyDescent="0.25">
      <c r="A2050" t="s">
        <v>1215</v>
      </c>
      <c r="B2050">
        <v>118803</v>
      </c>
    </row>
    <row r="2051" spans="1:2" x14ac:dyDescent="0.25">
      <c r="A2051" t="s">
        <v>2132</v>
      </c>
      <c r="B2051">
        <v>5851803</v>
      </c>
    </row>
    <row r="2052" spans="1:2" x14ac:dyDescent="0.25">
      <c r="A2052" t="s">
        <v>2063</v>
      </c>
      <c r="B2052">
        <v>5854103</v>
      </c>
    </row>
    <row r="2053" spans="1:2" x14ac:dyDescent="0.25">
      <c r="A2053" t="s">
        <v>1862</v>
      </c>
      <c r="B2053">
        <v>5857003</v>
      </c>
    </row>
    <row r="2054" spans="1:2" x14ac:dyDescent="0.25">
      <c r="A2054" t="s">
        <v>1945</v>
      </c>
      <c r="B2054">
        <v>5854303</v>
      </c>
    </row>
    <row r="2055" spans="1:2" x14ac:dyDescent="0.25">
      <c r="A2055" t="s">
        <v>1951</v>
      </c>
      <c r="B2055">
        <v>5857103</v>
      </c>
    </row>
    <row r="2056" spans="1:2" x14ac:dyDescent="0.25">
      <c r="A2056" t="s">
        <v>2691</v>
      </c>
      <c r="B2056">
        <v>240403</v>
      </c>
    </row>
    <row r="2057" spans="1:2" x14ac:dyDescent="0.25">
      <c r="A2057" t="s">
        <v>1956</v>
      </c>
      <c r="B2057">
        <v>152303</v>
      </c>
    </row>
    <row r="2058" spans="1:2" x14ac:dyDescent="0.25">
      <c r="A2058" t="s">
        <v>2503</v>
      </c>
      <c r="B2058">
        <v>155403</v>
      </c>
    </row>
    <row r="2059" spans="1:2" x14ac:dyDescent="0.25">
      <c r="A2059" t="s">
        <v>1705</v>
      </c>
      <c r="B2059">
        <v>156603</v>
      </c>
    </row>
    <row r="2060" spans="1:2" x14ac:dyDescent="0.25">
      <c r="A2060" t="s">
        <v>1390</v>
      </c>
      <c r="B2060">
        <v>1295703</v>
      </c>
    </row>
    <row r="2061" spans="1:2" x14ac:dyDescent="0.25">
      <c r="A2061" t="s">
        <v>1959</v>
      </c>
      <c r="B2061">
        <v>5851603</v>
      </c>
    </row>
    <row r="2062" spans="1:2" x14ac:dyDescent="0.25">
      <c r="A2062" t="s">
        <v>2016</v>
      </c>
      <c r="B2062">
        <v>5852503</v>
      </c>
    </row>
    <row r="2063" spans="1:2" x14ac:dyDescent="0.25">
      <c r="A2063" t="s">
        <v>2011</v>
      </c>
      <c r="B2063">
        <v>5852903</v>
      </c>
    </row>
    <row r="2064" spans="1:2" x14ac:dyDescent="0.25">
      <c r="A2064" t="s">
        <v>4254</v>
      </c>
      <c r="B2064">
        <v>1295603</v>
      </c>
    </row>
    <row r="2065" spans="1:2" x14ac:dyDescent="0.25">
      <c r="A2065" t="s">
        <v>2211</v>
      </c>
      <c r="B2065">
        <v>96403</v>
      </c>
    </row>
    <row r="2066" spans="1:2" x14ac:dyDescent="0.25">
      <c r="A2066" t="s">
        <v>4255</v>
      </c>
      <c r="B2066">
        <v>276303</v>
      </c>
    </row>
    <row r="2067" spans="1:2" x14ac:dyDescent="0.25">
      <c r="A2067" t="s">
        <v>2637</v>
      </c>
      <c r="B2067">
        <v>275103</v>
      </c>
    </row>
    <row r="2068" spans="1:2" x14ac:dyDescent="0.25">
      <c r="A2068" t="s">
        <v>1762</v>
      </c>
      <c r="B2068">
        <v>278903</v>
      </c>
    </row>
    <row r="2069" spans="1:2" x14ac:dyDescent="0.25">
      <c r="A2069" t="s">
        <v>2374</v>
      </c>
      <c r="B2069">
        <v>1297203</v>
      </c>
    </row>
    <row r="2070" spans="1:2" x14ac:dyDescent="0.25">
      <c r="A2070" t="s">
        <v>4256</v>
      </c>
      <c r="B2070">
        <v>1296103</v>
      </c>
    </row>
    <row r="2071" spans="1:2" x14ac:dyDescent="0.25">
      <c r="A2071" t="s">
        <v>4257</v>
      </c>
      <c r="B2071">
        <v>6291803</v>
      </c>
    </row>
    <row r="2072" spans="1:2" x14ac:dyDescent="0.25">
      <c r="A2072" t="s">
        <v>1736</v>
      </c>
      <c r="B2072">
        <v>6293503</v>
      </c>
    </row>
    <row r="2073" spans="1:2" x14ac:dyDescent="0.25">
      <c r="A2073" t="s">
        <v>1686</v>
      </c>
      <c r="B2073">
        <v>6290203</v>
      </c>
    </row>
    <row r="2074" spans="1:2" x14ac:dyDescent="0.25">
      <c r="A2074" t="s">
        <v>1480</v>
      </c>
      <c r="B2074">
        <v>6296303</v>
      </c>
    </row>
    <row r="2075" spans="1:2" x14ac:dyDescent="0.25">
      <c r="A2075" t="s">
        <v>1670</v>
      </c>
      <c r="B2075">
        <v>6291303</v>
      </c>
    </row>
    <row r="2076" spans="1:2" x14ac:dyDescent="0.25">
      <c r="A2076" t="s">
        <v>1305</v>
      </c>
      <c r="B2076">
        <v>6298903</v>
      </c>
    </row>
    <row r="2077" spans="1:2" x14ac:dyDescent="0.25">
      <c r="A2077" t="s">
        <v>1412</v>
      </c>
      <c r="B2077">
        <v>6300303</v>
      </c>
    </row>
    <row r="2078" spans="1:2" x14ac:dyDescent="0.25">
      <c r="A2078" t="s">
        <v>1668</v>
      </c>
      <c r="B2078">
        <v>6291903</v>
      </c>
    </row>
    <row r="2079" spans="1:2" x14ac:dyDescent="0.25">
      <c r="A2079" t="s">
        <v>1495</v>
      </c>
      <c r="B2079">
        <v>6296803</v>
      </c>
    </row>
    <row r="2080" spans="1:2" x14ac:dyDescent="0.25">
      <c r="A2080" t="s">
        <v>1596</v>
      </c>
      <c r="B2080">
        <v>6293603</v>
      </c>
    </row>
    <row r="2081" spans="1:2" x14ac:dyDescent="0.25">
      <c r="A2081" t="s">
        <v>4258</v>
      </c>
      <c r="B2081">
        <v>6289903</v>
      </c>
    </row>
    <row r="2082" spans="1:2" x14ac:dyDescent="0.25">
      <c r="A2082" t="s">
        <v>1678</v>
      </c>
      <c r="B2082">
        <v>6290703</v>
      </c>
    </row>
    <row r="2083" spans="1:2" x14ac:dyDescent="0.25">
      <c r="A2083" t="s">
        <v>1249</v>
      </c>
      <c r="B2083">
        <v>6299003</v>
      </c>
    </row>
    <row r="2084" spans="1:2" x14ac:dyDescent="0.25">
      <c r="A2084" t="s">
        <v>1468</v>
      </c>
      <c r="B2084">
        <v>6300403</v>
      </c>
    </row>
    <row r="2085" spans="1:2" x14ac:dyDescent="0.25">
      <c r="A2085" t="s">
        <v>1338</v>
      </c>
      <c r="B2085">
        <v>6300503</v>
      </c>
    </row>
    <row r="2086" spans="1:2" x14ac:dyDescent="0.25">
      <c r="A2086" t="s">
        <v>1499</v>
      </c>
      <c r="B2086">
        <v>6300103</v>
      </c>
    </row>
    <row r="2087" spans="1:2" x14ac:dyDescent="0.25">
      <c r="A2087" t="s">
        <v>1682</v>
      </c>
      <c r="B2087">
        <v>6292003</v>
      </c>
    </row>
    <row r="2088" spans="1:2" x14ac:dyDescent="0.25">
      <c r="A2088" t="s">
        <v>1579</v>
      </c>
      <c r="B2088">
        <v>6289703</v>
      </c>
    </row>
    <row r="2089" spans="1:2" x14ac:dyDescent="0.25">
      <c r="A2089" t="s">
        <v>4259</v>
      </c>
      <c r="B2089">
        <v>6300203</v>
      </c>
    </row>
    <row r="2090" spans="1:2" x14ac:dyDescent="0.25">
      <c r="A2090" t="s">
        <v>4260</v>
      </c>
      <c r="B2090">
        <v>6291003</v>
      </c>
    </row>
    <row r="2091" spans="1:2" x14ac:dyDescent="0.25">
      <c r="A2091" t="s">
        <v>1649</v>
      </c>
      <c r="B2091">
        <v>6291203</v>
      </c>
    </row>
    <row r="2092" spans="1:2" x14ac:dyDescent="0.25">
      <c r="A2092" t="s">
        <v>1327</v>
      </c>
      <c r="B2092">
        <v>6300603</v>
      </c>
    </row>
    <row r="2093" spans="1:2" x14ac:dyDescent="0.25">
      <c r="A2093" t="s">
        <v>1213</v>
      </c>
      <c r="B2093">
        <v>6300703</v>
      </c>
    </row>
    <row r="2094" spans="1:2" x14ac:dyDescent="0.25">
      <c r="A2094" t="s">
        <v>1700</v>
      </c>
      <c r="B2094">
        <v>6293403</v>
      </c>
    </row>
    <row r="2095" spans="1:2" x14ac:dyDescent="0.25">
      <c r="A2095" t="s">
        <v>5014</v>
      </c>
      <c r="B2095">
        <v>6725703</v>
      </c>
    </row>
    <row r="2096" spans="1:2" x14ac:dyDescent="0.25">
      <c r="A2096" t="s">
        <v>4261</v>
      </c>
      <c r="B2096">
        <v>120903</v>
      </c>
    </row>
    <row r="2097" spans="1:2" x14ac:dyDescent="0.25">
      <c r="A2097" t="s">
        <v>1489</v>
      </c>
      <c r="B2097">
        <v>77903</v>
      </c>
    </row>
    <row r="2098" spans="1:2" x14ac:dyDescent="0.25">
      <c r="A2098" t="s">
        <v>1409</v>
      </c>
      <c r="B2098">
        <v>963203</v>
      </c>
    </row>
    <row r="2099" spans="1:2" x14ac:dyDescent="0.25">
      <c r="A2099" t="s">
        <v>2788</v>
      </c>
      <c r="B2099">
        <v>1295203</v>
      </c>
    </row>
    <row r="2100" spans="1:2" x14ac:dyDescent="0.25">
      <c r="A2100" t="s">
        <v>4262</v>
      </c>
      <c r="B2100">
        <v>187103</v>
      </c>
    </row>
    <row r="2101" spans="1:2" x14ac:dyDescent="0.25">
      <c r="A2101" t="s">
        <v>2549</v>
      </c>
      <c r="B2101">
        <v>189403</v>
      </c>
    </row>
    <row r="2102" spans="1:2" x14ac:dyDescent="0.25">
      <c r="A2102" t="s">
        <v>4263</v>
      </c>
      <c r="B2102">
        <v>1297703</v>
      </c>
    </row>
    <row r="2103" spans="1:2" x14ac:dyDescent="0.25">
      <c r="A2103" t="s">
        <v>4264</v>
      </c>
      <c r="B2103">
        <v>1297903</v>
      </c>
    </row>
    <row r="2104" spans="1:2" x14ac:dyDescent="0.25">
      <c r="A2104" t="s">
        <v>2509</v>
      </c>
      <c r="B2104">
        <v>2299503</v>
      </c>
    </row>
    <row r="2105" spans="1:2" x14ac:dyDescent="0.25">
      <c r="A2105" t="s">
        <v>4265</v>
      </c>
      <c r="B2105">
        <v>105803</v>
      </c>
    </row>
    <row r="2106" spans="1:2" x14ac:dyDescent="0.25">
      <c r="A2106" t="s">
        <v>1577</v>
      </c>
      <c r="B2106">
        <v>107503</v>
      </c>
    </row>
    <row r="2107" spans="1:2" x14ac:dyDescent="0.25">
      <c r="A2107" t="s">
        <v>1540</v>
      </c>
      <c r="B2107">
        <v>2317403</v>
      </c>
    </row>
    <row r="2108" spans="1:2" x14ac:dyDescent="0.25">
      <c r="A2108" t="s">
        <v>2677</v>
      </c>
      <c r="B2108">
        <v>210403</v>
      </c>
    </row>
    <row r="2109" spans="1:2" x14ac:dyDescent="0.25">
      <c r="A2109" t="s">
        <v>2310</v>
      </c>
      <c r="B2109">
        <v>225403</v>
      </c>
    </row>
    <row r="2110" spans="1:2" x14ac:dyDescent="0.25">
      <c r="A2110" t="s">
        <v>2700</v>
      </c>
      <c r="B2110">
        <v>141603</v>
      </c>
    </row>
    <row r="2111" spans="1:2" x14ac:dyDescent="0.25">
      <c r="A2111" t="s">
        <v>1963</v>
      </c>
      <c r="B2111">
        <v>227003</v>
      </c>
    </row>
    <row r="2112" spans="1:2" x14ac:dyDescent="0.25">
      <c r="A2112" t="s">
        <v>2510</v>
      </c>
      <c r="B2112">
        <v>206603</v>
      </c>
    </row>
    <row r="2113" spans="1:2" x14ac:dyDescent="0.25">
      <c r="A2113" t="s">
        <v>2732</v>
      </c>
      <c r="B2113">
        <v>4542403</v>
      </c>
    </row>
    <row r="2114" spans="1:2" x14ac:dyDescent="0.25">
      <c r="A2114" t="s">
        <v>4266</v>
      </c>
      <c r="B2114">
        <v>5855903</v>
      </c>
    </row>
    <row r="2115" spans="1:2" x14ac:dyDescent="0.25">
      <c r="A2115" t="s">
        <v>2682</v>
      </c>
      <c r="B2115">
        <v>5853803</v>
      </c>
    </row>
    <row r="2116" spans="1:2" x14ac:dyDescent="0.25">
      <c r="A2116" t="s">
        <v>4267</v>
      </c>
      <c r="B2116">
        <v>5855103</v>
      </c>
    </row>
    <row r="2117" spans="1:2" x14ac:dyDescent="0.25">
      <c r="A2117" t="s">
        <v>2240</v>
      </c>
      <c r="B2117">
        <v>5853603</v>
      </c>
    </row>
    <row r="2118" spans="1:2" x14ac:dyDescent="0.25">
      <c r="A2118" t="s">
        <v>4268</v>
      </c>
      <c r="B2118">
        <v>237703</v>
      </c>
    </row>
    <row r="2119" spans="1:2" x14ac:dyDescent="0.25">
      <c r="A2119" t="s">
        <v>2656</v>
      </c>
      <c r="B2119">
        <v>5852603</v>
      </c>
    </row>
    <row r="2120" spans="1:2" x14ac:dyDescent="0.25">
      <c r="A2120" t="s">
        <v>4269</v>
      </c>
      <c r="B2120">
        <v>5856103</v>
      </c>
    </row>
    <row r="2121" spans="1:2" x14ac:dyDescent="0.25">
      <c r="A2121" t="s">
        <v>2224</v>
      </c>
      <c r="B2121">
        <v>5853903</v>
      </c>
    </row>
    <row r="2122" spans="1:2" x14ac:dyDescent="0.25">
      <c r="A2122" t="s">
        <v>2717</v>
      </c>
      <c r="B2122">
        <v>5852403</v>
      </c>
    </row>
    <row r="2123" spans="1:2" x14ac:dyDescent="0.25">
      <c r="A2123" t="s">
        <v>2218</v>
      </c>
      <c r="B2123">
        <v>5854003</v>
      </c>
    </row>
    <row r="2124" spans="1:2" x14ac:dyDescent="0.25">
      <c r="A2124" t="s">
        <v>2666</v>
      </c>
      <c r="B2124">
        <v>5853703</v>
      </c>
    </row>
    <row r="2125" spans="1:2" x14ac:dyDescent="0.25">
      <c r="A2125" t="s">
        <v>2352</v>
      </c>
      <c r="B2125">
        <v>5854903</v>
      </c>
    </row>
    <row r="2126" spans="1:2" x14ac:dyDescent="0.25">
      <c r="A2126" t="s">
        <v>1533</v>
      </c>
      <c r="B2126">
        <v>238203</v>
      </c>
    </row>
    <row r="2127" spans="1:2" x14ac:dyDescent="0.25">
      <c r="A2127" t="s">
        <v>2567</v>
      </c>
      <c r="B2127">
        <v>5852803</v>
      </c>
    </row>
    <row r="2128" spans="1:2" x14ac:dyDescent="0.25">
      <c r="A2128" t="s">
        <v>2185</v>
      </c>
      <c r="B2128">
        <v>5853403</v>
      </c>
    </row>
    <row r="2129" spans="1:2" x14ac:dyDescent="0.25">
      <c r="A2129" t="s">
        <v>4270</v>
      </c>
      <c r="B2129">
        <v>5853503</v>
      </c>
    </row>
    <row r="2130" spans="1:2" x14ac:dyDescent="0.25">
      <c r="A2130" t="s">
        <v>2378</v>
      </c>
      <c r="B2130">
        <v>5855303</v>
      </c>
    </row>
    <row r="2131" spans="1:2" x14ac:dyDescent="0.25">
      <c r="A2131" t="s">
        <v>2271</v>
      </c>
      <c r="B2131">
        <v>5854403</v>
      </c>
    </row>
    <row r="2132" spans="1:2" x14ac:dyDescent="0.25">
      <c r="A2132" t="s">
        <v>2323</v>
      </c>
      <c r="B2132">
        <v>5854203</v>
      </c>
    </row>
    <row r="2133" spans="1:2" x14ac:dyDescent="0.25">
      <c r="A2133" t="s">
        <v>1918</v>
      </c>
      <c r="B2133">
        <v>4541203</v>
      </c>
    </row>
    <row r="2134" spans="1:2" x14ac:dyDescent="0.25">
      <c r="A2134" t="s">
        <v>2342</v>
      </c>
      <c r="B2134">
        <v>6296703</v>
      </c>
    </row>
    <row r="2135" spans="1:2" x14ac:dyDescent="0.25">
      <c r="A2135" t="s">
        <v>2757</v>
      </c>
      <c r="B2135">
        <v>6298603</v>
      </c>
    </row>
    <row r="2136" spans="1:2" x14ac:dyDescent="0.25">
      <c r="A2136" t="s">
        <v>2076</v>
      </c>
      <c r="B2136">
        <v>6298703</v>
      </c>
    </row>
    <row r="2137" spans="1:2" x14ac:dyDescent="0.25">
      <c r="A2137" t="s">
        <v>1730</v>
      </c>
      <c r="B2137">
        <v>6299203</v>
      </c>
    </row>
    <row r="2138" spans="1:2" x14ac:dyDescent="0.25">
      <c r="A2138" t="s">
        <v>2394</v>
      </c>
      <c r="B2138">
        <v>6297003</v>
      </c>
    </row>
    <row r="2139" spans="1:2" x14ac:dyDescent="0.25">
      <c r="A2139" t="s">
        <v>2319</v>
      </c>
      <c r="B2139">
        <v>6296603</v>
      </c>
    </row>
    <row r="2140" spans="1:2" x14ac:dyDescent="0.25">
      <c r="A2140" t="s">
        <v>2402</v>
      </c>
      <c r="B2140">
        <v>6297103</v>
      </c>
    </row>
    <row r="2141" spans="1:2" x14ac:dyDescent="0.25">
      <c r="A2141" t="s">
        <v>2433</v>
      </c>
      <c r="B2141">
        <v>6297203</v>
      </c>
    </row>
    <row r="2142" spans="1:2" x14ac:dyDescent="0.25">
      <c r="A2142" t="s">
        <v>2453</v>
      </c>
      <c r="B2142">
        <v>6297303</v>
      </c>
    </row>
    <row r="2143" spans="1:2" x14ac:dyDescent="0.25">
      <c r="A2143" t="s">
        <v>4271</v>
      </c>
      <c r="B2143">
        <v>66403</v>
      </c>
    </row>
    <row r="2144" spans="1:2" x14ac:dyDescent="0.25">
      <c r="A2144" t="s">
        <v>1701</v>
      </c>
      <c r="B2144">
        <v>113403</v>
      </c>
    </row>
    <row r="2145" spans="1:2" x14ac:dyDescent="0.25">
      <c r="A2145" t="s">
        <v>2607</v>
      </c>
      <c r="B2145">
        <v>117203</v>
      </c>
    </row>
    <row r="2146" spans="1:2" x14ac:dyDescent="0.25">
      <c r="A2146" t="s">
        <v>2766</v>
      </c>
      <c r="B2146">
        <v>271203</v>
      </c>
    </row>
    <row r="2147" spans="1:2" x14ac:dyDescent="0.25">
      <c r="A2147" t="s">
        <v>1516</v>
      </c>
      <c r="B2147">
        <v>304603</v>
      </c>
    </row>
    <row r="2148" spans="1:2" x14ac:dyDescent="0.25">
      <c r="A2148" t="s">
        <v>1624</v>
      </c>
      <c r="B2148">
        <v>305203</v>
      </c>
    </row>
    <row r="2149" spans="1:2" x14ac:dyDescent="0.25">
      <c r="A2149" t="s">
        <v>2462</v>
      </c>
      <c r="B2149">
        <v>6297403</v>
      </c>
    </row>
    <row r="2150" spans="1:2" x14ac:dyDescent="0.25">
      <c r="A2150" t="s">
        <v>4272</v>
      </c>
      <c r="B2150">
        <v>6297703</v>
      </c>
    </row>
    <row r="2151" spans="1:2" x14ac:dyDescent="0.25">
      <c r="A2151" t="s">
        <v>2695</v>
      </c>
      <c r="B2151">
        <v>6298403</v>
      </c>
    </row>
    <row r="2152" spans="1:2" x14ac:dyDescent="0.25">
      <c r="A2152" t="s">
        <v>2761</v>
      </c>
      <c r="B2152">
        <v>6298503</v>
      </c>
    </row>
    <row r="2153" spans="1:2" x14ac:dyDescent="0.25">
      <c r="A2153" t="s">
        <v>2142</v>
      </c>
      <c r="B2153">
        <v>6295803</v>
      </c>
    </row>
    <row r="2154" spans="1:2" x14ac:dyDescent="0.25">
      <c r="A2154" t="s">
        <v>4273</v>
      </c>
      <c r="B2154">
        <v>6297903</v>
      </c>
    </row>
    <row r="2155" spans="1:2" x14ac:dyDescent="0.25">
      <c r="A2155" t="s">
        <v>2578</v>
      </c>
      <c r="B2155">
        <v>6298003</v>
      </c>
    </row>
    <row r="2156" spans="1:2" x14ac:dyDescent="0.25">
      <c r="A2156" t="s">
        <v>2044</v>
      </c>
      <c r="B2156">
        <v>6298103</v>
      </c>
    </row>
    <row r="2157" spans="1:2" x14ac:dyDescent="0.25">
      <c r="A2157" t="s">
        <v>1764</v>
      </c>
      <c r="B2157">
        <v>6299503</v>
      </c>
    </row>
    <row r="2158" spans="1:2" x14ac:dyDescent="0.25">
      <c r="A2158" t="s">
        <v>4274</v>
      </c>
      <c r="B2158">
        <v>6298803</v>
      </c>
    </row>
    <row r="2159" spans="1:2" x14ac:dyDescent="0.25">
      <c r="A2159" t="s">
        <v>1751</v>
      </c>
      <c r="B2159">
        <v>6299303</v>
      </c>
    </row>
    <row r="2160" spans="1:2" x14ac:dyDescent="0.25">
      <c r="A2160" t="s">
        <v>2109</v>
      </c>
      <c r="B2160">
        <v>6299403</v>
      </c>
    </row>
    <row r="2161" spans="1:2" x14ac:dyDescent="0.25">
      <c r="A2161" t="s">
        <v>2479</v>
      </c>
      <c r="B2161">
        <v>6297503</v>
      </c>
    </row>
    <row r="2162" spans="1:2" x14ac:dyDescent="0.25">
      <c r="A2162" t="s">
        <v>1878</v>
      </c>
      <c r="B2162">
        <v>6299603</v>
      </c>
    </row>
    <row r="2163" spans="1:2" x14ac:dyDescent="0.25">
      <c r="A2163" t="s">
        <v>1931</v>
      </c>
      <c r="B2163">
        <v>6295703</v>
      </c>
    </row>
    <row r="2164" spans="1:2" x14ac:dyDescent="0.25">
      <c r="A2164" t="s">
        <v>2194</v>
      </c>
      <c r="B2164">
        <v>6296203</v>
      </c>
    </row>
    <row r="2165" spans="1:2" x14ac:dyDescent="0.25">
      <c r="A2165" t="s">
        <v>2123</v>
      </c>
      <c r="B2165">
        <v>6300003</v>
      </c>
    </row>
    <row r="2166" spans="1:2" x14ac:dyDescent="0.25">
      <c r="A2166" t="s">
        <v>2261</v>
      </c>
      <c r="B2166">
        <v>6296403</v>
      </c>
    </row>
    <row r="2167" spans="1:2" x14ac:dyDescent="0.25">
      <c r="A2167" t="s">
        <v>1928</v>
      </c>
      <c r="B2167">
        <v>308503</v>
      </c>
    </row>
    <row r="2168" spans="1:2" x14ac:dyDescent="0.25">
      <c r="A2168" t="s">
        <v>2322</v>
      </c>
      <c r="B2168">
        <v>6296903</v>
      </c>
    </row>
    <row r="2169" spans="1:2" x14ac:dyDescent="0.25">
      <c r="A2169" t="s">
        <v>2482</v>
      </c>
      <c r="B2169">
        <v>6297603</v>
      </c>
    </row>
    <row r="2170" spans="1:2" x14ac:dyDescent="0.25">
      <c r="A2170" t="s">
        <v>4275</v>
      </c>
      <c r="B2170">
        <v>6298203</v>
      </c>
    </row>
    <row r="2171" spans="1:2" x14ac:dyDescent="0.25">
      <c r="A2171" t="s">
        <v>4276</v>
      </c>
      <c r="B2171">
        <v>6298303</v>
      </c>
    </row>
    <row r="2172" spans="1:2" x14ac:dyDescent="0.25">
      <c r="A2172" t="s">
        <v>4277</v>
      </c>
      <c r="B2172">
        <v>6299103</v>
      </c>
    </row>
    <row r="2173" spans="1:2" x14ac:dyDescent="0.25">
      <c r="A2173" t="s">
        <v>1927</v>
      </c>
      <c r="B2173">
        <v>6299703</v>
      </c>
    </row>
    <row r="2174" spans="1:2" x14ac:dyDescent="0.25">
      <c r="A2174" t="s">
        <v>2118</v>
      </c>
      <c r="B2174">
        <v>6299803</v>
      </c>
    </row>
    <row r="2175" spans="1:2" x14ac:dyDescent="0.25">
      <c r="A2175" t="s">
        <v>4278</v>
      </c>
      <c r="B2175">
        <v>6299903</v>
      </c>
    </row>
    <row r="2176" spans="1:2" x14ac:dyDescent="0.25">
      <c r="A2176" t="s">
        <v>2688</v>
      </c>
      <c r="B2176">
        <v>6295903</v>
      </c>
    </row>
    <row r="2177" spans="1:2" x14ac:dyDescent="0.25">
      <c r="A2177" t="s">
        <v>1690</v>
      </c>
      <c r="B2177">
        <v>6297803</v>
      </c>
    </row>
    <row r="2178" spans="1:2" x14ac:dyDescent="0.25">
      <c r="A2178" t="s">
        <v>2459</v>
      </c>
      <c r="B2178">
        <v>313403</v>
      </c>
    </row>
    <row r="2179" spans="1:2" x14ac:dyDescent="0.25">
      <c r="A2179" t="s">
        <v>2669</v>
      </c>
      <c r="B2179">
        <v>315003</v>
      </c>
    </row>
    <row r="2180" spans="1:2" x14ac:dyDescent="0.25">
      <c r="A2180" t="s">
        <v>1342</v>
      </c>
      <c r="B2180">
        <v>302603</v>
      </c>
    </row>
    <row r="2181" spans="1:2" x14ac:dyDescent="0.25">
      <c r="A2181" t="s">
        <v>2513</v>
      </c>
      <c r="B2181">
        <v>123203</v>
      </c>
    </row>
    <row r="2182" spans="1:2" x14ac:dyDescent="0.25">
      <c r="A2182" t="s">
        <v>1439</v>
      </c>
      <c r="B2182">
        <v>123903</v>
      </c>
    </row>
    <row r="2183" spans="1:2" x14ac:dyDescent="0.25">
      <c r="A2183" t="s">
        <v>2601</v>
      </c>
      <c r="B2183">
        <v>122603</v>
      </c>
    </row>
    <row r="2184" spans="1:2" x14ac:dyDescent="0.25">
      <c r="A2184" t="s">
        <v>2278</v>
      </c>
      <c r="B2184">
        <v>90503</v>
      </c>
    </row>
    <row r="2185" spans="1:2" x14ac:dyDescent="0.25">
      <c r="A2185" t="s">
        <v>2260</v>
      </c>
      <c r="B2185">
        <v>168803</v>
      </c>
    </row>
    <row r="2186" spans="1:2" x14ac:dyDescent="0.25">
      <c r="A2186" t="s">
        <v>1461</v>
      </c>
      <c r="B2186">
        <v>115603</v>
      </c>
    </row>
    <row r="2187" spans="1:2" x14ac:dyDescent="0.25">
      <c r="A2187" t="s">
        <v>1565</v>
      </c>
      <c r="B2187">
        <v>116503</v>
      </c>
    </row>
    <row r="2188" spans="1:2" x14ac:dyDescent="0.25">
      <c r="A2188" t="s">
        <v>5001</v>
      </c>
      <c r="B2188">
        <v>117903</v>
      </c>
    </row>
    <row r="2189" spans="1:2" x14ac:dyDescent="0.25">
      <c r="A2189" t="s">
        <v>2537</v>
      </c>
      <c r="B2189">
        <v>537403</v>
      </c>
    </row>
    <row r="2190" spans="1:2" x14ac:dyDescent="0.25">
      <c r="A2190" t="s">
        <v>2146</v>
      </c>
      <c r="B2190">
        <v>949203</v>
      </c>
    </row>
    <row r="2191" spans="1:2" x14ac:dyDescent="0.25">
      <c r="A2191" t="s">
        <v>4279</v>
      </c>
      <c r="B2191">
        <v>145703</v>
      </c>
    </row>
    <row r="2192" spans="1:2" x14ac:dyDescent="0.25">
      <c r="A2192" t="s">
        <v>2410</v>
      </c>
      <c r="B2192">
        <v>273503</v>
      </c>
    </row>
    <row r="2193" spans="1:2" x14ac:dyDescent="0.25">
      <c r="A2193" t="s">
        <v>2195</v>
      </c>
      <c r="B2193">
        <v>281203</v>
      </c>
    </row>
    <row r="2194" spans="1:2" x14ac:dyDescent="0.25">
      <c r="A2194" t="s">
        <v>1496</v>
      </c>
      <c r="B2194">
        <v>73703</v>
      </c>
    </row>
    <row r="2195" spans="1:2" x14ac:dyDescent="0.25">
      <c r="A2195" t="s">
        <v>1512</v>
      </c>
      <c r="B2195">
        <v>88903</v>
      </c>
    </row>
    <row r="2196" spans="1:2" x14ac:dyDescent="0.25">
      <c r="A2196" t="s">
        <v>1900</v>
      </c>
      <c r="B2196">
        <v>79403</v>
      </c>
    </row>
    <row r="2197" spans="1:2" x14ac:dyDescent="0.25">
      <c r="A2197" t="s">
        <v>2733</v>
      </c>
      <c r="B2197">
        <v>95803</v>
      </c>
    </row>
    <row r="2198" spans="1:2" x14ac:dyDescent="0.25">
      <c r="A2198" t="s">
        <v>2043</v>
      </c>
      <c r="B2198">
        <v>97203</v>
      </c>
    </row>
    <row r="2199" spans="1:2" x14ac:dyDescent="0.25">
      <c r="A2199" t="s">
        <v>2279</v>
      </c>
      <c r="B2199">
        <v>97503</v>
      </c>
    </row>
    <row r="2200" spans="1:2" x14ac:dyDescent="0.25">
      <c r="A2200" t="s">
        <v>1591</v>
      </c>
      <c r="B2200">
        <v>187403</v>
      </c>
    </row>
    <row r="2201" spans="1:2" x14ac:dyDescent="0.25">
      <c r="A2201" t="s">
        <v>2527</v>
      </c>
      <c r="B2201">
        <v>277203</v>
      </c>
    </row>
    <row r="2202" spans="1:2" x14ac:dyDescent="0.25">
      <c r="A2202" t="s">
        <v>1460</v>
      </c>
      <c r="B2202">
        <v>183103</v>
      </c>
    </row>
    <row r="2203" spans="1:2" x14ac:dyDescent="0.25">
      <c r="A2203" t="s">
        <v>1311</v>
      </c>
      <c r="B2203">
        <v>133003</v>
      </c>
    </row>
    <row r="2204" spans="1:2" x14ac:dyDescent="0.25">
      <c r="A2204" t="s">
        <v>4280</v>
      </c>
      <c r="B2204">
        <v>223903</v>
      </c>
    </row>
    <row r="2205" spans="1:2" x14ac:dyDescent="0.25">
      <c r="A2205" t="s">
        <v>4281</v>
      </c>
      <c r="B2205">
        <v>143003</v>
      </c>
    </row>
    <row r="2206" spans="1:2" x14ac:dyDescent="0.25">
      <c r="A2206" t="s">
        <v>2092</v>
      </c>
      <c r="B2206">
        <v>61203</v>
      </c>
    </row>
    <row r="2207" spans="1:2" x14ac:dyDescent="0.25">
      <c r="A2207" t="s">
        <v>1493</v>
      </c>
      <c r="B2207">
        <v>2741303</v>
      </c>
    </row>
    <row r="2208" spans="1:2" x14ac:dyDescent="0.25">
      <c r="A2208" t="s">
        <v>4282</v>
      </c>
      <c r="B2208">
        <v>1403203</v>
      </c>
    </row>
    <row r="2209" spans="1:2" x14ac:dyDescent="0.25">
      <c r="A2209" t="s">
        <v>2483</v>
      </c>
      <c r="B2209">
        <v>480003</v>
      </c>
    </row>
    <row r="2210" spans="1:2" x14ac:dyDescent="0.25">
      <c r="A2210" t="s">
        <v>2639</v>
      </c>
      <c r="B2210">
        <v>1228303</v>
      </c>
    </row>
    <row r="2211" spans="1:2" x14ac:dyDescent="0.25">
      <c r="A2211" t="s">
        <v>4283</v>
      </c>
      <c r="B2211">
        <v>5220503</v>
      </c>
    </row>
    <row r="2212" spans="1:2" x14ac:dyDescent="0.25">
      <c r="A2212" t="s">
        <v>1937</v>
      </c>
      <c r="B2212">
        <v>5430903</v>
      </c>
    </row>
    <row r="2213" spans="1:2" x14ac:dyDescent="0.25">
      <c r="A2213" t="s">
        <v>2167</v>
      </c>
      <c r="B2213">
        <v>337803</v>
      </c>
    </row>
    <row r="2214" spans="1:2" x14ac:dyDescent="0.25">
      <c r="A2214" t="s">
        <v>1242</v>
      </c>
      <c r="B2214">
        <v>316603</v>
      </c>
    </row>
    <row r="2215" spans="1:2" x14ac:dyDescent="0.25">
      <c r="A2215" t="s">
        <v>4284</v>
      </c>
      <c r="B2215">
        <v>2373303</v>
      </c>
    </row>
    <row r="2216" spans="1:2" x14ac:dyDescent="0.25">
      <c r="A2216" t="s">
        <v>4285</v>
      </c>
      <c r="B2216">
        <v>5209903</v>
      </c>
    </row>
    <row r="2217" spans="1:2" x14ac:dyDescent="0.25">
      <c r="A2217" t="s">
        <v>1842</v>
      </c>
      <c r="B2217">
        <v>2233203</v>
      </c>
    </row>
    <row r="2218" spans="1:2" x14ac:dyDescent="0.25">
      <c r="A2218" t="s">
        <v>1781</v>
      </c>
      <c r="B2218">
        <v>1823303</v>
      </c>
    </row>
    <row r="2219" spans="1:2" x14ac:dyDescent="0.25">
      <c r="A2219" t="s">
        <v>4286</v>
      </c>
      <c r="B2219">
        <v>1316103</v>
      </c>
    </row>
    <row r="2220" spans="1:2" x14ac:dyDescent="0.25">
      <c r="A2220" t="s">
        <v>1433</v>
      </c>
      <c r="B2220">
        <v>555203</v>
      </c>
    </row>
    <row r="2221" spans="1:2" x14ac:dyDescent="0.25">
      <c r="A2221" t="s">
        <v>4287</v>
      </c>
      <c r="B2221">
        <v>267503</v>
      </c>
    </row>
    <row r="2222" spans="1:2" x14ac:dyDescent="0.25">
      <c r="A2222" t="s">
        <v>2391</v>
      </c>
      <c r="B2222">
        <v>22403</v>
      </c>
    </row>
    <row r="2223" spans="1:2" x14ac:dyDescent="0.25">
      <c r="A2223" t="s">
        <v>4288</v>
      </c>
      <c r="B2223">
        <v>6423803</v>
      </c>
    </row>
    <row r="2224" spans="1:2" x14ac:dyDescent="0.25">
      <c r="A2224" t="s">
        <v>1230</v>
      </c>
      <c r="B2224">
        <v>6271803</v>
      </c>
    </row>
    <row r="2225" spans="1:2" x14ac:dyDescent="0.25">
      <c r="A2225" t="s">
        <v>1365</v>
      </c>
      <c r="B2225">
        <v>5631703</v>
      </c>
    </row>
    <row r="2226" spans="1:2" x14ac:dyDescent="0.25">
      <c r="A2226" t="s">
        <v>2627</v>
      </c>
      <c r="B2226">
        <v>5519703</v>
      </c>
    </row>
    <row r="2227" spans="1:2" x14ac:dyDescent="0.25">
      <c r="A2227" t="s">
        <v>1421</v>
      </c>
      <c r="B2227">
        <v>198703</v>
      </c>
    </row>
    <row r="2228" spans="1:2" x14ac:dyDescent="0.25">
      <c r="A2228" t="s">
        <v>1673</v>
      </c>
      <c r="B2228">
        <v>1758003</v>
      </c>
    </row>
    <row r="2229" spans="1:2" x14ac:dyDescent="0.25">
      <c r="A2229" t="s">
        <v>4289</v>
      </c>
      <c r="B2229">
        <v>284403</v>
      </c>
    </row>
    <row r="2230" spans="1:2" x14ac:dyDescent="0.25">
      <c r="A2230" t="s">
        <v>1228</v>
      </c>
      <c r="B2230">
        <v>388003</v>
      </c>
    </row>
    <row r="2231" spans="1:2" x14ac:dyDescent="0.25">
      <c r="A2231" t="s">
        <v>1224</v>
      </c>
      <c r="B2231">
        <v>407203</v>
      </c>
    </row>
    <row r="2232" spans="1:2" x14ac:dyDescent="0.25">
      <c r="A2232" t="s">
        <v>4290</v>
      </c>
      <c r="B2232">
        <v>395203</v>
      </c>
    </row>
    <row r="2233" spans="1:2" x14ac:dyDescent="0.25">
      <c r="A2233" t="s">
        <v>4291</v>
      </c>
      <c r="B2233">
        <v>337303</v>
      </c>
    </row>
    <row r="2234" spans="1:2" x14ac:dyDescent="0.25">
      <c r="A2234" t="s">
        <v>1241</v>
      </c>
      <c r="B2234">
        <v>350003</v>
      </c>
    </row>
    <row r="2235" spans="1:2" x14ac:dyDescent="0.25">
      <c r="A2235" t="s">
        <v>1663</v>
      </c>
      <c r="B2235">
        <v>2473203</v>
      </c>
    </row>
    <row r="2236" spans="1:2" x14ac:dyDescent="0.25">
      <c r="A2236" t="s">
        <v>4292</v>
      </c>
      <c r="B2236">
        <v>84703</v>
      </c>
    </row>
    <row r="2237" spans="1:2" x14ac:dyDescent="0.25">
      <c r="A2237" t="s">
        <v>4293</v>
      </c>
      <c r="B2237">
        <v>1985003</v>
      </c>
    </row>
    <row r="2238" spans="1:2" x14ac:dyDescent="0.25">
      <c r="A2238" t="s">
        <v>4294</v>
      </c>
      <c r="B2238">
        <v>5505803</v>
      </c>
    </row>
    <row r="2239" spans="1:2" x14ac:dyDescent="0.25">
      <c r="A2239" t="s">
        <v>4295</v>
      </c>
      <c r="B2239">
        <v>1900003</v>
      </c>
    </row>
    <row r="2240" spans="1:2" x14ac:dyDescent="0.25">
      <c r="A2240" t="s">
        <v>4296</v>
      </c>
      <c r="B2240">
        <v>5944503</v>
      </c>
    </row>
    <row r="2241" spans="1:2" x14ac:dyDescent="0.25">
      <c r="A2241" t="s">
        <v>4297</v>
      </c>
      <c r="B2241">
        <v>6176503</v>
      </c>
    </row>
    <row r="2242" spans="1:2" x14ac:dyDescent="0.25">
      <c r="A2242" t="s">
        <v>1277</v>
      </c>
      <c r="B2242">
        <v>1805203</v>
      </c>
    </row>
    <row r="2243" spans="1:2" x14ac:dyDescent="0.25">
      <c r="A2243" t="s">
        <v>1434</v>
      </c>
      <c r="B2243">
        <v>1595203</v>
      </c>
    </row>
    <row r="2244" spans="1:2" x14ac:dyDescent="0.25">
      <c r="A2244" t="s">
        <v>2689</v>
      </c>
      <c r="B2244">
        <v>222503</v>
      </c>
    </row>
    <row r="2245" spans="1:2" x14ac:dyDescent="0.25">
      <c r="A2245" t="s">
        <v>1361</v>
      </c>
      <c r="B2245">
        <v>1405203</v>
      </c>
    </row>
    <row r="2246" spans="1:2" x14ac:dyDescent="0.25">
      <c r="A2246" t="s">
        <v>4298</v>
      </c>
      <c r="B2246">
        <v>5775903</v>
      </c>
    </row>
    <row r="2247" spans="1:2" x14ac:dyDescent="0.25">
      <c r="A2247" t="s">
        <v>4299</v>
      </c>
      <c r="B2247">
        <v>3173203</v>
      </c>
    </row>
    <row r="2248" spans="1:2" x14ac:dyDescent="0.25">
      <c r="A2248" t="s">
        <v>1594</v>
      </c>
      <c r="B2248">
        <v>1265603</v>
      </c>
    </row>
    <row r="2249" spans="1:2" x14ac:dyDescent="0.25">
      <c r="A2249" t="s">
        <v>4300</v>
      </c>
      <c r="B2249">
        <v>5733803</v>
      </c>
    </row>
    <row r="2250" spans="1:2" x14ac:dyDescent="0.25">
      <c r="A2250" t="s">
        <v>4301</v>
      </c>
      <c r="B2250">
        <v>2475303</v>
      </c>
    </row>
    <row r="2251" spans="1:2" x14ac:dyDescent="0.25">
      <c r="A2251" t="s">
        <v>2073</v>
      </c>
      <c r="B2251">
        <v>3751303</v>
      </c>
    </row>
    <row r="2252" spans="1:2" x14ac:dyDescent="0.25">
      <c r="A2252" t="s">
        <v>2734</v>
      </c>
      <c r="B2252">
        <v>5617903</v>
      </c>
    </row>
    <row r="2253" spans="1:2" x14ac:dyDescent="0.25">
      <c r="A2253" t="s">
        <v>4302</v>
      </c>
      <c r="B2253">
        <v>2109203</v>
      </c>
    </row>
    <row r="2254" spans="1:2" x14ac:dyDescent="0.25">
      <c r="A2254" t="s">
        <v>1209</v>
      </c>
      <c r="B2254">
        <v>5209803</v>
      </c>
    </row>
    <row r="2255" spans="1:2" x14ac:dyDescent="0.25">
      <c r="A2255" t="s">
        <v>2672</v>
      </c>
      <c r="B2255">
        <v>4082103</v>
      </c>
    </row>
    <row r="2256" spans="1:2" x14ac:dyDescent="0.25">
      <c r="A2256" t="s">
        <v>4303</v>
      </c>
      <c r="B2256">
        <v>751203</v>
      </c>
    </row>
    <row r="2257" spans="1:2" x14ac:dyDescent="0.25">
      <c r="A2257" t="s">
        <v>1445</v>
      </c>
      <c r="B2257">
        <v>132703</v>
      </c>
    </row>
    <row r="2258" spans="1:2" x14ac:dyDescent="0.25">
      <c r="A2258" t="s">
        <v>2370</v>
      </c>
      <c r="B2258">
        <v>2251903</v>
      </c>
    </row>
    <row r="2259" spans="1:2" x14ac:dyDescent="0.25">
      <c r="A2259" t="s">
        <v>4304</v>
      </c>
      <c r="B2259">
        <v>2203203</v>
      </c>
    </row>
    <row r="2260" spans="1:2" x14ac:dyDescent="0.25">
      <c r="A2260" t="s">
        <v>1950</v>
      </c>
      <c r="B2260">
        <v>5627903</v>
      </c>
    </row>
    <row r="2261" spans="1:2" x14ac:dyDescent="0.25">
      <c r="A2261" t="s">
        <v>1322</v>
      </c>
      <c r="B2261">
        <v>1753803</v>
      </c>
    </row>
    <row r="2262" spans="1:2" x14ac:dyDescent="0.25">
      <c r="A2262" t="s">
        <v>2205</v>
      </c>
      <c r="B2262">
        <v>1258303</v>
      </c>
    </row>
    <row r="2263" spans="1:2" x14ac:dyDescent="0.25">
      <c r="A2263" t="s">
        <v>1319</v>
      </c>
      <c r="B2263">
        <v>6042703</v>
      </c>
    </row>
    <row r="2264" spans="1:2" x14ac:dyDescent="0.25">
      <c r="A2264" t="s">
        <v>1620</v>
      </c>
      <c r="B2264">
        <v>3317303</v>
      </c>
    </row>
    <row r="2265" spans="1:2" x14ac:dyDescent="0.25">
      <c r="A2265" t="s">
        <v>2363</v>
      </c>
      <c r="B2265">
        <v>3715203</v>
      </c>
    </row>
    <row r="2266" spans="1:2" x14ac:dyDescent="0.25">
      <c r="A2266" t="s">
        <v>1301</v>
      </c>
      <c r="B2266">
        <v>3715303</v>
      </c>
    </row>
    <row r="2267" spans="1:2" x14ac:dyDescent="0.25">
      <c r="A2267" t="s">
        <v>2381</v>
      </c>
      <c r="B2267">
        <v>4825203</v>
      </c>
    </row>
    <row r="2268" spans="1:2" x14ac:dyDescent="0.25">
      <c r="A2268" t="s">
        <v>4305</v>
      </c>
      <c r="B2268">
        <v>1159303</v>
      </c>
    </row>
    <row r="2269" spans="1:2" x14ac:dyDescent="0.25">
      <c r="A2269" t="s">
        <v>1884</v>
      </c>
      <c r="B2269">
        <v>75203</v>
      </c>
    </row>
    <row r="2270" spans="1:2" x14ac:dyDescent="0.25">
      <c r="A2270" t="s">
        <v>1310</v>
      </c>
      <c r="B2270">
        <v>100403</v>
      </c>
    </row>
    <row r="2271" spans="1:2" x14ac:dyDescent="0.25">
      <c r="A2271" t="s">
        <v>5015</v>
      </c>
      <c r="B2271">
        <v>222003</v>
      </c>
    </row>
    <row r="2272" spans="1:2" x14ac:dyDescent="0.25">
      <c r="A2272" t="s">
        <v>2693</v>
      </c>
      <c r="B2272">
        <v>1753303</v>
      </c>
    </row>
    <row r="2273" spans="1:2" x14ac:dyDescent="0.25">
      <c r="A2273" t="s">
        <v>2521</v>
      </c>
      <c r="B2273">
        <v>404403</v>
      </c>
    </row>
    <row r="2274" spans="1:2" x14ac:dyDescent="0.25">
      <c r="A2274" t="s">
        <v>2466</v>
      </c>
      <c r="B2274">
        <v>4563203</v>
      </c>
    </row>
    <row r="2275" spans="1:2" x14ac:dyDescent="0.25">
      <c r="A2275" t="s">
        <v>1299</v>
      </c>
      <c r="B2275">
        <v>5089203</v>
      </c>
    </row>
    <row r="2276" spans="1:2" x14ac:dyDescent="0.25">
      <c r="A2276" t="s">
        <v>1451</v>
      </c>
      <c r="B2276">
        <v>4969203</v>
      </c>
    </row>
    <row r="2277" spans="1:2" x14ac:dyDescent="0.25">
      <c r="A2277" t="s">
        <v>1378</v>
      </c>
      <c r="B2277">
        <v>4493503</v>
      </c>
    </row>
    <row r="2278" spans="1:2" x14ac:dyDescent="0.25">
      <c r="A2278" t="s">
        <v>4306</v>
      </c>
      <c r="B2278">
        <v>4419503</v>
      </c>
    </row>
    <row r="2279" spans="1:2" x14ac:dyDescent="0.25">
      <c r="A2279" t="s">
        <v>2746</v>
      </c>
      <c r="B2279">
        <v>380203</v>
      </c>
    </row>
    <row r="2280" spans="1:2" x14ac:dyDescent="0.25">
      <c r="A2280" t="s">
        <v>4307</v>
      </c>
      <c r="B2280">
        <v>5635803</v>
      </c>
    </row>
    <row r="2281" spans="1:2" x14ac:dyDescent="0.25">
      <c r="A2281" t="s">
        <v>1452</v>
      </c>
      <c r="B2281">
        <v>5406003</v>
      </c>
    </row>
    <row r="2282" spans="1:2" x14ac:dyDescent="0.25">
      <c r="A2282" t="s">
        <v>2002</v>
      </c>
      <c r="B2282">
        <v>5771703</v>
      </c>
    </row>
    <row r="2283" spans="1:2" x14ac:dyDescent="0.25">
      <c r="A2283" t="s">
        <v>2764</v>
      </c>
      <c r="B2283">
        <v>6030803</v>
      </c>
    </row>
    <row r="2284" spans="1:2" x14ac:dyDescent="0.25">
      <c r="A2284" t="s">
        <v>1887</v>
      </c>
      <c r="B2284">
        <v>3317203</v>
      </c>
    </row>
    <row r="2285" spans="1:2" x14ac:dyDescent="0.25">
      <c r="A2285" t="s">
        <v>1300</v>
      </c>
      <c r="B2285">
        <v>4861303</v>
      </c>
    </row>
    <row r="2286" spans="1:2" x14ac:dyDescent="0.25">
      <c r="A2286" t="s">
        <v>4308</v>
      </c>
      <c r="B2286">
        <v>6683903</v>
      </c>
    </row>
    <row r="2287" spans="1:2" x14ac:dyDescent="0.25">
      <c r="A2287" t="s">
        <v>2207</v>
      </c>
      <c r="B2287">
        <v>6154503</v>
      </c>
    </row>
    <row r="2288" spans="1:2" x14ac:dyDescent="0.25">
      <c r="A2288" t="s">
        <v>1645</v>
      </c>
      <c r="B2288">
        <v>4543503</v>
      </c>
    </row>
    <row r="2289" spans="1:2" x14ac:dyDescent="0.25">
      <c r="A2289" t="s">
        <v>1669</v>
      </c>
      <c r="B2289">
        <v>5425903</v>
      </c>
    </row>
    <row r="2290" spans="1:2" x14ac:dyDescent="0.25">
      <c r="A2290" t="s">
        <v>1718</v>
      </c>
      <c r="B2290">
        <v>5243803</v>
      </c>
    </row>
    <row r="2291" spans="1:2" x14ac:dyDescent="0.25">
      <c r="A2291" t="s">
        <v>2107</v>
      </c>
      <c r="B2291">
        <v>4903203</v>
      </c>
    </row>
    <row r="2292" spans="1:2" x14ac:dyDescent="0.25">
      <c r="A2292" t="s">
        <v>4309</v>
      </c>
      <c r="B2292">
        <v>237003</v>
      </c>
    </row>
    <row r="2293" spans="1:2" x14ac:dyDescent="0.25">
      <c r="A2293" t="s">
        <v>4310</v>
      </c>
      <c r="B2293">
        <v>6091003</v>
      </c>
    </row>
    <row r="2294" spans="1:2" x14ac:dyDescent="0.25">
      <c r="A2294" t="s">
        <v>2150</v>
      </c>
      <c r="B2294">
        <v>1881703</v>
      </c>
    </row>
    <row r="2295" spans="1:2" x14ac:dyDescent="0.25">
      <c r="A2295" t="s">
        <v>4311</v>
      </c>
      <c r="B2295">
        <v>6164503</v>
      </c>
    </row>
    <row r="2296" spans="1:2" x14ac:dyDescent="0.25">
      <c r="A2296" t="s">
        <v>4312</v>
      </c>
      <c r="B2296">
        <v>5656103</v>
      </c>
    </row>
    <row r="2297" spans="1:2" x14ac:dyDescent="0.25">
      <c r="A2297" t="s">
        <v>4313</v>
      </c>
      <c r="B2297">
        <v>4385603</v>
      </c>
    </row>
    <row r="2298" spans="1:2" x14ac:dyDescent="0.25">
      <c r="A2298" t="s">
        <v>2490</v>
      </c>
      <c r="B2298">
        <v>5617703</v>
      </c>
    </row>
    <row r="2299" spans="1:2" x14ac:dyDescent="0.25">
      <c r="A2299" t="s">
        <v>2328</v>
      </c>
      <c r="B2299">
        <v>480903</v>
      </c>
    </row>
    <row r="2300" spans="1:2" x14ac:dyDescent="0.25">
      <c r="A2300" t="s">
        <v>1613</v>
      </c>
      <c r="B2300">
        <v>171403</v>
      </c>
    </row>
    <row r="2301" spans="1:2" x14ac:dyDescent="0.25">
      <c r="A2301" t="s">
        <v>4314</v>
      </c>
      <c r="B2301">
        <v>283003</v>
      </c>
    </row>
    <row r="2302" spans="1:2" x14ac:dyDescent="0.25">
      <c r="A2302" t="s">
        <v>1590</v>
      </c>
      <c r="B2302">
        <v>6102503</v>
      </c>
    </row>
    <row r="2303" spans="1:2" x14ac:dyDescent="0.25">
      <c r="A2303" t="s">
        <v>4315</v>
      </c>
      <c r="B2303">
        <v>5904403</v>
      </c>
    </row>
    <row r="2304" spans="1:2" x14ac:dyDescent="0.25">
      <c r="A2304" t="s">
        <v>2345</v>
      </c>
      <c r="B2304">
        <v>5525803</v>
      </c>
    </row>
    <row r="2305" spans="1:2" x14ac:dyDescent="0.25">
      <c r="A2305" t="s">
        <v>1902</v>
      </c>
      <c r="B2305">
        <v>6008503</v>
      </c>
    </row>
    <row r="2306" spans="1:2" x14ac:dyDescent="0.25">
      <c r="A2306" t="s">
        <v>2698</v>
      </c>
      <c r="B2306">
        <v>163703</v>
      </c>
    </row>
    <row r="2307" spans="1:2" x14ac:dyDescent="0.25">
      <c r="A2307" t="s">
        <v>2475</v>
      </c>
      <c r="B2307">
        <v>2817703</v>
      </c>
    </row>
    <row r="2308" spans="1:2" x14ac:dyDescent="0.25">
      <c r="A2308" t="s">
        <v>2559</v>
      </c>
      <c r="B2308">
        <v>4419203</v>
      </c>
    </row>
    <row r="2309" spans="1:2" x14ac:dyDescent="0.25">
      <c r="A2309" t="s">
        <v>2159</v>
      </c>
      <c r="B2309">
        <v>5589703</v>
      </c>
    </row>
    <row r="2310" spans="1:2" x14ac:dyDescent="0.25">
      <c r="A2310" t="s">
        <v>1356</v>
      </c>
      <c r="B2310">
        <v>4419603</v>
      </c>
    </row>
    <row r="2311" spans="1:2" x14ac:dyDescent="0.25">
      <c r="A2311" t="s">
        <v>2034</v>
      </c>
      <c r="B2311">
        <v>1453203</v>
      </c>
    </row>
    <row r="2312" spans="1:2" x14ac:dyDescent="0.25">
      <c r="A2312" t="s">
        <v>4316</v>
      </c>
      <c r="B2312">
        <v>4728103</v>
      </c>
    </row>
    <row r="2313" spans="1:2" x14ac:dyDescent="0.25">
      <c r="A2313" t="s">
        <v>2343</v>
      </c>
      <c r="B2313">
        <v>453503</v>
      </c>
    </row>
    <row r="2314" spans="1:2" x14ac:dyDescent="0.25">
      <c r="A2314" t="s">
        <v>4317</v>
      </c>
      <c r="B2314">
        <v>4565203</v>
      </c>
    </row>
    <row r="2315" spans="1:2" x14ac:dyDescent="0.25">
      <c r="A2315" t="s">
        <v>4318</v>
      </c>
      <c r="B2315">
        <v>6030603</v>
      </c>
    </row>
    <row r="2316" spans="1:2" x14ac:dyDescent="0.25">
      <c r="A2316" t="s">
        <v>1422</v>
      </c>
      <c r="B2316">
        <v>100503</v>
      </c>
    </row>
    <row r="2317" spans="1:2" x14ac:dyDescent="0.25">
      <c r="A2317" t="s">
        <v>2456</v>
      </c>
      <c r="B2317">
        <v>128203</v>
      </c>
    </row>
    <row r="2318" spans="1:2" x14ac:dyDescent="0.25">
      <c r="A2318" t="s">
        <v>1243</v>
      </c>
      <c r="B2318">
        <v>259903</v>
      </c>
    </row>
    <row r="2319" spans="1:2" x14ac:dyDescent="0.25">
      <c r="A2319" t="s">
        <v>2151</v>
      </c>
      <c r="B2319">
        <v>229503</v>
      </c>
    </row>
    <row r="2320" spans="1:2" x14ac:dyDescent="0.25">
      <c r="A2320" t="s">
        <v>1500</v>
      </c>
      <c r="B2320">
        <v>233003</v>
      </c>
    </row>
    <row r="2321" spans="1:2" x14ac:dyDescent="0.25">
      <c r="A2321" t="s">
        <v>2719</v>
      </c>
      <c r="B2321">
        <v>469103</v>
      </c>
    </row>
    <row r="2322" spans="1:2" x14ac:dyDescent="0.25">
      <c r="A2322" t="s">
        <v>4319</v>
      </c>
      <c r="B2322">
        <v>593203</v>
      </c>
    </row>
    <row r="2323" spans="1:2" x14ac:dyDescent="0.25">
      <c r="A2323" t="s">
        <v>1521</v>
      </c>
      <c r="B2323">
        <v>685203</v>
      </c>
    </row>
    <row r="2324" spans="1:2" x14ac:dyDescent="0.25">
      <c r="A2324" t="s">
        <v>4320</v>
      </c>
      <c r="B2324">
        <v>2003203</v>
      </c>
    </row>
    <row r="2325" spans="1:2" x14ac:dyDescent="0.25">
      <c r="A2325" t="s">
        <v>4321</v>
      </c>
      <c r="B2325">
        <v>394703</v>
      </c>
    </row>
    <row r="2326" spans="1:2" x14ac:dyDescent="0.25">
      <c r="A2326" t="s">
        <v>2306</v>
      </c>
      <c r="B2326">
        <v>259603</v>
      </c>
    </row>
    <row r="2327" spans="1:2" x14ac:dyDescent="0.25">
      <c r="A2327" t="s">
        <v>2737</v>
      </c>
      <c r="B2327">
        <v>2627303</v>
      </c>
    </row>
    <row r="2328" spans="1:2" x14ac:dyDescent="0.25">
      <c r="A2328" t="s">
        <v>4322</v>
      </c>
      <c r="B2328">
        <v>2817603</v>
      </c>
    </row>
    <row r="2329" spans="1:2" x14ac:dyDescent="0.25">
      <c r="A2329" t="s">
        <v>1234</v>
      </c>
      <c r="B2329">
        <v>4611203</v>
      </c>
    </row>
    <row r="2330" spans="1:2" x14ac:dyDescent="0.25">
      <c r="A2330" t="s">
        <v>4999</v>
      </c>
      <c r="B2330">
        <v>3896103</v>
      </c>
    </row>
    <row r="2331" spans="1:2" x14ac:dyDescent="0.25">
      <c r="A2331" t="s">
        <v>1597</v>
      </c>
      <c r="B2331">
        <v>4493803</v>
      </c>
    </row>
    <row r="2332" spans="1:2" x14ac:dyDescent="0.25">
      <c r="A2332" t="s">
        <v>2675</v>
      </c>
      <c r="B2332">
        <v>4727303</v>
      </c>
    </row>
    <row r="2333" spans="1:2" x14ac:dyDescent="0.25">
      <c r="A2333" t="s">
        <v>2705</v>
      </c>
      <c r="B2333">
        <v>5754003</v>
      </c>
    </row>
    <row r="2334" spans="1:2" x14ac:dyDescent="0.25">
      <c r="A2334" t="s">
        <v>4323</v>
      </c>
      <c r="B2334">
        <v>5657803</v>
      </c>
    </row>
    <row r="2335" spans="1:2" x14ac:dyDescent="0.25">
      <c r="A2335" t="s">
        <v>2716</v>
      </c>
      <c r="B2335">
        <v>355003</v>
      </c>
    </row>
    <row r="2336" spans="1:2" x14ac:dyDescent="0.25">
      <c r="A2336" t="s">
        <v>4324</v>
      </c>
      <c r="B2336">
        <v>5425803</v>
      </c>
    </row>
    <row r="2337" spans="1:2" x14ac:dyDescent="0.25">
      <c r="A2337" t="s">
        <v>1537</v>
      </c>
      <c r="B2337">
        <v>6115403</v>
      </c>
    </row>
    <row r="2338" spans="1:2" x14ac:dyDescent="0.25">
      <c r="A2338" t="s">
        <v>4325</v>
      </c>
      <c r="B2338">
        <v>1963603</v>
      </c>
    </row>
    <row r="2339" spans="1:2" x14ac:dyDescent="0.25">
      <c r="A2339" t="s">
        <v>2742</v>
      </c>
      <c r="B2339">
        <v>6138603</v>
      </c>
    </row>
    <row r="2340" spans="1:2" x14ac:dyDescent="0.25">
      <c r="A2340" t="s">
        <v>2064</v>
      </c>
      <c r="B2340">
        <v>4443303</v>
      </c>
    </row>
    <row r="2341" spans="1:2" x14ac:dyDescent="0.25">
      <c r="A2341" t="s">
        <v>2767</v>
      </c>
      <c r="B2341">
        <v>2605203</v>
      </c>
    </row>
    <row r="2342" spans="1:2" x14ac:dyDescent="0.25">
      <c r="A2342" t="s">
        <v>2543</v>
      </c>
      <c r="B2342">
        <v>142103</v>
      </c>
    </row>
    <row r="2343" spans="1:2" x14ac:dyDescent="0.25">
      <c r="A2343" t="s">
        <v>1387</v>
      </c>
      <c r="B2343">
        <v>5667703</v>
      </c>
    </row>
    <row r="2344" spans="1:2" x14ac:dyDescent="0.25">
      <c r="A2344" t="s">
        <v>2399</v>
      </c>
      <c r="B2344">
        <v>5347903</v>
      </c>
    </row>
    <row r="2345" spans="1:2" x14ac:dyDescent="0.25">
      <c r="A2345" t="s">
        <v>4326</v>
      </c>
      <c r="B2345">
        <v>6030703</v>
      </c>
    </row>
    <row r="2346" spans="1:2" x14ac:dyDescent="0.25">
      <c r="A2346" t="s">
        <v>4327</v>
      </c>
      <c r="B2346">
        <v>6082503</v>
      </c>
    </row>
    <row r="2347" spans="1:2" x14ac:dyDescent="0.25">
      <c r="A2347" t="s">
        <v>4328</v>
      </c>
      <c r="B2347">
        <v>4685203</v>
      </c>
    </row>
    <row r="2348" spans="1:2" x14ac:dyDescent="0.25">
      <c r="A2348" t="s">
        <v>2616</v>
      </c>
      <c r="B2348">
        <v>86103</v>
      </c>
    </row>
    <row r="2349" spans="1:2" x14ac:dyDescent="0.25">
      <c r="A2349" t="s">
        <v>2198</v>
      </c>
      <c r="B2349">
        <v>6115003</v>
      </c>
    </row>
    <row r="2350" spans="1:2" x14ac:dyDescent="0.25">
      <c r="A2350" t="s">
        <v>4329</v>
      </c>
      <c r="B2350">
        <v>6281703</v>
      </c>
    </row>
    <row r="2351" spans="1:2" x14ac:dyDescent="0.25">
      <c r="A2351" t="s">
        <v>4330</v>
      </c>
      <c r="B2351">
        <v>5653703</v>
      </c>
    </row>
    <row r="2352" spans="1:2" x14ac:dyDescent="0.25">
      <c r="A2352" t="s">
        <v>2242</v>
      </c>
      <c r="B2352">
        <v>6375903</v>
      </c>
    </row>
    <row r="2353" spans="1:2" x14ac:dyDescent="0.25">
      <c r="A2353" t="s">
        <v>4331</v>
      </c>
      <c r="B2353">
        <v>6273903</v>
      </c>
    </row>
    <row r="2354" spans="1:2" x14ac:dyDescent="0.25">
      <c r="A2354" t="s">
        <v>4332</v>
      </c>
      <c r="B2354">
        <v>6341903</v>
      </c>
    </row>
    <row r="2355" spans="1:2" x14ac:dyDescent="0.25">
      <c r="A2355" t="s">
        <v>1455</v>
      </c>
      <c r="B2355">
        <v>297803</v>
      </c>
    </row>
    <row r="2356" spans="1:2" x14ac:dyDescent="0.25">
      <c r="A2356" t="s">
        <v>4333</v>
      </c>
      <c r="B2356">
        <v>423803</v>
      </c>
    </row>
    <row r="2357" spans="1:2" x14ac:dyDescent="0.25">
      <c r="A2357" t="s">
        <v>1231</v>
      </c>
      <c r="B2357">
        <v>72703</v>
      </c>
    </row>
    <row r="2358" spans="1:2" x14ac:dyDescent="0.25">
      <c r="A2358" t="s">
        <v>4334</v>
      </c>
      <c r="B2358">
        <v>82203</v>
      </c>
    </row>
    <row r="2359" spans="1:2" x14ac:dyDescent="0.25">
      <c r="A2359" t="s">
        <v>4335</v>
      </c>
      <c r="B2359">
        <v>87303</v>
      </c>
    </row>
    <row r="2360" spans="1:2" x14ac:dyDescent="0.25">
      <c r="A2360" t="s">
        <v>2577</v>
      </c>
      <c r="B2360">
        <v>107103</v>
      </c>
    </row>
    <row r="2361" spans="1:2" x14ac:dyDescent="0.25">
      <c r="A2361" t="s">
        <v>4336</v>
      </c>
      <c r="B2361">
        <v>107303</v>
      </c>
    </row>
    <row r="2362" spans="1:2" x14ac:dyDescent="0.25">
      <c r="A2362" t="s">
        <v>2362</v>
      </c>
      <c r="B2362">
        <v>107403</v>
      </c>
    </row>
    <row r="2363" spans="1:2" x14ac:dyDescent="0.25">
      <c r="A2363" t="s">
        <v>2556</v>
      </c>
      <c r="B2363">
        <v>107603</v>
      </c>
    </row>
    <row r="2364" spans="1:2" x14ac:dyDescent="0.25">
      <c r="A2364" t="s">
        <v>2777</v>
      </c>
      <c r="B2364">
        <v>1303203</v>
      </c>
    </row>
    <row r="2365" spans="1:2" x14ac:dyDescent="0.25">
      <c r="A2365" t="s">
        <v>2755</v>
      </c>
      <c r="B2365">
        <v>157403</v>
      </c>
    </row>
    <row r="2366" spans="1:2" x14ac:dyDescent="0.25">
      <c r="A2366" t="s">
        <v>4337</v>
      </c>
      <c r="B2366">
        <v>161903</v>
      </c>
    </row>
    <row r="2367" spans="1:2" x14ac:dyDescent="0.25">
      <c r="A2367" t="s">
        <v>1707</v>
      </c>
      <c r="B2367">
        <v>187803</v>
      </c>
    </row>
    <row r="2368" spans="1:2" x14ac:dyDescent="0.25">
      <c r="A2368" t="s">
        <v>1619</v>
      </c>
      <c r="B2368">
        <v>125603</v>
      </c>
    </row>
    <row r="2369" spans="1:2" x14ac:dyDescent="0.25">
      <c r="A2369" t="s">
        <v>4338</v>
      </c>
      <c r="B2369">
        <v>203903</v>
      </c>
    </row>
    <row r="2370" spans="1:2" x14ac:dyDescent="0.25">
      <c r="A2370" t="s">
        <v>4339</v>
      </c>
      <c r="B2370">
        <v>383803</v>
      </c>
    </row>
    <row r="2371" spans="1:2" x14ac:dyDescent="0.25">
      <c r="A2371" t="s">
        <v>1899</v>
      </c>
      <c r="B2371">
        <v>995203</v>
      </c>
    </row>
    <row r="2372" spans="1:2" x14ac:dyDescent="0.25">
      <c r="A2372" t="s">
        <v>1891</v>
      </c>
      <c r="B2372">
        <v>1045203</v>
      </c>
    </row>
    <row r="2373" spans="1:2" x14ac:dyDescent="0.25">
      <c r="A2373" t="s">
        <v>4340</v>
      </c>
      <c r="B2373">
        <v>1101203</v>
      </c>
    </row>
    <row r="2374" spans="1:2" x14ac:dyDescent="0.25">
      <c r="A2374" t="s">
        <v>4341</v>
      </c>
      <c r="B2374">
        <v>1597203</v>
      </c>
    </row>
    <row r="2375" spans="1:2" x14ac:dyDescent="0.25">
      <c r="A2375" t="s">
        <v>2502</v>
      </c>
      <c r="B2375">
        <v>2267203</v>
      </c>
    </row>
    <row r="2376" spans="1:2" x14ac:dyDescent="0.25">
      <c r="A2376" t="s">
        <v>1843</v>
      </c>
      <c r="B2376">
        <v>2921603</v>
      </c>
    </row>
    <row r="2377" spans="1:2" x14ac:dyDescent="0.25">
      <c r="A2377" t="s">
        <v>2470</v>
      </c>
      <c r="B2377">
        <v>404103</v>
      </c>
    </row>
    <row r="2378" spans="1:2" x14ac:dyDescent="0.25">
      <c r="A2378" t="s">
        <v>4342</v>
      </c>
      <c r="B2378">
        <v>411603</v>
      </c>
    </row>
    <row r="2379" spans="1:2" x14ac:dyDescent="0.25">
      <c r="A2379" t="s">
        <v>1465</v>
      </c>
      <c r="B2379">
        <v>4541303</v>
      </c>
    </row>
    <row r="2380" spans="1:2" x14ac:dyDescent="0.25">
      <c r="A2380" t="s">
        <v>4343</v>
      </c>
      <c r="B2380">
        <v>411803</v>
      </c>
    </row>
    <row r="2381" spans="1:2" x14ac:dyDescent="0.25">
      <c r="A2381" t="s">
        <v>2741</v>
      </c>
      <c r="B2381">
        <v>412203</v>
      </c>
    </row>
    <row r="2382" spans="1:2" x14ac:dyDescent="0.25">
      <c r="A2382" t="s">
        <v>4344</v>
      </c>
      <c r="B2382">
        <v>412403</v>
      </c>
    </row>
    <row r="2383" spans="1:2" x14ac:dyDescent="0.25">
      <c r="A2383" t="s">
        <v>2667</v>
      </c>
      <c r="B2383">
        <v>322303</v>
      </c>
    </row>
    <row r="2384" spans="1:2" x14ac:dyDescent="0.25">
      <c r="A2384" t="s">
        <v>1272</v>
      </c>
      <c r="B2384">
        <v>4542103</v>
      </c>
    </row>
    <row r="2385" spans="1:2" x14ac:dyDescent="0.25">
      <c r="A2385" t="s">
        <v>4345</v>
      </c>
      <c r="B2385">
        <v>4542703</v>
      </c>
    </row>
    <row r="2386" spans="1:2" x14ac:dyDescent="0.25">
      <c r="A2386" t="s">
        <v>1348</v>
      </c>
      <c r="B2386">
        <v>2691203</v>
      </c>
    </row>
    <row r="2387" spans="1:2" x14ac:dyDescent="0.25">
      <c r="A2387" t="s">
        <v>1621</v>
      </c>
      <c r="B2387">
        <v>4413203</v>
      </c>
    </row>
    <row r="2388" spans="1:2" x14ac:dyDescent="0.25">
      <c r="A2388" t="s">
        <v>1714</v>
      </c>
      <c r="B2388">
        <v>4517203</v>
      </c>
    </row>
    <row r="2389" spans="1:2" x14ac:dyDescent="0.25">
      <c r="A2389" t="s">
        <v>2131</v>
      </c>
      <c r="B2389">
        <v>4541803</v>
      </c>
    </row>
    <row r="2390" spans="1:2" x14ac:dyDescent="0.25">
      <c r="A2390" t="s">
        <v>2059</v>
      </c>
      <c r="B2390">
        <v>1835303</v>
      </c>
    </row>
    <row r="2391" spans="1:2" x14ac:dyDescent="0.25">
      <c r="A2391" t="s">
        <v>2422</v>
      </c>
      <c r="B2391">
        <v>4542003</v>
      </c>
    </row>
    <row r="2392" spans="1:2" x14ac:dyDescent="0.25">
      <c r="A2392" t="s">
        <v>2120</v>
      </c>
      <c r="B2392">
        <v>4542603</v>
      </c>
    </row>
    <row r="2393" spans="1:2" x14ac:dyDescent="0.25">
      <c r="A2393" t="s">
        <v>4346</v>
      </c>
      <c r="B2393">
        <v>4541703</v>
      </c>
    </row>
    <row r="2394" spans="1:2" x14ac:dyDescent="0.25">
      <c r="A2394" t="s">
        <v>2547</v>
      </c>
      <c r="B2394">
        <v>4542303</v>
      </c>
    </row>
    <row r="2395" spans="1:2" x14ac:dyDescent="0.25">
      <c r="A2395" t="s">
        <v>2523</v>
      </c>
      <c r="B2395">
        <v>4541403</v>
      </c>
    </row>
    <row r="2396" spans="1:2" x14ac:dyDescent="0.25">
      <c r="A2396" t="s">
        <v>1542</v>
      </c>
      <c r="B2396">
        <v>4543403</v>
      </c>
    </row>
    <row r="2397" spans="1:2" x14ac:dyDescent="0.25">
      <c r="A2397" t="s">
        <v>2508</v>
      </c>
      <c r="B2397">
        <v>4542903</v>
      </c>
    </row>
    <row r="2398" spans="1:2" x14ac:dyDescent="0.25">
      <c r="A2398" t="s">
        <v>4347</v>
      </c>
      <c r="B2398">
        <v>4541903</v>
      </c>
    </row>
    <row r="2399" spans="1:2" x14ac:dyDescent="0.25">
      <c r="A2399" t="s">
        <v>1883</v>
      </c>
      <c r="B2399">
        <v>4542503</v>
      </c>
    </row>
    <row r="2400" spans="1:2" x14ac:dyDescent="0.25">
      <c r="A2400" t="s">
        <v>4348</v>
      </c>
      <c r="B2400">
        <v>4921303</v>
      </c>
    </row>
    <row r="2401" spans="1:2" x14ac:dyDescent="0.25">
      <c r="A2401" t="s">
        <v>2574</v>
      </c>
      <c r="B2401">
        <v>106803</v>
      </c>
    </row>
    <row r="2402" spans="1:2" x14ac:dyDescent="0.25">
      <c r="A2402" t="s">
        <v>1371</v>
      </c>
      <c r="B2402">
        <v>5362103</v>
      </c>
    </row>
    <row r="2403" spans="1:2" x14ac:dyDescent="0.25">
      <c r="A2403" t="s">
        <v>2534</v>
      </c>
      <c r="B2403">
        <v>5362003</v>
      </c>
    </row>
    <row r="2404" spans="1:2" x14ac:dyDescent="0.25">
      <c r="A2404" t="s">
        <v>2086</v>
      </c>
      <c r="B2404">
        <v>256603</v>
      </c>
    </row>
    <row r="2405" spans="1:2" x14ac:dyDescent="0.25">
      <c r="A2405" t="s">
        <v>1702</v>
      </c>
      <c r="B2405">
        <v>6353703</v>
      </c>
    </row>
    <row r="2406" spans="1:2" x14ac:dyDescent="0.25">
      <c r="A2406" t="s">
        <v>4349</v>
      </c>
      <c r="B2406">
        <v>6509203</v>
      </c>
    </row>
    <row r="2407" spans="1:2" x14ac:dyDescent="0.25">
      <c r="A2407" t="s">
        <v>1655</v>
      </c>
      <c r="B2407">
        <v>6362203</v>
      </c>
    </row>
    <row r="2408" spans="1:2" x14ac:dyDescent="0.25">
      <c r="A2408" t="s">
        <v>2219</v>
      </c>
      <c r="B2408">
        <v>5289803</v>
      </c>
    </row>
    <row r="2409" spans="1:2" x14ac:dyDescent="0.25">
      <c r="A2409" t="s">
        <v>1547</v>
      </c>
      <c r="B2409">
        <v>5361903</v>
      </c>
    </row>
    <row r="2410" spans="1:2" x14ac:dyDescent="0.25">
      <c r="A2410" t="s">
        <v>1853</v>
      </c>
      <c r="B2410">
        <v>163003</v>
      </c>
    </row>
    <row r="2411" spans="1:2" x14ac:dyDescent="0.25">
      <c r="A2411" t="s">
        <v>1903</v>
      </c>
      <c r="B2411">
        <v>5290003</v>
      </c>
    </row>
    <row r="2412" spans="1:2" x14ac:dyDescent="0.25">
      <c r="A2412" t="s">
        <v>1285</v>
      </c>
      <c r="B2412">
        <v>5289903</v>
      </c>
    </row>
    <row r="2413" spans="1:2" x14ac:dyDescent="0.25">
      <c r="A2413" t="s">
        <v>2680</v>
      </c>
      <c r="B2413">
        <v>5667803</v>
      </c>
    </row>
    <row r="2414" spans="1:2" x14ac:dyDescent="0.25">
      <c r="A2414" t="s">
        <v>1248</v>
      </c>
      <c r="B2414">
        <v>6088603</v>
      </c>
    </row>
    <row r="2415" spans="1:2" x14ac:dyDescent="0.25">
      <c r="A2415" t="s">
        <v>2507</v>
      </c>
      <c r="B2415">
        <v>6034503</v>
      </c>
    </row>
    <row r="2416" spans="1:2" x14ac:dyDescent="0.25">
      <c r="A2416" t="s">
        <v>1722</v>
      </c>
      <c r="B2416">
        <v>6215503</v>
      </c>
    </row>
    <row r="2417" spans="1:2" x14ac:dyDescent="0.25">
      <c r="A2417" t="s">
        <v>2517</v>
      </c>
      <c r="B2417">
        <v>1318103</v>
      </c>
    </row>
    <row r="2418" spans="1:2" x14ac:dyDescent="0.25">
      <c r="A2418" t="s">
        <v>1871</v>
      </c>
      <c r="B2418">
        <v>336303</v>
      </c>
    </row>
    <row r="2419" spans="1:2" x14ac:dyDescent="0.25">
      <c r="A2419" t="s">
        <v>4350</v>
      </c>
      <c r="B2419">
        <v>869203</v>
      </c>
    </row>
    <row r="2420" spans="1:2" x14ac:dyDescent="0.25">
      <c r="A2420" t="s">
        <v>1641</v>
      </c>
      <c r="B2420">
        <v>172703</v>
      </c>
    </row>
    <row r="2421" spans="1:2" x14ac:dyDescent="0.25">
      <c r="A2421" t="s">
        <v>2765</v>
      </c>
      <c r="B2421">
        <v>283203</v>
      </c>
    </row>
    <row r="2422" spans="1:2" x14ac:dyDescent="0.25">
      <c r="A2422" t="s">
        <v>1561</v>
      </c>
      <c r="B2422">
        <v>410003</v>
      </c>
    </row>
    <row r="2423" spans="1:2" x14ac:dyDescent="0.25">
      <c r="A2423" t="s">
        <v>2718</v>
      </c>
      <c r="B2423">
        <v>5443503</v>
      </c>
    </row>
    <row r="2424" spans="1:2" x14ac:dyDescent="0.25">
      <c r="A2424" t="s">
        <v>2511</v>
      </c>
      <c r="B2424">
        <v>51003</v>
      </c>
    </row>
    <row r="2425" spans="1:2" x14ac:dyDescent="0.25">
      <c r="A2425" t="s">
        <v>2312</v>
      </c>
      <c r="B2425">
        <v>6030503</v>
      </c>
    </row>
    <row r="2426" spans="1:2" x14ac:dyDescent="0.25">
      <c r="A2426" t="s">
        <v>2614</v>
      </c>
      <c r="B2426">
        <v>282603</v>
      </c>
    </row>
    <row r="2427" spans="1:2" x14ac:dyDescent="0.25">
      <c r="A2427" t="s">
        <v>2411</v>
      </c>
      <c r="B2427">
        <v>1579203</v>
      </c>
    </row>
    <row r="2428" spans="1:2" x14ac:dyDescent="0.25">
      <c r="A2428" t="s">
        <v>1993</v>
      </c>
      <c r="B2428">
        <v>1593203</v>
      </c>
    </row>
    <row r="2429" spans="1:2" x14ac:dyDescent="0.25">
      <c r="A2429" t="s">
        <v>4351</v>
      </c>
      <c r="B2429">
        <v>401403</v>
      </c>
    </row>
    <row r="2430" spans="1:2" x14ac:dyDescent="0.25">
      <c r="A2430" t="s">
        <v>4352</v>
      </c>
      <c r="B2430">
        <v>401803</v>
      </c>
    </row>
    <row r="2431" spans="1:2" x14ac:dyDescent="0.25">
      <c r="A2431" t="s">
        <v>2488</v>
      </c>
      <c r="B2431">
        <v>410103</v>
      </c>
    </row>
    <row r="2432" spans="1:2" x14ac:dyDescent="0.25">
      <c r="A2432" t="s">
        <v>2153</v>
      </c>
      <c r="B2432">
        <v>6062803</v>
      </c>
    </row>
    <row r="2433" spans="1:2" x14ac:dyDescent="0.25">
      <c r="A2433" t="s">
        <v>1419</v>
      </c>
      <c r="B2433">
        <v>1451203</v>
      </c>
    </row>
    <row r="2434" spans="1:2" x14ac:dyDescent="0.25">
      <c r="A2434" t="s">
        <v>2163</v>
      </c>
      <c r="B2434">
        <v>1509203</v>
      </c>
    </row>
    <row r="2435" spans="1:2" x14ac:dyDescent="0.25">
      <c r="A2435" t="s">
        <v>2467</v>
      </c>
      <c r="B2435">
        <v>1471203</v>
      </c>
    </row>
    <row r="2436" spans="1:2" x14ac:dyDescent="0.25">
      <c r="A2436" t="s">
        <v>1618</v>
      </c>
      <c r="B2436">
        <v>2641203</v>
      </c>
    </row>
    <row r="2437" spans="1:2" x14ac:dyDescent="0.25">
      <c r="A2437" t="s">
        <v>1332</v>
      </c>
      <c r="B2437">
        <v>2505603</v>
      </c>
    </row>
    <row r="2438" spans="1:2" x14ac:dyDescent="0.25">
      <c r="A2438" t="s">
        <v>1420</v>
      </c>
      <c r="B2438">
        <v>1753203</v>
      </c>
    </row>
    <row r="2439" spans="1:2" x14ac:dyDescent="0.25">
      <c r="A2439" t="s">
        <v>2725</v>
      </c>
      <c r="B2439">
        <v>2693503</v>
      </c>
    </row>
    <row r="2440" spans="1:2" x14ac:dyDescent="0.25">
      <c r="A2440" t="s">
        <v>2372</v>
      </c>
      <c r="B2440">
        <v>2701203</v>
      </c>
    </row>
    <row r="2441" spans="1:2" x14ac:dyDescent="0.25">
      <c r="A2441" t="s">
        <v>4353</v>
      </c>
      <c r="B2441">
        <v>86303</v>
      </c>
    </row>
    <row r="2442" spans="1:2" x14ac:dyDescent="0.25">
      <c r="A2442" t="s">
        <v>2478</v>
      </c>
      <c r="B2442">
        <v>3221503</v>
      </c>
    </row>
    <row r="2443" spans="1:2" x14ac:dyDescent="0.25">
      <c r="A2443" t="s">
        <v>1458</v>
      </c>
      <c r="B2443">
        <v>126903</v>
      </c>
    </row>
    <row r="2444" spans="1:2" x14ac:dyDescent="0.25">
      <c r="A2444" t="s">
        <v>1941</v>
      </c>
      <c r="B2444">
        <v>5981303</v>
      </c>
    </row>
    <row r="2445" spans="1:2" x14ac:dyDescent="0.25">
      <c r="A2445" t="s">
        <v>4354</v>
      </c>
      <c r="B2445">
        <v>6378003</v>
      </c>
    </row>
    <row r="2446" spans="1:2" x14ac:dyDescent="0.25">
      <c r="A2446" t="s">
        <v>2210</v>
      </c>
      <c r="B2446">
        <v>6713703</v>
      </c>
    </row>
    <row r="2447" spans="1:2" x14ac:dyDescent="0.25">
      <c r="A2447" t="s">
        <v>1546</v>
      </c>
      <c r="B2447">
        <v>107903</v>
      </c>
    </row>
    <row r="2448" spans="1:2" x14ac:dyDescent="0.25">
      <c r="A2448" t="s">
        <v>4355</v>
      </c>
      <c r="B2448">
        <v>5775703</v>
      </c>
    </row>
    <row r="2449" spans="1:2" x14ac:dyDescent="0.25">
      <c r="A2449" t="s">
        <v>2249</v>
      </c>
      <c r="B2449">
        <v>5981203</v>
      </c>
    </row>
    <row r="2450" spans="1:2" x14ac:dyDescent="0.25">
      <c r="A2450" t="s">
        <v>2121</v>
      </c>
      <c r="B2450">
        <v>1413303</v>
      </c>
    </row>
    <row r="2451" spans="1:2" x14ac:dyDescent="0.25">
      <c r="A2451" t="s">
        <v>1315</v>
      </c>
      <c r="B2451">
        <v>248303</v>
      </c>
    </row>
    <row r="2452" spans="1:2" x14ac:dyDescent="0.25">
      <c r="A2452" t="s">
        <v>4356</v>
      </c>
      <c r="B2452">
        <v>5978703</v>
      </c>
    </row>
    <row r="2453" spans="1:2" x14ac:dyDescent="0.25">
      <c r="A2453" t="s">
        <v>1265</v>
      </c>
      <c r="B2453">
        <v>2047503</v>
      </c>
    </row>
    <row r="2454" spans="1:2" x14ac:dyDescent="0.25">
      <c r="A2454" t="s">
        <v>4357</v>
      </c>
      <c r="B2454">
        <v>186203</v>
      </c>
    </row>
    <row r="2455" spans="1:2" x14ac:dyDescent="0.25">
      <c r="A2455" t="s">
        <v>4358</v>
      </c>
      <c r="B2455">
        <v>2571203</v>
      </c>
    </row>
    <row r="2456" spans="1:2" x14ac:dyDescent="0.25">
      <c r="A2456" t="s">
        <v>1749</v>
      </c>
      <c r="B2456">
        <v>1591203</v>
      </c>
    </row>
    <row r="2457" spans="1:2" x14ac:dyDescent="0.25">
      <c r="A2457" t="s">
        <v>2622</v>
      </c>
      <c r="B2457">
        <v>125703</v>
      </c>
    </row>
    <row r="2458" spans="1:2" x14ac:dyDescent="0.25">
      <c r="A2458" t="s">
        <v>2413</v>
      </c>
      <c r="B2458">
        <v>3759203</v>
      </c>
    </row>
    <row r="2459" spans="1:2" x14ac:dyDescent="0.25">
      <c r="A2459" t="s">
        <v>1991</v>
      </c>
      <c r="B2459">
        <v>3295203</v>
      </c>
    </row>
    <row r="2460" spans="1:2" x14ac:dyDescent="0.25">
      <c r="A2460" t="s">
        <v>1353</v>
      </c>
      <c r="B2460">
        <v>1429403</v>
      </c>
    </row>
    <row r="2461" spans="1:2" x14ac:dyDescent="0.25">
      <c r="A2461" t="s">
        <v>2572</v>
      </c>
      <c r="B2461">
        <v>4121203</v>
      </c>
    </row>
    <row r="2462" spans="1:2" x14ac:dyDescent="0.25">
      <c r="A2462" t="s">
        <v>4359</v>
      </c>
      <c r="B2462">
        <v>3775203</v>
      </c>
    </row>
    <row r="2463" spans="1:2" x14ac:dyDescent="0.25">
      <c r="A2463" t="s">
        <v>4360</v>
      </c>
      <c r="B2463">
        <v>5210003</v>
      </c>
    </row>
    <row r="2464" spans="1:2" x14ac:dyDescent="0.25">
      <c r="A2464" t="s">
        <v>1949</v>
      </c>
      <c r="B2464">
        <v>5212403</v>
      </c>
    </row>
    <row r="2465" spans="1:2" x14ac:dyDescent="0.25">
      <c r="A2465" t="s">
        <v>2090</v>
      </c>
      <c r="B2465">
        <v>6213403</v>
      </c>
    </row>
    <row r="2466" spans="1:2" x14ac:dyDescent="0.25">
      <c r="A2466" t="s">
        <v>2124</v>
      </c>
      <c r="B2466">
        <v>2817503</v>
      </c>
    </row>
    <row r="2467" spans="1:2" x14ac:dyDescent="0.25">
      <c r="A2467" t="s">
        <v>1403</v>
      </c>
      <c r="B2467">
        <v>122103</v>
      </c>
    </row>
    <row r="2468" spans="1:2" x14ac:dyDescent="0.25">
      <c r="A2468" t="s">
        <v>2320</v>
      </c>
      <c r="B2468">
        <v>2811203</v>
      </c>
    </row>
    <row r="2469" spans="1:2" x14ac:dyDescent="0.25">
      <c r="A2469" t="s">
        <v>1646</v>
      </c>
      <c r="B2469">
        <v>409503</v>
      </c>
    </row>
    <row r="2470" spans="1:2" x14ac:dyDescent="0.25">
      <c r="A2470" t="s">
        <v>2635</v>
      </c>
      <c r="B2470">
        <v>115503</v>
      </c>
    </row>
    <row r="2471" spans="1:2" x14ac:dyDescent="0.25">
      <c r="A2471" t="s">
        <v>1377</v>
      </c>
      <c r="B2471">
        <v>107803</v>
      </c>
    </row>
    <row r="2472" spans="1:2" x14ac:dyDescent="0.25">
      <c r="A2472" t="s">
        <v>1988</v>
      </c>
      <c r="B2472">
        <v>5620803</v>
      </c>
    </row>
    <row r="2473" spans="1:2" x14ac:dyDescent="0.25">
      <c r="A2473" t="s">
        <v>2491</v>
      </c>
      <c r="B2473">
        <v>6499803</v>
      </c>
    </row>
    <row r="2474" spans="1:2" x14ac:dyDescent="0.25">
      <c r="A2474" t="s">
        <v>4361</v>
      </c>
      <c r="B2474">
        <v>184103</v>
      </c>
    </row>
    <row r="2475" spans="1:2" x14ac:dyDescent="0.25">
      <c r="A2475" t="s">
        <v>2004</v>
      </c>
      <c r="B2475">
        <v>384203</v>
      </c>
    </row>
    <row r="2476" spans="1:2" x14ac:dyDescent="0.25">
      <c r="A2476" t="s">
        <v>2300</v>
      </c>
      <c r="B2476">
        <v>1882103</v>
      </c>
    </row>
    <row r="2477" spans="1:2" x14ac:dyDescent="0.25">
      <c r="A2477" t="s">
        <v>1340</v>
      </c>
      <c r="B2477">
        <v>181903</v>
      </c>
    </row>
    <row r="2478" spans="1:2" x14ac:dyDescent="0.25">
      <c r="A2478" t="s">
        <v>1797</v>
      </c>
      <c r="B2478">
        <v>6020503</v>
      </c>
    </row>
    <row r="2479" spans="1:2" x14ac:dyDescent="0.25">
      <c r="A2479" t="s">
        <v>4362</v>
      </c>
      <c r="B2479">
        <v>1247903</v>
      </c>
    </row>
    <row r="2480" spans="1:2" x14ac:dyDescent="0.25">
      <c r="A2480" t="s">
        <v>2595</v>
      </c>
      <c r="B2480">
        <v>1836303</v>
      </c>
    </row>
    <row r="2481" spans="1:2" x14ac:dyDescent="0.25">
      <c r="A2481" t="s">
        <v>2650</v>
      </c>
      <c r="B2481">
        <v>5972603</v>
      </c>
    </row>
    <row r="2482" spans="1:2" x14ac:dyDescent="0.25">
      <c r="A2482" t="s">
        <v>4363</v>
      </c>
      <c r="B2482">
        <v>6535703</v>
      </c>
    </row>
    <row r="2483" spans="1:2" x14ac:dyDescent="0.25">
      <c r="A2483" t="s">
        <v>1222</v>
      </c>
      <c r="B2483">
        <v>5436003</v>
      </c>
    </row>
    <row r="2484" spans="1:2" x14ac:dyDescent="0.25">
      <c r="A2484" t="s">
        <v>4364</v>
      </c>
      <c r="B2484">
        <v>2251803</v>
      </c>
    </row>
    <row r="2485" spans="1:2" x14ac:dyDescent="0.25">
      <c r="A2485" t="s">
        <v>4365</v>
      </c>
      <c r="B2485">
        <v>5125403</v>
      </c>
    </row>
    <row r="2486" spans="1:2" x14ac:dyDescent="0.25">
      <c r="A2486" t="s">
        <v>1693</v>
      </c>
      <c r="B2486">
        <v>4901203</v>
      </c>
    </row>
    <row r="2487" spans="1:2" x14ac:dyDescent="0.25">
      <c r="A2487" t="s">
        <v>1477</v>
      </c>
      <c r="B2487">
        <v>6219903</v>
      </c>
    </row>
    <row r="2488" spans="1:2" x14ac:dyDescent="0.25">
      <c r="A2488" t="s">
        <v>1386</v>
      </c>
      <c r="B2488">
        <v>2161203</v>
      </c>
    </row>
    <row r="2489" spans="1:2" x14ac:dyDescent="0.25">
      <c r="A2489" t="s">
        <v>2657</v>
      </c>
      <c r="B2489">
        <v>2413203</v>
      </c>
    </row>
    <row r="2490" spans="1:2" x14ac:dyDescent="0.25">
      <c r="A2490" t="s">
        <v>4366</v>
      </c>
      <c r="B2490">
        <v>1197603</v>
      </c>
    </row>
    <row r="2491" spans="1:2" x14ac:dyDescent="0.25">
      <c r="A2491" t="s">
        <v>2270</v>
      </c>
      <c r="B2491">
        <v>6711703</v>
      </c>
    </row>
    <row r="2492" spans="1:2" x14ac:dyDescent="0.25">
      <c r="A2492" t="s">
        <v>2501</v>
      </c>
      <c r="B2492">
        <v>2639403</v>
      </c>
    </row>
    <row r="2493" spans="1:2" x14ac:dyDescent="0.25">
      <c r="A2493" t="s">
        <v>1804</v>
      </c>
      <c r="B2493">
        <v>2639503</v>
      </c>
    </row>
    <row r="2494" spans="1:2" x14ac:dyDescent="0.25">
      <c r="A2494" t="s">
        <v>1660</v>
      </c>
      <c r="B2494">
        <v>6154603</v>
      </c>
    </row>
    <row r="2495" spans="1:2" x14ac:dyDescent="0.25">
      <c r="A2495" t="s">
        <v>1307</v>
      </c>
      <c r="B2495">
        <v>2693303</v>
      </c>
    </row>
    <row r="2496" spans="1:2" x14ac:dyDescent="0.25">
      <c r="A2496" t="s">
        <v>1763</v>
      </c>
      <c r="B2496">
        <v>2845403</v>
      </c>
    </row>
    <row r="2497" spans="1:2" x14ac:dyDescent="0.25">
      <c r="A2497" t="s">
        <v>2440</v>
      </c>
      <c r="B2497">
        <v>3773203</v>
      </c>
    </row>
    <row r="2498" spans="1:2" x14ac:dyDescent="0.25">
      <c r="A2498" t="s">
        <v>1696</v>
      </c>
      <c r="B2498">
        <v>2941203</v>
      </c>
    </row>
    <row r="2499" spans="1:2" x14ac:dyDescent="0.25">
      <c r="A2499" t="s">
        <v>2671</v>
      </c>
      <c r="B2499">
        <v>4929203</v>
      </c>
    </row>
    <row r="2500" spans="1:2" x14ac:dyDescent="0.25">
      <c r="A2500" t="s">
        <v>2643</v>
      </c>
      <c r="B2500">
        <v>5739703</v>
      </c>
    </row>
    <row r="2501" spans="1:2" x14ac:dyDescent="0.25">
      <c r="A2501" t="s">
        <v>2712</v>
      </c>
      <c r="B2501">
        <v>6258203</v>
      </c>
    </row>
    <row r="2502" spans="1:2" x14ac:dyDescent="0.25">
      <c r="A2502" t="s">
        <v>2464</v>
      </c>
      <c r="B2502">
        <v>3311503</v>
      </c>
    </row>
    <row r="2503" spans="1:2" x14ac:dyDescent="0.25">
      <c r="A2503" t="s">
        <v>2082</v>
      </c>
      <c r="B2503">
        <v>108803</v>
      </c>
    </row>
    <row r="2504" spans="1:2" x14ac:dyDescent="0.25">
      <c r="A2504" t="s">
        <v>1622</v>
      </c>
      <c r="B2504">
        <v>144303</v>
      </c>
    </row>
    <row r="2505" spans="1:2" x14ac:dyDescent="0.25">
      <c r="A2505" t="s">
        <v>2332</v>
      </c>
      <c r="B2505">
        <v>161603</v>
      </c>
    </row>
    <row r="2506" spans="1:2" x14ac:dyDescent="0.25">
      <c r="A2506" t="s">
        <v>2209</v>
      </c>
      <c r="B2506">
        <v>127303</v>
      </c>
    </row>
    <row r="2507" spans="1:2" x14ac:dyDescent="0.25">
      <c r="A2507" t="s">
        <v>2208</v>
      </c>
      <c r="B2507">
        <v>121903</v>
      </c>
    </row>
    <row r="2508" spans="1:2" x14ac:dyDescent="0.25">
      <c r="A2508" t="s">
        <v>4367</v>
      </c>
      <c r="B2508">
        <v>1835703</v>
      </c>
    </row>
    <row r="2509" spans="1:2" x14ac:dyDescent="0.25">
      <c r="A2509" t="s">
        <v>2496</v>
      </c>
      <c r="B2509">
        <v>259303</v>
      </c>
    </row>
    <row r="2510" spans="1:2" x14ac:dyDescent="0.25">
      <c r="A2510" t="s">
        <v>2435</v>
      </c>
      <c r="B2510">
        <v>275903</v>
      </c>
    </row>
    <row r="2511" spans="1:2" x14ac:dyDescent="0.25">
      <c r="A2511" t="s">
        <v>2390</v>
      </c>
      <c r="B2511">
        <v>162103</v>
      </c>
    </row>
    <row r="2512" spans="1:2" x14ac:dyDescent="0.25">
      <c r="A2512" t="s">
        <v>4368</v>
      </c>
      <c r="B2512">
        <v>480803</v>
      </c>
    </row>
    <row r="2513" spans="1:2" x14ac:dyDescent="0.25">
      <c r="A2513" t="s">
        <v>2540</v>
      </c>
      <c r="B2513">
        <v>186303</v>
      </c>
    </row>
    <row r="2514" spans="1:2" x14ac:dyDescent="0.25">
      <c r="A2514" t="s">
        <v>1975</v>
      </c>
      <c r="B2514">
        <v>2625503</v>
      </c>
    </row>
    <row r="2515" spans="1:2" x14ac:dyDescent="0.25">
      <c r="A2515" t="s">
        <v>2659</v>
      </c>
      <c r="B2515">
        <v>2625403</v>
      </c>
    </row>
    <row r="2516" spans="1:2" x14ac:dyDescent="0.25">
      <c r="A2516" t="s">
        <v>2683</v>
      </c>
      <c r="B2516">
        <v>2693403</v>
      </c>
    </row>
    <row r="2517" spans="1:2" x14ac:dyDescent="0.25">
      <c r="A2517" t="s">
        <v>1345</v>
      </c>
      <c r="B2517">
        <v>3175203</v>
      </c>
    </row>
    <row r="2518" spans="1:2" x14ac:dyDescent="0.25">
      <c r="A2518" t="s">
        <v>2512</v>
      </c>
      <c r="B2518">
        <v>148603</v>
      </c>
    </row>
    <row r="2519" spans="1:2" x14ac:dyDescent="0.25">
      <c r="A2519" t="s">
        <v>2463</v>
      </c>
      <c r="B2519">
        <v>3197403</v>
      </c>
    </row>
    <row r="2520" spans="1:2" x14ac:dyDescent="0.25">
      <c r="A2520" t="s">
        <v>1524</v>
      </c>
      <c r="B2520">
        <v>3199203</v>
      </c>
    </row>
    <row r="2521" spans="1:2" x14ac:dyDescent="0.25">
      <c r="A2521" t="s">
        <v>2774</v>
      </c>
      <c r="B2521">
        <v>5243703</v>
      </c>
    </row>
    <row r="2522" spans="1:2" x14ac:dyDescent="0.25">
      <c r="A2522" t="s">
        <v>2417</v>
      </c>
      <c r="B2522">
        <v>108903</v>
      </c>
    </row>
    <row r="2523" spans="1:2" x14ac:dyDescent="0.25">
      <c r="A2523" t="s">
        <v>4369</v>
      </c>
      <c r="B2523">
        <v>5537803</v>
      </c>
    </row>
    <row r="2524" spans="1:2" x14ac:dyDescent="0.25">
      <c r="A2524" t="s">
        <v>4370</v>
      </c>
      <c r="B2524">
        <v>4417203</v>
      </c>
    </row>
    <row r="2525" spans="1:2" x14ac:dyDescent="0.25">
      <c r="A2525" t="s">
        <v>1688</v>
      </c>
      <c r="B2525">
        <v>1835603</v>
      </c>
    </row>
    <row r="2526" spans="1:2" x14ac:dyDescent="0.25">
      <c r="A2526" t="s">
        <v>1551</v>
      </c>
      <c r="B2526">
        <v>1447203</v>
      </c>
    </row>
    <row r="2527" spans="1:2" x14ac:dyDescent="0.25">
      <c r="A2527" t="s">
        <v>2331</v>
      </c>
      <c r="B2527">
        <v>153903</v>
      </c>
    </row>
    <row r="2528" spans="1:2" x14ac:dyDescent="0.25">
      <c r="A2528" t="s">
        <v>1586</v>
      </c>
      <c r="B2528">
        <v>184503</v>
      </c>
    </row>
    <row r="2529" spans="1:2" x14ac:dyDescent="0.25">
      <c r="A2529" t="s">
        <v>1811</v>
      </c>
      <c r="B2529">
        <v>200903</v>
      </c>
    </row>
    <row r="2530" spans="1:2" x14ac:dyDescent="0.25">
      <c r="A2530" t="s">
        <v>4371</v>
      </c>
      <c r="B2530">
        <v>281803</v>
      </c>
    </row>
    <row r="2531" spans="1:2" x14ac:dyDescent="0.25">
      <c r="A2531" t="s">
        <v>2679</v>
      </c>
      <c r="B2531">
        <v>6317103</v>
      </c>
    </row>
    <row r="2532" spans="1:2" x14ac:dyDescent="0.25">
      <c r="A2532" t="s">
        <v>1238</v>
      </c>
      <c r="B2532">
        <v>2525803</v>
      </c>
    </row>
    <row r="2533" spans="1:2" x14ac:dyDescent="0.25">
      <c r="A2533" t="s">
        <v>2762</v>
      </c>
      <c r="B2533">
        <v>538403</v>
      </c>
    </row>
    <row r="2534" spans="1:2" x14ac:dyDescent="0.25">
      <c r="A2534" t="s">
        <v>1759</v>
      </c>
      <c r="B2534">
        <v>306503</v>
      </c>
    </row>
    <row r="2535" spans="1:2" x14ac:dyDescent="0.25">
      <c r="A2535" t="s">
        <v>2110</v>
      </c>
      <c r="B2535">
        <v>256903</v>
      </c>
    </row>
    <row r="2536" spans="1:2" x14ac:dyDescent="0.25">
      <c r="A2536" t="s">
        <v>4372</v>
      </c>
      <c r="B2536">
        <v>277803</v>
      </c>
    </row>
    <row r="2537" spans="1:2" x14ac:dyDescent="0.25">
      <c r="A2537" t="s">
        <v>1576</v>
      </c>
      <c r="B2537">
        <v>305003</v>
      </c>
    </row>
    <row r="2538" spans="1:2" x14ac:dyDescent="0.25">
      <c r="A2538" t="s">
        <v>1962</v>
      </c>
      <c r="B2538">
        <v>125003</v>
      </c>
    </row>
    <row r="2539" spans="1:2" x14ac:dyDescent="0.25">
      <c r="A2539" t="s">
        <v>2630</v>
      </c>
      <c r="B2539">
        <v>79703</v>
      </c>
    </row>
    <row r="2540" spans="1:2" x14ac:dyDescent="0.25">
      <c r="A2540" t="s">
        <v>1934</v>
      </c>
      <c r="B2540">
        <v>169803</v>
      </c>
    </row>
    <row r="2541" spans="1:2" x14ac:dyDescent="0.25">
      <c r="A2541" t="s">
        <v>2495</v>
      </c>
      <c r="B2541">
        <v>150903</v>
      </c>
    </row>
    <row r="2542" spans="1:2" x14ac:dyDescent="0.25">
      <c r="A2542" t="s">
        <v>2156</v>
      </c>
      <c r="B2542">
        <v>116403</v>
      </c>
    </row>
    <row r="2543" spans="1:2" x14ac:dyDescent="0.25">
      <c r="A2543" t="s">
        <v>4373</v>
      </c>
      <c r="B2543">
        <v>941203</v>
      </c>
    </row>
    <row r="2544" spans="1:2" x14ac:dyDescent="0.25">
      <c r="A2544" t="s">
        <v>4374</v>
      </c>
      <c r="B2544">
        <v>965203</v>
      </c>
    </row>
    <row r="2545" spans="1:2" x14ac:dyDescent="0.25">
      <c r="A2545" t="s">
        <v>4375</v>
      </c>
      <c r="B2545">
        <v>97803</v>
      </c>
    </row>
    <row r="2546" spans="1:2" x14ac:dyDescent="0.25">
      <c r="A2546" t="s">
        <v>4376</v>
      </c>
      <c r="B2546">
        <v>196203</v>
      </c>
    </row>
    <row r="2547" spans="1:2" x14ac:dyDescent="0.25">
      <c r="A2547" t="s">
        <v>1731</v>
      </c>
      <c r="B2547">
        <v>192503</v>
      </c>
    </row>
    <row r="2548" spans="1:2" x14ac:dyDescent="0.25">
      <c r="A2548" t="s">
        <v>2758</v>
      </c>
      <c r="B2548">
        <v>194003</v>
      </c>
    </row>
    <row r="2549" spans="1:2" x14ac:dyDescent="0.25">
      <c r="A2549" t="s">
        <v>2786</v>
      </c>
      <c r="B2549">
        <v>2321203</v>
      </c>
    </row>
    <row r="2550" spans="1:2" x14ac:dyDescent="0.25">
      <c r="A2550" t="s">
        <v>2296</v>
      </c>
      <c r="B2550">
        <v>3115203</v>
      </c>
    </row>
    <row r="2551" spans="1:2" x14ac:dyDescent="0.25">
      <c r="A2551" t="s">
        <v>4377</v>
      </c>
      <c r="B2551">
        <v>273003</v>
      </c>
    </row>
    <row r="2552" spans="1:2" x14ac:dyDescent="0.25">
      <c r="A2552" t="s">
        <v>1923</v>
      </c>
      <c r="B2552">
        <v>78303</v>
      </c>
    </row>
    <row r="2553" spans="1:2" x14ac:dyDescent="0.25">
      <c r="A2553" t="s">
        <v>4378</v>
      </c>
      <c r="B2553">
        <v>165603</v>
      </c>
    </row>
    <row r="2554" spans="1:2" x14ac:dyDescent="0.25">
      <c r="A2554" t="s">
        <v>4379</v>
      </c>
      <c r="B2554">
        <v>150803</v>
      </c>
    </row>
    <row r="2555" spans="1:2" x14ac:dyDescent="0.25">
      <c r="A2555" t="s">
        <v>2548</v>
      </c>
      <c r="B2555">
        <v>142203</v>
      </c>
    </row>
    <row r="2556" spans="1:2" x14ac:dyDescent="0.25">
      <c r="A2556" t="s">
        <v>2587</v>
      </c>
      <c r="B2556">
        <v>275703</v>
      </c>
    </row>
    <row r="2557" spans="1:2" x14ac:dyDescent="0.25">
      <c r="A2557" t="s">
        <v>1672</v>
      </c>
      <c r="B2557">
        <v>135103</v>
      </c>
    </row>
    <row r="2558" spans="1:2" x14ac:dyDescent="0.25">
      <c r="A2558" t="s">
        <v>4380</v>
      </c>
      <c r="B2558">
        <v>165403</v>
      </c>
    </row>
    <row r="2559" spans="1:2" x14ac:dyDescent="0.25">
      <c r="A2559" t="s">
        <v>1370</v>
      </c>
      <c r="B2559">
        <v>95103</v>
      </c>
    </row>
    <row r="2560" spans="1:2" x14ac:dyDescent="0.25">
      <c r="A2560" t="s">
        <v>1570</v>
      </c>
      <c r="B2560">
        <v>3073203</v>
      </c>
    </row>
    <row r="2561" spans="1:2" x14ac:dyDescent="0.25">
      <c r="A2561" t="s">
        <v>1695</v>
      </c>
      <c r="B2561">
        <v>226603</v>
      </c>
    </row>
    <row r="2562" spans="1:2" x14ac:dyDescent="0.25">
      <c r="A2562" t="s">
        <v>1247</v>
      </c>
      <c r="B2562">
        <v>206703</v>
      </c>
    </row>
    <row r="2563" spans="1:2" x14ac:dyDescent="0.25">
      <c r="A2563" t="s">
        <v>2071</v>
      </c>
      <c r="B2563">
        <v>209103</v>
      </c>
    </row>
    <row r="2564" spans="1:2" x14ac:dyDescent="0.25">
      <c r="A2564" t="s">
        <v>2748</v>
      </c>
      <c r="B2564">
        <v>3133303</v>
      </c>
    </row>
    <row r="2565" spans="1:2" x14ac:dyDescent="0.25">
      <c r="A2565" t="s">
        <v>4381</v>
      </c>
      <c r="B2565">
        <v>186903</v>
      </c>
    </row>
    <row r="2566" spans="1:2" x14ac:dyDescent="0.25">
      <c r="A2566" t="s">
        <v>4382</v>
      </c>
      <c r="B2566">
        <v>5854703</v>
      </c>
    </row>
    <row r="2567" spans="1:2" x14ac:dyDescent="0.25">
      <c r="A2567" t="s">
        <v>1246</v>
      </c>
      <c r="B2567">
        <v>5851503</v>
      </c>
    </row>
    <row r="2568" spans="1:2" x14ac:dyDescent="0.25">
      <c r="A2568" t="s">
        <v>1508</v>
      </c>
      <c r="B2568">
        <v>5849703</v>
      </c>
    </row>
    <row r="2569" spans="1:2" x14ac:dyDescent="0.25">
      <c r="A2569" t="s">
        <v>1509</v>
      </c>
      <c r="B2569">
        <v>5854803</v>
      </c>
    </row>
    <row r="2570" spans="1:2" x14ac:dyDescent="0.25">
      <c r="A2570" t="s">
        <v>1260</v>
      </c>
      <c r="B2570">
        <v>5851303</v>
      </c>
    </row>
    <row r="2571" spans="1:2" x14ac:dyDescent="0.25">
      <c r="A2571" t="s">
        <v>4383</v>
      </c>
      <c r="B2571">
        <v>5851203</v>
      </c>
    </row>
    <row r="2572" spans="1:2" x14ac:dyDescent="0.25">
      <c r="A2572" t="s">
        <v>1436</v>
      </c>
      <c r="B2572">
        <v>5855203</v>
      </c>
    </row>
    <row r="2573" spans="1:2" x14ac:dyDescent="0.25">
      <c r="A2573" t="s">
        <v>2041</v>
      </c>
      <c r="B2573">
        <v>240803</v>
      </c>
    </row>
    <row r="2574" spans="1:2" x14ac:dyDescent="0.25">
      <c r="A2574" t="s">
        <v>1329</v>
      </c>
      <c r="B2574">
        <v>5850803</v>
      </c>
    </row>
    <row r="2575" spans="1:2" x14ac:dyDescent="0.25">
      <c r="A2575" t="s">
        <v>4384</v>
      </c>
      <c r="B2575">
        <v>5849903</v>
      </c>
    </row>
    <row r="2576" spans="1:2" x14ac:dyDescent="0.25">
      <c r="A2576" t="s">
        <v>1223</v>
      </c>
      <c r="B2576">
        <v>5851003</v>
      </c>
    </row>
    <row r="2577" spans="1:2" x14ac:dyDescent="0.25">
      <c r="A2577" t="s">
        <v>2684</v>
      </c>
      <c r="B2577">
        <v>277603</v>
      </c>
    </row>
    <row r="2578" spans="1:2" x14ac:dyDescent="0.25">
      <c r="A2578" t="s">
        <v>1360</v>
      </c>
      <c r="B2578">
        <v>278103</v>
      </c>
    </row>
    <row r="2579" spans="1:2" x14ac:dyDescent="0.25">
      <c r="A2579" t="s">
        <v>1917</v>
      </c>
      <c r="B2579">
        <v>308903</v>
      </c>
    </row>
    <row r="2580" spans="1:2" x14ac:dyDescent="0.25">
      <c r="A2580" t="s">
        <v>2329</v>
      </c>
      <c r="B2580">
        <v>312003</v>
      </c>
    </row>
    <row r="2581" spans="1:2" x14ac:dyDescent="0.25">
      <c r="A2581" t="s">
        <v>1821</v>
      </c>
      <c r="B2581">
        <v>5856003</v>
      </c>
    </row>
    <row r="2582" spans="1:2" x14ac:dyDescent="0.25">
      <c r="A2582" t="s">
        <v>1289</v>
      </c>
      <c r="B2582">
        <v>301603</v>
      </c>
    </row>
    <row r="2583" spans="1:2" x14ac:dyDescent="0.25">
      <c r="A2583" t="s">
        <v>4385</v>
      </c>
      <c r="B2583">
        <v>168203</v>
      </c>
    </row>
    <row r="2584" spans="1:2" x14ac:dyDescent="0.25">
      <c r="A2584" t="s">
        <v>4386</v>
      </c>
      <c r="B2584">
        <v>167703</v>
      </c>
    </row>
    <row r="2585" spans="1:2" x14ac:dyDescent="0.25">
      <c r="A2585" t="s">
        <v>2248</v>
      </c>
      <c r="B2585">
        <v>105603</v>
      </c>
    </row>
    <row r="2586" spans="1:2" x14ac:dyDescent="0.25">
      <c r="A2586" t="s">
        <v>2418</v>
      </c>
      <c r="B2586">
        <v>157903</v>
      </c>
    </row>
    <row r="2587" spans="1:2" x14ac:dyDescent="0.25">
      <c r="A2587" t="s">
        <v>1921</v>
      </c>
      <c r="B2587">
        <v>140503</v>
      </c>
    </row>
    <row r="2588" spans="1:2" x14ac:dyDescent="0.25">
      <c r="A2588" t="s">
        <v>2416</v>
      </c>
      <c r="B2588">
        <v>210003</v>
      </c>
    </row>
    <row r="2589" spans="1:2" x14ac:dyDescent="0.25">
      <c r="A2589" t="s">
        <v>1914</v>
      </c>
      <c r="B2589">
        <v>223403</v>
      </c>
    </row>
    <row r="2590" spans="1:2" x14ac:dyDescent="0.25">
      <c r="A2590" t="s">
        <v>2575</v>
      </c>
      <c r="B2590">
        <v>142303</v>
      </c>
    </row>
    <row r="2591" spans="1:2" x14ac:dyDescent="0.25">
      <c r="A2591" t="s">
        <v>2313</v>
      </c>
      <c r="B2591">
        <v>3113203</v>
      </c>
    </row>
    <row r="2592" spans="1:2" x14ac:dyDescent="0.25">
      <c r="A2592" t="s">
        <v>1677</v>
      </c>
      <c r="B2592">
        <v>96103</v>
      </c>
    </row>
    <row r="2593" spans="1:2" x14ac:dyDescent="0.25">
      <c r="A2593" t="s">
        <v>4387</v>
      </c>
      <c r="B2593">
        <v>147203</v>
      </c>
    </row>
    <row r="2594" spans="1:2" x14ac:dyDescent="0.25">
      <c r="A2594" t="s">
        <v>2662</v>
      </c>
      <c r="B2594">
        <v>145203</v>
      </c>
    </row>
    <row r="2595" spans="1:2" x14ac:dyDescent="0.25">
      <c r="A2595" t="s">
        <v>4388</v>
      </c>
      <c r="B2595">
        <v>225803</v>
      </c>
    </row>
    <row r="2596" spans="1:2" x14ac:dyDescent="0.25">
      <c r="A2596" t="s">
        <v>1522</v>
      </c>
      <c r="B2596">
        <v>207303</v>
      </c>
    </row>
    <row r="2597" spans="1:2" x14ac:dyDescent="0.25">
      <c r="A2597" t="s">
        <v>2183</v>
      </c>
      <c r="B2597">
        <v>256703</v>
      </c>
    </row>
    <row r="2598" spans="1:2" x14ac:dyDescent="0.25">
      <c r="A2598" t="s">
        <v>1875</v>
      </c>
      <c r="B2598">
        <v>3093303</v>
      </c>
    </row>
    <row r="2599" spans="1:2" x14ac:dyDescent="0.25">
      <c r="A2599" t="s">
        <v>4389</v>
      </c>
      <c r="B2599">
        <v>4683303</v>
      </c>
    </row>
    <row r="2600" spans="1:2" x14ac:dyDescent="0.25">
      <c r="A2600" t="s">
        <v>1379</v>
      </c>
      <c r="B2600">
        <v>5850503</v>
      </c>
    </row>
    <row r="2601" spans="1:2" x14ac:dyDescent="0.25">
      <c r="A2601" t="s">
        <v>1575</v>
      </c>
      <c r="B2601">
        <v>5856603</v>
      </c>
    </row>
    <row r="2602" spans="1:2" x14ac:dyDescent="0.25">
      <c r="A2602" t="s">
        <v>2778</v>
      </c>
      <c r="B2602">
        <v>315803</v>
      </c>
    </row>
    <row r="2603" spans="1:2" x14ac:dyDescent="0.25">
      <c r="A2603" t="s">
        <v>1602</v>
      </c>
      <c r="B2603">
        <v>5851403</v>
      </c>
    </row>
    <row r="2604" spans="1:2" x14ac:dyDescent="0.25">
      <c r="A2604" t="s">
        <v>1667</v>
      </c>
      <c r="B2604">
        <v>257503</v>
      </c>
    </row>
    <row r="2605" spans="1:2" x14ac:dyDescent="0.25">
      <c r="A2605" t="s">
        <v>1689</v>
      </c>
      <c r="B2605">
        <v>258303</v>
      </c>
    </row>
    <row r="2606" spans="1:2" x14ac:dyDescent="0.25">
      <c r="A2606" t="s">
        <v>1505</v>
      </c>
      <c r="B2606">
        <v>5850003</v>
      </c>
    </row>
    <row r="2607" spans="1:2" x14ac:dyDescent="0.25">
      <c r="A2607" t="s">
        <v>4390</v>
      </c>
      <c r="B2607">
        <v>5855603</v>
      </c>
    </row>
    <row r="2608" spans="1:2" x14ac:dyDescent="0.25">
      <c r="A2608" t="s">
        <v>1767</v>
      </c>
      <c r="B2608">
        <v>5849803</v>
      </c>
    </row>
    <row r="2609" spans="1:2" x14ac:dyDescent="0.25">
      <c r="A2609" t="s">
        <v>2388</v>
      </c>
      <c r="B2609">
        <v>239203</v>
      </c>
    </row>
    <row r="2610" spans="1:2" x14ac:dyDescent="0.25">
      <c r="A2610" t="s">
        <v>2088</v>
      </c>
      <c r="B2610">
        <v>241003</v>
      </c>
    </row>
    <row r="2611" spans="1:2" x14ac:dyDescent="0.25">
      <c r="A2611" t="s">
        <v>4391</v>
      </c>
      <c r="B2611">
        <v>274103</v>
      </c>
    </row>
    <row r="2612" spans="1:2" x14ac:dyDescent="0.25">
      <c r="A2612" t="s">
        <v>1382</v>
      </c>
      <c r="B2612">
        <v>5850203</v>
      </c>
    </row>
    <row r="2613" spans="1:2" x14ac:dyDescent="0.25">
      <c r="A2613" t="s">
        <v>1362</v>
      </c>
      <c r="B2613">
        <v>5850703</v>
      </c>
    </row>
    <row r="2614" spans="1:2" x14ac:dyDescent="0.25">
      <c r="A2614" t="s">
        <v>1534</v>
      </c>
      <c r="B2614">
        <v>5856803</v>
      </c>
    </row>
    <row r="2615" spans="1:2" x14ac:dyDescent="0.25">
      <c r="A2615" t="s">
        <v>4392</v>
      </c>
      <c r="B2615">
        <v>5851103</v>
      </c>
    </row>
    <row r="2616" spans="1:2" x14ac:dyDescent="0.25">
      <c r="A2616" t="s">
        <v>1681</v>
      </c>
      <c r="B2616">
        <v>5855403</v>
      </c>
    </row>
    <row r="2617" spans="1:2" x14ac:dyDescent="0.25">
      <c r="A2617" t="s">
        <v>1510</v>
      </c>
      <c r="B2617">
        <v>5850303</v>
      </c>
    </row>
    <row r="2618" spans="1:2" x14ac:dyDescent="0.25">
      <c r="A2618" t="s">
        <v>2190</v>
      </c>
      <c r="B2618">
        <v>276503</v>
      </c>
    </row>
    <row r="2619" spans="1:2" x14ac:dyDescent="0.25">
      <c r="A2619" t="s">
        <v>1410</v>
      </c>
      <c r="B2619">
        <v>278203</v>
      </c>
    </row>
    <row r="2620" spans="1:2" x14ac:dyDescent="0.25">
      <c r="A2620" t="s">
        <v>1530</v>
      </c>
      <c r="B2620">
        <v>5856703</v>
      </c>
    </row>
    <row r="2621" spans="1:2" x14ac:dyDescent="0.25">
      <c r="A2621" t="s">
        <v>4393</v>
      </c>
      <c r="B2621">
        <v>285003</v>
      </c>
    </row>
    <row r="2622" spans="1:2" x14ac:dyDescent="0.25">
      <c r="A2622" t="s">
        <v>2298</v>
      </c>
      <c r="B2622">
        <v>311803</v>
      </c>
    </row>
    <row r="2623" spans="1:2" x14ac:dyDescent="0.25">
      <c r="A2623" t="s">
        <v>4394</v>
      </c>
      <c r="B2623">
        <v>313203</v>
      </c>
    </row>
    <row r="2624" spans="1:2" x14ac:dyDescent="0.25">
      <c r="A2624" t="s">
        <v>2566</v>
      </c>
      <c r="B2624">
        <v>313903</v>
      </c>
    </row>
    <row r="2625" spans="1:2" x14ac:dyDescent="0.25">
      <c r="A2625" t="s">
        <v>1237</v>
      </c>
      <c r="B2625">
        <v>301803</v>
      </c>
    </row>
    <row r="2626" spans="1:2" x14ac:dyDescent="0.25">
      <c r="A2626" t="s">
        <v>4395</v>
      </c>
      <c r="B2626">
        <v>302503</v>
      </c>
    </row>
    <row r="2627" spans="1:2" x14ac:dyDescent="0.25">
      <c r="A2627" t="s">
        <v>2634</v>
      </c>
      <c r="B2627">
        <v>349903</v>
      </c>
    </row>
    <row r="2628" spans="1:2" x14ac:dyDescent="0.25">
      <c r="A2628" t="s">
        <v>1987</v>
      </c>
      <c r="B2628">
        <v>124303</v>
      </c>
    </row>
    <row r="2629" spans="1:2" x14ac:dyDescent="0.25">
      <c r="A2629" t="s">
        <v>4396</v>
      </c>
      <c r="B2629">
        <v>159903</v>
      </c>
    </row>
    <row r="2630" spans="1:2" x14ac:dyDescent="0.25">
      <c r="A2630" t="s">
        <v>1282</v>
      </c>
      <c r="B2630">
        <v>356203</v>
      </c>
    </row>
    <row r="2631" spans="1:2" x14ac:dyDescent="0.25">
      <c r="A2631" t="s">
        <v>1330</v>
      </c>
      <c r="B2631">
        <v>357303</v>
      </c>
    </row>
    <row r="2632" spans="1:2" x14ac:dyDescent="0.25">
      <c r="A2632" t="s">
        <v>4397</v>
      </c>
      <c r="B2632">
        <v>357503</v>
      </c>
    </row>
    <row r="2633" spans="1:2" x14ac:dyDescent="0.25">
      <c r="A2633" t="s">
        <v>1328</v>
      </c>
      <c r="B2633">
        <v>357603</v>
      </c>
    </row>
    <row r="2634" spans="1:2" x14ac:dyDescent="0.25">
      <c r="A2634" t="s">
        <v>1769</v>
      </c>
      <c r="B2634">
        <v>103203</v>
      </c>
    </row>
    <row r="2635" spans="1:2" x14ac:dyDescent="0.25">
      <c r="A2635" t="s">
        <v>4398</v>
      </c>
      <c r="B2635">
        <v>104603</v>
      </c>
    </row>
    <row r="2636" spans="1:2" x14ac:dyDescent="0.25">
      <c r="A2636" t="s">
        <v>2670</v>
      </c>
      <c r="B2636">
        <v>169303</v>
      </c>
    </row>
    <row r="2637" spans="1:2" x14ac:dyDescent="0.25">
      <c r="A2637" t="s">
        <v>1369</v>
      </c>
      <c r="B2637">
        <v>533603</v>
      </c>
    </row>
    <row r="2638" spans="1:2" x14ac:dyDescent="0.25">
      <c r="A2638" t="s">
        <v>2228</v>
      </c>
      <c r="B2638">
        <v>115703</v>
      </c>
    </row>
    <row r="2639" spans="1:2" x14ac:dyDescent="0.25">
      <c r="A2639" t="s">
        <v>1719</v>
      </c>
      <c r="B2639">
        <v>535503</v>
      </c>
    </row>
    <row r="2640" spans="1:2" x14ac:dyDescent="0.25">
      <c r="A2640" t="s">
        <v>4399</v>
      </c>
      <c r="B2640">
        <v>116103</v>
      </c>
    </row>
    <row r="2641" spans="1:2" x14ac:dyDescent="0.25">
      <c r="A2641" t="s">
        <v>2582</v>
      </c>
      <c r="B2641">
        <v>105703</v>
      </c>
    </row>
    <row r="2642" spans="1:2" x14ac:dyDescent="0.25">
      <c r="A2642" t="s">
        <v>1779</v>
      </c>
      <c r="B2642">
        <v>93603</v>
      </c>
    </row>
    <row r="2643" spans="1:2" x14ac:dyDescent="0.25">
      <c r="A2643" t="s">
        <v>1484</v>
      </c>
      <c r="B2643">
        <v>94703</v>
      </c>
    </row>
    <row r="2644" spans="1:2" x14ac:dyDescent="0.25">
      <c r="A2644" t="s">
        <v>2472</v>
      </c>
      <c r="B2644">
        <v>155303</v>
      </c>
    </row>
    <row r="2645" spans="1:2" x14ac:dyDescent="0.25">
      <c r="A2645" t="s">
        <v>2225</v>
      </c>
      <c r="B2645">
        <v>158403</v>
      </c>
    </row>
    <row r="2646" spans="1:2" x14ac:dyDescent="0.25">
      <c r="A2646" t="s">
        <v>2723</v>
      </c>
      <c r="B2646">
        <v>190003</v>
      </c>
    </row>
    <row r="2647" spans="1:2" x14ac:dyDescent="0.25">
      <c r="A2647" t="s">
        <v>4400</v>
      </c>
      <c r="B2647">
        <v>1299103</v>
      </c>
    </row>
    <row r="2648" spans="1:2" x14ac:dyDescent="0.25">
      <c r="A2648" t="s">
        <v>2380</v>
      </c>
      <c r="B2648">
        <v>2309603</v>
      </c>
    </row>
    <row r="2649" spans="1:2" x14ac:dyDescent="0.25">
      <c r="A2649" t="s">
        <v>4401</v>
      </c>
      <c r="B2649">
        <v>2319203</v>
      </c>
    </row>
    <row r="2650" spans="1:2" x14ac:dyDescent="0.25">
      <c r="A2650" t="s">
        <v>4402</v>
      </c>
      <c r="B2650">
        <v>2761403</v>
      </c>
    </row>
    <row r="2651" spans="1:2" x14ac:dyDescent="0.25">
      <c r="A2651" t="s">
        <v>4403</v>
      </c>
      <c r="B2651">
        <v>133303</v>
      </c>
    </row>
    <row r="2652" spans="1:2" x14ac:dyDescent="0.25">
      <c r="A2652" t="s">
        <v>1803</v>
      </c>
      <c r="B2652">
        <v>223803</v>
      </c>
    </row>
    <row r="2653" spans="1:2" x14ac:dyDescent="0.25">
      <c r="A2653" t="s">
        <v>1952</v>
      </c>
      <c r="B2653">
        <v>3095203</v>
      </c>
    </row>
    <row r="2654" spans="1:2" x14ac:dyDescent="0.25">
      <c r="A2654" t="s">
        <v>4404</v>
      </c>
      <c r="B2654">
        <v>142703</v>
      </c>
    </row>
    <row r="2655" spans="1:2" x14ac:dyDescent="0.25">
      <c r="A2655" t="s">
        <v>1948</v>
      </c>
      <c r="B2655">
        <v>258503</v>
      </c>
    </row>
    <row r="2656" spans="1:2" x14ac:dyDescent="0.25">
      <c r="A2656" t="s">
        <v>4405</v>
      </c>
      <c r="B2656">
        <v>272703</v>
      </c>
    </row>
    <row r="2657" spans="1:2" x14ac:dyDescent="0.25">
      <c r="A2657" t="s">
        <v>4406</v>
      </c>
      <c r="B2657">
        <v>306003</v>
      </c>
    </row>
    <row r="2658" spans="1:2" x14ac:dyDescent="0.25">
      <c r="A2658" t="s">
        <v>4407</v>
      </c>
      <c r="B2658">
        <v>313803</v>
      </c>
    </row>
    <row r="2659" spans="1:2" x14ac:dyDescent="0.25">
      <c r="A2659" t="s">
        <v>2710</v>
      </c>
      <c r="B2659">
        <v>315203</v>
      </c>
    </row>
    <row r="2660" spans="1:2" x14ac:dyDescent="0.25">
      <c r="A2660" t="s">
        <v>2139</v>
      </c>
      <c r="B2660">
        <v>36203</v>
      </c>
    </row>
    <row r="2661" spans="1:2" x14ac:dyDescent="0.25">
      <c r="A2661" t="s">
        <v>4408</v>
      </c>
      <c r="B2661">
        <v>145903</v>
      </c>
    </row>
    <row r="2662" spans="1:2" x14ac:dyDescent="0.25">
      <c r="A2662" t="s">
        <v>4409</v>
      </c>
      <c r="B2662">
        <v>129503</v>
      </c>
    </row>
    <row r="2663" spans="1:2" x14ac:dyDescent="0.25">
      <c r="A2663" t="s">
        <v>1898</v>
      </c>
      <c r="B2663">
        <v>89003</v>
      </c>
    </row>
    <row r="2664" spans="1:2" x14ac:dyDescent="0.25">
      <c r="A2664" t="s">
        <v>2318</v>
      </c>
      <c r="B2664">
        <v>90403</v>
      </c>
    </row>
    <row r="2665" spans="1:2" x14ac:dyDescent="0.25">
      <c r="A2665" t="s">
        <v>1627</v>
      </c>
      <c r="B2665">
        <v>78503</v>
      </c>
    </row>
    <row r="2666" spans="1:2" x14ac:dyDescent="0.25">
      <c r="A2666" t="s">
        <v>4410</v>
      </c>
      <c r="B2666">
        <v>79303</v>
      </c>
    </row>
    <row r="2667" spans="1:2" x14ac:dyDescent="0.25">
      <c r="A2667" t="s">
        <v>4411</v>
      </c>
      <c r="B2667">
        <v>159803</v>
      </c>
    </row>
    <row r="2668" spans="1:2" x14ac:dyDescent="0.25">
      <c r="A2668" t="s">
        <v>4412</v>
      </c>
      <c r="B2668">
        <v>170703</v>
      </c>
    </row>
    <row r="2669" spans="1:2" x14ac:dyDescent="0.25">
      <c r="A2669" t="s">
        <v>4413</v>
      </c>
      <c r="B2669">
        <v>405003</v>
      </c>
    </row>
    <row r="2670" spans="1:2" x14ac:dyDescent="0.25">
      <c r="A2670" t="s">
        <v>2779</v>
      </c>
      <c r="B2670">
        <v>977303</v>
      </c>
    </row>
    <row r="2671" spans="1:2" x14ac:dyDescent="0.25">
      <c r="A2671" t="s">
        <v>1326</v>
      </c>
      <c r="B2671">
        <v>2307603</v>
      </c>
    </row>
    <row r="2672" spans="1:2" x14ac:dyDescent="0.25">
      <c r="A2672" t="s">
        <v>1935</v>
      </c>
      <c r="B2672">
        <v>362503</v>
      </c>
    </row>
    <row r="2673" spans="1:2" x14ac:dyDescent="0.25">
      <c r="A2673" t="s">
        <v>1995</v>
      </c>
      <c r="B2673">
        <v>71703</v>
      </c>
    </row>
    <row r="2674" spans="1:2" x14ac:dyDescent="0.25">
      <c r="A2674" t="s">
        <v>2450</v>
      </c>
      <c r="B2674">
        <v>150703</v>
      </c>
    </row>
    <row r="2675" spans="1:2" x14ac:dyDescent="0.25">
      <c r="A2675" t="s">
        <v>2385</v>
      </c>
      <c r="B2675">
        <v>155703</v>
      </c>
    </row>
    <row r="2676" spans="1:2" x14ac:dyDescent="0.25">
      <c r="A2676" t="s">
        <v>1398</v>
      </c>
      <c r="B2676">
        <v>99803</v>
      </c>
    </row>
    <row r="2677" spans="1:2" x14ac:dyDescent="0.25">
      <c r="A2677" t="s">
        <v>1296</v>
      </c>
      <c r="B2677">
        <v>131003</v>
      </c>
    </row>
    <row r="2678" spans="1:2" x14ac:dyDescent="0.25">
      <c r="A2678" t="s">
        <v>2704</v>
      </c>
      <c r="B2678">
        <v>226803</v>
      </c>
    </row>
    <row r="2679" spans="1:2" x14ac:dyDescent="0.25">
      <c r="A2679" t="s">
        <v>4414</v>
      </c>
      <c r="B2679">
        <v>124403</v>
      </c>
    </row>
    <row r="2680" spans="1:2" x14ac:dyDescent="0.25">
      <c r="A2680" t="s">
        <v>2754</v>
      </c>
      <c r="B2680">
        <v>103003</v>
      </c>
    </row>
    <row r="2681" spans="1:2" x14ac:dyDescent="0.25">
      <c r="A2681" t="s">
        <v>1756</v>
      </c>
      <c r="B2681">
        <v>141003</v>
      </c>
    </row>
    <row r="2682" spans="1:2" x14ac:dyDescent="0.25">
      <c r="A2682" t="s">
        <v>4415</v>
      </c>
      <c r="B2682">
        <v>112203</v>
      </c>
    </row>
    <row r="2683" spans="1:2" x14ac:dyDescent="0.25">
      <c r="A2683" t="s">
        <v>1970</v>
      </c>
      <c r="B2683">
        <v>95603</v>
      </c>
    </row>
    <row r="2684" spans="1:2" x14ac:dyDescent="0.25">
      <c r="A2684" t="s">
        <v>1636</v>
      </c>
      <c r="B2684">
        <v>4773503</v>
      </c>
    </row>
    <row r="2685" spans="1:2" x14ac:dyDescent="0.25">
      <c r="A2685" t="s">
        <v>2365</v>
      </c>
      <c r="B2685">
        <v>6292103</v>
      </c>
    </row>
    <row r="2686" spans="1:2" x14ac:dyDescent="0.25">
      <c r="A2686" t="s">
        <v>2744</v>
      </c>
      <c r="B2686">
        <v>6292203</v>
      </c>
    </row>
    <row r="2687" spans="1:2" x14ac:dyDescent="0.25">
      <c r="A2687" t="s">
        <v>1848</v>
      </c>
      <c r="B2687">
        <v>362103</v>
      </c>
    </row>
    <row r="2688" spans="1:2" x14ac:dyDescent="0.25">
      <c r="A2688" t="s">
        <v>1986</v>
      </c>
      <c r="B2688">
        <v>363003</v>
      </c>
    </row>
    <row r="2689" spans="1:2" x14ac:dyDescent="0.25">
      <c r="A2689" t="s">
        <v>5002</v>
      </c>
      <c r="B2689">
        <v>73103</v>
      </c>
    </row>
    <row r="2690" spans="1:2" x14ac:dyDescent="0.25">
      <c r="A2690" t="s">
        <v>1752</v>
      </c>
      <c r="B2690">
        <v>140603</v>
      </c>
    </row>
    <row r="2691" spans="1:2" x14ac:dyDescent="0.25">
      <c r="A2691" t="s">
        <v>1525</v>
      </c>
      <c r="B2691">
        <v>145603</v>
      </c>
    </row>
    <row r="2692" spans="1:2" x14ac:dyDescent="0.25">
      <c r="A2692" t="s">
        <v>4416</v>
      </c>
      <c r="B2692">
        <v>146203</v>
      </c>
    </row>
    <row r="2693" spans="1:2" x14ac:dyDescent="0.25">
      <c r="A2693" t="s">
        <v>2609</v>
      </c>
      <c r="B2693">
        <v>3127203</v>
      </c>
    </row>
    <row r="2694" spans="1:2" x14ac:dyDescent="0.25">
      <c r="A2694" t="s">
        <v>2570</v>
      </c>
      <c r="B2694">
        <v>3121203</v>
      </c>
    </row>
    <row r="2695" spans="1:2" x14ac:dyDescent="0.25">
      <c r="A2695" t="s">
        <v>2538</v>
      </c>
      <c r="B2695">
        <v>3953203</v>
      </c>
    </row>
    <row r="2696" spans="1:2" x14ac:dyDescent="0.25">
      <c r="A2696" t="s">
        <v>1225</v>
      </c>
      <c r="B2696">
        <v>237503</v>
      </c>
    </row>
    <row r="2697" spans="1:2" x14ac:dyDescent="0.25">
      <c r="A2697" t="s">
        <v>1721</v>
      </c>
      <c r="B2697">
        <v>3913203</v>
      </c>
    </row>
    <row r="2698" spans="1:2" x14ac:dyDescent="0.25">
      <c r="A2698" t="s">
        <v>1795</v>
      </c>
      <c r="B2698">
        <v>3919203</v>
      </c>
    </row>
    <row r="2699" spans="1:2" x14ac:dyDescent="0.25">
      <c r="A2699" t="s">
        <v>2346</v>
      </c>
      <c r="B2699">
        <v>273303</v>
      </c>
    </row>
    <row r="2700" spans="1:2" x14ac:dyDescent="0.25">
      <c r="A2700" t="s">
        <v>4417</v>
      </c>
      <c r="B2700">
        <v>4405203</v>
      </c>
    </row>
    <row r="2701" spans="1:2" x14ac:dyDescent="0.25">
      <c r="A2701" t="s">
        <v>4418</v>
      </c>
      <c r="B2701">
        <v>4397203</v>
      </c>
    </row>
    <row r="2702" spans="1:2" x14ac:dyDescent="0.25">
      <c r="A2702" t="s">
        <v>4419</v>
      </c>
      <c r="B2702">
        <v>4774303</v>
      </c>
    </row>
    <row r="2703" spans="1:2" x14ac:dyDescent="0.25">
      <c r="A2703" t="s">
        <v>2697</v>
      </c>
      <c r="B2703">
        <v>4779403</v>
      </c>
    </row>
    <row r="2704" spans="1:2" x14ac:dyDescent="0.25">
      <c r="A2704" t="s">
        <v>4420</v>
      </c>
      <c r="B2704">
        <v>4783203</v>
      </c>
    </row>
    <row r="2705" spans="1:2" x14ac:dyDescent="0.25">
      <c r="A2705" t="s">
        <v>2356</v>
      </c>
      <c r="B2705">
        <v>4793203</v>
      </c>
    </row>
    <row r="2706" spans="1:2" x14ac:dyDescent="0.25">
      <c r="A2706" t="s">
        <v>2358</v>
      </c>
      <c r="B2706">
        <v>4795203</v>
      </c>
    </row>
    <row r="2707" spans="1:2" x14ac:dyDescent="0.25">
      <c r="A2707" t="s">
        <v>4421</v>
      </c>
      <c r="B2707">
        <v>4807403</v>
      </c>
    </row>
    <row r="2708" spans="1:2" x14ac:dyDescent="0.25">
      <c r="A2708" t="s">
        <v>2451</v>
      </c>
      <c r="B2708">
        <v>4791203</v>
      </c>
    </row>
    <row r="2709" spans="1:2" x14ac:dyDescent="0.25">
      <c r="A2709" t="s">
        <v>1449</v>
      </c>
      <c r="B2709">
        <v>4771203</v>
      </c>
    </row>
    <row r="2710" spans="1:2" x14ac:dyDescent="0.25">
      <c r="A2710" t="s">
        <v>1598</v>
      </c>
      <c r="B2710">
        <v>4773303</v>
      </c>
    </row>
    <row r="2711" spans="1:2" x14ac:dyDescent="0.25">
      <c r="A2711" t="s">
        <v>2077</v>
      </c>
      <c r="B2711">
        <v>309603</v>
      </c>
    </row>
    <row r="2712" spans="1:2" x14ac:dyDescent="0.25">
      <c r="A2712" t="s">
        <v>1541</v>
      </c>
      <c r="B2712">
        <v>73603</v>
      </c>
    </row>
    <row r="2713" spans="1:2" x14ac:dyDescent="0.25">
      <c r="A2713" t="s">
        <v>2046</v>
      </c>
      <c r="B2713">
        <v>135403</v>
      </c>
    </row>
    <row r="2714" spans="1:2" x14ac:dyDescent="0.25">
      <c r="A2714" t="s">
        <v>2164</v>
      </c>
      <c r="B2714">
        <v>158903</v>
      </c>
    </row>
    <row r="2715" spans="1:2" x14ac:dyDescent="0.25">
      <c r="A2715" t="s">
        <v>4422</v>
      </c>
      <c r="B2715">
        <v>72403</v>
      </c>
    </row>
    <row r="2716" spans="1:2" x14ac:dyDescent="0.25">
      <c r="A2716" t="s">
        <v>2696</v>
      </c>
      <c r="B2716">
        <v>169503</v>
      </c>
    </row>
    <row r="2717" spans="1:2" x14ac:dyDescent="0.25">
      <c r="A2717" t="s">
        <v>4423</v>
      </c>
      <c r="B2717">
        <v>165903</v>
      </c>
    </row>
    <row r="2718" spans="1:2" x14ac:dyDescent="0.25">
      <c r="A2718" t="s">
        <v>1490</v>
      </c>
      <c r="B2718">
        <v>534403</v>
      </c>
    </row>
    <row r="2719" spans="1:2" x14ac:dyDescent="0.25">
      <c r="A2719" t="s">
        <v>4424</v>
      </c>
      <c r="B2719">
        <v>150503</v>
      </c>
    </row>
    <row r="2720" spans="1:2" x14ac:dyDescent="0.25">
      <c r="A2720" t="s">
        <v>1599</v>
      </c>
      <c r="B2720">
        <v>977203</v>
      </c>
    </row>
    <row r="2721" spans="1:2" x14ac:dyDescent="0.25">
      <c r="A2721" t="s">
        <v>2628</v>
      </c>
      <c r="B2721">
        <v>106103</v>
      </c>
    </row>
    <row r="2722" spans="1:2" x14ac:dyDescent="0.25">
      <c r="A2722" t="s">
        <v>1816</v>
      </c>
      <c r="B2722">
        <v>1041203</v>
      </c>
    </row>
    <row r="2723" spans="1:2" x14ac:dyDescent="0.25">
      <c r="A2723" t="s">
        <v>1974</v>
      </c>
      <c r="B2723">
        <v>1293903</v>
      </c>
    </row>
    <row r="2724" spans="1:2" x14ac:dyDescent="0.25">
      <c r="A2724" t="s">
        <v>4425</v>
      </c>
      <c r="B2724">
        <v>98303</v>
      </c>
    </row>
    <row r="2725" spans="1:2" x14ac:dyDescent="0.25">
      <c r="A2725" t="s">
        <v>2007</v>
      </c>
      <c r="B2725">
        <v>156103</v>
      </c>
    </row>
    <row r="2726" spans="1:2" x14ac:dyDescent="0.25">
      <c r="A2726" t="s">
        <v>1666</v>
      </c>
      <c r="B2726">
        <v>187703</v>
      </c>
    </row>
    <row r="2727" spans="1:2" x14ac:dyDescent="0.25">
      <c r="A2727" t="s">
        <v>1303</v>
      </c>
      <c r="B2727">
        <v>1298503</v>
      </c>
    </row>
    <row r="2728" spans="1:2" x14ac:dyDescent="0.25">
      <c r="A2728" t="s">
        <v>1414</v>
      </c>
      <c r="B2728">
        <v>1298803</v>
      </c>
    </row>
    <row r="2729" spans="1:2" x14ac:dyDescent="0.25">
      <c r="A2729" t="s">
        <v>1446</v>
      </c>
      <c r="B2729">
        <v>3051203</v>
      </c>
    </row>
    <row r="2730" spans="1:2" x14ac:dyDescent="0.25">
      <c r="A2730" t="s">
        <v>1812</v>
      </c>
      <c r="B2730">
        <v>224503</v>
      </c>
    </row>
    <row r="2731" spans="1:2" x14ac:dyDescent="0.25">
      <c r="A2731" t="s">
        <v>2008</v>
      </c>
      <c r="B2731">
        <v>3099203</v>
      </c>
    </row>
    <row r="2732" spans="1:2" x14ac:dyDescent="0.25">
      <c r="A2732" t="s">
        <v>2531</v>
      </c>
      <c r="B2732">
        <v>4783403</v>
      </c>
    </row>
    <row r="2733" spans="1:2" x14ac:dyDescent="0.25">
      <c r="A2733" t="s">
        <v>2585</v>
      </c>
      <c r="B2733">
        <v>4783503</v>
      </c>
    </row>
    <row r="2734" spans="1:2" x14ac:dyDescent="0.25">
      <c r="A2734" t="s">
        <v>2522</v>
      </c>
      <c r="B2734">
        <v>4787303</v>
      </c>
    </row>
    <row r="2735" spans="1:2" x14ac:dyDescent="0.25">
      <c r="A2735" t="s">
        <v>4426</v>
      </c>
      <c r="B2735">
        <v>4791303</v>
      </c>
    </row>
    <row r="2736" spans="1:2" x14ac:dyDescent="0.25">
      <c r="A2736" t="s">
        <v>2292</v>
      </c>
      <c r="B2736">
        <v>4799303</v>
      </c>
    </row>
    <row r="2737" spans="1:2" x14ac:dyDescent="0.25">
      <c r="A2737" t="s">
        <v>2415</v>
      </c>
      <c r="B2737">
        <v>3119403</v>
      </c>
    </row>
    <row r="2738" spans="1:2" x14ac:dyDescent="0.25">
      <c r="A2738" t="s">
        <v>4427</v>
      </c>
      <c r="B2738">
        <v>3089203</v>
      </c>
    </row>
    <row r="2739" spans="1:2" x14ac:dyDescent="0.25">
      <c r="A2739" t="s">
        <v>4428</v>
      </c>
      <c r="B2739">
        <v>3101203</v>
      </c>
    </row>
    <row r="2740" spans="1:2" x14ac:dyDescent="0.25">
      <c r="A2740" t="s">
        <v>4429</v>
      </c>
      <c r="B2740">
        <v>3103203</v>
      </c>
    </row>
    <row r="2741" spans="1:2" x14ac:dyDescent="0.25">
      <c r="A2741" t="s">
        <v>2336</v>
      </c>
      <c r="B2741">
        <v>3117203</v>
      </c>
    </row>
    <row r="2742" spans="1:2" x14ac:dyDescent="0.25">
      <c r="A2742" t="s">
        <v>2618</v>
      </c>
      <c r="B2742">
        <v>3123303</v>
      </c>
    </row>
    <row r="2743" spans="1:2" x14ac:dyDescent="0.25">
      <c r="A2743" t="s">
        <v>1746</v>
      </c>
      <c r="B2743">
        <v>134703</v>
      </c>
    </row>
    <row r="2744" spans="1:2" x14ac:dyDescent="0.25">
      <c r="A2744" t="s">
        <v>4430</v>
      </c>
      <c r="B2744">
        <v>111603</v>
      </c>
    </row>
    <row r="2745" spans="1:2" x14ac:dyDescent="0.25">
      <c r="A2745" t="s">
        <v>2237</v>
      </c>
      <c r="B2745">
        <v>3111203</v>
      </c>
    </row>
    <row r="2746" spans="1:2" x14ac:dyDescent="0.25">
      <c r="A2746" t="s">
        <v>4431</v>
      </c>
      <c r="B2746">
        <v>119203</v>
      </c>
    </row>
    <row r="2747" spans="1:2" x14ac:dyDescent="0.25">
      <c r="A2747" t="s">
        <v>1507</v>
      </c>
      <c r="B2747">
        <v>3886003</v>
      </c>
    </row>
    <row r="2748" spans="1:2" x14ac:dyDescent="0.25">
      <c r="A2748" t="s">
        <v>1665</v>
      </c>
      <c r="B2748">
        <v>3909203</v>
      </c>
    </row>
    <row r="2749" spans="1:2" x14ac:dyDescent="0.25">
      <c r="A2749" t="s">
        <v>2000</v>
      </c>
      <c r="B2749">
        <v>3931303</v>
      </c>
    </row>
    <row r="2750" spans="1:2" x14ac:dyDescent="0.25">
      <c r="A2750" t="s">
        <v>1992</v>
      </c>
      <c r="B2750">
        <v>3929203</v>
      </c>
    </row>
    <row r="2751" spans="1:2" x14ac:dyDescent="0.25">
      <c r="A2751" t="s">
        <v>1973</v>
      </c>
      <c r="B2751">
        <v>4774103</v>
      </c>
    </row>
    <row r="2752" spans="1:2" x14ac:dyDescent="0.25">
      <c r="A2752" t="s">
        <v>1955</v>
      </c>
      <c r="B2752">
        <v>4774203</v>
      </c>
    </row>
    <row r="2753" spans="1:2" x14ac:dyDescent="0.25">
      <c r="A2753" t="s">
        <v>2148</v>
      </c>
      <c r="B2753">
        <v>4805303</v>
      </c>
    </row>
    <row r="2754" spans="1:2" x14ac:dyDescent="0.25">
      <c r="A2754" t="s">
        <v>1408</v>
      </c>
      <c r="B2754">
        <v>4771303</v>
      </c>
    </row>
    <row r="2755" spans="1:2" x14ac:dyDescent="0.25">
      <c r="A2755" t="s">
        <v>2653</v>
      </c>
      <c r="B2755">
        <v>3129203</v>
      </c>
    </row>
    <row r="2756" spans="1:2" x14ac:dyDescent="0.25">
      <c r="A2756" t="s">
        <v>2152</v>
      </c>
      <c r="B2756">
        <v>3135203</v>
      </c>
    </row>
    <row r="2757" spans="1:2" x14ac:dyDescent="0.25">
      <c r="A2757" t="s">
        <v>2108</v>
      </c>
      <c r="B2757">
        <v>3935203</v>
      </c>
    </row>
    <row r="2758" spans="1:2" x14ac:dyDescent="0.25">
      <c r="A2758" t="s">
        <v>2432</v>
      </c>
      <c r="B2758">
        <v>3945203</v>
      </c>
    </row>
    <row r="2759" spans="1:2" x14ac:dyDescent="0.25">
      <c r="A2759" t="s">
        <v>2201</v>
      </c>
      <c r="B2759">
        <v>3937203</v>
      </c>
    </row>
    <row r="2760" spans="1:2" x14ac:dyDescent="0.25">
      <c r="A2760" t="s">
        <v>2703</v>
      </c>
      <c r="B2760">
        <v>257703</v>
      </c>
    </row>
    <row r="2761" spans="1:2" x14ac:dyDescent="0.25">
      <c r="A2761" t="s">
        <v>2498</v>
      </c>
      <c r="B2761">
        <v>258703</v>
      </c>
    </row>
    <row r="2762" spans="1:2" x14ac:dyDescent="0.25">
      <c r="A2762" t="s">
        <v>1428</v>
      </c>
      <c r="B2762">
        <v>238003</v>
      </c>
    </row>
    <row r="2763" spans="1:2" x14ac:dyDescent="0.25">
      <c r="A2763" t="s">
        <v>2721</v>
      </c>
      <c r="B2763">
        <v>4779303</v>
      </c>
    </row>
    <row r="2764" spans="1:2" x14ac:dyDescent="0.25">
      <c r="A2764" t="s">
        <v>2626</v>
      </c>
      <c r="B2764">
        <v>4781303</v>
      </c>
    </row>
    <row r="2765" spans="1:2" x14ac:dyDescent="0.25">
      <c r="A2765" t="s">
        <v>2706</v>
      </c>
      <c r="B2765">
        <v>6293303</v>
      </c>
    </row>
    <row r="2766" spans="1:2" x14ac:dyDescent="0.25">
      <c r="A2766" t="s">
        <v>4432</v>
      </c>
      <c r="B2766">
        <v>6291603</v>
      </c>
    </row>
    <row r="2767" spans="1:2" x14ac:dyDescent="0.25">
      <c r="A2767" t="s">
        <v>1792</v>
      </c>
      <c r="B2767">
        <v>6291503</v>
      </c>
    </row>
    <row r="2768" spans="1:2" x14ac:dyDescent="0.25">
      <c r="A2768" t="s">
        <v>1532</v>
      </c>
      <c r="B2768">
        <v>6291403</v>
      </c>
    </row>
    <row r="2769" spans="1:2" x14ac:dyDescent="0.25">
      <c r="A2769" t="s">
        <v>1836</v>
      </c>
      <c r="B2769">
        <v>238903</v>
      </c>
    </row>
    <row r="2770" spans="1:2" x14ac:dyDescent="0.25">
      <c r="A2770" t="s">
        <v>1587</v>
      </c>
      <c r="B2770">
        <v>3886103</v>
      </c>
    </row>
    <row r="2771" spans="1:2" x14ac:dyDescent="0.25">
      <c r="A2771" t="s">
        <v>1254</v>
      </c>
      <c r="B2771">
        <v>3885203</v>
      </c>
    </row>
    <row r="2772" spans="1:2" x14ac:dyDescent="0.25">
      <c r="A2772" t="s">
        <v>4433</v>
      </c>
      <c r="B2772">
        <v>3915203</v>
      </c>
    </row>
    <row r="2773" spans="1:2" x14ac:dyDescent="0.25">
      <c r="A2773" t="s">
        <v>1924</v>
      </c>
      <c r="B2773">
        <v>3927203</v>
      </c>
    </row>
    <row r="2774" spans="1:2" x14ac:dyDescent="0.25">
      <c r="A2774" t="s">
        <v>4434</v>
      </c>
      <c r="B2774">
        <v>3931203</v>
      </c>
    </row>
    <row r="2775" spans="1:2" x14ac:dyDescent="0.25">
      <c r="A2775" t="s">
        <v>2051</v>
      </c>
      <c r="B2775">
        <v>3931403</v>
      </c>
    </row>
    <row r="2776" spans="1:2" x14ac:dyDescent="0.25">
      <c r="A2776" t="s">
        <v>1996</v>
      </c>
      <c r="B2776">
        <v>6291703</v>
      </c>
    </row>
    <row r="2777" spans="1:2" x14ac:dyDescent="0.25">
      <c r="A2777" t="s">
        <v>1807</v>
      </c>
      <c r="B2777">
        <v>307103</v>
      </c>
    </row>
    <row r="2778" spans="1:2" x14ac:dyDescent="0.25">
      <c r="A2778" t="s">
        <v>1860</v>
      </c>
      <c r="B2778">
        <v>307503</v>
      </c>
    </row>
    <row r="2779" spans="1:2" x14ac:dyDescent="0.25">
      <c r="A2779" t="s">
        <v>1866</v>
      </c>
      <c r="B2779">
        <v>307703</v>
      </c>
    </row>
    <row r="2780" spans="1:2" x14ac:dyDescent="0.25">
      <c r="A2780" t="s">
        <v>1892</v>
      </c>
      <c r="B2780">
        <v>308103</v>
      </c>
    </row>
    <row r="2781" spans="1:2" x14ac:dyDescent="0.25">
      <c r="A2781" t="s">
        <v>2506</v>
      </c>
      <c r="B2781">
        <v>4789203</v>
      </c>
    </row>
    <row r="2782" spans="1:2" x14ac:dyDescent="0.25">
      <c r="A2782" t="s">
        <v>2062</v>
      </c>
      <c r="B2782">
        <v>3933203</v>
      </c>
    </row>
    <row r="2783" spans="1:2" x14ac:dyDescent="0.25">
      <c r="A2783" t="s">
        <v>2340</v>
      </c>
      <c r="B2783">
        <v>3941203</v>
      </c>
    </row>
    <row r="2784" spans="1:2" x14ac:dyDescent="0.25">
      <c r="A2784" t="s">
        <v>2532</v>
      </c>
      <c r="B2784">
        <v>3951203</v>
      </c>
    </row>
    <row r="2785" spans="1:2" x14ac:dyDescent="0.25">
      <c r="A2785" t="s">
        <v>1893</v>
      </c>
      <c r="B2785">
        <v>4009203</v>
      </c>
    </row>
    <row r="2786" spans="1:2" x14ac:dyDescent="0.25">
      <c r="A2786" t="s">
        <v>4435</v>
      </c>
      <c r="B2786">
        <v>3885303</v>
      </c>
    </row>
    <row r="2787" spans="1:2" x14ac:dyDescent="0.25">
      <c r="A2787" t="s">
        <v>1302</v>
      </c>
      <c r="B2787">
        <v>3885403</v>
      </c>
    </row>
    <row r="2788" spans="1:2" x14ac:dyDescent="0.25">
      <c r="A2788" t="s">
        <v>2351</v>
      </c>
      <c r="B2788">
        <v>4797203</v>
      </c>
    </row>
    <row r="2789" spans="1:2" x14ac:dyDescent="0.25">
      <c r="A2789" t="s">
        <v>2236</v>
      </c>
      <c r="B2789">
        <v>4803203</v>
      </c>
    </row>
    <row r="2790" spans="1:2" x14ac:dyDescent="0.25">
      <c r="A2790" t="s">
        <v>2083</v>
      </c>
      <c r="B2790">
        <v>4807303</v>
      </c>
    </row>
    <row r="2791" spans="1:2" x14ac:dyDescent="0.25">
      <c r="A2791" t="s">
        <v>1662</v>
      </c>
      <c r="B2791">
        <v>4773403</v>
      </c>
    </row>
    <row r="2792" spans="1:2" x14ac:dyDescent="0.25">
      <c r="A2792" t="s">
        <v>2200</v>
      </c>
      <c r="B2792">
        <v>4805203</v>
      </c>
    </row>
    <row r="2793" spans="1:2" x14ac:dyDescent="0.25">
      <c r="A2793" t="s">
        <v>1397</v>
      </c>
      <c r="B2793">
        <v>2155303</v>
      </c>
    </row>
    <row r="2794" spans="1:2" x14ac:dyDescent="0.25">
      <c r="A2794" t="s">
        <v>4436</v>
      </c>
      <c r="B2794">
        <v>3885503</v>
      </c>
    </row>
    <row r="2795" spans="1:2" x14ac:dyDescent="0.25">
      <c r="A2795" t="s">
        <v>1364</v>
      </c>
      <c r="B2795">
        <v>3885703</v>
      </c>
    </row>
    <row r="2796" spans="1:2" x14ac:dyDescent="0.25">
      <c r="A2796" t="s">
        <v>1559</v>
      </c>
      <c r="B2796">
        <v>4773203</v>
      </c>
    </row>
    <row r="2797" spans="1:2" x14ac:dyDescent="0.25">
      <c r="A2797" t="s">
        <v>4437</v>
      </c>
      <c r="B2797">
        <v>1297403</v>
      </c>
    </row>
    <row r="2798" spans="1:2" x14ac:dyDescent="0.25">
      <c r="A2798" t="s">
        <v>4438</v>
      </c>
      <c r="B2798">
        <v>100003</v>
      </c>
    </row>
    <row r="2799" spans="1:2" x14ac:dyDescent="0.25">
      <c r="A2799" t="s">
        <v>2081</v>
      </c>
      <c r="B2799">
        <v>193303</v>
      </c>
    </row>
    <row r="2800" spans="1:2" x14ac:dyDescent="0.25">
      <c r="A2800" t="s">
        <v>1958</v>
      </c>
      <c r="B2800">
        <v>2315203</v>
      </c>
    </row>
    <row r="2801" spans="1:2" x14ac:dyDescent="0.25">
      <c r="A2801" t="s">
        <v>1794</v>
      </c>
      <c r="B2801">
        <v>3083203</v>
      </c>
    </row>
    <row r="2802" spans="1:2" x14ac:dyDescent="0.25">
      <c r="A2802" t="s">
        <v>4439</v>
      </c>
      <c r="B2802">
        <v>1705203</v>
      </c>
    </row>
    <row r="2803" spans="1:2" x14ac:dyDescent="0.25">
      <c r="A2803" t="s">
        <v>1738</v>
      </c>
      <c r="B2803">
        <v>6292603</v>
      </c>
    </row>
    <row r="2804" spans="1:2" x14ac:dyDescent="0.25">
      <c r="A2804" t="s">
        <v>1494</v>
      </c>
      <c r="B2804">
        <v>6290503</v>
      </c>
    </row>
    <row r="2805" spans="1:2" x14ac:dyDescent="0.25">
      <c r="A2805" t="s">
        <v>1907</v>
      </c>
      <c r="B2805">
        <v>6290603</v>
      </c>
    </row>
    <row r="2806" spans="1:2" x14ac:dyDescent="0.25">
      <c r="A2806" t="s">
        <v>4440</v>
      </c>
      <c r="B2806">
        <v>3935503</v>
      </c>
    </row>
    <row r="2807" spans="1:2" x14ac:dyDescent="0.25">
      <c r="A2807" t="s">
        <v>2235</v>
      </c>
      <c r="B2807">
        <v>3939203</v>
      </c>
    </row>
    <row r="2808" spans="1:2" x14ac:dyDescent="0.25">
      <c r="A2808" t="s">
        <v>2354</v>
      </c>
      <c r="B2808">
        <v>3943203</v>
      </c>
    </row>
    <row r="2809" spans="1:2" x14ac:dyDescent="0.25">
      <c r="A2809" t="s">
        <v>2515</v>
      </c>
      <c r="B2809">
        <v>3949203</v>
      </c>
    </row>
    <row r="2810" spans="1:2" x14ac:dyDescent="0.25">
      <c r="A2810" t="s">
        <v>2518</v>
      </c>
      <c r="B2810">
        <v>3949303</v>
      </c>
    </row>
    <row r="2811" spans="1:2" x14ac:dyDescent="0.25">
      <c r="A2811" t="s">
        <v>2676</v>
      </c>
      <c r="B2811">
        <v>3955203</v>
      </c>
    </row>
    <row r="2812" spans="1:2" x14ac:dyDescent="0.25">
      <c r="A2812" t="s">
        <v>2401</v>
      </c>
      <c r="B2812">
        <v>312703</v>
      </c>
    </row>
    <row r="2813" spans="1:2" x14ac:dyDescent="0.25">
      <c r="A2813" t="s">
        <v>2602</v>
      </c>
      <c r="B2813">
        <v>314303</v>
      </c>
    </row>
    <row r="2814" spans="1:2" x14ac:dyDescent="0.25">
      <c r="A2814" t="s">
        <v>4441</v>
      </c>
      <c r="B2814">
        <v>314403</v>
      </c>
    </row>
    <row r="2815" spans="1:2" x14ac:dyDescent="0.25">
      <c r="A2815" t="s">
        <v>1278</v>
      </c>
      <c r="B2815">
        <v>3041203</v>
      </c>
    </row>
    <row r="2816" spans="1:2" x14ac:dyDescent="0.25">
      <c r="A2816" t="s">
        <v>1221</v>
      </c>
      <c r="B2816">
        <v>3043203</v>
      </c>
    </row>
    <row r="2817" spans="1:2" x14ac:dyDescent="0.25">
      <c r="A2817" t="s">
        <v>1236</v>
      </c>
      <c r="B2817">
        <v>3045203</v>
      </c>
    </row>
    <row r="2818" spans="1:2" x14ac:dyDescent="0.25">
      <c r="A2818" t="s">
        <v>1430</v>
      </c>
      <c r="B2818">
        <v>3057203</v>
      </c>
    </row>
    <row r="2819" spans="1:2" x14ac:dyDescent="0.25">
      <c r="A2819" t="s">
        <v>1567</v>
      </c>
      <c r="B2819">
        <v>3069203</v>
      </c>
    </row>
    <row r="2820" spans="1:2" x14ac:dyDescent="0.25">
      <c r="A2820" t="s">
        <v>1580</v>
      </c>
      <c r="B2820">
        <v>3075203</v>
      </c>
    </row>
    <row r="2821" spans="1:2" x14ac:dyDescent="0.25">
      <c r="A2821" t="s">
        <v>2037</v>
      </c>
      <c r="B2821">
        <v>141403</v>
      </c>
    </row>
    <row r="2822" spans="1:2" x14ac:dyDescent="0.25">
      <c r="A2822" t="s">
        <v>4442</v>
      </c>
      <c r="B2822">
        <v>145503</v>
      </c>
    </row>
    <row r="2823" spans="1:2" x14ac:dyDescent="0.25">
      <c r="A2823" t="s">
        <v>1788</v>
      </c>
      <c r="B2823">
        <v>146703</v>
      </c>
    </row>
    <row r="2824" spans="1:2" x14ac:dyDescent="0.25">
      <c r="A2824" t="s">
        <v>1775</v>
      </c>
      <c r="B2824">
        <v>208103</v>
      </c>
    </row>
    <row r="2825" spans="1:2" x14ac:dyDescent="0.25">
      <c r="A2825" t="s">
        <v>1954</v>
      </c>
      <c r="B2825">
        <v>208603</v>
      </c>
    </row>
    <row r="2826" spans="1:2" x14ac:dyDescent="0.25">
      <c r="A2826" t="s">
        <v>2344</v>
      </c>
      <c r="B2826">
        <v>209703</v>
      </c>
    </row>
    <row r="2827" spans="1:2" x14ac:dyDescent="0.25">
      <c r="A2827" t="s">
        <v>1846</v>
      </c>
      <c r="B2827">
        <v>6296003</v>
      </c>
    </row>
    <row r="2828" spans="1:2" x14ac:dyDescent="0.25">
      <c r="A2828" t="s">
        <v>2005</v>
      </c>
      <c r="B2828">
        <v>6296103</v>
      </c>
    </row>
    <row r="2829" spans="1:2" x14ac:dyDescent="0.25">
      <c r="A2829" t="s">
        <v>1650</v>
      </c>
      <c r="B2829">
        <v>6291103</v>
      </c>
    </row>
    <row r="2830" spans="1:2" x14ac:dyDescent="0.25">
      <c r="A2830" t="s">
        <v>4443</v>
      </c>
      <c r="B2830">
        <v>6292403</v>
      </c>
    </row>
    <row r="2831" spans="1:2" x14ac:dyDescent="0.25">
      <c r="A2831" t="s">
        <v>4444</v>
      </c>
      <c r="B2831">
        <v>6293103</v>
      </c>
    </row>
    <row r="2832" spans="1:2" x14ac:dyDescent="0.25">
      <c r="A2832" t="s">
        <v>2480</v>
      </c>
      <c r="B2832">
        <v>6292903</v>
      </c>
    </row>
    <row r="2833" spans="1:2" x14ac:dyDescent="0.25">
      <c r="A2833" t="s">
        <v>2740</v>
      </c>
      <c r="B2833">
        <v>210303</v>
      </c>
    </row>
    <row r="2834" spans="1:2" x14ac:dyDescent="0.25">
      <c r="A2834" t="s">
        <v>4445</v>
      </c>
      <c r="B2834">
        <v>224003</v>
      </c>
    </row>
    <row r="2835" spans="1:2" x14ac:dyDescent="0.25">
      <c r="A2835" t="s">
        <v>4446</v>
      </c>
      <c r="B2835">
        <v>3047203</v>
      </c>
    </row>
    <row r="2836" spans="1:2" x14ac:dyDescent="0.25">
      <c r="A2836" t="s">
        <v>1497</v>
      </c>
      <c r="B2836">
        <v>3059203</v>
      </c>
    </row>
    <row r="2837" spans="1:2" x14ac:dyDescent="0.25">
      <c r="A2837" t="s">
        <v>1519</v>
      </c>
      <c r="B2837">
        <v>3061203</v>
      </c>
    </row>
    <row r="2838" spans="1:2" x14ac:dyDescent="0.25">
      <c r="A2838" t="s">
        <v>4447</v>
      </c>
      <c r="B2838">
        <v>3071203</v>
      </c>
    </row>
    <row r="2839" spans="1:2" x14ac:dyDescent="0.25">
      <c r="A2839" t="s">
        <v>2787</v>
      </c>
      <c r="B2839">
        <v>3133403</v>
      </c>
    </row>
    <row r="2840" spans="1:2" x14ac:dyDescent="0.25">
      <c r="A2840" t="s">
        <v>2563</v>
      </c>
      <c r="B2840">
        <v>3123203</v>
      </c>
    </row>
    <row r="2841" spans="1:2" x14ac:dyDescent="0.25">
      <c r="A2841" t="s">
        <v>2125</v>
      </c>
      <c r="B2841">
        <v>3107203</v>
      </c>
    </row>
    <row r="2842" spans="1:2" x14ac:dyDescent="0.25">
      <c r="A2842" t="s">
        <v>2673</v>
      </c>
      <c r="B2842">
        <v>3131203</v>
      </c>
    </row>
    <row r="2843" spans="1:2" x14ac:dyDescent="0.25">
      <c r="A2843" t="s">
        <v>1483</v>
      </c>
      <c r="B2843">
        <v>3885803</v>
      </c>
    </row>
    <row r="2844" spans="1:2" x14ac:dyDescent="0.25">
      <c r="A2844" t="s">
        <v>2061</v>
      </c>
      <c r="B2844">
        <v>1964303</v>
      </c>
    </row>
    <row r="2845" spans="1:2" x14ac:dyDescent="0.25">
      <c r="A2845" t="s">
        <v>2648</v>
      </c>
      <c r="B2845">
        <v>6292803</v>
      </c>
    </row>
    <row r="2846" spans="1:2" x14ac:dyDescent="0.25">
      <c r="A2846" t="s">
        <v>1944</v>
      </c>
      <c r="B2846">
        <v>6293003</v>
      </c>
    </row>
    <row r="2847" spans="1:2" x14ac:dyDescent="0.25">
      <c r="A2847" t="s">
        <v>1463</v>
      </c>
      <c r="B2847">
        <v>6293203</v>
      </c>
    </row>
    <row r="2848" spans="1:2" x14ac:dyDescent="0.25">
      <c r="A2848" t="s">
        <v>1372</v>
      </c>
      <c r="B2848">
        <v>303203</v>
      </c>
    </row>
    <row r="2849" spans="1:2" x14ac:dyDescent="0.25">
      <c r="A2849" t="s">
        <v>1491</v>
      </c>
      <c r="B2849">
        <v>304503</v>
      </c>
    </row>
    <row r="2850" spans="1:2" x14ac:dyDescent="0.25">
      <c r="A2850" t="s">
        <v>2314</v>
      </c>
      <c r="B2850">
        <v>4799203</v>
      </c>
    </row>
    <row r="2851" spans="1:2" x14ac:dyDescent="0.25">
      <c r="A2851" t="s">
        <v>1244</v>
      </c>
      <c r="B2851">
        <v>3049203</v>
      </c>
    </row>
    <row r="2852" spans="1:2" x14ac:dyDescent="0.25">
      <c r="A2852" t="s">
        <v>1467</v>
      </c>
      <c r="B2852">
        <v>3055203</v>
      </c>
    </row>
    <row r="2853" spans="1:2" x14ac:dyDescent="0.25">
      <c r="A2853" t="s">
        <v>2122</v>
      </c>
      <c r="B2853">
        <v>3105203</v>
      </c>
    </row>
    <row r="2854" spans="1:2" x14ac:dyDescent="0.25">
      <c r="A2854" t="s">
        <v>1609</v>
      </c>
      <c r="B2854">
        <v>3077203</v>
      </c>
    </row>
    <row r="2855" spans="1:2" x14ac:dyDescent="0.25">
      <c r="A2855" t="s">
        <v>4448</v>
      </c>
      <c r="B2855">
        <v>3079203</v>
      </c>
    </row>
    <row r="2856" spans="1:2" x14ac:dyDescent="0.25">
      <c r="A2856" t="s">
        <v>4449</v>
      </c>
      <c r="B2856">
        <v>3081203</v>
      </c>
    </row>
    <row r="2857" spans="1:2" x14ac:dyDescent="0.25">
      <c r="A2857" t="s">
        <v>1415</v>
      </c>
      <c r="B2857">
        <v>255103</v>
      </c>
    </row>
    <row r="2858" spans="1:2" x14ac:dyDescent="0.25">
      <c r="A2858" t="s">
        <v>2288</v>
      </c>
      <c r="B2858">
        <v>2524503</v>
      </c>
    </row>
    <row r="2859" spans="1:2" x14ac:dyDescent="0.25">
      <c r="A2859" t="s">
        <v>2660</v>
      </c>
      <c r="B2859">
        <v>277503</v>
      </c>
    </row>
    <row r="2860" spans="1:2" x14ac:dyDescent="0.25">
      <c r="A2860" t="s">
        <v>1475</v>
      </c>
      <c r="B2860">
        <v>3885903</v>
      </c>
    </row>
    <row r="2861" spans="1:2" x14ac:dyDescent="0.25">
      <c r="A2861" t="s">
        <v>1593</v>
      </c>
      <c r="B2861">
        <v>3886203</v>
      </c>
    </row>
    <row r="2862" spans="1:2" x14ac:dyDescent="0.25">
      <c r="A2862" t="s">
        <v>4450</v>
      </c>
      <c r="B2862">
        <v>3917203</v>
      </c>
    </row>
    <row r="2863" spans="1:2" x14ac:dyDescent="0.25">
      <c r="A2863" t="s">
        <v>2134</v>
      </c>
      <c r="B2863">
        <v>4805403</v>
      </c>
    </row>
    <row r="2864" spans="1:2" x14ac:dyDescent="0.25">
      <c r="A2864" t="s">
        <v>4451</v>
      </c>
      <c r="B2864">
        <v>4809203</v>
      </c>
    </row>
    <row r="2865" spans="1:2" x14ac:dyDescent="0.25">
      <c r="A2865" t="s">
        <v>1760</v>
      </c>
      <c r="B2865">
        <v>122303</v>
      </c>
    </row>
    <row r="2866" spans="1:2" x14ac:dyDescent="0.25">
      <c r="A2866" t="s">
        <v>2558</v>
      </c>
      <c r="B2866">
        <v>124203</v>
      </c>
    </row>
    <row r="2867" spans="1:2" x14ac:dyDescent="0.25">
      <c r="A2867" t="s">
        <v>1859</v>
      </c>
      <c r="B2867">
        <v>3093203</v>
      </c>
    </row>
    <row r="2868" spans="1:2" x14ac:dyDescent="0.25">
      <c r="A2868" t="s">
        <v>4452</v>
      </c>
      <c r="B2868">
        <v>3087203</v>
      </c>
    </row>
    <row r="2869" spans="1:2" x14ac:dyDescent="0.25">
      <c r="A2869" t="s">
        <v>2256</v>
      </c>
      <c r="B2869">
        <v>3109203</v>
      </c>
    </row>
    <row r="2870" spans="1:2" x14ac:dyDescent="0.25">
      <c r="A2870" t="s">
        <v>2098</v>
      </c>
      <c r="B2870">
        <v>3099403</v>
      </c>
    </row>
    <row r="2871" spans="1:2" x14ac:dyDescent="0.25">
      <c r="A2871" t="s">
        <v>1868</v>
      </c>
      <c r="B2871">
        <v>3921203</v>
      </c>
    </row>
    <row r="2872" spans="1:2" x14ac:dyDescent="0.25">
      <c r="A2872" t="s">
        <v>2486</v>
      </c>
      <c r="B2872">
        <v>3947203</v>
      </c>
    </row>
    <row r="2873" spans="1:2" x14ac:dyDescent="0.25">
      <c r="A2873" t="s">
        <v>2114</v>
      </c>
      <c r="B2873">
        <v>3935303</v>
      </c>
    </row>
    <row r="2874" spans="1:2" x14ac:dyDescent="0.25">
      <c r="A2874" t="s">
        <v>2115</v>
      </c>
      <c r="B2874">
        <v>3935403</v>
      </c>
    </row>
    <row r="2875" spans="1:2" x14ac:dyDescent="0.25">
      <c r="A2875" t="s">
        <v>1631</v>
      </c>
      <c r="B2875">
        <v>4017203</v>
      </c>
    </row>
    <row r="2876" spans="1:2" x14ac:dyDescent="0.25">
      <c r="A2876" t="s">
        <v>1839</v>
      </c>
      <c r="B2876">
        <v>3919303</v>
      </c>
    </row>
    <row r="2877" spans="1:2" x14ac:dyDescent="0.25">
      <c r="A2877" t="s">
        <v>2070</v>
      </c>
      <c r="B2877">
        <v>4805503</v>
      </c>
    </row>
    <row r="2878" spans="1:2" x14ac:dyDescent="0.25">
      <c r="A2878" t="s">
        <v>1930</v>
      </c>
      <c r="B2878">
        <v>4774003</v>
      </c>
    </row>
    <row r="2879" spans="1:2" x14ac:dyDescent="0.25">
      <c r="A2879" t="s">
        <v>2305</v>
      </c>
      <c r="B2879">
        <v>365103</v>
      </c>
    </row>
    <row r="2880" spans="1:2" x14ac:dyDescent="0.25">
      <c r="A2880" t="s">
        <v>4453</v>
      </c>
      <c r="B2880">
        <v>356103</v>
      </c>
    </row>
    <row r="2881" spans="1:2" x14ac:dyDescent="0.25">
      <c r="A2881" t="s">
        <v>1259</v>
      </c>
      <c r="B2881">
        <v>357003</v>
      </c>
    </row>
    <row r="2882" spans="1:2" x14ac:dyDescent="0.25">
      <c r="A2882" t="s">
        <v>2424</v>
      </c>
      <c r="B2882">
        <v>90003</v>
      </c>
    </row>
    <row r="2883" spans="1:2" x14ac:dyDescent="0.25">
      <c r="A2883" t="s">
        <v>2722</v>
      </c>
      <c r="B2883">
        <v>4019203</v>
      </c>
    </row>
    <row r="2884" spans="1:2" x14ac:dyDescent="0.25">
      <c r="A2884" t="s">
        <v>2674</v>
      </c>
      <c r="B2884">
        <v>240003</v>
      </c>
    </row>
    <row r="2885" spans="1:2" x14ac:dyDescent="0.25">
      <c r="A2885" t="s">
        <v>1694</v>
      </c>
      <c r="B2885">
        <v>273103</v>
      </c>
    </row>
    <row r="2886" spans="1:2" x14ac:dyDescent="0.25">
      <c r="A2886" t="s">
        <v>2551</v>
      </c>
      <c r="B2886">
        <v>274203</v>
      </c>
    </row>
    <row r="2887" spans="1:2" x14ac:dyDescent="0.25">
      <c r="A2887" t="s">
        <v>1321</v>
      </c>
      <c r="B2887">
        <v>4397303</v>
      </c>
    </row>
    <row r="2888" spans="1:2" x14ac:dyDescent="0.25">
      <c r="A2888" t="s">
        <v>4454</v>
      </c>
      <c r="B2888">
        <v>4403203</v>
      </c>
    </row>
    <row r="2889" spans="1:2" x14ac:dyDescent="0.25">
      <c r="A2889" t="s">
        <v>4455</v>
      </c>
      <c r="B2889">
        <v>158703</v>
      </c>
    </row>
    <row r="2890" spans="1:2" x14ac:dyDescent="0.25">
      <c r="A2890" t="s">
        <v>4456</v>
      </c>
      <c r="B2890">
        <v>358503</v>
      </c>
    </row>
    <row r="2891" spans="1:2" x14ac:dyDescent="0.25">
      <c r="A2891" t="s">
        <v>4457</v>
      </c>
      <c r="B2891">
        <v>169103</v>
      </c>
    </row>
    <row r="2892" spans="1:2" x14ac:dyDescent="0.25">
      <c r="A2892" t="s">
        <v>2494</v>
      </c>
      <c r="B2892">
        <v>169203</v>
      </c>
    </row>
    <row r="2893" spans="1:2" x14ac:dyDescent="0.25">
      <c r="A2893" t="s">
        <v>1432</v>
      </c>
      <c r="B2893">
        <v>165203</v>
      </c>
    </row>
    <row r="2894" spans="1:2" x14ac:dyDescent="0.25">
      <c r="A2894" t="s">
        <v>2036</v>
      </c>
      <c r="B2894">
        <v>535703</v>
      </c>
    </row>
    <row r="2895" spans="1:2" x14ac:dyDescent="0.25">
      <c r="A2895" t="s">
        <v>2544</v>
      </c>
      <c r="B2895">
        <v>4405303</v>
      </c>
    </row>
    <row r="2896" spans="1:2" x14ac:dyDescent="0.25">
      <c r="A2896" t="s">
        <v>1568</v>
      </c>
      <c r="B2896">
        <v>4397803</v>
      </c>
    </row>
    <row r="2897" spans="1:2" x14ac:dyDescent="0.25">
      <c r="A2897" t="s">
        <v>4458</v>
      </c>
      <c r="B2897">
        <v>4399603</v>
      </c>
    </row>
    <row r="2898" spans="1:2" x14ac:dyDescent="0.25">
      <c r="A2898" t="s">
        <v>4459</v>
      </c>
      <c r="B2898">
        <v>4399703</v>
      </c>
    </row>
    <row r="2899" spans="1:2" x14ac:dyDescent="0.25">
      <c r="A2899" t="s">
        <v>2465</v>
      </c>
      <c r="B2899">
        <v>4399503</v>
      </c>
    </row>
    <row r="2900" spans="1:2" x14ac:dyDescent="0.25">
      <c r="A2900" t="s">
        <v>1396</v>
      </c>
      <c r="B2900">
        <v>4397503</v>
      </c>
    </row>
    <row r="2901" spans="1:2" x14ac:dyDescent="0.25">
      <c r="A2901" t="s">
        <v>2145</v>
      </c>
      <c r="B2901">
        <v>536703</v>
      </c>
    </row>
    <row r="2902" spans="1:2" x14ac:dyDescent="0.25">
      <c r="A2902" t="s">
        <v>2054</v>
      </c>
      <c r="B2902">
        <v>537103</v>
      </c>
    </row>
    <row r="2903" spans="1:2" x14ac:dyDescent="0.25">
      <c r="A2903" t="s">
        <v>4460</v>
      </c>
      <c r="B2903">
        <v>534503</v>
      </c>
    </row>
    <row r="2904" spans="1:2" x14ac:dyDescent="0.25">
      <c r="A2904" t="s">
        <v>1337</v>
      </c>
      <c r="B2904">
        <v>113303</v>
      </c>
    </row>
    <row r="2905" spans="1:2" x14ac:dyDescent="0.25">
      <c r="A2905" t="s">
        <v>1782</v>
      </c>
      <c r="B2905">
        <v>166203</v>
      </c>
    </row>
    <row r="2906" spans="1:2" x14ac:dyDescent="0.25">
      <c r="A2906" t="s">
        <v>2186</v>
      </c>
      <c r="B2906">
        <v>150203</v>
      </c>
    </row>
    <row r="2907" spans="1:2" x14ac:dyDescent="0.25">
      <c r="A2907" t="s">
        <v>4461</v>
      </c>
      <c r="B2907">
        <v>4779203</v>
      </c>
    </row>
    <row r="2908" spans="1:2" x14ac:dyDescent="0.25">
      <c r="A2908" t="s">
        <v>2281</v>
      </c>
      <c r="B2908">
        <v>4399403</v>
      </c>
    </row>
    <row r="2909" spans="1:2" x14ac:dyDescent="0.25">
      <c r="A2909" t="s">
        <v>4462</v>
      </c>
      <c r="B2909">
        <v>4397703</v>
      </c>
    </row>
    <row r="2910" spans="1:2" x14ac:dyDescent="0.25">
      <c r="A2910" t="s">
        <v>2530</v>
      </c>
      <c r="B2910">
        <v>120303</v>
      </c>
    </row>
    <row r="2911" spans="1:2" x14ac:dyDescent="0.25">
      <c r="A2911" t="s">
        <v>1290</v>
      </c>
      <c r="B2911">
        <v>4769203</v>
      </c>
    </row>
    <row r="2912" spans="1:2" x14ac:dyDescent="0.25">
      <c r="A2912" t="s">
        <v>1298</v>
      </c>
      <c r="B2912">
        <v>4769303</v>
      </c>
    </row>
    <row r="2913" spans="1:2" x14ac:dyDescent="0.25">
      <c r="A2913" t="s">
        <v>2239</v>
      </c>
      <c r="B2913">
        <v>939203</v>
      </c>
    </row>
    <row r="2914" spans="1:2" x14ac:dyDescent="0.25">
      <c r="A2914" t="s">
        <v>2321</v>
      </c>
      <c r="B2914">
        <v>107703</v>
      </c>
    </row>
    <row r="2915" spans="1:2" x14ac:dyDescent="0.25">
      <c r="A2915" t="s">
        <v>1838</v>
      </c>
      <c r="B2915">
        <v>649903</v>
      </c>
    </row>
    <row r="2916" spans="1:2" x14ac:dyDescent="0.25">
      <c r="A2916" t="s">
        <v>1309</v>
      </c>
      <c r="B2916">
        <v>143403</v>
      </c>
    </row>
    <row r="2917" spans="1:2" x14ac:dyDescent="0.25">
      <c r="A2917" t="s">
        <v>1805</v>
      </c>
      <c r="B2917">
        <v>969203</v>
      </c>
    </row>
    <row r="2918" spans="1:2" x14ac:dyDescent="0.25">
      <c r="A2918" t="s">
        <v>2407</v>
      </c>
      <c r="B2918">
        <v>953203</v>
      </c>
    </row>
    <row r="2919" spans="1:2" x14ac:dyDescent="0.25">
      <c r="A2919" t="s">
        <v>1518</v>
      </c>
      <c r="B2919">
        <v>4771403</v>
      </c>
    </row>
    <row r="2920" spans="1:2" x14ac:dyDescent="0.25">
      <c r="A2920" t="s">
        <v>1724</v>
      </c>
      <c r="B2920">
        <v>4773603</v>
      </c>
    </row>
    <row r="2921" spans="1:2" x14ac:dyDescent="0.25">
      <c r="A2921" t="s">
        <v>2554</v>
      </c>
      <c r="B2921">
        <v>4783603</v>
      </c>
    </row>
    <row r="2922" spans="1:2" x14ac:dyDescent="0.25">
      <c r="A2922" t="s">
        <v>2519</v>
      </c>
      <c r="B2922">
        <v>4785203</v>
      </c>
    </row>
    <row r="2923" spans="1:2" x14ac:dyDescent="0.25">
      <c r="A2923" t="s">
        <v>1829</v>
      </c>
      <c r="B2923">
        <v>4773903</v>
      </c>
    </row>
    <row r="2924" spans="1:2" x14ac:dyDescent="0.25">
      <c r="A2924" t="s">
        <v>2056</v>
      </c>
      <c r="B2924">
        <v>4807203</v>
      </c>
    </row>
    <row r="2925" spans="1:2" x14ac:dyDescent="0.25">
      <c r="A2925" t="s">
        <v>1886</v>
      </c>
      <c r="B2925">
        <v>955203</v>
      </c>
    </row>
    <row r="2926" spans="1:2" x14ac:dyDescent="0.25">
      <c r="A2926" t="s">
        <v>2232</v>
      </c>
      <c r="B2926">
        <v>95303</v>
      </c>
    </row>
    <row r="2927" spans="1:2" x14ac:dyDescent="0.25">
      <c r="A2927" t="s">
        <v>2375</v>
      </c>
      <c r="B2927">
        <v>96603</v>
      </c>
    </row>
    <row r="2928" spans="1:2" x14ac:dyDescent="0.25">
      <c r="A2928" t="s">
        <v>2454</v>
      </c>
      <c r="B2928">
        <v>157803</v>
      </c>
    </row>
    <row r="2929" spans="1:2" x14ac:dyDescent="0.25">
      <c r="A2929" t="s">
        <v>4463</v>
      </c>
      <c r="B2929">
        <v>188503</v>
      </c>
    </row>
    <row r="2930" spans="1:2" x14ac:dyDescent="0.25">
      <c r="A2930" t="s">
        <v>2382</v>
      </c>
      <c r="B2930">
        <v>189303</v>
      </c>
    </row>
    <row r="2931" spans="1:2" x14ac:dyDescent="0.25">
      <c r="A2931" t="s">
        <v>2315</v>
      </c>
      <c r="B2931">
        <v>6292503</v>
      </c>
    </row>
    <row r="2932" spans="1:2" x14ac:dyDescent="0.25">
      <c r="A2932" t="s">
        <v>1741</v>
      </c>
      <c r="B2932">
        <v>4773703</v>
      </c>
    </row>
    <row r="2933" spans="1:2" x14ac:dyDescent="0.25">
      <c r="A2933" t="s">
        <v>4464</v>
      </c>
      <c r="B2933">
        <v>4801203</v>
      </c>
    </row>
    <row r="2934" spans="1:2" x14ac:dyDescent="0.25">
      <c r="A2934" t="s">
        <v>2594</v>
      </c>
      <c r="B2934">
        <v>4783303</v>
      </c>
    </row>
    <row r="2935" spans="1:2" x14ac:dyDescent="0.25">
      <c r="A2935" t="s">
        <v>2500</v>
      </c>
      <c r="B2935">
        <v>4789303</v>
      </c>
    </row>
    <row r="2936" spans="1:2" x14ac:dyDescent="0.25">
      <c r="A2936" t="s">
        <v>1757</v>
      </c>
      <c r="B2936">
        <v>4773803</v>
      </c>
    </row>
    <row r="2937" spans="1:2" x14ac:dyDescent="0.25">
      <c r="A2937" t="s">
        <v>2633</v>
      </c>
      <c r="B2937">
        <v>4781203</v>
      </c>
    </row>
    <row r="2938" spans="1:2" x14ac:dyDescent="0.25">
      <c r="A2938" t="s">
        <v>2526</v>
      </c>
      <c r="B2938">
        <v>4787203</v>
      </c>
    </row>
    <row r="2939" spans="1:2" x14ac:dyDescent="0.25">
      <c r="A2939" t="s">
        <v>1716</v>
      </c>
      <c r="B2939">
        <v>6290803</v>
      </c>
    </row>
    <row r="2940" spans="1:2" x14ac:dyDescent="0.25">
      <c r="A2940" t="s">
        <v>4465</v>
      </c>
      <c r="B2940">
        <v>6290903</v>
      </c>
    </row>
    <row r="2941" spans="1:2" x14ac:dyDescent="0.25">
      <c r="A2941" t="s">
        <v>2586</v>
      </c>
      <c r="B2941">
        <v>6292703</v>
      </c>
    </row>
    <row r="2942" spans="1:2" x14ac:dyDescent="0.25">
      <c r="A2942" t="s">
        <v>1258</v>
      </c>
      <c r="B2942">
        <v>3039203</v>
      </c>
    </row>
    <row r="2943" spans="1:2" x14ac:dyDescent="0.25">
      <c r="A2943" t="s">
        <v>1383</v>
      </c>
      <c r="B2943">
        <v>165503</v>
      </c>
    </row>
    <row r="2944" spans="1:2" x14ac:dyDescent="0.25">
      <c r="A2944" t="s">
        <v>4466</v>
      </c>
      <c r="B2944">
        <v>166003</v>
      </c>
    </row>
    <row r="2945" spans="1:2" x14ac:dyDescent="0.25">
      <c r="A2945" t="s">
        <v>1280</v>
      </c>
      <c r="B2945">
        <v>134003</v>
      </c>
    </row>
    <row r="2946" spans="1:2" x14ac:dyDescent="0.25">
      <c r="A2946" t="s">
        <v>2603</v>
      </c>
      <c r="B2946">
        <v>134203</v>
      </c>
    </row>
    <row r="2947" spans="1:2" x14ac:dyDescent="0.25">
      <c r="A2947" t="s">
        <v>1664</v>
      </c>
      <c r="B2947">
        <v>226203</v>
      </c>
    </row>
    <row r="2948" spans="1:2" x14ac:dyDescent="0.25">
      <c r="A2948" t="s">
        <v>1790</v>
      </c>
      <c r="B2948">
        <v>226503</v>
      </c>
    </row>
    <row r="2949" spans="1:2" x14ac:dyDescent="0.25">
      <c r="A2949" t="s">
        <v>1896</v>
      </c>
      <c r="B2949">
        <v>227503</v>
      </c>
    </row>
    <row r="2950" spans="1:2" x14ac:dyDescent="0.25">
      <c r="A2950" t="s">
        <v>4467</v>
      </c>
      <c r="B2950">
        <v>536203</v>
      </c>
    </row>
    <row r="2951" spans="1:2" x14ac:dyDescent="0.25">
      <c r="A2951" t="s">
        <v>1780</v>
      </c>
      <c r="B2951">
        <v>167103</v>
      </c>
    </row>
    <row r="2952" spans="1:2" x14ac:dyDescent="0.25">
      <c r="A2952" t="s">
        <v>2499</v>
      </c>
      <c r="B2952">
        <v>207203</v>
      </c>
    </row>
    <row r="2953" spans="1:2" x14ac:dyDescent="0.25">
      <c r="A2953" t="s">
        <v>2080</v>
      </c>
      <c r="B2953">
        <v>208803</v>
      </c>
    </row>
    <row r="2954" spans="1:2" x14ac:dyDescent="0.25">
      <c r="A2954" t="s">
        <v>1220</v>
      </c>
      <c r="B2954">
        <v>256403</v>
      </c>
    </row>
    <row r="2955" spans="1:2" x14ac:dyDescent="0.25">
      <c r="A2955" t="s">
        <v>2419</v>
      </c>
      <c r="B2955">
        <v>537903</v>
      </c>
    </row>
    <row r="2956" spans="1:2" x14ac:dyDescent="0.25">
      <c r="A2956" t="s">
        <v>2140</v>
      </c>
      <c r="B2956">
        <v>411403</v>
      </c>
    </row>
    <row r="2957" spans="1:2" x14ac:dyDescent="0.25">
      <c r="A2957" t="s">
        <v>4468</v>
      </c>
      <c r="B2957">
        <v>405503</v>
      </c>
    </row>
    <row r="2958" spans="1:2" x14ac:dyDescent="0.25">
      <c r="A2958" t="s">
        <v>4469</v>
      </c>
      <c r="B2958">
        <v>259703</v>
      </c>
    </row>
    <row r="2959" spans="1:2" x14ac:dyDescent="0.25">
      <c r="A2959" t="s">
        <v>1324</v>
      </c>
      <c r="B2959">
        <v>237603</v>
      </c>
    </row>
    <row r="2960" spans="1:2" x14ac:dyDescent="0.25">
      <c r="A2960" t="s">
        <v>1765</v>
      </c>
      <c r="B2960">
        <v>238703</v>
      </c>
    </row>
    <row r="2961" spans="1:2" x14ac:dyDescent="0.25">
      <c r="A2961" t="s">
        <v>1774</v>
      </c>
      <c r="B2961">
        <v>769203</v>
      </c>
    </row>
    <row r="2962" spans="1:2" x14ac:dyDescent="0.25">
      <c r="A2962" t="s">
        <v>2715</v>
      </c>
      <c r="B2962">
        <v>151403</v>
      </c>
    </row>
    <row r="2963" spans="1:2" x14ac:dyDescent="0.25">
      <c r="A2963" t="s">
        <v>2013</v>
      </c>
      <c r="B2963">
        <v>152603</v>
      </c>
    </row>
    <row r="2964" spans="1:2" x14ac:dyDescent="0.25">
      <c r="A2964" t="s">
        <v>4470</v>
      </c>
      <c r="B2964">
        <v>155503</v>
      </c>
    </row>
    <row r="2965" spans="1:2" x14ac:dyDescent="0.25">
      <c r="A2965" t="s">
        <v>2018</v>
      </c>
      <c r="B2965">
        <v>156003</v>
      </c>
    </row>
    <row r="2966" spans="1:2" x14ac:dyDescent="0.25">
      <c r="A2966" t="s">
        <v>2155</v>
      </c>
      <c r="B2966">
        <v>241403</v>
      </c>
    </row>
    <row r="2967" spans="1:2" x14ac:dyDescent="0.25">
      <c r="A2967" t="s">
        <v>2458</v>
      </c>
      <c r="B2967">
        <v>1296003</v>
      </c>
    </row>
    <row r="2968" spans="1:2" x14ac:dyDescent="0.25">
      <c r="A2968" t="s">
        <v>4471</v>
      </c>
      <c r="B2968">
        <v>155003</v>
      </c>
    </row>
    <row r="2969" spans="1:2" x14ac:dyDescent="0.25">
      <c r="A2969" t="s">
        <v>1726</v>
      </c>
      <c r="B2969">
        <v>156703</v>
      </c>
    </row>
    <row r="2970" spans="1:2" x14ac:dyDescent="0.25">
      <c r="A2970" t="s">
        <v>4472</v>
      </c>
      <c r="B2970">
        <v>274303</v>
      </c>
    </row>
    <row r="2971" spans="1:2" x14ac:dyDescent="0.25">
      <c r="A2971" t="s">
        <v>2147</v>
      </c>
      <c r="B2971">
        <v>274703</v>
      </c>
    </row>
    <row r="2972" spans="1:2" x14ac:dyDescent="0.25">
      <c r="A2972" t="s">
        <v>2729</v>
      </c>
      <c r="B2972">
        <v>277703</v>
      </c>
    </row>
    <row r="2973" spans="1:2" x14ac:dyDescent="0.25">
      <c r="A2973" t="s">
        <v>1443</v>
      </c>
      <c r="B2973">
        <v>157103</v>
      </c>
    </row>
    <row r="2974" spans="1:2" x14ac:dyDescent="0.25">
      <c r="A2974" t="s">
        <v>2302</v>
      </c>
      <c r="B2974">
        <v>189203</v>
      </c>
    </row>
    <row r="2975" spans="1:2" x14ac:dyDescent="0.25">
      <c r="A2975" t="s">
        <v>2325</v>
      </c>
      <c r="B2975">
        <v>1297503</v>
      </c>
    </row>
    <row r="2976" spans="1:2" x14ac:dyDescent="0.25">
      <c r="A2976" t="s">
        <v>2542</v>
      </c>
      <c r="B2976">
        <v>1298603</v>
      </c>
    </row>
    <row r="2977" spans="1:2" x14ac:dyDescent="0.25">
      <c r="A2977" t="s">
        <v>1876</v>
      </c>
      <c r="B2977">
        <v>280203</v>
      </c>
    </row>
    <row r="2978" spans="1:2" x14ac:dyDescent="0.25">
      <c r="A2978" t="s">
        <v>4473</v>
      </c>
      <c r="B2978">
        <v>271503</v>
      </c>
    </row>
    <row r="2979" spans="1:2" x14ac:dyDescent="0.25">
      <c r="A2979" t="s">
        <v>1723</v>
      </c>
      <c r="B2979">
        <v>1299003</v>
      </c>
    </row>
    <row r="2980" spans="1:2" x14ac:dyDescent="0.25">
      <c r="A2980" t="s">
        <v>1605</v>
      </c>
      <c r="B2980">
        <v>100803</v>
      </c>
    </row>
    <row r="2981" spans="1:2" x14ac:dyDescent="0.25">
      <c r="A2981" t="s">
        <v>1612</v>
      </c>
      <c r="B2981">
        <v>99303</v>
      </c>
    </row>
    <row r="2982" spans="1:2" x14ac:dyDescent="0.25">
      <c r="A2982" t="s">
        <v>4474</v>
      </c>
      <c r="B2982">
        <v>96903</v>
      </c>
    </row>
    <row r="2983" spans="1:2" x14ac:dyDescent="0.25">
      <c r="A2983" t="s">
        <v>4475</v>
      </c>
      <c r="B2983">
        <v>310203</v>
      </c>
    </row>
    <row r="2984" spans="1:2" x14ac:dyDescent="0.25">
      <c r="A2984" t="s">
        <v>2143</v>
      </c>
      <c r="B2984">
        <v>310403</v>
      </c>
    </row>
    <row r="2985" spans="1:2" x14ac:dyDescent="0.25">
      <c r="A2985" t="s">
        <v>2446</v>
      </c>
      <c r="B2985">
        <v>312803</v>
      </c>
    </row>
    <row r="2986" spans="1:2" x14ac:dyDescent="0.25">
      <c r="A2986" t="s">
        <v>4476</v>
      </c>
      <c r="B2986">
        <v>313303</v>
      </c>
    </row>
    <row r="2987" spans="1:2" x14ac:dyDescent="0.25">
      <c r="A2987" t="s">
        <v>1453</v>
      </c>
      <c r="B2987">
        <v>99903</v>
      </c>
    </row>
    <row r="2988" spans="1:2" x14ac:dyDescent="0.25">
      <c r="A2988" t="s">
        <v>1729</v>
      </c>
      <c r="B2988">
        <v>130603</v>
      </c>
    </row>
    <row r="2989" spans="1:2" x14ac:dyDescent="0.25">
      <c r="A2989" t="s">
        <v>1426</v>
      </c>
      <c r="B2989">
        <v>192403</v>
      </c>
    </row>
    <row r="2990" spans="1:2" x14ac:dyDescent="0.25">
      <c r="A2990" t="s">
        <v>1216</v>
      </c>
      <c r="B2990">
        <v>186603</v>
      </c>
    </row>
    <row r="2991" spans="1:2" x14ac:dyDescent="0.25">
      <c r="A2991" t="s">
        <v>1679</v>
      </c>
      <c r="B2991">
        <v>316803</v>
      </c>
    </row>
    <row r="2992" spans="1:2" x14ac:dyDescent="0.25">
      <c r="A2992" t="s">
        <v>4477</v>
      </c>
      <c r="B2992">
        <v>130903</v>
      </c>
    </row>
    <row r="2993" spans="1:2" x14ac:dyDescent="0.25">
      <c r="A2993" t="s">
        <v>4478</v>
      </c>
      <c r="B2993">
        <v>140403</v>
      </c>
    </row>
    <row r="2994" spans="1:2" x14ac:dyDescent="0.25">
      <c r="A2994" t="s">
        <v>2425</v>
      </c>
      <c r="B2994">
        <v>141703</v>
      </c>
    </row>
    <row r="2995" spans="1:2" x14ac:dyDescent="0.25">
      <c r="A2995" t="s">
        <v>2368</v>
      </c>
      <c r="B2995">
        <v>298503</v>
      </c>
    </row>
    <row r="2996" spans="1:2" x14ac:dyDescent="0.25">
      <c r="A2996" t="s">
        <v>1273</v>
      </c>
      <c r="B2996">
        <v>302003</v>
      </c>
    </row>
    <row r="2997" spans="1:2" x14ac:dyDescent="0.25">
      <c r="A2997" t="s">
        <v>1355</v>
      </c>
      <c r="B2997">
        <v>302803</v>
      </c>
    </row>
    <row r="2998" spans="1:2" x14ac:dyDescent="0.25">
      <c r="A2998" t="s">
        <v>4479</v>
      </c>
      <c r="B2998">
        <v>55503</v>
      </c>
    </row>
    <row r="2999" spans="1:2" x14ac:dyDescent="0.25">
      <c r="A2999" t="s">
        <v>2179</v>
      </c>
      <c r="B2999">
        <v>35703</v>
      </c>
    </row>
    <row r="3000" spans="1:2" x14ac:dyDescent="0.25">
      <c r="A3000" t="s">
        <v>2428</v>
      </c>
      <c r="B3000">
        <v>73503</v>
      </c>
    </row>
    <row r="3001" spans="1:2" x14ac:dyDescent="0.25">
      <c r="A3001" t="s">
        <v>2444</v>
      </c>
      <c r="B3001">
        <v>218603</v>
      </c>
    </row>
    <row r="3002" spans="1:2" x14ac:dyDescent="0.25">
      <c r="A3002" t="s">
        <v>2687</v>
      </c>
      <c r="B3002">
        <v>225003</v>
      </c>
    </row>
    <row r="3003" spans="1:2" x14ac:dyDescent="0.25">
      <c r="A3003" t="s">
        <v>4480</v>
      </c>
      <c r="B3003">
        <v>225203</v>
      </c>
    </row>
    <row r="3004" spans="1:2" x14ac:dyDescent="0.25">
      <c r="A3004" t="s">
        <v>2760</v>
      </c>
      <c r="B3004">
        <v>219903</v>
      </c>
    </row>
    <row r="3005" spans="1:2" x14ac:dyDescent="0.25">
      <c r="A3005" t="s">
        <v>1515</v>
      </c>
      <c r="B3005">
        <v>224803</v>
      </c>
    </row>
    <row r="3006" spans="1:2" x14ac:dyDescent="0.25">
      <c r="A3006" t="s">
        <v>4481</v>
      </c>
      <c r="B3006">
        <v>82903</v>
      </c>
    </row>
    <row r="3007" spans="1:2" x14ac:dyDescent="0.25">
      <c r="A3007" t="s">
        <v>2149</v>
      </c>
      <c r="B3007">
        <v>122403</v>
      </c>
    </row>
    <row r="3008" spans="1:2" x14ac:dyDescent="0.25">
      <c r="A3008" t="s">
        <v>1982</v>
      </c>
      <c r="B3008">
        <v>363303</v>
      </c>
    </row>
    <row r="3009" spans="1:2" x14ac:dyDescent="0.25">
      <c r="A3009" t="s">
        <v>4482</v>
      </c>
      <c r="B3009">
        <v>363903</v>
      </c>
    </row>
    <row r="3010" spans="1:2" x14ac:dyDescent="0.25">
      <c r="A3010" t="s">
        <v>4483</v>
      </c>
      <c r="B3010">
        <v>357203</v>
      </c>
    </row>
    <row r="3011" spans="1:2" x14ac:dyDescent="0.25">
      <c r="A3011" t="s">
        <v>1323</v>
      </c>
      <c r="B3011">
        <v>77303</v>
      </c>
    </row>
    <row r="3012" spans="1:2" x14ac:dyDescent="0.25">
      <c r="A3012" t="s">
        <v>4484</v>
      </c>
      <c r="B3012">
        <v>125203</v>
      </c>
    </row>
    <row r="3013" spans="1:2" x14ac:dyDescent="0.25">
      <c r="A3013" t="s">
        <v>2339</v>
      </c>
      <c r="B3013">
        <v>129203</v>
      </c>
    </row>
    <row r="3014" spans="1:2" x14ac:dyDescent="0.25">
      <c r="A3014" t="s">
        <v>4485</v>
      </c>
      <c r="B3014">
        <v>129703</v>
      </c>
    </row>
    <row r="3015" spans="1:2" x14ac:dyDescent="0.25">
      <c r="A3015" t="s">
        <v>2623</v>
      </c>
      <c r="B3015">
        <v>129603</v>
      </c>
    </row>
    <row r="3016" spans="1:2" x14ac:dyDescent="0.25">
      <c r="A3016" t="s">
        <v>1442</v>
      </c>
      <c r="B3016">
        <v>357903</v>
      </c>
    </row>
    <row r="3017" spans="1:2" x14ac:dyDescent="0.25">
      <c r="A3017" t="s">
        <v>2452</v>
      </c>
      <c r="B3017">
        <v>146303</v>
      </c>
    </row>
    <row r="3018" spans="1:2" x14ac:dyDescent="0.25">
      <c r="A3018" t="s">
        <v>4486</v>
      </c>
      <c r="B3018">
        <v>146603</v>
      </c>
    </row>
    <row r="3019" spans="1:2" x14ac:dyDescent="0.25">
      <c r="A3019" t="s">
        <v>1352</v>
      </c>
      <c r="B3019">
        <v>255303</v>
      </c>
    </row>
    <row r="3020" spans="1:2" x14ac:dyDescent="0.25">
      <c r="A3020" t="s">
        <v>1232</v>
      </c>
      <c r="B3020">
        <v>256303</v>
      </c>
    </row>
    <row r="3021" spans="1:2" x14ac:dyDescent="0.25">
      <c r="A3021" t="s">
        <v>1529</v>
      </c>
      <c r="B3021">
        <v>257203</v>
      </c>
    </row>
    <row r="3022" spans="1:2" x14ac:dyDescent="0.25">
      <c r="A3022" t="s">
        <v>2476</v>
      </c>
      <c r="B3022">
        <v>273903</v>
      </c>
    </row>
    <row r="3023" spans="1:2" x14ac:dyDescent="0.25">
      <c r="A3023" t="s">
        <v>2042</v>
      </c>
      <c r="B3023">
        <v>274903</v>
      </c>
    </row>
    <row r="3024" spans="1:2" x14ac:dyDescent="0.25">
      <c r="A3024" t="s">
        <v>1334</v>
      </c>
      <c r="B3024">
        <v>277903</v>
      </c>
    </row>
    <row r="3025" spans="1:2" x14ac:dyDescent="0.25">
      <c r="A3025" t="s">
        <v>1564</v>
      </c>
      <c r="B3025">
        <v>359903</v>
      </c>
    </row>
    <row r="3026" spans="1:2" x14ac:dyDescent="0.25">
      <c r="A3026" t="s">
        <v>4487</v>
      </c>
      <c r="B3026">
        <v>360103</v>
      </c>
    </row>
    <row r="3027" spans="1:2" x14ac:dyDescent="0.25">
      <c r="A3027" t="s">
        <v>4488</v>
      </c>
      <c r="B3027">
        <v>170103</v>
      </c>
    </row>
    <row r="3028" spans="1:2" x14ac:dyDescent="0.25">
      <c r="A3028" t="s">
        <v>2619</v>
      </c>
      <c r="B3028">
        <v>171803</v>
      </c>
    </row>
    <row r="3029" spans="1:2" x14ac:dyDescent="0.25">
      <c r="A3029" t="s">
        <v>2646</v>
      </c>
      <c r="B3029">
        <v>172103</v>
      </c>
    </row>
    <row r="3030" spans="1:2" x14ac:dyDescent="0.25">
      <c r="A3030" t="s">
        <v>2699</v>
      </c>
      <c r="B3030">
        <v>172403</v>
      </c>
    </row>
    <row r="3031" spans="1:2" x14ac:dyDescent="0.25">
      <c r="A3031" t="s">
        <v>1470</v>
      </c>
      <c r="B3031">
        <v>165103</v>
      </c>
    </row>
    <row r="3032" spans="1:2" x14ac:dyDescent="0.25">
      <c r="A3032" t="s">
        <v>1827</v>
      </c>
      <c r="B3032">
        <v>109203</v>
      </c>
    </row>
    <row r="3033" spans="1:2" x14ac:dyDescent="0.25">
      <c r="A3033" t="s">
        <v>1946</v>
      </c>
      <c r="B3033">
        <v>130303</v>
      </c>
    </row>
    <row r="3034" spans="1:2" x14ac:dyDescent="0.25">
      <c r="A3034" t="s">
        <v>1438</v>
      </c>
      <c r="B3034">
        <v>131303</v>
      </c>
    </row>
    <row r="3035" spans="1:2" x14ac:dyDescent="0.25">
      <c r="A3035" t="s">
        <v>2573</v>
      </c>
      <c r="B3035">
        <v>133703</v>
      </c>
    </row>
    <row r="3036" spans="1:2" x14ac:dyDescent="0.25">
      <c r="A3036" t="s">
        <v>1861</v>
      </c>
      <c r="B3036">
        <v>362203</v>
      </c>
    </row>
    <row r="3037" spans="1:2" x14ac:dyDescent="0.25">
      <c r="A3037" t="s">
        <v>1904</v>
      </c>
      <c r="B3037">
        <v>362403</v>
      </c>
    </row>
    <row r="3038" spans="1:2" x14ac:dyDescent="0.25">
      <c r="A3038" t="s">
        <v>2307</v>
      </c>
      <c r="B3038">
        <v>365003</v>
      </c>
    </row>
    <row r="3039" spans="1:2" x14ac:dyDescent="0.25">
      <c r="A3039" t="s">
        <v>1233</v>
      </c>
      <c r="B3039">
        <v>356903</v>
      </c>
    </row>
    <row r="3040" spans="1:2" x14ac:dyDescent="0.25">
      <c r="A3040" t="s">
        <v>1473</v>
      </c>
      <c r="B3040">
        <v>372903</v>
      </c>
    </row>
    <row r="3041" spans="1:2" x14ac:dyDescent="0.25">
      <c r="A3041" t="s">
        <v>1292</v>
      </c>
      <c r="B3041">
        <v>356303</v>
      </c>
    </row>
    <row r="3042" spans="1:2" x14ac:dyDescent="0.25">
      <c r="A3042" t="s">
        <v>1647</v>
      </c>
      <c r="B3042">
        <v>89403</v>
      </c>
    </row>
    <row r="3043" spans="1:2" x14ac:dyDescent="0.25">
      <c r="A3043" t="s">
        <v>1653</v>
      </c>
      <c r="B3043">
        <v>89603</v>
      </c>
    </row>
    <row r="3044" spans="1:2" x14ac:dyDescent="0.25">
      <c r="A3044" t="s">
        <v>4489</v>
      </c>
      <c r="B3044">
        <v>168003</v>
      </c>
    </row>
    <row r="3045" spans="1:2" x14ac:dyDescent="0.25">
      <c r="A3045" t="s">
        <v>1802</v>
      </c>
      <c r="B3045">
        <v>534203</v>
      </c>
    </row>
    <row r="3046" spans="1:2" x14ac:dyDescent="0.25">
      <c r="A3046" t="s">
        <v>1638</v>
      </c>
      <c r="B3046">
        <v>72103</v>
      </c>
    </row>
    <row r="3047" spans="1:2" x14ac:dyDescent="0.25">
      <c r="A3047" t="s">
        <v>1558</v>
      </c>
      <c r="B3047">
        <v>72203</v>
      </c>
    </row>
    <row r="3048" spans="1:2" x14ac:dyDescent="0.25">
      <c r="A3048" t="s">
        <v>1603</v>
      </c>
      <c r="B3048">
        <v>72503</v>
      </c>
    </row>
    <row r="3049" spans="1:2" x14ac:dyDescent="0.25">
      <c r="A3049" t="s">
        <v>4490</v>
      </c>
      <c r="B3049">
        <v>72803</v>
      </c>
    </row>
    <row r="3050" spans="1:2" x14ac:dyDescent="0.25">
      <c r="A3050" t="s">
        <v>2057</v>
      </c>
      <c r="B3050">
        <v>170603</v>
      </c>
    </row>
    <row r="3051" spans="1:2" x14ac:dyDescent="0.25">
      <c r="A3051" t="s">
        <v>2126</v>
      </c>
      <c r="B3051">
        <v>163303</v>
      </c>
    </row>
    <row r="3052" spans="1:2" x14ac:dyDescent="0.25">
      <c r="A3052" t="s">
        <v>2405</v>
      </c>
      <c r="B3052">
        <v>538303</v>
      </c>
    </row>
    <row r="3053" spans="1:2" x14ac:dyDescent="0.25">
      <c r="A3053" t="s">
        <v>4491</v>
      </c>
      <c r="B3053">
        <v>105203</v>
      </c>
    </row>
    <row r="3054" spans="1:2" x14ac:dyDescent="0.25">
      <c r="A3054" t="s">
        <v>1978</v>
      </c>
      <c r="B3054">
        <v>114903</v>
      </c>
    </row>
    <row r="3055" spans="1:2" x14ac:dyDescent="0.25">
      <c r="A3055" t="s">
        <v>4492</v>
      </c>
      <c r="B3055">
        <v>118103</v>
      </c>
    </row>
    <row r="3056" spans="1:2" x14ac:dyDescent="0.25">
      <c r="A3056" t="s">
        <v>1437</v>
      </c>
      <c r="B3056">
        <v>119103</v>
      </c>
    </row>
    <row r="3057" spans="1:2" x14ac:dyDescent="0.25">
      <c r="A3057" t="s">
        <v>1544</v>
      </c>
      <c r="B3057">
        <v>116603</v>
      </c>
    </row>
    <row r="3058" spans="1:2" x14ac:dyDescent="0.25">
      <c r="A3058" t="s">
        <v>2769</v>
      </c>
      <c r="B3058">
        <v>118503</v>
      </c>
    </row>
    <row r="3059" spans="1:2" x14ac:dyDescent="0.25">
      <c r="A3059" t="s">
        <v>2533</v>
      </c>
      <c r="B3059">
        <v>118603</v>
      </c>
    </row>
    <row r="3060" spans="1:2" x14ac:dyDescent="0.25">
      <c r="A3060" t="s">
        <v>4493</v>
      </c>
      <c r="B3060">
        <v>94303</v>
      </c>
    </row>
    <row r="3061" spans="1:2" x14ac:dyDescent="0.25">
      <c r="A3061" t="s">
        <v>2714</v>
      </c>
      <c r="B3061">
        <v>151303</v>
      </c>
    </row>
    <row r="3062" spans="1:2" x14ac:dyDescent="0.25">
      <c r="A3062" t="s">
        <v>4494</v>
      </c>
      <c r="B3062">
        <v>157603</v>
      </c>
    </row>
    <row r="3063" spans="1:2" x14ac:dyDescent="0.25">
      <c r="A3063" t="s">
        <v>4495</v>
      </c>
      <c r="B3063">
        <v>158203</v>
      </c>
    </row>
    <row r="3064" spans="1:2" x14ac:dyDescent="0.25">
      <c r="A3064" t="s">
        <v>2711</v>
      </c>
      <c r="B3064">
        <v>973203</v>
      </c>
    </row>
    <row r="3065" spans="1:2" x14ac:dyDescent="0.25">
      <c r="A3065" t="s">
        <v>4496</v>
      </c>
      <c r="B3065">
        <v>95403</v>
      </c>
    </row>
    <row r="3066" spans="1:2" x14ac:dyDescent="0.25">
      <c r="A3066" t="s">
        <v>1610</v>
      </c>
      <c r="B3066">
        <v>47803</v>
      </c>
    </row>
    <row r="3067" spans="1:2" x14ac:dyDescent="0.25">
      <c r="A3067" t="s">
        <v>4497</v>
      </c>
      <c r="B3067">
        <v>38603</v>
      </c>
    </row>
    <row r="3068" spans="1:2" x14ac:dyDescent="0.25">
      <c r="A3068" t="s">
        <v>4498</v>
      </c>
      <c r="B3068">
        <v>124903</v>
      </c>
    </row>
    <row r="3069" spans="1:2" x14ac:dyDescent="0.25">
      <c r="A3069" t="s">
        <v>2759</v>
      </c>
      <c r="B3069">
        <v>120203</v>
      </c>
    </row>
    <row r="3070" spans="1:2" x14ac:dyDescent="0.25">
      <c r="A3070" t="s">
        <v>2259</v>
      </c>
      <c r="B3070">
        <v>96503</v>
      </c>
    </row>
    <row r="3071" spans="1:2" x14ac:dyDescent="0.25">
      <c r="A3071" t="s">
        <v>1514</v>
      </c>
      <c r="B3071">
        <v>131403</v>
      </c>
    </row>
    <row r="3072" spans="1:2" x14ac:dyDescent="0.25">
      <c r="A3072" t="s">
        <v>2469</v>
      </c>
      <c r="B3072">
        <v>133603</v>
      </c>
    </row>
    <row r="3073" spans="1:2" x14ac:dyDescent="0.25">
      <c r="A3073" t="s">
        <v>1633</v>
      </c>
      <c r="B3073">
        <v>144803</v>
      </c>
    </row>
    <row r="3074" spans="1:2" x14ac:dyDescent="0.25">
      <c r="A3074" t="s">
        <v>1471</v>
      </c>
      <c r="B3074">
        <v>206903</v>
      </c>
    </row>
    <row r="3075" spans="1:2" x14ac:dyDescent="0.25">
      <c r="A3075" t="s">
        <v>2196</v>
      </c>
      <c r="B3075">
        <v>276603</v>
      </c>
    </row>
    <row r="3076" spans="1:2" x14ac:dyDescent="0.25">
      <c r="A3076" t="s">
        <v>2304</v>
      </c>
      <c r="B3076">
        <v>272303</v>
      </c>
    </row>
    <row r="3077" spans="1:2" x14ac:dyDescent="0.25">
      <c r="A3077" t="s">
        <v>2216</v>
      </c>
      <c r="B3077">
        <v>40303</v>
      </c>
    </row>
    <row r="3078" spans="1:2" x14ac:dyDescent="0.25">
      <c r="A3078" t="s">
        <v>2569</v>
      </c>
      <c r="B3078">
        <v>88403</v>
      </c>
    </row>
    <row r="3079" spans="1:2" x14ac:dyDescent="0.25">
      <c r="A3079" t="s">
        <v>2303</v>
      </c>
      <c r="B3079">
        <v>122503</v>
      </c>
    </row>
    <row r="3080" spans="1:2" x14ac:dyDescent="0.25">
      <c r="A3080" t="s">
        <v>2141</v>
      </c>
      <c r="B3080">
        <v>89903</v>
      </c>
    </row>
    <row r="3081" spans="1:2" x14ac:dyDescent="0.25">
      <c r="A3081" t="s">
        <v>2068</v>
      </c>
      <c r="B3081">
        <v>78603</v>
      </c>
    </row>
    <row r="3082" spans="1:2" x14ac:dyDescent="0.25">
      <c r="A3082" t="s">
        <v>2539</v>
      </c>
      <c r="B3082">
        <v>79503</v>
      </c>
    </row>
    <row r="3083" spans="1:2" x14ac:dyDescent="0.25">
      <c r="A3083" t="s">
        <v>1295</v>
      </c>
      <c r="B3083">
        <v>160403</v>
      </c>
    </row>
    <row r="3084" spans="1:2" x14ac:dyDescent="0.25">
      <c r="A3084" t="s">
        <v>4499</v>
      </c>
      <c r="B3084">
        <v>70303</v>
      </c>
    </row>
    <row r="3085" spans="1:2" x14ac:dyDescent="0.25">
      <c r="A3085" t="s">
        <v>2750</v>
      </c>
      <c r="B3085">
        <v>112403</v>
      </c>
    </row>
    <row r="3086" spans="1:2" x14ac:dyDescent="0.25">
      <c r="A3086" t="s">
        <v>4500</v>
      </c>
      <c r="B3086">
        <v>120103</v>
      </c>
    </row>
    <row r="3087" spans="1:2" x14ac:dyDescent="0.25">
      <c r="A3087" t="s">
        <v>4501</v>
      </c>
      <c r="B3087">
        <v>117603</v>
      </c>
    </row>
    <row r="3088" spans="1:2" x14ac:dyDescent="0.25">
      <c r="A3088" t="s">
        <v>4502</v>
      </c>
      <c r="B3088">
        <v>118003</v>
      </c>
    </row>
    <row r="3089" spans="1:2" x14ac:dyDescent="0.25">
      <c r="A3089" t="s">
        <v>4503</v>
      </c>
      <c r="B3089">
        <v>1293603</v>
      </c>
    </row>
    <row r="3090" spans="1:2" x14ac:dyDescent="0.25">
      <c r="A3090" t="s">
        <v>4504</v>
      </c>
      <c r="B3090">
        <v>1295303</v>
      </c>
    </row>
    <row r="3091" spans="1:2" x14ac:dyDescent="0.25">
      <c r="A3091" t="s">
        <v>2258</v>
      </c>
      <c r="B3091">
        <v>241703</v>
      </c>
    </row>
    <row r="3092" spans="1:2" x14ac:dyDescent="0.25">
      <c r="A3092" t="s">
        <v>2284</v>
      </c>
      <c r="B3092">
        <v>241903</v>
      </c>
    </row>
    <row r="3093" spans="1:2" x14ac:dyDescent="0.25">
      <c r="A3093" t="s">
        <v>1911</v>
      </c>
      <c r="B3093">
        <v>273203</v>
      </c>
    </row>
    <row r="3094" spans="1:2" x14ac:dyDescent="0.25">
      <c r="A3094" t="s">
        <v>1685</v>
      </c>
      <c r="B3094">
        <v>1295803</v>
      </c>
    </row>
    <row r="3095" spans="1:2" x14ac:dyDescent="0.25">
      <c r="A3095" t="s">
        <v>2386</v>
      </c>
      <c r="B3095">
        <v>98503</v>
      </c>
    </row>
    <row r="3096" spans="1:2" x14ac:dyDescent="0.25">
      <c r="A3096" t="s">
        <v>2592</v>
      </c>
      <c r="B3096">
        <v>314003</v>
      </c>
    </row>
    <row r="3097" spans="1:2" x14ac:dyDescent="0.25">
      <c r="A3097" t="s">
        <v>4505</v>
      </c>
      <c r="B3097">
        <v>39603</v>
      </c>
    </row>
    <row r="3098" spans="1:2" x14ac:dyDescent="0.25">
      <c r="A3098" t="s">
        <v>4506</v>
      </c>
      <c r="B3098">
        <v>40803</v>
      </c>
    </row>
    <row r="3099" spans="1:2" x14ac:dyDescent="0.25">
      <c r="A3099" t="s">
        <v>1793</v>
      </c>
      <c r="B3099">
        <v>74103</v>
      </c>
    </row>
    <row r="3100" spans="1:2" x14ac:dyDescent="0.25">
      <c r="A3100" t="s">
        <v>4507</v>
      </c>
      <c r="B3100">
        <v>120603</v>
      </c>
    </row>
    <row r="3101" spans="1:2" x14ac:dyDescent="0.25">
      <c r="A3101" t="s">
        <v>1777</v>
      </c>
      <c r="B3101">
        <v>188003</v>
      </c>
    </row>
    <row r="3102" spans="1:2" x14ac:dyDescent="0.25">
      <c r="A3102" t="s">
        <v>2690</v>
      </c>
      <c r="B3102">
        <v>99503</v>
      </c>
    </row>
    <row r="3103" spans="1:2" x14ac:dyDescent="0.25">
      <c r="A3103" t="s">
        <v>4508</v>
      </c>
      <c r="B3103">
        <v>173003</v>
      </c>
    </row>
    <row r="3104" spans="1:2" x14ac:dyDescent="0.25">
      <c r="A3104" t="s">
        <v>4509</v>
      </c>
      <c r="B3104">
        <v>94803</v>
      </c>
    </row>
    <row r="3105" spans="1:2" x14ac:dyDescent="0.25">
      <c r="A3105" t="s">
        <v>1336</v>
      </c>
      <c r="B3105">
        <v>98103</v>
      </c>
    </row>
    <row r="3106" spans="1:2" x14ac:dyDescent="0.25">
      <c r="A3106" t="s">
        <v>4510</v>
      </c>
      <c r="B3106">
        <v>155103</v>
      </c>
    </row>
    <row r="3107" spans="1:2" x14ac:dyDescent="0.25">
      <c r="A3107" t="s">
        <v>4511</v>
      </c>
      <c r="B3107">
        <v>99103</v>
      </c>
    </row>
    <row r="3108" spans="1:2" x14ac:dyDescent="0.25">
      <c r="A3108" t="s">
        <v>4512</v>
      </c>
      <c r="B3108">
        <v>108603</v>
      </c>
    </row>
    <row r="3109" spans="1:2" x14ac:dyDescent="0.25">
      <c r="A3109" t="s">
        <v>1318</v>
      </c>
      <c r="B3109">
        <v>5649703</v>
      </c>
    </row>
    <row r="3110" spans="1:2" x14ac:dyDescent="0.25">
      <c r="A3110" t="s">
        <v>1628</v>
      </c>
      <c r="B3110">
        <v>2797703</v>
      </c>
    </row>
    <row r="3111" spans="1:2" x14ac:dyDescent="0.25">
      <c r="A3111" t="s">
        <v>4513</v>
      </c>
      <c r="B3111">
        <v>5089303</v>
      </c>
    </row>
    <row r="3112" spans="1:2" x14ac:dyDescent="0.25">
      <c r="A3112" t="s">
        <v>1312</v>
      </c>
      <c r="B3112">
        <v>4431203</v>
      </c>
    </row>
    <row r="3113" spans="1:2" x14ac:dyDescent="0.25">
      <c r="A3113" t="s">
        <v>2326</v>
      </c>
      <c r="B3113">
        <v>4753203</v>
      </c>
    </row>
    <row r="3114" spans="1:2" x14ac:dyDescent="0.25">
      <c r="A3114" t="s">
        <v>2213</v>
      </c>
      <c r="B3114">
        <v>5359803</v>
      </c>
    </row>
    <row r="3115" spans="1:2" x14ac:dyDescent="0.25">
      <c r="A3115" t="s">
        <v>2685</v>
      </c>
      <c r="B3115">
        <v>5356003</v>
      </c>
    </row>
    <row r="3116" spans="1:2" x14ac:dyDescent="0.25">
      <c r="A3116" t="s">
        <v>1569</v>
      </c>
      <c r="B3116">
        <v>6233503</v>
      </c>
    </row>
    <row r="3117" spans="1:2" x14ac:dyDescent="0.25">
      <c r="A3117" t="s">
        <v>1448</v>
      </c>
      <c r="B3117">
        <v>6343903</v>
      </c>
    </row>
    <row r="3118" spans="1:2" x14ac:dyDescent="0.25">
      <c r="A3118" t="s">
        <v>4514</v>
      </c>
      <c r="B3118">
        <v>299703</v>
      </c>
    </row>
    <row r="3119" spans="1:2" x14ac:dyDescent="0.25">
      <c r="A3119" t="s">
        <v>2264</v>
      </c>
      <c r="B3119">
        <v>300403</v>
      </c>
    </row>
    <row r="3120" spans="1:2" x14ac:dyDescent="0.25">
      <c r="A3120" t="s">
        <v>1832</v>
      </c>
      <c r="B3120">
        <v>221403</v>
      </c>
    </row>
    <row r="3121" spans="1:2" x14ac:dyDescent="0.25">
      <c r="A3121" t="s">
        <v>1283</v>
      </c>
      <c r="B3121">
        <v>381403</v>
      </c>
    </row>
    <row r="3122" spans="1:2" x14ac:dyDescent="0.25">
      <c r="A3122" t="s">
        <v>1552</v>
      </c>
      <c r="B3122">
        <v>4875203</v>
      </c>
    </row>
    <row r="3123" spans="1:2" x14ac:dyDescent="0.25">
      <c r="A3123" t="s">
        <v>4515</v>
      </c>
      <c r="B3123">
        <v>2797903</v>
      </c>
    </row>
    <row r="3124" spans="1:2" x14ac:dyDescent="0.25">
      <c r="A3124" t="s">
        <v>1851</v>
      </c>
      <c r="B3124">
        <v>2797803</v>
      </c>
    </row>
    <row r="3125" spans="1:2" x14ac:dyDescent="0.25">
      <c r="A3125" t="s">
        <v>1849</v>
      </c>
      <c r="B3125">
        <v>2797203</v>
      </c>
    </row>
    <row r="3126" spans="1:2" x14ac:dyDescent="0.25">
      <c r="A3126" t="s">
        <v>1380</v>
      </c>
      <c r="B3126">
        <v>201603</v>
      </c>
    </row>
    <row r="3127" spans="1:2" x14ac:dyDescent="0.25">
      <c r="A3127" t="s">
        <v>2335</v>
      </c>
      <c r="B3127">
        <v>6406203</v>
      </c>
    </row>
    <row r="3128" spans="1:2" x14ac:dyDescent="0.25">
      <c r="A3128" t="s">
        <v>2283</v>
      </c>
      <c r="B3128">
        <v>317303</v>
      </c>
    </row>
    <row r="3129" spans="1:2" x14ac:dyDescent="0.25">
      <c r="A3129" t="s">
        <v>2072</v>
      </c>
      <c r="B3129">
        <v>3197303</v>
      </c>
    </row>
    <row r="3130" spans="1:2" x14ac:dyDescent="0.25">
      <c r="A3130" t="s">
        <v>2337</v>
      </c>
      <c r="B3130">
        <v>3739303</v>
      </c>
    </row>
    <row r="3131" spans="1:2" x14ac:dyDescent="0.25">
      <c r="A3131" t="s">
        <v>1940</v>
      </c>
      <c r="B3131">
        <v>5125303</v>
      </c>
    </row>
    <row r="3132" spans="1:2" x14ac:dyDescent="0.25">
      <c r="A3132" t="s">
        <v>1885</v>
      </c>
      <c r="B3132">
        <v>5966503</v>
      </c>
    </row>
    <row r="3133" spans="1:2" x14ac:dyDescent="0.25">
      <c r="A3133" t="s">
        <v>4516</v>
      </c>
      <c r="B3133">
        <v>6293703</v>
      </c>
    </row>
    <row r="3134" spans="1:2" x14ac:dyDescent="0.25">
      <c r="A3134" t="s">
        <v>1457</v>
      </c>
      <c r="B3134">
        <v>5430803</v>
      </c>
    </row>
    <row r="3135" spans="1:2" x14ac:dyDescent="0.25">
      <c r="A3135" t="s">
        <v>1498</v>
      </c>
      <c r="B3135">
        <v>2799203</v>
      </c>
    </row>
    <row r="3136" spans="1:2" x14ac:dyDescent="0.25">
      <c r="A3136" t="s">
        <v>2277</v>
      </c>
      <c r="B3136">
        <v>5765803</v>
      </c>
    </row>
    <row r="3137" spans="1:2" x14ac:dyDescent="0.25">
      <c r="A3137" t="s">
        <v>4517</v>
      </c>
      <c r="B3137">
        <v>4387203</v>
      </c>
    </row>
    <row r="3138" spans="1:2" x14ac:dyDescent="0.25">
      <c r="A3138" t="s">
        <v>2443</v>
      </c>
      <c r="B3138">
        <v>5337403</v>
      </c>
    </row>
    <row r="3139" spans="1:2" x14ac:dyDescent="0.25">
      <c r="A3139" t="s">
        <v>2191</v>
      </c>
      <c r="B3139">
        <v>4685303</v>
      </c>
    </row>
    <row r="3140" spans="1:2" x14ac:dyDescent="0.25">
      <c r="A3140" t="s">
        <v>4518</v>
      </c>
      <c r="B3140">
        <v>5656303</v>
      </c>
    </row>
    <row r="3141" spans="1:2" x14ac:dyDescent="0.25">
      <c r="A3141" t="s">
        <v>1834</v>
      </c>
      <c r="B3141">
        <v>5468003</v>
      </c>
    </row>
    <row r="3142" spans="1:2" x14ac:dyDescent="0.25">
      <c r="A3142" t="s">
        <v>4519</v>
      </c>
      <c r="B3142">
        <v>201503</v>
      </c>
    </row>
    <row r="3143" spans="1:2" x14ac:dyDescent="0.25">
      <c r="A3143" t="s">
        <v>1435</v>
      </c>
      <c r="B3143">
        <v>1247803</v>
      </c>
    </row>
    <row r="3144" spans="1:2" x14ac:dyDescent="0.25">
      <c r="A3144" t="s">
        <v>4520</v>
      </c>
      <c r="B3144">
        <v>6317203</v>
      </c>
    </row>
    <row r="3145" spans="1:2" x14ac:dyDescent="0.25">
      <c r="A3145" t="s">
        <v>2536</v>
      </c>
      <c r="B3145">
        <v>5406103</v>
      </c>
    </row>
    <row r="3146" spans="1:2" x14ac:dyDescent="0.25">
      <c r="A3146" t="s">
        <v>1750</v>
      </c>
      <c r="B3146">
        <v>4385203</v>
      </c>
    </row>
    <row r="3147" spans="1:2" x14ac:dyDescent="0.25">
      <c r="A3147" t="s">
        <v>4521</v>
      </c>
      <c r="B3147">
        <v>5497903</v>
      </c>
    </row>
    <row r="3148" spans="1:2" x14ac:dyDescent="0.25">
      <c r="A3148" t="s">
        <v>1214</v>
      </c>
      <c r="B3148">
        <v>2429203</v>
      </c>
    </row>
    <row r="3149" spans="1:2" x14ac:dyDescent="0.25">
      <c r="A3149" t="s">
        <v>2681</v>
      </c>
      <c r="B3149">
        <v>3583203</v>
      </c>
    </row>
    <row r="3150" spans="1:2" x14ac:dyDescent="0.25">
      <c r="A3150" t="s">
        <v>2408</v>
      </c>
      <c r="B3150">
        <v>4991503</v>
      </c>
    </row>
    <row r="3151" spans="1:2" x14ac:dyDescent="0.25">
      <c r="A3151" t="s">
        <v>2334</v>
      </c>
      <c r="B3151">
        <v>5499703</v>
      </c>
    </row>
    <row r="3152" spans="1:2" x14ac:dyDescent="0.25">
      <c r="A3152" t="s">
        <v>2176</v>
      </c>
      <c r="B3152">
        <v>355103</v>
      </c>
    </row>
    <row r="3153" spans="1:2" x14ac:dyDescent="0.25">
      <c r="A3153" t="s">
        <v>1915</v>
      </c>
      <c r="B3153">
        <v>729203</v>
      </c>
    </row>
    <row r="3154" spans="1:2" x14ac:dyDescent="0.25">
      <c r="A3154" t="s">
        <v>4522</v>
      </c>
      <c r="B3154">
        <v>424403</v>
      </c>
    </row>
    <row r="3155" spans="1:2" x14ac:dyDescent="0.25">
      <c r="A3155" t="s">
        <v>4523</v>
      </c>
      <c r="B3155">
        <v>136203</v>
      </c>
    </row>
    <row r="3156" spans="1:2" x14ac:dyDescent="0.25">
      <c r="A3156" t="s">
        <v>4524</v>
      </c>
      <c r="B3156">
        <v>183203</v>
      </c>
    </row>
    <row r="3157" spans="1:2" x14ac:dyDescent="0.25">
      <c r="A3157" t="s">
        <v>1584</v>
      </c>
      <c r="B3157">
        <v>216503</v>
      </c>
    </row>
    <row r="3158" spans="1:2" x14ac:dyDescent="0.25">
      <c r="A3158" t="s">
        <v>2144</v>
      </c>
      <c r="B3158">
        <v>2149403</v>
      </c>
    </row>
    <row r="3159" spans="1:2" x14ac:dyDescent="0.25">
      <c r="A3159" t="s">
        <v>1385</v>
      </c>
      <c r="B3159">
        <v>5950503</v>
      </c>
    </row>
    <row r="3160" spans="1:2" x14ac:dyDescent="0.25">
      <c r="A3160" t="s">
        <v>4525</v>
      </c>
      <c r="B3160">
        <v>183603</v>
      </c>
    </row>
    <row r="3161" spans="1:2" x14ac:dyDescent="0.25">
      <c r="A3161" t="s">
        <v>1308</v>
      </c>
      <c r="B3161">
        <v>2798003</v>
      </c>
    </row>
    <row r="3162" spans="1:2" x14ac:dyDescent="0.25">
      <c r="A3162" t="s">
        <v>1293</v>
      </c>
      <c r="B3162">
        <v>83103</v>
      </c>
    </row>
    <row r="3163" spans="1:2" x14ac:dyDescent="0.25">
      <c r="A3163" t="s">
        <v>2749</v>
      </c>
      <c r="B3163">
        <v>5181203</v>
      </c>
    </row>
    <row r="3164" spans="1:2" x14ac:dyDescent="0.25">
      <c r="A3164" t="s">
        <v>4526</v>
      </c>
      <c r="B3164">
        <v>2525303</v>
      </c>
    </row>
    <row r="3165" spans="1:2" x14ac:dyDescent="0.25">
      <c r="A3165" t="s">
        <v>1828</v>
      </c>
      <c r="B3165">
        <v>4385703</v>
      </c>
    </row>
    <row r="3166" spans="1:2" x14ac:dyDescent="0.25">
      <c r="A3166" t="s">
        <v>2091</v>
      </c>
      <c r="B3166">
        <v>4729203</v>
      </c>
    </row>
    <row r="3167" spans="1:2" x14ac:dyDescent="0.25">
      <c r="A3167" t="s">
        <v>1658</v>
      </c>
      <c r="B3167">
        <v>4751203</v>
      </c>
    </row>
    <row r="3168" spans="1:2" x14ac:dyDescent="0.25">
      <c r="A3168" t="s">
        <v>1607</v>
      </c>
      <c r="B3168">
        <v>2729503</v>
      </c>
    </row>
    <row r="3169" spans="1:2" x14ac:dyDescent="0.25">
      <c r="A3169" t="s">
        <v>1450</v>
      </c>
      <c r="B3169">
        <v>2729403</v>
      </c>
    </row>
    <row r="3170" spans="1:2" x14ac:dyDescent="0.25">
      <c r="A3170" t="s">
        <v>2484</v>
      </c>
      <c r="B3170">
        <v>2729303</v>
      </c>
    </row>
    <row r="3171" spans="1:2" x14ac:dyDescent="0.25">
      <c r="A3171" t="s">
        <v>1256</v>
      </c>
      <c r="B3171">
        <v>251003</v>
      </c>
    </row>
    <row r="3172" spans="1:2" x14ac:dyDescent="0.25">
      <c r="A3172" t="s">
        <v>2367</v>
      </c>
      <c r="B3172">
        <v>3317503</v>
      </c>
    </row>
    <row r="3173" spans="1:2" x14ac:dyDescent="0.25">
      <c r="A3173" t="s">
        <v>2414</v>
      </c>
      <c r="B3173">
        <v>218403</v>
      </c>
    </row>
    <row r="3174" spans="1:2" x14ac:dyDescent="0.25">
      <c r="A3174" t="s">
        <v>1998</v>
      </c>
      <c r="B3174">
        <v>2669503</v>
      </c>
    </row>
    <row r="3175" spans="1:2" x14ac:dyDescent="0.25">
      <c r="A3175" t="s">
        <v>4527</v>
      </c>
      <c r="B3175">
        <v>3311403</v>
      </c>
    </row>
    <row r="3176" spans="1:2" x14ac:dyDescent="0.25">
      <c r="A3176" t="s">
        <v>1595</v>
      </c>
      <c r="B3176">
        <v>5998503</v>
      </c>
    </row>
    <row r="3177" spans="1:2" x14ac:dyDescent="0.25">
      <c r="A3177" t="s">
        <v>2274</v>
      </c>
      <c r="B3177">
        <v>221503</v>
      </c>
    </row>
    <row r="3178" spans="1:2" x14ac:dyDescent="0.25">
      <c r="A3178" t="s">
        <v>2579</v>
      </c>
      <c r="B3178">
        <v>2669203</v>
      </c>
    </row>
    <row r="3179" spans="1:2" x14ac:dyDescent="0.25">
      <c r="A3179" t="s">
        <v>1335</v>
      </c>
      <c r="B3179">
        <v>1711603</v>
      </c>
    </row>
    <row r="3180" spans="1:2" x14ac:dyDescent="0.25">
      <c r="A3180" t="s">
        <v>1485</v>
      </c>
      <c r="B3180">
        <v>6090903</v>
      </c>
    </row>
    <row r="3181" spans="1:2" x14ac:dyDescent="0.25">
      <c r="A3181" t="s">
        <v>4528</v>
      </c>
      <c r="B3181">
        <v>6386003</v>
      </c>
    </row>
    <row r="3182" spans="1:2" x14ac:dyDescent="0.25">
      <c r="A3182" t="s">
        <v>4529</v>
      </c>
      <c r="B3182">
        <v>6146603</v>
      </c>
    </row>
    <row r="3183" spans="1:2" x14ac:dyDescent="0.25">
      <c r="A3183" t="s">
        <v>1526</v>
      </c>
      <c r="B3183">
        <v>6403703</v>
      </c>
    </row>
    <row r="3184" spans="1:2" x14ac:dyDescent="0.25">
      <c r="A3184" t="s">
        <v>4530</v>
      </c>
      <c r="B3184">
        <v>186103</v>
      </c>
    </row>
    <row r="3185" spans="1:2" x14ac:dyDescent="0.25">
      <c r="A3185" t="s">
        <v>2564</v>
      </c>
      <c r="B3185">
        <v>248903</v>
      </c>
    </row>
    <row r="3186" spans="1:2" x14ac:dyDescent="0.25">
      <c r="A3186" t="s">
        <v>4531</v>
      </c>
      <c r="B3186">
        <v>260903</v>
      </c>
    </row>
    <row r="3187" spans="1:2" x14ac:dyDescent="0.25">
      <c r="A3187" t="s">
        <v>2439</v>
      </c>
      <c r="B3187">
        <v>4459203</v>
      </c>
    </row>
    <row r="3188" spans="1:2" x14ac:dyDescent="0.25">
      <c r="A3188" t="s">
        <v>4532</v>
      </c>
      <c r="B3188">
        <v>5926503</v>
      </c>
    </row>
    <row r="3189" spans="1:2" x14ac:dyDescent="0.25">
      <c r="A3189" t="s">
        <v>4533</v>
      </c>
      <c r="B3189">
        <v>6409703</v>
      </c>
    </row>
    <row r="3190" spans="1:2" x14ac:dyDescent="0.25">
      <c r="A3190" t="s">
        <v>1350</v>
      </c>
      <c r="B3190">
        <v>6479703</v>
      </c>
    </row>
    <row r="3191" spans="1:2" x14ac:dyDescent="0.25">
      <c r="A3191" t="s">
        <v>1711</v>
      </c>
      <c r="B3191">
        <v>2583203</v>
      </c>
    </row>
    <row r="3192" spans="1:2" x14ac:dyDescent="0.25">
      <c r="A3192" t="s">
        <v>1748</v>
      </c>
      <c r="B3192">
        <v>2581203</v>
      </c>
    </row>
    <row r="3193" spans="1:2" x14ac:dyDescent="0.25">
      <c r="A3193" t="s">
        <v>2135</v>
      </c>
      <c r="B3193">
        <v>2797503</v>
      </c>
    </row>
    <row r="3194" spans="1:2" x14ac:dyDescent="0.25">
      <c r="A3194" t="s">
        <v>2720</v>
      </c>
      <c r="B3194">
        <v>2797303</v>
      </c>
    </row>
    <row r="3195" spans="1:2" x14ac:dyDescent="0.25">
      <c r="A3195" t="s">
        <v>2593</v>
      </c>
      <c r="B3195">
        <v>2579203</v>
      </c>
    </row>
    <row r="3196" spans="1:2" x14ac:dyDescent="0.25">
      <c r="A3196" t="s">
        <v>2436</v>
      </c>
      <c r="B3196">
        <v>3715503</v>
      </c>
    </row>
    <row r="3197" spans="1:2" x14ac:dyDescent="0.25">
      <c r="A3197" t="s">
        <v>4534</v>
      </c>
      <c r="B3197">
        <v>2363803</v>
      </c>
    </row>
    <row r="3198" spans="1:2" x14ac:dyDescent="0.25">
      <c r="A3198" t="s">
        <v>1881</v>
      </c>
      <c r="B3198">
        <v>4257203</v>
      </c>
    </row>
    <row r="3199" spans="1:2" x14ac:dyDescent="0.25">
      <c r="A3199" t="s">
        <v>2330</v>
      </c>
      <c r="B3199">
        <v>6154703</v>
      </c>
    </row>
    <row r="3200" spans="1:2" x14ac:dyDescent="0.25">
      <c r="A3200" t="s">
        <v>2234</v>
      </c>
      <c r="B3200">
        <v>161503</v>
      </c>
    </row>
    <row r="3201" spans="1:2" x14ac:dyDescent="0.25">
      <c r="A3201" t="s">
        <v>1538</v>
      </c>
      <c r="B3201">
        <v>128103</v>
      </c>
    </row>
    <row r="3202" spans="1:2" x14ac:dyDescent="0.25">
      <c r="A3202" t="s">
        <v>1888</v>
      </c>
      <c r="B3202">
        <v>149503</v>
      </c>
    </row>
    <row r="3203" spans="1:2" x14ac:dyDescent="0.25">
      <c r="A3203" t="s">
        <v>4535</v>
      </c>
      <c r="B3203">
        <v>5936503</v>
      </c>
    </row>
    <row r="3204" spans="1:2" x14ac:dyDescent="0.25">
      <c r="A3204" t="s">
        <v>2434</v>
      </c>
      <c r="B3204">
        <v>163403</v>
      </c>
    </row>
    <row r="3205" spans="1:2" x14ac:dyDescent="0.25">
      <c r="A3205" t="s">
        <v>4536</v>
      </c>
      <c r="B3205">
        <v>184803</v>
      </c>
    </row>
    <row r="3206" spans="1:2" x14ac:dyDescent="0.25">
      <c r="A3206" t="s">
        <v>2713</v>
      </c>
      <c r="B3206">
        <v>185603</v>
      </c>
    </row>
    <row r="3207" spans="1:2" x14ac:dyDescent="0.25">
      <c r="A3207" t="s">
        <v>1217</v>
      </c>
      <c r="B3207">
        <v>249803</v>
      </c>
    </row>
    <row r="3208" spans="1:2" x14ac:dyDescent="0.25">
      <c r="A3208" t="s">
        <v>2448</v>
      </c>
      <c r="B3208">
        <v>266403</v>
      </c>
    </row>
    <row r="3209" spans="1:2" x14ac:dyDescent="0.25">
      <c r="A3209" t="s">
        <v>1416</v>
      </c>
      <c r="B3209">
        <v>374903</v>
      </c>
    </row>
    <row r="3210" spans="1:2" x14ac:dyDescent="0.25">
      <c r="A3210" t="s">
        <v>4537</v>
      </c>
      <c r="B3210">
        <v>2525203</v>
      </c>
    </row>
    <row r="3211" spans="1:2" x14ac:dyDescent="0.25">
      <c r="A3211" t="s">
        <v>2171</v>
      </c>
      <c r="B3211">
        <v>2525503</v>
      </c>
    </row>
    <row r="3212" spans="1:2" x14ac:dyDescent="0.25">
      <c r="A3212" t="s">
        <v>4538</v>
      </c>
      <c r="B3212">
        <v>2643203</v>
      </c>
    </row>
    <row r="3213" spans="1:2" x14ac:dyDescent="0.25">
      <c r="A3213" t="s">
        <v>1912</v>
      </c>
      <c r="B3213">
        <v>2639903</v>
      </c>
    </row>
    <row r="3214" spans="1:2" x14ac:dyDescent="0.25">
      <c r="A3214" t="s">
        <v>4539</v>
      </c>
      <c r="B3214">
        <v>2781303</v>
      </c>
    </row>
    <row r="3215" spans="1:2" x14ac:dyDescent="0.25">
      <c r="A3215" t="s">
        <v>2169</v>
      </c>
      <c r="B3215">
        <v>3153203</v>
      </c>
    </row>
    <row r="3216" spans="1:2" x14ac:dyDescent="0.25">
      <c r="A3216" t="s">
        <v>4540</v>
      </c>
      <c r="B3216">
        <v>400903</v>
      </c>
    </row>
    <row r="3217" spans="1:2" x14ac:dyDescent="0.25">
      <c r="A3217" t="s">
        <v>1889</v>
      </c>
      <c r="B3217">
        <v>3635303</v>
      </c>
    </row>
    <row r="3218" spans="1:2" x14ac:dyDescent="0.25">
      <c r="A3218" t="s">
        <v>2420</v>
      </c>
      <c r="B3218">
        <v>3635203</v>
      </c>
    </row>
    <row r="3219" spans="1:2" x14ac:dyDescent="0.25">
      <c r="A3219" t="s">
        <v>2504</v>
      </c>
      <c r="B3219">
        <v>4387403</v>
      </c>
    </row>
    <row r="3220" spans="1:2" x14ac:dyDescent="0.25">
      <c r="A3220" t="s">
        <v>2668</v>
      </c>
      <c r="B3220">
        <v>4259403</v>
      </c>
    </row>
    <row r="3221" spans="1:2" x14ac:dyDescent="0.25">
      <c r="A3221" t="s">
        <v>2230</v>
      </c>
      <c r="B3221">
        <v>2364503</v>
      </c>
    </row>
    <row r="3222" spans="1:2" x14ac:dyDescent="0.25">
      <c r="A3222" t="s">
        <v>2780</v>
      </c>
      <c r="B3222">
        <v>4961403</v>
      </c>
    </row>
    <row r="3223" spans="1:2" x14ac:dyDescent="0.25">
      <c r="A3223" t="s">
        <v>2262</v>
      </c>
      <c r="B3223">
        <v>5539703</v>
      </c>
    </row>
    <row r="3224" spans="1:2" x14ac:dyDescent="0.25">
      <c r="A3224" t="s">
        <v>1972</v>
      </c>
      <c r="B3224">
        <v>5767803</v>
      </c>
    </row>
    <row r="3225" spans="1:2" x14ac:dyDescent="0.25">
      <c r="A3225" t="s">
        <v>2029</v>
      </c>
      <c r="B3225">
        <v>4493203</v>
      </c>
    </row>
    <row r="3226" spans="1:2" x14ac:dyDescent="0.25">
      <c r="A3226" t="s">
        <v>4541</v>
      </c>
      <c r="B3226">
        <v>5733703</v>
      </c>
    </row>
    <row r="3227" spans="1:2" x14ac:dyDescent="0.25">
      <c r="A3227" t="s">
        <v>2489</v>
      </c>
      <c r="B3227">
        <v>5715803</v>
      </c>
    </row>
    <row r="3228" spans="1:2" x14ac:dyDescent="0.25">
      <c r="A3228" t="s">
        <v>2204</v>
      </c>
      <c r="B3228">
        <v>1655203</v>
      </c>
    </row>
    <row r="3229" spans="1:2" x14ac:dyDescent="0.25">
      <c r="A3229" t="s">
        <v>4542</v>
      </c>
      <c r="B3229">
        <v>282203</v>
      </c>
    </row>
    <row r="3230" spans="1:2" x14ac:dyDescent="0.25">
      <c r="A3230" t="s">
        <v>1320</v>
      </c>
      <c r="B3230">
        <v>265503</v>
      </c>
    </row>
    <row r="3231" spans="1:2" x14ac:dyDescent="0.25">
      <c r="A3231" t="s">
        <v>4543</v>
      </c>
      <c r="B3231">
        <v>409403</v>
      </c>
    </row>
    <row r="3232" spans="1:2" x14ac:dyDescent="0.25">
      <c r="A3232" t="s">
        <v>1393</v>
      </c>
      <c r="B3232">
        <v>102303</v>
      </c>
    </row>
    <row r="3233" spans="1:2" x14ac:dyDescent="0.25">
      <c r="A3233" t="s">
        <v>2184</v>
      </c>
      <c r="B3233">
        <v>5877903</v>
      </c>
    </row>
    <row r="3234" spans="1:2" x14ac:dyDescent="0.25">
      <c r="A3234" t="s">
        <v>2247</v>
      </c>
      <c r="B3234">
        <v>3465203</v>
      </c>
    </row>
    <row r="3235" spans="1:2" x14ac:dyDescent="0.25">
      <c r="A3235" t="s">
        <v>2023</v>
      </c>
      <c r="B3235">
        <v>2523503</v>
      </c>
    </row>
    <row r="3236" spans="1:2" x14ac:dyDescent="0.25">
      <c r="A3236" t="s">
        <v>1755</v>
      </c>
      <c r="B3236">
        <v>2523703</v>
      </c>
    </row>
    <row r="3237" spans="1:2" x14ac:dyDescent="0.25">
      <c r="A3237" t="s">
        <v>2212</v>
      </c>
      <c r="B3237">
        <v>2523903</v>
      </c>
    </row>
    <row r="3238" spans="1:2" x14ac:dyDescent="0.25">
      <c r="A3238" t="s">
        <v>1388</v>
      </c>
      <c r="B3238">
        <v>2524003</v>
      </c>
    </row>
    <row r="3239" spans="1:2" x14ac:dyDescent="0.25">
      <c r="A3239" t="s">
        <v>2309</v>
      </c>
      <c r="B3239">
        <v>2524103</v>
      </c>
    </row>
    <row r="3240" spans="1:2" x14ac:dyDescent="0.25">
      <c r="A3240" t="s">
        <v>1926</v>
      </c>
      <c r="B3240">
        <v>2524203</v>
      </c>
    </row>
    <row r="3241" spans="1:2" x14ac:dyDescent="0.25">
      <c r="A3241" t="s">
        <v>1920</v>
      </c>
      <c r="B3241">
        <v>2524403</v>
      </c>
    </row>
    <row r="3242" spans="1:2" x14ac:dyDescent="0.25">
      <c r="A3242" t="s">
        <v>4544</v>
      </c>
      <c r="B3242">
        <v>2524603</v>
      </c>
    </row>
    <row r="3243" spans="1:2" x14ac:dyDescent="0.25">
      <c r="A3243" t="s">
        <v>2580</v>
      </c>
      <c r="B3243">
        <v>2585203</v>
      </c>
    </row>
    <row r="3244" spans="1:2" x14ac:dyDescent="0.25">
      <c r="A3244" t="s">
        <v>4545</v>
      </c>
      <c r="B3244">
        <v>6552403</v>
      </c>
    </row>
    <row r="3245" spans="1:2" x14ac:dyDescent="0.25">
      <c r="A3245" t="s">
        <v>1798</v>
      </c>
      <c r="B3245">
        <v>6552203</v>
      </c>
    </row>
    <row r="3246" spans="1:2" x14ac:dyDescent="0.25">
      <c r="A3246" t="s">
        <v>1637</v>
      </c>
      <c r="B3246">
        <v>6553103</v>
      </c>
    </row>
    <row r="3247" spans="1:2" x14ac:dyDescent="0.25">
      <c r="A3247" t="s">
        <v>2227</v>
      </c>
      <c r="B3247">
        <v>6553203</v>
      </c>
    </row>
    <row r="3248" spans="1:2" x14ac:dyDescent="0.25">
      <c r="A3248" t="s">
        <v>2728</v>
      </c>
      <c r="B3248">
        <v>5775203</v>
      </c>
    </row>
    <row r="3249" spans="1:2" x14ac:dyDescent="0.25">
      <c r="A3249" t="s">
        <v>2255</v>
      </c>
      <c r="B3249">
        <v>2525003</v>
      </c>
    </row>
    <row r="3250" spans="1:2" x14ac:dyDescent="0.25">
      <c r="A3250" t="s">
        <v>1294</v>
      </c>
      <c r="B3250">
        <v>6552103</v>
      </c>
    </row>
    <row r="3251" spans="1:2" x14ac:dyDescent="0.25">
      <c r="A3251" t="s">
        <v>2541</v>
      </c>
      <c r="B3251">
        <v>6550403</v>
      </c>
    </row>
    <row r="3252" spans="1:2" x14ac:dyDescent="0.25">
      <c r="A3252" t="s">
        <v>2395</v>
      </c>
      <c r="B3252">
        <v>6552603</v>
      </c>
    </row>
    <row r="3253" spans="1:2" x14ac:dyDescent="0.25">
      <c r="A3253" t="s">
        <v>1929</v>
      </c>
      <c r="B3253">
        <v>6549903</v>
      </c>
    </row>
    <row r="3254" spans="1:2" x14ac:dyDescent="0.25">
      <c r="A3254" t="s">
        <v>4546</v>
      </c>
      <c r="B3254">
        <v>6550703</v>
      </c>
    </row>
    <row r="3255" spans="1:2" x14ac:dyDescent="0.25">
      <c r="A3255" t="s">
        <v>1858</v>
      </c>
      <c r="B3255">
        <v>6550803</v>
      </c>
    </row>
    <row r="3256" spans="1:2" x14ac:dyDescent="0.25">
      <c r="A3256" t="s">
        <v>2294</v>
      </c>
      <c r="B3256">
        <v>6550903</v>
      </c>
    </row>
    <row r="3257" spans="1:2" x14ac:dyDescent="0.25">
      <c r="A3257" t="s">
        <v>1392</v>
      </c>
      <c r="B3257">
        <v>5617803</v>
      </c>
    </row>
    <row r="3258" spans="1:2" x14ac:dyDescent="0.25">
      <c r="A3258" t="s">
        <v>2583</v>
      </c>
      <c r="B3258">
        <v>4740903</v>
      </c>
    </row>
    <row r="3259" spans="1:2" x14ac:dyDescent="0.25">
      <c r="A3259" t="s">
        <v>2097</v>
      </c>
      <c r="B3259">
        <v>4739303</v>
      </c>
    </row>
    <row r="3260" spans="1:2" x14ac:dyDescent="0.25">
      <c r="A3260" t="s">
        <v>2412</v>
      </c>
      <c r="B3260">
        <v>6551303</v>
      </c>
    </row>
    <row r="3261" spans="1:2" x14ac:dyDescent="0.25">
      <c r="A3261" t="s">
        <v>2638</v>
      </c>
      <c r="B3261">
        <v>6550003</v>
      </c>
    </row>
    <row r="3262" spans="1:2" x14ac:dyDescent="0.25">
      <c r="A3262" t="s">
        <v>4547</v>
      </c>
      <c r="B3262">
        <v>6549703</v>
      </c>
    </row>
    <row r="3263" spans="1:2" x14ac:dyDescent="0.25">
      <c r="A3263" t="s">
        <v>2246</v>
      </c>
      <c r="B3263">
        <v>6552303</v>
      </c>
    </row>
    <row r="3264" spans="1:2" x14ac:dyDescent="0.25">
      <c r="A3264" t="s">
        <v>1971</v>
      </c>
      <c r="B3264">
        <v>6552503</v>
      </c>
    </row>
    <row r="3265" spans="1:2" x14ac:dyDescent="0.25">
      <c r="A3265" t="s">
        <v>4548</v>
      </c>
      <c r="B3265">
        <v>6552803</v>
      </c>
    </row>
    <row r="3266" spans="1:2" x14ac:dyDescent="0.25">
      <c r="A3266" t="s">
        <v>4549</v>
      </c>
      <c r="B3266">
        <v>6552903</v>
      </c>
    </row>
    <row r="3267" spans="1:2" x14ac:dyDescent="0.25">
      <c r="A3267" t="s">
        <v>2735</v>
      </c>
      <c r="B3267">
        <v>6550303</v>
      </c>
    </row>
    <row r="3268" spans="1:2" x14ac:dyDescent="0.25">
      <c r="A3268" t="s">
        <v>1239</v>
      </c>
      <c r="B3268">
        <v>6553303</v>
      </c>
    </row>
    <row r="3269" spans="1:2" x14ac:dyDescent="0.25">
      <c r="A3269" t="s">
        <v>1501</v>
      </c>
      <c r="B3269">
        <v>6550203</v>
      </c>
    </row>
    <row r="3270" spans="1:2" x14ac:dyDescent="0.25">
      <c r="A3270" t="s">
        <v>2400</v>
      </c>
      <c r="B3270">
        <v>6553003</v>
      </c>
    </row>
    <row r="3271" spans="1:2" x14ac:dyDescent="0.25">
      <c r="A3271" t="s">
        <v>2651</v>
      </c>
      <c r="B3271">
        <v>6551803</v>
      </c>
    </row>
    <row r="3272" spans="1:2" x14ac:dyDescent="0.25">
      <c r="A3272" t="s">
        <v>4550</v>
      </c>
      <c r="B3272">
        <v>6552003</v>
      </c>
    </row>
    <row r="3273" spans="1:2" x14ac:dyDescent="0.25">
      <c r="A3273" t="s">
        <v>1339</v>
      </c>
      <c r="B3273">
        <v>6550103</v>
      </c>
    </row>
    <row r="3274" spans="1:2" x14ac:dyDescent="0.25">
      <c r="A3274" t="s">
        <v>2188</v>
      </c>
      <c r="B3274">
        <v>6549803</v>
      </c>
    </row>
    <row r="3275" spans="1:2" x14ac:dyDescent="0.25">
      <c r="A3275" t="s">
        <v>1511</v>
      </c>
      <c r="B3275">
        <v>6550503</v>
      </c>
    </row>
    <row r="3276" spans="1:2" x14ac:dyDescent="0.25">
      <c r="A3276" t="s">
        <v>2233</v>
      </c>
      <c r="B3276">
        <v>6550603</v>
      </c>
    </row>
    <row r="3277" spans="1:2" x14ac:dyDescent="0.25">
      <c r="A3277" t="s">
        <v>2075</v>
      </c>
      <c r="B3277">
        <v>6551003</v>
      </c>
    </row>
    <row r="3278" spans="1:2" x14ac:dyDescent="0.25">
      <c r="A3278" t="s">
        <v>1425</v>
      </c>
      <c r="B3278">
        <v>6551103</v>
      </c>
    </row>
    <row r="3279" spans="1:2" x14ac:dyDescent="0.25">
      <c r="A3279" t="s">
        <v>1502</v>
      </c>
      <c r="B3279">
        <v>6551403</v>
      </c>
    </row>
    <row r="3280" spans="1:2" x14ac:dyDescent="0.25">
      <c r="A3280" t="s">
        <v>4551</v>
      </c>
      <c r="B3280">
        <v>6551503</v>
      </c>
    </row>
    <row r="3281" spans="1:2" x14ac:dyDescent="0.25">
      <c r="A3281" t="s">
        <v>1553</v>
      </c>
      <c r="B3281">
        <v>6551603</v>
      </c>
    </row>
    <row r="3282" spans="1:2" x14ac:dyDescent="0.25">
      <c r="A3282" t="s">
        <v>4552</v>
      </c>
      <c r="B3282">
        <v>6551703</v>
      </c>
    </row>
    <row r="3283" spans="1:2" x14ac:dyDescent="0.25">
      <c r="A3283" t="s">
        <v>2001</v>
      </c>
      <c r="B3283">
        <v>6551903</v>
      </c>
    </row>
    <row r="3284" spans="1:2" x14ac:dyDescent="0.25">
      <c r="A3284" t="s">
        <v>4553</v>
      </c>
      <c r="B3284">
        <v>1213303</v>
      </c>
    </row>
    <row r="3285" spans="1:2" x14ac:dyDescent="0.25">
      <c r="A3285" t="s">
        <v>2795</v>
      </c>
      <c r="B3285">
        <v>831303</v>
      </c>
    </row>
    <row r="3286" spans="1:2" x14ac:dyDescent="0.25">
      <c r="A3286" t="s">
        <v>2838</v>
      </c>
      <c r="B3286">
        <v>1501203</v>
      </c>
    </row>
    <row r="3287" spans="1:2" x14ac:dyDescent="0.25">
      <c r="A3287" t="s">
        <v>2887</v>
      </c>
      <c r="B3287">
        <v>6527903</v>
      </c>
    </row>
    <row r="3288" spans="1:2" x14ac:dyDescent="0.25">
      <c r="A3288" t="s">
        <v>2852</v>
      </c>
      <c r="B3288">
        <v>6530103</v>
      </c>
    </row>
    <row r="3289" spans="1:2" x14ac:dyDescent="0.25">
      <c r="A3289" t="s">
        <v>2816</v>
      </c>
      <c r="B3289">
        <v>6524003</v>
      </c>
    </row>
    <row r="3290" spans="1:2" x14ac:dyDescent="0.25">
      <c r="A3290" t="s">
        <v>2894</v>
      </c>
      <c r="B3290">
        <v>6523903</v>
      </c>
    </row>
    <row r="3291" spans="1:2" x14ac:dyDescent="0.25">
      <c r="A3291" t="s">
        <v>4554</v>
      </c>
      <c r="B3291">
        <v>6523803</v>
      </c>
    </row>
    <row r="3292" spans="1:2" x14ac:dyDescent="0.25">
      <c r="A3292" t="s">
        <v>2889</v>
      </c>
      <c r="B3292">
        <v>6523703</v>
      </c>
    </row>
    <row r="3293" spans="1:2" x14ac:dyDescent="0.25">
      <c r="A3293" t="s">
        <v>2847</v>
      </c>
      <c r="B3293">
        <v>6533803</v>
      </c>
    </row>
    <row r="3294" spans="1:2" x14ac:dyDescent="0.25">
      <c r="A3294" t="s">
        <v>2797</v>
      </c>
      <c r="B3294">
        <v>5833703</v>
      </c>
    </row>
    <row r="3295" spans="1:2" x14ac:dyDescent="0.25">
      <c r="A3295" t="s">
        <v>2837</v>
      </c>
      <c r="B3295">
        <v>5627703</v>
      </c>
    </row>
    <row r="3296" spans="1:2" x14ac:dyDescent="0.25">
      <c r="A3296" t="s">
        <v>4555</v>
      </c>
      <c r="B3296">
        <v>1467203</v>
      </c>
    </row>
    <row r="3297" spans="1:2" x14ac:dyDescent="0.25">
      <c r="A3297" t="s">
        <v>4556</v>
      </c>
      <c r="B3297">
        <v>400603</v>
      </c>
    </row>
    <row r="3298" spans="1:2" x14ac:dyDescent="0.25">
      <c r="A3298" t="s">
        <v>2803</v>
      </c>
      <c r="B3298">
        <v>287003</v>
      </c>
    </row>
    <row r="3299" spans="1:2" x14ac:dyDescent="0.25">
      <c r="A3299" t="s">
        <v>2790</v>
      </c>
      <c r="B3299">
        <v>6555703</v>
      </c>
    </row>
    <row r="3300" spans="1:2" x14ac:dyDescent="0.25">
      <c r="A3300" t="s">
        <v>2864</v>
      </c>
      <c r="B3300">
        <v>5185303</v>
      </c>
    </row>
    <row r="3301" spans="1:2" x14ac:dyDescent="0.25">
      <c r="A3301" t="s">
        <v>2826</v>
      </c>
      <c r="B3301">
        <v>6496003</v>
      </c>
    </row>
    <row r="3302" spans="1:2" x14ac:dyDescent="0.25">
      <c r="A3302" t="s">
        <v>2878</v>
      </c>
      <c r="B3302">
        <v>1469203</v>
      </c>
    </row>
    <row r="3303" spans="1:2" x14ac:dyDescent="0.25">
      <c r="A3303" t="s">
        <v>2884</v>
      </c>
      <c r="B3303">
        <v>250703</v>
      </c>
    </row>
    <row r="3304" spans="1:2" x14ac:dyDescent="0.25">
      <c r="A3304" t="s">
        <v>2791</v>
      </c>
      <c r="B3304">
        <v>1323703</v>
      </c>
    </row>
    <row r="3305" spans="1:2" x14ac:dyDescent="0.25">
      <c r="A3305" t="s">
        <v>2893</v>
      </c>
      <c r="B3305">
        <v>3593603</v>
      </c>
    </row>
    <row r="3306" spans="1:2" x14ac:dyDescent="0.25">
      <c r="A3306" t="s">
        <v>2812</v>
      </c>
      <c r="B3306">
        <v>253203</v>
      </c>
    </row>
    <row r="3307" spans="1:2" x14ac:dyDescent="0.25">
      <c r="A3307" t="s">
        <v>4557</v>
      </c>
      <c r="B3307">
        <v>4493903</v>
      </c>
    </row>
    <row r="3308" spans="1:2" x14ac:dyDescent="0.25">
      <c r="A3308" t="s">
        <v>2825</v>
      </c>
      <c r="B3308">
        <v>4391203</v>
      </c>
    </row>
    <row r="3309" spans="1:2" x14ac:dyDescent="0.25">
      <c r="A3309" t="s">
        <v>2823</v>
      </c>
      <c r="B3309">
        <v>2131303</v>
      </c>
    </row>
    <row r="3310" spans="1:2" x14ac:dyDescent="0.25">
      <c r="A3310" t="s">
        <v>4558</v>
      </c>
      <c r="B3310">
        <v>2229203</v>
      </c>
    </row>
    <row r="3311" spans="1:2" x14ac:dyDescent="0.25">
      <c r="A3311" t="s">
        <v>2845</v>
      </c>
      <c r="B3311">
        <v>1437203</v>
      </c>
    </row>
    <row r="3312" spans="1:2" x14ac:dyDescent="0.25">
      <c r="A3312" t="s">
        <v>2817</v>
      </c>
      <c r="B3312">
        <v>1473203</v>
      </c>
    </row>
    <row r="3313" spans="1:2" x14ac:dyDescent="0.25">
      <c r="A3313" t="s">
        <v>2840</v>
      </c>
      <c r="B3313">
        <v>1305403</v>
      </c>
    </row>
    <row r="3314" spans="1:2" x14ac:dyDescent="0.25">
      <c r="A3314" t="s">
        <v>2877</v>
      </c>
      <c r="B3314">
        <v>396403</v>
      </c>
    </row>
    <row r="3315" spans="1:2" x14ac:dyDescent="0.25">
      <c r="A3315" t="s">
        <v>2872</v>
      </c>
      <c r="B3315">
        <v>21303</v>
      </c>
    </row>
    <row r="3316" spans="1:2" x14ac:dyDescent="0.25">
      <c r="A3316" t="s">
        <v>2871</v>
      </c>
      <c r="B3316">
        <v>5605703</v>
      </c>
    </row>
    <row r="3317" spans="1:2" x14ac:dyDescent="0.25">
      <c r="A3317" t="s">
        <v>2896</v>
      </c>
      <c r="B3317">
        <v>5163703</v>
      </c>
    </row>
    <row r="3318" spans="1:2" x14ac:dyDescent="0.25">
      <c r="A3318" t="s">
        <v>4559</v>
      </c>
      <c r="B3318">
        <v>2149203</v>
      </c>
    </row>
    <row r="3319" spans="1:2" x14ac:dyDescent="0.25">
      <c r="A3319" t="s">
        <v>2801</v>
      </c>
      <c r="B3319">
        <v>1984603</v>
      </c>
    </row>
    <row r="3320" spans="1:2" x14ac:dyDescent="0.25">
      <c r="A3320" t="s">
        <v>2796</v>
      </c>
      <c r="B3320">
        <v>6174503</v>
      </c>
    </row>
    <row r="3321" spans="1:2" x14ac:dyDescent="0.25">
      <c r="A3321" t="s">
        <v>4560</v>
      </c>
      <c r="B3321">
        <v>4069403</v>
      </c>
    </row>
    <row r="3322" spans="1:2" x14ac:dyDescent="0.25">
      <c r="A3322" t="s">
        <v>4561</v>
      </c>
      <c r="B3322">
        <v>4973303</v>
      </c>
    </row>
    <row r="3323" spans="1:2" x14ac:dyDescent="0.25">
      <c r="A3323" t="s">
        <v>2807</v>
      </c>
      <c r="B3323">
        <v>5473803</v>
      </c>
    </row>
    <row r="3324" spans="1:2" x14ac:dyDescent="0.25">
      <c r="A3324" t="s">
        <v>2886</v>
      </c>
      <c r="B3324">
        <v>5447003</v>
      </c>
    </row>
    <row r="3325" spans="1:2" x14ac:dyDescent="0.25">
      <c r="A3325" t="s">
        <v>2832</v>
      </c>
      <c r="B3325">
        <v>5998803</v>
      </c>
    </row>
    <row r="3326" spans="1:2" x14ac:dyDescent="0.25">
      <c r="A3326" t="s">
        <v>4562</v>
      </c>
      <c r="B3326">
        <v>5873703</v>
      </c>
    </row>
    <row r="3327" spans="1:2" x14ac:dyDescent="0.25">
      <c r="A3327" t="s">
        <v>2804</v>
      </c>
      <c r="B3327">
        <v>6092603</v>
      </c>
    </row>
    <row r="3328" spans="1:2" x14ac:dyDescent="0.25">
      <c r="A3328" t="s">
        <v>2843</v>
      </c>
      <c r="B3328">
        <v>6271703</v>
      </c>
    </row>
    <row r="3329" spans="1:2" x14ac:dyDescent="0.25">
      <c r="A3329" t="s">
        <v>2897</v>
      </c>
      <c r="B3329">
        <v>5531703</v>
      </c>
    </row>
    <row r="3330" spans="1:2" x14ac:dyDescent="0.25">
      <c r="A3330" t="s">
        <v>2863</v>
      </c>
      <c r="B3330">
        <v>5293703</v>
      </c>
    </row>
    <row r="3331" spans="1:2" x14ac:dyDescent="0.25">
      <c r="A3331" t="s">
        <v>2818</v>
      </c>
      <c r="B3331">
        <v>6016603</v>
      </c>
    </row>
    <row r="3332" spans="1:2" x14ac:dyDescent="0.25">
      <c r="A3332" t="s">
        <v>2824</v>
      </c>
      <c r="B3332">
        <v>2689303</v>
      </c>
    </row>
    <row r="3333" spans="1:2" x14ac:dyDescent="0.25">
      <c r="A3333" t="s">
        <v>2839</v>
      </c>
      <c r="B3333">
        <v>1719503</v>
      </c>
    </row>
    <row r="3334" spans="1:2" x14ac:dyDescent="0.25">
      <c r="A3334" t="s">
        <v>2865</v>
      </c>
      <c r="B3334">
        <v>3403303</v>
      </c>
    </row>
    <row r="3335" spans="1:2" x14ac:dyDescent="0.25">
      <c r="A3335" t="s">
        <v>2879</v>
      </c>
      <c r="B3335">
        <v>389403</v>
      </c>
    </row>
    <row r="3336" spans="1:2" x14ac:dyDescent="0.25">
      <c r="A3336" t="s">
        <v>4563</v>
      </c>
      <c r="B3336">
        <v>919203</v>
      </c>
    </row>
    <row r="3337" spans="1:2" x14ac:dyDescent="0.25">
      <c r="A3337" t="s">
        <v>2848</v>
      </c>
      <c r="B3337">
        <v>3293403</v>
      </c>
    </row>
    <row r="3338" spans="1:2" x14ac:dyDescent="0.25">
      <c r="A3338" t="s">
        <v>4564</v>
      </c>
      <c r="B3338">
        <v>260503</v>
      </c>
    </row>
    <row r="3339" spans="1:2" x14ac:dyDescent="0.25">
      <c r="A3339" t="s">
        <v>2888</v>
      </c>
      <c r="B3339">
        <v>243203</v>
      </c>
    </row>
    <row r="3340" spans="1:2" x14ac:dyDescent="0.25">
      <c r="A3340" t="s">
        <v>2860</v>
      </c>
      <c r="B3340">
        <v>243503</v>
      </c>
    </row>
    <row r="3341" spans="1:2" x14ac:dyDescent="0.25">
      <c r="A3341" t="s">
        <v>4565</v>
      </c>
      <c r="B3341">
        <v>1235203</v>
      </c>
    </row>
    <row r="3342" spans="1:2" x14ac:dyDescent="0.25">
      <c r="A3342" t="s">
        <v>4566</v>
      </c>
      <c r="B3342">
        <v>1318303</v>
      </c>
    </row>
    <row r="3343" spans="1:2" x14ac:dyDescent="0.25">
      <c r="A3343" t="s">
        <v>4567</v>
      </c>
      <c r="B3343">
        <v>2513303</v>
      </c>
    </row>
    <row r="3344" spans="1:2" x14ac:dyDescent="0.25">
      <c r="A3344" t="s">
        <v>2793</v>
      </c>
      <c r="B3344">
        <v>1449203</v>
      </c>
    </row>
    <row r="3345" spans="1:2" x14ac:dyDescent="0.25">
      <c r="A3345" t="s">
        <v>2869</v>
      </c>
      <c r="B3345">
        <v>5371703</v>
      </c>
    </row>
    <row r="3346" spans="1:2" x14ac:dyDescent="0.25">
      <c r="A3346" t="s">
        <v>4568</v>
      </c>
      <c r="B3346">
        <v>6272203</v>
      </c>
    </row>
    <row r="3347" spans="1:2" x14ac:dyDescent="0.25">
      <c r="A3347" t="s">
        <v>4569</v>
      </c>
      <c r="B3347">
        <v>56603</v>
      </c>
    </row>
    <row r="3348" spans="1:2" x14ac:dyDescent="0.25">
      <c r="A3348" t="s">
        <v>4570</v>
      </c>
      <c r="B3348">
        <v>108403</v>
      </c>
    </row>
    <row r="3349" spans="1:2" x14ac:dyDescent="0.25">
      <c r="A3349" t="s">
        <v>2895</v>
      </c>
      <c r="B3349">
        <v>128703</v>
      </c>
    </row>
    <row r="3350" spans="1:2" x14ac:dyDescent="0.25">
      <c r="A3350" t="s">
        <v>2858</v>
      </c>
      <c r="B3350">
        <v>194303</v>
      </c>
    </row>
    <row r="3351" spans="1:2" x14ac:dyDescent="0.25">
      <c r="A3351" t="s">
        <v>4571</v>
      </c>
      <c r="B3351">
        <v>1885503</v>
      </c>
    </row>
    <row r="3352" spans="1:2" x14ac:dyDescent="0.25">
      <c r="A3352" t="s">
        <v>2789</v>
      </c>
      <c r="B3352">
        <v>6530203</v>
      </c>
    </row>
    <row r="3353" spans="1:2" x14ac:dyDescent="0.25">
      <c r="A3353" t="s">
        <v>2802</v>
      </c>
      <c r="B3353">
        <v>3419403</v>
      </c>
    </row>
    <row r="3354" spans="1:2" x14ac:dyDescent="0.25">
      <c r="A3354" t="s">
        <v>4572</v>
      </c>
      <c r="B3354">
        <v>5427703</v>
      </c>
    </row>
    <row r="3355" spans="1:2" x14ac:dyDescent="0.25">
      <c r="A3355" t="s">
        <v>2857</v>
      </c>
      <c r="B3355">
        <v>5379903</v>
      </c>
    </row>
    <row r="3356" spans="1:2" x14ac:dyDescent="0.25">
      <c r="A3356" t="s">
        <v>2856</v>
      </c>
      <c r="B3356">
        <v>3403403</v>
      </c>
    </row>
    <row r="3357" spans="1:2" x14ac:dyDescent="0.25">
      <c r="A3357" t="s">
        <v>2859</v>
      </c>
      <c r="B3357">
        <v>5293803</v>
      </c>
    </row>
    <row r="3358" spans="1:2" x14ac:dyDescent="0.25">
      <c r="A3358" t="s">
        <v>2836</v>
      </c>
      <c r="B3358">
        <v>5623703</v>
      </c>
    </row>
    <row r="3359" spans="1:2" x14ac:dyDescent="0.25">
      <c r="A3359" t="s">
        <v>2898</v>
      </c>
      <c r="B3359">
        <v>5722003</v>
      </c>
    </row>
    <row r="3360" spans="1:2" x14ac:dyDescent="0.25">
      <c r="A3360" t="s">
        <v>2811</v>
      </c>
      <c r="B3360">
        <v>332103</v>
      </c>
    </row>
    <row r="3361" spans="1:2" x14ac:dyDescent="0.25">
      <c r="A3361" t="s">
        <v>2844</v>
      </c>
      <c r="B3361">
        <v>346903</v>
      </c>
    </row>
    <row r="3362" spans="1:2" x14ac:dyDescent="0.25">
      <c r="A3362" t="s">
        <v>2853</v>
      </c>
      <c r="B3362">
        <v>1479203</v>
      </c>
    </row>
    <row r="3363" spans="1:2" x14ac:dyDescent="0.25">
      <c r="A3363" t="s">
        <v>2899</v>
      </c>
      <c r="B3363">
        <v>1258003</v>
      </c>
    </row>
    <row r="3364" spans="1:2" x14ac:dyDescent="0.25">
      <c r="A3364" t="s">
        <v>2831</v>
      </c>
      <c r="B3364">
        <v>3263303</v>
      </c>
    </row>
    <row r="3365" spans="1:2" x14ac:dyDescent="0.25">
      <c r="A3365" t="s">
        <v>2880</v>
      </c>
      <c r="B3365">
        <v>5473703</v>
      </c>
    </row>
    <row r="3366" spans="1:2" x14ac:dyDescent="0.25">
      <c r="A3366" t="s">
        <v>2805</v>
      </c>
      <c r="B3366">
        <v>1217203</v>
      </c>
    </row>
    <row r="3367" spans="1:2" x14ac:dyDescent="0.25">
      <c r="A3367" t="s">
        <v>2862</v>
      </c>
      <c r="B3367">
        <v>1321203</v>
      </c>
    </row>
    <row r="3368" spans="1:2" x14ac:dyDescent="0.25">
      <c r="A3368" t="s">
        <v>4573</v>
      </c>
      <c r="B3368">
        <v>6006503</v>
      </c>
    </row>
    <row r="3369" spans="1:2" x14ac:dyDescent="0.25">
      <c r="A3369" t="s">
        <v>2868</v>
      </c>
      <c r="B3369">
        <v>6739703</v>
      </c>
    </row>
    <row r="3370" spans="1:2" x14ac:dyDescent="0.25">
      <c r="A3370" t="s">
        <v>4574</v>
      </c>
      <c r="B3370">
        <v>5361703</v>
      </c>
    </row>
    <row r="3371" spans="1:2" x14ac:dyDescent="0.25">
      <c r="A3371" t="s">
        <v>2821</v>
      </c>
      <c r="B3371">
        <v>1213403</v>
      </c>
    </row>
    <row r="3372" spans="1:2" x14ac:dyDescent="0.25">
      <c r="A3372" t="s">
        <v>4575</v>
      </c>
      <c r="B3372">
        <v>1899903</v>
      </c>
    </row>
    <row r="3373" spans="1:2" x14ac:dyDescent="0.25">
      <c r="A3373" t="s">
        <v>2874</v>
      </c>
      <c r="B3373">
        <v>1754003</v>
      </c>
    </row>
    <row r="3374" spans="1:2" x14ac:dyDescent="0.25">
      <c r="A3374" t="s">
        <v>2815</v>
      </c>
      <c r="B3374">
        <v>6088803</v>
      </c>
    </row>
    <row r="3375" spans="1:2" x14ac:dyDescent="0.25">
      <c r="A3375" t="s">
        <v>2808</v>
      </c>
      <c r="B3375">
        <v>1261603</v>
      </c>
    </row>
    <row r="3376" spans="1:2" x14ac:dyDescent="0.25">
      <c r="A3376" t="s">
        <v>4576</v>
      </c>
      <c r="B3376">
        <v>5447203</v>
      </c>
    </row>
    <row r="3377" spans="1:2" x14ac:dyDescent="0.25">
      <c r="A3377" t="s">
        <v>2792</v>
      </c>
      <c r="B3377">
        <v>2067203</v>
      </c>
    </row>
    <row r="3378" spans="1:2" x14ac:dyDescent="0.25">
      <c r="A3378" t="s">
        <v>2842</v>
      </c>
      <c r="B3378">
        <v>3825203</v>
      </c>
    </row>
    <row r="3379" spans="1:2" x14ac:dyDescent="0.25">
      <c r="A3379" t="s">
        <v>4577</v>
      </c>
      <c r="B3379">
        <v>6573803</v>
      </c>
    </row>
    <row r="3380" spans="1:2" x14ac:dyDescent="0.25">
      <c r="A3380" t="s">
        <v>2854</v>
      </c>
      <c r="B3380">
        <v>2995203</v>
      </c>
    </row>
    <row r="3381" spans="1:2" x14ac:dyDescent="0.25">
      <c r="A3381" t="s">
        <v>4578</v>
      </c>
      <c r="B3381">
        <v>3229603</v>
      </c>
    </row>
    <row r="3382" spans="1:2" x14ac:dyDescent="0.25">
      <c r="A3382" t="s">
        <v>2902</v>
      </c>
      <c r="B3382">
        <v>6701903</v>
      </c>
    </row>
    <row r="3383" spans="1:2" x14ac:dyDescent="0.25">
      <c r="A3383" t="s">
        <v>2881</v>
      </c>
      <c r="B3383">
        <v>5436303</v>
      </c>
    </row>
    <row r="3384" spans="1:2" x14ac:dyDescent="0.25">
      <c r="A3384" t="s">
        <v>2883</v>
      </c>
      <c r="B3384">
        <v>383403</v>
      </c>
    </row>
    <row r="3385" spans="1:2" x14ac:dyDescent="0.25">
      <c r="A3385" t="s">
        <v>2861</v>
      </c>
      <c r="B3385">
        <v>1435303</v>
      </c>
    </row>
    <row r="3386" spans="1:2" x14ac:dyDescent="0.25">
      <c r="A3386" t="s">
        <v>4579</v>
      </c>
      <c r="B3386">
        <v>1258403</v>
      </c>
    </row>
    <row r="3387" spans="1:2" x14ac:dyDescent="0.25">
      <c r="A3387" t="s">
        <v>2828</v>
      </c>
      <c r="B3387">
        <v>2505303</v>
      </c>
    </row>
    <row r="3388" spans="1:2" x14ac:dyDescent="0.25">
      <c r="A3388" t="s">
        <v>2794</v>
      </c>
      <c r="B3388">
        <v>3505203</v>
      </c>
    </row>
    <row r="3389" spans="1:2" x14ac:dyDescent="0.25">
      <c r="A3389" t="s">
        <v>2882</v>
      </c>
      <c r="B3389">
        <v>3511203</v>
      </c>
    </row>
    <row r="3390" spans="1:2" x14ac:dyDescent="0.25">
      <c r="A3390" t="s">
        <v>2806</v>
      </c>
      <c r="B3390">
        <v>1407403</v>
      </c>
    </row>
    <row r="3391" spans="1:2" x14ac:dyDescent="0.25">
      <c r="A3391" t="s">
        <v>2822</v>
      </c>
      <c r="B3391">
        <v>6094503</v>
      </c>
    </row>
    <row r="3392" spans="1:2" x14ac:dyDescent="0.25">
      <c r="A3392" t="s">
        <v>2829</v>
      </c>
      <c r="B3392">
        <v>6533903</v>
      </c>
    </row>
    <row r="3393" spans="1:2" x14ac:dyDescent="0.25">
      <c r="A3393" t="s">
        <v>2800</v>
      </c>
      <c r="B3393">
        <v>5220603</v>
      </c>
    </row>
    <row r="3394" spans="1:2" x14ac:dyDescent="0.25">
      <c r="A3394" t="s">
        <v>2870</v>
      </c>
      <c r="B3394">
        <v>350703</v>
      </c>
    </row>
    <row r="3395" spans="1:2" x14ac:dyDescent="0.25">
      <c r="A3395" t="s">
        <v>2900</v>
      </c>
      <c r="B3395">
        <v>5209403</v>
      </c>
    </row>
    <row r="3396" spans="1:2" x14ac:dyDescent="0.25">
      <c r="A3396" t="s">
        <v>2849</v>
      </c>
      <c r="B3396">
        <v>6311803</v>
      </c>
    </row>
    <row r="3397" spans="1:2" x14ac:dyDescent="0.25">
      <c r="A3397" t="s">
        <v>2834</v>
      </c>
      <c r="B3397">
        <v>4923203</v>
      </c>
    </row>
    <row r="3398" spans="1:2" x14ac:dyDescent="0.25">
      <c r="A3398" t="s">
        <v>2890</v>
      </c>
      <c r="B3398">
        <v>375903</v>
      </c>
    </row>
    <row r="3399" spans="1:2" x14ac:dyDescent="0.25">
      <c r="A3399" t="s">
        <v>4580</v>
      </c>
      <c r="B3399">
        <v>2429303</v>
      </c>
    </row>
    <row r="3400" spans="1:2" x14ac:dyDescent="0.25">
      <c r="A3400" t="s">
        <v>4581</v>
      </c>
      <c r="B3400">
        <v>6271903</v>
      </c>
    </row>
    <row r="3401" spans="1:2" x14ac:dyDescent="0.25">
      <c r="A3401" t="s">
        <v>2855</v>
      </c>
      <c r="B3401">
        <v>3271503</v>
      </c>
    </row>
    <row r="3402" spans="1:2" x14ac:dyDescent="0.25">
      <c r="A3402" t="s">
        <v>4582</v>
      </c>
      <c r="B3402">
        <v>4107203</v>
      </c>
    </row>
    <row r="3403" spans="1:2" x14ac:dyDescent="0.25">
      <c r="A3403" t="s">
        <v>4583</v>
      </c>
      <c r="B3403">
        <v>6702003</v>
      </c>
    </row>
    <row r="3404" spans="1:2" x14ac:dyDescent="0.25">
      <c r="A3404" t="s">
        <v>4584</v>
      </c>
      <c r="B3404">
        <v>212003</v>
      </c>
    </row>
    <row r="3405" spans="1:2" x14ac:dyDescent="0.25">
      <c r="A3405" t="s">
        <v>2903</v>
      </c>
      <c r="B3405">
        <v>5761803</v>
      </c>
    </row>
    <row r="3406" spans="1:2" x14ac:dyDescent="0.25">
      <c r="A3406" t="s">
        <v>4585</v>
      </c>
      <c r="B3406">
        <v>1150703</v>
      </c>
    </row>
    <row r="3407" spans="1:2" x14ac:dyDescent="0.25">
      <c r="A3407" t="s">
        <v>2827</v>
      </c>
      <c r="B3407">
        <v>2059203</v>
      </c>
    </row>
    <row r="3408" spans="1:2" x14ac:dyDescent="0.25">
      <c r="A3408" t="s">
        <v>2813</v>
      </c>
      <c r="B3408">
        <v>5237903</v>
      </c>
    </row>
    <row r="3409" spans="1:2" x14ac:dyDescent="0.25">
      <c r="A3409" t="s">
        <v>4586</v>
      </c>
      <c r="B3409">
        <v>5505703</v>
      </c>
    </row>
    <row r="3410" spans="1:2" x14ac:dyDescent="0.25">
      <c r="A3410" t="s">
        <v>5016</v>
      </c>
      <c r="B3410">
        <v>1179203</v>
      </c>
    </row>
    <row r="3411" spans="1:2" x14ac:dyDescent="0.25">
      <c r="A3411" t="s">
        <v>2851</v>
      </c>
      <c r="B3411">
        <v>5232403</v>
      </c>
    </row>
    <row r="3412" spans="1:2" x14ac:dyDescent="0.25">
      <c r="A3412" t="s">
        <v>4587</v>
      </c>
      <c r="B3412">
        <v>1057203</v>
      </c>
    </row>
    <row r="3413" spans="1:2" x14ac:dyDescent="0.25">
      <c r="A3413" t="s">
        <v>2892</v>
      </c>
      <c r="B3413">
        <v>264403</v>
      </c>
    </row>
    <row r="3414" spans="1:2" x14ac:dyDescent="0.25">
      <c r="A3414" t="s">
        <v>2866</v>
      </c>
      <c r="B3414">
        <v>1696203</v>
      </c>
    </row>
    <row r="3415" spans="1:2" x14ac:dyDescent="0.25">
      <c r="A3415" t="s">
        <v>4588</v>
      </c>
      <c r="B3415">
        <v>5253803</v>
      </c>
    </row>
    <row r="3416" spans="1:2" x14ac:dyDescent="0.25">
      <c r="A3416" t="s">
        <v>4589</v>
      </c>
      <c r="B3416">
        <v>1323403</v>
      </c>
    </row>
    <row r="3417" spans="1:2" x14ac:dyDescent="0.25">
      <c r="A3417" t="s">
        <v>2873</v>
      </c>
      <c r="B3417">
        <v>1260403</v>
      </c>
    </row>
    <row r="3418" spans="1:2" x14ac:dyDescent="0.25">
      <c r="A3418" t="s">
        <v>2835</v>
      </c>
      <c r="B3418">
        <v>2239203</v>
      </c>
    </row>
    <row r="3419" spans="1:2" x14ac:dyDescent="0.25">
      <c r="A3419" t="s">
        <v>2891</v>
      </c>
      <c r="B3419">
        <v>5197303</v>
      </c>
    </row>
    <row r="3420" spans="1:2" x14ac:dyDescent="0.25">
      <c r="A3420" t="s">
        <v>2820</v>
      </c>
      <c r="B3420">
        <v>6120603</v>
      </c>
    </row>
    <row r="3421" spans="1:2" x14ac:dyDescent="0.25">
      <c r="A3421" t="s">
        <v>2846</v>
      </c>
      <c r="B3421">
        <v>6120503</v>
      </c>
    </row>
    <row r="3422" spans="1:2" x14ac:dyDescent="0.25">
      <c r="A3422" t="s">
        <v>4590</v>
      </c>
      <c r="B3422">
        <v>5250303</v>
      </c>
    </row>
    <row r="3423" spans="1:2" x14ac:dyDescent="0.25">
      <c r="A3423" t="s">
        <v>2830</v>
      </c>
      <c r="B3423">
        <v>5978603</v>
      </c>
    </row>
    <row r="3424" spans="1:2" x14ac:dyDescent="0.25">
      <c r="A3424" t="s">
        <v>2841</v>
      </c>
      <c r="B3424">
        <v>1317603</v>
      </c>
    </row>
    <row r="3425" spans="1:2" x14ac:dyDescent="0.25">
      <c r="A3425" t="s">
        <v>4591</v>
      </c>
      <c r="B3425">
        <v>85103</v>
      </c>
    </row>
    <row r="3426" spans="1:2" x14ac:dyDescent="0.25">
      <c r="A3426" t="s">
        <v>2809</v>
      </c>
      <c r="B3426">
        <v>1947203</v>
      </c>
    </row>
    <row r="3427" spans="1:2" x14ac:dyDescent="0.25">
      <c r="A3427" t="s">
        <v>2833</v>
      </c>
      <c r="B3427">
        <v>5922103</v>
      </c>
    </row>
    <row r="3428" spans="1:2" x14ac:dyDescent="0.25">
      <c r="A3428" t="s">
        <v>2901</v>
      </c>
      <c r="B3428">
        <v>5765703</v>
      </c>
    </row>
    <row r="3429" spans="1:2" x14ac:dyDescent="0.25">
      <c r="A3429" t="s">
        <v>2876</v>
      </c>
      <c r="B3429">
        <v>3287503</v>
      </c>
    </row>
    <row r="3430" spans="1:2" x14ac:dyDescent="0.25">
      <c r="A3430" t="s">
        <v>2819</v>
      </c>
      <c r="B3430">
        <v>3287603</v>
      </c>
    </row>
    <row r="3431" spans="1:2" x14ac:dyDescent="0.25">
      <c r="A3431" t="s">
        <v>2799</v>
      </c>
      <c r="B3431">
        <v>3349203</v>
      </c>
    </row>
    <row r="3432" spans="1:2" x14ac:dyDescent="0.25">
      <c r="A3432" t="s">
        <v>2875</v>
      </c>
      <c r="B3432">
        <v>1541203</v>
      </c>
    </row>
    <row r="3433" spans="1:2" x14ac:dyDescent="0.25">
      <c r="A3433" t="s">
        <v>2798</v>
      </c>
      <c r="B3433">
        <v>2129903</v>
      </c>
    </row>
    <row r="3434" spans="1:2" x14ac:dyDescent="0.25">
      <c r="A3434" t="s">
        <v>2810</v>
      </c>
      <c r="B3434">
        <v>5837703</v>
      </c>
    </row>
    <row r="3435" spans="1:2" x14ac:dyDescent="0.25">
      <c r="A3435" t="s">
        <v>2867</v>
      </c>
      <c r="B3435">
        <v>5930603</v>
      </c>
    </row>
    <row r="3436" spans="1:2" x14ac:dyDescent="0.25">
      <c r="A3436" t="s">
        <v>2814</v>
      </c>
      <c r="B3436">
        <v>121003</v>
      </c>
    </row>
    <row r="3437" spans="1:2" x14ac:dyDescent="0.25">
      <c r="A3437" t="s">
        <v>4592</v>
      </c>
      <c r="B3437">
        <v>404503</v>
      </c>
    </row>
    <row r="3438" spans="1:2" x14ac:dyDescent="0.25">
      <c r="A3438" t="s">
        <v>4593</v>
      </c>
      <c r="B3438">
        <v>1545203</v>
      </c>
    </row>
    <row r="3439" spans="1:2" x14ac:dyDescent="0.25">
      <c r="A3439" t="s">
        <v>4594</v>
      </c>
      <c r="B3439">
        <v>1695803</v>
      </c>
    </row>
    <row r="3440" spans="1:2" x14ac:dyDescent="0.25">
      <c r="A3440" t="s">
        <v>2850</v>
      </c>
      <c r="B3440">
        <v>2977203</v>
      </c>
    </row>
    <row r="3441" spans="1:2" x14ac:dyDescent="0.25">
      <c r="A3441" t="s">
        <v>3037</v>
      </c>
      <c r="B3441">
        <v>3673203</v>
      </c>
    </row>
    <row r="3442" spans="1:2" x14ac:dyDescent="0.25">
      <c r="A3442" t="s">
        <v>2939</v>
      </c>
      <c r="B3442">
        <v>1111203</v>
      </c>
    </row>
    <row r="3443" spans="1:2" x14ac:dyDescent="0.25">
      <c r="A3443" t="s">
        <v>4595</v>
      </c>
      <c r="B3443">
        <v>325503</v>
      </c>
    </row>
    <row r="3444" spans="1:2" x14ac:dyDescent="0.25">
      <c r="A3444" t="s">
        <v>4596</v>
      </c>
      <c r="B3444">
        <v>1133203</v>
      </c>
    </row>
    <row r="3445" spans="1:2" x14ac:dyDescent="0.25">
      <c r="A3445" t="s">
        <v>3007</v>
      </c>
      <c r="B3445">
        <v>411203</v>
      </c>
    </row>
    <row r="3446" spans="1:2" x14ac:dyDescent="0.25">
      <c r="A3446" t="s">
        <v>2926</v>
      </c>
      <c r="B3446">
        <v>10403</v>
      </c>
    </row>
    <row r="3447" spans="1:2" x14ac:dyDescent="0.25">
      <c r="A3447" t="s">
        <v>4597</v>
      </c>
      <c r="B3447">
        <v>408103</v>
      </c>
    </row>
    <row r="3448" spans="1:2" x14ac:dyDescent="0.25">
      <c r="A3448" t="s">
        <v>4598</v>
      </c>
      <c r="B3448">
        <v>4951203</v>
      </c>
    </row>
    <row r="3449" spans="1:2" x14ac:dyDescent="0.25">
      <c r="A3449" t="s">
        <v>3038</v>
      </c>
      <c r="B3449">
        <v>215303</v>
      </c>
    </row>
    <row r="3450" spans="1:2" x14ac:dyDescent="0.25">
      <c r="A3450" t="s">
        <v>2944</v>
      </c>
      <c r="B3450">
        <v>5282803</v>
      </c>
    </row>
    <row r="3451" spans="1:2" x14ac:dyDescent="0.25">
      <c r="A3451" t="s">
        <v>2940</v>
      </c>
      <c r="B3451">
        <v>1154003</v>
      </c>
    </row>
    <row r="3452" spans="1:2" x14ac:dyDescent="0.25">
      <c r="A3452" t="s">
        <v>4599</v>
      </c>
      <c r="B3452">
        <v>2859203</v>
      </c>
    </row>
    <row r="3453" spans="1:2" x14ac:dyDescent="0.25">
      <c r="A3453" t="s">
        <v>2909</v>
      </c>
      <c r="B3453">
        <v>1311403</v>
      </c>
    </row>
    <row r="3454" spans="1:2" x14ac:dyDescent="0.25">
      <c r="A3454" t="s">
        <v>3030</v>
      </c>
      <c r="B3454">
        <v>394303</v>
      </c>
    </row>
    <row r="3455" spans="1:2" x14ac:dyDescent="0.25">
      <c r="A3455" t="s">
        <v>2991</v>
      </c>
      <c r="B3455">
        <v>5434903</v>
      </c>
    </row>
    <row r="3456" spans="1:2" x14ac:dyDescent="0.25">
      <c r="A3456" t="s">
        <v>3052</v>
      </c>
      <c r="B3456">
        <v>406303</v>
      </c>
    </row>
    <row r="3457" spans="1:2" x14ac:dyDescent="0.25">
      <c r="A3457" t="s">
        <v>3001</v>
      </c>
      <c r="B3457">
        <v>406703</v>
      </c>
    </row>
    <row r="3458" spans="1:2" x14ac:dyDescent="0.25">
      <c r="A3458" t="s">
        <v>3010</v>
      </c>
      <c r="B3458">
        <v>406803</v>
      </c>
    </row>
    <row r="3459" spans="1:2" x14ac:dyDescent="0.25">
      <c r="A3459" t="s">
        <v>2910</v>
      </c>
      <c r="B3459">
        <v>1727903</v>
      </c>
    </row>
    <row r="3460" spans="1:2" x14ac:dyDescent="0.25">
      <c r="A3460" t="s">
        <v>2959</v>
      </c>
      <c r="B3460">
        <v>294003</v>
      </c>
    </row>
    <row r="3461" spans="1:2" x14ac:dyDescent="0.25">
      <c r="A3461" t="s">
        <v>2961</v>
      </c>
      <c r="B3461">
        <v>394503</v>
      </c>
    </row>
    <row r="3462" spans="1:2" x14ac:dyDescent="0.25">
      <c r="A3462" t="s">
        <v>2928</v>
      </c>
      <c r="B3462">
        <v>6320003</v>
      </c>
    </row>
    <row r="3463" spans="1:2" x14ac:dyDescent="0.25">
      <c r="A3463" t="s">
        <v>3048</v>
      </c>
      <c r="B3463">
        <v>200303</v>
      </c>
    </row>
    <row r="3464" spans="1:2" x14ac:dyDescent="0.25">
      <c r="A3464" t="s">
        <v>3002</v>
      </c>
      <c r="B3464">
        <v>408303</v>
      </c>
    </row>
    <row r="3465" spans="1:2" x14ac:dyDescent="0.25">
      <c r="A3465" t="s">
        <v>3034</v>
      </c>
      <c r="B3465">
        <v>396703</v>
      </c>
    </row>
    <row r="3466" spans="1:2" x14ac:dyDescent="0.25">
      <c r="A3466" t="s">
        <v>2934</v>
      </c>
      <c r="B3466">
        <v>231803</v>
      </c>
    </row>
    <row r="3467" spans="1:2" x14ac:dyDescent="0.25">
      <c r="A3467" t="s">
        <v>4600</v>
      </c>
      <c r="B3467">
        <v>135803</v>
      </c>
    </row>
    <row r="3468" spans="1:2" x14ac:dyDescent="0.25">
      <c r="A3468" t="s">
        <v>2933</v>
      </c>
      <c r="B3468">
        <v>5822003</v>
      </c>
    </row>
    <row r="3469" spans="1:2" x14ac:dyDescent="0.25">
      <c r="A3469" t="s">
        <v>2957</v>
      </c>
      <c r="B3469">
        <v>6102803</v>
      </c>
    </row>
    <row r="3470" spans="1:2" x14ac:dyDescent="0.25">
      <c r="A3470" t="s">
        <v>2923</v>
      </c>
      <c r="B3470">
        <v>5719803</v>
      </c>
    </row>
    <row r="3471" spans="1:2" x14ac:dyDescent="0.25">
      <c r="A3471" t="s">
        <v>3035</v>
      </c>
      <c r="B3471">
        <v>1675703</v>
      </c>
    </row>
    <row r="3472" spans="1:2" x14ac:dyDescent="0.25">
      <c r="A3472" t="s">
        <v>4601</v>
      </c>
      <c r="B3472">
        <v>82603</v>
      </c>
    </row>
    <row r="3473" spans="1:2" x14ac:dyDescent="0.25">
      <c r="A3473" t="s">
        <v>3021</v>
      </c>
      <c r="B3473">
        <v>407003</v>
      </c>
    </row>
    <row r="3474" spans="1:2" x14ac:dyDescent="0.25">
      <c r="A3474" t="s">
        <v>3009</v>
      </c>
      <c r="B3474">
        <v>94103</v>
      </c>
    </row>
    <row r="3475" spans="1:2" x14ac:dyDescent="0.25">
      <c r="A3475" t="s">
        <v>4602</v>
      </c>
      <c r="B3475">
        <v>163103</v>
      </c>
    </row>
    <row r="3476" spans="1:2" x14ac:dyDescent="0.25">
      <c r="A3476" t="s">
        <v>2905</v>
      </c>
      <c r="B3476">
        <v>253503</v>
      </c>
    </row>
    <row r="3477" spans="1:2" x14ac:dyDescent="0.25">
      <c r="A3477" t="s">
        <v>3025</v>
      </c>
      <c r="B3477">
        <v>279903</v>
      </c>
    </row>
    <row r="3478" spans="1:2" x14ac:dyDescent="0.25">
      <c r="A3478" t="s">
        <v>4603</v>
      </c>
      <c r="B3478">
        <v>391503</v>
      </c>
    </row>
    <row r="3479" spans="1:2" x14ac:dyDescent="0.25">
      <c r="A3479" t="s">
        <v>2914</v>
      </c>
      <c r="B3479">
        <v>411003</v>
      </c>
    </row>
    <row r="3480" spans="1:2" x14ac:dyDescent="0.25">
      <c r="A3480" t="s">
        <v>4604</v>
      </c>
      <c r="B3480">
        <v>153803</v>
      </c>
    </row>
    <row r="3481" spans="1:2" x14ac:dyDescent="0.25">
      <c r="A3481" t="s">
        <v>3029</v>
      </c>
      <c r="B3481">
        <v>287703</v>
      </c>
    </row>
    <row r="3482" spans="1:2" x14ac:dyDescent="0.25">
      <c r="A3482" t="s">
        <v>3043</v>
      </c>
      <c r="B3482">
        <v>269803</v>
      </c>
    </row>
    <row r="3483" spans="1:2" x14ac:dyDescent="0.25">
      <c r="A3483" t="s">
        <v>4605</v>
      </c>
      <c r="B3483">
        <v>324503</v>
      </c>
    </row>
    <row r="3484" spans="1:2" x14ac:dyDescent="0.25">
      <c r="A3484" t="s">
        <v>2949</v>
      </c>
      <c r="B3484">
        <v>771203</v>
      </c>
    </row>
    <row r="3485" spans="1:2" x14ac:dyDescent="0.25">
      <c r="A3485" t="s">
        <v>3004</v>
      </c>
      <c r="B3485">
        <v>382203</v>
      </c>
    </row>
    <row r="3486" spans="1:2" x14ac:dyDescent="0.25">
      <c r="A3486" t="s">
        <v>2968</v>
      </c>
      <c r="B3486">
        <v>284303</v>
      </c>
    </row>
    <row r="3487" spans="1:2" x14ac:dyDescent="0.25">
      <c r="A3487" t="s">
        <v>2912</v>
      </c>
      <c r="B3487">
        <v>867203</v>
      </c>
    </row>
    <row r="3488" spans="1:2" x14ac:dyDescent="0.25">
      <c r="A3488" t="s">
        <v>2958</v>
      </c>
      <c r="B3488">
        <v>173803</v>
      </c>
    </row>
    <row r="3489" spans="1:2" x14ac:dyDescent="0.25">
      <c r="A3489" t="s">
        <v>2992</v>
      </c>
      <c r="B3489">
        <v>2127203</v>
      </c>
    </row>
    <row r="3490" spans="1:2" x14ac:dyDescent="0.25">
      <c r="A3490" t="s">
        <v>2981</v>
      </c>
      <c r="B3490">
        <v>2515303</v>
      </c>
    </row>
    <row r="3491" spans="1:2" x14ac:dyDescent="0.25">
      <c r="A3491" t="s">
        <v>4606</v>
      </c>
      <c r="B3491">
        <v>2681203</v>
      </c>
    </row>
    <row r="3492" spans="1:2" x14ac:dyDescent="0.25">
      <c r="A3492" t="s">
        <v>4607</v>
      </c>
      <c r="B3492">
        <v>3153403</v>
      </c>
    </row>
    <row r="3493" spans="1:2" x14ac:dyDescent="0.25">
      <c r="A3493" t="s">
        <v>2979</v>
      </c>
      <c r="B3493">
        <v>4187203</v>
      </c>
    </row>
    <row r="3494" spans="1:2" x14ac:dyDescent="0.25">
      <c r="A3494" t="s">
        <v>2937</v>
      </c>
      <c r="B3494">
        <v>251603</v>
      </c>
    </row>
    <row r="3495" spans="1:2" x14ac:dyDescent="0.25">
      <c r="A3495" t="s">
        <v>4608</v>
      </c>
      <c r="B3495">
        <v>5209503</v>
      </c>
    </row>
    <row r="3496" spans="1:2" x14ac:dyDescent="0.25">
      <c r="A3496" t="s">
        <v>2954</v>
      </c>
      <c r="B3496">
        <v>4033203</v>
      </c>
    </row>
    <row r="3497" spans="1:2" x14ac:dyDescent="0.25">
      <c r="A3497" t="s">
        <v>2952</v>
      </c>
      <c r="B3497">
        <v>249303</v>
      </c>
    </row>
    <row r="3498" spans="1:2" x14ac:dyDescent="0.25">
      <c r="A3498" t="s">
        <v>3031</v>
      </c>
      <c r="B3498">
        <v>147703</v>
      </c>
    </row>
    <row r="3499" spans="1:2" x14ac:dyDescent="0.25">
      <c r="A3499" t="s">
        <v>2953</v>
      </c>
      <c r="B3499">
        <v>5775103</v>
      </c>
    </row>
    <row r="3500" spans="1:2" x14ac:dyDescent="0.25">
      <c r="A3500" t="s">
        <v>2920</v>
      </c>
      <c r="B3500">
        <v>805203</v>
      </c>
    </row>
    <row r="3501" spans="1:2" x14ac:dyDescent="0.25">
      <c r="A3501" t="s">
        <v>3024</v>
      </c>
      <c r="B3501">
        <v>84503</v>
      </c>
    </row>
    <row r="3502" spans="1:2" x14ac:dyDescent="0.25">
      <c r="A3502" t="s">
        <v>4609</v>
      </c>
      <c r="B3502">
        <v>2717203</v>
      </c>
    </row>
    <row r="3503" spans="1:2" x14ac:dyDescent="0.25">
      <c r="A3503" t="s">
        <v>4610</v>
      </c>
      <c r="B3503">
        <v>268803</v>
      </c>
    </row>
    <row r="3504" spans="1:2" x14ac:dyDescent="0.25">
      <c r="A3504" t="s">
        <v>3047</v>
      </c>
      <c r="B3504">
        <v>333203</v>
      </c>
    </row>
    <row r="3505" spans="1:2" x14ac:dyDescent="0.25">
      <c r="A3505" t="s">
        <v>4611</v>
      </c>
      <c r="B3505">
        <v>398403</v>
      </c>
    </row>
    <row r="3506" spans="1:2" x14ac:dyDescent="0.25">
      <c r="A3506" t="s">
        <v>3050</v>
      </c>
      <c r="B3506">
        <v>398703</v>
      </c>
    </row>
    <row r="3507" spans="1:2" x14ac:dyDescent="0.25">
      <c r="A3507" t="s">
        <v>4612</v>
      </c>
      <c r="B3507">
        <v>398803</v>
      </c>
    </row>
    <row r="3508" spans="1:2" x14ac:dyDescent="0.25">
      <c r="A3508" t="s">
        <v>2995</v>
      </c>
      <c r="B3508">
        <v>402803</v>
      </c>
    </row>
    <row r="3509" spans="1:2" x14ac:dyDescent="0.25">
      <c r="A3509" t="s">
        <v>2972</v>
      </c>
      <c r="B3509">
        <v>402903</v>
      </c>
    </row>
    <row r="3510" spans="1:2" x14ac:dyDescent="0.25">
      <c r="A3510" t="s">
        <v>3018</v>
      </c>
      <c r="B3510">
        <v>408803</v>
      </c>
    </row>
    <row r="3511" spans="1:2" x14ac:dyDescent="0.25">
      <c r="A3511" t="s">
        <v>2918</v>
      </c>
      <c r="B3511">
        <v>408903</v>
      </c>
    </row>
    <row r="3512" spans="1:2" x14ac:dyDescent="0.25">
      <c r="A3512" t="s">
        <v>4613</v>
      </c>
      <c r="B3512">
        <v>409003</v>
      </c>
    </row>
    <row r="3513" spans="1:2" x14ac:dyDescent="0.25">
      <c r="A3513" t="s">
        <v>2924</v>
      </c>
      <c r="B3513">
        <v>136003</v>
      </c>
    </row>
    <row r="3514" spans="1:2" x14ac:dyDescent="0.25">
      <c r="A3514" t="s">
        <v>4614</v>
      </c>
      <c r="B3514">
        <v>191703</v>
      </c>
    </row>
    <row r="3515" spans="1:2" x14ac:dyDescent="0.25">
      <c r="A3515" t="s">
        <v>2997</v>
      </c>
      <c r="B3515">
        <v>269103</v>
      </c>
    </row>
    <row r="3516" spans="1:2" x14ac:dyDescent="0.25">
      <c r="A3516" t="s">
        <v>2942</v>
      </c>
      <c r="B3516">
        <v>511203</v>
      </c>
    </row>
    <row r="3517" spans="1:2" x14ac:dyDescent="0.25">
      <c r="A3517" t="s">
        <v>2946</v>
      </c>
      <c r="B3517">
        <v>474203</v>
      </c>
    </row>
    <row r="3518" spans="1:2" x14ac:dyDescent="0.25">
      <c r="A3518" t="s">
        <v>4615</v>
      </c>
      <c r="B3518">
        <v>214303</v>
      </c>
    </row>
    <row r="3519" spans="1:2" x14ac:dyDescent="0.25">
      <c r="A3519" t="s">
        <v>2999</v>
      </c>
      <c r="B3519">
        <v>293803</v>
      </c>
    </row>
    <row r="3520" spans="1:2" x14ac:dyDescent="0.25">
      <c r="A3520" t="s">
        <v>2935</v>
      </c>
      <c r="B3520">
        <v>2217303</v>
      </c>
    </row>
    <row r="3521" spans="1:2" x14ac:dyDescent="0.25">
      <c r="A3521" t="s">
        <v>3049</v>
      </c>
      <c r="B3521">
        <v>2364403</v>
      </c>
    </row>
    <row r="3522" spans="1:2" x14ac:dyDescent="0.25">
      <c r="A3522" t="s">
        <v>3041</v>
      </c>
      <c r="B3522">
        <v>2367203</v>
      </c>
    </row>
    <row r="3523" spans="1:2" x14ac:dyDescent="0.25">
      <c r="A3523" t="s">
        <v>4616</v>
      </c>
      <c r="B3523">
        <v>2363503</v>
      </c>
    </row>
    <row r="3524" spans="1:2" x14ac:dyDescent="0.25">
      <c r="A3524" t="s">
        <v>4617</v>
      </c>
      <c r="B3524">
        <v>478903</v>
      </c>
    </row>
    <row r="3525" spans="1:2" x14ac:dyDescent="0.25">
      <c r="A3525" t="s">
        <v>2989</v>
      </c>
      <c r="B3525">
        <v>1637203</v>
      </c>
    </row>
    <row r="3526" spans="1:2" x14ac:dyDescent="0.25">
      <c r="A3526" t="s">
        <v>2950</v>
      </c>
      <c r="B3526">
        <v>3891703</v>
      </c>
    </row>
    <row r="3527" spans="1:2" x14ac:dyDescent="0.25">
      <c r="A3527" t="s">
        <v>3039</v>
      </c>
      <c r="B3527">
        <v>3895403</v>
      </c>
    </row>
    <row r="3528" spans="1:2" x14ac:dyDescent="0.25">
      <c r="A3528" t="s">
        <v>2975</v>
      </c>
      <c r="B3528">
        <v>3895303</v>
      </c>
    </row>
    <row r="3529" spans="1:2" x14ac:dyDescent="0.25">
      <c r="A3529" t="s">
        <v>4618</v>
      </c>
      <c r="B3529">
        <v>3896003</v>
      </c>
    </row>
    <row r="3530" spans="1:2" x14ac:dyDescent="0.25">
      <c r="A3530" t="s">
        <v>3051</v>
      </c>
      <c r="B3530">
        <v>5282403</v>
      </c>
    </row>
    <row r="3531" spans="1:2" x14ac:dyDescent="0.25">
      <c r="A3531" t="s">
        <v>3026</v>
      </c>
      <c r="B3531">
        <v>6148503</v>
      </c>
    </row>
    <row r="3532" spans="1:2" x14ac:dyDescent="0.25">
      <c r="A3532" t="s">
        <v>2911</v>
      </c>
      <c r="B3532">
        <v>397903</v>
      </c>
    </row>
    <row r="3533" spans="1:2" x14ac:dyDescent="0.25">
      <c r="A3533" t="s">
        <v>4619</v>
      </c>
      <c r="B3533">
        <v>475503</v>
      </c>
    </row>
    <row r="3534" spans="1:2" x14ac:dyDescent="0.25">
      <c r="A3534" t="s">
        <v>2994</v>
      </c>
      <c r="B3534">
        <v>476703</v>
      </c>
    </row>
    <row r="3535" spans="1:2" x14ac:dyDescent="0.25">
      <c r="A3535" t="s">
        <v>4620</v>
      </c>
      <c r="B3535">
        <v>268703</v>
      </c>
    </row>
    <row r="3536" spans="1:2" x14ac:dyDescent="0.25">
      <c r="A3536" t="s">
        <v>3036</v>
      </c>
      <c r="B3536">
        <v>285803</v>
      </c>
    </row>
    <row r="3537" spans="1:2" x14ac:dyDescent="0.25">
      <c r="A3537" t="s">
        <v>2955</v>
      </c>
      <c r="B3537">
        <v>393503</v>
      </c>
    </row>
    <row r="3538" spans="1:2" x14ac:dyDescent="0.25">
      <c r="A3538" t="s">
        <v>3008</v>
      </c>
      <c r="B3538">
        <v>1227503</v>
      </c>
    </row>
    <row r="3539" spans="1:2" x14ac:dyDescent="0.25">
      <c r="A3539" t="s">
        <v>4621</v>
      </c>
      <c r="B3539">
        <v>6223503</v>
      </c>
    </row>
    <row r="3540" spans="1:2" x14ac:dyDescent="0.25">
      <c r="A3540" t="s">
        <v>2971</v>
      </c>
      <c r="B3540">
        <v>6535803</v>
      </c>
    </row>
    <row r="3541" spans="1:2" x14ac:dyDescent="0.25">
      <c r="A3541" t="s">
        <v>4622</v>
      </c>
      <c r="B3541">
        <v>4739903</v>
      </c>
    </row>
    <row r="3542" spans="1:2" x14ac:dyDescent="0.25">
      <c r="A3542" t="s">
        <v>2973</v>
      </c>
      <c r="B3542">
        <v>5282303</v>
      </c>
    </row>
    <row r="3543" spans="1:2" x14ac:dyDescent="0.25">
      <c r="A3543" t="s">
        <v>2908</v>
      </c>
      <c r="B3543">
        <v>191203</v>
      </c>
    </row>
    <row r="3544" spans="1:2" x14ac:dyDescent="0.25">
      <c r="A3544" t="s">
        <v>4623</v>
      </c>
      <c r="B3544">
        <v>47203</v>
      </c>
    </row>
    <row r="3545" spans="1:2" x14ac:dyDescent="0.25">
      <c r="A3545" t="s">
        <v>2982</v>
      </c>
      <c r="B3545">
        <v>212903</v>
      </c>
    </row>
    <row r="3546" spans="1:2" x14ac:dyDescent="0.25">
      <c r="A3546" t="s">
        <v>2963</v>
      </c>
      <c r="B3546">
        <v>260103</v>
      </c>
    </row>
    <row r="3547" spans="1:2" x14ac:dyDescent="0.25">
      <c r="A3547" t="s">
        <v>2938</v>
      </c>
      <c r="B3547">
        <v>332203</v>
      </c>
    </row>
    <row r="3548" spans="1:2" x14ac:dyDescent="0.25">
      <c r="A3548" t="s">
        <v>2964</v>
      </c>
      <c r="B3548">
        <v>398903</v>
      </c>
    </row>
    <row r="3549" spans="1:2" x14ac:dyDescent="0.25">
      <c r="A3549" t="s">
        <v>4624</v>
      </c>
      <c r="B3549">
        <v>408703</v>
      </c>
    </row>
    <row r="3550" spans="1:2" x14ac:dyDescent="0.25">
      <c r="A3550" t="s">
        <v>4625</v>
      </c>
      <c r="B3550">
        <v>5141303</v>
      </c>
    </row>
    <row r="3551" spans="1:2" x14ac:dyDescent="0.25">
      <c r="A3551" t="s">
        <v>4626</v>
      </c>
      <c r="B3551">
        <v>100903</v>
      </c>
    </row>
    <row r="3552" spans="1:2" x14ac:dyDescent="0.25">
      <c r="A3552" t="s">
        <v>3044</v>
      </c>
      <c r="B3552">
        <v>281903</v>
      </c>
    </row>
    <row r="3553" spans="1:2" x14ac:dyDescent="0.25">
      <c r="A3553" t="s">
        <v>4627</v>
      </c>
      <c r="B3553">
        <v>392803</v>
      </c>
    </row>
    <row r="3554" spans="1:2" x14ac:dyDescent="0.25">
      <c r="A3554" t="s">
        <v>4628</v>
      </c>
      <c r="B3554">
        <v>94003</v>
      </c>
    </row>
    <row r="3555" spans="1:2" x14ac:dyDescent="0.25">
      <c r="A3555" t="s">
        <v>4629</v>
      </c>
      <c r="B3555">
        <v>220703</v>
      </c>
    </row>
    <row r="3556" spans="1:2" x14ac:dyDescent="0.25">
      <c r="A3556" t="s">
        <v>2927</v>
      </c>
      <c r="B3556">
        <v>5240003</v>
      </c>
    </row>
    <row r="3557" spans="1:2" x14ac:dyDescent="0.25">
      <c r="A3557" t="s">
        <v>3016</v>
      </c>
      <c r="B3557">
        <v>36503</v>
      </c>
    </row>
    <row r="3558" spans="1:2" x14ac:dyDescent="0.25">
      <c r="A3558" t="s">
        <v>4630</v>
      </c>
      <c r="B3558">
        <v>1759503</v>
      </c>
    </row>
    <row r="3559" spans="1:2" x14ac:dyDescent="0.25">
      <c r="A3559" t="s">
        <v>2907</v>
      </c>
      <c r="B3559">
        <v>2173603</v>
      </c>
    </row>
    <row r="3560" spans="1:2" x14ac:dyDescent="0.25">
      <c r="A3560" t="s">
        <v>3015</v>
      </c>
      <c r="B3560">
        <v>5239803</v>
      </c>
    </row>
    <row r="3561" spans="1:2" x14ac:dyDescent="0.25">
      <c r="A3561" t="s">
        <v>3046</v>
      </c>
      <c r="B3561">
        <v>287803</v>
      </c>
    </row>
    <row r="3562" spans="1:2" x14ac:dyDescent="0.25">
      <c r="A3562" t="s">
        <v>3012</v>
      </c>
      <c r="B3562">
        <v>2571403</v>
      </c>
    </row>
    <row r="3563" spans="1:2" x14ac:dyDescent="0.25">
      <c r="A3563" t="s">
        <v>2962</v>
      </c>
      <c r="B3563">
        <v>4211203</v>
      </c>
    </row>
    <row r="3564" spans="1:2" x14ac:dyDescent="0.25">
      <c r="A3564" t="s">
        <v>2917</v>
      </c>
      <c r="B3564">
        <v>391003</v>
      </c>
    </row>
    <row r="3565" spans="1:2" x14ac:dyDescent="0.25">
      <c r="A3565" t="s">
        <v>2956</v>
      </c>
      <c r="B3565">
        <v>102803</v>
      </c>
    </row>
    <row r="3566" spans="1:2" x14ac:dyDescent="0.25">
      <c r="A3566" t="s">
        <v>4631</v>
      </c>
      <c r="B3566">
        <v>102703</v>
      </c>
    </row>
    <row r="3567" spans="1:2" x14ac:dyDescent="0.25">
      <c r="A3567" t="s">
        <v>4632</v>
      </c>
      <c r="B3567">
        <v>406103</v>
      </c>
    </row>
    <row r="3568" spans="1:2" x14ac:dyDescent="0.25">
      <c r="A3568" t="s">
        <v>2977</v>
      </c>
      <c r="B3568">
        <v>408403</v>
      </c>
    </row>
    <row r="3569" spans="1:2" x14ac:dyDescent="0.25">
      <c r="A3569" t="s">
        <v>4633</v>
      </c>
      <c r="B3569">
        <v>384303</v>
      </c>
    </row>
    <row r="3570" spans="1:2" x14ac:dyDescent="0.25">
      <c r="A3570" t="s">
        <v>4634</v>
      </c>
      <c r="B3570">
        <v>1324303</v>
      </c>
    </row>
    <row r="3571" spans="1:2" x14ac:dyDescent="0.25">
      <c r="A3571" t="s">
        <v>4635</v>
      </c>
      <c r="B3571">
        <v>1843703</v>
      </c>
    </row>
    <row r="3572" spans="1:2" x14ac:dyDescent="0.25">
      <c r="A3572" t="s">
        <v>2996</v>
      </c>
      <c r="B3572">
        <v>2131203</v>
      </c>
    </row>
    <row r="3573" spans="1:2" x14ac:dyDescent="0.25">
      <c r="A3573" t="s">
        <v>4636</v>
      </c>
      <c r="B3573">
        <v>2429403</v>
      </c>
    </row>
    <row r="3574" spans="1:2" x14ac:dyDescent="0.25">
      <c r="A3574" t="s">
        <v>4637</v>
      </c>
      <c r="B3574">
        <v>2767203</v>
      </c>
    </row>
    <row r="3575" spans="1:2" x14ac:dyDescent="0.25">
      <c r="A3575" t="s">
        <v>4638</v>
      </c>
      <c r="B3575">
        <v>3461403</v>
      </c>
    </row>
    <row r="3576" spans="1:2" x14ac:dyDescent="0.25">
      <c r="A3576" t="s">
        <v>3045</v>
      </c>
      <c r="B3576">
        <v>691203</v>
      </c>
    </row>
    <row r="3577" spans="1:2" x14ac:dyDescent="0.25">
      <c r="A3577" t="s">
        <v>3011</v>
      </c>
      <c r="B3577">
        <v>4099203</v>
      </c>
    </row>
    <row r="3578" spans="1:2" x14ac:dyDescent="0.25">
      <c r="A3578" t="s">
        <v>3013</v>
      </c>
      <c r="B3578">
        <v>4885303</v>
      </c>
    </row>
    <row r="3579" spans="1:2" x14ac:dyDescent="0.25">
      <c r="A3579" t="s">
        <v>4639</v>
      </c>
      <c r="B3579">
        <v>4105203</v>
      </c>
    </row>
    <row r="3580" spans="1:2" x14ac:dyDescent="0.25">
      <c r="A3580" t="s">
        <v>2906</v>
      </c>
      <c r="B3580">
        <v>266603</v>
      </c>
    </row>
    <row r="3581" spans="1:2" x14ac:dyDescent="0.25">
      <c r="A3581" t="s">
        <v>4640</v>
      </c>
      <c r="B3581">
        <v>1836103</v>
      </c>
    </row>
    <row r="3582" spans="1:2" x14ac:dyDescent="0.25">
      <c r="A3582" t="s">
        <v>4641</v>
      </c>
      <c r="B3582">
        <v>4883203</v>
      </c>
    </row>
    <row r="3583" spans="1:2" x14ac:dyDescent="0.25">
      <c r="A3583" t="s">
        <v>3023</v>
      </c>
      <c r="B3583">
        <v>136103</v>
      </c>
    </row>
    <row r="3584" spans="1:2" x14ac:dyDescent="0.25">
      <c r="A3584" t="s">
        <v>4642</v>
      </c>
      <c r="B3584">
        <v>334603</v>
      </c>
    </row>
    <row r="3585" spans="1:2" x14ac:dyDescent="0.25">
      <c r="A3585" t="s">
        <v>2932</v>
      </c>
      <c r="B3585">
        <v>1621203</v>
      </c>
    </row>
    <row r="3586" spans="1:2" x14ac:dyDescent="0.25">
      <c r="A3586" t="s">
        <v>3040</v>
      </c>
      <c r="B3586">
        <v>91103</v>
      </c>
    </row>
    <row r="3587" spans="1:2" x14ac:dyDescent="0.25">
      <c r="A3587" t="s">
        <v>2915</v>
      </c>
      <c r="B3587">
        <v>217103</v>
      </c>
    </row>
    <row r="3588" spans="1:2" x14ac:dyDescent="0.25">
      <c r="A3588" t="s">
        <v>2960</v>
      </c>
      <c r="B3588">
        <v>478303</v>
      </c>
    </row>
    <row r="3589" spans="1:2" x14ac:dyDescent="0.25">
      <c r="A3589" t="s">
        <v>2951</v>
      </c>
      <c r="B3589">
        <v>395903</v>
      </c>
    </row>
    <row r="3590" spans="1:2" x14ac:dyDescent="0.25">
      <c r="A3590" t="s">
        <v>2936</v>
      </c>
      <c r="B3590">
        <v>1258603</v>
      </c>
    </row>
    <row r="3591" spans="1:2" x14ac:dyDescent="0.25">
      <c r="A3591" t="s">
        <v>4643</v>
      </c>
      <c r="B3591">
        <v>341703</v>
      </c>
    </row>
    <row r="3592" spans="1:2" x14ac:dyDescent="0.25">
      <c r="A3592" t="s">
        <v>2983</v>
      </c>
      <c r="B3592">
        <v>6396203</v>
      </c>
    </row>
    <row r="3593" spans="1:2" x14ac:dyDescent="0.25">
      <c r="A3593" t="s">
        <v>2965</v>
      </c>
      <c r="B3593">
        <v>400703</v>
      </c>
    </row>
    <row r="3594" spans="1:2" x14ac:dyDescent="0.25">
      <c r="A3594" t="s">
        <v>4644</v>
      </c>
      <c r="B3594">
        <v>5776103</v>
      </c>
    </row>
    <row r="3595" spans="1:2" x14ac:dyDescent="0.25">
      <c r="A3595" t="s">
        <v>4645</v>
      </c>
      <c r="B3595">
        <v>401303</v>
      </c>
    </row>
    <row r="3596" spans="1:2" x14ac:dyDescent="0.25">
      <c r="A3596" t="s">
        <v>2990</v>
      </c>
      <c r="B3596">
        <v>5436203</v>
      </c>
    </row>
    <row r="3597" spans="1:2" x14ac:dyDescent="0.25">
      <c r="A3597" t="s">
        <v>2921</v>
      </c>
      <c r="B3597">
        <v>262903</v>
      </c>
    </row>
    <row r="3598" spans="1:2" x14ac:dyDescent="0.25">
      <c r="A3598" t="s">
        <v>4646</v>
      </c>
      <c r="B3598">
        <v>138903</v>
      </c>
    </row>
    <row r="3599" spans="1:2" x14ac:dyDescent="0.25">
      <c r="A3599" t="s">
        <v>4647</v>
      </c>
      <c r="B3599">
        <v>1845203</v>
      </c>
    </row>
    <row r="3600" spans="1:2" x14ac:dyDescent="0.25">
      <c r="A3600" t="s">
        <v>2970</v>
      </c>
      <c r="B3600">
        <v>4081803</v>
      </c>
    </row>
    <row r="3601" spans="1:2" x14ac:dyDescent="0.25">
      <c r="A3601" t="s">
        <v>2987</v>
      </c>
      <c r="B3601">
        <v>4109503</v>
      </c>
    </row>
    <row r="3602" spans="1:2" x14ac:dyDescent="0.25">
      <c r="A3602" t="s">
        <v>3014</v>
      </c>
      <c r="B3602">
        <v>2243503</v>
      </c>
    </row>
    <row r="3603" spans="1:2" x14ac:dyDescent="0.25">
      <c r="A3603" t="s">
        <v>2969</v>
      </c>
      <c r="B3603">
        <v>803203</v>
      </c>
    </row>
    <row r="3604" spans="1:2" x14ac:dyDescent="0.25">
      <c r="A3604" t="s">
        <v>4648</v>
      </c>
      <c r="B3604">
        <v>2477503</v>
      </c>
    </row>
    <row r="3605" spans="1:2" x14ac:dyDescent="0.25">
      <c r="A3605" t="s">
        <v>2998</v>
      </c>
      <c r="B3605">
        <v>2733203</v>
      </c>
    </row>
    <row r="3606" spans="1:2" x14ac:dyDescent="0.25">
      <c r="A3606" t="s">
        <v>2986</v>
      </c>
      <c r="B3606">
        <v>1731203</v>
      </c>
    </row>
    <row r="3607" spans="1:2" x14ac:dyDescent="0.25">
      <c r="A3607" t="s">
        <v>2966</v>
      </c>
      <c r="B3607">
        <v>83603</v>
      </c>
    </row>
    <row r="3608" spans="1:2" x14ac:dyDescent="0.25">
      <c r="A3608" t="s">
        <v>4649</v>
      </c>
      <c r="B3608">
        <v>3545203</v>
      </c>
    </row>
    <row r="3609" spans="1:2" x14ac:dyDescent="0.25">
      <c r="A3609" t="s">
        <v>3042</v>
      </c>
      <c r="B3609">
        <v>2477603</v>
      </c>
    </row>
    <row r="3610" spans="1:2" x14ac:dyDescent="0.25">
      <c r="A3610" t="s">
        <v>4650</v>
      </c>
      <c r="B3610">
        <v>1131403</v>
      </c>
    </row>
    <row r="3611" spans="1:2" x14ac:dyDescent="0.25">
      <c r="A3611" t="s">
        <v>2993</v>
      </c>
      <c r="B3611">
        <v>121203</v>
      </c>
    </row>
    <row r="3612" spans="1:2" x14ac:dyDescent="0.25">
      <c r="A3612" t="s">
        <v>2916</v>
      </c>
      <c r="B3612">
        <v>4082203</v>
      </c>
    </row>
    <row r="3613" spans="1:2" x14ac:dyDescent="0.25">
      <c r="A3613" t="s">
        <v>2919</v>
      </c>
      <c r="B3613">
        <v>319103</v>
      </c>
    </row>
    <row r="3614" spans="1:2" x14ac:dyDescent="0.25">
      <c r="A3614" t="s">
        <v>3003</v>
      </c>
      <c r="B3614">
        <v>476803</v>
      </c>
    </row>
    <row r="3615" spans="1:2" x14ac:dyDescent="0.25">
      <c r="A3615" t="s">
        <v>3019</v>
      </c>
      <c r="B3615">
        <v>4057203</v>
      </c>
    </row>
    <row r="3616" spans="1:2" x14ac:dyDescent="0.25">
      <c r="A3616" t="s">
        <v>2930</v>
      </c>
      <c r="B3616">
        <v>1937303</v>
      </c>
    </row>
    <row r="3617" spans="1:2" x14ac:dyDescent="0.25">
      <c r="A3617" t="s">
        <v>3000</v>
      </c>
      <c r="B3617">
        <v>368503</v>
      </c>
    </row>
    <row r="3618" spans="1:2" x14ac:dyDescent="0.25">
      <c r="A3618" t="s">
        <v>4651</v>
      </c>
      <c r="B3618">
        <v>1695603</v>
      </c>
    </row>
    <row r="3619" spans="1:2" x14ac:dyDescent="0.25">
      <c r="A3619" t="s">
        <v>4652</v>
      </c>
      <c r="B3619">
        <v>1119303</v>
      </c>
    </row>
    <row r="3620" spans="1:2" x14ac:dyDescent="0.25">
      <c r="A3620" t="s">
        <v>2904</v>
      </c>
      <c r="B3620">
        <v>4917203</v>
      </c>
    </row>
    <row r="3621" spans="1:2" x14ac:dyDescent="0.25">
      <c r="A3621" t="s">
        <v>2967</v>
      </c>
      <c r="B3621">
        <v>198503</v>
      </c>
    </row>
    <row r="3622" spans="1:2" x14ac:dyDescent="0.25">
      <c r="A3622" t="s">
        <v>4653</v>
      </c>
      <c r="B3622">
        <v>212803</v>
      </c>
    </row>
    <row r="3623" spans="1:2" x14ac:dyDescent="0.25">
      <c r="A3623" t="s">
        <v>2941</v>
      </c>
      <c r="B3623">
        <v>297403</v>
      </c>
    </row>
    <row r="3624" spans="1:2" x14ac:dyDescent="0.25">
      <c r="A3624" t="s">
        <v>2943</v>
      </c>
      <c r="B3624">
        <v>5309803</v>
      </c>
    </row>
    <row r="3625" spans="1:2" x14ac:dyDescent="0.25">
      <c r="A3625" t="s">
        <v>4654</v>
      </c>
      <c r="B3625">
        <v>3223203</v>
      </c>
    </row>
    <row r="3626" spans="1:2" x14ac:dyDescent="0.25">
      <c r="A3626" t="s">
        <v>2978</v>
      </c>
      <c r="B3626">
        <v>16403</v>
      </c>
    </row>
    <row r="3627" spans="1:2" x14ac:dyDescent="0.25">
      <c r="A3627" t="s">
        <v>2984</v>
      </c>
      <c r="B3627">
        <v>1627203</v>
      </c>
    </row>
    <row r="3628" spans="1:2" x14ac:dyDescent="0.25">
      <c r="A3628" t="s">
        <v>4655</v>
      </c>
      <c r="B3628">
        <v>765203</v>
      </c>
    </row>
    <row r="3629" spans="1:2" x14ac:dyDescent="0.25">
      <c r="A3629" t="s">
        <v>4656</v>
      </c>
      <c r="B3629">
        <v>10603</v>
      </c>
    </row>
    <row r="3630" spans="1:2" x14ac:dyDescent="0.25">
      <c r="A3630" t="s">
        <v>2925</v>
      </c>
      <c r="B3630">
        <v>1287503</v>
      </c>
    </row>
    <row r="3631" spans="1:2" x14ac:dyDescent="0.25">
      <c r="A3631" t="s">
        <v>3028</v>
      </c>
      <c r="B3631">
        <v>322603</v>
      </c>
    </row>
    <row r="3632" spans="1:2" x14ac:dyDescent="0.25">
      <c r="A3632" t="s">
        <v>2948</v>
      </c>
      <c r="B3632">
        <v>1679203</v>
      </c>
    </row>
    <row r="3633" spans="1:2" x14ac:dyDescent="0.25">
      <c r="A3633" t="s">
        <v>3005</v>
      </c>
      <c r="B3633">
        <v>317703</v>
      </c>
    </row>
    <row r="3634" spans="1:2" x14ac:dyDescent="0.25">
      <c r="A3634" t="s">
        <v>4657</v>
      </c>
      <c r="B3634">
        <v>321203</v>
      </c>
    </row>
    <row r="3635" spans="1:2" x14ac:dyDescent="0.25">
      <c r="A3635" t="s">
        <v>3033</v>
      </c>
      <c r="B3635">
        <v>4885403</v>
      </c>
    </row>
    <row r="3636" spans="1:2" x14ac:dyDescent="0.25">
      <c r="A3636" t="s">
        <v>3022</v>
      </c>
      <c r="B3636">
        <v>395003</v>
      </c>
    </row>
    <row r="3637" spans="1:2" x14ac:dyDescent="0.25">
      <c r="A3637" t="s">
        <v>2947</v>
      </c>
      <c r="B3637">
        <v>343403</v>
      </c>
    </row>
    <row r="3638" spans="1:2" x14ac:dyDescent="0.25">
      <c r="A3638" t="s">
        <v>3032</v>
      </c>
      <c r="B3638">
        <v>407103</v>
      </c>
    </row>
    <row r="3639" spans="1:2" x14ac:dyDescent="0.25">
      <c r="A3639" t="s">
        <v>3017</v>
      </c>
      <c r="B3639">
        <v>5795703</v>
      </c>
    </row>
    <row r="3640" spans="1:2" x14ac:dyDescent="0.25">
      <c r="A3640" t="s">
        <v>4658</v>
      </c>
      <c r="B3640">
        <v>346603</v>
      </c>
    </row>
    <row r="3641" spans="1:2" x14ac:dyDescent="0.25">
      <c r="A3641" t="s">
        <v>4659</v>
      </c>
      <c r="B3641">
        <v>112303</v>
      </c>
    </row>
    <row r="3642" spans="1:2" x14ac:dyDescent="0.25">
      <c r="A3642" t="s">
        <v>2913</v>
      </c>
      <c r="B3642">
        <v>2545303</v>
      </c>
    </row>
    <row r="3643" spans="1:2" x14ac:dyDescent="0.25">
      <c r="A3643" t="s">
        <v>4660</v>
      </c>
      <c r="B3643">
        <v>300903</v>
      </c>
    </row>
    <row r="3644" spans="1:2" x14ac:dyDescent="0.25">
      <c r="A3644" t="s">
        <v>2976</v>
      </c>
      <c r="B3644">
        <v>476203</v>
      </c>
    </row>
    <row r="3645" spans="1:2" x14ac:dyDescent="0.25">
      <c r="A3645" t="s">
        <v>2922</v>
      </c>
      <c r="B3645">
        <v>10003</v>
      </c>
    </row>
    <row r="3646" spans="1:2" x14ac:dyDescent="0.25">
      <c r="A3646" t="s">
        <v>3006</v>
      </c>
      <c r="B3646">
        <v>18803</v>
      </c>
    </row>
    <row r="3647" spans="1:2" x14ac:dyDescent="0.25">
      <c r="A3647" t="s">
        <v>4661</v>
      </c>
      <c r="B3647">
        <v>21003</v>
      </c>
    </row>
    <row r="3648" spans="1:2" x14ac:dyDescent="0.25">
      <c r="A3648" t="s">
        <v>3020</v>
      </c>
      <c r="B3648">
        <v>22803</v>
      </c>
    </row>
    <row r="3649" spans="1:2" x14ac:dyDescent="0.25">
      <c r="A3649" t="s">
        <v>3027</v>
      </c>
      <c r="B3649">
        <v>6205003</v>
      </c>
    </row>
    <row r="3650" spans="1:2" x14ac:dyDescent="0.25">
      <c r="A3650" t="s">
        <v>2985</v>
      </c>
      <c r="B3650">
        <v>3855203</v>
      </c>
    </row>
    <row r="3651" spans="1:2" x14ac:dyDescent="0.25">
      <c r="A3651" t="s">
        <v>2945</v>
      </c>
      <c r="B3651">
        <v>6312403</v>
      </c>
    </row>
    <row r="3652" spans="1:2" x14ac:dyDescent="0.25">
      <c r="A3652" t="s">
        <v>2980</v>
      </c>
      <c r="B3652">
        <v>6060503</v>
      </c>
    </row>
    <row r="3653" spans="1:2" x14ac:dyDescent="0.25">
      <c r="A3653" t="s">
        <v>2988</v>
      </c>
      <c r="B3653">
        <v>369503</v>
      </c>
    </row>
    <row r="3654" spans="1:2" x14ac:dyDescent="0.25">
      <c r="A3654" t="s">
        <v>2931</v>
      </c>
      <c r="B3654">
        <v>5466103</v>
      </c>
    </row>
    <row r="3655" spans="1:2" x14ac:dyDescent="0.25">
      <c r="A3655" t="s">
        <v>4662</v>
      </c>
      <c r="B3655">
        <v>6225503</v>
      </c>
    </row>
    <row r="3656" spans="1:2" x14ac:dyDescent="0.25">
      <c r="A3656" t="s">
        <v>2929</v>
      </c>
      <c r="B3656">
        <v>3137203</v>
      </c>
    </row>
    <row r="3657" spans="1:2" x14ac:dyDescent="0.25">
      <c r="A3657" t="s">
        <v>2974</v>
      </c>
      <c r="B3657">
        <v>3885603</v>
      </c>
    </row>
    <row r="3658" spans="1:2" x14ac:dyDescent="0.25">
      <c r="A3658" t="s">
        <v>3166</v>
      </c>
      <c r="B3658">
        <v>2531303</v>
      </c>
    </row>
    <row r="3659" spans="1:2" x14ac:dyDescent="0.25">
      <c r="A3659" t="s">
        <v>3053</v>
      </c>
      <c r="B3659">
        <v>1151303</v>
      </c>
    </row>
    <row r="3660" spans="1:2" x14ac:dyDescent="0.25">
      <c r="A3660" t="s">
        <v>3092</v>
      </c>
      <c r="B3660">
        <v>13003</v>
      </c>
    </row>
    <row r="3661" spans="1:2" x14ac:dyDescent="0.25">
      <c r="A3661" t="s">
        <v>4663</v>
      </c>
      <c r="B3661">
        <v>2125503</v>
      </c>
    </row>
    <row r="3662" spans="1:2" x14ac:dyDescent="0.25">
      <c r="A3662" t="s">
        <v>3191</v>
      </c>
      <c r="B3662">
        <v>4925203</v>
      </c>
    </row>
    <row r="3663" spans="1:2" x14ac:dyDescent="0.25">
      <c r="A3663" t="s">
        <v>3160</v>
      </c>
      <c r="B3663">
        <v>4545203</v>
      </c>
    </row>
    <row r="3664" spans="1:2" x14ac:dyDescent="0.25">
      <c r="A3664" t="s">
        <v>4664</v>
      </c>
      <c r="B3664">
        <v>3445303</v>
      </c>
    </row>
    <row r="3665" spans="1:2" x14ac:dyDescent="0.25">
      <c r="A3665" t="s">
        <v>4665</v>
      </c>
      <c r="B3665">
        <v>5138303</v>
      </c>
    </row>
    <row r="3666" spans="1:2" x14ac:dyDescent="0.25">
      <c r="A3666" t="s">
        <v>4666</v>
      </c>
      <c r="B3666">
        <v>5681703</v>
      </c>
    </row>
    <row r="3667" spans="1:2" x14ac:dyDescent="0.25">
      <c r="A3667" t="s">
        <v>3095</v>
      </c>
      <c r="B3667">
        <v>5213303</v>
      </c>
    </row>
    <row r="3668" spans="1:2" x14ac:dyDescent="0.25">
      <c r="A3668" t="s">
        <v>3134</v>
      </c>
      <c r="B3668">
        <v>6553703</v>
      </c>
    </row>
    <row r="3669" spans="1:2" x14ac:dyDescent="0.25">
      <c r="A3669" t="s">
        <v>3141</v>
      </c>
      <c r="B3669">
        <v>18203</v>
      </c>
    </row>
    <row r="3670" spans="1:2" x14ac:dyDescent="0.25">
      <c r="A3670" t="s">
        <v>4667</v>
      </c>
      <c r="B3670">
        <v>181303</v>
      </c>
    </row>
    <row r="3671" spans="1:2" x14ac:dyDescent="0.25">
      <c r="A3671" t="s">
        <v>3150</v>
      </c>
      <c r="B3671">
        <v>184703</v>
      </c>
    </row>
    <row r="3672" spans="1:2" x14ac:dyDescent="0.25">
      <c r="A3672" t="s">
        <v>4668</v>
      </c>
      <c r="B3672">
        <v>3437503</v>
      </c>
    </row>
    <row r="3673" spans="1:2" x14ac:dyDescent="0.25">
      <c r="A3673" t="s">
        <v>4669</v>
      </c>
      <c r="B3673">
        <v>5390003</v>
      </c>
    </row>
    <row r="3674" spans="1:2" x14ac:dyDescent="0.25">
      <c r="A3674" t="s">
        <v>3144</v>
      </c>
      <c r="B3674">
        <v>3547203</v>
      </c>
    </row>
    <row r="3675" spans="1:2" x14ac:dyDescent="0.25">
      <c r="A3675" t="s">
        <v>3064</v>
      </c>
      <c r="B3675">
        <v>406203</v>
      </c>
    </row>
    <row r="3676" spans="1:2" x14ac:dyDescent="0.25">
      <c r="A3676" t="s">
        <v>3136</v>
      </c>
      <c r="B3676">
        <v>5715703</v>
      </c>
    </row>
    <row r="3677" spans="1:2" x14ac:dyDescent="0.25">
      <c r="A3677" t="s">
        <v>3121</v>
      </c>
      <c r="B3677">
        <v>200603</v>
      </c>
    </row>
    <row r="3678" spans="1:2" x14ac:dyDescent="0.25">
      <c r="A3678" t="s">
        <v>4670</v>
      </c>
      <c r="B3678">
        <v>5191703</v>
      </c>
    </row>
    <row r="3679" spans="1:2" x14ac:dyDescent="0.25">
      <c r="A3679" t="s">
        <v>3088</v>
      </c>
      <c r="B3679">
        <v>1320203</v>
      </c>
    </row>
    <row r="3680" spans="1:2" x14ac:dyDescent="0.25">
      <c r="A3680" t="s">
        <v>3066</v>
      </c>
      <c r="B3680">
        <v>3597203</v>
      </c>
    </row>
    <row r="3681" spans="1:2" x14ac:dyDescent="0.25">
      <c r="A3681" t="s">
        <v>3129</v>
      </c>
      <c r="B3681">
        <v>2113203</v>
      </c>
    </row>
    <row r="3682" spans="1:2" x14ac:dyDescent="0.25">
      <c r="A3682" t="s">
        <v>5017</v>
      </c>
      <c r="B3682">
        <v>2251603</v>
      </c>
    </row>
    <row r="3683" spans="1:2" x14ac:dyDescent="0.25">
      <c r="A3683" t="s">
        <v>4671</v>
      </c>
      <c r="B3683">
        <v>1261203</v>
      </c>
    </row>
    <row r="3684" spans="1:2" x14ac:dyDescent="0.25">
      <c r="A3684" t="s">
        <v>4672</v>
      </c>
      <c r="B3684">
        <v>3183203</v>
      </c>
    </row>
    <row r="3685" spans="1:2" x14ac:dyDescent="0.25">
      <c r="A3685" t="s">
        <v>3192</v>
      </c>
      <c r="B3685">
        <v>1323903</v>
      </c>
    </row>
    <row r="3686" spans="1:2" x14ac:dyDescent="0.25">
      <c r="A3686" t="s">
        <v>3074</v>
      </c>
      <c r="B3686">
        <v>6509703</v>
      </c>
    </row>
    <row r="3687" spans="1:2" x14ac:dyDescent="0.25">
      <c r="A3687" t="s">
        <v>3151</v>
      </c>
      <c r="B3687">
        <v>285703</v>
      </c>
    </row>
    <row r="3688" spans="1:2" x14ac:dyDescent="0.25">
      <c r="A3688" t="s">
        <v>4673</v>
      </c>
      <c r="B3688">
        <v>3159203</v>
      </c>
    </row>
    <row r="3689" spans="1:2" x14ac:dyDescent="0.25">
      <c r="A3689" t="s">
        <v>3082</v>
      </c>
      <c r="B3689">
        <v>1279203</v>
      </c>
    </row>
    <row r="3690" spans="1:2" x14ac:dyDescent="0.25">
      <c r="A3690" t="s">
        <v>3097</v>
      </c>
      <c r="B3690">
        <v>372403</v>
      </c>
    </row>
    <row r="3691" spans="1:2" x14ac:dyDescent="0.25">
      <c r="A3691" t="s">
        <v>4674</v>
      </c>
      <c r="B3691">
        <v>1244003</v>
      </c>
    </row>
    <row r="3692" spans="1:2" x14ac:dyDescent="0.25">
      <c r="A3692" t="s">
        <v>3216</v>
      </c>
      <c r="B3692">
        <v>106703</v>
      </c>
    </row>
    <row r="3693" spans="1:2" x14ac:dyDescent="0.25">
      <c r="A3693" t="s">
        <v>3118</v>
      </c>
      <c r="B3693">
        <v>16203</v>
      </c>
    </row>
    <row r="3694" spans="1:2" x14ac:dyDescent="0.25">
      <c r="A3694" t="s">
        <v>3163</v>
      </c>
      <c r="B3694">
        <v>1320003</v>
      </c>
    </row>
    <row r="3695" spans="1:2" x14ac:dyDescent="0.25">
      <c r="A3695" t="s">
        <v>3206</v>
      </c>
      <c r="B3695">
        <v>5203203</v>
      </c>
    </row>
    <row r="3696" spans="1:2" x14ac:dyDescent="0.25">
      <c r="A3696" t="s">
        <v>3075</v>
      </c>
      <c r="B3696">
        <v>5191303</v>
      </c>
    </row>
    <row r="3697" spans="1:2" x14ac:dyDescent="0.25">
      <c r="A3697" t="s">
        <v>4675</v>
      </c>
      <c r="B3697">
        <v>3747203</v>
      </c>
    </row>
    <row r="3698" spans="1:2" x14ac:dyDescent="0.25">
      <c r="A3698" t="s">
        <v>3188</v>
      </c>
      <c r="B3698">
        <v>5029203</v>
      </c>
    </row>
    <row r="3699" spans="1:2" x14ac:dyDescent="0.25">
      <c r="A3699" t="s">
        <v>3131</v>
      </c>
      <c r="B3699">
        <v>1499303</v>
      </c>
    </row>
    <row r="3700" spans="1:2" x14ac:dyDescent="0.25">
      <c r="A3700" t="s">
        <v>3111</v>
      </c>
      <c r="B3700">
        <v>323103</v>
      </c>
    </row>
    <row r="3701" spans="1:2" x14ac:dyDescent="0.25">
      <c r="A3701" t="s">
        <v>3057</v>
      </c>
      <c r="B3701">
        <v>8403</v>
      </c>
    </row>
    <row r="3702" spans="1:2" x14ac:dyDescent="0.25">
      <c r="A3702" t="s">
        <v>3187</v>
      </c>
      <c r="B3702">
        <v>5727703</v>
      </c>
    </row>
    <row r="3703" spans="1:2" x14ac:dyDescent="0.25">
      <c r="A3703" t="s">
        <v>3132</v>
      </c>
      <c r="B3703">
        <v>345303</v>
      </c>
    </row>
    <row r="3704" spans="1:2" x14ac:dyDescent="0.25">
      <c r="A3704" t="s">
        <v>3184</v>
      </c>
      <c r="B3704">
        <v>403803</v>
      </c>
    </row>
    <row r="3705" spans="1:2" x14ac:dyDescent="0.25">
      <c r="A3705" t="s">
        <v>3093</v>
      </c>
      <c r="B3705">
        <v>5904203</v>
      </c>
    </row>
    <row r="3706" spans="1:2" x14ac:dyDescent="0.25">
      <c r="A3706" t="s">
        <v>3120</v>
      </c>
      <c r="B3706">
        <v>16503</v>
      </c>
    </row>
    <row r="3707" spans="1:2" x14ac:dyDescent="0.25">
      <c r="A3707" t="s">
        <v>3186</v>
      </c>
      <c r="B3707">
        <v>2255303</v>
      </c>
    </row>
    <row r="3708" spans="1:2" x14ac:dyDescent="0.25">
      <c r="A3708" t="s">
        <v>3068</v>
      </c>
      <c r="B3708">
        <v>9703</v>
      </c>
    </row>
    <row r="3709" spans="1:2" x14ac:dyDescent="0.25">
      <c r="A3709" t="s">
        <v>3122</v>
      </c>
      <c r="B3709">
        <v>2009203</v>
      </c>
    </row>
    <row r="3710" spans="1:2" x14ac:dyDescent="0.25">
      <c r="A3710" t="s">
        <v>4676</v>
      </c>
      <c r="B3710">
        <v>5185203</v>
      </c>
    </row>
    <row r="3711" spans="1:2" x14ac:dyDescent="0.25">
      <c r="A3711" t="s">
        <v>3055</v>
      </c>
      <c r="B3711">
        <v>5115203</v>
      </c>
    </row>
    <row r="3712" spans="1:2" x14ac:dyDescent="0.25">
      <c r="A3712" t="s">
        <v>4677</v>
      </c>
      <c r="B3712">
        <v>13903</v>
      </c>
    </row>
    <row r="3713" spans="1:2" x14ac:dyDescent="0.25">
      <c r="A3713" t="s">
        <v>3213</v>
      </c>
      <c r="B3713">
        <v>4749203</v>
      </c>
    </row>
    <row r="3714" spans="1:2" x14ac:dyDescent="0.25">
      <c r="A3714" t="s">
        <v>4678</v>
      </c>
      <c r="B3714">
        <v>5347003</v>
      </c>
    </row>
    <row r="3715" spans="1:2" x14ac:dyDescent="0.25">
      <c r="A3715" t="s">
        <v>4679</v>
      </c>
      <c r="B3715">
        <v>9403</v>
      </c>
    </row>
    <row r="3716" spans="1:2" x14ac:dyDescent="0.25">
      <c r="A3716" t="s">
        <v>3105</v>
      </c>
      <c r="B3716">
        <v>1259303</v>
      </c>
    </row>
    <row r="3717" spans="1:2" x14ac:dyDescent="0.25">
      <c r="A3717" t="s">
        <v>3183</v>
      </c>
      <c r="B3717">
        <v>2101203</v>
      </c>
    </row>
    <row r="3718" spans="1:2" x14ac:dyDescent="0.25">
      <c r="A3718" t="s">
        <v>3205</v>
      </c>
      <c r="B3718">
        <v>3279203</v>
      </c>
    </row>
    <row r="3719" spans="1:2" x14ac:dyDescent="0.25">
      <c r="A3719" t="s">
        <v>3165</v>
      </c>
      <c r="B3719">
        <v>368303</v>
      </c>
    </row>
    <row r="3720" spans="1:2" x14ac:dyDescent="0.25">
      <c r="A3720" t="s">
        <v>3067</v>
      </c>
      <c r="B3720">
        <v>1231303</v>
      </c>
    </row>
    <row r="3721" spans="1:2" x14ac:dyDescent="0.25">
      <c r="A3721" t="s">
        <v>3098</v>
      </c>
      <c r="B3721">
        <v>4867203</v>
      </c>
    </row>
    <row r="3722" spans="1:2" x14ac:dyDescent="0.25">
      <c r="A3722" t="s">
        <v>3207</v>
      </c>
      <c r="B3722">
        <v>5347103</v>
      </c>
    </row>
    <row r="3723" spans="1:2" x14ac:dyDescent="0.25">
      <c r="A3723" t="s">
        <v>3198</v>
      </c>
      <c r="B3723">
        <v>1149403</v>
      </c>
    </row>
    <row r="3724" spans="1:2" x14ac:dyDescent="0.25">
      <c r="A3724" t="s">
        <v>3179</v>
      </c>
      <c r="B3724">
        <v>795203</v>
      </c>
    </row>
    <row r="3725" spans="1:2" x14ac:dyDescent="0.25">
      <c r="A3725" t="s">
        <v>3123</v>
      </c>
      <c r="B3725">
        <v>491203</v>
      </c>
    </row>
    <row r="3726" spans="1:2" x14ac:dyDescent="0.25">
      <c r="A3726" t="s">
        <v>3218</v>
      </c>
      <c r="B3726">
        <v>401703</v>
      </c>
    </row>
    <row r="3727" spans="1:2" x14ac:dyDescent="0.25">
      <c r="A3727" t="s">
        <v>3214</v>
      </c>
      <c r="B3727">
        <v>4101203</v>
      </c>
    </row>
    <row r="3728" spans="1:2" x14ac:dyDescent="0.25">
      <c r="A3728" t="s">
        <v>3063</v>
      </c>
      <c r="B3728">
        <v>5189303</v>
      </c>
    </row>
    <row r="3729" spans="1:2" x14ac:dyDescent="0.25">
      <c r="A3729" t="s">
        <v>3154</v>
      </c>
      <c r="B3729">
        <v>5189203</v>
      </c>
    </row>
    <row r="3730" spans="1:2" x14ac:dyDescent="0.25">
      <c r="A3730" t="s">
        <v>3176</v>
      </c>
      <c r="B3730">
        <v>197903</v>
      </c>
    </row>
    <row r="3731" spans="1:2" x14ac:dyDescent="0.25">
      <c r="A3731" t="s">
        <v>3056</v>
      </c>
      <c r="B3731">
        <v>1337203</v>
      </c>
    </row>
    <row r="3732" spans="1:2" x14ac:dyDescent="0.25">
      <c r="A3732" t="s">
        <v>4680</v>
      </c>
      <c r="B3732">
        <v>1127203</v>
      </c>
    </row>
    <row r="3733" spans="1:2" x14ac:dyDescent="0.25">
      <c r="A3733" t="s">
        <v>4681</v>
      </c>
      <c r="B3733">
        <v>2221203</v>
      </c>
    </row>
    <row r="3734" spans="1:2" x14ac:dyDescent="0.25">
      <c r="A3734" t="s">
        <v>4682</v>
      </c>
      <c r="B3734">
        <v>5211503</v>
      </c>
    </row>
    <row r="3735" spans="1:2" x14ac:dyDescent="0.25">
      <c r="A3735" t="s">
        <v>3054</v>
      </c>
      <c r="B3735">
        <v>8903</v>
      </c>
    </row>
    <row r="3736" spans="1:2" x14ac:dyDescent="0.25">
      <c r="A3736" t="s">
        <v>3152</v>
      </c>
      <c r="B3736">
        <v>1845303</v>
      </c>
    </row>
    <row r="3737" spans="1:2" x14ac:dyDescent="0.25">
      <c r="A3737" t="s">
        <v>3140</v>
      </c>
      <c r="B3737">
        <v>1899703</v>
      </c>
    </row>
    <row r="3738" spans="1:2" x14ac:dyDescent="0.25">
      <c r="A3738" t="s">
        <v>4683</v>
      </c>
      <c r="B3738">
        <v>1264603</v>
      </c>
    </row>
    <row r="3739" spans="1:2" x14ac:dyDescent="0.25">
      <c r="A3739" t="s">
        <v>4684</v>
      </c>
      <c r="B3739">
        <v>6245703</v>
      </c>
    </row>
    <row r="3740" spans="1:2" x14ac:dyDescent="0.25">
      <c r="A3740" t="s">
        <v>3178</v>
      </c>
      <c r="B3740">
        <v>371603</v>
      </c>
    </row>
    <row r="3741" spans="1:2" x14ac:dyDescent="0.25">
      <c r="A3741" t="s">
        <v>4685</v>
      </c>
      <c r="B3741">
        <v>5697703</v>
      </c>
    </row>
    <row r="3742" spans="1:2" x14ac:dyDescent="0.25">
      <c r="A3742" t="s">
        <v>4686</v>
      </c>
      <c r="B3742">
        <v>5385803</v>
      </c>
    </row>
    <row r="3743" spans="1:2" x14ac:dyDescent="0.25">
      <c r="A3743" t="s">
        <v>3062</v>
      </c>
      <c r="B3743">
        <v>4759203</v>
      </c>
    </row>
    <row r="3744" spans="1:2" x14ac:dyDescent="0.25">
      <c r="A3744" t="s">
        <v>4687</v>
      </c>
      <c r="B3744">
        <v>5365703</v>
      </c>
    </row>
    <row r="3745" spans="1:2" x14ac:dyDescent="0.25">
      <c r="A3745" t="s">
        <v>4688</v>
      </c>
      <c r="B3745">
        <v>3537303</v>
      </c>
    </row>
    <row r="3746" spans="1:2" x14ac:dyDescent="0.25">
      <c r="A3746" t="s">
        <v>3117</v>
      </c>
      <c r="B3746">
        <v>174403</v>
      </c>
    </row>
    <row r="3747" spans="1:2" x14ac:dyDescent="0.25">
      <c r="A3747" t="s">
        <v>3153</v>
      </c>
      <c r="B3747">
        <v>6659703</v>
      </c>
    </row>
    <row r="3748" spans="1:2" x14ac:dyDescent="0.25">
      <c r="A3748" t="s">
        <v>3159</v>
      </c>
      <c r="B3748">
        <v>282703</v>
      </c>
    </row>
    <row r="3749" spans="1:2" x14ac:dyDescent="0.25">
      <c r="A3749" t="s">
        <v>4689</v>
      </c>
      <c r="B3749">
        <v>125303</v>
      </c>
    </row>
    <row r="3750" spans="1:2" x14ac:dyDescent="0.25">
      <c r="A3750" t="s">
        <v>3182</v>
      </c>
      <c r="B3750">
        <v>2499303</v>
      </c>
    </row>
    <row r="3751" spans="1:2" x14ac:dyDescent="0.25">
      <c r="A3751" t="s">
        <v>4690</v>
      </c>
      <c r="B3751">
        <v>341003</v>
      </c>
    </row>
    <row r="3752" spans="1:2" x14ac:dyDescent="0.25">
      <c r="A3752" t="s">
        <v>4691</v>
      </c>
      <c r="B3752">
        <v>5222803</v>
      </c>
    </row>
    <row r="3753" spans="1:2" x14ac:dyDescent="0.25">
      <c r="A3753" t="s">
        <v>3139</v>
      </c>
      <c r="B3753">
        <v>1715603</v>
      </c>
    </row>
    <row r="3754" spans="1:2" x14ac:dyDescent="0.25">
      <c r="A3754" t="s">
        <v>4692</v>
      </c>
      <c r="B3754">
        <v>6435703</v>
      </c>
    </row>
    <row r="3755" spans="1:2" x14ac:dyDescent="0.25">
      <c r="A3755" t="s">
        <v>3143</v>
      </c>
      <c r="B3755">
        <v>18603</v>
      </c>
    </row>
    <row r="3756" spans="1:2" x14ac:dyDescent="0.25">
      <c r="A3756" t="s">
        <v>3080</v>
      </c>
      <c r="B3756">
        <v>199903</v>
      </c>
    </row>
    <row r="3757" spans="1:2" x14ac:dyDescent="0.25">
      <c r="A3757" t="s">
        <v>4693</v>
      </c>
      <c r="B3757">
        <v>5459703</v>
      </c>
    </row>
    <row r="3758" spans="1:2" x14ac:dyDescent="0.25">
      <c r="A3758" t="s">
        <v>3133</v>
      </c>
      <c r="B3758">
        <v>5315703</v>
      </c>
    </row>
    <row r="3759" spans="1:2" x14ac:dyDescent="0.25">
      <c r="A3759" t="s">
        <v>4694</v>
      </c>
      <c r="B3759">
        <v>4625403</v>
      </c>
    </row>
    <row r="3760" spans="1:2" x14ac:dyDescent="0.25">
      <c r="A3760" t="s">
        <v>4695</v>
      </c>
      <c r="B3760">
        <v>5403803</v>
      </c>
    </row>
    <row r="3761" spans="1:2" x14ac:dyDescent="0.25">
      <c r="A3761" t="s">
        <v>3072</v>
      </c>
      <c r="B3761">
        <v>10903</v>
      </c>
    </row>
    <row r="3762" spans="1:2" x14ac:dyDescent="0.25">
      <c r="A3762" t="s">
        <v>4696</v>
      </c>
      <c r="B3762">
        <v>11103</v>
      </c>
    </row>
    <row r="3763" spans="1:2" x14ac:dyDescent="0.25">
      <c r="A3763" t="s">
        <v>3173</v>
      </c>
      <c r="B3763">
        <v>4082003</v>
      </c>
    </row>
    <row r="3764" spans="1:2" x14ac:dyDescent="0.25">
      <c r="A3764" t="s">
        <v>3124</v>
      </c>
      <c r="B3764">
        <v>183903</v>
      </c>
    </row>
    <row r="3765" spans="1:2" x14ac:dyDescent="0.25">
      <c r="A3765" t="s">
        <v>3108</v>
      </c>
      <c r="B3765">
        <v>5505903</v>
      </c>
    </row>
    <row r="3766" spans="1:2" x14ac:dyDescent="0.25">
      <c r="A3766" t="s">
        <v>4697</v>
      </c>
      <c r="B3766">
        <v>651303</v>
      </c>
    </row>
    <row r="3767" spans="1:2" x14ac:dyDescent="0.25">
      <c r="A3767" t="s">
        <v>4698</v>
      </c>
      <c r="B3767">
        <v>2409203</v>
      </c>
    </row>
    <row r="3768" spans="1:2" x14ac:dyDescent="0.25">
      <c r="A3768" t="s">
        <v>4699</v>
      </c>
      <c r="B3768">
        <v>1247503</v>
      </c>
    </row>
    <row r="3769" spans="1:2" x14ac:dyDescent="0.25">
      <c r="A3769" t="s">
        <v>3167</v>
      </c>
      <c r="B3769">
        <v>175703</v>
      </c>
    </row>
    <row r="3770" spans="1:2" x14ac:dyDescent="0.25">
      <c r="A3770" t="s">
        <v>3073</v>
      </c>
      <c r="B3770">
        <v>136503</v>
      </c>
    </row>
    <row r="3771" spans="1:2" x14ac:dyDescent="0.25">
      <c r="A3771" t="s">
        <v>3199</v>
      </c>
      <c r="B3771">
        <v>1803203</v>
      </c>
    </row>
    <row r="3772" spans="1:2" x14ac:dyDescent="0.25">
      <c r="A3772" t="s">
        <v>3085</v>
      </c>
      <c r="B3772">
        <v>2077603</v>
      </c>
    </row>
    <row r="3773" spans="1:2" x14ac:dyDescent="0.25">
      <c r="A3773" t="s">
        <v>3061</v>
      </c>
      <c r="B3773">
        <v>2125403</v>
      </c>
    </row>
    <row r="3774" spans="1:2" x14ac:dyDescent="0.25">
      <c r="A3774" t="s">
        <v>3077</v>
      </c>
      <c r="B3774">
        <v>3575403</v>
      </c>
    </row>
    <row r="3775" spans="1:2" x14ac:dyDescent="0.25">
      <c r="A3775" t="s">
        <v>3210</v>
      </c>
      <c r="B3775">
        <v>5679903</v>
      </c>
    </row>
    <row r="3776" spans="1:2" x14ac:dyDescent="0.25">
      <c r="A3776" t="s">
        <v>3145</v>
      </c>
      <c r="B3776">
        <v>4355203</v>
      </c>
    </row>
    <row r="3777" spans="1:2" x14ac:dyDescent="0.25">
      <c r="A3777" t="s">
        <v>3209</v>
      </c>
      <c r="B3777">
        <v>405103</v>
      </c>
    </row>
    <row r="3778" spans="1:2" x14ac:dyDescent="0.25">
      <c r="A3778" t="s">
        <v>3196</v>
      </c>
      <c r="B3778">
        <v>1151403</v>
      </c>
    </row>
    <row r="3779" spans="1:2" x14ac:dyDescent="0.25">
      <c r="A3779" t="s">
        <v>4700</v>
      </c>
      <c r="B3779">
        <v>1757403</v>
      </c>
    </row>
    <row r="3780" spans="1:2" x14ac:dyDescent="0.25">
      <c r="A3780" t="s">
        <v>4701</v>
      </c>
      <c r="B3780">
        <v>3487203</v>
      </c>
    </row>
    <row r="3781" spans="1:2" x14ac:dyDescent="0.25">
      <c r="A3781" t="s">
        <v>3112</v>
      </c>
      <c r="B3781">
        <v>1277203</v>
      </c>
    </row>
    <row r="3782" spans="1:2" x14ac:dyDescent="0.25">
      <c r="A3782" t="s">
        <v>3203</v>
      </c>
      <c r="B3782">
        <v>202603</v>
      </c>
    </row>
    <row r="3783" spans="1:2" x14ac:dyDescent="0.25">
      <c r="A3783" t="s">
        <v>3094</v>
      </c>
      <c r="B3783">
        <v>259403</v>
      </c>
    </row>
    <row r="3784" spans="1:2" x14ac:dyDescent="0.25">
      <c r="A3784" t="s">
        <v>3149</v>
      </c>
      <c r="B3784">
        <v>20003</v>
      </c>
    </row>
    <row r="3785" spans="1:2" x14ac:dyDescent="0.25">
      <c r="A3785" t="s">
        <v>3100</v>
      </c>
      <c r="B3785">
        <v>85703</v>
      </c>
    </row>
    <row r="3786" spans="1:2" x14ac:dyDescent="0.25">
      <c r="A3786" t="s">
        <v>3119</v>
      </c>
      <c r="B3786">
        <v>163503</v>
      </c>
    </row>
    <row r="3787" spans="1:2" x14ac:dyDescent="0.25">
      <c r="A3787" t="s">
        <v>3060</v>
      </c>
      <c r="B3787">
        <v>8803</v>
      </c>
    </row>
    <row r="3788" spans="1:2" x14ac:dyDescent="0.25">
      <c r="A3788" t="s">
        <v>3181</v>
      </c>
      <c r="B3788">
        <v>22703</v>
      </c>
    </row>
    <row r="3789" spans="1:2" x14ac:dyDescent="0.25">
      <c r="A3789" t="s">
        <v>3200</v>
      </c>
      <c r="B3789">
        <v>172603</v>
      </c>
    </row>
    <row r="3790" spans="1:2" x14ac:dyDescent="0.25">
      <c r="A3790" t="s">
        <v>3135</v>
      </c>
      <c r="B3790">
        <v>176003</v>
      </c>
    </row>
    <row r="3791" spans="1:2" x14ac:dyDescent="0.25">
      <c r="A3791" t="s">
        <v>3130</v>
      </c>
      <c r="B3791">
        <v>137403</v>
      </c>
    </row>
    <row r="3792" spans="1:2" x14ac:dyDescent="0.25">
      <c r="A3792" t="s">
        <v>4702</v>
      </c>
      <c r="B3792">
        <v>319403</v>
      </c>
    </row>
    <row r="3793" spans="1:2" x14ac:dyDescent="0.25">
      <c r="A3793" t="s">
        <v>3174</v>
      </c>
      <c r="B3793">
        <v>2223303</v>
      </c>
    </row>
    <row r="3794" spans="1:2" x14ac:dyDescent="0.25">
      <c r="A3794" t="s">
        <v>3126</v>
      </c>
      <c r="B3794">
        <v>184403</v>
      </c>
    </row>
    <row r="3795" spans="1:2" x14ac:dyDescent="0.25">
      <c r="A3795" t="s">
        <v>4703</v>
      </c>
      <c r="B3795">
        <v>1475303</v>
      </c>
    </row>
    <row r="3796" spans="1:2" x14ac:dyDescent="0.25">
      <c r="A3796" t="s">
        <v>3096</v>
      </c>
      <c r="B3796">
        <v>5723803</v>
      </c>
    </row>
    <row r="3797" spans="1:2" x14ac:dyDescent="0.25">
      <c r="A3797" t="s">
        <v>3079</v>
      </c>
      <c r="B3797">
        <v>3695203</v>
      </c>
    </row>
    <row r="3798" spans="1:2" x14ac:dyDescent="0.25">
      <c r="A3798" t="s">
        <v>3127</v>
      </c>
      <c r="B3798">
        <v>3263403</v>
      </c>
    </row>
    <row r="3799" spans="1:2" x14ac:dyDescent="0.25">
      <c r="A3799" t="s">
        <v>4704</v>
      </c>
      <c r="B3799">
        <v>5529903</v>
      </c>
    </row>
    <row r="3800" spans="1:2" x14ac:dyDescent="0.25">
      <c r="A3800" t="s">
        <v>4705</v>
      </c>
      <c r="B3800">
        <v>5121203</v>
      </c>
    </row>
    <row r="3801" spans="1:2" x14ac:dyDescent="0.25">
      <c r="A3801" t="s">
        <v>3185</v>
      </c>
      <c r="B3801">
        <v>22903</v>
      </c>
    </row>
    <row r="3802" spans="1:2" x14ac:dyDescent="0.25">
      <c r="A3802" t="s">
        <v>3069</v>
      </c>
      <c r="B3802">
        <v>11003</v>
      </c>
    </row>
    <row r="3803" spans="1:2" x14ac:dyDescent="0.25">
      <c r="A3803" t="s">
        <v>3113</v>
      </c>
      <c r="B3803">
        <v>16103</v>
      </c>
    </row>
    <row r="3804" spans="1:2" x14ac:dyDescent="0.25">
      <c r="A3804" t="s">
        <v>3195</v>
      </c>
      <c r="B3804">
        <v>82403</v>
      </c>
    </row>
    <row r="3805" spans="1:2" x14ac:dyDescent="0.25">
      <c r="A3805" t="s">
        <v>3202</v>
      </c>
      <c r="B3805">
        <v>90703</v>
      </c>
    </row>
    <row r="3806" spans="1:2" x14ac:dyDescent="0.25">
      <c r="A3806" t="s">
        <v>3169</v>
      </c>
      <c r="B3806">
        <v>148703</v>
      </c>
    </row>
    <row r="3807" spans="1:2" x14ac:dyDescent="0.25">
      <c r="A3807" t="s">
        <v>3114</v>
      </c>
      <c r="B3807">
        <v>222403</v>
      </c>
    </row>
    <row r="3808" spans="1:2" x14ac:dyDescent="0.25">
      <c r="A3808" t="s">
        <v>4706</v>
      </c>
      <c r="B3808">
        <v>1951603</v>
      </c>
    </row>
    <row r="3809" spans="1:2" x14ac:dyDescent="0.25">
      <c r="A3809" t="s">
        <v>4707</v>
      </c>
      <c r="B3809">
        <v>3449503</v>
      </c>
    </row>
    <row r="3810" spans="1:2" x14ac:dyDescent="0.25">
      <c r="A3810" t="s">
        <v>3078</v>
      </c>
      <c r="B3810">
        <v>3839203</v>
      </c>
    </row>
    <row r="3811" spans="1:2" x14ac:dyDescent="0.25">
      <c r="A3811" t="s">
        <v>3157</v>
      </c>
      <c r="B3811">
        <v>3241203</v>
      </c>
    </row>
    <row r="3812" spans="1:2" x14ac:dyDescent="0.25">
      <c r="A3812" t="s">
        <v>3201</v>
      </c>
      <c r="B3812">
        <v>407603</v>
      </c>
    </row>
    <row r="3813" spans="1:2" x14ac:dyDescent="0.25">
      <c r="A3813" t="s">
        <v>3171</v>
      </c>
      <c r="B3813">
        <v>22503</v>
      </c>
    </row>
    <row r="3814" spans="1:2" x14ac:dyDescent="0.25">
      <c r="A3814" t="s">
        <v>3099</v>
      </c>
      <c r="B3814">
        <v>14403</v>
      </c>
    </row>
    <row r="3815" spans="1:2" x14ac:dyDescent="0.25">
      <c r="A3815" t="s">
        <v>3158</v>
      </c>
      <c r="B3815">
        <v>173503</v>
      </c>
    </row>
    <row r="3816" spans="1:2" x14ac:dyDescent="0.25">
      <c r="A3816" t="s">
        <v>4708</v>
      </c>
      <c r="B3816">
        <v>17303</v>
      </c>
    </row>
    <row r="3817" spans="1:2" x14ac:dyDescent="0.25">
      <c r="A3817" t="s">
        <v>4709</v>
      </c>
      <c r="B3817">
        <v>18003</v>
      </c>
    </row>
    <row r="3818" spans="1:2" x14ac:dyDescent="0.25">
      <c r="A3818" t="s">
        <v>3146</v>
      </c>
      <c r="B3818">
        <v>19103</v>
      </c>
    </row>
    <row r="3819" spans="1:2" x14ac:dyDescent="0.25">
      <c r="A3819" t="s">
        <v>4710</v>
      </c>
      <c r="B3819">
        <v>20903</v>
      </c>
    </row>
    <row r="3820" spans="1:2" x14ac:dyDescent="0.25">
      <c r="A3820" t="s">
        <v>5003</v>
      </c>
      <c r="B3820">
        <v>12903</v>
      </c>
    </row>
    <row r="3821" spans="1:2" x14ac:dyDescent="0.25">
      <c r="A3821" t="s">
        <v>3106</v>
      </c>
      <c r="B3821">
        <v>14603</v>
      </c>
    </row>
    <row r="3822" spans="1:2" x14ac:dyDescent="0.25">
      <c r="A3822" t="s">
        <v>3219</v>
      </c>
      <c r="B3822">
        <v>217903</v>
      </c>
    </row>
    <row r="3823" spans="1:2" x14ac:dyDescent="0.25">
      <c r="A3823" t="s">
        <v>4711</v>
      </c>
      <c r="B3823">
        <v>19003</v>
      </c>
    </row>
    <row r="3824" spans="1:2" x14ac:dyDescent="0.25">
      <c r="A3824" t="s">
        <v>4712</v>
      </c>
      <c r="B3824">
        <v>293703</v>
      </c>
    </row>
    <row r="3825" spans="1:2" x14ac:dyDescent="0.25">
      <c r="A3825" t="s">
        <v>3109</v>
      </c>
      <c r="B3825">
        <v>3189903</v>
      </c>
    </row>
    <row r="3826" spans="1:2" x14ac:dyDescent="0.25">
      <c r="A3826" t="s">
        <v>4713</v>
      </c>
      <c r="B3826">
        <v>1753403</v>
      </c>
    </row>
    <row r="3827" spans="1:2" x14ac:dyDescent="0.25">
      <c r="A3827" t="s">
        <v>3058</v>
      </c>
      <c r="B3827">
        <v>233603</v>
      </c>
    </row>
    <row r="3828" spans="1:2" x14ac:dyDescent="0.25">
      <c r="A3828" t="s">
        <v>3116</v>
      </c>
      <c r="B3828">
        <v>3593403</v>
      </c>
    </row>
    <row r="3829" spans="1:2" x14ac:dyDescent="0.25">
      <c r="A3829" t="s">
        <v>3189</v>
      </c>
      <c r="B3829">
        <v>4095303</v>
      </c>
    </row>
    <row r="3830" spans="1:2" x14ac:dyDescent="0.25">
      <c r="A3830" t="s">
        <v>3110</v>
      </c>
      <c r="B3830">
        <v>5845703</v>
      </c>
    </row>
    <row r="3831" spans="1:2" x14ac:dyDescent="0.25">
      <c r="A3831" t="s">
        <v>3128</v>
      </c>
      <c r="B3831">
        <v>5845803</v>
      </c>
    </row>
    <row r="3832" spans="1:2" x14ac:dyDescent="0.25">
      <c r="A3832" t="s">
        <v>3212</v>
      </c>
      <c r="B3832">
        <v>711203</v>
      </c>
    </row>
    <row r="3833" spans="1:2" x14ac:dyDescent="0.25">
      <c r="A3833" t="s">
        <v>3204</v>
      </c>
      <c r="B3833">
        <v>5235703</v>
      </c>
    </row>
    <row r="3834" spans="1:2" x14ac:dyDescent="0.25">
      <c r="A3834" t="s">
        <v>4714</v>
      </c>
      <c r="B3834">
        <v>5847803</v>
      </c>
    </row>
    <row r="3835" spans="1:2" x14ac:dyDescent="0.25">
      <c r="A3835" t="s">
        <v>4715</v>
      </c>
      <c r="B3835">
        <v>4179203</v>
      </c>
    </row>
    <row r="3836" spans="1:2" x14ac:dyDescent="0.25">
      <c r="A3836" t="s">
        <v>4716</v>
      </c>
      <c r="B3836">
        <v>184603</v>
      </c>
    </row>
    <row r="3837" spans="1:2" x14ac:dyDescent="0.25">
      <c r="A3837" t="s">
        <v>3155</v>
      </c>
      <c r="B3837">
        <v>6617803</v>
      </c>
    </row>
    <row r="3838" spans="1:2" x14ac:dyDescent="0.25">
      <c r="A3838" t="s">
        <v>4717</v>
      </c>
      <c r="B3838">
        <v>375003</v>
      </c>
    </row>
    <row r="3839" spans="1:2" x14ac:dyDescent="0.25">
      <c r="A3839" t="s">
        <v>3071</v>
      </c>
      <c r="B3839">
        <v>100703</v>
      </c>
    </row>
    <row r="3840" spans="1:2" x14ac:dyDescent="0.25">
      <c r="A3840" t="s">
        <v>4718</v>
      </c>
      <c r="B3840">
        <v>162703</v>
      </c>
    </row>
    <row r="3841" spans="1:2" x14ac:dyDescent="0.25">
      <c r="A3841" t="s">
        <v>4719</v>
      </c>
      <c r="B3841">
        <v>137003</v>
      </c>
    </row>
    <row r="3842" spans="1:2" x14ac:dyDescent="0.25">
      <c r="A3842" t="s">
        <v>4720</v>
      </c>
      <c r="B3842">
        <v>137203</v>
      </c>
    </row>
    <row r="3843" spans="1:2" x14ac:dyDescent="0.25">
      <c r="A3843" t="s">
        <v>4721</v>
      </c>
      <c r="B3843">
        <v>236503</v>
      </c>
    </row>
    <row r="3844" spans="1:2" x14ac:dyDescent="0.25">
      <c r="A3844" t="s">
        <v>3193</v>
      </c>
      <c r="B3844">
        <v>270703</v>
      </c>
    </row>
    <row r="3845" spans="1:2" x14ac:dyDescent="0.25">
      <c r="A3845" t="s">
        <v>4722</v>
      </c>
      <c r="B3845">
        <v>248103</v>
      </c>
    </row>
    <row r="3846" spans="1:2" x14ac:dyDescent="0.25">
      <c r="A3846" t="s">
        <v>5018</v>
      </c>
      <c r="B3846">
        <v>421003</v>
      </c>
    </row>
    <row r="3847" spans="1:2" x14ac:dyDescent="0.25">
      <c r="A3847" t="s">
        <v>3211</v>
      </c>
      <c r="B3847">
        <v>382403</v>
      </c>
    </row>
    <row r="3848" spans="1:2" x14ac:dyDescent="0.25">
      <c r="A3848" t="s">
        <v>4723</v>
      </c>
      <c r="B3848">
        <v>395503</v>
      </c>
    </row>
    <row r="3849" spans="1:2" x14ac:dyDescent="0.25">
      <c r="A3849" t="s">
        <v>3138</v>
      </c>
      <c r="B3849">
        <v>375803</v>
      </c>
    </row>
    <row r="3850" spans="1:2" x14ac:dyDescent="0.25">
      <c r="A3850" t="s">
        <v>4724</v>
      </c>
      <c r="B3850">
        <v>1003403</v>
      </c>
    </row>
    <row r="3851" spans="1:2" x14ac:dyDescent="0.25">
      <c r="A3851" t="s">
        <v>3177</v>
      </c>
      <c r="B3851">
        <v>2599303</v>
      </c>
    </row>
    <row r="3852" spans="1:2" x14ac:dyDescent="0.25">
      <c r="A3852" t="s">
        <v>4725</v>
      </c>
      <c r="B3852">
        <v>3455203</v>
      </c>
    </row>
    <row r="3853" spans="1:2" x14ac:dyDescent="0.25">
      <c r="A3853" t="s">
        <v>3104</v>
      </c>
      <c r="B3853">
        <v>5333703</v>
      </c>
    </row>
    <row r="3854" spans="1:2" x14ac:dyDescent="0.25">
      <c r="A3854" t="s">
        <v>3083</v>
      </c>
      <c r="B3854">
        <v>6118503</v>
      </c>
    </row>
    <row r="3855" spans="1:2" x14ac:dyDescent="0.25">
      <c r="A3855" t="s">
        <v>3217</v>
      </c>
      <c r="B3855">
        <v>6134603</v>
      </c>
    </row>
    <row r="3856" spans="1:2" x14ac:dyDescent="0.25">
      <c r="A3856" t="s">
        <v>3087</v>
      </c>
      <c r="B3856">
        <v>3267203</v>
      </c>
    </row>
    <row r="3857" spans="1:2" x14ac:dyDescent="0.25">
      <c r="A3857" t="s">
        <v>3125</v>
      </c>
      <c r="B3857">
        <v>5990603</v>
      </c>
    </row>
    <row r="3858" spans="1:2" x14ac:dyDescent="0.25">
      <c r="A3858" t="s">
        <v>3107</v>
      </c>
      <c r="B3858">
        <v>14803</v>
      </c>
    </row>
    <row r="3859" spans="1:2" x14ac:dyDescent="0.25">
      <c r="A3859" t="s">
        <v>4726</v>
      </c>
      <c r="B3859">
        <v>185203</v>
      </c>
    </row>
    <row r="3860" spans="1:2" x14ac:dyDescent="0.25">
      <c r="A3860" t="s">
        <v>4727</v>
      </c>
      <c r="B3860">
        <v>294403</v>
      </c>
    </row>
    <row r="3861" spans="1:2" x14ac:dyDescent="0.25">
      <c r="A3861" t="s">
        <v>3172</v>
      </c>
      <c r="B3861">
        <v>393003</v>
      </c>
    </row>
    <row r="3862" spans="1:2" x14ac:dyDescent="0.25">
      <c r="A3862" t="s">
        <v>4728</v>
      </c>
      <c r="B3862">
        <v>393103</v>
      </c>
    </row>
    <row r="3863" spans="1:2" x14ac:dyDescent="0.25">
      <c r="A3863" t="s">
        <v>4729</v>
      </c>
      <c r="B3863">
        <v>397403</v>
      </c>
    </row>
    <row r="3864" spans="1:2" x14ac:dyDescent="0.25">
      <c r="A3864" t="s">
        <v>3103</v>
      </c>
      <c r="B3864">
        <v>397803</v>
      </c>
    </row>
    <row r="3865" spans="1:2" x14ac:dyDescent="0.25">
      <c r="A3865" t="s">
        <v>3215</v>
      </c>
      <c r="B3865">
        <v>407303</v>
      </c>
    </row>
    <row r="3866" spans="1:2" x14ac:dyDescent="0.25">
      <c r="A3866" t="s">
        <v>4730</v>
      </c>
      <c r="B3866">
        <v>410703</v>
      </c>
    </row>
    <row r="3867" spans="1:2" x14ac:dyDescent="0.25">
      <c r="A3867" t="s">
        <v>4731</v>
      </c>
      <c r="B3867">
        <v>64103</v>
      </c>
    </row>
    <row r="3868" spans="1:2" x14ac:dyDescent="0.25">
      <c r="A3868" t="s">
        <v>3081</v>
      </c>
      <c r="B3868">
        <v>1711503</v>
      </c>
    </row>
    <row r="3869" spans="1:2" x14ac:dyDescent="0.25">
      <c r="A3869" t="s">
        <v>3137</v>
      </c>
      <c r="B3869">
        <v>1899803</v>
      </c>
    </row>
    <row r="3870" spans="1:2" x14ac:dyDescent="0.25">
      <c r="A3870" t="s">
        <v>3090</v>
      </c>
      <c r="B3870">
        <v>3473203</v>
      </c>
    </row>
    <row r="3871" spans="1:2" x14ac:dyDescent="0.25">
      <c r="A3871" t="s">
        <v>4732</v>
      </c>
      <c r="B3871">
        <v>3445203</v>
      </c>
    </row>
    <row r="3872" spans="1:2" x14ac:dyDescent="0.25">
      <c r="A3872" t="s">
        <v>3089</v>
      </c>
      <c r="B3872">
        <v>6701803</v>
      </c>
    </row>
    <row r="3873" spans="1:2" x14ac:dyDescent="0.25">
      <c r="A3873" t="s">
        <v>3162</v>
      </c>
      <c r="B3873">
        <v>60803</v>
      </c>
    </row>
    <row r="3874" spans="1:2" x14ac:dyDescent="0.25">
      <c r="A3874" t="s">
        <v>4733</v>
      </c>
      <c r="B3874">
        <v>5250003</v>
      </c>
    </row>
    <row r="3875" spans="1:2" x14ac:dyDescent="0.25">
      <c r="A3875" t="s">
        <v>4734</v>
      </c>
      <c r="B3875">
        <v>3231203</v>
      </c>
    </row>
    <row r="3876" spans="1:2" x14ac:dyDescent="0.25">
      <c r="A3876" t="s">
        <v>3156</v>
      </c>
      <c r="B3876">
        <v>2531203</v>
      </c>
    </row>
    <row r="3877" spans="1:2" x14ac:dyDescent="0.25">
      <c r="A3877" t="s">
        <v>4735</v>
      </c>
      <c r="B3877">
        <v>2453303</v>
      </c>
    </row>
    <row r="3878" spans="1:2" x14ac:dyDescent="0.25">
      <c r="A3878" t="s">
        <v>3076</v>
      </c>
      <c r="B3878">
        <v>1747303</v>
      </c>
    </row>
    <row r="3879" spans="1:2" x14ac:dyDescent="0.25">
      <c r="A3879" t="s">
        <v>3147</v>
      </c>
      <c r="B3879">
        <v>19303</v>
      </c>
    </row>
    <row r="3880" spans="1:2" x14ac:dyDescent="0.25">
      <c r="A3880" t="s">
        <v>3194</v>
      </c>
      <c r="B3880">
        <v>6705803</v>
      </c>
    </row>
    <row r="3881" spans="1:2" x14ac:dyDescent="0.25">
      <c r="A3881" t="s">
        <v>4736</v>
      </c>
      <c r="B3881">
        <v>386503</v>
      </c>
    </row>
    <row r="3882" spans="1:2" x14ac:dyDescent="0.25">
      <c r="A3882" t="s">
        <v>4737</v>
      </c>
      <c r="B3882">
        <v>12603</v>
      </c>
    </row>
    <row r="3883" spans="1:2" x14ac:dyDescent="0.25">
      <c r="A3883" t="s">
        <v>3091</v>
      </c>
      <c r="B3883">
        <v>12703</v>
      </c>
    </row>
    <row r="3884" spans="1:2" x14ac:dyDescent="0.25">
      <c r="A3884" t="s">
        <v>3161</v>
      </c>
      <c r="B3884">
        <v>210503</v>
      </c>
    </row>
    <row r="3885" spans="1:2" x14ac:dyDescent="0.25">
      <c r="A3885" t="s">
        <v>3180</v>
      </c>
      <c r="B3885">
        <v>196003</v>
      </c>
    </row>
    <row r="3886" spans="1:2" x14ac:dyDescent="0.25">
      <c r="A3886" t="s">
        <v>3190</v>
      </c>
      <c r="B3886">
        <v>403903</v>
      </c>
    </row>
    <row r="3887" spans="1:2" x14ac:dyDescent="0.25">
      <c r="A3887" t="s">
        <v>4738</v>
      </c>
      <c r="B3887">
        <v>127603</v>
      </c>
    </row>
    <row r="3888" spans="1:2" x14ac:dyDescent="0.25">
      <c r="A3888" t="s">
        <v>3164</v>
      </c>
      <c r="B3888">
        <v>218803</v>
      </c>
    </row>
    <row r="3889" spans="1:2" x14ac:dyDescent="0.25">
      <c r="A3889" t="s">
        <v>4739</v>
      </c>
      <c r="B3889">
        <v>2231703</v>
      </c>
    </row>
    <row r="3890" spans="1:2" x14ac:dyDescent="0.25">
      <c r="A3890" t="s">
        <v>4740</v>
      </c>
      <c r="B3890">
        <v>3277403</v>
      </c>
    </row>
    <row r="3891" spans="1:2" x14ac:dyDescent="0.25">
      <c r="A3891" t="s">
        <v>3070</v>
      </c>
      <c r="B3891">
        <v>5175703</v>
      </c>
    </row>
    <row r="3892" spans="1:2" x14ac:dyDescent="0.25">
      <c r="A3892" t="s">
        <v>3170</v>
      </c>
      <c r="B3892">
        <v>5250103</v>
      </c>
    </row>
    <row r="3893" spans="1:2" x14ac:dyDescent="0.25">
      <c r="A3893" t="s">
        <v>3142</v>
      </c>
      <c r="B3893">
        <v>5167503</v>
      </c>
    </row>
    <row r="3894" spans="1:2" x14ac:dyDescent="0.25">
      <c r="A3894" t="s">
        <v>4741</v>
      </c>
      <c r="B3894">
        <v>10503</v>
      </c>
    </row>
    <row r="3895" spans="1:2" x14ac:dyDescent="0.25">
      <c r="A3895" t="s">
        <v>3065</v>
      </c>
      <c r="B3895">
        <v>1717203</v>
      </c>
    </row>
    <row r="3896" spans="1:2" x14ac:dyDescent="0.25">
      <c r="A3896" t="s">
        <v>4742</v>
      </c>
      <c r="B3896">
        <v>213203</v>
      </c>
    </row>
    <row r="3897" spans="1:2" x14ac:dyDescent="0.25">
      <c r="A3897" t="s">
        <v>3175</v>
      </c>
      <c r="B3897">
        <v>2505803</v>
      </c>
    </row>
    <row r="3898" spans="1:2" x14ac:dyDescent="0.25">
      <c r="A3898" t="s">
        <v>3086</v>
      </c>
      <c r="B3898">
        <v>4493703</v>
      </c>
    </row>
    <row r="3899" spans="1:2" x14ac:dyDescent="0.25">
      <c r="A3899" t="s">
        <v>3115</v>
      </c>
      <c r="B3899">
        <v>6687703</v>
      </c>
    </row>
    <row r="3900" spans="1:2" x14ac:dyDescent="0.25">
      <c r="A3900" t="s">
        <v>3148</v>
      </c>
      <c r="B3900">
        <v>3735203</v>
      </c>
    </row>
    <row r="3901" spans="1:2" x14ac:dyDescent="0.25">
      <c r="A3901" t="s">
        <v>3197</v>
      </c>
      <c r="B3901">
        <v>5857703</v>
      </c>
    </row>
    <row r="3902" spans="1:2" x14ac:dyDescent="0.25">
      <c r="A3902" t="s">
        <v>4743</v>
      </c>
      <c r="B3902">
        <v>5896203</v>
      </c>
    </row>
    <row r="3903" spans="1:2" x14ac:dyDescent="0.25">
      <c r="A3903" t="s">
        <v>3102</v>
      </c>
      <c r="B3903">
        <v>5691703</v>
      </c>
    </row>
    <row r="3904" spans="1:2" x14ac:dyDescent="0.25">
      <c r="A3904" t="s">
        <v>3208</v>
      </c>
      <c r="B3904">
        <v>5205603</v>
      </c>
    </row>
    <row r="3905" spans="1:2" x14ac:dyDescent="0.25">
      <c r="A3905" t="s">
        <v>4744</v>
      </c>
      <c r="B3905">
        <v>6581703</v>
      </c>
    </row>
    <row r="3906" spans="1:2" x14ac:dyDescent="0.25">
      <c r="A3906" t="s">
        <v>3059</v>
      </c>
      <c r="B3906">
        <v>1995303</v>
      </c>
    </row>
    <row r="3907" spans="1:2" x14ac:dyDescent="0.25">
      <c r="A3907" t="s">
        <v>3084</v>
      </c>
      <c r="B3907">
        <v>5240103</v>
      </c>
    </row>
    <row r="3908" spans="1:2" x14ac:dyDescent="0.25">
      <c r="A3908" t="s">
        <v>3225</v>
      </c>
      <c r="B3908">
        <v>260203</v>
      </c>
    </row>
    <row r="3909" spans="1:2" x14ac:dyDescent="0.25">
      <c r="A3909" t="s">
        <v>3264</v>
      </c>
      <c r="B3909">
        <v>1105203</v>
      </c>
    </row>
    <row r="3910" spans="1:2" x14ac:dyDescent="0.25">
      <c r="A3910" t="s">
        <v>4745</v>
      </c>
      <c r="B3910">
        <v>5138903</v>
      </c>
    </row>
    <row r="3911" spans="1:2" x14ac:dyDescent="0.25">
      <c r="A3911" t="s">
        <v>3259</v>
      </c>
      <c r="B3911">
        <v>2069303</v>
      </c>
    </row>
    <row r="3912" spans="1:2" x14ac:dyDescent="0.25">
      <c r="A3912" t="s">
        <v>3221</v>
      </c>
      <c r="B3912">
        <v>378903</v>
      </c>
    </row>
    <row r="3913" spans="1:2" x14ac:dyDescent="0.25">
      <c r="A3913" t="s">
        <v>3227</v>
      </c>
      <c r="B3913">
        <v>371803</v>
      </c>
    </row>
    <row r="3914" spans="1:2" x14ac:dyDescent="0.25">
      <c r="A3914" t="s">
        <v>3262</v>
      </c>
      <c r="B3914">
        <v>4963203</v>
      </c>
    </row>
    <row r="3915" spans="1:2" x14ac:dyDescent="0.25">
      <c r="A3915" t="s">
        <v>3256</v>
      </c>
      <c r="B3915">
        <v>5083203</v>
      </c>
    </row>
    <row r="3916" spans="1:2" x14ac:dyDescent="0.25">
      <c r="A3916" t="s">
        <v>3224</v>
      </c>
      <c r="B3916">
        <v>3451203</v>
      </c>
    </row>
    <row r="3917" spans="1:2" x14ac:dyDescent="0.25">
      <c r="A3917" t="s">
        <v>3252</v>
      </c>
      <c r="B3917">
        <v>1411203</v>
      </c>
    </row>
    <row r="3918" spans="1:2" x14ac:dyDescent="0.25">
      <c r="A3918" t="s">
        <v>3239</v>
      </c>
      <c r="B3918">
        <v>1833403</v>
      </c>
    </row>
    <row r="3919" spans="1:2" x14ac:dyDescent="0.25">
      <c r="A3919" t="s">
        <v>3237</v>
      </c>
      <c r="B3919">
        <v>5526103</v>
      </c>
    </row>
    <row r="3920" spans="1:2" x14ac:dyDescent="0.25">
      <c r="A3920" t="s">
        <v>3268</v>
      </c>
      <c r="B3920">
        <v>6342203</v>
      </c>
    </row>
    <row r="3921" spans="1:2" x14ac:dyDescent="0.25">
      <c r="A3921" t="s">
        <v>3265</v>
      </c>
      <c r="B3921">
        <v>1189203</v>
      </c>
    </row>
    <row r="3922" spans="1:2" x14ac:dyDescent="0.25">
      <c r="A3922" t="s">
        <v>4746</v>
      </c>
      <c r="B3922">
        <v>316503</v>
      </c>
    </row>
    <row r="3923" spans="1:2" x14ac:dyDescent="0.25">
      <c r="A3923" t="s">
        <v>4747</v>
      </c>
      <c r="B3923">
        <v>6321703</v>
      </c>
    </row>
    <row r="3924" spans="1:2" x14ac:dyDescent="0.25">
      <c r="A3924" t="s">
        <v>3254</v>
      </c>
      <c r="B3924">
        <v>5220103</v>
      </c>
    </row>
    <row r="3925" spans="1:2" x14ac:dyDescent="0.25">
      <c r="A3925" t="s">
        <v>3263</v>
      </c>
      <c r="B3925">
        <v>6425803</v>
      </c>
    </row>
    <row r="3926" spans="1:2" x14ac:dyDescent="0.25">
      <c r="A3926" t="s">
        <v>3266</v>
      </c>
      <c r="B3926">
        <v>1887203</v>
      </c>
    </row>
    <row r="3927" spans="1:2" x14ac:dyDescent="0.25">
      <c r="A3927" t="s">
        <v>4748</v>
      </c>
      <c r="B3927">
        <v>5726203</v>
      </c>
    </row>
    <row r="3928" spans="1:2" x14ac:dyDescent="0.25">
      <c r="A3928" t="s">
        <v>3241</v>
      </c>
      <c r="B3928">
        <v>1319803</v>
      </c>
    </row>
    <row r="3929" spans="1:2" x14ac:dyDescent="0.25">
      <c r="A3929" t="s">
        <v>4749</v>
      </c>
      <c r="B3929">
        <v>5526203</v>
      </c>
    </row>
    <row r="3930" spans="1:2" x14ac:dyDescent="0.25">
      <c r="A3930" t="s">
        <v>4750</v>
      </c>
      <c r="B3930">
        <v>10803</v>
      </c>
    </row>
    <row r="3931" spans="1:2" x14ac:dyDescent="0.25">
      <c r="A3931" t="s">
        <v>4751</v>
      </c>
      <c r="B3931">
        <v>9103</v>
      </c>
    </row>
    <row r="3932" spans="1:2" x14ac:dyDescent="0.25">
      <c r="A3932" t="s">
        <v>3251</v>
      </c>
      <c r="B3932">
        <v>5908103</v>
      </c>
    </row>
    <row r="3933" spans="1:2" x14ac:dyDescent="0.25">
      <c r="A3933" t="s">
        <v>3269</v>
      </c>
      <c r="B3933">
        <v>6717703</v>
      </c>
    </row>
    <row r="3934" spans="1:2" x14ac:dyDescent="0.25">
      <c r="A3934" t="s">
        <v>3249</v>
      </c>
      <c r="B3934">
        <v>17703</v>
      </c>
    </row>
    <row r="3935" spans="1:2" x14ac:dyDescent="0.25">
      <c r="A3935" t="s">
        <v>4752</v>
      </c>
      <c r="B3935">
        <v>13603</v>
      </c>
    </row>
    <row r="3936" spans="1:2" x14ac:dyDescent="0.25">
      <c r="A3936" t="s">
        <v>4753</v>
      </c>
      <c r="B3936">
        <v>3188103</v>
      </c>
    </row>
    <row r="3937" spans="1:2" x14ac:dyDescent="0.25">
      <c r="A3937" t="s">
        <v>3230</v>
      </c>
      <c r="B3937">
        <v>1153603</v>
      </c>
    </row>
    <row r="3938" spans="1:2" x14ac:dyDescent="0.25">
      <c r="A3938" t="s">
        <v>3247</v>
      </c>
      <c r="B3938">
        <v>1905203</v>
      </c>
    </row>
    <row r="3939" spans="1:2" x14ac:dyDescent="0.25">
      <c r="A3939" t="s">
        <v>3233</v>
      </c>
      <c r="B3939">
        <v>4147303</v>
      </c>
    </row>
    <row r="3940" spans="1:2" x14ac:dyDescent="0.25">
      <c r="A3940" t="s">
        <v>4754</v>
      </c>
      <c r="B3940">
        <v>1415203</v>
      </c>
    </row>
    <row r="3941" spans="1:2" x14ac:dyDescent="0.25">
      <c r="A3941" t="s">
        <v>3271</v>
      </c>
      <c r="B3941">
        <v>5363703</v>
      </c>
    </row>
    <row r="3942" spans="1:2" x14ac:dyDescent="0.25">
      <c r="A3942" t="s">
        <v>3250</v>
      </c>
      <c r="B3942">
        <v>5964603</v>
      </c>
    </row>
    <row r="3943" spans="1:2" x14ac:dyDescent="0.25">
      <c r="A3943" t="s">
        <v>3238</v>
      </c>
      <c r="B3943">
        <v>5579703</v>
      </c>
    </row>
    <row r="3944" spans="1:2" x14ac:dyDescent="0.25">
      <c r="A3944" t="s">
        <v>4755</v>
      </c>
      <c r="B3944">
        <v>6107003</v>
      </c>
    </row>
    <row r="3945" spans="1:2" x14ac:dyDescent="0.25">
      <c r="A3945" t="s">
        <v>3232</v>
      </c>
      <c r="B3945">
        <v>5526003</v>
      </c>
    </row>
    <row r="3946" spans="1:2" x14ac:dyDescent="0.25">
      <c r="A3946" t="s">
        <v>3244</v>
      </c>
      <c r="B3946">
        <v>2295203</v>
      </c>
    </row>
    <row r="3947" spans="1:2" x14ac:dyDescent="0.25">
      <c r="A3947" t="s">
        <v>3243</v>
      </c>
      <c r="B3947">
        <v>5345703</v>
      </c>
    </row>
    <row r="3948" spans="1:2" x14ac:dyDescent="0.25">
      <c r="A3948" t="s">
        <v>4756</v>
      </c>
      <c r="B3948">
        <v>345403</v>
      </c>
    </row>
    <row r="3949" spans="1:2" x14ac:dyDescent="0.25">
      <c r="A3949" t="s">
        <v>3267</v>
      </c>
      <c r="B3949">
        <v>2921203</v>
      </c>
    </row>
    <row r="3950" spans="1:2" x14ac:dyDescent="0.25">
      <c r="A3950" t="s">
        <v>3234</v>
      </c>
      <c r="B3950">
        <v>184203</v>
      </c>
    </row>
    <row r="3951" spans="1:2" x14ac:dyDescent="0.25">
      <c r="A3951" t="s">
        <v>4757</v>
      </c>
      <c r="B3951">
        <v>1843503</v>
      </c>
    </row>
    <row r="3952" spans="1:2" x14ac:dyDescent="0.25">
      <c r="A3952" t="s">
        <v>4758</v>
      </c>
      <c r="B3952">
        <v>333503</v>
      </c>
    </row>
    <row r="3953" spans="1:2" x14ac:dyDescent="0.25">
      <c r="A3953" t="s">
        <v>3245</v>
      </c>
      <c r="B3953">
        <v>3387203</v>
      </c>
    </row>
    <row r="3954" spans="1:2" x14ac:dyDescent="0.25">
      <c r="A3954" t="s">
        <v>4759</v>
      </c>
      <c r="B3954">
        <v>320303</v>
      </c>
    </row>
    <row r="3955" spans="1:2" x14ac:dyDescent="0.25">
      <c r="A3955" t="s">
        <v>4760</v>
      </c>
      <c r="B3955">
        <v>352703</v>
      </c>
    </row>
    <row r="3956" spans="1:2" x14ac:dyDescent="0.25">
      <c r="A3956" t="s">
        <v>4761</v>
      </c>
      <c r="B3956">
        <v>1836003</v>
      </c>
    </row>
    <row r="3957" spans="1:2" x14ac:dyDescent="0.25">
      <c r="A3957" t="s">
        <v>3261</v>
      </c>
      <c r="B3957">
        <v>236603</v>
      </c>
    </row>
    <row r="3958" spans="1:2" x14ac:dyDescent="0.25">
      <c r="A3958" t="s">
        <v>3231</v>
      </c>
      <c r="B3958">
        <v>5057203</v>
      </c>
    </row>
    <row r="3959" spans="1:2" x14ac:dyDescent="0.25">
      <c r="A3959" t="s">
        <v>4762</v>
      </c>
      <c r="B3959">
        <v>5233703</v>
      </c>
    </row>
    <row r="3960" spans="1:2" x14ac:dyDescent="0.25">
      <c r="A3960" t="s">
        <v>3242</v>
      </c>
      <c r="B3960">
        <v>335603</v>
      </c>
    </row>
    <row r="3961" spans="1:2" x14ac:dyDescent="0.25">
      <c r="A3961" t="s">
        <v>3226</v>
      </c>
      <c r="B3961">
        <v>246303</v>
      </c>
    </row>
    <row r="3962" spans="1:2" x14ac:dyDescent="0.25">
      <c r="A3962" t="s">
        <v>3240</v>
      </c>
      <c r="B3962">
        <v>3209303</v>
      </c>
    </row>
    <row r="3963" spans="1:2" x14ac:dyDescent="0.25">
      <c r="A3963" t="s">
        <v>3236</v>
      </c>
      <c r="B3963">
        <v>2197203</v>
      </c>
    </row>
    <row r="3964" spans="1:2" x14ac:dyDescent="0.25">
      <c r="A3964" t="s">
        <v>3223</v>
      </c>
      <c r="B3964">
        <v>126703</v>
      </c>
    </row>
    <row r="3965" spans="1:2" x14ac:dyDescent="0.25">
      <c r="A3965" t="s">
        <v>3235</v>
      </c>
      <c r="B3965">
        <v>206003</v>
      </c>
    </row>
    <row r="3966" spans="1:2" x14ac:dyDescent="0.25">
      <c r="A3966" t="s">
        <v>3220</v>
      </c>
      <c r="B3966">
        <v>408503</v>
      </c>
    </row>
    <row r="3967" spans="1:2" x14ac:dyDescent="0.25">
      <c r="A3967" t="s">
        <v>3255</v>
      </c>
      <c r="B3967">
        <v>1696703</v>
      </c>
    </row>
    <row r="3968" spans="1:2" x14ac:dyDescent="0.25">
      <c r="A3968" t="s">
        <v>3257</v>
      </c>
      <c r="B3968">
        <v>349203</v>
      </c>
    </row>
    <row r="3969" spans="1:2" x14ac:dyDescent="0.25">
      <c r="A3969" t="s">
        <v>3222</v>
      </c>
      <c r="B3969">
        <v>296703</v>
      </c>
    </row>
    <row r="3970" spans="1:2" x14ac:dyDescent="0.25">
      <c r="A3970" t="s">
        <v>3229</v>
      </c>
      <c r="B3970">
        <v>236903</v>
      </c>
    </row>
    <row r="3971" spans="1:2" x14ac:dyDescent="0.25">
      <c r="A3971" t="s">
        <v>3260</v>
      </c>
      <c r="B3971">
        <v>333603</v>
      </c>
    </row>
    <row r="3972" spans="1:2" x14ac:dyDescent="0.25">
      <c r="A3972" t="s">
        <v>4763</v>
      </c>
      <c r="B3972">
        <v>683203</v>
      </c>
    </row>
    <row r="3973" spans="1:2" x14ac:dyDescent="0.25">
      <c r="A3973" t="s">
        <v>3228</v>
      </c>
      <c r="B3973">
        <v>1242003</v>
      </c>
    </row>
    <row r="3974" spans="1:2" x14ac:dyDescent="0.25">
      <c r="A3974" t="s">
        <v>3253</v>
      </c>
      <c r="B3974">
        <v>3405203</v>
      </c>
    </row>
    <row r="3975" spans="1:2" x14ac:dyDescent="0.25">
      <c r="A3975" t="s">
        <v>3248</v>
      </c>
      <c r="B3975">
        <v>3751203</v>
      </c>
    </row>
    <row r="3976" spans="1:2" x14ac:dyDescent="0.25">
      <c r="A3976" t="s">
        <v>3258</v>
      </c>
      <c r="B3976">
        <v>20603</v>
      </c>
    </row>
    <row r="3977" spans="1:2" x14ac:dyDescent="0.25">
      <c r="A3977" t="s">
        <v>3270</v>
      </c>
      <c r="B3977">
        <v>333303</v>
      </c>
    </row>
    <row r="3978" spans="1:2" x14ac:dyDescent="0.25">
      <c r="A3978" t="s">
        <v>3246</v>
      </c>
      <c r="B3978">
        <v>4082503</v>
      </c>
    </row>
    <row r="3979" spans="1:2" x14ac:dyDescent="0.25">
      <c r="A3979" t="s">
        <v>4764</v>
      </c>
      <c r="B3979">
        <v>1150503</v>
      </c>
    </row>
    <row r="3980" spans="1:2" x14ac:dyDescent="0.25">
      <c r="A3980" t="s">
        <v>3307</v>
      </c>
      <c r="B3980">
        <v>1633203</v>
      </c>
    </row>
    <row r="3981" spans="1:2" x14ac:dyDescent="0.25">
      <c r="A3981" t="s">
        <v>4765</v>
      </c>
      <c r="B3981">
        <v>1683503</v>
      </c>
    </row>
    <row r="3982" spans="1:2" x14ac:dyDescent="0.25">
      <c r="A3982" t="s">
        <v>3273</v>
      </c>
      <c r="B3982">
        <v>1157403</v>
      </c>
    </row>
    <row r="3983" spans="1:2" x14ac:dyDescent="0.25">
      <c r="A3983" t="s">
        <v>3311</v>
      </c>
      <c r="B3983">
        <v>1897203</v>
      </c>
    </row>
    <row r="3984" spans="1:2" x14ac:dyDescent="0.25">
      <c r="A3984" t="s">
        <v>3300</v>
      </c>
      <c r="B3984">
        <v>21103</v>
      </c>
    </row>
    <row r="3985" spans="1:2" x14ac:dyDescent="0.25">
      <c r="A3985" t="s">
        <v>3276</v>
      </c>
      <c r="B3985">
        <v>5553703</v>
      </c>
    </row>
    <row r="3986" spans="1:2" x14ac:dyDescent="0.25">
      <c r="A3986" t="s">
        <v>3299</v>
      </c>
      <c r="B3986">
        <v>3249403</v>
      </c>
    </row>
    <row r="3987" spans="1:2" x14ac:dyDescent="0.25">
      <c r="A3987" t="s">
        <v>4766</v>
      </c>
      <c r="B3987">
        <v>373303</v>
      </c>
    </row>
    <row r="3988" spans="1:2" x14ac:dyDescent="0.25">
      <c r="A3988" t="s">
        <v>3275</v>
      </c>
      <c r="B3988">
        <v>8103</v>
      </c>
    </row>
    <row r="3989" spans="1:2" x14ac:dyDescent="0.25">
      <c r="A3989" t="s">
        <v>3296</v>
      </c>
      <c r="B3989">
        <v>1154503</v>
      </c>
    </row>
    <row r="3990" spans="1:2" x14ac:dyDescent="0.25">
      <c r="A3990" t="s">
        <v>3278</v>
      </c>
      <c r="B3990">
        <v>6666703</v>
      </c>
    </row>
    <row r="3991" spans="1:2" x14ac:dyDescent="0.25">
      <c r="A3991" t="s">
        <v>4767</v>
      </c>
      <c r="B3991">
        <v>5583803</v>
      </c>
    </row>
    <row r="3992" spans="1:2" x14ac:dyDescent="0.25">
      <c r="A3992" t="s">
        <v>3294</v>
      </c>
      <c r="B3992">
        <v>6541703</v>
      </c>
    </row>
    <row r="3993" spans="1:2" x14ac:dyDescent="0.25">
      <c r="A3993" t="s">
        <v>3305</v>
      </c>
      <c r="B3993">
        <v>476303</v>
      </c>
    </row>
    <row r="3994" spans="1:2" x14ac:dyDescent="0.25">
      <c r="A3994" t="s">
        <v>3289</v>
      </c>
      <c r="B3994">
        <v>6317003</v>
      </c>
    </row>
    <row r="3995" spans="1:2" x14ac:dyDescent="0.25">
      <c r="A3995" t="s">
        <v>3285</v>
      </c>
      <c r="B3995">
        <v>6303903</v>
      </c>
    </row>
    <row r="3996" spans="1:2" x14ac:dyDescent="0.25">
      <c r="A3996" t="s">
        <v>3283</v>
      </c>
      <c r="B3996">
        <v>121703</v>
      </c>
    </row>
    <row r="3997" spans="1:2" x14ac:dyDescent="0.25">
      <c r="A3997" t="s">
        <v>4768</v>
      </c>
      <c r="B3997">
        <v>1429203</v>
      </c>
    </row>
    <row r="3998" spans="1:2" x14ac:dyDescent="0.25">
      <c r="A3998" t="s">
        <v>3304</v>
      </c>
      <c r="B3998">
        <v>5761903</v>
      </c>
    </row>
    <row r="3999" spans="1:2" x14ac:dyDescent="0.25">
      <c r="A3999" t="s">
        <v>3287</v>
      </c>
      <c r="B3999">
        <v>1843303</v>
      </c>
    </row>
    <row r="4000" spans="1:2" x14ac:dyDescent="0.25">
      <c r="A4000" t="s">
        <v>4769</v>
      </c>
      <c r="B4000">
        <v>5930703</v>
      </c>
    </row>
    <row r="4001" spans="1:2" x14ac:dyDescent="0.25">
      <c r="A4001" t="s">
        <v>3288</v>
      </c>
      <c r="B4001">
        <v>222103</v>
      </c>
    </row>
    <row r="4002" spans="1:2" x14ac:dyDescent="0.25">
      <c r="A4002" t="s">
        <v>3274</v>
      </c>
      <c r="B4002">
        <v>6126903</v>
      </c>
    </row>
    <row r="4003" spans="1:2" x14ac:dyDescent="0.25">
      <c r="A4003" t="s">
        <v>3291</v>
      </c>
      <c r="B4003">
        <v>1882203</v>
      </c>
    </row>
    <row r="4004" spans="1:2" x14ac:dyDescent="0.25">
      <c r="A4004" t="s">
        <v>3301</v>
      </c>
      <c r="B4004">
        <v>296303</v>
      </c>
    </row>
    <row r="4005" spans="1:2" x14ac:dyDescent="0.25">
      <c r="A4005" t="s">
        <v>3302</v>
      </c>
      <c r="B4005">
        <v>4991603</v>
      </c>
    </row>
    <row r="4006" spans="1:2" x14ac:dyDescent="0.25">
      <c r="A4006" t="s">
        <v>4770</v>
      </c>
      <c r="B4006">
        <v>1433303</v>
      </c>
    </row>
    <row r="4007" spans="1:2" x14ac:dyDescent="0.25">
      <c r="A4007" t="s">
        <v>3303</v>
      </c>
      <c r="B4007">
        <v>2197403</v>
      </c>
    </row>
    <row r="4008" spans="1:2" x14ac:dyDescent="0.25">
      <c r="A4008" t="s">
        <v>4771</v>
      </c>
      <c r="B4008">
        <v>5998903</v>
      </c>
    </row>
    <row r="4009" spans="1:2" x14ac:dyDescent="0.25">
      <c r="A4009" t="s">
        <v>4772</v>
      </c>
      <c r="B4009">
        <v>6046503</v>
      </c>
    </row>
    <row r="4010" spans="1:2" x14ac:dyDescent="0.25">
      <c r="A4010" t="s">
        <v>3309</v>
      </c>
      <c r="B4010">
        <v>5320003</v>
      </c>
    </row>
    <row r="4011" spans="1:2" x14ac:dyDescent="0.25">
      <c r="A4011" t="s">
        <v>3282</v>
      </c>
      <c r="B4011">
        <v>5642303</v>
      </c>
    </row>
    <row r="4012" spans="1:2" x14ac:dyDescent="0.25">
      <c r="A4012" t="s">
        <v>3279</v>
      </c>
      <c r="B4012">
        <v>1755403</v>
      </c>
    </row>
    <row r="4013" spans="1:2" x14ac:dyDescent="0.25">
      <c r="A4013" t="s">
        <v>4773</v>
      </c>
      <c r="B4013">
        <v>2231403</v>
      </c>
    </row>
    <row r="4014" spans="1:2" x14ac:dyDescent="0.25">
      <c r="A4014" t="s">
        <v>3297</v>
      </c>
      <c r="B4014">
        <v>5693703</v>
      </c>
    </row>
    <row r="4015" spans="1:2" x14ac:dyDescent="0.25">
      <c r="A4015" t="s">
        <v>3286</v>
      </c>
      <c r="B4015">
        <v>5833903</v>
      </c>
    </row>
    <row r="4016" spans="1:2" x14ac:dyDescent="0.25">
      <c r="A4016" t="s">
        <v>3293</v>
      </c>
      <c r="B4016">
        <v>347403</v>
      </c>
    </row>
    <row r="4017" spans="1:2" x14ac:dyDescent="0.25">
      <c r="A4017" t="s">
        <v>4774</v>
      </c>
      <c r="B4017">
        <v>5346003</v>
      </c>
    </row>
    <row r="4018" spans="1:2" x14ac:dyDescent="0.25">
      <c r="A4018" t="s">
        <v>4775</v>
      </c>
      <c r="B4018">
        <v>1152103</v>
      </c>
    </row>
    <row r="4019" spans="1:2" x14ac:dyDescent="0.25">
      <c r="A4019" t="s">
        <v>3280</v>
      </c>
      <c r="B4019">
        <v>1823403</v>
      </c>
    </row>
    <row r="4020" spans="1:2" x14ac:dyDescent="0.25">
      <c r="A4020" t="s">
        <v>3295</v>
      </c>
      <c r="B4020">
        <v>6483803</v>
      </c>
    </row>
    <row r="4021" spans="1:2" x14ac:dyDescent="0.25">
      <c r="A4021" t="s">
        <v>4776</v>
      </c>
      <c r="B4021">
        <v>5642003</v>
      </c>
    </row>
    <row r="4022" spans="1:2" x14ac:dyDescent="0.25">
      <c r="A4022" t="s">
        <v>3281</v>
      </c>
      <c r="B4022">
        <v>1887403</v>
      </c>
    </row>
    <row r="4023" spans="1:2" x14ac:dyDescent="0.25">
      <c r="A4023" t="s">
        <v>3308</v>
      </c>
      <c r="B4023">
        <v>84903</v>
      </c>
    </row>
    <row r="4024" spans="1:2" x14ac:dyDescent="0.25">
      <c r="A4024" t="s">
        <v>3277</v>
      </c>
      <c r="B4024">
        <v>3401303</v>
      </c>
    </row>
    <row r="4025" spans="1:2" x14ac:dyDescent="0.25">
      <c r="A4025" t="s">
        <v>4777</v>
      </c>
      <c r="B4025">
        <v>2463203</v>
      </c>
    </row>
    <row r="4026" spans="1:2" x14ac:dyDescent="0.25">
      <c r="A4026" t="s">
        <v>4778</v>
      </c>
      <c r="B4026">
        <v>322003</v>
      </c>
    </row>
    <row r="4027" spans="1:2" x14ac:dyDescent="0.25">
      <c r="A4027" t="s">
        <v>3310</v>
      </c>
      <c r="B4027">
        <v>3743203</v>
      </c>
    </row>
    <row r="4028" spans="1:2" x14ac:dyDescent="0.25">
      <c r="A4028" t="s">
        <v>3292</v>
      </c>
      <c r="B4028">
        <v>4625303</v>
      </c>
    </row>
    <row r="4029" spans="1:2" x14ac:dyDescent="0.25">
      <c r="A4029" t="s">
        <v>4779</v>
      </c>
      <c r="B4029">
        <v>6519703</v>
      </c>
    </row>
    <row r="4030" spans="1:2" x14ac:dyDescent="0.25">
      <c r="A4030" t="s">
        <v>4780</v>
      </c>
      <c r="B4030">
        <v>1244103</v>
      </c>
    </row>
    <row r="4031" spans="1:2" x14ac:dyDescent="0.25">
      <c r="A4031" t="s">
        <v>4781</v>
      </c>
      <c r="B4031">
        <v>1155603</v>
      </c>
    </row>
    <row r="4032" spans="1:2" x14ac:dyDescent="0.25">
      <c r="A4032" t="s">
        <v>3290</v>
      </c>
      <c r="B4032">
        <v>689203</v>
      </c>
    </row>
    <row r="4033" spans="1:2" x14ac:dyDescent="0.25">
      <c r="A4033" t="s">
        <v>3298</v>
      </c>
      <c r="B4033">
        <v>6344003</v>
      </c>
    </row>
    <row r="4034" spans="1:2" x14ac:dyDescent="0.25">
      <c r="A4034" t="s">
        <v>3306</v>
      </c>
      <c r="B4034">
        <v>5489803</v>
      </c>
    </row>
    <row r="4035" spans="1:2" x14ac:dyDescent="0.25">
      <c r="A4035" t="s">
        <v>4782</v>
      </c>
      <c r="B4035">
        <v>377003</v>
      </c>
    </row>
    <row r="4036" spans="1:2" x14ac:dyDescent="0.25">
      <c r="A4036" t="s">
        <v>3284</v>
      </c>
      <c r="B4036">
        <v>63903</v>
      </c>
    </row>
    <row r="4037" spans="1:2" x14ac:dyDescent="0.25">
      <c r="A4037" t="s">
        <v>3272</v>
      </c>
      <c r="B4037">
        <v>547203</v>
      </c>
    </row>
    <row r="4038" spans="1:2" x14ac:dyDescent="0.25">
      <c r="A4038" t="s">
        <v>4783</v>
      </c>
      <c r="B4038">
        <v>2129203</v>
      </c>
    </row>
    <row r="4039" spans="1:2" x14ac:dyDescent="0.25">
      <c r="A4039" t="s">
        <v>4784</v>
      </c>
      <c r="B4039">
        <v>297603</v>
      </c>
    </row>
    <row r="4040" spans="1:2" x14ac:dyDescent="0.25">
      <c r="A4040" t="s">
        <v>4785</v>
      </c>
      <c r="B4040">
        <v>71203</v>
      </c>
    </row>
    <row r="4041" spans="1:2" x14ac:dyDescent="0.25">
      <c r="A4041" t="s">
        <v>3350</v>
      </c>
      <c r="B4041">
        <v>1705303</v>
      </c>
    </row>
    <row r="4042" spans="1:2" x14ac:dyDescent="0.25">
      <c r="A4042" t="s">
        <v>3394</v>
      </c>
      <c r="B4042">
        <v>4221203</v>
      </c>
    </row>
    <row r="4043" spans="1:2" x14ac:dyDescent="0.25">
      <c r="A4043" t="s">
        <v>3403</v>
      </c>
      <c r="B4043">
        <v>2103203</v>
      </c>
    </row>
    <row r="4044" spans="1:2" x14ac:dyDescent="0.25">
      <c r="A4044" t="s">
        <v>3462</v>
      </c>
      <c r="B4044">
        <v>1547303</v>
      </c>
    </row>
    <row r="4045" spans="1:2" x14ac:dyDescent="0.25">
      <c r="A4045" t="s">
        <v>3508</v>
      </c>
      <c r="B4045">
        <v>1264103</v>
      </c>
    </row>
    <row r="4046" spans="1:2" x14ac:dyDescent="0.25">
      <c r="A4046" t="s">
        <v>4786</v>
      </c>
      <c r="B4046">
        <v>2327303</v>
      </c>
    </row>
    <row r="4047" spans="1:2" x14ac:dyDescent="0.25">
      <c r="A4047" t="s">
        <v>3510</v>
      </c>
      <c r="B4047">
        <v>6567803</v>
      </c>
    </row>
    <row r="4048" spans="1:2" x14ac:dyDescent="0.25">
      <c r="A4048" t="s">
        <v>3544</v>
      </c>
      <c r="B4048">
        <v>1370003</v>
      </c>
    </row>
    <row r="4049" spans="1:2" x14ac:dyDescent="0.25">
      <c r="A4049" t="s">
        <v>4787</v>
      </c>
      <c r="B4049">
        <v>3315203</v>
      </c>
    </row>
    <row r="4050" spans="1:2" x14ac:dyDescent="0.25">
      <c r="A4050" t="s">
        <v>3487</v>
      </c>
      <c r="B4050">
        <v>322903</v>
      </c>
    </row>
    <row r="4051" spans="1:2" x14ac:dyDescent="0.25">
      <c r="A4051" t="s">
        <v>3450</v>
      </c>
      <c r="B4051">
        <v>6166503</v>
      </c>
    </row>
    <row r="4052" spans="1:2" x14ac:dyDescent="0.25">
      <c r="A4052" t="s">
        <v>3339</v>
      </c>
      <c r="B4052">
        <v>3507203</v>
      </c>
    </row>
    <row r="4053" spans="1:2" x14ac:dyDescent="0.25">
      <c r="A4053" t="s">
        <v>3452</v>
      </c>
      <c r="B4053">
        <v>6495903</v>
      </c>
    </row>
    <row r="4054" spans="1:2" x14ac:dyDescent="0.25">
      <c r="A4054" t="s">
        <v>3449</v>
      </c>
      <c r="B4054">
        <v>379003</v>
      </c>
    </row>
    <row r="4055" spans="1:2" x14ac:dyDescent="0.25">
      <c r="A4055" t="s">
        <v>4788</v>
      </c>
      <c r="B4055">
        <v>1200103</v>
      </c>
    </row>
    <row r="4056" spans="1:2" x14ac:dyDescent="0.25">
      <c r="A4056" t="s">
        <v>3380</v>
      </c>
      <c r="B4056">
        <v>6704103</v>
      </c>
    </row>
    <row r="4057" spans="1:2" x14ac:dyDescent="0.25">
      <c r="A4057" t="s">
        <v>4789</v>
      </c>
      <c r="B4057">
        <v>416903</v>
      </c>
    </row>
    <row r="4058" spans="1:2" x14ac:dyDescent="0.25">
      <c r="A4058" t="s">
        <v>3428</v>
      </c>
      <c r="B4058">
        <v>1243903</v>
      </c>
    </row>
    <row r="4059" spans="1:2" x14ac:dyDescent="0.25">
      <c r="A4059" t="s">
        <v>3495</v>
      </c>
      <c r="B4059">
        <v>6076703</v>
      </c>
    </row>
    <row r="4060" spans="1:2" x14ac:dyDescent="0.25">
      <c r="A4060" t="s">
        <v>3539</v>
      </c>
      <c r="B4060">
        <v>111703</v>
      </c>
    </row>
    <row r="4061" spans="1:2" x14ac:dyDescent="0.25">
      <c r="A4061" t="s">
        <v>4790</v>
      </c>
      <c r="B4061">
        <v>1320103</v>
      </c>
    </row>
    <row r="4062" spans="1:2" x14ac:dyDescent="0.25">
      <c r="A4062" t="s">
        <v>3384</v>
      </c>
      <c r="B4062">
        <v>13803</v>
      </c>
    </row>
    <row r="4063" spans="1:2" x14ac:dyDescent="0.25">
      <c r="A4063" t="s">
        <v>4791</v>
      </c>
      <c r="B4063">
        <v>1265403</v>
      </c>
    </row>
    <row r="4064" spans="1:2" x14ac:dyDescent="0.25">
      <c r="A4064" t="s">
        <v>3368</v>
      </c>
      <c r="B4064">
        <v>1211203</v>
      </c>
    </row>
    <row r="4065" spans="1:2" x14ac:dyDescent="0.25">
      <c r="A4065" t="s">
        <v>3482</v>
      </c>
      <c r="B4065">
        <v>5599803</v>
      </c>
    </row>
    <row r="4066" spans="1:2" x14ac:dyDescent="0.25">
      <c r="A4066" t="s">
        <v>3315</v>
      </c>
      <c r="B4066">
        <v>1291403</v>
      </c>
    </row>
    <row r="4067" spans="1:2" x14ac:dyDescent="0.25">
      <c r="A4067" t="s">
        <v>3427</v>
      </c>
      <c r="B4067">
        <v>1263503</v>
      </c>
    </row>
    <row r="4068" spans="1:2" x14ac:dyDescent="0.25">
      <c r="A4068" t="s">
        <v>3444</v>
      </c>
      <c r="B4068">
        <v>5483803</v>
      </c>
    </row>
    <row r="4069" spans="1:2" x14ac:dyDescent="0.25">
      <c r="A4069" t="s">
        <v>4792</v>
      </c>
      <c r="B4069">
        <v>5677903</v>
      </c>
    </row>
    <row r="4070" spans="1:2" x14ac:dyDescent="0.25">
      <c r="A4070" t="s">
        <v>4793</v>
      </c>
      <c r="B4070">
        <v>1359203</v>
      </c>
    </row>
    <row r="4071" spans="1:2" x14ac:dyDescent="0.25">
      <c r="A4071" t="s">
        <v>3469</v>
      </c>
      <c r="B4071">
        <v>5319703</v>
      </c>
    </row>
    <row r="4072" spans="1:2" x14ac:dyDescent="0.25">
      <c r="A4072" t="s">
        <v>3457</v>
      </c>
      <c r="B4072">
        <v>5745703</v>
      </c>
    </row>
    <row r="4073" spans="1:2" x14ac:dyDescent="0.25">
      <c r="A4073" t="s">
        <v>3413</v>
      </c>
      <c r="B4073">
        <v>1859303</v>
      </c>
    </row>
    <row r="4074" spans="1:2" x14ac:dyDescent="0.25">
      <c r="A4074" t="s">
        <v>3436</v>
      </c>
      <c r="B4074">
        <v>6548403</v>
      </c>
    </row>
    <row r="4075" spans="1:2" x14ac:dyDescent="0.25">
      <c r="A4075" t="s">
        <v>3505</v>
      </c>
      <c r="B4075">
        <v>281503</v>
      </c>
    </row>
    <row r="4076" spans="1:2" x14ac:dyDescent="0.25">
      <c r="A4076" t="s">
        <v>4794</v>
      </c>
      <c r="B4076">
        <v>5621703</v>
      </c>
    </row>
    <row r="4077" spans="1:2" x14ac:dyDescent="0.25">
      <c r="A4077" t="s">
        <v>3373</v>
      </c>
      <c r="B4077">
        <v>1329203</v>
      </c>
    </row>
    <row r="4078" spans="1:2" x14ac:dyDescent="0.25">
      <c r="A4078" t="s">
        <v>3359</v>
      </c>
      <c r="B4078">
        <v>5447303</v>
      </c>
    </row>
    <row r="4079" spans="1:2" x14ac:dyDescent="0.25">
      <c r="A4079" t="s">
        <v>3484</v>
      </c>
      <c r="B4079">
        <v>201203</v>
      </c>
    </row>
    <row r="4080" spans="1:2" x14ac:dyDescent="0.25">
      <c r="A4080" t="s">
        <v>3466</v>
      </c>
      <c r="B4080">
        <v>5231803</v>
      </c>
    </row>
    <row r="4081" spans="1:2" x14ac:dyDescent="0.25">
      <c r="A4081" t="s">
        <v>3531</v>
      </c>
      <c r="B4081">
        <v>5847903</v>
      </c>
    </row>
    <row r="4082" spans="1:2" x14ac:dyDescent="0.25">
      <c r="A4082" t="s">
        <v>3383</v>
      </c>
      <c r="B4082">
        <v>1283703</v>
      </c>
    </row>
    <row r="4083" spans="1:2" x14ac:dyDescent="0.25">
      <c r="A4083" t="s">
        <v>3423</v>
      </c>
      <c r="B4083">
        <v>5242203</v>
      </c>
    </row>
    <row r="4084" spans="1:2" x14ac:dyDescent="0.25">
      <c r="A4084" t="s">
        <v>3346</v>
      </c>
      <c r="B4084">
        <v>4199203</v>
      </c>
    </row>
    <row r="4085" spans="1:2" x14ac:dyDescent="0.25">
      <c r="A4085" t="s">
        <v>4795</v>
      </c>
      <c r="B4085">
        <v>2137203</v>
      </c>
    </row>
    <row r="4086" spans="1:2" x14ac:dyDescent="0.25">
      <c r="A4086" t="s">
        <v>3363</v>
      </c>
      <c r="B4086">
        <v>1901203</v>
      </c>
    </row>
    <row r="4087" spans="1:2" x14ac:dyDescent="0.25">
      <c r="A4087" t="s">
        <v>3553</v>
      </c>
      <c r="B4087">
        <v>5223003</v>
      </c>
    </row>
    <row r="4088" spans="1:2" x14ac:dyDescent="0.25">
      <c r="A4088" t="s">
        <v>4796</v>
      </c>
      <c r="B4088">
        <v>6309703</v>
      </c>
    </row>
    <row r="4089" spans="1:2" x14ac:dyDescent="0.25">
      <c r="A4089" t="s">
        <v>3418</v>
      </c>
      <c r="B4089">
        <v>3611303</v>
      </c>
    </row>
    <row r="4090" spans="1:2" x14ac:dyDescent="0.25">
      <c r="A4090" t="s">
        <v>4797</v>
      </c>
      <c r="B4090">
        <v>183803</v>
      </c>
    </row>
    <row r="4091" spans="1:2" x14ac:dyDescent="0.25">
      <c r="A4091" t="s">
        <v>4798</v>
      </c>
      <c r="B4091">
        <v>1263703</v>
      </c>
    </row>
    <row r="4092" spans="1:2" x14ac:dyDescent="0.25">
      <c r="A4092" t="s">
        <v>3377</v>
      </c>
      <c r="B4092">
        <v>5746003</v>
      </c>
    </row>
    <row r="4093" spans="1:2" x14ac:dyDescent="0.25">
      <c r="A4093" t="s">
        <v>4799</v>
      </c>
      <c r="B4093">
        <v>1227703</v>
      </c>
    </row>
    <row r="4094" spans="1:2" x14ac:dyDescent="0.25">
      <c r="A4094" t="s">
        <v>4800</v>
      </c>
      <c r="B4094">
        <v>1215203</v>
      </c>
    </row>
    <row r="4095" spans="1:2" x14ac:dyDescent="0.25">
      <c r="A4095" t="s">
        <v>4801</v>
      </c>
      <c r="B4095">
        <v>4221403</v>
      </c>
    </row>
    <row r="4096" spans="1:2" x14ac:dyDescent="0.25">
      <c r="A4096" t="s">
        <v>4802</v>
      </c>
      <c r="B4096">
        <v>5766003</v>
      </c>
    </row>
    <row r="4097" spans="1:2" x14ac:dyDescent="0.25">
      <c r="A4097" t="s">
        <v>3513</v>
      </c>
      <c r="B4097">
        <v>421203</v>
      </c>
    </row>
    <row r="4098" spans="1:2" x14ac:dyDescent="0.25">
      <c r="A4098" t="s">
        <v>3525</v>
      </c>
      <c r="B4098">
        <v>143903</v>
      </c>
    </row>
    <row r="4099" spans="1:2" x14ac:dyDescent="0.25">
      <c r="A4099" t="s">
        <v>3494</v>
      </c>
      <c r="B4099">
        <v>1311203</v>
      </c>
    </row>
    <row r="4100" spans="1:2" x14ac:dyDescent="0.25">
      <c r="A4100" t="s">
        <v>4803</v>
      </c>
      <c r="B4100">
        <v>1263203</v>
      </c>
    </row>
    <row r="4101" spans="1:2" x14ac:dyDescent="0.25">
      <c r="A4101" t="s">
        <v>3410</v>
      </c>
      <c r="B4101">
        <v>1260703</v>
      </c>
    </row>
    <row r="4102" spans="1:2" x14ac:dyDescent="0.25">
      <c r="A4102" t="s">
        <v>3361</v>
      </c>
      <c r="B4102">
        <v>1539303</v>
      </c>
    </row>
    <row r="4103" spans="1:2" x14ac:dyDescent="0.25">
      <c r="A4103" t="s">
        <v>4804</v>
      </c>
      <c r="B4103">
        <v>2135203</v>
      </c>
    </row>
    <row r="4104" spans="1:2" x14ac:dyDescent="0.25">
      <c r="A4104" t="s">
        <v>3507</v>
      </c>
      <c r="B4104">
        <v>2639203</v>
      </c>
    </row>
    <row r="4105" spans="1:2" x14ac:dyDescent="0.25">
      <c r="A4105" t="s">
        <v>3489</v>
      </c>
      <c r="B4105">
        <v>5827803</v>
      </c>
    </row>
    <row r="4106" spans="1:2" x14ac:dyDescent="0.25">
      <c r="A4106" t="s">
        <v>3519</v>
      </c>
      <c r="B4106">
        <v>6205103</v>
      </c>
    </row>
    <row r="4107" spans="1:2" x14ac:dyDescent="0.25">
      <c r="A4107" t="s">
        <v>4805</v>
      </c>
      <c r="B4107">
        <v>5788103</v>
      </c>
    </row>
    <row r="4108" spans="1:2" x14ac:dyDescent="0.25">
      <c r="A4108" t="s">
        <v>4806</v>
      </c>
      <c r="B4108">
        <v>375203</v>
      </c>
    </row>
    <row r="4109" spans="1:2" x14ac:dyDescent="0.25">
      <c r="A4109" t="s">
        <v>3376</v>
      </c>
      <c r="B4109">
        <v>5886303</v>
      </c>
    </row>
    <row r="4110" spans="1:2" x14ac:dyDescent="0.25">
      <c r="A4110" t="s">
        <v>3422</v>
      </c>
      <c r="B4110">
        <v>422003</v>
      </c>
    </row>
    <row r="4111" spans="1:2" x14ac:dyDescent="0.25">
      <c r="A4111" t="s">
        <v>3463</v>
      </c>
      <c r="B4111">
        <v>275403</v>
      </c>
    </row>
    <row r="4112" spans="1:2" x14ac:dyDescent="0.25">
      <c r="A4112" t="s">
        <v>3522</v>
      </c>
      <c r="B4112">
        <v>1543203</v>
      </c>
    </row>
    <row r="4113" spans="1:2" x14ac:dyDescent="0.25">
      <c r="A4113" t="s">
        <v>3424</v>
      </c>
      <c r="B4113">
        <v>1895303</v>
      </c>
    </row>
    <row r="4114" spans="1:2" x14ac:dyDescent="0.25">
      <c r="A4114" t="s">
        <v>4807</v>
      </c>
      <c r="B4114">
        <v>2920403</v>
      </c>
    </row>
    <row r="4115" spans="1:2" x14ac:dyDescent="0.25">
      <c r="A4115" t="s">
        <v>3483</v>
      </c>
      <c r="B4115">
        <v>5904103</v>
      </c>
    </row>
    <row r="4116" spans="1:2" x14ac:dyDescent="0.25">
      <c r="A4116" t="s">
        <v>3357</v>
      </c>
      <c r="B4116">
        <v>346303</v>
      </c>
    </row>
    <row r="4117" spans="1:2" x14ac:dyDescent="0.25">
      <c r="A4117" t="s">
        <v>5019</v>
      </c>
      <c r="B4117">
        <v>375503</v>
      </c>
    </row>
    <row r="4118" spans="1:2" x14ac:dyDescent="0.25">
      <c r="A4118" t="s">
        <v>3477</v>
      </c>
      <c r="B4118">
        <v>418403</v>
      </c>
    </row>
    <row r="4119" spans="1:2" x14ac:dyDescent="0.25">
      <c r="A4119" t="s">
        <v>3370</v>
      </c>
      <c r="B4119">
        <v>1351203</v>
      </c>
    </row>
    <row r="4120" spans="1:2" x14ac:dyDescent="0.25">
      <c r="A4120" t="s">
        <v>3345</v>
      </c>
      <c r="B4120">
        <v>1355303</v>
      </c>
    </row>
    <row r="4121" spans="1:2" x14ac:dyDescent="0.25">
      <c r="A4121" t="s">
        <v>3375</v>
      </c>
      <c r="B4121">
        <v>2027203</v>
      </c>
    </row>
    <row r="4122" spans="1:2" x14ac:dyDescent="0.25">
      <c r="A4122" t="s">
        <v>4808</v>
      </c>
      <c r="B4122">
        <v>2147203</v>
      </c>
    </row>
    <row r="4123" spans="1:2" x14ac:dyDescent="0.25">
      <c r="A4123" t="s">
        <v>4809</v>
      </c>
      <c r="B4123">
        <v>353403</v>
      </c>
    </row>
    <row r="4124" spans="1:2" x14ac:dyDescent="0.25">
      <c r="A4124" t="s">
        <v>4810</v>
      </c>
      <c r="B4124">
        <v>336803</v>
      </c>
    </row>
    <row r="4125" spans="1:2" x14ac:dyDescent="0.25">
      <c r="A4125" t="s">
        <v>4811</v>
      </c>
      <c r="B4125">
        <v>265903</v>
      </c>
    </row>
    <row r="4126" spans="1:2" x14ac:dyDescent="0.25">
      <c r="A4126" t="s">
        <v>4812</v>
      </c>
      <c r="B4126">
        <v>289703</v>
      </c>
    </row>
    <row r="4127" spans="1:2" x14ac:dyDescent="0.25">
      <c r="A4127" t="s">
        <v>4813</v>
      </c>
      <c r="B4127">
        <v>219103</v>
      </c>
    </row>
    <row r="4128" spans="1:2" x14ac:dyDescent="0.25">
      <c r="A4128" t="s">
        <v>3474</v>
      </c>
      <c r="B4128">
        <v>417803</v>
      </c>
    </row>
    <row r="4129" spans="1:2" x14ac:dyDescent="0.25">
      <c r="A4129" t="s">
        <v>4814</v>
      </c>
      <c r="B4129">
        <v>233703</v>
      </c>
    </row>
    <row r="4130" spans="1:2" x14ac:dyDescent="0.25">
      <c r="A4130" t="s">
        <v>4815</v>
      </c>
      <c r="B4130">
        <v>1289203</v>
      </c>
    </row>
    <row r="4131" spans="1:2" x14ac:dyDescent="0.25">
      <c r="A4131" t="s">
        <v>4816</v>
      </c>
      <c r="B4131">
        <v>2445603</v>
      </c>
    </row>
    <row r="4132" spans="1:2" x14ac:dyDescent="0.25">
      <c r="A4132" t="s">
        <v>4817</v>
      </c>
      <c r="B4132">
        <v>3593303</v>
      </c>
    </row>
    <row r="4133" spans="1:2" x14ac:dyDescent="0.25">
      <c r="A4133" t="s">
        <v>4818</v>
      </c>
      <c r="B4133">
        <v>3413203</v>
      </c>
    </row>
    <row r="4134" spans="1:2" x14ac:dyDescent="0.25">
      <c r="A4134" t="s">
        <v>3429</v>
      </c>
      <c r="B4134">
        <v>4747203</v>
      </c>
    </row>
    <row r="4135" spans="1:2" x14ac:dyDescent="0.25">
      <c r="A4135" t="s">
        <v>3501</v>
      </c>
      <c r="B4135">
        <v>3679203</v>
      </c>
    </row>
    <row r="4136" spans="1:2" x14ac:dyDescent="0.25">
      <c r="A4136" t="s">
        <v>5007</v>
      </c>
      <c r="B4136">
        <v>4263603</v>
      </c>
    </row>
    <row r="4137" spans="1:2" x14ac:dyDescent="0.25">
      <c r="A4137" t="s">
        <v>3542</v>
      </c>
      <c r="B4137">
        <v>5155203</v>
      </c>
    </row>
    <row r="4138" spans="1:2" x14ac:dyDescent="0.25">
      <c r="A4138" t="s">
        <v>3496</v>
      </c>
      <c r="B4138">
        <v>1259403</v>
      </c>
    </row>
    <row r="4139" spans="1:2" x14ac:dyDescent="0.25">
      <c r="A4139" t="s">
        <v>4819</v>
      </c>
      <c r="B4139">
        <v>5209303</v>
      </c>
    </row>
    <row r="4140" spans="1:2" x14ac:dyDescent="0.25">
      <c r="A4140" t="s">
        <v>4820</v>
      </c>
      <c r="B4140">
        <v>4463203</v>
      </c>
    </row>
    <row r="4141" spans="1:2" x14ac:dyDescent="0.25">
      <c r="A4141" t="s">
        <v>3344</v>
      </c>
      <c r="B4141">
        <v>5515903</v>
      </c>
    </row>
    <row r="4142" spans="1:2" x14ac:dyDescent="0.25">
      <c r="A4142" t="s">
        <v>3400</v>
      </c>
      <c r="B4142">
        <v>5630203</v>
      </c>
    </row>
    <row r="4143" spans="1:2" x14ac:dyDescent="0.25">
      <c r="A4143" t="s">
        <v>3393</v>
      </c>
      <c r="B4143">
        <v>5011803</v>
      </c>
    </row>
    <row r="4144" spans="1:2" x14ac:dyDescent="0.25">
      <c r="A4144" t="s">
        <v>3491</v>
      </c>
      <c r="B4144">
        <v>353503</v>
      </c>
    </row>
    <row r="4145" spans="1:2" x14ac:dyDescent="0.25">
      <c r="A4145" t="s">
        <v>4821</v>
      </c>
      <c r="B4145">
        <v>6204603</v>
      </c>
    </row>
    <row r="4146" spans="1:2" x14ac:dyDescent="0.25">
      <c r="A4146" t="s">
        <v>3473</v>
      </c>
      <c r="B4146">
        <v>6695703</v>
      </c>
    </row>
    <row r="4147" spans="1:2" x14ac:dyDescent="0.25">
      <c r="A4147" t="s">
        <v>4822</v>
      </c>
      <c r="B4147">
        <v>372603</v>
      </c>
    </row>
    <row r="4148" spans="1:2" x14ac:dyDescent="0.25">
      <c r="A4148" t="s">
        <v>4823</v>
      </c>
      <c r="B4148">
        <v>421803</v>
      </c>
    </row>
    <row r="4149" spans="1:2" x14ac:dyDescent="0.25">
      <c r="A4149" t="s">
        <v>4824</v>
      </c>
      <c r="B4149">
        <v>422703</v>
      </c>
    </row>
    <row r="4150" spans="1:2" x14ac:dyDescent="0.25">
      <c r="A4150" t="s">
        <v>4825</v>
      </c>
      <c r="B4150">
        <v>418503</v>
      </c>
    </row>
    <row r="4151" spans="1:2" x14ac:dyDescent="0.25">
      <c r="A4151" t="s">
        <v>4826</v>
      </c>
      <c r="B4151">
        <v>425603</v>
      </c>
    </row>
    <row r="4152" spans="1:2" x14ac:dyDescent="0.25">
      <c r="A4152" t="s">
        <v>3502</v>
      </c>
      <c r="B4152">
        <v>235803</v>
      </c>
    </row>
    <row r="4153" spans="1:2" x14ac:dyDescent="0.25">
      <c r="A4153" t="s">
        <v>4827</v>
      </c>
      <c r="B4153">
        <v>213603</v>
      </c>
    </row>
    <row r="4154" spans="1:2" x14ac:dyDescent="0.25">
      <c r="A4154" t="s">
        <v>3407</v>
      </c>
      <c r="B4154">
        <v>320603</v>
      </c>
    </row>
    <row r="4155" spans="1:2" x14ac:dyDescent="0.25">
      <c r="A4155" t="s">
        <v>3325</v>
      </c>
      <c r="B4155">
        <v>178703</v>
      </c>
    </row>
    <row r="4156" spans="1:2" x14ac:dyDescent="0.25">
      <c r="A4156" t="s">
        <v>3313</v>
      </c>
      <c r="B4156">
        <v>203103</v>
      </c>
    </row>
    <row r="4157" spans="1:2" x14ac:dyDescent="0.25">
      <c r="A4157" t="s">
        <v>3392</v>
      </c>
      <c r="B4157">
        <v>416803</v>
      </c>
    </row>
    <row r="4158" spans="1:2" x14ac:dyDescent="0.25">
      <c r="A4158" t="s">
        <v>3431</v>
      </c>
      <c r="B4158">
        <v>379203</v>
      </c>
    </row>
    <row r="4159" spans="1:2" x14ac:dyDescent="0.25">
      <c r="A4159" t="s">
        <v>3414</v>
      </c>
      <c r="B4159">
        <v>2351403</v>
      </c>
    </row>
    <row r="4160" spans="1:2" x14ac:dyDescent="0.25">
      <c r="A4160" t="s">
        <v>3385</v>
      </c>
      <c r="B4160">
        <v>6697703</v>
      </c>
    </row>
    <row r="4161" spans="1:2" x14ac:dyDescent="0.25">
      <c r="A4161" t="s">
        <v>4828</v>
      </c>
      <c r="B4161">
        <v>126303</v>
      </c>
    </row>
    <row r="4162" spans="1:2" x14ac:dyDescent="0.25">
      <c r="A4162" t="s">
        <v>4829</v>
      </c>
      <c r="B4162">
        <v>296803</v>
      </c>
    </row>
    <row r="4163" spans="1:2" x14ac:dyDescent="0.25">
      <c r="A4163" t="s">
        <v>4830</v>
      </c>
      <c r="B4163">
        <v>420303</v>
      </c>
    </row>
    <row r="4164" spans="1:2" x14ac:dyDescent="0.25">
      <c r="A4164" t="s">
        <v>4831</v>
      </c>
      <c r="B4164">
        <v>2207303</v>
      </c>
    </row>
    <row r="4165" spans="1:2" x14ac:dyDescent="0.25">
      <c r="A4165" t="s">
        <v>3331</v>
      </c>
      <c r="B4165">
        <v>2917403</v>
      </c>
    </row>
    <row r="4166" spans="1:2" x14ac:dyDescent="0.25">
      <c r="A4166" t="s">
        <v>3333</v>
      </c>
      <c r="B4166">
        <v>6701703</v>
      </c>
    </row>
    <row r="4167" spans="1:2" x14ac:dyDescent="0.25">
      <c r="A4167" t="s">
        <v>4832</v>
      </c>
      <c r="B4167">
        <v>410803</v>
      </c>
    </row>
    <row r="4168" spans="1:2" x14ac:dyDescent="0.25">
      <c r="A4168" t="s">
        <v>3503</v>
      </c>
      <c r="B4168">
        <v>3161203</v>
      </c>
    </row>
    <row r="4169" spans="1:2" x14ac:dyDescent="0.25">
      <c r="A4169" t="s">
        <v>4833</v>
      </c>
      <c r="B4169">
        <v>85503</v>
      </c>
    </row>
    <row r="4170" spans="1:2" x14ac:dyDescent="0.25">
      <c r="A4170" t="s">
        <v>4834</v>
      </c>
      <c r="B4170">
        <v>112903</v>
      </c>
    </row>
    <row r="4171" spans="1:2" x14ac:dyDescent="0.25">
      <c r="A4171" t="s">
        <v>4835</v>
      </c>
      <c r="B4171">
        <v>147803</v>
      </c>
    </row>
    <row r="4172" spans="1:2" x14ac:dyDescent="0.25">
      <c r="A4172" t="s">
        <v>4836</v>
      </c>
      <c r="B4172">
        <v>163203</v>
      </c>
    </row>
    <row r="4173" spans="1:2" x14ac:dyDescent="0.25">
      <c r="A4173" t="s">
        <v>3440</v>
      </c>
      <c r="B4173">
        <v>136803</v>
      </c>
    </row>
    <row r="4174" spans="1:2" x14ac:dyDescent="0.25">
      <c r="A4174" t="s">
        <v>3401</v>
      </c>
      <c r="B4174">
        <v>191003</v>
      </c>
    </row>
    <row r="4175" spans="1:2" x14ac:dyDescent="0.25">
      <c r="A4175" t="s">
        <v>3417</v>
      </c>
      <c r="B4175">
        <v>375103</v>
      </c>
    </row>
    <row r="4176" spans="1:2" x14ac:dyDescent="0.25">
      <c r="A4176" t="s">
        <v>3366</v>
      </c>
      <c r="B4176">
        <v>298703</v>
      </c>
    </row>
    <row r="4177" spans="1:2" x14ac:dyDescent="0.25">
      <c r="A4177" t="s">
        <v>3537</v>
      </c>
      <c r="B4177">
        <v>2647403</v>
      </c>
    </row>
    <row r="4178" spans="1:2" x14ac:dyDescent="0.25">
      <c r="A4178" t="s">
        <v>3421</v>
      </c>
      <c r="B4178">
        <v>3403603</v>
      </c>
    </row>
    <row r="4179" spans="1:2" x14ac:dyDescent="0.25">
      <c r="A4179" t="s">
        <v>3460</v>
      </c>
      <c r="B4179">
        <v>228703</v>
      </c>
    </row>
    <row r="4180" spans="1:2" x14ac:dyDescent="0.25">
      <c r="A4180" t="s">
        <v>3516</v>
      </c>
      <c r="B4180">
        <v>1311603</v>
      </c>
    </row>
    <row r="4181" spans="1:2" x14ac:dyDescent="0.25">
      <c r="A4181" t="s">
        <v>4837</v>
      </c>
      <c r="B4181">
        <v>4261203</v>
      </c>
    </row>
    <row r="4182" spans="1:2" x14ac:dyDescent="0.25">
      <c r="A4182" t="s">
        <v>4838</v>
      </c>
      <c r="B4182">
        <v>425503</v>
      </c>
    </row>
    <row r="4183" spans="1:2" x14ac:dyDescent="0.25">
      <c r="A4183" t="s">
        <v>3534</v>
      </c>
      <c r="B4183">
        <v>321103</v>
      </c>
    </row>
    <row r="4184" spans="1:2" x14ac:dyDescent="0.25">
      <c r="A4184" t="s">
        <v>4839</v>
      </c>
      <c r="B4184">
        <v>346403</v>
      </c>
    </row>
    <row r="4185" spans="1:2" x14ac:dyDescent="0.25">
      <c r="A4185" t="s">
        <v>4840</v>
      </c>
      <c r="B4185">
        <v>2919203</v>
      </c>
    </row>
    <row r="4186" spans="1:2" x14ac:dyDescent="0.25">
      <c r="A4186" t="s">
        <v>4841</v>
      </c>
      <c r="B4186">
        <v>2920203</v>
      </c>
    </row>
    <row r="4187" spans="1:2" x14ac:dyDescent="0.25">
      <c r="A4187" t="s">
        <v>3468</v>
      </c>
      <c r="B4187">
        <v>5741703</v>
      </c>
    </row>
    <row r="4188" spans="1:2" x14ac:dyDescent="0.25">
      <c r="A4188" t="s">
        <v>3475</v>
      </c>
      <c r="B4188">
        <v>4373203</v>
      </c>
    </row>
    <row r="4189" spans="1:2" x14ac:dyDescent="0.25">
      <c r="A4189" t="s">
        <v>4842</v>
      </c>
      <c r="B4189">
        <v>334403</v>
      </c>
    </row>
    <row r="4190" spans="1:2" x14ac:dyDescent="0.25">
      <c r="A4190" t="s">
        <v>4843</v>
      </c>
      <c r="B4190">
        <v>262703</v>
      </c>
    </row>
    <row r="4191" spans="1:2" x14ac:dyDescent="0.25">
      <c r="A4191" t="s">
        <v>4844</v>
      </c>
      <c r="B4191">
        <v>421703</v>
      </c>
    </row>
    <row r="4192" spans="1:2" x14ac:dyDescent="0.25">
      <c r="A4192" t="s">
        <v>3416</v>
      </c>
      <c r="B4192">
        <v>422503</v>
      </c>
    </row>
    <row r="4193" spans="1:2" x14ac:dyDescent="0.25">
      <c r="A4193" t="s">
        <v>3356</v>
      </c>
      <c r="B4193">
        <v>163803</v>
      </c>
    </row>
    <row r="4194" spans="1:2" x14ac:dyDescent="0.25">
      <c r="A4194" t="s">
        <v>3372</v>
      </c>
      <c r="B4194">
        <v>1324403</v>
      </c>
    </row>
    <row r="4195" spans="1:2" x14ac:dyDescent="0.25">
      <c r="A4195" t="s">
        <v>4845</v>
      </c>
      <c r="B4195">
        <v>114103</v>
      </c>
    </row>
    <row r="4196" spans="1:2" x14ac:dyDescent="0.25">
      <c r="A4196" t="s">
        <v>3546</v>
      </c>
      <c r="B4196">
        <v>234603</v>
      </c>
    </row>
    <row r="4197" spans="1:2" x14ac:dyDescent="0.25">
      <c r="A4197" t="s">
        <v>5020</v>
      </c>
      <c r="B4197">
        <v>190703</v>
      </c>
    </row>
    <row r="4198" spans="1:2" x14ac:dyDescent="0.25">
      <c r="A4198" t="s">
        <v>4846</v>
      </c>
      <c r="B4198">
        <v>228903</v>
      </c>
    </row>
    <row r="4199" spans="1:2" x14ac:dyDescent="0.25">
      <c r="A4199" t="s">
        <v>3347</v>
      </c>
      <c r="B4199">
        <v>2171303</v>
      </c>
    </row>
    <row r="4200" spans="1:2" x14ac:dyDescent="0.25">
      <c r="A4200" t="s">
        <v>4847</v>
      </c>
      <c r="B4200">
        <v>175903</v>
      </c>
    </row>
    <row r="4201" spans="1:2" x14ac:dyDescent="0.25">
      <c r="A4201" t="s">
        <v>3511</v>
      </c>
      <c r="B4201">
        <v>2875903</v>
      </c>
    </row>
    <row r="4202" spans="1:2" x14ac:dyDescent="0.25">
      <c r="A4202" t="s">
        <v>4848</v>
      </c>
      <c r="B4202">
        <v>109403</v>
      </c>
    </row>
    <row r="4203" spans="1:2" x14ac:dyDescent="0.25">
      <c r="A4203" t="s">
        <v>3543</v>
      </c>
      <c r="B4203">
        <v>101303</v>
      </c>
    </row>
    <row r="4204" spans="1:2" x14ac:dyDescent="0.25">
      <c r="A4204" t="s">
        <v>3448</v>
      </c>
      <c r="B4204">
        <v>185803</v>
      </c>
    </row>
    <row r="4205" spans="1:2" x14ac:dyDescent="0.25">
      <c r="A4205" t="s">
        <v>3480</v>
      </c>
      <c r="B4205">
        <v>6190603</v>
      </c>
    </row>
    <row r="4206" spans="1:2" x14ac:dyDescent="0.25">
      <c r="A4206" t="s">
        <v>4849</v>
      </c>
      <c r="B4206">
        <v>126503</v>
      </c>
    </row>
    <row r="4207" spans="1:2" x14ac:dyDescent="0.25">
      <c r="A4207" t="s">
        <v>3551</v>
      </c>
      <c r="B4207">
        <v>289803</v>
      </c>
    </row>
    <row r="4208" spans="1:2" x14ac:dyDescent="0.25">
      <c r="A4208" t="s">
        <v>3488</v>
      </c>
      <c r="B4208">
        <v>323403</v>
      </c>
    </row>
    <row r="4209" spans="1:2" x14ac:dyDescent="0.25">
      <c r="A4209" t="s">
        <v>3465</v>
      </c>
      <c r="B4209">
        <v>426803</v>
      </c>
    </row>
    <row r="4210" spans="1:2" x14ac:dyDescent="0.25">
      <c r="A4210" t="s">
        <v>3379</v>
      </c>
      <c r="B4210">
        <v>219203</v>
      </c>
    </row>
    <row r="4211" spans="1:2" x14ac:dyDescent="0.25">
      <c r="A4211" t="s">
        <v>4850</v>
      </c>
      <c r="B4211">
        <v>85803</v>
      </c>
    </row>
    <row r="4212" spans="1:2" x14ac:dyDescent="0.25">
      <c r="A4212" t="s">
        <v>3446</v>
      </c>
      <c r="B4212">
        <v>348103</v>
      </c>
    </row>
    <row r="4213" spans="1:2" x14ac:dyDescent="0.25">
      <c r="A4213" t="s">
        <v>3517</v>
      </c>
      <c r="B4213">
        <v>1697403</v>
      </c>
    </row>
    <row r="4214" spans="1:2" x14ac:dyDescent="0.25">
      <c r="A4214" t="s">
        <v>3362</v>
      </c>
      <c r="B4214">
        <v>1811203</v>
      </c>
    </row>
    <row r="4215" spans="1:2" x14ac:dyDescent="0.25">
      <c r="A4215" t="s">
        <v>4851</v>
      </c>
      <c r="B4215">
        <v>2187203</v>
      </c>
    </row>
    <row r="4216" spans="1:2" x14ac:dyDescent="0.25">
      <c r="A4216" t="s">
        <v>3456</v>
      </c>
      <c r="B4216">
        <v>2207803</v>
      </c>
    </row>
    <row r="4217" spans="1:2" x14ac:dyDescent="0.25">
      <c r="A4217" t="s">
        <v>4852</v>
      </c>
      <c r="B4217">
        <v>2351503</v>
      </c>
    </row>
    <row r="4218" spans="1:2" x14ac:dyDescent="0.25">
      <c r="A4218" t="s">
        <v>4853</v>
      </c>
      <c r="B4218">
        <v>3207203</v>
      </c>
    </row>
    <row r="4219" spans="1:2" x14ac:dyDescent="0.25">
      <c r="A4219" t="s">
        <v>3533</v>
      </c>
      <c r="B4219">
        <v>3723203</v>
      </c>
    </row>
    <row r="4220" spans="1:2" x14ac:dyDescent="0.25">
      <c r="A4220" t="s">
        <v>3335</v>
      </c>
      <c r="B4220">
        <v>4683203</v>
      </c>
    </row>
    <row r="4221" spans="1:2" x14ac:dyDescent="0.25">
      <c r="A4221" t="s">
        <v>3320</v>
      </c>
      <c r="B4221">
        <v>5873303</v>
      </c>
    </row>
    <row r="4222" spans="1:2" x14ac:dyDescent="0.25">
      <c r="A4222" t="s">
        <v>3504</v>
      </c>
      <c r="B4222">
        <v>1195503</v>
      </c>
    </row>
    <row r="4223" spans="1:2" x14ac:dyDescent="0.25">
      <c r="A4223" t="s">
        <v>3349</v>
      </c>
      <c r="B4223">
        <v>186403</v>
      </c>
    </row>
    <row r="4224" spans="1:2" x14ac:dyDescent="0.25">
      <c r="A4224" t="s">
        <v>4854</v>
      </c>
      <c r="B4224">
        <v>329003</v>
      </c>
    </row>
    <row r="4225" spans="1:2" x14ac:dyDescent="0.25">
      <c r="A4225" t="s">
        <v>4855</v>
      </c>
      <c r="B4225">
        <v>115903</v>
      </c>
    </row>
    <row r="4226" spans="1:2" x14ac:dyDescent="0.25">
      <c r="A4226" t="s">
        <v>4856</v>
      </c>
      <c r="B4226">
        <v>101403</v>
      </c>
    </row>
    <row r="4227" spans="1:2" x14ac:dyDescent="0.25">
      <c r="A4227" t="s">
        <v>3353</v>
      </c>
      <c r="B4227">
        <v>4421203</v>
      </c>
    </row>
    <row r="4228" spans="1:2" x14ac:dyDescent="0.25">
      <c r="A4228" t="s">
        <v>3381</v>
      </c>
      <c r="B4228">
        <v>6547703</v>
      </c>
    </row>
    <row r="4229" spans="1:2" x14ac:dyDescent="0.25">
      <c r="A4229" t="s">
        <v>4857</v>
      </c>
      <c r="B4229">
        <v>41603</v>
      </c>
    </row>
    <row r="4230" spans="1:2" x14ac:dyDescent="0.25">
      <c r="A4230" t="s">
        <v>4858</v>
      </c>
      <c r="B4230">
        <v>81803</v>
      </c>
    </row>
    <row r="4231" spans="1:2" x14ac:dyDescent="0.25">
      <c r="A4231" t="s">
        <v>4859</v>
      </c>
      <c r="B4231">
        <v>136903</v>
      </c>
    </row>
    <row r="4232" spans="1:2" x14ac:dyDescent="0.25">
      <c r="A4232" t="s">
        <v>4860</v>
      </c>
      <c r="B4232">
        <v>1789203</v>
      </c>
    </row>
    <row r="4233" spans="1:2" x14ac:dyDescent="0.25">
      <c r="A4233" t="s">
        <v>3371</v>
      </c>
      <c r="B4233">
        <v>2493203</v>
      </c>
    </row>
    <row r="4234" spans="1:2" x14ac:dyDescent="0.25">
      <c r="A4234" t="s">
        <v>3411</v>
      </c>
      <c r="B4234">
        <v>1777203</v>
      </c>
    </row>
    <row r="4235" spans="1:2" x14ac:dyDescent="0.25">
      <c r="A4235" t="s">
        <v>3391</v>
      </c>
      <c r="B4235">
        <v>2485203</v>
      </c>
    </row>
    <row r="4236" spans="1:2" x14ac:dyDescent="0.25">
      <c r="A4236" t="s">
        <v>4861</v>
      </c>
      <c r="B4236">
        <v>1265803</v>
      </c>
    </row>
    <row r="4237" spans="1:2" x14ac:dyDescent="0.25">
      <c r="A4237" t="s">
        <v>4862</v>
      </c>
      <c r="B4237">
        <v>1195603</v>
      </c>
    </row>
    <row r="4238" spans="1:2" x14ac:dyDescent="0.25">
      <c r="A4238" t="s">
        <v>3312</v>
      </c>
      <c r="B4238">
        <v>1323603</v>
      </c>
    </row>
    <row r="4239" spans="1:2" x14ac:dyDescent="0.25">
      <c r="A4239" t="s">
        <v>3351</v>
      </c>
      <c r="B4239">
        <v>6025203</v>
      </c>
    </row>
    <row r="4240" spans="1:2" x14ac:dyDescent="0.25">
      <c r="A4240" t="s">
        <v>4863</v>
      </c>
      <c r="B4240">
        <v>4303203</v>
      </c>
    </row>
    <row r="4241" spans="1:2" x14ac:dyDescent="0.25">
      <c r="A4241" t="s">
        <v>3518</v>
      </c>
      <c r="B4241">
        <v>4321703</v>
      </c>
    </row>
    <row r="4242" spans="1:2" x14ac:dyDescent="0.25">
      <c r="A4242" t="s">
        <v>3520</v>
      </c>
      <c r="B4242">
        <v>289903</v>
      </c>
    </row>
    <row r="4243" spans="1:2" x14ac:dyDescent="0.25">
      <c r="A4243" t="s">
        <v>4864</v>
      </c>
      <c r="B4243">
        <v>5665703</v>
      </c>
    </row>
    <row r="4244" spans="1:2" x14ac:dyDescent="0.25">
      <c r="A4244" t="s">
        <v>3497</v>
      </c>
      <c r="B4244">
        <v>5745803</v>
      </c>
    </row>
    <row r="4245" spans="1:2" x14ac:dyDescent="0.25">
      <c r="A4245" t="s">
        <v>4865</v>
      </c>
      <c r="B4245">
        <v>5609903</v>
      </c>
    </row>
    <row r="4246" spans="1:2" x14ac:dyDescent="0.25">
      <c r="A4246" t="s">
        <v>5021</v>
      </c>
      <c r="B4246">
        <v>5807703</v>
      </c>
    </row>
    <row r="4247" spans="1:2" x14ac:dyDescent="0.25">
      <c r="A4247" t="s">
        <v>4866</v>
      </c>
      <c r="B4247">
        <v>229903</v>
      </c>
    </row>
    <row r="4248" spans="1:2" x14ac:dyDescent="0.25">
      <c r="A4248" t="s">
        <v>3352</v>
      </c>
      <c r="B4248">
        <v>420403</v>
      </c>
    </row>
    <row r="4249" spans="1:2" x14ac:dyDescent="0.25">
      <c r="A4249" t="s">
        <v>4867</v>
      </c>
      <c r="B4249">
        <v>423203</v>
      </c>
    </row>
    <row r="4250" spans="1:2" x14ac:dyDescent="0.25">
      <c r="A4250" t="s">
        <v>4868</v>
      </c>
      <c r="B4250">
        <v>421103</v>
      </c>
    </row>
    <row r="4251" spans="1:2" x14ac:dyDescent="0.25">
      <c r="A4251" t="s">
        <v>4869</v>
      </c>
      <c r="B4251">
        <v>423103</v>
      </c>
    </row>
    <row r="4252" spans="1:2" x14ac:dyDescent="0.25">
      <c r="A4252" t="s">
        <v>3458</v>
      </c>
      <c r="B4252">
        <v>425803</v>
      </c>
    </row>
    <row r="4253" spans="1:2" x14ac:dyDescent="0.25">
      <c r="A4253" t="s">
        <v>3354</v>
      </c>
      <c r="B4253">
        <v>388503</v>
      </c>
    </row>
    <row r="4254" spans="1:2" x14ac:dyDescent="0.25">
      <c r="A4254" t="s">
        <v>4870</v>
      </c>
      <c r="B4254">
        <v>5593703</v>
      </c>
    </row>
    <row r="4255" spans="1:2" x14ac:dyDescent="0.25">
      <c r="A4255" t="s">
        <v>4871</v>
      </c>
      <c r="B4255">
        <v>5873203</v>
      </c>
    </row>
    <row r="4256" spans="1:2" x14ac:dyDescent="0.25">
      <c r="A4256" t="s">
        <v>3476</v>
      </c>
      <c r="B4256">
        <v>5932903</v>
      </c>
    </row>
    <row r="4257" spans="1:2" x14ac:dyDescent="0.25">
      <c r="A4257" t="s">
        <v>4872</v>
      </c>
      <c r="B4257">
        <v>6249703</v>
      </c>
    </row>
    <row r="4258" spans="1:2" x14ac:dyDescent="0.25">
      <c r="A4258" t="s">
        <v>4873</v>
      </c>
      <c r="B4258">
        <v>6399803</v>
      </c>
    </row>
    <row r="4259" spans="1:2" x14ac:dyDescent="0.25">
      <c r="A4259" t="s">
        <v>3524</v>
      </c>
      <c r="B4259">
        <v>6491703</v>
      </c>
    </row>
    <row r="4260" spans="1:2" x14ac:dyDescent="0.25">
      <c r="A4260" t="s">
        <v>3396</v>
      </c>
      <c r="B4260">
        <v>6069103</v>
      </c>
    </row>
    <row r="4261" spans="1:2" x14ac:dyDescent="0.25">
      <c r="A4261" t="s">
        <v>3509</v>
      </c>
      <c r="B4261">
        <v>415303</v>
      </c>
    </row>
    <row r="4262" spans="1:2" x14ac:dyDescent="0.25">
      <c r="A4262" t="s">
        <v>3442</v>
      </c>
      <c r="B4262">
        <v>231303</v>
      </c>
    </row>
    <row r="4263" spans="1:2" x14ac:dyDescent="0.25">
      <c r="A4263" t="s">
        <v>3445</v>
      </c>
      <c r="B4263">
        <v>220003</v>
      </c>
    </row>
    <row r="4264" spans="1:2" x14ac:dyDescent="0.25">
      <c r="A4264" t="s">
        <v>3317</v>
      </c>
      <c r="B4264">
        <v>235303</v>
      </c>
    </row>
    <row r="4265" spans="1:2" x14ac:dyDescent="0.25">
      <c r="A4265" t="s">
        <v>4874</v>
      </c>
      <c r="B4265">
        <v>230303</v>
      </c>
    </row>
    <row r="4266" spans="1:2" x14ac:dyDescent="0.25">
      <c r="A4266" t="s">
        <v>4875</v>
      </c>
      <c r="B4266">
        <v>235103</v>
      </c>
    </row>
    <row r="4267" spans="1:2" x14ac:dyDescent="0.25">
      <c r="A4267" t="s">
        <v>3529</v>
      </c>
      <c r="B4267">
        <v>236203</v>
      </c>
    </row>
    <row r="4268" spans="1:2" x14ac:dyDescent="0.25">
      <c r="A4268" t="s">
        <v>4876</v>
      </c>
      <c r="B4268">
        <v>229403</v>
      </c>
    </row>
    <row r="4269" spans="1:2" x14ac:dyDescent="0.25">
      <c r="A4269" t="s">
        <v>4877</v>
      </c>
      <c r="B4269">
        <v>372103</v>
      </c>
    </row>
    <row r="4270" spans="1:2" x14ac:dyDescent="0.25">
      <c r="A4270" t="s">
        <v>3329</v>
      </c>
      <c r="B4270">
        <v>230103</v>
      </c>
    </row>
    <row r="4271" spans="1:2" x14ac:dyDescent="0.25">
      <c r="A4271" t="s">
        <v>3555</v>
      </c>
      <c r="B4271">
        <v>254503</v>
      </c>
    </row>
    <row r="4272" spans="1:2" x14ac:dyDescent="0.25">
      <c r="A4272" t="s">
        <v>4878</v>
      </c>
      <c r="B4272">
        <v>265603</v>
      </c>
    </row>
    <row r="4273" spans="1:2" x14ac:dyDescent="0.25">
      <c r="A4273" t="s">
        <v>3316</v>
      </c>
      <c r="B4273">
        <v>288103</v>
      </c>
    </row>
    <row r="4274" spans="1:2" x14ac:dyDescent="0.25">
      <c r="A4274" t="s">
        <v>3470</v>
      </c>
      <c r="B4274">
        <v>231503</v>
      </c>
    </row>
    <row r="4275" spans="1:2" x14ac:dyDescent="0.25">
      <c r="A4275" t="s">
        <v>3355</v>
      </c>
      <c r="B4275">
        <v>323703</v>
      </c>
    </row>
    <row r="4276" spans="1:2" x14ac:dyDescent="0.25">
      <c r="A4276" t="s">
        <v>4879</v>
      </c>
      <c r="B4276">
        <v>219403</v>
      </c>
    </row>
    <row r="4277" spans="1:2" x14ac:dyDescent="0.25">
      <c r="A4277" t="s">
        <v>3540</v>
      </c>
      <c r="B4277">
        <v>416203</v>
      </c>
    </row>
    <row r="4278" spans="1:2" x14ac:dyDescent="0.25">
      <c r="A4278" t="s">
        <v>3341</v>
      </c>
      <c r="B4278">
        <v>413903</v>
      </c>
    </row>
    <row r="4279" spans="1:2" x14ac:dyDescent="0.25">
      <c r="A4279" t="s">
        <v>3467</v>
      </c>
      <c r="B4279">
        <v>417103</v>
      </c>
    </row>
    <row r="4280" spans="1:2" x14ac:dyDescent="0.25">
      <c r="A4280" t="s">
        <v>3408</v>
      </c>
      <c r="B4280">
        <v>417903</v>
      </c>
    </row>
    <row r="4281" spans="1:2" x14ac:dyDescent="0.25">
      <c r="A4281" t="s">
        <v>4880</v>
      </c>
      <c r="B4281">
        <v>336703</v>
      </c>
    </row>
    <row r="4282" spans="1:2" x14ac:dyDescent="0.25">
      <c r="A4282" t="s">
        <v>4881</v>
      </c>
      <c r="B4282">
        <v>230003</v>
      </c>
    </row>
    <row r="4283" spans="1:2" x14ac:dyDescent="0.25">
      <c r="A4283" t="s">
        <v>3515</v>
      </c>
      <c r="B4283">
        <v>1289303</v>
      </c>
    </row>
    <row r="4284" spans="1:2" x14ac:dyDescent="0.25">
      <c r="A4284" t="s">
        <v>3514</v>
      </c>
      <c r="B4284">
        <v>1333203</v>
      </c>
    </row>
    <row r="4285" spans="1:2" x14ac:dyDescent="0.25">
      <c r="A4285" t="s">
        <v>3389</v>
      </c>
      <c r="B4285">
        <v>1877303</v>
      </c>
    </row>
    <row r="4286" spans="1:2" x14ac:dyDescent="0.25">
      <c r="A4286" t="s">
        <v>3328</v>
      </c>
      <c r="B4286">
        <v>1761203</v>
      </c>
    </row>
    <row r="4287" spans="1:2" x14ac:dyDescent="0.25">
      <c r="A4287" t="s">
        <v>3382</v>
      </c>
      <c r="B4287">
        <v>1853203</v>
      </c>
    </row>
    <row r="4288" spans="1:2" x14ac:dyDescent="0.25">
      <c r="A4288" t="s">
        <v>3441</v>
      </c>
      <c r="B4288">
        <v>414503</v>
      </c>
    </row>
    <row r="4289" spans="1:2" x14ac:dyDescent="0.25">
      <c r="A4289" t="s">
        <v>4882</v>
      </c>
      <c r="B4289">
        <v>1911203</v>
      </c>
    </row>
    <row r="4290" spans="1:2" x14ac:dyDescent="0.25">
      <c r="A4290" t="s">
        <v>3342</v>
      </c>
      <c r="B4290">
        <v>1893203</v>
      </c>
    </row>
    <row r="4291" spans="1:2" x14ac:dyDescent="0.25">
      <c r="A4291" t="s">
        <v>3439</v>
      </c>
      <c r="B4291">
        <v>1895203</v>
      </c>
    </row>
    <row r="4292" spans="1:2" x14ac:dyDescent="0.25">
      <c r="A4292" t="s">
        <v>3554</v>
      </c>
      <c r="B4292">
        <v>2143403</v>
      </c>
    </row>
    <row r="4293" spans="1:2" x14ac:dyDescent="0.25">
      <c r="A4293" t="s">
        <v>3360</v>
      </c>
      <c r="B4293">
        <v>353903</v>
      </c>
    </row>
    <row r="4294" spans="1:2" x14ac:dyDescent="0.25">
      <c r="A4294" t="s">
        <v>4883</v>
      </c>
      <c r="B4294">
        <v>2291803</v>
      </c>
    </row>
    <row r="4295" spans="1:2" x14ac:dyDescent="0.25">
      <c r="A4295" t="s">
        <v>3432</v>
      </c>
      <c r="B4295">
        <v>2353303</v>
      </c>
    </row>
    <row r="4296" spans="1:2" x14ac:dyDescent="0.25">
      <c r="A4296" t="s">
        <v>3521</v>
      </c>
      <c r="B4296">
        <v>2285203</v>
      </c>
    </row>
    <row r="4297" spans="1:2" x14ac:dyDescent="0.25">
      <c r="A4297" t="s">
        <v>4884</v>
      </c>
      <c r="B4297">
        <v>2283303</v>
      </c>
    </row>
    <row r="4298" spans="1:2" x14ac:dyDescent="0.25">
      <c r="A4298" t="s">
        <v>4885</v>
      </c>
      <c r="B4298">
        <v>1839303</v>
      </c>
    </row>
    <row r="4299" spans="1:2" x14ac:dyDescent="0.25">
      <c r="A4299" t="s">
        <v>5022</v>
      </c>
      <c r="B4299">
        <v>2401203</v>
      </c>
    </row>
    <row r="4300" spans="1:2" x14ac:dyDescent="0.25">
      <c r="A4300" t="s">
        <v>3406</v>
      </c>
      <c r="B4300">
        <v>231603</v>
      </c>
    </row>
    <row r="4301" spans="1:2" x14ac:dyDescent="0.25">
      <c r="A4301" t="s">
        <v>3398</v>
      </c>
      <c r="B4301">
        <v>229003</v>
      </c>
    </row>
    <row r="4302" spans="1:2" x14ac:dyDescent="0.25">
      <c r="A4302" t="s">
        <v>4886</v>
      </c>
      <c r="B4302">
        <v>2537303</v>
      </c>
    </row>
    <row r="4303" spans="1:2" x14ac:dyDescent="0.25">
      <c r="A4303" t="s">
        <v>3438</v>
      </c>
      <c r="B4303">
        <v>1967203</v>
      </c>
    </row>
    <row r="4304" spans="1:2" x14ac:dyDescent="0.25">
      <c r="A4304" t="s">
        <v>3550</v>
      </c>
      <c r="B4304">
        <v>931203</v>
      </c>
    </row>
    <row r="4305" spans="1:2" x14ac:dyDescent="0.25">
      <c r="A4305" t="s">
        <v>3433</v>
      </c>
      <c r="B4305">
        <v>2975203</v>
      </c>
    </row>
    <row r="4306" spans="1:2" x14ac:dyDescent="0.25">
      <c r="A4306" t="s">
        <v>3512</v>
      </c>
      <c r="B4306">
        <v>3493403</v>
      </c>
    </row>
    <row r="4307" spans="1:2" x14ac:dyDescent="0.25">
      <c r="A4307" t="s">
        <v>3492</v>
      </c>
      <c r="B4307">
        <v>3799203</v>
      </c>
    </row>
    <row r="4308" spans="1:2" x14ac:dyDescent="0.25">
      <c r="A4308" t="s">
        <v>3528</v>
      </c>
      <c r="B4308">
        <v>3795203</v>
      </c>
    </row>
    <row r="4309" spans="1:2" x14ac:dyDescent="0.25">
      <c r="A4309" t="s">
        <v>4887</v>
      </c>
      <c r="B4309">
        <v>3601203</v>
      </c>
    </row>
    <row r="4310" spans="1:2" x14ac:dyDescent="0.25">
      <c r="A4310" t="s">
        <v>3318</v>
      </c>
      <c r="B4310">
        <v>4147203</v>
      </c>
    </row>
    <row r="4311" spans="1:2" x14ac:dyDescent="0.25">
      <c r="A4311" t="s">
        <v>3323</v>
      </c>
      <c r="B4311">
        <v>2139203</v>
      </c>
    </row>
    <row r="4312" spans="1:2" x14ac:dyDescent="0.25">
      <c r="A4312" t="s">
        <v>3397</v>
      </c>
      <c r="B4312">
        <v>3383203</v>
      </c>
    </row>
    <row r="4313" spans="1:2" x14ac:dyDescent="0.25">
      <c r="A4313" t="s">
        <v>4888</v>
      </c>
      <c r="B4313">
        <v>4665203</v>
      </c>
    </row>
    <row r="4314" spans="1:2" x14ac:dyDescent="0.25">
      <c r="A4314" t="s">
        <v>3334</v>
      </c>
      <c r="B4314">
        <v>4649203</v>
      </c>
    </row>
    <row r="4315" spans="1:2" x14ac:dyDescent="0.25">
      <c r="A4315" t="s">
        <v>3486</v>
      </c>
      <c r="B4315">
        <v>4721303</v>
      </c>
    </row>
    <row r="4316" spans="1:2" x14ac:dyDescent="0.25">
      <c r="A4316" t="s">
        <v>3388</v>
      </c>
      <c r="B4316">
        <v>4619203</v>
      </c>
    </row>
    <row r="4317" spans="1:2" x14ac:dyDescent="0.25">
      <c r="A4317" t="s">
        <v>4889</v>
      </c>
      <c r="B4317">
        <v>4667203</v>
      </c>
    </row>
    <row r="4318" spans="1:2" x14ac:dyDescent="0.25">
      <c r="A4318" t="s">
        <v>4890</v>
      </c>
      <c r="B4318">
        <v>4843203</v>
      </c>
    </row>
    <row r="4319" spans="1:2" x14ac:dyDescent="0.25">
      <c r="A4319" t="s">
        <v>3399</v>
      </c>
      <c r="B4319">
        <v>3287303</v>
      </c>
    </row>
    <row r="4320" spans="1:2" x14ac:dyDescent="0.25">
      <c r="A4320" t="s">
        <v>4891</v>
      </c>
      <c r="B4320">
        <v>351803</v>
      </c>
    </row>
    <row r="4321" spans="1:2" x14ac:dyDescent="0.25">
      <c r="A4321" t="s">
        <v>3506</v>
      </c>
      <c r="B4321">
        <v>4157203</v>
      </c>
    </row>
    <row r="4322" spans="1:2" x14ac:dyDescent="0.25">
      <c r="A4322" t="s">
        <v>4892</v>
      </c>
      <c r="B4322">
        <v>5092603</v>
      </c>
    </row>
    <row r="4323" spans="1:2" x14ac:dyDescent="0.25">
      <c r="A4323" t="s">
        <v>3343</v>
      </c>
      <c r="B4323">
        <v>5541703</v>
      </c>
    </row>
    <row r="4324" spans="1:2" x14ac:dyDescent="0.25">
      <c r="A4324" t="s">
        <v>4893</v>
      </c>
      <c r="B4324">
        <v>4977803</v>
      </c>
    </row>
    <row r="4325" spans="1:2" x14ac:dyDescent="0.25">
      <c r="A4325" t="s">
        <v>3319</v>
      </c>
      <c r="B4325">
        <v>5242403</v>
      </c>
    </row>
    <row r="4326" spans="1:2" x14ac:dyDescent="0.25">
      <c r="A4326" t="s">
        <v>4894</v>
      </c>
      <c r="B4326">
        <v>5630103</v>
      </c>
    </row>
    <row r="4327" spans="1:2" x14ac:dyDescent="0.25">
      <c r="A4327" t="s">
        <v>3493</v>
      </c>
      <c r="B4327">
        <v>2991203</v>
      </c>
    </row>
    <row r="4328" spans="1:2" x14ac:dyDescent="0.25">
      <c r="A4328" t="s">
        <v>3499</v>
      </c>
      <c r="B4328">
        <v>4351903</v>
      </c>
    </row>
    <row r="4329" spans="1:2" x14ac:dyDescent="0.25">
      <c r="A4329" t="s">
        <v>3390</v>
      </c>
      <c r="B4329">
        <v>4345203</v>
      </c>
    </row>
    <row r="4330" spans="1:2" x14ac:dyDescent="0.25">
      <c r="A4330" t="s">
        <v>3330</v>
      </c>
      <c r="B4330">
        <v>5879803</v>
      </c>
    </row>
    <row r="4331" spans="1:2" x14ac:dyDescent="0.25">
      <c r="A4331" t="s">
        <v>3552</v>
      </c>
      <c r="B4331">
        <v>5320203</v>
      </c>
    </row>
    <row r="4332" spans="1:2" x14ac:dyDescent="0.25">
      <c r="A4332" t="s">
        <v>3365</v>
      </c>
      <c r="B4332">
        <v>4453203</v>
      </c>
    </row>
    <row r="4333" spans="1:2" x14ac:dyDescent="0.25">
      <c r="A4333" t="s">
        <v>4895</v>
      </c>
      <c r="B4333">
        <v>6166903</v>
      </c>
    </row>
    <row r="4334" spans="1:2" x14ac:dyDescent="0.25">
      <c r="A4334" t="s">
        <v>4896</v>
      </c>
      <c r="B4334">
        <v>6167603</v>
      </c>
    </row>
    <row r="4335" spans="1:2" x14ac:dyDescent="0.25">
      <c r="A4335" t="s">
        <v>3369</v>
      </c>
      <c r="B4335">
        <v>6249903</v>
      </c>
    </row>
    <row r="4336" spans="1:2" x14ac:dyDescent="0.25">
      <c r="A4336" t="s">
        <v>3322</v>
      </c>
      <c r="B4336">
        <v>6249803</v>
      </c>
    </row>
    <row r="4337" spans="1:2" x14ac:dyDescent="0.25">
      <c r="A4337" t="s">
        <v>3530</v>
      </c>
      <c r="B4337">
        <v>5549703</v>
      </c>
    </row>
    <row r="4338" spans="1:2" x14ac:dyDescent="0.25">
      <c r="A4338" t="s">
        <v>4897</v>
      </c>
      <c r="B4338">
        <v>6192503</v>
      </c>
    </row>
    <row r="4339" spans="1:2" x14ac:dyDescent="0.25">
      <c r="A4339" t="s">
        <v>5023</v>
      </c>
      <c r="B4339">
        <v>179903</v>
      </c>
    </row>
    <row r="4340" spans="1:2" x14ac:dyDescent="0.25">
      <c r="A4340" t="s">
        <v>4898</v>
      </c>
      <c r="B4340">
        <v>180103</v>
      </c>
    </row>
    <row r="4341" spans="1:2" x14ac:dyDescent="0.25">
      <c r="A4341" t="s">
        <v>3461</v>
      </c>
      <c r="B4341">
        <v>6561703</v>
      </c>
    </row>
    <row r="4342" spans="1:2" x14ac:dyDescent="0.25">
      <c r="A4342" t="s">
        <v>4899</v>
      </c>
      <c r="B4342">
        <v>190603</v>
      </c>
    </row>
    <row r="4343" spans="1:2" x14ac:dyDescent="0.25">
      <c r="A4343" t="s">
        <v>3338</v>
      </c>
      <c r="B4343">
        <v>6660403</v>
      </c>
    </row>
    <row r="4344" spans="1:2" x14ac:dyDescent="0.25">
      <c r="A4344" t="s">
        <v>4900</v>
      </c>
      <c r="B4344">
        <v>2446003</v>
      </c>
    </row>
    <row r="4345" spans="1:2" x14ac:dyDescent="0.25">
      <c r="A4345" t="s">
        <v>4901</v>
      </c>
      <c r="B4345">
        <v>236103</v>
      </c>
    </row>
    <row r="4346" spans="1:2" x14ac:dyDescent="0.25">
      <c r="A4346" t="s">
        <v>3348</v>
      </c>
      <c r="B4346">
        <v>5787903</v>
      </c>
    </row>
    <row r="4347" spans="1:2" x14ac:dyDescent="0.25">
      <c r="A4347" t="s">
        <v>4902</v>
      </c>
      <c r="B4347">
        <v>1857303</v>
      </c>
    </row>
    <row r="4348" spans="1:2" x14ac:dyDescent="0.25">
      <c r="A4348" t="s">
        <v>4903</v>
      </c>
      <c r="B4348">
        <v>1901303</v>
      </c>
    </row>
    <row r="4349" spans="1:2" x14ac:dyDescent="0.25">
      <c r="A4349" t="s">
        <v>4904</v>
      </c>
      <c r="B4349">
        <v>231703</v>
      </c>
    </row>
    <row r="4350" spans="1:2" x14ac:dyDescent="0.25">
      <c r="A4350" t="s">
        <v>4905</v>
      </c>
      <c r="B4350">
        <v>191303</v>
      </c>
    </row>
    <row r="4351" spans="1:2" x14ac:dyDescent="0.25">
      <c r="A4351" t="s">
        <v>3336</v>
      </c>
      <c r="B4351">
        <v>425103</v>
      </c>
    </row>
    <row r="4352" spans="1:2" x14ac:dyDescent="0.25">
      <c r="A4352" t="s">
        <v>4906</v>
      </c>
      <c r="B4352">
        <v>2445403</v>
      </c>
    </row>
    <row r="4353" spans="1:2" x14ac:dyDescent="0.25">
      <c r="A4353" t="s">
        <v>4907</v>
      </c>
      <c r="B4353">
        <v>2445503</v>
      </c>
    </row>
    <row r="4354" spans="1:2" x14ac:dyDescent="0.25">
      <c r="A4354" t="s">
        <v>4908</v>
      </c>
      <c r="B4354">
        <v>1011303</v>
      </c>
    </row>
    <row r="4355" spans="1:2" x14ac:dyDescent="0.25">
      <c r="A4355" t="s">
        <v>3541</v>
      </c>
      <c r="B4355">
        <v>235703</v>
      </c>
    </row>
    <row r="4356" spans="1:2" x14ac:dyDescent="0.25">
      <c r="A4356" t="s">
        <v>4909</v>
      </c>
      <c r="B4356">
        <v>219503</v>
      </c>
    </row>
    <row r="4357" spans="1:2" x14ac:dyDescent="0.25">
      <c r="A4357" t="s">
        <v>3485</v>
      </c>
      <c r="B4357">
        <v>415203</v>
      </c>
    </row>
    <row r="4358" spans="1:2" x14ac:dyDescent="0.25">
      <c r="A4358" t="s">
        <v>4910</v>
      </c>
      <c r="B4358">
        <v>374003</v>
      </c>
    </row>
    <row r="4359" spans="1:2" x14ac:dyDescent="0.25">
      <c r="A4359" t="s">
        <v>4911</v>
      </c>
      <c r="B4359">
        <v>1287203</v>
      </c>
    </row>
    <row r="4360" spans="1:2" x14ac:dyDescent="0.25">
      <c r="A4360" t="s">
        <v>3523</v>
      </c>
      <c r="B4360">
        <v>1551203</v>
      </c>
    </row>
    <row r="4361" spans="1:2" x14ac:dyDescent="0.25">
      <c r="A4361" t="s">
        <v>4912</v>
      </c>
      <c r="B4361">
        <v>2061203</v>
      </c>
    </row>
    <row r="4362" spans="1:2" x14ac:dyDescent="0.25">
      <c r="A4362" t="s">
        <v>3455</v>
      </c>
      <c r="B4362">
        <v>2495403</v>
      </c>
    </row>
    <row r="4363" spans="1:2" x14ac:dyDescent="0.25">
      <c r="A4363" t="s">
        <v>4913</v>
      </c>
      <c r="B4363">
        <v>2919303</v>
      </c>
    </row>
    <row r="4364" spans="1:2" x14ac:dyDescent="0.25">
      <c r="A4364" t="s">
        <v>3532</v>
      </c>
      <c r="B4364">
        <v>2919803</v>
      </c>
    </row>
    <row r="4365" spans="1:2" x14ac:dyDescent="0.25">
      <c r="A4365" t="s">
        <v>4914</v>
      </c>
      <c r="B4365">
        <v>2987303</v>
      </c>
    </row>
    <row r="4366" spans="1:2" x14ac:dyDescent="0.25">
      <c r="A4366" t="s">
        <v>4915</v>
      </c>
      <c r="B4366">
        <v>2985203</v>
      </c>
    </row>
    <row r="4367" spans="1:2" x14ac:dyDescent="0.25">
      <c r="A4367" t="s">
        <v>4916</v>
      </c>
      <c r="B4367">
        <v>2920303</v>
      </c>
    </row>
    <row r="4368" spans="1:2" x14ac:dyDescent="0.25">
      <c r="A4368" t="s">
        <v>3471</v>
      </c>
      <c r="B4368">
        <v>377703</v>
      </c>
    </row>
    <row r="4369" spans="1:2" x14ac:dyDescent="0.25">
      <c r="A4369" t="s">
        <v>3415</v>
      </c>
      <c r="B4369">
        <v>228203</v>
      </c>
    </row>
    <row r="4370" spans="1:2" x14ac:dyDescent="0.25">
      <c r="A4370" t="s">
        <v>3367</v>
      </c>
      <c r="B4370">
        <v>387303</v>
      </c>
    </row>
    <row r="4371" spans="1:2" x14ac:dyDescent="0.25">
      <c r="A4371" t="s">
        <v>4917</v>
      </c>
      <c r="B4371">
        <v>423703</v>
      </c>
    </row>
    <row r="4372" spans="1:2" x14ac:dyDescent="0.25">
      <c r="A4372" t="s">
        <v>3378</v>
      </c>
      <c r="B4372">
        <v>231403</v>
      </c>
    </row>
    <row r="4373" spans="1:2" x14ac:dyDescent="0.25">
      <c r="A4373" t="s">
        <v>4918</v>
      </c>
      <c r="B4373">
        <v>233303</v>
      </c>
    </row>
    <row r="4374" spans="1:2" x14ac:dyDescent="0.25">
      <c r="A4374" t="s">
        <v>3386</v>
      </c>
      <c r="B4374">
        <v>415803</v>
      </c>
    </row>
    <row r="4375" spans="1:2" x14ac:dyDescent="0.25">
      <c r="A4375" t="s">
        <v>3387</v>
      </c>
      <c r="B4375">
        <v>228303</v>
      </c>
    </row>
    <row r="4376" spans="1:2" x14ac:dyDescent="0.25">
      <c r="A4376" t="s">
        <v>4919</v>
      </c>
      <c r="B4376">
        <v>228503</v>
      </c>
    </row>
    <row r="4377" spans="1:2" x14ac:dyDescent="0.25">
      <c r="A4377" t="s">
        <v>3430</v>
      </c>
      <c r="B4377">
        <v>1931303</v>
      </c>
    </row>
    <row r="4378" spans="1:2" x14ac:dyDescent="0.25">
      <c r="A4378" t="s">
        <v>3420</v>
      </c>
      <c r="B4378">
        <v>3595303</v>
      </c>
    </row>
    <row r="4379" spans="1:2" x14ac:dyDescent="0.25">
      <c r="A4379" t="s">
        <v>3500</v>
      </c>
      <c r="B4379">
        <v>4195203</v>
      </c>
    </row>
    <row r="4380" spans="1:2" x14ac:dyDescent="0.25">
      <c r="A4380" t="s">
        <v>3443</v>
      </c>
      <c r="B4380">
        <v>4321403</v>
      </c>
    </row>
    <row r="4381" spans="1:2" x14ac:dyDescent="0.25">
      <c r="A4381" t="s">
        <v>3314</v>
      </c>
      <c r="B4381">
        <v>424903</v>
      </c>
    </row>
    <row r="4382" spans="1:2" x14ac:dyDescent="0.25">
      <c r="A4382" t="s">
        <v>4920</v>
      </c>
      <c r="B4382">
        <v>2347203</v>
      </c>
    </row>
    <row r="4383" spans="1:2" x14ac:dyDescent="0.25">
      <c r="A4383" t="s">
        <v>3340</v>
      </c>
      <c r="B4383">
        <v>4307403</v>
      </c>
    </row>
    <row r="4384" spans="1:2" x14ac:dyDescent="0.25">
      <c r="A4384" t="s">
        <v>4921</v>
      </c>
      <c r="B4384">
        <v>2920603</v>
      </c>
    </row>
    <row r="4385" spans="1:2" x14ac:dyDescent="0.25">
      <c r="A4385" t="s">
        <v>3454</v>
      </c>
      <c r="B4385">
        <v>2919903</v>
      </c>
    </row>
    <row r="4386" spans="1:2" x14ac:dyDescent="0.25">
      <c r="A4386" t="s">
        <v>4922</v>
      </c>
      <c r="B4386">
        <v>2920503</v>
      </c>
    </row>
    <row r="4387" spans="1:2" x14ac:dyDescent="0.25">
      <c r="A4387" t="s">
        <v>4923</v>
      </c>
      <c r="B4387">
        <v>1827403</v>
      </c>
    </row>
    <row r="4388" spans="1:2" x14ac:dyDescent="0.25">
      <c r="A4388" t="s">
        <v>3326</v>
      </c>
      <c r="B4388">
        <v>3297403</v>
      </c>
    </row>
    <row r="4389" spans="1:2" x14ac:dyDescent="0.25">
      <c r="A4389" t="s">
        <v>3426</v>
      </c>
      <c r="B4389">
        <v>3593203</v>
      </c>
    </row>
    <row r="4390" spans="1:2" x14ac:dyDescent="0.25">
      <c r="A4390" t="s">
        <v>3472</v>
      </c>
      <c r="B4390">
        <v>3903203</v>
      </c>
    </row>
    <row r="4391" spans="1:2" x14ac:dyDescent="0.25">
      <c r="A4391" t="s">
        <v>4924</v>
      </c>
      <c r="B4391">
        <v>4669203</v>
      </c>
    </row>
    <row r="4392" spans="1:2" x14ac:dyDescent="0.25">
      <c r="A4392" t="s">
        <v>4925</v>
      </c>
      <c r="B4392">
        <v>220403</v>
      </c>
    </row>
    <row r="4393" spans="1:2" x14ac:dyDescent="0.25">
      <c r="A4393" t="s">
        <v>4926</v>
      </c>
      <c r="B4393">
        <v>221703</v>
      </c>
    </row>
    <row r="4394" spans="1:2" x14ac:dyDescent="0.25">
      <c r="A4394" t="s">
        <v>4927</v>
      </c>
      <c r="B4394">
        <v>227803</v>
      </c>
    </row>
    <row r="4395" spans="1:2" x14ac:dyDescent="0.25">
      <c r="A4395" t="s">
        <v>3364</v>
      </c>
      <c r="B4395">
        <v>372203</v>
      </c>
    </row>
    <row r="4396" spans="1:2" x14ac:dyDescent="0.25">
      <c r="A4396" t="s">
        <v>4928</v>
      </c>
      <c r="B4396">
        <v>347003</v>
      </c>
    </row>
    <row r="4397" spans="1:2" x14ac:dyDescent="0.25">
      <c r="A4397" t="s">
        <v>4929</v>
      </c>
      <c r="B4397">
        <v>709203</v>
      </c>
    </row>
    <row r="4398" spans="1:2" x14ac:dyDescent="0.25">
      <c r="A4398" t="s">
        <v>4930</v>
      </c>
      <c r="B4398">
        <v>229203</v>
      </c>
    </row>
    <row r="4399" spans="1:2" x14ac:dyDescent="0.25">
      <c r="A4399" t="s">
        <v>3412</v>
      </c>
      <c r="B4399">
        <v>2919403</v>
      </c>
    </row>
    <row r="4400" spans="1:2" x14ac:dyDescent="0.25">
      <c r="A4400" t="s">
        <v>3459</v>
      </c>
      <c r="B4400">
        <v>5619803</v>
      </c>
    </row>
    <row r="4401" spans="1:2" x14ac:dyDescent="0.25">
      <c r="A4401" t="s">
        <v>3327</v>
      </c>
      <c r="B4401">
        <v>136703</v>
      </c>
    </row>
    <row r="4402" spans="1:2" x14ac:dyDescent="0.25">
      <c r="A4402" t="s">
        <v>3419</v>
      </c>
      <c r="B4402">
        <v>3535303</v>
      </c>
    </row>
    <row r="4403" spans="1:2" x14ac:dyDescent="0.25">
      <c r="A4403" t="s">
        <v>4931</v>
      </c>
      <c r="B4403">
        <v>178303</v>
      </c>
    </row>
    <row r="4404" spans="1:2" x14ac:dyDescent="0.25">
      <c r="A4404" t="s">
        <v>4932</v>
      </c>
      <c r="B4404">
        <v>2989203</v>
      </c>
    </row>
    <row r="4405" spans="1:2" x14ac:dyDescent="0.25">
      <c r="A4405" t="s">
        <v>4933</v>
      </c>
      <c r="B4405">
        <v>147903</v>
      </c>
    </row>
    <row r="4406" spans="1:2" x14ac:dyDescent="0.25">
      <c r="A4406" t="s">
        <v>4934</v>
      </c>
      <c r="B4406">
        <v>126203</v>
      </c>
    </row>
    <row r="4407" spans="1:2" x14ac:dyDescent="0.25">
      <c r="A4407" t="s">
        <v>3447</v>
      </c>
      <c r="B4407">
        <v>379403</v>
      </c>
    </row>
    <row r="4408" spans="1:2" x14ac:dyDescent="0.25">
      <c r="A4408" t="s">
        <v>4935</v>
      </c>
      <c r="B4408">
        <v>426203</v>
      </c>
    </row>
    <row r="4409" spans="1:2" x14ac:dyDescent="0.25">
      <c r="A4409" t="s">
        <v>3324</v>
      </c>
      <c r="B4409">
        <v>2177203</v>
      </c>
    </row>
    <row r="4410" spans="1:2" x14ac:dyDescent="0.25">
      <c r="A4410" t="s">
        <v>3548</v>
      </c>
      <c r="B4410">
        <v>387203</v>
      </c>
    </row>
    <row r="4411" spans="1:2" x14ac:dyDescent="0.25">
      <c r="A4411" t="s">
        <v>4936</v>
      </c>
      <c r="B4411">
        <v>5787703</v>
      </c>
    </row>
    <row r="4412" spans="1:2" x14ac:dyDescent="0.25">
      <c r="A4412" t="s">
        <v>4937</v>
      </c>
      <c r="B4412">
        <v>6090703</v>
      </c>
    </row>
    <row r="4413" spans="1:2" x14ac:dyDescent="0.25">
      <c r="A4413" t="s">
        <v>3453</v>
      </c>
      <c r="B4413">
        <v>1703303</v>
      </c>
    </row>
    <row r="4414" spans="1:2" x14ac:dyDescent="0.25">
      <c r="A4414" t="s">
        <v>3395</v>
      </c>
      <c r="B4414">
        <v>4271203</v>
      </c>
    </row>
    <row r="4415" spans="1:2" x14ac:dyDescent="0.25">
      <c r="A4415" t="s">
        <v>3545</v>
      </c>
      <c r="B4415">
        <v>4267203</v>
      </c>
    </row>
    <row r="4416" spans="1:2" x14ac:dyDescent="0.25">
      <c r="A4416" t="s">
        <v>3535</v>
      </c>
      <c r="B4416">
        <v>5167303</v>
      </c>
    </row>
    <row r="4417" spans="1:2" x14ac:dyDescent="0.25">
      <c r="A4417" t="s">
        <v>4938</v>
      </c>
      <c r="B4417">
        <v>109003</v>
      </c>
    </row>
    <row r="4418" spans="1:2" x14ac:dyDescent="0.25">
      <c r="A4418" t="s">
        <v>3337</v>
      </c>
      <c r="B4418">
        <v>2083203</v>
      </c>
    </row>
    <row r="4419" spans="1:2" x14ac:dyDescent="0.25">
      <c r="A4419" t="s">
        <v>4939</v>
      </c>
      <c r="B4419">
        <v>1313203</v>
      </c>
    </row>
    <row r="4420" spans="1:2" x14ac:dyDescent="0.25">
      <c r="A4420" t="s">
        <v>3490</v>
      </c>
      <c r="B4420">
        <v>20503</v>
      </c>
    </row>
    <row r="4421" spans="1:2" x14ac:dyDescent="0.25">
      <c r="A4421" t="s">
        <v>4940</v>
      </c>
      <c r="B4421">
        <v>5982503</v>
      </c>
    </row>
    <row r="4422" spans="1:2" x14ac:dyDescent="0.25">
      <c r="A4422" t="s">
        <v>3478</v>
      </c>
      <c r="B4422">
        <v>1885303</v>
      </c>
    </row>
    <row r="4423" spans="1:2" x14ac:dyDescent="0.25">
      <c r="A4423" t="s">
        <v>4941</v>
      </c>
      <c r="B4423">
        <v>1861503</v>
      </c>
    </row>
    <row r="4424" spans="1:2" x14ac:dyDescent="0.25">
      <c r="A4424" t="s">
        <v>3498</v>
      </c>
      <c r="B4424">
        <v>1861303</v>
      </c>
    </row>
    <row r="4425" spans="1:2" x14ac:dyDescent="0.25">
      <c r="A4425" t="s">
        <v>4942</v>
      </c>
      <c r="B4425">
        <v>1737303</v>
      </c>
    </row>
    <row r="4426" spans="1:2" x14ac:dyDescent="0.25">
      <c r="A4426" t="s">
        <v>3434</v>
      </c>
      <c r="B4426">
        <v>1861203</v>
      </c>
    </row>
    <row r="4427" spans="1:2" x14ac:dyDescent="0.25">
      <c r="A4427" t="s">
        <v>3547</v>
      </c>
      <c r="B4427">
        <v>5479803</v>
      </c>
    </row>
    <row r="4428" spans="1:2" x14ac:dyDescent="0.25">
      <c r="A4428" t="s">
        <v>3321</v>
      </c>
      <c r="B4428">
        <v>4301203</v>
      </c>
    </row>
    <row r="4429" spans="1:2" x14ac:dyDescent="0.25">
      <c r="A4429" t="s">
        <v>3405</v>
      </c>
      <c r="B4429">
        <v>4263503</v>
      </c>
    </row>
    <row r="4430" spans="1:2" x14ac:dyDescent="0.25">
      <c r="A4430" t="s">
        <v>4943</v>
      </c>
      <c r="B4430">
        <v>1811403</v>
      </c>
    </row>
    <row r="4431" spans="1:2" x14ac:dyDescent="0.25">
      <c r="A4431" t="s">
        <v>4944</v>
      </c>
      <c r="B4431">
        <v>1265503</v>
      </c>
    </row>
    <row r="4432" spans="1:2" x14ac:dyDescent="0.25">
      <c r="A4432" t="s">
        <v>4945</v>
      </c>
      <c r="B4432">
        <v>1307303</v>
      </c>
    </row>
    <row r="4433" spans="1:2" x14ac:dyDescent="0.25">
      <c r="A4433" t="s">
        <v>3409</v>
      </c>
      <c r="B4433">
        <v>5643803</v>
      </c>
    </row>
    <row r="4434" spans="1:2" x14ac:dyDescent="0.25">
      <c r="A4434" t="s">
        <v>3549</v>
      </c>
      <c r="B4434">
        <v>1419203</v>
      </c>
    </row>
    <row r="4435" spans="1:2" x14ac:dyDescent="0.25">
      <c r="A4435" t="s">
        <v>3464</v>
      </c>
      <c r="B4435">
        <v>326503</v>
      </c>
    </row>
    <row r="4436" spans="1:2" x14ac:dyDescent="0.25">
      <c r="A4436" t="s">
        <v>4946</v>
      </c>
      <c r="B4436">
        <v>5938603</v>
      </c>
    </row>
    <row r="4437" spans="1:2" x14ac:dyDescent="0.25">
      <c r="A4437" t="s">
        <v>4947</v>
      </c>
      <c r="B4437">
        <v>5483703</v>
      </c>
    </row>
    <row r="4438" spans="1:2" x14ac:dyDescent="0.25">
      <c r="A4438" t="s">
        <v>3332</v>
      </c>
      <c r="B4438">
        <v>5962503</v>
      </c>
    </row>
    <row r="4439" spans="1:2" x14ac:dyDescent="0.25">
      <c r="A4439" t="s">
        <v>4948</v>
      </c>
      <c r="B4439">
        <v>5346503</v>
      </c>
    </row>
    <row r="4440" spans="1:2" x14ac:dyDescent="0.25">
      <c r="A4440" t="s">
        <v>3527</v>
      </c>
      <c r="B4440">
        <v>5829803</v>
      </c>
    </row>
    <row r="4441" spans="1:2" x14ac:dyDescent="0.25">
      <c r="A4441" t="s">
        <v>3358</v>
      </c>
      <c r="B4441">
        <v>5511703</v>
      </c>
    </row>
    <row r="4442" spans="1:2" x14ac:dyDescent="0.25">
      <c r="A4442" t="s">
        <v>4949</v>
      </c>
      <c r="B4442">
        <v>128303</v>
      </c>
    </row>
    <row r="4443" spans="1:2" x14ac:dyDescent="0.25">
      <c r="A4443" t="s">
        <v>3481</v>
      </c>
      <c r="B4443">
        <v>3205203</v>
      </c>
    </row>
    <row r="4444" spans="1:2" x14ac:dyDescent="0.25">
      <c r="A4444" t="s">
        <v>3536</v>
      </c>
      <c r="B4444">
        <v>1507203</v>
      </c>
    </row>
    <row r="4445" spans="1:2" x14ac:dyDescent="0.25">
      <c r="A4445" t="s">
        <v>3538</v>
      </c>
      <c r="B4445">
        <v>379303</v>
      </c>
    </row>
    <row r="4446" spans="1:2" x14ac:dyDescent="0.25">
      <c r="A4446" t="s">
        <v>3451</v>
      </c>
      <c r="B4446">
        <v>291903</v>
      </c>
    </row>
    <row r="4447" spans="1:2" x14ac:dyDescent="0.25">
      <c r="A4447" t="s">
        <v>3402</v>
      </c>
      <c r="B4447">
        <v>336603</v>
      </c>
    </row>
    <row r="4448" spans="1:2" x14ac:dyDescent="0.25">
      <c r="A4448" t="s">
        <v>4950</v>
      </c>
      <c r="B4448">
        <v>376803</v>
      </c>
    </row>
    <row r="4449" spans="1:2" x14ac:dyDescent="0.25">
      <c r="A4449" t="s">
        <v>4951</v>
      </c>
      <c r="B4449">
        <v>286003</v>
      </c>
    </row>
    <row r="4450" spans="1:2" x14ac:dyDescent="0.25">
      <c r="A4450" t="s">
        <v>3437</v>
      </c>
      <c r="B4450">
        <v>254203</v>
      </c>
    </row>
    <row r="4451" spans="1:2" x14ac:dyDescent="0.25">
      <c r="A4451" t="s">
        <v>3435</v>
      </c>
      <c r="B4451">
        <v>1951703</v>
      </c>
    </row>
    <row r="4452" spans="1:2" x14ac:dyDescent="0.25">
      <c r="A4452" t="s">
        <v>3425</v>
      </c>
      <c r="B4452">
        <v>3801203</v>
      </c>
    </row>
    <row r="4453" spans="1:2" x14ac:dyDescent="0.25">
      <c r="A4453" t="s">
        <v>4952</v>
      </c>
      <c r="B4453">
        <v>5273703</v>
      </c>
    </row>
    <row r="4454" spans="1:2" x14ac:dyDescent="0.25">
      <c r="A4454" t="s">
        <v>3526</v>
      </c>
      <c r="B4454">
        <v>1703203</v>
      </c>
    </row>
    <row r="4455" spans="1:2" x14ac:dyDescent="0.25">
      <c r="A4455" t="s">
        <v>4953</v>
      </c>
      <c r="B4455">
        <v>5179203</v>
      </c>
    </row>
    <row r="4456" spans="1:2" x14ac:dyDescent="0.25">
      <c r="A4456" t="s">
        <v>4954</v>
      </c>
      <c r="B4456">
        <v>2077403</v>
      </c>
    </row>
    <row r="4457" spans="1:2" x14ac:dyDescent="0.25">
      <c r="A4457" t="s">
        <v>4955</v>
      </c>
      <c r="B4457">
        <v>6307703</v>
      </c>
    </row>
    <row r="4458" spans="1:2" x14ac:dyDescent="0.25">
      <c r="A4458" t="s">
        <v>3561</v>
      </c>
      <c r="B4458">
        <v>1317303</v>
      </c>
    </row>
    <row r="4459" spans="1:2" x14ac:dyDescent="0.25">
      <c r="A4459" t="s">
        <v>3566</v>
      </c>
      <c r="B4459">
        <v>5145203</v>
      </c>
    </row>
    <row r="4460" spans="1:2" x14ac:dyDescent="0.25">
      <c r="A4460" t="s">
        <v>3564</v>
      </c>
      <c r="B4460">
        <v>377203</v>
      </c>
    </row>
    <row r="4461" spans="1:2" x14ac:dyDescent="0.25">
      <c r="A4461" t="s">
        <v>4956</v>
      </c>
      <c r="B4461">
        <v>5175303</v>
      </c>
    </row>
    <row r="4462" spans="1:2" x14ac:dyDescent="0.25">
      <c r="A4462" t="s">
        <v>3562</v>
      </c>
      <c r="B4462">
        <v>2251203</v>
      </c>
    </row>
    <row r="4463" spans="1:2" x14ac:dyDescent="0.25">
      <c r="A4463" t="s">
        <v>3556</v>
      </c>
      <c r="B4463">
        <v>5175403</v>
      </c>
    </row>
    <row r="4464" spans="1:2" x14ac:dyDescent="0.25">
      <c r="A4464" t="s">
        <v>4957</v>
      </c>
      <c r="B4464">
        <v>6666603</v>
      </c>
    </row>
    <row r="4465" spans="1:2" x14ac:dyDescent="0.25">
      <c r="A4465" t="s">
        <v>3558</v>
      </c>
      <c r="B4465">
        <v>219603</v>
      </c>
    </row>
    <row r="4466" spans="1:2" x14ac:dyDescent="0.25">
      <c r="A4466" t="s">
        <v>3565</v>
      </c>
      <c r="B4466">
        <v>5533703</v>
      </c>
    </row>
    <row r="4467" spans="1:2" x14ac:dyDescent="0.25">
      <c r="A4467" t="s">
        <v>4958</v>
      </c>
      <c r="B4467">
        <v>5164103</v>
      </c>
    </row>
    <row r="4468" spans="1:2" x14ac:dyDescent="0.25">
      <c r="A4468" t="s">
        <v>4959</v>
      </c>
      <c r="B4468">
        <v>3715403</v>
      </c>
    </row>
    <row r="4469" spans="1:2" x14ac:dyDescent="0.25">
      <c r="A4469" t="s">
        <v>3563</v>
      </c>
      <c r="B4469">
        <v>6068503</v>
      </c>
    </row>
    <row r="4470" spans="1:2" x14ac:dyDescent="0.25">
      <c r="A4470" t="s">
        <v>3559</v>
      </c>
      <c r="B4470">
        <v>1223203</v>
      </c>
    </row>
    <row r="4471" spans="1:2" x14ac:dyDescent="0.25">
      <c r="A4471" t="s">
        <v>3557</v>
      </c>
      <c r="B4471">
        <v>5175203</v>
      </c>
    </row>
    <row r="4472" spans="1:2" x14ac:dyDescent="0.25">
      <c r="A4472" t="s">
        <v>3560</v>
      </c>
      <c r="B4472">
        <v>205003</v>
      </c>
    </row>
    <row r="4473" spans="1:2" x14ac:dyDescent="0.25">
      <c r="A4473" t="s">
        <v>3572</v>
      </c>
      <c r="B4473">
        <v>1367203</v>
      </c>
    </row>
    <row r="4474" spans="1:2" x14ac:dyDescent="0.25">
      <c r="A4474" t="s">
        <v>3579</v>
      </c>
      <c r="B4474">
        <v>6409803</v>
      </c>
    </row>
    <row r="4475" spans="1:2" x14ac:dyDescent="0.25">
      <c r="A4475" t="s">
        <v>4960</v>
      </c>
      <c r="B4475">
        <v>5296203</v>
      </c>
    </row>
    <row r="4476" spans="1:2" x14ac:dyDescent="0.25">
      <c r="A4476" t="s">
        <v>3571</v>
      </c>
      <c r="B4476">
        <v>5367903</v>
      </c>
    </row>
    <row r="4477" spans="1:2" x14ac:dyDescent="0.25">
      <c r="A4477" t="s">
        <v>3569</v>
      </c>
      <c r="B4477">
        <v>5297703</v>
      </c>
    </row>
    <row r="4478" spans="1:2" x14ac:dyDescent="0.25">
      <c r="A4478" t="s">
        <v>3574</v>
      </c>
      <c r="B4478">
        <v>3485203</v>
      </c>
    </row>
    <row r="4479" spans="1:2" x14ac:dyDescent="0.25">
      <c r="A4479" t="s">
        <v>3568</v>
      </c>
      <c r="B4479">
        <v>1635203</v>
      </c>
    </row>
    <row r="4480" spans="1:2" x14ac:dyDescent="0.25">
      <c r="A4480" t="s">
        <v>3582</v>
      </c>
      <c r="B4480">
        <v>217003</v>
      </c>
    </row>
    <row r="4481" spans="1:2" x14ac:dyDescent="0.25">
      <c r="A4481" t="s">
        <v>3580</v>
      </c>
      <c r="B4481">
        <v>6376103</v>
      </c>
    </row>
    <row r="4482" spans="1:2" x14ac:dyDescent="0.25">
      <c r="A4482" t="s">
        <v>4961</v>
      </c>
      <c r="B4482">
        <v>6283703</v>
      </c>
    </row>
    <row r="4483" spans="1:2" x14ac:dyDescent="0.25">
      <c r="A4483" t="s">
        <v>4962</v>
      </c>
      <c r="B4483">
        <v>6483903</v>
      </c>
    </row>
    <row r="4484" spans="1:2" x14ac:dyDescent="0.25">
      <c r="A4484" t="s">
        <v>3577</v>
      </c>
      <c r="B4484">
        <v>5181503</v>
      </c>
    </row>
    <row r="4485" spans="1:2" x14ac:dyDescent="0.25">
      <c r="A4485" t="s">
        <v>4963</v>
      </c>
      <c r="B4485">
        <v>1135403</v>
      </c>
    </row>
    <row r="4486" spans="1:2" x14ac:dyDescent="0.25">
      <c r="A4486" t="s">
        <v>4964</v>
      </c>
      <c r="B4486">
        <v>5390103</v>
      </c>
    </row>
    <row r="4487" spans="1:2" x14ac:dyDescent="0.25">
      <c r="A4487" t="s">
        <v>4965</v>
      </c>
      <c r="B4487">
        <v>559203</v>
      </c>
    </row>
    <row r="4488" spans="1:2" x14ac:dyDescent="0.25">
      <c r="A4488" t="s">
        <v>4966</v>
      </c>
      <c r="B4488">
        <v>5109203</v>
      </c>
    </row>
    <row r="4489" spans="1:2" x14ac:dyDescent="0.25">
      <c r="A4489" t="s">
        <v>4967</v>
      </c>
      <c r="B4489">
        <v>5145403</v>
      </c>
    </row>
    <row r="4490" spans="1:2" x14ac:dyDescent="0.25">
      <c r="A4490" t="s">
        <v>3583</v>
      </c>
      <c r="B4490">
        <v>5279803</v>
      </c>
    </row>
    <row r="4491" spans="1:2" x14ac:dyDescent="0.25">
      <c r="A4491" t="s">
        <v>3573</v>
      </c>
      <c r="B4491">
        <v>6107403</v>
      </c>
    </row>
    <row r="4492" spans="1:2" x14ac:dyDescent="0.25">
      <c r="A4492" t="s">
        <v>3576</v>
      </c>
      <c r="B4492">
        <v>5280203</v>
      </c>
    </row>
    <row r="4493" spans="1:2" x14ac:dyDescent="0.25">
      <c r="A4493" t="s">
        <v>3575</v>
      </c>
      <c r="B4493">
        <v>6128503</v>
      </c>
    </row>
    <row r="4494" spans="1:2" x14ac:dyDescent="0.25">
      <c r="A4494" t="s">
        <v>3581</v>
      </c>
      <c r="B4494">
        <v>6568003</v>
      </c>
    </row>
    <row r="4495" spans="1:2" x14ac:dyDescent="0.25">
      <c r="A4495" t="s">
        <v>4968</v>
      </c>
      <c r="B4495">
        <v>1241303</v>
      </c>
    </row>
    <row r="4496" spans="1:2" x14ac:dyDescent="0.25">
      <c r="A4496" t="s">
        <v>4969</v>
      </c>
      <c r="B4496">
        <v>5801703</v>
      </c>
    </row>
    <row r="4497" spans="1:2" x14ac:dyDescent="0.25">
      <c r="A4497" t="s">
        <v>4970</v>
      </c>
      <c r="B4497">
        <v>6245803</v>
      </c>
    </row>
    <row r="4498" spans="1:2" x14ac:dyDescent="0.25">
      <c r="A4498" t="s">
        <v>3584</v>
      </c>
      <c r="B4498">
        <v>5801803</v>
      </c>
    </row>
    <row r="4499" spans="1:2" x14ac:dyDescent="0.25">
      <c r="A4499" t="s">
        <v>4971</v>
      </c>
      <c r="B4499">
        <v>5181603</v>
      </c>
    </row>
    <row r="4500" spans="1:2" x14ac:dyDescent="0.25">
      <c r="A4500" t="s">
        <v>3578</v>
      </c>
      <c r="B4500">
        <v>6092503</v>
      </c>
    </row>
    <row r="4501" spans="1:2" x14ac:dyDescent="0.25">
      <c r="A4501" t="s">
        <v>3570</v>
      </c>
      <c r="B4501">
        <v>1651203</v>
      </c>
    </row>
    <row r="4502" spans="1:2" x14ac:dyDescent="0.25">
      <c r="A4502" t="s">
        <v>3567</v>
      </c>
      <c r="B4502">
        <v>3389303</v>
      </c>
    </row>
    <row r="4503" spans="1:2" x14ac:dyDescent="0.25">
      <c r="A4503" t="s">
        <v>3598</v>
      </c>
      <c r="B4503">
        <v>6345703</v>
      </c>
    </row>
    <row r="4504" spans="1:2" x14ac:dyDescent="0.25">
      <c r="A4504" t="s">
        <v>3604</v>
      </c>
      <c r="B4504">
        <v>5837803</v>
      </c>
    </row>
    <row r="4505" spans="1:2" x14ac:dyDescent="0.25">
      <c r="A4505" t="s">
        <v>3587</v>
      </c>
      <c r="B4505">
        <v>5374003</v>
      </c>
    </row>
    <row r="4506" spans="1:2" x14ac:dyDescent="0.25">
      <c r="A4506" t="s">
        <v>3596</v>
      </c>
      <c r="B4506">
        <v>3437303</v>
      </c>
    </row>
    <row r="4507" spans="1:2" x14ac:dyDescent="0.25">
      <c r="A4507" t="s">
        <v>4972</v>
      </c>
      <c r="B4507">
        <v>1319403</v>
      </c>
    </row>
    <row r="4508" spans="1:2" x14ac:dyDescent="0.25">
      <c r="A4508" t="s">
        <v>3597</v>
      </c>
      <c r="B4508">
        <v>1257303</v>
      </c>
    </row>
    <row r="4509" spans="1:2" x14ac:dyDescent="0.25">
      <c r="A4509" t="s">
        <v>4973</v>
      </c>
      <c r="B4509">
        <v>5642103</v>
      </c>
    </row>
    <row r="4510" spans="1:2" x14ac:dyDescent="0.25">
      <c r="A4510" t="s">
        <v>3594</v>
      </c>
      <c r="B4510">
        <v>6634403</v>
      </c>
    </row>
    <row r="4511" spans="1:2" x14ac:dyDescent="0.25">
      <c r="A4511" t="s">
        <v>3592</v>
      </c>
      <c r="B4511">
        <v>1485303</v>
      </c>
    </row>
    <row r="4512" spans="1:2" x14ac:dyDescent="0.25">
      <c r="A4512" t="s">
        <v>3603</v>
      </c>
      <c r="B4512">
        <v>2057403</v>
      </c>
    </row>
    <row r="4513" spans="1:2" x14ac:dyDescent="0.25">
      <c r="A4513" t="s">
        <v>3591</v>
      </c>
      <c r="B4513">
        <v>2057303</v>
      </c>
    </row>
    <row r="4514" spans="1:2" x14ac:dyDescent="0.25">
      <c r="A4514" t="s">
        <v>4974</v>
      </c>
      <c r="B4514">
        <v>6349803</v>
      </c>
    </row>
    <row r="4515" spans="1:2" x14ac:dyDescent="0.25">
      <c r="A4515" t="s">
        <v>3589</v>
      </c>
      <c r="B4515">
        <v>2109403</v>
      </c>
    </row>
    <row r="4516" spans="1:2" x14ac:dyDescent="0.25">
      <c r="A4516" t="s">
        <v>3593</v>
      </c>
      <c r="B4516">
        <v>288303</v>
      </c>
    </row>
    <row r="4517" spans="1:2" x14ac:dyDescent="0.25">
      <c r="A4517" t="s">
        <v>3600</v>
      </c>
      <c r="B4517">
        <v>6511903</v>
      </c>
    </row>
    <row r="4518" spans="1:2" x14ac:dyDescent="0.25">
      <c r="A4518" t="s">
        <v>3588</v>
      </c>
      <c r="B4518">
        <v>5661803</v>
      </c>
    </row>
    <row r="4519" spans="1:2" x14ac:dyDescent="0.25">
      <c r="A4519" t="s">
        <v>4975</v>
      </c>
      <c r="B4519">
        <v>55003</v>
      </c>
    </row>
    <row r="4520" spans="1:2" x14ac:dyDescent="0.25">
      <c r="A4520" t="s">
        <v>4976</v>
      </c>
      <c r="B4520">
        <v>6319903</v>
      </c>
    </row>
    <row r="4521" spans="1:2" x14ac:dyDescent="0.25">
      <c r="A4521" t="s">
        <v>3595</v>
      </c>
      <c r="B4521">
        <v>2413403</v>
      </c>
    </row>
    <row r="4522" spans="1:2" x14ac:dyDescent="0.25">
      <c r="A4522" t="s">
        <v>3586</v>
      </c>
      <c r="B4522">
        <v>5581703</v>
      </c>
    </row>
    <row r="4523" spans="1:2" x14ac:dyDescent="0.25">
      <c r="A4523" t="s">
        <v>4977</v>
      </c>
      <c r="B4523">
        <v>39503</v>
      </c>
    </row>
    <row r="4524" spans="1:2" x14ac:dyDescent="0.25">
      <c r="A4524" t="s">
        <v>3599</v>
      </c>
      <c r="B4524">
        <v>5463703</v>
      </c>
    </row>
    <row r="4525" spans="1:2" x14ac:dyDescent="0.25">
      <c r="A4525" t="s">
        <v>3590</v>
      </c>
      <c r="B4525">
        <v>93803</v>
      </c>
    </row>
    <row r="4526" spans="1:2" x14ac:dyDescent="0.25">
      <c r="A4526" t="s">
        <v>3602</v>
      </c>
      <c r="B4526">
        <v>6471703</v>
      </c>
    </row>
    <row r="4527" spans="1:2" x14ac:dyDescent="0.25">
      <c r="A4527" t="s">
        <v>4978</v>
      </c>
      <c r="B4527">
        <v>5373803</v>
      </c>
    </row>
    <row r="4528" spans="1:2" x14ac:dyDescent="0.25">
      <c r="A4528" t="s">
        <v>3585</v>
      </c>
      <c r="B4528">
        <v>6042603</v>
      </c>
    </row>
    <row r="4529" spans="1:2" x14ac:dyDescent="0.25">
      <c r="A4529" t="s">
        <v>4979</v>
      </c>
      <c r="B4529">
        <v>5373703</v>
      </c>
    </row>
    <row r="4530" spans="1:2" x14ac:dyDescent="0.25">
      <c r="A4530" t="s">
        <v>3601</v>
      </c>
      <c r="B4530">
        <v>6042803</v>
      </c>
    </row>
    <row r="4531" spans="1:2" x14ac:dyDescent="0.25">
      <c r="A4531" t="s">
        <v>3612</v>
      </c>
      <c r="B4531">
        <v>5453703</v>
      </c>
    </row>
    <row r="4532" spans="1:2" x14ac:dyDescent="0.25">
      <c r="A4532" t="s">
        <v>3613</v>
      </c>
      <c r="B4532">
        <v>1367503</v>
      </c>
    </row>
    <row r="4533" spans="1:2" x14ac:dyDescent="0.25">
      <c r="A4533" t="s">
        <v>3609</v>
      </c>
      <c r="B4533">
        <v>1221303</v>
      </c>
    </row>
    <row r="4534" spans="1:2" x14ac:dyDescent="0.25">
      <c r="A4534" t="s">
        <v>4980</v>
      </c>
      <c r="B4534">
        <v>6596103</v>
      </c>
    </row>
    <row r="4535" spans="1:2" x14ac:dyDescent="0.25">
      <c r="A4535" t="s">
        <v>3615</v>
      </c>
      <c r="B4535">
        <v>6609803</v>
      </c>
    </row>
    <row r="4536" spans="1:2" x14ac:dyDescent="0.25">
      <c r="A4536" t="s">
        <v>4981</v>
      </c>
      <c r="B4536">
        <v>6683803</v>
      </c>
    </row>
    <row r="4537" spans="1:2" x14ac:dyDescent="0.25">
      <c r="A4537" t="s">
        <v>3617</v>
      </c>
      <c r="B4537">
        <v>6609703</v>
      </c>
    </row>
    <row r="4538" spans="1:2" x14ac:dyDescent="0.25">
      <c r="A4538" t="s">
        <v>3618</v>
      </c>
      <c r="B4538">
        <v>5199403</v>
      </c>
    </row>
    <row r="4539" spans="1:2" x14ac:dyDescent="0.25">
      <c r="A4539" t="s">
        <v>3605</v>
      </c>
      <c r="B4539">
        <v>6596003</v>
      </c>
    </row>
    <row r="4540" spans="1:2" x14ac:dyDescent="0.25">
      <c r="A4540" t="s">
        <v>3616</v>
      </c>
      <c r="B4540">
        <v>6431703</v>
      </c>
    </row>
    <row r="4541" spans="1:2" x14ac:dyDescent="0.25">
      <c r="A4541" t="s">
        <v>4982</v>
      </c>
      <c r="B4541">
        <v>6595703</v>
      </c>
    </row>
    <row r="4542" spans="1:2" x14ac:dyDescent="0.25">
      <c r="A4542" t="s">
        <v>3614</v>
      </c>
      <c r="B4542">
        <v>1175303</v>
      </c>
    </row>
    <row r="4543" spans="1:2" x14ac:dyDescent="0.25">
      <c r="A4543" t="s">
        <v>3619</v>
      </c>
      <c r="B4543">
        <v>6595803</v>
      </c>
    </row>
    <row r="4544" spans="1:2" x14ac:dyDescent="0.25">
      <c r="A4544" t="s">
        <v>3608</v>
      </c>
      <c r="B4544">
        <v>6596403</v>
      </c>
    </row>
    <row r="4545" spans="1:2" x14ac:dyDescent="0.25">
      <c r="A4545" t="s">
        <v>4983</v>
      </c>
      <c r="B4545">
        <v>4815203</v>
      </c>
    </row>
    <row r="4546" spans="1:2" x14ac:dyDescent="0.25">
      <c r="A4546" t="s">
        <v>4984</v>
      </c>
      <c r="B4546">
        <v>6596503</v>
      </c>
    </row>
    <row r="4547" spans="1:2" x14ac:dyDescent="0.25">
      <c r="A4547" t="s">
        <v>3607</v>
      </c>
      <c r="B4547">
        <v>6596303</v>
      </c>
    </row>
    <row r="4548" spans="1:2" x14ac:dyDescent="0.25">
      <c r="A4548" t="s">
        <v>3606</v>
      </c>
      <c r="B4548">
        <v>6596203</v>
      </c>
    </row>
    <row r="4549" spans="1:2" x14ac:dyDescent="0.25">
      <c r="A4549" t="s">
        <v>3620</v>
      </c>
      <c r="B4549">
        <v>5163403</v>
      </c>
    </row>
    <row r="4550" spans="1:2" x14ac:dyDescent="0.25">
      <c r="A4550" t="s">
        <v>3610</v>
      </c>
      <c r="B4550">
        <v>6595903</v>
      </c>
    </row>
    <row r="4551" spans="1:2" x14ac:dyDescent="0.25">
      <c r="A4551" t="s">
        <v>4985</v>
      </c>
      <c r="B4551">
        <v>6361703</v>
      </c>
    </row>
    <row r="4552" spans="1:2" x14ac:dyDescent="0.25">
      <c r="A4552" t="s">
        <v>3611</v>
      </c>
      <c r="B4552">
        <v>6609903</v>
      </c>
    </row>
    <row r="4553" spans="1:2" x14ac:dyDescent="0.25">
      <c r="A4553" t="s">
        <v>3621</v>
      </c>
      <c r="B4553">
        <v>6619703</v>
      </c>
    </row>
    <row r="4554" spans="1:2" x14ac:dyDescent="0.25">
      <c r="A4554" t="s">
        <v>4986</v>
      </c>
      <c r="B4554">
        <v>6621703</v>
      </c>
    </row>
    <row r="4555" spans="1:2" x14ac:dyDescent="0.25">
      <c r="A4555" t="s">
        <v>3623</v>
      </c>
      <c r="B4555">
        <v>6622003</v>
      </c>
    </row>
    <row r="4556" spans="1:2" x14ac:dyDescent="0.25">
      <c r="A4556" t="s">
        <v>3622</v>
      </c>
      <c r="B4556">
        <v>6723703</v>
      </c>
    </row>
    <row r="4557" spans="1:2" x14ac:dyDescent="0.25">
      <c r="A4557" t="s">
        <v>3624</v>
      </c>
      <c r="B4557">
        <v>5431003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3F4C-B68E-4D02-BE05-9CF5405ACAF0}">
  <dimension ref="A1:F4557"/>
  <sheetViews>
    <sheetView topLeftCell="A163" workbookViewId="0">
      <selection activeCell="D195" sqref="D195"/>
    </sheetView>
  </sheetViews>
  <sheetFormatPr baseColWidth="10" defaultRowHeight="15" x14ac:dyDescent="0.25"/>
  <cols>
    <col min="2" max="2" width="52" customWidth="1"/>
    <col min="3" max="3" width="50" customWidth="1"/>
    <col min="4" max="4" width="49.140625" customWidth="1"/>
    <col min="5" max="5" width="54.42578125" customWidth="1"/>
    <col min="6" max="6" width="50.28515625" customWidth="1"/>
  </cols>
  <sheetData>
    <row r="1" spans="1:6" x14ac:dyDescent="0.25">
      <c r="A1" s="20" t="s">
        <v>3631</v>
      </c>
      <c r="B1" s="20" t="s">
        <v>3632</v>
      </c>
      <c r="C1" s="20" t="s">
        <v>3633</v>
      </c>
      <c r="D1" s="20" t="s">
        <v>3634</v>
      </c>
      <c r="E1" s="20" t="s">
        <v>3635</v>
      </c>
      <c r="F1" s="20" t="s">
        <v>3636</v>
      </c>
    </row>
    <row r="2" spans="1:6" x14ac:dyDescent="0.25">
      <c r="A2">
        <v>5211903</v>
      </c>
      <c r="B2" t="s">
        <v>3627</v>
      </c>
      <c r="C2">
        <v>10197.18</v>
      </c>
      <c r="D2">
        <v>10197.18</v>
      </c>
      <c r="E2" t="s">
        <v>3628</v>
      </c>
      <c r="F2" t="s">
        <v>3629</v>
      </c>
    </row>
    <row r="3" spans="1:6" x14ac:dyDescent="0.25">
      <c r="A3">
        <v>5212003</v>
      </c>
      <c r="B3" t="s">
        <v>3627</v>
      </c>
      <c r="C3">
        <v>5489.63</v>
      </c>
      <c r="D3">
        <v>5489.63</v>
      </c>
      <c r="E3" t="s">
        <v>3628</v>
      </c>
      <c r="F3" t="s">
        <v>3629</v>
      </c>
    </row>
    <row r="4" spans="1:6" x14ac:dyDescent="0.25">
      <c r="A4">
        <v>5171203</v>
      </c>
      <c r="B4" t="s">
        <v>3627</v>
      </c>
      <c r="C4">
        <v>12076.28</v>
      </c>
      <c r="D4">
        <v>12076.28</v>
      </c>
      <c r="E4" t="s">
        <v>3628</v>
      </c>
      <c r="F4" t="s">
        <v>3629</v>
      </c>
    </row>
    <row r="5" spans="1:6" x14ac:dyDescent="0.25">
      <c r="A5">
        <v>5171503</v>
      </c>
      <c r="B5" t="s">
        <v>3627</v>
      </c>
      <c r="C5">
        <v>12108.41</v>
      </c>
      <c r="D5">
        <v>12108.41</v>
      </c>
      <c r="E5" t="s">
        <v>3628</v>
      </c>
      <c r="F5" t="s">
        <v>3629</v>
      </c>
    </row>
    <row r="6" spans="1:6" x14ac:dyDescent="0.25">
      <c r="A6">
        <v>5211303</v>
      </c>
      <c r="B6" t="s">
        <v>3627</v>
      </c>
      <c r="C6">
        <v>2206.2600000000002</v>
      </c>
      <c r="D6">
        <v>2206.2600000000002</v>
      </c>
      <c r="E6" t="s">
        <v>3628</v>
      </c>
      <c r="F6" t="s">
        <v>3629</v>
      </c>
    </row>
    <row r="7" spans="1:6" x14ac:dyDescent="0.25">
      <c r="A7">
        <v>1815203</v>
      </c>
      <c r="B7" t="s">
        <v>3627</v>
      </c>
      <c r="C7">
        <v>4052.17</v>
      </c>
      <c r="D7">
        <v>4052.17</v>
      </c>
      <c r="E7" t="s">
        <v>3628</v>
      </c>
      <c r="F7" t="s">
        <v>3629</v>
      </c>
    </row>
    <row r="8" spans="1:6" x14ac:dyDescent="0.25">
      <c r="A8">
        <v>5753803</v>
      </c>
      <c r="B8" t="s">
        <v>3627</v>
      </c>
      <c r="C8">
        <v>12308.47</v>
      </c>
      <c r="D8">
        <v>12308.47</v>
      </c>
      <c r="E8" t="s">
        <v>3628</v>
      </c>
      <c r="F8" t="s">
        <v>3629</v>
      </c>
    </row>
    <row r="9" spans="1:6" x14ac:dyDescent="0.25">
      <c r="A9">
        <v>5397703</v>
      </c>
      <c r="B9" t="s">
        <v>3627</v>
      </c>
      <c r="C9">
        <v>8825.0400000000009</v>
      </c>
      <c r="D9">
        <v>8825.0400000000009</v>
      </c>
      <c r="E9" t="s">
        <v>3628</v>
      </c>
      <c r="F9" t="s">
        <v>3629</v>
      </c>
    </row>
    <row r="10" spans="1:6" x14ac:dyDescent="0.25">
      <c r="A10">
        <v>5405703</v>
      </c>
      <c r="B10" t="s">
        <v>3627</v>
      </c>
      <c r="C10">
        <v>5489.63</v>
      </c>
      <c r="D10">
        <v>5489.63</v>
      </c>
      <c r="E10" t="s">
        <v>3628</v>
      </c>
      <c r="F10" t="s">
        <v>3629</v>
      </c>
    </row>
    <row r="11" spans="1:6" x14ac:dyDescent="0.25">
      <c r="A11">
        <v>5819703</v>
      </c>
      <c r="B11" t="s">
        <v>3627</v>
      </c>
      <c r="C11">
        <v>5490.1</v>
      </c>
      <c r="D11">
        <v>5490.1</v>
      </c>
      <c r="E11" t="s">
        <v>3628</v>
      </c>
      <c r="F11" t="s">
        <v>3629</v>
      </c>
    </row>
    <row r="12" spans="1:6" x14ac:dyDescent="0.25">
      <c r="A12">
        <v>5819803</v>
      </c>
      <c r="B12" t="s">
        <v>3627</v>
      </c>
      <c r="C12">
        <v>5694.25</v>
      </c>
      <c r="D12">
        <v>5694.25</v>
      </c>
      <c r="E12" t="s">
        <v>3628</v>
      </c>
      <c r="F12" t="s">
        <v>3629</v>
      </c>
    </row>
    <row r="13" spans="1:6" x14ac:dyDescent="0.25">
      <c r="A13">
        <v>5788003</v>
      </c>
      <c r="B13" t="s">
        <v>3627</v>
      </c>
      <c r="C13">
        <v>12308.86</v>
      </c>
      <c r="D13">
        <v>12308.86</v>
      </c>
      <c r="E13" t="s">
        <v>3628</v>
      </c>
      <c r="F13" t="s">
        <v>3629</v>
      </c>
    </row>
    <row r="14" spans="1:6" x14ac:dyDescent="0.25">
      <c r="A14">
        <v>6088703</v>
      </c>
      <c r="B14" t="s">
        <v>3627</v>
      </c>
      <c r="C14">
        <v>12308.47</v>
      </c>
      <c r="D14">
        <v>12308.47</v>
      </c>
      <c r="E14" t="s">
        <v>3628</v>
      </c>
      <c r="F14" t="s">
        <v>3629</v>
      </c>
    </row>
    <row r="15" spans="1:6" x14ac:dyDescent="0.25">
      <c r="A15">
        <v>6102703</v>
      </c>
      <c r="B15" t="s">
        <v>3627</v>
      </c>
      <c r="C15">
        <v>12308.86</v>
      </c>
      <c r="D15">
        <v>12308.86</v>
      </c>
      <c r="E15" t="s">
        <v>3628</v>
      </c>
      <c r="F15" t="s">
        <v>3629</v>
      </c>
    </row>
    <row r="16" spans="1:6" x14ac:dyDescent="0.25">
      <c r="A16">
        <v>6215303</v>
      </c>
      <c r="B16" t="s">
        <v>3627</v>
      </c>
      <c r="C16">
        <v>6857.78</v>
      </c>
      <c r="D16">
        <v>6857.78</v>
      </c>
      <c r="E16" t="s">
        <v>3628</v>
      </c>
      <c r="F16" t="s">
        <v>3629</v>
      </c>
    </row>
    <row r="17" spans="1:6" x14ac:dyDescent="0.25">
      <c r="A17">
        <v>6325703</v>
      </c>
      <c r="B17" t="s">
        <v>3627</v>
      </c>
      <c r="C17">
        <v>10789.5</v>
      </c>
      <c r="D17">
        <v>10789.5</v>
      </c>
      <c r="E17" t="s">
        <v>3628</v>
      </c>
      <c r="F17" t="s">
        <v>3629</v>
      </c>
    </row>
    <row r="18" spans="1:6" x14ac:dyDescent="0.25">
      <c r="A18">
        <v>6184503</v>
      </c>
      <c r="B18" t="s">
        <v>3627</v>
      </c>
      <c r="C18">
        <v>4284</v>
      </c>
      <c r="D18">
        <v>4284</v>
      </c>
      <c r="E18" t="s">
        <v>3628</v>
      </c>
      <c r="F18" t="s">
        <v>3629</v>
      </c>
    </row>
    <row r="19" spans="1:6" x14ac:dyDescent="0.25">
      <c r="A19">
        <v>6573703</v>
      </c>
      <c r="B19" t="s">
        <v>3627</v>
      </c>
      <c r="C19">
        <v>6541.56</v>
      </c>
      <c r="D19">
        <v>6541.56</v>
      </c>
      <c r="E19" t="s">
        <v>3628</v>
      </c>
      <c r="F19" t="s">
        <v>3629</v>
      </c>
    </row>
    <row r="20" spans="1:6" x14ac:dyDescent="0.25">
      <c r="A20">
        <v>6417903</v>
      </c>
      <c r="B20" t="s">
        <v>3627</v>
      </c>
      <c r="C20">
        <v>2100</v>
      </c>
      <c r="D20">
        <v>2100</v>
      </c>
      <c r="E20" t="s">
        <v>3628</v>
      </c>
      <c r="F20" t="s">
        <v>3629</v>
      </c>
    </row>
    <row r="21" spans="1:6" x14ac:dyDescent="0.25">
      <c r="A21">
        <v>6634203</v>
      </c>
      <c r="B21" t="s">
        <v>3627</v>
      </c>
      <c r="C21">
        <v>5489.63</v>
      </c>
      <c r="D21">
        <v>5489.63</v>
      </c>
      <c r="E21" t="s">
        <v>3628</v>
      </c>
      <c r="F21" t="s">
        <v>3629</v>
      </c>
    </row>
    <row r="22" spans="1:6" x14ac:dyDescent="0.25">
      <c r="A22">
        <v>6530303</v>
      </c>
      <c r="B22" t="s">
        <v>3627</v>
      </c>
      <c r="C22">
        <v>12308.86</v>
      </c>
      <c r="D22">
        <v>12308.86</v>
      </c>
      <c r="E22" t="s">
        <v>3628</v>
      </c>
      <c r="F22" t="s">
        <v>3629</v>
      </c>
    </row>
    <row r="23" spans="1:6" x14ac:dyDescent="0.25">
      <c r="A23">
        <v>4897203</v>
      </c>
      <c r="B23" t="s">
        <v>3627</v>
      </c>
      <c r="C23">
        <v>6067.22</v>
      </c>
      <c r="D23">
        <v>6067.22</v>
      </c>
      <c r="E23" t="s">
        <v>3628</v>
      </c>
      <c r="F23" t="s">
        <v>3629</v>
      </c>
    </row>
    <row r="24" spans="1:6" x14ac:dyDescent="0.25">
      <c r="A24">
        <v>6503703</v>
      </c>
      <c r="B24" t="s">
        <v>3627</v>
      </c>
      <c r="C24">
        <v>11210.01</v>
      </c>
      <c r="D24">
        <v>11210.01</v>
      </c>
      <c r="E24" t="s">
        <v>3628</v>
      </c>
      <c r="F24" t="s">
        <v>3629</v>
      </c>
    </row>
    <row r="25" spans="1:6" x14ac:dyDescent="0.25">
      <c r="A25">
        <v>6593903</v>
      </c>
      <c r="B25" t="s">
        <v>3627</v>
      </c>
      <c r="C25">
        <v>5489.63</v>
      </c>
      <c r="D25">
        <v>5489.63</v>
      </c>
      <c r="E25" t="s">
        <v>3628</v>
      </c>
      <c r="F25" t="s">
        <v>3629</v>
      </c>
    </row>
    <row r="26" spans="1:6" x14ac:dyDescent="0.25">
      <c r="A26">
        <v>298003</v>
      </c>
      <c r="B26" t="s">
        <v>3627</v>
      </c>
      <c r="C26">
        <v>10160.01</v>
      </c>
      <c r="D26">
        <v>10160.01</v>
      </c>
      <c r="E26" t="s">
        <v>3628</v>
      </c>
      <c r="F26" t="s">
        <v>3629</v>
      </c>
    </row>
    <row r="27" spans="1:6" x14ac:dyDescent="0.25">
      <c r="A27">
        <v>6504103</v>
      </c>
      <c r="B27" t="s">
        <v>3627</v>
      </c>
      <c r="C27">
        <v>8060.01</v>
      </c>
      <c r="D27">
        <v>8060.01</v>
      </c>
      <c r="E27" t="s">
        <v>3628</v>
      </c>
      <c r="F27" t="s">
        <v>3629</v>
      </c>
    </row>
    <row r="28" spans="1:6" x14ac:dyDescent="0.25">
      <c r="A28">
        <v>6457703</v>
      </c>
      <c r="B28" t="s">
        <v>3627</v>
      </c>
      <c r="C28">
        <v>3213</v>
      </c>
      <c r="D28">
        <v>3213</v>
      </c>
      <c r="E28" t="s">
        <v>3628</v>
      </c>
      <c r="F28" t="s">
        <v>3629</v>
      </c>
    </row>
    <row r="29" spans="1:6" x14ac:dyDescent="0.25">
      <c r="A29">
        <v>6504003</v>
      </c>
      <c r="B29" t="s">
        <v>3627</v>
      </c>
      <c r="C29">
        <v>2810.01</v>
      </c>
      <c r="D29">
        <v>2810.01</v>
      </c>
      <c r="E29" t="s">
        <v>3628</v>
      </c>
      <c r="F29" t="s">
        <v>3629</v>
      </c>
    </row>
    <row r="30" spans="1:6" x14ac:dyDescent="0.25">
      <c r="A30">
        <v>6504203</v>
      </c>
      <c r="B30" t="s">
        <v>3627</v>
      </c>
      <c r="C30">
        <v>2810.01</v>
      </c>
      <c r="D30">
        <v>2810.01</v>
      </c>
      <c r="E30" t="s">
        <v>3628</v>
      </c>
      <c r="F30" t="s">
        <v>3629</v>
      </c>
    </row>
    <row r="31" spans="1:6" x14ac:dyDescent="0.25">
      <c r="A31">
        <v>6504403</v>
      </c>
      <c r="B31" t="s">
        <v>3627</v>
      </c>
      <c r="C31">
        <v>10160.01</v>
      </c>
      <c r="D31">
        <v>10160.01</v>
      </c>
      <c r="E31" t="s">
        <v>3628</v>
      </c>
      <c r="F31" t="s">
        <v>3629</v>
      </c>
    </row>
    <row r="32" spans="1:6" x14ac:dyDescent="0.25">
      <c r="A32">
        <v>6530003</v>
      </c>
      <c r="B32" t="s">
        <v>3627</v>
      </c>
      <c r="C32">
        <v>7939.73</v>
      </c>
      <c r="D32">
        <v>7939.73</v>
      </c>
      <c r="E32" t="s">
        <v>3628</v>
      </c>
      <c r="F32" t="s">
        <v>3629</v>
      </c>
    </row>
    <row r="33" spans="1:6" x14ac:dyDescent="0.25">
      <c r="A33">
        <v>6504303</v>
      </c>
      <c r="B33" t="s">
        <v>3627</v>
      </c>
      <c r="C33">
        <v>2810.01</v>
      </c>
      <c r="D33">
        <v>2810.01</v>
      </c>
      <c r="E33" t="s">
        <v>3628</v>
      </c>
      <c r="F33" t="s">
        <v>3629</v>
      </c>
    </row>
    <row r="34" spans="1:6" x14ac:dyDescent="0.25">
      <c r="A34">
        <v>6509303</v>
      </c>
      <c r="B34" t="s">
        <v>3627</v>
      </c>
      <c r="C34">
        <v>2810.01</v>
      </c>
      <c r="D34">
        <v>2810.01</v>
      </c>
      <c r="E34" t="s">
        <v>3628</v>
      </c>
      <c r="F34" t="s">
        <v>3629</v>
      </c>
    </row>
    <row r="35" spans="1:6" x14ac:dyDescent="0.25">
      <c r="A35">
        <v>6516103</v>
      </c>
      <c r="B35" t="s">
        <v>3627</v>
      </c>
      <c r="C35">
        <v>12308.86</v>
      </c>
      <c r="D35">
        <v>12308.86</v>
      </c>
      <c r="E35" t="s">
        <v>3628</v>
      </c>
      <c r="F35" t="s">
        <v>3629</v>
      </c>
    </row>
    <row r="36" spans="1:6" x14ac:dyDescent="0.25">
      <c r="A36">
        <v>6593803</v>
      </c>
      <c r="B36" t="s">
        <v>3627</v>
      </c>
      <c r="C36">
        <v>5515.65</v>
      </c>
      <c r="D36">
        <v>5515.65</v>
      </c>
      <c r="E36" t="s">
        <v>3628</v>
      </c>
      <c r="F36" t="s">
        <v>3629</v>
      </c>
    </row>
    <row r="37" spans="1:6" x14ac:dyDescent="0.25">
      <c r="A37">
        <v>2573203</v>
      </c>
      <c r="B37" t="s">
        <v>3627</v>
      </c>
      <c r="C37">
        <v>1760.01</v>
      </c>
      <c r="D37">
        <v>1760.01</v>
      </c>
      <c r="E37" t="s">
        <v>3628</v>
      </c>
      <c r="F37" t="s">
        <v>3629</v>
      </c>
    </row>
    <row r="38" spans="1:6" x14ac:dyDescent="0.25">
      <c r="A38">
        <v>6503903</v>
      </c>
      <c r="B38" t="s">
        <v>3627</v>
      </c>
      <c r="C38">
        <v>2810.01</v>
      </c>
      <c r="D38">
        <v>2810.01</v>
      </c>
      <c r="E38" t="s">
        <v>3628</v>
      </c>
      <c r="F38" t="s">
        <v>3629</v>
      </c>
    </row>
    <row r="39" spans="1:6" x14ac:dyDescent="0.25">
      <c r="A39">
        <v>5547703</v>
      </c>
      <c r="B39" t="s">
        <v>3627</v>
      </c>
      <c r="C39">
        <v>8060.01</v>
      </c>
      <c r="D39">
        <v>8060.01</v>
      </c>
      <c r="E39" t="s">
        <v>3628</v>
      </c>
      <c r="F39" t="s">
        <v>3629</v>
      </c>
    </row>
    <row r="40" spans="1:6" x14ac:dyDescent="0.25">
      <c r="A40">
        <v>6505703</v>
      </c>
      <c r="B40" t="s">
        <v>3627</v>
      </c>
      <c r="C40">
        <v>2810.01</v>
      </c>
      <c r="D40">
        <v>2810.01</v>
      </c>
      <c r="E40" t="s">
        <v>3628</v>
      </c>
      <c r="F40" t="s">
        <v>3629</v>
      </c>
    </row>
    <row r="41" spans="1:6" x14ac:dyDescent="0.25">
      <c r="A41">
        <v>6511803</v>
      </c>
      <c r="B41" t="s">
        <v>3627</v>
      </c>
      <c r="C41">
        <v>2810.01</v>
      </c>
      <c r="D41">
        <v>2810.01</v>
      </c>
      <c r="E41" t="s">
        <v>3628</v>
      </c>
      <c r="F41" t="s">
        <v>3629</v>
      </c>
    </row>
    <row r="42" spans="1:6" x14ac:dyDescent="0.25">
      <c r="A42">
        <v>6703903</v>
      </c>
      <c r="B42" t="s">
        <v>3627</v>
      </c>
      <c r="C42">
        <v>2810.01</v>
      </c>
      <c r="D42">
        <v>2810.01</v>
      </c>
      <c r="E42" t="s">
        <v>3628</v>
      </c>
      <c r="F42" t="s">
        <v>3629</v>
      </c>
    </row>
    <row r="43" spans="1:6" x14ac:dyDescent="0.25">
      <c r="A43">
        <v>6693703</v>
      </c>
      <c r="B43" t="s">
        <v>3630</v>
      </c>
      <c r="C43">
        <v>0</v>
      </c>
      <c r="D43">
        <v>0</v>
      </c>
      <c r="E43" t="s">
        <v>3630</v>
      </c>
      <c r="F43" t="s">
        <v>3630</v>
      </c>
    </row>
    <row r="44" spans="1:6" x14ac:dyDescent="0.25">
      <c r="A44">
        <v>6706103</v>
      </c>
      <c r="B44" t="s">
        <v>3627</v>
      </c>
      <c r="C44">
        <v>9611.07</v>
      </c>
      <c r="D44">
        <v>9611.07</v>
      </c>
      <c r="E44" t="s">
        <v>3628</v>
      </c>
      <c r="F44" t="s">
        <v>3629</v>
      </c>
    </row>
    <row r="45" spans="1:6" x14ac:dyDescent="0.25">
      <c r="A45">
        <v>6704003</v>
      </c>
      <c r="B45" t="s">
        <v>3627</v>
      </c>
      <c r="C45">
        <v>1760.01</v>
      </c>
      <c r="D45">
        <v>1760.01</v>
      </c>
      <c r="E45" t="s">
        <v>3628</v>
      </c>
      <c r="F45" t="s">
        <v>3629</v>
      </c>
    </row>
    <row r="46" spans="1:6" x14ac:dyDescent="0.25">
      <c r="A46">
        <v>1415303</v>
      </c>
      <c r="B46" t="s">
        <v>3627</v>
      </c>
      <c r="C46">
        <v>3309.39</v>
      </c>
      <c r="D46">
        <v>3309.39</v>
      </c>
      <c r="E46" t="s">
        <v>3628</v>
      </c>
      <c r="F46" t="s">
        <v>3629</v>
      </c>
    </row>
    <row r="47" spans="1:6" x14ac:dyDescent="0.25">
      <c r="A47">
        <v>1154103</v>
      </c>
      <c r="B47" t="s">
        <v>3627</v>
      </c>
      <c r="C47">
        <v>44465.25</v>
      </c>
      <c r="D47">
        <v>44465.25</v>
      </c>
      <c r="E47" t="s">
        <v>3628</v>
      </c>
      <c r="F47" t="s">
        <v>3629</v>
      </c>
    </row>
    <row r="48" spans="1:6" x14ac:dyDescent="0.25">
      <c r="A48">
        <v>1145303</v>
      </c>
      <c r="B48" t="s">
        <v>3627</v>
      </c>
      <c r="C48">
        <v>44465.25</v>
      </c>
      <c r="D48">
        <v>44465.25</v>
      </c>
      <c r="E48" t="s">
        <v>3628</v>
      </c>
      <c r="F48" t="s">
        <v>3629</v>
      </c>
    </row>
    <row r="49" spans="1:6" x14ac:dyDescent="0.25">
      <c r="A49">
        <v>6495803</v>
      </c>
      <c r="B49" t="s">
        <v>3627</v>
      </c>
      <c r="C49">
        <v>44465.25</v>
      </c>
      <c r="D49">
        <v>44465.25</v>
      </c>
      <c r="E49" t="s">
        <v>3628</v>
      </c>
      <c r="F49" t="s">
        <v>3629</v>
      </c>
    </row>
    <row r="50" spans="1:6" x14ac:dyDescent="0.25">
      <c r="A50">
        <v>101703</v>
      </c>
      <c r="B50" t="s">
        <v>3627</v>
      </c>
      <c r="C50">
        <v>16182.92</v>
      </c>
      <c r="D50">
        <v>16182.92</v>
      </c>
      <c r="E50" t="s">
        <v>3628</v>
      </c>
      <c r="F50" t="s">
        <v>3629</v>
      </c>
    </row>
    <row r="51" spans="1:6" x14ac:dyDescent="0.25">
      <c r="A51">
        <v>1377303</v>
      </c>
      <c r="B51" t="s">
        <v>3627</v>
      </c>
      <c r="C51">
        <v>44465.25</v>
      </c>
      <c r="D51">
        <v>44465.25</v>
      </c>
      <c r="E51" t="s">
        <v>3628</v>
      </c>
      <c r="F51" t="s">
        <v>3629</v>
      </c>
    </row>
    <row r="52" spans="1:6" x14ac:dyDescent="0.25">
      <c r="A52">
        <v>3287703</v>
      </c>
      <c r="B52" t="s">
        <v>3627</v>
      </c>
      <c r="C52">
        <v>44465.25</v>
      </c>
      <c r="D52">
        <v>44465.25</v>
      </c>
      <c r="E52" t="s">
        <v>3628</v>
      </c>
      <c r="F52" t="s">
        <v>3629</v>
      </c>
    </row>
    <row r="53" spans="1:6" x14ac:dyDescent="0.25">
      <c r="A53">
        <v>1199203</v>
      </c>
      <c r="B53" t="s">
        <v>3627</v>
      </c>
      <c r="C53">
        <v>44465.25</v>
      </c>
      <c r="D53">
        <v>44465.25</v>
      </c>
      <c r="E53" t="s">
        <v>3628</v>
      </c>
      <c r="F53" t="s">
        <v>3629</v>
      </c>
    </row>
    <row r="54" spans="1:6" x14ac:dyDescent="0.25">
      <c r="A54">
        <v>5137903</v>
      </c>
      <c r="B54" t="s">
        <v>3627</v>
      </c>
      <c r="C54">
        <v>44465.25</v>
      </c>
      <c r="D54">
        <v>44465.25</v>
      </c>
      <c r="E54" t="s">
        <v>3628</v>
      </c>
      <c r="F54" t="s">
        <v>3629</v>
      </c>
    </row>
    <row r="55" spans="1:6" x14ac:dyDescent="0.25">
      <c r="A55">
        <v>5137303</v>
      </c>
      <c r="B55" t="s">
        <v>3627</v>
      </c>
      <c r="C55">
        <v>44465.25</v>
      </c>
      <c r="D55">
        <v>44465.25</v>
      </c>
      <c r="E55" t="s">
        <v>3628</v>
      </c>
      <c r="F55" t="s">
        <v>3629</v>
      </c>
    </row>
    <row r="56" spans="1:6" x14ac:dyDescent="0.25">
      <c r="A56">
        <v>5137703</v>
      </c>
      <c r="B56" t="s">
        <v>3627</v>
      </c>
      <c r="C56">
        <v>44465.25</v>
      </c>
      <c r="D56">
        <v>44465.25</v>
      </c>
      <c r="E56" t="s">
        <v>3628</v>
      </c>
      <c r="F56" t="s">
        <v>3629</v>
      </c>
    </row>
    <row r="57" spans="1:6" x14ac:dyDescent="0.25">
      <c r="A57">
        <v>5137803</v>
      </c>
      <c r="B57" t="s">
        <v>3627</v>
      </c>
      <c r="C57">
        <v>44465.25</v>
      </c>
      <c r="D57">
        <v>44465.25</v>
      </c>
      <c r="E57" t="s">
        <v>3628</v>
      </c>
      <c r="F57" t="s">
        <v>3629</v>
      </c>
    </row>
    <row r="58" spans="1:6" x14ac:dyDescent="0.25">
      <c r="A58">
        <v>6497703</v>
      </c>
      <c r="B58" t="s">
        <v>3627</v>
      </c>
      <c r="C58">
        <v>44465.25</v>
      </c>
      <c r="D58">
        <v>44465.25</v>
      </c>
      <c r="E58" t="s">
        <v>3628</v>
      </c>
      <c r="F58" t="s">
        <v>3629</v>
      </c>
    </row>
    <row r="59" spans="1:6" x14ac:dyDescent="0.25">
      <c r="A59">
        <v>6497903</v>
      </c>
      <c r="B59" t="s">
        <v>3627</v>
      </c>
      <c r="C59">
        <v>44465.25</v>
      </c>
      <c r="D59">
        <v>44465.25</v>
      </c>
      <c r="E59" t="s">
        <v>3628</v>
      </c>
      <c r="F59" t="s">
        <v>3629</v>
      </c>
    </row>
    <row r="60" spans="1:6" x14ac:dyDescent="0.25">
      <c r="A60">
        <v>6499703</v>
      </c>
      <c r="B60" t="s">
        <v>3627</v>
      </c>
      <c r="C60">
        <v>44465.25</v>
      </c>
      <c r="D60">
        <v>44465.25</v>
      </c>
      <c r="E60" t="s">
        <v>3628</v>
      </c>
      <c r="F60" t="s">
        <v>3629</v>
      </c>
    </row>
    <row r="61" spans="1:6" x14ac:dyDescent="0.25">
      <c r="A61">
        <v>1368303</v>
      </c>
      <c r="B61" t="s">
        <v>3627</v>
      </c>
      <c r="C61">
        <v>44465.25</v>
      </c>
      <c r="D61">
        <v>44465.25</v>
      </c>
      <c r="E61" t="s">
        <v>3628</v>
      </c>
      <c r="F61" t="s">
        <v>3629</v>
      </c>
    </row>
    <row r="62" spans="1:6" x14ac:dyDescent="0.25">
      <c r="A62">
        <v>6497803</v>
      </c>
      <c r="B62" t="s">
        <v>3627</v>
      </c>
      <c r="C62">
        <v>44465.25</v>
      </c>
      <c r="D62">
        <v>44465.25</v>
      </c>
      <c r="E62" t="s">
        <v>3628</v>
      </c>
      <c r="F62" t="s">
        <v>3629</v>
      </c>
    </row>
    <row r="63" spans="1:6" x14ac:dyDescent="0.25">
      <c r="A63">
        <v>6498003</v>
      </c>
      <c r="B63" t="s">
        <v>3627</v>
      </c>
      <c r="C63">
        <v>44465.25</v>
      </c>
      <c r="D63">
        <v>44465.25</v>
      </c>
      <c r="E63" t="s">
        <v>3628</v>
      </c>
      <c r="F63" t="s">
        <v>3629</v>
      </c>
    </row>
    <row r="64" spans="1:6" x14ac:dyDescent="0.25">
      <c r="A64">
        <v>6495703</v>
      </c>
      <c r="B64" t="s">
        <v>3627</v>
      </c>
      <c r="C64">
        <v>44465.25</v>
      </c>
      <c r="D64">
        <v>44465.25</v>
      </c>
      <c r="E64" t="s">
        <v>3628</v>
      </c>
      <c r="F64" t="s">
        <v>3629</v>
      </c>
    </row>
    <row r="65" spans="1:6" x14ac:dyDescent="0.25">
      <c r="A65">
        <v>1266203</v>
      </c>
      <c r="B65" t="s">
        <v>3627</v>
      </c>
      <c r="C65">
        <v>44465.25</v>
      </c>
      <c r="D65">
        <v>44465.25</v>
      </c>
      <c r="E65" t="s">
        <v>3628</v>
      </c>
      <c r="F65" t="s">
        <v>3629</v>
      </c>
    </row>
    <row r="66" spans="1:6" x14ac:dyDescent="0.25">
      <c r="A66">
        <v>5481703</v>
      </c>
      <c r="B66" t="s">
        <v>3627</v>
      </c>
      <c r="C66">
        <v>44465.25</v>
      </c>
      <c r="D66">
        <v>44465.25</v>
      </c>
      <c r="E66" t="s">
        <v>3628</v>
      </c>
      <c r="F66" t="s">
        <v>3629</v>
      </c>
    </row>
    <row r="67" spans="1:6" x14ac:dyDescent="0.25">
      <c r="A67">
        <v>10203</v>
      </c>
      <c r="B67" t="s">
        <v>3627</v>
      </c>
      <c r="C67">
        <v>44465.25</v>
      </c>
      <c r="D67">
        <v>44465.25</v>
      </c>
      <c r="E67" t="s">
        <v>3628</v>
      </c>
      <c r="F67" t="s">
        <v>3629</v>
      </c>
    </row>
    <row r="68" spans="1:6" x14ac:dyDescent="0.25">
      <c r="A68">
        <v>6042903</v>
      </c>
      <c r="B68" t="s">
        <v>3627</v>
      </c>
      <c r="C68">
        <v>5450.71</v>
      </c>
      <c r="D68">
        <v>5450.71</v>
      </c>
      <c r="E68" t="s">
        <v>3628</v>
      </c>
      <c r="F68" t="s">
        <v>3629</v>
      </c>
    </row>
    <row r="69" spans="1:6" x14ac:dyDescent="0.25">
      <c r="A69">
        <v>148003</v>
      </c>
      <c r="B69" t="s">
        <v>3627</v>
      </c>
      <c r="C69">
        <v>3860.96</v>
      </c>
      <c r="D69">
        <v>3860.96</v>
      </c>
      <c r="E69" t="s">
        <v>3628</v>
      </c>
      <c r="F69" t="s">
        <v>3629</v>
      </c>
    </row>
    <row r="70" spans="1:6" x14ac:dyDescent="0.25">
      <c r="A70">
        <v>161403</v>
      </c>
      <c r="B70" t="s">
        <v>3627</v>
      </c>
      <c r="C70">
        <v>1575</v>
      </c>
      <c r="D70">
        <v>1575</v>
      </c>
      <c r="E70" t="s">
        <v>3628</v>
      </c>
      <c r="F70" t="s">
        <v>3629</v>
      </c>
    </row>
    <row r="71" spans="1:6" x14ac:dyDescent="0.25">
      <c r="A71">
        <v>281403</v>
      </c>
      <c r="B71" t="s">
        <v>3630</v>
      </c>
      <c r="C71">
        <v>0</v>
      </c>
      <c r="D71">
        <v>0</v>
      </c>
      <c r="E71" t="s">
        <v>3630</v>
      </c>
      <c r="F71" t="s">
        <v>3630</v>
      </c>
    </row>
    <row r="72" spans="1:6" x14ac:dyDescent="0.25">
      <c r="A72">
        <v>122003</v>
      </c>
      <c r="B72" t="s">
        <v>3627</v>
      </c>
      <c r="C72">
        <v>5907.83</v>
      </c>
      <c r="D72">
        <v>5907.83</v>
      </c>
      <c r="E72" t="s">
        <v>3628</v>
      </c>
      <c r="F72" t="s">
        <v>3629</v>
      </c>
    </row>
    <row r="73" spans="1:6" x14ac:dyDescent="0.25">
      <c r="A73">
        <v>6539703</v>
      </c>
      <c r="B73" t="s">
        <v>3630</v>
      </c>
      <c r="C73">
        <v>0</v>
      </c>
      <c r="D73">
        <v>0</v>
      </c>
      <c r="E73" t="s">
        <v>3630</v>
      </c>
      <c r="F73" t="s">
        <v>3630</v>
      </c>
    </row>
    <row r="74" spans="1:6" x14ac:dyDescent="0.25">
      <c r="A74">
        <v>282303</v>
      </c>
      <c r="B74" t="s">
        <v>3627</v>
      </c>
      <c r="C74">
        <v>8825.0400000000009</v>
      </c>
      <c r="D74">
        <v>8825.0400000000009</v>
      </c>
      <c r="E74" t="s">
        <v>3628</v>
      </c>
      <c r="F74" t="s">
        <v>3629</v>
      </c>
    </row>
    <row r="75" spans="1:6" x14ac:dyDescent="0.25">
      <c r="A75">
        <v>1511203</v>
      </c>
      <c r="B75" t="s">
        <v>3627</v>
      </c>
      <c r="C75">
        <v>6757.93</v>
      </c>
      <c r="D75">
        <v>6757.93</v>
      </c>
      <c r="E75" t="s">
        <v>3628</v>
      </c>
      <c r="F75" t="s">
        <v>3629</v>
      </c>
    </row>
    <row r="76" spans="1:6" x14ac:dyDescent="0.25">
      <c r="A76">
        <v>5224203</v>
      </c>
      <c r="B76" t="s">
        <v>3627</v>
      </c>
      <c r="C76">
        <v>10479.74</v>
      </c>
      <c r="D76">
        <v>10479.74</v>
      </c>
      <c r="E76" t="s">
        <v>3628</v>
      </c>
      <c r="F76" t="s">
        <v>3629</v>
      </c>
    </row>
    <row r="77" spans="1:6" x14ac:dyDescent="0.25">
      <c r="A77">
        <v>5569803</v>
      </c>
      <c r="B77" t="s">
        <v>3627</v>
      </c>
      <c r="C77">
        <v>9611.07</v>
      </c>
      <c r="D77">
        <v>9611.07</v>
      </c>
      <c r="E77" t="s">
        <v>3628</v>
      </c>
      <c r="F77" t="s">
        <v>3629</v>
      </c>
    </row>
    <row r="78" spans="1:6" x14ac:dyDescent="0.25">
      <c r="A78">
        <v>6509803</v>
      </c>
      <c r="B78" t="s">
        <v>3627</v>
      </c>
      <c r="C78">
        <v>2810.01</v>
      </c>
      <c r="D78">
        <v>2810.01</v>
      </c>
      <c r="E78" t="s">
        <v>3628</v>
      </c>
      <c r="F78" t="s">
        <v>3629</v>
      </c>
    </row>
    <row r="79" spans="1:6" x14ac:dyDescent="0.25">
      <c r="A79">
        <v>6265703</v>
      </c>
      <c r="B79" t="s">
        <v>3630</v>
      </c>
      <c r="C79">
        <v>0</v>
      </c>
      <c r="D79">
        <v>0</v>
      </c>
      <c r="E79" t="s">
        <v>3630</v>
      </c>
      <c r="F79" t="s">
        <v>3630</v>
      </c>
    </row>
    <row r="80" spans="1:6" x14ac:dyDescent="0.25">
      <c r="A80">
        <v>16303</v>
      </c>
      <c r="B80" t="s">
        <v>3627</v>
      </c>
      <c r="C80">
        <v>2757.83</v>
      </c>
      <c r="D80">
        <v>2757.83</v>
      </c>
      <c r="E80" t="s">
        <v>3628</v>
      </c>
      <c r="F80" t="s">
        <v>3629</v>
      </c>
    </row>
    <row r="81" spans="1:6" x14ac:dyDescent="0.25">
      <c r="A81">
        <v>160903</v>
      </c>
      <c r="B81" t="s">
        <v>3627</v>
      </c>
      <c r="C81">
        <v>8745.07</v>
      </c>
      <c r="D81">
        <v>8745.07</v>
      </c>
      <c r="E81" t="s">
        <v>3628</v>
      </c>
      <c r="F81" t="s">
        <v>3629</v>
      </c>
    </row>
    <row r="82" spans="1:6" x14ac:dyDescent="0.25">
      <c r="A82">
        <v>247403</v>
      </c>
      <c r="B82" t="s">
        <v>3627</v>
      </c>
      <c r="C82">
        <v>12308.86</v>
      </c>
      <c r="D82">
        <v>12308.86</v>
      </c>
      <c r="E82" t="s">
        <v>3628</v>
      </c>
      <c r="F82" t="s">
        <v>3629</v>
      </c>
    </row>
    <row r="83" spans="1:6" x14ac:dyDescent="0.25">
      <c r="A83">
        <v>396803</v>
      </c>
      <c r="B83" t="s">
        <v>3627</v>
      </c>
      <c r="C83">
        <v>8752.25</v>
      </c>
      <c r="D83">
        <v>8752.25</v>
      </c>
      <c r="E83" t="s">
        <v>3628</v>
      </c>
      <c r="F83" t="s">
        <v>3629</v>
      </c>
    </row>
    <row r="84" spans="1:6" x14ac:dyDescent="0.25">
      <c r="A84">
        <v>153703</v>
      </c>
      <c r="B84" t="s">
        <v>3627</v>
      </c>
      <c r="C84">
        <v>12308.86</v>
      </c>
      <c r="D84">
        <v>12308.86</v>
      </c>
      <c r="E84" t="s">
        <v>3628</v>
      </c>
      <c r="F84" t="s">
        <v>3629</v>
      </c>
    </row>
    <row r="85" spans="1:6" x14ac:dyDescent="0.25">
      <c r="A85">
        <v>1367703</v>
      </c>
      <c r="B85" t="s">
        <v>3627</v>
      </c>
      <c r="C85">
        <v>9611.07</v>
      </c>
      <c r="D85">
        <v>9611.07</v>
      </c>
      <c r="E85" t="s">
        <v>3628</v>
      </c>
      <c r="F85" t="s">
        <v>3629</v>
      </c>
    </row>
    <row r="86" spans="1:6" x14ac:dyDescent="0.25">
      <c r="A86">
        <v>1765203</v>
      </c>
      <c r="B86" t="s">
        <v>3627</v>
      </c>
      <c r="C86">
        <v>10813.98</v>
      </c>
      <c r="D86">
        <v>10813.98</v>
      </c>
      <c r="E86" t="s">
        <v>3628</v>
      </c>
      <c r="F86" t="s">
        <v>3629</v>
      </c>
    </row>
    <row r="87" spans="1:6" x14ac:dyDescent="0.25">
      <c r="A87">
        <v>2197503</v>
      </c>
      <c r="B87" t="s">
        <v>3627</v>
      </c>
      <c r="C87">
        <v>9634.74</v>
      </c>
      <c r="D87">
        <v>9634.74</v>
      </c>
      <c r="E87" t="s">
        <v>3628</v>
      </c>
      <c r="F87" t="s">
        <v>3629</v>
      </c>
    </row>
    <row r="88" spans="1:6" x14ac:dyDescent="0.25">
      <c r="A88">
        <v>2755203</v>
      </c>
      <c r="B88" t="s">
        <v>3627</v>
      </c>
      <c r="C88">
        <v>5198.55</v>
      </c>
      <c r="D88">
        <v>5198.55</v>
      </c>
      <c r="E88" t="s">
        <v>3628</v>
      </c>
      <c r="F88" t="s">
        <v>3629</v>
      </c>
    </row>
    <row r="89" spans="1:6" x14ac:dyDescent="0.25">
      <c r="A89">
        <v>655203</v>
      </c>
      <c r="B89" t="s">
        <v>3627</v>
      </c>
      <c r="C89">
        <v>8256.02</v>
      </c>
      <c r="D89">
        <v>8256.02</v>
      </c>
      <c r="E89" t="s">
        <v>3628</v>
      </c>
      <c r="F89" t="s">
        <v>3629</v>
      </c>
    </row>
    <row r="90" spans="1:6" x14ac:dyDescent="0.25">
      <c r="A90">
        <v>2957203</v>
      </c>
      <c r="B90" t="s">
        <v>3627</v>
      </c>
      <c r="C90">
        <v>12308.86</v>
      </c>
      <c r="D90">
        <v>12308.86</v>
      </c>
      <c r="E90" t="s">
        <v>3628</v>
      </c>
      <c r="F90" t="s">
        <v>3629</v>
      </c>
    </row>
    <row r="91" spans="1:6" x14ac:dyDescent="0.25">
      <c r="A91">
        <v>5223903</v>
      </c>
      <c r="B91" t="s">
        <v>3627</v>
      </c>
      <c r="C91">
        <v>11004.83</v>
      </c>
      <c r="D91">
        <v>11004.83</v>
      </c>
      <c r="E91" t="s">
        <v>3628</v>
      </c>
      <c r="F91" t="s">
        <v>3629</v>
      </c>
    </row>
    <row r="92" spans="1:6" x14ac:dyDescent="0.25">
      <c r="A92">
        <v>5222403</v>
      </c>
      <c r="B92" t="s">
        <v>3627</v>
      </c>
      <c r="C92">
        <v>12099.63</v>
      </c>
      <c r="D92">
        <v>12099.63</v>
      </c>
      <c r="E92" t="s">
        <v>3628</v>
      </c>
      <c r="F92" t="s">
        <v>3629</v>
      </c>
    </row>
    <row r="93" spans="1:6" x14ac:dyDescent="0.25">
      <c r="A93">
        <v>5265803</v>
      </c>
      <c r="B93" t="s">
        <v>3627</v>
      </c>
      <c r="C93">
        <v>9611.07</v>
      </c>
      <c r="D93">
        <v>9611.07</v>
      </c>
      <c r="E93" t="s">
        <v>3628</v>
      </c>
      <c r="F93" t="s">
        <v>3629</v>
      </c>
    </row>
    <row r="94" spans="1:6" x14ac:dyDescent="0.25">
      <c r="A94">
        <v>5175503</v>
      </c>
      <c r="B94" t="s">
        <v>3627</v>
      </c>
      <c r="C94">
        <v>10737.21</v>
      </c>
      <c r="D94">
        <v>10737.21</v>
      </c>
      <c r="E94" t="s">
        <v>3628</v>
      </c>
      <c r="F94" t="s">
        <v>3629</v>
      </c>
    </row>
    <row r="95" spans="1:6" x14ac:dyDescent="0.25">
      <c r="A95">
        <v>5133203</v>
      </c>
      <c r="B95" t="s">
        <v>3627</v>
      </c>
      <c r="C95">
        <v>67278.77</v>
      </c>
      <c r="D95">
        <v>67278.77</v>
      </c>
      <c r="E95" t="s">
        <v>3628</v>
      </c>
      <c r="F95" t="s">
        <v>3629</v>
      </c>
    </row>
    <row r="96" spans="1:6" x14ac:dyDescent="0.25">
      <c r="A96">
        <v>2993203</v>
      </c>
      <c r="B96" t="s">
        <v>3627</v>
      </c>
      <c r="C96">
        <v>9928.17</v>
      </c>
      <c r="D96">
        <v>9928.17</v>
      </c>
      <c r="E96" t="s">
        <v>3628</v>
      </c>
      <c r="F96" t="s">
        <v>3629</v>
      </c>
    </row>
    <row r="97" spans="1:6" x14ac:dyDescent="0.25">
      <c r="A97">
        <v>5151403</v>
      </c>
      <c r="B97" t="s">
        <v>3627</v>
      </c>
      <c r="C97">
        <v>11806.29</v>
      </c>
      <c r="D97">
        <v>11806.29</v>
      </c>
      <c r="E97" t="s">
        <v>3628</v>
      </c>
      <c r="F97" t="s">
        <v>3629</v>
      </c>
    </row>
    <row r="98" spans="1:6" x14ac:dyDescent="0.25">
      <c r="A98">
        <v>5345803</v>
      </c>
      <c r="B98" t="s">
        <v>3627</v>
      </c>
      <c r="C98">
        <v>40669.93</v>
      </c>
      <c r="D98">
        <v>40669.93</v>
      </c>
      <c r="E98" t="s">
        <v>3628</v>
      </c>
      <c r="F98" t="s">
        <v>3629</v>
      </c>
    </row>
    <row r="99" spans="1:6" x14ac:dyDescent="0.25">
      <c r="A99">
        <v>6577703</v>
      </c>
      <c r="B99" t="s">
        <v>3627</v>
      </c>
      <c r="C99">
        <v>7908.5</v>
      </c>
      <c r="D99">
        <v>7908.5</v>
      </c>
      <c r="E99" t="s">
        <v>3628</v>
      </c>
      <c r="F99" t="s">
        <v>3629</v>
      </c>
    </row>
    <row r="100" spans="1:6" x14ac:dyDescent="0.25">
      <c r="A100">
        <v>6505803</v>
      </c>
      <c r="B100" t="s">
        <v>3627</v>
      </c>
      <c r="C100">
        <v>1341.08</v>
      </c>
      <c r="D100">
        <v>1341.08</v>
      </c>
      <c r="E100" t="s">
        <v>3628</v>
      </c>
      <c r="F100" t="s">
        <v>3629</v>
      </c>
    </row>
    <row r="101" spans="1:6" x14ac:dyDescent="0.25">
      <c r="A101">
        <v>5447703</v>
      </c>
      <c r="B101" t="s">
        <v>3627</v>
      </c>
      <c r="C101">
        <v>9847.56</v>
      </c>
      <c r="D101">
        <v>9847.56</v>
      </c>
      <c r="E101" t="s">
        <v>3628</v>
      </c>
      <c r="F101" t="s">
        <v>3629</v>
      </c>
    </row>
    <row r="102" spans="1:6" x14ac:dyDescent="0.25">
      <c r="A102">
        <v>2819203</v>
      </c>
      <c r="B102" t="s">
        <v>3627</v>
      </c>
      <c r="C102">
        <v>6067.22</v>
      </c>
      <c r="D102">
        <v>6067.22</v>
      </c>
      <c r="E102" t="s">
        <v>3628</v>
      </c>
      <c r="F102" t="s">
        <v>3629</v>
      </c>
    </row>
    <row r="103" spans="1:6" x14ac:dyDescent="0.25">
      <c r="A103">
        <v>5477703</v>
      </c>
      <c r="B103" t="s">
        <v>3627</v>
      </c>
      <c r="C103">
        <v>10621.95</v>
      </c>
      <c r="D103">
        <v>10621.95</v>
      </c>
      <c r="E103" t="s">
        <v>3628</v>
      </c>
      <c r="F103" t="s">
        <v>3629</v>
      </c>
    </row>
    <row r="104" spans="1:6" x14ac:dyDescent="0.25">
      <c r="A104">
        <v>5489903</v>
      </c>
      <c r="B104" t="s">
        <v>3627</v>
      </c>
      <c r="C104">
        <v>7219.44</v>
      </c>
      <c r="D104">
        <v>7219.44</v>
      </c>
      <c r="E104" t="s">
        <v>3628</v>
      </c>
      <c r="F104" t="s">
        <v>3629</v>
      </c>
    </row>
    <row r="105" spans="1:6" x14ac:dyDescent="0.25">
      <c r="A105">
        <v>5151303</v>
      </c>
      <c r="B105" t="s">
        <v>3627</v>
      </c>
      <c r="C105">
        <v>14241.94</v>
      </c>
      <c r="D105">
        <v>14241.94</v>
      </c>
      <c r="E105" t="s">
        <v>3628</v>
      </c>
      <c r="F105" t="s">
        <v>3629</v>
      </c>
    </row>
    <row r="106" spans="1:6" x14ac:dyDescent="0.25">
      <c r="A106">
        <v>5161203</v>
      </c>
      <c r="B106" t="s">
        <v>3627</v>
      </c>
      <c r="C106">
        <v>10546.23</v>
      </c>
      <c r="D106">
        <v>10546.23</v>
      </c>
      <c r="E106" t="s">
        <v>3628</v>
      </c>
      <c r="F106" t="s">
        <v>3629</v>
      </c>
    </row>
    <row r="107" spans="1:6" x14ac:dyDescent="0.25">
      <c r="A107">
        <v>5417803</v>
      </c>
      <c r="B107" t="s">
        <v>3627</v>
      </c>
      <c r="C107">
        <v>7067.22</v>
      </c>
      <c r="D107">
        <v>7067.22</v>
      </c>
      <c r="E107" t="s">
        <v>3628</v>
      </c>
      <c r="F107" t="s">
        <v>3629</v>
      </c>
    </row>
    <row r="108" spans="1:6" x14ac:dyDescent="0.25">
      <c r="A108">
        <v>1151103</v>
      </c>
      <c r="B108" t="s">
        <v>3627</v>
      </c>
      <c r="C108">
        <v>14241.94</v>
      </c>
      <c r="D108">
        <v>14241.94</v>
      </c>
      <c r="E108" t="s">
        <v>3628</v>
      </c>
      <c r="F108" t="s">
        <v>3629</v>
      </c>
    </row>
    <row r="109" spans="1:6" x14ac:dyDescent="0.25">
      <c r="A109">
        <v>5175603</v>
      </c>
      <c r="B109" t="s">
        <v>3627</v>
      </c>
      <c r="C109">
        <v>10934.91</v>
      </c>
      <c r="D109">
        <v>10934.91</v>
      </c>
      <c r="E109" t="s">
        <v>3628</v>
      </c>
      <c r="F109" t="s">
        <v>3629</v>
      </c>
    </row>
    <row r="110" spans="1:6" x14ac:dyDescent="0.25">
      <c r="A110">
        <v>4325403</v>
      </c>
      <c r="B110" t="s">
        <v>3627</v>
      </c>
      <c r="C110">
        <v>9847.56</v>
      </c>
      <c r="D110">
        <v>9847.56</v>
      </c>
      <c r="E110" t="s">
        <v>3628</v>
      </c>
      <c r="F110" t="s">
        <v>3629</v>
      </c>
    </row>
    <row r="111" spans="1:6" x14ac:dyDescent="0.25">
      <c r="A111">
        <v>2817203</v>
      </c>
      <c r="B111" t="s">
        <v>3630</v>
      </c>
      <c r="C111">
        <v>0</v>
      </c>
      <c r="D111">
        <v>0</v>
      </c>
      <c r="E111" t="s">
        <v>3630</v>
      </c>
      <c r="F111" t="s">
        <v>3630</v>
      </c>
    </row>
    <row r="112" spans="1:6" x14ac:dyDescent="0.25">
      <c r="A112">
        <v>5952503</v>
      </c>
      <c r="B112" t="s">
        <v>3627</v>
      </c>
      <c r="C112">
        <v>6621.16</v>
      </c>
      <c r="D112">
        <v>6621.16</v>
      </c>
      <c r="E112" t="s">
        <v>3628</v>
      </c>
      <c r="F112" t="s">
        <v>3629</v>
      </c>
    </row>
    <row r="113" spans="1:6" x14ac:dyDescent="0.25">
      <c r="A113">
        <v>5507703</v>
      </c>
      <c r="B113" t="s">
        <v>3627</v>
      </c>
      <c r="C113">
        <v>11000</v>
      </c>
      <c r="D113">
        <v>11000</v>
      </c>
      <c r="E113" t="s">
        <v>3628</v>
      </c>
      <c r="F113" t="s">
        <v>3629</v>
      </c>
    </row>
    <row r="114" spans="1:6" x14ac:dyDescent="0.25">
      <c r="A114">
        <v>5263803</v>
      </c>
      <c r="B114" t="s">
        <v>3627</v>
      </c>
      <c r="C114">
        <v>6618.78</v>
      </c>
      <c r="D114">
        <v>6618.78</v>
      </c>
      <c r="E114" t="s">
        <v>3628</v>
      </c>
      <c r="F114" t="s">
        <v>3629</v>
      </c>
    </row>
    <row r="115" spans="1:6" x14ac:dyDescent="0.25">
      <c r="A115">
        <v>6247803</v>
      </c>
      <c r="B115" t="s">
        <v>3627</v>
      </c>
      <c r="C115">
        <v>4418.3999999999996</v>
      </c>
      <c r="D115">
        <v>4418.3999999999996</v>
      </c>
      <c r="E115" t="s">
        <v>3628</v>
      </c>
      <c r="F115" t="s">
        <v>3629</v>
      </c>
    </row>
    <row r="116" spans="1:6" x14ac:dyDescent="0.25">
      <c r="A116">
        <v>392203</v>
      </c>
      <c r="B116" t="s">
        <v>3627</v>
      </c>
      <c r="C116">
        <v>14241.94</v>
      </c>
      <c r="D116">
        <v>14241.94</v>
      </c>
      <c r="E116" t="s">
        <v>3628</v>
      </c>
      <c r="F116" t="s">
        <v>3629</v>
      </c>
    </row>
    <row r="117" spans="1:6" x14ac:dyDescent="0.25">
      <c r="A117">
        <v>5865903</v>
      </c>
      <c r="B117" t="s">
        <v>3627</v>
      </c>
      <c r="C117">
        <v>3448.52</v>
      </c>
      <c r="D117">
        <v>3448.52</v>
      </c>
      <c r="E117" t="s">
        <v>3628</v>
      </c>
      <c r="F117" t="s">
        <v>3629</v>
      </c>
    </row>
    <row r="118" spans="1:6" x14ac:dyDescent="0.25">
      <c r="A118">
        <v>5504003</v>
      </c>
      <c r="B118" t="s">
        <v>3627</v>
      </c>
      <c r="C118">
        <v>11741.7</v>
      </c>
      <c r="D118">
        <v>11741.7</v>
      </c>
      <c r="E118" t="s">
        <v>3628</v>
      </c>
      <c r="F118" t="s">
        <v>3629</v>
      </c>
    </row>
    <row r="119" spans="1:6" x14ac:dyDescent="0.25">
      <c r="A119">
        <v>6615803</v>
      </c>
      <c r="B119" t="s">
        <v>3627</v>
      </c>
      <c r="C119">
        <v>39497.31</v>
      </c>
      <c r="D119">
        <v>39497.31</v>
      </c>
      <c r="E119" t="s">
        <v>3628</v>
      </c>
      <c r="F119" t="s">
        <v>3629</v>
      </c>
    </row>
    <row r="120" spans="1:6" x14ac:dyDescent="0.25">
      <c r="A120">
        <v>5471803</v>
      </c>
      <c r="B120" t="s">
        <v>3627</v>
      </c>
      <c r="C120">
        <v>3574.13</v>
      </c>
      <c r="D120">
        <v>3574.13</v>
      </c>
      <c r="E120" t="s">
        <v>3628</v>
      </c>
      <c r="F120" t="s">
        <v>3629</v>
      </c>
    </row>
    <row r="121" spans="1:6" x14ac:dyDescent="0.25">
      <c r="A121">
        <v>5176003</v>
      </c>
      <c r="B121" t="s">
        <v>3627</v>
      </c>
      <c r="C121">
        <v>14241.94</v>
      </c>
      <c r="D121">
        <v>14241.94</v>
      </c>
      <c r="E121" t="s">
        <v>3628</v>
      </c>
      <c r="F121" t="s">
        <v>3629</v>
      </c>
    </row>
    <row r="122" spans="1:6" x14ac:dyDescent="0.25">
      <c r="A122">
        <v>1155703</v>
      </c>
      <c r="B122" t="s">
        <v>3627</v>
      </c>
      <c r="C122">
        <v>21858.78</v>
      </c>
      <c r="D122">
        <v>21858.78</v>
      </c>
      <c r="E122" t="s">
        <v>3628</v>
      </c>
      <c r="F122" t="s">
        <v>3629</v>
      </c>
    </row>
    <row r="123" spans="1:6" x14ac:dyDescent="0.25">
      <c r="A123">
        <v>5495703</v>
      </c>
      <c r="B123" t="s">
        <v>3627</v>
      </c>
      <c r="C123">
        <v>14768.1</v>
      </c>
      <c r="D123">
        <v>14768.1</v>
      </c>
      <c r="E123" t="s">
        <v>3628</v>
      </c>
      <c r="F123" t="s">
        <v>3629</v>
      </c>
    </row>
    <row r="124" spans="1:6" x14ac:dyDescent="0.25">
      <c r="A124">
        <v>1200003</v>
      </c>
      <c r="B124" t="s">
        <v>3627</v>
      </c>
      <c r="C124">
        <v>69379.899999999994</v>
      </c>
      <c r="D124">
        <v>69379.899999999994</v>
      </c>
      <c r="E124" t="s">
        <v>3628</v>
      </c>
      <c r="F124" t="s">
        <v>3629</v>
      </c>
    </row>
    <row r="125" spans="1:6" x14ac:dyDescent="0.25">
      <c r="A125">
        <v>1223303</v>
      </c>
      <c r="B125" t="s">
        <v>3627</v>
      </c>
      <c r="C125">
        <v>12906.62</v>
      </c>
      <c r="D125">
        <v>12906.62</v>
      </c>
      <c r="E125" t="s">
        <v>3628</v>
      </c>
      <c r="F125" t="s">
        <v>3629</v>
      </c>
    </row>
    <row r="126" spans="1:6" x14ac:dyDescent="0.25">
      <c r="A126">
        <v>5169203</v>
      </c>
      <c r="B126" t="s">
        <v>3627</v>
      </c>
      <c r="C126">
        <v>1938</v>
      </c>
      <c r="D126">
        <v>1938</v>
      </c>
      <c r="E126" t="s">
        <v>3628</v>
      </c>
      <c r="F126" t="s">
        <v>3629</v>
      </c>
    </row>
    <row r="127" spans="1:6" x14ac:dyDescent="0.25">
      <c r="A127">
        <v>5928803</v>
      </c>
      <c r="B127" t="s">
        <v>3627</v>
      </c>
      <c r="C127">
        <v>7859.15</v>
      </c>
      <c r="D127">
        <v>7859.15</v>
      </c>
      <c r="E127" t="s">
        <v>3628</v>
      </c>
      <c r="F127" t="s">
        <v>3629</v>
      </c>
    </row>
    <row r="128" spans="1:6" x14ac:dyDescent="0.25">
      <c r="A128">
        <v>1696603</v>
      </c>
      <c r="B128" t="s">
        <v>3627</v>
      </c>
      <c r="C128">
        <v>3309.39</v>
      </c>
      <c r="D128">
        <v>3309.39</v>
      </c>
      <c r="E128" t="s">
        <v>3628</v>
      </c>
      <c r="F128" t="s">
        <v>3629</v>
      </c>
    </row>
    <row r="129" spans="1:6" x14ac:dyDescent="0.25">
      <c r="A129">
        <v>401003</v>
      </c>
      <c r="B129" t="s">
        <v>3627</v>
      </c>
      <c r="C129">
        <v>9917.1299999999992</v>
      </c>
      <c r="D129">
        <v>9917.1299999999992</v>
      </c>
      <c r="E129" t="s">
        <v>3628</v>
      </c>
      <c r="F129" t="s">
        <v>3629</v>
      </c>
    </row>
    <row r="130" spans="1:6" x14ac:dyDescent="0.25">
      <c r="A130">
        <v>1757603</v>
      </c>
      <c r="B130" t="s">
        <v>3627</v>
      </c>
      <c r="C130">
        <v>11031.3</v>
      </c>
      <c r="D130">
        <v>11031.3</v>
      </c>
      <c r="E130" t="s">
        <v>3628</v>
      </c>
      <c r="F130" t="s">
        <v>3629</v>
      </c>
    </row>
    <row r="131" spans="1:6" x14ac:dyDescent="0.25">
      <c r="A131">
        <v>6647703</v>
      </c>
      <c r="B131" t="s">
        <v>3627</v>
      </c>
      <c r="C131">
        <v>3000</v>
      </c>
      <c r="D131">
        <v>3000</v>
      </c>
      <c r="E131" t="s">
        <v>3628</v>
      </c>
      <c r="F131" t="s">
        <v>3629</v>
      </c>
    </row>
    <row r="132" spans="1:6" x14ac:dyDescent="0.25">
      <c r="A132">
        <v>1119203</v>
      </c>
      <c r="B132" t="s">
        <v>3627</v>
      </c>
      <c r="C132">
        <v>14768.1</v>
      </c>
      <c r="D132">
        <v>14768.1</v>
      </c>
      <c r="E132" t="s">
        <v>3628</v>
      </c>
      <c r="F132" t="s">
        <v>3629</v>
      </c>
    </row>
    <row r="133" spans="1:6" x14ac:dyDescent="0.25">
      <c r="A133">
        <v>1324503</v>
      </c>
      <c r="B133" t="s">
        <v>3627</v>
      </c>
      <c r="C133">
        <v>20414.13</v>
      </c>
      <c r="D133">
        <v>20414.13</v>
      </c>
      <c r="E133" t="s">
        <v>3628</v>
      </c>
      <c r="F133" t="s">
        <v>3629</v>
      </c>
    </row>
    <row r="134" spans="1:6" x14ac:dyDescent="0.25">
      <c r="A134">
        <v>5153303</v>
      </c>
      <c r="B134" t="s">
        <v>3627</v>
      </c>
      <c r="C134">
        <v>27231.47</v>
      </c>
      <c r="D134">
        <v>27231.47</v>
      </c>
      <c r="E134" t="s">
        <v>3628</v>
      </c>
      <c r="F134" t="s">
        <v>3629</v>
      </c>
    </row>
    <row r="135" spans="1:6" x14ac:dyDescent="0.25">
      <c r="A135">
        <v>5095203</v>
      </c>
      <c r="B135" t="s">
        <v>3627</v>
      </c>
      <c r="C135">
        <v>23806.6</v>
      </c>
      <c r="D135">
        <v>23806.6</v>
      </c>
      <c r="E135" t="s">
        <v>3628</v>
      </c>
      <c r="F135" t="s">
        <v>3629</v>
      </c>
    </row>
    <row r="136" spans="1:6" x14ac:dyDescent="0.25">
      <c r="A136">
        <v>1245203</v>
      </c>
      <c r="B136" t="s">
        <v>3627</v>
      </c>
      <c r="C136">
        <v>35663.269999999997</v>
      </c>
      <c r="D136">
        <v>35663.269999999997</v>
      </c>
      <c r="E136" t="s">
        <v>3628</v>
      </c>
      <c r="F136" t="s">
        <v>3629</v>
      </c>
    </row>
    <row r="137" spans="1:6" x14ac:dyDescent="0.25">
      <c r="A137">
        <v>1324203</v>
      </c>
      <c r="B137" t="s">
        <v>3627</v>
      </c>
      <c r="C137">
        <v>27760.240000000002</v>
      </c>
      <c r="D137">
        <v>27760.240000000002</v>
      </c>
      <c r="E137" t="s">
        <v>3628</v>
      </c>
      <c r="F137" t="s">
        <v>3629</v>
      </c>
    </row>
    <row r="138" spans="1:6" x14ac:dyDescent="0.25">
      <c r="A138">
        <v>6020603</v>
      </c>
      <c r="B138" t="s">
        <v>3627</v>
      </c>
      <c r="C138">
        <v>6927.66</v>
      </c>
      <c r="D138">
        <v>6927.66</v>
      </c>
      <c r="E138" t="s">
        <v>3628</v>
      </c>
      <c r="F138" t="s">
        <v>3629</v>
      </c>
    </row>
    <row r="139" spans="1:6" x14ac:dyDescent="0.25">
      <c r="A139">
        <v>1315803</v>
      </c>
      <c r="B139" t="s">
        <v>3627</v>
      </c>
      <c r="C139">
        <v>14768.1</v>
      </c>
      <c r="D139">
        <v>14768.1</v>
      </c>
      <c r="E139" t="s">
        <v>3628</v>
      </c>
      <c r="F139" t="s">
        <v>3629</v>
      </c>
    </row>
    <row r="140" spans="1:6" x14ac:dyDescent="0.25">
      <c r="A140">
        <v>2633203</v>
      </c>
      <c r="B140" t="s">
        <v>3627</v>
      </c>
      <c r="C140">
        <v>14768.1</v>
      </c>
      <c r="D140">
        <v>14768.1</v>
      </c>
      <c r="E140" t="s">
        <v>3628</v>
      </c>
      <c r="F140" t="s">
        <v>3629</v>
      </c>
    </row>
    <row r="141" spans="1:6" x14ac:dyDescent="0.25">
      <c r="A141">
        <v>1171203</v>
      </c>
      <c r="B141" t="s">
        <v>3627</v>
      </c>
      <c r="C141">
        <v>15057.72</v>
      </c>
      <c r="D141">
        <v>15057.72</v>
      </c>
      <c r="E141" t="s">
        <v>3628</v>
      </c>
      <c r="F141" t="s">
        <v>3629</v>
      </c>
    </row>
    <row r="142" spans="1:6" x14ac:dyDescent="0.25">
      <c r="A142">
        <v>5942503</v>
      </c>
      <c r="B142" t="s">
        <v>3627</v>
      </c>
      <c r="C142">
        <v>4126.7700000000004</v>
      </c>
      <c r="D142">
        <v>4126.7700000000004</v>
      </c>
      <c r="E142" t="s">
        <v>3628</v>
      </c>
      <c r="F142" t="s">
        <v>3629</v>
      </c>
    </row>
    <row r="143" spans="1:6" x14ac:dyDescent="0.25">
      <c r="A143">
        <v>6406303</v>
      </c>
      <c r="B143" t="s">
        <v>3627</v>
      </c>
      <c r="C143">
        <v>5207.68</v>
      </c>
      <c r="D143">
        <v>5207.68</v>
      </c>
      <c r="E143" t="s">
        <v>3628</v>
      </c>
      <c r="F143" t="s">
        <v>3629</v>
      </c>
    </row>
    <row r="144" spans="1:6" x14ac:dyDescent="0.25">
      <c r="A144">
        <v>5279903</v>
      </c>
      <c r="B144" t="s">
        <v>3627</v>
      </c>
      <c r="C144">
        <v>15097.53</v>
      </c>
      <c r="D144">
        <v>15097.53</v>
      </c>
      <c r="E144" t="s">
        <v>3628</v>
      </c>
      <c r="F144" t="s">
        <v>3629</v>
      </c>
    </row>
    <row r="145" spans="1:6" x14ac:dyDescent="0.25">
      <c r="A145">
        <v>5395903</v>
      </c>
      <c r="B145" t="s">
        <v>3627</v>
      </c>
      <c r="C145">
        <v>14064.86</v>
      </c>
      <c r="D145">
        <v>14064.86</v>
      </c>
      <c r="E145" t="s">
        <v>3628</v>
      </c>
      <c r="F145" t="s">
        <v>3629</v>
      </c>
    </row>
    <row r="146" spans="1:6" x14ac:dyDescent="0.25">
      <c r="A146">
        <v>1264303</v>
      </c>
      <c r="B146" t="s">
        <v>3627</v>
      </c>
      <c r="C146">
        <v>11472.55</v>
      </c>
      <c r="D146">
        <v>11472.55</v>
      </c>
      <c r="E146" t="s">
        <v>3628</v>
      </c>
      <c r="F146" t="s">
        <v>3629</v>
      </c>
    </row>
    <row r="147" spans="1:6" x14ac:dyDescent="0.25">
      <c r="A147">
        <v>5131303</v>
      </c>
      <c r="B147" t="s">
        <v>3627</v>
      </c>
      <c r="C147">
        <v>50144.61</v>
      </c>
      <c r="D147">
        <v>50144.61</v>
      </c>
      <c r="E147" t="s">
        <v>3628</v>
      </c>
      <c r="F147" t="s">
        <v>3629</v>
      </c>
    </row>
    <row r="148" spans="1:6" x14ac:dyDescent="0.25">
      <c r="A148">
        <v>5210103</v>
      </c>
      <c r="B148" t="s">
        <v>3627</v>
      </c>
      <c r="C148">
        <v>15057.72</v>
      </c>
      <c r="D148">
        <v>15057.72</v>
      </c>
      <c r="E148" t="s">
        <v>3628</v>
      </c>
      <c r="F148" t="s">
        <v>3629</v>
      </c>
    </row>
    <row r="149" spans="1:6" x14ac:dyDescent="0.25">
      <c r="A149">
        <v>2427403</v>
      </c>
      <c r="B149" t="s">
        <v>3627</v>
      </c>
      <c r="C149">
        <v>10592.48</v>
      </c>
      <c r="D149">
        <v>10592.48</v>
      </c>
      <c r="E149" t="s">
        <v>3628</v>
      </c>
      <c r="F149" t="s">
        <v>3629</v>
      </c>
    </row>
    <row r="150" spans="1:6" x14ac:dyDescent="0.25">
      <c r="A150">
        <v>5465903</v>
      </c>
      <c r="B150" t="s">
        <v>3627</v>
      </c>
      <c r="C150">
        <v>11778.63</v>
      </c>
      <c r="D150">
        <v>11778.63</v>
      </c>
      <c r="E150" t="s">
        <v>3628</v>
      </c>
      <c r="F150" t="s">
        <v>3629</v>
      </c>
    </row>
    <row r="151" spans="1:6" x14ac:dyDescent="0.25">
      <c r="A151">
        <v>5205203</v>
      </c>
      <c r="B151" t="s">
        <v>3627</v>
      </c>
      <c r="C151">
        <v>10010.549999999999</v>
      </c>
      <c r="D151">
        <v>10010.549999999999</v>
      </c>
      <c r="E151" t="s">
        <v>3628</v>
      </c>
      <c r="F151" t="s">
        <v>3629</v>
      </c>
    </row>
    <row r="152" spans="1:6" x14ac:dyDescent="0.25">
      <c r="A152">
        <v>5439703</v>
      </c>
      <c r="B152" t="s">
        <v>3627</v>
      </c>
      <c r="C152">
        <v>27123.29</v>
      </c>
      <c r="D152">
        <v>27123.29</v>
      </c>
      <c r="E152" t="s">
        <v>3628</v>
      </c>
      <c r="F152" t="s">
        <v>3629</v>
      </c>
    </row>
    <row r="153" spans="1:6" x14ac:dyDescent="0.25">
      <c r="A153">
        <v>2979303</v>
      </c>
      <c r="B153" t="s">
        <v>3627</v>
      </c>
      <c r="C153">
        <v>9928.17</v>
      </c>
      <c r="D153">
        <v>9928.17</v>
      </c>
      <c r="E153" t="s">
        <v>3628</v>
      </c>
      <c r="F153" t="s">
        <v>3629</v>
      </c>
    </row>
    <row r="154" spans="1:6" x14ac:dyDescent="0.25">
      <c r="A154">
        <v>204903</v>
      </c>
      <c r="B154" t="s">
        <v>3627</v>
      </c>
      <c r="C154">
        <v>3790.51</v>
      </c>
      <c r="D154">
        <v>3790.51</v>
      </c>
      <c r="E154" t="s">
        <v>3628</v>
      </c>
      <c r="F154" t="s">
        <v>3629</v>
      </c>
    </row>
    <row r="155" spans="1:6" x14ac:dyDescent="0.25">
      <c r="A155">
        <v>3407203</v>
      </c>
      <c r="B155" t="s">
        <v>3627</v>
      </c>
      <c r="C155">
        <v>9928.17</v>
      </c>
      <c r="D155">
        <v>9928.17</v>
      </c>
      <c r="E155" t="s">
        <v>3628</v>
      </c>
      <c r="F155" t="s">
        <v>3629</v>
      </c>
    </row>
    <row r="156" spans="1:6" x14ac:dyDescent="0.25">
      <c r="A156">
        <v>5205303</v>
      </c>
      <c r="B156" t="s">
        <v>3627</v>
      </c>
      <c r="C156">
        <v>11095.56</v>
      </c>
      <c r="D156">
        <v>11095.56</v>
      </c>
      <c r="E156" t="s">
        <v>3628</v>
      </c>
      <c r="F156" t="s">
        <v>3629</v>
      </c>
    </row>
    <row r="157" spans="1:6" x14ac:dyDescent="0.25">
      <c r="A157">
        <v>3877203</v>
      </c>
      <c r="B157" t="s">
        <v>3627</v>
      </c>
      <c r="C157">
        <v>15057.72</v>
      </c>
      <c r="D157">
        <v>15057.72</v>
      </c>
      <c r="E157" t="s">
        <v>3628</v>
      </c>
      <c r="F157" t="s">
        <v>3629</v>
      </c>
    </row>
    <row r="158" spans="1:6" x14ac:dyDescent="0.25">
      <c r="A158">
        <v>6088503</v>
      </c>
      <c r="B158" t="s">
        <v>3627</v>
      </c>
      <c r="C158">
        <v>5890.5</v>
      </c>
      <c r="D158">
        <v>5890.5</v>
      </c>
      <c r="E158" t="s">
        <v>3628</v>
      </c>
      <c r="F158" t="s">
        <v>3629</v>
      </c>
    </row>
    <row r="159" spans="1:6" x14ac:dyDescent="0.25">
      <c r="A159">
        <v>5223803</v>
      </c>
      <c r="B159" t="s">
        <v>3627</v>
      </c>
      <c r="C159">
        <v>14768.1</v>
      </c>
      <c r="D159">
        <v>14768.1</v>
      </c>
      <c r="E159" t="s">
        <v>3628</v>
      </c>
      <c r="F159" t="s">
        <v>3629</v>
      </c>
    </row>
    <row r="160" spans="1:6" x14ac:dyDescent="0.25">
      <c r="A160">
        <v>5167403</v>
      </c>
      <c r="B160" t="s">
        <v>3627</v>
      </c>
      <c r="C160">
        <v>11643.54</v>
      </c>
      <c r="D160">
        <v>11643.54</v>
      </c>
      <c r="E160" t="s">
        <v>3628</v>
      </c>
      <c r="F160" t="s">
        <v>3629</v>
      </c>
    </row>
    <row r="161" spans="1:6" x14ac:dyDescent="0.25">
      <c r="A161">
        <v>3239203</v>
      </c>
      <c r="B161" t="s">
        <v>3627</v>
      </c>
      <c r="C161">
        <v>27231.47</v>
      </c>
      <c r="D161">
        <v>27231.47</v>
      </c>
      <c r="E161" t="s">
        <v>3628</v>
      </c>
      <c r="F161" t="s">
        <v>3629</v>
      </c>
    </row>
    <row r="162" spans="1:6" x14ac:dyDescent="0.25">
      <c r="A162">
        <v>5881703</v>
      </c>
      <c r="B162" t="s">
        <v>3627</v>
      </c>
      <c r="C162">
        <v>5074.3999999999996</v>
      </c>
      <c r="D162">
        <v>5074.3999999999996</v>
      </c>
      <c r="E162" t="s">
        <v>3628</v>
      </c>
      <c r="F162" t="s">
        <v>3629</v>
      </c>
    </row>
    <row r="163" spans="1:6" x14ac:dyDescent="0.25">
      <c r="A163">
        <v>1821203</v>
      </c>
      <c r="B163" t="s">
        <v>3627</v>
      </c>
      <c r="C163">
        <v>12821.48</v>
      </c>
      <c r="D163">
        <v>12821.48</v>
      </c>
      <c r="E163" t="s">
        <v>3628</v>
      </c>
      <c r="F163" t="s">
        <v>3629</v>
      </c>
    </row>
    <row r="164" spans="1:6" x14ac:dyDescent="0.25">
      <c r="A164">
        <v>1321503</v>
      </c>
      <c r="B164" t="s">
        <v>3627</v>
      </c>
      <c r="C164">
        <v>15057.72</v>
      </c>
      <c r="D164">
        <v>15057.72</v>
      </c>
      <c r="E164" t="s">
        <v>3628</v>
      </c>
      <c r="F164" t="s">
        <v>3629</v>
      </c>
    </row>
    <row r="165" spans="1:6" x14ac:dyDescent="0.25">
      <c r="A165">
        <v>248703</v>
      </c>
      <c r="B165" t="s">
        <v>3627</v>
      </c>
      <c r="C165">
        <v>3952</v>
      </c>
      <c r="D165">
        <v>3952</v>
      </c>
      <c r="E165" t="s">
        <v>3628</v>
      </c>
      <c r="F165" t="s">
        <v>3629</v>
      </c>
    </row>
    <row r="166" spans="1:6" x14ac:dyDescent="0.25">
      <c r="A166">
        <v>102103</v>
      </c>
      <c r="B166" t="s">
        <v>3627</v>
      </c>
      <c r="C166">
        <v>5515.65</v>
      </c>
      <c r="D166">
        <v>5515.65</v>
      </c>
      <c r="E166" t="s">
        <v>3628</v>
      </c>
      <c r="F166" t="s">
        <v>3629</v>
      </c>
    </row>
    <row r="167" spans="1:6" x14ac:dyDescent="0.25">
      <c r="A167">
        <v>6050503</v>
      </c>
      <c r="B167" t="s">
        <v>3627</v>
      </c>
      <c r="C167">
        <v>27123.29</v>
      </c>
      <c r="D167">
        <v>27123.29</v>
      </c>
      <c r="E167" t="s">
        <v>3628</v>
      </c>
      <c r="F167" t="s">
        <v>3629</v>
      </c>
    </row>
    <row r="168" spans="1:6" x14ac:dyDescent="0.25">
      <c r="A168">
        <v>1309203</v>
      </c>
      <c r="B168" t="s">
        <v>3627</v>
      </c>
      <c r="C168">
        <v>15057.72</v>
      </c>
      <c r="D168">
        <v>15057.72</v>
      </c>
      <c r="E168" t="s">
        <v>3628</v>
      </c>
      <c r="F168" t="s">
        <v>3629</v>
      </c>
    </row>
    <row r="169" spans="1:6" x14ac:dyDescent="0.25">
      <c r="A169">
        <v>5161303</v>
      </c>
      <c r="B169" t="s">
        <v>3627</v>
      </c>
      <c r="C169">
        <v>25934.73</v>
      </c>
      <c r="D169">
        <v>25934.73</v>
      </c>
      <c r="E169" t="s">
        <v>3628</v>
      </c>
      <c r="F169" t="s">
        <v>3629</v>
      </c>
    </row>
    <row r="170" spans="1:6" x14ac:dyDescent="0.25">
      <c r="A170">
        <v>5498003</v>
      </c>
      <c r="B170" t="s">
        <v>3627</v>
      </c>
      <c r="C170">
        <v>8032.5</v>
      </c>
      <c r="D170">
        <v>8032.5</v>
      </c>
      <c r="E170" t="s">
        <v>3628</v>
      </c>
      <c r="F170" t="s">
        <v>3629</v>
      </c>
    </row>
    <row r="171" spans="1:6" x14ac:dyDescent="0.25">
      <c r="A171">
        <v>5769703</v>
      </c>
      <c r="B171" t="s">
        <v>3627</v>
      </c>
      <c r="C171">
        <v>7744.94</v>
      </c>
      <c r="D171">
        <v>7744.94</v>
      </c>
      <c r="E171" t="s">
        <v>3628</v>
      </c>
      <c r="F171" t="s">
        <v>3629</v>
      </c>
    </row>
    <row r="172" spans="1:6" x14ac:dyDescent="0.25">
      <c r="A172">
        <v>4137203</v>
      </c>
      <c r="B172" t="s">
        <v>3627</v>
      </c>
      <c r="C172">
        <v>13078.17</v>
      </c>
      <c r="D172">
        <v>13078.17</v>
      </c>
      <c r="E172" t="s">
        <v>3628</v>
      </c>
      <c r="F172" t="s">
        <v>3629</v>
      </c>
    </row>
    <row r="173" spans="1:6" x14ac:dyDescent="0.25">
      <c r="A173">
        <v>4153203</v>
      </c>
      <c r="B173" t="s">
        <v>3627</v>
      </c>
      <c r="C173">
        <v>2708.75</v>
      </c>
      <c r="D173">
        <v>2708.75</v>
      </c>
      <c r="E173" t="s">
        <v>3628</v>
      </c>
      <c r="F173" t="s">
        <v>3629</v>
      </c>
    </row>
    <row r="174" spans="1:6" x14ac:dyDescent="0.25">
      <c r="A174">
        <v>1135503</v>
      </c>
      <c r="B174" t="s">
        <v>3627</v>
      </c>
      <c r="C174">
        <v>14768.1</v>
      </c>
      <c r="D174">
        <v>14768.1</v>
      </c>
      <c r="E174" t="s">
        <v>3628</v>
      </c>
      <c r="F174" t="s">
        <v>3629</v>
      </c>
    </row>
    <row r="175" spans="1:6" x14ac:dyDescent="0.25">
      <c r="A175">
        <v>1137203</v>
      </c>
      <c r="B175" t="s">
        <v>3627</v>
      </c>
      <c r="C175">
        <v>15057.72</v>
      </c>
      <c r="D175">
        <v>15057.72</v>
      </c>
      <c r="E175" t="s">
        <v>3628</v>
      </c>
      <c r="F175" t="s">
        <v>3629</v>
      </c>
    </row>
    <row r="176" spans="1:6" x14ac:dyDescent="0.25">
      <c r="A176">
        <v>2223403</v>
      </c>
      <c r="B176" t="s">
        <v>3627</v>
      </c>
      <c r="C176">
        <v>15014.73</v>
      </c>
      <c r="D176">
        <v>15014.73</v>
      </c>
      <c r="E176" t="s">
        <v>3628</v>
      </c>
      <c r="F176" t="s">
        <v>3629</v>
      </c>
    </row>
    <row r="177" spans="1:6" x14ac:dyDescent="0.25">
      <c r="A177">
        <v>2849203</v>
      </c>
      <c r="B177" t="s">
        <v>3627</v>
      </c>
      <c r="C177">
        <v>50144.61</v>
      </c>
      <c r="D177">
        <v>50144.61</v>
      </c>
      <c r="E177" t="s">
        <v>3628</v>
      </c>
      <c r="F177" t="s">
        <v>3629</v>
      </c>
    </row>
    <row r="178" spans="1:6" x14ac:dyDescent="0.25">
      <c r="A178">
        <v>5296103</v>
      </c>
      <c r="B178" t="s">
        <v>3627</v>
      </c>
      <c r="C178">
        <v>17157.71</v>
      </c>
      <c r="D178">
        <v>17157.71</v>
      </c>
      <c r="E178" t="s">
        <v>3628</v>
      </c>
      <c r="F178" t="s">
        <v>3629</v>
      </c>
    </row>
    <row r="179" spans="1:6" x14ac:dyDescent="0.25">
      <c r="A179">
        <v>5191203</v>
      </c>
      <c r="B179" t="s">
        <v>3627</v>
      </c>
      <c r="C179">
        <v>6757.93</v>
      </c>
      <c r="D179">
        <v>6757.93</v>
      </c>
      <c r="E179" t="s">
        <v>3628</v>
      </c>
      <c r="F179" t="s">
        <v>3629</v>
      </c>
    </row>
    <row r="180" spans="1:6" x14ac:dyDescent="0.25">
      <c r="A180">
        <v>3891303</v>
      </c>
      <c r="B180" t="s">
        <v>3627</v>
      </c>
      <c r="C180">
        <v>4286.5</v>
      </c>
      <c r="D180">
        <v>4286.5</v>
      </c>
      <c r="E180" t="s">
        <v>3628</v>
      </c>
      <c r="F180" t="s">
        <v>3629</v>
      </c>
    </row>
    <row r="181" spans="1:6" x14ac:dyDescent="0.25">
      <c r="A181">
        <v>1899503</v>
      </c>
      <c r="B181" t="s">
        <v>3627</v>
      </c>
      <c r="C181">
        <v>6466.55</v>
      </c>
      <c r="D181">
        <v>6466.55</v>
      </c>
      <c r="E181" t="s">
        <v>3628</v>
      </c>
      <c r="F181" t="s">
        <v>3629</v>
      </c>
    </row>
    <row r="182" spans="1:6" x14ac:dyDescent="0.25">
      <c r="A182">
        <v>1315703</v>
      </c>
      <c r="B182" t="s">
        <v>3627</v>
      </c>
      <c r="C182">
        <v>11031.3</v>
      </c>
      <c r="D182">
        <v>11031.3</v>
      </c>
      <c r="E182" t="s">
        <v>3628</v>
      </c>
      <c r="F182" t="s">
        <v>3629</v>
      </c>
    </row>
    <row r="183" spans="1:6" x14ac:dyDescent="0.25">
      <c r="A183">
        <v>212703</v>
      </c>
      <c r="B183" t="s">
        <v>3627</v>
      </c>
      <c r="C183">
        <v>8766.84</v>
      </c>
      <c r="D183">
        <v>8766.84</v>
      </c>
      <c r="E183" t="s">
        <v>3628</v>
      </c>
      <c r="F183" t="s">
        <v>3629</v>
      </c>
    </row>
    <row r="184" spans="1:6" x14ac:dyDescent="0.25">
      <c r="A184">
        <v>3411203</v>
      </c>
      <c r="B184" t="s">
        <v>3627</v>
      </c>
      <c r="C184">
        <v>15057.72</v>
      </c>
      <c r="D184">
        <v>15057.72</v>
      </c>
      <c r="E184" t="s">
        <v>3628</v>
      </c>
      <c r="F184" t="s">
        <v>3629</v>
      </c>
    </row>
    <row r="185" spans="1:6" x14ac:dyDescent="0.25">
      <c r="A185">
        <v>352603</v>
      </c>
      <c r="B185" t="s">
        <v>3627</v>
      </c>
      <c r="C185">
        <v>15057.72</v>
      </c>
      <c r="D185">
        <v>15057.72</v>
      </c>
      <c r="E185" t="s">
        <v>3628</v>
      </c>
      <c r="F185" t="s">
        <v>3629</v>
      </c>
    </row>
    <row r="186" spans="1:6" x14ac:dyDescent="0.25">
      <c r="A186">
        <v>5168003</v>
      </c>
      <c r="B186" t="s">
        <v>3627</v>
      </c>
      <c r="C186">
        <v>12596.64</v>
      </c>
      <c r="D186">
        <v>12596.64</v>
      </c>
      <c r="E186" t="s">
        <v>3628</v>
      </c>
      <c r="F186" t="s">
        <v>3629</v>
      </c>
    </row>
    <row r="187" spans="1:6" x14ac:dyDescent="0.25">
      <c r="A187">
        <v>5167603</v>
      </c>
      <c r="B187" t="s">
        <v>3627</v>
      </c>
      <c r="C187">
        <v>5355</v>
      </c>
      <c r="D187">
        <v>5355</v>
      </c>
      <c r="E187" t="s">
        <v>3628</v>
      </c>
      <c r="F187" t="s">
        <v>3629</v>
      </c>
    </row>
    <row r="188" spans="1:6" x14ac:dyDescent="0.25">
      <c r="A188">
        <v>5219903</v>
      </c>
      <c r="B188" t="s">
        <v>3627</v>
      </c>
      <c r="C188">
        <v>6618.78</v>
      </c>
      <c r="D188">
        <v>6618.78</v>
      </c>
      <c r="E188" t="s">
        <v>3628</v>
      </c>
      <c r="F188" t="s">
        <v>3629</v>
      </c>
    </row>
    <row r="189" spans="1:6" x14ac:dyDescent="0.25">
      <c r="A189">
        <v>6243803</v>
      </c>
      <c r="B189" t="s">
        <v>3627</v>
      </c>
      <c r="C189">
        <v>4391.7</v>
      </c>
      <c r="D189">
        <v>4391.7</v>
      </c>
      <c r="E189" t="s">
        <v>3628</v>
      </c>
      <c r="F189" t="s">
        <v>3629</v>
      </c>
    </row>
    <row r="190" spans="1:6" x14ac:dyDescent="0.25">
      <c r="A190">
        <v>5167903</v>
      </c>
      <c r="B190" t="s">
        <v>3627</v>
      </c>
      <c r="C190">
        <v>4386.76</v>
      </c>
      <c r="D190">
        <v>4386.76</v>
      </c>
      <c r="E190" t="s">
        <v>3628</v>
      </c>
      <c r="F190" t="s">
        <v>3629</v>
      </c>
    </row>
    <row r="191" spans="1:6" x14ac:dyDescent="0.25">
      <c r="A191">
        <v>3239303</v>
      </c>
      <c r="B191" t="s">
        <v>3627</v>
      </c>
      <c r="C191">
        <v>9350.1299999999992</v>
      </c>
      <c r="D191">
        <v>9350.1299999999992</v>
      </c>
      <c r="E191" t="s">
        <v>3628</v>
      </c>
      <c r="F191" t="s">
        <v>3629</v>
      </c>
    </row>
    <row r="192" spans="1:6" x14ac:dyDescent="0.25">
      <c r="A192">
        <v>5199603</v>
      </c>
      <c r="B192" t="s">
        <v>3627</v>
      </c>
      <c r="C192">
        <v>5152.1099999999997</v>
      </c>
      <c r="D192">
        <v>5152.1099999999997</v>
      </c>
      <c r="E192" t="s">
        <v>3628</v>
      </c>
      <c r="F192" t="s">
        <v>3629</v>
      </c>
    </row>
    <row r="193" spans="1:6" x14ac:dyDescent="0.25">
      <c r="A193">
        <v>213403</v>
      </c>
      <c r="B193" t="s">
        <v>3627</v>
      </c>
      <c r="C193">
        <v>8215.27</v>
      </c>
      <c r="D193">
        <v>8215.27</v>
      </c>
      <c r="E193" t="s">
        <v>3628</v>
      </c>
      <c r="F193" t="s">
        <v>3629</v>
      </c>
    </row>
    <row r="194" spans="1:6" x14ac:dyDescent="0.25">
      <c r="A194">
        <v>1137303</v>
      </c>
      <c r="B194" t="s">
        <v>3627</v>
      </c>
      <c r="C194">
        <v>15057.72</v>
      </c>
      <c r="D194">
        <v>15057.72</v>
      </c>
      <c r="E194" t="s">
        <v>3628</v>
      </c>
      <c r="F194" t="s">
        <v>3629</v>
      </c>
    </row>
    <row r="195" spans="1:6" x14ac:dyDescent="0.25">
      <c r="A195">
        <v>2731303</v>
      </c>
      <c r="B195" t="s">
        <v>3627</v>
      </c>
      <c r="C195">
        <v>20452.03</v>
      </c>
      <c r="D195">
        <v>20452.03</v>
      </c>
      <c r="E195" t="s">
        <v>3628</v>
      </c>
      <c r="F195" t="s">
        <v>3629</v>
      </c>
    </row>
    <row r="196" spans="1:6" x14ac:dyDescent="0.25">
      <c r="A196">
        <v>5164003</v>
      </c>
      <c r="B196" t="s">
        <v>3627</v>
      </c>
      <c r="C196">
        <v>50144.61</v>
      </c>
      <c r="D196">
        <v>50144.61</v>
      </c>
      <c r="E196" t="s">
        <v>3628</v>
      </c>
      <c r="F196" t="s">
        <v>3629</v>
      </c>
    </row>
    <row r="197" spans="1:6" x14ac:dyDescent="0.25">
      <c r="A197">
        <v>5138703</v>
      </c>
      <c r="B197" t="s">
        <v>3627</v>
      </c>
      <c r="C197">
        <v>31231.47</v>
      </c>
      <c r="D197">
        <v>31231.47</v>
      </c>
      <c r="E197" t="s">
        <v>3628</v>
      </c>
      <c r="F197" t="s">
        <v>3629</v>
      </c>
    </row>
    <row r="198" spans="1:6" x14ac:dyDescent="0.25">
      <c r="A198">
        <v>3565203</v>
      </c>
      <c r="B198" t="s">
        <v>3627</v>
      </c>
      <c r="C198">
        <v>9869.2000000000007</v>
      </c>
      <c r="D198">
        <v>9869.2000000000007</v>
      </c>
      <c r="E198" t="s">
        <v>3628</v>
      </c>
      <c r="F198" t="s">
        <v>3629</v>
      </c>
    </row>
    <row r="199" spans="1:6" x14ac:dyDescent="0.25">
      <c r="A199">
        <v>5980903</v>
      </c>
      <c r="B199" t="s">
        <v>3627</v>
      </c>
      <c r="C199">
        <v>15057.72</v>
      </c>
      <c r="D199">
        <v>15057.72</v>
      </c>
      <c r="E199" t="s">
        <v>3628</v>
      </c>
      <c r="F199" t="s">
        <v>3629</v>
      </c>
    </row>
    <row r="200" spans="1:6" x14ac:dyDescent="0.25">
      <c r="A200">
        <v>6539803</v>
      </c>
      <c r="B200" t="s">
        <v>3630</v>
      </c>
      <c r="C200">
        <v>0</v>
      </c>
      <c r="D200">
        <v>0</v>
      </c>
      <c r="E200" t="s">
        <v>3630</v>
      </c>
      <c r="F200" t="s">
        <v>3630</v>
      </c>
    </row>
    <row r="201" spans="1:6" x14ac:dyDescent="0.25">
      <c r="A201">
        <v>5163903</v>
      </c>
      <c r="B201" t="s">
        <v>3627</v>
      </c>
      <c r="C201">
        <v>27231.47</v>
      </c>
      <c r="D201">
        <v>27231.47</v>
      </c>
      <c r="E201" t="s">
        <v>3628</v>
      </c>
      <c r="F201" t="s">
        <v>3629</v>
      </c>
    </row>
    <row r="202" spans="1:6" x14ac:dyDescent="0.25">
      <c r="A202">
        <v>5210203</v>
      </c>
      <c r="B202" t="s">
        <v>3627</v>
      </c>
      <c r="C202">
        <v>551.57000000000005</v>
      </c>
      <c r="D202">
        <v>551.57000000000005</v>
      </c>
      <c r="E202" t="s">
        <v>3628</v>
      </c>
      <c r="F202" t="s">
        <v>3629</v>
      </c>
    </row>
    <row r="203" spans="1:6" x14ac:dyDescent="0.25">
      <c r="A203">
        <v>2099403</v>
      </c>
      <c r="B203" t="s">
        <v>3627</v>
      </c>
      <c r="C203">
        <v>3309.39</v>
      </c>
      <c r="D203">
        <v>3309.39</v>
      </c>
      <c r="E203" t="s">
        <v>3628</v>
      </c>
      <c r="F203" t="s">
        <v>3629</v>
      </c>
    </row>
    <row r="204" spans="1:6" x14ac:dyDescent="0.25">
      <c r="A204">
        <v>1497203</v>
      </c>
      <c r="B204" t="s">
        <v>3627</v>
      </c>
      <c r="C204">
        <v>6426</v>
      </c>
      <c r="D204">
        <v>6426</v>
      </c>
      <c r="E204" t="s">
        <v>3628</v>
      </c>
      <c r="F204" t="s">
        <v>3629</v>
      </c>
    </row>
    <row r="205" spans="1:6" x14ac:dyDescent="0.25">
      <c r="A205">
        <v>242103</v>
      </c>
      <c r="B205" t="s">
        <v>3627</v>
      </c>
      <c r="C205">
        <v>2500</v>
      </c>
      <c r="D205">
        <v>2500</v>
      </c>
      <c r="E205" t="s">
        <v>3628</v>
      </c>
      <c r="F205" t="s">
        <v>3629</v>
      </c>
    </row>
    <row r="206" spans="1:6" x14ac:dyDescent="0.25">
      <c r="A206">
        <v>6513703</v>
      </c>
      <c r="B206" t="s">
        <v>3630</v>
      </c>
      <c r="C206">
        <v>0</v>
      </c>
      <c r="D206">
        <v>0</v>
      </c>
      <c r="E206" t="s">
        <v>3630</v>
      </c>
      <c r="F206" t="s">
        <v>3630</v>
      </c>
    </row>
    <row r="207" spans="1:6" x14ac:dyDescent="0.25">
      <c r="A207">
        <v>1371203</v>
      </c>
      <c r="B207" t="s">
        <v>3627</v>
      </c>
      <c r="C207">
        <v>32485.16</v>
      </c>
      <c r="D207">
        <v>32485.16</v>
      </c>
      <c r="E207" t="s">
        <v>3628</v>
      </c>
      <c r="F207" t="s">
        <v>3629</v>
      </c>
    </row>
    <row r="208" spans="1:6" x14ac:dyDescent="0.25">
      <c r="A208">
        <v>3581203</v>
      </c>
      <c r="B208" t="s">
        <v>3627</v>
      </c>
      <c r="C208">
        <v>9217.89</v>
      </c>
      <c r="D208">
        <v>9217.89</v>
      </c>
      <c r="E208" t="s">
        <v>3628</v>
      </c>
      <c r="F208" t="s">
        <v>3629</v>
      </c>
    </row>
    <row r="209" spans="1:6" x14ac:dyDescent="0.25">
      <c r="A209">
        <v>5171303</v>
      </c>
      <c r="B209" t="s">
        <v>3627</v>
      </c>
      <c r="C209">
        <v>14034.13</v>
      </c>
      <c r="D209">
        <v>14034.13</v>
      </c>
      <c r="E209" t="s">
        <v>3628</v>
      </c>
      <c r="F209" t="s">
        <v>3629</v>
      </c>
    </row>
    <row r="210" spans="1:6" x14ac:dyDescent="0.25">
      <c r="A210">
        <v>4535203</v>
      </c>
      <c r="B210" t="s">
        <v>3627</v>
      </c>
      <c r="C210">
        <v>14034.13</v>
      </c>
      <c r="D210">
        <v>14034.13</v>
      </c>
      <c r="E210" t="s">
        <v>3628</v>
      </c>
      <c r="F210" t="s">
        <v>3629</v>
      </c>
    </row>
    <row r="211" spans="1:6" x14ac:dyDescent="0.25">
      <c r="A211">
        <v>3175503</v>
      </c>
      <c r="B211" t="s">
        <v>3627</v>
      </c>
      <c r="C211">
        <v>14064.86</v>
      </c>
      <c r="D211">
        <v>14064.86</v>
      </c>
      <c r="E211" t="s">
        <v>3628</v>
      </c>
      <c r="F211" t="s">
        <v>3629</v>
      </c>
    </row>
    <row r="212" spans="1:6" x14ac:dyDescent="0.25">
      <c r="A212">
        <v>5513903</v>
      </c>
      <c r="B212" t="s">
        <v>3627</v>
      </c>
      <c r="C212">
        <v>15057.72</v>
      </c>
      <c r="D212">
        <v>15057.72</v>
      </c>
      <c r="E212" t="s">
        <v>3628</v>
      </c>
      <c r="F212" t="s">
        <v>3629</v>
      </c>
    </row>
    <row r="213" spans="1:6" x14ac:dyDescent="0.25">
      <c r="A213">
        <v>5513803</v>
      </c>
      <c r="B213" t="s">
        <v>3627</v>
      </c>
      <c r="C213">
        <v>6020.12</v>
      </c>
      <c r="D213">
        <v>6020.12</v>
      </c>
      <c r="E213" t="s">
        <v>3628</v>
      </c>
      <c r="F213" t="s">
        <v>3629</v>
      </c>
    </row>
    <row r="214" spans="1:6" x14ac:dyDescent="0.25">
      <c r="A214">
        <v>93503</v>
      </c>
      <c r="B214" t="s">
        <v>3627</v>
      </c>
      <c r="C214">
        <v>8273.48</v>
      </c>
      <c r="D214">
        <v>8273.48</v>
      </c>
      <c r="E214" t="s">
        <v>3628</v>
      </c>
      <c r="F214" t="s">
        <v>3629</v>
      </c>
    </row>
    <row r="215" spans="1:6" x14ac:dyDescent="0.25">
      <c r="A215">
        <v>6130703</v>
      </c>
      <c r="B215" t="s">
        <v>3627</v>
      </c>
      <c r="C215">
        <v>6856.38</v>
      </c>
      <c r="D215">
        <v>6856.38</v>
      </c>
      <c r="E215" t="s">
        <v>3628</v>
      </c>
      <c r="F215" t="s">
        <v>3629</v>
      </c>
    </row>
    <row r="216" spans="1:6" x14ac:dyDescent="0.25">
      <c r="A216">
        <v>2391203</v>
      </c>
      <c r="B216" t="s">
        <v>3630</v>
      </c>
      <c r="C216">
        <v>0</v>
      </c>
      <c r="D216">
        <v>0</v>
      </c>
      <c r="E216" t="s">
        <v>3630</v>
      </c>
      <c r="F216" t="s">
        <v>3630</v>
      </c>
    </row>
    <row r="217" spans="1:6" x14ac:dyDescent="0.25">
      <c r="A217">
        <v>4025203</v>
      </c>
      <c r="B217" t="s">
        <v>3627</v>
      </c>
      <c r="C217">
        <v>12214.55</v>
      </c>
      <c r="D217">
        <v>12214.55</v>
      </c>
      <c r="E217" t="s">
        <v>3628</v>
      </c>
      <c r="F217" t="s">
        <v>3629</v>
      </c>
    </row>
    <row r="218" spans="1:6" x14ac:dyDescent="0.25">
      <c r="A218">
        <v>263903</v>
      </c>
      <c r="B218" t="s">
        <v>3627</v>
      </c>
      <c r="C218">
        <v>8964.09</v>
      </c>
      <c r="D218">
        <v>8964.09</v>
      </c>
      <c r="E218" t="s">
        <v>3628</v>
      </c>
      <c r="F218" t="s">
        <v>3629</v>
      </c>
    </row>
    <row r="219" spans="1:6" x14ac:dyDescent="0.25">
      <c r="A219">
        <v>1735403</v>
      </c>
      <c r="B219" t="s">
        <v>3627</v>
      </c>
      <c r="C219">
        <v>7718.94</v>
      </c>
      <c r="D219">
        <v>7718.94</v>
      </c>
      <c r="E219" t="s">
        <v>3628</v>
      </c>
      <c r="F219" t="s">
        <v>3629</v>
      </c>
    </row>
    <row r="220" spans="1:6" x14ac:dyDescent="0.25">
      <c r="A220">
        <v>2331203</v>
      </c>
      <c r="B220" t="s">
        <v>3630</v>
      </c>
      <c r="C220">
        <v>0</v>
      </c>
      <c r="D220">
        <v>0</v>
      </c>
      <c r="E220" t="s">
        <v>3630</v>
      </c>
      <c r="F220" t="s">
        <v>3630</v>
      </c>
    </row>
    <row r="221" spans="1:6" x14ac:dyDescent="0.25">
      <c r="A221">
        <v>2421303</v>
      </c>
      <c r="B221" t="s">
        <v>3627</v>
      </c>
      <c r="C221">
        <v>7721.91</v>
      </c>
      <c r="D221">
        <v>7721.91</v>
      </c>
      <c r="E221" t="s">
        <v>3628</v>
      </c>
      <c r="F221" t="s">
        <v>3629</v>
      </c>
    </row>
    <row r="222" spans="1:6" x14ac:dyDescent="0.25">
      <c r="A222">
        <v>285903</v>
      </c>
      <c r="B222" t="s">
        <v>3627</v>
      </c>
      <c r="C222">
        <v>551.57000000000005</v>
      </c>
      <c r="D222">
        <v>551.57000000000005</v>
      </c>
      <c r="E222" t="s">
        <v>3628</v>
      </c>
      <c r="F222" t="s">
        <v>3629</v>
      </c>
    </row>
    <row r="223" spans="1:6" x14ac:dyDescent="0.25">
      <c r="A223">
        <v>204703</v>
      </c>
      <c r="B223" t="s">
        <v>3627</v>
      </c>
      <c r="C223">
        <v>15057.72</v>
      </c>
      <c r="D223">
        <v>15057.72</v>
      </c>
      <c r="E223" t="s">
        <v>3628</v>
      </c>
      <c r="F223" t="s">
        <v>3629</v>
      </c>
    </row>
    <row r="224" spans="1:6" x14ac:dyDescent="0.25">
      <c r="A224">
        <v>2199203</v>
      </c>
      <c r="B224" t="s">
        <v>3627</v>
      </c>
      <c r="C224">
        <v>11220</v>
      </c>
      <c r="D224">
        <v>11220</v>
      </c>
      <c r="E224" t="s">
        <v>3628</v>
      </c>
      <c r="F224" t="s">
        <v>3629</v>
      </c>
    </row>
    <row r="225" spans="1:6" x14ac:dyDescent="0.25">
      <c r="A225">
        <v>3743303</v>
      </c>
      <c r="B225" t="s">
        <v>3627</v>
      </c>
      <c r="C225">
        <v>9611.07</v>
      </c>
      <c r="D225">
        <v>9611.07</v>
      </c>
      <c r="E225" t="s">
        <v>3628</v>
      </c>
      <c r="F225" t="s">
        <v>3629</v>
      </c>
    </row>
    <row r="226" spans="1:6" x14ac:dyDescent="0.25">
      <c r="A226">
        <v>402303</v>
      </c>
      <c r="B226" t="s">
        <v>3627</v>
      </c>
      <c r="C226">
        <v>5530.02</v>
      </c>
      <c r="D226">
        <v>5530.02</v>
      </c>
      <c r="E226" t="s">
        <v>3628</v>
      </c>
      <c r="F226" t="s">
        <v>3629</v>
      </c>
    </row>
    <row r="227" spans="1:6" x14ac:dyDescent="0.25">
      <c r="A227">
        <v>162803</v>
      </c>
      <c r="B227" t="s">
        <v>3627</v>
      </c>
      <c r="C227">
        <v>551.57000000000005</v>
      </c>
      <c r="D227">
        <v>551.57000000000005</v>
      </c>
      <c r="E227" t="s">
        <v>3628</v>
      </c>
      <c r="F227" t="s">
        <v>3629</v>
      </c>
    </row>
    <row r="228" spans="1:6" x14ac:dyDescent="0.25">
      <c r="A228">
        <v>5633703</v>
      </c>
      <c r="B228" t="s">
        <v>3627</v>
      </c>
      <c r="C228">
        <v>2437.08</v>
      </c>
      <c r="D228">
        <v>2437.08</v>
      </c>
      <c r="E228" t="s">
        <v>3628</v>
      </c>
      <c r="F228" t="s">
        <v>3629</v>
      </c>
    </row>
    <row r="229" spans="1:6" x14ac:dyDescent="0.25">
      <c r="A229">
        <v>663203</v>
      </c>
      <c r="B229" t="s">
        <v>3627</v>
      </c>
      <c r="C229">
        <v>4415.83</v>
      </c>
      <c r="D229">
        <v>4415.83</v>
      </c>
      <c r="E229" t="s">
        <v>3628</v>
      </c>
      <c r="F229" t="s">
        <v>3629</v>
      </c>
    </row>
    <row r="230" spans="1:6" x14ac:dyDescent="0.25">
      <c r="A230">
        <v>3277503</v>
      </c>
      <c r="B230" t="s">
        <v>3627</v>
      </c>
      <c r="C230">
        <v>2206.2600000000002</v>
      </c>
      <c r="D230">
        <v>2206.2600000000002</v>
      </c>
      <c r="E230" t="s">
        <v>3628</v>
      </c>
      <c r="F230" t="s">
        <v>3629</v>
      </c>
    </row>
    <row r="231" spans="1:6" x14ac:dyDescent="0.25">
      <c r="A231">
        <v>2105203</v>
      </c>
      <c r="B231" t="s">
        <v>3627</v>
      </c>
      <c r="C231">
        <v>12308.86</v>
      </c>
      <c r="D231">
        <v>12308.86</v>
      </c>
      <c r="E231" t="s">
        <v>3628</v>
      </c>
      <c r="F231" t="s">
        <v>3629</v>
      </c>
    </row>
    <row r="232" spans="1:6" x14ac:dyDescent="0.25">
      <c r="A232">
        <v>3892003</v>
      </c>
      <c r="B232" t="s">
        <v>3627</v>
      </c>
      <c r="C232">
        <v>1000</v>
      </c>
      <c r="D232">
        <v>1000</v>
      </c>
      <c r="E232" t="s">
        <v>3628</v>
      </c>
      <c r="F232" t="s">
        <v>3629</v>
      </c>
    </row>
    <row r="233" spans="1:6" x14ac:dyDescent="0.25">
      <c r="A233">
        <v>3351203</v>
      </c>
      <c r="B233" t="s">
        <v>3627</v>
      </c>
      <c r="C233">
        <v>15057.72</v>
      </c>
      <c r="D233">
        <v>15057.72</v>
      </c>
      <c r="E233" t="s">
        <v>3628</v>
      </c>
      <c r="F233" t="s">
        <v>3629</v>
      </c>
    </row>
    <row r="234" spans="1:6" x14ac:dyDescent="0.25">
      <c r="A234">
        <v>2899203</v>
      </c>
      <c r="B234" t="s">
        <v>3630</v>
      </c>
      <c r="C234">
        <v>0</v>
      </c>
      <c r="D234">
        <v>0</v>
      </c>
      <c r="E234" t="s">
        <v>3630</v>
      </c>
      <c r="F234" t="s">
        <v>3630</v>
      </c>
    </row>
    <row r="235" spans="1:6" x14ac:dyDescent="0.25">
      <c r="A235">
        <v>2297203</v>
      </c>
      <c r="B235" t="s">
        <v>3630</v>
      </c>
      <c r="C235">
        <v>0</v>
      </c>
      <c r="D235">
        <v>0</v>
      </c>
      <c r="E235" t="s">
        <v>3630</v>
      </c>
      <c r="F235" t="s">
        <v>3630</v>
      </c>
    </row>
    <row r="236" spans="1:6" x14ac:dyDescent="0.25">
      <c r="A236">
        <v>5823703</v>
      </c>
      <c r="B236" t="s">
        <v>3627</v>
      </c>
      <c r="C236">
        <v>3803.02</v>
      </c>
      <c r="D236">
        <v>3803.02</v>
      </c>
      <c r="E236" t="s">
        <v>3628</v>
      </c>
      <c r="F236" t="s">
        <v>3629</v>
      </c>
    </row>
    <row r="237" spans="1:6" x14ac:dyDescent="0.25">
      <c r="A237">
        <v>5831703</v>
      </c>
      <c r="B237" t="s">
        <v>3627</v>
      </c>
      <c r="C237">
        <v>3803.02</v>
      </c>
      <c r="D237">
        <v>3803.02</v>
      </c>
      <c r="E237" t="s">
        <v>3628</v>
      </c>
      <c r="F237" t="s">
        <v>3629</v>
      </c>
    </row>
    <row r="238" spans="1:6" x14ac:dyDescent="0.25">
      <c r="A238">
        <v>161303</v>
      </c>
      <c r="B238" t="s">
        <v>3627</v>
      </c>
      <c r="C238">
        <v>9611.07</v>
      </c>
      <c r="D238">
        <v>9611.07</v>
      </c>
      <c r="E238" t="s">
        <v>3628</v>
      </c>
      <c r="F238" t="s">
        <v>3629</v>
      </c>
    </row>
    <row r="239" spans="1:6" x14ac:dyDescent="0.25">
      <c r="A239">
        <v>5265903</v>
      </c>
      <c r="B239" t="s">
        <v>3627</v>
      </c>
      <c r="C239">
        <v>6618.78</v>
      </c>
      <c r="D239">
        <v>6618.78</v>
      </c>
      <c r="E239" t="s">
        <v>3628</v>
      </c>
      <c r="F239" t="s">
        <v>3629</v>
      </c>
    </row>
    <row r="240" spans="1:6" x14ac:dyDescent="0.25">
      <c r="A240">
        <v>2077903</v>
      </c>
      <c r="B240" t="s">
        <v>3627</v>
      </c>
      <c r="C240">
        <v>3170.39</v>
      </c>
      <c r="D240">
        <v>3170.39</v>
      </c>
      <c r="E240" t="s">
        <v>3628</v>
      </c>
      <c r="F240" t="s">
        <v>3629</v>
      </c>
    </row>
    <row r="241" spans="1:6" x14ac:dyDescent="0.25">
      <c r="A241">
        <v>5413703</v>
      </c>
      <c r="B241" t="s">
        <v>3627</v>
      </c>
      <c r="C241">
        <v>21752.880000000001</v>
      </c>
      <c r="D241">
        <v>21752.880000000001</v>
      </c>
      <c r="E241" t="s">
        <v>3628</v>
      </c>
      <c r="F241" t="s">
        <v>3629</v>
      </c>
    </row>
    <row r="242" spans="1:6" x14ac:dyDescent="0.25">
      <c r="A242">
        <v>5327703</v>
      </c>
      <c r="B242" t="s">
        <v>3627</v>
      </c>
      <c r="C242">
        <v>4412.5200000000004</v>
      </c>
      <c r="D242">
        <v>4412.5200000000004</v>
      </c>
      <c r="E242" t="s">
        <v>3628</v>
      </c>
      <c r="F242" t="s">
        <v>3629</v>
      </c>
    </row>
    <row r="243" spans="1:6" x14ac:dyDescent="0.25">
      <c r="A243">
        <v>5823803</v>
      </c>
      <c r="B243" t="s">
        <v>3627</v>
      </c>
      <c r="C243">
        <v>3803.02</v>
      </c>
      <c r="D243">
        <v>3803.02</v>
      </c>
      <c r="E243" t="s">
        <v>3628</v>
      </c>
      <c r="F243" t="s">
        <v>3629</v>
      </c>
    </row>
    <row r="244" spans="1:6" x14ac:dyDescent="0.25">
      <c r="A244">
        <v>5928703</v>
      </c>
      <c r="B244" t="s">
        <v>3627</v>
      </c>
      <c r="C244">
        <v>9087.75</v>
      </c>
      <c r="D244">
        <v>9087.75</v>
      </c>
      <c r="E244" t="s">
        <v>3628</v>
      </c>
      <c r="F244" t="s">
        <v>3629</v>
      </c>
    </row>
    <row r="245" spans="1:6" x14ac:dyDescent="0.25">
      <c r="A245">
        <v>289403</v>
      </c>
      <c r="B245" t="s">
        <v>3627</v>
      </c>
      <c r="C245">
        <v>5941.46</v>
      </c>
      <c r="D245">
        <v>5941.46</v>
      </c>
      <c r="E245" t="s">
        <v>3628</v>
      </c>
      <c r="F245" t="s">
        <v>3629</v>
      </c>
    </row>
    <row r="246" spans="1:6" x14ac:dyDescent="0.25">
      <c r="A246">
        <v>1799203</v>
      </c>
      <c r="B246" t="s">
        <v>3627</v>
      </c>
      <c r="C246">
        <v>3309.39</v>
      </c>
      <c r="D246">
        <v>3309.39</v>
      </c>
      <c r="E246" t="s">
        <v>3628</v>
      </c>
      <c r="F246" t="s">
        <v>3629</v>
      </c>
    </row>
    <row r="247" spans="1:6" x14ac:dyDescent="0.25">
      <c r="A247">
        <v>87403</v>
      </c>
      <c r="B247" t="s">
        <v>3627</v>
      </c>
      <c r="C247">
        <v>4284</v>
      </c>
      <c r="D247">
        <v>4284</v>
      </c>
      <c r="E247" t="s">
        <v>3628</v>
      </c>
      <c r="F247" t="s">
        <v>3629</v>
      </c>
    </row>
    <row r="248" spans="1:6" x14ac:dyDescent="0.25">
      <c r="A248">
        <v>1387203</v>
      </c>
      <c r="B248" t="s">
        <v>3627</v>
      </c>
      <c r="C248">
        <v>5515.65</v>
      </c>
      <c r="D248">
        <v>5515.65</v>
      </c>
      <c r="E248" t="s">
        <v>3628</v>
      </c>
      <c r="F248" t="s">
        <v>3629</v>
      </c>
    </row>
    <row r="249" spans="1:6" x14ac:dyDescent="0.25">
      <c r="A249">
        <v>5547803</v>
      </c>
      <c r="B249" t="s">
        <v>3627</v>
      </c>
      <c r="C249">
        <v>12308.86</v>
      </c>
      <c r="D249">
        <v>12308.86</v>
      </c>
      <c r="E249" t="s">
        <v>3628</v>
      </c>
      <c r="F249" t="s">
        <v>3629</v>
      </c>
    </row>
    <row r="250" spans="1:6" x14ac:dyDescent="0.25">
      <c r="A250">
        <v>6503803</v>
      </c>
      <c r="B250" t="s">
        <v>3627</v>
      </c>
      <c r="C250">
        <v>8060.01</v>
      </c>
      <c r="D250">
        <v>8060.01</v>
      </c>
      <c r="E250" t="s">
        <v>3628</v>
      </c>
      <c r="F250" t="s">
        <v>3629</v>
      </c>
    </row>
    <row r="251" spans="1:6" x14ac:dyDescent="0.25">
      <c r="A251">
        <v>5317803</v>
      </c>
      <c r="B251" t="s">
        <v>3627</v>
      </c>
      <c r="C251">
        <v>25934.73</v>
      </c>
      <c r="D251">
        <v>25934.73</v>
      </c>
      <c r="E251" t="s">
        <v>3628</v>
      </c>
      <c r="F251" t="s">
        <v>3629</v>
      </c>
    </row>
    <row r="252" spans="1:6" x14ac:dyDescent="0.25">
      <c r="A252">
        <v>217503</v>
      </c>
      <c r="B252" t="s">
        <v>3627</v>
      </c>
      <c r="C252">
        <v>818.53</v>
      </c>
      <c r="D252">
        <v>818.53</v>
      </c>
      <c r="E252" t="s">
        <v>3628</v>
      </c>
      <c r="F252" t="s">
        <v>3629</v>
      </c>
    </row>
    <row r="253" spans="1:6" x14ac:dyDescent="0.25">
      <c r="A253">
        <v>182203</v>
      </c>
      <c r="B253" t="s">
        <v>3627</v>
      </c>
      <c r="C253">
        <v>818.53</v>
      </c>
      <c r="D253">
        <v>818.53</v>
      </c>
      <c r="E253" t="s">
        <v>3628</v>
      </c>
      <c r="F253" t="s">
        <v>3629</v>
      </c>
    </row>
    <row r="254" spans="1:6" x14ac:dyDescent="0.25">
      <c r="A254">
        <v>83703</v>
      </c>
      <c r="B254" t="s">
        <v>3627</v>
      </c>
      <c r="C254">
        <v>818.53</v>
      </c>
      <c r="D254">
        <v>818.53</v>
      </c>
      <c r="E254" t="s">
        <v>3628</v>
      </c>
      <c r="F254" t="s">
        <v>3629</v>
      </c>
    </row>
    <row r="255" spans="1:6" x14ac:dyDescent="0.25">
      <c r="A255">
        <v>921203</v>
      </c>
      <c r="B255" t="s">
        <v>3630</v>
      </c>
      <c r="C255">
        <v>0</v>
      </c>
      <c r="D255">
        <v>0</v>
      </c>
      <c r="E255" t="s">
        <v>3630</v>
      </c>
      <c r="F255" t="s">
        <v>3630</v>
      </c>
    </row>
    <row r="256" spans="1:6" x14ac:dyDescent="0.25">
      <c r="A256">
        <v>4071303</v>
      </c>
      <c r="B256" t="s">
        <v>3630</v>
      </c>
      <c r="C256">
        <v>0</v>
      </c>
      <c r="D256">
        <v>0</v>
      </c>
      <c r="E256" t="s">
        <v>3630</v>
      </c>
      <c r="F256" t="s">
        <v>3630</v>
      </c>
    </row>
    <row r="257" spans="1:6" x14ac:dyDescent="0.25">
      <c r="A257">
        <v>3149203</v>
      </c>
      <c r="B257" t="s">
        <v>3627</v>
      </c>
      <c r="C257">
        <v>3213</v>
      </c>
      <c r="D257">
        <v>3213</v>
      </c>
      <c r="E257" t="s">
        <v>3628</v>
      </c>
      <c r="F257" t="s">
        <v>3629</v>
      </c>
    </row>
    <row r="258" spans="1:6" x14ac:dyDescent="0.25">
      <c r="A258">
        <v>86003</v>
      </c>
      <c r="B258" t="s">
        <v>3627</v>
      </c>
      <c r="C258">
        <v>7284</v>
      </c>
      <c r="D258">
        <v>7284</v>
      </c>
      <c r="E258" t="s">
        <v>3628</v>
      </c>
      <c r="F258" t="s">
        <v>3629</v>
      </c>
    </row>
    <row r="259" spans="1:6" x14ac:dyDescent="0.25">
      <c r="A259">
        <v>4071703</v>
      </c>
      <c r="B259" t="s">
        <v>3627</v>
      </c>
      <c r="C259">
        <v>3213</v>
      </c>
      <c r="D259">
        <v>3213</v>
      </c>
      <c r="E259" t="s">
        <v>3628</v>
      </c>
      <c r="F259" t="s">
        <v>3629</v>
      </c>
    </row>
    <row r="260" spans="1:6" x14ac:dyDescent="0.25">
      <c r="A260">
        <v>2235303</v>
      </c>
      <c r="B260" t="s">
        <v>3627</v>
      </c>
      <c r="C260">
        <v>4412.5200000000004</v>
      </c>
      <c r="D260">
        <v>4412.5200000000004</v>
      </c>
      <c r="E260" t="s">
        <v>3628</v>
      </c>
      <c r="F260" t="s">
        <v>3629</v>
      </c>
    </row>
    <row r="261" spans="1:6" x14ac:dyDescent="0.25">
      <c r="A261">
        <v>4581203</v>
      </c>
      <c r="B261" t="s">
        <v>3627</v>
      </c>
      <c r="C261">
        <v>3213</v>
      </c>
      <c r="D261">
        <v>3213</v>
      </c>
      <c r="E261" t="s">
        <v>3628</v>
      </c>
      <c r="F261" t="s">
        <v>3629</v>
      </c>
    </row>
    <row r="262" spans="1:6" x14ac:dyDescent="0.25">
      <c r="A262">
        <v>2447203</v>
      </c>
      <c r="B262" t="s">
        <v>3627</v>
      </c>
      <c r="C262">
        <v>5355</v>
      </c>
      <c r="D262">
        <v>5355</v>
      </c>
      <c r="E262" t="s">
        <v>3628</v>
      </c>
      <c r="F262" t="s">
        <v>3629</v>
      </c>
    </row>
    <row r="263" spans="1:6" x14ac:dyDescent="0.25">
      <c r="A263">
        <v>2047403</v>
      </c>
      <c r="B263" t="s">
        <v>3627</v>
      </c>
      <c r="C263">
        <v>8604.41</v>
      </c>
      <c r="D263">
        <v>8604.41</v>
      </c>
      <c r="E263" t="s">
        <v>3628</v>
      </c>
      <c r="F263" t="s">
        <v>3629</v>
      </c>
    </row>
    <row r="264" spans="1:6" x14ac:dyDescent="0.25">
      <c r="A264">
        <v>6025003</v>
      </c>
      <c r="B264" t="s">
        <v>3627</v>
      </c>
      <c r="C264">
        <v>3213</v>
      </c>
      <c r="D264">
        <v>3213</v>
      </c>
      <c r="E264" t="s">
        <v>3628</v>
      </c>
      <c r="F264" t="s">
        <v>3629</v>
      </c>
    </row>
    <row r="265" spans="1:6" x14ac:dyDescent="0.25">
      <c r="A265">
        <v>5569703</v>
      </c>
      <c r="B265" t="s">
        <v>3627</v>
      </c>
      <c r="C265">
        <v>6755.33</v>
      </c>
      <c r="D265">
        <v>6755.33</v>
      </c>
      <c r="E265" t="s">
        <v>3628</v>
      </c>
      <c r="F265" t="s">
        <v>3629</v>
      </c>
    </row>
    <row r="266" spans="1:6" x14ac:dyDescent="0.25">
      <c r="A266">
        <v>6219603</v>
      </c>
      <c r="B266" t="s">
        <v>3627</v>
      </c>
      <c r="C266">
        <v>3213</v>
      </c>
      <c r="D266">
        <v>3213</v>
      </c>
      <c r="E266" t="s">
        <v>3628</v>
      </c>
      <c r="F266" t="s">
        <v>3629</v>
      </c>
    </row>
    <row r="267" spans="1:6" x14ac:dyDescent="0.25">
      <c r="A267">
        <v>3403503</v>
      </c>
      <c r="B267" t="s">
        <v>3627</v>
      </c>
      <c r="C267">
        <v>8031.64</v>
      </c>
      <c r="D267">
        <v>8031.64</v>
      </c>
      <c r="E267" t="s">
        <v>3628</v>
      </c>
      <c r="F267" t="s">
        <v>3629</v>
      </c>
    </row>
    <row r="268" spans="1:6" x14ac:dyDescent="0.25">
      <c r="A268">
        <v>6433703</v>
      </c>
      <c r="B268" t="s">
        <v>3627</v>
      </c>
      <c r="C268">
        <v>14700</v>
      </c>
      <c r="D268">
        <v>14700</v>
      </c>
      <c r="E268" t="s">
        <v>3628</v>
      </c>
      <c r="F268" t="s">
        <v>3629</v>
      </c>
    </row>
    <row r="269" spans="1:6" x14ac:dyDescent="0.25">
      <c r="A269">
        <v>1321303</v>
      </c>
      <c r="B269" t="s">
        <v>3627</v>
      </c>
      <c r="C269">
        <v>4953.05</v>
      </c>
      <c r="D269">
        <v>4953.05</v>
      </c>
      <c r="E269" t="s">
        <v>3628</v>
      </c>
      <c r="F269" t="s">
        <v>3629</v>
      </c>
    </row>
    <row r="270" spans="1:6" x14ac:dyDescent="0.25">
      <c r="A270">
        <v>6024903</v>
      </c>
      <c r="B270" t="s">
        <v>3627</v>
      </c>
      <c r="C270">
        <v>4284</v>
      </c>
      <c r="D270">
        <v>4284</v>
      </c>
      <c r="E270" t="s">
        <v>3628</v>
      </c>
      <c r="F270" t="s">
        <v>3629</v>
      </c>
    </row>
    <row r="271" spans="1:6" x14ac:dyDescent="0.25">
      <c r="A271">
        <v>2577203</v>
      </c>
      <c r="B271" t="s">
        <v>3627</v>
      </c>
      <c r="C271">
        <v>2103.13</v>
      </c>
      <c r="D271">
        <v>2103.13</v>
      </c>
      <c r="E271" t="s">
        <v>3628</v>
      </c>
      <c r="F271" t="s">
        <v>3629</v>
      </c>
    </row>
    <row r="272" spans="1:6" x14ac:dyDescent="0.25">
      <c r="A272">
        <v>6634303</v>
      </c>
      <c r="B272" t="s">
        <v>3627</v>
      </c>
      <c r="C272">
        <v>5073.29</v>
      </c>
      <c r="D272">
        <v>5073.29</v>
      </c>
      <c r="E272" t="s">
        <v>3628</v>
      </c>
      <c r="F272" t="s">
        <v>3629</v>
      </c>
    </row>
    <row r="273" spans="1:6" x14ac:dyDescent="0.25">
      <c r="A273">
        <v>3189203</v>
      </c>
      <c r="B273" t="s">
        <v>3627</v>
      </c>
      <c r="C273">
        <v>1543.28</v>
      </c>
      <c r="D273">
        <v>1543.28</v>
      </c>
      <c r="E273" t="s">
        <v>3628</v>
      </c>
      <c r="F273" t="s">
        <v>3629</v>
      </c>
    </row>
    <row r="274" spans="1:6" x14ac:dyDescent="0.25">
      <c r="A274">
        <v>5331703</v>
      </c>
      <c r="B274" t="s">
        <v>3627</v>
      </c>
      <c r="C274">
        <v>15057.72</v>
      </c>
      <c r="D274">
        <v>15057.72</v>
      </c>
      <c r="E274" t="s">
        <v>3628</v>
      </c>
      <c r="F274" t="s">
        <v>3629</v>
      </c>
    </row>
    <row r="275" spans="1:6" x14ac:dyDescent="0.25">
      <c r="A275">
        <v>214903</v>
      </c>
      <c r="B275" t="s">
        <v>3627</v>
      </c>
      <c r="C275">
        <v>15057.72</v>
      </c>
      <c r="D275">
        <v>15057.72</v>
      </c>
      <c r="E275" t="s">
        <v>3628</v>
      </c>
      <c r="F275" t="s">
        <v>3629</v>
      </c>
    </row>
    <row r="276" spans="1:6" x14ac:dyDescent="0.25">
      <c r="A276">
        <v>4071203</v>
      </c>
      <c r="B276" t="s">
        <v>3630</v>
      </c>
      <c r="C276">
        <v>0</v>
      </c>
      <c r="D276">
        <v>0</v>
      </c>
      <c r="E276" t="s">
        <v>3630</v>
      </c>
      <c r="F276" t="s">
        <v>3630</v>
      </c>
    </row>
    <row r="277" spans="1:6" x14ac:dyDescent="0.25">
      <c r="A277">
        <v>4471203</v>
      </c>
      <c r="B277" t="s">
        <v>3627</v>
      </c>
      <c r="C277">
        <v>3213</v>
      </c>
      <c r="D277">
        <v>3213</v>
      </c>
      <c r="E277" t="s">
        <v>3628</v>
      </c>
      <c r="F277" t="s">
        <v>3629</v>
      </c>
    </row>
    <row r="278" spans="1:6" x14ac:dyDescent="0.25">
      <c r="A278">
        <v>5651703</v>
      </c>
      <c r="B278" t="s">
        <v>3627</v>
      </c>
      <c r="C278">
        <v>4284</v>
      </c>
      <c r="D278">
        <v>4284</v>
      </c>
      <c r="E278" t="s">
        <v>3628</v>
      </c>
      <c r="F278" t="s">
        <v>3629</v>
      </c>
    </row>
    <row r="279" spans="1:6" x14ac:dyDescent="0.25">
      <c r="A279">
        <v>2807403</v>
      </c>
      <c r="B279" t="s">
        <v>3627</v>
      </c>
      <c r="C279">
        <v>3213</v>
      </c>
      <c r="D279">
        <v>3213</v>
      </c>
      <c r="E279" t="s">
        <v>3628</v>
      </c>
      <c r="F279" t="s">
        <v>3629</v>
      </c>
    </row>
    <row r="280" spans="1:6" x14ac:dyDescent="0.25">
      <c r="A280">
        <v>1320603</v>
      </c>
      <c r="B280" t="s">
        <v>3627</v>
      </c>
      <c r="C280">
        <v>8031.64</v>
      </c>
      <c r="D280">
        <v>8031.64</v>
      </c>
      <c r="E280" t="s">
        <v>3628</v>
      </c>
      <c r="F280" t="s">
        <v>3629</v>
      </c>
    </row>
    <row r="281" spans="1:6" x14ac:dyDescent="0.25">
      <c r="A281">
        <v>1899403</v>
      </c>
      <c r="B281" t="s">
        <v>3627</v>
      </c>
      <c r="C281">
        <v>3213</v>
      </c>
      <c r="D281">
        <v>3213</v>
      </c>
      <c r="E281" t="s">
        <v>3628</v>
      </c>
      <c r="F281" t="s">
        <v>3629</v>
      </c>
    </row>
    <row r="282" spans="1:6" x14ac:dyDescent="0.25">
      <c r="A282">
        <v>2129603</v>
      </c>
      <c r="B282" t="s">
        <v>3627</v>
      </c>
      <c r="C282">
        <v>6967.45</v>
      </c>
      <c r="D282">
        <v>6967.45</v>
      </c>
      <c r="E282" t="s">
        <v>3628</v>
      </c>
      <c r="F282" t="s">
        <v>3629</v>
      </c>
    </row>
    <row r="283" spans="1:6" x14ac:dyDescent="0.25">
      <c r="A283">
        <v>2063203</v>
      </c>
      <c r="B283" t="s">
        <v>3627</v>
      </c>
      <c r="C283">
        <v>3213</v>
      </c>
      <c r="D283">
        <v>3213</v>
      </c>
      <c r="E283" t="s">
        <v>3628</v>
      </c>
      <c r="F283" t="s">
        <v>3629</v>
      </c>
    </row>
    <row r="284" spans="1:6" x14ac:dyDescent="0.25">
      <c r="A284">
        <v>3449203</v>
      </c>
      <c r="B284" t="s">
        <v>3627</v>
      </c>
      <c r="C284">
        <v>3213</v>
      </c>
      <c r="D284">
        <v>3213</v>
      </c>
      <c r="E284" t="s">
        <v>3628</v>
      </c>
      <c r="F284" t="s">
        <v>3629</v>
      </c>
    </row>
    <row r="285" spans="1:6" x14ac:dyDescent="0.25">
      <c r="A285">
        <v>3583503</v>
      </c>
      <c r="B285" t="s">
        <v>3627</v>
      </c>
      <c r="C285">
        <v>3213</v>
      </c>
      <c r="D285">
        <v>3213</v>
      </c>
      <c r="E285" t="s">
        <v>3628</v>
      </c>
      <c r="F285" t="s">
        <v>3629</v>
      </c>
    </row>
    <row r="286" spans="1:6" x14ac:dyDescent="0.25">
      <c r="A286">
        <v>3715703</v>
      </c>
      <c r="B286" t="s">
        <v>3627</v>
      </c>
      <c r="C286">
        <v>4284</v>
      </c>
      <c r="D286">
        <v>4284</v>
      </c>
      <c r="E286" t="s">
        <v>3628</v>
      </c>
      <c r="F286" t="s">
        <v>3629</v>
      </c>
    </row>
    <row r="287" spans="1:6" x14ac:dyDescent="0.25">
      <c r="A287">
        <v>4071803</v>
      </c>
      <c r="B287" t="s">
        <v>3627</v>
      </c>
      <c r="C287">
        <v>4284</v>
      </c>
      <c r="D287">
        <v>4284</v>
      </c>
      <c r="E287" t="s">
        <v>3628</v>
      </c>
      <c r="F287" t="s">
        <v>3629</v>
      </c>
    </row>
    <row r="288" spans="1:6" x14ac:dyDescent="0.25">
      <c r="A288">
        <v>4123203</v>
      </c>
      <c r="B288" t="s">
        <v>3627</v>
      </c>
      <c r="C288">
        <v>3213</v>
      </c>
      <c r="D288">
        <v>3213</v>
      </c>
      <c r="E288" t="s">
        <v>3628</v>
      </c>
      <c r="F288" t="s">
        <v>3629</v>
      </c>
    </row>
    <row r="289" spans="1:6" x14ac:dyDescent="0.25">
      <c r="A289">
        <v>4579203</v>
      </c>
      <c r="B289" t="s">
        <v>3627</v>
      </c>
      <c r="C289">
        <v>3213</v>
      </c>
      <c r="D289">
        <v>3213</v>
      </c>
      <c r="E289" t="s">
        <v>3628</v>
      </c>
      <c r="F289" t="s">
        <v>3629</v>
      </c>
    </row>
    <row r="290" spans="1:6" x14ac:dyDescent="0.25">
      <c r="A290">
        <v>3343203</v>
      </c>
      <c r="B290" t="s">
        <v>3627</v>
      </c>
      <c r="C290">
        <v>8031.64</v>
      </c>
      <c r="D290">
        <v>8031.64</v>
      </c>
      <c r="E290" t="s">
        <v>3628</v>
      </c>
      <c r="F290" t="s">
        <v>3629</v>
      </c>
    </row>
    <row r="291" spans="1:6" x14ac:dyDescent="0.25">
      <c r="A291">
        <v>4571203</v>
      </c>
      <c r="B291" t="s">
        <v>3627</v>
      </c>
      <c r="C291">
        <v>3213</v>
      </c>
      <c r="D291">
        <v>3213</v>
      </c>
      <c r="E291" t="s">
        <v>3628</v>
      </c>
      <c r="F291" t="s">
        <v>3629</v>
      </c>
    </row>
    <row r="292" spans="1:6" x14ac:dyDescent="0.25">
      <c r="A292">
        <v>247903</v>
      </c>
      <c r="B292" t="s">
        <v>3627</v>
      </c>
      <c r="C292">
        <v>3213</v>
      </c>
      <c r="D292">
        <v>3213</v>
      </c>
      <c r="E292" t="s">
        <v>3628</v>
      </c>
      <c r="F292" t="s">
        <v>3629</v>
      </c>
    </row>
    <row r="293" spans="1:6" x14ac:dyDescent="0.25">
      <c r="A293">
        <v>1381203</v>
      </c>
      <c r="B293" t="s">
        <v>3627</v>
      </c>
      <c r="C293">
        <v>3213</v>
      </c>
      <c r="D293">
        <v>3213</v>
      </c>
      <c r="E293" t="s">
        <v>3628</v>
      </c>
      <c r="F293" t="s">
        <v>3629</v>
      </c>
    </row>
    <row r="294" spans="1:6" x14ac:dyDescent="0.25">
      <c r="A294">
        <v>6126703</v>
      </c>
      <c r="B294" t="s">
        <v>3627</v>
      </c>
      <c r="C294">
        <v>3213</v>
      </c>
      <c r="D294">
        <v>3213</v>
      </c>
      <c r="E294" t="s">
        <v>3628</v>
      </c>
      <c r="F294" t="s">
        <v>3629</v>
      </c>
    </row>
    <row r="295" spans="1:6" x14ac:dyDescent="0.25">
      <c r="A295">
        <v>6219503</v>
      </c>
      <c r="B295" t="s">
        <v>3627</v>
      </c>
      <c r="C295">
        <v>3213</v>
      </c>
      <c r="D295">
        <v>3213</v>
      </c>
      <c r="E295" t="s">
        <v>3628</v>
      </c>
      <c r="F295" t="s">
        <v>3629</v>
      </c>
    </row>
    <row r="296" spans="1:6" x14ac:dyDescent="0.25">
      <c r="A296">
        <v>1751603</v>
      </c>
      <c r="B296" t="s">
        <v>3627</v>
      </c>
      <c r="C296">
        <v>3213</v>
      </c>
      <c r="D296">
        <v>3213</v>
      </c>
      <c r="E296" t="s">
        <v>3628</v>
      </c>
      <c r="F296" t="s">
        <v>3629</v>
      </c>
    </row>
    <row r="297" spans="1:6" x14ac:dyDescent="0.25">
      <c r="A297">
        <v>3765303</v>
      </c>
      <c r="B297" t="s">
        <v>3627</v>
      </c>
      <c r="C297">
        <v>3213</v>
      </c>
      <c r="D297">
        <v>3213</v>
      </c>
      <c r="E297" t="s">
        <v>3628</v>
      </c>
      <c r="F297" t="s">
        <v>3629</v>
      </c>
    </row>
    <row r="298" spans="1:6" x14ac:dyDescent="0.25">
      <c r="A298">
        <v>4083203</v>
      </c>
      <c r="B298" t="s">
        <v>3627</v>
      </c>
      <c r="C298">
        <v>2901.23</v>
      </c>
      <c r="D298">
        <v>2901.23</v>
      </c>
      <c r="E298" t="s">
        <v>3628</v>
      </c>
      <c r="F298" t="s">
        <v>3629</v>
      </c>
    </row>
    <row r="299" spans="1:6" x14ac:dyDescent="0.25">
      <c r="A299">
        <v>3493303</v>
      </c>
      <c r="B299" t="s">
        <v>3627</v>
      </c>
      <c r="C299">
        <v>4586.95</v>
      </c>
      <c r="D299">
        <v>4586.95</v>
      </c>
      <c r="E299" t="s">
        <v>3628</v>
      </c>
      <c r="F299" t="s">
        <v>3629</v>
      </c>
    </row>
    <row r="300" spans="1:6" x14ac:dyDescent="0.25">
      <c r="A300">
        <v>5754103</v>
      </c>
      <c r="B300" t="s">
        <v>3630</v>
      </c>
      <c r="C300">
        <v>0</v>
      </c>
      <c r="D300">
        <v>0</v>
      </c>
      <c r="E300" t="s">
        <v>3630</v>
      </c>
      <c r="F300" t="s">
        <v>3630</v>
      </c>
    </row>
    <row r="301" spans="1:6" x14ac:dyDescent="0.25">
      <c r="A301">
        <v>333903</v>
      </c>
      <c r="B301" t="s">
        <v>3627</v>
      </c>
      <c r="C301">
        <v>27231.47</v>
      </c>
      <c r="D301">
        <v>27231.47</v>
      </c>
      <c r="E301" t="s">
        <v>3628</v>
      </c>
      <c r="F301" t="s">
        <v>3629</v>
      </c>
    </row>
    <row r="302" spans="1:6" x14ac:dyDescent="0.25">
      <c r="A302">
        <v>2005403</v>
      </c>
      <c r="B302" t="s">
        <v>3627</v>
      </c>
      <c r="C302">
        <v>13332.43</v>
      </c>
      <c r="D302">
        <v>13332.43</v>
      </c>
      <c r="E302" t="s">
        <v>3628</v>
      </c>
      <c r="F302" t="s">
        <v>3629</v>
      </c>
    </row>
    <row r="303" spans="1:6" x14ac:dyDescent="0.25">
      <c r="A303">
        <v>1373203</v>
      </c>
      <c r="B303" t="s">
        <v>3627</v>
      </c>
      <c r="C303">
        <v>26438.32</v>
      </c>
      <c r="D303">
        <v>26438.32</v>
      </c>
      <c r="E303" t="s">
        <v>3628</v>
      </c>
      <c r="F303" t="s">
        <v>3629</v>
      </c>
    </row>
    <row r="304" spans="1:6" x14ac:dyDescent="0.25">
      <c r="A304">
        <v>5207203</v>
      </c>
      <c r="B304" t="s">
        <v>3627</v>
      </c>
      <c r="C304">
        <v>15774.76</v>
      </c>
      <c r="D304">
        <v>15774.76</v>
      </c>
      <c r="E304" t="s">
        <v>3628</v>
      </c>
      <c r="F304" t="s">
        <v>3629</v>
      </c>
    </row>
    <row r="305" spans="1:6" x14ac:dyDescent="0.25">
      <c r="A305">
        <v>5294103</v>
      </c>
      <c r="B305" t="s">
        <v>3627</v>
      </c>
      <c r="C305">
        <v>2206.2600000000002</v>
      </c>
      <c r="D305">
        <v>2206.2600000000002</v>
      </c>
      <c r="E305" t="s">
        <v>3628</v>
      </c>
      <c r="F305" t="s">
        <v>3629</v>
      </c>
    </row>
    <row r="306" spans="1:6" x14ac:dyDescent="0.25">
      <c r="A306">
        <v>405703</v>
      </c>
      <c r="B306" t="s">
        <v>3627</v>
      </c>
      <c r="C306">
        <v>2206.2600000000002</v>
      </c>
      <c r="D306">
        <v>2206.2600000000002</v>
      </c>
      <c r="E306" t="s">
        <v>3628</v>
      </c>
      <c r="F306" t="s">
        <v>3629</v>
      </c>
    </row>
    <row r="307" spans="1:6" x14ac:dyDescent="0.25">
      <c r="A307">
        <v>5584203</v>
      </c>
      <c r="B307" t="s">
        <v>3627</v>
      </c>
      <c r="C307">
        <v>6905.28</v>
      </c>
      <c r="D307">
        <v>6905.28</v>
      </c>
      <c r="E307" t="s">
        <v>3628</v>
      </c>
      <c r="F307" t="s">
        <v>3629</v>
      </c>
    </row>
    <row r="308" spans="1:6" x14ac:dyDescent="0.25">
      <c r="A308">
        <v>4921403</v>
      </c>
      <c r="B308" t="s">
        <v>3630</v>
      </c>
      <c r="C308">
        <v>0</v>
      </c>
      <c r="D308">
        <v>0</v>
      </c>
      <c r="E308" t="s">
        <v>3630</v>
      </c>
      <c r="F308" t="s">
        <v>3630</v>
      </c>
    </row>
    <row r="309" spans="1:6" x14ac:dyDescent="0.25">
      <c r="A309">
        <v>380503</v>
      </c>
      <c r="B309" t="s">
        <v>3627</v>
      </c>
      <c r="C309">
        <v>2435.5</v>
      </c>
      <c r="D309">
        <v>2435.5</v>
      </c>
      <c r="E309" t="s">
        <v>3628</v>
      </c>
      <c r="F309" t="s">
        <v>3629</v>
      </c>
    </row>
    <row r="310" spans="1:6" x14ac:dyDescent="0.25">
      <c r="A310">
        <v>5135203</v>
      </c>
      <c r="B310" t="s">
        <v>3627</v>
      </c>
      <c r="C310">
        <v>35663.269999999997</v>
      </c>
      <c r="D310">
        <v>35663.269999999997</v>
      </c>
      <c r="E310" t="s">
        <v>3628</v>
      </c>
      <c r="F310" t="s">
        <v>3629</v>
      </c>
    </row>
    <row r="311" spans="1:6" x14ac:dyDescent="0.25">
      <c r="A311">
        <v>2561203</v>
      </c>
      <c r="B311" t="s">
        <v>3627</v>
      </c>
      <c r="C311">
        <v>7431.78</v>
      </c>
      <c r="D311">
        <v>7431.78</v>
      </c>
      <c r="E311" t="s">
        <v>3628</v>
      </c>
      <c r="F311" t="s">
        <v>3629</v>
      </c>
    </row>
    <row r="312" spans="1:6" x14ac:dyDescent="0.25">
      <c r="A312">
        <v>5381903</v>
      </c>
      <c r="B312" t="s">
        <v>3627</v>
      </c>
      <c r="C312">
        <v>15057.19</v>
      </c>
      <c r="D312">
        <v>15057.19</v>
      </c>
      <c r="E312" t="s">
        <v>3628</v>
      </c>
      <c r="F312" t="s">
        <v>3629</v>
      </c>
    </row>
    <row r="313" spans="1:6" x14ac:dyDescent="0.25">
      <c r="A313">
        <v>4193203</v>
      </c>
      <c r="B313" t="s">
        <v>3627</v>
      </c>
      <c r="C313">
        <v>2677.5</v>
      </c>
      <c r="D313">
        <v>2677.5</v>
      </c>
      <c r="E313" t="s">
        <v>3628</v>
      </c>
      <c r="F313" t="s">
        <v>3629</v>
      </c>
    </row>
    <row r="314" spans="1:6" x14ac:dyDescent="0.25">
      <c r="A314">
        <v>5222903</v>
      </c>
      <c r="B314" t="s">
        <v>3627</v>
      </c>
      <c r="C314">
        <v>9122.7800000000007</v>
      </c>
      <c r="D314">
        <v>9122.7800000000007</v>
      </c>
      <c r="E314" t="s">
        <v>3628</v>
      </c>
      <c r="F314" t="s">
        <v>3629</v>
      </c>
    </row>
    <row r="315" spans="1:6" x14ac:dyDescent="0.25">
      <c r="A315">
        <v>2563203</v>
      </c>
      <c r="B315" t="s">
        <v>3627</v>
      </c>
      <c r="C315">
        <v>5283.99</v>
      </c>
      <c r="D315">
        <v>5283.99</v>
      </c>
      <c r="E315" t="s">
        <v>3628</v>
      </c>
      <c r="F315" t="s">
        <v>3629</v>
      </c>
    </row>
    <row r="316" spans="1:6" x14ac:dyDescent="0.25">
      <c r="A316">
        <v>2221503</v>
      </c>
      <c r="B316" t="s">
        <v>3627</v>
      </c>
      <c r="C316">
        <v>4498.9399999999996</v>
      </c>
      <c r="D316">
        <v>4498.9399999999996</v>
      </c>
      <c r="E316" t="s">
        <v>3628</v>
      </c>
      <c r="F316" t="s">
        <v>3629</v>
      </c>
    </row>
    <row r="317" spans="1:6" x14ac:dyDescent="0.25">
      <c r="A317">
        <v>5679803</v>
      </c>
      <c r="B317" t="s">
        <v>3627</v>
      </c>
      <c r="C317">
        <v>6618.78</v>
      </c>
      <c r="D317">
        <v>6618.78</v>
      </c>
      <c r="E317" t="s">
        <v>3628</v>
      </c>
      <c r="F317" t="s">
        <v>3629</v>
      </c>
    </row>
    <row r="318" spans="1:6" x14ac:dyDescent="0.25">
      <c r="A318">
        <v>3283303</v>
      </c>
      <c r="B318" t="s">
        <v>3627</v>
      </c>
      <c r="C318">
        <v>3860.96</v>
      </c>
      <c r="D318">
        <v>3860.96</v>
      </c>
      <c r="E318" t="s">
        <v>3628</v>
      </c>
      <c r="F318" t="s">
        <v>3629</v>
      </c>
    </row>
    <row r="319" spans="1:6" x14ac:dyDescent="0.25">
      <c r="A319">
        <v>4087403</v>
      </c>
      <c r="B319" t="s">
        <v>3627</v>
      </c>
      <c r="C319">
        <v>12797.91</v>
      </c>
      <c r="D319">
        <v>12797.91</v>
      </c>
      <c r="E319" t="s">
        <v>3628</v>
      </c>
      <c r="F319" t="s">
        <v>3629</v>
      </c>
    </row>
    <row r="320" spans="1:6" x14ac:dyDescent="0.25">
      <c r="A320">
        <v>1201403</v>
      </c>
      <c r="B320" t="s">
        <v>3627</v>
      </c>
      <c r="C320">
        <v>15057.72</v>
      </c>
      <c r="D320">
        <v>15057.72</v>
      </c>
      <c r="E320" t="s">
        <v>3628</v>
      </c>
      <c r="F320" t="s">
        <v>3629</v>
      </c>
    </row>
    <row r="321" spans="1:6" x14ac:dyDescent="0.25">
      <c r="A321">
        <v>5914103</v>
      </c>
      <c r="B321" t="s">
        <v>3627</v>
      </c>
      <c r="C321">
        <v>1718.96</v>
      </c>
      <c r="D321">
        <v>1718.96</v>
      </c>
      <c r="E321" t="s">
        <v>3628</v>
      </c>
      <c r="F321" t="s">
        <v>3629</v>
      </c>
    </row>
    <row r="322" spans="1:6" x14ac:dyDescent="0.25">
      <c r="A322">
        <v>3147203</v>
      </c>
      <c r="B322" t="s">
        <v>3627</v>
      </c>
      <c r="C322">
        <v>13568.5</v>
      </c>
      <c r="D322">
        <v>13568.5</v>
      </c>
      <c r="E322" t="s">
        <v>3628</v>
      </c>
      <c r="F322" t="s">
        <v>3629</v>
      </c>
    </row>
    <row r="323" spans="1:6" x14ac:dyDescent="0.25">
      <c r="A323">
        <v>4741203</v>
      </c>
      <c r="B323" t="s">
        <v>3627</v>
      </c>
      <c r="C323">
        <v>6177.53</v>
      </c>
      <c r="D323">
        <v>6177.53</v>
      </c>
      <c r="E323" t="s">
        <v>3628</v>
      </c>
      <c r="F323" t="s">
        <v>3629</v>
      </c>
    </row>
    <row r="324" spans="1:6" x14ac:dyDescent="0.25">
      <c r="A324">
        <v>2173203</v>
      </c>
      <c r="B324" t="s">
        <v>3627</v>
      </c>
      <c r="C324">
        <v>8730.5400000000009</v>
      </c>
      <c r="D324">
        <v>8730.5400000000009</v>
      </c>
      <c r="E324" t="s">
        <v>3628</v>
      </c>
      <c r="F324" t="s">
        <v>3629</v>
      </c>
    </row>
    <row r="325" spans="1:6" x14ac:dyDescent="0.25">
      <c r="A325">
        <v>3353203</v>
      </c>
      <c r="B325" t="s">
        <v>3627</v>
      </c>
      <c r="C325">
        <v>14955.27</v>
      </c>
      <c r="D325">
        <v>14955.27</v>
      </c>
      <c r="E325" t="s">
        <v>3628</v>
      </c>
      <c r="F325" t="s">
        <v>3629</v>
      </c>
    </row>
    <row r="326" spans="1:6" x14ac:dyDescent="0.25">
      <c r="A326">
        <v>5888203</v>
      </c>
      <c r="B326" t="s">
        <v>3627</v>
      </c>
      <c r="C326">
        <v>5517.88</v>
      </c>
      <c r="D326">
        <v>5517.88</v>
      </c>
      <c r="E326" t="s">
        <v>3628</v>
      </c>
      <c r="F326" t="s">
        <v>3629</v>
      </c>
    </row>
    <row r="327" spans="1:6" x14ac:dyDescent="0.25">
      <c r="A327">
        <v>2077803</v>
      </c>
      <c r="B327" t="s">
        <v>3627</v>
      </c>
      <c r="C327">
        <v>4412.5200000000004</v>
      </c>
      <c r="D327">
        <v>4412.5200000000004</v>
      </c>
      <c r="E327" t="s">
        <v>3628</v>
      </c>
      <c r="F327" t="s">
        <v>3629</v>
      </c>
    </row>
    <row r="328" spans="1:6" x14ac:dyDescent="0.25">
      <c r="A328">
        <v>2173503</v>
      </c>
      <c r="B328" t="s">
        <v>3627</v>
      </c>
      <c r="C328">
        <v>8273.48</v>
      </c>
      <c r="D328">
        <v>8273.48</v>
      </c>
      <c r="E328" t="s">
        <v>3628</v>
      </c>
      <c r="F328" t="s">
        <v>3629</v>
      </c>
    </row>
    <row r="329" spans="1:6" x14ac:dyDescent="0.25">
      <c r="A329">
        <v>161803</v>
      </c>
      <c r="B329" t="s">
        <v>3627</v>
      </c>
      <c r="C329">
        <v>8318.7000000000007</v>
      </c>
      <c r="D329">
        <v>8318.7000000000007</v>
      </c>
      <c r="E329" t="s">
        <v>3628</v>
      </c>
      <c r="F329" t="s">
        <v>3629</v>
      </c>
    </row>
    <row r="330" spans="1:6" x14ac:dyDescent="0.25">
      <c r="A330">
        <v>1227403</v>
      </c>
      <c r="B330" t="s">
        <v>3627</v>
      </c>
      <c r="C330">
        <v>15057.72</v>
      </c>
      <c r="D330">
        <v>15057.72</v>
      </c>
      <c r="E330" t="s">
        <v>3628</v>
      </c>
      <c r="F330" t="s">
        <v>3629</v>
      </c>
    </row>
    <row r="331" spans="1:6" x14ac:dyDescent="0.25">
      <c r="A331">
        <v>6217303</v>
      </c>
      <c r="B331" t="s">
        <v>3630</v>
      </c>
      <c r="C331">
        <v>0</v>
      </c>
      <c r="D331">
        <v>0</v>
      </c>
      <c r="E331" t="s">
        <v>3630</v>
      </c>
      <c r="F331" t="s">
        <v>3630</v>
      </c>
    </row>
    <row r="332" spans="1:6" x14ac:dyDescent="0.25">
      <c r="A332">
        <v>6319803</v>
      </c>
      <c r="B332" t="s">
        <v>3627</v>
      </c>
      <c r="C332">
        <v>5664.58</v>
      </c>
      <c r="D332">
        <v>5664.58</v>
      </c>
      <c r="E332" t="s">
        <v>3628</v>
      </c>
      <c r="F332" t="s">
        <v>3629</v>
      </c>
    </row>
    <row r="333" spans="1:6" x14ac:dyDescent="0.25">
      <c r="A333">
        <v>204603</v>
      </c>
      <c r="B333" t="s">
        <v>3627</v>
      </c>
      <c r="C333">
        <v>24889.5</v>
      </c>
      <c r="D333">
        <v>24889.5</v>
      </c>
      <c r="E333" t="s">
        <v>3628</v>
      </c>
      <c r="F333" t="s">
        <v>3629</v>
      </c>
    </row>
    <row r="334" spans="1:6" x14ac:dyDescent="0.25">
      <c r="A334">
        <v>1809403</v>
      </c>
      <c r="B334" t="s">
        <v>3627</v>
      </c>
      <c r="C334">
        <v>3309.39</v>
      </c>
      <c r="D334">
        <v>3309.39</v>
      </c>
      <c r="E334" t="s">
        <v>3628</v>
      </c>
      <c r="F334" t="s">
        <v>3629</v>
      </c>
    </row>
    <row r="335" spans="1:6" x14ac:dyDescent="0.25">
      <c r="A335">
        <v>1149203</v>
      </c>
      <c r="B335" t="s">
        <v>3627</v>
      </c>
      <c r="C335">
        <v>27231.47</v>
      </c>
      <c r="D335">
        <v>27231.47</v>
      </c>
      <c r="E335" t="s">
        <v>3628</v>
      </c>
      <c r="F335" t="s">
        <v>3629</v>
      </c>
    </row>
    <row r="336" spans="1:6" x14ac:dyDescent="0.25">
      <c r="A336">
        <v>3141203</v>
      </c>
      <c r="B336" t="s">
        <v>3627</v>
      </c>
      <c r="C336">
        <v>7721.91</v>
      </c>
      <c r="D336">
        <v>7721.91</v>
      </c>
      <c r="E336" t="s">
        <v>3628</v>
      </c>
      <c r="F336" t="s">
        <v>3629</v>
      </c>
    </row>
    <row r="337" spans="1:6" x14ac:dyDescent="0.25">
      <c r="A337">
        <v>5543803</v>
      </c>
      <c r="B337" t="s">
        <v>3627</v>
      </c>
      <c r="C337">
        <v>9079.5499999999993</v>
      </c>
      <c r="D337">
        <v>9079.5499999999993</v>
      </c>
      <c r="E337" t="s">
        <v>3628</v>
      </c>
      <c r="F337" t="s">
        <v>3629</v>
      </c>
    </row>
    <row r="338" spans="1:6" x14ac:dyDescent="0.25">
      <c r="A338">
        <v>5563703</v>
      </c>
      <c r="B338" t="s">
        <v>3627</v>
      </c>
      <c r="C338">
        <v>6618.78</v>
      </c>
      <c r="D338">
        <v>6618.78</v>
      </c>
      <c r="E338" t="s">
        <v>3628</v>
      </c>
      <c r="F338" t="s">
        <v>3629</v>
      </c>
    </row>
    <row r="339" spans="1:6" x14ac:dyDescent="0.25">
      <c r="A339">
        <v>3345203</v>
      </c>
      <c r="B339" t="s">
        <v>3627</v>
      </c>
      <c r="C339">
        <v>5339.44</v>
      </c>
      <c r="D339">
        <v>5339.44</v>
      </c>
      <c r="E339" t="s">
        <v>3628</v>
      </c>
      <c r="F339" t="s">
        <v>3629</v>
      </c>
    </row>
    <row r="340" spans="1:6" x14ac:dyDescent="0.25">
      <c r="A340">
        <v>1369303</v>
      </c>
      <c r="B340" t="s">
        <v>3627</v>
      </c>
      <c r="C340">
        <v>5736.28</v>
      </c>
      <c r="D340">
        <v>5736.28</v>
      </c>
      <c r="E340" t="s">
        <v>3628</v>
      </c>
      <c r="F340" t="s">
        <v>3629</v>
      </c>
    </row>
    <row r="341" spans="1:6" x14ac:dyDescent="0.25">
      <c r="A341">
        <v>1517203</v>
      </c>
      <c r="B341" t="s">
        <v>3627</v>
      </c>
      <c r="C341">
        <v>3952</v>
      </c>
      <c r="D341">
        <v>3952</v>
      </c>
      <c r="E341" t="s">
        <v>3628</v>
      </c>
      <c r="F341" t="s">
        <v>3629</v>
      </c>
    </row>
    <row r="342" spans="1:6" x14ac:dyDescent="0.25">
      <c r="A342">
        <v>3183803</v>
      </c>
      <c r="B342" t="s">
        <v>3627</v>
      </c>
      <c r="C342">
        <v>1889.16</v>
      </c>
      <c r="D342">
        <v>1889.16</v>
      </c>
      <c r="E342" t="s">
        <v>3628</v>
      </c>
      <c r="F342" t="s">
        <v>3629</v>
      </c>
    </row>
    <row r="343" spans="1:6" x14ac:dyDescent="0.25">
      <c r="A343">
        <v>3749303</v>
      </c>
      <c r="B343" t="s">
        <v>3627</v>
      </c>
      <c r="C343">
        <v>3483.82</v>
      </c>
      <c r="D343">
        <v>3483.82</v>
      </c>
      <c r="E343" t="s">
        <v>3628</v>
      </c>
      <c r="F343" t="s">
        <v>3629</v>
      </c>
    </row>
    <row r="344" spans="1:6" x14ac:dyDescent="0.25">
      <c r="A344">
        <v>4117203</v>
      </c>
      <c r="B344" t="s">
        <v>3630</v>
      </c>
      <c r="C344">
        <v>0</v>
      </c>
      <c r="D344">
        <v>0</v>
      </c>
      <c r="E344" t="s">
        <v>3630</v>
      </c>
      <c r="F344" t="s">
        <v>3630</v>
      </c>
    </row>
    <row r="345" spans="1:6" x14ac:dyDescent="0.25">
      <c r="A345">
        <v>1377203</v>
      </c>
      <c r="B345" t="s">
        <v>3627</v>
      </c>
      <c r="C345">
        <v>10221.799999999999</v>
      </c>
      <c r="D345">
        <v>10221.799999999999</v>
      </c>
      <c r="E345" t="s">
        <v>3628</v>
      </c>
      <c r="F345" t="s">
        <v>3629</v>
      </c>
    </row>
    <row r="346" spans="1:6" x14ac:dyDescent="0.25">
      <c r="A346">
        <v>4241203</v>
      </c>
      <c r="B346" t="s">
        <v>3627</v>
      </c>
      <c r="C346">
        <v>6618.78</v>
      </c>
      <c r="D346">
        <v>6618.78</v>
      </c>
      <c r="E346" t="s">
        <v>3628</v>
      </c>
      <c r="F346" t="s">
        <v>3629</v>
      </c>
    </row>
    <row r="347" spans="1:6" x14ac:dyDescent="0.25">
      <c r="A347">
        <v>2349503</v>
      </c>
      <c r="B347" t="s">
        <v>3630</v>
      </c>
      <c r="C347">
        <v>0</v>
      </c>
      <c r="D347">
        <v>0</v>
      </c>
      <c r="E347" t="s">
        <v>3630</v>
      </c>
      <c r="F347" t="s">
        <v>3630</v>
      </c>
    </row>
    <row r="348" spans="1:6" x14ac:dyDescent="0.25">
      <c r="A348">
        <v>190303</v>
      </c>
      <c r="B348" t="s">
        <v>3630</v>
      </c>
      <c r="C348">
        <v>0</v>
      </c>
      <c r="D348">
        <v>0</v>
      </c>
      <c r="E348" t="s">
        <v>3630</v>
      </c>
      <c r="F348" t="s">
        <v>3630</v>
      </c>
    </row>
    <row r="349" spans="1:6" x14ac:dyDescent="0.25">
      <c r="A349">
        <v>5287803</v>
      </c>
      <c r="B349" t="s">
        <v>3627</v>
      </c>
      <c r="C349">
        <v>7170.35</v>
      </c>
      <c r="D349">
        <v>7170.35</v>
      </c>
      <c r="E349" t="s">
        <v>3628</v>
      </c>
      <c r="F349" t="s">
        <v>3629</v>
      </c>
    </row>
    <row r="350" spans="1:6" x14ac:dyDescent="0.25">
      <c r="A350">
        <v>6417703</v>
      </c>
      <c r="B350" t="s">
        <v>3627</v>
      </c>
      <c r="C350">
        <v>5578.86</v>
      </c>
      <c r="D350">
        <v>5578.86</v>
      </c>
      <c r="E350" t="s">
        <v>3628</v>
      </c>
      <c r="F350" t="s">
        <v>3629</v>
      </c>
    </row>
    <row r="351" spans="1:6" x14ac:dyDescent="0.25">
      <c r="A351">
        <v>2399203</v>
      </c>
      <c r="B351" t="s">
        <v>3627</v>
      </c>
      <c r="C351">
        <v>15057.72</v>
      </c>
      <c r="D351">
        <v>15057.72</v>
      </c>
      <c r="E351" t="s">
        <v>3628</v>
      </c>
      <c r="F351" t="s">
        <v>3629</v>
      </c>
    </row>
    <row r="352" spans="1:6" x14ac:dyDescent="0.25">
      <c r="A352">
        <v>4937203</v>
      </c>
      <c r="B352" t="s">
        <v>3627</v>
      </c>
      <c r="C352">
        <v>3744.51</v>
      </c>
      <c r="D352">
        <v>3744.51</v>
      </c>
      <c r="E352" t="s">
        <v>3628</v>
      </c>
      <c r="F352" t="s">
        <v>3629</v>
      </c>
    </row>
    <row r="353" spans="1:6" x14ac:dyDescent="0.25">
      <c r="A353">
        <v>139003</v>
      </c>
      <c r="B353" t="s">
        <v>3627</v>
      </c>
      <c r="C353">
        <v>5515.65</v>
      </c>
      <c r="D353">
        <v>5515.65</v>
      </c>
      <c r="E353" t="s">
        <v>3628</v>
      </c>
      <c r="F353" t="s">
        <v>3629</v>
      </c>
    </row>
    <row r="354" spans="1:6" x14ac:dyDescent="0.25">
      <c r="A354">
        <v>392903</v>
      </c>
      <c r="B354" t="s">
        <v>3627</v>
      </c>
      <c r="C354">
        <v>8423.5</v>
      </c>
      <c r="D354">
        <v>8423.5</v>
      </c>
      <c r="E354" t="s">
        <v>3628</v>
      </c>
      <c r="F354" t="s">
        <v>3629</v>
      </c>
    </row>
    <row r="355" spans="1:6" x14ac:dyDescent="0.25">
      <c r="A355">
        <v>400503</v>
      </c>
      <c r="B355" t="s">
        <v>3627</v>
      </c>
      <c r="C355">
        <v>4789.8</v>
      </c>
      <c r="D355">
        <v>4789.8</v>
      </c>
      <c r="E355" t="s">
        <v>3628</v>
      </c>
      <c r="F355" t="s">
        <v>3629</v>
      </c>
    </row>
    <row r="356" spans="1:6" x14ac:dyDescent="0.25">
      <c r="A356">
        <v>2215203</v>
      </c>
      <c r="B356" t="s">
        <v>3627</v>
      </c>
      <c r="C356">
        <v>12150.26</v>
      </c>
      <c r="D356">
        <v>12150.26</v>
      </c>
      <c r="E356" t="s">
        <v>3628</v>
      </c>
      <c r="F356" t="s">
        <v>3629</v>
      </c>
    </row>
    <row r="357" spans="1:6" x14ac:dyDescent="0.25">
      <c r="A357">
        <v>3271403</v>
      </c>
      <c r="B357" t="s">
        <v>3627</v>
      </c>
      <c r="C357">
        <v>27231.47</v>
      </c>
      <c r="D357">
        <v>27231.47</v>
      </c>
      <c r="E357" t="s">
        <v>3628</v>
      </c>
      <c r="F357" t="s">
        <v>3629</v>
      </c>
    </row>
    <row r="358" spans="1:6" x14ac:dyDescent="0.25">
      <c r="A358">
        <v>5984503</v>
      </c>
      <c r="B358" t="s">
        <v>3627</v>
      </c>
      <c r="C358">
        <v>14301.06</v>
      </c>
      <c r="D358">
        <v>14301.06</v>
      </c>
      <c r="E358" t="s">
        <v>3628</v>
      </c>
      <c r="F358" t="s">
        <v>3629</v>
      </c>
    </row>
    <row r="359" spans="1:6" x14ac:dyDescent="0.25">
      <c r="A359">
        <v>1495203</v>
      </c>
      <c r="B359" t="s">
        <v>3627</v>
      </c>
      <c r="C359">
        <v>12966.33</v>
      </c>
      <c r="D359">
        <v>12966.33</v>
      </c>
      <c r="E359" t="s">
        <v>3628</v>
      </c>
      <c r="F359" t="s">
        <v>3629</v>
      </c>
    </row>
    <row r="360" spans="1:6" x14ac:dyDescent="0.25">
      <c r="A360">
        <v>5726303</v>
      </c>
      <c r="B360" t="s">
        <v>3627</v>
      </c>
      <c r="C360">
        <v>17506.59</v>
      </c>
      <c r="D360">
        <v>17506.59</v>
      </c>
      <c r="E360" t="s">
        <v>3628</v>
      </c>
      <c r="F360" t="s">
        <v>3629</v>
      </c>
    </row>
    <row r="361" spans="1:6" x14ac:dyDescent="0.25">
      <c r="A361">
        <v>4071403</v>
      </c>
      <c r="B361" t="s">
        <v>3630</v>
      </c>
      <c r="C361">
        <v>0</v>
      </c>
      <c r="D361">
        <v>0</v>
      </c>
      <c r="E361" t="s">
        <v>3630</v>
      </c>
      <c r="F361" t="s">
        <v>3630</v>
      </c>
    </row>
    <row r="362" spans="1:6" x14ac:dyDescent="0.25">
      <c r="A362">
        <v>6534403</v>
      </c>
      <c r="B362" t="s">
        <v>3627</v>
      </c>
      <c r="C362">
        <v>14768.1</v>
      </c>
      <c r="D362">
        <v>14768.1</v>
      </c>
      <c r="E362" t="s">
        <v>3628</v>
      </c>
      <c r="F362" t="s">
        <v>3629</v>
      </c>
    </row>
    <row r="363" spans="1:6" x14ac:dyDescent="0.25">
      <c r="A363">
        <v>23003</v>
      </c>
      <c r="B363" t="s">
        <v>3627</v>
      </c>
      <c r="C363">
        <v>47331.11</v>
      </c>
      <c r="D363">
        <v>47331.11</v>
      </c>
      <c r="E363" t="s">
        <v>3628</v>
      </c>
      <c r="F363" t="s">
        <v>3629</v>
      </c>
    </row>
    <row r="364" spans="1:6" x14ac:dyDescent="0.25">
      <c r="A364">
        <v>222203</v>
      </c>
      <c r="B364" t="s">
        <v>3630</v>
      </c>
      <c r="C364">
        <v>0</v>
      </c>
      <c r="D364">
        <v>0</v>
      </c>
      <c r="E364" t="s">
        <v>3630</v>
      </c>
      <c r="F364" t="s">
        <v>3630</v>
      </c>
    </row>
    <row r="365" spans="1:6" x14ac:dyDescent="0.25">
      <c r="A365">
        <v>5285803</v>
      </c>
      <c r="B365" t="s">
        <v>3627</v>
      </c>
      <c r="C365">
        <v>7721.91</v>
      </c>
      <c r="D365">
        <v>7721.91</v>
      </c>
      <c r="E365" t="s">
        <v>3628</v>
      </c>
      <c r="F365" t="s">
        <v>3629</v>
      </c>
    </row>
    <row r="366" spans="1:6" x14ac:dyDescent="0.25">
      <c r="A366">
        <v>5298003</v>
      </c>
      <c r="B366" t="s">
        <v>3627</v>
      </c>
      <c r="C366">
        <v>2206.2600000000002</v>
      </c>
      <c r="D366">
        <v>2206.2600000000002</v>
      </c>
      <c r="E366" t="s">
        <v>3628</v>
      </c>
      <c r="F366" t="s">
        <v>3629</v>
      </c>
    </row>
    <row r="367" spans="1:6" x14ac:dyDescent="0.25">
      <c r="A367">
        <v>194903</v>
      </c>
      <c r="B367" t="s">
        <v>3630</v>
      </c>
      <c r="C367">
        <v>0</v>
      </c>
      <c r="D367">
        <v>0</v>
      </c>
      <c r="E367" t="s">
        <v>3630</v>
      </c>
      <c r="F367" t="s">
        <v>3630</v>
      </c>
    </row>
    <row r="368" spans="1:6" x14ac:dyDescent="0.25">
      <c r="A368">
        <v>5267703</v>
      </c>
      <c r="B368" t="s">
        <v>3630</v>
      </c>
      <c r="C368">
        <v>0</v>
      </c>
      <c r="D368">
        <v>0</v>
      </c>
      <c r="E368" t="s">
        <v>3630</v>
      </c>
      <c r="F368" t="s">
        <v>3630</v>
      </c>
    </row>
    <row r="369" spans="1:6" x14ac:dyDescent="0.25">
      <c r="A369">
        <v>5247703</v>
      </c>
      <c r="B369" t="s">
        <v>3627</v>
      </c>
      <c r="C369">
        <v>3507.96</v>
      </c>
      <c r="D369">
        <v>3507.96</v>
      </c>
      <c r="E369" t="s">
        <v>3628</v>
      </c>
      <c r="F369" t="s">
        <v>3629</v>
      </c>
    </row>
    <row r="370" spans="1:6" x14ac:dyDescent="0.25">
      <c r="A370">
        <v>6567903</v>
      </c>
      <c r="B370" t="s">
        <v>3627</v>
      </c>
      <c r="C370">
        <v>1050</v>
      </c>
      <c r="D370">
        <v>1050</v>
      </c>
      <c r="E370" t="s">
        <v>3628</v>
      </c>
      <c r="F370" t="s">
        <v>3629</v>
      </c>
    </row>
    <row r="371" spans="1:6" x14ac:dyDescent="0.25">
      <c r="A371">
        <v>407503</v>
      </c>
      <c r="B371" t="s">
        <v>3627</v>
      </c>
      <c r="C371">
        <v>3860.96</v>
      </c>
      <c r="D371">
        <v>3860.96</v>
      </c>
      <c r="E371" t="s">
        <v>3628</v>
      </c>
      <c r="F371" t="s">
        <v>3629</v>
      </c>
    </row>
    <row r="372" spans="1:6" x14ac:dyDescent="0.25">
      <c r="A372">
        <v>5303703</v>
      </c>
      <c r="B372" t="s">
        <v>3627</v>
      </c>
      <c r="C372">
        <v>13568.5</v>
      </c>
      <c r="D372">
        <v>13568.5</v>
      </c>
      <c r="E372" t="s">
        <v>3628</v>
      </c>
      <c r="F372" t="s">
        <v>3629</v>
      </c>
    </row>
    <row r="373" spans="1:6" x14ac:dyDescent="0.25">
      <c r="A373">
        <v>697203</v>
      </c>
      <c r="B373" t="s">
        <v>3627</v>
      </c>
      <c r="C373">
        <v>13568.5</v>
      </c>
      <c r="D373">
        <v>13568.5</v>
      </c>
      <c r="E373" t="s">
        <v>3628</v>
      </c>
      <c r="F373" t="s">
        <v>3629</v>
      </c>
    </row>
    <row r="374" spans="1:6" x14ac:dyDescent="0.25">
      <c r="A374">
        <v>11303</v>
      </c>
      <c r="B374" t="s">
        <v>3627</v>
      </c>
      <c r="C374">
        <v>6618.78</v>
      </c>
      <c r="D374">
        <v>6618.78</v>
      </c>
      <c r="E374" t="s">
        <v>3628</v>
      </c>
      <c r="F374" t="s">
        <v>3629</v>
      </c>
    </row>
    <row r="375" spans="1:6" x14ac:dyDescent="0.25">
      <c r="A375">
        <v>715203</v>
      </c>
      <c r="B375" t="s">
        <v>3627</v>
      </c>
      <c r="C375">
        <v>6618.78</v>
      </c>
      <c r="D375">
        <v>6618.78</v>
      </c>
      <c r="E375" t="s">
        <v>3628</v>
      </c>
      <c r="F375" t="s">
        <v>3629</v>
      </c>
    </row>
    <row r="376" spans="1:6" x14ac:dyDescent="0.25">
      <c r="A376">
        <v>243303</v>
      </c>
      <c r="B376" t="s">
        <v>3627</v>
      </c>
      <c r="C376">
        <v>3309.39</v>
      </c>
      <c r="D376">
        <v>3309.39</v>
      </c>
      <c r="E376" t="s">
        <v>3628</v>
      </c>
      <c r="F376" t="s">
        <v>3629</v>
      </c>
    </row>
    <row r="377" spans="1:6" x14ac:dyDescent="0.25">
      <c r="A377">
        <v>6525703</v>
      </c>
      <c r="B377" t="s">
        <v>3627</v>
      </c>
      <c r="C377">
        <v>14910.11</v>
      </c>
      <c r="D377">
        <v>14910.11</v>
      </c>
      <c r="E377" t="s">
        <v>3628</v>
      </c>
      <c r="F377" t="s">
        <v>3629</v>
      </c>
    </row>
    <row r="378" spans="1:6" x14ac:dyDescent="0.25">
      <c r="A378">
        <v>6385903</v>
      </c>
      <c r="B378" t="s">
        <v>3630</v>
      </c>
      <c r="C378">
        <v>0</v>
      </c>
      <c r="D378">
        <v>0</v>
      </c>
      <c r="E378" t="s">
        <v>3630</v>
      </c>
      <c r="F378" t="s">
        <v>3630</v>
      </c>
    </row>
    <row r="379" spans="1:6" x14ac:dyDescent="0.25">
      <c r="A379">
        <v>143703</v>
      </c>
      <c r="B379" t="s">
        <v>3630</v>
      </c>
      <c r="C379">
        <v>0</v>
      </c>
      <c r="D379">
        <v>0</v>
      </c>
      <c r="E379" t="s">
        <v>3630</v>
      </c>
      <c r="F379" t="s">
        <v>3630</v>
      </c>
    </row>
    <row r="380" spans="1:6" x14ac:dyDescent="0.25">
      <c r="A380">
        <v>1417203</v>
      </c>
      <c r="B380" t="s">
        <v>3627</v>
      </c>
      <c r="C380">
        <v>6618.78</v>
      </c>
      <c r="D380">
        <v>6618.78</v>
      </c>
      <c r="E380" t="s">
        <v>3628</v>
      </c>
      <c r="F380" t="s">
        <v>3629</v>
      </c>
    </row>
    <row r="381" spans="1:6" x14ac:dyDescent="0.25">
      <c r="A381">
        <v>5890103</v>
      </c>
      <c r="B381" t="s">
        <v>3627</v>
      </c>
      <c r="C381">
        <v>1071</v>
      </c>
      <c r="D381">
        <v>1071</v>
      </c>
      <c r="E381" t="s">
        <v>3628</v>
      </c>
      <c r="F381" t="s">
        <v>3629</v>
      </c>
    </row>
    <row r="382" spans="1:6" x14ac:dyDescent="0.25">
      <c r="A382">
        <v>5726403</v>
      </c>
      <c r="B382" t="s">
        <v>3627</v>
      </c>
      <c r="C382">
        <v>5784.66</v>
      </c>
      <c r="D382">
        <v>5784.66</v>
      </c>
      <c r="E382" t="s">
        <v>3628</v>
      </c>
      <c r="F382" t="s">
        <v>3629</v>
      </c>
    </row>
    <row r="383" spans="1:6" x14ac:dyDescent="0.25">
      <c r="A383">
        <v>5485703</v>
      </c>
      <c r="B383" t="s">
        <v>3627</v>
      </c>
      <c r="C383">
        <v>5918.29</v>
      </c>
      <c r="D383">
        <v>5918.29</v>
      </c>
      <c r="E383" t="s">
        <v>3628</v>
      </c>
      <c r="F383" t="s">
        <v>3629</v>
      </c>
    </row>
    <row r="384" spans="1:6" x14ac:dyDescent="0.25">
      <c r="A384">
        <v>5719903</v>
      </c>
      <c r="B384" t="s">
        <v>3627</v>
      </c>
      <c r="C384">
        <v>4681.53</v>
      </c>
      <c r="D384">
        <v>4681.53</v>
      </c>
      <c r="E384" t="s">
        <v>3628</v>
      </c>
      <c r="F384" t="s">
        <v>3629</v>
      </c>
    </row>
    <row r="385" spans="1:6" x14ac:dyDescent="0.25">
      <c r="A385">
        <v>4213203</v>
      </c>
      <c r="B385" t="s">
        <v>3627</v>
      </c>
      <c r="C385">
        <v>2206.2600000000002</v>
      </c>
      <c r="D385">
        <v>2206.2600000000002</v>
      </c>
      <c r="E385" t="s">
        <v>3628</v>
      </c>
      <c r="F385" t="s">
        <v>3629</v>
      </c>
    </row>
    <row r="386" spans="1:6" x14ac:dyDescent="0.25">
      <c r="A386">
        <v>3811203</v>
      </c>
      <c r="B386" t="s">
        <v>3627</v>
      </c>
      <c r="C386">
        <v>2206.2600000000002</v>
      </c>
      <c r="D386">
        <v>2206.2600000000002</v>
      </c>
      <c r="E386" t="s">
        <v>3628</v>
      </c>
      <c r="F386" t="s">
        <v>3629</v>
      </c>
    </row>
    <row r="387" spans="1:6" x14ac:dyDescent="0.25">
      <c r="A387">
        <v>403603</v>
      </c>
      <c r="B387" t="s">
        <v>3627</v>
      </c>
      <c r="C387">
        <v>4412.5200000000004</v>
      </c>
      <c r="D387">
        <v>4412.5200000000004</v>
      </c>
      <c r="E387" t="s">
        <v>3628</v>
      </c>
      <c r="F387" t="s">
        <v>3629</v>
      </c>
    </row>
    <row r="388" spans="1:6" x14ac:dyDescent="0.25">
      <c r="A388">
        <v>250303</v>
      </c>
      <c r="B388" t="s">
        <v>3627</v>
      </c>
      <c r="C388">
        <v>2715.91</v>
      </c>
      <c r="D388">
        <v>2715.91</v>
      </c>
      <c r="E388" t="s">
        <v>3628</v>
      </c>
      <c r="F388" t="s">
        <v>3629</v>
      </c>
    </row>
    <row r="389" spans="1:6" x14ac:dyDescent="0.25">
      <c r="A389">
        <v>422603</v>
      </c>
      <c r="B389" t="s">
        <v>3630</v>
      </c>
      <c r="C389">
        <v>0</v>
      </c>
      <c r="D389">
        <v>0</v>
      </c>
      <c r="E389" t="s">
        <v>3630</v>
      </c>
      <c r="F389" t="s">
        <v>3630</v>
      </c>
    </row>
    <row r="390" spans="1:6" x14ac:dyDescent="0.25">
      <c r="A390">
        <v>6534103</v>
      </c>
      <c r="B390" t="s">
        <v>3627</v>
      </c>
      <c r="C390">
        <v>4725</v>
      </c>
      <c r="D390">
        <v>4725</v>
      </c>
      <c r="E390" t="s">
        <v>3628</v>
      </c>
      <c r="F390" t="s">
        <v>3629</v>
      </c>
    </row>
    <row r="391" spans="1:6" x14ac:dyDescent="0.25">
      <c r="A391">
        <v>5031203</v>
      </c>
      <c r="B391" t="s">
        <v>3627</v>
      </c>
      <c r="C391">
        <v>5239.87</v>
      </c>
      <c r="D391">
        <v>5239.87</v>
      </c>
      <c r="E391" t="s">
        <v>3628</v>
      </c>
      <c r="F391" t="s">
        <v>3629</v>
      </c>
    </row>
    <row r="392" spans="1:6" x14ac:dyDescent="0.25">
      <c r="A392">
        <v>5809703</v>
      </c>
      <c r="B392" t="s">
        <v>3627</v>
      </c>
      <c r="C392">
        <v>13568.5</v>
      </c>
      <c r="D392">
        <v>13568.5</v>
      </c>
      <c r="E392" t="s">
        <v>3628</v>
      </c>
      <c r="F392" t="s">
        <v>3629</v>
      </c>
    </row>
    <row r="393" spans="1:6" x14ac:dyDescent="0.25">
      <c r="A393">
        <v>154003</v>
      </c>
      <c r="B393" t="s">
        <v>3627</v>
      </c>
      <c r="C393">
        <v>7142.77</v>
      </c>
      <c r="D393">
        <v>7142.77</v>
      </c>
      <c r="E393" t="s">
        <v>3628</v>
      </c>
      <c r="F393" t="s">
        <v>3629</v>
      </c>
    </row>
    <row r="394" spans="1:6" x14ac:dyDescent="0.25">
      <c r="A394">
        <v>403503</v>
      </c>
      <c r="B394" t="s">
        <v>3627</v>
      </c>
      <c r="C394">
        <v>6992.74</v>
      </c>
      <c r="D394">
        <v>6992.74</v>
      </c>
      <c r="E394" t="s">
        <v>3628</v>
      </c>
      <c r="F394" t="s">
        <v>3629</v>
      </c>
    </row>
    <row r="395" spans="1:6" x14ac:dyDescent="0.25">
      <c r="A395">
        <v>62903</v>
      </c>
      <c r="B395" t="s">
        <v>3627</v>
      </c>
      <c r="C395">
        <v>15057.72</v>
      </c>
      <c r="D395">
        <v>15057.72</v>
      </c>
      <c r="E395" t="s">
        <v>3628</v>
      </c>
      <c r="F395" t="s">
        <v>3629</v>
      </c>
    </row>
    <row r="396" spans="1:6" x14ac:dyDescent="0.25">
      <c r="A396">
        <v>5763803</v>
      </c>
      <c r="B396" t="s">
        <v>3627</v>
      </c>
      <c r="C396">
        <v>5954.04</v>
      </c>
      <c r="D396">
        <v>5954.04</v>
      </c>
      <c r="E396" t="s">
        <v>3628</v>
      </c>
      <c r="F396" t="s">
        <v>3629</v>
      </c>
    </row>
    <row r="397" spans="1:6" x14ac:dyDescent="0.25">
      <c r="A397">
        <v>5892103</v>
      </c>
      <c r="B397" t="s">
        <v>3627</v>
      </c>
      <c r="C397">
        <v>6757.36</v>
      </c>
      <c r="D397">
        <v>6757.36</v>
      </c>
      <c r="E397" t="s">
        <v>3628</v>
      </c>
      <c r="F397" t="s">
        <v>3629</v>
      </c>
    </row>
    <row r="398" spans="1:6" x14ac:dyDescent="0.25">
      <c r="A398">
        <v>331003</v>
      </c>
      <c r="B398" t="s">
        <v>3627</v>
      </c>
      <c r="C398">
        <v>2163</v>
      </c>
      <c r="D398">
        <v>2163</v>
      </c>
      <c r="E398" t="s">
        <v>3628</v>
      </c>
      <c r="F398" t="s">
        <v>3629</v>
      </c>
    </row>
    <row r="399" spans="1:6" x14ac:dyDescent="0.25">
      <c r="A399">
        <v>1320303</v>
      </c>
      <c r="B399" t="s">
        <v>3627</v>
      </c>
      <c r="C399">
        <v>10154.6</v>
      </c>
      <c r="D399">
        <v>10154.6</v>
      </c>
      <c r="E399" t="s">
        <v>3628</v>
      </c>
      <c r="F399" t="s">
        <v>3629</v>
      </c>
    </row>
    <row r="400" spans="1:6" x14ac:dyDescent="0.25">
      <c r="A400">
        <v>5863803</v>
      </c>
      <c r="B400" t="s">
        <v>3627</v>
      </c>
      <c r="C400">
        <v>32588.639999999999</v>
      </c>
      <c r="D400">
        <v>32588.639999999999</v>
      </c>
      <c r="E400" t="s">
        <v>3628</v>
      </c>
      <c r="F400" t="s">
        <v>3629</v>
      </c>
    </row>
    <row r="401" spans="1:6" x14ac:dyDescent="0.25">
      <c r="A401">
        <v>6162503</v>
      </c>
      <c r="B401" t="s">
        <v>3627</v>
      </c>
      <c r="C401">
        <v>4964.09</v>
      </c>
      <c r="D401">
        <v>4964.09</v>
      </c>
      <c r="E401" t="s">
        <v>3628</v>
      </c>
      <c r="F401" t="s">
        <v>3629</v>
      </c>
    </row>
    <row r="402" spans="1:6" x14ac:dyDescent="0.25">
      <c r="A402">
        <v>411103</v>
      </c>
      <c r="B402" t="s">
        <v>3630</v>
      </c>
      <c r="C402">
        <v>0</v>
      </c>
      <c r="D402">
        <v>0</v>
      </c>
      <c r="E402" t="s">
        <v>3630</v>
      </c>
      <c r="F402" t="s">
        <v>3630</v>
      </c>
    </row>
    <row r="403" spans="1:6" x14ac:dyDescent="0.25">
      <c r="A403">
        <v>5829703</v>
      </c>
      <c r="B403" t="s">
        <v>3627</v>
      </c>
      <c r="C403">
        <v>5890.5</v>
      </c>
      <c r="D403">
        <v>5890.5</v>
      </c>
      <c r="E403" t="s">
        <v>3628</v>
      </c>
      <c r="F403" t="s">
        <v>3629</v>
      </c>
    </row>
    <row r="404" spans="1:6" x14ac:dyDescent="0.25">
      <c r="A404">
        <v>6467803</v>
      </c>
      <c r="B404" t="s">
        <v>3627</v>
      </c>
      <c r="C404">
        <v>7774.58</v>
      </c>
      <c r="D404">
        <v>7774.58</v>
      </c>
      <c r="E404" t="s">
        <v>3628</v>
      </c>
      <c r="F404" t="s">
        <v>3629</v>
      </c>
    </row>
    <row r="405" spans="1:6" x14ac:dyDescent="0.25">
      <c r="A405">
        <v>5597703</v>
      </c>
      <c r="B405" t="s">
        <v>3627</v>
      </c>
      <c r="C405">
        <v>8825.0400000000009</v>
      </c>
      <c r="D405">
        <v>8825.0400000000009</v>
      </c>
      <c r="E405" t="s">
        <v>3628</v>
      </c>
      <c r="F405" t="s">
        <v>3629</v>
      </c>
    </row>
    <row r="406" spans="1:6" x14ac:dyDescent="0.25">
      <c r="A406">
        <v>5585703</v>
      </c>
      <c r="B406" t="s">
        <v>3627</v>
      </c>
      <c r="C406">
        <v>1575</v>
      </c>
      <c r="D406">
        <v>1575</v>
      </c>
      <c r="E406" t="s">
        <v>3628</v>
      </c>
      <c r="F406" t="s">
        <v>3629</v>
      </c>
    </row>
    <row r="407" spans="1:6" x14ac:dyDescent="0.25">
      <c r="A407">
        <v>2089203</v>
      </c>
      <c r="B407" t="s">
        <v>3627</v>
      </c>
      <c r="C407">
        <v>6949.72</v>
      </c>
      <c r="D407">
        <v>6949.72</v>
      </c>
      <c r="E407" t="s">
        <v>3628</v>
      </c>
      <c r="F407" t="s">
        <v>3629</v>
      </c>
    </row>
    <row r="408" spans="1:6" x14ac:dyDescent="0.25">
      <c r="A408">
        <v>174103</v>
      </c>
      <c r="B408" t="s">
        <v>3627</v>
      </c>
      <c r="C408">
        <v>11031.3</v>
      </c>
      <c r="D408">
        <v>11031.3</v>
      </c>
      <c r="E408" t="s">
        <v>3628</v>
      </c>
      <c r="F408" t="s">
        <v>3629</v>
      </c>
    </row>
    <row r="409" spans="1:6" x14ac:dyDescent="0.25">
      <c r="A409">
        <v>5968503</v>
      </c>
      <c r="B409" t="s">
        <v>3627</v>
      </c>
      <c r="C409">
        <v>11053.43</v>
      </c>
      <c r="D409">
        <v>11053.43</v>
      </c>
      <c r="E409" t="s">
        <v>3628</v>
      </c>
      <c r="F409" t="s">
        <v>3629</v>
      </c>
    </row>
    <row r="410" spans="1:6" x14ac:dyDescent="0.25">
      <c r="A410">
        <v>6567703</v>
      </c>
      <c r="B410" t="s">
        <v>3627</v>
      </c>
      <c r="C410">
        <v>5515.65</v>
      </c>
      <c r="D410">
        <v>5515.65</v>
      </c>
      <c r="E410" t="s">
        <v>3628</v>
      </c>
      <c r="F410" t="s">
        <v>3629</v>
      </c>
    </row>
    <row r="411" spans="1:6" x14ac:dyDescent="0.25">
      <c r="A411">
        <v>4549203</v>
      </c>
      <c r="B411" t="s">
        <v>3627</v>
      </c>
      <c r="C411">
        <v>14340.69</v>
      </c>
      <c r="D411">
        <v>14340.69</v>
      </c>
      <c r="E411" t="s">
        <v>3628</v>
      </c>
      <c r="F411" t="s">
        <v>3629</v>
      </c>
    </row>
    <row r="412" spans="1:6" x14ac:dyDescent="0.25">
      <c r="A412">
        <v>101003</v>
      </c>
      <c r="B412" t="s">
        <v>3627</v>
      </c>
      <c r="C412">
        <v>25934.73</v>
      </c>
      <c r="D412">
        <v>25934.73</v>
      </c>
      <c r="E412" t="s">
        <v>3628</v>
      </c>
      <c r="F412" t="s">
        <v>3629</v>
      </c>
    </row>
    <row r="413" spans="1:6" x14ac:dyDescent="0.25">
      <c r="A413">
        <v>397503</v>
      </c>
      <c r="B413" t="s">
        <v>3627</v>
      </c>
      <c r="C413">
        <v>14204.11</v>
      </c>
      <c r="D413">
        <v>14204.11</v>
      </c>
      <c r="E413" t="s">
        <v>3628</v>
      </c>
      <c r="F413" t="s">
        <v>3629</v>
      </c>
    </row>
    <row r="414" spans="1:6" x14ac:dyDescent="0.25">
      <c r="A414">
        <v>4987203</v>
      </c>
      <c r="B414" t="s">
        <v>3627</v>
      </c>
      <c r="C414">
        <v>5549.85</v>
      </c>
      <c r="D414">
        <v>5549.85</v>
      </c>
      <c r="E414" t="s">
        <v>3628</v>
      </c>
      <c r="F414" t="s">
        <v>3629</v>
      </c>
    </row>
    <row r="415" spans="1:6" x14ac:dyDescent="0.25">
      <c r="A415">
        <v>4031203</v>
      </c>
      <c r="B415" t="s">
        <v>3627</v>
      </c>
      <c r="C415">
        <v>7302.82</v>
      </c>
      <c r="D415">
        <v>7302.82</v>
      </c>
      <c r="E415" t="s">
        <v>3628</v>
      </c>
      <c r="F415" t="s">
        <v>3629</v>
      </c>
    </row>
    <row r="416" spans="1:6" x14ac:dyDescent="0.25">
      <c r="A416">
        <v>62803</v>
      </c>
      <c r="B416" t="s">
        <v>3627</v>
      </c>
      <c r="C416">
        <v>5835.55</v>
      </c>
      <c r="D416">
        <v>5835.55</v>
      </c>
      <c r="E416" t="s">
        <v>3628</v>
      </c>
      <c r="F416" t="s">
        <v>3629</v>
      </c>
    </row>
    <row r="417" spans="1:6" x14ac:dyDescent="0.25">
      <c r="A417">
        <v>81503</v>
      </c>
      <c r="B417" t="s">
        <v>3627</v>
      </c>
      <c r="C417">
        <v>9928.17</v>
      </c>
      <c r="D417">
        <v>9928.17</v>
      </c>
      <c r="E417" t="s">
        <v>3628</v>
      </c>
      <c r="F417" t="s">
        <v>3629</v>
      </c>
    </row>
    <row r="418" spans="1:6" x14ac:dyDescent="0.25">
      <c r="A418">
        <v>81603</v>
      </c>
      <c r="B418" t="s">
        <v>3627</v>
      </c>
      <c r="C418">
        <v>5550.95</v>
      </c>
      <c r="D418">
        <v>5550.95</v>
      </c>
      <c r="E418" t="s">
        <v>3628</v>
      </c>
      <c r="F418" t="s">
        <v>3629</v>
      </c>
    </row>
    <row r="419" spans="1:6" x14ac:dyDescent="0.25">
      <c r="A419">
        <v>368203</v>
      </c>
      <c r="B419" t="s">
        <v>3627</v>
      </c>
      <c r="C419">
        <v>9809.0400000000009</v>
      </c>
      <c r="D419">
        <v>9809.0400000000009</v>
      </c>
      <c r="E419" t="s">
        <v>3628</v>
      </c>
      <c r="F419" t="s">
        <v>3629</v>
      </c>
    </row>
    <row r="420" spans="1:6" x14ac:dyDescent="0.25">
      <c r="A420">
        <v>4991403</v>
      </c>
      <c r="B420" t="s">
        <v>3627</v>
      </c>
      <c r="C420">
        <v>6067.22</v>
      </c>
      <c r="D420">
        <v>6067.22</v>
      </c>
      <c r="E420" t="s">
        <v>3628</v>
      </c>
      <c r="F420" t="s">
        <v>3629</v>
      </c>
    </row>
    <row r="421" spans="1:6" x14ac:dyDescent="0.25">
      <c r="A421">
        <v>1984803</v>
      </c>
      <c r="B421" t="s">
        <v>3627</v>
      </c>
      <c r="C421">
        <v>6622.09</v>
      </c>
      <c r="D421">
        <v>6622.09</v>
      </c>
      <c r="E421" t="s">
        <v>3628</v>
      </c>
      <c r="F421" t="s">
        <v>3629</v>
      </c>
    </row>
    <row r="422" spans="1:6" x14ac:dyDescent="0.25">
      <c r="A422">
        <v>2105403</v>
      </c>
      <c r="B422" t="s">
        <v>3627</v>
      </c>
      <c r="C422">
        <v>9834.9500000000007</v>
      </c>
      <c r="D422">
        <v>9834.9500000000007</v>
      </c>
      <c r="E422" t="s">
        <v>3628</v>
      </c>
      <c r="F422" t="s">
        <v>3629</v>
      </c>
    </row>
    <row r="423" spans="1:6" x14ac:dyDescent="0.25">
      <c r="A423">
        <v>233503</v>
      </c>
      <c r="B423" t="s">
        <v>3630</v>
      </c>
      <c r="C423">
        <v>0</v>
      </c>
      <c r="D423">
        <v>0</v>
      </c>
      <c r="E423" t="s">
        <v>3630</v>
      </c>
      <c r="F423" t="s">
        <v>3630</v>
      </c>
    </row>
    <row r="424" spans="1:6" x14ac:dyDescent="0.25">
      <c r="A424">
        <v>6102603</v>
      </c>
      <c r="B424" t="s">
        <v>3627</v>
      </c>
      <c r="C424">
        <v>3860.96</v>
      </c>
      <c r="D424">
        <v>3860.96</v>
      </c>
      <c r="E424" t="s">
        <v>3628</v>
      </c>
      <c r="F424" t="s">
        <v>3629</v>
      </c>
    </row>
    <row r="425" spans="1:6" x14ac:dyDescent="0.25">
      <c r="A425">
        <v>4991203</v>
      </c>
      <c r="B425" t="s">
        <v>3627</v>
      </c>
      <c r="C425">
        <v>3035.25</v>
      </c>
      <c r="D425">
        <v>3035.25</v>
      </c>
      <c r="E425" t="s">
        <v>3628</v>
      </c>
      <c r="F425" t="s">
        <v>3629</v>
      </c>
    </row>
    <row r="426" spans="1:6" x14ac:dyDescent="0.25">
      <c r="A426">
        <v>4469203</v>
      </c>
      <c r="B426" t="s">
        <v>3627</v>
      </c>
      <c r="C426">
        <v>5398.26</v>
      </c>
      <c r="D426">
        <v>5398.26</v>
      </c>
      <c r="E426" t="s">
        <v>3628</v>
      </c>
      <c r="F426" t="s">
        <v>3629</v>
      </c>
    </row>
    <row r="427" spans="1:6" x14ac:dyDescent="0.25">
      <c r="A427">
        <v>3493703</v>
      </c>
      <c r="B427" t="s">
        <v>3627</v>
      </c>
      <c r="C427">
        <v>4306.26</v>
      </c>
      <c r="D427">
        <v>4306.26</v>
      </c>
      <c r="E427" t="s">
        <v>3628</v>
      </c>
      <c r="F427" t="s">
        <v>3629</v>
      </c>
    </row>
    <row r="428" spans="1:6" x14ac:dyDescent="0.25">
      <c r="A428">
        <v>5073203</v>
      </c>
      <c r="B428" t="s">
        <v>3627</v>
      </c>
      <c r="C428">
        <v>7721.91</v>
      </c>
      <c r="D428">
        <v>7721.91</v>
      </c>
      <c r="E428" t="s">
        <v>3628</v>
      </c>
      <c r="F428" t="s">
        <v>3629</v>
      </c>
    </row>
    <row r="429" spans="1:6" x14ac:dyDescent="0.25">
      <c r="A429">
        <v>5417903</v>
      </c>
      <c r="B429" t="s">
        <v>3627</v>
      </c>
      <c r="C429">
        <v>3816.83</v>
      </c>
      <c r="D429">
        <v>3816.83</v>
      </c>
      <c r="E429" t="s">
        <v>3628</v>
      </c>
      <c r="F429" t="s">
        <v>3629</v>
      </c>
    </row>
    <row r="430" spans="1:6" x14ac:dyDescent="0.25">
      <c r="A430">
        <v>242203</v>
      </c>
      <c r="B430" t="s">
        <v>3627</v>
      </c>
      <c r="C430">
        <v>7465.71</v>
      </c>
      <c r="D430">
        <v>7465.71</v>
      </c>
      <c r="E430" t="s">
        <v>3628</v>
      </c>
      <c r="F430" t="s">
        <v>3629</v>
      </c>
    </row>
    <row r="431" spans="1:6" x14ac:dyDescent="0.25">
      <c r="A431">
        <v>913203</v>
      </c>
      <c r="B431" t="s">
        <v>3627</v>
      </c>
      <c r="C431">
        <v>2765.54</v>
      </c>
      <c r="D431">
        <v>2765.54</v>
      </c>
      <c r="E431" t="s">
        <v>3628</v>
      </c>
      <c r="F431" t="s">
        <v>3629</v>
      </c>
    </row>
    <row r="432" spans="1:6" x14ac:dyDescent="0.25">
      <c r="A432">
        <v>84603</v>
      </c>
      <c r="B432" t="s">
        <v>3627</v>
      </c>
      <c r="C432">
        <v>14340.69</v>
      </c>
      <c r="D432">
        <v>14340.69</v>
      </c>
      <c r="E432" t="s">
        <v>3628</v>
      </c>
      <c r="F432" t="s">
        <v>3629</v>
      </c>
    </row>
    <row r="433" spans="1:6" x14ac:dyDescent="0.25">
      <c r="A433">
        <v>402403</v>
      </c>
      <c r="B433" t="s">
        <v>3627</v>
      </c>
      <c r="C433">
        <v>7802.75</v>
      </c>
      <c r="D433">
        <v>7802.75</v>
      </c>
      <c r="E433" t="s">
        <v>3628</v>
      </c>
      <c r="F433" t="s">
        <v>3629</v>
      </c>
    </row>
    <row r="434" spans="1:6" x14ac:dyDescent="0.25">
      <c r="A434">
        <v>5726503</v>
      </c>
      <c r="B434" t="s">
        <v>3627</v>
      </c>
      <c r="C434">
        <v>5702.78</v>
      </c>
      <c r="D434">
        <v>5702.78</v>
      </c>
      <c r="E434" t="s">
        <v>3628</v>
      </c>
      <c r="F434" t="s">
        <v>3629</v>
      </c>
    </row>
    <row r="435" spans="1:6" x14ac:dyDescent="0.25">
      <c r="A435">
        <v>149003</v>
      </c>
      <c r="B435" t="s">
        <v>3627</v>
      </c>
      <c r="C435">
        <v>6398.15</v>
      </c>
      <c r="D435">
        <v>6398.15</v>
      </c>
      <c r="E435" t="s">
        <v>3628</v>
      </c>
      <c r="F435" t="s">
        <v>3629</v>
      </c>
    </row>
    <row r="436" spans="1:6" x14ac:dyDescent="0.25">
      <c r="A436">
        <v>5721903</v>
      </c>
      <c r="B436" t="s">
        <v>3627</v>
      </c>
      <c r="C436">
        <v>3498.66</v>
      </c>
      <c r="D436">
        <v>3498.66</v>
      </c>
      <c r="E436" t="s">
        <v>3628</v>
      </c>
      <c r="F436" t="s">
        <v>3629</v>
      </c>
    </row>
    <row r="437" spans="1:6" x14ac:dyDescent="0.25">
      <c r="A437">
        <v>6534203</v>
      </c>
      <c r="B437" t="s">
        <v>3627</v>
      </c>
      <c r="C437">
        <v>7188</v>
      </c>
      <c r="D437">
        <v>7188</v>
      </c>
      <c r="E437" t="s">
        <v>3628</v>
      </c>
      <c r="F437" t="s">
        <v>3629</v>
      </c>
    </row>
    <row r="438" spans="1:6" x14ac:dyDescent="0.25">
      <c r="A438">
        <v>164003</v>
      </c>
      <c r="B438" t="s">
        <v>3627</v>
      </c>
      <c r="C438">
        <v>6839.41</v>
      </c>
      <c r="D438">
        <v>6839.41</v>
      </c>
      <c r="E438" t="s">
        <v>3628</v>
      </c>
      <c r="F438" t="s">
        <v>3629</v>
      </c>
    </row>
    <row r="439" spans="1:6" x14ac:dyDescent="0.25">
      <c r="A439">
        <v>1359303</v>
      </c>
      <c r="B439" t="s">
        <v>3627</v>
      </c>
      <c r="C439">
        <v>8849.31</v>
      </c>
      <c r="D439">
        <v>8849.31</v>
      </c>
      <c r="E439" t="s">
        <v>3628</v>
      </c>
      <c r="F439" t="s">
        <v>3629</v>
      </c>
    </row>
    <row r="440" spans="1:6" x14ac:dyDescent="0.25">
      <c r="A440">
        <v>351303</v>
      </c>
      <c r="B440" t="s">
        <v>3630</v>
      </c>
      <c r="C440">
        <v>0</v>
      </c>
      <c r="D440">
        <v>0</v>
      </c>
      <c r="E440" t="s">
        <v>3630</v>
      </c>
      <c r="F440" t="s">
        <v>3630</v>
      </c>
    </row>
    <row r="441" spans="1:6" x14ac:dyDescent="0.25">
      <c r="A441">
        <v>1353203</v>
      </c>
      <c r="B441" t="s">
        <v>3627</v>
      </c>
      <c r="C441">
        <v>4298.1499999999996</v>
      </c>
      <c r="D441">
        <v>4298.1499999999996</v>
      </c>
      <c r="E441" t="s">
        <v>3628</v>
      </c>
      <c r="F441" t="s">
        <v>3629</v>
      </c>
    </row>
    <row r="442" spans="1:6" x14ac:dyDescent="0.25">
      <c r="A442">
        <v>73303</v>
      </c>
      <c r="B442" t="s">
        <v>3630</v>
      </c>
      <c r="C442">
        <v>0</v>
      </c>
      <c r="D442">
        <v>0</v>
      </c>
      <c r="E442" t="s">
        <v>3630</v>
      </c>
      <c r="F442" t="s">
        <v>3630</v>
      </c>
    </row>
    <row r="443" spans="1:6" x14ac:dyDescent="0.25">
      <c r="A443">
        <v>76603</v>
      </c>
      <c r="B443" t="s">
        <v>3630</v>
      </c>
      <c r="C443">
        <v>0</v>
      </c>
      <c r="D443">
        <v>0</v>
      </c>
      <c r="E443" t="s">
        <v>3630</v>
      </c>
      <c r="F443" t="s">
        <v>3630</v>
      </c>
    </row>
    <row r="444" spans="1:6" x14ac:dyDescent="0.25">
      <c r="A444">
        <v>403203</v>
      </c>
      <c r="B444" t="s">
        <v>3627</v>
      </c>
      <c r="C444">
        <v>2730.25</v>
      </c>
      <c r="D444">
        <v>2730.25</v>
      </c>
      <c r="E444" t="s">
        <v>3628</v>
      </c>
      <c r="F444" t="s">
        <v>3629</v>
      </c>
    </row>
    <row r="445" spans="1:6" x14ac:dyDescent="0.25">
      <c r="A445">
        <v>1997203</v>
      </c>
      <c r="B445" t="s">
        <v>3627</v>
      </c>
      <c r="C445">
        <v>14340.69</v>
      </c>
      <c r="D445">
        <v>14340.69</v>
      </c>
      <c r="E445" t="s">
        <v>3628</v>
      </c>
      <c r="F445" t="s">
        <v>3629</v>
      </c>
    </row>
    <row r="446" spans="1:6" x14ac:dyDescent="0.25">
      <c r="A446">
        <v>6241703</v>
      </c>
      <c r="B446" t="s">
        <v>3627</v>
      </c>
      <c r="C446">
        <v>3610.95</v>
      </c>
      <c r="D446">
        <v>3610.95</v>
      </c>
      <c r="E446" t="s">
        <v>3628</v>
      </c>
      <c r="F446" t="s">
        <v>3629</v>
      </c>
    </row>
    <row r="447" spans="1:6" x14ac:dyDescent="0.25">
      <c r="A447">
        <v>427103</v>
      </c>
      <c r="B447" t="s">
        <v>3630</v>
      </c>
      <c r="C447">
        <v>0</v>
      </c>
      <c r="D447">
        <v>0</v>
      </c>
      <c r="E447" t="s">
        <v>3630</v>
      </c>
      <c r="F447" t="s">
        <v>3630</v>
      </c>
    </row>
    <row r="448" spans="1:6" x14ac:dyDescent="0.25">
      <c r="A448">
        <v>3307403</v>
      </c>
      <c r="B448" t="s">
        <v>3630</v>
      </c>
      <c r="C448">
        <v>0</v>
      </c>
      <c r="D448">
        <v>0</v>
      </c>
      <c r="E448" t="s">
        <v>3630</v>
      </c>
      <c r="F448" t="s">
        <v>3630</v>
      </c>
    </row>
    <row r="449" spans="1:6" x14ac:dyDescent="0.25">
      <c r="A449">
        <v>5087503</v>
      </c>
      <c r="B449" t="s">
        <v>3630</v>
      </c>
      <c r="C449">
        <v>0</v>
      </c>
      <c r="D449">
        <v>0</v>
      </c>
      <c r="E449" t="s">
        <v>3630</v>
      </c>
      <c r="F449" t="s">
        <v>3630</v>
      </c>
    </row>
    <row r="450" spans="1:6" x14ac:dyDescent="0.25">
      <c r="A450">
        <v>4379203</v>
      </c>
      <c r="B450" t="s">
        <v>3630</v>
      </c>
      <c r="C450">
        <v>0</v>
      </c>
      <c r="D450">
        <v>0</v>
      </c>
      <c r="E450" t="s">
        <v>3630</v>
      </c>
      <c r="F450" t="s">
        <v>3630</v>
      </c>
    </row>
    <row r="451" spans="1:6" x14ac:dyDescent="0.25">
      <c r="A451">
        <v>204003</v>
      </c>
      <c r="B451" t="s">
        <v>3630</v>
      </c>
      <c r="C451">
        <v>0</v>
      </c>
      <c r="D451">
        <v>0</v>
      </c>
      <c r="E451" t="s">
        <v>3630</v>
      </c>
      <c r="F451" t="s">
        <v>3630</v>
      </c>
    </row>
    <row r="452" spans="1:6" x14ac:dyDescent="0.25">
      <c r="A452">
        <v>5045203</v>
      </c>
      <c r="B452" t="s">
        <v>3630</v>
      </c>
      <c r="C452">
        <v>0</v>
      </c>
      <c r="D452">
        <v>0</v>
      </c>
      <c r="E452" t="s">
        <v>3630</v>
      </c>
      <c r="F452" t="s">
        <v>3630</v>
      </c>
    </row>
    <row r="453" spans="1:6" x14ac:dyDescent="0.25">
      <c r="A453">
        <v>185103</v>
      </c>
      <c r="B453" t="s">
        <v>3630</v>
      </c>
      <c r="C453">
        <v>0</v>
      </c>
      <c r="D453">
        <v>0</v>
      </c>
      <c r="E453" t="s">
        <v>3630</v>
      </c>
      <c r="F453" t="s">
        <v>3630</v>
      </c>
    </row>
    <row r="454" spans="1:6" x14ac:dyDescent="0.25">
      <c r="A454">
        <v>281703</v>
      </c>
      <c r="B454" t="s">
        <v>3630</v>
      </c>
      <c r="C454">
        <v>0</v>
      </c>
      <c r="D454">
        <v>0</v>
      </c>
      <c r="E454" t="s">
        <v>3630</v>
      </c>
      <c r="F454" t="s">
        <v>3630</v>
      </c>
    </row>
    <row r="455" spans="1:6" x14ac:dyDescent="0.25">
      <c r="A455">
        <v>342303</v>
      </c>
      <c r="B455" t="s">
        <v>3630</v>
      </c>
      <c r="C455">
        <v>0</v>
      </c>
      <c r="D455">
        <v>0</v>
      </c>
      <c r="E455" t="s">
        <v>3630</v>
      </c>
      <c r="F455" t="s">
        <v>3630</v>
      </c>
    </row>
    <row r="456" spans="1:6" x14ac:dyDescent="0.25">
      <c r="A456">
        <v>1059203</v>
      </c>
      <c r="B456" t="s">
        <v>3630</v>
      </c>
      <c r="C456">
        <v>0</v>
      </c>
      <c r="D456">
        <v>0</v>
      </c>
      <c r="E456" t="s">
        <v>3630</v>
      </c>
      <c r="F456" t="s">
        <v>3630</v>
      </c>
    </row>
    <row r="457" spans="1:6" x14ac:dyDescent="0.25">
      <c r="A457">
        <v>5183203</v>
      </c>
      <c r="B457" t="s">
        <v>3627</v>
      </c>
      <c r="C457">
        <v>4293.6400000000003</v>
      </c>
      <c r="D457">
        <v>4293.6400000000003</v>
      </c>
      <c r="E457" t="s">
        <v>3628</v>
      </c>
      <c r="F457" t="s">
        <v>3629</v>
      </c>
    </row>
    <row r="458" spans="1:6" x14ac:dyDescent="0.25">
      <c r="A458">
        <v>149603</v>
      </c>
      <c r="B458" t="s">
        <v>3630</v>
      </c>
      <c r="C458">
        <v>0</v>
      </c>
      <c r="D458">
        <v>0</v>
      </c>
      <c r="E458" t="s">
        <v>3630</v>
      </c>
      <c r="F458" t="s">
        <v>3630</v>
      </c>
    </row>
    <row r="459" spans="1:6" x14ac:dyDescent="0.25">
      <c r="A459">
        <v>173403</v>
      </c>
      <c r="B459" t="s">
        <v>3630</v>
      </c>
      <c r="C459">
        <v>0</v>
      </c>
      <c r="D459">
        <v>0</v>
      </c>
      <c r="E459" t="s">
        <v>3630</v>
      </c>
      <c r="F459" t="s">
        <v>3630</v>
      </c>
    </row>
    <row r="460" spans="1:6" x14ac:dyDescent="0.25">
      <c r="A460">
        <v>126603</v>
      </c>
      <c r="B460" t="s">
        <v>3630</v>
      </c>
      <c r="C460">
        <v>0</v>
      </c>
      <c r="D460">
        <v>0</v>
      </c>
      <c r="E460" t="s">
        <v>3630</v>
      </c>
      <c r="F460" t="s">
        <v>3630</v>
      </c>
    </row>
    <row r="461" spans="1:6" x14ac:dyDescent="0.25">
      <c r="A461">
        <v>183403</v>
      </c>
      <c r="B461" t="s">
        <v>3630</v>
      </c>
      <c r="C461">
        <v>0</v>
      </c>
      <c r="D461">
        <v>0</v>
      </c>
      <c r="E461" t="s">
        <v>3630</v>
      </c>
      <c r="F461" t="s">
        <v>3630</v>
      </c>
    </row>
    <row r="462" spans="1:6" x14ac:dyDescent="0.25">
      <c r="A462">
        <v>80203</v>
      </c>
      <c r="B462" t="s">
        <v>3630</v>
      </c>
      <c r="C462">
        <v>0</v>
      </c>
      <c r="D462">
        <v>0</v>
      </c>
      <c r="E462" t="s">
        <v>3630</v>
      </c>
      <c r="F462" t="s">
        <v>3630</v>
      </c>
    </row>
    <row r="463" spans="1:6" x14ac:dyDescent="0.25">
      <c r="A463">
        <v>85003</v>
      </c>
      <c r="B463" t="s">
        <v>3627</v>
      </c>
      <c r="C463">
        <v>6398.15</v>
      </c>
      <c r="D463">
        <v>6398.15</v>
      </c>
      <c r="E463" t="s">
        <v>3628</v>
      </c>
      <c r="F463" t="s">
        <v>3629</v>
      </c>
    </row>
    <row r="464" spans="1:6" x14ac:dyDescent="0.25">
      <c r="A464">
        <v>4991303</v>
      </c>
      <c r="B464" t="s">
        <v>3627</v>
      </c>
      <c r="C464">
        <v>2805.67</v>
      </c>
      <c r="D464">
        <v>2805.67</v>
      </c>
      <c r="E464" t="s">
        <v>3628</v>
      </c>
      <c r="F464" t="s">
        <v>3629</v>
      </c>
    </row>
    <row r="465" spans="1:6" x14ac:dyDescent="0.25">
      <c r="A465">
        <v>4081503</v>
      </c>
      <c r="B465" t="s">
        <v>3627</v>
      </c>
      <c r="C465">
        <v>3860.96</v>
      </c>
      <c r="D465">
        <v>3860.96</v>
      </c>
      <c r="E465" t="s">
        <v>3628</v>
      </c>
      <c r="F465" t="s">
        <v>3629</v>
      </c>
    </row>
    <row r="466" spans="1:6" x14ac:dyDescent="0.25">
      <c r="A466">
        <v>1023203</v>
      </c>
      <c r="B466" t="s">
        <v>3630</v>
      </c>
      <c r="C466">
        <v>0</v>
      </c>
      <c r="D466">
        <v>0</v>
      </c>
      <c r="E466" t="s">
        <v>3630</v>
      </c>
      <c r="F466" t="s">
        <v>3630</v>
      </c>
    </row>
    <row r="467" spans="1:6" x14ac:dyDescent="0.25">
      <c r="A467">
        <v>286803</v>
      </c>
      <c r="B467" t="s">
        <v>3630</v>
      </c>
      <c r="C467">
        <v>0</v>
      </c>
      <c r="D467">
        <v>0</v>
      </c>
      <c r="E467" t="s">
        <v>3630</v>
      </c>
      <c r="F467" t="s">
        <v>3630</v>
      </c>
    </row>
    <row r="468" spans="1:6" x14ac:dyDescent="0.25">
      <c r="A468">
        <v>2271203</v>
      </c>
      <c r="B468" t="s">
        <v>3627</v>
      </c>
      <c r="C468">
        <v>14340.69</v>
      </c>
      <c r="D468">
        <v>14340.69</v>
      </c>
      <c r="E468" t="s">
        <v>3628</v>
      </c>
      <c r="F468" t="s">
        <v>3629</v>
      </c>
    </row>
    <row r="469" spans="1:6" x14ac:dyDescent="0.25">
      <c r="A469">
        <v>4525203</v>
      </c>
      <c r="B469" t="s">
        <v>3627</v>
      </c>
      <c r="C469">
        <v>1000</v>
      </c>
      <c r="D469">
        <v>1000</v>
      </c>
      <c r="E469" t="s">
        <v>3628</v>
      </c>
      <c r="F469" t="s">
        <v>3629</v>
      </c>
    </row>
    <row r="470" spans="1:6" x14ac:dyDescent="0.25">
      <c r="A470">
        <v>400303</v>
      </c>
      <c r="B470" t="s">
        <v>3630</v>
      </c>
      <c r="C470">
        <v>0</v>
      </c>
      <c r="D470">
        <v>0</v>
      </c>
      <c r="E470" t="s">
        <v>3630</v>
      </c>
      <c r="F470" t="s">
        <v>3630</v>
      </c>
    </row>
    <row r="471" spans="1:6" x14ac:dyDescent="0.25">
      <c r="A471">
        <v>351503</v>
      </c>
      <c r="B471" t="s">
        <v>3630</v>
      </c>
      <c r="C471">
        <v>0</v>
      </c>
      <c r="D471">
        <v>0</v>
      </c>
      <c r="E471" t="s">
        <v>3630</v>
      </c>
      <c r="F471" t="s">
        <v>3630</v>
      </c>
    </row>
    <row r="472" spans="1:6" x14ac:dyDescent="0.25">
      <c r="A472">
        <v>398203</v>
      </c>
      <c r="B472" t="s">
        <v>3627</v>
      </c>
      <c r="C472">
        <v>5515.65</v>
      </c>
      <c r="D472">
        <v>5515.65</v>
      </c>
      <c r="E472" t="s">
        <v>3628</v>
      </c>
      <c r="F472" t="s">
        <v>3629</v>
      </c>
    </row>
    <row r="473" spans="1:6" x14ac:dyDescent="0.25">
      <c r="A473">
        <v>423603</v>
      </c>
      <c r="B473" t="s">
        <v>3627</v>
      </c>
      <c r="C473">
        <v>1213.44</v>
      </c>
      <c r="D473">
        <v>1213.44</v>
      </c>
      <c r="E473" t="s">
        <v>3628</v>
      </c>
      <c r="F473" t="s">
        <v>3629</v>
      </c>
    </row>
    <row r="474" spans="1:6" x14ac:dyDescent="0.25">
      <c r="A474">
        <v>5722103</v>
      </c>
      <c r="B474" t="s">
        <v>3630</v>
      </c>
      <c r="C474">
        <v>0</v>
      </c>
      <c r="D474">
        <v>0</v>
      </c>
      <c r="E474" t="s">
        <v>3630</v>
      </c>
      <c r="F474" t="s">
        <v>3630</v>
      </c>
    </row>
    <row r="475" spans="1:6" x14ac:dyDescent="0.25">
      <c r="A475">
        <v>164703</v>
      </c>
      <c r="B475" t="s">
        <v>3630</v>
      </c>
      <c r="C475">
        <v>0</v>
      </c>
      <c r="D475">
        <v>0</v>
      </c>
      <c r="E475" t="s">
        <v>3630</v>
      </c>
      <c r="F475" t="s">
        <v>3630</v>
      </c>
    </row>
    <row r="476" spans="1:6" x14ac:dyDescent="0.25">
      <c r="A476">
        <v>400103</v>
      </c>
      <c r="B476" t="s">
        <v>3630</v>
      </c>
      <c r="C476">
        <v>0</v>
      </c>
      <c r="D476">
        <v>0</v>
      </c>
      <c r="E476" t="s">
        <v>3630</v>
      </c>
      <c r="F476" t="s">
        <v>3630</v>
      </c>
    </row>
    <row r="477" spans="1:6" x14ac:dyDescent="0.25">
      <c r="A477">
        <v>83803</v>
      </c>
      <c r="B477" t="s">
        <v>3627</v>
      </c>
      <c r="C477">
        <v>2206.2600000000002</v>
      </c>
      <c r="D477">
        <v>2206.2600000000002</v>
      </c>
      <c r="E477" t="s">
        <v>3628</v>
      </c>
      <c r="F477" t="s">
        <v>3629</v>
      </c>
    </row>
    <row r="478" spans="1:6" x14ac:dyDescent="0.25">
      <c r="A478">
        <v>148303</v>
      </c>
      <c r="B478" t="s">
        <v>3630</v>
      </c>
      <c r="C478">
        <v>0</v>
      </c>
      <c r="D478">
        <v>0</v>
      </c>
      <c r="E478" t="s">
        <v>3630</v>
      </c>
      <c r="F478" t="s">
        <v>3630</v>
      </c>
    </row>
    <row r="479" spans="1:6" x14ac:dyDescent="0.25">
      <c r="A479">
        <v>1281203</v>
      </c>
      <c r="B479" t="s">
        <v>3627</v>
      </c>
      <c r="C479">
        <v>14768.1</v>
      </c>
      <c r="D479">
        <v>14768.1</v>
      </c>
      <c r="E479" t="s">
        <v>3628</v>
      </c>
      <c r="F479" t="s">
        <v>3629</v>
      </c>
    </row>
    <row r="480" spans="1:6" x14ac:dyDescent="0.25">
      <c r="A480">
        <v>3323303</v>
      </c>
      <c r="B480" t="s">
        <v>3627</v>
      </c>
      <c r="C480">
        <v>25934.73</v>
      </c>
      <c r="D480">
        <v>25934.73</v>
      </c>
      <c r="E480" t="s">
        <v>3628</v>
      </c>
      <c r="F480" t="s">
        <v>3629</v>
      </c>
    </row>
    <row r="481" spans="1:6" x14ac:dyDescent="0.25">
      <c r="A481">
        <v>5958803</v>
      </c>
      <c r="B481" t="s">
        <v>3627</v>
      </c>
      <c r="C481">
        <v>6732.63</v>
      </c>
      <c r="D481">
        <v>6732.63</v>
      </c>
      <c r="E481" t="s">
        <v>3628</v>
      </c>
      <c r="F481" t="s">
        <v>3629</v>
      </c>
    </row>
    <row r="482" spans="1:6" x14ac:dyDescent="0.25">
      <c r="A482">
        <v>6405703</v>
      </c>
      <c r="B482" t="s">
        <v>3627</v>
      </c>
      <c r="C482">
        <v>3590.85</v>
      </c>
      <c r="D482">
        <v>3590.85</v>
      </c>
      <c r="E482" t="s">
        <v>3628</v>
      </c>
      <c r="F482" t="s">
        <v>3629</v>
      </c>
    </row>
    <row r="483" spans="1:6" x14ac:dyDescent="0.25">
      <c r="A483">
        <v>3493503</v>
      </c>
      <c r="B483" t="s">
        <v>3627</v>
      </c>
      <c r="C483">
        <v>3860.96</v>
      </c>
      <c r="D483">
        <v>3860.96</v>
      </c>
      <c r="E483" t="s">
        <v>3628</v>
      </c>
      <c r="F483" t="s">
        <v>3629</v>
      </c>
    </row>
    <row r="484" spans="1:6" x14ac:dyDescent="0.25">
      <c r="A484">
        <v>4317203</v>
      </c>
      <c r="B484" t="s">
        <v>3630</v>
      </c>
      <c r="C484">
        <v>0</v>
      </c>
      <c r="D484">
        <v>0</v>
      </c>
      <c r="E484" t="s">
        <v>3630</v>
      </c>
      <c r="F484" t="s">
        <v>3630</v>
      </c>
    </row>
    <row r="485" spans="1:6" x14ac:dyDescent="0.25">
      <c r="A485">
        <v>5523703</v>
      </c>
      <c r="B485" t="s">
        <v>3630</v>
      </c>
      <c r="C485">
        <v>0</v>
      </c>
      <c r="D485">
        <v>0</v>
      </c>
      <c r="E485" t="s">
        <v>3630</v>
      </c>
      <c r="F485" t="s">
        <v>3630</v>
      </c>
    </row>
    <row r="486" spans="1:6" x14ac:dyDescent="0.25">
      <c r="A486">
        <v>230903</v>
      </c>
      <c r="B486" t="s">
        <v>3630</v>
      </c>
      <c r="C486">
        <v>0</v>
      </c>
      <c r="D486">
        <v>0</v>
      </c>
      <c r="E486" t="s">
        <v>3630</v>
      </c>
      <c r="F486" t="s">
        <v>3630</v>
      </c>
    </row>
    <row r="487" spans="1:6" x14ac:dyDescent="0.25">
      <c r="A487">
        <v>203703</v>
      </c>
      <c r="B487" t="s">
        <v>3630</v>
      </c>
      <c r="C487">
        <v>0</v>
      </c>
      <c r="D487">
        <v>0</v>
      </c>
      <c r="E487" t="s">
        <v>3630</v>
      </c>
      <c r="F487" t="s">
        <v>3630</v>
      </c>
    </row>
    <row r="488" spans="1:6" x14ac:dyDescent="0.25">
      <c r="A488">
        <v>221803</v>
      </c>
      <c r="B488" t="s">
        <v>3630</v>
      </c>
      <c r="C488">
        <v>0</v>
      </c>
      <c r="D488">
        <v>0</v>
      </c>
      <c r="E488" t="s">
        <v>3630</v>
      </c>
      <c r="F488" t="s">
        <v>3630</v>
      </c>
    </row>
    <row r="489" spans="1:6" x14ac:dyDescent="0.25">
      <c r="A489">
        <v>284503</v>
      </c>
      <c r="B489" t="s">
        <v>3627</v>
      </c>
      <c r="C489">
        <v>2206.2600000000002</v>
      </c>
      <c r="D489">
        <v>2206.2600000000002</v>
      </c>
      <c r="E489" t="s">
        <v>3628</v>
      </c>
      <c r="F489" t="s">
        <v>3629</v>
      </c>
    </row>
    <row r="490" spans="1:6" x14ac:dyDescent="0.25">
      <c r="A490">
        <v>407903</v>
      </c>
      <c r="B490" t="s">
        <v>3630</v>
      </c>
      <c r="C490">
        <v>0</v>
      </c>
      <c r="D490">
        <v>0</v>
      </c>
      <c r="E490" t="s">
        <v>3630</v>
      </c>
      <c r="F490" t="s">
        <v>3630</v>
      </c>
    </row>
    <row r="491" spans="1:6" x14ac:dyDescent="0.25">
      <c r="A491">
        <v>423503</v>
      </c>
      <c r="B491" t="s">
        <v>3630</v>
      </c>
      <c r="C491">
        <v>0</v>
      </c>
      <c r="D491">
        <v>0</v>
      </c>
      <c r="E491" t="s">
        <v>3630</v>
      </c>
      <c r="F491" t="s">
        <v>3630</v>
      </c>
    </row>
    <row r="492" spans="1:6" x14ac:dyDescent="0.25">
      <c r="A492">
        <v>1259603</v>
      </c>
      <c r="B492" t="s">
        <v>3630</v>
      </c>
      <c r="C492">
        <v>0</v>
      </c>
      <c r="D492">
        <v>0</v>
      </c>
      <c r="E492" t="s">
        <v>3630</v>
      </c>
      <c r="F492" t="s">
        <v>3630</v>
      </c>
    </row>
    <row r="493" spans="1:6" x14ac:dyDescent="0.25">
      <c r="A493">
        <v>2547203</v>
      </c>
      <c r="B493" t="s">
        <v>3630</v>
      </c>
      <c r="C493">
        <v>0</v>
      </c>
      <c r="D493">
        <v>0</v>
      </c>
      <c r="E493" t="s">
        <v>3630</v>
      </c>
      <c r="F493" t="s">
        <v>3630</v>
      </c>
    </row>
    <row r="494" spans="1:6" x14ac:dyDescent="0.25">
      <c r="A494">
        <v>2683203</v>
      </c>
      <c r="B494" t="s">
        <v>3627</v>
      </c>
      <c r="C494">
        <v>2206.2600000000002</v>
      </c>
      <c r="D494">
        <v>2206.2600000000002</v>
      </c>
      <c r="E494" t="s">
        <v>3628</v>
      </c>
      <c r="F494" t="s">
        <v>3629</v>
      </c>
    </row>
    <row r="495" spans="1:6" x14ac:dyDescent="0.25">
      <c r="A495">
        <v>793203</v>
      </c>
      <c r="B495" t="s">
        <v>3630</v>
      </c>
      <c r="C495">
        <v>0</v>
      </c>
      <c r="D495">
        <v>0</v>
      </c>
      <c r="E495" t="s">
        <v>3630</v>
      </c>
      <c r="F495" t="s">
        <v>3630</v>
      </c>
    </row>
    <row r="496" spans="1:6" x14ac:dyDescent="0.25">
      <c r="A496">
        <v>5441703</v>
      </c>
      <c r="B496" t="s">
        <v>3630</v>
      </c>
      <c r="C496">
        <v>0</v>
      </c>
      <c r="D496">
        <v>0</v>
      </c>
      <c r="E496" t="s">
        <v>3630</v>
      </c>
      <c r="F496" t="s">
        <v>3630</v>
      </c>
    </row>
    <row r="497" spans="1:6" x14ac:dyDescent="0.25">
      <c r="A497">
        <v>80803</v>
      </c>
      <c r="B497" t="s">
        <v>3630</v>
      </c>
      <c r="C497">
        <v>0</v>
      </c>
      <c r="D497">
        <v>0</v>
      </c>
      <c r="E497" t="s">
        <v>3630</v>
      </c>
      <c r="F497" t="s">
        <v>3630</v>
      </c>
    </row>
    <row r="498" spans="1:6" x14ac:dyDescent="0.25">
      <c r="A498">
        <v>122203</v>
      </c>
      <c r="B498" t="s">
        <v>3630</v>
      </c>
      <c r="C498">
        <v>0</v>
      </c>
      <c r="D498">
        <v>0</v>
      </c>
      <c r="E498" t="s">
        <v>3630</v>
      </c>
      <c r="F498" t="s">
        <v>3630</v>
      </c>
    </row>
    <row r="499" spans="1:6" x14ac:dyDescent="0.25">
      <c r="A499">
        <v>202703</v>
      </c>
      <c r="B499" t="s">
        <v>3630</v>
      </c>
      <c r="C499">
        <v>0</v>
      </c>
      <c r="D499">
        <v>0</v>
      </c>
      <c r="E499" t="s">
        <v>3630</v>
      </c>
      <c r="F499" t="s">
        <v>3630</v>
      </c>
    </row>
    <row r="500" spans="1:6" x14ac:dyDescent="0.25">
      <c r="A500">
        <v>3701203</v>
      </c>
      <c r="B500" t="s">
        <v>3630</v>
      </c>
      <c r="C500">
        <v>0</v>
      </c>
      <c r="D500">
        <v>0</v>
      </c>
      <c r="E500" t="s">
        <v>3630</v>
      </c>
      <c r="F500" t="s">
        <v>3630</v>
      </c>
    </row>
    <row r="501" spans="1:6" x14ac:dyDescent="0.25">
      <c r="A501">
        <v>283803</v>
      </c>
      <c r="B501" t="s">
        <v>3630</v>
      </c>
      <c r="C501">
        <v>0</v>
      </c>
      <c r="D501">
        <v>0</v>
      </c>
      <c r="E501" t="s">
        <v>3630</v>
      </c>
      <c r="F501" t="s">
        <v>3630</v>
      </c>
    </row>
    <row r="502" spans="1:6" x14ac:dyDescent="0.25">
      <c r="A502">
        <v>404203</v>
      </c>
      <c r="B502" t="s">
        <v>3630</v>
      </c>
      <c r="C502">
        <v>0</v>
      </c>
      <c r="D502">
        <v>0</v>
      </c>
      <c r="E502" t="s">
        <v>3630</v>
      </c>
      <c r="F502" t="s">
        <v>3630</v>
      </c>
    </row>
    <row r="503" spans="1:6" x14ac:dyDescent="0.25">
      <c r="A503">
        <v>421903</v>
      </c>
      <c r="B503" t="s">
        <v>3630</v>
      </c>
      <c r="C503">
        <v>0</v>
      </c>
      <c r="D503">
        <v>0</v>
      </c>
      <c r="E503" t="s">
        <v>3630</v>
      </c>
      <c r="F503" t="s">
        <v>3630</v>
      </c>
    </row>
    <row r="504" spans="1:6" x14ac:dyDescent="0.25">
      <c r="A504">
        <v>423403</v>
      </c>
      <c r="B504" t="s">
        <v>3630</v>
      </c>
      <c r="C504">
        <v>0</v>
      </c>
      <c r="D504">
        <v>0</v>
      </c>
      <c r="E504" t="s">
        <v>3630</v>
      </c>
      <c r="F504" t="s">
        <v>3630</v>
      </c>
    </row>
    <row r="505" spans="1:6" x14ac:dyDescent="0.25">
      <c r="A505">
        <v>1357203</v>
      </c>
      <c r="B505" t="s">
        <v>3627</v>
      </c>
      <c r="C505">
        <v>3855.44</v>
      </c>
      <c r="D505">
        <v>3855.44</v>
      </c>
      <c r="E505" t="s">
        <v>3628</v>
      </c>
      <c r="F505" t="s">
        <v>3629</v>
      </c>
    </row>
    <row r="506" spans="1:6" x14ac:dyDescent="0.25">
      <c r="A506">
        <v>5441803</v>
      </c>
      <c r="B506" t="s">
        <v>3630</v>
      </c>
      <c r="C506">
        <v>0</v>
      </c>
      <c r="D506">
        <v>0</v>
      </c>
      <c r="E506" t="s">
        <v>3630</v>
      </c>
      <c r="F506" t="s">
        <v>3630</v>
      </c>
    </row>
    <row r="507" spans="1:6" x14ac:dyDescent="0.25">
      <c r="A507">
        <v>144503</v>
      </c>
      <c r="B507" t="s">
        <v>3630</v>
      </c>
      <c r="C507">
        <v>0</v>
      </c>
      <c r="D507">
        <v>0</v>
      </c>
      <c r="E507" t="s">
        <v>3630</v>
      </c>
      <c r="F507" t="s">
        <v>3630</v>
      </c>
    </row>
    <row r="508" spans="1:6" x14ac:dyDescent="0.25">
      <c r="A508">
        <v>851303</v>
      </c>
      <c r="B508" t="s">
        <v>3630</v>
      </c>
      <c r="C508">
        <v>0</v>
      </c>
      <c r="D508">
        <v>0</v>
      </c>
      <c r="E508" t="s">
        <v>3630</v>
      </c>
      <c r="F508" t="s">
        <v>3630</v>
      </c>
    </row>
    <row r="509" spans="1:6" x14ac:dyDescent="0.25">
      <c r="A509">
        <v>3893003</v>
      </c>
      <c r="B509" t="s">
        <v>3630</v>
      </c>
      <c r="C509">
        <v>0</v>
      </c>
      <c r="D509">
        <v>0</v>
      </c>
      <c r="E509" t="s">
        <v>3630</v>
      </c>
      <c r="F509" t="s">
        <v>3630</v>
      </c>
    </row>
    <row r="510" spans="1:6" x14ac:dyDescent="0.25">
      <c r="A510">
        <v>4263203</v>
      </c>
      <c r="B510" t="s">
        <v>3630</v>
      </c>
      <c r="C510">
        <v>0</v>
      </c>
      <c r="D510">
        <v>0</v>
      </c>
      <c r="E510" t="s">
        <v>3630</v>
      </c>
      <c r="F510" t="s">
        <v>3630</v>
      </c>
    </row>
    <row r="511" spans="1:6" x14ac:dyDescent="0.25">
      <c r="A511">
        <v>83903</v>
      </c>
      <c r="B511" t="s">
        <v>3630</v>
      </c>
      <c r="C511">
        <v>0</v>
      </c>
      <c r="D511">
        <v>0</v>
      </c>
      <c r="E511" t="s">
        <v>3630</v>
      </c>
      <c r="F511" t="s">
        <v>3630</v>
      </c>
    </row>
    <row r="512" spans="1:6" x14ac:dyDescent="0.25">
      <c r="A512">
        <v>3703203</v>
      </c>
      <c r="B512" t="s">
        <v>3630</v>
      </c>
      <c r="C512">
        <v>0</v>
      </c>
      <c r="D512">
        <v>0</v>
      </c>
      <c r="E512" t="s">
        <v>3630</v>
      </c>
      <c r="F512" t="s">
        <v>3630</v>
      </c>
    </row>
    <row r="513" spans="1:6" x14ac:dyDescent="0.25">
      <c r="A513">
        <v>106403</v>
      </c>
      <c r="B513" t="s">
        <v>3630</v>
      </c>
      <c r="C513">
        <v>0</v>
      </c>
      <c r="D513">
        <v>0</v>
      </c>
      <c r="E513" t="s">
        <v>3630</v>
      </c>
      <c r="F513" t="s">
        <v>3630</v>
      </c>
    </row>
    <row r="514" spans="1:6" x14ac:dyDescent="0.25">
      <c r="A514">
        <v>127203</v>
      </c>
      <c r="B514" t="s">
        <v>3630</v>
      </c>
      <c r="C514">
        <v>0</v>
      </c>
      <c r="D514">
        <v>0</v>
      </c>
      <c r="E514" t="s">
        <v>3630</v>
      </c>
      <c r="F514" t="s">
        <v>3630</v>
      </c>
    </row>
    <row r="515" spans="1:6" x14ac:dyDescent="0.25">
      <c r="A515">
        <v>202803</v>
      </c>
      <c r="B515" t="s">
        <v>3630</v>
      </c>
      <c r="C515">
        <v>0</v>
      </c>
      <c r="D515">
        <v>0</v>
      </c>
      <c r="E515" t="s">
        <v>3630</v>
      </c>
      <c r="F515" t="s">
        <v>3630</v>
      </c>
    </row>
    <row r="516" spans="1:6" x14ac:dyDescent="0.25">
      <c r="A516">
        <v>32003</v>
      </c>
      <c r="B516" t="s">
        <v>3630</v>
      </c>
      <c r="C516">
        <v>0</v>
      </c>
      <c r="D516">
        <v>0</v>
      </c>
      <c r="E516" t="s">
        <v>3630</v>
      </c>
      <c r="F516" t="s">
        <v>3630</v>
      </c>
    </row>
    <row r="517" spans="1:6" x14ac:dyDescent="0.25">
      <c r="A517">
        <v>391603</v>
      </c>
      <c r="B517" t="s">
        <v>3630</v>
      </c>
      <c r="C517">
        <v>0</v>
      </c>
      <c r="D517">
        <v>0</v>
      </c>
      <c r="E517" t="s">
        <v>3630</v>
      </c>
      <c r="F517" t="s">
        <v>3630</v>
      </c>
    </row>
    <row r="518" spans="1:6" x14ac:dyDescent="0.25">
      <c r="A518">
        <v>84303</v>
      </c>
      <c r="B518" t="s">
        <v>3630</v>
      </c>
      <c r="C518">
        <v>0</v>
      </c>
      <c r="D518">
        <v>0</v>
      </c>
      <c r="E518" t="s">
        <v>3630</v>
      </c>
      <c r="F518" t="s">
        <v>3630</v>
      </c>
    </row>
    <row r="519" spans="1:6" x14ac:dyDescent="0.25">
      <c r="A519">
        <v>76703</v>
      </c>
      <c r="B519" t="s">
        <v>3630</v>
      </c>
      <c r="C519">
        <v>0</v>
      </c>
      <c r="D519">
        <v>0</v>
      </c>
      <c r="E519" t="s">
        <v>3630</v>
      </c>
      <c r="F519" t="s">
        <v>3630</v>
      </c>
    </row>
    <row r="520" spans="1:6" x14ac:dyDescent="0.25">
      <c r="A520">
        <v>128803</v>
      </c>
      <c r="B520" t="s">
        <v>3630</v>
      </c>
      <c r="C520">
        <v>0</v>
      </c>
      <c r="D520">
        <v>0</v>
      </c>
      <c r="E520" t="s">
        <v>3630</v>
      </c>
      <c r="F520" t="s">
        <v>3630</v>
      </c>
    </row>
    <row r="521" spans="1:6" x14ac:dyDescent="0.25">
      <c r="A521">
        <v>328903</v>
      </c>
      <c r="B521" t="s">
        <v>3627</v>
      </c>
      <c r="C521">
        <v>3855.44</v>
      </c>
      <c r="D521">
        <v>3855.44</v>
      </c>
      <c r="E521" t="s">
        <v>3628</v>
      </c>
      <c r="F521" t="s">
        <v>3629</v>
      </c>
    </row>
    <row r="522" spans="1:6" x14ac:dyDescent="0.25">
      <c r="A522">
        <v>286703</v>
      </c>
      <c r="B522" t="s">
        <v>3630</v>
      </c>
      <c r="C522">
        <v>0</v>
      </c>
      <c r="D522">
        <v>0</v>
      </c>
      <c r="E522" t="s">
        <v>3630</v>
      </c>
      <c r="F522" t="s">
        <v>3630</v>
      </c>
    </row>
    <row r="523" spans="1:6" x14ac:dyDescent="0.25">
      <c r="A523">
        <v>87203</v>
      </c>
      <c r="B523" t="s">
        <v>3627</v>
      </c>
      <c r="C523">
        <v>4651.8999999999996</v>
      </c>
      <c r="D523">
        <v>4651.8999999999996</v>
      </c>
      <c r="E523" t="s">
        <v>3628</v>
      </c>
      <c r="F523" t="s">
        <v>3629</v>
      </c>
    </row>
    <row r="524" spans="1:6" x14ac:dyDescent="0.25">
      <c r="A524">
        <v>6534003</v>
      </c>
      <c r="B524" t="s">
        <v>3627</v>
      </c>
      <c r="C524">
        <v>7143.87</v>
      </c>
      <c r="D524">
        <v>7143.87</v>
      </c>
      <c r="E524" t="s">
        <v>3628</v>
      </c>
      <c r="F524" t="s">
        <v>3629</v>
      </c>
    </row>
    <row r="525" spans="1:6" x14ac:dyDescent="0.25">
      <c r="A525">
        <v>398103</v>
      </c>
      <c r="B525" t="s">
        <v>3627</v>
      </c>
      <c r="C525">
        <v>3952</v>
      </c>
      <c r="D525">
        <v>3952</v>
      </c>
      <c r="E525" t="s">
        <v>3628</v>
      </c>
      <c r="F525" t="s">
        <v>3629</v>
      </c>
    </row>
    <row r="526" spans="1:6" x14ac:dyDescent="0.25">
      <c r="A526">
        <v>24303</v>
      </c>
      <c r="B526" t="s">
        <v>3630</v>
      </c>
      <c r="C526">
        <v>0</v>
      </c>
      <c r="D526">
        <v>0</v>
      </c>
      <c r="E526" t="s">
        <v>3630</v>
      </c>
      <c r="F526" t="s">
        <v>3630</v>
      </c>
    </row>
    <row r="527" spans="1:6" x14ac:dyDescent="0.25">
      <c r="A527">
        <v>114203</v>
      </c>
      <c r="B527" t="s">
        <v>3630</v>
      </c>
      <c r="C527">
        <v>0</v>
      </c>
      <c r="D527">
        <v>0</v>
      </c>
      <c r="E527" t="s">
        <v>3630</v>
      </c>
      <c r="F527" t="s">
        <v>3630</v>
      </c>
    </row>
    <row r="528" spans="1:6" x14ac:dyDescent="0.25">
      <c r="A528">
        <v>68003</v>
      </c>
      <c r="B528" t="s">
        <v>3630</v>
      </c>
      <c r="C528">
        <v>0</v>
      </c>
      <c r="D528">
        <v>0</v>
      </c>
      <c r="E528" t="s">
        <v>3630</v>
      </c>
      <c r="F528" t="s">
        <v>3630</v>
      </c>
    </row>
    <row r="529" spans="1:6" x14ac:dyDescent="0.25">
      <c r="A529">
        <v>80503</v>
      </c>
      <c r="B529" t="s">
        <v>3630</v>
      </c>
      <c r="C529">
        <v>0</v>
      </c>
      <c r="D529">
        <v>0</v>
      </c>
      <c r="E529" t="s">
        <v>3630</v>
      </c>
      <c r="F529" t="s">
        <v>3630</v>
      </c>
    </row>
    <row r="530" spans="1:6" x14ac:dyDescent="0.25">
      <c r="A530">
        <v>393703</v>
      </c>
      <c r="B530" t="s">
        <v>3630</v>
      </c>
      <c r="C530">
        <v>0</v>
      </c>
      <c r="D530">
        <v>0</v>
      </c>
      <c r="E530" t="s">
        <v>3630</v>
      </c>
      <c r="F530" t="s">
        <v>3630</v>
      </c>
    </row>
    <row r="531" spans="1:6" x14ac:dyDescent="0.25">
      <c r="A531">
        <v>393903</v>
      </c>
      <c r="B531" t="s">
        <v>3630</v>
      </c>
      <c r="C531">
        <v>0</v>
      </c>
      <c r="D531">
        <v>0</v>
      </c>
      <c r="E531" t="s">
        <v>3630</v>
      </c>
      <c r="F531" t="s">
        <v>3630</v>
      </c>
    </row>
    <row r="532" spans="1:6" x14ac:dyDescent="0.25">
      <c r="A532">
        <v>400003</v>
      </c>
      <c r="B532" t="s">
        <v>3627</v>
      </c>
      <c r="C532">
        <v>14340.69</v>
      </c>
      <c r="D532">
        <v>14340.69</v>
      </c>
      <c r="E532" t="s">
        <v>3628</v>
      </c>
      <c r="F532" t="s">
        <v>3629</v>
      </c>
    </row>
    <row r="533" spans="1:6" x14ac:dyDescent="0.25">
      <c r="A533">
        <v>5087803</v>
      </c>
      <c r="B533" t="s">
        <v>3630</v>
      </c>
      <c r="C533">
        <v>0</v>
      </c>
      <c r="D533">
        <v>0</v>
      </c>
      <c r="E533" t="s">
        <v>3630</v>
      </c>
      <c r="F533" t="s">
        <v>3630</v>
      </c>
    </row>
    <row r="534" spans="1:6" x14ac:dyDescent="0.25">
      <c r="A534">
        <v>5101403</v>
      </c>
      <c r="B534" t="s">
        <v>3630</v>
      </c>
      <c r="C534">
        <v>0</v>
      </c>
      <c r="D534">
        <v>0</v>
      </c>
      <c r="E534" t="s">
        <v>3630</v>
      </c>
      <c r="F534" t="s">
        <v>3630</v>
      </c>
    </row>
    <row r="535" spans="1:6" x14ac:dyDescent="0.25">
      <c r="A535">
        <v>5900103</v>
      </c>
      <c r="B535" t="s">
        <v>3630</v>
      </c>
      <c r="C535">
        <v>0</v>
      </c>
      <c r="D535">
        <v>0</v>
      </c>
      <c r="E535" t="s">
        <v>3630</v>
      </c>
      <c r="F535" t="s">
        <v>3630</v>
      </c>
    </row>
    <row r="536" spans="1:6" x14ac:dyDescent="0.25">
      <c r="A536">
        <v>4657203</v>
      </c>
      <c r="B536" t="s">
        <v>3630</v>
      </c>
      <c r="C536">
        <v>0</v>
      </c>
      <c r="D536">
        <v>0</v>
      </c>
      <c r="E536" t="s">
        <v>3630</v>
      </c>
      <c r="F536" t="s">
        <v>3630</v>
      </c>
    </row>
    <row r="537" spans="1:6" x14ac:dyDescent="0.25">
      <c r="A537">
        <v>6274203</v>
      </c>
      <c r="B537" t="s">
        <v>3627</v>
      </c>
      <c r="C537">
        <v>3990</v>
      </c>
      <c r="D537">
        <v>3990</v>
      </c>
      <c r="E537" t="s">
        <v>3628</v>
      </c>
      <c r="F537" t="s">
        <v>3629</v>
      </c>
    </row>
    <row r="538" spans="1:6" x14ac:dyDescent="0.25">
      <c r="A538">
        <v>378303</v>
      </c>
      <c r="B538" t="s">
        <v>3627</v>
      </c>
      <c r="C538">
        <v>1013.78</v>
      </c>
      <c r="D538">
        <v>1013.78</v>
      </c>
      <c r="E538" t="s">
        <v>3628</v>
      </c>
      <c r="F538" t="s">
        <v>3629</v>
      </c>
    </row>
    <row r="539" spans="1:6" x14ac:dyDescent="0.25">
      <c r="A539">
        <v>3591203</v>
      </c>
      <c r="B539" t="s">
        <v>3630</v>
      </c>
      <c r="C539">
        <v>0</v>
      </c>
      <c r="D539">
        <v>0</v>
      </c>
      <c r="E539" t="s">
        <v>3630</v>
      </c>
      <c r="F539" t="s">
        <v>3630</v>
      </c>
    </row>
    <row r="540" spans="1:6" x14ac:dyDescent="0.25">
      <c r="A540">
        <v>5220203</v>
      </c>
      <c r="B540" t="s">
        <v>3630</v>
      </c>
      <c r="C540">
        <v>0</v>
      </c>
      <c r="D540">
        <v>0</v>
      </c>
      <c r="E540" t="s">
        <v>3630</v>
      </c>
      <c r="F540" t="s">
        <v>3630</v>
      </c>
    </row>
    <row r="541" spans="1:6" x14ac:dyDescent="0.25">
      <c r="A541">
        <v>5516003</v>
      </c>
      <c r="B541" t="s">
        <v>3630</v>
      </c>
      <c r="C541">
        <v>0</v>
      </c>
      <c r="D541">
        <v>0</v>
      </c>
      <c r="E541" t="s">
        <v>3630</v>
      </c>
      <c r="F541" t="s">
        <v>3630</v>
      </c>
    </row>
    <row r="542" spans="1:6" x14ac:dyDescent="0.25">
      <c r="A542">
        <v>259003</v>
      </c>
      <c r="B542" t="s">
        <v>3630</v>
      </c>
      <c r="C542">
        <v>0</v>
      </c>
      <c r="D542">
        <v>0</v>
      </c>
      <c r="E542" t="s">
        <v>3630</v>
      </c>
      <c r="F542" t="s">
        <v>3630</v>
      </c>
    </row>
    <row r="543" spans="1:6" x14ac:dyDescent="0.25">
      <c r="A543">
        <v>5023503</v>
      </c>
      <c r="B543" t="s">
        <v>3630</v>
      </c>
      <c r="C543">
        <v>0</v>
      </c>
      <c r="D543">
        <v>0</v>
      </c>
      <c r="E543" t="s">
        <v>3630</v>
      </c>
      <c r="F543" t="s">
        <v>3630</v>
      </c>
    </row>
    <row r="544" spans="1:6" x14ac:dyDescent="0.25">
      <c r="A544">
        <v>5063303</v>
      </c>
      <c r="B544" t="s">
        <v>3630</v>
      </c>
      <c r="C544">
        <v>0</v>
      </c>
      <c r="D544">
        <v>0</v>
      </c>
      <c r="E544" t="s">
        <v>3630</v>
      </c>
      <c r="F544" t="s">
        <v>3630</v>
      </c>
    </row>
    <row r="545" spans="1:6" x14ac:dyDescent="0.25">
      <c r="A545">
        <v>396903</v>
      </c>
      <c r="B545" t="s">
        <v>3627</v>
      </c>
      <c r="C545">
        <v>5550.95</v>
      </c>
      <c r="D545">
        <v>5550.95</v>
      </c>
      <c r="E545" t="s">
        <v>3628</v>
      </c>
      <c r="F545" t="s">
        <v>3629</v>
      </c>
    </row>
    <row r="546" spans="1:6" x14ac:dyDescent="0.25">
      <c r="A546">
        <v>5734003</v>
      </c>
      <c r="B546" t="s">
        <v>3627</v>
      </c>
      <c r="C546">
        <v>8948.1299999999992</v>
      </c>
      <c r="D546">
        <v>8948.1299999999992</v>
      </c>
      <c r="E546" t="s">
        <v>3628</v>
      </c>
      <c r="F546" t="s">
        <v>3629</v>
      </c>
    </row>
    <row r="547" spans="1:6" x14ac:dyDescent="0.25">
      <c r="A547">
        <v>1203203</v>
      </c>
      <c r="B547" t="s">
        <v>3627</v>
      </c>
      <c r="C547">
        <v>4964.09</v>
      </c>
      <c r="D547">
        <v>4964.09</v>
      </c>
      <c r="E547" t="s">
        <v>3628</v>
      </c>
      <c r="F547" t="s">
        <v>3629</v>
      </c>
    </row>
    <row r="548" spans="1:6" x14ac:dyDescent="0.25">
      <c r="A548">
        <v>1323303</v>
      </c>
      <c r="B548" t="s">
        <v>3627</v>
      </c>
      <c r="C548">
        <v>8283.9599999999991</v>
      </c>
      <c r="D548">
        <v>8283.9599999999991</v>
      </c>
      <c r="E548" t="s">
        <v>3628</v>
      </c>
      <c r="F548" t="s">
        <v>3629</v>
      </c>
    </row>
    <row r="549" spans="1:6" x14ac:dyDescent="0.25">
      <c r="A549">
        <v>1369103</v>
      </c>
      <c r="B549" t="s">
        <v>3627</v>
      </c>
      <c r="C549">
        <v>9927.52</v>
      </c>
      <c r="D549">
        <v>9927.52</v>
      </c>
      <c r="E549" t="s">
        <v>3628</v>
      </c>
      <c r="F549" t="s">
        <v>3629</v>
      </c>
    </row>
    <row r="550" spans="1:6" x14ac:dyDescent="0.25">
      <c r="A550">
        <v>1945303</v>
      </c>
      <c r="B550" t="s">
        <v>3627</v>
      </c>
      <c r="C550">
        <v>5550.95</v>
      </c>
      <c r="D550">
        <v>5550.95</v>
      </c>
      <c r="E550" t="s">
        <v>3628</v>
      </c>
      <c r="F550" t="s">
        <v>3629</v>
      </c>
    </row>
    <row r="551" spans="1:6" x14ac:dyDescent="0.25">
      <c r="A551">
        <v>5223203</v>
      </c>
      <c r="B551" t="s">
        <v>3627</v>
      </c>
      <c r="C551">
        <v>7875</v>
      </c>
      <c r="D551">
        <v>7875</v>
      </c>
      <c r="E551" t="s">
        <v>3628</v>
      </c>
      <c r="F551" t="s">
        <v>3629</v>
      </c>
    </row>
    <row r="552" spans="1:6" x14ac:dyDescent="0.25">
      <c r="A552">
        <v>5396003</v>
      </c>
      <c r="B552" t="s">
        <v>3627</v>
      </c>
      <c r="C552">
        <v>8559.39</v>
      </c>
      <c r="D552">
        <v>8559.39</v>
      </c>
      <c r="E552" t="s">
        <v>3628</v>
      </c>
      <c r="F552" t="s">
        <v>3629</v>
      </c>
    </row>
    <row r="553" spans="1:6" x14ac:dyDescent="0.25">
      <c r="A553">
        <v>5689903</v>
      </c>
      <c r="B553" t="s">
        <v>3630</v>
      </c>
      <c r="C553">
        <v>0</v>
      </c>
      <c r="D553">
        <v>0</v>
      </c>
      <c r="E553" t="s">
        <v>3630</v>
      </c>
      <c r="F553" t="s">
        <v>3630</v>
      </c>
    </row>
    <row r="554" spans="1:6" x14ac:dyDescent="0.25">
      <c r="A554">
        <v>300103</v>
      </c>
      <c r="B554" t="s">
        <v>3627</v>
      </c>
      <c r="C554">
        <v>6158.26</v>
      </c>
      <c r="D554">
        <v>6158.26</v>
      </c>
      <c r="E554" t="s">
        <v>3628</v>
      </c>
      <c r="F554" t="s">
        <v>3629</v>
      </c>
    </row>
    <row r="555" spans="1:6" x14ac:dyDescent="0.25">
      <c r="A555">
        <v>5249703</v>
      </c>
      <c r="B555" t="s">
        <v>3627</v>
      </c>
      <c r="C555">
        <v>3309.39</v>
      </c>
      <c r="D555">
        <v>3309.39</v>
      </c>
      <c r="E555" t="s">
        <v>3628</v>
      </c>
      <c r="F555" t="s">
        <v>3629</v>
      </c>
    </row>
    <row r="556" spans="1:6" x14ac:dyDescent="0.25">
      <c r="A556">
        <v>5721703</v>
      </c>
      <c r="B556" t="s">
        <v>3627</v>
      </c>
      <c r="C556">
        <v>4681.53</v>
      </c>
      <c r="D556">
        <v>4681.53</v>
      </c>
      <c r="E556" t="s">
        <v>3628</v>
      </c>
      <c r="F556" t="s">
        <v>3629</v>
      </c>
    </row>
    <row r="557" spans="1:6" x14ac:dyDescent="0.25">
      <c r="A557">
        <v>284903</v>
      </c>
      <c r="B557" t="s">
        <v>3627</v>
      </c>
      <c r="C557">
        <v>9928.17</v>
      </c>
      <c r="D557">
        <v>9928.17</v>
      </c>
      <c r="E557" t="s">
        <v>3628</v>
      </c>
      <c r="F557" t="s">
        <v>3629</v>
      </c>
    </row>
    <row r="558" spans="1:6" x14ac:dyDescent="0.25">
      <c r="A558">
        <v>3883203</v>
      </c>
      <c r="B558" t="s">
        <v>3627</v>
      </c>
      <c r="C558">
        <v>4597.8500000000004</v>
      </c>
      <c r="D558">
        <v>4597.8500000000004</v>
      </c>
      <c r="E558" t="s">
        <v>3628</v>
      </c>
      <c r="F558" t="s">
        <v>3629</v>
      </c>
    </row>
    <row r="559" spans="1:6" x14ac:dyDescent="0.25">
      <c r="A559">
        <v>397103</v>
      </c>
      <c r="B559" t="s">
        <v>3627</v>
      </c>
      <c r="C559">
        <v>6708.14</v>
      </c>
      <c r="D559">
        <v>6708.14</v>
      </c>
      <c r="E559" t="s">
        <v>3628</v>
      </c>
      <c r="F559" t="s">
        <v>3629</v>
      </c>
    </row>
    <row r="560" spans="1:6" x14ac:dyDescent="0.25">
      <c r="A560">
        <v>410903</v>
      </c>
      <c r="B560" t="s">
        <v>3627</v>
      </c>
      <c r="C560">
        <v>14340.69</v>
      </c>
      <c r="D560">
        <v>14340.69</v>
      </c>
      <c r="E560" t="s">
        <v>3628</v>
      </c>
      <c r="F560" t="s">
        <v>3629</v>
      </c>
    </row>
    <row r="561" spans="1:6" x14ac:dyDescent="0.25">
      <c r="A561">
        <v>2243303</v>
      </c>
      <c r="B561" t="s">
        <v>3627</v>
      </c>
      <c r="C561">
        <v>5550.95</v>
      </c>
      <c r="D561">
        <v>5550.95</v>
      </c>
      <c r="E561" t="s">
        <v>3628</v>
      </c>
      <c r="F561" t="s">
        <v>3629</v>
      </c>
    </row>
    <row r="562" spans="1:6" x14ac:dyDescent="0.25">
      <c r="A562">
        <v>3581303</v>
      </c>
      <c r="B562" t="s">
        <v>3627</v>
      </c>
      <c r="C562">
        <v>6729.09</v>
      </c>
      <c r="D562">
        <v>6729.09</v>
      </c>
      <c r="E562" t="s">
        <v>3628</v>
      </c>
      <c r="F562" t="s">
        <v>3629</v>
      </c>
    </row>
    <row r="563" spans="1:6" x14ac:dyDescent="0.25">
      <c r="A563">
        <v>4627203</v>
      </c>
      <c r="B563" t="s">
        <v>3627</v>
      </c>
      <c r="C563">
        <v>8635.32</v>
      </c>
      <c r="D563">
        <v>8635.32</v>
      </c>
      <c r="E563" t="s">
        <v>3628</v>
      </c>
      <c r="F563" t="s">
        <v>3629</v>
      </c>
    </row>
    <row r="564" spans="1:6" x14ac:dyDescent="0.25">
      <c r="A564">
        <v>5599703</v>
      </c>
      <c r="B564" t="s">
        <v>3627</v>
      </c>
      <c r="C564">
        <v>3498.66</v>
      </c>
      <c r="D564">
        <v>3498.66</v>
      </c>
      <c r="E564" t="s">
        <v>3628</v>
      </c>
      <c r="F564" t="s">
        <v>3629</v>
      </c>
    </row>
    <row r="565" spans="1:6" x14ac:dyDescent="0.25">
      <c r="A565">
        <v>81403</v>
      </c>
      <c r="B565" t="s">
        <v>3627</v>
      </c>
      <c r="C565">
        <v>5550.95</v>
      </c>
      <c r="D565">
        <v>5550.95</v>
      </c>
      <c r="E565" t="s">
        <v>3628</v>
      </c>
      <c r="F565" t="s">
        <v>3629</v>
      </c>
    </row>
    <row r="566" spans="1:6" x14ac:dyDescent="0.25">
      <c r="A566">
        <v>3865203</v>
      </c>
      <c r="B566" t="s">
        <v>3627</v>
      </c>
      <c r="C566">
        <v>9422.19</v>
      </c>
      <c r="D566">
        <v>9422.19</v>
      </c>
      <c r="E566" t="s">
        <v>3628</v>
      </c>
      <c r="F566" t="s">
        <v>3629</v>
      </c>
    </row>
    <row r="567" spans="1:6" x14ac:dyDescent="0.25">
      <c r="A567">
        <v>5765903</v>
      </c>
      <c r="B567" t="s">
        <v>3630</v>
      </c>
      <c r="C567">
        <v>0</v>
      </c>
      <c r="D567">
        <v>0</v>
      </c>
      <c r="E567" t="s">
        <v>3630</v>
      </c>
      <c r="F567" t="s">
        <v>3630</v>
      </c>
    </row>
    <row r="568" spans="1:6" x14ac:dyDescent="0.25">
      <c r="A568">
        <v>563203</v>
      </c>
      <c r="B568" t="s">
        <v>3630</v>
      </c>
      <c r="C568">
        <v>0</v>
      </c>
      <c r="D568">
        <v>0</v>
      </c>
      <c r="E568" t="s">
        <v>3630</v>
      </c>
      <c r="F568" t="s">
        <v>3630</v>
      </c>
    </row>
    <row r="569" spans="1:6" x14ac:dyDescent="0.25">
      <c r="A569">
        <v>102403</v>
      </c>
      <c r="B569" t="s">
        <v>3630</v>
      </c>
      <c r="C569">
        <v>0</v>
      </c>
      <c r="D569">
        <v>0</v>
      </c>
      <c r="E569" t="s">
        <v>3630</v>
      </c>
      <c r="F569" t="s">
        <v>3630</v>
      </c>
    </row>
    <row r="570" spans="1:6" x14ac:dyDescent="0.25">
      <c r="A570">
        <v>1211303</v>
      </c>
      <c r="B570" t="s">
        <v>3627</v>
      </c>
      <c r="C570">
        <v>50144.61</v>
      </c>
      <c r="D570">
        <v>50144.61</v>
      </c>
      <c r="E570" t="s">
        <v>3628</v>
      </c>
      <c r="F570" t="s">
        <v>3629</v>
      </c>
    </row>
    <row r="571" spans="1:6" x14ac:dyDescent="0.25">
      <c r="A571">
        <v>405203</v>
      </c>
      <c r="B571" t="s">
        <v>3627</v>
      </c>
      <c r="C571">
        <v>6179.55</v>
      </c>
      <c r="D571">
        <v>6179.55</v>
      </c>
      <c r="E571" t="s">
        <v>3628</v>
      </c>
      <c r="F571" t="s">
        <v>3629</v>
      </c>
    </row>
    <row r="572" spans="1:6" x14ac:dyDescent="0.25">
      <c r="A572">
        <v>2749303</v>
      </c>
      <c r="B572" t="s">
        <v>3627</v>
      </c>
      <c r="C572">
        <v>8155.44</v>
      </c>
      <c r="D572">
        <v>8155.44</v>
      </c>
      <c r="E572" t="s">
        <v>3628</v>
      </c>
      <c r="F572" t="s">
        <v>3629</v>
      </c>
    </row>
    <row r="573" spans="1:6" x14ac:dyDescent="0.25">
      <c r="A573">
        <v>4139203</v>
      </c>
      <c r="B573" t="s">
        <v>3627</v>
      </c>
      <c r="C573">
        <v>2142</v>
      </c>
      <c r="D573">
        <v>2142</v>
      </c>
      <c r="E573" t="s">
        <v>3628</v>
      </c>
      <c r="F573" t="s">
        <v>3629</v>
      </c>
    </row>
    <row r="574" spans="1:6" x14ac:dyDescent="0.25">
      <c r="A574">
        <v>4133203</v>
      </c>
      <c r="B574" t="s">
        <v>3627</v>
      </c>
      <c r="C574">
        <v>3277.26</v>
      </c>
      <c r="D574">
        <v>3277.26</v>
      </c>
      <c r="E574" t="s">
        <v>3628</v>
      </c>
      <c r="F574" t="s">
        <v>3629</v>
      </c>
    </row>
    <row r="575" spans="1:6" x14ac:dyDescent="0.25">
      <c r="A575">
        <v>2759203</v>
      </c>
      <c r="B575" t="s">
        <v>3627</v>
      </c>
      <c r="C575">
        <v>19062.59</v>
      </c>
      <c r="D575">
        <v>19062.59</v>
      </c>
      <c r="E575" t="s">
        <v>3628</v>
      </c>
      <c r="F575" t="s">
        <v>3629</v>
      </c>
    </row>
    <row r="576" spans="1:6" x14ac:dyDescent="0.25">
      <c r="A576">
        <v>5163803</v>
      </c>
      <c r="B576" t="s">
        <v>3627</v>
      </c>
      <c r="C576">
        <v>15057.72</v>
      </c>
      <c r="D576">
        <v>15057.72</v>
      </c>
      <c r="E576" t="s">
        <v>3628</v>
      </c>
      <c r="F576" t="s">
        <v>3629</v>
      </c>
    </row>
    <row r="577" spans="1:6" x14ac:dyDescent="0.25">
      <c r="A577">
        <v>3863203</v>
      </c>
      <c r="B577" t="s">
        <v>3630</v>
      </c>
      <c r="C577">
        <v>0</v>
      </c>
      <c r="D577">
        <v>0</v>
      </c>
      <c r="E577" t="s">
        <v>3630</v>
      </c>
      <c r="F577" t="s">
        <v>3630</v>
      </c>
    </row>
    <row r="578" spans="1:6" x14ac:dyDescent="0.25">
      <c r="A578">
        <v>1763203</v>
      </c>
      <c r="B578" t="s">
        <v>3627</v>
      </c>
      <c r="C578">
        <v>15057.72</v>
      </c>
      <c r="D578">
        <v>15057.72</v>
      </c>
      <c r="E578" t="s">
        <v>3628</v>
      </c>
      <c r="F578" t="s">
        <v>3629</v>
      </c>
    </row>
    <row r="579" spans="1:6" x14ac:dyDescent="0.25">
      <c r="A579">
        <v>1869203</v>
      </c>
      <c r="B579" t="s">
        <v>3627</v>
      </c>
      <c r="C579">
        <v>3874.5</v>
      </c>
      <c r="D579">
        <v>3874.5</v>
      </c>
      <c r="E579" t="s">
        <v>3628</v>
      </c>
      <c r="F579" t="s">
        <v>3629</v>
      </c>
    </row>
    <row r="580" spans="1:6" x14ac:dyDescent="0.25">
      <c r="A580">
        <v>6219803</v>
      </c>
      <c r="B580" t="s">
        <v>3627</v>
      </c>
      <c r="C580">
        <v>3874.5</v>
      </c>
      <c r="D580">
        <v>3874.5</v>
      </c>
      <c r="E580" t="s">
        <v>3628</v>
      </c>
      <c r="F580" t="s">
        <v>3629</v>
      </c>
    </row>
    <row r="581" spans="1:6" x14ac:dyDescent="0.25">
      <c r="A581">
        <v>5317703</v>
      </c>
      <c r="B581" t="s">
        <v>3627</v>
      </c>
      <c r="C581">
        <v>4032</v>
      </c>
      <c r="D581">
        <v>4032</v>
      </c>
      <c r="E581" t="s">
        <v>3628</v>
      </c>
      <c r="F581" t="s">
        <v>3629</v>
      </c>
    </row>
    <row r="582" spans="1:6" x14ac:dyDescent="0.25">
      <c r="A582">
        <v>295703</v>
      </c>
      <c r="B582" t="s">
        <v>3627</v>
      </c>
      <c r="C582">
        <v>4032</v>
      </c>
      <c r="D582">
        <v>4032</v>
      </c>
      <c r="E582" t="s">
        <v>3628</v>
      </c>
      <c r="F582" t="s">
        <v>3629</v>
      </c>
    </row>
    <row r="583" spans="1:6" x14ac:dyDescent="0.25">
      <c r="A583">
        <v>4163203</v>
      </c>
      <c r="B583" t="s">
        <v>3627</v>
      </c>
      <c r="C583">
        <v>13568.31</v>
      </c>
      <c r="D583">
        <v>13568.31</v>
      </c>
      <c r="E583" t="s">
        <v>3628</v>
      </c>
      <c r="F583" t="s">
        <v>3629</v>
      </c>
    </row>
    <row r="584" spans="1:6" x14ac:dyDescent="0.25">
      <c r="A584">
        <v>128503</v>
      </c>
      <c r="B584" t="s">
        <v>3627</v>
      </c>
      <c r="C584">
        <v>5055.13</v>
      </c>
      <c r="D584">
        <v>5055.13</v>
      </c>
      <c r="E584" t="s">
        <v>3628</v>
      </c>
      <c r="F584" t="s">
        <v>3629</v>
      </c>
    </row>
    <row r="585" spans="1:6" x14ac:dyDescent="0.25">
      <c r="A585">
        <v>2749203</v>
      </c>
      <c r="B585" t="s">
        <v>3630</v>
      </c>
      <c r="C585">
        <v>0</v>
      </c>
      <c r="D585">
        <v>0</v>
      </c>
      <c r="E585" t="s">
        <v>3630</v>
      </c>
      <c r="F585" t="s">
        <v>3630</v>
      </c>
    </row>
    <row r="586" spans="1:6" x14ac:dyDescent="0.25">
      <c r="A586">
        <v>5224103</v>
      </c>
      <c r="B586" t="s">
        <v>3627</v>
      </c>
      <c r="C586">
        <v>6646.36</v>
      </c>
      <c r="D586">
        <v>6646.36</v>
      </c>
      <c r="E586" t="s">
        <v>3628</v>
      </c>
      <c r="F586" t="s">
        <v>3629</v>
      </c>
    </row>
    <row r="587" spans="1:6" x14ac:dyDescent="0.25">
      <c r="A587">
        <v>5803703</v>
      </c>
      <c r="B587" t="s">
        <v>3627</v>
      </c>
      <c r="C587">
        <v>4660.7299999999996</v>
      </c>
      <c r="D587">
        <v>4660.7299999999996</v>
      </c>
      <c r="E587" t="s">
        <v>3628</v>
      </c>
      <c r="F587" t="s">
        <v>3629</v>
      </c>
    </row>
    <row r="588" spans="1:6" x14ac:dyDescent="0.25">
      <c r="A588">
        <v>190203</v>
      </c>
      <c r="B588" t="s">
        <v>3627</v>
      </c>
      <c r="C588">
        <v>15057.72</v>
      </c>
      <c r="D588">
        <v>15057.72</v>
      </c>
      <c r="E588" t="s">
        <v>3628</v>
      </c>
      <c r="F588" t="s">
        <v>3629</v>
      </c>
    </row>
    <row r="589" spans="1:6" x14ac:dyDescent="0.25">
      <c r="A589">
        <v>161203</v>
      </c>
      <c r="B589" t="s">
        <v>3627</v>
      </c>
      <c r="C589">
        <v>3842.5</v>
      </c>
      <c r="D589">
        <v>3842.5</v>
      </c>
      <c r="E589" t="s">
        <v>3628</v>
      </c>
      <c r="F589" t="s">
        <v>3629</v>
      </c>
    </row>
    <row r="590" spans="1:6" x14ac:dyDescent="0.25">
      <c r="A590">
        <v>32903</v>
      </c>
      <c r="B590" t="s">
        <v>3630</v>
      </c>
      <c r="C590">
        <v>0</v>
      </c>
      <c r="D590">
        <v>0</v>
      </c>
      <c r="E590" t="s">
        <v>3630</v>
      </c>
      <c r="F590" t="s">
        <v>3630</v>
      </c>
    </row>
    <row r="591" spans="1:6" x14ac:dyDescent="0.25">
      <c r="A591">
        <v>390503</v>
      </c>
      <c r="B591" t="s">
        <v>3630</v>
      </c>
      <c r="C591">
        <v>0</v>
      </c>
      <c r="D591">
        <v>0</v>
      </c>
      <c r="E591" t="s">
        <v>3630</v>
      </c>
      <c r="F591" t="s">
        <v>3630</v>
      </c>
    </row>
    <row r="592" spans="1:6" x14ac:dyDescent="0.25">
      <c r="A592">
        <v>162303</v>
      </c>
      <c r="B592" t="s">
        <v>3627</v>
      </c>
      <c r="C592">
        <v>6466.55</v>
      </c>
      <c r="D592">
        <v>6466.55</v>
      </c>
      <c r="E592" t="s">
        <v>3628</v>
      </c>
      <c r="F592" t="s">
        <v>3629</v>
      </c>
    </row>
    <row r="593" spans="1:6" x14ac:dyDescent="0.25">
      <c r="A593">
        <v>148403</v>
      </c>
      <c r="B593" t="s">
        <v>3630</v>
      </c>
      <c r="C593">
        <v>0</v>
      </c>
      <c r="D593">
        <v>0</v>
      </c>
      <c r="E593" t="s">
        <v>3630</v>
      </c>
      <c r="F593" t="s">
        <v>3630</v>
      </c>
    </row>
    <row r="594" spans="1:6" x14ac:dyDescent="0.25">
      <c r="A594">
        <v>80403</v>
      </c>
      <c r="B594" t="s">
        <v>3630</v>
      </c>
      <c r="C594">
        <v>0</v>
      </c>
      <c r="D594">
        <v>0</v>
      </c>
      <c r="E594" t="s">
        <v>3630</v>
      </c>
      <c r="F594" t="s">
        <v>3630</v>
      </c>
    </row>
    <row r="595" spans="1:6" x14ac:dyDescent="0.25">
      <c r="A595">
        <v>43903</v>
      </c>
      <c r="B595" t="s">
        <v>3630</v>
      </c>
      <c r="C595">
        <v>0</v>
      </c>
      <c r="D595">
        <v>0</v>
      </c>
      <c r="E595" t="s">
        <v>3630</v>
      </c>
      <c r="F595" t="s">
        <v>3630</v>
      </c>
    </row>
    <row r="596" spans="1:6" x14ac:dyDescent="0.25">
      <c r="A596">
        <v>6112503</v>
      </c>
      <c r="B596" t="s">
        <v>3630</v>
      </c>
      <c r="C596">
        <v>0</v>
      </c>
      <c r="D596">
        <v>0</v>
      </c>
      <c r="E596" t="s">
        <v>3630</v>
      </c>
      <c r="F596" t="s">
        <v>3630</v>
      </c>
    </row>
    <row r="597" spans="1:6" x14ac:dyDescent="0.25">
      <c r="A597">
        <v>2707203</v>
      </c>
      <c r="B597" t="s">
        <v>3630</v>
      </c>
      <c r="C597">
        <v>0</v>
      </c>
      <c r="D597">
        <v>0</v>
      </c>
      <c r="E597" t="s">
        <v>3630</v>
      </c>
      <c r="F597" t="s">
        <v>3630</v>
      </c>
    </row>
    <row r="598" spans="1:6" x14ac:dyDescent="0.25">
      <c r="A598">
        <v>387703</v>
      </c>
      <c r="B598" t="s">
        <v>3630</v>
      </c>
      <c r="C598">
        <v>0</v>
      </c>
      <c r="D598">
        <v>0</v>
      </c>
      <c r="E598" t="s">
        <v>3630</v>
      </c>
      <c r="F598" t="s">
        <v>3630</v>
      </c>
    </row>
    <row r="599" spans="1:6" x14ac:dyDescent="0.25">
      <c r="A599">
        <v>287603</v>
      </c>
      <c r="B599" t="s">
        <v>3630</v>
      </c>
      <c r="C599">
        <v>0</v>
      </c>
      <c r="D599">
        <v>0</v>
      </c>
      <c r="E599" t="s">
        <v>3630</v>
      </c>
      <c r="F599" t="s">
        <v>3630</v>
      </c>
    </row>
    <row r="600" spans="1:6" x14ac:dyDescent="0.25">
      <c r="A600">
        <v>923203</v>
      </c>
      <c r="B600" t="s">
        <v>3630</v>
      </c>
      <c r="C600">
        <v>0</v>
      </c>
      <c r="D600">
        <v>0</v>
      </c>
      <c r="E600" t="s">
        <v>3630</v>
      </c>
      <c r="F600" t="s">
        <v>3630</v>
      </c>
    </row>
    <row r="601" spans="1:6" x14ac:dyDescent="0.25">
      <c r="A601">
        <v>214603</v>
      </c>
      <c r="B601" t="s">
        <v>3630</v>
      </c>
      <c r="C601">
        <v>0</v>
      </c>
      <c r="D601">
        <v>0</v>
      </c>
      <c r="E601" t="s">
        <v>3630</v>
      </c>
      <c r="F601" t="s">
        <v>3630</v>
      </c>
    </row>
    <row r="602" spans="1:6" x14ac:dyDescent="0.25">
      <c r="A602">
        <v>5017203</v>
      </c>
      <c r="B602" t="s">
        <v>3630</v>
      </c>
      <c r="C602">
        <v>0</v>
      </c>
      <c r="D602">
        <v>0</v>
      </c>
      <c r="E602" t="s">
        <v>3630</v>
      </c>
      <c r="F602" t="s">
        <v>3630</v>
      </c>
    </row>
    <row r="603" spans="1:6" x14ac:dyDescent="0.25">
      <c r="A603">
        <v>5877803</v>
      </c>
      <c r="B603" t="s">
        <v>3630</v>
      </c>
      <c r="C603">
        <v>0</v>
      </c>
      <c r="D603">
        <v>0</v>
      </c>
      <c r="E603" t="s">
        <v>3630</v>
      </c>
      <c r="F603" t="s">
        <v>3630</v>
      </c>
    </row>
    <row r="604" spans="1:6" x14ac:dyDescent="0.25">
      <c r="A604">
        <v>5805703</v>
      </c>
      <c r="B604" t="s">
        <v>3630</v>
      </c>
      <c r="C604">
        <v>0</v>
      </c>
      <c r="D604">
        <v>0</v>
      </c>
      <c r="E604" t="s">
        <v>3630</v>
      </c>
      <c r="F604" t="s">
        <v>3630</v>
      </c>
    </row>
    <row r="605" spans="1:6" x14ac:dyDescent="0.25">
      <c r="A605">
        <v>163903</v>
      </c>
      <c r="B605" t="s">
        <v>3627</v>
      </c>
      <c r="C605">
        <v>27231.47</v>
      </c>
      <c r="D605">
        <v>27231.47</v>
      </c>
      <c r="E605" t="s">
        <v>3628</v>
      </c>
      <c r="F605" t="s">
        <v>3629</v>
      </c>
    </row>
    <row r="606" spans="1:6" x14ac:dyDescent="0.25">
      <c r="A606">
        <v>333803</v>
      </c>
      <c r="B606" t="s">
        <v>3627</v>
      </c>
      <c r="C606">
        <v>9902.2900000000009</v>
      </c>
      <c r="D606">
        <v>9902.2900000000009</v>
      </c>
      <c r="E606" t="s">
        <v>3628</v>
      </c>
      <c r="F606" t="s">
        <v>3629</v>
      </c>
    </row>
    <row r="607" spans="1:6" x14ac:dyDescent="0.25">
      <c r="A607">
        <v>66603</v>
      </c>
      <c r="B607" t="s">
        <v>3627</v>
      </c>
      <c r="C607">
        <v>4893.6400000000003</v>
      </c>
      <c r="D607">
        <v>4893.6400000000003</v>
      </c>
      <c r="E607" t="s">
        <v>3628</v>
      </c>
      <c r="F607" t="s">
        <v>3629</v>
      </c>
    </row>
    <row r="608" spans="1:6" x14ac:dyDescent="0.25">
      <c r="A608">
        <v>43003</v>
      </c>
      <c r="B608" t="s">
        <v>3630</v>
      </c>
      <c r="C608">
        <v>0</v>
      </c>
      <c r="D608">
        <v>0</v>
      </c>
      <c r="E608" t="s">
        <v>3630</v>
      </c>
      <c r="F608" t="s">
        <v>3630</v>
      </c>
    </row>
    <row r="609" spans="1:6" x14ac:dyDescent="0.25">
      <c r="A609">
        <v>5998603</v>
      </c>
      <c r="B609" t="s">
        <v>3627</v>
      </c>
      <c r="C609">
        <v>5313</v>
      </c>
      <c r="D609">
        <v>5313</v>
      </c>
      <c r="E609" t="s">
        <v>3628</v>
      </c>
      <c r="F609" t="s">
        <v>3629</v>
      </c>
    </row>
    <row r="610" spans="1:6" x14ac:dyDescent="0.25">
      <c r="A610">
        <v>6072503</v>
      </c>
      <c r="B610" t="s">
        <v>3630</v>
      </c>
      <c r="C610">
        <v>0</v>
      </c>
      <c r="D610">
        <v>0</v>
      </c>
      <c r="E610" t="s">
        <v>3630</v>
      </c>
      <c r="F610" t="s">
        <v>3630</v>
      </c>
    </row>
    <row r="611" spans="1:6" x14ac:dyDescent="0.25">
      <c r="A611">
        <v>85903</v>
      </c>
      <c r="B611" t="s">
        <v>3627</v>
      </c>
      <c r="C611">
        <v>3287.99</v>
      </c>
      <c r="D611">
        <v>3287.99</v>
      </c>
      <c r="E611" t="s">
        <v>3628</v>
      </c>
      <c r="F611" t="s">
        <v>3629</v>
      </c>
    </row>
    <row r="612" spans="1:6" x14ac:dyDescent="0.25">
      <c r="A612">
        <v>275203</v>
      </c>
      <c r="B612" t="s">
        <v>3630</v>
      </c>
      <c r="C612">
        <v>0</v>
      </c>
      <c r="D612">
        <v>0</v>
      </c>
      <c r="E612" t="s">
        <v>3630</v>
      </c>
      <c r="F612" t="s">
        <v>3630</v>
      </c>
    </row>
    <row r="613" spans="1:6" x14ac:dyDescent="0.25">
      <c r="A613">
        <v>391203</v>
      </c>
      <c r="B613" t="s">
        <v>3630</v>
      </c>
      <c r="C613">
        <v>0</v>
      </c>
      <c r="D613">
        <v>0</v>
      </c>
      <c r="E613" t="s">
        <v>3630</v>
      </c>
      <c r="F613" t="s">
        <v>3630</v>
      </c>
    </row>
    <row r="614" spans="1:6" x14ac:dyDescent="0.25">
      <c r="A614">
        <v>391103</v>
      </c>
      <c r="B614" t="s">
        <v>3630</v>
      </c>
      <c r="C614">
        <v>0</v>
      </c>
      <c r="D614">
        <v>0</v>
      </c>
      <c r="E614" t="s">
        <v>3630</v>
      </c>
      <c r="F614" t="s">
        <v>3630</v>
      </c>
    </row>
    <row r="615" spans="1:6" x14ac:dyDescent="0.25">
      <c r="A615">
        <v>1319603</v>
      </c>
      <c r="B615" t="s">
        <v>3627</v>
      </c>
      <c r="C615">
        <v>15057.72</v>
      </c>
      <c r="D615">
        <v>15057.72</v>
      </c>
      <c r="E615" t="s">
        <v>3628</v>
      </c>
      <c r="F615" t="s">
        <v>3629</v>
      </c>
    </row>
    <row r="616" spans="1:6" x14ac:dyDescent="0.25">
      <c r="A616">
        <v>5093403</v>
      </c>
      <c r="B616" t="s">
        <v>3627</v>
      </c>
      <c r="C616">
        <v>3874.5</v>
      </c>
      <c r="D616">
        <v>3874.5</v>
      </c>
      <c r="E616" t="s">
        <v>3628</v>
      </c>
      <c r="F616" t="s">
        <v>3629</v>
      </c>
    </row>
    <row r="617" spans="1:6" x14ac:dyDescent="0.25">
      <c r="A617">
        <v>5497803</v>
      </c>
      <c r="B617" t="s">
        <v>3627</v>
      </c>
      <c r="C617">
        <v>3874.5</v>
      </c>
      <c r="D617">
        <v>3874.5</v>
      </c>
      <c r="E617" t="s">
        <v>3628</v>
      </c>
      <c r="F617" t="s">
        <v>3629</v>
      </c>
    </row>
    <row r="618" spans="1:6" x14ac:dyDescent="0.25">
      <c r="A618">
        <v>6504503</v>
      </c>
      <c r="B618" t="s">
        <v>3627</v>
      </c>
      <c r="C618">
        <v>3690</v>
      </c>
      <c r="D618">
        <v>3690</v>
      </c>
      <c r="E618" t="s">
        <v>3628</v>
      </c>
      <c r="F618" t="s">
        <v>3629</v>
      </c>
    </row>
    <row r="619" spans="1:6" x14ac:dyDescent="0.25">
      <c r="A619">
        <v>3535203</v>
      </c>
      <c r="B619" t="s">
        <v>3627</v>
      </c>
      <c r="C619">
        <v>4155.6899999999996</v>
      </c>
      <c r="D619">
        <v>4155.6899999999996</v>
      </c>
      <c r="E619" t="s">
        <v>3628</v>
      </c>
      <c r="F619" t="s">
        <v>3629</v>
      </c>
    </row>
    <row r="620" spans="1:6" x14ac:dyDescent="0.25">
      <c r="A620">
        <v>2421403</v>
      </c>
      <c r="B620" t="s">
        <v>3627</v>
      </c>
      <c r="C620">
        <v>7721.91</v>
      </c>
      <c r="D620">
        <v>7721.91</v>
      </c>
      <c r="E620" t="s">
        <v>3628</v>
      </c>
      <c r="F620" t="s">
        <v>3629</v>
      </c>
    </row>
    <row r="621" spans="1:6" x14ac:dyDescent="0.25">
      <c r="A621">
        <v>5839803</v>
      </c>
      <c r="B621" t="s">
        <v>3630</v>
      </c>
      <c r="C621">
        <v>0</v>
      </c>
      <c r="D621">
        <v>0</v>
      </c>
      <c r="E621" t="s">
        <v>3630</v>
      </c>
      <c r="F621" t="s">
        <v>3630</v>
      </c>
    </row>
    <row r="622" spans="1:6" x14ac:dyDescent="0.25">
      <c r="A622">
        <v>2683303</v>
      </c>
      <c r="B622" t="s">
        <v>3630</v>
      </c>
      <c r="C622">
        <v>0</v>
      </c>
      <c r="D622">
        <v>0</v>
      </c>
      <c r="E622" t="s">
        <v>3630</v>
      </c>
      <c r="F622" t="s">
        <v>3630</v>
      </c>
    </row>
    <row r="623" spans="1:6" x14ac:dyDescent="0.25">
      <c r="A623">
        <v>394003</v>
      </c>
      <c r="B623" t="s">
        <v>3630</v>
      </c>
      <c r="C623">
        <v>0</v>
      </c>
      <c r="D623">
        <v>0</v>
      </c>
      <c r="E623" t="s">
        <v>3630</v>
      </c>
      <c r="F623" t="s">
        <v>3630</v>
      </c>
    </row>
    <row r="624" spans="1:6" x14ac:dyDescent="0.25">
      <c r="A624">
        <v>6376003</v>
      </c>
      <c r="B624" t="s">
        <v>3627</v>
      </c>
      <c r="C624">
        <v>3874.5</v>
      </c>
      <c r="D624">
        <v>3874.5</v>
      </c>
      <c r="E624" t="s">
        <v>3628</v>
      </c>
      <c r="F624" t="s">
        <v>3629</v>
      </c>
    </row>
    <row r="625" spans="1:6" x14ac:dyDescent="0.25">
      <c r="A625">
        <v>5409903</v>
      </c>
      <c r="B625" t="s">
        <v>3627</v>
      </c>
      <c r="C625">
        <v>3951.41</v>
      </c>
      <c r="D625">
        <v>3951.41</v>
      </c>
      <c r="E625" t="s">
        <v>3628</v>
      </c>
      <c r="F625" t="s">
        <v>3629</v>
      </c>
    </row>
    <row r="626" spans="1:6" x14ac:dyDescent="0.25">
      <c r="A626">
        <v>5329703</v>
      </c>
      <c r="B626" t="s">
        <v>3627</v>
      </c>
      <c r="C626">
        <v>6489.71</v>
      </c>
      <c r="D626">
        <v>6489.71</v>
      </c>
      <c r="E626" t="s">
        <v>3628</v>
      </c>
      <c r="F626" t="s">
        <v>3629</v>
      </c>
    </row>
    <row r="627" spans="1:6" x14ac:dyDescent="0.25">
      <c r="A627">
        <v>136603</v>
      </c>
      <c r="B627" t="s">
        <v>3627</v>
      </c>
      <c r="C627">
        <v>13723.26</v>
      </c>
      <c r="D627">
        <v>13723.26</v>
      </c>
      <c r="E627" t="s">
        <v>3628</v>
      </c>
      <c r="F627" t="s">
        <v>3629</v>
      </c>
    </row>
    <row r="628" spans="1:6" x14ac:dyDescent="0.25">
      <c r="A628">
        <v>5628103</v>
      </c>
      <c r="B628" t="s">
        <v>3630</v>
      </c>
      <c r="C628">
        <v>0</v>
      </c>
      <c r="D628">
        <v>0</v>
      </c>
      <c r="E628" t="s">
        <v>3630</v>
      </c>
      <c r="F628" t="s">
        <v>3630</v>
      </c>
    </row>
    <row r="629" spans="1:6" x14ac:dyDescent="0.25">
      <c r="A629">
        <v>265003</v>
      </c>
      <c r="B629" t="s">
        <v>3627</v>
      </c>
      <c r="C629">
        <v>1676.76</v>
      </c>
      <c r="D629">
        <v>1676.76</v>
      </c>
      <c r="E629" t="s">
        <v>3628</v>
      </c>
      <c r="F629" t="s">
        <v>3629</v>
      </c>
    </row>
    <row r="630" spans="1:6" x14ac:dyDescent="0.25">
      <c r="A630">
        <v>2639303</v>
      </c>
      <c r="B630" t="s">
        <v>3627</v>
      </c>
      <c r="C630">
        <v>13723.26</v>
      </c>
      <c r="D630">
        <v>13723.26</v>
      </c>
      <c r="E630" t="s">
        <v>3628</v>
      </c>
      <c r="F630" t="s">
        <v>3629</v>
      </c>
    </row>
    <row r="631" spans="1:6" x14ac:dyDescent="0.25">
      <c r="A631">
        <v>4865203</v>
      </c>
      <c r="B631" t="s">
        <v>3627</v>
      </c>
      <c r="C631">
        <v>8825.0400000000009</v>
      </c>
      <c r="D631">
        <v>8825.0400000000009</v>
      </c>
      <c r="E631" t="s">
        <v>3628</v>
      </c>
      <c r="F631" t="s">
        <v>3629</v>
      </c>
    </row>
    <row r="632" spans="1:6" x14ac:dyDescent="0.25">
      <c r="A632">
        <v>318603</v>
      </c>
      <c r="B632" t="s">
        <v>3627</v>
      </c>
      <c r="C632">
        <v>8041.06</v>
      </c>
      <c r="D632">
        <v>8041.06</v>
      </c>
      <c r="E632" t="s">
        <v>3628</v>
      </c>
      <c r="F632" t="s">
        <v>3629</v>
      </c>
    </row>
    <row r="633" spans="1:6" x14ac:dyDescent="0.25">
      <c r="A633">
        <v>5691803</v>
      </c>
      <c r="B633" t="s">
        <v>3627</v>
      </c>
      <c r="C633">
        <v>8041.06</v>
      </c>
      <c r="D633">
        <v>8041.06</v>
      </c>
      <c r="E633" t="s">
        <v>3628</v>
      </c>
      <c r="F633" t="s">
        <v>3629</v>
      </c>
    </row>
    <row r="634" spans="1:6" x14ac:dyDescent="0.25">
      <c r="A634">
        <v>3235303</v>
      </c>
      <c r="B634" t="s">
        <v>3627</v>
      </c>
      <c r="C634">
        <v>7975.63</v>
      </c>
      <c r="D634">
        <v>7975.63</v>
      </c>
      <c r="E634" t="s">
        <v>3628</v>
      </c>
      <c r="F634" t="s">
        <v>3629</v>
      </c>
    </row>
    <row r="635" spans="1:6" x14ac:dyDescent="0.25">
      <c r="A635">
        <v>296503</v>
      </c>
      <c r="B635" t="s">
        <v>3627</v>
      </c>
      <c r="C635">
        <v>13708.8</v>
      </c>
      <c r="D635">
        <v>13708.8</v>
      </c>
      <c r="E635" t="s">
        <v>3628</v>
      </c>
      <c r="F635" t="s">
        <v>3629</v>
      </c>
    </row>
    <row r="636" spans="1:6" x14ac:dyDescent="0.25">
      <c r="A636">
        <v>295803</v>
      </c>
      <c r="B636" t="s">
        <v>3627</v>
      </c>
      <c r="C636">
        <v>8041.06</v>
      </c>
      <c r="D636">
        <v>8041.06</v>
      </c>
      <c r="E636" t="s">
        <v>3628</v>
      </c>
      <c r="F636" t="s">
        <v>3629</v>
      </c>
    </row>
    <row r="637" spans="1:6" x14ac:dyDescent="0.25">
      <c r="A637">
        <v>18703</v>
      </c>
      <c r="B637" t="s">
        <v>3627</v>
      </c>
      <c r="C637">
        <v>3860.96</v>
      </c>
      <c r="D637">
        <v>3860.96</v>
      </c>
      <c r="E637" t="s">
        <v>3628</v>
      </c>
      <c r="F637" t="s">
        <v>3629</v>
      </c>
    </row>
    <row r="638" spans="1:6" x14ac:dyDescent="0.25">
      <c r="A638">
        <v>5659703</v>
      </c>
      <c r="B638" t="s">
        <v>3627</v>
      </c>
      <c r="C638">
        <v>4032</v>
      </c>
      <c r="D638">
        <v>4032</v>
      </c>
      <c r="E638" t="s">
        <v>3628</v>
      </c>
      <c r="F638" t="s">
        <v>3629</v>
      </c>
    </row>
    <row r="639" spans="1:6" x14ac:dyDescent="0.25">
      <c r="A639">
        <v>407803</v>
      </c>
      <c r="B639" t="s">
        <v>3627</v>
      </c>
      <c r="C639">
        <v>7713.09</v>
      </c>
      <c r="D639">
        <v>7713.09</v>
      </c>
      <c r="E639" t="s">
        <v>3628</v>
      </c>
      <c r="F639" t="s">
        <v>3629</v>
      </c>
    </row>
    <row r="640" spans="1:6" x14ac:dyDescent="0.25">
      <c r="A640">
        <v>5147203</v>
      </c>
      <c r="B640" t="s">
        <v>3627</v>
      </c>
      <c r="C640">
        <v>27231.47</v>
      </c>
      <c r="D640">
        <v>27231.47</v>
      </c>
      <c r="E640" t="s">
        <v>3628</v>
      </c>
      <c r="F640" t="s">
        <v>3629</v>
      </c>
    </row>
    <row r="641" spans="1:6" x14ac:dyDescent="0.25">
      <c r="A641">
        <v>103103</v>
      </c>
      <c r="B641" t="s">
        <v>3627</v>
      </c>
      <c r="C641">
        <v>5118.5200000000004</v>
      </c>
      <c r="D641">
        <v>5118.5200000000004</v>
      </c>
      <c r="E641" t="s">
        <v>3628</v>
      </c>
      <c r="F641" t="s">
        <v>3629</v>
      </c>
    </row>
    <row r="642" spans="1:6" x14ac:dyDescent="0.25">
      <c r="A642">
        <v>32803</v>
      </c>
      <c r="B642" t="s">
        <v>3627</v>
      </c>
      <c r="C642">
        <v>13773.06</v>
      </c>
      <c r="D642">
        <v>13773.06</v>
      </c>
      <c r="E642" t="s">
        <v>3628</v>
      </c>
      <c r="F642" t="s">
        <v>3629</v>
      </c>
    </row>
    <row r="643" spans="1:6" x14ac:dyDescent="0.25">
      <c r="A643">
        <v>2487203</v>
      </c>
      <c r="B643" t="s">
        <v>3627</v>
      </c>
      <c r="C643">
        <v>2206.2600000000002</v>
      </c>
      <c r="D643">
        <v>2206.2600000000002</v>
      </c>
      <c r="E643" t="s">
        <v>3628</v>
      </c>
      <c r="F643" t="s">
        <v>3629</v>
      </c>
    </row>
    <row r="644" spans="1:6" x14ac:dyDescent="0.25">
      <c r="A644">
        <v>276003</v>
      </c>
      <c r="B644" t="s">
        <v>3627</v>
      </c>
      <c r="C644">
        <v>2316.5700000000002</v>
      </c>
      <c r="D644">
        <v>2316.5700000000002</v>
      </c>
      <c r="E644" t="s">
        <v>3628</v>
      </c>
      <c r="F644" t="s">
        <v>3629</v>
      </c>
    </row>
    <row r="645" spans="1:6" x14ac:dyDescent="0.25">
      <c r="A645">
        <v>6667703</v>
      </c>
      <c r="B645" t="s">
        <v>3627</v>
      </c>
      <c r="C645">
        <v>3763</v>
      </c>
      <c r="D645">
        <v>3763</v>
      </c>
      <c r="E645" t="s">
        <v>3628</v>
      </c>
      <c r="F645" t="s">
        <v>3629</v>
      </c>
    </row>
    <row r="646" spans="1:6" x14ac:dyDescent="0.25">
      <c r="A646">
        <v>6481703</v>
      </c>
      <c r="B646" t="s">
        <v>3627</v>
      </c>
      <c r="C646">
        <v>3690</v>
      </c>
      <c r="D646">
        <v>3690</v>
      </c>
      <c r="E646" t="s">
        <v>3628</v>
      </c>
      <c r="F646" t="s">
        <v>3629</v>
      </c>
    </row>
    <row r="647" spans="1:6" x14ac:dyDescent="0.25">
      <c r="A647">
        <v>5093303</v>
      </c>
      <c r="B647" t="s">
        <v>3627</v>
      </c>
      <c r="C647">
        <v>3952</v>
      </c>
      <c r="D647">
        <v>3952</v>
      </c>
      <c r="E647" t="s">
        <v>3628</v>
      </c>
      <c r="F647" t="s">
        <v>3629</v>
      </c>
    </row>
    <row r="648" spans="1:6" x14ac:dyDescent="0.25">
      <c r="A648">
        <v>3661203</v>
      </c>
      <c r="B648" t="s">
        <v>3627</v>
      </c>
      <c r="C648">
        <v>3952</v>
      </c>
      <c r="D648">
        <v>3952</v>
      </c>
      <c r="E648" t="s">
        <v>3628</v>
      </c>
      <c r="F648" t="s">
        <v>3629</v>
      </c>
    </row>
    <row r="649" spans="1:6" x14ac:dyDescent="0.25">
      <c r="A649">
        <v>3655203</v>
      </c>
      <c r="B649" t="s">
        <v>3627</v>
      </c>
      <c r="C649">
        <v>3952</v>
      </c>
      <c r="D649">
        <v>3952</v>
      </c>
      <c r="E649" t="s">
        <v>3628</v>
      </c>
      <c r="F649" t="s">
        <v>3629</v>
      </c>
    </row>
    <row r="650" spans="1:6" x14ac:dyDescent="0.25">
      <c r="A650">
        <v>5593903</v>
      </c>
      <c r="B650" t="s">
        <v>3627</v>
      </c>
      <c r="C650">
        <v>3952</v>
      </c>
      <c r="D650">
        <v>3952</v>
      </c>
      <c r="E650" t="s">
        <v>3628</v>
      </c>
      <c r="F650" t="s">
        <v>3629</v>
      </c>
    </row>
    <row r="651" spans="1:6" x14ac:dyDescent="0.25">
      <c r="A651">
        <v>5409803</v>
      </c>
      <c r="B651" t="s">
        <v>3627</v>
      </c>
      <c r="C651">
        <v>3952</v>
      </c>
      <c r="D651">
        <v>3952</v>
      </c>
      <c r="E651" t="s">
        <v>3628</v>
      </c>
      <c r="F651" t="s">
        <v>3629</v>
      </c>
    </row>
    <row r="652" spans="1:6" x14ac:dyDescent="0.25">
      <c r="A652">
        <v>4259703</v>
      </c>
      <c r="B652" t="s">
        <v>3627</v>
      </c>
      <c r="C652">
        <v>3952</v>
      </c>
      <c r="D652">
        <v>3952</v>
      </c>
      <c r="E652" t="s">
        <v>3628</v>
      </c>
      <c r="F652" t="s">
        <v>3629</v>
      </c>
    </row>
    <row r="653" spans="1:6" x14ac:dyDescent="0.25">
      <c r="A653">
        <v>140103</v>
      </c>
      <c r="B653" t="s">
        <v>3627</v>
      </c>
      <c r="C653">
        <v>3952</v>
      </c>
      <c r="D653">
        <v>3952</v>
      </c>
      <c r="E653" t="s">
        <v>3628</v>
      </c>
      <c r="F653" t="s">
        <v>3629</v>
      </c>
    </row>
    <row r="654" spans="1:6" x14ac:dyDescent="0.25">
      <c r="A654">
        <v>318303</v>
      </c>
      <c r="B654" t="s">
        <v>3627</v>
      </c>
      <c r="C654">
        <v>3952</v>
      </c>
      <c r="D654">
        <v>3952</v>
      </c>
      <c r="E654" t="s">
        <v>3628</v>
      </c>
      <c r="F654" t="s">
        <v>3629</v>
      </c>
    </row>
    <row r="655" spans="1:6" x14ac:dyDescent="0.25">
      <c r="A655">
        <v>2443603</v>
      </c>
      <c r="B655" t="s">
        <v>3627</v>
      </c>
      <c r="C655">
        <v>3952</v>
      </c>
      <c r="D655">
        <v>3952</v>
      </c>
      <c r="E655" t="s">
        <v>3628</v>
      </c>
      <c r="F655" t="s">
        <v>3629</v>
      </c>
    </row>
    <row r="656" spans="1:6" x14ac:dyDescent="0.25">
      <c r="A656">
        <v>286603</v>
      </c>
      <c r="B656" t="s">
        <v>3627</v>
      </c>
      <c r="C656">
        <v>3952</v>
      </c>
      <c r="D656">
        <v>3952</v>
      </c>
      <c r="E656" t="s">
        <v>3628</v>
      </c>
      <c r="F656" t="s">
        <v>3629</v>
      </c>
    </row>
    <row r="657" spans="1:6" x14ac:dyDescent="0.25">
      <c r="A657">
        <v>252503</v>
      </c>
      <c r="B657" t="s">
        <v>3627</v>
      </c>
      <c r="C657">
        <v>3952</v>
      </c>
      <c r="D657">
        <v>3952</v>
      </c>
      <c r="E657" t="s">
        <v>3628</v>
      </c>
      <c r="F657" t="s">
        <v>3629</v>
      </c>
    </row>
    <row r="658" spans="1:6" x14ac:dyDescent="0.25">
      <c r="A658">
        <v>252403</v>
      </c>
      <c r="B658" t="s">
        <v>3627</v>
      </c>
      <c r="C658">
        <v>3952</v>
      </c>
      <c r="D658">
        <v>3952</v>
      </c>
      <c r="E658" t="s">
        <v>3628</v>
      </c>
      <c r="F658" t="s">
        <v>3629</v>
      </c>
    </row>
    <row r="659" spans="1:6" x14ac:dyDescent="0.25">
      <c r="A659">
        <v>242503</v>
      </c>
      <c r="B659" t="s">
        <v>3627</v>
      </c>
      <c r="C659">
        <v>3952</v>
      </c>
      <c r="D659">
        <v>3952</v>
      </c>
      <c r="E659" t="s">
        <v>3628</v>
      </c>
      <c r="F659" t="s">
        <v>3629</v>
      </c>
    </row>
    <row r="660" spans="1:6" x14ac:dyDescent="0.25">
      <c r="A660">
        <v>253703</v>
      </c>
      <c r="B660" t="s">
        <v>3627</v>
      </c>
      <c r="C660">
        <v>3952</v>
      </c>
      <c r="D660">
        <v>3952</v>
      </c>
      <c r="E660" t="s">
        <v>3628</v>
      </c>
      <c r="F660" t="s">
        <v>3629</v>
      </c>
    </row>
    <row r="661" spans="1:6" x14ac:dyDescent="0.25">
      <c r="A661">
        <v>102003</v>
      </c>
      <c r="B661" t="s">
        <v>3627</v>
      </c>
      <c r="C661">
        <v>5606.7</v>
      </c>
      <c r="D661">
        <v>5606.7</v>
      </c>
      <c r="E661" t="s">
        <v>3628</v>
      </c>
      <c r="F661" t="s">
        <v>3629</v>
      </c>
    </row>
    <row r="662" spans="1:6" x14ac:dyDescent="0.25">
      <c r="A662">
        <v>6279903</v>
      </c>
      <c r="B662" t="s">
        <v>3627</v>
      </c>
      <c r="C662">
        <v>3874.5</v>
      </c>
      <c r="D662">
        <v>3874.5</v>
      </c>
      <c r="E662" t="s">
        <v>3628</v>
      </c>
      <c r="F662" t="s">
        <v>3629</v>
      </c>
    </row>
    <row r="663" spans="1:6" x14ac:dyDescent="0.25">
      <c r="A663">
        <v>6534303</v>
      </c>
      <c r="B663" t="s">
        <v>3627</v>
      </c>
      <c r="C663">
        <v>3885.57</v>
      </c>
      <c r="D663">
        <v>3885.57</v>
      </c>
      <c r="E663" t="s">
        <v>3628</v>
      </c>
      <c r="F663" t="s">
        <v>3629</v>
      </c>
    </row>
    <row r="664" spans="1:6" x14ac:dyDescent="0.25">
      <c r="A664">
        <v>6666503</v>
      </c>
      <c r="B664" t="s">
        <v>3627</v>
      </c>
      <c r="C664">
        <v>3151.8</v>
      </c>
      <c r="D664">
        <v>3151.8</v>
      </c>
      <c r="E664" t="s">
        <v>3628</v>
      </c>
      <c r="F664" t="s">
        <v>3629</v>
      </c>
    </row>
    <row r="665" spans="1:6" x14ac:dyDescent="0.25">
      <c r="A665">
        <v>5407703</v>
      </c>
      <c r="B665" t="s">
        <v>3627</v>
      </c>
      <c r="C665">
        <v>4172.6499999999996</v>
      </c>
      <c r="D665">
        <v>4172.6499999999996</v>
      </c>
      <c r="E665" t="s">
        <v>3628</v>
      </c>
      <c r="F665" t="s">
        <v>3629</v>
      </c>
    </row>
    <row r="666" spans="1:6" x14ac:dyDescent="0.25">
      <c r="A666">
        <v>3197603</v>
      </c>
      <c r="B666" t="s">
        <v>3627</v>
      </c>
      <c r="C666">
        <v>15057.72</v>
      </c>
      <c r="D666">
        <v>15057.72</v>
      </c>
      <c r="E666" t="s">
        <v>3628</v>
      </c>
      <c r="F666" t="s">
        <v>3629</v>
      </c>
    </row>
    <row r="667" spans="1:6" x14ac:dyDescent="0.25">
      <c r="A667">
        <v>3583403</v>
      </c>
      <c r="B667" t="s">
        <v>3627</v>
      </c>
      <c r="C667">
        <v>3309.39</v>
      </c>
      <c r="D667">
        <v>3309.39</v>
      </c>
      <c r="E667" t="s">
        <v>3628</v>
      </c>
      <c r="F667" t="s">
        <v>3629</v>
      </c>
    </row>
    <row r="668" spans="1:6" x14ac:dyDescent="0.25">
      <c r="A668">
        <v>186003</v>
      </c>
      <c r="B668" t="s">
        <v>3627</v>
      </c>
      <c r="C668">
        <v>8717.5</v>
      </c>
      <c r="D668">
        <v>8717.5</v>
      </c>
      <c r="E668" t="s">
        <v>3628</v>
      </c>
      <c r="F668" t="s">
        <v>3629</v>
      </c>
    </row>
    <row r="669" spans="1:6" x14ac:dyDescent="0.25">
      <c r="A669">
        <v>1881903</v>
      </c>
      <c r="B669" t="s">
        <v>3627</v>
      </c>
      <c r="C669">
        <v>1164.3900000000001</v>
      </c>
      <c r="D669">
        <v>1164.3900000000001</v>
      </c>
      <c r="E669" t="s">
        <v>3628</v>
      </c>
      <c r="F669" t="s">
        <v>3629</v>
      </c>
    </row>
    <row r="670" spans="1:6" x14ac:dyDescent="0.25">
      <c r="A670">
        <v>2099703</v>
      </c>
      <c r="B670" t="s">
        <v>3627</v>
      </c>
      <c r="C670">
        <v>6987.21</v>
      </c>
      <c r="D670">
        <v>6987.21</v>
      </c>
      <c r="E670" t="s">
        <v>3628</v>
      </c>
      <c r="F670" t="s">
        <v>3629</v>
      </c>
    </row>
    <row r="671" spans="1:6" x14ac:dyDescent="0.25">
      <c r="A671">
        <v>2383203</v>
      </c>
      <c r="B671" t="s">
        <v>3627</v>
      </c>
      <c r="C671">
        <v>3309.39</v>
      </c>
      <c r="D671">
        <v>3309.39</v>
      </c>
      <c r="E671" t="s">
        <v>3628</v>
      </c>
      <c r="F671" t="s">
        <v>3629</v>
      </c>
    </row>
    <row r="672" spans="1:6" x14ac:dyDescent="0.25">
      <c r="A672">
        <v>2669603</v>
      </c>
      <c r="B672" t="s">
        <v>3630</v>
      </c>
      <c r="C672">
        <v>0</v>
      </c>
      <c r="D672">
        <v>0</v>
      </c>
      <c r="E672" t="s">
        <v>3630</v>
      </c>
      <c r="F672" t="s">
        <v>3630</v>
      </c>
    </row>
    <row r="673" spans="1:6" x14ac:dyDescent="0.25">
      <c r="A673">
        <v>4845203</v>
      </c>
      <c r="B673" t="s">
        <v>3630</v>
      </c>
      <c r="C673">
        <v>0</v>
      </c>
      <c r="D673">
        <v>0</v>
      </c>
      <c r="E673" t="s">
        <v>3630</v>
      </c>
      <c r="F673" t="s">
        <v>3630</v>
      </c>
    </row>
    <row r="674" spans="1:6" x14ac:dyDescent="0.25">
      <c r="A674">
        <v>6279803</v>
      </c>
      <c r="B674" t="s">
        <v>3627</v>
      </c>
      <c r="C674">
        <v>3874.5</v>
      </c>
      <c r="D674">
        <v>3874.5</v>
      </c>
      <c r="E674" t="s">
        <v>3628</v>
      </c>
      <c r="F674" t="s">
        <v>3629</v>
      </c>
    </row>
    <row r="675" spans="1:6" x14ac:dyDescent="0.25">
      <c r="A675">
        <v>5764003</v>
      </c>
      <c r="B675" t="s">
        <v>3630</v>
      </c>
      <c r="C675">
        <v>0</v>
      </c>
      <c r="D675">
        <v>0</v>
      </c>
      <c r="E675" t="s">
        <v>3630</v>
      </c>
      <c r="F675" t="s">
        <v>3630</v>
      </c>
    </row>
    <row r="676" spans="1:6" x14ac:dyDescent="0.25">
      <c r="A676">
        <v>83403</v>
      </c>
      <c r="B676" t="s">
        <v>3627</v>
      </c>
      <c r="C676">
        <v>1543.28</v>
      </c>
      <c r="D676">
        <v>1543.28</v>
      </c>
      <c r="E676" t="s">
        <v>3628</v>
      </c>
      <c r="F676" t="s">
        <v>3629</v>
      </c>
    </row>
    <row r="677" spans="1:6" x14ac:dyDescent="0.25">
      <c r="A677">
        <v>108203</v>
      </c>
      <c r="B677" t="s">
        <v>3627</v>
      </c>
      <c r="C677">
        <v>2730.25</v>
      </c>
      <c r="D677">
        <v>2730.25</v>
      </c>
      <c r="E677" t="s">
        <v>3628</v>
      </c>
      <c r="F677" t="s">
        <v>3629</v>
      </c>
    </row>
    <row r="678" spans="1:6" x14ac:dyDescent="0.25">
      <c r="A678">
        <v>80903</v>
      </c>
      <c r="B678" t="s">
        <v>3627</v>
      </c>
      <c r="C678">
        <v>2206.2600000000002</v>
      </c>
      <c r="D678">
        <v>2206.2600000000002</v>
      </c>
      <c r="E678" t="s">
        <v>3628</v>
      </c>
      <c r="F678" t="s">
        <v>3629</v>
      </c>
    </row>
    <row r="679" spans="1:6" x14ac:dyDescent="0.25">
      <c r="A679">
        <v>2085303</v>
      </c>
      <c r="B679" t="s">
        <v>3627</v>
      </c>
      <c r="C679">
        <v>3309.39</v>
      </c>
      <c r="D679">
        <v>3309.39</v>
      </c>
      <c r="E679" t="s">
        <v>3628</v>
      </c>
      <c r="F679" t="s">
        <v>3629</v>
      </c>
    </row>
    <row r="680" spans="1:6" x14ac:dyDescent="0.25">
      <c r="A680">
        <v>2415203</v>
      </c>
      <c r="B680" t="s">
        <v>3627</v>
      </c>
      <c r="C680">
        <v>3855.44</v>
      </c>
      <c r="D680">
        <v>3855.44</v>
      </c>
      <c r="E680" t="s">
        <v>3628</v>
      </c>
      <c r="F680" t="s">
        <v>3629</v>
      </c>
    </row>
    <row r="681" spans="1:6" x14ac:dyDescent="0.25">
      <c r="A681">
        <v>2529203</v>
      </c>
      <c r="B681" t="s">
        <v>3630</v>
      </c>
      <c r="C681">
        <v>0</v>
      </c>
      <c r="D681">
        <v>0</v>
      </c>
      <c r="E681" t="s">
        <v>3630</v>
      </c>
      <c r="F681" t="s">
        <v>3630</v>
      </c>
    </row>
    <row r="682" spans="1:6" x14ac:dyDescent="0.25">
      <c r="A682">
        <v>6302503</v>
      </c>
      <c r="B682" t="s">
        <v>3627</v>
      </c>
      <c r="C682">
        <v>3874.5</v>
      </c>
      <c r="D682">
        <v>3874.5</v>
      </c>
      <c r="E682" t="s">
        <v>3628</v>
      </c>
      <c r="F682" t="s">
        <v>3629</v>
      </c>
    </row>
    <row r="683" spans="1:6" x14ac:dyDescent="0.25">
      <c r="A683">
        <v>71303</v>
      </c>
      <c r="B683" t="s">
        <v>3627</v>
      </c>
      <c r="C683">
        <v>13723.26</v>
      </c>
      <c r="D683">
        <v>13723.26</v>
      </c>
      <c r="E683" t="s">
        <v>3628</v>
      </c>
      <c r="F683" t="s">
        <v>3629</v>
      </c>
    </row>
    <row r="684" spans="1:6" x14ac:dyDescent="0.25">
      <c r="A684">
        <v>338603</v>
      </c>
      <c r="B684" t="s">
        <v>3627</v>
      </c>
      <c r="C684">
        <v>12134.43</v>
      </c>
      <c r="D684">
        <v>12134.43</v>
      </c>
      <c r="E684" t="s">
        <v>3628</v>
      </c>
      <c r="F684" t="s">
        <v>3629</v>
      </c>
    </row>
    <row r="685" spans="1:6" x14ac:dyDescent="0.25">
      <c r="A685">
        <v>91003</v>
      </c>
      <c r="B685" t="s">
        <v>3627</v>
      </c>
      <c r="C685">
        <v>4826.2</v>
      </c>
      <c r="D685">
        <v>4826.2</v>
      </c>
      <c r="E685" t="s">
        <v>3628</v>
      </c>
      <c r="F685" t="s">
        <v>3629</v>
      </c>
    </row>
    <row r="686" spans="1:6" x14ac:dyDescent="0.25">
      <c r="A686">
        <v>108103</v>
      </c>
      <c r="B686" t="s">
        <v>3627</v>
      </c>
      <c r="C686">
        <v>7575.19</v>
      </c>
      <c r="D686">
        <v>7575.19</v>
      </c>
      <c r="E686" t="s">
        <v>3628</v>
      </c>
      <c r="F686" t="s">
        <v>3629</v>
      </c>
    </row>
    <row r="687" spans="1:6" x14ac:dyDescent="0.25">
      <c r="A687">
        <v>5871703</v>
      </c>
      <c r="B687" t="s">
        <v>3627</v>
      </c>
      <c r="C687">
        <v>3836.91</v>
      </c>
      <c r="D687">
        <v>3836.91</v>
      </c>
      <c r="E687" t="s">
        <v>3628</v>
      </c>
      <c r="F687" t="s">
        <v>3629</v>
      </c>
    </row>
    <row r="688" spans="1:6" x14ac:dyDescent="0.25">
      <c r="A688">
        <v>6255703</v>
      </c>
      <c r="B688" t="s">
        <v>3627</v>
      </c>
      <c r="C688">
        <v>3952</v>
      </c>
      <c r="D688">
        <v>3952</v>
      </c>
      <c r="E688" t="s">
        <v>3628</v>
      </c>
      <c r="F688" t="s">
        <v>3629</v>
      </c>
    </row>
    <row r="689" spans="1:6" x14ac:dyDescent="0.25">
      <c r="A689">
        <v>6516203</v>
      </c>
      <c r="B689" t="s">
        <v>3627</v>
      </c>
      <c r="C689">
        <v>3874.5</v>
      </c>
      <c r="D689">
        <v>3874.5</v>
      </c>
      <c r="E689" t="s">
        <v>3628</v>
      </c>
      <c r="F689" t="s">
        <v>3629</v>
      </c>
    </row>
    <row r="690" spans="1:6" x14ac:dyDescent="0.25">
      <c r="A690">
        <v>248603</v>
      </c>
      <c r="B690" t="s">
        <v>3627</v>
      </c>
      <c r="C690">
        <v>26697.52</v>
      </c>
      <c r="D690">
        <v>26697.52</v>
      </c>
      <c r="E690" t="s">
        <v>3628</v>
      </c>
      <c r="F690" t="s">
        <v>3629</v>
      </c>
    </row>
    <row r="691" spans="1:6" x14ac:dyDescent="0.25">
      <c r="A691">
        <v>162603</v>
      </c>
      <c r="B691" t="s">
        <v>3627</v>
      </c>
      <c r="C691">
        <v>6169.81</v>
      </c>
      <c r="D691">
        <v>6169.81</v>
      </c>
      <c r="E691" t="s">
        <v>3628</v>
      </c>
      <c r="F691" t="s">
        <v>3629</v>
      </c>
    </row>
    <row r="692" spans="1:6" x14ac:dyDescent="0.25">
      <c r="A692">
        <v>353603</v>
      </c>
      <c r="B692" t="s">
        <v>3627</v>
      </c>
      <c r="C692">
        <v>12134.43</v>
      </c>
      <c r="D692">
        <v>12134.43</v>
      </c>
      <c r="E692" t="s">
        <v>3628</v>
      </c>
      <c r="F692" t="s">
        <v>3629</v>
      </c>
    </row>
    <row r="693" spans="1:6" x14ac:dyDescent="0.25">
      <c r="A693">
        <v>405903</v>
      </c>
      <c r="B693" t="s">
        <v>3627</v>
      </c>
      <c r="C693">
        <v>15057</v>
      </c>
      <c r="D693">
        <v>15057</v>
      </c>
      <c r="E693" t="s">
        <v>3628</v>
      </c>
      <c r="F693" t="s">
        <v>3629</v>
      </c>
    </row>
    <row r="694" spans="1:6" x14ac:dyDescent="0.25">
      <c r="A694">
        <v>5958603</v>
      </c>
      <c r="B694" t="s">
        <v>3627</v>
      </c>
      <c r="C694">
        <v>3874.5</v>
      </c>
      <c r="D694">
        <v>3874.5</v>
      </c>
      <c r="E694" t="s">
        <v>3628</v>
      </c>
      <c r="F694" t="s">
        <v>3629</v>
      </c>
    </row>
    <row r="695" spans="1:6" x14ac:dyDescent="0.25">
      <c r="A695">
        <v>173603</v>
      </c>
      <c r="B695" t="s">
        <v>3627</v>
      </c>
      <c r="C695">
        <v>5467.46</v>
      </c>
      <c r="D695">
        <v>5467.46</v>
      </c>
      <c r="E695" t="s">
        <v>3628</v>
      </c>
      <c r="F695" t="s">
        <v>3629</v>
      </c>
    </row>
    <row r="696" spans="1:6" x14ac:dyDescent="0.25">
      <c r="A696">
        <v>2199103</v>
      </c>
      <c r="B696" t="s">
        <v>3627</v>
      </c>
      <c r="C696">
        <v>7441.3</v>
      </c>
      <c r="D696">
        <v>7441.3</v>
      </c>
      <c r="E696" t="s">
        <v>3628</v>
      </c>
      <c r="F696" t="s">
        <v>3629</v>
      </c>
    </row>
    <row r="697" spans="1:6" x14ac:dyDescent="0.25">
      <c r="A697">
        <v>348803</v>
      </c>
      <c r="B697" t="s">
        <v>3627</v>
      </c>
      <c r="C697">
        <v>3951.41</v>
      </c>
      <c r="D697">
        <v>3951.41</v>
      </c>
      <c r="E697" t="s">
        <v>3628</v>
      </c>
      <c r="F697" t="s">
        <v>3629</v>
      </c>
    </row>
    <row r="698" spans="1:6" x14ac:dyDescent="0.25">
      <c r="A698">
        <v>3659203</v>
      </c>
      <c r="B698" t="s">
        <v>3627</v>
      </c>
      <c r="C698">
        <v>3952</v>
      </c>
      <c r="D698">
        <v>3952</v>
      </c>
      <c r="E698" t="s">
        <v>3628</v>
      </c>
      <c r="F698" t="s">
        <v>3629</v>
      </c>
    </row>
    <row r="699" spans="1:6" x14ac:dyDescent="0.25">
      <c r="A699">
        <v>3409303</v>
      </c>
      <c r="B699" t="s">
        <v>3627</v>
      </c>
      <c r="C699">
        <v>3952</v>
      </c>
      <c r="D699">
        <v>3952</v>
      </c>
      <c r="E699" t="s">
        <v>3628</v>
      </c>
      <c r="F699" t="s">
        <v>3629</v>
      </c>
    </row>
    <row r="700" spans="1:6" x14ac:dyDescent="0.25">
      <c r="A700">
        <v>286403</v>
      </c>
      <c r="B700" t="s">
        <v>3627</v>
      </c>
      <c r="C700">
        <v>6675.04</v>
      </c>
      <c r="D700">
        <v>6675.04</v>
      </c>
      <c r="E700" t="s">
        <v>3628</v>
      </c>
      <c r="F700" t="s">
        <v>3629</v>
      </c>
    </row>
    <row r="701" spans="1:6" x14ac:dyDescent="0.25">
      <c r="A701">
        <v>5998703</v>
      </c>
      <c r="B701" t="s">
        <v>3627</v>
      </c>
      <c r="C701">
        <v>3213</v>
      </c>
      <c r="D701">
        <v>3213</v>
      </c>
      <c r="E701" t="s">
        <v>3628</v>
      </c>
      <c r="F701" t="s">
        <v>3629</v>
      </c>
    </row>
    <row r="702" spans="1:6" x14ac:dyDescent="0.25">
      <c r="A702">
        <v>252603</v>
      </c>
      <c r="B702" t="s">
        <v>3627</v>
      </c>
      <c r="C702">
        <v>3952</v>
      </c>
      <c r="D702">
        <v>3952</v>
      </c>
      <c r="E702" t="s">
        <v>3628</v>
      </c>
      <c r="F702" t="s">
        <v>3629</v>
      </c>
    </row>
    <row r="703" spans="1:6" x14ac:dyDescent="0.25">
      <c r="A703">
        <v>394103</v>
      </c>
      <c r="B703" t="s">
        <v>3627</v>
      </c>
      <c r="C703">
        <v>3952</v>
      </c>
      <c r="D703">
        <v>3952</v>
      </c>
      <c r="E703" t="s">
        <v>3628</v>
      </c>
      <c r="F703" t="s">
        <v>3629</v>
      </c>
    </row>
    <row r="704" spans="1:6" x14ac:dyDescent="0.25">
      <c r="A704">
        <v>1389203</v>
      </c>
      <c r="B704" t="s">
        <v>3627</v>
      </c>
      <c r="C704">
        <v>14173.61</v>
      </c>
      <c r="D704">
        <v>14173.61</v>
      </c>
      <c r="E704" t="s">
        <v>3628</v>
      </c>
      <c r="F704" t="s">
        <v>3629</v>
      </c>
    </row>
    <row r="705" spans="1:6" x14ac:dyDescent="0.25">
      <c r="A705">
        <v>200103</v>
      </c>
      <c r="B705" t="s">
        <v>3630</v>
      </c>
      <c r="C705">
        <v>0</v>
      </c>
      <c r="D705">
        <v>0</v>
      </c>
      <c r="E705" t="s">
        <v>3630</v>
      </c>
      <c r="F705" t="s">
        <v>3630</v>
      </c>
    </row>
    <row r="706" spans="1:6" x14ac:dyDescent="0.25">
      <c r="A706">
        <v>214103</v>
      </c>
      <c r="B706" t="s">
        <v>3627</v>
      </c>
      <c r="C706">
        <v>10710</v>
      </c>
      <c r="D706">
        <v>10710</v>
      </c>
      <c r="E706" t="s">
        <v>3628</v>
      </c>
      <c r="F706" t="s">
        <v>3629</v>
      </c>
    </row>
    <row r="707" spans="1:6" x14ac:dyDescent="0.25">
      <c r="A707">
        <v>252703</v>
      </c>
      <c r="B707" t="s">
        <v>3630</v>
      </c>
      <c r="C707">
        <v>0</v>
      </c>
      <c r="D707">
        <v>0</v>
      </c>
      <c r="E707" t="s">
        <v>3630</v>
      </c>
      <c r="F707" t="s">
        <v>3630</v>
      </c>
    </row>
    <row r="708" spans="1:6" x14ac:dyDescent="0.25">
      <c r="A708">
        <v>1257703</v>
      </c>
      <c r="B708" t="s">
        <v>3630</v>
      </c>
      <c r="C708">
        <v>0</v>
      </c>
      <c r="D708">
        <v>0</v>
      </c>
      <c r="E708" t="s">
        <v>3630</v>
      </c>
      <c r="F708" t="s">
        <v>3630</v>
      </c>
    </row>
    <row r="709" spans="1:6" x14ac:dyDescent="0.25">
      <c r="A709">
        <v>1259503</v>
      </c>
      <c r="B709" t="s">
        <v>3627</v>
      </c>
      <c r="C709">
        <v>12725.86</v>
      </c>
      <c r="D709">
        <v>12725.86</v>
      </c>
      <c r="E709" t="s">
        <v>3628</v>
      </c>
      <c r="F709" t="s">
        <v>3629</v>
      </c>
    </row>
    <row r="710" spans="1:6" x14ac:dyDescent="0.25">
      <c r="A710">
        <v>5503703</v>
      </c>
      <c r="B710" t="s">
        <v>3627</v>
      </c>
      <c r="C710">
        <v>13568.1</v>
      </c>
      <c r="D710">
        <v>13568.1</v>
      </c>
      <c r="E710" t="s">
        <v>3628</v>
      </c>
      <c r="F710" t="s">
        <v>3629</v>
      </c>
    </row>
    <row r="711" spans="1:6" x14ac:dyDescent="0.25">
      <c r="A711">
        <v>5163503</v>
      </c>
      <c r="B711" t="s">
        <v>3627</v>
      </c>
      <c r="C711">
        <v>25934.73</v>
      </c>
      <c r="D711">
        <v>25934.73</v>
      </c>
      <c r="E711" t="s">
        <v>3628</v>
      </c>
      <c r="F711" t="s">
        <v>3629</v>
      </c>
    </row>
    <row r="712" spans="1:6" x14ac:dyDescent="0.25">
      <c r="A712">
        <v>5143203</v>
      </c>
      <c r="B712" t="s">
        <v>3627</v>
      </c>
      <c r="C712">
        <v>50144.61</v>
      </c>
      <c r="D712">
        <v>50144.61</v>
      </c>
      <c r="E712" t="s">
        <v>3628</v>
      </c>
      <c r="F712" t="s">
        <v>3629</v>
      </c>
    </row>
    <row r="713" spans="1:6" x14ac:dyDescent="0.25">
      <c r="A713">
        <v>1859203</v>
      </c>
      <c r="B713" t="s">
        <v>3630</v>
      </c>
      <c r="C713">
        <v>0</v>
      </c>
      <c r="D713">
        <v>0</v>
      </c>
      <c r="E713" t="s">
        <v>3630</v>
      </c>
      <c r="F713" t="s">
        <v>3630</v>
      </c>
    </row>
    <row r="714" spans="1:6" x14ac:dyDescent="0.25">
      <c r="A714">
        <v>383103</v>
      </c>
      <c r="B714" t="s">
        <v>3627</v>
      </c>
      <c r="C714">
        <v>4633.1499999999996</v>
      </c>
      <c r="D714">
        <v>4633.1499999999996</v>
      </c>
      <c r="E714" t="s">
        <v>3628</v>
      </c>
      <c r="F714" t="s">
        <v>3629</v>
      </c>
    </row>
    <row r="715" spans="1:6" x14ac:dyDescent="0.25">
      <c r="A715">
        <v>4085303</v>
      </c>
      <c r="B715" t="s">
        <v>3630</v>
      </c>
      <c r="C715">
        <v>0</v>
      </c>
      <c r="D715">
        <v>0</v>
      </c>
      <c r="E715" t="s">
        <v>3630</v>
      </c>
      <c r="F715" t="s">
        <v>3630</v>
      </c>
    </row>
    <row r="716" spans="1:6" x14ac:dyDescent="0.25">
      <c r="A716">
        <v>1684003</v>
      </c>
      <c r="B716" t="s">
        <v>3627</v>
      </c>
      <c r="C716">
        <v>9244.23</v>
      </c>
      <c r="D716">
        <v>9244.23</v>
      </c>
      <c r="E716" t="s">
        <v>3628</v>
      </c>
      <c r="F716" t="s">
        <v>3629</v>
      </c>
    </row>
    <row r="717" spans="1:6" x14ac:dyDescent="0.25">
      <c r="A717">
        <v>4279203</v>
      </c>
      <c r="B717" t="s">
        <v>3630</v>
      </c>
      <c r="C717">
        <v>0</v>
      </c>
      <c r="D717">
        <v>0</v>
      </c>
      <c r="E717" t="s">
        <v>3630</v>
      </c>
      <c r="F717" t="s">
        <v>3630</v>
      </c>
    </row>
    <row r="718" spans="1:6" x14ac:dyDescent="0.25">
      <c r="A718">
        <v>5467803</v>
      </c>
      <c r="B718" t="s">
        <v>3630</v>
      </c>
      <c r="C718">
        <v>0</v>
      </c>
      <c r="D718">
        <v>0</v>
      </c>
      <c r="E718" t="s">
        <v>3630</v>
      </c>
      <c r="F718" t="s">
        <v>3630</v>
      </c>
    </row>
    <row r="719" spans="1:6" x14ac:dyDescent="0.25">
      <c r="A719">
        <v>6317303</v>
      </c>
      <c r="B719" t="s">
        <v>3630</v>
      </c>
      <c r="C719">
        <v>0</v>
      </c>
      <c r="D719">
        <v>0</v>
      </c>
      <c r="E719" t="s">
        <v>3630</v>
      </c>
      <c r="F719" t="s">
        <v>3630</v>
      </c>
    </row>
    <row r="720" spans="1:6" x14ac:dyDescent="0.25">
      <c r="A720">
        <v>5707703</v>
      </c>
      <c r="B720" t="s">
        <v>3630</v>
      </c>
      <c r="C720">
        <v>0</v>
      </c>
      <c r="D720">
        <v>0</v>
      </c>
      <c r="E720" t="s">
        <v>3630</v>
      </c>
      <c r="F720" t="s">
        <v>3630</v>
      </c>
    </row>
    <row r="721" spans="1:6" x14ac:dyDescent="0.25">
      <c r="A721">
        <v>1549203</v>
      </c>
      <c r="B721" t="s">
        <v>3627</v>
      </c>
      <c r="C721">
        <v>4412.5200000000004</v>
      </c>
      <c r="D721">
        <v>4412.5200000000004</v>
      </c>
      <c r="E721" t="s">
        <v>3628</v>
      </c>
      <c r="F721" t="s">
        <v>3629</v>
      </c>
    </row>
    <row r="722" spans="1:6" x14ac:dyDescent="0.25">
      <c r="A722">
        <v>2143203</v>
      </c>
      <c r="B722" t="s">
        <v>3627</v>
      </c>
      <c r="C722">
        <v>13568.5</v>
      </c>
      <c r="D722">
        <v>13568.5</v>
      </c>
      <c r="E722" t="s">
        <v>3628</v>
      </c>
      <c r="F722" t="s">
        <v>3629</v>
      </c>
    </row>
    <row r="723" spans="1:6" x14ac:dyDescent="0.25">
      <c r="A723">
        <v>6107303</v>
      </c>
      <c r="B723" t="s">
        <v>3630</v>
      </c>
      <c r="C723">
        <v>0</v>
      </c>
      <c r="D723">
        <v>0</v>
      </c>
      <c r="E723" t="s">
        <v>3630</v>
      </c>
      <c r="F723" t="s">
        <v>3630</v>
      </c>
    </row>
    <row r="724" spans="1:6" x14ac:dyDescent="0.25">
      <c r="A724">
        <v>2777203</v>
      </c>
      <c r="B724" t="s">
        <v>3627</v>
      </c>
      <c r="C724">
        <v>12600</v>
      </c>
      <c r="D724">
        <v>12600</v>
      </c>
      <c r="E724" t="s">
        <v>3628</v>
      </c>
      <c r="F724" t="s">
        <v>3629</v>
      </c>
    </row>
    <row r="725" spans="1:6" x14ac:dyDescent="0.25">
      <c r="A725">
        <v>3535403</v>
      </c>
      <c r="B725" t="s">
        <v>3627</v>
      </c>
      <c r="C725">
        <v>31454.48</v>
      </c>
      <c r="D725">
        <v>31454.48</v>
      </c>
      <c r="E725" t="s">
        <v>3628</v>
      </c>
      <c r="F725" t="s">
        <v>3629</v>
      </c>
    </row>
    <row r="726" spans="1:6" x14ac:dyDescent="0.25">
      <c r="A726">
        <v>331803</v>
      </c>
      <c r="B726" t="s">
        <v>3627</v>
      </c>
      <c r="C726">
        <v>11740.68</v>
      </c>
      <c r="D726">
        <v>11740.68</v>
      </c>
      <c r="E726" t="s">
        <v>3628</v>
      </c>
      <c r="F726" t="s">
        <v>3629</v>
      </c>
    </row>
    <row r="727" spans="1:6" x14ac:dyDescent="0.25">
      <c r="A727">
        <v>404003</v>
      </c>
      <c r="B727" t="s">
        <v>3627</v>
      </c>
      <c r="C727">
        <v>17464.62</v>
      </c>
      <c r="D727">
        <v>17464.62</v>
      </c>
      <c r="E727" t="s">
        <v>3628</v>
      </c>
      <c r="F727" t="s">
        <v>3629</v>
      </c>
    </row>
    <row r="728" spans="1:6" x14ac:dyDescent="0.25">
      <c r="A728">
        <v>5757703</v>
      </c>
      <c r="B728" t="s">
        <v>3627</v>
      </c>
      <c r="C728">
        <v>33349.120000000003</v>
      </c>
      <c r="D728">
        <v>33349.120000000003</v>
      </c>
      <c r="E728" t="s">
        <v>3628</v>
      </c>
      <c r="F728" t="s">
        <v>3629</v>
      </c>
    </row>
    <row r="729" spans="1:6" x14ac:dyDescent="0.25">
      <c r="A729">
        <v>1197703</v>
      </c>
      <c r="B729" t="s">
        <v>3627</v>
      </c>
      <c r="C729">
        <v>14768.1</v>
      </c>
      <c r="D729">
        <v>14768.1</v>
      </c>
      <c r="E729" t="s">
        <v>3628</v>
      </c>
      <c r="F729" t="s">
        <v>3629</v>
      </c>
    </row>
    <row r="730" spans="1:6" x14ac:dyDescent="0.25">
      <c r="A730">
        <v>5936803</v>
      </c>
      <c r="B730" t="s">
        <v>3630</v>
      </c>
      <c r="C730">
        <v>0</v>
      </c>
      <c r="D730">
        <v>0</v>
      </c>
      <c r="E730" t="s">
        <v>3630</v>
      </c>
      <c r="F730" t="s">
        <v>3630</v>
      </c>
    </row>
    <row r="731" spans="1:6" x14ac:dyDescent="0.25">
      <c r="A731">
        <v>2198303</v>
      </c>
      <c r="B731" t="s">
        <v>3630</v>
      </c>
      <c r="C731">
        <v>0</v>
      </c>
      <c r="D731">
        <v>0</v>
      </c>
      <c r="E731" t="s">
        <v>3630</v>
      </c>
      <c r="F731" t="s">
        <v>3630</v>
      </c>
    </row>
    <row r="732" spans="1:6" x14ac:dyDescent="0.25">
      <c r="A732">
        <v>179503</v>
      </c>
      <c r="B732" t="s">
        <v>3630</v>
      </c>
      <c r="C732">
        <v>0</v>
      </c>
      <c r="D732">
        <v>0</v>
      </c>
      <c r="E732" t="s">
        <v>3630</v>
      </c>
      <c r="F732" t="s">
        <v>3630</v>
      </c>
    </row>
    <row r="733" spans="1:6" x14ac:dyDescent="0.25">
      <c r="A733">
        <v>1535303</v>
      </c>
      <c r="B733" t="s">
        <v>3630</v>
      </c>
      <c r="C733">
        <v>0</v>
      </c>
      <c r="D733">
        <v>0</v>
      </c>
      <c r="E733" t="s">
        <v>3630</v>
      </c>
      <c r="F733" t="s">
        <v>3630</v>
      </c>
    </row>
    <row r="734" spans="1:6" x14ac:dyDescent="0.25">
      <c r="A734">
        <v>1349203</v>
      </c>
      <c r="B734" t="s">
        <v>3630</v>
      </c>
      <c r="C734">
        <v>0</v>
      </c>
      <c r="D734">
        <v>0</v>
      </c>
      <c r="E734" t="s">
        <v>3630</v>
      </c>
      <c r="F734" t="s">
        <v>3630</v>
      </c>
    </row>
    <row r="735" spans="1:6" x14ac:dyDescent="0.25">
      <c r="A735">
        <v>2425303</v>
      </c>
      <c r="B735" t="s">
        <v>3630</v>
      </c>
      <c r="C735">
        <v>0</v>
      </c>
      <c r="D735">
        <v>0</v>
      </c>
      <c r="E735" t="s">
        <v>3630</v>
      </c>
      <c r="F735" t="s">
        <v>3630</v>
      </c>
    </row>
    <row r="736" spans="1:6" x14ac:dyDescent="0.25">
      <c r="A736">
        <v>237303</v>
      </c>
      <c r="B736" t="s">
        <v>3630</v>
      </c>
      <c r="C736">
        <v>0</v>
      </c>
      <c r="D736">
        <v>0</v>
      </c>
      <c r="E736" t="s">
        <v>3630</v>
      </c>
      <c r="F736" t="s">
        <v>3630</v>
      </c>
    </row>
    <row r="737" spans="1:6" x14ac:dyDescent="0.25">
      <c r="A737">
        <v>3859203</v>
      </c>
      <c r="B737" t="s">
        <v>3630</v>
      </c>
      <c r="C737">
        <v>0</v>
      </c>
      <c r="D737">
        <v>0</v>
      </c>
      <c r="E737" t="s">
        <v>3630</v>
      </c>
      <c r="F737" t="s">
        <v>3630</v>
      </c>
    </row>
    <row r="738" spans="1:6" x14ac:dyDescent="0.25">
      <c r="A738">
        <v>3273203</v>
      </c>
      <c r="B738" t="s">
        <v>3630</v>
      </c>
      <c r="C738">
        <v>0</v>
      </c>
      <c r="D738">
        <v>0</v>
      </c>
      <c r="E738" t="s">
        <v>3630</v>
      </c>
      <c r="F738" t="s">
        <v>3630</v>
      </c>
    </row>
    <row r="739" spans="1:6" x14ac:dyDescent="0.25">
      <c r="A739">
        <v>4853203</v>
      </c>
      <c r="B739" t="s">
        <v>3630</v>
      </c>
      <c r="C739">
        <v>0</v>
      </c>
      <c r="D739">
        <v>0</v>
      </c>
      <c r="E739" t="s">
        <v>3630</v>
      </c>
      <c r="F739" t="s">
        <v>3630</v>
      </c>
    </row>
    <row r="740" spans="1:6" x14ac:dyDescent="0.25">
      <c r="A740">
        <v>5701703</v>
      </c>
      <c r="B740" t="s">
        <v>3630</v>
      </c>
      <c r="C740">
        <v>0</v>
      </c>
      <c r="D740">
        <v>0</v>
      </c>
      <c r="E740" t="s">
        <v>3630</v>
      </c>
      <c r="F740" t="s">
        <v>3630</v>
      </c>
    </row>
    <row r="741" spans="1:6" x14ac:dyDescent="0.25">
      <c r="A741">
        <v>4979603</v>
      </c>
      <c r="B741" t="s">
        <v>3630</v>
      </c>
      <c r="C741">
        <v>0</v>
      </c>
      <c r="D741">
        <v>0</v>
      </c>
      <c r="E741" t="s">
        <v>3630</v>
      </c>
      <c r="F741" t="s">
        <v>3630</v>
      </c>
    </row>
    <row r="742" spans="1:6" x14ac:dyDescent="0.25">
      <c r="A742">
        <v>1193203</v>
      </c>
      <c r="B742" t="s">
        <v>3627</v>
      </c>
      <c r="C742">
        <v>5846.59</v>
      </c>
      <c r="D742">
        <v>5846.59</v>
      </c>
      <c r="E742" t="s">
        <v>3628</v>
      </c>
      <c r="F742" t="s">
        <v>3629</v>
      </c>
    </row>
    <row r="743" spans="1:6" x14ac:dyDescent="0.25">
      <c r="A743">
        <v>4859203</v>
      </c>
      <c r="B743" t="s">
        <v>3630</v>
      </c>
      <c r="C743">
        <v>0</v>
      </c>
      <c r="D743">
        <v>0</v>
      </c>
      <c r="E743" t="s">
        <v>3630</v>
      </c>
      <c r="F743" t="s">
        <v>3630</v>
      </c>
    </row>
    <row r="744" spans="1:6" x14ac:dyDescent="0.25">
      <c r="A744">
        <v>4533203</v>
      </c>
      <c r="B744" t="s">
        <v>3630</v>
      </c>
      <c r="C744">
        <v>0</v>
      </c>
      <c r="D744">
        <v>0</v>
      </c>
      <c r="E744" t="s">
        <v>3630</v>
      </c>
      <c r="F744" t="s">
        <v>3630</v>
      </c>
    </row>
    <row r="745" spans="1:6" x14ac:dyDescent="0.25">
      <c r="A745">
        <v>4089203</v>
      </c>
      <c r="B745" t="s">
        <v>3630</v>
      </c>
      <c r="C745">
        <v>0</v>
      </c>
      <c r="D745">
        <v>0</v>
      </c>
      <c r="E745" t="s">
        <v>3630</v>
      </c>
      <c r="F745" t="s">
        <v>3630</v>
      </c>
    </row>
    <row r="746" spans="1:6" x14ac:dyDescent="0.25">
      <c r="A746">
        <v>347303</v>
      </c>
      <c r="B746" t="s">
        <v>3630</v>
      </c>
      <c r="C746">
        <v>0</v>
      </c>
      <c r="D746">
        <v>0</v>
      </c>
      <c r="E746" t="s">
        <v>3630</v>
      </c>
      <c r="F746" t="s">
        <v>3630</v>
      </c>
    </row>
    <row r="747" spans="1:6" x14ac:dyDescent="0.25">
      <c r="A747">
        <v>174703</v>
      </c>
      <c r="B747" t="s">
        <v>3630</v>
      </c>
      <c r="C747">
        <v>0</v>
      </c>
      <c r="D747">
        <v>0</v>
      </c>
      <c r="E747" t="s">
        <v>3630</v>
      </c>
      <c r="F747" t="s">
        <v>3630</v>
      </c>
    </row>
    <row r="748" spans="1:6" x14ac:dyDescent="0.25">
      <c r="A748">
        <v>106503</v>
      </c>
      <c r="B748" t="s">
        <v>3630</v>
      </c>
      <c r="C748">
        <v>0</v>
      </c>
      <c r="D748">
        <v>0</v>
      </c>
      <c r="E748" t="s">
        <v>3630</v>
      </c>
      <c r="F748" t="s">
        <v>3630</v>
      </c>
    </row>
    <row r="749" spans="1:6" x14ac:dyDescent="0.25">
      <c r="A749">
        <v>127703</v>
      </c>
      <c r="B749" t="s">
        <v>3630</v>
      </c>
      <c r="C749">
        <v>0</v>
      </c>
      <c r="D749">
        <v>0</v>
      </c>
      <c r="E749" t="s">
        <v>3630</v>
      </c>
      <c r="F749" t="s">
        <v>3630</v>
      </c>
    </row>
    <row r="750" spans="1:6" x14ac:dyDescent="0.25">
      <c r="A750">
        <v>3903303</v>
      </c>
      <c r="B750" t="s">
        <v>3630</v>
      </c>
      <c r="C750">
        <v>0</v>
      </c>
      <c r="D750">
        <v>0</v>
      </c>
      <c r="E750" t="s">
        <v>3630</v>
      </c>
      <c r="F750" t="s">
        <v>3630</v>
      </c>
    </row>
    <row r="751" spans="1:6" x14ac:dyDescent="0.25">
      <c r="A751">
        <v>1343203</v>
      </c>
      <c r="B751" t="s">
        <v>3627</v>
      </c>
      <c r="C751">
        <v>6067.22</v>
      </c>
      <c r="D751">
        <v>6067.22</v>
      </c>
      <c r="E751" t="s">
        <v>3628</v>
      </c>
      <c r="F751" t="s">
        <v>3629</v>
      </c>
    </row>
    <row r="752" spans="1:6" x14ac:dyDescent="0.25">
      <c r="A752">
        <v>5705703</v>
      </c>
      <c r="B752" t="s">
        <v>3630</v>
      </c>
      <c r="C752">
        <v>0</v>
      </c>
      <c r="D752">
        <v>0</v>
      </c>
      <c r="E752" t="s">
        <v>3630</v>
      </c>
      <c r="F752" t="s">
        <v>3630</v>
      </c>
    </row>
    <row r="753" spans="1:6" x14ac:dyDescent="0.25">
      <c r="A753">
        <v>2621203</v>
      </c>
      <c r="B753" t="s">
        <v>3630</v>
      </c>
      <c r="C753">
        <v>0</v>
      </c>
      <c r="D753">
        <v>0</v>
      </c>
      <c r="E753" t="s">
        <v>3630</v>
      </c>
      <c r="F753" t="s">
        <v>3630</v>
      </c>
    </row>
    <row r="754" spans="1:6" x14ac:dyDescent="0.25">
      <c r="A754">
        <v>5912103</v>
      </c>
      <c r="B754" t="s">
        <v>3630</v>
      </c>
      <c r="C754">
        <v>0</v>
      </c>
      <c r="D754">
        <v>0</v>
      </c>
      <c r="E754" t="s">
        <v>3630</v>
      </c>
      <c r="F754" t="s">
        <v>3630</v>
      </c>
    </row>
    <row r="755" spans="1:6" x14ac:dyDescent="0.25">
      <c r="A755">
        <v>229803</v>
      </c>
      <c r="B755" t="s">
        <v>3630</v>
      </c>
      <c r="C755">
        <v>0</v>
      </c>
      <c r="D755">
        <v>0</v>
      </c>
      <c r="E755" t="s">
        <v>3630</v>
      </c>
      <c r="F755" t="s">
        <v>3630</v>
      </c>
    </row>
    <row r="756" spans="1:6" x14ac:dyDescent="0.25">
      <c r="A756">
        <v>264903</v>
      </c>
      <c r="B756" t="s">
        <v>3630</v>
      </c>
      <c r="C756">
        <v>0</v>
      </c>
      <c r="D756">
        <v>0</v>
      </c>
      <c r="E756" t="s">
        <v>3630</v>
      </c>
      <c r="F756" t="s">
        <v>3630</v>
      </c>
    </row>
    <row r="757" spans="1:6" x14ac:dyDescent="0.25">
      <c r="A757">
        <v>319303</v>
      </c>
      <c r="B757" t="s">
        <v>3627</v>
      </c>
      <c r="C757">
        <v>6142.28</v>
      </c>
      <c r="D757">
        <v>6142.28</v>
      </c>
      <c r="E757" t="s">
        <v>3628</v>
      </c>
      <c r="F757" t="s">
        <v>3629</v>
      </c>
    </row>
    <row r="758" spans="1:6" x14ac:dyDescent="0.25">
      <c r="A758">
        <v>401903</v>
      </c>
      <c r="B758" t="s">
        <v>3627</v>
      </c>
      <c r="C758">
        <v>3203.13</v>
      </c>
      <c r="D758">
        <v>3203.13</v>
      </c>
      <c r="E758" t="s">
        <v>3628</v>
      </c>
      <c r="F758" t="s">
        <v>3629</v>
      </c>
    </row>
    <row r="759" spans="1:6" x14ac:dyDescent="0.25">
      <c r="A759">
        <v>1407203</v>
      </c>
      <c r="B759" t="s">
        <v>3627</v>
      </c>
      <c r="C759">
        <v>6387.21</v>
      </c>
      <c r="D759">
        <v>6387.21</v>
      </c>
      <c r="E759" t="s">
        <v>3628</v>
      </c>
      <c r="F759" t="s">
        <v>3629</v>
      </c>
    </row>
    <row r="760" spans="1:6" x14ac:dyDescent="0.25">
      <c r="A760">
        <v>1787203</v>
      </c>
      <c r="B760" t="s">
        <v>3630</v>
      </c>
      <c r="C760">
        <v>0</v>
      </c>
      <c r="D760">
        <v>0</v>
      </c>
      <c r="E760" t="s">
        <v>3630</v>
      </c>
      <c r="F760" t="s">
        <v>3630</v>
      </c>
    </row>
    <row r="761" spans="1:6" x14ac:dyDescent="0.25">
      <c r="A761">
        <v>2617203</v>
      </c>
      <c r="B761" t="s">
        <v>3630</v>
      </c>
      <c r="C761">
        <v>0</v>
      </c>
      <c r="D761">
        <v>0</v>
      </c>
      <c r="E761" t="s">
        <v>3630</v>
      </c>
      <c r="F761" t="s">
        <v>3630</v>
      </c>
    </row>
    <row r="762" spans="1:6" x14ac:dyDescent="0.25">
      <c r="A762">
        <v>4125203</v>
      </c>
      <c r="B762" t="s">
        <v>3627</v>
      </c>
      <c r="C762">
        <v>9244.23</v>
      </c>
      <c r="D762">
        <v>9244.23</v>
      </c>
      <c r="E762" t="s">
        <v>3628</v>
      </c>
      <c r="F762" t="s">
        <v>3629</v>
      </c>
    </row>
    <row r="763" spans="1:6" x14ac:dyDescent="0.25">
      <c r="A763">
        <v>1429303</v>
      </c>
      <c r="B763" t="s">
        <v>3630</v>
      </c>
      <c r="C763">
        <v>0</v>
      </c>
      <c r="D763">
        <v>0</v>
      </c>
      <c r="E763" t="s">
        <v>3630</v>
      </c>
      <c r="F763" t="s">
        <v>3630</v>
      </c>
    </row>
    <row r="764" spans="1:6" x14ac:dyDescent="0.25">
      <c r="A764">
        <v>4927203</v>
      </c>
      <c r="B764" t="s">
        <v>3630</v>
      </c>
      <c r="C764">
        <v>0</v>
      </c>
      <c r="D764">
        <v>0</v>
      </c>
      <c r="E764" t="s">
        <v>3630</v>
      </c>
      <c r="F764" t="s">
        <v>3630</v>
      </c>
    </row>
    <row r="765" spans="1:6" x14ac:dyDescent="0.25">
      <c r="A765">
        <v>28003</v>
      </c>
      <c r="B765" t="s">
        <v>3630</v>
      </c>
      <c r="C765">
        <v>0</v>
      </c>
      <c r="D765">
        <v>0</v>
      </c>
      <c r="E765" t="s">
        <v>3630</v>
      </c>
      <c r="F765" t="s">
        <v>3630</v>
      </c>
    </row>
    <row r="766" spans="1:6" x14ac:dyDescent="0.25">
      <c r="A766">
        <v>38803</v>
      </c>
      <c r="B766" t="s">
        <v>3627</v>
      </c>
      <c r="C766">
        <v>4959.68</v>
      </c>
      <c r="D766">
        <v>4959.68</v>
      </c>
      <c r="E766" t="s">
        <v>3628</v>
      </c>
      <c r="F766" t="s">
        <v>3629</v>
      </c>
    </row>
    <row r="767" spans="1:6" x14ac:dyDescent="0.25">
      <c r="A767">
        <v>90803</v>
      </c>
      <c r="B767" t="s">
        <v>3627</v>
      </c>
      <c r="C767">
        <v>5355</v>
      </c>
      <c r="D767">
        <v>5355</v>
      </c>
      <c r="E767" t="s">
        <v>3628</v>
      </c>
      <c r="F767" t="s">
        <v>3629</v>
      </c>
    </row>
    <row r="768" spans="1:6" x14ac:dyDescent="0.25">
      <c r="A768">
        <v>181703</v>
      </c>
      <c r="B768" t="s">
        <v>3627</v>
      </c>
      <c r="C768">
        <v>9273.48</v>
      </c>
      <c r="D768">
        <v>9273.48</v>
      </c>
      <c r="E768" t="s">
        <v>3628</v>
      </c>
      <c r="F768" t="s">
        <v>3629</v>
      </c>
    </row>
    <row r="769" spans="1:6" x14ac:dyDescent="0.25">
      <c r="A769">
        <v>139103</v>
      </c>
      <c r="B769" t="s">
        <v>3627</v>
      </c>
      <c r="C769">
        <v>6554.52</v>
      </c>
      <c r="D769">
        <v>6554.52</v>
      </c>
      <c r="E769" t="s">
        <v>3628</v>
      </c>
      <c r="F769" t="s">
        <v>3629</v>
      </c>
    </row>
    <row r="770" spans="1:6" x14ac:dyDescent="0.25">
      <c r="A770">
        <v>185003</v>
      </c>
      <c r="B770" t="s">
        <v>3627</v>
      </c>
      <c r="C770">
        <v>9273.48</v>
      </c>
      <c r="D770">
        <v>9273.48</v>
      </c>
      <c r="E770" t="s">
        <v>3628</v>
      </c>
      <c r="F770" t="s">
        <v>3629</v>
      </c>
    </row>
    <row r="771" spans="1:6" x14ac:dyDescent="0.25">
      <c r="A771">
        <v>275603</v>
      </c>
      <c r="B771" t="s">
        <v>3630</v>
      </c>
      <c r="C771">
        <v>0</v>
      </c>
      <c r="D771">
        <v>0</v>
      </c>
      <c r="E771" t="s">
        <v>3630</v>
      </c>
      <c r="F771" t="s">
        <v>3630</v>
      </c>
    </row>
    <row r="772" spans="1:6" x14ac:dyDescent="0.25">
      <c r="A772">
        <v>286103</v>
      </c>
      <c r="B772" t="s">
        <v>3627</v>
      </c>
      <c r="C772">
        <v>7721.91</v>
      </c>
      <c r="D772">
        <v>7721.91</v>
      </c>
      <c r="E772" t="s">
        <v>3628</v>
      </c>
      <c r="F772" t="s">
        <v>3629</v>
      </c>
    </row>
    <row r="773" spans="1:6" x14ac:dyDescent="0.25">
      <c r="A773">
        <v>4437203</v>
      </c>
      <c r="B773" t="s">
        <v>3627</v>
      </c>
      <c r="C773">
        <v>10831.78</v>
      </c>
      <c r="D773">
        <v>10831.78</v>
      </c>
      <c r="E773" t="s">
        <v>3628</v>
      </c>
      <c r="F773" t="s">
        <v>3629</v>
      </c>
    </row>
    <row r="774" spans="1:6" x14ac:dyDescent="0.25">
      <c r="A774">
        <v>5238103</v>
      </c>
      <c r="B774" t="s">
        <v>3630</v>
      </c>
      <c r="C774">
        <v>0</v>
      </c>
      <c r="D774">
        <v>0</v>
      </c>
      <c r="E774" t="s">
        <v>3630</v>
      </c>
      <c r="F774" t="s">
        <v>3630</v>
      </c>
    </row>
    <row r="775" spans="1:6" x14ac:dyDescent="0.25">
      <c r="A775">
        <v>1264403</v>
      </c>
      <c r="B775" t="s">
        <v>3627</v>
      </c>
      <c r="C775">
        <v>13568.31</v>
      </c>
      <c r="D775">
        <v>13568.31</v>
      </c>
      <c r="E775" t="s">
        <v>3628</v>
      </c>
      <c r="F775" t="s">
        <v>3629</v>
      </c>
    </row>
    <row r="776" spans="1:6" x14ac:dyDescent="0.25">
      <c r="A776">
        <v>1257403</v>
      </c>
      <c r="B776" t="s">
        <v>3627</v>
      </c>
      <c r="C776">
        <v>3750.64</v>
      </c>
      <c r="D776">
        <v>3750.64</v>
      </c>
      <c r="E776" t="s">
        <v>3628</v>
      </c>
      <c r="F776" t="s">
        <v>3629</v>
      </c>
    </row>
    <row r="777" spans="1:6" x14ac:dyDescent="0.25">
      <c r="A777">
        <v>1260803</v>
      </c>
      <c r="B777" t="s">
        <v>3627</v>
      </c>
      <c r="C777">
        <v>27231.47</v>
      </c>
      <c r="D777">
        <v>27231.47</v>
      </c>
      <c r="E777" t="s">
        <v>3628</v>
      </c>
      <c r="F777" t="s">
        <v>3629</v>
      </c>
    </row>
    <row r="778" spans="1:6" x14ac:dyDescent="0.25">
      <c r="A778">
        <v>1361203</v>
      </c>
      <c r="B778" t="s">
        <v>3630</v>
      </c>
      <c r="C778">
        <v>0</v>
      </c>
      <c r="D778">
        <v>0</v>
      </c>
      <c r="E778" t="s">
        <v>3630</v>
      </c>
      <c r="F778" t="s">
        <v>3630</v>
      </c>
    </row>
    <row r="779" spans="1:6" x14ac:dyDescent="0.25">
      <c r="A779">
        <v>1759403</v>
      </c>
      <c r="B779" t="s">
        <v>3627</v>
      </c>
      <c r="C779">
        <v>7721.91</v>
      </c>
      <c r="D779">
        <v>7721.91</v>
      </c>
      <c r="E779" t="s">
        <v>3628</v>
      </c>
      <c r="F779" t="s">
        <v>3629</v>
      </c>
    </row>
    <row r="780" spans="1:6" x14ac:dyDescent="0.25">
      <c r="A780">
        <v>2495303</v>
      </c>
      <c r="B780" t="s">
        <v>3630</v>
      </c>
      <c r="C780">
        <v>0</v>
      </c>
      <c r="D780">
        <v>0</v>
      </c>
      <c r="E780" t="s">
        <v>3630</v>
      </c>
      <c r="F780" t="s">
        <v>3630</v>
      </c>
    </row>
    <row r="781" spans="1:6" x14ac:dyDescent="0.25">
      <c r="A781">
        <v>2551203</v>
      </c>
      <c r="B781" t="s">
        <v>3627</v>
      </c>
      <c r="C781">
        <v>8397.0300000000007</v>
      </c>
      <c r="D781">
        <v>8397.0300000000007</v>
      </c>
      <c r="E781" t="s">
        <v>3628</v>
      </c>
      <c r="F781" t="s">
        <v>3629</v>
      </c>
    </row>
    <row r="782" spans="1:6" x14ac:dyDescent="0.25">
      <c r="A782">
        <v>3271603</v>
      </c>
      <c r="B782" t="s">
        <v>3630</v>
      </c>
      <c r="C782">
        <v>0</v>
      </c>
      <c r="D782">
        <v>0</v>
      </c>
      <c r="E782" t="s">
        <v>3630</v>
      </c>
      <c r="F782" t="s">
        <v>3630</v>
      </c>
    </row>
    <row r="783" spans="1:6" x14ac:dyDescent="0.25">
      <c r="A783">
        <v>5291903</v>
      </c>
      <c r="B783" t="s">
        <v>3630</v>
      </c>
      <c r="C783">
        <v>0</v>
      </c>
      <c r="D783">
        <v>0</v>
      </c>
      <c r="E783" t="s">
        <v>3630</v>
      </c>
      <c r="F783" t="s">
        <v>3630</v>
      </c>
    </row>
    <row r="784" spans="1:6" x14ac:dyDescent="0.25">
      <c r="A784">
        <v>5619903</v>
      </c>
      <c r="B784" t="s">
        <v>3630</v>
      </c>
      <c r="C784">
        <v>0</v>
      </c>
      <c r="D784">
        <v>0</v>
      </c>
      <c r="E784" t="s">
        <v>3630</v>
      </c>
      <c r="F784" t="s">
        <v>3630</v>
      </c>
    </row>
    <row r="785" spans="1:6" x14ac:dyDescent="0.25">
      <c r="A785">
        <v>2649203</v>
      </c>
      <c r="B785" t="s">
        <v>3630</v>
      </c>
      <c r="C785">
        <v>0</v>
      </c>
      <c r="D785">
        <v>0</v>
      </c>
      <c r="E785" t="s">
        <v>3630</v>
      </c>
      <c r="F785" t="s">
        <v>3630</v>
      </c>
    </row>
    <row r="786" spans="1:6" x14ac:dyDescent="0.25">
      <c r="A786">
        <v>367303</v>
      </c>
      <c r="B786" t="s">
        <v>3630</v>
      </c>
      <c r="C786">
        <v>0</v>
      </c>
      <c r="D786">
        <v>0</v>
      </c>
      <c r="E786" t="s">
        <v>3630</v>
      </c>
      <c r="F786" t="s">
        <v>3630</v>
      </c>
    </row>
    <row r="787" spans="1:6" x14ac:dyDescent="0.25">
      <c r="A787">
        <v>3895803</v>
      </c>
      <c r="B787" t="s">
        <v>3630</v>
      </c>
      <c r="C787">
        <v>0</v>
      </c>
      <c r="D787">
        <v>0</v>
      </c>
      <c r="E787" t="s">
        <v>3630</v>
      </c>
      <c r="F787" t="s">
        <v>3630</v>
      </c>
    </row>
    <row r="788" spans="1:6" x14ac:dyDescent="0.25">
      <c r="A788">
        <v>2023203</v>
      </c>
      <c r="B788" t="s">
        <v>3627</v>
      </c>
      <c r="C788">
        <v>10710.93</v>
      </c>
      <c r="D788">
        <v>10710.93</v>
      </c>
      <c r="E788" t="s">
        <v>3628</v>
      </c>
      <c r="F788" t="s">
        <v>3629</v>
      </c>
    </row>
    <row r="789" spans="1:6" x14ac:dyDescent="0.25">
      <c r="A789">
        <v>1258203</v>
      </c>
      <c r="B789" t="s">
        <v>3627</v>
      </c>
      <c r="C789">
        <v>14768.1</v>
      </c>
      <c r="D789">
        <v>14768.1</v>
      </c>
      <c r="E789" t="s">
        <v>3628</v>
      </c>
      <c r="F789" t="s">
        <v>3629</v>
      </c>
    </row>
    <row r="790" spans="1:6" x14ac:dyDescent="0.25">
      <c r="A790">
        <v>1659203</v>
      </c>
      <c r="B790" t="s">
        <v>3627</v>
      </c>
      <c r="C790">
        <v>7573.38</v>
      </c>
      <c r="D790">
        <v>7573.38</v>
      </c>
      <c r="E790" t="s">
        <v>3628</v>
      </c>
      <c r="F790" t="s">
        <v>3629</v>
      </c>
    </row>
    <row r="791" spans="1:6" x14ac:dyDescent="0.25">
      <c r="A791">
        <v>5291703</v>
      </c>
      <c r="B791" t="s">
        <v>3630</v>
      </c>
      <c r="C791">
        <v>0</v>
      </c>
      <c r="D791">
        <v>0</v>
      </c>
      <c r="E791" t="s">
        <v>3630</v>
      </c>
      <c r="F791" t="s">
        <v>3630</v>
      </c>
    </row>
    <row r="792" spans="1:6" x14ac:dyDescent="0.25">
      <c r="A792">
        <v>1257203</v>
      </c>
      <c r="B792" t="s">
        <v>3627</v>
      </c>
      <c r="C792">
        <v>6883.53</v>
      </c>
      <c r="D792">
        <v>6883.53</v>
      </c>
      <c r="E792" t="s">
        <v>3628</v>
      </c>
      <c r="F792" t="s">
        <v>3629</v>
      </c>
    </row>
    <row r="793" spans="1:6" x14ac:dyDescent="0.25">
      <c r="A793">
        <v>176103</v>
      </c>
      <c r="B793" t="s">
        <v>3630</v>
      </c>
      <c r="C793">
        <v>0</v>
      </c>
      <c r="D793">
        <v>0</v>
      </c>
      <c r="E793" t="s">
        <v>3630</v>
      </c>
      <c r="F793" t="s">
        <v>3630</v>
      </c>
    </row>
    <row r="794" spans="1:6" x14ac:dyDescent="0.25">
      <c r="A794">
        <v>177803</v>
      </c>
      <c r="B794" t="s">
        <v>3630</v>
      </c>
      <c r="C794">
        <v>0</v>
      </c>
      <c r="D794">
        <v>0</v>
      </c>
      <c r="E794" t="s">
        <v>3630</v>
      </c>
      <c r="F794" t="s">
        <v>3630</v>
      </c>
    </row>
    <row r="795" spans="1:6" x14ac:dyDescent="0.25">
      <c r="A795">
        <v>178203</v>
      </c>
      <c r="B795" t="s">
        <v>3630</v>
      </c>
      <c r="C795">
        <v>0</v>
      </c>
      <c r="D795">
        <v>0</v>
      </c>
      <c r="E795" t="s">
        <v>3630</v>
      </c>
      <c r="F795" t="s">
        <v>3630</v>
      </c>
    </row>
    <row r="796" spans="1:6" x14ac:dyDescent="0.25">
      <c r="A796">
        <v>178603</v>
      </c>
      <c r="B796" t="s">
        <v>3630</v>
      </c>
      <c r="C796">
        <v>0</v>
      </c>
      <c r="D796">
        <v>0</v>
      </c>
      <c r="E796" t="s">
        <v>3630</v>
      </c>
      <c r="F796" t="s">
        <v>3630</v>
      </c>
    </row>
    <row r="797" spans="1:6" x14ac:dyDescent="0.25">
      <c r="A797">
        <v>138603</v>
      </c>
      <c r="B797" t="s">
        <v>3630</v>
      </c>
      <c r="C797">
        <v>0</v>
      </c>
      <c r="D797">
        <v>0</v>
      </c>
      <c r="E797" t="s">
        <v>3630</v>
      </c>
      <c r="F797" t="s">
        <v>3630</v>
      </c>
    </row>
    <row r="798" spans="1:6" x14ac:dyDescent="0.25">
      <c r="A798">
        <v>418703</v>
      </c>
      <c r="B798" t="s">
        <v>3630</v>
      </c>
      <c r="C798">
        <v>0</v>
      </c>
      <c r="D798">
        <v>0</v>
      </c>
      <c r="E798" t="s">
        <v>3630</v>
      </c>
      <c r="F798" t="s">
        <v>3630</v>
      </c>
    </row>
    <row r="799" spans="1:6" x14ac:dyDescent="0.25">
      <c r="A799">
        <v>2035203</v>
      </c>
      <c r="B799" t="s">
        <v>3630</v>
      </c>
      <c r="C799">
        <v>0</v>
      </c>
      <c r="D799">
        <v>0</v>
      </c>
      <c r="E799" t="s">
        <v>3630</v>
      </c>
      <c r="F799" t="s">
        <v>3630</v>
      </c>
    </row>
    <row r="800" spans="1:6" x14ac:dyDescent="0.25">
      <c r="A800">
        <v>5011203</v>
      </c>
      <c r="B800" t="s">
        <v>3630</v>
      </c>
      <c r="C800">
        <v>0</v>
      </c>
      <c r="D800">
        <v>0</v>
      </c>
      <c r="E800" t="s">
        <v>3630</v>
      </c>
      <c r="F800" t="s">
        <v>3630</v>
      </c>
    </row>
    <row r="801" spans="1:6" x14ac:dyDescent="0.25">
      <c r="A801">
        <v>5037503</v>
      </c>
      <c r="B801" t="s">
        <v>3630</v>
      </c>
      <c r="C801">
        <v>0</v>
      </c>
      <c r="D801">
        <v>0</v>
      </c>
      <c r="E801" t="s">
        <v>3630</v>
      </c>
      <c r="F801" t="s">
        <v>3630</v>
      </c>
    </row>
    <row r="802" spans="1:6" x14ac:dyDescent="0.25">
      <c r="A802">
        <v>5643703</v>
      </c>
      <c r="B802" t="s">
        <v>3630</v>
      </c>
      <c r="C802">
        <v>0</v>
      </c>
      <c r="D802">
        <v>0</v>
      </c>
      <c r="E802" t="s">
        <v>3630</v>
      </c>
      <c r="F802" t="s">
        <v>3630</v>
      </c>
    </row>
    <row r="803" spans="1:6" x14ac:dyDescent="0.25">
      <c r="A803">
        <v>5986703</v>
      </c>
      <c r="B803" t="s">
        <v>3630</v>
      </c>
      <c r="C803">
        <v>0</v>
      </c>
      <c r="D803">
        <v>0</v>
      </c>
      <c r="E803" t="s">
        <v>3630</v>
      </c>
      <c r="F803" t="s">
        <v>3630</v>
      </c>
    </row>
    <row r="804" spans="1:6" x14ac:dyDescent="0.25">
      <c r="A804">
        <v>5976503</v>
      </c>
      <c r="B804" t="s">
        <v>3630</v>
      </c>
      <c r="C804">
        <v>0</v>
      </c>
      <c r="D804">
        <v>0</v>
      </c>
      <c r="E804" t="s">
        <v>3630</v>
      </c>
      <c r="F804" t="s">
        <v>3630</v>
      </c>
    </row>
    <row r="805" spans="1:6" x14ac:dyDescent="0.25">
      <c r="A805">
        <v>6279703</v>
      </c>
      <c r="B805" t="s">
        <v>3630</v>
      </c>
      <c r="C805">
        <v>0</v>
      </c>
      <c r="D805">
        <v>0</v>
      </c>
      <c r="E805" t="s">
        <v>3630</v>
      </c>
      <c r="F805" t="s">
        <v>3630</v>
      </c>
    </row>
    <row r="806" spans="1:6" x14ac:dyDescent="0.25">
      <c r="A806">
        <v>6556203</v>
      </c>
      <c r="B806" t="s">
        <v>3630</v>
      </c>
      <c r="C806">
        <v>0</v>
      </c>
      <c r="D806">
        <v>0</v>
      </c>
      <c r="E806" t="s">
        <v>3630</v>
      </c>
      <c r="F806" t="s">
        <v>3630</v>
      </c>
    </row>
    <row r="807" spans="1:6" x14ac:dyDescent="0.25">
      <c r="A807">
        <v>5215803</v>
      </c>
      <c r="B807" t="s">
        <v>3630</v>
      </c>
      <c r="C807">
        <v>0</v>
      </c>
      <c r="D807">
        <v>0</v>
      </c>
      <c r="E807" t="s">
        <v>3630</v>
      </c>
      <c r="F807" t="s">
        <v>3630</v>
      </c>
    </row>
    <row r="808" spans="1:6" x14ac:dyDescent="0.25">
      <c r="A808">
        <v>6217503</v>
      </c>
      <c r="B808" t="s">
        <v>3630</v>
      </c>
      <c r="C808">
        <v>0</v>
      </c>
      <c r="D808">
        <v>0</v>
      </c>
      <c r="E808" t="s">
        <v>3630</v>
      </c>
      <c r="F808" t="s">
        <v>3630</v>
      </c>
    </row>
    <row r="809" spans="1:6" x14ac:dyDescent="0.25">
      <c r="A809">
        <v>2021403</v>
      </c>
      <c r="B809" t="s">
        <v>3630</v>
      </c>
      <c r="C809">
        <v>0</v>
      </c>
      <c r="D809">
        <v>0</v>
      </c>
      <c r="E809" t="s">
        <v>3630</v>
      </c>
      <c r="F809" t="s">
        <v>3630</v>
      </c>
    </row>
    <row r="810" spans="1:6" x14ac:dyDescent="0.25">
      <c r="A810">
        <v>825203</v>
      </c>
      <c r="B810" t="s">
        <v>3630</v>
      </c>
      <c r="C810">
        <v>0</v>
      </c>
      <c r="D810">
        <v>0</v>
      </c>
      <c r="E810" t="s">
        <v>3630</v>
      </c>
      <c r="F810" t="s">
        <v>3630</v>
      </c>
    </row>
    <row r="811" spans="1:6" x14ac:dyDescent="0.25">
      <c r="A811">
        <v>6557703</v>
      </c>
      <c r="B811" t="s">
        <v>3630</v>
      </c>
      <c r="C811">
        <v>0</v>
      </c>
      <c r="D811">
        <v>0</v>
      </c>
      <c r="E811" t="s">
        <v>3630</v>
      </c>
      <c r="F811" t="s">
        <v>3630</v>
      </c>
    </row>
    <row r="812" spans="1:6" x14ac:dyDescent="0.25">
      <c r="A812">
        <v>6511703</v>
      </c>
      <c r="B812" t="s">
        <v>3630</v>
      </c>
      <c r="C812">
        <v>0</v>
      </c>
      <c r="D812">
        <v>0</v>
      </c>
      <c r="E812" t="s">
        <v>3630</v>
      </c>
      <c r="F812" t="s">
        <v>3630</v>
      </c>
    </row>
    <row r="813" spans="1:6" x14ac:dyDescent="0.25">
      <c r="A813">
        <v>236303</v>
      </c>
      <c r="B813" t="s">
        <v>3630</v>
      </c>
      <c r="C813">
        <v>0</v>
      </c>
      <c r="D813">
        <v>0</v>
      </c>
      <c r="E813" t="s">
        <v>3630</v>
      </c>
      <c r="F813" t="s">
        <v>3630</v>
      </c>
    </row>
    <row r="814" spans="1:6" x14ac:dyDescent="0.25">
      <c r="A814">
        <v>4079203</v>
      </c>
      <c r="B814" t="s">
        <v>3630</v>
      </c>
      <c r="C814">
        <v>0</v>
      </c>
      <c r="D814">
        <v>0</v>
      </c>
      <c r="E814" t="s">
        <v>3630</v>
      </c>
      <c r="F814" t="s">
        <v>3630</v>
      </c>
    </row>
    <row r="815" spans="1:6" x14ac:dyDescent="0.25">
      <c r="A815">
        <v>423303</v>
      </c>
      <c r="B815" t="s">
        <v>3630</v>
      </c>
      <c r="C815">
        <v>0</v>
      </c>
      <c r="D815">
        <v>0</v>
      </c>
      <c r="E815" t="s">
        <v>3630</v>
      </c>
      <c r="F815" t="s">
        <v>3630</v>
      </c>
    </row>
    <row r="816" spans="1:6" x14ac:dyDescent="0.25">
      <c r="A816">
        <v>416603</v>
      </c>
      <c r="B816" t="s">
        <v>3630</v>
      </c>
      <c r="C816">
        <v>0</v>
      </c>
      <c r="D816">
        <v>0</v>
      </c>
      <c r="E816" t="s">
        <v>3630</v>
      </c>
      <c r="F816" t="s">
        <v>3630</v>
      </c>
    </row>
    <row r="817" spans="1:6" x14ac:dyDescent="0.25">
      <c r="A817">
        <v>418103</v>
      </c>
      <c r="B817" t="s">
        <v>3630</v>
      </c>
      <c r="C817">
        <v>0</v>
      </c>
      <c r="D817">
        <v>0</v>
      </c>
      <c r="E817" t="s">
        <v>3630</v>
      </c>
      <c r="F817" t="s">
        <v>3630</v>
      </c>
    </row>
    <row r="818" spans="1:6" x14ac:dyDescent="0.25">
      <c r="A818">
        <v>1715803</v>
      </c>
      <c r="B818" t="s">
        <v>3630</v>
      </c>
      <c r="C818">
        <v>0</v>
      </c>
      <c r="D818">
        <v>0</v>
      </c>
      <c r="E818" t="s">
        <v>3630</v>
      </c>
      <c r="F818" t="s">
        <v>3630</v>
      </c>
    </row>
    <row r="819" spans="1:6" x14ac:dyDescent="0.25">
      <c r="A819">
        <v>413103</v>
      </c>
      <c r="B819" t="s">
        <v>3630</v>
      </c>
      <c r="C819">
        <v>0</v>
      </c>
      <c r="D819">
        <v>0</v>
      </c>
      <c r="E819" t="s">
        <v>3630</v>
      </c>
      <c r="F819" t="s">
        <v>3630</v>
      </c>
    </row>
    <row r="820" spans="1:6" x14ac:dyDescent="0.25">
      <c r="A820">
        <v>422103</v>
      </c>
      <c r="B820" t="s">
        <v>3630</v>
      </c>
      <c r="C820">
        <v>0</v>
      </c>
      <c r="D820">
        <v>0</v>
      </c>
      <c r="E820" t="s">
        <v>3630</v>
      </c>
      <c r="F820" t="s">
        <v>3630</v>
      </c>
    </row>
    <row r="821" spans="1:6" x14ac:dyDescent="0.25">
      <c r="A821">
        <v>5725903</v>
      </c>
      <c r="B821" t="s">
        <v>3630</v>
      </c>
      <c r="C821">
        <v>0</v>
      </c>
      <c r="D821">
        <v>0</v>
      </c>
      <c r="E821" t="s">
        <v>3630</v>
      </c>
      <c r="F821" t="s">
        <v>3630</v>
      </c>
    </row>
    <row r="822" spans="1:6" x14ac:dyDescent="0.25">
      <c r="A822">
        <v>5282503</v>
      </c>
      <c r="B822" t="s">
        <v>3630</v>
      </c>
      <c r="C822">
        <v>0</v>
      </c>
      <c r="D822">
        <v>0</v>
      </c>
      <c r="E822" t="s">
        <v>3630</v>
      </c>
      <c r="F822" t="s">
        <v>3630</v>
      </c>
    </row>
    <row r="823" spans="1:6" x14ac:dyDescent="0.25">
      <c r="A823">
        <v>173303</v>
      </c>
      <c r="B823" t="s">
        <v>3630</v>
      </c>
      <c r="C823">
        <v>0</v>
      </c>
      <c r="D823">
        <v>0</v>
      </c>
      <c r="E823" t="s">
        <v>3630</v>
      </c>
      <c r="F823" t="s">
        <v>3630</v>
      </c>
    </row>
    <row r="824" spans="1:6" x14ac:dyDescent="0.25">
      <c r="A824">
        <v>132503</v>
      </c>
      <c r="B824" t="s">
        <v>3630</v>
      </c>
      <c r="C824">
        <v>0</v>
      </c>
      <c r="D824">
        <v>0</v>
      </c>
      <c r="E824" t="s">
        <v>3630</v>
      </c>
      <c r="F824" t="s">
        <v>3630</v>
      </c>
    </row>
    <row r="825" spans="1:6" x14ac:dyDescent="0.25">
      <c r="A825">
        <v>139703</v>
      </c>
      <c r="B825" t="s">
        <v>3630</v>
      </c>
      <c r="C825">
        <v>0</v>
      </c>
      <c r="D825">
        <v>0</v>
      </c>
      <c r="E825" t="s">
        <v>3630</v>
      </c>
      <c r="F825" t="s">
        <v>3630</v>
      </c>
    </row>
    <row r="826" spans="1:6" x14ac:dyDescent="0.25">
      <c r="A826">
        <v>427203</v>
      </c>
      <c r="B826" t="s">
        <v>3627</v>
      </c>
      <c r="C826">
        <v>7618.21</v>
      </c>
      <c r="D826">
        <v>7618.21</v>
      </c>
      <c r="E826" t="s">
        <v>3628</v>
      </c>
      <c r="F826" t="s">
        <v>3629</v>
      </c>
    </row>
    <row r="827" spans="1:6" x14ac:dyDescent="0.25">
      <c r="A827">
        <v>1397203</v>
      </c>
      <c r="B827" t="s">
        <v>3627</v>
      </c>
      <c r="C827">
        <v>4558.13</v>
      </c>
      <c r="D827">
        <v>4558.13</v>
      </c>
      <c r="E827" t="s">
        <v>3628</v>
      </c>
      <c r="F827" t="s">
        <v>3629</v>
      </c>
    </row>
    <row r="828" spans="1:6" x14ac:dyDescent="0.25">
      <c r="A828">
        <v>131703</v>
      </c>
      <c r="B828" t="s">
        <v>3630</v>
      </c>
      <c r="C828">
        <v>0</v>
      </c>
      <c r="D828">
        <v>0</v>
      </c>
      <c r="E828" t="s">
        <v>3630</v>
      </c>
      <c r="F828" t="s">
        <v>3630</v>
      </c>
    </row>
    <row r="829" spans="1:6" x14ac:dyDescent="0.25">
      <c r="A829">
        <v>416403</v>
      </c>
      <c r="B829" t="s">
        <v>3630</v>
      </c>
      <c r="C829">
        <v>0</v>
      </c>
      <c r="D829">
        <v>0</v>
      </c>
      <c r="E829" t="s">
        <v>3630</v>
      </c>
      <c r="F829" t="s">
        <v>3630</v>
      </c>
    </row>
    <row r="830" spans="1:6" x14ac:dyDescent="0.25">
      <c r="A830">
        <v>5591803</v>
      </c>
      <c r="B830" t="s">
        <v>3630</v>
      </c>
      <c r="C830">
        <v>0</v>
      </c>
      <c r="D830">
        <v>0</v>
      </c>
      <c r="E830" t="s">
        <v>3630</v>
      </c>
      <c r="F830" t="s">
        <v>3630</v>
      </c>
    </row>
    <row r="831" spans="1:6" x14ac:dyDescent="0.25">
      <c r="A831">
        <v>4921203</v>
      </c>
      <c r="B831" t="s">
        <v>3630</v>
      </c>
      <c r="C831">
        <v>0</v>
      </c>
      <c r="D831">
        <v>0</v>
      </c>
      <c r="E831" t="s">
        <v>3630</v>
      </c>
      <c r="F831" t="s">
        <v>3630</v>
      </c>
    </row>
    <row r="832" spans="1:6" x14ac:dyDescent="0.25">
      <c r="A832">
        <v>139403</v>
      </c>
      <c r="B832" t="s">
        <v>3630</v>
      </c>
      <c r="C832">
        <v>0</v>
      </c>
      <c r="D832">
        <v>0</v>
      </c>
      <c r="E832" t="s">
        <v>3630</v>
      </c>
      <c r="F832" t="s">
        <v>3630</v>
      </c>
    </row>
    <row r="833" spans="1:6" x14ac:dyDescent="0.25">
      <c r="A833">
        <v>422803</v>
      </c>
      <c r="B833" t="s">
        <v>3630</v>
      </c>
      <c r="C833">
        <v>0</v>
      </c>
      <c r="D833">
        <v>0</v>
      </c>
      <c r="E833" t="s">
        <v>3630</v>
      </c>
      <c r="F833" t="s">
        <v>3630</v>
      </c>
    </row>
    <row r="834" spans="1:6" x14ac:dyDescent="0.25">
      <c r="A834">
        <v>41503</v>
      </c>
      <c r="B834" t="s">
        <v>3627</v>
      </c>
      <c r="C834">
        <v>6476.47</v>
      </c>
      <c r="D834">
        <v>6476.47</v>
      </c>
      <c r="E834" t="s">
        <v>3628</v>
      </c>
      <c r="F834" t="s">
        <v>3629</v>
      </c>
    </row>
    <row r="835" spans="1:6" x14ac:dyDescent="0.25">
      <c r="A835">
        <v>120003</v>
      </c>
      <c r="B835" t="s">
        <v>3630</v>
      </c>
      <c r="C835">
        <v>0</v>
      </c>
      <c r="D835">
        <v>0</v>
      </c>
      <c r="E835" t="s">
        <v>3630</v>
      </c>
      <c r="F835" t="s">
        <v>3630</v>
      </c>
    </row>
    <row r="836" spans="1:6" x14ac:dyDescent="0.25">
      <c r="A836">
        <v>138803</v>
      </c>
      <c r="B836" t="s">
        <v>3630</v>
      </c>
      <c r="C836">
        <v>0</v>
      </c>
      <c r="D836">
        <v>0</v>
      </c>
      <c r="E836" t="s">
        <v>3630</v>
      </c>
      <c r="F836" t="s">
        <v>3630</v>
      </c>
    </row>
    <row r="837" spans="1:6" x14ac:dyDescent="0.25">
      <c r="A837">
        <v>372503</v>
      </c>
      <c r="B837" t="s">
        <v>3630</v>
      </c>
      <c r="C837">
        <v>0</v>
      </c>
      <c r="D837">
        <v>0</v>
      </c>
      <c r="E837" t="s">
        <v>3630</v>
      </c>
      <c r="F837" t="s">
        <v>3630</v>
      </c>
    </row>
    <row r="838" spans="1:6" x14ac:dyDescent="0.25">
      <c r="A838">
        <v>397203</v>
      </c>
      <c r="B838" t="s">
        <v>3630</v>
      </c>
      <c r="C838">
        <v>0</v>
      </c>
      <c r="D838">
        <v>0</v>
      </c>
      <c r="E838" t="s">
        <v>3630</v>
      </c>
      <c r="F838" t="s">
        <v>3630</v>
      </c>
    </row>
    <row r="839" spans="1:6" x14ac:dyDescent="0.25">
      <c r="A839">
        <v>412703</v>
      </c>
      <c r="B839" t="s">
        <v>3627</v>
      </c>
      <c r="C839">
        <v>8834.9699999999993</v>
      </c>
      <c r="D839">
        <v>8834.9699999999993</v>
      </c>
      <c r="E839" t="s">
        <v>3628</v>
      </c>
      <c r="F839" t="s">
        <v>3629</v>
      </c>
    </row>
    <row r="840" spans="1:6" x14ac:dyDescent="0.25">
      <c r="A840">
        <v>269403</v>
      </c>
      <c r="B840" t="s">
        <v>3630</v>
      </c>
      <c r="C840">
        <v>0</v>
      </c>
      <c r="D840">
        <v>0</v>
      </c>
      <c r="E840" t="s">
        <v>3630</v>
      </c>
      <c r="F840" t="s">
        <v>3630</v>
      </c>
    </row>
    <row r="841" spans="1:6" x14ac:dyDescent="0.25">
      <c r="A841">
        <v>1259003</v>
      </c>
      <c r="B841" t="s">
        <v>3627</v>
      </c>
      <c r="C841">
        <v>9643.26</v>
      </c>
      <c r="D841">
        <v>9643.26</v>
      </c>
      <c r="E841" t="s">
        <v>3628</v>
      </c>
      <c r="F841" t="s">
        <v>3629</v>
      </c>
    </row>
    <row r="842" spans="1:6" x14ac:dyDescent="0.25">
      <c r="A842">
        <v>2125803</v>
      </c>
      <c r="B842" t="s">
        <v>3627</v>
      </c>
      <c r="C842">
        <v>15057.72</v>
      </c>
      <c r="D842">
        <v>15057.72</v>
      </c>
      <c r="E842" t="s">
        <v>3628</v>
      </c>
      <c r="F842" t="s">
        <v>3629</v>
      </c>
    </row>
    <row r="843" spans="1:6" x14ac:dyDescent="0.25">
      <c r="A843">
        <v>415503</v>
      </c>
      <c r="B843" t="s">
        <v>3630</v>
      </c>
      <c r="C843">
        <v>0</v>
      </c>
      <c r="D843">
        <v>0</v>
      </c>
      <c r="E843" t="s">
        <v>3630</v>
      </c>
      <c r="F843" t="s">
        <v>3630</v>
      </c>
    </row>
    <row r="844" spans="1:6" x14ac:dyDescent="0.25">
      <c r="A844">
        <v>426003</v>
      </c>
      <c r="B844" t="s">
        <v>3630</v>
      </c>
      <c r="C844">
        <v>0</v>
      </c>
      <c r="D844">
        <v>0</v>
      </c>
      <c r="E844" t="s">
        <v>3630</v>
      </c>
      <c r="F844" t="s">
        <v>3630</v>
      </c>
    </row>
    <row r="845" spans="1:6" x14ac:dyDescent="0.25">
      <c r="A845">
        <v>422903</v>
      </c>
      <c r="B845" t="s">
        <v>3630</v>
      </c>
      <c r="C845">
        <v>0</v>
      </c>
      <c r="D845">
        <v>0</v>
      </c>
      <c r="E845" t="s">
        <v>3630</v>
      </c>
      <c r="F845" t="s">
        <v>3630</v>
      </c>
    </row>
    <row r="846" spans="1:6" x14ac:dyDescent="0.25">
      <c r="A846">
        <v>270403</v>
      </c>
      <c r="B846" t="s">
        <v>3630</v>
      </c>
      <c r="C846">
        <v>0</v>
      </c>
      <c r="D846">
        <v>0</v>
      </c>
      <c r="E846" t="s">
        <v>3630</v>
      </c>
      <c r="F846" t="s">
        <v>3630</v>
      </c>
    </row>
    <row r="847" spans="1:6" x14ac:dyDescent="0.25">
      <c r="A847">
        <v>174503</v>
      </c>
      <c r="B847" t="s">
        <v>3630</v>
      </c>
      <c r="C847">
        <v>0</v>
      </c>
      <c r="D847">
        <v>0</v>
      </c>
      <c r="E847" t="s">
        <v>3630</v>
      </c>
      <c r="F847" t="s">
        <v>3630</v>
      </c>
    </row>
    <row r="848" spans="1:6" x14ac:dyDescent="0.25">
      <c r="A848">
        <v>283403</v>
      </c>
      <c r="B848" t="s">
        <v>3630</v>
      </c>
      <c r="C848">
        <v>0</v>
      </c>
      <c r="D848">
        <v>0</v>
      </c>
      <c r="E848" t="s">
        <v>3630</v>
      </c>
      <c r="F848" t="s">
        <v>3630</v>
      </c>
    </row>
    <row r="849" spans="1:6" x14ac:dyDescent="0.25">
      <c r="A849">
        <v>415903</v>
      </c>
      <c r="B849" t="s">
        <v>3630</v>
      </c>
      <c r="C849">
        <v>0</v>
      </c>
      <c r="D849">
        <v>0</v>
      </c>
      <c r="E849" t="s">
        <v>3630</v>
      </c>
      <c r="F849" t="s">
        <v>3630</v>
      </c>
    </row>
    <row r="850" spans="1:6" x14ac:dyDescent="0.25">
      <c r="A850">
        <v>413603</v>
      </c>
      <c r="B850" t="s">
        <v>3630</v>
      </c>
      <c r="C850">
        <v>0</v>
      </c>
      <c r="D850">
        <v>0</v>
      </c>
      <c r="E850" t="s">
        <v>3630</v>
      </c>
      <c r="F850" t="s">
        <v>3630</v>
      </c>
    </row>
    <row r="851" spans="1:6" x14ac:dyDescent="0.25">
      <c r="A851">
        <v>415003</v>
      </c>
      <c r="B851" t="s">
        <v>3630</v>
      </c>
      <c r="C851">
        <v>0</v>
      </c>
      <c r="D851">
        <v>0</v>
      </c>
      <c r="E851" t="s">
        <v>3630</v>
      </c>
      <c r="F851" t="s">
        <v>3630</v>
      </c>
    </row>
    <row r="852" spans="1:6" x14ac:dyDescent="0.25">
      <c r="A852">
        <v>417503</v>
      </c>
      <c r="B852" t="s">
        <v>3630</v>
      </c>
      <c r="C852">
        <v>0</v>
      </c>
      <c r="D852">
        <v>0</v>
      </c>
      <c r="E852" t="s">
        <v>3630</v>
      </c>
      <c r="F852" t="s">
        <v>3630</v>
      </c>
    </row>
    <row r="853" spans="1:6" x14ac:dyDescent="0.25">
      <c r="A853">
        <v>249003</v>
      </c>
      <c r="B853" t="s">
        <v>3630</v>
      </c>
      <c r="C853">
        <v>0</v>
      </c>
      <c r="D853">
        <v>0</v>
      </c>
      <c r="E853" t="s">
        <v>3630</v>
      </c>
      <c r="F853" t="s">
        <v>3630</v>
      </c>
    </row>
    <row r="854" spans="1:6" x14ac:dyDescent="0.25">
      <c r="A854">
        <v>2401503</v>
      </c>
      <c r="B854" t="s">
        <v>3630</v>
      </c>
      <c r="C854">
        <v>0</v>
      </c>
      <c r="D854">
        <v>0</v>
      </c>
      <c r="E854" t="s">
        <v>3630</v>
      </c>
      <c r="F854" t="s">
        <v>3630</v>
      </c>
    </row>
    <row r="855" spans="1:6" x14ac:dyDescent="0.25">
      <c r="A855">
        <v>421303</v>
      </c>
      <c r="B855" t="s">
        <v>3630</v>
      </c>
      <c r="C855">
        <v>0</v>
      </c>
      <c r="D855">
        <v>0</v>
      </c>
      <c r="E855" t="s">
        <v>3630</v>
      </c>
      <c r="F855" t="s">
        <v>3630</v>
      </c>
    </row>
    <row r="856" spans="1:6" x14ac:dyDescent="0.25">
      <c r="A856">
        <v>268103</v>
      </c>
      <c r="B856" t="s">
        <v>3630</v>
      </c>
      <c r="C856">
        <v>0</v>
      </c>
      <c r="D856">
        <v>0</v>
      </c>
      <c r="E856" t="s">
        <v>3630</v>
      </c>
      <c r="F856" t="s">
        <v>3630</v>
      </c>
    </row>
    <row r="857" spans="1:6" x14ac:dyDescent="0.25">
      <c r="A857">
        <v>268203</v>
      </c>
      <c r="B857" t="s">
        <v>3630</v>
      </c>
      <c r="C857">
        <v>0</v>
      </c>
      <c r="D857">
        <v>0</v>
      </c>
      <c r="E857" t="s">
        <v>3630</v>
      </c>
      <c r="F857" t="s">
        <v>3630</v>
      </c>
    </row>
    <row r="858" spans="1:6" x14ac:dyDescent="0.25">
      <c r="A858">
        <v>269503</v>
      </c>
      <c r="B858" t="s">
        <v>3630</v>
      </c>
      <c r="C858">
        <v>0</v>
      </c>
      <c r="D858">
        <v>0</v>
      </c>
      <c r="E858" t="s">
        <v>3630</v>
      </c>
      <c r="F858" t="s">
        <v>3630</v>
      </c>
    </row>
    <row r="859" spans="1:6" x14ac:dyDescent="0.25">
      <c r="A859">
        <v>269603</v>
      </c>
      <c r="B859" t="s">
        <v>3630</v>
      </c>
      <c r="C859">
        <v>0</v>
      </c>
      <c r="D859">
        <v>0</v>
      </c>
      <c r="E859" t="s">
        <v>3630</v>
      </c>
      <c r="F859" t="s">
        <v>3630</v>
      </c>
    </row>
    <row r="860" spans="1:6" x14ac:dyDescent="0.25">
      <c r="A860">
        <v>368803</v>
      </c>
      <c r="B860" t="s">
        <v>3630</v>
      </c>
      <c r="C860">
        <v>0</v>
      </c>
      <c r="D860">
        <v>0</v>
      </c>
      <c r="E860" t="s">
        <v>3630</v>
      </c>
      <c r="F860" t="s">
        <v>3630</v>
      </c>
    </row>
    <row r="861" spans="1:6" x14ac:dyDescent="0.25">
      <c r="A861">
        <v>414703</v>
      </c>
      <c r="B861" t="s">
        <v>3630</v>
      </c>
      <c r="C861">
        <v>0</v>
      </c>
      <c r="D861">
        <v>0</v>
      </c>
      <c r="E861" t="s">
        <v>3630</v>
      </c>
      <c r="F861" t="s">
        <v>3630</v>
      </c>
    </row>
    <row r="862" spans="1:6" x14ac:dyDescent="0.25">
      <c r="A862">
        <v>417703</v>
      </c>
      <c r="B862" t="s">
        <v>3630</v>
      </c>
      <c r="C862">
        <v>0</v>
      </c>
      <c r="D862">
        <v>0</v>
      </c>
      <c r="E862" t="s">
        <v>3630</v>
      </c>
      <c r="F862" t="s">
        <v>3630</v>
      </c>
    </row>
    <row r="863" spans="1:6" x14ac:dyDescent="0.25">
      <c r="A863">
        <v>2539203</v>
      </c>
      <c r="B863" t="s">
        <v>3630</v>
      </c>
      <c r="C863">
        <v>0</v>
      </c>
      <c r="D863">
        <v>0</v>
      </c>
      <c r="E863" t="s">
        <v>3630</v>
      </c>
      <c r="F863" t="s">
        <v>3630</v>
      </c>
    </row>
    <row r="864" spans="1:6" x14ac:dyDescent="0.25">
      <c r="A864">
        <v>2647203</v>
      </c>
      <c r="B864" t="s">
        <v>3630</v>
      </c>
      <c r="C864">
        <v>0</v>
      </c>
      <c r="D864">
        <v>0</v>
      </c>
      <c r="E864" t="s">
        <v>3630</v>
      </c>
      <c r="F864" t="s">
        <v>3630</v>
      </c>
    </row>
    <row r="865" spans="1:6" x14ac:dyDescent="0.25">
      <c r="A865">
        <v>2647303</v>
      </c>
      <c r="B865" t="s">
        <v>3630</v>
      </c>
      <c r="C865">
        <v>0</v>
      </c>
      <c r="D865">
        <v>0</v>
      </c>
      <c r="E865" t="s">
        <v>3630</v>
      </c>
      <c r="F865" t="s">
        <v>3630</v>
      </c>
    </row>
    <row r="866" spans="1:6" x14ac:dyDescent="0.25">
      <c r="A866">
        <v>2855203</v>
      </c>
      <c r="B866" t="s">
        <v>3630</v>
      </c>
      <c r="C866">
        <v>0</v>
      </c>
      <c r="D866">
        <v>0</v>
      </c>
      <c r="E866" t="s">
        <v>3630</v>
      </c>
      <c r="F866" t="s">
        <v>3630</v>
      </c>
    </row>
    <row r="867" spans="1:6" x14ac:dyDescent="0.25">
      <c r="A867">
        <v>295403</v>
      </c>
      <c r="B867" t="s">
        <v>3630</v>
      </c>
      <c r="C867">
        <v>0</v>
      </c>
      <c r="D867">
        <v>0</v>
      </c>
      <c r="E867" t="s">
        <v>3630</v>
      </c>
      <c r="F867" t="s">
        <v>3630</v>
      </c>
    </row>
    <row r="868" spans="1:6" x14ac:dyDescent="0.25">
      <c r="A868">
        <v>3579303</v>
      </c>
      <c r="B868" t="s">
        <v>3630</v>
      </c>
      <c r="C868">
        <v>0</v>
      </c>
      <c r="D868">
        <v>0</v>
      </c>
      <c r="E868" t="s">
        <v>3630</v>
      </c>
      <c r="F868" t="s">
        <v>3630</v>
      </c>
    </row>
    <row r="869" spans="1:6" x14ac:dyDescent="0.25">
      <c r="A869">
        <v>3605203</v>
      </c>
      <c r="B869" t="s">
        <v>3630</v>
      </c>
      <c r="C869">
        <v>0</v>
      </c>
      <c r="D869">
        <v>0</v>
      </c>
      <c r="E869" t="s">
        <v>3630</v>
      </c>
      <c r="F869" t="s">
        <v>3630</v>
      </c>
    </row>
    <row r="870" spans="1:6" x14ac:dyDescent="0.25">
      <c r="A870">
        <v>799203</v>
      </c>
      <c r="B870" t="s">
        <v>3630</v>
      </c>
      <c r="C870">
        <v>0</v>
      </c>
      <c r="D870">
        <v>0</v>
      </c>
      <c r="E870" t="s">
        <v>3630</v>
      </c>
      <c r="F870" t="s">
        <v>3630</v>
      </c>
    </row>
    <row r="871" spans="1:6" x14ac:dyDescent="0.25">
      <c r="A871">
        <v>2763303</v>
      </c>
      <c r="B871" t="s">
        <v>3630</v>
      </c>
      <c r="C871">
        <v>0</v>
      </c>
      <c r="D871">
        <v>0</v>
      </c>
      <c r="E871" t="s">
        <v>3630</v>
      </c>
      <c r="F871" t="s">
        <v>3630</v>
      </c>
    </row>
    <row r="872" spans="1:6" x14ac:dyDescent="0.25">
      <c r="A872">
        <v>3161403</v>
      </c>
      <c r="B872" t="s">
        <v>3630</v>
      </c>
      <c r="C872">
        <v>0</v>
      </c>
      <c r="D872">
        <v>0</v>
      </c>
      <c r="E872" t="s">
        <v>3630</v>
      </c>
      <c r="F872" t="s">
        <v>3630</v>
      </c>
    </row>
    <row r="873" spans="1:6" x14ac:dyDescent="0.25">
      <c r="A873">
        <v>3531303</v>
      </c>
      <c r="B873" t="s">
        <v>3630</v>
      </c>
      <c r="C873">
        <v>0</v>
      </c>
      <c r="D873">
        <v>0</v>
      </c>
      <c r="E873" t="s">
        <v>3630</v>
      </c>
      <c r="F873" t="s">
        <v>3630</v>
      </c>
    </row>
    <row r="874" spans="1:6" x14ac:dyDescent="0.25">
      <c r="A874">
        <v>3251203</v>
      </c>
      <c r="B874" t="s">
        <v>3630</v>
      </c>
      <c r="C874">
        <v>0</v>
      </c>
      <c r="D874">
        <v>0</v>
      </c>
      <c r="E874" t="s">
        <v>3630</v>
      </c>
      <c r="F874" t="s">
        <v>3630</v>
      </c>
    </row>
    <row r="875" spans="1:6" x14ac:dyDescent="0.25">
      <c r="A875">
        <v>4743203</v>
      </c>
      <c r="B875" t="s">
        <v>3630</v>
      </c>
      <c r="C875">
        <v>0</v>
      </c>
      <c r="D875">
        <v>0</v>
      </c>
      <c r="E875" t="s">
        <v>3630</v>
      </c>
      <c r="F875" t="s">
        <v>3630</v>
      </c>
    </row>
    <row r="876" spans="1:6" x14ac:dyDescent="0.25">
      <c r="A876">
        <v>2753303</v>
      </c>
      <c r="B876" t="s">
        <v>3630</v>
      </c>
      <c r="C876">
        <v>0</v>
      </c>
      <c r="D876">
        <v>0</v>
      </c>
      <c r="E876" t="s">
        <v>3630</v>
      </c>
      <c r="F876" t="s">
        <v>3630</v>
      </c>
    </row>
    <row r="877" spans="1:6" x14ac:dyDescent="0.25">
      <c r="A877">
        <v>4831203</v>
      </c>
      <c r="B877" t="s">
        <v>3630</v>
      </c>
      <c r="C877">
        <v>0</v>
      </c>
      <c r="D877">
        <v>0</v>
      </c>
      <c r="E877" t="s">
        <v>3630</v>
      </c>
      <c r="F877" t="s">
        <v>3630</v>
      </c>
    </row>
    <row r="878" spans="1:6" x14ac:dyDescent="0.25">
      <c r="A878">
        <v>1960103</v>
      </c>
      <c r="B878" t="s">
        <v>3630</v>
      </c>
      <c r="C878">
        <v>0</v>
      </c>
      <c r="D878">
        <v>0</v>
      </c>
      <c r="E878" t="s">
        <v>3630</v>
      </c>
      <c r="F878" t="s">
        <v>3630</v>
      </c>
    </row>
    <row r="879" spans="1:6" x14ac:dyDescent="0.25">
      <c r="A879">
        <v>2198803</v>
      </c>
      <c r="B879" t="s">
        <v>3630</v>
      </c>
      <c r="C879">
        <v>0</v>
      </c>
      <c r="D879">
        <v>0</v>
      </c>
      <c r="E879" t="s">
        <v>3630</v>
      </c>
      <c r="F879" t="s">
        <v>3630</v>
      </c>
    </row>
    <row r="880" spans="1:6" x14ac:dyDescent="0.25">
      <c r="A880">
        <v>4275203</v>
      </c>
      <c r="B880" t="s">
        <v>3630</v>
      </c>
      <c r="C880">
        <v>0</v>
      </c>
      <c r="D880">
        <v>0</v>
      </c>
      <c r="E880" t="s">
        <v>3630</v>
      </c>
      <c r="F880" t="s">
        <v>3630</v>
      </c>
    </row>
    <row r="881" spans="1:6" x14ac:dyDescent="0.25">
      <c r="A881">
        <v>3843203</v>
      </c>
      <c r="B881" t="s">
        <v>3630</v>
      </c>
      <c r="C881">
        <v>0</v>
      </c>
      <c r="D881">
        <v>0</v>
      </c>
      <c r="E881" t="s">
        <v>3630</v>
      </c>
      <c r="F881" t="s">
        <v>3630</v>
      </c>
    </row>
    <row r="882" spans="1:6" x14ac:dyDescent="0.25">
      <c r="A882">
        <v>2029203</v>
      </c>
      <c r="B882" t="s">
        <v>3630</v>
      </c>
      <c r="C882">
        <v>0</v>
      </c>
      <c r="D882">
        <v>0</v>
      </c>
      <c r="E882" t="s">
        <v>3630</v>
      </c>
      <c r="F882" t="s">
        <v>3630</v>
      </c>
    </row>
    <row r="883" spans="1:6" x14ac:dyDescent="0.25">
      <c r="A883">
        <v>179003</v>
      </c>
      <c r="B883" t="s">
        <v>3630</v>
      </c>
      <c r="C883">
        <v>0</v>
      </c>
      <c r="D883">
        <v>0</v>
      </c>
      <c r="E883" t="s">
        <v>3630</v>
      </c>
      <c r="F883" t="s">
        <v>3630</v>
      </c>
    </row>
    <row r="884" spans="1:6" x14ac:dyDescent="0.25">
      <c r="A884">
        <v>320203</v>
      </c>
      <c r="B884" t="s">
        <v>3630</v>
      </c>
      <c r="C884">
        <v>0</v>
      </c>
      <c r="D884">
        <v>0</v>
      </c>
      <c r="E884" t="s">
        <v>3630</v>
      </c>
      <c r="F884" t="s">
        <v>3630</v>
      </c>
    </row>
    <row r="885" spans="1:6" x14ac:dyDescent="0.25">
      <c r="A885">
        <v>418903</v>
      </c>
      <c r="B885" t="s">
        <v>3630</v>
      </c>
      <c r="C885">
        <v>0</v>
      </c>
      <c r="D885">
        <v>0</v>
      </c>
      <c r="E885" t="s">
        <v>3630</v>
      </c>
      <c r="F885" t="s">
        <v>3630</v>
      </c>
    </row>
    <row r="886" spans="1:6" x14ac:dyDescent="0.25">
      <c r="A886">
        <v>421503</v>
      </c>
      <c r="B886" t="s">
        <v>3630</v>
      </c>
      <c r="C886">
        <v>0</v>
      </c>
      <c r="D886">
        <v>0</v>
      </c>
      <c r="E886" t="s">
        <v>3630</v>
      </c>
      <c r="F886" t="s">
        <v>3630</v>
      </c>
    </row>
    <row r="887" spans="1:6" x14ac:dyDescent="0.25">
      <c r="A887">
        <v>427003</v>
      </c>
      <c r="B887" t="s">
        <v>3630</v>
      </c>
      <c r="C887">
        <v>0</v>
      </c>
      <c r="D887">
        <v>0</v>
      </c>
      <c r="E887" t="s">
        <v>3630</v>
      </c>
      <c r="F887" t="s">
        <v>3630</v>
      </c>
    </row>
    <row r="888" spans="1:6" x14ac:dyDescent="0.25">
      <c r="A888">
        <v>5619703</v>
      </c>
      <c r="B888" t="s">
        <v>3630</v>
      </c>
      <c r="C888">
        <v>0</v>
      </c>
      <c r="D888">
        <v>0</v>
      </c>
      <c r="E888" t="s">
        <v>3630</v>
      </c>
      <c r="F888" t="s">
        <v>3630</v>
      </c>
    </row>
    <row r="889" spans="1:6" x14ac:dyDescent="0.25">
      <c r="A889">
        <v>283303</v>
      </c>
      <c r="B889" t="s">
        <v>3630</v>
      </c>
      <c r="C889">
        <v>0</v>
      </c>
      <c r="D889">
        <v>0</v>
      </c>
      <c r="E889" t="s">
        <v>3630</v>
      </c>
      <c r="F889" t="s">
        <v>3630</v>
      </c>
    </row>
    <row r="890" spans="1:6" x14ac:dyDescent="0.25">
      <c r="A890">
        <v>174603</v>
      </c>
      <c r="B890" t="s">
        <v>3630</v>
      </c>
      <c r="C890">
        <v>0</v>
      </c>
      <c r="D890">
        <v>0</v>
      </c>
      <c r="E890" t="s">
        <v>3630</v>
      </c>
      <c r="F890" t="s">
        <v>3630</v>
      </c>
    </row>
    <row r="891" spans="1:6" x14ac:dyDescent="0.25">
      <c r="A891">
        <v>174903</v>
      </c>
      <c r="B891" t="s">
        <v>3630</v>
      </c>
      <c r="C891">
        <v>0</v>
      </c>
      <c r="D891">
        <v>0</v>
      </c>
      <c r="E891" t="s">
        <v>3630</v>
      </c>
      <c r="F891" t="s">
        <v>3630</v>
      </c>
    </row>
    <row r="892" spans="1:6" x14ac:dyDescent="0.25">
      <c r="A892">
        <v>175003</v>
      </c>
      <c r="B892" t="s">
        <v>3630</v>
      </c>
      <c r="C892">
        <v>0</v>
      </c>
      <c r="D892">
        <v>0</v>
      </c>
      <c r="E892" t="s">
        <v>3630</v>
      </c>
      <c r="F892" t="s">
        <v>3630</v>
      </c>
    </row>
    <row r="893" spans="1:6" x14ac:dyDescent="0.25">
      <c r="A893">
        <v>1661203</v>
      </c>
      <c r="B893" t="s">
        <v>3627</v>
      </c>
      <c r="C893">
        <v>6067.22</v>
      </c>
      <c r="D893">
        <v>6067.22</v>
      </c>
      <c r="E893" t="s">
        <v>3628</v>
      </c>
      <c r="F893" t="s">
        <v>3629</v>
      </c>
    </row>
    <row r="894" spans="1:6" x14ac:dyDescent="0.25">
      <c r="A894">
        <v>3255903</v>
      </c>
      <c r="B894" t="s">
        <v>3630</v>
      </c>
      <c r="C894">
        <v>0</v>
      </c>
      <c r="D894">
        <v>0</v>
      </c>
      <c r="E894" t="s">
        <v>3630</v>
      </c>
      <c r="F894" t="s">
        <v>3630</v>
      </c>
    </row>
    <row r="895" spans="1:6" x14ac:dyDescent="0.25">
      <c r="A895">
        <v>1779203</v>
      </c>
      <c r="B895" t="s">
        <v>3630</v>
      </c>
      <c r="C895">
        <v>0</v>
      </c>
      <c r="D895">
        <v>0</v>
      </c>
      <c r="E895" t="s">
        <v>3630</v>
      </c>
      <c r="F895" t="s">
        <v>3630</v>
      </c>
    </row>
    <row r="896" spans="1:6" x14ac:dyDescent="0.25">
      <c r="A896">
        <v>1889303</v>
      </c>
      <c r="B896" t="s">
        <v>3630</v>
      </c>
      <c r="C896">
        <v>0</v>
      </c>
      <c r="D896">
        <v>0</v>
      </c>
      <c r="E896" t="s">
        <v>3630</v>
      </c>
      <c r="F896" t="s">
        <v>3630</v>
      </c>
    </row>
    <row r="897" spans="1:6" x14ac:dyDescent="0.25">
      <c r="A897">
        <v>1009203</v>
      </c>
      <c r="B897" t="s">
        <v>3630</v>
      </c>
      <c r="C897">
        <v>0</v>
      </c>
      <c r="D897">
        <v>0</v>
      </c>
      <c r="E897" t="s">
        <v>3630</v>
      </c>
      <c r="F897" t="s">
        <v>3630</v>
      </c>
    </row>
    <row r="898" spans="1:6" x14ac:dyDescent="0.25">
      <c r="A898">
        <v>176803</v>
      </c>
      <c r="B898" t="s">
        <v>3630</v>
      </c>
      <c r="C898">
        <v>0</v>
      </c>
      <c r="D898">
        <v>0</v>
      </c>
      <c r="E898" t="s">
        <v>3630</v>
      </c>
      <c r="F898" t="s">
        <v>3630</v>
      </c>
    </row>
    <row r="899" spans="1:6" x14ac:dyDescent="0.25">
      <c r="A899">
        <v>321403</v>
      </c>
      <c r="B899" t="s">
        <v>3630</v>
      </c>
      <c r="C899">
        <v>0</v>
      </c>
      <c r="D899">
        <v>0</v>
      </c>
      <c r="E899" t="s">
        <v>3630</v>
      </c>
      <c r="F899" t="s">
        <v>3630</v>
      </c>
    </row>
    <row r="900" spans="1:6" x14ac:dyDescent="0.25">
      <c r="A900">
        <v>1228203</v>
      </c>
      <c r="B900" t="s">
        <v>3627</v>
      </c>
      <c r="C900">
        <v>15057.72</v>
      </c>
      <c r="D900">
        <v>15057.72</v>
      </c>
      <c r="E900" t="s">
        <v>3628</v>
      </c>
      <c r="F900" t="s">
        <v>3629</v>
      </c>
    </row>
    <row r="901" spans="1:6" x14ac:dyDescent="0.25">
      <c r="A901">
        <v>180603</v>
      </c>
      <c r="B901" t="s">
        <v>3630</v>
      </c>
      <c r="C901">
        <v>0</v>
      </c>
      <c r="D901">
        <v>0</v>
      </c>
      <c r="E901" t="s">
        <v>3630</v>
      </c>
      <c r="F901" t="s">
        <v>3630</v>
      </c>
    </row>
    <row r="902" spans="1:6" x14ac:dyDescent="0.25">
      <c r="A902">
        <v>1863203</v>
      </c>
      <c r="B902" t="s">
        <v>3630</v>
      </c>
      <c r="C902">
        <v>0</v>
      </c>
      <c r="D902">
        <v>0</v>
      </c>
      <c r="E902" t="s">
        <v>3630</v>
      </c>
      <c r="F902" t="s">
        <v>3630</v>
      </c>
    </row>
    <row r="903" spans="1:6" x14ac:dyDescent="0.25">
      <c r="A903">
        <v>4141303</v>
      </c>
      <c r="B903" t="s">
        <v>3630</v>
      </c>
      <c r="C903">
        <v>0</v>
      </c>
      <c r="D903">
        <v>0</v>
      </c>
      <c r="E903" t="s">
        <v>3630</v>
      </c>
      <c r="F903" t="s">
        <v>3630</v>
      </c>
    </row>
    <row r="904" spans="1:6" x14ac:dyDescent="0.25">
      <c r="A904">
        <v>5061203</v>
      </c>
      <c r="B904" t="s">
        <v>3630</v>
      </c>
      <c r="C904">
        <v>0</v>
      </c>
      <c r="D904">
        <v>0</v>
      </c>
      <c r="E904" t="s">
        <v>3630</v>
      </c>
      <c r="F904" t="s">
        <v>3630</v>
      </c>
    </row>
    <row r="905" spans="1:6" x14ac:dyDescent="0.25">
      <c r="A905">
        <v>416703</v>
      </c>
      <c r="B905" t="s">
        <v>3630</v>
      </c>
      <c r="C905">
        <v>0</v>
      </c>
      <c r="D905">
        <v>0</v>
      </c>
      <c r="E905" t="s">
        <v>3630</v>
      </c>
      <c r="F905" t="s">
        <v>3630</v>
      </c>
    </row>
    <row r="906" spans="1:6" x14ac:dyDescent="0.25">
      <c r="A906">
        <v>428003</v>
      </c>
      <c r="B906" t="s">
        <v>3630</v>
      </c>
      <c r="C906">
        <v>0</v>
      </c>
      <c r="D906">
        <v>0</v>
      </c>
      <c r="E906" t="s">
        <v>3630</v>
      </c>
      <c r="F906" t="s">
        <v>3630</v>
      </c>
    </row>
    <row r="907" spans="1:6" x14ac:dyDescent="0.25">
      <c r="A907">
        <v>2541203</v>
      </c>
      <c r="B907" t="s">
        <v>3630</v>
      </c>
      <c r="C907">
        <v>0</v>
      </c>
      <c r="D907">
        <v>0</v>
      </c>
      <c r="E907" t="s">
        <v>3630</v>
      </c>
      <c r="F907" t="s">
        <v>3630</v>
      </c>
    </row>
    <row r="908" spans="1:6" x14ac:dyDescent="0.25">
      <c r="A908">
        <v>5119203</v>
      </c>
      <c r="B908" t="s">
        <v>3630</v>
      </c>
      <c r="C908">
        <v>0</v>
      </c>
      <c r="D908">
        <v>0</v>
      </c>
      <c r="E908" t="s">
        <v>3630</v>
      </c>
      <c r="F908" t="s">
        <v>3630</v>
      </c>
    </row>
    <row r="909" spans="1:6" x14ac:dyDescent="0.25">
      <c r="A909">
        <v>5242103</v>
      </c>
      <c r="B909" t="s">
        <v>3630</v>
      </c>
      <c r="C909">
        <v>0</v>
      </c>
      <c r="D909">
        <v>0</v>
      </c>
      <c r="E909" t="s">
        <v>3630</v>
      </c>
      <c r="F909" t="s">
        <v>3630</v>
      </c>
    </row>
    <row r="910" spans="1:6" x14ac:dyDescent="0.25">
      <c r="A910">
        <v>291803</v>
      </c>
      <c r="B910" t="s">
        <v>3630</v>
      </c>
      <c r="C910">
        <v>0</v>
      </c>
      <c r="D910">
        <v>0</v>
      </c>
      <c r="E910" t="s">
        <v>3630</v>
      </c>
      <c r="F910" t="s">
        <v>3630</v>
      </c>
    </row>
    <row r="911" spans="1:6" x14ac:dyDescent="0.25">
      <c r="A911">
        <v>5726103</v>
      </c>
      <c r="B911" t="s">
        <v>3630</v>
      </c>
      <c r="C911">
        <v>0</v>
      </c>
      <c r="D911">
        <v>0</v>
      </c>
      <c r="E911" t="s">
        <v>3630</v>
      </c>
      <c r="F911" t="s">
        <v>3630</v>
      </c>
    </row>
    <row r="912" spans="1:6" x14ac:dyDescent="0.25">
      <c r="A912">
        <v>6377703</v>
      </c>
      <c r="B912" t="s">
        <v>3630</v>
      </c>
      <c r="C912">
        <v>0</v>
      </c>
      <c r="D912">
        <v>0</v>
      </c>
      <c r="E912" t="s">
        <v>3630</v>
      </c>
      <c r="F912" t="s">
        <v>3630</v>
      </c>
    </row>
    <row r="913" spans="1:6" x14ac:dyDescent="0.25">
      <c r="A913">
        <v>391903</v>
      </c>
      <c r="B913" t="s">
        <v>3627</v>
      </c>
      <c r="C913">
        <v>2757.83</v>
      </c>
      <c r="D913">
        <v>2757.83</v>
      </c>
      <c r="E913" t="s">
        <v>3628</v>
      </c>
      <c r="F913" t="s">
        <v>3629</v>
      </c>
    </row>
    <row r="914" spans="1:6" x14ac:dyDescent="0.25">
      <c r="A914">
        <v>4353503</v>
      </c>
      <c r="B914" t="s">
        <v>3630</v>
      </c>
      <c r="C914">
        <v>0</v>
      </c>
      <c r="D914">
        <v>0</v>
      </c>
      <c r="E914" t="s">
        <v>3630</v>
      </c>
      <c r="F914" t="s">
        <v>3630</v>
      </c>
    </row>
    <row r="915" spans="1:6" x14ac:dyDescent="0.25">
      <c r="A915">
        <v>194703</v>
      </c>
      <c r="B915" t="s">
        <v>3630</v>
      </c>
      <c r="C915">
        <v>0</v>
      </c>
      <c r="D915">
        <v>0</v>
      </c>
      <c r="E915" t="s">
        <v>3630</v>
      </c>
      <c r="F915" t="s">
        <v>3630</v>
      </c>
    </row>
    <row r="916" spans="1:6" x14ac:dyDescent="0.25">
      <c r="A916">
        <v>320803</v>
      </c>
      <c r="B916" t="s">
        <v>3630</v>
      </c>
      <c r="C916">
        <v>0</v>
      </c>
      <c r="D916">
        <v>0</v>
      </c>
      <c r="E916" t="s">
        <v>3630</v>
      </c>
      <c r="F916" t="s">
        <v>3630</v>
      </c>
    </row>
    <row r="917" spans="1:6" x14ac:dyDescent="0.25">
      <c r="A917">
        <v>179603</v>
      </c>
      <c r="B917" t="s">
        <v>3630</v>
      </c>
      <c r="C917">
        <v>0</v>
      </c>
      <c r="D917">
        <v>0</v>
      </c>
      <c r="E917" t="s">
        <v>3630</v>
      </c>
      <c r="F917" t="s">
        <v>3630</v>
      </c>
    </row>
    <row r="918" spans="1:6" x14ac:dyDescent="0.25">
      <c r="A918">
        <v>1263903</v>
      </c>
      <c r="B918" t="s">
        <v>3627</v>
      </c>
      <c r="C918">
        <v>11522.37</v>
      </c>
      <c r="D918">
        <v>11522.37</v>
      </c>
      <c r="E918" t="s">
        <v>3628</v>
      </c>
      <c r="F918" t="s">
        <v>3629</v>
      </c>
    </row>
    <row r="919" spans="1:6" x14ac:dyDescent="0.25">
      <c r="A919">
        <v>149803</v>
      </c>
      <c r="B919" t="s">
        <v>3630</v>
      </c>
      <c r="C919">
        <v>0</v>
      </c>
      <c r="D919">
        <v>0</v>
      </c>
      <c r="E919" t="s">
        <v>3630</v>
      </c>
      <c r="F919" t="s">
        <v>3630</v>
      </c>
    </row>
    <row r="920" spans="1:6" x14ac:dyDescent="0.25">
      <c r="A920">
        <v>233903</v>
      </c>
      <c r="B920" t="s">
        <v>3630</v>
      </c>
      <c r="C920">
        <v>0</v>
      </c>
      <c r="D920">
        <v>0</v>
      </c>
      <c r="E920" t="s">
        <v>3630</v>
      </c>
      <c r="F920" t="s">
        <v>3630</v>
      </c>
    </row>
    <row r="921" spans="1:6" x14ac:dyDescent="0.25">
      <c r="A921">
        <v>417603</v>
      </c>
      <c r="B921" t="s">
        <v>3630</v>
      </c>
      <c r="C921">
        <v>0</v>
      </c>
      <c r="D921">
        <v>0</v>
      </c>
      <c r="E921" t="s">
        <v>3630</v>
      </c>
      <c r="F921" t="s">
        <v>3630</v>
      </c>
    </row>
    <row r="922" spans="1:6" x14ac:dyDescent="0.25">
      <c r="A922">
        <v>283503</v>
      </c>
      <c r="B922" t="s">
        <v>3630</v>
      </c>
      <c r="C922">
        <v>0</v>
      </c>
      <c r="D922">
        <v>0</v>
      </c>
      <c r="E922" t="s">
        <v>3630</v>
      </c>
      <c r="F922" t="s">
        <v>3630</v>
      </c>
    </row>
    <row r="923" spans="1:6" x14ac:dyDescent="0.25">
      <c r="A923">
        <v>2021303</v>
      </c>
      <c r="B923" t="s">
        <v>3630</v>
      </c>
      <c r="C923">
        <v>0</v>
      </c>
      <c r="D923">
        <v>0</v>
      </c>
      <c r="E923" t="s">
        <v>3630</v>
      </c>
      <c r="F923" t="s">
        <v>3630</v>
      </c>
    </row>
    <row r="924" spans="1:6" x14ac:dyDescent="0.25">
      <c r="A924">
        <v>2253203</v>
      </c>
      <c r="B924" t="s">
        <v>3630</v>
      </c>
      <c r="C924">
        <v>0</v>
      </c>
      <c r="D924">
        <v>0</v>
      </c>
      <c r="E924" t="s">
        <v>3630</v>
      </c>
      <c r="F924" t="s">
        <v>3630</v>
      </c>
    </row>
    <row r="925" spans="1:6" x14ac:dyDescent="0.25">
      <c r="A925">
        <v>27203</v>
      </c>
      <c r="B925" t="s">
        <v>3630</v>
      </c>
      <c r="C925">
        <v>0</v>
      </c>
      <c r="D925">
        <v>0</v>
      </c>
      <c r="E925" t="s">
        <v>3630</v>
      </c>
      <c r="F925" t="s">
        <v>3630</v>
      </c>
    </row>
    <row r="926" spans="1:6" x14ac:dyDescent="0.25">
      <c r="A926">
        <v>42703</v>
      </c>
      <c r="B926" t="s">
        <v>3630</v>
      </c>
      <c r="C926">
        <v>0</v>
      </c>
      <c r="D926">
        <v>0</v>
      </c>
      <c r="E926" t="s">
        <v>3630</v>
      </c>
      <c r="F926" t="s">
        <v>3630</v>
      </c>
    </row>
    <row r="927" spans="1:6" x14ac:dyDescent="0.25">
      <c r="A927">
        <v>86503</v>
      </c>
      <c r="B927" t="s">
        <v>3627</v>
      </c>
      <c r="C927">
        <v>12134.43</v>
      </c>
      <c r="D927">
        <v>12134.43</v>
      </c>
      <c r="E927" t="s">
        <v>3628</v>
      </c>
      <c r="F927" t="s">
        <v>3629</v>
      </c>
    </row>
    <row r="928" spans="1:6" x14ac:dyDescent="0.25">
      <c r="A928">
        <v>137703</v>
      </c>
      <c r="B928" t="s">
        <v>3627</v>
      </c>
      <c r="C928">
        <v>12036.26</v>
      </c>
      <c r="D928">
        <v>12036.26</v>
      </c>
      <c r="E928" t="s">
        <v>3628</v>
      </c>
      <c r="F928" t="s">
        <v>3629</v>
      </c>
    </row>
    <row r="929" spans="1:6" x14ac:dyDescent="0.25">
      <c r="A929">
        <v>1829203</v>
      </c>
      <c r="B929" t="s">
        <v>3627</v>
      </c>
      <c r="C929">
        <v>11468.8</v>
      </c>
      <c r="D929">
        <v>11468.8</v>
      </c>
      <c r="E929" t="s">
        <v>3628</v>
      </c>
      <c r="F929" t="s">
        <v>3629</v>
      </c>
    </row>
    <row r="930" spans="1:6" x14ac:dyDescent="0.25">
      <c r="A930">
        <v>2920003</v>
      </c>
      <c r="B930" t="s">
        <v>3630</v>
      </c>
      <c r="C930">
        <v>0</v>
      </c>
      <c r="D930">
        <v>0</v>
      </c>
      <c r="E930" t="s">
        <v>3630</v>
      </c>
      <c r="F930" t="s">
        <v>3630</v>
      </c>
    </row>
    <row r="931" spans="1:6" x14ac:dyDescent="0.25">
      <c r="A931">
        <v>175603</v>
      </c>
      <c r="B931" t="s">
        <v>3630</v>
      </c>
      <c r="C931">
        <v>0</v>
      </c>
      <c r="D931">
        <v>0</v>
      </c>
      <c r="E931" t="s">
        <v>3630</v>
      </c>
      <c r="F931" t="s">
        <v>3630</v>
      </c>
    </row>
    <row r="932" spans="1:6" x14ac:dyDescent="0.25">
      <c r="A932">
        <v>5620903</v>
      </c>
      <c r="B932" t="s">
        <v>3630</v>
      </c>
      <c r="C932">
        <v>0</v>
      </c>
      <c r="D932">
        <v>0</v>
      </c>
      <c r="E932" t="s">
        <v>3630</v>
      </c>
      <c r="F932" t="s">
        <v>3630</v>
      </c>
    </row>
    <row r="933" spans="1:6" x14ac:dyDescent="0.25">
      <c r="A933">
        <v>176303</v>
      </c>
      <c r="B933" t="s">
        <v>3630</v>
      </c>
      <c r="C933">
        <v>0</v>
      </c>
      <c r="D933">
        <v>0</v>
      </c>
      <c r="E933" t="s">
        <v>3630</v>
      </c>
      <c r="F933" t="s">
        <v>3630</v>
      </c>
    </row>
    <row r="934" spans="1:6" x14ac:dyDescent="0.25">
      <c r="A934">
        <v>1781203</v>
      </c>
      <c r="B934" t="s">
        <v>3627</v>
      </c>
      <c r="C934">
        <v>11991.99</v>
      </c>
      <c r="D934">
        <v>11991.99</v>
      </c>
      <c r="E934" t="s">
        <v>3628</v>
      </c>
      <c r="F934" t="s">
        <v>3629</v>
      </c>
    </row>
    <row r="935" spans="1:6" x14ac:dyDescent="0.25">
      <c r="A935">
        <v>5565703</v>
      </c>
      <c r="B935" t="s">
        <v>3627</v>
      </c>
      <c r="C935">
        <v>10967.04</v>
      </c>
      <c r="D935">
        <v>10967.04</v>
      </c>
      <c r="E935" t="s">
        <v>3628</v>
      </c>
      <c r="F935" t="s">
        <v>3629</v>
      </c>
    </row>
    <row r="936" spans="1:6" x14ac:dyDescent="0.25">
      <c r="A936">
        <v>6443703</v>
      </c>
      <c r="B936" t="s">
        <v>3627</v>
      </c>
      <c r="C936">
        <v>35663.269999999997</v>
      </c>
      <c r="D936">
        <v>35663.269999999997</v>
      </c>
      <c r="E936" t="s">
        <v>3628</v>
      </c>
      <c r="F936" t="s">
        <v>3629</v>
      </c>
    </row>
    <row r="937" spans="1:6" x14ac:dyDescent="0.25">
      <c r="A937">
        <v>1563203</v>
      </c>
      <c r="B937" t="s">
        <v>3627</v>
      </c>
      <c r="C937">
        <v>27231.47</v>
      </c>
      <c r="D937">
        <v>27231.47</v>
      </c>
      <c r="E937" t="s">
        <v>3628</v>
      </c>
      <c r="F937" t="s">
        <v>3629</v>
      </c>
    </row>
    <row r="938" spans="1:6" x14ac:dyDescent="0.25">
      <c r="A938">
        <v>5434003</v>
      </c>
      <c r="B938" t="s">
        <v>3630</v>
      </c>
      <c r="C938">
        <v>0</v>
      </c>
      <c r="D938">
        <v>0</v>
      </c>
      <c r="E938" t="s">
        <v>3630</v>
      </c>
      <c r="F938" t="s">
        <v>3630</v>
      </c>
    </row>
    <row r="939" spans="1:6" x14ac:dyDescent="0.25">
      <c r="A939">
        <v>178403</v>
      </c>
      <c r="B939" t="s">
        <v>3630</v>
      </c>
      <c r="C939">
        <v>0</v>
      </c>
      <c r="D939">
        <v>0</v>
      </c>
      <c r="E939" t="s">
        <v>3630</v>
      </c>
      <c r="F939" t="s">
        <v>3630</v>
      </c>
    </row>
    <row r="940" spans="1:6" x14ac:dyDescent="0.25">
      <c r="A940">
        <v>424003</v>
      </c>
      <c r="B940" t="s">
        <v>3630</v>
      </c>
      <c r="C940">
        <v>0</v>
      </c>
      <c r="D940">
        <v>0</v>
      </c>
      <c r="E940" t="s">
        <v>3630</v>
      </c>
      <c r="F940" t="s">
        <v>3630</v>
      </c>
    </row>
    <row r="941" spans="1:6" x14ac:dyDescent="0.25">
      <c r="A941">
        <v>414403</v>
      </c>
      <c r="B941" t="s">
        <v>3630</v>
      </c>
      <c r="C941">
        <v>0</v>
      </c>
      <c r="D941">
        <v>0</v>
      </c>
      <c r="E941" t="s">
        <v>3630</v>
      </c>
      <c r="F941" t="s">
        <v>3630</v>
      </c>
    </row>
    <row r="942" spans="1:6" x14ac:dyDescent="0.25">
      <c r="A942">
        <v>139903</v>
      </c>
      <c r="B942" t="s">
        <v>3630</v>
      </c>
      <c r="C942">
        <v>0</v>
      </c>
      <c r="D942">
        <v>0</v>
      </c>
      <c r="E942" t="s">
        <v>3630</v>
      </c>
      <c r="F942" t="s">
        <v>3630</v>
      </c>
    </row>
    <row r="943" spans="1:6" x14ac:dyDescent="0.25">
      <c r="A943">
        <v>176903</v>
      </c>
      <c r="B943" t="s">
        <v>3630</v>
      </c>
      <c r="C943">
        <v>0</v>
      </c>
      <c r="D943">
        <v>0</v>
      </c>
      <c r="E943" t="s">
        <v>3630</v>
      </c>
      <c r="F943" t="s">
        <v>3630</v>
      </c>
    </row>
    <row r="944" spans="1:6" x14ac:dyDescent="0.25">
      <c r="A944">
        <v>420703</v>
      </c>
      <c r="B944" t="s">
        <v>3630</v>
      </c>
      <c r="C944">
        <v>0</v>
      </c>
      <c r="D944">
        <v>0</v>
      </c>
      <c r="E944" t="s">
        <v>3630</v>
      </c>
      <c r="F944" t="s">
        <v>3630</v>
      </c>
    </row>
    <row r="945" spans="1:6" x14ac:dyDescent="0.25">
      <c r="A945">
        <v>422203</v>
      </c>
      <c r="B945" t="s">
        <v>3630</v>
      </c>
      <c r="C945">
        <v>0</v>
      </c>
      <c r="D945">
        <v>0</v>
      </c>
      <c r="E945" t="s">
        <v>3630</v>
      </c>
      <c r="F945" t="s">
        <v>3630</v>
      </c>
    </row>
    <row r="946" spans="1:6" x14ac:dyDescent="0.25">
      <c r="A946">
        <v>416103</v>
      </c>
      <c r="B946" t="s">
        <v>3630</v>
      </c>
      <c r="C946">
        <v>0</v>
      </c>
      <c r="D946">
        <v>0</v>
      </c>
      <c r="E946" t="s">
        <v>3630</v>
      </c>
      <c r="F946" t="s">
        <v>3630</v>
      </c>
    </row>
    <row r="947" spans="1:6" x14ac:dyDescent="0.25">
      <c r="A947">
        <v>1663203</v>
      </c>
      <c r="B947" t="s">
        <v>3630</v>
      </c>
      <c r="C947">
        <v>0</v>
      </c>
      <c r="D947">
        <v>0</v>
      </c>
      <c r="E947" t="s">
        <v>3630</v>
      </c>
      <c r="F947" t="s">
        <v>3630</v>
      </c>
    </row>
    <row r="948" spans="1:6" x14ac:dyDescent="0.25">
      <c r="A948">
        <v>93403</v>
      </c>
      <c r="B948" t="s">
        <v>3630</v>
      </c>
      <c r="C948">
        <v>0</v>
      </c>
      <c r="D948">
        <v>0</v>
      </c>
      <c r="E948" t="s">
        <v>3630</v>
      </c>
      <c r="F948" t="s">
        <v>3630</v>
      </c>
    </row>
    <row r="949" spans="1:6" x14ac:dyDescent="0.25">
      <c r="A949">
        <v>175303</v>
      </c>
      <c r="B949" t="s">
        <v>3630</v>
      </c>
      <c r="C949">
        <v>0</v>
      </c>
      <c r="D949">
        <v>0</v>
      </c>
      <c r="E949" t="s">
        <v>3630</v>
      </c>
      <c r="F949" t="s">
        <v>3630</v>
      </c>
    </row>
    <row r="950" spans="1:6" x14ac:dyDescent="0.25">
      <c r="A950">
        <v>415603</v>
      </c>
      <c r="B950" t="s">
        <v>3630</v>
      </c>
      <c r="C950">
        <v>0</v>
      </c>
      <c r="D950">
        <v>0</v>
      </c>
      <c r="E950" t="s">
        <v>3630</v>
      </c>
      <c r="F950" t="s">
        <v>3630</v>
      </c>
    </row>
    <row r="951" spans="1:6" x14ac:dyDescent="0.25">
      <c r="A951">
        <v>112703</v>
      </c>
      <c r="B951" t="s">
        <v>3630</v>
      </c>
      <c r="C951">
        <v>0</v>
      </c>
      <c r="D951">
        <v>0</v>
      </c>
      <c r="E951" t="s">
        <v>3630</v>
      </c>
      <c r="F951" t="s">
        <v>3630</v>
      </c>
    </row>
    <row r="952" spans="1:6" x14ac:dyDescent="0.25">
      <c r="A952">
        <v>112803</v>
      </c>
      <c r="B952" t="s">
        <v>3630</v>
      </c>
      <c r="C952">
        <v>0</v>
      </c>
      <c r="D952">
        <v>0</v>
      </c>
      <c r="E952" t="s">
        <v>3630</v>
      </c>
      <c r="F952" t="s">
        <v>3630</v>
      </c>
    </row>
    <row r="953" spans="1:6" x14ac:dyDescent="0.25">
      <c r="A953">
        <v>113203</v>
      </c>
      <c r="B953" t="s">
        <v>3630</v>
      </c>
      <c r="C953">
        <v>0</v>
      </c>
      <c r="D953">
        <v>0</v>
      </c>
      <c r="E953" t="s">
        <v>3630</v>
      </c>
      <c r="F953" t="s">
        <v>3630</v>
      </c>
    </row>
    <row r="954" spans="1:6" x14ac:dyDescent="0.25">
      <c r="A954">
        <v>116003</v>
      </c>
      <c r="B954" t="s">
        <v>3630</v>
      </c>
      <c r="C954">
        <v>0</v>
      </c>
      <c r="D954">
        <v>0</v>
      </c>
      <c r="E954" t="s">
        <v>3630</v>
      </c>
      <c r="F954" t="s">
        <v>3630</v>
      </c>
    </row>
    <row r="955" spans="1:6" x14ac:dyDescent="0.25">
      <c r="A955">
        <v>119803</v>
      </c>
      <c r="B955" t="s">
        <v>3630</v>
      </c>
      <c r="C955">
        <v>0</v>
      </c>
      <c r="D955">
        <v>0</v>
      </c>
      <c r="E955" t="s">
        <v>3630</v>
      </c>
      <c r="F955" t="s">
        <v>3630</v>
      </c>
    </row>
    <row r="956" spans="1:6" x14ac:dyDescent="0.25">
      <c r="A956">
        <v>119903</v>
      </c>
      <c r="B956" t="s">
        <v>3630</v>
      </c>
      <c r="C956">
        <v>0</v>
      </c>
      <c r="D956">
        <v>0</v>
      </c>
      <c r="E956" t="s">
        <v>3630</v>
      </c>
      <c r="F956" t="s">
        <v>3630</v>
      </c>
    </row>
    <row r="957" spans="1:6" x14ac:dyDescent="0.25">
      <c r="A957">
        <v>67003</v>
      </c>
      <c r="B957" t="s">
        <v>3630</v>
      </c>
      <c r="C957">
        <v>0</v>
      </c>
      <c r="D957">
        <v>0</v>
      </c>
      <c r="E957" t="s">
        <v>3630</v>
      </c>
      <c r="F957" t="s">
        <v>3630</v>
      </c>
    </row>
    <row r="958" spans="1:6" x14ac:dyDescent="0.25">
      <c r="A958">
        <v>67803</v>
      </c>
      <c r="B958" t="s">
        <v>3630</v>
      </c>
      <c r="C958">
        <v>0</v>
      </c>
      <c r="D958">
        <v>0</v>
      </c>
      <c r="E958" t="s">
        <v>3630</v>
      </c>
      <c r="F958" t="s">
        <v>3630</v>
      </c>
    </row>
    <row r="959" spans="1:6" x14ac:dyDescent="0.25">
      <c r="A959">
        <v>69503</v>
      </c>
      <c r="B959" t="s">
        <v>3630</v>
      </c>
      <c r="C959">
        <v>0</v>
      </c>
      <c r="D959">
        <v>0</v>
      </c>
      <c r="E959" t="s">
        <v>3630</v>
      </c>
      <c r="F959" t="s">
        <v>3630</v>
      </c>
    </row>
    <row r="960" spans="1:6" x14ac:dyDescent="0.25">
      <c r="A960">
        <v>73203</v>
      </c>
      <c r="B960" t="s">
        <v>3630</v>
      </c>
      <c r="C960">
        <v>0</v>
      </c>
      <c r="D960">
        <v>0</v>
      </c>
      <c r="E960" t="s">
        <v>3630</v>
      </c>
      <c r="F960" t="s">
        <v>3630</v>
      </c>
    </row>
    <row r="961" spans="1:6" x14ac:dyDescent="0.25">
      <c r="A961">
        <v>76803</v>
      </c>
      <c r="B961" t="s">
        <v>3630</v>
      </c>
      <c r="C961">
        <v>0</v>
      </c>
      <c r="D961">
        <v>0</v>
      </c>
      <c r="E961" t="s">
        <v>3630</v>
      </c>
      <c r="F961" t="s">
        <v>3630</v>
      </c>
    </row>
    <row r="962" spans="1:6" x14ac:dyDescent="0.25">
      <c r="A962">
        <v>2198903</v>
      </c>
      <c r="B962" t="s">
        <v>3630</v>
      </c>
      <c r="C962">
        <v>0</v>
      </c>
      <c r="D962">
        <v>0</v>
      </c>
      <c r="E962" t="s">
        <v>3630</v>
      </c>
      <c r="F962" t="s">
        <v>3630</v>
      </c>
    </row>
    <row r="963" spans="1:6" x14ac:dyDescent="0.25">
      <c r="A963">
        <v>2685203</v>
      </c>
      <c r="B963" t="s">
        <v>3630</v>
      </c>
      <c r="C963">
        <v>0</v>
      </c>
      <c r="D963">
        <v>0</v>
      </c>
      <c r="E963" t="s">
        <v>3630</v>
      </c>
      <c r="F963" t="s">
        <v>3630</v>
      </c>
    </row>
    <row r="964" spans="1:6" x14ac:dyDescent="0.25">
      <c r="A964">
        <v>2711203</v>
      </c>
      <c r="B964" t="s">
        <v>3630</v>
      </c>
      <c r="C964">
        <v>0</v>
      </c>
      <c r="D964">
        <v>0</v>
      </c>
      <c r="E964" t="s">
        <v>3630</v>
      </c>
      <c r="F964" t="s">
        <v>3630</v>
      </c>
    </row>
    <row r="965" spans="1:6" x14ac:dyDescent="0.25">
      <c r="A965">
        <v>2631203</v>
      </c>
      <c r="B965" t="s">
        <v>3630</v>
      </c>
      <c r="C965">
        <v>0</v>
      </c>
      <c r="D965">
        <v>0</v>
      </c>
      <c r="E965" t="s">
        <v>3630</v>
      </c>
      <c r="F965" t="s">
        <v>3630</v>
      </c>
    </row>
    <row r="966" spans="1:6" x14ac:dyDescent="0.25">
      <c r="A966">
        <v>419203</v>
      </c>
      <c r="B966" t="s">
        <v>3630</v>
      </c>
      <c r="C966">
        <v>0</v>
      </c>
      <c r="D966">
        <v>0</v>
      </c>
      <c r="E966" t="s">
        <v>3630</v>
      </c>
      <c r="F966" t="s">
        <v>3630</v>
      </c>
    </row>
    <row r="967" spans="1:6" x14ac:dyDescent="0.25">
      <c r="A967">
        <v>2879403</v>
      </c>
      <c r="B967" t="s">
        <v>3630</v>
      </c>
      <c r="C967">
        <v>0</v>
      </c>
      <c r="D967">
        <v>0</v>
      </c>
      <c r="E967" t="s">
        <v>3630</v>
      </c>
      <c r="F967" t="s">
        <v>3630</v>
      </c>
    </row>
    <row r="968" spans="1:6" x14ac:dyDescent="0.25">
      <c r="A968">
        <v>5063203</v>
      </c>
      <c r="B968" t="s">
        <v>3630</v>
      </c>
      <c r="C968">
        <v>0</v>
      </c>
      <c r="D968">
        <v>0</v>
      </c>
      <c r="E968" t="s">
        <v>3630</v>
      </c>
      <c r="F968" t="s">
        <v>3630</v>
      </c>
    </row>
    <row r="969" spans="1:6" x14ac:dyDescent="0.25">
      <c r="A969">
        <v>2873203</v>
      </c>
      <c r="B969" t="s">
        <v>3630</v>
      </c>
      <c r="C969">
        <v>0</v>
      </c>
      <c r="D969">
        <v>0</v>
      </c>
      <c r="E969" t="s">
        <v>3630</v>
      </c>
      <c r="F969" t="s">
        <v>3630</v>
      </c>
    </row>
    <row r="970" spans="1:6" x14ac:dyDescent="0.25">
      <c r="A970">
        <v>416003</v>
      </c>
      <c r="B970" t="s">
        <v>3630</v>
      </c>
      <c r="C970">
        <v>0</v>
      </c>
      <c r="D970">
        <v>0</v>
      </c>
      <c r="E970" t="s">
        <v>3630</v>
      </c>
      <c r="F970" t="s">
        <v>3630</v>
      </c>
    </row>
    <row r="971" spans="1:6" x14ac:dyDescent="0.25">
      <c r="A971">
        <v>5431503</v>
      </c>
      <c r="B971" t="s">
        <v>3630</v>
      </c>
      <c r="C971">
        <v>0</v>
      </c>
      <c r="D971">
        <v>0</v>
      </c>
      <c r="E971" t="s">
        <v>3630</v>
      </c>
      <c r="F971" t="s">
        <v>3630</v>
      </c>
    </row>
    <row r="972" spans="1:6" x14ac:dyDescent="0.25">
      <c r="A972">
        <v>5431703</v>
      </c>
      <c r="B972" t="s">
        <v>3630</v>
      </c>
      <c r="C972">
        <v>0</v>
      </c>
      <c r="D972">
        <v>0</v>
      </c>
      <c r="E972" t="s">
        <v>3630</v>
      </c>
      <c r="F972" t="s">
        <v>3630</v>
      </c>
    </row>
    <row r="973" spans="1:6" x14ac:dyDescent="0.25">
      <c r="A973">
        <v>5431803</v>
      </c>
      <c r="B973" t="s">
        <v>3630</v>
      </c>
      <c r="C973">
        <v>0</v>
      </c>
      <c r="D973">
        <v>0</v>
      </c>
      <c r="E973" t="s">
        <v>3630</v>
      </c>
      <c r="F973" t="s">
        <v>3630</v>
      </c>
    </row>
    <row r="974" spans="1:6" x14ac:dyDescent="0.25">
      <c r="A974">
        <v>5432003</v>
      </c>
      <c r="B974" t="s">
        <v>3630</v>
      </c>
      <c r="C974">
        <v>0</v>
      </c>
      <c r="D974">
        <v>0</v>
      </c>
      <c r="E974" t="s">
        <v>3630</v>
      </c>
      <c r="F974" t="s">
        <v>3630</v>
      </c>
    </row>
    <row r="975" spans="1:6" x14ac:dyDescent="0.25">
      <c r="A975">
        <v>5035203</v>
      </c>
      <c r="B975" t="s">
        <v>3630</v>
      </c>
      <c r="C975">
        <v>0</v>
      </c>
      <c r="D975">
        <v>0</v>
      </c>
      <c r="E975" t="s">
        <v>3630</v>
      </c>
      <c r="F975" t="s">
        <v>3630</v>
      </c>
    </row>
    <row r="976" spans="1:6" x14ac:dyDescent="0.25">
      <c r="A976">
        <v>5075203</v>
      </c>
      <c r="B976" t="s">
        <v>3630</v>
      </c>
      <c r="C976">
        <v>0</v>
      </c>
      <c r="D976">
        <v>0</v>
      </c>
      <c r="E976" t="s">
        <v>3630</v>
      </c>
      <c r="F976" t="s">
        <v>3630</v>
      </c>
    </row>
    <row r="977" spans="1:6" x14ac:dyDescent="0.25">
      <c r="A977">
        <v>5597803</v>
      </c>
      <c r="B977" t="s">
        <v>3630</v>
      </c>
      <c r="C977">
        <v>0</v>
      </c>
      <c r="D977">
        <v>0</v>
      </c>
      <c r="E977" t="s">
        <v>3630</v>
      </c>
      <c r="F977" t="s">
        <v>3630</v>
      </c>
    </row>
    <row r="978" spans="1:6" x14ac:dyDescent="0.25">
      <c r="A978">
        <v>5493703</v>
      </c>
      <c r="B978" t="s">
        <v>3630</v>
      </c>
      <c r="C978">
        <v>0</v>
      </c>
      <c r="D978">
        <v>0</v>
      </c>
      <c r="E978" t="s">
        <v>3630</v>
      </c>
      <c r="F978" t="s">
        <v>3630</v>
      </c>
    </row>
    <row r="979" spans="1:6" x14ac:dyDescent="0.25">
      <c r="A979">
        <v>4509203</v>
      </c>
      <c r="B979" t="s">
        <v>3630</v>
      </c>
      <c r="C979">
        <v>0</v>
      </c>
      <c r="D979">
        <v>0</v>
      </c>
      <c r="E979" t="s">
        <v>3630</v>
      </c>
      <c r="F979" t="s">
        <v>3630</v>
      </c>
    </row>
    <row r="980" spans="1:6" x14ac:dyDescent="0.25">
      <c r="A980">
        <v>5493903</v>
      </c>
      <c r="B980" t="s">
        <v>3630</v>
      </c>
      <c r="C980">
        <v>0</v>
      </c>
      <c r="D980">
        <v>0</v>
      </c>
      <c r="E980" t="s">
        <v>3630</v>
      </c>
      <c r="F980" t="s">
        <v>3630</v>
      </c>
    </row>
    <row r="981" spans="1:6" x14ac:dyDescent="0.25">
      <c r="A981">
        <v>2329203</v>
      </c>
      <c r="B981" t="s">
        <v>3630</v>
      </c>
      <c r="C981">
        <v>0</v>
      </c>
      <c r="D981">
        <v>0</v>
      </c>
      <c r="E981" t="s">
        <v>3630</v>
      </c>
      <c r="F981" t="s">
        <v>3630</v>
      </c>
    </row>
    <row r="982" spans="1:6" x14ac:dyDescent="0.25">
      <c r="A982">
        <v>4263403</v>
      </c>
      <c r="B982" t="s">
        <v>3630</v>
      </c>
      <c r="C982">
        <v>0</v>
      </c>
      <c r="D982">
        <v>0</v>
      </c>
      <c r="E982" t="s">
        <v>3630</v>
      </c>
      <c r="F982" t="s">
        <v>3630</v>
      </c>
    </row>
    <row r="983" spans="1:6" x14ac:dyDescent="0.25">
      <c r="A983">
        <v>5431403</v>
      </c>
      <c r="B983" t="s">
        <v>3630</v>
      </c>
      <c r="C983">
        <v>0</v>
      </c>
      <c r="D983">
        <v>0</v>
      </c>
      <c r="E983" t="s">
        <v>3630</v>
      </c>
      <c r="F983" t="s">
        <v>3630</v>
      </c>
    </row>
    <row r="984" spans="1:6" x14ac:dyDescent="0.25">
      <c r="A984">
        <v>5427803</v>
      </c>
      <c r="B984" t="s">
        <v>3630</v>
      </c>
      <c r="C984">
        <v>0</v>
      </c>
      <c r="D984">
        <v>0</v>
      </c>
      <c r="E984" t="s">
        <v>3630</v>
      </c>
      <c r="F984" t="s">
        <v>3630</v>
      </c>
    </row>
    <row r="985" spans="1:6" x14ac:dyDescent="0.25">
      <c r="A985">
        <v>5427903</v>
      </c>
      <c r="B985" t="s">
        <v>3630</v>
      </c>
      <c r="C985">
        <v>0</v>
      </c>
      <c r="D985">
        <v>0</v>
      </c>
      <c r="E985" t="s">
        <v>3630</v>
      </c>
      <c r="F985" t="s">
        <v>3630</v>
      </c>
    </row>
    <row r="986" spans="1:6" x14ac:dyDescent="0.25">
      <c r="A986">
        <v>5467903</v>
      </c>
      <c r="B986" t="s">
        <v>3630</v>
      </c>
      <c r="C986">
        <v>0</v>
      </c>
      <c r="D986">
        <v>0</v>
      </c>
      <c r="E986" t="s">
        <v>3630</v>
      </c>
      <c r="F986" t="s">
        <v>3630</v>
      </c>
    </row>
    <row r="987" spans="1:6" x14ac:dyDescent="0.25">
      <c r="A987">
        <v>420203</v>
      </c>
      <c r="B987" t="s">
        <v>3630</v>
      </c>
      <c r="C987">
        <v>0</v>
      </c>
      <c r="D987">
        <v>0</v>
      </c>
      <c r="E987" t="s">
        <v>3630</v>
      </c>
      <c r="F987" t="s">
        <v>3630</v>
      </c>
    </row>
    <row r="988" spans="1:6" x14ac:dyDescent="0.25">
      <c r="A988">
        <v>5877703</v>
      </c>
      <c r="B988" t="s">
        <v>3630</v>
      </c>
      <c r="C988">
        <v>0</v>
      </c>
      <c r="D988">
        <v>0</v>
      </c>
      <c r="E988" t="s">
        <v>3630</v>
      </c>
      <c r="F988" t="s">
        <v>3630</v>
      </c>
    </row>
    <row r="989" spans="1:6" x14ac:dyDescent="0.25">
      <c r="A989">
        <v>6064603</v>
      </c>
      <c r="B989" t="s">
        <v>3630</v>
      </c>
      <c r="C989">
        <v>0</v>
      </c>
      <c r="D989">
        <v>0</v>
      </c>
      <c r="E989" t="s">
        <v>3630</v>
      </c>
      <c r="F989" t="s">
        <v>3630</v>
      </c>
    </row>
    <row r="990" spans="1:6" x14ac:dyDescent="0.25">
      <c r="A990">
        <v>425003</v>
      </c>
      <c r="B990" t="s">
        <v>3630</v>
      </c>
      <c r="C990">
        <v>0</v>
      </c>
      <c r="D990">
        <v>0</v>
      </c>
      <c r="E990" t="s">
        <v>3630</v>
      </c>
      <c r="F990" t="s">
        <v>3630</v>
      </c>
    </row>
    <row r="991" spans="1:6" x14ac:dyDescent="0.25">
      <c r="A991">
        <v>6290303</v>
      </c>
      <c r="B991" t="s">
        <v>3630</v>
      </c>
      <c r="C991">
        <v>0</v>
      </c>
      <c r="D991">
        <v>0</v>
      </c>
      <c r="E991" t="s">
        <v>3630</v>
      </c>
      <c r="F991" t="s">
        <v>3630</v>
      </c>
    </row>
    <row r="992" spans="1:6" x14ac:dyDescent="0.25">
      <c r="A992">
        <v>5976603</v>
      </c>
      <c r="B992" t="s">
        <v>3630</v>
      </c>
      <c r="C992">
        <v>0</v>
      </c>
      <c r="D992">
        <v>0</v>
      </c>
      <c r="E992" t="s">
        <v>3630</v>
      </c>
      <c r="F992" t="s">
        <v>3630</v>
      </c>
    </row>
    <row r="993" spans="1:6" x14ac:dyDescent="0.25">
      <c r="A993">
        <v>5928603</v>
      </c>
      <c r="B993" t="s">
        <v>3630</v>
      </c>
      <c r="C993">
        <v>0</v>
      </c>
      <c r="D993">
        <v>0</v>
      </c>
      <c r="E993" t="s">
        <v>3630</v>
      </c>
      <c r="F993" t="s">
        <v>3630</v>
      </c>
    </row>
    <row r="994" spans="1:6" x14ac:dyDescent="0.25">
      <c r="A994">
        <v>6168503</v>
      </c>
      <c r="B994" t="s">
        <v>3630</v>
      </c>
      <c r="C994">
        <v>0</v>
      </c>
      <c r="D994">
        <v>0</v>
      </c>
      <c r="E994" t="s">
        <v>3630</v>
      </c>
      <c r="F994" t="s">
        <v>3630</v>
      </c>
    </row>
    <row r="995" spans="1:6" x14ac:dyDescent="0.25">
      <c r="A995">
        <v>126003</v>
      </c>
      <c r="B995" t="s">
        <v>3630</v>
      </c>
      <c r="C995">
        <v>0</v>
      </c>
      <c r="D995">
        <v>0</v>
      </c>
      <c r="E995" t="s">
        <v>3630</v>
      </c>
      <c r="F995" t="s">
        <v>3630</v>
      </c>
    </row>
    <row r="996" spans="1:6" x14ac:dyDescent="0.25">
      <c r="A996">
        <v>6309803</v>
      </c>
      <c r="B996" t="s">
        <v>3630</v>
      </c>
      <c r="C996">
        <v>0</v>
      </c>
      <c r="D996">
        <v>0</v>
      </c>
      <c r="E996" t="s">
        <v>3630</v>
      </c>
      <c r="F996" t="s">
        <v>3630</v>
      </c>
    </row>
    <row r="997" spans="1:6" x14ac:dyDescent="0.25">
      <c r="A997">
        <v>6355803</v>
      </c>
      <c r="B997" t="s">
        <v>3630</v>
      </c>
      <c r="C997">
        <v>0</v>
      </c>
      <c r="D997">
        <v>0</v>
      </c>
      <c r="E997" t="s">
        <v>3630</v>
      </c>
      <c r="F997" t="s">
        <v>3630</v>
      </c>
    </row>
    <row r="998" spans="1:6" x14ac:dyDescent="0.25">
      <c r="A998">
        <v>6355703</v>
      </c>
      <c r="B998" t="s">
        <v>3630</v>
      </c>
      <c r="C998">
        <v>0</v>
      </c>
      <c r="D998">
        <v>0</v>
      </c>
      <c r="E998" t="s">
        <v>3630</v>
      </c>
      <c r="F998" t="s">
        <v>3630</v>
      </c>
    </row>
    <row r="999" spans="1:6" x14ac:dyDescent="0.25">
      <c r="A999">
        <v>6160503</v>
      </c>
      <c r="B999" t="s">
        <v>3630</v>
      </c>
      <c r="C999">
        <v>0</v>
      </c>
      <c r="D999">
        <v>0</v>
      </c>
      <c r="E999" t="s">
        <v>3630</v>
      </c>
      <c r="F999" t="s">
        <v>3630</v>
      </c>
    </row>
    <row r="1000" spans="1:6" x14ac:dyDescent="0.25">
      <c r="A1000">
        <v>6461903</v>
      </c>
      <c r="B1000" t="s">
        <v>3630</v>
      </c>
      <c r="C1000">
        <v>0</v>
      </c>
      <c r="D1000">
        <v>0</v>
      </c>
      <c r="E1000" t="s">
        <v>3630</v>
      </c>
      <c r="F1000" t="s">
        <v>3630</v>
      </c>
    </row>
    <row r="1001" spans="1:6" x14ac:dyDescent="0.25">
      <c r="A1001">
        <v>6462103</v>
      </c>
      <c r="B1001" t="s">
        <v>3630</v>
      </c>
      <c r="C1001">
        <v>0</v>
      </c>
      <c r="D1001">
        <v>0</v>
      </c>
      <c r="E1001" t="s">
        <v>3630</v>
      </c>
      <c r="F1001" t="s">
        <v>3630</v>
      </c>
    </row>
    <row r="1002" spans="1:6" x14ac:dyDescent="0.25">
      <c r="A1002">
        <v>131903</v>
      </c>
      <c r="B1002" t="s">
        <v>3630</v>
      </c>
      <c r="C1002">
        <v>0</v>
      </c>
      <c r="D1002">
        <v>0</v>
      </c>
      <c r="E1002" t="s">
        <v>3630</v>
      </c>
      <c r="F1002" t="s">
        <v>3630</v>
      </c>
    </row>
    <row r="1003" spans="1:6" x14ac:dyDescent="0.25">
      <c r="A1003">
        <v>132603</v>
      </c>
      <c r="B1003" t="s">
        <v>3630</v>
      </c>
      <c r="C1003">
        <v>0</v>
      </c>
      <c r="D1003">
        <v>0</v>
      </c>
      <c r="E1003" t="s">
        <v>3630</v>
      </c>
      <c r="F1003" t="s">
        <v>3630</v>
      </c>
    </row>
    <row r="1004" spans="1:6" x14ac:dyDescent="0.25">
      <c r="A1004">
        <v>135903</v>
      </c>
      <c r="B1004" t="s">
        <v>3630</v>
      </c>
      <c r="C1004">
        <v>0</v>
      </c>
      <c r="D1004">
        <v>0</v>
      </c>
      <c r="E1004" t="s">
        <v>3630</v>
      </c>
      <c r="F1004" t="s">
        <v>3630</v>
      </c>
    </row>
    <row r="1005" spans="1:6" x14ac:dyDescent="0.25">
      <c r="A1005">
        <v>138303</v>
      </c>
      <c r="B1005" t="s">
        <v>3630</v>
      </c>
      <c r="C1005">
        <v>0</v>
      </c>
      <c r="D1005">
        <v>0</v>
      </c>
      <c r="E1005" t="s">
        <v>3630</v>
      </c>
      <c r="F1005" t="s">
        <v>3630</v>
      </c>
    </row>
    <row r="1006" spans="1:6" x14ac:dyDescent="0.25">
      <c r="A1006">
        <v>139303</v>
      </c>
      <c r="B1006" t="s">
        <v>3630</v>
      </c>
      <c r="C1006">
        <v>0</v>
      </c>
      <c r="D1006">
        <v>0</v>
      </c>
      <c r="E1006" t="s">
        <v>3630</v>
      </c>
      <c r="F1006" t="s">
        <v>3630</v>
      </c>
    </row>
    <row r="1007" spans="1:6" x14ac:dyDescent="0.25">
      <c r="A1007">
        <v>139803</v>
      </c>
      <c r="B1007" t="s">
        <v>3630</v>
      </c>
      <c r="C1007">
        <v>0</v>
      </c>
      <c r="D1007">
        <v>0</v>
      </c>
      <c r="E1007" t="s">
        <v>3630</v>
      </c>
      <c r="F1007" t="s">
        <v>3630</v>
      </c>
    </row>
    <row r="1008" spans="1:6" x14ac:dyDescent="0.25">
      <c r="A1008">
        <v>202303</v>
      </c>
      <c r="B1008" t="s">
        <v>3630</v>
      </c>
      <c r="C1008">
        <v>0</v>
      </c>
      <c r="D1008">
        <v>0</v>
      </c>
      <c r="E1008" t="s">
        <v>3630</v>
      </c>
      <c r="F1008" t="s">
        <v>3630</v>
      </c>
    </row>
    <row r="1009" spans="1:6" x14ac:dyDescent="0.25">
      <c r="A1009">
        <v>203203</v>
      </c>
      <c r="B1009" t="s">
        <v>3630</v>
      </c>
      <c r="C1009">
        <v>0</v>
      </c>
      <c r="D1009">
        <v>0</v>
      </c>
      <c r="E1009" t="s">
        <v>3630</v>
      </c>
      <c r="F1009" t="s">
        <v>3630</v>
      </c>
    </row>
    <row r="1010" spans="1:6" x14ac:dyDescent="0.25">
      <c r="A1010">
        <v>203303</v>
      </c>
      <c r="B1010" t="s">
        <v>3630</v>
      </c>
      <c r="C1010">
        <v>0</v>
      </c>
      <c r="D1010">
        <v>0</v>
      </c>
      <c r="E1010" t="s">
        <v>3630</v>
      </c>
      <c r="F1010" t="s">
        <v>3630</v>
      </c>
    </row>
    <row r="1011" spans="1:6" x14ac:dyDescent="0.25">
      <c r="A1011">
        <v>203403</v>
      </c>
      <c r="B1011" t="s">
        <v>3630</v>
      </c>
      <c r="C1011">
        <v>0</v>
      </c>
      <c r="D1011">
        <v>0</v>
      </c>
      <c r="E1011" t="s">
        <v>3630</v>
      </c>
      <c r="F1011" t="s">
        <v>3630</v>
      </c>
    </row>
    <row r="1012" spans="1:6" x14ac:dyDescent="0.25">
      <c r="A1012">
        <v>203603</v>
      </c>
      <c r="B1012" t="s">
        <v>3630</v>
      </c>
      <c r="C1012">
        <v>0</v>
      </c>
      <c r="D1012">
        <v>0</v>
      </c>
      <c r="E1012" t="s">
        <v>3630</v>
      </c>
      <c r="F1012" t="s">
        <v>3630</v>
      </c>
    </row>
    <row r="1013" spans="1:6" x14ac:dyDescent="0.25">
      <c r="A1013">
        <v>6462003</v>
      </c>
      <c r="B1013" t="s">
        <v>3630</v>
      </c>
      <c r="C1013">
        <v>0</v>
      </c>
      <c r="D1013">
        <v>0</v>
      </c>
      <c r="E1013" t="s">
        <v>3630</v>
      </c>
      <c r="F1013" t="s">
        <v>3630</v>
      </c>
    </row>
    <row r="1014" spans="1:6" x14ac:dyDescent="0.25">
      <c r="A1014">
        <v>6461803</v>
      </c>
      <c r="B1014" t="s">
        <v>3630</v>
      </c>
      <c r="C1014">
        <v>0</v>
      </c>
      <c r="D1014">
        <v>0</v>
      </c>
      <c r="E1014" t="s">
        <v>3630</v>
      </c>
      <c r="F1014" t="s">
        <v>3630</v>
      </c>
    </row>
    <row r="1015" spans="1:6" x14ac:dyDescent="0.25">
      <c r="A1015">
        <v>5434603</v>
      </c>
      <c r="B1015" t="s">
        <v>3630</v>
      </c>
      <c r="C1015">
        <v>0</v>
      </c>
      <c r="D1015">
        <v>0</v>
      </c>
      <c r="E1015" t="s">
        <v>3630</v>
      </c>
      <c r="F1015" t="s">
        <v>3630</v>
      </c>
    </row>
    <row r="1016" spans="1:6" x14ac:dyDescent="0.25">
      <c r="A1016">
        <v>6463703</v>
      </c>
      <c r="B1016" t="s">
        <v>3630</v>
      </c>
      <c r="C1016">
        <v>0</v>
      </c>
      <c r="D1016">
        <v>0</v>
      </c>
      <c r="E1016" t="s">
        <v>3630</v>
      </c>
      <c r="F1016" t="s">
        <v>3630</v>
      </c>
    </row>
    <row r="1017" spans="1:6" x14ac:dyDescent="0.25">
      <c r="A1017">
        <v>2779203</v>
      </c>
      <c r="B1017" t="s">
        <v>3630</v>
      </c>
      <c r="C1017">
        <v>0</v>
      </c>
      <c r="D1017">
        <v>0</v>
      </c>
      <c r="E1017" t="s">
        <v>3630</v>
      </c>
      <c r="F1017" t="s">
        <v>3630</v>
      </c>
    </row>
    <row r="1018" spans="1:6" x14ac:dyDescent="0.25">
      <c r="A1018">
        <v>6673803</v>
      </c>
      <c r="B1018" t="s">
        <v>3630</v>
      </c>
      <c r="C1018">
        <v>0</v>
      </c>
      <c r="D1018">
        <v>0</v>
      </c>
      <c r="E1018" t="s">
        <v>3630</v>
      </c>
      <c r="F1018" t="s">
        <v>3630</v>
      </c>
    </row>
    <row r="1019" spans="1:6" x14ac:dyDescent="0.25">
      <c r="A1019">
        <v>174803</v>
      </c>
      <c r="B1019" t="s">
        <v>3630</v>
      </c>
      <c r="C1019">
        <v>0</v>
      </c>
      <c r="D1019">
        <v>0</v>
      </c>
      <c r="E1019" t="s">
        <v>3630</v>
      </c>
      <c r="F1019" t="s">
        <v>3630</v>
      </c>
    </row>
    <row r="1020" spans="1:6" x14ac:dyDescent="0.25">
      <c r="A1020">
        <v>175203</v>
      </c>
      <c r="B1020" t="s">
        <v>3630</v>
      </c>
      <c r="C1020">
        <v>0</v>
      </c>
      <c r="D1020">
        <v>0</v>
      </c>
      <c r="E1020" t="s">
        <v>3630</v>
      </c>
      <c r="F1020" t="s">
        <v>3630</v>
      </c>
    </row>
    <row r="1021" spans="1:6" x14ac:dyDescent="0.25">
      <c r="A1021">
        <v>2709203</v>
      </c>
      <c r="B1021" t="s">
        <v>3630</v>
      </c>
      <c r="C1021">
        <v>0</v>
      </c>
      <c r="D1021">
        <v>0</v>
      </c>
      <c r="E1021" t="s">
        <v>3630</v>
      </c>
      <c r="F1021" t="s">
        <v>3630</v>
      </c>
    </row>
    <row r="1022" spans="1:6" x14ac:dyDescent="0.25">
      <c r="A1022">
        <v>3297303</v>
      </c>
      <c r="B1022" t="s">
        <v>3630</v>
      </c>
      <c r="C1022">
        <v>0</v>
      </c>
      <c r="D1022">
        <v>0</v>
      </c>
      <c r="E1022" t="s">
        <v>3630</v>
      </c>
      <c r="F1022" t="s">
        <v>3630</v>
      </c>
    </row>
    <row r="1023" spans="1:6" x14ac:dyDescent="0.25">
      <c r="A1023">
        <v>5216403</v>
      </c>
      <c r="B1023" t="s">
        <v>3630</v>
      </c>
      <c r="C1023">
        <v>0</v>
      </c>
      <c r="D1023">
        <v>0</v>
      </c>
      <c r="E1023" t="s">
        <v>3630</v>
      </c>
      <c r="F1023" t="s">
        <v>3630</v>
      </c>
    </row>
    <row r="1024" spans="1:6" x14ac:dyDescent="0.25">
      <c r="A1024">
        <v>164303</v>
      </c>
      <c r="B1024" t="s">
        <v>3630</v>
      </c>
      <c r="C1024">
        <v>0</v>
      </c>
      <c r="D1024">
        <v>0</v>
      </c>
      <c r="E1024" t="s">
        <v>3630</v>
      </c>
      <c r="F1024" t="s">
        <v>3630</v>
      </c>
    </row>
    <row r="1025" spans="1:6" x14ac:dyDescent="0.25">
      <c r="A1025">
        <v>164403</v>
      </c>
      <c r="B1025" t="s">
        <v>3630</v>
      </c>
      <c r="C1025">
        <v>0</v>
      </c>
      <c r="D1025">
        <v>0</v>
      </c>
      <c r="E1025" t="s">
        <v>3630</v>
      </c>
      <c r="F1025" t="s">
        <v>3630</v>
      </c>
    </row>
    <row r="1026" spans="1:6" x14ac:dyDescent="0.25">
      <c r="A1026">
        <v>175403</v>
      </c>
      <c r="B1026" t="s">
        <v>3630</v>
      </c>
      <c r="C1026">
        <v>0</v>
      </c>
      <c r="D1026">
        <v>0</v>
      </c>
      <c r="E1026" t="s">
        <v>3630</v>
      </c>
      <c r="F1026" t="s">
        <v>3630</v>
      </c>
    </row>
    <row r="1027" spans="1:6" x14ac:dyDescent="0.25">
      <c r="A1027">
        <v>131803</v>
      </c>
      <c r="B1027" t="s">
        <v>3630</v>
      </c>
      <c r="C1027">
        <v>0</v>
      </c>
      <c r="D1027">
        <v>0</v>
      </c>
      <c r="E1027" t="s">
        <v>3630</v>
      </c>
      <c r="F1027" t="s">
        <v>3630</v>
      </c>
    </row>
    <row r="1028" spans="1:6" x14ac:dyDescent="0.25">
      <c r="A1028">
        <v>137303</v>
      </c>
      <c r="B1028" t="s">
        <v>3630</v>
      </c>
      <c r="C1028">
        <v>0</v>
      </c>
      <c r="D1028">
        <v>0</v>
      </c>
      <c r="E1028" t="s">
        <v>3630</v>
      </c>
      <c r="F1028" t="s">
        <v>3630</v>
      </c>
    </row>
    <row r="1029" spans="1:6" x14ac:dyDescent="0.25">
      <c r="A1029">
        <v>204203</v>
      </c>
      <c r="B1029" t="s">
        <v>3630</v>
      </c>
      <c r="C1029">
        <v>0</v>
      </c>
      <c r="D1029">
        <v>0</v>
      </c>
      <c r="E1029" t="s">
        <v>3630</v>
      </c>
      <c r="F1029" t="s">
        <v>3630</v>
      </c>
    </row>
    <row r="1030" spans="1:6" x14ac:dyDescent="0.25">
      <c r="A1030">
        <v>194103</v>
      </c>
      <c r="B1030" t="s">
        <v>3630</v>
      </c>
      <c r="C1030">
        <v>0</v>
      </c>
      <c r="D1030">
        <v>0</v>
      </c>
      <c r="E1030" t="s">
        <v>3630</v>
      </c>
      <c r="F1030" t="s">
        <v>3630</v>
      </c>
    </row>
    <row r="1031" spans="1:6" x14ac:dyDescent="0.25">
      <c r="A1031">
        <v>414603</v>
      </c>
      <c r="B1031" t="s">
        <v>3630</v>
      </c>
      <c r="C1031">
        <v>0</v>
      </c>
      <c r="D1031">
        <v>0</v>
      </c>
      <c r="E1031" t="s">
        <v>3630</v>
      </c>
      <c r="F1031" t="s">
        <v>3630</v>
      </c>
    </row>
    <row r="1032" spans="1:6" x14ac:dyDescent="0.25">
      <c r="A1032">
        <v>220203</v>
      </c>
      <c r="B1032" t="s">
        <v>3630</v>
      </c>
      <c r="C1032">
        <v>0</v>
      </c>
      <c r="D1032">
        <v>0</v>
      </c>
      <c r="E1032" t="s">
        <v>3630</v>
      </c>
      <c r="F1032" t="s">
        <v>3630</v>
      </c>
    </row>
    <row r="1033" spans="1:6" x14ac:dyDescent="0.25">
      <c r="A1033">
        <v>229703</v>
      </c>
      <c r="B1033" t="s">
        <v>3630</v>
      </c>
      <c r="C1033">
        <v>0</v>
      </c>
      <c r="D1033">
        <v>0</v>
      </c>
      <c r="E1033" t="s">
        <v>3630</v>
      </c>
      <c r="F1033" t="s">
        <v>3630</v>
      </c>
    </row>
    <row r="1034" spans="1:6" x14ac:dyDescent="0.25">
      <c r="A1034">
        <v>341303</v>
      </c>
      <c r="B1034" t="s">
        <v>3630</v>
      </c>
      <c r="C1034">
        <v>0</v>
      </c>
      <c r="D1034">
        <v>0</v>
      </c>
      <c r="E1034" t="s">
        <v>3630</v>
      </c>
      <c r="F1034" t="s">
        <v>3630</v>
      </c>
    </row>
    <row r="1035" spans="1:6" x14ac:dyDescent="0.25">
      <c r="A1035">
        <v>253403</v>
      </c>
      <c r="B1035" t="s">
        <v>3630</v>
      </c>
      <c r="C1035">
        <v>0</v>
      </c>
      <c r="D1035">
        <v>0</v>
      </c>
      <c r="E1035" t="s">
        <v>3630</v>
      </c>
      <c r="F1035" t="s">
        <v>3630</v>
      </c>
    </row>
    <row r="1036" spans="1:6" x14ac:dyDescent="0.25">
      <c r="A1036">
        <v>235203</v>
      </c>
      <c r="B1036" t="s">
        <v>3630</v>
      </c>
      <c r="C1036">
        <v>0</v>
      </c>
      <c r="D1036">
        <v>0</v>
      </c>
      <c r="E1036" t="s">
        <v>3630</v>
      </c>
      <c r="F1036" t="s">
        <v>3630</v>
      </c>
    </row>
    <row r="1037" spans="1:6" x14ac:dyDescent="0.25">
      <c r="A1037">
        <v>270303</v>
      </c>
      <c r="B1037" t="s">
        <v>3630</v>
      </c>
      <c r="C1037">
        <v>0</v>
      </c>
      <c r="D1037">
        <v>0</v>
      </c>
      <c r="E1037" t="s">
        <v>3630</v>
      </c>
      <c r="F1037" t="s">
        <v>3630</v>
      </c>
    </row>
    <row r="1038" spans="1:6" x14ac:dyDescent="0.25">
      <c r="A1038">
        <v>382303</v>
      </c>
      <c r="B1038" t="s">
        <v>3630</v>
      </c>
      <c r="C1038">
        <v>0</v>
      </c>
      <c r="D1038">
        <v>0</v>
      </c>
      <c r="E1038" t="s">
        <v>3630</v>
      </c>
      <c r="F1038" t="s">
        <v>3630</v>
      </c>
    </row>
    <row r="1039" spans="1:6" x14ac:dyDescent="0.25">
      <c r="A1039">
        <v>385603</v>
      </c>
      <c r="B1039" t="s">
        <v>3630</v>
      </c>
      <c r="C1039">
        <v>0</v>
      </c>
      <c r="D1039">
        <v>0</v>
      </c>
      <c r="E1039" t="s">
        <v>3630</v>
      </c>
      <c r="F1039" t="s">
        <v>3630</v>
      </c>
    </row>
    <row r="1040" spans="1:6" x14ac:dyDescent="0.25">
      <c r="A1040">
        <v>419603</v>
      </c>
      <c r="B1040" t="s">
        <v>3630</v>
      </c>
      <c r="C1040">
        <v>0</v>
      </c>
      <c r="D1040">
        <v>0</v>
      </c>
      <c r="E1040" t="s">
        <v>3630</v>
      </c>
      <c r="F1040" t="s">
        <v>3630</v>
      </c>
    </row>
    <row r="1041" spans="1:6" x14ac:dyDescent="0.25">
      <c r="A1041">
        <v>2497203</v>
      </c>
      <c r="B1041" t="s">
        <v>3630</v>
      </c>
      <c r="C1041">
        <v>0</v>
      </c>
      <c r="D1041">
        <v>0</v>
      </c>
      <c r="E1041" t="s">
        <v>3630</v>
      </c>
      <c r="F1041" t="s">
        <v>3630</v>
      </c>
    </row>
    <row r="1042" spans="1:6" x14ac:dyDescent="0.25">
      <c r="A1042">
        <v>2677203</v>
      </c>
      <c r="B1042" t="s">
        <v>3630</v>
      </c>
      <c r="C1042">
        <v>0</v>
      </c>
      <c r="D1042">
        <v>0</v>
      </c>
      <c r="E1042" t="s">
        <v>3630</v>
      </c>
      <c r="F1042" t="s">
        <v>3630</v>
      </c>
    </row>
    <row r="1043" spans="1:6" x14ac:dyDescent="0.25">
      <c r="A1043">
        <v>61403</v>
      </c>
      <c r="B1043" t="s">
        <v>3630</v>
      </c>
      <c r="C1043">
        <v>0</v>
      </c>
      <c r="D1043">
        <v>0</v>
      </c>
      <c r="E1043" t="s">
        <v>3630</v>
      </c>
      <c r="F1043" t="s">
        <v>3630</v>
      </c>
    </row>
    <row r="1044" spans="1:6" x14ac:dyDescent="0.25">
      <c r="A1044">
        <v>76903</v>
      </c>
      <c r="B1044" t="s">
        <v>3630</v>
      </c>
      <c r="C1044">
        <v>0</v>
      </c>
      <c r="D1044">
        <v>0</v>
      </c>
      <c r="E1044" t="s">
        <v>3630</v>
      </c>
      <c r="F1044" t="s">
        <v>3630</v>
      </c>
    </row>
    <row r="1045" spans="1:6" x14ac:dyDescent="0.25">
      <c r="A1045">
        <v>80003</v>
      </c>
      <c r="B1045" t="s">
        <v>3630</v>
      </c>
      <c r="C1045">
        <v>0</v>
      </c>
      <c r="D1045">
        <v>0</v>
      </c>
      <c r="E1045" t="s">
        <v>3630</v>
      </c>
      <c r="F1045" t="s">
        <v>3630</v>
      </c>
    </row>
    <row r="1046" spans="1:6" x14ac:dyDescent="0.25">
      <c r="A1046">
        <v>80303</v>
      </c>
      <c r="B1046" t="s">
        <v>3630</v>
      </c>
      <c r="C1046">
        <v>0</v>
      </c>
      <c r="D1046">
        <v>0</v>
      </c>
      <c r="E1046" t="s">
        <v>3630</v>
      </c>
      <c r="F1046" t="s">
        <v>3630</v>
      </c>
    </row>
    <row r="1047" spans="1:6" x14ac:dyDescent="0.25">
      <c r="A1047">
        <v>80703</v>
      </c>
      <c r="B1047" t="s">
        <v>3630</v>
      </c>
      <c r="C1047">
        <v>0</v>
      </c>
      <c r="D1047">
        <v>0</v>
      </c>
      <c r="E1047" t="s">
        <v>3630</v>
      </c>
      <c r="F1047" t="s">
        <v>3630</v>
      </c>
    </row>
    <row r="1048" spans="1:6" x14ac:dyDescent="0.25">
      <c r="A1048">
        <v>81003</v>
      </c>
      <c r="B1048" t="s">
        <v>3630</v>
      </c>
      <c r="C1048">
        <v>0</v>
      </c>
      <c r="D1048">
        <v>0</v>
      </c>
      <c r="E1048" t="s">
        <v>3630</v>
      </c>
      <c r="F1048" t="s">
        <v>3630</v>
      </c>
    </row>
    <row r="1049" spans="1:6" x14ac:dyDescent="0.25">
      <c r="A1049">
        <v>2393203</v>
      </c>
      <c r="B1049" t="s">
        <v>3630</v>
      </c>
      <c r="C1049">
        <v>0</v>
      </c>
      <c r="D1049">
        <v>0</v>
      </c>
      <c r="E1049" t="s">
        <v>3630</v>
      </c>
      <c r="F1049" t="s">
        <v>3630</v>
      </c>
    </row>
    <row r="1050" spans="1:6" x14ac:dyDescent="0.25">
      <c r="A1050">
        <v>80603</v>
      </c>
      <c r="B1050" t="s">
        <v>3630</v>
      </c>
      <c r="C1050">
        <v>0</v>
      </c>
      <c r="D1050">
        <v>0</v>
      </c>
      <c r="E1050" t="s">
        <v>3630</v>
      </c>
      <c r="F1050" t="s">
        <v>3630</v>
      </c>
    </row>
    <row r="1051" spans="1:6" x14ac:dyDescent="0.25">
      <c r="A1051">
        <v>398003</v>
      </c>
      <c r="B1051" t="s">
        <v>3630</v>
      </c>
      <c r="C1051">
        <v>0</v>
      </c>
      <c r="D1051">
        <v>0</v>
      </c>
      <c r="E1051" t="s">
        <v>3630</v>
      </c>
      <c r="F1051" t="s">
        <v>3630</v>
      </c>
    </row>
    <row r="1052" spans="1:6" x14ac:dyDescent="0.25">
      <c r="A1052">
        <v>25003</v>
      </c>
      <c r="B1052" t="s">
        <v>3630</v>
      </c>
      <c r="C1052">
        <v>0</v>
      </c>
      <c r="D1052">
        <v>0</v>
      </c>
      <c r="E1052" t="s">
        <v>3630</v>
      </c>
      <c r="F1052" t="s">
        <v>3630</v>
      </c>
    </row>
    <row r="1053" spans="1:6" x14ac:dyDescent="0.25">
      <c r="A1053">
        <v>25403</v>
      </c>
      <c r="B1053" t="s">
        <v>3627</v>
      </c>
      <c r="C1053">
        <v>12308.86</v>
      </c>
      <c r="D1053">
        <v>12308.86</v>
      </c>
      <c r="E1053" t="s">
        <v>3628</v>
      </c>
      <c r="F1053" t="s">
        <v>3629</v>
      </c>
    </row>
    <row r="1054" spans="1:6" x14ac:dyDescent="0.25">
      <c r="A1054">
        <v>17003</v>
      </c>
      <c r="B1054" t="s">
        <v>3630</v>
      </c>
      <c r="C1054">
        <v>0</v>
      </c>
      <c r="D1054">
        <v>0</v>
      </c>
      <c r="E1054" t="s">
        <v>3630</v>
      </c>
      <c r="F1054" t="s">
        <v>3630</v>
      </c>
    </row>
    <row r="1055" spans="1:6" x14ac:dyDescent="0.25">
      <c r="A1055">
        <v>25103</v>
      </c>
      <c r="B1055" t="s">
        <v>3630</v>
      </c>
      <c r="C1055">
        <v>0</v>
      </c>
      <c r="D1055">
        <v>0</v>
      </c>
      <c r="E1055" t="s">
        <v>3630</v>
      </c>
      <c r="F1055" t="s">
        <v>3630</v>
      </c>
    </row>
    <row r="1056" spans="1:6" x14ac:dyDescent="0.25">
      <c r="A1056">
        <v>27403</v>
      </c>
      <c r="B1056" t="s">
        <v>3627</v>
      </c>
      <c r="C1056">
        <v>12308.86</v>
      </c>
      <c r="D1056">
        <v>12308.86</v>
      </c>
      <c r="E1056" t="s">
        <v>3628</v>
      </c>
      <c r="F1056" t="s">
        <v>3629</v>
      </c>
    </row>
    <row r="1057" spans="1:6" x14ac:dyDescent="0.25">
      <c r="A1057">
        <v>28403</v>
      </c>
      <c r="B1057" t="s">
        <v>3627</v>
      </c>
      <c r="C1057">
        <v>12134.43</v>
      </c>
      <c r="D1057">
        <v>12134.43</v>
      </c>
      <c r="E1057" t="s">
        <v>3628</v>
      </c>
      <c r="F1057" t="s">
        <v>3629</v>
      </c>
    </row>
    <row r="1058" spans="1:6" x14ac:dyDescent="0.25">
      <c r="A1058">
        <v>33703</v>
      </c>
      <c r="B1058" t="s">
        <v>3630</v>
      </c>
      <c r="C1058">
        <v>0</v>
      </c>
      <c r="D1058">
        <v>0</v>
      </c>
      <c r="E1058" t="s">
        <v>3630</v>
      </c>
      <c r="F1058" t="s">
        <v>3630</v>
      </c>
    </row>
    <row r="1059" spans="1:6" x14ac:dyDescent="0.25">
      <c r="A1059">
        <v>34403</v>
      </c>
      <c r="B1059" t="s">
        <v>3630</v>
      </c>
      <c r="C1059">
        <v>0</v>
      </c>
      <c r="D1059">
        <v>0</v>
      </c>
      <c r="E1059" t="s">
        <v>3630</v>
      </c>
      <c r="F1059" t="s">
        <v>3630</v>
      </c>
    </row>
    <row r="1060" spans="1:6" x14ac:dyDescent="0.25">
      <c r="A1060">
        <v>30903</v>
      </c>
      <c r="B1060" t="s">
        <v>3630</v>
      </c>
      <c r="C1060">
        <v>0</v>
      </c>
      <c r="D1060">
        <v>0</v>
      </c>
      <c r="E1060" t="s">
        <v>3630</v>
      </c>
      <c r="F1060" t="s">
        <v>3630</v>
      </c>
    </row>
    <row r="1061" spans="1:6" x14ac:dyDescent="0.25">
      <c r="A1061">
        <v>31003</v>
      </c>
      <c r="B1061" t="s">
        <v>3630</v>
      </c>
      <c r="C1061">
        <v>0</v>
      </c>
      <c r="D1061">
        <v>0</v>
      </c>
      <c r="E1061" t="s">
        <v>3630</v>
      </c>
      <c r="F1061" t="s">
        <v>3630</v>
      </c>
    </row>
    <row r="1062" spans="1:6" x14ac:dyDescent="0.25">
      <c r="A1062">
        <v>31403</v>
      </c>
      <c r="B1062" t="s">
        <v>3630</v>
      </c>
      <c r="C1062">
        <v>0</v>
      </c>
      <c r="D1062">
        <v>0</v>
      </c>
      <c r="E1062" t="s">
        <v>3630</v>
      </c>
      <c r="F1062" t="s">
        <v>3630</v>
      </c>
    </row>
    <row r="1063" spans="1:6" x14ac:dyDescent="0.25">
      <c r="A1063">
        <v>31503</v>
      </c>
      <c r="B1063" t="s">
        <v>3630</v>
      </c>
      <c r="C1063">
        <v>0</v>
      </c>
      <c r="D1063">
        <v>0</v>
      </c>
      <c r="E1063" t="s">
        <v>3630</v>
      </c>
      <c r="F1063" t="s">
        <v>3630</v>
      </c>
    </row>
    <row r="1064" spans="1:6" x14ac:dyDescent="0.25">
      <c r="A1064">
        <v>39003</v>
      </c>
      <c r="B1064" t="s">
        <v>3630</v>
      </c>
      <c r="C1064">
        <v>0</v>
      </c>
      <c r="D1064">
        <v>0</v>
      </c>
      <c r="E1064" t="s">
        <v>3630</v>
      </c>
      <c r="F1064" t="s">
        <v>3630</v>
      </c>
    </row>
    <row r="1065" spans="1:6" x14ac:dyDescent="0.25">
      <c r="A1065">
        <v>39203</v>
      </c>
      <c r="B1065" t="s">
        <v>3630</v>
      </c>
      <c r="C1065">
        <v>0</v>
      </c>
      <c r="D1065">
        <v>0</v>
      </c>
      <c r="E1065" t="s">
        <v>3630</v>
      </c>
      <c r="F1065" t="s">
        <v>3630</v>
      </c>
    </row>
    <row r="1066" spans="1:6" x14ac:dyDescent="0.25">
      <c r="A1066">
        <v>77103</v>
      </c>
      <c r="B1066" t="s">
        <v>3627</v>
      </c>
      <c r="C1066">
        <v>11479.74</v>
      </c>
      <c r="D1066">
        <v>11479.74</v>
      </c>
      <c r="E1066" t="s">
        <v>3628</v>
      </c>
      <c r="F1066" t="s">
        <v>3629</v>
      </c>
    </row>
    <row r="1067" spans="1:6" x14ac:dyDescent="0.25">
      <c r="A1067">
        <v>4273203</v>
      </c>
      <c r="B1067" t="s">
        <v>3627</v>
      </c>
      <c r="C1067">
        <v>13568.1</v>
      </c>
      <c r="D1067">
        <v>13568.1</v>
      </c>
      <c r="E1067" t="s">
        <v>3628</v>
      </c>
      <c r="F1067" t="s">
        <v>3629</v>
      </c>
    </row>
    <row r="1068" spans="1:6" x14ac:dyDescent="0.25">
      <c r="A1068">
        <v>5209703</v>
      </c>
      <c r="B1068" t="s">
        <v>3627</v>
      </c>
      <c r="C1068">
        <v>11781</v>
      </c>
      <c r="D1068">
        <v>11781</v>
      </c>
      <c r="E1068" t="s">
        <v>3628</v>
      </c>
      <c r="F1068" t="s">
        <v>3629</v>
      </c>
    </row>
    <row r="1069" spans="1:6" x14ac:dyDescent="0.25">
      <c r="A1069">
        <v>4593203</v>
      </c>
      <c r="B1069" t="s">
        <v>3627</v>
      </c>
      <c r="C1069">
        <v>14768.1</v>
      </c>
      <c r="D1069">
        <v>14768.1</v>
      </c>
      <c r="E1069" t="s">
        <v>3628</v>
      </c>
      <c r="F1069" t="s">
        <v>3629</v>
      </c>
    </row>
    <row r="1070" spans="1:6" x14ac:dyDescent="0.25">
      <c r="A1070">
        <v>63303</v>
      </c>
      <c r="B1070" t="s">
        <v>3627</v>
      </c>
      <c r="C1070">
        <v>15057.72</v>
      </c>
      <c r="D1070">
        <v>15057.72</v>
      </c>
      <c r="E1070" t="s">
        <v>3628</v>
      </c>
      <c r="F1070" t="s">
        <v>3629</v>
      </c>
    </row>
    <row r="1071" spans="1:6" x14ac:dyDescent="0.25">
      <c r="A1071">
        <v>2905203</v>
      </c>
      <c r="B1071" t="s">
        <v>3630</v>
      </c>
      <c r="C1071">
        <v>0</v>
      </c>
      <c r="D1071">
        <v>0</v>
      </c>
      <c r="E1071" t="s">
        <v>3630</v>
      </c>
      <c r="F1071" t="s">
        <v>3630</v>
      </c>
    </row>
    <row r="1072" spans="1:6" x14ac:dyDescent="0.25">
      <c r="A1072">
        <v>649703</v>
      </c>
      <c r="B1072" t="s">
        <v>3630</v>
      </c>
      <c r="C1072">
        <v>0</v>
      </c>
      <c r="D1072">
        <v>0</v>
      </c>
      <c r="E1072" t="s">
        <v>3630</v>
      </c>
      <c r="F1072" t="s">
        <v>3630</v>
      </c>
    </row>
    <row r="1073" spans="1:6" x14ac:dyDescent="0.25">
      <c r="A1073">
        <v>3467303</v>
      </c>
      <c r="B1073" t="s">
        <v>3630</v>
      </c>
      <c r="C1073">
        <v>0</v>
      </c>
      <c r="D1073">
        <v>0</v>
      </c>
      <c r="E1073" t="s">
        <v>3630</v>
      </c>
      <c r="F1073" t="s">
        <v>3630</v>
      </c>
    </row>
    <row r="1074" spans="1:6" x14ac:dyDescent="0.25">
      <c r="A1074">
        <v>3531503</v>
      </c>
      <c r="B1074" t="s">
        <v>3630</v>
      </c>
      <c r="C1074">
        <v>0</v>
      </c>
      <c r="D1074">
        <v>0</v>
      </c>
      <c r="E1074" t="s">
        <v>3630</v>
      </c>
      <c r="F1074" t="s">
        <v>3630</v>
      </c>
    </row>
    <row r="1075" spans="1:6" x14ac:dyDescent="0.25">
      <c r="A1075">
        <v>3593803</v>
      </c>
      <c r="B1075" t="s">
        <v>3630</v>
      </c>
      <c r="C1075">
        <v>0</v>
      </c>
      <c r="D1075">
        <v>0</v>
      </c>
      <c r="E1075" t="s">
        <v>3630</v>
      </c>
      <c r="F1075" t="s">
        <v>3630</v>
      </c>
    </row>
    <row r="1076" spans="1:6" x14ac:dyDescent="0.25">
      <c r="A1076">
        <v>3621303</v>
      </c>
      <c r="B1076" t="s">
        <v>3630</v>
      </c>
      <c r="C1076">
        <v>0</v>
      </c>
      <c r="D1076">
        <v>0</v>
      </c>
      <c r="E1076" t="s">
        <v>3630</v>
      </c>
      <c r="F1076" t="s">
        <v>3630</v>
      </c>
    </row>
    <row r="1077" spans="1:6" x14ac:dyDescent="0.25">
      <c r="A1077">
        <v>3621203</v>
      </c>
      <c r="B1077" t="s">
        <v>3630</v>
      </c>
      <c r="C1077">
        <v>0</v>
      </c>
      <c r="D1077">
        <v>0</v>
      </c>
      <c r="E1077" t="s">
        <v>3630</v>
      </c>
      <c r="F1077" t="s">
        <v>3630</v>
      </c>
    </row>
    <row r="1078" spans="1:6" x14ac:dyDescent="0.25">
      <c r="A1078">
        <v>3593703</v>
      </c>
      <c r="B1078" t="s">
        <v>3630</v>
      </c>
      <c r="C1078">
        <v>0</v>
      </c>
      <c r="D1078">
        <v>0</v>
      </c>
      <c r="E1078" t="s">
        <v>3630</v>
      </c>
      <c r="F1078" t="s">
        <v>3630</v>
      </c>
    </row>
    <row r="1079" spans="1:6" x14ac:dyDescent="0.25">
      <c r="A1079">
        <v>3807203</v>
      </c>
      <c r="B1079" t="s">
        <v>3630</v>
      </c>
      <c r="C1079">
        <v>0</v>
      </c>
      <c r="D1079">
        <v>0</v>
      </c>
      <c r="E1079" t="s">
        <v>3630</v>
      </c>
      <c r="F1079" t="s">
        <v>3630</v>
      </c>
    </row>
    <row r="1080" spans="1:6" x14ac:dyDescent="0.25">
      <c r="A1080">
        <v>3853203</v>
      </c>
      <c r="B1080" t="s">
        <v>3630</v>
      </c>
      <c r="C1080">
        <v>0</v>
      </c>
      <c r="D1080">
        <v>0</v>
      </c>
      <c r="E1080" t="s">
        <v>3630</v>
      </c>
      <c r="F1080" t="s">
        <v>3630</v>
      </c>
    </row>
    <row r="1081" spans="1:6" x14ac:dyDescent="0.25">
      <c r="A1081">
        <v>4079303</v>
      </c>
      <c r="B1081" t="s">
        <v>3630</v>
      </c>
      <c r="C1081">
        <v>0</v>
      </c>
      <c r="D1081">
        <v>0</v>
      </c>
      <c r="E1081" t="s">
        <v>3630</v>
      </c>
      <c r="F1081" t="s">
        <v>3630</v>
      </c>
    </row>
    <row r="1082" spans="1:6" x14ac:dyDescent="0.25">
      <c r="A1082">
        <v>4451203</v>
      </c>
      <c r="B1082" t="s">
        <v>3630</v>
      </c>
      <c r="C1082">
        <v>0</v>
      </c>
      <c r="D1082">
        <v>0</v>
      </c>
      <c r="E1082" t="s">
        <v>3630</v>
      </c>
      <c r="F1082" t="s">
        <v>3630</v>
      </c>
    </row>
    <row r="1083" spans="1:6" x14ac:dyDescent="0.25">
      <c r="A1083">
        <v>4251203</v>
      </c>
      <c r="B1083" t="s">
        <v>3630</v>
      </c>
      <c r="C1083">
        <v>0</v>
      </c>
      <c r="D1083">
        <v>0</v>
      </c>
      <c r="E1083" t="s">
        <v>3630</v>
      </c>
      <c r="F1083" t="s">
        <v>3630</v>
      </c>
    </row>
    <row r="1084" spans="1:6" x14ac:dyDescent="0.25">
      <c r="A1084">
        <v>4551203</v>
      </c>
      <c r="B1084" t="s">
        <v>3630</v>
      </c>
      <c r="C1084">
        <v>0</v>
      </c>
      <c r="D1084">
        <v>0</v>
      </c>
      <c r="E1084" t="s">
        <v>3630</v>
      </c>
      <c r="F1084" t="s">
        <v>3630</v>
      </c>
    </row>
    <row r="1085" spans="1:6" x14ac:dyDescent="0.25">
      <c r="A1085">
        <v>4819203</v>
      </c>
      <c r="B1085" t="s">
        <v>3630</v>
      </c>
      <c r="C1085">
        <v>0</v>
      </c>
      <c r="D1085">
        <v>0</v>
      </c>
      <c r="E1085" t="s">
        <v>3630</v>
      </c>
      <c r="F1085" t="s">
        <v>3630</v>
      </c>
    </row>
    <row r="1086" spans="1:6" x14ac:dyDescent="0.25">
      <c r="A1086">
        <v>4819303</v>
      </c>
      <c r="B1086" t="s">
        <v>3630</v>
      </c>
      <c r="C1086">
        <v>0</v>
      </c>
      <c r="D1086">
        <v>0</v>
      </c>
      <c r="E1086" t="s">
        <v>3630</v>
      </c>
      <c r="F1086" t="s">
        <v>3630</v>
      </c>
    </row>
    <row r="1087" spans="1:6" x14ac:dyDescent="0.25">
      <c r="A1087">
        <v>4875303</v>
      </c>
      <c r="B1087" t="s">
        <v>3630</v>
      </c>
      <c r="C1087">
        <v>0</v>
      </c>
      <c r="D1087">
        <v>0</v>
      </c>
      <c r="E1087" t="s">
        <v>3630</v>
      </c>
      <c r="F1087" t="s">
        <v>3630</v>
      </c>
    </row>
    <row r="1088" spans="1:6" x14ac:dyDescent="0.25">
      <c r="A1088">
        <v>373703</v>
      </c>
      <c r="B1088" t="s">
        <v>3630</v>
      </c>
      <c r="C1088">
        <v>0</v>
      </c>
      <c r="D1088">
        <v>0</v>
      </c>
      <c r="E1088" t="s">
        <v>3630</v>
      </c>
      <c r="F1088" t="s">
        <v>3630</v>
      </c>
    </row>
    <row r="1089" spans="1:6" x14ac:dyDescent="0.25">
      <c r="A1089">
        <v>4871203</v>
      </c>
      <c r="B1089" t="s">
        <v>3630</v>
      </c>
      <c r="C1089">
        <v>0</v>
      </c>
      <c r="D1089">
        <v>0</v>
      </c>
      <c r="E1089" t="s">
        <v>3630</v>
      </c>
      <c r="F1089" t="s">
        <v>3630</v>
      </c>
    </row>
    <row r="1090" spans="1:6" x14ac:dyDescent="0.25">
      <c r="A1090">
        <v>4341203</v>
      </c>
      <c r="B1090" t="s">
        <v>3630</v>
      </c>
      <c r="C1090">
        <v>0</v>
      </c>
      <c r="D1090">
        <v>0</v>
      </c>
      <c r="E1090" t="s">
        <v>3630</v>
      </c>
      <c r="F1090" t="s">
        <v>3630</v>
      </c>
    </row>
    <row r="1091" spans="1:6" x14ac:dyDescent="0.25">
      <c r="A1091">
        <v>4939403</v>
      </c>
      <c r="B1091" t="s">
        <v>3630</v>
      </c>
      <c r="C1091">
        <v>0</v>
      </c>
      <c r="D1091">
        <v>0</v>
      </c>
      <c r="E1091" t="s">
        <v>3630</v>
      </c>
      <c r="F1091" t="s">
        <v>3630</v>
      </c>
    </row>
    <row r="1092" spans="1:6" x14ac:dyDescent="0.25">
      <c r="A1092">
        <v>4939203</v>
      </c>
      <c r="B1092" t="s">
        <v>3630</v>
      </c>
      <c r="C1092">
        <v>0</v>
      </c>
      <c r="D1092">
        <v>0</v>
      </c>
      <c r="E1092" t="s">
        <v>3630</v>
      </c>
      <c r="F1092" t="s">
        <v>3630</v>
      </c>
    </row>
    <row r="1093" spans="1:6" x14ac:dyDescent="0.25">
      <c r="A1093">
        <v>4939303</v>
      </c>
      <c r="B1093" t="s">
        <v>3630</v>
      </c>
      <c r="C1093">
        <v>0</v>
      </c>
      <c r="D1093">
        <v>0</v>
      </c>
      <c r="E1093" t="s">
        <v>3630</v>
      </c>
      <c r="F1093" t="s">
        <v>3630</v>
      </c>
    </row>
    <row r="1094" spans="1:6" x14ac:dyDescent="0.25">
      <c r="A1094">
        <v>1984303</v>
      </c>
      <c r="B1094" t="s">
        <v>3630</v>
      </c>
      <c r="C1094">
        <v>0</v>
      </c>
      <c r="D1094">
        <v>0</v>
      </c>
      <c r="E1094" t="s">
        <v>3630</v>
      </c>
      <c r="F1094" t="s">
        <v>3630</v>
      </c>
    </row>
    <row r="1095" spans="1:6" x14ac:dyDescent="0.25">
      <c r="A1095">
        <v>5059203</v>
      </c>
      <c r="B1095" t="s">
        <v>3630</v>
      </c>
      <c r="C1095">
        <v>0</v>
      </c>
      <c r="D1095">
        <v>0</v>
      </c>
      <c r="E1095" t="s">
        <v>3630</v>
      </c>
      <c r="F1095" t="s">
        <v>3630</v>
      </c>
    </row>
    <row r="1096" spans="1:6" x14ac:dyDescent="0.25">
      <c r="A1096">
        <v>26703</v>
      </c>
      <c r="B1096" t="s">
        <v>3630</v>
      </c>
      <c r="C1096">
        <v>0</v>
      </c>
      <c r="D1096">
        <v>0</v>
      </c>
      <c r="E1096" t="s">
        <v>3630</v>
      </c>
      <c r="F1096" t="s">
        <v>3630</v>
      </c>
    </row>
    <row r="1097" spans="1:6" x14ac:dyDescent="0.25">
      <c r="A1097">
        <v>83303</v>
      </c>
      <c r="B1097" t="s">
        <v>3630</v>
      </c>
      <c r="C1097">
        <v>0</v>
      </c>
      <c r="D1097">
        <v>0</v>
      </c>
      <c r="E1097" t="s">
        <v>3630</v>
      </c>
      <c r="F1097" t="s">
        <v>3630</v>
      </c>
    </row>
    <row r="1098" spans="1:6" x14ac:dyDescent="0.25">
      <c r="A1098">
        <v>86603</v>
      </c>
      <c r="B1098" t="s">
        <v>3630</v>
      </c>
      <c r="C1098">
        <v>0</v>
      </c>
      <c r="D1098">
        <v>0</v>
      </c>
      <c r="E1098" t="s">
        <v>3630</v>
      </c>
      <c r="F1098" t="s">
        <v>3630</v>
      </c>
    </row>
    <row r="1099" spans="1:6" x14ac:dyDescent="0.25">
      <c r="A1099">
        <v>174303</v>
      </c>
      <c r="B1099" t="s">
        <v>3630</v>
      </c>
      <c r="C1099">
        <v>0</v>
      </c>
      <c r="D1099">
        <v>0</v>
      </c>
      <c r="E1099" t="s">
        <v>3630</v>
      </c>
      <c r="F1099" t="s">
        <v>3630</v>
      </c>
    </row>
    <row r="1100" spans="1:6" x14ac:dyDescent="0.25">
      <c r="A1100">
        <v>143803</v>
      </c>
      <c r="B1100" t="s">
        <v>3630</v>
      </c>
      <c r="C1100">
        <v>0</v>
      </c>
      <c r="D1100">
        <v>0</v>
      </c>
      <c r="E1100" t="s">
        <v>3630</v>
      </c>
      <c r="F1100" t="s">
        <v>3630</v>
      </c>
    </row>
    <row r="1101" spans="1:6" x14ac:dyDescent="0.25">
      <c r="A1101">
        <v>144103</v>
      </c>
      <c r="B1101" t="s">
        <v>3630</v>
      </c>
      <c r="C1101">
        <v>0</v>
      </c>
      <c r="D1101">
        <v>0</v>
      </c>
      <c r="E1101" t="s">
        <v>3630</v>
      </c>
      <c r="F1101" t="s">
        <v>3630</v>
      </c>
    </row>
    <row r="1102" spans="1:6" x14ac:dyDescent="0.25">
      <c r="A1102">
        <v>147603</v>
      </c>
      <c r="B1102" t="s">
        <v>3630</v>
      </c>
      <c r="C1102">
        <v>0</v>
      </c>
      <c r="D1102">
        <v>0</v>
      </c>
      <c r="E1102" t="s">
        <v>3630</v>
      </c>
      <c r="F1102" t="s">
        <v>3630</v>
      </c>
    </row>
    <row r="1103" spans="1:6" x14ac:dyDescent="0.25">
      <c r="A1103">
        <v>164503</v>
      </c>
      <c r="B1103" t="s">
        <v>3630</v>
      </c>
      <c r="C1103">
        <v>0</v>
      </c>
      <c r="D1103">
        <v>0</v>
      </c>
      <c r="E1103" t="s">
        <v>3630</v>
      </c>
      <c r="F1103" t="s">
        <v>3630</v>
      </c>
    </row>
    <row r="1104" spans="1:6" x14ac:dyDescent="0.25">
      <c r="A1104">
        <v>164603</v>
      </c>
      <c r="B1104" t="s">
        <v>3630</v>
      </c>
      <c r="C1104">
        <v>0</v>
      </c>
      <c r="D1104">
        <v>0</v>
      </c>
      <c r="E1104" t="s">
        <v>3630</v>
      </c>
      <c r="F1104" t="s">
        <v>3630</v>
      </c>
    </row>
    <row r="1105" spans="1:6" x14ac:dyDescent="0.25">
      <c r="A1105">
        <v>125503</v>
      </c>
      <c r="B1105" t="s">
        <v>3630</v>
      </c>
      <c r="C1105">
        <v>0</v>
      </c>
      <c r="D1105">
        <v>0</v>
      </c>
      <c r="E1105" t="s">
        <v>3630</v>
      </c>
      <c r="F1105" t="s">
        <v>3630</v>
      </c>
    </row>
    <row r="1106" spans="1:6" x14ac:dyDescent="0.25">
      <c r="A1106">
        <v>180803</v>
      </c>
      <c r="B1106" t="s">
        <v>3630</v>
      </c>
      <c r="C1106">
        <v>0</v>
      </c>
      <c r="D1106">
        <v>0</v>
      </c>
      <c r="E1106" t="s">
        <v>3630</v>
      </c>
      <c r="F1106" t="s">
        <v>3630</v>
      </c>
    </row>
    <row r="1107" spans="1:6" x14ac:dyDescent="0.25">
      <c r="A1107">
        <v>153503</v>
      </c>
      <c r="B1107" t="s">
        <v>3630</v>
      </c>
      <c r="C1107">
        <v>0</v>
      </c>
      <c r="D1107">
        <v>0</v>
      </c>
      <c r="E1107" t="s">
        <v>3630</v>
      </c>
      <c r="F1107" t="s">
        <v>3630</v>
      </c>
    </row>
    <row r="1108" spans="1:6" x14ac:dyDescent="0.25">
      <c r="A1108">
        <v>153603</v>
      </c>
      <c r="B1108" t="s">
        <v>3630</v>
      </c>
      <c r="C1108">
        <v>0</v>
      </c>
      <c r="D1108">
        <v>0</v>
      </c>
      <c r="E1108" t="s">
        <v>3630</v>
      </c>
      <c r="F1108" t="s">
        <v>3630</v>
      </c>
    </row>
    <row r="1109" spans="1:6" x14ac:dyDescent="0.25">
      <c r="A1109">
        <v>121803</v>
      </c>
      <c r="B1109" t="s">
        <v>3630</v>
      </c>
      <c r="C1109">
        <v>0</v>
      </c>
      <c r="D1109">
        <v>0</v>
      </c>
      <c r="E1109" t="s">
        <v>3630</v>
      </c>
      <c r="F1109" t="s">
        <v>3630</v>
      </c>
    </row>
    <row r="1110" spans="1:6" x14ac:dyDescent="0.25">
      <c r="A1110">
        <v>125403</v>
      </c>
      <c r="B1110" t="s">
        <v>3630</v>
      </c>
      <c r="C1110">
        <v>0</v>
      </c>
      <c r="D1110">
        <v>0</v>
      </c>
      <c r="E1110" t="s">
        <v>3630</v>
      </c>
      <c r="F1110" t="s">
        <v>3630</v>
      </c>
    </row>
    <row r="1111" spans="1:6" x14ac:dyDescent="0.25">
      <c r="A1111">
        <v>125803</v>
      </c>
      <c r="B1111" t="s">
        <v>3630</v>
      </c>
      <c r="C1111">
        <v>0</v>
      </c>
      <c r="D1111">
        <v>0</v>
      </c>
      <c r="E1111" t="s">
        <v>3630</v>
      </c>
      <c r="F1111" t="s">
        <v>3630</v>
      </c>
    </row>
    <row r="1112" spans="1:6" x14ac:dyDescent="0.25">
      <c r="A1112">
        <v>4631203</v>
      </c>
      <c r="B1112" t="s">
        <v>3630</v>
      </c>
      <c r="C1112">
        <v>0</v>
      </c>
      <c r="D1112">
        <v>0</v>
      </c>
      <c r="E1112" t="s">
        <v>3630</v>
      </c>
      <c r="F1112" t="s">
        <v>3630</v>
      </c>
    </row>
    <row r="1113" spans="1:6" x14ac:dyDescent="0.25">
      <c r="A1113">
        <v>126403</v>
      </c>
      <c r="B1113" t="s">
        <v>3630</v>
      </c>
      <c r="C1113">
        <v>0</v>
      </c>
      <c r="D1113">
        <v>0</v>
      </c>
      <c r="E1113" t="s">
        <v>3630</v>
      </c>
      <c r="F1113" t="s">
        <v>3630</v>
      </c>
    </row>
    <row r="1114" spans="1:6" x14ac:dyDescent="0.25">
      <c r="A1114">
        <v>125903</v>
      </c>
      <c r="B1114" t="s">
        <v>3630</v>
      </c>
      <c r="C1114">
        <v>0</v>
      </c>
      <c r="D1114">
        <v>0</v>
      </c>
      <c r="E1114" t="s">
        <v>3630</v>
      </c>
      <c r="F1114" t="s">
        <v>3630</v>
      </c>
    </row>
    <row r="1115" spans="1:6" x14ac:dyDescent="0.25">
      <c r="A1115">
        <v>126803</v>
      </c>
      <c r="B1115" t="s">
        <v>3630</v>
      </c>
      <c r="C1115">
        <v>0</v>
      </c>
      <c r="D1115">
        <v>0</v>
      </c>
      <c r="E1115" t="s">
        <v>3630</v>
      </c>
      <c r="F1115" t="s">
        <v>3630</v>
      </c>
    </row>
    <row r="1116" spans="1:6" x14ac:dyDescent="0.25">
      <c r="A1116">
        <v>127403</v>
      </c>
      <c r="B1116" t="s">
        <v>3630</v>
      </c>
      <c r="C1116">
        <v>0</v>
      </c>
      <c r="D1116">
        <v>0</v>
      </c>
      <c r="E1116" t="s">
        <v>3630</v>
      </c>
      <c r="F1116" t="s">
        <v>3630</v>
      </c>
    </row>
    <row r="1117" spans="1:6" x14ac:dyDescent="0.25">
      <c r="A1117">
        <v>127503</v>
      </c>
      <c r="B1117" t="s">
        <v>3630</v>
      </c>
      <c r="C1117">
        <v>0</v>
      </c>
      <c r="D1117">
        <v>0</v>
      </c>
      <c r="E1117" t="s">
        <v>3630</v>
      </c>
      <c r="F1117" t="s">
        <v>3630</v>
      </c>
    </row>
    <row r="1118" spans="1:6" x14ac:dyDescent="0.25">
      <c r="A1118">
        <v>127903</v>
      </c>
      <c r="B1118" t="s">
        <v>3630</v>
      </c>
      <c r="C1118">
        <v>0</v>
      </c>
      <c r="D1118">
        <v>0</v>
      </c>
      <c r="E1118" t="s">
        <v>3630</v>
      </c>
      <c r="F1118" t="s">
        <v>3630</v>
      </c>
    </row>
    <row r="1119" spans="1:6" x14ac:dyDescent="0.25">
      <c r="A1119">
        <v>203803</v>
      </c>
      <c r="B1119" t="s">
        <v>3630</v>
      </c>
      <c r="C1119">
        <v>0</v>
      </c>
      <c r="D1119">
        <v>0</v>
      </c>
      <c r="E1119" t="s">
        <v>3630</v>
      </c>
      <c r="F1119" t="s">
        <v>3630</v>
      </c>
    </row>
    <row r="1120" spans="1:6" x14ac:dyDescent="0.25">
      <c r="A1120">
        <v>204303</v>
      </c>
      <c r="B1120" t="s">
        <v>3630</v>
      </c>
      <c r="C1120">
        <v>0</v>
      </c>
      <c r="D1120">
        <v>0</v>
      </c>
      <c r="E1120" t="s">
        <v>3630</v>
      </c>
      <c r="F1120" t="s">
        <v>3630</v>
      </c>
    </row>
    <row r="1121" spans="1:6" x14ac:dyDescent="0.25">
      <c r="A1121">
        <v>234403</v>
      </c>
      <c r="B1121" t="s">
        <v>3630</v>
      </c>
      <c r="C1121">
        <v>0</v>
      </c>
      <c r="D1121">
        <v>0</v>
      </c>
      <c r="E1121" t="s">
        <v>3630</v>
      </c>
      <c r="F1121" t="s">
        <v>3630</v>
      </c>
    </row>
    <row r="1122" spans="1:6" x14ac:dyDescent="0.25">
      <c r="A1122">
        <v>211303</v>
      </c>
      <c r="B1122" t="s">
        <v>3630</v>
      </c>
      <c r="C1122">
        <v>0</v>
      </c>
      <c r="D1122">
        <v>0</v>
      </c>
      <c r="E1122" t="s">
        <v>3630</v>
      </c>
      <c r="F1122" t="s">
        <v>3630</v>
      </c>
    </row>
    <row r="1123" spans="1:6" x14ac:dyDescent="0.25">
      <c r="A1123">
        <v>232203</v>
      </c>
      <c r="B1123" t="s">
        <v>3630</v>
      </c>
      <c r="C1123">
        <v>0</v>
      </c>
      <c r="D1123">
        <v>0</v>
      </c>
      <c r="E1123" t="s">
        <v>3630</v>
      </c>
      <c r="F1123" t="s">
        <v>3630</v>
      </c>
    </row>
    <row r="1124" spans="1:6" x14ac:dyDescent="0.25">
      <c r="A1124">
        <v>184303</v>
      </c>
      <c r="B1124" t="s">
        <v>3630</v>
      </c>
      <c r="C1124">
        <v>0</v>
      </c>
      <c r="D1124">
        <v>0</v>
      </c>
      <c r="E1124" t="s">
        <v>3630</v>
      </c>
      <c r="F1124" t="s">
        <v>3630</v>
      </c>
    </row>
    <row r="1125" spans="1:6" x14ac:dyDescent="0.25">
      <c r="A1125">
        <v>185503</v>
      </c>
      <c r="B1125" t="s">
        <v>3630</v>
      </c>
      <c r="C1125">
        <v>0</v>
      </c>
      <c r="D1125">
        <v>0</v>
      </c>
      <c r="E1125" t="s">
        <v>3630</v>
      </c>
      <c r="F1125" t="s">
        <v>3630</v>
      </c>
    </row>
    <row r="1126" spans="1:6" x14ac:dyDescent="0.25">
      <c r="A1126">
        <v>190503</v>
      </c>
      <c r="B1126" t="s">
        <v>3630</v>
      </c>
      <c r="C1126">
        <v>0</v>
      </c>
      <c r="D1126">
        <v>0</v>
      </c>
      <c r="E1126" t="s">
        <v>3630</v>
      </c>
      <c r="F1126" t="s">
        <v>3630</v>
      </c>
    </row>
    <row r="1127" spans="1:6" x14ac:dyDescent="0.25">
      <c r="A1127">
        <v>191503</v>
      </c>
      <c r="B1127" t="s">
        <v>3630</v>
      </c>
      <c r="C1127">
        <v>0</v>
      </c>
      <c r="D1127">
        <v>0</v>
      </c>
      <c r="E1127" t="s">
        <v>3630</v>
      </c>
      <c r="F1127" t="s">
        <v>3630</v>
      </c>
    </row>
    <row r="1128" spans="1:6" x14ac:dyDescent="0.25">
      <c r="A1128">
        <v>194603</v>
      </c>
      <c r="B1128" t="s">
        <v>3630</v>
      </c>
      <c r="C1128">
        <v>0</v>
      </c>
      <c r="D1128">
        <v>0</v>
      </c>
      <c r="E1128" t="s">
        <v>3630</v>
      </c>
      <c r="F1128" t="s">
        <v>3630</v>
      </c>
    </row>
    <row r="1129" spans="1:6" x14ac:dyDescent="0.25">
      <c r="A1129">
        <v>196503</v>
      </c>
      <c r="B1129" t="s">
        <v>3630</v>
      </c>
      <c r="C1129">
        <v>0</v>
      </c>
      <c r="D1129">
        <v>0</v>
      </c>
      <c r="E1129" t="s">
        <v>3630</v>
      </c>
      <c r="F1129" t="s">
        <v>3630</v>
      </c>
    </row>
    <row r="1130" spans="1:6" x14ac:dyDescent="0.25">
      <c r="A1130">
        <v>297003</v>
      </c>
      <c r="B1130" t="s">
        <v>3630</v>
      </c>
      <c r="C1130">
        <v>0</v>
      </c>
      <c r="D1130">
        <v>0</v>
      </c>
      <c r="E1130" t="s">
        <v>3630</v>
      </c>
      <c r="F1130" t="s">
        <v>3630</v>
      </c>
    </row>
    <row r="1131" spans="1:6" x14ac:dyDescent="0.25">
      <c r="A1131">
        <v>275303</v>
      </c>
      <c r="B1131" t="s">
        <v>3630</v>
      </c>
      <c r="C1131">
        <v>0</v>
      </c>
      <c r="D1131">
        <v>0</v>
      </c>
      <c r="E1131" t="s">
        <v>3630</v>
      </c>
      <c r="F1131" t="s">
        <v>3630</v>
      </c>
    </row>
    <row r="1132" spans="1:6" x14ac:dyDescent="0.25">
      <c r="A1132">
        <v>281603</v>
      </c>
      <c r="B1132" t="s">
        <v>3630</v>
      </c>
      <c r="C1132">
        <v>0</v>
      </c>
      <c r="D1132">
        <v>0</v>
      </c>
      <c r="E1132" t="s">
        <v>3630</v>
      </c>
      <c r="F1132" t="s">
        <v>3630</v>
      </c>
    </row>
    <row r="1133" spans="1:6" x14ac:dyDescent="0.25">
      <c r="A1133">
        <v>247103</v>
      </c>
      <c r="B1133" t="s">
        <v>3630</v>
      </c>
      <c r="C1133">
        <v>0</v>
      </c>
      <c r="D1133">
        <v>0</v>
      </c>
      <c r="E1133" t="s">
        <v>3630</v>
      </c>
      <c r="F1133" t="s">
        <v>3630</v>
      </c>
    </row>
    <row r="1134" spans="1:6" x14ac:dyDescent="0.25">
      <c r="A1134">
        <v>419103</v>
      </c>
      <c r="B1134" t="s">
        <v>3630</v>
      </c>
      <c r="C1134">
        <v>0</v>
      </c>
      <c r="D1134">
        <v>0</v>
      </c>
      <c r="E1134" t="s">
        <v>3630</v>
      </c>
      <c r="F1134" t="s">
        <v>3630</v>
      </c>
    </row>
    <row r="1135" spans="1:6" x14ac:dyDescent="0.25">
      <c r="A1135">
        <v>419703</v>
      </c>
      <c r="B1135" t="s">
        <v>3630</v>
      </c>
      <c r="C1135">
        <v>0</v>
      </c>
      <c r="D1135">
        <v>0</v>
      </c>
      <c r="E1135" t="s">
        <v>3630</v>
      </c>
      <c r="F1135" t="s">
        <v>3630</v>
      </c>
    </row>
    <row r="1136" spans="1:6" x14ac:dyDescent="0.25">
      <c r="A1136">
        <v>420103</v>
      </c>
      <c r="B1136" t="s">
        <v>3630</v>
      </c>
      <c r="C1136">
        <v>0</v>
      </c>
      <c r="D1136">
        <v>0</v>
      </c>
      <c r="E1136" t="s">
        <v>3630</v>
      </c>
      <c r="F1136" t="s">
        <v>3630</v>
      </c>
    </row>
    <row r="1137" spans="1:6" x14ac:dyDescent="0.25">
      <c r="A1137">
        <v>419803</v>
      </c>
      <c r="B1137" t="s">
        <v>3630</v>
      </c>
      <c r="C1137">
        <v>0</v>
      </c>
      <c r="D1137">
        <v>0</v>
      </c>
      <c r="E1137" t="s">
        <v>3630</v>
      </c>
      <c r="F1137" t="s">
        <v>3630</v>
      </c>
    </row>
    <row r="1138" spans="1:6" x14ac:dyDescent="0.25">
      <c r="A1138">
        <v>81703</v>
      </c>
      <c r="B1138" t="s">
        <v>3630</v>
      </c>
      <c r="C1138">
        <v>0</v>
      </c>
      <c r="D1138">
        <v>0</v>
      </c>
      <c r="E1138" t="s">
        <v>3630</v>
      </c>
      <c r="F1138" t="s">
        <v>3630</v>
      </c>
    </row>
    <row r="1139" spans="1:6" x14ac:dyDescent="0.25">
      <c r="A1139">
        <v>148103</v>
      </c>
      <c r="B1139" t="s">
        <v>3630</v>
      </c>
      <c r="C1139">
        <v>0</v>
      </c>
      <c r="D1139">
        <v>0</v>
      </c>
      <c r="E1139" t="s">
        <v>3630</v>
      </c>
      <c r="F1139" t="s">
        <v>3630</v>
      </c>
    </row>
    <row r="1140" spans="1:6" x14ac:dyDescent="0.25">
      <c r="A1140">
        <v>137803</v>
      </c>
      <c r="B1140" t="s">
        <v>3630</v>
      </c>
      <c r="C1140">
        <v>0</v>
      </c>
      <c r="D1140">
        <v>0</v>
      </c>
      <c r="E1140" t="s">
        <v>3630</v>
      </c>
      <c r="F1140" t="s">
        <v>3630</v>
      </c>
    </row>
    <row r="1141" spans="1:6" x14ac:dyDescent="0.25">
      <c r="A1141">
        <v>264303</v>
      </c>
      <c r="B1141" t="s">
        <v>3630</v>
      </c>
      <c r="C1141">
        <v>0</v>
      </c>
      <c r="D1141">
        <v>0</v>
      </c>
      <c r="E1141" t="s">
        <v>3630</v>
      </c>
      <c r="F1141" t="s">
        <v>3630</v>
      </c>
    </row>
    <row r="1142" spans="1:6" x14ac:dyDescent="0.25">
      <c r="A1142">
        <v>403403</v>
      </c>
      <c r="B1142" t="s">
        <v>3630</v>
      </c>
      <c r="C1142">
        <v>0</v>
      </c>
      <c r="D1142">
        <v>0</v>
      </c>
      <c r="E1142" t="s">
        <v>3630</v>
      </c>
      <c r="F1142" t="s">
        <v>3630</v>
      </c>
    </row>
    <row r="1143" spans="1:6" x14ac:dyDescent="0.25">
      <c r="A1143">
        <v>405803</v>
      </c>
      <c r="B1143" t="s">
        <v>3630</v>
      </c>
      <c r="C1143">
        <v>0</v>
      </c>
      <c r="D1143">
        <v>0</v>
      </c>
      <c r="E1143" t="s">
        <v>3630</v>
      </c>
      <c r="F1143" t="s">
        <v>3630</v>
      </c>
    </row>
    <row r="1144" spans="1:6" x14ac:dyDescent="0.25">
      <c r="A1144">
        <v>6611903</v>
      </c>
      <c r="B1144" t="s">
        <v>3630</v>
      </c>
      <c r="C1144">
        <v>0</v>
      </c>
      <c r="D1144">
        <v>0</v>
      </c>
      <c r="E1144" t="s">
        <v>3630</v>
      </c>
      <c r="F1144" t="s">
        <v>3630</v>
      </c>
    </row>
    <row r="1145" spans="1:6" x14ac:dyDescent="0.25">
      <c r="A1145">
        <v>200403</v>
      </c>
      <c r="B1145" t="s">
        <v>3627</v>
      </c>
      <c r="C1145">
        <v>10592.49</v>
      </c>
      <c r="D1145">
        <v>10592.49</v>
      </c>
      <c r="E1145" t="s">
        <v>3628</v>
      </c>
      <c r="F1145" t="s">
        <v>3629</v>
      </c>
    </row>
    <row r="1146" spans="1:6" x14ac:dyDescent="0.25">
      <c r="A1146">
        <v>265803</v>
      </c>
      <c r="B1146" t="s">
        <v>3630</v>
      </c>
      <c r="C1146">
        <v>0</v>
      </c>
      <c r="D1146">
        <v>0</v>
      </c>
      <c r="E1146" t="s">
        <v>3630</v>
      </c>
      <c r="F1146" t="s">
        <v>3630</v>
      </c>
    </row>
    <row r="1147" spans="1:6" x14ac:dyDescent="0.25">
      <c r="A1147">
        <v>81203</v>
      </c>
      <c r="B1147" t="s">
        <v>3630</v>
      </c>
      <c r="C1147">
        <v>0</v>
      </c>
      <c r="D1147">
        <v>0</v>
      </c>
      <c r="E1147" t="s">
        <v>3630</v>
      </c>
      <c r="F1147" t="s">
        <v>3630</v>
      </c>
    </row>
    <row r="1148" spans="1:6" x14ac:dyDescent="0.25">
      <c r="A1148">
        <v>347903</v>
      </c>
      <c r="B1148" t="s">
        <v>3630</v>
      </c>
      <c r="C1148">
        <v>0</v>
      </c>
      <c r="D1148">
        <v>0</v>
      </c>
      <c r="E1148" t="s">
        <v>3630</v>
      </c>
      <c r="F1148" t="s">
        <v>3630</v>
      </c>
    </row>
    <row r="1149" spans="1:6" x14ac:dyDescent="0.25">
      <c r="A1149">
        <v>412603</v>
      </c>
      <c r="B1149" t="s">
        <v>3630</v>
      </c>
      <c r="C1149">
        <v>0</v>
      </c>
      <c r="D1149">
        <v>0</v>
      </c>
      <c r="E1149" t="s">
        <v>3630</v>
      </c>
      <c r="F1149" t="s">
        <v>3630</v>
      </c>
    </row>
    <row r="1150" spans="1:6" x14ac:dyDescent="0.25">
      <c r="A1150">
        <v>367503</v>
      </c>
      <c r="B1150" t="s">
        <v>3630</v>
      </c>
      <c r="C1150">
        <v>0</v>
      </c>
      <c r="D1150">
        <v>0</v>
      </c>
      <c r="E1150" t="s">
        <v>3630</v>
      </c>
      <c r="F1150" t="s">
        <v>3630</v>
      </c>
    </row>
    <row r="1151" spans="1:6" x14ac:dyDescent="0.25">
      <c r="A1151">
        <v>424303</v>
      </c>
      <c r="B1151" t="s">
        <v>3630</v>
      </c>
      <c r="C1151">
        <v>0</v>
      </c>
      <c r="D1151">
        <v>0</v>
      </c>
      <c r="E1151" t="s">
        <v>3630</v>
      </c>
      <c r="F1151" t="s">
        <v>3630</v>
      </c>
    </row>
    <row r="1152" spans="1:6" x14ac:dyDescent="0.25">
      <c r="A1152">
        <v>617303</v>
      </c>
      <c r="B1152" t="s">
        <v>3630</v>
      </c>
      <c r="C1152">
        <v>0</v>
      </c>
      <c r="D1152">
        <v>0</v>
      </c>
      <c r="E1152" t="s">
        <v>3630</v>
      </c>
      <c r="F1152" t="s">
        <v>3630</v>
      </c>
    </row>
    <row r="1153" spans="1:6" x14ac:dyDescent="0.25">
      <c r="A1153">
        <v>280303</v>
      </c>
      <c r="B1153" t="s">
        <v>3630</v>
      </c>
      <c r="C1153">
        <v>0</v>
      </c>
      <c r="D1153">
        <v>0</v>
      </c>
      <c r="E1153" t="s">
        <v>3630</v>
      </c>
      <c r="F1153" t="s">
        <v>3630</v>
      </c>
    </row>
    <row r="1154" spans="1:6" x14ac:dyDescent="0.25">
      <c r="A1154">
        <v>101603</v>
      </c>
      <c r="B1154" t="s">
        <v>3630</v>
      </c>
      <c r="C1154">
        <v>0</v>
      </c>
      <c r="D1154">
        <v>0</v>
      </c>
      <c r="E1154" t="s">
        <v>3630</v>
      </c>
      <c r="F1154" t="s">
        <v>3630</v>
      </c>
    </row>
    <row r="1155" spans="1:6" x14ac:dyDescent="0.25">
      <c r="A1155">
        <v>426703</v>
      </c>
      <c r="B1155" t="s">
        <v>3630</v>
      </c>
      <c r="C1155">
        <v>0</v>
      </c>
      <c r="D1155">
        <v>0</v>
      </c>
      <c r="E1155" t="s">
        <v>3630</v>
      </c>
      <c r="F1155" t="s">
        <v>3630</v>
      </c>
    </row>
    <row r="1156" spans="1:6" x14ac:dyDescent="0.25">
      <c r="A1156">
        <v>6048603</v>
      </c>
      <c r="B1156" t="s">
        <v>3630</v>
      </c>
      <c r="C1156">
        <v>0</v>
      </c>
      <c r="D1156">
        <v>0</v>
      </c>
      <c r="E1156" t="s">
        <v>3630</v>
      </c>
      <c r="F1156" t="s">
        <v>3630</v>
      </c>
    </row>
    <row r="1157" spans="1:6" x14ac:dyDescent="0.25">
      <c r="A1157">
        <v>4740603</v>
      </c>
      <c r="B1157" t="s">
        <v>3630</v>
      </c>
      <c r="C1157">
        <v>0</v>
      </c>
      <c r="D1157">
        <v>0</v>
      </c>
      <c r="E1157" t="s">
        <v>3630</v>
      </c>
      <c r="F1157" t="s">
        <v>3630</v>
      </c>
    </row>
    <row r="1158" spans="1:6" x14ac:dyDescent="0.25">
      <c r="A1158">
        <v>1347203</v>
      </c>
      <c r="B1158" t="s">
        <v>3630</v>
      </c>
      <c r="C1158">
        <v>0</v>
      </c>
      <c r="D1158">
        <v>0</v>
      </c>
      <c r="E1158" t="s">
        <v>3630</v>
      </c>
      <c r="F1158" t="s">
        <v>3630</v>
      </c>
    </row>
    <row r="1159" spans="1:6" x14ac:dyDescent="0.25">
      <c r="A1159">
        <v>1791203</v>
      </c>
      <c r="B1159" t="s">
        <v>3630</v>
      </c>
      <c r="C1159">
        <v>0</v>
      </c>
      <c r="D1159">
        <v>0</v>
      </c>
      <c r="E1159" t="s">
        <v>3630</v>
      </c>
      <c r="F1159" t="s">
        <v>3630</v>
      </c>
    </row>
    <row r="1160" spans="1:6" x14ac:dyDescent="0.25">
      <c r="A1160">
        <v>5395803</v>
      </c>
      <c r="B1160" t="s">
        <v>3630</v>
      </c>
      <c r="C1160">
        <v>0</v>
      </c>
      <c r="D1160">
        <v>0</v>
      </c>
      <c r="E1160" t="s">
        <v>3630</v>
      </c>
      <c r="F1160" t="s">
        <v>3630</v>
      </c>
    </row>
    <row r="1161" spans="1:6" x14ac:dyDescent="0.25">
      <c r="A1161">
        <v>176503</v>
      </c>
      <c r="B1161" t="s">
        <v>3630</v>
      </c>
      <c r="C1161">
        <v>0</v>
      </c>
      <c r="D1161">
        <v>0</v>
      </c>
      <c r="E1161" t="s">
        <v>3630</v>
      </c>
      <c r="F1161" t="s">
        <v>3630</v>
      </c>
    </row>
    <row r="1162" spans="1:6" x14ac:dyDescent="0.25">
      <c r="A1162">
        <v>383703</v>
      </c>
      <c r="B1162" t="s">
        <v>3630</v>
      </c>
      <c r="C1162">
        <v>0</v>
      </c>
      <c r="D1162">
        <v>0</v>
      </c>
      <c r="E1162" t="s">
        <v>3630</v>
      </c>
      <c r="F1162" t="s">
        <v>3630</v>
      </c>
    </row>
    <row r="1163" spans="1:6" x14ac:dyDescent="0.25">
      <c r="A1163">
        <v>1316203</v>
      </c>
      <c r="B1163" t="s">
        <v>3627</v>
      </c>
      <c r="C1163">
        <v>13568.5</v>
      </c>
      <c r="D1163">
        <v>13568.5</v>
      </c>
      <c r="E1163" t="s">
        <v>3628</v>
      </c>
      <c r="F1163" t="s">
        <v>3629</v>
      </c>
    </row>
    <row r="1164" spans="1:6" x14ac:dyDescent="0.25">
      <c r="A1164">
        <v>3683203</v>
      </c>
      <c r="B1164" t="s">
        <v>3630</v>
      </c>
      <c r="C1164">
        <v>0</v>
      </c>
      <c r="D1164">
        <v>0</v>
      </c>
      <c r="E1164" t="s">
        <v>3630</v>
      </c>
      <c r="F1164" t="s">
        <v>3630</v>
      </c>
    </row>
    <row r="1165" spans="1:6" x14ac:dyDescent="0.25">
      <c r="A1165">
        <v>6161003</v>
      </c>
      <c r="B1165" t="s">
        <v>3630</v>
      </c>
      <c r="C1165">
        <v>0</v>
      </c>
      <c r="D1165">
        <v>0</v>
      </c>
      <c r="E1165" t="s">
        <v>3630</v>
      </c>
      <c r="F1165" t="s">
        <v>3630</v>
      </c>
    </row>
    <row r="1166" spans="1:6" x14ac:dyDescent="0.25">
      <c r="A1166">
        <v>2987403</v>
      </c>
      <c r="B1166" t="s">
        <v>3630</v>
      </c>
      <c r="C1166">
        <v>0</v>
      </c>
      <c r="D1166">
        <v>0</v>
      </c>
      <c r="E1166" t="s">
        <v>3630</v>
      </c>
      <c r="F1166" t="s">
        <v>3630</v>
      </c>
    </row>
    <row r="1167" spans="1:6" x14ac:dyDescent="0.25">
      <c r="A1167">
        <v>5012003</v>
      </c>
      <c r="B1167" t="s">
        <v>3630</v>
      </c>
      <c r="C1167">
        <v>0</v>
      </c>
      <c r="D1167">
        <v>0</v>
      </c>
      <c r="E1167" t="s">
        <v>3630</v>
      </c>
      <c r="F1167" t="s">
        <v>3630</v>
      </c>
    </row>
    <row r="1168" spans="1:6" x14ac:dyDescent="0.25">
      <c r="A1168">
        <v>422303</v>
      </c>
      <c r="B1168" t="s">
        <v>3630</v>
      </c>
      <c r="C1168">
        <v>0</v>
      </c>
      <c r="D1168">
        <v>0</v>
      </c>
      <c r="E1168" t="s">
        <v>3630</v>
      </c>
      <c r="F1168" t="s">
        <v>3630</v>
      </c>
    </row>
    <row r="1169" spans="1:6" x14ac:dyDescent="0.25">
      <c r="A1169">
        <v>6004503</v>
      </c>
      <c r="B1169" t="s">
        <v>3630</v>
      </c>
      <c r="C1169">
        <v>0</v>
      </c>
      <c r="D1169">
        <v>0</v>
      </c>
      <c r="E1169" t="s">
        <v>3630</v>
      </c>
      <c r="F1169" t="s">
        <v>3630</v>
      </c>
    </row>
    <row r="1170" spans="1:6" x14ac:dyDescent="0.25">
      <c r="A1170">
        <v>175103</v>
      </c>
      <c r="B1170" t="s">
        <v>3630</v>
      </c>
      <c r="C1170">
        <v>0</v>
      </c>
      <c r="D1170">
        <v>0</v>
      </c>
      <c r="E1170" t="s">
        <v>3630</v>
      </c>
      <c r="F1170" t="s">
        <v>3630</v>
      </c>
    </row>
    <row r="1171" spans="1:6" x14ac:dyDescent="0.25">
      <c r="A1171">
        <v>1741203</v>
      </c>
      <c r="B1171" t="s">
        <v>3630</v>
      </c>
      <c r="C1171">
        <v>0</v>
      </c>
      <c r="D1171">
        <v>0</v>
      </c>
      <c r="E1171" t="s">
        <v>3630</v>
      </c>
      <c r="F1171" t="s">
        <v>3630</v>
      </c>
    </row>
    <row r="1172" spans="1:6" x14ac:dyDescent="0.25">
      <c r="A1172">
        <v>6290103</v>
      </c>
      <c r="B1172" t="s">
        <v>3630</v>
      </c>
      <c r="C1172">
        <v>0</v>
      </c>
      <c r="D1172">
        <v>0</v>
      </c>
      <c r="E1172" t="s">
        <v>3630</v>
      </c>
      <c r="F1172" t="s">
        <v>3630</v>
      </c>
    </row>
    <row r="1173" spans="1:6" x14ac:dyDescent="0.25">
      <c r="A1173">
        <v>2091303</v>
      </c>
      <c r="B1173" t="s">
        <v>3630</v>
      </c>
      <c r="C1173">
        <v>0</v>
      </c>
      <c r="D1173">
        <v>0</v>
      </c>
      <c r="E1173" t="s">
        <v>3630</v>
      </c>
      <c r="F1173" t="s">
        <v>3630</v>
      </c>
    </row>
    <row r="1174" spans="1:6" x14ac:dyDescent="0.25">
      <c r="A1174">
        <v>178503</v>
      </c>
      <c r="B1174" t="s">
        <v>3630</v>
      </c>
      <c r="C1174">
        <v>0</v>
      </c>
      <c r="D1174">
        <v>0</v>
      </c>
      <c r="E1174" t="s">
        <v>3630</v>
      </c>
      <c r="F1174" t="s">
        <v>3630</v>
      </c>
    </row>
    <row r="1175" spans="1:6" x14ac:dyDescent="0.25">
      <c r="A1175">
        <v>137503</v>
      </c>
      <c r="B1175" t="s">
        <v>3627</v>
      </c>
      <c r="C1175">
        <v>8996.41</v>
      </c>
      <c r="D1175">
        <v>8996.41</v>
      </c>
      <c r="E1175" t="s">
        <v>3628</v>
      </c>
      <c r="F1175" t="s">
        <v>3629</v>
      </c>
    </row>
    <row r="1176" spans="1:6" x14ac:dyDescent="0.25">
      <c r="A1176">
        <v>3719203</v>
      </c>
      <c r="B1176" t="s">
        <v>3627</v>
      </c>
      <c r="C1176">
        <v>5819.5</v>
      </c>
      <c r="D1176">
        <v>5819.5</v>
      </c>
      <c r="E1176" t="s">
        <v>3628</v>
      </c>
      <c r="F1176" t="s">
        <v>3629</v>
      </c>
    </row>
    <row r="1177" spans="1:6" x14ac:dyDescent="0.25">
      <c r="A1177">
        <v>5436103</v>
      </c>
      <c r="B1177" t="s">
        <v>3627</v>
      </c>
      <c r="C1177">
        <v>551.57000000000005</v>
      </c>
      <c r="D1177">
        <v>551.57000000000005</v>
      </c>
      <c r="E1177" t="s">
        <v>3628</v>
      </c>
      <c r="F1177" t="s">
        <v>3629</v>
      </c>
    </row>
    <row r="1178" spans="1:6" x14ac:dyDescent="0.25">
      <c r="A1178">
        <v>118303</v>
      </c>
      <c r="B1178" t="s">
        <v>3627</v>
      </c>
      <c r="C1178">
        <v>50144.61</v>
      </c>
      <c r="D1178">
        <v>50144.61</v>
      </c>
      <c r="E1178" t="s">
        <v>3628</v>
      </c>
      <c r="F1178" t="s">
        <v>3629</v>
      </c>
    </row>
    <row r="1179" spans="1:6" x14ac:dyDescent="0.25">
      <c r="A1179">
        <v>5238003</v>
      </c>
      <c r="B1179" t="s">
        <v>3627</v>
      </c>
      <c r="C1179">
        <v>3951.41</v>
      </c>
      <c r="D1179">
        <v>3951.41</v>
      </c>
      <c r="E1179" t="s">
        <v>3628</v>
      </c>
      <c r="F1179" t="s">
        <v>3629</v>
      </c>
    </row>
    <row r="1180" spans="1:6" x14ac:dyDescent="0.25">
      <c r="A1180">
        <v>1775203</v>
      </c>
      <c r="B1180" t="s">
        <v>3627</v>
      </c>
      <c r="C1180">
        <v>9771.52</v>
      </c>
      <c r="D1180">
        <v>9771.52</v>
      </c>
      <c r="E1180" t="s">
        <v>3628</v>
      </c>
      <c r="F1180" t="s">
        <v>3629</v>
      </c>
    </row>
    <row r="1181" spans="1:6" x14ac:dyDescent="0.25">
      <c r="A1181">
        <v>1247203</v>
      </c>
      <c r="B1181" t="s">
        <v>3627</v>
      </c>
      <c r="C1181">
        <v>14768.1</v>
      </c>
      <c r="D1181">
        <v>14768.1</v>
      </c>
      <c r="E1181" t="s">
        <v>3628</v>
      </c>
      <c r="F1181" t="s">
        <v>3629</v>
      </c>
    </row>
    <row r="1182" spans="1:6" x14ac:dyDescent="0.25">
      <c r="A1182">
        <v>5212303</v>
      </c>
      <c r="B1182" t="s">
        <v>3627</v>
      </c>
      <c r="C1182">
        <v>14605.81</v>
      </c>
      <c r="D1182">
        <v>14605.81</v>
      </c>
      <c r="E1182" t="s">
        <v>3628</v>
      </c>
      <c r="F1182" t="s">
        <v>3629</v>
      </c>
    </row>
    <row r="1183" spans="1:6" x14ac:dyDescent="0.25">
      <c r="A1183">
        <v>6327703</v>
      </c>
      <c r="B1183" t="s">
        <v>3627</v>
      </c>
      <c r="C1183">
        <v>14306.25</v>
      </c>
      <c r="D1183">
        <v>14306.25</v>
      </c>
      <c r="E1183" t="s">
        <v>3628</v>
      </c>
      <c r="F1183" t="s">
        <v>3629</v>
      </c>
    </row>
    <row r="1184" spans="1:6" x14ac:dyDescent="0.25">
      <c r="A1184">
        <v>6215403</v>
      </c>
      <c r="B1184" t="s">
        <v>3630</v>
      </c>
      <c r="C1184">
        <v>0</v>
      </c>
      <c r="D1184">
        <v>0</v>
      </c>
      <c r="E1184" t="s">
        <v>3630</v>
      </c>
      <c r="F1184" t="s">
        <v>3630</v>
      </c>
    </row>
    <row r="1185" spans="1:6" x14ac:dyDescent="0.25">
      <c r="A1185">
        <v>2243403</v>
      </c>
      <c r="B1185" t="s">
        <v>3627</v>
      </c>
      <c r="C1185">
        <v>6067.22</v>
      </c>
      <c r="D1185">
        <v>6067.22</v>
      </c>
      <c r="E1185" t="s">
        <v>3628</v>
      </c>
      <c r="F1185" t="s">
        <v>3629</v>
      </c>
    </row>
    <row r="1186" spans="1:6" x14ac:dyDescent="0.25">
      <c r="A1186">
        <v>2203403</v>
      </c>
      <c r="B1186" t="s">
        <v>3627</v>
      </c>
      <c r="C1186">
        <v>6067.22</v>
      </c>
      <c r="D1186">
        <v>6067.22</v>
      </c>
      <c r="E1186" t="s">
        <v>3628</v>
      </c>
      <c r="F1186" t="s">
        <v>3629</v>
      </c>
    </row>
    <row r="1187" spans="1:6" x14ac:dyDescent="0.25">
      <c r="A1187">
        <v>2113303</v>
      </c>
      <c r="B1187" t="s">
        <v>3627</v>
      </c>
      <c r="C1187">
        <v>11031.3</v>
      </c>
      <c r="D1187">
        <v>11031.3</v>
      </c>
      <c r="E1187" t="s">
        <v>3628</v>
      </c>
      <c r="F1187" t="s">
        <v>3629</v>
      </c>
    </row>
    <row r="1188" spans="1:6" x14ac:dyDescent="0.25">
      <c r="A1188">
        <v>6405903</v>
      </c>
      <c r="B1188" t="s">
        <v>3630</v>
      </c>
      <c r="C1188">
        <v>0</v>
      </c>
      <c r="D1188">
        <v>0</v>
      </c>
      <c r="E1188" t="s">
        <v>3630</v>
      </c>
      <c r="F1188" t="s">
        <v>3630</v>
      </c>
    </row>
    <row r="1189" spans="1:6" x14ac:dyDescent="0.25">
      <c r="A1189">
        <v>5290403</v>
      </c>
      <c r="B1189" t="s">
        <v>3627</v>
      </c>
      <c r="C1189">
        <v>3309.39</v>
      </c>
      <c r="D1189">
        <v>3309.39</v>
      </c>
      <c r="E1189" t="s">
        <v>3628</v>
      </c>
      <c r="F1189" t="s">
        <v>3629</v>
      </c>
    </row>
    <row r="1190" spans="1:6" x14ac:dyDescent="0.25">
      <c r="A1190">
        <v>1758303</v>
      </c>
      <c r="B1190" t="s">
        <v>3627</v>
      </c>
      <c r="C1190">
        <v>2848.87</v>
      </c>
      <c r="D1190">
        <v>2848.87</v>
      </c>
      <c r="E1190" t="s">
        <v>3628</v>
      </c>
      <c r="F1190" t="s">
        <v>3629</v>
      </c>
    </row>
    <row r="1191" spans="1:6" x14ac:dyDescent="0.25">
      <c r="A1191">
        <v>2845303</v>
      </c>
      <c r="B1191" t="s">
        <v>3627</v>
      </c>
      <c r="C1191">
        <v>15057.72</v>
      </c>
      <c r="D1191">
        <v>15057.72</v>
      </c>
      <c r="E1191" t="s">
        <v>3628</v>
      </c>
      <c r="F1191" t="s">
        <v>3629</v>
      </c>
    </row>
    <row r="1192" spans="1:6" x14ac:dyDescent="0.25">
      <c r="A1192">
        <v>399503</v>
      </c>
      <c r="B1192" t="s">
        <v>3630</v>
      </c>
      <c r="C1192">
        <v>0</v>
      </c>
      <c r="D1192">
        <v>0</v>
      </c>
      <c r="E1192" t="s">
        <v>3630</v>
      </c>
      <c r="F1192" t="s">
        <v>3630</v>
      </c>
    </row>
    <row r="1193" spans="1:6" x14ac:dyDescent="0.25">
      <c r="A1193">
        <v>399803</v>
      </c>
      <c r="B1193" t="s">
        <v>3630</v>
      </c>
      <c r="C1193">
        <v>0</v>
      </c>
      <c r="D1193">
        <v>0</v>
      </c>
      <c r="E1193" t="s">
        <v>3630</v>
      </c>
      <c r="F1193" t="s">
        <v>3630</v>
      </c>
    </row>
    <row r="1194" spans="1:6" x14ac:dyDescent="0.25">
      <c r="A1194">
        <v>399903</v>
      </c>
      <c r="B1194" t="s">
        <v>3630</v>
      </c>
      <c r="C1194">
        <v>0</v>
      </c>
      <c r="D1194">
        <v>0</v>
      </c>
      <c r="E1194" t="s">
        <v>3630</v>
      </c>
      <c r="F1194" t="s">
        <v>3630</v>
      </c>
    </row>
    <row r="1195" spans="1:6" x14ac:dyDescent="0.25">
      <c r="A1195">
        <v>404703</v>
      </c>
      <c r="B1195" t="s">
        <v>3627</v>
      </c>
      <c r="C1195">
        <v>3414.39</v>
      </c>
      <c r="D1195">
        <v>3414.39</v>
      </c>
      <c r="E1195" t="s">
        <v>3628</v>
      </c>
      <c r="F1195" t="s">
        <v>3629</v>
      </c>
    </row>
    <row r="1196" spans="1:6" x14ac:dyDescent="0.25">
      <c r="A1196">
        <v>2337203</v>
      </c>
      <c r="B1196" t="s">
        <v>3630</v>
      </c>
      <c r="C1196">
        <v>0</v>
      </c>
      <c r="D1196">
        <v>0</v>
      </c>
      <c r="E1196" t="s">
        <v>3630</v>
      </c>
      <c r="F1196" t="s">
        <v>3630</v>
      </c>
    </row>
    <row r="1197" spans="1:6" x14ac:dyDescent="0.25">
      <c r="A1197">
        <v>2469303</v>
      </c>
      <c r="B1197" t="s">
        <v>3630</v>
      </c>
      <c r="C1197">
        <v>0</v>
      </c>
      <c r="D1197">
        <v>0</v>
      </c>
      <c r="E1197" t="s">
        <v>3630</v>
      </c>
      <c r="F1197" t="s">
        <v>3630</v>
      </c>
    </row>
    <row r="1198" spans="1:6" x14ac:dyDescent="0.25">
      <c r="A1198">
        <v>3023203</v>
      </c>
      <c r="B1198" t="s">
        <v>3630</v>
      </c>
      <c r="C1198">
        <v>0</v>
      </c>
      <c r="D1198">
        <v>0</v>
      </c>
      <c r="E1198" t="s">
        <v>3630</v>
      </c>
      <c r="F1198" t="s">
        <v>3630</v>
      </c>
    </row>
    <row r="1199" spans="1:6" x14ac:dyDescent="0.25">
      <c r="A1199">
        <v>3031203</v>
      </c>
      <c r="B1199" t="s">
        <v>3627</v>
      </c>
      <c r="C1199">
        <v>1378.91</v>
      </c>
      <c r="D1199">
        <v>1378.91</v>
      </c>
      <c r="E1199" t="s">
        <v>3628</v>
      </c>
      <c r="F1199" t="s">
        <v>3629</v>
      </c>
    </row>
    <row r="1200" spans="1:6" x14ac:dyDescent="0.25">
      <c r="A1200">
        <v>3035203</v>
      </c>
      <c r="B1200" t="s">
        <v>3630</v>
      </c>
      <c r="C1200">
        <v>0</v>
      </c>
      <c r="D1200">
        <v>0</v>
      </c>
      <c r="E1200" t="s">
        <v>3630</v>
      </c>
      <c r="F1200" t="s">
        <v>3630</v>
      </c>
    </row>
    <row r="1201" spans="1:6" x14ac:dyDescent="0.25">
      <c r="A1201">
        <v>3963203</v>
      </c>
      <c r="B1201" t="s">
        <v>3630</v>
      </c>
      <c r="C1201">
        <v>0</v>
      </c>
      <c r="D1201">
        <v>0</v>
      </c>
      <c r="E1201" t="s">
        <v>3630</v>
      </c>
      <c r="F1201" t="s">
        <v>3630</v>
      </c>
    </row>
    <row r="1202" spans="1:6" x14ac:dyDescent="0.25">
      <c r="A1202">
        <v>3007203</v>
      </c>
      <c r="B1202" t="s">
        <v>3630</v>
      </c>
      <c r="C1202">
        <v>0</v>
      </c>
      <c r="D1202">
        <v>0</v>
      </c>
      <c r="E1202" t="s">
        <v>3630</v>
      </c>
      <c r="F1202" t="s">
        <v>3630</v>
      </c>
    </row>
    <row r="1203" spans="1:6" x14ac:dyDescent="0.25">
      <c r="A1203">
        <v>3013303</v>
      </c>
      <c r="B1203" t="s">
        <v>3630</v>
      </c>
      <c r="C1203">
        <v>0</v>
      </c>
      <c r="D1203">
        <v>0</v>
      </c>
      <c r="E1203" t="s">
        <v>3630</v>
      </c>
      <c r="F1203" t="s">
        <v>3630</v>
      </c>
    </row>
    <row r="1204" spans="1:6" x14ac:dyDescent="0.25">
      <c r="A1204">
        <v>3001203</v>
      </c>
      <c r="B1204" t="s">
        <v>3630</v>
      </c>
      <c r="C1204">
        <v>0</v>
      </c>
      <c r="D1204">
        <v>0</v>
      </c>
      <c r="E1204" t="s">
        <v>3630</v>
      </c>
      <c r="F1204" t="s">
        <v>3630</v>
      </c>
    </row>
    <row r="1205" spans="1:6" x14ac:dyDescent="0.25">
      <c r="A1205">
        <v>3017203</v>
      </c>
      <c r="B1205" t="s">
        <v>3630</v>
      </c>
      <c r="C1205">
        <v>0</v>
      </c>
      <c r="D1205">
        <v>0</v>
      </c>
      <c r="E1205" t="s">
        <v>3630</v>
      </c>
      <c r="F1205" t="s">
        <v>3630</v>
      </c>
    </row>
    <row r="1206" spans="1:6" x14ac:dyDescent="0.25">
      <c r="A1206">
        <v>3019203</v>
      </c>
      <c r="B1206" t="s">
        <v>3630</v>
      </c>
      <c r="C1206">
        <v>0</v>
      </c>
      <c r="D1206">
        <v>0</v>
      </c>
      <c r="E1206" t="s">
        <v>3630</v>
      </c>
      <c r="F1206" t="s">
        <v>3630</v>
      </c>
    </row>
    <row r="1207" spans="1:6" x14ac:dyDescent="0.25">
      <c r="A1207">
        <v>3003203</v>
      </c>
      <c r="B1207" t="s">
        <v>3630</v>
      </c>
      <c r="C1207">
        <v>0</v>
      </c>
      <c r="D1207">
        <v>0</v>
      </c>
      <c r="E1207" t="s">
        <v>3630</v>
      </c>
      <c r="F1207" t="s">
        <v>3630</v>
      </c>
    </row>
    <row r="1208" spans="1:6" x14ac:dyDescent="0.25">
      <c r="A1208">
        <v>3025203</v>
      </c>
      <c r="B1208" t="s">
        <v>3630</v>
      </c>
      <c r="C1208">
        <v>0</v>
      </c>
      <c r="D1208">
        <v>0</v>
      </c>
      <c r="E1208" t="s">
        <v>3630</v>
      </c>
      <c r="F1208" t="s">
        <v>3630</v>
      </c>
    </row>
    <row r="1209" spans="1:6" x14ac:dyDescent="0.25">
      <c r="A1209">
        <v>3027203</v>
      </c>
      <c r="B1209" t="s">
        <v>3630</v>
      </c>
      <c r="C1209">
        <v>0</v>
      </c>
      <c r="D1209">
        <v>0</v>
      </c>
      <c r="E1209" t="s">
        <v>3630</v>
      </c>
      <c r="F1209" t="s">
        <v>3630</v>
      </c>
    </row>
    <row r="1210" spans="1:6" x14ac:dyDescent="0.25">
      <c r="A1210">
        <v>3021203</v>
      </c>
      <c r="B1210" t="s">
        <v>3630</v>
      </c>
      <c r="C1210">
        <v>0</v>
      </c>
      <c r="D1210">
        <v>0</v>
      </c>
      <c r="E1210" t="s">
        <v>3630</v>
      </c>
      <c r="F1210" t="s">
        <v>3630</v>
      </c>
    </row>
    <row r="1211" spans="1:6" x14ac:dyDescent="0.25">
      <c r="A1211">
        <v>3037203</v>
      </c>
      <c r="B1211" t="s">
        <v>3630</v>
      </c>
      <c r="C1211">
        <v>0</v>
      </c>
      <c r="D1211">
        <v>0</v>
      </c>
      <c r="E1211" t="s">
        <v>3630</v>
      </c>
      <c r="F1211" t="s">
        <v>3630</v>
      </c>
    </row>
    <row r="1212" spans="1:6" x14ac:dyDescent="0.25">
      <c r="A1212">
        <v>3033203</v>
      </c>
      <c r="B1212" t="s">
        <v>3630</v>
      </c>
      <c r="C1212">
        <v>0</v>
      </c>
      <c r="D1212">
        <v>0</v>
      </c>
      <c r="E1212" t="s">
        <v>3630</v>
      </c>
      <c r="F1212" t="s">
        <v>3630</v>
      </c>
    </row>
    <row r="1213" spans="1:6" x14ac:dyDescent="0.25">
      <c r="A1213">
        <v>3005203</v>
      </c>
      <c r="B1213" t="s">
        <v>3630</v>
      </c>
      <c r="C1213">
        <v>0</v>
      </c>
      <c r="D1213">
        <v>0</v>
      </c>
      <c r="E1213" t="s">
        <v>3630</v>
      </c>
      <c r="F1213" t="s">
        <v>3630</v>
      </c>
    </row>
    <row r="1214" spans="1:6" x14ac:dyDescent="0.25">
      <c r="A1214">
        <v>3011203</v>
      </c>
      <c r="B1214" t="s">
        <v>3630</v>
      </c>
      <c r="C1214">
        <v>0</v>
      </c>
      <c r="D1214">
        <v>0</v>
      </c>
      <c r="E1214" t="s">
        <v>3630</v>
      </c>
      <c r="F1214" t="s">
        <v>3630</v>
      </c>
    </row>
    <row r="1215" spans="1:6" x14ac:dyDescent="0.25">
      <c r="A1215">
        <v>3015203</v>
      </c>
      <c r="B1215" t="s">
        <v>3630</v>
      </c>
      <c r="C1215">
        <v>0</v>
      </c>
      <c r="D1215">
        <v>0</v>
      </c>
      <c r="E1215" t="s">
        <v>3630</v>
      </c>
      <c r="F1215" t="s">
        <v>3630</v>
      </c>
    </row>
    <row r="1216" spans="1:6" x14ac:dyDescent="0.25">
      <c r="A1216">
        <v>3029203</v>
      </c>
      <c r="B1216" t="s">
        <v>3630</v>
      </c>
      <c r="C1216">
        <v>0</v>
      </c>
      <c r="D1216">
        <v>0</v>
      </c>
      <c r="E1216" t="s">
        <v>3630</v>
      </c>
      <c r="F1216" t="s">
        <v>3630</v>
      </c>
    </row>
    <row r="1217" spans="1:6" x14ac:dyDescent="0.25">
      <c r="A1217">
        <v>3013203</v>
      </c>
      <c r="B1217" t="s">
        <v>3630</v>
      </c>
      <c r="C1217">
        <v>0</v>
      </c>
      <c r="D1217">
        <v>0</v>
      </c>
      <c r="E1217" t="s">
        <v>3630</v>
      </c>
      <c r="F1217" t="s">
        <v>3630</v>
      </c>
    </row>
    <row r="1218" spans="1:6" x14ac:dyDescent="0.25">
      <c r="A1218">
        <v>3983203</v>
      </c>
      <c r="B1218" t="s">
        <v>3630</v>
      </c>
      <c r="C1218">
        <v>0</v>
      </c>
      <c r="D1218">
        <v>0</v>
      </c>
      <c r="E1218" t="s">
        <v>3630</v>
      </c>
      <c r="F1218" t="s">
        <v>3630</v>
      </c>
    </row>
    <row r="1219" spans="1:6" x14ac:dyDescent="0.25">
      <c r="A1219">
        <v>3985203</v>
      </c>
      <c r="B1219" t="s">
        <v>3630</v>
      </c>
      <c r="C1219">
        <v>0</v>
      </c>
      <c r="D1219">
        <v>0</v>
      </c>
      <c r="E1219" t="s">
        <v>3630</v>
      </c>
      <c r="F1219" t="s">
        <v>3630</v>
      </c>
    </row>
    <row r="1220" spans="1:6" x14ac:dyDescent="0.25">
      <c r="A1220">
        <v>3995203</v>
      </c>
      <c r="B1220" t="s">
        <v>3630</v>
      </c>
      <c r="C1220">
        <v>0</v>
      </c>
      <c r="D1220">
        <v>0</v>
      </c>
      <c r="E1220" t="s">
        <v>3630</v>
      </c>
      <c r="F1220" t="s">
        <v>3630</v>
      </c>
    </row>
    <row r="1221" spans="1:6" x14ac:dyDescent="0.25">
      <c r="A1221">
        <v>3987203</v>
      </c>
      <c r="B1221" t="s">
        <v>3630</v>
      </c>
      <c r="C1221">
        <v>0</v>
      </c>
      <c r="D1221">
        <v>0</v>
      </c>
      <c r="E1221" t="s">
        <v>3630</v>
      </c>
      <c r="F1221" t="s">
        <v>3630</v>
      </c>
    </row>
    <row r="1222" spans="1:6" x14ac:dyDescent="0.25">
      <c r="A1222">
        <v>3959203</v>
      </c>
      <c r="B1222" t="s">
        <v>3630</v>
      </c>
      <c r="C1222">
        <v>0</v>
      </c>
      <c r="D1222">
        <v>0</v>
      </c>
      <c r="E1222" t="s">
        <v>3630</v>
      </c>
      <c r="F1222" t="s">
        <v>3630</v>
      </c>
    </row>
    <row r="1223" spans="1:6" x14ac:dyDescent="0.25">
      <c r="A1223">
        <v>3979203</v>
      </c>
      <c r="B1223" t="s">
        <v>3630</v>
      </c>
      <c r="C1223">
        <v>0</v>
      </c>
      <c r="D1223">
        <v>0</v>
      </c>
      <c r="E1223" t="s">
        <v>3630</v>
      </c>
      <c r="F1223" t="s">
        <v>3630</v>
      </c>
    </row>
    <row r="1224" spans="1:6" x14ac:dyDescent="0.25">
      <c r="A1224">
        <v>3981203</v>
      </c>
      <c r="B1224" t="s">
        <v>3630</v>
      </c>
      <c r="C1224">
        <v>0</v>
      </c>
      <c r="D1224">
        <v>0</v>
      </c>
      <c r="E1224" t="s">
        <v>3630</v>
      </c>
      <c r="F1224" t="s">
        <v>3630</v>
      </c>
    </row>
    <row r="1225" spans="1:6" x14ac:dyDescent="0.25">
      <c r="A1225">
        <v>4005203</v>
      </c>
      <c r="B1225" t="s">
        <v>3630</v>
      </c>
      <c r="C1225">
        <v>0</v>
      </c>
      <c r="D1225">
        <v>0</v>
      </c>
      <c r="E1225" t="s">
        <v>3630</v>
      </c>
      <c r="F1225" t="s">
        <v>3630</v>
      </c>
    </row>
    <row r="1226" spans="1:6" x14ac:dyDescent="0.25">
      <c r="A1226">
        <v>3961203</v>
      </c>
      <c r="B1226" t="s">
        <v>3630</v>
      </c>
      <c r="C1226">
        <v>0</v>
      </c>
      <c r="D1226">
        <v>0</v>
      </c>
      <c r="E1226" t="s">
        <v>3630</v>
      </c>
      <c r="F1226" t="s">
        <v>3630</v>
      </c>
    </row>
    <row r="1227" spans="1:6" x14ac:dyDescent="0.25">
      <c r="A1227">
        <v>3967203</v>
      </c>
      <c r="B1227" t="s">
        <v>3630</v>
      </c>
      <c r="C1227">
        <v>0</v>
      </c>
      <c r="D1227">
        <v>0</v>
      </c>
      <c r="E1227" t="s">
        <v>3630</v>
      </c>
      <c r="F1227" t="s">
        <v>3630</v>
      </c>
    </row>
    <row r="1228" spans="1:6" x14ac:dyDescent="0.25">
      <c r="A1228">
        <v>3969203</v>
      </c>
      <c r="B1228" t="s">
        <v>3630</v>
      </c>
      <c r="C1228">
        <v>0</v>
      </c>
      <c r="D1228">
        <v>0</v>
      </c>
      <c r="E1228" t="s">
        <v>3630</v>
      </c>
      <c r="F1228" t="s">
        <v>3630</v>
      </c>
    </row>
    <row r="1229" spans="1:6" x14ac:dyDescent="0.25">
      <c r="A1229">
        <v>3997203</v>
      </c>
      <c r="B1229" t="s">
        <v>3630</v>
      </c>
      <c r="C1229">
        <v>0</v>
      </c>
      <c r="D1229">
        <v>0</v>
      </c>
      <c r="E1229" t="s">
        <v>3630</v>
      </c>
      <c r="F1229" t="s">
        <v>3630</v>
      </c>
    </row>
    <row r="1230" spans="1:6" x14ac:dyDescent="0.25">
      <c r="A1230">
        <v>4001203</v>
      </c>
      <c r="B1230" t="s">
        <v>3630</v>
      </c>
      <c r="C1230">
        <v>0</v>
      </c>
      <c r="D1230">
        <v>0</v>
      </c>
      <c r="E1230" t="s">
        <v>3630</v>
      </c>
      <c r="F1230" t="s">
        <v>3630</v>
      </c>
    </row>
    <row r="1231" spans="1:6" x14ac:dyDescent="0.25">
      <c r="A1231">
        <v>4003303</v>
      </c>
      <c r="B1231" t="s">
        <v>3630</v>
      </c>
      <c r="C1231">
        <v>0</v>
      </c>
      <c r="D1231">
        <v>0</v>
      </c>
      <c r="E1231" t="s">
        <v>3630</v>
      </c>
      <c r="F1231" t="s">
        <v>3630</v>
      </c>
    </row>
    <row r="1232" spans="1:6" x14ac:dyDescent="0.25">
      <c r="A1232">
        <v>3969303</v>
      </c>
      <c r="B1232" t="s">
        <v>3630</v>
      </c>
      <c r="C1232">
        <v>0</v>
      </c>
      <c r="D1232">
        <v>0</v>
      </c>
      <c r="E1232" t="s">
        <v>3630</v>
      </c>
      <c r="F1232" t="s">
        <v>3630</v>
      </c>
    </row>
    <row r="1233" spans="1:6" x14ac:dyDescent="0.25">
      <c r="A1233">
        <v>4003203</v>
      </c>
      <c r="B1233" t="s">
        <v>3630</v>
      </c>
      <c r="C1233">
        <v>0</v>
      </c>
      <c r="D1233">
        <v>0</v>
      </c>
      <c r="E1233" t="s">
        <v>3630</v>
      </c>
      <c r="F1233" t="s">
        <v>3630</v>
      </c>
    </row>
    <row r="1234" spans="1:6" x14ac:dyDescent="0.25">
      <c r="A1234">
        <v>3973203</v>
      </c>
      <c r="B1234" t="s">
        <v>3630</v>
      </c>
      <c r="C1234">
        <v>0</v>
      </c>
      <c r="D1234">
        <v>0</v>
      </c>
      <c r="E1234" t="s">
        <v>3630</v>
      </c>
      <c r="F1234" t="s">
        <v>3630</v>
      </c>
    </row>
    <row r="1235" spans="1:6" x14ac:dyDescent="0.25">
      <c r="A1235">
        <v>3973303</v>
      </c>
      <c r="B1235" t="s">
        <v>3630</v>
      </c>
      <c r="C1235">
        <v>0</v>
      </c>
      <c r="D1235">
        <v>0</v>
      </c>
      <c r="E1235" t="s">
        <v>3630</v>
      </c>
      <c r="F1235" t="s">
        <v>3630</v>
      </c>
    </row>
    <row r="1236" spans="1:6" x14ac:dyDescent="0.25">
      <c r="A1236">
        <v>3979303</v>
      </c>
      <c r="B1236" t="s">
        <v>3630</v>
      </c>
      <c r="C1236">
        <v>0</v>
      </c>
      <c r="D1236">
        <v>0</v>
      </c>
      <c r="E1236" t="s">
        <v>3630</v>
      </c>
      <c r="F1236" t="s">
        <v>3630</v>
      </c>
    </row>
    <row r="1237" spans="1:6" x14ac:dyDescent="0.25">
      <c r="A1237">
        <v>3991203</v>
      </c>
      <c r="B1237" t="s">
        <v>3630</v>
      </c>
      <c r="C1237">
        <v>0</v>
      </c>
      <c r="D1237">
        <v>0</v>
      </c>
      <c r="E1237" t="s">
        <v>3630</v>
      </c>
      <c r="F1237" t="s">
        <v>3630</v>
      </c>
    </row>
    <row r="1238" spans="1:6" x14ac:dyDescent="0.25">
      <c r="A1238">
        <v>3993203</v>
      </c>
      <c r="B1238" t="s">
        <v>3630</v>
      </c>
      <c r="C1238">
        <v>0</v>
      </c>
      <c r="D1238">
        <v>0</v>
      </c>
      <c r="E1238" t="s">
        <v>3630</v>
      </c>
      <c r="F1238" t="s">
        <v>3630</v>
      </c>
    </row>
    <row r="1239" spans="1:6" x14ac:dyDescent="0.25">
      <c r="A1239">
        <v>3965203</v>
      </c>
      <c r="B1239" t="s">
        <v>3630</v>
      </c>
      <c r="C1239">
        <v>0</v>
      </c>
      <c r="D1239">
        <v>0</v>
      </c>
      <c r="E1239" t="s">
        <v>3630</v>
      </c>
      <c r="F1239" t="s">
        <v>3630</v>
      </c>
    </row>
    <row r="1240" spans="1:6" x14ac:dyDescent="0.25">
      <c r="A1240">
        <v>3971203</v>
      </c>
      <c r="B1240" t="s">
        <v>3630</v>
      </c>
      <c r="C1240">
        <v>0</v>
      </c>
      <c r="D1240">
        <v>0</v>
      </c>
      <c r="E1240" t="s">
        <v>3630</v>
      </c>
      <c r="F1240" t="s">
        <v>3630</v>
      </c>
    </row>
    <row r="1241" spans="1:6" x14ac:dyDescent="0.25">
      <c r="A1241">
        <v>3977203</v>
      </c>
      <c r="B1241" t="s">
        <v>3630</v>
      </c>
      <c r="C1241">
        <v>0</v>
      </c>
      <c r="D1241">
        <v>0</v>
      </c>
      <c r="E1241" t="s">
        <v>3630</v>
      </c>
      <c r="F1241" t="s">
        <v>3630</v>
      </c>
    </row>
    <row r="1242" spans="1:6" x14ac:dyDescent="0.25">
      <c r="A1242">
        <v>3989203</v>
      </c>
      <c r="B1242" t="s">
        <v>3630</v>
      </c>
      <c r="C1242">
        <v>0</v>
      </c>
      <c r="D1242">
        <v>0</v>
      </c>
      <c r="E1242" t="s">
        <v>3630</v>
      </c>
      <c r="F1242" t="s">
        <v>3630</v>
      </c>
    </row>
    <row r="1243" spans="1:6" x14ac:dyDescent="0.25">
      <c r="A1243">
        <v>3999203</v>
      </c>
      <c r="B1243" t="s">
        <v>3630</v>
      </c>
      <c r="C1243">
        <v>0</v>
      </c>
      <c r="D1243">
        <v>0</v>
      </c>
      <c r="E1243" t="s">
        <v>3630</v>
      </c>
      <c r="F1243" t="s">
        <v>3630</v>
      </c>
    </row>
    <row r="1244" spans="1:6" x14ac:dyDescent="0.25">
      <c r="A1244">
        <v>4023203</v>
      </c>
      <c r="B1244" t="s">
        <v>3630</v>
      </c>
      <c r="C1244">
        <v>0</v>
      </c>
      <c r="D1244">
        <v>0</v>
      </c>
      <c r="E1244" t="s">
        <v>3630</v>
      </c>
      <c r="F1244" t="s">
        <v>3630</v>
      </c>
    </row>
    <row r="1245" spans="1:6" x14ac:dyDescent="0.25">
      <c r="A1245">
        <v>4021203</v>
      </c>
      <c r="B1245" t="s">
        <v>3630</v>
      </c>
      <c r="C1245">
        <v>0</v>
      </c>
      <c r="D1245">
        <v>0</v>
      </c>
      <c r="E1245" t="s">
        <v>3630</v>
      </c>
      <c r="F1245" t="s">
        <v>3630</v>
      </c>
    </row>
    <row r="1246" spans="1:6" x14ac:dyDescent="0.25">
      <c r="A1246">
        <v>3975303</v>
      </c>
      <c r="B1246" t="s">
        <v>3630</v>
      </c>
      <c r="C1246">
        <v>0</v>
      </c>
      <c r="D1246">
        <v>0</v>
      </c>
      <c r="E1246" t="s">
        <v>3630</v>
      </c>
      <c r="F1246" t="s">
        <v>3630</v>
      </c>
    </row>
    <row r="1247" spans="1:6" x14ac:dyDescent="0.25">
      <c r="A1247">
        <v>5752303</v>
      </c>
      <c r="B1247" t="s">
        <v>3630</v>
      </c>
      <c r="C1247">
        <v>0</v>
      </c>
      <c r="D1247">
        <v>0</v>
      </c>
      <c r="E1247" t="s">
        <v>3630</v>
      </c>
      <c r="F1247" t="s">
        <v>3630</v>
      </c>
    </row>
    <row r="1248" spans="1:6" x14ac:dyDescent="0.25">
      <c r="A1248">
        <v>5752403</v>
      </c>
      <c r="B1248" t="s">
        <v>3630</v>
      </c>
      <c r="C1248">
        <v>0</v>
      </c>
      <c r="D1248">
        <v>0</v>
      </c>
      <c r="E1248" t="s">
        <v>3630</v>
      </c>
      <c r="F1248" t="s">
        <v>3630</v>
      </c>
    </row>
    <row r="1249" spans="1:6" x14ac:dyDescent="0.25">
      <c r="A1249">
        <v>2543203</v>
      </c>
      <c r="B1249" t="s">
        <v>3630</v>
      </c>
      <c r="C1249">
        <v>0</v>
      </c>
      <c r="D1249">
        <v>0</v>
      </c>
      <c r="E1249" t="s">
        <v>3630</v>
      </c>
      <c r="F1249" t="s">
        <v>3630</v>
      </c>
    </row>
    <row r="1250" spans="1:6" x14ac:dyDescent="0.25">
      <c r="A1250">
        <v>5752903</v>
      </c>
      <c r="B1250" t="s">
        <v>3630</v>
      </c>
      <c r="C1250">
        <v>0</v>
      </c>
      <c r="D1250">
        <v>0</v>
      </c>
      <c r="E1250" t="s">
        <v>3630</v>
      </c>
      <c r="F1250" t="s">
        <v>3630</v>
      </c>
    </row>
    <row r="1251" spans="1:6" x14ac:dyDescent="0.25">
      <c r="A1251">
        <v>5753003</v>
      </c>
      <c r="B1251" t="s">
        <v>3630</v>
      </c>
      <c r="C1251">
        <v>0</v>
      </c>
      <c r="D1251">
        <v>0</v>
      </c>
      <c r="E1251" t="s">
        <v>3630</v>
      </c>
      <c r="F1251" t="s">
        <v>3630</v>
      </c>
    </row>
    <row r="1252" spans="1:6" x14ac:dyDescent="0.25">
      <c r="A1252">
        <v>5753203</v>
      </c>
      <c r="B1252" t="s">
        <v>3630</v>
      </c>
      <c r="C1252">
        <v>0</v>
      </c>
      <c r="D1252">
        <v>0</v>
      </c>
      <c r="E1252" t="s">
        <v>3630</v>
      </c>
      <c r="F1252" t="s">
        <v>3630</v>
      </c>
    </row>
    <row r="1253" spans="1:6" x14ac:dyDescent="0.25">
      <c r="A1253">
        <v>5753103</v>
      </c>
      <c r="B1253" t="s">
        <v>3630</v>
      </c>
      <c r="C1253">
        <v>0</v>
      </c>
      <c r="D1253">
        <v>0</v>
      </c>
      <c r="E1253" t="s">
        <v>3630</v>
      </c>
      <c r="F1253" t="s">
        <v>3630</v>
      </c>
    </row>
    <row r="1254" spans="1:6" x14ac:dyDescent="0.25">
      <c r="A1254">
        <v>5754803</v>
      </c>
      <c r="B1254" t="s">
        <v>3630</v>
      </c>
      <c r="C1254">
        <v>0</v>
      </c>
      <c r="D1254">
        <v>0</v>
      </c>
      <c r="E1254" t="s">
        <v>3630</v>
      </c>
      <c r="F1254" t="s">
        <v>3630</v>
      </c>
    </row>
    <row r="1255" spans="1:6" x14ac:dyDescent="0.25">
      <c r="A1255">
        <v>5754903</v>
      </c>
      <c r="B1255" t="s">
        <v>3630</v>
      </c>
      <c r="C1255">
        <v>0</v>
      </c>
      <c r="D1255">
        <v>0</v>
      </c>
      <c r="E1255" t="s">
        <v>3630</v>
      </c>
      <c r="F1255" t="s">
        <v>3630</v>
      </c>
    </row>
    <row r="1256" spans="1:6" x14ac:dyDescent="0.25">
      <c r="A1256">
        <v>5755003</v>
      </c>
      <c r="B1256" t="s">
        <v>3630</v>
      </c>
      <c r="C1256">
        <v>0</v>
      </c>
      <c r="D1256">
        <v>0</v>
      </c>
      <c r="E1256" t="s">
        <v>3630</v>
      </c>
      <c r="F1256" t="s">
        <v>3630</v>
      </c>
    </row>
    <row r="1257" spans="1:6" x14ac:dyDescent="0.25">
      <c r="A1257">
        <v>5755103</v>
      </c>
      <c r="B1257" t="s">
        <v>3630</v>
      </c>
      <c r="C1257">
        <v>0</v>
      </c>
      <c r="D1257">
        <v>0</v>
      </c>
      <c r="E1257" t="s">
        <v>3630</v>
      </c>
      <c r="F1257" t="s">
        <v>3630</v>
      </c>
    </row>
    <row r="1258" spans="1:6" x14ac:dyDescent="0.25">
      <c r="A1258">
        <v>5290103</v>
      </c>
      <c r="B1258" t="s">
        <v>3630</v>
      </c>
      <c r="C1258">
        <v>0</v>
      </c>
      <c r="D1258">
        <v>0</v>
      </c>
      <c r="E1258" t="s">
        <v>3630</v>
      </c>
      <c r="F1258" t="s">
        <v>3630</v>
      </c>
    </row>
    <row r="1259" spans="1:6" x14ac:dyDescent="0.25">
      <c r="A1259">
        <v>5754703</v>
      </c>
      <c r="B1259" t="s">
        <v>3630</v>
      </c>
      <c r="C1259">
        <v>0</v>
      </c>
      <c r="D1259">
        <v>0</v>
      </c>
      <c r="E1259" t="s">
        <v>3630</v>
      </c>
      <c r="F1259" t="s">
        <v>3630</v>
      </c>
    </row>
    <row r="1260" spans="1:6" x14ac:dyDescent="0.25">
      <c r="A1260">
        <v>278003</v>
      </c>
      <c r="B1260" t="s">
        <v>3630</v>
      </c>
      <c r="C1260">
        <v>0</v>
      </c>
      <c r="D1260">
        <v>0</v>
      </c>
      <c r="E1260" t="s">
        <v>3630</v>
      </c>
      <c r="F1260" t="s">
        <v>3630</v>
      </c>
    </row>
    <row r="1261" spans="1:6" x14ac:dyDescent="0.25">
      <c r="A1261">
        <v>5753303</v>
      </c>
      <c r="B1261" t="s">
        <v>3630</v>
      </c>
      <c r="C1261">
        <v>0</v>
      </c>
      <c r="D1261">
        <v>0</v>
      </c>
      <c r="E1261" t="s">
        <v>3630</v>
      </c>
      <c r="F1261" t="s">
        <v>3630</v>
      </c>
    </row>
    <row r="1262" spans="1:6" x14ac:dyDescent="0.25">
      <c r="A1262">
        <v>5753503</v>
      </c>
      <c r="B1262" t="s">
        <v>3630</v>
      </c>
      <c r="C1262">
        <v>0</v>
      </c>
      <c r="D1262">
        <v>0</v>
      </c>
      <c r="E1262" t="s">
        <v>3630</v>
      </c>
      <c r="F1262" t="s">
        <v>3630</v>
      </c>
    </row>
    <row r="1263" spans="1:6" x14ac:dyDescent="0.25">
      <c r="A1263">
        <v>5755703</v>
      </c>
      <c r="B1263" t="s">
        <v>3630</v>
      </c>
      <c r="C1263">
        <v>0</v>
      </c>
      <c r="D1263">
        <v>0</v>
      </c>
      <c r="E1263" t="s">
        <v>3630</v>
      </c>
      <c r="F1263" t="s">
        <v>3630</v>
      </c>
    </row>
    <row r="1264" spans="1:6" x14ac:dyDescent="0.25">
      <c r="A1264">
        <v>5753403</v>
      </c>
      <c r="B1264" t="s">
        <v>3630</v>
      </c>
      <c r="C1264">
        <v>0</v>
      </c>
      <c r="D1264">
        <v>0</v>
      </c>
      <c r="E1264" t="s">
        <v>3630</v>
      </c>
      <c r="F1264" t="s">
        <v>3630</v>
      </c>
    </row>
    <row r="1265" spans="1:6" x14ac:dyDescent="0.25">
      <c r="A1265">
        <v>5753603</v>
      </c>
      <c r="B1265" t="s">
        <v>3630</v>
      </c>
      <c r="C1265">
        <v>0</v>
      </c>
      <c r="D1265">
        <v>0</v>
      </c>
      <c r="E1265" t="s">
        <v>3630</v>
      </c>
      <c r="F1265" t="s">
        <v>3630</v>
      </c>
    </row>
    <row r="1266" spans="1:6" x14ac:dyDescent="0.25">
      <c r="A1266">
        <v>5753703</v>
      </c>
      <c r="B1266" t="s">
        <v>3630</v>
      </c>
      <c r="C1266">
        <v>0</v>
      </c>
      <c r="D1266">
        <v>0</v>
      </c>
      <c r="E1266" t="s">
        <v>3630</v>
      </c>
      <c r="F1266" t="s">
        <v>3630</v>
      </c>
    </row>
    <row r="1267" spans="1:6" x14ac:dyDescent="0.25">
      <c r="A1267">
        <v>5753903</v>
      </c>
      <c r="B1267" t="s">
        <v>3630</v>
      </c>
      <c r="C1267">
        <v>0</v>
      </c>
      <c r="D1267">
        <v>0</v>
      </c>
      <c r="E1267" t="s">
        <v>3630</v>
      </c>
      <c r="F1267" t="s">
        <v>3630</v>
      </c>
    </row>
    <row r="1268" spans="1:6" x14ac:dyDescent="0.25">
      <c r="A1268">
        <v>5754303</v>
      </c>
      <c r="B1268" t="s">
        <v>3630</v>
      </c>
      <c r="C1268">
        <v>0</v>
      </c>
      <c r="D1268">
        <v>0</v>
      </c>
      <c r="E1268" t="s">
        <v>3630</v>
      </c>
      <c r="F1268" t="s">
        <v>3630</v>
      </c>
    </row>
    <row r="1269" spans="1:6" x14ac:dyDescent="0.25">
      <c r="A1269">
        <v>5754503</v>
      </c>
      <c r="B1269" t="s">
        <v>3630</v>
      </c>
      <c r="C1269">
        <v>0</v>
      </c>
      <c r="D1269">
        <v>0</v>
      </c>
      <c r="E1269" t="s">
        <v>3630</v>
      </c>
      <c r="F1269" t="s">
        <v>3630</v>
      </c>
    </row>
    <row r="1270" spans="1:6" x14ac:dyDescent="0.25">
      <c r="A1270">
        <v>5752803</v>
      </c>
      <c r="B1270" t="s">
        <v>3630</v>
      </c>
      <c r="C1270">
        <v>0</v>
      </c>
      <c r="D1270">
        <v>0</v>
      </c>
      <c r="E1270" t="s">
        <v>3630</v>
      </c>
      <c r="F1270" t="s">
        <v>3630</v>
      </c>
    </row>
    <row r="1271" spans="1:6" x14ac:dyDescent="0.25">
      <c r="A1271">
        <v>82003</v>
      </c>
      <c r="B1271" t="s">
        <v>3630</v>
      </c>
      <c r="C1271">
        <v>0</v>
      </c>
      <c r="D1271">
        <v>0</v>
      </c>
      <c r="E1271" t="s">
        <v>3630</v>
      </c>
      <c r="F1271" t="s">
        <v>3630</v>
      </c>
    </row>
    <row r="1272" spans="1:6" x14ac:dyDescent="0.25">
      <c r="A1272">
        <v>245603</v>
      </c>
      <c r="B1272" t="s">
        <v>3630</v>
      </c>
      <c r="C1272">
        <v>0</v>
      </c>
      <c r="D1272">
        <v>0</v>
      </c>
      <c r="E1272" t="s">
        <v>3630</v>
      </c>
      <c r="F1272" t="s">
        <v>3630</v>
      </c>
    </row>
    <row r="1273" spans="1:6" x14ac:dyDescent="0.25">
      <c r="A1273">
        <v>5755203</v>
      </c>
      <c r="B1273" t="s">
        <v>3630</v>
      </c>
      <c r="C1273">
        <v>0</v>
      </c>
      <c r="D1273">
        <v>0</v>
      </c>
      <c r="E1273" t="s">
        <v>3630</v>
      </c>
      <c r="F1273" t="s">
        <v>3630</v>
      </c>
    </row>
    <row r="1274" spans="1:6" x14ac:dyDescent="0.25">
      <c r="A1274">
        <v>5755303</v>
      </c>
      <c r="B1274" t="s">
        <v>3630</v>
      </c>
      <c r="C1274">
        <v>0</v>
      </c>
      <c r="D1274">
        <v>0</v>
      </c>
      <c r="E1274" t="s">
        <v>3630</v>
      </c>
      <c r="F1274" t="s">
        <v>3630</v>
      </c>
    </row>
    <row r="1275" spans="1:6" x14ac:dyDescent="0.25">
      <c r="A1275">
        <v>5755403</v>
      </c>
      <c r="B1275" t="s">
        <v>3630</v>
      </c>
      <c r="C1275">
        <v>0</v>
      </c>
      <c r="D1275">
        <v>0</v>
      </c>
      <c r="E1275" t="s">
        <v>3630</v>
      </c>
      <c r="F1275" t="s">
        <v>3630</v>
      </c>
    </row>
    <row r="1276" spans="1:6" x14ac:dyDescent="0.25">
      <c r="A1276">
        <v>5754403</v>
      </c>
      <c r="B1276" t="s">
        <v>3630</v>
      </c>
      <c r="C1276">
        <v>0</v>
      </c>
      <c r="D1276">
        <v>0</v>
      </c>
      <c r="E1276" t="s">
        <v>3630</v>
      </c>
      <c r="F1276" t="s">
        <v>3630</v>
      </c>
    </row>
    <row r="1277" spans="1:6" x14ac:dyDescent="0.25">
      <c r="A1277">
        <v>5751703</v>
      </c>
      <c r="B1277" t="s">
        <v>3630</v>
      </c>
      <c r="C1277">
        <v>0</v>
      </c>
      <c r="D1277">
        <v>0</v>
      </c>
      <c r="E1277" t="s">
        <v>3630</v>
      </c>
      <c r="F1277" t="s">
        <v>3630</v>
      </c>
    </row>
    <row r="1278" spans="1:6" x14ac:dyDescent="0.25">
      <c r="A1278">
        <v>5751803</v>
      </c>
      <c r="B1278" t="s">
        <v>3630</v>
      </c>
      <c r="C1278">
        <v>0</v>
      </c>
      <c r="D1278">
        <v>0</v>
      </c>
      <c r="E1278" t="s">
        <v>3630</v>
      </c>
      <c r="F1278" t="s">
        <v>3630</v>
      </c>
    </row>
    <row r="1279" spans="1:6" x14ac:dyDescent="0.25">
      <c r="A1279">
        <v>5751903</v>
      </c>
      <c r="B1279" t="s">
        <v>3630</v>
      </c>
      <c r="C1279">
        <v>0</v>
      </c>
      <c r="D1279">
        <v>0</v>
      </c>
      <c r="E1279" t="s">
        <v>3630</v>
      </c>
      <c r="F1279" t="s">
        <v>3630</v>
      </c>
    </row>
    <row r="1280" spans="1:6" x14ac:dyDescent="0.25">
      <c r="A1280">
        <v>70803</v>
      </c>
      <c r="B1280" t="s">
        <v>3630</v>
      </c>
      <c r="C1280">
        <v>0</v>
      </c>
      <c r="D1280">
        <v>0</v>
      </c>
      <c r="E1280" t="s">
        <v>3630</v>
      </c>
      <c r="F1280" t="s">
        <v>3630</v>
      </c>
    </row>
    <row r="1281" spans="1:6" x14ac:dyDescent="0.25">
      <c r="A1281">
        <v>71803</v>
      </c>
      <c r="B1281" t="s">
        <v>3630</v>
      </c>
      <c r="C1281">
        <v>0</v>
      </c>
      <c r="D1281">
        <v>0</v>
      </c>
      <c r="E1281" t="s">
        <v>3630</v>
      </c>
      <c r="F1281" t="s">
        <v>3630</v>
      </c>
    </row>
    <row r="1282" spans="1:6" x14ac:dyDescent="0.25">
      <c r="A1282">
        <v>75903</v>
      </c>
      <c r="B1282" t="s">
        <v>3630</v>
      </c>
      <c r="C1282">
        <v>0</v>
      </c>
      <c r="D1282">
        <v>0</v>
      </c>
      <c r="E1282" t="s">
        <v>3630</v>
      </c>
      <c r="F1282" t="s">
        <v>3630</v>
      </c>
    </row>
    <row r="1283" spans="1:6" x14ac:dyDescent="0.25">
      <c r="A1283">
        <v>146403</v>
      </c>
      <c r="B1283" t="s">
        <v>3630</v>
      </c>
      <c r="C1283">
        <v>0</v>
      </c>
      <c r="D1283">
        <v>0</v>
      </c>
      <c r="E1283" t="s">
        <v>3630</v>
      </c>
      <c r="F1283" t="s">
        <v>3630</v>
      </c>
    </row>
    <row r="1284" spans="1:6" x14ac:dyDescent="0.25">
      <c r="A1284">
        <v>181603</v>
      </c>
      <c r="B1284" t="s">
        <v>3630</v>
      </c>
      <c r="C1284">
        <v>0</v>
      </c>
      <c r="D1284">
        <v>0</v>
      </c>
      <c r="E1284" t="s">
        <v>3630</v>
      </c>
      <c r="F1284" t="s">
        <v>3630</v>
      </c>
    </row>
    <row r="1285" spans="1:6" x14ac:dyDescent="0.25">
      <c r="A1285">
        <v>261803</v>
      </c>
      <c r="B1285" t="s">
        <v>3630</v>
      </c>
      <c r="C1285">
        <v>0</v>
      </c>
      <c r="D1285">
        <v>0</v>
      </c>
      <c r="E1285" t="s">
        <v>3630</v>
      </c>
      <c r="F1285" t="s">
        <v>3630</v>
      </c>
    </row>
    <row r="1286" spans="1:6" x14ac:dyDescent="0.25">
      <c r="A1286">
        <v>261703</v>
      </c>
      <c r="B1286" t="s">
        <v>3630</v>
      </c>
      <c r="C1286">
        <v>0</v>
      </c>
      <c r="D1286">
        <v>0</v>
      </c>
      <c r="E1286" t="s">
        <v>3630</v>
      </c>
      <c r="F1286" t="s">
        <v>3630</v>
      </c>
    </row>
    <row r="1287" spans="1:6" x14ac:dyDescent="0.25">
      <c r="A1287">
        <v>262103</v>
      </c>
      <c r="B1287" t="s">
        <v>3630</v>
      </c>
      <c r="C1287">
        <v>0</v>
      </c>
      <c r="D1287">
        <v>0</v>
      </c>
      <c r="E1287" t="s">
        <v>3630</v>
      </c>
      <c r="F1287" t="s">
        <v>3630</v>
      </c>
    </row>
    <row r="1288" spans="1:6" x14ac:dyDescent="0.25">
      <c r="A1288">
        <v>262303</v>
      </c>
      <c r="B1288" t="s">
        <v>3630</v>
      </c>
      <c r="C1288">
        <v>0</v>
      </c>
      <c r="D1288">
        <v>0</v>
      </c>
      <c r="E1288" t="s">
        <v>3630</v>
      </c>
      <c r="F1288" t="s">
        <v>3630</v>
      </c>
    </row>
    <row r="1289" spans="1:6" x14ac:dyDescent="0.25">
      <c r="A1289">
        <v>262503</v>
      </c>
      <c r="B1289" t="s">
        <v>3630</v>
      </c>
      <c r="C1289">
        <v>0</v>
      </c>
      <c r="D1289">
        <v>0</v>
      </c>
      <c r="E1289" t="s">
        <v>3630</v>
      </c>
      <c r="F1289" t="s">
        <v>3630</v>
      </c>
    </row>
    <row r="1290" spans="1:6" x14ac:dyDescent="0.25">
      <c r="A1290">
        <v>244903</v>
      </c>
      <c r="B1290" t="s">
        <v>3630</v>
      </c>
      <c r="C1290">
        <v>0</v>
      </c>
      <c r="D1290">
        <v>0</v>
      </c>
      <c r="E1290" t="s">
        <v>3630</v>
      </c>
      <c r="F1290" t="s">
        <v>3630</v>
      </c>
    </row>
    <row r="1291" spans="1:6" x14ac:dyDescent="0.25">
      <c r="A1291">
        <v>376203</v>
      </c>
      <c r="B1291" t="s">
        <v>3630</v>
      </c>
      <c r="C1291">
        <v>0</v>
      </c>
      <c r="D1291">
        <v>0</v>
      </c>
      <c r="E1291" t="s">
        <v>3630</v>
      </c>
      <c r="F1291" t="s">
        <v>3630</v>
      </c>
    </row>
    <row r="1292" spans="1:6" x14ac:dyDescent="0.25">
      <c r="A1292">
        <v>399103</v>
      </c>
      <c r="B1292" t="s">
        <v>3630</v>
      </c>
      <c r="C1292">
        <v>0</v>
      </c>
      <c r="D1292">
        <v>0</v>
      </c>
      <c r="E1292" t="s">
        <v>3630</v>
      </c>
      <c r="F1292" t="s">
        <v>3630</v>
      </c>
    </row>
    <row r="1293" spans="1:6" x14ac:dyDescent="0.25">
      <c r="A1293">
        <v>111803</v>
      </c>
      <c r="B1293" t="s">
        <v>3630</v>
      </c>
      <c r="C1293">
        <v>0</v>
      </c>
      <c r="D1293">
        <v>0</v>
      </c>
      <c r="E1293" t="s">
        <v>3630</v>
      </c>
      <c r="F1293" t="s">
        <v>3630</v>
      </c>
    </row>
    <row r="1294" spans="1:6" x14ac:dyDescent="0.25">
      <c r="A1294">
        <v>6508503</v>
      </c>
      <c r="B1294" t="s">
        <v>3630</v>
      </c>
      <c r="C1294">
        <v>0</v>
      </c>
      <c r="D1294">
        <v>0</v>
      </c>
      <c r="E1294" t="s">
        <v>3630</v>
      </c>
      <c r="F1294" t="s">
        <v>3630</v>
      </c>
    </row>
    <row r="1295" spans="1:6" x14ac:dyDescent="0.25">
      <c r="A1295">
        <v>6508603</v>
      </c>
      <c r="B1295" t="s">
        <v>3630</v>
      </c>
      <c r="C1295">
        <v>0</v>
      </c>
      <c r="D1295">
        <v>0</v>
      </c>
      <c r="E1295" t="s">
        <v>3630</v>
      </c>
      <c r="F1295" t="s">
        <v>3630</v>
      </c>
    </row>
    <row r="1296" spans="1:6" x14ac:dyDescent="0.25">
      <c r="A1296">
        <v>6508703</v>
      </c>
      <c r="B1296" t="s">
        <v>3630</v>
      </c>
      <c r="C1296">
        <v>0</v>
      </c>
      <c r="D1296">
        <v>0</v>
      </c>
      <c r="E1296" t="s">
        <v>3630</v>
      </c>
      <c r="F1296" t="s">
        <v>3630</v>
      </c>
    </row>
    <row r="1297" spans="1:6" x14ac:dyDescent="0.25">
      <c r="A1297">
        <v>6508803</v>
      </c>
      <c r="B1297" t="s">
        <v>3630</v>
      </c>
      <c r="C1297">
        <v>0</v>
      </c>
      <c r="D1297">
        <v>0</v>
      </c>
      <c r="E1297" t="s">
        <v>3630</v>
      </c>
      <c r="F1297" t="s">
        <v>3630</v>
      </c>
    </row>
    <row r="1298" spans="1:6" x14ac:dyDescent="0.25">
      <c r="A1298">
        <v>6509103</v>
      </c>
      <c r="B1298" t="s">
        <v>3630</v>
      </c>
      <c r="C1298">
        <v>0</v>
      </c>
      <c r="D1298">
        <v>0</v>
      </c>
      <c r="E1298" t="s">
        <v>3630</v>
      </c>
      <c r="F1298" t="s">
        <v>3630</v>
      </c>
    </row>
    <row r="1299" spans="1:6" x14ac:dyDescent="0.25">
      <c r="A1299">
        <v>6507903</v>
      </c>
      <c r="B1299" t="s">
        <v>3630</v>
      </c>
      <c r="C1299">
        <v>0</v>
      </c>
      <c r="D1299">
        <v>0</v>
      </c>
      <c r="E1299" t="s">
        <v>3630</v>
      </c>
      <c r="F1299" t="s">
        <v>3630</v>
      </c>
    </row>
    <row r="1300" spans="1:6" x14ac:dyDescent="0.25">
      <c r="A1300">
        <v>6508303</v>
      </c>
      <c r="B1300" t="s">
        <v>3630</v>
      </c>
      <c r="C1300">
        <v>0</v>
      </c>
      <c r="D1300">
        <v>0</v>
      </c>
      <c r="E1300" t="s">
        <v>3630</v>
      </c>
      <c r="F1300" t="s">
        <v>3630</v>
      </c>
    </row>
    <row r="1301" spans="1:6" x14ac:dyDescent="0.25">
      <c r="A1301">
        <v>6508203</v>
      </c>
      <c r="B1301" t="s">
        <v>3630</v>
      </c>
      <c r="C1301">
        <v>0</v>
      </c>
      <c r="D1301">
        <v>0</v>
      </c>
      <c r="E1301" t="s">
        <v>3630</v>
      </c>
      <c r="F1301" t="s">
        <v>3630</v>
      </c>
    </row>
    <row r="1302" spans="1:6" x14ac:dyDescent="0.25">
      <c r="A1302">
        <v>6508003</v>
      </c>
      <c r="B1302" t="s">
        <v>3630</v>
      </c>
      <c r="C1302">
        <v>0</v>
      </c>
      <c r="D1302">
        <v>0</v>
      </c>
      <c r="E1302" t="s">
        <v>3630</v>
      </c>
      <c r="F1302" t="s">
        <v>3630</v>
      </c>
    </row>
    <row r="1303" spans="1:6" x14ac:dyDescent="0.25">
      <c r="A1303">
        <v>6508103</v>
      </c>
      <c r="B1303" t="s">
        <v>3630</v>
      </c>
      <c r="C1303">
        <v>0</v>
      </c>
      <c r="D1303">
        <v>0</v>
      </c>
      <c r="E1303" t="s">
        <v>3630</v>
      </c>
      <c r="F1303" t="s">
        <v>3630</v>
      </c>
    </row>
    <row r="1304" spans="1:6" x14ac:dyDescent="0.25">
      <c r="A1304">
        <v>6508903</v>
      </c>
      <c r="B1304" t="s">
        <v>3630</v>
      </c>
      <c r="C1304">
        <v>0</v>
      </c>
      <c r="D1304">
        <v>0</v>
      </c>
      <c r="E1304" t="s">
        <v>3630</v>
      </c>
      <c r="F1304" t="s">
        <v>3630</v>
      </c>
    </row>
    <row r="1305" spans="1:6" x14ac:dyDescent="0.25">
      <c r="A1305">
        <v>6507703</v>
      </c>
      <c r="B1305" t="s">
        <v>3630</v>
      </c>
      <c r="C1305">
        <v>0</v>
      </c>
      <c r="D1305">
        <v>0</v>
      </c>
      <c r="E1305" t="s">
        <v>3630</v>
      </c>
      <c r="F1305" t="s">
        <v>3630</v>
      </c>
    </row>
    <row r="1306" spans="1:6" x14ac:dyDescent="0.25">
      <c r="A1306">
        <v>111103</v>
      </c>
      <c r="B1306" t="s">
        <v>3630</v>
      </c>
      <c r="C1306">
        <v>0</v>
      </c>
      <c r="D1306">
        <v>0</v>
      </c>
      <c r="E1306" t="s">
        <v>3630</v>
      </c>
      <c r="F1306" t="s">
        <v>3630</v>
      </c>
    </row>
    <row r="1307" spans="1:6" x14ac:dyDescent="0.25">
      <c r="A1307">
        <v>6509003</v>
      </c>
      <c r="B1307" t="s">
        <v>3630</v>
      </c>
      <c r="C1307">
        <v>0</v>
      </c>
      <c r="D1307">
        <v>0</v>
      </c>
      <c r="E1307" t="s">
        <v>3630</v>
      </c>
      <c r="F1307" t="s">
        <v>3630</v>
      </c>
    </row>
    <row r="1308" spans="1:6" x14ac:dyDescent="0.25">
      <c r="A1308">
        <v>128903</v>
      </c>
      <c r="B1308" t="s">
        <v>3627</v>
      </c>
      <c r="C1308">
        <v>1103.1300000000001</v>
      </c>
      <c r="D1308">
        <v>1103.1300000000001</v>
      </c>
      <c r="E1308" t="s">
        <v>3628</v>
      </c>
      <c r="F1308" t="s">
        <v>3629</v>
      </c>
    </row>
    <row r="1309" spans="1:6" x14ac:dyDescent="0.25">
      <c r="A1309">
        <v>399703</v>
      </c>
      <c r="B1309" t="s">
        <v>3627</v>
      </c>
      <c r="C1309">
        <v>28530.41</v>
      </c>
      <c r="D1309">
        <v>28530.41</v>
      </c>
      <c r="E1309" t="s">
        <v>3628</v>
      </c>
      <c r="F1309" t="s">
        <v>3629</v>
      </c>
    </row>
    <row r="1310" spans="1:6" x14ac:dyDescent="0.25">
      <c r="A1310">
        <v>397603</v>
      </c>
      <c r="B1310" t="s">
        <v>3627</v>
      </c>
      <c r="C1310">
        <v>11146.27</v>
      </c>
      <c r="D1310">
        <v>11146.27</v>
      </c>
      <c r="E1310" t="s">
        <v>3628</v>
      </c>
      <c r="F1310" t="s">
        <v>3629</v>
      </c>
    </row>
    <row r="1311" spans="1:6" x14ac:dyDescent="0.25">
      <c r="A1311">
        <v>418003</v>
      </c>
      <c r="B1311" t="s">
        <v>3630</v>
      </c>
      <c r="C1311">
        <v>0</v>
      </c>
      <c r="D1311">
        <v>0</v>
      </c>
      <c r="E1311" t="s">
        <v>3630</v>
      </c>
      <c r="F1311" t="s">
        <v>3630</v>
      </c>
    </row>
    <row r="1312" spans="1:6" x14ac:dyDescent="0.25">
      <c r="A1312">
        <v>399203</v>
      </c>
      <c r="B1312" t="s">
        <v>3630</v>
      </c>
      <c r="C1312">
        <v>0</v>
      </c>
      <c r="D1312">
        <v>0</v>
      </c>
      <c r="E1312" t="s">
        <v>3630</v>
      </c>
      <c r="F1312" t="s">
        <v>3630</v>
      </c>
    </row>
    <row r="1313" spans="1:6" x14ac:dyDescent="0.25">
      <c r="A1313">
        <v>399403</v>
      </c>
      <c r="B1313" t="s">
        <v>3630</v>
      </c>
      <c r="C1313">
        <v>0</v>
      </c>
      <c r="D1313">
        <v>0</v>
      </c>
      <c r="E1313" t="s">
        <v>3630</v>
      </c>
      <c r="F1313" t="s">
        <v>3630</v>
      </c>
    </row>
    <row r="1314" spans="1:6" x14ac:dyDescent="0.25">
      <c r="A1314">
        <v>114503</v>
      </c>
      <c r="B1314" t="s">
        <v>3627</v>
      </c>
      <c r="C1314">
        <v>1418.08</v>
      </c>
      <c r="D1314">
        <v>1418.08</v>
      </c>
      <c r="E1314" t="s">
        <v>3628</v>
      </c>
      <c r="F1314" t="s">
        <v>3629</v>
      </c>
    </row>
    <row r="1315" spans="1:6" x14ac:dyDescent="0.25">
      <c r="A1315">
        <v>115003</v>
      </c>
      <c r="B1315" t="s">
        <v>3630</v>
      </c>
      <c r="C1315">
        <v>0</v>
      </c>
      <c r="D1315">
        <v>0</v>
      </c>
      <c r="E1315" t="s">
        <v>3630</v>
      </c>
      <c r="F1315" t="s">
        <v>3630</v>
      </c>
    </row>
    <row r="1316" spans="1:6" x14ac:dyDescent="0.25">
      <c r="A1316">
        <v>117403</v>
      </c>
      <c r="B1316" t="s">
        <v>3627</v>
      </c>
      <c r="C1316">
        <v>2100</v>
      </c>
      <c r="D1316">
        <v>2100</v>
      </c>
      <c r="E1316" t="s">
        <v>3628</v>
      </c>
      <c r="F1316" t="s">
        <v>3629</v>
      </c>
    </row>
    <row r="1317" spans="1:6" x14ac:dyDescent="0.25">
      <c r="A1317">
        <v>117503</v>
      </c>
      <c r="B1317" t="s">
        <v>3630</v>
      </c>
      <c r="C1317">
        <v>0</v>
      </c>
      <c r="D1317">
        <v>0</v>
      </c>
      <c r="E1317" t="s">
        <v>3630</v>
      </c>
      <c r="F1317" t="s">
        <v>3630</v>
      </c>
    </row>
    <row r="1318" spans="1:6" x14ac:dyDescent="0.25">
      <c r="A1318">
        <v>118403</v>
      </c>
      <c r="B1318" t="s">
        <v>3630</v>
      </c>
      <c r="C1318">
        <v>0</v>
      </c>
      <c r="D1318">
        <v>0</v>
      </c>
      <c r="E1318" t="s">
        <v>3630</v>
      </c>
      <c r="F1318" t="s">
        <v>3630</v>
      </c>
    </row>
    <row r="1319" spans="1:6" x14ac:dyDescent="0.25">
      <c r="A1319">
        <v>120403</v>
      </c>
      <c r="B1319" t="s">
        <v>3630</v>
      </c>
      <c r="C1319">
        <v>0</v>
      </c>
      <c r="D1319">
        <v>0</v>
      </c>
      <c r="E1319" t="s">
        <v>3630</v>
      </c>
      <c r="F1319" t="s">
        <v>3630</v>
      </c>
    </row>
    <row r="1320" spans="1:6" x14ac:dyDescent="0.25">
      <c r="A1320">
        <v>91303</v>
      </c>
      <c r="B1320" t="s">
        <v>3630</v>
      </c>
      <c r="C1320">
        <v>0</v>
      </c>
      <c r="D1320">
        <v>0</v>
      </c>
      <c r="E1320" t="s">
        <v>3630</v>
      </c>
      <c r="F1320" t="s">
        <v>3630</v>
      </c>
    </row>
    <row r="1321" spans="1:6" x14ac:dyDescent="0.25">
      <c r="A1321">
        <v>91803</v>
      </c>
      <c r="B1321" t="s">
        <v>3627</v>
      </c>
      <c r="C1321">
        <v>1378.91</v>
      </c>
      <c r="D1321">
        <v>1378.91</v>
      </c>
      <c r="E1321" t="s">
        <v>3628</v>
      </c>
      <c r="F1321" t="s">
        <v>3629</v>
      </c>
    </row>
    <row r="1322" spans="1:6" x14ac:dyDescent="0.25">
      <c r="A1322">
        <v>91403</v>
      </c>
      <c r="B1322" t="s">
        <v>3630</v>
      </c>
      <c r="C1322">
        <v>0</v>
      </c>
      <c r="D1322">
        <v>0</v>
      </c>
      <c r="E1322" t="s">
        <v>3630</v>
      </c>
      <c r="F1322" t="s">
        <v>3630</v>
      </c>
    </row>
    <row r="1323" spans="1:6" x14ac:dyDescent="0.25">
      <c r="A1323">
        <v>91603</v>
      </c>
      <c r="B1323" t="s">
        <v>3630</v>
      </c>
      <c r="C1323">
        <v>0</v>
      </c>
      <c r="D1323">
        <v>0</v>
      </c>
      <c r="E1323" t="s">
        <v>3630</v>
      </c>
      <c r="F1323" t="s">
        <v>3630</v>
      </c>
    </row>
    <row r="1324" spans="1:6" x14ac:dyDescent="0.25">
      <c r="A1324">
        <v>91703</v>
      </c>
      <c r="B1324" t="s">
        <v>3627</v>
      </c>
      <c r="C1324">
        <v>3150</v>
      </c>
      <c r="D1324">
        <v>3150</v>
      </c>
      <c r="E1324" t="s">
        <v>3628</v>
      </c>
      <c r="F1324" t="s">
        <v>3629</v>
      </c>
    </row>
    <row r="1325" spans="1:6" x14ac:dyDescent="0.25">
      <c r="A1325">
        <v>91903</v>
      </c>
      <c r="B1325" t="s">
        <v>3630</v>
      </c>
      <c r="C1325">
        <v>0</v>
      </c>
      <c r="D1325">
        <v>0</v>
      </c>
      <c r="E1325" t="s">
        <v>3630</v>
      </c>
      <c r="F1325" t="s">
        <v>3630</v>
      </c>
    </row>
    <row r="1326" spans="1:6" x14ac:dyDescent="0.25">
      <c r="A1326">
        <v>92003</v>
      </c>
      <c r="B1326" t="s">
        <v>3630</v>
      </c>
      <c r="C1326">
        <v>0</v>
      </c>
      <c r="D1326">
        <v>0</v>
      </c>
      <c r="E1326" t="s">
        <v>3630</v>
      </c>
      <c r="F1326" t="s">
        <v>3630</v>
      </c>
    </row>
    <row r="1327" spans="1:6" x14ac:dyDescent="0.25">
      <c r="A1327">
        <v>92103</v>
      </c>
      <c r="B1327" t="s">
        <v>3627</v>
      </c>
      <c r="C1327">
        <v>3150</v>
      </c>
      <c r="D1327">
        <v>3150</v>
      </c>
      <c r="E1327" t="s">
        <v>3628</v>
      </c>
      <c r="F1327" t="s">
        <v>3629</v>
      </c>
    </row>
    <row r="1328" spans="1:6" x14ac:dyDescent="0.25">
      <c r="A1328">
        <v>92203</v>
      </c>
      <c r="B1328" t="s">
        <v>3630</v>
      </c>
      <c r="C1328">
        <v>0</v>
      </c>
      <c r="D1328">
        <v>0</v>
      </c>
      <c r="E1328" t="s">
        <v>3630</v>
      </c>
      <c r="F1328" t="s">
        <v>3630</v>
      </c>
    </row>
    <row r="1329" spans="1:6" x14ac:dyDescent="0.25">
      <c r="A1329">
        <v>92403</v>
      </c>
      <c r="B1329" t="s">
        <v>3630</v>
      </c>
      <c r="C1329">
        <v>0</v>
      </c>
      <c r="D1329">
        <v>0</v>
      </c>
      <c r="E1329" t="s">
        <v>3630</v>
      </c>
      <c r="F1329" t="s">
        <v>3630</v>
      </c>
    </row>
    <row r="1330" spans="1:6" x14ac:dyDescent="0.25">
      <c r="A1330">
        <v>92603</v>
      </c>
      <c r="B1330" t="s">
        <v>3630</v>
      </c>
      <c r="C1330">
        <v>0</v>
      </c>
      <c r="D1330">
        <v>0</v>
      </c>
      <c r="E1330" t="s">
        <v>3630</v>
      </c>
      <c r="F1330" t="s">
        <v>3630</v>
      </c>
    </row>
    <row r="1331" spans="1:6" x14ac:dyDescent="0.25">
      <c r="A1331">
        <v>92703</v>
      </c>
      <c r="B1331" t="s">
        <v>3627</v>
      </c>
      <c r="C1331">
        <v>2100</v>
      </c>
      <c r="D1331">
        <v>2100</v>
      </c>
      <c r="E1331" t="s">
        <v>3628</v>
      </c>
      <c r="F1331" t="s">
        <v>3629</v>
      </c>
    </row>
    <row r="1332" spans="1:6" x14ac:dyDescent="0.25">
      <c r="A1332">
        <v>92803</v>
      </c>
      <c r="B1332" t="s">
        <v>3630</v>
      </c>
      <c r="C1332">
        <v>0</v>
      </c>
      <c r="D1332">
        <v>0</v>
      </c>
      <c r="E1332" t="s">
        <v>3630</v>
      </c>
      <c r="F1332" t="s">
        <v>3630</v>
      </c>
    </row>
    <row r="1333" spans="1:6" x14ac:dyDescent="0.25">
      <c r="A1333">
        <v>92903</v>
      </c>
      <c r="B1333" t="s">
        <v>3630</v>
      </c>
      <c r="C1333">
        <v>0</v>
      </c>
      <c r="D1333">
        <v>0</v>
      </c>
      <c r="E1333" t="s">
        <v>3630</v>
      </c>
      <c r="F1333" t="s">
        <v>3630</v>
      </c>
    </row>
    <row r="1334" spans="1:6" x14ac:dyDescent="0.25">
      <c r="A1334">
        <v>93103</v>
      </c>
      <c r="B1334" t="s">
        <v>3630</v>
      </c>
      <c r="C1334">
        <v>0</v>
      </c>
      <c r="D1334">
        <v>0</v>
      </c>
      <c r="E1334" t="s">
        <v>3630</v>
      </c>
      <c r="F1334" t="s">
        <v>3630</v>
      </c>
    </row>
    <row r="1335" spans="1:6" x14ac:dyDescent="0.25">
      <c r="A1335">
        <v>93203</v>
      </c>
      <c r="B1335" t="s">
        <v>3630</v>
      </c>
      <c r="C1335">
        <v>0</v>
      </c>
      <c r="D1335">
        <v>0</v>
      </c>
      <c r="E1335" t="s">
        <v>3630</v>
      </c>
      <c r="F1335" t="s">
        <v>3630</v>
      </c>
    </row>
    <row r="1336" spans="1:6" x14ac:dyDescent="0.25">
      <c r="A1336">
        <v>93303</v>
      </c>
      <c r="B1336" t="s">
        <v>3630</v>
      </c>
      <c r="C1336">
        <v>0</v>
      </c>
      <c r="D1336">
        <v>0</v>
      </c>
      <c r="E1336" t="s">
        <v>3630</v>
      </c>
      <c r="F1336" t="s">
        <v>3630</v>
      </c>
    </row>
    <row r="1337" spans="1:6" x14ac:dyDescent="0.25">
      <c r="A1337">
        <v>96203</v>
      </c>
      <c r="B1337" t="s">
        <v>3630</v>
      </c>
      <c r="C1337">
        <v>0</v>
      </c>
      <c r="D1337">
        <v>0</v>
      </c>
      <c r="E1337" t="s">
        <v>3630</v>
      </c>
      <c r="F1337" t="s">
        <v>3630</v>
      </c>
    </row>
    <row r="1338" spans="1:6" x14ac:dyDescent="0.25">
      <c r="A1338">
        <v>98603</v>
      </c>
      <c r="B1338" t="s">
        <v>3630</v>
      </c>
      <c r="C1338">
        <v>0</v>
      </c>
      <c r="D1338">
        <v>0</v>
      </c>
      <c r="E1338" t="s">
        <v>3630</v>
      </c>
      <c r="F1338" t="s">
        <v>3630</v>
      </c>
    </row>
    <row r="1339" spans="1:6" x14ac:dyDescent="0.25">
      <c r="A1339">
        <v>64803</v>
      </c>
      <c r="B1339" t="s">
        <v>3627</v>
      </c>
      <c r="C1339">
        <v>2047.41</v>
      </c>
      <c r="D1339">
        <v>2047.41</v>
      </c>
      <c r="E1339" t="s">
        <v>3628</v>
      </c>
      <c r="F1339" t="s">
        <v>3629</v>
      </c>
    </row>
    <row r="1340" spans="1:6" x14ac:dyDescent="0.25">
      <c r="A1340">
        <v>75003</v>
      </c>
      <c r="B1340" t="s">
        <v>3630</v>
      </c>
      <c r="C1340">
        <v>0</v>
      </c>
      <c r="D1340">
        <v>0</v>
      </c>
      <c r="E1340" t="s">
        <v>3630</v>
      </c>
      <c r="F1340" t="s">
        <v>3630</v>
      </c>
    </row>
    <row r="1341" spans="1:6" x14ac:dyDescent="0.25">
      <c r="A1341">
        <v>75603</v>
      </c>
      <c r="B1341" t="s">
        <v>3630</v>
      </c>
      <c r="C1341">
        <v>0</v>
      </c>
      <c r="D1341">
        <v>0</v>
      </c>
      <c r="E1341" t="s">
        <v>3630</v>
      </c>
      <c r="F1341" t="s">
        <v>3630</v>
      </c>
    </row>
    <row r="1342" spans="1:6" x14ac:dyDescent="0.25">
      <c r="A1342">
        <v>75703</v>
      </c>
      <c r="B1342" t="s">
        <v>3630</v>
      </c>
      <c r="C1342">
        <v>0</v>
      </c>
      <c r="D1342">
        <v>0</v>
      </c>
      <c r="E1342" t="s">
        <v>3630</v>
      </c>
      <c r="F1342" t="s">
        <v>3630</v>
      </c>
    </row>
    <row r="1343" spans="1:6" x14ac:dyDescent="0.25">
      <c r="A1343">
        <v>75803</v>
      </c>
      <c r="B1343" t="s">
        <v>3627</v>
      </c>
      <c r="C1343">
        <v>3045.58</v>
      </c>
      <c r="D1343">
        <v>3045.58</v>
      </c>
      <c r="E1343" t="s">
        <v>3628</v>
      </c>
      <c r="F1343" t="s">
        <v>3629</v>
      </c>
    </row>
    <row r="1344" spans="1:6" x14ac:dyDescent="0.25">
      <c r="A1344">
        <v>76003</v>
      </c>
      <c r="B1344" t="s">
        <v>3627</v>
      </c>
      <c r="C1344">
        <v>28530.41</v>
      </c>
      <c r="D1344">
        <v>28530.41</v>
      </c>
      <c r="E1344" t="s">
        <v>3628</v>
      </c>
      <c r="F1344" t="s">
        <v>3629</v>
      </c>
    </row>
    <row r="1345" spans="1:6" x14ac:dyDescent="0.25">
      <c r="A1345">
        <v>76103</v>
      </c>
      <c r="B1345" t="s">
        <v>3627</v>
      </c>
      <c r="C1345">
        <v>1050</v>
      </c>
      <c r="D1345">
        <v>1050</v>
      </c>
      <c r="E1345" t="s">
        <v>3628</v>
      </c>
      <c r="F1345" t="s">
        <v>3629</v>
      </c>
    </row>
    <row r="1346" spans="1:6" x14ac:dyDescent="0.25">
      <c r="A1346">
        <v>76203</v>
      </c>
      <c r="B1346" t="s">
        <v>3627</v>
      </c>
      <c r="C1346">
        <v>13015.83</v>
      </c>
      <c r="D1346">
        <v>13015.83</v>
      </c>
      <c r="E1346" t="s">
        <v>3628</v>
      </c>
      <c r="F1346" t="s">
        <v>3629</v>
      </c>
    </row>
    <row r="1347" spans="1:6" x14ac:dyDescent="0.25">
      <c r="A1347">
        <v>76303</v>
      </c>
      <c r="B1347" t="s">
        <v>3630</v>
      </c>
      <c r="C1347">
        <v>0</v>
      </c>
      <c r="D1347">
        <v>0</v>
      </c>
      <c r="E1347" t="s">
        <v>3630</v>
      </c>
      <c r="F1347" t="s">
        <v>3630</v>
      </c>
    </row>
    <row r="1348" spans="1:6" x14ac:dyDescent="0.25">
      <c r="A1348">
        <v>76403</v>
      </c>
      <c r="B1348" t="s">
        <v>3627</v>
      </c>
      <c r="C1348">
        <v>1623.07</v>
      </c>
      <c r="D1348">
        <v>1623.07</v>
      </c>
      <c r="E1348" t="s">
        <v>3628</v>
      </c>
      <c r="F1348" t="s">
        <v>3629</v>
      </c>
    </row>
    <row r="1349" spans="1:6" x14ac:dyDescent="0.25">
      <c r="A1349">
        <v>76503</v>
      </c>
      <c r="B1349" t="s">
        <v>3627</v>
      </c>
      <c r="C1349">
        <v>1378.91</v>
      </c>
      <c r="D1349">
        <v>1378.91</v>
      </c>
      <c r="E1349" t="s">
        <v>3628</v>
      </c>
      <c r="F1349" t="s">
        <v>3629</v>
      </c>
    </row>
    <row r="1350" spans="1:6" x14ac:dyDescent="0.25">
      <c r="A1350">
        <v>77703</v>
      </c>
      <c r="B1350" t="s">
        <v>3630</v>
      </c>
      <c r="C1350">
        <v>0</v>
      </c>
      <c r="D1350">
        <v>0</v>
      </c>
      <c r="E1350" t="s">
        <v>3630</v>
      </c>
      <c r="F1350" t="s">
        <v>3630</v>
      </c>
    </row>
    <row r="1351" spans="1:6" x14ac:dyDescent="0.25">
      <c r="A1351">
        <v>170903</v>
      </c>
      <c r="B1351" t="s">
        <v>3630</v>
      </c>
      <c r="C1351">
        <v>0</v>
      </c>
      <c r="D1351">
        <v>0</v>
      </c>
      <c r="E1351" t="s">
        <v>3630</v>
      </c>
      <c r="F1351" t="s">
        <v>3630</v>
      </c>
    </row>
    <row r="1352" spans="1:6" x14ac:dyDescent="0.25">
      <c r="A1352">
        <v>171503</v>
      </c>
      <c r="B1352" t="s">
        <v>3630</v>
      </c>
      <c r="C1352">
        <v>0</v>
      </c>
      <c r="D1352">
        <v>0</v>
      </c>
      <c r="E1352" t="s">
        <v>3630</v>
      </c>
      <c r="F1352" t="s">
        <v>3630</v>
      </c>
    </row>
    <row r="1353" spans="1:6" x14ac:dyDescent="0.25">
      <c r="A1353">
        <v>172503</v>
      </c>
      <c r="B1353" t="s">
        <v>3627</v>
      </c>
      <c r="C1353">
        <v>2100</v>
      </c>
      <c r="D1353">
        <v>2100</v>
      </c>
      <c r="E1353" t="s">
        <v>3628</v>
      </c>
      <c r="F1353" t="s">
        <v>3629</v>
      </c>
    </row>
    <row r="1354" spans="1:6" x14ac:dyDescent="0.25">
      <c r="A1354">
        <v>154803</v>
      </c>
      <c r="B1354" t="s">
        <v>3630</v>
      </c>
      <c r="C1354">
        <v>0</v>
      </c>
      <c r="D1354">
        <v>0</v>
      </c>
      <c r="E1354" t="s">
        <v>3630</v>
      </c>
      <c r="F1354" t="s">
        <v>3630</v>
      </c>
    </row>
    <row r="1355" spans="1:6" x14ac:dyDescent="0.25">
      <c r="A1355">
        <v>159603</v>
      </c>
      <c r="B1355" t="s">
        <v>3627</v>
      </c>
      <c r="C1355">
        <v>77.180000000000007</v>
      </c>
      <c r="D1355">
        <v>77.180000000000007</v>
      </c>
      <c r="E1355" t="s">
        <v>3628</v>
      </c>
      <c r="F1355" t="s">
        <v>3629</v>
      </c>
    </row>
    <row r="1356" spans="1:6" x14ac:dyDescent="0.25">
      <c r="A1356">
        <v>160103</v>
      </c>
      <c r="B1356" t="s">
        <v>3627</v>
      </c>
      <c r="C1356">
        <v>159.38999999999999</v>
      </c>
      <c r="D1356">
        <v>159.38999999999999</v>
      </c>
      <c r="E1356" t="s">
        <v>3628</v>
      </c>
      <c r="F1356" t="s">
        <v>3629</v>
      </c>
    </row>
    <row r="1357" spans="1:6" x14ac:dyDescent="0.25">
      <c r="A1357">
        <v>161003</v>
      </c>
      <c r="B1357" t="s">
        <v>3630</v>
      </c>
      <c r="C1357">
        <v>0</v>
      </c>
      <c r="D1357">
        <v>0</v>
      </c>
      <c r="E1357" t="s">
        <v>3630</v>
      </c>
      <c r="F1357" t="s">
        <v>3630</v>
      </c>
    </row>
    <row r="1358" spans="1:6" x14ac:dyDescent="0.25">
      <c r="A1358">
        <v>132203</v>
      </c>
      <c r="B1358" t="s">
        <v>3630</v>
      </c>
      <c r="C1358">
        <v>0</v>
      </c>
      <c r="D1358">
        <v>0</v>
      </c>
      <c r="E1358" t="s">
        <v>3630</v>
      </c>
      <c r="F1358" t="s">
        <v>3630</v>
      </c>
    </row>
    <row r="1359" spans="1:6" x14ac:dyDescent="0.25">
      <c r="A1359">
        <v>132303</v>
      </c>
      <c r="B1359" t="s">
        <v>3630</v>
      </c>
      <c r="C1359">
        <v>0</v>
      </c>
      <c r="D1359">
        <v>0</v>
      </c>
      <c r="E1359" t="s">
        <v>3630</v>
      </c>
      <c r="F1359" t="s">
        <v>3630</v>
      </c>
    </row>
    <row r="1360" spans="1:6" x14ac:dyDescent="0.25">
      <c r="A1360">
        <v>133803</v>
      </c>
      <c r="B1360" t="s">
        <v>3630</v>
      </c>
      <c r="C1360">
        <v>0</v>
      </c>
      <c r="D1360">
        <v>0</v>
      </c>
      <c r="E1360" t="s">
        <v>3630</v>
      </c>
      <c r="F1360" t="s">
        <v>3630</v>
      </c>
    </row>
    <row r="1361" spans="1:6" x14ac:dyDescent="0.25">
      <c r="A1361">
        <v>141103</v>
      </c>
      <c r="B1361" t="s">
        <v>3630</v>
      </c>
      <c r="C1361">
        <v>0</v>
      </c>
      <c r="D1361">
        <v>0</v>
      </c>
      <c r="E1361" t="s">
        <v>3630</v>
      </c>
      <c r="F1361" t="s">
        <v>3630</v>
      </c>
    </row>
    <row r="1362" spans="1:6" x14ac:dyDescent="0.25">
      <c r="A1362">
        <v>221203</v>
      </c>
      <c r="B1362" t="s">
        <v>3630</v>
      </c>
      <c r="C1362">
        <v>0</v>
      </c>
      <c r="D1362">
        <v>0</v>
      </c>
      <c r="E1362" t="s">
        <v>3630</v>
      </c>
      <c r="F1362" t="s">
        <v>3630</v>
      </c>
    </row>
    <row r="1363" spans="1:6" x14ac:dyDescent="0.25">
      <c r="A1363">
        <v>184903</v>
      </c>
      <c r="B1363" t="s">
        <v>3630</v>
      </c>
      <c r="C1363">
        <v>0</v>
      </c>
      <c r="D1363">
        <v>0</v>
      </c>
      <c r="E1363" t="s">
        <v>3630</v>
      </c>
      <c r="F1363" t="s">
        <v>3630</v>
      </c>
    </row>
    <row r="1364" spans="1:6" x14ac:dyDescent="0.25">
      <c r="A1364">
        <v>261503</v>
      </c>
      <c r="B1364" t="s">
        <v>3630</v>
      </c>
      <c r="C1364">
        <v>0</v>
      </c>
      <c r="D1364">
        <v>0</v>
      </c>
      <c r="E1364" t="s">
        <v>3630</v>
      </c>
      <c r="F1364" t="s">
        <v>3630</v>
      </c>
    </row>
    <row r="1365" spans="1:6" x14ac:dyDescent="0.25">
      <c r="A1365">
        <v>261603</v>
      </c>
      <c r="B1365" t="s">
        <v>3630</v>
      </c>
      <c r="C1365">
        <v>0</v>
      </c>
      <c r="D1365">
        <v>0</v>
      </c>
      <c r="E1365" t="s">
        <v>3630</v>
      </c>
      <c r="F1365" t="s">
        <v>3630</v>
      </c>
    </row>
    <row r="1366" spans="1:6" x14ac:dyDescent="0.25">
      <c r="A1366">
        <v>261903</v>
      </c>
      <c r="B1366" t="s">
        <v>3627</v>
      </c>
      <c r="C1366">
        <v>1378.91</v>
      </c>
      <c r="D1366">
        <v>1378.91</v>
      </c>
      <c r="E1366" t="s">
        <v>3628</v>
      </c>
      <c r="F1366" t="s">
        <v>3629</v>
      </c>
    </row>
    <row r="1367" spans="1:6" x14ac:dyDescent="0.25">
      <c r="A1367">
        <v>262003</v>
      </c>
      <c r="B1367" t="s">
        <v>3627</v>
      </c>
      <c r="C1367">
        <v>1378.91</v>
      </c>
      <c r="D1367">
        <v>1378.91</v>
      </c>
      <c r="E1367" t="s">
        <v>3628</v>
      </c>
      <c r="F1367" t="s">
        <v>3629</v>
      </c>
    </row>
    <row r="1368" spans="1:6" x14ac:dyDescent="0.25">
      <c r="A1368">
        <v>262403</v>
      </c>
      <c r="B1368" t="s">
        <v>3630</v>
      </c>
      <c r="C1368">
        <v>0</v>
      </c>
      <c r="D1368">
        <v>0</v>
      </c>
      <c r="E1368" t="s">
        <v>3630</v>
      </c>
      <c r="F1368" t="s">
        <v>3630</v>
      </c>
    </row>
    <row r="1369" spans="1:6" x14ac:dyDescent="0.25">
      <c r="A1369">
        <v>262203</v>
      </c>
      <c r="B1369" t="s">
        <v>3627</v>
      </c>
      <c r="C1369">
        <v>1378.91</v>
      </c>
      <c r="D1369">
        <v>1378.91</v>
      </c>
      <c r="E1369" t="s">
        <v>3628</v>
      </c>
      <c r="F1369" t="s">
        <v>3629</v>
      </c>
    </row>
    <row r="1370" spans="1:6" x14ac:dyDescent="0.25">
      <c r="A1370">
        <v>262603</v>
      </c>
      <c r="B1370" t="s">
        <v>3630</v>
      </c>
      <c r="C1370">
        <v>0</v>
      </c>
      <c r="D1370">
        <v>0</v>
      </c>
      <c r="E1370" t="s">
        <v>3630</v>
      </c>
      <c r="F1370" t="s">
        <v>3630</v>
      </c>
    </row>
    <row r="1371" spans="1:6" x14ac:dyDescent="0.25">
      <c r="A1371">
        <v>244703</v>
      </c>
      <c r="B1371" t="s">
        <v>3630</v>
      </c>
      <c r="C1371">
        <v>0</v>
      </c>
      <c r="D1371">
        <v>0</v>
      </c>
      <c r="E1371" t="s">
        <v>3630</v>
      </c>
      <c r="F1371" t="s">
        <v>3630</v>
      </c>
    </row>
    <row r="1372" spans="1:6" x14ac:dyDescent="0.25">
      <c r="A1372">
        <v>5754203</v>
      </c>
      <c r="B1372" t="s">
        <v>3630</v>
      </c>
      <c r="C1372">
        <v>0</v>
      </c>
      <c r="D1372">
        <v>0</v>
      </c>
      <c r="E1372" t="s">
        <v>3630</v>
      </c>
      <c r="F1372" t="s">
        <v>3630</v>
      </c>
    </row>
    <row r="1373" spans="1:6" x14ac:dyDescent="0.25">
      <c r="A1373">
        <v>5754603</v>
      </c>
      <c r="B1373" t="s">
        <v>3630</v>
      </c>
      <c r="C1373">
        <v>0</v>
      </c>
      <c r="D1373">
        <v>0</v>
      </c>
      <c r="E1373" t="s">
        <v>3630</v>
      </c>
      <c r="F1373" t="s">
        <v>3630</v>
      </c>
    </row>
    <row r="1374" spans="1:6" x14ac:dyDescent="0.25">
      <c r="A1374">
        <v>5755603</v>
      </c>
      <c r="B1374" t="s">
        <v>3630</v>
      </c>
      <c r="C1374">
        <v>0</v>
      </c>
      <c r="D1374">
        <v>0</v>
      </c>
      <c r="E1374" t="s">
        <v>3630</v>
      </c>
      <c r="F1374" t="s">
        <v>3630</v>
      </c>
    </row>
    <row r="1375" spans="1:6" x14ac:dyDescent="0.25">
      <c r="A1375">
        <v>5755503</v>
      </c>
      <c r="B1375" t="s">
        <v>3630</v>
      </c>
      <c r="C1375">
        <v>0</v>
      </c>
      <c r="D1375">
        <v>0</v>
      </c>
      <c r="E1375" t="s">
        <v>3630</v>
      </c>
      <c r="F1375" t="s">
        <v>3630</v>
      </c>
    </row>
    <row r="1376" spans="1:6" x14ac:dyDescent="0.25">
      <c r="A1376">
        <v>5752603</v>
      </c>
      <c r="B1376" t="s">
        <v>3630</v>
      </c>
      <c r="C1376">
        <v>0</v>
      </c>
      <c r="D1376">
        <v>0</v>
      </c>
      <c r="E1376" t="s">
        <v>3630</v>
      </c>
      <c r="F1376" t="s">
        <v>3630</v>
      </c>
    </row>
    <row r="1377" spans="1:6" x14ac:dyDescent="0.25">
      <c r="A1377">
        <v>5752703</v>
      </c>
      <c r="B1377" t="s">
        <v>3630</v>
      </c>
      <c r="C1377">
        <v>0</v>
      </c>
      <c r="D1377">
        <v>0</v>
      </c>
      <c r="E1377" t="s">
        <v>3630</v>
      </c>
      <c r="F1377" t="s">
        <v>3630</v>
      </c>
    </row>
    <row r="1378" spans="1:6" x14ac:dyDescent="0.25">
      <c r="A1378">
        <v>244503</v>
      </c>
      <c r="B1378" t="s">
        <v>3630</v>
      </c>
      <c r="C1378">
        <v>0</v>
      </c>
      <c r="D1378">
        <v>0</v>
      </c>
      <c r="E1378" t="s">
        <v>3630</v>
      </c>
      <c r="F1378" t="s">
        <v>3630</v>
      </c>
    </row>
    <row r="1379" spans="1:6" x14ac:dyDescent="0.25">
      <c r="A1379">
        <v>244603</v>
      </c>
      <c r="B1379" t="s">
        <v>3630</v>
      </c>
      <c r="C1379">
        <v>0</v>
      </c>
      <c r="D1379">
        <v>0</v>
      </c>
      <c r="E1379" t="s">
        <v>3630</v>
      </c>
      <c r="F1379" t="s">
        <v>3630</v>
      </c>
    </row>
    <row r="1380" spans="1:6" x14ac:dyDescent="0.25">
      <c r="A1380">
        <v>244803</v>
      </c>
      <c r="B1380" t="s">
        <v>3630</v>
      </c>
      <c r="C1380">
        <v>0</v>
      </c>
      <c r="D1380">
        <v>0</v>
      </c>
      <c r="E1380" t="s">
        <v>3630</v>
      </c>
      <c r="F1380" t="s">
        <v>3630</v>
      </c>
    </row>
    <row r="1381" spans="1:6" x14ac:dyDescent="0.25">
      <c r="A1381">
        <v>245003</v>
      </c>
      <c r="B1381" t="s">
        <v>3630</v>
      </c>
      <c r="C1381">
        <v>0</v>
      </c>
      <c r="D1381">
        <v>0</v>
      </c>
      <c r="E1381" t="s">
        <v>3630</v>
      </c>
      <c r="F1381" t="s">
        <v>3630</v>
      </c>
    </row>
    <row r="1382" spans="1:6" x14ac:dyDescent="0.25">
      <c r="A1382">
        <v>245103</v>
      </c>
      <c r="B1382" t="s">
        <v>3630</v>
      </c>
      <c r="C1382">
        <v>0</v>
      </c>
      <c r="D1382">
        <v>0</v>
      </c>
      <c r="E1382" t="s">
        <v>3630</v>
      </c>
      <c r="F1382" t="s">
        <v>3630</v>
      </c>
    </row>
    <row r="1383" spans="1:6" x14ac:dyDescent="0.25">
      <c r="A1383">
        <v>245203</v>
      </c>
      <c r="B1383" t="s">
        <v>3630</v>
      </c>
      <c r="C1383">
        <v>0</v>
      </c>
      <c r="D1383">
        <v>0</v>
      </c>
      <c r="E1383" t="s">
        <v>3630</v>
      </c>
      <c r="F1383" t="s">
        <v>3630</v>
      </c>
    </row>
    <row r="1384" spans="1:6" x14ac:dyDescent="0.25">
      <c r="A1384">
        <v>245703</v>
      </c>
      <c r="B1384" t="s">
        <v>3627</v>
      </c>
      <c r="C1384">
        <v>1378.91</v>
      </c>
      <c r="D1384">
        <v>1378.91</v>
      </c>
      <c r="E1384" t="s">
        <v>3628</v>
      </c>
      <c r="F1384" t="s">
        <v>3629</v>
      </c>
    </row>
    <row r="1385" spans="1:6" x14ac:dyDescent="0.25">
      <c r="A1385">
        <v>245303</v>
      </c>
      <c r="B1385" t="s">
        <v>3630</v>
      </c>
      <c r="C1385">
        <v>0</v>
      </c>
      <c r="D1385">
        <v>0</v>
      </c>
      <c r="E1385" t="s">
        <v>3630</v>
      </c>
      <c r="F1385" t="s">
        <v>3630</v>
      </c>
    </row>
    <row r="1386" spans="1:6" x14ac:dyDescent="0.25">
      <c r="A1386">
        <v>245403</v>
      </c>
      <c r="B1386" t="s">
        <v>3630</v>
      </c>
      <c r="C1386">
        <v>0</v>
      </c>
      <c r="D1386">
        <v>0</v>
      </c>
      <c r="E1386" t="s">
        <v>3630</v>
      </c>
      <c r="F1386" t="s">
        <v>3630</v>
      </c>
    </row>
    <row r="1387" spans="1:6" x14ac:dyDescent="0.25">
      <c r="A1387">
        <v>245503</v>
      </c>
      <c r="B1387" t="s">
        <v>3630</v>
      </c>
      <c r="C1387">
        <v>0</v>
      </c>
      <c r="D1387">
        <v>0</v>
      </c>
      <c r="E1387" t="s">
        <v>3630</v>
      </c>
      <c r="F1387" t="s">
        <v>3630</v>
      </c>
    </row>
    <row r="1388" spans="1:6" x14ac:dyDescent="0.25">
      <c r="A1388">
        <v>245803</v>
      </c>
      <c r="B1388" t="s">
        <v>3630</v>
      </c>
      <c r="C1388">
        <v>0</v>
      </c>
      <c r="D1388">
        <v>0</v>
      </c>
      <c r="E1388" t="s">
        <v>3630</v>
      </c>
      <c r="F1388" t="s">
        <v>3630</v>
      </c>
    </row>
    <row r="1389" spans="1:6" x14ac:dyDescent="0.25">
      <c r="A1389">
        <v>245903</v>
      </c>
      <c r="B1389" t="s">
        <v>3630</v>
      </c>
      <c r="C1389">
        <v>0</v>
      </c>
      <c r="D1389">
        <v>0</v>
      </c>
      <c r="E1389" t="s">
        <v>3630</v>
      </c>
      <c r="F1389" t="s">
        <v>3630</v>
      </c>
    </row>
    <row r="1390" spans="1:6" x14ac:dyDescent="0.25">
      <c r="A1390">
        <v>376503</v>
      </c>
      <c r="B1390" t="s">
        <v>3630</v>
      </c>
      <c r="C1390">
        <v>0</v>
      </c>
      <c r="D1390">
        <v>0</v>
      </c>
      <c r="E1390" t="s">
        <v>3630</v>
      </c>
      <c r="F1390" t="s">
        <v>3630</v>
      </c>
    </row>
    <row r="1391" spans="1:6" x14ac:dyDescent="0.25">
      <c r="A1391">
        <v>5752003</v>
      </c>
      <c r="B1391" t="s">
        <v>3630</v>
      </c>
      <c r="C1391">
        <v>0</v>
      </c>
      <c r="D1391">
        <v>0</v>
      </c>
      <c r="E1391" t="s">
        <v>3630</v>
      </c>
      <c r="F1391" t="s">
        <v>3630</v>
      </c>
    </row>
    <row r="1392" spans="1:6" x14ac:dyDescent="0.25">
      <c r="A1392">
        <v>5752103</v>
      </c>
      <c r="B1392" t="s">
        <v>3630</v>
      </c>
      <c r="C1392">
        <v>0</v>
      </c>
      <c r="D1392">
        <v>0</v>
      </c>
      <c r="E1392" t="s">
        <v>3630</v>
      </c>
      <c r="F1392" t="s">
        <v>3630</v>
      </c>
    </row>
    <row r="1393" spans="1:6" x14ac:dyDescent="0.25">
      <c r="A1393">
        <v>5752203</v>
      </c>
      <c r="B1393" t="s">
        <v>3630</v>
      </c>
      <c r="C1393">
        <v>0</v>
      </c>
      <c r="D1393">
        <v>0</v>
      </c>
      <c r="E1393" t="s">
        <v>3630</v>
      </c>
      <c r="F1393" t="s">
        <v>3630</v>
      </c>
    </row>
    <row r="1394" spans="1:6" x14ac:dyDescent="0.25">
      <c r="A1394">
        <v>5752503</v>
      </c>
      <c r="B1394" t="s">
        <v>3630</v>
      </c>
      <c r="C1394">
        <v>0</v>
      </c>
      <c r="D1394">
        <v>0</v>
      </c>
      <c r="E1394" t="s">
        <v>3630</v>
      </c>
      <c r="F1394" t="s">
        <v>3630</v>
      </c>
    </row>
    <row r="1395" spans="1:6" x14ac:dyDescent="0.25">
      <c r="A1395">
        <v>92303</v>
      </c>
      <c r="B1395" t="s">
        <v>3630</v>
      </c>
      <c r="C1395">
        <v>0</v>
      </c>
      <c r="D1395">
        <v>0</v>
      </c>
      <c r="E1395" t="s">
        <v>3630</v>
      </c>
      <c r="F1395" t="s">
        <v>3630</v>
      </c>
    </row>
    <row r="1396" spans="1:6" x14ac:dyDescent="0.25">
      <c r="A1396">
        <v>6508403</v>
      </c>
      <c r="B1396" t="s">
        <v>3630</v>
      </c>
      <c r="C1396">
        <v>0</v>
      </c>
      <c r="D1396">
        <v>0</v>
      </c>
      <c r="E1396" t="s">
        <v>3630</v>
      </c>
      <c r="F1396" t="s">
        <v>3630</v>
      </c>
    </row>
    <row r="1397" spans="1:6" x14ac:dyDescent="0.25">
      <c r="A1397">
        <v>6507803</v>
      </c>
      <c r="B1397" t="s">
        <v>3630</v>
      </c>
      <c r="C1397">
        <v>0</v>
      </c>
      <c r="D1397">
        <v>0</v>
      </c>
      <c r="E1397" t="s">
        <v>3630</v>
      </c>
      <c r="F1397" t="s">
        <v>3630</v>
      </c>
    </row>
    <row r="1398" spans="1:6" x14ac:dyDescent="0.25">
      <c r="A1398">
        <v>36003</v>
      </c>
      <c r="B1398" t="s">
        <v>3630</v>
      </c>
      <c r="C1398">
        <v>0</v>
      </c>
      <c r="D1398">
        <v>0</v>
      </c>
      <c r="E1398" t="s">
        <v>3630</v>
      </c>
      <c r="F1398" t="s">
        <v>3630</v>
      </c>
    </row>
    <row r="1399" spans="1:6" x14ac:dyDescent="0.25">
      <c r="A1399">
        <v>81903</v>
      </c>
      <c r="B1399" t="s">
        <v>3630</v>
      </c>
      <c r="C1399">
        <v>0</v>
      </c>
      <c r="D1399">
        <v>0</v>
      </c>
      <c r="E1399" t="s">
        <v>3630</v>
      </c>
      <c r="F1399" t="s">
        <v>3630</v>
      </c>
    </row>
    <row r="1400" spans="1:6" x14ac:dyDescent="0.25">
      <c r="A1400">
        <v>82103</v>
      </c>
      <c r="B1400" t="s">
        <v>3630</v>
      </c>
      <c r="C1400">
        <v>0</v>
      </c>
      <c r="D1400">
        <v>0</v>
      </c>
      <c r="E1400" t="s">
        <v>3630</v>
      </c>
      <c r="F1400" t="s">
        <v>3630</v>
      </c>
    </row>
    <row r="1401" spans="1:6" x14ac:dyDescent="0.25">
      <c r="A1401">
        <v>110703</v>
      </c>
      <c r="B1401" t="s">
        <v>3630</v>
      </c>
      <c r="C1401">
        <v>0</v>
      </c>
      <c r="D1401">
        <v>0</v>
      </c>
      <c r="E1401" t="s">
        <v>3630</v>
      </c>
      <c r="F1401" t="s">
        <v>3630</v>
      </c>
    </row>
    <row r="1402" spans="1:6" x14ac:dyDescent="0.25">
      <c r="A1402">
        <v>113503</v>
      </c>
      <c r="B1402" t="s">
        <v>3630</v>
      </c>
      <c r="C1402">
        <v>0</v>
      </c>
      <c r="D1402">
        <v>0</v>
      </c>
      <c r="E1402" t="s">
        <v>3630</v>
      </c>
      <c r="F1402" t="s">
        <v>3630</v>
      </c>
    </row>
    <row r="1403" spans="1:6" x14ac:dyDescent="0.25">
      <c r="A1403">
        <v>198203</v>
      </c>
      <c r="B1403" t="s">
        <v>3627</v>
      </c>
      <c r="C1403">
        <v>11490.81</v>
      </c>
      <c r="D1403">
        <v>11490.81</v>
      </c>
      <c r="E1403" t="s">
        <v>3628</v>
      </c>
      <c r="F1403" t="s">
        <v>3629</v>
      </c>
    </row>
    <row r="1404" spans="1:6" x14ac:dyDescent="0.25">
      <c r="A1404">
        <v>809203</v>
      </c>
      <c r="B1404" t="s">
        <v>3630</v>
      </c>
      <c r="C1404">
        <v>0</v>
      </c>
      <c r="D1404">
        <v>0</v>
      </c>
      <c r="E1404" t="s">
        <v>3630</v>
      </c>
      <c r="F1404" t="s">
        <v>3630</v>
      </c>
    </row>
    <row r="1405" spans="1:6" x14ac:dyDescent="0.25">
      <c r="A1405">
        <v>4587203</v>
      </c>
      <c r="B1405" t="s">
        <v>3630</v>
      </c>
      <c r="C1405">
        <v>0</v>
      </c>
      <c r="D1405">
        <v>0</v>
      </c>
      <c r="E1405" t="s">
        <v>3630</v>
      </c>
      <c r="F1405" t="s">
        <v>3630</v>
      </c>
    </row>
    <row r="1406" spans="1:6" x14ac:dyDescent="0.25">
      <c r="A1406">
        <v>5125603</v>
      </c>
      <c r="B1406" t="s">
        <v>3630</v>
      </c>
      <c r="C1406">
        <v>0</v>
      </c>
      <c r="D1406">
        <v>0</v>
      </c>
      <c r="E1406" t="s">
        <v>3630</v>
      </c>
      <c r="F1406" t="s">
        <v>3630</v>
      </c>
    </row>
    <row r="1407" spans="1:6" x14ac:dyDescent="0.25">
      <c r="A1407">
        <v>5743703</v>
      </c>
      <c r="B1407" t="s">
        <v>3630</v>
      </c>
      <c r="C1407">
        <v>0</v>
      </c>
      <c r="D1407">
        <v>0</v>
      </c>
      <c r="E1407" t="s">
        <v>3630</v>
      </c>
      <c r="F1407" t="s">
        <v>3630</v>
      </c>
    </row>
    <row r="1408" spans="1:6" x14ac:dyDescent="0.25">
      <c r="A1408">
        <v>5815703</v>
      </c>
      <c r="B1408" t="s">
        <v>3630</v>
      </c>
      <c r="C1408">
        <v>0</v>
      </c>
      <c r="D1408">
        <v>0</v>
      </c>
      <c r="E1408" t="s">
        <v>3630</v>
      </c>
      <c r="F1408" t="s">
        <v>3630</v>
      </c>
    </row>
    <row r="1409" spans="1:6" x14ac:dyDescent="0.25">
      <c r="A1409">
        <v>5249903</v>
      </c>
      <c r="B1409" t="s">
        <v>3627</v>
      </c>
      <c r="C1409">
        <v>2206.2600000000002</v>
      </c>
      <c r="D1409">
        <v>2206.2600000000002</v>
      </c>
      <c r="E1409" t="s">
        <v>3628</v>
      </c>
      <c r="F1409" t="s">
        <v>3629</v>
      </c>
    </row>
    <row r="1410" spans="1:6" x14ac:dyDescent="0.25">
      <c r="A1410">
        <v>5477903</v>
      </c>
      <c r="B1410" t="s">
        <v>3627</v>
      </c>
      <c r="C1410">
        <v>721.37</v>
      </c>
      <c r="D1410">
        <v>721.37</v>
      </c>
      <c r="E1410" t="s">
        <v>3628</v>
      </c>
      <c r="F1410" t="s">
        <v>3629</v>
      </c>
    </row>
    <row r="1411" spans="1:6" x14ac:dyDescent="0.25">
      <c r="A1411">
        <v>58903</v>
      </c>
      <c r="B1411" t="s">
        <v>3630</v>
      </c>
      <c r="C1411">
        <v>0</v>
      </c>
      <c r="D1411">
        <v>0</v>
      </c>
      <c r="E1411" t="s">
        <v>3630</v>
      </c>
      <c r="F1411" t="s">
        <v>3630</v>
      </c>
    </row>
    <row r="1412" spans="1:6" x14ac:dyDescent="0.25">
      <c r="A1412">
        <v>197503</v>
      </c>
      <c r="B1412" t="s">
        <v>3630</v>
      </c>
      <c r="C1412">
        <v>0</v>
      </c>
      <c r="D1412">
        <v>0</v>
      </c>
      <c r="E1412" t="s">
        <v>3630</v>
      </c>
      <c r="F1412" t="s">
        <v>3630</v>
      </c>
    </row>
    <row r="1413" spans="1:6" x14ac:dyDescent="0.25">
      <c r="A1413">
        <v>2453203</v>
      </c>
      <c r="B1413" t="s">
        <v>3630</v>
      </c>
      <c r="C1413">
        <v>0</v>
      </c>
      <c r="D1413">
        <v>0</v>
      </c>
      <c r="E1413" t="s">
        <v>3630</v>
      </c>
      <c r="F1413" t="s">
        <v>3630</v>
      </c>
    </row>
    <row r="1414" spans="1:6" x14ac:dyDescent="0.25">
      <c r="A1414">
        <v>3317403</v>
      </c>
      <c r="B1414" t="s">
        <v>3630</v>
      </c>
      <c r="C1414">
        <v>0</v>
      </c>
      <c r="D1414">
        <v>0</v>
      </c>
      <c r="E1414" t="s">
        <v>3630</v>
      </c>
      <c r="F1414" t="s">
        <v>3630</v>
      </c>
    </row>
    <row r="1415" spans="1:6" x14ac:dyDescent="0.25">
      <c r="A1415">
        <v>395403</v>
      </c>
      <c r="B1415" t="s">
        <v>3630</v>
      </c>
      <c r="C1415">
        <v>0</v>
      </c>
      <c r="D1415">
        <v>0</v>
      </c>
      <c r="E1415" t="s">
        <v>3630</v>
      </c>
      <c r="F1415" t="s">
        <v>3630</v>
      </c>
    </row>
    <row r="1416" spans="1:6" x14ac:dyDescent="0.25">
      <c r="A1416">
        <v>1871203</v>
      </c>
      <c r="B1416" t="s">
        <v>3630</v>
      </c>
      <c r="C1416">
        <v>0</v>
      </c>
      <c r="D1416">
        <v>0</v>
      </c>
      <c r="E1416" t="s">
        <v>3630</v>
      </c>
      <c r="F1416" t="s">
        <v>3630</v>
      </c>
    </row>
    <row r="1417" spans="1:6" x14ac:dyDescent="0.25">
      <c r="A1417">
        <v>139503</v>
      </c>
      <c r="B1417" t="s">
        <v>3627</v>
      </c>
      <c r="C1417">
        <v>4373.3999999999996</v>
      </c>
      <c r="D1417">
        <v>4373.3999999999996</v>
      </c>
      <c r="E1417" t="s">
        <v>3628</v>
      </c>
      <c r="F1417" t="s">
        <v>3629</v>
      </c>
    </row>
    <row r="1418" spans="1:6" x14ac:dyDescent="0.25">
      <c r="A1418">
        <v>314603</v>
      </c>
      <c r="B1418" t="s">
        <v>3627</v>
      </c>
      <c r="C1418">
        <v>4523.42</v>
      </c>
      <c r="D1418">
        <v>4523.42</v>
      </c>
      <c r="E1418" t="s">
        <v>3628</v>
      </c>
      <c r="F1418" t="s">
        <v>3629</v>
      </c>
    </row>
    <row r="1419" spans="1:6" x14ac:dyDescent="0.25">
      <c r="A1419">
        <v>5353703</v>
      </c>
      <c r="B1419" t="s">
        <v>3630</v>
      </c>
      <c r="C1419">
        <v>0</v>
      </c>
      <c r="D1419">
        <v>0</v>
      </c>
      <c r="E1419" t="s">
        <v>3630</v>
      </c>
      <c r="F1419" t="s">
        <v>3630</v>
      </c>
    </row>
    <row r="1420" spans="1:6" x14ac:dyDescent="0.25">
      <c r="A1420">
        <v>2381203</v>
      </c>
      <c r="B1420" t="s">
        <v>3627</v>
      </c>
      <c r="C1420">
        <v>7446.13</v>
      </c>
      <c r="D1420">
        <v>7446.13</v>
      </c>
      <c r="E1420" t="s">
        <v>3628</v>
      </c>
      <c r="F1420" t="s">
        <v>3629</v>
      </c>
    </row>
    <row r="1421" spans="1:6" x14ac:dyDescent="0.25">
      <c r="A1421">
        <v>3251403</v>
      </c>
      <c r="B1421" t="s">
        <v>3627</v>
      </c>
      <c r="C1421">
        <v>8848.4</v>
      </c>
      <c r="D1421">
        <v>8848.4</v>
      </c>
      <c r="E1421" t="s">
        <v>3628</v>
      </c>
      <c r="F1421" t="s">
        <v>3629</v>
      </c>
    </row>
    <row r="1422" spans="1:6" x14ac:dyDescent="0.25">
      <c r="A1422">
        <v>1248203</v>
      </c>
      <c r="B1422" t="s">
        <v>3627</v>
      </c>
      <c r="C1422">
        <v>7528.86</v>
      </c>
      <c r="D1422">
        <v>7528.86</v>
      </c>
      <c r="E1422" t="s">
        <v>3628</v>
      </c>
      <c r="F1422" t="s">
        <v>3629</v>
      </c>
    </row>
    <row r="1423" spans="1:6" x14ac:dyDescent="0.25">
      <c r="A1423">
        <v>1407303</v>
      </c>
      <c r="B1423" t="s">
        <v>3627</v>
      </c>
      <c r="C1423">
        <v>5633.51</v>
      </c>
      <c r="D1423">
        <v>5633.51</v>
      </c>
      <c r="E1423" t="s">
        <v>3628</v>
      </c>
      <c r="F1423" t="s">
        <v>3629</v>
      </c>
    </row>
    <row r="1424" spans="1:6" x14ac:dyDescent="0.25">
      <c r="A1424">
        <v>109303</v>
      </c>
      <c r="B1424" t="s">
        <v>3630</v>
      </c>
      <c r="C1424">
        <v>0</v>
      </c>
      <c r="D1424">
        <v>0</v>
      </c>
      <c r="E1424" t="s">
        <v>3630</v>
      </c>
      <c r="F1424" t="s">
        <v>3630</v>
      </c>
    </row>
    <row r="1425" spans="1:6" x14ac:dyDescent="0.25">
      <c r="A1425">
        <v>5219803</v>
      </c>
      <c r="B1425" t="s">
        <v>3627</v>
      </c>
      <c r="C1425">
        <v>15057.72</v>
      </c>
      <c r="D1425">
        <v>15057.72</v>
      </c>
      <c r="E1425" t="s">
        <v>3628</v>
      </c>
      <c r="F1425" t="s">
        <v>3629</v>
      </c>
    </row>
    <row r="1426" spans="1:6" x14ac:dyDescent="0.25">
      <c r="A1426">
        <v>1243703</v>
      </c>
      <c r="B1426" t="s">
        <v>3627</v>
      </c>
      <c r="C1426">
        <v>27231.47</v>
      </c>
      <c r="D1426">
        <v>27231.47</v>
      </c>
      <c r="E1426" t="s">
        <v>3628</v>
      </c>
      <c r="F1426" t="s">
        <v>3629</v>
      </c>
    </row>
    <row r="1427" spans="1:6" x14ac:dyDescent="0.25">
      <c r="A1427">
        <v>2599203</v>
      </c>
      <c r="B1427" t="s">
        <v>3627</v>
      </c>
      <c r="C1427">
        <v>8568</v>
      </c>
      <c r="D1427">
        <v>8568</v>
      </c>
      <c r="E1427" t="s">
        <v>3628</v>
      </c>
      <c r="F1427" t="s">
        <v>3629</v>
      </c>
    </row>
    <row r="1428" spans="1:6" x14ac:dyDescent="0.25">
      <c r="A1428">
        <v>1075203</v>
      </c>
      <c r="B1428" t="s">
        <v>3627</v>
      </c>
      <c r="C1428">
        <v>8315.74</v>
      </c>
      <c r="D1428">
        <v>8315.74</v>
      </c>
      <c r="E1428" t="s">
        <v>3628</v>
      </c>
      <c r="F1428" t="s">
        <v>3629</v>
      </c>
    </row>
    <row r="1429" spans="1:6" x14ac:dyDescent="0.25">
      <c r="A1429">
        <v>405303</v>
      </c>
      <c r="B1429" t="s">
        <v>3627</v>
      </c>
      <c r="C1429">
        <v>15057.72</v>
      </c>
      <c r="D1429">
        <v>15057.72</v>
      </c>
      <c r="E1429" t="s">
        <v>3628</v>
      </c>
      <c r="F1429" t="s">
        <v>3629</v>
      </c>
    </row>
    <row r="1430" spans="1:6" x14ac:dyDescent="0.25">
      <c r="A1430">
        <v>4687203</v>
      </c>
      <c r="B1430" t="s">
        <v>3630</v>
      </c>
      <c r="C1430">
        <v>0</v>
      </c>
      <c r="D1430">
        <v>0</v>
      </c>
      <c r="E1430" t="s">
        <v>3630</v>
      </c>
      <c r="F1430" t="s">
        <v>3630</v>
      </c>
    </row>
    <row r="1431" spans="1:6" x14ac:dyDescent="0.25">
      <c r="A1431">
        <v>2203303</v>
      </c>
      <c r="B1431" t="s">
        <v>3627</v>
      </c>
      <c r="C1431">
        <v>3490.89</v>
      </c>
      <c r="D1431">
        <v>3490.89</v>
      </c>
      <c r="E1431" t="s">
        <v>3628</v>
      </c>
      <c r="F1431" t="s">
        <v>3629</v>
      </c>
    </row>
    <row r="1432" spans="1:6" x14ac:dyDescent="0.25">
      <c r="A1432">
        <v>4231203</v>
      </c>
      <c r="B1432" t="s">
        <v>3627</v>
      </c>
      <c r="C1432">
        <v>1103.1300000000001</v>
      </c>
      <c r="D1432">
        <v>1103.1300000000001</v>
      </c>
      <c r="E1432" t="s">
        <v>3628</v>
      </c>
      <c r="F1432" t="s">
        <v>3629</v>
      </c>
    </row>
    <row r="1433" spans="1:6" x14ac:dyDescent="0.25">
      <c r="A1433">
        <v>2231603</v>
      </c>
      <c r="B1433" t="s">
        <v>3627</v>
      </c>
      <c r="C1433">
        <v>4302.21</v>
      </c>
      <c r="D1433">
        <v>4302.21</v>
      </c>
      <c r="E1433" t="s">
        <v>3628</v>
      </c>
      <c r="F1433" t="s">
        <v>3629</v>
      </c>
    </row>
    <row r="1434" spans="1:6" x14ac:dyDescent="0.25">
      <c r="A1434">
        <v>4231403</v>
      </c>
      <c r="B1434" t="s">
        <v>3627</v>
      </c>
      <c r="C1434">
        <v>3309.39</v>
      </c>
      <c r="D1434">
        <v>3309.39</v>
      </c>
      <c r="E1434" t="s">
        <v>3628</v>
      </c>
      <c r="F1434" t="s">
        <v>3629</v>
      </c>
    </row>
    <row r="1435" spans="1:6" x14ac:dyDescent="0.25">
      <c r="A1435">
        <v>1248003</v>
      </c>
      <c r="B1435" t="s">
        <v>3627</v>
      </c>
      <c r="C1435">
        <v>14340.69</v>
      </c>
      <c r="D1435">
        <v>14340.69</v>
      </c>
      <c r="E1435" t="s">
        <v>3628</v>
      </c>
      <c r="F1435" t="s">
        <v>3629</v>
      </c>
    </row>
    <row r="1436" spans="1:6" x14ac:dyDescent="0.25">
      <c r="A1436">
        <v>4249203</v>
      </c>
      <c r="B1436" t="s">
        <v>3630</v>
      </c>
      <c r="C1436">
        <v>0</v>
      </c>
      <c r="D1436">
        <v>0</v>
      </c>
      <c r="E1436" t="s">
        <v>3630</v>
      </c>
      <c r="F1436" t="s">
        <v>3630</v>
      </c>
    </row>
    <row r="1437" spans="1:6" x14ac:dyDescent="0.25">
      <c r="A1437">
        <v>5417703</v>
      </c>
      <c r="B1437" t="s">
        <v>3627</v>
      </c>
      <c r="C1437">
        <v>1071</v>
      </c>
      <c r="D1437">
        <v>1071</v>
      </c>
      <c r="E1437" t="s">
        <v>3628</v>
      </c>
      <c r="F1437" t="s">
        <v>3629</v>
      </c>
    </row>
    <row r="1438" spans="1:6" x14ac:dyDescent="0.25">
      <c r="A1438">
        <v>386403</v>
      </c>
      <c r="B1438" t="s">
        <v>3630</v>
      </c>
      <c r="C1438">
        <v>0</v>
      </c>
      <c r="D1438">
        <v>0</v>
      </c>
      <c r="E1438" t="s">
        <v>3630</v>
      </c>
      <c r="F1438" t="s">
        <v>3630</v>
      </c>
    </row>
    <row r="1439" spans="1:6" x14ac:dyDescent="0.25">
      <c r="A1439">
        <v>403703</v>
      </c>
      <c r="B1439" t="s">
        <v>3627</v>
      </c>
      <c r="C1439">
        <v>2174.13</v>
      </c>
      <c r="D1439">
        <v>2174.13</v>
      </c>
      <c r="E1439" t="s">
        <v>3628</v>
      </c>
      <c r="F1439" t="s">
        <v>3629</v>
      </c>
    </row>
    <row r="1440" spans="1:6" x14ac:dyDescent="0.25">
      <c r="A1440">
        <v>1753703</v>
      </c>
      <c r="B1440" t="s">
        <v>3627</v>
      </c>
      <c r="C1440">
        <v>3919.87</v>
      </c>
      <c r="D1440">
        <v>3919.87</v>
      </c>
      <c r="E1440" t="s">
        <v>3628</v>
      </c>
      <c r="F1440" t="s">
        <v>3629</v>
      </c>
    </row>
    <row r="1441" spans="1:6" x14ac:dyDescent="0.25">
      <c r="A1441">
        <v>1823203</v>
      </c>
      <c r="B1441" t="s">
        <v>3627</v>
      </c>
      <c r="C1441">
        <v>15057.72</v>
      </c>
      <c r="D1441">
        <v>15057.72</v>
      </c>
      <c r="E1441" t="s">
        <v>3628</v>
      </c>
      <c r="F1441" t="s">
        <v>3629</v>
      </c>
    </row>
    <row r="1442" spans="1:6" x14ac:dyDescent="0.25">
      <c r="A1442">
        <v>5243903</v>
      </c>
      <c r="B1442" t="s">
        <v>3627</v>
      </c>
      <c r="C1442">
        <v>2174.13</v>
      </c>
      <c r="D1442">
        <v>2174.13</v>
      </c>
      <c r="E1442" t="s">
        <v>3628</v>
      </c>
      <c r="F1442" t="s">
        <v>3629</v>
      </c>
    </row>
    <row r="1443" spans="1:6" x14ac:dyDescent="0.25">
      <c r="A1443">
        <v>266503</v>
      </c>
      <c r="B1443" t="s">
        <v>3630</v>
      </c>
      <c r="C1443">
        <v>0</v>
      </c>
      <c r="D1443">
        <v>0</v>
      </c>
      <c r="E1443" t="s">
        <v>3630</v>
      </c>
      <c r="F1443" t="s">
        <v>3630</v>
      </c>
    </row>
    <row r="1444" spans="1:6" x14ac:dyDescent="0.25">
      <c r="A1444">
        <v>5041203</v>
      </c>
      <c r="B1444" t="s">
        <v>3627</v>
      </c>
      <c r="C1444">
        <v>5361.25</v>
      </c>
      <c r="D1444">
        <v>5361.25</v>
      </c>
      <c r="E1444" t="s">
        <v>3628</v>
      </c>
      <c r="F1444" t="s">
        <v>3629</v>
      </c>
    </row>
    <row r="1445" spans="1:6" x14ac:dyDescent="0.25">
      <c r="A1445">
        <v>4917403</v>
      </c>
      <c r="B1445" t="s">
        <v>3630</v>
      </c>
      <c r="C1445">
        <v>0</v>
      </c>
      <c r="D1445">
        <v>0</v>
      </c>
      <c r="E1445" t="s">
        <v>3630</v>
      </c>
      <c r="F1445" t="s">
        <v>3630</v>
      </c>
    </row>
    <row r="1446" spans="1:6" x14ac:dyDescent="0.25">
      <c r="A1446">
        <v>2555803</v>
      </c>
      <c r="B1446" t="s">
        <v>3627</v>
      </c>
      <c r="C1446">
        <v>2174.13</v>
      </c>
      <c r="D1446">
        <v>2174.13</v>
      </c>
      <c r="E1446" t="s">
        <v>3628</v>
      </c>
      <c r="F1446" t="s">
        <v>3629</v>
      </c>
    </row>
    <row r="1447" spans="1:6" x14ac:dyDescent="0.25">
      <c r="A1447">
        <v>116803</v>
      </c>
      <c r="B1447" t="s">
        <v>3630</v>
      </c>
      <c r="C1447">
        <v>0</v>
      </c>
      <c r="D1447">
        <v>0</v>
      </c>
      <c r="E1447" t="s">
        <v>3630</v>
      </c>
      <c r="F1447" t="s">
        <v>3630</v>
      </c>
    </row>
    <row r="1448" spans="1:6" x14ac:dyDescent="0.25">
      <c r="A1448">
        <v>171203</v>
      </c>
      <c r="B1448" t="s">
        <v>3630</v>
      </c>
      <c r="C1448">
        <v>0</v>
      </c>
      <c r="D1448">
        <v>0</v>
      </c>
      <c r="E1448" t="s">
        <v>3630</v>
      </c>
      <c r="F1448" t="s">
        <v>3630</v>
      </c>
    </row>
    <row r="1449" spans="1:6" x14ac:dyDescent="0.25">
      <c r="A1449">
        <v>153003</v>
      </c>
      <c r="B1449" t="s">
        <v>3630</v>
      </c>
      <c r="C1449">
        <v>0</v>
      </c>
      <c r="D1449">
        <v>0</v>
      </c>
      <c r="E1449" t="s">
        <v>3630</v>
      </c>
      <c r="F1449" t="s">
        <v>3630</v>
      </c>
    </row>
    <row r="1450" spans="1:6" x14ac:dyDescent="0.25">
      <c r="A1450">
        <v>192903</v>
      </c>
      <c r="B1450" t="s">
        <v>3630</v>
      </c>
      <c r="C1450">
        <v>0</v>
      </c>
      <c r="D1450">
        <v>0</v>
      </c>
      <c r="E1450" t="s">
        <v>3630</v>
      </c>
      <c r="F1450" t="s">
        <v>3630</v>
      </c>
    </row>
    <row r="1451" spans="1:6" x14ac:dyDescent="0.25">
      <c r="A1451">
        <v>2313303</v>
      </c>
      <c r="B1451" t="s">
        <v>3630</v>
      </c>
      <c r="C1451">
        <v>0</v>
      </c>
      <c r="D1451">
        <v>0</v>
      </c>
      <c r="E1451" t="s">
        <v>3630</v>
      </c>
      <c r="F1451" t="s">
        <v>3630</v>
      </c>
    </row>
    <row r="1452" spans="1:6" x14ac:dyDescent="0.25">
      <c r="A1452">
        <v>84003</v>
      </c>
      <c r="B1452" t="s">
        <v>3630</v>
      </c>
      <c r="C1452">
        <v>0</v>
      </c>
      <c r="D1452">
        <v>0</v>
      </c>
      <c r="E1452" t="s">
        <v>3630</v>
      </c>
      <c r="F1452" t="s">
        <v>3630</v>
      </c>
    </row>
    <row r="1453" spans="1:6" x14ac:dyDescent="0.25">
      <c r="A1453">
        <v>535303</v>
      </c>
      <c r="B1453" t="s">
        <v>3630</v>
      </c>
      <c r="C1453">
        <v>0</v>
      </c>
      <c r="D1453">
        <v>0</v>
      </c>
      <c r="E1453" t="s">
        <v>3630</v>
      </c>
      <c r="F1453" t="s">
        <v>3630</v>
      </c>
    </row>
    <row r="1454" spans="1:6" x14ac:dyDescent="0.25">
      <c r="A1454">
        <v>104903</v>
      </c>
      <c r="B1454" t="s">
        <v>3630</v>
      </c>
      <c r="C1454">
        <v>0</v>
      </c>
      <c r="D1454">
        <v>0</v>
      </c>
      <c r="E1454" t="s">
        <v>3630</v>
      </c>
      <c r="F1454" t="s">
        <v>3630</v>
      </c>
    </row>
    <row r="1455" spans="1:6" x14ac:dyDescent="0.25">
      <c r="A1455">
        <v>94203</v>
      </c>
      <c r="B1455" t="s">
        <v>3630</v>
      </c>
      <c r="C1455">
        <v>0</v>
      </c>
      <c r="D1455">
        <v>0</v>
      </c>
      <c r="E1455" t="s">
        <v>3630</v>
      </c>
      <c r="F1455" t="s">
        <v>3630</v>
      </c>
    </row>
    <row r="1456" spans="1:6" x14ac:dyDescent="0.25">
      <c r="A1456">
        <v>151103</v>
      </c>
      <c r="B1456" t="s">
        <v>3630</v>
      </c>
      <c r="C1456">
        <v>0</v>
      </c>
      <c r="D1456">
        <v>0</v>
      </c>
      <c r="E1456" t="s">
        <v>3630</v>
      </c>
      <c r="F1456" t="s">
        <v>3630</v>
      </c>
    </row>
    <row r="1457" spans="1:6" x14ac:dyDescent="0.25">
      <c r="A1457">
        <v>151803</v>
      </c>
      <c r="B1457" t="s">
        <v>3630</v>
      </c>
      <c r="C1457">
        <v>0</v>
      </c>
      <c r="D1457">
        <v>0</v>
      </c>
      <c r="E1457" t="s">
        <v>3630</v>
      </c>
      <c r="F1457" t="s">
        <v>3630</v>
      </c>
    </row>
    <row r="1458" spans="1:6" x14ac:dyDescent="0.25">
      <c r="A1458">
        <v>152503</v>
      </c>
      <c r="B1458" t="s">
        <v>3630</v>
      </c>
      <c r="C1458">
        <v>0</v>
      </c>
      <c r="D1458">
        <v>0</v>
      </c>
      <c r="E1458" t="s">
        <v>3630</v>
      </c>
      <c r="F1458" t="s">
        <v>3630</v>
      </c>
    </row>
    <row r="1459" spans="1:6" x14ac:dyDescent="0.25">
      <c r="A1459">
        <v>160203</v>
      </c>
      <c r="B1459" t="s">
        <v>3630</v>
      </c>
      <c r="C1459">
        <v>0</v>
      </c>
      <c r="D1459">
        <v>0</v>
      </c>
      <c r="E1459" t="s">
        <v>3630</v>
      </c>
      <c r="F1459" t="s">
        <v>3630</v>
      </c>
    </row>
    <row r="1460" spans="1:6" x14ac:dyDescent="0.25">
      <c r="A1460">
        <v>168503</v>
      </c>
      <c r="B1460" t="s">
        <v>3630</v>
      </c>
      <c r="C1460">
        <v>0</v>
      </c>
      <c r="D1460">
        <v>0</v>
      </c>
      <c r="E1460" t="s">
        <v>3630</v>
      </c>
      <c r="F1460" t="s">
        <v>3630</v>
      </c>
    </row>
    <row r="1461" spans="1:6" x14ac:dyDescent="0.25">
      <c r="A1461">
        <v>257103</v>
      </c>
      <c r="B1461" t="s">
        <v>3630</v>
      </c>
      <c r="C1461">
        <v>0</v>
      </c>
      <c r="D1461">
        <v>0</v>
      </c>
      <c r="E1461" t="s">
        <v>3630</v>
      </c>
      <c r="F1461" t="s">
        <v>3630</v>
      </c>
    </row>
    <row r="1462" spans="1:6" x14ac:dyDescent="0.25">
      <c r="A1462">
        <v>308403</v>
      </c>
      <c r="B1462" t="s">
        <v>3630</v>
      </c>
      <c r="C1462">
        <v>0</v>
      </c>
      <c r="D1462">
        <v>0</v>
      </c>
      <c r="E1462" t="s">
        <v>3630</v>
      </c>
      <c r="F1462" t="s">
        <v>3630</v>
      </c>
    </row>
    <row r="1463" spans="1:6" x14ac:dyDescent="0.25">
      <c r="A1463">
        <v>537003</v>
      </c>
      <c r="B1463" t="s">
        <v>3630</v>
      </c>
      <c r="C1463">
        <v>0</v>
      </c>
      <c r="D1463">
        <v>0</v>
      </c>
      <c r="E1463" t="s">
        <v>3630</v>
      </c>
      <c r="F1463" t="s">
        <v>3630</v>
      </c>
    </row>
    <row r="1464" spans="1:6" x14ac:dyDescent="0.25">
      <c r="A1464">
        <v>289203</v>
      </c>
      <c r="B1464" t="s">
        <v>3630</v>
      </c>
      <c r="C1464">
        <v>0</v>
      </c>
      <c r="D1464">
        <v>0</v>
      </c>
      <c r="E1464" t="s">
        <v>3630</v>
      </c>
      <c r="F1464" t="s">
        <v>3630</v>
      </c>
    </row>
    <row r="1465" spans="1:6" x14ac:dyDescent="0.25">
      <c r="A1465">
        <v>304003</v>
      </c>
      <c r="B1465" t="s">
        <v>3630</v>
      </c>
      <c r="C1465">
        <v>0</v>
      </c>
      <c r="D1465">
        <v>0</v>
      </c>
      <c r="E1465" t="s">
        <v>3630</v>
      </c>
      <c r="F1465" t="s">
        <v>3630</v>
      </c>
    </row>
    <row r="1466" spans="1:6" x14ac:dyDescent="0.25">
      <c r="A1466">
        <v>304303</v>
      </c>
      <c r="B1466" t="s">
        <v>3630</v>
      </c>
      <c r="C1466">
        <v>0</v>
      </c>
      <c r="D1466">
        <v>0</v>
      </c>
      <c r="E1466" t="s">
        <v>3630</v>
      </c>
      <c r="F1466" t="s">
        <v>3630</v>
      </c>
    </row>
    <row r="1467" spans="1:6" x14ac:dyDescent="0.25">
      <c r="A1467">
        <v>306703</v>
      </c>
      <c r="B1467" t="s">
        <v>3630</v>
      </c>
      <c r="C1467">
        <v>0</v>
      </c>
      <c r="D1467">
        <v>0</v>
      </c>
      <c r="E1467" t="s">
        <v>3630</v>
      </c>
      <c r="F1467" t="s">
        <v>3630</v>
      </c>
    </row>
    <row r="1468" spans="1:6" x14ac:dyDescent="0.25">
      <c r="A1468">
        <v>307903</v>
      </c>
      <c r="B1468" t="s">
        <v>3630</v>
      </c>
      <c r="C1468">
        <v>0</v>
      </c>
      <c r="D1468">
        <v>0</v>
      </c>
      <c r="E1468" t="s">
        <v>3630</v>
      </c>
      <c r="F1468" t="s">
        <v>3630</v>
      </c>
    </row>
    <row r="1469" spans="1:6" x14ac:dyDescent="0.25">
      <c r="A1469">
        <v>309103</v>
      </c>
      <c r="B1469" t="s">
        <v>3630</v>
      </c>
      <c r="C1469">
        <v>0</v>
      </c>
      <c r="D1469">
        <v>0</v>
      </c>
      <c r="E1469" t="s">
        <v>3630</v>
      </c>
      <c r="F1469" t="s">
        <v>3630</v>
      </c>
    </row>
    <row r="1470" spans="1:6" x14ac:dyDescent="0.25">
      <c r="A1470">
        <v>312503</v>
      </c>
      <c r="B1470" t="s">
        <v>3630</v>
      </c>
      <c r="C1470">
        <v>0</v>
      </c>
      <c r="D1470">
        <v>0</v>
      </c>
      <c r="E1470" t="s">
        <v>3630</v>
      </c>
      <c r="F1470" t="s">
        <v>3630</v>
      </c>
    </row>
    <row r="1471" spans="1:6" x14ac:dyDescent="0.25">
      <c r="A1471">
        <v>312403</v>
      </c>
      <c r="B1471" t="s">
        <v>3630</v>
      </c>
      <c r="C1471">
        <v>0</v>
      </c>
      <c r="D1471">
        <v>0</v>
      </c>
      <c r="E1471" t="s">
        <v>3630</v>
      </c>
      <c r="F1471" t="s">
        <v>3630</v>
      </c>
    </row>
    <row r="1472" spans="1:6" x14ac:dyDescent="0.25">
      <c r="A1472">
        <v>314903</v>
      </c>
      <c r="B1472" t="s">
        <v>3630</v>
      </c>
      <c r="C1472">
        <v>0</v>
      </c>
      <c r="D1472">
        <v>0</v>
      </c>
      <c r="E1472" t="s">
        <v>3630</v>
      </c>
      <c r="F1472" t="s">
        <v>3630</v>
      </c>
    </row>
    <row r="1473" spans="1:6" x14ac:dyDescent="0.25">
      <c r="A1473">
        <v>315103</v>
      </c>
      <c r="B1473" t="s">
        <v>3630</v>
      </c>
      <c r="C1473">
        <v>0</v>
      </c>
      <c r="D1473">
        <v>0</v>
      </c>
      <c r="E1473" t="s">
        <v>3630</v>
      </c>
      <c r="F1473" t="s">
        <v>3630</v>
      </c>
    </row>
    <row r="1474" spans="1:6" x14ac:dyDescent="0.25">
      <c r="A1474">
        <v>315703</v>
      </c>
      <c r="B1474" t="s">
        <v>3630</v>
      </c>
      <c r="C1474">
        <v>0</v>
      </c>
      <c r="D1474">
        <v>0</v>
      </c>
      <c r="E1474" t="s">
        <v>3630</v>
      </c>
      <c r="F1474" t="s">
        <v>3630</v>
      </c>
    </row>
    <row r="1475" spans="1:6" x14ac:dyDescent="0.25">
      <c r="A1475">
        <v>362603</v>
      </c>
      <c r="B1475" t="s">
        <v>3630</v>
      </c>
      <c r="C1475">
        <v>0</v>
      </c>
      <c r="D1475">
        <v>0</v>
      </c>
      <c r="E1475" t="s">
        <v>3630</v>
      </c>
      <c r="F1475" t="s">
        <v>3630</v>
      </c>
    </row>
    <row r="1476" spans="1:6" x14ac:dyDescent="0.25">
      <c r="A1476">
        <v>302303</v>
      </c>
      <c r="B1476" t="s">
        <v>3630</v>
      </c>
      <c r="C1476">
        <v>0</v>
      </c>
      <c r="D1476">
        <v>0</v>
      </c>
      <c r="E1476" t="s">
        <v>3630</v>
      </c>
      <c r="F1476" t="s">
        <v>3630</v>
      </c>
    </row>
    <row r="1477" spans="1:6" x14ac:dyDescent="0.25">
      <c r="A1477">
        <v>364003</v>
      </c>
      <c r="B1477" t="s">
        <v>3630</v>
      </c>
      <c r="C1477">
        <v>0</v>
      </c>
      <c r="D1477">
        <v>0</v>
      </c>
      <c r="E1477" t="s">
        <v>3630</v>
      </c>
      <c r="F1477" t="s">
        <v>3630</v>
      </c>
    </row>
    <row r="1478" spans="1:6" x14ac:dyDescent="0.25">
      <c r="A1478">
        <v>364303</v>
      </c>
      <c r="B1478" t="s">
        <v>3630</v>
      </c>
      <c r="C1478">
        <v>0</v>
      </c>
      <c r="D1478">
        <v>0</v>
      </c>
      <c r="E1478" t="s">
        <v>3630</v>
      </c>
      <c r="F1478" t="s">
        <v>3630</v>
      </c>
    </row>
    <row r="1479" spans="1:6" x14ac:dyDescent="0.25">
      <c r="A1479">
        <v>365403</v>
      </c>
      <c r="B1479" t="s">
        <v>3627</v>
      </c>
      <c r="C1479">
        <v>2100</v>
      </c>
      <c r="D1479">
        <v>2100</v>
      </c>
      <c r="E1479" t="s">
        <v>3628</v>
      </c>
      <c r="F1479" t="s">
        <v>3629</v>
      </c>
    </row>
    <row r="1480" spans="1:6" x14ac:dyDescent="0.25">
      <c r="A1480">
        <v>366003</v>
      </c>
      <c r="B1480" t="s">
        <v>3630</v>
      </c>
      <c r="C1480">
        <v>0</v>
      </c>
      <c r="D1480">
        <v>0</v>
      </c>
      <c r="E1480" t="s">
        <v>3630</v>
      </c>
      <c r="F1480" t="s">
        <v>3630</v>
      </c>
    </row>
    <row r="1481" spans="1:6" x14ac:dyDescent="0.25">
      <c r="A1481">
        <v>159103</v>
      </c>
      <c r="B1481" t="s">
        <v>3630</v>
      </c>
      <c r="C1481">
        <v>0</v>
      </c>
      <c r="D1481">
        <v>0</v>
      </c>
      <c r="E1481" t="s">
        <v>3630</v>
      </c>
      <c r="F1481" t="s">
        <v>3630</v>
      </c>
    </row>
    <row r="1482" spans="1:6" x14ac:dyDescent="0.25">
      <c r="A1482">
        <v>159203</v>
      </c>
      <c r="B1482" t="s">
        <v>3630</v>
      </c>
      <c r="C1482">
        <v>0</v>
      </c>
      <c r="D1482">
        <v>0</v>
      </c>
      <c r="E1482" t="s">
        <v>3630</v>
      </c>
      <c r="F1482" t="s">
        <v>3630</v>
      </c>
    </row>
    <row r="1483" spans="1:6" x14ac:dyDescent="0.25">
      <c r="A1483">
        <v>159303</v>
      </c>
      <c r="B1483" t="s">
        <v>3630</v>
      </c>
      <c r="C1483">
        <v>0</v>
      </c>
      <c r="D1483">
        <v>0</v>
      </c>
      <c r="E1483" t="s">
        <v>3630</v>
      </c>
      <c r="F1483" t="s">
        <v>3630</v>
      </c>
    </row>
    <row r="1484" spans="1:6" x14ac:dyDescent="0.25">
      <c r="A1484">
        <v>160003</v>
      </c>
      <c r="B1484" t="s">
        <v>3630</v>
      </c>
      <c r="C1484">
        <v>0</v>
      </c>
      <c r="D1484">
        <v>0</v>
      </c>
      <c r="E1484" t="s">
        <v>3630</v>
      </c>
      <c r="F1484" t="s">
        <v>3630</v>
      </c>
    </row>
    <row r="1485" spans="1:6" x14ac:dyDescent="0.25">
      <c r="A1485">
        <v>359403</v>
      </c>
      <c r="B1485" t="s">
        <v>3630</v>
      </c>
      <c r="C1485">
        <v>0</v>
      </c>
      <c r="D1485">
        <v>0</v>
      </c>
      <c r="E1485" t="s">
        <v>3630</v>
      </c>
      <c r="F1485" t="s">
        <v>3630</v>
      </c>
    </row>
    <row r="1486" spans="1:6" x14ac:dyDescent="0.25">
      <c r="A1486">
        <v>380603</v>
      </c>
      <c r="B1486" t="s">
        <v>3630</v>
      </c>
      <c r="C1486">
        <v>0</v>
      </c>
      <c r="D1486">
        <v>0</v>
      </c>
      <c r="E1486" t="s">
        <v>3630</v>
      </c>
      <c r="F1486" t="s">
        <v>3630</v>
      </c>
    </row>
    <row r="1487" spans="1:6" x14ac:dyDescent="0.25">
      <c r="A1487">
        <v>361003</v>
      </c>
      <c r="B1487" t="s">
        <v>3630</v>
      </c>
      <c r="C1487">
        <v>0</v>
      </c>
      <c r="D1487">
        <v>0</v>
      </c>
      <c r="E1487" t="s">
        <v>3630</v>
      </c>
      <c r="F1487" t="s">
        <v>3630</v>
      </c>
    </row>
    <row r="1488" spans="1:6" x14ac:dyDescent="0.25">
      <c r="A1488">
        <v>361303</v>
      </c>
      <c r="B1488" t="s">
        <v>3630</v>
      </c>
      <c r="C1488">
        <v>0</v>
      </c>
      <c r="D1488">
        <v>0</v>
      </c>
      <c r="E1488" t="s">
        <v>3630</v>
      </c>
      <c r="F1488" t="s">
        <v>3630</v>
      </c>
    </row>
    <row r="1489" spans="1:6" x14ac:dyDescent="0.25">
      <c r="A1489">
        <v>361703</v>
      </c>
      <c r="B1489" t="s">
        <v>3627</v>
      </c>
      <c r="C1489">
        <v>1295.01</v>
      </c>
      <c r="D1489">
        <v>1295.01</v>
      </c>
      <c r="E1489" t="s">
        <v>3628</v>
      </c>
      <c r="F1489" t="s">
        <v>3629</v>
      </c>
    </row>
    <row r="1490" spans="1:6" x14ac:dyDescent="0.25">
      <c r="A1490">
        <v>169403</v>
      </c>
      <c r="B1490" t="s">
        <v>3630</v>
      </c>
      <c r="C1490">
        <v>0</v>
      </c>
      <c r="D1490">
        <v>0</v>
      </c>
      <c r="E1490" t="s">
        <v>3630</v>
      </c>
      <c r="F1490" t="s">
        <v>3630</v>
      </c>
    </row>
    <row r="1491" spans="1:6" x14ac:dyDescent="0.25">
      <c r="A1491">
        <v>166103</v>
      </c>
      <c r="B1491" t="s">
        <v>3630</v>
      </c>
      <c r="C1491">
        <v>0</v>
      </c>
      <c r="D1491">
        <v>0</v>
      </c>
      <c r="E1491" t="s">
        <v>3630</v>
      </c>
      <c r="F1491" t="s">
        <v>3630</v>
      </c>
    </row>
    <row r="1492" spans="1:6" x14ac:dyDescent="0.25">
      <c r="A1492">
        <v>533403</v>
      </c>
      <c r="B1492" t="s">
        <v>3630</v>
      </c>
      <c r="C1492">
        <v>0</v>
      </c>
      <c r="D1492">
        <v>0</v>
      </c>
      <c r="E1492" t="s">
        <v>3630</v>
      </c>
      <c r="F1492" t="s">
        <v>3630</v>
      </c>
    </row>
    <row r="1493" spans="1:6" x14ac:dyDescent="0.25">
      <c r="A1493">
        <v>270603</v>
      </c>
      <c r="B1493" t="s">
        <v>3630</v>
      </c>
      <c r="C1493">
        <v>0</v>
      </c>
      <c r="D1493">
        <v>0</v>
      </c>
      <c r="E1493" t="s">
        <v>3630</v>
      </c>
      <c r="F1493" t="s">
        <v>3630</v>
      </c>
    </row>
    <row r="1494" spans="1:6" x14ac:dyDescent="0.25">
      <c r="A1494">
        <v>303903</v>
      </c>
      <c r="B1494" t="s">
        <v>3630</v>
      </c>
      <c r="C1494">
        <v>0</v>
      </c>
      <c r="D1494">
        <v>0</v>
      </c>
      <c r="E1494" t="s">
        <v>3630</v>
      </c>
      <c r="F1494" t="s">
        <v>3630</v>
      </c>
    </row>
    <row r="1495" spans="1:6" x14ac:dyDescent="0.25">
      <c r="A1495">
        <v>306103</v>
      </c>
      <c r="B1495" t="s">
        <v>3630</v>
      </c>
      <c r="C1495">
        <v>0</v>
      </c>
      <c r="D1495">
        <v>0</v>
      </c>
      <c r="E1495" t="s">
        <v>3630</v>
      </c>
      <c r="F1495" t="s">
        <v>3630</v>
      </c>
    </row>
    <row r="1496" spans="1:6" x14ac:dyDescent="0.25">
      <c r="A1496">
        <v>282403</v>
      </c>
      <c r="B1496" t="s">
        <v>3630</v>
      </c>
      <c r="C1496">
        <v>0</v>
      </c>
      <c r="D1496">
        <v>0</v>
      </c>
      <c r="E1496" t="s">
        <v>3630</v>
      </c>
      <c r="F1496" t="s">
        <v>3630</v>
      </c>
    </row>
    <row r="1497" spans="1:6" x14ac:dyDescent="0.25">
      <c r="A1497">
        <v>306803</v>
      </c>
      <c r="B1497" t="s">
        <v>3630</v>
      </c>
      <c r="C1497">
        <v>0</v>
      </c>
      <c r="D1497">
        <v>0</v>
      </c>
      <c r="E1497" t="s">
        <v>3630</v>
      </c>
      <c r="F1497" t="s">
        <v>3630</v>
      </c>
    </row>
    <row r="1498" spans="1:6" x14ac:dyDescent="0.25">
      <c r="A1498">
        <v>314703</v>
      </c>
      <c r="B1498" t="s">
        <v>3630</v>
      </c>
      <c r="C1498">
        <v>0</v>
      </c>
      <c r="D1498">
        <v>0</v>
      </c>
      <c r="E1498" t="s">
        <v>3630</v>
      </c>
      <c r="F1498" t="s">
        <v>3630</v>
      </c>
    </row>
    <row r="1499" spans="1:6" x14ac:dyDescent="0.25">
      <c r="A1499">
        <v>363803</v>
      </c>
      <c r="B1499" t="s">
        <v>3630</v>
      </c>
      <c r="C1499">
        <v>0</v>
      </c>
      <c r="D1499">
        <v>0</v>
      </c>
      <c r="E1499" t="s">
        <v>3630</v>
      </c>
      <c r="F1499" t="s">
        <v>3630</v>
      </c>
    </row>
    <row r="1500" spans="1:6" x14ac:dyDescent="0.25">
      <c r="A1500">
        <v>129403</v>
      </c>
      <c r="B1500" t="s">
        <v>3630</v>
      </c>
      <c r="C1500">
        <v>0</v>
      </c>
      <c r="D1500">
        <v>0</v>
      </c>
      <c r="E1500" t="s">
        <v>3630</v>
      </c>
      <c r="F1500" t="s">
        <v>3630</v>
      </c>
    </row>
    <row r="1501" spans="1:6" x14ac:dyDescent="0.25">
      <c r="A1501">
        <v>129003</v>
      </c>
      <c r="B1501" t="s">
        <v>3630</v>
      </c>
      <c r="C1501">
        <v>0</v>
      </c>
      <c r="D1501">
        <v>0</v>
      </c>
      <c r="E1501" t="s">
        <v>3630</v>
      </c>
      <c r="F1501" t="s">
        <v>3630</v>
      </c>
    </row>
    <row r="1502" spans="1:6" x14ac:dyDescent="0.25">
      <c r="A1502">
        <v>538503</v>
      </c>
      <c r="B1502" t="s">
        <v>3630</v>
      </c>
      <c r="C1502">
        <v>0</v>
      </c>
      <c r="D1502">
        <v>0</v>
      </c>
      <c r="E1502" t="s">
        <v>3630</v>
      </c>
      <c r="F1502" t="s">
        <v>3630</v>
      </c>
    </row>
    <row r="1503" spans="1:6" x14ac:dyDescent="0.25">
      <c r="A1503">
        <v>534303</v>
      </c>
      <c r="B1503" t="s">
        <v>3630</v>
      </c>
      <c r="C1503">
        <v>0</v>
      </c>
      <c r="D1503">
        <v>0</v>
      </c>
      <c r="E1503" t="s">
        <v>3630</v>
      </c>
      <c r="F1503" t="s">
        <v>3630</v>
      </c>
    </row>
    <row r="1504" spans="1:6" x14ac:dyDescent="0.25">
      <c r="A1504">
        <v>533203</v>
      </c>
      <c r="B1504" t="s">
        <v>3630</v>
      </c>
      <c r="C1504">
        <v>0</v>
      </c>
      <c r="D1504">
        <v>0</v>
      </c>
      <c r="E1504" t="s">
        <v>3630</v>
      </c>
      <c r="F1504" t="s">
        <v>3630</v>
      </c>
    </row>
    <row r="1505" spans="1:6" x14ac:dyDescent="0.25">
      <c r="A1505">
        <v>111003</v>
      </c>
      <c r="B1505" t="s">
        <v>3630</v>
      </c>
      <c r="C1505">
        <v>0</v>
      </c>
      <c r="D1505">
        <v>0</v>
      </c>
      <c r="E1505" t="s">
        <v>3630</v>
      </c>
      <c r="F1505" t="s">
        <v>3630</v>
      </c>
    </row>
    <row r="1506" spans="1:6" x14ac:dyDescent="0.25">
      <c r="A1506">
        <v>115403</v>
      </c>
      <c r="B1506" t="s">
        <v>3630</v>
      </c>
      <c r="C1506">
        <v>0</v>
      </c>
      <c r="D1506">
        <v>0</v>
      </c>
      <c r="E1506" t="s">
        <v>3630</v>
      </c>
      <c r="F1506" t="s">
        <v>3630</v>
      </c>
    </row>
    <row r="1507" spans="1:6" x14ac:dyDescent="0.25">
      <c r="A1507">
        <v>116903</v>
      </c>
      <c r="B1507" t="s">
        <v>3630</v>
      </c>
      <c r="C1507">
        <v>0</v>
      </c>
      <c r="D1507">
        <v>0</v>
      </c>
      <c r="E1507" t="s">
        <v>3630</v>
      </c>
      <c r="F1507" t="s">
        <v>3630</v>
      </c>
    </row>
    <row r="1508" spans="1:6" x14ac:dyDescent="0.25">
      <c r="A1508">
        <v>117703</v>
      </c>
      <c r="B1508" t="s">
        <v>3630</v>
      </c>
      <c r="C1508">
        <v>0</v>
      </c>
      <c r="D1508">
        <v>0</v>
      </c>
      <c r="E1508" t="s">
        <v>3630</v>
      </c>
      <c r="F1508" t="s">
        <v>3630</v>
      </c>
    </row>
    <row r="1509" spans="1:6" x14ac:dyDescent="0.25">
      <c r="A1509">
        <v>945203</v>
      </c>
      <c r="B1509" t="s">
        <v>3630</v>
      </c>
      <c r="C1509">
        <v>0</v>
      </c>
      <c r="D1509">
        <v>0</v>
      </c>
      <c r="E1509" t="s">
        <v>3630</v>
      </c>
      <c r="F1509" t="s">
        <v>3630</v>
      </c>
    </row>
    <row r="1510" spans="1:6" x14ac:dyDescent="0.25">
      <c r="A1510">
        <v>94603</v>
      </c>
      <c r="B1510" t="s">
        <v>3630</v>
      </c>
      <c r="C1510">
        <v>0</v>
      </c>
      <c r="D1510">
        <v>0</v>
      </c>
      <c r="E1510" t="s">
        <v>3630</v>
      </c>
      <c r="F1510" t="s">
        <v>3630</v>
      </c>
    </row>
    <row r="1511" spans="1:6" x14ac:dyDescent="0.25">
      <c r="A1511">
        <v>151703</v>
      </c>
      <c r="B1511" t="s">
        <v>3630</v>
      </c>
      <c r="C1511">
        <v>0</v>
      </c>
      <c r="D1511">
        <v>0</v>
      </c>
      <c r="E1511" t="s">
        <v>3630</v>
      </c>
      <c r="F1511" t="s">
        <v>3630</v>
      </c>
    </row>
    <row r="1512" spans="1:6" x14ac:dyDescent="0.25">
      <c r="A1512">
        <v>152103</v>
      </c>
      <c r="B1512" t="s">
        <v>3630</v>
      </c>
      <c r="C1512">
        <v>0</v>
      </c>
      <c r="D1512">
        <v>0</v>
      </c>
      <c r="E1512" t="s">
        <v>3630</v>
      </c>
      <c r="F1512" t="s">
        <v>3630</v>
      </c>
    </row>
    <row r="1513" spans="1:6" x14ac:dyDescent="0.25">
      <c r="A1513">
        <v>157303</v>
      </c>
      <c r="B1513" t="s">
        <v>3630</v>
      </c>
      <c r="C1513">
        <v>0</v>
      </c>
      <c r="D1513">
        <v>0</v>
      </c>
      <c r="E1513" t="s">
        <v>3630</v>
      </c>
      <c r="F1513" t="s">
        <v>3630</v>
      </c>
    </row>
    <row r="1514" spans="1:6" x14ac:dyDescent="0.25">
      <c r="A1514">
        <v>156203</v>
      </c>
      <c r="B1514" t="s">
        <v>3630</v>
      </c>
      <c r="C1514">
        <v>0</v>
      </c>
      <c r="D1514">
        <v>0</v>
      </c>
      <c r="E1514" t="s">
        <v>3630</v>
      </c>
      <c r="F1514" t="s">
        <v>3630</v>
      </c>
    </row>
    <row r="1515" spans="1:6" x14ac:dyDescent="0.25">
      <c r="A1515">
        <v>189503</v>
      </c>
      <c r="B1515" t="s">
        <v>3630</v>
      </c>
      <c r="C1515">
        <v>0</v>
      </c>
      <c r="D1515">
        <v>0</v>
      </c>
      <c r="E1515" t="s">
        <v>3630</v>
      </c>
      <c r="F1515" t="s">
        <v>3630</v>
      </c>
    </row>
    <row r="1516" spans="1:6" x14ac:dyDescent="0.25">
      <c r="A1516">
        <v>1299203</v>
      </c>
      <c r="B1516" t="s">
        <v>3630</v>
      </c>
      <c r="C1516">
        <v>0</v>
      </c>
      <c r="D1516">
        <v>0</v>
      </c>
      <c r="E1516" t="s">
        <v>3630</v>
      </c>
      <c r="F1516" t="s">
        <v>3630</v>
      </c>
    </row>
    <row r="1517" spans="1:6" x14ac:dyDescent="0.25">
      <c r="A1517">
        <v>100603</v>
      </c>
      <c r="B1517" t="s">
        <v>3630</v>
      </c>
      <c r="C1517">
        <v>0</v>
      </c>
      <c r="D1517">
        <v>0</v>
      </c>
      <c r="E1517" t="s">
        <v>3630</v>
      </c>
      <c r="F1517" t="s">
        <v>3630</v>
      </c>
    </row>
    <row r="1518" spans="1:6" x14ac:dyDescent="0.25">
      <c r="A1518">
        <v>183003</v>
      </c>
      <c r="B1518" t="s">
        <v>3630</v>
      </c>
      <c r="C1518">
        <v>0</v>
      </c>
      <c r="D1518">
        <v>0</v>
      </c>
      <c r="E1518" t="s">
        <v>3630</v>
      </c>
      <c r="F1518" t="s">
        <v>3630</v>
      </c>
    </row>
    <row r="1519" spans="1:6" x14ac:dyDescent="0.25">
      <c r="A1519">
        <v>130503</v>
      </c>
      <c r="B1519" t="s">
        <v>3630</v>
      </c>
      <c r="C1519">
        <v>0</v>
      </c>
      <c r="D1519">
        <v>0</v>
      </c>
      <c r="E1519" t="s">
        <v>3630</v>
      </c>
      <c r="F1519" t="s">
        <v>3630</v>
      </c>
    </row>
    <row r="1520" spans="1:6" x14ac:dyDescent="0.25">
      <c r="A1520">
        <v>131503</v>
      </c>
      <c r="B1520" t="s">
        <v>3630</v>
      </c>
      <c r="C1520">
        <v>0</v>
      </c>
      <c r="D1520">
        <v>0</v>
      </c>
      <c r="E1520" t="s">
        <v>3630</v>
      </c>
      <c r="F1520" t="s">
        <v>3630</v>
      </c>
    </row>
    <row r="1521" spans="1:6" x14ac:dyDescent="0.25">
      <c r="A1521">
        <v>3097203</v>
      </c>
      <c r="B1521" t="s">
        <v>3630</v>
      </c>
      <c r="C1521">
        <v>0</v>
      </c>
      <c r="D1521">
        <v>0</v>
      </c>
      <c r="E1521" t="s">
        <v>3630</v>
      </c>
      <c r="F1521" t="s">
        <v>3630</v>
      </c>
    </row>
    <row r="1522" spans="1:6" x14ac:dyDescent="0.25">
      <c r="A1522">
        <v>84403</v>
      </c>
      <c r="B1522" t="s">
        <v>3630</v>
      </c>
      <c r="C1522">
        <v>0</v>
      </c>
      <c r="D1522">
        <v>0</v>
      </c>
      <c r="E1522" t="s">
        <v>3630</v>
      </c>
      <c r="F1522" t="s">
        <v>3630</v>
      </c>
    </row>
    <row r="1523" spans="1:6" x14ac:dyDescent="0.25">
      <c r="A1523">
        <v>146803</v>
      </c>
      <c r="B1523" t="s">
        <v>3630</v>
      </c>
      <c r="C1523">
        <v>0</v>
      </c>
      <c r="D1523">
        <v>0</v>
      </c>
      <c r="E1523" t="s">
        <v>3630</v>
      </c>
      <c r="F1523" t="s">
        <v>3630</v>
      </c>
    </row>
    <row r="1524" spans="1:6" x14ac:dyDescent="0.25">
      <c r="A1524">
        <v>227103</v>
      </c>
      <c r="B1524" t="s">
        <v>3630</v>
      </c>
      <c r="C1524">
        <v>0</v>
      </c>
      <c r="D1524">
        <v>0</v>
      </c>
      <c r="E1524" t="s">
        <v>3630</v>
      </c>
      <c r="F1524" t="s">
        <v>3630</v>
      </c>
    </row>
    <row r="1525" spans="1:6" x14ac:dyDescent="0.25">
      <c r="A1525">
        <v>309803</v>
      </c>
      <c r="B1525" t="s">
        <v>3630</v>
      </c>
      <c r="C1525">
        <v>0</v>
      </c>
      <c r="D1525">
        <v>0</v>
      </c>
      <c r="E1525" t="s">
        <v>3630</v>
      </c>
      <c r="F1525" t="s">
        <v>3630</v>
      </c>
    </row>
    <row r="1526" spans="1:6" x14ac:dyDescent="0.25">
      <c r="A1526">
        <v>309903</v>
      </c>
      <c r="B1526" t="s">
        <v>3630</v>
      </c>
      <c r="C1526">
        <v>0</v>
      </c>
      <c r="D1526">
        <v>0</v>
      </c>
      <c r="E1526" t="s">
        <v>3630</v>
      </c>
      <c r="F1526" t="s">
        <v>3630</v>
      </c>
    </row>
    <row r="1527" spans="1:6" x14ac:dyDescent="0.25">
      <c r="A1527">
        <v>310503</v>
      </c>
      <c r="B1527" t="s">
        <v>3630</v>
      </c>
      <c r="C1527">
        <v>0</v>
      </c>
      <c r="D1527">
        <v>0</v>
      </c>
      <c r="E1527" t="s">
        <v>3630</v>
      </c>
      <c r="F1527" t="s">
        <v>3630</v>
      </c>
    </row>
    <row r="1528" spans="1:6" x14ac:dyDescent="0.25">
      <c r="A1528">
        <v>310703</v>
      </c>
      <c r="B1528" t="s">
        <v>3630</v>
      </c>
      <c r="C1528">
        <v>0</v>
      </c>
      <c r="D1528">
        <v>0</v>
      </c>
      <c r="E1528" t="s">
        <v>3630</v>
      </c>
      <c r="F1528" t="s">
        <v>3630</v>
      </c>
    </row>
    <row r="1529" spans="1:6" x14ac:dyDescent="0.25">
      <c r="A1529">
        <v>311103</v>
      </c>
      <c r="B1529" t="s">
        <v>3630</v>
      </c>
      <c r="C1529">
        <v>0</v>
      </c>
      <c r="D1529">
        <v>0</v>
      </c>
      <c r="E1529" t="s">
        <v>3630</v>
      </c>
      <c r="F1529" t="s">
        <v>3630</v>
      </c>
    </row>
    <row r="1530" spans="1:6" x14ac:dyDescent="0.25">
      <c r="A1530">
        <v>311303</v>
      </c>
      <c r="B1530" t="s">
        <v>3630</v>
      </c>
      <c r="C1530">
        <v>0</v>
      </c>
      <c r="D1530">
        <v>0</v>
      </c>
      <c r="E1530" t="s">
        <v>3630</v>
      </c>
      <c r="F1530" t="s">
        <v>3630</v>
      </c>
    </row>
    <row r="1531" spans="1:6" x14ac:dyDescent="0.25">
      <c r="A1531">
        <v>74503</v>
      </c>
      <c r="B1531" t="s">
        <v>3630</v>
      </c>
      <c r="C1531">
        <v>0</v>
      </c>
      <c r="D1531">
        <v>0</v>
      </c>
      <c r="E1531" t="s">
        <v>3630</v>
      </c>
      <c r="F1531" t="s">
        <v>3630</v>
      </c>
    </row>
    <row r="1532" spans="1:6" x14ac:dyDescent="0.25">
      <c r="A1532">
        <v>77603</v>
      </c>
      <c r="B1532" t="s">
        <v>3630</v>
      </c>
      <c r="C1532">
        <v>0</v>
      </c>
      <c r="D1532">
        <v>0</v>
      </c>
      <c r="E1532" t="s">
        <v>3630</v>
      </c>
      <c r="F1532" t="s">
        <v>3630</v>
      </c>
    </row>
    <row r="1533" spans="1:6" x14ac:dyDescent="0.25">
      <c r="A1533">
        <v>104003</v>
      </c>
      <c r="B1533" t="s">
        <v>3630</v>
      </c>
      <c r="C1533">
        <v>0</v>
      </c>
      <c r="D1533">
        <v>0</v>
      </c>
      <c r="E1533" t="s">
        <v>3630</v>
      </c>
      <c r="F1533" t="s">
        <v>3630</v>
      </c>
    </row>
    <row r="1534" spans="1:6" x14ac:dyDescent="0.25">
      <c r="A1534">
        <v>92503</v>
      </c>
      <c r="B1534" t="s">
        <v>3630</v>
      </c>
      <c r="C1534">
        <v>0</v>
      </c>
      <c r="D1534">
        <v>0</v>
      </c>
      <c r="E1534" t="s">
        <v>3630</v>
      </c>
      <c r="F1534" t="s">
        <v>3630</v>
      </c>
    </row>
    <row r="1535" spans="1:6" x14ac:dyDescent="0.25">
      <c r="A1535">
        <v>1293203</v>
      </c>
      <c r="B1535" t="s">
        <v>3630</v>
      </c>
      <c r="C1535">
        <v>0</v>
      </c>
      <c r="D1535">
        <v>0</v>
      </c>
      <c r="E1535" t="s">
        <v>3630</v>
      </c>
      <c r="F1535" t="s">
        <v>3630</v>
      </c>
    </row>
    <row r="1536" spans="1:6" x14ac:dyDescent="0.25">
      <c r="A1536">
        <v>135703</v>
      </c>
      <c r="B1536" t="s">
        <v>3630</v>
      </c>
      <c r="C1536">
        <v>0</v>
      </c>
      <c r="D1536">
        <v>0</v>
      </c>
      <c r="E1536" t="s">
        <v>3630</v>
      </c>
      <c r="F1536" t="s">
        <v>3630</v>
      </c>
    </row>
    <row r="1537" spans="1:6" x14ac:dyDescent="0.25">
      <c r="A1537">
        <v>116703</v>
      </c>
      <c r="B1537" t="s">
        <v>3627</v>
      </c>
      <c r="C1537">
        <v>4432.1400000000003</v>
      </c>
      <c r="D1537">
        <v>4432.1400000000003</v>
      </c>
      <c r="E1537" t="s">
        <v>3628</v>
      </c>
      <c r="F1537" t="s">
        <v>3629</v>
      </c>
    </row>
    <row r="1538" spans="1:6" x14ac:dyDescent="0.25">
      <c r="A1538">
        <v>42103</v>
      </c>
      <c r="B1538" t="s">
        <v>3630</v>
      </c>
      <c r="C1538">
        <v>0</v>
      </c>
      <c r="D1538">
        <v>0</v>
      </c>
      <c r="E1538" t="s">
        <v>3630</v>
      </c>
      <c r="F1538" t="s">
        <v>3630</v>
      </c>
    </row>
    <row r="1539" spans="1:6" x14ac:dyDescent="0.25">
      <c r="A1539">
        <v>129303</v>
      </c>
      <c r="B1539" t="s">
        <v>3630</v>
      </c>
      <c r="C1539">
        <v>0</v>
      </c>
      <c r="D1539">
        <v>0</v>
      </c>
      <c r="E1539" t="s">
        <v>3630</v>
      </c>
      <c r="F1539" t="s">
        <v>3630</v>
      </c>
    </row>
    <row r="1540" spans="1:6" x14ac:dyDescent="0.25">
      <c r="A1540">
        <v>538603</v>
      </c>
      <c r="B1540" t="s">
        <v>3630</v>
      </c>
      <c r="C1540">
        <v>0</v>
      </c>
      <c r="D1540">
        <v>0</v>
      </c>
      <c r="E1540" t="s">
        <v>3630</v>
      </c>
      <c r="F1540" t="s">
        <v>3630</v>
      </c>
    </row>
    <row r="1541" spans="1:6" x14ac:dyDescent="0.25">
      <c r="A1541">
        <v>535603</v>
      </c>
      <c r="B1541" t="s">
        <v>3630</v>
      </c>
      <c r="C1541">
        <v>0</v>
      </c>
      <c r="D1541">
        <v>0</v>
      </c>
      <c r="E1541" t="s">
        <v>3630</v>
      </c>
      <c r="F1541" t="s">
        <v>3630</v>
      </c>
    </row>
    <row r="1542" spans="1:6" x14ac:dyDescent="0.25">
      <c r="A1542">
        <v>533903</v>
      </c>
      <c r="B1542" t="s">
        <v>3630</v>
      </c>
      <c r="C1542">
        <v>0</v>
      </c>
      <c r="D1542">
        <v>0</v>
      </c>
      <c r="E1542" t="s">
        <v>3630</v>
      </c>
      <c r="F1542" t="s">
        <v>3630</v>
      </c>
    </row>
    <row r="1543" spans="1:6" x14ac:dyDescent="0.25">
      <c r="A1543">
        <v>535803</v>
      </c>
      <c r="B1543" t="s">
        <v>3630</v>
      </c>
      <c r="C1543">
        <v>0</v>
      </c>
      <c r="D1543">
        <v>0</v>
      </c>
      <c r="E1543" t="s">
        <v>3630</v>
      </c>
      <c r="F1543" t="s">
        <v>3630</v>
      </c>
    </row>
    <row r="1544" spans="1:6" x14ac:dyDescent="0.25">
      <c r="A1544">
        <v>536403</v>
      </c>
      <c r="B1544" t="s">
        <v>3630</v>
      </c>
      <c r="C1544">
        <v>0</v>
      </c>
      <c r="D1544">
        <v>0</v>
      </c>
      <c r="E1544" t="s">
        <v>3630</v>
      </c>
      <c r="F1544" t="s">
        <v>3630</v>
      </c>
    </row>
    <row r="1545" spans="1:6" x14ac:dyDescent="0.25">
      <c r="A1545">
        <v>156803</v>
      </c>
      <c r="B1545" t="s">
        <v>3630</v>
      </c>
      <c r="C1545">
        <v>0</v>
      </c>
      <c r="D1545">
        <v>0</v>
      </c>
      <c r="E1545" t="s">
        <v>3630</v>
      </c>
      <c r="F1545" t="s">
        <v>3630</v>
      </c>
    </row>
    <row r="1546" spans="1:6" x14ac:dyDescent="0.25">
      <c r="A1546">
        <v>957203</v>
      </c>
      <c r="B1546" t="s">
        <v>3630</v>
      </c>
      <c r="C1546">
        <v>0</v>
      </c>
      <c r="D1546">
        <v>0</v>
      </c>
      <c r="E1546" t="s">
        <v>3630</v>
      </c>
      <c r="F1546" t="s">
        <v>3630</v>
      </c>
    </row>
    <row r="1547" spans="1:6" x14ac:dyDescent="0.25">
      <c r="A1547">
        <v>1295503</v>
      </c>
      <c r="B1547" t="s">
        <v>3630</v>
      </c>
      <c r="C1547">
        <v>0</v>
      </c>
      <c r="D1547">
        <v>0</v>
      </c>
      <c r="E1547" t="s">
        <v>3630</v>
      </c>
      <c r="F1547" t="s">
        <v>3630</v>
      </c>
    </row>
    <row r="1548" spans="1:6" x14ac:dyDescent="0.25">
      <c r="A1548">
        <v>1297603</v>
      </c>
      <c r="B1548" t="s">
        <v>3630</v>
      </c>
      <c r="C1548">
        <v>0</v>
      </c>
      <c r="D1548">
        <v>0</v>
      </c>
      <c r="E1548" t="s">
        <v>3630</v>
      </c>
      <c r="F1548" t="s">
        <v>3630</v>
      </c>
    </row>
    <row r="1549" spans="1:6" x14ac:dyDescent="0.25">
      <c r="A1549">
        <v>1299303</v>
      </c>
      <c r="B1549" t="s">
        <v>3630</v>
      </c>
      <c r="C1549">
        <v>0</v>
      </c>
      <c r="D1549">
        <v>0</v>
      </c>
      <c r="E1549" t="s">
        <v>3630</v>
      </c>
      <c r="F1549" t="s">
        <v>3630</v>
      </c>
    </row>
    <row r="1550" spans="1:6" x14ac:dyDescent="0.25">
      <c r="A1550">
        <v>1298203</v>
      </c>
      <c r="B1550" t="s">
        <v>3630</v>
      </c>
      <c r="C1550">
        <v>0</v>
      </c>
      <c r="D1550">
        <v>0</v>
      </c>
      <c r="E1550" t="s">
        <v>3630</v>
      </c>
      <c r="F1550" t="s">
        <v>3630</v>
      </c>
    </row>
    <row r="1551" spans="1:6" x14ac:dyDescent="0.25">
      <c r="A1551">
        <v>2309203</v>
      </c>
      <c r="B1551" t="s">
        <v>3630</v>
      </c>
      <c r="C1551">
        <v>0</v>
      </c>
      <c r="D1551">
        <v>0</v>
      </c>
      <c r="E1551" t="s">
        <v>3630</v>
      </c>
      <c r="F1551" t="s">
        <v>3630</v>
      </c>
    </row>
    <row r="1552" spans="1:6" x14ac:dyDescent="0.25">
      <c r="A1552">
        <v>106903</v>
      </c>
      <c r="B1552" t="s">
        <v>3630</v>
      </c>
      <c r="C1552">
        <v>0</v>
      </c>
      <c r="D1552">
        <v>0</v>
      </c>
      <c r="E1552" t="s">
        <v>3630</v>
      </c>
      <c r="F1552" t="s">
        <v>3630</v>
      </c>
    </row>
    <row r="1553" spans="1:6" x14ac:dyDescent="0.25">
      <c r="A1553">
        <v>96703</v>
      </c>
      <c r="B1553" t="s">
        <v>3630</v>
      </c>
      <c r="C1553">
        <v>0</v>
      </c>
      <c r="D1553">
        <v>0</v>
      </c>
      <c r="E1553" t="s">
        <v>3630</v>
      </c>
      <c r="F1553" t="s">
        <v>3630</v>
      </c>
    </row>
    <row r="1554" spans="1:6" x14ac:dyDescent="0.25">
      <c r="A1554">
        <v>193703</v>
      </c>
      <c r="B1554" t="s">
        <v>3630</v>
      </c>
      <c r="C1554">
        <v>0</v>
      </c>
      <c r="D1554">
        <v>0</v>
      </c>
      <c r="E1554" t="s">
        <v>3630</v>
      </c>
      <c r="F1554" t="s">
        <v>3630</v>
      </c>
    </row>
    <row r="1555" spans="1:6" x14ac:dyDescent="0.25">
      <c r="A1555">
        <v>2317203</v>
      </c>
      <c r="B1555" t="s">
        <v>3630</v>
      </c>
      <c r="C1555">
        <v>0</v>
      </c>
      <c r="D1555">
        <v>0</v>
      </c>
      <c r="E1555" t="s">
        <v>3630</v>
      </c>
      <c r="F1555" t="s">
        <v>3630</v>
      </c>
    </row>
    <row r="1556" spans="1:6" x14ac:dyDescent="0.25">
      <c r="A1556">
        <v>2317303</v>
      </c>
      <c r="B1556" t="s">
        <v>3630</v>
      </c>
      <c r="C1556">
        <v>0</v>
      </c>
      <c r="D1556">
        <v>0</v>
      </c>
      <c r="E1556" t="s">
        <v>3630</v>
      </c>
      <c r="F1556" t="s">
        <v>3630</v>
      </c>
    </row>
    <row r="1557" spans="1:6" x14ac:dyDescent="0.25">
      <c r="A1557">
        <v>2305303</v>
      </c>
      <c r="B1557" t="s">
        <v>3630</v>
      </c>
      <c r="C1557">
        <v>0</v>
      </c>
      <c r="D1557">
        <v>0</v>
      </c>
      <c r="E1557" t="s">
        <v>3630</v>
      </c>
      <c r="F1557" t="s">
        <v>3630</v>
      </c>
    </row>
    <row r="1558" spans="1:6" x14ac:dyDescent="0.25">
      <c r="A1558">
        <v>2313203</v>
      </c>
      <c r="B1558" t="s">
        <v>3630</v>
      </c>
      <c r="C1558">
        <v>0</v>
      </c>
      <c r="D1558">
        <v>0</v>
      </c>
      <c r="E1558" t="s">
        <v>3630</v>
      </c>
      <c r="F1558" t="s">
        <v>3630</v>
      </c>
    </row>
    <row r="1559" spans="1:6" x14ac:dyDescent="0.25">
      <c r="A1559">
        <v>276703</v>
      </c>
      <c r="B1559" t="s">
        <v>3630</v>
      </c>
      <c r="C1559">
        <v>0</v>
      </c>
      <c r="D1559">
        <v>0</v>
      </c>
      <c r="E1559" t="s">
        <v>3630</v>
      </c>
      <c r="F1559" t="s">
        <v>3630</v>
      </c>
    </row>
    <row r="1560" spans="1:6" x14ac:dyDescent="0.25">
      <c r="A1560">
        <v>2203503</v>
      </c>
      <c r="B1560" t="s">
        <v>3630</v>
      </c>
      <c r="C1560">
        <v>0</v>
      </c>
      <c r="D1560">
        <v>0</v>
      </c>
      <c r="E1560" t="s">
        <v>3630</v>
      </c>
      <c r="F1560" t="s">
        <v>3630</v>
      </c>
    </row>
    <row r="1561" spans="1:6" x14ac:dyDescent="0.25">
      <c r="A1561">
        <v>133203</v>
      </c>
      <c r="B1561" t="s">
        <v>3630</v>
      </c>
      <c r="C1561">
        <v>0</v>
      </c>
      <c r="D1561">
        <v>0</v>
      </c>
      <c r="E1561" t="s">
        <v>3630</v>
      </c>
      <c r="F1561" t="s">
        <v>3630</v>
      </c>
    </row>
    <row r="1562" spans="1:6" x14ac:dyDescent="0.25">
      <c r="A1562">
        <v>141203</v>
      </c>
      <c r="B1562" t="s">
        <v>3630</v>
      </c>
      <c r="C1562">
        <v>0</v>
      </c>
      <c r="D1562">
        <v>0</v>
      </c>
      <c r="E1562" t="s">
        <v>3630</v>
      </c>
      <c r="F1562" t="s">
        <v>3630</v>
      </c>
    </row>
    <row r="1563" spans="1:6" x14ac:dyDescent="0.25">
      <c r="A1563">
        <v>182903</v>
      </c>
      <c r="B1563" t="s">
        <v>3630</v>
      </c>
      <c r="C1563">
        <v>0</v>
      </c>
      <c r="D1563">
        <v>0</v>
      </c>
      <c r="E1563" t="s">
        <v>3630</v>
      </c>
      <c r="F1563" t="s">
        <v>3630</v>
      </c>
    </row>
    <row r="1564" spans="1:6" x14ac:dyDescent="0.25">
      <c r="A1564">
        <v>119403</v>
      </c>
      <c r="B1564" t="s">
        <v>3630</v>
      </c>
      <c r="C1564">
        <v>0</v>
      </c>
      <c r="D1564">
        <v>0</v>
      </c>
      <c r="E1564" t="s">
        <v>3630</v>
      </c>
      <c r="F1564" t="s">
        <v>3630</v>
      </c>
    </row>
    <row r="1565" spans="1:6" x14ac:dyDescent="0.25">
      <c r="A1565">
        <v>145103</v>
      </c>
      <c r="B1565" t="s">
        <v>3630</v>
      </c>
      <c r="C1565">
        <v>0</v>
      </c>
      <c r="D1565">
        <v>0</v>
      </c>
      <c r="E1565" t="s">
        <v>3630</v>
      </c>
      <c r="F1565" t="s">
        <v>3630</v>
      </c>
    </row>
    <row r="1566" spans="1:6" x14ac:dyDescent="0.25">
      <c r="A1566">
        <v>148903</v>
      </c>
      <c r="B1566" t="s">
        <v>3630</v>
      </c>
      <c r="C1566">
        <v>0</v>
      </c>
      <c r="D1566">
        <v>0</v>
      </c>
      <c r="E1566" t="s">
        <v>3630</v>
      </c>
      <c r="F1566" t="s">
        <v>3630</v>
      </c>
    </row>
    <row r="1567" spans="1:6" x14ac:dyDescent="0.25">
      <c r="A1567">
        <v>225903</v>
      </c>
      <c r="B1567" t="s">
        <v>3630</v>
      </c>
      <c r="C1567">
        <v>0</v>
      </c>
      <c r="D1567">
        <v>0</v>
      </c>
      <c r="E1567" t="s">
        <v>3630</v>
      </c>
      <c r="F1567" t="s">
        <v>3630</v>
      </c>
    </row>
    <row r="1568" spans="1:6" x14ac:dyDescent="0.25">
      <c r="A1568">
        <v>5853203</v>
      </c>
      <c r="B1568" t="s">
        <v>3630</v>
      </c>
      <c r="C1568">
        <v>0</v>
      </c>
      <c r="D1568">
        <v>0</v>
      </c>
      <c r="E1568" t="s">
        <v>3630</v>
      </c>
      <c r="F1568" t="s">
        <v>3630</v>
      </c>
    </row>
    <row r="1569" spans="1:6" x14ac:dyDescent="0.25">
      <c r="A1569">
        <v>5851903</v>
      </c>
      <c r="B1569" t="s">
        <v>3630</v>
      </c>
      <c r="C1569">
        <v>0</v>
      </c>
      <c r="D1569">
        <v>0</v>
      </c>
      <c r="E1569" t="s">
        <v>3630</v>
      </c>
      <c r="F1569" t="s">
        <v>3630</v>
      </c>
    </row>
    <row r="1570" spans="1:6" x14ac:dyDescent="0.25">
      <c r="A1570">
        <v>258203</v>
      </c>
      <c r="B1570" t="s">
        <v>3630</v>
      </c>
      <c r="C1570">
        <v>0</v>
      </c>
      <c r="D1570">
        <v>0</v>
      </c>
      <c r="E1570" t="s">
        <v>3630</v>
      </c>
      <c r="F1570" t="s">
        <v>3630</v>
      </c>
    </row>
    <row r="1571" spans="1:6" x14ac:dyDescent="0.25">
      <c r="A1571">
        <v>256003</v>
      </c>
      <c r="B1571" t="s">
        <v>3630</v>
      </c>
      <c r="C1571">
        <v>0</v>
      </c>
      <c r="D1571">
        <v>0</v>
      </c>
      <c r="E1571" t="s">
        <v>3630</v>
      </c>
      <c r="F1571" t="s">
        <v>3630</v>
      </c>
    </row>
    <row r="1572" spans="1:6" x14ac:dyDescent="0.25">
      <c r="A1572">
        <v>238303</v>
      </c>
      <c r="B1572" t="s">
        <v>3630</v>
      </c>
      <c r="C1572">
        <v>0</v>
      </c>
      <c r="D1572">
        <v>0</v>
      </c>
      <c r="E1572" t="s">
        <v>3630</v>
      </c>
      <c r="F1572" t="s">
        <v>3630</v>
      </c>
    </row>
    <row r="1573" spans="1:6" x14ac:dyDescent="0.25">
      <c r="A1573">
        <v>238403</v>
      </c>
      <c r="B1573" t="s">
        <v>3630</v>
      </c>
      <c r="C1573">
        <v>0</v>
      </c>
      <c r="D1573">
        <v>0</v>
      </c>
      <c r="E1573" t="s">
        <v>3630</v>
      </c>
      <c r="F1573" t="s">
        <v>3630</v>
      </c>
    </row>
    <row r="1574" spans="1:6" x14ac:dyDescent="0.25">
      <c r="A1574">
        <v>5852703</v>
      </c>
      <c r="B1574" t="s">
        <v>3630</v>
      </c>
      <c r="C1574">
        <v>0</v>
      </c>
      <c r="D1574">
        <v>0</v>
      </c>
      <c r="E1574" t="s">
        <v>3630</v>
      </c>
      <c r="F1574" t="s">
        <v>3630</v>
      </c>
    </row>
    <row r="1575" spans="1:6" x14ac:dyDescent="0.25">
      <c r="A1575">
        <v>5852003</v>
      </c>
      <c r="B1575" t="s">
        <v>3630</v>
      </c>
      <c r="C1575">
        <v>0</v>
      </c>
      <c r="D1575">
        <v>0</v>
      </c>
      <c r="E1575" t="s">
        <v>3630</v>
      </c>
      <c r="F1575" t="s">
        <v>3630</v>
      </c>
    </row>
    <row r="1576" spans="1:6" x14ac:dyDescent="0.25">
      <c r="A1576">
        <v>240303</v>
      </c>
      <c r="B1576" t="s">
        <v>3630</v>
      </c>
      <c r="C1576">
        <v>0</v>
      </c>
      <c r="D1576">
        <v>0</v>
      </c>
      <c r="E1576" t="s">
        <v>3630</v>
      </c>
      <c r="F1576" t="s">
        <v>3630</v>
      </c>
    </row>
    <row r="1577" spans="1:6" x14ac:dyDescent="0.25">
      <c r="A1577">
        <v>240703</v>
      </c>
      <c r="B1577" t="s">
        <v>3630</v>
      </c>
      <c r="C1577">
        <v>0</v>
      </c>
      <c r="D1577">
        <v>0</v>
      </c>
      <c r="E1577" t="s">
        <v>3630</v>
      </c>
      <c r="F1577" t="s">
        <v>3630</v>
      </c>
    </row>
    <row r="1578" spans="1:6" x14ac:dyDescent="0.25">
      <c r="A1578">
        <v>241203</v>
      </c>
      <c r="B1578" t="s">
        <v>3630</v>
      </c>
      <c r="C1578">
        <v>0</v>
      </c>
      <c r="D1578">
        <v>0</v>
      </c>
      <c r="E1578" t="s">
        <v>3630</v>
      </c>
      <c r="F1578" t="s">
        <v>3630</v>
      </c>
    </row>
    <row r="1579" spans="1:6" x14ac:dyDescent="0.25">
      <c r="A1579">
        <v>241603</v>
      </c>
      <c r="B1579" t="s">
        <v>3630</v>
      </c>
      <c r="C1579">
        <v>0</v>
      </c>
      <c r="D1579">
        <v>0</v>
      </c>
      <c r="E1579" t="s">
        <v>3630</v>
      </c>
      <c r="F1579" t="s">
        <v>3630</v>
      </c>
    </row>
    <row r="1580" spans="1:6" x14ac:dyDescent="0.25">
      <c r="A1580">
        <v>105903</v>
      </c>
      <c r="B1580" t="s">
        <v>3630</v>
      </c>
      <c r="C1580">
        <v>0</v>
      </c>
      <c r="D1580">
        <v>0</v>
      </c>
      <c r="E1580" t="s">
        <v>3630</v>
      </c>
      <c r="F1580" t="s">
        <v>3630</v>
      </c>
    </row>
    <row r="1581" spans="1:6" x14ac:dyDescent="0.25">
      <c r="A1581">
        <v>5851703</v>
      </c>
      <c r="B1581" t="s">
        <v>3630</v>
      </c>
      <c r="C1581">
        <v>0</v>
      </c>
      <c r="D1581">
        <v>0</v>
      </c>
      <c r="E1581" t="s">
        <v>3630</v>
      </c>
      <c r="F1581" t="s">
        <v>3630</v>
      </c>
    </row>
    <row r="1582" spans="1:6" x14ac:dyDescent="0.25">
      <c r="A1582">
        <v>5852303</v>
      </c>
      <c r="B1582" t="s">
        <v>3630</v>
      </c>
      <c r="C1582">
        <v>0</v>
      </c>
      <c r="D1582">
        <v>0</v>
      </c>
      <c r="E1582" t="s">
        <v>3630</v>
      </c>
      <c r="F1582" t="s">
        <v>3630</v>
      </c>
    </row>
    <row r="1583" spans="1:6" x14ac:dyDescent="0.25">
      <c r="A1583">
        <v>5853103</v>
      </c>
      <c r="B1583" t="s">
        <v>3630</v>
      </c>
      <c r="C1583">
        <v>0</v>
      </c>
      <c r="D1583">
        <v>0</v>
      </c>
      <c r="E1583" t="s">
        <v>3630</v>
      </c>
      <c r="F1583" t="s">
        <v>3630</v>
      </c>
    </row>
    <row r="1584" spans="1:6" x14ac:dyDescent="0.25">
      <c r="A1584">
        <v>5852103</v>
      </c>
      <c r="B1584" t="s">
        <v>3630</v>
      </c>
      <c r="C1584">
        <v>0</v>
      </c>
      <c r="D1584">
        <v>0</v>
      </c>
      <c r="E1584" t="s">
        <v>3630</v>
      </c>
      <c r="F1584" t="s">
        <v>3630</v>
      </c>
    </row>
    <row r="1585" spans="1:6" x14ac:dyDescent="0.25">
      <c r="A1585">
        <v>274503</v>
      </c>
      <c r="B1585" t="s">
        <v>3630</v>
      </c>
      <c r="C1585">
        <v>0</v>
      </c>
      <c r="D1585">
        <v>0</v>
      </c>
      <c r="E1585" t="s">
        <v>3630</v>
      </c>
      <c r="F1585" t="s">
        <v>3630</v>
      </c>
    </row>
    <row r="1586" spans="1:6" x14ac:dyDescent="0.25">
      <c r="A1586">
        <v>274803</v>
      </c>
      <c r="B1586" t="s">
        <v>3630</v>
      </c>
      <c r="C1586">
        <v>0</v>
      </c>
      <c r="D1586">
        <v>0</v>
      </c>
      <c r="E1586" t="s">
        <v>3630</v>
      </c>
      <c r="F1586" t="s">
        <v>3630</v>
      </c>
    </row>
    <row r="1587" spans="1:6" x14ac:dyDescent="0.25">
      <c r="A1587">
        <v>277103</v>
      </c>
      <c r="B1587" t="s">
        <v>3630</v>
      </c>
      <c r="C1587">
        <v>0</v>
      </c>
      <c r="D1587">
        <v>0</v>
      </c>
      <c r="E1587" t="s">
        <v>3630</v>
      </c>
      <c r="F1587" t="s">
        <v>3630</v>
      </c>
    </row>
    <row r="1588" spans="1:6" x14ac:dyDescent="0.25">
      <c r="A1588">
        <v>279203</v>
      </c>
      <c r="B1588" t="s">
        <v>3630</v>
      </c>
      <c r="C1588">
        <v>0</v>
      </c>
      <c r="D1588">
        <v>0</v>
      </c>
      <c r="E1588" t="s">
        <v>3630</v>
      </c>
      <c r="F1588" t="s">
        <v>3630</v>
      </c>
    </row>
    <row r="1589" spans="1:6" x14ac:dyDescent="0.25">
      <c r="A1589">
        <v>361603</v>
      </c>
      <c r="B1589" t="s">
        <v>3630</v>
      </c>
      <c r="C1589">
        <v>0</v>
      </c>
      <c r="D1589">
        <v>0</v>
      </c>
      <c r="E1589" t="s">
        <v>3630</v>
      </c>
      <c r="F1589" t="s">
        <v>3630</v>
      </c>
    </row>
    <row r="1590" spans="1:6" x14ac:dyDescent="0.25">
      <c r="A1590">
        <v>169903</v>
      </c>
      <c r="B1590" t="s">
        <v>3630</v>
      </c>
      <c r="C1590">
        <v>0</v>
      </c>
      <c r="D1590">
        <v>0</v>
      </c>
      <c r="E1590" t="s">
        <v>3630</v>
      </c>
      <c r="F1590" t="s">
        <v>3630</v>
      </c>
    </row>
    <row r="1591" spans="1:6" x14ac:dyDescent="0.25">
      <c r="A1591">
        <v>171903</v>
      </c>
      <c r="B1591" t="s">
        <v>3630</v>
      </c>
      <c r="C1591">
        <v>0</v>
      </c>
      <c r="D1591">
        <v>0</v>
      </c>
      <c r="E1591" t="s">
        <v>3630</v>
      </c>
      <c r="F1591" t="s">
        <v>3630</v>
      </c>
    </row>
    <row r="1592" spans="1:6" x14ac:dyDescent="0.25">
      <c r="A1592">
        <v>172303</v>
      </c>
      <c r="B1592" t="s">
        <v>3630</v>
      </c>
      <c r="C1592">
        <v>0</v>
      </c>
      <c r="D1592">
        <v>0</v>
      </c>
      <c r="E1592" t="s">
        <v>3630</v>
      </c>
      <c r="F1592" t="s">
        <v>3630</v>
      </c>
    </row>
    <row r="1593" spans="1:6" x14ac:dyDescent="0.25">
      <c r="A1593">
        <v>165303</v>
      </c>
      <c r="B1593" t="s">
        <v>3630</v>
      </c>
      <c r="C1593">
        <v>0</v>
      </c>
      <c r="D1593">
        <v>0</v>
      </c>
      <c r="E1593" t="s">
        <v>3630</v>
      </c>
      <c r="F1593" t="s">
        <v>3630</v>
      </c>
    </row>
    <row r="1594" spans="1:6" x14ac:dyDescent="0.25">
      <c r="A1594">
        <v>440003</v>
      </c>
      <c r="B1594" t="s">
        <v>3630</v>
      </c>
      <c r="C1594">
        <v>0</v>
      </c>
      <c r="D1594">
        <v>0</v>
      </c>
      <c r="E1594" t="s">
        <v>3630</v>
      </c>
      <c r="F1594" t="s">
        <v>3630</v>
      </c>
    </row>
    <row r="1595" spans="1:6" x14ac:dyDescent="0.25">
      <c r="A1595">
        <v>533503</v>
      </c>
      <c r="B1595" t="s">
        <v>3630</v>
      </c>
      <c r="C1595">
        <v>0</v>
      </c>
      <c r="D1595">
        <v>0</v>
      </c>
      <c r="E1595" t="s">
        <v>3630</v>
      </c>
      <c r="F1595" t="s">
        <v>3630</v>
      </c>
    </row>
    <row r="1596" spans="1:6" x14ac:dyDescent="0.25">
      <c r="A1596">
        <v>535203</v>
      </c>
      <c r="B1596" t="s">
        <v>3630</v>
      </c>
      <c r="C1596">
        <v>0</v>
      </c>
      <c r="D1596">
        <v>0</v>
      </c>
      <c r="E1596" t="s">
        <v>3630</v>
      </c>
      <c r="F1596" t="s">
        <v>3630</v>
      </c>
    </row>
    <row r="1597" spans="1:6" x14ac:dyDescent="0.25">
      <c r="A1597">
        <v>538703</v>
      </c>
      <c r="B1597" t="s">
        <v>3630</v>
      </c>
      <c r="C1597">
        <v>0</v>
      </c>
      <c r="D1597">
        <v>0</v>
      </c>
      <c r="E1597" t="s">
        <v>3630</v>
      </c>
      <c r="F1597" t="s">
        <v>3630</v>
      </c>
    </row>
    <row r="1598" spans="1:6" x14ac:dyDescent="0.25">
      <c r="A1598">
        <v>240903</v>
      </c>
      <c r="B1598" t="s">
        <v>3630</v>
      </c>
      <c r="C1598">
        <v>0</v>
      </c>
      <c r="D1598">
        <v>0</v>
      </c>
      <c r="E1598" t="s">
        <v>3630</v>
      </c>
      <c r="F1598" t="s">
        <v>3630</v>
      </c>
    </row>
    <row r="1599" spans="1:6" x14ac:dyDescent="0.25">
      <c r="A1599">
        <v>241803</v>
      </c>
      <c r="B1599" t="s">
        <v>3630</v>
      </c>
      <c r="C1599">
        <v>0</v>
      </c>
      <c r="D1599">
        <v>0</v>
      </c>
      <c r="E1599" t="s">
        <v>3630</v>
      </c>
      <c r="F1599" t="s">
        <v>3630</v>
      </c>
    </row>
    <row r="1600" spans="1:6" x14ac:dyDescent="0.25">
      <c r="A1600">
        <v>5850603</v>
      </c>
      <c r="B1600" t="s">
        <v>3630</v>
      </c>
      <c r="C1600">
        <v>0</v>
      </c>
      <c r="D1600">
        <v>0</v>
      </c>
      <c r="E1600" t="s">
        <v>3630</v>
      </c>
      <c r="F1600" t="s">
        <v>3630</v>
      </c>
    </row>
    <row r="1601" spans="1:6" x14ac:dyDescent="0.25">
      <c r="A1601">
        <v>5854503</v>
      </c>
      <c r="B1601" t="s">
        <v>3630</v>
      </c>
      <c r="C1601">
        <v>0</v>
      </c>
      <c r="D1601">
        <v>0</v>
      </c>
      <c r="E1601" t="s">
        <v>3630</v>
      </c>
      <c r="F1601" t="s">
        <v>3630</v>
      </c>
    </row>
    <row r="1602" spans="1:6" x14ac:dyDescent="0.25">
      <c r="A1602">
        <v>5850403</v>
      </c>
      <c r="B1602" t="s">
        <v>3630</v>
      </c>
      <c r="C1602">
        <v>0</v>
      </c>
      <c r="D1602">
        <v>0</v>
      </c>
      <c r="E1602" t="s">
        <v>3630</v>
      </c>
      <c r="F1602" t="s">
        <v>3630</v>
      </c>
    </row>
    <row r="1603" spans="1:6" x14ac:dyDescent="0.25">
      <c r="A1603">
        <v>5850903</v>
      </c>
      <c r="B1603" t="s">
        <v>3630</v>
      </c>
      <c r="C1603">
        <v>0</v>
      </c>
      <c r="D1603">
        <v>0</v>
      </c>
      <c r="E1603" t="s">
        <v>3630</v>
      </c>
      <c r="F1603" t="s">
        <v>3630</v>
      </c>
    </row>
    <row r="1604" spans="1:6" x14ac:dyDescent="0.25">
      <c r="A1604">
        <v>5856503</v>
      </c>
      <c r="B1604" t="s">
        <v>3630</v>
      </c>
      <c r="C1604">
        <v>0</v>
      </c>
      <c r="D1604">
        <v>0</v>
      </c>
      <c r="E1604" t="s">
        <v>3630</v>
      </c>
      <c r="F1604" t="s">
        <v>3630</v>
      </c>
    </row>
    <row r="1605" spans="1:6" x14ac:dyDescent="0.25">
      <c r="A1605">
        <v>276803</v>
      </c>
      <c r="B1605" t="s">
        <v>3630</v>
      </c>
      <c r="C1605">
        <v>0</v>
      </c>
      <c r="D1605">
        <v>0</v>
      </c>
      <c r="E1605" t="s">
        <v>3630</v>
      </c>
      <c r="F1605" t="s">
        <v>3630</v>
      </c>
    </row>
    <row r="1606" spans="1:6" x14ac:dyDescent="0.25">
      <c r="A1606">
        <v>278603</v>
      </c>
      <c r="B1606" t="s">
        <v>3630</v>
      </c>
      <c r="C1606">
        <v>0</v>
      </c>
      <c r="D1606">
        <v>0</v>
      </c>
      <c r="E1606" t="s">
        <v>3630</v>
      </c>
      <c r="F1606" t="s">
        <v>3630</v>
      </c>
    </row>
    <row r="1607" spans="1:6" x14ac:dyDescent="0.25">
      <c r="A1607">
        <v>359803</v>
      </c>
      <c r="B1607" t="s">
        <v>3630</v>
      </c>
      <c r="C1607">
        <v>0</v>
      </c>
      <c r="D1607">
        <v>0</v>
      </c>
      <c r="E1607" t="s">
        <v>3630</v>
      </c>
      <c r="F1607" t="s">
        <v>3630</v>
      </c>
    </row>
    <row r="1608" spans="1:6" x14ac:dyDescent="0.25">
      <c r="A1608">
        <v>361403</v>
      </c>
      <c r="B1608" t="s">
        <v>3630</v>
      </c>
      <c r="C1608">
        <v>0</v>
      </c>
      <c r="D1608">
        <v>0</v>
      </c>
      <c r="E1608" t="s">
        <v>3630</v>
      </c>
      <c r="F1608" t="s">
        <v>3630</v>
      </c>
    </row>
    <row r="1609" spans="1:6" x14ac:dyDescent="0.25">
      <c r="A1609">
        <v>271903</v>
      </c>
      <c r="B1609" t="s">
        <v>3630</v>
      </c>
      <c r="C1609">
        <v>0</v>
      </c>
      <c r="D1609">
        <v>0</v>
      </c>
      <c r="E1609" t="s">
        <v>3630</v>
      </c>
      <c r="F1609" t="s">
        <v>3630</v>
      </c>
    </row>
    <row r="1610" spans="1:6" x14ac:dyDescent="0.25">
      <c r="A1610">
        <v>304803</v>
      </c>
      <c r="B1610" t="s">
        <v>3630</v>
      </c>
      <c r="C1610">
        <v>0</v>
      </c>
      <c r="D1610">
        <v>0</v>
      </c>
      <c r="E1610" t="s">
        <v>3630</v>
      </c>
      <c r="F1610" t="s">
        <v>3630</v>
      </c>
    </row>
    <row r="1611" spans="1:6" x14ac:dyDescent="0.25">
      <c r="A1611">
        <v>5443803</v>
      </c>
      <c r="B1611" t="s">
        <v>3630</v>
      </c>
      <c r="C1611">
        <v>0</v>
      </c>
      <c r="D1611">
        <v>0</v>
      </c>
      <c r="E1611" t="s">
        <v>3630</v>
      </c>
      <c r="F1611" t="s">
        <v>3630</v>
      </c>
    </row>
    <row r="1612" spans="1:6" x14ac:dyDescent="0.25">
      <c r="A1612">
        <v>5446903</v>
      </c>
      <c r="B1612" t="s">
        <v>3630</v>
      </c>
      <c r="C1612">
        <v>0</v>
      </c>
      <c r="D1612">
        <v>0</v>
      </c>
      <c r="E1612" t="s">
        <v>3630</v>
      </c>
      <c r="F1612" t="s">
        <v>3630</v>
      </c>
    </row>
    <row r="1613" spans="1:6" x14ac:dyDescent="0.25">
      <c r="A1613">
        <v>364903</v>
      </c>
      <c r="B1613" t="s">
        <v>3630</v>
      </c>
      <c r="C1613">
        <v>0</v>
      </c>
      <c r="D1613">
        <v>0</v>
      </c>
      <c r="E1613" t="s">
        <v>3630</v>
      </c>
      <c r="F1613" t="s">
        <v>3630</v>
      </c>
    </row>
    <row r="1614" spans="1:6" x14ac:dyDescent="0.25">
      <c r="A1614">
        <v>61503</v>
      </c>
      <c r="B1614" t="s">
        <v>3630</v>
      </c>
      <c r="C1614">
        <v>0</v>
      </c>
      <c r="D1614">
        <v>0</v>
      </c>
      <c r="E1614" t="s">
        <v>3630</v>
      </c>
      <c r="F1614" t="s">
        <v>3630</v>
      </c>
    </row>
    <row r="1615" spans="1:6" x14ac:dyDescent="0.25">
      <c r="A1615">
        <v>75303</v>
      </c>
      <c r="B1615" t="s">
        <v>3630</v>
      </c>
      <c r="C1615">
        <v>0</v>
      </c>
      <c r="D1615">
        <v>0</v>
      </c>
      <c r="E1615" t="s">
        <v>3630</v>
      </c>
      <c r="F1615" t="s">
        <v>3630</v>
      </c>
    </row>
    <row r="1616" spans="1:6" x14ac:dyDescent="0.25">
      <c r="A1616">
        <v>120703</v>
      </c>
      <c r="B1616" t="s">
        <v>3630</v>
      </c>
      <c r="C1616">
        <v>0</v>
      </c>
      <c r="D1616">
        <v>0</v>
      </c>
      <c r="E1616" t="s">
        <v>3630</v>
      </c>
      <c r="F1616" t="s">
        <v>3630</v>
      </c>
    </row>
    <row r="1617" spans="1:6" x14ac:dyDescent="0.25">
      <c r="A1617">
        <v>364203</v>
      </c>
      <c r="B1617" t="s">
        <v>3630</v>
      </c>
      <c r="C1617">
        <v>0</v>
      </c>
      <c r="D1617">
        <v>0</v>
      </c>
      <c r="E1617" t="s">
        <v>3630</v>
      </c>
      <c r="F1617" t="s">
        <v>3630</v>
      </c>
    </row>
    <row r="1618" spans="1:6" x14ac:dyDescent="0.25">
      <c r="A1618">
        <v>538003</v>
      </c>
      <c r="B1618" t="s">
        <v>3630</v>
      </c>
      <c r="C1618">
        <v>0</v>
      </c>
      <c r="D1618">
        <v>0</v>
      </c>
      <c r="E1618" t="s">
        <v>3630</v>
      </c>
      <c r="F1618" t="s">
        <v>3630</v>
      </c>
    </row>
    <row r="1619" spans="1:6" x14ac:dyDescent="0.25">
      <c r="A1619">
        <v>536903</v>
      </c>
      <c r="B1619" t="s">
        <v>3630</v>
      </c>
      <c r="C1619">
        <v>0</v>
      </c>
      <c r="D1619">
        <v>0</v>
      </c>
      <c r="E1619" t="s">
        <v>3630</v>
      </c>
      <c r="F1619" t="s">
        <v>3630</v>
      </c>
    </row>
    <row r="1620" spans="1:6" x14ac:dyDescent="0.25">
      <c r="A1620">
        <v>537603</v>
      </c>
      <c r="B1620" t="s">
        <v>3630</v>
      </c>
      <c r="C1620">
        <v>0</v>
      </c>
      <c r="D1620">
        <v>0</v>
      </c>
      <c r="E1620" t="s">
        <v>3630</v>
      </c>
      <c r="F1620" t="s">
        <v>3630</v>
      </c>
    </row>
    <row r="1621" spans="1:6" x14ac:dyDescent="0.25">
      <c r="A1621">
        <v>167403</v>
      </c>
      <c r="B1621" t="s">
        <v>3630</v>
      </c>
      <c r="C1621">
        <v>0</v>
      </c>
      <c r="D1621">
        <v>0</v>
      </c>
      <c r="E1621" t="s">
        <v>3630</v>
      </c>
      <c r="F1621" t="s">
        <v>3630</v>
      </c>
    </row>
    <row r="1622" spans="1:6" x14ac:dyDescent="0.25">
      <c r="A1622">
        <v>534703</v>
      </c>
      <c r="B1622" t="s">
        <v>3630</v>
      </c>
      <c r="C1622">
        <v>0</v>
      </c>
      <c r="D1622">
        <v>0</v>
      </c>
      <c r="E1622" t="s">
        <v>3630</v>
      </c>
      <c r="F1622" t="s">
        <v>3630</v>
      </c>
    </row>
    <row r="1623" spans="1:6" x14ac:dyDescent="0.25">
      <c r="A1623">
        <v>893203</v>
      </c>
      <c r="B1623" t="s">
        <v>3630</v>
      </c>
      <c r="C1623">
        <v>0</v>
      </c>
      <c r="D1623">
        <v>0</v>
      </c>
      <c r="E1623" t="s">
        <v>3630</v>
      </c>
      <c r="F1623" t="s">
        <v>3630</v>
      </c>
    </row>
    <row r="1624" spans="1:6" x14ac:dyDescent="0.25">
      <c r="A1624">
        <v>114803</v>
      </c>
      <c r="B1624" t="s">
        <v>3630</v>
      </c>
      <c r="C1624">
        <v>0</v>
      </c>
      <c r="D1624">
        <v>0</v>
      </c>
      <c r="E1624" t="s">
        <v>3630</v>
      </c>
      <c r="F1624" t="s">
        <v>3630</v>
      </c>
    </row>
    <row r="1625" spans="1:6" x14ac:dyDescent="0.25">
      <c r="A1625">
        <v>959203</v>
      </c>
      <c r="B1625" t="s">
        <v>3630</v>
      </c>
      <c r="C1625">
        <v>0</v>
      </c>
      <c r="D1625">
        <v>0</v>
      </c>
      <c r="E1625" t="s">
        <v>3630</v>
      </c>
      <c r="F1625" t="s">
        <v>3630</v>
      </c>
    </row>
    <row r="1626" spans="1:6" x14ac:dyDescent="0.25">
      <c r="A1626">
        <v>961203</v>
      </c>
      <c r="B1626" t="s">
        <v>3630</v>
      </c>
      <c r="C1626">
        <v>0</v>
      </c>
      <c r="D1626">
        <v>0</v>
      </c>
      <c r="E1626" t="s">
        <v>3630</v>
      </c>
      <c r="F1626" t="s">
        <v>3630</v>
      </c>
    </row>
    <row r="1627" spans="1:6" x14ac:dyDescent="0.25">
      <c r="A1627">
        <v>979203</v>
      </c>
      <c r="B1627" t="s">
        <v>3630</v>
      </c>
      <c r="C1627">
        <v>0</v>
      </c>
      <c r="D1627">
        <v>0</v>
      </c>
      <c r="E1627" t="s">
        <v>3630</v>
      </c>
      <c r="F1627" t="s">
        <v>3630</v>
      </c>
    </row>
    <row r="1628" spans="1:6" x14ac:dyDescent="0.25">
      <c r="A1628">
        <v>1293803</v>
      </c>
      <c r="B1628" t="s">
        <v>3630</v>
      </c>
      <c r="C1628">
        <v>0</v>
      </c>
      <c r="D1628">
        <v>0</v>
      </c>
      <c r="E1628" t="s">
        <v>3630</v>
      </c>
      <c r="F1628" t="s">
        <v>3630</v>
      </c>
    </row>
    <row r="1629" spans="1:6" x14ac:dyDescent="0.25">
      <c r="A1629">
        <v>98703</v>
      </c>
      <c r="B1629" t="s">
        <v>3630</v>
      </c>
      <c r="C1629">
        <v>0</v>
      </c>
      <c r="D1629">
        <v>0</v>
      </c>
      <c r="E1629" t="s">
        <v>3630</v>
      </c>
      <c r="F1629" t="s">
        <v>3630</v>
      </c>
    </row>
    <row r="1630" spans="1:6" x14ac:dyDescent="0.25">
      <c r="A1630">
        <v>155903</v>
      </c>
      <c r="B1630" t="s">
        <v>3630</v>
      </c>
      <c r="C1630">
        <v>0</v>
      </c>
      <c r="D1630">
        <v>0</v>
      </c>
      <c r="E1630" t="s">
        <v>3630</v>
      </c>
      <c r="F1630" t="s">
        <v>3630</v>
      </c>
    </row>
    <row r="1631" spans="1:6" x14ac:dyDescent="0.25">
      <c r="A1631">
        <v>188403</v>
      </c>
      <c r="B1631" t="s">
        <v>3630</v>
      </c>
      <c r="C1631">
        <v>0</v>
      </c>
      <c r="D1631">
        <v>0</v>
      </c>
      <c r="E1631" t="s">
        <v>3630</v>
      </c>
      <c r="F1631" t="s">
        <v>3630</v>
      </c>
    </row>
    <row r="1632" spans="1:6" x14ac:dyDescent="0.25">
      <c r="A1632">
        <v>188803</v>
      </c>
      <c r="B1632" t="s">
        <v>3630</v>
      </c>
      <c r="C1632">
        <v>0</v>
      </c>
      <c r="D1632">
        <v>0</v>
      </c>
      <c r="E1632" t="s">
        <v>3630</v>
      </c>
      <c r="F1632" t="s">
        <v>3630</v>
      </c>
    </row>
    <row r="1633" spans="1:6" x14ac:dyDescent="0.25">
      <c r="A1633">
        <v>192603</v>
      </c>
      <c r="B1633" t="s">
        <v>3630</v>
      </c>
      <c r="C1633">
        <v>0</v>
      </c>
      <c r="D1633">
        <v>0</v>
      </c>
      <c r="E1633" t="s">
        <v>3630</v>
      </c>
      <c r="F1633" t="s">
        <v>3630</v>
      </c>
    </row>
    <row r="1634" spans="1:6" x14ac:dyDescent="0.25">
      <c r="A1634">
        <v>1295903</v>
      </c>
      <c r="B1634" t="s">
        <v>3630</v>
      </c>
      <c r="C1634">
        <v>0</v>
      </c>
      <c r="D1634">
        <v>0</v>
      </c>
      <c r="E1634" t="s">
        <v>3630</v>
      </c>
      <c r="F1634" t="s">
        <v>3630</v>
      </c>
    </row>
    <row r="1635" spans="1:6" x14ac:dyDescent="0.25">
      <c r="A1635">
        <v>141503</v>
      </c>
      <c r="B1635" t="s">
        <v>3630</v>
      </c>
      <c r="C1635">
        <v>0</v>
      </c>
      <c r="D1635">
        <v>0</v>
      </c>
      <c r="E1635" t="s">
        <v>3630</v>
      </c>
      <c r="F1635" t="s">
        <v>3630</v>
      </c>
    </row>
    <row r="1636" spans="1:6" x14ac:dyDescent="0.25">
      <c r="A1636">
        <v>143603</v>
      </c>
      <c r="B1636" t="s">
        <v>3630</v>
      </c>
      <c r="C1636">
        <v>0</v>
      </c>
      <c r="D1636">
        <v>0</v>
      </c>
      <c r="E1636" t="s">
        <v>3630</v>
      </c>
      <c r="F1636" t="s">
        <v>3630</v>
      </c>
    </row>
    <row r="1637" spans="1:6" x14ac:dyDescent="0.25">
      <c r="A1637">
        <v>145003</v>
      </c>
      <c r="B1637" t="s">
        <v>3630</v>
      </c>
      <c r="C1637">
        <v>0</v>
      </c>
      <c r="D1637">
        <v>0</v>
      </c>
      <c r="E1637" t="s">
        <v>3630</v>
      </c>
      <c r="F1637" t="s">
        <v>3630</v>
      </c>
    </row>
    <row r="1638" spans="1:6" x14ac:dyDescent="0.25">
      <c r="A1638">
        <v>207603</v>
      </c>
      <c r="B1638" t="s">
        <v>3630</v>
      </c>
      <c r="C1638">
        <v>0</v>
      </c>
      <c r="D1638">
        <v>0</v>
      </c>
      <c r="E1638" t="s">
        <v>3630</v>
      </c>
      <c r="F1638" t="s">
        <v>3630</v>
      </c>
    </row>
    <row r="1639" spans="1:6" x14ac:dyDescent="0.25">
      <c r="A1639">
        <v>207803</v>
      </c>
      <c r="B1639" t="s">
        <v>3630</v>
      </c>
      <c r="C1639">
        <v>0</v>
      </c>
      <c r="D1639">
        <v>0</v>
      </c>
      <c r="E1639" t="s">
        <v>3630</v>
      </c>
      <c r="F1639" t="s">
        <v>3630</v>
      </c>
    </row>
    <row r="1640" spans="1:6" x14ac:dyDescent="0.25">
      <c r="A1640">
        <v>1298403</v>
      </c>
      <c r="B1640" t="s">
        <v>3630</v>
      </c>
      <c r="C1640">
        <v>0</v>
      </c>
      <c r="D1640">
        <v>0</v>
      </c>
      <c r="E1640" t="s">
        <v>3630</v>
      </c>
      <c r="F1640" t="s">
        <v>3630</v>
      </c>
    </row>
    <row r="1641" spans="1:6" x14ac:dyDescent="0.25">
      <c r="A1641">
        <v>1298903</v>
      </c>
      <c r="B1641" t="s">
        <v>3630</v>
      </c>
      <c r="C1641">
        <v>0</v>
      </c>
      <c r="D1641">
        <v>0</v>
      </c>
      <c r="E1641" t="s">
        <v>3630</v>
      </c>
      <c r="F1641" t="s">
        <v>3630</v>
      </c>
    </row>
    <row r="1642" spans="1:6" x14ac:dyDescent="0.25">
      <c r="A1642">
        <v>97403</v>
      </c>
      <c r="B1642" t="s">
        <v>3630</v>
      </c>
      <c r="C1642">
        <v>0</v>
      </c>
      <c r="D1642">
        <v>0</v>
      </c>
      <c r="E1642" t="s">
        <v>3630</v>
      </c>
      <c r="F1642" t="s">
        <v>3630</v>
      </c>
    </row>
    <row r="1643" spans="1:6" x14ac:dyDescent="0.25">
      <c r="A1643">
        <v>193003</v>
      </c>
      <c r="B1643" t="s">
        <v>3630</v>
      </c>
      <c r="C1643">
        <v>0</v>
      </c>
      <c r="D1643">
        <v>0</v>
      </c>
      <c r="E1643" t="s">
        <v>3630</v>
      </c>
      <c r="F1643" t="s">
        <v>3630</v>
      </c>
    </row>
    <row r="1644" spans="1:6" x14ac:dyDescent="0.25">
      <c r="A1644">
        <v>193403</v>
      </c>
      <c r="B1644" t="s">
        <v>3630</v>
      </c>
      <c r="C1644">
        <v>0</v>
      </c>
      <c r="D1644">
        <v>0</v>
      </c>
      <c r="E1644" t="s">
        <v>3630</v>
      </c>
      <c r="F1644" t="s">
        <v>3630</v>
      </c>
    </row>
    <row r="1645" spans="1:6" x14ac:dyDescent="0.25">
      <c r="A1645">
        <v>223003</v>
      </c>
      <c r="B1645" t="s">
        <v>3630</v>
      </c>
      <c r="C1645">
        <v>0</v>
      </c>
      <c r="D1645">
        <v>0</v>
      </c>
      <c r="E1645" t="s">
        <v>3630</v>
      </c>
      <c r="F1645" t="s">
        <v>3630</v>
      </c>
    </row>
    <row r="1646" spans="1:6" x14ac:dyDescent="0.25">
      <c r="A1646">
        <v>2313403</v>
      </c>
      <c r="B1646" t="s">
        <v>3630</v>
      </c>
      <c r="C1646">
        <v>0</v>
      </c>
      <c r="D1646">
        <v>0</v>
      </c>
      <c r="E1646" t="s">
        <v>3630</v>
      </c>
      <c r="F1646" t="s">
        <v>3630</v>
      </c>
    </row>
    <row r="1647" spans="1:6" x14ac:dyDescent="0.25">
      <c r="A1647">
        <v>246603</v>
      </c>
      <c r="B1647" t="s">
        <v>3630</v>
      </c>
      <c r="C1647">
        <v>0</v>
      </c>
      <c r="D1647">
        <v>0</v>
      </c>
      <c r="E1647" t="s">
        <v>3630</v>
      </c>
      <c r="F1647" t="s">
        <v>3630</v>
      </c>
    </row>
    <row r="1648" spans="1:6" x14ac:dyDescent="0.25">
      <c r="A1648">
        <v>255203</v>
      </c>
      <c r="B1648" t="s">
        <v>3630</v>
      </c>
      <c r="C1648">
        <v>0</v>
      </c>
      <c r="D1648">
        <v>0</v>
      </c>
      <c r="E1648" t="s">
        <v>3630</v>
      </c>
      <c r="F1648" t="s">
        <v>3630</v>
      </c>
    </row>
    <row r="1649" spans="1:6" x14ac:dyDescent="0.25">
      <c r="A1649">
        <v>157503</v>
      </c>
      <c r="B1649" t="s">
        <v>3627</v>
      </c>
      <c r="C1649">
        <v>2870.01</v>
      </c>
      <c r="D1649">
        <v>2870.01</v>
      </c>
      <c r="E1649" t="s">
        <v>3628</v>
      </c>
      <c r="F1649" t="s">
        <v>3629</v>
      </c>
    </row>
    <row r="1650" spans="1:6" x14ac:dyDescent="0.25">
      <c r="A1650">
        <v>5444303</v>
      </c>
      <c r="B1650" t="s">
        <v>3630</v>
      </c>
      <c r="C1650">
        <v>0</v>
      </c>
      <c r="D1650">
        <v>0</v>
      </c>
      <c r="E1650" t="s">
        <v>3630</v>
      </c>
      <c r="F1650" t="s">
        <v>3630</v>
      </c>
    </row>
    <row r="1651" spans="1:6" x14ac:dyDescent="0.25">
      <c r="A1651">
        <v>5442103</v>
      </c>
      <c r="B1651" t="s">
        <v>3630</v>
      </c>
      <c r="C1651">
        <v>0</v>
      </c>
      <c r="D1651">
        <v>0</v>
      </c>
      <c r="E1651" t="s">
        <v>3630</v>
      </c>
      <c r="F1651" t="s">
        <v>3630</v>
      </c>
    </row>
    <row r="1652" spans="1:6" x14ac:dyDescent="0.25">
      <c r="A1652">
        <v>5446603</v>
      </c>
      <c r="B1652" t="s">
        <v>3630</v>
      </c>
      <c r="C1652">
        <v>0</v>
      </c>
      <c r="D1652">
        <v>0</v>
      </c>
      <c r="E1652" t="s">
        <v>3630</v>
      </c>
      <c r="F1652" t="s">
        <v>3630</v>
      </c>
    </row>
    <row r="1653" spans="1:6" x14ac:dyDescent="0.25">
      <c r="A1653">
        <v>5443403</v>
      </c>
      <c r="B1653" t="s">
        <v>3630</v>
      </c>
      <c r="C1653">
        <v>0</v>
      </c>
      <c r="D1653">
        <v>0</v>
      </c>
      <c r="E1653" t="s">
        <v>3630</v>
      </c>
      <c r="F1653" t="s">
        <v>3630</v>
      </c>
    </row>
    <row r="1654" spans="1:6" x14ac:dyDescent="0.25">
      <c r="A1654">
        <v>2315303</v>
      </c>
      <c r="B1654" t="s">
        <v>3630</v>
      </c>
      <c r="C1654">
        <v>0</v>
      </c>
      <c r="D1654">
        <v>0</v>
      </c>
      <c r="E1654" t="s">
        <v>3630</v>
      </c>
      <c r="F1654" t="s">
        <v>3630</v>
      </c>
    </row>
    <row r="1655" spans="1:6" x14ac:dyDescent="0.25">
      <c r="A1655">
        <v>160603</v>
      </c>
      <c r="B1655" t="s">
        <v>3630</v>
      </c>
      <c r="C1655">
        <v>0</v>
      </c>
      <c r="D1655">
        <v>0</v>
      </c>
      <c r="E1655" t="s">
        <v>3630</v>
      </c>
      <c r="F1655" t="s">
        <v>3630</v>
      </c>
    </row>
    <row r="1656" spans="1:6" x14ac:dyDescent="0.25">
      <c r="A1656">
        <v>130403</v>
      </c>
      <c r="B1656" t="s">
        <v>3630</v>
      </c>
      <c r="C1656">
        <v>0</v>
      </c>
      <c r="D1656">
        <v>0</v>
      </c>
      <c r="E1656" t="s">
        <v>3630</v>
      </c>
      <c r="F1656" t="s">
        <v>3630</v>
      </c>
    </row>
    <row r="1657" spans="1:6" x14ac:dyDescent="0.25">
      <c r="A1657">
        <v>182503</v>
      </c>
      <c r="B1657" t="s">
        <v>3630</v>
      </c>
      <c r="C1657">
        <v>0</v>
      </c>
      <c r="D1657">
        <v>0</v>
      </c>
      <c r="E1657" t="s">
        <v>3630</v>
      </c>
      <c r="F1657" t="s">
        <v>3630</v>
      </c>
    </row>
    <row r="1658" spans="1:6" x14ac:dyDescent="0.25">
      <c r="A1658">
        <v>186703</v>
      </c>
      <c r="B1658" t="s">
        <v>3630</v>
      </c>
      <c r="C1658">
        <v>0</v>
      </c>
      <c r="D1658">
        <v>0</v>
      </c>
      <c r="E1658" t="s">
        <v>3630</v>
      </c>
      <c r="F1658" t="s">
        <v>3630</v>
      </c>
    </row>
    <row r="1659" spans="1:6" x14ac:dyDescent="0.25">
      <c r="A1659">
        <v>223503</v>
      </c>
      <c r="B1659" t="s">
        <v>3630</v>
      </c>
      <c r="C1659">
        <v>0</v>
      </c>
      <c r="D1659">
        <v>0</v>
      </c>
      <c r="E1659" t="s">
        <v>3630</v>
      </c>
      <c r="F1659" t="s">
        <v>3630</v>
      </c>
    </row>
    <row r="1660" spans="1:6" x14ac:dyDescent="0.25">
      <c r="A1660">
        <v>224303</v>
      </c>
      <c r="B1660" t="s">
        <v>3630</v>
      </c>
      <c r="C1660">
        <v>0</v>
      </c>
      <c r="D1660">
        <v>0</v>
      </c>
      <c r="E1660" t="s">
        <v>3630</v>
      </c>
      <c r="F1660" t="s">
        <v>3630</v>
      </c>
    </row>
    <row r="1661" spans="1:6" x14ac:dyDescent="0.25">
      <c r="A1661">
        <v>5443603</v>
      </c>
      <c r="B1661" t="s">
        <v>3630</v>
      </c>
      <c r="C1661">
        <v>0</v>
      </c>
      <c r="D1661">
        <v>0</v>
      </c>
      <c r="E1661" t="s">
        <v>3630</v>
      </c>
      <c r="F1661" t="s">
        <v>3630</v>
      </c>
    </row>
    <row r="1662" spans="1:6" x14ac:dyDescent="0.25">
      <c r="A1662">
        <v>5855003</v>
      </c>
      <c r="B1662" t="s">
        <v>3630</v>
      </c>
      <c r="C1662">
        <v>0</v>
      </c>
      <c r="D1662">
        <v>0</v>
      </c>
      <c r="E1662" t="s">
        <v>3630</v>
      </c>
      <c r="F1662" t="s">
        <v>3630</v>
      </c>
    </row>
    <row r="1663" spans="1:6" x14ac:dyDescent="0.25">
      <c r="A1663">
        <v>258403</v>
      </c>
      <c r="B1663" t="s">
        <v>3630</v>
      </c>
      <c r="C1663">
        <v>0</v>
      </c>
      <c r="D1663">
        <v>0</v>
      </c>
      <c r="E1663" t="s">
        <v>3630</v>
      </c>
      <c r="F1663" t="s">
        <v>3630</v>
      </c>
    </row>
    <row r="1664" spans="1:6" x14ac:dyDescent="0.25">
      <c r="A1664">
        <v>256103</v>
      </c>
      <c r="B1664" t="s">
        <v>3630</v>
      </c>
      <c r="C1664">
        <v>0</v>
      </c>
      <c r="D1664">
        <v>0</v>
      </c>
      <c r="E1664" t="s">
        <v>3630</v>
      </c>
      <c r="F1664" t="s">
        <v>3630</v>
      </c>
    </row>
    <row r="1665" spans="1:6" x14ac:dyDescent="0.25">
      <c r="A1665">
        <v>238803</v>
      </c>
      <c r="B1665" t="s">
        <v>3630</v>
      </c>
      <c r="C1665">
        <v>0</v>
      </c>
      <c r="D1665">
        <v>0</v>
      </c>
      <c r="E1665" t="s">
        <v>3630</v>
      </c>
      <c r="F1665" t="s">
        <v>3630</v>
      </c>
    </row>
    <row r="1666" spans="1:6" x14ac:dyDescent="0.25">
      <c r="A1666">
        <v>5850103</v>
      </c>
      <c r="B1666" t="s">
        <v>3630</v>
      </c>
      <c r="C1666">
        <v>0</v>
      </c>
      <c r="D1666">
        <v>0</v>
      </c>
      <c r="E1666" t="s">
        <v>3630</v>
      </c>
      <c r="F1666" t="s">
        <v>3630</v>
      </c>
    </row>
    <row r="1667" spans="1:6" x14ac:dyDescent="0.25">
      <c r="A1667">
        <v>5855803</v>
      </c>
      <c r="B1667" t="s">
        <v>3630</v>
      </c>
      <c r="C1667">
        <v>0</v>
      </c>
      <c r="D1667">
        <v>0</v>
      </c>
      <c r="E1667" t="s">
        <v>3630</v>
      </c>
      <c r="F1667" t="s">
        <v>3630</v>
      </c>
    </row>
    <row r="1668" spans="1:6" x14ac:dyDescent="0.25">
      <c r="A1668">
        <v>5856903</v>
      </c>
      <c r="B1668" t="s">
        <v>3630</v>
      </c>
      <c r="C1668">
        <v>0</v>
      </c>
      <c r="D1668">
        <v>0</v>
      </c>
      <c r="E1668" t="s">
        <v>3630</v>
      </c>
      <c r="F1668" t="s">
        <v>3630</v>
      </c>
    </row>
    <row r="1669" spans="1:6" x14ac:dyDescent="0.25">
      <c r="A1669">
        <v>239103</v>
      </c>
      <c r="B1669" t="s">
        <v>3630</v>
      </c>
      <c r="C1669">
        <v>0</v>
      </c>
      <c r="D1669">
        <v>0</v>
      </c>
      <c r="E1669" t="s">
        <v>3630</v>
      </c>
      <c r="F1669" t="s">
        <v>3630</v>
      </c>
    </row>
    <row r="1670" spans="1:6" x14ac:dyDescent="0.25">
      <c r="A1670">
        <v>239603</v>
      </c>
      <c r="B1670" t="s">
        <v>3630</v>
      </c>
      <c r="C1670">
        <v>0</v>
      </c>
      <c r="D1670">
        <v>0</v>
      </c>
      <c r="E1670" t="s">
        <v>3630</v>
      </c>
      <c r="F1670" t="s">
        <v>3630</v>
      </c>
    </row>
    <row r="1671" spans="1:6" x14ac:dyDescent="0.25">
      <c r="A1671">
        <v>240503</v>
      </c>
      <c r="B1671" t="s">
        <v>3630</v>
      </c>
      <c r="C1671">
        <v>0</v>
      </c>
      <c r="D1671">
        <v>0</v>
      </c>
      <c r="E1671" t="s">
        <v>3630</v>
      </c>
      <c r="F1671" t="s">
        <v>3630</v>
      </c>
    </row>
    <row r="1672" spans="1:6" x14ac:dyDescent="0.25">
      <c r="A1672">
        <v>240603</v>
      </c>
      <c r="B1672" t="s">
        <v>3630</v>
      </c>
      <c r="C1672">
        <v>0</v>
      </c>
      <c r="D1672">
        <v>0</v>
      </c>
      <c r="E1672" t="s">
        <v>3630</v>
      </c>
      <c r="F1672" t="s">
        <v>3630</v>
      </c>
    </row>
    <row r="1673" spans="1:6" x14ac:dyDescent="0.25">
      <c r="A1673">
        <v>279403</v>
      </c>
      <c r="B1673" t="s">
        <v>3630</v>
      </c>
      <c r="C1673">
        <v>0</v>
      </c>
      <c r="D1673">
        <v>0</v>
      </c>
      <c r="E1673" t="s">
        <v>3630</v>
      </c>
      <c r="F1673" t="s">
        <v>3630</v>
      </c>
    </row>
    <row r="1674" spans="1:6" x14ac:dyDescent="0.25">
      <c r="A1674">
        <v>271003</v>
      </c>
      <c r="B1674" t="s">
        <v>3630</v>
      </c>
      <c r="C1674">
        <v>0</v>
      </c>
      <c r="D1674">
        <v>0</v>
      </c>
      <c r="E1674" t="s">
        <v>3630</v>
      </c>
      <c r="F1674" t="s">
        <v>3630</v>
      </c>
    </row>
    <row r="1675" spans="1:6" x14ac:dyDescent="0.25">
      <c r="A1675">
        <v>303103</v>
      </c>
      <c r="B1675" t="s">
        <v>3630</v>
      </c>
      <c r="C1675">
        <v>0</v>
      </c>
      <c r="D1675">
        <v>0</v>
      </c>
      <c r="E1675" t="s">
        <v>3630</v>
      </c>
      <c r="F1675" t="s">
        <v>3630</v>
      </c>
    </row>
    <row r="1676" spans="1:6" x14ac:dyDescent="0.25">
      <c r="A1676">
        <v>303603</v>
      </c>
      <c r="B1676" t="s">
        <v>3630</v>
      </c>
      <c r="C1676">
        <v>0</v>
      </c>
      <c r="D1676">
        <v>0</v>
      </c>
      <c r="E1676" t="s">
        <v>3630</v>
      </c>
      <c r="F1676" t="s">
        <v>3630</v>
      </c>
    </row>
    <row r="1677" spans="1:6" x14ac:dyDescent="0.25">
      <c r="A1677">
        <v>305303</v>
      </c>
      <c r="B1677" t="s">
        <v>3630</v>
      </c>
      <c r="C1677">
        <v>0</v>
      </c>
      <c r="D1677">
        <v>0</v>
      </c>
      <c r="E1677" t="s">
        <v>3630</v>
      </c>
      <c r="F1677" t="s">
        <v>3630</v>
      </c>
    </row>
    <row r="1678" spans="1:6" x14ac:dyDescent="0.25">
      <c r="A1678">
        <v>305403</v>
      </c>
      <c r="B1678" t="s">
        <v>3630</v>
      </c>
      <c r="C1678">
        <v>0</v>
      </c>
      <c r="D1678">
        <v>0</v>
      </c>
      <c r="E1678" t="s">
        <v>3630</v>
      </c>
      <c r="F1678" t="s">
        <v>3630</v>
      </c>
    </row>
    <row r="1679" spans="1:6" x14ac:dyDescent="0.25">
      <c r="A1679">
        <v>306403</v>
      </c>
      <c r="B1679" t="s">
        <v>3630</v>
      </c>
      <c r="C1679">
        <v>0</v>
      </c>
      <c r="D1679">
        <v>0</v>
      </c>
      <c r="E1679" t="s">
        <v>3630</v>
      </c>
      <c r="F1679" t="s">
        <v>3630</v>
      </c>
    </row>
    <row r="1680" spans="1:6" x14ac:dyDescent="0.25">
      <c r="A1680">
        <v>310103</v>
      </c>
      <c r="B1680" t="s">
        <v>3630</v>
      </c>
      <c r="C1680">
        <v>0</v>
      </c>
      <c r="D1680">
        <v>0</v>
      </c>
      <c r="E1680" t="s">
        <v>3630</v>
      </c>
      <c r="F1680" t="s">
        <v>3630</v>
      </c>
    </row>
    <row r="1681" spans="1:6" x14ac:dyDescent="0.25">
      <c r="A1681">
        <v>310603</v>
      </c>
      <c r="B1681" t="s">
        <v>3630</v>
      </c>
      <c r="C1681">
        <v>0</v>
      </c>
      <c r="D1681">
        <v>0</v>
      </c>
      <c r="E1681" t="s">
        <v>3630</v>
      </c>
      <c r="F1681" t="s">
        <v>3630</v>
      </c>
    </row>
    <row r="1682" spans="1:6" x14ac:dyDescent="0.25">
      <c r="A1682">
        <v>5444403</v>
      </c>
      <c r="B1682" t="s">
        <v>3630</v>
      </c>
      <c r="C1682">
        <v>0</v>
      </c>
      <c r="D1682">
        <v>0</v>
      </c>
      <c r="E1682" t="s">
        <v>3630</v>
      </c>
      <c r="F1682" t="s">
        <v>3630</v>
      </c>
    </row>
    <row r="1683" spans="1:6" x14ac:dyDescent="0.25">
      <c r="A1683">
        <v>5444503</v>
      </c>
      <c r="B1683" t="s">
        <v>3630</v>
      </c>
      <c r="C1683">
        <v>0</v>
      </c>
      <c r="D1683">
        <v>0</v>
      </c>
      <c r="E1683" t="s">
        <v>3630</v>
      </c>
      <c r="F1683" t="s">
        <v>3630</v>
      </c>
    </row>
    <row r="1684" spans="1:6" x14ac:dyDescent="0.25">
      <c r="A1684">
        <v>5444603</v>
      </c>
      <c r="B1684" t="s">
        <v>3630</v>
      </c>
      <c r="C1684">
        <v>0</v>
      </c>
      <c r="D1684">
        <v>0</v>
      </c>
      <c r="E1684" t="s">
        <v>3630</v>
      </c>
      <c r="F1684" t="s">
        <v>3630</v>
      </c>
    </row>
    <row r="1685" spans="1:6" x14ac:dyDescent="0.25">
      <c r="A1685">
        <v>5444703</v>
      </c>
      <c r="B1685" t="s">
        <v>3630</v>
      </c>
      <c r="C1685">
        <v>0</v>
      </c>
      <c r="D1685">
        <v>0</v>
      </c>
      <c r="E1685" t="s">
        <v>3630</v>
      </c>
      <c r="F1685" t="s">
        <v>3630</v>
      </c>
    </row>
    <row r="1686" spans="1:6" x14ac:dyDescent="0.25">
      <c r="A1686">
        <v>5443703</v>
      </c>
      <c r="B1686" t="s">
        <v>3630</v>
      </c>
      <c r="C1686">
        <v>0</v>
      </c>
      <c r="D1686">
        <v>0</v>
      </c>
      <c r="E1686" t="s">
        <v>3630</v>
      </c>
      <c r="F1686" t="s">
        <v>3630</v>
      </c>
    </row>
    <row r="1687" spans="1:6" x14ac:dyDescent="0.25">
      <c r="A1687">
        <v>5443903</v>
      </c>
      <c r="B1687" t="s">
        <v>3630</v>
      </c>
      <c r="C1687">
        <v>0</v>
      </c>
      <c r="D1687">
        <v>0</v>
      </c>
      <c r="E1687" t="s">
        <v>3630</v>
      </c>
      <c r="F1687" t="s">
        <v>3630</v>
      </c>
    </row>
    <row r="1688" spans="1:6" x14ac:dyDescent="0.25">
      <c r="A1688">
        <v>5441903</v>
      </c>
      <c r="B1688" t="s">
        <v>3630</v>
      </c>
      <c r="C1688">
        <v>0</v>
      </c>
      <c r="D1688">
        <v>0</v>
      </c>
      <c r="E1688" t="s">
        <v>3630</v>
      </c>
      <c r="F1688" t="s">
        <v>3630</v>
      </c>
    </row>
    <row r="1689" spans="1:6" x14ac:dyDescent="0.25">
      <c r="A1689">
        <v>5442003</v>
      </c>
      <c r="B1689" t="s">
        <v>3630</v>
      </c>
      <c r="C1689">
        <v>0</v>
      </c>
      <c r="D1689">
        <v>0</v>
      </c>
      <c r="E1689" t="s">
        <v>3630</v>
      </c>
      <c r="F1689" t="s">
        <v>3630</v>
      </c>
    </row>
    <row r="1690" spans="1:6" x14ac:dyDescent="0.25">
      <c r="A1690">
        <v>5444003</v>
      </c>
      <c r="B1690" t="s">
        <v>3630</v>
      </c>
      <c r="C1690">
        <v>0</v>
      </c>
      <c r="D1690">
        <v>0</v>
      </c>
      <c r="E1690" t="s">
        <v>3630</v>
      </c>
      <c r="F1690" t="s">
        <v>3630</v>
      </c>
    </row>
    <row r="1691" spans="1:6" x14ac:dyDescent="0.25">
      <c r="A1691">
        <v>5444103</v>
      </c>
      <c r="B1691" t="s">
        <v>3630</v>
      </c>
      <c r="C1691">
        <v>0</v>
      </c>
      <c r="D1691">
        <v>0</v>
      </c>
      <c r="E1691" t="s">
        <v>3630</v>
      </c>
      <c r="F1691" t="s">
        <v>3630</v>
      </c>
    </row>
    <row r="1692" spans="1:6" x14ac:dyDescent="0.25">
      <c r="A1692">
        <v>5444203</v>
      </c>
      <c r="B1692" t="s">
        <v>3630</v>
      </c>
      <c r="C1692">
        <v>0</v>
      </c>
      <c r="D1692">
        <v>0</v>
      </c>
      <c r="E1692" t="s">
        <v>3630</v>
      </c>
      <c r="F1692" t="s">
        <v>3630</v>
      </c>
    </row>
    <row r="1693" spans="1:6" x14ac:dyDescent="0.25">
      <c r="A1693">
        <v>5446203</v>
      </c>
      <c r="B1693" t="s">
        <v>3630</v>
      </c>
      <c r="C1693">
        <v>0</v>
      </c>
      <c r="D1693">
        <v>0</v>
      </c>
      <c r="E1693" t="s">
        <v>3630</v>
      </c>
      <c r="F1693" t="s">
        <v>3630</v>
      </c>
    </row>
    <row r="1694" spans="1:6" x14ac:dyDescent="0.25">
      <c r="A1694">
        <v>5446303</v>
      </c>
      <c r="B1694" t="s">
        <v>3630</v>
      </c>
      <c r="C1694">
        <v>0</v>
      </c>
      <c r="D1694">
        <v>0</v>
      </c>
      <c r="E1694" t="s">
        <v>3630</v>
      </c>
      <c r="F1694" t="s">
        <v>3630</v>
      </c>
    </row>
    <row r="1695" spans="1:6" x14ac:dyDescent="0.25">
      <c r="A1695">
        <v>5446403</v>
      </c>
      <c r="B1695" t="s">
        <v>3630</v>
      </c>
      <c r="C1695">
        <v>0</v>
      </c>
      <c r="D1695">
        <v>0</v>
      </c>
      <c r="E1695" t="s">
        <v>3630</v>
      </c>
      <c r="F1695" t="s">
        <v>3630</v>
      </c>
    </row>
    <row r="1696" spans="1:6" x14ac:dyDescent="0.25">
      <c r="A1696">
        <v>5446503</v>
      </c>
      <c r="B1696" t="s">
        <v>3630</v>
      </c>
      <c r="C1696">
        <v>0</v>
      </c>
      <c r="D1696">
        <v>0</v>
      </c>
      <c r="E1696" t="s">
        <v>3630</v>
      </c>
      <c r="F1696" t="s">
        <v>3630</v>
      </c>
    </row>
    <row r="1697" spans="1:6" x14ac:dyDescent="0.25">
      <c r="A1697">
        <v>5446803</v>
      </c>
      <c r="B1697" t="s">
        <v>3630</v>
      </c>
      <c r="C1697">
        <v>0</v>
      </c>
      <c r="D1697">
        <v>0</v>
      </c>
      <c r="E1697" t="s">
        <v>3630</v>
      </c>
      <c r="F1697" t="s">
        <v>3630</v>
      </c>
    </row>
    <row r="1698" spans="1:6" x14ac:dyDescent="0.25">
      <c r="A1698">
        <v>309403</v>
      </c>
      <c r="B1698" t="s">
        <v>3630</v>
      </c>
      <c r="C1698">
        <v>0</v>
      </c>
      <c r="D1698">
        <v>0</v>
      </c>
      <c r="E1698" t="s">
        <v>3630</v>
      </c>
      <c r="F1698" t="s">
        <v>3630</v>
      </c>
    </row>
    <row r="1699" spans="1:6" x14ac:dyDescent="0.25">
      <c r="A1699">
        <v>309503</v>
      </c>
      <c r="B1699" t="s">
        <v>3630</v>
      </c>
      <c r="C1699">
        <v>0</v>
      </c>
      <c r="D1699">
        <v>0</v>
      </c>
      <c r="E1699" t="s">
        <v>3630</v>
      </c>
      <c r="F1699" t="s">
        <v>3630</v>
      </c>
    </row>
    <row r="1700" spans="1:6" x14ac:dyDescent="0.25">
      <c r="A1700">
        <v>5442803</v>
      </c>
      <c r="B1700" t="s">
        <v>3630</v>
      </c>
      <c r="C1700">
        <v>0</v>
      </c>
      <c r="D1700">
        <v>0</v>
      </c>
      <c r="E1700" t="s">
        <v>3630</v>
      </c>
      <c r="F1700" t="s">
        <v>3630</v>
      </c>
    </row>
    <row r="1701" spans="1:6" x14ac:dyDescent="0.25">
      <c r="A1701">
        <v>5442903</v>
      </c>
      <c r="B1701" t="s">
        <v>3630</v>
      </c>
      <c r="C1701">
        <v>0</v>
      </c>
      <c r="D1701">
        <v>0</v>
      </c>
      <c r="E1701" t="s">
        <v>3630</v>
      </c>
      <c r="F1701" t="s">
        <v>3630</v>
      </c>
    </row>
    <row r="1702" spans="1:6" x14ac:dyDescent="0.25">
      <c r="A1702">
        <v>5443203</v>
      </c>
      <c r="B1702" t="s">
        <v>3630</v>
      </c>
      <c r="C1702">
        <v>0</v>
      </c>
      <c r="D1702">
        <v>0</v>
      </c>
      <c r="E1702" t="s">
        <v>3630</v>
      </c>
      <c r="F1702" t="s">
        <v>3630</v>
      </c>
    </row>
    <row r="1703" spans="1:6" x14ac:dyDescent="0.25">
      <c r="A1703">
        <v>5443303</v>
      </c>
      <c r="B1703" t="s">
        <v>3630</v>
      </c>
      <c r="C1703">
        <v>0</v>
      </c>
      <c r="D1703">
        <v>0</v>
      </c>
      <c r="E1703" t="s">
        <v>3630</v>
      </c>
      <c r="F1703" t="s">
        <v>3630</v>
      </c>
    </row>
    <row r="1704" spans="1:6" x14ac:dyDescent="0.25">
      <c r="A1704">
        <v>315303</v>
      </c>
      <c r="B1704" t="s">
        <v>3630</v>
      </c>
      <c r="C1704">
        <v>0</v>
      </c>
      <c r="D1704">
        <v>0</v>
      </c>
      <c r="E1704" t="s">
        <v>3630</v>
      </c>
      <c r="F1704" t="s">
        <v>3630</v>
      </c>
    </row>
    <row r="1705" spans="1:6" x14ac:dyDescent="0.25">
      <c r="A1705">
        <v>301303</v>
      </c>
      <c r="B1705" t="s">
        <v>3630</v>
      </c>
      <c r="C1705">
        <v>0</v>
      </c>
      <c r="D1705">
        <v>0</v>
      </c>
      <c r="E1705" t="s">
        <v>3630</v>
      </c>
      <c r="F1705" t="s">
        <v>3630</v>
      </c>
    </row>
    <row r="1706" spans="1:6" x14ac:dyDescent="0.25">
      <c r="A1706">
        <v>302403</v>
      </c>
      <c r="B1706" t="s">
        <v>3630</v>
      </c>
      <c r="C1706">
        <v>0</v>
      </c>
      <c r="D1706">
        <v>0</v>
      </c>
      <c r="E1706" t="s">
        <v>3630</v>
      </c>
      <c r="F1706" t="s">
        <v>3630</v>
      </c>
    </row>
    <row r="1707" spans="1:6" x14ac:dyDescent="0.25">
      <c r="A1707">
        <v>361803</v>
      </c>
      <c r="B1707" t="s">
        <v>3630</v>
      </c>
      <c r="C1707">
        <v>0</v>
      </c>
      <c r="D1707">
        <v>0</v>
      </c>
      <c r="E1707" t="s">
        <v>3630</v>
      </c>
      <c r="F1707" t="s">
        <v>3630</v>
      </c>
    </row>
    <row r="1708" spans="1:6" x14ac:dyDescent="0.25">
      <c r="A1708">
        <v>40403</v>
      </c>
      <c r="B1708" t="s">
        <v>3630</v>
      </c>
      <c r="C1708">
        <v>0</v>
      </c>
      <c r="D1708">
        <v>0</v>
      </c>
      <c r="E1708" t="s">
        <v>3630</v>
      </c>
      <c r="F1708" t="s">
        <v>3630</v>
      </c>
    </row>
    <row r="1709" spans="1:6" x14ac:dyDescent="0.25">
      <c r="A1709">
        <v>123603</v>
      </c>
      <c r="B1709" t="s">
        <v>3630</v>
      </c>
      <c r="C1709">
        <v>0</v>
      </c>
      <c r="D1709">
        <v>0</v>
      </c>
      <c r="E1709" t="s">
        <v>3630</v>
      </c>
      <c r="F1709" t="s">
        <v>3630</v>
      </c>
    </row>
    <row r="1710" spans="1:6" x14ac:dyDescent="0.25">
      <c r="A1710">
        <v>363403</v>
      </c>
      <c r="B1710" t="s">
        <v>3630</v>
      </c>
      <c r="C1710">
        <v>0</v>
      </c>
      <c r="D1710">
        <v>0</v>
      </c>
      <c r="E1710" t="s">
        <v>3630</v>
      </c>
      <c r="F1710" t="s">
        <v>3630</v>
      </c>
    </row>
    <row r="1711" spans="1:6" x14ac:dyDescent="0.25">
      <c r="A1711">
        <v>364503</v>
      </c>
      <c r="B1711" t="s">
        <v>3630</v>
      </c>
      <c r="C1711">
        <v>0</v>
      </c>
      <c r="D1711">
        <v>0</v>
      </c>
      <c r="E1711" t="s">
        <v>3630</v>
      </c>
      <c r="F1711" t="s">
        <v>3630</v>
      </c>
    </row>
    <row r="1712" spans="1:6" x14ac:dyDescent="0.25">
      <c r="A1712">
        <v>364703</v>
      </c>
      <c r="B1712" t="s">
        <v>3630</v>
      </c>
      <c r="C1712">
        <v>0</v>
      </c>
      <c r="D1712">
        <v>0</v>
      </c>
      <c r="E1712" t="s">
        <v>3630</v>
      </c>
      <c r="F1712" t="s">
        <v>3630</v>
      </c>
    </row>
    <row r="1713" spans="1:6" x14ac:dyDescent="0.25">
      <c r="A1713">
        <v>364803</v>
      </c>
      <c r="B1713" t="s">
        <v>3630</v>
      </c>
      <c r="C1713">
        <v>0</v>
      </c>
      <c r="D1713">
        <v>0</v>
      </c>
      <c r="E1713" t="s">
        <v>3630</v>
      </c>
      <c r="F1713" t="s">
        <v>3630</v>
      </c>
    </row>
    <row r="1714" spans="1:6" x14ac:dyDescent="0.25">
      <c r="A1714">
        <v>366203</v>
      </c>
      <c r="B1714" t="s">
        <v>3630</v>
      </c>
      <c r="C1714">
        <v>0</v>
      </c>
      <c r="D1714">
        <v>0</v>
      </c>
      <c r="E1714" t="s">
        <v>3630</v>
      </c>
      <c r="F1714" t="s">
        <v>3630</v>
      </c>
    </row>
    <row r="1715" spans="1:6" x14ac:dyDescent="0.25">
      <c r="A1715">
        <v>366703</v>
      </c>
      <c r="B1715" t="s">
        <v>3630</v>
      </c>
      <c r="C1715">
        <v>0</v>
      </c>
      <c r="D1715">
        <v>0</v>
      </c>
      <c r="E1715" t="s">
        <v>3630</v>
      </c>
      <c r="F1715" t="s">
        <v>3630</v>
      </c>
    </row>
    <row r="1716" spans="1:6" x14ac:dyDescent="0.25">
      <c r="A1716">
        <v>125103</v>
      </c>
      <c r="B1716" t="s">
        <v>3630</v>
      </c>
      <c r="C1716">
        <v>0</v>
      </c>
      <c r="D1716">
        <v>0</v>
      </c>
      <c r="E1716" t="s">
        <v>3630</v>
      </c>
      <c r="F1716" t="s">
        <v>3630</v>
      </c>
    </row>
    <row r="1717" spans="1:6" x14ac:dyDescent="0.25">
      <c r="A1717">
        <v>160503</v>
      </c>
      <c r="B1717" t="s">
        <v>3630</v>
      </c>
      <c r="C1717">
        <v>0</v>
      </c>
      <c r="D1717">
        <v>0</v>
      </c>
      <c r="E1717" t="s">
        <v>3630</v>
      </c>
      <c r="F1717" t="s">
        <v>3630</v>
      </c>
    </row>
    <row r="1718" spans="1:6" x14ac:dyDescent="0.25">
      <c r="A1718">
        <v>360003</v>
      </c>
      <c r="B1718" t="s">
        <v>3630</v>
      </c>
      <c r="C1718">
        <v>0</v>
      </c>
      <c r="D1718">
        <v>0</v>
      </c>
      <c r="E1718" t="s">
        <v>3630</v>
      </c>
      <c r="F1718" t="s">
        <v>3630</v>
      </c>
    </row>
    <row r="1719" spans="1:6" x14ac:dyDescent="0.25">
      <c r="A1719">
        <v>141303</v>
      </c>
      <c r="B1719" t="s">
        <v>3630</v>
      </c>
      <c r="C1719">
        <v>0</v>
      </c>
      <c r="D1719">
        <v>0</v>
      </c>
      <c r="E1719" t="s">
        <v>3630</v>
      </c>
      <c r="F1719" t="s">
        <v>3630</v>
      </c>
    </row>
    <row r="1720" spans="1:6" x14ac:dyDescent="0.25">
      <c r="A1720">
        <v>147003</v>
      </c>
      <c r="B1720" t="s">
        <v>3627</v>
      </c>
      <c r="C1720">
        <v>3213</v>
      </c>
      <c r="D1720">
        <v>3213</v>
      </c>
      <c r="E1720" t="s">
        <v>3628</v>
      </c>
      <c r="F1720" t="s">
        <v>3629</v>
      </c>
    </row>
    <row r="1721" spans="1:6" x14ac:dyDescent="0.25">
      <c r="A1721">
        <v>134403</v>
      </c>
      <c r="B1721" t="s">
        <v>3630</v>
      </c>
      <c r="C1721">
        <v>0</v>
      </c>
      <c r="D1721">
        <v>0</v>
      </c>
      <c r="E1721" t="s">
        <v>3630</v>
      </c>
      <c r="F1721" t="s">
        <v>3630</v>
      </c>
    </row>
    <row r="1722" spans="1:6" x14ac:dyDescent="0.25">
      <c r="A1722">
        <v>207703</v>
      </c>
      <c r="B1722" t="s">
        <v>3630</v>
      </c>
      <c r="C1722">
        <v>0</v>
      </c>
      <c r="D1722">
        <v>0</v>
      </c>
      <c r="E1722" t="s">
        <v>3630</v>
      </c>
      <c r="F1722" t="s">
        <v>3630</v>
      </c>
    </row>
    <row r="1723" spans="1:6" x14ac:dyDescent="0.25">
      <c r="A1723">
        <v>5446703</v>
      </c>
      <c r="B1723" t="s">
        <v>3627</v>
      </c>
      <c r="C1723">
        <v>1348.1</v>
      </c>
      <c r="D1723">
        <v>1348.1</v>
      </c>
      <c r="E1723" t="s">
        <v>3628</v>
      </c>
      <c r="F1723" t="s">
        <v>3629</v>
      </c>
    </row>
    <row r="1724" spans="1:6" x14ac:dyDescent="0.25">
      <c r="A1724">
        <v>272903</v>
      </c>
      <c r="B1724" t="s">
        <v>3630</v>
      </c>
      <c r="C1724">
        <v>0</v>
      </c>
      <c r="D1724">
        <v>0</v>
      </c>
      <c r="E1724" t="s">
        <v>3630</v>
      </c>
      <c r="F1724" t="s">
        <v>3630</v>
      </c>
    </row>
    <row r="1725" spans="1:6" x14ac:dyDescent="0.25">
      <c r="A1725">
        <v>271303</v>
      </c>
      <c r="B1725" t="s">
        <v>3630</v>
      </c>
      <c r="C1725">
        <v>0</v>
      </c>
      <c r="D1725">
        <v>0</v>
      </c>
      <c r="E1725" t="s">
        <v>3630</v>
      </c>
      <c r="F1725" t="s">
        <v>3630</v>
      </c>
    </row>
    <row r="1726" spans="1:6" x14ac:dyDescent="0.25">
      <c r="A1726">
        <v>271403</v>
      </c>
      <c r="B1726" t="s">
        <v>3630</v>
      </c>
      <c r="C1726">
        <v>0</v>
      </c>
      <c r="D1726">
        <v>0</v>
      </c>
      <c r="E1726" t="s">
        <v>3630</v>
      </c>
      <c r="F1726" t="s">
        <v>3630</v>
      </c>
    </row>
    <row r="1727" spans="1:6" x14ac:dyDescent="0.25">
      <c r="A1727">
        <v>271703</v>
      </c>
      <c r="B1727" t="s">
        <v>3630</v>
      </c>
      <c r="C1727">
        <v>0</v>
      </c>
      <c r="D1727">
        <v>0</v>
      </c>
      <c r="E1727" t="s">
        <v>3630</v>
      </c>
      <c r="F1727" t="s">
        <v>3630</v>
      </c>
    </row>
    <row r="1728" spans="1:6" x14ac:dyDescent="0.25">
      <c r="A1728">
        <v>370503</v>
      </c>
      <c r="B1728" t="s">
        <v>3630</v>
      </c>
      <c r="C1728">
        <v>0</v>
      </c>
      <c r="D1728">
        <v>0</v>
      </c>
      <c r="E1728" t="s">
        <v>3630</v>
      </c>
      <c r="F1728" t="s">
        <v>3630</v>
      </c>
    </row>
    <row r="1729" spans="1:6" x14ac:dyDescent="0.25">
      <c r="A1729">
        <v>88203</v>
      </c>
      <c r="B1729" t="s">
        <v>3630</v>
      </c>
      <c r="C1729">
        <v>0</v>
      </c>
      <c r="D1729">
        <v>0</v>
      </c>
      <c r="E1729" t="s">
        <v>3630</v>
      </c>
      <c r="F1729" t="s">
        <v>3630</v>
      </c>
    </row>
    <row r="1730" spans="1:6" x14ac:dyDescent="0.25">
      <c r="A1730">
        <v>89303</v>
      </c>
      <c r="B1730" t="s">
        <v>3630</v>
      </c>
      <c r="C1730">
        <v>0</v>
      </c>
      <c r="D1730">
        <v>0</v>
      </c>
      <c r="E1730" t="s">
        <v>3630</v>
      </c>
      <c r="F1730" t="s">
        <v>3630</v>
      </c>
    </row>
    <row r="1731" spans="1:6" x14ac:dyDescent="0.25">
      <c r="A1731">
        <v>78203</v>
      </c>
      <c r="B1731" t="s">
        <v>3630</v>
      </c>
      <c r="C1731">
        <v>0</v>
      </c>
      <c r="D1731">
        <v>0</v>
      </c>
      <c r="E1731" t="s">
        <v>3630</v>
      </c>
      <c r="F1731" t="s">
        <v>3630</v>
      </c>
    </row>
    <row r="1732" spans="1:6" x14ac:dyDescent="0.25">
      <c r="A1732">
        <v>79003</v>
      </c>
      <c r="B1732" t="s">
        <v>3630</v>
      </c>
      <c r="C1732">
        <v>0</v>
      </c>
      <c r="D1732">
        <v>0</v>
      </c>
      <c r="E1732" t="s">
        <v>3630</v>
      </c>
      <c r="F1732" t="s">
        <v>3630</v>
      </c>
    </row>
    <row r="1733" spans="1:6" x14ac:dyDescent="0.25">
      <c r="A1733">
        <v>124803</v>
      </c>
      <c r="B1733" t="s">
        <v>3630</v>
      </c>
      <c r="C1733">
        <v>0</v>
      </c>
      <c r="D1733">
        <v>0</v>
      </c>
      <c r="E1733" t="s">
        <v>3630</v>
      </c>
      <c r="F1733" t="s">
        <v>3630</v>
      </c>
    </row>
    <row r="1734" spans="1:6" x14ac:dyDescent="0.25">
      <c r="A1734">
        <v>360503</v>
      </c>
      <c r="B1734" t="s">
        <v>3630</v>
      </c>
      <c r="C1734">
        <v>0</v>
      </c>
      <c r="D1734">
        <v>0</v>
      </c>
      <c r="E1734" t="s">
        <v>3630</v>
      </c>
      <c r="F1734" t="s">
        <v>3630</v>
      </c>
    </row>
    <row r="1735" spans="1:6" x14ac:dyDescent="0.25">
      <c r="A1735">
        <v>79903</v>
      </c>
      <c r="B1735" t="s">
        <v>3627</v>
      </c>
      <c r="C1735">
        <v>262.48</v>
      </c>
      <c r="D1735">
        <v>262.48</v>
      </c>
      <c r="E1735" t="s">
        <v>3628</v>
      </c>
      <c r="F1735" t="s">
        <v>3629</v>
      </c>
    </row>
    <row r="1736" spans="1:6" x14ac:dyDescent="0.25">
      <c r="A1736">
        <v>72303</v>
      </c>
      <c r="B1736" t="s">
        <v>3630</v>
      </c>
      <c r="C1736">
        <v>0</v>
      </c>
      <c r="D1736">
        <v>0</v>
      </c>
      <c r="E1736" t="s">
        <v>3630</v>
      </c>
      <c r="F1736" t="s">
        <v>3630</v>
      </c>
    </row>
    <row r="1737" spans="1:6" x14ac:dyDescent="0.25">
      <c r="A1737">
        <v>412303</v>
      </c>
      <c r="B1737" t="s">
        <v>3630</v>
      </c>
      <c r="C1737">
        <v>0</v>
      </c>
      <c r="D1737">
        <v>0</v>
      </c>
      <c r="E1737" t="s">
        <v>3630</v>
      </c>
      <c r="F1737" t="s">
        <v>3630</v>
      </c>
    </row>
    <row r="1738" spans="1:6" x14ac:dyDescent="0.25">
      <c r="A1738">
        <v>112503</v>
      </c>
      <c r="B1738" t="s">
        <v>3630</v>
      </c>
      <c r="C1738">
        <v>0</v>
      </c>
      <c r="D1738">
        <v>0</v>
      </c>
      <c r="E1738" t="s">
        <v>3630</v>
      </c>
      <c r="F1738" t="s">
        <v>3630</v>
      </c>
    </row>
    <row r="1739" spans="1:6" x14ac:dyDescent="0.25">
      <c r="A1739">
        <v>167003</v>
      </c>
      <c r="B1739" t="s">
        <v>3630</v>
      </c>
      <c r="C1739">
        <v>0</v>
      </c>
      <c r="D1739">
        <v>0</v>
      </c>
      <c r="E1739" t="s">
        <v>3630</v>
      </c>
      <c r="F1739" t="s">
        <v>3630</v>
      </c>
    </row>
    <row r="1740" spans="1:6" x14ac:dyDescent="0.25">
      <c r="A1740">
        <v>947203</v>
      </c>
      <c r="B1740" t="s">
        <v>3630</v>
      </c>
      <c r="C1740">
        <v>0</v>
      </c>
      <c r="D1740">
        <v>0</v>
      </c>
      <c r="E1740" t="s">
        <v>3630</v>
      </c>
      <c r="F1740" t="s">
        <v>3630</v>
      </c>
    </row>
    <row r="1741" spans="1:6" x14ac:dyDescent="0.25">
      <c r="A1741">
        <v>119603</v>
      </c>
      <c r="B1741" t="s">
        <v>3630</v>
      </c>
      <c r="C1741">
        <v>0</v>
      </c>
      <c r="D1741">
        <v>0</v>
      </c>
      <c r="E1741" t="s">
        <v>3630</v>
      </c>
      <c r="F1741" t="s">
        <v>3630</v>
      </c>
    </row>
    <row r="1742" spans="1:6" x14ac:dyDescent="0.25">
      <c r="A1742">
        <v>119703</v>
      </c>
      <c r="B1742" t="s">
        <v>3630</v>
      </c>
      <c r="C1742">
        <v>0</v>
      </c>
      <c r="D1742">
        <v>0</v>
      </c>
      <c r="E1742" t="s">
        <v>3630</v>
      </c>
      <c r="F1742" t="s">
        <v>3630</v>
      </c>
    </row>
    <row r="1743" spans="1:6" x14ac:dyDescent="0.25">
      <c r="A1743">
        <v>983203</v>
      </c>
      <c r="B1743" t="s">
        <v>3630</v>
      </c>
      <c r="C1743">
        <v>0</v>
      </c>
      <c r="D1743">
        <v>0</v>
      </c>
      <c r="E1743" t="s">
        <v>3630</v>
      </c>
      <c r="F1743" t="s">
        <v>3630</v>
      </c>
    </row>
    <row r="1744" spans="1:6" x14ac:dyDescent="0.25">
      <c r="A1744">
        <v>97003</v>
      </c>
      <c r="B1744" t="s">
        <v>3630</v>
      </c>
      <c r="C1744">
        <v>0</v>
      </c>
      <c r="D1744">
        <v>0</v>
      </c>
      <c r="E1744" t="s">
        <v>3630</v>
      </c>
      <c r="F1744" t="s">
        <v>3630</v>
      </c>
    </row>
    <row r="1745" spans="1:6" x14ac:dyDescent="0.25">
      <c r="A1745">
        <v>188103</v>
      </c>
      <c r="B1745" t="s">
        <v>3630</v>
      </c>
      <c r="C1745">
        <v>0</v>
      </c>
      <c r="D1745">
        <v>0</v>
      </c>
      <c r="E1745" t="s">
        <v>3630</v>
      </c>
      <c r="F1745" t="s">
        <v>3630</v>
      </c>
    </row>
    <row r="1746" spans="1:6" x14ac:dyDescent="0.25">
      <c r="A1746">
        <v>188303</v>
      </c>
      <c r="B1746" t="s">
        <v>3630</v>
      </c>
      <c r="C1746">
        <v>0</v>
      </c>
      <c r="D1746">
        <v>0</v>
      </c>
      <c r="E1746" t="s">
        <v>3630</v>
      </c>
      <c r="F1746" t="s">
        <v>3630</v>
      </c>
    </row>
    <row r="1747" spans="1:6" x14ac:dyDescent="0.25">
      <c r="A1747">
        <v>2309403</v>
      </c>
      <c r="B1747" t="s">
        <v>3627</v>
      </c>
      <c r="C1747">
        <v>1606.5</v>
      </c>
      <c r="D1747">
        <v>1606.5</v>
      </c>
      <c r="E1747" t="s">
        <v>3628</v>
      </c>
      <c r="F1747" t="s">
        <v>3629</v>
      </c>
    </row>
    <row r="1748" spans="1:6" x14ac:dyDescent="0.25">
      <c r="A1748">
        <v>99403</v>
      </c>
      <c r="B1748" t="s">
        <v>3630</v>
      </c>
      <c r="C1748">
        <v>0</v>
      </c>
      <c r="D1748">
        <v>0</v>
      </c>
      <c r="E1748" t="s">
        <v>3630</v>
      </c>
      <c r="F1748" t="s">
        <v>3630</v>
      </c>
    </row>
    <row r="1749" spans="1:6" x14ac:dyDescent="0.25">
      <c r="A1749">
        <v>99603</v>
      </c>
      <c r="B1749" t="s">
        <v>3630</v>
      </c>
      <c r="C1749">
        <v>0</v>
      </c>
      <c r="D1749">
        <v>0</v>
      </c>
      <c r="E1749" t="s">
        <v>3630</v>
      </c>
      <c r="F1749" t="s">
        <v>3630</v>
      </c>
    </row>
    <row r="1750" spans="1:6" x14ac:dyDescent="0.25">
      <c r="A1750">
        <v>99203</v>
      </c>
      <c r="B1750" t="s">
        <v>3630</v>
      </c>
      <c r="C1750">
        <v>0</v>
      </c>
      <c r="D1750">
        <v>0</v>
      </c>
      <c r="E1750" t="s">
        <v>3630</v>
      </c>
      <c r="F1750" t="s">
        <v>3630</v>
      </c>
    </row>
    <row r="1751" spans="1:6" x14ac:dyDescent="0.25">
      <c r="A1751">
        <v>130003</v>
      </c>
      <c r="B1751" t="s">
        <v>3630</v>
      </c>
      <c r="C1751">
        <v>0</v>
      </c>
      <c r="D1751">
        <v>0</v>
      </c>
      <c r="E1751" t="s">
        <v>3630</v>
      </c>
      <c r="F1751" t="s">
        <v>3630</v>
      </c>
    </row>
    <row r="1752" spans="1:6" x14ac:dyDescent="0.25">
      <c r="A1752">
        <v>193603</v>
      </c>
      <c r="B1752" t="s">
        <v>3630</v>
      </c>
      <c r="C1752">
        <v>0</v>
      </c>
      <c r="D1752">
        <v>0</v>
      </c>
      <c r="E1752" t="s">
        <v>3630</v>
      </c>
      <c r="F1752" t="s">
        <v>3630</v>
      </c>
    </row>
    <row r="1753" spans="1:6" x14ac:dyDescent="0.25">
      <c r="A1753">
        <v>2319403</v>
      </c>
      <c r="B1753" t="s">
        <v>3630</v>
      </c>
      <c r="C1753">
        <v>0</v>
      </c>
      <c r="D1753">
        <v>0</v>
      </c>
      <c r="E1753" t="s">
        <v>3630</v>
      </c>
      <c r="F1753" t="s">
        <v>3630</v>
      </c>
    </row>
    <row r="1754" spans="1:6" x14ac:dyDescent="0.25">
      <c r="A1754">
        <v>142503</v>
      </c>
      <c r="B1754" t="s">
        <v>3630</v>
      </c>
      <c r="C1754">
        <v>0</v>
      </c>
      <c r="D1754">
        <v>0</v>
      </c>
      <c r="E1754" t="s">
        <v>3630</v>
      </c>
      <c r="F1754" t="s">
        <v>3630</v>
      </c>
    </row>
    <row r="1755" spans="1:6" x14ac:dyDescent="0.25">
      <c r="A1755">
        <v>146103</v>
      </c>
      <c r="B1755" t="s">
        <v>3630</v>
      </c>
      <c r="C1755">
        <v>0</v>
      </c>
      <c r="D1755">
        <v>0</v>
      </c>
      <c r="E1755" t="s">
        <v>3630</v>
      </c>
      <c r="F1755" t="s">
        <v>3630</v>
      </c>
    </row>
    <row r="1756" spans="1:6" x14ac:dyDescent="0.25">
      <c r="A1756">
        <v>242903</v>
      </c>
      <c r="B1756" t="s">
        <v>3630</v>
      </c>
      <c r="C1756">
        <v>0</v>
      </c>
      <c r="D1756">
        <v>0</v>
      </c>
      <c r="E1756" t="s">
        <v>3630</v>
      </c>
      <c r="F1756" t="s">
        <v>3630</v>
      </c>
    </row>
    <row r="1757" spans="1:6" x14ac:dyDescent="0.25">
      <c r="A1757">
        <v>255403</v>
      </c>
      <c r="B1757" t="s">
        <v>3630</v>
      </c>
      <c r="C1757">
        <v>0</v>
      </c>
      <c r="D1757">
        <v>0</v>
      </c>
      <c r="E1757" t="s">
        <v>3630</v>
      </c>
      <c r="F1757" t="s">
        <v>3630</v>
      </c>
    </row>
    <row r="1758" spans="1:6" x14ac:dyDescent="0.25">
      <c r="A1758">
        <v>35603</v>
      </c>
      <c r="B1758" t="s">
        <v>3630</v>
      </c>
      <c r="C1758">
        <v>0</v>
      </c>
      <c r="D1758">
        <v>0</v>
      </c>
      <c r="E1758" t="s">
        <v>3630</v>
      </c>
      <c r="F1758" t="s">
        <v>3630</v>
      </c>
    </row>
    <row r="1759" spans="1:6" x14ac:dyDescent="0.25">
      <c r="A1759">
        <v>88503</v>
      </c>
      <c r="B1759" t="s">
        <v>3630</v>
      </c>
      <c r="C1759">
        <v>0</v>
      </c>
      <c r="D1759">
        <v>0</v>
      </c>
      <c r="E1759" t="s">
        <v>3630</v>
      </c>
      <c r="F1759" t="s">
        <v>3630</v>
      </c>
    </row>
    <row r="1760" spans="1:6" x14ac:dyDescent="0.25">
      <c r="A1760">
        <v>105003</v>
      </c>
      <c r="B1760" t="s">
        <v>3630</v>
      </c>
      <c r="C1760">
        <v>0</v>
      </c>
      <c r="D1760">
        <v>0</v>
      </c>
      <c r="E1760" t="s">
        <v>3630</v>
      </c>
      <c r="F1760" t="s">
        <v>3630</v>
      </c>
    </row>
    <row r="1761" spans="1:6" x14ac:dyDescent="0.25">
      <c r="A1761">
        <v>112003</v>
      </c>
      <c r="B1761" t="s">
        <v>3630</v>
      </c>
      <c r="C1761">
        <v>0</v>
      </c>
      <c r="D1761">
        <v>0</v>
      </c>
      <c r="E1761" t="s">
        <v>3630</v>
      </c>
      <c r="F1761" t="s">
        <v>3630</v>
      </c>
    </row>
    <row r="1762" spans="1:6" x14ac:dyDescent="0.25">
      <c r="A1762">
        <v>113803</v>
      </c>
      <c r="B1762" t="s">
        <v>3630</v>
      </c>
      <c r="C1762">
        <v>0</v>
      </c>
      <c r="D1762">
        <v>0</v>
      </c>
      <c r="E1762" t="s">
        <v>3630</v>
      </c>
      <c r="F1762" t="s">
        <v>3630</v>
      </c>
    </row>
    <row r="1763" spans="1:6" x14ac:dyDescent="0.25">
      <c r="A1763">
        <v>167303</v>
      </c>
      <c r="B1763" t="s">
        <v>3630</v>
      </c>
      <c r="C1763">
        <v>0</v>
      </c>
      <c r="D1763">
        <v>0</v>
      </c>
      <c r="E1763" t="s">
        <v>3630</v>
      </c>
      <c r="F1763" t="s">
        <v>3630</v>
      </c>
    </row>
    <row r="1764" spans="1:6" x14ac:dyDescent="0.25">
      <c r="A1764">
        <v>150403</v>
      </c>
      <c r="B1764" t="s">
        <v>3630</v>
      </c>
      <c r="C1764">
        <v>0</v>
      </c>
      <c r="D1764">
        <v>0</v>
      </c>
      <c r="E1764" t="s">
        <v>3630</v>
      </c>
      <c r="F1764" t="s">
        <v>3630</v>
      </c>
    </row>
    <row r="1765" spans="1:6" x14ac:dyDescent="0.25">
      <c r="A1765">
        <v>98203</v>
      </c>
      <c r="B1765" t="s">
        <v>3627</v>
      </c>
      <c r="C1765">
        <v>13015.83</v>
      </c>
      <c r="D1765">
        <v>13015.83</v>
      </c>
      <c r="E1765" t="s">
        <v>3628</v>
      </c>
      <c r="F1765" t="s">
        <v>3629</v>
      </c>
    </row>
    <row r="1766" spans="1:6" x14ac:dyDescent="0.25">
      <c r="A1766">
        <v>187203</v>
      </c>
      <c r="B1766" t="s">
        <v>3630</v>
      </c>
      <c r="C1766">
        <v>0</v>
      </c>
      <c r="D1766">
        <v>0</v>
      </c>
      <c r="E1766" t="s">
        <v>3630</v>
      </c>
      <c r="F1766" t="s">
        <v>3630</v>
      </c>
    </row>
    <row r="1767" spans="1:6" x14ac:dyDescent="0.25">
      <c r="A1767">
        <v>130103</v>
      </c>
      <c r="B1767" t="s">
        <v>3630</v>
      </c>
      <c r="C1767">
        <v>0</v>
      </c>
      <c r="D1767">
        <v>0</v>
      </c>
      <c r="E1767" t="s">
        <v>3630</v>
      </c>
      <c r="F1767" t="s">
        <v>3630</v>
      </c>
    </row>
    <row r="1768" spans="1:6" x14ac:dyDescent="0.25">
      <c r="A1768">
        <v>130803</v>
      </c>
      <c r="B1768" t="s">
        <v>3630</v>
      </c>
      <c r="C1768">
        <v>0</v>
      </c>
      <c r="D1768">
        <v>0</v>
      </c>
      <c r="E1768" t="s">
        <v>3630</v>
      </c>
      <c r="F1768" t="s">
        <v>3630</v>
      </c>
    </row>
    <row r="1769" spans="1:6" x14ac:dyDescent="0.25">
      <c r="A1769">
        <v>133103</v>
      </c>
      <c r="B1769" t="s">
        <v>3630</v>
      </c>
      <c r="C1769">
        <v>0</v>
      </c>
      <c r="D1769">
        <v>0</v>
      </c>
      <c r="E1769" t="s">
        <v>3630</v>
      </c>
      <c r="F1769" t="s">
        <v>3630</v>
      </c>
    </row>
    <row r="1770" spans="1:6" x14ac:dyDescent="0.25">
      <c r="A1770">
        <v>119303</v>
      </c>
      <c r="B1770" t="s">
        <v>3630</v>
      </c>
      <c r="C1770">
        <v>0</v>
      </c>
      <c r="D1770">
        <v>0</v>
      </c>
      <c r="E1770" t="s">
        <v>3630</v>
      </c>
      <c r="F1770" t="s">
        <v>3630</v>
      </c>
    </row>
    <row r="1771" spans="1:6" x14ac:dyDescent="0.25">
      <c r="A1771">
        <v>72603</v>
      </c>
      <c r="B1771" t="s">
        <v>3630</v>
      </c>
      <c r="C1771">
        <v>0</v>
      </c>
      <c r="D1771">
        <v>0</v>
      </c>
      <c r="E1771" t="s">
        <v>3630</v>
      </c>
      <c r="F1771" t="s">
        <v>3630</v>
      </c>
    </row>
    <row r="1772" spans="1:6" x14ac:dyDescent="0.25">
      <c r="A1772">
        <v>113903</v>
      </c>
      <c r="B1772" t="s">
        <v>3630</v>
      </c>
      <c r="C1772">
        <v>0</v>
      </c>
      <c r="D1772">
        <v>0</v>
      </c>
      <c r="E1772" t="s">
        <v>3630</v>
      </c>
      <c r="F1772" t="s">
        <v>3630</v>
      </c>
    </row>
    <row r="1773" spans="1:6" x14ac:dyDescent="0.25">
      <c r="A1773">
        <v>96803</v>
      </c>
      <c r="B1773" t="s">
        <v>3630</v>
      </c>
      <c r="C1773">
        <v>0</v>
      </c>
      <c r="D1773">
        <v>0</v>
      </c>
      <c r="E1773" t="s">
        <v>3630</v>
      </c>
      <c r="F1773" t="s">
        <v>3630</v>
      </c>
    </row>
    <row r="1774" spans="1:6" x14ac:dyDescent="0.25">
      <c r="A1774">
        <v>37103</v>
      </c>
      <c r="B1774" t="s">
        <v>3627</v>
      </c>
      <c r="C1774">
        <v>4024.42</v>
      </c>
      <c r="D1774">
        <v>4024.42</v>
      </c>
      <c r="E1774" t="s">
        <v>3628</v>
      </c>
      <c r="F1774" t="s">
        <v>3629</v>
      </c>
    </row>
    <row r="1775" spans="1:6" x14ac:dyDescent="0.25">
      <c r="A1775">
        <v>167203</v>
      </c>
      <c r="B1775" t="s">
        <v>3630</v>
      </c>
      <c r="C1775">
        <v>0</v>
      </c>
      <c r="D1775">
        <v>0</v>
      </c>
      <c r="E1775" t="s">
        <v>3630</v>
      </c>
      <c r="F1775" t="s">
        <v>3630</v>
      </c>
    </row>
    <row r="1776" spans="1:6" x14ac:dyDescent="0.25">
      <c r="A1776">
        <v>167603</v>
      </c>
      <c r="B1776" t="s">
        <v>3630</v>
      </c>
      <c r="C1776">
        <v>0</v>
      </c>
      <c r="D1776">
        <v>0</v>
      </c>
      <c r="E1776" t="s">
        <v>3630</v>
      </c>
      <c r="F1776" t="s">
        <v>3630</v>
      </c>
    </row>
    <row r="1777" spans="1:6" x14ac:dyDescent="0.25">
      <c r="A1777">
        <v>149303</v>
      </c>
      <c r="B1777" t="s">
        <v>3630</v>
      </c>
      <c r="C1777">
        <v>0</v>
      </c>
      <c r="D1777">
        <v>0</v>
      </c>
      <c r="E1777" t="s">
        <v>3630</v>
      </c>
      <c r="F1777" t="s">
        <v>3630</v>
      </c>
    </row>
    <row r="1778" spans="1:6" x14ac:dyDescent="0.25">
      <c r="A1778">
        <v>539203</v>
      </c>
      <c r="B1778" t="s">
        <v>3630</v>
      </c>
      <c r="C1778">
        <v>0</v>
      </c>
      <c r="D1778">
        <v>0</v>
      </c>
      <c r="E1778" t="s">
        <v>3630</v>
      </c>
      <c r="F1778" t="s">
        <v>3630</v>
      </c>
    </row>
    <row r="1779" spans="1:6" x14ac:dyDescent="0.25">
      <c r="A1779">
        <v>553303</v>
      </c>
      <c r="B1779" t="s">
        <v>3630</v>
      </c>
      <c r="C1779">
        <v>0</v>
      </c>
      <c r="D1779">
        <v>0</v>
      </c>
      <c r="E1779" t="s">
        <v>3630</v>
      </c>
      <c r="F1779" t="s">
        <v>3630</v>
      </c>
    </row>
    <row r="1780" spans="1:6" x14ac:dyDescent="0.25">
      <c r="A1780">
        <v>537203</v>
      </c>
      <c r="B1780" t="s">
        <v>3630</v>
      </c>
      <c r="C1780">
        <v>0</v>
      </c>
      <c r="D1780">
        <v>0</v>
      </c>
      <c r="E1780" t="s">
        <v>3630</v>
      </c>
      <c r="F1780" t="s">
        <v>3630</v>
      </c>
    </row>
    <row r="1781" spans="1:6" x14ac:dyDescent="0.25">
      <c r="A1781">
        <v>537703</v>
      </c>
      <c r="B1781" t="s">
        <v>3630</v>
      </c>
      <c r="C1781">
        <v>0</v>
      </c>
      <c r="D1781">
        <v>0</v>
      </c>
      <c r="E1781" t="s">
        <v>3630</v>
      </c>
      <c r="F1781" t="s">
        <v>3630</v>
      </c>
    </row>
    <row r="1782" spans="1:6" x14ac:dyDescent="0.25">
      <c r="A1782">
        <v>537803</v>
      </c>
      <c r="B1782" t="s">
        <v>3630</v>
      </c>
      <c r="C1782">
        <v>0</v>
      </c>
      <c r="D1782">
        <v>0</v>
      </c>
      <c r="E1782" t="s">
        <v>3630</v>
      </c>
      <c r="F1782" t="s">
        <v>3630</v>
      </c>
    </row>
    <row r="1783" spans="1:6" x14ac:dyDescent="0.25">
      <c r="A1783">
        <v>535403</v>
      </c>
      <c r="B1783" t="s">
        <v>3630</v>
      </c>
      <c r="C1783">
        <v>0</v>
      </c>
      <c r="D1783">
        <v>0</v>
      </c>
      <c r="E1783" t="s">
        <v>3630</v>
      </c>
      <c r="F1783" t="s">
        <v>3630</v>
      </c>
    </row>
    <row r="1784" spans="1:6" x14ac:dyDescent="0.25">
      <c r="A1784">
        <v>537503</v>
      </c>
      <c r="B1784" t="s">
        <v>3630</v>
      </c>
      <c r="C1784">
        <v>0</v>
      </c>
      <c r="D1784">
        <v>0</v>
      </c>
      <c r="E1784" t="s">
        <v>3630</v>
      </c>
      <c r="F1784" t="s">
        <v>3630</v>
      </c>
    </row>
    <row r="1785" spans="1:6" x14ac:dyDescent="0.25">
      <c r="A1785">
        <v>538103</v>
      </c>
      <c r="B1785" t="s">
        <v>3630</v>
      </c>
      <c r="C1785">
        <v>0</v>
      </c>
      <c r="D1785">
        <v>0</v>
      </c>
      <c r="E1785" t="s">
        <v>3630</v>
      </c>
      <c r="F1785" t="s">
        <v>3630</v>
      </c>
    </row>
    <row r="1786" spans="1:6" x14ac:dyDescent="0.25">
      <c r="A1786">
        <v>75403</v>
      </c>
      <c r="B1786" t="s">
        <v>3630</v>
      </c>
      <c r="C1786">
        <v>0</v>
      </c>
      <c r="D1786">
        <v>0</v>
      </c>
      <c r="E1786" t="s">
        <v>3630</v>
      </c>
      <c r="F1786" t="s">
        <v>3630</v>
      </c>
    </row>
    <row r="1787" spans="1:6" x14ac:dyDescent="0.25">
      <c r="A1787">
        <v>135503</v>
      </c>
      <c r="B1787" t="s">
        <v>3630</v>
      </c>
      <c r="C1787">
        <v>0</v>
      </c>
      <c r="D1787">
        <v>0</v>
      </c>
      <c r="E1787" t="s">
        <v>3630</v>
      </c>
      <c r="F1787" t="s">
        <v>3630</v>
      </c>
    </row>
    <row r="1788" spans="1:6" x14ac:dyDescent="0.25">
      <c r="A1788">
        <v>138003</v>
      </c>
      <c r="B1788" t="s">
        <v>3630</v>
      </c>
      <c r="C1788">
        <v>0</v>
      </c>
      <c r="D1788">
        <v>0</v>
      </c>
      <c r="E1788" t="s">
        <v>3630</v>
      </c>
      <c r="F1788" t="s">
        <v>3630</v>
      </c>
    </row>
    <row r="1789" spans="1:6" x14ac:dyDescent="0.25">
      <c r="A1789">
        <v>120803</v>
      </c>
      <c r="B1789" t="s">
        <v>3630</v>
      </c>
      <c r="C1789">
        <v>0</v>
      </c>
      <c r="D1789">
        <v>0</v>
      </c>
      <c r="E1789" t="s">
        <v>3630</v>
      </c>
      <c r="F1789" t="s">
        <v>3630</v>
      </c>
    </row>
    <row r="1790" spans="1:6" x14ac:dyDescent="0.25">
      <c r="A1790">
        <v>372803</v>
      </c>
      <c r="B1790" t="s">
        <v>3630</v>
      </c>
      <c r="C1790">
        <v>0</v>
      </c>
      <c r="D1790">
        <v>0</v>
      </c>
      <c r="E1790" t="s">
        <v>3630</v>
      </c>
      <c r="F1790" t="s">
        <v>3630</v>
      </c>
    </row>
    <row r="1791" spans="1:6" x14ac:dyDescent="0.25">
      <c r="A1791">
        <v>90303</v>
      </c>
      <c r="B1791" t="s">
        <v>3630</v>
      </c>
      <c r="C1791">
        <v>0</v>
      </c>
      <c r="D1791">
        <v>0</v>
      </c>
      <c r="E1791" t="s">
        <v>3630</v>
      </c>
      <c r="F1791" t="s">
        <v>3630</v>
      </c>
    </row>
    <row r="1792" spans="1:6" x14ac:dyDescent="0.25">
      <c r="A1792">
        <v>168703</v>
      </c>
      <c r="B1792" t="s">
        <v>3630</v>
      </c>
      <c r="C1792">
        <v>0</v>
      </c>
      <c r="D1792">
        <v>0</v>
      </c>
      <c r="E1792" t="s">
        <v>3630</v>
      </c>
      <c r="F1792" t="s">
        <v>3630</v>
      </c>
    </row>
    <row r="1793" spans="1:6" x14ac:dyDescent="0.25">
      <c r="A1793">
        <v>104203</v>
      </c>
      <c r="B1793" t="s">
        <v>3630</v>
      </c>
      <c r="C1793">
        <v>0</v>
      </c>
      <c r="D1793">
        <v>0</v>
      </c>
      <c r="E1793" t="s">
        <v>3630</v>
      </c>
      <c r="F1793" t="s">
        <v>3630</v>
      </c>
    </row>
    <row r="1794" spans="1:6" x14ac:dyDescent="0.25">
      <c r="A1794">
        <v>112603</v>
      </c>
      <c r="B1794" t="s">
        <v>3630</v>
      </c>
      <c r="C1794">
        <v>0</v>
      </c>
      <c r="D1794">
        <v>0</v>
      </c>
      <c r="E1794" t="s">
        <v>3630</v>
      </c>
      <c r="F1794" t="s">
        <v>3630</v>
      </c>
    </row>
    <row r="1795" spans="1:6" x14ac:dyDescent="0.25">
      <c r="A1795">
        <v>114003</v>
      </c>
      <c r="B1795" t="s">
        <v>3630</v>
      </c>
      <c r="C1795">
        <v>0</v>
      </c>
      <c r="D1795">
        <v>0</v>
      </c>
      <c r="E1795" t="s">
        <v>3630</v>
      </c>
      <c r="F1795" t="s">
        <v>3630</v>
      </c>
    </row>
    <row r="1796" spans="1:6" x14ac:dyDescent="0.25">
      <c r="A1796">
        <v>166503</v>
      </c>
      <c r="B1796" t="s">
        <v>3630</v>
      </c>
      <c r="C1796">
        <v>0</v>
      </c>
      <c r="D1796">
        <v>0</v>
      </c>
      <c r="E1796" t="s">
        <v>3630</v>
      </c>
      <c r="F1796" t="s">
        <v>3630</v>
      </c>
    </row>
    <row r="1797" spans="1:6" x14ac:dyDescent="0.25">
      <c r="A1797">
        <v>151003</v>
      </c>
      <c r="B1797" t="s">
        <v>3630</v>
      </c>
      <c r="C1797">
        <v>0</v>
      </c>
      <c r="D1797">
        <v>0</v>
      </c>
      <c r="E1797" t="s">
        <v>3630</v>
      </c>
      <c r="F1797" t="s">
        <v>3630</v>
      </c>
    </row>
    <row r="1798" spans="1:6" x14ac:dyDescent="0.25">
      <c r="A1798">
        <v>412103</v>
      </c>
      <c r="B1798" t="s">
        <v>3630</v>
      </c>
      <c r="C1798">
        <v>0</v>
      </c>
      <c r="D1798">
        <v>0</v>
      </c>
      <c r="E1798" t="s">
        <v>3630</v>
      </c>
      <c r="F1798" t="s">
        <v>3630</v>
      </c>
    </row>
    <row r="1799" spans="1:6" x14ac:dyDescent="0.25">
      <c r="A1799">
        <v>633203</v>
      </c>
      <c r="B1799" t="s">
        <v>3630</v>
      </c>
      <c r="C1799">
        <v>0</v>
      </c>
      <c r="D1799">
        <v>0</v>
      </c>
      <c r="E1799" t="s">
        <v>3630</v>
      </c>
      <c r="F1799" t="s">
        <v>3630</v>
      </c>
    </row>
    <row r="1800" spans="1:6" x14ac:dyDescent="0.25">
      <c r="A1800">
        <v>152903</v>
      </c>
      <c r="B1800" t="s">
        <v>3630</v>
      </c>
      <c r="C1800">
        <v>0</v>
      </c>
      <c r="D1800">
        <v>0</v>
      </c>
      <c r="E1800" t="s">
        <v>3630</v>
      </c>
      <c r="F1800" t="s">
        <v>3630</v>
      </c>
    </row>
    <row r="1801" spans="1:6" x14ac:dyDescent="0.25">
      <c r="A1801">
        <v>95703</v>
      </c>
      <c r="B1801" t="s">
        <v>3630</v>
      </c>
      <c r="C1801">
        <v>0</v>
      </c>
      <c r="D1801">
        <v>0</v>
      </c>
      <c r="E1801" t="s">
        <v>3630</v>
      </c>
      <c r="F1801" t="s">
        <v>3630</v>
      </c>
    </row>
    <row r="1802" spans="1:6" x14ac:dyDescent="0.25">
      <c r="A1802">
        <v>157703</v>
      </c>
      <c r="B1802" t="s">
        <v>3630</v>
      </c>
      <c r="C1802">
        <v>0</v>
      </c>
      <c r="D1802">
        <v>0</v>
      </c>
      <c r="E1802" t="s">
        <v>3630</v>
      </c>
      <c r="F1802" t="s">
        <v>3630</v>
      </c>
    </row>
    <row r="1803" spans="1:6" x14ac:dyDescent="0.25">
      <c r="A1803">
        <v>187003</v>
      </c>
      <c r="B1803" t="s">
        <v>3630</v>
      </c>
      <c r="C1803">
        <v>0</v>
      </c>
      <c r="D1803">
        <v>0</v>
      </c>
      <c r="E1803" t="s">
        <v>3630</v>
      </c>
      <c r="F1803" t="s">
        <v>3630</v>
      </c>
    </row>
    <row r="1804" spans="1:6" x14ac:dyDescent="0.25">
      <c r="A1804">
        <v>189603</v>
      </c>
      <c r="B1804" t="s">
        <v>3630</v>
      </c>
      <c r="C1804">
        <v>0</v>
      </c>
      <c r="D1804">
        <v>0</v>
      </c>
      <c r="E1804" t="s">
        <v>3630</v>
      </c>
      <c r="F1804" t="s">
        <v>3630</v>
      </c>
    </row>
    <row r="1805" spans="1:6" x14ac:dyDescent="0.25">
      <c r="A1805">
        <v>193103</v>
      </c>
      <c r="B1805" t="s">
        <v>3630</v>
      </c>
      <c r="C1805">
        <v>0</v>
      </c>
      <c r="D1805">
        <v>0</v>
      </c>
      <c r="E1805" t="s">
        <v>3630</v>
      </c>
      <c r="F1805" t="s">
        <v>3630</v>
      </c>
    </row>
    <row r="1806" spans="1:6" x14ac:dyDescent="0.25">
      <c r="A1806">
        <v>140903</v>
      </c>
      <c r="B1806" t="s">
        <v>3630</v>
      </c>
      <c r="C1806">
        <v>0</v>
      </c>
      <c r="D1806">
        <v>0</v>
      </c>
      <c r="E1806" t="s">
        <v>3630</v>
      </c>
      <c r="F1806" t="s">
        <v>3630</v>
      </c>
    </row>
    <row r="1807" spans="1:6" x14ac:dyDescent="0.25">
      <c r="A1807">
        <v>3099303</v>
      </c>
      <c r="B1807" t="s">
        <v>3630</v>
      </c>
      <c r="C1807">
        <v>0</v>
      </c>
      <c r="D1807">
        <v>0</v>
      </c>
      <c r="E1807" t="s">
        <v>3630</v>
      </c>
      <c r="F1807" t="s">
        <v>3630</v>
      </c>
    </row>
    <row r="1808" spans="1:6" x14ac:dyDescent="0.25">
      <c r="A1808">
        <v>255003</v>
      </c>
      <c r="B1808" t="s">
        <v>3630</v>
      </c>
      <c r="C1808">
        <v>0</v>
      </c>
      <c r="D1808">
        <v>0</v>
      </c>
      <c r="E1808" t="s">
        <v>3630</v>
      </c>
      <c r="F1808" t="s">
        <v>3630</v>
      </c>
    </row>
    <row r="1809" spans="1:6" x14ac:dyDescent="0.25">
      <c r="A1809">
        <v>303803</v>
      </c>
      <c r="B1809" t="s">
        <v>3630</v>
      </c>
      <c r="C1809">
        <v>0</v>
      </c>
      <c r="D1809">
        <v>0</v>
      </c>
      <c r="E1809" t="s">
        <v>3630</v>
      </c>
      <c r="F1809" t="s">
        <v>3630</v>
      </c>
    </row>
    <row r="1810" spans="1:6" x14ac:dyDescent="0.25">
      <c r="A1810">
        <v>5443103</v>
      </c>
      <c r="B1810" t="s">
        <v>3630</v>
      </c>
      <c r="C1810">
        <v>0</v>
      </c>
      <c r="D1810">
        <v>0</v>
      </c>
      <c r="E1810" t="s">
        <v>3630</v>
      </c>
      <c r="F1810" t="s">
        <v>3630</v>
      </c>
    </row>
    <row r="1811" spans="1:6" x14ac:dyDescent="0.25">
      <c r="A1811">
        <v>362703</v>
      </c>
      <c r="B1811" t="s">
        <v>3630</v>
      </c>
      <c r="C1811">
        <v>0</v>
      </c>
      <c r="D1811">
        <v>0</v>
      </c>
      <c r="E1811" t="s">
        <v>3630</v>
      </c>
      <c r="F1811" t="s">
        <v>3630</v>
      </c>
    </row>
    <row r="1812" spans="1:6" x14ac:dyDescent="0.25">
      <c r="A1812">
        <v>73003</v>
      </c>
      <c r="B1812" t="s">
        <v>3630</v>
      </c>
      <c r="C1812">
        <v>0</v>
      </c>
      <c r="D1812">
        <v>0</v>
      </c>
      <c r="E1812" t="s">
        <v>3630</v>
      </c>
      <c r="F1812" t="s">
        <v>3630</v>
      </c>
    </row>
    <row r="1813" spans="1:6" x14ac:dyDescent="0.25">
      <c r="A1813">
        <v>74303</v>
      </c>
      <c r="B1813" t="s">
        <v>3630</v>
      </c>
      <c r="C1813">
        <v>0</v>
      </c>
      <c r="D1813">
        <v>0</v>
      </c>
      <c r="E1813" t="s">
        <v>3630</v>
      </c>
      <c r="F1813" t="s">
        <v>3630</v>
      </c>
    </row>
    <row r="1814" spans="1:6" x14ac:dyDescent="0.25">
      <c r="A1814">
        <v>75103</v>
      </c>
      <c r="B1814" t="s">
        <v>3630</v>
      </c>
      <c r="C1814">
        <v>0</v>
      </c>
      <c r="D1814">
        <v>0</v>
      </c>
      <c r="E1814" t="s">
        <v>3630</v>
      </c>
      <c r="F1814" t="s">
        <v>3630</v>
      </c>
    </row>
    <row r="1815" spans="1:6" x14ac:dyDescent="0.25">
      <c r="A1815">
        <v>133403</v>
      </c>
      <c r="B1815" t="s">
        <v>3630</v>
      </c>
      <c r="C1815">
        <v>0</v>
      </c>
      <c r="D1815">
        <v>0</v>
      </c>
      <c r="E1815" t="s">
        <v>3630</v>
      </c>
      <c r="F1815" t="s">
        <v>3630</v>
      </c>
    </row>
    <row r="1816" spans="1:6" x14ac:dyDescent="0.25">
      <c r="A1816">
        <v>57503</v>
      </c>
      <c r="B1816" t="s">
        <v>3630</v>
      </c>
      <c r="C1816">
        <v>0</v>
      </c>
      <c r="D1816">
        <v>0</v>
      </c>
      <c r="E1816" t="s">
        <v>3630</v>
      </c>
      <c r="F1816" t="s">
        <v>3630</v>
      </c>
    </row>
    <row r="1817" spans="1:6" x14ac:dyDescent="0.25">
      <c r="A1817">
        <v>78803</v>
      </c>
      <c r="B1817" t="s">
        <v>3630</v>
      </c>
      <c r="C1817">
        <v>0</v>
      </c>
      <c r="D1817">
        <v>0</v>
      </c>
      <c r="E1817" t="s">
        <v>3630</v>
      </c>
      <c r="F1817" t="s">
        <v>3630</v>
      </c>
    </row>
    <row r="1818" spans="1:6" x14ac:dyDescent="0.25">
      <c r="A1818">
        <v>70003</v>
      </c>
      <c r="B1818" t="s">
        <v>3627</v>
      </c>
      <c r="C1818">
        <v>4085.78</v>
      </c>
      <c r="D1818">
        <v>4085.78</v>
      </c>
      <c r="E1818" t="s">
        <v>3628</v>
      </c>
      <c r="F1818" t="s">
        <v>3629</v>
      </c>
    </row>
    <row r="1819" spans="1:6" x14ac:dyDescent="0.25">
      <c r="A1819">
        <v>72003</v>
      </c>
      <c r="B1819" t="s">
        <v>3630</v>
      </c>
      <c r="C1819">
        <v>0</v>
      </c>
      <c r="D1819">
        <v>0</v>
      </c>
      <c r="E1819" t="s">
        <v>3630</v>
      </c>
      <c r="F1819" t="s">
        <v>3630</v>
      </c>
    </row>
    <row r="1820" spans="1:6" x14ac:dyDescent="0.25">
      <c r="A1820">
        <v>100103</v>
      </c>
      <c r="B1820" t="s">
        <v>3630</v>
      </c>
      <c r="C1820">
        <v>0</v>
      </c>
      <c r="D1820">
        <v>0</v>
      </c>
      <c r="E1820" t="s">
        <v>3630</v>
      </c>
      <c r="F1820" t="s">
        <v>3630</v>
      </c>
    </row>
    <row r="1821" spans="1:6" x14ac:dyDescent="0.25">
      <c r="A1821">
        <v>70503</v>
      </c>
      <c r="B1821" t="s">
        <v>3630</v>
      </c>
      <c r="C1821">
        <v>0</v>
      </c>
      <c r="D1821">
        <v>0</v>
      </c>
      <c r="E1821" t="s">
        <v>3630</v>
      </c>
      <c r="F1821" t="s">
        <v>3630</v>
      </c>
    </row>
    <row r="1822" spans="1:6" x14ac:dyDescent="0.25">
      <c r="A1822">
        <v>129103</v>
      </c>
      <c r="B1822" t="s">
        <v>3630</v>
      </c>
      <c r="C1822">
        <v>0</v>
      </c>
      <c r="D1822">
        <v>0</v>
      </c>
      <c r="E1822" t="s">
        <v>3630</v>
      </c>
      <c r="F1822" t="s">
        <v>3630</v>
      </c>
    </row>
    <row r="1823" spans="1:6" x14ac:dyDescent="0.25">
      <c r="A1823">
        <v>159703</v>
      </c>
      <c r="B1823" t="s">
        <v>3630</v>
      </c>
      <c r="C1823">
        <v>0</v>
      </c>
      <c r="D1823">
        <v>0</v>
      </c>
      <c r="E1823" t="s">
        <v>3630</v>
      </c>
      <c r="F1823" t="s">
        <v>3630</v>
      </c>
    </row>
    <row r="1824" spans="1:6" x14ac:dyDescent="0.25">
      <c r="A1824">
        <v>103903</v>
      </c>
      <c r="B1824" t="s">
        <v>3630</v>
      </c>
      <c r="C1824">
        <v>0</v>
      </c>
      <c r="D1824">
        <v>0</v>
      </c>
      <c r="E1824" t="s">
        <v>3630</v>
      </c>
      <c r="F1824" t="s">
        <v>3630</v>
      </c>
    </row>
    <row r="1825" spans="1:6" x14ac:dyDescent="0.25">
      <c r="A1825">
        <v>112103</v>
      </c>
      <c r="B1825" t="s">
        <v>3630</v>
      </c>
      <c r="C1825">
        <v>0</v>
      </c>
      <c r="D1825">
        <v>0</v>
      </c>
      <c r="E1825" t="s">
        <v>3630</v>
      </c>
      <c r="F1825" t="s">
        <v>3630</v>
      </c>
    </row>
    <row r="1826" spans="1:6" x14ac:dyDescent="0.25">
      <c r="A1826">
        <v>152803</v>
      </c>
      <c r="B1826" t="s">
        <v>3630</v>
      </c>
      <c r="C1826">
        <v>0</v>
      </c>
      <c r="D1826">
        <v>0</v>
      </c>
      <c r="E1826" t="s">
        <v>3630</v>
      </c>
      <c r="F1826" t="s">
        <v>3630</v>
      </c>
    </row>
    <row r="1827" spans="1:6" x14ac:dyDescent="0.25">
      <c r="A1827">
        <v>189903</v>
      </c>
      <c r="B1827" t="s">
        <v>3630</v>
      </c>
      <c r="C1827">
        <v>0</v>
      </c>
      <c r="D1827">
        <v>0</v>
      </c>
      <c r="E1827" t="s">
        <v>3630</v>
      </c>
      <c r="F1827" t="s">
        <v>3630</v>
      </c>
    </row>
    <row r="1828" spans="1:6" x14ac:dyDescent="0.25">
      <c r="A1828">
        <v>5069403</v>
      </c>
      <c r="B1828" t="s">
        <v>3630</v>
      </c>
      <c r="C1828">
        <v>0</v>
      </c>
      <c r="D1828">
        <v>0</v>
      </c>
      <c r="E1828" t="s">
        <v>3630</v>
      </c>
      <c r="F1828" t="s">
        <v>3630</v>
      </c>
    </row>
    <row r="1829" spans="1:6" x14ac:dyDescent="0.25">
      <c r="A1829">
        <v>5446003</v>
      </c>
      <c r="B1829" t="s">
        <v>3630</v>
      </c>
      <c r="C1829">
        <v>0</v>
      </c>
      <c r="D1829">
        <v>0</v>
      </c>
      <c r="E1829" t="s">
        <v>3630</v>
      </c>
      <c r="F1829" t="s">
        <v>3630</v>
      </c>
    </row>
    <row r="1830" spans="1:6" x14ac:dyDescent="0.25">
      <c r="A1830">
        <v>5445803</v>
      </c>
      <c r="B1830" t="s">
        <v>3630</v>
      </c>
      <c r="C1830">
        <v>0</v>
      </c>
      <c r="D1830">
        <v>0</v>
      </c>
      <c r="E1830" t="s">
        <v>3630</v>
      </c>
      <c r="F1830" t="s">
        <v>3630</v>
      </c>
    </row>
    <row r="1831" spans="1:6" x14ac:dyDescent="0.25">
      <c r="A1831">
        <v>5444803</v>
      </c>
      <c r="B1831" t="s">
        <v>3630</v>
      </c>
      <c r="C1831">
        <v>0</v>
      </c>
      <c r="D1831">
        <v>0</v>
      </c>
      <c r="E1831" t="s">
        <v>3630</v>
      </c>
      <c r="F1831" t="s">
        <v>3630</v>
      </c>
    </row>
    <row r="1832" spans="1:6" x14ac:dyDescent="0.25">
      <c r="A1832">
        <v>312603</v>
      </c>
      <c r="B1832" t="s">
        <v>3630</v>
      </c>
      <c r="C1832">
        <v>0</v>
      </c>
      <c r="D1832">
        <v>0</v>
      </c>
      <c r="E1832" t="s">
        <v>3630</v>
      </c>
      <c r="F1832" t="s">
        <v>3630</v>
      </c>
    </row>
    <row r="1833" spans="1:6" x14ac:dyDescent="0.25">
      <c r="A1833">
        <v>312903</v>
      </c>
      <c r="B1833" t="s">
        <v>3630</v>
      </c>
      <c r="C1833">
        <v>0</v>
      </c>
      <c r="D1833">
        <v>0</v>
      </c>
      <c r="E1833" t="s">
        <v>3630</v>
      </c>
      <c r="F1833" t="s">
        <v>3630</v>
      </c>
    </row>
    <row r="1834" spans="1:6" x14ac:dyDescent="0.25">
      <c r="A1834">
        <v>313003</v>
      </c>
      <c r="B1834" t="s">
        <v>3630</v>
      </c>
      <c r="C1834">
        <v>0</v>
      </c>
      <c r="D1834">
        <v>0</v>
      </c>
      <c r="E1834" t="s">
        <v>3630</v>
      </c>
      <c r="F1834" t="s">
        <v>3630</v>
      </c>
    </row>
    <row r="1835" spans="1:6" x14ac:dyDescent="0.25">
      <c r="A1835">
        <v>313503</v>
      </c>
      <c r="B1835" t="s">
        <v>3630</v>
      </c>
      <c r="C1835">
        <v>0</v>
      </c>
      <c r="D1835">
        <v>0</v>
      </c>
      <c r="E1835" t="s">
        <v>3630</v>
      </c>
      <c r="F1835" t="s">
        <v>3630</v>
      </c>
    </row>
    <row r="1836" spans="1:6" x14ac:dyDescent="0.25">
      <c r="A1836">
        <v>314203</v>
      </c>
      <c r="B1836" t="s">
        <v>3630</v>
      </c>
      <c r="C1836">
        <v>0</v>
      </c>
      <c r="D1836">
        <v>0</v>
      </c>
      <c r="E1836" t="s">
        <v>3630</v>
      </c>
      <c r="F1836" t="s">
        <v>3630</v>
      </c>
    </row>
    <row r="1837" spans="1:6" x14ac:dyDescent="0.25">
      <c r="A1837">
        <v>5445703</v>
      </c>
      <c r="B1837" t="s">
        <v>3630</v>
      </c>
      <c r="C1837">
        <v>0</v>
      </c>
      <c r="D1837">
        <v>0</v>
      </c>
      <c r="E1837" t="s">
        <v>3630</v>
      </c>
      <c r="F1837" t="s">
        <v>3630</v>
      </c>
    </row>
    <row r="1838" spans="1:6" x14ac:dyDescent="0.25">
      <c r="A1838">
        <v>5445903</v>
      </c>
      <c r="B1838" t="s">
        <v>3630</v>
      </c>
      <c r="C1838">
        <v>0</v>
      </c>
      <c r="D1838">
        <v>0</v>
      </c>
      <c r="E1838" t="s">
        <v>3630</v>
      </c>
      <c r="F1838" t="s">
        <v>3630</v>
      </c>
    </row>
    <row r="1839" spans="1:6" x14ac:dyDescent="0.25">
      <c r="A1839">
        <v>314803</v>
      </c>
      <c r="B1839" t="s">
        <v>3630</v>
      </c>
      <c r="C1839">
        <v>0</v>
      </c>
      <c r="D1839">
        <v>0</v>
      </c>
      <c r="E1839" t="s">
        <v>3630</v>
      </c>
      <c r="F1839" t="s">
        <v>3630</v>
      </c>
    </row>
    <row r="1840" spans="1:6" x14ac:dyDescent="0.25">
      <c r="A1840">
        <v>301503</v>
      </c>
      <c r="B1840" t="s">
        <v>3630</v>
      </c>
      <c r="C1840">
        <v>0</v>
      </c>
      <c r="D1840">
        <v>0</v>
      </c>
      <c r="E1840" t="s">
        <v>3630</v>
      </c>
      <c r="F1840" t="s">
        <v>3630</v>
      </c>
    </row>
    <row r="1841" spans="1:6" x14ac:dyDescent="0.25">
      <c r="A1841">
        <v>302103</v>
      </c>
      <c r="B1841" t="s">
        <v>3630</v>
      </c>
      <c r="C1841">
        <v>0</v>
      </c>
      <c r="D1841">
        <v>0</v>
      </c>
      <c r="E1841" t="s">
        <v>3630</v>
      </c>
      <c r="F1841" t="s">
        <v>3630</v>
      </c>
    </row>
    <row r="1842" spans="1:6" x14ac:dyDescent="0.25">
      <c r="A1842">
        <v>361903</v>
      </c>
      <c r="B1842" t="s">
        <v>3630</v>
      </c>
      <c r="C1842">
        <v>0</v>
      </c>
      <c r="D1842">
        <v>0</v>
      </c>
      <c r="E1842" t="s">
        <v>3630</v>
      </c>
      <c r="F1842" t="s">
        <v>3630</v>
      </c>
    </row>
    <row r="1843" spans="1:6" x14ac:dyDescent="0.25">
      <c r="A1843">
        <v>362003</v>
      </c>
      <c r="B1843" t="s">
        <v>3630</v>
      </c>
      <c r="C1843">
        <v>0</v>
      </c>
      <c r="D1843">
        <v>0</v>
      </c>
      <c r="E1843" t="s">
        <v>3630</v>
      </c>
      <c r="F1843" t="s">
        <v>3630</v>
      </c>
    </row>
    <row r="1844" spans="1:6" x14ac:dyDescent="0.25">
      <c r="A1844">
        <v>134503</v>
      </c>
      <c r="B1844" t="s">
        <v>3630</v>
      </c>
      <c r="C1844">
        <v>0</v>
      </c>
      <c r="D1844">
        <v>0</v>
      </c>
      <c r="E1844" t="s">
        <v>3630</v>
      </c>
      <c r="F1844" t="s">
        <v>3630</v>
      </c>
    </row>
    <row r="1845" spans="1:6" x14ac:dyDescent="0.25">
      <c r="A1845">
        <v>123703</v>
      </c>
      <c r="B1845" t="s">
        <v>3630</v>
      </c>
      <c r="C1845">
        <v>0</v>
      </c>
      <c r="D1845">
        <v>0</v>
      </c>
      <c r="E1845" t="s">
        <v>3630</v>
      </c>
      <c r="F1845" t="s">
        <v>3630</v>
      </c>
    </row>
    <row r="1846" spans="1:6" x14ac:dyDescent="0.25">
      <c r="A1846">
        <v>124103</v>
      </c>
      <c r="B1846" t="s">
        <v>3630</v>
      </c>
      <c r="C1846">
        <v>0</v>
      </c>
      <c r="D1846">
        <v>0</v>
      </c>
      <c r="E1846" t="s">
        <v>3630</v>
      </c>
      <c r="F1846" t="s">
        <v>3630</v>
      </c>
    </row>
    <row r="1847" spans="1:6" x14ac:dyDescent="0.25">
      <c r="A1847">
        <v>124703</v>
      </c>
      <c r="B1847" t="s">
        <v>3630</v>
      </c>
      <c r="C1847">
        <v>0</v>
      </c>
      <c r="D1847">
        <v>0</v>
      </c>
      <c r="E1847" t="s">
        <v>3630</v>
      </c>
      <c r="F1847" t="s">
        <v>3630</v>
      </c>
    </row>
    <row r="1848" spans="1:6" x14ac:dyDescent="0.25">
      <c r="A1848">
        <v>363503</v>
      </c>
      <c r="B1848" t="s">
        <v>3630</v>
      </c>
      <c r="C1848">
        <v>0</v>
      </c>
      <c r="D1848">
        <v>0</v>
      </c>
      <c r="E1848" t="s">
        <v>3630</v>
      </c>
      <c r="F1848" t="s">
        <v>3630</v>
      </c>
    </row>
    <row r="1849" spans="1:6" x14ac:dyDescent="0.25">
      <c r="A1849">
        <v>803403</v>
      </c>
      <c r="B1849" t="s">
        <v>3630</v>
      </c>
      <c r="C1849">
        <v>0</v>
      </c>
      <c r="D1849">
        <v>0</v>
      </c>
      <c r="E1849" t="s">
        <v>3630</v>
      </c>
      <c r="F1849" t="s">
        <v>3630</v>
      </c>
    </row>
    <row r="1850" spans="1:6" x14ac:dyDescent="0.25">
      <c r="A1850">
        <v>943203</v>
      </c>
      <c r="B1850" t="s">
        <v>3630</v>
      </c>
      <c r="C1850">
        <v>0</v>
      </c>
      <c r="D1850">
        <v>0</v>
      </c>
      <c r="E1850" t="s">
        <v>3630</v>
      </c>
      <c r="F1850" t="s">
        <v>3630</v>
      </c>
    </row>
    <row r="1851" spans="1:6" x14ac:dyDescent="0.25">
      <c r="A1851">
        <v>94403</v>
      </c>
      <c r="B1851" t="s">
        <v>3630</v>
      </c>
      <c r="C1851">
        <v>0</v>
      </c>
      <c r="D1851">
        <v>0</v>
      </c>
      <c r="E1851" t="s">
        <v>3630</v>
      </c>
      <c r="F1851" t="s">
        <v>3630</v>
      </c>
    </row>
    <row r="1852" spans="1:6" x14ac:dyDescent="0.25">
      <c r="A1852">
        <v>119503</v>
      </c>
      <c r="B1852" t="s">
        <v>3630</v>
      </c>
      <c r="C1852">
        <v>0</v>
      </c>
      <c r="D1852">
        <v>0</v>
      </c>
      <c r="E1852" t="s">
        <v>3630</v>
      </c>
      <c r="F1852" t="s">
        <v>3630</v>
      </c>
    </row>
    <row r="1853" spans="1:6" x14ac:dyDescent="0.25">
      <c r="A1853">
        <v>151203</v>
      </c>
      <c r="B1853" t="s">
        <v>3630</v>
      </c>
      <c r="C1853">
        <v>0</v>
      </c>
      <c r="D1853">
        <v>0</v>
      </c>
      <c r="E1853" t="s">
        <v>3630</v>
      </c>
      <c r="F1853" t="s">
        <v>3630</v>
      </c>
    </row>
    <row r="1854" spans="1:6" x14ac:dyDescent="0.25">
      <c r="A1854">
        <v>154103</v>
      </c>
      <c r="B1854" t="s">
        <v>3630</v>
      </c>
      <c r="C1854">
        <v>0</v>
      </c>
      <c r="D1854">
        <v>0</v>
      </c>
      <c r="E1854" t="s">
        <v>3630</v>
      </c>
      <c r="F1854" t="s">
        <v>3630</v>
      </c>
    </row>
    <row r="1855" spans="1:6" x14ac:dyDescent="0.25">
      <c r="A1855">
        <v>154603</v>
      </c>
      <c r="B1855" t="s">
        <v>3630</v>
      </c>
      <c r="C1855">
        <v>0</v>
      </c>
      <c r="D1855">
        <v>0</v>
      </c>
      <c r="E1855" t="s">
        <v>3630</v>
      </c>
      <c r="F1855" t="s">
        <v>3630</v>
      </c>
    </row>
    <row r="1856" spans="1:6" x14ac:dyDescent="0.25">
      <c r="A1856">
        <v>155203</v>
      </c>
      <c r="B1856" t="s">
        <v>3630</v>
      </c>
      <c r="C1856">
        <v>0</v>
      </c>
      <c r="D1856">
        <v>0</v>
      </c>
      <c r="E1856" t="s">
        <v>3630</v>
      </c>
      <c r="F1856" t="s">
        <v>3630</v>
      </c>
    </row>
    <row r="1857" spans="1:6" x14ac:dyDescent="0.25">
      <c r="A1857">
        <v>156403</v>
      </c>
      <c r="B1857" t="s">
        <v>3630</v>
      </c>
      <c r="C1857">
        <v>0</v>
      </c>
      <c r="D1857">
        <v>0</v>
      </c>
      <c r="E1857" t="s">
        <v>3630</v>
      </c>
      <c r="F1857" t="s">
        <v>3630</v>
      </c>
    </row>
    <row r="1858" spans="1:6" x14ac:dyDescent="0.25">
      <c r="A1858">
        <v>187503</v>
      </c>
      <c r="B1858" t="s">
        <v>3630</v>
      </c>
      <c r="C1858">
        <v>0</v>
      </c>
      <c r="D1858">
        <v>0</v>
      </c>
      <c r="E1858" t="s">
        <v>3630</v>
      </c>
      <c r="F1858" t="s">
        <v>3630</v>
      </c>
    </row>
    <row r="1859" spans="1:6" x14ac:dyDescent="0.25">
      <c r="A1859">
        <v>975203</v>
      </c>
      <c r="B1859" t="s">
        <v>3630</v>
      </c>
      <c r="C1859">
        <v>0</v>
      </c>
      <c r="D1859">
        <v>0</v>
      </c>
      <c r="E1859" t="s">
        <v>3630</v>
      </c>
      <c r="F1859" t="s">
        <v>3630</v>
      </c>
    </row>
    <row r="1860" spans="1:6" x14ac:dyDescent="0.25">
      <c r="A1860">
        <v>1293303</v>
      </c>
      <c r="B1860" t="s">
        <v>3630</v>
      </c>
      <c r="C1860">
        <v>0</v>
      </c>
      <c r="D1860">
        <v>0</v>
      </c>
      <c r="E1860" t="s">
        <v>3630</v>
      </c>
      <c r="F1860" t="s">
        <v>3630</v>
      </c>
    </row>
    <row r="1861" spans="1:6" x14ac:dyDescent="0.25">
      <c r="A1861">
        <v>1293503</v>
      </c>
      <c r="B1861" t="s">
        <v>3630</v>
      </c>
      <c r="C1861">
        <v>0</v>
      </c>
      <c r="D1861">
        <v>0</v>
      </c>
      <c r="E1861" t="s">
        <v>3630</v>
      </c>
      <c r="F1861" t="s">
        <v>3630</v>
      </c>
    </row>
    <row r="1862" spans="1:6" x14ac:dyDescent="0.25">
      <c r="A1862">
        <v>189003</v>
      </c>
      <c r="B1862" t="s">
        <v>3630</v>
      </c>
      <c r="C1862">
        <v>0</v>
      </c>
      <c r="D1862">
        <v>0</v>
      </c>
      <c r="E1862" t="s">
        <v>3630</v>
      </c>
      <c r="F1862" t="s">
        <v>3630</v>
      </c>
    </row>
    <row r="1863" spans="1:6" x14ac:dyDescent="0.25">
      <c r="A1863">
        <v>188703</v>
      </c>
      <c r="B1863" t="s">
        <v>3630</v>
      </c>
      <c r="C1863">
        <v>0</v>
      </c>
      <c r="D1863">
        <v>0</v>
      </c>
      <c r="E1863" t="s">
        <v>3630</v>
      </c>
      <c r="F1863" t="s">
        <v>3630</v>
      </c>
    </row>
    <row r="1864" spans="1:6" x14ac:dyDescent="0.25">
      <c r="A1864">
        <v>1299403</v>
      </c>
      <c r="B1864" t="s">
        <v>3630</v>
      </c>
      <c r="C1864">
        <v>0</v>
      </c>
      <c r="D1864">
        <v>0</v>
      </c>
      <c r="E1864" t="s">
        <v>3630</v>
      </c>
      <c r="F1864" t="s">
        <v>3630</v>
      </c>
    </row>
    <row r="1865" spans="1:6" x14ac:dyDescent="0.25">
      <c r="A1865">
        <v>94903</v>
      </c>
      <c r="B1865" t="s">
        <v>3627</v>
      </c>
      <c r="C1865">
        <v>5057.54</v>
      </c>
      <c r="D1865">
        <v>5057.54</v>
      </c>
      <c r="E1865" t="s">
        <v>3628</v>
      </c>
      <c r="F1865" t="s">
        <v>3629</v>
      </c>
    </row>
    <row r="1866" spans="1:6" x14ac:dyDescent="0.25">
      <c r="A1866">
        <v>98803</v>
      </c>
      <c r="B1866" t="s">
        <v>3630</v>
      </c>
      <c r="C1866">
        <v>0</v>
      </c>
      <c r="D1866">
        <v>0</v>
      </c>
      <c r="E1866" t="s">
        <v>3630</v>
      </c>
      <c r="F1866" t="s">
        <v>3630</v>
      </c>
    </row>
    <row r="1867" spans="1:6" x14ac:dyDescent="0.25">
      <c r="A1867">
        <v>100203</v>
      </c>
      <c r="B1867" t="s">
        <v>3630</v>
      </c>
      <c r="C1867">
        <v>0</v>
      </c>
      <c r="D1867">
        <v>0</v>
      </c>
      <c r="E1867" t="s">
        <v>3630</v>
      </c>
      <c r="F1867" t="s">
        <v>3630</v>
      </c>
    </row>
    <row r="1868" spans="1:6" x14ac:dyDescent="0.25">
      <c r="A1868">
        <v>192803</v>
      </c>
      <c r="B1868" t="s">
        <v>3630</v>
      </c>
      <c r="C1868">
        <v>0</v>
      </c>
      <c r="D1868">
        <v>0</v>
      </c>
      <c r="E1868" t="s">
        <v>3630</v>
      </c>
      <c r="F1868" t="s">
        <v>3630</v>
      </c>
    </row>
    <row r="1869" spans="1:6" x14ac:dyDescent="0.25">
      <c r="A1869">
        <v>182703</v>
      </c>
      <c r="B1869" t="s">
        <v>3630</v>
      </c>
      <c r="C1869">
        <v>0</v>
      </c>
      <c r="D1869">
        <v>0</v>
      </c>
      <c r="E1869" t="s">
        <v>3630</v>
      </c>
      <c r="F1869" t="s">
        <v>3630</v>
      </c>
    </row>
    <row r="1870" spans="1:6" x14ac:dyDescent="0.25">
      <c r="A1870">
        <v>2303603</v>
      </c>
      <c r="B1870" t="s">
        <v>3630</v>
      </c>
      <c r="C1870">
        <v>0</v>
      </c>
      <c r="D1870">
        <v>0</v>
      </c>
      <c r="E1870" t="s">
        <v>3630</v>
      </c>
      <c r="F1870" t="s">
        <v>3630</v>
      </c>
    </row>
    <row r="1871" spans="1:6" x14ac:dyDescent="0.25">
      <c r="A1871">
        <v>2319303</v>
      </c>
      <c r="B1871" t="s">
        <v>3630</v>
      </c>
      <c r="C1871">
        <v>0</v>
      </c>
      <c r="D1871">
        <v>0</v>
      </c>
      <c r="E1871" t="s">
        <v>3630</v>
      </c>
      <c r="F1871" t="s">
        <v>3630</v>
      </c>
    </row>
    <row r="1872" spans="1:6" x14ac:dyDescent="0.25">
      <c r="A1872">
        <v>2311203</v>
      </c>
      <c r="B1872" t="s">
        <v>3630</v>
      </c>
      <c r="C1872">
        <v>0</v>
      </c>
      <c r="D1872">
        <v>0</v>
      </c>
      <c r="E1872" t="s">
        <v>3630</v>
      </c>
      <c r="F1872" t="s">
        <v>3630</v>
      </c>
    </row>
    <row r="1873" spans="1:6" x14ac:dyDescent="0.25">
      <c r="A1873">
        <v>140303</v>
      </c>
      <c r="B1873" t="s">
        <v>3630</v>
      </c>
      <c r="C1873">
        <v>0</v>
      </c>
      <c r="D1873">
        <v>0</v>
      </c>
      <c r="E1873" t="s">
        <v>3630</v>
      </c>
      <c r="F1873" t="s">
        <v>3630</v>
      </c>
    </row>
    <row r="1874" spans="1:6" x14ac:dyDescent="0.25">
      <c r="A1874">
        <v>210103</v>
      </c>
      <c r="B1874" t="s">
        <v>3630</v>
      </c>
      <c r="C1874">
        <v>0</v>
      </c>
      <c r="D1874">
        <v>0</v>
      </c>
      <c r="E1874" t="s">
        <v>3630</v>
      </c>
      <c r="F1874" t="s">
        <v>3630</v>
      </c>
    </row>
    <row r="1875" spans="1:6" x14ac:dyDescent="0.25">
      <c r="A1875">
        <v>222803</v>
      </c>
      <c r="B1875" t="s">
        <v>3627</v>
      </c>
      <c r="C1875">
        <v>5515.65</v>
      </c>
      <c r="D1875">
        <v>5515.65</v>
      </c>
      <c r="E1875" t="s">
        <v>3628</v>
      </c>
      <c r="F1875" t="s">
        <v>3629</v>
      </c>
    </row>
    <row r="1876" spans="1:6" x14ac:dyDescent="0.25">
      <c r="A1876">
        <v>142603</v>
      </c>
      <c r="B1876" t="s">
        <v>3630</v>
      </c>
      <c r="C1876">
        <v>0</v>
      </c>
      <c r="D1876">
        <v>0</v>
      </c>
      <c r="E1876" t="s">
        <v>3630</v>
      </c>
      <c r="F1876" t="s">
        <v>3630</v>
      </c>
    </row>
    <row r="1877" spans="1:6" x14ac:dyDescent="0.25">
      <c r="A1877">
        <v>364103</v>
      </c>
      <c r="B1877" t="s">
        <v>3630</v>
      </c>
      <c r="C1877">
        <v>0</v>
      </c>
      <c r="D1877">
        <v>0</v>
      </c>
      <c r="E1877" t="s">
        <v>3630</v>
      </c>
      <c r="F1877" t="s">
        <v>3630</v>
      </c>
    </row>
    <row r="1878" spans="1:6" x14ac:dyDescent="0.25">
      <c r="A1878">
        <v>365803</v>
      </c>
      <c r="B1878" t="s">
        <v>3630</v>
      </c>
      <c r="C1878">
        <v>0</v>
      </c>
      <c r="D1878">
        <v>0</v>
      </c>
      <c r="E1878" t="s">
        <v>3630</v>
      </c>
      <c r="F1878" t="s">
        <v>3630</v>
      </c>
    </row>
    <row r="1879" spans="1:6" x14ac:dyDescent="0.25">
      <c r="A1879">
        <v>366103</v>
      </c>
      <c r="B1879" t="s">
        <v>3630</v>
      </c>
      <c r="C1879">
        <v>0</v>
      </c>
      <c r="D1879">
        <v>0</v>
      </c>
      <c r="E1879" t="s">
        <v>3630</v>
      </c>
      <c r="F1879" t="s">
        <v>3630</v>
      </c>
    </row>
    <row r="1880" spans="1:6" x14ac:dyDescent="0.25">
      <c r="A1880">
        <v>356703</v>
      </c>
      <c r="B1880" t="s">
        <v>3630</v>
      </c>
      <c r="C1880">
        <v>0</v>
      </c>
      <c r="D1880">
        <v>0</v>
      </c>
      <c r="E1880" t="s">
        <v>3630</v>
      </c>
      <c r="F1880" t="s">
        <v>3630</v>
      </c>
    </row>
    <row r="1881" spans="1:6" x14ac:dyDescent="0.25">
      <c r="A1881">
        <v>356803</v>
      </c>
      <c r="B1881" t="s">
        <v>3630</v>
      </c>
      <c r="C1881">
        <v>0</v>
      </c>
      <c r="D1881">
        <v>0</v>
      </c>
      <c r="E1881" t="s">
        <v>3630</v>
      </c>
      <c r="F1881" t="s">
        <v>3630</v>
      </c>
    </row>
    <row r="1882" spans="1:6" x14ac:dyDescent="0.25">
      <c r="A1882">
        <v>357703</v>
      </c>
      <c r="B1882" t="s">
        <v>3630</v>
      </c>
      <c r="C1882">
        <v>0</v>
      </c>
      <c r="D1882">
        <v>0</v>
      </c>
      <c r="E1882" t="s">
        <v>3630</v>
      </c>
      <c r="F1882" t="s">
        <v>3630</v>
      </c>
    </row>
    <row r="1883" spans="1:6" x14ac:dyDescent="0.25">
      <c r="A1883">
        <v>88103</v>
      </c>
      <c r="B1883" t="s">
        <v>3630</v>
      </c>
      <c r="C1883">
        <v>0</v>
      </c>
      <c r="D1883">
        <v>0</v>
      </c>
      <c r="E1883" t="s">
        <v>3630</v>
      </c>
      <c r="F1883" t="s">
        <v>3630</v>
      </c>
    </row>
    <row r="1884" spans="1:6" x14ac:dyDescent="0.25">
      <c r="A1884">
        <v>88603</v>
      </c>
      <c r="B1884" t="s">
        <v>3630</v>
      </c>
      <c r="C1884">
        <v>0</v>
      </c>
      <c r="D1884">
        <v>0</v>
      </c>
      <c r="E1884" t="s">
        <v>3630</v>
      </c>
      <c r="F1884" t="s">
        <v>3630</v>
      </c>
    </row>
    <row r="1885" spans="1:6" x14ac:dyDescent="0.25">
      <c r="A1885">
        <v>89203</v>
      </c>
      <c r="B1885" t="s">
        <v>3630</v>
      </c>
      <c r="C1885">
        <v>0</v>
      </c>
      <c r="D1885">
        <v>0</v>
      </c>
      <c r="E1885" t="s">
        <v>3630</v>
      </c>
      <c r="F1885" t="s">
        <v>3630</v>
      </c>
    </row>
    <row r="1886" spans="1:6" x14ac:dyDescent="0.25">
      <c r="A1886">
        <v>77503</v>
      </c>
      <c r="B1886" t="s">
        <v>3630</v>
      </c>
      <c r="C1886">
        <v>0</v>
      </c>
      <c r="D1886">
        <v>0</v>
      </c>
      <c r="E1886" t="s">
        <v>3630</v>
      </c>
      <c r="F1886" t="s">
        <v>3630</v>
      </c>
    </row>
    <row r="1887" spans="1:6" x14ac:dyDescent="0.25">
      <c r="A1887">
        <v>129803</v>
      </c>
      <c r="B1887" t="s">
        <v>3630</v>
      </c>
      <c r="C1887">
        <v>0</v>
      </c>
      <c r="D1887">
        <v>0</v>
      </c>
      <c r="E1887" t="s">
        <v>3630</v>
      </c>
      <c r="F1887" t="s">
        <v>3630</v>
      </c>
    </row>
    <row r="1888" spans="1:6" x14ac:dyDescent="0.25">
      <c r="A1888">
        <v>358703</v>
      </c>
      <c r="B1888" t="s">
        <v>3630</v>
      </c>
      <c r="C1888">
        <v>0</v>
      </c>
      <c r="D1888">
        <v>0</v>
      </c>
      <c r="E1888" t="s">
        <v>3630</v>
      </c>
      <c r="F1888" t="s">
        <v>3630</v>
      </c>
    </row>
    <row r="1889" spans="1:6" x14ac:dyDescent="0.25">
      <c r="A1889">
        <v>360403</v>
      </c>
      <c r="B1889" t="s">
        <v>3630</v>
      </c>
      <c r="C1889">
        <v>0</v>
      </c>
      <c r="D1889">
        <v>0</v>
      </c>
      <c r="E1889" t="s">
        <v>3630</v>
      </c>
      <c r="F1889" t="s">
        <v>3630</v>
      </c>
    </row>
    <row r="1890" spans="1:6" x14ac:dyDescent="0.25">
      <c r="A1890">
        <v>361103</v>
      </c>
      <c r="B1890" t="s">
        <v>3630</v>
      </c>
      <c r="C1890">
        <v>0</v>
      </c>
      <c r="D1890">
        <v>0</v>
      </c>
      <c r="E1890" t="s">
        <v>3630</v>
      </c>
      <c r="F1890" t="s">
        <v>3630</v>
      </c>
    </row>
    <row r="1891" spans="1:6" x14ac:dyDescent="0.25">
      <c r="A1891">
        <v>169703</v>
      </c>
      <c r="B1891" t="s">
        <v>3627</v>
      </c>
      <c r="C1891">
        <v>5196.45</v>
      </c>
      <c r="D1891">
        <v>5196.45</v>
      </c>
      <c r="E1891" t="s">
        <v>3628</v>
      </c>
      <c r="F1891" t="s">
        <v>3629</v>
      </c>
    </row>
    <row r="1892" spans="1:6" x14ac:dyDescent="0.25">
      <c r="A1892">
        <v>314503</v>
      </c>
      <c r="B1892" t="s">
        <v>3630</v>
      </c>
      <c r="C1892">
        <v>0</v>
      </c>
      <c r="D1892">
        <v>0</v>
      </c>
      <c r="E1892" t="s">
        <v>3630</v>
      </c>
      <c r="F1892" t="s">
        <v>3630</v>
      </c>
    </row>
    <row r="1893" spans="1:6" x14ac:dyDescent="0.25">
      <c r="A1893">
        <v>5445003</v>
      </c>
      <c r="B1893" t="s">
        <v>3630</v>
      </c>
      <c r="C1893">
        <v>0</v>
      </c>
      <c r="D1893">
        <v>0</v>
      </c>
      <c r="E1893" t="s">
        <v>3630</v>
      </c>
      <c r="F1893" t="s">
        <v>3630</v>
      </c>
    </row>
    <row r="1894" spans="1:6" x14ac:dyDescent="0.25">
      <c r="A1894">
        <v>5442603</v>
      </c>
      <c r="B1894" t="s">
        <v>3630</v>
      </c>
      <c r="C1894">
        <v>0</v>
      </c>
      <c r="D1894">
        <v>0</v>
      </c>
      <c r="E1894" t="s">
        <v>3630</v>
      </c>
      <c r="F1894" t="s">
        <v>3630</v>
      </c>
    </row>
    <row r="1895" spans="1:6" x14ac:dyDescent="0.25">
      <c r="A1895">
        <v>5443003</v>
      </c>
      <c r="B1895" t="s">
        <v>3630</v>
      </c>
      <c r="C1895">
        <v>0</v>
      </c>
      <c r="D1895">
        <v>0</v>
      </c>
      <c r="E1895" t="s">
        <v>3630</v>
      </c>
      <c r="F1895" t="s">
        <v>3630</v>
      </c>
    </row>
    <row r="1896" spans="1:6" x14ac:dyDescent="0.25">
      <c r="A1896">
        <v>5445503</v>
      </c>
      <c r="B1896" t="s">
        <v>3630</v>
      </c>
      <c r="C1896">
        <v>0</v>
      </c>
      <c r="D1896">
        <v>0</v>
      </c>
      <c r="E1896" t="s">
        <v>3630</v>
      </c>
      <c r="F1896" t="s">
        <v>3630</v>
      </c>
    </row>
    <row r="1897" spans="1:6" x14ac:dyDescent="0.25">
      <c r="A1897">
        <v>5445103</v>
      </c>
      <c r="B1897" t="s">
        <v>3630</v>
      </c>
      <c r="C1897">
        <v>0</v>
      </c>
      <c r="D1897">
        <v>0</v>
      </c>
      <c r="E1897" t="s">
        <v>3630</v>
      </c>
      <c r="F1897" t="s">
        <v>3630</v>
      </c>
    </row>
    <row r="1898" spans="1:6" x14ac:dyDescent="0.25">
      <c r="A1898">
        <v>5445203</v>
      </c>
      <c r="B1898" t="s">
        <v>3630</v>
      </c>
      <c r="C1898">
        <v>0</v>
      </c>
      <c r="D1898">
        <v>0</v>
      </c>
      <c r="E1898" t="s">
        <v>3630</v>
      </c>
      <c r="F1898" t="s">
        <v>3630</v>
      </c>
    </row>
    <row r="1899" spans="1:6" x14ac:dyDescent="0.25">
      <c r="A1899">
        <v>5445403</v>
      </c>
      <c r="B1899" t="s">
        <v>3630</v>
      </c>
      <c r="C1899">
        <v>0</v>
      </c>
      <c r="D1899">
        <v>0</v>
      </c>
      <c r="E1899" t="s">
        <v>3630</v>
      </c>
      <c r="F1899" t="s">
        <v>3630</v>
      </c>
    </row>
    <row r="1900" spans="1:6" x14ac:dyDescent="0.25">
      <c r="A1900">
        <v>5445603</v>
      </c>
      <c r="B1900" t="s">
        <v>3630</v>
      </c>
      <c r="C1900">
        <v>0</v>
      </c>
      <c r="D1900">
        <v>0</v>
      </c>
      <c r="E1900" t="s">
        <v>3630</v>
      </c>
      <c r="F1900" t="s">
        <v>3630</v>
      </c>
    </row>
    <row r="1901" spans="1:6" x14ac:dyDescent="0.25">
      <c r="A1901">
        <v>170003</v>
      </c>
      <c r="B1901" t="s">
        <v>3630</v>
      </c>
      <c r="C1901">
        <v>0</v>
      </c>
      <c r="D1901">
        <v>0</v>
      </c>
      <c r="E1901" t="s">
        <v>3630</v>
      </c>
      <c r="F1901" t="s">
        <v>3630</v>
      </c>
    </row>
    <row r="1902" spans="1:6" x14ac:dyDescent="0.25">
      <c r="A1902">
        <v>170203</v>
      </c>
      <c r="B1902" t="s">
        <v>3630</v>
      </c>
      <c r="C1902">
        <v>0</v>
      </c>
      <c r="D1902">
        <v>0</v>
      </c>
      <c r="E1902" t="s">
        <v>3630</v>
      </c>
      <c r="F1902" t="s">
        <v>3630</v>
      </c>
    </row>
    <row r="1903" spans="1:6" x14ac:dyDescent="0.25">
      <c r="A1903">
        <v>171703</v>
      </c>
      <c r="B1903" t="s">
        <v>3630</v>
      </c>
      <c r="C1903">
        <v>0</v>
      </c>
      <c r="D1903">
        <v>0</v>
      </c>
      <c r="E1903" t="s">
        <v>3630</v>
      </c>
      <c r="F1903" t="s">
        <v>3630</v>
      </c>
    </row>
    <row r="1904" spans="1:6" x14ac:dyDescent="0.25">
      <c r="A1904">
        <v>165703</v>
      </c>
      <c r="B1904" t="s">
        <v>3630</v>
      </c>
      <c r="C1904">
        <v>0</v>
      </c>
      <c r="D1904">
        <v>0</v>
      </c>
      <c r="E1904" t="s">
        <v>3630</v>
      </c>
      <c r="F1904" t="s">
        <v>3630</v>
      </c>
    </row>
    <row r="1905" spans="1:6" x14ac:dyDescent="0.25">
      <c r="A1905">
        <v>323803</v>
      </c>
      <c r="B1905" t="s">
        <v>3630</v>
      </c>
      <c r="C1905">
        <v>0</v>
      </c>
      <c r="D1905">
        <v>0</v>
      </c>
      <c r="E1905" t="s">
        <v>3630</v>
      </c>
      <c r="F1905" t="s">
        <v>3630</v>
      </c>
    </row>
    <row r="1906" spans="1:6" x14ac:dyDescent="0.25">
      <c r="A1906">
        <v>534103</v>
      </c>
      <c r="B1906" t="s">
        <v>3630</v>
      </c>
      <c r="C1906">
        <v>0</v>
      </c>
      <c r="D1906">
        <v>0</v>
      </c>
      <c r="E1906" t="s">
        <v>3630</v>
      </c>
      <c r="F1906" t="s">
        <v>3630</v>
      </c>
    </row>
    <row r="1907" spans="1:6" x14ac:dyDescent="0.25">
      <c r="A1907">
        <v>505403</v>
      </c>
      <c r="B1907" t="s">
        <v>3630</v>
      </c>
      <c r="C1907">
        <v>0</v>
      </c>
      <c r="D1907">
        <v>0</v>
      </c>
      <c r="E1907" t="s">
        <v>3630</v>
      </c>
      <c r="F1907" t="s">
        <v>3630</v>
      </c>
    </row>
    <row r="1908" spans="1:6" x14ac:dyDescent="0.25">
      <c r="A1908">
        <v>527203</v>
      </c>
      <c r="B1908" t="s">
        <v>3630</v>
      </c>
      <c r="C1908">
        <v>0</v>
      </c>
      <c r="D1908">
        <v>0</v>
      </c>
      <c r="E1908" t="s">
        <v>3630</v>
      </c>
      <c r="F1908" t="s">
        <v>3630</v>
      </c>
    </row>
    <row r="1909" spans="1:6" x14ac:dyDescent="0.25">
      <c r="A1909">
        <v>529203</v>
      </c>
      <c r="B1909" t="s">
        <v>3630</v>
      </c>
      <c r="C1909">
        <v>0</v>
      </c>
      <c r="D1909">
        <v>0</v>
      </c>
      <c r="E1909" t="s">
        <v>3630</v>
      </c>
      <c r="F1909" t="s">
        <v>3630</v>
      </c>
    </row>
    <row r="1910" spans="1:6" x14ac:dyDescent="0.25">
      <c r="A1910">
        <v>143103</v>
      </c>
      <c r="B1910" t="s">
        <v>3630</v>
      </c>
      <c r="C1910">
        <v>0</v>
      </c>
      <c r="D1910">
        <v>0</v>
      </c>
      <c r="E1910" t="s">
        <v>3630</v>
      </c>
      <c r="F1910" t="s">
        <v>3630</v>
      </c>
    </row>
    <row r="1911" spans="1:6" x14ac:dyDescent="0.25">
      <c r="A1911">
        <v>143303</v>
      </c>
      <c r="B1911" t="s">
        <v>3630</v>
      </c>
      <c r="C1911">
        <v>0</v>
      </c>
      <c r="D1911">
        <v>0</v>
      </c>
      <c r="E1911" t="s">
        <v>3630</v>
      </c>
      <c r="F1911" t="s">
        <v>3630</v>
      </c>
    </row>
    <row r="1912" spans="1:6" x14ac:dyDescent="0.25">
      <c r="A1912">
        <v>140803</v>
      </c>
      <c r="B1912" t="s">
        <v>3630</v>
      </c>
      <c r="C1912">
        <v>0</v>
      </c>
      <c r="D1912">
        <v>0</v>
      </c>
      <c r="E1912" t="s">
        <v>3630</v>
      </c>
      <c r="F1912" t="s">
        <v>3630</v>
      </c>
    </row>
    <row r="1913" spans="1:6" x14ac:dyDescent="0.25">
      <c r="A1913">
        <v>147103</v>
      </c>
      <c r="B1913" t="s">
        <v>3630</v>
      </c>
      <c r="C1913">
        <v>0</v>
      </c>
      <c r="D1913">
        <v>0</v>
      </c>
      <c r="E1913" t="s">
        <v>3630</v>
      </c>
      <c r="F1913" t="s">
        <v>3630</v>
      </c>
    </row>
    <row r="1914" spans="1:6" x14ac:dyDescent="0.25">
      <c r="A1914">
        <v>134303</v>
      </c>
      <c r="B1914" t="s">
        <v>3630</v>
      </c>
      <c r="C1914">
        <v>0</v>
      </c>
      <c r="D1914">
        <v>0</v>
      </c>
      <c r="E1914" t="s">
        <v>3630</v>
      </c>
      <c r="F1914" t="s">
        <v>3630</v>
      </c>
    </row>
    <row r="1915" spans="1:6" x14ac:dyDescent="0.25">
      <c r="A1915">
        <v>207103</v>
      </c>
      <c r="B1915" t="s">
        <v>3630</v>
      </c>
      <c r="C1915">
        <v>0</v>
      </c>
      <c r="D1915">
        <v>0</v>
      </c>
      <c r="E1915" t="s">
        <v>3630</v>
      </c>
      <c r="F1915" t="s">
        <v>3630</v>
      </c>
    </row>
    <row r="1916" spans="1:6" x14ac:dyDescent="0.25">
      <c r="A1916">
        <v>208903</v>
      </c>
      <c r="B1916" t="s">
        <v>3630</v>
      </c>
      <c r="C1916">
        <v>0</v>
      </c>
      <c r="D1916">
        <v>0</v>
      </c>
      <c r="E1916" t="s">
        <v>3630</v>
      </c>
      <c r="F1916" t="s">
        <v>3630</v>
      </c>
    </row>
    <row r="1917" spans="1:6" x14ac:dyDescent="0.25">
      <c r="A1917">
        <v>4387303</v>
      </c>
      <c r="B1917" t="s">
        <v>3630</v>
      </c>
      <c r="C1917">
        <v>0</v>
      </c>
      <c r="D1917">
        <v>0</v>
      </c>
      <c r="E1917" t="s">
        <v>3630</v>
      </c>
      <c r="F1917" t="s">
        <v>3630</v>
      </c>
    </row>
    <row r="1918" spans="1:6" x14ac:dyDescent="0.25">
      <c r="A1918">
        <v>5442203</v>
      </c>
      <c r="B1918" t="s">
        <v>3630</v>
      </c>
      <c r="C1918">
        <v>0</v>
      </c>
      <c r="D1918">
        <v>0</v>
      </c>
      <c r="E1918" t="s">
        <v>3630</v>
      </c>
      <c r="F1918" t="s">
        <v>3630</v>
      </c>
    </row>
    <row r="1919" spans="1:6" x14ac:dyDescent="0.25">
      <c r="A1919">
        <v>5442303</v>
      </c>
      <c r="B1919" t="s">
        <v>3630</v>
      </c>
      <c r="C1919">
        <v>0</v>
      </c>
      <c r="D1919">
        <v>0</v>
      </c>
      <c r="E1919" t="s">
        <v>3630</v>
      </c>
      <c r="F1919" t="s">
        <v>3630</v>
      </c>
    </row>
    <row r="1920" spans="1:6" x14ac:dyDescent="0.25">
      <c r="A1920">
        <v>5442503</v>
      </c>
      <c r="B1920" t="s">
        <v>3630</v>
      </c>
      <c r="C1920">
        <v>0</v>
      </c>
      <c r="D1920">
        <v>0</v>
      </c>
      <c r="E1920" t="s">
        <v>3630</v>
      </c>
      <c r="F1920" t="s">
        <v>3630</v>
      </c>
    </row>
    <row r="1921" spans="1:6" x14ac:dyDescent="0.25">
      <c r="A1921">
        <v>5444903</v>
      </c>
      <c r="B1921" t="s">
        <v>3630</v>
      </c>
      <c r="C1921">
        <v>0</v>
      </c>
      <c r="D1921">
        <v>0</v>
      </c>
      <c r="E1921" t="s">
        <v>3630</v>
      </c>
      <c r="F1921" t="s">
        <v>3630</v>
      </c>
    </row>
    <row r="1922" spans="1:6" x14ac:dyDescent="0.25">
      <c r="A1922">
        <v>5445303</v>
      </c>
      <c r="B1922" t="s">
        <v>3630</v>
      </c>
      <c r="C1922">
        <v>0</v>
      </c>
      <c r="D1922">
        <v>0</v>
      </c>
      <c r="E1922" t="s">
        <v>3630</v>
      </c>
      <c r="F1922" t="s">
        <v>3630</v>
      </c>
    </row>
    <row r="1923" spans="1:6" x14ac:dyDescent="0.25">
      <c r="A1923">
        <v>257303</v>
      </c>
      <c r="B1923" t="s">
        <v>3630</v>
      </c>
      <c r="C1923">
        <v>0</v>
      </c>
      <c r="D1923">
        <v>0</v>
      </c>
      <c r="E1923" t="s">
        <v>3630</v>
      </c>
      <c r="F1923" t="s">
        <v>3630</v>
      </c>
    </row>
    <row r="1924" spans="1:6" x14ac:dyDescent="0.25">
      <c r="A1924">
        <v>257803</v>
      </c>
      <c r="B1924" t="s">
        <v>3630</v>
      </c>
      <c r="C1924">
        <v>0</v>
      </c>
      <c r="D1924">
        <v>0</v>
      </c>
      <c r="E1924" t="s">
        <v>3630</v>
      </c>
      <c r="F1924" t="s">
        <v>3630</v>
      </c>
    </row>
    <row r="1925" spans="1:6" x14ac:dyDescent="0.25">
      <c r="A1925">
        <v>238503</v>
      </c>
      <c r="B1925" t="s">
        <v>3630</v>
      </c>
      <c r="C1925">
        <v>0</v>
      </c>
      <c r="D1925">
        <v>0</v>
      </c>
      <c r="E1925" t="s">
        <v>3630</v>
      </c>
      <c r="F1925" t="s">
        <v>3630</v>
      </c>
    </row>
    <row r="1926" spans="1:6" x14ac:dyDescent="0.25">
      <c r="A1926">
        <v>238603</v>
      </c>
      <c r="B1926" t="s">
        <v>3630</v>
      </c>
      <c r="C1926">
        <v>0</v>
      </c>
      <c r="D1926">
        <v>0</v>
      </c>
      <c r="E1926" t="s">
        <v>3630</v>
      </c>
      <c r="F1926" t="s">
        <v>3630</v>
      </c>
    </row>
    <row r="1927" spans="1:6" x14ac:dyDescent="0.25">
      <c r="A1927">
        <v>5856303</v>
      </c>
      <c r="B1927" t="s">
        <v>3630</v>
      </c>
      <c r="C1927">
        <v>0</v>
      </c>
      <c r="D1927">
        <v>0</v>
      </c>
      <c r="E1927" t="s">
        <v>3630</v>
      </c>
      <c r="F1927" t="s">
        <v>3630</v>
      </c>
    </row>
    <row r="1928" spans="1:6" x14ac:dyDescent="0.25">
      <c r="A1928">
        <v>5854603</v>
      </c>
      <c r="B1928" t="s">
        <v>3630</v>
      </c>
      <c r="C1928">
        <v>0</v>
      </c>
      <c r="D1928">
        <v>0</v>
      </c>
      <c r="E1928" t="s">
        <v>3630</v>
      </c>
      <c r="F1928" t="s">
        <v>3630</v>
      </c>
    </row>
    <row r="1929" spans="1:6" x14ac:dyDescent="0.25">
      <c r="A1929">
        <v>5855703</v>
      </c>
      <c r="B1929" t="s">
        <v>3630</v>
      </c>
      <c r="C1929">
        <v>0</v>
      </c>
      <c r="D1929">
        <v>0</v>
      </c>
      <c r="E1929" t="s">
        <v>3630</v>
      </c>
      <c r="F1929" t="s">
        <v>3630</v>
      </c>
    </row>
    <row r="1930" spans="1:6" x14ac:dyDescent="0.25">
      <c r="A1930">
        <v>5853003</v>
      </c>
      <c r="B1930" t="s">
        <v>3630</v>
      </c>
      <c r="C1930">
        <v>0</v>
      </c>
      <c r="D1930">
        <v>0</v>
      </c>
      <c r="E1930" t="s">
        <v>3630</v>
      </c>
      <c r="F1930" t="s">
        <v>3630</v>
      </c>
    </row>
    <row r="1931" spans="1:6" x14ac:dyDescent="0.25">
      <c r="A1931">
        <v>5856203</v>
      </c>
      <c r="B1931" t="s">
        <v>3630</v>
      </c>
      <c r="C1931">
        <v>0</v>
      </c>
      <c r="D1931">
        <v>0</v>
      </c>
      <c r="E1931" t="s">
        <v>3630</v>
      </c>
      <c r="F1931" t="s">
        <v>3630</v>
      </c>
    </row>
    <row r="1932" spans="1:6" x14ac:dyDescent="0.25">
      <c r="A1932">
        <v>5855503</v>
      </c>
      <c r="B1932" t="s">
        <v>3630</v>
      </c>
      <c r="C1932">
        <v>0</v>
      </c>
      <c r="D1932">
        <v>0</v>
      </c>
      <c r="E1932" t="s">
        <v>3630</v>
      </c>
      <c r="F1932" t="s">
        <v>3630</v>
      </c>
    </row>
    <row r="1933" spans="1:6" x14ac:dyDescent="0.25">
      <c r="A1933">
        <v>239703</v>
      </c>
      <c r="B1933" t="s">
        <v>3630</v>
      </c>
      <c r="C1933">
        <v>0</v>
      </c>
      <c r="D1933">
        <v>0</v>
      </c>
      <c r="E1933" t="s">
        <v>3630</v>
      </c>
      <c r="F1933" t="s">
        <v>3630</v>
      </c>
    </row>
    <row r="1934" spans="1:6" x14ac:dyDescent="0.25">
      <c r="A1934">
        <v>273703</v>
      </c>
      <c r="B1934" t="s">
        <v>3630</v>
      </c>
      <c r="C1934">
        <v>0</v>
      </c>
      <c r="D1934">
        <v>0</v>
      </c>
      <c r="E1934" t="s">
        <v>3630</v>
      </c>
      <c r="F1934" t="s">
        <v>3630</v>
      </c>
    </row>
    <row r="1935" spans="1:6" x14ac:dyDescent="0.25">
      <c r="A1935">
        <v>273803</v>
      </c>
      <c r="B1935" t="s">
        <v>3630</v>
      </c>
      <c r="C1935">
        <v>0</v>
      </c>
      <c r="D1935">
        <v>0</v>
      </c>
      <c r="E1935" t="s">
        <v>3630</v>
      </c>
      <c r="F1935" t="s">
        <v>3630</v>
      </c>
    </row>
    <row r="1936" spans="1:6" x14ac:dyDescent="0.25">
      <c r="A1936">
        <v>5853303</v>
      </c>
      <c r="B1936" t="s">
        <v>3630</v>
      </c>
      <c r="C1936">
        <v>0</v>
      </c>
      <c r="D1936">
        <v>0</v>
      </c>
      <c r="E1936" t="s">
        <v>3630</v>
      </c>
      <c r="F1936" t="s">
        <v>3630</v>
      </c>
    </row>
    <row r="1937" spans="1:6" x14ac:dyDescent="0.25">
      <c r="A1937">
        <v>5856403</v>
      </c>
      <c r="B1937" t="s">
        <v>3630</v>
      </c>
      <c r="C1937">
        <v>0</v>
      </c>
      <c r="D1937">
        <v>0</v>
      </c>
      <c r="E1937" t="s">
        <v>3630</v>
      </c>
      <c r="F1937" t="s">
        <v>3630</v>
      </c>
    </row>
    <row r="1938" spans="1:6" x14ac:dyDescent="0.25">
      <c r="A1938">
        <v>272803</v>
      </c>
      <c r="B1938" t="s">
        <v>3627</v>
      </c>
      <c r="C1938">
        <v>5250</v>
      </c>
      <c r="D1938">
        <v>5250</v>
      </c>
      <c r="E1938" t="s">
        <v>3628</v>
      </c>
      <c r="F1938" t="s">
        <v>3629</v>
      </c>
    </row>
    <row r="1939" spans="1:6" x14ac:dyDescent="0.25">
      <c r="A1939">
        <v>278503</v>
      </c>
      <c r="B1939" t="s">
        <v>3630</v>
      </c>
      <c r="C1939">
        <v>0</v>
      </c>
      <c r="D1939">
        <v>0</v>
      </c>
      <c r="E1939" t="s">
        <v>3630</v>
      </c>
      <c r="F1939" t="s">
        <v>3630</v>
      </c>
    </row>
    <row r="1940" spans="1:6" x14ac:dyDescent="0.25">
      <c r="A1940">
        <v>278703</v>
      </c>
      <c r="B1940" t="s">
        <v>3630</v>
      </c>
      <c r="C1940">
        <v>0</v>
      </c>
      <c r="D1940">
        <v>0</v>
      </c>
      <c r="E1940" t="s">
        <v>3630</v>
      </c>
      <c r="F1940" t="s">
        <v>3630</v>
      </c>
    </row>
    <row r="1941" spans="1:6" x14ac:dyDescent="0.25">
      <c r="A1941">
        <v>272103</v>
      </c>
      <c r="B1941" t="s">
        <v>3630</v>
      </c>
      <c r="C1941">
        <v>0</v>
      </c>
      <c r="D1941">
        <v>0</v>
      </c>
      <c r="E1941" t="s">
        <v>3630</v>
      </c>
      <c r="F1941" t="s">
        <v>3630</v>
      </c>
    </row>
    <row r="1942" spans="1:6" x14ac:dyDescent="0.25">
      <c r="A1942">
        <v>272203</v>
      </c>
      <c r="B1942" t="s">
        <v>3630</v>
      </c>
      <c r="C1942">
        <v>0</v>
      </c>
      <c r="D1942">
        <v>0</v>
      </c>
      <c r="E1942" t="s">
        <v>3630</v>
      </c>
      <c r="F1942" t="s">
        <v>3630</v>
      </c>
    </row>
    <row r="1943" spans="1:6" x14ac:dyDescent="0.25">
      <c r="A1943">
        <v>303503</v>
      </c>
      <c r="B1943" t="s">
        <v>3630</v>
      </c>
      <c r="C1943">
        <v>0</v>
      </c>
      <c r="D1943">
        <v>0</v>
      </c>
      <c r="E1943" t="s">
        <v>3630</v>
      </c>
      <c r="F1943" t="s">
        <v>3630</v>
      </c>
    </row>
    <row r="1944" spans="1:6" x14ac:dyDescent="0.25">
      <c r="A1944">
        <v>303003</v>
      </c>
      <c r="B1944" t="s">
        <v>3630</v>
      </c>
      <c r="C1944">
        <v>0</v>
      </c>
      <c r="D1944">
        <v>0</v>
      </c>
      <c r="E1944" t="s">
        <v>3630</v>
      </c>
      <c r="F1944" t="s">
        <v>3630</v>
      </c>
    </row>
    <row r="1945" spans="1:6" x14ac:dyDescent="0.25">
      <c r="A1945">
        <v>304103</v>
      </c>
      <c r="B1945" t="s">
        <v>3630</v>
      </c>
      <c r="C1945">
        <v>0</v>
      </c>
      <c r="D1945">
        <v>0</v>
      </c>
      <c r="E1945" t="s">
        <v>3630</v>
      </c>
      <c r="F1945" t="s">
        <v>3630</v>
      </c>
    </row>
    <row r="1946" spans="1:6" x14ac:dyDescent="0.25">
      <c r="A1946">
        <v>304203</v>
      </c>
      <c r="B1946" t="s">
        <v>3630</v>
      </c>
      <c r="C1946">
        <v>0</v>
      </c>
      <c r="D1946">
        <v>0</v>
      </c>
      <c r="E1946" t="s">
        <v>3630</v>
      </c>
      <c r="F1946" t="s">
        <v>3630</v>
      </c>
    </row>
    <row r="1947" spans="1:6" x14ac:dyDescent="0.25">
      <c r="A1947">
        <v>305903</v>
      </c>
      <c r="B1947" t="s">
        <v>3630</v>
      </c>
      <c r="C1947">
        <v>0</v>
      </c>
      <c r="D1947">
        <v>0</v>
      </c>
      <c r="E1947" t="s">
        <v>3630</v>
      </c>
      <c r="F1947" t="s">
        <v>3630</v>
      </c>
    </row>
    <row r="1948" spans="1:6" x14ac:dyDescent="0.25">
      <c r="A1948">
        <v>307303</v>
      </c>
      <c r="B1948" t="s">
        <v>3630</v>
      </c>
      <c r="C1948">
        <v>0</v>
      </c>
      <c r="D1948">
        <v>0</v>
      </c>
      <c r="E1948" t="s">
        <v>3630</v>
      </c>
      <c r="F1948" t="s">
        <v>3630</v>
      </c>
    </row>
    <row r="1949" spans="1:6" x14ac:dyDescent="0.25">
      <c r="A1949">
        <v>308303</v>
      </c>
      <c r="B1949" t="s">
        <v>3630</v>
      </c>
      <c r="C1949">
        <v>0</v>
      </c>
      <c r="D1949">
        <v>0</v>
      </c>
      <c r="E1949" t="s">
        <v>3630</v>
      </c>
      <c r="F1949" t="s">
        <v>3630</v>
      </c>
    </row>
    <row r="1950" spans="1:6" x14ac:dyDescent="0.25">
      <c r="A1950">
        <v>308603</v>
      </c>
      <c r="B1950" t="s">
        <v>3630</v>
      </c>
      <c r="C1950">
        <v>0</v>
      </c>
      <c r="D1950">
        <v>0</v>
      </c>
      <c r="E1950" t="s">
        <v>3630</v>
      </c>
      <c r="F1950" t="s">
        <v>3630</v>
      </c>
    </row>
    <row r="1951" spans="1:6" x14ac:dyDescent="0.25">
      <c r="A1951">
        <v>309003</v>
      </c>
      <c r="B1951" t="s">
        <v>3630</v>
      </c>
      <c r="C1951">
        <v>0</v>
      </c>
      <c r="D1951">
        <v>0</v>
      </c>
      <c r="E1951" t="s">
        <v>3630</v>
      </c>
      <c r="F1951" t="s">
        <v>3630</v>
      </c>
    </row>
    <row r="1952" spans="1:6" x14ac:dyDescent="0.25">
      <c r="A1952">
        <v>309203</v>
      </c>
      <c r="B1952" t="s">
        <v>3630</v>
      </c>
      <c r="C1952">
        <v>0</v>
      </c>
      <c r="D1952">
        <v>0</v>
      </c>
      <c r="E1952" t="s">
        <v>3630</v>
      </c>
      <c r="F1952" t="s">
        <v>3630</v>
      </c>
    </row>
    <row r="1953" spans="1:6" x14ac:dyDescent="0.25">
      <c r="A1953">
        <v>310803</v>
      </c>
      <c r="B1953" t="s">
        <v>3630</v>
      </c>
      <c r="C1953">
        <v>0</v>
      </c>
      <c r="D1953">
        <v>0</v>
      </c>
      <c r="E1953" t="s">
        <v>3630</v>
      </c>
      <c r="F1953" t="s">
        <v>3630</v>
      </c>
    </row>
    <row r="1954" spans="1:6" x14ac:dyDescent="0.25">
      <c r="A1954">
        <v>310903</v>
      </c>
      <c r="B1954" t="s">
        <v>3630</v>
      </c>
      <c r="C1954">
        <v>0</v>
      </c>
      <c r="D1954">
        <v>0</v>
      </c>
      <c r="E1954" t="s">
        <v>3630</v>
      </c>
      <c r="F1954" t="s">
        <v>3630</v>
      </c>
    </row>
    <row r="1955" spans="1:6" x14ac:dyDescent="0.25">
      <c r="A1955">
        <v>311003</v>
      </c>
      <c r="B1955" t="s">
        <v>3630</v>
      </c>
      <c r="C1955">
        <v>0</v>
      </c>
      <c r="D1955">
        <v>0</v>
      </c>
      <c r="E1955" t="s">
        <v>3630</v>
      </c>
      <c r="F1955" t="s">
        <v>3630</v>
      </c>
    </row>
    <row r="1956" spans="1:6" x14ac:dyDescent="0.25">
      <c r="A1956">
        <v>1297803</v>
      </c>
      <c r="B1956" t="s">
        <v>3630</v>
      </c>
      <c r="C1956">
        <v>0</v>
      </c>
      <c r="D1956">
        <v>0</v>
      </c>
      <c r="E1956" t="s">
        <v>3630</v>
      </c>
      <c r="F1956" t="s">
        <v>3630</v>
      </c>
    </row>
    <row r="1957" spans="1:6" x14ac:dyDescent="0.25">
      <c r="A1957">
        <v>270803</v>
      </c>
      <c r="B1957" t="s">
        <v>3630</v>
      </c>
      <c r="C1957">
        <v>0</v>
      </c>
      <c r="D1957">
        <v>0</v>
      </c>
      <c r="E1957" t="s">
        <v>3630</v>
      </c>
      <c r="F1957" t="s">
        <v>3630</v>
      </c>
    </row>
    <row r="1958" spans="1:6" x14ac:dyDescent="0.25">
      <c r="A1958">
        <v>271603</v>
      </c>
      <c r="B1958" t="s">
        <v>3630</v>
      </c>
      <c r="C1958">
        <v>0</v>
      </c>
      <c r="D1958">
        <v>0</v>
      </c>
      <c r="E1958" t="s">
        <v>3630</v>
      </c>
      <c r="F1958" t="s">
        <v>3630</v>
      </c>
    </row>
    <row r="1959" spans="1:6" x14ac:dyDescent="0.25">
      <c r="A1959">
        <v>304403</v>
      </c>
      <c r="B1959" t="s">
        <v>3630</v>
      </c>
      <c r="C1959">
        <v>0</v>
      </c>
      <c r="D1959">
        <v>0</v>
      </c>
      <c r="E1959" t="s">
        <v>3630</v>
      </c>
      <c r="F1959" t="s">
        <v>3630</v>
      </c>
    </row>
    <row r="1960" spans="1:6" x14ac:dyDescent="0.25">
      <c r="A1960">
        <v>307603</v>
      </c>
      <c r="B1960" t="s">
        <v>3630</v>
      </c>
      <c r="C1960">
        <v>0</v>
      </c>
      <c r="D1960">
        <v>0</v>
      </c>
      <c r="E1960" t="s">
        <v>3630</v>
      </c>
      <c r="F1960" t="s">
        <v>3630</v>
      </c>
    </row>
    <row r="1961" spans="1:6" x14ac:dyDescent="0.25">
      <c r="A1961">
        <v>2299403</v>
      </c>
      <c r="B1961" t="s">
        <v>3630</v>
      </c>
      <c r="C1961">
        <v>0</v>
      </c>
      <c r="D1961">
        <v>0</v>
      </c>
      <c r="E1961" t="s">
        <v>3630</v>
      </c>
      <c r="F1961" t="s">
        <v>3630</v>
      </c>
    </row>
    <row r="1962" spans="1:6" x14ac:dyDescent="0.25">
      <c r="A1962">
        <v>2301203</v>
      </c>
      <c r="B1962" t="s">
        <v>3630</v>
      </c>
      <c r="C1962">
        <v>0</v>
      </c>
      <c r="D1962">
        <v>0</v>
      </c>
      <c r="E1962" t="s">
        <v>3630</v>
      </c>
      <c r="F1962" t="s">
        <v>3630</v>
      </c>
    </row>
    <row r="1963" spans="1:6" x14ac:dyDescent="0.25">
      <c r="A1963">
        <v>99703</v>
      </c>
      <c r="B1963" t="s">
        <v>3630</v>
      </c>
      <c r="C1963">
        <v>0</v>
      </c>
      <c r="D1963">
        <v>0</v>
      </c>
      <c r="E1963" t="s">
        <v>3630</v>
      </c>
      <c r="F1963" t="s">
        <v>3630</v>
      </c>
    </row>
    <row r="1964" spans="1:6" x14ac:dyDescent="0.25">
      <c r="A1964">
        <v>308803</v>
      </c>
      <c r="B1964" t="s">
        <v>3630</v>
      </c>
      <c r="C1964">
        <v>0</v>
      </c>
      <c r="D1964">
        <v>0</v>
      </c>
      <c r="E1964" t="s">
        <v>3630</v>
      </c>
      <c r="F1964" t="s">
        <v>3630</v>
      </c>
    </row>
    <row r="1965" spans="1:6" x14ac:dyDescent="0.25">
      <c r="A1965">
        <v>311403</v>
      </c>
      <c r="B1965" t="s">
        <v>3630</v>
      </c>
      <c r="C1965">
        <v>0</v>
      </c>
      <c r="D1965">
        <v>0</v>
      </c>
      <c r="E1965" t="s">
        <v>3630</v>
      </c>
      <c r="F1965" t="s">
        <v>3630</v>
      </c>
    </row>
    <row r="1966" spans="1:6" x14ac:dyDescent="0.25">
      <c r="A1966">
        <v>193203</v>
      </c>
      <c r="B1966" t="s">
        <v>3630</v>
      </c>
      <c r="C1966">
        <v>0</v>
      </c>
      <c r="D1966">
        <v>0</v>
      </c>
      <c r="E1966" t="s">
        <v>3630</v>
      </c>
      <c r="F1966" t="s">
        <v>3630</v>
      </c>
    </row>
    <row r="1967" spans="1:6" x14ac:dyDescent="0.25">
      <c r="A1967">
        <v>2301303</v>
      </c>
      <c r="B1967" t="s">
        <v>3630</v>
      </c>
      <c r="C1967">
        <v>0</v>
      </c>
      <c r="D1967">
        <v>0</v>
      </c>
      <c r="E1967" t="s">
        <v>3630</v>
      </c>
      <c r="F1967" t="s">
        <v>3630</v>
      </c>
    </row>
    <row r="1968" spans="1:6" x14ac:dyDescent="0.25">
      <c r="A1968">
        <v>311703</v>
      </c>
      <c r="B1968" t="s">
        <v>3630</v>
      </c>
      <c r="C1968">
        <v>0</v>
      </c>
      <c r="D1968">
        <v>0</v>
      </c>
      <c r="E1968" t="s">
        <v>3630</v>
      </c>
      <c r="F1968" t="s">
        <v>3630</v>
      </c>
    </row>
    <row r="1969" spans="1:6" x14ac:dyDescent="0.25">
      <c r="A1969">
        <v>312303</v>
      </c>
      <c r="B1969" t="s">
        <v>3630</v>
      </c>
      <c r="C1969">
        <v>0</v>
      </c>
      <c r="D1969">
        <v>0</v>
      </c>
      <c r="E1969" t="s">
        <v>3630</v>
      </c>
      <c r="F1969" t="s">
        <v>3630</v>
      </c>
    </row>
    <row r="1970" spans="1:6" x14ac:dyDescent="0.25">
      <c r="A1970">
        <v>314103</v>
      </c>
      <c r="B1970" t="s">
        <v>3630</v>
      </c>
      <c r="C1970">
        <v>0</v>
      </c>
      <c r="D1970">
        <v>0</v>
      </c>
      <c r="E1970" t="s">
        <v>3630</v>
      </c>
      <c r="F1970" t="s">
        <v>3630</v>
      </c>
    </row>
    <row r="1971" spans="1:6" x14ac:dyDescent="0.25">
      <c r="A1971">
        <v>315603</v>
      </c>
      <c r="B1971" t="s">
        <v>3630</v>
      </c>
      <c r="C1971">
        <v>0</v>
      </c>
      <c r="D1971">
        <v>0</v>
      </c>
      <c r="E1971" t="s">
        <v>3630</v>
      </c>
      <c r="F1971" t="s">
        <v>3630</v>
      </c>
    </row>
    <row r="1972" spans="1:6" x14ac:dyDescent="0.25">
      <c r="A1972">
        <v>315903</v>
      </c>
      <c r="B1972" t="s">
        <v>3630</v>
      </c>
      <c r="C1972">
        <v>0</v>
      </c>
      <c r="D1972">
        <v>0</v>
      </c>
      <c r="E1972" t="s">
        <v>3630</v>
      </c>
      <c r="F1972" t="s">
        <v>3630</v>
      </c>
    </row>
    <row r="1973" spans="1:6" x14ac:dyDescent="0.25">
      <c r="A1973">
        <v>363603</v>
      </c>
      <c r="B1973" t="s">
        <v>3630</v>
      </c>
      <c r="C1973">
        <v>0</v>
      </c>
      <c r="D1973">
        <v>0</v>
      </c>
      <c r="E1973" t="s">
        <v>3630</v>
      </c>
      <c r="F1973" t="s">
        <v>3630</v>
      </c>
    </row>
    <row r="1974" spans="1:6" x14ac:dyDescent="0.25">
      <c r="A1974">
        <v>130703</v>
      </c>
      <c r="B1974" t="s">
        <v>3630</v>
      </c>
      <c r="C1974">
        <v>0</v>
      </c>
      <c r="D1974">
        <v>0</v>
      </c>
      <c r="E1974" t="s">
        <v>3630</v>
      </c>
      <c r="F1974" t="s">
        <v>3630</v>
      </c>
    </row>
    <row r="1975" spans="1:6" x14ac:dyDescent="0.25">
      <c r="A1975">
        <v>182603</v>
      </c>
      <c r="B1975" t="s">
        <v>3630</v>
      </c>
      <c r="C1975">
        <v>0</v>
      </c>
      <c r="D1975">
        <v>0</v>
      </c>
      <c r="E1975" t="s">
        <v>3630</v>
      </c>
      <c r="F1975" t="s">
        <v>3630</v>
      </c>
    </row>
    <row r="1976" spans="1:6" x14ac:dyDescent="0.25">
      <c r="A1976">
        <v>58803</v>
      </c>
      <c r="B1976" t="s">
        <v>3630</v>
      </c>
      <c r="C1976">
        <v>0</v>
      </c>
      <c r="D1976">
        <v>0</v>
      </c>
      <c r="E1976" t="s">
        <v>3630</v>
      </c>
      <c r="F1976" t="s">
        <v>3630</v>
      </c>
    </row>
    <row r="1977" spans="1:6" x14ac:dyDescent="0.25">
      <c r="A1977">
        <v>223103</v>
      </c>
      <c r="B1977" t="s">
        <v>3630</v>
      </c>
      <c r="C1977">
        <v>0</v>
      </c>
      <c r="D1977">
        <v>0</v>
      </c>
      <c r="E1977" t="s">
        <v>3630</v>
      </c>
      <c r="F1977" t="s">
        <v>3630</v>
      </c>
    </row>
    <row r="1978" spans="1:6" x14ac:dyDescent="0.25">
      <c r="A1978">
        <v>123003</v>
      </c>
      <c r="B1978" t="s">
        <v>3630</v>
      </c>
      <c r="C1978">
        <v>0</v>
      </c>
      <c r="D1978">
        <v>0</v>
      </c>
      <c r="E1978" t="s">
        <v>3630</v>
      </c>
      <c r="F1978" t="s">
        <v>3630</v>
      </c>
    </row>
    <row r="1979" spans="1:6" x14ac:dyDescent="0.25">
      <c r="A1979">
        <v>123303</v>
      </c>
      <c r="B1979" t="s">
        <v>3630</v>
      </c>
      <c r="C1979">
        <v>0</v>
      </c>
      <c r="D1979">
        <v>0</v>
      </c>
      <c r="E1979" t="s">
        <v>3630</v>
      </c>
      <c r="F1979" t="s">
        <v>3630</v>
      </c>
    </row>
    <row r="1980" spans="1:6" x14ac:dyDescent="0.25">
      <c r="A1980">
        <v>141903</v>
      </c>
      <c r="B1980" t="s">
        <v>3630</v>
      </c>
      <c r="C1980">
        <v>0</v>
      </c>
      <c r="D1980">
        <v>0</v>
      </c>
      <c r="E1980" t="s">
        <v>3630</v>
      </c>
      <c r="F1980" t="s">
        <v>3630</v>
      </c>
    </row>
    <row r="1981" spans="1:6" x14ac:dyDescent="0.25">
      <c r="A1981">
        <v>364403</v>
      </c>
      <c r="B1981" t="s">
        <v>3630</v>
      </c>
      <c r="C1981">
        <v>0</v>
      </c>
      <c r="D1981">
        <v>0</v>
      </c>
      <c r="E1981" t="s">
        <v>3630</v>
      </c>
      <c r="F1981" t="s">
        <v>3630</v>
      </c>
    </row>
    <row r="1982" spans="1:6" x14ac:dyDescent="0.25">
      <c r="A1982">
        <v>277303</v>
      </c>
      <c r="B1982" t="s">
        <v>3630</v>
      </c>
      <c r="C1982">
        <v>0</v>
      </c>
      <c r="D1982">
        <v>0</v>
      </c>
      <c r="E1982" t="s">
        <v>3630</v>
      </c>
      <c r="F1982" t="s">
        <v>3630</v>
      </c>
    </row>
    <row r="1983" spans="1:6" x14ac:dyDescent="0.25">
      <c r="A1983">
        <v>303303</v>
      </c>
      <c r="B1983" t="s">
        <v>3630</v>
      </c>
      <c r="C1983">
        <v>0</v>
      </c>
      <c r="D1983">
        <v>0</v>
      </c>
      <c r="E1983" t="s">
        <v>3630</v>
      </c>
      <c r="F1983" t="s">
        <v>3630</v>
      </c>
    </row>
    <row r="1984" spans="1:6" x14ac:dyDescent="0.25">
      <c r="A1984">
        <v>308203</v>
      </c>
      <c r="B1984" t="s">
        <v>3630</v>
      </c>
      <c r="C1984">
        <v>0</v>
      </c>
      <c r="D1984">
        <v>0</v>
      </c>
      <c r="E1984" t="s">
        <v>3630</v>
      </c>
      <c r="F1984" t="s">
        <v>3630</v>
      </c>
    </row>
    <row r="1985" spans="1:6" x14ac:dyDescent="0.25">
      <c r="A1985">
        <v>313103</v>
      </c>
      <c r="B1985" t="s">
        <v>3630</v>
      </c>
      <c r="C1985">
        <v>0</v>
      </c>
      <c r="D1985">
        <v>0</v>
      </c>
      <c r="E1985" t="s">
        <v>3630</v>
      </c>
      <c r="F1985" t="s">
        <v>3630</v>
      </c>
    </row>
    <row r="1986" spans="1:6" x14ac:dyDescent="0.25">
      <c r="A1986">
        <v>60303</v>
      </c>
      <c r="B1986" t="s">
        <v>3630</v>
      </c>
      <c r="C1986">
        <v>0</v>
      </c>
      <c r="D1986">
        <v>0</v>
      </c>
      <c r="E1986" t="s">
        <v>3630</v>
      </c>
      <c r="F1986" t="s">
        <v>3630</v>
      </c>
    </row>
    <row r="1987" spans="1:6" x14ac:dyDescent="0.25">
      <c r="A1987">
        <v>74003</v>
      </c>
      <c r="B1987" t="s">
        <v>3630</v>
      </c>
      <c r="C1987">
        <v>0</v>
      </c>
      <c r="D1987">
        <v>0</v>
      </c>
      <c r="E1987" t="s">
        <v>3630</v>
      </c>
      <c r="F1987" t="s">
        <v>3630</v>
      </c>
    </row>
    <row r="1988" spans="1:6" x14ac:dyDescent="0.25">
      <c r="A1988">
        <v>359703</v>
      </c>
      <c r="B1988" t="s">
        <v>3630</v>
      </c>
      <c r="C1988">
        <v>0</v>
      </c>
      <c r="D1988">
        <v>0</v>
      </c>
      <c r="E1988" t="s">
        <v>3630</v>
      </c>
      <c r="F1988" t="s">
        <v>3630</v>
      </c>
    </row>
    <row r="1989" spans="1:6" x14ac:dyDescent="0.25">
      <c r="A1989">
        <v>104303</v>
      </c>
      <c r="B1989" t="s">
        <v>3630</v>
      </c>
      <c r="C1989">
        <v>0</v>
      </c>
      <c r="D1989">
        <v>0</v>
      </c>
      <c r="E1989" t="s">
        <v>3630</v>
      </c>
      <c r="F1989" t="s">
        <v>3630</v>
      </c>
    </row>
    <row r="1990" spans="1:6" x14ac:dyDescent="0.25">
      <c r="A1990">
        <v>104403</v>
      </c>
      <c r="B1990" t="s">
        <v>3630</v>
      </c>
      <c r="C1990">
        <v>0</v>
      </c>
      <c r="D1990">
        <v>0</v>
      </c>
      <c r="E1990" t="s">
        <v>3630</v>
      </c>
      <c r="F1990" t="s">
        <v>3630</v>
      </c>
    </row>
    <row r="1991" spans="1:6" x14ac:dyDescent="0.25">
      <c r="A1991">
        <v>117003</v>
      </c>
      <c r="B1991" t="s">
        <v>3630</v>
      </c>
      <c r="C1991">
        <v>0</v>
      </c>
      <c r="D1991">
        <v>0</v>
      </c>
      <c r="E1991" t="s">
        <v>3630</v>
      </c>
      <c r="F1991" t="s">
        <v>3630</v>
      </c>
    </row>
    <row r="1992" spans="1:6" x14ac:dyDescent="0.25">
      <c r="A1992">
        <v>172203</v>
      </c>
      <c r="B1992" t="s">
        <v>3627</v>
      </c>
      <c r="C1992">
        <v>262.48</v>
      </c>
      <c r="D1992">
        <v>262.48</v>
      </c>
      <c r="E1992" t="s">
        <v>3628</v>
      </c>
      <c r="F1992" t="s">
        <v>3629</v>
      </c>
    </row>
    <row r="1993" spans="1:6" x14ac:dyDescent="0.25">
      <c r="A1993">
        <v>536803</v>
      </c>
      <c r="B1993" t="s">
        <v>3630</v>
      </c>
      <c r="C1993">
        <v>0</v>
      </c>
      <c r="D1993">
        <v>0</v>
      </c>
      <c r="E1993" t="s">
        <v>3630</v>
      </c>
      <c r="F1993" t="s">
        <v>3630</v>
      </c>
    </row>
    <row r="1994" spans="1:6" x14ac:dyDescent="0.25">
      <c r="A1994">
        <v>97603</v>
      </c>
      <c r="B1994" t="s">
        <v>3630</v>
      </c>
      <c r="C1994">
        <v>0</v>
      </c>
      <c r="D1994">
        <v>0</v>
      </c>
      <c r="E1994" t="s">
        <v>3630</v>
      </c>
      <c r="F1994" t="s">
        <v>3630</v>
      </c>
    </row>
    <row r="1995" spans="1:6" x14ac:dyDescent="0.25">
      <c r="A1995">
        <v>1297303</v>
      </c>
      <c r="B1995" t="s">
        <v>3630</v>
      </c>
      <c r="C1995">
        <v>0</v>
      </c>
      <c r="D1995">
        <v>0</v>
      </c>
      <c r="E1995" t="s">
        <v>3630</v>
      </c>
      <c r="F1995" t="s">
        <v>3630</v>
      </c>
    </row>
    <row r="1996" spans="1:6" x14ac:dyDescent="0.25">
      <c r="A1996">
        <v>97103</v>
      </c>
      <c r="B1996" t="s">
        <v>3630</v>
      </c>
      <c r="C1996">
        <v>0</v>
      </c>
      <c r="D1996">
        <v>0</v>
      </c>
      <c r="E1996" t="s">
        <v>3630</v>
      </c>
      <c r="F1996" t="s">
        <v>3630</v>
      </c>
    </row>
    <row r="1997" spans="1:6" x14ac:dyDescent="0.25">
      <c r="A1997">
        <v>223203</v>
      </c>
      <c r="B1997" t="s">
        <v>3630</v>
      </c>
      <c r="C1997">
        <v>0</v>
      </c>
      <c r="D1997">
        <v>0</v>
      </c>
      <c r="E1997" t="s">
        <v>3630</v>
      </c>
      <c r="F1997" t="s">
        <v>3630</v>
      </c>
    </row>
    <row r="1998" spans="1:6" x14ac:dyDescent="0.25">
      <c r="A1998">
        <v>224603</v>
      </c>
      <c r="B1998" t="s">
        <v>3630</v>
      </c>
      <c r="C1998">
        <v>0</v>
      </c>
      <c r="D1998">
        <v>0</v>
      </c>
      <c r="E1998" t="s">
        <v>3630</v>
      </c>
      <c r="F1998" t="s">
        <v>3630</v>
      </c>
    </row>
    <row r="1999" spans="1:6" x14ac:dyDescent="0.25">
      <c r="A1999">
        <v>6673703</v>
      </c>
      <c r="B1999" t="s">
        <v>3630</v>
      </c>
      <c r="C1999">
        <v>0</v>
      </c>
      <c r="D1999">
        <v>0</v>
      </c>
      <c r="E1999" t="s">
        <v>3630</v>
      </c>
      <c r="F1999" t="s">
        <v>3630</v>
      </c>
    </row>
    <row r="2000" spans="1:6" x14ac:dyDescent="0.25">
      <c r="A2000">
        <v>143503</v>
      </c>
      <c r="B2000" t="s">
        <v>3630</v>
      </c>
      <c r="C2000">
        <v>0</v>
      </c>
      <c r="D2000">
        <v>0</v>
      </c>
      <c r="E2000" t="s">
        <v>3630</v>
      </c>
      <c r="F2000" t="s">
        <v>3630</v>
      </c>
    </row>
    <row r="2001" spans="1:6" x14ac:dyDescent="0.25">
      <c r="A2001">
        <v>277003</v>
      </c>
      <c r="B2001" t="s">
        <v>3630</v>
      </c>
      <c r="C2001">
        <v>0</v>
      </c>
      <c r="D2001">
        <v>0</v>
      </c>
      <c r="E2001" t="s">
        <v>3630</v>
      </c>
      <c r="F2001" t="s">
        <v>3630</v>
      </c>
    </row>
    <row r="2002" spans="1:6" x14ac:dyDescent="0.25">
      <c r="A2002">
        <v>411303</v>
      </c>
      <c r="B2002" t="s">
        <v>3630</v>
      </c>
      <c r="C2002">
        <v>0</v>
      </c>
      <c r="D2002">
        <v>0</v>
      </c>
      <c r="E2002" t="s">
        <v>3630</v>
      </c>
      <c r="F2002" t="s">
        <v>3630</v>
      </c>
    </row>
    <row r="2003" spans="1:6" x14ac:dyDescent="0.25">
      <c r="A2003">
        <v>74203</v>
      </c>
      <c r="B2003" t="s">
        <v>3630</v>
      </c>
      <c r="C2003">
        <v>0</v>
      </c>
      <c r="D2003">
        <v>0</v>
      </c>
      <c r="E2003" t="s">
        <v>3630</v>
      </c>
      <c r="F2003" t="s">
        <v>3630</v>
      </c>
    </row>
    <row r="2004" spans="1:6" x14ac:dyDescent="0.25">
      <c r="A2004">
        <v>90203</v>
      </c>
      <c r="B2004" t="s">
        <v>3630</v>
      </c>
      <c r="C2004">
        <v>0</v>
      </c>
      <c r="D2004">
        <v>0</v>
      </c>
      <c r="E2004" t="s">
        <v>3630</v>
      </c>
      <c r="F2004" t="s">
        <v>3630</v>
      </c>
    </row>
    <row r="2005" spans="1:6" x14ac:dyDescent="0.25">
      <c r="A2005">
        <v>166303</v>
      </c>
      <c r="B2005" t="s">
        <v>3630</v>
      </c>
      <c r="C2005">
        <v>0</v>
      </c>
      <c r="D2005">
        <v>0</v>
      </c>
      <c r="E2005" t="s">
        <v>3630</v>
      </c>
      <c r="F2005" t="s">
        <v>3630</v>
      </c>
    </row>
    <row r="2006" spans="1:6" x14ac:dyDescent="0.25">
      <c r="A2006">
        <v>166603</v>
      </c>
      <c r="B2006" t="s">
        <v>3630</v>
      </c>
      <c r="C2006">
        <v>0</v>
      </c>
      <c r="D2006">
        <v>0</v>
      </c>
      <c r="E2006" t="s">
        <v>3630</v>
      </c>
      <c r="F2006" t="s">
        <v>3630</v>
      </c>
    </row>
    <row r="2007" spans="1:6" x14ac:dyDescent="0.25">
      <c r="A2007">
        <v>536503</v>
      </c>
      <c r="B2007" t="s">
        <v>3630</v>
      </c>
      <c r="C2007">
        <v>0</v>
      </c>
      <c r="D2007">
        <v>0</v>
      </c>
      <c r="E2007" t="s">
        <v>3630</v>
      </c>
      <c r="F2007" t="s">
        <v>3630</v>
      </c>
    </row>
    <row r="2008" spans="1:6" x14ac:dyDescent="0.25">
      <c r="A2008">
        <v>536003</v>
      </c>
      <c r="B2008" t="s">
        <v>3630</v>
      </c>
      <c r="C2008">
        <v>0</v>
      </c>
      <c r="D2008">
        <v>0</v>
      </c>
      <c r="E2008" t="s">
        <v>3630</v>
      </c>
      <c r="F2008" t="s">
        <v>3630</v>
      </c>
    </row>
    <row r="2009" spans="1:6" x14ac:dyDescent="0.25">
      <c r="A2009">
        <v>133903</v>
      </c>
      <c r="B2009" t="s">
        <v>3630</v>
      </c>
      <c r="C2009">
        <v>0</v>
      </c>
      <c r="D2009">
        <v>0</v>
      </c>
      <c r="E2009" t="s">
        <v>3630</v>
      </c>
      <c r="F2009" t="s">
        <v>3630</v>
      </c>
    </row>
    <row r="2010" spans="1:6" x14ac:dyDescent="0.25">
      <c r="A2010">
        <v>534003</v>
      </c>
      <c r="B2010" t="s">
        <v>3630</v>
      </c>
      <c r="C2010">
        <v>0</v>
      </c>
      <c r="D2010">
        <v>0</v>
      </c>
      <c r="E2010" t="s">
        <v>3630</v>
      </c>
      <c r="F2010" t="s">
        <v>3630</v>
      </c>
    </row>
    <row r="2011" spans="1:6" x14ac:dyDescent="0.25">
      <c r="A2011">
        <v>168403</v>
      </c>
      <c r="B2011" t="s">
        <v>3630</v>
      </c>
      <c r="C2011">
        <v>0</v>
      </c>
      <c r="D2011">
        <v>0</v>
      </c>
      <c r="E2011" t="s">
        <v>3630</v>
      </c>
      <c r="F2011" t="s">
        <v>3630</v>
      </c>
    </row>
    <row r="2012" spans="1:6" x14ac:dyDescent="0.25">
      <c r="A2012">
        <v>170303</v>
      </c>
      <c r="B2012" t="s">
        <v>3630</v>
      </c>
      <c r="C2012">
        <v>0</v>
      </c>
      <c r="D2012">
        <v>0</v>
      </c>
      <c r="E2012" t="s">
        <v>3630</v>
      </c>
      <c r="F2012" t="s">
        <v>3630</v>
      </c>
    </row>
    <row r="2013" spans="1:6" x14ac:dyDescent="0.25">
      <c r="A2013">
        <v>170403</v>
      </c>
      <c r="B2013" t="s">
        <v>3630</v>
      </c>
      <c r="C2013">
        <v>0</v>
      </c>
      <c r="D2013">
        <v>0</v>
      </c>
      <c r="E2013" t="s">
        <v>3630</v>
      </c>
      <c r="F2013" t="s">
        <v>3630</v>
      </c>
    </row>
    <row r="2014" spans="1:6" x14ac:dyDescent="0.25">
      <c r="A2014">
        <v>362903</v>
      </c>
      <c r="B2014" t="s">
        <v>3630</v>
      </c>
      <c r="C2014">
        <v>0</v>
      </c>
      <c r="D2014">
        <v>0</v>
      </c>
      <c r="E2014" t="s">
        <v>3630</v>
      </c>
      <c r="F2014" t="s">
        <v>3630</v>
      </c>
    </row>
    <row r="2015" spans="1:6" x14ac:dyDescent="0.25">
      <c r="A2015">
        <v>4543103</v>
      </c>
      <c r="B2015" t="s">
        <v>3630</v>
      </c>
      <c r="C2015">
        <v>0</v>
      </c>
      <c r="D2015">
        <v>0</v>
      </c>
      <c r="E2015" t="s">
        <v>3630</v>
      </c>
      <c r="F2015" t="s">
        <v>3630</v>
      </c>
    </row>
    <row r="2016" spans="1:6" x14ac:dyDescent="0.25">
      <c r="A2016">
        <v>357803</v>
      </c>
      <c r="B2016" t="s">
        <v>3630</v>
      </c>
      <c r="C2016">
        <v>0</v>
      </c>
      <c r="D2016">
        <v>0</v>
      </c>
      <c r="E2016" t="s">
        <v>3630</v>
      </c>
      <c r="F2016" t="s">
        <v>3630</v>
      </c>
    </row>
    <row r="2017" spans="1:6" x14ac:dyDescent="0.25">
      <c r="A2017">
        <v>169003</v>
      </c>
      <c r="B2017" t="s">
        <v>3630</v>
      </c>
      <c r="C2017">
        <v>0</v>
      </c>
      <c r="D2017">
        <v>0</v>
      </c>
      <c r="E2017" t="s">
        <v>3630</v>
      </c>
      <c r="F2017" t="s">
        <v>3630</v>
      </c>
    </row>
    <row r="2018" spans="1:6" x14ac:dyDescent="0.25">
      <c r="A2018">
        <v>358103</v>
      </c>
      <c r="B2018" t="s">
        <v>3630</v>
      </c>
      <c r="C2018">
        <v>0</v>
      </c>
      <c r="D2018">
        <v>0</v>
      </c>
      <c r="E2018" t="s">
        <v>3630</v>
      </c>
      <c r="F2018" t="s">
        <v>3630</v>
      </c>
    </row>
    <row r="2019" spans="1:6" x14ac:dyDescent="0.25">
      <c r="A2019">
        <v>358403</v>
      </c>
      <c r="B2019" t="s">
        <v>3630</v>
      </c>
      <c r="C2019">
        <v>0</v>
      </c>
      <c r="D2019">
        <v>0</v>
      </c>
      <c r="E2019" t="s">
        <v>3630</v>
      </c>
      <c r="F2019" t="s">
        <v>3630</v>
      </c>
    </row>
    <row r="2020" spans="1:6" x14ac:dyDescent="0.25">
      <c r="A2020">
        <v>256803</v>
      </c>
      <c r="B2020" t="s">
        <v>3630</v>
      </c>
      <c r="C2020">
        <v>0</v>
      </c>
      <c r="D2020">
        <v>0</v>
      </c>
      <c r="E2020" t="s">
        <v>3630</v>
      </c>
      <c r="F2020" t="s">
        <v>3630</v>
      </c>
    </row>
    <row r="2021" spans="1:6" x14ac:dyDescent="0.25">
      <c r="A2021">
        <v>77803</v>
      </c>
      <c r="B2021" t="s">
        <v>3630</v>
      </c>
      <c r="C2021">
        <v>0</v>
      </c>
      <c r="D2021">
        <v>0</v>
      </c>
      <c r="E2021" t="s">
        <v>3630</v>
      </c>
      <c r="F2021" t="s">
        <v>3630</v>
      </c>
    </row>
    <row r="2022" spans="1:6" x14ac:dyDescent="0.25">
      <c r="A2022">
        <v>256503</v>
      </c>
      <c r="B2022" t="s">
        <v>3627</v>
      </c>
      <c r="C2022">
        <v>2289.54</v>
      </c>
      <c r="D2022">
        <v>2289.54</v>
      </c>
      <c r="E2022" t="s">
        <v>3628</v>
      </c>
      <c r="F2022" t="s">
        <v>3629</v>
      </c>
    </row>
    <row r="2023" spans="1:6" x14ac:dyDescent="0.25">
      <c r="A2023">
        <v>272503</v>
      </c>
      <c r="B2023" t="s">
        <v>3630</v>
      </c>
      <c r="C2023">
        <v>0</v>
      </c>
      <c r="D2023">
        <v>0</v>
      </c>
      <c r="E2023" t="s">
        <v>3630</v>
      </c>
      <c r="F2023" t="s">
        <v>3630</v>
      </c>
    </row>
    <row r="2024" spans="1:6" x14ac:dyDescent="0.25">
      <c r="A2024">
        <v>276403</v>
      </c>
      <c r="B2024" t="s">
        <v>3630</v>
      </c>
      <c r="C2024">
        <v>0</v>
      </c>
      <c r="D2024">
        <v>0</v>
      </c>
      <c r="E2024" t="s">
        <v>3630</v>
      </c>
      <c r="F2024" t="s">
        <v>3630</v>
      </c>
    </row>
    <row r="2025" spans="1:6" x14ac:dyDescent="0.25">
      <c r="A2025">
        <v>358603</v>
      </c>
      <c r="B2025" t="s">
        <v>3630</v>
      </c>
      <c r="C2025">
        <v>0</v>
      </c>
      <c r="D2025">
        <v>0</v>
      </c>
      <c r="E2025" t="s">
        <v>3630</v>
      </c>
      <c r="F2025" t="s">
        <v>3630</v>
      </c>
    </row>
    <row r="2026" spans="1:6" x14ac:dyDescent="0.25">
      <c r="A2026">
        <v>358903</v>
      </c>
      <c r="B2026" t="s">
        <v>3630</v>
      </c>
      <c r="C2026">
        <v>0</v>
      </c>
      <c r="D2026">
        <v>0</v>
      </c>
      <c r="E2026" t="s">
        <v>3630</v>
      </c>
      <c r="F2026" t="s">
        <v>3630</v>
      </c>
    </row>
    <row r="2027" spans="1:6" x14ac:dyDescent="0.25">
      <c r="A2027">
        <v>360303</v>
      </c>
      <c r="B2027" t="s">
        <v>3630</v>
      </c>
      <c r="C2027">
        <v>0</v>
      </c>
      <c r="D2027">
        <v>0</v>
      </c>
      <c r="E2027" t="s">
        <v>3630</v>
      </c>
      <c r="F2027" t="s">
        <v>3630</v>
      </c>
    </row>
    <row r="2028" spans="1:6" x14ac:dyDescent="0.25">
      <c r="A2028">
        <v>360803</v>
      </c>
      <c r="B2028" t="s">
        <v>3630</v>
      </c>
      <c r="C2028">
        <v>0</v>
      </c>
      <c r="D2028">
        <v>0</v>
      </c>
      <c r="E2028" t="s">
        <v>3630</v>
      </c>
      <c r="F2028" t="s">
        <v>3630</v>
      </c>
    </row>
    <row r="2029" spans="1:6" x14ac:dyDescent="0.25">
      <c r="A2029">
        <v>360903</v>
      </c>
      <c r="B2029" t="s">
        <v>3630</v>
      </c>
      <c r="C2029">
        <v>0</v>
      </c>
      <c r="D2029">
        <v>0</v>
      </c>
      <c r="E2029" t="s">
        <v>3630</v>
      </c>
      <c r="F2029" t="s">
        <v>3630</v>
      </c>
    </row>
    <row r="2030" spans="1:6" x14ac:dyDescent="0.25">
      <c r="A2030">
        <v>361503</v>
      </c>
      <c r="B2030" t="s">
        <v>3630</v>
      </c>
      <c r="C2030">
        <v>0</v>
      </c>
      <c r="D2030">
        <v>0</v>
      </c>
      <c r="E2030" t="s">
        <v>3630</v>
      </c>
      <c r="F2030" t="s">
        <v>3630</v>
      </c>
    </row>
    <row r="2031" spans="1:6" x14ac:dyDescent="0.25">
      <c r="A2031">
        <v>82303</v>
      </c>
      <c r="B2031" t="s">
        <v>3630</v>
      </c>
      <c r="C2031">
        <v>0</v>
      </c>
      <c r="D2031">
        <v>0</v>
      </c>
      <c r="E2031" t="s">
        <v>3630</v>
      </c>
      <c r="F2031" t="s">
        <v>3630</v>
      </c>
    </row>
    <row r="2032" spans="1:6" x14ac:dyDescent="0.25">
      <c r="A2032">
        <v>144903</v>
      </c>
      <c r="B2032" t="s">
        <v>3630</v>
      </c>
      <c r="C2032">
        <v>0</v>
      </c>
      <c r="D2032">
        <v>0</v>
      </c>
      <c r="E2032" t="s">
        <v>3630</v>
      </c>
      <c r="F2032" t="s">
        <v>3630</v>
      </c>
    </row>
    <row r="2033" spans="1:6" x14ac:dyDescent="0.25">
      <c r="A2033">
        <v>398503</v>
      </c>
      <c r="B2033" t="s">
        <v>3630</v>
      </c>
      <c r="C2033">
        <v>0</v>
      </c>
      <c r="D2033">
        <v>0</v>
      </c>
      <c r="E2033" t="s">
        <v>3630</v>
      </c>
      <c r="F2033" t="s">
        <v>3630</v>
      </c>
    </row>
    <row r="2034" spans="1:6" x14ac:dyDescent="0.25">
      <c r="A2034">
        <v>115103</v>
      </c>
      <c r="B2034" t="s">
        <v>3630</v>
      </c>
      <c r="C2034">
        <v>0</v>
      </c>
      <c r="D2034">
        <v>0</v>
      </c>
      <c r="E2034" t="s">
        <v>3630</v>
      </c>
      <c r="F2034" t="s">
        <v>3630</v>
      </c>
    </row>
    <row r="2035" spans="1:6" x14ac:dyDescent="0.25">
      <c r="A2035">
        <v>35403</v>
      </c>
      <c r="B2035" t="s">
        <v>3630</v>
      </c>
      <c r="C2035">
        <v>0</v>
      </c>
      <c r="D2035">
        <v>0</v>
      </c>
      <c r="E2035" t="s">
        <v>3630</v>
      </c>
      <c r="F2035" t="s">
        <v>3630</v>
      </c>
    </row>
    <row r="2036" spans="1:6" x14ac:dyDescent="0.25">
      <c r="A2036">
        <v>72903</v>
      </c>
      <c r="B2036" t="s">
        <v>3630</v>
      </c>
      <c r="C2036">
        <v>0</v>
      </c>
      <c r="D2036">
        <v>0</v>
      </c>
      <c r="E2036" t="s">
        <v>3630</v>
      </c>
      <c r="F2036" t="s">
        <v>3630</v>
      </c>
    </row>
    <row r="2037" spans="1:6" x14ac:dyDescent="0.25">
      <c r="A2037">
        <v>105403</v>
      </c>
      <c r="B2037" t="s">
        <v>3630</v>
      </c>
      <c r="C2037">
        <v>0</v>
      </c>
      <c r="D2037">
        <v>0</v>
      </c>
      <c r="E2037" t="s">
        <v>3630</v>
      </c>
      <c r="F2037" t="s">
        <v>3630</v>
      </c>
    </row>
    <row r="2038" spans="1:6" x14ac:dyDescent="0.25">
      <c r="A2038">
        <v>151503</v>
      </c>
      <c r="B2038" t="s">
        <v>3630</v>
      </c>
      <c r="C2038">
        <v>0</v>
      </c>
      <c r="D2038">
        <v>0</v>
      </c>
      <c r="E2038" t="s">
        <v>3630</v>
      </c>
      <c r="F2038" t="s">
        <v>3630</v>
      </c>
    </row>
    <row r="2039" spans="1:6" x14ac:dyDescent="0.25">
      <c r="A2039">
        <v>156903</v>
      </c>
      <c r="B2039" t="s">
        <v>3630</v>
      </c>
      <c r="C2039">
        <v>0</v>
      </c>
      <c r="D2039">
        <v>0</v>
      </c>
      <c r="E2039" t="s">
        <v>3630</v>
      </c>
      <c r="F2039" t="s">
        <v>3630</v>
      </c>
    </row>
    <row r="2040" spans="1:6" x14ac:dyDescent="0.25">
      <c r="A2040">
        <v>158303</v>
      </c>
      <c r="B2040" t="s">
        <v>3630</v>
      </c>
      <c r="C2040">
        <v>0</v>
      </c>
      <c r="D2040">
        <v>0</v>
      </c>
      <c r="E2040" t="s">
        <v>3630</v>
      </c>
      <c r="F2040" t="s">
        <v>3630</v>
      </c>
    </row>
    <row r="2041" spans="1:6" x14ac:dyDescent="0.25">
      <c r="A2041">
        <v>100303</v>
      </c>
      <c r="B2041" t="s">
        <v>3630</v>
      </c>
      <c r="C2041">
        <v>0</v>
      </c>
      <c r="D2041">
        <v>0</v>
      </c>
      <c r="E2041" t="s">
        <v>3630</v>
      </c>
      <c r="F2041" t="s">
        <v>3630</v>
      </c>
    </row>
    <row r="2042" spans="1:6" x14ac:dyDescent="0.25">
      <c r="A2042">
        <v>255603</v>
      </c>
      <c r="B2042" t="s">
        <v>3630</v>
      </c>
      <c r="C2042">
        <v>0</v>
      </c>
      <c r="D2042">
        <v>0</v>
      </c>
      <c r="E2042" t="s">
        <v>3630</v>
      </c>
      <c r="F2042" t="s">
        <v>3630</v>
      </c>
    </row>
    <row r="2043" spans="1:6" x14ac:dyDescent="0.25">
      <c r="A2043">
        <v>164803</v>
      </c>
      <c r="B2043" t="s">
        <v>3630</v>
      </c>
      <c r="C2043">
        <v>0</v>
      </c>
      <c r="D2043">
        <v>0</v>
      </c>
      <c r="E2043" t="s">
        <v>3630</v>
      </c>
      <c r="F2043" t="s">
        <v>3630</v>
      </c>
    </row>
    <row r="2044" spans="1:6" x14ac:dyDescent="0.25">
      <c r="A2044">
        <v>537303</v>
      </c>
      <c r="B2044" t="s">
        <v>3630</v>
      </c>
      <c r="C2044">
        <v>0</v>
      </c>
      <c r="D2044">
        <v>0</v>
      </c>
      <c r="E2044" t="s">
        <v>3630</v>
      </c>
      <c r="F2044" t="s">
        <v>3630</v>
      </c>
    </row>
    <row r="2045" spans="1:6" x14ac:dyDescent="0.25">
      <c r="A2045">
        <v>426903</v>
      </c>
      <c r="B2045" t="s">
        <v>3630</v>
      </c>
      <c r="C2045">
        <v>0</v>
      </c>
      <c r="D2045">
        <v>0</v>
      </c>
      <c r="E2045" t="s">
        <v>3630</v>
      </c>
      <c r="F2045" t="s">
        <v>3630</v>
      </c>
    </row>
    <row r="2046" spans="1:6" x14ac:dyDescent="0.25">
      <c r="A2046">
        <v>256203</v>
      </c>
      <c r="B2046" t="s">
        <v>3630</v>
      </c>
      <c r="C2046">
        <v>0</v>
      </c>
      <c r="D2046">
        <v>0</v>
      </c>
      <c r="E2046" t="s">
        <v>3630</v>
      </c>
      <c r="F2046" t="s">
        <v>3630</v>
      </c>
    </row>
    <row r="2047" spans="1:6" x14ac:dyDescent="0.25">
      <c r="A2047">
        <v>255803</v>
      </c>
      <c r="B2047" t="s">
        <v>3630</v>
      </c>
      <c r="C2047">
        <v>0</v>
      </c>
      <c r="D2047">
        <v>0</v>
      </c>
      <c r="E2047" t="s">
        <v>3630</v>
      </c>
      <c r="F2047" t="s">
        <v>3630</v>
      </c>
    </row>
    <row r="2048" spans="1:6" x14ac:dyDescent="0.25">
      <c r="A2048">
        <v>238103</v>
      </c>
      <c r="B2048" t="s">
        <v>3630</v>
      </c>
      <c r="C2048">
        <v>0</v>
      </c>
      <c r="D2048">
        <v>0</v>
      </c>
      <c r="E2048" t="s">
        <v>3630</v>
      </c>
      <c r="F2048" t="s">
        <v>3630</v>
      </c>
    </row>
    <row r="2049" spans="1:6" x14ac:dyDescent="0.25">
      <c r="A2049">
        <v>239003</v>
      </c>
      <c r="B2049" t="s">
        <v>3630</v>
      </c>
      <c r="C2049">
        <v>0</v>
      </c>
      <c r="D2049">
        <v>0</v>
      </c>
      <c r="E2049" t="s">
        <v>3630</v>
      </c>
      <c r="F2049" t="s">
        <v>3630</v>
      </c>
    </row>
    <row r="2050" spans="1:6" x14ac:dyDescent="0.25">
      <c r="A2050">
        <v>118803</v>
      </c>
      <c r="B2050" t="s">
        <v>3630</v>
      </c>
      <c r="C2050">
        <v>0</v>
      </c>
      <c r="D2050">
        <v>0</v>
      </c>
      <c r="E2050" t="s">
        <v>3630</v>
      </c>
      <c r="F2050" t="s">
        <v>3630</v>
      </c>
    </row>
    <row r="2051" spans="1:6" x14ac:dyDescent="0.25">
      <c r="A2051">
        <v>5851803</v>
      </c>
      <c r="B2051" t="s">
        <v>3630</v>
      </c>
      <c r="C2051">
        <v>0</v>
      </c>
      <c r="D2051">
        <v>0</v>
      </c>
      <c r="E2051" t="s">
        <v>3630</v>
      </c>
      <c r="F2051" t="s">
        <v>3630</v>
      </c>
    </row>
    <row r="2052" spans="1:6" x14ac:dyDescent="0.25">
      <c r="A2052">
        <v>5854103</v>
      </c>
      <c r="B2052" t="s">
        <v>3630</v>
      </c>
      <c r="C2052">
        <v>0</v>
      </c>
      <c r="D2052">
        <v>0</v>
      </c>
      <c r="E2052" t="s">
        <v>3630</v>
      </c>
      <c r="F2052" t="s">
        <v>3630</v>
      </c>
    </row>
    <row r="2053" spans="1:6" x14ac:dyDescent="0.25">
      <c r="A2053">
        <v>5857003</v>
      </c>
      <c r="B2053" t="s">
        <v>3630</v>
      </c>
      <c r="C2053">
        <v>0</v>
      </c>
      <c r="D2053">
        <v>0</v>
      </c>
      <c r="E2053" t="s">
        <v>3630</v>
      </c>
      <c r="F2053" t="s">
        <v>3630</v>
      </c>
    </row>
    <row r="2054" spans="1:6" x14ac:dyDescent="0.25">
      <c r="A2054">
        <v>5854303</v>
      </c>
      <c r="B2054" t="s">
        <v>3630</v>
      </c>
      <c r="C2054">
        <v>0</v>
      </c>
      <c r="D2054">
        <v>0</v>
      </c>
      <c r="E2054" t="s">
        <v>3630</v>
      </c>
      <c r="F2054" t="s">
        <v>3630</v>
      </c>
    </row>
    <row r="2055" spans="1:6" x14ac:dyDescent="0.25">
      <c r="A2055">
        <v>5857103</v>
      </c>
      <c r="B2055" t="s">
        <v>3630</v>
      </c>
      <c r="C2055">
        <v>0</v>
      </c>
      <c r="D2055">
        <v>0</v>
      </c>
      <c r="E2055" t="s">
        <v>3630</v>
      </c>
      <c r="F2055" t="s">
        <v>3630</v>
      </c>
    </row>
    <row r="2056" spans="1:6" x14ac:dyDescent="0.25">
      <c r="A2056">
        <v>240403</v>
      </c>
      <c r="B2056" t="s">
        <v>3630</v>
      </c>
      <c r="C2056">
        <v>0</v>
      </c>
      <c r="D2056">
        <v>0</v>
      </c>
      <c r="E2056" t="s">
        <v>3630</v>
      </c>
      <c r="F2056" t="s">
        <v>3630</v>
      </c>
    </row>
    <row r="2057" spans="1:6" x14ac:dyDescent="0.25">
      <c r="A2057">
        <v>152303</v>
      </c>
      <c r="B2057" t="s">
        <v>3630</v>
      </c>
      <c r="C2057">
        <v>0</v>
      </c>
      <c r="D2057">
        <v>0</v>
      </c>
      <c r="E2057" t="s">
        <v>3630</v>
      </c>
      <c r="F2057" t="s">
        <v>3630</v>
      </c>
    </row>
    <row r="2058" spans="1:6" x14ac:dyDescent="0.25">
      <c r="A2058">
        <v>155403</v>
      </c>
      <c r="B2058" t="s">
        <v>3630</v>
      </c>
      <c r="C2058">
        <v>0</v>
      </c>
      <c r="D2058">
        <v>0</v>
      </c>
      <c r="E2058" t="s">
        <v>3630</v>
      </c>
      <c r="F2058" t="s">
        <v>3630</v>
      </c>
    </row>
    <row r="2059" spans="1:6" x14ac:dyDescent="0.25">
      <c r="A2059">
        <v>156603</v>
      </c>
      <c r="B2059" t="s">
        <v>3630</v>
      </c>
      <c r="C2059">
        <v>0</v>
      </c>
      <c r="D2059">
        <v>0</v>
      </c>
      <c r="E2059" t="s">
        <v>3630</v>
      </c>
      <c r="F2059" t="s">
        <v>3630</v>
      </c>
    </row>
    <row r="2060" spans="1:6" x14ac:dyDescent="0.25">
      <c r="A2060">
        <v>1295703</v>
      </c>
      <c r="B2060" t="s">
        <v>3630</v>
      </c>
      <c r="C2060">
        <v>0</v>
      </c>
      <c r="D2060">
        <v>0</v>
      </c>
      <c r="E2060" t="s">
        <v>3630</v>
      </c>
      <c r="F2060" t="s">
        <v>3630</v>
      </c>
    </row>
    <row r="2061" spans="1:6" x14ac:dyDescent="0.25">
      <c r="A2061">
        <v>5851603</v>
      </c>
      <c r="B2061" t="s">
        <v>3630</v>
      </c>
      <c r="C2061">
        <v>0</v>
      </c>
      <c r="D2061">
        <v>0</v>
      </c>
      <c r="E2061" t="s">
        <v>3630</v>
      </c>
      <c r="F2061" t="s">
        <v>3630</v>
      </c>
    </row>
    <row r="2062" spans="1:6" x14ac:dyDescent="0.25">
      <c r="A2062">
        <v>5852503</v>
      </c>
      <c r="B2062" t="s">
        <v>3630</v>
      </c>
      <c r="C2062">
        <v>0</v>
      </c>
      <c r="D2062">
        <v>0</v>
      </c>
      <c r="E2062" t="s">
        <v>3630</v>
      </c>
      <c r="F2062" t="s">
        <v>3630</v>
      </c>
    </row>
    <row r="2063" spans="1:6" x14ac:dyDescent="0.25">
      <c r="A2063">
        <v>5852903</v>
      </c>
      <c r="B2063" t="s">
        <v>3630</v>
      </c>
      <c r="C2063">
        <v>0</v>
      </c>
      <c r="D2063">
        <v>0</v>
      </c>
      <c r="E2063" t="s">
        <v>3630</v>
      </c>
      <c r="F2063" t="s">
        <v>3630</v>
      </c>
    </row>
    <row r="2064" spans="1:6" x14ac:dyDescent="0.25">
      <c r="A2064">
        <v>1295603</v>
      </c>
      <c r="B2064" t="s">
        <v>3630</v>
      </c>
      <c r="C2064">
        <v>0</v>
      </c>
      <c r="D2064">
        <v>0</v>
      </c>
      <c r="E2064" t="s">
        <v>3630</v>
      </c>
      <c r="F2064" t="s">
        <v>3630</v>
      </c>
    </row>
    <row r="2065" spans="1:6" x14ac:dyDescent="0.25">
      <c r="A2065">
        <v>96403</v>
      </c>
      <c r="B2065" t="s">
        <v>3630</v>
      </c>
      <c r="C2065">
        <v>0</v>
      </c>
      <c r="D2065">
        <v>0</v>
      </c>
      <c r="E2065" t="s">
        <v>3630</v>
      </c>
      <c r="F2065" t="s">
        <v>3630</v>
      </c>
    </row>
    <row r="2066" spans="1:6" x14ac:dyDescent="0.25">
      <c r="A2066">
        <v>276303</v>
      </c>
      <c r="B2066" t="s">
        <v>3630</v>
      </c>
      <c r="C2066">
        <v>0</v>
      </c>
      <c r="D2066">
        <v>0</v>
      </c>
      <c r="E2066" t="s">
        <v>3630</v>
      </c>
      <c r="F2066" t="s">
        <v>3630</v>
      </c>
    </row>
    <row r="2067" spans="1:6" x14ac:dyDescent="0.25">
      <c r="A2067">
        <v>275103</v>
      </c>
      <c r="B2067" t="s">
        <v>3630</v>
      </c>
      <c r="C2067">
        <v>0</v>
      </c>
      <c r="D2067">
        <v>0</v>
      </c>
      <c r="E2067" t="s">
        <v>3630</v>
      </c>
      <c r="F2067" t="s">
        <v>3630</v>
      </c>
    </row>
    <row r="2068" spans="1:6" x14ac:dyDescent="0.25">
      <c r="A2068">
        <v>278903</v>
      </c>
      <c r="B2068" t="s">
        <v>3630</v>
      </c>
      <c r="C2068">
        <v>0</v>
      </c>
      <c r="D2068">
        <v>0</v>
      </c>
      <c r="E2068" t="s">
        <v>3630</v>
      </c>
      <c r="F2068" t="s">
        <v>3630</v>
      </c>
    </row>
    <row r="2069" spans="1:6" x14ac:dyDescent="0.25">
      <c r="A2069">
        <v>1297203</v>
      </c>
      <c r="B2069" t="s">
        <v>3630</v>
      </c>
      <c r="C2069">
        <v>0</v>
      </c>
      <c r="D2069">
        <v>0</v>
      </c>
      <c r="E2069" t="s">
        <v>3630</v>
      </c>
      <c r="F2069" t="s">
        <v>3630</v>
      </c>
    </row>
    <row r="2070" spans="1:6" x14ac:dyDescent="0.25">
      <c r="A2070">
        <v>1296103</v>
      </c>
      <c r="B2070" t="s">
        <v>3630</v>
      </c>
      <c r="C2070">
        <v>0</v>
      </c>
      <c r="D2070">
        <v>0</v>
      </c>
      <c r="E2070" t="s">
        <v>3630</v>
      </c>
      <c r="F2070" t="s">
        <v>3630</v>
      </c>
    </row>
    <row r="2071" spans="1:6" x14ac:dyDescent="0.25">
      <c r="A2071">
        <v>6291803</v>
      </c>
      <c r="B2071" t="s">
        <v>3630</v>
      </c>
      <c r="C2071">
        <v>0</v>
      </c>
      <c r="D2071">
        <v>0</v>
      </c>
      <c r="E2071" t="s">
        <v>3630</v>
      </c>
      <c r="F2071" t="s">
        <v>3630</v>
      </c>
    </row>
    <row r="2072" spans="1:6" x14ac:dyDescent="0.25">
      <c r="A2072">
        <v>6293503</v>
      </c>
      <c r="B2072" t="s">
        <v>3630</v>
      </c>
      <c r="C2072">
        <v>0</v>
      </c>
      <c r="D2072">
        <v>0</v>
      </c>
      <c r="E2072" t="s">
        <v>3630</v>
      </c>
      <c r="F2072" t="s">
        <v>3630</v>
      </c>
    </row>
    <row r="2073" spans="1:6" x14ac:dyDescent="0.25">
      <c r="A2073">
        <v>6290203</v>
      </c>
      <c r="B2073" t="s">
        <v>3630</v>
      </c>
      <c r="C2073">
        <v>0</v>
      </c>
      <c r="D2073">
        <v>0</v>
      </c>
      <c r="E2073" t="s">
        <v>3630</v>
      </c>
      <c r="F2073" t="s">
        <v>3630</v>
      </c>
    </row>
    <row r="2074" spans="1:6" x14ac:dyDescent="0.25">
      <c r="A2074">
        <v>6296303</v>
      </c>
      <c r="B2074" t="s">
        <v>3630</v>
      </c>
      <c r="C2074">
        <v>0</v>
      </c>
      <c r="D2074">
        <v>0</v>
      </c>
      <c r="E2074" t="s">
        <v>3630</v>
      </c>
      <c r="F2074" t="s">
        <v>3630</v>
      </c>
    </row>
    <row r="2075" spans="1:6" x14ac:dyDescent="0.25">
      <c r="A2075">
        <v>6291303</v>
      </c>
      <c r="B2075" t="s">
        <v>3630</v>
      </c>
      <c r="C2075">
        <v>0</v>
      </c>
      <c r="D2075">
        <v>0</v>
      </c>
      <c r="E2075" t="s">
        <v>3630</v>
      </c>
      <c r="F2075" t="s">
        <v>3630</v>
      </c>
    </row>
    <row r="2076" spans="1:6" x14ac:dyDescent="0.25">
      <c r="A2076">
        <v>6298903</v>
      </c>
      <c r="B2076" t="s">
        <v>3630</v>
      </c>
      <c r="C2076">
        <v>0</v>
      </c>
      <c r="D2076">
        <v>0</v>
      </c>
      <c r="E2076" t="s">
        <v>3630</v>
      </c>
      <c r="F2076" t="s">
        <v>3630</v>
      </c>
    </row>
    <row r="2077" spans="1:6" x14ac:dyDescent="0.25">
      <c r="A2077">
        <v>6300303</v>
      </c>
      <c r="B2077" t="s">
        <v>3630</v>
      </c>
      <c r="C2077">
        <v>0</v>
      </c>
      <c r="D2077">
        <v>0</v>
      </c>
      <c r="E2077" t="s">
        <v>3630</v>
      </c>
      <c r="F2077" t="s">
        <v>3630</v>
      </c>
    </row>
    <row r="2078" spans="1:6" x14ac:dyDescent="0.25">
      <c r="A2078">
        <v>6291903</v>
      </c>
      <c r="B2078" t="s">
        <v>3630</v>
      </c>
      <c r="C2078">
        <v>0</v>
      </c>
      <c r="D2078">
        <v>0</v>
      </c>
      <c r="E2078" t="s">
        <v>3630</v>
      </c>
      <c r="F2078" t="s">
        <v>3630</v>
      </c>
    </row>
    <row r="2079" spans="1:6" x14ac:dyDescent="0.25">
      <c r="A2079">
        <v>6296803</v>
      </c>
      <c r="B2079" t="s">
        <v>3630</v>
      </c>
      <c r="C2079">
        <v>0</v>
      </c>
      <c r="D2079">
        <v>0</v>
      </c>
      <c r="E2079" t="s">
        <v>3630</v>
      </c>
      <c r="F2079" t="s">
        <v>3630</v>
      </c>
    </row>
    <row r="2080" spans="1:6" x14ac:dyDescent="0.25">
      <c r="A2080">
        <v>6293603</v>
      </c>
      <c r="B2080" t="s">
        <v>3630</v>
      </c>
      <c r="C2080">
        <v>0</v>
      </c>
      <c r="D2080">
        <v>0</v>
      </c>
      <c r="E2080" t="s">
        <v>3630</v>
      </c>
      <c r="F2080" t="s">
        <v>3630</v>
      </c>
    </row>
    <row r="2081" spans="1:6" x14ac:dyDescent="0.25">
      <c r="A2081">
        <v>6289903</v>
      </c>
      <c r="B2081" t="s">
        <v>3630</v>
      </c>
      <c r="C2081">
        <v>0</v>
      </c>
      <c r="D2081">
        <v>0</v>
      </c>
      <c r="E2081" t="s">
        <v>3630</v>
      </c>
      <c r="F2081" t="s">
        <v>3630</v>
      </c>
    </row>
    <row r="2082" spans="1:6" x14ac:dyDescent="0.25">
      <c r="A2082">
        <v>6290703</v>
      </c>
      <c r="B2082" t="s">
        <v>3630</v>
      </c>
      <c r="C2082">
        <v>0</v>
      </c>
      <c r="D2082">
        <v>0</v>
      </c>
      <c r="E2082" t="s">
        <v>3630</v>
      </c>
      <c r="F2082" t="s">
        <v>3630</v>
      </c>
    </row>
    <row r="2083" spans="1:6" x14ac:dyDescent="0.25">
      <c r="A2083">
        <v>6299003</v>
      </c>
      <c r="B2083" t="s">
        <v>3630</v>
      </c>
      <c r="C2083">
        <v>0</v>
      </c>
      <c r="D2083">
        <v>0</v>
      </c>
      <c r="E2083" t="s">
        <v>3630</v>
      </c>
      <c r="F2083" t="s">
        <v>3630</v>
      </c>
    </row>
    <row r="2084" spans="1:6" x14ac:dyDescent="0.25">
      <c r="A2084">
        <v>6300403</v>
      </c>
      <c r="B2084" t="s">
        <v>3630</v>
      </c>
      <c r="C2084">
        <v>0</v>
      </c>
      <c r="D2084">
        <v>0</v>
      </c>
      <c r="E2084" t="s">
        <v>3630</v>
      </c>
      <c r="F2084" t="s">
        <v>3630</v>
      </c>
    </row>
    <row r="2085" spans="1:6" x14ac:dyDescent="0.25">
      <c r="A2085">
        <v>6300503</v>
      </c>
      <c r="B2085" t="s">
        <v>3630</v>
      </c>
      <c r="C2085">
        <v>0</v>
      </c>
      <c r="D2085">
        <v>0</v>
      </c>
      <c r="E2085" t="s">
        <v>3630</v>
      </c>
      <c r="F2085" t="s">
        <v>3630</v>
      </c>
    </row>
    <row r="2086" spans="1:6" x14ac:dyDescent="0.25">
      <c r="A2086">
        <v>6300103</v>
      </c>
      <c r="B2086" t="s">
        <v>3630</v>
      </c>
      <c r="C2086">
        <v>0</v>
      </c>
      <c r="D2086">
        <v>0</v>
      </c>
      <c r="E2086" t="s">
        <v>3630</v>
      </c>
      <c r="F2086" t="s">
        <v>3630</v>
      </c>
    </row>
    <row r="2087" spans="1:6" x14ac:dyDescent="0.25">
      <c r="A2087">
        <v>6292003</v>
      </c>
      <c r="B2087" t="s">
        <v>3630</v>
      </c>
      <c r="C2087">
        <v>0</v>
      </c>
      <c r="D2087">
        <v>0</v>
      </c>
      <c r="E2087" t="s">
        <v>3630</v>
      </c>
      <c r="F2087" t="s">
        <v>3630</v>
      </c>
    </row>
    <row r="2088" spans="1:6" x14ac:dyDescent="0.25">
      <c r="A2088">
        <v>6289703</v>
      </c>
      <c r="B2088" t="s">
        <v>3630</v>
      </c>
      <c r="C2088">
        <v>0</v>
      </c>
      <c r="D2088">
        <v>0</v>
      </c>
      <c r="E2088" t="s">
        <v>3630</v>
      </c>
      <c r="F2088" t="s">
        <v>3630</v>
      </c>
    </row>
    <row r="2089" spans="1:6" x14ac:dyDescent="0.25">
      <c r="A2089">
        <v>6300203</v>
      </c>
      <c r="B2089" t="s">
        <v>3630</v>
      </c>
      <c r="C2089">
        <v>0</v>
      </c>
      <c r="D2089">
        <v>0</v>
      </c>
      <c r="E2089" t="s">
        <v>3630</v>
      </c>
      <c r="F2089" t="s">
        <v>3630</v>
      </c>
    </row>
    <row r="2090" spans="1:6" x14ac:dyDescent="0.25">
      <c r="A2090">
        <v>6291003</v>
      </c>
      <c r="B2090" t="s">
        <v>3630</v>
      </c>
      <c r="C2090">
        <v>0</v>
      </c>
      <c r="D2090">
        <v>0</v>
      </c>
      <c r="E2090" t="s">
        <v>3630</v>
      </c>
      <c r="F2090" t="s">
        <v>3630</v>
      </c>
    </row>
    <row r="2091" spans="1:6" x14ac:dyDescent="0.25">
      <c r="A2091">
        <v>6291203</v>
      </c>
      <c r="B2091" t="s">
        <v>3630</v>
      </c>
      <c r="C2091">
        <v>0</v>
      </c>
      <c r="D2091">
        <v>0</v>
      </c>
      <c r="E2091" t="s">
        <v>3630</v>
      </c>
      <c r="F2091" t="s">
        <v>3630</v>
      </c>
    </row>
    <row r="2092" spans="1:6" x14ac:dyDescent="0.25">
      <c r="A2092">
        <v>6300603</v>
      </c>
      <c r="B2092" t="s">
        <v>3630</v>
      </c>
      <c r="C2092">
        <v>0</v>
      </c>
      <c r="D2092">
        <v>0</v>
      </c>
      <c r="E2092" t="s">
        <v>3630</v>
      </c>
      <c r="F2092" t="s">
        <v>3630</v>
      </c>
    </row>
    <row r="2093" spans="1:6" x14ac:dyDescent="0.25">
      <c r="A2093">
        <v>6300703</v>
      </c>
      <c r="B2093" t="s">
        <v>3630</v>
      </c>
      <c r="C2093">
        <v>0</v>
      </c>
      <c r="D2093">
        <v>0</v>
      </c>
      <c r="E2093" t="s">
        <v>3630</v>
      </c>
      <c r="F2093" t="s">
        <v>3630</v>
      </c>
    </row>
    <row r="2094" spans="1:6" x14ac:dyDescent="0.25">
      <c r="A2094">
        <v>6293403</v>
      </c>
      <c r="B2094" t="s">
        <v>3630</v>
      </c>
      <c r="C2094">
        <v>0</v>
      </c>
      <c r="D2094">
        <v>0</v>
      </c>
      <c r="E2094" t="s">
        <v>3630</v>
      </c>
      <c r="F2094" t="s">
        <v>3630</v>
      </c>
    </row>
    <row r="2095" spans="1:6" x14ac:dyDescent="0.25">
      <c r="A2095">
        <v>6725703</v>
      </c>
      <c r="B2095" t="s">
        <v>3630</v>
      </c>
      <c r="C2095">
        <v>0</v>
      </c>
      <c r="D2095">
        <v>0</v>
      </c>
      <c r="E2095" t="s">
        <v>3630</v>
      </c>
      <c r="F2095" t="s">
        <v>3630</v>
      </c>
    </row>
    <row r="2096" spans="1:6" x14ac:dyDescent="0.25">
      <c r="A2096">
        <v>120903</v>
      </c>
      <c r="B2096" t="s">
        <v>3630</v>
      </c>
      <c r="C2096">
        <v>0</v>
      </c>
      <c r="D2096">
        <v>0</v>
      </c>
      <c r="E2096" t="s">
        <v>3630</v>
      </c>
      <c r="F2096" t="s">
        <v>3630</v>
      </c>
    </row>
    <row r="2097" spans="1:6" x14ac:dyDescent="0.25">
      <c r="A2097">
        <v>77903</v>
      </c>
      <c r="B2097" t="s">
        <v>3630</v>
      </c>
      <c r="C2097">
        <v>0</v>
      </c>
      <c r="D2097">
        <v>0</v>
      </c>
      <c r="E2097" t="s">
        <v>3630</v>
      </c>
      <c r="F2097" t="s">
        <v>3630</v>
      </c>
    </row>
    <row r="2098" spans="1:6" x14ac:dyDescent="0.25">
      <c r="A2098">
        <v>963203</v>
      </c>
      <c r="B2098" t="s">
        <v>3630</v>
      </c>
      <c r="C2098">
        <v>0</v>
      </c>
      <c r="D2098">
        <v>0</v>
      </c>
      <c r="E2098" t="s">
        <v>3630</v>
      </c>
      <c r="F2098" t="s">
        <v>3630</v>
      </c>
    </row>
    <row r="2099" spans="1:6" x14ac:dyDescent="0.25">
      <c r="A2099">
        <v>1295203</v>
      </c>
      <c r="B2099" t="s">
        <v>3630</v>
      </c>
      <c r="C2099">
        <v>0</v>
      </c>
      <c r="D2099">
        <v>0</v>
      </c>
      <c r="E2099" t="s">
        <v>3630</v>
      </c>
      <c r="F2099" t="s">
        <v>3630</v>
      </c>
    </row>
    <row r="2100" spans="1:6" x14ac:dyDescent="0.25">
      <c r="A2100">
        <v>187103</v>
      </c>
      <c r="B2100" t="s">
        <v>3630</v>
      </c>
      <c r="C2100">
        <v>0</v>
      </c>
      <c r="D2100">
        <v>0</v>
      </c>
      <c r="E2100" t="s">
        <v>3630</v>
      </c>
      <c r="F2100" t="s">
        <v>3630</v>
      </c>
    </row>
    <row r="2101" spans="1:6" x14ac:dyDescent="0.25">
      <c r="A2101">
        <v>189403</v>
      </c>
      <c r="B2101" t="s">
        <v>3630</v>
      </c>
      <c r="C2101">
        <v>0</v>
      </c>
      <c r="D2101">
        <v>0</v>
      </c>
      <c r="E2101" t="s">
        <v>3630</v>
      </c>
      <c r="F2101" t="s">
        <v>3630</v>
      </c>
    </row>
    <row r="2102" spans="1:6" x14ac:dyDescent="0.25">
      <c r="A2102">
        <v>1297703</v>
      </c>
      <c r="B2102" t="s">
        <v>3630</v>
      </c>
      <c r="C2102">
        <v>0</v>
      </c>
      <c r="D2102">
        <v>0</v>
      </c>
      <c r="E2102" t="s">
        <v>3630</v>
      </c>
      <c r="F2102" t="s">
        <v>3630</v>
      </c>
    </row>
    <row r="2103" spans="1:6" x14ac:dyDescent="0.25">
      <c r="A2103">
        <v>1297903</v>
      </c>
      <c r="B2103" t="s">
        <v>3630</v>
      </c>
      <c r="C2103">
        <v>0</v>
      </c>
      <c r="D2103">
        <v>0</v>
      </c>
      <c r="E2103" t="s">
        <v>3630</v>
      </c>
      <c r="F2103" t="s">
        <v>3630</v>
      </c>
    </row>
    <row r="2104" spans="1:6" x14ac:dyDescent="0.25">
      <c r="A2104">
        <v>2299503</v>
      </c>
      <c r="B2104" t="s">
        <v>3630</v>
      </c>
      <c r="C2104">
        <v>0</v>
      </c>
      <c r="D2104">
        <v>0</v>
      </c>
      <c r="E2104" t="s">
        <v>3630</v>
      </c>
      <c r="F2104" t="s">
        <v>3630</v>
      </c>
    </row>
    <row r="2105" spans="1:6" x14ac:dyDescent="0.25">
      <c r="A2105">
        <v>105803</v>
      </c>
      <c r="B2105" t="s">
        <v>3630</v>
      </c>
      <c r="C2105">
        <v>0</v>
      </c>
      <c r="D2105">
        <v>0</v>
      </c>
      <c r="E2105" t="s">
        <v>3630</v>
      </c>
      <c r="F2105" t="s">
        <v>3630</v>
      </c>
    </row>
    <row r="2106" spans="1:6" x14ac:dyDescent="0.25">
      <c r="A2106">
        <v>107503</v>
      </c>
      <c r="B2106" t="s">
        <v>3630</v>
      </c>
      <c r="C2106">
        <v>0</v>
      </c>
      <c r="D2106">
        <v>0</v>
      </c>
      <c r="E2106" t="s">
        <v>3630</v>
      </c>
      <c r="F2106" t="s">
        <v>3630</v>
      </c>
    </row>
    <row r="2107" spans="1:6" x14ac:dyDescent="0.25">
      <c r="A2107">
        <v>2317403</v>
      </c>
      <c r="B2107" t="s">
        <v>3630</v>
      </c>
      <c r="C2107">
        <v>0</v>
      </c>
      <c r="D2107">
        <v>0</v>
      </c>
      <c r="E2107" t="s">
        <v>3630</v>
      </c>
      <c r="F2107" t="s">
        <v>3630</v>
      </c>
    </row>
    <row r="2108" spans="1:6" x14ac:dyDescent="0.25">
      <c r="A2108">
        <v>210403</v>
      </c>
      <c r="B2108" t="s">
        <v>3630</v>
      </c>
      <c r="C2108">
        <v>0</v>
      </c>
      <c r="D2108">
        <v>0</v>
      </c>
      <c r="E2108" t="s">
        <v>3630</v>
      </c>
      <c r="F2108" t="s">
        <v>3630</v>
      </c>
    </row>
    <row r="2109" spans="1:6" x14ac:dyDescent="0.25">
      <c r="A2109">
        <v>225403</v>
      </c>
      <c r="B2109" t="s">
        <v>3630</v>
      </c>
      <c r="C2109">
        <v>0</v>
      </c>
      <c r="D2109">
        <v>0</v>
      </c>
      <c r="E2109" t="s">
        <v>3630</v>
      </c>
      <c r="F2109" t="s">
        <v>3630</v>
      </c>
    </row>
    <row r="2110" spans="1:6" x14ac:dyDescent="0.25">
      <c r="A2110">
        <v>141603</v>
      </c>
      <c r="B2110" t="s">
        <v>3630</v>
      </c>
      <c r="C2110">
        <v>0</v>
      </c>
      <c r="D2110">
        <v>0</v>
      </c>
      <c r="E2110" t="s">
        <v>3630</v>
      </c>
      <c r="F2110" t="s">
        <v>3630</v>
      </c>
    </row>
    <row r="2111" spans="1:6" x14ac:dyDescent="0.25">
      <c r="A2111">
        <v>227003</v>
      </c>
      <c r="B2111" t="s">
        <v>3630</v>
      </c>
      <c r="C2111">
        <v>0</v>
      </c>
      <c r="D2111">
        <v>0</v>
      </c>
      <c r="E2111" t="s">
        <v>3630</v>
      </c>
      <c r="F2111" t="s">
        <v>3630</v>
      </c>
    </row>
    <row r="2112" spans="1:6" x14ac:dyDescent="0.25">
      <c r="A2112">
        <v>206603</v>
      </c>
      <c r="B2112" t="s">
        <v>3630</v>
      </c>
      <c r="C2112">
        <v>0</v>
      </c>
      <c r="D2112">
        <v>0</v>
      </c>
      <c r="E2112" t="s">
        <v>3630</v>
      </c>
      <c r="F2112" t="s">
        <v>3630</v>
      </c>
    </row>
    <row r="2113" spans="1:6" x14ac:dyDescent="0.25">
      <c r="A2113">
        <v>4542403</v>
      </c>
      <c r="B2113" t="s">
        <v>3630</v>
      </c>
      <c r="C2113">
        <v>0</v>
      </c>
      <c r="D2113">
        <v>0</v>
      </c>
      <c r="E2113" t="s">
        <v>3630</v>
      </c>
      <c r="F2113" t="s">
        <v>3630</v>
      </c>
    </row>
    <row r="2114" spans="1:6" x14ac:dyDescent="0.25">
      <c r="A2114">
        <v>5855903</v>
      </c>
      <c r="B2114" t="s">
        <v>3630</v>
      </c>
      <c r="C2114">
        <v>0</v>
      </c>
      <c r="D2114">
        <v>0</v>
      </c>
      <c r="E2114" t="s">
        <v>3630</v>
      </c>
      <c r="F2114" t="s">
        <v>3630</v>
      </c>
    </row>
    <row r="2115" spans="1:6" x14ac:dyDescent="0.25">
      <c r="A2115">
        <v>5853803</v>
      </c>
      <c r="B2115" t="s">
        <v>3630</v>
      </c>
      <c r="C2115">
        <v>0</v>
      </c>
      <c r="D2115">
        <v>0</v>
      </c>
      <c r="E2115" t="s">
        <v>3630</v>
      </c>
      <c r="F2115" t="s">
        <v>3630</v>
      </c>
    </row>
    <row r="2116" spans="1:6" x14ac:dyDescent="0.25">
      <c r="A2116">
        <v>5855103</v>
      </c>
      <c r="B2116" t="s">
        <v>3630</v>
      </c>
      <c r="C2116">
        <v>0</v>
      </c>
      <c r="D2116">
        <v>0</v>
      </c>
      <c r="E2116" t="s">
        <v>3630</v>
      </c>
      <c r="F2116" t="s">
        <v>3630</v>
      </c>
    </row>
    <row r="2117" spans="1:6" x14ac:dyDescent="0.25">
      <c r="A2117">
        <v>5853603</v>
      </c>
      <c r="B2117" t="s">
        <v>3630</v>
      </c>
      <c r="C2117">
        <v>0</v>
      </c>
      <c r="D2117">
        <v>0</v>
      </c>
      <c r="E2117" t="s">
        <v>3630</v>
      </c>
      <c r="F2117" t="s">
        <v>3630</v>
      </c>
    </row>
    <row r="2118" spans="1:6" x14ac:dyDescent="0.25">
      <c r="A2118">
        <v>237703</v>
      </c>
      <c r="B2118" t="s">
        <v>3630</v>
      </c>
      <c r="C2118">
        <v>0</v>
      </c>
      <c r="D2118">
        <v>0</v>
      </c>
      <c r="E2118" t="s">
        <v>3630</v>
      </c>
      <c r="F2118" t="s">
        <v>3630</v>
      </c>
    </row>
    <row r="2119" spans="1:6" x14ac:dyDescent="0.25">
      <c r="A2119">
        <v>5852603</v>
      </c>
      <c r="B2119" t="s">
        <v>3630</v>
      </c>
      <c r="C2119">
        <v>0</v>
      </c>
      <c r="D2119">
        <v>0</v>
      </c>
      <c r="E2119" t="s">
        <v>3630</v>
      </c>
      <c r="F2119" t="s">
        <v>3630</v>
      </c>
    </row>
    <row r="2120" spans="1:6" x14ac:dyDescent="0.25">
      <c r="A2120">
        <v>5856103</v>
      </c>
      <c r="B2120" t="s">
        <v>3630</v>
      </c>
      <c r="C2120">
        <v>0</v>
      </c>
      <c r="D2120">
        <v>0</v>
      </c>
      <c r="E2120" t="s">
        <v>3630</v>
      </c>
      <c r="F2120" t="s">
        <v>3630</v>
      </c>
    </row>
    <row r="2121" spans="1:6" x14ac:dyDescent="0.25">
      <c r="A2121">
        <v>5853903</v>
      </c>
      <c r="B2121" t="s">
        <v>3630</v>
      </c>
      <c r="C2121">
        <v>0</v>
      </c>
      <c r="D2121">
        <v>0</v>
      </c>
      <c r="E2121" t="s">
        <v>3630</v>
      </c>
      <c r="F2121" t="s">
        <v>3630</v>
      </c>
    </row>
    <row r="2122" spans="1:6" x14ac:dyDescent="0.25">
      <c r="A2122">
        <v>5852403</v>
      </c>
      <c r="B2122" t="s">
        <v>3630</v>
      </c>
      <c r="C2122">
        <v>0</v>
      </c>
      <c r="D2122">
        <v>0</v>
      </c>
      <c r="E2122" t="s">
        <v>3630</v>
      </c>
      <c r="F2122" t="s">
        <v>3630</v>
      </c>
    </row>
    <row r="2123" spans="1:6" x14ac:dyDescent="0.25">
      <c r="A2123">
        <v>5854003</v>
      </c>
      <c r="B2123" t="s">
        <v>3630</v>
      </c>
      <c r="C2123">
        <v>0</v>
      </c>
      <c r="D2123">
        <v>0</v>
      </c>
      <c r="E2123" t="s">
        <v>3630</v>
      </c>
      <c r="F2123" t="s">
        <v>3630</v>
      </c>
    </row>
    <row r="2124" spans="1:6" x14ac:dyDescent="0.25">
      <c r="A2124">
        <v>5853703</v>
      </c>
      <c r="B2124" t="s">
        <v>3630</v>
      </c>
      <c r="C2124">
        <v>0</v>
      </c>
      <c r="D2124">
        <v>0</v>
      </c>
      <c r="E2124" t="s">
        <v>3630</v>
      </c>
      <c r="F2124" t="s">
        <v>3630</v>
      </c>
    </row>
    <row r="2125" spans="1:6" x14ac:dyDescent="0.25">
      <c r="A2125">
        <v>5854903</v>
      </c>
      <c r="B2125" t="s">
        <v>3630</v>
      </c>
      <c r="C2125">
        <v>0</v>
      </c>
      <c r="D2125">
        <v>0</v>
      </c>
      <c r="E2125" t="s">
        <v>3630</v>
      </c>
      <c r="F2125" t="s">
        <v>3630</v>
      </c>
    </row>
    <row r="2126" spans="1:6" x14ac:dyDescent="0.25">
      <c r="A2126">
        <v>238203</v>
      </c>
      <c r="B2126" t="s">
        <v>3630</v>
      </c>
      <c r="C2126">
        <v>0</v>
      </c>
      <c r="D2126">
        <v>0</v>
      </c>
      <c r="E2126" t="s">
        <v>3630</v>
      </c>
      <c r="F2126" t="s">
        <v>3630</v>
      </c>
    </row>
    <row r="2127" spans="1:6" x14ac:dyDescent="0.25">
      <c r="A2127">
        <v>5852803</v>
      </c>
      <c r="B2127" t="s">
        <v>3630</v>
      </c>
      <c r="C2127">
        <v>0</v>
      </c>
      <c r="D2127">
        <v>0</v>
      </c>
      <c r="E2127" t="s">
        <v>3630</v>
      </c>
      <c r="F2127" t="s">
        <v>3630</v>
      </c>
    </row>
    <row r="2128" spans="1:6" x14ac:dyDescent="0.25">
      <c r="A2128">
        <v>5853403</v>
      </c>
      <c r="B2128" t="s">
        <v>3630</v>
      </c>
      <c r="C2128">
        <v>0</v>
      </c>
      <c r="D2128">
        <v>0</v>
      </c>
      <c r="E2128" t="s">
        <v>3630</v>
      </c>
      <c r="F2128" t="s">
        <v>3630</v>
      </c>
    </row>
    <row r="2129" spans="1:6" x14ac:dyDescent="0.25">
      <c r="A2129">
        <v>5853503</v>
      </c>
      <c r="B2129" t="s">
        <v>3630</v>
      </c>
      <c r="C2129">
        <v>0</v>
      </c>
      <c r="D2129">
        <v>0</v>
      </c>
      <c r="E2129" t="s">
        <v>3630</v>
      </c>
      <c r="F2129" t="s">
        <v>3630</v>
      </c>
    </row>
    <row r="2130" spans="1:6" x14ac:dyDescent="0.25">
      <c r="A2130">
        <v>5855303</v>
      </c>
      <c r="B2130" t="s">
        <v>3630</v>
      </c>
      <c r="C2130">
        <v>0</v>
      </c>
      <c r="D2130">
        <v>0</v>
      </c>
      <c r="E2130" t="s">
        <v>3630</v>
      </c>
      <c r="F2130" t="s">
        <v>3630</v>
      </c>
    </row>
    <row r="2131" spans="1:6" x14ac:dyDescent="0.25">
      <c r="A2131">
        <v>5854403</v>
      </c>
      <c r="B2131" t="s">
        <v>3630</v>
      </c>
      <c r="C2131">
        <v>0</v>
      </c>
      <c r="D2131">
        <v>0</v>
      </c>
      <c r="E2131" t="s">
        <v>3630</v>
      </c>
      <c r="F2131" t="s">
        <v>3630</v>
      </c>
    </row>
    <row r="2132" spans="1:6" x14ac:dyDescent="0.25">
      <c r="A2132">
        <v>5854203</v>
      </c>
      <c r="B2132" t="s">
        <v>3630</v>
      </c>
      <c r="C2132">
        <v>0</v>
      </c>
      <c r="D2132">
        <v>0</v>
      </c>
      <c r="E2132" t="s">
        <v>3630</v>
      </c>
      <c r="F2132" t="s">
        <v>3630</v>
      </c>
    </row>
    <row r="2133" spans="1:6" x14ac:dyDescent="0.25">
      <c r="A2133">
        <v>4541203</v>
      </c>
      <c r="B2133" t="s">
        <v>3630</v>
      </c>
      <c r="C2133">
        <v>0</v>
      </c>
      <c r="D2133">
        <v>0</v>
      </c>
      <c r="E2133" t="s">
        <v>3630</v>
      </c>
      <c r="F2133" t="s">
        <v>3630</v>
      </c>
    </row>
    <row r="2134" spans="1:6" x14ac:dyDescent="0.25">
      <c r="A2134">
        <v>6296703</v>
      </c>
      <c r="B2134" t="s">
        <v>3630</v>
      </c>
      <c r="C2134">
        <v>0</v>
      </c>
      <c r="D2134">
        <v>0</v>
      </c>
      <c r="E2134" t="s">
        <v>3630</v>
      </c>
      <c r="F2134" t="s">
        <v>3630</v>
      </c>
    </row>
    <row r="2135" spans="1:6" x14ac:dyDescent="0.25">
      <c r="A2135">
        <v>6298603</v>
      </c>
      <c r="B2135" t="s">
        <v>3630</v>
      </c>
      <c r="C2135">
        <v>0</v>
      </c>
      <c r="D2135">
        <v>0</v>
      </c>
      <c r="E2135" t="s">
        <v>3630</v>
      </c>
      <c r="F2135" t="s">
        <v>3630</v>
      </c>
    </row>
    <row r="2136" spans="1:6" x14ac:dyDescent="0.25">
      <c r="A2136">
        <v>6298703</v>
      </c>
      <c r="B2136" t="s">
        <v>3630</v>
      </c>
      <c r="C2136">
        <v>0</v>
      </c>
      <c r="D2136">
        <v>0</v>
      </c>
      <c r="E2136" t="s">
        <v>3630</v>
      </c>
      <c r="F2136" t="s">
        <v>3630</v>
      </c>
    </row>
    <row r="2137" spans="1:6" x14ac:dyDescent="0.25">
      <c r="A2137">
        <v>6299203</v>
      </c>
      <c r="B2137" t="s">
        <v>3630</v>
      </c>
      <c r="C2137">
        <v>0</v>
      </c>
      <c r="D2137">
        <v>0</v>
      </c>
      <c r="E2137" t="s">
        <v>3630</v>
      </c>
      <c r="F2137" t="s">
        <v>3630</v>
      </c>
    </row>
    <row r="2138" spans="1:6" x14ac:dyDescent="0.25">
      <c r="A2138">
        <v>6297003</v>
      </c>
      <c r="B2138" t="s">
        <v>3630</v>
      </c>
      <c r="C2138">
        <v>0</v>
      </c>
      <c r="D2138">
        <v>0</v>
      </c>
      <c r="E2138" t="s">
        <v>3630</v>
      </c>
      <c r="F2138" t="s">
        <v>3630</v>
      </c>
    </row>
    <row r="2139" spans="1:6" x14ac:dyDescent="0.25">
      <c r="A2139">
        <v>6296603</v>
      </c>
      <c r="B2139" t="s">
        <v>3630</v>
      </c>
      <c r="C2139">
        <v>0</v>
      </c>
      <c r="D2139">
        <v>0</v>
      </c>
      <c r="E2139" t="s">
        <v>3630</v>
      </c>
      <c r="F2139" t="s">
        <v>3630</v>
      </c>
    </row>
    <row r="2140" spans="1:6" x14ac:dyDescent="0.25">
      <c r="A2140">
        <v>6297103</v>
      </c>
      <c r="B2140" t="s">
        <v>3630</v>
      </c>
      <c r="C2140">
        <v>0</v>
      </c>
      <c r="D2140">
        <v>0</v>
      </c>
      <c r="E2140" t="s">
        <v>3630</v>
      </c>
      <c r="F2140" t="s">
        <v>3630</v>
      </c>
    </row>
    <row r="2141" spans="1:6" x14ac:dyDescent="0.25">
      <c r="A2141">
        <v>6297203</v>
      </c>
      <c r="B2141" t="s">
        <v>3630</v>
      </c>
      <c r="C2141">
        <v>0</v>
      </c>
      <c r="D2141">
        <v>0</v>
      </c>
      <c r="E2141" t="s">
        <v>3630</v>
      </c>
      <c r="F2141" t="s">
        <v>3630</v>
      </c>
    </row>
    <row r="2142" spans="1:6" x14ac:dyDescent="0.25">
      <c r="A2142">
        <v>6297303</v>
      </c>
      <c r="B2142" t="s">
        <v>3630</v>
      </c>
      <c r="C2142">
        <v>0</v>
      </c>
      <c r="D2142">
        <v>0</v>
      </c>
      <c r="E2142" t="s">
        <v>3630</v>
      </c>
      <c r="F2142" t="s">
        <v>3630</v>
      </c>
    </row>
    <row r="2143" spans="1:6" x14ac:dyDescent="0.25">
      <c r="A2143">
        <v>66403</v>
      </c>
      <c r="B2143" t="s">
        <v>3630</v>
      </c>
      <c r="C2143">
        <v>0</v>
      </c>
      <c r="D2143">
        <v>0</v>
      </c>
      <c r="E2143" t="s">
        <v>3630</v>
      </c>
      <c r="F2143" t="s">
        <v>3630</v>
      </c>
    </row>
    <row r="2144" spans="1:6" x14ac:dyDescent="0.25">
      <c r="A2144">
        <v>113403</v>
      </c>
      <c r="B2144" t="s">
        <v>3630</v>
      </c>
      <c r="C2144">
        <v>0</v>
      </c>
      <c r="D2144">
        <v>0</v>
      </c>
      <c r="E2144" t="s">
        <v>3630</v>
      </c>
      <c r="F2144" t="s">
        <v>3630</v>
      </c>
    </row>
    <row r="2145" spans="1:6" x14ac:dyDescent="0.25">
      <c r="A2145">
        <v>117203</v>
      </c>
      <c r="B2145" t="s">
        <v>3630</v>
      </c>
      <c r="C2145">
        <v>0</v>
      </c>
      <c r="D2145">
        <v>0</v>
      </c>
      <c r="E2145" t="s">
        <v>3630</v>
      </c>
      <c r="F2145" t="s">
        <v>3630</v>
      </c>
    </row>
    <row r="2146" spans="1:6" x14ac:dyDescent="0.25">
      <c r="A2146">
        <v>271203</v>
      </c>
      <c r="B2146" t="s">
        <v>3630</v>
      </c>
      <c r="C2146">
        <v>0</v>
      </c>
      <c r="D2146">
        <v>0</v>
      </c>
      <c r="E2146" t="s">
        <v>3630</v>
      </c>
      <c r="F2146" t="s">
        <v>3630</v>
      </c>
    </row>
    <row r="2147" spans="1:6" x14ac:dyDescent="0.25">
      <c r="A2147">
        <v>304603</v>
      </c>
      <c r="B2147" t="s">
        <v>3630</v>
      </c>
      <c r="C2147">
        <v>0</v>
      </c>
      <c r="D2147">
        <v>0</v>
      </c>
      <c r="E2147" t="s">
        <v>3630</v>
      </c>
      <c r="F2147" t="s">
        <v>3630</v>
      </c>
    </row>
    <row r="2148" spans="1:6" x14ac:dyDescent="0.25">
      <c r="A2148">
        <v>305203</v>
      </c>
      <c r="B2148" t="s">
        <v>3630</v>
      </c>
      <c r="C2148">
        <v>0</v>
      </c>
      <c r="D2148">
        <v>0</v>
      </c>
      <c r="E2148" t="s">
        <v>3630</v>
      </c>
      <c r="F2148" t="s">
        <v>3630</v>
      </c>
    </row>
    <row r="2149" spans="1:6" x14ac:dyDescent="0.25">
      <c r="A2149">
        <v>6297403</v>
      </c>
      <c r="B2149" t="s">
        <v>3630</v>
      </c>
      <c r="C2149">
        <v>0</v>
      </c>
      <c r="D2149">
        <v>0</v>
      </c>
      <c r="E2149" t="s">
        <v>3630</v>
      </c>
      <c r="F2149" t="s">
        <v>3630</v>
      </c>
    </row>
    <row r="2150" spans="1:6" x14ac:dyDescent="0.25">
      <c r="A2150">
        <v>6297703</v>
      </c>
      <c r="B2150" t="s">
        <v>3630</v>
      </c>
      <c r="C2150">
        <v>0</v>
      </c>
      <c r="D2150">
        <v>0</v>
      </c>
      <c r="E2150" t="s">
        <v>3630</v>
      </c>
      <c r="F2150" t="s">
        <v>3630</v>
      </c>
    </row>
    <row r="2151" spans="1:6" x14ac:dyDescent="0.25">
      <c r="A2151">
        <v>6298403</v>
      </c>
      <c r="B2151" t="s">
        <v>3630</v>
      </c>
      <c r="C2151">
        <v>0</v>
      </c>
      <c r="D2151">
        <v>0</v>
      </c>
      <c r="E2151" t="s">
        <v>3630</v>
      </c>
      <c r="F2151" t="s">
        <v>3630</v>
      </c>
    </row>
    <row r="2152" spans="1:6" x14ac:dyDescent="0.25">
      <c r="A2152">
        <v>6298503</v>
      </c>
      <c r="B2152" t="s">
        <v>3630</v>
      </c>
      <c r="C2152">
        <v>0</v>
      </c>
      <c r="D2152">
        <v>0</v>
      </c>
      <c r="E2152" t="s">
        <v>3630</v>
      </c>
      <c r="F2152" t="s">
        <v>3630</v>
      </c>
    </row>
    <row r="2153" spans="1:6" x14ac:dyDescent="0.25">
      <c r="A2153">
        <v>6295803</v>
      </c>
      <c r="B2153" t="s">
        <v>3630</v>
      </c>
      <c r="C2153">
        <v>0</v>
      </c>
      <c r="D2153">
        <v>0</v>
      </c>
      <c r="E2153" t="s">
        <v>3630</v>
      </c>
      <c r="F2153" t="s">
        <v>3630</v>
      </c>
    </row>
    <row r="2154" spans="1:6" x14ac:dyDescent="0.25">
      <c r="A2154">
        <v>6297903</v>
      </c>
      <c r="B2154" t="s">
        <v>3630</v>
      </c>
      <c r="C2154">
        <v>0</v>
      </c>
      <c r="D2154">
        <v>0</v>
      </c>
      <c r="E2154" t="s">
        <v>3630</v>
      </c>
      <c r="F2154" t="s">
        <v>3630</v>
      </c>
    </row>
    <row r="2155" spans="1:6" x14ac:dyDescent="0.25">
      <c r="A2155">
        <v>6298003</v>
      </c>
      <c r="B2155" t="s">
        <v>3630</v>
      </c>
      <c r="C2155">
        <v>0</v>
      </c>
      <c r="D2155">
        <v>0</v>
      </c>
      <c r="E2155" t="s">
        <v>3630</v>
      </c>
      <c r="F2155" t="s">
        <v>3630</v>
      </c>
    </row>
    <row r="2156" spans="1:6" x14ac:dyDescent="0.25">
      <c r="A2156">
        <v>6298103</v>
      </c>
      <c r="B2156" t="s">
        <v>3630</v>
      </c>
      <c r="C2156">
        <v>0</v>
      </c>
      <c r="D2156">
        <v>0</v>
      </c>
      <c r="E2156" t="s">
        <v>3630</v>
      </c>
      <c r="F2156" t="s">
        <v>3630</v>
      </c>
    </row>
    <row r="2157" spans="1:6" x14ac:dyDescent="0.25">
      <c r="A2157">
        <v>6299503</v>
      </c>
      <c r="B2157" t="s">
        <v>3630</v>
      </c>
      <c r="C2157">
        <v>0</v>
      </c>
      <c r="D2157">
        <v>0</v>
      </c>
      <c r="E2157" t="s">
        <v>3630</v>
      </c>
      <c r="F2157" t="s">
        <v>3630</v>
      </c>
    </row>
    <row r="2158" spans="1:6" x14ac:dyDescent="0.25">
      <c r="A2158">
        <v>6298803</v>
      </c>
      <c r="B2158" t="s">
        <v>3630</v>
      </c>
      <c r="C2158">
        <v>0</v>
      </c>
      <c r="D2158">
        <v>0</v>
      </c>
      <c r="E2158" t="s">
        <v>3630</v>
      </c>
      <c r="F2158" t="s">
        <v>3630</v>
      </c>
    </row>
    <row r="2159" spans="1:6" x14ac:dyDescent="0.25">
      <c r="A2159">
        <v>6299303</v>
      </c>
      <c r="B2159" t="s">
        <v>3630</v>
      </c>
      <c r="C2159">
        <v>0</v>
      </c>
      <c r="D2159">
        <v>0</v>
      </c>
      <c r="E2159" t="s">
        <v>3630</v>
      </c>
      <c r="F2159" t="s">
        <v>3630</v>
      </c>
    </row>
    <row r="2160" spans="1:6" x14ac:dyDescent="0.25">
      <c r="A2160">
        <v>6299403</v>
      </c>
      <c r="B2160" t="s">
        <v>3630</v>
      </c>
      <c r="C2160">
        <v>0</v>
      </c>
      <c r="D2160">
        <v>0</v>
      </c>
      <c r="E2160" t="s">
        <v>3630</v>
      </c>
      <c r="F2160" t="s">
        <v>3630</v>
      </c>
    </row>
    <row r="2161" spans="1:6" x14ac:dyDescent="0.25">
      <c r="A2161">
        <v>6297503</v>
      </c>
      <c r="B2161" t="s">
        <v>3630</v>
      </c>
      <c r="C2161">
        <v>0</v>
      </c>
      <c r="D2161">
        <v>0</v>
      </c>
      <c r="E2161" t="s">
        <v>3630</v>
      </c>
      <c r="F2161" t="s">
        <v>3630</v>
      </c>
    </row>
    <row r="2162" spans="1:6" x14ac:dyDescent="0.25">
      <c r="A2162">
        <v>6299603</v>
      </c>
      <c r="B2162" t="s">
        <v>3630</v>
      </c>
      <c r="C2162">
        <v>0</v>
      </c>
      <c r="D2162">
        <v>0</v>
      </c>
      <c r="E2162" t="s">
        <v>3630</v>
      </c>
      <c r="F2162" t="s">
        <v>3630</v>
      </c>
    </row>
    <row r="2163" spans="1:6" x14ac:dyDescent="0.25">
      <c r="A2163">
        <v>6295703</v>
      </c>
      <c r="B2163" t="s">
        <v>3630</v>
      </c>
      <c r="C2163">
        <v>0</v>
      </c>
      <c r="D2163">
        <v>0</v>
      </c>
      <c r="E2163" t="s">
        <v>3630</v>
      </c>
      <c r="F2163" t="s">
        <v>3630</v>
      </c>
    </row>
    <row r="2164" spans="1:6" x14ac:dyDescent="0.25">
      <c r="A2164">
        <v>6296203</v>
      </c>
      <c r="B2164" t="s">
        <v>3630</v>
      </c>
      <c r="C2164">
        <v>0</v>
      </c>
      <c r="D2164">
        <v>0</v>
      </c>
      <c r="E2164" t="s">
        <v>3630</v>
      </c>
      <c r="F2164" t="s">
        <v>3630</v>
      </c>
    </row>
    <row r="2165" spans="1:6" x14ac:dyDescent="0.25">
      <c r="A2165">
        <v>6300003</v>
      </c>
      <c r="B2165" t="s">
        <v>3630</v>
      </c>
      <c r="C2165">
        <v>0</v>
      </c>
      <c r="D2165">
        <v>0</v>
      </c>
      <c r="E2165" t="s">
        <v>3630</v>
      </c>
      <c r="F2165" t="s">
        <v>3630</v>
      </c>
    </row>
    <row r="2166" spans="1:6" x14ac:dyDescent="0.25">
      <c r="A2166">
        <v>6296403</v>
      </c>
      <c r="B2166" t="s">
        <v>3630</v>
      </c>
      <c r="C2166">
        <v>0</v>
      </c>
      <c r="D2166">
        <v>0</v>
      </c>
      <c r="E2166" t="s">
        <v>3630</v>
      </c>
      <c r="F2166" t="s">
        <v>3630</v>
      </c>
    </row>
    <row r="2167" spans="1:6" x14ac:dyDescent="0.25">
      <c r="A2167">
        <v>308503</v>
      </c>
      <c r="B2167" t="s">
        <v>3630</v>
      </c>
      <c r="C2167">
        <v>0</v>
      </c>
      <c r="D2167">
        <v>0</v>
      </c>
      <c r="E2167" t="s">
        <v>3630</v>
      </c>
      <c r="F2167" t="s">
        <v>3630</v>
      </c>
    </row>
    <row r="2168" spans="1:6" x14ac:dyDescent="0.25">
      <c r="A2168">
        <v>6296903</v>
      </c>
      <c r="B2168" t="s">
        <v>3630</v>
      </c>
      <c r="C2168">
        <v>0</v>
      </c>
      <c r="D2168">
        <v>0</v>
      </c>
      <c r="E2168" t="s">
        <v>3630</v>
      </c>
      <c r="F2168" t="s">
        <v>3630</v>
      </c>
    </row>
    <row r="2169" spans="1:6" x14ac:dyDescent="0.25">
      <c r="A2169">
        <v>6297603</v>
      </c>
      <c r="B2169" t="s">
        <v>3630</v>
      </c>
      <c r="C2169">
        <v>0</v>
      </c>
      <c r="D2169">
        <v>0</v>
      </c>
      <c r="E2169" t="s">
        <v>3630</v>
      </c>
      <c r="F2169" t="s">
        <v>3630</v>
      </c>
    </row>
    <row r="2170" spans="1:6" x14ac:dyDescent="0.25">
      <c r="A2170">
        <v>6298203</v>
      </c>
      <c r="B2170" t="s">
        <v>3630</v>
      </c>
      <c r="C2170">
        <v>0</v>
      </c>
      <c r="D2170">
        <v>0</v>
      </c>
      <c r="E2170" t="s">
        <v>3630</v>
      </c>
      <c r="F2170" t="s">
        <v>3630</v>
      </c>
    </row>
    <row r="2171" spans="1:6" x14ac:dyDescent="0.25">
      <c r="A2171">
        <v>6298303</v>
      </c>
      <c r="B2171" t="s">
        <v>3630</v>
      </c>
      <c r="C2171">
        <v>0</v>
      </c>
      <c r="D2171">
        <v>0</v>
      </c>
      <c r="E2171" t="s">
        <v>3630</v>
      </c>
      <c r="F2171" t="s">
        <v>3630</v>
      </c>
    </row>
    <row r="2172" spans="1:6" x14ac:dyDescent="0.25">
      <c r="A2172">
        <v>6299103</v>
      </c>
      <c r="B2172" t="s">
        <v>3630</v>
      </c>
      <c r="C2172">
        <v>0</v>
      </c>
      <c r="D2172">
        <v>0</v>
      </c>
      <c r="E2172" t="s">
        <v>3630</v>
      </c>
      <c r="F2172" t="s">
        <v>3630</v>
      </c>
    </row>
    <row r="2173" spans="1:6" x14ac:dyDescent="0.25">
      <c r="A2173">
        <v>6299703</v>
      </c>
      <c r="B2173" t="s">
        <v>3630</v>
      </c>
      <c r="C2173">
        <v>0</v>
      </c>
      <c r="D2173">
        <v>0</v>
      </c>
      <c r="E2173" t="s">
        <v>3630</v>
      </c>
      <c r="F2173" t="s">
        <v>3630</v>
      </c>
    </row>
    <row r="2174" spans="1:6" x14ac:dyDescent="0.25">
      <c r="A2174">
        <v>6299803</v>
      </c>
      <c r="B2174" t="s">
        <v>3630</v>
      </c>
      <c r="C2174">
        <v>0</v>
      </c>
      <c r="D2174">
        <v>0</v>
      </c>
      <c r="E2174" t="s">
        <v>3630</v>
      </c>
      <c r="F2174" t="s">
        <v>3630</v>
      </c>
    </row>
    <row r="2175" spans="1:6" x14ac:dyDescent="0.25">
      <c r="A2175">
        <v>6299903</v>
      </c>
      <c r="B2175" t="s">
        <v>3630</v>
      </c>
      <c r="C2175">
        <v>0</v>
      </c>
      <c r="D2175">
        <v>0</v>
      </c>
      <c r="E2175" t="s">
        <v>3630</v>
      </c>
      <c r="F2175" t="s">
        <v>3630</v>
      </c>
    </row>
    <row r="2176" spans="1:6" x14ac:dyDescent="0.25">
      <c r="A2176">
        <v>6295903</v>
      </c>
      <c r="B2176" t="s">
        <v>3630</v>
      </c>
      <c r="C2176">
        <v>0</v>
      </c>
      <c r="D2176">
        <v>0</v>
      </c>
      <c r="E2176" t="s">
        <v>3630</v>
      </c>
      <c r="F2176" t="s">
        <v>3630</v>
      </c>
    </row>
    <row r="2177" spans="1:6" x14ac:dyDescent="0.25">
      <c r="A2177">
        <v>6297803</v>
      </c>
      <c r="B2177" t="s">
        <v>3630</v>
      </c>
      <c r="C2177">
        <v>0</v>
      </c>
      <c r="D2177">
        <v>0</v>
      </c>
      <c r="E2177" t="s">
        <v>3630</v>
      </c>
      <c r="F2177" t="s">
        <v>3630</v>
      </c>
    </row>
    <row r="2178" spans="1:6" x14ac:dyDescent="0.25">
      <c r="A2178">
        <v>313403</v>
      </c>
      <c r="B2178" t="s">
        <v>3630</v>
      </c>
      <c r="C2178">
        <v>0</v>
      </c>
      <c r="D2178">
        <v>0</v>
      </c>
      <c r="E2178" t="s">
        <v>3630</v>
      </c>
      <c r="F2178" t="s">
        <v>3630</v>
      </c>
    </row>
    <row r="2179" spans="1:6" x14ac:dyDescent="0.25">
      <c r="A2179">
        <v>315003</v>
      </c>
      <c r="B2179" t="s">
        <v>3630</v>
      </c>
      <c r="C2179">
        <v>0</v>
      </c>
      <c r="D2179">
        <v>0</v>
      </c>
      <c r="E2179" t="s">
        <v>3630</v>
      </c>
      <c r="F2179" t="s">
        <v>3630</v>
      </c>
    </row>
    <row r="2180" spans="1:6" x14ac:dyDescent="0.25">
      <c r="A2180">
        <v>302603</v>
      </c>
      <c r="B2180" t="s">
        <v>3630</v>
      </c>
      <c r="C2180">
        <v>0</v>
      </c>
      <c r="D2180">
        <v>0</v>
      </c>
      <c r="E2180" t="s">
        <v>3630</v>
      </c>
      <c r="F2180" t="s">
        <v>3630</v>
      </c>
    </row>
    <row r="2181" spans="1:6" x14ac:dyDescent="0.25">
      <c r="A2181">
        <v>123203</v>
      </c>
      <c r="B2181" t="s">
        <v>3630</v>
      </c>
      <c r="C2181">
        <v>0</v>
      </c>
      <c r="D2181">
        <v>0</v>
      </c>
      <c r="E2181" t="s">
        <v>3630</v>
      </c>
      <c r="F2181" t="s">
        <v>3630</v>
      </c>
    </row>
    <row r="2182" spans="1:6" x14ac:dyDescent="0.25">
      <c r="A2182">
        <v>123903</v>
      </c>
      <c r="B2182" t="s">
        <v>3630</v>
      </c>
      <c r="C2182">
        <v>0</v>
      </c>
      <c r="D2182">
        <v>0</v>
      </c>
      <c r="E2182" t="s">
        <v>3630</v>
      </c>
      <c r="F2182" t="s">
        <v>3630</v>
      </c>
    </row>
    <row r="2183" spans="1:6" x14ac:dyDescent="0.25">
      <c r="A2183">
        <v>122603</v>
      </c>
      <c r="B2183" t="s">
        <v>3630</v>
      </c>
      <c r="C2183">
        <v>0</v>
      </c>
      <c r="D2183">
        <v>0</v>
      </c>
      <c r="E2183" t="s">
        <v>3630</v>
      </c>
      <c r="F2183" t="s">
        <v>3630</v>
      </c>
    </row>
    <row r="2184" spans="1:6" x14ac:dyDescent="0.25">
      <c r="A2184">
        <v>90503</v>
      </c>
      <c r="B2184" t="s">
        <v>3630</v>
      </c>
      <c r="C2184">
        <v>0</v>
      </c>
      <c r="D2184">
        <v>0</v>
      </c>
      <c r="E2184" t="s">
        <v>3630</v>
      </c>
      <c r="F2184" t="s">
        <v>3630</v>
      </c>
    </row>
    <row r="2185" spans="1:6" x14ac:dyDescent="0.25">
      <c r="A2185">
        <v>168803</v>
      </c>
      <c r="B2185" t="s">
        <v>3630</v>
      </c>
      <c r="C2185">
        <v>0</v>
      </c>
      <c r="D2185">
        <v>0</v>
      </c>
      <c r="E2185" t="s">
        <v>3630</v>
      </c>
      <c r="F2185" t="s">
        <v>3630</v>
      </c>
    </row>
    <row r="2186" spans="1:6" x14ac:dyDescent="0.25">
      <c r="A2186">
        <v>115603</v>
      </c>
      <c r="B2186" t="s">
        <v>3630</v>
      </c>
      <c r="C2186">
        <v>0</v>
      </c>
      <c r="D2186">
        <v>0</v>
      </c>
      <c r="E2186" t="s">
        <v>3630</v>
      </c>
      <c r="F2186" t="s">
        <v>3630</v>
      </c>
    </row>
    <row r="2187" spans="1:6" x14ac:dyDescent="0.25">
      <c r="A2187">
        <v>116503</v>
      </c>
      <c r="B2187" t="s">
        <v>3630</v>
      </c>
      <c r="C2187">
        <v>0</v>
      </c>
      <c r="D2187">
        <v>0</v>
      </c>
      <c r="E2187" t="s">
        <v>3630</v>
      </c>
      <c r="F2187" t="s">
        <v>3630</v>
      </c>
    </row>
    <row r="2188" spans="1:6" x14ac:dyDescent="0.25">
      <c r="A2188">
        <v>117903</v>
      </c>
      <c r="B2188" t="s">
        <v>3630</v>
      </c>
      <c r="C2188">
        <v>0</v>
      </c>
      <c r="D2188">
        <v>0</v>
      </c>
      <c r="E2188" t="s">
        <v>3630</v>
      </c>
      <c r="F2188" t="s">
        <v>3630</v>
      </c>
    </row>
    <row r="2189" spans="1:6" x14ac:dyDescent="0.25">
      <c r="A2189">
        <v>537403</v>
      </c>
      <c r="B2189" t="s">
        <v>3630</v>
      </c>
      <c r="C2189">
        <v>0</v>
      </c>
      <c r="D2189">
        <v>0</v>
      </c>
      <c r="E2189" t="s">
        <v>3630</v>
      </c>
      <c r="F2189" t="s">
        <v>3630</v>
      </c>
    </row>
    <row r="2190" spans="1:6" x14ac:dyDescent="0.25">
      <c r="A2190">
        <v>949203</v>
      </c>
      <c r="B2190" t="s">
        <v>3630</v>
      </c>
      <c r="C2190">
        <v>0</v>
      </c>
      <c r="D2190">
        <v>0</v>
      </c>
      <c r="E2190" t="s">
        <v>3630</v>
      </c>
      <c r="F2190" t="s">
        <v>3630</v>
      </c>
    </row>
    <row r="2191" spans="1:6" x14ac:dyDescent="0.25">
      <c r="A2191">
        <v>145703</v>
      </c>
      <c r="B2191" t="s">
        <v>3630</v>
      </c>
      <c r="C2191">
        <v>0</v>
      </c>
      <c r="D2191">
        <v>0</v>
      </c>
      <c r="E2191" t="s">
        <v>3630</v>
      </c>
      <c r="F2191" t="s">
        <v>3630</v>
      </c>
    </row>
    <row r="2192" spans="1:6" x14ac:dyDescent="0.25">
      <c r="A2192">
        <v>273503</v>
      </c>
      <c r="B2192" t="s">
        <v>3630</v>
      </c>
      <c r="C2192">
        <v>0</v>
      </c>
      <c r="D2192">
        <v>0</v>
      </c>
      <c r="E2192" t="s">
        <v>3630</v>
      </c>
      <c r="F2192" t="s">
        <v>3630</v>
      </c>
    </row>
    <row r="2193" spans="1:6" x14ac:dyDescent="0.25">
      <c r="A2193">
        <v>281203</v>
      </c>
      <c r="B2193" t="s">
        <v>3630</v>
      </c>
      <c r="C2193">
        <v>0</v>
      </c>
      <c r="D2193">
        <v>0</v>
      </c>
      <c r="E2193" t="s">
        <v>3630</v>
      </c>
      <c r="F2193" t="s">
        <v>3630</v>
      </c>
    </row>
    <row r="2194" spans="1:6" x14ac:dyDescent="0.25">
      <c r="A2194">
        <v>73703</v>
      </c>
      <c r="B2194" t="s">
        <v>3630</v>
      </c>
      <c r="C2194">
        <v>0</v>
      </c>
      <c r="D2194">
        <v>0</v>
      </c>
      <c r="E2194" t="s">
        <v>3630</v>
      </c>
      <c r="F2194" t="s">
        <v>3630</v>
      </c>
    </row>
    <row r="2195" spans="1:6" x14ac:dyDescent="0.25">
      <c r="A2195">
        <v>88903</v>
      </c>
      <c r="B2195" t="s">
        <v>3630</v>
      </c>
      <c r="C2195">
        <v>0</v>
      </c>
      <c r="D2195">
        <v>0</v>
      </c>
      <c r="E2195" t="s">
        <v>3630</v>
      </c>
      <c r="F2195" t="s">
        <v>3630</v>
      </c>
    </row>
    <row r="2196" spans="1:6" x14ac:dyDescent="0.25">
      <c r="A2196">
        <v>79403</v>
      </c>
      <c r="B2196" t="s">
        <v>3630</v>
      </c>
      <c r="C2196">
        <v>0</v>
      </c>
      <c r="D2196">
        <v>0</v>
      </c>
      <c r="E2196" t="s">
        <v>3630</v>
      </c>
      <c r="F2196" t="s">
        <v>3630</v>
      </c>
    </row>
    <row r="2197" spans="1:6" x14ac:dyDescent="0.25">
      <c r="A2197">
        <v>95803</v>
      </c>
      <c r="B2197" t="s">
        <v>3630</v>
      </c>
      <c r="C2197">
        <v>0</v>
      </c>
      <c r="D2197">
        <v>0</v>
      </c>
      <c r="E2197" t="s">
        <v>3630</v>
      </c>
      <c r="F2197" t="s">
        <v>3630</v>
      </c>
    </row>
    <row r="2198" spans="1:6" x14ac:dyDescent="0.25">
      <c r="A2198">
        <v>97203</v>
      </c>
      <c r="B2198" t="s">
        <v>3630</v>
      </c>
      <c r="C2198">
        <v>0</v>
      </c>
      <c r="D2198">
        <v>0</v>
      </c>
      <c r="E2198" t="s">
        <v>3630</v>
      </c>
      <c r="F2198" t="s">
        <v>3630</v>
      </c>
    </row>
    <row r="2199" spans="1:6" x14ac:dyDescent="0.25">
      <c r="A2199">
        <v>97503</v>
      </c>
      <c r="B2199" t="s">
        <v>3630</v>
      </c>
      <c r="C2199">
        <v>0</v>
      </c>
      <c r="D2199">
        <v>0</v>
      </c>
      <c r="E2199" t="s">
        <v>3630</v>
      </c>
      <c r="F2199" t="s">
        <v>3630</v>
      </c>
    </row>
    <row r="2200" spans="1:6" x14ac:dyDescent="0.25">
      <c r="A2200">
        <v>187403</v>
      </c>
      <c r="B2200" t="s">
        <v>3630</v>
      </c>
      <c r="C2200">
        <v>0</v>
      </c>
      <c r="D2200">
        <v>0</v>
      </c>
      <c r="E2200" t="s">
        <v>3630</v>
      </c>
      <c r="F2200" t="s">
        <v>3630</v>
      </c>
    </row>
    <row r="2201" spans="1:6" x14ac:dyDescent="0.25">
      <c r="A2201">
        <v>277203</v>
      </c>
      <c r="B2201" t="s">
        <v>3630</v>
      </c>
      <c r="C2201">
        <v>0</v>
      </c>
      <c r="D2201">
        <v>0</v>
      </c>
      <c r="E2201" t="s">
        <v>3630</v>
      </c>
      <c r="F2201" t="s">
        <v>3630</v>
      </c>
    </row>
    <row r="2202" spans="1:6" x14ac:dyDescent="0.25">
      <c r="A2202">
        <v>183103</v>
      </c>
      <c r="B2202" t="s">
        <v>3630</v>
      </c>
      <c r="C2202">
        <v>0</v>
      </c>
      <c r="D2202">
        <v>0</v>
      </c>
      <c r="E2202" t="s">
        <v>3630</v>
      </c>
      <c r="F2202" t="s">
        <v>3630</v>
      </c>
    </row>
    <row r="2203" spans="1:6" x14ac:dyDescent="0.25">
      <c r="A2203">
        <v>133003</v>
      </c>
      <c r="B2203" t="s">
        <v>3630</v>
      </c>
      <c r="C2203">
        <v>0</v>
      </c>
      <c r="D2203">
        <v>0</v>
      </c>
      <c r="E2203" t="s">
        <v>3630</v>
      </c>
      <c r="F2203" t="s">
        <v>3630</v>
      </c>
    </row>
    <row r="2204" spans="1:6" x14ac:dyDescent="0.25">
      <c r="A2204">
        <v>223903</v>
      </c>
      <c r="B2204" t="s">
        <v>3630</v>
      </c>
      <c r="C2204">
        <v>0</v>
      </c>
      <c r="D2204">
        <v>0</v>
      </c>
      <c r="E2204" t="s">
        <v>3630</v>
      </c>
      <c r="F2204" t="s">
        <v>3630</v>
      </c>
    </row>
    <row r="2205" spans="1:6" x14ac:dyDescent="0.25">
      <c r="A2205">
        <v>143003</v>
      </c>
      <c r="B2205" t="s">
        <v>3630</v>
      </c>
      <c r="C2205">
        <v>0</v>
      </c>
      <c r="D2205">
        <v>0</v>
      </c>
      <c r="E2205" t="s">
        <v>3630</v>
      </c>
      <c r="F2205" t="s">
        <v>3630</v>
      </c>
    </row>
    <row r="2206" spans="1:6" x14ac:dyDescent="0.25">
      <c r="A2206">
        <v>61203</v>
      </c>
      <c r="B2206" t="s">
        <v>3627</v>
      </c>
      <c r="C2206">
        <v>1611.02</v>
      </c>
      <c r="D2206">
        <v>1611.02</v>
      </c>
      <c r="E2206" t="s">
        <v>3628</v>
      </c>
      <c r="F2206" t="s">
        <v>3629</v>
      </c>
    </row>
    <row r="2207" spans="1:6" x14ac:dyDescent="0.25">
      <c r="A2207">
        <v>2741303</v>
      </c>
      <c r="B2207" t="s">
        <v>3630</v>
      </c>
      <c r="C2207">
        <v>0</v>
      </c>
      <c r="D2207">
        <v>0</v>
      </c>
      <c r="E2207" t="s">
        <v>3630</v>
      </c>
      <c r="F2207" t="s">
        <v>3630</v>
      </c>
    </row>
    <row r="2208" spans="1:6" x14ac:dyDescent="0.25">
      <c r="A2208">
        <v>1403203</v>
      </c>
      <c r="B2208" t="s">
        <v>3627</v>
      </c>
      <c r="C2208">
        <v>1670.76</v>
      </c>
      <c r="D2208">
        <v>1670.76</v>
      </c>
      <c r="E2208" t="s">
        <v>3628</v>
      </c>
      <c r="F2208" t="s">
        <v>3629</v>
      </c>
    </row>
    <row r="2209" spans="1:6" x14ac:dyDescent="0.25">
      <c r="A2209">
        <v>480003</v>
      </c>
      <c r="B2209" t="s">
        <v>3627</v>
      </c>
      <c r="C2209">
        <v>2388</v>
      </c>
      <c r="D2209">
        <v>2388</v>
      </c>
      <c r="E2209" t="s">
        <v>3628</v>
      </c>
      <c r="F2209" t="s">
        <v>3629</v>
      </c>
    </row>
    <row r="2210" spans="1:6" x14ac:dyDescent="0.25">
      <c r="A2210">
        <v>1228303</v>
      </c>
      <c r="B2210" t="s">
        <v>3627</v>
      </c>
      <c r="C2210">
        <v>21387.88</v>
      </c>
      <c r="D2210">
        <v>21387.88</v>
      </c>
      <c r="E2210" t="s">
        <v>3628</v>
      </c>
      <c r="F2210" t="s">
        <v>3629</v>
      </c>
    </row>
    <row r="2211" spans="1:6" x14ac:dyDescent="0.25">
      <c r="A2211">
        <v>5220503</v>
      </c>
      <c r="B2211" t="s">
        <v>3627</v>
      </c>
      <c r="C2211">
        <v>10415.48</v>
      </c>
      <c r="D2211">
        <v>10415.48</v>
      </c>
      <c r="E2211" t="s">
        <v>3628</v>
      </c>
      <c r="F2211" t="s">
        <v>3629</v>
      </c>
    </row>
    <row r="2212" spans="1:6" x14ac:dyDescent="0.25">
      <c r="A2212">
        <v>5430903</v>
      </c>
      <c r="B2212" t="s">
        <v>3627</v>
      </c>
      <c r="C2212">
        <v>12734.19</v>
      </c>
      <c r="D2212">
        <v>12734.19</v>
      </c>
      <c r="E2212" t="s">
        <v>3628</v>
      </c>
      <c r="F2212" t="s">
        <v>3629</v>
      </c>
    </row>
    <row r="2213" spans="1:6" x14ac:dyDescent="0.25">
      <c r="A2213">
        <v>337803</v>
      </c>
      <c r="B2213" t="s">
        <v>3627</v>
      </c>
      <c r="C2213">
        <v>8006.44</v>
      </c>
      <c r="D2213">
        <v>8006.44</v>
      </c>
      <c r="E2213" t="s">
        <v>3628</v>
      </c>
      <c r="F2213" t="s">
        <v>3629</v>
      </c>
    </row>
    <row r="2214" spans="1:6" x14ac:dyDescent="0.25">
      <c r="A2214">
        <v>316603</v>
      </c>
      <c r="B2214" t="s">
        <v>3627</v>
      </c>
      <c r="C2214">
        <v>6618.78</v>
      </c>
      <c r="D2214">
        <v>6618.78</v>
      </c>
      <c r="E2214" t="s">
        <v>3628</v>
      </c>
      <c r="F2214" t="s">
        <v>3629</v>
      </c>
    </row>
    <row r="2215" spans="1:6" x14ac:dyDescent="0.25">
      <c r="A2215">
        <v>2373303</v>
      </c>
      <c r="B2215" t="s">
        <v>3627</v>
      </c>
      <c r="C2215">
        <v>1103.1300000000001</v>
      </c>
      <c r="D2215">
        <v>1103.1300000000001</v>
      </c>
      <c r="E2215" t="s">
        <v>3628</v>
      </c>
      <c r="F2215" t="s">
        <v>3629</v>
      </c>
    </row>
    <row r="2216" spans="1:6" x14ac:dyDescent="0.25">
      <c r="A2216">
        <v>5209903</v>
      </c>
      <c r="B2216" t="s">
        <v>3627</v>
      </c>
      <c r="C2216">
        <v>2206.2600000000002</v>
      </c>
      <c r="D2216">
        <v>2206.2600000000002</v>
      </c>
      <c r="E2216" t="s">
        <v>3628</v>
      </c>
      <c r="F2216" t="s">
        <v>3629</v>
      </c>
    </row>
    <row r="2217" spans="1:6" x14ac:dyDescent="0.25">
      <c r="A2217">
        <v>2233203</v>
      </c>
      <c r="B2217" t="s">
        <v>3627</v>
      </c>
      <c r="C2217">
        <v>5247.68</v>
      </c>
      <c r="D2217">
        <v>5247.68</v>
      </c>
      <c r="E2217" t="s">
        <v>3628</v>
      </c>
      <c r="F2217" t="s">
        <v>3629</v>
      </c>
    </row>
    <row r="2218" spans="1:6" x14ac:dyDescent="0.25">
      <c r="A2218">
        <v>1823303</v>
      </c>
      <c r="B2218" t="s">
        <v>3627</v>
      </c>
      <c r="C2218">
        <v>10276.76</v>
      </c>
      <c r="D2218">
        <v>10276.76</v>
      </c>
      <c r="E2218" t="s">
        <v>3628</v>
      </c>
      <c r="F2218" t="s">
        <v>3629</v>
      </c>
    </row>
    <row r="2219" spans="1:6" x14ac:dyDescent="0.25">
      <c r="A2219">
        <v>1316103</v>
      </c>
      <c r="B2219" t="s">
        <v>3627</v>
      </c>
      <c r="C2219">
        <v>6618.78</v>
      </c>
      <c r="D2219">
        <v>6618.78</v>
      </c>
      <c r="E2219" t="s">
        <v>3628</v>
      </c>
      <c r="F2219" t="s">
        <v>3629</v>
      </c>
    </row>
    <row r="2220" spans="1:6" x14ac:dyDescent="0.25">
      <c r="A2220">
        <v>555203</v>
      </c>
      <c r="B2220" t="s">
        <v>3627</v>
      </c>
      <c r="C2220">
        <v>3151.26</v>
      </c>
      <c r="D2220">
        <v>3151.26</v>
      </c>
      <c r="E2220" t="s">
        <v>3628</v>
      </c>
      <c r="F2220" t="s">
        <v>3629</v>
      </c>
    </row>
    <row r="2221" spans="1:6" x14ac:dyDescent="0.25">
      <c r="A2221">
        <v>267503</v>
      </c>
      <c r="B2221" t="s">
        <v>3627</v>
      </c>
      <c r="C2221">
        <v>2323.6799999999998</v>
      </c>
      <c r="D2221">
        <v>2323.6799999999998</v>
      </c>
      <c r="E2221" t="s">
        <v>3628</v>
      </c>
      <c r="F2221" t="s">
        <v>3629</v>
      </c>
    </row>
    <row r="2222" spans="1:6" x14ac:dyDescent="0.25">
      <c r="A2222">
        <v>22403</v>
      </c>
      <c r="B2222" t="s">
        <v>3627</v>
      </c>
      <c r="C2222">
        <v>3695.49</v>
      </c>
      <c r="D2222">
        <v>3695.49</v>
      </c>
      <c r="E2222" t="s">
        <v>3628</v>
      </c>
      <c r="F2222" t="s">
        <v>3629</v>
      </c>
    </row>
    <row r="2223" spans="1:6" x14ac:dyDescent="0.25">
      <c r="A2223">
        <v>6423803</v>
      </c>
      <c r="B2223" t="s">
        <v>3630</v>
      </c>
      <c r="C2223">
        <v>0</v>
      </c>
      <c r="D2223">
        <v>0</v>
      </c>
      <c r="E2223" t="s">
        <v>3630</v>
      </c>
      <c r="F2223" t="s">
        <v>3630</v>
      </c>
    </row>
    <row r="2224" spans="1:6" x14ac:dyDescent="0.25">
      <c r="A2224">
        <v>6271803</v>
      </c>
      <c r="B2224" t="s">
        <v>3630</v>
      </c>
      <c r="C2224">
        <v>0</v>
      </c>
      <c r="D2224">
        <v>0</v>
      </c>
      <c r="E2224" t="s">
        <v>3630</v>
      </c>
      <c r="F2224" t="s">
        <v>3630</v>
      </c>
    </row>
    <row r="2225" spans="1:6" x14ac:dyDescent="0.25">
      <c r="A2225">
        <v>5631703</v>
      </c>
      <c r="B2225" t="s">
        <v>3627</v>
      </c>
      <c r="C2225">
        <v>8612.52</v>
      </c>
      <c r="D2225">
        <v>8612.52</v>
      </c>
      <c r="E2225" t="s">
        <v>3628</v>
      </c>
      <c r="F2225" t="s">
        <v>3629</v>
      </c>
    </row>
    <row r="2226" spans="1:6" x14ac:dyDescent="0.25">
      <c r="A2226">
        <v>5519703</v>
      </c>
      <c r="B2226" t="s">
        <v>3627</v>
      </c>
      <c r="C2226">
        <v>8761.5</v>
      </c>
      <c r="D2226">
        <v>8761.5</v>
      </c>
      <c r="E2226" t="s">
        <v>3628</v>
      </c>
      <c r="F2226" t="s">
        <v>3629</v>
      </c>
    </row>
    <row r="2227" spans="1:6" x14ac:dyDescent="0.25">
      <c r="A2227">
        <v>198703</v>
      </c>
      <c r="B2227" t="s">
        <v>3627</v>
      </c>
      <c r="C2227">
        <v>1103.1300000000001</v>
      </c>
      <c r="D2227">
        <v>1103.1300000000001</v>
      </c>
      <c r="E2227" t="s">
        <v>3628</v>
      </c>
      <c r="F2227" t="s">
        <v>3629</v>
      </c>
    </row>
    <row r="2228" spans="1:6" x14ac:dyDescent="0.25">
      <c r="A2228">
        <v>1758003</v>
      </c>
      <c r="B2228" t="s">
        <v>3627</v>
      </c>
      <c r="C2228">
        <v>1654.7</v>
      </c>
      <c r="D2228">
        <v>1654.7</v>
      </c>
      <c r="E2228" t="s">
        <v>3628</v>
      </c>
      <c r="F2228" t="s">
        <v>3629</v>
      </c>
    </row>
    <row r="2229" spans="1:6" x14ac:dyDescent="0.25">
      <c r="A2229">
        <v>284403</v>
      </c>
      <c r="B2229" t="s">
        <v>3630</v>
      </c>
      <c r="C2229">
        <v>0</v>
      </c>
      <c r="D2229">
        <v>0</v>
      </c>
      <c r="E2229" t="s">
        <v>3630</v>
      </c>
      <c r="F2229" t="s">
        <v>3630</v>
      </c>
    </row>
    <row r="2230" spans="1:6" x14ac:dyDescent="0.25">
      <c r="A2230">
        <v>388003</v>
      </c>
      <c r="B2230" t="s">
        <v>3630</v>
      </c>
      <c r="C2230">
        <v>0</v>
      </c>
      <c r="D2230">
        <v>0</v>
      </c>
      <c r="E2230" t="s">
        <v>3630</v>
      </c>
      <c r="F2230" t="s">
        <v>3630</v>
      </c>
    </row>
    <row r="2231" spans="1:6" x14ac:dyDescent="0.25">
      <c r="A2231">
        <v>407203</v>
      </c>
      <c r="B2231" t="s">
        <v>3627</v>
      </c>
      <c r="C2231">
        <v>2100</v>
      </c>
      <c r="D2231">
        <v>2100</v>
      </c>
      <c r="E2231" t="s">
        <v>3628</v>
      </c>
      <c r="F2231" t="s">
        <v>3629</v>
      </c>
    </row>
    <row r="2232" spans="1:6" x14ac:dyDescent="0.25">
      <c r="A2232">
        <v>395203</v>
      </c>
      <c r="B2232" t="s">
        <v>3630</v>
      </c>
      <c r="C2232">
        <v>0</v>
      </c>
      <c r="D2232">
        <v>0</v>
      </c>
      <c r="E2232" t="s">
        <v>3630</v>
      </c>
      <c r="F2232" t="s">
        <v>3630</v>
      </c>
    </row>
    <row r="2233" spans="1:6" x14ac:dyDescent="0.25">
      <c r="A2233">
        <v>337303</v>
      </c>
      <c r="B2233" t="s">
        <v>3627</v>
      </c>
      <c r="C2233">
        <v>4801.09</v>
      </c>
      <c r="D2233">
        <v>4801.09</v>
      </c>
      <c r="E2233" t="s">
        <v>3628</v>
      </c>
      <c r="F2233" t="s">
        <v>3629</v>
      </c>
    </row>
    <row r="2234" spans="1:6" x14ac:dyDescent="0.25">
      <c r="A2234">
        <v>350003</v>
      </c>
      <c r="B2234" t="s">
        <v>3627</v>
      </c>
      <c r="C2234">
        <v>2788.72</v>
      </c>
      <c r="D2234">
        <v>2788.72</v>
      </c>
      <c r="E2234" t="s">
        <v>3628</v>
      </c>
      <c r="F2234" t="s">
        <v>3629</v>
      </c>
    </row>
    <row r="2235" spans="1:6" x14ac:dyDescent="0.25">
      <c r="A2235">
        <v>2473203</v>
      </c>
      <c r="B2235" t="s">
        <v>3627</v>
      </c>
      <c r="C2235">
        <v>2206.2600000000002</v>
      </c>
      <c r="D2235">
        <v>2206.2600000000002</v>
      </c>
      <c r="E2235" t="s">
        <v>3628</v>
      </c>
      <c r="F2235" t="s">
        <v>3629</v>
      </c>
    </row>
    <row r="2236" spans="1:6" x14ac:dyDescent="0.25">
      <c r="A2236">
        <v>84703</v>
      </c>
      <c r="B2236" t="s">
        <v>3627</v>
      </c>
      <c r="C2236">
        <v>4496.17</v>
      </c>
      <c r="D2236">
        <v>4496.17</v>
      </c>
      <c r="E2236" t="s">
        <v>3628</v>
      </c>
      <c r="F2236" t="s">
        <v>3629</v>
      </c>
    </row>
    <row r="2237" spans="1:6" x14ac:dyDescent="0.25">
      <c r="A2237">
        <v>1985003</v>
      </c>
      <c r="B2237" t="s">
        <v>3630</v>
      </c>
      <c r="C2237">
        <v>0</v>
      </c>
      <c r="D2237">
        <v>0</v>
      </c>
      <c r="E2237" t="s">
        <v>3630</v>
      </c>
      <c r="F2237" t="s">
        <v>3630</v>
      </c>
    </row>
    <row r="2238" spans="1:6" x14ac:dyDescent="0.25">
      <c r="A2238">
        <v>5505803</v>
      </c>
      <c r="B2238" t="s">
        <v>3630</v>
      </c>
      <c r="C2238">
        <v>0</v>
      </c>
      <c r="D2238">
        <v>0</v>
      </c>
      <c r="E2238" t="s">
        <v>3630</v>
      </c>
      <c r="F2238" t="s">
        <v>3630</v>
      </c>
    </row>
    <row r="2239" spans="1:6" x14ac:dyDescent="0.25">
      <c r="A2239">
        <v>1900003</v>
      </c>
      <c r="B2239" t="s">
        <v>3630</v>
      </c>
      <c r="C2239">
        <v>0</v>
      </c>
      <c r="D2239">
        <v>0</v>
      </c>
      <c r="E2239" t="s">
        <v>3630</v>
      </c>
      <c r="F2239" t="s">
        <v>3630</v>
      </c>
    </row>
    <row r="2240" spans="1:6" x14ac:dyDescent="0.25">
      <c r="A2240">
        <v>5944503</v>
      </c>
      <c r="B2240" t="s">
        <v>3627</v>
      </c>
      <c r="C2240">
        <v>2656.5</v>
      </c>
      <c r="D2240">
        <v>2656.5</v>
      </c>
      <c r="E2240" t="s">
        <v>3628</v>
      </c>
      <c r="F2240" t="s">
        <v>3629</v>
      </c>
    </row>
    <row r="2241" spans="1:6" x14ac:dyDescent="0.25">
      <c r="A2241">
        <v>6176503</v>
      </c>
      <c r="B2241" t="s">
        <v>3627</v>
      </c>
      <c r="C2241">
        <v>4000</v>
      </c>
      <c r="D2241">
        <v>4000</v>
      </c>
      <c r="E2241" t="s">
        <v>3628</v>
      </c>
      <c r="F2241" t="s">
        <v>3629</v>
      </c>
    </row>
    <row r="2242" spans="1:6" x14ac:dyDescent="0.25">
      <c r="A2242">
        <v>1805203</v>
      </c>
      <c r="B2242" t="s">
        <v>3627</v>
      </c>
      <c r="C2242">
        <v>11836.59</v>
      </c>
      <c r="D2242">
        <v>11836.59</v>
      </c>
      <c r="E2242" t="s">
        <v>3628</v>
      </c>
      <c r="F2242" t="s">
        <v>3629</v>
      </c>
    </row>
    <row r="2243" spans="1:6" x14ac:dyDescent="0.25">
      <c r="A2243">
        <v>1595203</v>
      </c>
      <c r="B2243" t="s">
        <v>3627</v>
      </c>
      <c r="C2243">
        <v>15057.72</v>
      </c>
      <c r="D2243">
        <v>15057.72</v>
      </c>
      <c r="E2243" t="s">
        <v>3628</v>
      </c>
      <c r="F2243" t="s">
        <v>3629</v>
      </c>
    </row>
    <row r="2244" spans="1:6" x14ac:dyDescent="0.25">
      <c r="A2244">
        <v>222503</v>
      </c>
      <c r="B2244" t="s">
        <v>3627</v>
      </c>
      <c r="C2244">
        <v>4353.3900000000003</v>
      </c>
      <c r="D2244">
        <v>4353.3900000000003</v>
      </c>
      <c r="E2244" t="s">
        <v>3628</v>
      </c>
      <c r="F2244" t="s">
        <v>3629</v>
      </c>
    </row>
    <row r="2245" spans="1:6" x14ac:dyDescent="0.25">
      <c r="A2245">
        <v>1405203</v>
      </c>
      <c r="B2245" t="s">
        <v>3627</v>
      </c>
      <c r="C2245">
        <v>7749.56</v>
      </c>
      <c r="D2245">
        <v>7749.56</v>
      </c>
      <c r="E2245" t="s">
        <v>3628</v>
      </c>
      <c r="F2245" t="s">
        <v>3629</v>
      </c>
    </row>
    <row r="2246" spans="1:6" x14ac:dyDescent="0.25">
      <c r="A2246">
        <v>5775903</v>
      </c>
      <c r="B2246" t="s">
        <v>3627</v>
      </c>
      <c r="C2246">
        <v>1071</v>
      </c>
      <c r="D2246">
        <v>1071</v>
      </c>
      <c r="E2246" t="s">
        <v>3628</v>
      </c>
      <c r="F2246" t="s">
        <v>3629</v>
      </c>
    </row>
    <row r="2247" spans="1:6" x14ac:dyDescent="0.25">
      <c r="A2247">
        <v>3173203</v>
      </c>
      <c r="B2247" t="s">
        <v>3630</v>
      </c>
      <c r="C2247">
        <v>0</v>
      </c>
      <c r="D2247">
        <v>0</v>
      </c>
      <c r="E2247" t="s">
        <v>3630</v>
      </c>
      <c r="F2247" t="s">
        <v>3630</v>
      </c>
    </row>
    <row r="2248" spans="1:6" x14ac:dyDescent="0.25">
      <c r="A2248">
        <v>1265603</v>
      </c>
      <c r="B2248" t="s">
        <v>3630</v>
      </c>
      <c r="C2248">
        <v>0</v>
      </c>
      <c r="D2248">
        <v>0</v>
      </c>
      <c r="E2248" t="s">
        <v>3630</v>
      </c>
      <c r="F2248" t="s">
        <v>3630</v>
      </c>
    </row>
    <row r="2249" spans="1:6" x14ac:dyDescent="0.25">
      <c r="A2249">
        <v>5733803</v>
      </c>
      <c r="B2249" t="s">
        <v>3627</v>
      </c>
      <c r="C2249">
        <v>10244.629999999999</v>
      </c>
      <c r="D2249">
        <v>10244.629999999999</v>
      </c>
      <c r="E2249" t="s">
        <v>3628</v>
      </c>
      <c r="F2249" t="s">
        <v>3629</v>
      </c>
    </row>
    <row r="2250" spans="1:6" x14ac:dyDescent="0.25">
      <c r="A2250">
        <v>2475303</v>
      </c>
      <c r="B2250" t="s">
        <v>3630</v>
      </c>
      <c r="C2250">
        <v>0</v>
      </c>
      <c r="D2250">
        <v>0</v>
      </c>
      <c r="E2250" t="s">
        <v>3630</v>
      </c>
      <c r="F2250" t="s">
        <v>3630</v>
      </c>
    </row>
    <row r="2251" spans="1:6" x14ac:dyDescent="0.25">
      <c r="A2251">
        <v>3751303</v>
      </c>
      <c r="B2251" t="s">
        <v>3627</v>
      </c>
      <c r="C2251">
        <v>1050</v>
      </c>
      <c r="D2251">
        <v>1050</v>
      </c>
      <c r="E2251" t="s">
        <v>3628</v>
      </c>
      <c r="F2251" t="s">
        <v>3629</v>
      </c>
    </row>
    <row r="2252" spans="1:6" x14ac:dyDescent="0.25">
      <c r="A2252">
        <v>5617903</v>
      </c>
      <c r="B2252" t="s">
        <v>3627</v>
      </c>
      <c r="C2252">
        <v>1654.7</v>
      </c>
      <c r="D2252">
        <v>1654.7</v>
      </c>
      <c r="E2252" t="s">
        <v>3628</v>
      </c>
      <c r="F2252" t="s">
        <v>3629</v>
      </c>
    </row>
    <row r="2253" spans="1:6" x14ac:dyDescent="0.25">
      <c r="A2253">
        <v>2109203</v>
      </c>
      <c r="B2253" t="s">
        <v>3627</v>
      </c>
      <c r="C2253">
        <v>4081.58</v>
      </c>
      <c r="D2253">
        <v>4081.58</v>
      </c>
      <c r="E2253" t="s">
        <v>3628</v>
      </c>
      <c r="F2253" t="s">
        <v>3629</v>
      </c>
    </row>
    <row r="2254" spans="1:6" x14ac:dyDescent="0.25">
      <c r="A2254">
        <v>5209803</v>
      </c>
      <c r="B2254" t="s">
        <v>3627</v>
      </c>
      <c r="C2254">
        <v>2100</v>
      </c>
      <c r="D2254">
        <v>2100</v>
      </c>
      <c r="E2254" t="s">
        <v>3628</v>
      </c>
      <c r="F2254" t="s">
        <v>3629</v>
      </c>
    </row>
    <row r="2255" spans="1:6" x14ac:dyDescent="0.25">
      <c r="A2255">
        <v>4082103</v>
      </c>
      <c r="B2255" t="s">
        <v>3627</v>
      </c>
      <c r="C2255">
        <v>3309.39</v>
      </c>
      <c r="D2255">
        <v>3309.39</v>
      </c>
      <c r="E2255" t="s">
        <v>3628</v>
      </c>
      <c r="F2255" t="s">
        <v>3629</v>
      </c>
    </row>
    <row r="2256" spans="1:6" x14ac:dyDescent="0.25">
      <c r="A2256">
        <v>751203</v>
      </c>
      <c r="B2256" t="s">
        <v>3627</v>
      </c>
      <c r="C2256">
        <v>7177.31</v>
      </c>
      <c r="D2256">
        <v>7177.31</v>
      </c>
      <c r="E2256" t="s">
        <v>3628</v>
      </c>
      <c r="F2256" t="s">
        <v>3629</v>
      </c>
    </row>
    <row r="2257" spans="1:6" x14ac:dyDescent="0.25">
      <c r="A2257">
        <v>132703</v>
      </c>
      <c r="B2257" t="s">
        <v>3627</v>
      </c>
      <c r="C2257">
        <v>13954.59</v>
      </c>
      <c r="D2257">
        <v>13954.59</v>
      </c>
      <c r="E2257" t="s">
        <v>3628</v>
      </c>
      <c r="F2257" t="s">
        <v>3629</v>
      </c>
    </row>
    <row r="2258" spans="1:6" x14ac:dyDescent="0.25">
      <c r="A2258">
        <v>2251903</v>
      </c>
      <c r="B2258" t="s">
        <v>3627</v>
      </c>
      <c r="C2258">
        <v>9928.17</v>
      </c>
      <c r="D2258">
        <v>9928.17</v>
      </c>
      <c r="E2258" t="s">
        <v>3628</v>
      </c>
      <c r="F2258" t="s">
        <v>3629</v>
      </c>
    </row>
    <row r="2259" spans="1:6" x14ac:dyDescent="0.25">
      <c r="A2259">
        <v>2203203</v>
      </c>
      <c r="B2259" t="s">
        <v>3627</v>
      </c>
      <c r="C2259">
        <v>10214.99</v>
      </c>
      <c r="D2259">
        <v>10214.99</v>
      </c>
      <c r="E2259" t="s">
        <v>3628</v>
      </c>
      <c r="F2259" t="s">
        <v>3629</v>
      </c>
    </row>
    <row r="2260" spans="1:6" x14ac:dyDescent="0.25">
      <c r="A2260">
        <v>5627903</v>
      </c>
      <c r="B2260" t="s">
        <v>3630</v>
      </c>
      <c r="C2260">
        <v>0</v>
      </c>
      <c r="D2260">
        <v>0</v>
      </c>
      <c r="E2260" t="s">
        <v>3630</v>
      </c>
      <c r="F2260" t="s">
        <v>3630</v>
      </c>
    </row>
    <row r="2261" spans="1:6" x14ac:dyDescent="0.25">
      <c r="A2261">
        <v>1753803</v>
      </c>
      <c r="B2261" t="s">
        <v>3627</v>
      </c>
      <c r="C2261">
        <v>2757.83</v>
      </c>
      <c r="D2261">
        <v>2757.83</v>
      </c>
      <c r="E2261" t="s">
        <v>3628</v>
      </c>
      <c r="F2261" t="s">
        <v>3629</v>
      </c>
    </row>
    <row r="2262" spans="1:6" x14ac:dyDescent="0.25">
      <c r="A2262">
        <v>1258303</v>
      </c>
      <c r="B2262" t="s">
        <v>3627</v>
      </c>
      <c r="C2262">
        <v>12134.43</v>
      </c>
      <c r="D2262">
        <v>12134.43</v>
      </c>
      <c r="E2262" t="s">
        <v>3628</v>
      </c>
      <c r="F2262" t="s">
        <v>3629</v>
      </c>
    </row>
    <row r="2263" spans="1:6" x14ac:dyDescent="0.25">
      <c r="A2263">
        <v>6042703</v>
      </c>
      <c r="B2263" t="s">
        <v>3627</v>
      </c>
      <c r="C2263">
        <v>1103.1300000000001</v>
      </c>
      <c r="D2263">
        <v>1103.1300000000001</v>
      </c>
      <c r="E2263" t="s">
        <v>3628</v>
      </c>
      <c r="F2263" t="s">
        <v>3629</v>
      </c>
    </row>
    <row r="2264" spans="1:6" x14ac:dyDescent="0.25">
      <c r="A2264">
        <v>3317303</v>
      </c>
      <c r="B2264" t="s">
        <v>3627</v>
      </c>
      <c r="C2264">
        <v>1103.1300000000001</v>
      </c>
      <c r="D2264">
        <v>1103.1300000000001</v>
      </c>
      <c r="E2264" t="s">
        <v>3628</v>
      </c>
      <c r="F2264" t="s">
        <v>3629</v>
      </c>
    </row>
    <row r="2265" spans="1:6" x14ac:dyDescent="0.25">
      <c r="A2265">
        <v>3715203</v>
      </c>
      <c r="B2265" t="s">
        <v>3627</v>
      </c>
      <c r="C2265">
        <v>8471.11</v>
      </c>
      <c r="D2265">
        <v>8471.11</v>
      </c>
      <c r="E2265" t="s">
        <v>3628</v>
      </c>
      <c r="F2265" t="s">
        <v>3629</v>
      </c>
    </row>
    <row r="2266" spans="1:6" x14ac:dyDescent="0.25">
      <c r="A2266">
        <v>3715303</v>
      </c>
      <c r="B2266" t="s">
        <v>3630</v>
      </c>
      <c r="C2266">
        <v>0</v>
      </c>
      <c r="D2266">
        <v>0</v>
      </c>
      <c r="E2266" t="s">
        <v>3630</v>
      </c>
      <c r="F2266" t="s">
        <v>3630</v>
      </c>
    </row>
    <row r="2267" spans="1:6" x14ac:dyDescent="0.25">
      <c r="A2267">
        <v>4825203</v>
      </c>
      <c r="B2267" t="s">
        <v>3627</v>
      </c>
      <c r="C2267">
        <v>2482.04</v>
      </c>
      <c r="D2267">
        <v>2482.04</v>
      </c>
      <c r="E2267" t="s">
        <v>3628</v>
      </c>
      <c r="F2267" t="s">
        <v>3629</v>
      </c>
    </row>
    <row r="2268" spans="1:6" x14ac:dyDescent="0.25">
      <c r="A2268">
        <v>1159303</v>
      </c>
      <c r="B2268" t="s">
        <v>3627</v>
      </c>
      <c r="C2268">
        <v>27231.47</v>
      </c>
      <c r="D2268">
        <v>27231.47</v>
      </c>
      <c r="E2268" t="s">
        <v>3628</v>
      </c>
      <c r="F2268" t="s">
        <v>3629</v>
      </c>
    </row>
    <row r="2269" spans="1:6" x14ac:dyDescent="0.25">
      <c r="A2269">
        <v>75203</v>
      </c>
      <c r="B2269" t="s">
        <v>3630</v>
      </c>
      <c r="C2269">
        <v>0</v>
      </c>
      <c r="D2269">
        <v>0</v>
      </c>
      <c r="E2269" t="s">
        <v>3630</v>
      </c>
      <c r="F2269" t="s">
        <v>3630</v>
      </c>
    </row>
    <row r="2270" spans="1:6" x14ac:dyDescent="0.25">
      <c r="A2270">
        <v>100403</v>
      </c>
      <c r="B2270" t="s">
        <v>3627</v>
      </c>
      <c r="C2270">
        <v>6466.55</v>
      </c>
      <c r="D2270">
        <v>6466.55</v>
      </c>
      <c r="E2270" t="s">
        <v>3628</v>
      </c>
      <c r="F2270" t="s">
        <v>3629</v>
      </c>
    </row>
    <row r="2271" spans="1:6" x14ac:dyDescent="0.25">
      <c r="A2271">
        <v>222003</v>
      </c>
      <c r="B2271" t="s">
        <v>3630</v>
      </c>
      <c r="C2271">
        <v>0</v>
      </c>
      <c r="D2271">
        <v>0</v>
      </c>
      <c r="E2271" t="s">
        <v>3630</v>
      </c>
      <c r="F2271" t="s">
        <v>3630</v>
      </c>
    </row>
    <row r="2272" spans="1:6" x14ac:dyDescent="0.25">
      <c r="A2272">
        <v>1753303</v>
      </c>
      <c r="B2272" t="s">
        <v>3627</v>
      </c>
      <c r="C2272">
        <v>5152.72</v>
      </c>
      <c r="D2272">
        <v>5152.72</v>
      </c>
      <c r="E2272" t="s">
        <v>3628</v>
      </c>
      <c r="F2272" t="s">
        <v>3629</v>
      </c>
    </row>
    <row r="2273" spans="1:6" x14ac:dyDescent="0.25">
      <c r="A2273">
        <v>404403</v>
      </c>
      <c r="B2273" t="s">
        <v>3627</v>
      </c>
      <c r="C2273">
        <v>6466.55</v>
      </c>
      <c r="D2273">
        <v>6466.55</v>
      </c>
      <c r="E2273" t="s">
        <v>3628</v>
      </c>
      <c r="F2273" t="s">
        <v>3629</v>
      </c>
    </row>
    <row r="2274" spans="1:6" x14ac:dyDescent="0.25">
      <c r="A2274">
        <v>4563203</v>
      </c>
      <c r="B2274" t="s">
        <v>3627</v>
      </c>
      <c r="C2274">
        <v>5355</v>
      </c>
      <c r="D2274">
        <v>5355</v>
      </c>
      <c r="E2274" t="s">
        <v>3628</v>
      </c>
      <c r="F2274" t="s">
        <v>3629</v>
      </c>
    </row>
    <row r="2275" spans="1:6" x14ac:dyDescent="0.25">
      <c r="A2275">
        <v>5089203</v>
      </c>
      <c r="B2275" t="s">
        <v>3630</v>
      </c>
      <c r="C2275">
        <v>0</v>
      </c>
      <c r="D2275">
        <v>0</v>
      </c>
      <c r="E2275" t="s">
        <v>3630</v>
      </c>
      <c r="F2275" t="s">
        <v>3630</v>
      </c>
    </row>
    <row r="2276" spans="1:6" x14ac:dyDescent="0.25">
      <c r="A2276">
        <v>4969203</v>
      </c>
      <c r="B2276" t="s">
        <v>3627</v>
      </c>
      <c r="C2276">
        <v>4348.26</v>
      </c>
      <c r="D2276">
        <v>4348.26</v>
      </c>
      <c r="E2276" t="s">
        <v>3628</v>
      </c>
      <c r="F2276" t="s">
        <v>3629</v>
      </c>
    </row>
    <row r="2277" spans="1:6" x14ac:dyDescent="0.25">
      <c r="A2277">
        <v>4493503</v>
      </c>
      <c r="B2277" t="s">
        <v>3627</v>
      </c>
      <c r="C2277">
        <v>4412.5200000000004</v>
      </c>
      <c r="D2277">
        <v>4412.5200000000004</v>
      </c>
      <c r="E2277" t="s">
        <v>3628</v>
      </c>
      <c r="F2277" t="s">
        <v>3629</v>
      </c>
    </row>
    <row r="2278" spans="1:6" x14ac:dyDescent="0.25">
      <c r="A2278">
        <v>4419503</v>
      </c>
      <c r="B2278" t="s">
        <v>3627</v>
      </c>
      <c r="C2278">
        <v>5055.6499999999996</v>
      </c>
      <c r="D2278">
        <v>5055.6499999999996</v>
      </c>
      <c r="E2278" t="s">
        <v>3628</v>
      </c>
      <c r="F2278" t="s">
        <v>3629</v>
      </c>
    </row>
    <row r="2279" spans="1:6" x14ac:dyDescent="0.25">
      <c r="A2279">
        <v>380203</v>
      </c>
      <c r="B2279" t="s">
        <v>3627</v>
      </c>
      <c r="C2279">
        <v>3808.21</v>
      </c>
      <c r="D2279">
        <v>3808.21</v>
      </c>
      <c r="E2279" t="s">
        <v>3628</v>
      </c>
      <c r="F2279" t="s">
        <v>3629</v>
      </c>
    </row>
    <row r="2280" spans="1:6" x14ac:dyDescent="0.25">
      <c r="A2280">
        <v>5635803</v>
      </c>
      <c r="B2280" t="s">
        <v>3627</v>
      </c>
      <c r="C2280">
        <v>2707.5</v>
      </c>
      <c r="D2280">
        <v>2707.5</v>
      </c>
      <c r="E2280" t="s">
        <v>3628</v>
      </c>
      <c r="F2280" t="s">
        <v>3629</v>
      </c>
    </row>
    <row r="2281" spans="1:6" x14ac:dyDescent="0.25">
      <c r="A2281">
        <v>5406003</v>
      </c>
      <c r="B2281" t="s">
        <v>3627</v>
      </c>
      <c r="C2281">
        <v>4348.26</v>
      </c>
      <c r="D2281">
        <v>4348.26</v>
      </c>
      <c r="E2281" t="s">
        <v>3628</v>
      </c>
      <c r="F2281" t="s">
        <v>3629</v>
      </c>
    </row>
    <row r="2282" spans="1:6" x14ac:dyDescent="0.25">
      <c r="A2282">
        <v>5771703</v>
      </c>
      <c r="B2282" t="s">
        <v>3627</v>
      </c>
      <c r="C2282">
        <v>2707.5</v>
      </c>
      <c r="D2282">
        <v>2707.5</v>
      </c>
      <c r="E2282" t="s">
        <v>3628</v>
      </c>
      <c r="F2282" t="s">
        <v>3629</v>
      </c>
    </row>
    <row r="2283" spans="1:6" x14ac:dyDescent="0.25">
      <c r="A2283">
        <v>6030803</v>
      </c>
      <c r="B2283" t="s">
        <v>3630</v>
      </c>
      <c r="C2283">
        <v>0</v>
      </c>
      <c r="D2283">
        <v>0</v>
      </c>
      <c r="E2283" t="s">
        <v>3630</v>
      </c>
      <c r="F2283" t="s">
        <v>3630</v>
      </c>
    </row>
    <row r="2284" spans="1:6" x14ac:dyDescent="0.25">
      <c r="A2284">
        <v>3317203</v>
      </c>
      <c r="B2284" t="s">
        <v>3630</v>
      </c>
      <c r="C2284">
        <v>0</v>
      </c>
      <c r="D2284">
        <v>0</v>
      </c>
      <c r="E2284" t="s">
        <v>3630</v>
      </c>
      <c r="F2284" t="s">
        <v>3630</v>
      </c>
    </row>
    <row r="2285" spans="1:6" x14ac:dyDescent="0.25">
      <c r="A2285">
        <v>4861303</v>
      </c>
      <c r="B2285" t="s">
        <v>3627</v>
      </c>
      <c r="C2285">
        <v>5952.08</v>
      </c>
      <c r="D2285">
        <v>5952.08</v>
      </c>
      <c r="E2285" t="s">
        <v>3628</v>
      </c>
      <c r="F2285" t="s">
        <v>3629</v>
      </c>
    </row>
    <row r="2286" spans="1:6" x14ac:dyDescent="0.25">
      <c r="A2286">
        <v>6683903</v>
      </c>
      <c r="B2286" t="s">
        <v>3630</v>
      </c>
      <c r="C2286">
        <v>0</v>
      </c>
      <c r="D2286">
        <v>0</v>
      </c>
      <c r="E2286" t="s">
        <v>3630</v>
      </c>
      <c r="F2286" t="s">
        <v>3630</v>
      </c>
    </row>
    <row r="2287" spans="1:6" x14ac:dyDescent="0.25">
      <c r="A2287">
        <v>6154503</v>
      </c>
      <c r="B2287" t="s">
        <v>3627</v>
      </c>
      <c r="C2287">
        <v>2711.76</v>
      </c>
      <c r="D2287">
        <v>2711.76</v>
      </c>
      <c r="E2287" t="s">
        <v>3628</v>
      </c>
      <c r="F2287" t="s">
        <v>3629</v>
      </c>
    </row>
    <row r="2288" spans="1:6" x14ac:dyDescent="0.25">
      <c r="A2288">
        <v>4543503</v>
      </c>
      <c r="B2288" t="s">
        <v>3630</v>
      </c>
      <c r="C2288">
        <v>0</v>
      </c>
      <c r="D2288">
        <v>0</v>
      </c>
      <c r="E2288" t="s">
        <v>3630</v>
      </c>
      <c r="F2288" t="s">
        <v>3630</v>
      </c>
    </row>
    <row r="2289" spans="1:6" x14ac:dyDescent="0.25">
      <c r="A2289">
        <v>5425903</v>
      </c>
      <c r="B2289" t="s">
        <v>3627</v>
      </c>
      <c r="C2289">
        <v>11496.82</v>
      </c>
      <c r="D2289">
        <v>11496.82</v>
      </c>
      <c r="E2289" t="s">
        <v>3628</v>
      </c>
      <c r="F2289" t="s">
        <v>3629</v>
      </c>
    </row>
    <row r="2290" spans="1:6" x14ac:dyDescent="0.25">
      <c r="A2290">
        <v>5243803</v>
      </c>
      <c r="B2290" t="s">
        <v>3627</v>
      </c>
      <c r="C2290">
        <v>4402.59</v>
      </c>
      <c r="D2290">
        <v>4402.59</v>
      </c>
      <c r="E2290" t="s">
        <v>3628</v>
      </c>
      <c r="F2290" t="s">
        <v>3629</v>
      </c>
    </row>
    <row r="2291" spans="1:6" x14ac:dyDescent="0.25">
      <c r="A2291">
        <v>4903203</v>
      </c>
      <c r="B2291" t="s">
        <v>3627</v>
      </c>
      <c r="C2291">
        <v>5564.61</v>
      </c>
      <c r="D2291">
        <v>5564.61</v>
      </c>
      <c r="E2291" t="s">
        <v>3628</v>
      </c>
      <c r="F2291" t="s">
        <v>3629</v>
      </c>
    </row>
    <row r="2292" spans="1:6" x14ac:dyDescent="0.25">
      <c r="A2292">
        <v>237003</v>
      </c>
      <c r="B2292" t="s">
        <v>3627</v>
      </c>
      <c r="C2292">
        <v>11689.56</v>
      </c>
      <c r="D2292">
        <v>11689.56</v>
      </c>
      <c r="E2292" t="s">
        <v>3628</v>
      </c>
      <c r="F2292" t="s">
        <v>3629</v>
      </c>
    </row>
    <row r="2293" spans="1:6" x14ac:dyDescent="0.25">
      <c r="A2293">
        <v>6091003</v>
      </c>
      <c r="B2293" t="s">
        <v>3627</v>
      </c>
      <c r="C2293">
        <v>2648</v>
      </c>
      <c r="D2293">
        <v>2648</v>
      </c>
      <c r="E2293" t="s">
        <v>3628</v>
      </c>
      <c r="F2293" t="s">
        <v>3629</v>
      </c>
    </row>
    <row r="2294" spans="1:6" x14ac:dyDescent="0.25">
      <c r="A2294">
        <v>1881703</v>
      </c>
      <c r="B2294" t="s">
        <v>3627</v>
      </c>
      <c r="C2294">
        <v>4964.09</v>
      </c>
      <c r="D2294">
        <v>4964.09</v>
      </c>
      <c r="E2294" t="s">
        <v>3628</v>
      </c>
      <c r="F2294" t="s">
        <v>3629</v>
      </c>
    </row>
    <row r="2295" spans="1:6" x14ac:dyDescent="0.25">
      <c r="A2295">
        <v>6164503</v>
      </c>
      <c r="B2295" t="s">
        <v>3630</v>
      </c>
      <c r="C2295">
        <v>0</v>
      </c>
      <c r="D2295">
        <v>0</v>
      </c>
      <c r="E2295" t="s">
        <v>3630</v>
      </c>
      <c r="F2295" t="s">
        <v>3630</v>
      </c>
    </row>
    <row r="2296" spans="1:6" x14ac:dyDescent="0.25">
      <c r="A2296">
        <v>5656103</v>
      </c>
      <c r="B2296" t="s">
        <v>3630</v>
      </c>
      <c r="C2296">
        <v>0</v>
      </c>
      <c r="D2296">
        <v>0</v>
      </c>
      <c r="E2296" t="s">
        <v>3630</v>
      </c>
      <c r="F2296" t="s">
        <v>3630</v>
      </c>
    </row>
    <row r="2297" spans="1:6" x14ac:dyDescent="0.25">
      <c r="A2297">
        <v>4385603</v>
      </c>
      <c r="B2297" t="s">
        <v>3627</v>
      </c>
      <c r="C2297">
        <v>1151.67</v>
      </c>
      <c r="D2297">
        <v>1151.67</v>
      </c>
      <c r="E2297" t="s">
        <v>3628</v>
      </c>
      <c r="F2297" t="s">
        <v>3629</v>
      </c>
    </row>
    <row r="2298" spans="1:6" x14ac:dyDescent="0.25">
      <c r="A2298">
        <v>5617703</v>
      </c>
      <c r="B2298" t="s">
        <v>3627</v>
      </c>
      <c r="C2298">
        <v>1204.3699999999999</v>
      </c>
      <c r="D2298">
        <v>1204.3699999999999</v>
      </c>
      <c r="E2298" t="s">
        <v>3628</v>
      </c>
      <c r="F2298" t="s">
        <v>3629</v>
      </c>
    </row>
    <row r="2299" spans="1:6" x14ac:dyDescent="0.25">
      <c r="A2299">
        <v>480903</v>
      </c>
      <c r="B2299" t="s">
        <v>3627</v>
      </c>
      <c r="C2299">
        <v>1151.67</v>
      </c>
      <c r="D2299">
        <v>1151.67</v>
      </c>
      <c r="E2299" t="s">
        <v>3628</v>
      </c>
      <c r="F2299" t="s">
        <v>3629</v>
      </c>
    </row>
    <row r="2300" spans="1:6" x14ac:dyDescent="0.25">
      <c r="A2300">
        <v>171403</v>
      </c>
      <c r="B2300" t="s">
        <v>3627</v>
      </c>
      <c r="C2300">
        <v>1151.67</v>
      </c>
      <c r="D2300">
        <v>1151.67</v>
      </c>
      <c r="E2300" t="s">
        <v>3628</v>
      </c>
      <c r="F2300" t="s">
        <v>3629</v>
      </c>
    </row>
    <row r="2301" spans="1:6" x14ac:dyDescent="0.25">
      <c r="A2301">
        <v>283003</v>
      </c>
      <c r="B2301" t="s">
        <v>3630</v>
      </c>
      <c r="C2301">
        <v>0</v>
      </c>
      <c r="D2301">
        <v>0</v>
      </c>
      <c r="E2301" t="s">
        <v>3630</v>
      </c>
      <c r="F2301" t="s">
        <v>3630</v>
      </c>
    </row>
    <row r="2302" spans="1:6" x14ac:dyDescent="0.25">
      <c r="A2302">
        <v>6102503</v>
      </c>
      <c r="B2302" t="s">
        <v>3627</v>
      </c>
      <c r="C2302">
        <v>1151.67</v>
      </c>
      <c r="D2302">
        <v>1151.67</v>
      </c>
      <c r="E2302" t="s">
        <v>3628</v>
      </c>
      <c r="F2302" t="s">
        <v>3629</v>
      </c>
    </row>
    <row r="2303" spans="1:6" x14ac:dyDescent="0.25">
      <c r="A2303">
        <v>5904403</v>
      </c>
      <c r="B2303" t="s">
        <v>3627</v>
      </c>
      <c r="C2303">
        <v>2222.67</v>
      </c>
      <c r="D2303">
        <v>2222.67</v>
      </c>
      <c r="E2303" t="s">
        <v>3628</v>
      </c>
      <c r="F2303" t="s">
        <v>3629</v>
      </c>
    </row>
    <row r="2304" spans="1:6" x14ac:dyDescent="0.25">
      <c r="A2304">
        <v>5525803</v>
      </c>
      <c r="B2304" t="s">
        <v>3627</v>
      </c>
      <c r="C2304">
        <v>1151.67</v>
      </c>
      <c r="D2304">
        <v>1151.67</v>
      </c>
      <c r="E2304" t="s">
        <v>3628</v>
      </c>
      <c r="F2304" t="s">
        <v>3629</v>
      </c>
    </row>
    <row r="2305" spans="1:6" x14ac:dyDescent="0.25">
      <c r="A2305">
        <v>6008503</v>
      </c>
      <c r="B2305" t="s">
        <v>3627</v>
      </c>
      <c r="C2305">
        <v>1071</v>
      </c>
      <c r="D2305">
        <v>1071</v>
      </c>
      <c r="E2305" t="s">
        <v>3628</v>
      </c>
      <c r="F2305" t="s">
        <v>3629</v>
      </c>
    </row>
    <row r="2306" spans="1:6" x14ac:dyDescent="0.25">
      <c r="A2306">
        <v>163703</v>
      </c>
      <c r="B2306" t="s">
        <v>3630</v>
      </c>
      <c r="C2306">
        <v>0</v>
      </c>
      <c r="D2306">
        <v>0</v>
      </c>
      <c r="E2306" t="s">
        <v>3630</v>
      </c>
      <c r="F2306" t="s">
        <v>3630</v>
      </c>
    </row>
    <row r="2307" spans="1:6" x14ac:dyDescent="0.25">
      <c r="A2307">
        <v>2817703</v>
      </c>
      <c r="B2307" t="s">
        <v>3630</v>
      </c>
      <c r="C2307">
        <v>0</v>
      </c>
      <c r="D2307">
        <v>0</v>
      </c>
      <c r="E2307" t="s">
        <v>3630</v>
      </c>
      <c r="F2307" t="s">
        <v>3630</v>
      </c>
    </row>
    <row r="2308" spans="1:6" x14ac:dyDescent="0.25">
      <c r="A2308">
        <v>4419203</v>
      </c>
      <c r="B2308" t="s">
        <v>3630</v>
      </c>
      <c r="C2308">
        <v>0</v>
      </c>
      <c r="D2308">
        <v>0</v>
      </c>
      <c r="E2308" t="s">
        <v>3630</v>
      </c>
      <c r="F2308" t="s">
        <v>3630</v>
      </c>
    </row>
    <row r="2309" spans="1:6" x14ac:dyDescent="0.25">
      <c r="A2309">
        <v>5589703</v>
      </c>
      <c r="B2309" t="s">
        <v>3627</v>
      </c>
      <c r="C2309">
        <v>2142</v>
      </c>
      <c r="D2309">
        <v>2142</v>
      </c>
      <c r="E2309" t="s">
        <v>3628</v>
      </c>
      <c r="F2309" t="s">
        <v>3629</v>
      </c>
    </row>
    <row r="2310" spans="1:6" x14ac:dyDescent="0.25">
      <c r="A2310">
        <v>4419603</v>
      </c>
      <c r="B2310" t="s">
        <v>3630</v>
      </c>
      <c r="C2310">
        <v>0</v>
      </c>
      <c r="D2310">
        <v>0</v>
      </c>
      <c r="E2310" t="s">
        <v>3630</v>
      </c>
      <c r="F2310" t="s">
        <v>3630</v>
      </c>
    </row>
    <row r="2311" spans="1:6" x14ac:dyDescent="0.25">
      <c r="A2311">
        <v>1453203</v>
      </c>
      <c r="B2311" t="s">
        <v>3630</v>
      </c>
      <c r="C2311">
        <v>0</v>
      </c>
      <c r="D2311">
        <v>0</v>
      </c>
      <c r="E2311" t="s">
        <v>3630</v>
      </c>
      <c r="F2311" t="s">
        <v>3630</v>
      </c>
    </row>
    <row r="2312" spans="1:6" x14ac:dyDescent="0.25">
      <c r="A2312">
        <v>4728103</v>
      </c>
      <c r="B2312" t="s">
        <v>3627</v>
      </c>
      <c r="C2312">
        <v>1692.12</v>
      </c>
      <c r="D2312">
        <v>1692.12</v>
      </c>
      <c r="E2312" t="s">
        <v>3628</v>
      </c>
      <c r="F2312" t="s">
        <v>3629</v>
      </c>
    </row>
    <row r="2313" spans="1:6" x14ac:dyDescent="0.25">
      <c r="A2313">
        <v>453503</v>
      </c>
      <c r="B2313" t="s">
        <v>3627</v>
      </c>
      <c r="C2313">
        <v>4723.6000000000004</v>
      </c>
      <c r="D2313">
        <v>4723.6000000000004</v>
      </c>
      <c r="E2313" t="s">
        <v>3628</v>
      </c>
      <c r="F2313" t="s">
        <v>3629</v>
      </c>
    </row>
    <row r="2314" spans="1:6" x14ac:dyDescent="0.25">
      <c r="A2314">
        <v>4565203</v>
      </c>
      <c r="B2314" t="s">
        <v>3627</v>
      </c>
      <c r="C2314">
        <v>7216.03</v>
      </c>
      <c r="D2314">
        <v>7216.03</v>
      </c>
      <c r="E2314" t="s">
        <v>3628</v>
      </c>
      <c r="F2314" t="s">
        <v>3629</v>
      </c>
    </row>
    <row r="2315" spans="1:6" x14ac:dyDescent="0.25">
      <c r="A2315">
        <v>6030603</v>
      </c>
      <c r="B2315" t="s">
        <v>3630</v>
      </c>
      <c r="C2315">
        <v>0</v>
      </c>
      <c r="D2315">
        <v>0</v>
      </c>
      <c r="E2315" t="s">
        <v>3630</v>
      </c>
      <c r="F2315" t="s">
        <v>3630</v>
      </c>
    </row>
    <row r="2316" spans="1:6" x14ac:dyDescent="0.25">
      <c r="A2316">
        <v>100503</v>
      </c>
      <c r="B2316" t="s">
        <v>3627</v>
      </c>
      <c r="C2316">
        <v>10389.280000000001</v>
      </c>
      <c r="D2316">
        <v>10389.280000000001</v>
      </c>
      <c r="E2316" t="s">
        <v>3628</v>
      </c>
      <c r="F2316" t="s">
        <v>3629</v>
      </c>
    </row>
    <row r="2317" spans="1:6" x14ac:dyDescent="0.25">
      <c r="A2317">
        <v>128203</v>
      </c>
      <c r="B2317" t="s">
        <v>3627</v>
      </c>
      <c r="C2317">
        <v>2355.36</v>
      </c>
      <c r="D2317">
        <v>2355.36</v>
      </c>
      <c r="E2317" t="s">
        <v>3628</v>
      </c>
      <c r="F2317" t="s">
        <v>3629</v>
      </c>
    </row>
    <row r="2318" spans="1:6" x14ac:dyDescent="0.25">
      <c r="A2318">
        <v>259903</v>
      </c>
      <c r="B2318" t="s">
        <v>3627</v>
      </c>
      <c r="C2318">
        <v>1151.67</v>
      </c>
      <c r="D2318">
        <v>1151.67</v>
      </c>
      <c r="E2318" t="s">
        <v>3628</v>
      </c>
      <c r="F2318" t="s">
        <v>3629</v>
      </c>
    </row>
    <row r="2319" spans="1:6" x14ac:dyDescent="0.25">
      <c r="A2319">
        <v>229503</v>
      </c>
      <c r="B2319" t="s">
        <v>3627</v>
      </c>
      <c r="C2319">
        <v>10389.280000000001</v>
      </c>
      <c r="D2319">
        <v>10389.280000000001</v>
      </c>
      <c r="E2319" t="s">
        <v>3628</v>
      </c>
      <c r="F2319" t="s">
        <v>3629</v>
      </c>
    </row>
    <row r="2320" spans="1:6" x14ac:dyDescent="0.25">
      <c r="A2320">
        <v>233003</v>
      </c>
      <c r="B2320" t="s">
        <v>3627</v>
      </c>
      <c r="C2320">
        <v>1213.44</v>
      </c>
      <c r="D2320">
        <v>1213.44</v>
      </c>
      <c r="E2320" t="s">
        <v>3628</v>
      </c>
      <c r="F2320" t="s">
        <v>3629</v>
      </c>
    </row>
    <row r="2321" spans="1:6" x14ac:dyDescent="0.25">
      <c r="A2321">
        <v>469103</v>
      </c>
      <c r="B2321" t="s">
        <v>3630</v>
      </c>
      <c r="C2321">
        <v>0</v>
      </c>
      <c r="D2321">
        <v>0</v>
      </c>
      <c r="E2321" t="s">
        <v>3630</v>
      </c>
      <c r="F2321" t="s">
        <v>3630</v>
      </c>
    </row>
    <row r="2322" spans="1:6" x14ac:dyDescent="0.25">
      <c r="A2322">
        <v>593203</v>
      </c>
      <c r="B2322" t="s">
        <v>3630</v>
      </c>
      <c r="C2322">
        <v>0</v>
      </c>
      <c r="D2322">
        <v>0</v>
      </c>
      <c r="E2322" t="s">
        <v>3630</v>
      </c>
      <c r="F2322" t="s">
        <v>3630</v>
      </c>
    </row>
    <row r="2323" spans="1:6" x14ac:dyDescent="0.25">
      <c r="A2323">
        <v>685203</v>
      </c>
      <c r="B2323" t="s">
        <v>3627</v>
      </c>
      <c r="C2323">
        <v>2426.89</v>
      </c>
      <c r="D2323">
        <v>2426.89</v>
      </c>
      <c r="E2323" t="s">
        <v>3628</v>
      </c>
      <c r="F2323" t="s">
        <v>3629</v>
      </c>
    </row>
    <row r="2324" spans="1:6" x14ac:dyDescent="0.25">
      <c r="A2324">
        <v>2003203</v>
      </c>
      <c r="B2324" t="s">
        <v>3627</v>
      </c>
      <c r="C2324">
        <v>10388.700000000001</v>
      </c>
      <c r="D2324">
        <v>10388.700000000001</v>
      </c>
      <c r="E2324" t="s">
        <v>3628</v>
      </c>
      <c r="F2324" t="s">
        <v>3629</v>
      </c>
    </row>
    <row r="2325" spans="1:6" x14ac:dyDescent="0.25">
      <c r="A2325">
        <v>394703</v>
      </c>
      <c r="B2325" t="s">
        <v>3627</v>
      </c>
      <c r="C2325">
        <v>10389.280000000001</v>
      </c>
      <c r="D2325">
        <v>10389.280000000001</v>
      </c>
      <c r="E2325" t="s">
        <v>3628</v>
      </c>
      <c r="F2325" t="s">
        <v>3629</v>
      </c>
    </row>
    <row r="2326" spans="1:6" x14ac:dyDescent="0.25">
      <c r="A2326">
        <v>259603</v>
      </c>
      <c r="B2326" t="s">
        <v>3627</v>
      </c>
      <c r="C2326">
        <v>5515.65</v>
      </c>
      <c r="D2326">
        <v>5515.65</v>
      </c>
      <c r="E2326" t="s">
        <v>3628</v>
      </c>
      <c r="F2326" t="s">
        <v>3629</v>
      </c>
    </row>
    <row r="2327" spans="1:6" x14ac:dyDescent="0.25">
      <c r="A2327">
        <v>2627303</v>
      </c>
      <c r="B2327" t="s">
        <v>3627</v>
      </c>
      <c r="C2327">
        <v>2206.2600000000002</v>
      </c>
      <c r="D2327">
        <v>2206.2600000000002</v>
      </c>
      <c r="E2327" t="s">
        <v>3628</v>
      </c>
      <c r="F2327" t="s">
        <v>3629</v>
      </c>
    </row>
    <row r="2328" spans="1:6" x14ac:dyDescent="0.25">
      <c r="A2328">
        <v>2817603</v>
      </c>
      <c r="B2328" t="s">
        <v>3627</v>
      </c>
      <c r="C2328">
        <v>2749.79</v>
      </c>
      <c r="D2328">
        <v>2749.79</v>
      </c>
      <c r="E2328" t="s">
        <v>3628</v>
      </c>
      <c r="F2328" t="s">
        <v>3629</v>
      </c>
    </row>
    <row r="2329" spans="1:6" x14ac:dyDescent="0.25">
      <c r="A2329">
        <v>4611203</v>
      </c>
      <c r="B2329" t="s">
        <v>3627</v>
      </c>
      <c r="C2329">
        <v>2206.2600000000002</v>
      </c>
      <c r="D2329">
        <v>2206.2600000000002</v>
      </c>
      <c r="E2329" t="s">
        <v>3628</v>
      </c>
      <c r="F2329" t="s">
        <v>3629</v>
      </c>
    </row>
    <row r="2330" spans="1:6" x14ac:dyDescent="0.25">
      <c r="A2330">
        <v>3896103</v>
      </c>
      <c r="B2330" t="s">
        <v>3630</v>
      </c>
      <c r="C2330">
        <v>0</v>
      </c>
      <c r="D2330">
        <v>0</v>
      </c>
      <c r="E2330" t="s">
        <v>3630</v>
      </c>
      <c r="F2330" t="s">
        <v>3630</v>
      </c>
    </row>
    <row r="2331" spans="1:6" x14ac:dyDescent="0.25">
      <c r="A2331">
        <v>4493803</v>
      </c>
      <c r="B2331" t="s">
        <v>3630</v>
      </c>
      <c r="C2331">
        <v>0</v>
      </c>
      <c r="D2331">
        <v>0</v>
      </c>
      <c r="E2331" t="s">
        <v>3630</v>
      </c>
      <c r="F2331" t="s">
        <v>3630</v>
      </c>
    </row>
    <row r="2332" spans="1:6" x14ac:dyDescent="0.25">
      <c r="A2332">
        <v>4727303</v>
      </c>
      <c r="B2332" t="s">
        <v>3627</v>
      </c>
      <c r="C2332">
        <v>3309.39</v>
      </c>
      <c r="D2332">
        <v>3309.39</v>
      </c>
      <c r="E2332" t="s">
        <v>3628</v>
      </c>
      <c r="F2332" t="s">
        <v>3629</v>
      </c>
    </row>
    <row r="2333" spans="1:6" x14ac:dyDescent="0.25">
      <c r="A2333">
        <v>5754003</v>
      </c>
      <c r="B2333" t="s">
        <v>3627</v>
      </c>
      <c r="C2333">
        <v>5458.31</v>
      </c>
      <c r="D2333">
        <v>5458.31</v>
      </c>
      <c r="E2333" t="s">
        <v>3628</v>
      </c>
      <c r="F2333" t="s">
        <v>3629</v>
      </c>
    </row>
    <row r="2334" spans="1:6" x14ac:dyDescent="0.25">
      <c r="A2334">
        <v>5657803</v>
      </c>
      <c r="B2334" t="s">
        <v>3627</v>
      </c>
      <c r="C2334">
        <v>8464.48</v>
      </c>
      <c r="D2334">
        <v>8464.48</v>
      </c>
      <c r="E2334" t="s">
        <v>3628</v>
      </c>
      <c r="F2334" t="s">
        <v>3629</v>
      </c>
    </row>
    <row r="2335" spans="1:6" x14ac:dyDescent="0.25">
      <c r="A2335">
        <v>355003</v>
      </c>
      <c r="B2335" t="s">
        <v>3627</v>
      </c>
      <c r="C2335">
        <v>3309.39</v>
      </c>
      <c r="D2335">
        <v>3309.39</v>
      </c>
      <c r="E2335" t="s">
        <v>3628</v>
      </c>
      <c r="F2335" t="s">
        <v>3629</v>
      </c>
    </row>
    <row r="2336" spans="1:6" x14ac:dyDescent="0.25">
      <c r="A2336">
        <v>5425803</v>
      </c>
      <c r="B2336" t="s">
        <v>3627</v>
      </c>
      <c r="C2336">
        <v>11031.3</v>
      </c>
      <c r="D2336">
        <v>11031.3</v>
      </c>
      <c r="E2336" t="s">
        <v>3628</v>
      </c>
      <c r="F2336" t="s">
        <v>3629</v>
      </c>
    </row>
    <row r="2337" spans="1:6" x14ac:dyDescent="0.25">
      <c r="A2337">
        <v>6115403</v>
      </c>
      <c r="B2337" t="s">
        <v>3627</v>
      </c>
      <c r="C2337">
        <v>10389.280000000001</v>
      </c>
      <c r="D2337">
        <v>10389.280000000001</v>
      </c>
      <c r="E2337" t="s">
        <v>3628</v>
      </c>
      <c r="F2337" t="s">
        <v>3629</v>
      </c>
    </row>
    <row r="2338" spans="1:6" x14ac:dyDescent="0.25">
      <c r="A2338">
        <v>1963603</v>
      </c>
      <c r="B2338" t="s">
        <v>3627</v>
      </c>
      <c r="C2338">
        <v>2757.83</v>
      </c>
      <c r="D2338">
        <v>2757.83</v>
      </c>
      <c r="E2338" t="s">
        <v>3628</v>
      </c>
      <c r="F2338" t="s">
        <v>3629</v>
      </c>
    </row>
    <row r="2339" spans="1:6" x14ac:dyDescent="0.25">
      <c r="A2339">
        <v>6138603</v>
      </c>
      <c r="B2339" t="s">
        <v>3627</v>
      </c>
      <c r="C2339">
        <v>10468.92</v>
      </c>
      <c r="D2339">
        <v>10468.92</v>
      </c>
      <c r="E2339" t="s">
        <v>3628</v>
      </c>
      <c r="F2339" t="s">
        <v>3629</v>
      </c>
    </row>
    <row r="2340" spans="1:6" x14ac:dyDescent="0.25">
      <c r="A2340">
        <v>4443303</v>
      </c>
      <c r="B2340" t="s">
        <v>3627</v>
      </c>
      <c r="C2340">
        <v>1151.67</v>
      </c>
      <c r="D2340">
        <v>1151.67</v>
      </c>
      <c r="E2340" t="s">
        <v>3628</v>
      </c>
      <c r="F2340" t="s">
        <v>3629</v>
      </c>
    </row>
    <row r="2341" spans="1:6" x14ac:dyDescent="0.25">
      <c r="A2341">
        <v>2605203</v>
      </c>
      <c r="B2341" t="s">
        <v>3630</v>
      </c>
      <c r="C2341">
        <v>0</v>
      </c>
      <c r="D2341">
        <v>0</v>
      </c>
      <c r="E2341" t="s">
        <v>3630</v>
      </c>
      <c r="F2341" t="s">
        <v>3630</v>
      </c>
    </row>
    <row r="2342" spans="1:6" x14ac:dyDescent="0.25">
      <c r="A2342">
        <v>142103</v>
      </c>
      <c r="B2342" t="s">
        <v>3630</v>
      </c>
      <c r="C2342">
        <v>0</v>
      </c>
      <c r="D2342">
        <v>0</v>
      </c>
      <c r="E2342" t="s">
        <v>3630</v>
      </c>
      <c r="F2342" t="s">
        <v>3630</v>
      </c>
    </row>
    <row r="2343" spans="1:6" x14ac:dyDescent="0.25">
      <c r="A2343">
        <v>5667703</v>
      </c>
      <c r="B2343" t="s">
        <v>3627</v>
      </c>
      <c r="C2343">
        <v>1151.67</v>
      </c>
      <c r="D2343">
        <v>1151.67</v>
      </c>
      <c r="E2343" t="s">
        <v>3628</v>
      </c>
      <c r="F2343" t="s">
        <v>3629</v>
      </c>
    </row>
    <row r="2344" spans="1:6" x14ac:dyDescent="0.25">
      <c r="A2344">
        <v>5347903</v>
      </c>
      <c r="B2344" t="s">
        <v>3627</v>
      </c>
      <c r="C2344">
        <v>1151.67</v>
      </c>
      <c r="D2344">
        <v>1151.67</v>
      </c>
      <c r="E2344" t="s">
        <v>3628</v>
      </c>
      <c r="F2344" t="s">
        <v>3629</v>
      </c>
    </row>
    <row r="2345" spans="1:6" x14ac:dyDescent="0.25">
      <c r="A2345">
        <v>6030703</v>
      </c>
      <c r="B2345" t="s">
        <v>3627</v>
      </c>
      <c r="C2345">
        <v>1151.67</v>
      </c>
      <c r="D2345">
        <v>1151.67</v>
      </c>
      <c r="E2345" t="s">
        <v>3628</v>
      </c>
      <c r="F2345" t="s">
        <v>3629</v>
      </c>
    </row>
    <row r="2346" spans="1:6" x14ac:dyDescent="0.25">
      <c r="A2346">
        <v>6082503</v>
      </c>
      <c r="B2346" t="s">
        <v>3627</v>
      </c>
      <c r="C2346">
        <v>1151.67</v>
      </c>
      <c r="D2346">
        <v>1151.67</v>
      </c>
      <c r="E2346" t="s">
        <v>3628</v>
      </c>
      <c r="F2346" t="s">
        <v>3629</v>
      </c>
    </row>
    <row r="2347" spans="1:6" x14ac:dyDescent="0.25">
      <c r="A2347">
        <v>4685203</v>
      </c>
      <c r="B2347" t="s">
        <v>3627</v>
      </c>
      <c r="C2347">
        <v>8437.84</v>
      </c>
      <c r="D2347">
        <v>8437.84</v>
      </c>
      <c r="E2347" t="s">
        <v>3628</v>
      </c>
      <c r="F2347" t="s">
        <v>3629</v>
      </c>
    </row>
    <row r="2348" spans="1:6" x14ac:dyDescent="0.25">
      <c r="A2348">
        <v>86103</v>
      </c>
      <c r="B2348" t="s">
        <v>3630</v>
      </c>
      <c r="C2348">
        <v>0</v>
      </c>
      <c r="D2348">
        <v>0</v>
      </c>
      <c r="E2348" t="s">
        <v>3630</v>
      </c>
      <c r="F2348" t="s">
        <v>3630</v>
      </c>
    </row>
    <row r="2349" spans="1:6" x14ac:dyDescent="0.25">
      <c r="A2349">
        <v>6115003</v>
      </c>
      <c r="B2349" t="s">
        <v>3627</v>
      </c>
      <c r="C2349">
        <v>10389.280000000001</v>
      </c>
      <c r="D2349">
        <v>10389.280000000001</v>
      </c>
      <c r="E2349" t="s">
        <v>3628</v>
      </c>
      <c r="F2349" t="s">
        <v>3629</v>
      </c>
    </row>
    <row r="2350" spans="1:6" x14ac:dyDescent="0.25">
      <c r="A2350">
        <v>6281703</v>
      </c>
      <c r="B2350" t="s">
        <v>3627</v>
      </c>
      <c r="C2350">
        <v>10389.280000000001</v>
      </c>
      <c r="D2350">
        <v>10389.280000000001</v>
      </c>
      <c r="E2350" t="s">
        <v>3628</v>
      </c>
      <c r="F2350" t="s">
        <v>3629</v>
      </c>
    </row>
    <row r="2351" spans="1:6" x14ac:dyDescent="0.25">
      <c r="A2351">
        <v>5653703</v>
      </c>
      <c r="B2351" t="s">
        <v>3630</v>
      </c>
      <c r="C2351">
        <v>0</v>
      </c>
      <c r="D2351">
        <v>0</v>
      </c>
      <c r="E2351" t="s">
        <v>3630</v>
      </c>
      <c r="F2351" t="s">
        <v>3630</v>
      </c>
    </row>
    <row r="2352" spans="1:6" x14ac:dyDescent="0.25">
      <c r="A2352">
        <v>6375903</v>
      </c>
      <c r="B2352" t="s">
        <v>3627</v>
      </c>
      <c r="C2352">
        <v>9639</v>
      </c>
      <c r="D2352">
        <v>9639</v>
      </c>
      <c r="E2352" t="s">
        <v>3628</v>
      </c>
      <c r="F2352" t="s">
        <v>3629</v>
      </c>
    </row>
    <row r="2353" spans="1:6" x14ac:dyDescent="0.25">
      <c r="A2353">
        <v>6273903</v>
      </c>
      <c r="B2353" t="s">
        <v>3630</v>
      </c>
      <c r="C2353">
        <v>0</v>
      </c>
      <c r="D2353">
        <v>0</v>
      </c>
      <c r="E2353" t="s">
        <v>3630</v>
      </c>
      <c r="F2353" t="s">
        <v>3630</v>
      </c>
    </row>
    <row r="2354" spans="1:6" x14ac:dyDescent="0.25">
      <c r="A2354">
        <v>6341903</v>
      </c>
      <c r="B2354" t="s">
        <v>3630</v>
      </c>
      <c r="C2354">
        <v>0</v>
      </c>
      <c r="D2354">
        <v>0</v>
      </c>
      <c r="E2354" t="s">
        <v>3630</v>
      </c>
      <c r="F2354" t="s">
        <v>3630</v>
      </c>
    </row>
    <row r="2355" spans="1:6" x14ac:dyDescent="0.25">
      <c r="A2355">
        <v>297803</v>
      </c>
      <c r="B2355" t="s">
        <v>3627</v>
      </c>
      <c r="C2355">
        <v>2222.67</v>
      </c>
      <c r="D2355">
        <v>2222.67</v>
      </c>
      <c r="E2355" t="s">
        <v>3628</v>
      </c>
      <c r="F2355" t="s">
        <v>3629</v>
      </c>
    </row>
    <row r="2356" spans="1:6" x14ac:dyDescent="0.25">
      <c r="A2356">
        <v>423803</v>
      </c>
      <c r="B2356" t="s">
        <v>3627</v>
      </c>
      <c r="C2356">
        <v>1151.67</v>
      </c>
      <c r="D2356">
        <v>1151.67</v>
      </c>
      <c r="E2356" t="s">
        <v>3628</v>
      </c>
      <c r="F2356" t="s">
        <v>3629</v>
      </c>
    </row>
    <row r="2357" spans="1:6" x14ac:dyDescent="0.25">
      <c r="A2357">
        <v>72703</v>
      </c>
      <c r="B2357" t="s">
        <v>3627</v>
      </c>
      <c r="C2357">
        <v>1151.67</v>
      </c>
      <c r="D2357">
        <v>1151.67</v>
      </c>
      <c r="E2357" t="s">
        <v>3628</v>
      </c>
      <c r="F2357" t="s">
        <v>3629</v>
      </c>
    </row>
    <row r="2358" spans="1:6" x14ac:dyDescent="0.25">
      <c r="A2358">
        <v>82203</v>
      </c>
      <c r="B2358" t="s">
        <v>3627</v>
      </c>
      <c r="C2358">
        <v>3332.42</v>
      </c>
      <c r="D2358">
        <v>3332.42</v>
      </c>
      <c r="E2358" t="s">
        <v>3628</v>
      </c>
      <c r="F2358" t="s">
        <v>3629</v>
      </c>
    </row>
    <row r="2359" spans="1:6" x14ac:dyDescent="0.25">
      <c r="A2359">
        <v>87303</v>
      </c>
      <c r="B2359" t="s">
        <v>3627</v>
      </c>
      <c r="C2359">
        <v>1151.67</v>
      </c>
      <c r="D2359">
        <v>1151.67</v>
      </c>
      <c r="E2359" t="s">
        <v>3628</v>
      </c>
      <c r="F2359" t="s">
        <v>3629</v>
      </c>
    </row>
    <row r="2360" spans="1:6" x14ac:dyDescent="0.25">
      <c r="A2360">
        <v>107103</v>
      </c>
      <c r="B2360" t="s">
        <v>3630</v>
      </c>
      <c r="C2360">
        <v>0</v>
      </c>
      <c r="D2360">
        <v>0</v>
      </c>
      <c r="E2360" t="s">
        <v>3630</v>
      </c>
      <c r="F2360" t="s">
        <v>3630</v>
      </c>
    </row>
    <row r="2361" spans="1:6" x14ac:dyDescent="0.25">
      <c r="A2361">
        <v>107303</v>
      </c>
      <c r="B2361" t="s">
        <v>3627</v>
      </c>
      <c r="C2361">
        <v>2201.02</v>
      </c>
      <c r="D2361">
        <v>2201.02</v>
      </c>
      <c r="E2361" t="s">
        <v>3628</v>
      </c>
      <c r="F2361" t="s">
        <v>3629</v>
      </c>
    </row>
    <row r="2362" spans="1:6" x14ac:dyDescent="0.25">
      <c r="A2362">
        <v>107403</v>
      </c>
      <c r="B2362" t="s">
        <v>3627</v>
      </c>
      <c r="C2362">
        <v>1152.0899999999999</v>
      </c>
      <c r="D2362">
        <v>1152.0899999999999</v>
      </c>
      <c r="E2362" t="s">
        <v>3628</v>
      </c>
      <c r="F2362" t="s">
        <v>3629</v>
      </c>
    </row>
    <row r="2363" spans="1:6" x14ac:dyDescent="0.25">
      <c r="A2363">
        <v>107603</v>
      </c>
      <c r="B2363" t="s">
        <v>3627</v>
      </c>
      <c r="C2363">
        <v>1151.67</v>
      </c>
      <c r="D2363">
        <v>1151.67</v>
      </c>
      <c r="E2363" t="s">
        <v>3628</v>
      </c>
      <c r="F2363" t="s">
        <v>3629</v>
      </c>
    </row>
    <row r="2364" spans="1:6" x14ac:dyDescent="0.25">
      <c r="A2364">
        <v>1303203</v>
      </c>
      <c r="B2364" t="s">
        <v>3627</v>
      </c>
      <c r="C2364">
        <v>1151.67</v>
      </c>
      <c r="D2364">
        <v>1151.67</v>
      </c>
      <c r="E2364" t="s">
        <v>3628</v>
      </c>
      <c r="F2364" t="s">
        <v>3629</v>
      </c>
    </row>
    <row r="2365" spans="1:6" x14ac:dyDescent="0.25">
      <c r="A2365">
        <v>157403</v>
      </c>
      <c r="B2365" t="s">
        <v>3627</v>
      </c>
      <c r="C2365">
        <v>1621.2</v>
      </c>
      <c r="D2365">
        <v>1621.2</v>
      </c>
      <c r="E2365" t="s">
        <v>3628</v>
      </c>
      <c r="F2365" t="s">
        <v>3629</v>
      </c>
    </row>
    <row r="2366" spans="1:6" x14ac:dyDescent="0.25">
      <c r="A2366">
        <v>161903</v>
      </c>
      <c r="B2366" t="s">
        <v>3627</v>
      </c>
      <c r="C2366">
        <v>3298.37</v>
      </c>
      <c r="D2366">
        <v>3298.37</v>
      </c>
      <c r="E2366" t="s">
        <v>3628</v>
      </c>
      <c r="F2366" t="s">
        <v>3629</v>
      </c>
    </row>
    <row r="2367" spans="1:6" x14ac:dyDescent="0.25">
      <c r="A2367">
        <v>187803</v>
      </c>
      <c r="B2367" t="s">
        <v>3627</v>
      </c>
      <c r="C2367">
        <v>1154.98</v>
      </c>
      <c r="D2367">
        <v>1154.98</v>
      </c>
      <c r="E2367" t="s">
        <v>3628</v>
      </c>
      <c r="F2367" t="s">
        <v>3629</v>
      </c>
    </row>
    <row r="2368" spans="1:6" x14ac:dyDescent="0.25">
      <c r="A2368">
        <v>125603</v>
      </c>
      <c r="B2368" t="s">
        <v>3627</v>
      </c>
      <c r="C2368">
        <v>1152.0899999999999</v>
      </c>
      <c r="D2368">
        <v>1152.0899999999999</v>
      </c>
      <c r="E2368" t="s">
        <v>3628</v>
      </c>
      <c r="F2368" t="s">
        <v>3629</v>
      </c>
    </row>
    <row r="2369" spans="1:6" x14ac:dyDescent="0.25">
      <c r="A2369">
        <v>203903</v>
      </c>
      <c r="B2369" t="s">
        <v>3627</v>
      </c>
      <c r="C2369">
        <v>520.66999999999996</v>
      </c>
      <c r="D2369">
        <v>520.66999999999996</v>
      </c>
      <c r="E2369" t="s">
        <v>3628</v>
      </c>
      <c r="F2369" t="s">
        <v>3629</v>
      </c>
    </row>
    <row r="2370" spans="1:6" x14ac:dyDescent="0.25">
      <c r="A2370">
        <v>383803</v>
      </c>
      <c r="B2370" t="s">
        <v>3627</v>
      </c>
      <c r="C2370">
        <v>1151.67</v>
      </c>
      <c r="D2370">
        <v>1151.67</v>
      </c>
      <c r="E2370" t="s">
        <v>3628</v>
      </c>
      <c r="F2370" t="s">
        <v>3629</v>
      </c>
    </row>
    <row r="2371" spans="1:6" x14ac:dyDescent="0.25">
      <c r="A2371">
        <v>995203</v>
      </c>
      <c r="B2371" t="s">
        <v>3627</v>
      </c>
      <c r="C2371">
        <v>2258.75</v>
      </c>
      <c r="D2371">
        <v>2258.75</v>
      </c>
      <c r="E2371" t="s">
        <v>3628</v>
      </c>
      <c r="F2371" t="s">
        <v>3629</v>
      </c>
    </row>
    <row r="2372" spans="1:6" x14ac:dyDescent="0.25">
      <c r="A2372">
        <v>1045203</v>
      </c>
      <c r="B2372" t="s">
        <v>3627</v>
      </c>
      <c r="C2372">
        <v>2206.2600000000002</v>
      </c>
      <c r="D2372">
        <v>2206.2600000000002</v>
      </c>
      <c r="E2372" t="s">
        <v>3628</v>
      </c>
      <c r="F2372" t="s">
        <v>3629</v>
      </c>
    </row>
    <row r="2373" spans="1:6" x14ac:dyDescent="0.25">
      <c r="A2373">
        <v>1101203</v>
      </c>
      <c r="B2373" t="s">
        <v>3627</v>
      </c>
      <c r="C2373">
        <v>1151.67</v>
      </c>
      <c r="D2373">
        <v>1151.67</v>
      </c>
      <c r="E2373" t="s">
        <v>3628</v>
      </c>
      <c r="F2373" t="s">
        <v>3629</v>
      </c>
    </row>
    <row r="2374" spans="1:6" x14ac:dyDescent="0.25">
      <c r="A2374">
        <v>1597203</v>
      </c>
      <c r="B2374" t="s">
        <v>3627</v>
      </c>
      <c r="C2374">
        <v>1151.67</v>
      </c>
      <c r="D2374">
        <v>1151.67</v>
      </c>
      <c r="E2374" t="s">
        <v>3628</v>
      </c>
      <c r="F2374" t="s">
        <v>3629</v>
      </c>
    </row>
    <row r="2375" spans="1:6" x14ac:dyDescent="0.25">
      <c r="A2375">
        <v>2267203</v>
      </c>
      <c r="B2375" t="s">
        <v>3630</v>
      </c>
      <c r="C2375">
        <v>0</v>
      </c>
      <c r="D2375">
        <v>0</v>
      </c>
      <c r="E2375" t="s">
        <v>3630</v>
      </c>
      <c r="F2375" t="s">
        <v>3630</v>
      </c>
    </row>
    <row r="2376" spans="1:6" x14ac:dyDescent="0.25">
      <c r="A2376">
        <v>2921603</v>
      </c>
      <c r="B2376" t="s">
        <v>3630</v>
      </c>
      <c r="C2376">
        <v>0</v>
      </c>
      <c r="D2376">
        <v>0</v>
      </c>
      <c r="E2376" t="s">
        <v>3630</v>
      </c>
      <c r="F2376" t="s">
        <v>3630</v>
      </c>
    </row>
    <row r="2377" spans="1:6" x14ac:dyDescent="0.25">
      <c r="A2377">
        <v>404103</v>
      </c>
      <c r="B2377" t="s">
        <v>3630</v>
      </c>
      <c r="C2377">
        <v>0</v>
      </c>
      <c r="D2377">
        <v>0</v>
      </c>
      <c r="E2377" t="s">
        <v>3630</v>
      </c>
      <c r="F2377" t="s">
        <v>3630</v>
      </c>
    </row>
    <row r="2378" spans="1:6" x14ac:dyDescent="0.25">
      <c r="A2378">
        <v>411603</v>
      </c>
      <c r="B2378" t="s">
        <v>3627</v>
      </c>
      <c r="C2378">
        <v>3362.52</v>
      </c>
      <c r="D2378">
        <v>3362.52</v>
      </c>
      <c r="E2378" t="s">
        <v>3628</v>
      </c>
      <c r="F2378" t="s">
        <v>3629</v>
      </c>
    </row>
    <row r="2379" spans="1:6" x14ac:dyDescent="0.25">
      <c r="A2379">
        <v>4541303</v>
      </c>
      <c r="B2379" t="s">
        <v>3630</v>
      </c>
      <c r="C2379">
        <v>0</v>
      </c>
      <c r="D2379">
        <v>0</v>
      </c>
      <c r="E2379" t="s">
        <v>3630</v>
      </c>
      <c r="F2379" t="s">
        <v>3630</v>
      </c>
    </row>
    <row r="2380" spans="1:6" x14ac:dyDescent="0.25">
      <c r="A2380">
        <v>411803</v>
      </c>
      <c r="B2380" t="s">
        <v>3627</v>
      </c>
      <c r="C2380">
        <v>1151.67</v>
      </c>
      <c r="D2380">
        <v>1151.67</v>
      </c>
      <c r="E2380" t="s">
        <v>3628</v>
      </c>
      <c r="F2380" t="s">
        <v>3629</v>
      </c>
    </row>
    <row r="2381" spans="1:6" x14ac:dyDescent="0.25">
      <c r="A2381">
        <v>412203</v>
      </c>
      <c r="B2381" t="s">
        <v>3627</v>
      </c>
      <c r="C2381">
        <v>1151.67</v>
      </c>
      <c r="D2381">
        <v>1151.67</v>
      </c>
      <c r="E2381" t="s">
        <v>3628</v>
      </c>
      <c r="F2381" t="s">
        <v>3629</v>
      </c>
    </row>
    <row r="2382" spans="1:6" x14ac:dyDescent="0.25">
      <c r="A2382">
        <v>412403</v>
      </c>
      <c r="B2382" t="s">
        <v>3630</v>
      </c>
      <c r="C2382">
        <v>0</v>
      </c>
      <c r="D2382">
        <v>0</v>
      </c>
      <c r="E2382" t="s">
        <v>3630</v>
      </c>
      <c r="F2382" t="s">
        <v>3630</v>
      </c>
    </row>
    <row r="2383" spans="1:6" x14ac:dyDescent="0.25">
      <c r="A2383">
        <v>322303</v>
      </c>
      <c r="B2383" t="s">
        <v>3627</v>
      </c>
      <c r="C2383">
        <v>1151.67</v>
      </c>
      <c r="D2383">
        <v>1151.67</v>
      </c>
      <c r="E2383" t="s">
        <v>3628</v>
      </c>
      <c r="F2383" t="s">
        <v>3629</v>
      </c>
    </row>
    <row r="2384" spans="1:6" x14ac:dyDescent="0.25">
      <c r="A2384">
        <v>4542103</v>
      </c>
      <c r="B2384" t="s">
        <v>3627</v>
      </c>
      <c r="C2384">
        <v>1151.67</v>
      </c>
      <c r="D2384">
        <v>1151.67</v>
      </c>
      <c r="E2384" t="s">
        <v>3628</v>
      </c>
      <c r="F2384" t="s">
        <v>3629</v>
      </c>
    </row>
    <row r="2385" spans="1:6" x14ac:dyDescent="0.25">
      <c r="A2385">
        <v>4542703</v>
      </c>
      <c r="B2385" t="s">
        <v>3630</v>
      </c>
      <c r="C2385">
        <v>0</v>
      </c>
      <c r="D2385">
        <v>0</v>
      </c>
      <c r="E2385" t="s">
        <v>3630</v>
      </c>
      <c r="F2385" t="s">
        <v>3630</v>
      </c>
    </row>
    <row r="2386" spans="1:6" x14ac:dyDescent="0.25">
      <c r="A2386">
        <v>2691203</v>
      </c>
      <c r="B2386" t="s">
        <v>3627</v>
      </c>
      <c r="C2386">
        <v>1208.1099999999999</v>
      </c>
      <c r="D2386">
        <v>1208.1099999999999</v>
      </c>
      <c r="E2386" t="s">
        <v>3628</v>
      </c>
      <c r="F2386" t="s">
        <v>3629</v>
      </c>
    </row>
    <row r="2387" spans="1:6" x14ac:dyDescent="0.25">
      <c r="A2387">
        <v>4413203</v>
      </c>
      <c r="B2387" t="s">
        <v>3627</v>
      </c>
      <c r="C2387">
        <v>2201.67</v>
      </c>
      <c r="D2387">
        <v>2201.67</v>
      </c>
      <c r="E2387" t="s">
        <v>3628</v>
      </c>
      <c r="F2387" t="s">
        <v>3629</v>
      </c>
    </row>
    <row r="2388" spans="1:6" x14ac:dyDescent="0.25">
      <c r="A2388">
        <v>4517203</v>
      </c>
      <c r="B2388" t="s">
        <v>3627</v>
      </c>
      <c r="C2388">
        <v>1151.67</v>
      </c>
      <c r="D2388">
        <v>1151.67</v>
      </c>
      <c r="E2388" t="s">
        <v>3628</v>
      </c>
      <c r="F2388" t="s">
        <v>3629</v>
      </c>
    </row>
    <row r="2389" spans="1:6" x14ac:dyDescent="0.25">
      <c r="A2389">
        <v>4541803</v>
      </c>
      <c r="B2389" t="s">
        <v>3627</v>
      </c>
      <c r="C2389">
        <v>2254.37</v>
      </c>
      <c r="D2389">
        <v>2254.37</v>
      </c>
      <c r="E2389" t="s">
        <v>3628</v>
      </c>
      <c r="F2389" t="s">
        <v>3629</v>
      </c>
    </row>
    <row r="2390" spans="1:6" x14ac:dyDescent="0.25">
      <c r="A2390">
        <v>1835303</v>
      </c>
      <c r="B2390" t="s">
        <v>3627</v>
      </c>
      <c r="C2390">
        <v>1151.67</v>
      </c>
      <c r="D2390">
        <v>1151.67</v>
      </c>
      <c r="E2390" t="s">
        <v>3628</v>
      </c>
      <c r="F2390" t="s">
        <v>3629</v>
      </c>
    </row>
    <row r="2391" spans="1:6" x14ac:dyDescent="0.25">
      <c r="A2391">
        <v>4542003</v>
      </c>
      <c r="B2391" t="s">
        <v>3630</v>
      </c>
      <c r="C2391">
        <v>0</v>
      </c>
      <c r="D2391">
        <v>0</v>
      </c>
      <c r="E2391" t="s">
        <v>3630</v>
      </c>
      <c r="F2391" t="s">
        <v>3630</v>
      </c>
    </row>
    <row r="2392" spans="1:6" x14ac:dyDescent="0.25">
      <c r="A2392">
        <v>4542603</v>
      </c>
      <c r="B2392" t="s">
        <v>3627</v>
      </c>
      <c r="C2392">
        <v>1151.67</v>
      </c>
      <c r="D2392">
        <v>1151.67</v>
      </c>
      <c r="E2392" t="s">
        <v>3628</v>
      </c>
      <c r="F2392" t="s">
        <v>3629</v>
      </c>
    </row>
    <row r="2393" spans="1:6" x14ac:dyDescent="0.25">
      <c r="A2393">
        <v>4541703</v>
      </c>
      <c r="B2393" t="s">
        <v>3627</v>
      </c>
      <c r="C2393">
        <v>1151.67</v>
      </c>
      <c r="D2393">
        <v>1151.67</v>
      </c>
      <c r="E2393" t="s">
        <v>3628</v>
      </c>
      <c r="F2393" t="s">
        <v>3629</v>
      </c>
    </row>
    <row r="2394" spans="1:6" x14ac:dyDescent="0.25">
      <c r="A2394">
        <v>4542303</v>
      </c>
      <c r="B2394" t="s">
        <v>3627</v>
      </c>
      <c r="C2394">
        <v>1151.67</v>
      </c>
      <c r="D2394">
        <v>1151.67</v>
      </c>
      <c r="E2394" t="s">
        <v>3628</v>
      </c>
      <c r="F2394" t="s">
        <v>3629</v>
      </c>
    </row>
    <row r="2395" spans="1:6" x14ac:dyDescent="0.25">
      <c r="A2395">
        <v>4541403</v>
      </c>
      <c r="B2395" t="s">
        <v>3627</v>
      </c>
      <c r="C2395">
        <v>1151.67</v>
      </c>
      <c r="D2395">
        <v>1151.67</v>
      </c>
      <c r="E2395" t="s">
        <v>3628</v>
      </c>
      <c r="F2395" t="s">
        <v>3629</v>
      </c>
    </row>
    <row r="2396" spans="1:6" x14ac:dyDescent="0.25">
      <c r="A2396">
        <v>4543403</v>
      </c>
      <c r="B2396" t="s">
        <v>3627</v>
      </c>
      <c r="C2396">
        <v>1116.22</v>
      </c>
      <c r="D2396">
        <v>1116.22</v>
      </c>
      <c r="E2396" t="s">
        <v>3628</v>
      </c>
      <c r="F2396" t="s">
        <v>3629</v>
      </c>
    </row>
    <row r="2397" spans="1:6" x14ac:dyDescent="0.25">
      <c r="A2397">
        <v>4542903</v>
      </c>
      <c r="B2397" t="s">
        <v>3627</v>
      </c>
      <c r="C2397">
        <v>2254.37</v>
      </c>
      <c r="D2397">
        <v>2254.37</v>
      </c>
      <c r="E2397" t="s">
        <v>3628</v>
      </c>
      <c r="F2397" t="s">
        <v>3629</v>
      </c>
    </row>
    <row r="2398" spans="1:6" x14ac:dyDescent="0.25">
      <c r="A2398">
        <v>4541903</v>
      </c>
      <c r="B2398" t="s">
        <v>3627</v>
      </c>
      <c r="C2398">
        <v>2201.67</v>
      </c>
      <c r="D2398">
        <v>2201.67</v>
      </c>
      <c r="E2398" t="s">
        <v>3628</v>
      </c>
      <c r="F2398" t="s">
        <v>3629</v>
      </c>
    </row>
    <row r="2399" spans="1:6" x14ac:dyDescent="0.25">
      <c r="A2399">
        <v>4542503</v>
      </c>
      <c r="B2399" t="s">
        <v>3627</v>
      </c>
      <c r="C2399">
        <v>1151.67</v>
      </c>
      <c r="D2399">
        <v>1151.67</v>
      </c>
      <c r="E2399" t="s">
        <v>3628</v>
      </c>
      <c r="F2399" t="s">
        <v>3629</v>
      </c>
    </row>
    <row r="2400" spans="1:6" x14ac:dyDescent="0.25">
      <c r="A2400">
        <v>4921303</v>
      </c>
      <c r="B2400" t="s">
        <v>3627</v>
      </c>
      <c r="C2400">
        <v>4380.3900000000003</v>
      </c>
      <c r="D2400">
        <v>4380.3900000000003</v>
      </c>
      <c r="E2400" t="s">
        <v>3628</v>
      </c>
      <c r="F2400" t="s">
        <v>3629</v>
      </c>
    </row>
    <row r="2401" spans="1:6" x14ac:dyDescent="0.25">
      <c r="A2401">
        <v>106803</v>
      </c>
      <c r="B2401" t="s">
        <v>3627</v>
      </c>
      <c r="C2401">
        <v>1151.67</v>
      </c>
      <c r="D2401">
        <v>1151.67</v>
      </c>
      <c r="E2401" t="s">
        <v>3628</v>
      </c>
      <c r="F2401" t="s">
        <v>3629</v>
      </c>
    </row>
    <row r="2402" spans="1:6" x14ac:dyDescent="0.25">
      <c r="A2402">
        <v>5362103</v>
      </c>
      <c r="B2402" t="s">
        <v>3627</v>
      </c>
      <c r="C2402">
        <v>1151.67</v>
      </c>
      <c r="D2402">
        <v>1151.67</v>
      </c>
      <c r="E2402" t="s">
        <v>3628</v>
      </c>
      <c r="F2402" t="s">
        <v>3629</v>
      </c>
    </row>
    <row r="2403" spans="1:6" x14ac:dyDescent="0.25">
      <c r="A2403">
        <v>5362003</v>
      </c>
      <c r="B2403" t="s">
        <v>3627</v>
      </c>
      <c r="C2403">
        <v>2222.67</v>
      </c>
      <c r="D2403">
        <v>2222.67</v>
      </c>
      <c r="E2403" t="s">
        <v>3628</v>
      </c>
      <c r="F2403" t="s">
        <v>3629</v>
      </c>
    </row>
    <row r="2404" spans="1:6" x14ac:dyDescent="0.25">
      <c r="A2404">
        <v>256603</v>
      </c>
      <c r="B2404" t="s">
        <v>3627</v>
      </c>
      <c r="C2404">
        <v>1151.67</v>
      </c>
      <c r="D2404">
        <v>1151.67</v>
      </c>
      <c r="E2404" t="s">
        <v>3628</v>
      </c>
      <c r="F2404" t="s">
        <v>3629</v>
      </c>
    </row>
    <row r="2405" spans="1:6" x14ac:dyDescent="0.25">
      <c r="A2405">
        <v>6353703</v>
      </c>
      <c r="B2405" t="s">
        <v>3630</v>
      </c>
      <c r="C2405">
        <v>0</v>
      </c>
      <c r="D2405">
        <v>0</v>
      </c>
      <c r="E2405" t="s">
        <v>3630</v>
      </c>
      <c r="F2405" t="s">
        <v>3630</v>
      </c>
    </row>
    <row r="2406" spans="1:6" x14ac:dyDescent="0.25">
      <c r="A2406">
        <v>6509203</v>
      </c>
      <c r="B2406" t="s">
        <v>3630</v>
      </c>
      <c r="C2406">
        <v>0</v>
      </c>
      <c r="D2406">
        <v>0</v>
      </c>
      <c r="E2406" t="s">
        <v>3630</v>
      </c>
      <c r="F2406" t="s">
        <v>3630</v>
      </c>
    </row>
    <row r="2407" spans="1:6" x14ac:dyDescent="0.25">
      <c r="A2407">
        <v>6362203</v>
      </c>
      <c r="B2407" t="s">
        <v>3630</v>
      </c>
      <c r="C2407">
        <v>0</v>
      </c>
      <c r="D2407">
        <v>0</v>
      </c>
      <c r="E2407" t="s">
        <v>3630</v>
      </c>
      <c r="F2407" t="s">
        <v>3630</v>
      </c>
    </row>
    <row r="2408" spans="1:6" x14ac:dyDescent="0.25">
      <c r="A2408">
        <v>5289803</v>
      </c>
      <c r="B2408" t="s">
        <v>3627</v>
      </c>
      <c r="C2408">
        <v>1151.67</v>
      </c>
      <c r="D2408">
        <v>1151.67</v>
      </c>
      <c r="E2408" t="s">
        <v>3628</v>
      </c>
      <c r="F2408" t="s">
        <v>3629</v>
      </c>
    </row>
    <row r="2409" spans="1:6" x14ac:dyDescent="0.25">
      <c r="A2409">
        <v>5361903</v>
      </c>
      <c r="B2409" t="s">
        <v>3627</v>
      </c>
      <c r="C2409">
        <v>1151.67</v>
      </c>
      <c r="D2409">
        <v>1151.67</v>
      </c>
      <c r="E2409" t="s">
        <v>3628</v>
      </c>
      <c r="F2409" t="s">
        <v>3629</v>
      </c>
    </row>
    <row r="2410" spans="1:6" x14ac:dyDescent="0.25">
      <c r="A2410">
        <v>163003</v>
      </c>
      <c r="B2410" t="s">
        <v>3627</v>
      </c>
      <c r="C2410">
        <v>2254.8000000000002</v>
      </c>
      <c r="D2410">
        <v>2254.8000000000002</v>
      </c>
      <c r="E2410" t="s">
        <v>3628</v>
      </c>
      <c r="F2410" t="s">
        <v>3629</v>
      </c>
    </row>
    <row r="2411" spans="1:6" x14ac:dyDescent="0.25">
      <c r="A2411">
        <v>5290003</v>
      </c>
      <c r="B2411" t="s">
        <v>3627</v>
      </c>
      <c r="C2411">
        <v>1151.67</v>
      </c>
      <c r="D2411">
        <v>1151.67</v>
      </c>
      <c r="E2411" t="s">
        <v>3628</v>
      </c>
      <c r="F2411" t="s">
        <v>3629</v>
      </c>
    </row>
    <row r="2412" spans="1:6" x14ac:dyDescent="0.25">
      <c r="A2412">
        <v>5289903</v>
      </c>
      <c r="B2412" t="s">
        <v>3627</v>
      </c>
      <c r="C2412">
        <v>1151.67</v>
      </c>
      <c r="D2412">
        <v>1151.67</v>
      </c>
      <c r="E2412" t="s">
        <v>3628</v>
      </c>
      <c r="F2412" t="s">
        <v>3629</v>
      </c>
    </row>
    <row r="2413" spans="1:6" x14ac:dyDescent="0.25">
      <c r="A2413">
        <v>5667803</v>
      </c>
      <c r="B2413" t="s">
        <v>3627</v>
      </c>
      <c r="C2413">
        <v>2222.67</v>
      </c>
      <c r="D2413">
        <v>2222.67</v>
      </c>
      <c r="E2413" t="s">
        <v>3628</v>
      </c>
      <c r="F2413" t="s">
        <v>3629</v>
      </c>
    </row>
    <row r="2414" spans="1:6" x14ac:dyDescent="0.25">
      <c r="A2414">
        <v>6088603</v>
      </c>
      <c r="B2414" t="s">
        <v>3627</v>
      </c>
      <c r="C2414">
        <v>1151.67</v>
      </c>
      <c r="D2414">
        <v>1151.67</v>
      </c>
      <c r="E2414" t="s">
        <v>3628</v>
      </c>
      <c r="F2414" t="s">
        <v>3629</v>
      </c>
    </row>
    <row r="2415" spans="1:6" x14ac:dyDescent="0.25">
      <c r="A2415">
        <v>6034503</v>
      </c>
      <c r="B2415" t="s">
        <v>3627</v>
      </c>
      <c r="C2415">
        <v>1606.5</v>
      </c>
      <c r="D2415">
        <v>1606.5</v>
      </c>
      <c r="E2415" t="s">
        <v>3628</v>
      </c>
      <c r="F2415" t="s">
        <v>3629</v>
      </c>
    </row>
    <row r="2416" spans="1:6" x14ac:dyDescent="0.25">
      <c r="A2416">
        <v>6215503</v>
      </c>
      <c r="B2416" t="s">
        <v>3630</v>
      </c>
      <c r="C2416">
        <v>0</v>
      </c>
      <c r="D2416">
        <v>0</v>
      </c>
      <c r="E2416" t="s">
        <v>3630</v>
      </c>
      <c r="F2416" t="s">
        <v>3630</v>
      </c>
    </row>
    <row r="2417" spans="1:6" x14ac:dyDescent="0.25">
      <c r="A2417">
        <v>1318103</v>
      </c>
      <c r="B2417" t="s">
        <v>3627</v>
      </c>
      <c r="C2417">
        <v>7887.38</v>
      </c>
      <c r="D2417">
        <v>7887.38</v>
      </c>
      <c r="E2417" t="s">
        <v>3628</v>
      </c>
      <c r="F2417" t="s">
        <v>3629</v>
      </c>
    </row>
    <row r="2418" spans="1:6" x14ac:dyDescent="0.25">
      <c r="A2418">
        <v>336303</v>
      </c>
      <c r="B2418" t="s">
        <v>3627</v>
      </c>
      <c r="C2418">
        <v>3598.41</v>
      </c>
      <c r="D2418">
        <v>3598.41</v>
      </c>
      <c r="E2418" t="s">
        <v>3628</v>
      </c>
      <c r="F2418" t="s">
        <v>3629</v>
      </c>
    </row>
    <row r="2419" spans="1:6" x14ac:dyDescent="0.25">
      <c r="A2419">
        <v>869203</v>
      </c>
      <c r="B2419" t="s">
        <v>3627</v>
      </c>
      <c r="C2419">
        <v>4701.54</v>
      </c>
      <c r="D2419">
        <v>4701.54</v>
      </c>
      <c r="E2419" t="s">
        <v>3628</v>
      </c>
      <c r="F2419" t="s">
        <v>3629</v>
      </c>
    </row>
    <row r="2420" spans="1:6" x14ac:dyDescent="0.25">
      <c r="A2420">
        <v>172703</v>
      </c>
      <c r="B2420" t="s">
        <v>3627</v>
      </c>
      <c r="C2420">
        <v>4669.41</v>
      </c>
      <c r="D2420">
        <v>4669.41</v>
      </c>
      <c r="E2420" t="s">
        <v>3628</v>
      </c>
      <c r="F2420" t="s">
        <v>3629</v>
      </c>
    </row>
    <row r="2421" spans="1:6" x14ac:dyDescent="0.25">
      <c r="A2421">
        <v>283203</v>
      </c>
      <c r="B2421" t="s">
        <v>3627</v>
      </c>
      <c r="C2421">
        <v>6287.84</v>
      </c>
      <c r="D2421">
        <v>6287.84</v>
      </c>
      <c r="E2421" t="s">
        <v>3628</v>
      </c>
      <c r="F2421" t="s">
        <v>3629</v>
      </c>
    </row>
    <row r="2422" spans="1:6" x14ac:dyDescent="0.25">
      <c r="A2422">
        <v>410003</v>
      </c>
      <c r="B2422" t="s">
        <v>3627</v>
      </c>
      <c r="C2422">
        <v>2771.07</v>
      </c>
      <c r="D2422">
        <v>2771.07</v>
      </c>
      <c r="E2422" t="s">
        <v>3628</v>
      </c>
      <c r="F2422" t="s">
        <v>3629</v>
      </c>
    </row>
    <row r="2423" spans="1:6" x14ac:dyDescent="0.25">
      <c r="A2423">
        <v>5443503</v>
      </c>
      <c r="B2423" t="s">
        <v>3627</v>
      </c>
      <c r="C2423">
        <v>1606.5</v>
      </c>
      <c r="D2423">
        <v>1606.5</v>
      </c>
      <c r="E2423" t="s">
        <v>3628</v>
      </c>
      <c r="F2423" t="s">
        <v>3629</v>
      </c>
    </row>
    <row r="2424" spans="1:6" x14ac:dyDescent="0.25">
      <c r="A2424">
        <v>51003</v>
      </c>
      <c r="B2424" t="s">
        <v>3627</v>
      </c>
      <c r="C2424">
        <v>14340.69</v>
      </c>
      <c r="D2424">
        <v>14340.69</v>
      </c>
      <c r="E2424" t="s">
        <v>3628</v>
      </c>
      <c r="F2424" t="s">
        <v>3629</v>
      </c>
    </row>
    <row r="2425" spans="1:6" x14ac:dyDescent="0.25">
      <c r="A2425">
        <v>6030503</v>
      </c>
      <c r="B2425" t="s">
        <v>3627</v>
      </c>
      <c r="C2425">
        <v>1606.5</v>
      </c>
      <c r="D2425">
        <v>1606.5</v>
      </c>
      <c r="E2425" t="s">
        <v>3628</v>
      </c>
      <c r="F2425" t="s">
        <v>3629</v>
      </c>
    </row>
    <row r="2426" spans="1:6" x14ac:dyDescent="0.25">
      <c r="A2426">
        <v>282603</v>
      </c>
      <c r="B2426" t="s">
        <v>3627</v>
      </c>
      <c r="C2426">
        <v>1392.15</v>
      </c>
      <c r="D2426">
        <v>1392.15</v>
      </c>
      <c r="E2426" t="s">
        <v>3628</v>
      </c>
      <c r="F2426" t="s">
        <v>3629</v>
      </c>
    </row>
    <row r="2427" spans="1:6" x14ac:dyDescent="0.25">
      <c r="A2427">
        <v>1579203</v>
      </c>
      <c r="B2427" t="s">
        <v>3630</v>
      </c>
      <c r="C2427">
        <v>0</v>
      </c>
      <c r="D2427">
        <v>0</v>
      </c>
      <c r="E2427" t="s">
        <v>3630</v>
      </c>
      <c r="F2427" t="s">
        <v>3630</v>
      </c>
    </row>
    <row r="2428" spans="1:6" x14ac:dyDescent="0.25">
      <c r="A2428">
        <v>1593203</v>
      </c>
      <c r="B2428" t="s">
        <v>3627</v>
      </c>
      <c r="C2428">
        <v>1378.91</v>
      </c>
      <c r="D2428">
        <v>1378.91</v>
      </c>
      <c r="E2428" t="s">
        <v>3628</v>
      </c>
      <c r="F2428" t="s">
        <v>3629</v>
      </c>
    </row>
    <row r="2429" spans="1:6" x14ac:dyDescent="0.25">
      <c r="A2429">
        <v>401403</v>
      </c>
      <c r="B2429" t="s">
        <v>3627</v>
      </c>
      <c r="C2429">
        <v>1392.15</v>
      </c>
      <c r="D2429">
        <v>1392.15</v>
      </c>
      <c r="E2429" t="s">
        <v>3628</v>
      </c>
      <c r="F2429" t="s">
        <v>3629</v>
      </c>
    </row>
    <row r="2430" spans="1:6" x14ac:dyDescent="0.25">
      <c r="A2430">
        <v>401803</v>
      </c>
      <c r="B2430" t="s">
        <v>3627</v>
      </c>
      <c r="C2430">
        <v>1392.15</v>
      </c>
      <c r="D2430">
        <v>1392.15</v>
      </c>
      <c r="E2430" t="s">
        <v>3628</v>
      </c>
      <c r="F2430" t="s">
        <v>3629</v>
      </c>
    </row>
    <row r="2431" spans="1:6" x14ac:dyDescent="0.25">
      <c r="A2431">
        <v>410103</v>
      </c>
      <c r="B2431" t="s">
        <v>3627</v>
      </c>
      <c r="C2431">
        <v>1392.15</v>
      </c>
      <c r="D2431">
        <v>1392.15</v>
      </c>
      <c r="E2431" t="s">
        <v>3628</v>
      </c>
      <c r="F2431" t="s">
        <v>3629</v>
      </c>
    </row>
    <row r="2432" spans="1:6" x14ac:dyDescent="0.25">
      <c r="A2432">
        <v>6062803</v>
      </c>
      <c r="B2432" t="s">
        <v>3630</v>
      </c>
      <c r="C2432">
        <v>0</v>
      </c>
      <c r="D2432">
        <v>0</v>
      </c>
      <c r="E2432" t="s">
        <v>3630</v>
      </c>
      <c r="F2432" t="s">
        <v>3630</v>
      </c>
    </row>
    <row r="2433" spans="1:6" x14ac:dyDescent="0.25">
      <c r="A2433">
        <v>1451203</v>
      </c>
      <c r="B2433" t="s">
        <v>3627</v>
      </c>
      <c r="C2433">
        <v>15057.72</v>
      </c>
      <c r="D2433">
        <v>15057.72</v>
      </c>
      <c r="E2433" t="s">
        <v>3628</v>
      </c>
      <c r="F2433" t="s">
        <v>3629</v>
      </c>
    </row>
    <row r="2434" spans="1:6" x14ac:dyDescent="0.25">
      <c r="A2434">
        <v>1509203</v>
      </c>
      <c r="B2434" t="s">
        <v>3627</v>
      </c>
      <c r="C2434">
        <v>27231.47</v>
      </c>
      <c r="D2434">
        <v>27231.47</v>
      </c>
      <c r="E2434" t="s">
        <v>3628</v>
      </c>
      <c r="F2434" t="s">
        <v>3629</v>
      </c>
    </row>
    <row r="2435" spans="1:6" x14ac:dyDescent="0.25">
      <c r="A2435">
        <v>1471203</v>
      </c>
      <c r="B2435" t="s">
        <v>3627</v>
      </c>
      <c r="C2435">
        <v>4200</v>
      </c>
      <c r="D2435">
        <v>4200</v>
      </c>
      <c r="E2435" t="s">
        <v>3628</v>
      </c>
      <c r="F2435" t="s">
        <v>3629</v>
      </c>
    </row>
    <row r="2436" spans="1:6" x14ac:dyDescent="0.25">
      <c r="A2436">
        <v>2641203</v>
      </c>
      <c r="B2436" t="s">
        <v>3627</v>
      </c>
      <c r="C2436">
        <v>4736.3</v>
      </c>
      <c r="D2436">
        <v>4736.3</v>
      </c>
      <c r="E2436" t="s">
        <v>3628</v>
      </c>
      <c r="F2436" t="s">
        <v>3629</v>
      </c>
    </row>
    <row r="2437" spans="1:6" x14ac:dyDescent="0.25">
      <c r="A2437">
        <v>2505603</v>
      </c>
      <c r="B2437" t="s">
        <v>3627</v>
      </c>
      <c r="C2437">
        <v>630</v>
      </c>
      <c r="D2437">
        <v>630</v>
      </c>
      <c r="E2437" t="s">
        <v>3628</v>
      </c>
      <c r="F2437" t="s">
        <v>3629</v>
      </c>
    </row>
    <row r="2438" spans="1:6" x14ac:dyDescent="0.25">
      <c r="A2438">
        <v>1753203</v>
      </c>
      <c r="B2438" t="s">
        <v>3627</v>
      </c>
      <c r="C2438">
        <v>10479.74</v>
      </c>
      <c r="D2438">
        <v>10479.74</v>
      </c>
      <c r="E2438" t="s">
        <v>3628</v>
      </c>
      <c r="F2438" t="s">
        <v>3629</v>
      </c>
    </row>
    <row r="2439" spans="1:6" x14ac:dyDescent="0.25">
      <c r="A2439">
        <v>2693503</v>
      </c>
      <c r="B2439" t="s">
        <v>3627</v>
      </c>
      <c r="C2439">
        <v>1103.1300000000001</v>
      </c>
      <c r="D2439">
        <v>1103.1300000000001</v>
      </c>
      <c r="E2439" t="s">
        <v>3628</v>
      </c>
      <c r="F2439" t="s">
        <v>3629</v>
      </c>
    </row>
    <row r="2440" spans="1:6" x14ac:dyDescent="0.25">
      <c r="A2440">
        <v>2701203</v>
      </c>
      <c r="B2440" t="s">
        <v>3627</v>
      </c>
      <c r="C2440">
        <v>5283.82</v>
      </c>
      <c r="D2440">
        <v>5283.82</v>
      </c>
      <c r="E2440" t="s">
        <v>3628</v>
      </c>
      <c r="F2440" t="s">
        <v>3629</v>
      </c>
    </row>
    <row r="2441" spans="1:6" x14ac:dyDescent="0.25">
      <c r="A2441">
        <v>86303</v>
      </c>
      <c r="B2441" t="s">
        <v>3627</v>
      </c>
      <c r="C2441">
        <v>3860.96</v>
      </c>
      <c r="D2441">
        <v>3860.96</v>
      </c>
      <c r="E2441" t="s">
        <v>3628</v>
      </c>
      <c r="F2441" t="s">
        <v>3629</v>
      </c>
    </row>
    <row r="2442" spans="1:6" x14ac:dyDescent="0.25">
      <c r="A2442">
        <v>3221503</v>
      </c>
      <c r="B2442" t="s">
        <v>3627</v>
      </c>
      <c r="C2442">
        <v>1575</v>
      </c>
      <c r="D2442">
        <v>1575</v>
      </c>
      <c r="E2442" t="s">
        <v>3628</v>
      </c>
      <c r="F2442" t="s">
        <v>3629</v>
      </c>
    </row>
    <row r="2443" spans="1:6" x14ac:dyDescent="0.25">
      <c r="A2443">
        <v>126903</v>
      </c>
      <c r="B2443" t="s">
        <v>3627</v>
      </c>
      <c r="C2443">
        <v>2757.83</v>
      </c>
      <c r="D2443">
        <v>2757.83</v>
      </c>
      <c r="E2443" t="s">
        <v>3628</v>
      </c>
      <c r="F2443" t="s">
        <v>3629</v>
      </c>
    </row>
    <row r="2444" spans="1:6" x14ac:dyDescent="0.25">
      <c r="A2444">
        <v>5981303</v>
      </c>
      <c r="B2444" t="s">
        <v>3627</v>
      </c>
      <c r="C2444">
        <v>3748.5</v>
      </c>
      <c r="D2444">
        <v>3748.5</v>
      </c>
      <c r="E2444" t="s">
        <v>3628</v>
      </c>
      <c r="F2444" t="s">
        <v>3629</v>
      </c>
    </row>
    <row r="2445" spans="1:6" x14ac:dyDescent="0.25">
      <c r="A2445">
        <v>6378003</v>
      </c>
      <c r="B2445" t="s">
        <v>3627</v>
      </c>
      <c r="C2445">
        <v>4200</v>
      </c>
      <c r="D2445">
        <v>4200</v>
      </c>
      <c r="E2445" t="s">
        <v>3628</v>
      </c>
      <c r="F2445" t="s">
        <v>3629</v>
      </c>
    </row>
    <row r="2446" spans="1:6" x14ac:dyDescent="0.25">
      <c r="A2446">
        <v>6713703</v>
      </c>
      <c r="B2446" t="s">
        <v>3630</v>
      </c>
      <c r="C2446">
        <v>0</v>
      </c>
      <c r="D2446">
        <v>0</v>
      </c>
      <c r="E2446" t="s">
        <v>3630</v>
      </c>
      <c r="F2446" t="s">
        <v>3630</v>
      </c>
    </row>
    <row r="2447" spans="1:6" x14ac:dyDescent="0.25">
      <c r="A2447">
        <v>107903</v>
      </c>
      <c r="B2447" t="s">
        <v>3630</v>
      </c>
      <c r="C2447">
        <v>0</v>
      </c>
      <c r="D2447">
        <v>0</v>
      </c>
      <c r="E2447" t="s">
        <v>3630</v>
      </c>
      <c r="F2447" t="s">
        <v>3630</v>
      </c>
    </row>
    <row r="2448" spans="1:6" x14ac:dyDescent="0.25">
      <c r="A2448">
        <v>5775703</v>
      </c>
      <c r="B2448" t="s">
        <v>3630</v>
      </c>
      <c r="C2448">
        <v>0</v>
      </c>
      <c r="D2448">
        <v>0</v>
      </c>
      <c r="E2448" t="s">
        <v>3630</v>
      </c>
      <c r="F2448" t="s">
        <v>3630</v>
      </c>
    </row>
    <row r="2449" spans="1:6" x14ac:dyDescent="0.25">
      <c r="A2449">
        <v>5981203</v>
      </c>
      <c r="B2449" t="s">
        <v>3630</v>
      </c>
      <c r="C2449">
        <v>0</v>
      </c>
      <c r="D2449">
        <v>0</v>
      </c>
      <c r="E2449" t="s">
        <v>3630</v>
      </c>
      <c r="F2449" t="s">
        <v>3630</v>
      </c>
    </row>
    <row r="2450" spans="1:6" x14ac:dyDescent="0.25">
      <c r="A2450">
        <v>1413303</v>
      </c>
      <c r="B2450" t="s">
        <v>3627</v>
      </c>
      <c r="C2450">
        <v>4868.6000000000004</v>
      </c>
      <c r="D2450">
        <v>4868.6000000000004</v>
      </c>
      <c r="E2450" t="s">
        <v>3628</v>
      </c>
      <c r="F2450" t="s">
        <v>3629</v>
      </c>
    </row>
    <row r="2451" spans="1:6" x14ac:dyDescent="0.25">
      <c r="A2451">
        <v>248303</v>
      </c>
      <c r="B2451" t="s">
        <v>3627</v>
      </c>
      <c r="C2451">
        <v>6040.31</v>
      </c>
      <c r="D2451">
        <v>6040.31</v>
      </c>
      <c r="E2451" t="s">
        <v>3628</v>
      </c>
      <c r="F2451" t="s">
        <v>3629</v>
      </c>
    </row>
    <row r="2452" spans="1:6" x14ac:dyDescent="0.25">
      <c r="A2452">
        <v>5978703</v>
      </c>
      <c r="B2452" t="s">
        <v>3627</v>
      </c>
      <c r="C2452">
        <v>9033.44</v>
      </c>
      <c r="D2452">
        <v>9033.44</v>
      </c>
      <c r="E2452" t="s">
        <v>3628</v>
      </c>
      <c r="F2452" t="s">
        <v>3629</v>
      </c>
    </row>
    <row r="2453" spans="1:6" x14ac:dyDescent="0.25">
      <c r="A2453">
        <v>2047503</v>
      </c>
      <c r="B2453" t="s">
        <v>3627</v>
      </c>
      <c r="C2453">
        <v>5515.65</v>
      </c>
      <c r="D2453">
        <v>5515.65</v>
      </c>
      <c r="E2453" t="s">
        <v>3628</v>
      </c>
      <c r="F2453" t="s">
        <v>3629</v>
      </c>
    </row>
    <row r="2454" spans="1:6" x14ac:dyDescent="0.25">
      <c r="A2454">
        <v>186203</v>
      </c>
      <c r="B2454" t="s">
        <v>3627</v>
      </c>
      <c r="C2454">
        <v>12016.58</v>
      </c>
      <c r="D2454">
        <v>12016.58</v>
      </c>
      <c r="E2454" t="s">
        <v>3628</v>
      </c>
      <c r="F2454" t="s">
        <v>3629</v>
      </c>
    </row>
    <row r="2455" spans="1:6" x14ac:dyDescent="0.25">
      <c r="A2455">
        <v>2571203</v>
      </c>
      <c r="B2455" t="s">
        <v>3627</v>
      </c>
      <c r="C2455">
        <v>3309.39</v>
      </c>
      <c r="D2455">
        <v>3309.39</v>
      </c>
      <c r="E2455" t="s">
        <v>3628</v>
      </c>
      <c r="F2455" t="s">
        <v>3629</v>
      </c>
    </row>
    <row r="2456" spans="1:6" x14ac:dyDescent="0.25">
      <c r="A2456">
        <v>1591203</v>
      </c>
      <c r="B2456" t="s">
        <v>3627</v>
      </c>
      <c r="C2456">
        <v>2206.2600000000002</v>
      </c>
      <c r="D2456">
        <v>2206.2600000000002</v>
      </c>
      <c r="E2456" t="s">
        <v>3628</v>
      </c>
      <c r="F2456" t="s">
        <v>3629</v>
      </c>
    </row>
    <row r="2457" spans="1:6" x14ac:dyDescent="0.25">
      <c r="A2457">
        <v>125703</v>
      </c>
      <c r="B2457" t="s">
        <v>3627</v>
      </c>
      <c r="C2457">
        <v>2812.98</v>
      </c>
      <c r="D2457">
        <v>2812.98</v>
      </c>
      <c r="E2457" t="s">
        <v>3628</v>
      </c>
      <c r="F2457" t="s">
        <v>3629</v>
      </c>
    </row>
    <row r="2458" spans="1:6" x14ac:dyDescent="0.25">
      <c r="A2458">
        <v>3759203</v>
      </c>
      <c r="B2458" t="s">
        <v>3627</v>
      </c>
      <c r="C2458">
        <v>27231.47</v>
      </c>
      <c r="D2458">
        <v>27231.47</v>
      </c>
      <c r="E2458" t="s">
        <v>3628</v>
      </c>
      <c r="F2458" t="s">
        <v>3629</v>
      </c>
    </row>
    <row r="2459" spans="1:6" x14ac:dyDescent="0.25">
      <c r="A2459">
        <v>3295203</v>
      </c>
      <c r="B2459" t="s">
        <v>3627</v>
      </c>
      <c r="C2459">
        <v>4223.32</v>
      </c>
      <c r="D2459">
        <v>4223.32</v>
      </c>
      <c r="E2459" t="s">
        <v>3628</v>
      </c>
      <c r="F2459" t="s">
        <v>3629</v>
      </c>
    </row>
    <row r="2460" spans="1:6" x14ac:dyDescent="0.25">
      <c r="A2460">
        <v>1429403</v>
      </c>
      <c r="B2460" t="s">
        <v>3627</v>
      </c>
      <c r="C2460">
        <v>5624.93</v>
      </c>
      <c r="D2460">
        <v>5624.93</v>
      </c>
      <c r="E2460" t="s">
        <v>3628</v>
      </c>
      <c r="F2460" t="s">
        <v>3629</v>
      </c>
    </row>
    <row r="2461" spans="1:6" x14ac:dyDescent="0.25">
      <c r="A2461">
        <v>4121203</v>
      </c>
      <c r="B2461" t="s">
        <v>3630</v>
      </c>
      <c r="C2461">
        <v>0</v>
      </c>
      <c r="D2461">
        <v>0</v>
      </c>
      <c r="E2461" t="s">
        <v>3630</v>
      </c>
      <c r="F2461" t="s">
        <v>3630</v>
      </c>
    </row>
    <row r="2462" spans="1:6" x14ac:dyDescent="0.25">
      <c r="A2462">
        <v>3775203</v>
      </c>
      <c r="B2462" t="s">
        <v>3630</v>
      </c>
      <c r="C2462">
        <v>0</v>
      </c>
      <c r="D2462">
        <v>0</v>
      </c>
      <c r="E2462" t="s">
        <v>3630</v>
      </c>
      <c r="F2462" t="s">
        <v>3630</v>
      </c>
    </row>
    <row r="2463" spans="1:6" x14ac:dyDescent="0.25">
      <c r="A2463">
        <v>5210003</v>
      </c>
      <c r="B2463" t="s">
        <v>3627</v>
      </c>
      <c r="C2463">
        <v>7261.39</v>
      </c>
      <c r="D2463">
        <v>7261.39</v>
      </c>
      <c r="E2463" t="s">
        <v>3628</v>
      </c>
      <c r="F2463" t="s">
        <v>3629</v>
      </c>
    </row>
    <row r="2464" spans="1:6" x14ac:dyDescent="0.25">
      <c r="A2464">
        <v>5212403</v>
      </c>
      <c r="B2464" t="s">
        <v>3627</v>
      </c>
      <c r="C2464">
        <v>4877.33</v>
      </c>
      <c r="D2464">
        <v>4877.33</v>
      </c>
      <c r="E2464" t="s">
        <v>3628</v>
      </c>
      <c r="F2464" t="s">
        <v>3629</v>
      </c>
    </row>
    <row r="2465" spans="1:6" x14ac:dyDescent="0.25">
      <c r="A2465">
        <v>6213403</v>
      </c>
      <c r="B2465" t="s">
        <v>3627</v>
      </c>
      <c r="C2465">
        <v>2117.83</v>
      </c>
      <c r="D2465">
        <v>2117.83</v>
      </c>
      <c r="E2465" t="s">
        <v>3628</v>
      </c>
      <c r="F2465" t="s">
        <v>3629</v>
      </c>
    </row>
    <row r="2466" spans="1:6" x14ac:dyDescent="0.25">
      <c r="A2466">
        <v>2817503</v>
      </c>
      <c r="B2466" t="s">
        <v>3630</v>
      </c>
      <c r="C2466">
        <v>0</v>
      </c>
      <c r="D2466">
        <v>0</v>
      </c>
      <c r="E2466" t="s">
        <v>3630</v>
      </c>
      <c r="F2466" t="s">
        <v>3630</v>
      </c>
    </row>
    <row r="2467" spans="1:6" x14ac:dyDescent="0.25">
      <c r="A2467">
        <v>122103</v>
      </c>
      <c r="B2467" t="s">
        <v>3630</v>
      </c>
      <c r="C2467">
        <v>0</v>
      </c>
      <c r="D2467">
        <v>0</v>
      </c>
      <c r="E2467" t="s">
        <v>3630</v>
      </c>
      <c r="F2467" t="s">
        <v>3630</v>
      </c>
    </row>
    <row r="2468" spans="1:6" x14ac:dyDescent="0.25">
      <c r="A2468">
        <v>2811203</v>
      </c>
      <c r="B2468" t="s">
        <v>3627</v>
      </c>
      <c r="C2468">
        <v>1151.67</v>
      </c>
      <c r="D2468">
        <v>1151.67</v>
      </c>
      <c r="E2468" t="s">
        <v>3628</v>
      </c>
      <c r="F2468" t="s">
        <v>3629</v>
      </c>
    </row>
    <row r="2469" spans="1:6" x14ac:dyDescent="0.25">
      <c r="A2469">
        <v>409503</v>
      </c>
      <c r="B2469" t="s">
        <v>3630</v>
      </c>
      <c r="C2469">
        <v>0</v>
      </c>
      <c r="D2469">
        <v>0</v>
      </c>
      <c r="E2469" t="s">
        <v>3630</v>
      </c>
      <c r="F2469" t="s">
        <v>3630</v>
      </c>
    </row>
    <row r="2470" spans="1:6" x14ac:dyDescent="0.25">
      <c r="A2470">
        <v>115503</v>
      </c>
      <c r="B2470" t="s">
        <v>3627</v>
      </c>
      <c r="C2470">
        <v>1151.67</v>
      </c>
      <c r="D2470">
        <v>1151.67</v>
      </c>
      <c r="E2470" t="s">
        <v>3628</v>
      </c>
      <c r="F2470" t="s">
        <v>3629</v>
      </c>
    </row>
    <row r="2471" spans="1:6" x14ac:dyDescent="0.25">
      <c r="A2471">
        <v>107803</v>
      </c>
      <c r="B2471" t="s">
        <v>3630</v>
      </c>
      <c r="C2471">
        <v>0</v>
      </c>
      <c r="D2471">
        <v>0</v>
      </c>
      <c r="E2471" t="s">
        <v>3630</v>
      </c>
      <c r="F2471" t="s">
        <v>3630</v>
      </c>
    </row>
    <row r="2472" spans="1:6" x14ac:dyDescent="0.25">
      <c r="A2472">
        <v>5620803</v>
      </c>
      <c r="B2472" t="s">
        <v>3630</v>
      </c>
      <c r="C2472">
        <v>0</v>
      </c>
      <c r="D2472">
        <v>0</v>
      </c>
      <c r="E2472" t="s">
        <v>3630</v>
      </c>
      <c r="F2472" t="s">
        <v>3630</v>
      </c>
    </row>
    <row r="2473" spans="1:6" x14ac:dyDescent="0.25">
      <c r="A2473">
        <v>6499803</v>
      </c>
      <c r="B2473" t="s">
        <v>3627</v>
      </c>
      <c r="C2473">
        <v>3303.13</v>
      </c>
      <c r="D2473">
        <v>3303.13</v>
      </c>
      <c r="E2473" t="s">
        <v>3628</v>
      </c>
      <c r="F2473" t="s">
        <v>3629</v>
      </c>
    </row>
    <row r="2474" spans="1:6" x14ac:dyDescent="0.25">
      <c r="A2474">
        <v>184103</v>
      </c>
      <c r="B2474" t="s">
        <v>3627</v>
      </c>
      <c r="C2474">
        <v>14892.26</v>
      </c>
      <c r="D2474">
        <v>14892.26</v>
      </c>
      <c r="E2474" t="s">
        <v>3628</v>
      </c>
      <c r="F2474" t="s">
        <v>3629</v>
      </c>
    </row>
    <row r="2475" spans="1:6" x14ac:dyDescent="0.25">
      <c r="A2475">
        <v>384203</v>
      </c>
      <c r="B2475" t="s">
        <v>3627</v>
      </c>
      <c r="C2475">
        <v>7942.54</v>
      </c>
      <c r="D2475">
        <v>7942.54</v>
      </c>
      <c r="E2475" t="s">
        <v>3628</v>
      </c>
      <c r="F2475" t="s">
        <v>3629</v>
      </c>
    </row>
    <row r="2476" spans="1:6" x14ac:dyDescent="0.25">
      <c r="A2476">
        <v>1882103</v>
      </c>
      <c r="B2476" t="s">
        <v>3627</v>
      </c>
      <c r="C2476">
        <v>8054.7</v>
      </c>
      <c r="D2476">
        <v>8054.7</v>
      </c>
      <c r="E2476" t="s">
        <v>3628</v>
      </c>
      <c r="F2476" t="s">
        <v>3629</v>
      </c>
    </row>
    <row r="2477" spans="1:6" x14ac:dyDescent="0.25">
      <c r="A2477">
        <v>181903</v>
      </c>
      <c r="B2477" t="s">
        <v>3627</v>
      </c>
      <c r="C2477">
        <v>5515.65</v>
      </c>
      <c r="D2477">
        <v>5515.65</v>
      </c>
      <c r="E2477" t="s">
        <v>3628</v>
      </c>
      <c r="F2477" t="s">
        <v>3629</v>
      </c>
    </row>
    <row r="2478" spans="1:6" x14ac:dyDescent="0.25">
      <c r="A2478">
        <v>6020503</v>
      </c>
      <c r="B2478" t="s">
        <v>3627</v>
      </c>
      <c r="C2478">
        <v>7501.28</v>
      </c>
      <c r="D2478">
        <v>7501.28</v>
      </c>
      <c r="E2478" t="s">
        <v>3628</v>
      </c>
      <c r="F2478" t="s">
        <v>3629</v>
      </c>
    </row>
    <row r="2479" spans="1:6" x14ac:dyDescent="0.25">
      <c r="A2479">
        <v>1247903</v>
      </c>
      <c r="B2479" t="s">
        <v>3627</v>
      </c>
      <c r="C2479">
        <v>9858.41</v>
      </c>
      <c r="D2479">
        <v>9858.41</v>
      </c>
      <c r="E2479" t="s">
        <v>3628</v>
      </c>
      <c r="F2479" t="s">
        <v>3629</v>
      </c>
    </row>
    <row r="2480" spans="1:6" x14ac:dyDescent="0.25">
      <c r="A2480">
        <v>1836303</v>
      </c>
      <c r="B2480" t="s">
        <v>3627</v>
      </c>
      <c r="C2480">
        <v>9996.57</v>
      </c>
      <c r="D2480">
        <v>9996.57</v>
      </c>
      <c r="E2480" t="s">
        <v>3628</v>
      </c>
      <c r="F2480" t="s">
        <v>3629</v>
      </c>
    </row>
    <row r="2481" spans="1:6" x14ac:dyDescent="0.25">
      <c r="A2481">
        <v>5972603</v>
      </c>
      <c r="B2481" t="s">
        <v>3630</v>
      </c>
      <c r="C2481">
        <v>0</v>
      </c>
      <c r="D2481">
        <v>0</v>
      </c>
      <c r="E2481" t="s">
        <v>3630</v>
      </c>
      <c r="F2481" t="s">
        <v>3630</v>
      </c>
    </row>
    <row r="2482" spans="1:6" x14ac:dyDescent="0.25">
      <c r="A2482">
        <v>6535703</v>
      </c>
      <c r="B2482" t="s">
        <v>3630</v>
      </c>
      <c r="C2482">
        <v>0</v>
      </c>
      <c r="D2482">
        <v>0</v>
      </c>
      <c r="E2482" t="s">
        <v>3630</v>
      </c>
      <c r="F2482" t="s">
        <v>3630</v>
      </c>
    </row>
    <row r="2483" spans="1:6" x14ac:dyDescent="0.25">
      <c r="A2483">
        <v>5436003</v>
      </c>
      <c r="B2483" t="s">
        <v>3630</v>
      </c>
      <c r="C2483">
        <v>0</v>
      </c>
      <c r="D2483">
        <v>0</v>
      </c>
      <c r="E2483" t="s">
        <v>3630</v>
      </c>
      <c r="F2483" t="s">
        <v>3630</v>
      </c>
    </row>
    <row r="2484" spans="1:6" x14ac:dyDescent="0.25">
      <c r="A2484">
        <v>2251803</v>
      </c>
      <c r="B2484" t="s">
        <v>3627</v>
      </c>
      <c r="C2484">
        <v>1103.1300000000001</v>
      </c>
      <c r="D2484">
        <v>1103.1300000000001</v>
      </c>
      <c r="E2484" t="s">
        <v>3628</v>
      </c>
      <c r="F2484" t="s">
        <v>3629</v>
      </c>
    </row>
    <row r="2485" spans="1:6" x14ac:dyDescent="0.25">
      <c r="A2485">
        <v>5125403</v>
      </c>
      <c r="B2485" t="s">
        <v>3627</v>
      </c>
      <c r="C2485">
        <v>4964.09</v>
      </c>
      <c r="D2485">
        <v>4964.09</v>
      </c>
      <c r="E2485" t="s">
        <v>3628</v>
      </c>
      <c r="F2485" t="s">
        <v>3629</v>
      </c>
    </row>
    <row r="2486" spans="1:6" x14ac:dyDescent="0.25">
      <c r="A2486">
        <v>4901203</v>
      </c>
      <c r="B2486" t="s">
        <v>3627</v>
      </c>
      <c r="C2486">
        <v>6618.78</v>
      </c>
      <c r="D2486">
        <v>6618.78</v>
      </c>
      <c r="E2486" t="s">
        <v>3628</v>
      </c>
      <c r="F2486" t="s">
        <v>3629</v>
      </c>
    </row>
    <row r="2487" spans="1:6" x14ac:dyDescent="0.25">
      <c r="A2487">
        <v>6219903</v>
      </c>
      <c r="B2487" t="s">
        <v>3630</v>
      </c>
      <c r="C2487">
        <v>0</v>
      </c>
      <c r="D2487">
        <v>0</v>
      </c>
      <c r="E2487" t="s">
        <v>3630</v>
      </c>
      <c r="F2487" t="s">
        <v>3630</v>
      </c>
    </row>
    <row r="2488" spans="1:6" x14ac:dyDescent="0.25">
      <c r="A2488">
        <v>2161203</v>
      </c>
      <c r="B2488" t="s">
        <v>3627</v>
      </c>
      <c r="C2488">
        <v>15057</v>
      </c>
      <c r="D2488">
        <v>15057</v>
      </c>
      <c r="E2488" t="s">
        <v>3628</v>
      </c>
      <c r="F2488" t="s">
        <v>3629</v>
      </c>
    </row>
    <row r="2489" spans="1:6" x14ac:dyDescent="0.25">
      <c r="A2489">
        <v>2413203</v>
      </c>
      <c r="B2489" t="s">
        <v>3627</v>
      </c>
      <c r="C2489">
        <v>5355</v>
      </c>
      <c r="D2489">
        <v>5355</v>
      </c>
      <c r="E2489" t="s">
        <v>3628</v>
      </c>
      <c r="F2489" t="s">
        <v>3629</v>
      </c>
    </row>
    <row r="2490" spans="1:6" x14ac:dyDescent="0.25">
      <c r="A2490">
        <v>1197603</v>
      </c>
      <c r="B2490" t="s">
        <v>3627</v>
      </c>
      <c r="C2490">
        <v>27231.47</v>
      </c>
      <c r="D2490">
        <v>27231.47</v>
      </c>
      <c r="E2490" t="s">
        <v>3628</v>
      </c>
      <c r="F2490" t="s">
        <v>3629</v>
      </c>
    </row>
    <row r="2491" spans="1:6" x14ac:dyDescent="0.25">
      <c r="A2491">
        <v>6711703</v>
      </c>
      <c r="B2491" t="s">
        <v>3627</v>
      </c>
      <c r="C2491">
        <v>27231.47</v>
      </c>
      <c r="D2491">
        <v>27231.47</v>
      </c>
      <c r="E2491" t="s">
        <v>3628</v>
      </c>
      <c r="F2491" t="s">
        <v>3629</v>
      </c>
    </row>
    <row r="2492" spans="1:6" x14ac:dyDescent="0.25">
      <c r="A2492">
        <v>2639403</v>
      </c>
      <c r="B2492" t="s">
        <v>3627</v>
      </c>
      <c r="C2492">
        <v>5515.65</v>
      </c>
      <c r="D2492">
        <v>5515.65</v>
      </c>
      <c r="E2492" t="s">
        <v>3628</v>
      </c>
      <c r="F2492" t="s">
        <v>3629</v>
      </c>
    </row>
    <row r="2493" spans="1:6" x14ac:dyDescent="0.25">
      <c r="A2493">
        <v>2639503</v>
      </c>
      <c r="B2493" t="s">
        <v>3630</v>
      </c>
      <c r="C2493">
        <v>0</v>
      </c>
      <c r="D2493">
        <v>0</v>
      </c>
      <c r="E2493" t="s">
        <v>3630</v>
      </c>
      <c r="F2493" t="s">
        <v>3630</v>
      </c>
    </row>
    <row r="2494" spans="1:6" x14ac:dyDescent="0.25">
      <c r="A2494">
        <v>6154603</v>
      </c>
      <c r="B2494" t="s">
        <v>3630</v>
      </c>
      <c r="C2494">
        <v>0</v>
      </c>
      <c r="D2494">
        <v>0</v>
      </c>
      <c r="E2494" t="s">
        <v>3630</v>
      </c>
      <c r="F2494" t="s">
        <v>3630</v>
      </c>
    </row>
    <row r="2495" spans="1:6" x14ac:dyDescent="0.25">
      <c r="A2495">
        <v>2693303</v>
      </c>
      <c r="B2495" t="s">
        <v>3627</v>
      </c>
      <c r="C2495">
        <v>12308.1</v>
      </c>
      <c r="D2495">
        <v>12308.1</v>
      </c>
      <c r="E2495" t="s">
        <v>3628</v>
      </c>
      <c r="F2495" t="s">
        <v>3629</v>
      </c>
    </row>
    <row r="2496" spans="1:6" x14ac:dyDescent="0.25">
      <c r="A2496">
        <v>2845403</v>
      </c>
      <c r="B2496" t="s">
        <v>3630</v>
      </c>
      <c r="C2496">
        <v>0</v>
      </c>
      <c r="D2496">
        <v>0</v>
      </c>
      <c r="E2496" t="s">
        <v>3630</v>
      </c>
      <c r="F2496" t="s">
        <v>3630</v>
      </c>
    </row>
    <row r="2497" spans="1:6" x14ac:dyDescent="0.25">
      <c r="A2497">
        <v>3773203</v>
      </c>
      <c r="B2497" t="s">
        <v>3627</v>
      </c>
      <c r="C2497">
        <v>5954.76</v>
      </c>
      <c r="D2497">
        <v>5954.76</v>
      </c>
      <c r="E2497" t="s">
        <v>3628</v>
      </c>
      <c r="F2497" t="s">
        <v>3629</v>
      </c>
    </row>
    <row r="2498" spans="1:6" x14ac:dyDescent="0.25">
      <c r="A2498">
        <v>2941203</v>
      </c>
      <c r="B2498" t="s">
        <v>3630</v>
      </c>
      <c r="C2498">
        <v>0</v>
      </c>
      <c r="D2498">
        <v>0</v>
      </c>
      <c r="E2498" t="s">
        <v>3630</v>
      </c>
      <c r="F2498" t="s">
        <v>3630</v>
      </c>
    </row>
    <row r="2499" spans="1:6" x14ac:dyDescent="0.25">
      <c r="A2499">
        <v>4929203</v>
      </c>
      <c r="B2499" t="s">
        <v>3627</v>
      </c>
      <c r="C2499">
        <v>5284</v>
      </c>
      <c r="D2499">
        <v>5284</v>
      </c>
      <c r="E2499" t="s">
        <v>3628</v>
      </c>
      <c r="F2499" t="s">
        <v>3629</v>
      </c>
    </row>
    <row r="2500" spans="1:6" x14ac:dyDescent="0.25">
      <c r="A2500">
        <v>5739703</v>
      </c>
      <c r="B2500" t="s">
        <v>3627</v>
      </c>
      <c r="C2500">
        <v>4324.34</v>
      </c>
      <c r="D2500">
        <v>4324.34</v>
      </c>
      <c r="E2500" t="s">
        <v>3628</v>
      </c>
      <c r="F2500" t="s">
        <v>3629</v>
      </c>
    </row>
    <row r="2501" spans="1:6" x14ac:dyDescent="0.25">
      <c r="A2501">
        <v>6258203</v>
      </c>
      <c r="B2501" t="s">
        <v>3627</v>
      </c>
      <c r="C2501">
        <v>9135.57</v>
      </c>
      <c r="D2501">
        <v>9135.57</v>
      </c>
      <c r="E2501" t="s">
        <v>3628</v>
      </c>
      <c r="F2501" t="s">
        <v>3629</v>
      </c>
    </row>
    <row r="2502" spans="1:6" x14ac:dyDescent="0.25">
      <c r="A2502">
        <v>3311503</v>
      </c>
      <c r="B2502" t="s">
        <v>3627</v>
      </c>
      <c r="C2502">
        <v>9718.26</v>
      </c>
      <c r="D2502">
        <v>9718.26</v>
      </c>
      <c r="E2502" t="s">
        <v>3628</v>
      </c>
      <c r="F2502" t="s">
        <v>3629</v>
      </c>
    </row>
    <row r="2503" spans="1:6" x14ac:dyDescent="0.25">
      <c r="A2503">
        <v>108803</v>
      </c>
      <c r="B2503" t="s">
        <v>3627</v>
      </c>
      <c r="C2503">
        <v>8935.35</v>
      </c>
      <c r="D2503">
        <v>8935.35</v>
      </c>
      <c r="E2503" t="s">
        <v>3628</v>
      </c>
      <c r="F2503" t="s">
        <v>3629</v>
      </c>
    </row>
    <row r="2504" spans="1:6" x14ac:dyDescent="0.25">
      <c r="A2504">
        <v>144303</v>
      </c>
      <c r="B2504" t="s">
        <v>3627</v>
      </c>
      <c r="C2504">
        <v>8935.35</v>
      </c>
      <c r="D2504">
        <v>8935.35</v>
      </c>
      <c r="E2504" t="s">
        <v>3628</v>
      </c>
      <c r="F2504" t="s">
        <v>3629</v>
      </c>
    </row>
    <row r="2505" spans="1:6" x14ac:dyDescent="0.25">
      <c r="A2505">
        <v>161603</v>
      </c>
      <c r="B2505" t="s">
        <v>3627</v>
      </c>
      <c r="C2505">
        <v>8935.35</v>
      </c>
      <c r="D2505">
        <v>8935.35</v>
      </c>
      <c r="E2505" t="s">
        <v>3628</v>
      </c>
      <c r="F2505" t="s">
        <v>3629</v>
      </c>
    </row>
    <row r="2506" spans="1:6" x14ac:dyDescent="0.25">
      <c r="A2506">
        <v>127303</v>
      </c>
      <c r="B2506" t="s">
        <v>3627</v>
      </c>
      <c r="C2506">
        <v>8935.35</v>
      </c>
      <c r="D2506">
        <v>8935.35</v>
      </c>
      <c r="E2506" t="s">
        <v>3628</v>
      </c>
      <c r="F2506" t="s">
        <v>3629</v>
      </c>
    </row>
    <row r="2507" spans="1:6" x14ac:dyDescent="0.25">
      <c r="A2507">
        <v>121903</v>
      </c>
      <c r="B2507" t="s">
        <v>3627</v>
      </c>
      <c r="C2507">
        <v>8935.35</v>
      </c>
      <c r="D2507">
        <v>8935.35</v>
      </c>
      <c r="E2507" t="s">
        <v>3628</v>
      </c>
      <c r="F2507" t="s">
        <v>3629</v>
      </c>
    </row>
    <row r="2508" spans="1:6" x14ac:dyDescent="0.25">
      <c r="A2508">
        <v>1835703</v>
      </c>
      <c r="B2508" t="s">
        <v>3627</v>
      </c>
      <c r="C2508">
        <v>8935.35</v>
      </c>
      <c r="D2508">
        <v>8935.35</v>
      </c>
      <c r="E2508" t="s">
        <v>3628</v>
      </c>
      <c r="F2508" t="s">
        <v>3629</v>
      </c>
    </row>
    <row r="2509" spans="1:6" x14ac:dyDescent="0.25">
      <c r="A2509">
        <v>259303</v>
      </c>
      <c r="B2509" t="s">
        <v>3627</v>
      </c>
      <c r="C2509">
        <v>8935.35</v>
      </c>
      <c r="D2509">
        <v>8935.35</v>
      </c>
      <c r="E2509" t="s">
        <v>3628</v>
      </c>
      <c r="F2509" t="s">
        <v>3629</v>
      </c>
    </row>
    <row r="2510" spans="1:6" x14ac:dyDescent="0.25">
      <c r="A2510">
        <v>275903</v>
      </c>
      <c r="B2510" t="s">
        <v>3627</v>
      </c>
      <c r="C2510">
        <v>8935.35</v>
      </c>
      <c r="D2510">
        <v>8935.35</v>
      </c>
      <c r="E2510" t="s">
        <v>3628</v>
      </c>
      <c r="F2510" t="s">
        <v>3629</v>
      </c>
    </row>
    <row r="2511" spans="1:6" x14ac:dyDescent="0.25">
      <c r="A2511">
        <v>162103</v>
      </c>
      <c r="B2511" t="s">
        <v>3627</v>
      </c>
      <c r="C2511">
        <v>8935.35</v>
      </c>
      <c r="D2511">
        <v>8935.35</v>
      </c>
      <c r="E2511" t="s">
        <v>3628</v>
      </c>
      <c r="F2511" t="s">
        <v>3629</v>
      </c>
    </row>
    <row r="2512" spans="1:6" x14ac:dyDescent="0.25">
      <c r="A2512">
        <v>480803</v>
      </c>
      <c r="B2512" t="s">
        <v>3627</v>
      </c>
      <c r="C2512">
        <v>8935.35</v>
      </c>
      <c r="D2512">
        <v>8935.35</v>
      </c>
      <c r="E2512" t="s">
        <v>3628</v>
      </c>
      <c r="F2512" t="s">
        <v>3629</v>
      </c>
    </row>
    <row r="2513" spans="1:6" x14ac:dyDescent="0.25">
      <c r="A2513">
        <v>186303</v>
      </c>
      <c r="B2513" t="s">
        <v>3627</v>
      </c>
      <c r="C2513">
        <v>8935.35</v>
      </c>
      <c r="D2513">
        <v>8935.35</v>
      </c>
      <c r="E2513" t="s">
        <v>3628</v>
      </c>
      <c r="F2513" t="s">
        <v>3629</v>
      </c>
    </row>
    <row r="2514" spans="1:6" x14ac:dyDescent="0.25">
      <c r="A2514">
        <v>2625503</v>
      </c>
      <c r="B2514" t="s">
        <v>3627</v>
      </c>
      <c r="C2514">
        <v>8935.35</v>
      </c>
      <c r="D2514">
        <v>8935.35</v>
      </c>
      <c r="E2514" t="s">
        <v>3628</v>
      </c>
      <c r="F2514" t="s">
        <v>3629</v>
      </c>
    </row>
    <row r="2515" spans="1:6" x14ac:dyDescent="0.25">
      <c r="A2515">
        <v>2625403</v>
      </c>
      <c r="B2515" t="s">
        <v>3627</v>
      </c>
      <c r="C2515">
        <v>8935.35</v>
      </c>
      <c r="D2515">
        <v>8935.35</v>
      </c>
      <c r="E2515" t="s">
        <v>3628</v>
      </c>
      <c r="F2515" t="s">
        <v>3629</v>
      </c>
    </row>
    <row r="2516" spans="1:6" x14ac:dyDescent="0.25">
      <c r="A2516">
        <v>2693403</v>
      </c>
      <c r="B2516" t="s">
        <v>3627</v>
      </c>
      <c r="C2516">
        <v>8935.35</v>
      </c>
      <c r="D2516">
        <v>8935.35</v>
      </c>
      <c r="E2516" t="s">
        <v>3628</v>
      </c>
      <c r="F2516" t="s">
        <v>3629</v>
      </c>
    </row>
    <row r="2517" spans="1:6" x14ac:dyDescent="0.25">
      <c r="A2517">
        <v>3175203</v>
      </c>
      <c r="B2517" t="s">
        <v>3627</v>
      </c>
      <c r="C2517">
        <v>8935.35</v>
      </c>
      <c r="D2517">
        <v>8935.35</v>
      </c>
      <c r="E2517" t="s">
        <v>3628</v>
      </c>
      <c r="F2517" t="s">
        <v>3629</v>
      </c>
    </row>
    <row r="2518" spans="1:6" x14ac:dyDescent="0.25">
      <c r="A2518">
        <v>148603</v>
      </c>
      <c r="B2518" t="s">
        <v>3627</v>
      </c>
      <c r="C2518">
        <v>8927.7000000000007</v>
      </c>
      <c r="D2518">
        <v>8927.7000000000007</v>
      </c>
      <c r="E2518" t="s">
        <v>3628</v>
      </c>
      <c r="F2518" t="s">
        <v>3629</v>
      </c>
    </row>
    <row r="2519" spans="1:6" x14ac:dyDescent="0.25">
      <c r="A2519">
        <v>3197403</v>
      </c>
      <c r="B2519" t="s">
        <v>3627</v>
      </c>
      <c r="C2519">
        <v>8935.35</v>
      </c>
      <c r="D2519">
        <v>8935.35</v>
      </c>
      <c r="E2519" t="s">
        <v>3628</v>
      </c>
      <c r="F2519" t="s">
        <v>3629</v>
      </c>
    </row>
    <row r="2520" spans="1:6" x14ac:dyDescent="0.25">
      <c r="A2520">
        <v>3199203</v>
      </c>
      <c r="B2520" t="s">
        <v>3627</v>
      </c>
      <c r="C2520">
        <v>8935.35</v>
      </c>
      <c r="D2520">
        <v>8935.35</v>
      </c>
      <c r="E2520" t="s">
        <v>3628</v>
      </c>
      <c r="F2520" t="s">
        <v>3629</v>
      </c>
    </row>
    <row r="2521" spans="1:6" x14ac:dyDescent="0.25">
      <c r="A2521">
        <v>5243703</v>
      </c>
      <c r="B2521" t="s">
        <v>3627</v>
      </c>
      <c r="C2521">
        <v>8935.35</v>
      </c>
      <c r="D2521">
        <v>8935.35</v>
      </c>
      <c r="E2521" t="s">
        <v>3628</v>
      </c>
      <c r="F2521" t="s">
        <v>3629</v>
      </c>
    </row>
    <row r="2522" spans="1:6" x14ac:dyDescent="0.25">
      <c r="A2522">
        <v>108903</v>
      </c>
      <c r="B2522" t="s">
        <v>3627</v>
      </c>
      <c r="C2522">
        <v>10772.65</v>
      </c>
      <c r="D2522">
        <v>10772.65</v>
      </c>
      <c r="E2522" t="s">
        <v>3628</v>
      </c>
      <c r="F2522" t="s">
        <v>3629</v>
      </c>
    </row>
    <row r="2523" spans="1:6" x14ac:dyDescent="0.25">
      <c r="A2523">
        <v>5537803</v>
      </c>
      <c r="B2523" t="s">
        <v>3627</v>
      </c>
      <c r="C2523">
        <v>4735.74</v>
      </c>
      <c r="D2523">
        <v>4735.74</v>
      </c>
      <c r="E2523" t="s">
        <v>3628</v>
      </c>
      <c r="F2523" t="s">
        <v>3629</v>
      </c>
    </row>
    <row r="2524" spans="1:6" x14ac:dyDescent="0.25">
      <c r="A2524">
        <v>4417203</v>
      </c>
      <c r="B2524" t="s">
        <v>3627</v>
      </c>
      <c r="C2524">
        <v>4863.41</v>
      </c>
      <c r="D2524">
        <v>4863.41</v>
      </c>
      <c r="E2524" t="s">
        <v>3628</v>
      </c>
      <c r="F2524" t="s">
        <v>3629</v>
      </c>
    </row>
    <row r="2525" spans="1:6" x14ac:dyDescent="0.25">
      <c r="A2525">
        <v>1835603</v>
      </c>
      <c r="B2525" t="s">
        <v>3627</v>
      </c>
      <c r="C2525">
        <v>6426</v>
      </c>
      <c r="D2525">
        <v>6426</v>
      </c>
      <c r="E2525" t="s">
        <v>3628</v>
      </c>
      <c r="F2525" t="s">
        <v>3629</v>
      </c>
    </row>
    <row r="2526" spans="1:6" x14ac:dyDescent="0.25">
      <c r="A2526">
        <v>1447203</v>
      </c>
      <c r="B2526" t="s">
        <v>3627</v>
      </c>
      <c r="C2526">
        <v>3969.06</v>
      </c>
      <c r="D2526">
        <v>3969.06</v>
      </c>
      <c r="E2526" t="s">
        <v>3628</v>
      </c>
      <c r="F2526" t="s">
        <v>3629</v>
      </c>
    </row>
    <row r="2527" spans="1:6" x14ac:dyDescent="0.25">
      <c r="A2527">
        <v>153903</v>
      </c>
      <c r="B2527" t="s">
        <v>3627</v>
      </c>
      <c r="C2527">
        <v>3166.7</v>
      </c>
      <c r="D2527">
        <v>3166.7</v>
      </c>
      <c r="E2527" t="s">
        <v>3628</v>
      </c>
      <c r="F2527" t="s">
        <v>3629</v>
      </c>
    </row>
    <row r="2528" spans="1:6" x14ac:dyDescent="0.25">
      <c r="A2528">
        <v>184503</v>
      </c>
      <c r="B2528" t="s">
        <v>3630</v>
      </c>
      <c r="C2528">
        <v>0</v>
      </c>
      <c r="D2528">
        <v>0</v>
      </c>
      <c r="E2528" t="s">
        <v>3630</v>
      </c>
      <c r="F2528" t="s">
        <v>3630</v>
      </c>
    </row>
    <row r="2529" spans="1:6" x14ac:dyDescent="0.25">
      <c r="A2529">
        <v>200903</v>
      </c>
      <c r="B2529" t="s">
        <v>3627</v>
      </c>
      <c r="C2529">
        <v>1103.1300000000001</v>
      </c>
      <c r="D2529">
        <v>1103.1300000000001</v>
      </c>
      <c r="E2529" t="s">
        <v>3628</v>
      </c>
      <c r="F2529" t="s">
        <v>3629</v>
      </c>
    </row>
    <row r="2530" spans="1:6" x14ac:dyDescent="0.25">
      <c r="A2530">
        <v>281803</v>
      </c>
      <c r="B2530" t="s">
        <v>3627</v>
      </c>
      <c r="C2530">
        <v>8935.35</v>
      </c>
      <c r="D2530">
        <v>8935.35</v>
      </c>
      <c r="E2530" t="s">
        <v>3628</v>
      </c>
      <c r="F2530" t="s">
        <v>3629</v>
      </c>
    </row>
    <row r="2531" spans="1:6" x14ac:dyDescent="0.25">
      <c r="A2531">
        <v>6317103</v>
      </c>
      <c r="B2531" t="s">
        <v>3627</v>
      </c>
      <c r="C2531">
        <v>1575</v>
      </c>
      <c r="D2531">
        <v>1575</v>
      </c>
      <c r="E2531" t="s">
        <v>3628</v>
      </c>
      <c r="F2531" t="s">
        <v>3629</v>
      </c>
    </row>
    <row r="2532" spans="1:6" x14ac:dyDescent="0.25">
      <c r="A2532">
        <v>2525803</v>
      </c>
      <c r="B2532" t="s">
        <v>3627</v>
      </c>
      <c r="C2532">
        <v>11190.69</v>
      </c>
      <c r="D2532">
        <v>11190.69</v>
      </c>
      <c r="E2532" t="s">
        <v>3628</v>
      </c>
      <c r="F2532" t="s">
        <v>3629</v>
      </c>
    </row>
    <row r="2533" spans="1:6" x14ac:dyDescent="0.25">
      <c r="A2533">
        <v>538403</v>
      </c>
      <c r="B2533" t="s">
        <v>3630</v>
      </c>
      <c r="C2533">
        <v>0</v>
      </c>
      <c r="D2533">
        <v>0</v>
      </c>
      <c r="E2533" t="s">
        <v>3630</v>
      </c>
      <c r="F2533" t="s">
        <v>3630</v>
      </c>
    </row>
    <row r="2534" spans="1:6" x14ac:dyDescent="0.25">
      <c r="A2534">
        <v>306503</v>
      </c>
      <c r="B2534" t="s">
        <v>3630</v>
      </c>
      <c r="C2534">
        <v>0</v>
      </c>
      <c r="D2534">
        <v>0</v>
      </c>
      <c r="E2534" t="s">
        <v>3630</v>
      </c>
      <c r="F2534" t="s">
        <v>3630</v>
      </c>
    </row>
    <row r="2535" spans="1:6" x14ac:dyDescent="0.25">
      <c r="A2535">
        <v>256903</v>
      </c>
      <c r="B2535" t="s">
        <v>3627</v>
      </c>
      <c r="C2535">
        <v>1312.5</v>
      </c>
      <c r="D2535">
        <v>1312.5</v>
      </c>
      <c r="E2535" t="s">
        <v>3628</v>
      </c>
      <c r="F2535" t="s">
        <v>3629</v>
      </c>
    </row>
    <row r="2536" spans="1:6" x14ac:dyDescent="0.25">
      <c r="A2536">
        <v>277803</v>
      </c>
      <c r="B2536" t="s">
        <v>3630</v>
      </c>
      <c r="C2536">
        <v>0</v>
      </c>
      <c r="D2536">
        <v>0</v>
      </c>
      <c r="E2536" t="s">
        <v>3630</v>
      </c>
      <c r="F2536" t="s">
        <v>3630</v>
      </c>
    </row>
    <row r="2537" spans="1:6" x14ac:dyDescent="0.25">
      <c r="A2537">
        <v>305003</v>
      </c>
      <c r="B2537" t="s">
        <v>3630</v>
      </c>
      <c r="C2537">
        <v>0</v>
      </c>
      <c r="D2537">
        <v>0</v>
      </c>
      <c r="E2537" t="s">
        <v>3630</v>
      </c>
      <c r="F2537" t="s">
        <v>3630</v>
      </c>
    </row>
    <row r="2538" spans="1:6" x14ac:dyDescent="0.25">
      <c r="A2538">
        <v>125003</v>
      </c>
      <c r="B2538" t="s">
        <v>3630</v>
      </c>
      <c r="C2538">
        <v>0</v>
      </c>
      <c r="D2538">
        <v>0</v>
      </c>
      <c r="E2538" t="s">
        <v>3630</v>
      </c>
      <c r="F2538" t="s">
        <v>3630</v>
      </c>
    </row>
    <row r="2539" spans="1:6" x14ac:dyDescent="0.25">
      <c r="A2539">
        <v>79703</v>
      </c>
      <c r="B2539" t="s">
        <v>3630</v>
      </c>
      <c r="C2539">
        <v>0</v>
      </c>
      <c r="D2539">
        <v>0</v>
      </c>
      <c r="E2539" t="s">
        <v>3630</v>
      </c>
      <c r="F2539" t="s">
        <v>3630</v>
      </c>
    </row>
    <row r="2540" spans="1:6" x14ac:dyDescent="0.25">
      <c r="A2540">
        <v>169803</v>
      </c>
      <c r="B2540" t="s">
        <v>3630</v>
      </c>
      <c r="C2540">
        <v>0</v>
      </c>
      <c r="D2540">
        <v>0</v>
      </c>
      <c r="E2540" t="s">
        <v>3630</v>
      </c>
      <c r="F2540" t="s">
        <v>3630</v>
      </c>
    </row>
    <row r="2541" spans="1:6" x14ac:dyDescent="0.25">
      <c r="A2541">
        <v>150903</v>
      </c>
      <c r="B2541" t="s">
        <v>3630</v>
      </c>
      <c r="C2541">
        <v>0</v>
      </c>
      <c r="D2541">
        <v>0</v>
      </c>
      <c r="E2541" t="s">
        <v>3630</v>
      </c>
      <c r="F2541" t="s">
        <v>3630</v>
      </c>
    </row>
    <row r="2542" spans="1:6" x14ac:dyDescent="0.25">
      <c r="A2542">
        <v>116403</v>
      </c>
      <c r="B2542" t="s">
        <v>3630</v>
      </c>
      <c r="C2542">
        <v>0</v>
      </c>
      <c r="D2542">
        <v>0</v>
      </c>
      <c r="E2542" t="s">
        <v>3630</v>
      </c>
      <c r="F2542" t="s">
        <v>3630</v>
      </c>
    </row>
    <row r="2543" spans="1:6" x14ac:dyDescent="0.25">
      <c r="A2543">
        <v>941203</v>
      </c>
      <c r="B2543" t="s">
        <v>3627</v>
      </c>
      <c r="C2543">
        <v>1348.1</v>
      </c>
      <c r="D2543">
        <v>1348.1</v>
      </c>
      <c r="E2543" t="s">
        <v>3628</v>
      </c>
      <c r="F2543" t="s">
        <v>3629</v>
      </c>
    </row>
    <row r="2544" spans="1:6" x14ac:dyDescent="0.25">
      <c r="A2544">
        <v>965203</v>
      </c>
      <c r="B2544" t="s">
        <v>3630</v>
      </c>
      <c r="C2544">
        <v>0</v>
      </c>
      <c r="D2544">
        <v>0</v>
      </c>
      <c r="E2544" t="s">
        <v>3630</v>
      </c>
      <c r="F2544" t="s">
        <v>3630</v>
      </c>
    </row>
    <row r="2545" spans="1:6" x14ac:dyDescent="0.25">
      <c r="A2545">
        <v>97803</v>
      </c>
      <c r="B2545" t="s">
        <v>3630</v>
      </c>
      <c r="C2545">
        <v>0</v>
      </c>
      <c r="D2545">
        <v>0</v>
      </c>
      <c r="E2545" t="s">
        <v>3630</v>
      </c>
      <c r="F2545" t="s">
        <v>3630</v>
      </c>
    </row>
    <row r="2546" spans="1:6" x14ac:dyDescent="0.25">
      <c r="A2546">
        <v>196203</v>
      </c>
      <c r="B2546" t="s">
        <v>3630</v>
      </c>
      <c r="C2546">
        <v>0</v>
      </c>
      <c r="D2546">
        <v>0</v>
      </c>
      <c r="E2546" t="s">
        <v>3630</v>
      </c>
      <c r="F2546" t="s">
        <v>3630</v>
      </c>
    </row>
    <row r="2547" spans="1:6" x14ac:dyDescent="0.25">
      <c r="A2547">
        <v>192503</v>
      </c>
      <c r="B2547" t="s">
        <v>3627</v>
      </c>
      <c r="C2547">
        <v>4577.99</v>
      </c>
      <c r="D2547">
        <v>4577.99</v>
      </c>
      <c r="E2547" t="s">
        <v>3628</v>
      </c>
      <c r="F2547" t="s">
        <v>3629</v>
      </c>
    </row>
    <row r="2548" spans="1:6" x14ac:dyDescent="0.25">
      <c r="A2548">
        <v>194003</v>
      </c>
      <c r="B2548" t="s">
        <v>3627</v>
      </c>
      <c r="C2548">
        <v>1312.5</v>
      </c>
      <c r="D2548">
        <v>1312.5</v>
      </c>
      <c r="E2548" t="s">
        <v>3628</v>
      </c>
      <c r="F2548" t="s">
        <v>3629</v>
      </c>
    </row>
    <row r="2549" spans="1:6" x14ac:dyDescent="0.25">
      <c r="A2549">
        <v>2321203</v>
      </c>
      <c r="B2549" t="s">
        <v>3630</v>
      </c>
      <c r="C2549">
        <v>0</v>
      </c>
      <c r="D2549">
        <v>0</v>
      </c>
      <c r="E2549" t="s">
        <v>3630</v>
      </c>
      <c r="F2549" t="s">
        <v>3630</v>
      </c>
    </row>
    <row r="2550" spans="1:6" x14ac:dyDescent="0.25">
      <c r="A2550">
        <v>3115203</v>
      </c>
      <c r="B2550" t="s">
        <v>3630</v>
      </c>
      <c r="C2550">
        <v>0</v>
      </c>
      <c r="D2550">
        <v>0</v>
      </c>
      <c r="E2550" t="s">
        <v>3630</v>
      </c>
      <c r="F2550" t="s">
        <v>3630</v>
      </c>
    </row>
    <row r="2551" spans="1:6" x14ac:dyDescent="0.25">
      <c r="A2551">
        <v>273003</v>
      </c>
      <c r="B2551" t="s">
        <v>3630</v>
      </c>
      <c r="C2551">
        <v>0</v>
      </c>
      <c r="D2551">
        <v>0</v>
      </c>
      <c r="E2551" t="s">
        <v>3630</v>
      </c>
      <c r="F2551" t="s">
        <v>3630</v>
      </c>
    </row>
    <row r="2552" spans="1:6" x14ac:dyDescent="0.25">
      <c r="A2552">
        <v>78303</v>
      </c>
      <c r="B2552" t="s">
        <v>3630</v>
      </c>
      <c r="C2552">
        <v>0</v>
      </c>
      <c r="D2552">
        <v>0</v>
      </c>
      <c r="E2552" t="s">
        <v>3630</v>
      </c>
      <c r="F2552" t="s">
        <v>3630</v>
      </c>
    </row>
    <row r="2553" spans="1:6" x14ac:dyDescent="0.25">
      <c r="A2553">
        <v>165603</v>
      </c>
      <c r="B2553" t="s">
        <v>3630</v>
      </c>
      <c r="C2553">
        <v>0</v>
      </c>
      <c r="D2553">
        <v>0</v>
      </c>
      <c r="E2553" t="s">
        <v>3630</v>
      </c>
      <c r="F2553" t="s">
        <v>3630</v>
      </c>
    </row>
    <row r="2554" spans="1:6" x14ac:dyDescent="0.25">
      <c r="A2554">
        <v>150803</v>
      </c>
      <c r="B2554" t="s">
        <v>3630</v>
      </c>
      <c r="C2554">
        <v>0</v>
      </c>
      <c r="D2554">
        <v>0</v>
      </c>
      <c r="E2554" t="s">
        <v>3630</v>
      </c>
      <c r="F2554" t="s">
        <v>3630</v>
      </c>
    </row>
    <row r="2555" spans="1:6" x14ac:dyDescent="0.25">
      <c r="A2555">
        <v>142203</v>
      </c>
      <c r="B2555" t="s">
        <v>3630</v>
      </c>
      <c r="C2555">
        <v>0</v>
      </c>
      <c r="D2555">
        <v>0</v>
      </c>
      <c r="E2555" t="s">
        <v>3630</v>
      </c>
      <c r="F2555" t="s">
        <v>3630</v>
      </c>
    </row>
    <row r="2556" spans="1:6" x14ac:dyDescent="0.25">
      <c r="A2556">
        <v>275703</v>
      </c>
      <c r="B2556" t="s">
        <v>3630</v>
      </c>
      <c r="C2556">
        <v>0</v>
      </c>
      <c r="D2556">
        <v>0</v>
      </c>
      <c r="E2556" t="s">
        <v>3630</v>
      </c>
      <c r="F2556" t="s">
        <v>3630</v>
      </c>
    </row>
    <row r="2557" spans="1:6" x14ac:dyDescent="0.25">
      <c r="A2557">
        <v>135103</v>
      </c>
      <c r="B2557" t="s">
        <v>3627</v>
      </c>
      <c r="C2557">
        <v>2172.09</v>
      </c>
      <c r="D2557">
        <v>2172.09</v>
      </c>
      <c r="E2557" t="s">
        <v>3628</v>
      </c>
      <c r="F2557" t="s">
        <v>3629</v>
      </c>
    </row>
    <row r="2558" spans="1:6" x14ac:dyDescent="0.25">
      <c r="A2558">
        <v>165403</v>
      </c>
      <c r="B2558" t="s">
        <v>3630</v>
      </c>
      <c r="C2558">
        <v>0</v>
      </c>
      <c r="D2558">
        <v>0</v>
      </c>
      <c r="E2558" t="s">
        <v>3630</v>
      </c>
      <c r="F2558" t="s">
        <v>3630</v>
      </c>
    </row>
    <row r="2559" spans="1:6" x14ac:dyDescent="0.25">
      <c r="A2559">
        <v>95103</v>
      </c>
      <c r="B2559" t="s">
        <v>3627</v>
      </c>
      <c r="C2559">
        <v>4416.3100000000004</v>
      </c>
      <c r="D2559">
        <v>4416.3100000000004</v>
      </c>
      <c r="E2559" t="s">
        <v>3628</v>
      </c>
      <c r="F2559" t="s">
        <v>3629</v>
      </c>
    </row>
    <row r="2560" spans="1:6" x14ac:dyDescent="0.25">
      <c r="A2560">
        <v>3073203</v>
      </c>
      <c r="B2560" t="s">
        <v>3630</v>
      </c>
      <c r="C2560">
        <v>0</v>
      </c>
      <c r="D2560">
        <v>0</v>
      </c>
      <c r="E2560" t="s">
        <v>3630</v>
      </c>
      <c r="F2560" t="s">
        <v>3630</v>
      </c>
    </row>
    <row r="2561" spans="1:6" x14ac:dyDescent="0.25">
      <c r="A2561">
        <v>226603</v>
      </c>
      <c r="B2561" t="s">
        <v>3630</v>
      </c>
      <c r="C2561">
        <v>0</v>
      </c>
      <c r="D2561">
        <v>0</v>
      </c>
      <c r="E2561" t="s">
        <v>3630</v>
      </c>
      <c r="F2561" t="s">
        <v>3630</v>
      </c>
    </row>
    <row r="2562" spans="1:6" x14ac:dyDescent="0.25">
      <c r="A2562">
        <v>206703</v>
      </c>
      <c r="B2562" t="s">
        <v>3630</v>
      </c>
      <c r="C2562">
        <v>0</v>
      </c>
      <c r="D2562">
        <v>0</v>
      </c>
      <c r="E2562" t="s">
        <v>3630</v>
      </c>
      <c r="F2562" t="s">
        <v>3630</v>
      </c>
    </row>
    <row r="2563" spans="1:6" x14ac:dyDescent="0.25">
      <c r="A2563">
        <v>209103</v>
      </c>
      <c r="B2563" t="s">
        <v>3630</v>
      </c>
      <c r="C2563">
        <v>0</v>
      </c>
      <c r="D2563">
        <v>0</v>
      </c>
      <c r="E2563" t="s">
        <v>3630</v>
      </c>
      <c r="F2563" t="s">
        <v>3630</v>
      </c>
    </row>
    <row r="2564" spans="1:6" x14ac:dyDescent="0.25">
      <c r="A2564">
        <v>3133303</v>
      </c>
      <c r="B2564" t="s">
        <v>3630</v>
      </c>
      <c r="C2564">
        <v>0</v>
      </c>
      <c r="D2564">
        <v>0</v>
      </c>
      <c r="E2564" t="s">
        <v>3630</v>
      </c>
      <c r="F2564" t="s">
        <v>3630</v>
      </c>
    </row>
    <row r="2565" spans="1:6" x14ac:dyDescent="0.25">
      <c r="A2565">
        <v>186903</v>
      </c>
      <c r="B2565" t="s">
        <v>3630</v>
      </c>
      <c r="C2565">
        <v>0</v>
      </c>
      <c r="D2565">
        <v>0</v>
      </c>
      <c r="E2565" t="s">
        <v>3630</v>
      </c>
      <c r="F2565" t="s">
        <v>3630</v>
      </c>
    </row>
    <row r="2566" spans="1:6" x14ac:dyDescent="0.25">
      <c r="A2566">
        <v>5854703</v>
      </c>
      <c r="B2566" t="s">
        <v>3630</v>
      </c>
      <c r="C2566">
        <v>0</v>
      </c>
      <c r="D2566">
        <v>0</v>
      </c>
      <c r="E2566" t="s">
        <v>3630</v>
      </c>
      <c r="F2566" t="s">
        <v>3630</v>
      </c>
    </row>
    <row r="2567" spans="1:6" x14ac:dyDescent="0.25">
      <c r="A2567">
        <v>5851503</v>
      </c>
      <c r="B2567" t="s">
        <v>3630</v>
      </c>
      <c r="C2567">
        <v>0</v>
      </c>
      <c r="D2567">
        <v>0</v>
      </c>
      <c r="E2567" t="s">
        <v>3630</v>
      </c>
      <c r="F2567" t="s">
        <v>3630</v>
      </c>
    </row>
    <row r="2568" spans="1:6" x14ac:dyDescent="0.25">
      <c r="A2568">
        <v>5849703</v>
      </c>
      <c r="B2568" t="s">
        <v>3630</v>
      </c>
      <c r="C2568">
        <v>0</v>
      </c>
      <c r="D2568">
        <v>0</v>
      </c>
      <c r="E2568" t="s">
        <v>3630</v>
      </c>
      <c r="F2568" t="s">
        <v>3630</v>
      </c>
    </row>
    <row r="2569" spans="1:6" x14ac:dyDescent="0.25">
      <c r="A2569">
        <v>5854803</v>
      </c>
      <c r="B2569" t="s">
        <v>3630</v>
      </c>
      <c r="C2569">
        <v>0</v>
      </c>
      <c r="D2569">
        <v>0</v>
      </c>
      <c r="E2569" t="s">
        <v>3630</v>
      </c>
      <c r="F2569" t="s">
        <v>3630</v>
      </c>
    </row>
    <row r="2570" spans="1:6" x14ac:dyDescent="0.25">
      <c r="A2570">
        <v>5851303</v>
      </c>
      <c r="B2570" t="s">
        <v>3630</v>
      </c>
      <c r="C2570">
        <v>0</v>
      </c>
      <c r="D2570">
        <v>0</v>
      </c>
      <c r="E2570" t="s">
        <v>3630</v>
      </c>
      <c r="F2570" t="s">
        <v>3630</v>
      </c>
    </row>
    <row r="2571" spans="1:6" x14ac:dyDescent="0.25">
      <c r="A2571">
        <v>5851203</v>
      </c>
      <c r="B2571" t="s">
        <v>3630</v>
      </c>
      <c r="C2571">
        <v>0</v>
      </c>
      <c r="D2571">
        <v>0</v>
      </c>
      <c r="E2571" t="s">
        <v>3630</v>
      </c>
      <c r="F2571" t="s">
        <v>3630</v>
      </c>
    </row>
    <row r="2572" spans="1:6" x14ac:dyDescent="0.25">
      <c r="A2572">
        <v>5855203</v>
      </c>
      <c r="B2572" t="s">
        <v>3630</v>
      </c>
      <c r="C2572">
        <v>0</v>
      </c>
      <c r="D2572">
        <v>0</v>
      </c>
      <c r="E2572" t="s">
        <v>3630</v>
      </c>
      <c r="F2572" t="s">
        <v>3630</v>
      </c>
    </row>
    <row r="2573" spans="1:6" x14ac:dyDescent="0.25">
      <c r="A2573">
        <v>240803</v>
      </c>
      <c r="B2573" t="s">
        <v>3627</v>
      </c>
      <c r="C2573">
        <v>335.63</v>
      </c>
      <c r="D2573">
        <v>335.63</v>
      </c>
      <c r="E2573" t="s">
        <v>3628</v>
      </c>
      <c r="F2573" t="s">
        <v>3629</v>
      </c>
    </row>
    <row r="2574" spans="1:6" x14ac:dyDescent="0.25">
      <c r="A2574">
        <v>5850803</v>
      </c>
      <c r="B2574" t="s">
        <v>3630</v>
      </c>
      <c r="C2574">
        <v>0</v>
      </c>
      <c r="D2574">
        <v>0</v>
      </c>
      <c r="E2574" t="s">
        <v>3630</v>
      </c>
      <c r="F2574" t="s">
        <v>3630</v>
      </c>
    </row>
    <row r="2575" spans="1:6" x14ac:dyDescent="0.25">
      <c r="A2575">
        <v>5849903</v>
      </c>
      <c r="B2575" t="s">
        <v>3630</v>
      </c>
      <c r="C2575">
        <v>0</v>
      </c>
      <c r="D2575">
        <v>0</v>
      </c>
      <c r="E2575" t="s">
        <v>3630</v>
      </c>
      <c r="F2575" t="s">
        <v>3630</v>
      </c>
    </row>
    <row r="2576" spans="1:6" x14ac:dyDescent="0.25">
      <c r="A2576">
        <v>5851003</v>
      </c>
      <c r="B2576" t="s">
        <v>3630</v>
      </c>
      <c r="C2576">
        <v>0</v>
      </c>
      <c r="D2576">
        <v>0</v>
      </c>
      <c r="E2576" t="s">
        <v>3630</v>
      </c>
      <c r="F2576" t="s">
        <v>3630</v>
      </c>
    </row>
    <row r="2577" spans="1:6" x14ac:dyDescent="0.25">
      <c r="A2577">
        <v>277603</v>
      </c>
      <c r="B2577" t="s">
        <v>3630</v>
      </c>
      <c r="C2577">
        <v>0</v>
      </c>
      <c r="D2577">
        <v>0</v>
      </c>
      <c r="E2577" t="s">
        <v>3630</v>
      </c>
      <c r="F2577" t="s">
        <v>3630</v>
      </c>
    </row>
    <row r="2578" spans="1:6" x14ac:dyDescent="0.25">
      <c r="A2578">
        <v>278103</v>
      </c>
      <c r="B2578" t="s">
        <v>3630</v>
      </c>
      <c r="C2578">
        <v>0</v>
      </c>
      <c r="D2578">
        <v>0</v>
      </c>
      <c r="E2578" t="s">
        <v>3630</v>
      </c>
      <c r="F2578" t="s">
        <v>3630</v>
      </c>
    </row>
    <row r="2579" spans="1:6" x14ac:dyDescent="0.25">
      <c r="A2579">
        <v>308903</v>
      </c>
      <c r="B2579" t="s">
        <v>3630</v>
      </c>
      <c r="C2579">
        <v>0</v>
      </c>
      <c r="D2579">
        <v>0</v>
      </c>
      <c r="E2579" t="s">
        <v>3630</v>
      </c>
      <c r="F2579" t="s">
        <v>3630</v>
      </c>
    </row>
    <row r="2580" spans="1:6" x14ac:dyDescent="0.25">
      <c r="A2580">
        <v>312003</v>
      </c>
      <c r="B2580" t="s">
        <v>3630</v>
      </c>
      <c r="C2580">
        <v>0</v>
      </c>
      <c r="D2580">
        <v>0</v>
      </c>
      <c r="E2580" t="s">
        <v>3630</v>
      </c>
      <c r="F2580" t="s">
        <v>3630</v>
      </c>
    </row>
    <row r="2581" spans="1:6" x14ac:dyDescent="0.25">
      <c r="A2581">
        <v>5856003</v>
      </c>
      <c r="B2581" t="s">
        <v>3630</v>
      </c>
      <c r="C2581">
        <v>0</v>
      </c>
      <c r="D2581">
        <v>0</v>
      </c>
      <c r="E2581" t="s">
        <v>3630</v>
      </c>
      <c r="F2581" t="s">
        <v>3630</v>
      </c>
    </row>
    <row r="2582" spans="1:6" x14ac:dyDescent="0.25">
      <c r="A2582">
        <v>301603</v>
      </c>
      <c r="B2582" t="s">
        <v>3630</v>
      </c>
      <c r="C2582">
        <v>0</v>
      </c>
      <c r="D2582">
        <v>0</v>
      </c>
      <c r="E2582" t="s">
        <v>3630</v>
      </c>
      <c r="F2582" t="s">
        <v>3630</v>
      </c>
    </row>
    <row r="2583" spans="1:6" x14ac:dyDescent="0.25">
      <c r="A2583">
        <v>168203</v>
      </c>
      <c r="B2583" t="s">
        <v>3630</v>
      </c>
      <c r="C2583">
        <v>0</v>
      </c>
      <c r="D2583">
        <v>0</v>
      </c>
      <c r="E2583" t="s">
        <v>3630</v>
      </c>
      <c r="F2583" t="s">
        <v>3630</v>
      </c>
    </row>
    <row r="2584" spans="1:6" x14ac:dyDescent="0.25">
      <c r="A2584">
        <v>167703</v>
      </c>
      <c r="B2584" t="s">
        <v>3630</v>
      </c>
      <c r="C2584">
        <v>0</v>
      </c>
      <c r="D2584">
        <v>0</v>
      </c>
      <c r="E2584" t="s">
        <v>3630</v>
      </c>
      <c r="F2584" t="s">
        <v>3630</v>
      </c>
    </row>
    <row r="2585" spans="1:6" x14ac:dyDescent="0.25">
      <c r="A2585">
        <v>105603</v>
      </c>
      <c r="B2585" t="s">
        <v>3630</v>
      </c>
      <c r="C2585">
        <v>0</v>
      </c>
      <c r="D2585">
        <v>0</v>
      </c>
      <c r="E2585" t="s">
        <v>3630</v>
      </c>
      <c r="F2585" t="s">
        <v>3630</v>
      </c>
    </row>
    <row r="2586" spans="1:6" x14ac:dyDescent="0.25">
      <c r="A2586">
        <v>157903</v>
      </c>
      <c r="B2586" t="s">
        <v>3630</v>
      </c>
      <c r="C2586">
        <v>0</v>
      </c>
      <c r="D2586">
        <v>0</v>
      </c>
      <c r="E2586" t="s">
        <v>3630</v>
      </c>
      <c r="F2586" t="s">
        <v>3630</v>
      </c>
    </row>
    <row r="2587" spans="1:6" x14ac:dyDescent="0.25">
      <c r="A2587">
        <v>140503</v>
      </c>
      <c r="B2587" t="s">
        <v>3630</v>
      </c>
      <c r="C2587">
        <v>0</v>
      </c>
      <c r="D2587">
        <v>0</v>
      </c>
      <c r="E2587" t="s">
        <v>3630</v>
      </c>
      <c r="F2587" t="s">
        <v>3630</v>
      </c>
    </row>
    <row r="2588" spans="1:6" x14ac:dyDescent="0.25">
      <c r="A2588">
        <v>210003</v>
      </c>
      <c r="B2588" t="s">
        <v>3630</v>
      </c>
      <c r="C2588">
        <v>0</v>
      </c>
      <c r="D2588">
        <v>0</v>
      </c>
      <c r="E2588" t="s">
        <v>3630</v>
      </c>
      <c r="F2588" t="s">
        <v>3630</v>
      </c>
    </row>
    <row r="2589" spans="1:6" x14ac:dyDescent="0.25">
      <c r="A2589">
        <v>223403</v>
      </c>
      <c r="B2589" t="s">
        <v>3630</v>
      </c>
      <c r="C2589">
        <v>0</v>
      </c>
      <c r="D2589">
        <v>0</v>
      </c>
      <c r="E2589" t="s">
        <v>3630</v>
      </c>
      <c r="F2589" t="s">
        <v>3630</v>
      </c>
    </row>
    <row r="2590" spans="1:6" x14ac:dyDescent="0.25">
      <c r="A2590">
        <v>142303</v>
      </c>
      <c r="B2590" t="s">
        <v>3630</v>
      </c>
      <c r="C2590">
        <v>0</v>
      </c>
      <c r="D2590">
        <v>0</v>
      </c>
      <c r="E2590" t="s">
        <v>3630</v>
      </c>
      <c r="F2590" t="s">
        <v>3630</v>
      </c>
    </row>
    <row r="2591" spans="1:6" x14ac:dyDescent="0.25">
      <c r="A2591">
        <v>3113203</v>
      </c>
      <c r="B2591" t="s">
        <v>3630</v>
      </c>
      <c r="C2591">
        <v>0</v>
      </c>
      <c r="D2591">
        <v>0</v>
      </c>
      <c r="E2591" t="s">
        <v>3630</v>
      </c>
      <c r="F2591" t="s">
        <v>3630</v>
      </c>
    </row>
    <row r="2592" spans="1:6" x14ac:dyDescent="0.25">
      <c r="A2592">
        <v>96103</v>
      </c>
      <c r="B2592" t="s">
        <v>3627</v>
      </c>
      <c r="C2592">
        <v>4416.3100000000004</v>
      </c>
      <c r="D2592">
        <v>4416.3100000000004</v>
      </c>
      <c r="E2592" t="s">
        <v>3628</v>
      </c>
      <c r="F2592" t="s">
        <v>3629</v>
      </c>
    </row>
    <row r="2593" spans="1:6" x14ac:dyDescent="0.25">
      <c r="A2593">
        <v>147203</v>
      </c>
      <c r="B2593" t="s">
        <v>3630</v>
      </c>
      <c r="C2593">
        <v>0</v>
      </c>
      <c r="D2593">
        <v>0</v>
      </c>
      <c r="E2593" t="s">
        <v>3630</v>
      </c>
      <c r="F2593" t="s">
        <v>3630</v>
      </c>
    </row>
    <row r="2594" spans="1:6" x14ac:dyDescent="0.25">
      <c r="A2594">
        <v>145203</v>
      </c>
      <c r="B2594" t="s">
        <v>3630</v>
      </c>
      <c r="C2594">
        <v>0</v>
      </c>
      <c r="D2594">
        <v>0</v>
      </c>
      <c r="E2594" t="s">
        <v>3630</v>
      </c>
      <c r="F2594" t="s">
        <v>3630</v>
      </c>
    </row>
    <row r="2595" spans="1:6" x14ac:dyDescent="0.25">
      <c r="A2595">
        <v>225803</v>
      </c>
      <c r="B2595" t="s">
        <v>3630</v>
      </c>
      <c r="C2595">
        <v>0</v>
      </c>
      <c r="D2595">
        <v>0</v>
      </c>
      <c r="E2595" t="s">
        <v>3630</v>
      </c>
      <c r="F2595" t="s">
        <v>3630</v>
      </c>
    </row>
    <row r="2596" spans="1:6" x14ac:dyDescent="0.25">
      <c r="A2596">
        <v>207303</v>
      </c>
      <c r="B2596" t="s">
        <v>3630</v>
      </c>
      <c r="C2596">
        <v>0</v>
      </c>
      <c r="D2596">
        <v>0</v>
      </c>
      <c r="E2596" t="s">
        <v>3630</v>
      </c>
      <c r="F2596" t="s">
        <v>3630</v>
      </c>
    </row>
    <row r="2597" spans="1:6" x14ac:dyDescent="0.25">
      <c r="A2597">
        <v>256703</v>
      </c>
      <c r="B2597" t="s">
        <v>3630</v>
      </c>
      <c r="C2597">
        <v>0</v>
      </c>
      <c r="D2597">
        <v>0</v>
      </c>
      <c r="E2597" t="s">
        <v>3630</v>
      </c>
      <c r="F2597" t="s">
        <v>3630</v>
      </c>
    </row>
    <row r="2598" spans="1:6" x14ac:dyDescent="0.25">
      <c r="A2598">
        <v>3093303</v>
      </c>
      <c r="B2598" t="s">
        <v>3630</v>
      </c>
      <c r="C2598">
        <v>0</v>
      </c>
      <c r="D2598">
        <v>0</v>
      </c>
      <c r="E2598" t="s">
        <v>3630</v>
      </c>
      <c r="F2598" t="s">
        <v>3630</v>
      </c>
    </row>
    <row r="2599" spans="1:6" x14ac:dyDescent="0.25">
      <c r="A2599">
        <v>4683303</v>
      </c>
      <c r="B2599" t="s">
        <v>3630</v>
      </c>
      <c r="C2599">
        <v>0</v>
      </c>
      <c r="D2599">
        <v>0</v>
      </c>
      <c r="E2599" t="s">
        <v>3630</v>
      </c>
      <c r="F2599" t="s">
        <v>3630</v>
      </c>
    </row>
    <row r="2600" spans="1:6" x14ac:dyDescent="0.25">
      <c r="A2600">
        <v>5850503</v>
      </c>
      <c r="B2600" t="s">
        <v>3630</v>
      </c>
      <c r="C2600">
        <v>0</v>
      </c>
      <c r="D2600">
        <v>0</v>
      </c>
      <c r="E2600" t="s">
        <v>3630</v>
      </c>
      <c r="F2600" t="s">
        <v>3630</v>
      </c>
    </row>
    <row r="2601" spans="1:6" x14ac:dyDescent="0.25">
      <c r="A2601">
        <v>5856603</v>
      </c>
      <c r="B2601" t="s">
        <v>3630</v>
      </c>
      <c r="C2601">
        <v>0</v>
      </c>
      <c r="D2601">
        <v>0</v>
      </c>
      <c r="E2601" t="s">
        <v>3630</v>
      </c>
      <c r="F2601" t="s">
        <v>3630</v>
      </c>
    </row>
    <row r="2602" spans="1:6" x14ac:dyDescent="0.25">
      <c r="A2602">
        <v>315803</v>
      </c>
      <c r="B2602" t="s">
        <v>3630</v>
      </c>
      <c r="C2602">
        <v>0</v>
      </c>
      <c r="D2602">
        <v>0</v>
      </c>
      <c r="E2602" t="s">
        <v>3630</v>
      </c>
      <c r="F2602" t="s">
        <v>3630</v>
      </c>
    </row>
    <row r="2603" spans="1:6" x14ac:dyDescent="0.25">
      <c r="A2603">
        <v>5851403</v>
      </c>
      <c r="B2603" t="s">
        <v>3630</v>
      </c>
      <c r="C2603">
        <v>0</v>
      </c>
      <c r="D2603">
        <v>0</v>
      </c>
      <c r="E2603" t="s">
        <v>3630</v>
      </c>
      <c r="F2603" t="s">
        <v>3630</v>
      </c>
    </row>
    <row r="2604" spans="1:6" x14ac:dyDescent="0.25">
      <c r="A2604">
        <v>257503</v>
      </c>
      <c r="B2604" t="s">
        <v>3630</v>
      </c>
      <c r="C2604">
        <v>0</v>
      </c>
      <c r="D2604">
        <v>0</v>
      </c>
      <c r="E2604" t="s">
        <v>3630</v>
      </c>
      <c r="F2604" t="s">
        <v>3630</v>
      </c>
    </row>
    <row r="2605" spans="1:6" x14ac:dyDescent="0.25">
      <c r="A2605">
        <v>258303</v>
      </c>
      <c r="B2605" t="s">
        <v>3630</v>
      </c>
      <c r="C2605">
        <v>0</v>
      </c>
      <c r="D2605">
        <v>0</v>
      </c>
      <c r="E2605" t="s">
        <v>3630</v>
      </c>
      <c r="F2605" t="s">
        <v>3630</v>
      </c>
    </row>
    <row r="2606" spans="1:6" x14ac:dyDescent="0.25">
      <c r="A2606">
        <v>5850003</v>
      </c>
      <c r="B2606" t="s">
        <v>3630</v>
      </c>
      <c r="C2606">
        <v>0</v>
      </c>
      <c r="D2606">
        <v>0</v>
      </c>
      <c r="E2606" t="s">
        <v>3630</v>
      </c>
      <c r="F2606" t="s">
        <v>3630</v>
      </c>
    </row>
    <row r="2607" spans="1:6" x14ac:dyDescent="0.25">
      <c r="A2607">
        <v>5855603</v>
      </c>
      <c r="B2607" t="s">
        <v>3630</v>
      </c>
      <c r="C2607">
        <v>0</v>
      </c>
      <c r="D2607">
        <v>0</v>
      </c>
      <c r="E2607" t="s">
        <v>3630</v>
      </c>
      <c r="F2607" t="s">
        <v>3630</v>
      </c>
    </row>
    <row r="2608" spans="1:6" x14ac:dyDescent="0.25">
      <c r="A2608">
        <v>5849803</v>
      </c>
      <c r="B2608" t="s">
        <v>3630</v>
      </c>
      <c r="C2608">
        <v>0</v>
      </c>
      <c r="D2608">
        <v>0</v>
      </c>
      <c r="E2608" t="s">
        <v>3630</v>
      </c>
      <c r="F2608" t="s">
        <v>3630</v>
      </c>
    </row>
    <row r="2609" spans="1:6" x14ac:dyDescent="0.25">
      <c r="A2609">
        <v>239203</v>
      </c>
      <c r="B2609" t="s">
        <v>3630</v>
      </c>
      <c r="C2609">
        <v>0</v>
      </c>
      <c r="D2609">
        <v>0</v>
      </c>
      <c r="E2609" t="s">
        <v>3630</v>
      </c>
      <c r="F2609" t="s">
        <v>3630</v>
      </c>
    </row>
    <row r="2610" spans="1:6" x14ac:dyDescent="0.25">
      <c r="A2610">
        <v>241003</v>
      </c>
      <c r="B2610" t="s">
        <v>3630</v>
      </c>
      <c r="C2610">
        <v>0</v>
      </c>
      <c r="D2610">
        <v>0</v>
      </c>
      <c r="E2610" t="s">
        <v>3630</v>
      </c>
      <c r="F2610" t="s">
        <v>3630</v>
      </c>
    </row>
    <row r="2611" spans="1:6" x14ac:dyDescent="0.25">
      <c r="A2611">
        <v>274103</v>
      </c>
      <c r="B2611" t="s">
        <v>3630</v>
      </c>
      <c r="C2611">
        <v>0</v>
      </c>
      <c r="D2611">
        <v>0</v>
      </c>
      <c r="E2611" t="s">
        <v>3630</v>
      </c>
      <c r="F2611" t="s">
        <v>3630</v>
      </c>
    </row>
    <row r="2612" spans="1:6" x14ac:dyDescent="0.25">
      <c r="A2612">
        <v>5850203</v>
      </c>
      <c r="B2612" t="s">
        <v>3630</v>
      </c>
      <c r="C2612">
        <v>0</v>
      </c>
      <c r="D2612">
        <v>0</v>
      </c>
      <c r="E2612" t="s">
        <v>3630</v>
      </c>
      <c r="F2612" t="s">
        <v>3630</v>
      </c>
    </row>
    <row r="2613" spans="1:6" x14ac:dyDescent="0.25">
      <c r="A2613">
        <v>5850703</v>
      </c>
      <c r="B2613" t="s">
        <v>3630</v>
      </c>
      <c r="C2613">
        <v>0</v>
      </c>
      <c r="D2613">
        <v>0</v>
      </c>
      <c r="E2613" t="s">
        <v>3630</v>
      </c>
      <c r="F2613" t="s">
        <v>3630</v>
      </c>
    </row>
    <row r="2614" spans="1:6" x14ac:dyDescent="0.25">
      <c r="A2614">
        <v>5856803</v>
      </c>
      <c r="B2614" t="s">
        <v>3630</v>
      </c>
      <c r="C2614">
        <v>0</v>
      </c>
      <c r="D2614">
        <v>0</v>
      </c>
      <c r="E2614" t="s">
        <v>3630</v>
      </c>
      <c r="F2614" t="s">
        <v>3630</v>
      </c>
    </row>
    <row r="2615" spans="1:6" x14ac:dyDescent="0.25">
      <c r="A2615">
        <v>5851103</v>
      </c>
      <c r="B2615" t="s">
        <v>3630</v>
      </c>
      <c r="C2615">
        <v>0</v>
      </c>
      <c r="D2615">
        <v>0</v>
      </c>
      <c r="E2615" t="s">
        <v>3630</v>
      </c>
      <c r="F2615" t="s">
        <v>3630</v>
      </c>
    </row>
    <row r="2616" spans="1:6" x14ac:dyDescent="0.25">
      <c r="A2616">
        <v>5855403</v>
      </c>
      <c r="B2616" t="s">
        <v>3630</v>
      </c>
      <c r="C2616">
        <v>0</v>
      </c>
      <c r="D2616">
        <v>0</v>
      </c>
      <c r="E2616" t="s">
        <v>3630</v>
      </c>
      <c r="F2616" t="s">
        <v>3630</v>
      </c>
    </row>
    <row r="2617" spans="1:6" x14ac:dyDescent="0.25">
      <c r="A2617">
        <v>5850303</v>
      </c>
      <c r="B2617" t="s">
        <v>3630</v>
      </c>
      <c r="C2617">
        <v>0</v>
      </c>
      <c r="D2617">
        <v>0</v>
      </c>
      <c r="E2617" t="s">
        <v>3630</v>
      </c>
      <c r="F2617" t="s">
        <v>3630</v>
      </c>
    </row>
    <row r="2618" spans="1:6" x14ac:dyDescent="0.25">
      <c r="A2618">
        <v>276503</v>
      </c>
      <c r="B2618" t="s">
        <v>3630</v>
      </c>
      <c r="C2618">
        <v>0</v>
      </c>
      <c r="D2618">
        <v>0</v>
      </c>
      <c r="E2618" t="s">
        <v>3630</v>
      </c>
      <c r="F2618" t="s">
        <v>3630</v>
      </c>
    </row>
    <row r="2619" spans="1:6" x14ac:dyDescent="0.25">
      <c r="A2619">
        <v>278203</v>
      </c>
      <c r="B2619" t="s">
        <v>3630</v>
      </c>
      <c r="C2619">
        <v>0</v>
      </c>
      <c r="D2619">
        <v>0</v>
      </c>
      <c r="E2619" t="s">
        <v>3630</v>
      </c>
      <c r="F2619" t="s">
        <v>3630</v>
      </c>
    </row>
    <row r="2620" spans="1:6" x14ac:dyDescent="0.25">
      <c r="A2620">
        <v>5856703</v>
      </c>
      <c r="B2620" t="s">
        <v>3630</v>
      </c>
      <c r="C2620">
        <v>0</v>
      </c>
      <c r="D2620">
        <v>0</v>
      </c>
      <c r="E2620" t="s">
        <v>3630</v>
      </c>
      <c r="F2620" t="s">
        <v>3630</v>
      </c>
    </row>
    <row r="2621" spans="1:6" x14ac:dyDescent="0.25">
      <c r="A2621">
        <v>285003</v>
      </c>
      <c r="B2621" t="s">
        <v>3630</v>
      </c>
      <c r="C2621">
        <v>0</v>
      </c>
      <c r="D2621">
        <v>0</v>
      </c>
      <c r="E2621" t="s">
        <v>3630</v>
      </c>
      <c r="F2621" t="s">
        <v>3630</v>
      </c>
    </row>
    <row r="2622" spans="1:6" x14ac:dyDescent="0.25">
      <c r="A2622">
        <v>311803</v>
      </c>
      <c r="B2622" t="s">
        <v>3630</v>
      </c>
      <c r="C2622">
        <v>0</v>
      </c>
      <c r="D2622">
        <v>0</v>
      </c>
      <c r="E2622" t="s">
        <v>3630</v>
      </c>
      <c r="F2622" t="s">
        <v>3630</v>
      </c>
    </row>
    <row r="2623" spans="1:6" x14ac:dyDescent="0.25">
      <c r="A2623">
        <v>313203</v>
      </c>
      <c r="B2623" t="s">
        <v>3630</v>
      </c>
      <c r="C2623">
        <v>0</v>
      </c>
      <c r="D2623">
        <v>0</v>
      </c>
      <c r="E2623" t="s">
        <v>3630</v>
      </c>
      <c r="F2623" t="s">
        <v>3630</v>
      </c>
    </row>
    <row r="2624" spans="1:6" x14ac:dyDescent="0.25">
      <c r="A2624">
        <v>313903</v>
      </c>
      <c r="B2624" t="s">
        <v>3630</v>
      </c>
      <c r="C2624">
        <v>0</v>
      </c>
      <c r="D2624">
        <v>0</v>
      </c>
      <c r="E2624" t="s">
        <v>3630</v>
      </c>
      <c r="F2624" t="s">
        <v>3630</v>
      </c>
    </row>
    <row r="2625" spans="1:6" x14ac:dyDescent="0.25">
      <c r="A2625">
        <v>301803</v>
      </c>
      <c r="B2625" t="s">
        <v>3630</v>
      </c>
      <c r="C2625">
        <v>0</v>
      </c>
      <c r="D2625">
        <v>0</v>
      </c>
      <c r="E2625" t="s">
        <v>3630</v>
      </c>
      <c r="F2625" t="s">
        <v>3630</v>
      </c>
    </row>
    <row r="2626" spans="1:6" x14ac:dyDescent="0.25">
      <c r="A2626">
        <v>302503</v>
      </c>
      <c r="B2626" t="s">
        <v>3630</v>
      </c>
      <c r="C2626">
        <v>0</v>
      </c>
      <c r="D2626">
        <v>0</v>
      </c>
      <c r="E2626" t="s">
        <v>3630</v>
      </c>
      <c r="F2626" t="s">
        <v>3630</v>
      </c>
    </row>
    <row r="2627" spans="1:6" x14ac:dyDescent="0.25">
      <c r="A2627">
        <v>349903</v>
      </c>
      <c r="B2627" t="s">
        <v>3627</v>
      </c>
      <c r="C2627">
        <v>5439.54</v>
      </c>
      <c r="D2627">
        <v>5439.54</v>
      </c>
      <c r="E2627" t="s">
        <v>3628</v>
      </c>
      <c r="F2627" t="s">
        <v>3629</v>
      </c>
    </row>
    <row r="2628" spans="1:6" x14ac:dyDescent="0.25">
      <c r="A2628">
        <v>124303</v>
      </c>
      <c r="B2628" t="s">
        <v>3630</v>
      </c>
      <c r="C2628">
        <v>0</v>
      </c>
      <c r="D2628">
        <v>0</v>
      </c>
      <c r="E2628" t="s">
        <v>3630</v>
      </c>
      <c r="F2628" t="s">
        <v>3630</v>
      </c>
    </row>
    <row r="2629" spans="1:6" x14ac:dyDescent="0.25">
      <c r="A2629">
        <v>159903</v>
      </c>
      <c r="B2629" t="s">
        <v>3630</v>
      </c>
      <c r="C2629">
        <v>0</v>
      </c>
      <c r="D2629">
        <v>0</v>
      </c>
      <c r="E2629" t="s">
        <v>3630</v>
      </c>
      <c r="F2629" t="s">
        <v>3630</v>
      </c>
    </row>
    <row r="2630" spans="1:6" x14ac:dyDescent="0.25">
      <c r="A2630">
        <v>356203</v>
      </c>
      <c r="B2630" t="s">
        <v>3630</v>
      </c>
      <c r="C2630">
        <v>0</v>
      </c>
      <c r="D2630">
        <v>0</v>
      </c>
      <c r="E2630" t="s">
        <v>3630</v>
      </c>
      <c r="F2630" t="s">
        <v>3630</v>
      </c>
    </row>
    <row r="2631" spans="1:6" x14ac:dyDescent="0.25">
      <c r="A2631">
        <v>357303</v>
      </c>
      <c r="B2631" t="s">
        <v>3630</v>
      </c>
      <c r="C2631">
        <v>0</v>
      </c>
      <c r="D2631">
        <v>0</v>
      </c>
      <c r="E2631" t="s">
        <v>3630</v>
      </c>
      <c r="F2631" t="s">
        <v>3630</v>
      </c>
    </row>
    <row r="2632" spans="1:6" x14ac:dyDescent="0.25">
      <c r="A2632">
        <v>357503</v>
      </c>
      <c r="B2632" t="s">
        <v>3630</v>
      </c>
      <c r="C2632">
        <v>0</v>
      </c>
      <c r="D2632">
        <v>0</v>
      </c>
      <c r="E2632" t="s">
        <v>3630</v>
      </c>
      <c r="F2632" t="s">
        <v>3630</v>
      </c>
    </row>
    <row r="2633" spans="1:6" x14ac:dyDescent="0.25">
      <c r="A2633">
        <v>357603</v>
      </c>
      <c r="B2633" t="s">
        <v>3630</v>
      </c>
      <c r="C2633">
        <v>0</v>
      </c>
      <c r="D2633">
        <v>0</v>
      </c>
      <c r="E2633" t="s">
        <v>3630</v>
      </c>
      <c r="F2633" t="s">
        <v>3630</v>
      </c>
    </row>
    <row r="2634" spans="1:6" x14ac:dyDescent="0.25">
      <c r="A2634">
        <v>103203</v>
      </c>
      <c r="B2634" t="s">
        <v>3630</v>
      </c>
      <c r="C2634">
        <v>0</v>
      </c>
      <c r="D2634">
        <v>0</v>
      </c>
      <c r="E2634" t="s">
        <v>3630</v>
      </c>
      <c r="F2634" t="s">
        <v>3630</v>
      </c>
    </row>
    <row r="2635" spans="1:6" x14ac:dyDescent="0.25">
      <c r="A2635">
        <v>104603</v>
      </c>
      <c r="B2635" t="s">
        <v>3630</v>
      </c>
      <c r="C2635">
        <v>0</v>
      </c>
      <c r="D2635">
        <v>0</v>
      </c>
      <c r="E2635" t="s">
        <v>3630</v>
      </c>
      <c r="F2635" t="s">
        <v>3630</v>
      </c>
    </row>
    <row r="2636" spans="1:6" x14ac:dyDescent="0.25">
      <c r="A2636">
        <v>169303</v>
      </c>
      <c r="B2636" t="s">
        <v>3630</v>
      </c>
      <c r="C2636">
        <v>0</v>
      </c>
      <c r="D2636">
        <v>0</v>
      </c>
      <c r="E2636" t="s">
        <v>3630</v>
      </c>
      <c r="F2636" t="s">
        <v>3630</v>
      </c>
    </row>
    <row r="2637" spans="1:6" x14ac:dyDescent="0.25">
      <c r="A2637">
        <v>533603</v>
      </c>
      <c r="B2637" t="s">
        <v>3627</v>
      </c>
      <c r="C2637">
        <v>3489.15</v>
      </c>
      <c r="D2637">
        <v>3489.15</v>
      </c>
      <c r="E2637" t="s">
        <v>3628</v>
      </c>
      <c r="F2637" t="s">
        <v>3629</v>
      </c>
    </row>
    <row r="2638" spans="1:6" x14ac:dyDescent="0.25">
      <c r="A2638">
        <v>115703</v>
      </c>
      <c r="B2638" t="s">
        <v>3630</v>
      </c>
      <c r="C2638">
        <v>0</v>
      </c>
      <c r="D2638">
        <v>0</v>
      </c>
      <c r="E2638" t="s">
        <v>3630</v>
      </c>
      <c r="F2638" t="s">
        <v>3630</v>
      </c>
    </row>
    <row r="2639" spans="1:6" x14ac:dyDescent="0.25">
      <c r="A2639">
        <v>535503</v>
      </c>
      <c r="B2639" t="s">
        <v>3630</v>
      </c>
      <c r="C2639">
        <v>0</v>
      </c>
      <c r="D2639">
        <v>0</v>
      </c>
      <c r="E2639" t="s">
        <v>3630</v>
      </c>
      <c r="F2639" t="s">
        <v>3630</v>
      </c>
    </row>
    <row r="2640" spans="1:6" x14ac:dyDescent="0.25">
      <c r="A2640">
        <v>116103</v>
      </c>
      <c r="B2640" t="s">
        <v>3630</v>
      </c>
      <c r="C2640">
        <v>0</v>
      </c>
      <c r="D2640">
        <v>0</v>
      </c>
      <c r="E2640" t="s">
        <v>3630</v>
      </c>
      <c r="F2640" t="s">
        <v>3630</v>
      </c>
    </row>
    <row r="2641" spans="1:6" x14ac:dyDescent="0.25">
      <c r="A2641">
        <v>105703</v>
      </c>
      <c r="B2641" t="s">
        <v>3630</v>
      </c>
      <c r="C2641">
        <v>0</v>
      </c>
      <c r="D2641">
        <v>0</v>
      </c>
      <c r="E2641" t="s">
        <v>3630</v>
      </c>
      <c r="F2641" t="s">
        <v>3630</v>
      </c>
    </row>
    <row r="2642" spans="1:6" x14ac:dyDescent="0.25">
      <c r="A2642">
        <v>93603</v>
      </c>
      <c r="B2642" t="s">
        <v>3630</v>
      </c>
      <c r="C2642">
        <v>0</v>
      </c>
      <c r="D2642">
        <v>0</v>
      </c>
      <c r="E2642" t="s">
        <v>3630</v>
      </c>
      <c r="F2642" t="s">
        <v>3630</v>
      </c>
    </row>
    <row r="2643" spans="1:6" x14ac:dyDescent="0.25">
      <c r="A2643">
        <v>94703</v>
      </c>
      <c r="B2643" t="s">
        <v>3630</v>
      </c>
      <c r="C2643">
        <v>0</v>
      </c>
      <c r="D2643">
        <v>0</v>
      </c>
      <c r="E2643" t="s">
        <v>3630</v>
      </c>
      <c r="F2643" t="s">
        <v>3630</v>
      </c>
    </row>
    <row r="2644" spans="1:6" x14ac:dyDescent="0.25">
      <c r="A2644">
        <v>155303</v>
      </c>
      <c r="B2644" t="s">
        <v>3630</v>
      </c>
      <c r="C2644">
        <v>0</v>
      </c>
      <c r="D2644">
        <v>0</v>
      </c>
      <c r="E2644" t="s">
        <v>3630</v>
      </c>
      <c r="F2644" t="s">
        <v>3630</v>
      </c>
    </row>
    <row r="2645" spans="1:6" x14ac:dyDescent="0.25">
      <c r="A2645">
        <v>158403</v>
      </c>
      <c r="B2645" t="s">
        <v>3630</v>
      </c>
      <c r="C2645">
        <v>0</v>
      </c>
      <c r="D2645">
        <v>0</v>
      </c>
      <c r="E2645" t="s">
        <v>3630</v>
      </c>
      <c r="F2645" t="s">
        <v>3630</v>
      </c>
    </row>
    <row r="2646" spans="1:6" x14ac:dyDescent="0.25">
      <c r="A2646">
        <v>190003</v>
      </c>
      <c r="B2646" t="s">
        <v>3630</v>
      </c>
      <c r="C2646">
        <v>0</v>
      </c>
      <c r="D2646">
        <v>0</v>
      </c>
      <c r="E2646" t="s">
        <v>3630</v>
      </c>
      <c r="F2646" t="s">
        <v>3630</v>
      </c>
    </row>
    <row r="2647" spans="1:6" x14ac:dyDescent="0.25">
      <c r="A2647">
        <v>1299103</v>
      </c>
      <c r="B2647" t="s">
        <v>3630</v>
      </c>
      <c r="C2647">
        <v>0</v>
      </c>
      <c r="D2647">
        <v>0</v>
      </c>
      <c r="E2647" t="s">
        <v>3630</v>
      </c>
      <c r="F2647" t="s">
        <v>3630</v>
      </c>
    </row>
    <row r="2648" spans="1:6" x14ac:dyDescent="0.25">
      <c r="A2648">
        <v>2309603</v>
      </c>
      <c r="B2648" t="s">
        <v>3630</v>
      </c>
      <c r="C2648">
        <v>0</v>
      </c>
      <c r="D2648">
        <v>0</v>
      </c>
      <c r="E2648" t="s">
        <v>3630</v>
      </c>
      <c r="F2648" t="s">
        <v>3630</v>
      </c>
    </row>
    <row r="2649" spans="1:6" x14ac:dyDescent="0.25">
      <c r="A2649">
        <v>2319203</v>
      </c>
      <c r="B2649" t="s">
        <v>3630</v>
      </c>
      <c r="C2649">
        <v>0</v>
      </c>
      <c r="D2649">
        <v>0</v>
      </c>
      <c r="E2649" t="s">
        <v>3630</v>
      </c>
      <c r="F2649" t="s">
        <v>3630</v>
      </c>
    </row>
    <row r="2650" spans="1:6" x14ac:dyDescent="0.25">
      <c r="A2650">
        <v>2761403</v>
      </c>
      <c r="B2650" t="s">
        <v>3630</v>
      </c>
      <c r="C2650">
        <v>0</v>
      </c>
      <c r="D2650">
        <v>0</v>
      </c>
      <c r="E2650" t="s">
        <v>3630</v>
      </c>
      <c r="F2650" t="s">
        <v>3630</v>
      </c>
    </row>
    <row r="2651" spans="1:6" x14ac:dyDescent="0.25">
      <c r="A2651">
        <v>133303</v>
      </c>
      <c r="B2651" t="s">
        <v>3630</v>
      </c>
      <c r="C2651">
        <v>0</v>
      </c>
      <c r="D2651">
        <v>0</v>
      </c>
      <c r="E2651" t="s">
        <v>3630</v>
      </c>
      <c r="F2651" t="s">
        <v>3630</v>
      </c>
    </row>
    <row r="2652" spans="1:6" x14ac:dyDescent="0.25">
      <c r="A2652">
        <v>223803</v>
      </c>
      <c r="B2652" t="s">
        <v>3630</v>
      </c>
      <c r="C2652">
        <v>0</v>
      </c>
      <c r="D2652">
        <v>0</v>
      </c>
      <c r="E2652" t="s">
        <v>3630</v>
      </c>
      <c r="F2652" t="s">
        <v>3630</v>
      </c>
    </row>
    <row r="2653" spans="1:6" x14ac:dyDescent="0.25">
      <c r="A2653">
        <v>3095203</v>
      </c>
      <c r="B2653" t="s">
        <v>3630</v>
      </c>
      <c r="C2653">
        <v>0</v>
      </c>
      <c r="D2653">
        <v>0</v>
      </c>
      <c r="E2653" t="s">
        <v>3630</v>
      </c>
      <c r="F2653" t="s">
        <v>3630</v>
      </c>
    </row>
    <row r="2654" spans="1:6" x14ac:dyDescent="0.25">
      <c r="A2654">
        <v>142703</v>
      </c>
      <c r="B2654" t="s">
        <v>3630</v>
      </c>
      <c r="C2654">
        <v>0</v>
      </c>
      <c r="D2654">
        <v>0</v>
      </c>
      <c r="E2654" t="s">
        <v>3630</v>
      </c>
      <c r="F2654" t="s">
        <v>3630</v>
      </c>
    </row>
    <row r="2655" spans="1:6" x14ac:dyDescent="0.25">
      <c r="A2655">
        <v>258503</v>
      </c>
      <c r="B2655" t="s">
        <v>3630</v>
      </c>
      <c r="C2655">
        <v>0</v>
      </c>
      <c r="D2655">
        <v>0</v>
      </c>
      <c r="E2655" t="s">
        <v>3630</v>
      </c>
      <c r="F2655" t="s">
        <v>3630</v>
      </c>
    </row>
    <row r="2656" spans="1:6" x14ac:dyDescent="0.25">
      <c r="A2656">
        <v>272703</v>
      </c>
      <c r="B2656" t="s">
        <v>3630</v>
      </c>
      <c r="C2656">
        <v>0</v>
      </c>
      <c r="D2656">
        <v>0</v>
      </c>
      <c r="E2656" t="s">
        <v>3630</v>
      </c>
      <c r="F2656" t="s">
        <v>3630</v>
      </c>
    </row>
    <row r="2657" spans="1:6" x14ac:dyDescent="0.25">
      <c r="A2657">
        <v>306003</v>
      </c>
      <c r="B2657" t="s">
        <v>3630</v>
      </c>
      <c r="C2657">
        <v>0</v>
      </c>
      <c r="D2657">
        <v>0</v>
      </c>
      <c r="E2657" t="s">
        <v>3630</v>
      </c>
      <c r="F2657" t="s">
        <v>3630</v>
      </c>
    </row>
    <row r="2658" spans="1:6" x14ac:dyDescent="0.25">
      <c r="A2658">
        <v>313803</v>
      </c>
      <c r="B2658" t="s">
        <v>3630</v>
      </c>
      <c r="C2658">
        <v>0</v>
      </c>
      <c r="D2658">
        <v>0</v>
      </c>
      <c r="E2658" t="s">
        <v>3630</v>
      </c>
      <c r="F2658" t="s">
        <v>3630</v>
      </c>
    </row>
    <row r="2659" spans="1:6" x14ac:dyDescent="0.25">
      <c r="A2659">
        <v>315203</v>
      </c>
      <c r="B2659" t="s">
        <v>3630</v>
      </c>
      <c r="C2659">
        <v>0</v>
      </c>
      <c r="D2659">
        <v>0</v>
      </c>
      <c r="E2659" t="s">
        <v>3630</v>
      </c>
      <c r="F2659" t="s">
        <v>3630</v>
      </c>
    </row>
    <row r="2660" spans="1:6" x14ac:dyDescent="0.25">
      <c r="A2660">
        <v>36203</v>
      </c>
      <c r="B2660" t="s">
        <v>3630</v>
      </c>
      <c r="C2660">
        <v>0</v>
      </c>
      <c r="D2660">
        <v>0</v>
      </c>
      <c r="E2660" t="s">
        <v>3630</v>
      </c>
      <c r="F2660" t="s">
        <v>3630</v>
      </c>
    </row>
    <row r="2661" spans="1:6" x14ac:dyDescent="0.25">
      <c r="A2661">
        <v>145903</v>
      </c>
      <c r="B2661" t="s">
        <v>3627</v>
      </c>
      <c r="C2661">
        <v>5484.15</v>
      </c>
      <c r="D2661">
        <v>5484.15</v>
      </c>
      <c r="E2661" t="s">
        <v>3628</v>
      </c>
      <c r="F2661" t="s">
        <v>3629</v>
      </c>
    </row>
    <row r="2662" spans="1:6" x14ac:dyDescent="0.25">
      <c r="A2662">
        <v>129503</v>
      </c>
      <c r="B2662" t="s">
        <v>3630</v>
      </c>
      <c r="C2662">
        <v>0</v>
      </c>
      <c r="D2662">
        <v>0</v>
      </c>
      <c r="E2662" t="s">
        <v>3630</v>
      </c>
      <c r="F2662" t="s">
        <v>3630</v>
      </c>
    </row>
    <row r="2663" spans="1:6" x14ac:dyDescent="0.25">
      <c r="A2663">
        <v>89003</v>
      </c>
      <c r="B2663" t="s">
        <v>3630</v>
      </c>
      <c r="C2663">
        <v>0</v>
      </c>
      <c r="D2663">
        <v>0</v>
      </c>
      <c r="E2663" t="s">
        <v>3630</v>
      </c>
      <c r="F2663" t="s">
        <v>3630</v>
      </c>
    </row>
    <row r="2664" spans="1:6" x14ac:dyDescent="0.25">
      <c r="A2664">
        <v>90403</v>
      </c>
      <c r="B2664" t="s">
        <v>3630</v>
      </c>
      <c r="C2664">
        <v>0</v>
      </c>
      <c r="D2664">
        <v>0</v>
      </c>
      <c r="E2664" t="s">
        <v>3630</v>
      </c>
      <c r="F2664" t="s">
        <v>3630</v>
      </c>
    </row>
    <row r="2665" spans="1:6" x14ac:dyDescent="0.25">
      <c r="A2665">
        <v>78503</v>
      </c>
      <c r="B2665" t="s">
        <v>3630</v>
      </c>
      <c r="C2665">
        <v>0</v>
      </c>
      <c r="D2665">
        <v>0</v>
      </c>
      <c r="E2665" t="s">
        <v>3630</v>
      </c>
      <c r="F2665" t="s">
        <v>3630</v>
      </c>
    </row>
    <row r="2666" spans="1:6" x14ac:dyDescent="0.25">
      <c r="A2666">
        <v>79303</v>
      </c>
      <c r="B2666" t="s">
        <v>3630</v>
      </c>
      <c r="C2666">
        <v>0</v>
      </c>
      <c r="D2666">
        <v>0</v>
      </c>
      <c r="E2666" t="s">
        <v>3630</v>
      </c>
      <c r="F2666" t="s">
        <v>3630</v>
      </c>
    </row>
    <row r="2667" spans="1:6" x14ac:dyDescent="0.25">
      <c r="A2667">
        <v>159803</v>
      </c>
      <c r="B2667" t="s">
        <v>3630</v>
      </c>
      <c r="C2667">
        <v>0</v>
      </c>
      <c r="D2667">
        <v>0</v>
      </c>
      <c r="E2667" t="s">
        <v>3630</v>
      </c>
      <c r="F2667" t="s">
        <v>3630</v>
      </c>
    </row>
    <row r="2668" spans="1:6" x14ac:dyDescent="0.25">
      <c r="A2668">
        <v>170703</v>
      </c>
      <c r="B2668" t="s">
        <v>3630</v>
      </c>
      <c r="C2668">
        <v>0</v>
      </c>
      <c r="D2668">
        <v>0</v>
      </c>
      <c r="E2668" t="s">
        <v>3630</v>
      </c>
      <c r="F2668" t="s">
        <v>3630</v>
      </c>
    </row>
    <row r="2669" spans="1:6" x14ac:dyDescent="0.25">
      <c r="A2669">
        <v>405003</v>
      </c>
      <c r="B2669" t="s">
        <v>3630</v>
      </c>
      <c r="C2669">
        <v>0</v>
      </c>
      <c r="D2669">
        <v>0</v>
      </c>
      <c r="E2669" t="s">
        <v>3630</v>
      </c>
      <c r="F2669" t="s">
        <v>3630</v>
      </c>
    </row>
    <row r="2670" spans="1:6" x14ac:dyDescent="0.25">
      <c r="A2670">
        <v>977303</v>
      </c>
      <c r="B2670" t="s">
        <v>3630</v>
      </c>
      <c r="C2670">
        <v>0</v>
      </c>
      <c r="D2670">
        <v>0</v>
      </c>
      <c r="E2670" t="s">
        <v>3630</v>
      </c>
      <c r="F2670" t="s">
        <v>3630</v>
      </c>
    </row>
    <row r="2671" spans="1:6" x14ac:dyDescent="0.25">
      <c r="A2671">
        <v>2307603</v>
      </c>
      <c r="B2671" t="s">
        <v>3630</v>
      </c>
      <c r="C2671">
        <v>0</v>
      </c>
      <c r="D2671">
        <v>0</v>
      </c>
      <c r="E2671" t="s">
        <v>3630</v>
      </c>
      <c r="F2671" t="s">
        <v>3630</v>
      </c>
    </row>
    <row r="2672" spans="1:6" x14ac:dyDescent="0.25">
      <c r="A2672">
        <v>362503</v>
      </c>
      <c r="B2672" t="s">
        <v>3630</v>
      </c>
      <c r="C2672">
        <v>0</v>
      </c>
      <c r="D2672">
        <v>0</v>
      </c>
      <c r="E2672" t="s">
        <v>3630</v>
      </c>
      <c r="F2672" t="s">
        <v>3630</v>
      </c>
    </row>
    <row r="2673" spans="1:6" x14ac:dyDescent="0.25">
      <c r="A2673">
        <v>71703</v>
      </c>
      <c r="B2673" t="s">
        <v>3630</v>
      </c>
      <c r="C2673">
        <v>0</v>
      </c>
      <c r="D2673">
        <v>0</v>
      </c>
      <c r="E2673" t="s">
        <v>3630</v>
      </c>
      <c r="F2673" t="s">
        <v>3630</v>
      </c>
    </row>
    <row r="2674" spans="1:6" x14ac:dyDescent="0.25">
      <c r="A2674">
        <v>150703</v>
      </c>
      <c r="B2674" t="s">
        <v>3630</v>
      </c>
      <c r="C2674">
        <v>0</v>
      </c>
      <c r="D2674">
        <v>0</v>
      </c>
      <c r="E2674" t="s">
        <v>3630</v>
      </c>
      <c r="F2674" t="s">
        <v>3630</v>
      </c>
    </row>
    <row r="2675" spans="1:6" x14ac:dyDescent="0.25">
      <c r="A2675">
        <v>155703</v>
      </c>
      <c r="B2675" t="s">
        <v>3627</v>
      </c>
      <c r="C2675">
        <v>2401.41</v>
      </c>
      <c r="D2675">
        <v>2401.41</v>
      </c>
      <c r="E2675" t="s">
        <v>3628</v>
      </c>
      <c r="F2675" t="s">
        <v>3629</v>
      </c>
    </row>
    <row r="2676" spans="1:6" x14ac:dyDescent="0.25">
      <c r="A2676">
        <v>99803</v>
      </c>
      <c r="B2676" t="s">
        <v>3630</v>
      </c>
      <c r="C2676">
        <v>0</v>
      </c>
      <c r="D2676">
        <v>0</v>
      </c>
      <c r="E2676" t="s">
        <v>3630</v>
      </c>
      <c r="F2676" t="s">
        <v>3630</v>
      </c>
    </row>
    <row r="2677" spans="1:6" x14ac:dyDescent="0.25">
      <c r="A2677">
        <v>131003</v>
      </c>
      <c r="B2677" t="s">
        <v>3630</v>
      </c>
      <c r="C2677">
        <v>0</v>
      </c>
      <c r="D2677">
        <v>0</v>
      </c>
      <c r="E2677" t="s">
        <v>3630</v>
      </c>
      <c r="F2677" t="s">
        <v>3630</v>
      </c>
    </row>
    <row r="2678" spans="1:6" x14ac:dyDescent="0.25">
      <c r="A2678">
        <v>226803</v>
      </c>
      <c r="B2678" t="s">
        <v>3627</v>
      </c>
      <c r="C2678">
        <v>3000</v>
      </c>
      <c r="D2678">
        <v>3000</v>
      </c>
      <c r="E2678" t="s">
        <v>3628</v>
      </c>
      <c r="F2678" t="s">
        <v>3629</v>
      </c>
    </row>
    <row r="2679" spans="1:6" x14ac:dyDescent="0.25">
      <c r="A2679">
        <v>124403</v>
      </c>
      <c r="B2679" t="s">
        <v>3630</v>
      </c>
      <c r="C2679">
        <v>0</v>
      </c>
      <c r="D2679">
        <v>0</v>
      </c>
      <c r="E2679" t="s">
        <v>3630</v>
      </c>
      <c r="F2679" t="s">
        <v>3630</v>
      </c>
    </row>
    <row r="2680" spans="1:6" x14ac:dyDescent="0.25">
      <c r="A2680">
        <v>103003</v>
      </c>
      <c r="B2680" t="s">
        <v>3630</v>
      </c>
      <c r="C2680">
        <v>0</v>
      </c>
      <c r="D2680">
        <v>0</v>
      </c>
      <c r="E2680" t="s">
        <v>3630</v>
      </c>
      <c r="F2680" t="s">
        <v>3630</v>
      </c>
    </row>
    <row r="2681" spans="1:6" x14ac:dyDescent="0.25">
      <c r="A2681">
        <v>141003</v>
      </c>
      <c r="B2681" t="s">
        <v>3630</v>
      </c>
      <c r="C2681">
        <v>0</v>
      </c>
      <c r="D2681">
        <v>0</v>
      </c>
      <c r="E2681" t="s">
        <v>3630</v>
      </c>
      <c r="F2681" t="s">
        <v>3630</v>
      </c>
    </row>
    <row r="2682" spans="1:6" x14ac:dyDescent="0.25">
      <c r="A2682">
        <v>112203</v>
      </c>
      <c r="B2682" t="s">
        <v>3630</v>
      </c>
      <c r="C2682">
        <v>0</v>
      </c>
      <c r="D2682">
        <v>0</v>
      </c>
      <c r="E2682" t="s">
        <v>3630</v>
      </c>
      <c r="F2682" t="s">
        <v>3630</v>
      </c>
    </row>
    <row r="2683" spans="1:6" x14ac:dyDescent="0.25">
      <c r="A2683">
        <v>95603</v>
      </c>
      <c r="B2683" t="s">
        <v>3627</v>
      </c>
      <c r="C2683">
        <v>162.49</v>
      </c>
      <c r="D2683">
        <v>162.49</v>
      </c>
      <c r="E2683" t="s">
        <v>3628</v>
      </c>
      <c r="F2683" t="s">
        <v>3629</v>
      </c>
    </row>
    <row r="2684" spans="1:6" x14ac:dyDescent="0.25">
      <c r="A2684">
        <v>4773503</v>
      </c>
      <c r="B2684" t="s">
        <v>3630</v>
      </c>
      <c r="C2684">
        <v>0</v>
      </c>
      <c r="D2684">
        <v>0</v>
      </c>
      <c r="E2684" t="s">
        <v>3630</v>
      </c>
      <c r="F2684" t="s">
        <v>3630</v>
      </c>
    </row>
    <row r="2685" spans="1:6" x14ac:dyDescent="0.25">
      <c r="A2685">
        <v>6292103</v>
      </c>
      <c r="B2685" t="s">
        <v>3630</v>
      </c>
      <c r="C2685">
        <v>0</v>
      </c>
      <c r="D2685">
        <v>0</v>
      </c>
      <c r="E2685" t="s">
        <v>3630</v>
      </c>
      <c r="F2685" t="s">
        <v>3630</v>
      </c>
    </row>
    <row r="2686" spans="1:6" x14ac:dyDescent="0.25">
      <c r="A2686">
        <v>6292203</v>
      </c>
      <c r="B2686" t="s">
        <v>3630</v>
      </c>
      <c r="C2686">
        <v>0</v>
      </c>
      <c r="D2686">
        <v>0</v>
      </c>
      <c r="E2686" t="s">
        <v>3630</v>
      </c>
      <c r="F2686" t="s">
        <v>3630</v>
      </c>
    </row>
    <row r="2687" spans="1:6" x14ac:dyDescent="0.25">
      <c r="A2687">
        <v>362103</v>
      </c>
      <c r="B2687" t="s">
        <v>3630</v>
      </c>
      <c r="C2687">
        <v>0</v>
      </c>
      <c r="D2687">
        <v>0</v>
      </c>
      <c r="E2687" t="s">
        <v>3630</v>
      </c>
      <c r="F2687" t="s">
        <v>3630</v>
      </c>
    </row>
    <row r="2688" spans="1:6" x14ac:dyDescent="0.25">
      <c r="A2688">
        <v>363003</v>
      </c>
      <c r="B2688" t="s">
        <v>3630</v>
      </c>
      <c r="C2688">
        <v>0</v>
      </c>
      <c r="D2688">
        <v>0</v>
      </c>
      <c r="E2688" t="s">
        <v>3630</v>
      </c>
      <c r="F2688" t="s">
        <v>3630</v>
      </c>
    </row>
    <row r="2689" spans="1:6" x14ac:dyDescent="0.25">
      <c r="A2689">
        <v>73103</v>
      </c>
      <c r="B2689" t="s">
        <v>3630</v>
      </c>
      <c r="C2689">
        <v>0</v>
      </c>
      <c r="D2689">
        <v>0</v>
      </c>
      <c r="E2689" t="s">
        <v>3630</v>
      </c>
      <c r="F2689" t="s">
        <v>3630</v>
      </c>
    </row>
    <row r="2690" spans="1:6" x14ac:dyDescent="0.25">
      <c r="A2690">
        <v>140603</v>
      </c>
      <c r="B2690" t="s">
        <v>3630</v>
      </c>
      <c r="C2690">
        <v>0</v>
      </c>
      <c r="D2690">
        <v>0</v>
      </c>
      <c r="E2690" t="s">
        <v>3630</v>
      </c>
      <c r="F2690" t="s">
        <v>3630</v>
      </c>
    </row>
    <row r="2691" spans="1:6" x14ac:dyDescent="0.25">
      <c r="A2691">
        <v>145603</v>
      </c>
      <c r="B2691" t="s">
        <v>3630</v>
      </c>
      <c r="C2691">
        <v>0</v>
      </c>
      <c r="D2691">
        <v>0</v>
      </c>
      <c r="E2691" t="s">
        <v>3630</v>
      </c>
      <c r="F2691" t="s">
        <v>3630</v>
      </c>
    </row>
    <row r="2692" spans="1:6" x14ac:dyDescent="0.25">
      <c r="A2692">
        <v>146203</v>
      </c>
      <c r="B2692" t="s">
        <v>3630</v>
      </c>
      <c r="C2692">
        <v>0</v>
      </c>
      <c r="D2692">
        <v>0</v>
      </c>
      <c r="E2692" t="s">
        <v>3630</v>
      </c>
      <c r="F2692" t="s">
        <v>3630</v>
      </c>
    </row>
    <row r="2693" spans="1:6" x14ac:dyDescent="0.25">
      <c r="A2693">
        <v>3127203</v>
      </c>
      <c r="B2693" t="s">
        <v>3630</v>
      </c>
      <c r="C2693">
        <v>0</v>
      </c>
      <c r="D2693">
        <v>0</v>
      </c>
      <c r="E2693" t="s">
        <v>3630</v>
      </c>
      <c r="F2693" t="s">
        <v>3630</v>
      </c>
    </row>
    <row r="2694" spans="1:6" x14ac:dyDescent="0.25">
      <c r="A2694">
        <v>3121203</v>
      </c>
      <c r="B2694" t="s">
        <v>3627</v>
      </c>
      <c r="C2694">
        <v>1348.1</v>
      </c>
      <c r="D2694">
        <v>1348.1</v>
      </c>
      <c r="E2694" t="s">
        <v>3628</v>
      </c>
      <c r="F2694" t="s">
        <v>3629</v>
      </c>
    </row>
    <row r="2695" spans="1:6" x14ac:dyDescent="0.25">
      <c r="A2695">
        <v>3953203</v>
      </c>
      <c r="B2695" t="s">
        <v>3630</v>
      </c>
      <c r="C2695">
        <v>0</v>
      </c>
      <c r="D2695">
        <v>0</v>
      </c>
      <c r="E2695" t="s">
        <v>3630</v>
      </c>
      <c r="F2695" t="s">
        <v>3630</v>
      </c>
    </row>
    <row r="2696" spans="1:6" x14ac:dyDescent="0.25">
      <c r="A2696">
        <v>237503</v>
      </c>
      <c r="B2696" t="s">
        <v>3630</v>
      </c>
      <c r="C2696">
        <v>0</v>
      </c>
      <c r="D2696">
        <v>0</v>
      </c>
      <c r="E2696" t="s">
        <v>3630</v>
      </c>
      <c r="F2696" t="s">
        <v>3630</v>
      </c>
    </row>
    <row r="2697" spans="1:6" x14ac:dyDescent="0.25">
      <c r="A2697">
        <v>3913203</v>
      </c>
      <c r="B2697" t="s">
        <v>3630</v>
      </c>
      <c r="C2697">
        <v>0</v>
      </c>
      <c r="D2697">
        <v>0</v>
      </c>
      <c r="E2697" t="s">
        <v>3630</v>
      </c>
      <c r="F2697" t="s">
        <v>3630</v>
      </c>
    </row>
    <row r="2698" spans="1:6" x14ac:dyDescent="0.25">
      <c r="A2698">
        <v>3919203</v>
      </c>
      <c r="B2698" t="s">
        <v>3630</v>
      </c>
      <c r="C2698">
        <v>0</v>
      </c>
      <c r="D2698">
        <v>0</v>
      </c>
      <c r="E2698" t="s">
        <v>3630</v>
      </c>
      <c r="F2698" t="s">
        <v>3630</v>
      </c>
    </row>
    <row r="2699" spans="1:6" x14ac:dyDescent="0.25">
      <c r="A2699">
        <v>273303</v>
      </c>
      <c r="B2699" t="s">
        <v>3630</v>
      </c>
      <c r="C2699">
        <v>0</v>
      </c>
      <c r="D2699">
        <v>0</v>
      </c>
      <c r="E2699" t="s">
        <v>3630</v>
      </c>
      <c r="F2699" t="s">
        <v>3630</v>
      </c>
    </row>
    <row r="2700" spans="1:6" x14ac:dyDescent="0.25">
      <c r="A2700">
        <v>4405203</v>
      </c>
      <c r="B2700" t="s">
        <v>3630</v>
      </c>
      <c r="C2700">
        <v>0</v>
      </c>
      <c r="D2700">
        <v>0</v>
      </c>
      <c r="E2700" t="s">
        <v>3630</v>
      </c>
      <c r="F2700" t="s">
        <v>3630</v>
      </c>
    </row>
    <row r="2701" spans="1:6" x14ac:dyDescent="0.25">
      <c r="A2701">
        <v>4397203</v>
      </c>
      <c r="B2701" t="s">
        <v>3630</v>
      </c>
      <c r="C2701">
        <v>0</v>
      </c>
      <c r="D2701">
        <v>0</v>
      </c>
      <c r="E2701" t="s">
        <v>3630</v>
      </c>
      <c r="F2701" t="s">
        <v>3630</v>
      </c>
    </row>
    <row r="2702" spans="1:6" x14ac:dyDescent="0.25">
      <c r="A2702">
        <v>4774303</v>
      </c>
      <c r="B2702" t="s">
        <v>3630</v>
      </c>
      <c r="C2702">
        <v>0</v>
      </c>
      <c r="D2702">
        <v>0</v>
      </c>
      <c r="E2702" t="s">
        <v>3630</v>
      </c>
      <c r="F2702" t="s">
        <v>3630</v>
      </c>
    </row>
    <row r="2703" spans="1:6" x14ac:dyDescent="0.25">
      <c r="A2703">
        <v>4779403</v>
      </c>
      <c r="B2703" t="s">
        <v>3630</v>
      </c>
      <c r="C2703">
        <v>0</v>
      </c>
      <c r="D2703">
        <v>0</v>
      </c>
      <c r="E2703" t="s">
        <v>3630</v>
      </c>
      <c r="F2703" t="s">
        <v>3630</v>
      </c>
    </row>
    <row r="2704" spans="1:6" x14ac:dyDescent="0.25">
      <c r="A2704">
        <v>4783203</v>
      </c>
      <c r="B2704" t="s">
        <v>3630</v>
      </c>
      <c r="C2704">
        <v>0</v>
      </c>
      <c r="D2704">
        <v>0</v>
      </c>
      <c r="E2704" t="s">
        <v>3630</v>
      </c>
      <c r="F2704" t="s">
        <v>3630</v>
      </c>
    </row>
    <row r="2705" spans="1:6" x14ac:dyDescent="0.25">
      <c r="A2705">
        <v>4793203</v>
      </c>
      <c r="B2705" t="s">
        <v>3630</v>
      </c>
      <c r="C2705">
        <v>0</v>
      </c>
      <c r="D2705">
        <v>0</v>
      </c>
      <c r="E2705" t="s">
        <v>3630</v>
      </c>
      <c r="F2705" t="s">
        <v>3630</v>
      </c>
    </row>
    <row r="2706" spans="1:6" x14ac:dyDescent="0.25">
      <c r="A2706">
        <v>4795203</v>
      </c>
      <c r="B2706" t="s">
        <v>3630</v>
      </c>
      <c r="C2706">
        <v>0</v>
      </c>
      <c r="D2706">
        <v>0</v>
      </c>
      <c r="E2706" t="s">
        <v>3630</v>
      </c>
      <c r="F2706" t="s">
        <v>3630</v>
      </c>
    </row>
    <row r="2707" spans="1:6" x14ac:dyDescent="0.25">
      <c r="A2707">
        <v>4807403</v>
      </c>
      <c r="B2707" t="s">
        <v>3630</v>
      </c>
      <c r="C2707">
        <v>0</v>
      </c>
      <c r="D2707">
        <v>0</v>
      </c>
      <c r="E2707" t="s">
        <v>3630</v>
      </c>
      <c r="F2707" t="s">
        <v>3630</v>
      </c>
    </row>
    <row r="2708" spans="1:6" x14ac:dyDescent="0.25">
      <c r="A2708">
        <v>4791203</v>
      </c>
      <c r="B2708" t="s">
        <v>3630</v>
      </c>
      <c r="C2708">
        <v>0</v>
      </c>
      <c r="D2708">
        <v>0</v>
      </c>
      <c r="E2708" t="s">
        <v>3630</v>
      </c>
      <c r="F2708" t="s">
        <v>3630</v>
      </c>
    </row>
    <row r="2709" spans="1:6" x14ac:dyDescent="0.25">
      <c r="A2709">
        <v>4771203</v>
      </c>
      <c r="B2709" t="s">
        <v>3630</v>
      </c>
      <c r="C2709">
        <v>0</v>
      </c>
      <c r="D2709">
        <v>0</v>
      </c>
      <c r="E2709" t="s">
        <v>3630</v>
      </c>
      <c r="F2709" t="s">
        <v>3630</v>
      </c>
    </row>
    <row r="2710" spans="1:6" x14ac:dyDescent="0.25">
      <c r="A2710">
        <v>4773303</v>
      </c>
      <c r="B2710" t="s">
        <v>3630</v>
      </c>
      <c r="C2710">
        <v>0</v>
      </c>
      <c r="D2710">
        <v>0</v>
      </c>
      <c r="E2710" t="s">
        <v>3630</v>
      </c>
      <c r="F2710" t="s">
        <v>3630</v>
      </c>
    </row>
    <row r="2711" spans="1:6" x14ac:dyDescent="0.25">
      <c r="A2711">
        <v>309603</v>
      </c>
      <c r="B2711" t="s">
        <v>3630</v>
      </c>
      <c r="C2711">
        <v>0</v>
      </c>
      <c r="D2711">
        <v>0</v>
      </c>
      <c r="E2711" t="s">
        <v>3630</v>
      </c>
      <c r="F2711" t="s">
        <v>3630</v>
      </c>
    </row>
    <row r="2712" spans="1:6" x14ac:dyDescent="0.25">
      <c r="A2712">
        <v>73603</v>
      </c>
      <c r="B2712" t="s">
        <v>3630</v>
      </c>
      <c r="C2712">
        <v>0</v>
      </c>
      <c r="D2712">
        <v>0</v>
      </c>
      <c r="E2712" t="s">
        <v>3630</v>
      </c>
      <c r="F2712" t="s">
        <v>3630</v>
      </c>
    </row>
    <row r="2713" spans="1:6" x14ac:dyDescent="0.25">
      <c r="A2713">
        <v>135403</v>
      </c>
      <c r="B2713" t="s">
        <v>3630</v>
      </c>
      <c r="C2713">
        <v>0</v>
      </c>
      <c r="D2713">
        <v>0</v>
      </c>
      <c r="E2713" t="s">
        <v>3630</v>
      </c>
      <c r="F2713" t="s">
        <v>3630</v>
      </c>
    </row>
    <row r="2714" spans="1:6" x14ac:dyDescent="0.25">
      <c r="A2714">
        <v>158903</v>
      </c>
      <c r="B2714" t="s">
        <v>3630</v>
      </c>
      <c r="C2714">
        <v>0</v>
      </c>
      <c r="D2714">
        <v>0</v>
      </c>
      <c r="E2714" t="s">
        <v>3630</v>
      </c>
      <c r="F2714" t="s">
        <v>3630</v>
      </c>
    </row>
    <row r="2715" spans="1:6" x14ac:dyDescent="0.25">
      <c r="A2715">
        <v>72403</v>
      </c>
      <c r="B2715" t="s">
        <v>3630</v>
      </c>
      <c r="C2715">
        <v>0</v>
      </c>
      <c r="D2715">
        <v>0</v>
      </c>
      <c r="E2715" t="s">
        <v>3630</v>
      </c>
      <c r="F2715" t="s">
        <v>3630</v>
      </c>
    </row>
    <row r="2716" spans="1:6" x14ac:dyDescent="0.25">
      <c r="A2716">
        <v>169503</v>
      </c>
      <c r="B2716" t="s">
        <v>3630</v>
      </c>
      <c r="C2716">
        <v>0</v>
      </c>
      <c r="D2716">
        <v>0</v>
      </c>
      <c r="E2716" t="s">
        <v>3630</v>
      </c>
      <c r="F2716" t="s">
        <v>3630</v>
      </c>
    </row>
    <row r="2717" spans="1:6" x14ac:dyDescent="0.25">
      <c r="A2717">
        <v>165903</v>
      </c>
      <c r="B2717" t="s">
        <v>3630</v>
      </c>
      <c r="C2717">
        <v>0</v>
      </c>
      <c r="D2717">
        <v>0</v>
      </c>
      <c r="E2717" t="s">
        <v>3630</v>
      </c>
      <c r="F2717" t="s">
        <v>3630</v>
      </c>
    </row>
    <row r="2718" spans="1:6" x14ac:dyDescent="0.25">
      <c r="A2718">
        <v>534403</v>
      </c>
      <c r="B2718" t="s">
        <v>3630</v>
      </c>
      <c r="C2718">
        <v>0</v>
      </c>
      <c r="D2718">
        <v>0</v>
      </c>
      <c r="E2718" t="s">
        <v>3630</v>
      </c>
      <c r="F2718" t="s">
        <v>3630</v>
      </c>
    </row>
    <row r="2719" spans="1:6" x14ac:dyDescent="0.25">
      <c r="A2719">
        <v>150503</v>
      </c>
      <c r="B2719" t="s">
        <v>3630</v>
      </c>
      <c r="C2719">
        <v>0</v>
      </c>
      <c r="D2719">
        <v>0</v>
      </c>
      <c r="E2719" t="s">
        <v>3630</v>
      </c>
      <c r="F2719" t="s">
        <v>3630</v>
      </c>
    </row>
    <row r="2720" spans="1:6" x14ac:dyDescent="0.25">
      <c r="A2720">
        <v>977203</v>
      </c>
      <c r="B2720" t="s">
        <v>3630</v>
      </c>
      <c r="C2720">
        <v>0</v>
      </c>
      <c r="D2720">
        <v>0</v>
      </c>
      <c r="E2720" t="s">
        <v>3630</v>
      </c>
      <c r="F2720" t="s">
        <v>3630</v>
      </c>
    </row>
    <row r="2721" spans="1:6" x14ac:dyDescent="0.25">
      <c r="A2721">
        <v>106103</v>
      </c>
      <c r="B2721" t="s">
        <v>3630</v>
      </c>
      <c r="C2721">
        <v>0</v>
      </c>
      <c r="D2721">
        <v>0</v>
      </c>
      <c r="E2721" t="s">
        <v>3630</v>
      </c>
      <c r="F2721" t="s">
        <v>3630</v>
      </c>
    </row>
    <row r="2722" spans="1:6" x14ac:dyDescent="0.25">
      <c r="A2722">
        <v>1041203</v>
      </c>
      <c r="B2722" t="s">
        <v>3630</v>
      </c>
      <c r="C2722">
        <v>0</v>
      </c>
      <c r="D2722">
        <v>0</v>
      </c>
      <c r="E2722" t="s">
        <v>3630</v>
      </c>
      <c r="F2722" t="s">
        <v>3630</v>
      </c>
    </row>
    <row r="2723" spans="1:6" x14ac:dyDescent="0.25">
      <c r="A2723">
        <v>1293903</v>
      </c>
      <c r="B2723" t="s">
        <v>3630</v>
      </c>
      <c r="C2723">
        <v>0</v>
      </c>
      <c r="D2723">
        <v>0</v>
      </c>
      <c r="E2723" t="s">
        <v>3630</v>
      </c>
      <c r="F2723" t="s">
        <v>3630</v>
      </c>
    </row>
    <row r="2724" spans="1:6" x14ac:dyDescent="0.25">
      <c r="A2724">
        <v>98303</v>
      </c>
      <c r="B2724" t="s">
        <v>3630</v>
      </c>
      <c r="C2724">
        <v>0</v>
      </c>
      <c r="D2724">
        <v>0</v>
      </c>
      <c r="E2724" t="s">
        <v>3630</v>
      </c>
      <c r="F2724" t="s">
        <v>3630</v>
      </c>
    </row>
    <row r="2725" spans="1:6" x14ac:dyDescent="0.25">
      <c r="A2725">
        <v>156103</v>
      </c>
      <c r="B2725" t="s">
        <v>3630</v>
      </c>
      <c r="C2725">
        <v>0</v>
      </c>
      <c r="D2725">
        <v>0</v>
      </c>
      <c r="E2725" t="s">
        <v>3630</v>
      </c>
      <c r="F2725" t="s">
        <v>3630</v>
      </c>
    </row>
    <row r="2726" spans="1:6" x14ac:dyDescent="0.25">
      <c r="A2726">
        <v>187703</v>
      </c>
      <c r="B2726" t="s">
        <v>3630</v>
      </c>
      <c r="C2726">
        <v>0</v>
      </c>
      <c r="D2726">
        <v>0</v>
      </c>
      <c r="E2726" t="s">
        <v>3630</v>
      </c>
      <c r="F2726" t="s">
        <v>3630</v>
      </c>
    </row>
    <row r="2727" spans="1:6" x14ac:dyDescent="0.25">
      <c r="A2727">
        <v>1298503</v>
      </c>
      <c r="B2727" t="s">
        <v>3630</v>
      </c>
      <c r="C2727">
        <v>0</v>
      </c>
      <c r="D2727">
        <v>0</v>
      </c>
      <c r="E2727" t="s">
        <v>3630</v>
      </c>
      <c r="F2727" t="s">
        <v>3630</v>
      </c>
    </row>
    <row r="2728" spans="1:6" x14ac:dyDescent="0.25">
      <c r="A2728">
        <v>1298803</v>
      </c>
      <c r="B2728" t="s">
        <v>3630</v>
      </c>
      <c r="C2728">
        <v>0</v>
      </c>
      <c r="D2728">
        <v>0</v>
      </c>
      <c r="E2728" t="s">
        <v>3630</v>
      </c>
      <c r="F2728" t="s">
        <v>3630</v>
      </c>
    </row>
    <row r="2729" spans="1:6" x14ac:dyDescent="0.25">
      <c r="A2729">
        <v>3051203</v>
      </c>
      <c r="B2729" t="s">
        <v>3627</v>
      </c>
      <c r="C2729">
        <v>5114.2700000000004</v>
      </c>
      <c r="D2729">
        <v>5114.2700000000004</v>
      </c>
      <c r="E2729" t="s">
        <v>3628</v>
      </c>
      <c r="F2729" t="s">
        <v>3629</v>
      </c>
    </row>
    <row r="2730" spans="1:6" x14ac:dyDescent="0.25">
      <c r="A2730">
        <v>224503</v>
      </c>
      <c r="B2730" t="s">
        <v>3630</v>
      </c>
      <c r="C2730">
        <v>0</v>
      </c>
      <c r="D2730">
        <v>0</v>
      </c>
      <c r="E2730" t="s">
        <v>3630</v>
      </c>
      <c r="F2730" t="s">
        <v>3630</v>
      </c>
    </row>
    <row r="2731" spans="1:6" x14ac:dyDescent="0.25">
      <c r="A2731">
        <v>3099203</v>
      </c>
      <c r="B2731" t="s">
        <v>3630</v>
      </c>
      <c r="C2731">
        <v>0</v>
      </c>
      <c r="D2731">
        <v>0</v>
      </c>
      <c r="E2731" t="s">
        <v>3630</v>
      </c>
      <c r="F2731" t="s">
        <v>3630</v>
      </c>
    </row>
    <row r="2732" spans="1:6" x14ac:dyDescent="0.25">
      <c r="A2732">
        <v>4783403</v>
      </c>
      <c r="B2732" t="s">
        <v>3627</v>
      </c>
      <c r="C2732">
        <v>1071</v>
      </c>
      <c r="D2732">
        <v>1071</v>
      </c>
      <c r="E2732" t="s">
        <v>3628</v>
      </c>
      <c r="F2732" t="s">
        <v>3629</v>
      </c>
    </row>
    <row r="2733" spans="1:6" x14ac:dyDescent="0.25">
      <c r="A2733">
        <v>4783503</v>
      </c>
      <c r="B2733" t="s">
        <v>3630</v>
      </c>
      <c r="C2733">
        <v>0</v>
      </c>
      <c r="D2733">
        <v>0</v>
      </c>
      <c r="E2733" t="s">
        <v>3630</v>
      </c>
      <c r="F2733" t="s">
        <v>3630</v>
      </c>
    </row>
    <row r="2734" spans="1:6" x14ac:dyDescent="0.25">
      <c r="A2734">
        <v>4787303</v>
      </c>
      <c r="B2734" t="s">
        <v>3630</v>
      </c>
      <c r="C2734">
        <v>0</v>
      </c>
      <c r="D2734">
        <v>0</v>
      </c>
      <c r="E2734" t="s">
        <v>3630</v>
      </c>
      <c r="F2734" t="s">
        <v>3630</v>
      </c>
    </row>
    <row r="2735" spans="1:6" x14ac:dyDescent="0.25">
      <c r="A2735">
        <v>4791303</v>
      </c>
      <c r="B2735" t="s">
        <v>3630</v>
      </c>
      <c r="C2735">
        <v>0</v>
      </c>
      <c r="D2735">
        <v>0</v>
      </c>
      <c r="E2735" t="s">
        <v>3630</v>
      </c>
      <c r="F2735" t="s">
        <v>3630</v>
      </c>
    </row>
    <row r="2736" spans="1:6" x14ac:dyDescent="0.25">
      <c r="A2736">
        <v>4799303</v>
      </c>
      <c r="B2736" t="s">
        <v>3630</v>
      </c>
      <c r="C2736">
        <v>0</v>
      </c>
      <c r="D2736">
        <v>0</v>
      </c>
      <c r="E2736" t="s">
        <v>3630</v>
      </c>
      <c r="F2736" t="s">
        <v>3630</v>
      </c>
    </row>
    <row r="2737" spans="1:6" x14ac:dyDescent="0.25">
      <c r="A2737">
        <v>3119403</v>
      </c>
      <c r="B2737" t="s">
        <v>3630</v>
      </c>
      <c r="C2737">
        <v>0</v>
      </c>
      <c r="D2737">
        <v>0</v>
      </c>
      <c r="E2737" t="s">
        <v>3630</v>
      </c>
      <c r="F2737" t="s">
        <v>3630</v>
      </c>
    </row>
    <row r="2738" spans="1:6" x14ac:dyDescent="0.25">
      <c r="A2738">
        <v>3089203</v>
      </c>
      <c r="B2738" t="s">
        <v>3630</v>
      </c>
      <c r="C2738">
        <v>0</v>
      </c>
      <c r="D2738">
        <v>0</v>
      </c>
      <c r="E2738" t="s">
        <v>3630</v>
      </c>
      <c r="F2738" t="s">
        <v>3630</v>
      </c>
    </row>
    <row r="2739" spans="1:6" x14ac:dyDescent="0.25">
      <c r="A2739">
        <v>3101203</v>
      </c>
      <c r="B2739" t="s">
        <v>3630</v>
      </c>
      <c r="C2739">
        <v>0</v>
      </c>
      <c r="D2739">
        <v>0</v>
      </c>
      <c r="E2739" t="s">
        <v>3630</v>
      </c>
      <c r="F2739" t="s">
        <v>3630</v>
      </c>
    </row>
    <row r="2740" spans="1:6" x14ac:dyDescent="0.25">
      <c r="A2740">
        <v>3103203</v>
      </c>
      <c r="B2740" t="s">
        <v>3630</v>
      </c>
      <c r="C2740">
        <v>0</v>
      </c>
      <c r="D2740">
        <v>0</v>
      </c>
      <c r="E2740" t="s">
        <v>3630</v>
      </c>
      <c r="F2740" t="s">
        <v>3630</v>
      </c>
    </row>
    <row r="2741" spans="1:6" x14ac:dyDescent="0.25">
      <c r="A2741">
        <v>3117203</v>
      </c>
      <c r="B2741" t="s">
        <v>3630</v>
      </c>
      <c r="C2741">
        <v>0</v>
      </c>
      <c r="D2741">
        <v>0</v>
      </c>
      <c r="E2741" t="s">
        <v>3630</v>
      </c>
      <c r="F2741" t="s">
        <v>3630</v>
      </c>
    </row>
    <row r="2742" spans="1:6" x14ac:dyDescent="0.25">
      <c r="A2742">
        <v>3123303</v>
      </c>
      <c r="B2742" t="s">
        <v>3630</v>
      </c>
      <c r="C2742">
        <v>0</v>
      </c>
      <c r="D2742">
        <v>0</v>
      </c>
      <c r="E2742" t="s">
        <v>3630</v>
      </c>
      <c r="F2742" t="s">
        <v>3630</v>
      </c>
    </row>
    <row r="2743" spans="1:6" x14ac:dyDescent="0.25">
      <c r="A2743">
        <v>134703</v>
      </c>
      <c r="B2743" t="s">
        <v>3630</v>
      </c>
      <c r="C2743">
        <v>0</v>
      </c>
      <c r="D2743">
        <v>0</v>
      </c>
      <c r="E2743" t="s">
        <v>3630</v>
      </c>
      <c r="F2743" t="s">
        <v>3630</v>
      </c>
    </row>
    <row r="2744" spans="1:6" x14ac:dyDescent="0.25">
      <c r="A2744">
        <v>111603</v>
      </c>
      <c r="B2744" t="s">
        <v>3630</v>
      </c>
      <c r="C2744">
        <v>0</v>
      </c>
      <c r="D2744">
        <v>0</v>
      </c>
      <c r="E2744" t="s">
        <v>3630</v>
      </c>
      <c r="F2744" t="s">
        <v>3630</v>
      </c>
    </row>
    <row r="2745" spans="1:6" x14ac:dyDescent="0.25">
      <c r="A2745">
        <v>3111203</v>
      </c>
      <c r="B2745" t="s">
        <v>3627</v>
      </c>
      <c r="C2745">
        <v>1606.5</v>
      </c>
      <c r="D2745">
        <v>1606.5</v>
      </c>
      <c r="E2745" t="s">
        <v>3628</v>
      </c>
      <c r="F2745" t="s">
        <v>3629</v>
      </c>
    </row>
    <row r="2746" spans="1:6" x14ac:dyDescent="0.25">
      <c r="A2746">
        <v>119203</v>
      </c>
      <c r="B2746" t="s">
        <v>3627</v>
      </c>
      <c r="C2746">
        <v>4432.13</v>
      </c>
      <c r="D2746">
        <v>4432.13</v>
      </c>
      <c r="E2746" t="s">
        <v>3628</v>
      </c>
      <c r="F2746" t="s">
        <v>3629</v>
      </c>
    </row>
    <row r="2747" spans="1:6" x14ac:dyDescent="0.25">
      <c r="A2747">
        <v>3886003</v>
      </c>
      <c r="B2747" t="s">
        <v>3630</v>
      </c>
      <c r="C2747">
        <v>0</v>
      </c>
      <c r="D2747">
        <v>0</v>
      </c>
      <c r="E2747" t="s">
        <v>3630</v>
      </c>
      <c r="F2747" t="s">
        <v>3630</v>
      </c>
    </row>
    <row r="2748" spans="1:6" x14ac:dyDescent="0.25">
      <c r="A2748">
        <v>3909203</v>
      </c>
      <c r="B2748" t="s">
        <v>3630</v>
      </c>
      <c r="C2748">
        <v>0</v>
      </c>
      <c r="D2748">
        <v>0</v>
      </c>
      <c r="E2748" t="s">
        <v>3630</v>
      </c>
      <c r="F2748" t="s">
        <v>3630</v>
      </c>
    </row>
    <row r="2749" spans="1:6" x14ac:dyDescent="0.25">
      <c r="A2749">
        <v>3931303</v>
      </c>
      <c r="B2749" t="s">
        <v>3630</v>
      </c>
      <c r="C2749">
        <v>0</v>
      </c>
      <c r="D2749">
        <v>0</v>
      </c>
      <c r="E2749" t="s">
        <v>3630</v>
      </c>
      <c r="F2749" t="s">
        <v>3630</v>
      </c>
    </row>
    <row r="2750" spans="1:6" x14ac:dyDescent="0.25">
      <c r="A2750">
        <v>3929203</v>
      </c>
      <c r="B2750" t="s">
        <v>3630</v>
      </c>
      <c r="C2750">
        <v>0</v>
      </c>
      <c r="D2750">
        <v>0</v>
      </c>
      <c r="E2750" t="s">
        <v>3630</v>
      </c>
      <c r="F2750" t="s">
        <v>3630</v>
      </c>
    </row>
    <row r="2751" spans="1:6" x14ac:dyDescent="0.25">
      <c r="A2751">
        <v>4774103</v>
      </c>
      <c r="B2751" t="s">
        <v>3630</v>
      </c>
      <c r="C2751">
        <v>0</v>
      </c>
      <c r="D2751">
        <v>0</v>
      </c>
      <c r="E2751" t="s">
        <v>3630</v>
      </c>
      <c r="F2751" t="s">
        <v>3630</v>
      </c>
    </row>
    <row r="2752" spans="1:6" x14ac:dyDescent="0.25">
      <c r="A2752">
        <v>4774203</v>
      </c>
      <c r="B2752" t="s">
        <v>3630</v>
      </c>
      <c r="C2752">
        <v>0</v>
      </c>
      <c r="D2752">
        <v>0</v>
      </c>
      <c r="E2752" t="s">
        <v>3630</v>
      </c>
      <c r="F2752" t="s">
        <v>3630</v>
      </c>
    </row>
    <row r="2753" spans="1:6" x14ac:dyDescent="0.25">
      <c r="A2753">
        <v>4805303</v>
      </c>
      <c r="B2753" t="s">
        <v>3630</v>
      </c>
      <c r="C2753">
        <v>0</v>
      </c>
      <c r="D2753">
        <v>0</v>
      </c>
      <c r="E2753" t="s">
        <v>3630</v>
      </c>
      <c r="F2753" t="s">
        <v>3630</v>
      </c>
    </row>
    <row r="2754" spans="1:6" x14ac:dyDescent="0.25">
      <c r="A2754">
        <v>4771303</v>
      </c>
      <c r="B2754" t="s">
        <v>3630</v>
      </c>
      <c r="C2754">
        <v>0</v>
      </c>
      <c r="D2754">
        <v>0</v>
      </c>
      <c r="E2754" t="s">
        <v>3630</v>
      </c>
      <c r="F2754" t="s">
        <v>3630</v>
      </c>
    </row>
    <row r="2755" spans="1:6" x14ac:dyDescent="0.25">
      <c r="A2755">
        <v>3129203</v>
      </c>
      <c r="B2755" t="s">
        <v>3630</v>
      </c>
      <c r="C2755">
        <v>0</v>
      </c>
      <c r="D2755">
        <v>0</v>
      </c>
      <c r="E2755" t="s">
        <v>3630</v>
      </c>
      <c r="F2755" t="s">
        <v>3630</v>
      </c>
    </row>
    <row r="2756" spans="1:6" x14ac:dyDescent="0.25">
      <c r="A2756">
        <v>3135203</v>
      </c>
      <c r="B2756" t="s">
        <v>3630</v>
      </c>
      <c r="C2756">
        <v>0</v>
      </c>
      <c r="D2756">
        <v>0</v>
      </c>
      <c r="E2756" t="s">
        <v>3630</v>
      </c>
      <c r="F2756" t="s">
        <v>3630</v>
      </c>
    </row>
    <row r="2757" spans="1:6" x14ac:dyDescent="0.25">
      <c r="A2757">
        <v>3935203</v>
      </c>
      <c r="B2757" t="s">
        <v>3630</v>
      </c>
      <c r="C2757">
        <v>0</v>
      </c>
      <c r="D2757">
        <v>0</v>
      </c>
      <c r="E2757" t="s">
        <v>3630</v>
      </c>
      <c r="F2757" t="s">
        <v>3630</v>
      </c>
    </row>
    <row r="2758" spans="1:6" x14ac:dyDescent="0.25">
      <c r="A2758">
        <v>3945203</v>
      </c>
      <c r="B2758" t="s">
        <v>3630</v>
      </c>
      <c r="C2758">
        <v>0</v>
      </c>
      <c r="D2758">
        <v>0</v>
      </c>
      <c r="E2758" t="s">
        <v>3630</v>
      </c>
      <c r="F2758" t="s">
        <v>3630</v>
      </c>
    </row>
    <row r="2759" spans="1:6" x14ac:dyDescent="0.25">
      <c r="A2759">
        <v>3937203</v>
      </c>
      <c r="B2759" t="s">
        <v>3630</v>
      </c>
      <c r="C2759">
        <v>0</v>
      </c>
      <c r="D2759">
        <v>0</v>
      </c>
      <c r="E2759" t="s">
        <v>3630</v>
      </c>
      <c r="F2759" t="s">
        <v>3630</v>
      </c>
    </row>
    <row r="2760" spans="1:6" x14ac:dyDescent="0.25">
      <c r="A2760">
        <v>257703</v>
      </c>
      <c r="B2760" t="s">
        <v>3630</v>
      </c>
      <c r="C2760">
        <v>0</v>
      </c>
      <c r="D2760">
        <v>0</v>
      </c>
      <c r="E2760" t="s">
        <v>3630</v>
      </c>
      <c r="F2760" t="s">
        <v>3630</v>
      </c>
    </row>
    <row r="2761" spans="1:6" x14ac:dyDescent="0.25">
      <c r="A2761">
        <v>258703</v>
      </c>
      <c r="B2761" t="s">
        <v>3630</v>
      </c>
      <c r="C2761">
        <v>0</v>
      </c>
      <c r="D2761">
        <v>0</v>
      </c>
      <c r="E2761" t="s">
        <v>3630</v>
      </c>
      <c r="F2761" t="s">
        <v>3630</v>
      </c>
    </row>
    <row r="2762" spans="1:6" x14ac:dyDescent="0.25">
      <c r="A2762">
        <v>238003</v>
      </c>
      <c r="B2762" t="s">
        <v>3630</v>
      </c>
      <c r="C2762">
        <v>0</v>
      </c>
      <c r="D2762">
        <v>0</v>
      </c>
      <c r="E2762" t="s">
        <v>3630</v>
      </c>
      <c r="F2762" t="s">
        <v>3630</v>
      </c>
    </row>
    <row r="2763" spans="1:6" x14ac:dyDescent="0.25">
      <c r="A2763">
        <v>4779303</v>
      </c>
      <c r="B2763" t="s">
        <v>3630</v>
      </c>
      <c r="C2763">
        <v>0</v>
      </c>
      <c r="D2763">
        <v>0</v>
      </c>
      <c r="E2763" t="s">
        <v>3630</v>
      </c>
      <c r="F2763" t="s">
        <v>3630</v>
      </c>
    </row>
    <row r="2764" spans="1:6" x14ac:dyDescent="0.25">
      <c r="A2764">
        <v>4781303</v>
      </c>
      <c r="B2764" t="s">
        <v>3630</v>
      </c>
      <c r="C2764">
        <v>0</v>
      </c>
      <c r="D2764">
        <v>0</v>
      </c>
      <c r="E2764" t="s">
        <v>3630</v>
      </c>
      <c r="F2764" t="s">
        <v>3630</v>
      </c>
    </row>
    <row r="2765" spans="1:6" x14ac:dyDescent="0.25">
      <c r="A2765">
        <v>6293303</v>
      </c>
      <c r="B2765" t="s">
        <v>3630</v>
      </c>
      <c r="C2765">
        <v>0</v>
      </c>
      <c r="D2765">
        <v>0</v>
      </c>
      <c r="E2765" t="s">
        <v>3630</v>
      </c>
      <c r="F2765" t="s">
        <v>3630</v>
      </c>
    </row>
    <row r="2766" spans="1:6" x14ac:dyDescent="0.25">
      <c r="A2766">
        <v>6291603</v>
      </c>
      <c r="B2766" t="s">
        <v>3630</v>
      </c>
      <c r="C2766">
        <v>0</v>
      </c>
      <c r="D2766">
        <v>0</v>
      </c>
      <c r="E2766" t="s">
        <v>3630</v>
      </c>
      <c r="F2766" t="s">
        <v>3630</v>
      </c>
    </row>
    <row r="2767" spans="1:6" x14ac:dyDescent="0.25">
      <c r="A2767">
        <v>6291503</v>
      </c>
      <c r="B2767" t="s">
        <v>3630</v>
      </c>
      <c r="C2767">
        <v>0</v>
      </c>
      <c r="D2767">
        <v>0</v>
      </c>
      <c r="E2767" t="s">
        <v>3630</v>
      </c>
      <c r="F2767" t="s">
        <v>3630</v>
      </c>
    </row>
    <row r="2768" spans="1:6" x14ac:dyDescent="0.25">
      <c r="A2768">
        <v>6291403</v>
      </c>
      <c r="B2768" t="s">
        <v>3630</v>
      </c>
      <c r="C2768">
        <v>0</v>
      </c>
      <c r="D2768">
        <v>0</v>
      </c>
      <c r="E2768" t="s">
        <v>3630</v>
      </c>
      <c r="F2768" t="s">
        <v>3630</v>
      </c>
    </row>
    <row r="2769" spans="1:6" x14ac:dyDescent="0.25">
      <c r="A2769">
        <v>238903</v>
      </c>
      <c r="B2769" t="s">
        <v>3630</v>
      </c>
      <c r="C2769">
        <v>0</v>
      </c>
      <c r="D2769">
        <v>0</v>
      </c>
      <c r="E2769" t="s">
        <v>3630</v>
      </c>
      <c r="F2769" t="s">
        <v>3630</v>
      </c>
    </row>
    <row r="2770" spans="1:6" x14ac:dyDescent="0.25">
      <c r="A2770">
        <v>3886103</v>
      </c>
      <c r="B2770" t="s">
        <v>3630</v>
      </c>
      <c r="C2770">
        <v>0</v>
      </c>
      <c r="D2770">
        <v>0</v>
      </c>
      <c r="E2770" t="s">
        <v>3630</v>
      </c>
      <c r="F2770" t="s">
        <v>3630</v>
      </c>
    </row>
    <row r="2771" spans="1:6" x14ac:dyDescent="0.25">
      <c r="A2771">
        <v>3885203</v>
      </c>
      <c r="B2771" t="s">
        <v>3630</v>
      </c>
      <c r="C2771">
        <v>0</v>
      </c>
      <c r="D2771">
        <v>0</v>
      </c>
      <c r="E2771" t="s">
        <v>3630</v>
      </c>
      <c r="F2771" t="s">
        <v>3630</v>
      </c>
    </row>
    <row r="2772" spans="1:6" x14ac:dyDescent="0.25">
      <c r="A2772">
        <v>3915203</v>
      </c>
      <c r="B2772" t="s">
        <v>3630</v>
      </c>
      <c r="C2772">
        <v>0</v>
      </c>
      <c r="D2772">
        <v>0</v>
      </c>
      <c r="E2772" t="s">
        <v>3630</v>
      </c>
      <c r="F2772" t="s">
        <v>3630</v>
      </c>
    </row>
    <row r="2773" spans="1:6" x14ac:dyDescent="0.25">
      <c r="A2773">
        <v>3927203</v>
      </c>
      <c r="B2773" t="s">
        <v>3630</v>
      </c>
      <c r="C2773">
        <v>0</v>
      </c>
      <c r="D2773">
        <v>0</v>
      </c>
      <c r="E2773" t="s">
        <v>3630</v>
      </c>
      <c r="F2773" t="s">
        <v>3630</v>
      </c>
    </row>
    <row r="2774" spans="1:6" x14ac:dyDescent="0.25">
      <c r="A2774">
        <v>3931203</v>
      </c>
      <c r="B2774" t="s">
        <v>3630</v>
      </c>
      <c r="C2774">
        <v>0</v>
      </c>
      <c r="D2774">
        <v>0</v>
      </c>
      <c r="E2774" t="s">
        <v>3630</v>
      </c>
      <c r="F2774" t="s">
        <v>3630</v>
      </c>
    </row>
    <row r="2775" spans="1:6" x14ac:dyDescent="0.25">
      <c r="A2775">
        <v>3931403</v>
      </c>
      <c r="B2775" t="s">
        <v>3630</v>
      </c>
      <c r="C2775">
        <v>0</v>
      </c>
      <c r="D2775">
        <v>0</v>
      </c>
      <c r="E2775" t="s">
        <v>3630</v>
      </c>
      <c r="F2775" t="s">
        <v>3630</v>
      </c>
    </row>
    <row r="2776" spans="1:6" x14ac:dyDescent="0.25">
      <c r="A2776">
        <v>6291703</v>
      </c>
      <c r="B2776" t="s">
        <v>3630</v>
      </c>
      <c r="C2776">
        <v>0</v>
      </c>
      <c r="D2776">
        <v>0</v>
      </c>
      <c r="E2776" t="s">
        <v>3630</v>
      </c>
      <c r="F2776" t="s">
        <v>3630</v>
      </c>
    </row>
    <row r="2777" spans="1:6" x14ac:dyDescent="0.25">
      <c r="A2777">
        <v>307103</v>
      </c>
      <c r="B2777" t="s">
        <v>3630</v>
      </c>
      <c r="C2777">
        <v>0</v>
      </c>
      <c r="D2777">
        <v>0</v>
      </c>
      <c r="E2777" t="s">
        <v>3630</v>
      </c>
      <c r="F2777" t="s">
        <v>3630</v>
      </c>
    </row>
    <row r="2778" spans="1:6" x14ac:dyDescent="0.25">
      <c r="A2778">
        <v>307503</v>
      </c>
      <c r="B2778" t="s">
        <v>3630</v>
      </c>
      <c r="C2778">
        <v>0</v>
      </c>
      <c r="D2778">
        <v>0</v>
      </c>
      <c r="E2778" t="s">
        <v>3630</v>
      </c>
      <c r="F2778" t="s">
        <v>3630</v>
      </c>
    </row>
    <row r="2779" spans="1:6" x14ac:dyDescent="0.25">
      <c r="A2779">
        <v>307703</v>
      </c>
      <c r="B2779" t="s">
        <v>3630</v>
      </c>
      <c r="C2779">
        <v>0</v>
      </c>
      <c r="D2779">
        <v>0</v>
      </c>
      <c r="E2779" t="s">
        <v>3630</v>
      </c>
      <c r="F2779" t="s">
        <v>3630</v>
      </c>
    </row>
    <row r="2780" spans="1:6" x14ac:dyDescent="0.25">
      <c r="A2780">
        <v>308103</v>
      </c>
      <c r="B2780" t="s">
        <v>3630</v>
      </c>
      <c r="C2780">
        <v>0</v>
      </c>
      <c r="D2780">
        <v>0</v>
      </c>
      <c r="E2780" t="s">
        <v>3630</v>
      </c>
      <c r="F2780" t="s">
        <v>3630</v>
      </c>
    </row>
    <row r="2781" spans="1:6" x14ac:dyDescent="0.25">
      <c r="A2781">
        <v>4789203</v>
      </c>
      <c r="B2781" t="s">
        <v>3630</v>
      </c>
      <c r="C2781">
        <v>0</v>
      </c>
      <c r="D2781">
        <v>0</v>
      </c>
      <c r="E2781" t="s">
        <v>3630</v>
      </c>
      <c r="F2781" t="s">
        <v>3630</v>
      </c>
    </row>
    <row r="2782" spans="1:6" x14ac:dyDescent="0.25">
      <c r="A2782">
        <v>3933203</v>
      </c>
      <c r="B2782" t="s">
        <v>3630</v>
      </c>
      <c r="C2782">
        <v>0</v>
      </c>
      <c r="D2782">
        <v>0</v>
      </c>
      <c r="E2782" t="s">
        <v>3630</v>
      </c>
      <c r="F2782" t="s">
        <v>3630</v>
      </c>
    </row>
    <row r="2783" spans="1:6" x14ac:dyDescent="0.25">
      <c r="A2783">
        <v>3941203</v>
      </c>
      <c r="B2783" t="s">
        <v>3630</v>
      </c>
      <c r="C2783">
        <v>0</v>
      </c>
      <c r="D2783">
        <v>0</v>
      </c>
      <c r="E2783" t="s">
        <v>3630</v>
      </c>
      <c r="F2783" t="s">
        <v>3630</v>
      </c>
    </row>
    <row r="2784" spans="1:6" x14ac:dyDescent="0.25">
      <c r="A2784">
        <v>3951203</v>
      </c>
      <c r="B2784" t="s">
        <v>3630</v>
      </c>
      <c r="C2784">
        <v>0</v>
      </c>
      <c r="D2784">
        <v>0</v>
      </c>
      <c r="E2784" t="s">
        <v>3630</v>
      </c>
      <c r="F2784" t="s">
        <v>3630</v>
      </c>
    </row>
    <row r="2785" spans="1:6" x14ac:dyDescent="0.25">
      <c r="A2785">
        <v>4009203</v>
      </c>
      <c r="B2785" t="s">
        <v>3630</v>
      </c>
      <c r="C2785">
        <v>0</v>
      </c>
      <c r="D2785">
        <v>0</v>
      </c>
      <c r="E2785" t="s">
        <v>3630</v>
      </c>
      <c r="F2785" t="s">
        <v>3630</v>
      </c>
    </row>
    <row r="2786" spans="1:6" x14ac:dyDescent="0.25">
      <c r="A2786">
        <v>3885303</v>
      </c>
      <c r="B2786" t="s">
        <v>3630</v>
      </c>
      <c r="C2786">
        <v>0</v>
      </c>
      <c r="D2786">
        <v>0</v>
      </c>
      <c r="E2786" t="s">
        <v>3630</v>
      </c>
      <c r="F2786" t="s">
        <v>3630</v>
      </c>
    </row>
    <row r="2787" spans="1:6" x14ac:dyDescent="0.25">
      <c r="A2787">
        <v>3885403</v>
      </c>
      <c r="B2787" t="s">
        <v>3630</v>
      </c>
      <c r="C2787">
        <v>0</v>
      </c>
      <c r="D2787">
        <v>0</v>
      </c>
      <c r="E2787" t="s">
        <v>3630</v>
      </c>
      <c r="F2787" t="s">
        <v>3630</v>
      </c>
    </row>
    <row r="2788" spans="1:6" x14ac:dyDescent="0.25">
      <c r="A2788">
        <v>4797203</v>
      </c>
      <c r="B2788" t="s">
        <v>3630</v>
      </c>
      <c r="C2788">
        <v>0</v>
      </c>
      <c r="D2788">
        <v>0</v>
      </c>
      <c r="E2788" t="s">
        <v>3630</v>
      </c>
      <c r="F2788" t="s">
        <v>3630</v>
      </c>
    </row>
    <row r="2789" spans="1:6" x14ac:dyDescent="0.25">
      <c r="A2789">
        <v>4803203</v>
      </c>
      <c r="B2789" t="s">
        <v>3630</v>
      </c>
      <c r="C2789">
        <v>0</v>
      </c>
      <c r="D2789">
        <v>0</v>
      </c>
      <c r="E2789" t="s">
        <v>3630</v>
      </c>
      <c r="F2789" t="s">
        <v>3630</v>
      </c>
    </row>
    <row r="2790" spans="1:6" x14ac:dyDescent="0.25">
      <c r="A2790">
        <v>4807303</v>
      </c>
      <c r="B2790" t="s">
        <v>3630</v>
      </c>
      <c r="C2790">
        <v>0</v>
      </c>
      <c r="D2790">
        <v>0</v>
      </c>
      <c r="E2790" t="s">
        <v>3630</v>
      </c>
      <c r="F2790" t="s">
        <v>3630</v>
      </c>
    </row>
    <row r="2791" spans="1:6" x14ac:dyDescent="0.25">
      <c r="A2791">
        <v>4773403</v>
      </c>
      <c r="B2791" t="s">
        <v>3630</v>
      </c>
      <c r="C2791">
        <v>0</v>
      </c>
      <c r="D2791">
        <v>0</v>
      </c>
      <c r="E2791" t="s">
        <v>3630</v>
      </c>
      <c r="F2791" t="s">
        <v>3630</v>
      </c>
    </row>
    <row r="2792" spans="1:6" x14ac:dyDescent="0.25">
      <c r="A2792">
        <v>4805203</v>
      </c>
      <c r="B2792" t="s">
        <v>3630</v>
      </c>
      <c r="C2792">
        <v>0</v>
      </c>
      <c r="D2792">
        <v>0</v>
      </c>
      <c r="E2792" t="s">
        <v>3630</v>
      </c>
      <c r="F2792" t="s">
        <v>3630</v>
      </c>
    </row>
    <row r="2793" spans="1:6" x14ac:dyDescent="0.25">
      <c r="A2793">
        <v>2155303</v>
      </c>
      <c r="B2793" t="s">
        <v>3630</v>
      </c>
      <c r="C2793">
        <v>0</v>
      </c>
      <c r="D2793">
        <v>0</v>
      </c>
      <c r="E2793" t="s">
        <v>3630</v>
      </c>
      <c r="F2793" t="s">
        <v>3630</v>
      </c>
    </row>
    <row r="2794" spans="1:6" x14ac:dyDescent="0.25">
      <c r="A2794">
        <v>3885503</v>
      </c>
      <c r="B2794" t="s">
        <v>3630</v>
      </c>
      <c r="C2794">
        <v>0</v>
      </c>
      <c r="D2794">
        <v>0</v>
      </c>
      <c r="E2794" t="s">
        <v>3630</v>
      </c>
      <c r="F2794" t="s">
        <v>3630</v>
      </c>
    </row>
    <row r="2795" spans="1:6" x14ac:dyDescent="0.25">
      <c r="A2795">
        <v>3885703</v>
      </c>
      <c r="B2795" t="s">
        <v>3630</v>
      </c>
      <c r="C2795">
        <v>0</v>
      </c>
      <c r="D2795">
        <v>0</v>
      </c>
      <c r="E2795" t="s">
        <v>3630</v>
      </c>
      <c r="F2795" t="s">
        <v>3630</v>
      </c>
    </row>
    <row r="2796" spans="1:6" x14ac:dyDescent="0.25">
      <c r="A2796">
        <v>4773203</v>
      </c>
      <c r="B2796" t="s">
        <v>3630</v>
      </c>
      <c r="C2796">
        <v>0</v>
      </c>
      <c r="D2796">
        <v>0</v>
      </c>
      <c r="E2796" t="s">
        <v>3630</v>
      </c>
      <c r="F2796" t="s">
        <v>3630</v>
      </c>
    </row>
    <row r="2797" spans="1:6" x14ac:dyDescent="0.25">
      <c r="A2797">
        <v>1297403</v>
      </c>
      <c r="B2797" t="s">
        <v>3630</v>
      </c>
      <c r="C2797">
        <v>0</v>
      </c>
      <c r="D2797">
        <v>0</v>
      </c>
      <c r="E2797" t="s">
        <v>3630</v>
      </c>
      <c r="F2797" t="s">
        <v>3630</v>
      </c>
    </row>
    <row r="2798" spans="1:6" x14ac:dyDescent="0.25">
      <c r="A2798">
        <v>100003</v>
      </c>
      <c r="B2798" t="s">
        <v>3630</v>
      </c>
      <c r="C2798">
        <v>0</v>
      </c>
      <c r="D2798">
        <v>0</v>
      </c>
      <c r="E2798" t="s">
        <v>3630</v>
      </c>
      <c r="F2798" t="s">
        <v>3630</v>
      </c>
    </row>
    <row r="2799" spans="1:6" x14ac:dyDescent="0.25">
      <c r="A2799">
        <v>193303</v>
      </c>
      <c r="B2799" t="s">
        <v>3630</v>
      </c>
      <c r="C2799">
        <v>0</v>
      </c>
      <c r="D2799">
        <v>0</v>
      </c>
      <c r="E2799" t="s">
        <v>3630</v>
      </c>
      <c r="F2799" t="s">
        <v>3630</v>
      </c>
    </row>
    <row r="2800" spans="1:6" x14ac:dyDescent="0.25">
      <c r="A2800">
        <v>2315203</v>
      </c>
      <c r="B2800" t="s">
        <v>3630</v>
      </c>
      <c r="C2800">
        <v>0</v>
      </c>
      <c r="D2800">
        <v>0</v>
      </c>
      <c r="E2800" t="s">
        <v>3630</v>
      </c>
      <c r="F2800" t="s">
        <v>3630</v>
      </c>
    </row>
    <row r="2801" spans="1:6" x14ac:dyDescent="0.25">
      <c r="A2801">
        <v>3083203</v>
      </c>
      <c r="B2801" t="s">
        <v>3630</v>
      </c>
      <c r="C2801">
        <v>0</v>
      </c>
      <c r="D2801">
        <v>0</v>
      </c>
      <c r="E2801" t="s">
        <v>3630</v>
      </c>
      <c r="F2801" t="s">
        <v>3630</v>
      </c>
    </row>
    <row r="2802" spans="1:6" x14ac:dyDescent="0.25">
      <c r="A2802">
        <v>1705203</v>
      </c>
      <c r="B2802" t="s">
        <v>3630</v>
      </c>
      <c r="C2802">
        <v>0</v>
      </c>
      <c r="D2802">
        <v>0</v>
      </c>
      <c r="E2802" t="s">
        <v>3630</v>
      </c>
      <c r="F2802" t="s">
        <v>3630</v>
      </c>
    </row>
    <row r="2803" spans="1:6" x14ac:dyDescent="0.25">
      <c r="A2803">
        <v>6292603</v>
      </c>
      <c r="B2803" t="s">
        <v>3630</v>
      </c>
      <c r="C2803">
        <v>0</v>
      </c>
      <c r="D2803">
        <v>0</v>
      </c>
      <c r="E2803" t="s">
        <v>3630</v>
      </c>
      <c r="F2803" t="s">
        <v>3630</v>
      </c>
    </row>
    <row r="2804" spans="1:6" x14ac:dyDescent="0.25">
      <c r="A2804">
        <v>6290503</v>
      </c>
      <c r="B2804" t="s">
        <v>3630</v>
      </c>
      <c r="C2804">
        <v>0</v>
      </c>
      <c r="D2804">
        <v>0</v>
      </c>
      <c r="E2804" t="s">
        <v>3630</v>
      </c>
      <c r="F2804" t="s">
        <v>3630</v>
      </c>
    </row>
    <row r="2805" spans="1:6" x14ac:dyDescent="0.25">
      <c r="A2805">
        <v>6290603</v>
      </c>
      <c r="B2805" t="s">
        <v>3630</v>
      </c>
      <c r="C2805">
        <v>0</v>
      </c>
      <c r="D2805">
        <v>0</v>
      </c>
      <c r="E2805" t="s">
        <v>3630</v>
      </c>
      <c r="F2805" t="s">
        <v>3630</v>
      </c>
    </row>
    <row r="2806" spans="1:6" x14ac:dyDescent="0.25">
      <c r="A2806">
        <v>3935503</v>
      </c>
      <c r="B2806" t="s">
        <v>3630</v>
      </c>
      <c r="C2806">
        <v>0</v>
      </c>
      <c r="D2806">
        <v>0</v>
      </c>
      <c r="E2806" t="s">
        <v>3630</v>
      </c>
      <c r="F2806" t="s">
        <v>3630</v>
      </c>
    </row>
    <row r="2807" spans="1:6" x14ac:dyDescent="0.25">
      <c r="A2807">
        <v>3939203</v>
      </c>
      <c r="B2807" t="s">
        <v>3630</v>
      </c>
      <c r="C2807">
        <v>0</v>
      </c>
      <c r="D2807">
        <v>0</v>
      </c>
      <c r="E2807" t="s">
        <v>3630</v>
      </c>
      <c r="F2807" t="s">
        <v>3630</v>
      </c>
    </row>
    <row r="2808" spans="1:6" x14ac:dyDescent="0.25">
      <c r="A2808">
        <v>3943203</v>
      </c>
      <c r="B2808" t="s">
        <v>3630</v>
      </c>
      <c r="C2808">
        <v>0</v>
      </c>
      <c r="D2808">
        <v>0</v>
      </c>
      <c r="E2808" t="s">
        <v>3630</v>
      </c>
      <c r="F2808" t="s">
        <v>3630</v>
      </c>
    </row>
    <row r="2809" spans="1:6" x14ac:dyDescent="0.25">
      <c r="A2809">
        <v>3949203</v>
      </c>
      <c r="B2809" t="s">
        <v>3630</v>
      </c>
      <c r="C2809">
        <v>0</v>
      </c>
      <c r="D2809">
        <v>0</v>
      </c>
      <c r="E2809" t="s">
        <v>3630</v>
      </c>
      <c r="F2809" t="s">
        <v>3630</v>
      </c>
    </row>
    <row r="2810" spans="1:6" x14ac:dyDescent="0.25">
      <c r="A2810">
        <v>3949303</v>
      </c>
      <c r="B2810" t="s">
        <v>3630</v>
      </c>
      <c r="C2810">
        <v>0</v>
      </c>
      <c r="D2810">
        <v>0</v>
      </c>
      <c r="E2810" t="s">
        <v>3630</v>
      </c>
      <c r="F2810" t="s">
        <v>3630</v>
      </c>
    </row>
    <row r="2811" spans="1:6" x14ac:dyDescent="0.25">
      <c r="A2811">
        <v>3955203</v>
      </c>
      <c r="B2811" t="s">
        <v>3630</v>
      </c>
      <c r="C2811">
        <v>0</v>
      </c>
      <c r="D2811">
        <v>0</v>
      </c>
      <c r="E2811" t="s">
        <v>3630</v>
      </c>
      <c r="F2811" t="s">
        <v>3630</v>
      </c>
    </row>
    <row r="2812" spans="1:6" x14ac:dyDescent="0.25">
      <c r="A2812">
        <v>312703</v>
      </c>
      <c r="B2812" t="s">
        <v>3630</v>
      </c>
      <c r="C2812">
        <v>0</v>
      </c>
      <c r="D2812">
        <v>0</v>
      </c>
      <c r="E2812" t="s">
        <v>3630</v>
      </c>
      <c r="F2812" t="s">
        <v>3630</v>
      </c>
    </row>
    <row r="2813" spans="1:6" x14ac:dyDescent="0.25">
      <c r="A2813">
        <v>314303</v>
      </c>
      <c r="B2813" t="s">
        <v>3630</v>
      </c>
      <c r="C2813">
        <v>0</v>
      </c>
      <c r="D2813">
        <v>0</v>
      </c>
      <c r="E2813" t="s">
        <v>3630</v>
      </c>
      <c r="F2813" t="s">
        <v>3630</v>
      </c>
    </row>
    <row r="2814" spans="1:6" x14ac:dyDescent="0.25">
      <c r="A2814">
        <v>314403</v>
      </c>
      <c r="B2814" t="s">
        <v>3630</v>
      </c>
      <c r="C2814">
        <v>0</v>
      </c>
      <c r="D2814">
        <v>0</v>
      </c>
      <c r="E2814" t="s">
        <v>3630</v>
      </c>
      <c r="F2814" t="s">
        <v>3630</v>
      </c>
    </row>
    <row r="2815" spans="1:6" x14ac:dyDescent="0.25">
      <c r="A2815">
        <v>3041203</v>
      </c>
      <c r="B2815" t="s">
        <v>3630</v>
      </c>
      <c r="C2815">
        <v>0</v>
      </c>
      <c r="D2815">
        <v>0</v>
      </c>
      <c r="E2815" t="s">
        <v>3630</v>
      </c>
      <c r="F2815" t="s">
        <v>3630</v>
      </c>
    </row>
    <row r="2816" spans="1:6" x14ac:dyDescent="0.25">
      <c r="A2816">
        <v>3043203</v>
      </c>
      <c r="B2816" t="s">
        <v>3630</v>
      </c>
      <c r="C2816">
        <v>0</v>
      </c>
      <c r="D2816">
        <v>0</v>
      </c>
      <c r="E2816" t="s">
        <v>3630</v>
      </c>
      <c r="F2816" t="s">
        <v>3630</v>
      </c>
    </row>
    <row r="2817" spans="1:6" x14ac:dyDescent="0.25">
      <c r="A2817">
        <v>3045203</v>
      </c>
      <c r="B2817" t="s">
        <v>3630</v>
      </c>
      <c r="C2817">
        <v>0</v>
      </c>
      <c r="D2817">
        <v>0</v>
      </c>
      <c r="E2817" t="s">
        <v>3630</v>
      </c>
      <c r="F2817" t="s">
        <v>3630</v>
      </c>
    </row>
    <row r="2818" spans="1:6" x14ac:dyDescent="0.25">
      <c r="A2818">
        <v>3057203</v>
      </c>
      <c r="B2818" t="s">
        <v>3630</v>
      </c>
      <c r="C2818">
        <v>0</v>
      </c>
      <c r="D2818">
        <v>0</v>
      </c>
      <c r="E2818" t="s">
        <v>3630</v>
      </c>
      <c r="F2818" t="s">
        <v>3630</v>
      </c>
    </row>
    <row r="2819" spans="1:6" x14ac:dyDescent="0.25">
      <c r="A2819">
        <v>3069203</v>
      </c>
      <c r="B2819" t="s">
        <v>3630</v>
      </c>
      <c r="C2819">
        <v>0</v>
      </c>
      <c r="D2819">
        <v>0</v>
      </c>
      <c r="E2819" t="s">
        <v>3630</v>
      </c>
      <c r="F2819" t="s">
        <v>3630</v>
      </c>
    </row>
    <row r="2820" spans="1:6" x14ac:dyDescent="0.25">
      <c r="A2820">
        <v>3075203</v>
      </c>
      <c r="B2820" t="s">
        <v>3630</v>
      </c>
      <c r="C2820">
        <v>0</v>
      </c>
      <c r="D2820">
        <v>0</v>
      </c>
      <c r="E2820" t="s">
        <v>3630</v>
      </c>
      <c r="F2820" t="s">
        <v>3630</v>
      </c>
    </row>
    <row r="2821" spans="1:6" x14ac:dyDescent="0.25">
      <c r="A2821">
        <v>141403</v>
      </c>
      <c r="B2821" t="s">
        <v>3630</v>
      </c>
      <c r="C2821">
        <v>0</v>
      </c>
      <c r="D2821">
        <v>0</v>
      </c>
      <c r="E2821" t="s">
        <v>3630</v>
      </c>
      <c r="F2821" t="s">
        <v>3630</v>
      </c>
    </row>
    <row r="2822" spans="1:6" x14ac:dyDescent="0.25">
      <c r="A2822">
        <v>145503</v>
      </c>
      <c r="B2822" t="s">
        <v>3630</v>
      </c>
      <c r="C2822">
        <v>0</v>
      </c>
      <c r="D2822">
        <v>0</v>
      </c>
      <c r="E2822" t="s">
        <v>3630</v>
      </c>
      <c r="F2822" t="s">
        <v>3630</v>
      </c>
    </row>
    <row r="2823" spans="1:6" x14ac:dyDescent="0.25">
      <c r="A2823">
        <v>146703</v>
      </c>
      <c r="B2823" t="s">
        <v>3630</v>
      </c>
      <c r="C2823">
        <v>0</v>
      </c>
      <c r="D2823">
        <v>0</v>
      </c>
      <c r="E2823" t="s">
        <v>3630</v>
      </c>
      <c r="F2823" t="s">
        <v>3630</v>
      </c>
    </row>
    <row r="2824" spans="1:6" x14ac:dyDescent="0.25">
      <c r="A2824">
        <v>208103</v>
      </c>
      <c r="B2824" t="s">
        <v>3630</v>
      </c>
      <c r="C2824">
        <v>0</v>
      </c>
      <c r="D2824">
        <v>0</v>
      </c>
      <c r="E2824" t="s">
        <v>3630</v>
      </c>
      <c r="F2824" t="s">
        <v>3630</v>
      </c>
    </row>
    <row r="2825" spans="1:6" x14ac:dyDescent="0.25">
      <c r="A2825">
        <v>208603</v>
      </c>
      <c r="B2825" t="s">
        <v>3630</v>
      </c>
      <c r="C2825">
        <v>0</v>
      </c>
      <c r="D2825">
        <v>0</v>
      </c>
      <c r="E2825" t="s">
        <v>3630</v>
      </c>
      <c r="F2825" t="s">
        <v>3630</v>
      </c>
    </row>
    <row r="2826" spans="1:6" x14ac:dyDescent="0.25">
      <c r="A2826">
        <v>209703</v>
      </c>
      <c r="B2826" t="s">
        <v>3630</v>
      </c>
      <c r="C2826">
        <v>0</v>
      </c>
      <c r="D2826">
        <v>0</v>
      </c>
      <c r="E2826" t="s">
        <v>3630</v>
      </c>
      <c r="F2826" t="s">
        <v>3630</v>
      </c>
    </row>
    <row r="2827" spans="1:6" x14ac:dyDescent="0.25">
      <c r="A2827">
        <v>6296003</v>
      </c>
      <c r="B2827" t="s">
        <v>3630</v>
      </c>
      <c r="C2827">
        <v>0</v>
      </c>
      <c r="D2827">
        <v>0</v>
      </c>
      <c r="E2827" t="s">
        <v>3630</v>
      </c>
      <c r="F2827" t="s">
        <v>3630</v>
      </c>
    </row>
    <row r="2828" spans="1:6" x14ac:dyDescent="0.25">
      <c r="A2828">
        <v>6296103</v>
      </c>
      <c r="B2828" t="s">
        <v>3630</v>
      </c>
      <c r="C2828">
        <v>0</v>
      </c>
      <c r="D2828">
        <v>0</v>
      </c>
      <c r="E2828" t="s">
        <v>3630</v>
      </c>
      <c r="F2828" t="s">
        <v>3630</v>
      </c>
    </row>
    <row r="2829" spans="1:6" x14ac:dyDescent="0.25">
      <c r="A2829">
        <v>6291103</v>
      </c>
      <c r="B2829" t="s">
        <v>3630</v>
      </c>
      <c r="C2829">
        <v>0</v>
      </c>
      <c r="D2829">
        <v>0</v>
      </c>
      <c r="E2829" t="s">
        <v>3630</v>
      </c>
      <c r="F2829" t="s">
        <v>3630</v>
      </c>
    </row>
    <row r="2830" spans="1:6" x14ac:dyDescent="0.25">
      <c r="A2830">
        <v>6292403</v>
      </c>
      <c r="B2830" t="s">
        <v>3630</v>
      </c>
      <c r="C2830">
        <v>0</v>
      </c>
      <c r="D2830">
        <v>0</v>
      </c>
      <c r="E2830" t="s">
        <v>3630</v>
      </c>
      <c r="F2830" t="s">
        <v>3630</v>
      </c>
    </row>
    <row r="2831" spans="1:6" x14ac:dyDescent="0.25">
      <c r="A2831">
        <v>6293103</v>
      </c>
      <c r="B2831" t="s">
        <v>3630</v>
      </c>
      <c r="C2831">
        <v>0</v>
      </c>
      <c r="D2831">
        <v>0</v>
      </c>
      <c r="E2831" t="s">
        <v>3630</v>
      </c>
      <c r="F2831" t="s">
        <v>3630</v>
      </c>
    </row>
    <row r="2832" spans="1:6" x14ac:dyDescent="0.25">
      <c r="A2832">
        <v>6292903</v>
      </c>
      <c r="B2832" t="s">
        <v>3630</v>
      </c>
      <c r="C2832">
        <v>0</v>
      </c>
      <c r="D2832">
        <v>0</v>
      </c>
      <c r="E2832" t="s">
        <v>3630</v>
      </c>
      <c r="F2832" t="s">
        <v>3630</v>
      </c>
    </row>
    <row r="2833" spans="1:6" x14ac:dyDescent="0.25">
      <c r="A2833">
        <v>210303</v>
      </c>
      <c r="B2833" t="s">
        <v>3630</v>
      </c>
      <c r="C2833">
        <v>0</v>
      </c>
      <c r="D2833">
        <v>0</v>
      </c>
      <c r="E2833" t="s">
        <v>3630</v>
      </c>
      <c r="F2833" t="s">
        <v>3630</v>
      </c>
    </row>
    <row r="2834" spans="1:6" x14ac:dyDescent="0.25">
      <c r="A2834">
        <v>224003</v>
      </c>
      <c r="B2834" t="s">
        <v>3630</v>
      </c>
      <c r="C2834">
        <v>0</v>
      </c>
      <c r="D2834">
        <v>0</v>
      </c>
      <c r="E2834" t="s">
        <v>3630</v>
      </c>
      <c r="F2834" t="s">
        <v>3630</v>
      </c>
    </row>
    <row r="2835" spans="1:6" x14ac:dyDescent="0.25">
      <c r="A2835">
        <v>3047203</v>
      </c>
      <c r="B2835" t="s">
        <v>3630</v>
      </c>
      <c r="C2835">
        <v>0</v>
      </c>
      <c r="D2835">
        <v>0</v>
      </c>
      <c r="E2835" t="s">
        <v>3630</v>
      </c>
      <c r="F2835" t="s">
        <v>3630</v>
      </c>
    </row>
    <row r="2836" spans="1:6" x14ac:dyDescent="0.25">
      <c r="A2836">
        <v>3059203</v>
      </c>
      <c r="B2836" t="s">
        <v>3630</v>
      </c>
      <c r="C2836">
        <v>0</v>
      </c>
      <c r="D2836">
        <v>0</v>
      </c>
      <c r="E2836" t="s">
        <v>3630</v>
      </c>
      <c r="F2836" t="s">
        <v>3630</v>
      </c>
    </row>
    <row r="2837" spans="1:6" x14ac:dyDescent="0.25">
      <c r="A2837">
        <v>3061203</v>
      </c>
      <c r="B2837" t="s">
        <v>3630</v>
      </c>
      <c r="C2837">
        <v>0</v>
      </c>
      <c r="D2837">
        <v>0</v>
      </c>
      <c r="E2837" t="s">
        <v>3630</v>
      </c>
      <c r="F2837" t="s">
        <v>3630</v>
      </c>
    </row>
    <row r="2838" spans="1:6" x14ac:dyDescent="0.25">
      <c r="A2838">
        <v>3071203</v>
      </c>
      <c r="B2838" t="s">
        <v>3630</v>
      </c>
      <c r="C2838">
        <v>0</v>
      </c>
      <c r="D2838">
        <v>0</v>
      </c>
      <c r="E2838" t="s">
        <v>3630</v>
      </c>
      <c r="F2838" t="s">
        <v>3630</v>
      </c>
    </row>
    <row r="2839" spans="1:6" x14ac:dyDescent="0.25">
      <c r="A2839">
        <v>3133403</v>
      </c>
      <c r="B2839" t="s">
        <v>3630</v>
      </c>
      <c r="C2839">
        <v>0</v>
      </c>
      <c r="D2839">
        <v>0</v>
      </c>
      <c r="E2839" t="s">
        <v>3630</v>
      </c>
      <c r="F2839" t="s">
        <v>3630</v>
      </c>
    </row>
    <row r="2840" spans="1:6" x14ac:dyDescent="0.25">
      <c r="A2840">
        <v>3123203</v>
      </c>
      <c r="B2840" t="s">
        <v>3630</v>
      </c>
      <c r="C2840">
        <v>0</v>
      </c>
      <c r="D2840">
        <v>0</v>
      </c>
      <c r="E2840" t="s">
        <v>3630</v>
      </c>
      <c r="F2840" t="s">
        <v>3630</v>
      </c>
    </row>
    <row r="2841" spans="1:6" x14ac:dyDescent="0.25">
      <c r="A2841">
        <v>3107203</v>
      </c>
      <c r="B2841" t="s">
        <v>3630</v>
      </c>
      <c r="C2841">
        <v>0</v>
      </c>
      <c r="D2841">
        <v>0</v>
      </c>
      <c r="E2841" t="s">
        <v>3630</v>
      </c>
      <c r="F2841" t="s">
        <v>3630</v>
      </c>
    </row>
    <row r="2842" spans="1:6" x14ac:dyDescent="0.25">
      <c r="A2842">
        <v>3131203</v>
      </c>
      <c r="B2842" t="s">
        <v>3630</v>
      </c>
      <c r="C2842">
        <v>0</v>
      </c>
      <c r="D2842">
        <v>0</v>
      </c>
      <c r="E2842" t="s">
        <v>3630</v>
      </c>
      <c r="F2842" t="s">
        <v>3630</v>
      </c>
    </row>
    <row r="2843" spans="1:6" x14ac:dyDescent="0.25">
      <c r="A2843">
        <v>3885803</v>
      </c>
      <c r="B2843" t="s">
        <v>3630</v>
      </c>
      <c r="C2843">
        <v>0</v>
      </c>
      <c r="D2843">
        <v>0</v>
      </c>
      <c r="E2843" t="s">
        <v>3630</v>
      </c>
      <c r="F2843" t="s">
        <v>3630</v>
      </c>
    </row>
    <row r="2844" spans="1:6" x14ac:dyDescent="0.25">
      <c r="A2844">
        <v>1964303</v>
      </c>
      <c r="B2844" t="s">
        <v>3630</v>
      </c>
      <c r="C2844">
        <v>0</v>
      </c>
      <c r="D2844">
        <v>0</v>
      </c>
      <c r="E2844" t="s">
        <v>3630</v>
      </c>
      <c r="F2844" t="s">
        <v>3630</v>
      </c>
    </row>
    <row r="2845" spans="1:6" x14ac:dyDescent="0.25">
      <c r="A2845">
        <v>6292803</v>
      </c>
      <c r="B2845" t="s">
        <v>3630</v>
      </c>
      <c r="C2845">
        <v>0</v>
      </c>
      <c r="D2845">
        <v>0</v>
      </c>
      <c r="E2845" t="s">
        <v>3630</v>
      </c>
      <c r="F2845" t="s">
        <v>3630</v>
      </c>
    </row>
    <row r="2846" spans="1:6" x14ac:dyDescent="0.25">
      <c r="A2846">
        <v>6293003</v>
      </c>
      <c r="B2846" t="s">
        <v>3630</v>
      </c>
      <c r="C2846">
        <v>0</v>
      </c>
      <c r="D2846">
        <v>0</v>
      </c>
      <c r="E2846" t="s">
        <v>3630</v>
      </c>
      <c r="F2846" t="s">
        <v>3630</v>
      </c>
    </row>
    <row r="2847" spans="1:6" x14ac:dyDescent="0.25">
      <c r="A2847">
        <v>6293203</v>
      </c>
      <c r="B2847" t="s">
        <v>3630</v>
      </c>
      <c r="C2847">
        <v>0</v>
      </c>
      <c r="D2847">
        <v>0</v>
      </c>
      <c r="E2847" t="s">
        <v>3630</v>
      </c>
      <c r="F2847" t="s">
        <v>3630</v>
      </c>
    </row>
    <row r="2848" spans="1:6" x14ac:dyDescent="0.25">
      <c r="A2848">
        <v>303203</v>
      </c>
      <c r="B2848" t="s">
        <v>3630</v>
      </c>
      <c r="C2848">
        <v>0</v>
      </c>
      <c r="D2848">
        <v>0</v>
      </c>
      <c r="E2848" t="s">
        <v>3630</v>
      </c>
      <c r="F2848" t="s">
        <v>3630</v>
      </c>
    </row>
    <row r="2849" spans="1:6" x14ac:dyDescent="0.25">
      <c r="A2849">
        <v>304503</v>
      </c>
      <c r="B2849" t="s">
        <v>3630</v>
      </c>
      <c r="C2849">
        <v>0</v>
      </c>
      <c r="D2849">
        <v>0</v>
      </c>
      <c r="E2849" t="s">
        <v>3630</v>
      </c>
      <c r="F2849" t="s">
        <v>3630</v>
      </c>
    </row>
    <row r="2850" spans="1:6" x14ac:dyDescent="0.25">
      <c r="A2850">
        <v>4799203</v>
      </c>
      <c r="B2850" t="s">
        <v>3630</v>
      </c>
      <c r="C2850">
        <v>0</v>
      </c>
      <c r="D2850">
        <v>0</v>
      </c>
      <c r="E2850" t="s">
        <v>3630</v>
      </c>
      <c r="F2850" t="s">
        <v>3630</v>
      </c>
    </row>
    <row r="2851" spans="1:6" x14ac:dyDescent="0.25">
      <c r="A2851">
        <v>3049203</v>
      </c>
      <c r="B2851" t="s">
        <v>3630</v>
      </c>
      <c r="C2851">
        <v>0</v>
      </c>
      <c r="D2851">
        <v>0</v>
      </c>
      <c r="E2851" t="s">
        <v>3630</v>
      </c>
      <c r="F2851" t="s">
        <v>3630</v>
      </c>
    </row>
    <row r="2852" spans="1:6" x14ac:dyDescent="0.25">
      <c r="A2852">
        <v>3055203</v>
      </c>
      <c r="B2852" t="s">
        <v>3630</v>
      </c>
      <c r="C2852">
        <v>0</v>
      </c>
      <c r="D2852">
        <v>0</v>
      </c>
      <c r="E2852" t="s">
        <v>3630</v>
      </c>
      <c r="F2852" t="s">
        <v>3630</v>
      </c>
    </row>
    <row r="2853" spans="1:6" x14ac:dyDescent="0.25">
      <c r="A2853">
        <v>3105203</v>
      </c>
      <c r="B2853" t="s">
        <v>3630</v>
      </c>
      <c r="C2853">
        <v>0</v>
      </c>
      <c r="D2853">
        <v>0</v>
      </c>
      <c r="E2853" t="s">
        <v>3630</v>
      </c>
      <c r="F2853" t="s">
        <v>3630</v>
      </c>
    </row>
    <row r="2854" spans="1:6" x14ac:dyDescent="0.25">
      <c r="A2854">
        <v>3077203</v>
      </c>
      <c r="B2854" t="s">
        <v>3630</v>
      </c>
      <c r="C2854">
        <v>0</v>
      </c>
      <c r="D2854">
        <v>0</v>
      </c>
      <c r="E2854" t="s">
        <v>3630</v>
      </c>
      <c r="F2854" t="s">
        <v>3630</v>
      </c>
    </row>
    <row r="2855" spans="1:6" x14ac:dyDescent="0.25">
      <c r="A2855">
        <v>3079203</v>
      </c>
      <c r="B2855" t="s">
        <v>3630</v>
      </c>
      <c r="C2855">
        <v>0</v>
      </c>
      <c r="D2855">
        <v>0</v>
      </c>
      <c r="E2855" t="s">
        <v>3630</v>
      </c>
      <c r="F2855" t="s">
        <v>3630</v>
      </c>
    </row>
    <row r="2856" spans="1:6" x14ac:dyDescent="0.25">
      <c r="A2856">
        <v>3081203</v>
      </c>
      <c r="B2856" t="s">
        <v>3627</v>
      </c>
      <c r="C2856">
        <v>174.44</v>
      </c>
      <c r="D2856">
        <v>174.44</v>
      </c>
      <c r="E2856" t="s">
        <v>3628</v>
      </c>
      <c r="F2856" t="s">
        <v>3629</v>
      </c>
    </row>
    <row r="2857" spans="1:6" x14ac:dyDescent="0.25">
      <c r="A2857">
        <v>255103</v>
      </c>
      <c r="B2857" t="s">
        <v>3630</v>
      </c>
      <c r="C2857">
        <v>0</v>
      </c>
      <c r="D2857">
        <v>0</v>
      </c>
      <c r="E2857" t="s">
        <v>3630</v>
      </c>
      <c r="F2857" t="s">
        <v>3630</v>
      </c>
    </row>
    <row r="2858" spans="1:6" x14ac:dyDescent="0.25">
      <c r="A2858">
        <v>2524503</v>
      </c>
      <c r="B2858" t="s">
        <v>3630</v>
      </c>
      <c r="C2858">
        <v>0</v>
      </c>
      <c r="D2858">
        <v>0</v>
      </c>
      <c r="E2858" t="s">
        <v>3630</v>
      </c>
      <c r="F2858" t="s">
        <v>3630</v>
      </c>
    </row>
    <row r="2859" spans="1:6" x14ac:dyDescent="0.25">
      <c r="A2859">
        <v>277503</v>
      </c>
      <c r="B2859" t="s">
        <v>3630</v>
      </c>
      <c r="C2859">
        <v>0</v>
      </c>
      <c r="D2859">
        <v>0</v>
      </c>
      <c r="E2859" t="s">
        <v>3630</v>
      </c>
      <c r="F2859" t="s">
        <v>3630</v>
      </c>
    </row>
    <row r="2860" spans="1:6" x14ac:dyDescent="0.25">
      <c r="A2860">
        <v>3885903</v>
      </c>
      <c r="B2860" t="s">
        <v>3630</v>
      </c>
      <c r="C2860">
        <v>0</v>
      </c>
      <c r="D2860">
        <v>0</v>
      </c>
      <c r="E2860" t="s">
        <v>3630</v>
      </c>
      <c r="F2860" t="s">
        <v>3630</v>
      </c>
    </row>
    <row r="2861" spans="1:6" x14ac:dyDescent="0.25">
      <c r="A2861">
        <v>3886203</v>
      </c>
      <c r="B2861" t="s">
        <v>3630</v>
      </c>
      <c r="C2861">
        <v>0</v>
      </c>
      <c r="D2861">
        <v>0</v>
      </c>
      <c r="E2861" t="s">
        <v>3630</v>
      </c>
      <c r="F2861" t="s">
        <v>3630</v>
      </c>
    </row>
    <row r="2862" spans="1:6" x14ac:dyDescent="0.25">
      <c r="A2862">
        <v>3917203</v>
      </c>
      <c r="B2862" t="s">
        <v>3630</v>
      </c>
      <c r="C2862">
        <v>0</v>
      </c>
      <c r="D2862">
        <v>0</v>
      </c>
      <c r="E2862" t="s">
        <v>3630</v>
      </c>
      <c r="F2862" t="s">
        <v>3630</v>
      </c>
    </row>
    <row r="2863" spans="1:6" x14ac:dyDescent="0.25">
      <c r="A2863">
        <v>4805403</v>
      </c>
      <c r="B2863" t="s">
        <v>3630</v>
      </c>
      <c r="C2863">
        <v>0</v>
      </c>
      <c r="D2863">
        <v>0</v>
      </c>
      <c r="E2863" t="s">
        <v>3630</v>
      </c>
      <c r="F2863" t="s">
        <v>3630</v>
      </c>
    </row>
    <row r="2864" spans="1:6" x14ac:dyDescent="0.25">
      <c r="A2864">
        <v>4809203</v>
      </c>
      <c r="B2864" t="s">
        <v>3630</v>
      </c>
      <c r="C2864">
        <v>0</v>
      </c>
      <c r="D2864">
        <v>0</v>
      </c>
      <c r="E2864" t="s">
        <v>3630</v>
      </c>
      <c r="F2864" t="s">
        <v>3630</v>
      </c>
    </row>
    <row r="2865" spans="1:6" x14ac:dyDescent="0.25">
      <c r="A2865">
        <v>122303</v>
      </c>
      <c r="B2865" t="s">
        <v>3630</v>
      </c>
      <c r="C2865">
        <v>0</v>
      </c>
      <c r="D2865">
        <v>0</v>
      </c>
      <c r="E2865" t="s">
        <v>3630</v>
      </c>
      <c r="F2865" t="s">
        <v>3630</v>
      </c>
    </row>
    <row r="2866" spans="1:6" x14ac:dyDescent="0.25">
      <c r="A2866">
        <v>124203</v>
      </c>
      <c r="B2866" t="s">
        <v>3630</v>
      </c>
      <c r="C2866">
        <v>0</v>
      </c>
      <c r="D2866">
        <v>0</v>
      </c>
      <c r="E2866" t="s">
        <v>3630</v>
      </c>
      <c r="F2866" t="s">
        <v>3630</v>
      </c>
    </row>
    <row r="2867" spans="1:6" x14ac:dyDescent="0.25">
      <c r="A2867">
        <v>3093203</v>
      </c>
      <c r="B2867" t="s">
        <v>3630</v>
      </c>
      <c r="C2867">
        <v>0</v>
      </c>
      <c r="D2867">
        <v>0</v>
      </c>
      <c r="E2867" t="s">
        <v>3630</v>
      </c>
      <c r="F2867" t="s">
        <v>3630</v>
      </c>
    </row>
    <row r="2868" spans="1:6" x14ac:dyDescent="0.25">
      <c r="A2868">
        <v>3087203</v>
      </c>
      <c r="B2868" t="s">
        <v>3630</v>
      </c>
      <c r="C2868">
        <v>0</v>
      </c>
      <c r="D2868">
        <v>0</v>
      </c>
      <c r="E2868" t="s">
        <v>3630</v>
      </c>
      <c r="F2868" t="s">
        <v>3630</v>
      </c>
    </row>
    <row r="2869" spans="1:6" x14ac:dyDescent="0.25">
      <c r="A2869">
        <v>3109203</v>
      </c>
      <c r="B2869" t="s">
        <v>3630</v>
      </c>
      <c r="C2869">
        <v>0</v>
      </c>
      <c r="D2869">
        <v>0</v>
      </c>
      <c r="E2869" t="s">
        <v>3630</v>
      </c>
      <c r="F2869" t="s">
        <v>3630</v>
      </c>
    </row>
    <row r="2870" spans="1:6" x14ac:dyDescent="0.25">
      <c r="A2870">
        <v>3099403</v>
      </c>
      <c r="B2870" t="s">
        <v>3627</v>
      </c>
      <c r="C2870">
        <v>5300.38</v>
      </c>
      <c r="D2870">
        <v>5300.38</v>
      </c>
      <c r="E2870" t="s">
        <v>3628</v>
      </c>
      <c r="F2870" t="s">
        <v>3629</v>
      </c>
    </row>
    <row r="2871" spans="1:6" x14ac:dyDescent="0.25">
      <c r="A2871">
        <v>3921203</v>
      </c>
      <c r="B2871" t="s">
        <v>3630</v>
      </c>
      <c r="C2871">
        <v>0</v>
      </c>
      <c r="D2871">
        <v>0</v>
      </c>
      <c r="E2871" t="s">
        <v>3630</v>
      </c>
      <c r="F2871" t="s">
        <v>3630</v>
      </c>
    </row>
    <row r="2872" spans="1:6" x14ac:dyDescent="0.25">
      <c r="A2872">
        <v>3947203</v>
      </c>
      <c r="B2872" t="s">
        <v>3630</v>
      </c>
      <c r="C2872">
        <v>0</v>
      </c>
      <c r="D2872">
        <v>0</v>
      </c>
      <c r="E2872" t="s">
        <v>3630</v>
      </c>
      <c r="F2872" t="s">
        <v>3630</v>
      </c>
    </row>
    <row r="2873" spans="1:6" x14ac:dyDescent="0.25">
      <c r="A2873">
        <v>3935303</v>
      </c>
      <c r="B2873" t="s">
        <v>3630</v>
      </c>
      <c r="C2873">
        <v>0</v>
      </c>
      <c r="D2873">
        <v>0</v>
      </c>
      <c r="E2873" t="s">
        <v>3630</v>
      </c>
      <c r="F2873" t="s">
        <v>3630</v>
      </c>
    </row>
    <row r="2874" spans="1:6" x14ac:dyDescent="0.25">
      <c r="A2874">
        <v>3935403</v>
      </c>
      <c r="B2874" t="s">
        <v>3630</v>
      </c>
      <c r="C2874">
        <v>0</v>
      </c>
      <c r="D2874">
        <v>0</v>
      </c>
      <c r="E2874" t="s">
        <v>3630</v>
      </c>
      <c r="F2874" t="s">
        <v>3630</v>
      </c>
    </row>
    <row r="2875" spans="1:6" x14ac:dyDescent="0.25">
      <c r="A2875">
        <v>4017203</v>
      </c>
      <c r="B2875" t="s">
        <v>3630</v>
      </c>
      <c r="C2875">
        <v>0</v>
      </c>
      <c r="D2875">
        <v>0</v>
      </c>
      <c r="E2875" t="s">
        <v>3630</v>
      </c>
      <c r="F2875" t="s">
        <v>3630</v>
      </c>
    </row>
    <row r="2876" spans="1:6" x14ac:dyDescent="0.25">
      <c r="A2876">
        <v>3919303</v>
      </c>
      <c r="B2876" t="s">
        <v>3630</v>
      </c>
      <c r="C2876">
        <v>0</v>
      </c>
      <c r="D2876">
        <v>0</v>
      </c>
      <c r="E2876" t="s">
        <v>3630</v>
      </c>
      <c r="F2876" t="s">
        <v>3630</v>
      </c>
    </row>
    <row r="2877" spans="1:6" x14ac:dyDescent="0.25">
      <c r="A2877">
        <v>4805503</v>
      </c>
      <c r="B2877" t="s">
        <v>3630</v>
      </c>
      <c r="C2877">
        <v>0</v>
      </c>
      <c r="D2877">
        <v>0</v>
      </c>
      <c r="E2877" t="s">
        <v>3630</v>
      </c>
      <c r="F2877" t="s">
        <v>3630</v>
      </c>
    </row>
    <row r="2878" spans="1:6" x14ac:dyDescent="0.25">
      <c r="A2878">
        <v>4774003</v>
      </c>
      <c r="B2878" t="s">
        <v>3630</v>
      </c>
      <c r="C2878">
        <v>0</v>
      </c>
      <c r="D2878">
        <v>0</v>
      </c>
      <c r="E2878" t="s">
        <v>3630</v>
      </c>
      <c r="F2878" t="s">
        <v>3630</v>
      </c>
    </row>
    <row r="2879" spans="1:6" x14ac:dyDescent="0.25">
      <c r="A2879">
        <v>365103</v>
      </c>
      <c r="B2879" t="s">
        <v>3630</v>
      </c>
      <c r="C2879">
        <v>0</v>
      </c>
      <c r="D2879">
        <v>0</v>
      </c>
      <c r="E2879" t="s">
        <v>3630</v>
      </c>
      <c r="F2879" t="s">
        <v>3630</v>
      </c>
    </row>
    <row r="2880" spans="1:6" x14ac:dyDescent="0.25">
      <c r="A2880">
        <v>356103</v>
      </c>
      <c r="B2880" t="s">
        <v>3630</v>
      </c>
      <c r="C2880">
        <v>0</v>
      </c>
      <c r="D2880">
        <v>0</v>
      </c>
      <c r="E2880" t="s">
        <v>3630</v>
      </c>
      <c r="F2880" t="s">
        <v>3630</v>
      </c>
    </row>
    <row r="2881" spans="1:6" x14ac:dyDescent="0.25">
      <c r="A2881">
        <v>357003</v>
      </c>
      <c r="B2881" t="s">
        <v>3630</v>
      </c>
      <c r="C2881">
        <v>0</v>
      </c>
      <c r="D2881">
        <v>0</v>
      </c>
      <c r="E2881" t="s">
        <v>3630</v>
      </c>
      <c r="F2881" t="s">
        <v>3630</v>
      </c>
    </row>
    <row r="2882" spans="1:6" x14ac:dyDescent="0.25">
      <c r="A2882">
        <v>90003</v>
      </c>
      <c r="B2882" t="s">
        <v>3630</v>
      </c>
      <c r="C2882">
        <v>0</v>
      </c>
      <c r="D2882">
        <v>0</v>
      </c>
      <c r="E2882" t="s">
        <v>3630</v>
      </c>
      <c r="F2882" t="s">
        <v>3630</v>
      </c>
    </row>
    <row r="2883" spans="1:6" x14ac:dyDescent="0.25">
      <c r="A2883">
        <v>4019203</v>
      </c>
      <c r="B2883" t="s">
        <v>3630</v>
      </c>
      <c r="C2883">
        <v>0</v>
      </c>
      <c r="D2883">
        <v>0</v>
      </c>
      <c r="E2883" t="s">
        <v>3630</v>
      </c>
      <c r="F2883" t="s">
        <v>3630</v>
      </c>
    </row>
    <row r="2884" spans="1:6" x14ac:dyDescent="0.25">
      <c r="A2884">
        <v>240003</v>
      </c>
      <c r="B2884" t="s">
        <v>3630</v>
      </c>
      <c r="C2884">
        <v>0</v>
      </c>
      <c r="D2884">
        <v>0</v>
      </c>
      <c r="E2884" t="s">
        <v>3630</v>
      </c>
      <c r="F2884" t="s">
        <v>3630</v>
      </c>
    </row>
    <row r="2885" spans="1:6" x14ac:dyDescent="0.25">
      <c r="A2885">
        <v>273103</v>
      </c>
      <c r="B2885" t="s">
        <v>3630</v>
      </c>
      <c r="C2885">
        <v>0</v>
      </c>
      <c r="D2885">
        <v>0</v>
      </c>
      <c r="E2885" t="s">
        <v>3630</v>
      </c>
      <c r="F2885" t="s">
        <v>3630</v>
      </c>
    </row>
    <row r="2886" spans="1:6" x14ac:dyDescent="0.25">
      <c r="A2886">
        <v>274203</v>
      </c>
      <c r="B2886" t="s">
        <v>3630</v>
      </c>
      <c r="C2886">
        <v>0</v>
      </c>
      <c r="D2886">
        <v>0</v>
      </c>
      <c r="E2886" t="s">
        <v>3630</v>
      </c>
      <c r="F2886" t="s">
        <v>3630</v>
      </c>
    </row>
    <row r="2887" spans="1:6" x14ac:dyDescent="0.25">
      <c r="A2887">
        <v>4397303</v>
      </c>
      <c r="B2887" t="s">
        <v>3627</v>
      </c>
      <c r="C2887">
        <v>2752.31</v>
      </c>
      <c r="D2887">
        <v>2752.31</v>
      </c>
      <c r="E2887" t="s">
        <v>3628</v>
      </c>
      <c r="F2887" t="s">
        <v>3629</v>
      </c>
    </row>
    <row r="2888" spans="1:6" x14ac:dyDescent="0.25">
      <c r="A2888">
        <v>4403203</v>
      </c>
      <c r="B2888" t="s">
        <v>3630</v>
      </c>
      <c r="C2888">
        <v>0</v>
      </c>
      <c r="D2888">
        <v>0</v>
      </c>
      <c r="E2888" t="s">
        <v>3630</v>
      </c>
      <c r="F2888" t="s">
        <v>3630</v>
      </c>
    </row>
    <row r="2889" spans="1:6" x14ac:dyDescent="0.25">
      <c r="A2889">
        <v>158703</v>
      </c>
      <c r="B2889" t="s">
        <v>3630</v>
      </c>
      <c r="C2889">
        <v>0</v>
      </c>
      <c r="D2889">
        <v>0</v>
      </c>
      <c r="E2889" t="s">
        <v>3630</v>
      </c>
      <c r="F2889" t="s">
        <v>3630</v>
      </c>
    </row>
    <row r="2890" spans="1:6" x14ac:dyDescent="0.25">
      <c r="A2890">
        <v>358503</v>
      </c>
      <c r="B2890" t="s">
        <v>3630</v>
      </c>
      <c r="C2890">
        <v>0</v>
      </c>
      <c r="D2890">
        <v>0</v>
      </c>
      <c r="E2890" t="s">
        <v>3630</v>
      </c>
      <c r="F2890" t="s">
        <v>3630</v>
      </c>
    </row>
    <row r="2891" spans="1:6" x14ac:dyDescent="0.25">
      <c r="A2891">
        <v>169103</v>
      </c>
      <c r="B2891" t="s">
        <v>3630</v>
      </c>
      <c r="C2891">
        <v>0</v>
      </c>
      <c r="D2891">
        <v>0</v>
      </c>
      <c r="E2891" t="s">
        <v>3630</v>
      </c>
      <c r="F2891" t="s">
        <v>3630</v>
      </c>
    </row>
    <row r="2892" spans="1:6" x14ac:dyDescent="0.25">
      <c r="A2892">
        <v>169203</v>
      </c>
      <c r="B2892" t="s">
        <v>3630</v>
      </c>
      <c r="C2892">
        <v>0</v>
      </c>
      <c r="D2892">
        <v>0</v>
      </c>
      <c r="E2892" t="s">
        <v>3630</v>
      </c>
      <c r="F2892" t="s">
        <v>3630</v>
      </c>
    </row>
    <row r="2893" spans="1:6" x14ac:dyDescent="0.25">
      <c r="A2893">
        <v>165203</v>
      </c>
      <c r="B2893" t="s">
        <v>3630</v>
      </c>
      <c r="C2893">
        <v>0</v>
      </c>
      <c r="D2893">
        <v>0</v>
      </c>
      <c r="E2893" t="s">
        <v>3630</v>
      </c>
      <c r="F2893" t="s">
        <v>3630</v>
      </c>
    </row>
    <row r="2894" spans="1:6" x14ac:dyDescent="0.25">
      <c r="A2894">
        <v>535703</v>
      </c>
      <c r="B2894" t="s">
        <v>3630</v>
      </c>
      <c r="C2894">
        <v>0</v>
      </c>
      <c r="D2894">
        <v>0</v>
      </c>
      <c r="E2894" t="s">
        <v>3630</v>
      </c>
      <c r="F2894" t="s">
        <v>3630</v>
      </c>
    </row>
    <row r="2895" spans="1:6" x14ac:dyDescent="0.25">
      <c r="A2895">
        <v>4405303</v>
      </c>
      <c r="B2895" t="s">
        <v>3630</v>
      </c>
      <c r="C2895">
        <v>0</v>
      </c>
      <c r="D2895">
        <v>0</v>
      </c>
      <c r="E2895" t="s">
        <v>3630</v>
      </c>
      <c r="F2895" t="s">
        <v>3630</v>
      </c>
    </row>
    <row r="2896" spans="1:6" x14ac:dyDescent="0.25">
      <c r="A2896">
        <v>4397803</v>
      </c>
      <c r="B2896" t="s">
        <v>3630</v>
      </c>
      <c r="C2896">
        <v>0</v>
      </c>
      <c r="D2896">
        <v>0</v>
      </c>
      <c r="E2896" t="s">
        <v>3630</v>
      </c>
      <c r="F2896" t="s">
        <v>3630</v>
      </c>
    </row>
    <row r="2897" spans="1:6" x14ac:dyDescent="0.25">
      <c r="A2897">
        <v>4399603</v>
      </c>
      <c r="B2897" t="s">
        <v>3630</v>
      </c>
      <c r="C2897">
        <v>0</v>
      </c>
      <c r="D2897">
        <v>0</v>
      </c>
      <c r="E2897" t="s">
        <v>3630</v>
      </c>
      <c r="F2897" t="s">
        <v>3630</v>
      </c>
    </row>
    <row r="2898" spans="1:6" x14ac:dyDescent="0.25">
      <c r="A2898">
        <v>4399703</v>
      </c>
      <c r="B2898" t="s">
        <v>3630</v>
      </c>
      <c r="C2898">
        <v>0</v>
      </c>
      <c r="D2898">
        <v>0</v>
      </c>
      <c r="E2898" t="s">
        <v>3630</v>
      </c>
      <c r="F2898" t="s">
        <v>3630</v>
      </c>
    </row>
    <row r="2899" spans="1:6" x14ac:dyDescent="0.25">
      <c r="A2899">
        <v>4399503</v>
      </c>
      <c r="B2899" t="s">
        <v>3630</v>
      </c>
      <c r="C2899">
        <v>0</v>
      </c>
      <c r="D2899">
        <v>0</v>
      </c>
      <c r="E2899" t="s">
        <v>3630</v>
      </c>
      <c r="F2899" t="s">
        <v>3630</v>
      </c>
    </row>
    <row r="2900" spans="1:6" x14ac:dyDescent="0.25">
      <c r="A2900">
        <v>4397503</v>
      </c>
      <c r="B2900" t="s">
        <v>3630</v>
      </c>
      <c r="C2900">
        <v>0</v>
      </c>
      <c r="D2900">
        <v>0</v>
      </c>
      <c r="E2900" t="s">
        <v>3630</v>
      </c>
      <c r="F2900" t="s">
        <v>3630</v>
      </c>
    </row>
    <row r="2901" spans="1:6" x14ac:dyDescent="0.25">
      <c r="A2901">
        <v>536703</v>
      </c>
      <c r="B2901" t="s">
        <v>3630</v>
      </c>
      <c r="C2901">
        <v>0</v>
      </c>
      <c r="D2901">
        <v>0</v>
      </c>
      <c r="E2901" t="s">
        <v>3630</v>
      </c>
      <c r="F2901" t="s">
        <v>3630</v>
      </c>
    </row>
    <row r="2902" spans="1:6" x14ac:dyDescent="0.25">
      <c r="A2902">
        <v>537103</v>
      </c>
      <c r="B2902" t="s">
        <v>3630</v>
      </c>
      <c r="C2902">
        <v>0</v>
      </c>
      <c r="D2902">
        <v>0</v>
      </c>
      <c r="E2902" t="s">
        <v>3630</v>
      </c>
      <c r="F2902" t="s">
        <v>3630</v>
      </c>
    </row>
    <row r="2903" spans="1:6" x14ac:dyDescent="0.25">
      <c r="A2903">
        <v>534503</v>
      </c>
      <c r="B2903" t="s">
        <v>3630</v>
      </c>
      <c r="C2903">
        <v>0</v>
      </c>
      <c r="D2903">
        <v>0</v>
      </c>
      <c r="E2903" t="s">
        <v>3630</v>
      </c>
      <c r="F2903" t="s">
        <v>3630</v>
      </c>
    </row>
    <row r="2904" spans="1:6" x14ac:dyDescent="0.25">
      <c r="A2904">
        <v>113303</v>
      </c>
      <c r="B2904" t="s">
        <v>3630</v>
      </c>
      <c r="C2904">
        <v>0</v>
      </c>
      <c r="D2904">
        <v>0</v>
      </c>
      <c r="E2904" t="s">
        <v>3630</v>
      </c>
      <c r="F2904" t="s">
        <v>3630</v>
      </c>
    </row>
    <row r="2905" spans="1:6" x14ac:dyDescent="0.25">
      <c r="A2905">
        <v>166203</v>
      </c>
      <c r="B2905" t="s">
        <v>3630</v>
      </c>
      <c r="C2905">
        <v>0</v>
      </c>
      <c r="D2905">
        <v>0</v>
      </c>
      <c r="E2905" t="s">
        <v>3630</v>
      </c>
      <c r="F2905" t="s">
        <v>3630</v>
      </c>
    </row>
    <row r="2906" spans="1:6" x14ac:dyDescent="0.25">
      <c r="A2906">
        <v>150203</v>
      </c>
      <c r="B2906" t="s">
        <v>3630</v>
      </c>
      <c r="C2906">
        <v>0</v>
      </c>
      <c r="D2906">
        <v>0</v>
      </c>
      <c r="E2906" t="s">
        <v>3630</v>
      </c>
      <c r="F2906" t="s">
        <v>3630</v>
      </c>
    </row>
    <row r="2907" spans="1:6" x14ac:dyDescent="0.25">
      <c r="A2907">
        <v>4779203</v>
      </c>
      <c r="B2907" t="s">
        <v>3630</v>
      </c>
      <c r="C2907">
        <v>0</v>
      </c>
      <c r="D2907">
        <v>0</v>
      </c>
      <c r="E2907" t="s">
        <v>3630</v>
      </c>
      <c r="F2907" t="s">
        <v>3630</v>
      </c>
    </row>
    <row r="2908" spans="1:6" x14ac:dyDescent="0.25">
      <c r="A2908">
        <v>4399403</v>
      </c>
      <c r="B2908" t="s">
        <v>3630</v>
      </c>
      <c r="C2908">
        <v>0</v>
      </c>
      <c r="D2908">
        <v>0</v>
      </c>
      <c r="E2908" t="s">
        <v>3630</v>
      </c>
      <c r="F2908" t="s">
        <v>3630</v>
      </c>
    </row>
    <row r="2909" spans="1:6" x14ac:dyDescent="0.25">
      <c r="A2909">
        <v>4397703</v>
      </c>
      <c r="B2909" t="s">
        <v>3630</v>
      </c>
      <c r="C2909">
        <v>0</v>
      </c>
      <c r="D2909">
        <v>0</v>
      </c>
      <c r="E2909" t="s">
        <v>3630</v>
      </c>
      <c r="F2909" t="s">
        <v>3630</v>
      </c>
    </row>
    <row r="2910" spans="1:6" x14ac:dyDescent="0.25">
      <c r="A2910">
        <v>120303</v>
      </c>
      <c r="B2910" t="s">
        <v>3630</v>
      </c>
      <c r="C2910">
        <v>0</v>
      </c>
      <c r="D2910">
        <v>0</v>
      </c>
      <c r="E2910" t="s">
        <v>3630</v>
      </c>
      <c r="F2910" t="s">
        <v>3630</v>
      </c>
    </row>
    <row r="2911" spans="1:6" x14ac:dyDescent="0.25">
      <c r="A2911">
        <v>4769203</v>
      </c>
      <c r="B2911" t="s">
        <v>3630</v>
      </c>
      <c r="C2911">
        <v>0</v>
      </c>
      <c r="D2911">
        <v>0</v>
      </c>
      <c r="E2911" t="s">
        <v>3630</v>
      </c>
      <c r="F2911" t="s">
        <v>3630</v>
      </c>
    </row>
    <row r="2912" spans="1:6" x14ac:dyDescent="0.25">
      <c r="A2912">
        <v>4769303</v>
      </c>
      <c r="B2912" t="s">
        <v>3630</v>
      </c>
      <c r="C2912">
        <v>0</v>
      </c>
      <c r="D2912">
        <v>0</v>
      </c>
      <c r="E2912" t="s">
        <v>3630</v>
      </c>
      <c r="F2912" t="s">
        <v>3630</v>
      </c>
    </row>
    <row r="2913" spans="1:6" x14ac:dyDescent="0.25">
      <c r="A2913">
        <v>939203</v>
      </c>
      <c r="B2913" t="s">
        <v>3630</v>
      </c>
      <c r="C2913">
        <v>0</v>
      </c>
      <c r="D2913">
        <v>0</v>
      </c>
      <c r="E2913" t="s">
        <v>3630</v>
      </c>
      <c r="F2913" t="s">
        <v>3630</v>
      </c>
    </row>
    <row r="2914" spans="1:6" x14ac:dyDescent="0.25">
      <c r="A2914">
        <v>107703</v>
      </c>
      <c r="B2914" t="s">
        <v>3630</v>
      </c>
      <c r="C2914">
        <v>0</v>
      </c>
      <c r="D2914">
        <v>0</v>
      </c>
      <c r="E2914" t="s">
        <v>3630</v>
      </c>
      <c r="F2914" t="s">
        <v>3630</v>
      </c>
    </row>
    <row r="2915" spans="1:6" x14ac:dyDescent="0.25">
      <c r="A2915">
        <v>649903</v>
      </c>
      <c r="B2915" t="s">
        <v>3630</v>
      </c>
      <c r="C2915">
        <v>0</v>
      </c>
      <c r="D2915">
        <v>0</v>
      </c>
      <c r="E2915" t="s">
        <v>3630</v>
      </c>
      <c r="F2915" t="s">
        <v>3630</v>
      </c>
    </row>
    <row r="2916" spans="1:6" x14ac:dyDescent="0.25">
      <c r="A2916">
        <v>143403</v>
      </c>
      <c r="B2916" t="s">
        <v>3630</v>
      </c>
      <c r="C2916">
        <v>0</v>
      </c>
      <c r="D2916">
        <v>0</v>
      </c>
      <c r="E2916" t="s">
        <v>3630</v>
      </c>
      <c r="F2916" t="s">
        <v>3630</v>
      </c>
    </row>
    <row r="2917" spans="1:6" x14ac:dyDescent="0.25">
      <c r="A2917">
        <v>969203</v>
      </c>
      <c r="B2917" t="s">
        <v>3630</v>
      </c>
      <c r="C2917">
        <v>0</v>
      </c>
      <c r="D2917">
        <v>0</v>
      </c>
      <c r="E2917" t="s">
        <v>3630</v>
      </c>
      <c r="F2917" t="s">
        <v>3630</v>
      </c>
    </row>
    <row r="2918" spans="1:6" x14ac:dyDescent="0.25">
      <c r="A2918">
        <v>953203</v>
      </c>
      <c r="B2918" t="s">
        <v>3630</v>
      </c>
      <c r="C2918">
        <v>0</v>
      </c>
      <c r="D2918">
        <v>0</v>
      </c>
      <c r="E2918" t="s">
        <v>3630</v>
      </c>
      <c r="F2918" t="s">
        <v>3630</v>
      </c>
    </row>
    <row r="2919" spans="1:6" x14ac:dyDescent="0.25">
      <c r="A2919">
        <v>4771403</v>
      </c>
      <c r="B2919" t="s">
        <v>3630</v>
      </c>
      <c r="C2919">
        <v>0</v>
      </c>
      <c r="D2919">
        <v>0</v>
      </c>
      <c r="E2919" t="s">
        <v>3630</v>
      </c>
      <c r="F2919" t="s">
        <v>3630</v>
      </c>
    </row>
    <row r="2920" spans="1:6" x14ac:dyDescent="0.25">
      <c r="A2920">
        <v>4773603</v>
      </c>
      <c r="B2920" t="s">
        <v>3630</v>
      </c>
      <c r="C2920">
        <v>0</v>
      </c>
      <c r="D2920">
        <v>0</v>
      </c>
      <c r="E2920" t="s">
        <v>3630</v>
      </c>
      <c r="F2920" t="s">
        <v>3630</v>
      </c>
    </row>
    <row r="2921" spans="1:6" x14ac:dyDescent="0.25">
      <c r="A2921">
        <v>4783603</v>
      </c>
      <c r="B2921" t="s">
        <v>3630</v>
      </c>
      <c r="C2921">
        <v>0</v>
      </c>
      <c r="D2921">
        <v>0</v>
      </c>
      <c r="E2921" t="s">
        <v>3630</v>
      </c>
      <c r="F2921" t="s">
        <v>3630</v>
      </c>
    </row>
    <row r="2922" spans="1:6" x14ac:dyDescent="0.25">
      <c r="A2922">
        <v>4785203</v>
      </c>
      <c r="B2922" t="s">
        <v>3630</v>
      </c>
      <c r="C2922">
        <v>0</v>
      </c>
      <c r="D2922">
        <v>0</v>
      </c>
      <c r="E2922" t="s">
        <v>3630</v>
      </c>
      <c r="F2922" t="s">
        <v>3630</v>
      </c>
    </row>
    <row r="2923" spans="1:6" x14ac:dyDescent="0.25">
      <c r="A2923">
        <v>4773903</v>
      </c>
      <c r="B2923" t="s">
        <v>3630</v>
      </c>
      <c r="C2923">
        <v>0</v>
      </c>
      <c r="D2923">
        <v>0</v>
      </c>
      <c r="E2923" t="s">
        <v>3630</v>
      </c>
      <c r="F2923" t="s">
        <v>3630</v>
      </c>
    </row>
    <row r="2924" spans="1:6" x14ac:dyDescent="0.25">
      <c r="A2924">
        <v>4807203</v>
      </c>
      <c r="B2924" t="s">
        <v>3630</v>
      </c>
      <c r="C2924">
        <v>0</v>
      </c>
      <c r="D2924">
        <v>0</v>
      </c>
      <c r="E2924" t="s">
        <v>3630</v>
      </c>
      <c r="F2924" t="s">
        <v>3630</v>
      </c>
    </row>
    <row r="2925" spans="1:6" x14ac:dyDescent="0.25">
      <c r="A2925">
        <v>955203</v>
      </c>
      <c r="B2925" t="s">
        <v>3630</v>
      </c>
      <c r="C2925">
        <v>0</v>
      </c>
      <c r="D2925">
        <v>0</v>
      </c>
      <c r="E2925" t="s">
        <v>3630</v>
      </c>
      <c r="F2925" t="s">
        <v>3630</v>
      </c>
    </row>
    <row r="2926" spans="1:6" x14ac:dyDescent="0.25">
      <c r="A2926">
        <v>95303</v>
      </c>
      <c r="B2926" t="s">
        <v>3630</v>
      </c>
      <c r="C2926">
        <v>0</v>
      </c>
      <c r="D2926">
        <v>0</v>
      </c>
      <c r="E2926" t="s">
        <v>3630</v>
      </c>
      <c r="F2926" t="s">
        <v>3630</v>
      </c>
    </row>
    <row r="2927" spans="1:6" x14ac:dyDescent="0.25">
      <c r="A2927">
        <v>96603</v>
      </c>
      <c r="B2927" t="s">
        <v>3630</v>
      </c>
      <c r="C2927">
        <v>0</v>
      </c>
      <c r="D2927">
        <v>0</v>
      </c>
      <c r="E2927" t="s">
        <v>3630</v>
      </c>
      <c r="F2927" t="s">
        <v>3630</v>
      </c>
    </row>
    <row r="2928" spans="1:6" x14ac:dyDescent="0.25">
      <c r="A2928">
        <v>157803</v>
      </c>
      <c r="B2928" t="s">
        <v>3630</v>
      </c>
      <c r="C2928">
        <v>0</v>
      </c>
      <c r="D2928">
        <v>0</v>
      </c>
      <c r="E2928" t="s">
        <v>3630</v>
      </c>
      <c r="F2928" t="s">
        <v>3630</v>
      </c>
    </row>
    <row r="2929" spans="1:6" x14ac:dyDescent="0.25">
      <c r="A2929">
        <v>188503</v>
      </c>
      <c r="B2929" t="s">
        <v>3630</v>
      </c>
      <c r="C2929">
        <v>0</v>
      </c>
      <c r="D2929">
        <v>0</v>
      </c>
      <c r="E2929" t="s">
        <v>3630</v>
      </c>
      <c r="F2929" t="s">
        <v>3630</v>
      </c>
    </row>
    <row r="2930" spans="1:6" x14ac:dyDescent="0.25">
      <c r="A2930">
        <v>189303</v>
      </c>
      <c r="B2930" t="s">
        <v>3630</v>
      </c>
      <c r="C2930">
        <v>0</v>
      </c>
      <c r="D2930">
        <v>0</v>
      </c>
      <c r="E2930" t="s">
        <v>3630</v>
      </c>
      <c r="F2930" t="s">
        <v>3630</v>
      </c>
    </row>
    <row r="2931" spans="1:6" x14ac:dyDescent="0.25">
      <c r="A2931">
        <v>6292503</v>
      </c>
      <c r="B2931" t="s">
        <v>3630</v>
      </c>
      <c r="C2931">
        <v>0</v>
      </c>
      <c r="D2931">
        <v>0</v>
      </c>
      <c r="E2931" t="s">
        <v>3630</v>
      </c>
      <c r="F2931" t="s">
        <v>3630</v>
      </c>
    </row>
    <row r="2932" spans="1:6" x14ac:dyDescent="0.25">
      <c r="A2932">
        <v>4773703</v>
      </c>
      <c r="B2932" t="s">
        <v>3630</v>
      </c>
      <c r="C2932">
        <v>0</v>
      </c>
      <c r="D2932">
        <v>0</v>
      </c>
      <c r="E2932" t="s">
        <v>3630</v>
      </c>
      <c r="F2932" t="s">
        <v>3630</v>
      </c>
    </row>
    <row r="2933" spans="1:6" x14ac:dyDescent="0.25">
      <c r="A2933">
        <v>4801203</v>
      </c>
      <c r="B2933" t="s">
        <v>3630</v>
      </c>
      <c r="C2933">
        <v>0</v>
      </c>
      <c r="D2933">
        <v>0</v>
      </c>
      <c r="E2933" t="s">
        <v>3630</v>
      </c>
      <c r="F2933" t="s">
        <v>3630</v>
      </c>
    </row>
    <row r="2934" spans="1:6" x14ac:dyDescent="0.25">
      <c r="A2934">
        <v>4783303</v>
      </c>
      <c r="B2934" t="s">
        <v>3630</v>
      </c>
      <c r="C2934">
        <v>0</v>
      </c>
      <c r="D2934">
        <v>0</v>
      </c>
      <c r="E2934" t="s">
        <v>3630</v>
      </c>
      <c r="F2934" t="s">
        <v>3630</v>
      </c>
    </row>
    <row r="2935" spans="1:6" x14ac:dyDescent="0.25">
      <c r="A2935">
        <v>4789303</v>
      </c>
      <c r="B2935" t="s">
        <v>3630</v>
      </c>
      <c r="C2935">
        <v>0</v>
      </c>
      <c r="D2935">
        <v>0</v>
      </c>
      <c r="E2935" t="s">
        <v>3630</v>
      </c>
      <c r="F2935" t="s">
        <v>3630</v>
      </c>
    </row>
    <row r="2936" spans="1:6" x14ac:dyDescent="0.25">
      <c r="A2936">
        <v>4773803</v>
      </c>
      <c r="B2936" t="s">
        <v>3630</v>
      </c>
      <c r="C2936">
        <v>0</v>
      </c>
      <c r="D2936">
        <v>0</v>
      </c>
      <c r="E2936" t="s">
        <v>3630</v>
      </c>
      <c r="F2936" t="s">
        <v>3630</v>
      </c>
    </row>
    <row r="2937" spans="1:6" x14ac:dyDescent="0.25">
      <c r="A2937">
        <v>4781203</v>
      </c>
      <c r="B2937" t="s">
        <v>3630</v>
      </c>
      <c r="C2937">
        <v>0</v>
      </c>
      <c r="D2937">
        <v>0</v>
      </c>
      <c r="E2937" t="s">
        <v>3630</v>
      </c>
      <c r="F2937" t="s">
        <v>3630</v>
      </c>
    </row>
    <row r="2938" spans="1:6" x14ac:dyDescent="0.25">
      <c r="A2938">
        <v>4787203</v>
      </c>
      <c r="B2938" t="s">
        <v>3630</v>
      </c>
      <c r="C2938">
        <v>0</v>
      </c>
      <c r="D2938">
        <v>0</v>
      </c>
      <c r="E2938" t="s">
        <v>3630</v>
      </c>
      <c r="F2938" t="s">
        <v>3630</v>
      </c>
    </row>
    <row r="2939" spans="1:6" x14ac:dyDescent="0.25">
      <c r="A2939">
        <v>6290803</v>
      </c>
      <c r="B2939" t="s">
        <v>3630</v>
      </c>
      <c r="C2939">
        <v>0</v>
      </c>
      <c r="D2939">
        <v>0</v>
      </c>
      <c r="E2939" t="s">
        <v>3630</v>
      </c>
      <c r="F2939" t="s">
        <v>3630</v>
      </c>
    </row>
    <row r="2940" spans="1:6" x14ac:dyDescent="0.25">
      <c r="A2940">
        <v>6290903</v>
      </c>
      <c r="B2940" t="s">
        <v>3630</v>
      </c>
      <c r="C2940">
        <v>0</v>
      </c>
      <c r="D2940">
        <v>0</v>
      </c>
      <c r="E2940" t="s">
        <v>3630</v>
      </c>
      <c r="F2940" t="s">
        <v>3630</v>
      </c>
    </row>
    <row r="2941" spans="1:6" x14ac:dyDescent="0.25">
      <c r="A2941">
        <v>6292703</v>
      </c>
      <c r="B2941" t="s">
        <v>3630</v>
      </c>
      <c r="C2941">
        <v>0</v>
      </c>
      <c r="D2941">
        <v>0</v>
      </c>
      <c r="E2941" t="s">
        <v>3630</v>
      </c>
      <c r="F2941" t="s">
        <v>3630</v>
      </c>
    </row>
    <row r="2942" spans="1:6" x14ac:dyDescent="0.25">
      <c r="A2942">
        <v>3039203</v>
      </c>
      <c r="B2942" t="s">
        <v>3630</v>
      </c>
      <c r="C2942">
        <v>0</v>
      </c>
      <c r="D2942">
        <v>0</v>
      </c>
      <c r="E2942" t="s">
        <v>3630</v>
      </c>
      <c r="F2942" t="s">
        <v>3630</v>
      </c>
    </row>
    <row r="2943" spans="1:6" x14ac:dyDescent="0.25">
      <c r="A2943">
        <v>165503</v>
      </c>
      <c r="B2943" t="s">
        <v>3630</v>
      </c>
      <c r="C2943">
        <v>0</v>
      </c>
      <c r="D2943">
        <v>0</v>
      </c>
      <c r="E2943" t="s">
        <v>3630</v>
      </c>
      <c r="F2943" t="s">
        <v>3630</v>
      </c>
    </row>
    <row r="2944" spans="1:6" x14ac:dyDescent="0.25">
      <c r="A2944">
        <v>166003</v>
      </c>
      <c r="B2944" t="s">
        <v>3630</v>
      </c>
      <c r="C2944">
        <v>0</v>
      </c>
      <c r="D2944">
        <v>0</v>
      </c>
      <c r="E2944" t="s">
        <v>3630</v>
      </c>
      <c r="F2944" t="s">
        <v>3630</v>
      </c>
    </row>
    <row r="2945" spans="1:6" x14ac:dyDescent="0.25">
      <c r="A2945">
        <v>134003</v>
      </c>
      <c r="B2945" t="s">
        <v>3630</v>
      </c>
      <c r="C2945">
        <v>0</v>
      </c>
      <c r="D2945">
        <v>0</v>
      </c>
      <c r="E2945" t="s">
        <v>3630</v>
      </c>
      <c r="F2945" t="s">
        <v>3630</v>
      </c>
    </row>
    <row r="2946" spans="1:6" x14ac:dyDescent="0.25">
      <c r="A2946">
        <v>134203</v>
      </c>
      <c r="B2946" t="s">
        <v>3630</v>
      </c>
      <c r="C2946">
        <v>0</v>
      </c>
      <c r="D2946">
        <v>0</v>
      </c>
      <c r="E2946" t="s">
        <v>3630</v>
      </c>
      <c r="F2946" t="s">
        <v>3630</v>
      </c>
    </row>
    <row r="2947" spans="1:6" x14ac:dyDescent="0.25">
      <c r="A2947">
        <v>226203</v>
      </c>
      <c r="B2947" t="s">
        <v>3630</v>
      </c>
      <c r="C2947">
        <v>0</v>
      </c>
      <c r="D2947">
        <v>0</v>
      </c>
      <c r="E2947" t="s">
        <v>3630</v>
      </c>
      <c r="F2947" t="s">
        <v>3630</v>
      </c>
    </row>
    <row r="2948" spans="1:6" x14ac:dyDescent="0.25">
      <c r="A2948">
        <v>226503</v>
      </c>
      <c r="B2948" t="s">
        <v>3627</v>
      </c>
      <c r="C2948">
        <v>5515.65</v>
      </c>
      <c r="D2948">
        <v>5515.65</v>
      </c>
      <c r="E2948" t="s">
        <v>3628</v>
      </c>
      <c r="F2948" t="s">
        <v>3629</v>
      </c>
    </row>
    <row r="2949" spans="1:6" x14ac:dyDescent="0.25">
      <c r="A2949">
        <v>227503</v>
      </c>
      <c r="B2949" t="s">
        <v>3630</v>
      </c>
      <c r="C2949">
        <v>0</v>
      </c>
      <c r="D2949">
        <v>0</v>
      </c>
      <c r="E2949" t="s">
        <v>3630</v>
      </c>
      <c r="F2949" t="s">
        <v>3630</v>
      </c>
    </row>
    <row r="2950" spans="1:6" x14ac:dyDescent="0.25">
      <c r="A2950">
        <v>536203</v>
      </c>
      <c r="B2950" t="s">
        <v>3630</v>
      </c>
      <c r="C2950">
        <v>0</v>
      </c>
      <c r="D2950">
        <v>0</v>
      </c>
      <c r="E2950" t="s">
        <v>3630</v>
      </c>
      <c r="F2950" t="s">
        <v>3630</v>
      </c>
    </row>
    <row r="2951" spans="1:6" x14ac:dyDescent="0.25">
      <c r="A2951">
        <v>167103</v>
      </c>
      <c r="B2951" t="s">
        <v>3630</v>
      </c>
      <c r="C2951">
        <v>0</v>
      </c>
      <c r="D2951">
        <v>0</v>
      </c>
      <c r="E2951" t="s">
        <v>3630</v>
      </c>
      <c r="F2951" t="s">
        <v>3630</v>
      </c>
    </row>
    <row r="2952" spans="1:6" x14ac:dyDescent="0.25">
      <c r="A2952">
        <v>207203</v>
      </c>
      <c r="B2952" t="s">
        <v>3630</v>
      </c>
      <c r="C2952">
        <v>0</v>
      </c>
      <c r="D2952">
        <v>0</v>
      </c>
      <c r="E2952" t="s">
        <v>3630</v>
      </c>
      <c r="F2952" t="s">
        <v>3630</v>
      </c>
    </row>
    <row r="2953" spans="1:6" x14ac:dyDescent="0.25">
      <c r="A2953">
        <v>208803</v>
      </c>
      <c r="B2953" t="s">
        <v>3630</v>
      </c>
      <c r="C2953">
        <v>0</v>
      </c>
      <c r="D2953">
        <v>0</v>
      </c>
      <c r="E2953" t="s">
        <v>3630</v>
      </c>
      <c r="F2953" t="s">
        <v>3630</v>
      </c>
    </row>
    <row r="2954" spans="1:6" x14ac:dyDescent="0.25">
      <c r="A2954">
        <v>256403</v>
      </c>
      <c r="B2954" t="s">
        <v>3630</v>
      </c>
      <c r="C2954">
        <v>0</v>
      </c>
      <c r="D2954">
        <v>0</v>
      </c>
      <c r="E2954" t="s">
        <v>3630</v>
      </c>
      <c r="F2954" t="s">
        <v>3630</v>
      </c>
    </row>
    <row r="2955" spans="1:6" x14ac:dyDescent="0.25">
      <c r="A2955">
        <v>537903</v>
      </c>
      <c r="B2955" t="s">
        <v>3630</v>
      </c>
      <c r="C2955">
        <v>0</v>
      </c>
      <c r="D2955">
        <v>0</v>
      </c>
      <c r="E2955" t="s">
        <v>3630</v>
      </c>
      <c r="F2955" t="s">
        <v>3630</v>
      </c>
    </row>
    <row r="2956" spans="1:6" x14ac:dyDescent="0.25">
      <c r="A2956">
        <v>411403</v>
      </c>
      <c r="B2956" t="s">
        <v>3630</v>
      </c>
      <c r="C2956">
        <v>0</v>
      </c>
      <c r="D2956">
        <v>0</v>
      </c>
      <c r="E2956" t="s">
        <v>3630</v>
      </c>
      <c r="F2956" t="s">
        <v>3630</v>
      </c>
    </row>
    <row r="2957" spans="1:6" x14ac:dyDescent="0.25">
      <c r="A2957">
        <v>405503</v>
      </c>
      <c r="B2957" t="s">
        <v>3630</v>
      </c>
      <c r="C2957">
        <v>0</v>
      </c>
      <c r="D2957">
        <v>0</v>
      </c>
      <c r="E2957" t="s">
        <v>3630</v>
      </c>
      <c r="F2957" t="s">
        <v>3630</v>
      </c>
    </row>
    <row r="2958" spans="1:6" x14ac:dyDescent="0.25">
      <c r="A2958">
        <v>259703</v>
      </c>
      <c r="B2958" t="s">
        <v>3630</v>
      </c>
      <c r="C2958">
        <v>0</v>
      </c>
      <c r="D2958">
        <v>0</v>
      </c>
      <c r="E2958" t="s">
        <v>3630</v>
      </c>
      <c r="F2958" t="s">
        <v>3630</v>
      </c>
    </row>
    <row r="2959" spans="1:6" x14ac:dyDescent="0.25">
      <c r="A2959">
        <v>237603</v>
      </c>
      <c r="B2959" t="s">
        <v>3630</v>
      </c>
      <c r="C2959">
        <v>0</v>
      </c>
      <c r="D2959">
        <v>0</v>
      </c>
      <c r="E2959" t="s">
        <v>3630</v>
      </c>
      <c r="F2959" t="s">
        <v>3630</v>
      </c>
    </row>
    <row r="2960" spans="1:6" x14ac:dyDescent="0.25">
      <c r="A2960">
        <v>238703</v>
      </c>
      <c r="B2960" t="s">
        <v>3630</v>
      </c>
      <c r="C2960">
        <v>0</v>
      </c>
      <c r="D2960">
        <v>0</v>
      </c>
      <c r="E2960" t="s">
        <v>3630</v>
      </c>
      <c r="F2960" t="s">
        <v>3630</v>
      </c>
    </row>
    <row r="2961" spans="1:6" x14ac:dyDescent="0.25">
      <c r="A2961">
        <v>769203</v>
      </c>
      <c r="B2961" t="s">
        <v>3630</v>
      </c>
      <c r="C2961">
        <v>0</v>
      </c>
      <c r="D2961">
        <v>0</v>
      </c>
      <c r="E2961" t="s">
        <v>3630</v>
      </c>
      <c r="F2961" t="s">
        <v>3630</v>
      </c>
    </row>
    <row r="2962" spans="1:6" x14ac:dyDescent="0.25">
      <c r="A2962">
        <v>151403</v>
      </c>
      <c r="B2962" t="s">
        <v>3630</v>
      </c>
      <c r="C2962">
        <v>0</v>
      </c>
      <c r="D2962">
        <v>0</v>
      </c>
      <c r="E2962" t="s">
        <v>3630</v>
      </c>
      <c r="F2962" t="s">
        <v>3630</v>
      </c>
    </row>
    <row r="2963" spans="1:6" x14ac:dyDescent="0.25">
      <c r="A2963">
        <v>152603</v>
      </c>
      <c r="B2963" t="s">
        <v>3630</v>
      </c>
      <c r="C2963">
        <v>0</v>
      </c>
      <c r="D2963">
        <v>0</v>
      </c>
      <c r="E2963" t="s">
        <v>3630</v>
      </c>
      <c r="F2963" t="s">
        <v>3630</v>
      </c>
    </row>
    <row r="2964" spans="1:6" x14ac:dyDescent="0.25">
      <c r="A2964">
        <v>155503</v>
      </c>
      <c r="B2964" t="s">
        <v>3630</v>
      </c>
      <c r="C2964">
        <v>0</v>
      </c>
      <c r="D2964">
        <v>0</v>
      </c>
      <c r="E2964" t="s">
        <v>3630</v>
      </c>
      <c r="F2964" t="s">
        <v>3630</v>
      </c>
    </row>
    <row r="2965" spans="1:6" x14ac:dyDescent="0.25">
      <c r="A2965">
        <v>156003</v>
      </c>
      <c r="B2965" t="s">
        <v>3630</v>
      </c>
      <c r="C2965">
        <v>0</v>
      </c>
      <c r="D2965">
        <v>0</v>
      </c>
      <c r="E2965" t="s">
        <v>3630</v>
      </c>
      <c r="F2965" t="s">
        <v>3630</v>
      </c>
    </row>
    <row r="2966" spans="1:6" x14ac:dyDescent="0.25">
      <c r="A2966">
        <v>241403</v>
      </c>
      <c r="B2966" t="s">
        <v>3630</v>
      </c>
      <c r="C2966">
        <v>0</v>
      </c>
      <c r="D2966">
        <v>0</v>
      </c>
      <c r="E2966" t="s">
        <v>3630</v>
      </c>
      <c r="F2966" t="s">
        <v>3630</v>
      </c>
    </row>
    <row r="2967" spans="1:6" x14ac:dyDescent="0.25">
      <c r="A2967">
        <v>1296003</v>
      </c>
      <c r="B2967" t="s">
        <v>3630</v>
      </c>
      <c r="C2967">
        <v>0</v>
      </c>
      <c r="D2967">
        <v>0</v>
      </c>
      <c r="E2967" t="s">
        <v>3630</v>
      </c>
      <c r="F2967" t="s">
        <v>3630</v>
      </c>
    </row>
    <row r="2968" spans="1:6" x14ac:dyDescent="0.25">
      <c r="A2968">
        <v>155003</v>
      </c>
      <c r="B2968" t="s">
        <v>3630</v>
      </c>
      <c r="C2968">
        <v>0</v>
      </c>
      <c r="D2968">
        <v>0</v>
      </c>
      <c r="E2968" t="s">
        <v>3630</v>
      </c>
      <c r="F2968" t="s">
        <v>3630</v>
      </c>
    </row>
    <row r="2969" spans="1:6" x14ac:dyDescent="0.25">
      <c r="A2969">
        <v>156703</v>
      </c>
      <c r="B2969" t="s">
        <v>3630</v>
      </c>
      <c r="C2969">
        <v>0</v>
      </c>
      <c r="D2969">
        <v>0</v>
      </c>
      <c r="E2969" t="s">
        <v>3630</v>
      </c>
      <c r="F2969" t="s">
        <v>3630</v>
      </c>
    </row>
    <row r="2970" spans="1:6" x14ac:dyDescent="0.25">
      <c r="A2970">
        <v>274303</v>
      </c>
      <c r="B2970" t="s">
        <v>3630</v>
      </c>
      <c r="C2970">
        <v>0</v>
      </c>
      <c r="D2970">
        <v>0</v>
      </c>
      <c r="E2970" t="s">
        <v>3630</v>
      </c>
      <c r="F2970" t="s">
        <v>3630</v>
      </c>
    </row>
    <row r="2971" spans="1:6" x14ac:dyDescent="0.25">
      <c r="A2971">
        <v>274703</v>
      </c>
      <c r="B2971" t="s">
        <v>3630</v>
      </c>
      <c r="C2971">
        <v>0</v>
      </c>
      <c r="D2971">
        <v>0</v>
      </c>
      <c r="E2971" t="s">
        <v>3630</v>
      </c>
      <c r="F2971" t="s">
        <v>3630</v>
      </c>
    </row>
    <row r="2972" spans="1:6" x14ac:dyDescent="0.25">
      <c r="A2972">
        <v>277703</v>
      </c>
      <c r="B2972" t="s">
        <v>3630</v>
      </c>
      <c r="C2972">
        <v>0</v>
      </c>
      <c r="D2972">
        <v>0</v>
      </c>
      <c r="E2972" t="s">
        <v>3630</v>
      </c>
      <c r="F2972" t="s">
        <v>3630</v>
      </c>
    </row>
    <row r="2973" spans="1:6" x14ac:dyDescent="0.25">
      <c r="A2973">
        <v>157103</v>
      </c>
      <c r="B2973" t="s">
        <v>3630</v>
      </c>
      <c r="C2973">
        <v>0</v>
      </c>
      <c r="D2973">
        <v>0</v>
      </c>
      <c r="E2973" t="s">
        <v>3630</v>
      </c>
      <c r="F2973" t="s">
        <v>3630</v>
      </c>
    </row>
    <row r="2974" spans="1:6" x14ac:dyDescent="0.25">
      <c r="A2974">
        <v>189203</v>
      </c>
      <c r="B2974" t="s">
        <v>3630</v>
      </c>
      <c r="C2974">
        <v>0</v>
      </c>
      <c r="D2974">
        <v>0</v>
      </c>
      <c r="E2974" t="s">
        <v>3630</v>
      </c>
      <c r="F2974" t="s">
        <v>3630</v>
      </c>
    </row>
    <row r="2975" spans="1:6" x14ac:dyDescent="0.25">
      <c r="A2975">
        <v>1297503</v>
      </c>
      <c r="B2975" t="s">
        <v>3630</v>
      </c>
      <c r="C2975">
        <v>0</v>
      </c>
      <c r="D2975">
        <v>0</v>
      </c>
      <c r="E2975" t="s">
        <v>3630</v>
      </c>
      <c r="F2975" t="s">
        <v>3630</v>
      </c>
    </row>
    <row r="2976" spans="1:6" x14ac:dyDescent="0.25">
      <c r="A2976">
        <v>1298603</v>
      </c>
      <c r="B2976" t="s">
        <v>3630</v>
      </c>
      <c r="C2976">
        <v>0</v>
      </c>
      <c r="D2976">
        <v>0</v>
      </c>
      <c r="E2976" t="s">
        <v>3630</v>
      </c>
      <c r="F2976" t="s">
        <v>3630</v>
      </c>
    </row>
    <row r="2977" spans="1:6" x14ac:dyDescent="0.25">
      <c r="A2977">
        <v>280203</v>
      </c>
      <c r="B2977" t="s">
        <v>3630</v>
      </c>
      <c r="C2977">
        <v>0</v>
      </c>
      <c r="D2977">
        <v>0</v>
      </c>
      <c r="E2977" t="s">
        <v>3630</v>
      </c>
      <c r="F2977" t="s">
        <v>3630</v>
      </c>
    </row>
    <row r="2978" spans="1:6" x14ac:dyDescent="0.25">
      <c r="A2978">
        <v>271503</v>
      </c>
      <c r="B2978" t="s">
        <v>3630</v>
      </c>
      <c r="C2978">
        <v>0</v>
      </c>
      <c r="D2978">
        <v>0</v>
      </c>
      <c r="E2978" t="s">
        <v>3630</v>
      </c>
      <c r="F2978" t="s">
        <v>3630</v>
      </c>
    </row>
    <row r="2979" spans="1:6" x14ac:dyDescent="0.25">
      <c r="A2979">
        <v>1299003</v>
      </c>
      <c r="B2979" t="s">
        <v>3630</v>
      </c>
      <c r="C2979">
        <v>0</v>
      </c>
      <c r="D2979">
        <v>0</v>
      </c>
      <c r="E2979" t="s">
        <v>3630</v>
      </c>
      <c r="F2979" t="s">
        <v>3630</v>
      </c>
    </row>
    <row r="2980" spans="1:6" x14ac:dyDescent="0.25">
      <c r="A2980">
        <v>100803</v>
      </c>
      <c r="B2980" t="s">
        <v>3630</v>
      </c>
      <c r="C2980">
        <v>0</v>
      </c>
      <c r="D2980">
        <v>0</v>
      </c>
      <c r="E2980" t="s">
        <v>3630</v>
      </c>
      <c r="F2980" t="s">
        <v>3630</v>
      </c>
    </row>
    <row r="2981" spans="1:6" x14ac:dyDescent="0.25">
      <c r="A2981">
        <v>99303</v>
      </c>
      <c r="B2981" t="s">
        <v>3630</v>
      </c>
      <c r="C2981">
        <v>0</v>
      </c>
      <c r="D2981">
        <v>0</v>
      </c>
      <c r="E2981" t="s">
        <v>3630</v>
      </c>
      <c r="F2981" t="s">
        <v>3630</v>
      </c>
    </row>
    <row r="2982" spans="1:6" x14ac:dyDescent="0.25">
      <c r="A2982">
        <v>96903</v>
      </c>
      <c r="B2982" t="s">
        <v>3630</v>
      </c>
      <c r="C2982">
        <v>0</v>
      </c>
      <c r="D2982">
        <v>0</v>
      </c>
      <c r="E2982" t="s">
        <v>3630</v>
      </c>
      <c r="F2982" t="s">
        <v>3630</v>
      </c>
    </row>
    <row r="2983" spans="1:6" x14ac:dyDescent="0.25">
      <c r="A2983">
        <v>310203</v>
      </c>
      <c r="B2983" t="s">
        <v>3630</v>
      </c>
      <c r="C2983">
        <v>0</v>
      </c>
      <c r="D2983">
        <v>0</v>
      </c>
      <c r="E2983" t="s">
        <v>3630</v>
      </c>
      <c r="F2983" t="s">
        <v>3630</v>
      </c>
    </row>
    <row r="2984" spans="1:6" x14ac:dyDescent="0.25">
      <c r="A2984">
        <v>310403</v>
      </c>
      <c r="B2984" t="s">
        <v>3630</v>
      </c>
      <c r="C2984">
        <v>0</v>
      </c>
      <c r="D2984">
        <v>0</v>
      </c>
      <c r="E2984" t="s">
        <v>3630</v>
      </c>
      <c r="F2984" t="s">
        <v>3630</v>
      </c>
    </row>
    <row r="2985" spans="1:6" x14ac:dyDescent="0.25">
      <c r="A2985">
        <v>312803</v>
      </c>
      <c r="B2985" t="s">
        <v>3630</v>
      </c>
      <c r="C2985">
        <v>0</v>
      </c>
      <c r="D2985">
        <v>0</v>
      </c>
      <c r="E2985" t="s">
        <v>3630</v>
      </c>
      <c r="F2985" t="s">
        <v>3630</v>
      </c>
    </row>
    <row r="2986" spans="1:6" x14ac:dyDescent="0.25">
      <c r="A2986">
        <v>313303</v>
      </c>
      <c r="B2986" t="s">
        <v>3630</v>
      </c>
      <c r="C2986">
        <v>0</v>
      </c>
      <c r="D2986">
        <v>0</v>
      </c>
      <c r="E2986" t="s">
        <v>3630</v>
      </c>
      <c r="F2986" t="s">
        <v>3630</v>
      </c>
    </row>
    <row r="2987" spans="1:6" x14ac:dyDescent="0.25">
      <c r="A2987">
        <v>99903</v>
      </c>
      <c r="B2987" t="s">
        <v>3630</v>
      </c>
      <c r="C2987">
        <v>0</v>
      </c>
      <c r="D2987">
        <v>0</v>
      </c>
      <c r="E2987" t="s">
        <v>3630</v>
      </c>
      <c r="F2987" t="s">
        <v>3630</v>
      </c>
    </row>
    <row r="2988" spans="1:6" x14ac:dyDescent="0.25">
      <c r="A2988">
        <v>130603</v>
      </c>
      <c r="B2988" t="s">
        <v>3630</v>
      </c>
      <c r="C2988">
        <v>0</v>
      </c>
      <c r="D2988">
        <v>0</v>
      </c>
      <c r="E2988" t="s">
        <v>3630</v>
      </c>
      <c r="F2988" t="s">
        <v>3630</v>
      </c>
    </row>
    <row r="2989" spans="1:6" x14ac:dyDescent="0.25">
      <c r="A2989">
        <v>192403</v>
      </c>
      <c r="B2989" t="s">
        <v>3630</v>
      </c>
      <c r="C2989">
        <v>0</v>
      </c>
      <c r="D2989">
        <v>0</v>
      </c>
      <c r="E2989" t="s">
        <v>3630</v>
      </c>
      <c r="F2989" t="s">
        <v>3630</v>
      </c>
    </row>
    <row r="2990" spans="1:6" x14ac:dyDescent="0.25">
      <c r="A2990">
        <v>186603</v>
      </c>
      <c r="B2990" t="s">
        <v>3630</v>
      </c>
      <c r="C2990">
        <v>0</v>
      </c>
      <c r="D2990">
        <v>0</v>
      </c>
      <c r="E2990" t="s">
        <v>3630</v>
      </c>
      <c r="F2990" t="s">
        <v>3630</v>
      </c>
    </row>
    <row r="2991" spans="1:6" x14ac:dyDescent="0.25">
      <c r="A2991">
        <v>316803</v>
      </c>
      <c r="B2991" t="s">
        <v>3630</v>
      </c>
      <c r="C2991">
        <v>0</v>
      </c>
      <c r="D2991">
        <v>0</v>
      </c>
      <c r="E2991" t="s">
        <v>3630</v>
      </c>
      <c r="F2991" t="s">
        <v>3630</v>
      </c>
    </row>
    <row r="2992" spans="1:6" x14ac:dyDescent="0.25">
      <c r="A2992">
        <v>130903</v>
      </c>
      <c r="B2992" t="s">
        <v>3630</v>
      </c>
      <c r="C2992">
        <v>0</v>
      </c>
      <c r="D2992">
        <v>0</v>
      </c>
      <c r="E2992" t="s">
        <v>3630</v>
      </c>
      <c r="F2992" t="s">
        <v>3630</v>
      </c>
    </row>
    <row r="2993" spans="1:6" x14ac:dyDescent="0.25">
      <c r="A2993">
        <v>140403</v>
      </c>
      <c r="B2993" t="s">
        <v>3630</v>
      </c>
      <c r="C2993">
        <v>0</v>
      </c>
      <c r="D2993">
        <v>0</v>
      </c>
      <c r="E2993" t="s">
        <v>3630</v>
      </c>
      <c r="F2993" t="s">
        <v>3630</v>
      </c>
    </row>
    <row r="2994" spans="1:6" x14ac:dyDescent="0.25">
      <c r="A2994">
        <v>141703</v>
      </c>
      <c r="B2994" t="s">
        <v>3630</v>
      </c>
      <c r="C2994">
        <v>0</v>
      </c>
      <c r="D2994">
        <v>0</v>
      </c>
      <c r="E2994" t="s">
        <v>3630</v>
      </c>
      <c r="F2994" t="s">
        <v>3630</v>
      </c>
    </row>
    <row r="2995" spans="1:6" x14ac:dyDescent="0.25">
      <c r="A2995">
        <v>298503</v>
      </c>
      <c r="B2995" t="s">
        <v>3630</v>
      </c>
      <c r="C2995">
        <v>0</v>
      </c>
      <c r="D2995">
        <v>0</v>
      </c>
      <c r="E2995" t="s">
        <v>3630</v>
      </c>
      <c r="F2995" t="s">
        <v>3630</v>
      </c>
    </row>
    <row r="2996" spans="1:6" x14ac:dyDescent="0.25">
      <c r="A2996">
        <v>302003</v>
      </c>
      <c r="B2996" t="s">
        <v>3630</v>
      </c>
      <c r="C2996">
        <v>0</v>
      </c>
      <c r="D2996">
        <v>0</v>
      </c>
      <c r="E2996" t="s">
        <v>3630</v>
      </c>
      <c r="F2996" t="s">
        <v>3630</v>
      </c>
    </row>
    <row r="2997" spans="1:6" x14ac:dyDescent="0.25">
      <c r="A2997">
        <v>302803</v>
      </c>
      <c r="B2997" t="s">
        <v>3630</v>
      </c>
      <c r="C2997">
        <v>0</v>
      </c>
      <c r="D2997">
        <v>0</v>
      </c>
      <c r="E2997" t="s">
        <v>3630</v>
      </c>
      <c r="F2997" t="s">
        <v>3630</v>
      </c>
    </row>
    <row r="2998" spans="1:6" x14ac:dyDescent="0.25">
      <c r="A2998">
        <v>55503</v>
      </c>
      <c r="B2998" t="s">
        <v>3630</v>
      </c>
      <c r="C2998">
        <v>0</v>
      </c>
      <c r="D2998">
        <v>0</v>
      </c>
      <c r="E2998" t="s">
        <v>3630</v>
      </c>
      <c r="F2998" t="s">
        <v>3630</v>
      </c>
    </row>
    <row r="2999" spans="1:6" x14ac:dyDescent="0.25">
      <c r="A2999">
        <v>35703</v>
      </c>
      <c r="B2999" t="s">
        <v>3630</v>
      </c>
      <c r="C2999">
        <v>0</v>
      </c>
      <c r="D2999">
        <v>0</v>
      </c>
      <c r="E2999" t="s">
        <v>3630</v>
      </c>
      <c r="F2999" t="s">
        <v>3630</v>
      </c>
    </row>
    <row r="3000" spans="1:6" x14ac:dyDescent="0.25">
      <c r="A3000">
        <v>73503</v>
      </c>
      <c r="B3000" t="s">
        <v>3630</v>
      </c>
      <c r="C3000">
        <v>0</v>
      </c>
      <c r="D3000">
        <v>0</v>
      </c>
      <c r="E3000" t="s">
        <v>3630</v>
      </c>
      <c r="F3000" t="s">
        <v>3630</v>
      </c>
    </row>
    <row r="3001" spans="1:6" x14ac:dyDescent="0.25">
      <c r="A3001">
        <v>218603</v>
      </c>
      <c r="B3001" t="s">
        <v>3630</v>
      </c>
      <c r="C3001">
        <v>0</v>
      </c>
      <c r="D3001">
        <v>0</v>
      </c>
      <c r="E3001" t="s">
        <v>3630</v>
      </c>
      <c r="F3001" t="s">
        <v>3630</v>
      </c>
    </row>
    <row r="3002" spans="1:6" x14ac:dyDescent="0.25">
      <c r="A3002">
        <v>225003</v>
      </c>
      <c r="B3002" t="s">
        <v>3630</v>
      </c>
      <c r="C3002">
        <v>0</v>
      </c>
      <c r="D3002">
        <v>0</v>
      </c>
      <c r="E3002" t="s">
        <v>3630</v>
      </c>
      <c r="F3002" t="s">
        <v>3630</v>
      </c>
    </row>
    <row r="3003" spans="1:6" x14ac:dyDescent="0.25">
      <c r="A3003">
        <v>225203</v>
      </c>
      <c r="B3003" t="s">
        <v>3630</v>
      </c>
      <c r="C3003">
        <v>0</v>
      </c>
      <c r="D3003">
        <v>0</v>
      </c>
      <c r="E3003" t="s">
        <v>3630</v>
      </c>
      <c r="F3003" t="s">
        <v>3630</v>
      </c>
    </row>
    <row r="3004" spans="1:6" x14ac:dyDescent="0.25">
      <c r="A3004">
        <v>219903</v>
      </c>
      <c r="B3004" t="s">
        <v>3630</v>
      </c>
      <c r="C3004">
        <v>0</v>
      </c>
      <c r="D3004">
        <v>0</v>
      </c>
      <c r="E3004" t="s">
        <v>3630</v>
      </c>
      <c r="F3004" t="s">
        <v>3630</v>
      </c>
    </row>
    <row r="3005" spans="1:6" x14ac:dyDescent="0.25">
      <c r="A3005">
        <v>224803</v>
      </c>
      <c r="B3005" t="s">
        <v>3630</v>
      </c>
      <c r="C3005">
        <v>0</v>
      </c>
      <c r="D3005">
        <v>0</v>
      </c>
      <c r="E3005" t="s">
        <v>3630</v>
      </c>
      <c r="F3005" t="s">
        <v>3630</v>
      </c>
    </row>
    <row r="3006" spans="1:6" x14ac:dyDescent="0.25">
      <c r="A3006">
        <v>82903</v>
      </c>
      <c r="B3006" t="s">
        <v>3630</v>
      </c>
      <c r="C3006">
        <v>0</v>
      </c>
      <c r="D3006">
        <v>0</v>
      </c>
      <c r="E3006" t="s">
        <v>3630</v>
      </c>
      <c r="F3006" t="s">
        <v>3630</v>
      </c>
    </row>
    <row r="3007" spans="1:6" x14ac:dyDescent="0.25">
      <c r="A3007">
        <v>122403</v>
      </c>
      <c r="B3007" t="s">
        <v>3630</v>
      </c>
      <c r="C3007">
        <v>0</v>
      </c>
      <c r="D3007">
        <v>0</v>
      </c>
      <c r="E3007" t="s">
        <v>3630</v>
      </c>
      <c r="F3007" t="s">
        <v>3630</v>
      </c>
    </row>
    <row r="3008" spans="1:6" x14ac:dyDescent="0.25">
      <c r="A3008">
        <v>363303</v>
      </c>
      <c r="B3008" t="s">
        <v>3630</v>
      </c>
      <c r="C3008">
        <v>0</v>
      </c>
      <c r="D3008">
        <v>0</v>
      </c>
      <c r="E3008" t="s">
        <v>3630</v>
      </c>
      <c r="F3008" t="s">
        <v>3630</v>
      </c>
    </row>
    <row r="3009" spans="1:6" x14ac:dyDescent="0.25">
      <c r="A3009">
        <v>363903</v>
      </c>
      <c r="B3009" t="s">
        <v>3630</v>
      </c>
      <c r="C3009">
        <v>0</v>
      </c>
      <c r="D3009">
        <v>0</v>
      </c>
      <c r="E3009" t="s">
        <v>3630</v>
      </c>
      <c r="F3009" t="s">
        <v>3630</v>
      </c>
    </row>
    <row r="3010" spans="1:6" x14ac:dyDescent="0.25">
      <c r="A3010">
        <v>357203</v>
      </c>
      <c r="B3010" t="s">
        <v>3630</v>
      </c>
      <c r="C3010">
        <v>0</v>
      </c>
      <c r="D3010">
        <v>0</v>
      </c>
      <c r="E3010" t="s">
        <v>3630</v>
      </c>
      <c r="F3010" t="s">
        <v>3630</v>
      </c>
    </row>
    <row r="3011" spans="1:6" x14ac:dyDescent="0.25">
      <c r="A3011">
        <v>77303</v>
      </c>
      <c r="B3011" t="s">
        <v>3630</v>
      </c>
      <c r="C3011">
        <v>0</v>
      </c>
      <c r="D3011">
        <v>0</v>
      </c>
      <c r="E3011" t="s">
        <v>3630</v>
      </c>
      <c r="F3011" t="s">
        <v>3630</v>
      </c>
    </row>
    <row r="3012" spans="1:6" x14ac:dyDescent="0.25">
      <c r="A3012">
        <v>125203</v>
      </c>
      <c r="B3012" t="s">
        <v>3630</v>
      </c>
      <c r="C3012">
        <v>0</v>
      </c>
      <c r="D3012">
        <v>0</v>
      </c>
      <c r="E3012" t="s">
        <v>3630</v>
      </c>
      <c r="F3012" t="s">
        <v>3630</v>
      </c>
    </row>
    <row r="3013" spans="1:6" x14ac:dyDescent="0.25">
      <c r="A3013">
        <v>129203</v>
      </c>
      <c r="B3013" t="s">
        <v>3630</v>
      </c>
      <c r="C3013">
        <v>0</v>
      </c>
      <c r="D3013">
        <v>0</v>
      </c>
      <c r="E3013" t="s">
        <v>3630</v>
      </c>
      <c r="F3013" t="s">
        <v>3630</v>
      </c>
    </row>
    <row r="3014" spans="1:6" x14ac:dyDescent="0.25">
      <c r="A3014">
        <v>129703</v>
      </c>
      <c r="B3014" t="s">
        <v>3630</v>
      </c>
      <c r="C3014">
        <v>0</v>
      </c>
      <c r="D3014">
        <v>0</v>
      </c>
      <c r="E3014" t="s">
        <v>3630</v>
      </c>
      <c r="F3014" t="s">
        <v>3630</v>
      </c>
    </row>
    <row r="3015" spans="1:6" x14ac:dyDescent="0.25">
      <c r="A3015">
        <v>129603</v>
      </c>
      <c r="B3015" t="s">
        <v>3630</v>
      </c>
      <c r="C3015">
        <v>0</v>
      </c>
      <c r="D3015">
        <v>0</v>
      </c>
      <c r="E3015" t="s">
        <v>3630</v>
      </c>
      <c r="F3015" t="s">
        <v>3630</v>
      </c>
    </row>
    <row r="3016" spans="1:6" x14ac:dyDescent="0.25">
      <c r="A3016">
        <v>357903</v>
      </c>
      <c r="B3016" t="s">
        <v>3630</v>
      </c>
      <c r="C3016">
        <v>0</v>
      </c>
      <c r="D3016">
        <v>0</v>
      </c>
      <c r="E3016" t="s">
        <v>3630</v>
      </c>
      <c r="F3016" t="s">
        <v>3630</v>
      </c>
    </row>
    <row r="3017" spans="1:6" x14ac:dyDescent="0.25">
      <c r="A3017">
        <v>146303</v>
      </c>
      <c r="B3017" t="s">
        <v>3630</v>
      </c>
      <c r="C3017">
        <v>0</v>
      </c>
      <c r="D3017">
        <v>0</v>
      </c>
      <c r="E3017" t="s">
        <v>3630</v>
      </c>
      <c r="F3017" t="s">
        <v>3630</v>
      </c>
    </row>
    <row r="3018" spans="1:6" x14ac:dyDescent="0.25">
      <c r="A3018">
        <v>146603</v>
      </c>
      <c r="B3018" t="s">
        <v>3630</v>
      </c>
      <c r="C3018">
        <v>0</v>
      </c>
      <c r="D3018">
        <v>0</v>
      </c>
      <c r="E3018" t="s">
        <v>3630</v>
      </c>
      <c r="F3018" t="s">
        <v>3630</v>
      </c>
    </row>
    <row r="3019" spans="1:6" x14ac:dyDescent="0.25">
      <c r="A3019">
        <v>255303</v>
      </c>
      <c r="B3019" t="s">
        <v>3630</v>
      </c>
      <c r="C3019">
        <v>0</v>
      </c>
      <c r="D3019">
        <v>0</v>
      </c>
      <c r="E3019" t="s">
        <v>3630</v>
      </c>
      <c r="F3019" t="s">
        <v>3630</v>
      </c>
    </row>
    <row r="3020" spans="1:6" x14ac:dyDescent="0.25">
      <c r="A3020">
        <v>256303</v>
      </c>
      <c r="B3020" t="s">
        <v>3630</v>
      </c>
      <c r="C3020">
        <v>0</v>
      </c>
      <c r="D3020">
        <v>0</v>
      </c>
      <c r="E3020" t="s">
        <v>3630</v>
      </c>
      <c r="F3020" t="s">
        <v>3630</v>
      </c>
    </row>
    <row r="3021" spans="1:6" x14ac:dyDescent="0.25">
      <c r="A3021">
        <v>257203</v>
      </c>
      <c r="B3021" t="s">
        <v>3630</v>
      </c>
      <c r="C3021">
        <v>0</v>
      </c>
      <c r="D3021">
        <v>0</v>
      </c>
      <c r="E3021" t="s">
        <v>3630</v>
      </c>
      <c r="F3021" t="s">
        <v>3630</v>
      </c>
    </row>
    <row r="3022" spans="1:6" x14ac:dyDescent="0.25">
      <c r="A3022">
        <v>273903</v>
      </c>
      <c r="B3022" t="s">
        <v>3630</v>
      </c>
      <c r="C3022">
        <v>0</v>
      </c>
      <c r="D3022">
        <v>0</v>
      </c>
      <c r="E3022" t="s">
        <v>3630</v>
      </c>
      <c r="F3022" t="s">
        <v>3630</v>
      </c>
    </row>
    <row r="3023" spans="1:6" x14ac:dyDescent="0.25">
      <c r="A3023">
        <v>274903</v>
      </c>
      <c r="B3023" t="s">
        <v>3630</v>
      </c>
      <c r="C3023">
        <v>0</v>
      </c>
      <c r="D3023">
        <v>0</v>
      </c>
      <c r="E3023" t="s">
        <v>3630</v>
      </c>
      <c r="F3023" t="s">
        <v>3630</v>
      </c>
    </row>
    <row r="3024" spans="1:6" x14ac:dyDescent="0.25">
      <c r="A3024">
        <v>277903</v>
      </c>
      <c r="B3024" t="s">
        <v>3630</v>
      </c>
      <c r="C3024">
        <v>0</v>
      </c>
      <c r="D3024">
        <v>0</v>
      </c>
      <c r="E3024" t="s">
        <v>3630</v>
      </c>
      <c r="F3024" t="s">
        <v>3630</v>
      </c>
    </row>
    <row r="3025" spans="1:6" x14ac:dyDescent="0.25">
      <c r="A3025">
        <v>359903</v>
      </c>
      <c r="B3025" t="s">
        <v>3630</v>
      </c>
      <c r="C3025">
        <v>0</v>
      </c>
      <c r="D3025">
        <v>0</v>
      </c>
      <c r="E3025" t="s">
        <v>3630</v>
      </c>
      <c r="F3025" t="s">
        <v>3630</v>
      </c>
    </row>
    <row r="3026" spans="1:6" x14ac:dyDescent="0.25">
      <c r="A3026">
        <v>360103</v>
      </c>
      <c r="B3026" t="s">
        <v>3630</v>
      </c>
      <c r="C3026">
        <v>0</v>
      </c>
      <c r="D3026">
        <v>0</v>
      </c>
      <c r="E3026" t="s">
        <v>3630</v>
      </c>
      <c r="F3026" t="s">
        <v>3630</v>
      </c>
    </row>
    <row r="3027" spans="1:6" x14ac:dyDescent="0.25">
      <c r="A3027">
        <v>170103</v>
      </c>
      <c r="B3027" t="s">
        <v>3630</v>
      </c>
      <c r="C3027">
        <v>0</v>
      </c>
      <c r="D3027">
        <v>0</v>
      </c>
      <c r="E3027" t="s">
        <v>3630</v>
      </c>
      <c r="F3027" t="s">
        <v>3630</v>
      </c>
    </row>
    <row r="3028" spans="1:6" x14ac:dyDescent="0.25">
      <c r="A3028">
        <v>171803</v>
      </c>
      <c r="B3028" t="s">
        <v>3630</v>
      </c>
      <c r="C3028">
        <v>0</v>
      </c>
      <c r="D3028">
        <v>0</v>
      </c>
      <c r="E3028" t="s">
        <v>3630</v>
      </c>
      <c r="F3028" t="s">
        <v>3630</v>
      </c>
    </row>
    <row r="3029" spans="1:6" x14ac:dyDescent="0.25">
      <c r="A3029">
        <v>172103</v>
      </c>
      <c r="B3029" t="s">
        <v>3630</v>
      </c>
      <c r="C3029">
        <v>0</v>
      </c>
      <c r="D3029">
        <v>0</v>
      </c>
      <c r="E3029" t="s">
        <v>3630</v>
      </c>
      <c r="F3029" t="s">
        <v>3630</v>
      </c>
    </row>
    <row r="3030" spans="1:6" x14ac:dyDescent="0.25">
      <c r="A3030">
        <v>172403</v>
      </c>
      <c r="B3030" t="s">
        <v>3630</v>
      </c>
      <c r="C3030">
        <v>0</v>
      </c>
      <c r="D3030">
        <v>0</v>
      </c>
      <c r="E3030" t="s">
        <v>3630</v>
      </c>
      <c r="F3030" t="s">
        <v>3630</v>
      </c>
    </row>
    <row r="3031" spans="1:6" x14ac:dyDescent="0.25">
      <c r="A3031">
        <v>165103</v>
      </c>
      <c r="B3031" t="s">
        <v>3630</v>
      </c>
      <c r="C3031">
        <v>0</v>
      </c>
      <c r="D3031">
        <v>0</v>
      </c>
      <c r="E3031" t="s">
        <v>3630</v>
      </c>
      <c r="F3031" t="s">
        <v>3630</v>
      </c>
    </row>
    <row r="3032" spans="1:6" x14ac:dyDescent="0.25">
      <c r="A3032">
        <v>109203</v>
      </c>
      <c r="B3032" t="s">
        <v>3630</v>
      </c>
      <c r="C3032">
        <v>0</v>
      </c>
      <c r="D3032">
        <v>0</v>
      </c>
      <c r="E3032" t="s">
        <v>3630</v>
      </c>
      <c r="F3032" t="s">
        <v>3630</v>
      </c>
    </row>
    <row r="3033" spans="1:6" x14ac:dyDescent="0.25">
      <c r="A3033">
        <v>130303</v>
      </c>
      <c r="B3033" t="s">
        <v>3630</v>
      </c>
      <c r="C3033">
        <v>0</v>
      </c>
      <c r="D3033">
        <v>0</v>
      </c>
      <c r="E3033" t="s">
        <v>3630</v>
      </c>
      <c r="F3033" t="s">
        <v>3630</v>
      </c>
    </row>
    <row r="3034" spans="1:6" x14ac:dyDescent="0.25">
      <c r="A3034">
        <v>131303</v>
      </c>
      <c r="B3034" t="s">
        <v>3630</v>
      </c>
      <c r="C3034">
        <v>0</v>
      </c>
      <c r="D3034">
        <v>0</v>
      </c>
      <c r="E3034" t="s">
        <v>3630</v>
      </c>
      <c r="F3034" t="s">
        <v>3630</v>
      </c>
    </row>
    <row r="3035" spans="1:6" x14ac:dyDescent="0.25">
      <c r="A3035">
        <v>133703</v>
      </c>
      <c r="B3035" t="s">
        <v>3630</v>
      </c>
      <c r="C3035">
        <v>0</v>
      </c>
      <c r="D3035">
        <v>0</v>
      </c>
      <c r="E3035" t="s">
        <v>3630</v>
      </c>
      <c r="F3035" t="s">
        <v>3630</v>
      </c>
    </row>
    <row r="3036" spans="1:6" x14ac:dyDescent="0.25">
      <c r="A3036">
        <v>362203</v>
      </c>
      <c r="B3036" t="s">
        <v>3630</v>
      </c>
      <c r="C3036">
        <v>0</v>
      </c>
      <c r="D3036">
        <v>0</v>
      </c>
      <c r="E3036" t="s">
        <v>3630</v>
      </c>
      <c r="F3036" t="s">
        <v>3630</v>
      </c>
    </row>
    <row r="3037" spans="1:6" x14ac:dyDescent="0.25">
      <c r="A3037">
        <v>362403</v>
      </c>
      <c r="B3037" t="s">
        <v>3630</v>
      </c>
      <c r="C3037">
        <v>0</v>
      </c>
      <c r="D3037">
        <v>0</v>
      </c>
      <c r="E3037" t="s">
        <v>3630</v>
      </c>
      <c r="F3037" t="s">
        <v>3630</v>
      </c>
    </row>
    <row r="3038" spans="1:6" x14ac:dyDescent="0.25">
      <c r="A3038">
        <v>365003</v>
      </c>
      <c r="B3038" t="s">
        <v>3630</v>
      </c>
      <c r="C3038">
        <v>0</v>
      </c>
      <c r="D3038">
        <v>0</v>
      </c>
      <c r="E3038" t="s">
        <v>3630</v>
      </c>
      <c r="F3038" t="s">
        <v>3630</v>
      </c>
    </row>
    <row r="3039" spans="1:6" x14ac:dyDescent="0.25">
      <c r="A3039">
        <v>356903</v>
      </c>
      <c r="B3039" t="s">
        <v>3630</v>
      </c>
      <c r="C3039">
        <v>0</v>
      </c>
      <c r="D3039">
        <v>0</v>
      </c>
      <c r="E3039" t="s">
        <v>3630</v>
      </c>
      <c r="F3039" t="s">
        <v>3630</v>
      </c>
    </row>
    <row r="3040" spans="1:6" x14ac:dyDescent="0.25">
      <c r="A3040">
        <v>372903</v>
      </c>
      <c r="B3040" t="s">
        <v>3630</v>
      </c>
      <c r="C3040">
        <v>0</v>
      </c>
      <c r="D3040">
        <v>0</v>
      </c>
      <c r="E3040" t="s">
        <v>3630</v>
      </c>
      <c r="F3040" t="s">
        <v>3630</v>
      </c>
    </row>
    <row r="3041" spans="1:6" x14ac:dyDescent="0.25">
      <c r="A3041">
        <v>356303</v>
      </c>
      <c r="B3041" t="s">
        <v>3630</v>
      </c>
      <c r="C3041">
        <v>0</v>
      </c>
      <c r="D3041">
        <v>0</v>
      </c>
      <c r="E3041" t="s">
        <v>3630</v>
      </c>
      <c r="F3041" t="s">
        <v>3630</v>
      </c>
    </row>
    <row r="3042" spans="1:6" x14ac:dyDescent="0.25">
      <c r="A3042">
        <v>89403</v>
      </c>
      <c r="B3042" t="s">
        <v>3627</v>
      </c>
      <c r="C3042">
        <v>2401.41</v>
      </c>
      <c r="D3042">
        <v>2401.41</v>
      </c>
      <c r="E3042" t="s">
        <v>3628</v>
      </c>
      <c r="F3042" t="s">
        <v>3629</v>
      </c>
    </row>
    <row r="3043" spans="1:6" x14ac:dyDescent="0.25">
      <c r="A3043">
        <v>89603</v>
      </c>
      <c r="B3043" t="s">
        <v>3630</v>
      </c>
      <c r="C3043">
        <v>0</v>
      </c>
      <c r="D3043">
        <v>0</v>
      </c>
      <c r="E3043" t="s">
        <v>3630</v>
      </c>
      <c r="F3043" t="s">
        <v>3630</v>
      </c>
    </row>
    <row r="3044" spans="1:6" x14ac:dyDescent="0.25">
      <c r="A3044">
        <v>168003</v>
      </c>
      <c r="B3044" t="s">
        <v>3630</v>
      </c>
      <c r="C3044">
        <v>0</v>
      </c>
      <c r="D3044">
        <v>0</v>
      </c>
      <c r="E3044" t="s">
        <v>3630</v>
      </c>
      <c r="F3044" t="s">
        <v>3630</v>
      </c>
    </row>
    <row r="3045" spans="1:6" x14ac:dyDescent="0.25">
      <c r="A3045">
        <v>534203</v>
      </c>
      <c r="B3045" t="s">
        <v>3630</v>
      </c>
      <c r="C3045">
        <v>0</v>
      </c>
      <c r="D3045">
        <v>0</v>
      </c>
      <c r="E3045" t="s">
        <v>3630</v>
      </c>
      <c r="F3045" t="s">
        <v>3630</v>
      </c>
    </row>
    <row r="3046" spans="1:6" x14ac:dyDescent="0.25">
      <c r="A3046">
        <v>72103</v>
      </c>
      <c r="B3046" t="s">
        <v>3630</v>
      </c>
      <c r="C3046">
        <v>0</v>
      </c>
      <c r="D3046">
        <v>0</v>
      </c>
      <c r="E3046" t="s">
        <v>3630</v>
      </c>
      <c r="F3046" t="s">
        <v>3630</v>
      </c>
    </row>
    <row r="3047" spans="1:6" x14ac:dyDescent="0.25">
      <c r="A3047">
        <v>72203</v>
      </c>
      <c r="B3047" t="s">
        <v>3630</v>
      </c>
      <c r="C3047">
        <v>0</v>
      </c>
      <c r="D3047">
        <v>0</v>
      </c>
      <c r="E3047" t="s">
        <v>3630</v>
      </c>
      <c r="F3047" t="s">
        <v>3630</v>
      </c>
    </row>
    <row r="3048" spans="1:6" x14ac:dyDescent="0.25">
      <c r="A3048">
        <v>72503</v>
      </c>
      <c r="B3048" t="s">
        <v>3630</v>
      </c>
      <c r="C3048">
        <v>0</v>
      </c>
      <c r="D3048">
        <v>0</v>
      </c>
      <c r="E3048" t="s">
        <v>3630</v>
      </c>
      <c r="F3048" t="s">
        <v>3630</v>
      </c>
    </row>
    <row r="3049" spans="1:6" x14ac:dyDescent="0.25">
      <c r="A3049">
        <v>72803</v>
      </c>
      <c r="B3049" t="s">
        <v>3630</v>
      </c>
      <c r="C3049">
        <v>0</v>
      </c>
      <c r="D3049">
        <v>0</v>
      </c>
      <c r="E3049" t="s">
        <v>3630</v>
      </c>
      <c r="F3049" t="s">
        <v>3630</v>
      </c>
    </row>
    <row r="3050" spans="1:6" x14ac:dyDescent="0.25">
      <c r="A3050">
        <v>170603</v>
      </c>
      <c r="B3050" t="s">
        <v>3630</v>
      </c>
      <c r="C3050">
        <v>0</v>
      </c>
      <c r="D3050">
        <v>0</v>
      </c>
      <c r="E3050" t="s">
        <v>3630</v>
      </c>
      <c r="F3050" t="s">
        <v>3630</v>
      </c>
    </row>
    <row r="3051" spans="1:6" x14ac:dyDescent="0.25">
      <c r="A3051">
        <v>163303</v>
      </c>
      <c r="B3051" t="s">
        <v>3630</v>
      </c>
      <c r="C3051">
        <v>0</v>
      </c>
      <c r="D3051">
        <v>0</v>
      </c>
      <c r="E3051" t="s">
        <v>3630</v>
      </c>
      <c r="F3051" t="s">
        <v>3630</v>
      </c>
    </row>
    <row r="3052" spans="1:6" x14ac:dyDescent="0.25">
      <c r="A3052">
        <v>538303</v>
      </c>
      <c r="B3052" t="s">
        <v>3630</v>
      </c>
      <c r="C3052">
        <v>0</v>
      </c>
      <c r="D3052">
        <v>0</v>
      </c>
      <c r="E3052" t="s">
        <v>3630</v>
      </c>
      <c r="F3052" t="s">
        <v>3630</v>
      </c>
    </row>
    <row r="3053" spans="1:6" x14ac:dyDescent="0.25">
      <c r="A3053">
        <v>105203</v>
      </c>
      <c r="B3053" t="s">
        <v>3630</v>
      </c>
      <c r="C3053">
        <v>0</v>
      </c>
      <c r="D3053">
        <v>0</v>
      </c>
      <c r="E3053" t="s">
        <v>3630</v>
      </c>
      <c r="F3053" t="s">
        <v>3630</v>
      </c>
    </row>
    <row r="3054" spans="1:6" x14ac:dyDescent="0.25">
      <c r="A3054">
        <v>114903</v>
      </c>
      <c r="B3054" t="s">
        <v>3630</v>
      </c>
      <c r="C3054">
        <v>0</v>
      </c>
      <c r="D3054">
        <v>0</v>
      </c>
      <c r="E3054" t="s">
        <v>3630</v>
      </c>
      <c r="F3054" t="s">
        <v>3630</v>
      </c>
    </row>
    <row r="3055" spans="1:6" x14ac:dyDescent="0.25">
      <c r="A3055">
        <v>118103</v>
      </c>
      <c r="B3055" t="s">
        <v>3630</v>
      </c>
      <c r="C3055">
        <v>0</v>
      </c>
      <c r="D3055">
        <v>0</v>
      </c>
      <c r="E3055" t="s">
        <v>3630</v>
      </c>
      <c r="F3055" t="s">
        <v>3630</v>
      </c>
    </row>
    <row r="3056" spans="1:6" x14ac:dyDescent="0.25">
      <c r="A3056">
        <v>119103</v>
      </c>
      <c r="B3056" t="s">
        <v>3627</v>
      </c>
      <c r="C3056">
        <v>551.57000000000005</v>
      </c>
      <c r="D3056">
        <v>551.57000000000005</v>
      </c>
      <c r="E3056" t="s">
        <v>3628</v>
      </c>
      <c r="F3056" t="s">
        <v>3629</v>
      </c>
    </row>
    <row r="3057" spans="1:6" x14ac:dyDescent="0.25">
      <c r="A3057">
        <v>116603</v>
      </c>
      <c r="B3057" t="s">
        <v>3630</v>
      </c>
      <c r="C3057">
        <v>0</v>
      </c>
      <c r="D3057">
        <v>0</v>
      </c>
      <c r="E3057" t="s">
        <v>3630</v>
      </c>
      <c r="F3057" t="s">
        <v>3630</v>
      </c>
    </row>
    <row r="3058" spans="1:6" x14ac:dyDescent="0.25">
      <c r="A3058">
        <v>118503</v>
      </c>
      <c r="B3058" t="s">
        <v>3630</v>
      </c>
      <c r="C3058">
        <v>0</v>
      </c>
      <c r="D3058">
        <v>0</v>
      </c>
      <c r="E3058" t="s">
        <v>3630</v>
      </c>
      <c r="F3058" t="s">
        <v>3630</v>
      </c>
    </row>
    <row r="3059" spans="1:6" x14ac:dyDescent="0.25">
      <c r="A3059">
        <v>118603</v>
      </c>
      <c r="B3059" t="s">
        <v>3630</v>
      </c>
      <c r="C3059">
        <v>0</v>
      </c>
      <c r="D3059">
        <v>0</v>
      </c>
      <c r="E3059" t="s">
        <v>3630</v>
      </c>
      <c r="F3059" t="s">
        <v>3630</v>
      </c>
    </row>
    <row r="3060" spans="1:6" x14ac:dyDescent="0.25">
      <c r="A3060">
        <v>94303</v>
      </c>
      <c r="B3060" t="s">
        <v>3630</v>
      </c>
      <c r="C3060">
        <v>0</v>
      </c>
      <c r="D3060">
        <v>0</v>
      </c>
      <c r="E3060" t="s">
        <v>3630</v>
      </c>
      <c r="F3060" t="s">
        <v>3630</v>
      </c>
    </row>
    <row r="3061" spans="1:6" x14ac:dyDescent="0.25">
      <c r="A3061">
        <v>151303</v>
      </c>
      <c r="B3061" t="s">
        <v>3630</v>
      </c>
      <c r="C3061">
        <v>0</v>
      </c>
      <c r="D3061">
        <v>0</v>
      </c>
      <c r="E3061" t="s">
        <v>3630</v>
      </c>
      <c r="F3061" t="s">
        <v>3630</v>
      </c>
    </row>
    <row r="3062" spans="1:6" x14ac:dyDescent="0.25">
      <c r="A3062">
        <v>157603</v>
      </c>
      <c r="B3062" t="s">
        <v>3630</v>
      </c>
      <c r="C3062">
        <v>0</v>
      </c>
      <c r="D3062">
        <v>0</v>
      </c>
      <c r="E3062" t="s">
        <v>3630</v>
      </c>
      <c r="F3062" t="s">
        <v>3630</v>
      </c>
    </row>
    <row r="3063" spans="1:6" x14ac:dyDescent="0.25">
      <c r="A3063">
        <v>158203</v>
      </c>
      <c r="B3063" t="s">
        <v>3630</v>
      </c>
      <c r="C3063">
        <v>0</v>
      </c>
      <c r="D3063">
        <v>0</v>
      </c>
      <c r="E3063" t="s">
        <v>3630</v>
      </c>
      <c r="F3063" t="s">
        <v>3630</v>
      </c>
    </row>
    <row r="3064" spans="1:6" x14ac:dyDescent="0.25">
      <c r="A3064">
        <v>973203</v>
      </c>
      <c r="B3064" t="s">
        <v>3630</v>
      </c>
      <c r="C3064">
        <v>0</v>
      </c>
      <c r="D3064">
        <v>0</v>
      </c>
      <c r="E3064" t="s">
        <v>3630</v>
      </c>
      <c r="F3064" t="s">
        <v>3630</v>
      </c>
    </row>
    <row r="3065" spans="1:6" x14ac:dyDescent="0.25">
      <c r="A3065">
        <v>95403</v>
      </c>
      <c r="B3065" t="s">
        <v>3630</v>
      </c>
      <c r="C3065">
        <v>0</v>
      </c>
      <c r="D3065">
        <v>0</v>
      </c>
      <c r="E3065" t="s">
        <v>3630</v>
      </c>
      <c r="F3065" t="s">
        <v>3630</v>
      </c>
    </row>
    <row r="3066" spans="1:6" x14ac:dyDescent="0.25">
      <c r="A3066">
        <v>47803</v>
      </c>
      <c r="B3066" t="s">
        <v>3630</v>
      </c>
      <c r="C3066">
        <v>0</v>
      </c>
      <c r="D3066">
        <v>0</v>
      </c>
      <c r="E3066" t="s">
        <v>3630</v>
      </c>
      <c r="F3066" t="s">
        <v>3630</v>
      </c>
    </row>
    <row r="3067" spans="1:6" x14ac:dyDescent="0.25">
      <c r="A3067">
        <v>38603</v>
      </c>
      <c r="B3067" t="s">
        <v>3630</v>
      </c>
      <c r="C3067">
        <v>0</v>
      </c>
      <c r="D3067">
        <v>0</v>
      </c>
      <c r="E3067" t="s">
        <v>3630</v>
      </c>
      <c r="F3067" t="s">
        <v>3630</v>
      </c>
    </row>
    <row r="3068" spans="1:6" x14ac:dyDescent="0.25">
      <c r="A3068">
        <v>124903</v>
      </c>
      <c r="B3068" t="s">
        <v>3627</v>
      </c>
      <c r="C3068">
        <v>2206.2600000000002</v>
      </c>
      <c r="D3068">
        <v>2206.2600000000002</v>
      </c>
      <c r="E3068" t="s">
        <v>3628</v>
      </c>
      <c r="F3068" t="s">
        <v>3629</v>
      </c>
    </row>
    <row r="3069" spans="1:6" x14ac:dyDescent="0.25">
      <c r="A3069">
        <v>120203</v>
      </c>
      <c r="B3069" t="s">
        <v>3630</v>
      </c>
      <c r="C3069">
        <v>0</v>
      </c>
      <c r="D3069">
        <v>0</v>
      </c>
      <c r="E3069" t="s">
        <v>3630</v>
      </c>
      <c r="F3069" t="s">
        <v>3630</v>
      </c>
    </row>
    <row r="3070" spans="1:6" x14ac:dyDescent="0.25">
      <c r="A3070">
        <v>96503</v>
      </c>
      <c r="B3070" t="s">
        <v>3627</v>
      </c>
      <c r="C3070">
        <v>1050.5999999999999</v>
      </c>
      <c r="D3070">
        <v>1050.5999999999999</v>
      </c>
      <c r="E3070" t="s">
        <v>3628</v>
      </c>
      <c r="F3070" t="s">
        <v>3629</v>
      </c>
    </row>
    <row r="3071" spans="1:6" x14ac:dyDescent="0.25">
      <c r="A3071">
        <v>131403</v>
      </c>
      <c r="B3071" t="s">
        <v>3630</v>
      </c>
      <c r="C3071">
        <v>0</v>
      </c>
      <c r="D3071">
        <v>0</v>
      </c>
      <c r="E3071" t="s">
        <v>3630</v>
      </c>
      <c r="F3071" t="s">
        <v>3630</v>
      </c>
    </row>
    <row r="3072" spans="1:6" x14ac:dyDescent="0.25">
      <c r="A3072">
        <v>133603</v>
      </c>
      <c r="B3072" t="s">
        <v>3630</v>
      </c>
      <c r="C3072">
        <v>0</v>
      </c>
      <c r="D3072">
        <v>0</v>
      </c>
      <c r="E3072" t="s">
        <v>3630</v>
      </c>
      <c r="F3072" t="s">
        <v>3630</v>
      </c>
    </row>
    <row r="3073" spans="1:6" x14ac:dyDescent="0.25">
      <c r="A3073">
        <v>144803</v>
      </c>
      <c r="B3073" t="s">
        <v>3630</v>
      </c>
      <c r="C3073">
        <v>0</v>
      </c>
      <c r="D3073">
        <v>0</v>
      </c>
      <c r="E3073" t="s">
        <v>3630</v>
      </c>
      <c r="F3073" t="s">
        <v>3630</v>
      </c>
    </row>
    <row r="3074" spans="1:6" x14ac:dyDescent="0.25">
      <c r="A3074">
        <v>206903</v>
      </c>
      <c r="B3074" t="s">
        <v>3630</v>
      </c>
      <c r="C3074">
        <v>0</v>
      </c>
      <c r="D3074">
        <v>0</v>
      </c>
      <c r="E3074" t="s">
        <v>3630</v>
      </c>
      <c r="F3074" t="s">
        <v>3630</v>
      </c>
    </row>
    <row r="3075" spans="1:6" x14ac:dyDescent="0.25">
      <c r="A3075">
        <v>276603</v>
      </c>
      <c r="B3075" t="s">
        <v>3630</v>
      </c>
      <c r="C3075">
        <v>0</v>
      </c>
      <c r="D3075">
        <v>0</v>
      </c>
      <c r="E3075" t="s">
        <v>3630</v>
      </c>
      <c r="F3075" t="s">
        <v>3630</v>
      </c>
    </row>
    <row r="3076" spans="1:6" x14ac:dyDescent="0.25">
      <c r="A3076">
        <v>272303</v>
      </c>
      <c r="B3076" t="s">
        <v>3630</v>
      </c>
      <c r="C3076">
        <v>0</v>
      </c>
      <c r="D3076">
        <v>0</v>
      </c>
      <c r="E3076" t="s">
        <v>3630</v>
      </c>
      <c r="F3076" t="s">
        <v>3630</v>
      </c>
    </row>
    <row r="3077" spans="1:6" x14ac:dyDescent="0.25">
      <c r="A3077">
        <v>40303</v>
      </c>
      <c r="B3077" t="s">
        <v>3627</v>
      </c>
      <c r="C3077">
        <v>3309.39</v>
      </c>
      <c r="D3077">
        <v>3309.39</v>
      </c>
      <c r="E3077" t="s">
        <v>3628</v>
      </c>
      <c r="F3077" t="s">
        <v>3629</v>
      </c>
    </row>
    <row r="3078" spans="1:6" x14ac:dyDescent="0.25">
      <c r="A3078">
        <v>88403</v>
      </c>
      <c r="B3078" t="s">
        <v>3630</v>
      </c>
      <c r="C3078">
        <v>0</v>
      </c>
      <c r="D3078">
        <v>0</v>
      </c>
      <c r="E3078" t="s">
        <v>3630</v>
      </c>
      <c r="F3078" t="s">
        <v>3630</v>
      </c>
    </row>
    <row r="3079" spans="1:6" x14ac:dyDescent="0.25">
      <c r="A3079">
        <v>122503</v>
      </c>
      <c r="B3079" t="s">
        <v>3627</v>
      </c>
      <c r="C3079">
        <v>4931.96</v>
      </c>
      <c r="D3079">
        <v>4931.96</v>
      </c>
      <c r="E3079" t="s">
        <v>3628</v>
      </c>
      <c r="F3079" t="s">
        <v>3629</v>
      </c>
    </row>
    <row r="3080" spans="1:6" x14ac:dyDescent="0.25">
      <c r="A3080">
        <v>89903</v>
      </c>
      <c r="B3080" t="s">
        <v>3630</v>
      </c>
      <c r="C3080">
        <v>0</v>
      </c>
      <c r="D3080">
        <v>0</v>
      </c>
      <c r="E3080" t="s">
        <v>3630</v>
      </c>
      <c r="F3080" t="s">
        <v>3630</v>
      </c>
    </row>
    <row r="3081" spans="1:6" x14ac:dyDescent="0.25">
      <c r="A3081">
        <v>78603</v>
      </c>
      <c r="B3081" t="s">
        <v>3630</v>
      </c>
      <c r="C3081">
        <v>0</v>
      </c>
      <c r="D3081">
        <v>0</v>
      </c>
      <c r="E3081" t="s">
        <v>3630</v>
      </c>
      <c r="F3081" t="s">
        <v>3630</v>
      </c>
    </row>
    <row r="3082" spans="1:6" x14ac:dyDescent="0.25">
      <c r="A3082">
        <v>79503</v>
      </c>
      <c r="B3082" t="s">
        <v>3627</v>
      </c>
      <c r="C3082">
        <v>6067.22</v>
      </c>
      <c r="D3082">
        <v>6067.22</v>
      </c>
      <c r="E3082" t="s">
        <v>3628</v>
      </c>
      <c r="F3082" t="s">
        <v>3629</v>
      </c>
    </row>
    <row r="3083" spans="1:6" x14ac:dyDescent="0.25">
      <c r="A3083">
        <v>160403</v>
      </c>
      <c r="B3083" t="s">
        <v>3630</v>
      </c>
      <c r="C3083">
        <v>0</v>
      </c>
      <c r="D3083">
        <v>0</v>
      </c>
      <c r="E3083" t="s">
        <v>3630</v>
      </c>
      <c r="F3083" t="s">
        <v>3630</v>
      </c>
    </row>
    <row r="3084" spans="1:6" x14ac:dyDescent="0.25">
      <c r="A3084">
        <v>70303</v>
      </c>
      <c r="B3084" t="s">
        <v>3630</v>
      </c>
      <c r="C3084">
        <v>0</v>
      </c>
      <c r="D3084">
        <v>0</v>
      </c>
      <c r="E3084" t="s">
        <v>3630</v>
      </c>
      <c r="F3084" t="s">
        <v>3630</v>
      </c>
    </row>
    <row r="3085" spans="1:6" x14ac:dyDescent="0.25">
      <c r="A3085">
        <v>112403</v>
      </c>
      <c r="B3085" t="s">
        <v>3630</v>
      </c>
      <c r="C3085">
        <v>0</v>
      </c>
      <c r="D3085">
        <v>0</v>
      </c>
      <c r="E3085" t="s">
        <v>3630</v>
      </c>
      <c r="F3085" t="s">
        <v>3630</v>
      </c>
    </row>
    <row r="3086" spans="1:6" x14ac:dyDescent="0.25">
      <c r="A3086">
        <v>120103</v>
      </c>
      <c r="B3086" t="s">
        <v>3627</v>
      </c>
      <c r="C3086">
        <v>3246.35</v>
      </c>
      <c r="D3086">
        <v>3246.35</v>
      </c>
      <c r="E3086" t="s">
        <v>3628</v>
      </c>
      <c r="F3086" t="s">
        <v>3629</v>
      </c>
    </row>
    <row r="3087" spans="1:6" x14ac:dyDescent="0.25">
      <c r="A3087">
        <v>117603</v>
      </c>
      <c r="B3087" t="s">
        <v>3630</v>
      </c>
      <c r="C3087">
        <v>0</v>
      </c>
      <c r="D3087">
        <v>0</v>
      </c>
      <c r="E3087" t="s">
        <v>3630</v>
      </c>
      <c r="F3087" t="s">
        <v>3630</v>
      </c>
    </row>
    <row r="3088" spans="1:6" x14ac:dyDescent="0.25">
      <c r="A3088">
        <v>118003</v>
      </c>
      <c r="B3088" t="s">
        <v>3630</v>
      </c>
      <c r="C3088">
        <v>0</v>
      </c>
      <c r="D3088">
        <v>0</v>
      </c>
      <c r="E3088" t="s">
        <v>3630</v>
      </c>
      <c r="F3088" t="s">
        <v>3630</v>
      </c>
    </row>
    <row r="3089" spans="1:6" x14ac:dyDescent="0.25">
      <c r="A3089">
        <v>1293603</v>
      </c>
      <c r="B3089" t="s">
        <v>3630</v>
      </c>
      <c r="C3089">
        <v>0</v>
      </c>
      <c r="D3089">
        <v>0</v>
      </c>
      <c r="E3089" t="s">
        <v>3630</v>
      </c>
      <c r="F3089" t="s">
        <v>3630</v>
      </c>
    </row>
    <row r="3090" spans="1:6" x14ac:dyDescent="0.25">
      <c r="A3090">
        <v>1295303</v>
      </c>
      <c r="B3090" t="s">
        <v>3630</v>
      </c>
      <c r="C3090">
        <v>0</v>
      </c>
      <c r="D3090">
        <v>0</v>
      </c>
      <c r="E3090" t="s">
        <v>3630</v>
      </c>
      <c r="F3090" t="s">
        <v>3630</v>
      </c>
    </row>
    <row r="3091" spans="1:6" x14ac:dyDescent="0.25">
      <c r="A3091">
        <v>241703</v>
      </c>
      <c r="B3091" t="s">
        <v>3630</v>
      </c>
      <c r="C3091">
        <v>0</v>
      </c>
      <c r="D3091">
        <v>0</v>
      </c>
      <c r="E3091" t="s">
        <v>3630</v>
      </c>
      <c r="F3091" t="s">
        <v>3630</v>
      </c>
    </row>
    <row r="3092" spans="1:6" x14ac:dyDescent="0.25">
      <c r="A3092">
        <v>241903</v>
      </c>
      <c r="B3092" t="s">
        <v>3630</v>
      </c>
      <c r="C3092">
        <v>0</v>
      </c>
      <c r="D3092">
        <v>0</v>
      </c>
      <c r="E3092" t="s">
        <v>3630</v>
      </c>
      <c r="F3092" t="s">
        <v>3630</v>
      </c>
    </row>
    <row r="3093" spans="1:6" x14ac:dyDescent="0.25">
      <c r="A3093">
        <v>273203</v>
      </c>
      <c r="B3093" t="s">
        <v>3630</v>
      </c>
      <c r="C3093">
        <v>0</v>
      </c>
      <c r="D3093">
        <v>0</v>
      </c>
      <c r="E3093" t="s">
        <v>3630</v>
      </c>
      <c r="F3093" t="s">
        <v>3630</v>
      </c>
    </row>
    <row r="3094" spans="1:6" x14ac:dyDescent="0.25">
      <c r="A3094">
        <v>1295803</v>
      </c>
      <c r="B3094" t="s">
        <v>3630</v>
      </c>
      <c r="C3094">
        <v>0</v>
      </c>
      <c r="D3094">
        <v>0</v>
      </c>
      <c r="E3094" t="s">
        <v>3630</v>
      </c>
      <c r="F3094" t="s">
        <v>3630</v>
      </c>
    </row>
    <row r="3095" spans="1:6" x14ac:dyDescent="0.25">
      <c r="A3095">
        <v>98503</v>
      </c>
      <c r="B3095" t="s">
        <v>3630</v>
      </c>
      <c r="C3095">
        <v>0</v>
      </c>
      <c r="D3095">
        <v>0</v>
      </c>
      <c r="E3095" t="s">
        <v>3630</v>
      </c>
      <c r="F3095" t="s">
        <v>3630</v>
      </c>
    </row>
    <row r="3096" spans="1:6" x14ac:dyDescent="0.25">
      <c r="A3096">
        <v>314003</v>
      </c>
      <c r="B3096" t="s">
        <v>3630</v>
      </c>
      <c r="C3096">
        <v>0</v>
      </c>
      <c r="D3096">
        <v>0</v>
      </c>
      <c r="E3096" t="s">
        <v>3630</v>
      </c>
      <c r="F3096" t="s">
        <v>3630</v>
      </c>
    </row>
    <row r="3097" spans="1:6" x14ac:dyDescent="0.25">
      <c r="A3097">
        <v>39603</v>
      </c>
      <c r="B3097" t="s">
        <v>3630</v>
      </c>
      <c r="C3097">
        <v>0</v>
      </c>
      <c r="D3097">
        <v>0</v>
      </c>
      <c r="E3097" t="s">
        <v>3630</v>
      </c>
      <c r="F3097" t="s">
        <v>3630</v>
      </c>
    </row>
    <row r="3098" spans="1:6" x14ac:dyDescent="0.25">
      <c r="A3098">
        <v>40803</v>
      </c>
      <c r="B3098" t="s">
        <v>3630</v>
      </c>
      <c r="C3098">
        <v>0</v>
      </c>
      <c r="D3098">
        <v>0</v>
      </c>
      <c r="E3098" t="s">
        <v>3630</v>
      </c>
      <c r="F3098" t="s">
        <v>3630</v>
      </c>
    </row>
    <row r="3099" spans="1:6" x14ac:dyDescent="0.25">
      <c r="A3099">
        <v>74103</v>
      </c>
      <c r="B3099" t="s">
        <v>3630</v>
      </c>
      <c r="C3099">
        <v>0</v>
      </c>
      <c r="D3099">
        <v>0</v>
      </c>
      <c r="E3099" t="s">
        <v>3630</v>
      </c>
      <c r="F3099" t="s">
        <v>3630</v>
      </c>
    </row>
    <row r="3100" spans="1:6" x14ac:dyDescent="0.25">
      <c r="A3100">
        <v>120603</v>
      </c>
      <c r="B3100" t="s">
        <v>3630</v>
      </c>
      <c r="C3100">
        <v>0</v>
      </c>
      <c r="D3100">
        <v>0</v>
      </c>
      <c r="E3100" t="s">
        <v>3630</v>
      </c>
      <c r="F3100" t="s">
        <v>3630</v>
      </c>
    </row>
    <row r="3101" spans="1:6" x14ac:dyDescent="0.25">
      <c r="A3101">
        <v>188003</v>
      </c>
      <c r="B3101" t="s">
        <v>3630</v>
      </c>
      <c r="C3101">
        <v>0</v>
      </c>
      <c r="D3101">
        <v>0</v>
      </c>
      <c r="E3101" t="s">
        <v>3630</v>
      </c>
      <c r="F3101" t="s">
        <v>3630</v>
      </c>
    </row>
    <row r="3102" spans="1:6" x14ac:dyDescent="0.25">
      <c r="A3102">
        <v>99503</v>
      </c>
      <c r="B3102" t="s">
        <v>3630</v>
      </c>
      <c r="C3102">
        <v>0</v>
      </c>
      <c r="D3102">
        <v>0</v>
      </c>
      <c r="E3102" t="s">
        <v>3630</v>
      </c>
      <c r="F3102" t="s">
        <v>3630</v>
      </c>
    </row>
    <row r="3103" spans="1:6" x14ac:dyDescent="0.25">
      <c r="A3103">
        <v>173003</v>
      </c>
      <c r="B3103" t="s">
        <v>3627</v>
      </c>
      <c r="C3103">
        <v>5515.65</v>
      </c>
      <c r="D3103">
        <v>5515.65</v>
      </c>
      <c r="E3103" t="s">
        <v>3628</v>
      </c>
      <c r="F3103" t="s">
        <v>3629</v>
      </c>
    </row>
    <row r="3104" spans="1:6" x14ac:dyDescent="0.25">
      <c r="A3104">
        <v>94803</v>
      </c>
      <c r="B3104" t="s">
        <v>3630</v>
      </c>
      <c r="C3104">
        <v>0</v>
      </c>
      <c r="D3104">
        <v>0</v>
      </c>
      <c r="E3104" t="s">
        <v>3630</v>
      </c>
      <c r="F3104" t="s">
        <v>3630</v>
      </c>
    </row>
    <row r="3105" spans="1:6" x14ac:dyDescent="0.25">
      <c r="A3105">
        <v>98103</v>
      </c>
      <c r="B3105" t="s">
        <v>3630</v>
      </c>
      <c r="C3105">
        <v>0</v>
      </c>
      <c r="D3105">
        <v>0</v>
      </c>
      <c r="E3105" t="s">
        <v>3630</v>
      </c>
      <c r="F3105" t="s">
        <v>3630</v>
      </c>
    </row>
    <row r="3106" spans="1:6" x14ac:dyDescent="0.25">
      <c r="A3106">
        <v>155103</v>
      </c>
      <c r="B3106" t="s">
        <v>3630</v>
      </c>
      <c r="C3106">
        <v>0</v>
      </c>
      <c r="D3106">
        <v>0</v>
      </c>
      <c r="E3106" t="s">
        <v>3630</v>
      </c>
      <c r="F3106" t="s">
        <v>3630</v>
      </c>
    </row>
    <row r="3107" spans="1:6" x14ac:dyDescent="0.25">
      <c r="A3107">
        <v>99103</v>
      </c>
      <c r="B3107" t="s">
        <v>3627</v>
      </c>
      <c r="C3107">
        <v>2752.31</v>
      </c>
      <c r="D3107">
        <v>2752.31</v>
      </c>
      <c r="E3107" t="s">
        <v>3628</v>
      </c>
      <c r="F3107" t="s">
        <v>3629</v>
      </c>
    </row>
    <row r="3108" spans="1:6" x14ac:dyDescent="0.25">
      <c r="A3108">
        <v>108603</v>
      </c>
      <c r="B3108" t="s">
        <v>3627</v>
      </c>
      <c r="C3108">
        <v>3309.39</v>
      </c>
      <c r="D3108">
        <v>3309.39</v>
      </c>
      <c r="E3108" t="s">
        <v>3628</v>
      </c>
      <c r="F3108" t="s">
        <v>3629</v>
      </c>
    </row>
    <row r="3109" spans="1:6" x14ac:dyDescent="0.25">
      <c r="A3109">
        <v>5649703</v>
      </c>
      <c r="B3109" t="s">
        <v>3630</v>
      </c>
      <c r="C3109">
        <v>0</v>
      </c>
      <c r="D3109">
        <v>0</v>
      </c>
      <c r="E3109" t="s">
        <v>3630</v>
      </c>
      <c r="F3109" t="s">
        <v>3630</v>
      </c>
    </row>
    <row r="3110" spans="1:6" x14ac:dyDescent="0.25">
      <c r="A3110">
        <v>2797703</v>
      </c>
      <c r="B3110" t="s">
        <v>3627</v>
      </c>
      <c r="C3110">
        <v>1785.97</v>
      </c>
      <c r="D3110">
        <v>1785.97</v>
      </c>
      <c r="E3110" t="s">
        <v>3628</v>
      </c>
      <c r="F3110" t="s">
        <v>3629</v>
      </c>
    </row>
    <row r="3111" spans="1:6" x14ac:dyDescent="0.25">
      <c r="A3111">
        <v>5089303</v>
      </c>
      <c r="B3111" t="s">
        <v>3627</v>
      </c>
      <c r="C3111">
        <v>6000.29</v>
      </c>
      <c r="D3111">
        <v>6000.29</v>
      </c>
      <c r="E3111" t="s">
        <v>3628</v>
      </c>
      <c r="F3111" t="s">
        <v>3629</v>
      </c>
    </row>
    <row r="3112" spans="1:6" x14ac:dyDescent="0.25">
      <c r="A3112">
        <v>4431203</v>
      </c>
      <c r="B3112" t="s">
        <v>3627</v>
      </c>
      <c r="C3112">
        <v>1575</v>
      </c>
      <c r="D3112">
        <v>1575</v>
      </c>
      <c r="E3112" t="s">
        <v>3628</v>
      </c>
      <c r="F3112" t="s">
        <v>3629</v>
      </c>
    </row>
    <row r="3113" spans="1:6" x14ac:dyDescent="0.25">
      <c r="A3113">
        <v>4753203</v>
      </c>
      <c r="B3113" t="s">
        <v>3627</v>
      </c>
      <c r="C3113">
        <v>7721.91</v>
      </c>
      <c r="D3113">
        <v>7721.91</v>
      </c>
      <c r="E3113" t="s">
        <v>3628</v>
      </c>
      <c r="F3113" t="s">
        <v>3629</v>
      </c>
    </row>
    <row r="3114" spans="1:6" x14ac:dyDescent="0.25">
      <c r="A3114">
        <v>5359803</v>
      </c>
      <c r="B3114" t="s">
        <v>3627</v>
      </c>
      <c r="C3114">
        <v>7105.6</v>
      </c>
      <c r="D3114">
        <v>7105.6</v>
      </c>
      <c r="E3114" t="s">
        <v>3628</v>
      </c>
      <c r="F3114" t="s">
        <v>3629</v>
      </c>
    </row>
    <row r="3115" spans="1:6" x14ac:dyDescent="0.25">
      <c r="A3115">
        <v>5356003</v>
      </c>
      <c r="B3115" t="s">
        <v>3627</v>
      </c>
      <c r="C3115">
        <v>3088.76</v>
      </c>
      <c r="D3115">
        <v>3088.76</v>
      </c>
      <c r="E3115" t="s">
        <v>3628</v>
      </c>
      <c r="F3115" t="s">
        <v>3629</v>
      </c>
    </row>
    <row r="3116" spans="1:6" x14ac:dyDescent="0.25">
      <c r="A3116">
        <v>6233503</v>
      </c>
      <c r="B3116" t="s">
        <v>3630</v>
      </c>
      <c r="C3116">
        <v>0</v>
      </c>
      <c r="D3116">
        <v>0</v>
      </c>
      <c r="E3116" t="s">
        <v>3630</v>
      </c>
      <c r="F3116" t="s">
        <v>3630</v>
      </c>
    </row>
    <row r="3117" spans="1:6" x14ac:dyDescent="0.25">
      <c r="A3117">
        <v>6343903</v>
      </c>
      <c r="B3117" t="s">
        <v>3627</v>
      </c>
      <c r="C3117">
        <v>4224.16</v>
      </c>
      <c r="D3117">
        <v>4224.16</v>
      </c>
      <c r="E3117" t="s">
        <v>3628</v>
      </c>
      <c r="F3117" t="s">
        <v>3629</v>
      </c>
    </row>
    <row r="3118" spans="1:6" x14ac:dyDescent="0.25">
      <c r="A3118">
        <v>299703</v>
      </c>
      <c r="B3118" t="s">
        <v>3627</v>
      </c>
      <c r="C3118">
        <v>2206.2600000000002</v>
      </c>
      <c r="D3118">
        <v>2206.2600000000002</v>
      </c>
      <c r="E3118" t="s">
        <v>3628</v>
      </c>
      <c r="F3118" t="s">
        <v>3629</v>
      </c>
    </row>
    <row r="3119" spans="1:6" x14ac:dyDescent="0.25">
      <c r="A3119">
        <v>300403</v>
      </c>
      <c r="B3119" t="s">
        <v>3627</v>
      </c>
      <c r="C3119">
        <v>3917.96</v>
      </c>
      <c r="D3119">
        <v>3917.96</v>
      </c>
      <c r="E3119" t="s">
        <v>3628</v>
      </c>
      <c r="F3119" t="s">
        <v>3629</v>
      </c>
    </row>
    <row r="3120" spans="1:6" x14ac:dyDescent="0.25">
      <c r="A3120">
        <v>221403</v>
      </c>
      <c r="B3120" t="s">
        <v>3627</v>
      </c>
      <c r="C3120">
        <v>2206.2600000000002</v>
      </c>
      <c r="D3120">
        <v>2206.2600000000002</v>
      </c>
      <c r="E3120" t="s">
        <v>3628</v>
      </c>
      <c r="F3120" t="s">
        <v>3629</v>
      </c>
    </row>
    <row r="3121" spans="1:6" x14ac:dyDescent="0.25">
      <c r="A3121">
        <v>381403</v>
      </c>
      <c r="B3121" t="s">
        <v>3627</v>
      </c>
      <c r="C3121">
        <v>5066.68</v>
      </c>
      <c r="D3121">
        <v>5066.68</v>
      </c>
      <c r="E3121" t="s">
        <v>3628</v>
      </c>
      <c r="F3121" t="s">
        <v>3629</v>
      </c>
    </row>
    <row r="3122" spans="1:6" x14ac:dyDescent="0.25">
      <c r="A3122">
        <v>4875203</v>
      </c>
      <c r="B3122" t="s">
        <v>3627</v>
      </c>
      <c r="C3122">
        <v>4245.1000000000004</v>
      </c>
      <c r="D3122">
        <v>4245.1000000000004</v>
      </c>
      <c r="E3122" t="s">
        <v>3628</v>
      </c>
      <c r="F3122" t="s">
        <v>3629</v>
      </c>
    </row>
    <row r="3123" spans="1:6" x14ac:dyDescent="0.25">
      <c r="A3123">
        <v>2797903</v>
      </c>
      <c r="B3123" t="s">
        <v>3627</v>
      </c>
      <c r="C3123">
        <v>1785.97</v>
      </c>
      <c r="D3123">
        <v>1785.97</v>
      </c>
      <c r="E3123" t="s">
        <v>3628</v>
      </c>
      <c r="F3123" t="s">
        <v>3629</v>
      </c>
    </row>
    <row r="3124" spans="1:6" x14ac:dyDescent="0.25">
      <c r="A3124">
        <v>2797803</v>
      </c>
      <c r="B3124" t="s">
        <v>3627</v>
      </c>
      <c r="C3124">
        <v>3619.37</v>
      </c>
      <c r="D3124">
        <v>3619.37</v>
      </c>
      <c r="E3124" t="s">
        <v>3628</v>
      </c>
      <c r="F3124" t="s">
        <v>3629</v>
      </c>
    </row>
    <row r="3125" spans="1:6" x14ac:dyDescent="0.25">
      <c r="A3125">
        <v>2797203</v>
      </c>
      <c r="B3125" t="s">
        <v>3627</v>
      </c>
      <c r="C3125">
        <v>1786.52</v>
      </c>
      <c r="D3125">
        <v>1786.52</v>
      </c>
      <c r="E3125" t="s">
        <v>3628</v>
      </c>
      <c r="F3125" t="s">
        <v>3629</v>
      </c>
    </row>
    <row r="3126" spans="1:6" x14ac:dyDescent="0.25">
      <c r="A3126">
        <v>201603</v>
      </c>
      <c r="B3126" t="s">
        <v>3627</v>
      </c>
      <c r="C3126">
        <v>3727.87</v>
      </c>
      <c r="D3126">
        <v>3727.87</v>
      </c>
      <c r="E3126" t="s">
        <v>3628</v>
      </c>
      <c r="F3126" t="s">
        <v>3629</v>
      </c>
    </row>
    <row r="3127" spans="1:6" x14ac:dyDescent="0.25">
      <c r="A3127">
        <v>6406203</v>
      </c>
      <c r="B3127" t="s">
        <v>3627</v>
      </c>
      <c r="C3127">
        <v>3747.79</v>
      </c>
      <c r="D3127">
        <v>3747.79</v>
      </c>
      <c r="E3127" t="s">
        <v>3628</v>
      </c>
      <c r="F3127" t="s">
        <v>3629</v>
      </c>
    </row>
    <row r="3128" spans="1:6" x14ac:dyDescent="0.25">
      <c r="A3128">
        <v>317303</v>
      </c>
      <c r="B3128" t="s">
        <v>3630</v>
      </c>
      <c r="C3128">
        <v>0</v>
      </c>
      <c r="D3128">
        <v>0</v>
      </c>
      <c r="E3128" t="s">
        <v>3630</v>
      </c>
      <c r="F3128" t="s">
        <v>3630</v>
      </c>
    </row>
    <row r="3129" spans="1:6" x14ac:dyDescent="0.25">
      <c r="A3129">
        <v>3197303</v>
      </c>
      <c r="B3129" t="s">
        <v>3627</v>
      </c>
      <c r="C3129">
        <v>1103.1300000000001</v>
      </c>
      <c r="D3129">
        <v>1103.1300000000001</v>
      </c>
      <c r="E3129" t="s">
        <v>3628</v>
      </c>
      <c r="F3129" t="s">
        <v>3629</v>
      </c>
    </row>
    <row r="3130" spans="1:6" x14ac:dyDescent="0.25">
      <c r="A3130">
        <v>3739303</v>
      </c>
      <c r="B3130" t="s">
        <v>3627</v>
      </c>
      <c r="C3130">
        <v>1103.1300000000001</v>
      </c>
      <c r="D3130">
        <v>1103.1300000000001</v>
      </c>
      <c r="E3130" t="s">
        <v>3628</v>
      </c>
      <c r="F3130" t="s">
        <v>3629</v>
      </c>
    </row>
    <row r="3131" spans="1:6" x14ac:dyDescent="0.25">
      <c r="A3131">
        <v>5125303</v>
      </c>
      <c r="B3131" t="s">
        <v>3627</v>
      </c>
      <c r="C3131">
        <v>1103.1300000000001</v>
      </c>
      <c r="D3131">
        <v>1103.1300000000001</v>
      </c>
      <c r="E3131" t="s">
        <v>3628</v>
      </c>
      <c r="F3131" t="s">
        <v>3629</v>
      </c>
    </row>
    <row r="3132" spans="1:6" x14ac:dyDescent="0.25">
      <c r="A3132">
        <v>5966503</v>
      </c>
      <c r="B3132" t="s">
        <v>3627</v>
      </c>
      <c r="C3132">
        <v>3199.08</v>
      </c>
      <c r="D3132">
        <v>3199.08</v>
      </c>
      <c r="E3132" t="s">
        <v>3628</v>
      </c>
      <c r="F3132" t="s">
        <v>3629</v>
      </c>
    </row>
    <row r="3133" spans="1:6" x14ac:dyDescent="0.25">
      <c r="A3133">
        <v>6293703</v>
      </c>
      <c r="B3133" t="s">
        <v>3630</v>
      </c>
      <c r="C3133">
        <v>0</v>
      </c>
      <c r="D3133">
        <v>0</v>
      </c>
      <c r="E3133" t="s">
        <v>3630</v>
      </c>
      <c r="F3133" t="s">
        <v>3630</v>
      </c>
    </row>
    <row r="3134" spans="1:6" x14ac:dyDescent="0.25">
      <c r="A3134">
        <v>5430803</v>
      </c>
      <c r="B3134" t="s">
        <v>3627</v>
      </c>
      <c r="C3134">
        <v>1575</v>
      </c>
      <c r="D3134">
        <v>1575</v>
      </c>
      <c r="E3134" t="s">
        <v>3628</v>
      </c>
      <c r="F3134" t="s">
        <v>3629</v>
      </c>
    </row>
    <row r="3135" spans="1:6" x14ac:dyDescent="0.25">
      <c r="A3135">
        <v>2799203</v>
      </c>
      <c r="B3135" t="s">
        <v>3627</v>
      </c>
      <c r="C3135">
        <v>10490.22</v>
      </c>
      <c r="D3135">
        <v>10490.22</v>
      </c>
      <c r="E3135" t="s">
        <v>3628</v>
      </c>
      <c r="F3135" t="s">
        <v>3629</v>
      </c>
    </row>
    <row r="3136" spans="1:6" x14ac:dyDescent="0.25">
      <c r="A3136">
        <v>5765803</v>
      </c>
      <c r="B3136" t="s">
        <v>3630</v>
      </c>
      <c r="C3136">
        <v>0</v>
      </c>
      <c r="D3136">
        <v>0</v>
      </c>
      <c r="E3136" t="s">
        <v>3630</v>
      </c>
      <c r="F3136" t="s">
        <v>3630</v>
      </c>
    </row>
    <row r="3137" spans="1:6" x14ac:dyDescent="0.25">
      <c r="A3137">
        <v>4387203</v>
      </c>
      <c r="B3137" t="s">
        <v>3627</v>
      </c>
      <c r="C3137">
        <v>1152.0899999999999</v>
      </c>
      <c r="D3137">
        <v>1152.0899999999999</v>
      </c>
      <c r="E3137" t="s">
        <v>3628</v>
      </c>
      <c r="F3137" t="s">
        <v>3629</v>
      </c>
    </row>
    <row r="3138" spans="1:6" x14ac:dyDescent="0.25">
      <c r="A3138">
        <v>5337403</v>
      </c>
      <c r="B3138" t="s">
        <v>3627</v>
      </c>
      <c r="C3138">
        <v>3859.31</v>
      </c>
      <c r="D3138">
        <v>3859.31</v>
      </c>
      <c r="E3138" t="s">
        <v>3628</v>
      </c>
      <c r="F3138" t="s">
        <v>3629</v>
      </c>
    </row>
    <row r="3139" spans="1:6" x14ac:dyDescent="0.25">
      <c r="A3139">
        <v>4685303</v>
      </c>
      <c r="B3139" t="s">
        <v>3627</v>
      </c>
      <c r="C3139">
        <v>2100</v>
      </c>
      <c r="D3139">
        <v>2100</v>
      </c>
      <c r="E3139" t="s">
        <v>3628</v>
      </c>
      <c r="F3139" t="s">
        <v>3629</v>
      </c>
    </row>
    <row r="3140" spans="1:6" x14ac:dyDescent="0.25">
      <c r="A3140">
        <v>5656303</v>
      </c>
      <c r="B3140" t="s">
        <v>3627</v>
      </c>
      <c r="C3140">
        <v>2206.2600000000002</v>
      </c>
      <c r="D3140">
        <v>2206.2600000000002</v>
      </c>
      <c r="E3140" t="s">
        <v>3628</v>
      </c>
      <c r="F3140" t="s">
        <v>3629</v>
      </c>
    </row>
    <row r="3141" spans="1:6" x14ac:dyDescent="0.25">
      <c r="A3141">
        <v>5468003</v>
      </c>
      <c r="B3141" t="s">
        <v>3627</v>
      </c>
      <c r="C3141">
        <v>2992.28</v>
      </c>
      <c r="D3141">
        <v>2992.28</v>
      </c>
      <c r="E3141" t="s">
        <v>3628</v>
      </c>
      <c r="F3141" t="s">
        <v>3629</v>
      </c>
    </row>
    <row r="3142" spans="1:6" x14ac:dyDescent="0.25">
      <c r="A3142">
        <v>201503</v>
      </c>
      <c r="B3142" t="s">
        <v>3627</v>
      </c>
      <c r="C3142">
        <v>15057.72</v>
      </c>
      <c r="D3142">
        <v>15057.72</v>
      </c>
      <c r="E3142" t="s">
        <v>3628</v>
      </c>
      <c r="F3142" t="s">
        <v>3629</v>
      </c>
    </row>
    <row r="3143" spans="1:6" x14ac:dyDescent="0.25">
      <c r="A3143">
        <v>1247803</v>
      </c>
      <c r="B3143" t="s">
        <v>3627</v>
      </c>
      <c r="C3143">
        <v>1622.87</v>
      </c>
      <c r="D3143">
        <v>1622.87</v>
      </c>
      <c r="E3143" t="s">
        <v>3628</v>
      </c>
      <c r="F3143" t="s">
        <v>3629</v>
      </c>
    </row>
    <row r="3144" spans="1:6" x14ac:dyDescent="0.25">
      <c r="A3144">
        <v>6317203</v>
      </c>
      <c r="B3144" t="s">
        <v>3630</v>
      </c>
      <c r="C3144">
        <v>0</v>
      </c>
      <c r="D3144">
        <v>0</v>
      </c>
      <c r="E3144" t="s">
        <v>3630</v>
      </c>
      <c r="F3144" t="s">
        <v>3630</v>
      </c>
    </row>
    <row r="3145" spans="1:6" x14ac:dyDescent="0.25">
      <c r="A3145">
        <v>5406103</v>
      </c>
      <c r="B3145" t="s">
        <v>3627</v>
      </c>
      <c r="C3145">
        <v>3860.96</v>
      </c>
      <c r="D3145">
        <v>3860.96</v>
      </c>
      <c r="E3145" t="s">
        <v>3628</v>
      </c>
      <c r="F3145" t="s">
        <v>3629</v>
      </c>
    </row>
    <row r="3146" spans="1:6" x14ac:dyDescent="0.25">
      <c r="A3146">
        <v>4385203</v>
      </c>
      <c r="B3146" t="s">
        <v>3627</v>
      </c>
      <c r="C3146">
        <v>8825.0400000000009</v>
      </c>
      <c r="D3146">
        <v>8825.0400000000009</v>
      </c>
      <c r="E3146" t="s">
        <v>3628</v>
      </c>
      <c r="F3146" t="s">
        <v>3629</v>
      </c>
    </row>
    <row r="3147" spans="1:6" x14ac:dyDescent="0.25">
      <c r="A3147">
        <v>5497903</v>
      </c>
      <c r="B3147" t="s">
        <v>3627</v>
      </c>
      <c r="C3147">
        <v>11534.67</v>
      </c>
      <c r="D3147">
        <v>11534.67</v>
      </c>
      <c r="E3147" t="s">
        <v>3628</v>
      </c>
      <c r="F3147" t="s">
        <v>3629</v>
      </c>
    </row>
    <row r="3148" spans="1:6" x14ac:dyDescent="0.25">
      <c r="A3148">
        <v>2429203</v>
      </c>
      <c r="B3148" t="s">
        <v>3630</v>
      </c>
      <c r="C3148">
        <v>0</v>
      </c>
      <c r="D3148">
        <v>0</v>
      </c>
      <c r="E3148" t="s">
        <v>3630</v>
      </c>
      <c r="F3148" t="s">
        <v>3630</v>
      </c>
    </row>
    <row r="3149" spans="1:6" x14ac:dyDescent="0.25">
      <c r="A3149">
        <v>3583203</v>
      </c>
      <c r="B3149" t="s">
        <v>3627</v>
      </c>
      <c r="C3149">
        <v>5767.03</v>
      </c>
      <c r="D3149">
        <v>5767.03</v>
      </c>
      <c r="E3149" t="s">
        <v>3628</v>
      </c>
      <c r="F3149" t="s">
        <v>3629</v>
      </c>
    </row>
    <row r="3150" spans="1:6" x14ac:dyDescent="0.25">
      <c r="A3150">
        <v>4991503</v>
      </c>
      <c r="B3150" t="s">
        <v>3630</v>
      </c>
      <c r="C3150">
        <v>0</v>
      </c>
      <c r="D3150">
        <v>0</v>
      </c>
      <c r="E3150" t="s">
        <v>3630</v>
      </c>
      <c r="F3150" t="s">
        <v>3630</v>
      </c>
    </row>
    <row r="3151" spans="1:6" x14ac:dyDescent="0.25">
      <c r="A3151">
        <v>5499703</v>
      </c>
      <c r="B3151" t="s">
        <v>3627</v>
      </c>
      <c r="C3151">
        <v>3309.39</v>
      </c>
      <c r="D3151">
        <v>3309.39</v>
      </c>
      <c r="E3151" t="s">
        <v>3628</v>
      </c>
      <c r="F3151" t="s">
        <v>3629</v>
      </c>
    </row>
    <row r="3152" spans="1:6" x14ac:dyDescent="0.25">
      <c r="A3152">
        <v>355103</v>
      </c>
      <c r="B3152" t="s">
        <v>3630</v>
      </c>
      <c r="C3152">
        <v>0</v>
      </c>
      <c r="D3152">
        <v>0</v>
      </c>
      <c r="E3152" t="s">
        <v>3630</v>
      </c>
      <c r="F3152" t="s">
        <v>3630</v>
      </c>
    </row>
    <row r="3153" spans="1:6" x14ac:dyDescent="0.25">
      <c r="A3153">
        <v>729203</v>
      </c>
      <c r="B3153" t="s">
        <v>3630</v>
      </c>
      <c r="C3153">
        <v>0</v>
      </c>
      <c r="D3153">
        <v>0</v>
      </c>
      <c r="E3153" t="s">
        <v>3630</v>
      </c>
      <c r="F3153" t="s">
        <v>3630</v>
      </c>
    </row>
    <row r="3154" spans="1:6" x14ac:dyDescent="0.25">
      <c r="A3154">
        <v>424403</v>
      </c>
      <c r="B3154" t="s">
        <v>3627</v>
      </c>
      <c r="C3154">
        <v>3256.44</v>
      </c>
      <c r="D3154">
        <v>3256.44</v>
      </c>
      <c r="E3154" t="s">
        <v>3628</v>
      </c>
      <c r="F3154" t="s">
        <v>3629</v>
      </c>
    </row>
    <row r="3155" spans="1:6" x14ac:dyDescent="0.25">
      <c r="A3155">
        <v>136203</v>
      </c>
      <c r="B3155" t="s">
        <v>3630</v>
      </c>
      <c r="C3155">
        <v>0</v>
      </c>
      <c r="D3155">
        <v>0</v>
      </c>
      <c r="E3155" t="s">
        <v>3630</v>
      </c>
      <c r="F3155" t="s">
        <v>3630</v>
      </c>
    </row>
    <row r="3156" spans="1:6" x14ac:dyDescent="0.25">
      <c r="A3156">
        <v>183203</v>
      </c>
      <c r="B3156" t="s">
        <v>3630</v>
      </c>
      <c r="C3156">
        <v>0</v>
      </c>
      <c r="D3156">
        <v>0</v>
      </c>
      <c r="E3156" t="s">
        <v>3630</v>
      </c>
      <c r="F3156" t="s">
        <v>3630</v>
      </c>
    </row>
    <row r="3157" spans="1:6" x14ac:dyDescent="0.25">
      <c r="A3157">
        <v>216503</v>
      </c>
      <c r="B3157" t="s">
        <v>3627</v>
      </c>
      <c r="C3157">
        <v>1103.1300000000001</v>
      </c>
      <c r="D3157">
        <v>1103.1300000000001</v>
      </c>
      <c r="E3157" t="s">
        <v>3628</v>
      </c>
      <c r="F3157" t="s">
        <v>3629</v>
      </c>
    </row>
    <row r="3158" spans="1:6" x14ac:dyDescent="0.25">
      <c r="A3158">
        <v>2149403</v>
      </c>
      <c r="B3158" t="s">
        <v>3630</v>
      </c>
      <c r="C3158">
        <v>0</v>
      </c>
      <c r="D3158">
        <v>0</v>
      </c>
      <c r="E3158" t="s">
        <v>3630</v>
      </c>
      <c r="F3158" t="s">
        <v>3630</v>
      </c>
    </row>
    <row r="3159" spans="1:6" x14ac:dyDescent="0.25">
      <c r="A3159">
        <v>5950503</v>
      </c>
      <c r="B3159" t="s">
        <v>3627</v>
      </c>
      <c r="C3159">
        <v>2886.35</v>
      </c>
      <c r="D3159">
        <v>2886.35</v>
      </c>
      <c r="E3159" t="s">
        <v>3628</v>
      </c>
      <c r="F3159" t="s">
        <v>3629</v>
      </c>
    </row>
    <row r="3160" spans="1:6" x14ac:dyDescent="0.25">
      <c r="A3160">
        <v>183603</v>
      </c>
      <c r="B3160" t="s">
        <v>3627</v>
      </c>
      <c r="C3160">
        <v>8825.0400000000009</v>
      </c>
      <c r="D3160">
        <v>8825.0400000000009</v>
      </c>
      <c r="E3160" t="s">
        <v>3628</v>
      </c>
      <c r="F3160" t="s">
        <v>3629</v>
      </c>
    </row>
    <row r="3161" spans="1:6" x14ac:dyDescent="0.25">
      <c r="A3161">
        <v>2798003</v>
      </c>
      <c r="B3161" t="s">
        <v>3627</v>
      </c>
      <c r="C3161">
        <v>2929.19</v>
      </c>
      <c r="D3161">
        <v>2929.19</v>
      </c>
      <c r="E3161" t="s">
        <v>3628</v>
      </c>
      <c r="F3161" t="s">
        <v>3629</v>
      </c>
    </row>
    <row r="3162" spans="1:6" x14ac:dyDescent="0.25">
      <c r="A3162">
        <v>83103</v>
      </c>
      <c r="B3162" t="s">
        <v>3630</v>
      </c>
      <c r="C3162">
        <v>0</v>
      </c>
      <c r="D3162">
        <v>0</v>
      </c>
      <c r="E3162" t="s">
        <v>3630</v>
      </c>
      <c r="F3162" t="s">
        <v>3630</v>
      </c>
    </row>
    <row r="3163" spans="1:6" x14ac:dyDescent="0.25">
      <c r="A3163">
        <v>5181203</v>
      </c>
      <c r="B3163" t="s">
        <v>3627</v>
      </c>
      <c r="C3163">
        <v>10021.23</v>
      </c>
      <c r="D3163">
        <v>10021.23</v>
      </c>
      <c r="E3163" t="s">
        <v>3628</v>
      </c>
      <c r="F3163" t="s">
        <v>3629</v>
      </c>
    </row>
    <row r="3164" spans="1:6" x14ac:dyDescent="0.25">
      <c r="A3164">
        <v>2525303</v>
      </c>
      <c r="B3164" t="s">
        <v>3627</v>
      </c>
      <c r="C3164">
        <v>1786.52</v>
      </c>
      <c r="D3164">
        <v>1786.52</v>
      </c>
      <c r="E3164" t="s">
        <v>3628</v>
      </c>
      <c r="F3164" t="s">
        <v>3629</v>
      </c>
    </row>
    <row r="3165" spans="1:6" x14ac:dyDescent="0.25">
      <c r="A3165">
        <v>4385703</v>
      </c>
      <c r="B3165" t="s">
        <v>3630</v>
      </c>
      <c r="C3165">
        <v>0</v>
      </c>
      <c r="D3165">
        <v>0</v>
      </c>
      <c r="E3165" t="s">
        <v>3630</v>
      </c>
      <c r="F3165" t="s">
        <v>3630</v>
      </c>
    </row>
    <row r="3166" spans="1:6" x14ac:dyDescent="0.25">
      <c r="A3166">
        <v>4729203</v>
      </c>
      <c r="B3166" t="s">
        <v>3630</v>
      </c>
      <c r="C3166">
        <v>0</v>
      </c>
      <c r="D3166">
        <v>0</v>
      </c>
      <c r="E3166" t="s">
        <v>3630</v>
      </c>
      <c r="F3166" t="s">
        <v>3630</v>
      </c>
    </row>
    <row r="3167" spans="1:6" x14ac:dyDescent="0.25">
      <c r="A3167">
        <v>4751203</v>
      </c>
      <c r="B3167" t="s">
        <v>3627</v>
      </c>
      <c r="C3167">
        <v>5118.91</v>
      </c>
      <c r="D3167">
        <v>5118.91</v>
      </c>
      <c r="E3167" t="s">
        <v>3628</v>
      </c>
      <c r="F3167" t="s">
        <v>3629</v>
      </c>
    </row>
    <row r="3168" spans="1:6" x14ac:dyDescent="0.25">
      <c r="A3168">
        <v>2729503</v>
      </c>
      <c r="B3168" t="s">
        <v>3627</v>
      </c>
      <c r="C3168">
        <v>9928.17</v>
      </c>
      <c r="D3168">
        <v>9928.17</v>
      </c>
      <c r="E3168" t="s">
        <v>3628</v>
      </c>
      <c r="F3168" t="s">
        <v>3629</v>
      </c>
    </row>
    <row r="3169" spans="1:6" x14ac:dyDescent="0.25">
      <c r="A3169">
        <v>2729403</v>
      </c>
      <c r="B3169" t="s">
        <v>3627</v>
      </c>
      <c r="C3169">
        <v>9928.17</v>
      </c>
      <c r="D3169">
        <v>9928.17</v>
      </c>
      <c r="E3169" t="s">
        <v>3628</v>
      </c>
      <c r="F3169" t="s">
        <v>3629</v>
      </c>
    </row>
    <row r="3170" spans="1:6" x14ac:dyDescent="0.25">
      <c r="A3170">
        <v>2729303</v>
      </c>
      <c r="B3170" t="s">
        <v>3627</v>
      </c>
      <c r="C3170">
        <v>9928.17</v>
      </c>
      <c r="D3170">
        <v>9928.17</v>
      </c>
      <c r="E3170" t="s">
        <v>3628</v>
      </c>
      <c r="F3170" t="s">
        <v>3629</v>
      </c>
    </row>
    <row r="3171" spans="1:6" x14ac:dyDescent="0.25">
      <c r="A3171">
        <v>251003</v>
      </c>
      <c r="B3171" t="s">
        <v>3627</v>
      </c>
      <c r="C3171">
        <v>9001.18</v>
      </c>
      <c r="D3171">
        <v>9001.18</v>
      </c>
      <c r="E3171" t="s">
        <v>3628</v>
      </c>
      <c r="F3171" t="s">
        <v>3629</v>
      </c>
    </row>
    <row r="3172" spans="1:6" x14ac:dyDescent="0.25">
      <c r="A3172">
        <v>3317503</v>
      </c>
      <c r="B3172" t="s">
        <v>3627</v>
      </c>
      <c r="C3172">
        <v>6619.1</v>
      </c>
      <c r="D3172">
        <v>6619.1</v>
      </c>
      <c r="E3172" t="s">
        <v>3628</v>
      </c>
      <c r="F3172" t="s">
        <v>3629</v>
      </c>
    </row>
    <row r="3173" spans="1:6" x14ac:dyDescent="0.25">
      <c r="A3173">
        <v>218403</v>
      </c>
      <c r="B3173" t="s">
        <v>3627</v>
      </c>
      <c r="C3173">
        <v>12132.12</v>
      </c>
      <c r="D3173">
        <v>12132.12</v>
      </c>
      <c r="E3173" t="s">
        <v>3628</v>
      </c>
      <c r="F3173" t="s">
        <v>3629</v>
      </c>
    </row>
    <row r="3174" spans="1:6" x14ac:dyDescent="0.25">
      <c r="A3174">
        <v>2669503</v>
      </c>
      <c r="B3174" t="s">
        <v>3627</v>
      </c>
      <c r="C3174">
        <v>5576.18</v>
      </c>
      <c r="D3174">
        <v>5576.18</v>
      </c>
      <c r="E3174" t="s">
        <v>3628</v>
      </c>
      <c r="F3174" t="s">
        <v>3629</v>
      </c>
    </row>
    <row r="3175" spans="1:6" x14ac:dyDescent="0.25">
      <c r="A3175">
        <v>3311403</v>
      </c>
      <c r="B3175" t="s">
        <v>3627</v>
      </c>
      <c r="C3175">
        <v>3245.74</v>
      </c>
      <c r="D3175">
        <v>3245.74</v>
      </c>
      <c r="E3175" t="s">
        <v>3628</v>
      </c>
      <c r="F3175" t="s">
        <v>3629</v>
      </c>
    </row>
    <row r="3176" spans="1:6" x14ac:dyDescent="0.25">
      <c r="A3176">
        <v>5998503</v>
      </c>
      <c r="B3176" t="s">
        <v>3630</v>
      </c>
      <c r="C3176">
        <v>0</v>
      </c>
      <c r="D3176">
        <v>0</v>
      </c>
      <c r="E3176" t="s">
        <v>3630</v>
      </c>
      <c r="F3176" t="s">
        <v>3630</v>
      </c>
    </row>
    <row r="3177" spans="1:6" x14ac:dyDescent="0.25">
      <c r="A3177">
        <v>221503</v>
      </c>
      <c r="B3177" t="s">
        <v>3627</v>
      </c>
      <c r="C3177">
        <v>35587.61</v>
      </c>
      <c r="D3177">
        <v>35587.61</v>
      </c>
      <c r="E3177" t="s">
        <v>3628</v>
      </c>
      <c r="F3177" t="s">
        <v>3629</v>
      </c>
    </row>
    <row r="3178" spans="1:6" x14ac:dyDescent="0.25">
      <c r="A3178">
        <v>2669203</v>
      </c>
      <c r="B3178" t="s">
        <v>3627</v>
      </c>
      <c r="C3178">
        <v>29217.19</v>
      </c>
      <c r="D3178">
        <v>29217.19</v>
      </c>
      <c r="E3178" t="s">
        <v>3628</v>
      </c>
      <c r="F3178" t="s">
        <v>3629</v>
      </c>
    </row>
    <row r="3179" spans="1:6" x14ac:dyDescent="0.25">
      <c r="A3179">
        <v>1711603</v>
      </c>
      <c r="B3179" t="s">
        <v>3627</v>
      </c>
      <c r="C3179">
        <v>24277.84</v>
      </c>
      <c r="D3179">
        <v>24277.84</v>
      </c>
      <c r="E3179" t="s">
        <v>3628</v>
      </c>
      <c r="F3179" t="s">
        <v>3629</v>
      </c>
    </row>
    <row r="3180" spans="1:6" x14ac:dyDescent="0.25">
      <c r="A3180">
        <v>6090903</v>
      </c>
      <c r="B3180" t="s">
        <v>3630</v>
      </c>
      <c r="C3180">
        <v>0</v>
      </c>
      <c r="D3180">
        <v>0</v>
      </c>
      <c r="E3180" t="s">
        <v>3630</v>
      </c>
      <c r="F3180" t="s">
        <v>3630</v>
      </c>
    </row>
    <row r="3181" spans="1:6" x14ac:dyDescent="0.25">
      <c r="A3181">
        <v>6386003</v>
      </c>
      <c r="B3181" t="s">
        <v>3630</v>
      </c>
      <c r="C3181">
        <v>0</v>
      </c>
      <c r="D3181">
        <v>0</v>
      </c>
      <c r="E3181" t="s">
        <v>3630</v>
      </c>
      <c r="F3181" t="s">
        <v>3630</v>
      </c>
    </row>
    <row r="3182" spans="1:6" x14ac:dyDescent="0.25">
      <c r="A3182">
        <v>6146603</v>
      </c>
      <c r="B3182" t="s">
        <v>3630</v>
      </c>
      <c r="C3182">
        <v>0</v>
      </c>
      <c r="D3182">
        <v>0</v>
      </c>
      <c r="E3182" t="s">
        <v>3630</v>
      </c>
      <c r="F3182" t="s">
        <v>3630</v>
      </c>
    </row>
    <row r="3183" spans="1:6" x14ac:dyDescent="0.25">
      <c r="A3183">
        <v>6403703</v>
      </c>
      <c r="B3183" t="s">
        <v>3630</v>
      </c>
      <c r="C3183">
        <v>0</v>
      </c>
      <c r="D3183">
        <v>0</v>
      </c>
      <c r="E3183" t="s">
        <v>3630</v>
      </c>
      <c r="F3183" t="s">
        <v>3630</v>
      </c>
    </row>
    <row r="3184" spans="1:6" x14ac:dyDescent="0.25">
      <c r="A3184">
        <v>186103</v>
      </c>
      <c r="B3184" t="s">
        <v>3630</v>
      </c>
      <c r="C3184">
        <v>0</v>
      </c>
      <c r="D3184">
        <v>0</v>
      </c>
      <c r="E3184" t="s">
        <v>3630</v>
      </c>
      <c r="F3184" t="s">
        <v>3630</v>
      </c>
    </row>
    <row r="3185" spans="1:6" x14ac:dyDescent="0.25">
      <c r="A3185">
        <v>248903</v>
      </c>
      <c r="B3185" t="s">
        <v>3630</v>
      </c>
      <c r="C3185">
        <v>0</v>
      </c>
      <c r="D3185">
        <v>0</v>
      </c>
      <c r="E3185" t="s">
        <v>3630</v>
      </c>
      <c r="F3185" t="s">
        <v>3630</v>
      </c>
    </row>
    <row r="3186" spans="1:6" x14ac:dyDescent="0.25">
      <c r="A3186">
        <v>260903</v>
      </c>
      <c r="B3186" t="s">
        <v>3630</v>
      </c>
      <c r="C3186">
        <v>0</v>
      </c>
      <c r="D3186">
        <v>0</v>
      </c>
      <c r="E3186" t="s">
        <v>3630</v>
      </c>
      <c r="F3186" t="s">
        <v>3630</v>
      </c>
    </row>
    <row r="3187" spans="1:6" x14ac:dyDescent="0.25">
      <c r="A3187">
        <v>4459203</v>
      </c>
      <c r="B3187" t="s">
        <v>3630</v>
      </c>
      <c r="C3187">
        <v>0</v>
      </c>
      <c r="D3187">
        <v>0</v>
      </c>
      <c r="E3187" t="s">
        <v>3630</v>
      </c>
      <c r="F3187" t="s">
        <v>3630</v>
      </c>
    </row>
    <row r="3188" spans="1:6" x14ac:dyDescent="0.25">
      <c r="A3188">
        <v>5926503</v>
      </c>
      <c r="B3188" t="s">
        <v>3627</v>
      </c>
      <c r="C3188">
        <v>2625</v>
      </c>
      <c r="D3188">
        <v>2625</v>
      </c>
      <c r="E3188" t="s">
        <v>3628</v>
      </c>
      <c r="F3188" t="s">
        <v>3629</v>
      </c>
    </row>
    <row r="3189" spans="1:6" x14ac:dyDescent="0.25">
      <c r="A3189">
        <v>6409703</v>
      </c>
      <c r="B3189" t="s">
        <v>3630</v>
      </c>
      <c r="C3189">
        <v>0</v>
      </c>
      <c r="D3189">
        <v>0</v>
      </c>
      <c r="E3189" t="s">
        <v>3630</v>
      </c>
      <c r="F3189" t="s">
        <v>3630</v>
      </c>
    </row>
    <row r="3190" spans="1:6" x14ac:dyDescent="0.25">
      <c r="A3190">
        <v>6479703</v>
      </c>
      <c r="B3190" t="s">
        <v>3627</v>
      </c>
      <c r="C3190">
        <v>583.69000000000005</v>
      </c>
      <c r="D3190">
        <v>583.69000000000005</v>
      </c>
      <c r="E3190" t="s">
        <v>3628</v>
      </c>
      <c r="F3190" t="s">
        <v>3629</v>
      </c>
    </row>
    <row r="3191" spans="1:6" x14ac:dyDescent="0.25">
      <c r="A3191">
        <v>2583203</v>
      </c>
      <c r="B3191" t="s">
        <v>3630</v>
      </c>
      <c r="C3191">
        <v>0</v>
      </c>
      <c r="D3191">
        <v>0</v>
      </c>
      <c r="E3191" t="s">
        <v>3630</v>
      </c>
      <c r="F3191" t="s">
        <v>3630</v>
      </c>
    </row>
    <row r="3192" spans="1:6" x14ac:dyDescent="0.25">
      <c r="A3192">
        <v>2581203</v>
      </c>
      <c r="B3192" t="s">
        <v>3630</v>
      </c>
      <c r="C3192">
        <v>0</v>
      </c>
      <c r="D3192">
        <v>0</v>
      </c>
      <c r="E3192" t="s">
        <v>3630</v>
      </c>
      <c r="F3192" t="s">
        <v>3630</v>
      </c>
    </row>
    <row r="3193" spans="1:6" x14ac:dyDescent="0.25">
      <c r="A3193">
        <v>2797503</v>
      </c>
      <c r="B3193" t="s">
        <v>3630</v>
      </c>
      <c r="C3193">
        <v>0</v>
      </c>
      <c r="D3193">
        <v>0</v>
      </c>
      <c r="E3193" t="s">
        <v>3630</v>
      </c>
      <c r="F3193" t="s">
        <v>3630</v>
      </c>
    </row>
    <row r="3194" spans="1:6" x14ac:dyDescent="0.25">
      <c r="A3194">
        <v>2797303</v>
      </c>
      <c r="B3194" t="s">
        <v>3627</v>
      </c>
      <c r="C3194">
        <v>2943.22</v>
      </c>
      <c r="D3194">
        <v>2943.22</v>
      </c>
      <c r="E3194" t="s">
        <v>3628</v>
      </c>
      <c r="F3194" t="s">
        <v>3629</v>
      </c>
    </row>
    <row r="3195" spans="1:6" x14ac:dyDescent="0.25">
      <c r="A3195">
        <v>2579203</v>
      </c>
      <c r="B3195" t="s">
        <v>3630</v>
      </c>
      <c r="C3195">
        <v>0</v>
      </c>
      <c r="D3195">
        <v>0</v>
      </c>
      <c r="E3195" t="s">
        <v>3630</v>
      </c>
      <c r="F3195" t="s">
        <v>3630</v>
      </c>
    </row>
    <row r="3196" spans="1:6" x14ac:dyDescent="0.25">
      <c r="A3196">
        <v>3715503</v>
      </c>
      <c r="B3196" t="s">
        <v>3627</v>
      </c>
      <c r="C3196">
        <v>2163.8200000000002</v>
      </c>
      <c r="D3196">
        <v>2163.8200000000002</v>
      </c>
      <c r="E3196" t="s">
        <v>3628</v>
      </c>
      <c r="F3196" t="s">
        <v>3629</v>
      </c>
    </row>
    <row r="3197" spans="1:6" x14ac:dyDescent="0.25">
      <c r="A3197">
        <v>2363803</v>
      </c>
      <c r="B3197" t="s">
        <v>3630</v>
      </c>
      <c r="C3197">
        <v>0</v>
      </c>
      <c r="D3197">
        <v>0</v>
      </c>
      <c r="E3197" t="s">
        <v>3630</v>
      </c>
      <c r="F3197" t="s">
        <v>3630</v>
      </c>
    </row>
    <row r="3198" spans="1:6" x14ac:dyDescent="0.25">
      <c r="A3198">
        <v>4257203</v>
      </c>
      <c r="B3198" t="s">
        <v>3630</v>
      </c>
      <c r="C3198">
        <v>0</v>
      </c>
      <c r="D3198">
        <v>0</v>
      </c>
      <c r="E3198" t="s">
        <v>3630</v>
      </c>
      <c r="F3198" t="s">
        <v>3630</v>
      </c>
    </row>
    <row r="3199" spans="1:6" x14ac:dyDescent="0.25">
      <c r="A3199">
        <v>6154703</v>
      </c>
      <c r="B3199" t="s">
        <v>3630</v>
      </c>
      <c r="C3199">
        <v>0</v>
      </c>
      <c r="D3199">
        <v>0</v>
      </c>
      <c r="E3199" t="s">
        <v>3630</v>
      </c>
      <c r="F3199" t="s">
        <v>3630</v>
      </c>
    </row>
    <row r="3200" spans="1:6" x14ac:dyDescent="0.25">
      <c r="A3200">
        <v>161503</v>
      </c>
      <c r="B3200" t="s">
        <v>3627</v>
      </c>
      <c r="C3200">
        <v>3024.79</v>
      </c>
      <c r="D3200">
        <v>3024.79</v>
      </c>
      <c r="E3200" t="s">
        <v>3628</v>
      </c>
      <c r="F3200" t="s">
        <v>3629</v>
      </c>
    </row>
    <row r="3201" spans="1:6" x14ac:dyDescent="0.25">
      <c r="A3201">
        <v>128103</v>
      </c>
      <c r="B3201" t="s">
        <v>3627</v>
      </c>
      <c r="C3201">
        <v>3024.79</v>
      </c>
      <c r="D3201">
        <v>3024.79</v>
      </c>
      <c r="E3201" t="s">
        <v>3628</v>
      </c>
      <c r="F3201" t="s">
        <v>3629</v>
      </c>
    </row>
    <row r="3202" spans="1:6" x14ac:dyDescent="0.25">
      <c r="A3202">
        <v>149503</v>
      </c>
      <c r="B3202" t="s">
        <v>3627</v>
      </c>
      <c r="C3202">
        <v>4736.3</v>
      </c>
      <c r="D3202">
        <v>4736.3</v>
      </c>
      <c r="E3202" t="s">
        <v>3628</v>
      </c>
      <c r="F3202" t="s">
        <v>3629</v>
      </c>
    </row>
    <row r="3203" spans="1:6" x14ac:dyDescent="0.25">
      <c r="A3203">
        <v>5936503</v>
      </c>
      <c r="B3203" t="s">
        <v>3627</v>
      </c>
      <c r="C3203">
        <v>2646</v>
      </c>
      <c r="D3203">
        <v>2646</v>
      </c>
      <c r="E3203" t="s">
        <v>3628</v>
      </c>
      <c r="F3203" t="s">
        <v>3629</v>
      </c>
    </row>
    <row r="3204" spans="1:6" x14ac:dyDescent="0.25">
      <c r="A3204">
        <v>163403</v>
      </c>
      <c r="B3204" t="s">
        <v>3627</v>
      </c>
      <c r="C3204">
        <v>3024.79</v>
      </c>
      <c r="D3204">
        <v>3024.79</v>
      </c>
      <c r="E3204" t="s">
        <v>3628</v>
      </c>
      <c r="F3204" t="s">
        <v>3629</v>
      </c>
    </row>
    <row r="3205" spans="1:6" x14ac:dyDescent="0.25">
      <c r="A3205">
        <v>184803</v>
      </c>
      <c r="B3205" t="s">
        <v>3627</v>
      </c>
      <c r="C3205">
        <v>3024.79</v>
      </c>
      <c r="D3205">
        <v>3024.79</v>
      </c>
      <c r="E3205" t="s">
        <v>3628</v>
      </c>
      <c r="F3205" t="s">
        <v>3629</v>
      </c>
    </row>
    <row r="3206" spans="1:6" x14ac:dyDescent="0.25">
      <c r="A3206">
        <v>185603</v>
      </c>
      <c r="B3206" t="s">
        <v>3627</v>
      </c>
      <c r="C3206">
        <v>1633.8</v>
      </c>
      <c r="D3206">
        <v>1633.8</v>
      </c>
      <c r="E3206" t="s">
        <v>3628</v>
      </c>
      <c r="F3206" t="s">
        <v>3629</v>
      </c>
    </row>
    <row r="3207" spans="1:6" x14ac:dyDescent="0.25">
      <c r="A3207">
        <v>249803</v>
      </c>
      <c r="B3207" t="s">
        <v>3627</v>
      </c>
      <c r="C3207">
        <v>3024.79</v>
      </c>
      <c r="D3207">
        <v>3024.79</v>
      </c>
      <c r="E3207" t="s">
        <v>3628</v>
      </c>
      <c r="F3207" t="s">
        <v>3629</v>
      </c>
    </row>
    <row r="3208" spans="1:6" x14ac:dyDescent="0.25">
      <c r="A3208">
        <v>266403</v>
      </c>
      <c r="B3208" t="s">
        <v>3630</v>
      </c>
      <c r="C3208">
        <v>0</v>
      </c>
      <c r="D3208">
        <v>0</v>
      </c>
      <c r="E3208" t="s">
        <v>3630</v>
      </c>
      <c r="F3208" t="s">
        <v>3630</v>
      </c>
    </row>
    <row r="3209" spans="1:6" x14ac:dyDescent="0.25">
      <c r="A3209">
        <v>374903</v>
      </c>
      <c r="B3209" t="s">
        <v>3627</v>
      </c>
      <c r="C3209">
        <v>2320</v>
      </c>
      <c r="D3209">
        <v>2320</v>
      </c>
      <c r="E3209" t="s">
        <v>3628</v>
      </c>
      <c r="F3209" t="s">
        <v>3629</v>
      </c>
    </row>
    <row r="3210" spans="1:6" x14ac:dyDescent="0.25">
      <c r="A3210">
        <v>2525203</v>
      </c>
      <c r="B3210" t="s">
        <v>3627</v>
      </c>
      <c r="C3210">
        <v>2095.9499999999998</v>
      </c>
      <c r="D3210">
        <v>2095.9499999999998</v>
      </c>
      <c r="E3210" t="s">
        <v>3628</v>
      </c>
      <c r="F3210" t="s">
        <v>3629</v>
      </c>
    </row>
    <row r="3211" spans="1:6" x14ac:dyDescent="0.25">
      <c r="A3211">
        <v>2525503</v>
      </c>
      <c r="B3211" t="s">
        <v>3627</v>
      </c>
      <c r="C3211">
        <v>1071</v>
      </c>
      <c r="D3211">
        <v>1071</v>
      </c>
      <c r="E3211" t="s">
        <v>3628</v>
      </c>
      <c r="F3211" t="s">
        <v>3629</v>
      </c>
    </row>
    <row r="3212" spans="1:6" x14ac:dyDescent="0.25">
      <c r="A3212">
        <v>2643203</v>
      </c>
      <c r="B3212" t="s">
        <v>3627</v>
      </c>
      <c r="C3212">
        <v>1765.01</v>
      </c>
      <c r="D3212">
        <v>1765.01</v>
      </c>
      <c r="E3212" t="s">
        <v>3628</v>
      </c>
      <c r="F3212" t="s">
        <v>3629</v>
      </c>
    </row>
    <row r="3213" spans="1:6" x14ac:dyDescent="0.25">
      <c r="A3213">
        <v>2639903</v>
      </c>
      <c r="B3213" t="s">
        <v>3627</v>
      </c>
      <c r="C3213">
        <v>1000</v>
      </c>
      <c r="D3213">
        <v>1000</v>
      </c>
      <c r="E3213" t="s">
        <v>3628</v>
      </c>
      <c r="F3213" t="s">
        <v>3629</v>
      </c>
    </row>
    <row r="3214" spans="1:6" x14ac:dyDescent="0.25">
      <c r="A3214">
        <v>2781303</v>
      </c>
      <c r="B3214" t="s">
        <v>3627</v>
      </c>
      <c r="C3214">
        <v>4736.3</v>
      </c>
      <c r="D3214">
        <v>4736.3</v>
      </c>
      <c r="E3214" t="s">
        <v>3628</v>
      </c>
      <c r="F3214" t="s">
        <v>3629</v>
      </c>
    </row>
    <row r="3215" spans="1:6" x14ac:dyDescent="0.25">
      <c r="A3215">
        <v>3153203</v>
      </c>
      <c r="B3215" t="s">
        <v>3627</v>
      </c>
      <c r="C3215">
        <v>4736.3</v>
      </c>
      <c r="D3215">
        <v>4736.3</v>
      </c>
      <c r="E3215" t="s">
        <v>3628</v>
      </c>
      <c r="F3215" t="s">
        <v>3629</v>
      </c>
    </row>
    <row r="3216" spans="1:6" x14ac:dyDescent="0.25">
      <c r="A3216">
        <v>400903</v>
      </c>
      <c r="B3216" t="s">
        <v>3627</v>
      </c>
      <c r="C3216">
        <v>3022.57</v>
      </c>
      <c r="D3216">
        <v>3022.57</v>
      </c>
      <c r="E3216" t="s">
        <v>3628</v>
      </c>
      <c r="F3216" t="s">
        <v>3629</v>
      </c>
    </row>
    <row r="3217" spans="1:6" x14ac:dyDescent="0.25">
      <c r="A3217">
        <v>3635303</v>
      </c>
      <c r="B3217" t="s">
        <v>3627</v>
      </c>
      <c r="C3217">
        <v>1626.32</v>
      </c>
      <c r="D3217">
        <v>1626.32</v>
      </c>
      <c r="E3217" t="s">
        <v>3628</v>
      </c>
      <c r="F3217" t="s">
        <v>3629</v>
      </c>
    </row>
    <row r="3218" spans="1:6" x14ac:dyDescent="0.25">
      <c r="A3218">
        <v>3635203</v>
      </c>
      <c r="B3218" t="s">
        <v>3627</v>
      </c>
      <c r="C3218">
        <v>1103.1300000000001</v>
      </c>
      <c r="D3218">
        <v>1103.1300000000001</v>
      </c>
      <c r="E3218" t="s">
        <v>3628</v>
      </c>
      <c r="F3218" t="s">
        <v>3629</v>
      </c>
    </row>
    <row r="3219" spans="1:6" x14ac:dyDescent="0.25">
      <c r="A3219">
        <v>4387403</v>
      </c>
      <c r="B3219" t="s">
        <v>3627</v>
      </c>
      <c r="C3219">
        <v>1594.19</v>
      </c>
      <c r="D3219">
        <v>1594.19</v>
      </c>
      <c r="E3219" t="s">
        <v>3628</v>
      </c>
      <c r="F3219" t="s">
        <v>3629</v>
      </c>
    </row>
    <row r="3220" spans="1:6" x14ac:dyDescent="0.25">
      <c r="A3220">
        <v>4259403</v>
      </c>
      <c r="B3220" t="s">
        <v>3627</v>
      </c>
      <c r="C3220">
        <v>3000.39</v>
      </c>
      <c r="D3220">
        <v>3000.39</v>
      </c>
      <c r="E3220" t="s">
        <v>3628</v>
      </c>
      <c r="F3220" t="s">
        <v>3629</v>
      </c>
    </row>
    <row r="3221" spans="1:6" x14ac:dyDescent="0.25">
      <c r="A3221">
        <v>2364503</v>
      </c>
      <c r="B3221" t="s">
        <v>3627</v>
      </c>
      <c r="C3221">
        <v>1765.01</v>
      </c>
      <c r="D3221">
        <v>1765.01</v>
      </c>
      <c r="E3221" t="s">
        <v>3628</v>
      </c>
      <c r="F3221" t="s">
        <v>3629</v>
      </c>
    </row>
    <row r="3222" spans="1:6" x14ac:dyDescent="0.25">
      <c r="A3222">
        <v>4961403</v>
      </c>
      <c r="B3222" t="s">
        <v>3627</v>
      </c>
      <c r="C3222">
        <v>358.79</v>
      </c>
      <c r="D3222">
        <v>358.79</v>
      </c>
      <c r="E3222" t="s">
        <v>3628</v>
      </c>
      <c r="F3222" t="s">
        <v>3629</v>
      </c>
    </row>
    <row r="3223" spans="1:6" x14ac:dyDescent="0.25">
      <c r="A3223">
        <v>5539703</v>
      </c>
      <c r="B3223" t="s">
        <v>3627</v>
      </c>
      <c r="C3223">
        <v>1071</v>
      </c>
      <c r="D3223">
        <v>1071</v>
      </c>
      <c r="E3223" t="s">
        <v>3628</v>
      </c>
      <c r="F3223" t="s">
        <v>3629</v>
      </c>
    </row>
    <row r="3224" spans="1:6" x14ac:dyDescent="0.25">
      <c r="A3224">
        <v>5767803</v>
      </c>
      <c r="B3224" t="s">
        <v>3630</v>
      </c>
      <c r="C3224">
        <v>0</v>
      </c>
      <c r="D3224">
        <v>0</v>
      </c>
      <c r="E3224" t="s">
        <v>3630</v>
      </c>
      <c r="F3224" t="s">
        <v>3630</v>
      </c>
    </row>
    <row r="3225" spans="1:6" x14ac:dyDescent="0.25">
      <c r="A3225">
        <v>4493203</v>
      </c>
      <c r="B3225" t="s">
        <v>3627</v>
      </c>
      <c r="C3225">
        <v>1000</v>
      </c>
      <c r="D3225">
        <v>1000</v>
      </c>
      <c r="E3225" t="s">
        <v>3628</v>
      </c>
      <c r="F3225" t="s">
        <v>3629</v>
      </c>
    </row>
    <row r="3226" spans="1:6" x14ac:dyDescent="0.25">
      <c r="A3226">
        <v>5733703</v>
      </c>
      <c r="B3226" t="s">
        <v>3630</v>
      </c>
      <c r="C3226">
        <v>0</v>
      </c>
      <c r="D3226">
        <v>0</v>
      </c>
      <c r="E3226" t="s">
        <v>3630</v>
      </c>
      <c r="F3226" t="s">
        <v>3630</v>
      </c>
    </row>
    <row r="3227" spans="1:6" x14ac:dyDescent="0.25">
      <c r="A3227">
        <v>5715803</v>
      </c>
      <c r="B3227" t="s">
        <v>3630</v>
      </c>
      <c r="C3227">
        <v>0</v>
      </c>
      <c r="D3227">
        <v>0</v>
      </c>
      <c r="E3227" t="s">
        <v>3630</v>
      </c>
      <c r="F3227" t="s">
        <v>3630</v>
      </c>
    </row>
    <row r="3228" spans="1:6" x14ac:dyDescent="0.25">
      <c r="A3228">
        <v>1655203</v>
      </c>
      <c r="B3228" t="s">
        <v>3630</v>
      </c>
      <c r="C3228">
        <v>0</v>
      </c>
      <c r="D3228">
        <v>0</v>
      </c>
      <c r="E3228" t="s">
        <v>3630</v>
      </c>
      <c r="F3228" t="s">
        <v>3630</v>
      </c>
    </row>
    <row r="3229" spans="1:6" x14ac:dyDescent="0.25">
      <c r="A3229">
        <v>282203</v>
      </c>
      <c r="B3229" t="s">
        <v>3627</v>
      </c>
      <c r="C3229">
        <v>7341.89</v>
      </c>
      <c r="D3229">
        <v>7341.89</v>
      </c>
      <c r="E3229" t="s">
        <v>3628</v>
      </c>
      <c r="F3229" t="s">
        <v>3629</v>
      </c>
    </row>
    <row r="3230" spans="1:6" x14ac:dyDescent="0.25">
      <c r="A3230">
        <v>265503</v>
      </c>
      <c r="B3230" t="s">
        <v>3630</v>
      </c>
      <c r="C3230">
        <v>0</v>
      </c>
      <c r="D3230">
        <v>0</v>
      </c>
      <c r="E3230" t="s">
        <v>3630</v>
      </c>
      <c r="F3230" t="s">
        <v>3630</v>
      </c>
    </row>
    <row r="3231" spans="1:6" x14ac:dyDescent="0.25">
      <c r="A3231">
        <v>409403</v>
      </c>
      <c r="B3231" t="s">
        <v>3627</v>
      </c>
      <c r="C3231">
        <v>2935.32</v>
      </c>
      <c r="D3231">
        <v>2935.32</v>
      </c>
      <c r="E3231" t="s">
        <v>3628</v>
      </c>
      <c r="F3231" t="s">
        <v>3629</v>
      </c>
    </row>
    <row r="3232" spans="1:6" x14ac:dyDescent="0.25">
      <c r="A3232">
        <v>102303</v>
      </c>
      <c r="B3232" t="s">
        <v>3627</v>
      </c>
      <c r="C3232">
        <v>2448.27</v>
      </c>
      <c r="D3232">
        <v>2448.27</v>
      </c>
      <c r="E3232" t="s">
        <v>3628</v>
      </c>
      <c r="F3232" t="s">
        <v>3629</v>
      </c>
    </row>
    <row r="3233" spans="1:6" x14ac:dyDescent="0.25">
      <c r="A3233">
        <v>5877903</v>
      </c>
      <c r="B3233" t="s">
        <v>3627</v>
      </c>
      <c r="C3233">
        <v>13568.1</v>
      </c>
      <c r="D3233">
        <v>13568.1</v>
      </c>
      <c r="E3233" t="s">
        <v>3628</v>
      </c>
      <c r="F3233" t="s">
        <v>3629</v>
      </c>
    </row>
    <row r="3234" spans="1:6" x14ac:dyDescent="0.25">
      <c r="A3234">
        <v>3465203</v>
      </c>
      <c r="B3234" t="s">
        <v>3630</v>
      </c>
      <c r="C3234">
        <v>0</v>
      </c>
      <c r="D3234">
        <v>0</v>
      </c>
      <c r="E3234" t="s">
        <v>3630</v>
      </c>
      <c r="F3234" t="s">
        <v>3630</v>
      </c>
    </row>
    <row r="3235" spans="1:6" x14ac:dyDescent="0.25">
      <c r="A3235">
        <v>2523503</v>
      </c>
      <c r="B3235" t="s">
        <v>3627</v>
      </c>
      <c r="C3235">
        <v>2163.8200000000002</v>
      </c>
      <c r="D3235">
        <v>2163.8200000000002</v>
      </c>
      <c r="E3235" t="s">
        <v>3628</v>
      </c>
      <c r="F3235" t="s">
        <v>3629</v>
      </c>
    </row>
    <row r="3236" spans="1:6" x14ac:dyDescent="0.25">
      <c r="A3236">
        <v>2523703</v>
      </c>
      <c r="B3236" t="s">
        <v>3630</v>
      </c>
      <c r="C3236">
        <v>0</v>
      </c>
      <c r="D3236">
        <v>0</v>
      </c>
      <c r="E3236" t="s">
        <v>3630</v>
      </c>
      <c r="F3236" t="s">
        <v>3630</v>
      </c>
    </row>
    <row r="3237" spans="1:6" x14ac:dyDescent="0.25">
      <c r="A3237">
        <v>2523903</v>
      </c>
      <c r="B3237" t="s">
        <v>3630</v>
      </c>
      <c r="C3237">
        <v>0</v>
      </c>
      <c r="D3237">
        <v>0</v>
      </c>
      <c r="E3237" t="s">
        <v>3630</v>
      </c>
      <c r="F3237" t="s">
        <v>3630</v>
      </c>
    </row>
    <row r="3238" spans="1:6" x14ac:dyDescent="0.25">
      <c r="A3238">
        <v>2524003</v>
      </c>
      <c r="B3238" t="s">
        <v>3630</v>
      </c>
      <c r="C3238">
        <v>0</v>
      </c>
      <c r="D3238">
        <v>0</v>
      </c>
      <c r="E3238" t="s">
        <v>3630</v>
      </c>
      <c r="F3238" t="s">
        <v>3630</v>
      </c>
    </row>
    <row r="3239" spans="1:6" x14ac:dyDescent="0.25">
      <c r="A3239">
        <v>2524103</v>
      </c>
      <c r="B3239" t="s">
        <v>3630</v>
      </c>
      <c r="C3239">
        <v>0</v>
      </c>
      <c r="D3239">
        <v>0</v>
      </c>
      <c r="E3239" t="s">
        <v>3630</v>
      </c>
      <c r="F3239" t="s">
        <v>3630</v>
      </c>
    </row>
    <row r="3240" spans="1:6" x14ac:dyDescent="0.25">
      <c r="A3240">
        <v>2524203</v>
      </c>
      <c r="B3240" t="s">
        <v>3630</v>
      </c>
      <c r="C3240">
        <v>0</v>
      </c>
      <c r="D3240">
        <v>0</v>
      </c>
      <c r="E3240" t="s">
        <v>3630</v>
      </c>
      <c r="F3240" t="s">
        <v>3630</v>
      </c>
    </row>
    <row r="3241" spans="1:6" x14ac:dyDescent="0.25">
      <c r="A3241">
        <v>2524403</v>
      </c>
      <c r="B3241" t="s">
        <v>3627</v>
      </c>
      <c r="C3241">
        <v>5409.56</v>
      </c>
      <c r="D3241">
        <v>5409.56</v>
      </c>
      <c r="E3241" t="s">
        <v>3628</v>
      </c>
      <c r="F3241" t="s">
        <v>3629</v>
      </c>
    </row>
    <row r="3242" spans="1:6" x14ac:dyDescent="0.25">
      <c r="A3242">
        <v>2524603</v>
      </c>
      <c r="B3242" t="s">
        <v>3630</v>
      </c>
      <c r="C3242">
        <v>0</v>
      </c>
      <c r="D3242">
        <v>0</v>
      </c>
      <c r="E3242" t="s">
        <v>3630</v>
      </c>
      <c r="F3242" t="s">
        <v>3630</v>
      </c>
    </row>
    <row r="3243" spans="1:6" x14ac:dyDescent="0.25">
      <c r="A3243">
        <v>2585203</v>
      </c>
      <c r="B3243" t="s">
        <v>3627</v>
      </c>
      <c r="C3243">
        <v>1575.6</v>
      </c>
      <c r="D3243">
        <v>1575.6</v>
      </c>
      <c r="E3243" t="s">
        <v>3628</v>
      </c>
      <c r="F3243" t="s">
        <v>3629</v>
      </c>
    </row>
    <row r="3244" spans="1:6" x14ac:dyDescent="0.25">
      <c r="A3244">
        <v>6552403</v>
      </c>
      <c r="B3244" t="s">
        <v>3630</v>
      </c>
      <c r="C3244">
        <v>0</v>
      </c>
      <c r="D3244">
        <v>0</v>
      </c>
      <c r="E3244" t="s">
        <v>3630</v>
      </c>
      <c r="F3244" t="s">
        <v>3630</v>
      </c>
    </row>
    <row r="3245" spans="1:6" x14ac:dyDescent="0.25">
      <c r="A3245">
        <v>6552203</v>
      </c>
      <c r="B3245" t="s">
        <v>3630</v>
      </c>
      <c r="C3245">
        <v>0</v>
      </c>
      <c r="D3245">
        <v>0</v>
      </c>
      <c r="E3245" t="s">
        <v>3630</v>
      </c>
      <c r="F3245" t="s">
        <v>3630</v>
      </c>
    </row>
    <row r="3246" spans="1:6" x14ac:dyDescent="0.25">
      <c r="A3246">
        <v>6553103</v>
      </c>
      <c r="B3246" t="s">
        <v>3630</v>
      </c>
      <c r="C3246">
        <v>0</v>
      </c>
      <c r="D3246">
        <v>0</v>
      </c>
      <c r="E3246" t="s">
        <v>3630</v>
      </c>
      <c r="F3246" t="s">
        <v>3630</v>
      </c>
    </row>
    <row r="3247" spans="1:6" x14ac:dyDescent="0.25">
      <c r="A3247">
        <v>6553203</v>
      </c>
      <c r="B3247" t="s">
        <v>3630</v>
      </c>
      <c r="C3247">
        <v>0</v>
      </c>
      <c r="D3247">
        <v>0</v>
      </c>
      <c r="E3247" t="s">
        <v>3630</v>
      </c>
      <c r="F3247" t="s">
        <v>3630</v>
      </c>
    </row>
    <row r="3248" spans="1:6" x14ac:dyDescent="0.25">
      <c r="A3248">
        <v>5775203</v>
      </c>
      <c r="B3248" t="s">
        <v>3630</v>
      </c>
      <c r="C3248">
        <v>0</v>
      </c>
      <c r="D3248">
        <v>0</v>
      </c>
      <c r="E3248" t="s">
        <v>3630</v>
      </c>
      <c r="F3248" t="s">
        <v>3630</v>
      </c>
    </row>
    <row r="3249" spans="1:6" x14ac:dyDescent="0.25">
      <c r="A3249">
        <v>2525003</v>
      </c>
      <c r="B3249" t="s">
        <v>3630</v>
      </c>
      <c r="C3249">
        <v>0</v>
      </c>
      <c r="D3249">
        <v>0</v>
      </c>
      <c r="E3249" t="s">
        <v>3630</v>
      </c>
      <c r="F3249" t="s">
        <v>3630</v>
      </c>
    </row>
    <row r="3250" spans="1:6" x14ac:dyDescent="0.25">
      <c r="A3250">
        <v>6552103</v>
      </c>
      <c r="B3250" t="s">
        <v>3630</v>
      </c>
      <c r="C3250">
        <v>0</v>
      </c>
      <c r="D3250">
        <v>0</v>
      </c>
      <c r="E3250" t="s">
        <v>3630</v>
      </c>
      <c r="F3250" t="s">
        <v>3630</v>
      </c>
    </row>
    <row r="3251" spans="1:6" x14ac:dyDescent="0.25">
      <c r="A3251">
        <v>6550403</v>
      </c>
      <c r="B3251" t="s">
        <v>3630</v>
      </c>
      <c r="C3251">
        <v>0</v>
      </c>
      <c r="D3251">
        <v>0</v>
      </c>
      <c r="E3251" t="s">
        <v>3630</v>
      </c>
      <c r="F3251" t="s">
        <v>3630</v>
      </c>
    </row>
    <row r="3252" spans="1:6" x14ac:dyDescent="0.25">
      <c r="A3252">
        <v>6552603</v>
      </c>
      <c r="B3252" t="s">
        <v>3630</v>
      </c>
      <c r="C3252">
        <v>0</v>
      </c>
      <c r="D3252">
        <v>0</v>
      </c>
      <c r="E3252" t="s">
        <v>3630</v>
      </c>
      <c r="F3252" t="s">
        <v>3630</v>
      </c>
    </row>
    <row r="3253" spans="1:6" x14ac:dyDescent="0.25">
      <c r="A3253">
        <v>6549903</v>
      </c>
      <c r="B3253" t="s">
        <v>3630</v>
      </c>
      <c r="C3253">
        <v>0</v>
      </c>
      <c r="D3253">
        <v>0</v>
      </c>
      <c r="E3253" t="s">
        <v>3630</v>
      </c>
      <c r="F3253" t="s">
        <v>3630</v>
      </c>
    </row>
    <row r="3254" spans="1:6" x14ac:dyDescent="0.25">
      <c r="A3254">
        <v>6550703</v>
      </c>
      <c r="B3254" t="s">
        <v>3630</v>
      </c>
      <c r="C3254">
        <v>0</v>
      </c>
      <c r="D3254">
        <v>0</v>
      </c>
      <c r="E3254" t="s">
        <v>3630</v>
      </c>
      <c r="F3254" t="s">
        <v>3630</v>
      </c>
    </row>
    <row r="3255" spans="1:6" x14ac:dyDescent="0.25">
      <c r="A3255">
        <v>6550803</v>
      </c>
      <c r="B3255" t="s">
        <v>3630</v>
      </c>
      <c r="C3255">
        <v>0</v>
      </c>
      <c r="D3255">
        <v>0</v>
      </c>
      <c r="E3255" t="s">
        <v>3630</v>
      </c>
      <c r="F3255" t="s">
        <v>3630</v>
      </c>
    </row>
    <row r="3256" spans="1:6" x14ac:dyDescent="0.25">
      <c r="A3256">
        <v>6550903</v>
      </c>
      <c r="B3256" t="s">
        <v>3630</v>
      </c>
      <c r="C3256">
        <v>0</v>
      </c>
      <c r="D3256">
        <v>0</v>
      </c>
      <c r="E3256" t="s">
        <v>3630</v>
      </c>
      <c r="F3256" t="s">
        <v>3630</v>
      </c>
    </row>
    <row r="3257" spans="1:6" x14ac:dyDescent="0.25">
      <c r="A3257">
        <v>5617803</v>
      </c>
      <c r="B3257" t="s">
        <v>3630</v>
      </c>
      <c r="C3257">
        <v>0</v>
      </c>
      <c r="D3257">
        <v>0</v>
      </c>
      <c r="E3257" t="s">
        <v>3630</v>
      </c>
      <c r="F3257" t="s">
        <v>3630</v>
      </c>
    </row>
    <row r="3258" spans="1:6" x14ac:dyDescent="0.25">
      <c r="A3258">
        <v>4740903</v>
      </c>
      <c r="B3258" t="s">
        <v>3630</v>
      </c>
      <c r="C3258">
        <v>0</v>
      </c>
      <c r="D3258">
        <v>0</v>
      </c>
      <c r="E3258" t="s">
        <v>3630</v>
      </c>
      <c r="F3258" t="s">
        <v>3630</v>
      </c>
    </row>
    <row r="3259" spans="1:6" x14ac:dyDescent="0.25">
      <c r="A3259">
        <v>4739303</v>
      </c>
      <c r="B3259" t="s">
        <v>3630</v>
      </c>
      <c r="C3259">
        <v>0</v>
      </c>
      <c r="D3259">
        <v>0</v>
      </c>
      <c r="E3259" t="s">
        <v>3630</v>
      </c>
      <c r="F3259" t="s">
        <v>3630</v>
      </c>
    </row>
    <row r="3260" spans="1:6" x14ac:dyDescent="0.25">
      <c r="A3260">
        <v>6551303</v>
      </c>
      <c r="B3260" t="s">
        <v>3630</v>
      </c>
      <c r="C3260">
        <v>0</v>
      </c>
      <c r="D3260">
        <v>0</v>
      </c>
      <c r="E3260" t="s">
        <v>3630</v>
      </c>
      <c r="F3260" t="s">
        <v>3630</v>
      </c>
    </row>
    <row r="3261" spans="1:6" x14ac:dyDescent="0.25">
      <c r="A3261">
        <v>6550003</v>
      </c>
      <c r="B3261" t="s">
        <v>3630</v>
      </c>
      <c r="C3261">
        <v>0</v>
      </c>
      <c r="D3261">
        <v>0</v>
      </c>
      <c r="E3261" t="s">
        <v>3630</v>
      </c>
      <c r="F3261" t="s">
        <v>3630</v>
      </c>
    </row>
    <row r="3262" spans="1:6" x14ac:dyDescent="0.25">
      <c r="A3262">
        <v>6549703</v>
      </c>
      <c r="B3262" t="s">
        <v>3630</v>
      </c>
      <c r="C3262">
        <v>0</v>
      </c>
      <c r="D3262">
        <v>0</v>
      </c>
      <c r="E3262" t="s">
        <v>3630</v>
      </c>
      <c r="F3262" t="s">
        <v>3630</v>
      </c>
    </row>
    <row r="3263" spans="1:6" x14ac:dyDescent="0.25">
      <c r="A3263">
        <v>6552303</v>
      </c>
      <c r="B3263" t="s">
        <v>3630</v>
      </c>
      <c r="C3263">
        <v>0</v>
      </c>
      <c r="D3263">
        <v>0</v>
      </c>
      <c r="E3263" t="s">
        <v>3630</v>
      </c>
      <c r="F3263" t="s">
        <v>3630</v>
      </c>
    </row>
    <row r="3264" spans="1:6" x14ac:dyDescent="0.25">
      <c r="A3264">
        <v>6552503</v>
      </c>
      <c r="B3264" t="s">
        <v>3630</v>
      </c>
      <c r="C3264">
        <v>0</v>
      </c>
      <c r="D3264">
        <v>0</v>
      </c>
      <c r="E3264" t="s">
        <v>3630</v>
      </c>
      <c r="F3264" t="s">
        <v>3630</v>
      </c>
    </row>
    <row r="3265" spans="1:6" x14ac:dyDescent="0.25">
      <c r="A3265">
        <v>6552803</v>
      </c>
      <c r="B3265" t="s">
        <v>3630</v>
      </c>
      <c r="C3265">
        <v>0</v>
      </c>
      <c r="D3265">
        <v>0</v>
      </c>
      <c r="E3265" t="s">
        <v>3630</v>
      </c>
      <c r="F3265" t="s">
        <v>3630</v>
      </c>
    </row>
    <row r="3266" spans="1:6" x14ac:dyDescent="0.25">
      <c r="A3266">
        <v>6552903</v>
      </c>
      <c r="B3266" t="s">
        <v>3630</v>
      </c>
      <c r="C3266">
        <v>0</v>
      </c>
      <c r="D3266">
        <v>0</v>
      </c>
      <c r="E3266" t="s">
        <v>3630</v>
      </c>
      <c r="F3266" t="s">
        <v>3630</v>
      </c>
    </row>
    <row r="3267" spans="1:6" x14ac:dyDescent="0.25">
      <c r="A3267">
        <v>6550303</v>
      </c>
      <c r="B3267" t="s">
        <v>3630</v>
      </c>
      <c r="C3267">
        <v>0</v>
      </c>
      <c r="D3267">
        <v>0</v>
      </c>
      <c r="E3267" t="s">
        <v>3630</v>
      </c>
      <c r="F3267" t="s">
        <v>3630</v>
      </c>
    </row>
    <row r="3268" spans="1:6" x14ac:dyDescent="0.25">
      <c r="A3268">
        <v>6553303</v>
      </c>
      <c r="B3268" t="s">
        <v>3630</v>
      </c>
      <c r="C3268">
        <v>0</v>
      </c>
      <c r="D3268">
        <v>0</v>
      </c>
      <c r="E3268" t="s">
        <v>3630</v>
      </c>
      <c r="F3268" t="s">
        <v>3630</v>
      </c>
    </row>
    <row r="3269" spans="1:6" x14ac:dyDescent="0.25">
      <c r="A3269">
        <v>6550203</v>
      </c>
      <c r="B3269" t="s">
        <v>3630</v>
      </c>
      <c r="C3269">
        <v>0</v>
      </c>
      <c r="D3269">
        <v>0</v>
      </c>
      <c r="E3269" t="s">
        <v>3630</v>
      </c>
      <c r="F3269" t="s">
        <v>3630</v>
      </c>
    </row>
    <row r="3270" spans="1:6" x14ac:dyDescent="0.25">
      <c r="A3270">
        <v>6553003</v>
      </c>
      <c r="B3270" t="s">
        <v>3630</v>
      </c>
      <c r="C3270">
        <v>0</v>
      </c>
      <c r="D3270">
        <v>0</v>
      </c>
      <c r="E3270" t="s">
        <v>3630</v>
      </c>
      <c r="F3270" t="s">
        <v>3630</v>
      </c>
    </row>
    <row r="3271" spans="1:6" x14ac:dyDescent="0.25">
      <c r="A3271">
        <v>6551803</v>
      </c>
      <c r="B3271" t="s">
        <v>3630</v>
      </c>
      <c r="C3271">
        <v>0</v>
      </c>
      <c r="D3271">
        <v>0</v>
      </c>
      <c r="E3271" t="s">
        <v>3630</v>
      </c>
      <c r="F3271" t="s">
        <v>3630</v>
      </c>
    </row>
    <row r="3272" spans="1:6" x14ac:dyDescent="0.25">
      <c r="A3272">
        <v>6552003</v>
      </c>
      <c r="B3272" t="s">
        <v>3630</v>
      </c>
      <c r="C3272">
        <v>0</v>
      </c>
      <c r="D3272">
        <v>0</v>
      </c>
      <c r="E3272" t="s">
        <v>3630</v>
      </c>
      <c r="F3272" t="s">
        <v>3630</v>
      </c>
    </row>
    <row r="3273" spans="1:6" x14ac:dyDescent="0.25">
      <c r="A3273">
        <v>6550103</v>
      </c>
      <c r="B3273" t="s">
        <v>3630</v>
      </c>
      <c r="C3273">
        <v>0</v>
      </c>
      <c r="D3273">
        <v>0</v>
      </c>
      <c r="E3273" t="s">
        <v>3630</v>
      </c>
      <c r="F3273" t="s">
        <v>3630</v>
      </c>
    </row>
    <row r="3274" spans="1:6" x14ac:dyDescent="0.25">
      <c r="A3274">
        <v>6549803</v>
      </c>
      <c r="B3274" t="s">
        <v>3630</v>
      </c>
      <c r="C3274">
        <v>0</v>
      </c>
      <c r="D3274">
        <v>0</v>
      </c>
      <c r="E3274" t="s">
        <v>3630</v>
      </c>
      <c r="F3274" t="s">
        <v>3630</v>
      </c>
    </row>
    <row r="3275" spans="1:6" x14ac:dyDescent="0.25">
      <c r="A3275">
        <v>6550503</v>
      </c>
      <c r="B3275" t="s">
        <v>3630</v>
      </c>
      <c r="C3275">
        <v>0</v>
      </c>
      <c r="D3275">
        <v>0</v>
      </c>
      <c r="E3275" t="s">
        <v>3630</v>
      </c>
      <c r="F3275" t="s">
        <v>3630</v>
      </c>
    </row>
    <row r="3276" spans="1:6" x14ac:dyDescent="0.25">
      <c r="A3276">
        <v>6550603</v>
      </c>
      <c r="B3276" t="s">
        <v>3630</v>
      </c>
      <c r="C3276">
        <v>0</v>
      </c>
      <c r="D3276">
        <v>0</v>
      </c>
      <c r="E3276" t="s">
        <v>3630</v>
      </c>
      <c r="F3276" t="s">
        <v>3630</v>
      </c>
    </row>
    <row r="3277" spans="1:6" x14ac:dyDescent="0.25">
      <c r="A3277">
        <v>6551003</v>
      </c>
      <c r="B3277" t="s">
        <v>3630</v>
      </c>
      <c r="C3277">
        <v>0</v>
      </c>
      <c r="D3277">
        <v>0</v>
      </c>
      <c r="E3277" t="s">
        <v>3630</v>
      </c>
      <c r="F3277" t="s">
        <v>3630</v>
      </c>
    </row>
    <row r="3278" spans="1:6" x14ac:dyDescent="0.25">
      <c r="A3278">
        <v>6551103</v>
      </c>
      <c r="B3278" t="s">
        <v>3630</v>
      </c>
      <c r="C3278">
        <v>0</v>
      </c>
      <c r="D3278">
        <v>0</v>
      </c>
      <c r="E3278" t="s">
        <v>3630</v>
      </c>
      <c r="F3278" t="s">
        <v>3630</v>
      </c>
    </row>
    <row r="3279" spans="1:6" x14ac:dyDescent="0.25">
      <c r="A3279">
        <v>6551403</v>
      </c>
      <c r="B3279" t="s">
        <v>3630</v>
      </c>
      <c r="C3279">
        <v>0</v>
      </c>
      <c r="D3279">
        <v>0</v>
      </c>
      <c r="E3279" t="s">
        <v>3630</v>
      </c>
      <c r="F3279" t="s">
        <v>3630</v>
      </c>
    </row>
    <row r="3280" spans="1:6" x14ac:dyDescent="0.25">
      <c r="A3280">
        <v>6551503</v>
      </c>
      <c r="B3280" t="s">
        <v>3630</v>
      </c>
      <c r="C3280">
        <v>0</v>
      </c>
      <c r="D3280">
        <v>0</v>
      </c>
      <c r="E3280" t="s">
        <v>3630</v>
      </c>
      <c r="F3280" t="s">
        <v>3630</v>
      </c>
    </row>
    <row r="3281" spans="1:6" x14ac:dyDescent="0.25">
      <c r="A3281">
        <v>6551603</v>
      </c>
      <c r="B3281" t="s">
        <v>3630</v>
      </c>
      <c r="C3281">
        <v>0</v>
      </c>
      <c r="D3281">
        <v>0</v>
      </c>
      <c r="E3281" t="s">
        <v>3630</v>
      </c>
      <c r="F3281" t="s">
        <v>3630</v>
      </c>
    </row>
    <row r="3282" spans="1:6" x14ac:dyDescent="0.25">
      <c r="A3282">
        <v>6551703</v>
      </c>
      <c r="B3282" t="s">
        <v>3630</v>
      </c>
      <c r="C3282">
        <v>0</v>
      </c>
      <c r="D3282">
        <v>0</v>
      </c>
      <c r="E3282" t="s">
        <v>3630</v>
      </c>
      <c r="F3282" t="s">
        <v>3630</v>
      </c>
    </row>
    <row r="3283" spans="1:6" x14ac:dyDescent="0.25">
      <c r="A3283">
        <v>6551903</v>
      </c>
      <c r="B3283" t="s">
        <v>3630</v>
      </c>
      <c r="C3283">
        <v>0</v>
      </c>
      <c r="D3283">
        <v>0</v>
      </c>
      <c r="E3283" t="s">
        <v>3630</v>
      </c>
      <c r="F3283" t="s">
        <v>3630</v>
      </c>
    </row>
    <row r="3284" spans="1:6" x14ac:dyDescent="0.25">
      <c r="A3284">
        <v>1213303</v>
      </c>
      <c r="B3284" t="s">
        <v>3627</v>
      </c>
      <c r="C3284">
        <v>14340.69</v>
      </c>
      <c r="D3284">
        <v>14340.69</v>
      </c>
      <c r="E3284" t="s">
        <v>3628</v>
      </c>
      <c r="F3284" t="s">
        <v>3629</v>
      </c>
    </row>
    <row r="3285" spans="1:6" x14ac:dyDescent="0.25">
      <c r="A3285">
        <v>831303</v>
      </c>
      <c r="B3285" t="s">
        <v>3627</v>
      </c>
      <c r="C3285">
        <v>1659.11</v>
      </c>
      <c r="D3285">
        <v>1659.11</v>
      </c>
      <c r="E3285" t="s">
        <v>3628</v>
      </c>
      <c r="F3285" t="s">
        <v>3629</v>
      </c>
    </row>
    <row r="3286" spans="1:6" x14ac:dyDescent="0.25">
      <c r="A3286">
        <v>1501203</v>
      </c>
      <c r="B3286" t="s">
        <v>3627</v>
      </c>
      <c r="C3286">
        <v>11606.26</v>
      </c>
      <c r="D3286">
        <v>11606.26</v>
      </c>
      <c r="E3286" t="s">
        <v>3628</v>
      </c>
      <c r="F3286" t="s">
        <v>3629</v>
      </c>
    </row>
    <row r="3287" spans="1:6" x14ac:dyDescent="0.25">
      <c r="A3287">
        <v>6527903</v>
      </c>
      <c r="B3287" t="s">
        <v>3627</v>
      </c>
      <c r="C3287">
        <v>12308.86</v>
      </c>
      <c r="D3287">
        <v>12308.86</v>
      </c>
      <c r="E3287" t="s">
        <v>3628</v>
      </c>
      <c r="F3287" t="s">
        <v>3629</v>
      </c>
    </row>
    <row r="3288" spans="1:6" x14ac:dyDescent="0.25">
      <c r="A3288">
        <v>6530103</v>
      </c>
      <c r="B3288" t="s">
        <v>3627</v>
      </c>
      <c r="C3288">
        <v>12308.86</v>
      </c>
      <c r="D3288">
        <v>12308.86</v>
      </c>
      <c r="E3288" t="s">
        <v>3628</v>
      </c>
      <c r="F3288" t="s">
        <v>3629</v>
      </c>
    </row>
    <row r="3289" spans="1:6" x14ac:dyDescent="0.25">
      <c r="A3289">
        <v>6524003</v>
      </c>
      <c r="B3289" t="s">
        <v>3627</v>
      </c>
      <c r="C3289">
        <v>12308.86</v>
      </c>
      <c r="D3289">
        <v>12308.86</v>
      </c>
      <c r="E3289" t="s">
        <v>3628</v>
      </c>
      <c r="F3289" t="s">
        <v>3629</v>
      </c>
    </row>
    <row r="3290" spans="1:6" x14ac:dyDescent="0.25">
      <c r="A3290">
        <v>6523903</v>
      </c>
      <c r="B3290" t="s">
        <v>3627</v>
      </c>
      <c r="C3290">
        <v>12308.86</v>
      </c>
      <c r="D3290">
        <v>12308.86</v>
      </c>
      <c r="E3290" t="s">
        <v>3628</v>
      </c>
      <c r="F3290" t="s">
        <v>3629</v>
      </c>
    </row>
    <row r="3291" spans="1:6" x14ac:dyDescent="0.25">
      <c r="A3291">
        <v>6523803</v>
      </c>
      <c r="B3291" t="s">
        <v>3627</v>
      </c>
      <c r="C3291">
        <v>12308.86</v>
      </c>
      <c r="D3291">
        <v>12308.86</v>
      </c>
      <c r="E3291" t="s">
        <v>3628</v>
      </c>
      <c r="F3291" t="s">
        <v>3629</v>
      </c>
    </row>
    <row r="3292" spans="1:6" x14ac:dyDescent="0.25">
      <c r="A3292">
        <v>6523703</v>
      </c>
      <c r="B3292" t="s">
        <v>3627</v>
      </c>
      <c r="C3292">
        <v>7883.69</v>
      </c>
      <c r="D3292">
        <v>7883.69</v>
      </c>
      <c r="E3292" t="s">
        <v>3628</v>
      </c>
      <c r="F3292" t="s">
        <v>3629</v>
      </c>
    </row>
    <row r="3293" spans="1:6" x14ac:dyDescent="0.25">
      <c r="A3293">
        <v>6533803</v>
      </c>
      <c r="B3293" t="s">
        <v>3627</v>
      </c>
      <c r="C3293">
        <v>12308.86</v>
      </c>
      <c r="D3293">
        <v>12308.86</v>
      </c>
      <c r="E3293" t="s">
        <v>3628</v>
      </c>
      <c r="F3293" t="s">
        <v>3629</v>
      </c>
    </row>
    <row r="3294" spans="1:6" x14ac:dyDescent="0.25">
      <c r="A3294">
        <v>5833703</v>
      </c>
      <c r="B3294" t="s">
        <v>3627</v>
      </c>
      <c r="C3294">
        <v>3381.21</v>
      </c>
      <c r="D3294">
        <v>3381.21</v>
      </c>
      <c r="E3294" t="s">
        <v>3628</v>
      </c>
      <c r="F3294" t="s">
        <v>3629</v>
      </c>
    </row>
    <row r="3295" spans="1:6" x14ac:dyDescent="0.25">
      <c r="A3295">
        <v>5627703</v>
      </c>
      <c r="B3295" t="s">
        <v>3627</v>
      </c>
      <c r="C3295">
        <v>2142</v>
      </c>
      <c r="D3295">
        <v>2142</v>
      </c>
      <c r="E3295" t="s">
        <v>3628</v>
      </c>
      <c r="F3295" t="s">
        <v>3629</v>
      </c>
    </row>
    <row r="3296" spans="1:6" x14ac:dyDescent="0.25">
      <c r="A3296">
        <v>1467203</v>
      </c>
      <c r="B3296" t="s">
        <v>3627</v>
      </c>
      <c r="C3296">
        <v>1103.1300000000001</v>
      </c>
      <c r="D3296">
        <v>1103.1300000000001</v>
      </c>
      <c r="E3296" t="s">
        <v>3628</v>
      </c>
      <c r="F3296" t="s">
        <v>3629</v>
      </c>
    </row>
    <row r="3297" spans="1:6" x14ac:dyDescent="0.25">
      <c r="A3297">
        <v>400603</v>
      </c>
      <c r="B3297" t="s">
        <v>3627</v>
      </c>
      <c r="C3297">
        <v>4586.8100000000004</v>
      </c>
      <c r="D3297">
        <v>4586.8100000000004</v>
      </c>
      <c r="E3297" t="s">
        <v>3628</v>
      </c>
      <c r="F3297" t="s">
        <v>3629</v>
      </c>
    </row>
    <row r="3298" spans="1:6" x14ac:dyDescent="0.25">
      <c r="A3298">
        <v>287003</v>
      </c>
      <c r="B3298" t="s">
        <v>3627</v>
      </c>
      <c r="C3298">
        <v>2848.87</v>
      </c>
      <c r="D3298">
        <v>2848.87</v>
      </c>
      <c r="E3298" t="s">
        <v>3628</v>
      </c>
      <c r="F3298" t="s">
        <v>3629</v>
      </c>
    </row>
    <row r="3299" spans="1:6" x14ac:dyDescent="0.25">
      <c r="A3299">
        <v>6555703</v>
      </c>
      <c r="B3299" t="s">
        <v>3630</v>
      </c>
      <c r="C3299">
        <v>0</v>
      </c>
      <c r="D3299">
        <v>0</v>
      </c>
      <c r="E3299" t="s">
        <v>3630</v>
      </c>
      <c r="F3299" t="s">
        <v>3630</v>
      </c>
    </row>
    <row r="3300" spans="1:6" x14ac:dyDescent="0.25">
      <c r="A3300">
        <v>5185303</v>
      </c>
      <c r="B3300" t="s">
        <v>3627</v>
      </c>
      <c r="C3300">
        <v>2435.5</v>
      </c>
      <c r="D3300">
        <v>2435.5</v>
      </c>
      <c r="E3300" t="s">
        <v>3628</v>
      </c>
      <c r="F3300" t="s">
        <v>3629</v>
      </c>
    </row>
    <row r="3301" spans="1:6" x14ac:dyDescent="0.25">
      <c r="A3301">
        <v>6496003</v>
      </c>
      <c r="B3301" t="s">
        <v>3627</v>
      </c>
      <c r="C3301">
        <v>50144.61</v>
      </c>
      <c r="D3301">
        <v>50144.61</v>
      </c>
      <c r="E3301" t="s">
        <v>3628</v>
      </c>
      <c r="F3301" t="s">
        <v>3629</v>
      </c>
    </row>
    <row r="3302" spans="1:6" x14ac:dyDescent="0.25">
      <c r="A3302">
        <v>1469203</v>
      </c>
      <c r="B3302" t="s">
        <v>3627</v>
      </c>
      <c r="C3302">
        <v>15057.72</v>
      </c>
      <c r="D3302">
        <v>15057.72</v>
      </c>
      <c r="E3302" t="s">
        <v>3628</v>
      </c>
      <c r="F3302" t="s">
        <v>3629</v>
      </c>
    </row>
    <row r="3303" spans="1:6" x14ac:dyDescent="0.25">
      <c r="A3303">
        <v>250703</v>
      </c>
      <c r="B3303" t="s">
        <v>3627</v>
      </c>
      <c r="C3303">
        <v>4452</v>
      </c>
      <c r="D3303">
        <v>4452</v>
      </c>
      <c r="E3303" t="s">
        <v>3628</v>
      </c>
      <c r="F3303" t="s">
        <v>3629</v>
      </c>
    </row>
    <row r="3304" spans="1:6" x14ac:dyDescent="0.25">
      <c r="A3304">
        <v>1323703</v>
      </c>
      <c r="B3304" t="s">
        <v>3627</v>
      </c>
      <c r="C3304">
        <v>3375.58</v>
      </c>
      <c r="D3304">
        <v>3375.58</v>
      </c>
      <c r="E3304" t="s">
        <v>3628</v>
      </c>
      <c r="F3304" t="s">
        <v>3629</v>
      </c>
    </row>
    <row r="3305" spans="1:6" x14ac:dyDescent="0.25">
      <c r="A3305">
        <v>3593603</v>
      </c>
      <c r="B3305" t="s">
        <v>3627</v>
      </c>
      <c r="C3305">
        <v>15057.72</v>
      </c>
      <c r="D3305">
        <v>15057.72</v>
      </c>
      <c r="E3305" t="s">
        <v>3628</v>
      </c>
      <c r="F3305" t="s">
        <v>3629</v>
      </c>
    </row>
    <row r="3306" spans="1:6" x14ac:dyDescent="0.25">
      <c r="A3306">
        <v>253203</v>
      </c>
      <c r="B3306" t="s">
        <v>3627</v>
      </c>
      <c r="C3306">
        <v>2142</v>
      </c>
      <c r="D3306">
        <v>2142</v>
      </c>
      <c r="E3306" t="s">
        <v>3628</v>
      </c>
      <c r="F3306" t="s">
        <v>3629</v>
      </c>
    </row>
    <row r="3307" spans="1:6" x14ac:dyDescent="0.25">
      <c r="A3307">
        <v>4493903</v>
      </c>
      <c r="B3307" t="s">
        <v>3627</v>
      </c>
      <c r="C3307">
        <v>5213.8500000000004</v>
      </c>
      <c r="D3307">
        <v>5213.8500000000004</v>
      </c>
      <c r="E3307" t="s">
        <v>3628</v>
      </c>
      <c r="F3307" t="s">
        <v>3629</v>
      </c>
    </row>
    <row r="3308" spans="1:6" x14ac:dyDescent="0.25">
      <c r="A3308">
        <v>4391203</v>
      </c>
      <c r="B3308" t="s">
        <v>3627</v>
      </c>
      <c r="C3308">
        <v>1103.1300000000001</v>
      </c>
      <c r="D3308">
        <v>1103.1300000000001</v>
      </c>
      <c r="E3308" t="s">
        <v>3628</v>
      </c>
      <c r="F3308" t="s">
        <v>3629</v>
      </c>
    </row>
    <row r="3309" spans="1:6" x14ac:dyDescent="0.25">
      <c r="A3309">
        <v>2131303</v>
      </c>
      <c r="B3309" t="s">
        <v>3627</v>
      </c>
      <c r="C3309">
        <v>12081.3</v>
      </c>
      <c r="D3309">
        <v>12081.3</v>
      </c>
      <c r="E3309" t="s">
        <v>3628</v>
      </c>
      <c r="F3309" t="s">
        <v>3629</v>
      </c>
    </row>
    <row r="3310" spans="1:6" x14ac:dyDescent="0.25">
      <c r="A3310">
        <v>2229203</v>
      </c>
      <c r="B3310" t="s">
        <v>3627</v>
      </c>
      <c r="C3310">
        <v>1877.53</v>
      </c>
      <c r="D3310">
        <v>1877.53</v>
      </c>
      <c r="E3310" t="s">
        <v>3628</v>
      </c>
      <c r="F3310" t="s">
        <v>3629</v>
      </c>
    </row>
    <row r="3311" spans="1:6" x14ac:dyDescent="0.25">
      <c r="A3311">
        <v>1437203</v>
      </c>
      <c r="B3311" t="s">
        <v>3627</v>
      </c>
      <c r="C3311">
        <v>5736.28</v>
      </c>
      <c r="D3311">
        <v>5736.28</v>
      </c>
      <c r="E3311" t="s">
        <v>3628</v>
      </c>
      <c r="F3311" t="s">
        <v>3629</v>
      </c>
    </row>
    <row r="3312" spans="1:6" x14ac:dyDescent="0.25">
      <c r="A3312">
        <v>1473203</v>
      </c>
      <c r="B3312" t="s">
        <v>3627</v>
      </c>
      <c r="C3312">
        <v>2206.2600000000002</v>
      </c>
      <c r="D3312">
        <v>2206.2600000000002</v>
      </c>
      <c r="E3312" t="s">
        <v>3628</v>
      </c>
      <c r="F3312" t="s">
        <v>3629</v>
      </c>
    </row>
    <row r="3313" spans="1:6" x14ac:dyDescent="0.25">
      <c r="A3313">
        <v>1305403</v>
      </c>
      <c r="B3313" t="s">
        <v>3630</v>
      </c>
      <c r="C3313">
        <v>0</v>
      </c>
      <c r="D3313">
        <v>0</v>
      </c>
      <c r="E3313" t="s">
        <v>3630</v>
      </c>
      <c r="F3313" t="s">
        <v>3630</v>
      </c>
    </row>
    <row r="3314" spans="1:6" x14ac:dyDescent="0.25">
      <c r="A3314">
        <v>396403</v>
      </c>
      <c r="B3314" t="s">
        <v>3627</v>
      </c>
      <c r="C3314">
        <v>10023.040000000001</v>
      </c>
      <c r="D3314">
        <v>10023.040000000001</v>
      </c>
      <c r="E3314" t="s">
        <v>3628</v>
      </c>
      <c r="F3314" t="s">
        <v>3629</v>
      </c>
    </row>
    <row r="3315" spans="1:6" x14ac:dyDescent="0.25">
      <c r="A3315">
        <v>21303</v>
      </c>
      <c r="B3315" t="s">
        <v>3627</v>
      </c>
      <c r="C3315">
        <v>3923.62</v>
      </c>
      <c r="D3315">
        <v>3923.62</v>
      </c>
      <c r="E3315" t="s">
        <v>3628</v>
      </c>
      <c r="F3315" t="s">
        <v>3629</v>
      </c>
    </row>
    <row r="3316" spans="1:6" x14ac:dyDescent="0.25">
      <c r="A3316">
        <v>5605703</v>
      </c>
      <c r="B3316" t="s">
        <v>3627</v>
      </c>
      <c r="C3316">
        <v>5432.64</v>
      </c>
      <c r="D3316">
        <v>5432.64</v>
      </c>
      <c r="E3316" t="s">
        <v>3628</v>
      </c>
      <c r="F3316" t="s">
        <v>3629</v>
      </c>
    </row>
    <row r="3317" spans="1:6" x14ac:dyDescent="0.25">
      <c r="A3317">
        <v>5163703</v>
      </c>
      <c r="B3317" t="s">
        <v>3627</v>
      </c>
      <c r="C3317">
        <v>2142</v>
      </c>
      <c r="D3317">
        <v>2142</v>
      </c>
      <c r="E3317" t="s">
        <v>3628</v>
      </c>
      <c r="F3317" t="s">
        <v>3629</v>
      </c>
    </row>
    <row r="3318" spans="1:6" x14ac:dyDescent="0.25">
      <c r="A3318">
        <v>2149203</v>
      </c>
      <c r="B3318" t="s">
        <v>3627</v>
      </c>
      <c r="C3318">
        <v>5075.37</v>
      </c>
      <c r="D3318">
        <v>5075.37</v>
      </c>
      <c r="E3318" t="s">
        <v>3628</v>
      </c>
      <c r="F3318" t="s">
        <v>3629</v>
      </c>
    </row>
    <row r="3319" spans="1:6" x14ac:dyDescent="0.25">
      <c r="A3319">
        <v>1984603</v>
      </c>
      <c r="B3319" t="s">
        <v>3627</v>
      </c>
      <c r="C3319">
        <v>3247.85</v>
      </c>
      <c r="D3319">
        <v>3247.85</v>
      </c>
      <c r="E3319" t="s">
        <v>3628</v>
      </c>
      <c r="F3319" t="s">
        <v>3629</v>
      </c>
    </row>
    <row r="3320" spans="1:6" x14ac:dyDescent="0.25">
      <c r="A3320">
        <v>6174503</v>
      </c>
      <c r="B3320" t="s">
        <v>3630</v>
      </c>
      <c r="C3320">
        <v>0</v>
      </c>
      <c r="D3320">
        <v>0</v>
      </c>
      <c r="E3320" t="s">
        <v>3630</v>
      </c>
      <c r="F3320" t="s">
        <v>3630</v>
      </c>
    </row>
    <row r="3321" spans="1:6" x14ac:dyDescent="0.25">
      <c r="A3321">
        <v>4069403</v>
      </c>
      <c r="B3321" t="s">
        <v>3627</v>
      </c>
      <c r="C3321">
        <v>6067.22</v>
      </c>
      <c r="D3321">
        <v>6067.22</v>
      </c>
      <c r="E3321" t="s">
        <v>3628</v>
      </c>
      <c r="F3321" t="s">
        <v>3629</v>
      </c>
    </row>
    <row r="3322" spans="1:6" x14ac:dyDescent="0.25">
      <c r="A3322">
        <v>4973303</v>
      </c>
      <c r="B3322" t="s">
        <v>3627</v>
      </c>
      <c r="C3322">
        <v>3530.02</v>
      </c>
      <c r="D3322">
        <v>3530.02</v>
      </c>
      <c r="E3322" t="s">
        <v>3628</v>
      </c>
      <c r="F3322" t="s">
        <v>3629</v>
      </c>
    </row>
    <row r="3323" spans="1:6" x14ac:dyDescent="0.25">
      <c r="A3323">
        <v>5473803</v>
      </c>
      <c r="B3323" t="s">
        <v>3627</v>
      </c>
      <c r="C3323">
        <v>882.5</v>
      </c>
      <c r="D3323">
        <v>882.5</v>
      </c>
      <c r="E3323" t="s">
        <v>3628</v>
      </c>
      <c r="F3323" t="s">
        <v>3629</v>
      </c>
    </row>
    <row r="3324" spans="1:6" x14ac:dyDescent="0.25">
      <c r="A3324">
        <v>5447003</v>
      </c>
      <c r="B3324" t="s">
        <v>3627</v>
      </c>
      <c r="C3324">
        <v>1071</v>
      </c>
      <c r="D3324">
        <v>1071</v>
      </c>
      <c r="E3324" t="s">
        <v>3628</v>
      </c>
      <c r="F3324" t="s">
        <v>3629</v>
      </c>
    </row>
    <row r="3325" spans="1:6" x14ac:dyDescent="0.25">
      <c r="A3325">
        <v>5998803</v>
      </c>
      <c r="B3325" t="s">
        <v>3627</v>
      </c>
      <c r="C3325">
        <v>5185.3100000000004</v>
      </c>
      <c r="D3325">
        <v>5185.3100000000004</v>
      </c>
      <c r="E3325" t="s">
        <v>3628</v>
      </c>
      <c r="F3325" t="s">
        <v>3629</v>
      </c>
    </row>
    <row r="3326" spans="1:6" x14ac:dyDescent="0.25">
      <c r="A3326">
        <v>5873703</v>
      </c>
      <c r="B3326" t="s">
        <v>3627</v>
      </c>
      <c r="C3326">
        <v>3022.31</v>
      </c>
      <c r="D3326">
        <v>3022.31</v>
      </c>
      <c r="E3326" t="s">
        <v>3628</v>
      </c>
      <c r="F3326" t="s">
        <v>3629</v>
      </c>
    </row>
    <row r="3327" spans="1:6" x14ac:dyDescent="0.25">
      <c r="A3327">
        <v>6092603</v>
      </c>
      <c r="B3327" t="s">
        <v>3630</v>
      </c>
      <c r="C3327">
        <v>0</v>
      </c>
      <c r="D3327">
        <v>0</v>
      </c>
      <c r="E3327" t="s">
        <v>3630</v>
      </c>
      <c r="F3327" t="s">
        <v>3630</v>
      </c>
    </row>
    <row r="3328" spans="1:6" x14ac:dyDescent="0.25">
      <c r="A3328">
        <v>6271703</v>
      </c>
      <c r="B3328" t="s">
        <v>3630</v>
      </c>
      <c r="C3328">
        <v>0</v>
      </c>
      <c r="D3328">
        <v>0</v>
      </c>
      <c r="E3328" t="s">
        <v>3630</v>
      </c>
      <c r="F3328" t="s">
        <v>3630</v>
      </c>
    </row>
    <row r="3329" spans="1:6" x14ac:dyDescent="0.25">
      <c r="A3329">
        <v>5531703</v>
      </c>
      <c r="B3329" t="s">
        <v>3627</v>
      </c>
      <c r="C3329">
        <v>2909.37</v>
      </c>
      <c r="D3329">
        <v>2909.37</v>
      </c>
      <c r="E3329" t="s">
        <v>3628</v>
      </c>
      <c r="F3329" t="s">
        <v>3629</v>
      </c>
    </row>
    <row r="3330" spans="1:6" x14ac:dyDescent="0.25">
      <c r="A3330">
        <v>5293703</v>
      </c>
      <c r="B3330" t="s">
        <v>3630</v>
      </c>
      <c r="C3330">
        <v>0</v>
      </c>
      <c r="D3330">
        <v>0</v>
      </c>
      <c r="E3330" t="s">
        <v>3630</v>
      </c>
      <c r="F3330" t="s">
        <v>3630</v>
      </c>
    </row>
    <row r="3331" spans="1:6" x14ac:dyDescent="0.25">
      <c r="A3331">
        <v>6016603</v>
      </c>
      <c r="B3331" t="s">
        <v>3627</v>
      </c>
      <c r="C3331">
        <v>4732.5</v>
      </c>
      <c r="D3331">
        <v>4732.5</v>
      </c>
      <c r="E3331" t="s">
        <v>3628</v>
      </c>
      <c r="F3331" t="s">
        <v>3629</v>
      </c>
    </row>
    <row r="3332" spans="1:6" x14ac:dyDescent="0.25">
      <c r="A3332">
        <v>2689303</v>
      </c>
      <c r="B3332" t="s">
        <v>3627</v>
      </c>
      <c r="C3332">
        <v>3309.39</v>
      </c>
      <c r="D3332">
        <v>3309.39</v>
      </c>
      <c r="E3332" t="s">
        <v>3628</v>
      </c>
      <c r="F3332" t="s">
        <v>3629</v>
      </c>
    </row>
    <row r="3333" spans="1:6" x14ac:dyDescent="0.25">
      <c r="A3333">
        <v>1719503</v>
      </c>
      <c r="B3333" t="s">
        <v>3627</v>
      </c>
      <c r="C3333">
        <v>2206.2600000000002</v>
      </c>
      <c r="D3333">
        <v>2206.2600000000002</v>
      </c>
      <c r="E3333" t="s">
        <v>3628</v>
      </c>
      <c r="F3333" t="s">
        <v>3629</v>
      </c>
    </row>
    <row r="3334" spans="1:6" x14ac:dyDescent="0.25">
      <c r="A3334">
        <v>3403303</v>
      </c>
      <c r="B3334" t="s">
        <v>3630</v>
      </c>
      <c r="C3334">
        <v>0</v>
      </c>
      <c r="D3334">
        <v>0</v>
      </c>
      <c r="E3334" t="s">
        <v>3630</v>
      </c>
      <c r="F3334" t="s">
        <v>3630</v>
      </c>
    </row>
    <row r="3335" spans="1:6" x14ac:dyDescent="0.25">
      <c r="A3335">
        <v>389403</v>
      </c>
      <c r="B3335" t="s">
        <v>3627</v>
      </c>
      <c r="C3335">
        <v>2206.2600000000002</v>
      </c>
      <c r="D3335">
        <v>2206.2600000000002</v>
      </c>
      <c r="E3335" t="s">
        <v>3628</v>
      </c>
      <c r="F3335" t="s">
        <v>3629</v>
      </c>
    </row>
    <row r="3336" spans="1:6" x14ac:dyDescent="0.25">
      <c r="A3336">
        <v>919203</v>
      </c>
      <c r="B3336" t="s">
        <v>3627</v>
      </c>
      <c r="C3336">
        <v>3079.13</v>
      </c>
      <c r="D3336">
        <v>3079.13</v>
      </c>
      <c r="E3336" t="s">
        <v>3628</v>
      </c>
      <c r="F3336" t="s">
        <v>3629</v>
      </c>
    </row>
    <row r="3337" spans="1:6" x14ac:dyDescent="0.25">
      <c r="A3337">
        <v>3293403</v>
      </c>
      <c r="B3337" t="s">
        <v>3627</v>
      </c>
      <c r="C3337">
        <v>1994.74</v>
      </c>
      <c r="D3337">
        <v>1994.74</v>
      </c>
      <c r="E3337" t="s">
        <v>3628</v>
      </c>
      <c r="F3337" t="s">
        <v>3629</v>
      </c>
    </row>
    <row r="3338" spans="1:6" x14ac:dyDescent="0.25">
      <c r="A3338">
        <v>260503</v>
      </c>
      <c r="B3338" t="s">
        <v>3627</v>
      </c>
      <c r="C3338">
        <v>5218.3599999999997</v>
      </c>
      <c r="D3338">
        <v>5218.3599999999997</v>
      </c>
      <c r="E3338" t="s">
        <v>3628</v>
      </c>
      <c r="F3338" t="s">
        <v>3629</v>
      </c>
    </row>
    <row r="3339" spans="1:6" x14ac:dyDescent="0.25">
      <c r="A3339">
        <v>243203</v>
      </c>
      <c r="B3339" t="s">
        <v>3627</v>
      </c>
      <c r="C3339">
        <v>1654.7</v>
      </c>
      <c r="D3339">
        <v>1654.7</v>
      </c>
      <c r="E3339" t="s">
        <v>3628</v>
      </c>
      <c r="F3339" t="s">
        <v>3629</v>
      </c>
    </row>
    <row r="3340" spans="1:6" x14ac:dyDescent="0.25">
      <c r="A3340">
        <v>243503</v>
      </c>
      <c r="B3340" t="s">
        <v>3630</v>
      </c>
      <c r="C3340">
        <v>0</v>
      </c>
      <c r="D3340">
        <v>0</v>
      </c>
      <c r="E3340" t="s">
        <v>3630</v>
      </c>
      <c r="F3340" t="s">
        <v>3630</v>
      </c>
    </row>
    <row r="3341" spans="1:6" x14ac:dyDescent="0.25">
      <c r="A3341">
        <v>1235203</v>
      </c>
      <c r="B3341" t="s">
        <v>3627</v>
      </c>
      <c r="C3341">
        <v>6958.54</v>
      </c>
      <c r="D3341">
        <v>6958.54</v>
      </c>
      <c r="E3341" t="s">
        <v>3628</v>
      </c>
      <c r="F3341" t="s">
        <v>3629</v>
      </c>
    </row>
    <row r="3342" spans="1:6" x14ac:dyDescent="0.25">
      <c r="A3342">
        <v>1318303</v>
      </c>
      <c r="B3342" t="s">
        <v>3627</v>
      </c>
      <c r="C3342">
        <v>6454.97</v>
      </c>
      <c r="D3342">
        <v>6454.97</v>
      </c>
      <c r="E3342" t="s">
        <v>3628</v>
      </c>
      <c r="F3342" t="s">
        <v>3629</v>
      </c>
    </row>
    <row r="3343" spans="1:6" x14ac:dyDescent="0.25">
      <c r="A3343">
        <v>2513303</v>
      </c>
      <c r="B3343" t="s">
        <v>3627</v>
      </c>
      <c r="C3343">
        <v>7151.08</v>
      </c>
      <c r="D3343">
        <v>7151.08</v>
      </c>
      <c r="E3343" t="s">
        <v>3628</v>
      </c>
      <c r="F3343" t="s">
        <v>3629</v>
      </c>
    </row>
    <row r="3344" spans="1:6" x14ac:dyDescent="0.25">
      <c r="A3344">
        <v>1449203</v>
      </c>
      <c r="B3344" t="s">
        <v>3627</v>
      </c>
      <c r="C3344">
        <v>4191.8900000000003</v>
      </c>
      <c r="D3344">
        <v>4191.8900000000003</v>
      </c>
      <c r="E3344" t="s">
        <v>3628</v>
      </c>
      <c r="F3344" t="s">
        <v>3629</v>
      </c>
    </row>
    <row r="3345" spans="1:6" x14ac:dyDescent="0.25">
      <c r="A3345">
        <v>5371703</v>
      </c>
      <c r="B3345" t="s">
        <v>3627</v>
      </c>
      <c r="C3345">
        <v>12308.86</v>
      </c>
      <c r="D3345">
        <v>12308.86</v>
      </c>
      <c r="E3345" t="s">
        <v>3628</v>
      </c>
      <c r="F3345" t="s">
        <v>3629</v>
      </c>
    </row>
    <row r="3346" spans="1:6" x14ac:dyDescent="0.25">
      <c r="A3346">
        <v>6272203</v>
      </c>
      <c r="B3346" t="s">
        <v>3630</v>
      </c>
      <c r="C3346">
        <v>0</v>
      </c>
      <c r="D3346">
        <v>0</v>
      </c>
      <c r="E3346" t="s">
        <v>3630</v>
      </c>
      <c r="F3346" t="s">
        <v>3630</v>
      </c>
    </row>
    <row r="3347" spans="1:6" x14ac:dyDescent="0.25">
      <c r="A3347">
        <v>56603</v>
      </c>
      <c r="B3347" t="s">
        <v>3630</v>
      </c>
      <c r="C3347">
        <v>0</v>
      </c>
      <c r="D3347">
        <v>0</v>
      </c>
      <c r="E3347" t="s">
        <v>3630</v>
      </c>
      <c r="F3347" t="s">
        <v>3630</v>
      </c>
    </row>
    <row r="3348" spans="1:6" x14ac:dyDescent="0.25">
      <c r="A3348">
        <v>108403</v>
      </c>
      <c r="B3348" t="s">
        <v>3627</v>
      </c>
      <c r="C3348">
        <v>1007.16</v>
      </c>
      <c r="D3348">
        <v>1007.16</v>
      </c>
      <c r="E3348" t="s">
        <v>3628</v>
      </c>
      <c r="F3348" t="s">
        <v>3629</v>
      </c>
    </row>
    <row r="3349" spans="1:6" x14ac:dyDescent="0.25">
      <c r="A3349">
        <v>128703</v>
      </c>
      <c r="B3349" t="s">
        <v>3627</v>
      </c>
      <c r="C3349">
        <v>1654.7</v>
      </c>
      <c r="D3349">
        <v>1654.7</v>
      </c>
      <c r="E3349" t="s">
        <v>3628</v>
      </c>
      <c r="F3349" t="s">
        <v>3629</v>
      </c>
    </row>
    <row r="3350" spans="1:6" x14ac:dyDescent="0.25">
      <c r="A3350">
        <v>194303</v>
      </c>
      <c r="B3350" t="s">
        <v>3627</v>
      </c>
      <c r="C3350">
        <v>3860.96</v>
      </c>
      <c r="D3350">
        <v>3860.96</v>
      </c>
      <c r="E3350" t="s">
        <v>3628</v>
      </c>
      <c r="F3350" t="s">
        <v>3629</v>
      </c>
    </row>
    <row r="3351" spans="1:6" x14ac:dyDescent="0.25">
      <c r="A3351">
        <v>1885503</v>
      </c>
      <c r="B3351" t="s">
        <v>3627</v>
      </c>
      <c r="C3351">
        <v>12204.26</v>
      </c>
      <c r="D3351">
        <v>12204.26</v>
      </c>
      <c r="E3351" t="s">
        <v>3628</v>
      </c>
      <c r="F3351" t="s">
        <v>3629</v>
      </c>
    </row>
    <row r="3352" spans="1:6" x14ac:dyDescent="0.25">
      <c r="A3352">
        <v>6530203</v>
      </c>
      <c r="B3352" t="s">
        <v>3627</v>
      </c>
      <c r="C3352">
        <v>13568.5</v>
      </c>
      <c r="D3352">
        <v>13568.5</v>
      </c>
      <c r="E3352" t="s">
        <v>3628</v>
      </c>
      <c r="F3352" t="s">
        <v>3629</v>
      </c>
    </row>
    <row r="3353" spans="1:6" x14ac:dyDescent="0.25">
      <c r="A3353">
        <v>3419403</v>
      </c>
      <c r="B3353" t="s">
        <v>3627</v>
      </c>
      <c r="C3353">
        <v>24619.03</v>
      </c>
      <c r="D3353">
        <v>24619.03</v>
      </c>
      <c r="E3353" t="s">
        <v>3628</v>
      </c>
      <c r="F3353" t="s">
        <v>3629</v>
      </c>
    </row>
    <row r="3354" spans="1:6" x14ac:dyDescent="0.25">
      <c r="A3354">
        <v>5427703</v>
      </c>
      <c r="B3354" t="s">
        <v>3627</v>
      </c>
      <c r="C3354">
        <v>4964.09</v>
      </c>
      <c r="D3354">
        <v>4964.09</v>
      </c>
      <c r="E3354" t="s">
        <v>3628</v>
      </c>
      <c r="F3354" t="s">
        <v>3629</v>
      </c>
    </row>
    <row r="3355" spans="1:6" x14ac:dyDescent="0.25">
      <c r="A3355">
        <v>5379903</v>
      </c>
      <c r="B3355" t="s">
        <v>3627</v>
      </c>
      <c r="C3355">
        <v>4359.3900000000003</v>
      </c>
      <c r="D3355">
        <v>4359.3900000000003</v>
      </c>
      <c r="E3355" t="s">
        <v>3628</v>
      </c>
      <c r="F3355" t="s">
        <v>3629</v>
      </c>
    </row>
    <row r="3356" spans="1:6" x14ac:dyDescent="0.25">
      <c r="A3356">
        <v>3403403</v>
      </c>
      <c r="B3356" t="s">
        <v>3627</v>
      </c>
      <c r="C3356">
        <v>933.51</v>
      </c>
      <c r="D3356">
        <v>933.51</v>
      </c>
      <c r="E3356" t="s">
        <v>3628</v>
      </c>
      <c r="F3356" t="s">
        <v>3629</v>
      </c>
    </row>
    <row r="3357" spans="1:6" x14ac:dyDescent="0.25">
      <c r="A3357">
        <v>5293803</v>
      </c>
      <c r="B3357" t="s">
        <v>3627</v>
      </c>
      <c r="C3357">
        <v>583.33000000000004</v>
      </c>
      <c r="D3357">
        <v>583.33000000000004</v>
      </c>
      <c r="E3357" t="s">
        <v>3628</v>
      </c>
      <c r="F3357" t="s">
        <v>3629</v>
      </c>
    </row>
    <row r="3358" spans="1:6" x14ac:dyDescent="0.25">
      <c r="A3358">
        <v>5623703</v>
      </c>
      <c r="B3358" t="s">
        <v>3630</v>
      </c>
      <c r="C3358">
        <v>0</v>
      </c>
      <c r="D3358">
        <v>0</v>
      </c>
      <c r="E3358" t="s">
        <v>3630</v>
      </c>
      <c r="F3358" t="s">
        <v>3630</v>
      </c>
    </row>
    <row r="3359" spans="1:6" x14ac:dyDescent="0.25">
      <c r="A3359">
        <v>5722003</v>
      </c>
      <c r="B3359" t="s">
        <v>3630</v>
      </c>
      <c r="C3359">
        <v>0</v>
      </c>
      <c r="D3359">
        <v>0</v>
      </c>
      <c r="E3359" t="s">
        <v>3630</v>
      </c>
      <c r="F3359" t="s">
        <v>3630</v>
      </c>
    </row>
    <row r="3360" spans="1:6" x14ac:dyDescent="0.25">
      <c r="A3360">
        <v>332103</v>
      </c>
      <c r="B3360" t="s">
        <v>3627</v>
      </c>
      <c r="C3360">
        <v>4348.26</v>
      </c>
      <c r="D3360">
        <v>4348.26</v>
      </c>
      <c r="E3360" t="s">
        <v>3628</v>
      </c>
      <c r="F3360" t="s">
        <v>3629</v>
      </c>
    </row>
    <row r="3361" spans="1:6" x14ac:dyDescent="0.25">
      <c r="A3361">
        <v>346903</v>
      </c>
      <c r="B3361" t="s">
        <v>3627</v>
      </c>
      <c r="C3361">
        <v>3860.96</v>
      </c>
      <c r="D3361">
        <v>3860.96</v>
      </c>
      <c r="E3361" t="s">
        <v>3628</v>
      </c>
      <c r="F3361" t="s">
        <v>3629</v>
      </c>
    </row>
    <row r="3362" spans="1:6" x14ac:dyDescent="0.25">
      <c r="A3362">
        <v>1479203</v>
      </c>
      <c r="B3362" t="s">
        <v>3627</v>
      </c>
      <c r="C3362">
        <v>4584.07</v>
      </c>
      <c r="D3362">
        <v>4584.07</v>
      </c>
      <c r="E3362" t="s">
        <v>3628</v>
      </c>
      <c r="F3362" t="s">
        <v>3629</v>
      </c>
    </row>
    <row r="3363" spans="1:6" x14ac:dyDescent="0.25">
      <c r="A3363">
        <v>1258003</v>
      </c>
      <c r="B3363" t="s">
        <v>3627</v>
      </c>
      <c r="C3363">
        <v>7456.59</v>
      </c>
      <c r="D3363">
        <v>7456.59</v>
      </c>
      <c r="E3363" t="s">
        <v>3628</v>
      </c>
      <c r="F3363" t="s">
        <v>3629</v>
      </c>
    </row>
    <row r="3364" spans="1:6" x14ac:dyDescent="0.25">
      <c r="A3364">
        <v>3263303</v>
      </c>
      <c r="B3364" t="s">
        <v>3627</v>
      </c>
      <c r="C3364">
        <v>14768</v>
      </c>
      <c r="D3364">
        <v>14768</v>
      </c>
      <c r="E3364" t="s">
        <v>3628</v>
      </c>
      <c r="F3364" t="s">
        <v>3629</v>
      </c>
    </row>
    <row r="3365" spans="1:6" x14ac:dyDescent="0.25">
      <c r="A3365">
        <v>5473703</v>
      </c>
      <c r="B3365" t="s">
        <v>3627</v>
      </c>
      <c r="C3365">
        <v>27231.47</v>
      </c>
      <c r="D3365">
        <v>27231.47</v>
      </c>
      <c r="E3365" t="s">
        <v>3628</v>
      </c>
      <c r="F3365" t="s">
        <v>3629</v>
      </c>
    </row>
    <row r="3366" spans="1:6" x14ac:dyDescent="0.25">
      <c r="A3366">
        <v>1217203</v>
      </c>
      <c r="B3366" t="s">
        <v>3627</v>
      </c>
      <c r="C3366">
        <v>15057.72</v>
      </c>
      <c r="D3366">
        <v>15057.72</v>
      </c>
      <c r="E3366" t="s">
        <v>3628</v>
      </c>
      <c r="F3366" t="s">
        <v>3629</v>
      </c>
    </row>
    <row r="3367" spans="1:6" x14ac:dyDescent="0.25">
      <c r="A3367">
        <v>1321203</v>
      </c>
      <c r="B3367" t="s">
        <v>3627</v>
      </c>
      <c r="C3367">
        <v>4117.47</v>
      </c>
      <c r="D3367">
        <v>4117.47</v>
      </c>
      <c r="E3367" t="s">
        <v>3628</v>
      </c>
      <c r="F3367" t="s">
        <v>3629</v>
      </c>
    </row>
    <row r="3368" spans="1:6" x14ac:dyDescent="0.25">
      <c r="A3368">
        <v>6006503</v>
      </c>
      <c r="B3368" t="s">
        <v>3627</v>
      </c>
      <c r="C3368">
        <v>6067.22</v>
      </c>
      <c r="D3368">
        <v>6067.22</v>
      </c>
      <c r="E3368" t="s">
        <v>3628</v>
      </c>
      <c r="F3368" t="s">
        <v>3629</v>
      </c>
    </row>
    <row r="3369" spans="1:6" x14ac:dyDescent="0.25">
      <c r="A3369">
        <v>6739703</v>
      </c>
      <c r="B3369" t="s">
        <v>3630</v>
      </c>
      <c r="C3369">
        <v>0</v>
      </c>
      <c r="D3369">
        <v>0</v>
      </c>
      <c r="E3369" t="s">
        <v>3630</v>
      </c>
      <c r="F3369" t="s">
        <v>3630</v>
      </c>
    </row>
    <row r="3370" spans="1:6" x14ac:dyDescent="0.25">
      <c r="A3370">
        <v>5361703</v>
      </c>
      <c r="B3370" t="s">
        <v>3627</v>
      </c>
      <c r="C3370">
        <v>7834.72</v>
      </c>
      <c r="D3370">
        <v>7834.72</v>
      </c>
      <c r="E3370" t="s">
        <v>3628</v>
      </c>
      <c r="F3370" t="s">
        <v>3629</v>
      </c>
    </row>
    <row r="3371" spans="1:6" x14ac:dyDescent="0.25">
      <c r="A3371">
        <v>1213403</v>
      </c>
      <c r="B3371" t="s">
        <v>3627</v>
      </c>
      <c r="C3371">
        <v>7170.34</v>
      </c>
      <c r="D3371">
        <v>7170.34</v>
      </c>
      <c r="E3371" t="s">
        <v>3628</v>
      </c>
      <c r="F3371" t="s">
        <v>3629</v>
      </c>
    </row>
    <row r="3372" spans="1:6" x14ac:dyDescent="0.25">
      <c r="A3372">
        <v>1899903</v>
      </c>
      <c r="B3372" t="s">
        <v>3630</v>
      </c>
      <c r="C3372">
        <v>0</v>
      </c>
      <c r="D3372">
        <v>0</v>
      </c>
      <c r="E3372" t="s">
        <v>3630</v>
      </c>
      <c r="F3372" t="s">
        <v>3630</v>
      </c>
    </row>
    <row r="3373" spans="1:6" x14ac:dyDescent="0.25">
      <c r="A3373">
        <v>1754003</v>
      </c>
      <c r="B3373" t="s">
        <v>3627</v>
      </c>
      <c r="C3373">
        <v>3213</v>
      </c>
      <c r="D3373">
        <v>3213</v>
      </c>
      <c r="E3373" t="s">
        <v>3628</v>
      </c>
      <c r="F3373" t="s">
        <v>3629</v>
      </c>
    </row>
    <row r="3374" spans="1:6" x14ac:dyDescent="0.25">
      <c r="A3374">
        <v>6088803</v>
      </c>
      <c r="B3374" t="s">
        <v>3630</v>
      </c>
      <c r="C3374">
        <v>0</v>
      </c>
      <c r="D3374">
        <v>0</v>
      </c>
      <c r="E3374" t="s">
        <v>3630</v>
      </c>
      <c r="F3374" t="s">
        <v>3630</v>
      </c>
    </row>
    <row r="3375" spans="1:6" x14ac:dyDescent="0.25">
      <c r="A3375">
        <v>1261603</v>
      </c>
      <c r="B3375" t="s">
        <v>3627</v>
      </c>
      <c r="C3375">
        <v>12344.86</v>
      </c>
      <c r="D3375">
        <v>12344.86</v>
      </c>
      <c r="E3375" t="s">
        <v>3628</v>
      </c>
      <c r="F3375" t="s">
        <v>3629</v>
      </c>
    </row>
    <row r="3376" spans="1:6" x14ac:dyDescent="0.25">
      <c r="A3376">
        <v>5447203</v>
      </c>
      <c r="B3376" t="s">
        <v>3627</v>
      </c>
      <c r="C3376">
        <v>535.5</v>
      </c>
      <c r="D3376">
        <v>535.5</v>
      </c>
      <c r="E3376" t="s">
        <v>3628</v>
      </c>
      <c r="F3376" t="s">
        <v>3629</v>
      </c>
    </row>
    <row r="3377" spans="1:6" x14ac:dyDescent="0.25">
      <c r="A3377">
        <v>2067203</v>
      </c>
      <c r="B3377" t="s">
        <v>3627</v>
      </c>
      <c r="C3377">
        <v>3800.27</v>
      </c>
      <c r="D3377">
        <v>3800.27</v>
      </c>
      <c r="E3377" t="s">
        <v>3628</v>
      </c>
      <c r="F3377" t="s">
        <v>3629</v>
      </c>
    </row>
    <row r="3378" spans="1:6" x14ac:dyDescent="0.25">
      <c r="A3378">
        <v>3825203</v>
      </c>
      <c r="B3378" t="s">
        <v>3627</v>
      </c>
      <c r="C3378">
        <v>5515.65</v>
      </c>
      <c r="D3378">
        <v>5515.65</v>
      </c>
      <c r="E3378" t="s">
        <v>3628</v>
      </c>
      <c r="F3378" t="s">
        <v>3629</v>
      </c>
    </row>
    <row r="3379" spans="1:6" x14ac:dyDescent="0.25">
      <c r="A3379">
        <v>6573803</v>
      </c>
      <c r="B3379" t="s">
        <v>3627</v>
      </c>
      <c r="C3379">
        <v>27231.47</v>
      </c>
      <c r="D3379">
        <v>27231.47</v>
      </c>
      <c r="E3379" t="s">
        <v>3628</v>
      </c>
      <c r="F3379" t="s">
        <v>3629</v>
      </c>
    </row>
    <row r="3380" spans="1:6" x14ac:dyDescent="0.25">
      <c r="A3380">
        <v>2995203</v>
      </c>
      <c r="B3380" t="s">
        <v>3627</v>
      </c>
      <c r="C3380">
        <v>6490.26</v>
      </c>
      <c r="D3380">
        <v>6490.26</v>
      </c>
      <c r="E3380" t="s">
        <v>3628</v>
      </c>
      <c r="F3380" t="s">
        <v>3629</v>
      </c>
    </row>
    <row r="3381" spans="1:6" x14ac:dyDescent="0.25">
      <c r="A3381">
        <v>3229603</v>
      </c>
      <c r="B3381" t="s">
        <v>3627</v>
      </c>
      <c r="C3381">
        <v>551.57000000000005</v>
      </c>
      <c r="D3381">
        <v>551.57000000000005</v>
      </c>
      <c r="E3381" t="s">
        <v>3628</v>
      </c>
      <c r="F3381" t="s">
        <v>3629</v>
      </c>
    </row>
    <row r="3382" spans="1:6" x14ac:dyDescent="0.25">
      <c r="A3382">
        <v>6701903</v>
      </c>
      <c r="B3382" t="s">
        <v>3630</v>
      </c>
      <c r="C3382">
        <v>0</v>
      </c>
      <c r="D3382">
        <v>0</v>
      </c>
      <c r="E3382" t="s">
        <v>3630</v>
      </c>
      <c r="F3382" t="s">
        <v>3630</v>
      </c>
    </row>
    <row r="3383" spans="1:6" x14ac:dyDescent="0.25">
      <c r="A3383">
        <v>5436303</v>
      </c>
      <c r="B3383" t="s">
        <v>3627</v>
      </c>
      <c r="C3383">
        <v>1103.1300000000001</v>
      </c>
      <c r="D3383">
        <v>1103.1300000000001</v>
      </c>
      <c r="E3383" t="s">
        <v>3628</v>
      </c>
      <c r="F3383" t="s">
        <v>3629</v>
      </c>
    </row>
    <row r="3384" spans="1:6" x14ac:dyDescent="0.25">
      <c r="A3384">
        <v>383403</v>
      </c>
      <c r="B3384" t="s">
        <v>3627</v>
      </c>
      <c r="C3384">
        <v>2848.87</v>
      </c>
      <c r="D3384">
        <v>2848.87</v>
      </c>
      <c r="E3384" t="s">
        <v>3628</v>
      </c>
      <c r="F3384" t="s">
        <v>3629</v>
      </c>
    </row>
    <row r="3385" spans="1:6" x14ac:dyDescent="0.25">
      <c r="A3385">
        <v>1435303</v>
      </c>
      <c r="B3385" t="s">
        <v>3627</v>
      </c>
      <c r="C3385">
        <v>2757.83</v>
      </c>
      <c r="D3385">
        <v>2757.83</v>
      </c>
      <c r="E3385" t="s">
        <v>3628</v>
      </c>
      <c r="F3385" t="s">
        <v>3629</v>
      </c>
    </row>
    <row r="3386" spans="1:6" x14ac:dyDescent="0.25">
      <c r="A3386">
        <v>1258403</v>
      </c>
      <c r="B3386" t="s">
        <v>3627</v>
      </c>
      <c r="C3386">
        <v>2545.81</v>
      </c>
      <c r="D3386">
        <v>2545.81</v>
      </c>
      <c r="E3386" t="s">
        <v>3628</v>
      </c>
      <c r="F3386" t="s">
        <v>3629</v>
      </c>
    </row>
    <row r="3387" spans="1:6" x14ac:dyDescent="0.25">
      <c r="A3387">
        <v>2505303</v>
      </c>
      <c r="B3387" t="s">
        <v>3627</v>
      </c>
      <c r="C3387">
        <v>4026.42</v>
      </c>
      <c r="D3387">
        <v>4026.42</v>
      </c>
      <c r="E3387" t="s">
        <v>3628</v>
      </c>
      <c r="F3387" t="s">
        <v>3629</v>
      </c>
    </row>
    <row r="3388" spans="1:6" x14ac:dyDescent="0.25">
      <c r="A3388">
        <v>3505203</v>
      </c>
      <c r="B3388" t="s">
        <v>3627</v>
      </c>
      <c r="C3388">
        <v>1480.41</v>
      </c>
      <c r="D3388">
        <v>1480.41</v>
      </c>
      <c r="E3388" t="s">
        <v>3628</v>
      </c>
      <c r="F3388" t="s">
        <v>3629</v>
      </c>
    </row>
    <row r="3389" spans="1:6" x14ac:dyDescent="0.25">
      <c r="A3389">
        <v>3511203</v>
      </c>
      <c r="B3389" t="s">
        <v>3627</v>
      </c>
      <c r="C3389">
        <v>5356.26</v>
      </c>
      <c r="D3389">
        <v>5356.26</v>
      </c>
      <c r="E3389" t="s">
        <v>3628</v>
      </c>
      <c r="F3389" t="s">
        <v>3629</v>
      </c>
    </row>
    <row r="3390" spans="1:6" x14ac:dyDescent="0.25">
      <c r="A3390">
        <v>1407403</v>
      </c>
      <c r="B3390" t="s">
        <v>3627</v>
      </c>
      <c r="C3390">
        <v>1277.21</v>
      </c>
      <c r="D3390">
        <v>1277.21</v>
      </c>
      <c r="E3390" t="s">
        <v>3628</v>
      </c>
      <c r="F3390" t="s">
        <v>3629</v>
      </c>
    </row>
    <row r="3391" spans="1:6" x14ac:dyDescent="0.25">
      <c r="A3391">
        <v>6094503</v>
      </c>
      <c r="B3391" t="s">
        <v>3627</v>
      </c>
      <c r="C3391">
        <v>27231.47</v>
      </c>
      <c r="D3391">
        <v>27231.47</v>
      </c>
      <c r="E3391" t="s">
        <v>3628</v>
      </c>
      <c r="F3391" t="s">
        <v>3629</v>
      </c>
    </row>
    <row r="3392" spans="1:6" x14ac:dyDescent="0.25">
      <c r="A3392">
        <v>6533903</v>
      </c>
      <c r="B3392" t="s">
        <v>3627</v>
      </c>
      <c r="C3392">
        <v>25839.19</v>
      </c>
      <c r="D3392">
        <v>25839.19</v>
      </c>
      <c r="E3392" t="s">
        <v>3628</v>
      </c>
      <c r="F3392" t="s">
        <v>3629</v>
      </c>
    </row>
    <row r="3393" spans="1:6" x14ac:dyDescent="0.25">
      <c r="A3393">
        <v>5220603</v>
      </c>
      <c r="B3393" t="s">
        <v>3627</v>
      </c>
      <c r="C3393">
        <v>2731.81</v>
      </c>
      <c r="D3393">
        <v>2731.81</v>
      </c>
      <c r="E3393" t="s">
        <v>3628</v>
      </c>
      <c r="F3393" t="s">
        <v>3629</v>
      </c>
    </row>
    <row r="3394" spans="1:6" x14ac:dyDescent="0.25">
      <c r="A3394">
        <v>350703</v>
      </c>
      <c r="B3394" t="s">
        <v>3627</v>
      </c>
      <c r="C3394">
        <v>2435.5</v>
      </c>
      <c r="D3394">
        <v>2435.5</v>
      </c>
      <c r="E3394" t="s">
        <v>3628</v>
      </c>
      <c r="F3394" t="s">
        <v>3629</v>
      </c>
    </row>
    <row r="3395" spans="1:6" x14ac:dyDescent="0.25">
      <c r="A3395">
        <v>5209403</v>
      </c>
      <c r="B3395" t="s">
        <v>3627</v>
      </c>
      <c r="C3395">
        <v>3987.4</v>
      </c>
      <c r="D3395">
        <v>3987.4</v>
      </c>
      <c r="E3395" t="s">
        <v>3628</v>
      </c>
      <c r="F3395" t="s">
        <v>3629</v>
      </c>
    </row>
    <row r="3396" spans="1:6" x14ac:dyDescent="0.25">
      <c r="A3396">
        <v>6311803</v>
      </c>
      <c r="B3396" t="s">
        <v>3627</v>
      </c>
      <c r="C3396">
        <v>7010.01</v>
      </c>
      <c r="D3396">
        <v>7010.01</v>
      </c>
      <c r="E3396" t="s">
        <v>3628</v>
      </c>
      <c r="F3396" t="s">
        <v>3629</v>
      </c>
    </row>
    <row r="3397" spans="1:6" x14ac:dyDescent="0.25">
      <c r="A3397">
        <v>4923203</v>
      </c>
      <c r="B3397" t="s">
        <v>3627</v>
      </c>
      <c r="C3397">
        <v>3796.7</v>
      </c>
      <c r="D3397">
        <v>3796.7</v>
      </c>
      <c r="E3397" t="s">
        <v>3628</v>
      </c>
      <c r="F3397" t="s">
        <v>3629</v>
      </c>
    </row>
    <row r="3398" spans="1:6" x14ac:dyDescent="0.25">
      <c r="A3398">
        <v>375903</v>
      </c>
      <c r="B3398" t="s">
        <v>3627</v>
      </c>
      <c r="C3398">
        <v>2807.47</v>
      </c>
      <c r="D3398">
        <v>2807.47</v>
      </c>
      <c r="E3398" t="s">
        <v>3628</v>
      </c>
      <c r="F3398" t="s">
        <v>3629</v>
      </c>
    </row>
    <row r="3399" spans="1:6" x14ac:dyDescent="0.25">
      <c r="A3399">
        <v>2429303</v>
      </c>
      <c r="B3399" t="s">
        <v>3627</v>
      </c>
      <c r="C3399">
        <v>2784.81</v>
      </c>
      <c r="D3399">
        <v>2784.81</v>
      </c>
      <c r="E3399" t="s">
        <v>3628</v>
      </c>
      <c r="F3399" t="s">
        <v>3629</v>
      </c>
    </row>
    <row r="3400" spans="1:6" x14ac:dyDescent="0.25">
      <c r="A3400">
        <v>6271903</v>
      </c>
      <c r="B3400" t="s">
        <v>3627</v>
      </c>
      <c r="C3400">
        <v>4109.34</v>
      </c>
      <c r="D3400">
        <v>4109.34</v>
      </c>
      <c r="E3400" t="s">
        <v>3628</v>
      </c>
      <c r="F3400" t="s">
        <v>3629</v>
      </c>
    </row>
    <row r="3401" spans="1:6" x14ac:dyDescent="0.25">
      <c r="A3401">
        <v>3271503</v>
      </c>
      <c r="B3401" t="s">
        <v>3627</v>
      </c>
      <c r="C3401">
        <v>2482.04</v>
      </c>
      <c r="D3401">
        <v>2482.04</v>
      </c>
      <c r="E3401" t="s">
        <v>3628</v>
      </c>
      <c r="F3401" t="s">
        <v>3629</v>
      </c>
    </row>
    <row r="3402" spans="1:6" x14ac:dyDescent="0.25">
      <c r="A3402">
        <v>4107203</v>
      </c>
      <c r="B3402" t="s">
        <v>3627</v>
      </c>
      <c r="C3402">
        <v>3921.57</v>
      </c>
      <c r="D3402">
        <v>3921.57</v>
      </c>
      <c r="E3402" t="s">
        <v>3628</v>
      </c>
      <c r="F3402" t="s">
        <v>3629</v>
      </c>
    </row>
    <row r="3403" spans="1:6" x14ac:dyDescent="0.25">
      <c r="A3403">
        <v>6702003</v>
      </c>
      <c r="B3403" t="s">
        <v>3630</v>
      </c>
      <c r="C3403">
        <v>0</v>
      </c>
      <c r="D3403">
        <v>0</v>
      </c>
      <c r="E3403" t="s">
        <v>3630</v>
      </c>
      <c r="F3403" t="s">
        <v>3630</v>
      </c>
    </row>
    <row r="3404" spans="1:6" x14ac:dyDescent="0.25">
      <c r="A3404">
        <v>212003</v>
      </c>
      <c r="B3404" t="s">
        <v>3627</v>
      </c>
      <c r="C3404">
        <v>13568.5</v>
      </c>
      <c r="D3404">
        <v>13568.5</v>
      </c>
      <c r="E3404" t="s">
        <v>3628</v>
      </c>
      <c r="F3404" t="s">
        <v>3629</v>
      </c>
    </row>
    <row r="3405" spans="1:6" x14ac:dyDescent="0.25">
      <c r="A3405">
        <v>5761803</v>
      </c>
      <c r="B3405" t="s">
        <v>3630</v>
      </c>
      <c r="C3405">
        <v>0</v>
      </c>
      <c r="D3405">
        <v>0</v>
      </c>
      <c r="E3405" t="s">
        <v>3630</v>
      </c>
      <c r="F3405" t="s">
        <v>3630</v>
      </c>
    </row>
    <row r="3406" spans="1:6" x14ac:dyDescent="0.25">
      <c r="A3406">
        <v>1150703</v>
      </c>
      <c r="B3406" t="s">
        <v>3630</v>
      </c>
      <c r="C3406">
        <v>0</v>
      </c>
      <c r="D3406">
        <v>0</v>
      </c>
      <c r="E3406" t="s">
        <v>3630</v>
      </c>
      <c r="F3406" t="s">
        <v>3630</v>
      </c>
    </row>
    <row r="3407" spans="1:6" x14ac:dyDescent="0.25">
      <c r="A3407">
        <v>2059203</v>
      </c>
      <c r="B3407" t="s">
        <v>3627</v>
      </c>
      <c r="C3407">
        <v>12837.54</v>
      </c>
      <c r="D3407">
        <v>12837.54</v>
      </c>
      <c r="E3407" t="s">
        <v>3628</v>
      </c>
      <c r="F3407" t="s">
        <v>3629</v>
      </c>
    </row>
    <row r="3408" spans="1:6" x14ac:dyDescent="0.25">
      <c r="A3408">
        <v>5237903</v>
      </c>
      <c r="B3408" t="s">
        <v>3627</v>
      </c>
      <c r="C3408">
        <v>1622.57</v>
      </c>
      <c r="D3408">
        <v>1622.57</v>
      </c>
      <c r="E3408" t="s">
        <v>3628</v>
      </c>
      <c r="F3408" t="s">
        <v>3629</v>
      </c>
    </row>
    <row r="3409" spans="1:6" x14ac:dyDescent="0.25">
      <c r="A3409">
        <v>5505703</v>
      </c>
      <c r="B3409" t="s">
        <v>3627</v>
      </c>
      <c r="C3409">
        <v>15019.12</v>
      </c>
      <c r="D3409">
        <v>15019.12</v>
      </c>
      <c r="E3409" t="s">
        <v>3628</v>
      </c>
      <c r="F3409" t="s">
        <v>3629</v>
      </c>
    </row>
    <row r="3410" spans="1:6" x14ac:dyDescent="0.25">
      <c r="A3410">
        <v>1179203</v>
      </c>
      <c r="B3410" t="s">
        <v>3627</v>
      </c>
      <c r="C3410">
        <v>9671.4599999999991</v>
      </c>
      <c r="D3410">
        <v>9671.4599999999991</v>
      </c>
      <c r="E3410" t="s">
        <v>3628</v>
      </c>
      <c r="F3410" t="s">
        <v>3629</v>
      </c>
    </row>
    <row r="3411" spans="1:6" x14ac:dyDescent="0.25">
      <c r="A3411">
        <v>5232403</v>
      </c>
      <c r="B3411" t="s">
        <v>3627</v>
      </c>
      <c r="C3411">
        <v>1201.6400000000001</v>
      </c>
      <c r="D3411">
        <v>1201.6400000000001</v>
      </c>
      <c r="E3411" t="s">
        <v>3628</v>
      </c>
      <c r="F3411" t="s">
        <v>3629</v>
      </c>
    </row>
    <row r="3412" spans="1:6" x14ac:dyDescent="0.25">
      <c r="A3412">
        <v>1057203</v>
      </c>
      <c r="B3412" t="s">
        <v>3627</v>
      </c>
      <c r="C3412">
        <v>2364.0100000000002</v>
      </c>
      <c r="D3412">
        <v>2364.0100000000002</v>
      </c>
      <c r="E3412" t="s">
        <v>3628</v>
      </c>
      <c r="F3412" t="s">
        <v>3629</v>
      </c>
    </row>
    <row r="3413" spans="1:6" x14ac:dyDescent="0.25">
      <c r="A3413">
        <v>264403</v>
      </c>
      <c r="B3413" t="s">
        <v>3630</v>
      </c>
      <c r="C3413">
        <v>0</v>
      </c>
      <c r="D3413">
        <v>0</v>
      </c>
      <c r="E3413" t="s">
        <v>3630</v>
      </c>
      <c r="F3413" t="s">
        <v>3630</v>
      </c>
    </row>
    <row r="3414" spans="1:6" x14ac:dyDescent="0.25">
      <c r="A3414">
        <v>1696203</v>
      </c>
      <c r="B3414" t="s">
        <v>3627</v>
      </c>
      <c r="C3414">
        <v>1190.42</v>
      </c>
      <c r="D3414">
        <v>1190.42</v>
      </c>
      <c r="E3414" t="s">
        <v>3628</v>
      </c>
      <c r="F3414" t="s">
        <v>3629</v>
      </c>
    </row>
    <row r="3415" spans="1:6" x14ac:dyDescent="0.25">
      <c r="A3415">
        <v>5253803</v>
      </c>
      <c r="B3415" t="s">
        <v>3627</v>
      </c>
      <c r="C3415">
        <v>2317.5500000000002</v>
      </c>
      <c r="D3415">
        <v>2317.5500000000002</v>
      </c>
      <c r="E3415" t="s">
        <v>3628</v>
      </c>
      <c r="F3415" t="s">
        <v>3629</v>
      </c>
    </row>
    <row r="3416" spans="1:6" x14ac:dyDescent="0.25">
      <c r="A3416">
        <v>1323403</v>
      </c>
      <c r="B3416" t="s">
        <v>3627</v>
      </c>
      <c r="C3416">
        <v>9631.43</v>
      </c>
      <c r="D3416">
        <v>9631.43</v>
      </c>
      <c r="E3416" t="s">
        <v>3628</v>
      </c>
      <c r="F3416" t="s">
        <v>3629</v>
      </c>
    </row>
    <row r="3417" spans="1:6" x14ac:dyDescent="0.25">
      <c r="A3417">
        <v>1260403</v>
      </c>
      <c r="B3417" t="s">
        <v>3627</v>
      </c>
      <c r="C3417">
        <v>13107.65</v>
      </c>
      <c r="D3417">
        <v>13107.65</v>
      </c>
      <c r="E3417" t="s">
        <v>3628</v>
      </c>
      <c r="F3417" t="s">
        <v>3629</v>
      </c>
    </row>
    <row r="3418" spans="1:6" x14ac:dyDescent="0.25">
      <c r="A3418">
        <v>2239203</v>
      </c>
      <c r="B3418" t="s">
        <v>3627</v>
      </c>
      <c r="C3418">
        <v>10645.2</v>
      </c>
      <c r="D3418">
        <v>10645.2</v>
      </c>
      <c r="E3418" t="s">
        <v>3628</v>
      </c>
      <c r="F3418" t="s">
        <v>3629</v>
      </c>
    </row>
    <row r="3419" spans="1:6" x14ac:dyDescent="0.25">
      <c r="A3419">
        <v>5197303</v>
      </c>
      <c r="B3419" t="s">
        <v>3627</v>
      </c>
      <c r="C3419">
        <v>22787.24</v>
      </c>
      <c r="D3419">
        <v>22787.24</v>
      </c>
      <c r="E3419" t="s">
        <v>3628</v>
      </c>
      <c r="F3419" t="s">
        <v>3629</v>
      </c>
    </row>
    <row r="3420" spans="1:6" x14ac:dyDescent="0.25">
      <c r="A3420">
        <v>6120603</v>
      </c>
      <c r="B3420" t="s">
        <v>3627</v>
      </c>
      <c r="C3420">
        <v>1050</v>
      </c>
      <c r="D3420">
        <v>1050</v>
      </c>
      <c r="E3420" t="s">
        <v>3628</v>
      </c>
      <c r="F3420" t="s">
        <v>3629</v>
      </c>
    </row>
    <row r="3421" spans="1:6" x14ac:dyDescent="0.25">
      <c r="A3421">
        <v>6120503</v>
      </c>
      <c r="B3421" t="s">
        <v>3627</v>
      </c>
      <c r="C3421">
        <v>2100</v>
      </c>
      <c r="D3421">
        <v>2100</v>
      </c>
      <c r="E3421" t="s">
        <v>3628</v>
      </c>
      <c r="F3421" t="s">
        <v>3629</v>
      </c>
    </row>
    <row r="3422" spans="1:6" x14ac:dyDescent="0.25">
      <c r="A3422">
        <v>5250303</v>
      </c>
      <c r="B3422" t="s">
        <v>3627</v>
      </c>
      <c r="C3422">
        <v>2362.91</v>
      </c>
      <c r="D3422">
        <v>2362.91</v>
      </c>
      <c r="E3422" t="s">
        <v>3628</v>
      </c>
      <c r="F3422" t="s">
        <v>3629</v>
      </c>
    </row>
    <row r="3423" spans="1:6" x14ac:dyDescent="0.25">
      <c r="A3423">
        <v>5978603</v>
      </c>
      <c r="B3423" t="s">
        <v>3627</v>
      </c>
      <c r="C3423">
        <v>6757.93</v>
      </c>
      <c r="D3423">
        <v>6757.93</v>
      </c>
      <c r="E3423" t="s">
        <v>3628</v>
      </c>
      <c r="F3423" t="s">
        <v>3629</v>
      </c>
    </row>
    <row r="3424" spans="1:6" x14ac:dyDescent="0.25">
      <c r="A3424">
        <v>1317603</v>
      </c>
      <c r="B3424" t="s">
        <v>3630</v>
      </c>
      <c r="C3424">
        <v>0</v>
      </c>
      <c r="D3424">
        <v>0</v>
      </c>
      <c r="E3424" t="s">
        <v>3630</v>
      </c>
      <c r="F3424" t="s">
        <v>3630</v>
      </c>
    </row>
    <row r="3425" spans="1:6" x14ac:dyDescent="0.25">
      <c r="A3425">
        <v>85103</v>
      </c>
      <c r="B3425" t="s">
        <v>3627</v>
      </c>
      <c r="C3425">
        <v>2206.2600000000002</v>
      </c>
      <c r="D3425">
        <v>2206.2600000000002</v>
      </c>
      <c r="E3425" t="s">
        <v>3628</v>
      </c>
      <c r="F3425" t="s">
        <v>3629</v>
      </c>
    </row>
    <row r="3426" spans="1:6" x14ac:dyDescent="0.25">
      <c r="A3426">
        <v>1947203</v>
      </c>
      <c r="B3426" t="s">
        <v>3627</v>
      </c>
      <c r="C3426">
        <v>4412.5200000000004</v>
      </c>
      <c r="D3426">
        <v>4412.5200000000004</v>
      </c>
      <c r="E3426" t="s">
        <v>3628</v>
      </c>
      <c r="F3426" t="s">
        <v>3629</v>
      </c>
    </row>
    <row r="3427" spans="1:6" x14ac:dyDescent="0.25">
      <c r="A3427">
        <v>5922103</v>
      </c>
      <c r="B3427" t="s">
        <v>3630</v>
      </c>
      <c r="C3427">
        <v>0</v>
      </c>
      <c r="D3427">
        <v>0</v>
      </c>
      <c r="E3427" t="s">
        <v>3630</v>
      </c>
      <c r="F3427" t="s">
        <v>3630</v>
      </c>
    </row>
    <row r="3428" spans="1:6" x14ac:dyDescent="0.25">
      <c r="A3428">
        <v>5765703</v>
      </c>
      <c r="B3428" t="s">
        <v>3627</v>
      </c>
      <c r="C3428">
        <v>12081.3</v>
      </c>
      <c r="D3428">
        <v>12081.3</v>
      </c>
      <c r="E3428" t="s">
        <v>3628</v>
      </c>
      <c r="F3428" t="s">
        <v>3629</v>
      </c>
    </row>
    <row r="3429" spans="1:6" x14ac:dyDescent="0.25">
      <c r="A3429">
        <v>3287503</v>
      </c>
      <c r="B3429" t="s">
        <v>3630</v>
      </c>
      <c r="C3429">
        <v>0</v>
      </c>
      <c r="D3429">
        <v>0</v>
      </c>
      <c r="E3429" t="s">
        <v>3630</v>
      </c>
      <c r="F3429" t="s">
        <v>3630</v>
      </c>
    </row>
    <row r="3430" spans="1:6" x14ac:dyDescent="0.25">
      <c r="A3430">
        <v>3287603</v>
      </c>
      <c r="B3430" t="s">
        <v>3630</v>
      </c>
      <c r="C3430">
        <v>0</v>
      </c>
      <c r="D3430">
        <v>0</v>
      </c>
      <c r="E3430" t="s">
        <v>3630</v>
      </c>
      <c r="F3430" t="s">
        <v>3630</v>
      </c>
    </row>
    <row r="3431" spans="1:6" x14ac:dyDescent="0.25">
      <c r="A3431">
        <v>3349203</v>
      </c>
      <c r="B3431" t="s">
        <v>3630</v>
      </c>
      <c r="C3431">
        <v>0</v>
      </c>
      <c r="D3431">
        <v>0</v>
      </c>
      <c r="E3431" t="s">
        <v>3630</v>
      </c>
      <c r="F3431" t="s">
        <v>3630</v>
      </c>
    </row>
    <row r="3432" spans="1:6" x14ac:dyDescent="0.25">
      <c r="A3432">
        <v>1541203</v>
      </c>
      <c r="B3432" t="s">
        <v>3627</v>
      </c>
      <c r="C3432">
        <v>27231.69</v>
      </c>
      <c r="D3432">
        <v>27231.69</v>
      </c>
      <c r="E3432" t="s">
        <v>3628</v>
      </c>
      <c r="F3432" t="s">
        <v>3629</v>
      </c>
    </row>
    <row r="3433" spans="1:6" x14ac:dyDescent="0.25">
      <c r="A3433">
        <v>2129903</v>
      </c>
      <c r="B3433" t="s">
        <v>3627</v>
      </c>
      <c r="C3433">
        <v>8943.2900000000009</v>
      </c>
      <c r="D3433">
        <v>8943.2900000000009</v>
      </c>
      <c r="E3433" t="s">
        <v>3628</v>
      </c>
      <c r="F3433" t="s">
        <v>3629</v>
      </c>
    </row>
    <row r="3434" spans="1:6" x14ac:dyDescent="0.25">
      <c r="A3434">
        <v>5837703</v>
      </c>
      <c r="B3434" t="s">
        <v>3627</v>
      </c>
      <c r="C3434">
        <v>2732.02</v>
      </c>
      <c r="D3434">
        <v>2732.02</v>
      </c>
      <c r="E3434" t="s">
        <v>3628</v>
      </c>
      <c r="F3434" t="s">
        <v>3629</v>
      </c>
    </row>
    <row r="3435" spans="1:6" x14ac:dyDescent="0.25">
      <c r="A3435">
        <v>5930603</v>
      </c>
      <c r="B3435" t="s">
        <v>3630</v>
      </c>
      <c r="C3435">
        <v>0</v>
      </c>
      <c r="D3435">
        <v>0</v>
      </c>
      <c r="E3435" t="s">
        <v>3630</v>
      </c>
      <c r="F3435" t="s">
        <v>3630</v>
      </c>
    </row>
    <row r="3436" spans="1:6" x14ac:dyDescent="0.25">
      <c r="A3436">
        <v>121003</v>
      </c>
      <c r="B3436" t="s">
        <v>3630</v>
      </c>
      <c r="C3436">
        <v>0</v>
      </c>
      <c r="D3436">
        <v>0</v>
      </c>
      <c r="E3436" t="s">
        <v>3630</v>
      </c>
      <c r="F3436" t="s">
        <v>3630</v>
      </c>
    </row>
    <row r="3437" spans="1:6" x14ac:dyDescent="0.25">
      <c r="A3437">
        <v>404503</v>
      </c>
      <c r="B3437" t="s">
        <v>3627</v>
      </c>
      <c r="C3437">
        <v>11512.9</v>
      </c>
      <c r="D3437">
        <v>11512.9</v>
      </c>
      <c r="E3437" t="s">
        <v>3628</v>
      </c>
      <c r="F3437" t="s">
        <v>3629</v>
      </c>
    </row>
    <row r="3438" spans="1:6" x14ac:dyDescent="0.25">
      <c r="A3438">
        <v>1545203</v>
      </c>
      <c r="B3438" t="s">
        <v>3627</v>
      </c>
      <c r="C3438">
        <v>3836.69</v>
      </c>
      <c r="D3438">
        <v>3836.69</v>
      </c>
      <c r="E3438" t="s">
        <v>3628</v>
      </c>
      <c r="F3438" t="s">
        <v>3629</v>
      </c>
    </row>
    <row r="3439" spans="1:6" x14ac:dyDescent="0.25">
      <c r="A3439">
        <v>1695803</v>
      </c>
      <c r="B3439" t="s">
        <v>3627</v>
      </c>
      <c r="C3439">
        <v>4219.4799999999996</v>
      </c>
      <c r="D3439">
        <v>4219.4799999999996</v>
      </c>
      <c r="E3439" t="s">
        <v>3628</v>
      </c>
      <c r="F3439" t="s">
        <v>3629</v>
      </c>
    </row>
    <row r="3440" spans="1:6" x14ac:dyDescent="0.25">
      <c r="A3440">
        <v>2977203</v>
      </c>
      <c r="B3440" t="s">
        <v>3627</v>
      </c>
      <c r="C3440">
        <v>3836.69</v>
      </c>
      <c r="D3440">
        <v>3836.69</v>
      </c>
      <c r="E3440" t="s">
        <v>3628</v>
      </c>
      <c r="F3440" t="s">
        <v>3629</v>
      </c>
    </row>
    <row r="3441" spans="1:6" x14ac:dyDescent="0.25">
      <c r="A3441">
        <v>3673203</v>
      </c>
      <c r="B3441" t="s">
        <v>3627</v>
      </c>
      <c r="C3441">
        <v>6067.22</v>
      </c>
      <c r="D3441">
        <v>6067.22</v>
      </c>
      <c r="E3441" t="s">
        <v>3628</v>
      </c>
      <c r="F3441" t="s">
        <v>3629</v>
      </c>
    </row>
    <row r="3442" spans="1:6" x14ac:dyDescent="0.25">
      <c r="A3442">
        <v>1111203</v>
      </c>
      <c r="B3442" t="s">
        <v>3627</v>
      </c>
      <c r="C3442">
        <v>50144.61</v>
      </c>
      <c r="D3442">
        <v>50144.61</v>
      </c>
      <c r="E3442" t="s">
        <v>3628</v>
      </c>
      <c r="F3442" t="s">
        <v>3629</v>
      </c>
    </row>
    <row r="3443" spans="1:6" x14ac:dyDescent="0.25">
      <c r="A3443">
        <v>325503</v>
      </c>
      <c r="B3443" t="s">
        <v>3627</v>
      </c>
      <c r="C3443">
        <v>9389.85</v>
      </c>
      <c r="D3443">
        <v>9389.85</v>
      </c>
      <c r="E3443" t="s">
        <v>3628</v>
      </c>
      <c r="F3443" t="s">
        <v>3629</v>
      </c>
    </row>
    <row r="3444" spans="1:6" x14ac:dyDescent="0.25">
      <c r="A3444">
        <v>1133203</v>
      </c>
      <c r="B3444" t="s">
        <v>3627</v>
      </c>
      <c r="C3444">
        <v>10479.74</v>
      </c>
      <c r="D3444">
        <v>10479.74</v>
      </c>
      <c r="E3444" t="s">
        <v>3628</v>
      </c>
      <c r="F3444" t="s">
        <v>3629</v>
      </c>
    </row>
    <row r="3445" spans="1:6" x14ac:dyDescent="0.25">
      <c r="A3445">
        <v>411203</v>
      </c>
      <c r="B3445" t="s">
        <v>3627</v>
      </c>
      <c r="C3445">
        <v>4860.96</v>
      </c>
      <c r="D3445">
        <v>4860.96</v>
      </c>
      <c r="E3445" t="s">
        <v>3628</v>
      </c>
      <c r="F3445" t="s">
        <v>3629</v>
      </c>
    </row>
    <row r="3446" spans="1:6" x14ac:dyDescent="0.25">
      <c r="A3446">
        <v>10403</v>
      </c>
      <c r="B3446" t="s">
        <v>3627</v>
      </c>
      <c r="C3446">
        <v>23128.93</v>
      </c>
      <c r="D3446">
        <v>23128.93</v>
      </c>
      <c r="E3446" t="s">
        <v>3628</v>
      </c>
      <c r="F3446" t="s">
        <v>3629</v>
      </c>
    </row>
    <row r="3447" spans="1:6" x14ac:dyDescent="0.25">
      <c r="A3447">
        <v>408103</v>
      </c>
      <c r="B3447" t="s">
        <v>3627</v>
      </c>
      <c r="C3447">
        <v>3469.1</v>
      </c>
      <c r="D3447">
        <v>3469.1</v>
      </c>
      <c r="E3447" t="s">
        <v>3628</v>
      </c>
      <c r="F3447" t="s">
        <v>3629</v>
      </c>
    </row>
    <row r="3448" spans="1:6" x14ac:dyDescent="0.25">
      <c r="A3448">
        <v>4951203</v>
      </c>
      <c r="B3448" t="s">
        <v>3627</v>
      </c>
      <c r="C3448">
        <v>5992.89</v>
      </c>
      <c r="D3448">
        <v>5992.89</v>
      </c>
      <c r="E3448" t="s">
        <v>3628</v>
      </c>
      <c r="F3448" t="s">
        <v>3629</v>
      </c>
    </row>
    <row r="3449" spans="1:6" x14ac:dyDescent="0.25">
      <c r="A3449">
        <v>215303</v>
      </c>
      <c r="B3449" t="s">
        <v>3627</v>
      </c>
      <c r="C3449">
        <v>9058.91</v>
      </c>
      <c r="D3449">
        <v>9058.91</v>
      </c>
      <c r="E3449" t="s">
        <v>3628</v>
      </c>
      <c r="F3449" t="s">
        <v>3629</v>
      </c>
    </row>
    <row r="3450" spans="1:6" x14ac:dyDescent="0.25">
      <c r="A3450">
        <v>5282803</v>
      </c>
      <c r="B3450" t="s">
        <v>3627</v>
      </c>
      <c r="C3450">
        <v>2751</v>
      </c>
      <c r="D3450">
        <v>2751</v>
      </c>
      <c r="E3450" t="s">
        <v>3628</v>
      </c>
      <c r="F3450" t="s">
        <v>3629</v>
      </c>
    </row>
    <row r="3451" spans="1:6" x14ac:dyDescent="0.25">
      <c r="A3451">
        <v>1154003</v>
      </c>
      <c r="B3451" t="s">
        <v>3627</v>
      </c>
      <c r="C3451">
        <v>10409.129999999999</v>
      </c>
      <c r="D3451">
        <v>10409.129999999999</v>
      </c>
      <c r="E3451" t="s">
        <v>3628</v>
      </c>
      <c r="F3451" t="s">
        <v>3629</v>
      </c>
    </row>
    <row r="3452" spans="1:6" x14ac:dyDescent="0.25">
      <c r="A3452">
        <v>2859203</v>
      </c>
      <c r="B3452" t="s">
        <v>3627</v>
      </c>
      <c r="C3452">
        <v>14340.69</v>
      </c>
      <c r="D3452">
        <v>14340.69</v>
      </c>
      <c r="E3452" t="s">
        <v>3628</v>
      </c>
      <c r="F3452" t="s">
        <v>3629</v>
      </c>
    </row>
    <row r="3453" spans="1:6" x14ac:dyDescent="0.25">
      <c r="A3453">
        <v>1311403</v>
      </c>
      <c r="B3453" t="s">
        <v>3627</v>
      </c>
      <c r="C3453">
        <v>15057.72</v>
      </c>
      <c r="D3453">
        <v>15057.72</v>
      </c>
      <c r="E3453" t="s">
        <v>3628</v>
      </c>
      <c r="F3453" t="s">
        <v>3629</v>
      </c>
    </row>
    <row r="3454" spans="1:6" x14ac:dyDescent="0.25">
      <c r="A3454">
        <v>394303</v>
      </c>
      <c r="B3454" t="s">
        <v>3627</v>
      </c>
      <c r="C3454">
        <v>11140.51</v>
      </c>
      <c r="D3454">
        <v>11140.51</v>
      </c>
      <c r="E3454" t="s">
        <v>3628</v>
      </c>
      <c r="F3454" t="s">
        <v>3629</v>
      </c>
    </row>
    <row r="3455" spans="1:6" x14ac:dyDescent="0.25">
      <c r="A3455">
        <v>5434903</v>
      </c>
      <c r="B3455" t="s">
        <v>3627</v>
      </c>
      <c r="C3455">
        <v>7671.16</v>
      </c>
      <c r="D3455">
        <v>7671.16</v>
      </c>
      <c r="E3455" t="s">
        <v>3628</v>
      </c>
      <c r="F3455" t="s">
        <v>3629</v>
      </c>
    </row>
    <row r="3456" spans="1:6" x14ac:dyDescent="0.25">
      <c r="A3456">
        <v>406303</v>
      </c>
      <c r="B3456" t="s">
        <v>3627</v>
      </c>
      <c r="C3456">
        <v>6705.93</v>
      </c>
      <c r="D3456">
        <v>6705.93</v>
      </c>
      <c r="E3456" t="s">
        <v>3628</v>
      </c>
      <c r="F3456" t="s">
        <v>3629</v>
      </c>
    </row>
    <row r="3457" spans="1:6" x14ac:dyDescent="0.25">
      <c r="A3457">
        <v>406703</v>
      </c>
      <c r="B3457" t="s">
        <v>3627</v>
      </c>
      <c r="C3457">
        <v>6705.93</v>
      </c>
      <c r="D3457">
        <v>6705.93</v>
      </c>
      <c r="E3457" t="s">
        <v>3628</v>
      </c>
      <c r="F3457" t="s">
        <v>3629</v>
      </c>
    </row>
    <row r="3458" spans="1:6" x14ac:dyDescent="0.25">
      <c r="A3458">
        <v>406803</v>
      </c>
      <c r="B3458" t="s">
        <v>3627</v>
      </c>
      <c r="C3458">
        <v>6705.93</v>
      </c>
      <c r="D3458">
        <v>6705.93</v>
      </c>
      <c r="E3458" t="s">
        <v>3628</v>
      </c>
      <c r="F3458" t="s">
        <v>3629</v>
      </c>
    </row>
    <row r="3459" spans="1:6" x14ac:dyDescent="0.25">
      <c r="A3459">
        <v>1727903</v>
      </c>
      <c r="B3459" t="s">
        <v>3627</v>
      </c>
      <c r="C3459">
        <v>25934.73</v>
      </c>
      <c r="D3459">
        <v>25934.73</v>
      </c>
      <c r="E3459" t="s">
        <v>3628</v>
      </c>
      <c r="F3459" t="s">
        <v>3629</v>
      </c>
    </row>
    <row r="3460" spans="1:6" x14ac:dyDescent="0.25">
      <c r="A3460">
        <v>294003</v>
      </c>
      <c r="B3460" t="s">
        <v>3627</v>
      </c>
      <c r="C3460">
        <v>2604.25</v>
      </c>
      <c r="D3460">
        <v>2604.25</v>
      </c>
      <c r="E3460" t="s">
        <v>3628</v>
      </c>
      <c r="F3460" t="s">
        <v>3629</v>
      </c>
    </row>
    <row r="3461" spans="1:6" x14ac:dyDescent="0.25">
      <c r="A3461">
        <v>394503</v>
      </c>
      <c r="B3461" t="s">
        <v>3627</v>
      </c>
      <c r="C3461">
        <v>5203.79</v>
      </c>
      <c r="D3461">
        <v>5203.79</v>
      </c>
      <c r="E3461" t="s">
        <v>3628</v>
      </c>
      <c r="F3461" t="s">
        <v>3629</v>
      </c>
    </row>
    <row r="3462" spans="1:6" x14ac:dyDescent="0.25">
      <c r="A3462">
        <v>6320003</v>
      </c>
      <c r="B3462" t="s">
        <v>3630</v>
      </c>
      <c r="C3462">
        <v>0</v>
      </c>
      <c r="D3462">
        <v>0</v>
      </c>
      <c r="E3462" t="s">
        <v>3630</v>
      </c>
      <c r="F3462" t="s">
        <v>3630</v>
      </c>
    </row>
    <row r="3463" spans="1:6" x14ac:dyDescent="0.25">
      <c r="A3463">
        <v>200303</v>
      </c>
      <c r="B3463" t="s">
        <v>3627</v>
      </c>
      <c r="C3463">
        <v>8507.34</v>
      </c>
      <c r="D3463">
        <v>8507.34</v>
      </c>
      <c r="E3463" t="s">
        <v>3628</v>
      </c>
      <c r="F3463" t="s">
        <v>3629</v>
      </c>
    </row>
    <row r="3464" spans="1:6" x14ac:dyDescent="0.25">
      <c r="A3464">
        <v>408303</v>
      </c>
      <c r="B3464" t="s">
        <v>3627</v>
      </c>
      <c r="C3464">
        <v>14340.69</v>
      </c>
      <c r="D3464">
        <v>14340.69</v>
      </c>
      <c r="E3464" t="s">
        <v>3628</v>
      </c>
      <c r="F3464" t="s">
        <v>3629</v>
      </c>
    </row>
    <row r="3465" spans="1:6" x14ac:dyDescent="0.25">
      <c r="A3465">
        <v>396703</v>
      </c>
      <c r="B3465" t="s">
        <v>3627</v>
      </c>
      <c r="C3465">
        <v>2441.23</v>
      </c>
      <c r="D3465">
        <v>2441.23</v>
      </c>
      <c r="E3465" t="s">
        <v>3628</v>
      </c>
      <c r="F3465" t="s">
        <v>3629</v>
      </c>
    </row>
    <row r="3466" spans="1:6" x14ac:dyDescent="0.25">
      <c r="A3466">
        <v>231803</v>
      </c>
      <c r="B3466" t="s">
        <v>3627</v>
      </c>
      <c r="C3466">
        <v>3834.39</v>
      </c>
      <c r="D3466">
        <v>3834.39</v>
      </c>
      <c r="E3466" t="s">
        <v>3628</v>
      </c>
      <c r="F3466" t="s">
        <v>3629</v>
      </c>
    </row>
    <row r="3467" spans="1:6" x14ac:dyDescent="0.25">
      <c r="A3467">
        <v>135803</v>
      </c>
      <c r="B3467" t="s">
        <v>3627</v>
      </c>
      <c r="C3467">
        <v>4114.4399999999996</v>
      </c>
      <c r="D3467">
        <v>4114.4399999999996</v>
      </c>
      <c r="E3467" t="s">
        <v>3628</v>
      </c>
      <c r="F3467" t="s">
        <v>3629</v>
      </c>
    </row>
    <row r="3468" spans="1:6" x14ac:dyDescent="0.25">
      <c r="A3468">
        <v>5822003</v>
      </c>
      <c r="B3468" t="s">
        <v>3627</v>
      </c>
      <c r="C3468">
        <v>1842.31</v>
      </c>
      <c r="D3468">
        <v>1842.31</v>
      </c>
      <c r="E3468" t="s">
        <v>3628</v>
      </c>
      <c r="F3468" t="s">
        <v>3629</v>
      </c>
    </row>
    <row r="3469" spans="1:6" x14ac:dyDescent="0.25">
      <c r="A3469">
        <v>6102803</v>
      </c>
      <c r="B3469" t="s">
        <v>3630</v>
      </c>
      <c r="C3469">
        <v>0</v>
      </c>
      <c r="D3469">
        <v>0</v>
      </c>
      <c r="E3469" t="s">
        <v>3630</v>
      </c>
      <c r="F3469" t="s">
        <v>3630</v>
      </c>
    </row>
    <row r="3470" spans="1:6" x14ac:dyDescent="0.25">
      <c r="A3470">
        <v>5719803</v>
      </c>
      <c r="B3470" t="s">
        <v>3627</v>
      </c>
      <c r="C3470">
        <v>3309.39</v>
      </c>
      <c r="D3470">
        <v>3309.39</v>
      </c>
      <c r="E3470" t="s">
        <v>3628</v>
      </c>
      <c r="F3470" t="s">
        <v>3629</v>
      </c>
    </row>
    <row r="3471" spans="1:6" x14ac:dyDescent="0.25">
      <c r="A3471">
        <v>1675703</v>
      </c>
      <c r="B3471" t="s">
        <v>3627</v>
      </c>
      <c r="C3471">
        <v>1654.7</v>
      </c>
      <c r="D3471">
        <v>1654.7</v>
      </c>
      <c r="E3471" t="s">
        <v>3628</v>
      </c>
      <c r="F3471" t="s">
        <v>3629</v>
      </c>
    </row>
    <row r="3472" spans="1:6" x14ac:dyDescent="0.25">
      <c r="A3472">
        <v>82603</v>
      </c>
      <c r="B3472" t="s">
        <v>3627</v>
      </c>
      <c r="C3472">
        <v>8754.6</v>
      </c>
      <c r="D3472">
        <v>8754.6</v>
      </c>
      <c r="E3472" t="s">
        <v>3628</v>
      </c>
      <c r="F3472" t="s">
        <v>3629</v>
      </c>
    </row>
    <row r="3473" spans="1:6" x14ac:dyDescent="0.25">
      <c r="A3473">
        <v>407003</v>
      </c>
      <c r="B3473" t="s">
        <v>3627</v>
      </c>
      <c r="C3473">
        <v>3704.59</v>
      </c>
      <c r="D3473">
        <v>3704.59</v>
      </c>
      <c r="E3473" t="s">
        <v>3628</v>
      </c>
      <c r="F3473" t="s">
        <v>3629</v>
      </c>
    </row>
    <row r="3474" spans="1:6" x14ac:dyDescent="0.25">
      <c r="A3474">
        <v>94103</v>
      </c>
      <c r="B3474" t="s">
        <v>3627</v>
      </c>
      <c r="C3474">
        <v>2068.2800000000002</v>
      </c>
      <c r="D3474">
        <v>2068.2800000000002</v>
      </c>
      <c r="E3474" t="s">
        <v>3628</v>
      </c>
      <c r="F3474" t="s">
        <v>3629</v>
      </c>
    </row>
    <row r="3475" spans="1:6" x14ac:dyDescent="0.25">
      <c r="A3475">
        <v>163103</v>
      </c>
      <c r="B3475" t="s">
        <v>3630</v>
      </c>
      <c r="C3475">
        <v>0</v>
      </c>
      <c r="D3475">
        <v>0</v>
      </c>
      <c r="E3475" t="s">
        <v>3630</v>
      </c>
      <c r="F3475" t="s">
        <v>3630</v>
      </c>
    </row>
    <row r="3476" spans="1:6" x14ac:dyDescent="0.25">
      <c r="A3476">
        <v>253503</v>
      </c>
      <c r="B3476" t="s">
        <v>3627</v>
      </c>
      <c r="C3476">
        <v>2757.83</v>
      </c>
      <c r="D3476">
        <v>2757.83</v>
      </c>
      <c r="E3476" t="s">
        <v>3628</v>
      </c>
      <c r="F3476" t="s">
        <v>3629</v>
      </c>
    </row>
    <row r="3477" spans="1:6" x14ac:dyDescent="0.25">
      <c r="A3477">
        <v>279903</v>
      </c>
      <c r="B3477" t="s">
        <v>3627</v>
      </c>
      <c r="C3477">
        <v>2757.83</v>
      </c>
      <c r="D3477">
        <v>2757.83</v>
      </c>
      <c r="E3477" t="s">
        <v>3628</v>
      </c>
      <c r="F3477" t="s">
        <v>3629</v>
      </c>
    </row>
    <row r="3478" spans="1:6" x14ac:dyDescent="0.25">
      <c r="A3478">
        <v>391503</v>
      </c>
      <c r="B3478" t="s">
        <v>3627</v>
      </c>
      <c r="C3478">
        <v>2757.83</v>
      </c>
      <c r="D3478">
        <v>2757.83</v>
      </c>
      <c r="E3478" t="s">
        <v>3628</v>
      </c>
      <c r="F3478" t="s">
        <v>3629</v>
      </c>
    </row>
    <row r="3479" spans="1:6" x14ac:dyDescent="0.25">
      <c r="A3479">
        <v>411003</v>
      </c>
      <c r="B3479" t="s">
        <v>3627</v>
      </c>
      <c r="C3479">
        <v>2757.83</v>
      </c>
      <c r="D3479">
        <v>2757.83</v>
      </c>
      <c r="E3479" t="s">
        <v>3628</v>
      </c>
      <c r="F3479" t="s">
        <v>3629</v>
      </c>
    </row>
    <row r="3480" spans="1:6" x14ac:dyDescent="0.25">
      <c r="A3480">
        <v>153803</v>
      </c>
      <c r="B3480" t="s">
        <v>3627</v>
      </c>
      <c r="C3480">
        <v>2758.13</v>
      </c>
      <c r="D3480">
        <v>2758.13</v>
      </c>
      <c r="E3480" t="s">
        <v>3628</v>
      </c>
      <c r="F3480" t="s">
        <v>3629</v>
      </c>
    </row>
    <row r="3481" spans="1:6" x14ac:dyDescent="0.25">
      <c r="A3481">
        <v>287703</v>
      </c>
      <c r="B3481" t="s">
        <v>3627</v>
      </c>
      <c r="C3481">
        <v>4412.5200000000004</v>
      </c>
      <c r="D3481">
        <v>4412.5200000000004</v>
      </c>
      <c r="E3481" t="s">
        <v>3628</v>
      </c>
      <c r="F3481" t="s">
        <v>3629</v>
      </c>
    </row>
    <row r="3482" spans="1:6" x14ac:dyDescent="0.25">
      <c r="A3482">
        <v>269803</v>
      </c>
      <c r="B3482" t="s">
        <v>3627</v>
      </c>
      <c r="C3482">
        <v>4412.5200000000004</v>
      </c>
      <c r="D3482">
        <v>4412.5200000000004</v>
      </c>
      <c r="E3482" t="s">
        <v>3628</v>
      </c>
      <c r="F3482" t="s">
        <v>3629</v>
      </c>
    </row>
    <row r="3483" spans="1:6" x14ac:dyDescent="0.25">
      <c r="A3483">
        <v>324503</v>
      </c>
      <c r="B3483" t="s">
        <v>3627</v>
      </c>
      <c r="C3483">
        <v>4937.6099999999997</v>
      </c>
      <c r="D3483">
        <v>4937.6099999999997</v>
      </c>
      <c r="E3483" t="s">
        <v>3628</v>
      </c>
      <c r="F3483" t="s">
        <v>3629</v>
      </c>
    </row>
    <row r="3484" spans="1:6" x14ac:dyDescent="0.25">
      <c r="A3484">
        <v>771203</v>
      </c>
      <c r="B3484" t="s">
        <v>3627</v>
      </c>
      <c r="C3484">
        <v>2757.83</v>
      </c>
      <c r="D3484">
        <v>2757.83</v>
      </c>
      <c r="E3484" t="s">
        <v>3628</v>
      </c>
      <c r="F3484" t="s">
        <v>3629</v>
      </c>
    </row>
    <row r="3485" spans="1:6" x14ac:dyDescent="0.25">
      <c r="A3485">
        <v>382203</v>
      </c>
      <c r="B3485" t="s">
        <v>3627</v>
      </c>
      <c r="C3485">
        <v>2757.83</v>
      </c>
      <c r="D3485">
        <v>2757.83</v>
      </c>
      <c r="E3485" t="s">
        <v>3628</v>
      </c>
      <c r="F3485" t="s">
        <v>3629</v>
      </c>
    </row>
    <row r="3486" spans="1:6" x14ac:dyDescent="0.25">
      <c r="A3486">
        <v>284303</v>
      </c>
      <c r="B3486" t="s">
        <v>3627</v>
      </c>
      <c r="C3486">
        <v>4937.3100000000004</v>
      </c>
      <c r="D3486">
        <v>4937.3100000000004</v>
      </c>
      <c r="E3486" t="s">
        <v>3628</v>
      </c>
      <c r="F3486" t="s">
        <v>3629</v>
      </c>
    </row>
    <row r="3487" spans="1:6" x14ac:dyDescent="0.25">
      <c r="A3487">
        <v>867203</v>
      </c>
      <c r="B3487" t="s">
        <v>3627</v>
      </c>
      <c r="C3487">
        <v>2757.83</v>
      </c>
      <c r="D3487">
        <v>2757.83</v>
      </c>
      <c r="E3487" t="s">
        <v>3628</v>
      </c>
      <c r="F3487" t="s">
        <v>3629</v>
      </c>
    </row>
    <row r="3488" spans="1:6" x14ac:dyDescent="0.25">
      <c r="A3488">
        <v>173803</v>
      </c>
      <c r="B3488" t="s">
        <v>3627</v>
      </c>
      <c r="C3488">
        <v>2757.83</v>
      </c>
      <c r="D3488">
        <v>2757.83</v>
      </c>
      <c r="E3488" t="s">
        <v>3628</v>
      </c>
      <c r="F3488" t="s">
        <v>3629</v>
      </c>
    </row>
    <row r="3489" spans="1:6" x14ac:dyDescent="0.25">
      <c r="A3489">
        <v>2127203</v>
      </c>
      <c r="B3489" t="s">
        <v>3627</v>
      </c>
      <c r="C3489">
        <v>2757.83</v>
      </c>
      <c r="D3489">
        <v>2757.83</v>
      </c>
      <c r="E3489" t="s">
        <v>3628</v>
      </c>
      <c r="F3489" t="s">
        <v>3629</v>
      </c>
    </row>
    <row r="3490" spans="1:6" x14ac:dyDescent="0.25">
      <c r="A3490">
        <v>2515303</v>
      </c>
      <c r="B3490" t="s">
        <v>3627</v>
      </c>
      <c r="C3490">
        <v>2757.83</v>
      </c>
      <c r="D3490">
        <v>2757.83</v>
      </c>
      <c r="E3490" t="s">
        <v>3628</v>
      </c>
      <c r="F3490" t="s">
        <v>3629</v>
      </c>
    </row>
    <row r="3491" spans="1:6" x14ac:dyDescent="0.25">
      <c r="A3491">
        <v>2681203</v>
      </c>
      <c r="B3491" t="s">
        <v>3627</v>
      </c>
      <c r="C3491">
        <v>4937</v>
      </c>
      <c r="D3491">
        <v>4937</v>
      </c>
      <c r="E3491" t="s">
        <v>3628</v>
      </c>
      <c r="F3491" t="s">
        <v>3629</v>
      </c>
    </row>
    <row r="3492" spans="1:6" x14ac:dyDescent="0.25">
      <c r="A3492">
        <v>3153403</v>
      </c>
      <c r="B3492" t="s">
        <v>3627</v>
      </c>
      <c r="C3492">
        <v>2757.83</v>
      </c>
      <c r="D3492">
        <v>2757.83</v>
      </c>
      <c r="E3492" t="s">
        <v>3628</v>
      </c>
      <c r="F3492" t="s">
        <v>3629</v>
      </c>
    </row>
    <row r="3493" spans="1:6" x14ac:dyDescent="0.25">
      <c r="A3493">
        <v>4187203</v>
      </c>
      <c r="B3493" t="s">
        <v>3627</v>
      </c>
      <c r="C3493">
        <v>2757.83</v>
      </c>
      <c r="D3493">
        <v>2757.83</v>
      </c>
      <c r="E3493" t="s">
        <v>3628</v>
      </c>
      <c r="F3493" t="s">
        <v>3629</v>
      </c>
    </row>
    <row r="3494" spans="1:6" x14ac:dyDescent="0.25">
      <c r="A3494">
        <v>251603</v>
      </c>
      <c r="B3494" t="s">
        <v>3627</v>
      </c>
      <c r="C3494">
        <v>2757.83</v>
      </c>
      <c r="D3494">
        <v>2757.83</v>
      </c>
      <c r="E3494" t="s">
        <v>3628</v>
      </c>
      <c r="F3494" t="s">
        <v>3629</v>
      </c>
    </row>
    <row r="3495" spans="1:6" x14ac:dyDescent="0.25">
      <c r="A3495">
        <v>5209503</v>
      </c>
      <c r="B3495" t="s">
        <v>3627</v>
      </c>
      <c r="C3495">
        <v>2757.83</v>
      </c>
      <c r="D3495">
        <v>2757.83</v>
      </c>
      <c r="E3495" t="s">
        <v>3628</v>
      </c>
      <c r="F3495" t="s">
        <v>3629</v>
      </c>
    </row>
    <row r="3496" spans="1:6" x14ac:dyDescent="0.25">
      <c r="A3496">
        <v>4033203</v>
      </c>
      <c r="B3496" t="s">
        <v>3627</v>
      </c>
      <c r="C3496">
        <v>6757.93</v>
      </c>
      <c r="D3496">
        <v>6757.93</v>
      </c>
      <c r="E3496" t="s">
        <v>3628</v>
      </c>
      <c r="F3496" t="s">
        <v>3629</v>
      </c>
    </row>
    <row r="3497" spans="1:6" x14ac:dyDescent="0.25">
      <c r="A3497">
        <v>249303</v>
      </c>
      <c r="B3497" t="s">
        <v>3627</v>
      </c>
      <c r="C3497">
        <v>4090.19</v>
      </c>
      <c r="D3497">
        <v>4090.19</v>
      </c>
      <c r="E3497" t="s">
        <v>3628</v>
      </c>
      <c r="F3497" t="s">
        <v>3629</v>
      </c>
    </row>
    <row r="3498" spans="1:6" x14ac:dyDescent="0.25">
      <c r="A3498">
        <v>147703</v>
      </c>
      <c r="B3498" t="s">
        <v>3627</v>
      </c>
      <c r="C3498">
        <v>5398.72</v>
      </c>
      <c r="D3498">
        <v>5398.72</v>
      </c>
      <c r="E3498" t="s">
        <v>3628</v>
      </c>
      <c r="F3498" t="s">
        <v>3629</v>
      </c>
    </row>
    <row r="3499" spans="1:6" x14ac:dyDescent="0.25">
      <c r="A3499">
        <v>5775103</v>
      </c>
      <c r="B3499" t="s">
        <v>3627</v>
      </c>
      <c r="C3499">
        <v>2206.2600000000002</v>
      </c>
      <c r="D3499">
        <v>2206.2600000000002</v>
      </c>
      <c r="E3499" t="s">
        <v>3628</v>
      </c>
      <c r="F3499" t="s">
        <v>3629</v>
      </c>
    </row>
    <row r="3500" spans="1:6" x14ac:dyDescent="0.25">
      <c r="A3500">
        <v>805203</v>
      </c>
      <c r="B3500" t="s">
        <v>3627</v>
      </c>
      <c r="C3500">
        <v>2206.2600000000002</v>
      </c>
      <c r="D3500">
        <v>2206.2600000000002</v>
      </c>
      <c r="E3500" t="s">
        <v>3628</v>
      </c>
      <c r="F3500" t="s">
        <v>3629</v>
      </c>
    </row>
    <row r="3501" spans="1:6" x14ac:dyDescent="0.25">
      <c r="A3501">
        <v>84503</v>
      </c>
      <c r="B3501" t="s">
        <v>3630</v>
      </c>
      <c r="C3501">
        <v>0</v>
      </c>
      <c r="D3501">
        <v>0</v>
      </c>
      <c r="E3501" t="s">
        <v>3630</v>
      </c>
      <c r="F3501" t="s">
        <v>3630</v>
      </c>
    </row>
    <row r="3502" spans="1:6" x14ac:dyDescent="0.25">
      <c r="A3502">
        <v>2717203</v>
      </c>
      <c r="B3502" t="s">
        <v>3630</v>
      </c>
      <c r="C3502">
        <v>0</v>
      </c>
      <c r="D3502">
        <v>0</v>
      </c>
      <c r="E3502" t="s">
        <v>3630</v>
      </c>
      <c r="F3502" t="s">
        <v>3630</v>
      </c>
    </row>
    <row r="3503" spans="1:6" x14ac:dyDescent="0.25">
      <c r="A3503">
        <v>268803</v>
      </c>
      <c r="B3503" t="s">
        <v>3627</v>
      </c>
      <c r="C3503">
        <v>3793.48</v>
      </c>
      <c r="D3503">
        <v>3793.48</v>
      </c>
      <c r="E3503" t="s">
        <v>3628</v>
      </c>
      <c r="F3503" t="s">
        <v>3629</v>
      </c>
    </row>
    <row r="3504" spans="1:6" x14ac:dyDescent="0.25">
      <c r="A3504">
        <v>333203</v>
      </c>
      <c r="B3504" t="s">
        <v>3627</v>
      </c>
      <c r="C3504">
        <v>3309.39</v>
      </c>
      <c r="D3504">
        <v>3309.39</v>
      </c>
      <c r="E3504" t="s">
        <v>3628</v>
      </c>
      <c r="F3504" t="s">
        <v>3629</v>
      </c>
    </row>
    <row r="3505" spans="1:6" x14ac:dyDescent="0.25">
      <c r="A3505">
        <v>398403</v>
      </c>
      <c r="B3505" t="s">
        <v>3627</v>
      </c>
      <c r="C3505">
        <v>2743.48</v>
      </c>
      <c r="D3505">
        <v>2743.48</v>
      </c>
      <c r="E3505" t="s">
        <v>3628</v>
      </c>
      <c r="F3505" t="s">
        <v>3629</v>
      </c>
    </row>
    <row r="3506" spans="1:6" x14ac:dyDescent="0.25">
      <c r="A3506">
        <v>398703</v>
      </c>
      <c r="B3506" t="s">
        <v>3627</v>
      </c>
      <c r="C3506">
        <v>2743.48</v>
      </c>
      <c r="D3506">
        <v>2743.48</v>
      </c>
      <c r="E3506" t="s">
        <v>3628</v>
      </c>
      <c r="F3506" t="s">
        <v>3629</v>
      </c>
    </row>
    <row r="3507" spans="1:6" x14ac:dyDescent="0.25">
      <c r="A3507">
        <v>398803</v>
      </c>
      <c r="B3507" t="s">
        <v>3627</v>
      </c>
      <c r="C3507">
        <v>3583.48</v>
      </c>
      <c r="D3507">
        <v>3583.48</v>
      </c>
      <c r="E3507" t="s">
        <v>3628</v>
      </c>
      <c r="F3507" t="s">
        <v>3629</v>
      </c>
    </row>
    <row r="3508" spans="1:6" x14ac:dyDescent="0.25">
      <c r="A3508">
        <v>402803</v>
      </c>
      <c r="B3508" t="s">
        <v>3627</v>
      </c>
      <c r="C3508">
        <v>3295.05</v>
      </c>
      <c r="D3508">
        <v>3295.05</v>
      </c>
      <c r="E3508" t="s">
        <v>3628</v>
      </c>
      <c r="F3508" t="s">
        <v>3629</v>
      </c>
    </row>
    <row r="3509" spans="1:6" x14ac:dyDescent="0.25">
      <c r="A3509">
        <v>402903</v>
      </c>
      <c r="B3509" t="s">
        <v>3627</v>
      </c>
      <c r="C3509">
        <v>7027.48</v>
      </c>
      <c r="D3509">
        <v>7027.48</v>
      </c>
      <c r="E3509" t="s">
        <v>3628</v>
      </c>
      <c r="F3509" t="s">
        <v>3629</v>
      </c>
    </row>
    <row r="3510" spans="1:6" x14ac:dyDescent="0.25">
      <c r="A3510">
        <v>408803</v>
      </c>
      <c r="B3510" t="s">
        <v>3627</v>
      </c>
      <c r="C3510">
        <v>3295.05</v>
      </c>
      <c r="D3510">
        <v>3295.05</v>
      </c>
      <c r="E3510" t="s">
        <v>3628</v>
      </c>
      <c r="F3510" t="s">
        <v>3629</v>
      </c>
    </row>
    <row r="3511" spans="1:6" x14ac:dyDescent="0.25">
      <c r="A3511">
        <v>408903</v>
      </c>
      <c r="B3511" t="s">
        <v>3627</v>
      </c>
      <c r="C3511">
        <v>3295.05</v>
      </c>
      <c r="D3511">
        <v>3295.05</v>
      </c>
      <c r="E3511" t="s">
        <v>3628</v>
      </c>
      <c r="F3511" t="s">
        <v>3629</v>
      </c>
    </row>
    <row r="3512" spans="1:6" x14ac:dyDescent="0.25">
      <c r="A3512">
        <v>409003</v>
      </c>
      <c r="B3512" t="s">
        <v>3627</v>
      </c>
      <c r="C3512">
        <v>3295.05</v>
      </c>
      <c r="D3512">
        <v>3295.05</v>
      </c>
      <c r="E3512" t="s">
        <v>3628</v>
      </c>
      <c r="F3512" t="s">
        <v>3629</v>
      </c>
    </row>
    <row r="3513" spans="1:6" x14ac:dyDescent="0.25">
      <c r="A3513">
        <v>136003</v>
      </c>
      <c r="B3513" t="s">
        <v>3627</v>
      </c>
      <c r="C3513">
        <v>3295.05</v>
      </c>
      <c r="D3513">
        <v>3295.05</v>
      </c>
      <c r="E3513" t="s">
        <v>3628</v>
      </c>
      <c r="F3513" t="s">
        <v>3629</v>
      </c>
    </row>
    <row r="3514" spans="1:6" x14ac:dyDescent="0.25">
      <c r="A3514">
        <v>191703</v>
      </c>
      <c r="B3514" t="s">
        <v>3630</v>
      </c>
      <c r="C3514">
        <v>0</v>
      </c>
      <c r="D3514">
        <v>0</v>
      </c>
      <c r="E3514" t="s">
        <v>3630</v>
      </c>
      <c r="F3514" t="s">
        <v>3630</v>
      </c>
    </row>
    <row r="3515" spans="1:6" x14ac:dyDescent="0.25">
      <c r="A3515">
        <v>269103</v>
      </c>
      <c r="B3515" t="s">
        <v>3627</v>
      </c>
      <c r="C3515">
        <v>2743.48</v>
      </c>
      <c r="D3515">
        <v>2743.48</v>
      </c>
      <c r="E3515" t="s">
        <v>3628</v>
      </c>
      <c r="F3515" t="s">
        <v>3629</v>
      </c>
    </row>
    <row r="3516" spans="1:6" x14ac:dyDescent="0.25">
      <c r="A3516">
        <v>511203</v>
      </c>
      <c r="B3516" t="s">
        <v>3627</v>
      </c>
      <c r="C3516">
        <v>3793.48</v>
      </c>
      <c r="D3516">
        <v>3793.48</v>
      </c>
      <c r="E3516" t="s">
        <v>3628</v>
      </c>
      <c r="F3516" t="s">
        <v>3629</v>
      </c>
    </row>
    <row r="3517" spans="1:6" x14ac:dyDescent="0.25">
      <c r="A3517">
        <v>474203</v>
      </c>
      <c r="B3517" t="s">
        <v>3627</v>
      </c>
      <c r="C3517">
        <v>2743.48</v>
      </c>
      <c r="D3517">
        <v>2743.48</v>
      </c>
      <c r="E3517" t="s">
        <v>3628</v>
      </c>
      <c r="F3517" t="s">
        <v>3629</v>
      </c>
    </row>
    <row r="3518" spans="1:6" x14ac:dyDescent="0.25">
      <c r="A3518">
        <v>214303</v>
      </c>
      <c r="B3518" t="s">
        <v>3627</v>
      </c>
      <c r="C3518">
        <v>3625.34</v>
      </c>
      <c r="D3518">
        <v>3625.34</v>
      </c>
      <c r="E3518" t="s">
        <v>3628</v>
      </c>
      <c r="F3518" t="s">
        <v>3629</v>
      </c>
    </row>
    <row r="3519" spans="1:6" x14ac:dyDescent="0.25">
      <c r="A3519">
        <v>293803</v>
      </c>
      <c r="B3519" t="s">
        <v>3627</v>
      </c>
      <c r="C3519">
        <v>2743.48</v>
      </c>
      <c r="D3519">
        <v>2743.48</v>
      </c>
      <c r="E3519" t="s">
        <v>3628</v>
      </c>
      <c r="F3519" t="s">
        <v>3629</v>
      </c>
    </row>
    <row r="3520" spans="1:6" x14ac:dyDescent="0.25">
      <c r="A3520">
        <v>2217303</v>
      </c>
      <c r="B3520" t="s">
        <v>3627</v>
      </c>
      <c r="C3520">
        <v>3295.05</v>
      </c>
      <c r="D3520">
        <v>3295.05</v>
      </c>
      <c r="E3520" t="s">
        <v>3628</v>
      </c>
      <c r="F3520" t="s">
        <v>3629</v>
      </c>
    </row>
    <row r="3521" spans="1:6" x14ac:dyDescent="0.25">
      <c r="A3521">
        <v>2364403</v>
      </c>
      <c r="B3521" t="s">
        <v>3627</v>
      </c>
      <c r="C3521">
        <v>3688.48</v>
      </c>
      <c r="D3521">
        <v>3688.48</v>
      </c>
      <c r="E3521" t="s">
        <v>3628</v>
      </c>
      <c r="F3521" t="s">
        <v>3629</v>
      </c>
    </row>
    <row r="3522" spans="1:6" x14ac:dyDescent="0.25">
      <c r="A3522">
        <v>2367203</v>
      </c>
      <c r="B3522" t="s">
        <v>3627</v>
      </c>
      <c r="C3522">
        <v>2743.48</v>
      </c>
      <c r="D3522">
        <v>2743.48</v>
      </c>
      <c r="E3522" t="s">
        <v>3628</v>
      </c>
      <c r="F3522" t="s">
        <v>3629</v>
      </c>
    </row>
    <row r="3523" spans="1:6" x14ac:dyDescent="0.25">
      <c r="A3523">
        <v>2363503</v>
      </c>
      <c r="B3523" t="s">
        <v>3627</v>
      </c>
      <c r="C3523">
        <v>3688.48</v>
      </c>
      <c r="D3523">
        <v>3688.48</v>
      </c>
      <c r="E3523" t="s">
        <v>3628</v>
      </c>
      <c r="F3523" t="s">
        <v>3629</v>
      </c>
    </row>
    <row r="3524" spans="1:6" x14ac:dyDescent="0.25">
      <c r="A3524">
        <v>478903</v>
      </c>
      <c r="B3524" t="s">
        <v>3627</v>
      </c>
      <c r="C3524">
        <v>2743.48</v>
      </c>
      <c r="D3524">
        <v>2743.48</v>
      </c>
      <c r="E3524" t="s">
        <v>3628</v>
      </c>
      <c r="F3524" t="s">
        <v>3629</v>
      </c>
    </row>
    <row r="3525" spans="1:6" x14ac:dyDescent="0.25">
      <c r="A3525">
        <v>1637203</v>
      </c>
      <c r="B3525" t="s">
        <v>3627</v>
      </c>
      <c r="C3525">
        <v>2743.48</v>
      </c>
      <c r="D3525">
        <v>2743.48</v>
      </c>
      <c r="E3525" t="s">
        <v>3628</v>
      </c>
      <c r="F3525" t="s">
        <v>3629</v>
      </c>
    </row>
    <row r="3526" spans="1:6" x14ac:dyDescent="0.25">
      <c r="A3526">
        <v>3891703</v>
      </c>
      <c r="B3526" t="s">
        <v>3627</v>
      </c>
      <c r="C3526">
        <v>2743.48</v>
      </c>
      <c r="D3526">
        <v>2743.48</v>
      </c>
      <c r="E3526" t="s">
        <v>3628</v>
      </c>
      <c r="F3526" t="s">
        <v>3629</v>
      </c>
    </row>
    <row r="3527" spans="1:6" x14ac:dyDescent="0.25">
      <c r="A3527">
        <v>3895403</v>
      </c>
      <c r="B3527" t="s">
        <v>3627</v>
      </c>
      <c r="C3527">
        <v>2743.48</v>
      </c>
      <c r="D3527">
        <v>2743.48</v>
      </c>
      <c r="E3527" t="s">
        <v>3628</v>
      </c>
      <c r="F3527" t="s">
        <v>3629</v>
      </c>
    </row>
    <row r="3528" spans="1:6" x14ac:dyDescent="0.25">
      <c r="A3528">
        <v>3895303</v>
      </c>
      <c r="B3528" t="s">
        <v>3627</v>
      </c>
      <c r="C3528">
        <v>1640.35</v>
      </c>
      <c r="D3528">
        <v>1640.35</v>
      </c>
      <c r="E3528" t="s">
        <v>3628</v>
      </c>
      <c r="F3528" t="s">
        <v>3629</v>
      </c>
    </row>
    <row r="3529" spans="1:6" x14ac:dyDescent="0.25">
      <c r="A3529">
        <v>3896003</v>
      </c>
      <c r="B3529" t="s">
        <v>3627</v>
      </c>
      <c r="C3529">
        <v>2523.5100000000002</v>
      </c>
      <c r="D3529">
        <v>2523.5100000000002</v>
      </c>
      <c r="E3529" t="s">
        <v>3628</v>
      </c>
      <c r="F3529" t="s">
        <v>3629</v>
      </c>
    </row>
    <row r="3530" spans="1:6" x14ac:dyDescent="0.25">
      <c r="A3530">
        <v>5282403</v>
      </c>
      <c r="B3530" t="s">
        <v>3627</v>
      </c>
      <c r="C3530">
        <v>1640.35</v>
      </c>
      <c r="D3530">
        <v>1640.35</v>
      </c>
      <c r="E3530" t="s">
        <v>3628</v>
      </c>
      <c r="F3530" t="s">
        <v>3629</v>
      </c>
    </row>
    <row r="3531" spans="1:6" x14ac:dyDescent="0.25">
      <c r="A3531">
        <v>6148503</v>
      </c>
      <c r="B3531" t="s">
        <v>3627</v>
      </c>
      <c r="C3531">
        <v>1640.35</v>
      </c>
      <c r="D3531">
        <v>1640.35</v>
      </c>
      <c r="E3531" t="s">
        <v>3628</v>
      </c>
      <c r="F3531" t="s">
        <v>3629</v>
      </c>
    </row>
    <row r="3532" spans="1:6" x14ac:dyDescent="0.25">
      <c r="A3532">
        <v>397903</v>
      </c>
      <c r="B3532" t="s">
        <v>3627</v>
      </c>
      <c r="C3532">
        <v>3295.05</v>
      </c>
      <c r="D3532">
        <v>3295.05</v>
      </c>
      <c r="E3532" t="s">
        <v>3628</v>
      </c>
      <c r="F3532" t="s">
        <v>3629</v>
      </c>
    </row>
    <row r="3533" spans="1:6" x14ac:dyDescent="0.25">
      <c r="A3533">
        <v>475503</v>
      </c>
      <c r="B3533" t="s">
        <v>3627</v>
      </c>
      <c r="C3533">
        <v>3215.35</v>
      </c>
      <c r="D3533">
        <v>3215.35</v>
      </c>
      <c r="E3533" t="s">
        <v>3628</v>
      </c>
      <c r="F3533" t="s">
        <v>3629</v>
      </c>
    </row>
    <row r="3534" spans="1:6" x14ac:dyDescent="0.25">
      <c r="A3534">
        <v>476703</v>
      </c>
      <c r="B3534" t="s">
        <v>3630</v>
      </c>
      <c r="C3534">
        <v>0</v>
      </c>
      <c r="D3534">
        <v>0</v>
      </c>
      <c r="E3534" t="s">
        <v>3630</v>
      </c>
      <c r="F3534" t="s">
        <v>3630</v>
      </c>
    </row>
    <row r="3535" spans="1:6" x14ac:dyDescent="0.25">
      <c r="A3535">
        <v>268703</v>
      </c>
      <c r="B3535" t="s">
        <v>3627</v>
      </c>
      <c r="C3535">
        <v>3295.05</v>
      </c>
      <c r="D3535">
        <v>3295.05</v>
      </c>
      <c r="E3535" t="s">
        <v>3628</v>
      </c>
      <c r="F3535" t="s">
        <v>3629</v>
      </c>
    </row>
    <row r="3536" spans="1:6" x14ac:dyDescent="0.25">
      <c r="A3536">
        <v>285803</v>
      </c>
      <c r="B3536" t="s">
        <v>3627</v>
      </c>
      <c r="C3536">
        <v>3625.16</v>
      </c>
      <c r="D3536">
        <v>3625.16</v>
      </c>
      <c r="E3536" t="s">
        <v>3628</v>
      </c>
      <c r="F3536" t="s">
        <v>3629</v>
      </c>
    </row>
    <row r="3537" spans="1:6" x14ac:dyDescent="0.25">
      <c r="A3537">
        <v>393503</v>
      </c>
      <c r="B3537" t="s">
        <v>3627</v>
      </c>
      <c r="C3537">
        <v>3295.05</v>
      </c>
      <c r="D3537">
        <v>3295.05</v>
      </c>
      <c r="E3537" t="s">
        <v>3628</v>
      </c>
      <c r="F3537" t="s">
        <v>3629</v>
      </c>
    </row>
    <row r="3538" spans="1:6" x14ac:dyDescent="0.25">
      <c r="A3538">
        <v>1227503</v>
      </c>
      <c r="B3538" t="s">
        <v>3627</v>
      </c>
      <c r="C3538">
        <v>14340.69</v>
      </c>
      <c r="D3538">
        <v>14340.69</v>
      </c>
      <c r="E3538" t="s">
        <v>3628</v>
      </c>
      <c r="F3538" t="s">
        <v>3629</v>
      </c>
    </row>
    <row r="3539" spans="1:6" x14ac:dyDescent="0.25">
      <c r="A3539">
        <v>6223503</v>
      </c>
      <c r="B3539" t="s">
        <v>3630</v>
      </c>
      <c r="C3539">
        <v>0</v>
      </c>
      <c r="D3539">
        <v>0</v>
      </c>
      <c r="E3539" t="s">
        <v>3630</v>
      </c>
      <c r="F3539" t="s">
        <v>3630</v>
      </c>
    </row>
    <row r="3540" spans="1:6" x14ac:dyDescent="0.25">
      <c r="A3540">
        <v>6535803</v>
      </c>
      <c r="B3540" t="s">
        <v>3630</v>
      </c>
      <c r="C3540">
        <v>0</v>
      </c>
      <c r="D3540">
        <v>0</v>
      </c>
      <c r="E3540" t="s">
        <v>3630</v>
      </c>
      <c r="F3540" t="s">
        <v>3630</v>
      </c>
    </row>
    <row r="3541" spans="1:6" x14ac:dyDescent="0.25">
      <c r="A3541">
        <v>4739903</v>
      </c>
      <c r="B3541" t="s">
        <v>3627</v>
      </c>
      <c r="C3541">
        <v>1640.35</v>
      </c>
      <c r="D3541">
        <v>1640.35</v>
      </c>
      <c r="E3541" t="s">
        <v>3628</v>
      </c>
      <c r="F3541" t="s">
        <v>3629</v>
      </c>
    </row>
    <row r="3542" spans="1:6" x14ac:dyDescent="0.25">
      <c r="A3542">
        <v>5282303</v>
      </c>
      <c r="B3542" t="s">
        <v>3630</v>
      </c>
      <c r="C3542">
        <v>0</v>
      </c>
      <c r="D3542">
        <v>0</v>
      </c>
      <c r="E3542" t="s">
        <v>3630</v>
      </c>
      <c r="F3542" t="s">
        <v>3630</v>
      </c>
    </row>
    <row r="3543" spans="1:6" x14ac:dyDescent="0.25">
      <c r="A3543">
        <v>191203</v>
      </c>
      <c r="B3543" t="s">
        <v>3627</v>
      </c>
      <c r="C3543">
        <v>2206.2600000000002</v>
      </c>
      <c r="D3543">
        <v>2206.2600000000002</v>
      </c>
      <c r="E3543" t="s">
        <v>3628</v>
      </c>
      <c r="F3543" t="s">
        <v>3629</v>
      </c>
    </row>
    <row r="3544" spans="1:6" x14ac:dyDescent="0.25">
      <c r="A3544">
        <v>47203</v>
      </c>
      <c r="B3544" t="s">
        <v>3627</v>
      </c>
      <c r="C3544">
        <v>2743.48</v>
      </c>
      <c r="D3544">
        <v>2743.48</v>
      </c>
      <c r="E3544" t="s">
        <v>3628</v>
      </c>
      <c r="F3544" t="s">
        <v>3629</v>
      </c>
    </row>
    <row r="3545" spans="1:6" x14ac:dyDescent="0.25">
      <c r="A3545">
        <v>212903</v>
      </c>
      <c r="B3545" t="s">
        <v>3627</v>
      </c>
      <c r="C3545">
        <v>2743.48</v>
      </c>
      <c r="D3545">
        <v>2743.48</v>
      </c>
      <c r="E3545" t="s">
        <v>3628</v>
      </c>
      <c r="F3545" t="s">
        <v>3629</v>
      </c>
    </row>
    <row r="3546" spans="1:6" x14ac:dyDescent="0.25">
      <c r="A3546">
        <v>260103</v>
      </c>
      <c r="B3546" t="s">
        <v>3627</v>
      </c>
      <c r="C3546">
        <v>3625.16</v>
      </c>
      <c r="D3546">
        <v>3625.16</v>
      </c>
      <c r="E3546" t="s">
        <v>3628</v>
      </c>
      <c r="F3546" t="s">
        <v>3629</v>
      </c>
    </row>
    <row r="3547" spans="1:6" x14ac:dyDescent="0.25">
      <c r="A3547">
        <v>332203</v>
      </c>
      <c r="B3547" t="s">
        <v>3627</v>
      </c>
      <c r="C3547">
        <v>1654.7</v>
      </c>
      <c r="D3547">
        <v>1654.7</v>
      </c>
      <c r="E3547" t="s">
        <v>3628</v>
      </c>
      <c r="F3547" t="s">
        <v>3629</v>
      </c>
    </row>
    <row r="3548" spans="1:6" x14ac:dyDescent="0.25">
      <c r="A3548">
        <v>398903</v>
      </c>
      <c r="B3548" t="s">
        <v>3627</v>
      </c>
      <c r="C3548">
        <v>3309.39</v>
      </c>
      <c r="D3548">
        <v>3309.39</v>
      </c>
      <c r="E3548" t="s">
        <v>3628</v>
      </c>
      <c r="F3548" t="s">
        <v>3629</v>
      </c>
    </row>
    <row r="3549" spans="1:6" x14ac:dyDescent="0.25">
      <c r="A3549">
        <v>408703</v>
      </c>
      <c r="B3549" t="s">
        <v>3627</v>
      </c>
      <c r="C3549">
        <v>3309.39</v>
      </c>
      <c r="D3549">
        <v>3309.39</v>
      </c>
      <c r="E3549" t="s">
        <v>3628</v>
      </c>
      <c r="F3549" t="s">
        <v>3629</v>
      </c>
    </row>
    <row r="3550" spans="1:6" x14ac:dyDescent="0.25">
      <c r="A3550">
        <v>5141303</v>
      </c>
      <c r="B3550" t="s">
        <v>3627</v>
      </c>
      <c r="C3550">
        <v>27231.69</v>
      </c>
      <c r="D3550">
        <v>27231.69</v>
      </c>
      <c r="E3550" t="s">
        <v>3628</v>
      </c>
      <c r="F3550" t="s">
        <v>3629</v>
      </c>
    </row>
    <row r="3551" spans="1:6" x14ac:dyDescent="0.25">
      <c r="A3551">
        <v>100903</v>
      </c>
      <c r="B3551" t="s">
        <v>3627</v>
      </c>
      <c r="C3551">
        <v>4753.3900000000003</v>
      </c>
      <c r="D3551">
        <v>4753.3900000000003</v>
      </c>
      <c r="E3551" t="s">
        <v>3628</v>
      </c>
      <c r="F3551" t="s">
        <v>3629</v>
      </c>
    </row>
    <row r="3552" spans="1:6" x14ac:dyDescent="0.25">
      <c r="A3552">
        <v>281903</v>
      </c>
      <c r="B3552" t="s">
        <v>3627</v>
      </c>
      <c r="C3552">
        <v>2206.2600000000002</v>
      </c>
      <c r="D3552">
        <v>2206.2600000000002</v>
      </c>
      <c r="E3552" t="s">
        <v>3628</v>
      </c>
      <c r="F3552" t="s">
        <v>3629</v>
      </c>
    </row>
    <row r="3553" spans="1:6" x14ac:dyDescent="0.25">
      <c r="A3553">
        <v>392803</v>
      </c>
      <c r="B3553" t="s">
        <v>3627</v>
      </c>
      <c r="C3553">
        <v>3491.46</v>
      </c>
      <c r="D3553">
        <v>3491.46</v>
      </c>
      <c r="E3553" t="s">
        <v>3628</v>
      </c>
      <c r="F3553" t="s">
        <v>3629</v>
      </c>
    </row>
    <row r="3554" spans="1:6" x14ac:dyDescent="0.25">
      <c r="A3554">
        <v>94003</v>
      </c>
      <c r="B3554" t="s">
        <v>3627</v>
      </c>
      <c r="C3554">
        <v>7117.2</v>
      </c>
      <c r="D3554">
        <v>7117.2</v>
      </c>
      <c r="E3554" t="s">
        <v>3628</v>
      </c>
      <c r="F3554" t="s">
        <v>3629</v>
      </c>
    </row>
    <row r="3555" spans="1:6" x14ac:dyDescent="0.25">
      <c r="A3555">
        <v>220703</v>
      </c>
      <c r="B3555" t="s">
        <v>3627</v>
      </c>
      <c r="C3555">
        <v>2142</v>
      </c>
      <c r="D3555">
        <v>2142</v>
      </c>
      <c r="E3555" t="s">
        <v>3628</v>
      </c>
      <c r="F3555" t="s">
        <v>3629</v>
      </c>
    </row>
    <row r="3556" spans="1:6" x14ac:dyDescent="0.25">
      <c r="A3556">
        <v>5240003</v>
      </c>
      <c r="B3556" t="s">
        <v>3627</v>
      </c>
      <c r="C3556">
        <v>3780</v>
      </c>
      <c r="D3556">
        <v>3780</v>
      </c>
      <c r="E3556" t="s">
        <v>3628</v>
      </c>
      <c r="F3556" t="s">
        <v>3629</v>
      </c>
    </row>
    <row r="3557" spans="1:6" x14ac:dyDescent="0.25">
      <c r="A3557">
        <v>36503</v>
      </c>
      <c r="B3557" t="s">
        <v>3627</v>
      </c>
      <c r="C3557">
        <v>1654.7</v>
      </c>
      <c r="D3557">
        <v>1654.7</v>
      </c>
      <c r="E3557" t="s">
        <v>3628</v>
      </c>
      <c r="F3557" t="s">
        <v>3629</v>
      </c>
    </row>
    <row r="3558" spans="1:6" x14ac:dyDescent="0.25">
      <c r="A3558">
        <v>1759503</v>
      </c>
      <c r="B3558" t="s">
        <v>3627</v>
      </c>
      <c r="C3558">
        <v>2206.2600000000002</v>
      </c>
      <c r="D3558">
        <v>2206.2600000000002</v>
      </c>
      <c r="E3558" t="s">
        <v>3628</v>
      </c>
      <c r="F3558" t="s">
        <v>3629</v>
      </c>
    </row>
    <row r="3559" spans="1:6" x14ac:dyDescent="0.25">
      <c r="A3559">
        <v>2173603</v>
      </c>
      <c r="B3559" t="s">
        <v>3627</v>
      </c>
      <c r="C3559">
        <v>7668.78</v>
      </c>
      <c r="D3559">
        <v>7668.78</v>
      </c>
      <c r="E3559" t="s">
        <v>3628</v>
      </c>
      <c r="F3559" t="s">
        <v>3629</v>
      </c>
    </row>
    <row r="3560" spans="1:6" x14ac:dyDescent="0.25">
      <c r="A3560">
        <v>5239803</v>
      </c>
      <c r="B3560" t="s">
        <v>3627</v>
      </c>
      <c r="C3560">
        <v>4412.5200000000004</v>
      </c>
      <c r="D3560">
        <v>4412.5200000000004</v>
      </c>
      <c r="E3560" t="s">
        <v>3628</v>
      </c>
      <c r="F3560" t="s">
        <v>3629</v>
      </c>
    </row>
    <row r="3561" spans="1:6" x14ac:dyDescent="0.25">
      <c r="A3561">
        <v>287803</v>
      </c>
      <c r="B3561" t="s">
        <v>3627</v>
      </c>
      <c r="C3561">
        <v>14340.69</v>
      </c>
      <c r="D3561">
        <v>14340.69</v>
      </c>
      <c r="E3561" t="s">
        <v>3628</v>
      </c>
      <c r="F3561" t="s">
        <v>3629</v>
      </c>
    </row>
    <row r="3562" spans="1:6" x14ac:dyDescent="0.25">
      <c r="A3562">
        <v>2571403</v>
      </c>
      <c r="B3562" t="s">
        <v>3627</v>
      </c>
      <c r="C3562">
        <v>2142</v>
      </c>
      <c r="D3562">
        <v>2142</v>
      </c>
      <c r="E3562" t="s">
        <v>3628</v>
      </c>
      <c r="F3562" t="s">
        <v>3629</v>
      </c>
    </row>
    <row r="3563" spans="1:6" x14ac:dyDescent="0.25">
      <c r="A3563">
        <v>4211203</v>
      </c>
      <c r="B3563" t="s">
        <v>3627</v>
      </c>
      <c r="C3563">
        <v>4453.22</v>
      </c>
      <c r="D3563">
        <v>4453.22</v>
      </c>
      <c r="E3563" t="s">
        <v>3628</v>
      </c>
      <c r="F3563" t="s">
        <v>3629</v>
      </c>
    </row>
    <row r="3564" spans="1:6" x14ac:dyDescent="0.25">
      <c r="A3564">
        <v>391003</v>
      </c>
      <c r="B3564" t="s">
        <v>3627</v>
      </c>
      <c r="C3564">
        <v>1654.7</v>
      </c>
      <c r="D3564">
        <v>1654.7</v>
      </c>
      <c r="E3564" t="s">
        <v>3628</v>
      </c>
      <c r="F3564" t="s">
        <v>3629</v>
      </c>
    </row>
    <row r="3565" spans="1:6" x14ac:dyDescent="0.25">
      <c r="A3565">
        <v>102803</v>
      </c>
      <c r="B3565" t="s">
        <v>3627</v>
      </c>
      <c r="C3565">
        <v>3309.39</v>
      </c>
      <c r="D3565">
        <v>3309.39</v>
      </c>
      <c r="E3565" t="s">
        <v>3628</v>
      </c>
      <c r="F3565" t="s">
        <v>3629</v>
      </c>
    </row>
    <row r="3566" spans="1:6" x14ac:dyDescent="0.25">
      <c r="A3566">
        <v>102703</v>
      </c>
      <c r="B3566" t="s">
        <v>3627</v>
      </c>
      <c r="C3566">
        <v>2206.2600000000002</v>
      </c>
      <c r="D3566">
        <v>2206.2600000000002</v>
      </c>
      <c r="E3566" t="s">
        <v>3628</v>
      </c>
      <c r="F3566" t="s">
        <v>3629</v>
      </c>
    </row>
    <row r="3567" spans="1:6" x14ac:dyDescent="0.25">
      <c r="A3567">
        <v>406103</v>
      </c>
      <c r="B3567" t="s">
        <v>3627</v>
      </c>
      <c r="C3567">
        <v>2159.4299999999998</v>
      </c>
      <c r="D3567">
        <v>2159.4299999999998</v>
      </c>
      <c r="E3567" t="s">
        <v>3628</v>
      </c>
      <c r="F3567" t="s">
        <v>3629</v>
      </c>
    </row>
    <row r="3568" spans="1:6" x14ac:dyDescent="0.25">
      <c r="A3568">
        <v>408403</v>
      </c>
      <c r="B3568" t="s">
        <v>3627</v>
      </c>
      <c r="C3568">
        <v>2206.2600000000002</v>
      </c>
      <c r="D3568">
        <v>2206.2600000000002</v>
      </c>
      <c r="E3568" t="s">
        <v>3628</v>
      </c>
      <c r="F3568" t="s">
        <v>3629</v>
      </c>
    </row>
    <row r="3569" spans="1:6" x14ac:dyDescent="0.25">
      <c r="A3569">
        <v>384303</v>
      </c>
      <c r="B3569" t="s">
        <v>3627</v>
      </c>
      <c r="C3569">
        <v>1654.7</v>
      </c>
      <c r="D3569">
        <v>1654.7</v>
      </c>
      <c r="E3569" t="s">
        <v>3628</v>
      </c>
      <c r="F3569" t="s">
        <v>3629</v>
      </c>
    </row>
    <row r="3570" spans="1:6" x14ac:dyDescent="0.25">
      <c r="A3570">
        <v>1324303</v>
      </c>
      <c r="B3570" t="s">
        <v>3627</v>
      </c>
      <c r="C3570">
        <v>5515.65</v>
      </c>
      <c r="D3570">
        <v>5515.65</v>
      </c>
      <c r="E3570" t="s">
        <v>3628</v>
      </c>
      <c r="F3570" t="s">
        <v>3629</v>
      </c>
    </row>
    <row r="3571" spans="1:6" x14ac:dyDescent="0.25">
      <c r="A3571">
        <v>1843703</v>
      </c>
      <c r="B3571" t="s">
        <v>3627</v>
      </c>
      <c r="C3571">
        <v>1654.7</v>
      </c>
      <c r="D3571">
        <v>1654.7</v>
      </c>
      <c r="E3571" t="s">
        <v>3628</v>
      </c>
      <c r="F3571" t="s">
        <v>3629</v>
      </c>
    </row>
    <row r="3572" spans="1:6" x14ac:dyDescent="0.25">
      <c r="A3572">
        <v>2131203</v>
      </c>
      <c r="B3572" t="s">
        <v>3627</v>
      </c>
      <c r="C3572">
        <v>1654.7</v>
      </c>
      <c r="D3572">
        <v>1654.7</v>
      </c>
      <c r="E3572" t="s">
        <v>3628</v>
      </c>
      <c r="F3572" t="s">
        <v>3629</v>
      </c>
    </row>
    <row r="3573" spans="1:6" x14ac:dyDescent="0.25">
      <c r="A3573">
        <v>2429403</v>
      </c>
      <c r="B3573" t="s">
        <v>3627</v>
      </c>
      <c r="C3573">
        <v>1654.7</v>
      </c>
      <c r="D3573">
        <v>1654.7</v>
      </c>
      <c r="E3573" t="s">
        <v>3628</v>
      </c>
      <c r="F3573" t="s">
        <v>3629</v>
      </c>
    </row>
    <row r="3574" spans="1:6" x14ac:dyDescent="0.25">
      <c r="A3574">
        <v>2767203</v>
      </c>
      <c r="B3574" t="s">
        <v>3627</v>
      </c>
      <c r="C3574">
        <v>4412.5200000000004</v>
      </c>
      <c r="D3574">
        <v>4412.5200000000004</v>
      </c>
      <c r="E3574" t="s">
        <v>3628</v>
      </c>
      <c r="F3574" t="s">
        <v>3629</v>
      </c>
    </row>
    <row r="3575" spans="1:6" x14ac:dyDescent="0.25">
      <c r="A3575">
        <v>3461403</v>
      </c>
      <c r="B3575" t="s">
        <v>3627</v>
      </c>
      <c r="C3575">
        <v>1071</v>
      </c>
      <c r="D3575">
        <v>1071</v>
      </c>
      <c r="E3575" t="s">
        <v>3628</v>
      </c>
      <c r="F3575" t="s">
        <v>3629</v>
      </c>
    </row>
    <row r="3576" spans="1:6" x14ac:dyDescent="0.25">
      <c r="A3576">
        <v>691203</v>
      </c>
      <c r="B3576" t="s">
        <v>3627</v>
      </c>
      <c r="C3576">
        <v>2725.7</v>
      </c>
      <c r="D3576">
        <v>2725.7</v>
      </c>
      <c r="E3576" t="s">
        <v>3628</v>
      </c>
      <c r="F3576" t="s">
        <v>3629</v>
      </c>
    </row>
    <row r="3577" spans="1:6" x14ac:dyDescent="0.25">
      <c r="A3577">
        <v>4099203</v>
      </c>
      <c r="B3577" t="s">
        <v>3627</v>
      </c>
      <c r="C3577">
        <v>1071</v>
      </c>
      <c r="D3577">
        <v>1071</v>
      </c>
      <c r="E3577" t="s">
        <v>3628</v>
      </c>
      <c r="F3577" t="s">
        <v>3629</v>
      </c>
    </row>
    <row r="3578" spans="1:6" x14ac:dyDescent="0.25">
      <c r="A3578">
        <v>4885303</v>
      </c>
      <c r="B3578" t="s">
        <v>3627</v>
      </c>
      <c r="C3578">
        <v>3309.39</v>
      </c>
      <c r="D3578">
        <v>3309.39</v>
      </c>
      <c r="E3578" t="s">
        <v>3628</v>
      </c>
      <c r="F3578" t="s">
        <v>3629</v>
      </c>
    </row>
    <row r="3579" spans="1:6" x14ac:dyDescent="0.25">
      <c r="A3579">
        <v>4105203</v>
      </c>
      <c r="B3579" t="s">
        <v>3627</v>
      </c>
      <c r="C3579">
        <v>2142</v>
      </c>
      <c r="D3579">
        <v>2142</v>
      </c>
      <c r="E3579" t="s">
        <v>3628</v>
      </c>
      <c r="F3579" t="s">
        <v>3629</v>
      </c>
    </row>
    <row r="3580" spans="1:6" x14ac:dyDescent="0.25">
      <c r="A3580">
        <v>266603</v>
      </c>
      <c r="B3580" t="s">
        <v>3627</v>
      </c>
      <c r="C3580">
        <v>3309.39</v>
      </c>
      <c r="D3580">
        <v>3309.39</v>
      </c>
      <c r="E3580" t="s">
        <v>3628</v>
      </c>
      <c r="F3580" t="s">
        <v>3629</v>
      </c>
    </row>
    <row r="3581" spans="1:6" x14ac:dyDescent="0.25">
      <c r="A3581">
        <v>1836103</v>
      </c>
      <c r="B3581" t="s">
        <v>3627</v>
      </c>
      <c r="C3581">
        <v>3309.39</v>
      </c>
      <c r="D3581">
        <v>3309.39</v>
      </c>
      <c r="E3581" t="s">
        <v>3628</v>
      </c>
      <c r="F3581" t="s">
        <v>3629</v>
      </c>
    </row>
    <row r="3582" spans="1:6" x14ac:dyDescent="0.25">
      <c r="A3582">
        <v>4883203</v>
      </c>
      <c r="B3582" t="s">
        <v>3627</v>
      </c>
      <c r="C3582">
        <v>2121</v>
      </c>
      <c r="D3582">
        <v>2121</v>
      </c>
      <c r="E3582" t="s">
        <v>3628</v>
      </c>
      <c r="F3582" t="s">
        <v>3629</v>
      </c>
    </row>
    <row r="3583" spans="1:6" x14ac:dyDescent="0.25">
      <c r="A3583">
        <v>136103</v>
      </c>
      <c r="B3583" t="s">
        <v>3627</v>
      </c>
      <c r="C3583">
        <v>2206.2600000000002</v>
      </c>
      <c r="D3583">
        <v>2206.2600000000002</v>
      </c>
      <c r="E3583" t="s">
        <v>3628</v>
      </c>
      <c r="F3583" t="s">
        <v>3629</v>
      </c>
    </row>
    <row r="3584" spans="1:6" x14ac:dyDescent="0.25">
      <c r="A3584">
        <v>334603</v>
      </c>
      <c r="B3584" t="s">
        <v>3630</v>
      </c>
      <c r="C3584">
        <v>0</v>
      </c>
      <c r="D3584">
        <v>0</v>
      </c>
      <c r="E3584" t="s">
        <v>3630</v>
      </c>
      <c r="F3584" t="s">
        <v>3630</v>
      </c>
    </row>
    <row r="3585" spans="1:6" x14ac:dyDescent="0.25">
      <c r="A3585">
        <v>1621203</v>
      </c>
      <c r="B3585" t="s">
        <v>3630</v>
      </c>
      <c r="C3585">
        <v>0</v>
      </c>
      <c r="D3585">
        <v>0</v>
      </c>
      <c r="E3585" t="s">
        <v>3630</v>
      </c>
      <c r="F3585" t="s">
        <v>3630</v>
      </c>
    </row>
    <row r="3586" spans="1:6" x14ac:dyDescent="0.25">
      <c r="A3586">
        <v>91103</v>
      </c>
      <c r="B3586" t="s">
        <v>3627</v>
      </c>
      <c r="C3586">
        <v>5193.32</v>
      </c>
      <c r="D3586">
        <v>5193.32</v>
      </c>
      <c r="E3586" t="s">
        <v>3628</v>
      </c>
      <c r="F3586" t="s">
        <v>3629</v>
      </c>
    </row>
    <row r="3587" spans="1:6" x14ac:dyDescent="0.25">
      <c r="A3587">
        <v>217103</v>
      </c>
      <c r="B3587" t="s">
        <v>3627</v>
      </c>
      <c r="C3587">
        <v>2725.7</v>
      </c>
      <c r="D3587">
        <v>2725.7</v>
      </c>
      <c r="E3587" t="s">
        <v>3628</v>
      </c>
      <c r="F3587" t="s">
        <v>3629</v>
      </c>
    </row>
    <row r="3588" spans="1:6" x14ac:dyDescent="0.25">
      <c r="A3588">
        <v>478303</v>
      </c>
      <c r="B3588" t="s">
        <v>3627</v>
      </c>
      <c r="C3588">
        <v>1654.7</v>
      </c>
      <c r="D3588">
        <v>1654.7</v>
      </c>
      <c r="E3588" t="s">
        <v>3628</v>
      </c>
      <c r="F3588" t="s">
        <v>3629</v>
      </c>
    </row>
    <row r="3589" spans="1:6" x14ac:dyDescent="0.25">
      <c r="A3589">
        <v>395903</v>
      </c>
      <c r="B3589" t="s">
        <v>3627</v>
      </c>
      <c r="C3589">
        <v>5089.84</v>
      </c>
      <c r="D3589">
        <v>5089.84</v>
      </c>
      <c r="E3589" t="s">
        <v>3628</v>
      </c>
      <c r="F3589" t="s">
        <v>3629</v>
      </c>
    </row>
    <row r="3590" spans="1:6" x14ac:dyDescent="0.25">
      <c r="A3590">
        <v>1258603</v>
      </c>
      <c r="B3590" t="s">
        <v>3627</v>
      </c>
      <c r="C3590">
        <v>14340.69</v>
      </c>
      <c r="D3590">
        <v>14340.69</v>
      </c>
      <c r="E3590" t="s">
        <v>3628</v>
      </c>
      <c r="F3590" t="s">
        <v>3629</v>
      </c>
    </row>
    <row r="3591" spans="1:6" x14ac:dyDescent="0.25">
      <c r="A3591">
        <v>341703</v>
      </c>
      <c r="B3591" t="s">
        <v>3627</v>
      </c>
      <c r="C3591">
        <v>4306.26</v>
      </c>
      <c r="D3591">
        <v>4306.26</v>
      </c>
      <c r="E3591" t="s">
        <v>3628</v>
      </c>
      <c r="F3591" t="s">
        <v>3629</v>
      </c>
    </row>
    <row r="3592" spans="1:6" x14ac:dyDescent="0.25">
      <c r="A3592">
        <v>6396203</v>
      </c>
      <c r="B3592" t="s">
        <v>3630</v>
      </c>
      <c r="C3592">
        <v>0</v>
      </c>
      <c r="D3592">
        <v>0</v>
      </c>
      <c r="E3592" t="s">
        <v>3630</v>
      </c>
      <c r="F3592" t="s">
        <v>3630</v>
      </c>
    </row>
    <row r="3593" spans="1:6" x14ac:dyDescent="0.25">
      <c r="A3593">
        <v>400703</v>
      </c>
      <c r="B3593" t="s">
        <v>3627</v>
      </c>
      <c r="C3593">
        <v>3860.96</v>
      </c>
      <c r="D3593">
        <v>3860.96</v>
      </c>
      <c r="E3593" t="s">
        <v>3628</v>
      </c>
      <c r="F3593" t="s">
        <v>3629</v>
      </c>
    </row>
    <row r="3594" spans="1:6" x14ac:dyDescent="0.25">
      <c r="A3594">
        <v>5776103</v>
      </c>
      <c r="B3594" t="s">
        <v>3627</v>
      </c>
      <c r="C3594">
        <v>1654.7</v>
      </c>
      <c r="D3594">
        <v>1654.7</v>
      </c>
      <c r="E3594" t="s">
        <v>3628</v>
      </c>
      <c r="F3594" t="s">
        <v>3629</v>
      </c>
    </row>
    <row r="3595" spans="1:6" x14ac:dyDescent="0.25">
      <c r="A3595">
        <v>401303</v>
      </c>
      <c r="B3595" t="s">
        <v>3627</v>
      </c>
      <c r="C3595">
        <v>14204.11</v>
      </c>
      <c r="D3595">
        <v>14204.11</v>
      </c>
      <c r="E3595" t="s">
        <v>3628</v>
      </c>
      <c r="F3595" t="s">
        <v>3629</v>
      </c>
    </row>
    <row r="3596" spans="1:6" x14ac:dyDescent="0.25">
      <c r="A3596">
        <v>5436203</v>
      </c>
      <c r="B3596" t="s">
        <v>3627</v>
      </c>
      <c r="C3596">
        <v>8542.64</v>
      </c>
      <c r="D3596">
        <v>8542.64</v>
      </c>
      <c r="E3596" t="s">
        <v>3628</v>
      </c>
      <c r="F3596" t="s">
        <v>3629</v>
      </c>
    </row>
    <row r="3597" spans="1:6" x14ac:dyDescent="0.25">
      <c r="A3597">
        <v>262903</v>
      </c>
      <c r="B3597" t="s">
        <v>3627</v>
      </c>
      <c r="C3597">
        <v>2757.83</v>
      </c>
      <c r="D3597">
        <v>2757.83</v>
      </c>
      <c r="E3597" t="s">
        <v>3628</v>
      </c>
      <c r="F3597" t="s">
        <v>3629</v>
      </c>
    </row>
    <row r="3598" spans="1:6" x14ac:dyDescent="0.25">
      <c r="A3598">
        <v>138903</v>
      </c>
      <c r="B3598" t="s">
        <v>3630</v>
      </c>
      <c r="C3598">
        <v>0</v>
      </c>
      <c r="D3598">
        <v>0</v>
      </c>
      <c r="E3598" t="s">
        <v>3630</v>
      </c>
      <c r="F3598" t="s">
        <v>3630</v>
      </c>
    </row>
    <row r="3599" spans="1:6" x14ac:dyDescent="0.25">
      <c r="A3599">
        <v>1845203</v>
      </c>
      <c r="B3599" t="s">
        <v>3627</v>
      </c>
      <c r="C3599">
        <v>2131.0300000000002</v>
      </c>
      <c r="D3599">
        <v>2131.0300000000002</v>
      </c>
      <c r="E3599" t="s">
        <v>3628</v>
      </c>
      <c r="F3599" t="s">
        <v>3629</v>
      </c>
    </row>
    <row r="3600" spans="1:6" x14ac:dyDescent="0.25">
      <c r="A3600">
        <v>4081803</v>
      </c>
      <c r="B3600" t="s">
        <v>3627</v>
      </c>
      <c r="C3600">
        <v>1654.7</v>
      </c>
      <c r="D3600">
        <v>1654.7</v>
      </c>
      <c r="E3600" t="s">
        <v>3628</v>
      </c>
      <c r="F3600" t="s">
        <v>3629</v>
      </c>
    </row>
    <row r="3601" spans="1:6" x14ac:dyDescent="0.25">
      <c r="A3601">
        <v>4109503</v>
      </c>
      <c r="B3601" t="s">
        <v>3627</v>
      </c>
      <c r="C3601">
        <v>2142</v>
      </c>
      <c r="D3601">
        <v>2142</v>
      </c>
      <c r="E3601" t="s">
        <v>3628</v>
      </c>
      <c r="F3601" t="s">
        <v>3629</v>
      </c>
    </row>
    <row r="3602" spans="1:6" x14ac:dyDescent="0.25">
      <c r="A3602">
        <v>2243503</v>
      </c>
      <c r="B3602" t="s">
        <v>3627</v>
      </c>
      <c r="C3602">
        <v>2757.83</v>
      </c>
      <c r="D3602">
        <v>2757.83</v>
      </c>
      <c r="E3602" t="s">
        <v>3628</v>
      </c>
      <c r="F3602" t="s">
        <v>3629</v>
      </c>
    </row>
    <row r="3603" spans="1:6" x14ac:dyDescent="0.25">
      <c r="A3603">
        <v>803203</v>
      </c>
      <c r="B3603" t="s">
        <v>3627</v>
      </c>
      <c r="C3603">
        <v>13976.55</v>
      </c>
      <c r="D3603">
        <v>13976.55</v>
      </c>
      <c r="E3603" t="s">
        <v>3628</v>
      </c>
      <c r="F3603" t="s">
        <v>3629</v>
      </c>
    </row>
    <row r="3604" spans="1:6" x14ac:dyDescent="0.25">
      <c r="A3604">
        <v>2477503</v>
      </c>
      <c r="B3604" t="s">
        <v>3627</v>
      </c>
      <c r="C3604">
        <v>1654.7</v>
      </c>
      <c r="D3604">
        <v>1654.7</v>
      </c>
      <c r="E3604" t="s">
        <v>3628</v>
      </c>
      <c r="F3604" t="s">
        <v>3629</v>
      </c>
    </row>
    <row r="3605" spans="1:6" x14ac:dyDescent="0.25">
      <c r="A3605">
        <v>2733203</v>
      </c>
      <c r="B3605" t="s">
        <v>3627</v>
      </c>
      <c r="C3605">
        <v>1071</v>
      </c>
      <c r="D3605">
        <v>1071</v>
      </c>
      <c r="E3605" t="s">
        <v>3628</v>
      </c>
      <c r="F3605" t="s">
        <v>3629</v>
      </c>
    </row>
    <row r="3606" spans="1:6" x14ac:dyDescent="0.25">
      <c r="A3606">
        <v>1731203</v>
      </c>
      <c r="B3606" t="s">
        <v>3627</v>
      </c>
      <c r="C3606">
        <v>3309.39</v>
      </c>
      <c r="D3606">
        <v>3309.39</v>
      </c>
      <c r="E3606" t="s">
        <v>3628</v>
      </c>
      <c r="F3606" t="s">
        <v>3629</v>
      </c>
    </row>
    <row r="3607" spans="1:6" x14ac:dyDescent="0.25">
      <c r="A3607">
        <v>83603</v>
      </c>
      <c r="B3607" t="s">
        <v>3627</v>
      </c>
      <c r="C3607">
        <v>1654.7</v>
      </c>
      <c r="D3607">
        <v>1654.7</v>
      </c>
      <c r="E3607" t="s">
        <v>3628</v>
      </c>
      <c r="F3607" t="s">
        <v>3629</v>
      </c>
    </row>
    <row r="3608" spans="1:6" x14ac:dyDescent="0.25">
      <c r="A3608">
        <v>3545203</v>
      </c>
      <c r="B3608" t="s">
        <v>3627</v>
      </c>
      <c r="C3608">
        <v>1071</v>
      </c>
      <c r="D3608">
        <v>1071</v>
      </c>
      <c r="E3608" t="s">
        <v>3628</v>
      </c>
      <c r="F3608" t="s">
        <v>3629</v>
      </c>
    </row>
    <row r="3609" spans="1:6" x14ac:dyDescent="0.25">
      <c r="A3609">
        <v>2477603</v>
      </c>
      <c r="B3609" t="s">
        <v>3627</v>
      </c>
      <c r="C3609">
        <v>6618.78</v>
      </c>
      <c r="D3609">
        <v>6618.78</v>
      </c>
      <c r="E3609" t="s">
        <v>3628</v>
      </c>
      <c r="F3609" t="s">
        <v>3629</v>
      </c>
    </row>
    <row r="3610" spans="1:6" x14ac:dyDescent="0.25">
      <c r="A3610">
        <v>1131403</v>
      </c>
      <c r="B3610" t="s">
        <v>3627</v>
      </c>
      <c r="C3610">
        <v>6466.55</v>
      </c>
      <c r="D3610">
        <v>6466.55</v>
      </c>
      <c r="E3610" t="s">
        <v>3628</v>
      </c>
      <c r="F3610" t="s">
        <v>3629</v>
      </c>
    </row>
    <row r="3611" spans="1:6" x14ac:dyDescent="0.25">
      <c r="A3611">
        <v>121203</v>
      </c>
      <c r="B3611" t="s">
        <v>3627</v>
      </c>
      <c r="C3611">
        <v>1654.7</v>
      </c>
      <c r="D3611">
        <v>1654.7</v>
      </c>
      <c r="E3611" t="s">
        <v>3628</v>
      </c>
      <c r="F3611" t="s">
        <v>3629</v>
      </c>
    </row>
    <row r="3612" spans="1:6" x14ac:dyDescent="0.25">
      <c r="A3612">
        <v>4082203</v>
      </c>
      <c r="B3612" t="s">
        <v>3627</v>
      </c>
      <c r="C3612">
        <v>1071</v>
      </c>
      <c r="D3612">
        <v>1071</v>
      </c>
      <c r="E3612" t="s">
        <v>3628</v>
      </c>
      <c r="F3612" t="s">
        <v>3629</v>
      </c>
    </row>
    <row r="3613" spans="1:6" x14ac:dyDescent="0.25">
      <c r="A3613">
        <v>319103</v>
      </c>
      <c r="B3613" t="s">
        <v>3627</v>
      </c>
      <c r="C3613">
        <v>3309.39</v>
      </c>
      <c r="D3613">
        <v>3309.39</v>
      </c>
      <c r="E3613" t="s">
        <v>3628</v>
      </c>
      <c r="F3613" t="s">
        <v>3629</v>
      </c>
    </row>
    <row r="3614" spans="1:6" x14ac:dyDescent="0.25">
      <c r="A3614">
        <v>476803</v>
      </c>
      <c r="B3614" t="s">
        <v>3627</v>
      </c>
      <c r="C3614">
        <v>3812.76</v>
      </c>
      <c r="D3614">
        <v>3812.76</v>
      </c>
      <c r="E3614" t="s">
        <v>3628</v>
      </c>
      <c r="F3614" t="s">
        <v>3629</v>
      </c>
    </row>
    <row r="3615" spans="1:6" x14ac:dyDescent="0.25">
      <c r="A3615">
        <v>4057203</v>
      </c>
      <c r="B3615" t="s">
        <v>3627</v>
      </c>
      <c r="C3615">
        <v>1654.7</v>
      </c>
      <c r="D3615">
        <v>1654.7</v>
      </c>
      <c r="E3615" t="s">
        <v>3628</v>
      </c>
      <c r="F3615" t="s">
        <v>3629</v>
      </c>
    </row>
    <row r="3616" spans="1:6" x14ac:dyDescent="0.25">
      <c r="A3616">
        <v>1937303</v>
      </c>
      <c r="B3616" t="s">
        <v>3627</v>
      </c>
      <c r="C3616">
        <v>1654.7</v>
      </c>
      <c r="D3616">
        <v>1654.7</v>
      </c>
      <c r="E3616" t="s">
        <v>3628</v>
      </c>
      <c r="F3616" t="s">
        <v>3629</v>
      </c>
    </row>
    <row r="3617" spans="1:6" x14ac:dyDescent="0.25">
      <c r="A3617">
        <v>368503</v>
      </c>
      <c r="B3617" t="s">
        <v>3627</v>
      </c>
      <c r="C3617">
        <v>1654.7</v>
      </c>
      <c r="D3617">
        <v>1654.7</v>
      </c>
      <c r="E3617" t="s">
        <v>3628</v>
      </c>
      <c r="F3617" t="s">
        <v>3629</v>
      </c>
    </row>
    <row r="3618" spans="1:6" x14ac:dyDescent="0.25">
      <c r="A3618">
        <v>1695603</v>
      </c>
      <c r="B3618" t="s">
        <v>3627</v>
      </c>
      <c r="C3618">
        <v>13976.55</v>
      </c>
      <c r="D3618">
        <v>13976.55</v>
      </c>
      <c r="E3618" t="s">
        <v>3628</v>
      </c>
      <c r="F3618" t="s">
        <v>3629</v>
      </c>
    </row>
    <row r="3619" spans="1:6" x14ac:dyDescent="0.25">
      <c r="A3619">
        <v>1119303</v>
      </c>
      <c r="B3619" t="s">
        <v>3627</v>
      </c>
      <c r="C3619">
        <v>25934.73</v>
      </c>
      <c r="D3619">
        <v>25934.73</v>
      </c>
      <c r="E3619" t="s">
        <v>3628</v>
      </c>
      <c r="F3619" t="s">
        <v>3629</v>
      </c>
    </row>
    <row r="3620" spans="1:6" x14ac:dyDescent="0.25">
      <c r="A3620">
        <v>4917203</v>
      </c>
      <c r="B3620" t="s">
        <v>3627</v>
      </c>
      <c r="C3620">
        <v>6616.07</v>
      </c>
      <c r="D3620">
        <v>6616.07</v>
      </c>
      <c r="E3620" t="s">
        <v>3628</v>
      </c>
      <c r="F3620" t="s">
        <v>3629</v>
      </c>
    </row>
    <row r="3621" spans="1:6" x14ac:dyDescent="0.25">
      <c r="A3621">
        <v>198503</v>
      </c>
      <c r="B3621" t="s">
        <v>3627</v>
      </c>
      <c r="C3621">
        <v>4412.5200000000004</v>
      </c>
      <c r="D3621">
        <v>4412.5200000000004</v>
      </c>
      <c r="E3621" t="s">
        <v>3628</v>
      </c>
      <c r="F3621" t="s">
        <v>3629</v>
      </c>
    </row>
    <row r="3622" spans="1:6" x14ac:dyDescent="0.25">
      <c r="A3622">
        <v>212803</v>
      </c>
      <c r="B3622" t="s">
        <v>3627</v>
      </c>
      <c r="C3622">
        <v>5515.65</v>
      </c>
      <c r="D3622">
        <v>5515.65</v>
      </c>
      <c r="E3622" t="s">
        <v>3628</v>
      </c>
      <c r="F3622" t="s">
        <v>3629</v>
      </c>
    </row>
    <row r="3623" spans="1:6" x14ac:dyDescent="0.25">
      <c r="A3623">
        <v>297403</v>
      </c>
      <c r="B3623" t="s">
        <v>3630</v>
      </c>
      <c r="C3623">
        <v>0</v>
      </c>
      <c r="D3623">
        <v>0</v>
      </c>
      <c r="E3623" t="s">
        <v>3630</v>
      </c>
      <c r="F3623" t="s">
        <v>3630</v>
      </c>
    </row>
    <row r="3624" spans="1:6" x14ac:dyDescent="0.25">
      <c r="A3624">
        <v>5309803</v>
      </c>
      <c r="B3624" t="s">
        <v>3627</v>
      </c>
      <c r="C3624">
        <v>5483.52</v>
      </c>
      <c r="D3624">
        <v>5483.52</v>
      </c>
      <c r="E3624" t="s">
        <v>3628</v>
      </c>
      <c r="F3624" t="s">
        <v>3629</v>
      </c>
    </row>
    <row r="3625" spans="1:6" x14ac:dyDescent="0.25">
      <c r="A3625">
        <v>3223203</v>
      </c>
      <c r="B3625" t="s">
        <v>3627</v>
      </c>
      <c r="C3625">
        <v>4412.5200000000004</v>
      </c>
      <c r="D3625">
        <v>4412.5200000000004</v>
      </c>
      <c r="E3625" t="s">
        <v>3628</v>
      </c>
      <c r="F3625" t="s">
        <v>3629</v>
      </c>
    </row>
    <row r="3626" spans="1:6" x14ac:dyDescent="0.25">
      <c r="A3626">
        <v>16403</v>
      </c>
      <c r="B3626" t="s">
        <v>3627</v>
      </c>
      <c r="C3626">
        <v>14340.69</v>
      </c>
      <c r="D3626">
        <v>14340.69</v>
      </c>
      <c r="E3626" t="s">
        <v>3628</v>
      </c>
      <c r="F3626" t="s">
        <v>3629</v>
      </c>
    </row>
    <row r="3627" spans="1:6" x14ac:dyDescent="0.25">
      <c r="A3627">
        <v>1627203</v>
      </c>
      <c r="B3627" t="s">
        <v>3627</v>
      </c>
      <c r="C3627">
        <v>4412.5200000000004</v>
      </c>
      <c r="D3627">
        <v>4412.5200000000004</v>
      </c>
      <c r="E3627" t="s">
        <v>3628</v>
      </c>
      <c r="F3627" t="s">
        <v>3629</v>
      </c>
    </row>
    <row r="3628" spans="1:6" x14ac:dyDescent="0.25">
      <c r="A3628">
        <v>765203</v>
      </c>
      <c r="B3628" t="s">
        <v>3627</v>
      </c>
      <c r="C3628">
        <v>1654.7</v>
      </c>
      <c r="D3628">
        <v>1654.7</v>
      </c>
      <c r="E3628" t="s">
        <v>3628</v>
      </c>
      <c r="F3628" t="s">
        <v>3629</v>
      </c>
    </row>
    <row r="3629" spans="1:6" x14ac:dyDescent="0.25">
      <c r="A3629">
        <v>10603</v>
      </c>
      <c r="B3629" t="s">
        <v>3627</v>
      </c>
      <c r="C3629">
        <v>14340.69</v>
      </c>
      <c r="D3629">
        <v>14340.69</v>
      </c>
      <c r="E3629" t="s">
        <v>3628</v>
      </c>
      <c r="F3629" t="s">
        <v>3629</v>
      </c>
    </row>
    <row r="3630" spans="1:6" x14ac:dyDescent="0.25">
      <c r="A3630">
        <v>1287503</v>
      </c>
      <c r="B3630" t="s">
        <v>3627</v>
      </c>
      <c r="C3630">
        <v>5074.3999999999996</v>
      </c>
      <c r="D3630">
        <v>5074.3999999999996</v>
      </c>
      <c r="E3630" t="s">
        <v>3628</v>
      </c>
      <c r="F3630" t="s">
        <v>3629</v>
      </c>
    </row>
    <row r="3631" spans="1:6" x14ac:dyDescent="0.25">
      <c r="A3631">
        <v>322603</v>
      </c>
      <c r="B3631" t="s">
        <v>3627</v>
      </c>
      <c r="C3631">
        <v>14340.69</v>
      </c>
      <c r="D3631">
        <v>14340.69</v>
      </c>
      <c r="E3631" t="s">
        <v>3628</v>
      </c>
      <c r="F3631" t="s">
        <v>3629</v>
      </c>
    </row>
    <row r="3632" spans="1:6" x14ac:dyDescent="0.25">
      <c r="A3632">
        <v>1679203</v>
      </c>
      <c r="B3632" t="s">
        <v>3627</v>
      </c>
      <c r="C3632">
        <v>14064.86</v>
      </c>
      <c r="D3632">
        <v>14064.86</v>
      </c>
      <c r="E3632" t="s">
        <v>3628</v>
      </c>
      <c r="F3632" t="s">
        <v>3629</v>
      </c>
    </row>
    <row r="3633" spans="1:6" x14ac:dyDescent="0.25">
      <c r="A3633">
        <v>317703</v>
      </c>
      <c r="B3633" t="s">
        <v>3630</v>
      </c>
      <c r="C3633">
        <v>0</v>
      </c>
      <c r="D3633">
        <v>0</v>
      </c>
      <c r="E3633" t="s">
        <v>3630</v>
      </c>
      <c r="F3633" t="s">
        <v>3630</v>
      </c>
    </row>
    <row r="3634" spans="1:6" x14ac:dyDescent="0.25">
      <c r="A3634">
        <v>321203</v>
      </c>
      <c r="B3634" t="s">
        <v>3627</v>
      </c>
      <c r="C3634">
        <v>3309.39</v>
      </c>
      <c r="D3634">
        <v>3309.39</v>
      </c>
      <c r="E3634" t="s">
        <v>3628</v>
      </c>
      <c r="F3634" t="s">
        <v>3629</v>
      </c>
    </row>
    <row r="3635" spans="1:6" x14ac:dyDescent="0.25">
      <c r="A3635">
        <v>4885403</v>
      </c>
      <c r="B3635" t="s">
        <v>3627</v>
      </c>
      <c r="C3635">
        <v>3213</v>
      </c>
      <c r="D3635">
        <v>3213</v>
      </c>
      <c r="E3635" t="s">
        <v>3628</v>
      </c>
      <c r="F3635" t="s">
        <v>3629</v>
      </c>
    </row>
    <row r="3636" spans="1:6" x14ac:dyDescent="0.25">
      <c r="A3636">
        <v>395003</v>
      </c>
      <c r="B3636" t="s">
        <v>3627</v>
      </c>
      <c r="C3636">
        <v>14340.69</v>
      </c>
      <c r="D3636">
        <v>14340.69</v>
      </c>
      <c r="E3636" t="s">
        <v>3628</v>
      </c>
      <c r="F3636" t="s">
        <v>3629</v>
      </c>
    </row>
    <row r="3637" spans="1:6" x14ac:dyDescent="0.25">
      <c r="A3637">
        <v>343403</v>
      </c>
      <c r="B3637" t="s">
        <v>3627</v>
      </c>
      <c r="C3637">
        <v>5574.57</v>
      </c>
      <c r="D3637">
        <v>5574.57</v>
      </c>
      <c r="E3637" t="s">
        <v>3628</v>
      </c>
      <c r="F3637" t="s">
        <v>3629</v>
      </c>
    </row>
    <row r="3638" spans="1:6" x14ac:dyDescent="0.25">
      <c r="A3638">
        <v>407103</v>
      </c>
      <c r="B3638" t="s">
        <v>3627</v>
      </c>
      <c r="C3638">
        <v>3860.96</v>
      </c>
      <c r="D3638">
        <v>3860.96</v>
      </c>
      <c r="E3638" t="s">
        <v>3628</v>
      </c>
      <c r="F3638" t="s">
        <v>3629</v>
      </c>
    </row>
    <row r="3639" spans="1:6" x14ac:dyDescent="0.25">
      <c r="A3639">
        <v>5795703</v>
      </c>
      <c r="B3639" t="s">
        <v>3627</v>
      </c>
      <c r="C3639">
        <v>2206.2600000000002</v>
      </c>
      <c r="D3639">
        <v>2206.2600000000002</v>
      </c>
      <c r="E3639" t="s">
        <v>3628</v>
      </c>
      <c r="F3639" t="s">
        <v>3629</v>
      </c>
    </row>
    <row r="3640" spans="1:6" x14ac:dyDescent="0.25">
      <c r="A3640">
        <v>346603</v>
      </c>
      <c r="B3640" t="s">
        <v>3627</v>
      </c>
      <c r="C3640">
        <v>4412.5200000000004</v>
      </c>
      <c r="D3640">
        <v>4412.5200000000004</v>
      </c>
      <c r="E3640" t="s">
        <v>3628</v>
      </c>
      <c r="F3640" t="s">
        <v>3629</v>
      </c>
    </row>
    <row r="3641" spans="1:6" x14ac:dyDescent="0.25">
      <c r="A3641">
        <v>112303</v>
      </c>
      <c r="B3641" t="s">
        <v>3627</v>
      </c>
      <c r="C3641">
        <v>6398.15</v>
      </c>
      <c r="D3641">
        <v>6398.15</v>
      </c>
      <c r="E3641" t="s">
        <v>3628</v>
      </c>
      <c r="F3641" t="s">
        <v>3629</v>
      </c>
    </row>
    <row r="3642" spans="1:6" x14ac:dyDescent="0.25">
      <c r="A3642">
        <v>2545303</v>
      </c>
      <c r="B3642" t="s">
        <v>3627</v>
      </c>
      <c r="C3642">
        <v>2751.21</v>
      </c>
      <c r="D3642">
        <v>2751.21</v>
      </c>
      <c r="E3642" t="s">
        <v>3628</v>
      </c>
      <c r="F3642" t="s">
        <v>3629</v>
      </c>
    </row>
    <row r="3643" spans="1:6" x14ac:dyDescent="0.25">
      <c r="A3643">
        <v>300903</v>
      </c>
      <c r="B3643" t="s">
        <v>3627</v>
      </c>
      <c r="C3643">
        <v>3860.96</v>
      </c>
      <c r="D3643">
        <v>3860.96</v>
      </c>
      <c r="E3643" t="s">
        <v>3628</v>
      </c>
      <c r="F3643" t="s">
        <v>3629</v>
      </c>
    </row>
    <row r="3644" spans="1:6" x14ac:dyDescent="0.25">
      <c r="A3644">
        <v>476203</v>
      </c>
      <c r="B3644" t="s">
        <v>3627</v>
      </c>
      <c r="C3644">
        <v>2206.2600000000002</v>
      </c>
      <c r="D3644">
        <v>2206.2600000000002</v>
      </c>
      <c r="E3644" t="s">
        <v>3628</v>
      </c>
      <c r="F3644" t="s">
        <v>3629</v>
      </c>
    </row>
    <row r="3645" spans="1:6" x14ac:dyDescent="0.25">
      <c r="A3645">
        <v>10003</v>
      </c>
      <c r="B3645" t="s">
        <v>3627</v>
      </c>
      <c r="C3645">
        <v>2757.83</v>
      </c>
      <c r="D3645">
        <v>2757.83</v>
      </c>
      <c r="E3645" t="s">
        <v>3628</v>
      </c>
      <c r="F3645" t="s">
        <v>3629</v>
      </c>
    </row>
    <row r="3646" spans="1:6" x14ac:dyDescent="0.25">
      <c r="A3646">
        <v>18803</v>
      </c>
      <c r="B3646" t="s">
        <v>3627</v>
      </c>
      <c r="C3646">
        <v>23128.93</v>
      </c>
      <c r="D3646">
        <v>23128.93</v>
      </c>
      <c r="E3646" t="s">
        <v>3628</v>
      </c>
      <c r="F3646" t="s">
        <v>3629</v>
      </c>
    </row>
    <row r="3647" spans="1:6" x14ac:dyDescent="0.25">
      <c r="A3647">
        <v>21003</v>
      </c>
      <c r="B3647" t="s">
        <v>3627</v>
      </c>
      <c r="C3647">
        <v>3860.96</v>
      </c>
      <c r="D3647">
        <v>3860.96</v>
      </c>
      <c r="E3647" t="s">
        <v>3628</v>
      </c>
      <c r="F3647" t="s">
        <v>3629</v>
      </c>
    </row>
    <row r="3648" spans="1:6" x14ac:dyDescent="0.25">
      <c r="A3648">
        <v>22803</v>
      </c>
      <c r="B3648" t="s">
        <v>3627</v>
      </c>
      <c r="C3648">
        <v>14064.86</v>
      </c>
      <c r="D3648">
        <v>14064.86</v>
      </c>
      <c r="E3648" t="s">
        <v>3628</v>
      </c>
      <c r="F3648" t="s">
        <v>3629</v>
      </c>
    </row>
    <row r="3649" spans="1:6" x14ac:dyDescent="0.25">
      <c r="A3649">
        <v>6205003</v>
      </c>
      <c r="B3649" t="s">
        <v>3627</v>
      </c>
      <c r="C3649">
        <v>4819.5</v>
      </c>
      <c r="D3649">
        <v>4819.5</v>
      </c>
      <c r="E3649" t="s">
        <v>3628</v>
      </c>
      <c r="F3649" t="s">
        <v>3629</v>
      </c>
    </row>
    <row r="3650" spans="1:6" x14ac:dyDescent="0.25">
      <c r="A3650">
        <v>3855203</v>
      </c>
      <c r="B3650" t="s">
        <v>3627</v>
      </c>
      <c r="C3650">
        <v>27231.69</v>
      </c>
      <c r="D3650">
        <v>27231.69</v>
      </c>
      <c r="E3650" t="s">
        <v>3628</v>
      </c>
      <c r="F3650" t="s">
        <v>3629</v>
      </c>
    </row>
    <row r="3651" spans="1:6" x14ac:dyDescent="0.25">
      <c r="A3651">
        <v>6312403</v>
      </c>
      <c r="B3651" t="s">
        <v>3630</v>
      </c>
      <c r="C3651">
        <v>0</v>
      </c>
      <c r="D3651">
        <v>0</v>
      </c>
      <c r="E3651" t="s">
        <v>3630</v>
      </c>
      <c r="F3651" t="s">
        <v>3630</v>
      </c>
    </row>
    <row r="3652" spans="1:6" x14ac:dyDescent="0.25">
      <c r="A3652">
        <v>6060503</v>
      </c>
      <c r="B3652" t="s">
        <v>3627</v>
      </c>
      <c r="C3652">
        <v>6750.35</v>
      </c>
      <c r="D3652">
        <v>6750.35</v>
      </c>
      <c r="E3652" t="s">
        <v>3628</v>
      </c>
      <c r="F3652" t="s">
        <v>3629</v>
      </c>
    </row>
    <row r="3653" spans="1:6" x14ac:dyDescent="0.25">
      <c r="A3653">
        <v>369503</v>
      </c>
      <c r="B3653" t="s">
        <v>3627</v>
      </c>
      <c r="C3653">
        <v>14340.69</v>
      </c>
      <c r="D3653">
        <v>14340.69</v>
      </c>
      <c r="E3653" t="s">
        <v>3628</v>
      </c>
      <c r="F3653" t="s">
        <v>3629</v>
      </c>
    </row>
    <row r="3654" spans="1:6" x14ac:dyDescent="0.25">
      <c r="A3654">
        <v>5466103</v>
      </c>
      <c r="B3654" t="s">
        <v>3627</v>
      </c>
      <c r="C3654">
        <v>11901.03</v>
      </c>
      <c r="D3654">
        <v>11901.03</v>
      </c>
      <c r="E3654" t="s">
        <v>3628</v>
      </c>
      <c r="F3654" t="s">
        <v>3629</v>
      </c>
    </row>
    <row r="3655" spans="1:6" x14ac:dyDescent="0.25">
      <c r="A3655">
        <v>6225503</v>
      </c>
      <c r="B3655" t="s">
        <v>3627</v>
      </c>
      <c r="C3655">
        <v>2467.5</v>
      </c>
      <c r="D3655">
        <v>2467.5</v>
      </c>
      <c r="E3655" t="s">
        <v>3628</v>
      </c>
      <c r="F3655" t="s">
        <v>3629</v>
      </c>
    </row>
    <row r="3656" spans="1:6" x14ac:dyDescent="0.25">
      <c r="A3656">
        <v>3137203</v>
      </c>
      <c r="B3656" t="s">
        <v>3627</v>
      </c>
      <c r="C3656">
        <v>11031.3</v>
      </c>
      <c r="D3656">
        <v>11031.3</v>
      </c>
      <c r="E3656" t="s">
        <v>3628</v>
      </c>
      <c r="F3656" t="s">
        <v>3629</v>
      </c>
    </row>
    <row r="3657" spans="1:6" x14ac:dyDescent="0.25">
      <c r="A3657">
        <v>3885603</v>
      </c>
      <c r="B3657" t="s">
        <v>3627</v>
      </c>
      <c r="C3657">
        <v>14340.69</v>
      </c>
      <c r="D3657">
        <v>14340.69</v>
      </c>
      <c r="E3657" t="s">
        <v>3628</v>
      </c>
      <c r="F3657" t="s">
        <v>3629</v>
      </c>
    </row>
    <row r="3658" spans="1:6" x14ac:dyDescent="0.25">
      <c r="A3658">
        <v>2531303</v>
      </c>
      <c r="B3658" t="s">
        <v>3627</v>
      </c>
      <c r="C3658">
        <v>50144.61</v>
      </c>
      <c r="D3658">
        <v>50144.61</v>
      </c>
      <c r="E3658" t="s">
        <v>3628</v>
      </c>
      <c r="F3658" t="s">
        <v>3629</v>
      </c>
    </row>
    <row r="3659" spans="1:6" x14ac:dyDescent="0.25">
      <c r="A3659">
        <v>1151303</v>
      </c>
      <c r="B3659" t="s">
        <v>3627</v>
      </c>
      <c r="C3659">
        <v>50144.27</v>
      </c>
      <c r="D3659">
        <v>50144.27</v>
      </c>
      <c r="E3659" t="s">
        <v>3628</v>
      </c>
      <c r="F3659" t="s">
        <v>3629</v>
      </c>
    </row>
    <row r="3660" spans="1:6" x14ac:dyDescent="0.25">
      <c r="A3660">
        <v>13003</v>
      </c>
      <c r="B3660" t="s">
        <v>3627</v>
      </c>
      <c r="C3660">
        <v>12308.86</v>
      </c>
      <c r="D3660">
        <v>12308.86</v>
      </c>
      <c r="E3660" t="s">
        <v>3628</v>
      </c>
      <c r="F3660" t="s">
        <v>3629</v>
      </c>
    </row>
    <row r="3661" spans="1:6" x14ac:dyDescent="0.25">
      <c r="A3661">
        <v>2125503</v>
      </c>
      <c r="B3661" t="s">
        <v>3627</v>
      </c>
      <c r="C3661">
        <v>27231.47</v>
      </c>
      <c r="D3661">
        <v>27231.47</v>
      </c>
      <c r="E3661" t="s">
        <v>3628</v>
      </c>
      <c r="F3661" t="s">
        <v>3629</v>
      </c>
    </row>
    <row r="3662" spans="1:6" x14ac:dyDescent="0.25">
      <c r="A3662">
        <v>4925203</v>
      </c>
      <c r="B3662" t="s">
        <v>3627</v>
      </c>
      <c r="C3662">
        <v>11488.27</v>
      </c>
      <c r="D3662">
        <v>11488.27</v>
      </c>
      <c r="E3662" t="s">
        <v>3628</v>
      </c>
      <c r="F3662" t="s">
        <v>3629</v>
      </c>
    </row>
    <row r="3663" spans="1:6" x14ac:dyDescent="0.25">
      <c r="A3663">
        <v>4545203</v>
      </c>
      <c r="B3663" t="s">
        <v>3627</v>
      </c>
      <c r="C3663">
        <v>12360.8</v>
      </c>
      <c r="D3663">
        <v>12360.8</v>
      </c>
      <c r="E3663" t="s">
        <v>3628</v>
      </c>
      <c r="F3663" t="s">
        <v>3629</v>
      </c>
    </row>
    <row r="3664" spans="1:6" x14ac:dyDescent="0.25">
      <c r="A3664">
        <v>3445303</v>
      </c>
      <c r="B3664" t="s">
        <v>3627</v>
      </c>
      <c r="C3664">
        <v>6618.78</v>
      </c>
      <c r="D3664">
        <v>6618.78</v>
      </c>
      <c r="E3664" t="s">
        <v>3628</v>
      </c>
      <c r="F3664" t="s">
        <v>3629</v>
      </c>
    </row>
    <row r="3665" spans="1:6" x14ac:dyDescent="0.25">
      <c r="A3665">
        <v>5138303</v>
      </c>
      <c r="B3665" t="s">
        <v>3627</v>
      </c>
      <c r="C3665">
        <v>20407.13</v>
      </c>
      <c r="D3665">
        <v>20407.13</v>
      </c>
      <c r="E3665" t="s">
        <v>3628</v>
      </c>
      <c r="F3665" t="s">
        <v>3629</v>
      </c>
    </row>
    <row r="3666" spans="1:6" x14ac:dyDescent="0.25">
      <c r="A3666">
        <v>5681703</v>
      </c>
      <c r="B3666" t="s">
        <v>3627</v>
      </c>
      <c r="C3666">
        <v>14064.86</v>
      </c>
      <c r="D3666">
        <v>14064.86</v>
      </c>
      <c r="E3666" t="s">
        <v>3628</v>
      </c>
      <c r="F3666" t="s">
        <v>3629</v>
      </c>
    </row>
    <row r="3667" spans="1:6" x14ac:dyDescent="0.25">
      <c r="A3667">
        <v>5213303</v>
      </c>
      <c r="B3667" t="s">
        <v>3627</v>
      </c>
      <c r="C3667">
        <v>12982.94</v>
      </c>
      <c r="D3667">
        <v>12982.94</v>
      </c>
      <c r="E3667" t="s">
        <v>3628</v>
      </c>
      <c r="F3667" t="s">
        <v>3629</v>
      </c>
    </row>
    <row r="3668" spans="1:6" x14ac:dyDescent="0.25">
      <c r="A3668">
        <v>6553703</v>
      </c>
      <c r="B3668" t="s">
        <v>3627</v>
      </c>
      <c r="C3668">
        <v>6541.08</v>
      </c>
      <c r="D3668">
        <v>6541.08</v>
      </c>
      <c r="E3668" t="s">
        <v>3628</v>
      </c>
      <c r="F3668" t="s">
        <v>3629</v>
      </c>
    </row>
    <row r="3669" spans="1:6" x14ac:dyDescent="0.25">
      <c r="A3669">
        <v>18203</v>
      </c>
      <c r="B3669" t="s">
        <v>3627</v>
      </c>
      <c r="C3669">
        <v>6175.32</v>
      </c>
      <c r="D3669">
        <v>6175.32</v>
      </c>
      <c r="E3669" t="s">
        <v>3628</v>
      </c>
      <c r="F3669" t="s">
        <v>3629</v>
      </c>
    </row>
    <row r="3670" spans="1:6" x14ac:dyDescent="0.25">
      <c r="A3670">
        <v>181303</v>
      </c>
      <c r="B3670" t="s">
        <v>3627</v>
      </c>
      <c r="C3670">
        <v>6067.22</v>
      </c>
      <c r="D3670">
        <v>6067.22</v>
      </c>
      <c r="E3670" t="s">
        <v>3628</v>
      </c>
      <c r="F3670" t="s">
        <v>3629</v>
      </c>
    </row>
    <row r="3671" spans="1:6" x14ac:dyDescent="0.25">
      <c r="A3671">
        <v>184703</v>
      </c>
      <c r="B3671" t="s">
        <v>3627</v>
      </c>
      <c r="C3671">
        <v>6618.78</v>
      </c>
      <c r="D3671">
        <v>6618.78</v>
      </c>
      <c r="E3671" t="s">
        <v>3628</v>
      </c>
      <c r="F3671" t="s">
        <v>3629</v>
      </c>
    </row>
    <row r="3672" spans="1:6" x14ac:dyDescent="0.25">
      <c r="A3672">
        <v>3437503</v>
      </c>
      <c r="B3672" t="s">
        <v>3627</v>
      </c>
      <c r="C3672">
        <v>9089.7900000000009</v>
      </c>
      <c r="D3672">
        <v>9089.7900000000009</v>
      </c>
      <c r="E3672" t="s">
        <v>3628</v>
      </c>
      <c r="F3672" t="s">
        <v>3629</v>
      </c>
    </row>
    <row r="3673" spans="1:6" x14ac:dyDescent="0.25">
      <c r="A3673">
        <v>5390003</v>
      </c>
      <c r="B3673" t="s">
        <v>3627</v>
      </c>
      <c r="C3673">
        <v>6618.78</v>
      </c>
      <c r="D3673">
        <v>6618.78</v>
      </c>
      <c r="E3673" t="s">
        <v>3628</v>
      </c>
      <c r="F3673" t="s">
        <v>3629</v>
      </c>
    </row>
    <row r="3674" spans="1:6" x14ac:dyDescent="0.25">
      <c r="A3674">
        <v>3547203</v>
      </c>
      <c r="B3674" t="s">
        <v>3627</v>
      </c>
      <c r="C3674">
        <v>8118.78</v>
      </c>
      <c r="D3674">
        <v>8118.78</v>
      </c>
      <c r="E3674" t="s">
        <v>3628</v>
      </c>
      <c r="F3674" t="s">
        <v>3629</v>
      </c>
    </row>
    <row r="3675" spans="1:6" x14ac:dyDescent="0.25">
      <c r="A3675">
        <v>406203</v>
      </c>
      <c r="B3675" t="s">
        <v>3627</v>
      </c>
      <c r="C3675">
        <v>6618.78</v>
      </c>
      <c r="D3675">
        <v>6618.78</v>
      </c>
      <c r="E3675" t="s">
        <v>3628</v>
      </c>
      <c r="F3675" t="s">
        <v>3629</v>
      </c>
    </row>
    <row r="3676" spans="1:6" x14ac:dyDescent="0.25">
      <c r="A3676">
        <v>5715703</v>
      </c>
      <c r="B3676" t="s">
        <v>3627</v>
      </c>
      <c r="C3676">
        <v>7014.61</v>
      </c>
      <c r="D3676">
        <v>7014.61</v>
      </c>
      <c r="E3676" t="s">
        <v>3628</v>
      </c>
      <c r="F3676" t="s">
        <v>3629</v>
      </c>
    </row>
    <row r="3677" spans="1:6" x14ac:dyDescent="0.25">
      <c r="A3677">
        <v>200603</v>
      </c>
      <c r="B3677" t="s">
        <v>3627</v>
      </c>
      <c r="C3677">
        <v>12409.29</v>
      </c>
      <c r="D3677">
        <v>12409.29</v>
      </c>
      <c r="E3677" t="s">
        <v>3628</v>
      </c>
      <c r="F3677" t="s">
        <v>3629</v>
      </c>
    </row>
    <row r="3678" spans="1:6" x14ac:dyDescent="0.25">
      <c r="A3678">
        <v>5191703</v>
      </c>
      <c r="B3678" t="s">
        <v>3627</v>
      </c>
      <c r="C3678">
        <v>9896.0400000000009</v>
      </c>
      <c r="D3678">
        <v>9896.0400000000009</v>
      </c>
      <c r="E3678" t="s">
        <v>3628</v>
      </c>
      <c r="F3678" t="s">
        <v>3629</v>
      </c>
    </row>
    <row r="3679" spans="1:6" x14ac:dyDescent="0.25">
      <c r="A3679">
        <v>1320203</v>
      </c>
      <c r="B3679" t="s">
        <v>3627</v>
      </c>
      <c r="C3679">
        <v>7170.35</v>
      </c>
      <c r="D3679">
        <v>7170.35</v>
      </c>
      <c r="E3679" t="s">
        <v>3628</v>
      </c>
      <c r="F3679" t="s">
        <v>3629</v>
      </c>
    </row>
    <row r="3680" spans="1:6" x14ac:dyDescent="0.25">
      <c r="A3680">
        <v>3597203</v>
      </c>
      <c r="B3680" t="s">
        <v>3627</v>
      </c>
      <c r="C3680">
        <v>5295.02</v>
      </c>
      <c r="D3680">
        <v>5295.02</v>
      </c>
      <c r="E3680" t="s">
        <v>3628</v>
      </c>
      <c r="F3680" t="s">
        <v>3629</v>
      </c>
    </row>
    <row r="3681" spans="1:6" x14ac:dyDescent="0.25">
      <c r="A3681">
        <v>2113203</v>
      </c>
      <c r="B3681" t="s">
        <v>3627</v>
      </c>
      <c r="C3681">
        <v>1544.38</v>
      </c>
      <c r="D3681">
        <v>1544.38</v>
      </c>
      <c r="E3681" t="s">
        <v>3628</v>
      </c>
      <c r="F3681" t="s">
        <v>3629</v>
      </c>
    </row>
    <row r="3682" spans="1:6" x14ac:dyDescent="0.25">
      <c r="A3682">
        <v>2251603</v>
      </c>
      <c r="B3682" t="s">
        <v>3627</v>
      </c>
      <c r="C3682">
        <v>1500</v>
      </c>
      <c r="D3682">
        <v>1500</v>
      </c>
      <c r="E3682" t="s">
        <v>3628</v>
      </c>
      <c r="F3682" t="s">
        <v>3629</v>
      </c>
    </row>
    <row r="3683" spans="1:6" x14ac:dyDescent="0.25">
      <c r="A3683">
        <v>1261203</v>
      </c>
      <c r="B3683" t="s">
        <v>3627</v>
      </c>
      <c r="C3683">
        <v>10479.74</v>
      </c>
      <c r="D3683">
        <v>10479.74</v>
      </c>
      <c r="E3683" t="s">
        <v>3628</v>
      </c>
      <c r="F3683" t="s">
        <v>3629</v>
      </c>
    </row>
    <row r="3684" spans="1:6" x14ac:dyDescent="0.25">
      <c r="A3684">
        <v>3183203</v>
      </c>
      <c r="B3684" t="s">
        <v>3627</v>
      </c>
      <c r="C3684">
        <v>6000</v>
      </c>
      <c r="D3684">
        <v>6000</v>
      </c>
      <c r="E3684" t="s">
        <v>3628</v>
      </c>
      <c r="F3684" t="s">
        <v>3629</v>
      </c>
    </row>
    <row r="3685" spans="1:6" x14ac:dyDescent="0.25">
      <c r="A3685">
        <v>1323903</v>
      </c>
      <c r="B3685" t="s">
        <v>3627</v>
      </c>
      <c r="C3685">
        <v>25909.56</v>
      </c>
      <c r="D3685">
        <v>25909.56</v>
      </c>
      <c r="E3685" t="s">
        <v>3628</v>
      </c>
      <c r="F3685" t="s">
        <v>3629</v>
      </c>
    </row>
    <row r="3686" spans="1:6" x14ac:dyDescent="0.25">
      <c r="A3686">
        <v>6509703</v>
      </c>
      <c r="B3686" t="s">
        <v>3627</v>
      </c>
      <c r="C3686">
        <v>15057.72</v>
      </c>
      <c r="D3686">
        <v>15057.72</v>
      </c>
      <c r="E3686" t="s">
        <v>3628</v>
      </c>
      <c r="F3686" t="s">
        <v>3629</v>
      </c>
    </row>
    <row r="3687" spans="1:6" x14ac:dyDescent="0.25">
      <c r="A3687">
        <v>285703</v>
      </c>
      <c r="B3687" t="s">
        <v>3627</v>
      </c>
      <c r="C3687">
        <v>6784.7</v>
      </c>
      <c r="D3687">
        <v>6784.7</v>
      </c>
      <c r="E3687" t="s">
        <v>3628</v>
      </c>
      <c r="F3687" t="s">
        <v>3629</v>
      </c>
    </row>
    <row r="3688" spans="1:6" x14ac:dyDescent="0.25">
      <c r="A3688">
        <v>3159203</v>
      </c>
      <c r="B3688" t="s">
        <v>3627</v>
      </c>
      <c r="C3688">
        <v>6000</v>
      </c>
      <c r="D3688">
        <v>6000</v>
      </c>
      <c r="E3688" t="s">
        <v>3628</v>
      </c>
      <c r="F3688" t="s">
        <v>3629</v>
      </c>
    </row>
    <row r="3689" spans="1:6" x14ac:dyDescent="0.25">
      <c r="A3689">
        <v>1279203</v>
      </c>
      <c r="B3689" t="s">
        <v>3627</v>
      </c>
      <c r="C3689">
        <v>10327.51</v>
      </c>
      <c r="D3689">
        <v>10327.51</v>
      </c>
      <c r="E3689" t="s">
        <v>3628</v>
      </c>
      <c r="F3689" t="s">
        <v>3629</v>
      </c>
    </row>
    <row r="3690" spans="1:6" x14ac:dyDescent="0.25">
      <c r="A3690">
        <v>372403</v>
      </c>
      <c r="B3690" t="s">
        <v>3627</v>
      </c>
      <c r="C3690">
        <v>7430.84</v>
      </c>
      <c r="D3690">
        <v>7430.84</v>
      </c>
      <c r="E3690" t="s">
        <v>3628</v>
      </c>
      <c r="F3690" t="s">
        <v>3629</v>
      </c>
    </row>
    <row r="3691" spans="1:6" x14ac:dyDescent="0.25">
      <c r="A3691">
        <v>1244003</v>
      </c>
      <c r="B3691" t="s">
        <v>3627</v>
      </c>
      <c r="C3691">
        <v>3952</v>
      </c>
      <c r="D3691">
        <v>3952</v>
      </c>
      <c r="E3691" t="s">
        <v>3628</v>
      </c>
      <c r="F3691" t="s">
        <v>3629</v>
      </c>
    </row>
    <row r="3692" spans="1:6" x14ac:dyDescent="0.25">
      <c r="A3692">
        <v>106703</v>
      </c>
      <c r="B3692" t="s">
        <v>3627</v>
      </c>
      <c r="C3692">
        <v>3659.08</v>
      </c>
      <c r="D3692">
        <v>3659.08</v>
      </c>
      <c r="E3692" t="s">
        <v>3628</v>
      </c>
      <c r="F3692" t="s">
        <v>3629</v>
      </c>
    </row>
    <row r="3693" spans="1:6" x14ac:dyDescent="0.25">
      <c r="A3693">
        <v>16203</v>
      </c>
      <c r="B3693" t="s">
        <v>3627</v>
      </c>
      <c r="C3693">
        <v>6664.68</v>
      </c>
      <c r="D3693">
        <v>6664.68</v>
      </c>
      <c r="E3693" t="s">
        <v>3628</v>
      </c>
      <c r="F3693" t="s">
        <v>3629</v>
      </c>
    </row>
    <row r="3694" spans="1:6" x14ac:dyDescent="0.25">
      <c r="A3694">
        <v>1320003</v>
      </c>
      <c r="B3694" t="s">
        <v>3627</v>
      </c>
      <c r="C3694">
        <v>6000</v>
      </c>
      <c r="D3694">
        <v>6000</v>
      </c>
      <c r="E3694" t="s">
        <v>3628</v>
      </c>
      <c r="F3694" t="s">
        <v>3629</v>
      </c>
    </row>
    <row r="3695" spans="1:6" x14ac:dyDescent="0.25">
      <c r="A3695">
        <v>5203203</v>
      </c>
      <c r="B3695" t="s">
        <v>3627</v>
      </c>
      <c r="C3695">
        <v>5500</v>
      </c>
      <c r="D3695">
        <v>5500</v>
      </c>
      <c r="E3695" t="s">
        <v>3628</v>
      </c>
      <c r="F3695" t="s">
        <v>3629</v>
      </c>
    </row>
    <row r="3696" spans="1:6" x14ac:dyDescent="0.25">
      <c r="A3696">
        <v>5191303</v>
      </c>
      <c r="B3696" t="s">
        <v>3627</v>
      </c>
      <c r="C3696">
        <v>6000</v>
      </c>
      <c r="D3696">
        <v>6000</v>
      </c>
      <c r="E3696" t="s">
        <v>3628</v>
      </c>
      <c r="F3696" t="s">
        <v>3629</v>
      </c>
    </row>
    <row r="3697" spans="1:6" x14ac:dyDescent="0.25">
      <c r="A3697">
        <v>3747203</v>
      </c>
      <c r="B3697" t="s">
        <v>3627</v>
      </c>
      <c r="C3697">
        <v>6369.33</v>
      </c>
      <c r="D3697">
        <v>6369.33</v>
      </c>
      <c r="E3697" t="s">
        <v>3628</v>
      </c>
      <c r="F3697" t="s">
        <v>3629</v>
      </c>
    </row>
    <row r="3698" spans="1:6" x14ac:dyDescent="0.25">
      <c r="A3698">
        <v>5029203</v>
      </c>
      <c r="B3698" t="s">
        <v>3627</v>
      </c>
      <c r="C3698">
        <v>5827.95</v>
      </c>
      <c r="D3698">
        <v>5827.95</v>
      </c>
      <c r="E3698" t="s">
        <v>3628</v>
      </c>
      <c r="F3698" t="s">
        <v>3629</v>
      </c>
    </row>
    <row r="3699" spans="1:6" x14ac:dyDescent="0.25">
      <c r="A3699">
        <v>1499303</v>
      </c>
      <c r="B3699" t="s">
        <v>3627</v>
      </c>
      <c r="C3699">
        <v>5250</v>
      </c>
      <c r="D3699">
        <v>5250</v>
      </c>
      <c r="E3699" t="s">
        <v>3628</v>
      </c>
      <c r="F3699" t="s">
        <v>3629</v>
      </c>
    </row>
    <row r="3700" spans="1:6" x14ac:dyDescent="0.25">
      <c r="A3700">
        <v>323103</v>
      </c>
      <c r="B3700" t="s">
        <v>3630</v>
      </c>
      <c r="C3700">
        <v>0</v>
      </c>
      <c r="D3700">
        <v>0</v>
      </c>
      <c r="E3700" t="s">
        <v>3630</v>
      </c>
      <c r="F3700" t="s">
        <v>3630</v>
      </c>
    </row>
    <row r="3701" spans="1:6" x14ac:dyDescent="0.25">
      <c r="A3701">
        <v>8403</v>
      </c>
      <c r="B3701" t="s">
        <v>3627</v>
      </c>
      <c r="C3701">
        <v>12951.43</v>
      </c>
      <c r="D3701">
        <v>12951.43</v>
      </c>
      <c r="E3701" t="s">
        <v>3628</v>
      </c>
      <c r="F3701" t="s">
        <v>3629</v>
      </c>
    </row>
    <row r="3702" spans="1:6" x14ac:dyDescent="0.25">
      <c r="A3702">
        <v>5727703</v>
      </c>
      <c r="B3702" t="s">
        <v>3627</v>
      </c>
      <c r="C3702">
        <v>3161.6</v>
      </c>
      <c r="D3702">
        <v>3161.6</v>
      </c>
      <c r="E3702" t="s">
        <v>3628</v>
      </c>
      <c r="F3702" t="s">
        <v>3629</v>
      </c>
    </row>
    <row r="3703" spans="1:6" x14ac:dyDescent="0.25">
      <c r="A3703">
        <v>345303</v>
      </c>
      <c r="B3703" t="s">
        <v>3627</v>
      </c>
      <c r="C3703">
        <v>12951.43</v>
      </c>
      <c r="D3703">
        <v>12951.43</v>
      </c>
      <c r="E3703" t="s">
        <v>3628</v>
      </c>
      <c r="F3703" t="s">
        <v>3629</v>
      </c>
    </row>
    <row r="3704" spans="1:6" x14ac:dyDescent="0.25">
      <c r="A3704">
        <v>403803</v>
      </c>
      <c r="B3704" t="s">
        <v>3627</v>
      </c>
      <c r="C3704">
        <v>14340.69</v>
      </c>
      <c r="D3704">
        <v>14340.69</v>
      </c>
      <c r="E3704" t="s">
        <v>3628</v>
      </c>
      <c r="F3704" t="s">
        <v>3629</v>
      </c>
    </row>
    <row r="3705" spans="1:6" x14ac:dyDescent="0.25">
      <c r="A3705">
        <v>5904203</v>
      </c>
      <c r="B3705" t="s">
        <v>3627</v>
      </c>
      <c r="C3705">
        <v>2000</v>
      </c>
      <c r="D3705">
        <v>2000</v>
      </c>
      <c r="E3705" t="s">
        <v>3628</v>
      </c>
      <c r="F3705" t="s">
        <v>3629</v>
      </c>
    </row>
    <row r="3706" spans="1:6" x14ac:dyDescent="0.25">
      <c r="A3706">
        <v>16503</v>
      </c>
      <c r="B3706" t="s">
        <v>3627</v>
      </c>
      <c r="C3706">
        <v>7721.91</v>
      </c>
      <c r="D3706">
        <v>7721.91</v>
      </c>
      <c r="E3706" t="s">
        <v>3628</v>
      </c>
      <c r="F3706" t="s">
        <v>3629</v>
      </c>
    </row>
    <row r="3707" spans="1:6" x14ac:dyDescent="0.25">
      <c r="A3707">
        <v>2255303</v>
      </c>
      <c r="B3707" t="s">
        <v>3627</v>
      </c>
      <c r="C3707">
        <v>27231.47</v>
      </c>
      <c r="D3707">
        <v>27231.47</v>
      </c>
      <c r="E3707" t="s">
        <v>3628</v>
      </c>
      <c r="F3707" t="s">
        <v>3629</v>
      </c>
    </row>
    <row r="3708" spans="1:6" x14ac:dyDescent="0.25">
      <c r="A3708">
        <v>9703</v>
      </c>
      <c r="B3708" t="s">
        <v>3627</v>
      </c>
      <c r="C3708">
        <v>7417.44</v>
      </c>
      <c r="D3708">
        <v>7417.44</v>
      </c>
      <c r="E3708" t="s">
        <v>3628</v>
      </c>
      <c r="F3708" t="s">
        <v>3629</v>
      </c>
    </row>
    <row r="3709" spans="1:6" x14ac:dyDescent="0.25">
      <c r="A3709">
        <v>2009203</v>
      </c>
      <c r="B3709" t="s">
        <v>3627</v>
      </c>
      <c r="C3709">
        <v>11597.23</v>
      </c>
      <c r="D3709">
        <v>11597.23</v>
      </c>
      <c r="E3709" t="s">
        <v>3628</v>
      </c>
      <c r="F3709" t="s">
        <v>3629</v>
      </c>
    </row>
    <row r="3710" spans="1:6" x14ac:dyDescent="0.25">
      <c r="A3710">
        <v>5185203</v>
      </c>
      <c r="B3710" t="s">
        <v>3627</v>
      </c>
      <c r="C3710">
        <v>7721.91</v>
      </c>
      <c r="D3710">
        <v>7721.91</v>
      </c>
      <c r="E3710" t="s">
        <v>3628</v>
      </c>
      <c r="F3710" t="s">
        <v>3629</v>
      </c>
    </row>
    <row r="3711" spans="1:6" x14ac:dyDescent="0.25">
      <c r="A3711">
        <v>5115203</v>
      </c>
      <c r="B3711" t="s">
        <v>3627</v>
      </c>
      <c r="C3711">
        <v>11344.48</v>
      </c>
      <c r="D3711">
        <v>11344.48</v>
      </c>
      <c r="E3711" t="s">
        <v>3628</v>
      </c>
      <c r="F3711" t="s">
        <v>3629</v>
      </c>
    </row>
    <row r="3712" spans="1:6" x14ac:dyDescent="0.25">
      <c r="A3712">
        <v>13903</v>
      </c>
      <c r="B3712" t="s">
        <v>3627</v>
      </c>
      <c r="C3712">
        <v>11580.35</v>
      </c>
      <c r="D3712">
        <v>11580.35</v>
      </c>
      <c r="E3712" t="s">
        <v>3628</v>
      </c>
      <c r="F3712" t="s">
        <v>3629</v>
      </c>
    </row>
    <row r="3713" spans="1:6" x14ac:dyDescent="0.25">
      <c r="A3713">
        <v>4749203</v>
      </c>
      <c r="B3713" t="s">
        <v>3627</v>
      </c>
      <c r="C3713">
        <v>2808.04</v>
      </c>
      <c r="D3713">
        <v>2808.04</v>
      </c>
      <c r="E3713" t="s">
        <v>3628</v>
      </c>
      <c r="F3713" t="s">
        <v>3629</v>
      </c>
    </row>
    <row r="3714" spans="1:6" x14ac:dyDescent="0.25">
      <c r="A3714">
        <v>5347003</v>
      </c>
      <c r="B3714" t="s">
        <v>3627</v>
      </c>
      <c r="C3714">
        <v>2000</v>
      </c>
      <c r="D3714">
        <v>2000</v>
      </c>
      <c r="E3714" t="s">
        <v>3628</v>
      </c>
      <c r="F3714" t="s">
        <v>3629</v>
      </c>
    </row>
    <row r="3715" spans="1:6" x14ac:dyDescent="0.25">
      <c r="A3715">
        <v>9403</v>
      </c>
      <c r="B3715" t="s">
        <v>3630</v>
      </c>
      <c r="C3715">
        <v>0</v>
      </c>
      <c r="D3715">
        <v>0</v>
      </c>
      <c r="E3715" t="s">
        <v>3630</v>
      </c>
      <c r="F3715" t="s">
        <v>3630</v>
      </c>
    </row>
    <row r="3716" spans="1:6" x14ac:dyDescent="0.25">
      <c r="A3716">
        <v>1259303</v>
      </c>
      <c r="B3716" t="s">
        <v>3627</v>
      </c>
      <c r="C3716">
        <v>16247.76</v>
      </c>
      <c r="D3716">
        <v>16247.76</v>
      </c>
      <c r="E3716" t="s">
        <v>3628</v>
      </c>
      <c r="F3716" t="s">
        <v>3629</v>
      </c>
    </row>
    <row r="3717" spans="1:6" x14ac:dyDescent="0.25">
      <c r="A3717">
        <v>2101203</v>
      </c>
      <c r="B3717" t="s">
        <v>3627</v>
      </c>
      <c r="C3717">
        <v>5571.85</v>
      </c>
      <c r="D3717">
        <v>5571.85</v>
      </c>
      <c r="E3717" t="s">
        <v>3628</v>
      </c>
      <c r="F3717" t="s">
        <v>3629</v>
      </c>
    </row>
    <row r="3718" spans="1:6" x14ac:dyDescent="0.25">
      <c r="A3718">
        <v>3279203</v>
      </c>
      <c r="B3718" t="s">
        <v>3627</v>
      </c>
      <c r="C3718">
        <v>3309.39</v>
      </c>
      <c r="D3718">
        <v>3309.39</v>
      </c>
      <c r="E3718" t="s">
        <v>3628</v>
      </c>
      <c r="F3718" t="s">
        <v>3629</v>
      </c>
    </row>
    <row r="3719" spans="1:6" x14ac:dyDescent="0.25">
      <c r="A3719">
        <v>368303</v>
      </c>
      <c r="B3719" t="s">
        <v>3627</v>
      </c>
      <c r="C3719">
        <v>4964.09</v>
      </c>
      <c r="D3719">
        <v>4964.09</v>
      </c>
      <c r="E3719" t="s">
        <v>3628</v>
      </c>
      <c r="F3719" t="s">
        <v>3629</v>
      </c>
    </row>
    <row r="3720" spans="1:6" x14ac:dyDescent="0.25">
      <c r="A3720">
        <v>1231303</v>
      </c>
      <c r="B3720" t="s">
        <v>3627</v>
      </c>
      <c r="C3720">
        <v>10967.04</v>
      </c>
      <c r="D3720">
        <v>10967.04</v>
      </c>
      <c r="E3720" t="s">
        <v>3628</v>
      </c>
      <c r="F3720" t="s">
        <v>3629</v>
      </c>
    </row>
    <row r="3721" spans="1:6" x14ac:dyDescent="0.25">
      <c r="A3721">
        <v>4867203</v>
      </c>
      <c r="B3721" t="s">
        <v>3627</v>
      </c>
      <c r="C3721">
        <v>3309.39</v>
      </c>
      <c r="D3721">
        <v>3309.39</v>
      </c>
      <c r="E3721" t="s">
        <v>3628</v>
      </c>
      <c r="F3721" t="s">
        <v>3629</v>
      </c>
    </row>
    <row r="3722" spans="1:6" x14ac:dyDescent="0.25">
      <c r="A3722">
        <v>5347103</v>
      </c>
      <c r="B3722" t="s">
        <v>3627</v>
      </c>
      <c r="C3722">
        <v>5056.28</v>
      </c>
      <c r="D3722">
        <v>5056.28</v>
      </c>
      <c r="E3722" t="s">
        <v>3628</v>
      </c>
      <c r="F3722" t="s">
        <v>3629</v>
      </c>
    </row>
    <row r="3723" spans="1:6" x14ac:dyDescent="0.25">
      <c r="A3723">
        <v>1149403</v>
      </c>
      <c r="B3723" t="s">
        <v>3627</v>
      </c>
      <c r="C3723">
        <v>27231.47</v>
      </c>
      <c r="D3723">
        <v>27231.47</v>
      </c>
      <c r="E3723" t="s">
        <v>3628</v>
      </c>
      <c r="F3723" t="s">
        <v>3629</v>
      </c>
    </row>
    <row r="3724" spans="1:6" x14ac:dyDescent="0.25">
      <c r="A3724">
        <v>795203</v>
      </c>
      <c r="B3724" t="s">
        <v>3627</v>
      </c>
      <c r="C3724">
        <v>3245.13</v>
      </c>
      <c r="D3724">
        <v>3245.13</v>
      </c>
      <c r="E3724" t="s">
        <v>3628</v>
      </c>
      <c r="F3724" t="s">
        <v>3629</v>
      </c>
    </row>
    <row r="3725" spans="1:6" x14ac:dyDescent="0.25">
      <c r="A3725">
        <v>491203</v>
      </c>
      <c r="B3725" t="s">
        <v>3627</v>
      </c>
      <c r="C3725">
        <v>3828.83</v>
      </c>
      <c r="D3725">
        <v>3828.83</v>
      </c>
      <c r="E3725" t="s">
        <v>3628</v>
      </c>
      <c r="F3725" t="s">
        <v>3629</v>
      </c>
    </row>
    <row r="3726" spans="1:6" x14ac:dyDescent="0.25">
      <c r="A3726">
        <v>401703</v>
      </c>
      <c r="B3726" t="s">
        <v>3627</v>
      </c>
      <c r="C3726">
        <v>5257.52</v>
      </c>
      <c r="D3726">
        <v>5257.52</v>
      </c>
      <c r="E3726" t="s">
        <v>3628</v>
      </c>
      <c r="F3726" t="s">
        <v>3629</v>
      </c>
    </row>
    <row r="3727" spans="1:6" x14ac:dyDescent="0.25">
      <c r="A3727">
        <v>4101203</v>
      </c>
      <c r="B3727" t="s">
        <v>3627</v>
      </c>
      <c r="C3727">
        <v>9825.0400000000009</v>
      </c>
      <c r="D3727">
        <v>9825.0400000000009</v>
      </c>
      <c r="E3727" t="s">
        <v>3628</v>
      </c>
      <c r="F3727" t="s">
        <v>3629</v>
      </c>
    </row>
    <row r="3728" spans="1:6" x14ac:dyDescent="0.25">
      <c r="A3728">
        <v>5189303</v>
      </c>
      <c r="B3728" t="s">
        <v>3627</v>
      </c>
      <c r="C3728">
        <v>6144.99</v>
      </c>
      <c r="D3728">
        <v>6144.99</v>
      </c>
      <c r="E3728" t="s">
        <v>3628</v>
      </c>
      <c r="F3728" t="s">
        <v>3629</v>
      </c>
    </row>
    <row r="3729" spans="1:6" x14ac:dyDescent="0.25">
      <c r="A3729">
        <v>5189203</v>
      </c>
      <c r="B3729" t="s">
        <v>3627</v>
      </c>
      <c r="C3729">
        <v>7144.99</v>
      </c>
      <c r="D3729">
        <v>7144.99</v>
      </c>
      <c r="E3729" t="s">
        <v>3628</v>
      </c>
      <c r="F3729" t="s">
        <v>3629</v>
      </c>
    </row>
    <row r="3730" spans="1:6" x14ac:dyDescent="0.25">
      <c r="A3730">
        <v>197903</v>
      </c>
      <c r="B3730" t="s">
        <v>3627</v>
      </c>
      <c r="C3730">
        <v>13358.8</v>
      </c>
      <c r="D3730">
        <v>13358.8</v>
      </c>
      <c r="E3730" t="s">
        <v>3628</v>
      </c>
      <c r="F3730" t="s">
        <v>3629</v>
      </c>
    </row>
    <row r="3731" spans="1:6" x14ac:dyDescent="0.25">
      <c r="A3731">
        <v>1337203</v>
      </c>
      <c r="B3731" t="s">
        <v>3627</v>
      </c>
      <c r="C3731">
        <v>13568.5</v>
      </c>
      <c r="D3731">
        <v>13568.5</v>
      </c>
      <c r="E3731" t="s">
        <v>3628</v>
      </c>
      <c r="F3731" t="s">
        <v>3629</v>
      </c>
    </row>
    <row r="3732" spans="1:6" x14ac:dyDescent="0.25">
      <c r="A3732">
        <v>1127203</v>
      </c>
      <c r="B3732" t="s">
        <v>3627</v>
      </c>
      <c r="C3732">
        <v>15057.72</v>
      </c>
      <c r="D3732">
        <v>15057.72</v>
      </c>
      <c r="E3732" t="s">
        <v>3628</v>
      </c>
      <c r="F3732" t="s">
        <v>3629</v>
      </c>
    </row>
    <row r="3733" spans="1:6" x14ac:dyDescent="0.25">
      <c r="A3733">
        <v>2221203</v>
      </c>
      <c r="B3733" t="s">
        <v>3627</v>
      </c>
      <c r="C3733">
        <v>13127.25</v>
      </c>
      <c r="D3733">
        <v>13127.25</v>
      </c>
      <c r="E3733" t="s">
        <v>3628</v>
      </c>
      <c r="F3733" t="s">
        <v>3629</v>
      </c>
    </row>
    <row r="3734" spans="1:6" x14ac:dyDescent="0.25">
      <c r="A3734">
        <v>5211503</v>
      </c>
      <c r="B3734" t="s">
        <v>3627</v>
      </c>
      <c r="C3734">
        <v>13127.25</v>
      </c>
      <c r="D3734">
        <v>13127.25</v>
      </c>
      <c r="E3734" t="s">
        <v>3628</v>
      </c>
      <c r="F3734" t="s">
        <v>3629</v>
      </c>
    </row>
    <row r="3735" spans="1:6" x14ac:dyDescent="0.25">
      <c r="A3735">
        <v>8903</v>
      </c>
      <c r="B3735" t="s">
        <v>3627</v>
      </c>
      <c r="C3735">
        <v>12554.43</v>
      </c>
      <c r="D3735">
        <v>12554.43</v>
      </c>
      <c r="E3735" t="s">
        <v>3628</v>
      </c>
      <c r="F3735" t="s">
        <v>3629</v>
      </c>
    </row>
    <row r="3736" spans="1:6" x14ac:dyDescent="0.25">
      <c r="A3736">
        <v>1845303</v>
      </c>
      <c r="B3736" t="s">
        <v>3627</v>
      </c>
      <c r="C3736">
        <v>10402.52</v>
      </c>
      <c r="D3736">
        <v>10402.52</v>
      </c>
      <c r="E3736" t="s">
        <v>3628</v>
      </c>
      <c r="F3736" t="s">
        <v>3629</v>
      </c>
    </row>
    <row r="3737" spans="1:6" x14ac:dyDescent="0.25">
      <c r="A3737">
        <v>1899703</v>
      </c>
      <c r="B3737" t="s">
        <v>3630</v>
      </c>
      <c r="C3737">
        <v>0</v>
      </c>
      <c r="D3737">
        <v>0</v>
      </c>
      <c r="E3737" t="s">
        <v>3630</v>
      </c>
      <c r="F3737" t="s">
        <v>3630</v>
      </c>
    </row>
    <row r="3738" spans="1:6" x14ac:dyDescent="0.25">
      <c r="A3738">
        <v>1264603</v>
      </c>
      <c r="B3738" t="s">
        <v>3627</v>
      </c>
      <c r="C3738">
        <v>10094.27</v>
      </c>
      <c r="D3738">
        <v>10094.27</v>
      </c>
      <c r="E3738" t="s">
        <v>3628</v>
      </c>
      <c r="F3738" t="s">
        <v>3629</v>
      </c>
    </row>
    <row r="3739" spans="1:6" x14ac:dyDescent="0.25">
      <c r="A3739">
        <v>6245703</v>
      </c>
      <c r="B3739" t="s">
        <v>3627</v>
      </c>
      <c r="C3739">
        <v>2500</v>
      </c>
      <c r="D3739">
        <v>2500</v>
      </c>
      <c r="E3739" t="s">
        <v>3628</v>
      </c>
      <c r="F3739" t="s">
        <v>3629</v>
      </c>
    </row>
    <row r="3740" spans="1:6" x14ac:dyDescent="0.25">
      <c r="A3740">
        <v>371603</v>
      </c>
      <c r="B3740" t="s">
        <v>3627</v>
      </c>
      <c r="C3740">
        <v>4150.57</v>
      </c>
      <c r="D3740">
        <v>4150.57</v>
      </c>
      <c r="E3740" t="s">
        <v>3628</v>
      </c>
      <c r="F3740" t="s">
        <v>3629</v>
      </c>
    </row>
    <row r="3741" spans="1:6" x14ac:dyDescent="0.25">
      <c r="A3741">
        <v>5697703</v>
      </c>
      <c r="B3741" t="s">
        <v>3627</v>
      </c>
      <c r="C3741">
        <v>1000</v>
      </c>
      <c r="D3741">
        <v>1000</v>
      </c>
      <c r="E3741" t="s">
        <v>3628</v>
      </c>
      <c r="F3741" t="s">
        <v>3629</v>
      </c>
    </row>
    <row r="3742" spans="1:6" x14ac:dyDescent="0.25">
      <c r="A3742">
        <v>5385803</v>
      </c>
      <c r="B3742" t="s">
        <v>3627</v>
      </c>
      <c r="C3742">
        <v>4410</v>
      </c>
      <c r="D3742">
        <v>4410</v>
      </c>
      <c r="E3742" t="s">
        <v>3628</v>
      </c>
      <c r="F3742" t="s">
        <v>3629</v>
      </c>
    </row>
    <row r="3743" spans="1:6" x14ac:dyDescent="0.25">
      <c r="A3743">
        <v>4759203</v>
      </c>
      <c r="B3743" t="s">
        <v>3627</v>
      </c>
      <c r="C3743">
        <v>6781.55</v>
      </c>
      <c r="D3743">
        <v>6781.55</v>
      </c>
      <c r="E3743" t="s">
        <v>3628</v>
      </c>
      <c r="F3743" t="s">
        <v>3629</v>
      </c>
    </row>
    <row r="3744" spans="1:6" x14ac:dyDescent="0.25">
      <c r="A3744">
        <v>5365703</v>
      </c>
      <c r="B3744" t="s">
        <v>3627</v>
      </c>
      <c r="C3744">
        <v>5056.28</v>
      </c>
      <c r="D3744">
        <v>5056.28</v>
      </c>
      <c r="E3744" t="s">
        <v>3628</v>
      </c>
      <c r="F3744" t="s">
        <v>3629</v>
      </c>
    </row>
    <row r="3745" spans="1:6" x14ac:dyDescent="0.25">
      <c r="A3745">
        <v>3537303</v>
      </c>
      <c r="B3745" t="s">
        <v>3627</v>
      </c>
      <c r="C3745">
        <v>11031.3</v>
      </c>
      <c r="D3745">
        <v>11031.3</v>
      </c>
      <c r="E3745" t="s">
        <v>3628</v>
      </c>
      <c r="F3745" t="s">
        <v>3629</v>
      </c>
    </row>
    <row r="3746" spans="1:6" x14ac:dyDescent="0.25">
      <c r="A3746">
        <v>174403</v>
      </c>
      <c r="B3746" t="s">
        <v>3627</v>
      </c>
      <c r="C3746">
        <v>12308.86</v>
      </c>
      <c r="D3746">
        <v>12308.86</v>
      </c>
      <c r="E3746" t="s">
        <v>3628</v>
      </c>
      <c r="F3746" t="s">
        <v>3629</v>
      </c>
    </row>
    <row r="3747" spans="1:6" x14ac:dyDescent="0.25">
      <c r="A3747">
        <v>6659703</v>
      </c>
      <c r="B3747" t="s">
        <v>3627</v>
      </c>
      <c r="C3747">
        <v>3150</v>
      </c>
      <c r="D3747">
        <v>3150</v>
      </c>
      <c r="E3747" t="s">
        <v>3628</v>
      </c>
      <c r="F3747" t="s">
        <v>3629</v>
      </c>
    </row>
    <row r="3748" spans="1:6" x14ac:dyDescent="0.25">
      <c r="A3748">
        <v>282703</v>
      </c>
      <c r="B3748" t="s">
        <v>3627</v>
      </c>
      <c r="C3748">
        <v>15057.72</v>
      </c>
      <c r="D3748">
        <v>15057.72</v>
      </c>
      <c r="E3748" t="s">
        <v>3628</v>
      </c>
      <c r="F3748" t="s">
        <v>3629</v>
      </c>
    </row>
    <row r="3749" spans="1:6" x14ac:dyDescent="0.25">
      <c r="A3749">
        <v>125303</v>
      </c>
      <c r="B3749" t="s">
        <v>3627</v>
      </c>
      <c r="C3749">
        <v>14064.86</v>
      </c>
      <c r="D3749">
        <v>14064.86</v>
      </c>
      <c r="E3749" t="s">
        <v>3628</v>
      </c>
      <c r="F3749" t="s">
        <v>3629</v>
      </c>
    </row>
    <row r="3750" spans="1:6" x14ac:dyDescent="0.25">
      <c r="A3750">
        <v>2499303</v>
      </c>
      <c r="B3750" t="s">
        <v>3627</v>
      </c>
      <c r="C3750">
        <v>9006.7199999999993</v>
      </c>
      <c r="D3750">
        <v>9006.7199999999993</v>
      </c>
      <c r="E3750" t="s">
        <v>3628</v>
      </c>
      <c r="F3750" t="s">
        <v>3629</v>
      </c>
    </row>
    <row r="3751" spans="1:6" x14ac:dyDescent="0.25">
      <c r="A3751">
        <v>341003</v>
      </c>
      <c r="B3751" t="s">
        <v>3627</v>
      </c>
      <c r="C3751">
        <v>1654.7</v>
      </c>
      <c r="D3751">
        <v>1654.7</v>
      </c>
      <c r="E3751" t="s">
        <v>3628</v>
      </c>
      <c r="F3751" t="s">
        <v>3629</v>
      </c>
    </row>
    <row r="3752" spans="1:6" x14ac:dyDescent="0.25">
      <c r="A3752">
        <v>5222803</v>
      </c>
      <c r="B3752" t="s">
        <v>3627</v>
      </c>
      <c r="C3752">
        <v>5279.2</v>
      </c>
      <c r="D3752">
        <v>5279.2</v>
      </c>
      <c r="E3752" t="s">
        <v>3628</v>
      </c>
      <c r="F3752" t="s">
        <v>3629</v>
      </c>
    </row>
    <row r="3753" spans="1:6" x14ac:dyDescent="0.25">
      <c r="A3753">
        <v>1715603</v>
      </c>
      <c r="B3753" t="s">
        <v>3627</v>
      </c>
      <c r="C3753">
        <v>3030.93</v>
      </c>
      <c r="D3753">
        <v>3030.93</v>
      </c>
      <c r="E3753" t="s">
        <v>3628</v>
      </c>
      <c r="F3753" t="s">
        <v>3629</v>
      </c>
    </row>
    <row r="3754" spans="1:6" x14ac:dyDescent="0.25">
      <c r="A3754">
        <v>6435703</v>
      </c>
      <c r="B3754" t="s">
        <v>3627</v>
      </c>
      <c r="C3754">
        <v>3150</v>
      </c>
      <c r="D3754">
        <v>3150</v>
      </c>
      <c r="E3754" t="s">
        <v>3628</v>
      </c>
      <c r="F3754" t="s">
        <v>3629</v>
      </c>
    </row>
    <row r="3755" spans="1:6" x14ac:dyDescent="0.25">
      <c r="A3755">
        <v>18603</v>
      </c>
      <c r="B3755" t="s">
        <v>3627</v>
      </c>
      <c r="C3755">
        <v>8957.41</v>
      </c>
      <c r="D3755">
        <v>8957.41</v>
      </c>
      <c r="E3755" t="s">
        <v>3628</v>
      </c>
      <c r="F3755" t="s">
        <v>3629</v>
      </c>
    </row>
    <row r="3756" spans="1:6" x14ac:dyDescent="0.25">
      <c r="A3756">
        <v>199903</v>
      </c>
      <c r="B3756" t="s">
        <v>3627</v>
      </c>
      <c r="C3756">
        <v>7319.27</v>
      </c>
      <c r="D3756">
        <v>7319.27</v>
      </c>
      <c r="E3756" t="s">
        <v>3628</v>
      </c>
      <c r="F3756" t="s">
        <v>3629</v>
      </c>
    </row>
    <row r="3757" spans="1:6" x14ac:dyDescent="0.25">
      <c r="A3757">
        <v>5459703</v>
      </c>
      <c r="B3757" t="s">
        <v>3627</v>
      </c>
      <c r="C3757">
        <v>2998.8</v>
      </c>
      <c r="D3757">
        <v>2998.8</v>
      </c>
      <c r="E3757" t="s">
        <v>3628</v>
      </c>
      <c r="F3757" t="s">
        <v>3629</v>
      </c>
    </row>
    <row r="3758" spans="1:6" x14ac:dyDescent="0.25">
      <c r="A3758">
        <v>5315703</v>
      </c>
      <c r="B3758" t="s">
        <v>3627</v>
      </c>
      <c r="C3758">
        <v>14064.86</v>
      </c>
      <c r="D3758">
        <v>14064.86</v>
      </c>
      <c r="E3758" t="s">
        <v>3628</v>
      </c>
      <c r="F3758" t="s">
        <v>3629</v>
      </c>
    </row>
    <row r="3759" spans="1:6" x14ac:dyDescent="0.25">
      <c r="A3759">
        <v>4625403</v>
      </c>
      <c r="B3759" t="s">
        <v>3627</v>
      </c>
      <c r="C3759">
        <v>15057.72</v>
      </c>
      <c r="D3759">
        <v>15057.72</v>
      </c>
      <c r="E3759" t="s">
        <v>3628</v>
      </c>
      <c r="F3759" t="s">
        <v>3629</v>
      </c>
    </row>
    <row r="3760" spans="1:6" x14ac:dyDescent="0.25">
      <c r="A3760">
        <v>5403803</v>
      </c>
      <c r="B3760" t="s">
        <v>3627</v>
      </c>
      <c r="C3760">
        <v>9171.9599999999991</v>
      </c>
      <c r="D3760">
        <v>9171.9599999999991</v>
      </c>
      <c r="E3760" t="s">
        <v>3628</v>
      </c>
      <c r="F3760" t="s">
        <v>3629</v>
      </c>
    </row>
    <row r="3761" spans="1:6" x14ac:dyDescent="0.25">
      <c r="A3761">
        <v>10903</v>
      </c>
      <c r="B3761" t="s">
        <v>3627</v>
      </c>
      <c r="C3761">
        <v>8825.0400000000009</v>
      </c>
      <c r="D3761">
        <v>8825.0400000000009</v>
      </c>
      <c r="E3761" t="s">
        <v>3628</v>
      </c>
      <c r="F3761" t="s">
        <v>3629</v>
      </c>
    </row>
    <row r="3762" spans="1:6" x14ac:dyDescent="0.25">
      <c r="A3762">
        <v>11103</v>
      </c>
      <c r="B3762" t="s">
        <v>3627</v>
      </c>
      <c r="C3762">
        <v>12308.86</v>
      </c>
      <c r="D3762">
        <v>12308.86</v>
      </c>
      <c r="E3762" t="s">
        <v>3628</v>
      </c>
      <c r="F3762" t="s">
        <v>3629</v>
      </c>
    </row>
    <row r="3763" spans="1:6" x14ac:dyDescent="0.25">
      <c r="A3763">
        <v>4082003</v>
      </c>
      <c r="B3763" t="s">
        <v>3627</v>
      </c>
      <c r="C3763">
        <v>3638.12</v>
      </c>
      <c r="D3763">
        <v>3638.12</v>
      </c>
      <c r="E3763" t="s">
        <v>3628</v>
      </c>
      <c r="F3763" t="s">
        <v>3629</v>
      </c>
    </row>
    <row r="3764" spans="1:6" x14ac:dyDescent="0.25">
      <c r="A3764">
        <v>183903</v>
      </c>
      <c r="B3764" t="s">
        <v>3627</v>
      </c>
      <c r="C3764">
        <v>14064.86</v>
      </c>
      <c r="D3764">
        <v>14064.86</v>
      </c>
      <c r="E3764" t="s">
        <v>3628</v>
      </c>
      <c r="F3764" t="s">
        <v>3629</v>
      </c>
    </row>
    <row r="3765" spans="1:6" x14ac:dyDescent="0.25">
      <c r="A3765">
        <v>5505903</v>
      </c>
      <c r="B3765" t="s">
        <v>3627</v>
      </c>
      <c r="C3765">
        <v>14768.1</v>
      </c>
      <c r="D3765">
        <v>14768.1</v>
      </c>
      <c r="E3765" t="s">
        <v>3628</v>
      </c>
      <c r="F3765" t="s">
        <v>3629</v>
      </c>
    </row>
    <row r="3766" spans="1:6" x14ac:dyDescent="0.25">
      <c r="A3766">
        <v>651303</v>
      </c>
      <c r="B3766" t="s">
        <v>3630</v>
      </c>
      <c r="C3766">
        <v>0</v>
      </c>
      <c r="D3766">
        <v>0</v>
      </c>
      <c r="E3766" t="s">
        <v>3630</v>
      </c>
      <c r="F3766" t="s">
        <v>3630</v>
      </c>
    </row>
    <row r="3767" spans="1:6" x14ac:dyDescent="0.25">
      <c r="A3767">
        <v>2409203</v>
      </c>
      <c r="B3767" t="s">
        <v>3630</v>
      </c>
      <c r="C3767">
        <v>0</v>
      </c>
      <c r="D3767">
        <v>0</v>
      </c>
      <c r="E3767" t="s">
        <v>3630</v>
      </c>
      <c r="F3767" t="s">
        <v>3630</v>
      </c>
    </row>
    <row r="3768" spans="1:6" x14ac:dyDescent="0.25">
      <c r="A3768">
        <v>1247503</v>
      </c>
      <c r="B3768" t="s">
        <v>3627</v>
      </c>
      <c r="C3768">
        <v>27231.47</v>
      </c>
      <c r="D3768">
        <v>27231.47</v>
      </c>
      <c r="E3768" t="s">
        <v>3628</v>
      </c>
      <c r="F3768" t="s">
        <v>3629</v>
      </c>
    </row>
    <row r="3769" spans="1:6" x14ac:dyDescent="0.25">
      <c r="A3769">
        <v>175703</v>
      </c>
      <c r="B3769" t="s">
        <v>3627</v>
      </c>
      <c r="C3769">
        <v>3985.61</v>
      </c>
      <c r="D3769">
        <v>3985.61</v>
      </c>
      <c r="E3769" t="s">
        <v>3628</v>
      </c>
      <c r="F3769" t="s">
        <v>3629</v>
      </c>
    </row>
    <row r="3770" spans="1:6" x14ac:dyDescent="0.25">
      <c r="A3770">
        <v>136503</v>
      </c>
      <c r="B3770" t="s">
        <v>3627</v>
      </c>
      <c r="C3770">
        <v>3309.39</v>
      </c>
      <c r="D3770">
        <v>3309.39</v>
      </c>
      <c r="E3770" t="s">
        <v>3628</v>
      </c>
      <c r="F3770" t="s">
        <v>3629</v>
      </c>
    </row>
    <row r="3771" spans="1:6" x14ac:dyDescent="0.25">
      <c r="A3771">
        <v>1803203</v>
      </c>
      <c r="B3771" t="s">
        <v>3627</v>
      </c>
      <c r="C3771">
        <v>6014.09</v>
      </c>
      <c r="D3771">
        <v>6014.09</v>
      </c>
      <c r="E3771" t="s">
        <v>3628</v>
      </c>
      <c r="F3771" t="s">
        <v>3629</v>
      </c>
    </row>
    <row r="3772" spans="1:6" x14ac:dyDescent="0.25">
      <c r="A3772">
        <v>2077603</v>
      </c>
      <c r="B3772" t="s">
        <v>3627</v>
      </c>
      <c r="C3772">
        <v>6014.09</v>
      </c>
      <c r="D3772">
        <v>6014.09</v>
      </c>
      <c r="E3772" t="s">
        <v>3628</v>
      </c>
      <c r="F3772" t="s">
        <v>3629</v>
      </c>
    </row>
    <row r="3773" spans="1:6" x14ac:dyDescent="0.25">
      <c r="A3773">
        <v>2125403</v>
      </c>
      <c r="B3773" t="s">
        <v>3627</v>
      </c>
      <c r="C3773">
        <v>3033.61</v>
      </c>
      <c r="D3773">
        <v>3033.61</v>
      </c>
      <c r="E3773" t="s">
        <v>3628</v>
      </c>
      <c r="F3773" t="s">
        <v>3629</v>
      </c>
    </row>
    <row r="3774" spans="1:6" x14ac:dyDescent="0.25">
      <c r="A3774">
        <v>3575403</v>
      </c>
      <c r="B3774" t="s">
        <v>3627</v>
      </c>
      <c r="C3774">
        <v>1822.19</v>
      </c>
      <c r="D3774">
        <v>1822.19</v>
      </c>
      <c r="E3774" t="s">
        <v>3628</v>
      </c>
      <c r="F3774" t="s">
        <v>3629</v>
      </c>
    </row>
    <row r="3775" spans="1:6" x14ac:dyDescent="0.25">
      <c r="A3775">
        <v>5679903</v>
      </c>
      <c r="B3775" t="s">
        <v>3630</v>
      </c>
      <c r="C3775">
        <v>0</v>
      </c>
      <c r="D3775">
        <v>0</v>
      </c>
      <c r="E3775" t="s">
        <v>3630</v>
      </c>
      <c r="F3775" t="s">
        <v>3630</v>
      </c>
    </row>
    <row r="3776" spans="1:6" x14ac:dyDescent="0.25">
      <c r="A3776">
        <v>4355203</v>
      </c>
      <c r="B3776" t="s">
        <v>3630</v>
      </c>
      <c r="C3776">
        <v>0</v>
      </c>
      <c r="D3776">
        <v>0</v>
      </c>
      <c r="E3776" t="s">
        <v>3630</v>
      </c>
      <c r="F3776" t="s">
        <v>3630</v>
      </c>
    </row>
    <row r="3777" spans="1:6" x14ac:dyDescent="0.25">
      <c r="A3777">
        <v>405103</v>
      </c>
      <c r="B3777" t="s">
        <v>3627</v>
      </c>
      <c r="C3777">
        <v>12615.55</v>
      </c>
      <c r="D3777">
        <v>12615.55</v>
      </c>
      <c r="E3777" t="s">
        <v>3628</v>
      </c>
      <c r="F3777" t="s">
        <v>3629</v>
      </c>
    </row>
    <row r="3778" spans="1:6" x14ac:dyDescent="0.25">
      <c r="A3778">
        <v>1151403</v>
      </c>
      <c r="B3778" t="s">
        <v>3627</v>
      </c>
      <c r="C3778">
        <v>6766.76</v>
      </c>
      <c r="D3778">
        <v>6766.76</v>
      </c>
      <c r="E3778" t="s">
        <v>3628</v>
      </c>
      <c r="F3778" t="s">
        <v>3629</v>
      </c>
    </row>
    <row r="3779" spans="1:6" x14ac:dyDescent="0.25">
      <c r="A3779">
        <v>1757403</v>
      </c>
      <c r="B3779" t="s">
        <v>3627</v>
      </c>
      <c r="C3779">
        <v>6766.6</v>
      </c>
      <c r="D3779">
        <v>6766.6</v>
      </c>
      <c r="E3779" t="s">
        <v>3628</v>
      </c>
      <c r="F3779" t="s">
        <v>3629</v>
      </c>
    </row>
    <row r="3780" spans="1:6" x14ac:dyDescent="0.25">
      <c r="A3780">
        <v>3487203</v>
      </c>
      <c r="B3780" t="s">
        <v>3627</v>
      </c>
      <c r="C3780">
        <v>8825.0400000000009</v>
      </c>
      <c r="D3780">
        <v>8825.0400000000009</v>
      </c>
      <c r="E3780" t="s">
        <v>3628</v>
      </c>
      <c r="F3780" t="s">
        <v>3629</v>
      </c>
    </row>
    <row r="3781" spans="1:6" x14ac:dyDescent="0.25">
      <c r="A3781">
        <v>1277203</v>
      </c>
      <c r="B3781" t="s">
        <v>3627</v>
      </c>
      <c r="C3781">
        <v>15057.72</v>
      </c>
      <c r="D3781">
        <v>15057.72</v>
      </c>
      <c r="E3781" t="s">
        <v>3628</v>
      </c>
      <c r="F3781" t="s">
        <v>3629</v>
      </c>
    </row>
    <row r="3782" spans="1:6" x14ac:dyDescent="0.25">
      <c r="A3782">
        <v>202603</v>
      </c>
      <c r="B3782" t="s">
        <v>3630</v>
      </c>
      <c r="C3782">
        <v>0</v>
      </c>
      <c r="D3782">
        <v>0</v>
      </c>
      <c r="E3782" t="s">
        <v>3630</v>
      </c>
      <c r="F3782" t="s">
        <v>3630</v>
      </c>
    </row>
    <row r="3783" spans="1:6" x14ac:dyDescent="0.25">
      <c r="A3783">
        <v>259403</v>
      </c>
      <c r="B3783" t="s">
        <v>3630</v>
      </c>
      <c r="C3783">
        <v>0</v>
      </c>
      <c r="D3783">
        <v>0</v>
      </c>
      <c r="E3783" t="s">
        <v>3630</v>
      </c>
      <c r="F3783" t="s">
        <v>3630</v>
      </c>
    </row>
    <row r="3784" spans="1:6" x14ac:dyDescent="0.25">
      <c r="A3784">
        <v>20003</v>
      </c>
      <c r="B3784" t="s">
        <v>3627</v>
      </c>
      <c r="C3784">
        <v>3298.35</v>
      </c>
      <c r="D3784">
        <v>3298.35</v>
      </c>
      <c r="E3784" t="s">
        <v>3628</v>
      </c>
      <c r="F3784" t="s">
        <v>3629</v>
      </c>
    </row>
    <row r="3785" spans="1:6" x14ac:dyDescent="0.25">
      <c r="A3785">
        <v>85703</v>
      </c>
      <c r="B3785" t="s">
        <v>3627</v>
      </c>
      <c r="C3785">
        <v>1050</v>
      </c>
      <c r="D3785">
        <v>1050</v>
      </c>
      <c r="E3785" t="s">
        <v>3628</v>
      </c>
      <c r="F3785" t="s">
        <v>3629</v>
      </c>
    </row>
    <row r="3786" spans="1:6" x14ac:dyDescent="0.25">
      <c r="A3786">
        <v>163503</v>
      </c>
      <c r="B3786" t="s">
        <v>3630</v>
      </c>
      <c r="C3786">
        <v>0</v>
      </c>
      <c r="D3786">
        <v>0</v>
      </c>
      <c r="E3786" t="s">
        <v>3630</v>
      </c>
      <c r="F3786" t="s">
        <v>3630</v>
      </c>
    </row>
    <row r="3787" spans="1:6" x14ac:dyDescent="0.25">
      <c r="A3787">
        <v>8803</v>
      </c>
      <c r="B3787" t="s">
        <v>3627</v>
      </c>
      <c r="C3787">
        <v>1561.49</v>
      </c>
      <c r="D3787">
        <v>1561.49</v>
      </c>
      <c r="E3787" t="s">
        <v>3628</v>
      </c>
      <c r="F3787" t="s">
        <v>3629</v>
      </c>
    </row>
    <row r="3788" spans="1:6" x14ac:dyDescent="0.25">
      <c r="A3788">
        <v>22703</v>
      </c>
      <c r="B3788" t="s">
        <v>3630</v>
      </c>
      <c r="C3788">
        <v>0</v>
      </c>
      <c r="D3788">
        <v>0</v>
      </c>
      <c r="E3788" t="s">
        <v>3630</v>
      </c>
      <c r="F3788" t="s">
        <v>3630</v>
      </c>
    </row>
    <row r="3789" spans="1:6" x14ac:dyDescent="0.25">
      <c r="A3789">
        <v>172603</v>
      </c>
      <c r="B3789" t="s">
        <v>3627</v>
      </c>
      <c r="C3789">
        <v>4247.97</v>
      </c>
      <c r="D3789">
        <v>4247.97</v>
      </c>
      <c r="E3789" t="s">
        <v>3628</v>
      </c>
      <c r="F3789" t="s">
        <v>3629</v>
      </c>
    </row>
    <row r="3790" spans="1:6" x14ac:dyDescent="0.25">
      <c r="A3790">
        <v>176003</v>
      </c>
      <c r="B3790" t="s">
        <v>3627</v>
      </c>
      <c r="C3790">
        <v>1050</v>
      </c>
      <c r="D3790">
        <v>1050</v>
      </c>
      <c r="E3790" t="s">
        <v>3628</v>
      </c>
      <c r="F3790" t="s">
        <v>3629</v>
      </c>
    </row>
    <row r="3791" spans="1:6" x14ac:dyDescent="0.25">
      <c r="A3791">
        <v>137403</v>
      </c>
      <c r="B3791" t="s">
        <v>3630</v>
      </c>
      <c r="C3791">
        <v>0</v>
      </c>
      <c r="D3791">
        <v>0</v>
      </c>
      <c r="E3791" t="s">
        <v>3630</v>
      </c>
      <c r="F3791" t="s">
        <v>3630</v>
      </c>
    </row>
    <row r="3792" spans="1:6" x14ac:dyDescent="0.25">
      <c r="A3792">
        <v>319403</v>
      </c>
      <c r="B3792" t="s">
        <v>3630</v>
      </c>
      <c r="C3792">
        <v>0</v>
      </c>
      <c r="D3792">
        <v>0</v>
      </c>
      <c r="E3792" t="s">
        <v>3630</v>
      </c>
      <c r="F3792" t="s">
        <v>3630</v>
      </c>
    </row>
    <row r="3793" spans="1:6" x14ac:dyDescent="0.25">
      <c r="A3793">
        <v>2223303</v>
      </c>
      <c r="B3793" t="s">
        <v>3630</v>
      </c>
      <c r="C3793">
        <v>0</v>
      </c>
      <c r="D3793">
        <v>0</v>
      </c>
      <c r="E3793" t="s">
        <v>3630</v>
      </c>
      <c r="F3793" t="s">
        <v>3630</v>
      </c>
    </row>
    <row r="3794" spans="1:6" x14ac:dyDescent="0.25">
      <c r="A3794">
        <v>184403</v>
      </c>
      <c r="B3794" t="s">
        <v>3627</v>
      </c>
      <c r="C3794">
        <v>827.35</v>
      </c>
      <c r="D3794">
        <v>827.35</v>
      </c>
      <c r="E3794" t="s">
        <v>3628</v>
      </c>
      <c r="F3794" t="s">
        <v>3629</v>
      </c>
    </row>
    <row r="3795" spans="1:6" x14ac:dyDescent="0.25">
      <c r="A3795">
        <v>1475303</v>
      </c>
      <c r="B3795" t="s">
        <v>3627</v>
      </c>
      <c r="C3795">
        <v>4227.2</v>
      </c>
      <c r="D3795">
        <v>4227.2</v>
      </c>
      <c r="E3795" t="s">
        <v>3628</v>
      </c>
      <c r="F3795" t="s">
        <v>3629</v>
      </c>
    </row>
    <row r="3796" spans="1:6" x14ac:dyDescent="0.25">
      <c r="A3796">
        <v>5723803</v>
      </c>
      <c r="B3796" t="s">
        <v>3630</v>
      </c>
      <c r="C3796">
        <v>0</v>
      </c>
      <c r="D3796">
        <v>0</v>
      </c>
      <c r="E3796" t="s">
        <v>3630</v>
      </c>
      <c r="F3796" t="s">
        <v>3630</v>
      </c>
    </row>
    <row r="3797" spans="1:6" x14ac:dyDescent="0.25">
      <c r="A3797">
        <v>3695203</v>
      </c>
      <c r="B3797" t="s">
        <v>3630</v>
      </c>
      <c r="C3797">
        <v>0</v>
      </c>
      <c r="D3797">
        <v>0</v>
      </c>
      <c r="E3797" t="s">
        <v>3630</v>
      </c>
      <c r="F3797" t="s">
        <v>3630</v>
      </c>
    </row>
    <row r="3798" spans="1:6" x14ac:dyDescent="0.25">
      <c r="A3798">
        <v>3263403</v>
      </c>
      <c r="B3798" t="s">
        <v>3630</v>
      </c>
      <c r="C3798">
        <v>0</v>
      </c>
      <c r="D3798">
        <v>0</v>
      </c>
      <c r="E3798" t="s">
        <v>3630</v>
      </c>
      <c r="F3798" t="s">
        <v>3630</v>
      </c>
    </row>
    <row r="3799" spans="1:6" x14ac:dyDescent="0.25">
      <c r="A3799">
        <v>5529903</v>
      </c>
      <c r="B3799" t="s">
        <v>3630</v>
      </c>
      <c r="C3799">
        <v>0</v>
      </c>
      <c r="D3799">
        <v>0</v>
      </c>
      <c r="E3799" t="s">
        <v>3630</v>
      </c>
      <c r="F3799" t="s">
        <v>3630</v>
      </c>
    </row>
    <row r="3800" spans="1:6" x14ac:dyDescent="0.25">
      <c r="A3800">
        <v>5121203</v>
      </c>
      <c r="B3800" t="s">
        <v>3630</v>
      </c>
      <c r="C3800">
        <v>0</v>
      </c>
      <c r="D3800">
        <v>0</v>
      </c>
      <c r="E3800" t="s">
        <v>3630</v>
      </c>
      <c r="F3800" t="s">
        <v>3630</v>
      </c>
    </row>
    <row r="3801" spans="1:6" x14ac:dyDescent="0.25">
      <c r="A3801">
        <v>22903</v>
      </c>
      <c r="B3801" t="s">
        <v>3627</v>
      </c>
      <c r="C3801">
        <v>5165.96</v>
      </c>
      <c r="D3801">
        <v>5165.96</v>
      </c>
      <c r="E3801" t="s">
        <v>3628</v>
      </c>
      <c r="F3801" t="s">
        <v>3629</v>
      </c>
    </row>
    <row r="3802" spans="1:6" x14ac:dyDescent="0.25">
      <c r="A3802">
        <v>11003</v>
      </c>
      <c r="B3802" t="s">
        <v>3627</v>
      </c>
      <c r="C3802">
        <v>3362.34</v>
      </c>
      <c r="D3802">
        <v>3362.34</v>
      </c>
      <c r="E3802" t="s">
        <v>3628</v>
      </c>
      <c r="F3802" t="s">
        <v>3629</v>
      </c>
    </row>
    <row r="3803" spans="1:6" x14ac:dyDescent="0.25">
      <c r="A3803">
        <v>16103</v>
      </c>
      <c r="B3803" t="s">
        <v>3627</v>
      </c>
      <c r="C3803">
        <v>3869.78</v>
      </c>
      <c r="D3803">
        <v>3869.78</v>
      </c>
      <c r="E3803" t="s">
        <v>3628</v>
      </c>
      <c r="F3803" t="s">
        <v>3629</v>
      </c>
    </row>
    <row r="3804" spans="1:6" x14ac:dyDescent="0.25">
      <c r="A3804">
        <v>82403</v>
      </c>
      <c r="B3804" t="s">
        <v>3630</v>
      </c>
      <c r="C3804">
        <v>0</v>
      </c>
      <c r="D3804">
        <v>0</v>
      </c>
      <c r="E3804" t="s">
        <v>3630</v>
      </c>
      <c r="F3804" t="s">
        <v>3630</v>
      </c>
    </row>
    <row r="3805" spans="1:6" x14ac:dyDescent="0.25">
      <c r="A3805">
        <v>90703</v>
      </c>
      <c r="B3805" t="s">
        <v>3627</v>
      </c>
      <c r="C3805">
        <v>1908.42</v>
      </c>
      <c r="D3805">
        <v>1908.42</v>
      </c>
      <c r="E3805" t="s">
        <v>3628</v>
      </c>
      <c r="F3805" t="s">
        <v>3629</v>
      </c>
    </row>
    <row r="3806" spans="1:6" x14ac:dyDescent="0.25">
      <c r="A3806">
        <v>148703</v>
      </c>
      <c r="B3806" t="s">
        <v>3627</v>
      </c>
      <c r="C3806">
        <v>4435.68</v>
      </c>
      <c r="D3806">
        <v>4435.68</v>
      </c>
      <c r="E3806" t="s">
        <v>3628</v>
      </c>
      <c r="F3806" t="s">
        <v>3629</v>
      </c>
    </row>
    <row r="3807" spans="1:6" x14ac:dyDescent="0.25">
      <c r="A3807">
        <v>222403</v>
      </c>
      <c r="B3807" t="s">
        <v>3627</v>
      </c>
      <c r="C3807">
        <v>2206.2600000000002</v>
      </c>
      <c r="D3807">
        <v>2206.2600000000002</v>
      </c>
      <c r="E3807" t="s">
        <v>3628</v>
      </c>
      <c r="F3807" t="s">
        <v>3629</v>
      </c>
    </row>
    <row r="3808" spans="1:6" x14ac:dyDescent="0.25">
      <c r="A3808">
        <v>1951603</v>
      </c>
      <c r="B3808" t="s">
        <v>3627</v>
      </c>
      <c r="C3808">
        <v>1581.89</v>
      </c>
      <c r="D3808">
        <v>1581.89</v>
      </c>
      <c r="E3808" t="s">
        <v>3628</v>
      </c>
      <c r="F3808" t="s">
        <v>3629</v>
      </c>
    </row>
    <row r="3809" spans="1:6" x14ac:dyDescent="0.25">
      <c r="A3809">
        <v>3449503</v>
      </c>
      <c r="B3809" t="s">
        <v>3627</v>
      </c>
      <c r="C3809">
        <v>4539.1899999999996</v>
      </c>
      <c r="D3809">
        <v>4539.1899999999996</v>
      </c>
      <c r="E3809" t="s">
        <v>3628</v>
      </c>
      <c r="F3809" t="s">
        <v>3629</v>
      </c>
    </row>
    <row r="3810" spans="1:6" x14ac:dyDescent="0.25">
      <c r="A3810">
        <v>3839203</v>
      </c>
      <c r="B3810" t="s">
        <v>3627</v>
      </c>
      <c r="C3810">
        <v>2206.2600000000002</v>
      </c>
      <c r="D3810">
        <v>2206.2600000000002</v>
      </c>
      <c r="E3810" t="s">
        <v>3628</v>
      </c>
      <c r="F3810" t="s">
        <v>3629</v>
      </c>
    </row>
    <row r="3811" spans="1:6" x14ac:dyDescent="0.25">
      <c r="A3811">
        <v>3241203</v>
      </c>
      <c r="B3811" t="s">
        <v>3630</v>
      </c>
      <c r="C3811">
        <v>0</v>
      </c>
      <c r="D3811">
        <v>0</v>
      </c>
      <c r="E3811" t="s">
        <v>3630</v>
      </c>
      <c r="F3811" t="s">
        <v>3630</v>
      </c>
    </row>
    <row r="3812" spans="1:6" x14ac:dyDescent="0.25">
      <c r="A3812">
        <v>407603</v>
      </c>
      <c r="B3812" t="s">
        <v>3627</v>
      </c>
      <c r="C3812">
        <v>1338.1</v>
      </c>
      <c r="D3812">
        <v>1338.1</v>
      </c>
      <c r="E3812" t="s">
        <v>3628</v>
      </c>
      <c r="F3812" t="s">
        <v>3629</v>
      </c>
    </row>
    <row r="3813" spans="1:6" x14ac:dyDescent="0.25">
      <c r="A3813">
        <v>22503</v>
      </c>
      <c r="B3813" t="s">
        <v>3630</v>
      </c>
      <c r="C3813">
        <v>0</v>
      </c>
      <c r="D3813">
        <v>0</v>
      </c>
      <c r="E3813" t="s">
        <v>3630</v>
      </c>
      <c r="F3813" t="s">
        <v>3630</v>
      </c>
    </row>
    <row r="3814" spans="1:6" x14ac:dyDescent="0.25">
      <c r="A3814">
        <v>14403</v>
      </c>
      <c r="B3814" t="s">
        <v>3630</v>
      </c>
      <c r="C3814">
        <v>0</v>
      </c>
      <c r="D3814">
        <v>0</v>
      </c>
      <c r="E3814" t="s">
        <v>3630</v>
      </c>
      <c r="F3814" t="s">
        <v>3630</v>
      </c>
    </row>
    <row r="3815" spans="1:6" x14ac:dyDescent="0.25">
      <c r="A3815">
        <v>173503</v>
      </c>
      <c r="B3815" t="s">
        <v>3627</v>
      </c>
      <c r="C3815">
        <v>1103.1300000000001</v>
      </c>
      <c r="D3815">
        <v>1103.1300000000001</v>
      </c>
      <c r="E3815" t="s">
        <v>3628</v>
      </c>
      <c r="F3815" t="s">
        <v>3629</v>
      </c>
    </row>
    <row r="3816" spans="1:6" x14ac:dyDescent="0.25">
      <c r="A3816">
        <v>17303</v>
      </c>
      <c r="B3816" t="s">
        <v>3627</v>
      </c>
      <c r="C3816">
        <v>9030.3799999999992</v>
      </c>
      <c r="D3816">
        <v>9030.3799999999992</v>
      </c>
      <c r="E3816" t="s">
        <v>3628</v>
      </c>
      <c r="F3816" t="s">
        <v>3629</v>
      </c>
    </row>
    <row r="3817" spans="1:6" x14ac:dyDescent="0.25">
      <c r="A3817">
        <v>18003</v>
      </c>
      <c r="B3817" t="s">
        <v>3627</v>
      </c>
      <c r="C3817">
        <v>2958.42</v>
      </c>
      <c r="D3817">
        <v>2958.42</v>
      </c>
      <c r="E3817" t="s">
        <v>3628</v>
      </c>
      <c r="F3817" t="s">
        <v>3629</v>
      </c>
    </row>
    <row r="3818" spans="1:6" x14ac:dyDescent="0.25">
      <c r="A3818">
        <v>19103</v>
      </c>
      <c r="B3818" t="s">
        <v>3627</v>
      </c>
      <c r="C3818">
        <v>4061.55</v>
      </c>
      <c r="D3818">
        <v>4061.55</v>
      </c>
      <c r="E3818" t="s">
        <v>3628</v>
      </c>
      <c r="F3818" t="s">
        <v>3629</v>
      </c>
    </row>
    <row r="3819" spans="1:6" x14ac:dyDescent="0.25">
      <c r="A3819">
        <v>20903</v>
      </c>
      <c r="B3819" t="s">
        <v>3627</v>
      </c>
      <c r="C3819">
        <v>9731.43</v>
      </c>
      <c r="D3819">
        <v>9731.43</v>
      </c>
      <c r="E3819" t="s">
        <v>3628</v>
      </c>
      <c r="F3819" t="s">
        <v>3629</v>
      </c>
    </row>
    <row r="3820" spans="1:6" x14ac:dyDescent="0.25">
      <c r="A3820">
        <v>12903</v>
      </c>
      <c r="B3820" t="s">
        <v>3627</v>
      </c>
      <c r="C3820">
        <v>1050</v>
      </c>
      <c r="D3820">
        <v>1050</v>
      </c>
      <c r="E3820" t="s">
        <v>3628</v>
      </c>
      <c r="F3820" t="s">
        <v>3629</v>
      </c>
    </row>
    <row r="3821" spans="1:6" x14ac:dyDescent="0.25">
      <c r="A3821">
        <v>14603</v>
      </c>
      <c r="B3821" t="s">
        <v>3627</v>
      </c>
      <c r="C3821">
        <v>5830.21</v>
      </c>
      <c r="D3821">
        <v>5830.21</v>
      </c>
      <c r="E3821" t="s">
        <v>3628</v>
      </c>
      <c r="F3821" t="s">
        <v>3629</v>
      </c>
    </row>
    <row r="3822" spans="1:6" x14ac:dyDescent="0.25">
      <c r="A3822">
        <v>217903</v>
      </c>
      <c r="B3822" t="s">
        <v>3627</v>
      </c>
      <c r="C3822">
        <v>7891.79</v>
      </c>
      <c r="D3822">
        <v>7891.79</v>
      </c>
      <c r="E3822" t="s">
        <v>3628</v>
      </c>
      <c r="F3822" t="s">
        <v>3629</v>
      </c>
    </row>
    <row r="3823" spans="1:6" x14ac:dyDescent="0.25">
      <c r="A3823">
        <v>19003</v>
      </c>
      <c r="B3823" t="s">
        <v>3627</v>
      </c>
      <c r="C3823">
        <v>8218.32</v>
      </c>
      <c r="D3823">
        <v>8218.32</v>
      </c>
      <c r="E3823" t="s">
        <v>3628</v>
      </c>
      <c r="F3823" t="s">
        <v>3629</v>
      </c>
    </row>
    <row r="3824" spans="1:6" x14ac:dyDescent="0.25">
      <c r="A3824">
        <v>293703</v>
      </c>
      <c r="B3824" t="s">
        <v>3627</v>
      </c>
      <c r="C3824">
        <v>9154.6</v>
      </c>
      <c r="D3824">
        <v>9154.6</v>
      </c>
      <c r="E3824" t="s">
        <v>3628</v>
      </c>
      <c r="F3824" t="s">
        <v>3629</v>
      </c>
    </row>
    <row r="3825" spans="1:6" x14ac:dyDescent="0.25">
      <c r="A3825">
        <v>3189903</v>
      </c>
      <c r="B3825" t="s">
        <v>3630</v>
      </c>
      <c r="C3825">
        <v>0</v>
      </c>
      <c r="D3825">
        <v>0</v>
      </c>
      <c r="E3825" t="s">
        <v>3630</v>
      </c>
      <c r="F3825" t="s">
        <v>3630</v>
      </c>
    </row>
    <row r="3826" spans="1:6" x14ac:dyDescent="0.25">
      <c r="A3826">
        <v>1753403</v>
      </c>
      <c r="B3826" t="s">
        <v>3627</v>
      </c>
      <c r="C3826">
        <v>14892.26</v>
      </c>
      <c r="D3826">
        <v>14892.26</v>
      </c>
      <c r="E3826" t="s">
        <v>3628</v>
      </c>
      <c r="F3826" t="s">
        <v>3629</v>
      </c>
    </row>
    <row r="3827" spans="1:6" x14ac:dyDescent="0.25">
      <c r="A3827">
        <v>233603</v>
      </c>
      <c r="B3827" t="s">
        <v>3630</v>
      </c>
      <c r="C3827">
        <v>0</v>
      </c>
      <c r="D3827">
        <v>0</v>
      </c>
      <c r="E3827" t="s">
        <v>3630</v>
      </c>
      <c r="F3827" t="s">
        <v>3630</v>
      </c>
    </row>
    <row r="3828" spans="1:6" x14ac:dyDescent="0.25">
      <c r="A3828">
        <v>3593403</v>
      </c>
      <c r="B3828" t="s">
        <v>3630</v>
      </c>
      <c r="C3828">
        <v>0</v>
      </c>
      <c r="D3828">
        <v>0</v>
      </c>
      <c r="E3828" t="s">
        <v>3630</v>
      </c>
      <c r="F3828" t="s">
        <v>3630</v>
      </c>
    </row>
    <row r="3829" spans="1:6" x14ac:dyDescent="0.25">
      <c r="A3829">
        <v>4095303</v>
      </c>
      <c r="B3829" t="s">
        <v>3627</v>
      </c>
      <c r="C3829">
        <v>2575</v>
      </c>
      <c r="D3829">
        <v>2575</v>
      </c>
      <c r="E3829" t="s">
        <v>3628</v>
      </c>
      <c r="F3829" t="s">
        <v>3629</v>
      </c>
    </row>
    <row r="3830" spans="1:6" x14ac:dyDescent="0.25">
      <c r="A3830">
        <v>5845703</v>
      </c>
      <c r="B3830" t="s">
        <v>3630</v>
      </c>
      <c r="C3830">
        <v>0</v>
      </c>
      <c r="D3830">
        <v>0</v>
      </c>
      <c r="E3830" t="s">
        <v>3630</v>
      </c>
      <c r="F3830" t="s">
        <v>3630</v>
      </c>
    </row>
    <row r="3831" spans="1:6" x14ac:dyDescent="0.25">
      <c r="A3831">
        <v>5845803</v>
      </c>
      <c r="B3831" t="s">
        <v>3630</v>
      </c>
      <c r="C3831">
        <v>0</v>
      </c>
      <c r="D3831">
        <v>0</v>
      </c>
      <c r="E3831" t="s">
        <v>3630</v>
      </c>
      <c r="F3831" t="s">
        <v>3630</v>
      </c>
    </row>
    <row r="3832" spans="1:6" x14ac:dyDescent="0.25">
      <c r="A3832">
        <v>711203</v>
      </c>
      <c r="B3832" t="s">
        <v>3630</v>
      </c>
      <c r="C3832">
        <v>0</v>
      </c>
      <c r="D3832">
        <v>0</v>
      </c>
      <c r="E3832" t="s">
        <v>3630</v>
      </c>
      <c r="F3832" t="s">
        <v>3630</v>
      </c>
    </row>
    <row r="3833" spans="1:6" x14ac:dyDescent="0.25">
      <c r="A3833">
        <v>5235703</v>
      </c>
      <c r="B3833" t="s">
        <v>3630</v>
      </c>
      <c r="C3833">
        <v>0</v>
      </c>
      <c r="D3833">
        <v>0</v>
      </c>
      <c r="E3833" t="s">
        <v>3630</v>
      </c>
      <c r="F3833" t="s">
        <v>3630</v>
      </c>
    </row>
    <row r="3834" spans="1:6" x14ac:dyDescent="0.25">
      <c r="A3834">
        <v>5847803</v>
      </c>
      <c r="B3834" t="s">
        <v>3630</v>
      </c>
      <c r="C3834">
        <v>0</v>
      </c>
      <c r="D3834">
        <v>0</v>
      </c>
      <c r="E3834" t="s">
        <v>3630</v>
      </c>
      <c r="F3834" t="s">
        <v>3630</v>
      </c>
    </row>
    <row r="3835" spans="1:6" x14ac:dyDescent="0.25">
      <c r="A3835">
        <v>4179203</v>
      </c>
      <c r="B3835" t="s">
        <v>3630</v>
      </c>
      <c r="C3835">
        <v>0</v>
      </c>
      <c r="D3835">
        <v>0</v>
      </c>
      <c r="E3835" t="s">
        <v>3630</v>
      </c>
      <c r="F3835" t="s">
        <v>3630</v>
      </c>
    </row>
    <row r="3836" spans="1:6" x14ac:dyDescent="0.25">
      <c r="A3836">
        <v>184603</v>
      </c>
      <c r="B3836" t="s">
        <v>3627</v>
      </c>
      <c r="C3836">
        <v>1071</v>
      </c>
      <c r="D3836">
        <v>1071</v>
      </c>
      <c r="E3836" t="s">
        <v>3628</v>
      </c>
      <c r="F3836" t="s">
        <v>3629</v>
      </c>
    </row>
    <row r="3837" spans="1:6" x14ac:dyDescent="0.25">
      <c r="A3837">
        <v>6617803</v>
      </c>
      <c r="B3837" t="s">
        <v>3630</v>
      </c>
      <c r="C3837">
        <v>0</v>
      </c>
      <c r="D3837">
        <v>0</v>
      </c>
      <c r="E3837" t="s">
        <v>3630</v>
      </c>
      <c r="F3837" t="s">
        <v>3630</v>
      </c>
    </row>
    <row r="3838" spans="1:6" x14ac:dyDescent="0.25">
      <c r="A3838">
        <v>375003</v>
      </c>
      <c r="B3838" t="s">
        <v>3630</v>
      </c>
      <c r="C3838">
        <v>0</v>
      </c>
      <c r="D3838">
        <v>0</v>
      </c>
      <c r="E3838" t="s">
        <v>3630</v>
      </c>
      <c r="F3838" t="s">
        <v>3630</v>
      </c>
    </row>
    <row r="3839" spans="1:6" x14ac:dyDescent="0.25">
      <c r="A3839">
        <v>100703</v>
      </c>
      <c r="B3839" t="s">
        <v>3627</v>
      </c>
      <c r="C3839">
        <v>3860.96</v>
      </c>
      <c r="D3839">
        <v>3860.96</v>
      </c>
      <c r="E3839" t="s">
        <v>3628</v>
      </c>
      <c r="F3839" t="s">
        <v>3629</v>
      </c>
    </row>
    <row r="3840" spans="1:6" x14ac:dyDescent="0.25">
      <c r="A3840">
        <v>162703</v>
      </c>
      <c r="B3840" t="s">
        <v>3630</v>
      </c>
      <c r="C3840">
        <v>0</v>
      </c>
      <c r="D3840">
        <v>0</v>
      </c>
      <c r="E3840" t="s">
        <v>3630</v>
      </c>
      <c r="F3840" t="s">
        <v>3630</v>
      </c>
    </row>
    <row r="3841" spans="1:6" x14ac:dyDescent="0.25">
      <c r="A3841">
        <v>137003</v>
      </c>
      <c r="B3841" t="s">
        <v>3627</v>
      </c>
      <c r="C3841">
        <v>1103.1300000000001</v>
      </c>
      <c r="D3841">
        <v>1103.1300000000001</v>
      </c>
      <c r="E3841" t="s">
        <v>3628</v>
      </c>
      <c r="F3841" t="s">
        <v>3629</v>
      </c>
    </row>
    <row r="3842" spans="1:6" x14ac:dyDescent="0.25">
      <c r="A3842">
        <v>137203</v>
      </c>
      <c r="B3842" t="s">
        <v>3627</v>
      </c>
      <c r="C3842">
        <v>5515.65</v>
      </c>
      <c r="D3842">
        <v>5515.65</v>
      </c>
      <c r="E3842" t="s">
        <v>3628</v>
      </c>
      <c r="F3842" t="s">
        <v>3629</v>
      </c>
    </row>
    <row r="3843" spans="1:6" x14ac:dyDescent="0.25">
      <c r="A3843">
        <v>236503</v>
      </c>
      <c r="B3843" t="s">
        <v>3627</v>
      </c>
      <c r="C3843">
        <v>5550.95</v>
      </c>
      <c r="D3843">
        <v>5550.95</v>
      </c>
      <c r="E3843" t="s">
        <v>3628</v>
      </c>
      <c r="F3843" t="s">
        <v>3629</v>
      </c>
    </row>
    <row r="3844" spans="1:6" x14ac:dyDescent="0.25">
      <c r="A3844">
        <v>270703</v>
      </c>
      <c r="B3844" t="s">
        <v>3627</v>
      </c>
      <c r="C3844">
        <v>3860.96</v>
      </c>
      <c r="D3844">
        <v>3860.96</v>
      </c>
      <c r="E3844" t="s">
        <v>3628</v>
      </c>
      <c r="F3844" t="s">
        <v>3629</v>
      </c>
    </row>
    <row r="3845" spans="1:6" x14ac:dyDescent="0.25">
      <c r="A3845">
        <v>248103</v>
      </c>
      <c r="B3845" t="s">
        <v>3627</v>
      </c>
      <c r="C3845">
        <v>3860.96</v>
      </c>
      <c r="D3845">
        <v>3860.96</v>
      </c>
      <c r="E3845" t="s">
        <v>3628</v>
      </c>
      <c r="F3845" t="s">
        <v>3629</v>
      </c>
    </row>
    <row r="3846" spans="1:6" x14ac:dyDescent="0.25">
      <c r="A3846">
        <v>421003</v>
      </c>
      <c r="B3846" t="s">
        <v>3630</v>
      </c>
      <c r="C3846">
        <v>0</v>
      </c>
      <c r="D3846">
        <v>0</v>
      </c>
      <c r="E3846" t="s">
        <v>3630</v>
      </c>
      <c r="F3846" t="s">
        <v>3630</v>
      </c>
    </row>
    <row r="3847" spans="1:6" x14ac:dyDescent="0.25">
      <c r="A3847">
        <v>382403</v>
      </c>
      <c r="B3847" t="s">
        <v>3627</v>
      </c>
      <c r="C3847">
        <v>2757.83</v>
      </c>
      <c r="D3847">
        <v>2757.83</v>
      </c>
      <c r="E3847" t="s">
        <v>3628</v>
      </c>
      <c r="F3847" t="s">
        <v>3629</v>
      </c>
    </row>
    <row r="3848" spans="1:6" x14ac:dyDescent="0.25">
      <c r="A3848">
        <v>395503</v>
      </c>
      <c r="B3848" t="s">
        <v>3630</v>
      </c>
      <c r="C3848">
        <v>0</v>
      </c>
      <c r="D3848">
        <v>0</v>
      </c>
      <c r="E3848" t="s">
        <v>3630</v>
      </c>
      <c r="F3848" t="s">
        <v>3630</v>
      </c>
    </row>
    <row r="3849" spans="1:6" x14ac:dyDescent="0.25">
      <c r="A3849">
        <v>375803</v>
      </c>
      <c r="B3849" t="s">
        <v>3627</v>
      </c>
      <c r="C3849">
        <v>5515.65</v>
      </c>
      <c r="D3849">
        <v>5515.65</v>
      </c>
      <c r="E3849" t="s">
        <v>3628</v>
      </c>
      <c r="F3849" t="s">
        <v>3629</v>
      </c>
    </row>
    <row r="3850" spans="1:6" x14ac:dyDescent="0.25">
      <c r="A3850">
        <v>1003403</v>
      </c>
      <c r="B3850" t="s">
        <v>3627</v>
      </c>
      <c r="C3850">
        <v>7721.91</v>
      </c>
      <c r="D3850">
        <v>7721.91</v>
      </c>
      <c r="E3850" t="s">
        <v>3628</v>
      </c>
      <c r="F3850" t="s">
        <v>3629</v>
      </c>
    </row>
    <row r="3851" spans="1:6" x14ac:dyDescent="0.25">
      <c r="A3851">
        <v>2599303</v>
      </c>
      <c r="B3851" t="s">
        <v>3627</v>
      </c>
      <c r="C3851">
        <v>5090.66</v>
      </c>
      <c r="D3851">
        <v>5090.66</v>
      </c>
      <c r="E3851" t="s">
        <v>3628</v>
      </c>
      <c r="F3851" t="s">
        <v>3629</v>
      </c>
    </row>
    <row r="3852" spans="1:6" x14ac:dyDescent="0.25">
      <c r="A3852">
        <v>3455203</v>
      </c>
      <c r="B3852" t="s">
        <v>3627</v>
      </c>
      <c r="C3852">
        <v>6169.8</v>
      </c>
      <c r="D3852">
        <v>6169.8</v>
      </c>
      <c r="E3852" t="s">
        <v>3628</v>
      </c>
      <c r="F3852" t="s">
        <v>3629</v>
      </c>
    </row>
    <row r="3853" spans="1:6" x14ac:dyDescent="0.25">
      <c r="A3853">
        <v>5333703</v>
      </c>
      <c r="B3853" t="s">
        <v>3630</v>
      </c>
      <c r="C3853">
        <v>0</v>
      </c>
      <c r="D3853">
        <v>0</v>
      </c>
      <c r="E3853" t="s">
        <v>3630</v>
      </c>
      <c r="F3853" t="s">
        <v>3630</v>
      </c>
    </row>
    <row r="3854" spans="1:6" x14ac:dyDescent="0.25">
      <c r="A3854">
        <v>6118503</v>
      </c>
      <c r="B3854" t="s">
        <v>3630</v>
      </c>
      <c r="C3854">
        <v>0</v>
      </c>
      <c r="D3854">
        <v>0</v>
      </c>
      <c r="E3854" t="s">
        <v>3630</v>
      </c>
      <c r="F3854" t="s">
        <v>3630</v>
      </c>
    </row>
    <row r="3855" spans="1:6" x14ac:dyDescent="0.25">
      <c r="A3855">
        <v>6134603</v>
      </c>
      <c r="B3855" t="s">
        <v>3627</v>
      </c>
      <c r="C3855">
        <v>4964.09</v>
      </c>
      <c r="D3855">
        <v>4964.09</v>
      </c>
      <c r="E3855" t="s">
        <v>3628</v>
      </c>
      <c r="F3855" t="s">
        <v>3629</v>
      </c>
    </row>
    <row r="3856" spans="1:6" x14ac:dyDescent="0.25">
      <c r="A3856">
        <v>3267203</v>
      </c>
      <c r="B3856" t="s">
        <v>3630</v>
      </c>
      <c r="C3856">
        <v>0</v>
      </c>
      <c r="D3856">
        <v>0</v>
      </c>
      <c r="E3856" t="s">
        <v>3630</v>
      </c>
      <c r="F3856" t="s">
        <v>3630</v>
      </c>
    </row>
    <row r="3857" spans="1:6" x14ac:dyDescent="0.25">
      <c r="A3857">
        <v>5990603</v>
      </c>
      <c r="B3857" t="s">
        <v>3630</v>
      </c>
      <c r="C3857">
        <v>0</v>
      </c>
      <c r="D3857">
        <v>0</v>
      </c>
      <c r="E3857" t="s">
        <v>3630</v>
      </c>
      <c r="F3857" t="s">
        <v>3630</v>
      </c>
    </row>
    <row r="3858" spans="1:6" x14ac:dyDescent="0.25">
      <c r="A3858">
        <v>14803</v>
      </c>
      <c r="B3858" t="s">
        <v>3630</v>
      </c>
      <c r="C3858">
        <v>0</v>
      </c>
      <c r="D3858">
        <v>0</v>
      </c>
      <c r="E3858" t="s">
        <v>3630</v>
      </c>
      <c r="F3858" t="s">
        <v>3630</v>
      </c>
    </row>
    <row r="3859" spans="1:6" x14ac:dyDescent="0.25">
      <c r="A3859">
        <v>185203</v>
      </c>
      <c r="B3859" t="s">
        <v>3630</v>
      </c>
      <c r="C3859">
        <v>0</v>
      </c>
      <c r="D3859">
        <v>0</v>
      </c>
      <c r="E3859" t="s">
        <v>3630</v>
      </c>
      <c r="F3859" t="s">
        <v>3630</v>
      </c>
    </row>
    <row r="3860" spans="1:6" x14ac:dyDescent="0.25">
      <c r="A3860">
        <v>294403</v>
      </c>
      <c r="B3860" t="s">
        <v>3627</v>
      </c>
      <c r="C3860">
        <v>6331.96</v>
      </c>
      <c r="D3860">
        <v>6331.96</v>
      </c>
      <c r="E3860" t="s">
        <v>3628</v>
      </c>
      <c r="F3860" t="s">
        <v>3629</v>
      </c>
    </row>
    <row r="3861" spans="1:6" x14ac:dyDescent="0.25">
      <c r="A3861">
        <v>393003</v>
      </c>
      <c r="B3861" t="s">
        <v>3627</v>
      </c>
      <c r="C3861">
        <v>3860.96</v>
      </c>
      <c r="D3861">
        <v>3860.96</v>
      </c>
      <c r="E3861" t="s">
        <v>3628</v>
      </c>
      <c r="F3861" t="s">
        <v>3629</v>
      </c>
    </row>
    <row r="3862" spans="1:6" x14ac:dyDescent="0.25">
      <c r="A3862">
        <v>393103</v>
      </c>
      <c r="B3862" t="s">
        <v>3627</v>
      </c>
      <c r="C3862">
        <v>5515.65</v>
      </c>
      <c r="D3862">
        <v>5515.65</v>
      </c>
      <c r="E3862" t="s">
        <v>3628</v>
      </c>
      <c r="F3862" t="s">
        <v>3629</v>
      </c>
    </row>
    <row r="3863" spans="1:6" x14ac:dyDescent="0.25">
      <c r="A3863">
        <v>397403</v>
      </c>
      <c r="B3863" t="s">
        <v>3627</v>
      </c>
      <c r="C3863">
        <v>4092.62</v>
      </c>
      <c r="D3863">
        <v>4092.62</v>
      </c>
      <c r="E3863" t="s">
        <v>3628</v>
      </c>
      <c r="F3863" t="s">
        <v>3629</v>
      </c>
    </row>
    <row r="3864" spans="1:6" x14ac:dyDescent="0.25">
      <c r="A3864">
        <v>397803</v>
      </c>
      <c r="B3864" t="s">
        <v>3627</v>
      </c>
      <c r="C3864">
        <v>3952</v>
      </c>
      <c r="D3864">
        <v>3952</v>
      </c>
      <c r="E3864" t="s">
        <v>3628</v>
      </c>
      <c r="F3864" t="s">
        <v>3629</v>
      </c>
    </row>
    <row r="3865" spans="1:6" x14ac:dyDescent="0.25">
      <c r="A3865">
        <v>407303</v>
      </c>
      <c r="B3865" t="s">
        <v>3627</v>
      </c>
      <c r="C3865">
        <v>5515.65</v>
      </c>
      <c r="D3865">
        <v>5515.65</v>
      </c>
      <c r="E3865" t="s">
        <v>3628</v>
      </c>
      <c r="F3865" t="s">
        <v>3629</v>
      </c>
    </row>
    <row r="3866" spans="1:6" x14ac:dyDescent="0.25">
      <c r="A3866">
        <v>410703</v>
      </c>
      <c r="B3866" t="s">
        <v>3630</v>
      </c>
      <c r="C3866">
        <v>0</v>
      </c>
      <c r="D3866">
        <v>0</v>
      </c>
      <c r="E3866" t="s">
        <v>3630</v>
      </c>
      <c r="F3866" t="s">
        <v>3630</v>
      </c>
    </row>
    <row r="3867" spans="1:6" x14ac:dyDescent="0.25">
      <c r="A3867">
        <v>64103</v>
      </c>
      <c r="B3867" t="s">
        <v>3630</v>
      </c>
      <c r="C3867">
        <v>0</v>
      </c>
      <c r="D3867">
        <v>0</v>
      </c>
      <c r="E3867" t="s">
        <v>3630</v>
      </c>
      <c r="F3867" t="s">
        <v>3630</v>
      </c>
    </row>
    <row r="3868" spans="1:6" x14ac:dyDescent="0.25">
      <c r="A3868">
        <v>1711503</v>
      </c>
      <c r="B3868" t="s">
        <v>3627</v>
      </c>
      <c r="C3868">
        <v>8216.9</v>
      </c>
      <c r="D3868">
        <v>8216.9</v>
      </c>
      <c r="E3868" t="s">
        <v>3628</v>
      </c>
      <c r="F3868" t="s">
        <v>3629</v>
      </c>
    </row>
    <row r="3869" spans="1:6" x14ac:dyDescent="0.25">
      <c r="A3869">
        <v>1899803</v>
      </c>
      <c r="B3869" t="s">
        <v>3630</v>
      </c>
      <c r="C3869">
        <v>0</v>
      </c>
      <c r="D3869">
        <v>0</v>
      </c>
      <c r="E3869" t="s">
        <v>3630</v>
      </c>
      <c r="F3869" t="s">
        <v>3630</v>
      </c>
    </row>
    <row r="3870" spans="1:6" x14ac:dyDescent="0.25">
      <c r="A3870">
        <v>3473203</v>
      </c>
      <c r="B3870" t="s">
        <v>3630</v>
      </c>
      <c r="C3870">
        <v>0</v>
      </c>
      <c r="D3870">
        <v>0</v>
      </c>
      <c r="E3870" t="s">
        <v>3630</v>
      </c>
      <c r="F3870" t="s">
        <v>3630</v>
      </c>
    </row>
    <row r="3871" spans="1:6" x14ac:dyDescent="0.25">
      <c r="A3871">
        <v>3445203</v>
      </c>
      <c r="B3871" t="s">
        <v>3630</v>
      </c>
      <c r="C3871">
        <v>0</v>
      </c>
      <c r="D3871">
        <v>0</v>
      </c>
      <c r="E3871" t="s">
        <v>3630</v>
      </c>
      <c r="F3871" t="s">
        <v>3630</v>
      </c>
    </row>
    <row r="3872" spans="1:6" x14ac:dyDescent="0.25">
      <c r="A3872">
        <v>6701803</v>
      </c>
      <c r="B3872" t="s">
        <v>3630</v>
      </c>
      <c r="C3872">
        <v>0</v>
      </c>
      <c r="D3872">
        <v>0</v>
      </c>
      <c r="E3872" t="s">
        <v>3630</v>
      </c>
      <c r="F3872" t="s">
        <v>3630</v>
      </c>
    </row>
    <row r="3873" spans="1:6" x14ac:dyDescent="0.25">
      <c r="A3873">
        <v>60803</v>
      </c>
      <c r="B3873" t="s">
        <v>3627</v>
      </c>
      <c r="C3873">
        <v>2435.5</v>
      </c>
      <c r="D3873">
        <v>2435.5</v>
      </c>
      <c r="E3873" t="s">
        <v>3628</v>
      </c>
      <c r="F3873" t="s">
        <v>3629</v>
      </c>
    </row>
    <row r="3874" spans="1:6" x14ac:dyDescent="0.25">
      <c r="A3874">
        <v>5250003</v>
      </c>
      <c r="B3874" t="s">
        <v>3627</v>
      </c>
      <c r="C3874">
        <v>14990.69</v>
      </c>
      <c r="D3874">
        <v>14990.69</v>
      </c>
      <c r="E3874" t="s">
        <v>3628</v>
      </c>
      <c r="F3874" t="s">
        <v>3629</v>
      </c>
    </row>
    <row r="3875" spans="1:6" x14ac:dyDescent="0.25">
      <c r="A3875">
        <v>3231203</v>
      </c>
      <c r="B3875" t="s">
        <v>3627</v>
      </c>
      <c r="C3875">
        <v>8593.7800000000007</v>
      </c>
      <c r="D3875">
        <v>8593.7800000000007</v>
      </c>
      <c r="E3875" t="s">
        <v>3628</v>
      </c>
      <c r="F3875" t="s">
        <v>3629</v>
      </c>
    </row>
    <row r="3876" spans="1:6" x14ac:dyDescent="0.25">
      <c r="A3876">
        <v>2531203</v>
      </c>
      <c r="B3876" t="s">
        <v>3627</v>
      </c>
      <c r="C3876">
        <v>12426.38</v>
      </c>
      <c r="D3876">
        <v>12426.38</v>
      </c>
      <c r="E3876" t="s">
        <v>3628</v>
      </c>
      <c r="F3876" t="s">
        <v>3629</v>
      </c>
    </row>
    <row r="3877" spans="1:6" x14ac:dyDescent="0.25">
      <c r="A3877">
        <v>2453303</v>
      </c>
      <c r="B3877" t="s">
        <v>3630</v>
      </c>
      <c r="C3877">
        <v>0</v>
      </c>
      <c r="D3877">
        <v>0</v>
      </c>
      <c r="E3877" t="s">
        <v>3630</v>
      </c>
      <c r="F3877" t="s">
        <v>3630</v>
      </c>
    </row>
    <row r="3878" spans="1:6" x14ac:dyDescent="0.25">
      <c r="A3878">
        <v>1747303</v>
      </c>
      <c r="B3878" t="s">
        <v>3627</v>
      </c>
      <c r="C3878">
        <v>1103.1300000000001</v>
      </c>
      <c r="D3878">
        <v>1103.1300000000001</v>
      </c>
      <c r="E3878" t="s">
        <v>3628</v>
      </c>
      <c r="F3878" t="s">
        <v>3629</v>
      </c>
    </row>
    <row r="3879" spans="1:6" x14ac:dyDescent="0.25">
      <c r="A3879">
        <v>19303</v>
      </c>
      <c r="B3879" t="s">
        <v>3627</v>
      </c>
      <c r="C3879">
        <v>1103.1300000000001</v>
      </c>
      <c r="D3879">
        <v>1103.1300000000001</v>
      </c>
      <c r="E3879" t="s">
        <v>3628</v>
      </c>
      <c r="F3879" t="s">
        <v>3629</v>
      </c>
    </row>
    <row r="3880" spans="1:6" x14ac:dyDescent="0.25">
      <c r="A3880">
        <v>6705803</v>
      </c>
      <c r="B3880" t="s">
        <v>3630</v>
      </c>
      <c r="C3880">
        <v>0</v>
      </c>
      <c r="D3880">
        <v>0</v>
      </c>
      <c r="E3880" t="s">
        <v>3630</v>
      </c>
      <c r="F3880" t="s">
        <v>3630</v>
      </c>
    </row>
    <row r="3881" spans="1:6" x14ac:dyDescent="0.25">
      <c r="A3881">
        <v>386503</v>
      </c>
      <c r="B3881" t="s">
        <v>3627</v>
      </c>
      <c r="C3881">
        <v>6801.39</v>
      </c>
      <c r="D3881">
        <v>6801.39</v>
      </c>
      <c r="E3881" t="s">
        <v>3628</v>
      </c>
      <c r="F3881" t="s">
        <v>3629</v>
      </c>
    </row>
    <row r="3882" spans="1:6" x14ac:dyDescent="0.25">
      <c r="A3882">
        <v>12603</v>
      </c>
      <c r="B3882" t="s">
        <v>3627</v>
      </c>
      <c r="C3882">
        <v>2057.34</v>
      </c>
      <c r="D3882">
        <v>2057.34</v>
      </c>
      <c r="E3882" t="s">
        <v>3628</v>
      </c>
      <c r="F3882" t="s">
        <v>3629</v>
      </c>
    </row>
    <row r="3883" spans="1:6" x14ac:dyDescent="0.25">
      <c r="A3883">
        <v>12703</v>
      </c>
      <c r="B3883" t="s">
        <v>3627</v>
      </c>
      <c r="C3883">
        <v>4853.7700000000004</v>
      </c>
      <c r="D3883">
        <v>4853.7700000000004</v>
      </c>
      <c r="E3883" t="s">
        <v>3628</v>
      </c>
      <c r="F3883" t="s">
        <v>3629</v>
      </c>
    </row>
    <row r="3884" spans="1:6" x14ac:dyDescent="0.25">
      <c r="A3884">
        <v>210503</v>
      </c>
      <c r="B3884" t="s">
        <v>3627</v>
      </c>
      <c r="C3884">
        <v>3019.84</v>
      </c>
      <c r="D3884">
        <v>3019.84</v>
      </c>
      <c r="E3884" t="s">
        <v>3628</v>
      </c>
      <c r="F3884" t="s">
        <v>3629</v>
      </c>
    </row>
    <row r="3885" spans="1:6" x14ac:dyDescent="0.25">
      <c r="A3885">
        <v>196003</v>
      </c>
      <c r="B3885" t="s">
        <v>3627</v>
      </c>
      <c r="C3885">
        <v>2397.1</v>
      </c>
      <c r="D3885">
        <v>2397.1</v>
      </c>
      <c r="E3885" t="s">
        <v>3628</v>
      </c>
      <c r="F3885" t="s">
        <v>3629</v>
      </c>
    </row>
    <row r="3886" spans="1:6" x14ac:dyDescent="0.25">
      <c r="A3886">
        <v>403903</v>
      </c>
      <c r="B3886" t="s">
        <v>3627</v>
      </c>
      <c r="C3886">
        <v>9183.7800000000007</v>
      </c>
      <c r="D3886">
        <v>9183.7800000000007</v>
      </c>
      <c r="E3886" t="s">
        <v>3628</v>
      </c>
      <c r="F3886" t="s">
        <v>3629</v>
      </c>
    </row>
    <row r="3887" spans="1:6" x14ac:dyDescent="0.25">
      <c r="A3887">
        <v>127603</v>
      </c>
      <c r="B3887" t="s">
        <v>3627</v>
      </c>
      <c r="C3887">
        <v>3309.39</v>
      </c>
      <c r="D3887">
        <v>3309.39</v>
      </c>
      <c r="E3887" t="s">
        <v>3628</v>
      </c>
      <c r="F3887" t="s">
        <v>3629</v>
      </c>
    </row>
    <row r="3888" spans="1:6" x14ac:dyDescent="0.25">
      <c r="A3888">
        <v>218803</v>
      </c>
      <c r="B3888" t="s">
        <v>3627</v>
      </c>
      <c r="C3888">
        <v>6466.55</v>
      </c>
      <c r="D3888">
        <v>6466.55</v>
      </c>
      <c r="E3888" t="s">
        <v>3628</v>
      </c>
      <c r="F3888" t="s">
        <v>3629</v>
      </c>
    </row>
    <row r="3889" spans="1:6" x14ac:dyDescent="0.25">
      <c r="A3889">
        <v>2231703</v>
      </c>
      <c r="B3889" t="s">
        <v>3627</v>
      </c>
      <c r="C3889">
        <v>2949.77</v>
      </c>
      <c r="D3889">
        <v>2949.77</v>
      </c>
      <c r="E3889" t="s">
        <v>3628</v>
      </c>
      <c r="F3889" t="s">
        <v>3629</v>
      </c>
    </row>
    <row r="3890" spans="1:6" x14ac:dyDescent="0.25">
      <c r="A3890">
        <v>3277403</v>
      </c>
      <c r="B3890" t="s">
        <v>3627</v>
      </c>
      <c r="C3890">
        <v>4412.5200000000004</v>
      </c>
      <c r="D3890">
        <v>4412.5200000000004</v>
      </c>
      <c r="E3890" t="s">
        <v>3628</v>
      </c>
      <c r="F3890" t="s">
        <v>3629</v>
      </c>
    </row>
    <row r="3891" spans="1:6" x14ac:dyDescent="0.25">
      <c r="A3891">
        <v>5175703</v>
      </c>
      <c r="B3891" t="s">
        <v>3627</v>
      </c>
      <c r="C3891">
        <v>1654.7</v>
      </c>
      <c r="D3891">
        <v>1654.7</v>
      </c>
      <c r="E3891" t="s">
        <v>3628</v>
      </c>
      <c r="F3891" t="s">
        <v>3629</v>
      </c>
    </row>
    <row r="3892" spans="1:6" x14ac:dyDescent="0.25">
      <c r="A3892">
        <v>5250103</v>
      </c>
      <c r="B3892" t="s">
        <v>3627</v>
      </c>
      <c r="C3892">
        <v>3469.39</v>
      </c>
      <c r="D3892">
        <v>3469.39</v>
      </c>
      <c r="E3892" t="s">
        <v>3628</v>
      </c>
      <c r="F3892" t="s">
        <v>3629</v>
      </c>
    </row>
    <row r="3893" spans="1:6" x14ac:dyDescent="0.25">
      <c r="A3893">
        <v>5167503</v>
      </c>
      <c r="B3893" t="s">
        <v>3627</v>
      </c>
      <c r="C3893">
        <v>5135.45</v>
      </c>
      <c r="D3893">
        <v>5135.45</v>
      </c>
      <c r="E3893" t="s">
        <v>3628</v>
      </c>
      <c r="F3893" t="s">
        <v>3629</v>
      </c>
    </row>
    <row r="3894" spans="1:6" x14ac:dyDescent="0.25">
      <c r="A3894">
        <v>10503</v>
      </c>
      <c r="B3894" t="s">
        <v>3627</v>
      </c>
      <c r="C3894">
        <v>9308.7800000000007</v>
      </c>
      <c r="D3894">
        <v>9308.7800000000007</v>
      </c>
      <c r="E3894" t="s">
        <v>3628</v>
      </c>
      <c r="F3894" t="s">
        <v>3629</v>
      </c>
    </row>
    <row r="3895" spans="1:6" x14ac:dyDescent="0.25">
      <c r="A3895">
        <v>1717203</v>
      </c>
      <c r="B3895" t="s">
        <v>3627</v>
      </c>
      <c r="C3895">
        <v>13373.8</v>
      </c>
      <c r="D3895">
        <v>13373.8</v>
      </c>
      <c r="E3895" t="s">
        <v>3628</v>
      </c>
      <c r="F3895" t="s">
        <v>3629</v>
      </c>
    </row>
    <row r="3896" spans="1:6" x14ac:dyDescent="0.25">
      <c r="A3896">
        <v>213203</v>
      </c>
      <c r="B3896" t="s">
        <v>3627</v>
      </c>
      <c r="C3896">
        <v>13551.75</v>
      </c>
      <c r="D3896">
        <v>13551.75</v>
      </c>
      <c r="E3896" t="s">
        <v>3628</v>
      </c>
      <c r="F3896" t="s">
        <v>3629</v>
      </c>
    </row>
    <row r="3897" spans="1:6" x14ac:dyDescent="0.25">
      <c r="A3897">
        <v>2505803</v>
      </c>
      <c r="B3897" t="s">
        <v>3627</v>
      </c>
      <c r="C3897">
        <v>7214.46</v>
      </c>
      <c r="D3897">
        <v>7214.46</v>
      </c>
      <c r="E3897" t="s">
        <v>3628</v>
      </c>
      <c r="F3897" t="s">
        <v>3629</v>
      </c>
    </row>
    <row r="3898" spans="1:6" x14ac:dyDescent="0.25">
      <c r="A3898">
        <v>4493703</v>
      </c>
      <c r="B3898" t="s">
        <v>3627</v>
      </c>
      <c r="C3898">
        <v>14064.86</v>
      </c>
      <c r="D3898">
        <v>14064.86</v>
      </c>
      <c r="E3898" t="s">
        <v>3628</v>
      </c>
      <c r="F3898" t="s">
        <v>3629</v>
      </c>
    </row>
    <row r="3899" spans="1:6" x14ac:dyDescent="0.25">
      <c r="A3899">
        <v>6687703</v>
      </c>
      <c r="B3899" t="s">
        <v>3627</v>
      </c>
      <c r="C3899">
        <v>3271.86</v>
      </c>
      <c r="D3899">
        <v>3271.86</v>
      </c>
      <c r="E3899" t="s">
        <v>3628</v>
      </c>
      <c r="F3899" t="s">
        <v>3629</v>
      </c>
    </row>
    <row r="3900" spans="1:6" x14ac:dyDescent="0.25">
      <c r="A3900">
        <v>3735203</v>
      </c>
      <c r="B3900" t="s">
        <v>3627</v>
      </c>
      <c r="C3900">
        <v>5687.38</v>
      </c>
      <c r="D3900">
        <v>5687.38</v>
      </c>
      <c r="E3900" t="s">
        <v>3628</v>
      </c>
      <c r="F3900" t="s">
        <v>3629</v>
      </c>
    </row>
    <row r="3901" spans="1:6" x14ac:dyDescent="0.25">
      <c r="A3901">
        <v>5857703</v>
      </c>
      <c r="B3901" t="s">
        <v>3627</v>
      </c>
      <c r="C3901">
        <v>4767.7299999999996</v>
      </c>
      <c r="D3901">
        <v>4767.7299999999996</v>
      </c>
      <c r="E3901" t="s">
        <v>3628</v>
      </c>
      <c r="F3901" t="s">
        <v>3629</v>
      </c>
    </row>
    <row r="3902" spans="1:6" x14ac:dyDescent="0.25">
      <c r="A3902">
        <v>5896203</v>
      </c>
      <c r="B3902" t="s">
        <v>3627</v>
      </c>
      <c r="C3902">
        <v>8484</v>
      </c>
      <c r="D3902">
        <v>8484</v>
      </c>
      <c r="E3902" t="s">
        <v>3628</v>
      </c>
      <c r="F3902" t="s">
        <v>3629</v>
      </c>
    </row>
    <row r="3903" spans="1:6" x14ac:dyDescent="0.25">
      <c r="A3903">
        <v>5691703</v>
      </c>
      <c r="B3903" t="s">
        <v>3627</v>
      </c>
      <c r="C3903">
        <v>27231.47</v>
      </c>
      <c r="D3903">
        <v>27231.47</v>
      </c>
      <c r="E3903" t="s">
        <v>3628</v>
      </c>
      <c r="F3903" t="s">
        <v>3629</v>
      </c>
    </row>
    <row r="3904" spans="1:6" x14ac:dyDescent="0.25">
      <c r="A3904">
        <v>5205603</v>
      </c>
      <c r="B3904" t="s">
        <v>3627</v>
      </c>
      <c r="C3904">
        <v>12180.45</v>
      </c>
      <c r="D3904">
        <v>12180.45</v>
      </c>
      <c r="E3904" t="s">
        <v>3628</v>
      </c>
      <c r="F3904" t="s">
        <v>3629</v>
      </c>
    </row>
    <row r="3905" spans="1:6" x14ac:dyDescent="0.25">
      <c r="A3905">
        <v>6581703</v>
      </c>
      <c r="B3905" t="s">
        <v>3627</v>
      </c>
      <c r="C3905">
        <v>10213.780000000001</v>
      </c>
      <c r="D3905">
        <v>10213.780000000001</v>
      </c>
      <c r="E3905" t="s">
        <v>3628</v>
      </c>
      <c r="F3905" t="s">
        <v>3629</v>
      </c>
    </row>
    <row r="3906" spans="1:6" x14ac:dyDescent="0.25">
      <c r="A3906">
        <v>1995303</v>
      </c>
      <c r="B3906" t="s">
        <v>3627</v>
      </c>
      <c r="C3906">
        <v>12411.99</v>
      </c>
      <c r="D3906">
        <v>12411.99</v>
      </c>
      <c r="E3906" t="s">
        <v>3628</v>
      </c>
      <c r="F3906" t="s">
        <v>3629</v>
      </c>
    </row>
    <row r="3907" spans="1:6" x14ac:dyDescent="0.25">
      <c r="A3907">
        <v>5240103</v>
      </c>
      <c r="B3907" t="s">
        <v>3627</v>
      </c>
      <c r="C3907">
        <v>13452.67</v>
      </c>
      <c r="D3907">
        <v>13452.67</v>
      </c>
      <c r="E3907" t="s">
        <v>3628</v>
      </c>
      <c r="F3907" t="s">
        <v>3629</v>
      </c>
    </row>
    <row r="3908" spans="1:6" x14ac:dyDescent="0.25">
      <c r="A3908">
        <v>260203</v>
      </c>
      <c r="B3908" t="s">
        <v>3627</v>
      </c>
      <c r="C3908">
        <v>5056.05</v>
      </c>
      <c r="D3908">
        <v>5056.05</v>
      </c>
      <c r="E3908" t="s">
        <v>3628</v>
      </c>
      <c r="F3908" t="s">
        <v>3629</v>
      </c>
    </row>
    <row r="3909" spans="1:6" x14ac:dyDescent="0.25">
      <c r="A3909">
        <v>1105203</v>
      </c>
      <c r="B3909" t="s">
        <v>3627</v>
      </c>
      <c r="C3909">
        <v>50144.61</v>
      </c>
      <c r="D3909">
        <v>50144.61</v>
      </c>
      <c r="E3909" t="s">
        <v>3628</v>
      </c>
      <c r="F3909" t="s">
        <v>3629</v>
      </c>
    </row>
    <row r="3910" spans="1:6" x14ac:dyDescent="0.25">
      <c r="A3910">
        <v>5138903</v>
      </c>
      <c r="B3910" t="s">
        <v>3627</v>
      </c>
      <c r="C3910">
        <v>15057.72</v>
      </c>
      <c r="D3910">
        <v>15057.72</v>
      </c>
      <c r="E3910" t="s">
        <v>3628</v>
      </c>
      <c r="F3910" t="s">
        <v>3629</v>
      </c>
    </row>
    <row r="3911" spans="1:6" x14ac:dyDescent="0.25">
      <c r="A3911">
        <v>2069303</v>
      </c>
      <c r="B3911" t="s">
        <v>3627</v>
      </c>
      <c r="C3911">
        <v>9069.93</v>
      </c>
      <c r="D3911">
        <v>9069.93</v>
      </c>
      <c r="E3911" t="s">
        <v>3628</v>
      </c>
      <c r="F3911" t="s">
        <v>3629</v>
      </c>
    </row>
    <row r="3912" spans="1:6" x14ac:dyDescent="0.25">
      <c r="A3912">
        <v>378903</v>
      </c>
      <c r="B3912" t="s">
        <v>3627</v>
      </c>
      <c r="C3912">
        <v>5432.92</v>
      </c>
      <c r="D3912">
        <v>5432.92</v>
      </c>
      <c r="E3912" t="s">
        <v>3628</v>
      </c>
      <c r="F3912" t="s">
        <v>3629</v>
      </c>
    </row>
    <row r="3913" spans="1:6" x14ac:dyDescent="0.25">
      <c r="A3913">
        <v>371803</v>
      </c>
      <c r="B3913" t="s">
        <v>3627</v>
      </c>
      <c r="C3913">
        <v>27231.47</v>
      </c>
      <c r="D3913">
        <v>27231.47</v>
      </c>
      <c r="E3913" t="s">
        <v>3628</v>
      </c>
      <c r="F3913" t="s">
        <v>3629</v>
      </c>
    </row>
    <row r="3914" spans="1:6" x14ac:dyDescent="0.25">
      <c r="A3914">
        <v>4963203</v>
      </c>
      <c r="B3914" t="s">
        <v>3627</v>
      </c>
      <c r="C3914">
        <v>8467.84</v>
      </c>
      <c r="D3914">
        <v>8467.84</v>
      </c>
      <c r="E3914" t="s">
        <v>3628</v>
      </c>
      <c r="F3914" t="s">
        <v>3629</v>
      </c>
    </row>
    <row r="3915" spans="1:6" x14ac:dyDescent="0.25">
      <c r="A3915">
        <v>5083203</v>
      </c>
      <c r="B3915" t="s">
        <v>3627</v>
      </c>
      <c r="C3915">
        <v>7721.91</v>
      </c>
      <c r="D3915">
        <v>7721.91</v>
      </c>
      <c r="E3915" t="s">
        <v>3628</v>
      </c>
      <c r="F3915" t="s">
        <v>3629</v>
      </c>
    </row>
    <row r="3916" spans="1:6" x14ac:dyDescent="0.25">
      <c r="A3916">
        <v>3451203</v>
      </c>
      <c r="B3916" t="s">
        <v>3627</v>
      </c>
      <c r="C3916">
        <v>4094.82</v>
      </c>
      <c r="D3916">
        <v>4094.82</v>
      </c>
      <c r="E3916" t="s">
        <v>3628</v>
      </c>
      <c r="F3916" t="s">
        <v>3629</v>
      </c>
    </row>
    <row r="3917" spans="1:6" x14ac:dyDescent="0.25">
      <c r="A3917">
        <v>1411203</v>
      </c>
      <c r="B3917" t="s">
        <v>3627</v>
      </c>
      <c r="C3917">
        <v>11031.3</v>
      </c>
      <c r="D3917">
        <v>11031.3</v>
      </c>
      <c r="E3917" t="s">
        <v>3628</v>
      </c>
      <c r="F3917" t="s">
        <v>3629</v>
      </c>
    </row>
    <row r="3918" spans="1:6" x14ac:dyDescent="0.25">
      <c r="A3918">
        <v>1833403</v>
      </c>
      <c r="B3918" t="s">
        <v>3627</v>
      </c>
      <c r="C3918">
        <v>11031.3</v>
      </c>
      <c r="D3918">
        <v>11031.3</v>
      </c>
      <c r="E3918" t="s">
        <v>3628</v>
      </c>
      <c r="F3918" t="s">
        <v>3629</v>
      </c>
    </row>
    <row r="3919" spans="1:6" x14ac:dyDescent="0.25">
      <c r="A3919">
        <v>5526103</v>
      </c>
      <c r="B3919" t="s">
        <v>3627</v>
      </c>
      <c r="C3919">
        <v>7425.37</v>
      </c>
      <c r="D3919">
        <v>7425.37</v>
      </c>
      <c r="E3919" t="s">
        <v>3628</v>
      </c>
      <c r="F3919" t="s">
        <v>3629</v>
      </c>
    </row>
    <row r="3920" spans="1:6" x14ac:dyDescent="0.25">
      <c r="A3920">
        <v>6342203</v>
      </c>
      <c r="B3920" t="s">
        <v>3627</v>
      </c>
      <c r="C3920">
        <v>3300</v>
      </c>
      <c r="D3920">
        <v>3300</v>
      </c>
      <c r="E3920" t="s">
        <v>3628</v>
      </c>
      <c r="F3920" t="s">
        <v>3629</v>
      </c>
    </row>
    <row r="3921" spans="1:6" x14ac:dyDescent="0.25">
      <c r="A3921">
        <v>1189203</v>
      </c>
      <c r="B3921" t="s">
        <v>3627</v>
      </c>
      <c r="C3921">
        <v>27230.42</v>
      </c>
      <c r="D3921">
        <v>27230.42</v>
      </c>
      <c r="E3921" t="s">
        <v>3628</v>
      </c>
      <c r="F3921" t="s">
        <v>3629</v>
      </c>
    </row>
    <row r="3922" spans="1:6" x14ac:dyDescent="0.25">
      <c r="A3922">
        <v>316503</v>
      </c>
      <c r="B3922" t="s">
        <v>3627</v>
      </c>
      <c r="C3922">
        <v>5515.65</v>
      </c>
      <c r="D3922">
        <v>5515.65</v>
      </c>
      <c r="E3922" t="s">
        <v>3628</v>
      </c>
      <c r="F3922" t="s">
        <v>3629</v>
      </c>
    </row>
    <row r="3923" spans="1:6" x14ac:dyDescent="0.25">
      <c r="A3923">
        <v>6321703</v>
      </c>
      <c r="B3923" t="s">
        <v>3627</v>
      </c>
      <c r="C3923">
        <v>4284</v>
      </c>
      <c r="D3923">
        <v>4284</v>
      </c>
      <c r="E3923" t="s">
        <v>3628</v>
      </c>
      <c r="F3923" t="s">
        <v>3629</v>
      </c>
    </row>
    <row r="3924" spans="1:6" x14ac:dyDescent="0.25">
      <c r="A3924">
        <v>5220103</v>
      </c>
      <c r="B3924" t="s">
        <v>3627</v>
      </c>
      <c r="C3924">
        <v>14768.1</v>
      </c>
      <c r="D3924">
        <v>14768.1</v>
      </c>
      <c r="E3924" t="s">
        <v>3628</v>
      </c>
      <c r="F3924" t="s">
        <v>3629</v>
      </c>
    </row>
    <row r="3925" spans="1:6" x14ac:dyDescent="0.25">
      <c r="A3925">
        <v>6425803</v>
      </c>
      <c r="B3925" t="s">
        <v>3627</v>
      </c>
      <c r="C3925">
        <v>2000</v>
      </c>
      <c r="D3925">
        <v>2000</v>
      </c>
      <c r="E3925" t="s">
        <v>3628</v>
      </c>
      <c r="F3925" t="s">
        <v>3629</v>
      </c>
    </row>
    <row r="3926" spans="1:6" x14ac:dyDescent="0.25">
      <c r="A3926">
        <v>1887203</v>
      </c>
      <c r="B3926" t="s">
        <v>3627</v>
      </c>
      <c r="C3926">
        <v>4315.45</v>
      </c>
      <c r="D3926">
        <v>4315.45</v>
      </c>
      <c r="E3926" t="s">
        <v>3628</v>
      </c>
      <c r="F3926" t="s">
        <v>3629</v>
      </c>
    </row>
    <row r="3927" spans="1:6" x14ac:dyDescent="0.25">
      <c r="A3927">
        <v>5726203</v>
      </c>
      <c r="B3927" t="s">
        <v>3627</v>
      </c>
      <c r="C3927">
        <v>15057.72</v>
      </c>
      <c r="D3927">
        <v>15057.72</v>
      </c>
      <c r="E3927" t="s">
        <v>3628</v>
      </c>
      <c r="F3927" t="s">
        <v>3629</v>
      </c>
    </row>
    <row r="3928" spans="1:6" x14ac:dyDescent="0.25">
      <c r="A3928">
        <v>1319803</v>
      </c>
      <c r="B3928" t="s">
        <v>3627</v>
      </c>
      <c r="C3928">
        <v>14021.74</v>
      </c>
      <c r="D3928">
        <v>14021.74</v>
      </c>
      <c r="E3928" t="s">
        <v>3628</v>
      </c>
      <c r="F3928" t="s">
        <v>3629</v>
      </c>
    </row>
    <row r="3929" spans="1:6" x14ac:dyDescent="0.25">
      <c r="A3929">
        <v>5526203</v>
      </c>
      <c r="B3929" t="s">
        <v>3627</v>
      </c>
      <c r="C3929">
        <v>6491.47</v>
      </c>
      <c r="D3929">
        <v>6491.47</v>
      </c>
      <c r="E3929" t="s">
        <v>3628</v>
      </c>
      <c r="F3929" t="s">
        <v>3629</v>
      </c>
    </row>
    <row r="3930" spans="1:6" x14ac:dyDescent="0.25">
      <c r="A3930">
        <v>10803</v>
      </c>
      <c r="B3930" t="s">
        <v>3627</v>
      </c>
      <c r="C3930">
        <v>6933.1</v>
      </c>
      <c r="D3930">
        <v>6933.1</v>
      </c>
      <c r="E3930" t="s">
        <v>3628</v>
      </c>
      <c r="F3930" t="s">
        <v>3629</v>
      </c>
    </row>
    <row r="3931" spans="1:6" x14ac:dyDescent="0.25">
      <c r="A3931">
        <v>9103</v>
      </c>
      <c r="B3931" t="s">
        <v>3627</v>
      </c>
      <c r="C3931">
        <v>3548.77</v>
      </c>
      <c r="D3931">
        <v>3548.77</v>
      </c>
      <c r="E3931" t="s">
        <v>3628</v>
      </c>
      <c r="F3931" t="s">
        <v>3629</v>
      </c>
    </row>
    <row r="3932" spans="1:6" x14ac:dyDescent="0.25">
      <c r="A3932">
        <v>5908103</v>
      </c>
      <c r="B3932" t="s">
        <v>3627</v>
      </c>
      <c r="C3932">
        <v>2757.83</v>
      </c>
      <c r="D3932">
        <v>2757.83</v>
      </c>
      <c r="E3932" t="s">
        <v>3628</v>
      </c>
      <c r="F3932" t="s">
        <v>3629</v>
      </c>
    </row>
    <row r="3933" spans="1:6" x14ac:dyDescent="0.25">
      <c r="A3933">
        <v>6717703</v>
      </c>
      <c r="B3933" t="s">
        <v>3630</v>
      </c>
      <c r="C3933">
        <v>0</v>
      </c>
      <c r="D3933">
        <v>0</v>
      </c>
      <c r="E3933" t="s">
        <v>3630</v>
      </c>
      <c r="F3933" t="s">
        <v>3630</v>
      </c>
    </row>
    <row r="3934" spans="1:6" x14ac:dyDescent="0.25">
      <c r="A3934">
        <v>17703</v>
      </c>
      <c r="B3934" t="s">
        <v>3627</v>
      </c>
      <c r="C3934">
        <v>4893.6400000000003</v>
      </c>
      <c r="D3934">
        <v>4893.6400000000003</v>
      </c>
      <c r="E3934" t="s">
        <v>3628</v>
      </c>
      <c r="F3934" t="s">
        <v>3629</v>
      </c>
    </row>
    <row r="3935" spans="1:6" x14ac:dyDescent="0.25">
      <c r="A3935">
        <v>13603</v>
      </c>
      <c r="B3935" t="s">
        <v>3627</v>
      </c>
      <c r="C3935">
        <v>15057.72</v>
      </c>
      <c r="D3935">
        <v>15057.72</v>
      </c>
      <c r="E3935" t="s">
        <v>3628</v>
      </c>
      <c r="F3935" t="s">
        <v>3629</v>
      </c>
    </row>
    <row r="3936" spans="1:6" x14ac:dyDescent="0.25">
      <c r="A3936">
        <v>3188103</v>
      </c>
      <c r="B3936" t="s">
        <v>3627</v>
      </c>
      <c r="C3936">
        <v>3717</v>
      </c>
      <c r="D3936">
        <v>3717</v>
      </c>
      <c r="E3936" t="s">
        <v>3628</v>
      </c>
      <c r="F3936" t="s">
        <v>3629</v>
      </c>
    </row>
    <row r="3937" spans="1:6" x14ac:dyDescent="0.25">
      <c r="A3937">
        <v>1153603</v>
      </c>
      <c r="B3937" t="s">
        <v>3627</v>
      </c>
      <c r="C3937">
        <v>27231.47</v>
      </c>
      <c r="D3937">
        <v>27231.47</v>
      </c>
      <c r="E3937" t="s">
        <v>3628</v>
      </c>
      <c r="F3937" t="s">
        <v>3629</v>
      </c>
    </row>
    <row r="3938" spans="1:6" x14ac:dyDescent="0.25">
      <c r="A3938">
        <v>1905203</v>
      </c>
      <c r="B3938" t="s">
        <v>3627</v>
      </c>
      <c r="C3938">
        <v>11865.42</v>
      </c>
      <c r="D3938">
        <v>11865.42</v>
      </c>
      <c r="E3938" t="s">
        <v>3628</v>
      </c>
      <c r="F3938" t="s">
        <v>3629</v>
      </c>
    </row>
    <row r="3939" spans="1:6" x14ac:dyDescent="0.25">
      <c r="A3939">
        <v>4147303</v>
      </c>
      <c r="B3939" t="s">
        <v>3627</v>
      </c>
      <c r="C3939">
        <v>5796.01</v>
      </c>
      <c r="D3939">
        <v>5796.01</v>
      </c>
      <c r="E3939" t="s">
        <v>3628</v>
      </c>
      <c r="F3939" t="s">
        <v>3629</v>
      </c>
    </row>
    <row r="3940" spans="1:6" x14ac:dyDescent="0.25">
      <c r="A3940">
        <v>1415203</v>
      </c>
      <c r="B3940" t="s">
        <v>3627</v>
      </c>
      <c r="C3940">
        <v>6147.54</v>
      </c>
      <c r="D3940">
        <v>6147.54</v>
      </c>
      <c r="E3940" t="s">
        <v>3628</v>
      </c>
      <c r="F3940" t="s">
        <v>3629</v>
      </c>
    </row>
    <row r="3941" spans="1:6" x14ac:dyDescent="0.25">
      <c r="A3941">
        <v>5363703</v>
      </c>
      <c r="B3941" t="s">
        <v>3627</v>
      </c>
      <c r="C3941">
        <v>2206.2600000000002</v>
      </c>
      <c r="D3941">
        <v>2206.2600000000002</v>
      </c>
      <c r="E3941" t="s">
        <v>3628</v>
      </c>
      <c r="F3941" t="s">
        <v>3629</v>
      </c>
    </row>
    <row r="3942" spans="1:6" x14ac:dyDescent="0.25">
      <c r="A3942">
        <v>5964603</v>
      </c>
      <c r="B3942" t="s">
        <v>3627</v>
      </c>
      <c r="C3942">
        <v>5406.26</v>
      </c>
      <c r="D3942">
        <v>5406.26</v>
      </c>
      <c r="E3942" t="s">
        <v>3628</v>
      </c>
      <c r="F3942" t="s">
        <v>3629</v>
      </c>
    </row>
    <row r="3943" spans="1:6" x14ac:dyDescent="0.25">
      <c r="A3943">
        <v>5579703</v>
      </c>
      <c r="B3943" t="s">
        <v>3627</v>
      </c>
      <c r="C3943">
        <v>4206.26</v>
      </c>
      <c r="D3943">
        <v>4206.26</v>
      </c>
      <c r="E3943" t="s">
        <v>3628</v>
      </c>
      <c r="F3943" t="s">
        <v>3629</v>
      </c>
    </row>
    <row r="3944" spans="1:6" x14ac:dyDescent="0.25">
      <c r="A3944">
        <v>6107003</v>
      </c>
      <c r="B3944" t="s">
        <v>3627</v>
      </c>
      <c r="C3944">
        <v>1272.5999999999999</v>
      </c>
      <c r="D3944">
        <v>1272.5999999999999</v>
      </c>
      <c r="E3944" t="s">
        <v>3628</v>
      </c>
      <c r="F3944" t="s">
        <v>3629</v>
      </c>
    </row>
    <row r="3945" spans="1:6" x14ac:dyDescent="0.25">
      <c r="A3945">
        <v>5526003</v>
      </c>
      <c r="B3945" t="s">
        <v>3627</v>
      </c>
      <c r="C3945">
        <v>7313.38</v>
      </c>
      <c r="D3945">
        <v>7313.38</v>
      </c>
      <c r="E3945" t="s">
        <v>3628</v>
      </c>
      <c r="F3945" t="s">
        <v>3629</v>
      </c>
    </row>
    <row r="3946" spans="1:6" x14ac:dyDescent="0.25">
      <c r="A3946">
        <v>2295203</v>
      </c>
      <c r="B3946" t="s">
        <v>3627</v>
      </c>
      <c r="C3946">
        <v>15057.72</v>
      </c>
      <c r="D3946">
        <v>15057.72</v>
      </c>
      <c r="E3946" t="s">
        <v>3628</v>
      </c>
      <c r="F3946" t="s">
        <v>3629</v>
      </c>
    </row>
    <row r="3947" spans="1:6" x14ac:dyDescent="0.25">
      <c r="A3947">
        <v>5345703</v>
      </c>
      <c r="B3947" t="s">
        <v>3627</v>
      </c>
      <c r="C3947">
        <v>27231.47</v>
      </c>
      <c r="D3947">
        <v>27231.47</v>
      </c>
      <c r="E3947" t="s">
        <v>3628</v>
      </c>
      <c r="F3947" t="s">
        <v>3629</v>
      </c>
    </row>
    <row r="3948" spans="1:6" x14ac:dyDescent="0.25">
      <c r="A3948">
        <v>345403</v>
      </c>
      <c r="B3948" t="s">
        <v>3627</v>
      </c>
      <c r="C3948">
        <v>3879.58</v>
      </c>
      <c r="D3948">
        <v>3879.58</v>
      </c>
      <c r="E3948" t="s">
        <v>3628</v>
      </c>
      <c r="F3948" t="s">
        <v>3629</v>
      </c>
    </row>
    <row r="3949" spans="1:6" x14ac:dyDescent="0.25">
      <c r="A3949">
        <v>2921203</v>
      </c>
      <c r="B3949" t="s">
        <v>3627</v>
      </c>
      <c r="C3949">
        <v>19856.34</v>
      </c>
      <c r="D3949">
        <v>19856.34</v>
      </c>
      <c r="E3949" t="s">
        <v>3628</v>
      </c>
      <c r="F3949" t="s">
        <v>3629</v>
      </c>
    </row>
    <row r="3950" spans="1:6" x14ac:dyDescent="0.25">
      <c r="A3950">
        <v>184203</v>
      </c>
      <c r="B3950" t="s">
        <v>3627</v>
      </c>
      <c r="C3950">
        <v>14064.86</v>
      </c>
      <c r="D3950">
        <v>14064.86</v>
      </c>
      <c r="E3950" t="s">
        <v>3628</v>
      </c>
      <c r="F3950" t="s">
        <v>3629</v>
      </c>
    </row>
    <row r="3951" spans="1:6" x14ac:dyDescent="0.25">
      <c r="A3951">
        <v>1843503</v>
      </c>
      <c r="B3951" t="s">
        <v>3627</v>
      </c>
      <c r="C3951">
        <v>4964.09</v>
      </c>
      <c r="D3951">
        <v>4964.09</v>
      </c>
      <c r="E3951" t="s">
        <v>3628</v>
      </c>
      <c r="F3951" t="s">
        <v>3629</v>
      </c>
    </row>
    <row r="3952" spans="1:6" x14ac:dyDescent="0.25">
      <c r="A3952">
        <v>333503</v>
      </c>
      <c r="B3952" t="s">
        <v>3627</v>
      </c>
      <c r="C3952">
        <v>6067.22</v>
      </c>
      <c r="D3952">
        <v>6067.22</v>
      </c>
      <c r="E3952" t="s">
        <v>3628</v>
      </c>
      <c r="F3952" t="s">
        <v>3629</v>
      </c>
    </row>
    <row r="3953" spans="1:6" x14ac:dyDescent="0.25">
      <c r="A3953">
        <v>3387203</v>
      </c>
      <c r="B3953" t="s">
        <v>3627</v>
      </c>
      <c r="C3953">
        <v>8655.2999999999993</v>
      </c>
      <c r="D3953">
        <v>8655.2999999999993</v>
      </c>
      <c r="E3953" t="s">
        <v>3628</v>
      </c>
      <c r="F3953" t="s">
        <v>3629</v>
      </c>
    </row>
    <row r="3954" spans="1:6" x14ac:dyDescent="0.25">
      <c r="A3954">
        <v>320303</v>
      </c>
      <c r="B3954" t="s">
        <v>3627</v>
      </c>
      <c r="C3954">
        <v>14768.1</v>
      </c>
      <c r="D3954">
        <v>14768.1</v>
      </c>
      <c r="E3954" t="s">
        <v>3628</v>
      </c>
      <c r="F3954" t="s">
        <v>3629</v>
      </c>
    </row>
    <row r="3955" spans="1:6" x14ac:dyDescent="0.25">
      <c r="A3955">
        <v>352703</v>
      </c>
      <c r="B3955" t="s">
        <v>3627</v>
      </c>
      <c r="C3955">
        <v>10007.69</v>
      </c>
      <c r="D3955">
        <v>10007.69</v>
      </c>
      <c r="E3955" t="s">
        <v>3628</v>
      </c>
      <c r="F3955" t="s">
        <v>3629</v>
      </c>
    </row>
    <row r="3956" spans="1:6" x14ac:dyDescent="0.25">
      <c r="A3956">
        <v>1836003</v>
      </c>
      <c r="B3956" t="s">
        <v>3627</v>
      </c>
      <c r="C3956">
        <v>14340.69</v>
      </c>
      <c r="D3956">
        <v>14340.69</v>
      </c>
      <c r="E3956" t="s">
        <v>3628</v>
      </c>
      <c r="F3956" t="s">
        <v>3629</v>
      </c>
    </row>
    <row r="3957" spans="1:6" x14ac:dyDescent="0.25">
      <c r="A3957">
        <v>236603</v>
      </c>
      <c r="B3957" t="s">
        <v>3627</v>
      </c>
      <c r="C3957">
        <v>10203.950000000001</v>
      </c>
      <c r="D3957">
        <v>10203.950000000001</v>
      </c>
      <c r="E3957" t="s">
        <v>3628</v>
      </c>
      <c r="F3957" t="s">
        <v>3629</v>
      </c>
    </row>
    <row r="3958" spans="1:6" x14ac:dyDescent="0.25">
      <c r="A3958">
        <v>5057203</v>
      </c>
      <c r="B3958" t="s">
        <v>3627</v>
      </c>
      <c r="C3958">
        <v>8825.0400000000009</v>
      </c>
      <c r="D3958">
        <v>8825.0400000000009</v>
      </c>
      <c r="E3958" t="s">
        <v>3628</v>
      </c>
      <c r="F3958" t="s">
        <v>3629</v>
      </c>
    </row>
    <row r="3959" spans="1:6" x14ac:dyDescent="0.25">
      <c r="A3959">
        <v>5233703</v>
      </c>
      <c r="B3959" t="s">
        <v>3627</v>
      </c>
      <c r="C3959">
        <v>2206.2600000000002</v>
      </c>
      <c r="D3959">
        <v>2206.2600000000002</v>
      </c>
      <c r="E3959" t="s">
        <v>3628</v>
      </c>
      <c r="F3959" t="s">
        <v>3629</v>
      </c>
    </row>
    <row r="3960" spans="1:6" x14ac:dyDescent="0.25">
      <c r="A3960">
        <v>335603</v>
      </c>
      <c r="B3960" t="s">
        <v>3627</v>
      </c>
      <c r="C3960">
        <v>10203.950000000001</v>
      </c>
      <c r="D3960">
        <v>10203.950000000001</v>
      </c>
      <c r="E3960" t="s">
        <v>3628</v>
      </c>
      <c r="F3960" t="s">
        <v>3629</v>
      </c>
    </row>
    <row r="3961" spans="1:6" x14ac:dyDescent="0.25">
      <c r="A3961">
        <v>246303</v>
      </c>
      <c r="B3961" t="s">
        <v>3627</v>
      </c>
      <c r="C3961">
        <v>2435.5</v>
      </c>
      <c r="D3961">
        <v>2435.5</v>
      </c>
      <c r="E3961" t="s">
        <v>3628</v>
      </c>
      <c r="F3961" t="s">
        <v>3629</v>
      </c>
    </row>
    <row r="3962" spans="1:6" x14ac:dyDescent="0.25">
      <c r="A3962">
        <v>3209303</v>
      </c>
      <c r="B3962" t="s">
        <v>3627</v>
      </c>
      <c r="C3962">
        <v>3309.39</v>
      </c>
      <c r="D3962">
        <v>3309.39</v>
      </c>
      <c r="E3962" t="s">
        <v>3628</v>
      </c>
      <c r="F3962" t="s">
        <v>3629</v>
      </c>
    </row>
    <row r="3963" spans="1:6" x14ac:dyDescent="0.25">
      <c r="A3963">
        <v>2197203</v>
      </c>
      <c r="B3963" t="s">
        <v>3627</v>
      </c>
      <c r="C3963">
        <v>15057.72</v>
      </c>
      <c r="D3963">
        <v>15057.72</v>
      </c>
      <c r="E3963" t="s">
        <v>3628</v>
      </c>
      <c r="F3963" t="s">
        <v>3629</v>
      </c>
    </row>
    <row r="3964" spans="1:6" x14ac:dyDescent="0.25">
      <c r="A3964">
        <v>126703</v>
      </c>
      <c r="B3964" t="s">
        <v>3627</v>
      </c>
      <c r="C3964">
        <v>12441.99</v>
      </c>
      <c r="D3964">
        <v>12441.99</v>
      </c>
      <c r="E3964" t="s">
        <v>3628</v>
      </c>
      <c r="F3964" t="s">
        <v>3629</v>
      </c>
    </row>
    <row r="3965" spans="1:6" x14ac:dyDescent="0.25">
      <c r="A3965">
        <v>206003</v>
      </c>
      <c r="B3965" t="s">
        <v>3627</v>
      </c>
      <c r="C3965">
        <v>7032.43</v>
      </c>
      <c r="D3965">
        <v>7032.43</v>
      </c>
      <c r="E3965" t="s">
        <v>3628</v>
      </c>
      <c r="F3965" t="s">
        <v>3629</v>
      </c>
    </row>
    <row r="3966" spans="1:6" x14ac:dyDescent="0.25">
      <c r="A3966">
        <v>408503</v>
      </c>
      <c r="B3966" t="s">
        <v>3627</v>
      </c>
      <c r="C3966">
        <v>8825.0400000000009</v>
      </c>
      <c r="D3966">
        <v>8825.0400000000009</v>
      </c>
      <c r="E3966" t="s">
        <v>3628</v>
      </c>
      <c r="F3966" t="s">
        <v>3629</v>
      </c>
    </row>
    <row r="3967" spans="1:6" x14ac:dyDescent="0.25">
      <c r="A3967">
        <v>1696703</v>
      </c>
      <c r="B3967" t="s">
        <v>3627</v>
      </c>
      <c r="C3967">
        <v>7827.15</v>
      </c>
      <c r="D3967">
        <v>7827.15</v>
      </c>
      <c r="E3967" t="s">
        <v>3628</v>
      </c>
      <c r="F3967" t="s">
        <v>3629</v>
      </c>
    </row>
    <row r="3968" spans="1:6" x14ac:dyDescent="0.25">
      <c r="A3968">
        <v>349203</v>
      </c>
      <c r="B3968" t="s">
        <v>3627</v>
      </c>
      <c r="C3968">
        <v>14340.69</v>
      </c>
      <c r="D3968">
        <v>14340.69</v>
      </c>
      <c r="E3968" t="s">
        <v>3628</v>
      </c>
      <c r="F3968" t="s">
        <v>3629</v>
      </c>
    </row>
    <row r="3969" spans="1:6" x14ac:dyDescent="0.25">
      <c r="A3969">
        <v>296703</v>
      </c>
      <c r="B3969" t="s">
        <v>3627</v>
      </c>
      <c r="C3969">
        <v>3206.26</v>
      </c>
      <c r="D3969">
        <v>3206.26</v>
      </c>
      <c r="E3969" t="s">
        <v>3628</v>
      </c>
      <c r="F3969" t="s">
        <v>3629</v>
      </c>
    </row>
    <row r="3970" spans="1:6" x14ac:dyDescent="0.25">
      <c r="A3970">
        <v>236903</v>
      </c>
      <c r="B3970" t="s">
        <v>3627</v>
      </c>
      <c r="C3970">
        <v>4964.09</v>
      </c>
      <c r="D3970">
        <v>4964.09</v>
      </c>
      <c r="E3970" t="s">
        <v>3628</v>
      </c>
      <c r="F3970" t="s">
        <v>3629</v>
      </c>
    </row>
    <row r="3971" spans="1:6" x14ac:dyDescent="0.25">
      <c r="A3971">
        <v>333603</v>
      </c>
      <c r="B3971" t="s">
        <v>3627</v>
      </c>
      <c r="C3971">
        <v>4743.46</v>
      </c>
      <c r="D3971">
        <v>4743.46</v>
      </c>
      <c r="E3971" t="s">
        <v>3628</v>
      </c>
      <c r="F3971" t="s">
        <v>3629</v>
      </c>
    </row>
    <row r="3972" spans="1:6" x14ac:dyDescent="0.25">
      <c r="A3972">
        <v>683203</v>
      </c>
      <c r="B3972" t="s">
        <v>3627</v>
      </c>
      <c r="C3972">
        <v>6618.78</v>
      </c>
      <c r="D3972">
        <v>6618.78</v>
      </c>
      <c r="E3972" t="s">
        <v>3628</v>
      </c>
      <c r="F3972" t="s">
        <v>3629</v>
      </c>
    </row>
    <row r="3973" spans="1:6" x14ac:dyDescent="0.25">
      <c r="A3973">
        <v>1242003</v>
      </c>
      <c r="B3973" t="s">
        <v>3627</v>
      </c>
      <c r="C3973">
        <v>6618.78</v>
      </c>
      <c r="D3973">
        <v>6618.78</v>
      </c>
      <c r="E3973" t="s">
        <v>3628</v>
      </c>
      <c r="F3973" t="s">
        <v>3629</v>
      </c>
    </row>
    <row r="3974" spans="1:6" x14ac:dyDescent="0.25">
      <c r="A3974">
        <v>3405203</v>
      </c>
      <c r="B3974" t="s">
        <v>3627</v>
      </c>
      <c r="C3974">
        <v>1372.42</v>
      </c>
      <c r="D3974">
        <v>1372.42</v>
      </c>
      <c r="E3974" t="s">
        <v>3628</v>
      </c>
      <c r="F3974" t="s">
        <v>3629</v>
      </c>
    </row>
    <row r="3975" spans="1:6" x14ac:dyDescent="0.25">
      <c r="A3975">
        <v>3751203</v>
      </c>
      <c r="B3975" t="s">
        <v>3627</v>
      </c>
      <c r="C3975">
        <v>3860.96</v>
      </c>
      <c r="D3975">
        <v>3860.96</v>
      </c>
      <c r="E3975" t="s">
        <v>3628</v>
      </c>
      <c r="F3975" t="s">
        <v>3629</v>
      </c>
    </row>
    <row r="3976" spans="1:6" x14ac:dyDescent="0.25">
      <c r="A3976">
        <v>20603</v>
      </c>
      <c r="B3976" t="s">
        <v>3627</v>
      </c>
      <c r="C3976">
        <v>6516.67</v>
      </c>
      <c r="D3976">
        <v>6516.67</v>
      </c>
      <c r="E3976" t="s">
        <v>3628</v>
      </c>
      <c r="F3976" t="s">
        <v>3629</v>
      </c>
    </row>
    <row r="3977" spans="1:6" x14ac:dyDescent="0.25">
      <c r="A3977">
        <v>333303</v>
      </c>
      <c r="B3977" t="s">
        <v>3627</v>
      </c>
      <c r="C3977">
        <v>14340.69</v>
      </c>
      <c r="D3977">
        <v>14340.69</v>
      </c>
      <c r="E3977" t="s">
        <v>3628</v>
      </c>
      <c r="F3977" t="s">
        <v>3629</v>
      </c>
    </row>
    <row r="3978" spans="1:6" x14ac:dyDescent="0.25">
      <c r="A3978">
        <v>4082503</v>
      </c>
      <c r="B3978" t="s">
        <v>3630</v>
      </c>
      <c r="C3978">
        <v>0</v>
      </c>
      <c r="D3978">
        <v>0</v>
      </c>
      <c r="E3978" t="s">
        <v>3630</v>
      </c>
      <c r="F3978" t="s">
        <v>3630</v>
      </c>
    </row>
    <row r="3979" spans="1:6" x14ac:dyDescent="0.25">
      <c r="A3979">
        <v>1150503</v>
      </c>
      <c r="B3979" t="s">
        <v>3627</v>
      </c>
      <c r="C3979">
        <v>13936.71</v>
      </c>
      <c r="D3979">
        <v>13936.71</v>
      </c>
      <c r="E3979" t="s">
        <v>3628</v>
      </c>
      <c r="F3979" t="s">
        <v>3629</v>
      </c>
    </row>
    <row r="3980" spans="1:6" x14ac:dyDescent="0.25">
      <c r="A3980">
        <v>1633203</v>
      </c>
      <c r="B3980" t="s">
        <v>3627</v>
      </c>
      <c r="C3980">
        <v>2142</v>
      </c>
      <c r="D3980">
        <v>2142</v>
      </c>
      <c r="E3980" t="s">
        <v>3628</v>
      </c>
      <c r="F3980" t="s">
        <v>3629</v>
      </c>
    </row>
    <row r="3981" spans="1:6" x14ac:dyDescent="0.25">
      <c r="A3981">
        <v>1683503</v>
      </c>
      <c r="B3981" t="s">
        <v>3627</v>
      </c>
      <c r="C3981">
        <v>50144.61</v>
      </c>
      <c r="D3981">
        <v>50144.61</v>
      </c>
      <c r="E3981" t="s">
        <v>3628</v>
      </c>
      <c r="F3981" t="s">
        <v>3629</v>
      </c>
    </row>
    <row r="3982" spans="1:6" x14ac:dyDescent="0.25">
      <c r="A3982">
        <v>1157403</v>
      </c>
      <c r="B3982" t="s">
        <v>3627</v>
      </c>
      <c r="C3982">
        <v>11854.65</v>
      </c>
      <c r="D3982">
        <v>11854.65</v>
      </c>
      <c r="E3982" t="s">
        <v>3628</v>
      </c>
      <c r="F3982" t="s">
        <v>3629</v>
      </c>
    </row>
    <row r="3983" spans="1:6" x14ac:dyDescent="0.25">
      <c r="A3983">
        <v>1897203</v>
      </c>
      <c r="B3983" t="s">
        <v>3627</v>
      </c>
      <c r="C3983">
        <v>5515.65</v>
      </c>
      <c r="D3983">
        <v>5515.65</v>
      </c>
      <c r="E3983" t="s">
        <v>3628</v>
      </c>
      <c r="F3983" t="s">
        <v>3629</v>
      </c>
    </row>
    <row r="3984" spans="1:6" x14ac:dyDescent="0.25">
      <c r="A3984">
        <v>21103</v>
      </c>
      <c r="B3984" t="s">
        <v>3627</v>
      </c>
      <c r="C3984">
        <v>5685.13</v>
      </c>
      <c r="D3984">
        <v>5685.13</v>
      </c>
      <c r="E3984" t="s">
        <v>3628</v>
      </c>
      <c r="F3984" t="s">
        <v>3629</v>
      </c>
    </row>
    <row r="3985" spans="1:6" x14ac:dyDescent="0.25">
      <c r="A3985">
        <v>5553703</v>
      </c>
      <c r="B3985" t="s">
        <v>3627</v>
      </c>
      <c r="C3985">
        <v>5172.83</v>
      </c>
      <c r="D3985">
        <v>5172.83</v>
      </c>
      <c r="E3985" t="s">
        <v>3628</v>
      </c>
      <c r="F3985" t="s">
        <v>3629</v>
      </c>
    </row>
    <row r="3986" spans="1:6" x14ac:dyDescent="0.25">
      <c r="A3986">
        <v>3249403</v>
      </c>
      <c r="B3986" t="s">
        <v>3630</v>
      </c>
      <c r="C3986">
        <v>0</v>
      </c>
      <c r="D3986">
        <v>0</v>
      </c>
      <c r="E3986" t="s">
        <v>3630</v>
      </c>
      <c r="F3986" t="s">
        <v>3630</v>
      </c>
    </row>
    <row r="3987" spans="1:6" x14ac:dyDescent="0.25">
      <c r="A3987">
        <v>373303</v>
      </c>
      <c r="B3987" t="s">
        <v>3627</v>
      </c>
      <c r="C3987">
        <v>1606.5</v>
      </c>
      <c r="D3987">
        <v>1606.5</v>
      </c>
      <c r="E3987" t="s">
        <v>3628</v>
      </c>
      <c r="F3987" t="s">
        <v>3629</v>
      </c>
    </row>
    <row r="3988" spans="1:6" x14ac:dyDescent="0.25">
      <c r="A3988">
        <v>8103</v>
      </c>
      <c r="B3988" t="s">
        <v>3627</v>
      </c>
      <c r="C3988">
        <v>5895.13</v>
      </c>
      <c r="D3988">
        <v>5895.13</v>
      </c>
      <c r="E3988" t="s">
        <v>3628</v>
      </c>
      <c r="F3988" t="s">
        <v>3629</v>
      </c>
    </row>
    <row r="3989" spans="1:6" x14ac:dyDescent="0.25">
      <c r="A3989">
        <v>1154503</v>
      </c>
      <c r="B3989" t="s">
        <v>3627</v>
      </c>
      <c r="C3989">
        <v>15057.72</v>
      </c>
      <c r="D3989">
        <v>15057.72</v>
      </c>
      <c r="E3989" t="s">
        <v>3628</v>
      </c>
      <c r="F3989" t="s">
        <v>3629</v>
      </c>
    </row>
    <row r="3990" spans="1:6" x14ac:dyDescent="0.25">
      <c r="A3990">
        <v>6666703</v>
      </c>
      <c r="B3990" t="s">
        <v>3630</v>
      </c>
      <c r="C3990">
        <v>0</v>
      </c>
      <c r="D3990">
        <v>0</v>
      </c>
      <c r="E3990" t="s">
        <v>3630</v>
      </c>
      <c r="F3990" t="s">
        <v>3630</v>
      </c>
    </row>
    <row r="3991" spans="1:6" x14ac:dyDescent="0.25">
      <c r="A3991">
        <v>5583803</v>
      </c>
      <c r="B3991" t="s">
        <v>3627</v>
      </c>
      <c r="C3991">
        <v>10710</v>
      </c>
      <c r="D3991">
        <v>10710</v>
      </c>
      <c r="E3991" t="s">
        <v>3628</v>
      </c>
      <c r="F3991" t="s">
        <v>3629</v>
      </c>
    </row>
    <row r="3992" spans="1:6" x14ac:dyDescent="0.25">
      <c r="A3992">
        <v>6541703</v>
      </c>
      <c r="B3992" t="s">
        <v>3630</v>
      </c>
      <c r="C3992">
        <v>0</v>
      </c>
      <c r="D3992">
        <v>0</v>
      </c>
      <c r="E3992" t="s">
        <v>3630</v>
      </c>
      <c r="F3992" t="s">
        <v>3630</v>
      </c>
    </row>
    <row r="3993" spans="1:6" x14ac:dyDescent="0.25">
      <c r="A3993">
        <v>476303</v>
      </c>
      <c r="B3993" t="s">
        <v>3627</v>
      </c>
      <c r="C3993">
        <v>2667</v>
      </c>
      <c r="D3993">
        <v>2667</v>
      </c>
      <c r="E3993" t="s">
        <v>3628</v>
      </c>
      <c r="F3993" t="s">
        <v>3629</v>
      </c>
    </row>
    <row r="3994" spans="1:6" x14ac:dyDescent="0.25">
      <c r="A3994">
        <v>6317003</v>
      </c>
      <c r="B3994" t="s">
        <v>3627</v>
      </c>
      <c r="C3994">
        <v>2700</v>
      </c>
      <c r="D3994">
        <v>2700</v>
      </c>
      <c r="E3994" t="s">
        <v>3628</v>
      </c>
      <c r="F3994" t="s">
        <v>3629</v>
      </c>
    </row>
    <row r="3995" spans="1:6" x14ac:dyDescent="0.25">
      <c r="A3995">
        <v>6303903</v>
      </c>
      <c r="B3995" t="s">
        <v>3627</v>
      </c>
      <c r="C3995">
        <v>2100</v>
      </c>
      <c r="D3995">
        <v>2100</v>
      </c>
      <c r="E3995" t="s">
        <v>3628</v>
      </c>
      <c r="F3995" t="s">
        <v>3629</v>
      </c>
    </row>
    <row r="3996" spans="1:6" x14ac:dyDescent="0.25">
      <c r="A3996">
        <v>121703</v>
      </c>
      <c r="B3996" t="s">
        <v>3627</v>
      </c>
      <c r="C3996">
        <v>1050</v>
      </c>
      <c r="D3996">
        <v>1050</v>
      </c>
      <c r="E3996" t="s">
        <v>3628</v>
      </c>
      <c r="F3996" t="s">
        <v>3629</v>
      </c>
    </row>
    <row r="3997" spans="1:6" x14ac:dyDescent="0.25">
      <c r="A3997">
        <v>1429203</v>
      </c>
      <c r="B3997" t="s">
        <v>3627</v>
      </c>
      <c r="C3997">
        <v>25214.400000000001</v>
      </c>
      <c r="D3997">
        <v>25214.400000000001</v>
      </c>
      <c r="E3997" t="s">
        <v>3628</v>
      </c>
      <c r="F3997" t="s">
        <v>3629</v>
      </c>
    </row>
    <row r="3998" spans="1:6" x14ac:dyDescent="0.25">
      <c r="A3998">
        <v>5761903</v>
      </c>
      <c r="B3998" t="s">
        <v>3627</v>
      </c>
      <c r="C3998">
        <v>1654.7</v>
      </c>
      <c r="D3998">
        <v>1654.7</v>
      </c>
      <c r="E3998" t="s">
        <v>3628</v>
      </c>
      <c r="F3998" t="s">
        <v>3629</v>
      </c>
    </row>
    <row r="3999" spans="1:6" x14ac:dyDescent="0.25">
      <c r="A3999">
        <v>1843303</v>
      </c>
      <c r="B3999" t="s">
        <v>3627</v>
      </c>
      <c r="C3999">
        <v>10323.09</v>
      </c>
      <c r="D3999">
        <v>10323.09</v>
      </c>
      <c r="E3999" t="s">
        <v>3628</v>
      </c>
      <c r="F3999" t="s">
        <v>3629</v>
      </c>
    </row>
    <row r="4000" spans="1:6" x14ac:dyDescent="0.25">
      <c r="A4000">
        <v>5930703</v>
      </c>
      <c r="B4000" t="s">
        <v>3627</v>
      </c>
      <c r="C4000">
        <v>11950</v>
      </c>
      <c r="D4000">
        <v>11950</v>
      </c>
      <c r="E4000" t="s">
        <v>3628</v>
      </c>
      <c r="F4000" t="s">
        <v>3629</v>
      </c>
    </row>
    <row r="4001" spans="1:6" x14ac:dyDescent="0.25">
      <c r="A4001">
        <v>222103</v>
      </c>
      <c r="B4001" t="s">
        <v>3627</v>
      </c>
      <c r="C4001">
        <v>7099.9</v>
      </c>
      <c r="D4001">
        <v>7099.9</v>
      </c>
      <c r="E4001" t="s">
        <v>3628</v>
      </c>
      <c r="F4001" t="s">
        <v>3629</v>
      </c>
    </row>
    <row r="4002" spans="1:6" x14ac:dyDescent="0.25">
      <c r="A4002">
        <v>6126903</v>
      </c>
      <c r="B4002" t="s">
        <v>3627</v>
      </c>
      <c r="C4002">
        <v>3192</v>
      </c>
      <c r="D4002">
        <v>3192</v>
      </c>
      <c r="E4002" t="s">
        <v>3628</v>
      </c>
      <c r="F4002" t="s">
        <v>3629</v>
      </c>
    </row>
    <row r="4003" spans="1:6" x14ac:dyDescent="0.25">
      <c r="A4003">
        <v>1882203</v>
      </c>
      <c r="B4003" t="s">
        <v>3627</v>
      </c>
      <c r="C4003">
        <v>3277.26</v>
      </c>
      <c r="D4003">
        <v>3277.26</v>
      </c>
      <c r="E4003" t="s">
        <v>3628</v>
      </c>
      <c r="F4003" t="s">
        <v>3629</v>
      </c>
    </row>
    <row r="4004" spans="1:6" x14ac:dyDescent="0.25">
      <c r="A4004">
        <v>296303</v>
      </c>
      <c r="B4004" t="s">
        <v>3627</v>
      </c>
      <c r="C4004">
        <v>7430.84</v>
      </c>
      <c r="D4004">
        <v>7430.84</v>
      </c>
      <c r="E4004" t="s">
        <v>3628</v>
      </c>
      <c r="F4004" t="s">
        <v>3629</v>
      </c>
    </row>
    <row r="4005" spans="1:6" x14ac:dyDescent="0.25">
      <c r="A4005">
        <v>4991603</v>
      </c>
      <c r="B4005" t="s">
        <v>3630</v>
      </c>
      <c r="C4005">
        <v>0</v>
      </c>
      <c r="D4005">
        <v>0</v>
      </c>
      <c r="E4005" t="s">
        <v>3630</v>
      </c>
      <c r="F4005" t="s">
        <v>3630</v>
      </c>
    </row>
    <row r="4006" spans="1:6" x14ac:dyDescent="0.25">
      <c r="A4006">
        <v>1433303</v>
      </c>
      <c r="B4006" t="s">
        <v>3627</v>
      </c>
      <c r="C4006">
        <v>7531.9</v>
      </c>
      <c r="D4006">
        <v>7531.9</v>
      </c>
      <c r="E4006" t="s">
        <v>3628</v>
      </c>
      <c r="F4006" t="s">
        <v>3629</v>
      </c>
    </row>
    <row r="4007" spans="1:6" x14ac:dyDescent="0.25">
      <c r="A4007">
        <v>2197403</v>
      </c>
      <c r="B4007" t="s">
        <v>3627</v>
      </c>
      <c r="C4007">
        <v>11781</v>
      </c>
      <c r="D4007">
        <v>11781</v>
      </c>
      <c r="E4007" t="s">
        <v>3628</v>
      </c>
      <c r="F4007" t="s">
        <v>3629</v>
      </c>
    </row>
    <row r="4008" spans="1:6" x14ac:dyDescent="0.25">
      <c r="A4008">
        <v>5998903</v>
      </c>
      <c r="B4008" t="s">
        <v>3627</v>
      </c>
      <c r="C4008">
        <v>2677.5</v>
      </c>
      <c r="D4008">
        <v>2677.5</v>
      </c>
      <c r="E4008" t="s">
        <v>3628</v>
      </c>
      <c r="F4008" t="s">
        <v>3629</v>
      </c>
    </row>
    <row r="4009" spans="1:6" x14ac:dyDescent="0.25">
      <c r="A4009">
        <v>6046503</v>
      </c>
      <c r="B4009" t="s">
        <v>3627</v>
      </c>
      <c r="C4009">
        <v>2677.5</v>
      </c>
      <c r="D4009">
        <v>2677.5</v>
      </c>
      <c r="E4009" t="s">
        <v>3628</v>
      </c>
      <c r="F4009" t="s">
        <v>3629</v>
      </c>
    </row>
    <row r="4010" spans="1:6" x14ac:dyDescent="0.25">
      <c r="A4010">
        <v>5320003</v>
      </c>
      <c r="B4010" t="s">
        <v>3630</v>
      </c>
      <c r="C4010">
        <v>0</v>
      </c>
      <c r="D4010">
        <v>0</v>
      </c>
      <c r="E4010" t="s">
        <v>3630</v>
      </c>
      <c r="F4010" t="s">
        <v>3630</v>
      </c>
    </row>
    <row r="4011" spans="1:6" x14ac:dyDescent="0.25">
      <c r="A4011">
        <v>5642303</v>
      </c>
      <c r="B4011" t="s">
        <v>3627</v>
      </c>
      <c r="C4011">
        <v>6319.32</v>
      </c>
      <c r="D4011">
        <v>6319.32</v>
      </c>
      <c r="E4011" t="s">
        <v>3628</v>
      </c>
      <c r="F4011" t="s">
        <v>3629</v>
      </c>
    </row>
    <row r="4012" spans="1:6" x14ac:dyDescent="0.25">
      <c r="A4012">
        <v>1755403</v>
      </c>
      <c r="B4012" t="s">
        <v>3627</v>
      </c>
      <c r="C4012">
        <v>3309.39</v>
      </c>
      <c r="D4012">
        <v>3309.39</v>
      </c>
      <c r="E4012" t="s">
        <v>3628</v>
      </c>
      <c r="F4012" t="s">
        <v>3629</v>
      </c>
    </row>
    <row r="4013" spans="1:6" x14ac:dyDescent="0.25">
      <c r="A4013">
        <v>2231403</v>
      </c>
      <c r="B4013" t="s">
        <v>3627</v>
      </c>
      <c r="C4013">
        <v>1654.7</v>
      </c>
      <c r="D4013">
        <v>1654.7</v>
      </c>
      <c r="E4013" t="s">
        <v>3628</v>
      </c>
      <c r="F4013" t="s">
        <v>3629</v>
      </c>
    </row>
    <row r="4014" spans="1:6" x14ac:dyDescent="0.25">
      <c r="A4014">
        <v>5693703</v>
      </c>
      <c r="B4014" t="s">
        <v>3627</v>
      </c>
      <c r="C4014">
        <v>5908.25</v>
      </c>
      <c r="D4014">
        <v>5908.25</v>
      </c>
      <c r="E4014" t="s">
        <v>3628</v>
      </c>
      <c r="F4014" t="s">
        <v>3629</v>
      </c>
    </row>
    <row r="4015" spans="1:6" x14ac:dyDescent="0.25">
      <c r="A4015">
        <v>5833903</v>
      </c>
      <c r="B4015" t="s">
        <v>3627</v>
      </c>
      <c r="C4015">
        <v>1050</v>
      </c>
      <c r="D4015">
        <v>1050</v>
      </c>
      <c r="E4015" t="s">
        <v>3628</v>
      </c>
      <c r="F4015" t="s">
        <v>3629</v>
      </c>
    </row>
    <row r="4016" spans="1:6" x14ac:dyDescent="0.25">
      <c r="A4016">
        <v>347403</v>
      </c>
      <c r="B4016" t="s">
        <v>3630</v>
      </c>
      <c r="C4016">
        <v>0</v>
      </c>
      <c r="D4016">
        <v>0</v>
      </c>
      <c r="E4016" t="s">
        <v>3630</v>
      </c>
      <c r="F4016" t="s">
        <v>3630</v>
      </c>
    </row>
    <row r="4017" spans="1:6" x14ac:dyDescent="0.25">
      <c r="A4017">
        <v>5346003</v>
      </c>
      <c r="B4017" t="s">
        <v>3630</v>
      </c>
      <c r="C4017">
        <v>0</v>
      </c>
      <c r="D4017">
        <v>0</v>
      </c>
      <c r="E4017" t="s">
        <v>3630</v>
      </c>
      <c r="F4017" t="s">
        <v>3630</v>
      </c>
    </row>
    <row r="4018" spans="1:6" x14ac:dyDescent="0.25">
      <c r="A4018">
        <v>1152103</v>
      </c>
      <c r="B4018" t="s">
        <v>3627</v>
      </c>
      <c r="C4018">
        <v>11582.87</v>
      </c>
      <c r="D4018">
        <v>11582.87</v>
      </c>
      <c r="E4018" t="s">
        <v>3628</v>
      </c>
      <c r="F4018" t="s">
        <v>3629</v>
      </c>
    </row>
    <row r="4019" spans="1:6" x14ac:dyDescent="0.25">
      <c r="A4019">
        <v>1823403</v>
      </c>
      <c r="B4019" t="s">
        <v>3627</v>
      </c>
      <c r="C4019">
        <v>9928.17</v>
      </c>
      <c r="D4019">
        <v>9928.17</v>
      </c>
      <c r="E4019" t="s">
        <v>3628</v>
      </c>
      <c r="F4019" t="s">
        <v>3629</v>
      </c>
    </row>
    <row r="4020" spans="1:6" x14ac:dyDescent="0.25">
      <c r="A4020">
        <v>6483803</v>
      </c>
      <c r="B4020" t="s">
        <v>3627</v>
      </c>
      <c r="C4020">
        <v>8030.84</v>
      </c>
      <c r="D4020">
        <v>8030.84</v>
      </c>
      <c r="E4020" t="s">
        <v>3628</v>
      </c>
      <c r="F4020" t="s">
        <v>3629</v>
      </c>
    </row>
    <row r="4021" spans="1:6" x14ac:dyDescent="0.25">
      <c r="A4021">
        <v>5642003</v>
      </c>
      <c r="B4021" t="s">
        <v>3627</v>
      </c>
      <c r="C4021">
        <v>5406.41</v>
      </c>
      <c r="D4021">
        <v>5406.41</v>
      </c>
      <c r="E4021" t="s">
        <v>3628</v>
      </c>
      <c r="F4021" t="s">
        <v>3629</v>
      </c>
    </row>
    <row r="4022" spans="1:6" x14ac:dyDescent="0.25">
      <c r="A4022">
        <v>1887403</v>
      </c>
      <c r="B4022" t="s">
        <v>3627</v>
      </c>
      <c r="C4022">
        <v>3828.83</v>
      </c>
      <c r="D4022">
        <v>3828.83</v>
      </c>
      <c r="E4022" t="s">
        <v>3628</v>
      </c>
      <c r="F4022" t="s">
        <v>3629</v>
      </c>
    </row>
    <row r="4023" spans="1:6" x14ac:dyDescent="0.25">
      <c r="A4023">
        <v>84903</v>
      </c>
      <c r="B4023" t="s">
        <v>3627</v>
      </c>
      <c r="C4023">
        <v>1368.98</v>
      </c>
      <c r="D4023">
        <v>1368.98</v>
      </c>
      <c r="E4023" t="s">
        <v>3628</v>
      </c>
      <c r="F4023" t="s">
        <v>3629</v>
      </c>
    </row>
    <row r="4024" spans="1:6" x14ac:dyDescent="0.25">
      <c r="A4024">
        <v>3401303</v>
      </c>
      <c r="B4024" t="s">
        <v>3627</v>
      </c>
      <c r="C4024">
        <v>24888.71</v>
      </c>
      <c r="D4024">
        <v>24888.71</v>
      </c>
      <c r="E4024" t="s">
        <v>3628</v>
      </c>
      <c r="F4024" t="s">
        <v>3629</v>
      </c>
    </row>
    <row r="4025" spans="1:6" x14ac:dyDescent="0.25">
      <c r="A4025">
        <v>2463203</v>
      </c>
      <c r="B4025" t="s">
        <v>3627</v>
      </c>
      <c r="C4025">
        <v>4348.26</v>
      </c>
      <c r="D4025">
        <v>4348.26</v>
      </c>
      <c r="E4025" t="s">
        <v>3628</v>
      </c>
      <c r="F4025" t="s">
        <v>3629</v>
      </c>
    </row>
    <row r="4026" spans="1:6" x14ac:dyDescent="0.25">
      <c r="A4026">
        <v>322003</v>
      </c>
      <c r="B4026" t="s">
        <v>3627</v>
      </c>
      <c r="C4026">
        <v>5405.34</v>
      </c>
      <c r="D4026">
        <v>5405.34</v>
      </c>
      <c r="E4026" t="s">
        <v>3628</v>
      </c>
      <c r="F4026" t="s">
        <v>3629</v>
      </c>
    </row>
    <row r="4027" spans="1:6" x14ac:dyDescent="0.25">
      <c r="A4027">
        <v>3743203</v>
      </c>
      <c r="B4027" t="s">
        <v>3627</v>
      </c>
      <c r="C4027">
        <v>11031.3</v>
      </c>
      <c r="D4027">
        <v>11031.3</v>
      </c>
      <c r="E4027" t="s">
        <v>3628</v>
      </c>
      <c r="F4027" t="s">
        <v>3629</v>
      </c>
    </row>
    <row r="4028" spans="1:6" x14ac:dyDescent="0.25">
      <c r="A4028">
        <v>4625303</v>
      </c>
      <c r="B4028" t="s">
        <v>3627</v>
      </c>
      <c r="C4028">
        <v>7825</v>
      </c>
      <c r="D4028">
        <v>7825</v>
      </c>
      <c r="E4028" t="s">
        <v>3628</v>
      </c>
      <c r="F4028" t="s">
        <v>3629</v>
      </c>
    </row>
    <row r="4029" spans="1:6" x14ac:dyDescent="0.25">
      <c r="A4029">
        <v>6519703</v>
      </c>
      <c r="B4029" t="s">
        <v>3627</v>
      </c>
      <c r="C4029">
        <v>1500</v>
      </c>
      <c r="D4029">
        <v>1500</v>
      </c>
      <c r="E4029" t="s">
        <v>3628</v>
      </c>
      <c r="F4029" t="s">
        <v>3629</v>
      </c>
    </row>
    <row r="4030" spans="1:6" x14ac:dyDescent="0.25">
      <c r="A4030">
        <v>1244103</v>
      </c>
      <c r="B4030" t="s">
        <v>3630</v>
      </c>
      <c r="C4030">
        <v>0</v>
      </c>
      <c r="D4030">
        <v>0</v>
      </c>
      <c r="E4030" t="s">
        <v>3630</v>
      </c>
      <c r="F4030" t="s">
        <v>3630</v>
      </c>
    </row>
    <row r="4031" spans="1:6" x14ac:dyDescent="0.25">
      <c r="A4031">
        <v>1155603</v>
      </c>
      <c r="B4031" t="s">
        <v>3627</v>
      </c>
      <c r="C4031">
        <v>9928.17</v>
      </c>
      <c r="D4031">
        <v>9928.17</v>
      </c>
      <c r="E4031" t="s">
        <v>3628</v>
      </c>
      <c r="F4031" t="s">
        <v>3629</v>
      </c>
    </row>
    <row r="4032" spans="1:6" x14ac:dyDescent="0.25">
      <c r="A4032">
        <v>689203</v>
      </c>
      <c r="B4032" t="s">
        <v>3630</v>
      </c>
      <c r="C4032">
        <v>0</v>
      </c>
      <c r="D4032">
        <v>0</v>
      </c>
      <c r="E4032" t="s">
        <v>3630</v>
      </c>
      <c r="F4032" t="s">
        <v>3630</v>
      </c>
    </row>
    <row r="4033" spans="1:6" x14ac:dyDescent="0.25">
      <c r="A4033">
        <v>6344003</v>
      </c>
      <c r="B4033" t="s">
        <v>3630</v>
      </c>
      <c r="C4033">
        <v>0</v>
      </c>
      <c r="D4033">
        <v>0</v>
      </c>
      <c r="E4033" t="s">
        <v>3630</v>
      </c>
      <c r="F4033" t="s">
        <v>3630</v>
      </c>
    </row>
    <row r="4034" spans="1:6" x14ac:dyDescent="0.25">
      <c r="A4034">
        <v>5489803</v>
      </c>
      <c r="B4034" t="s">
        <v>3627</v>
      </c>
      <c r="C4034">
        <v>1606.5</v>
      </c>
      <c r="D4034">
        <v>1606.5</v>
      </c>
      <c r="E4034" t="s">
        <v>3628</v>
      </c>
      <c r="F4034" t="s">
        <v>3629</v>
      </c>
    </row>
    <row r="4035" spans="1:6" x14ac:dyDescent="0.25">
      <c r="A4035">
        <v>377003</v>
      </c>
      <c r="B4035" t="s">
        <v>3627</v>
      </c>
      <c r="C4035">
        <v>2757.83</v>
      </c>
      <c r="D4035">
        <v>2757.83</v>
      </c>
      <c r="E4035" t="s">
        <v>3628</v>
      </c>
      <c r="F4035" t="s">
        <v>3629</v>
      </c>
    </row>
    <row r="4036" spans="1:6" x14ac:dyDescent="0.25">
      <c r="A4036">
        <v>63903</v>
      </c>
      <c r="B4036" t="s">
        <v>3627</v>
      </c>
      <c r="C4036">
        <v>3953.62</v>
      </c>
      <c r="D4036">
        <v>3953.62</v>
      </c>
      <c r="E4036" t="s">
        <v>3628</v>
      </c>
      <c r="F4036" t="s">
        <v>3629</v>
      </c>
    </row>
    <row r="4037" spans="1:6" x14ac:dyDescent="0.25">
      <c r="A4037">
        <v>547203</v>
      </c>
      <c r="B4037" t="s">
        <v>3630</v>
      </c>
      <c r="C4037">
        <v>0</v>
      </c>
      <c r="D4037">
        <v>0</v>
      </c>
      <c r="E4037" t="s">
        <v>3630</v>
      </c>
      <c r="F4037" t="s">
        <v>3630</v>
      </c>
    </row>
    <row r="4038" spans="1:6" x14ac:dyDescent="0.25">
      <c r="A4038">
        <v>2129203</v>
      </c>
      <c r="B4038" t="s">
        <v>3627</v>
      </c>
      <c r="C4038">
        <v>5515.65</v>
      </c>
      <c r="D4038">
        <v>5515.65</v>
      </c>
      <c r="E4038" t="s">
        <v>3628</v>
      </c>
      <c r="F4038" t="s">
        <v>3629</v>
      </c>
    </row>
    <row r="4039" spans="1:6" x14ac:dyDescent="0.25">
      <c r="A4039">
        <v>297603</v>
      </c>
      <c r="B4039" t="s">
        <v>3630</v>
      </c>
      <c r="C4039">
        <v>0</v>
      </c>
      <c r="D4039">
        <v>0</v>
      </c>
      <c r="E4039" t="s">
        <v>3630</v>
      </c>
      <c r="F4039" t="s">
        <v>3630</v>
      </c>
    </row>
    <row r="4040" spans="1:6" x14ac:dyDescent="0.25">
      <c r="A4040">
        <v>71203</v>
      </c>
      <c r="B4040" t="s">
        <v>3630</v>
      </c>
      <c r="C4040">
        <v>0</v>
      </c>
      <c r="D4040">
        <v>0</v>
      </c>
      <c r="E4040" t="s">
        <v>3630</v>
      </c>
      <c r="F4040" t="s">
        <v>3630</v>
      </c>
    </row>
    <row r="4041" spans="1:6" x14ac:dyDescent="0.25">
      <c r="A4041">
        <v>1705303</v>
      </c>
      <c r="B4041" t="s">
        <v>3627</v>
      </c>
      <c r="C4041">
        <v>9928.17</v>
      </c>
      <c r="D4041">
        <v>9928.17</v>
      </c>
      <c r="E4041" t="s">
        <v>3628</v>
      </c>
      <c r="F4041" t="s">
        <v>3629</v>
      </c>
    </row>
    <row r="4042" spans="1:6" x14ac:dyDescent="0.25">
      <c r="A4042">
        <v>4221203</v>
      </c>
      <c r="B4042" t="s">
        <v>3630</v>
      </c>
      <c r="C4042">
        <v>0</v>
      </c>
      <c r="D4042">
        <v>0</v>
      </c>
      <c r="E4042" t="s">
        <v>3630</v>
      </c>
      <c r="F4042" t="s">
        <v>3630</v>
      </c>
    </row>
    <row r="4043" spans="1:6" x14ac:dyDescent="0.25">
      <c r="A4043">
        <v>2103203</v>
      </c>
      <c r="B4043" t="s">
        <v>3630</v>
      </c>
      <c r="C4043">
        <v>0</v>
      </c>
      <c r="D4043">
        <v>0</v>
      </c>
      <c r="E4043" t="s">
        <v>3630</v>
      </c>
      <c r="F4043" t="s">
        <v>3630</v>
      </c>
    </row>
    <row r="4044" spans="1:6" x14ac:dyDescent="0.25">
      <c r="A4044">
        <v>1547303</v>
      </c>
      <c r="B4044" t="s">
        <v>3630</v>
      </c>
      <c r="C4044">
        <v>0</v>
      </c>
      <c r="D4044">
        <v>0</v>
      </c>
      <c r="E4044" t="s">
        <v>3630</v>
      </c>
      <c r="F4044" t="s">
        <v>3630</v>
      </c>
    </row>
    <row r="4045" spans="1:6" x14ac:dyDescent="0.25">
      <c r="A4045">
        <v>1264103</v>
      </c>
      <c r="B4045" t="s">
        <v>3630</v>
      </c>
      <c r="C4045">
        <v>0</v>
      </c>
      <c r="D4045">
        <v>0</v>
      </c>
      <c r="E4045" t="s">
        <v>3630</v>
      </c>
      <c r="F4045" t="s">
        <v>3630</v>
      </c>
    </row>
    <row r="4046" spans="1:6" x14ac:dyDescent="0.25">
      <c r="A4046">
        <v>2327303</v>
      </c>
      <c r="B4046" t="s">
        <v>3630</v>
      </c>
      <c r="C4046">
        <v>0</v>
      </c>
      <c r="D4046">
        <v>0</v>
      </c>
      <c r="E4046" t="s">
        <v>3630</v>
      </c>
      <c r="F4046" t="s">
        <v>3630</v>
      </c>
    </row>
    <row r="4047" spans="1:6" x14ac:dyDescent="0.25">
      <c r="A4047">
        <v>6567803</v>
      </c>
      <c r="B4047" t="s">
        <v>3627</v>
      </c>
      <c r="C4047">
        <v>14768.1</v>
      </c>
      <c r="D4047">
        <v>14768.1</v>
      </c>
      <c r="E4047" t="s">
        <v>3628</v>
      </c>
      <c r="F4047" t="s">
        <v>3629</v>
      </c>
    </row>
    <row r="4048" spans="1:6" x14ac:dyDescent="0.25">
      <c r="A4048">
        <v>1370003</v>
      </c>
      <c r="B4048" t="s">
        <v>3627</v>
      </c>
      <c r="C4048">
        <v>15633.54</v>
      </c>
      <c r="D4048">
        <v>15633.54</v>
      </c>
      <c r="E4048" t="s">
        <v>3628</v>
      </c>
      <c r="F4048" t="s">
        <v>3629</v>
      </c>
    </row>
    <row r="4049" spans="1:6" x14ac:dyDescent="0.25">
      <c r="A4049">
        <v>3315203</v>
      </c>
      <c r="B4049" t="s">
        <v>3627</v>
      </c>
      <c r="C4049">
        <v>26133.15</v>
      </c>
      <c r="D4049">
        <v>26133.15</v>
      </c>
      <c r="E4049" t="s">
        <v>3628</v>
      </c>
      <c r="F4049" t="s">
        <v>3629</v>
      </c>
    </row>
    <row r="4050" spans="1:6" x14ac:dyDescent="0.25">
      <c r="A4050">
        <v>322903</v>
      </c>
      <c r="B4050" t="s">
        <v>3627</v>
      </c>
      <c r="C4050">
        <v>15403.44</v>
      </c>
      <c r="D4050">
        <v>15403.44</v>
      </c>
      <c r="E4050" t="s">
        <v>3628</v>
      </c>
      <c r="F4050" t="s">
        <v>3629</v>
      </c>
    </row>
    <row r="4051" spans="1:6" x14ac:dyDescent="0.25">
      <c r="A4051">
        <v>6166503</v>
      </c>
      <c r="B4051" t="s">
        <v>3627</v>
      </c>
      <c r="C4051">
        <v>13568.5</v>
      </c>
      <c r="D4051">
        <v>13568.5</v>
      </c>
      <c r="E4051" t="s">
        <v>3628</v>
      </c>
      <c r="F4051" t="s">
        <v>3629</v>
      </c>
    </row>
    <row r="4052" spans="1:6" x14ac:dyDescent="0.25">
      <c r="A4052">
        <v>3507203</v>
      </c>
      <c r="B4052" t="s">
        <v>3630</v>
      </c>
      <c r="C4052">
        <v>0</v>
      </c>
      <c r="D4052">
        <v>0</v>
      </c>
      <c r="E4052" t="s">
        <v>3630</v>
      </c>
      <c r="F4052" t="s">
        <v>3630</v>
      </c>
    </row>
    <row r="4053" spans="1:6" x14ac:dyDescent="0.25">
      <c r="A4053">
        <v>6495903</v>
      </c>
      <c r="B4053" t="s">
        <v>3627</v>
      </c>
      <c r="C4053">
        <v>50144.61</v>
      </c>
      <c r="D4053">
        <v>50144.61</v>
      </c>
      <c r="E4053" t="s">
        <v>3628</v>
      </c>
      <c r="F4053" t="s">
        <v>3629</v>
      </c>
    </row>
    <row r="4054" spans="1:6" x14ac:dyDescent="0.25">
      <c r="A4054">
        <v>379003</v>
      </c>
      <c r="B4054" t="s">
        <v>3630</v>
      </c>
      <c r="C4054">
        <v>0</v>
      </c>
      <c r="D4054">
        <v>0</v>
      </c>
      <c r="E4054" t="s">
        <v>3630</v>
      </c>
      <c r="F4054" t="s">
        <v>3630</v>
      </c>
    </row>
    <row r="4055" spans="1:6" x14ac:dyDescent="0.25">
      <c r="A4055">
        <v>1200103</v>
      </c>
      <c r="B4055" t="s">
        <v>3627</v>
      </c>
      <c r="C4055">
        <v>9026.91</v>
      </c>
      <c r="D4055">
        <v>9026.91</v>
      </c>
      <c r="E4055" t="s">
        <v>3628</v>
      </c>
      <c r="F4055" t="s">
        <v>3629</v>
      </c>
    </row>
    <row r="4056" spans="1:6" x14ac:dyDescent="0.25">
      <c r="A4056">
        <v>6704103</v>
      </c>
      <c r="B4056" t="s">
        <v>3630</v>
      </c>
      <c r="C4056">
        <v>0</v>
      </c>
      <c r="D4056">
        <v>0</v>
      </c>
      <c r="E4056" t="s">
        <v>3630</v>
      </c>
      <c r="F4056" t="s">
        <v>3630</v>
      </c>
    </row>
    <row r="4057" spans="1:6" x14ac:dyDescent="0.25">
      <c r="A4057">
        <v>416903</v>
      </c>
      <c r="B4057" t="s">
        <v>3627</v>
      </c>
      <c r="C4057">
        <v>4200.71</v>
      </c>
      <c r="D4057">
        <v>4200.71</v>
      </c>
      <c r="E4057" t="s">
        <v>3628</v>
      </c>
      <c r="F4057" t="s">
        <v>3629</v>
      </c>
    </row>
    <row r="4058" spans="1:6" x14ac:dyDescent="0.25">
      <c r="A4058">
        <v>1243903</v>
      </c>
      <c r="B4058" t="s">
        <v>3627</v>
      </c>
      <c r="C4058">
        <v>7122.15</v>
      </c>
      <c r="D4058">
        <v>7122.15</v>
      </c>
      <c r="E4058" t="s">
        <v>3628</v>
      </c>
      <c r="F4058" t="s">
        <v>3629</v>
      </c>
    </row>
    <row r="4059" spans="1:6" x14ac:dyDescent="0.25">
      <c r="A4059">
        <v>6076703</v>
      </c>
      <c r="B4059" t="s">
        <v>3630</v>
      </c>
      <c r="C4059">
        <v>0</v>
      </c>
      <c r="D4059">
        <v>0</v>
      </c>
      <c r="E4059" t="s">
        <v>3630</v>
      </c>
      <c r="F4059" t="s">
        <v>3630</v>
      </c>
    </row>
    <row r="4060" spans="1:6" x14ac:dyDescent="0.25">
      <c r="A4060">
        <v>111703</v>
      </c>
      <c r="B4060" t="s">
        <v>3630</v>
      </c>
      <c r="C4060">
        <v>0</v>
      </c>
      <c r="D4060">
        <v>0</v>
      </c>
      <c r="E4060" t="s">
        <v>3630</v>
      </c>
      <c r="F4060" t="s">
        <v>3630</v>
      </c>
    </row>
    <row r="4061" spans="1:6" x14ac:dyDescent="0.25">
      <c r="A4061">
        <v>1320103</v>
      </c>
      <c r="B4061" t="s">
        <v>3627</v>
      </c>
      <c r="C4061">
        <v>8163.16</v>
      </c>
      <c r="D4061">
        <v>8163.16</v>
      </c>
      <c r="E4061" t="s">
        <v>3628</v>
      </c>
      <c r="F4061" t="s">
        <v>3629</v>
      </c>
    </row>
    <row r="4062" spans="1:6" x14ac:dyDescent="0.25">
      <c r="A4062">
        <v>13803</v>
      </c>
      <c r="B4062" t="s">
        <v>3627</v>
      </c>
      <c r="C4062">
        <v>26640.59</v>
      </c>
      <c r="D4062">
        <v>26640.59</v>
      </c>
      <c r="E4062" t="s">
        <v>3628</v>
      </c>
      <c r="F4062" t="s">
        <v>3629</v>
      </c>
    </row>
    <row r="4063" spans="1:6" x14ac:dyDescent="0.25">
      <c r="A4063">
        <v>1265403</v>
      </c>
      <c r="B4063" t="s">
        <v>3627</v>
      </c>
      <c r="C4063">
        <v>8026.33</v>
      </c>
      <c r="D4063">
        <v>8026.33</v>
      </c>
      <c r="E4063" t="s">
        <v>3628</v>
      </c>
      <c r="F4063" t="s">
        <v>3629</v>
      </c>
    </row>
    <row r="4064" spans="1:6" x14ac:dyDescent="0.25">
      <c r="A4064">
        <v>1211203</v>
      </c>
      <c r="B4064" t="s">
        <v>3627</v>
      </c>
      <c r="C4064">
        <v>14768.1</v>
      </c>
      <c r="D4064">
        <v>14768.1</v>
      </c>
      <c r="E4064" t="s">
        <v>3628</v>
      </c>
      <c r="F4064" t="s">
        <v>3629</v>
      </c>
    </row>
    <row r="4065" spans="1:6" x14ac:dyDescent="0.25">
      <c r="A4065">
        <v>5599803</v>
      </c>
      <c r="B4065" t="s">
        <v>3630</v>
      </c>
      <c r="C4065">
        <v>0</v>
      </c>
      <c r="D4065">
        <v>0</v>
      </c>
      <c r="E4065" t="s">
        <v>3630</v>
      </c>
      <c r="F4065" t="s">
        <v>3630</v>
      </c>
    </row>
    <row r="4066" spans="1:6" x14ac:dyDescent="0.25">
      <c r="A4066">
        <v>1291403</v>
      </c>
      <c r="B4066" t="s">
        <v>3627</v>
      </c>
      <c r="C4066">
        <v>4150.57</v>
      </c>
      <c r="D4066">
        <v>4150.57</v>
      </c>
      <c r="E4066" t="s">
        <v>3628</v>
      </c>
      <c r="F4066" t="s">
        <v>3629</v>
      </c>
    </row>
    <row r="4067" spans="1:6" x14ac:dyDescent="0.25">
      <c r="A4067">
        <v>1263503</v>
      </c>
      <c r="B4067" t="s">
        <v>3627</v>
      </c>
      <c r="C4067">
        <v>2921.09</v>
      </c>
      <c r="D4067">
        <v>2921.09</v>
      </c>
      <c r="E4067" t="s">
        <v>3628</v>
      </c>
      <c r="F4067" t="s">
        <v>3629</v>
      </c>
    </row>
    <row r="4068" spans="1:6" x14ac:dyDescent="0.25">
      <c r="A4068">
        <v>5483803</v>
      </c>
      <c r="B4068" t="s">
        <v>3627</v>
      </c>
      <c r="C4068">
        <v>14619.15</v>
      </c>
      <c r="D4068">
        <v>14619.15</v>
      </c>
      <c r="E4068" t="s">
        <v>3628</v>
      </c>
      <c r="F4068" t="s">
        <v>3629</v>
      </c>
    </row>
    <row r="4069" spans="1:6" x14ac:dyDescent="0.25">
      <c r="A4069">
        <v>5677903</v>
      </c>
      <c r="B4069" t="s">
        <v>3630</v>
      </c>
      <c r="C4069">
        <v>0</v>
      </c>
      <c r="D4069">
        <v>0</v>
      </c>
      <c r="E4069" t="s">
        <v>3630</v>
      </c>
      <c r="F4069" t="s">
        <v>3630</v>
      </c>
    </row>
    <row r="4070" spans="1:6" x14ac:dyDescent="0.25">
      <c r="A4070">
        <v>1359203</v>
      </c>
      <c r="B4070" t="s">
        <v>3627</v>
      </c>
      <c r="C4070">
        <v>5040.2</v>
      </c>
      <c r="D4070">
        <v>5040.2</v>
      </c>
      <c r="E4070" t="s">
        <v>3628</v>
      </c>
      <c r="F4070" t="s">
        <v>3629</v>
      </c>
    </row>
    <row r="4071" spans="1:6" x14ac:dyDescent="0.25">
      <c r="A4071">
        <v>5319703</v>
      </c>
      <c r="B4071" t="s">
        <v>3630</v>
      </c>
      <c r="C4071">
        <v>0</v>
      </c>
      <c r="D4071">
        <v>0</v>
      </c>
      <c r="E4071" t="s">
        <v>3630</v>
      </c>
      <c r="F4071" t="s">
        <v>3630</v>
      </c>
    </row>
    <row r="4072" spans="1:6" x14ac:dyDescent="0.25">
      <c r="A4072">
        <v>5745703</v>
      </c>
      <c r="B4072" t="s">
        <v>3627</v>
      </c>
      <c r="C4072">
        <v>6067.22</v>
      </c>
      <c r="D4072">
        <v>6067.22</v>
      </c>
      <c r="E4072" t="s">
        <v>3628</v>
      </c>
      <c r="F4072" t="s">
        <v>3629</v>
      </c>
    </row>
    <row r="4073" spans="1:6" x14ac:dyDescent="0.25">
      <c r="A4073">
        <v>1859303</v>
      </c>
      <c r="B4073" t="s">
        <v>3630</v>
      </c>
      <c r="C4073">
        <v>0</v>
      </c>
      <c r="D4073">
        <v>0</v>
      </c>
      <c r="E4073" t="s">
        <v>3630</v>
      </c>
      <c r="F4073" t="s">
        <v>3630</v>
      </c>
    </row>
    <row r="4074" spans="1:6" x14ac:dyDescent="0.25">
      <c r="A4074">
        <v>6548403</v>
      </c>
      <c r="B4074" t="s">
        <v>3627</v>
      </c>
      <c r="C4074">
        <v>5250</v>
      </c>
      <c r="D4074">
        <v>5250</v>
      </c>
      <c r="E4074" t="s">
        <v>3628</v>
      </c>
      <c r="F4074" t="s">
        <v>3629</v>
      </c>
    </row>
    <row r="4075" spans="1:6" x14ac:dyDescent="0.25">
      <c r="A4075">
        <v>281503</v>
      </c>
      <c r="B4075" t="s">
        <v>3630</v>
      </c>
      <c r="C4075">
        <v>0</v>
      </c>
      <c r="D4075">
        <v>0</v>
      </c>
      <c r="E4075" t="s">
        <v>3630</v>
      </c>
      <c r="F4075" t="s">
        <v>3630</v>
      </c>
    </row>
    <row r="4076" spans="1:6" x14ac:dyDescent="0.25">
      <c r="A4076">
        <v>5621703</v>
      </c>
      <c r="B4076" t="s">
        <v>3627</v>
      </c>
      <c r="C4076">
        <v>3182.87</v>
      </c>
      <c r="D4076">
        <v>3182.87</v>
      </c>
      <c r="E4076" t="s">
        <v>3628</v>
      </c>
      <c r="F4076" t="s">
        <v>3629</v>
      </c>
    </row>
    <row r="4077" spans="1:6" x14ac:dyDescent="0.25">
      <c r="A4077">
        <v>1329203</v>
      </c>
      <c r="B4077" t="s">
        <v>3627</v>
      </c>
      <c r="C4077">
        <v>15057.72</v>
      </c>
      <c r="D4077">
        <v>15057.72</v>
      </c>
      <c r="E4077" t="s">
        <v>3628</v>
      </c>
      <c r="F4077" t="s">
        <v>3629</v>
      </c>
    </row>
    <row r="4078" spans="1:6" x14ac:dyDescent="0.25">
      <c r="A4078">
        <v>5447303</v>
      </c>
      <c r="B4078" t="s">
        <v>3627</v>
      </c>
      <c r="C4078">
        <v>12145.94</v>
      </c>
      <c r="D4078">
        <v>12145.94</v>
      </c>
      <c r="E4078" t="s">
        <v>3628</v>
      </c>
      <c r="F4078" t="s">
        <v>3629</v>
      </c>
    </row>
    <row r="4079" spans="1:6" x14ac:dyDescent="0.25">
      <c r="A4079">
        <v>201203</v>
      </c>
      <c r="B4079" t="s">
        <v>3630</v>
      </c>
      <c r="C4079">
        <v>0</v>
      </c>
      <c r="D4079">
        <v>0</v>
      </c>
      <c r="E4079" t="s">
        <v>3630</v>
      </c>
      <c r="F4079" t="s">
        <v>3630</v>
      </c>
    </row>
    <row r="4080" spans="1:6" x14ac:dyDescent="0.25">
      <c r="A4080">
        <v>5231803</v>
      </c>
      <c r="B4080" t="s">
        <v>3630</v>
      </c>
      <c r="C4080">
        <v>0</v>
      </c>
      <c r="D4080">
        <v>0</v>
      </c>
      <c r="E4080" t="s">
        <v>3630</v>
      </c>
      <c r="F4080" t="s">
        <v>3630</v>
      </c>
    </row>
    <row r="4081" spans="1:6" x14ac:dyDescent="0.25">
      <c r="A4081">
        <v>5847903</v>
      </c>
      <c r="B4081" t="s">
        <v>3630</v>
      </c>
      <c r="C4081">
        <v>0</v>
      </c>
      <c r="D4081">
        <v>0</v>
      </c>
      <c r="E4081" t="s">
        <v>3630</v>
      </c>
      <c r="F4081" t="s">
        <v>3630</v>
      </c>
    </row>
    <row r="4082" spans="1:6" x14ac:dyDescent="0.25">
      <c r="A4082">
        <v>1283703</v>
      </c>
      <c r="B4082" t="s">
        <v>3627</v>
      </c>
      <c r="C4082">
        <v>6067.22</v>
      </c>
      <c r="D4082">
        <v>6067.22</v>
      </c>
      <c r="E4082" t="s">
        <v>3628</v>
      </c>
      <c r="F4082" t="s">
        <v>3629</v>
      </c>
    </row>
    <row r="4083" spans="1:6" x14ac:dyDescent="0.25">
      <c r="A4083">
        <v>5242203</v>
      </c>
      <c r="B4083" t="s">
        <v>3627</v>
      </c>
      <c r="C4083">
        <v>7988.4</v>
      </c>
      <c r="D4083">
        <v>7988.4</v>
      </c>
      <c r="E4083" t="s">
        <v>3628</v>
      </c>
      <c r="F4083" t="s">
        <v>3629</v>
      </c>
    </row>
    <row r="4084" spans="1:6" x14ac:dyDescent="0.25">
      <c r="A4084">
        <v>4199203</v>
      </c>
      <c r="B4084" t="s">
        <v>3630</v>
      </c>
      <c r="C4084">
        <v>0</v>
      </c>
      <c r="D4084">
        <v>0</v>
      </c>
      <c r="E4084" t="s">
        <v>3630</v>
      </c>
      <c r="F4084" t="s">
        <v>3630</v>
      </c>
    </row>
    <row r="4085" spans="1:6" x14ac:dyDescent="0.25">
      <c r="A4085">
        <v>2137203</v>
      </c>
      <c r="B4085" t="s">
        <v>3630</v>
      </c>
      <c r="C4085">
        <v>0</v>
      </c>
      <c r="D4085">
        <v>0</v>
      </c>
      <c r="E4085" t="s">
        <v>3630</v>
      </c>
      <c r="F4085" t="s">
        <v>3630</v>
      </c>
    </row>
    <row r="4086" spans="1:6" x14ac:dyDescent="0.25">
      <c r="A4086">
        <v>1901203</v>
      </c>
      <c r="B4086" t="s">
        <v>3630</v>
      </c>
      <c r="C4086">
        <v>0</v>
      </c>
      <c r="D4086">
        <v>0</v>
      </c>
      <c r="E4086" t="s">
        <v>3630</v>
      </c>
      <c r="F4086" t="s">
        <v>3630</v>
      </c>
    </row>
    <row r="4087" spans="1:6" x14ac:dyDescent="0.25">
      <c r="A4087">
        <v>5223003</v>
      </c>
      <c r="B4087" t="s">
        <v>3627</v>
      </c>
      <c r="C4087">
        <v>15057</v>
      </c>
      <c r="D4087">
        <v>15057</v>
      </c>
      <c r="E4087" t="s">
        <v>3628</v>
      </c>
      <c r="F4087" t="s">
        <v>3629</v>
      </c>
    </row>
    <row r="4088" spans="1:6" x14ac:dyDescent="0.25">
      <c r="A4088">
        <v>6309703</v>
      </c>
      <c r="B4088" t="s">
        <v>3630</v>
      </c>
      <c r="C4088">
        <v>0</v>
      </c>
      <c r="D4088">
        <v>0</v>
      </c>
      <c r="E4088" t="s">
        <v>3630</v>
      </c>
      <c r="F4088" t="s">
        <v>3630</v>
      </c>
    </row>
    <row r="4089" spans="1:6" x14ac:dyDescent="0.25">
      <c r="A4089">
        <v>3611303</v>
      </c>
      <c r="B4089" t="s">
        <v>3630</v>
      </c>
      <c r="C4089">
        <v>0</v>
      </c>
      <c r="D4089">
        <v>0</v>
      </c>
      <c r="E4089" t="s">
        <v>3630</v>
      </c>
      <c r="F4089" t="s">
        <v>3630</v>
      </c>
    </row>
    <row r="4090" spans="1:6" x14ac:dyDescent="0.25">
      <c r="A4090">
        <v>183803</v>
      </c>
      <c r="B4090" t="s">
        <v>3630</v>
      </c>
      <c r="C4090">
        <v>0</v>
      </c>
      <c r="D4090">
        <v>0</v>
      </c>
      <c r="E4090" t="s">
        <v>3630</v>
      </c>
      <c r="F4090" t="s">
        <v>3630</v>
      </c>
    </row>
    <row r="4091" spans="1:6" x14ac:dyDescent="0.25">
      <c r="A4091">
        <v>1263703</v>
      </c>
      <c r="B4091" t="s">
        <v>3630</v>
      </c>
      <c r="C4091">
        <v>0</v>
      </c>
      <c r="D4091">
        <v>0</v>
      </c>
      <c r="E4091" t="s">
        <v>3630</v>
      </c>
      <c r="F4091" t="s">
        <v>3630</v>
      </c>
    </row>
    <row r="4092" spans="1:6" x14ac:dyDescent="0.25">
      <c r="A4092">
        <v>5746003</v>
      </c>
      <c r="B4092" t="s">
        <v>3630</v>
      </c>
      <c r="C4092">
        <v>0</v>
      </c>
      <c r="D4092">
        <v>0</v>
      </c>
      <c r="E4092" t="s">
        <v>3630</v>
      </c>
      <c r="F4092" t="s">
        <v>3630</v>
      </c>
    </row>
    <row r="4093" spans="1:6" x14ac:dyDescent="0.25">
      <c r="A4093">
        <v>1227703</v>
      </c>
      <c r="B4093" t="s">
        <v>3627</v>
      </c>
      <c r="C4093">
        <v>26734.62</v>
      </c>
      <c r="D4093">
        <v>26734.62</v>
      </c>
      <c r="E4093" t="s">
        <v>3628</v>
      </c>
      <c r="F4093" t="s">
        <v>3629</v>
      </c>
    </row>
    <row r="4094" spans="1:6" x14ac:dyDescent="0.25">
      <c r="A4094">
        <v>1215203</v>
      </c>
      <c r="B4094" t="s">
        <v>3627</v>
      </c>
      <c r="C4094">
        <v>24888.71</v>
      </c>
      <c r="D4094">
        <v>24888.71</v>
      </c>
      <c r="E4094" t="s">
        <v>3628</v>
      </c>
      <c r="F4094" t="s">
        <v>3629</v>
      </c>
    </row>
    <row r="4095" spans="1:6" x14ac:dyDescent="0.25">
      <c r="A4095">
        <v>4221403</v>
      </c>
      <c r="B4095" t="s">
        <v>3630</v>
      </c>
      <c r="C4095">
        <v>0</v>
      </c>
      <c r="D4095">
        <v>0</v>
      </c>
      <c r="E4095" t="s">
        <v>3630</v>
      </c>
      <c r="F4095" t="s">
        <v>3630</v>
      </c>
    </row>
    <row r="4096" spans="1:6" x14ac:dyDescent="0.25">
      <c r="A4096">
        <v>5766003</v>
      </c>
      <c r="B4096" t="s">
        <v>3630</v>
      </c>
      <c r="C4096">
        <v>0</v>
      </c>
      <c r="D4096">
        <v>0</v>
      </c>
      <c r="E4096" t="s">
        <v>3630</v>
      </c>
      <c r="F4096" t="s">
        <v>3630</v>
      </c>
    </row>
    <row r="4097" spans="1:6" x14ac:dyDescent="0.25">
      <c r="A4097">
        <v>421203</v>
      </c>
      <c r="B4097" t="s">
        <v>3630</v>
      </c>
      <c r="C4097">
        <v>0</v>
      </c>
      <c r="D4097">
        <v>0</v>
      </c>
      <c r="E4097" t="s">
        <v>3630</v>
      </c>
      <c r="F4097" t="s">
        <v>3630</v>
      </c>
    </row>
    <row r="4098" spans="1:6" x14ac:dyDescent="0.25">
      <c r="A4098">
        <v>143903</v>
      </c>
      <c r="B4098" t="s">
        <v>3627</v>
      </c>
      <c r="C4098">
        <v>1407.6</v>
      </c>
      <c r="D4098">
        <v>1407.6</v>
      </c>
      <c r="E4098" t="s">
        <v>3628</v>
      </c>
      <c r="F4098" t="s">
        <v>3629</v>
      </c>
    </row>
    <row r="4099" spans="1:6" x14ac:dyDescent="0.25">
      <c r="A4099">
        <v>1311203</v>
      </c>
      <c r="B4099" t="s">
        <v>3630</v>
      </c>
      <c r="C4099">
        <v>0</v>
      </c>
      <c r="D4099">
        <v>0</v>
      </c>
      <c r="E4099" t="s">
        <v>3630</v>
      </c>
      <c r="F4099" t="s">
        <v>3630</v>
      </c>
    </row>
    <row r="4100" spans="1:6" x14ac:dyDescent="0.25">
      <c r="A4100">
        <v>1263203</v>
      </c>
      <c r="B4100" t="s">
        <v>3630</v>
      </c>
      <c r="C4100">
        <v>0</v>
      </c>
      <c r="D4100">
        <v>0</v>
      </c>
      <c r="E4100" t="s">
        <v>3630</v>
      </c>
      <c r="F4100" t="s">
        <v>3630</v>
      </c>
    </row>
    <row r="4101" spans="1:6" x14ac:dyDescent="0.25">
      <c r="A4101">
        <v>1260703</v>
      </c>
      <c r="B4101" t="s">
        <v>3630</v>
      </c>
      <c r="C4101">
        <v>0</v>
      </c>
      <c r="D4101">
        <v>0</v>
      </c>
      <c r="E4101" t="s">
        <v>3630</v>
      </c>
      <c r="F4101" t="s">
        <v>3630</v>
      </c>
    </row>
    <row r="4102" spans="1:6" x14ac:dyDescent="0.25">
      <c r="A4102">
        <v>1539303</v>
      </c>
      <c r="B4102" t="s">
        <v>3630</v>
      </c>
      <c r="C4102">
        <v>0</v>
      </c>
      <c r="D4102">
        <v>0</v>
      </c>
      <c r="E4102" t="s">
        <v>3630</v>
      </c>
      <c r="F4102" t="s">
        <v>3630</v>
      </c>
    </row>
    <row r="4103" spans="1:6" x14ac:dyDescent="0.25">
      <c r="A4103">
        <v>2135203</v>
      </c>
      <c r="B4103" t="s">
        <v>3630</v>
      </c>
      <c r="C4103">
        <v>0</v>
      </c>
      <c r="D4103">
        <v>0</v>
      </c>
      <c r="E4103" t="s">
        <v>3630</v>
      </c>
      <c r="F4103" t="s">
        <v>3630</v>
      </c>
    </row>
    <row r="4104" spans="1:6" x14ac:dyDescent="0.25">
      <c r="A4104">
        <v>2639203</v>
      </c>
      <c r="B4104" t="s">
        <v>3627</v>
      </c>
      <c r="C4104">
        <v>9244.23</v>
      </c>
      <c r="D4104">
        <v>9244.23</v>
      </c>
      <c r="E4104" t="s">
        <v>3628</v>
      </c>
      <c r="F4104" t="s">
        <v>3629</v>
      </c>
    </row>
    <row r="4105" spans="1:6" x14ac:dyDescent="0.25">
      <c r="A4105">
        <v>5827803</v>
      </c>
      <c r="B4105" t="s">
        <v>3627</v>
      </c>
      <c r="C4105">
        <v>10621.95</v>
      </c>
      <c r="D4105">
        <v>10621.95</v>
      </c>
      <c r="E4105" t="s">
        <v>3628</v>
      </c>
      <c r="F4105" t="s">
        <v>3629</v>
      </c>
    </row>
    <row r="4106" spans="1:6" x14ac:dyDescent="0.25">
      <c r="A4106">
        <v>6205103</v>
      </c>
      <c r="B4106" t="s">
        <v>3630</v>
      </c>
      <c r="C4106">
        <v>0</v>
      </c>
      <c r="D4106">
        <v>0</v>
      </c>
      <c r="E4106" t="s">
        <v>3630</v>
      </c>
      <c r="F4106" t="s">
        <v>3630</v>
      </c>
    </row>
    <row r="4107" spans="1:6" x14ac:dyDescent="0.25">
      <c r="A4107">
        <v>5788103</v>
      </c>
      <c r="B4107" t="s">
        <v>3630</v>
      </c>
      <c r="C4107">
        <v>0</v>
      </c>
      <c r="D4107">
        <v>0</v>
      </c>
      <c r="E4107" t="s">
        <v>3630</v>
      </c>
      <c r="F4107" t="s">
        <v>3630</v>
      </c>
    </row>
    <row r="4108" spans="1:6" x14ac:dyDescent="0.25">
      <c r="A4108">
        <v>375203</v>
      </c>
      <c r="B4108" t="s">
        <v>3627</v>
      </c>
      <c r="C4108">
        <v>6466.55</v>
      </c>
      <c r="D4108">
        <v>6466.55</v>
      </c>
      <c r="E4108" t="s">
        <v>3628</v>
      </c>
      <c r="F4108" t="s">
        <v>3629</v>
      </c>
    </row>
    <row r="4109" spans="1:6" x14ac:dyDescent="0.25">
      <c r="A4109">
        <v>5886303</v>
      </c>
      <c r="B4109" t="s">
        <v>3627</v>
      </c>
      <c r="C4109">
        <v>7000</v>
      </c>
      <c r="D4109">
        <v>7000</v>
      </c>
      <c r="E4109" t="s">
        <v>3628</v>
      </c>
      <c r="F4109" t="s">
        <v>3629</v>
      </c>
    </row>
    <row r="4110" spans="1:6" x14ac:dyDescent="0.25">
      <c r="A4110">
        <v>422003</v>
      </c>
      <c r="B4110" t="s">
        <v>3630</v>
      </c>
      <c r="C4110">
        <v>0</v>
      </c>
      <c r="D4110">
        <v>0</v>
      </c>
      <c r="E4110" t="s">
        <v>3630</v>
      </c>
      <c r="F4110" t="s">
        <v>3630</v>
      </c>
    </row>
    <row r="4111" spans="1:6" x14ac:dyDescent="0.25">
      <c r="A4111">
        <v>275403</v>
      </c>
      <c r="B4111" t="s">
        <v>3630</v>
      </c>
      <c r="C4111">
        <v>0</v>
      </c>
      <c r="D4111">
        <v>0</v>
      </c>
      <c r="E4111" t="s">
        <v>3630</v>
      </c>
      <c r="F4111" t="s">
        <v>3630</v>
      </c>
    </row>
    <row r="4112" spans="1:6" x14ac:dyDescent="0.25">
      <c r="A4112">
        <v>1543203</v>
      </c>
      <c r="B4112" t="s">
        <v>3627</v>
      </c>
      <c r="C4112">
        <v>3969.17</v>
      </c>
      <c r="D4112">
        <v>3969.17</v>
      </c>
      <c r="E4112" t="s">
        <v>3628</v>
      </c>
      <c r="F4112" t="s">
        <v>3629</v>
      </c>
    </row>
    <row r="4113" spans="1:6" x14ac:dyDescent="0.25">
      <c r="A4113">
        <v>1895303</v>
      </c>
      <c r="B4113" t="s">
        <v>3630</v>
      </c>
      <c r="C4113">
        <v>0</v>
      </c>
      <c r="D4113">
        <v>0</v>
      </c>
      <c r="E4113" t="s">
        <v>3630</v>
      </c>
      <c r="F4113" t="s">
        <v>3630</v>
      </c>
    </row>
    <row r="4114" spans="1:6" x14ac:dyDescent="0.25">
      <c r="A4114">
        <v>2920403</v>
      </c>
      <c r="B4114" t="s">
        <v>3630</v>
      </c>
      <c r="C4114">
        <v>0</v>
      </c>
      <c r="D4114">
        <v>0</v>
      </c>
      <c r="E4114" t="s">
        <v>3630</v>
      </c>
      <c r="F4114" t="s">
        <v>3630</v>
      </c>
    </row>
    <row r="4115" spans="1:6" x14ac:dyDescent="0.25">
      <c r="A4115">
        <v>5904103</v>
      </c>
      <c r="B4115" t="s">
        <v>3630</v>
      </c>
      <c r="C4115">
        <v>0</v>
      </c>
      <c r="D4115">
        <v>0</v>
      </c>
      <c r="E4115" t="s">
        <v>3630</v>
      </c>
      <c r="F4115" t="s">
        <v>3630</v>
      </c>
    </row>
    <row r="4116" spans="1:6" x14ac:dyDescent="0.25">
      <c r="A4116">
        <v>346303</v>
      </c>
      <c r="B4116" t="s">
        <v>3630</v>
      </c>
      <c r="C4116">
        <v>0</v>
      </c>
      <c r="D4116">
        <v>0</v>
      </c>
      <c r="E4116" t="s">
        <v>3630</v>
      </c>
      <c r="F4116" t="s">
        <v>3630</v>
      </c>
    </row>
    <row r="4117" spans="1:6" x14ac:dyDescent="0.25">
      <c r="A4117">
        <v>375503</v>
      </c>
      <c r="B4117" t="s">
        <v>3630</v>
      </c>
      <c r="C4117">
        <v>0</v>
      </c>
      <c r="D4117">
        <v>0</v>
      </c>
      <c r="E4117" t="s">
        <v>3630</v>
      </c>
      <c r="F4117" t="s">
        <v>3630</v>
      </c>
    </row>
    <row r="4118" spans="1:6" x14ac:dyDescent="0.25">
      <c r="A4118">
        <v>418403</v>
      </c>
      <c r="B4118" t="s">
        <v>3630</v>
      </c>
      <c r="C4118">
        <v>0</v>
      </c>
      <c r="D4118">
        <v>0</v>
      </c>
      <c r="E4118" t="s">
        <v>3630</v>
      </c>
      <c r="F4118" t="s">
        <v>3630</v>
      </c>
    </row>
    <row r="4119" spans="1:6" x14ac:dyDescent="0.25">
      <c r="A4119">
        <v>1351203</v>
      </c>
      <c r="B4119" t="s">
        <v>3630</v>
      </c>
      <c r="C4119">
        <v>0</v>
      </c>
      <c r="D4119">
        <v>0</v>
      </c>
      <c r="E4119" t="s">
        <v>3630</v>
      </c>
      <c r="F4119" t="s">
        <v>3630</v>
      </c>
    </row>
    <row r="4120" spans="1:6" x14ac:dyDescent="0.25">
      <c r="A4120">
        <v>1355303</v>
      </c>
      <c r="B4120" t="s">
        <v>3630</v>
      </c>
      <c r="C4120">
        <v>0</v>
      </c>
      <c r="D4120">
        <v>0</v>
      </c>
      <c r="E4120" t="s">
        <v>3630</v>
      </c>
      <c r="F4120" t="s">
        <v>3630</v>
      </c>
    </row>
    <row r="4121" spans="1:6" x14ac:dyDescent="0.25">
      <c r="A4121">
        <v>2027203</v>
      </c>
      <c r="B4121" t="s">
        <v>3630</v>
      </c>
      <c r="C4121">
        <v>0</v>
      </c>
      <c r="D4121">
        <v>0</v>
      </c>
      <c r="E4121" t="s">
        <v>3630</v>
      </c>
      <c r="F4121" t="s">
        <v>3630</v>
      </c>
    </row>
    <row r="4122" spans="1:6" x14ac:dyDescent="0.25">
      <c r="A4122">
        <v>2147203</v>
      </c>
      <c r="B4122" t="s">
        <v>3630</v>
      </c>
      <c r="C4122">
        <v>0</v>
      </c>
      <c r="D4122">
        <v>0</v>
      </c>
      <c r="E4122" t="s">
        <v>3630</v>
      </c>
      <c r="F4122" t="s">
        <v>3630</v>
      </c>
    </row>
    <row r="4123" spans="1:6" x14ac:dyDescent="0.25">
      <c r="A4123">
        <v>353403</v>
      </c>
      <c r="B4123" t="s">
        <v>3630</v>
      </c>
      <c r="C4123">
        <v>0</v>
      </c>
      <c r="D4123">
        <v>0</v>
      </c>
      <c r="E4123" t="s">
        <v>3630</v>
      </c>
      <c r="F4123" t="s">
        <v>3630</v>
      </c>
    </row>
    <row r="4124" spans="1:6" x14ac:dyDescent="0.25">
      <c r="A4124">
        <v>336803</v>
      </c>
      <c r="B4124" t="s">
        <v>3630</v>
      </c>
      <c r="C4124">
        <v>0</v>
      </c>
      <c r="D4124">
        <v>0</v>
      </c>
      <c r="E4124" t="s">
        <v>3630</v>
      </c>
      <c r="F4124" t="s">
        <v>3630</v>
      </c>
    </row>
    <row r="4125" spans="1:6" x14ac:dyDescent="0.25">
      <c r="A4125">
        <v>265903</v>
      </c>
      <c r="B4125" t="s">
        <v>3630</v>
      </c>
      <c r="C4125">
        <v>0</v>
      </c>
      <c r="D4125">
        <v>0</v>
      </c>
      <c r="E4125" t="s">
        <v>3630</v>
      </c>
      <c r="F4125" t="s">
        <v>3630</v>
      </c>
    </row>
    <row r="4126" spans="1:6" x14ac:dyDescent="0.25">
      <c r="A4126">
        <v>289703</v>
      </c>
      <c r="B4126" t="s">
        <v>3630</v>
      </c>
      <c r="C4126">
        <v>0</v>
      </c>
      <c r="D4126">
        <v>0</v>
      </c>
      <c r="E4126" t="s">
        <v>3630</v>
      </c>
      <c r="F4126" t="s">
        <v>3630</v>
      </c>
    </row>
    <row r="4127" spans="1:6" x14ac:dyDescent="0.25">
      <c r="A4127">
        <v>219103</v>
      </c>
      <c r="B4127" t="s">
        <v>3630</v>
      </c>
      <c r="C4127">
        <v>0</v>
      </c>
      <c r="D4127">
        <v>0</v>
      </c>
      <c r="E4127" t="s">
        <v>3630</v>
      </c>
      <c r="F4127" t="s">
        <v>3630</v>
      </c>
    </row>
    <row r="4128" spans="1:6" x14ac:dyDescent="0.25">
      <c r="A4128">
        <v>417803</v>
      </c>
      <c r="B4128" t="s">
        <v>3630</v>
      </c>
      <c r="C4128">
        <v>0</v>
      </c>
      <c r="D4128">
        <v>0</v>
      </c>
      <c r="E4128" t="s">
        <v>3630</v>
      </c>
      <c r="F4128" t="s">
        <v>3630</v>
      </c>
    </row>
    <row r="4129" spans="1:6" x14ac:dyDescent="0.25">
      <c r="A4129">
        <v>233703</v>
      </c>
      <c r="B4129" t="s">
        <v>3630</v>
      </c>
      <c r="C4129">
        <v>0</v>
      </c>
      <c r="D4129">
        <v>0</v>
      </c>
      <c r="E4129" t="s">
        <v>3630</v>
      </c>
      <c r="F4129" t="s">
        <v>3630</v>
      </c>
    </row>
    <row r="4130" spans="1:6" x14ac:dyDescent="0.25">
      <c r="A4130">
        <v>1289203</v>
      </c>
      <c r="B4130" t="s">
        <v>3627</v>
      </c>
      <c r="C4130">
        <v>7246.46</v>
      </c>
      <c r="D4130">
        <v>7246.46</v>
      </c>
      <c r="E4130" t="s">
        <v>3628</v>
      </c>
      <c r="F4130" t="s">
        <v>3629</v>
      </c>
    </row>
    <row r="4131" spans="1:6" x14ac:dyDescent="0.25">
      <c r="A4131">
        <v>2445603</v>
      </c>
      <c r="B4131" t="s">
        <v>3630</v>
      </c>
      <c r="C4131">
        <v>0</v>
      </c>
      <c r="D4131">
        <v>0</v>
      </c>
      <c r="E4131" t="s">
        <v>3630</v>
      </c>
      <c r="F4131" t="s">
        <v>3630</v>
      </c>
    </row>
    <row r="4132" spans="1:6" x14ac:dyDescent="0.25">
      <c r="A4132">
        <v>3593303</v>
      </c>
      <c r="B4132" t="s">
        <v>3630</v>
      </c>
      <c r="C4132">
        <v>0</v>
      </c>
      <c r="D4132">
        <v>0</v>
      </c>
      <c r="E4132" t="s">
        <v>3630</v>
      </c>
      <c r="F4132" t="s">
        <v>3630</v>
      </c>
    </row>
    <row r="4133" spans="1:6" x14ac:dyDescent="0.25">
      <c r="A4133">
        <v>3413203</v>
      </c>
      <c r="B4133" t="s">
        <v>3630</v>
      </c>
      <c r="C4133">
        <v>0</v>
      </c>
      <c r="D4133">
        <v>0</v>
      </c>
      <c r="E4133" t="s">
        <v>3630</v>
      </c>
      <c r="F4133" t="s">
        <v>3630</v>
      </c>
    </row>
    <row r="4134" spans="1:6" x14ac:dyDescent="0.25">
      <c r="A4134">
        <v>4747203</v>
      </c>
      <c r="B4134" t="s">
        <v>3630</v>
      </c>
      <c r="C4134">
        <v>0</v>
      </c>
      <c r="D4134">
        <v>0</v>
      </c>
      <c r="E4134" t="s">
        <v>3630</v>
      </c>
      <c r="F4134" t="s">
        <v>3630</v>
      </c>
    </row>
    <row r="4135" spans="1:6" x14ac:dyDescent="0.25">
      <c r="A4135">
        <v>3679203</v>
      </c>
      <c r="B4135" t="s">
        <v>3630</v>
      </c>
      <c r="C4135">
        <v>0</v>
      </c>
      <c r="D4135">
        <v>0</v>
      </c>
      <c r="E4135" t="s">
        <v>3630</v>
      </c>
      <c r="F4135" t="s">
        <v>3630</v>
      </c>
    </row>
    <row r="4136" spans="1:6" x14ac:dyDescent="0.25">
      <c r="A4136">
        <v>4263603</v>
      </c>
      <c r="B4136" t="s">
        <v>3630</v>
      </c>
      <c r="C4136">
        <v>0</v>
      </c>
      <c r="D4136">
        <v>0</v>
      </c>
      <c r="E4136" t="s">
        <v>3630</v>
      </c>
      <c r="F4136" t="s">
        <v>3630</v>
      </c>
    </row>
    <row r="4137" spans="1:6" x14ac:dyDescent="0.25">
      <c r="A4137">
        <v>5155203</v>
      </c>
      <c r="B4137" t="s">
        <v>3630</v>
      </c>
      <c r="C4137">
        <v>0</v>
      </c>
      <c r="D4137">
        <v>0</v>
      </c>
      <c r="E4137" t="s">
        <v>3630</v>
      </c>
      <c r="F4137" t="s">
        <v>3630</v>
      </c>
    </row>
    <row r="4138" spans="1:6" x14ac:dyDescent="0.25">
      <c r="A4138">
        <v>1259403</v>
      </c>
      <c r="B4138" t="s">
        <v>3630</v>
      </c>
      <c r="C4138">
        <v>0</v>
      </c>
      <c r="D4138">
        <v>0</v>
      </c>
      <c r="E4138" t="s">
        <v>3630</v>
      </c>
      <c r="F4138" t="s">
        <v>3630</v>
      </c>
    </row>
    <row r="4139" spans="1:6" x14ac:dyDescent="0.25">
      <c r="A4139">
        <v>5209303</v>
      </c>
      <c r="B4139" t="s">
        <v>3627</v>
      </c>
      <c r="C4139">
        <v>2868.14</v>
      </c>
      <c r="D4139">
        <v>2868.14</v>
      </c>
      <c r="E4139" t="s">
        <v>3628</v>
      </c>
      <c r="F4139" t="s">
        <v>3629</v>
      </c>
    </row>
    <row r="4140" spans="1:6" x14ac:dyDescent="0.25">
      <c r="A4140">
        <v>4463203</v>
      </c>
      <c r="B4140" t="s">
        <v>3630</v>
      </c>
      <c r="C4140">
        <v>0</v>
      </c>
      <c r="D4140">
        <v>0</v>
      </c>
      <c r="E4140" t="s">
        <v>3630</v>
      </c>
      <c r="F4140" t="s">
        <v>3630</v>
      </c>
    </row>
    <row r="4141" spans="1:6" x14ac:dyDescent="0.25">
      <c r="A4141">
        <v>5515903</v>
      </c>
      <c r="B4141" t="s">
        <v>3630</v>
      </c>
      <c r="C4141">
        <v>0</v>
      </c>
      <c r="D4141">
        <v>0</v>
      </c>
      <c r="E4141" t="s">
        <v>3630</v>
      </c>
      <c r="F4141" t="s">
        <v>3630</v>
      </c>
    </row>
    <row r="4142" spans="1:6" x14ac:dyDescent="0.25">
      <c r="A4142">
        <v>5630203</v>
      </c>
      <c r="B4142" t="s">
        <v>3630</v>
      </c>
      <c r="C4142">
        <v>0</v>
      </c>
      <c r="D4142">
        <v>0</v>
      </c>
      <c r="E4142" t="s">
        <v>3630</v>
      </c>
      <c r="F4142" t="s">
        <v>3630</v>
      </c>
    </row>
    <row r="4143" spans="1:6" x14ac:dyDescent="0.25">
      <c r="A4143">
        <v>5011803</v>
      </c>
      <c r="B4143" t="s">
        <v>3630</v>
      </c>
      <c r="C4143">
        <v>0</v>
      </c>
      <c r="D4143">
        <v>0</v>
      </c>
      <c r="E4143" t="s">
        <v>3630</v>
      </c>
      <c r="F4143" t="s">
        <v>3630</v>
      </c>
    </row>
    <row r="4144" spans="1:6" x14ac:dyDescent="0.25">
      <c r="A4144">
        <v>353503</v>
      </c>
      <c r="B4144" t="s">
        <v>3630</v>
      </c>
      <c r="C4144">
        <v>0</v>
      </c>
      <c r="D4144">
        <v>0</v>
      </c>
      <c r="E4144" t="s">
        <v>3630</v>
      </c>
      <c r="F4144" t="s">
        <v>3630</v>
      </c>
    </row>
    <row r="4145" spans="1:6" x14ac:dyDescent="0.25">
      <c r="A4145">
        <v>6204603</v>
      </c>
      <c r="B4145" t="s">
        <v>3630</v>
      </c>
      <c r="C4145">
        <v>0</v>
      </c>
      <c r="D4145">
        <v>0</v>
      </c>
      <c r="E4145" t="s">
        <v>3630</v>
      </c>
      <c r="F4145" t="s">
        <v>3630</v>
      </c>
    </row>
    <row r="4146" spans="1:6" x14ac:dyDescent="0.25">
      <c r="A4146">
        <v>6695703</v>
      </c>
      <c r="B4146" t="s">
        <v>3630</v>
      </c>
      <c r="C4146">
        <v>0</v>
      </c>
      <c r="D4146">
        <v>0</v>
      </c>
      <c r="E4146" t="s">
        <v>3630</v>
      </c>
      <c r="F4146" t="s">
        <v>3630</v>
      </c>
    </row>
    <row r="4147" spans="1:6" x14ac:dyDescent="0.25">
      <c r="A4147">
        <v>372603</v>
      </c>
      <c r="B4147" t="s">
        <v>3630</v>
      </c>
      <c r="C4147">
        <v>0</v>
      </c>
      <c r="D4147">
        <v>0</v>
      </c>
      <c r="E4147" t="s">
        <v>3630</v>
      </c>
      <c r="F4147" t="s">
        <v>3630</v>
      </c>
    </row>
    <row r="4148" spans="1:6" x14ac:dyDescent="0.25">
      <c r="A4148">
        <v>421803</v>
      </c>
      <c r="B4148" t="s">
        <v>3630</v>
      </c>
      <c r="C4148">
        <v>0</v>
      </c>
      <c r="D4148">
        <v>0</v>
      </c>
      <c r="E4148" t="s">
        <v>3630</v>
      </c>
      <c r="F4148" t="s">
        <v>3630</v>
      </c>
    </row>
    <row r="4149" spans="1:6" x14ac:dyDescent="0.25">
      <c r="A4149">
        <v>422703</v>
      </c>
      <c r="B4149" t="s">
        <v>3630</v>
      </c>
      <c r="C4149">
        <v>0</v>
      </c>
      <c r="D4149">
        <v>0</v>
      </c>
      <c r="E4149" t="s">
        <v>3630</v>
      </c>
      <c r="F4149" t="s">
        <v>3630</v>
      </c>
    </row>
    <row r="4150" spans="1:6" x14ac:dyDescent="0.25">
      <c r="A4150">
        <v>418503</v>
      </c>
      <c r="B4150" t="s">
        <v>3627</v>
      </c>
      <c r="C4150">
        <v>2677.5</v>
      </c>
      <c r="D4150">
        <v>2677.5</v>
      </c>
      <c r="E4150" t="s">
        <v>3628</v>
      </c>
      <c r="F4150" t="s">
        <v>3629</v>
      </c>
    </row>
    <row r="4151" spans="1:6" x14ac:dyDescent="0.25">
      <c r="A4151">
        <v>425603</v>
      </c>
      <c r="B4151" t="s">
        <v>3630</v>
      </c>
      <c r="C4151">
        <v>0</v>
      </c>
      <c r="D4151">
        <v>0</v>
      </c>
      <c r="E4151" t="s">
        <v>3630</v>
      </c>
      <c r="F4151" t="s">
        <v>3630</v>
      </c>
    </row>
    <row r="4152" spans="1:6" x14ac:dyDescent="0.25">
      <c r="A4152">
        <v>235803</v>
      </c>
      <c r="B4152" t="s">
        <v>3630</v>
      </c>
      <c r="C4152">
        <v>0</v>
      </c>
      <c r="D4152">
        <v>0</v>
      </c>
      <c r="E4152" t="s">
        <v>3630</v>
      </c>
      <c r="F4152" t="s">
        <v>3630</v>
      </c>
    </row>
    <row r="4153" spans="1:6" x14ac:dyDescent="0.25">
      <c r="A4153">
        <v>213603</v>
      </c>
      <c r="B4153" t="s">
        <v>3630</v>
      </c>
      <c r="C4153">
        <v>0</v>
      </c>
      <c r="D4153">
        <v>0</v>
      </c>
      <c r="E4153" t="s">
        <v>3630</v>
      </c>
      <c r="F4153" t="s">
        <v>3630</v>
      </c>
    </row>
    <row r="4154" spans="1:6" x14ac:dyDescent="0.25">
      <c r="A4154">
        <v>320603</v>
      </c>
      <c r="B4154" t="s">
        <v>3630</v>
      </c>
      <c r="C4154">
        <v>0</v>
      </c>
      <c r="D4154">
        <v>0</v>
      </c>
      <c r="E4154" t="s">
        <v>3630</v>
      </c>
      <c r="F4154" t="s">
        <v>3630</v>
      </c>
    </row>
    <row r="4155" spans="1:6" x14ac:dyDescent="0.25">
      <c r="A4155">
        <v>178703</v>
      </c>
      <c r="B4155" t="s">
        <v>3630</v>
      </c>
      <c r="C4155">
        <v>0</v>
      </c>
      <c r="D4155">
        <v>0</v>
      </c>
      <c r="E4155" t="s">
        <v>3630</v>
      </c>
      <c r="F4155" t="s">
        <v>3630</v>
      </c>
    </row>
    <row r="4156" spans="1:6" x14ac:dyDescent="0.25">
      <c r="A4156">
        <v>203103</v>
      </c>
      <c r="B4156" t="s">
        <v>3630</v>
      </c>
      <c r="C4156">
        <v>0</v>
      </c>
      <c r="D4156">
        <v>0</v>
      </c>
      <c r="E4156" t="s">
        <v>3630</v>
      </c>
      <c r="F4156" t="s">
        <v>3630</v>
      </c>
    </row>
    <row r="4157" spans="1:6" x14ac:dyDescent="0.25">
      <c r="A4157">
        <v>416803</v>
      </c>
      <c r="B4157" t="s">
        <v>3630</v>
      </c>
      <c r="C4157">
        <v>0</v>
      </c>
      <c r="D4157">
        <v>0</v>
      </c>
      <c r="E4157" t="s">
        <v>3630</v>
      </c>
      <c r="F4157" t="s">
        <v>3630</v>
      </c>
    </row>
    <row r="4158" spans="1:6" x14ac:dyDescent="0.25">
      <c r="A4158">
        <v>379203</v>
      </c>
      <c r="B4158" t="s">
        <v>3630</v>
      </c>
      <c r="C4158">
        <v>0</v>
      </c>
      <c r="D4158">
        <v>0</v>
      </c>
      <c r="E4158" t="s">
        <v>3630</v>
      </c>
      <c r="F4158" t="s">
        <v>3630</v>
      </c>
    </row>
    <row r="4159" spans="1:6" x14ac:dyDescent="0.25">
      <c r="A4159">
        <v>2351403</v>
      </c>
      <c r="B4159" t="s">
        <v>3630</v>
      </c>
      <c r="C4159">
        <v>0</v>
      </c>
      <c r="D4159">
        <v>0</v>
      </c>
      <c r="E4159" t="s">
        <v>3630</v>
      </c>
      <c r="F4159" t="s">
        <v>3630</v>
      </c>
    </row>
    <row r="4160" spans="1:6" x14ac:dyDescent="0.25">
      <c r="A4160">
        <v>6697703</v>
      </c>
      <c r="B4160" t="s">
        <v>3630</v>
      </c>
      <c r="C4160">
        <v>0</v>
      </c>
      <c r="D4160">
        <v>0</v>
      </c>
      <c r="E4160" t="s">
        <v>3630</v>
      </c>
      <c r="F4160" t="s">
        <v>3630</v>
      </c>
    </row>
    <row r="4161" spans="1:6" x14ac:dyDescent="0.25">
      <c r="A4161">
        <v>126303</v>
      </c>
      <c r="B4161" t="s">
        <v>3630</v>
      </c>
      <c r="C4161">
        <v>0</v>
      </c>
      <c r="D4161">
        <v>0</v>
      </c>
      <c r="E4161" t="s">
        <v>3630</v>
      </c>
      <c r="F4161" t="s">
        <v>3630</v>
      </c>
    </row>
    <row r="4162" spans="1:6" x14ac:dyDescent="0.25">
      <c r="A4162">
        <v>296803</v>
      </c>
      <c r="B4162" t="s">
        <v>3630</v>
      </c>
      <c r="C4162">
        <v>0</v>
      </c>
      <c r="D4162">
        <v>0</v>
      </c>
      <c r="E4162" t="s">
        <v>3630</v>
      </c>
      <c r="F4162" t="s">
        <v>3630</v>
      </c>
    </row>
    <row r="4163" spans="1:6" x14ac:dyDescent="0.25">
      <c r="A4163">
        <v>420303</v>
      </c>
      <c r="B4163" t="s">
        <v>3630</v>
      </c>
      <c r="C4163">
        <v>0</v>
      </c>
      <c r="D4163">
        <v>0</v>
      </c>
      <c r="E4163" t="s">
        <v>3630</v>
      </c>
      <c r="F4163" t="s">
        <v>3630</v>
      </c>
    </row>
    <row r="4164" spans="1:6" x14ac:dyDescent="0.25">
      <c r="A4164">
        <v>2207303</v>
      </c>
      <c r="B4164" t="s">
        <v>3630</v>
      </c>
      <c r="C4164">
        <v>0</v>
      </c>
      <c r="D4164">
        <v>0</v>
      </c>
      <c r="E4164" t="s">
        <v>3630</v>
      </c>
      <c r="F4164" t="s">
        <v>3630</v>
      </c>
    </row>
    <row r="4165" spans="1:6" x14ac:dyDescent="0.25">
      <c r="A4165">
        <v>2917403</v>
      </c>
      <c r="B4165" t="s">
        <v>3630</v>
      </c>
      <c r="C4165">
        <v>0</v>
      </c>
      <c r="D4165">
        <v>0</v>
      </c>
      <c r="E4165" t="s">
        <v>3630</v>
      </c>
      <c r="F4165" t="s">
        <v>3630</v>
      </c>
    </row>
    <row r="4166" spans="1:6" x14ac:dyDescent="0.25">
      <c r="A4166">
        <v>6701703</v>
      </c>
      <c r="B4166" t="s">
        <v>3630</v>
      </c>
      <c r="C4166">
        <v>0</v>
      </c>
      <c r="D4166">
        <v>0</v>
      </c>
      <c r="E4166" t="s">
        <v>3630</v>
      </c>
      <c r="F4166" t="s">
        <v>3630</v>
      </c>
    </row>
    <row r="4167" spans="1:6" x14ac:dyDescent="0.25">
      <c r="A4167">
        <v>410803</v>
      </c>
      <c r="B4167" t="s">
        <v>3630</v>
      </c>
      <c r="C4167">
        <v>0</v>
      </c>
      <c r="D4167">
        <v>0</v>
      </c>
      <c r="E4167" t="s">
        <v>3630</v>
      </c>
      <c r="F4167" t="s">
        <v>3630</v>
      </c>
    </row>
    <row r="4168" spans="1:6" x14ac:dyDescent="0.25">
      <c r="A4168">
        <v>3161203</v>
      </c>
      <c r="B4168" t="s">
        <v>3630</v>
      </c>
      <c r="C4168">
        <v>0</v>
      </c>
      <c r="D4168">
        <v>0</v>
      </c>
      <c r="E4168" t="s">
        <v>3630</v>
      </c>
      <c r="F4168" t="s">
        <v>3630</v>
      </c>
    </row>
    <row r="4169" spans="1:6" x14ac:dyDescent="0.25">
      <c r="A4169">
        <v>85503</v>
      </c>
      <c r="B4169" t="s">
        <v>3630</v>
      </c>
      <c r="C4169">
        <v>0</v>
      </c>
      <c r="D4169">
        <v>0</v>
      </c>
      <c r="E4169" t="s">
        <v>3630</v>
      </c>
      <c r="F4169" t="s">
        <v>3630</v>
      </c>
    </row>
    <row r="4170" spans="1:6" x14ac:dyDescent="0.25">
      <c r="A4170">
        <v>112903</v>
      </c>
      <c r="B4170" t="s">
        <v>3630</v>
      </c>
      <c r="C4170">
        <v>0</v>
      </c>
      <c r="D4170">
        <v>0</v>
      </c>
      <c r="E4170" t="s">
        <v>3630</v>
      </c>
      <c r="F4170" t="s">
        <v>3630</v>
      </c>
    </row>
    <row r="4171" spans="1:6" x14ac:dyDescent="0.25">
      <c r="A4171">
        <v>147803</v>
      </c>
      <c r="B4171" t="s">
        <v>3630</v>
      </c>
      <c r="C4171">
        <v>0</v>
      </c>
      <c r="D4171">
        <v>0</v>
      </c>
      <c r="E4171" t="s">
        <v>3630</v>
      </c>
      <c r="F4171" t="s">
        <v>3630</v>
      </c>
    </row>
    <row r="4172" spans="1:6" x14ac:dyDescent="0.25">
      <c r="A4172">
        <v>163203</v>
      </c>
      <c r="B4172" t="s">
        <v>3630</v>
      </c>
      <c r="C4172">
        <v>0</v>
      </c>
      <c r="D4172">
        <v>0</v>
      </c>
      <c r="E4172" t="s">
        <v>3630</v>
      </c>
      <c r="F4172" t="s">
        <v>3630</v>
      </c>
    </row>
    <row r="4173" spans="1:6" x14ac:dyDescent="0.25">
      <c r="A4173">
        <v>136803</v>
      </c>
      <c r="B4173" t="s">
        <v>3630</v>
      </c>
      <c r="C4173">
        <v>0</v>
      </c>
      <c r="D4173">
        <v>0</v>
      </c>
      <c r="E4173" t="s">
        <v>3630</v>
      </c>
      <c r="F4173" t="s">
        <v>3630</v>
      </c>
    </row>
    <row r="4174" spans="1:6" x14ac:dyDescent="0.25">
      <c r="A4174">
        <v>191003</v>
      </c>
      <c r="B4174" t="s">
        <v>3630</v>
      </c>
      <c r="C4174">
        <v>0</v>
      </c>
      <c r="D4174">
        <v>0</v>
      </c>
      <c r="E4174" t="s">
        <v>3630</v>
      </c>
      <c r="F4174" t="s">
        <v>3630</v>
      </c>
    </row>
    <row r="4175" spans="1:6" x14ac:dyDescent="0.25">
      <c r="A4175">
        <v>375103</v>
      </c>
      <c r="B4175" t="s">
        <v>3630</v>
      </c>
      <c r="C4175">
        <v>0</v>
      </c>
      <c r="D4175">
        <v>0</v>
      </c>
      <c r="E4175" t="s">
        <v>3630</v>
      </c>
      <c r="F4175" t="s">
        <v>3630</v>
      </c>
    </row>
    <row r="4176" spans="1:6" x14ac:dyDescent="0.25">
      <c r="A4176">
        <v>298703</v>
      </c>
      <c r="B4176" t="s">
        <v>3630</v>
      </c>
      <c r="C4176">
        <v>0</v>
      </c>
      <c r="D4176">
        <v>0</v>
      </c>
      <c r="E4176" t="s">
        <v>3630</v>
      </c>
      <c r="F4176" t="s">
        <v>3630</v>
      </c>
    </row>
    <row r="4177" spans="1:6" x14ac:dyDescent="0.25">
      <c r="A4177">
        <v>2647403</v>
      </c>
      <c r="B4177" t="s">
        <v>3627</v>
      </c>
      <c r="C4177">
        <v>8425.02</v>
      </c>
      <c r="D4177">
        <v>8425.02</v>
      </c>
      <c r="E4177" t="s">
        <v>3628</v>
      </c>
      <c r="F4177" t="s">
        <v>3629</v>
      </c>
    </row>
    <row r="4178" spans="1:6" x14ac:dyDescent="0.25">
      <c r="A4178">
        <v>3403603</v>
      </c>
      <c r="B4178" t="s">
        <v>3627</v>
      </c>
      <c r="C4178">
        <v>8825.0400000000009</v>
      </c>
      <c r="D4178">
        <v>8825.0400000000009</v>
      </c>
      <c r="E4178" t="s">
        <v>3628</v>
      </c>
      <c r="F4178" t="s">
        <v>3629</v>
      </c>
    </row>
    <row r="4179" spans="1:6" x14ac:dyDescent="0.25">
      <c r="A4179">
        <v>228703</v>
      </c>
      <c r="B4179" t="s">
        <v>3630</v>
      </c>
      <c r="C4179">
        <v>0</v>
      </c>
      <c r="D4179">
        <v>0</v>
      </c>
      <c r="E4179" t="s">
        <v>3630</v>
      </c>
      <c r="F4179" t="s">
        <v>3630</v>
      </c>
    </row>
    <row r="4180" spans="1:6" x14ac:dyDescent="0.25">
      <c r="A4180">
        <v>1311603</v>
      </c>
      <c r="B4180" t="s">
        <v>3627</v>
      </c>
      <c r="C4180">
        <v>13568.5</v>
      </c>
      <c r="D4180">
        <v>13568.5</v>
      </c>
      <c r="E4180" t="s">
        <v>3628</v>
      </c>
      <c r="F4180" t="s">
        <v>3629</v>
      </c>
    </row>
    <row r="4181" spans="1:6" x14ac:dyDescent="0.25">
      <c r="A4181">
        <v>4261203</v>
      </c>
      <c r="B4181" t="s">
        <v>3627</v>
      </c>
      <c r="C4181">
        <v>14244.3</v>
      </c>
      <c r="D4181">
        <v>14244.3</v>
      </c>
      <c r="E4181" t="s">
        <v>3628</v>
      </c>
      <c r="F4181" t="s">
        <v>3629</v>
      </c>
    </row>
    <row r="4182" spans="1:6" x14ac:dyDescent="0.25">
      <c r="A4182">
        <v>425503</v>
      </c>
      <c r="B4182" t="s">
        <v>3630</v>
      </c>
      <c r="C4182">
        <v>0</v>
      </c>
      <c r="D4182">
        <v>0</v>
      </c>
      <c r="E4182" t="s">
        <v>3630</v>
      </c>
      <c r="F4182" t="s">
        <v>3630</v>
      </c>
    </row>
    <row r="4183" spans="1:6" x14ac:dyDescent="0.25">
      <c r="A4183">
        <v>321103</v>
      </c>
      <c r="B4183" t="s">
        <v>3630</v>
      </c>
      <c r="C4183">
        <v>0</v>
      </c>
      <c r="D4183">
        <v>0</v>
      </c>
      <c r="E4183" t="s">
        <v>3630</v>
      </c>
      <c r="F4183" t="s">
        <v>3630</v>
      </c>
    </row>
    <row r="4184" spans="1:6" x14ac:dyDescent="0.25">
      <c r="A4184">
        <v>346403</v>
      </c>
      <c r="B4184" t="s">
        <v>3630</v>
      </c>
      <c r="C4184">
        <v>0</v>
      </c>
      <c r="D4184">
        <v>0</v>
      </c>
      <c r="E4184" t="s">
        <v>3630</v>
      </c>
      <c r="F4184" t="s">
        <v>3630</v>
      </c>
    </row>
    <row r="4185" spans="1:6" x14ac:dyDescent="0.25">
      <c r="A4185">
        <v>2919203</v>
      </c>
      <c r="B4185" t="s">
        <v>3630</v>
      </c>
      <c r="C4185">
        <v>0</v>
      </c>
      <c r="D4185">
        <v>0</v>
      </c>
      <c r="E4185" t="s">
        <v>3630</v>
      </c>
      <c r="F4185" t="s">
        <v>3630</v>
      </c>
    </row>
    <row r="4186" spans="1:6" x14ac:dyDescent="0.25">
      <c r="A4186">
        <v>2920203</v>
      </c>
      <c r="B4186" t="s">
        <v>3630</v>
      </c>
      <c r="C4186">
        <v>0</v>
      </c>
      <c r="D4186">
        <v>0</v>
      </c>
      <c r="E4186" t="s">
        <v>3630</v>
      </c>
      <c r="F4186" t="s">
        <v>3630</v>
      </c>
    </row>
    <row r="4187" spans="1:6" x14ac:dyDescent="0.25">
      <c r="A4187">
        <v>5741703</v>
      </c>
      <c r="B4187" t="s">
        <v>3630</v>
      </c>
      <c r="C4187">
        <v>0</v>
      </c>
      <c r="D4187">
        <v>0</v>
      </c>
      <c r="E4187" t="s">
        <v>3630</v>
      </c>
      <c r="F4187" t="s">
        <v>3630</v>
      </c>
    </row>
    <row r="4188" spans="1:6" x14ac:dyDescent="0.25">
      <c r="A4188">
        <v>4373203</v>
      </c>
      <c r="B4188" t="s">
        <v>3630</v>
      </c>
      <c r="C4188">
        <v>0</v>
      </c>
      <c r="D4188">
        <v>0</v>
      </c>
      <c r="E4188" t="s">
        <v>3630</v>
      </c>
      <c r="F4188" t="s">
        <v>3630</v>
      </c>
    </row>
    <row r="4189" spans="1:6" x14ac:dyDescent="0.25">
      <c r="A4189">
        <v>334403</v>
      </c>
      <c r="B4189" t="s">
        <v>3630</v>
      </c>
      <c r="C4189">
        <v>0</v>
      </c>
      <c r="D4189">
        <v>0</v>
      </c>
      <c r="E4189" t="s">
        <v>3630</v>
      </c>
      <c r="F4189" t="s">
        <v>3630</v>
      </c>
    </row>
    <row r="4190" spans="1:6" x14ac:dyDescent="0.25">
      <c r="A4190">
        <v>262703</v>
      </c>
      <c r="B4190" t="s">
        <v>3630</v>
      </c>
      <c r="C4190">
        <v>0</v>
      </c>
      <c r="D4190">
        <v>0</v>
      </c>
      <c r="E4190" t="s">
        <v>3630</v>
      </c>
      <c r="F4190" t="s">
        <v>3630</v>
      </c>
    </row>
    <row r="4191" spans="1:6" x14ac:dyDescent="0.25">
      <c r="A4191">
        <v>421703</v>
      </c>
      <c r="B4191" t="s">
        <v>3630</v>
      </c>
      <c r="C4191">
        <v>0</v>
      </c>
      <c r="D4191">
        <v>0</v>
      </c>
      <c r="E4191" t="s">
        <v>3630</v>
      </c>
      <c r="F4191" t="s">
        <v>3630</v>
      </c>
    </row>
    <row r="4192" spans="1:6" x14ac:dyDescent="0.25">
      <c r="A4192">
        <v>422503</v>
      </c>
      <c r="B4192" t="s">
        <v>3630</v>
      </c>
      <c r="C4192">
        <v>0</v>
      </c>
      <c r="D4192">
        <v>0</v>
      </c>
      <c r="E4192" t="s">
        <v>3630</v>
      </c>
      <c r="F4192" t="s">
        <v>3630</v>
      </c>
    </row>
    <row r="4193" spans="1:6" x14ac:dyDescent="0.25">
      <c r="A4193">
        <v>163803</v>
      </c>
      <c r="B4193" t="s">
        <v>3630</v>
      </c>
      <c r="C4193">
        <v>0</v>
      </c>
      <c r="D4193">
        <v>0</v>
      </c>
      <c r="E4193" t="s">
        <v>3630</v>
      </c>
      <c r="F4193" t="s">
        <v>3630</v>
      </c>
    </row>
    <row r="4194" spans="1:6" x14ac:dyDescent="0.25">
      <c r="A4194">
        <v>1324403</v>
      </c>
      <c r="B4194" t="s">
        <v>3627</v>
      </c>
      <c r="C4194">
        <v>6466.55</v>
      </c>
      <c r="D4194">
        <v>6466.55</v>
      </c>
      <c r="E4194" t="s">
        <v>3628</v>
      </c>
      <c r="F4194" t="s">
        <v>3629</v>
      </c>
    </row>
    <row r="4195" spans="1:6" x14ac:dyDescent="0.25">
      <c r="A4195">
        <v>114103</v>
      </c>
      <c r="B4195" t="s">
        <v>3630</v>
      </c>
      <c r="C4195">
        <v>0</v>
      </c>
      <c r="D4195">
        <v>0</v>
      </c>
      <c r="E4195" t="s">
        <v>3630</v>
      </c>
      <c r="F4195" t="s">
        <v>3630</v>
      </c>
    </row>
    <row r="4196" spans="1:6" x14ac:dyDescent="0.25">
      <c r="A4196">
        <v>234603</v>
      </c>
      <c r="B4196" t="s">
        <v>3630</v>
      </c>
      <c r="C4196">
        <v>0</v>
      </c>
      <c r="D4196">
        <v>0</v>
      </c>
      <c r="E4196" t="s">
        <v>3630</v>
      </c>
      <c r="F4196" t="s">
        <v>3630</v>
      </c>
    </row>
    <row r="4197" spans="1:6" x14ac:dyDescent="0.25">
      <c r="A4197">
        <v>190703</v>
      </c>
      <c r="B4197" t="s">
        <v>3630</v>
      </c>
      <c r="C4197">
        <v>0</v>
      </c>
      <c r="D4197">
        <v>0</v>
      </c>
      <c r="E4197" t="s">
        <v>3630</v>
      </c>
      <c r="F4197" t="s">
        <v>3630</v>
      </c>
    </row>
    <row r="4198" spans="1:6" x14ac:dyDescent="0.25">
      <c r="A4198">
        <v>228903</v>
      </c>
      <c r="B4198" t="s">
        <v>3630</v>
      </c>
      <c r="C4198">
        <v>0</v>
      </c>
      <c r="D4198">
        <v>0</v>
      </c>
      <c r="E4198" t="s">
        <v>3630</v>
      </c>
      <c r="F4198" t="s">
        <v>3630</v>
      </c>
    </row>
    <row r="4199" spans="1:6" x14ac:dyDescent="0.25">
      <c r="A4199">
        <v>2171303</v>
      </c>
      <c r="B4199" t="s">
        <v>3630</v>
      </c>
      <c r="C4199">
        <v>0</v>
      </c>
      <c r="D4199">
        <v>0</v>
      </c>
      <c r="E4199" t="s">
        <v>3630</v>
      </c>
      <c r="F4199" t="s">
        <v>3630</v>
      </c>
    </row>
    <row r="4200" spans="1:6" x14ac:dyDescent="0.25">
      <c r="A4200">
        <v>175903</v>
      </c>
      <c r="B4200" t="s">
        <v>3630</v>
      </c>
      <c r="C4200">
        <v>0</v>
      </c>
      <c r="D4200">
        <v>0</v>
      </c>
      <c r="E4200" t="s">
        <v>3630</v>
      </c>
      <c r="F4200" t="s">
        <v>3630</v>
      </c>
    </row>
    <row r="4201" spans="1:6" x14ac:dyDescent="0.25">
      <c r="A4201">
        <v>2875903</v>
      </c>
      <c r="B4201" t="s">
        <v>3630</v>
      </c>
      <c r="C4201">
        <v>0</v>
      </c>
      <c r="D4201">
        <v>0</v>
      </c>
      <c r="E4201" t="s">
        <v>3630</v>
      </c>
      <c r="F4201" t="s">
        <v>3630</v>
      </c>
    </row>
    <row r="4202" spans="1:6" x14ac:dyDescent="0.25">
      <c r="A4202">
        <v>109403</v>
      </c>
      <c r="B4202" t="s">
        <v>3630</v>
      </c>
      <c r="C4202">
        <v>0</v>
      </c>
      <c r="D4202">
        <v>0</v>
      </c>
      <c r="E4202" t="s">
        <v>3630</v>
      </c>
      <c r="F4202" t="s">
        <v>3630</v>
      </c>
    </row>
    <row r="4203" spans="1:6" x14ac:dyDescent="0.25">
      <c r="A4203">
        <v>101303</v>
      </c>
      <c r="B4203" t="s">
        <v>3630</v>
      </c>
      <c r="C4203">
        <v>0</v>
      </c>
      <c r="D4203">
        <v>0</v>
      </c>
      <c r="E4203" t="s">
        <v>3630</v>
      </c>
      <c r="F4203" t="s">
        <v>3630</v>
      </c>
    </row>
    <row r="4204" spans="1:6" x14ac:dyDescent="0.25">
      <c r="A4204">
        <v>185803</v>
      </c>
      <c r="B4204" t="s">
        <v>3630</v>
      </c>
      <c r="C4204">
        <v>0</v>
      </c>
      <c r="D4204">
        <v>0</v>
      </c>
      <c r="E4204" t="s">
        <v>3630</v>
      </c>
      <c r="F4204" t="s">
        <v>3630</v>
      </c>
    </row>
    <row r="4205" spans="1:6" x14ac:dyDescent="0.25">
      <c r="A4205">
        <v>6190603</v>
      </c>
      <c r="B4205" t="s">
        <v>3630</v>
      </c>
      <c r="C4205">
        <v>0</v>
      </c>
      <c r="D4205">
        <v>0</v>
      </c>
      <c r="E4205" t="s">
        <v>3630</v>
      </c>
      <c r="F4205" t="s">
        <v>3630</v>
      </c>
    </row>
    <row r="4206" spans="1:6" x14ac:dyDescent="0.25">
      <c r="A4206">
        <v>126503</v>
      </c>
      <c r="B4206" t="s">
        <v>3630</v>
      </c>
      <c r="C4206">
        <v>0</v>
      </c>
      <c r="D4206">
        <v>0</v>
      </c>
      <c r="E4206" t="s">
        <v>3630</v>
      </c>
      <c r="F4206" t="s">
        <v>3630</v>
      </c>
    </row>
    <row r="4207" spans="1:6" x14ac:dyDescent="0.25">
      <c r="A4207">
        <v>289803</v>
      </c>
      <c r="B4207" t="s">
        <v>3630</v>
      </c>
      <c r="C4207">
        <v>0</v>
      </c>
      <c r="D4207">
        <v>0</v>
      </c>
      <c r="E4207" t="s">
        <v>3630</v>
      </c>
      <c r="F4207" t="s">
        <v>3630</v>
      </c>
    </row>
    <row r="4208" spans="1:6" x14ac:dyDescent="0.25">
      <c r="A4208">
        <v>323403</v>
      </c>
      <c r="B4208" t="s">
        <v>3630</v>
      </c>
      <c r="C4208">
        <v>0</v>
      </c>
      <c r="D4208">
        <v>0</v>
      </c>
      <c r="E4208" t="s">
        <v>3630</v>
      </c>
      <c r="F4208" t="s">
        <v>3630</v>
      </c>
    </row>
    <row r="4209" spans="1:6" x14ac:dyDescent="0.25">
      <c r="A4209">
        <v>426803</v>
      </c>
      <c r="B4209" t="s">
        <v>3630</v>
      </c>
      <c r="C4209">
        <v>0</v>
      </c>
      <c r="D4209">
        <v>0</v>
      </c>
      <c r="E4209" t="s">
        <v>3630</v>
      </c>
      <c r="F4209" t="s">
        <v>3630</v>
      </c>
    </row>
    <row r="4210" spans="1:6" x14ac:dyDescent="0.25">
      <c r="A4210">
        <v>219203</v>
      </c>
      <c r="B4210" t="s">
        <v>3630</v>
      </c>
      <c r="C4210">
        <v>0</v>
      </c>
      <c r="D4210">
        <v>0</v>
      </c>
      <c r="E4210" t="s">
        <v>3630</v>
      </c>
      <c r="F4210" t="s">
        <v>3630</v>
      </c>
    </row>
    <row r="4211" spans="1:6" x14ac:dyDescent="0.25">
      <c r="A4211">
        <v>85803</v>
      </c>
      <c r="B4211" t="s">
        <v>3627</v>
      </c>
      <c r="C4211">
        <v>5242.07</v>
      </c>
      <c r="D4211">
        <v>5242.07</v>
      </c>
      <c r="E4211" t="s">
        <v>3628</v>
      </c>
      <c r="F4211" t="s">
        <v>3629</v>
      </c>
    </row>
    <row r="4212" spans="1:6" x14ac:dyDescent="0.25">
      <c r="A4212">
        <v>348103</v>
      </c>
      <c r="B4212" t="s">
        <v>3627</v>
      </c>
      <c r="C4212">
        <v>3343.59</v>
      </c>
      <c r="D4212">
        <v>3343.59</v>
      </c>
      <c r="E4212" t="s">
        <v>3628</v>
      </c>
      <c r="F4212" t="s">
        <v>3629</v>
      </c>
    </row>
    <row r="4213" spans="1:6" x14ac:dyDescent="0.25">
      <c r="A4213">
        <v>1697403</v>
      </c>
      <c r="B4213" t="s">
        <v>3627</v>
      </c>
      <c r="C4213">
        <v>8494.1</v>
      </c>
      <c r="D4213">
        <v>8494.1</v>
      </c>
      <c r="E4213" t="s">
        <v>3628</v>
      </c>
      <c r="F4213" t="s">
        <v>3629</v>
      </c>
    </row>
    <row r="4214" spans="1:6" x14ac:dyDescent="0.25">
      <c r="A4214">
        <v>1811203</v>
      </c>
      <c r="B4214" t="s">
        <v>3630</v>
      </c>
      <c r="C4214">
        <v>0</v>
      </c>
      <c r="D4214">
        <v>0</v>
      </c>
      <c r="E4214" t="s">
        <v>3630</v>
      </c>
      <c r="F4214" t="s">
        <v>3630</v>
      </c>
    </row>
    <row r="4215" spans="1:6" x14ac:dyDescent="0.25">
      <c r="A4215">
        <v>2187203</v>
      </c>
      <c r="B4215" t="s">
        <v>3627</v>
      </c>
      <c r="C4215">
        <v>8833.86</v>
      </c>
      <c r="D4215">
        <v>8833.86</v>
      </c>
      <c r="E4215" t="s">
        <v>3628</v>
      </c>
      <c r="F4215" t="s">
        <v>3629</v>
      </c>
    </row>
    <row r="4216" spans="1:6" x14ac:dyDescent="0.25">
      <c r="A4216">
        <v>2207803</v>
      </c>
      <c r="B4216" t="s">
        <v>3627</v>
      </c>
      <c r="C4216">
        <v>5138.54</v>
      </c>
      <c r="D4216">
        <v>5138.54</v>
      </c>
      <c r="E4216" t="s">
        <v>3628</v>
      </c>
      <c r="F4216" t="s">
        <v>3629</v>
      </c>
    </row>
    <row r="4217" spans="1:6" x14ac:dyDescent="0.25">
      <c r="A4217">
        <v>2351503</v>
      </c>
      <c r="B4217" t="s">
        <v>3630</v>
      </c>
      <c r="C4217">
        <v>0</v>
      </c>
      <c r="D4217">
        <v>0</v>
      </c>
      <c r="E4217" t="s">
        <v>3630</v>
      </c>
      <c r="F4217" t="s">
        <v>3630</v>
      </c>
    </row>
    <row r="4218" spans="1:6" x14ac:dyDescent="0.25">
      <c r="A4218">
        <v>3207203</v>
      </c>
      <c r="B4218" t="s">
        <v>3630</v>
      </c>
      <c r="C4218">
        <v>0</v>
      </c>
      <c r="D4218">
        <v>0</v>
      </c>
      <c r="E4218" t="s">
        <v>3630</v>
      </c>
      <c r="F4218" t="s">
        <v>3630</v>
      </c>
    </row>
    <row r="4219" spans="1:6" x14ac:dyDescent="0.25">
      <c r="A4219">
        <v>3723203</v>
      </c>
      <c r="B4219" t="s">
        <v>3630</v>
      </c>
      <c r="C4219">
        <v>0</v>
      </c>
      <c r="D4219">
        <v>0</v>
      </c>
      <c r="E4219" t="s">
        <v>3630</v>
      </c>
      <c r="F4219" t="s">
        <v>3630</v>
      </c>
    </row>
    <row r="4220" spans="1:6" x14ac:dyDescent="0.25">
      <c r="A4220">
        <v>4683203</v>
      </c>
      <c r="B4220" t="s">
        <v>3630</v>
      </c>
      <c r="C4220">
        <v>0</v>
      </c>
      <c r="D4220">
        <v>0</v>
      </c>
      <c r="E4220" t="s">
        <v>3630</v>
      </c>
      <c r="F4220" t="s">
        <v>3630</v>
      </c>
    </row>
    <row r="4221" spans="1:6" x14ac:dyDescent="0.25">
      <c r="A4221">
        <v>5873303</v>
      </c>
      <c r="B4221" t="s">
        <v>3630</v>
      </c>
      <c r="C4221">
        <v>0</v>
      </c>
      <c r="D4221">
        <v>0</v>
      </c>
      <c r="E4221" t="s">
        <v>3630</v>
      </c>
      <c r="F4221" t="s">
        <v>3630</v>
      </c>
    </row>
    <row r="4222" spans="1:6" x14ac:dyDescent="0.25">
      <c r="A4222">
        <v>1195503</v>
      </c>
      <c r="B4222" t="s">
        <v>3630</v>
      </c>
      <c r="C4222">
        <v>0</v>
      </c>
      <c r="D4222">
        <v>0</v>
      </c>
      <c r="E4222" t="s">
        <v>3630</v>
      </c>
      <c r="F4222" t="s">
        <v>3630</v>
      </c>
    </row>
    <row r="4223" spans="1:6" x14ac:dyDescent="0.25">
      <c r="A4223">
        <v>186403</v>
      </c>
      <c r="B4223" t="s">
        <v>3630</v>
      </c>
      <c r="C4223">
        <v>0</v>
      </c>
      <c r="D4223">
        <v>0</v>
      </c>
      <c r="E4223" t="s">
        <v>3630</v>
      </c>
      <c r="F4223" t="s">
        <v>3630</v>
      </c>
    </row>
    <row r="4224" spans="1:6" x14ac:dyDescent="0.25">
      <c r="A4224">
        <v>329003</v>
      </c>
      <c r="B4224" t="s">
        <v>3630</v>
      </c>
      <c r="C4224">
        <v>0</v>
      </c>
      <c r="D4224">
        <v>0</v>
      </c>
      <c r="E4224" t="s">
        <v>3630</v>
      </c>
      <c r="F4224" t="s">
        <v>3630</v>
      </c>
    </row>
    <row r="4225" spans="1:6" x14ac:dyDescent="0.25">
      <c r="A4225">
        <v>115903</v>
      </c>
      <c r="B4225" t="s">
        <v>3630</v>
      </c>
      <c r="C4225">
        <v>0</v>
      </c>
      <c r="D4225">
        <v>0</v>
      </c>
      <c r="E4225" t="s">
        <v>3630</v>
      </c>
      <c r="F4225" t="s">
        <v>3630</v>
      </c>
    </row>
    <row r="4226" spans="1:6" x14ac:dyDescent="0.25">
      <c r="A4226">
        <v>101403</v>
      </c>
      <c r="B4226" t="s">
        <v>3630</v>
      </c>
      <c r="C4226">
        <v>0</v>
      </c>
      <c r="D4226">
        <v>0</v>
      </c>
      <c r="E4226" t="s">
        <v>3630</v>
      </c>
      <c r="F4226" t="s">
        <v>3630</v>
      </c>
    </row>
    <row r="4227" spans="1:6" x14ac:dyDescent="0.25">
      <c r="A4227">
        <v>4421203</v>
      </c>
      <c r="B4227" t="s">
        <v>3630</v>
      </c>
      <c r="C4227">
        <v>0</v>
      </c>
      <c r="D4227">
        <v>0</v>
      </c>
      <c r="E4227" t="s">
        <v>3630</v>
      </c>
      <c r="F4227" t="s">
        <v>3630</v>
      </c>
    </row>
    <row r="4228" spans="1:6" x14ac:dyDescent="0.25">
      <c r="A4228">
        <v>6547703</v>
      </c>
      <c r="B4228" t="s">
        <v>3630</v>
      </c>
      <c r="C4228">
        <v>0</v>
      </c>
      <c r="D4228">
        <v>0</v>
      </c>
      <c r="E4228" t="s">
        <v>3630</v>
      </c>
      <c r="F4228" t="s">
        <v>3630</v>
      </c>
    </row>
    <row r="4229" spans="1:6" x14ac:dyDescent="0.25">
      <c r="A4229">
        <v>41603</v>
      </c>
      <c r="B4229" t="s">
        <v>3630</v>
      </c>
      <c r="C4229">
        <v>0</v>
      </c>
      <c r="D4229">
        <v>0</v>
      </c>
      <c r="E4229" t="s">
        <v>3630</v>
      </c>
      <c r="F4229" t="s">
        <v>3630</v>
      </c>
    </row>
    <row r="4230" spans="1:6" x14ac:dyDescent="0.25">
      <c r="A4230">
        <v>81803</v>
      </c>
      <c r="B4230" t="s">
        <v>3627</v>
      </c>
      <c r="C4230">
        <v>6640.84</v>
      </c>
      <c r="D4230">
        <v>6640.84</v>
      </c>
      <c r="E4230" t="s">
        <v>3628</v>
      </c>
      <c r="F4230" t="s">
        <v>3629</v>
      </c>
    </row>
    <row r="4231" spans="1:6" x14ac:dyDescent="0.25">
      <c r="A4231">
        <v>136903</v>
      </c>
      <c r="B4231" t="s">
        <v>3627</v>
      </c>
      <c r="C4231">
        <v>4415.83</v>
      </c>
      <c r="D4231">
        <v>4415.83</v>
      </c>
      <c r="E4231" t="s">
        <v>3628</v>
      </c>
      <c r="F4231" t="s">
        <v>3629</v>
      </c>
    </row>
    <row r="4232" spans="1:6" x14ac:dyDescent="0.25">
      <c r="A4232">
        <v>1789203</v>
      </c>
      <c r="B4232" t="s">
        <v>3627</v>
      </c>
      <c r="C4232">
        <v>12308.1</v>
      </c>
      <c r="D4232">
        <v>12308.1</v>
      </c>
      <c r="E4232" t="s">
        <v>3628</v>
      </c>
      <c r="F4232" t="s">
        <v>3629</v>
      </c>
    </row>
    <row r="4233" spans="1:6" x14ac:dyDescent="0.25">
      <c r="A4233">
        <v>2493203</v>
      </c>
      <c r="B4233" t="s">
        <v>3627</v>
      </c>
      <c r="C4233">
        <v>10769.35</v>
      </c>
      <c r="D4233">
        <v>10769.35</v>
      </c>
      <c r="E4233" t="s">
        <v>3628</v>
      </c>
      <c r="F4233" t="s">
        <v>3629</v>
      </c>
    </row>
    <row r="4234" spans="1:6" x14ac:dyDescent="0.25">
      <c r="A4234">
        <v>1777203</v>
      </c>
      <c r="B4234" t="s">
        <v>3627</v>
      </c>
      <c r="C4234">
        <v>13568.5</v>
      </c>
      <c r="D4234">
        <v>13568.5</v>
      </c>
      <c r="E4234" t="s">
        <v>3628</v>
      </c>
      <c r="F4234" t="s">
        <v>3629</v>
      </c>
    </row>
    <row r="4235" spans="1:6" x14ac:dyDescent="0.25">
      <c r="A4235">
        <v>2485203</v>
      </c>
      <c r="B4235" t="s">
        <v>3627</v>
      </c>
      <c r="C4235">
        <v>12134.43</v>
      </c>
      <c r="D4235">
        <v>12134.43</v>
      </c>
      <c r="E4235" t="s">
        <v>3628</v>
      </c>
      <c r="F4235" t="s">
        <v>3629</v>
      </c>
    </row>
    <row r="4236" spans="1:6" x14ac:dyDescent="0.25">
      <c r="A4236">
        <v>1265803</v>
      </c>
      <c r="B4236" t="s">
        <v>3627</v>
      </c>
      <c r="C4236">
        <v>15057</v>
      </c>
      <c r="D4236">
        <v>15057</v>
      </c>
      <c r="E4236" t="s">
        <v>3628</v>
      </c>
      <c r="F4236" t="s">
        <v>3629</v>
      </c>
    </row>
    <row r="4237" spans="1:6" x14ac:dyDescent="0.25">
      <c r="A4237">
        <v>1195603</v>
      </c>
      <c r="B4237" t="s">
        <v>3627</v>
      </c>
      <c r="C4237">
        <v>14768.1</v>
      </c>
      <c r="D4237">
        <v>14768.1</v>
      </c>
      <c r="E4237" t="s">
        <v>3628</v>
      </c>
      <c r="F4237" t="s">
        <v>3629</v>
      </c>
    </row>
    <row r="4238" spans="1:6" x14ac:dyDescent="0.25">
      <c r="A4238">
        <v>1323603</v>
      </c>
      <c r="B4238" t="s">
        <v>3627</v>
      </c>
      <c r="C4238">
        <v>14768.1</v>
      </c>
      <c r="D4238">
        <v>14768.1</v>
      </c>
      <c r="E4238" t="s">
        <v>3628</v>
      </c>
      <c r="F4238" t="s">
        <v>3629</v>
      </c>
    </row>
    <row r="4239" spans="1:6" x14ac:dyDescent="0.25">
      <c r="A4239">
        <v>6025203</v>
      </c>
      <c r="B4239" t="s">
        <v>3627</v>
      </c>
      <c r="C4239">
        <v>14705.6</v>
      </c>
      <c r="D4239">
        <v>14705.6</v>
      </c>
      <c r="E4239" t="s">
        <v>3628</v>
      </c>
      <c r="F4239" t="s">
        <v>3629</v>
      </c>
    </row>
    <row r="4240" spans="1:6" x14ac:dyDescent="0.25">
      <c r="A4240">
        <v>4303203</v>
      </c>
      <c r="B4240" t="s">
        <v>3630</v>
      </c>
      <c r="C4240">
        <v>0</v>
      </c>
      <c r="D4240">
        <v>0</v>
      </c>
      <c r="E4240" t="s">
        <v>3630</v>
      </c>
      <c r="F4240" t="s">
        <v>3630</v>
      </c>
    </row>
    <row r="4241" spans="1:6" x14ac:dyDescent="0.25">
      <c r="A4241">
        <v>4321703</v>
      </c>
      <c r="B4241" t="s">
        <v>3630</v>
      </c>
      <c r="C4241">
        <v>0</v>
      </c>
      <c r="D4241">
        <v>0</v>
      </c>
      <c r="E4241" t="s">
        <v>3630</v>
      </c>
      <c r="F4241" t="s">
        <v>3630</v>
      </c>
    </row>
    <row r="4242" spans="1:6" x14ac:dyDescent="0.25">
      <c r="A4242">
        <v>289903</v>
      </c>
      <c r="B4242" t="s">
        <v>3630</v>
      </c>
      <c r="C4242">
        <v>0</v>
      </c>
      <c r="D4242">
        <v>0</v>
      </c>
      <c r="E4242" t="s">
        <v>3630</v>
      </c>
      <c r="F4242" t="s">
        <v>3630</v>
      </c>
    </row>
    <row r="4243" spans="1:6" x14ac:dyDescent="0.25">
      <c r="A4243">
        <v>5665703</v>
      </c>
      <c r="B4243" t="s">
        <v>3630</v>
      </c>
      <c r="C4243">
        <v>0</v>
      </c>
      <c r="D4243">
        <v>0</v>
      </c>
      <c r="E4243" t="s">
        <v>3630</v>
      </c>
      <c r="F4243" t="s">
        <v>3630</v>
      </c>
    </row>
    <row r="4244" spans="1:6" x14ac:dyDescent="0.25">
      <c r="A4244">
        <v>5745803</v>
      </c>
      <c r="B4244" t="s">
        <v>3630</v>
      </c>
      <c r="C4244">
        <v>0</v>
      </c>
      <c r="D4244">
        <v>0</v>
      </c>
      <c r="E4244" t="s">
        <v>3630</v>
      </c>
      <c r="F4244" t="s">
        <v>3630</v>
      </c>
    </row>
    <row r="4245" spans="1:6" x14ac:dyDescent="0.25">
      <c r="A4245">
        <v>5609903</v>
      </c>
      <c r="B4245" t="s">
        <v>3630</v>
      </c>
      <c r="C4245">
        <v>0</v>
      </c>
      <c r="D4245">
        <v>0</v>
      </c>
      <c r="E4245" t="s">
        <v>3630</v>
      </c>
      <c r="F4245" t="s">
        <v>3630</v>
      </c>
    </row>
    <row r="4246" spans="1:6" x14ac:dyDescent="0.25">
      <c r="A4246">
        <v>5807703</v>
      </c>
      <c r="B4246" t="s">
        <v>3630</v>
      </c>
      <c r="C4246">
        <v>0</v>
      </c>
      <c r="D4246">
        <v>0</v>
      </c>
      <c r="E4246" t="s">
        <v>3630</v>
      </c>
      <c r="F4246" t="s">
        <v>3630</v>
      </c>
    </row>
    <row r="4247" spans="1:6" x14ac:dyDescent="0.25">
      <c r="A4247">
        <v>229903</v>
      </c>
      <c r="B4247" t="s">
        <v>3630</v>
      </c>
      <c r="C4247">
        <v>0</v>
      </c>
      <c r="D4247">
        <v>0</v>
      </c>
      <c r="E4247" t="s">
        <v>3630</v>
      </c>
      <c r="F4247" t="s">
        <v>3630</v>
      </c>
    </row>
    <row r="4248" spans="1:6" x14ac:dyDescent="0.25">
      <c r="A4248">
        <v>420403</v>
      </c>
      <c r="B4248" t="s">
        <v>3630</v>
      </c>
      <c r="C4248">
        <v>0</v>
      </c>
      <c r="D4248">
        <v>0</v>
      </c>
      <c r="E4248" t="s">
        <v>3630</v>
      </c>
      <c r="F4248" t="s">
        <v>3630</v>
      </c>
    </row>
    <row r="4249" spans="1:6" x14ac:dyDescent="0.25">
      <c r="A4249">
        <v>423203</v>
      </c>
      <c r="B4249" t="s">
        <v>3630</v>
      </c>
      <c r="C4249">
        <v>0</v>
      </c>
      <c r="D4249">
        <v>0</v>
      </c>
      <c r="E4249" t="s">
        <v>3630</v>
      </c>
      <c r="F4249" t="s">
        <v>3630</v>
      </c>
    </row>
    <row r="4250" spans="1:6" x14ac:dyDescent="0.25">
      <c r="A4250">
        <v>421103</v>
      </c>
      <c r="B4250" t="s">
        <v>3630</v>
      </c>
      <c r="C4250">
        <v>0</v>
      </c>
      <c r="D4250">
        <v>0</v>
      </c>
      <c r="E4250" t="s">
        <v>3630</v>
      </c>
      <c r="F4250" t="s">
        <v>3630</v>
      </c>
    </row>
    <row r="4251" spans="1:6" x14ac:dyDescent="0.25">
      <c r="A4251">
        <v>423103</v>
      </c>
      <c r="B4251" t="s">
        <v>3630</v>
      </c>
      <c r="C4251">
        <v>0</v>
      </c>
      <c r="D4251">
        <v>0</v>
      </c>
      <c r="E4251" t="s">
        <v>3630</v>
      </c>
      <c r="F4251" t="s">
        <v>3630</v>
      </c>
    </row>
    <row r="4252" spans="1:6" x14ac:dyDescent="0.25">
      <c r="A4252">
        <v>425803</v>
      </c>
      <c r="B4252" t="s">
        <v>3630</v>
      </c>
      <c r="C4252">
        <v>0</v>
      </c>
      <c r="D4252">
        <v>0</v>
      </c>
      <c r="E4252" t="s">
        <v>3630</v>
      </c>
      <c r="F4252" t="s">
        <v>3630</v>
      </c>
    </row>
    <row r="4253" spans="1:6" x14ac:dyDescent="0.25">
      <c r="A4253">
        <v>388503</v>
      </c>
      <c r="B4253" t="s">
        <v>3630</v>
      </c>
      <c r="C4253">
        <v>0</v>
      </c>
      <c r="D4253">
        <v>0</v>
      </c>
      <c r="E4253" t="s">
        <v>3630</v>
      </c>
      <c r="F4253" t="s">
        <v>3630</v>
      </c>
    </row>
    <row r="4254" spans="1:6" x14ac:dyDescent="0.25">
      <c r="A4254">
        <v>5593703</v>
      </c>
      <c r="B4254" t="s">
        <v>3630</v>
      </c>
      <c r="C4254">
        <v>0</v>
      </c>
      <c r="D4254">
        <v>0</v>
      </c>
      <c r="E4254" t="s">
        <v>3630</v>
      </c>
      <c r="F4254" t="s">
        <v>3630</v>
      </c>
    </row>
    <row r="4255" spans="1:6" x14ac:dyDescent="0.25">
      <c r="A4255">
        <v>5873203</v>
      </c>
      <c r="B4255" t="s">
        <v>3630</v>
      </c>
      <c r="C4255">
        <v>0</v>
      </c>
      <c r="D4255">
        <v>0</v>
      </c>
      <c r="E4255" t="s">
        <v>3630</v>
      </c>
      <c r="F4255" t="s">
        <v>3630</v>
      </c>
    </row>
    <row r="4256" spans="1:6" x14ac:dyDescent="0.25">
      <c r="A4256">
        <v>5932903</v>
      </c>
      <c r="B4256" t="s">
        <v>3630</v>
      </c>
      <c r="C4256">
        <v>0</v>
      </c>
      <c r="D4256">
        <v>0</v>
      </c>
      <c r="E4256" t="s">
        <v>3630</v>
      </c>
      <c r="F4256" t="s">
        <v>3630</v>
      </c>
    </row>
    <row r="4257" spans="1:6" x14ac:dyDescent="0.25">
      <c r="A4257">
        <v>6249703</v>
      </c>
      <c r="B4257" t="s">
        <v>3630</v>
      </c>
      <c r="C4257">
        <v>0</v>
      </c>
      <c r="D4257">
        <v>0</v>
      </c>
      <c r="E4257" t="s">
        <v>3630</v>
      </c>
      <c r="F4257" t="s">
        <v>3630</v>
      </c>
    </row>
    <row r="4258" spans="1:6" x14ac:dyDescent="0.25">
      <c r="A4258">
        <v>6399803</v>
      </c>
      <c r="B4258" t="s">
        <v>3630</v>
      </c>
      <c r="C4258">
        <v>0</v>
      </c>
      <c r="D4258">
        <v>0</v>
      </c>
      <c r="E4258" t="s">
        <v>3630</v>
      </c>
      <c r="F4258" t="s">
        <v>3630</v>
      </c>
    </row>
    <row r="4259" spans="1:6" x14ac:dyDescent="0.25">
      <c r="A4259">
        <v>6491703</v>
      </c>
      <c r="B4259" t="s">
        <v>3630</v>
      </c>
      <c r="C4259">
        <v>0</v>
      </c>
      <c r="D4259">
        <v>0</v>
      </c>
      <c r="E4259" t="s">
        <v>3630</v>
      </c>
      <c r="F4259" t="s">
        <v>3630</v>
      </c>
    </row>
    <row r="4260" spans="1:6" x14ac:dyDescent="0.25">
      <c r="A4260">
        <v>6069103</v>
      </c>
      <c r="B4260" t="s">
        <v>3630</v>
      </c>
      <c r="C4260">
        <v>0</v>
      </c>
      <c r="D4260">
        <v>0</v>
      </c>
      <c r="E4260" t="s">
        <v>3630</v>
      </c>
      <c r="F4260" t="s">
        <v>3630</v>
      </c>
    </row>
    <row r="4261" spans="1:6" x14ac:dyDescent="0.25">
      <c r="A4261">
        <v>415303</v>
      </c>
      <c r="B4261" t="s">
        <v>3630</v>
      </c>
      <c r="C4261">
        <v>0</v>
      </c>
      <c r="D4261">
        <v>0</v>
      </c>
      <c r="E4261" t="s">
        <v>3630</v>
      </c>
      <c r="F4261" t="s">
        <v>3630</v>
      </c>
    </row>
    <row r="4262" spans="1:6" x14ac:dyDescent="0.25">
      <c r="A4262">
        <v>231303</v>
      </c>
      <c r="B4262" t="s">
        <v>3630</v>
      </c>
      <c r="C4262">
        <v>0</v>
      </c>
      <c r="D4262">
        <v>0</v>
      </c>
      <c r="E4262" t="s">
        <v>3630</v>
      </c>
      <c r="F4262" t="s">
        <v>3630</v>
      </c>
    </row>
    <row r="4263" spans="1:6" x14ac:dyDescent="0.25">
      <c r="A4263">
        <v>220003</v>
      </c>
      <c r="B4263" t="s">
        <v>3630</v>
      </c>
      <c r="C4263">
        <v>0</v>
      </c>
      <c r="D4263">
        <v>0</v>
      </c>
      <c r="E4263" t="s">
        <v>3630</v>
      </c>
      <c r="F4263" t="s">
        <v>3630</v>
      </c>
    </row>
    <row r="4264" spans="1:6" x14ac:dyDescent="0.25">
      <c r="A4264">
        <v>235303</v>
      </c>
      <c r="B4264" t="s">
        <v>3630</v>
      </c>
      <c r="C4264">
        <v>0</v>
      </c>
      <c r="D4264">
        <v>0</v>
      </c>
      <c r="E4264" t="s">
        <v>3630</v>
      </c>
      <c r="F4264" t="s">
        <v>3630</v>
      </c>
    </row>
    <row r="4265" spans="1:6" x14ac:dyDescent="0.25">
      <c r="A4265">
        <v>230303</v>
      </c>
      <c r="B4265" t="s">
        <v>3630</v>
      </c>
      <c r="C4265">
        <v>0</v>
      </c>
      <c r="D4265">
        <v>0</v>
      </c>
      <c r="E4265" t="s">
        <v>3630</v>
      </c>
      <c r="F4265" t="s">
        <v>3630</v>
      </c>
    </row>
    <row r="4266" spans="1:6" x14ac:dyDescent="0.25">
      <c r="A4266">
        <v>235103</v>
      </c>
      <c r="B4266" t="s">
        <v>3630</v>
      </c>
      <c r="C4266">
        <v>0</v>
      </c>
      <c r="D4266">
        <v>0</v>
      </c>
      <c r="E4266" t="s">
        <v>3630</v>
      </c>
      <c r="F4266" t="s">
        <v>3630</v>
      </c>
    </row>
    <row r="4267" spans="1:6" x14ac:dyDescent="0.25">
      <c r="A4267">
        <v>236203</v>
      </c>
      <c r="B4267" t="s">
        <v>3630</v>
      </c>
      <c r="C4267">
        <v>0</v>
      </c>
      <c r="D4267">
        <v>0</v>
      </c>
      <c r="E4267" t="s">
        <v>3630</v>
      </c>
      <c r="F4267" t="s">
        <v>3630</v>
      </c>
    </row>
    <row r="4268" spans="1:6" x14ac:dyDescent="0.25">
      <c r="A4268">
        <v>229403</v>
      </c>
      <c r="B4268" t="s">
        <v>3630</v>
      </c>
      <c r="C4268">
        <v>0</v>
      </c>
      <c r="D4268">
        <v>0</v>
      </c>
      <c r="E4268" t="s">
        <v>3630</v>
      </c>
      <c r="F4268" t="s">
        <v>3630</v>
      </c>
    </row>
    <row r="4269" spans="1:6" x14ac:dyDescent="0.25">
      <c r="A4269">
        <v>372103</v>
      </c>
      <c r="B4269" t="s">
        <v>3630</v>
      </c>
      <c r="C4269">
        <v>0</v>
      </c>
      <c r="D4269">
        <v>0</v>
      </c>
      <c r="E4269" t="s">
        <v>3630</v>
      </c>
      <c r="F4269" t="s">
        <v>3630</v>
      </c>
    </row>
    <row r="4270" spans="1:6" x14ac:dyDescent="0.25">
      <c r="A4270">
        <v>230103</v>
      </c>
      <c r="B4270" t="s">
        <v>3630</v>
      </c>
      <c r="C4270">
        <v>0</v>
      </c>
      <c r="D4270">
        <v>0</v>
      </c>
      <c r="E4270" t="s">
        <v>3630</v>
      </c>
      <c r="F4270" t="s">
        <v>3630</v>
      </c>
    </row>
    <row r="4271" spans="1:6" x14ac:dyDescent="0.25">
      <c r="A4271">
        <v>254503</v>
      </c>
      <c r="B4271" t="s">
        <v>3630</v>
      </c>
      <c r="C4271">
        <v>0</v>
      </c>
      <c r="D4271">
        <v>0</v>
      </c>
      <c r="E4271" t="s">
        <v>3630</v>
      </c>
      <c r="F4271" t="s">
        <v>3630</v>
      </c>
    </row>
    <row r="4272" spans="1:6" x14ac:dyDescent="0.25">
      <c r="A4272">
        <v>265603</v>
      </c>
      <c r="B4272" t="s">
        <v>3630</v>
      </c>
      <c r="C4272">
        <v>0</v>
      </c>
      <c r="D4272">
        <v>0</v>
      </c>
      <c r="E4272" t="s">
        <v>3630</v>
      </c>
      <c r="F4272" t="s">
        <v>3630</v>
      </c>
    </row>
    <row r="4273" spans="1:6" x14ac:dyDescent="0.25">
      <c r="A4273">
        <v>288103</v>
      </c>
      <c r="B4273" t="s">
        <v>3630</v>
      </c>
      <c r="C4273">
        <v>0</v>
      </c>
      <c r="D4273">
        <v>0</v>
      </c>
      <c r="E4273" t="s">
        <v>3630</v>
      </c>
      <c r="F4273" t="s">
        <v>3630</v>
      </c>
    </row>
    <row r="4274" spans="1:6" x14ac:dyDescent="0.25">
      <c r="A4274">
        <v>231503</v>
      </c>
      <c r="B4274" t="s">
        <v>3630</v>
      </c>
      <c r="C4274">
        <v>0</v>
      </c>
      <c r="D4274">
        <v>0</v>
      </c>
      <c r="E4274" t="s">
        <v>3630</v>
      </c>
      <c r="F4274" t="s">
        <v>3630</v>
      </c>
    </row>
    <row r="4275" spans="1:6" x14ac:dyDescent="0.25">
      <c r="A4275">
        <v>323703</v>
      </c>
      <c r="B4275" t="s">
        <v>3630</v>
      </c>
      <c r="C4275">
        <v>0</v>
      </c>
      <c r="D4275">
        <v>0</v>
      </c>
      <c r="E4275" t="s">
        <v>3630</v>
      </c>
      <c r="F4275" t="s">
        <v>3630</v>
      </c>
    </row>
    <row r="4276" spans="1:6" x14ac:dyDescent="0.25">
      <c r="A4276">
        <v>219403</v>
      </c>
      <c r="B4276" t="s">
        <v>3630</v>
      </c>
      <c r="C4276">
        <v>0</v>
      </c>
      <c r="D4276">
        <v>0</v>
      </c>
      <c r="E4276" t="s">
        <v>3630</v>
      </c>
      <c r="F4276" t="s">
        <v>3630</v>
      </c>
    </row>
    <row r="4277" spans="1:6" x14ac:dyDescent="0.25">
      <c r="A4277">
        <v>416203</v>
      </c>
      <c r="B4277" t="s">
        <v>3630</v>
      </c>
      <c r="C4277">
        <v>0</v>
      </c>
      <c r="D4277">
        <v>0</v>
      </c>
      <c r="E4277" t="s">
        <v>3630</v>
      </c>
      <c r="F4277" t="s">
        <v>3630</v>
      </c>
    </row>
    <row r="4278" spans="1:6" x14ac:dyDescent="0.25">
      <c r="A4278">
        <v>413903</v>
      </c>
      <c r="B4278" t="s">
        <v>3630</v>
      </c>
      <c r="C4278">
        <v>0</v>
      </c>
      <c r="D4278">
        <v>0</v>
      </c>
      <c r="E4278" t="s">
        <v>3630</v>
      </c>
      <c r="F4278" t="s">
        <v>3630</v>
      </c>
    </row>
    <row r="4279" spans="1:6" x14ac:dyDescent="0.25">
      <c r="A4279">
        <v>417103</v>
      </c>
      <c r="B4279" t="s">
        <v>3630</v>
      </c>
      <c r="C4279">
        <v>0</v>
      </c>
      <c r="D4279">
        <v>0</v>
      </c>
      <c r="E4279" t="s">
        <v>3630</v>
      </c>
      <c r="F4279" t="s">
        <v>3630</v>
      </c>
    </row>
    <row r="4280" spans="1:6" x14ac:dyDescent="0.25">
      <c r="A4280">
        <v>417903</v>
      </c>
      <c r="B4280" t="s">
        <v>3630</v>
      </c>
      <c r="C4280">
        <v>0</v>
      </c>
      <c r="D4280">
        <v>0</v>
      </c>
      <c r="E4280" t="s">
        <v>3630</v>
      </c>
      <c r="F4280" t="s">
        <v>3630</v>
      </c>
    </row>
    <row r="4281" spans="1:6" x14ac:dyDescent="0.25">
      <c r="A4281">
        <v>336703</v>
      </c>
      <c r="B4281" t="s">
        <v>3630</v>
      </c>
      <c r="C4281">
        <v>0</v>
      </c>
      <c r="D4281">
        <v>0</v>
      </c>
      <c r="E4281" t="s">
        <v>3630</v>
      </c>
      <c r="F4281" t="s">
        <v>3630</v>
      </c>
    </row>
    <row r="4282" spans="1:6" x14ac:dyDescent="0.25">
      <c r="A4282">
        <v>230003</v>
      </c>
      <c r="B4282" t="s">
        <v>3630</v>
      </c>
      <c r="C4282">
        <v>0</v>
      </c>
      <c r="D4282">
        <v>0</v>
      </c>
      <c r="E4282" t="s">
        <v>3630</v>
      </c>
      <c r="F4282" t="s">
        <v>3630</v>
      </c>
    </row>
    <row r="4283" spans="1:6" x14ac:dyDescent="0.25">
      <c r="A4283">
        <v>1289303</v>
      </c>
      <c r="B4283" t="s">
        <v>3630</v>
      </c>
      <c r="C4283">
        <v>0</v>
      </c>
      <c r="D4283">
        <v>0</v>
      </c>
      <c r="E4283" t="s">
        <v>3630</v>
      </c>
      <c r="F4283" t="s">
        <v>3630</v>
      </c>
    </row>
    <row r="4284" spans="1:6" x14ac:dyDescent="0.25">
      <c r="A4284">
        <v>1333203</v>
      </c>
      <c r="B4284" t="s">
        <v>3627</v>
      </c>
      <c r="C4284">
        <v>6099.21</v>
      </c>
      <c r="D4284">
        <v>6099.21</v>
      </c>
      <c r="E4284" t="s">
        <v>3628</v>
      </c>
      <c r="F4284" t="s">
        <v>3629</v>
      </c>
    </row>
    <row r="4285" spans="1:6" x14ac:dyDescent="0.25">
      <c r="A4285">
        <v>1877303</v>
      </c>
      <c r="B4285" t="s">
        <v>3630</v>
      </c>
      <c r="C4285">
        <v>0</v>
      </c>
      <c r="D4285">
        <v>0</v>
      </c>
      <c r="E4285" t="s">
        <v>3630</v>
      </c>
      <c r="F4285" t="s">
        <v>3630</v>
      </c>
    </row>
    <row r="4286" spans="1:6" x14ac:dyDescent="0.25">
      <c r="A4286">
        <v>1761203</v>
      </c>
      <c r="B4286" t="s">
        <v>3630</v>
      </c>
      <c r="C4286">
        <v>0</v>
      </c>
      <c r="D4286">
        <v>0</v>
      </c>
      <c r="E4286" t="s">
        <v>3630</v>
      </c>
      <c r="F4286" t="s">
        <v>3630</v>
      </c>
    </row>
    <row r="4287" spans="1:6" x14ac:dyDescent="0.25">
      <c r="A4287">
        <v>1853203</v>
      </c>
      <c r="B4287" t="s">
        <v>3630</v>
      </c>
      <c r="C4287">
        <v>0</v>
      </c>
      <c r="D4287">
        <v>0</v>
      </c>
      <c r="E4287" t="s">
        <v>3630</v>
      </c>
      <c r="F4287" t="s">
        <v>3630</v>
      </c>
    </row>
    <row r="4288" spans="1:6" x14ac:dyDescent="0.25">
      <c r="A4288">
        <v>414503</v>
      </c>
      <c r="B4288" t="s">
        <v>3630</v>
      </c>
      <c r="C4288">
        <v>0</v>
      </c>
      <c r="D4288">
        <v>0</v>
      </c>
      <c r="E4288" t="s">
        <v>3630</v>
      </c>
      <c r="F4288" t="s">
        <v>3630</v>
      </c>
    </row>
    <row r="4289" spans="1:6" x14ac:dyDescent="0.25">
      <c r="A4289">
        <v>1911203</v>
      </c>
      <c r="B4289" t="s">
        <v>3630</v>
      </c>
      <c r="C4289">
        <v>0</v>
      </c>
      <c r="D4289">
        <v>0</v>
      </c>
      <c r="E4289" t="s">
        <v>3630</v>
      </c>
      <c r="F4289" t="s">
        <v>3630</v>
      </c>
    </row>
    <row r="4290" spans="1:6" x14ac:dyDescent="0.25">
      <c r="A4290">
        <v>1893203</v>
      </c>
      <c r="B4290" t="s">
        <v>3630</v>
      </c>
      <c r="C4290">
        <v>0</v>
      </c>
      <c r="D4290">
        <v>0</v>
      </c>
      <c r="E4290" t="s">
        <v>3630</v>
      </c>
      <c r="F4290" t="s">
        <v>3630</v>
      </c>
    </row>
    <row r="4291" spans="1:6" x14ac:dyDescent="0.25">
      <c r="A4291">
        <v>1895203</v>
      </c>
      <c r="B4291" t="s">
        <v>3627</v>
      </c>
      <c r="C4291">
        <v>7988.4</v>
      </c>
      <c r="D4291">
        <v>7988.4</v>
      </c>
      <c r="E4291" t="s">
        <v>3628</v>
      </c>
      <c r="F4291" t="s">
        <v>3629</v>
      </c>
    </row>
    <row r="4292" spans="1:6" x14ac:dyDescent="0.25">
      <c r="A4292">
        <v>2143403</v>
      </c>
      <c r="B4292" t="s">
        <v>3627</v>
      </c>
      <c r="C4292">
        <v>6961.5</v>
      </c>
      <c r="D4292">
        <v>6961.5</v>
      </c>
      <c r="E4292" t="s">
        <v>3628</v>
      </c>
      <c r="F4292" t="s">
        <v>3629</v>
      </c>
    </row>
    <row r="4293" spans="1:6" x14ac:dyDescent="0.25">
      <c r="A4293">
        <v>353903</v>
      </c>
      <c r="B4293" t="s">
        <v>3630</v>
      </c>
      <c r="C4293">
        <v>0</v>
      </c>
      <c r="D4293">
        <v>0</v>
      </c>
      <c r="E4293" t="s">
        <v>3630</v>
      </c>
      <c r="F4293" t="s">
        <v>3630</v>
      </c>
    </row>
    <row r="4294" spans="1:6" x14ac:dyDescent="0.25">
      <c r="A4294">
        <v>2291803</v>
      </c>
      <c r="B4294" t="s">
        <v>3630</v>
      </c>
      <c r="C4294">
        <v>0</v>
      </c>
      <c r="D4294">
        <v>0</v>
      </c>
      <c r="E4294" t="s">
        <v>3630</v>
      </c>
      <c r="F4294" t="s">
        <v>3630</v>
      </c>
    </row>
    <row r="4295" spans="1:6" x14ac:dyDescent="0.25">
      <c r="A4295">
        <v>2353303</v>
      </c>
      <c r="B4295" t="s">
        <v>3630</v>
      </c>
      <c r="C4295">
        <v>0</v>
      </c>
      <c r="D4295">
        <v>0</v>
      </c>
      <c r="E4295" t="s">
        <v>3630</v>
      </c>
      <c r="F4295" t="s">
        <v>3630</v>
      </c>
    </row>
    <row r="4296" spans="1:6" x14ac:dyDescent="0.25">
      <c r="A4296">
        <v>2285203</v>
      </c>
      <c r="B4296" t="s">
        <v>3630</v>
      </c>
      <c r="C4296">
        <v>0</v>
      </c>
      <c r="D4296">
        <v>0</v>
      </c>
      <c r="E4296" t="s">
        <v>3630</v>
      </c>
      <c r="F4296" t="s">
        <v>3630</v>
      </c>
    </row>
    <row r="4297" spans="1:6" x14ac:dyDescent="0.25">
      <c r="A4297">
        <v>2283303</v>
      </c>
      <c r="B4297" t="s">
        <v>3630</v>
      </c>
      <c r="C4297">
        <v>0</v>
      </c>
      <c r="D4297">
        <v>0</v>
      </c>
      <c r="E4297" t="s">
        <v>3630</v>
      </c>
      <c r="F4297" t="s">
        <v>3630</v>
      </c>
    </row>
    <row r="4298" spans="1:6" x14ac:dyDescent="0.25">
      <c r="A4298">
        <v>1839303</v>
      </c>
      <c r="B4298" t="s">
        <v>3630</v>
      </c>
      <c r="C4298">
        <v>0</v>
      </c>
      <c r="D4298">
        <v>0</v>
      </c>
      <c r="E4298" t="s">
        <v>3630</v>
      </c>
      <c r="F4298" t="s">
        <v>3630</v>
      </c>
    </row>
    <row r="4299" spans="1:6" x14ac:dyDescent="0.25">
      <c r="A4299">
        <v>2401203</v>
      </c>
      <c r="B4299" t="s">
        <v>3630</v>
      </c>
      <c r="C4299">
        <v>0</v>
      </c>
      <c r="D4299">
        <v>0</v>
      </c>
      <c r="E4299" t="s">
        <v>3630</v>
      </c>
      <c r="F4299" t="s">
        <v>3630</v>
      </c>
    </row>
    <row r="4300" spans="1:6" x14ac:dyDescent="0.25">
      <c r="A4300">
        <v>231603</v>
      </c>
      <c r="B4300" t="s">
        <v>3630</v>
      </c>
      <c r="C4300">
        <v>0</v>
      </c>
      <c r="D4300">
        <v>0</v>
      </c>
      <c r="E4300" t="s">
        <v>3630</v>
      </c>
      <c r="F4300" t="s">
        <v>3630</v>
      </c>
    </row>
    <row r="4301" spans="1:6" x14ac:dyDescent="0.25">
      <c r="A4301">
        <v>229003</v>
      </c>
      <c r="B4301" t="s">
        <v>3630</v>
      </c>
      <c r="C4301">
        <v>0</v>
      </c>
      <c r="D4301">
        <v>0</v>
      </c>
      <c r="E4301" t="s">
        <v>3630</v>
      </c>
      <c r="F4301" t="s">
        <v>3630</v>
      </c>
    </row>
    <row r="4302" spans="1:6" x14ac:dyDescent="0.25">
      <c r="A4302">
        <v>2537303</v>
      </c>
      <c r="B4302" t="s">
        <v>3630</v>
      </c>
      <c r="C4302">
        <v>0</v>
      </c>
      <c r="D4302">
        <v>0</v>
      </c>
      <c r="E4302" t="s">
        <v>3630</v>
      </c>
      <c r="F4302" t="s">
        <v>3630</v>
      </c>
    </row>
    <row r="4303" spans="1:6" x14ac:dyDescent="0.25">
      <c r="A4303">
        <v>1967203</v>
      </c>
      <c r="B4303" t="s">
        <v>3630</v>
      </c>
      <c r="C4303">
        <v>0</v>
      </c>
      <c r="D4303">
        <v>0</v>
      </c>
      <c r="E4303" t="s">
        <v>3630</v>
      </c>
      <c r="F4303" t="s">
        <v>3630</v>
      </c>
    </row>
    <row r="4304" spans="1:6" x14ac:dyDescent="0.25">
      <c r="A4304">
        <v>931203</v>
      </c>
      <c r="B4304" t="s">
        <v>3630</v>
      </c>
      <c r="C4304">
        <v>0</v>
      </c>
      <c r="D4304">
        <v>0</v>
      </c>
      <c r="E4304" t="s">
        <v>3630</v>
      </c>
      <c r="F4304" t="s">
        <v>3630</v>
      </c>
    </row>
    <row r="4305" spans="1:6" x14ac:dyDescent="0.25">
      <c r="A4305">
        <v>2975203</v>
      </c>
      <c r="B4305" t="s">
        <v>3630</v>
      </c>
      <c r="C4305">
        <v>0</v>
      </c>
      <c r="D4305">
        <v>0</v>
      </c>
      <c r="E4305" t="s">
        <v>3630</v>
      </c>
      <c r="F4305" t="s">
        <v>3630</v>
      </c>
    </row>
    <row r="4306" spans="1:6" x14ac:dyDescent="0.25">
      <c r="A4306">
        <v>3493403</v>
      </c>
      <c r="B4306" t="s">
        <v>3630</v>
      </c>
      <c r="C4306">
        <v>0</v>
      </c>
      <c r="D4306">
        <v>0</v>
      </c>
      <c r="E4306" t="s">
        <v>3630</v>
      </c>
      <c r="F4306" t="s">
        <v>3630</v>
      </c>
    </row>
    <row r="4307" spans="1:6" x14ac:dyDescent="0.25">
      <c r="A4307">
        <v>3799203</v>
      </c>
      <c r="B4307" t="s">
        <v>3630</v>
      </c>
      <c r="C4307">
        <v>0</v>
      </c>
      <c r="D4307">
        <v>0</v>
      </c>
      <c r="E4307" t="s">
        <v>3630</v>
      </c>
      <c r="F4307" t="s">
        <v>3630</v>
      </c>
    </row>
    <row r="4308" spans="1:6" x14ac:dyDescent="0.25">
      <c r="A4308">
        <v>3795203</v>
      </c>
      <c r="B4308" t="s">
        <v>3630</v>
      </c>
      <c r="C4308">
        <v>0</v>
      </c>
      <c r="D4308">
        <v>0</v>
      </c>
      <c r="E4308" t="s">
        <v>3630</v>
      </c>
      <c r="F4308" t="s">
        <v>3630</v>
      </c>
    </row>
    <row r="4309" spans="1:6" x14ac:dyDescent="0.25">
      <c r="A4309">
        <v>3601203</v>
      </c>
      <c r="B4309" t="s">
        <v>3630</v>
      </c>
      <c r="C4309">
        <v>0</v>
      </c>
      <c r="D4309">
        <v>0</v>
      </c>
      <c r="E4309" t="s">
        <v>3630</v>
      </c>
      <c r="F4309" t="s">
        <v>3630</v>
      </c>
    </row>
    <row r="4310" spans="1:6" x14ac:dyDescent="0.25">
      <c r="A4310">
        <v>4147203</v>
      </c>
      <c r="B4310" t="s">
        <v>3630</v>
      </c>
      <c r="C4310">
        <v>0</v>
      </c>
      <c r="D4310">
        <v>0</v>
      </c>
      <c r="E4310" t="s">
        <v>3630</v>
      </c>
      <c r="F4310" t="s">
        <v>3630</v>
      </c>
    </row>
    <row r="4311" spans="1:6" x14ac:dyDescent="0.25">
      <c r="A4311">
        <v>2139203</v>
      </c>
      <c r="B4311" t="s">
        <v>3630</v>
      </c>
      <c r="C4311">
        <v>0</v>
      </c>
      <c r="D4311">
        <v>0</v>
      </c>
      <c r="E4311" t="s">
        <v>3630</v>
      </c>
      <c r="F4311" t="s">
        <v>3630</v>
      </c>
    </row>
    <row r="4312" spans="1:6" x14ac:dyDescent="0.25">
      <c r="A4312">
        <v>3383203</v>
      </c>
      <c r="B4312" t="s">
        <v>3630</v>
      </c>
      <c r="C4312">
        <v>0</v>
      </c>
      <c r="D4312">
        <v>0</v>
      </c>
      <c r="E4312" t="s">
        <v>3630</v>
      </c>
      <c r="F4312" t="s">
        <v>3630</v>
      </c>
    </row>
    <row r="4313" spans="1:6" x14ac:dyDescent="0.25">
      <c r="A4313">
        <v>4665203</v>
      </c>
      <c r="B4313" t="s">
        <v>3630</v>
      </c>
      <c r="C4313">
        <v>0</v>
      </c>
      <c r="D4313">
        <v>0</v>
      </c>
      <c r="E4313" t="s">
        <v>3630</v>
      </c>
      <c r="F4313" t="s">
        <v>3630</v>
      </c>
    </row>
    <row r="4314" spans="1:6" x14ac:dyDescent="0.25">
      <c r="A4314">
        <v>4649203</v>
      </c>
      <c r="B4314" t="s">
        <v>3630</v>
      </c>
      <c r="C4314">
        <v>0</v>
      </c>
      <c r="D4314">
        <v>0</v>
      </c>
      <c r="E4314" t="s">
        <v>3630</v>
      </c>
      <c r="F4314" t="s">
        <v>3630</v>
      </c>
    </row>
    <row r="4315" spans="1:6" x14ac:dyDescent="0.25">
      <c r="A4315">
        <v>4721303</v>
      </c>
      <c r="B4315" t="s">
        <v>3630</v>
      </c>
      <c r="C4315">
        <v>0</v>
      </c>
      <c r="D4315">
        <v>0</v>
      </c>
      <c r="E4315" t="s">
        <v>3630</v>
      </c>
      <c r="F4315" t="s">
        <v>3630</v>
      </c>
    </row>
    <row r="4316" spans="1:6" x14ac:dyDescent="0.25">
      <c r="A4316">
        <v>4619203</v>
      </c>
      <c r="B4316" t="s">
        <v>3630</v>
      </c>
      <c r="C4316">
        <v>0</v>
      </c>
      <c r="D4316">
        <v>0</v>
      </c>
      <c r="E4316" t="s">
        <v>3630</v>
      </c>
      <c r="F4316" t="s">
        <v>3630</v>
      </c>
    </row>
    <row r="4317" spans="1:6" x14ac:dyDescent="0.25">
      <c r="A4317">
        <v>4667203</v>
      </c>
      <c r="B4317" t="s">
        <v>3630</v>
      </c>
      <c r="C4317">
        <v>0</v>
      </c>
      <c r="D4317">
        <v>0</v>
      </c>
      <c r="E4317" t="s">
        <v>3630</v>
      </c>
      <c r="F4317" t="s">
        <v>3630</v>
      </c>
    </row>
    <row r="4318" spans="1:6" x14ac:dyDescent="0.25">
      <c r="A4318">
        <v>4843203</v>
      </c>
      <c r="B4318" t="s">
        <v>3630</v>
      </c>
      <c r="C4318">
        <v>0</v>
      </c>
      <c r="D4318">
        <v>0</v>
      </c>
      <c r="E4318" t="s">
        <v>3630</v>
      </c>
      <c r="F4318" t="s">
        <v>3630</v>
      </c>
    </row>
    <row r="4319" spans="1:6" x14ac:dyDescent="0.25">
      <c r="A4319">
        <v>3287303</v>
      </c>
      <c r="B4319" t="s">
        <v>3630</v>
      </c>
      <c r="C4319">
        <v>0</v>
      </c>
      <c r="D4319">
        <v>0</v>
      </c>
      <c r="E4319" t="s">
        <v>3630</v>
      </c>
      <c r="F4319" t="s">
        <v>3630</v>
      </c>
    </row>
    <row r="4320" spans="1:6" x14ac:dyDescent="0.25">
      <c r="A4320">
        <v>351803</v>
      </c>
      <c r="B4320" t="s">
        <v>3630</v>
      </c>
      <c r="C4320">
        <v>0</v>
      </c>
      <c r="D4320">
        <v>0</v>
      </c>
      <c r="E4320" t="s">
        <v>3630</v>
      </c>
      <c r="F4320" t="s">
        <v>3630</v>
      </c>
    </row>
    <row r="4321" spans="1:6" x14ac:dyDescent="0.25">
      <c r="A4321">
        <v>4157203</v>
      </c>
      <c r="B4321" t="s">
        <v>3630</v>
      </c>
      <c r="C4321">
        <v>0</v>
      </c>
      <c r="D4321">
        <v>0</v>
      </c>
      <c r="E4321" t="s">
        <v>3630</v>
      </c>
      <c r="F4321" t="s">
        <v>3630</v>
      </c>
    </row>
    <row r="4322" spans="1:6" x14ac:dyDescent="0.25">
      <c r="A4322">
        <v>5092603</v>
      </c>
      <c r="B4322" t="s">
        <v>3630</v>
      </c>
      <c r="C4322">
        <v>0</v>
      </c>
      <c r="D4322">
        <v>0</v>
      </c>
      <c r="E4322" t="s">
        <v>3630</v>
      </c>
      <c r="F4322" t="s">
        <v>3630</v>
      </c>
    </row>
    <row r="4323" spans="1:6" x14ac:dyDescent="0.25">
      <c r="A4323">
        <v>5541703</v>
      </c>
      <c r="B4323" t="s">
        <v>3630</v>
      </c>
      <c r="C4323">
        <v>0</v>
      </c>
      <c r="D4323">
        <v>0</v>
      </c>
      <c r="E4323" t="s">
        <v>3630</v>
      </c>
      <c r="F4323" t="s">
        <v>3630</v>
      </c>
    </row>
    <row r="4324" spans="1:6" x14ac:dyDescent="0.25">
      <c r="A4324">
        <v>4977803</v>
      </c>
      <c r="B4324" t="s">
        <v>3630</v>
      </c>
      <c r="C4324">
        <v>0</v>
      </c>
      <c r="D4324">
        <v>0</v>
      </c>
      <c r="E4324" t="s">
        <v>3630</v>
      </c>
      <c r="F4324" t="s">
        <v>3630</v>
      </c>
    </row>
    <row r="4325" spans="1:6" x14ac:dyDescent="0.25">
      <c r="A4325">
        <v>5242403</v>
      </c>
      <c r="B4325" t="s">
        <v>3630</v>
      </c>
      <c r="C4325">
        <v>0</v>
      </c>
      <c r="D4325">
        <v>0</v>
      </c>
      <c r="E4325" t="s">
        <v>3630</v>
      </c>
      <c r="F4325" t="s">
        <v>3630</v>
      </c>
    </row>
    <row r="4326" spans="1:6" x14ac:dyDescent="0.25">
      <c r="A4326">
        <v>5630103</v>
      </c>
      <c r="B4326" t="s">
        <v>3630</v>
      </c>
      <c r="C4326">
        <v>0</v>
      </c>
      <c r="D4326">
        <v>0</v>
      </c>
      <c r="E4326" t="s">
        <v>3630</v>
      </c>
      <c r="F4326" t="s">
        <v>3630</v>
      </c>
    </row>
    <row r="4327" spans="1:6" x14ac:dyDescent="0.25">
      <c r="A4327">
        <v>2991203</v>
      </c>
      <c r="B4327" t="s">
        <v>3630</v>
      </c>
      <c r="C4327">
        <v>0</v>
      </c>
      <c r="D4327">
        <v>0</v>
      </c>
      <c r="E4327" t="s">
        <v>3630</v>
      </c>
      <c r="F4327" t="s">
        <v>3630</v>
      </c>
    </row>
    <row r="4328" spans="1:6" x14ac:dyDescent="0.25">
      <c r="A4328">
        <v>4351903</v>
      </c>
      <c r="B4328" t="s">
        <v>3630</v>
      </c>
      <c r="C4328">
        <v>0</v>
      </c>
      <c r="D4328">
        <v>0</v>
      </c>
      <c r="E4328" t="s">
        <v>3630</v>
      </c>
      <c r="F4328" t="s">
        <v>3630</v>
      </c>
    </row>
    <row r="4329" spans="1:6" x14ac:dyDescent="0.25">
      <c r="A4329">
        <v>4345203</v>
      </c>
      <c r="B4329" t="s">
        <v>3630</v>
      </c>
      <c r="C4329">
        <v>0</v>
      </c>
      <c r="D4329">
        <v>0</v>
      </c>
      <c r="E4329" t="s">
        <v>3630</v>
      </c>
      <c r="F4329" t="s">
        <v>3630</v>
      </c>
    </row>
    <row r="4330" spans="1:6" x14ac:dyDescent="0.25">
      <c r="A4330">
        <v>5879803</v>
      </c>
      <c r="B4330" t="s">
        <v>3630</v>
      </c>
      <c r="C4330">
        <v>0</v>
      </c>
      <c r="D4330">
        <v>0</v>
      </c>
      <c r="E4330" t="s">
        <v>3630</v>
      </c>
      <c r="F4330" t="s">
        <v>3630</v>
      </c>
    </row>
    <row r="4331" spans="1:6" x14ac:dyDescent="0.25">
      <c r="A4331">
        <v>5320203</v>
      </c>
      <c r="B4331" t="s">
        <v>3630</v>
      </c>
      <c r="C4331">
        <v>0</v>
      </c>
      <c r="D4331">
        <v>0</v>
      </c>
      <c r="E4331" t="s">
        <v>3630</v>
      </c>
      <c r="F4331" t="s">
        <v>3630</v>
      </c>
    </row>
    <row r="4332" spans="1:6" x14ac:dyDescent="0.25">
      <c r="A4332">
        <v>4453203</v>
      </c>
      <c r="B4332" t="s">
        <v>3627</v>
      </c>
      <c r="C4332">
        <v>7988.4</v>
      </c>
      <c r="D4332">
        <v>7988.4</v>
      </c>
      <c r="E4332" t="s">
        <v>3628</v>
      </c>
      <c r="F4332" t="s">
        <v>3629</v>
      </c>
    </row>
    <row r="4333" spans="1:6" x14ac:dyDescent="0.25">
      <c r="A4333">
        <v>6166903</v>
      </c>
      <c r="B4333" t="s">
        <v>3630</v>
      </c>
      <c r="C4333">
        <v>0</v>
      </c>
      <c r="D4333">
        <v>0</v>
      </c>
      <c r="E4333" t="s">
        <v>3630</v>
      </c>
      <c r="F4333" t="s">
        <v>3630</v>
      </c>
    </row>
    <row r="4334" spans="1:6" x14ac:dyDescent="0.25">
      <c r="A4334">
        <v>6167603</v>
      </c>
      <c r="B4334" t="s">
        <v>3630</v>
      </c>
      <c r="C4334">
        <v>0</v>
      </c>
      <c r="D4334">
        <v>0</v>
      </c>
      <c r="E4334" t="s">
        <v>3630</v>
      </c>
      <c r="F4334" t="s">
        <v>3630</v>
      </c>
    </row>
    <row r="4335" spans="1:6" x14ac:dyDescent="0.25">
      <c r="A4335">
        <v>6249903</v>
      </c>
      <c r="B4335" t="s">
        <v>3630</v>
      </c>
      <c r="C4335">
        <v>0</v>
      </c>
      <c r="D4335">
        <v>0</v>
      </c>
      <c r="E4335" t="s">
        <v>3630</v>
      </c>
      <c r="F4335" t="s">
        <v>3630</v>
      </c>
    </row>
    <row r="4336" spans="1:6" x14ac:dyDescent="0.25">
      <c r="A4336">
        <v>6249803</v>
      </c>
      <c r="B4336" t="s">
        <v>3630</v>
      </c>
      <c r="C4336">
        <v>0</v>
      </c>
      <c r="D4336">
        <v>0</v>
      </c>
      <c r="E4336" t="s">
        <v>3630</v>
      </c>
      <c r="F4336" t="s">
        <v>3630</v>
      </c>
    </row>
    <row r="4337" spans="1:6" x14ac:dyDescent="0.25">
      <c r="A4337">
        <v>5549703</v>
      </c>
      <c r="B4337" t="s">
        <v>3627</v>
      </c>
      <c r="C4337">
        <v>7988.4</v>
      </c>
      <c r="D4337">
        <v>7988.4</v>
      </c>
      <c r="E4337" t="s">
        <v>3628</v>
      </c>
      <c r="F4337" t="s">
        <v>3629</v>
      </c>
    </row>
    <row r="4338" spans="1:6" x14ac:dyDescent="0.25">
      <c r="A4338">
        <v>6192503</v>
      </c>
      <c r="B4338" t="s">
        <v>3630</v>
      </c>
      <c r="C4338">
        <v>0</v>
      </c>
      <c r="D4338">
        <v>0</v>
      </c>
      <c r="E4338" t="s">
        <v>3630</v>
      </c>
      <c r="F4338" t="s">
        <v>3630</v>
      </c>
    </row>
    <row r="4339" spans="1:6" x14ac:dyDescent="0.25">
      <c r="A4339">
        <v>179903</v>
      </c>
      <c r="B4339" t="s">
        <v>3630</v>
      </c>
      <c r="C4339">
        <v>0</v>
      </c>
      <c r="D4339">
        <v>0</v>
      </c>
      <c r="E4339" t="s">
        <v>3630</v>
      </c>
      <c r="F4339" t="s">
        <v>3630</v>
      </c>
    </row>
    <row r="4340" spans="1:6" x14ac:dyDescent="0.25">
      <c r="A4340">
        <v>180103</v>
      </c>
      <c r="B4340" t="s">
        <v>3630</v>
      </c>
      <c r="C4340">
        <v>0</v>
      </c>
      <c r="D4340">
        <v>0</v>
      </c>
      <c r="E4340" t="s">
        <v>3630</v>
      </c>
      <c r="F4340" t="s">
        <v>3630</v>
      </c>
    </row>
    <row r="4341" spans="1:6" x14ac:dyDescent="0.25">
      <c r="A4341">
        <v>6561703</v>
      </c>
      <c r="B4341" t="s">
        <v>3630</v>
      </c>
      <c r="C4341">
        <v>0</v>
      </c>
      <c r="D4341">
        <v>0</v>
      </c>
      <c r="E4341" t="s">
        <v>3630</v>
      </c>
      <c r="F4341" t="s">
        <v>3630</v>
      </c>
    </row>
    <row r="4342" spans="1:6" x14ac:dyDescent="0.25">
      <c r="A4342">
        <v>190603</v>
      </c>
      <c r="B4342" t="s">
        <v>3630</v>
      </c>
      <c r="C4342">
        <v>0</v>
      </c>
      <c r="D4342">
        <v>0</v>
      </c>
      <c r="E4342" t="s">
        <v>3630</v>
      </c>
      <c r="F4342" t="s">
        <v>3630</v>
      </c>
    </row>
    <row r="4343" spans="1:6" x14ac:dyDescent="0.25">
      <c r="A4343">
        <v>6660403</v>
      </c>
      <c r="B4343" t="s">
        <v>3630</v>
      </c>
      <c r="C4343">
        <v>0</v>
      </c>
      <c r="D4343">
        <v>0</v>
      </c>
      <c r="E4343" t="s">
        <v>3630</v>
      </c>
      <c r="F4343" t="s">
        <v>3630</v>
      </c>
    </row>
    <row r="4344" spans="1:6" x14ac:dyDescent="0.25">
      <c r="A4344">
        <v>2446003</v>
      </c>
      <c r="B4344" t="s">
        <v>3630</v>
      </c>
      <c r="C4344">
        <v>0</v>
      </c>
      <c r="D4344">
        <v>0</v>
      </c>
      <c r="E4344" t="s">
        <v>3630</v>
      </c>
      <c r="F4344" t="s">
        <v>3630</v>
      </c>
    </row>
    <row r="4345" spans="1:6" x14ac:dyDescent="0.25">
      <c r="A4345">
        <v>236103</v>
      </c>
      <c r="B4345" t="s">
        <v>3630</v>
      </c>
      <c r="C4345">
        <v>0</v>
      </c>
      <c r="D4345">
        <v>0</v>
      </c>
      <c r="E4345" t="s">
        <v>3630</v>
      </c>
      <c r="F4345" t="s">
        <v>3630</v>
      </c>
    </row>
    <row r="4346" spans="1:6" x14ac:dyDescent="0.25">
      <c r="A4346">
        <v>5787903</v>
      </c>
      <c r="B4346" t="s">
        <v>3630</v>
      </c>
      <c r="C4346">
        <v>0</v>
      </c>
      <c r="D4346">
        <v>0</v>
      </c>
      <c r="E4346" t="s">
        <v>3630</v>
      </c>
      <c r="F4346" t="s">
        <v>3630</v>
      </c>
    </row>
    <row r="4347" spans="1:6" x14ac:dyDescent="0.25">
      <c r="A4347">
        <v>1857303</v>
      </c>
      <c r="B4347" t="s">
        <v>3630</v>
      </c>
      <c r="C4347">
        <v>0</v>
      </c>
      <c r="D4347">
        <v>0</v>
      </c>
      <c r="E4347" t="s">
        <v>3630</v>
      </c>
      <c r="F4347" t="s">
        <v>3630</v>
      </c>
    </row>
    <row r="4348" spans="1:6" x14ac:dyDescent="0.25">
      <c r="A4348">
        <v>1901303</v>
      </c>
      <c r="B4348" t="s">
        <v>3630</v>
      </c>
      <c r="C4348">
        <v>0</v>
      </c>
      <c r="D4348">
        <v>0</v>
      </c>
      <c r="E4348" t="s">
        <v>3630</v>
      </c>
      <c r="F4348" t="s">
        <v>3630</v>
      </c>
    </row>
    <row r="4349" spans="1:6" x14ac:dyDescent="0.25">
      <c r="A4349">
        <v>231703</v>
      </c>
      <c r="B4349" t="s">
        <v>3630</v>
      </c>
      <c r="C4349">
        <v>0</v>
      </c>
      <c r="D4349">
        <v>0</v>
      </c>
      <c r="E4349" t="s">
        <v>3630</v>
      </c>
      <c r="F4349" t="s">
        <v>3630</v>
      </c>
    </row>
    <row r="4350" spans="1:6" x14ac:dyDescent="0.25">
      <c r="A4350">
        <v>191303</v>
      </c>
      <c r="B4350" t="s">
        <v>3630</v>
      </c>
      <c r="C4350">
        <v>0</v>
      </c>
      <c r="D4350">
        <v>0</v>
      </c>
      <c r="E4350" t="s">
        <v>3630</v>
      </c>
      <c r="F4350" t="s">
        <v>3630</v>
      </c>
    </row>
    <row r="4351" spans="1:6" x14ac:dyDescent="0.25">
      <c r="A4351">
        <v>425103</v>
      </c>
      <c r="B4351" t="s">
        <v>3630</v>
      </c>
      <c r="C4351">
        <v>0</v>
      </c>
      <c r="D4351">
        <v>0</v>
      </c>
      <c r="E4351" t="s">
        <v>3630</v>
      </c>
      <c r="F4351" t="s">
        <v>3630</v>
      </c>
    </row>
    <row r="4352" spans="1:6" x14ac:dyDescent="0.25">
      <c r="A4352">
        <v>2445403</v>
      </c>
      <c r="B4352" t="s">
        <v>3630</v>
      </c>
      <c r="C4352">
        <v>0</v>
      </c>
      <c r="D4352">
        <v>0</v>
      </c>
      <c r="E4352" t="s">
        <v>3630</v>
      </c>
      <c r="F4352" t="s">
        <v>3630</v>
      </c>
    </row>
    <row r="4353" spans="1:6" x14ac:dyDescent="0.25">
      <c r="A4353">
        <v>2445503</v>
      </c>
      <c r="B4353" t="s">
        <v>3630</v>
      </c>
      <c r="C4353">
        <v>0</v>
      </c>
      <c r="D4353">
        <v>0</v>
      </c>
      <c r="E4353" t="s">
        <v>3630</v>
      </c>
      <c r="F4353" t="s">
        <v>3630</v>
      </c>
    </row>
    <row r="4354" spans="1:6" x14ac:dyDescent="0.25">
      <c r="A4354">
        <v>1011303</v>
      </c>
      <c r="B4354" t="s">
        <v>3630</v>
      </c>
      <c r="C4354">
        <v>0</v>
      </c>
      <c r="D4354">
        <v>0</v>
      </c>
      <c r="E4354" t="s">
        <v>3630</v>
      </c>
      <c r="F4354" t="s">
        <v>3630</v>
      </c>
    </row>
    <row r="4355" spans="1:6" x14ac:dyDescent="0.25">
      <c r="A4355">
        <v>235703</v>
      </c>
      <c r="B4355" t="s">
        <v>3630</v>
      </c>
      <c r="C4355">
        <v>0</v>
      </c>
      <c r="D4355">
        <v>0</v>
      </c>
      <c r="E4355" t="s">
        <v>3630</v>
      </c>
      <c r="F4355" t="s">
        <v>3630</v>
      </c>
    </row>
    <row r="4356" spans="1:6" x14ac:dyDescent="0.25">
      <c r="A4356">
        <v>219503</v>
      </c>
      <c r="B4356" t="s">
        <v>3630</v>
      </c>
      <c r="C4356">
        <v>0</v>
      </c>
      <c r="D4356">
        <v>0</v>
      </c>
      <c r="E4356" t="s">
        <v>3630</v>
      </c>
      <c r="F4356" t="s">
        <v>3630</v>
      </c>
    </row>
    <row r="4357" spans="1:6" x14ac:dyDescent="0.25">
      <c r="A4357">
        <v>415203</v>
      </c>
      <c r="B4357" t="s">
        <v>3630</v>
      </c>
      <c r="C4357">
        <v>0</v>
      </c>
      <c r="D4357">
        <v>0</v>
      </c>
      <c r="E4357" t="s">
        <v>3630</v>
      </c>
      <c r="F4357" t="s">
        <v>3630</v>
      </c>
    </row>
    <row r="4358" spans="1:6" x14ac:dyDescent="0.25">
      <c r="A4358">
        <v>374003</v>
      </c>
      <c r="B4358" t="s">
        <v>3630</v>
      </c>
      <c r="C4358">
        <v>0</v>
      </c>
      <c r="D4358">
        <v>0</v>
      </c>
      <c r="E4358" t="s">
        <v>3630</v>
      </c>
      <c r="F4358" t="s">
        <v>3630</v>
      </c>
    </row>
    <row r="4359" spans="1:6" x14ac:dyDescent="0.25">
      <c r="A4359">
        <v>1287203</v>
      </c>
      <c r="B4359" t="s">
        <v>3630</v>
      </c>
      <c r="C4359">
        <v>0</v>
      </c>
      <c r="D4359">
        <v>0</v>
      </c>
      <c r="E4359" t="s">
        <v>3630</v>
      </c>
      <c r="F4359" t="s">
        <v>3630</v>
      </c>
    </row>
    <row r="4360" spans="1:6" x14ac:dyDescent="0.25">
      <c r="A4360">
        <v>1551203</v>
      </c>
      <c r="B4360" t="s">
        <v>3630</v>
      </c>
      <c r="C4360">
        <v>0</v>
      </c>
      <c r="D4360">
        <v>0</v>
      </c>
      <c r="E4360" t="s">
        <v>3630</v>
      </c>
      <c r="F4360" t="s">
        <v>3630</v>
      </c>
    </row>
    <row r="4361" spans="1:6" x14ac:dyDescent="0.25">
      <c r="A4361">
        <v>2061203</v>
      </c>
      <c r="B4361" t="s">
        <v>3630</v>
      </c>
      <c r="C4361">
        <v>0</v>
      </c>
      <c r="D4361">
        <v>0</v>
      </c>
      <c r="E4361" t="s">
        <v>3630</v>
      </c>
      <c r="F4361" t="s">
        <v>3630</v>
      </c>
    </row>
    <row r="4362" spans="1:6" x14ac:dyDescent="0.25">
      <c r="A4362">
        <v>2495403</v>
      </c>
      <c r="B4362" t="s">
        <v>3630</v>
      </c>
      <c r="C4362">
        <v>0</v>
      </c>
      <c r="D4362">
        <v>0</v>
      </c>
      <c r="E4362" t="s">
        <v>3630</v>
      </c>
      <c r="F4362" t="s">
        <v>3630</v>
      </c>
    </row>
    <row r="4363" spans="1:6" x14ac:dyDescent="0.25">
      <c r="A4363">
        <v>2919303</v>
      </c>
      <c r="B4363" t="s">
        <v>3630</v>
      </c>
      <c r="C4363">
        <v>0</v>
      </c>
      <c r="D4363">
        <v>0</v>
      </c>
      <c r="E4363" t="s">
        <v>3630</v>
      </c>
      <c r="F4363" t="s">
        <v>3630</v>
      </c>
    </row>
    <row r="4364" spans="1:6" x14ac:dyDescent="0.25">
      <c r="A4364">
        <v>2919803</v>
      </c>
      <c r="B4364" t="s">
        <v>3630</v>
      </c>
      <c r="C4364">
        <v>0</v>
      </c>
      <c r="D4364">
        <v>0</v>
      </c>
      <c r="E4364" t="s">
        <v>3630</v>
      </c>
      <c r="F4364" t="s">
        <v>3630</v>
      </c>
    </row>
    <row r="4365" spans="1:6" x14ac:dyDescent="0.25">
      <c r="A4365">
        <v>2987303</v>
      </c>
      <c r="B4365" t="s">
        <v>3630</v>
      </c>
      <c r="C4365">
        <v>0</v>
      </c>
      <c r="D4365">
        <v>0</v>
      </c>
      <c r="E4365" t="s">
        <v>3630</v>
      </c>
      <c r="F4365" t="s">
        <v>3630</v>
      </c>
    </row>
    <row r="4366" spans="1:6" x14ac:dyDescent="0.25">
      <c r="A4366">
        <v>2985203</v>
      </c>
      <c r="B4366" t="s">
        <v>3630</v>
      </c>
      <c r="C4366">
        <v>0</v>
      </c>
      <c r="D4366">
        <v>0</v>
      </c>
      <c r="E4366" t="s">
        <v>3630</v>
      </c>
      <c r="F4366" t="s">
        <v>3630</v>
      </c>
    </row>
    <row r="4367" spans="1:6" x14ac:dyDescent="0.25">
      <c r="A4367">
        <v>2920303</v>
      </c>
      <c r="B4367" t="s">
        <v>3630</v>
      </c>
      <c r="C4367">
        <v>0</v>
      </c>
      <c r="D4367">
        <v>0</v>
      </c>
      <c r="E4367" t="s">
        <v>3630</v>
      </c>
      <c r="F4367" t="s">
        <v>3630</v>
      </c>
    </row>
    <row r="4368" spans="1:6" x14ac:dyDescent="0.25">
      <c r="A4368">
        <v>377703</v>
      </c>
      <c r="B4368" t="s">
        <v>3630</v>
      </c>
      <c r="C4368">
        <v>0</v>
      </c>
      <c r="D4368">
        <v>0</v>
      </c>
      <c r="E4368" t="s">
        <v>3630</v>
      </c>
      <c r="F4368" t="s">
        <v>3630</v>
      </c>
    </row>
    <row r="4369" spans="1:6" x14ac:dyDescent="0.25">
      <c r="A4369">
        <v>228203</v>
      </c>
      <c r="B4369" t="s">
        <v>3630</v>
      </c>
      <c r="C4369">
        <v>0</v>
      </c>
      <c r="D4369">
        <v>0</v>
      </c>
      <c r="E4369" t="s">
        <v>3630</v>
      </c>
      <c r="F4369" t="s">
        <v>3630</v>
      </c>
    </row>
    <row r="4370" spans="1:6" x14ac:dyDescent="0.25">
      <c r="A4370">
        <v>387303</v>
      </c>
      <c r="B4370" t="s">
        <v>3630</v>
      </c>
      <c r="C4370">
        <v>0</v>
      </c>
      <c r="D4370">
        <v>0</v>
      </c>
      <c r="E4370" t="s">
        <v>3630</v>
      </c>
      <c r="F4370" t="s">
        <v>3630</v>
      </c>
    </row>
    <row r="4371" spans="1:6" x14ac:dyDescent="0.25">
      <c r="A4371">
        <v>423703</v>
      </c>
      <c r="B4371" t="s">
        <v>3630</v>
      </c>
      <c r="C4371">
        <v>0</v>
      </c>
      <c r="D4371">
        <v>0</v>
      </c>
      <c r="E4371" t="s">
        <v>3630</v>
      </c>
      <c r="F4371" t="s">
        <v>3630</v>
      </c>
    </row>
    <row r="4372" spans="1:6" x14ac:dyDescent="0.25">
      <c r="A4372">
        <v>231403</v>
      </c>
      <c r="B4372" t="s">
        <v>3630</v>
      </c>
      <c r="C4372">
        <v>0</v>
      </c>
      <c r="D4372">
        <v>0</v>
      </c>
      <c r="E4372" t="s">
        <v>3630</v>
      </c>
      <c r="F4372" t="s">
        <v>3630</v>
      </c>
    </row>
    <row r="4373" spans="1:6" x14ac:dyDescent="0.25">
      <c r="A4373">
        <v>233303</v>
      </c>
      <c r="B4373" t="s">
        <v>3630</v>
      </c>
      <c r="C4373">
        <v>0</v>
      </c>
      <c r="D4373">
        <v>0</v>
      </c>
      <c r="E4373" t="s">
        <v>3630</v>
      </c>
      <c r="F4373" t="s">
        <v>3630</v>
      </c>
    </row>
    <row r="4374" spans="1:6" x14ac:dyDescent="0.25">
      <c r="A4374">
        <v>415803</v>
      </c>
      <c r="B4374" t="s">
        <v>3630</v>
      </c>
      <c r="C4374">
        <v>0</v>
      </c>
      <c r="D4374">
        <v>0</v>
      </c>
      <c r="E4374" t="s">
        <v>3630</v>
      </c>
      <c r="F4374" t="s">
        <v>3630</v>
      </c>
    </row>
    <row r="4375" spans="1:6" x14ac:dyDescent="0.25">
      <c r="A4375">
        <v>228303</v>
      </c>
      <c r="B4375" t="s">
        <v>3630</v>
      </c>
      <c r="C4375">
        <v>0</v>
      </c>
      <c r="D4375">
        <v>0</v>
      </c>
      <c r="E4375" t="s">
        <v>3630</v>
      </c>
      <c r="F4375" t="s">
        <v>3630</v>
      </c>
    </row>
    <row r="4376" spans="1:6" x14ac:dyDescent="0.25">
      <c r="A4376">
        <v>228503</v>
      </c>
      <c r="B4376" t="s">
        <v>3630</v>
      </c>
      <c r="C4376">
        <v>0</v>
      </c>
      <c r="D4376">
        <v>0</v>
      </c>
      <c r="E4376" t="s">
        <v>3630</v>
      </c>
      <c r="F4376" t="s">
        <v>3630</v>
      </c>
    </row>
    <row r="4377" spans="1:6" x14ac:dyDescent="0.25">
      <c r="A4377">
        <v>1931303</v>
      </c>
      <c r="B4377" t="s">
        <v>3630</v>
      </c>
      <c r="C4377">
        <v>0</v>
      </c>
      <c r="D4377">
        <v>0</v>
      </c>
      <c r="E4377" t="s">
        <v>3630</v>
      </c>
      <c r="F4377" t="s">
        <v>3630</v>
      </c>
    </row>
    <row r="4378" spans="1:6" x14ac:dyDescent="0.25">
      <c r="A4378">
        <v>3595303</v>
      </c>
      <c r="B4378" t="s">
        <v>3630</v>
      </c>
      <c r="C4378">
        <v>0</v>
      </c>
      <c r="D4378">
        <v>0</v>
      </c>
      <c r="E4378" t="s">
        <v>3630</v>
      </c>
      <c r="F4378" t="s">
        <v>3630</v>
      </c>
    </row>
    <row r="4379" spans="1:6" x14ac:dyDescent="0.25">
      <c r="A4379">
        <v>4195203</v>
      </c>
      <c r="B4379" t="s">
        <v>3630</v>
      </c>
      <c r="C4379">
        <v>0</v>
      </c>
      <c r="D4379">
        <v>0</v>
      </c>
      <c r="E4379" t="s">
        <v>3630</v>
      </c>
      <c r="F4379" t="s">
        <v>3630</v>
      </c>
    </row>
    <row r="4380" spans="1:6" x14ac:dyDescent="0.25">
      <c r="A4380">
        <v>4321403</v>
      </c>
      <c r="B4380" t="s">
        <v>3630</v>
      </c>
      <c r="C4380">
        <v>0</v>
      </c>
      <c r="D4380">
        <v>0</v>
      </c>
      <c r="E4380" t="s">
        <v>3630</v>
      </c>
      <c r="F4380" t="s">
        <v>3630</v>
      </c>
    </row>
    <row r="4381" spans="1:6" x14ac:dyDescent="0.25">
      <c r="A4381">
        <v>424903</v>
      </c>
      <c r="B4381" t="s">
        <v>3630</v>
      </c>
      <c r="C4381">
        <v>0</v>
      </c>
      <c r="D4381">
        <v>0</v>
      </c>
      <c r="E4381" t="s">
        <v>3630</v>
      </c>
      <c r="F4381" t="s">
        <v>3630</v>
      </c>
    </row>
    <row r="4382" spans="1:6" x14ac:dyDescent="0.25">
      <c r="A4382">
        <v>2347203</v>
      </c>
      <c r="B4382" t="s">
        <v>3630</v>
      </c>
      <c r="C4382">
        <v>0</v>
      </c>
      <c r="D4382">
        <v>0</v>
      </c>
      <c r="E4382" t="s">
        <v>3630</v>
      </c>
      <c r="F4382" t="s">
        <v>3630</v>
      </c>
    </row>
    <row r="4383" spans="1:6" x14ac:dyDescent="0.25">
      <c r="A4383">
        <v>4307403</v>
      </c>
      <c r="B4383" t="s">
        <v>3630</v>
      </c>
      <c r="C4383">
        <v>0</v>
      </c>
      <c r="D4383">
        <v>0</v>
      </c>
      <c r="E4383" t="s">
        <v>3630</v>
      </c>
      <c r="F4383" t="s">
        <v>3630</v>
      </c>
    </row>
    <row r="4384" spans="1:6" x14ac:dyDescent="0.25">
      <c r="A4384">
        <v>2920603</v>
      </c>
      <c r="B4384" t="s">
        <v>3630</v>
      </c>
      <c r="C4384">
        <v>0</v>
      </c>
      <c r="D4384">
        <v>0</v>
      </c>
      <c r="E4384" t="s">
        <v>3630</v>
      </c>
      <c r="F4384" t="s">
        <v>3630</v>
      </c>
    </row>
    <row r="4385" spans="1:6" x14ac:dyDescent="0.25">
      <c r="A4385">
        <v>2919903</v>
      </c>
      <c r="B4385" t="s">
        <v>3630</v>
      </c>
      <c r="C4385">
        <v>0</v>
      </c>
      <c r="D4385">
        <v>0</v>
      </c>
      <c r="E4385" t="s">
        <v>3630</v>
      </c>
      <c r="F4385" t="s">
        <v>3630</v>
      </c>
    </row>
    <row r="4386" spans="1:6" x14ac:dyDescent="0.25">
      <c r="A4386">
        <v>2920503</v>
      </c>
      <c r="B4386" t="s">
        <v>3630</v>
      </c>
      <c r="C4386">
        <v>0</v>
      </c>
      <c r="D4386">
        <v>0</v>
      </c>
      <c r="E4386" t="s">
        <v>3630</v>
      </c>
      <c r="F4386" t="s">
        <v>3630</v>
      </c>
    </row>
    <row r="4387" spans="1:6" x14ac:dyDescent="0.25">
      <c r="A4387">
        <v>1827403</v>
      </c>
      <c r="B4387" t="s">
        <v>3630</v>
      </c>
      <c r="C4387">
        <v>0</v>
      </c>
      <c r="D4387">
        <v>0</v>
      </c>
      <c r="E4387" t="s">
        <v>3630</v>
      </c>
      <c r="F4387" t="s">
        <v>3630</v>
      </c>
    </row>
    <row r="4388" spans="1:6" x14ac:dyDescent="0.25">
      <c r="A4388">
        <v>3297403</v>
      </c>
      <c r="B4388" t="s">
        <v>3630</v>
      </c>
      <c r="C4388">
        <v>0</v>
      </c>
      <c r="D4388">
        <v>0</v>
      </c>
      <c r="E4388" t="s">
        <v>3630</v>
      </c>
      <c r="F4388" t="s">
        <v>3630</v>
      </c>
    </row>
    <row r="4389" spans="1:6" x14ac:dyDescent="0.25">
      <c r="A4389">
        <v>3593203</v>
      </c>
      <c r="B4389" t="s">
        <v>3630</v>
      </c>
      <c r="C4389">
        <v>0</v>
      </c>
      <c r="D4389">
        <v>0</v>
      </c>
      <c r="E4389" t="s">
        <v>3630</v>
      </c>
      <c r="F4389" t="s">
        <v>3630</v>
      </c>
    </row>
    <row r="4390" spans="1:6" x14ac:dyDescent="0.25">
      <c r="A4390">
        <v>3903203</v>
      </c>
      <c r="B4390" t="s">
        <v>3630</v>
      </c>
      <c r="C4390">
        <v>0</v>
      </c>
      <c r="D4390">
        <v>0</v>
      </c>
      <c r="E4390" t="s">
        <v>3630</v>
      </c>
      <c r="F4390" t="s">
        <v>3630</v>
      </c>
    </row>
    <row r="4391" spans="1:6" x14ac:dyDescent="0.25">
      <c r="A4391">
        <v>4669203</v>
      </c>
      <c r="B4391" t="s">
        <v>3630</v>
      </c>
      <c r="C4391">
        <v>0</v>
      </c>
      <c r="D4391">
        <v>0</v>
      </c>
      <c r="E4391" t="s">
        <v>3630</v>
      </c>
      <c r="F4391" t="s">
        <v>3630</v>
      </c>
    </row>
    <row r="4392" spans="1:6" x14ac:dyDescent="0.25">
      <c r="A4392">
        <v>220403</v>
      </c>
      <c r="B4392" t="s">
        <v>3630</v>
      </c>
      <c r="C4392">
        <v>0</v>
      </c>
      <c r="D4392">
        <v>0</v>
      </c>
      <c r="E4392" t="s">
        <v>3630</v>
      </c>
      <c r="F4392" t="s">
        <v>3630</v>
      </c>
    </row>
    <row r="4393" spans="1:6" x14ac:dyDescent="0.25">
      <c r="A4393">
        <v>221703</v>
      </c>
      <c r="B4393" t="s">
        <v>3630</v>
      </c>
      <c r="C4393">
        <v>0</v>
      </c>
      <c r="D4393">
        <v>0</v>
      </c>
      <c r="E4393" t="s">
        <v>3630</v>
      </c>
      <c r="F4393" t="s">
        <v>3630</v>
      </c>
    </row>
    <row r="4394" spans="1:6" x14ac:dyDescent="0.25">
      <c r="A4394">
        <v>227803</v>
      </c>
      <c r="B4394" t="s">
        <v>3630</v>
      </c>
      <c r="C4394">
        <v>0</v>
      </c>
      <c r="D4394">
        <v>0</v>
      </c>
      <c r="E4394" t="s">
        <v>3630</v>
      </c>
      <c r="F4394" t="s">
        <v>3630</v>
      </c>
    </row>
    <row r="4395" spans="1:6" x14ac:dyDescent="0.25">
      <c r="A4395">
        <v>372203</v>
      </c>
      <c r="B4395" t="s">
        <v>3630</v>
      </c>
      <c r="C4395">
        <v>0</v>
      </c>
      <c r="D4395">
        <v>0</v>
      </c>
      <c r="E4395" t="s">
        <v>3630</v>
      </c>
      <c r="F4395" t="s">
        <v>3630</v>
      </c>
    </row>
    <row r="4396" spans="1:6" x14ac:dyDescent="0.25">
      <c r="A4396">
        <v>347003</v>
      </c>
      <c r="B4396" t="s">
        <v>3630</v>
      </c>
      <c r="C4396">
        <v>0</v>
      </c>
      <c r="D4396">
        <v>0</v>
      </c>
      <c r="E4396" t="s">
        <v>3630</v>
      </c>
      <c r="F4396" t="s">
        <v>3630</v>
      </c>
    </row>
    <row r="4397" spans="1:6" x14ac:dyDescent="0.25">
      <c r="A4397">
        <v>709203</v>
      </c>
      <c r="B4397" t="s">
        <v>3630</v>
      </c>
      <c r="C4397">
        <v>0</v>
      </c>
      <c r="D4397">
        <v>0</v>
      </c>
      <c r="E4397" t="s">
        <v>3630</v>
      </c>
      <c r="F4397" t="s">
        <v>3630</v>
      </c>
    </row>
    <row r="4398" spans="1:6" x14ac:dyDescent="0.25">
      <c r="A4398">
        <v>229203</v>
      </c>
      <c r="B4398" t="s">
        <v>3630</v>
      </c>
      <c r="C4398">
        <v>0</v>
      </c>
      <c r="D4398">
        <v>0</v>
      </c>
      <c r="E4398" t="s">
        <v>3630</v>
      </c>
      <c r="F4398" t="s">
        <v>3630</v>
      </c>
    </row>
    <row r="4399" spans="1:6" x14ac:dyDescent="0.25">
      <c r="A4399">
        <v>2919403</v>
      </c>
      <c r="B4399" t="s">
        <v>3630</v>
      </c>
      <c r="C4399">
        <v>0</v>
      </c>
      <c r="D4399">
        <v>0</v>
      </c>
      <c r="E4399" t="s">
        <v>3630</v>
      </c>
      <c r="F4399" t="s">
        <v>3630</v>
      </c>
    </row>
    <row r="4400" spans="1:6" x14ac:dyDescent="0.25">
      <c r="A4400">
        <v>5619803</v>
      </c>
      <c r="B4400" t="s">
        <v>3630</v>
      </c>
      <c r="C4400">
        <v>0</v>
      </c>
      <c r="D4400">
        <v>0</v>
      </c>
      <c r="E4400" t="s">
        <v>3630</v>
      </c>
      <c r="F4400" t="s">
        <v>3630</v>
      </c>
    </row>
    <row r="4401" spans="1:6" x14ac:dyDescent="0.25">
      <c r="A4401">
        <v>136703</v>
      </c>
      <c r="B4401" t="s">
        <v>3630</v>
      </c>
      <c r="C4401">
        <v>0</v>
      </c>
      <c r="D4401">
        <v>0</v>
      </c>
      <c r="E4401" t="s">
        <v>3630</v>
      </c>
      <c r="F4401" t="s">
        <v>3630</v>
      </c>
    </row>
    <row r="4402" spans="1:6" x14ac:dyDescent="0.25">
      <c r="A4402">
        <v>3535303</v>
      </c>
      <c r="B4402" t="s">
        <v>3627</v>
      </c>
      <c r="C4402">
        <v>6618.78</v>
      </c>
      <c r="D4402">
        <v>6618.78</v>
      </c>
      <c r="E4402" t="s">
        <v>3628</v>
      </c>
      <c r="F4402" t="s">
        <v>3629</v>
      </c>
    </row>
    <row r="4403" spans="1:6" x14ac:dyDescent="0.25">
      <c r="A4403">
        <v>178303</v>
      </c>
      <c r="B4403" t="s">
        <v>3630</v>
      </c>
      <c r="C4403">
        <v>0</v>
      </c>
      <c r="D4403">
        <v>0</v>
      </c>
      <c r="E4403" t="s">
        <v>3630</v>
      </c>
      <c r="F4403" t="s">
        <v>3630</v>
      </c>
    </row>
    <row r="4404" spans="1:6" x14ac:dyDescent="0.25">
      <c r="A4404">
        <v>2989203</v>
      </c>
      <c r="B4404" t="s">
        <v>3630</v>
      </c>
      <c r="C4404">
        <v>0</v>
      </c>
      <c r="D4404">
        <v>0</v>
      </c>
      <c r="E4404" t="s">
        <v>3630</v>
      </c>
      <c r="F4404" t="s">
        <v>3630</v>
      </c>
    </row>
    <row r="4405" spans="1:6" x14ac:dyDescent="0.25">
      <c r="A4405">
        <v>147903</v>
      </c>
      <c r="B4405" t="s">
        <v>3630</v>
      </c>
      <c r="C4405">
        <v>0</v>
      </c>
      <c r="D4405">
        <v>0</v>
      </c>
      <c r="E4405" t="s">
        <v>3630</v>
      </c>
      <c r="F4405" t="s">
        <v>3630</v>
      </c>
    </row>
    <row r="4406" spans="1:6" x14ac:dyDescent="0.25">
      <c r="A4406">
        <v>126203</v>
      </c>
      <c r="B4406" t="s">
        <v>3630</v>
      </c>
      <c r="C4406">
        <v>0</v>
      </c>
      <c r="D4406">
        <v>0</v>
      </c>
      <c r="E4406" t="s">
        <v>3630</v>
      </c>
      <c r="F4406" t="s">
        <v>3630</v>
      </c>
    </row>
    <row r="4407" spans="1:6" x14ac:dyDescent="0.25">
      <c r="A4407">
        <v>379403</v>
      </c>
      <c r="B4407" t="s">
        <v>3630</v>
      </c>
      <c r="C4407">
        <v>0</v>
      </c>
      <c r="D4407">
        <v>0</v>
      </c>
      <c r="E4407" t="s">
        <v>3630</v>
      </c>
      <c r="F4407" t="s">
        <v>3630</v>
      </c>
    </row>
    <row r="4408" spans="1:6" x14ac:dyDescent="0.25">
      <c r="A4408">
        <v>426203</v>
      </c>
      <c r="B4408" t="s">
        <v>3630</v>
      </c>
      <c r="C4408">
        <v>0</v>
      </c>
      <c r="D4408">
        <v>0</v>
      </c>
      <c r="E4408" t="s">
        <v>3630</v>
      </c>
      <c r="F4408" t="s">
        <v>3630</v>
      </c>
    </row>
    <row r="4409" spans="1:6" x14ac:dyDescent="0.25">
      <c r="A4409">
        <v>2177203</v>
      </c>
      <c r="B4409" t="s">
        <v>3630</v>
      </c>
      <c r="C4409">
        <v>0</v>
      </c>
      <c r="D4409">
        <v>0</v>
      </c>
      <c r="E4409" t="s">
        <v>3630</v>
      </c>
      <c r="F4409" t="s">
        <v>3630</v>
      </c>
    </row>
    <row r="4410" spans="1:6" x14ac:dyDescent="0.25">
      <c r="A4410">
        <v>387203</v>
      </c>
      <c r="B4410" t="s">
        <v>3630</v>
      </c>
      <c r="C4410">
        <v>0</v>
      </c>
      <c r="D4410">
        <v>0</v>
      </c>
      <c r="E4410" t="s">
        <v>3630</v>
      </c>
      <c r="F4410" t="s">
        <v>3630</v>
      </c>
    </row>
    <row r="4411" spans="1:6" x14ac:dyDescent="0.25">
      <c r="A4411">
        <v>5787703</v>
      </c>
      <c r="B4411" t="s">
        <v>3630</v>
      </c>
      <c r="C4411">
        <v>0</v>
      </c>
      <c r="D4411">
        <v>0</v>
      </c>
      <c r="E4411" t="s">
        <v>3630</v>
      </c>
      <c r="F4411" t="s">
        <v>3630</v>
      </c>
    </row>
    <row r="4412" spans="1:6" x14ac:dyDescent="0.25">
      <c r="A4412">
        <v>6090703</v>
      </c>
      <c r="B4412" t="s">
        <v>3630</v>
      </c>
      <c r="C4412">
        <v>0</v>
      </c>
      <c r="D4412">
        <v>0</v>
      </c>
      <c r="E4412" t="s">
        <v>3630</v>
      </c>
      <c r="F4412" t="s">
        <v>3630</v>
      </c>
    </row>
    <row r="4413" spans="1:6" x14ac:dyDescent="0.25">
      <c r="A4413">
        <v>1703303</v>
      </c>
      <c r="B4413" t="s">
        <v>3630</v>
      </c>
      <c r="C4413">
        <v>0</v>
      </c>
      <c r="D4413">
        <v>0</v>
      </c>
      <c r="E4413" t="s">
        <v>3630</v>
      </c>
      <c r="F4413" t="s">
        <v>3630</v>
      </c>
    </row>
    <row r="4414" spans="1:6" x14ac:dyDescent="0.25">
      <c r="A4414">
        <v>4271203</v>
      </c>
      <c r="B4414" t="s">
        <v>3630</v>
      </c>
      <c r="C4414">
        <v>0</v>
      </c>
      <c r="D4414">
        <v>0</v>
      </c>
      <c r="E4414" t="s">
        <v>3630</v>
      </c>
      <c r="F4414" t="s">
        <v>3630</v>
      </c>
    </row>
    <row r="4415" spans="1:6" x14ac:dyDescent="0.25">
      <c r="A4415">
        <v>4267203</v>
      </c>
      <c r="B4415" t="s">
        <v>3630</v>
      </c>
      <c r="C4415">
        <v>0</v>
      </c>
      <c r="D4415">
        <v>0</v>
      </c>
      <c r="E4415" t="s">
        <v>3630</v>
      </c>
      <c r="F4415" t="s">
        <v>3630</v>
      </c>
    </row>
    <row r="4416" spans="1:6" x14ac:dyDescent="0.25">
      <c r="A4416">
        <v>5167303</v>
      </c>
      <c r="B4416" t="s">
        <v>3627</v>
      </c>
      <c r="C4416">
        <v>25429.77</v>
      </c>
      <c r="D4416">
        <v>25429.77</v>
      </c>
      <c r="E4416" t="s">
        <v>3628</v>
      </c>
      <c r="F4416" t="s">
        <v>3629</v>
      </c>
    </row>
    <row r="4417" spans="1:6" x14ac:dyDescent="0.25">
      <c r="A4417">
        <v>109003</v>
      </c>
      <c r="B4417" t="s">
        <v>3627</v>
      </c>
      <c r="C4417">
        <v>9045.67</v>
      </c>
      <c r="D4417">
        <v>9045.67</v>
      </c>
      <c r="E4417" t="s">
        <v>3628</v>
      </c>
      <c r="F4417" t="s">
        <v>3629</v>
      </c>
    </row>
    <row r="4418" spans="1:6" x14ac:dyDescent="0.25">
      <c r="A4418">
        <v>2083203</v>
      </c>
      <c r="B4418" t="s">
        <v>3627</v>
      </c>
      <c r="C4418">
        <v>9928.17</v>
      </c>
      <c r="D4418">
        <v>9928.17</v>
      </c>
      <c r="E4418" t="s">
        <v>3628</v>
      </c>
      <c r="F4418" t="s">
        <v>3629</v>
      </c>
    </row>
    <row r="4419" spans="1:6" x14ac:dyDescent="0.25">
      <c r="A4419">
        <v>1313203</v>
      </c>
      <c r="B4419" t="s">
        <v>3627</v>
      </c>
      <c r="C4419">
        <v>12134.43</v>
      </c>
      <c r="D4419">
        <v>12134.43</v>
      </c>
      <c r="E4419" t="s">
        <v>3628</v>
      </c>
      <c r="F4419" t="s">
        <v>3629</v>
      </c>
    </row>
    <row r="4420" spans="1:6" x14ac:dyDescent="0.25">
      <c r="A4420">
        <v>20503</v>
      </c>
      <c r="B4420" t="s">
        <v>3627</v>
      </c>
      <c r="C4420">
        <v>3727.48</v>
      </c>
      <c r="D4420">
        <v>3727.48</v>
      </c>
      <c r="E4420" t="s">
        <v>3628</v>
      </c>
      <c r="F4420" t="s">
        <v>3629</v>
      </c>
    </row>
    <row r="4421" spans="1:6" x14ac:dyDescent="0.25">
      <c r="A4421">
        <v>5982503</v>
      </c>
      <c r="B4421" t="s">
        <v>3627</v>
      </c>
      <c r="C4421">
        <v>12308.86</v>
      </c>
      <c r="D4421">
        <v>12308.86</v>
      </c>
      <c r="E4421" t="s">
        <v>3628</v>
      </c>
      <c r="F4421" t="s">
        <v>3629</v>
      </c>
    </row>
    <row r="4422" spans="1:6" x14ac:dyDescent="0.25">
      <c r="A4422">
        <v>1885303</v>
      </c>
      <c r="B4422" t="s">
        <v>3630</v>
      </c>
      <c r="C4422">
        <v>0</v>
      </c>
      <c r="D4422">
        <v>0</v>
      </c>
      <c r="E4422" t="s">
        <v>3630</v>
      </c>
      <c r="F4422" t="s">
        <v>3630</v>
      </c>
    </row>
    <row r="4423" spans="1:6" x14ac:dyDescent="0.25">
      <c r="A4423">
        <v>1861503</v>
      </c>
      <c r="B4423" t="s">
        <v>3627</v>
      </c>
      <c r="C4423">
        <v>4150.57</v>
      </c>
      <c r="D4423">
        <v>4150.57</v>
      </c>
      <c r="E4423" t="s">
        <v>3628</v>
      </c>
      <c r="F4423" t="s">
        <v>3629</v>
      </c>
    </row>
    <row r="4424" spans="1:6" x14ac:dyDescent="0.25">
      <c r="A4424">
        <v>1861303</v>
      </c>
      <c r="B4424" t="s">
        <v>3627</v>
      </c>
      <c r="C4424">
        <v>4150.57</v>
      </c>
      <c r="D4424">
        <v>4150.57</v>
      </c>
      <c r="E4424" t="s">
        <v>3628</v>
      </c>
      <c r="F4424" t="s">
        <v>3629</v>
      </c>
    </row>
    <row r="4425" spans="1:6" x14ac:dyDescent="0.25">
      <c r="A4425">
        <v>1737303</v>
      </c>
      <c r="B4425" t="s">
        <v>3627</v>
      </c>
      <c r="C4425">
        <v>9775.94</v>
      </c>
      <c r="D4425">
        <v>9775.94</v>
      </c>
      <c r="E4425" t="s">
        <v>3628</v>
      </c>
      <c r="F4425" t="s">
        <v>3629</v>
      </c>
    </row>
    <row r="4426" spans="1:6" x14ac:dyDescent="0.25">
      <c r="A4426">
        <v>1861203</v>
      </c>
      <c r="B4426" t="s">
        <v>3627</v>
      </c>
      <c r="C4426">
        <v>4150.57</v>
      </c>
      <c r="D4426">
        <v>4150.57</v>
      </c>
      <c r="E4426" t="s">
        <v>3628</v>
      </c>
      <c r="F4426" t="s">
        <v>3629</v>
      </c>
    </row>
    <row r="4427" spans="1:6" x14ac:dyDescent="0.25">
      <c r="A4427">
        <v>5479803</v>
      </c>
      <c r="B4427" t="s">
        <v>3627</v>
      </c>
      <c r="C4427">
        <v>7641.08</v>
      </c>
      <c r="D4427">
        <v>7641.08</v>
      </c>
      <c r="E4427" t="s">
        <v>3628</v>
      </c>
      <c r="F4427" t="s">
        <v>3629</v>
      </c>
    </row>
    <row r="4428" spans="1:6" x14ac:dyDescent="0.25">
      <c r="A4428">
        <v>4301203</v>
      </c>
      <c r="B4428" t="s">
        <v>3630</v>
      </c>
      <c r="C4428">
        <v>0</v>
      </c>
      <c r="D4428">
        <v>0</v>
      </c>
      <c r="E4428" t="s">
        <v>3630</v>
      </c>
      <c r="F4428" t="s">
        <v>3630</v>
      </c>
    </row>
    <row r="4429" spans="1:6" x14ac:dyDescent="0.25">
      <c r="A4429">
        <v>4263503</v>
      </c>
      <c r="B4429" t="s">
        <v>3630</v>
      </c>
      <c r="C4429">
        <v>0</v>
      </c>
      <c r="D4429">
        <v>0</v>
      </c>
      <c r="E4429" t="s">
        <v>3630</v>
      </c>
      <c r="F4429" t="s">
        <v>3630</v>
      </c>
    </row>
    <row r="4430" spans="1:6" x14ac:dyDescent="0.25">
      <c r="A4430">
        <v>1811403</v>
      </c>
      <c r="B4430" t="s">
        <v>3627</v>
      </c>
      <c r="C4430">
        <v>8760.7800000000007</v>
      </c>
      <c r="D4430">
        <v>8760.7800000000007</v>
      </c>
      <c r="E4430" t="s">
        <v>3628</v>
      </c>
      <c r="F4430" t="s">
        <v>3629</v>
      </c>
    </row>
    <row r="4431" spans="1:6" x14ac:dyDescent="0.25">
      <c r="A4431">
        <v>1265503</v>
      </c>
      <c r="B4431" t="s">
        <v>3627</v>
      </c>
      <c r="C4431">
        <v>7786.05</v>
      </c>
      <c r="D4431">
        <v>7786.05</v>
      </c>
      <c r="E4431" t="s">
        <v>3628</v>
      </c>
      <c r="F4431" t="s">
        <v>3629</v>
      </c>
    </row>
    <row r="4432" spans="1:6" x14ac:dyDescent="0.25">
      <c r="A4432">
        <v>1307303</v>
      </c>
      <c r="B4432" t="s">
        <v>3627</v>
      </c>
      <c r="C4432">
        <v>7312.2</v>
      </c>
      <c r="D4432">
        <v>7312.2</v>
      </c>
      <c r="E4432" t="s">
        <v>3628</v>
      </c>
      <c r="F4432" t="s">
        <v>3629</v>
      </c>
    </row>
    <row r="4433" spans="1:6" x14ac:dyDescent="0.25">
      <c r="A4433">
        <v>5643803</v>
      </c>
      <c r="B4433" t="s">
        <v>3630</v>
      </c>
      <c r="C4433">
        <v>0</v>
      </c>
      <c r="D4433">
        <v>0</v>
      </c>
      <c r="E4433" t="s">
        <v>3630</v>
      </c>
      <c r="F4433" t="s">
        <v>3630</v>
      </c>
    </row>
    <row r="4434" spans="1:6" x14ac:dyDescent="0.25">
      <c r="A4434">
        <v>1419203</v>
      </c>
      <c r="B4434" t="s">
        <v>3627</v>
      </c>
      <c r="C4434">
        <v>6742.33</v>
      </c>
      <c r="D4434">
        <v>6742.33</v>
      </c>
      <c r="E4434" t="s">
        <v>3628</v>
      </c>
      <c r="F4434" t="s">
        <v>3629</v>
      </c>
    </row>
    <row r="4435" spans="1:6" x14ac:dyDescent="0.25">
      <c r="A4435">
        <v>326503</v>
      </c>
      <c r="B4435" t="s">
        <v>3627</v>
      </c>
      <c r="C4435">
        <v>10479.74</v>
      </c>
      <c r="D4435">
        <v>10479.74</v>
      </c>
      <c r="E4435" t="s">
        <v>3628</v>
      </c>
      <c r="F4435" t="s">
        <v>3629</v>
      </c>
    </row>
    <row r="4436" spans="1:6" x14ac:dyDescent="0.25">
      <c r="A4436">
        <v>5938603</v>
      </c>
      <c r="B4436" t="s">
        <v>3627</v>
      </c>
      <c r="C4436">
        <v>4905.18</v>
      </c>
      <c r="D4436">
        <v>4905.18</v>
      </c>
      <c r="E4436" t="s">
        <v>3628</v>
      </c>
      <c r="F4436" t="s">
        <v>3629</v>
      </c>
    </row>
    <row r="4437" spans="1:6" x14ac:dyDescent="0.25">
      <c r="A4437">
        <v>5483703</v>
      </c>
      <c r="B4437" t="s">
        <v>3630</v>
      </c>
      <c r="C4437">
        <v>0</v>
      </c>
      <c r="D4437">
        <v>0</v>
      </c>
      <c r="E4437" t="s">
        <v>3630</v>
      </c>
      <c r="F4437" t="s">
        <v>3630</v>
      </c>
    </row>
    <row r="4438" spans="1:6" x14ac:dyDescent="0.25">
      <c r="A4438">
        <v>5962503</v>
      </c>
      <c r="B4438" t="s">
        <v>3630</v>
      </c>
      <c r="C4438">
        <v>0</v>
      </c>
      <c r="D4438">
        <v>0</v>
      </c>
      <c r="E4438" t="s">
        <v>3630</v>
      </c>
      <c r="F4438" t="s">
        <v>3630</v>
      </c>
    </row>
    <row r="4439" spans="1:6" x14ac:dyDescent="0.25">
      <c r="A4439">
        <v>5346503</v>
      </c>
      <c r="B4439" t="s">
        <v>3630</v>
      </c>
      <c r="C4439">
        <v>0</v>
      </c>
      <c r="D4439">
        <v>0</v>
      </c>
      <c r="E4439" t="s">
        <v>3630</v>
      </c>
      <c r="F4439" t="s">
        <v>3630</v>
      </c>
    </row>
    <row r="4440" spans="1:6" x14ac:dyDescent="0.25">
      <c r="A4440">
        <v>5829803</v>
      </c>
      <c r="B4440" t="s">
        <v>3630</v>
      </c>
      <c r="C4440">
        <v>0</v>
      </c>
      <c r="D4440">
        <v>0</v>
      </c>
      <c r="E4440" t="s">
        <v>3630</v>
      </c>
      <c r="F4440" t="s">
        <v>3630</v>
      </c>
    </row>
    <row r="4441" spans="1:6" x14ac:dyDescent="0.25">
      <c r="A4441">
        <v>5511703</v>
      </c>
      <c r="B4441" t="s">
        <v>3630</v>
      </c>
      <c r="C4441">
        <v>0</v>
      </c>
      <c r="D4441">
        <v>0</v>
      </c>
      <c r="E4441" t="s">
        <v>3630</v>
      </c>
      <c r="F4441" t="s">
        <v>3630</v>
      </c>
    </row>
    <row r="4442" spans="1:6" x14ac:dyDescent="0.25">
      <c r="A4442">
        <v>128303</v>
      </c>
      <c r="B4442" t="s">
        <v>3630</v>
      </c>
      <c r="C4442">
        <v>0</v>
      </c>
      <c r="D4442">
        <v>0</v>
      </c>
      <c r="E4442" t="s">
        <v>3630</v>
      </c>
      <c r="F4442" t="s">
        <v>3630</v>
      </c>
    </row>
    <row r="4443" spans="1:6" x14ac:dyDescent="0.25">
      <c r="A4443">
        <v>3205203</v>
      </c>
      <c r="B4443" t="s">
        <v>3630</v>
      </c>
      <c r="C4443">
        <v>0</v>
      </c>
      <c r="D4443">
        <v>0</v>
      </c>
      <c r="E4443" t="s">
        <v>3630</v>
      </c>
      <c r="F4443" t="s">
        <v>3630</v>
      </c>
    </row>
    <row r="4444" spans="1:6" x14ac:dyDescent="0.25">
      <c r="A4444">
        <v>1507203</v>
      </c>
      <c r="B4444" t="s">
        <v>3630</v>
      </c>
      <c r="C4444">
        <v>0</v>
      </c>
      <c r="D4444">
        <v>0</v>
      </c>
      <c r="E4444" t="s">
        <v>3630</v>
      </c>
      <c r="F4444" t="s">
        <v>3630</v>
      </c>
    </row>
    <row r="4445" spans="1:6" x14ac:dyDescent="0.25">
      <c r="A4445">
        <v>379303</v>
      </c>
      <c r="B4445" t="s">
        <v>3630</v>
      </c>
      <c r="C4445">
        <v>0</v>
      </c>
      <c r="D4445">
        <v>0</v>
      </c>
      <c r="E4445" t="s">
        <v>3630</v>
      </c>
      <c r="F4445" t="s">
        <v>3630</v>
      </c>
    </row>
    <row r="4446" spans="1:6" x14ac:dyDescent="0.25">
      <c r="A4446">
        <v>291903</v>
      </c>
      <c r="B4446" t="s">
        <v>3630</v>
      </c>
      <c r="C4446">
        <v>0</v>
      </c>
      <c r="D4446">
        <v>0</v>
      </c>
      <c r="E4446" t="s">
        <v>3630</v>
      </c>
      <c r="F4446" t="s">
        <v>3630</v>
      </c>
    </row>
    <row r="4447" spans="1:6" x14ac:dyDescent="0.25">
      <c r="A4447">
        <v>336603</v>
      </c>
      <c r="B4447" t="s">
        <v>3630</v>
      </c>
      <c r="C4447">
        <v>0</v>
      </c>
      <c r="D4447">
        <v>0</v>
      </c>
      <c r="E4447" t="s">
        <v>3630</v>
      </c>
      <c r="F4447" t="s">
        <v>3630</v>
      </c>
    </row>
    <row r="4448" spans="1:6" x14ac:dyDescent="0.25">
      <c r="A4448">
        <v>376803</v>
      </c>
      <c r="B4448" t="s">
        <v>3630</v>
      </c>
      <c r="C4448">
        <v>0</v>
      </c>
      <c r="D4448">
        <v>0</v>
      </c>
      <c r="E4448" t="s">
        <v>3630</v>
      </c>
      <c r="F4448" t="s">
        <v>3630</v>
      </c>
    </row>
    <row r="4449" spans="1:6" x14ac:dyDescent="0.25">
      <c r="A4449">
        <v>286003</v>
      </c>
      <c r="B4449" t="s">
        <v>3627</v>
      </c>
      <c r="C4449">
        <v>6751.15</v>
      </c>
      <c r="D4449">
        <v>6751.15</v>
      </c>
      <c r="E4449" t="s">
        <v>3628</v>
      </c>
      <c r="F4449" t="s">
        <v>3629</v>
      </c>
    </row>
    <row r="4450" spans="1:6" x14ac:dyDescent="0.25">
      <c r="A4450">
        <v>254203</v>
      </c>
      <c r="B4450" t="s">
        <v>3630</v>
      </c>
      <c r="C4450">
        <v>0</v>
      </c>
      <c r="D4450">
        <v>0</v>
      </c>
      <c r="E4450" t="s">
        <v>3630</v>
      </c>
      <c r="F4450" t="s">
        <v>3630</v>
      </c>
    </row>
    <row r="4451" spans="1:6" x14ac:dyDescent="0.25">
      <c r="A4451">
        <v>1951703</v>
      </c>
      <c r="B4451" t="s">
        <v>3630</v>
      </c>
      <c r="C4451">
        <v>0</v>
      </c>
      <c r="D4451">
        <v>0</v>
      </c>
      <c r="E4451" t="s">
        <v>3630</v>
      </c>
      <c r="F4451" t="s">
        <v>3630</v>
      </c>
    </row>
    <row r="4452" spans="1:6" x14ac:dyDescent="0.25">
      <c r="A4452">
        <v>3801203</v>
      </c>
      <c r="B4452" t="s">
        <v>3630</v>
      </c>
      <c r="C4452">
        <v>0</v>
      </c>
      <c r="D4452">
        <v>0</v>
      </c>
      <c r="E4452" t="s">
        <v>3630</v>
      </c>
      <c r="F4452" t="s">
        <v>3630</v>
      </c>
    </row>
    <row r="4453" spans="1:6" x14ac:dyDescent="0.25">
      <c r="A4453">
        <v>5273703</v>
      </c>
      <c r="B4453" t="s">
        <v>3630</v>
      </c>
      <c r="C4453">
        <v>0</v>
      </c>
      <c r="D4453">
        <v>0</v>
      </c>
      <c r="E4453" t="s">
        <v>3630</v>
      </c>
      <c r="F4453" t="s">
        <v>3630</v>
      </c>
    </row>
    <row r="4454" spans="1:6" x14ac:dyDescent="0.25">
      <c r="A4454">
        <v>1703203</v>
      </c>
      <c r="B4454" t="s">
        <v>3630</v>
      </c>
      <c r="C4454">
        <v>0</v>
      </c>
      <c r="D4454">
        <v>0</v>
      </c>
      <c r="E4454" t="s">
        <v>3630</v>
      </c>
      <c r="F4454" t="s">
        <v>3630</v>
      </c>
    </row>
    <row r="4455" spans="1:6" x14ac:dyDescent="0.25">
      <c r="A4455">
        <v>5179203</v>
      </c>
      <c r="B4455" t="s">
        <v>3627</v>
      </c>
      <c r="C4455">
        <v>4176.8999999999996</v>
      </c>
      <c r="D4455">
        <v>4176.8999999999996</v>
      </c>
      <c r="E4455" t="s">
        <v>3628</v>
      </c>
      <c r="F4455" t="s">
        <v>3629</v>
      </c>
    </row>
    <row r="4456" spans="1:6" x14ac:dyDescent="0.25">
      <c r="A4456">
        <v>2077403</v>
      </c>
      <c r="B4456" t="s">
        <v>3627</v>
      </c>
      <c r="C4456">
        <v>10479.74</v>
      </c>
      <c r="D4456">
        <v>10479.74</v>
      </c>
      <c r="E4456" t="s">
        <v>3628</v>
      </c>
      <c r="F4456" t="s">
        <v>3629</v>
      </c>
    </row>
    <row r="4457" spans="1:6" x14ac:dyDescent="0.25">
      <c r="A4457">
        <v>6307703</v>
      </c>
      <c r="B4457" t="s">
        <v>3627</v>
      </c>
      <c r="C4457">
        <v>50144.61</v>
      </c>
      <c r="D4457">
        <v>50144.61</v>
      </c>
      <c r="E4457" t="s">
        <v>3628</v>
      </c>
      <c r="F4457" t="s">
        <v>3629</v>
      </c>
    </row>
    <row r="4458" spans="1:6" x14ac:dyDescent="0.25">
      <c r="A4458">
        <v>1317303</v>
      </c>
      <c r="B4458" t="s">
        <v>3627</v>
      </c>
      <c r="C4458">
        <v>20751.599999999999</v>
      </c>
      <c r="D4458">
        <v>20751.599999999999</v>
      </c>
      <c r="E4458" t="s">
        <v>3628</v>
      </c>
      <c r="F4458" t="s">
        <v>3629</v>
      </c>
    </row>
    <row r="4459" spans="1:6" x14ac:dyDescent="0.25">
      <c r="A4459">
        <v>5145203</v>
      </c>
      <c r="B4459" t="s">
        <v>3627</v>
      </c>
      <c r="C4459">
        <v>15057.72</v>
      </c>
      <c r="D4459">
        <v>15057.72</v>
      </c>
      <c r="E4459" t="s">
        <v>3628</v>
      </c>
      <c r="F4459" t="s">
        <v>3629</v>
      </c>
    </row>
    <row r="4460" spans="1:6" x14ac:dyDescent="0.25">
      <c r="A4460">
        <v>377203</v>
      </c>
      <c r="B4460" t="s">
        <v>3627</v>
      </c>
      <c r="C4460">
        <v>6489.2</v>
      </c>
      <c r="D4460">
        <v>6489.2</v>
      </c>
      <c r="E4460" t="s">
        <v>3628</v>
      </c>
      <c r="F4460" t="s">
        <v>3629</v>
      </c>
    </row>
    <row r="4461" spans="1:6" x14ac:dyDescent="0.25">
      <c r="A4461">
        <v>5175303</v>
      </c>
      <c r="B4461" t="s">
        <v>3627</v>
      </c>
      <c r="C4461">
        <v>6896.77</v>
      </c>
      <c r="D4461">
        <v>6896.77</v>
      </c>
      <c r="E4461" t="s">
        <v>3628</v>
      </c>
      <c r="F4461" t="s">
        <v>3629</v>
      </c>
    </row>
    <row r="4462" spans="1:6" x14ac:dyDescent="0.25">
      <c r="A4462">
        <v>2251203</v>
      </c>
      <c r="B4462" t="s">
        <v>3627</v>
      </c>
      <c r="C4462">
        <v>3952</v>
      </c>
      <c r="D4462">
        <v>3952</v>
      </c>
      <c r="E4462" t="s">
        <v>3628</v>
      </c>
      <c r="F4462" t="s">
        <v>3629</v>
      </c>
    </row>
    <row r="4463" spans="1:6" x14ac:dyDescent="0.25">
      <c r="A4463">
        <v>5175403</v>
      </c>
      <c r="B4463" t="s">
        <v>3627</v>
      </c>
      <c r="C4463">
        <v>12308.86</v>
      </c>
      <c r="D4463">
        <v>12308.86</v>
      </c>
      <c r="E4463" t="s">
        <v>3628</v>
      </c>
      <c r="F4463" t="s">
        <v>3629</v>
      </c>
    </row>
    <row r="4464" spans="1:6" x14ac:dyDescent="0.25">
      <c r="A4464">
        <v>6666603</v>
      </c>
      <c r="B4464" t="s">
        <v>3627</v>
      </c>
      <c r="C4464">
        <v>14174.04</v>
      </c>
      <c r="D4464">
        <v>14174.04</v>
      </c>
      <c r="E4464" t="s">
        <v>3628</v>
      </c>
      <c r="F4464" t="s">
        <v>3629</v>
      </c>
    </row>
    <row r="4465" spans="1:6" x14ac:dyDescent="0.25">
      <c r="A4465">
        <v>219603</v>
      </c>
      <c r="B4465" t="s">
        <v>3627</v>
      </c>
      <c r="C4465">
        <v>4062.64</v>
      </c>
      <c r="D4465">
        <v>4062.64</v>
      </c>
      <c r="E4465" t="s">
        <v>3628</v>
      </c>
      <c r="F4465" t="s">
        <v>3629</v>
      </c>
    </row>
    <row r="4466" spans="1:6" x14ac:dyDescent="0.25">
      <c r="A4466">
        <v>5533703</v>
      </c>
      <c r="B4466" t="s">
        <v>3627</v>
      </c>
      <c r="C4466">
        <v>7454.78</v>
      </c>
      <c r="D4466">
        <v>7454.78</v>
      </c>
      <c r="E4466" t="s">
        <v>3628</v>
      </c>
      <c r="F4466" t="s">
        <v>3629</v>
      </c>
    </row>
    <row r="4467" spans="1:6" x14ac:dyDescent="0.25">
      <c r="A4467">
        <v>5164103</v>
      </c>
      <c r="B4467" t="s">
        <v>3627</v>
      </c>
      <c r="C4467">
        <v>9531.9</v>
      </c>
      <c r="D4467">
        <v>9531.9</v>
      </c>
      <c r="E4467" t="s">
        <v>3628</v>
      </c>
      <c r="F4467" t="s">
        <v>3629</v>
      </c>
    </row>
    <row r="4468" spans="1:6" x14ac:dyDescent="0.25">
      <c r="A4468">
        <v>3715403</v>
      </c>
      <c r="B4468" t="s">
        <v>3627</v>
      </c>
      <c r="C4468">
        <v>5355</v>
      </c>
      <c r="D4468">
        <v>5355</v>
      </c>
      <c r="E4468" t="s">
        <v>3628</v>
      </c>
      <c r="F4468" t="s">
        <v>3629</v>
      </c>
    </row>
    <row r="4469" spans="1:6" x14ac:dyDescent="0.25">
      <c r="A4469">
        <v>6068503</v>
      </c>
      <c r="B4469" t="s">
        <v>3627</v>
      </c>
      <c r="C4469">
        <v>3874.51</v>
      </c>
      <c r="D4469">
        <v>3874.51</v>
      </c>
      <c r="E4469" t="s">
        <v>3628</v>
      </c>
      <c r="F4469" t="s">
        <v>3629</v>
      </c>
    </row>
    <row r="4470" spans="1:6" x14ac:dyDescent="0.25">
      <c r="A4470">
        <v>1223203</v>
      </c>
      <c r="B4470" t="s">
        <v>3627</v>
      </c>
      <c r="C4470">
        <v>15057.72</v>
      </c>
      <c r="D4470">
        <v>15057.72</v>
      </c>
      <c r="E4470" t="s">
        <v>3628</v>
      </c>
      <c r="F4470" t="s">
        <v>3629</v>
      </c>
    </row>
    <row r="4471" spans="1:6" x14ac:dyDescent="0.25">
      <c r="A4471">
        <v>5175203</v>
      </c>
      <c r="B4471" t="s">
        <v>3627</v>
      </c>
      <c r="C4471">
        <v>14768.1</v>
      </c>
      <c r="D4471">
        <v>14768.1</v>
      </c>
      <c r="E4471" t="s">
        <v>3628</v>
      </c>
      <c r="F4471" t="s">
        <v>3629</v>
      </c>
    </row>
    <row r="4472" spans="1:6" x14ac:dyDescent="0.25">
      <c r="A4472">
        <v>205003</v>
      </c>
      <c r="B4472" t="s">
        <v>3627</v>
      </c>
      <c r="C4472">
        <v>3952</v>
      </c>
      <c r="D4472">
        <v>3952</v>
      </c>
      <c r="E4472" t="s">
        <v>3628</v>
      </c>
      <c r="F4472" t="s">
        <v>3629</v>
      </c>
    </row>
    <row r="4473" spans="1:6" x14ac:dyDescent="0.25">
      <c r="A4473">
        <v>1367203</v>
      </c>
      <c r="B4473" t="s">
        <v>3627</v>
      </c>
      <c r="C4473">
        <v>50144.61</v>
      </c>
      <c r="D4473">
        <v>50144.61</v>
      </c>
      <c r="E4473" t="s">
        <v>3628</v>
      </c>
      <c r="F4473" t="s">
        <v>3629</v>
      </c>
    </row>
    <row r="4474" spans="1:6" x14ac:dyDescent="0.25">
      <c r="A4474">
        <v>6409803</v>
      </c>
      <c r="B4474" t="s">
        <v>3627</v>
      </c>
      <c r="C4474">
        <v>10253.25</v>
      </c>
      <c r="D4474">
        <v>10253.25</v>
      </c>
      <c r="E4474" t="s">
        <v>3628</v>
      </c>
      <c r="F4474" t="s">
        <v>3629</v>
      </c>
    </row>
    <row r="4475" spans="1:6" x14ac:dyDescent="0.25">
      <c r="A4475">
        <v>5296203</v>
      </c>
      <c r="B4475" t="s">
        <v>3627</v>
      </c>
      <c r="C4475">
        <v>5179.18</v>
      </c>
      <c r="D4475">
        <v>5179.18</v>
      </c>
      <c r="E4475" t="s">
        <v>3628</v>
      </c>
      <c r="F4475" t="s">
        <v>3629</v>
      </c>
    </row>
    <row r="4476" spans="1:6" x14ac:dyDescent="0.25">
      <c r="A4476">
        <v>5367903</v>
      </c>
      <c r="B4476" t="s">
        <v>3627</v>
      </c>
      <c r="C4476">
        <v>11616.25</v>
      </c>
      <c r="D4476">
        <v>11616.25</v>
      </c>
      <c r="E4476" t="s">
        <v>3628</v>
      </c>
      <c r="F4476" t="s">
        <v>3629</v>
      </c>
    </row>
    <row r="4477" spans="1:6" x14ac:dyDescent="0.25">
      <c r="A4477">
        <v>5297703</v>
      </c>
      <c r="B4477" t="s">
        <v>3627</v>
      </c>
      <c r="C4477">
        <v>14562.11</v>
      </c>
      <c r="D4477">
        <v>14562.11</v>
      </c>
      <c r="E4477" t="s">
        <v>3628</v>
      </c>
      <c r="F4477" t="s">
        <v>3629</v>
      </c>
    </row>
    <row r="4478" spans="1:6" x14ac:dyDescent="0.25">
      <c r="A4478">
        <v>3485203</v>
      </c>
      <c r="B4478" t="s">
        <v>3627</v>
      </c>
      <c r="C4478">
        <v>9248.09</v>
      </c>
      <c r="D4478">
        <v>9248.09</v>
      </c>
      <c r="E4478" t="s">
        <v>3628</v>
      </c>
      <c r="F4478" t="s">
        <v>3629</v>
      </c>
    </row>
    <row r="4479" spans="1:6" x14ac:dyDescent="0.25">
      <c r="A4479">
        <v>1635203</v>
      </c>
      <c r="B4479" t="s">
        <v>3627</v>
      </c>
      <c r="C4479">
        <v>11154.85</v>
      </c>
      <c r="D4479">
        <v>11154.85</v>
      </c>
      <c r="E4479" t="s">
        <v>3628</v>
      </c>
      <c r="F4479" t="s">
        <v>3629</v>
      </c>
    </row>
    <row r="4480" spans="1:6" x14ac:dyDescent="0.25">
      <c r="A4480">
        <v>217003</v>
      </c>
      <c r="B4480" t="s">
        <v>3627</v>
      </c>
      <c r="C4480">
        <v>2757.83</v>
      </c>
      <c r="D4480">
        <v>2757.83</v>
      </c>
      <c r="E4480" t="s">
        <v>3628</v>
      </c>
      <c r="F4480" t="s">
        <v>3629</v>
      </c>
    </row>
    <row r="4481" spans="1:6" x14ac:dyDescent="0.25">
      <c r="A4481">
        <v>6376103</v>
      </c>
      <c r="B4481" t="s">
        <v>3627</v>
      </c>
      <c r="C4481">
        <v>6672.51</v>
      </c>
      <c r="D4481">
        <v>6672.51</v>
      </c>
      <c r="E4481" t="s">
        <v>3628</v>
      </c>
      <c r="F4481" t="s">
        <v>3629</v>
      </c>
    </row>
    <row r="4482" spans="1:6" x14ac:dyDescent="0.25">
      <c r="A4482">
        <v>6283703</v>
      </c>
      <c r="B4482" t="s">
        <v>3627</v>
      </c>
      <c r="C4482">
        <v>5696.25</v>
      </c>
      <c r="D4482">
        <v>5696.25</v>
      </c>
      <c r="E4482" t="s">
        <v>3628</v>
      </c>
      <c r="F4482" t="s">
        <v>3629</v>
      </c>
    </row>
    <row r="4483" spans="1:6" x14ac:dyDescent="0.25">
      <c r="A4483">
        <v>6483903</v>
      </c>
      <c r="B4483" t="s">
        <v>3627</v>
      </c>
      <c r="C4483">
        <v>9913.84</v>
      </c>
      <c r="D4483">
        <v>9913.84</v>
      </c>
      <c r="E4483" t="s">
        <v>3628</v>
      </c>
      <c r="F4483" t="s">
        <v>3629</v>
      </c>
    </row>
    <row r="4484" spans="1:6" x14ac:dyDescent="0.25">
      <c r="A4484">
        <v>5181503</v>
      </c>
      <c r="B4484" t="s">
        <v>3627</v>
      </c>
      <c r="C4484">
        <v>11885.84</v>
      </c>
      <c r="D4484">
        <v>11885.84</v>
      </c>
      <c r="E4484" t="s">
        <v>3628</v>
      </c>
      <c r="F4484" t="s">
        <v>3629</v>
      </c>
    </row>
    <row r="4485" spans="1:6" x14ac:dyDescent="0.25">
      <c r="A4485">
        <v>1135403</v>
      </c>
      <c r="B4485" t="s">
        <v>3627</v>
      </c>
      <c r="C4485">
        <v>33349.120000000003</v>
      </c>
      <c r="D4485">
        <v>33349.120000000003</v>
      </c>
      <c r="E4485" t="s">
        <v>3628</v>
      </c>
      <c r="F4485" t="s">
        <v>3629</v>
      </c>
    </row>
    <row r="4486" spans="1:6" x14ac:dyDescent="0.25">
      <c r="A4486">
        <v>5390103</v>
      </c>
      <c r="B4486" t="s">
        <v>3627</v>
      </c>
      <c r="C4486">
        <v>4134.72</v>
      </c>
      <c r="D4486">
        <v>4134.72</v>
      </c>
      <c r="E4486" t="s">
        <v>3628</v>
      </c>
      <c r="F4486" t="s">
        <v>3629</v>
      </c>
    </row>
    <row r="4487" spans="1:6" x14ac:dyDescent="0.25">
      <c r="A4487">
        <v>559203</v>
      </c>
      <c r="B4487" t="s">
        <v>3627</v>
      </c>
      <c r="C4487">
        <v>15057.72</v>
      </c>
      <c r="D4487">
        <v>15057.72</v>
      </c>
      <c r="E4487" t="s">
        <v>3628</v>
      </c>
      <c r="F4487" t="s">
        <v>3629</v>
      </c>
    </row>
    <row r="4488" spans="1:6" x14ac:dyDescent="0.25">
      <c r="A4488">
        <v>5109203</v>
      </c>
      <c r="B4488" t="s">
        <v>3627</v>
      </c>
      <c r="C4488">
        <v>5492.24</v>
      </c>
      <c r="D4488">
        <v>5492.24</v>
      </c>
      <c r="E4488" t="s">
        <v>3628</v>
      </c>
      <c r="F4488" t="s">
        <v>3629</v>
      </c>
    </row>
    <row r="4489" spans="1:6" x14ac:dyDescent="0.25">
      <c r="A4489">
        <v>5145403</v>
      </c>
      <c r="B4489" t="s">
        <v>3627</v>
      </c>
      <c r="C4489">
        <v>31071.95</v>
      </c>
      <c r="D4489">
        <v>31071.95</v>
      </c>
      <c r="E4489" t="s">
        <v>3628</v>
      </c>
      <c r="F4489" t="s">
        <v>3629</v>
      </c>
    </row>
    <row r="4490" spans="1:6" x14ac:dyDescent="0.25">
      <c r="A4490">
        <v>5279803</v>
      </c>
      <c r="B4490" t="s">
        <v>3627</v>
      </c>
      <c r="C4490">
        <v>14335.34</v>
      </c>
      <c r="D4490">
        <v>14335.34</v>
      </c>
      <c r="E4490" t="s">
        <v>3628</v>
      </c>
      <c r="F4490" t="s">
        <v>3629</v>
      </c>
    </row>
    <row r="4491" spans="1:6" x14ac:dyDescent="0.25">
      <c r="A4491">
        <v>6107403</v>
      </c>
      <c r="B4491" t="s">
        <v>3627</v>
      </c>
      <c r="C4491">
        <v>11939.51</v>
      </c>
      <c r="D4491">
        <v>11939.51</v>
      </c>
      <c r="E4491" t="s">
        <v>3628</v>
      </c>
      <c r="F4491" t="s">
        <v>3629</v>
      </c>
    </row>
    <row r="4492" spans="1:6" x14ac:dyDescent="0.25">
      <c r="A4492">
        <v>5280203</v>
      </c>
      <c r="B4492" t="s">
        <v>3627</v>
      </c>
      <c r="C4492">
        <v>15057.72</v>
      </c>
      <c r="D4492">
        <v>15057.72</v>
      </c>
      <c r="E4492" t="s">
        <v>3628</v>
      </c>
      <c r="F4492" t="s">
        <v>3629</v>
      </c>
    </row>
    <row r="4493" spans="1:6" x14ac:dyDescent="0.25">
      <c r="A4493">
        <v>6128503</v>
      </c>
      <c r="B4493" t="s">
        <v>3627</v>
      </c>
      <c r="C4493">
        <v>4193.96</v>
      </c>
      <c r="D4493">
        <v>4193.96</v>
      </c>
      <c r="E4493" t="s">
        <v>3628</v>
      </c>
      <c r="F4493" t="s">
        <v>3629</v>
      </c>
    </row>
    <row r="4494" spans="1:6" x14ac:dyDescent="0.25">
      <c r="A4494">
        <v>6568003</v>
      </c>
      <c r="B4494" t="s">
        <v>3627</v>
      </c>
      <c r="C4494">
        <v>11767.72</v>
      </c>
      <c r="D4494">
        <v>11767.72</v>
      </c>
      <c r="E4494" t="s">
        <v>3628</v>
      </c>
      <c r="F4494" t="s">
        <v>3629</v>
      </c>
    </row>
    <row r="4495" spans="1:6" x14ac:dyDescent="0.25">
      <c r="A4495">
        <v>1241303</v>
      </c>
      <c r="B4495" t="s">
        <v>3627</v>
      </c>
      <c r="C4495">
        <v>15057.72</v>
      </c>
      <c r="D4495">
        <v>15057.72</v>
      </c>
      <c r="E4495" t="s">
        <v>3628</v>
      </c>
      <c r="F4495" t="s">
        <v>3629</v>
      </c>
    </row>
    <row r="4496" spans="1:6" x14ac:dyDescent="0.25">
      <c r="A4496">
        <v>5801703</v>
      </c>
      <c r="B4496" t="s">
        <v>3627</v>
      </c>
      <c r="C4496">
        <v>22639.68</v>
      </c>
      <c r="D4496">
        <v>22639.68</v>
      </c>
      <c r="E4496" t="s">
        <v>3628</v>
      </c>
      <c r="F4496" t="s">
        <v>3629</v>
      </c>
    </row>
    <row r="4497" spans="1:6" x14ac:dyDescent="0.25">
      <c r="A4497">
        <v>6245803</v>
      </c>
      <c r="B4497" t="s">
        <v>3627</v>
      </c>
      <c r="C4497">
        <v>11360.08</v>
      </c>
      <c r="D4497">
        <v>11360.08</v>
      </c>
      <c r="E4497" t="s">
        <v>3628</v>
      </c>
      <c r="F4497" t="s">
        <v>3629</v>
      </c>
    </row>
    <row r="4498" spans="1:6" x14ac:dyDescent="0.25">
      <c r="A4498">
        <v>5801803</v>
      </c>
      <c r="B4498" t="s">
        <v>3627</v>
      </c>
      <c r="C4498">
        <v>8097.5</v>
      </c>
      <c r="D4498">
        <v>8097.5</v>
      </c>
      <c r="E4498" t="s">
        <v>3628</v>
      </c>
      <c r="F4498" t="s">
        <v>3629</v>
      </c>
    </row>
    <row r="4499" spans="1:6" x14ac:dyDescent="0.25">
      <c r="A4499">
        <v>5181603</v>
      </c>
      <c r="B4499" t="s">
        <v>3627</v>
      </c>
      <c r="C4499">
        <v>6067.22</v>
      </c>
      <c r="D4499">
        <v>6067.22</v>
      </c>
      <c r="E4499" t="s">
        <v>3628</v>
      </c>
      <c r="F4499" t="s">
        <v>3629</v>
      </c>
    </row>
    <row r="4500" spans="1:6" x14ac:dyDescent="0.25">
      <c r="A4500">
        <v>6092503</v>
      </c>
      <c r="B4500" t="s">
        <v>3627</v>
      </c>
      <c r="C4500">
        <v>8887.16</v>
      </c>
      <c r="D4500">
        <v>8887.16</v>
      </c>
      <c r="E4500" t="s">
        <v>3628</v>
      </c>
      <c r="F4500" t="s">
        <v>3629</v>
      </c>
    </row>
    <row r="4501" spans="1:6" x14ac:dyDescent="0.25">
      <c r="A4501">
        <v>1651203</v>
      </c>
      <c r="B4501" t="s">
        <v>3627</v>
      </c>
      <c r="C4501">
        <v>7552.69</v>
      </c>
      <c r="D4501">
        <v>7552.69</v>
      </c>
      <c r="E4501" t="s">
        <v>3628</v>
      </c>
      <c r="F4501" t="s">
        <v>3629</v>
      </c>
    </row>
    <row r="4502" spans="1:6" x14ac:dyDescent="0.25">
      <c r="A4502">
        <v>3389303</v>
      </c>
      <c r="B4502" t="s">
        <v>3627</v>
      </c>
      <c r="C4502">
        <v>15057.72</v>
      </c>
      <c r="D4502">
        <v>15057.72</v>
      </c>
      <c r="E4502" t="s">
        <v>3628</v>
      </c>
      <c r="F4502" t="s">
        <v>3629</v>
      </c>
    </row>
    <row r="4503" spans="1:6" x14ac:dyDescent="0.25">
      <c r="A4503">
        <v>6345703</v>
      </c>
      <c r="B4503" t="s">
        <v>3627</v>
      </c>
      <c r="C4503">
        <v>5244.49</v>
      </c>
      <c r="D4503">
        <v>5244.49</v>
      </c>
      <c r="E4503" t="s">
        <v>3628</v>
      </c>
      <c r="F4503" t="s">
        <v>3629</v>
      </c>
    </row>
    <row r="4504" spans="1:6" x14ac:dyDescent="0.25">
      <c r="A4504">
        <v>5837803</v>
      </c>
      <c r="B4504" t="s">
        <v>3627</v>
      </c>
      <c r="C4504">
        <v>5357.12</v>
      </c>
      <c r="D4504">
        <v>5357.12</v>
      </c>
      <c r="E4504" t="s">
        <v>3628</v>
      </c>
      <c r="F4504" t="s">
        <v>3629</v>
      </c>
    </row>
    <row r="4505" spans="1:6" x14ac:dyDescent="0.25">
      <c r="A4505">
        <v>5374003</v>
      </c>
      <c r="B4505" t="s">
        <v>3627</v>
      </c>
      <c r="C4505">
        <v>14200.1</v>
      </c>
      <c r="D4505">
        <v>14200.1</v>
      </c>
      <c r="E4505" t="s">
        <v>3628</v>
      </c>
      <c r="F4505" t="s">
        <v>3629</v>
      </c>
    </row>
    <row r="4506" spans="1:6" x14ac:dyDescent="0.25">
      <c r="A4506">
        <v>3437303</v>
      </c>
      <c r="B4506" t="s">
        <v>3627</v>
      </c>
      <c r="C4506">
        <v>26438.32</v>
      </c>
      <c r="D4506">
        <v>26438.32</v>
      </c>
      <c r="E4506" t="s">
        <v>3628</v>
      </c>
      <c r="F4506" t="s">
        <v>3629</v>
      </c>
    </row>
    <row r="4507" spans="1:6" x14ac:dyDescent="0.25">
      <c r="A4507">
        <v>1319403</v>
      </c>
      <c r="B4507" t="s">
        <v>3627</v>
      </c>
      <c r="C4507">
        <v>25668.27</v>
      </c>
      <c r="D4507">
        <v>25668.27</v>
      </c>
      <c r="E4507" t="s">
        <v>3628</v>
      </c>
      <c r="F4507" t="s">
        <v>3629</v>
      </c>
    </row>
    <row r="4508" spans="1:6" x14ac:dyDescent="0.25">
      <c r="A4508">
        <v>1257303</v>
      </c>
      <c r="B4508" t="s">
        <v>3627</v>
      </c>
      <c r="C4508">
        <v>50144.61</v>
      </c>
      <c r="D4508">
        <v>50144.61</v>
      </c>
      <c r="E4508" t="s">
        <v>3628</v>
      </c>
      <c r="F4508" t="s">
        <v>3629</v>
      </c>
    </row>
    <row r="4509" spans="1:6" x14ac:dyDescent="0.25">
      <c r="A4509">
        <v>5642103</v>
      </c>
      <c r="B4509" t="s">
        <v>3627</v>
      </c>
      <c r="C4509">
        <v>4704.7</v>
      </c>
      <c r="D4509">
        <v>4704.7</v>
      </c>
      <c r="E4509" t="s">
        <v>3628</v>
      </c>
      <c r="F4509" t="s">
        <v>3629</v>
      </c>
    </row>
    <row r="4510" spans="1:6" x14ac:dyDescent="0.25">
      <c r="A4510">
        <v>6634403</v>
      </c>
      <c r="B4510" t="s">
        <v>3627</v>
      </c>
      <c r="C4510">
        <v>5784.66</v>
      </c>
      <c r="D4510">
        <v>5784.66</v>
      </c>
      <c r="E4510" t="s">
        <v>3628</v>
      </c>
      <c r="F4510" t="s">
        <v>3629</v>
      </c>
    </row>
    <row r="4511" spans="1:6" x14ac:dyDescent="0.25">
      <c r="A4511">
        <v>1485303</v>
      </c>
      <c r="B4511" t="s">
        <v>3627</v>
      </c>
      <c r="C4511">
        <v>13650</v>
      </c>
      <c r="D4511">
        <v>13650</v>
      </c>
      <c r="E4511" t="s">
        <v>3628</v>
      </c>
      <c r="F4511" t="s">
        <v>3629</v>
      </c>
    </row>
    <row r="4512" spans="1:6" x14ac:dyDescent="0.25">
      <c r="A4512">
        <v>2057403</v>
      </c>
      <c r="B4512" t="s">
        <v>3627</v>
      </c>
      <c r="C4512">
        <v>7926.97</v>
      </c>
      <c r="D4512">
        <v>7926.97</v>
      </c>
      <c r="E4512" t="s">
        <v>3628</v>
      </c>
      <c r="F4512" t="s">
        <v>3629</v>
      </c>
    </row>
    <row r="4513" spans="1:6" x14ac:dyDescent="0.25">
      <c r="A4513">
        <v>2057303</v>
      </c>
      <c r="B4513" t="s">
        <v>3627</v>
      </c>
      <c r="C4513">
        <v>6115.6</v>
      </c>
      <c r="D4513">
        <v>6115.6</v>
      </c>
      <c r="E4513" t="s">
        <v>3628</v>
      </c>
      <c r="F4513" t="s">
        <v>3629</v>
      </c>
    </row>
    <row r="4514" spans="1:6" x14ac:dyDescent="0.25">
      <c r="A4514">
        <v>6349803</v>
      </c>
      <c r="B4514" t="s">
        <v>3627</v>
      </c>
      <c r="C4514">
        <v>5244.49</v>
      </c>
      <c r="D4514">
        <v>5244.49</v>
      </c>
      <c r="E4514" t="s">
        <v>3628</v>
      </c>
      <c r="F4514" t="s">
        <v>3629</v>
      </c>
    </row>
    <row r="4515" spans="1:6" x14ac:dyDescent="0.25">
      <c r="A4515">
        <v>2109403</v>
      </c>
      <c r="B4515" t="s">
        <v>3627</v>
      </c>
      <c r="C4515">
        <v>14340.69</v>
      </c>
      <c r="D4515">
        <v>14340.69</v>
      </c>
      <c r="E4515" t="s">
        <v>3628</v>
      </c>
      <c r="F4515" t="s">
        <v>3629</v>
      </c>
    </row>
    <row r="4516" spans="1:6" x14ac:dyDescent="0.25">
      <c r="A4516">
        <v>288303</v>
      </c>
      <c r="B4516" t="s">
        <v>3627</v>
      </c>
      <c r="C4516">
        <v>5682.99</v>
      </c>
      <c r="D4516">
        <v>5682.99</v>
      </c>
      <c r="E4516" t="s">
        <v>3628</v>
      </c>
      <c r="F4516" t="s">
        <v>3629</v>
      </c>
    </row>
    <row r="4517" spans="1:6" x14ac:dyDescent="0.25">
      <c r="A4517">
        <v>6511903</v>
      </c>
      <c r="B4517" t="s">
        <v>3627</v>
      </c>
      <c r="C4517">
        <v>5784.66</v>
      </c>
      <c r="D4517">
        <v>5784.66</v>
      </c>
      <c r="E4517" t="s">
        <v>3628</v>
      </c>
      <c r="F4517" t="s">
        <v>3629</v>
      </c>
    </row>
    <row r="4518" spans="1:6" x14ac:dyDescent="0.25">
      <c r="A4518">
        <v>5661803</v>
      </c>
      <c r="B4518" t="s">
        <v>3627</v>
      </c>
      <c r="C4518">
        <v>14340.69</v>
      </c>
      <c r="D4518">
        <v>14340.69</v>
      </c>
      <c r="E4518" t="s">
        <v>3628</v>
      </c>
      <c r="F4518" t="s">
        <v>3629</v>
      </c>
    </row>
    <row r="4519" spans="1:6" x14ac:dyDescent="0.25">
      <c r="A4519">
        <v>55003</v>
      </c>
      <c r="B4519" t="s">
        <v>3630</v>
      </c>
      <c r="C4519">
        <v>0</v>
      </c>
      <c r="D4519">
        <v>0</v>
      </c>
      <c r="E4519" t="s">
        <v>3630</v>
      </c>
      <c r="F4519" t="s">
        <v>3630</v>
      </c>
    </row>
    <row r="4520" spans="1:6" x14ac:dyDescent="0.25">
      <c r="A4520">
        <v>6319903</v>
      </c>
      <c r="B4520" t="s">
        <v>3627</v>
      </c>
      <c r="C4520">
        <v>2387.7399999999998</v>
      </c>
      <c r="D4520">
        <v>2387.7399999999998</v>
      </c>
      <c r="E4520" t="s">
        <v>3628</v>
      </c>
      <c r="F4520" t="s">
        <v>3629</v>
      </c>
    </row>
    <row r="4521" spans="1:6" x14ac:dyDescent="0.25">
      <c r="A4521">
        <v>2413403</v>
      </c>
      <c r="B4521" t="s">
        <v>3627</v>
      </c>
      <c r="C4521">
        <v>12308.86</v>
      </c>
      <c r="D4521">
        <v>12308.86</v>
      </c>
      <c r="E4521" t="s">
        <v>3628</v>
      </c>
      <c r="F4521" t="s">
        <v>3629</v>
      </c>
    </row>
    <row r="4522" spans="1:6" x14ac:dyDescent="0.25">
      <c r="A4522">
        <v>5581703</v>
      </c>
      <c r="B4522" t="s">
        <v>3627</v>
      </c>
      <c r="C4522">
        <v>10500</v>
      </c>
      <c r="D4522">
        <v>10500</v>
      </c>
      <c r="E4522" t="s">
        <v>3628</v>
      </c>
      <c r="F4522" t="s">
        <v>3629</v>
      </c>
    </row>
    <row r="4523" spans="1:6" x14ac:dyDescent="0.25">
      <c r="A4523">
        <v>39503</v>
      </c>
      <c r="B4523" t="s">
        <v>3627</v>
      </c>
      <c r="C4523">
        <v>5469.88</v>
      </c>
      <c r="D4523">
        <v>5469.88</v>
      </c>
      <c r="E4523" t="s">
        <v>3628</v>
      </c>
      <c r="F4523" t="s">
        <v>3629</v>
      </c>
    </row>
    <row r="4524" spans="1:6" x14ac:dyDescent="0.25">
      <c r="A4524">
        <v>5463703</v>
      </c>
      <c r="B4524" t="s">
        <v>3627</v>
      </c>
      <c r="C4524">
        <v>6757.93</v>
      </c>
      <c r="D4524">
        <v>6757.93</v>
      </c>
      <c r="E4524" t="s">
        <v>3628</v>
      </c>
      <c r="F4524" t="s">
        <v>3629</v>
      </c>
    </row>
    <row r="4525" spans="1:6" x14ac:dyDescent="0.25">
      <c r="A4525">
        <v>93803</v>
      </c>
      <c r="B4525" t="s">
        <v>3627</v>
      </c>
      <c r="C4525">
        <v>2314.37</v>
      </c>
      <c r="D4525">
        <v>2314.37</v>
      </c>
      <c r="E4525" t="s">
        <v>3628</v>
      </c>
      <c r="F4525" t="s">
        <v>3629</v>
      </c>
    </row>
    <row r="4526" spans="1:6" x14ac:dyDescent="0.25">
      <c r="A4526">
        <v>6471703</v>
      </c>
      <c r="B4526" t="s">
        <v>3627</v>
      </c>
      <c r="C4526">
        <v>7926.97</v>
      </c>
      <c r="D4526">
        <v>7926.97</v>
      </c>
      <c r="E4526" t="s">
        <v>3628</v>
      </c>
      <c r="F4526" t="s">
        <v>3629</v>
      </c>
    </row>
    <row r="4527" spans="1:6" x14ac:dyDescent="0.25">
      <c r="A4527">
        <v>5373803</v>
      </c>
      <c r="B4527" t="s">
        <v>3627</v>
      </c>
      <c r="C4527">
        <v>14340.69</v>
      </c>
      <c r="D4527">
        <v>14340.69</v>
      </c>
      <c r="E4527" t="s">
        <v>3628</v>
      </c>
      <c r="F4527" t="s">
        <v>3629</v>
      </c>
    </row>
    <row r="4528" spans="1:6" x14ac:dyDescent="0.25">
      <c r="A4528">
        <v>6042603</v>
      </c>
      <c r="B4528" t="s">
        <v>3627</v>
      </c>
      <c r="C4528">
        <v>5244.69</v>
      </c>
      <c r="D4528">
        <v>5244.69</v>
      </c>
      <c r="E4528" t="s">
        <v>3628</v>
      </c>
      <c r="F4528" t="s">
        <v>3629</v>
      </c>
    </row>
    <row r="4529" spans="1:6" x14ac:dyDescent="0.25">
      <c r="A4529">
        <v>5373703</v>
      </c>
      <c r="B4529" t="s">
        <v>3627</v>
      </c>
      <c r="C4529">
        <v>13923</v>
      </c>
      <c r="D4529">
        <v>13923</v>
      </c>
      <c r="E4529" t="s">
        <v>3628</v>
      </c>
      <c r="F4529" t="s">
        <v>3629</v>
      </c>
    </row>
    <row r="4530" spans="1:6" x14ac:dyDescent="0.25">
      <c r="A4530">
        <v>6042803</v>
      </c>
      <c r="B4530" t="s">
        <v>3627</v>
      </c>
      <c r="C4530">
        <v>5784.66</v>
      </c>
      <c r="D4530">
        <v>5784.66</v>
      </c>
      <c r="E4530" t="s">
        <v>3628</v>
      </c>
      <c r="F4530" t="s">
        <v>3629</v>
      </c>
    </row>
    <row r="4531" spans="1:6" x14ac:dyDescent="0.25">
      <c r="A4531">
        <v>5453703</v>
      </c>
      <c r="B4531" t="s">
        <v>3627</v>
      </c>
      <c r="C4531">
        <v>4751.57</v>
      </c>
      <c r="D4531">
        <v>4751.57</v>
      </c>
      <c r="E4531" t="s">
        <v>3628</v>
      </c>
      <c r="F4531" t="s">
        <v>3629</v>
      </c>
    </row>
    <row r="4532" spans="1:6" x14ac:dyDescent="0.25">
      <c r="A4532">
        <v>1367503</v>
      </c>
      <c r="B4532" t="s">
        <v>3627</v>
      </c>
      <c r="C4532">
        <v>20966.48</v>
      </c>
      <c r="D4532">
        <v>20966.48</v>
      </c>
      <c r="E4532" t="s">
        <v>3628</v>
      </c>
      <c r="F4532" t="s">
        <v>3629</v>
      </c>
    </row>
    <row r="4533" spans="1:6" x14ac:dyDescent="0.25">
      <c r="A4533">
        <v>1221303</v>
      </c>
      <c r="B4533" t="s">
        <v>3627</v>
      </c>
      <c r="C4533">
        <v>35663.269999999997</v>
      </c>
      <c r="D4533">
        <v>35663.269999999997</v>
      </c>
      <c r="E4533" t="s">
        <v>3628</v>
      </c>
      <c r="F4533" t="s">
        <v>3629</v>
      </c>
    </row>
    <row r="4534" spans="1:6" x14ac:dyDescent="0.25">
      <c r="A4534">
        <v>6596103</v>
      </c>
      <c r="B4534" t="s">
        <v>3630</v>
      </c>
      <c r="C4534">
        <v>0</v>
      </c>
      <c r="D4534">
        <v>0</v>
      </c>
      <c r="E4534" t="s">
        <v>3630</v>
      </c>
      <c r="F4534" t="s">
        <v>3630</v>
      </c>
    </row>
    <row r="4535" spans="1:6" x14ac:dyDescent="0.25">
      <c r="A4535">
        <v>6609803</v>
      </c>
      <c r="B4535" t="s">
        <v>3627</v>
      </c>
      <c r="C4535">
        <v>8059.84</v>
      </c>
      <c r="D4535">
        <v>8059.84</v>
      </c>
      <c r="E4535" t="s">
        <v>3628</v>
      </c>
      <c r="F4535" t="s">
        <v>3629</v>
      </c>
    </row>
    <row r="4536" spans="1:6" x14ac:dyDescent="0.25">
      <c r="A4536">
        <v>6683803</v>
      </c>
      <c r="B4536" t="s">
        <v>3627</v>
      </c>
      <c r="C4536">
        <v>4909.84</v>
      </c>
      <c r="D4536">
        <v>4909.84</v>
      </c>
      <c r="E4536" t="s">
        <v>3628</v>
      </c>
      <c r="F4536" t="s">
        <v>3629</v>
      </c>
    </row>
    <row r="4537" spans="1:6" x14ac:dyDescent="0.25">
      <c r="A4537">
        <v>6609703</v>
      </c>
      <c r="B4537" t="s">
        <v>3627</v>
      </c>
      <c r="C4537">
        <v>6209.35</v>
      </c>
      <c r="D4537">
        <v>6209.35</v>
      </c>
      <c r="E4537" t="s">
        <v>3628</v>
      </c>
      <c r="F4537" t="s">
        <v>3629</v>
      </c>
    </row>
    <row r="4538" spans="1:6" x14ac:dyDescent="0.25">
      <c r="A4538">
        <v>5199403</v>
      </c>
      <c r="B4538" t="s">
        <v>3627</v>
      </c>
      <c r="C4538">
        <v>8939.01</v>
      </c>
      <c r="D4538">
        <v>8939.01</v>
      </c>
      <c r="E4538" t="s">
        <v>3628</v>
      </c>
      <c r="F4538" t="s">
        <v>3629</v>
      </c>
    </row>
    <row r="4539" spans="1:6" x14ac:dyDescent="0.25">
      <c r="A4539">
        <v>6596003</v>
      </c>
      <c r="B4539" t="s">
        <v>3627</v>
      </c>
      <c r="C4539">
        <v>8059.84</v>
      </c>
      <c r="D4539">
        <v>8059.84</v>
      </c>
      <c r="E4539" t="s">
        <v>3628</v>
      </c>
      <c r="F4539" t="s">
        <v>3629</v>
      </c>
    </row>
    <row r="4540" spans="1:6" x14ac:dyDescent="0.25">
      <c r="A4540">
        <v>6431703</v>
      </c>
      <c r="B4540" t="s">
        <v>3627</v>
      </c>
      <c r="C4540">
        <v>10266.67</v>
      </c>
      <c r="D4540">
        <v>10266.67</v>
      </c>
      <c r="E4540" t="s">
        <v>3628</v>
      </c>
      <c r="F4540" t="s">
        <v>3629</v>
      </c>
    </row>
    <row r="4541" spans="1:6" x14ac:dyDescent="0.25">
      <c r="A4541">
        <v>6595703</v>
      </c>
      <c r="B4541" t="s">
        <v>3627</v>
      </c>
      <c r="C4541">
        <v>15057.72</v>
      </c>
      <c r="D4541">
        <v>15057.72</v>
      </c>
      <c r="E4541" t="s">
        <v>3628</v>
      </c>
      <c r="F4541" t="s">
        <v>3629</v>
      </c>
    </row>
    <row r="4542" spans="1:6" x14ac:dyDescent="0.25">
      <c r="A4542">
        <v>1175303</v>
      </c>
      <c r="B4542" t="s">
        <v>3627</v>
      </c>
      <c r="C4542">
        <v>26438.32</v>
      </c>
      <c r="D4542">
        <v>26438.32</v>
      </c>
      <c r="E4542" t="s">
        <v>3628</v>
      </c>
      <c r="F4542" t="s">
        <v>3629</v>
      </c>
    </row>
    <row r="4543" spans="1:6" x14ac:dyDescent="0.25">
      <c r="A4543">
        <v>6595803</v>
      </c>
      <c r="B4543" t="s">
        <v>3627</v>
      </c>
      <c r="C4543">
        <v>13084.7</v>
      </c>
      <c r="D4543">
        <v>13084.7</v>
      </c>
      <c r="E4543" t="s">
        <v>3628</v>
      </c>
      <c r="F4543" t="s">
        <v>3629</v>
      </c>
    </row>
    <row r="4544" spans="1:6" x14ac:dyDescent="0.25">
      <c r="A4544">
        <v>6596403</v>
      </c>
      <c r="B4544" t="s">
        <v>3627</v>
      </c>
      <c r="C4544">
        <v>8059.84</v>
      </c>
      <c r="D4544">
        <v>8059.84</v>
      </c>
      <c r="E4544" t="s">
        <v>3628</v>
      </c>
      <c r="F4544" t="s">
        <v>3629</v>
      </c>
    </row>
    <row r="4545" spans="1:6" x14ac:dyDescent="0.25">
      <c r="A4545">
        <v>4815203</v>
      </c>
      <c r="B4545" t="s">
        <v>3627</v>
      </c>
      <c r="C4545">
        <v>5159.3500000000004</v>
      </c>
      <c r="D4545">
        <v>5159.3500000000004</v>
      </c>
      <c r="E4545" t="s">
        <v>3628</v>
      </c>
      <c r="F4545" t="s">
        <v>3629</v>
      </c>
    </row>
    <row r="4546" spans="1:6" x14ac:dyDescent="0.25">
      <c r="A4546">
        <v>6596503</v>
      </c>
      <c r="B4546" t="s">
        <v>3627</v>
      </c>
      <c r="C4546">
        <v>5159.3500000000004</v>
      </c>
      <c r="D4546">
        <v>5159.3500000000004</v>
      </c>
      <c r="E4546" t="s">
        <v>3628</v>
      </c>
      <c r="F4546" t="s">
        <v>3629</v>
      </c>
    </row>
    <row r="4547" spans="1:6" x14ac:dyDescent="0.25">
      <c r="A4547">
        <v>6596303</v>
      </c>
      <c r="B4547" t="s">
        <v>3627</v>
      </c>
      <c r="C4547">
        <v>5159.3500000000004</v>
      </c>
      <c r="D4547">
        <v>5159.3500000000004</v>
      </c>
      <c r="E4547" t="s">
        <v>3628</v>
      </c>
      <c r="F4547" t="s">
        <v>3629</v>
      </c>
    </row>
    <row r="4548" spans="1:6" x14ac:dyDescent="0.25">
      <c r="A4548">
        <v>6596203</v>
      </c>
      <c r="B4548" t="s">
        <v>3627</v>
      </c>
      <c r="C4548">
        <v>5159.3500000000004</v>
      </c>
      <c r="D4548">
        <v>5159.3500000000004</v>
      </c>
      <c r="E4548" t="s">
        <v>3628</v>
      </c>
      <c r="F4548" t="s">
        <v>3629</v>
      </c>
    </row>
    <row r="4549" spans="1:6" x14ac:dyDescent="0.25">
      <c r="A4549">
        <v>5163403</v>
      </c>
      <c r="B4549" t="s">
        <v>3627</v>
      </c>
      <c r="C4549">
        <v>14910.11</v>
      </c>
      <c r="D4549">
        <v>14910.11</v>
      </c>
      <c r="E4549" t="s">
        <v>3628</v>
      </c>
      <c r="F4549" t="s">
        <v>3629</v>
      </c>
    </row>
    <row r="4550" spans="1:6" x14ac:dyDescent="0.25">
      <c r="A4550">
        <v>6595903</v>
      </c>
      <c r="B4550" t="s">
        <v>3627</v>
      </c>
      <c r="C4550">
        <v>13084.7</v>
      </c>
      <c r="D4550">
        <v>13084.7</v>
      </c>
      <c r="E4550" t="s">
        <v>3628</v>
      </c>
      <c r="F4550" t="s">
        <v>3629</v>
      </c>
    </row>
    <row r="4551" spans="1:6" x14ac:dyDescent="0.25">
      <c r="A4551">
        <v>6361703</v>
      </c>
      <c r="B4551" t="s">
        <v>3627</v>
      </c>
      <c r="C4551">
        <v>12308.33</v>
      </c>
      <c r="D4551">
        <v>12308.33</v>
      </c>
      <c r="E4551" t="s">
        <v>3628</v>
      </c>
      <c r="F4551" t="s">
        <v>3629</v>
      </c>
    </row>
    <row r="4552" spans="1:6" x14ac:dyDescent="0.25">
      <c r="A4552">
        <v>6609903</v>
      </c>
      <c r="B4552" t="s">
        <v>3627</v>
      </c>
      <c r="C4552">
        <v>5159.3500000000004</v>
      </c>
      <c r="D4552">
        <v>5159.3500000000004</v>
      </c>
      <c r="E4552" t="s">
        <v>3628</v>
      </c>
      <c r="F4552" t="s">
        <v>3629</v>
      </c>
    </row>
    <row r="4553" spans="1:6" x14ac:dyDescent="0.25">
      <c r="A4553">
        <v>6619703</v>
      </c>
      <c r="B4553" t="s">
        <v>3627</v>
      </c>
      <c r="C4553">
        <v>35663.269999999997</v>
      </c>
      <c r="D4553">
        <v>35663.269999999997</v>
      </c>
      <c r="E4553" t="s">
        <v>3628</v>
      </c>
      <c r="F4553" t="s">
        <v>3629</v>
      </c>
    </row>
    <row r="4554" spans="1:6" x14ac:dyDescent="0.25">
      <c r="A4554">
        <v>6621703</v>
      </c>
      <c r="B4554" t="s">
        <v>3630</v>
      </c>
      <c r="C4554">
        <v>0</v>
      </c>
      <c r="D4554">
        <v>0</v>
      </c>
      <c r="E4554" t="s">
        <v>3630</v>
      </c>
      <c r="F4554" t="s">
        <v>3630</v>
      </c>
    </row>
    <row r="4555" spans="1:6" x14ac:dyDescent="0.25">
      <c r="A4555">
        <v>6622003</v>
      </c>
      <c r="B4555" t="s">
        <v>3630</v>
      </c>
      <c r="C4555">
        <v>0</v>
      </c>
      <c r="D4555">
        <v>0</v>
      </c>
      <c r="E4555" t="s">
        <v>3630</v>
      </c>
      <c r="F4555" t="s">
        <v>3630</v>
      </c>
    </row>
    <row r="4556" spans="1:6" x14ac:dyDescent="0.25">
      <c r="A4556">
        <v>6723703</v>
      </c>
      <c r="B4556" t="s">
        <v>3630</v>
      </c>
      <c r="C4556">
        <v>0</v>
      </c>
      <c r="D4556">
        <v>0</v>
      </c>
      <c r="E4556" t="s">
        <v>3630</v>
      </c>
      <c r="F4556" t="s">
        <v>3630</v>
      </c>
    </row>
    <row r="4557" spans="1:6" x14ac:dyDescent="0.25">
      <c r="A4557">
        <v>5431003</v>
      </c>
      <c r="B4557" t="s">
        <v>3627</v>
      </c>
      <c r="C4557">
        <v>4729.6400000000003</v>
      </c>
      <c r="D4557">
        <v>4729.6400000000003</v>
      </c>
      <c r="E4557" t="s">
        <v>3628</v>
      </c>
      <c r="F4557" t="s">
        <v>3629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AA4F-07A8-434A-A5A0-4AA79EB26479}">
  <dimension ref="A1:F4557"/>
  <sheetViews>
    <sheetView workbookViewId="0">
      <selection activeCell="D18" sqref="D18"/>
    </sheetView>
  </sheetViews>
  <sheetFormatPr baseColWidth="10" defaultRowHeight="15" x14ac:dyDescent="0.25"/>
  <cols>
    <col min="2" max="2" width="28" customWidth="1"/>
    <col min="3" max="3" width="26.28515625" customWidth="1"/>
    <col min="4" max="4" width="25.5703125" customWidth="1"/>
    <col min="5" max="5" width="29.85546875" customWidth="1"/>
    <col min="6" max="6" width="26.28515625" customWidth="1"/>
  </cols>
  <sheetData>
    <row r="1" spans="1:6" ht="34.5" customHeight="1" x14ac:dyDescent="0.25">
      <c r="A1" s="21" t="s">
        <v>3631</v>
      </c>
      <c r="B1" s="21" t="s">
        <v>5027</v>
      </c>
      <c r="C1" s="21" t="s">
        <v>5028</v>
      </c>
      <c r="D1" s="21" t="s">
        <v>5029</v>
      </c>
      <c r="E1" s="21" t="s">
        <v>5030</v>
      </c>
      <c r="F1" s="21" t="s">
        <v>5031</v>
      </c>
    </row>
    <row r="2" spans="1:6" x14ac:dyDescent="0.25">
      <c r="A2">
        <v>5211903</v>
      </c>
      <c r="B2" t="s">
        <v>3630</v>
      </c>
      <c r="C2">
        <v>0</v>
      </c>
      <c r="D2">
        <v>0</v>
      </c>
      <c r="E2" t="s">
        <v>3630</v>
      </c>
      <c r="F2" t="s">
        <v>3630</v>
      </c>
    </row>
    <row r="3" spans="1:6" x14ac:dyDescent="0.25">
      <c r="A3">
        <v>5212003</v>
      </c>
      <c r="B3" t="s">
        <v>3630</v>
      </c>
      <c r="C3">
        <v>0</v>
      </c>
      <c r="D3">
        <v>0</v>
      </c>
      <c r="E3" t="s">
        <v>3630</v>
      </c>
      <c r="F3" t="s">
        <v>3630</v>
      </c>
    </row>
    <row r="4" spans="1:6" x14ac:dyDescent="0.25">
      <c r="A4">
        <v>5171203</v>
      </c>
      <c r="B4" t="s">
        <v>3630</v>
      </c>
      <c r="C4">
        <v>0</v>
      </c>
      <c r="D4">
        <v>0</v>
      </c>
      <c r="E4" t="s">
        <v>3630</v>
      </c>
      <c r="F4" t="s">
        <v>3630</v>
      </c>
    </row>
    <row r="5" spans="1:6" x14ac:dyDescent="0.25">
      <c r="A5">
        <v>5171503</v>
      </c>
      <c r="B5" t="s">
        <v>3630</v>
      </c>
      <c r="C5">
        <v>0</v>
      </c>
      <c r="D5">
        <v>0</v>
      </c>
      <c r="E5" t="s">
        <v>3630</v>
      </c>
      <c r="F5" t="s">
        <v>3630</v>
      </c>
    </row>
    <row r="6" spans="1:6" x14ac:dyDescent="0.25">
      <c r="A6">
        <v>5211303</v>
      </c>
      <c r="B6" t="s">
        <v>3630</v>
      </c>
      <c r="C6">
        <v>0</v>
      </c>
      <c r="D6">
        <v>0</v>
      </c>
      <c r="E6" t="s">
        <v>3630</v>
      </c>
      <c r="F6" t="s">
        <v>3630</v>
      </c>
    </row>
    <row r="7" spans="1:6" x14ac:dyDescent="0.25">
      <c r="A7">
        <v>1815203</v>
      </c>
      <c r="B7" t="s">
        <v>3630</v>
      </c>
      <c r="C7">
        <v>0</v>
      </c>
      <c r="D7">
        <v>0</v>
      </c>
      <c r="E7" t="s">
        <v>3630</v>
      </c>
      <c r="F7" t="s">
        <v>3630</v>
      </c>
    </row>
    <row r="8" spans="1:6" x14ac:dyDescent="0.25">
      <c r="A8">
        <v>5753803</v>
      </c>
      <c r="B8" t="s">
        <v>3630</v>
      </c>
      <c r="C8">
        <v>0</v>
      </c>
      <c r="D8">
        <v>0</v>
      </c>
      <c r="E8" t="s">
        <v>3630</v>
      </c>
      <c r="F8" t="s">
        <v>3630</v>
      </c>
    </row>
    <row r="9" spans="1:6" x14ac:dyDescent="0.25">
      <c r="A9">
        <v>5397703</v>
      </c>
      <c r="B9" t="s">
        <v>3630</v>
      </c>
      <c r="C9">
        <v>0</v>
      </c>
      <c r="D9">
        <v>0</v>
      </c>
      <c r="E9" t="s">
        <v>3630</v>
      </c>
      <c r="F9" t="s">
        <v>3630</v>
      </c>
    </row>
    <row r="10" spans="1:6" x14ac:dyDescent="0.25">
      <c r="A10">
        <v>5405703</v>
      </c>
      <c r="B10" t="s">
        <v>3630</v>
      </c>
      <c r="C10">
        <v>0</v>
      </c>
      <c r="D10">
        <v>0</v>
      </c>
      <c r="E10" t="s">
        <v>3630</v>
      </c>
      <c r="F10" t="s">
        <v>3630</v>
      </c>
    </row>
    <row r="11" spans="1:6" x14ac:dyDescent="0.25">
      <c r="A11">
        <v>5819703</v>
      </c>
      <c r="B11" t="s">
        <v>3630</v>
      </c>
      <c r="C11">
        <v>0</v>
      </c>
      <c r="D11">
        <v>0</v>
      </c>
      <c r="E11" t="s">
        <v>3630</v>
      </c>
      <c r="F11" t="s">
        <v>3630</v>
      </c>
    </row>
    <row r="12" spans="1:6" x14ac:dyDescent="0.25">
      <c r="A12">
        <v>5819803</v>
      </c>
      <c r="B12" t="s">
        <v>3630</v>
      </c>
      <c r="C12">
        <v>0</v>
      </c>
      <c r="D12">
        <v>0</v>
      </c>
      <c r="E12" t="s">
        <v>3630</v>
      </c>
      <c r="F12" t="s">
        <v>3630</v>
      </c>
    </row>
    <row r="13" spans="1:6" x14ac:dyDescent="0.25">
      <c r="A13">
        <v>5788003</v>
      </c>
      <c r="B13" t="s">
        <v>3630</v>
      </c>
      <c r="C13">
        <v>0</v>
      </c>
      <c r="D13">
        <v>0</v>
      </c>
      <c r="E13" t="s">
        <v>3630</v>
      </c>
      <c r="F13" t="s">
        <v>3630</v>
      </c>
    </row>
    <row r="14" spans="1:6" x14ac:dyDescent="0.25">
      <c r="A14">
        <v>6088703</v>
      </c>
      <c r="B14" t="s">
        <v>3630</v>
      </c>
      <c r="C14">
        <v>0</v>
      </c>
      <c r="D14">
        <v>0</v>
      </c>
      <c r="E14" t="s">
        <v>3630</v>
      </c>
      <c r="F14" t="s">
        <v>3630</v>
      </c>
    </row>
    <row r="15" spans="1:6" x14ac:dyDescent="0.25">
      <c r="A15">
        <v>6102703</v>
      </c>
      <c r="B15" t="s">
        <v>3630</v>
      </c>
      <c r="C15">
        <v>0</v>
      </c>
      <c r="D15">
        <v>0</v>
      </c>
      <c r="E15" t="s">
        <v>3630</v>
      </c>
      <c r="F15" t="s">
        <v>3630</v>
      </c>
    </row>
    <row r="16" spans="1:6" x14ac:dyDescent="0.25">
      <c r="A16">
        <v>6215303</v>
      </c>
      <c r="B16" t="s">
        <v>3630</v>
      </c>
      <c r="C16">
        <v>0</v>
      </c>
      <c r="D16">
        <v>0</v>
      </c>
      <c r="E16" t="s">
        <v>3630</v>
      </c>
      <c r="F16" t="s">
        <v>3630</v>
      </c>
    </row>
    <row r="17" spans="1:6" x14ac:dyDescent="0.25">
      <c r="A17">
        <v>6325703</v>
      </c>
      <c r="B17" t="s">
        <v>3630</v>
      </c>
      <c r="C17">
        <v>0</v>
      </c>
      <c r="D17">
        <v>0</v>
      </c>
      <c r="E17" t="s">
        <v>3630</v>
      </c>
      <c r="F17" t="s">
        <v>3630</v>
      </c>
    </row>
    <row r="18" spans="1:6" x14ac:dyDescent="0.25">
      <c r="A18">
        <v>6184503</v>
      </c>
      <c r="B18" t="s">
        <v>3630</v>
      </c>
      <c r="C18">
        <v>0</v>
      </c>
      <c r="D18">
        <v>0</v>
      </c>
      <c r="E18" t="s">
        <v>3630</v>
      </c>
      <c r="F18" t="s">
        <v>3630</v>
      </c>
    </row>
    <row r="19" spans="1:6" x14ac:dyDescent="0.25">
      <c r="A19">
        <v>6573703</v>
      </c>
      <c r="B19" t="s">
        <v>3630</v>
      </c>
      <c r="C19">
        <v>0</v>
      </c>
      <c r="D19">
        <v>0</v>
      </c>
      <c r="E19" t="s">
        <v>3630</v>
      </c>
      <c r="F19" t="s">
        <v>3630</v>
      </c>
    </row>
    <row r="20" spans="1:6" x14ac:dyDescent="0.25">
      <c r="A20">
        <v>6417903</v>
      </c>
      <c r="B20" t="s">
        <v>3630</v>
      </c>
      <c r="C20">
        <v>0</v>
      </c>
      <c r="D20">
        <v>0</v>
      </c>
      <c r="E20" t="s">
        <v>3630</v>
      </c>
      <c r="F20" t="s">
        <v>3630</v>
      </c>
    </row>
    <row r="21" spans="1:6" x14ac:dyDescent="0.25">
      <c r="A21">
        <v>6634203</v>
      </c>
      <c r="B21" t="s">
        <v>3630</v>
      </c>
      <c r="C21">
        <v>0</v>
      </c>
      <c r="D21">
        <v>0</v>
      </c>
      <c r="E21" t="s">
        <v>3630</v>
      </c>
      <c r="F21" t="s">
        <v>3630</v>
      </c>
    </row>
    <row r="22" spans="1:6" x14ac:dyDescent="0.25">
      <c r="A22">
        <v>6530303</v>
      </c>
      <c r="B22" t="s">
        <v>3630</v>
      </c>
      <c r="C22">
        <v>0</v>
      </c>
      <c r="D22">
        <v>0</v>
      </c>
      <c r="E22" t="s">
        <v>3630</v>
      </c>
      <c r="F22" t="s">
        <v>3630</v>
      </c>
    </row>
    <row r="23" spans="1:6" x14ac:dyDescent="0.25">
      <c r="A23">
        <v>4897203</v>
      </c>
      <c r="B23" t="s">
        <v>3630</v>
      </c>
      <c r="C23">
        <v>0</v>
      </c>
      <c r="D23">
        <v>0</v>
      </c>
      <c r="E23" t="s">
        <v>3630</v>
      </c>
      <c r="F23" t="s">
        <v>3630</v>
      </c>
    </row>
    <row r="24" spans="1:6" x14ac:dyDescent="0.25">
      <c r="A24">
        <v>6503703</v>
      </c>
      <c r="B24" t="s">
        <v>3630</v>
      </c>
      <c r="C24">
        <v>0</v>
      </c>
      <c r="D24">
        <v>0</v>
      </c>
      <c r="E24" t="s">
        <v>3630</v>
      </c>
      <c r="F24" t="s">
        <v>3630</v>
      </c>
    </row>
    <row r="25" spans="1:6" x14ac:dyDescent="0.25">
      <c r="A25">
        <v>6593903</v>
      </c>
      <c r="B25" t="s">
        <v>3630</v>
      </c>
      <c r="C25">
        <v>0</v>
      </c>
      <c r="D25">
        <v>0</v>
      </c>
      <c r="E25" t="s">
        <v>3630</v>
      </c>
      <c r="F25" t="s">
        <v>3630</v>
      </c>
    </row>
    <row r="26" spans="1:6" x14ac:dyDescent="0.25">
      <c r="A26">
        <v>298003</v>
      </c>
      <c r="B26" t="s">
        <v>3630</v>
      </c>
      <c r="C26">
        <v>0</v>
      </c>
      <c r="D26">
        <v>0</v>
      </c>
      <c r="E26" t="s">
        <v>3630</v>
      </c>
      <c r="F26" t="s">
        <v>3630</v>
      </c>
    </row>
    <row r="27" spans="1:6" x14ac:dyDescent="0.25">
      <c r="A27">
        <v>6504103</v>
      </c>
      <c r="B27" t="s">
        <v>3630</v>
      </c>
      <c r="C27">
        <v>0</v>
      </c>
      <c r="D27">
        <v>0</v>
      </c>
      <c r="E27" t="s">
        <v>3630</v>
      </c>
      <c r="F27" t="s">
        <v>3630</v>
      </c>
    </row>
    <row r="28" spans="1:6" x14ac:dyDescent="0.25">
      <c r="A28">
        <v>6457703</v>
      </c>
      <c r="B28" t="s">
        <v>3630</v>
      </c>
      <c r="C28">
        <v>0</v>
      </c>
      <c r="D28">
        <v>0</v>
      </c>
      <c r="E28" t="s">
        <v>3630</v>
      </c>
      <c r="F28" t="s">
        <v>3630</v>
      </c>
    </row>
    <row r="29" spans="1:6" x14ac:dyDescent="0.25">
      <c r="A29">
        <v>6504003</v>
      </c>
      <c r="B29" t="s">
        <v>3630</v>
      </c>
      <c r="C29">
        <v>0</v>
      </c>
      <c r="D29">
        <v>0</v>
      </c>
      <c r="E29" t="s">
        <v>3630</v>
      </c>
      <c r="F29" t="s">
        <v>3630</v>
      </c>
    </row>
    <row r="30" spans="1:6" x14ac:dyDescent="0.25">
      <c r="A30">
        <v>6504203</v>
      </c>
      <c r="B30" t="s">
        <v>3630</v>
      </c>
      <c r="C30">
        <v>0</v>
      </c>
      <c r="D30">
        <v>0</v>
      </c>
      <c r="E30" t="s">
        <v>3630</v>
      </c>
      <c r="F30" t="s">
        <v>3630</v>
      </c>
    </row>
    <row r="31" spans="1:6" x14ac:dyDescent="0.25">
      <c r="A31">
        <v>6504403</v>
      </c>
      <c r="B31" t="s">
        <v>3630</v>
      </c>
      <c r="C31">
        <v>0</v>
      </c>
      <c r="D31">
        <v>0</v>
      </c>
      <c r="E31" t="s">
        <v>3630</v>
      </c>
      <c r="F31" t="s">
        <v>3630</v>
      </c>
    </row>
    <row r="32" spans="1:6" x14ac:dyDescent="0.25">
      <c r="A32">
        <v>6530003</v>
      </c>
      <c r="B32" t="s">
        <v>3630</v>
      </c>
      <c r="C32">
        <v>0</v>
      </c>
      <c r="D32">
        <v>0</v>
      </c>
      <c r="E32" t="s">
        <v>3630</v>
      </c>
      <c r="F32" t="s">
        <v>3630</v>
      </c>
    </row>
    <row r="33" spans="1:6" x14ac:dyDescent="0.25">
      <c r="A33">
        <v>6504303</v>
      </c>
      <c r="B33" t="s">
        <v>3630</v>
      </c>
      <c r="C33">
        <v>0</v>
      </c>
      <c r="D33">
        <v>0</v>
      </c>
      <c r="E33" t="s">
        <v>3630</v>
      </c>
      <c r="F33" t="s">
        <v>3630</v>
      </c>
    </row>
    <row r="34" spans="1:6" x14ac:dyDescent="0.25">
      <c r="A34">
        <v>6509303</v>
      </c>
      <c r="B34" t="s">
        <v>3630</v>
      </c>
      <c r="C34">
        <v>0</v>
      </c>
      <c r="D34">
        <v>0</v>
      </c>
      <c r="E34" t="s">
        <v>3630</v>
      </c>
      <c r="F34" t="s">
        <v>3630</v>
      </c>
    </row>
    <row r="35" spans="1:6" x14ac:dyDescent="0.25">
      <c r="A35">
        <v>6516103</v>
      </c>
      <c r="B35" t="s">
        <v>3630</v>
      </c>
      <c r="C35">
        <v>0</v>
      </c>
      <c r="D35">
        <v>0</v>
      </c>
      <c r="E35" t="s">
        <v>3630</v>
      </c>
      <c r="F35" t="s">
        <v>3630</v>
      </c>
    </row>
    <row r="36" spans="1:6" x14ac:dyDescent="0.25">
      <c r="A36">
        <v>6593803</v>
      </c>
      <c r="B36" t="s">
        <v>3630</v>
      </c>
      <c r="C36">
        <v>0</v>
      </c>
      <c r="D36">
        <v>0</v>
      </c>
      <c r="E36" t="s">
        <v>3630</v>
      </c>
      <c r="F36" t="s">
        <v>3630</v>
      </c>
    </row>
    <row r="37" spans="1:6" x14ac:dyDescent="0.25">
      <c r="A37">
        <v>2573203</v>
      </c>
      <c r="B37" t="s">
        <v>3630</v>
      </c>
      <c r="C37">
        <v>0</v>
      </c>
      <c r="D37">
        <v>0</v>
      </c>
      <c r="E37" t="s">
        <v>3630</v>
      </c>
      <c r="F37" t="s">
        <v>3630</v>
      </c>
    </row>
    <row r="38" spans="1:6" x14ac:dyDescent="0.25">
      <c r="A38">
        <v>6503903</v>
      </c>
      <c r="B38" t="s">
        <v>3630</v>
      </c>
      <c r="C38">
        <v>0</v>
      </c>
      <c r="D38">
        <v>0</v>
      </c>
      <c r="E38" t="s">
        <v>3630</v>
      </c>
      <c r="F38" t="s">
        <v>3630</v>
      </c>
    </row>
    <row r="39" spans="1:6" x14ac:dyDescent="0.25">
      <c r="A39">
        <v>5547703</v>
      </c>
      <c r="B39" t="s">
        <v>3630</v>
      </c>
      <c r="C39">
        <v>0</v>
      </c>
      <c r="D39">
        <v>0</v>
      </c>
      <c r="E39" t="s">
        <v>3630</v>
      </c>
      <c r="F39" t="s">
        <v>3630</v>
      </c>
    </row>
    <row r="40" spans="1:6" x14ac:dyDescent="0.25">
      <c r="A40">
        <v>6505703</v>
      </c>
      <c r="B40" t="s">
        <v>3630</v>
      </c>
      <c r="C40">
        <v>0</v>
      </c>
      <c r="D40">
        <v>0</v>
      </c>
      <c r="E40" t="s">
        <v>3630</v>
      </c>
      <c r="F40" t="s">
        <v>3630</v>
      </c>
    </row>
    <row r="41" spans="1:6" x14ac:dyDescent="0.25">
      <c r="A41">
        <v>6511803</v>
      </c>
      <c r="B41" t="s">
        <v>3630</v>
      </c>
      <c r="C41">
        <v>0</v>
      </c>
      <c r="D41">
        <v>0</v>
      </c>
      <c r="E41" t="s">
        <v>3630</v>
      </c>
      <c r="F41" t="s">
        <v>3630</v>
      </c>
    </row>
    <row r="42" spans="1:6" x14ac:dyDescent="0.25">
      <c r="A42">
        <v>6703903</v>
      </c>
      <c r="B42" t="s">
        <v>3630</v>
      </c>
      <c r="C42">
        <v>0</v>
      </c>
      <c r="D42">
        <v>0</v>
      </c>
      <c r="E42" t="s">
        <v>3630</v>
      </c>
      <c r="F42" t="s">
        <v>3630</v>
      </c>
    </row>
    <row r="43" spans="1:6" x14ac:dyDescent="0.25">
      <c r="A43">
        <v>6693703</v>
      </c>
      <c r="B43" t="s">
        <v>3630</v>
      </c>
      <c r="C43">
        <v>0</v>
      </c>
      <c r="D43">
        <v>0</v>
      </c>
      <c r="E43" t="s">
        <v>3630</v>
      </c>
      <c r="F43" t="s">
        <v>3630</v>
      </c>
    </row>
    <row r="44" spans="1:6" x14ac:dyDescent="0.25">
      <c r="A44">
        <v>6706103</v>
      </c>
      <c r="B44" t="s">
        <v>3630</v>
      </c>
      <c r="C44">
        <v>0</v>
      </c>
      <c r="D44">
        <v>0</v>
      </c>
      <c r="E44" t="s">
        <v>3630</v>
      </c>
      <c r="F44" t="s">
        <v>3630</v>
      </c>
    </row>
    <row r="45" spans="1:6" x14ac:dyDescent="0.25">
      <c r="A45">
        <v>6704003</v>
      </c>
      <c r="B45" t="s">
        <v>3630</v>
      </c>
      <c r="C45">
        <v>0</v>
      </c>
      <c r="D45">
        <v>0</v>
      </c>
      <c r="E45" t="s">
        <v>3630</v>
      </c>
      <c r="F45" t="s">
        <v>3630</v>
      </c>
    </row>
    <row r="46" spans="1:6" x14ac:dyDescent="0.25">
      <c r="A46">
        <v>1415303</v>
      </c>
      <c r="B46" t="s">
        <v>3630</v>
      </c>
      <c r="C46">
        <v>0</v>
      </c>
      <c r="D46">
        <v>0</v>
      </c>
      <c r="E46" t="s">
        <v>3630</v>
      </c>
      <c r="F46" t="s">
        <v>3630</v>
      </c>
    </row>
    <row r="47" spans="1:6" x14ac:dyDescent="0.25">
      <c r="A47">
        <v>1154103</v>
      </c>
      <c r="B47" t="s">
        <v>3630</v>
      </c>
      <c r="C47">
        <v>0</v>
      </c>
      <c r="D47">
        <v>0</v>
      </c>
      <c r="E47" t="s">
        <v>3630</v>
      </c>
      <c r="F47" t="s">
        <v>3630</v>
      </c>
    </row>
    <row r="48" spans="1:6" x14ac:dyDescent="0.25">
      <c r="A48">
        <v>1145303</v>
      </c>
      <c r="B48" t="s">
        <v>3630</v>
      </c>
      <c r="C48">
        <v>0</v>
      </c>
      <c r="D48">
        <v>0</v>
      </c>
      <c r="E48" t="s">
        <v>3630</v>
      </c>
      <c r="F48" t="s">
        <v>3630</v>
      </c>
    </row>
    <row r="49" spans="1:6" x14ac:dyDescent="0.25">
      <c r="A49">
        <v>6495803</v>
      </c>
      <c r="B49" t="s">
        <v>3630</v>
      </c>
      <c r="C49">
        <v>0</v>
      </c>
      <c r="D49">
        <v>0</v>
      </c>
      <c r="E49" t="s">
        <v>3630</v>
      </c>
      <c r="F49" t="s">
        <v>3630</v>
      </c>
    </row>
    <row r="50" spans="1:6" x14ac:dyDescent="0.25">
      <c r="A50">
        <v>101703</v>
      </c>
      <c r="B50" t="s">
        <v>3630</v>
      </c>
      <c r="C50">
        <v>0</v>
      </c>
      <c r="D50">
        <v>0</v>
      </c>
      <c r="E50" t="s">
        <v>3630</v>
      </c>
      <c r="F50" t="s">
        <v>3630</v>
      </c>
    </row>
    <row r="51" spans="1:6" x14ac:dyDescent="0.25">
      <c r="A51">
        <v>1377303</v>
      </c>
      <c r="B51" t="s">
        <v>3630</v>
      </c>
      <c r="C51">
        <v>0</v>
      </c>
      <c r="D51">
        <v>0</v>
      </c>
      <c r="E51" t="s">
        <v>3630</v>
      </c>
      <c r="F51" t="s">
        <v>3630</v>
      </c>
    </row>
    <row r="52" spans="1:6" x14ac:dyDescent="0.25">
      <c r="A52">
        <v>3287703</v>
      </c>
      <c r="B52" t="s">
        <v>3630</v>
      </c>
      <c r="C52">
        <v>0</v>
      </c>
      <c r="D52">
        <v>0</v>
      </c>
      <c r="E52" t="s">
        <v>3630</v>
      </c>
      <c r="F52" t="s">
        <v>3630</v>
      </c>
    </row>
    <row r="53" spans="1:6" x14ac:dyDescent="0.25">
      <c r="A53">
        <v>1199203</v>
      </c>
      <c r="B53" t="s">
        <v>3630</v>
      </c>
      <c r="C53">
        <v>0</v>
      </c>
      <c r="D53">
        <v>0</v>
      </c>
      <c r="E53" t="s">
        <v>3630</v>
      </c>
      <c r="F53" t="s">
        <v>3630</v>
      </c>
    </row>
    <row r="54" spans="1:6" x14ac:dyDescent="0.25">
      <c r="A54">
        <v>5137903</v>
      </c>
      <c r="B54" t="s">
        <v>3630</v>
      </c>
      <c r="C54">
        <v>0</v>
      </c>
      <c r="D54">
        <v>0</v>
      </c>
      <c r="E54" t="s">
        <v>3630</v>
      </c>
      <c r="F54" t="s">
        <v>3630</v>
      </c>
    </row>
    <row r="55" spans="1:6" x14ac:dyDescent="0.25">
      <c r="A55">
        <v>5137303</v>
      </c>
      <c r="B55" t="s">
        <v>3630</v>
      </c>
      <c r="C55">
        <v>0</v>
      </c>
      <c r="D55">
        <v>0</v>
      </c>
      <c r="E55" t="s">
        <v>3630</v>
      </c>
      <c r="F55" t="s">
        <v>3630</v>
      </c>
    </row>
    <row r="56" spans="1:6" x14ac:dyDescent="0.25">
      <c r="A56">
        <v>5137703</v>
      </c>
      <c r="B56" t="s">
        <v>3630</v>
      </c>
      <c r="C56">
        <v>0</v>
      </c>
      <c r="D56">
        <v>0</v>
      </c>
      <c r="E56" t="s">
        <v>3630</v>
      </c>
      <c r="F56" t="s">
        <v>3630</v>
      </c>
    </row>
    <row r="57" spans="1:6" x14ac:dyDescent="0.25">
      <c r="A57">
        <v>5137803</v>
      </c>
      <c r="B57" t="s">
        <v>3630</v>
      </c>
      <c r="C57">
        <v>0</v>
      </c>
      <c r="D57">
        <v>0</v>
      </c>
      <c r="E57" t="s">
        <v>3630</v>
      </c>
      <c r="F57" t="s">
        <v>3630</v>
      </c>
    </row>
    <row r="58" spans="1:6" x14ac:dyDescent="0.25">
      <c r="A58">
        <v>6497703</v>
      </c>
      <c r="B58" t="s">
        <v>3630</v>
      </c>
      <c r="C58">
        <v>0</v>
      </c>
      <c r="D58">
        <v>0</v>
      </c>
      <c r="E58" t="s">
        <v>3630</v>
      </c>
      <c r="F58" t="s">
        <v>3630</v>
      </c>
    </row>
    <row r="59" spans="1:6" x14ac:dyDescent="0.25">
      <c r="A59">
        <v>6497903</v>
      </c>
      <c r="B59" t="s">
        <v>3630</v>
      </c>
      <c r="C59">
        <v>0</v>
      </c>
      <c r="D59">
        <v>0</v>
      </c>
      <c r="E59" t="s">
        <v>3630</v>
      </c>
      <c r="F59" t="s">
        <v>3630</v>
      </c>
    </row>
    <row r="60" spans="1:6" x14ac:dyDescent="0.25">
      <c r="A60">
        <v>6499703</v>
      </c>
      <c r="B60" t="s">
        <v>3630</v>
      </c>
      <c r="C60">
        <v>0</v>
      </c>
      <c r="D60">
        <v>0</v>
      </c>
      <c r="E60" t="s">
        <v>3630</v>
      </c>
      <c r="F60" t="s">
        <v>3630</v>
      </c>
    </row>
    <row r="61" spans="1:6" x14ac:dyDescent="0.25">
      <c r="A61">
        <v>1368303</v>
      </c>
      <c r="B61" t="s">
        <v>3630</v>
      </c>
      <c r="C61">
        <v>0</v>
      </c>
      <c r="D61">
        <v>0</v>
      </c>
      <c r="E61" t="s">
        <v>3630</v>
      </c>
      <c r="F61" t="s">
        <v>3630</v>
      </c>
    </row>
    <row r="62" spans="1:6" x14ac:dyDescent="0.25">
      <c r="A62">
        <v>6497803</v>
      </c>
      <c r="B62" t="s">
        <v>3630</v>
      </c>
      <c r="C62">
        <v>0</v>
      </c>
      <c r="D62">
        <v>0</v>
      </c>
      <c r="E62" t="s">
        <v>3630</v>
      </c>
      <c r="F62" t="s">
        <v>3630</v>
      </c>
    </row>
    <row r="63" spans="1:6" x14ac:dyDescent="0.25">
      <c r="A63">
        <v>6498003</v>
      </c>
      <c r="B63" t="s">
        <v>3630</v>
      </c>
      <c r="C63">
        <v>0</v>
      </c>
      <c r="D63">
        <v>0</v>
      </c>
      <c r="E63" t="s">
        <v>3630</v>
      </c>
      <c r="F63" t="s">
        <v>3630</v>
      </c>
    </row>
    <row r="64" spans="1:6" x14ac:dyDescent="0.25">
      <c r="A64">
        <v>6495703</v>
      </c>
      <c r="B64" t="s">
        <v>3630</v>
      </c>
      <c r="C64">
        <v>0</v>
      </c>
      <c r="D64">
        <v>0</v>
      </c>
      <c r="E64" t="s">
        <v>3630</v>
      </c>
      <c r="F64" t="s">
        <v>3630</v>
      </c>
    </row>
    <row r="65" spans="1:6" x14ac:dyDescent="0.25">
      <c r="A65">
        <v>1266203</v>
      </c>
      <c r="B65" t="s">
        <v>3630</v>
      </c>
      <c r="C65">
        <v>0</v>
      </c>
      <c r="D65">
        <v>0</v>
      </c>
      <c r="E65" t="s">
        <v>3630</v>
      </c>
      <c r="F65" t="s">
        <v>3630</v>
      </c>
    </row>
    <row r="66" spans="1:6" x14ac:dyDescent="0.25">
      <c r="A66">
        <v>5481703</v>
      </c>
      <c r="B66" t="s">
        <v>3630</v>
      </c>
      <c r="C66">
        <v>0</v>
      </c>
      <c r="D66">
        <v>0</v>
      </c>
      <c r="E66" t="s">
        <v>3630</v>
      </c>
      <c r="F66" t="s">
        <v>3630</v>
      </c>
    </row>
    <row r="67" spans="1:6" x14ac:dyDescent="0.25">
      <c r="A67">
        <v>10203</v>
      </c>
      <c r="B67" t="s">
        <v>3630</v>
      </c>
      <c r="C67">
        <v>0</v>
      </c>
      <c r="D67">
        <v>0</v>
      </c>
      <c r="E67" t="s">
        <v>3630</v>
      </c>
      <c r="F67" t="s">
        <v>3630</v>
      </c>
    </row>
    <row r="68" spans="1:6" x14ac:dyDescent="0.25">
      <c r="A68">
        <v>6042903</v>
      </c>
      <c r="B68" t="s">
        <v>3630</v>
      </c>
      <c r="C68">
        <v>0</v>
      </c>
      <c r="D68">
        <v>0</v>
      </c>
      <c r="E68" t="s">
        <v>3630</v>
      </c>
      <c r="F68" t="s">
        <v>3630</v>
      </c>
    </row>
    <row r="69" spans="1:6" x14ac:dyDescent="0.25">
      <c r="A69">
        <v>148003</v>
      </c>
      <c r="B69" t="s">
        <v>3630</v>
      </c>
      <c r="C69">
        <v>0</v>
      </c>
      <c r="D69">
        <v>0</v>
      </c>
      <c r="E69" t="s">
        <v>3630</v>
      </c>
      <c r="F69" t="s">
        <v>3630</v>
      </c>
    </row>
    <row r="70" spans="1:6" x14ac:dyDescent="0.25">
      <c r="A70">
        <v>161403</v>
      </c>
      <c r="B70" t="s">
        <v>3630</v>
      </c>
      <c r="C70">
        <v>0</v>
      </c>
      <c r="D70">
        <v>0</v>
      </c>
      <c r="E70" t="s">
        <v>3630</v>
      </c>
      <c r="F70" t="s">
        <v>3630</v>
      </c>
    </row>
    <row r="71" spans="1:6" x14ac:dyDescent="0.25">
      <c r="A71">
        <v>281403</v>
      </c>
      <c r="B71" t="s">
        <v>3630</v>
      </c>
      <c r="C71">
        <v>0</v>
      </c>
      <c r="D71">
        <v>0</v>
      </c>
      <c r="E71" t="s">
        <v>3630</v>
      </c>
      <c r="F71" t="s">
        <v>3630</v>
      </c>
    </row>
    <row r="72" spans="1:6" x14ac:dyDescent="0.25">
      <c r="A72">
        <v>122003</v>
      </c>
      <c r="B72" t="s">
        <v>3630</v>
      </c>
      <c r="C72">
        <v>0</v>
      </c>
      <c r="D72">
        <v>0</v>
      </c>
      <c r="E72" t="s">
        <v>3630</v>
      </c>
      <c r="F72" t="s">
        <v>3630</v>
      </c>
    </row>
    <row r="73" spans="1:6" x14ac:dyDescent="0.25">
      <c r="A73">
        <v>6539703</v>
      </c>
      <c r="B73" t="s">
        <v>3630</v>
      </c>
      <c r="C73">
        <v>0</v>
      </c>
      <c r="D73">
        <v>0</v>
      </c>
      <c r="E73" t="s">
        <v>3630</v>
      </c>
      <c r="F73" t="s">
        <v>3630</v>
      </c>
    </row>
    <row r="74" spans="1:6" x14ac:dyDescent="0.25">
      <c r="A74">
        <v>282303</v>
      </c>
      <c r="B74" t="s">
        <v>3630</v>
      </c>
      <c r="C74">
        <v>0</v>
      </c>
      <c r="D74">
        <v>0</v>
      </c>
      <c r="E74" t="s">
        <v>3630</v>
      </c>
      <c r="F74" t="s">
        <v>3630</v>
      </c>
    </row>
    <row r="75" spans="1:6" x14ac:dyDescent="0.25">
      <c r="A75">
        <v>1511203</v>
      </c>
      <c r="B75" t="s">
        <v>3630</v>
      </c>
      <c r="C75">
        <v>0</v>
      </c>
      <c r="D75">
        <v>0</v>
      </c>
      <c r="E75" t="s">
        <v>3630</v>
      </c>
      <c r="F75" t="s">
        <v>3630</v>
      </c>
    </row>
    <row r="76" spans="1:6" x14ac:dyDescent="0.25">
      <c r="A76">
        <v>5224203</v>
      </c>
      <c r="B76" t="s">
        <v>3630</v>
      </c>
      <c r="C76">
        <v>0</v>
      </c>
      <c r="D76">
        <v>0</v>
      </c>
      <c r="E76" t="s">
        <v>3630</v>
      </c>
      <c r="F76" t="s">
        <v>3630</v>
      </c>
    </row>
    <row r="77" spans="1:6" x14ac:dyDescent="0.25">
      <c r="A77">
        <v>5569803</v>
      </c>
      <c r="B77" t="s">
        <v>3630</v>
      </c>
      <c r="C77">
        <v>0</v>
      </c>
      <c r="D77">
        <v>0</v>
      </c>
      <c r="E77" t="s">
        <v>3630</v>
      </c>
      <c r="F77" t="s">
        <v>3630</v>
      </c>
    </row>
    <row r="78" spans="1:6" x14ac:dyDescent="0.25">
      <c r="A78">
        <v>6509803</v>
      </c>
      <c r="B78" t="s">
        <v>3630</v>
      </c>
      <c r="C78">
        <v>0</v>
      </c>
      <c r="D78">
        <v>0</v>
      </c>
      <c r="E78" t="s">
        <v>3630</v>
      </c>
      <c r="F78" t="s">
        <v>3630</v>
      </c>
    </row>
    <row r="79" spans="1:6" x14ac:dyDescent="0.25">
      <c r="A79">
        <v>6265703</v>
      </c>
      <c r="B79" t="s">
        <v>3630</v>
      </c>
      <c r="C79">
        <v>0</v>
      </c>
      <c r="D79">
        <v>0</v>
      </c>
      <c r="E79" t="s">
        <v>3630</v>
      </c>
      <c r="F79" t="s">
        <v>3630</v>
      </c>
    </row>
    <row r="80" spans="1:6" x14ac:dyDescent="0.25">
      <c r="A80">
        <v>16303</v>
      </c>
      <c r="B80" t="s">
        <v>3630</v>
      </c>
      <c r="C80">
        <v>0</v>
      </c>
      <c r="D80">
        <v>0</v>
      </c>
      <c r="E80" t="s">
        <v>3630</v>
      </c>
      <c r="F80" t="s">
        <v>3630</v>
      </c>
    </row>
    <row r="81" spans="1:6" x14ac:dyDescent="0.25">
      <c r="A81">
        <v>160903</v>
      </c>
      <c r="B81" t="s">
        <v>3630</v>
      </c>
      <c r="C81">
        <v>0</v>
      </c>
      <c r="D81">
        <v>0</v>
      </c>
      <c r="E81" t="s">
        <v>3630</v>
      </c>
      <c r="F81" t="s">
        <v>3630</v>
      </c>
    </row>
    <row r="82" spans="1:6" x14ac:dyDescent="0.25">
      <c r="A82">
        <v>247403</v>
      </c>
      <c r="B82" t="s">
        <v>3630</v>
      </c>
      <c r="C82">
        <v>0</v>
      </c>
      <c r="D82">
        <v>0</v>
      </c>
      <c r="E82" t="s">
        <v>3630</v>
      </c>
      <c r="F82" t="s">
        <v>3630</v>
      </c>
    </row>
    <row r="83" spans="1:6" x14ac:dyDescent="0.25">
      <c r="A83">
        <v>396803</v>
      </c>
      <c r="B83" t="s">
        <v>3630</v>
      </c>
      <c r="C83">
        <v>0</v>
      </c>
      <c r="D83">
        <v>0</v>
      </c>
      <c r="E83" t="s">
        <v>3630</v>
      </c>
      <c r="F83" t="s">
        <v>3630</v>
      </c>
    </row>
    <row r="84" spans="1:6" x14ac:dyDescent="0.25">
      <c r="A84">
        <v>153703</v>
      </c>
      <c r="B84" t="s">
        <v>3630</v>
      </c>
      <c r="C84">
        <v>0</v>
      </c>
      <c r="D84">
        <v>0</v>
      </c>
      <c r="E84" t="s">
        <v>3630</v>
      </c>
      <c r="F84" t="s">
        <v>3630</v>
      </c>
    </row>
    <row r="85" spans="1:6" x14ac:dyDescent="0.25">
      <c r="A85">
        <v>1367703</v>
      </c>
      <c r="B85" t="s">
        <v>3630</v>
      </c>
      <c r="C85">
        <v>0</v>
      </c>
      <c r="D85">
        <v>0</v>
      </c>
      <c r="E85" t="s">
        <v>3630</v>
      </c>
      <c r="F85" t="s">
        <v>3630</v>
      </c>
    </row>
    <row r="86" spans="1:6" x14ac:dyDescent="0.25">
      <c r="A86">
        <v>1765203</v>
      </c>
      <c r="B86" t="s">
        <v>3630</v>
      </c>
      <c r="C86">
        <v>0</v>
      </c>
      <c r="D86">
        <v>0</v>
      </c>
      <c r="E86" t="s">
        <v>3630</v>
      </c>
      <c r="F86" t="s">
        <v>3630</v>
      </c>
    </row>
    <row r="87" spans="1:6" x14ac:dyDescent="0.25">
      <c r="A87">
        <v>2197503</v>
      </c>
      <c r="B87" t="s">
        <v>3630</v>
      </c>
      <c r="C87">
        <v>0</v>
      </c>
      <c r="D87">
        <v>0</v>
      </c>
      <c r="E87" t="s">
        <v>3630</v>
      </c>
      <c r="F87" t="s">
        <v>3630</v>
      </c>
    </row>
    <row r="88" spans="1:6" x14ac:dyDescent="0.25">
      <c r="A88">
        <v>2755203</v>
      </c>
      <c r="B88" t="s">
        <v>3630</v>
      </c>
      <c r="C88">
        <v>0</v>
      </c>
      <c r="D88">
        <v>0</v>
      </c>
      <c r="E88" t="s">
        <v>3630</v>
      </c>
      <c r="F88" t="s">
        <v>3630</v>
      </c>
    </row>
    <row r="89" spans="1:6" x14ac:dyDescent="0.25">
      <c r="A89">
        <v>655203</v>
      </c>
      <c r="B89" t="s">
        <v>3630</v>
      </c>
      <c r="C89">
        <v>0</v>
      </c>
      <c r="D89">
        <v>0</v>
      </c>
      <c r="E89" t="s">
        <v>3630</v>
      </c>
      <c r="F89" t="s">
        <v>3630</v>
      </c>
    </row>
    <row r="90" spans="1:6" x14ac:dyDescent="0.25">
      <c r="A90">
        <v>2957203</v>
      </c>
      <c r="B90" t="s">
        <v>3630</v>
      </c>
      <c r="C90">
        <v>0</v>
      </c>
      <c r="D90">
        <v>0</v>
      </c>
      <c r="E90" t="s">
        <v>3630</v>
      </c>
      <c r="F90" t="s">
        <v>3630</v>
      </c>
    </row>
    <row r="91" spans="1:6" x14ac:dyDescent="0.25">
      <c r="A91">
        <v>5223903</v>
      </c>
      <c r="B91" t="s">
        <v>3630</v>
      </c>
      <c r="C91">
        <v>0</v>
      </c>
      <c r="D91">
        <v>0</v>
      </c>
      <c r="E91" t="s">
        <v>3630</v>
      </c>
      <c r="F91" t="s">
        <v>3630</v>
      </c>
    </row>
    <row r="92" spans="1:6" x14ac:dyDescent="0.25">
      <c r="A92">
        <v>5222403</v>
      </c>
      <c r="B92" t="s">
        <v>3630</v>
      </c>
      <c r="C92">
        <v>0</v>
      </c>
      <c r="D92">
        <v>0</v>
      </c>
      <c r="E92" t="s">
        <v>3630</v>
      </c>
      <c r="F92" t="s">
        <v>3630</v>
      </c>
    </row>
    <row r="93" spans="1:6" x14ac:dyDescent="0.25">
      <c r="A93">
        <v>5265803</v>
      </c>
      <c r="B93" t="s">
        <v>3630</v>
      </c>
      <c r="C93">
        <v>0</v>
      </c>
      <c r="D93">
        <v>0</v>
      </c>
      <c r="E93" t="s">
        <v>3630</v>
      </c>
      <c r="F93" t="s">
        <v>3630</v>
      </c>
    </row>
    <row r="94" spans="1:6" x14ac:dyDescent="0.25">
      <c r="A94">
        <v>5175503</v>
      </c>
      <c r="B94" t="s">
        <v>3630</v>
      </c>
      <c r="C94">
        <v>0</v>
      </c>
      <c r="D94">
        <v>0</v>
      </c>
      <c r="E94" t="s">
        <v>3630</v>
      </c>
      <c r="F94" t="s">
        <v>3630</v>
      </c>
    </row>
    <row r="95" spans="1:6" x14ac:dyDescent="0.25">
      <c r="A95">
        <v>5133203</v>
      </c>
      <c r="B95" t="s">
        <v>3630</v>
      </c>
      <c r="C95">
        <v>0</v>
      </c>
      <c r="D95">
        <v>0</v>
      </c>
      <c r="E95" t="s">
        <v>3630</v>
      </c>
      <c r="F95" t="s">
        <v>3630</v>
      </c>
    </row>
    <row r="96" spans="1:6" x14ac:dyDescent="0.25">
      <c r="A96">
        <v>2993203</v>
      </c>
      <c r="B96" t="s">
        <v>3630</v>
      </c>
      <c r="C96">
        <v>0</v>
      </c>
      <c r="D96">
        <v>0</v>
      </c>
      <c r="E96" t="s">
        <v>3630</v>
      </c>
      <c r="F96" t="s">
        <v>3630</v>
      </c>
    </row>
    <row r="97" spans="1:6" x14ac:dyDescent="0.25">
      <c r="A97">
        <v>5151403</v>
      </c>
      <c r="B97" t="s">
        <v>3630</v>
      </c>
      <c r="C97">
        <v>0</v>
      </c>
      <c r="D97">
        <v>0</v>
      </c>
      <c r="E97" t="s">
        <v>3630</v>
      </c>
      <c r="F97" t="s">
        <v>3630</v>
      </c>
    </row>
    <row r="98" spans="1:6" x14ac:dyDescent="0.25">
      <c r="A98">
        <v>5345803</v>
      </c>
      <c r="B98" t="s">
        <v>3630</v>
      </c>
      <c r="C98">
        <v>0</v>
      </c>
      <c r="D98">
        <v>0</v>
      </c>
      <c r="E98" t="s">
        <v>3630</v>
      </c>
      <c r="F98" t="s">
        <v>3630</v>
      </c>
    </row>
    <row r="99" spans="1:6" x14ac:dyDescent="0.25">
      <c r="A99">
        <v>6577703</v>
      </c>
      <c r="B99" t="s">
        <v>3630</v>
      </c>
      <c r="C99">
        <v>0</v>
      </c>
      <c r="D99">
        <v>0</v>
      </c>
      <c r="E99" t="s">
        <v>3630</v>
      </c>
      <c r="F99" t="s">
        <v>3630</v>
      </c>
    </row>
    <row r="100" spans="1:6" x14ac:dyDescent="0.25">
      <c r="A100">
        <v>6505803</v>
      </c>
      <c r="B100" t="s">
        <v>3630</v>
      </c>
      <c r="C100">
        <v>0</v>
      </c>
      <c r="D100">
        <v>0</v>
      </c>
      <c r="E100" t="s">
        <v>3630</v>
      </c>
      <c r="F100" t="s">
        <v>3630</v>
      </c>
    </row>
    <row r="101" spans="1:6" x14ac:dyDescent="0.25">
      <c r="A101">
        <v>5447703</v>
      </c>
      <c r="B101" t="s">
        <v>3630</v>
      </c>
      <c r="C101">
        <v>0</v>
      </c>
      <c r="D101">
        <v>0</v>
      </c>
      <c r="E101" t="s">
        <v>3630</v>
      </c>
      <c r="F101" t="s">
        <v>3630</v>
      </c>
    </row>
    <row r="102" spans="1:6" x14ac:dyDescent="0.25">
      <c r="A102">
        <v>2819203</v>
      </c>
      <c r="B102" t="s">
        <v>3630</v>
      </c>
      <c r="C102">
        <v>0</v>
      </c>
      <c r="D102">
        <v>0</v>
      </c>
      <c r="E102" t="s">
        <v>3630</v>
      </c>
      <c r="F102" t="s">
        <v>3630</v>
      </c>
    </row>
    <row r="103" spans="1:6" x14ac:dyDescent="0.25">
      <c r="A103">
        <v>5477703</v>
      </c>
      <c r="B103" t="s">
        <v>3630</v>
      </c>
      <c r="C103">
        <v>0</v>
      </c>
      <c r="D103">
        <v>0</v>
      </c>
      <c r="E103" t="s">
        <v>3630</v>
      </c>
      <c r="F103" t="s">
        <v>3630</v>
      </c>
    </row>
    <row r="104" spans="1:6" x14ac:dyDescent="0.25">
      <c r="A104">
        <v>5489903</v>
      </c>
      <c r="B104" t="s">
        <v>3630</v>
      </c>
      <c r="C104">
        <v>0</v>
      </c>
      <c r="D104">
        <v>0</v>
      </c>
      <c r="E104" t="s">
        <v>3630</v>
      </c>
      <c r="F104" t="s">
        <v>3630</v>
      </c>
    </row>
    <row r="105" spans="1:6" x14ac:dyDescent="0.25">
      <c r="A105">
        <v>5151303</v>
      </c>
      <c r="B105" t="s">
        <v>3630</v>
      </c>
      <c r="C105">
        <v>0</v>
      </c>
      <c r="D105">
        <v>0</v>
      </c>
      <c r="E105" t="s">
        <v>3630</v>
      </c>
      <c r="F105" t="s">
        <v>3630</v>
      </c>
    </row>
    <row r="106" spans="1:6" x14ac:dyDescent="0.25">
      <c r="A106">
        <v>5161203</v>
      </c>
      <c r="B106" t="s">
        <v>3630</v>
      </c>
      <c r="C106">
        <v>0</v>
      </c>
      <c r="D106">
        <v>0</v>
      </c>
      <c r="E106" t="s">
        <v>3630</v>
      </c>
      <c r="F106" t="s">
        <v>3630</v>
      </c>
    </row>
    <row r="107" spans="1:6" x14ac:dyDescent="0.25">
      <c r="A107">
        <v>5417803</v>
      </c>
      <c r="B107" t="s">
        <v>3630</v>
      </c>
      <c r="C107">
        <v>0</v>
      </c>
      <c r="D107">
        <v>0</v>
      </c>
      <c r="E107" t="s">
        <v>3630</v>
      </c>
      <c r="F107" t="s">
        <v>3630</v>
      </c>
    </row>
    <row r="108" spans="1:6" x14ac:dyDescent="0.25">
      <c r="A108">
        <v>1151103</v>
      </c>
      <c r="B108" t="s">
        <v>3630</v>
      </c>
      <c r="C108">
        <v>0</v>
      </c>
      <c r="D108">
        <v>0</v>
      </c>
      <c r="E108" t="s">
        <v>3630</v>
      </c>
      <c r="F108" t="s">
        <v>3630</v>
      </c>
    </row>
    <row r="109" spans="1:6" x14ac:dyDescent="0.25">
      <c r="A109">
        <v>5175603</v>
      </c>
      <c r="B109" t="s">
        <v>3630</v>
      </c>
      <c r="C109">
        <v>0</v>
      </c>
      <c r="D109">
        <v>0</v>
      </c>
      <c r="E109" t="s">
        <v>3630</v>
      </c>
      <c r="F109" t="s">
        <v>3630</v>
      </c>
    </row>
    <row r="110" spans="1:6" x14ac:dyDescent="0.25">
      <c r="A110">
        <v>4325403</v>
      </c>
      <c r="B110" t="s">
        <v>3630</v>
      </c>
      <c r="C110">
        <v>0</v>
      </c>
      <c r="D110">
        <v>0</v>
      </c>
      <c r="E110" t="s">
        <v>3630</v>
      </c>
      <c r="F110" t="s">
        <v>3630</v>
      </c>
    </row>
    <row r="111" spans="1:6" x14ac:dyDescent="0.25">
      <c r="A111">
        <v>2817203</v>
      </c>
      <c r="B111" t="s">
        <v>3630</v>
      </c>
      <c r="C111">
        <v>0</v>
      </c>
      <c r="D111">
        <v>0</v>
      </c>
      <c r="E111" t="s">
        <v>3630</v>
      </c>
      <c r="F111" t="s">
        <v>3630</v>
      </c>
    </row>
    <row r="112" spans="1:6" x14ac:dyDescent="0.25">
      <c r="A112">
        <v>5952503</v>
      </c>
      <c r="B112" t="s">
        <v>3630</v>
      </c>
      <c r="C112">
        <v>0</v>
      </c>
      <c r="D112">
        <v>0</v>
      </c>
      <c r="E112" t="s">
        <v>3630</v>
      </c>
      <c r="F112" t="s">
        <v>3630</v>
      </c>
    </row>
    <row r="113" spans="1:6" x14ac:dyDescent="0.25">
      <c r="A113">
        <v>5507703</v>
      </c>
      <c r="B113" t="s">
        <v>3630</v>
      </c>
      <c r="C113">
        <v>0</v>
      </c>
      <c r="D113">
        <v>0</v>
      </c>
      <c r="E113" t="s">
        <v>3630</v>
      </c>
      <c r="F113" t="s">
        <v>3630</v>
      </c>
    </row>
    <row r="114" spans="1:6" x14ac:dyDescent="0.25">
      <c r="A114">
        <v>5263803</v>
      </c>
      <c r="B114" t="s">
        <v>3630</v>
      </c>
      <c r="C114">
        <v>0</v>
      </c>
      <c r="D114">
        <v>0</v>
      </c>
      <c r="E114" t="s">
        <v>3630</v>
      </c>
      <c r="F114" t="s">
        <v>3630</v>
      </c>
    </row>
    <row r="115" spans="1:6" x14ac:dyDescent="0.25">
      <c r="A115">
        <v>6247803</v>
      </c>
      <c r="B115" t="s">
        <v>3630</v>
      </c>
      <c r="C115">
        <v>0</v>
      </c>
      <c r="D115">
        <v>0</v>
      </c>
      <c r="E115" t="s">
        <v>3630</v>
      </c>
      <c r="F115" t="s">
        <v>3630</v>
      </c>
    </row>
    <row r="116" spans="1:6" x14ac:dyDescent="0.25">
      <c r="A116">
        <v>392203</v>
      </c>
      <c r="B116" t="s">
        <v>3630</v>
      </c>
      <c r="C116">
        <v>0</v>
      </c>
      <c r="D116">
        <v>0</v>
      </c>
      <c r="E116" t="s">
        <v>3630</v>
      </c>
      <c r="F116" t="s">
        <v>3630</v>
      </c>
    </row>
    <row r="117" spans="1:6" x14ac:dyDescent="0.25">
      <c r="A117">
        <v>5865903</v>
      </c>
      <c r="B117" t="s">
        <v>3630</v>
      </c>
      <c r="C117">
        <v>0</v>
      </c>
      <c r="D117">
        <v>0</v>
      </c>
      <c r="E117" t="s">
        <v>3630</v>
      </c>
      <c r="F117" t="s">
        <v>3630</v>
      </c>
    </row>
    <row r="118" spans="1:6" x14ac:dyDescent="0.25">
      <c r="A118">
        <v>5504003</v>
      </c>
      <c r="B118" t="s">
        <v>3630</v>
      </c>
      <c r="C118">
        <v>0</v>
      </c>
      <c r="D118">
        <v>0</v>
      </c>
      <c r="E118" t="s">
        <v>3630</v>
      </c>
      <c r="F118" t="s">
        <v>3630</v>
      </c>
    </row>
    <row r="119" spans="1:6" x14ac:dyDescent="0.25">
      <c r="A119">
        <v>6615803</v>
      </c>
      <c r="B119" t="s">
        <v>3630</v>
      </c>
      <c r="C119">
        <v>0</v>
      </c>
      <c r="D119">
        <v>0</v>
      </c>
      <c r="E119" t="s">
        <v>3630</v>
      </c>
      <c r="F119" t="s">
        <v>3630</v>
      </c>
    </row>
    <row r="120" spans="1:6" x14ac:dyDescent="0.25">
      <c r="A120">
        <v>5471803</v>
      </c>
      <c r="B120" t="s">
        <v>3630</v>
      </c>
      <c r="C120">
        <v>0</v>
      </c>
      <c r="D120">
        <v>0</v>
      </c>
      <c r="E120" t="s">
        <v>3630</v>
      </c>
      <c r="F120" t="s">
        <v>3630</v>
      </c>
    </row>
    <row r="121" spans="1:6" x14ac:dyDescent="0.25">
      <c r="A121">
        <v>5176003</v>
      </c>
      <c r="B121" t="s">
        <v>3630</v>
      </c>
      <c r="C121">
        <v>0</v>
      </c>
      <c r="D121">
        <v>0</v>
      </c>
      <c r="E121" t="s">
        <v>3630</v>
      </c>
      <c r="F121" t="s">
        <v>3630</v>
      </c>
    </row>
    <row r="122" spans="1:6" x14ac:dyDescent="0.25">
      <c r="A122">
        <v>1155703</v>
      </c>
      <c r="B122" t="s">
        <v>3630</v>
      </c>
      <c r="C122">
        <v>0</v>
      </c>
      <c r="D122">
        <v>0</v>
      </c>
      <c r="E122" t="s">
        <v>3630</v>
      </c>
      <c r="F122" t="s">
        <v>3630</v>
      </c>
    </row>
    <row r="123" spans="1:6" x14ac:dyDescent="0.25">
      <c r="A123">
        <v>5495703</v>
      </c>
      <c r="B123" t="s">
        <v>3630</v>
      </c>
      <c r="C123">
        <v>0</v>
      </c>
      <c r="D123">
        <v>0</v>
      </c>
      <c r="E123" t="s">
        <v>3630</v>
      </c>
      <c r="F123" t="s">
        <v>3630</v>
      </c>
    </row>
    <row r="124" spans="1:6" x14ac:dyDescent="0.25">
      <c r="A124">
        <v>1200003</v>
      </c>
      <c r="B124" t="s">
        <v>3630</v>
      </c>
      <c r="C124">
        <v>0</v>
      </c>
      <c r="D124">
        <v>0</v>
      </c>
      <c r="E124" t="s">
        <v>3630</v>
      </c>
      <c r="F124" t="s">
        <v>3630</v>
      </c>
    </row>
    <row r="125" spans="1:6" x14ac:dyDescent="0.25">
      <c r="A125">
        <v>1223303</v>
      </c>
      <c r="B125" t="s">
        <v>3630</v>
      </c>
      <c r="C125">
        <v>0</v>
      </c>
      <c r="D125">
        <v>0</v>
      </c>
      <c r="E125" t="s">
        <v>3630</v>
      </c>
      <c r="F125" t="s">
        <v>3630</v>
      </c>
    </row>
    <row r="126" spans="1:6" x14ac:dyDescent="0.25">
      <c r="A126">
        <v>5169203</v>
      </c>
      <c r="B126" t="s">
        <v>3630</v>
      </c>
      <c r="C126">
        <v>0</v>
      </c>
      <c r="D126">
        <v>0</v>
      </c>
      <c r="E126" t="s">
        <v>3630</v>
      </c>
      <c r="F126" t="s">
        <v>3630</v>
      </c>
    </row>
    <row r="127" spans="1:6" x14ac:dyDescent="0.25">
      <c r="A127">
        <v>5928803</v>
      </c>
      <c r="B127" t="s">
        <v>3630</v>
      </c>
      <c r="C127">
        <v>0</v>
      </c>
      <c r="D127">
        <v>0</v>
      </c>
      <c r="E127" t="s">
        <v>3630</v>
      </c>
      <c r="F127" t="s">
        <v>3630</v>
      </c>
    </row>
    <row r="128" spans="1:6" x14ac:dyDescent="0.25">
      <c r="A128">
        <v>1696603</v>
      </c>
      <c r="B128" t="s">
        <v>3630</v>
      </c>
      <c r="C128">
        <v>0</v>
      </c>
      <c r="D128">
        <v>0</v>
      </c>
      <c r="E128" t="s">
        <v>3630</v>
      </c>
      <c r="F128" t="s">
        <v>3630</v>
      </c>
    </row>
    <row r="129" spans="1:6" x14ac:dyDescent="0.25">
      <c r="A129">
        <v>401003</v>
      </c>
      <c r="B129" t="s">
        <v>3630</v>
      </c>
      <c r="C129">
        <v>0</v>
      </c>
      <c r="D129">
        <v>0</v>
      </c>
      <c r="E129" t="s">
        <v>3630</v>
      </c>
      <c r="F129" t="s">
        <v>3630</v>
      </c>
    </row>
    <row r="130" spans="1:6" x14ac:dyDescent="0.25">
      <c r="A130">
        <v>1757603</v>
      </c>
      <c r="B130" t="s">
        <v>3630</v>
      </c>
      <c r="C130">
        <v>0</v>
      </c>
      <c r="D130">
        <v>0</v>
      </c>
      <c r="E130" t="s">
        <v>3630</v>
      </c>
      <c r="F130" t="s">
        <v>3630</v>
      </c>
    </row>
    <row r="131" spans="1:6" x14ac:dyDescent="0.25">
      <c r="A131">
        <v>6647703</v>
      </c>
      <c r="B131" t="s">
        <v>3630</v>
      </c>
      <c r="C131">
        <v>0</v>
      </c>
      <c r="D131">
        <v>0</v>
      </c>
      <c r="E131" t="s">
        <v>3630</v>
      </c>
      <c r="F131" t="s">
        <v>3630</v>
      </c>
    </row>
    <row r="132" spans="1:6" x14ac:dyDescent="0.25">
      <c r="A132">
        <v>1119203</v>
      </c>
      <c r="B132" t="s">
        <v>3630</v>
      </c>
      <c r="C132">
        <v>0</v>
      </c>
      <c r="D132">
        <v>0</v>
      </c>
      <c r="E132" t="s">
        <v>3630</v>
      </c>
      <c r="F132" t="s">
        <v>3630</v>
      </c>
    </row>
    <row r="133" spans="1:6" x14ac:dyDescent="0.25">
      <c r="A133">
        <v>1324503</v>
      </c>
      <c r="B133" t="s">
        <v>3630</v>
      </c>
      <c r="C133">
        <v>0</v>
      </c>
      <c r="D133">
        <v>0</v>
      </c>
      <c r="E133" t="s">
        <v>3630</v>
      </c>
      <c r="F133" t="s">
        <v>3630</v>
      </c>
    </row>
    <row r="134" spans="1:6" x14ac:dyDescent="0.25">
      <c r="A134">
        <v>5153303</v>
      </c>
      <c r="B134" t="s">
        <v>3630</v>
      </c>
      <c r="C134">
        <v>0</v>
      </c>
      <c r="D134">
        <v>0</v>
      </c>
      <c r="E134" t="s">
        <v>3630</v>
      </c>
      <c r="F134" t="s">
        <v>3630</v>
      </c>
    </row>
    <row r="135" spans="1:6" x14ac:dyDescent="0.25">
      <c r="A135">
        <v>5095203</v>
      </c>
      <c r="B135" t="s">
        <v>3630</v>
      </c>
      <c r="C135">
        <v>0</v>
      </c>
      <c r="D135">
        <v>0</v>
      </c>
      <c r="E135" t="s">
        <v>3630</v>
      </c>
      <c r="F135" t="s">
        <v>3630</v>
      </c>
    </row>
    <row r="136" spans="1:6" x14ac:dyDescent="0.25">
      <c r="A136">
        <v>1245203</v>
      </c>
      <c r="B136" t="s">
        <v>3630</v>
      </c>
      <c r="C136">
        <v>0</v>
      </c>
      <c r="D136">
        <v>0</v>
      </c>
      <c r="E136" t="s">
        <v>3630</v>
      </c>
      <c r="F136" t="s">
        <v>3630</v>
      </c>
    </row>
    <row r="137" spans="1:6" x14ac:dyDescent="0.25">
      <c r="A137">
        <v>1324203</v>
      </c>
      <c r="B137" t="s">
        <v>3630</v>
      </c>
      <c r="C137">
        <v>0</v>
      </c>
      <c r="D137">
        <v>0</v>
      </c>
      <c r="E137" t="s">
        <v>3630</v>
      </c>
      <c r="F137" t="s">
        <v>3630</v>
      </c>
    </row>
    <row r="138" spans="1:6" x14ac:dyDescent="0.25">
      <c r="A138">
        <v>6020603</v>
      </c>
      <c r="B138" t="s">
        <v>3630</v>
      </c>
      <c r="C138">
        <v>0</v>
      </c>
      <c r="D138">
        <v>0</v>
      </c>
      <c r="E138" t="s">
        <v>3630</v>
      </c>
      <c r="F138" t="s">
        <v>3630</v>
      </c>
    </row>
    <row r="139" spans="1:6" x14ac:dyDescent="0.25">
      <c r="A139">
        <v>1315803</v>
      </c>
      <c r="B139" t="s">
        <v>3630</v>
      </c>
      <c r="C139">
        <v>0</v>
      </c>
      <c r="D139">
        <v>0</v>
      </c>
      <c r="E139" t="s">
        <v>3630</v>
      </c>
      <c r="F139" t="s">
        <v>3630</v>
      </c>
    </row>
    <row r="140" spans="1:6" x14ac:dyDescent="0.25">
      <c r="A140">
        <v>2633203</v>
      </c>
      <c r="B140" t="s">
        <v>3630</v>
      </c>
      <c r="C140">
        <v>0</v>
      </c>
      <c r="D140">
        <v>0</v>
      </c>
      <c r="E140" t="s">
        <v>3630</v>
      </c>
      <c r="F140" t="s">
        <v>3630</v>
      </c>
    </row>
    <row r="141" spans="1:6" x14ac:dyDescent="0.25">
      <c r="A141">
        <v>1171203</v>
      </c>
      <c r="B141" t="s">
        <v>3630</v>
      </c>
      <c r="C141">
        <v>0</v>
      </c>
      <c r="D141">
        <v>0</v>
      </c>
      <c r="E141" t="s">
        <v>3630</v>
      </c>
      <c r="F141" t="s">
        <v>3630</v>
      </c>
    </row>
    <row r="142" spans="1:6" x14ac:dyDescent="0.25">
      <c r="A142">
        <v>5942503</v>
      </c>
      <c r="B142" t="s">
        <v>3630</v>
      </c>
      <c r="C142">
        <v>0</v>
      </c>
      <c r="D142">
        <v>0</v>
      </c>
      <c r="E142" t="s">
        <v>3630</v>
      </c>
      <c r="F142" t="s">
        <v>3630</v>
      </c>
    </row>
    <row r="143" spans="1:6" x14ac:dyDescent="0.25">
      <c r="A143">
        <v>6406303</v>
      </c>
      <c r="B143" t="s">
        <v>3630</v>
      </c>
      <c r="C143">
        <v>0</v>
      </c>
      <c r="D143">
        <v>0</v>
      </c>
      <c r="E143" t="s">
        <v>3630</v>
      </c>
      <c r="F143" t="s">
        <v>3630</v>
      </c>
    </row>
    <row r="144" spans="1:6" x14ac:dyDescent="0.25">
      <c r="A144">
        <v>5279903</v>
      </c>
      <c r="B144" t="s">
        <v>3630</v>
      </c>
      <c r="C144">
        <v>0</v>
      </c>
      <c r="D144">
        <v>0</v>
      </c>
      <c r="E144" t="s">
        <v>3630</v>
      </c>
      <c r="F144" t="s">
        <v>3630</v>
      </c>
    </row>
    <row r="145" spans="1:6" x14ac:dyDescent="0.25">
      <c r="A145">
        <v>5395903</v>
      </c>
      <c r="B145" t="s">
        <v>3630</v>
      </c>
      <c r="C145">
        <v>0</v>
      </c>
      <c r="D145">
        <v>0</v>
      </c>
      <c r="E145" t="s">
        <v>3630</v>
      </c>
      <c r="F145" t="s">
        <v>3630</v>
      </c>
    </row>
    <row r="146" spans="1:6" x14ac:dyDescent="0.25">
      <c r="A146">
        <v>1264303</v>
      </c>
      <c r="B146" t="s">
        <v>3630</v>
      </c>
      <c r="C146">
        <v>0</v>
      </c>
      <c r="D146">
        <v>0</v>
      </c>
      <c r="E146" t="s">
        <v>3630</v>
      </c>
      <c r="F146" t="s">
        <v>3630</v>
      </c>
    </row>
    <row r="147" spans="1:6" x14ac:dyDescent="0.25">
      <c r="A147">
        <v>5131303</v>
      </c>
      <c r="B147" t="s">
        <v>3630</v>
      </c>
      <c r="C147">
        <v>0</v>
      </c>
      <c r="D147">
        <v>0</v>
      </c>
      <c r="E147" t="s">
        <v>3630</v>
      </c>
      <c r="F147" t="s">
        <v>3630</v>
      </c>
    </row>
    <row r="148" spans="1:6" x14ac:dyDescent="0.25">
      <c r="A148">
        <v>5210103</v>
      </c>
      <c r="B148" t="s">
        <v>3630</v>
      </c>
      <c r="C148">
        <v>0</v>
      </c>
      <c r="D148">
        <v>0</v>
      </c>
      <c r="E148" t="s">
        <v>3630</v>
      </c>
      <c r="F148" t="s">
        <v>3630</v>
      </c>
    </row>
    <row r="149" spans="1:6" x14ac:dyDescent="0.25">
      <c r="A149">
        <v>2427403</v>
      </c>
      <c r="B149" t="s">
        <v>3630</v>
      </c>
      <c r="C149">
        <v>0</v>
      </c>
      <c r="D149">
        <v>0</v>
      </c>
      <c r="E149" t="s">
        <v>3630</v>
      </c>
      <c r="F149" t="s">
        <v>3630</v>
      </c>
    </row>
    <row r="150" spans="1:6" x14ac:dyDescent="0.25">
      <c r="A150">
        <v>5465903</v>
      </c>
      <c r="B150" t="s">
        <v>3630</v>
      </c>
      <c r="C150">
        <v>0</v>
      </c>
      <c r="D150">
        <v>0</v>
      </c>
      <c r="E150" t="s">
        <v>3630</v>
      </c>
      <c r="F150" t="s">
        <v>3630</v>
      </c>
    </row>
    <row r="151" spans="1:6" x14ac:dyDescent="0.25">
      <c r="A151">
        <v>5205203</v>
      </c>
      <c r="B151" t="s">
        <v>3630</v>
      </c>
      <c r="C151">
        <v>0</v>
      </c>
      <c r="D151">
        <v>0</v>
      </c>
      <c r="E151" t="s">
        <v>3630</v>
      </c>
      <c r="F151" t="s">
        <v>3630</v>
      </c>
    </row>
    <row r="152" spans="1:6" x14ac:dyDescent="0.25">
      <c r="A152">
        <v>5439703</v>
      </c>
      <c r="B152" t="s">
        <v>3630</v>
      </c>
      <c r="C152">
        <v>0</v>
      </c>
      <c r="D152">
        <v>0</v>
      </c>
      <c r="E152" t="s">
        <v>3630</v>
      </c>
      <c r="F152" t="s">
        <v>3630</v>
      </c>
    </row>
    <row r="153" spans="1:6" x14ac:dyDescent="0.25">
      <c r="A153">
        <v>2979303</v>
      </c>
      <c r="B153" t="s">
        <v>3630</v>
      </c>
      <c r="C153">
        <v>0</v>
      </c>
      <c r="D153">
        <v>0</v>
      </c>
      <c r="E153" t="s">
        <v>3630</v>
      </c>
      <c r="F153" t="s">
        <v>3630</v>
      </c>
    </row>
    <row r="154" spans="1:6" x14ac:dyDescent="0.25">
      <c r="A154">
        <v>204903</v>
      </c>
      <c r="B154" t="s">
        <v>3630</v>
      </c>
      <c r="C154">
        <v>0</v>
      </c>
      <c r="D154">
        <v>0</v>
      </c>
      <c r="E154" t="s">
        <v>3630</v>
      </c>
      <c r="F154" t="s">
        <v>3630</v>
      </c>
    </row>
    <row r="155" spans="1:6" x14ac:dyDescent="0.25">
      <c r="A155">
        <v>3407203</v>
      </c>
      <c r="B155" t="s">
        <v>3630</v>
      </c>
      <c r="C155">
        <v>0</v>
      </c>
      <c r="D155">
        <v>0</v>
      </c>
      <c r="E155" t="s">
        <v>3630</v>
      </c>
      <c r="F155" t="s">
        <v>3630</v>
      </c>
    </row>
    <row r="156" spans="1:6" x14ac:dyDescent="0.25">
      <c r="A156">
        <v>5205303</v>
      </c>
      <c r="B156" t="s">
        <v>3630</v>
      </c>
      <c r="C156">
        <v>0</v>
      </c>
      <c r="D156">
        <v>0</v>
      </c>
      <c r="E156" t="s">
        <v>3630</v>
      </c>
      <c r="F156" t="s">
        <v>3630</v>
      </c>
    </row>
    <row r="157" spans="1:6" x14ac:dyDescent="0.25">
      <c r="A157">
        <v>3877203</v>
      </c>
      <c r="B157" t="s">
        <v>3630</v>
      </c>
      <c r="C157">
        <v>0</v>
      </c>
      <c r="D157">
        <v>0</v>
      </c>
      <c r="E157" t="s">
        <v>3630</v>
      </c>
      <c r="F157" t="s">
        <v>3630</v>
      </c>
    </row>
    <row r="158" spans="1:6" x14ac:dyDescent="0.25">
      <c r="A158">
        <v>6088503</v>
      </c>
      <c r="B158" t="s">
        <v>3630</v>
      </c>
      <c r="C158">
        <v>0</v>
      </c>
      <c r="D158">
        <v>0</v>
      </c>
      <c r="E158" t="s">
        <v>3630</v>
      </c>
      <c r="F158" t="s">
        <v>3630</v>
      </c>
    </row>
    <row r="159" spans="1:6" x14ac:dyDescent="0.25">
      <c r="A159">
        <v>5223803</v>
      </c>
      <c r="B159" t="s">
        <v>3630</v>
      </c>
      <c r="C159">
        <v>0</v>
      </c>
      <c r="D159">
        <v>0</v>
      </c>
      <c r="E159" t="s">
        <v>3630</v>
      </c>
      <c r="F159" t="s">
        <v>3630</v>
      </c>
    </row>
    <row r="160" spans="1:6" x14ac:dyDescent="0.25">
      <c r="A160">
        <v>5167403</v>
      </c>
      <c r="B160" t="s">
        <v>3630</v>
      </c>
      <c r="C160">
        <v>0</v>
      </c>
      <c r="D160">
        <v>0</v>
      </c>
      <c r="E160" t="s">
        <v>3630</v>
      </c>
      <c r="F160" t="s">
        <v>3630</v>
      </c>
    </row>
    <row r="161" spans="1:6" x14ac:dyDescent="0.25">
      <c r="A161">
        <v>3239203</v>
      </c>
      <c r="B161" t="s">
        <v>3630</v>
      </c>
      <c r="C161">
        <v>0</v>
      </c>
      <c r="D161">
        <v>0</v>
      </c>
      <c r="E161" t="s">
        <v>3630</v>
      </c>
      <c r="F161" t="s">
        <v>3630</v>
      </c>
    </row>
    <row r="162" spans="1:6" x14ac:dyDescent="0.25">
      <c r="A162">
        <v>5881703</v>
      </c>
      <c r="B162" t="s">
        <v>3630</v>
      </c>
      <c r="C162">
        <v>0</v>
      </c>
      <c r="D162">
        <v>0</v>
      </c>
      <c r="E162" t="s">
        <v>3630</v>
      </c>
      <c r="F162" t="s">
        <v>3630</v>
      </c>
    </row>
    <row r="163" spans="1:6" x14ac:dyDescent="0.25">
      <c r="A163">
        <v>1821203</v>
      </c>
      <c r="B163" t="s">
        <v>3630</v>
      </c>
      <c r="C163">
        <v>0</v>
      </c>
      <c r="D163">
        <v>0</v>
      </c>
      <c r="E163" t="s">
        <v>3630</v>
      </c>
      <c r="F163" t="s">
        <v>3630</v>
      </c>
    </row>
    <row r="164" spans="1:6" x14ac:dyDescent="0.25">
      <c r="A164">
        <v>1321503</v>
      </c>
      <c r="B164" t="s">
        <v>3630</v>
      </c>
      <c r="C164">
        <v>0</v>
      </c>
      <c r="D164">
        <v>0</v>
      </c>
      <c r="E164" t="s">
        <v>3630</v>
      </c>
      <c r="F164" t="s">
        <v>3630</v>
      </c>
    </row>
    <row r="165" spans="1:6" x14ac:dyDescent="0.25">
      <c r="A165">
        <v>248703</v>
      </c>
      <c r="B165" t="s">
        <v>3630</v>
      </c>
      <c r="C165">
        <v>0</v>
      </c>
      <c r="D165">
        <v>0</v>
      </c>
      <c r="E165" t="s">
        <v>3630</v>
      </c>
      <c r="F165" t="s">
        <v>3630</v>
      </c>
    </row>
    <row r="166" spans="1:6" x14ac:dyDescent="0.25">
      <c r="A166">
        <v>102103</v>
      </c>
      <c r="B166" t="s">
        <v>3630</v>
      </c>
      <c r="C166">
        <v>0</v>
      </c>
      <c r="D166">
        <v>0</v>
      </c>
      <c r="E166" t="s">
        <v>3630</v>
      </c>
      <c r="F166" t="s">
        <v>3630</v>
      </c>
    </row>
    <row r="167" spans="1:6" x14ac:dyDescent="0.25">
      <c r="A167">
        <v>6050503</v>
      </c>
      <c r="B167" t="s">
        <v>3630</v>
      </c>
      <c r="C167">
        <v>0</v>
      </c>
      <c r="D167">
        <v>0</v>
      </c>
      <c r="E167" t="s">
        <v>3630</v>
      </c>
      <c r="F167" t="s">
        <v>3630</v>
      </c>
    </row>
    <row r="168" spans="1:6" x14ac:dyDescent="0.25">
      <c r="A168">
        <v>1309203</v>
      </c>
      <c r="B168" t="s">
        <v>3630</v>
      </c>
      <c r="C168">
        <v>0</v>
      </c>
      <c r="D168">
        <v>0</v>
      </c>
      <c r="E168" t="s">
        <v>3630</v>
      </c>
      <c r="F168" t="s">
        <v>3630</v>
      </c>
    </row>
    <row r="169" spans="1:6" x14ac:dyDescent="0.25">
      <c r="A169">
        <v>5161303</v>
      </c>
      <c r="B169" t="s">
        <v>3630</v>
      </c>
      <c r="C169">
        <v>0</v>
      </c>
      <c r="D169">
        <v>0</v>
      </c>
      <c r="E169" t="s">
        <v>3630</v>
      </c>
      <c r="F169" t="s">
        <v>3630</v>
      </c>
    </row>
    <row r="170" spans="1:6" x14ac:dyDescent="0.25">
      <c r="A170">
        <v>5498003</v>
      </c>
      <c r="B170" t="s">
        <v>3630</v>
      </c>
      <c r="C170">
        <v>0</v>
      </c>
      <c r="D170">
        <v>0</v>
      </c>
      <c r="E170" t="s">
        <v>3630</v>
      </c>
      <c r="F170" t="s">
        <v>3630</v>
      </c>
    </row>
    <row r="171" spans="1:6" x14ac:dyDescent="0.25">
      <c r="A171">
        <v>5769703</v>
      </c>
      <c r="B171" t="s">
        <v>3630</v>
      </c>
      <c r="C171">
        <v>0</v>
      </c>
      <c r="D171">
        <v>0</v>
      </c>
      <c r="E171" t="s">
        <v>3630</v>
      </c>
      <c r="F171" t="s">
        <v>3630</v>
      </c>
    </row>
    <row r="172" spans="1:6" x14ac:dyDescent="0.25">
      <c r="A172">
        <v>4137203</v>
      </c>
      <c r="B172" t="s">
        <v>3630</v>
      </c>
      <c r="C172">
        <v>0</v>
      </c>
      <c r="D172">
        <v>0</v>
      </c>
      <c r="E172" t="s">
        <v>3630</v>
      </c>
      <c r="F172" t="s">
        <v>3630</v>
      </c>
    </row>
    <row r="173" spans="1:6" x14ac:dyDescent="0.25">
      <c r="A173">
        <v>4153203</v>
      </c>
      <c r="B173" t="s">
        <v>3630</v>
      </c>
      <c r="C173">
        <v>0</v>
      </c>
      <c r="D173">
        <v>0</v>
      </c>
      <c r="E173" t="s">
        <v>3630</v>
      </c>
      <c r="F173" t="s">
        <v>3630</v>
      </c>
    </row>
    <row r="174" spans="1:6" x14ac:dyDescent="0.25">
      <c r="A174">
        <v>1135503</v>
      </c>
      <c r="B174" t="s">
        <v>3630</v>
      </c>
      <c r="C174">
        <v>0</v>
      </c>
      <c r="D174">
        <v>0</v>
      </c>
      <c r="E174" t="s">
        <v>3630</v>
      </c>
      <c r="F174" t="s">
        <v>3630</v>
      </c>
    </row>
    <row r="175" spans="1:6" x14ac:dyDescent="0.25">
      <c r="A175">
        <v>1137203</v>
      </c>
      <c r="B175" t="s">
        <v>3630</v>
      </c>
      <c r="C175">
        <v>0</v>
      </c>
      <c r="D175">
        <v>0</v>
      </c>
      <c r="E175" t="s">
        <v>3630</v>
      </c>
      <c r="F175" t="s">
        <v>3630</v>
      </c>
    </row>
    <row r="176" spans="1:6" x14ac:dyDescent="0.25">
      <c r="A176">
        <v>2223403</v>
      </c>
      <c r="B176" t="s">
        <v>3630</v>
      </c>
      <c r="C176">
        <v>0</v>
      </c>
      <c r="D176">
        <v>0</v>
      </c>
      <c r="E176" t="s">
        <v>3630</v>
      </c>
      <c r="F176" t="s">
        <v>3630</v>
      </c>
    </row>
    <row r="177" spans="1:6" x14ac:dyDescent="0.25">
      <c r="A177">
        <v>2849203</v>
      </c>
      <c r="B177" t="s">
        <v>3630</v>
      </c>
      <c r="C177">
        <v>0</v>
      </c>
      <c r="D177">
        <v>0</v>
      </c>
      <c r="E177" t="s">
        <v>3630</v>
      </c>
      <c r="F177" t="s">
        <v>3630</v>
      </c>
    </row>
    <row r="178" spans="1:6" x14ac:dyDescent="0.25">
      <c r="A178">
        <v>5296103</v>
      </c>
      <c r="B178" t="s">
        <v>3630</v>
      </c>
      <c r="C178">
        <v>0</v>
      </c>
      <c r="D178">
        <v>0</v>
      </c>
      <c r="E178" t="s">
        <v>3630</v>
      </c>
      <c r="F178" t="s">
        <v>3630</v>
      </c>
    </row>
    <row r="179" spans="1:6" x14ac:dyDescent="0.25">
      <c r="A179">
        <v>5191203</v>
      </c>
      <c r="B179" t="s">
        <v>3630</v>
      </c>
      <c r="C179">
        <v>0</v>
      </c>
      <c r="D179">
        <v>0</v>
      </c>
      <c r="E179" t="s">
        <v>3630</v>
      </c>
      <c r="F179" t="s">
        <v>3630</v>
      </c>
    </row>
    <row r="180" spans="1:6" x14ac:dyDescent="0.25">
      <c r="A180">
        <v>3891303</v>
      </c>
      <c r="B180" t="s">
        <v>3630</v>
      </c>
      <c r="C180">
        <v>0</v>
      </c>
      <c r="D180">
        <v>0</v>
      </c>
      <c r="E180" t="s">
        <v>3630</v>
      </c>
      <c r="F180" t="s">
        <v>3630</v>
      </c>
    </row>
    <row r="181" spans="1:6" x14ac:dyDescent="0.25">
      <c r="A181">
        <v>1899503</v>
      </c>
      <c r="B181" t="s">
        <v>3630</v>
      </c>
      <c r="C181">
        <v>0</v>
      </c>
      <c r="D181">
        <v>0</v>
      </c>
      <c r="E181" t="s">
        <v>3630</v>
      </c>
      <c r="F181" t="s">
        <v>3630</v>
      </c>
    </row>
    <row r="182" spans="1:6" x14ac:dyDescent="0.25">
      <c r="A182">
        <v>1315703</v>
      </c>
      <c r="B182" t="s">
        <v>3630</v>
      </c>
      <c r="C182">
        <v>0</v>
      </c>
      <c r="D182">
        <v>0</v>
      </c>
      <c r="E182" t="s">
        <v>3630</v>
      </c>
      <c r="F182" t="s">
        <v>3630</v>
      </c>
    </row>
    <row r="183" spans="1:6" x14ac:dyDescent="0.25">
      <c r="A183">
        <v>212703</v>
      </c>
      <c r="B183" t="s">
        <v>3630</v>
      </c>
      <c r="C183">
        <v>0</v>
      </c>
      <c r="D183">
        <v>0</v>
      </c>
      <c r="E183" t="s">
        <v>3630</v>
      </c>
      <c r="F183" t="s">
        <v>3630</v>
      </c>
    </row>
    <row r="184" spans="1:6" x14ac:dyDescent="0.25">
      <c r="A184">
        <v>3411203</v>
      </c>
      <c r="B184" t="s">
        <v>3630</v>
      </c>
      <c r="C184">
        <v>0</v>
      </c>
      <c r="D184">
        <v>0</v>
      </c>
      <c r="E184" t="s">
        <v>3630</v>
      </c>
      <c r="F184" t="s">
        <v>3630</v>
      </c>
    </row>
    <row r="185" spans="1:6" x14ac:dyDescent="0.25">
      <c r="A185">
        <v>352603</v>
      </c>
      <c r="B185" t="s">
        <v>3630</v>
      </c>
      <c r="C185">
        <v>0</v>
      </c>
      <c r="D185">
        <v>0</v>
      </c>
      <c r="E185" t="s">
        <v>3630</v>
      </c>
      <c r="F185" t="s">
        <v>3630</v>
      </c>
    </row>
    <row r="186" spans="1:6" x14ac:dyDescent="0.25">
      <c r="A186">
        <v>5168003</v>
      </c>
      <c r="B186" t="s">
        <v>3630</v>
      </c>
      <c r="C186">
        <v>0</v>
      </c>
      <c r="D186">
        <v>0</v>
      </c>
      <c r="E186" t="s">
        <v>3630</v>
      </c>
      <c r="F186" t="s">
        <v>3630</v>
      </c>
    </row>
    <row r="187" spans="1:6" x14ac:dyDescent="0.25">
      <c r="A187">
        <v>5167603</v>
      </c>
      <c r="B187" t="s">
        <v>3630</v>
      </c>
      <c r="C187">
        <v>0</v>
      </c>
      <c r="D187">
        <v>0</v>
      </c>
      <c r="E187" t="s">
        <v>3630</v>
      </c>
      <c r="F187" t="s">
        <v>3630</v>
      </c>
    </row>
    <row r="188" spans="1:6" x14ac:dyDescent="0.25">
      <c r="A188">
        <v>5219903</v>
      </c>
      <c r="B188" t="s">
        <v>3630</v>
      </c>
      <c r="C188">
        <v>0</v>
      </c>
      <c r="D188">
        <v>0</v>
      </c>
      <c r="E188" t="s">
        <v>3630</v>
      </c>
      <c r="F188" t="s">
        <v>3630</v>
      </c>
    </row>
    <row r="189" spans="1:6" x14ac:dyDescent="0.25">
      <c r="A189">
        <v>6243803</v>
      </c>
      <c r="B189" t="s">
        <v>3630</v>
      </c>
      <c r="C189">
        <v>0</v>
      </c>
      <c r="D189">
        <v>0</v>
      </c>
      <c r="E189" t="s">
        <v>3630</v>
      </c>
      <c r="F189" t="s">
        <v>3630</v>
      </c>
    </row>
    <row r="190" spans="1:6" x14ac:dyDescent="0.25">
      <c r="A190">
        <v>5167903</v>
      </c>
      <c r="B190" t="s">
        <v>3630</v>
      </c>
      <c r="C190">
        <v>0</v>
      </c>
      <c r="D190">
        <v>0</v>
      </c>
      <c r="E190" t="s">
        <v>3630</v>
      </c>
      <c r="F190" t="s">
        <v>3630</v>
      </c>
    </row>
    <row r="191" spans="1:6" x14ac:dyDescent="0.25">
      <c r="A191">
        <v>3239303</v>
      </c>
      <c r="B191" t="s">
        <v>3630</v>
      </c>
      <c r="C191">
        <v>0</v>
      </c>
      <c r="D191">
        <v>0</v>
      </c>
      <c r="E191" t="s">
        <v>3630</v>
      </c>
      <c r="F191" t="s">
        <v>3630</v>
      </c>
    </row>
    <row r="192" spans="1:6" x14ac:dyDescent="0.25">
      <c r="A192">
        <v>5199603</v>
      </c>
      <c r="B192" t="s">
        <v>3630</v>
      </c>
      <c r="C192">
        <v>0</v>
      </c>
      <c r="D192">
        <v>0</v>
      </c>
      <c r="E192" t="s">
        <v>3630</v>
      </c>
      <c r="F192" t="s">
        <v>3630</v>
      </c>
    </row>
    <row r="193" spans="1:6" x14ac:dyDescent="0.25">
      <c r="A193">
        <v>213403</v>
      </c>
      <c r="B193" t="s">
        <v>3630</v>
      </c>
      <c r="C193">
        <v>0</v>
      </c>
      <c r="D193">
        <v>0</v>
      </c>
      <c r="E193" t="s">
        <v>3630</v>
      </c>
      <c r="F193" t="s">
        <v>3630</v>
      </c>
    </row>
    <row r="194" spans="1:6" x14ac:dyDescent="0.25">
      <c r="A194">
        <v>1137303</v>
      </c>
      <c r="B194" t="s">
        <v>3630</v>
      </c>
      <c r="C194">
        <v>0</v>
      </c>
      <c r="D194">
        <v>0</v>
      </c>
      <c r="E194" t="s">
        <v>3630</v>
      </c>
      <c r="F194" t="s">
        <v>3630</v>
      </c>
    </row>
    <row r="195" spans="1:6" x14ac:dyDescent="0.25">
      <c r="A195">
        <v>2731303</v>
      </c>
      <c r="B195" t="s">
        <v>3630</v>
      </c>
      <c r="C195">
        <v>0</v>
      </c>
      <c r="D195">
        <v>0</v>
      </c>
      <c r="E195" t="s">
        <v>3630</v>
      </c>
      <c r="F195" t="s">
        <v>3630</v>
      </c>
    </row>
    <row r="196" spans="1:6" x14ac:dyDescent="0.25">
      <c r="A196">
        <v>5164003</v>
      </c>
      <c r="B196" t="s">
        <v>3630</v>
      </c>
      <c r="C196">
        <v>0</v>
      </c>
      <c r="D196">
        <v>0</v>
      </c>
      <c r="E196" t="s">
        <v>3630</v>
      </c>
      <c r="F196" t="s">
        <v>3630</v>
      </c>
    </row>
    <row r="197" spans="1:6" x14ac:dyDescent="0.25">
      <c r="A197">
        <v>5138703</v>
      </c>
      <c r="B197" t="s">
        <v>3630</v>
      </c>
      <c r="C197">
        <v>0</v>
      </c>
      <c r="D197">
        <v>0</v>
      </c>
      <c r="E197" t="s">
        <v>3630</v>
      </c>
      <c r="F197" t="s">
        <v>3630</v>
      </c>
    </row>
    <row r="198" spans="1:6" x14ac:dyDescent="0.25">
      <c r="A198">
        <v>3565203</v>
      </c>
      <c r="B198" t="s">
        <v>3630</v>
      </c>
      <c r="C198">
        <v>0</v>
      </c>
      <c r="D198">
        <v>0</v>
      </c>
      <c r="E198" t="s">
        <v>3630</v>
      </c>
      <c r="F198" t="s">
        <v>3630</v>
      </c>
    </row>
    <row r="199" spans="1:6" x14ac:dyDescent="0.25">
      <c r="A199">
        <v>5980903</v>
      </c>
      <c r="B199" t="s">
        <v>3630</v>
      </c>
      <c r="C199">
        <v>0</v>
      </c>
      <c r="D199">
        <v>0</v>
      </c>
      <c r="E199" t="s">
        <v>3630</v>
      </c>
      <c r="F199" t="s">
        <v>3630</v>
      </c>
    </row>
    <row r="200" spans="1:6" x14ac:dyDescent="0.25">
      <c r="A200">
        <v>6539803</v>
      </c>
      <c r="B200" t="s">
        <v>3630</v>
      </c>
      <c r="C200">
        <v>0</v>
      </c>
      <c r="D200">
        <v>0</v>
      </c>
      <c r="E200" t="s">
        <v>3630</v>
      </c>
      <c r="F200" t="s">
        <v>3630</v>
      </c>
    </row>
    <row r="201" spans="1:6" x14ac:dyDescent="0.25">
      <c r="A201">
        <v>5163903</v>
      </c>
      <c r="B201" t="s">
        <v>3630</v>
      </c>
      <c r="C201">
        <v>0</v>
      </c>
      <c r="D201">
        <v>0</v>
      </c>
      <c r="E201" t="s">
        <v>3630</v>
      </c>
      <c r="F201" t="s">
        <v>3630</v>
      </c>
    </row>
    <row r="202" spans="1:6" x14ac:dyDescent="0.25">
      <c r="A202">
        <v>5210203</v>
      </c>
      <c r="B202" t="s">
        <v>3630</v>
      </c>
      <c r="C202">
        <v>0</v>
      </c>
      <c r="D202">
        <v>0</v>
      </c>
      <c r="E202" t="s">
        <v>3630</v>
      </c>
      <c r="F202" t="s">
        <v>3630</v>
      </c>
    </row>
    <row r="203" spans="1:6" x14ac:dyDescent="0.25">
      <c r="A203">
        <v>2099403</v>
      </c>
      <c r="B203" t="s">
        <v>3630</v>
      </c>
      <c r="C203">
        <v>0</v>
      </c>
      <c r="D203">
        <v>0</v>
      </c>
      <c r="E203" t="s">
        <v>3630</v>
      </c>
      <c r="F203" t="s">
        <v>3630</v>
      </c>
    </row>
    <row r="204" spans="1:6" x14ac:dyDescent="0.25">
      <c r="A204">
        <v>1497203</v>
      </c>
      <c r="B204" t="s">
        <v>3630</v>
      </c>
      <c r="C204">
        <v>0</v>
      </c>
      <c r="D204">
        <v>0</v>
      </c>
      <c r="E204" t="s">
        <v>3630</v>
      </c>
      <c r="F204" t="s">
        <v>3630</v>
      </c>
    </row>
    <row r="205" spans="1:6" x14ac:dyDescent="0.25">
      <c r="A205">
        <v>242103</v>
      </c>
      <c r="B205" t="s">
        <v>3630</v>
      </c>
      <c r="C205">
        <v>0</v>
      </c>
      <c r="D205">
        <v>0</v>
      </c>
      <c r="E205" t="s">
        <v>3630</v>
      </c>
      <c r="F205" t="s">
        <v>3630</v>
      </c>
    </row>
    <row r="206" spans="1:6" x14ac:dyDescent="0.25">
      <c r="A206">
        <v>6513703</v>
      </c>
      <c r="B206" t="s">
        <v>3630</v>
      </c>
      <c r="C206">
        <v>0</v>
      </c>
      <c r="D206">
        <v>0</v>
      </c>
      <c r="E206" t="s">
        <v>3630</v>
      </c>
      <c r="F206" t="s">
        <v>3630</v>
      </c>
    </row>
    <row r="207" spans="1:6" x14ac:dyDescent="0.25">
      <c r="A207">
        <v>1371203</v>
      </c>
      <c r="B207" t="s">
        <v>3630</v>
      </c>
      <c r="C207">
        <v>0</v>
      </c>
      <c r="D207">
        <v>0</v>
      </c>
      <c r="E207" t="s">
        <v>3630</v>
      </c>
      <c r="F207" t="s">
        <v>3630</v>
      </c>
    </row>
    <row r="208" spans="1:6" x14ac:dyDescent="0.25">
      <c r="A208">
        <v>3581203</v>
      </c>
      <c r="B208" t="s">
        <v>3630</v>
      </c>
      <c r="C208">
        <v>0</v>
      </c>
      <c r="D208">
        <v>0</v>
      </c>
      <c r="E208" t="s">
        <v>3630</v>
      </c>
      <c r="F208" t="s">
        <v>3630</v>
      </c>
    </row>
    <row r="209" spans="1:6" x14ac:dyDescent="0.25">
      <c r="A209">
        <v>5171303</v>
      </c>
      <c r="B209" t="s">
        <v>3630</v>
      </c>
      <c r="C209">
        <v>0</v>
      </c>
      <c r="D209">
        <v>0</v>
      </c>
      <c r="E209" t="s">
        <v>3630</v>
      </c>
      <c r="F209" t="s">
        <v>3630</v>
      </c>
    </row>
    <row r="210" spans="1:6" x14ac:dyDescent="0.25">
      <c r="A210">
        <v>4535203</v>
      </c>
      <c r="B210" t="s">
        <v>3630</v>
      </c>
      <c r="C210">
        <v>0</v>
      </c>
      <c r="D210">
        <v>0</v>
      </c>
      <c r="E210" t="s">
        <v>3630</v>
      </c>
      <c r="F210" t="s">
        <v>3630</v>
      </c>
    </row>
    <row r="211" spans="1:6" x14ac:dyDescent="0.25">
      <c r="A211">
        <v>3175503</v>
      </c>
      <c r="B211" t="s">
        <v>3630</v>
      </c>
      <c r="C211">
        <v>0</v>
      </c>
      <c r="D211">
        <v>0</v>
      </c>
      <c r="E211" t="s">
        <v>3630</v>
      </c>
      <c r="F211" t="s">
        <v>3630</v>
      </c>
    </row>
    <row r="212" spans="1:6" x14ac:dyDescent="0.25">
      <c r="A212">
        <v>5513903</v>
      </c>
      <c r="B212" t="s">
        <v>3630</v>
      </c>
      <c r="C212">
        <v>0</v>
      </c>
      <c r="D212">
        <v>0</v>
      </c>
      <c r="E212" t="s">
        <v>3630</v>
      </c>
      <c r="F212" t="s">
        <v>3630</v>
      </c>
    </row>
    <row r="213" spans="1:6" x14ac:dyDescent="0.25">
      <c r="A213">
        <v>5513803</v>
      </c>
      <c r="B213" t="s">
        <v>3630</v>
      </c>
      <c r="C213">
        <v>0</v>
      </c>
      <c r="D213">
        <v>0</v>
      </c>
      <c r="E213" t="s">
        <v>3630</v>
      </c>
      <c r="F213" t="s">
        <v>3630</v>
      </c>
    </row>
    <row r="214" spans="1:6" x14ac:dyDescent="0.25">
      <c r="A214">
        <v>93503</v>
      </c>
      <c r="B214" t="s">
        <v>3630</v>
      </c>
      <c r="C214">
        <v>0</v>
      </c>
      <c r="D214">
        <v>0</v>
      </c>
      <c r="E214" t="s">
        <v>3630</v>
      </c>
      <c r="F214" t="s">
        <v>3630</v>
      </c>
    </row>
    <row r="215" spans="1:6" x14ac:dyDescent="0.25">
      <c r="A215">
        <v>6130703</v>
      </c>
      <c r="B215" t="s">
        <v>3630</v>
      </c>
      <c r="C215">
        <v>0</v>
      </c>
      <c r="D215">
        <v>0</v>
      </c>
      <c r="E215" t="s">
        <v>3630</v>
      </c>
      <c r="F215" t="s">
        <v>3630</v>
      </c>
    </row>
    <row r="216" spans="1:6" x14ac:dyDescent="0.25">
      <c r="A216">
        <v>2391203</v>
      </c>
      <c r="B216" t="s">
        <v>3630</v>
      </c>
      <c r="C216">
        <v>0</v>
      </c>
      <c r="D216">
        <v>0</v>
      </c>
      <c r="E216" t="s">
        <v>3630</v>
      </c>
      <c r="F216" t="s">
        <v>3630</v>
      </c>
    </row>
    <row r="217" spans="1:6" x14ac:dyDescent="0.25">
      <c r="A217">
        <v>4025203</v>
      </c>
      <c r="B217" t="s">
        <v>3630</v>
      </c>
      <c r="C217">
        <v>0</v>
      </c>
      <c r="D217">
        <v>0</v>
      </c>
      <c r="E217" t="s">
        <v>3630</v>
      </c>
      <c r="F217" t="s">
        <v>3630</v>
      </c>
    </row>
    <row r="218" spans="1:6" x14ac:dyDescent="0.25">
      <c r="A218">
        <v>263903</v>
      </c>
      <c r="B218" t="s">
        <v>3630</v>
      </c>
      <c r="C218">
        <v>0</v>
      </c>
      <c r="D218">
        <v>0</v>
      </c>
      <c r="E218" t="s">
        <v>3630</v>
      </c>
      <c r="F218" t="s">
        <v>3630</v>
      </c>
    </row>
    <row r="219" spans="1:6" x14ac:dyDescent="0.25">
      <c r="A219">
        <v>1735403</v>
      </c>
      <c r="B219" t="s">
        <v>3630</v>
      </c>
      <c r="C219">
        <v>0</v>
      </c>
      <c r="D219">
        <v>0</v>
      </c>
      <c r="E219" t="s">
        <v>3630</v>
      </c>
      <c r="F219" t="s">
        <v>3630</v>
      </c>
    </row>
    <row r="220" spans="1:6" x14ac:dyDescent="0.25">
      <c r="A220">
        <v>2331203</v>
      </c>
      <c r="B220" t="s">
        <v>3630</v>
      </c>
      <c r="C220">
        <v>0</v>
      </c>
      <c r="D220">
        <v>0</v>
      </c>
      <c r="E220" t="s">
        <v>3630</v>
      </c>
      <c r="F220" t="s">
        <v>3630</v>
      </c>
    </row>
    <row r="221" spans="1:6" x14ac:dyDescent="0.25">
      <c r="A221">
        <v>2421303</v>
      </c>
      <c r="B221" t="s">
        <v>3630</v>
      </c>
      <c r="C221">
        <v>0</v>
      </c>
      <c r="D221">
        <v>0</v>
      </c>
      <c r="E221" t="s">
        <v>3630</v>
      </c>
      <c r="F221" t="s">
        <v>3630</v>
      </c>
    </row>
    <row r="222" spans="1:6" x14ac:dyDescent="0.25">
      <c r="A222">
        <v>285903</v>
      </c>
      <c r="B222" t="s">
        <v>3630</v>
      </c>
      <c r="C222">
        <v>0</v>
      </c>
      <c r="D222">
        <v>0</v>
      </c>
      <c r="E222" t="s">
        <v>3630</v>
      </c>
      <c r="F222" t="s">
        <v>3630</v>
      </c>
    </row>
    <row r="223" spans="1:6" x14ac:dyDescent="0.25">
      <c r="A223">
        <v>204703</v>
      </c>
      <c r="B223" t="s">
        <v>3630</v>
      </c>
      <c r="C223">
        <v>0</v>
      </c>
      <c r="D223">
        <v>0</v>
      </c>
      <c r="E223" t="s">
        <v>3630</v>
      </c>
      <c r="F223" t="s">
        <v>3630</v>
      </c>
    </row>
    <row r="224" spans="1:6" x14ac:dyDescent="0.25">
      <c r="A224">
        <v>2199203</v>
      </c>
      <c r="B224" t="s">
        <v>3630</v>
      </c>
      <c r="C224">
        <v>0</v>
      </c>
      <c r="D224">
        <v>0</v>
      </c>
      <c r="E224" t="s">
        <v>3630</v>
      </c>
      <c r="F224" t="s">
        <v>3630</v>
      </c>
    </row>
    <row r="225" spans="1:6" x14ac:dyDescent="0.25">
      <c r="A225">
        <v>3743303</v>
      </c>
      <c r="B225" t="s">
        <v>3630</v>
      </c>
      <c r="C225">
        <v>0</v>
      </c>
      <c r="D225">
        <v>0</v>
      </c>
      <c r="E225" t="s">
        <v>3630</v>
      </c>
      <c r="F225" t="s">
        <v>3630</v>
      </c>
    </row>
    <row r="226" spans="1:6" x14ac:dyDescent="0.25">
      <c r="A226">
        <v>402303</v>
      </c>
      <c r="B226" t="s">
        <v>3630</v>
      </c>
      <c r="C226">
        <v>0</v>
      </c>
      <c r="D226">
        <v>0</v>
      </c>
      <c r="E226" t="s">
        <v>3630</v>
      </c>
      <c r="F226" t="s">
        <v>3630</v>
      </c>
    </row>
    <row r="227" spans="1:6" x14ac:dyDescent="0.25">
      <c r="A227">
        <v>162803</v>
      </c>
      <c r="B227" t="s">
        <v>3630</v>
      </c>
      <c r="C227">
        <v>0</v>
      </c>
      <c r="D227">
        <v>0</v>
      </c>
      <c r="E227" t="s">
        <v>3630</v>
      </c>
      <c r="F227" t="s">
        <v>3630</v>
      </c>
    </row>
    <row r="228" spans="1:6" x14ac:dyDescent="0.25">
      <c r="A228">
        <v>5633703</v>
      </c>
      <c r="B228" t="s">
        <v>3630</v>
      </c>
      <c r="C228">
        <v>0</v>
      </c>
      <c r="D228">
        <v>0</v>
      </c>
      <c r="E228" t="s">
        <v>3630</v>
      </c>
      <c r="F228" t="s">
        <v>3630</v>
      </c>
    </row>
    <row r="229" spans="1:6" x14ac:dyDescent="0.25">
      <c r="A229">
        <v>663203</v>
      </c>
      <c r="B229" t="s">
        <v>3630</v>
      </c>
      <c r="C229">
        <v>0</v>
      </c>
      <c r="D229">
        <v>0</v>
      </c>
      <c r="E229" t="s">
        <v>3630</v>
      </c>
      <c r="F229" t="s">
        <v>3630</v>
      </c>
    </row>
    <row r="230" spans="1:6" x14ac:dyDescent="0.25">
      <c r="A230">
        <v>3277503</v>
      </c>
      <c r="B230" t="s">
        <v>3630</v>
      </c>
      <c r="C230">
        <v>0</v>
      </c>
      <c r="D230">
        <v>0</v>
      </c>
      <c r="E230" t="s">
        <v>3630</v>
      </c>
      <c r="F230" t="s">
        <v>3630</v>
      </c>
    </row>
    <row r="231" spans="1:6" x14ac:dyDescent="0.25">
      <c r="A231">
        <v>2105203</v>
      </c>
      <c r="B231" t="s">
        <v>3630</v>
      </c>
      <c r="C231">
        <v>0</v>
      </c>
      <c r="D231">
        <v>0</v>
      </c>
      <c r="E231" t="s">
        <v>3630</v>
      </c>
      <c r="F231" t="s">
        <v>3630</v>
      </c>
    </row>
    <row r="232" spans="1:6" x14ac:dyDescent="0.25">
      <c r="A232">
        <v>3892003</v>
      </c>
      <c r="B232" t="s">
        <v>3630</v>
      </c>
      <c r="C232">
        <v>0</v>
      </c>
      <c r="D232">
        <v>0</v>
      </c>
      <c r="E232" t="s">
        <v>3630</v>
      </c>
      <c r="F232" t="s">
        <v>3630</v>
      </c>
    </row>
    <row r="233" spans="1:6" x14ac:dyDescent="0.25">
      <c r="A233">
        <v>3351203</v>
      </c>
      <c r="B233" t="s">
        <v>3630</v>
      </c>
      <c r="C233">
        <v>0</v>
      </c>
      <c r="D233">
        <v>0</v>
      </c>
      <c r="E233" t="s">
        <v>3630</v>
      </c>
      <c r="F233" t="s">
        <v>3630</v>
      </c>
    </row>
    <row r="234" spans="1:6" x14ac:dyDescent="0.25">
      <c r="A234">
        <v>2899203</v>
      </c>
      <c r="B234" t="s">
        <v>3630</v>
      </c>
      <c r="C234">
        <v>0</v>
      </c>
      <c r="D234">
        <v>0</v>
      </c>
      <c r="E234" t="s">
        <v>3630</v>
      </c>
      <c r="F234" t="s">
        <v>3630</v>
      </c>
    </row>
    <row r="235" spans="1:6" x14ac:dyDescent="0.25">
      <c r="A235">
        <v>2297203</v>
      </c>
      <c r="B235" t="s">
        <v>3630</v>
      </c>
      <c r="C235">
        <v>0</v>
      </c>
      <c r="D235">
        <v>0</v>
      </c>
      <c r="E235" t="s">
        <v>3630</v>
      </c>
      <c r="F235" t="s">
        <v>3630</v>
      </c>
    </row>
    <row r="236" spans="1:6" x14ac:dyDescent="0.25">
      <c r="A236">
        <v>5823703</v>
      </c>
      <c r="B236" t="s">
        <v>3630</v>
      </c>
      <c r="C236">
        <v>0</v>
      </c>
      <c r="D236">
        <v>0</v>
      </c>
      <c r="E236" t="s">
        <v>3630</v>
      </c>
      <c r="F236" t="s">
        <v>3630</v>
      </c>
    </row>
    <row r="237" spans="1:6" x14ac:dyDescent="0.25">
      <c r="A237">
        <v>5831703</v>
      </c>
      <c r="B237" t="s">
        <v>3630</v>
      </c>
      <c r="C237">
        <v>0</v>
      </c>
      <c r="D237">
        <v>0</v>
      </c>
      <c r="E237" t="s">
        <v>3630</v>
      </c>
      <c r="F237" t="s">
        <v>3630</v>
      </c>
    </row>
    <row r="238" spans="1:6" x14ac:dyDescent="0.25">
      <c r="A238">
        <v>161303</v>
      </c>
      <c r="B238" t="s">
        <v>3630</v>
      </c>
      <c r="C238">
        <v>0</v>
      </c>
      <c r="D238">
        <v>0</v>
      </c>
      <c r="E238" t="s">
        <v>3630</v>
      </c>
      <c r="F238" t="s">
        <v>3630</v>
      </c>
    </row>
    <row r="239" spans="1:6" x14ac:dyDescent="0.25">
      <c r="A239">
        <v>5265903</v>
      </c>
      <c r="B239" t="s">
        <v>3630</v>
      </c>
      <c r="C239">
        <v>0</v>
      </c>
      <c r="D239">
        <v>0</v>
      </c>
      <c r="E239" t="s">
        <v>3630</v>
      </c>
      <c r="F239" t="s">
        <v>3630</v>
      </c>
    </row>
    <row r="240" spans="1:6" x14ac:dyDescent="0.25">
      <c r="A240">
        <v>2077903</v>
      </c>
      <c r="B240" t="s">
        <v>3630</v>
      </c>
      <c r="C240">
        <v>0</v>
      </c>
      <c r="D240">
        <v>0</v>
      </c>
      <c r="E240" t="s">
        <v>3630</v>
      </c>
      <c r="F240" t="s">
        <v>3630</v>
      </c>
    </row>
    <row r="241" spans="1:6" x14ac:dyDescent="0.25">
      <c r="A241">
        <v>5413703</v>
      </c>
      <c r="B241" t="s">
        <v>3630</v>
      </c>
      <c r="C241">
        <v>0</v>
      </c>
      <c r="D241">
        <v>0</v>
      </c>
      <c r="E241" t="s">
        <v>3630</v>
      </c>
      <c r="F241" t="s">
        <v>3630</v>
      </c>
    </row>
    <row r="242" spans="1:6" x14ac:dyDescent="0.25">
      <c r="A242">
        <v>5327703</v>
      </c>
      <c r="B242" t="s">
        <v>3630</v>
      </c>
      <c r="C242">
        <v>0</v>
      </c>
      <c r="D242">
        <v>0</v>
      </c>
      <c r="E242" t="s">
        <v>3630</v>
      </c>
      <c r="F242" t="s">
        <v>3630</v>
      </c>
    </row>
    <row r="243" spans="1:6" x14ac:dyDescent="0.25">
      <c r="A243">
        <v>5823803</v>
      </c>
      <c r="B243" t="s">
        <v>3630</v>
      </c>
      <c r="C243">
        <v>0</v>
      </c>
      <c r="D243">
        <v>0</v>
      </c>
      <c r="E243" t="s">
        <v>3630</v>
      </c>
      <c r="F243" t="s">
        <v>3630</v>
      </c>
    </row>
    <row r="244" spans="1:6" x14ac:dyDescent="0.25">
      <c r="A244">
        <v>5928703</v>
      </c>
      <c r="B244" t="s">
        <v>3630</v>
      </c>
      <c r="C244">
        <v>0</v>
      </c>
      <c r="D244">
        <v>0</v>
      </c>
      <c r="E244" t="s">
        <v>3630</v>
      </c>
      <c r="F244" t="s">
        <v>3630</v>
      </c>
    </row>
    <row r="245" spans="1:6" x14ac:dyDescent="0.25">
      <c r="A245">
        <v>289403</v>
      </c>
      <c r="B245" t="s">
        <v>3630</v>
      </c>
      <c r="C245">
        <v>0</v>
      </c>
      <c r="D245">
        <v>0</v>
      </c>
      <c r="E245" t="s">
        <v>3630</v>
      </c>
      <c r="F245" t="s">
        <v>3630</v>
      </c>
    </row>
    <row r="246" spans="1:6" x14ac:dyDescent="0.25">
      <c r="A246">
        <v>1799203</v>
      </c>
      <c r="B246" t="s">
        <v>3630</v>
      </c>
      <c r="C246">
        <v>0</v>
      </c>
      <c r="D246">
        <v>0</v>
      </c>
      <c r="E246" t="s">
        <v>3630</v>
      </c>
      <c r="F246" t="s">
        <v>3630</v>
      </c>
    </row>
    <row r="247" spans="1:6" x14ac:dyDescent="0.25">
      <c r="A247">
        <v>87403</v>
      </c>
      <c r="B247" t="s">
        <v>3630</v>
      </c>
      <c r="C247">
        <v>0</v>
      </c>
      <c r="D247">
        <v>0</v>
      </c>
      <c r="E247" t="s">
        <v>3630</v>
      </c>
      <c r="F247" t="s">
        <v>3630</v>
      </c>
    </row>
    <row r="248" spans="1:6" x14ac:dyDescent="0.25">
      <c r="A248">
        <v>1387203</v>
      </c>
      <c r="B248" t="s">
        <v>3630</v>
      </c>
      <c r="C248">
        <v>0</v>
      </c>
      <c r="D248">
        <v>0</v>
      </c>
      <c r="E248" t="s">
        <v>3630</v>
      </c>
      <c r="F248" t="s">
        <v>3630</v>
      </c>
    </row>
    <row r="249" spans="1:6" x14ac:dyDescent="0.25">
      <c r="A249">
        <v>5547803</v>
      </c>
      <c r="B249" t="s">
        <v>3630</v>
      </c>
      <c r="C249">
        <v>0</v>
      </c>
      <c r="D249">
        <v>0</v>
      </c>
      <c r="E249" t="s">
        <v>3630</v>
      </c>
      <c r="F249" t="s">
        <v>3630</v>
      </c>
    </row>
    <row r="250" spans="1:6" x14ac:dyDescent="0.25">
      <c r="A250">
        <v>6503803</v>
      </c>
      <c r="B250" t="s">
        <v>3630</v>
      </c>
      <c r="C250">
        <v>0</v>
      </c>
      <c r="D250">
        <v>0</v>
      </c>
      <c r="E250" t="s">
        <v>3630</v>
      </c>
      <c r="F250" t="s">
        <v>3630</v>
      </c>
    </row>
    <row r="251" spans="1:6" x14ac:dyDescent="0.25">
      <c r="A251">
        <v>5317803</v>
      </c>
      <c r="B251" t="s">
        <v>3630</v>
      </c>
      <c r="C251">
        <v>0</v>
      </c>
      <c r="D251">
        <v>0</v>
      </c>
      <c r="E251" t="s">
        <v>3630</v>
      </c>
      <c r="F251" t="s">
        <v>3630</v>
      </c>
    </row>
    <row r="252" spans="1:6" x14ac:dyDescent="0.25">
      <c r="A252">
        <v>217503</v>
      </c>
      <c r="B252" t="s">
        <v>3630</v>
      </c>
      <c r="C252">
        <v>0</v>
      </c>
      <c r="D252">
        <v>0</v>
      </c>
      <c r="E252" t="s">
        <v>3630</v>
      </c>
      <c r="F252" t="s">
        <v>3630</v>
      </c>
    </row>
    <row r="253" spans="1:6" x14ac:dyDescent="0.25">
      <c r="A253">
        <v>182203</v>
      </c>
      <c r="B253" t="s">
        <v>3630</v>
      </c>
      <c r="C253">
        <v>0</v>
      </c>
      <c r="D253">
        <v>0</v>
      </c>
      <c r="E253" t="s">
        <v>3630</v>
      </c>
      <c r="F253" t="s">
        <v>3630</v>
      </c>
    </row>
    <row r="254" spans="1:6" x14ac:dyDescent="0.25">
      <c r="A254">
        <v>83703</v>
      </c>
      <c r="B254" t="s">
        <v>3630</v>
      </c>
      <c r="C254">
        <v>0</v>
      </c>
      <c r="D254">
        <v>0</v>
      </c>
      <c r="E254" t="s">
        <v>3630</v>
      </c>
      <c r="F254" t="s">
        <v>3630</v>
      </c>
    </row>
    <row r="255" spans="1:6" x14ac:dyDescent="0.25">
      <c r="A255">
        <v>921203</v>
      </c>
      <c r="B255" t="s">
        <v>3630</v>
      </c>
      <c r="C255">
        <v>0</v>
      </c>
      <c r="D255">
        <v>0</v>
      </c>
      <c r="E255" t="s">
        <v>3630</v>
      </c>
      <c r="F255" t="s">
        <v>3630</v>
      </c>
    </row>
    <row r="256" spans="1:6" x14ac:dyDescent="0.25">
      <c r="A256">
        <v>4071303</v>
      </c>
      <c r="B256" t="s">
        <v>3630</v>
      </c>
      <c r="C256">
        <v>0</v>
      </c>
      <c r="D256">
        <v>0</v>
      </c>
      <c r="E256" t="s">
        <v>3630</v>
      </c>
      <c r="F256" t="s">
        <v>3630</v>
      </c>
    </row>
    <row r="257" spans="1:6" x14ac:dyDescent="0.25">
      <c r="A257">
        <v>3149203</v>
      </c>
      <c r="B257" t="s">
        <v>3630</v>
      </c>
      <c r="C257">
        <v>0</v>
      </c>
      <c r="D257">
        <v>0</v>
      </c>
      <c r="E257" t="s">
        <v>3630</v>
      </c>
      <c r="F257" t="s">
        <v>3630</v>
      </c>
    </row>
    <row r="258" spans="1:6" x14ac:dyDescent="0.25">
      <c r="A258">
        <v>86003</v>
      </c>
      <c r="B258" t="s">
        <v>3630</v>
      </c>
      <c r="C258">
        <v>0</v>
      </c>
      <c r="D258">
        <v>0</v>
      </c>
      <c r="E258" t="s">
        <v>3630</v>
      </c>
      <c r="F258" t="s">
        <v>3630</v>
      </c>
    </row>
    <row r="259" spans="1:6" x14ac:dyDescent="0.25">
      <c r="A259">
        <v>4071703</v>
      </c>
      <c r="B259" t="s">
        <v>3630</v>
      </c>
      <c r="C259">
        <v>0</v>
      </c>
      <c r="D259">
        <v>0</v>
      </c>
      <c r="E259" t="s">
        <v>3630</v>
      </c>
      <c r="F259" t="s">
        <v>3630</v>
      </c>
    </row>
    <row r="260" spans="1:6" x14ac:dyDescent="0.25">
      <c r="A260">
        <v>2235303</v>
      </c>
      <c r="B260" t="s">
        <v>3630</v>
      </c>
      <c r="C260">
        <v>0</v>
      </c>
      <c r="D260">
        <v>0</v>
      </c>
      <c r="E260" t="s">
        <v>3630</v>
      </c>
      <c r="F260" t="s">
        <v>3630</v>
      </c>
    </row>
    <row r="261" spans="1:6" x14ac:dyDescent="0.25">
      <c r="A261">
        <v>4581203</v>
      </c>
      <c r="B261" t="s">
        <v>3630</v>
      </c>
      <c r="C261">
        <v>0</v>
      </c>
      <c r="D261">
        <v>0</v>
      </c>
      <c r="E261" t="s">
        <v>3630</v>
      </c>
      <c r="F261" t="s">
        <v>3630</v>
      </c>
    </row>
    <row r="262" spans="1:6" x14ac:dyDescent="0.25">
      <c r="A262">
        <v>2447203</v>
      </c>
      <c r="B262" t="s">
        <v>3630</v>
      </c>
      <c r="C262">
        <v>0</v>
      </c>
      <c r="D262">
        <v>0</v>
      </c>
      <c r="E262" t="s">
        <v>3630</v>
      </c>
      <c r="F262" t="s">
        <v>3630</v>
      </c>
    </row>
    <row r="263" spans="1:6" x14ac:dyDescent="0.25">
      <c r="A263">
        <v>2047403</v>
      </c>
      <c r="B263" t="s">
        <v>3630</v>
      </c>
      <c r="C263">
        <v>0</v>
      </c>
      <c r="D263">
        <v>0</v>
      </c>
      <c r="E263" t="s">
        <v>3630</v>
      </c>
      <c r="F263" t="s">
        <v>3630</v>
      </c>
    </row>
    <row r="264" spans="1:6" x14ac:dyDescent="0.25">
      <c r="A264">
        <v>6025003</v>
      </c>
      <c r="B264" t="s">
        <v>3630</v>
      </c>
      <c r="C264">
        <v>0</v>
      </c>
      <c r="D264">
        <v>0</v>
      </c>
      <c r="E264" t="s">
        <v>3630</v>
      </c>
      <c r="F264" t="s">
        <v>3630</v>
      </c>
    </row>
    <row r="265" spans="1:6" x14ac:dyDescent="0.25">
      <c r="A265">
        <v>5569703</v>
      </c>
      <c r="B265" t="s">
        <v>3630</v>
      </c>
      <c r="C265">
        <v>0</v>
      </c>
      <c r="D265">
        <v>0</v>
      </c>
      <c r="E265" t="s">
        <v>3630</v>
      </c>
      <c r="F265" t="s">
        <v>3630</v>
      </c>
    </row>
    <row r="266" spans="1:6" x14ac:dyDescent="0.25">
      <c r="A266">
        <v>6219603</v>
      </c>
      <c r="B266" t="s">
        <v>3630</v>
      </c>
      <c r="C266">
        <v>0</v>
      </c>
      <c r="D266">
        <v>0</v>
      </c>
      <c r="E266" t="s">
        <v>3630</v>
      </c>
      <c r="F266" t="s">
        <v>3630</v>
      </c>
    </row>
    <row r="267" spans="1:6" x14ac:dyDescent="0.25">
      <c r="A267">
        <v>3403503</v>
      </c>
      <c r="B267" t="s">
        <v>3630</v>
      </c>
      <c r="C267">
        <v>0</v>
      </c>
      <c r="D267">
        <v>0</v>
      </c>
      <c r="E267" t="s">
        <v>3630</v>
      </c>
      <c r="F267" t="s">
        <v>3630</v>
      </c>
    </row>
    <row r="268" spans="1:6" x14ac:dyDescent="0.25">
      <c r="A268">
        <v>6433703</v>
      </c>
      <c r="B268" t="s">
        <v>3630</v>
      </c>
      <c r="C268">
        <v>0</v>
      </c>
      <c r="D268">
        <v>0</v>
      </c>
      <c r="E268" t="s">
        <v>3630</v>
      </c>
      <c r="F268" t="s">
        <v>3630</v>
      </c>
    </row>
    <row r="269" spans="1:6" x14ac:dyDescent="0.25">
      <c r="A269">
        <v>1321303</v>
      </c>
      <c r="B269" t="s">
        <v>3630</v>
      </c>
      <c r="C269">
        <v>0</v>
      </c>
      <c r="D269">
        <v>0</v>
      </c>
      <c r="E269" t="s">
        <v>3630</v>
      </c>
      <c r="F269" t="s">
        <v>3630</v>
      </c>
    </row>
    <row r="270" spans="1:6" x14ac:dyDescent="0.25">
      <c r="A270">
        <v>6024903</v>
      </c>
      <c r="B270" t="s">
        <v>3630</v>
      </c>
      <c r="C270">
        <v>0</v>
      </c>
      <c r="D270">
        <v>0</v>
      </c>
      <c r="E270" t="s">
        <v>3630</v>
      </c>
      <c r="F270" t="s">
        <v>3630</v>
      </c>
    </row>
    <row r="271" spans="1:6" x14ac:dyDescent="0.25">
      <c r="A271">
        <v>2577203</v>
      </c>
      <c r="B271" t="s">
        <v>3630</v>
      </c>
      <c r="C271">
        <v>0</v>
      </c>
      <c r="D271">
        <v>0</v>
      </c>
      <c r="E271" t="s">
        <v>3630</v>
      </c>
      <c r="F271" t="s">
        <v>3630</v>
      </c>
    </row>
    <row r="272" spans="1:6" x14ac:dyDescent="0.25">
      <c r="A272">
        <v>6634303</v>
      </c>
      <c r="B272" t="s">
        <v>3630</v>
      </c>
      <c r="C272">
        <v>0</v>
      </c>
      <c r="D272">
        <v>0</v>
      </c>
      <c r="E272" t="s">
        <v>3630</v>
      </c>
      <c r="F272" t="s">
        <v>3630</v>
      </c>
    </row>
    <row r="273" spans="1:6" x14ac:dyDescent="0.25">
      <c r="A273">
        <v>3189203</v>
      </c>
      <c r="B273" t="s">
        <v>3630</v>
      </c>
      <c r="C273">
        <v>0</v>
      </c>
      <c r="D273">
        <v>0</v>
      </c>
      <c r="E273" t="s">
        <v>3630</v>
      </c>
      <c r="F273" t="s">
        <v>3630</v>
      </c>
    </row>
    <row r="274" spans="1:6" x14ac:dyDescent="0.25">
      <c r="A274">
        <v>5331703</v>
      </c>
      <c r="B274" t="s">
        <v>3630</v>
      </c>
      <c r="C274">
        <v>0</v>
      </c>
      <c r="D274">
        <v>0</v>
      </c>
      <c r="E274" t="s">
        <v>3630</v>
      </c>
      <c r="F274" t="s">
        <v>3630</v>
      </c>
    </row>
    <row r="275" spans="1:6" x14ac:dyDescent="0.25">
      <c r="A275">
        <v>214903</v>
      </c>
      <c r="B275" t="s">
        <v>3630</v>
      </c>
      <c r="C275">
        <v>0</v>
      </c>
      <c r="D275">
        <v>0</v>
      </c>
      <c r="E275" t="s">
        <v>3630</v>
      </c>
      <c r="F275" t="s">
        <v>3630</v>
      </c>
    </row>
    <row r="276" spans="1:6" x14ac:dyDescent="0.25">
      <c r="A276">
        <v>4071203</v>
      </c>
      <c r="B276" t="s">
        <v>3630</v>
      </c>
      <c r="C276">
        <v>0</v>
      </c>
      <c r="D276">
        <v>0</v>
      </c>
      <c r="E276" t="s">
        <v>3630</v>
      </c>
      <c r="F276" t="s">
        <v>3630</v>
      </c>
    </row>
    <row r="277" spans="1:6" x14ac:dyDescent="0.25">
      <c r="A277">
        <v>4471203</v>
      </c>
      <c r="B277" t="s">
        <v>3630</v>
      </c>
      <c r="C277">
        <v>0</v>
      </c>
      <c r="D277">
        <v>0</v>
      </c>
      <c r="E277" t="s">
        <v>3630</v>
      </c>
      <c r="F277" t="s">
        <v>3630</v>
      </c>
    </row>
    <row r="278" spans="1:6" x14ac:dyDescent="0.25">
      <c r="A278">
        <v>5651703</v>
      </c>
      <c r="B278" t="s">
        <v>3630</v>
      </c>
      <c r="C278">
        <v>0</v>
      </c>
      <c r="D278">
        <v>0</v>
      </c>
      <c r="E278" t="s">
        <v>3630</v>
      </c>
      <c r="F278" t="s">
        <v>3630</v>
      </c>
    </row>
    <row r="279" spans="1:6" x14ac:dyDescent="0.25">
      <c r="A279">
        <v>2807403</v>
      </c>
      <c r="B279" t="s">
        <v>3630</v>
      </c>
      <c r="C279">
        <v>0</v>
      </c>
      <c r="D279">
        <v>0</v>
      </c>
      <c r="E279" t="s">
        <v>3630</v>
      </c>
      <c r="F279" t="s">
        <v>3630</v>
      </c>
    </row>
    <row r="280" spans="1:6" x14ac:dyDescent="0.25">
      <c r="A280">
        <v>1320603</v>
      </c>
      <c r="B280" t="s">
        <v>3630</v>
      </c>
      <c r="C280">
        <v>0</v>
      </c>
      <c r="D280">
        <v>0</v>
      </c>
      <c r="E280" t="s">
        <v>3630</v>
      </c>
      <c r="F280" t="s">
        <v>3630</v>
      </c>
    </row>
    <row r="281" spans="1:6" x14ac:dyDescent="0.25">
      <c r="A281">
        <v>1899403</v>
      </c>
      <c r="B281" t="s">
        <v>3630</v>
      </c>
      <c r="C281">
        <v>0</v>
      </c>
      <c r="D281">
        <v>0</v>
      </c>
      <c r="E281" t="s">
        <v>3630</v>
      </c>
      <c r="F281" t="s">
        <v>3630</v>
      </c>
    </row>
    <row r="282" spans="1:6" x14ac:dyDescent="0.25">
      <c r="A282">
        <v>2129603</v>
      </c>
      <c r="B282" t="s">
        <v>3630</v>
      </c>
      <c r="C282">
        <v>0</v>
      </c>
      <c r="D282">
        <v>0</v>
      </c>
      <c r="E282" t="s">
        <v>3630</v>
      </c>
      <c r="F282" t="s">
        <v>3630</v>
      </c>
    </row>
    <row r="283" spans="1:6" x14ac:dyDescent="0.25">
      <c r="A283">
        <v>2063203</v>
      </c>
      <c r="B283" t="s">
        <v>3630</v>
      </c>
      <c r="C283">
        <v>0</v>
      </c>
      <c r="D283">
        <v>0</v>
      </c>
      <c r="E283" t="s">
        <v>3630</v>
      </c>
      <c r="F283" t="s">
        <v>3630</v>
      </c>
    </row>
    <row r="284" spans="1:6" x14ac:dyDescent="0.25">
      <c r="A284">
        <v>3449203</v>
      </c>
      <c r="B284" t="s">
        <v>3630</v>
      </c>
      <c r="C284">
        <v>0</v>
      </c>
      <c r="D284">
        <v>0</v>
      </c>
      <c r="E284" t="s">
        <v>3630</v>
      </c>
      <c r="F284" t="s">
        <v>3630</v>
      </c>
    </row>
    <row r="285" spans="1:6" x14ac:dyDescent="0.25">
      <c r="A285">
        <v>3583503</v>
      </c>
      <c r="B285" t="s">
        <v>3630</v>
      </c>
      <c r="C285">
        <v>0</v>
      </c>
      <c r="D285">
        <v>0</v>
      </c>
      <c r="E285" t="s">
        <v>3630</v>
      </c>
      <c r="F285" t="s">
        <v>3630</v>
      </c>
    </row>
    <row r="286" spans="1:6" x14ac:dyDescent="0.25">
      <c r="A286">
        <v>3715703</v>
      </c>
      <c r="B286" t="s">
        <v>3630</v>
      </c>
      <c r="C286">
        <v>0</v>
      </c>
      <c r="D286">
        <v>0</v>
      </c>
      <c r="E286" t="s">
        <v>3630</v>
      </c>
      <c r="F286" t="s">
        <v>3630</v>
      </c>
    </row>
    <row r="287" spans="1:6" x14ac:dyDescent="0.25">
      <c r="A287">
        <v>4071803</v>
      </c>
      <c r="B287" t="s">
        <v>3630</v>
      </c>
      <c r="C287">
        <v>0</v>
      </c>
      <c r="D287">
        <v>0</v>
      </c>
      <c r="E287" t="s">
        <v>3630</v>
      </c>
      <c r="F287" t="s">
        <v>3630</v>
      </c>
    </row>
    <row r="288" spans="1:6" x14ac:dyDescent="0.25">
      <c r="A288">
        <v>4123203</v>
      </c>
      <c r="B288" t="s">
        <v>3630</v>
      </c>
      <c r="C288">
        <v>0</v>
      </c>
      <c r="D288">
        <v>0</v>
      </c>
      <c r="E288" t="s">
        <v>3630</v>
      </c>
      <c r="F288" t="s">
        <v>3630</v>
      </c>
    </row>
    <row r="289" spans="1:6" x14ac:dyDescent="0.25">
      <c r="A289">
        <v>4579203</v>
      </c>
      <c r="B289" t="s">
        <v>3630</v>
      </c>
      <c r="C289">
        <v>0</v>
      </c>
      <c r="D289">
        <v>0</v>
      </c>
      <c r="E289" t="s">
        <v>3630</v>
      </c>
      <c r="F289" t="s">
        <v>3630</v>
      </c>
    </row>
    <row r="290" spans="1:6" x14ac:dyDescent="0.25">
      <c r="A290">
        <v>3343203</v>
      </c>
      <c r="B290" t="s">
        <v>3630</v>
      </c>
      <c r="C290">
        <v>0</v>
      </c>
      <c r="D290">
        <v>0</v>
      </c>
      <c r="E290" t="s">
        <v>3630</v>
      </c>
      <c r="F290" t="s">
        <v>3630</v>
      </c>
    </row>
    <row r="291" spans="1:6" x14ac:dyDescent="0.25">
      <c r="A291">
        <v>4571203</v>
      </c>
      <c r="B291" t="s">
        <v>3630</v>
      </c>
      <c r="C291">
        <v>0</v>
      </c>
      <c r="D291">
        <v>0</v>
      </c>
      <c r="E291" t="s">
        <v>3630</v>
      </c>
      <c r="F291" t="s">
        <v>3630</v>
      </c>
    </row>
    <row r="292" spans="1:6" x14ac:dyDescent="0.25">
      <c r="A292">
        <v>247903</v>
      </c>
      <c r="B292" t="s">
        <v>3630</v>
      </c>
      <c r="C292">
        <v>0</v>
      </c>
      <c r="D292">
        <v>0</v>
      </c>
      <c r="E292" t="s">
        <v>3630</v>
      </c>
      <c r="F292" t="s">
        <v>3630</v>
      </c>
    </row>
    <row r="293" spans="1:6" x14ac:dyDescent="0.25">
      <c r="A293">
        <v>1381203</v>
      </c>
      <c r="B293" t="s">
        <v>3630</v>
      </c>
      <c r="C293">
        <v>0</v>
      </c>
      <c r="D293">
        <v>0</v>
      </c>
      <c r="E293" t="s">
        <v>3630</v>
      </c>
      <c r="F293" t="s">
        <v>3630</v>
      </c>
    </row>
    <row r="294" spans="1:6" x14ac:dyDescent="0.25">
      <c r="A294">
        <v>6126703</v>
      </c>
      <c r="B294" t="s">
        <v>3630</v>
      </c>
      <c r="C294">
        <v>0</v>
      </c>
      <c r="D294">
        <v>0</v>
      </c>
      <c r="E294" t="s">
        <v>3630</v>
      </c>
      <c r="F294" t="s">
        <v>3630</v>
      </c>
    </row>
    <row r="295" spans="1:6" x14ac:dyDescent="0.25">
      <c r="A295">
        <v>6219503</v>
      </c>
      <c r="B295" t="s">
        <v>3630</v>
      </c>
      <c r="C295">
        <v>0</v>
      </c>
      <c r="D295">
        <v>0</v>
      </c>
      <c r="E295" t="s">
        <v>3630</v>
      </c>
      <c r="F295" t="s">
        <v>3630</v>
      </c>
    </row>
    <row r="296" spans="1:6" x14ac:dyDescent="0.25">
      <c r="A296">
        <v>1751603</v>
      </c>
      <c r="B296" t="s">
        <v>3630</v>
      </c>
      <c r="C296">
        <v>0</v>
      </c>
      <c r="D296">
        <v>0</v>
      </c>
      <c r="E296" t="s">
        <v>3630</v>
      </c>
      <c r="F296" t="s">
        <v>3630</v>
      </c>
    </row>
    <row r="297" spans="1:6" x14ac:dyDescent="0.25">
      <c r="A297">
        <v>3765303</v>
      </c>
      <c r="B297" t="s">
        <v>3630</v>
      </c>
      <c r="C297">
        <v>0</v>
      </c>
      <c r="D297">
        <v>0</v>
      </c>
      <c r="E297" t="s">
        <v>3630</v>
      </c>
      <c r="F297" t="s">
        <v>3630</v>
      </c>
    </row>
    <row r="298" spans="1:6" x14ac:dyDescent="0.25">
      <c r="A298">
        <v>4083203</v>
      </c>
      <c r="B298" t="s">
        <v>3630</v>
      </c>
      <c r="C298">
        <v>0</v>
      </c>
      <c r="D298">
        <v>0</v>
      </c>
      <c r="E298" t="s">
        <v>3630</v>
      </c>
      <c r="F298" t="s">
        <v>3630</v>
      </c>
    </row>
    <row r="299" spans="1:6" x14ac:dyDescent="0.25">
      <c r="A299">
        <v>3493303</v>
      </c>
      <c r="B299" t="s">
        <v>3630</v>
      </c>
      <c r="C299">
        <v>0</v>
      </c>
      <c r="D299">
        <v>0</v>
      </c>
      <c r="E299" t="s">
        <v>3630</v>
      </c>
      <c r="F299" t="s">
        <v>3630</v>
      </c>
    </row>
    <row r="300" spans="1:6" x14ac:dyDescent="0.25">
      <c r="A300">
        <v>5754103</v>
      </c>
      <c r="B300" t="s">
        <v>3630</v>
      </c>
      <c r="C300">
        <v>0</v>
      </c>
      <c r="D300">
        <v>0</v>
      </c>
      <c r="E300" t="s">
        <v>3630</v>
      </c>
      <c r="F300" t="s">
        <v>3630</v>
      </c>
    </row>
    <row r="301" spans="1:6" x14ac:dyDescent="0.25">
      <c r="A301">
        <v>333903</v>
      </c>
      <c r="B301" t="s">
        <v>3630</v>
      </c>
      <c r="C301">
        <v>0</v>
      </c>
      <c r="D301">
        <v>0</v>
      </c>
      <c r="E301" t="s">
        <v>3630</v>
      </c>
      <c r="F301" t="s">
        <v>3630</v>
      </c>
    </row>
    <row r="302" spans="1:6" x14ac:dyDescent="0.25">
      <c r="A302">
        <v>2005403</v>
      </c>
      <c r="B302" t="s">
        <v>3630</v>
      </c>
      <c r="C302">
        <v>0</v>
      </c>
      <c r="D302">
        <v>0</v>
      </c>
      <c r="E302" t="s">
        <v>3630</v>
      </c>
      <c r="F302" t="s">
        <v>3630</v>
      </c>
    </row>
    <row r="303" spans="1:6" x14ac:dyDescent="0.25">
      <c r="A303">
        <v>1373203</v>
      </c>
      <c r="B303" t="s">
        <v>3630</v>
      </c>
      <c r="C303">
        <v>0</v>
      </c>
      <c r="D303">
        <v>0</v>
      </c>
      <c r="E303" t="s">
        <v>3630</v>
      </c>
      <c r="F303" t="s">
        <v>3630</v>
      </c>
    </row>
    <row r="304" spans="1:6" x14ac:dyDescent="0.25">
      <c r="A304">
        <v>5207203</v>
      </c>
      <c r="B304" t="s">
        <v>3630</v>
      </c>
      <c r="C304">
        <v>0</v>
      </c>
      <c r="D304">
        <v>0</v>
      </c>
      <c r="E304" t="s">
        <v>3630</v>
      </c>
      <c r="F304" t="s">
        <v>3630</v>
      </c>
    </row>
    <row r="305" spans="1:6" x14ac:dyDescent="0.25">
      <c r="A305">
        <v>5294103</v>
      </c>
      <c r="B305" t="s">
        <v>3630</v>
      </c>
      <c r="C305">
        <v>0</v>
      </c>
      <c r="D305">
        <v>0</v>
      </c>
      <c r="E305" t="s">
        <v>3630</v>
      </c>
      <c r="F305" t="s">
        <v>3630</v>
      </c>
    </row>
    <row r="306" spans="1:6" x14ac:dyDescent="0.25">
      <c r="A306">
        <v>405703</v>
      </c>
      <c r="B306" t="s">
        <v>3630</v>
      </c>
      <c r="C306">
        <v>0</v>
      </c>
      <c r="D306">
        <v>0</v>
      </c>
      <c r="E306" t="s">
        <v>3630</v>
      </c>
      <c r="F306" t="s">
        <v>3630</v>
      </c>
    </row>
    <row r="307" spans="1:6" x14ac:dyDescent="0.25">
      <c r="A307">
        <v>5584203</v>
      </c>
      <c r="B307" t="s">
        <v>3630</v>
      </c>
      <c r="C307">
        <v>0</v>
      </c>
      <c r="D307">
        <v>0</v>
      </c>
      <c r="E307" t="s">
        <v>3630</v>
      </c>
      <c r="F307" t="s">
        <v>3630</v>
      </c>
    </row>
    <row r="308" spans="1:6" x14ac:dyDescent="0.25">
      <c r="A308">
        <v>4921403</v>
      </c>
      <c r="B308" t="s">
        <v>3630</v>
      </c>
      <c r="C308">
        <v>0</v>
      </c>
      <c r="D308">
        <v>0</v>
      </c>
      <c r="E308" t="s">
        <v>3630</v>
      </c>
      <c r="F308" t="s">
        <v>3630</v>
      </c>
    </row>
    <row r="309" spans="1:6" x14ac:dyDescent="0.25">
      <c r="A309">
        <v>380503</v>
      </c>
      <c r="B309" t="s">
        <v>3630</v>
      </c>
      <c r="C309">
        <v>0</v>
      </c>
      <c r="D309">
        <v>0</v>
      </c>
      <c r="E309" t="s">
        <v>3630</v>
      </c>
      <c r="F309" t="s">
        <v>3630</v>
      </c>
    </row>
    <row r="310" spans="1:6" x14ac:dyDescent="0.25">
      <c r="A310">
        <v>5135203</v>
      </c>
      <c r="B310" t="s">
        <v>3630</v>
      </c>
      <c r="C310">
        <v>0</v>
      </c>
      <c r="D310">
        <v>0</v>
      </c>
      <c r="E310" t="s">
        <v>3630</v>
      </c>
      <c r="F310" t="s">
        <v>3630</v>
      </c>
    </row>
    <row r="311" spans="1:6" x14ac:dyDescent="0.25">
      <c r="A311">
        <v>2561203</v>
      </c>
      <c r="B311" t="s">
        <v>3630</v>
      </c>
      <c r="C311">
        <v>0</v>
      </c>
      <c r="D311">
        <v>0</v>
      </c>
      <c r="E311" t="s">
        <v>3630</v>
      </c>
      <c r="F311" t="s">
        <v>3630</v>
      </c>
    </row>
    <row r="312" spans="1:6" x14ac:dyDescent="0.25">
      <c r="A312">
        <v>5381903</v>
      </c>
      <c r="B312" t="s">
        <v>3630</v>
      </c>
      <c r="C312">
        <v>0</v>
      </c>
      <c r="D312">
        <v>0</v>
      </c>
      <c r="E312" t="s">
        <v>3630</v>
      </c>
      <c r="F312" t="s">
        <v>3630</v>
      </c>
    </row>
    <row r="313" spans="1:6" x14ac:dyDescent="0.25">
      <c r="A313">
        <v>4193203</v>
      </c>
      <c r="B313" t="s">
        <v>3630</v>
      </c>
      <c r="C313">
        <v>0</v>
      </c>
      <c r="D313">
        <v>0</v>
      </c>
      <c r="E313" t="s">
        <v>3630</v>
      </c>
      <c r="F313" t="s">
        <v>3630</v>
      </c>
    </row>
    <row r="314" spans="1:6" x14ac:dyDescent="0.25">
      <c r="A314">
        <v>5222903</v>
      </c>
      <c r="B314" t="s">
        <v>3630</v>
      </c>
      <c r="C314">
        <v>0</v>
      </c>
      <c r="D314">
        <v>0</v>
      </c>
      <c r="E314" t="s">
        <v>3630</v>
      </c>
      <c r="F314" t="s">
        <v>3630</v>
      </c>
    </row>
    <row r="315" spans="1:6" x14ac:dyDescent="0.25">
      <c r="A315">
        <v>2563203</v>
      </c>
      <c r="B315" t="s">
        <v>3630</v>
      </c>
      <c r="C315">
        <v>0</v>
      </c>
      <c r="D315">
        <v>0</v>
      </c>
      <c r="E315" t="s">
        <v>3630</v>
      </c>
      <c r="F315" t="s">
        <v>3630</v>
      </c>
    </row>
    <row r="316" spans="1:6" x14ac:dyDescent="0.25">
      <c r="A316">
        <v>2221503</v>
      </c>
      <c r="B316" t="s">
        <v>3630</v>
      </c>
      <c r="C316">
        <v>0</v>
      </c>
      <c r="D316">
        <v>0</v>
      </c>
      <c r="E316" t="s">
        <v>3630</v>
      </c>
      <c r="F316" t="s">
        <v>3630</v>
      </c>
    </row>
    <row r="317" spans="1:6" x14ac:dyDescent="0.25">
      <c r="A317">
        <v>5679803</v>
      </c>
      <c r="B317" t="s">
        <v>3630</v>
      </c>
      <c r="C317">
        <v>0</v>
      </c>
      <c r="D317">
        <v>0</v>
      </c>
      <c r="E317" t="s">
        <v>3630</v>
      </c>
      <c r="F317" t="s">
        <v>3630</v>
      </c>
    </row>
    <row r="318" spans="1:6" x14ac:dyDescent="0.25">
      <c r="A318">
        <v>3283303</v>
      </c>
      <c r="B318" t="s">
        <v>3630</v>
      </c>
      <c r="C318">
        <v>0</v>
      </c>
      <c r="D318">
        <v>0</v>
      </c>
      <c r="E318" t="s">
        <v>3630</v>
      </c>
      <c r="F318" t="s">
        <v>3630</v>
      </c>
    </row>
    <row r="319" spans="1:6" x14ac:dyDescent="0.25">
      <c r="A319">
        <v>4087403</v>
      </c>
      <c r="B319" t="s">
        <v>3630</v>
      </c>
      <c r="C319">
        <v>0</v>
      </c>
      <c r="D319">
        <v>0</v>
      </c>
      <c r="E319" t="s">
        <v>3630</v>
      </c>
      <c r="F319" t="s">
        <v>3630</v>
      </c>
    </row>
    <row r="320" spans="1:6" x14ac:dyDescent="0.25">
      <c r="A320">
        <v>1201403</v>
      </c>
      <c r="B320" t="s">
        <v>3630</v>
      </c>
      <c r="C320">
        <v>0</v>
      </c>
      <c r="D320">
        <v>0</v>
      </c>
      <c r="E320" t="s">
        <v>3630</v>
      </c>
      <c r="F320" t="s">
        <v>3630</v>
      </c>
    </row>
    <row r="321" spans="1:6" x14ac:dyDescent="0.25">
      <c r="A321">
        <v>5914103</v>
      </c>
      <c r="B321" t="s">
        <v>3630</v>
      </c>
      <c r="C321">
        <v>0</v>
      </c>
      <c r="D321">
        <v>0</v>
      </c>
      <c r="E321" t="s">
        <v>3630</v>
      </c>
      <c r="F321" t="s">
        <v>3630</v>
      </c>
    </row>
    <row r="322" spans="1:6" x14ac:dyDescent="0.25">
      <c r="A322">
        <v>3147203</v>
      </c>
      <c r="B322" t="s">
        <v>3630</v>
      </c>
      <c r="C322">
        <v>0</v>
      </c>
      <c r="D322">
        <v>0</v>
      </c>
      <c r="E322" t="s">
        <v>3630</v>
      </c>
      <c r="F322" t="s">
        <v>3630</v>
      </c>
    </row>
    <row r="323" spans="1:6" x14ac:dyDescent="0.25">
      <c r="A323">
        <v>4741203</v>
      </c>
      <c r="B323" t="s">
        <v>3630</v>
      </c>
      <c r="C323">
        <v>0</v>
      </c>
      <c r="D323">
        <v>0</v>
      </c>
      <c r="E323" t="s">
        <v>3630</v>
      </c>
      <c r="F323" t="s">
        <v>3630</v>
      </c>
    </row>
    <row r="324" spans="1:6" x14ac:dyDescent="0.25">
      <c r="A324">
        <v>2173203</v>
      </c>
      <c r="B324" t="s">
        <v>3630</v>
      </c>
      <c r="C324">
        <v>0</v>
      </c>
      <c r="D324">
        <v>0</v>
      </c>
      <c r="E324" t="s">
        <v>3630</v>
      </c>
      <c r="F324" t="s">
        <v>3630</v>
      </c>
    </row>
    <row r="325" spans="1:6" x14ac:dyDescent="0.25">
      <c r="A325">
        <v>3353203</v>
      </c>
      <c r="B325" t="s">
        <v>3630</v>
      </c>
      <c r="C325">
        <v>0</v>
      </c>
      <c r="D325">
        <v>0</v>
      </c>
      <c r="E325" t="s">
        <v>3630</v>
      </c>
      <c r="F325" t="s">
        <v>3630</v>
      </c>
    </row>
    <row r="326" spans="1:6" x14ac:dyDescent="0.25">
      <c r="A326">
        <v>5888203</v>
      </c>
      <c r="B326" t="s">
        <v>3630</v>
      </c>
      <c r="C326">
        <v>0</v>
      </c>
      <c r="D326">
        <v>0</v>
      </c>
      <c r="E326" t="s">
        <v>3630</v>
      </c>
      <c r="F326" t="s">
        <v>3630</v>
      </c>
    </row>
    <row r="327" spans="1:6" x14ac:dyDescent="0.25">
      <c r="A327">
        <v>2077803</v>
      </c>
      <c r="B327" t="s">
        <v>3630</v>
      </c>
      <c r="C327">
        <v>0</v>
      </c>
      <c r="D327">
        <v>0</v>
      </c>
      <c r="E327" t="s">
        <v>3630</v>
      </c>
      <c r="F327" t="s">
        <v>3630</v>
      </c>
    </row>
    <row r="328" spans="1:6" x14ac:dyDescent="0.25">
      <c r="A328">
        <v>2173503</v>
      </c>
      <c r="B328" t="s">
        <v>3630</v>
      </c>
      <c r="C328">
        <v>0</v>
      </c>
      <c r="D328">
        <v>0</v>
      </c>
      <c r="E328" t="s">
        <v>3630</v>
      </c>
      <c r="F328" t="s">
        <v>3630</v>
      </c>
    </row>
    <row r="329" spans="1:6" x14ac:dyDescent="0.25">
      <c r="A329">
        <v>161803</v>
      </c>
      <c r="B329" t="s">
        <v>3630</v>
      </c>
      <c r="C329">
        <v>0</v>
      </c>
      <c r="D329">
        <v>0</v>
      </c>
      <c r="E329" t="s">
        <v>3630</v>
      </c>
      <c r="F329" t="s">
        <v>3630</v>
      </c>
    </row>
    <row r="330" spans="1:6" x14ac:dyDescent="0.25">
      <c r="A330">
        <v>1227403</v>
      </c>
      <c r="B330" t="s">
        <v>3630</v>
      </c>
      <c r="C330">
        <v>0</v>
      </c>
      <c r="D330">
        <v>0</v>
      </c>
      <c r="E330" t="s">
        <v>3630</v>
      </c>
      <c r="F330" t="s">
        <v>3630</v>
      </c>
    </row>
    <row r="331" spans="1:6" x14ac:dyDescent="0.25">
      <c r="A331">
        <v>6217303</v>
      </c>
      <c r="B331" t="s">
        <v>3630</v>
      </c>
      <c r="C331">
        <v>0</v>
      </c>
      <c r="D331">
        <v>0</v>
      </c>
      <c r="E331" t="s">
        <v>3630</v>
      </c>
      <c r="F331" t="s">
        <v>3630</v>
      </c>
    </row>
    <row r="332" spans="1:6" x14ac:dyDescent="0.25">
      <c r="A332">
        <v>6319803</v>
      </c>
      <c r="B332" t="s">
        <v>3630</v>
      </c>
      <c r="C332">
        <v>0</v>
      </c>
      <c r="D332">
        <v>0</v>
      </c>
      <c r="E332" t="s">
        <v>3630</v>
      </c>
      <c r="F332" t="s">
        <v>3630</v>
      </c>
    </row>
    <row r="333" spans="1:6" x14ac:dyDescent="0.25">
      <c r="A333">
        <v>204603</v>
      </c>
      <c r="B333" t="s">
        <v>3630</v>
      </c>
      <c r="C333">
        <v>0</v>
      </c>
      <c r="D333">
        <v>0</v>
      </c>
      <c r="E333" t="s">
        <v>3630</v>
      </c>
      <c r="F333" t="s">
        <v>3630</v>
      </c>
    </row>
    <row r="334" spans="1:6" x14ac:dyDescent="0.25">
      <c r="A334">
        <v>1809403</v>
      </c>
      <c r="B334" t="s">
        <v>3630</v>
      </c>
      <c r="C334">
        <v>0</v>
      </c>
      <c r="D334">
        <v>0</v>
      </c>
      <c r="E334" t="s">
        <v>3630</v>
      </c>
      <c r="F334" t="s">
        <v>3630</v>
      </c>
    </row>
    <row r="335" spans="1:6" x14ac:dyDescent="0.25">
      <c r="A335">
        <v>1149203</v>
      </c>
      <c r="B335" t="s">
        <v>3630</v>
      </c>
      <c r="C335">
        <v>0</v>
      </c>
      <c r="D335">
        <v>0</v>
      </c>
      <c r="E335" t="s">
        <v>3630</v>
      </c>
      <c r="F335" t="s">
        <v>3630</v>
      </c>
    </row>
    <row r="336" spans="1:6" x14ac:dyDescent="0.25">
      <c r="A336">
        <v>3141203</v>
      </c>
      <c r="B336" t="s">
        <v>3630</v>
      </c>
      <c r="C336">
        <v>0</v>
      </c>
      <c r="D336">
        <v>0</v>
      </c>
      <c r="E336" t="s">
        <v>3630</v>
      </c>
      <c r="F336" t="s">
        <v>3630</v>
      </c>
    </row>
    <row r="337" spans="1:6" x14ac:dyDescent="0.25">
      <c r="A337">
        <v>5543803</v>
      </c>
      <c r="B337" t="s">
        <v>3630</v>
      </c>
      <c r="C337">
        <v>0</v>
      </c>
      <c r="D337">
        <v>0</v>
      </c>
      <c r="E337" t="s">
        <v>3630</v>
      </c>
      <c r="F337" t="s">
        <v>3630</v>
      </c>
    </row>
    <row r="338" spans="1:6" x14ac:dyDescent="0.25">
      <c r="A338">
        <v>5563703</v>
      </c>
      <c r="B338" t="s">
        <v>3630</v>
      </c>
      <c r="C338">
        <v>0</v>
      </c>
      <c r="D338">
        <v>0</v>
      </c>
      <c r="E338" t="s">
        <v>3630</v>
      </c>
      <c r="F338" t="s">
        <v>3630</v>
      </c>
    </row>
    <row r="339" spans="1:6" x14ac:dyDescent="0.25">
      <c r="A339">
        <v>3345203</v>
      </c>
      <c r="B339" t="s">
        <v>3630</v>
      </c>
      <c r="C339">
        <v>0</v>
      </c>
      <c r="D339">
        <v>0</v>
      </c>
      <c r="E339" t="s">
        <v>3630</v>
      </c>
      <c r="F339" t="s">
        <v>3630</v>
      </c>
    </row>
    <row r="340" spans="1:6" x14ac:dyDescent="0.25">
      <c r="A340">
        <v>1369303</v>
      </c>
      <c r="B340" t="s">
        <v>3630</v>
      </c>
      <c r="C340">
        <v>0</v>
      </c>
      <c r="D340">
        <v>0</v>
      </c>
      <c r="E340" t="s">
        <v>3630</v>
      </c>
      <c r="F340" t="s">
        <v>3630</v>
      </c>
    </row>
    <row r="341" spans="1:6" x14ac:dyDescent="0.25">
      <c r="A341">
        <v>1517203</v>
      </c>
      <c r="B341" t="s">
        <v>3630</v>
      </c>
      <c r="C341">
        <v>0</v>
      </c>
      <c r="D341">
        <v>0</v>
      </c>
      <c r="E341" t="s">
        <v>3630</v>
      </c>
      <c r="F341" t="s">
        <v>3630</v>
      </c>
    </row>
    <row r="342" spans="1:6" x14ac:dyDescent="0.25">
      <c r="A342">
        <v>3183803</v>
      </c>
      <c r="B342" t="s">
        <v>3630</v>
      </c>
      <c r="C342">
        <v>0</v>
      </c>
      <c r="D342">
        <v>0</v>
      </c>
      <c r="E342" t="s">
        <v>3630</v>
      </c>
      <c r="F342" t="s">
        <v>3630</v>
      </c>
    </row>
    <row r="343" spans="1:6" x14ac:dyDescent="0.25">
      <c r="A343">
        <v>3749303</v>
      </c>
      <c r="B343" t="s">
        <v>3630</v>
      </c>
      <c r="C343">
        <v>0</v>
      </c>
      <c r="D343">
        <v>0</v>
      </c>
      <c r="E343" t="s">
        <v>3630</v>
      </c>
      <c r="F343" t="s">
        <v>3630</v>
      </c>
    </row>
    <row r="344" spans="1:6" x14ac:dyDescent="0.25">
      <c r="A344">
        <v>4117203</v>
      </c>
      <c r="B344" t="s">
        <v>3630</v>
      </c>
      <c r="C344">
        <v>0</v>
      </c>
      <c r="D344">
        <v>0</v>
      </c>
      <c r="E344" t="s">
        <v>3630</v>
      </c>
      <c r="F344" t="s">
        <v>3630</v>
      </c>
    </row>
    <row r="345" spans="1:6" x14ac:dyDescent="0.25">
      <c r="A345">
        <v>1377203</v>
      </c>
      <c r="B345" t="s">
        <v>3630</v>
      </c>
      <c r="C345">
        <v>0</v>
      </c>
      <c r="D345">
        <v>0</v>
      </c>
      <c r="E345" t="s">
        <v>3630</v>
      </c>
      <c r="F345" t="s">
        <v>3630</v>
      </c>
    </row>
    <row r="346" spans="1:6" x14ac:dyDescent="0.25">
      <c r="A346">
        <v>4241203</v>
      </c>
      <c r="B346" t="s">
        <v>3630</v>
      </c>
      <c r="C346">
        <v>0</v>
      </c>
      <c r="D346">
        <v>0</v>
      </c>
      <c r="E346" t="s">
        <v>3630</v>
      </c>
      <c r="F346" t="s">
        <v>3630</v>
      </c>
    </row>
    <row r="347" spans="1:6" x14ac:dyDescent="0.25">
      <c r="A347">
        <v>2349503</v>
      </c>
      <c r="B347" t="s">
        <v>3630</v>
      </c>
      <c r="C347">
        <v>0</v>
      </c>
      <c r="D347">
        <v>0</v>
      </c>
      <c r="E347" t="s">
        <v>3630</v>
      </c>
      <c r="F347" t="s">
        <v>3630</v>
      </c>
    </row>
    <row r="348" spans="1:6" x14ac:dyDescent="0.25">
      <c r="A348">
        <v>190303</v>
      </c>
      <c r="B348" t="s">
        <v>3630</v>
      </c>
      <c r="C348">
        <v>0</v>
      </c>
      <c r="D348">
        <v>0</v>
      </c>
      <c r="E348" t="s">
        <v>3630</v>
      </c>
      <c r="F348" t="s">
        <v>3630</v>
      </c>
    </row>
    <row r="349" spans="1:6" x14ac:dyDescent="0.25">
      <c r="A349">
        <v>5287803</v>
      </c>
      <c r="B349" t="s">
        <v>3630</v>
      </c>
      <c r="C349">
        <v>0</v>
      </c>
      <c r="D349">
        <v>0</v>
      </c>
      <c r="E349" t="s">
        <v>3630</v>
      </c>
      <c r="F349" t="s">
        <v>3630</v>
      </c>
    </row>
    <row r="350" spans="1:6" x14ac:dyDescent="0.25">
      <c r="A350">
        <v>6417703</v>
      </c>
      <c r="B350" t="s">
        <v>3630</v>
      </c>
      <c r="C350">
        <v>0</v>
      </c>
      <c r="D350">
        <v>0</v>
      </c>
      <c r="E350" t="s">
        <v>3630</v>
      </c>
      <c r="F350" t="s">
        <v>3630</v>
      </c>
    </row>
    <row r="351" spans="1:6" x14ac:dyDescent="0.25">
      <c r="A351">
        <v>2399203</v>
      </c>
      <c r="B351" t="s">
        <v>3630</v>
      </c>
      <c r="C351">
        <v>0</v>
      </c>
      <c r="D351">
        <v>0</v>
      </c>
      <c r="E351" t="s">
        <v>3630</v>
      </c>
      <c r="F351" t="s">
        <v>3630</v>
      </c>
    </row>
    <row r="352" spans="1:6" x14ac:dyDescent="0.25">
      <c r="A352">
        <v>4937203</v>
      </c>
      <c r="B352" t="s">
        <v>3630</v>
      </c>
      <c r="C352">
        <v>0</v>
      </c>
      <c r="D352">
        <v>0</v>
      </c>
      <c r="E352" t="s">
        <v>3630</v>
      </c>
      <c r="F352" t="s">
        <v>3630</v>
      </c>
    </row>
    <row r="353" spans="1:6" x14ac:dyDescent="0.25">
      <c r="A353">
        <v>139003</v>
      </c>
      <c r="B353" t="s">
        <v>3630</v>
      </c>
      <c r="C353">
        <v>0</v>
      </c>
      <c r="D353">
        <v>0</v>
      </c>
      <c r="E353" t="s">
        <v>3630</v>
      </c>
      <c r="F353" t="s">
        <v>3630</v>
      </c>
    </row>
    <row r="354" spans="1:6" x14ac:dyDescent="0.25">
      <c r="A354">
        <v>392903</v>
      </c>
      <c r="B354" t="s">
        <v>3630</v>
      </c>
      <c r="C354">
        <v>0</v>
      </c>
      <c r="D354">
        <v>0</v>
      </c>
      <c r="E354" t="s">
        <v>3630</v>
      </c>
      <c r="F354" t="s">
        <v>3630</v>
      </c>
    </row>
    <row r="355" spans="1:6" x14ac:dyDescent="0.25">
      <c r="A355">
        <v>400503</v>
      </c>
      <c r="B355" t="s">
        <v>3630</v>
      </c>
      <c r="C355">
        <v>0</v>
      </c>
      <c r="D355">
        <v>0</v>
      </c>
      <c r="E355" t="s">
        <v>3630</v>
      </c>
      <c r="F355" t="s">
        <v>3630</v>
      </c>
    </row>
    <row r="356" spans="1:6" x14ac:dyDescent="0.25">
      <c r="A356">
        <v>2215203</v>
      </c>
      <c r="B356" t="s">
        <v>3630</v>
      </c>
      <c r="C356">
        <v>0</v>
      </c>
      <c r="D356">
        <v>0</v>
      </c>
      <c r="E356" t="s">
        <v>3630</v>
      </c>
      <c r="F356" t="s">
        <v>3630</v>
      </c>
    </row>
    <row r="357" spans="1:6" x14ac:dyDescent="0.25">
      <c r="A357">
        <v>3271403</v>
      </c>
      <c r="B357" t="s">
        <v>3630</v>
      </c>
      <c r="C357">
        <v>0</v>
      </c>
      <c r="D357">
        <v>0</v>
      </c>
      <c r="E357" t="s">
        <v>3630</v>
      </c>
      <c r="F357" t="s">
        <v>3630</v>
      </c>
    </row>
    <row r="358" spans="1:6" x14ac:dyDescent="0.25">
      <c r="A358">
        <v>5984503</v>
      </c>
      <c r="B358" t="s">
        <v>3630</v>
      </c>
      <c r="C358">
        <v>0</v>
      </c>
      <c r="D358">
        <v>0</v>
      </c>
      <c r="E358" t="s">
        <v>3630</v>
      </c>
      <c r="F358" t="s">
        <v>3630</v>
      </c>
    </row>
    <row r="359" spans="1:6" x14ac:dyDescent="0.25">
      <c r="A359">
        <v>1495203</v>
      </c>
      <c r="B359" t="s">
        <v>3630</v>
      </c>
      <c r="C359">
        <v>0</v>
      </c>
      <c r="D359">
        <v>0</v>
      </c>
      <c r="E359" t="s">
        <v>3630</v>
      </c>
      <c r="F359" t="s">
        <v>3630</v>
      </c>
    </row>
    <row r="360" spans="1:6" x14ac:dyDescent="0.25">
      <c r="A360">
        <v>5726303</v>
      </c>
      <c r="B360" t="s">
        <v>3630</v>
      </c>
      <c r="C360">
        <v>0</v>
      </c>
      <c r="D360">
        <v>0</v>
      </c>
      <c r="E360" t="s">
        <v>3630</v>
      </c>
      <c r="F360" t="s">
        <v>3630</v>
      </c>
    </row>
    <row r="361" spans="1:6" x14ac:dyDescent="0.25">
      <c r="A361">
        <v>4071403</v>
      </c>
      <c r="B361" t="s">
        <v>3630</v>
      </c>
      <c r="C361">
        <v>0</v>
      </c>
      <c r="D361">
        <v>0</v>
      </c>
      <c r="E361" t="s">
        <v>3630</v>
      </c>
      <c r="F361" t="s">
        <v>3630</v>
      </c>
    </row>
    <row r="362" spans="1:6" x14ac:dyDescent="0.25">
      <c r="A362">
        <v>6534403</v>
      </c>
      <c r="B362" t="s">
        <v>3630</v>
      </c>
      <c r="C362">
        <v>0</v>
      </c>
      <c r="D362">
        <v>0</v>
      </c>
      <c r="E362" t="s">
        <v>3630</v>
      </c>
      <c r="F362" t="s">
        <v>3630</v>
      </c>
    </row>
    <row r="363" spans="1:6" x14ac:dyDescent="0.25">
      <c r="A363">
        <v>23003</v>
      </c>
      <c r="B363" t="s">
        <v>3630</v>
      </c>
      <c r="C363">
        <v>0</v>
      </c>
      <c r="D363">
        <v>0</v>
      </c>
      <c r="E363" t="s">
        <v>3630</v>
      </c>
      <c r="F363" t="s">
        <v>3630</v>
      </c>
    </row>
    <row r="364" spans="1:6" x14ac:dyDescent="0.25">
      <c r="A364">
        <v>222203</v>
      </c>
      <c r="B364" t="s">
        <v>3630</v>
      </c>
      <c r="C364">
        <v>0</v>
      </c>
      <c r="D364">
        <v>0</v>
      </c>
      <c r="E364" t="s">
        <v>3630</v>
      </c>
      <c r="F364" t="s">
        <v>3630</v>
      </c>
    </row>
    <row r="365" spans="1:6" x14ac:dyDescent="0.25">
      <c r="A365">
        <v>5285803</v>
      </c>
      <c r="B365" t="s">
        <v>3630</v>
      </c>
      <c r="C365">
        <v>0</v>
      </c>
      <c r="D365">
        <v>0</v>
      </c>
      <c r="E365" t="s">
        <v>3630</v>
      </c>
      <c r="F365" t="s">
        <v>3630</v>
      </c>
    </row>
    <row r="366" spans="1:6" x14ac:dyDescent="0.25">
      <c r="A366">
        <v>5298003</v>
      </c>
      <c r="B366" t="s">
        <v>3630</v>
      </c>
      <c r="C366">
        <v>0</v>
      </c>
      <c r="D366">
        <v>0</v>
      </c>
      <c r="E366" t="s">
        <v>3630</v>
      </c>
      <c r="F366" t="s">
        <v>3630</v>
      </c>
    </row>
    <row r="367" spans="1:6" x14ac:dyDescent="0.25">
      <c r="A367">
        <v>194903</v>
      </c>
      <c r="B367" t="s">
        <v>3630</v>
      </c>
      <c r="C367">
        <v>0</v>
      </c>
      <c r="D367">
        <v>0</v>
      </c>
      <c r="E367" t="s">
        <v>3630</v>
      </c>
      <c r="F367" t="s">
        <v>3630</v>
      </c>
    </row>
    <row r="368" spans="1:6" x14ac:dyDescent="0.25">
      <c r="A368">
        <v>5267703</v>
      </c>
      <c r="B368" t="s">
        <v>3630</v>
      </c>
      <c r="C368">
        <v>0</v>
      </c>
      <c r="D368">
        <v>0</v>
      </c>
      <c r="E368" t="s">
        <v>3630</v>
      </c>
      <c r="F368" t="s">
        <v>3630</v>
      </c>
    </row>
    <row r="369" spans="1:6" x14ac:dyDescent="0.25">
      <c r="A369">
        <v>5247703</v>
      </c>
      <c r="B369" t="s">
        <v>3630</v>
      </c>
      <c r="C369">
        <v>0</v>
      </c>
      <c r="D369">
        <v>0</v>
      </c>
      <c r="E369" t="s">
        <v>3630</v>
      </c>
      <c r="F369" t="s">
        <v>3630</v>
      </c>
    </row>
    <row r="370" spans="1:6" x14ac:dyDescent="0.25">
      <c r="A370">
        <v>6567903</v>
      </c>
      <c r="B370" t="s">
        <v>3630</v>
      </c>
      <c r="C370">
        <v>0</v>
      </c>
      <c r="D370">
        <v>0</v>
      </c>
      <c r="E370" t="s">
        <v>3630</v>
      </c>
      <c r="F370" t="s">
        <v>3630</v>
      </c>
    </row>
    <row r="371" spans="1:6" x14ac:dyDescent="0.25">
      <c r="A371">
        <v>407503</v>
      </c>
      <c r="B371" t="s">
        <v>3630</v>
      </c>
      <c r="C371">
        <v>0</v>
      </c>
      <c r="D371">
        <v>0</v>
      </c>
      <c r="E371" t="s">
        <v>3630</v>
      </c>
      <c r="F371" t="s">
        <v>3630</v>
      </c>
    </row>
    <row r="372" spans="1:6" x14ac:dyDescent="0.25">
      <c r="A372">
        <v>5303703</v>
      </c>
      <c r="B372" t="s">
        <v>3630</v>
      </c>
      <c r="C372">
        <v>0</v>
      </c>
      <c r="D372">
        <v>0</v>
      </c>
      <c r="E372" t="s">
        <v>3630</v>
      </c>
      <c r="F372" t="s">
        <v>3630</v>
      </c>
    </row>
    <row r="373" spans="1:6" x14ac:dyDescent="0.25">
      <c r="A373">
        <v>697203</v>
      </c>
      <c r="B373" t="s">
        <v>3630</v>
      </c>
      <c r="C373">
        <v>0</v>
      </c>
      <c r="D373">
        <v>0</v>
      </c>
      <c r="E373" t="s">
        <v>3630</v>
      </c>
      <c r="F373" t="s">
        <v>3630</v>
      </c>
    </row>
    <row r="374" spans="1:6" x14ac:dyDescent="0.25">
      <c r="A374">
        <v>11303</v>
      </c>
      <c r="B374" t="s">
        <v>3630</v>
      </c>
      <c r="C374">
        <v>0</v>
      </c>
      <c r="D374">
        <v>0</v>
      </c>
      <c r="E374" t="s">
        <v>3630</v>
      </c>
      <c r="F374" t="s">
        <v>3630</v>
      </c>
    </row>
    <row r="375" spans="1:6" x14ac:dyDescent="0.25">
      <c r="A375">
        <v>715203</v>
      </c>
      <c r="B375" t="s">
        <v>3630</v>
      </c>
      <c r="C375">
        <v>0</v>
      </c>
      <c r="D375">
        <v>0</v>
      </c>
      <c r="E375" t="s">
        <v>3630</v>
      </c>
      <c r="F375" t="s">
        <v>3630</v>
      </c>
    </row>
    <row r="376" spans="1:6" x14ac:dyDescent="0.25">
      <c r="A376">
        <v>243303</v>
      </c>
      <c r="B376" t="s">
        <v>3630</v>
      </c>
      <c r="C376">
        <v>0</v>
      </c>
      <c r="D376">
        <v>0</v>
      </c>
      <c r="E376" t="s">
        <v>3630</v>
      </c>
      <c r="F376" t="s">
        <v>3630</v>
      </c>
    </row>
    <row r="377" spans="1:6" x14ac:dyDescent="0.25">
      <c r="A377">
        <v>6525703</v>
      </c>
      <c r="B377" t="s">
        <v>3630</v>
      </c>
      <c r="C377">
        <v>0</v>
      </c>
      <c r="D377">
        <v>0</v>
      </c>
      <c r="E377" t="s">
        <v>3630</v>
      </c>
      <c r="F377" t="s">
        <v>3630</v>
      </c>
    </row>
    <row r="378" spans="1:6" x14ac:dyDescent="0.25">
      <c r="A378">
        <v>6385903</v>
      </c>
      <c r="B378" t="s">
        <v>3630</v>
      </c>
      <c r="C378">
        <v>0</v>
      </c>
      <c r="D378">
        <v>0</v>
      </c>
      <c r="E378" t="s">
        <v>3630</v>
      </c>
      <c r="F378" t="s">
        <v>3630</v>
      </c>
    </row>
    <row r="379" spans="1:6" x14ac:dyDescent="0.25">
      <c r="A379">
        <v>143703</v>
      </c>
      <c r="B379" t="s">
        <v>3630</v>
      </c>
      <c r="C379">
        <v>0</v>
      </c>
      <c r="D379">
        <v>0</v>
      </c>
      <c r="E379" t="s">
        <v>3630</v>
      </c>
      <c r="F379" t="s">
        <v>3630</v>
      </c>
    </row>
    <row r="380" spans="1:6" x14ac:dyDescent="0.25">
      <c r="A380">
        <v>1417203</v>
      </c>
      <c r="B380" t="s">
        <v>3630</v>
      </c>
      <c r="C380">
        <v>0</v>
      </c>
      <c r="D380">
        <v>0</v>
      </c>
      <c r="E380" t="s">
        <v>3630</v>
      </c>
      <c r="F380" t="s">
        <v>3630</v>
      </c>
    </row>
    <row r="381" spans="1:6" x14ac:dyDescent="0.25">
      <c r="A381">
        <v>5890103</v>
      </c>
      <c r="B381" t="s">
        <v>3630</v>
      </c>
      <c r="C381">
        <v>0</v>
      </c>
      <c r="D381">
        <v>0</v>
      </c>
      <c r="E381" t="s">
        <v>3630</v>
      </c>
      <c r="F381" t="s">
        <v>3630</v>
      </c>
    </row>
    <row r="382" spans="1:6" x14ac:dyDescent="0.25">
      <c r="A382">
        <v>5726403</v>
      </c>
      <c r="B382" t="s">
        <v>3630</v>
      </c>
      <c r="C382">
        <v>0</v>
      </c>
      <c r="D382">
        <v>0</v>
      </c>
      <c r="E382" t="s">
        <v>3630</v>
      </c>
      <c r="F382" t="s">
        <v>3630</v>
      </c>
    </row>
    <row r="383" spans="1:6" x14ac:dyDescent="0.25">
      <c r="A383">
        <v>5485703</v>
      </c>
      <c r="B383" t="s">
        <v>3630</v>
      </c>
      <c r="C383">
        <v>0</v>
      </c>
      <c r="D383">
        <v>0</v>
      </c>
      <c r="E383" t="s">
        <v>3630</v>
      </c>
      <c r="F383" t="s">
        <v>3630</v>
      </c>
    </row>
    <row r="384" spans="1:6" x14ac:dyDescent="0.25">
      <c r="A384">
        <v>5719903</v>
      </c>
      <c r="B384" t="s">
        <v>3630</v>
      </c>
      <c r="C384">
        <v>0</v>
      </c>
      <c r="D384">
        <v>0</v>
      </c>
      <c r="E384" t="s">
        <v>3630</v>
      </c>
      <c r="F384" t="s">
        <v>3630</v>
      </c>
    </row>
    <row r="385" spans="1:6" x14ac:dyDescent="0.25">
      <c r="A385">
        <v>4213203</v>
      </c>
      <c r="B385" t="s">
        <v>3630</v>
      </c>
      <c r="C385">
        <v>0</v>
      </c>
      <c r="D385">
        <v>0</v>
      </c>
      <c r="E385" t="s">
        <v>3630</v>
      </c>
      <c r="F385" t="s">
        <v>3630</v>
      </c>
    </row>
    <row r="386" spans="1:6" x14ac:dyDescent="0.25">
      <c r="A386">
        <v>3811203</v>
      </c>
      <c r="B386" t="s">
        <v>3630</v>
      </c>
      <c r="C386">
        <v>0</v>
      </c>
      <c r="D386">
        <v>0</v>
      </c>
      <c r="E386" t="s">
        <v>3630</v>
      </c>
      <c r="F386" t="s">
        <v>3630</v>
      </c>
    </row>
    <row r="387" spans="1:6" x14ac:dyDescent="0.25">
      <c r="A387">
        <v>403603</v>
      </c>
      <c r="B387" t="s">
        <v>3630</v>
      </c>
      <c r="C387">
        <v>0</v>
      </c>
      <c r="D387">
        <v>0</v>
      </c>
      <c r="E387" t="s">
        <v>3630</v>
      </c>
      <c r="F387" t="s">
        <v>3630</v>
      </c>
    </row>
    <row r="388" spans="1:6" x14ac:dyDescent="0.25">
      <c r="A388">
        <v>250303</v>
      </c>
      <c r="B388" t="s">
        <v>3630</v>
      </c>
      <c r="C388">
        <v>0</v>
      </c>
      <c r="D388">
        <v>0</v>
      </c>
      <c r="E388" t="s">
        <v>3630</v>
      </c>
      <c r="F388" t="s">
        <v>3630</v>
      </c>
    </row>
    <row r="389" spans="1:6" x14ac:dyDescent="0.25">
      <c r="A389">
        <v>422603</v>
      </c>
      <c r="B389" t="s">
        <v>3630</v>
      </c>
      <c r="C389">
        <v>0</v>
      </c>
      <c r="D389">
        <v>0</v>
      </c>
      <c r="E389" t="s">
        <v>3630</v>
      </c>
      <c r="F389" t="s">
        <v>3630</v>
      </c>
    </row>
    <row r="390" spans="1:6" x14ac:dyDescent="0.25">
      <c r="A390">
        <v>6534103</v>
      </c>
      <c r="B390" t="s">
        <v>3630</v>
      </c>
      <c r="C390">
        <v>0</v>
      </c>
      <c r="D390">
        <v>0</v>
      </c>
      <c r="E390" t="s">
        <v>3630</v>
      </c>
      <c r="F390" t="s">
        <v>3630</v>
      </c>
    </row>
    <row r="391" spans="1:6" x14ac:dyDescent="0.25">
      <c r="A391">
        <v>5031203</v>
      </c>
      <c r="B391" t="s">
        <v>3630</v>
      </c>
      <c r="C391">
        <v>0</v>
      </c>
      <c r="D391">
        <v>0</v>
      </c>
      <c r="E391" t="s">
        <v>3630</v>
      </c>
      <c r="F391" t="s">
        <v>3630</v>
      </c>
    </row>
    <row r="392" spans="1:6" x14ac:dyDescent="0.25">
      <c r="A392">
        <v>5809703</v>
      </c>
      <c r="B392" t="s">
        <v>3630</v>
      </c>
      <c r="C392">
        <v>0</v>
      </c>
      <c r="D392">
        <v>0</v>
      </c>
      <c r="E392" t="s">
        <v>3630</v>
      </c>
      <c r="F392" t="s">
        <v>3630</v>
      </c>
    </row>
    <row r="393" spans="1:6" x14ac:dyDescent="0.25">
      <c r="A393">
        <v>154003</v>
      </c>
      <c r="B393" t="s">
        <v>3630</v>
      </c>
      <c r="C393">
        <v>0</v>
      </c>
      <c r="D393">
        <v>0</v>
      </c>
      <c r="E393" t="s">
        <v>3630</v>
      </c>
      <c r="F393" t="s">
        <v>3630</v>
      </c>
    </row>
    <row r="394" spans="1:6" x14ac:dyDescent="0.25">
      <c r="A394">
        <v>403503</v>
      </c>
      <c r="B394" t="s">
        <v>3630</v>
      </c>
      <c r="C394">
        <v>0</v>
      </c>
      <c r="D394">
        <v>0</v>
      </c>
      <c r="E394" t="s">
        <v>3630</v>
      </c>
      <c r="F394" t="s">
        <v>3630</v>
      </c>
    </row>
    <row r="395" spans="1:6" x14ac:dyDescent="0.25">
      <c r="A395">
        <v>62903</v>
      </c>
      <c r="B395" t="s">
        <v>3630</v>
      </c>
      <c r="C395">
        <v>0</v>
      </c>
      <c r="D395">
        <v>0</v>
      </c>
      <c r="E395" t="s">
        <v>3630</v>
      </c>
      <c r="F395" t="s">
        <v>3630</v>
      </c>
    </row>
    <row r="396" spans="1:6" x14ac:dyDescent="0.25">
      <c r="A396">
        <v>5763803</v>
      </c>
      <c r="B396" t="s">
        <v>3630</v>
      </c>
      <c r="C396">
        <v>0</v>
      </c>
      <c r="D396">
        <v>0</v>
      </c>
      <c r="E396" t="s">
        <v>3630</v>
      </c>
      <c r="F396" t="s">
        <v>3630</v>
      </c>
    </row>
    <row r="397" spans="1:6" x14ac:dyDescent="0.25">
      <c r="A397">
        <v>5892103</v>
      </c>
      <c r="B397" t="s">
        <v>3630</v>
      </c>
      <c r="C397">
        <v>0</v>
      </c>
      <c r="D397">
        <v>0</v>
      </c>
      <c r="E397" t="s">
        <v>3630</v>
      </c>
      <c r="F397" t="s">
        <v>3630</v>
      </c>
    </row>
    <row r="398" spans="1:6" x14ac:dyDescent="0.25">
      <c r="A398">
        <v>331003</v>
      </c>
      <c r="B398" t="s">
        <v>3630</v>
      </c>
      <c r="C398">
        <v>0</v>
      </c>
      <c r="D398">
        <v>0</v>
      </c>
      <c r="E398" t="s">
        <v>3630</v>
      </c>
      <c r="F398" t="s">
        <v>3630</v>
      </c>
    </row>
    <row r="399" spans="1:6" x14ac:dyDescent="0.25">
      <c r="A399">
        <v>1320303</v>
      </c>
      <c r="B399" t="s">
        <v>3630</v>
      </c>
      <c r="C399">
        <v>0</v>
      </c>
      <c r="D399">
        <v>0</v>
      </c>
      <c r="E399" t="s">
        <v>3630</v>
      </c>
      <c r="F399" t="s">
        <v>3630</v>
      </c>
    </row>
    <row r="400" spans="1:6" x14ac:dyDescent="0.25">
      <c r="A400">
        <v>5863803</v>
      </c>
      <c r="B400" t="s">
        <v>3630</v>
      </c>
      <c r="C400">
        <v>0</v>
      </c>
      <c r="D400">
        <v>0</v>
      </c>
      <c r="E400" t="s">
        <v>3630</v>
      </c>
      <c r="F400" t="s">
        <v>3630</v>
      </c>
    </row>
    <row r="401" spans="1:6" x14ac:dyDescent="0.25">
      <c r="A401">
        <v>6162503</v>
      </c>
      <c r="B401" t="s">
        <v>3630</v>
      </c>
      <c r="C401">
        <v>0</v>
      </c>
      <c r="D401">
        <v>0</v>
      </c>
      <c r="E401" t="s">
        <v>3630</v>
      </c>
      <c r="F401" t="s">
        <v>3630</v>
      </c>
    </row>
    <row r="402" spans="1:6" x14ac:dyDescent="0.25">
      <c r="A402">
        <v>411103</v>
      </c>
      <c r="B402" t="s">
        <v>3630</v>
      </c>
      <c r="C402">
        <v>0</v>
      </c>
      <c r="D402">
        <v>0</v>
      </c>
      <c r="E402" t="s">
        <v>3630</v>
      </c>
      <c r="F402" t="s">
        <v>3630</v>
      </c>
    </row>
    <row r="403" spans="1:6" x14ac:dyDescent="0.25">
      <c r="A403">
        <v>5829703</v>
      </c>
      <c r="B403" t="s">
        <v>3630</v>
      </c>
      <c r="C403">
        <v>0</v>
      </c>
      <c r="D403">
        <v>0</v>
      </c>
      <c r="E403" t="s">
        <v>3630</v>
      </c>
      <c r="F403" t="s">
        <v>3630</v>
      </c>
    </row>
    <row r="404" spans="1:6" x14ac:dyDescent="0.25">
      <c r="A404">
        <v>6467803</v>
      </c>
      <c r="B404" t="s">
        <v>3630</v>
      </c>
      <c r="C404">
        <v>0</v>
      </c>
      <c r="D404">
        <v>0</v>
      </c>
      <c r="E404" t="s">
        <v>3630</v>
      </c>
      <c r="F404" t="s">
        <v>3630</v>
      </c>
    </row>
    <row r="405" spans="1:6" x14ac:dyDescent="0.25">
      <c r="A405">
        <v>5597703</v>
      </c>
      <c r="B405" t="s">
        <v>3630</v>
      </c>
      <c r="C405">
        <v>0</v>
      </c>
      <c r="D405">
        <v>0</v>
      </c>
      <c r="E405" t="s">
        <v>3630</v>
      </c>
      <c r="F405" t="s">
        <v>3630</v>
      </c>
    </row>
    <row r="406" spans="1:6" x14ac:dyDescent="0.25">
      <c r="A406">
        <v>5585703</v>
      </c>
      <c r="B406" t="s">
        <v>3630</v>
      </c>
      <c r="C406">
        <v>0</v>
      </c>
      <c r="D406">
        <v>0</v>
      </c>
      <c r="E406" t="s">
        <v>3630</v>
      </c>
      <c r="F406" t="s">
        <v>3630</v>
      </c>
    </row>
    <row r="407" spans="1:6" x14ac:dyDescent="0.25">
      <c r="A407">
        <v>2089203</v>
      </c>
      <c r="B407" t="s">
        <v>3630</v>
      </c>
      <c r="C407">
        <v>0</v>
      </c>
      <c r="D407">
        <v>0</v>
      </c>
      <c r="E407" t="s">
        <v>3630</v>
      </c>
      <c r="F407" t="s">
        <v>3630</v>
      </c>
    </row>
    <row r="408" spans="1:6" x14ac:dyDescent="0.25">
      <c r="A408">
        <v>174103</v>
      </c>
      <c r="B408" t="s">
        <v>3630</v>
      </c>
      <c r="C408">
        <v>0</v>
      </c>
      <c r="D408">
        <v>0</v>
      </c>
      <c r="E408" t="s">
        <v>3630</v>
      </c>
      <c r="F408" t="s">
        <v>3630</v>
      </c>
    </row>
    <row r="409" spans="1:6" x14ac:dyDescent="0.25">
      <c r="A409">
        <v>5968503</v>
      </c>
      <c r="B409" t="s">
        <v>3630</v>
      </c>
      <c r="C409">
        <v>0</v>
      </c>
      <c r="D409">
        <v>0</v>
      </c>
      <c r="E409" t="s">
        <v>3630</v>
      </c>
      <c r="F409" t="s">
        <v>3630</v>
      </c>
    </row>
    <row r="410" spans="1:6" x14ac:dyDescent="0.25">
      <c r="A410">
        <v>6567703</v>
      </c>
      <c r="B410" t="s">
        <v>3630</v>
      </c>
      <c r="C410">
        <v>0</v>
      </c>
      <c r="D410">
        <v>0</v>
      </c>
      <c r="E410" t="s">
        <v>3630</v>
      </c>
      <c r="F410" t="s">
        <v>3630</v>
      </c>
    </row>
    <row r="411" spans="1:6" x14ac:dyDescent="0.25">
      <c r="A411">
        <v>4549203</v>
      </c>
      <c r="B411" t="s">
        <v>3630</v>
      </c>
      <c r="C411">
        <v>0</v>
      </c>
      <c r="D411">
        <v>0</v>
      </c>
      <c r="E411" t="s">
        <v>3630</v>
      </c>
      <c r="F411" t="s">
        <v>3630</v>
      </c>
    </row>
    <row r="412" spans="1:6" x14ac:dyDescent="0.25">
      <c r="A412">
        <v>101003</v>
      </c>
      <c r="B412" t="s">
        <v>3630</v>
      </c>
      <c r="C412">
        <v>0</v>
      </c>
      <c r="D412">
        <v>0</v>
      </c>
      <c r="E412" t="s">
        <v>3630</v>
      </c>
      <c r="F412" t="s">
        <v>3630</v>
      </c>
    </row>
    <row r="413" spans="1:6" x14ac:dyDescent="0.25">
      <c r="A413">
        <v>397503</v>
      </c>
      <c r="B413" t="s">
        <v>3630</v>
      </c>
      <c r="C413">
        <v>0</v>
      </c>
      <c r="D413">
        <v>0</v>
      </c>
      <c r="E413" t="s">
        <v>3630</v>
      </c>
      <c r="F413" t="s">
        <v>3630</v>
      </c>
    </row>
    <row r="414" spans="1:6" x14ac:dyDescent="0.25">
      <c r="A414">
        <v>4987203</v>
      </c>
      <c r="B414" t="s">
        <v>3630</v>
      </c>
      <c r="C414">
        <v>0</v>
      </c>
      <c r="D414">
        <v>0</v>
      </c>
      <c r="E414" t="s">
        <v>3630</v>
      </c>
      <c r="F414" t="s">
        <v>3630</v>
      </c>
    </row>
    <row r="415" spans="1:6" x14ac:dyDescent="0.25">
      <c r="A415">
        <v>4031203</v>
      </c>
      <c r="B415" t="s">
        <v>3630</v>
      </c>
      <c r="C415">
        <v>0</v>
      </c>
      <c r="D415">
        <v>0</v>
      </c>
      <c r="E415" t="s">
        <v>3630</v>
      </c>
      <c r="F415" t="s">
        <v>3630</v>
      </c>
    </row>
    <row r="416" spans="1:6" x14ac:dyDescent="0.25">
      <c r="A416">
        <v>62803</v>
      </c>
      <c r="B416" t="s">
        <v>3630</v>
      </c>
      <c r="C416">
        <v>0</v>
      </c>
      <c r="D416">
        <v>0</v>
      </c>
      <c r="E416" t="s">
        <v>3630</v>
      </c>
      <c r="F416" t="s">
        <v>3630</v>
      </c>
    </row>
    <row r="417" spans="1:6" x14ac:dyDescent="0.25">
      <c r="A417">
        <v>81503</v>
      </c>
      <c r="B417" t="s">
        <v>3630</v>
      </c>
      <c r="C417">
        <v>0</v>
      </c>
      <c r="D417">
        <v>0</v>
      </c>
      <c r="E417" t="s">
        <v>3630</v>
      </c>
      <c r="F417" t="s">
        <v>3630</v>
      </c>
    </row>
    <row r="418" spans="1:6" x14ac:dyDescent="0.25">
      <c r="A418">
        <v>81603</v>
      </c>
      <c r="B418" t="s">
        <v>3630</v>
      </c>
      <c r="C418">
        <v>0</v>
      </c>
      <c r="D418">
        <v>0</v>
      </c>
      <c r="E418" t="s">
        <v>3630</v>
      </c>
      <c r="F418" t="s">
        <v>3630</v>
      </c>
    </row>
    <row r="419" spans="1:6" x14ac:dyDescent="0.25">
      <c r="A419">
        <v>368203</v>
      </c>
      <c r="B419" t="s">
        <v>3630</v>
      </c>
      <c r="C419">
        <v>0</v>
      </c>
      <c r="D419">
        <v>0</v>
      </c>
      <c r="E419" t="s">
        <v>3630</v>
      </c>
      <c r="F419" t="s">
        <v>3630</v>
      </c>
    </row>
    <row r="420" spans="1:6" x14ac:dyDescent="0.25">
      <c r="A420">
        <v>4991403</v>
      </c>
      <c r="B420" t="s">
        <v>3630</v>
      </c>
      <c r="C420">
        <v>0</v>
      </c>
      <c r="D420">
        <v>0</v>
      </c>
      <c r="E420" t="s">
        <v>3630</v>
      </c>
      <c r="F420" t="s">
        <v>3630</v>
      </c>
    </row>
    <row r="421" spans="1:6" x14ac:dyDescent="0.25">
      <c r="A421">
        <v>1984803</v>
      </c>
      <c r="B421" t="s">
        <v>3630</v>
      </c>
      <c r="C421">
        <v>0</v>
      </c>
      <c r="D421">
        <v>0</v>
      </c>
      <c r="E421" t="s">
        <v>3630</v>
      </c>
      <c r="F421" t="s">
        <v>3630</v>
      </c>
    </row>
    <row r="422" spans="1:6" x14ac:dyDescent="0.25">
      <c r="A422">
        <v>2105403</v>
      </c>
      <c r="B422" t="s">
        <v>3630</v>
      </c>
      <c r="C422">
        <v>0</v>
      </c>
      <c r="D422">
        <v>0</v>
      </c>
      <c r="E422" t="s">
        <v>3630</v>
      </c>
      <c r="F422" t="s">
        <v>3630</v>
      </c>
    </row>
    <row r="423" spans="1:6" x14ac:dyDescent="0.25">
      <c r="A423">
        <v>233503</v>
      </c>
      <c r="B423" t="s">
        <v>3630</v>
      </c>
      <c r="C423">
        <v>0</v>
      </c>
      <c r="D423">
        <v>0</v>
      </c>
      <c r="E423" t="s">
        <v>3630</v>
      </c>
      <c r="F423" t="s">
        <v>3630</v>
      </c>
    </row>
    <row r="424" spans="1:6" x14ac:dyDescent="0.25">
      <c r="A424">
        <v>6102603</v>
      </c>
      <c r="B424" t="s">
        <v>3630</v>
      </c>
      <c r="C424">
        <v>0</v>
      </c>
      <c r="D424">
        <v>0</v>
      </c>
      <c r="E424" t="s">
        <v>3630</v>
      </c>
      <c r="F424" t="s">
        <v>3630</v>
      </c>
    </row>
    <row r="425" spans="1:6" x14ac:dyDescent="0.25">
      <c r="A425">
        <v>4991203</v>
      </c>
      <c r="B425" t="s">
        <v>3630</v>
      </c>
      <c r="C425">
        <v>0</v>
      </c>
      <c r="D425">
        <v>0</v>
      </c>
      <c r="E425" t="s">
        <v>3630</v>
      </c>
      <c r="F425" t="s">
        <v>3630</v>
      </c>
    </row>
    <row r="426" spans="1:6" x14ac:dyDescent="0.25">
      <c r="A426">
        <v>4469203</v>
      </c>
      <c r="B426" t="s">
        <v>3630</v>
      </c>
      <c r="C426">
        <v>0</v>
      </c>
      <c r="D426">
        <v>0</v>
      </c>
      <c r="E426" t="s">
        <v>3630</v>
      </c>
      <c r="F426" t="s">
        <v>3630</v>
      </c>
    </row>
    <row r="427" spans="1:6" x14ac:dyDescent="0.25">
      <c r="A427">
        <v>3493703</v>
      </c>
      <c r="B427" t="s">
        <v>3630</v>
      </c>
      <c r="C427">
        <v>0</v>
      </c>
      <c r="D427">
        <v>0</v>
      </c>
      <c r="E427" t="s">
        <v>3630</v>
      </c>
      <c r="F427" t="s">
        <v>3630</v>
      </c>
    </row>
    <row r="428" spans="1:6" x14ac:dyDescent="0.25">
      <c r="A428">
        <v>5073203</v>
      </c>
      <c r="B428" t="s">
        <v>3630</v>
      </c>
      <c r="C428">
        <v>0</v>
      </c>
      <c r="D428">
        <v>0</v>
      </c>
      <c r="E428" t="s">
        <v>3630</v>
      </c>
      <c r="F428" t="s">
        <v>3630</v>
      </c>
    </row>
    <row r="429" spans="1:6" x14ac:dyDescent="0.25">
      <c r="A429">
        <v>5417903</v>
      </c>
      <c r="B429" t="s">
        <v>3630</v>
      </c>
      <c r="C429">
        <v>0</v>
      </c>
      <c r="D429">
        <v>0</v>
      </c>
      <c r="E429" t="s">
        <v>3630</v>
      </c>
      <c r="F429" t="s">
        <v>3630</v>
      </c>
    </row>
    <row r="430" spans="1:6" x14ac:dyDescent="0.25">
      <c r="A430">
        <v>242203</v>
      </c>
      <c r="B430" t="s">
        <v>3630</v>
      </c>
      <c r="C430">
        <v>0</v>
      </c>
      <c r="D430">
        <v>0</v>
      </c>
      <c r="E430" t="s">
        <v>3630</v>
      </c>
      <c r="F430" t="s">
        <v>3630</v>
      </c>
    </row>
    <row r="431" spans="1:6" x14ac:dyDescent="0.25">
      <c r="A431">
        <v>913203</v>
      </c>
      <c r="B431" t="s">
        <v>3630</v>
      </c>
      <c r="C431">
        <v>0</v>
      </c>
      <c r="D431">
        <v>0</v>
      </c>
      <c r="E431" t="s">
        <v>3630</v>
      </c>
      <c r="F431" t="s">
        <v>3630</v>
      </c>
    </row>
    <row r="432" spans="1:6" x14ac:dyDescent="0.25">
      <c r="A432">
        <v>84603</v>
      </c>
      <c r="B432" t="s">
        <v>3630</v>
      </c>
      <c r="C432">
        <v>0</v>
      </c>
      <c r="D432">
        <v>0</v>
      </c>
      <c r="E432" t="s">
        <v>3630</v>
      </c>
      <c r="F432" t="s">
        <v>3630</v>
      </c>
    </row>
    <row r="433" spans="1:6" x14ac:dyDescent="0.25">
      <c r="A433">
        <v>402403</v>
      </c>
      <c r="B433" t="s">
        <v>3630</v>
      </c>
      <c r="C433">
        <v>0</v>
      </c>
      <c r="D433">
        <v>0</v>
      </c>
      <c r="E433" t="s">
        <v>3630</v>
      </c>
      <c r="F433" t="s">
        <v>3630</v>
      </c>
    </row>
    <row r="434" spans="1:6" x14ac:dyDescent="0.25">
      <c r="A434">
        <v>5726503</v>
      </c>
      <c r="B434" t="s">
        <v>3630</v>
      </c>
      <c r="C434">
        <v>0</v>
      </c>
      <c r="D434">
        <v>0</v>
      </c>
      <c r="E434" t="s">
        <v>3630</v>
      </c>
      <c r="F434" t="s">
        <v>3630</v>
      </c>
    </row>
    <row r="435" spans="1:6" x14ac:dyDescent="0.25">
      <c r="A435">
        <v>149003</v>
      </c>
      <c r="B435" t="s">
        <v>3630</v>
      </c>
      <c r="C435">
        <v>0</v>
      </c>
      <c r="D435">
        <v>0</v>
      </c>
      <c r="E435" t="s">
        <v>3630</v>
      </c>
      <c r="F435" t="s">
        <v>3630</v>
      </c>
    </row>
    <row r="436" spans="1:6" x14ac:dyDescent="0.25">
      <c r="A436">
        <v>5721903</v>
      </c>
      <c r="B436" t="s">
        <v>3630</v>
      </c>
      <c r="C436">
        <v>0</v>
      </c>
      <c r="D436">
        <v>0</v>
      </c>
      <c r="E436" t="s">
        <v>3630</v>
      </c>
      <c r="F436" t="s">
        <v>3630</v>
      </c>
    </row>
    <row r="437" spans="1:6" x14ac:dyDescent="0.25">
      <c r="A437">
        <v>6534203</v>
      </c>
      <c r="B437" t="s">
        <v>3630</v>
      </c>
      <c r="C437">
        <v>0</v>
      </c>
      <c r="D437">
        <v>0</v>
      </c>
      <c r="E437" t="s">
        <v>3630</v>
      </c>
      <c r="F437" t="s">
        <v>3630</v>
      </c>
    </row>
    <row r="438" spans="1:6" x14ac:dyDescent="0.25">
      <c r="A438">
        <v>164003</v>
      </c>
      <c r="B438" t="s">
        <v>3630</v>
      </c>
      <c r="C438">
        <v>0</v>
      </c>
      <c r="D438">
        <v>0</v>
      </c>
      <c r="E438" t="s">
        <v>3630</v>
      </c>
      <c r="F438" t="s">
        <v>3630</v>
      </c>
    </row>
    <row r="439" spans="1:6" x14ac:dyDescent="0.25">
      <c r="A439">
        <v>1359303</v>
      </c>
      <c r="B439" t="s">
        <v>3630</v>
      </c>
      <c r="C439">
        <v>0</v>
      </c>
      <c r="D439">
        <v>0</v>
      </c>
      <c r="E439" t="s">
        <v>3630</v>
      </c>
      <c r="F439" t="s">
        <v>3630</v>
      </c>
    </row>
    <row r="440" spans="1:6" x14ac:dyDescent="0.25">
      <c r="A440">
        <v>351303</v>
      </c>
      <c r="B440" t="s">
        <v>3630</v>
      </c>
      <c r="C440">
        <v>0</v>
      </c>
      <c r="D440">
        <v>0</v>
      </c>
      <c r="E440" t="s">
        <v>3630</v>
      </c>
      <c r="F440" t="s">
        <v>3630</v>
      </c>
    </row>
    <row r="441" spans="1:6" x14ac:dyDescent="0.25">
      <c r="A441">
        <v>1353203</v>
      </c>
      <c r="B441" t="s">
        <v>3630</v>
      </c>
      <c r="C441">
        <v>0</v>
      </c>
      <c r="D441">
        <v>0</v>
      </c>
      <c r="E441" t="s">
        <v>3630</v>
      </c>
      <c r="F441" t="s">
        <v>3630</v>
      </c>
    </row>
    <row r="442" spans="1:6" x14ac:dyDescent="0.25">
      <c r="A442">
        <v>73303</v>
      </c>
      <c r="B442" t="s">
        <v>3630</v>
      </c>
      <c r="C442">
        <v>0</v>
      </c>
      <c r="D442">
        <v>0</v>
      </c>
      <c r="E442" t="s">
        <v>3630</v>
      </c>
      <c r="F442" t="s">
        <v>3630</v>
      </c>
    </row>
    <row r="443" spans="1:6" x14ac:dyDescent="0.25">
      <c r="A443">
        <v>76603</v>
      </c>
      <c r="B443" t="s">
        <v>3630</v>
      </c>
      <c r="C443">
        <v>0</v>
      </c>
      <c r="D443">
        <v>0</v>
      </c>
      <c r="E443" t="s">
        <v>3630</v>
      </c>
      <c r="F443" t="s">
        <v>3630</v>
      </c>
    </row>
    <row r="444" spans="1:6" x14ac:dyDescent="0.25">
      <c r="A444">
        <v>403203</v>
      </c>
      <c r="B444" t="s">
        <v>3630</v>
      </c>
      <c r="C444">
        <v>0</v>
      </c>
      <c r="D444">
        <v>0</v>
      </c>
      <c r="E444" t="s">
        <v>3630</v>
      </c>
      <c r="F444" t="s">
        <v>3630</v>
      </c>
    </row>
    <row r="445" spans="1:6" x14ac:dyDescent="0.25">
      <c r="A445">
        <v>1997203</v>
      </c>
      <c r="B445" t="s">
        <v>3630</v>
      </c>
      <c r="C445">
        <v>0</v>
      </c>
      <c r="D445">
        <v>0</v>
      </c>
      <c r="E445" t="s">
        <v>3630</v>
      </c>
      <c r="F445" t="s">
        <v>3630</v>
      </c>
    </row>
    <row r="446" spans="1:6" x14ac:dyDescent="0.25">
      <c r="A446">
        <v>6241703</v>
      </c>
      <c r="B446" t="s">
        <v>3630</v>
      </c>
      <c r="C446">
        <v>0</v>
      </c>
      <c r="D446">
        <v>0</v>
      </c>
      <c r="E446" t="s">
        <v>3630</v>
      </c>
      <c r="F446" t="s">
        <v>3630</v>
      </c>
    </row>
    <row r="447" spans="1:6" x14ac:dyDescent="0.25">
      <c r="A447">
        <v>427103</v>
      </c>
      <c r="B447" t="s">
        <v>3630</v>
      </c>
      <c r="C447">
        <v>0</v>
      </c>
      <c r="D447">
        <v>0</v>
      </c>
      <c r="E447" t="s">
        <v>3630</v>
      </c>
      <c r="F447" t="s">
        <v>3630</v>
      </c>
    </row>
    <row r="448" spans="1:6" x14ac:dyDescent="0.25">
      <c r="A448">
        <v>3307403</v>
      </c>
      <c r="B448" t="s">
        <v>3630</v>
      </c>
      <c r="C448">
        <v>0</v>
      </c>
      <c r="D448">
        <v>0</v>
      </c>
      <c r="E448" t="s">
        <v>3630</v>
      </c>
      <c r="F448" t="s">
        <v>3630</v>
      </c>
    </row>
    <row r="449" spans="1:6" x14ac:dyDescent="0.25">
      <c r="A449">
        <v>5087503</v>
      </c>
      <c r="B449" t="s">
        <v>3630</v>
      </c>
      <c r="C449">
        <v>0</v>
      </c>
      <c r="D449">
        <v>0</v>
      </c>
      <c r="E449" t="s">
        <v>3630</v>
      </c>
      <c r="F449" t="s">
        <v>3630</v>
      </c>
    </row>
    <row r="450" spans="1:6" x14ac:dyDescent="0.25">
      <c r="A450">
        <v>4379203</v>
      </c>
      <c r="B450" t="s">
        <v>3630</v>
      </c>
      <c r="C450">
        <v>0</v>
      </c>
      <c r="D450">
        <v>0</v>
      </c>
      <c r="E450" t="s">
        <v>3630</v>
      </c>
      <c r="F450" t="s">
        <v>3630</v>
      </c>
    </row>
    <row r="451" spans="1:6" x14ac:dyDescent="0.25">
      <c r="A451">
        <v>204003</v>
      </c>
      <c r="B451" t="s">
        <v>3630</v>
      </c>
      <c r="C451">
        <v>0</v>
      </c>
      <c r="D451">
        <v>0</v>
      </c>
      <c r="E451" t="s">
        <v>3630</v>
      </c>
      <c r="F451" t="s">
        <v>3630</v>
      </c>
    </row>
    <row r="452" spans="1:6" x14ac:dyDescent="0.25">
      <c r="A452">
        <v>5045203</v>
      </c>
      <c r="B452" t="s">
        <v>3630</v>
      </c>
      <c r="C452">
        <v>0</v>
      </c>
      <c r="D452">
        <v>0</v>
      </c>
      <c r="E452" t="s">
        <v>3630</v>
      </c>
      <c r="F452" t="s">
        <v>3630</v>
      </c>
    </row>
    <row r="453" spans="1:6" x14ac:dyDescent="0.25">
      <c r="A453">
        <v>185103</v>
      </c>
      <c r="B453" t="s">
        <v>3630</v>
      </c>
      <c r="C453">
        <v>0</v>
      </c>
      <c r="D453">
        <v>0</v>
      </c>
      <c r="E453" t="s">
        <v>3630</v>
      </c>
      <c r="F453" t="s">
        <v>3630</v>
      </c>
    </row>
    <row r="454" spans="1:6" x14ac:dyDescent="0.25">
      <c r="A454">
        <v>281703</v>
      </c>
      <c r="B454" t="s">
        <v>3630</v>
      </c>
      <c r="C454">
        <v>0</v>
      </c>
      <c r="D454">
        <v>0</v>
      </c>
      <c r="E454" t="s">
        <v>3630</v>
      </c>
      <c r="F454" t="s">
        <v>3630</v>
      </c>
    </row>
    <row r="455" spans="1:6" x14ac:dyDescent="0.25">
      <c r="A455">
        <v>342303</v>
      </c>
      <c r="B455" t="s">
        <v>3630</v>
      </c>
      <c r="C455">
        <v>0</v>
      </c>
      <c r="D455">
        <v>0</v>
      </c>
      <c r="E455" t="s">
        <v>3630</v>
      </c>
      <c r="F455" t="s">
        <v>3630</v>
      </c>
    </row>
    <row r="456" spans="1:6" x14ac:dyDescent="0.25">
      <c r="A456">
        <v>1059203</v>
      </c>
      <c r="B456" t="s">
        <v>3630</v>
      </c>
      <c r="C456">
        <v>0</v>
      </c>
      <c r="D456">
        <v>0</v>
      </c>
      <c r="E456" t="s">
        <v>3630</v>
      </c>
      <c r="F456" t="s">
        <v>3630</v>
      </c>
    </row>
    <row r="457" spans="1:6" x14ac:dyDescent="0.25">
      <c r="A457">
        <v>5183203</v>
      </c>
      <c r="B457" t="s">
        <v>3630</v>
      </c>
      <c r="C457">
        <v>0</v>
      </c>
      <c r="D457">
        <v>0</v>
      </c>
      <c r="E457" t="s">
        <v>3630</v>
      </c>
      <c r="F457" t="s">
        <v>3630</v>
      </c>
    </row>
    <row r="458" spans="1:6" x14ac:dyDescent="0.25">
      <c r="A458">
        <v>149603</v>
      </c>
      <c r="B458" t="s">
        <v>3630</v>
      </c>
      <c r="C458">
        <v>0</v>
      </c>
      <c r="D458">
        <v>0</v>
      </c>
      <c r="E458" t="s">
        <v>3630</v>
      </c>
      <c r="F458" t="s">
        <v>3630</v>
      </c>
    </row>
    <row r="459" spans="1:6" x14ac:dyDescent="0.25">
      <c r="A459">
        <v>173403</v>
      </c>
      <c r="B459" t="s">
        <v>3630</v>
      </c>
      <c r="C459">
        <v>0</v>
      </c>
      <c r="D459">
        <v>0</v>
      </c>
      <c r="E459" t="s">
        <v>3630</v>
      </c>
      <c r="F459" t="s">
        <v>3630</v>
      </c>
    </row>
    <row r="460" spans="1:6" x14ac:dyDescent="0.25">
      <c r="A460">
        <v>126603</v>
      </c>
      <c r="B460" t="s">
        <v>3630</v>
      </c>
      <c r="C460">
        <v>0</v>
      </c>
      <c r="D460">
        <v>0</v>
      </c>
      <c r="E460" t="s">
        <v>3630</v>
      </c>
      <c r="F460" t="s">
        <v>3630</v>
      </c>
    </row>
    <row r="461" spans="1:6" x14ac:dyDescent="0.25">
      <c r="A461">
        <v>183403</v>
      </c>
      <c r="B461" t="s">
        <v>3630</v>
      </c>
      <c r="C461">
        <v>0</v>
      </c>
      <c r="D461">
        <v>0</v>
      </c>
      <c r="E461" t="s">
        <v>3630</v>
      </c>
      <c r="F461" t="s">
        <v>3630</v>
      </c>
    </row>
    <row r="462" spans="1:6" x14ac:dyDescent="0.25">
      <c r="A462">
        <v>80203</v>
      </c>
      <c r="B462" t="s">
        <v>3630</v>
      </c>
      <c r="C462">
        <v>0</v>
      </c>
      <c r="D462">
        <v>0</v>
      </c>
      <c r="E462" t="s">
        <v>3630</v>
      </c>
      <c r="F462" t="s">
        <v>3630</v>
      </c>
    </row>
    <row r="463" spans="1:6" x14ac:dyDescent="0.25">
      <c r="A463">
        <v>85003</v>
      </c>
      <c r="B463" t="s">
        <v>3630</v>
      </c>
      <c r="C463">
        <v>0</v>
      </c>
      <c r="D463">
        <v>0</v>
      </c>
      <c r="E463" t="s">
        <v>3630</v>
      </c>
      <c r="F463" t="s">
        <v>3630</v>
      </c>
    </row>
    <row r="464" spans="1:6" x14ac:dyDescent="0.25">
      <c r="A464">
        <v>4991303</v>
      </c>
      <c r="B464" t="s">
        <v>3630</v>
      </c>
      <c r="C464">
        <v>0</v>
      </c>
      <c r="D464">
        <v>0</v>
      </c>
      <c r="E464" t="s">
        <v>3630</v>
      </c>
      <c r="F464" t="s">
        <v>3630</v>
      </c>
    </row>
    <row r="465" spans="1:6" x14ac:dyDescent="0.25">
      <c r="A465">
        <v>4081503</v>
      </c>
      <c r="B465" t="s">
        <v>3630</v>
      </c>
      <c r="C465">
        <v>0</v>
      </c>
      <c r="D465">
        <v>0</v>
      </c>
      <c r="E465" t="s">
        <v>3630</v>
      </c>
      <c r="F465" t="s">
        <v>3630</v>
      </c>
    </row>
    <row r="466" spans="1:6" x14ac:dyDescent="0.25">
      <c r="A466">
        <v>1023203</v>
      </c>
      <c r="B466" t="s">
        <v>3630</v>
      </c>
      <c r="C466">
        <v>0</v>
      </c>
      <c r="D466">
        <v>0</v>
      </c>
      <c r="E466" t="s">
        <v>3630</v>
      </c>
      <c r="F466" t="s">
        <v>3630</v>
      </c>
    </row>
    <row r="467" spans="1:6" x14ac:dyDescent="0.25">
      <c r="A467">
        <v>286803</v>
      </c>
      <c r="B467" t="s">
        <v>3630</v>
      </c>
      <c r="C467">
        <v>0</v>
      </c>
      <c r="D467">
        <v>0</v>
      </c>
      <c r="E467" t="s">
        <v>3630</v>
      </c>
      <c r="F467" t="s">
        <v>3630</v>
      </c>
    </row>
    <row r="468" spans="1:6" x14ac:dyDescent="0.25">
      <c r="A468">
        <v>2271203</v>
      </c>
      <c r="B468" t="s">
        <v>3630</v>
      </c>
      <c r="C468">
        <v>0</v>
      </c>
      <c r="D468">
        <v>0</v>
      </c>
      <c r="E468" t="s">
        <v>3630</v>
      </c>
      <c r="F468" t="s">
        <v>3630</v>
      </c>
    </row>
    <row r="469" spans="1:6" x14ac:dyDescent="0.25">
      <c r="A469">
        <v>4525203</v>
      </c>
      <c r="B469" t="s">
        <v>3630</v>
      </c>
      <c r="C469">
        <v>0</v>
      </c>
      <c r="D469">
        <v>0</v>
      </c>
      <c r="E469" t="s">
        <v>3630</v>
      </c>
      <c r="F469" t="s">
        <v>3630</v>
      </c>
    </row>
    <row r="470" spans="1:6" x14ac:dyDescent="0.25">
      <c r="A470">
        <v>400303</v>
      </c>
      <c r="B470" t="s">
        <v>3630</v>
      </c>
      <c r="C470">
        <v>0</v>
      </c>
      <c r="D470">
        <v>0</v>
      </c>
      <c r="E470" t="s">
        <v>3630</v>
      </c>
      <c r="F470" t="s">
        <v>3630</v>
      </c>
    </row>
    <row r="471" spans="1:6" x14ac:dyDescent="0.25">
      <c r="A471">
        <v>351503</v>
      </c>
      <c r="B471" t="s">
        <v>3630</v>
      </c>
      <c r="C471">
        <v>0</v>
      </c>
      <c r="D471">
        <v>0</v>
      </c>
      <c r="E471" t="s">
        <v>3630</v>
      </c>
      <c r="F471" t="s">
        <v>3630</v>
      </c>
    </row>
    <row r="472" spans="1:6" x14ac:dyDescent="0.25">
      <c r="A472">
        <v>398203</v>
      </c>
      <c r="B472" t="s">
        <v>3630</v>
      </c>
      <c r="C472">
        <v>0</v>
      </c>
      <c r="D472">
        <v>0</v>
      </c>
      <c r="E472" t="s">
        <v>3630</v>
      </c>
      <c r="F472" t="s">
        <v>3630</v>
      </c>
    </row>
    <row r="473" spans="1:6" x14ac:dyDescent="0.25">
      <c r="A473">
        <v>423603</v>
      </c>
      <c r="B473" t="s">
        <v>3630</v>
      </c>
      <c r="C473">
        <v>0</v>
      </c>
      <c r="D473">
        <v>0</v>
      </c>
      <c r="E473" t="s">
        <v>3630</v>
      </c>
      <c r="F473" t="s">
        <v>3630</v>
      </c>
    </row>
    <row r="474" spans="1:6" x14ac:dyDescent="0.25">
      <c r="A474">
        <v>5722103</v>
      </c>
      <c r="B474" t="s">
        <v>3630</v>
      </c>
      <c r="C474">
        <v>0</v>
      </c>
      <c r="D474">
        <v>0</v>
      </c>
      <c r="E474" t="s">
        <v>3630</v>
      </c>
      <c r="F474" t="s">
        <v>3630</v>
      </c>
    </row>
    <row r="475" spans="1:6" x14ac:dyDescent="0.25">
      <c r="A475">
        <v>164703</v>
      </c>
      <c r="B475" t="s">
        <v>3630</v>
      </c>
      <c r="C475">
        <v>0</v>
      </c>
      <c r="D475">
        <v>0</v>
      </c>
      <c r="E475" t="s">
        <v>3630</v>
      </c>
      <c r="F475" t="s">
        <v>3630</v>
      </c>
    </row>
    <row r="476" spans="1:6" x14ac:dyDescent="0.25">
      <c r="A476">
        <v>400103</v>
      </c>
      <c r="B476" t="s">
        <v>3630</v>
      </c>
      <c r="C476">
        <v>0</v>
      </c>
      <c r="D476">
        <v>0</v>
      </c>
      <c r="E476" t="s">
        <v>3630</v>
      </c>
      <c r="F476" t="s">
        <v>3630</v>
      </c>
    </row>
    <row r="477" spans="1:6" x14ac:dyDescent="0.25">
      <c r="A477">
        <v>83803</v>
      </c>
      <c r="B477" t="s">
        <v>3630</v>
      </c>
      <c r="C477">
        <v>0</v>
      </c>
      <c r="D477">
        <v>0</v>
      </c>
      <c r="E477" t="s">
        <v>3630</v>
      </c>
      <c r="F477" t="s">
        <v>3630</v>
      </c>
    </row>
    <row r="478" spans="1:6" x14ac:dyDescent="0.25">
      <c r="A478">
        <v>148303</v>
      </c>
      <c r="B478" t="s">
        <v>3630</v>
      </c>
      <c r="C478">
        <v>0</v>
      </c>
      <c r="D478">
        <v>0</v>
      </c>
      <c r="E478" t="s">
        <v>3630</v>
      </c>
      <c r="F478" t="s">
        <v>3630</v>
      </c>
    </row>
    <row r="479" spans="1:6" x14ac:dyDescent="0.25">
      <c r="A479">
        <v>1281203</v>
      </c>
      <c r="B479" t="s">
        <v>3630</v>
      </c>
      <c r="C479">
        <v>0</v>
      </c>
      <c r="D479">
        <v>0</v>
      </c>
      <c r="E479" t="s">
        <v>3630</v>
      </c>
      <c r="F479" t="s">
        <v>3630</v>
      </c>
    </row>
    <row r="480" spans="1:6" x14ac:dyDescent="0.25">
      <c r="A480">
        <v>3323303</v>
      </c>
      <c r="B480" t="s">
        <v>3630</v>
      </c>
      <c r="C480">
        <v>0</v>
      </c>
      <c r="D480">
        <v>0</v>
      </c>
      <c r="E480" t="s">
        <v>3630</v>
      </c>
      <c r="F480" t="s">
        <v>3630</v>
      </c>
    </row>
    <row r="481" spans="1:6" x14ac:dyDescent="0.25">
      <c r="A481">
        <v>5958803</v>
      </c>
      <c r="B481" t="s">
        <v>3630</v>
      </c>
      <c r="C481">
        <v>0</v>
      </c>
      <c r="D481">
        <v>0</v>
      </c>
      <c r="E481" t="s">
        <v>3630</v>
      </c>
      <c r="F481" t="s">
        <v>3630</v>
      </c>
    </row>
    <row r="482" spans="1:6" x14ac:dyDescent="0.25">
      <c r="A482">
        <v>6405703</v>
      </c>
      <c r="B482" t="s">
        <v>3630</v>
      </c>
      <c r="C482">
        <v>0</v>
      </c>
      <c r="D482">
        <v>0</v>
      </c>
      <c r="E482" t="s">
        <v>3630</v>
      </c>
      <c r="F482" t="s">
        <v>3630</v>
      </c>
    </row>
    <row r="483" spans="1:6" x14ac:dyDescent="0.25">
      <c r="A483">
        <v>3493503</v>
      </c>
      <c r="B483" t="s">
        <v>3630</v>
      </c>
      <c r="C483">
        <v>0</v>
      </c>
      <c r="D483">
        <v>0</v>
      </c>
      <c r="E483" t="s">
        <v>3630</v>
      </c>
      <c r="F483" t="s">
        <v>3630</v>
      </c>
    </row>
    <row r="484" spans="1:6" x14ac:dyDescent="0.25">
      <c r="A484">
        <v>4317203</v>
      </c>
      <c r="B484" t="s">
        <v>3630</v>
      </c>
      <c r="C484">
        <v>0</v>
      </c>
      <c r="D484">
        <v>0</v>
      </c>
      <c r="E484" t="s">
        <v>3630</v>
      </c>
      <c r="F484" t="s">
        <v>3630</v>
      </c>
    </row>
    <row r="485" spans="1:6" x14ac:dyDescent="0.25">
      <c r="A485">
        <v>5523703</v>
      </c>
      <c r="B485" t="s">
        <v>3630</v>
      </c>
      <c r="C485">
        <v>0</v>
      </c>
      <c r="D485">
        <v>0</v>
      </c>
      <c r="E485" t="s">
        <v>3630</v>
      </c>
      <c r="F485" t="s">
        <v>3630</v>
      </c>
    </row>
    <row r="486" spans="1:6" x14ac:dyDescent="0.25">
      <c r="A486">
        <v>230903</v>
      </c>
      <c r="B486" t="s">
        <v>3630</v>
      </c>
      <c r="C486">
        <v>0</v>
      </c>
      <c r="D486">
        <v>0</v>
      </c>
      <c r="E486" t="s">
        <v>3630</v>
      </c>
      <c r="F486" t="s">
        <v>3630</v>
      </c>
    </row>
    <row r="487" spans="1:6" x14ac:dyDescent="0.25">
      <c r="A487">
        <v>203703</v>
      </c>
      <c r="B487" t="s">
        <v>3630</v>
      </c>
      <c r="C487">
        <v>0</v>
      </c>
      <c r="D487">
        <v>0</v>
      </c>
      <c r="E487" t="s">
        <v>3630</v>
      </c>
      <c r="F487" t="s">
        <v>3630</v>
      </c>
    </row>
    <row r="488" spans="1:6" x14ac:dyDescent="0.25">
      <c r="A488">
        <v>221803</v>
      </c>
      <c r="B488" t="s">
        <v>3630</v>
      </c>
      <c r="C488">
        <v>0</v>
      </c>
      <c r="D488">
        <v>0</v>
      </c>
      <c r="E488" t="s">
        <v>3630</v>
      </c>
      <c r="F488" t="s">
        <v>3630</v>
      </c>
    </row>
    <row r="489" spans="1:6" x14ac:dyDescent="0.25">
      <c r="A489">
        <v>284503</v>
      </c>
      <c r="B489" t="s">
        <v>3630</v>
      </c>
      <c r="C489">
        <v>0</v>
      </c>
      <c r="D489">
        <v>0</v>
      </c>
      <c r="E489" t="s">
        <v>3630</v>
      </c>
      <c r="F489" t="s">
        <v>3630</v>
      </c>
    </row>
    <row r="490" spans="1:6" x14ac:dyDescent="0.25">
      <c r="A490">
        <v>407903</v>
      </c>
      <c r="B490" t="s">
        <v>3630</v>
      </c>
      <c r="C490">
        <v>0</v>
      </c>
      <c r="D490">
        <v>0</v>
      </c>
      <c r="E490" t="s">
        <v>3630</v>
      </c>
      <c r="F490" t="s">
        <v>3630</v>
      </c>
    </row>
    <row r="491" spans="1:6" x14ac:dyDescent="0.25">
      <c r="A491">
        <v>423503</v>
      </c>
      <c r="B491" t="s">
        <v>3630</v>
      </c>
      <c r="C491">
        <v>0</v>
      </c>
      <c r="D491">
        <v>0</v>
      </c>
      <c r="E491" t="s">
        <v>3630</v>
      </c>
      <c r="F491" t="s">
        <v>3630</v>
      </c>
    </row>
    <row r="492" spans="1:6" x14ac:dyDescent="0.25">
      <c r="A492">
        <v>1259603</v>
      </c>
      <c r="B492" t="s">
        <v>3630</v>
      </c>
      <c r="C492">
        <v>0</v>
      </c>
      <c r="D492">
        <v>0</v>
      </c>
      <c r="E492" t="s">
        <v>3630</v>
      </c>
      <c r="F492" t="s">
        <v>3630</v>
      </c>
    </row>
    <row r="493" spans="1:6" x14ac:dyDescent="0.25">
      <c r="A493">
        <v>2547203</v>
      </c>
      <c r="B493" t="s">
        <v>3630</v>
      </c>
      <c r="C493">
        <v>0</v>
      </c>
      <c r="D493">
        <v>0</v>
      </c>
      <c r="E493" t="s">
        <v>3630</v>
      </c>
      <c r="F493" t="s">
        <v>3630</v>
      </c>
    </row>
    <row r="494" spans="1:6" x14ac:dyDescent="0.25">
      <c r="A494">
        <v>2683203</v>
      </c>
      <c r="B494" t="s">
        <v>3630</v>
      </c>
      <c r="C494">
        <v>0</v>
      </c>
      <c r="D494">
        <v>0</v>
      </c>
      <c r="E494" t="s">
        <v>3630</v>
      </c>
      <c r="F494" t="s">
        <v>3630</v>
      </c>
    </row>
    <row r="495" spans="1:6" x14ac:dyDescent="0.25">
      <c r="A495">
        <v>793203</v>
      </c>
      <c r="B495" t="s">
        <v>3630</v>
      </c>
      <c r="C495">
        <v>0</v>
      </c>
      <c r="D495">
        <v>0</v>
      </c>
      <c r="E495" t="s">
        <v>3630</v>
      </c>
      <c r="F495" t="s">
        <v>3630</v>
      </c>
    </row>
    <row r="496" spans="1:6" x14ac:dyDescent="0.25">
      <c r="A496">
        <v>5441703</v>
      </c>
      <c r="B496" t="s">
        <v>3630</v>
      </c>
      <c r="C496">
        <v>0</v>
      </c>
      <c r="D496">
        <v>0</v>
      </c>
      <c r="E496" t="s">
        <v>3630</v>
      </c>
      <c r="F496" t="s">
        <v>3630</v>
      </c>
    </row>
    <row r="497" spans="1:6" x14ac:dyDescent="0.25">
      <c r="A497">
        <v>80803</v>
      </c>
      <c r="B497" t="s">
        <v>3630</v>
      </c>
      <c r="C497">
        <v>0</v>
      </c>
      <c r="D497">
        <v>0</v>
      </c>
      <c r="E497" t="s">
        <v>3630</v>
      </c>
      <c r="F497" t="s">
        <v>3630</v>
      </c>
    </row>
    <row r="498" spans="1:6" x14ac:dyDescent="0.25">
      <c r="A498">
        <v>122203</v>
      </c>
      <c r="B498" t="s">
        <v>3630</v>
      </c>
      <c r="C498">
        <v>0</v>
      </c>
      <c r="D498">
        <v>0</v>
      </c>
      <c r="E498" t="s">
        <v>3630</v>
      </c>
      <c r="F498" t="s">
        <v>3630</v>
      </c>
    </row>
    <row r="499" spans="1:6" x14ac:dyDescent="0.25">
      <c r="A499">
        <v>202703</v>
      </c>
      <c r="B499" t="s">
        <v>3630</v>
      </c>
      <c r="C499">
        <v>0</v>
      </c>
      <c r="D499">
        <v>0</v>
      </c>
      <c r="E499" t="s">
        <v>3630</v>
      </c>
      <c r="F499" t="s">
        <v>3630</v>
      </c>
    </row>
    <row r="500" spans="1:6" x14ac:dyDescent="0.25">
      <c r="A500">
        <v>3701203</v>
      </c>
      <c r="B500" t="s">
        <v>3630</v>
      </c>
      <c r="C500">
        <v>0</v>
      </c>
      <c r="D500">
        <v>0</v>
      </c>
      <c r="E500" t="s">
        <v>3630</v>
      </c>
      <c r="F500" t="s">
        <v>3630</v>
      </c>
    </row>
    <row r="501" spans="1:6" x14ac:dyDescent="0.25">
      <c r="A501">
        <v>283803</v>
      </c>
      <c r="B501" t="s">
        <v>3630</v>
      </c>
      <c r="C501">
        <v>0</v>
      </c>
      <c r="D501">
        <v>0</v>
      </c>
      <c r="E501" t="s">
        <v>3630</v>
      </c>
      <c r="F501" t="s">
        <v>3630</v>
      </c>
    </row>
    <row r="502" spans="1:6" x14ac:dyDescent="0.25">
      <c r="A502">
        <v>404203</v>
      </c>
      <c r="B502" t="s">
        <v>3630</v>
      </c>
      <c r="C502">
        <v>0</v>
      </c>
      <c r="D502">
        <v>0</v>
      </c>
      <c r="E502" t="s">
        <v>3630</v>
      </c>
      <c r="F502" t="s">
        <v>3630</v>
      </c>
    </row>
    <row r="503" spans="1:6" x14ac:dyDescent="0.25">
      <c r="A503">
        <v>421903</v>
      </c>
      <c r="B503" t="s">
        <v>3630</v>
      </c>
      <c r="C503">
        <v>0</v>
      </c>
      <c r="D503">
        <v>0</v>
      </c>
      <c r="E503" t="s">
        <v>3630</v>
      </c>
      <c r="F503" t="s">
        <v>3630</v>
      </c>
    </row>
    <row r="504" spans="1:6" x14ac:dyDescent="0.25">
      <c r="A504">
        <v>423403</v>
      </c>
      <c r="B504" t="s">
        <v>3630</v>
      </c>
      <c r="C504">
        <v>0</v>
      </c>
      <c r="D504">
        <v>0</v>
      </c>
      <c r="E504" t="s">
        <v>3630</v>
      </c>
      <c r="F504" t="s">
        <v>3630</v>
      </c>
    </row>
    <row r="505" spans="1:6" x14ac:dyDescent="0.25">
      <c r="A505">
        <v>1357203</v>
      </c>
      <c r="B505" t="s">
        <v>3630</v>
      </c>
      <c r="C505">
        <v>0</v>
      </c>
      <c r="D505">
        <v>0</v>
      </c>
      <c r="E505" t="s">
        <v>3630</v>
      </c>
      <c r="F505" t="s">
        <v>3630</v>
      </c>
    </row>
    <row r="506" spans="1:6" x14ac:dyDescent="0.25">
      <c r="A506">
        <v>5441803</v>
      </c>
      <c r="B506" t="s">
        <v>3630</v>
      </c>
      <c r="C506">
        <v>0</v>
      </c>
      <c r="D506">
        <v>0</v>
      </c>
      <c r="E506" t="s">
        <v>3630</v>
      </c>
      <c r="F506" t="s">
        <v>3630</v>
      </c>
    </row>
    <row r="507" spans="1:6" x14ac:dyDescent="0.25">
      <c r="A507">
        <v>144503</v>
      </c>
      <c r="B507" t="s">
        <v>3630</v>
      </c>
      <c r="C507">
        <v>0</v>
      </c>
      <c r="D507">
        <v>0</v>
      </c>
      <c r="E507" t="s">
        <v>3630</v>
      </c>
      <c r="F507" t="s">
        <v>3630</v>
      </c>
    </row>
    <row r="508" spans="1:6" x14ac:dyDescent="0.25">
      <c r="A508">
        <v>851303</v>
      </c>
      <c r="B508" t="s">
        <v>3630</v>
      </c>
      <c r="C508">
        <v>0</v>
      </c>
      <c r="D508">
        <v>0</v>
      </c>
      <c r="E508" t="s">
        <v>3630</v>
      </c>
      <c r="F508" t="s">
        <v>3630</v>
      </c>
    </row>
    <row r="509" spans="1:6" x14ac:dyDescent="0.25">
      <c r="A509">
        <v>3893003</v>
      </c>
      <c r="B509" t="s">
        <v>3630</v>
      </c>
      <c r="C509">
        <v>0</v>
      </c>
      <c r="D509">
        <v>0</v>
      </c>
      <c r="E509" t="s">
        <v>3630</v>
      </c>
      <c r="F509" t="s">
        <v>3630</v>
      </c>
    </row>
    <row r="510" spans="1:6" x14ac:dyDescent="0.25">
      <c r="A510">
        <v>4263203</v>
      </c>
      <c r="B510" t="s">
        <v>3630</v>
      </c>
      <c r="C510">
        <v>0</v>
      </c>
      <c r="D510">
        <v>0</v>
      </c>
      <c r="E510" t="s">
        <v>3630</v>
      </c>
      <c r="F510" t="s">
        <v>3630</v>
      </c>
    </row>
    <row r="511" spans="1:6" x14ac:dyDescent="0.25">
      <c r="A511">
        <v>83903</v>
      </c>
      <c r="B511" t="s">
        <v>3630</v>
      </c>
      <c r="C511">
        <v>0</v>
      </c>
      <c r="D511">
        <v>0</v>
      </c>
      <c r="E511" t="s">
        <v>3630</v>
      </c>
      <c r="F511" t="s">
        <v>3630</v>
      </c>
    </row>
    <row r="512" spans="1:6" x14ac:dyDescent="0.25">
      <c r="A512">
        <v>3703203</v>
      </c>
      <c r="B512" t="s">
        <v>3630</v>
      </c>
      <c r="C512">
        <v>0</v>
      </c>
      <c r="D512">
        <v>0</v>
      </c>
      <c r="E512" t="s">
        <v>3630</v>
      </c>
      <c r="F512" t="s">
        <v>3630</v>
      </c>
    </row>
    <row r="513" spans="1:6" x14ac:dyDescent="0.25">
      <c r="A513">
        <v>106403</v>
      </c>
      <c r="B513" t="s">
        <v>3630</v>
      </c>
      <c r="C513">
        <v>0</v>
      </c>
      <c r="D513">
        <v>0</v>
      </c>
      <c r="E513" t="s">
        <v>3630</v>
      </c>
      <c r="F513" t="s">
        <v>3630</v>
      </c>
    </row>
    <row r="514" spans="1:6" x14ac:dyDescent="0.25">
      <c r="A514">
        <v>127203</v>
      </c>
      <c r="B514" t="s">
        <v>3630</v>
      </c>
      <c r="C514">
        <v>0</v>
      </c>
      <c r="D514">
        <v>0</v>
      </c>
      <c r="E514" t="s">
        <v>3630</v>
      </c>
      <c r="F514" t="s">
        <v>3630</v>
      </c>
    </row>
    <row r="515" spans="1:6" x14ac:dyDescent="0.25">
      <c r="A515">
        <v>202803</v>
      </c>
      <c r="B515" t="s">
        <v>3630</v>
      </c>
      <c r="C515">
        <v>0</v>
      </c>
      <c r="D515">
        <v>0</v>
      </c>
      <c r="E515" t="s">
        <v>3630</v>
      </c>
      <c r="F515" t="s">
        <v>3630</v>
      </c>
    </row>
    <row r="516" spans="1:6" x14ac:dyDescent="0.25">
      <c r="A516">
        <v>32003</v>
      </c>
      <c r="B516" t="s">
        <v>3630</v>
      </c>
      <c r="C516">
        <v>0</v>
      </c>
      <c r="D516">
        <v>0</v>
      </c>
      <c r="E516" t="s">
        <v>3630</v>
      </c>
      <c r="F516" t="s">
        <v>3630</v>
      </c>
    </row>
    <row r="517" spans="1:6" x14ac:dyDescent="0.25">
      <c r="A517">
        <v>391603</v>
      </c>
      <c r="B517" t="s">
        <v>3630</v>
      </c>
      <c r="C517">
        <v>0</v>
      </c>
      <c r="D517">
        <v>0</v>
      </c>
      <c r="E517" t="s">
        <v>3630</v>
      </c>
      <c r="F517" t="s">
        <v>3630</v>
      </c>
    </row>
    <row r="518" spans="1:6" x14ac:dyDescent="0.25">
      <c r="A518">
        <v>84303</v>
      </c>
      <c r="B518" t="s">
        <v>3630</v>
      </c>
      <c r="C518">
        <v>0</v>
      </c>
      <c r="D518">
        <v>0</v>
      </c>
      <c r="E518" t="s">
        <v>3630</v>
      </c>
      <c r="F518" t="s">
        <v>3630</v>
      </c>
    </row>
    <row r="519" spans="1:6" x14ac:dyDescent="0.25">
      <c r="A519">
        <v>76703</v>
      </c>
      <c r="B519" t="s">
        <v>3630</v>
      </c>
      <c r="C519">
        <v>0</v>
      </c>
      <c r="D519">
        <v>0</v>
      </c>
      <c r="E519" t="s">
        <v>3630</v>
      </c>
      <c r="F519" t="s">
        <v>3630</v>
      </c>
    </row>
    <row r="520" spans="1:6" x14ac:dyDescent="0.25">
      <c r="A520">
        <v>128803</v>
      </c>
      <c r="B520" t="s">
        <v>3630</v>
      </c>
      <c r="C520">
        <v>0</v>
      </c>
      <c r="D520">
        <v>0</v>
      </c>
      <c r="E520" t="s">
        <v>3630</v>
      </c>
      <c r="F520" t="s">
        <v>3630</v>
      </c>
    </row>
    <row r="521" spans="1:6" x14ac:dyDescent="0.25">
      <c r="A521">
        <v>328903</v>
      </c>
      <c r="B521" t="s">
        <v>3630</v>
      </c>
      <c r="C521">
        <v>0</v>
      </c>
      <c r="D521">
        <v>0</v>
      </c>
      <c r="E521" t="s">
        <v>3630</v>
      </c>
      <c r="F521" t="s">
        <v>3630</v>
      </c>
    </row>
    <row r="522" spans="1:6" x14ac:dyDescent="0.25">
      <c r="A522">
        <v>286703</v>
      </c>
      <c r="B522" t="s">
        <v>3630</v>
      </c>
      <c r="C522">
        <v>0</v>
      </c>
      <c r="D522">
        <v>0</v>
      </c>
      <c r="E522" t="s">
        <v>3630</v>
      </c>
      <c r="F522" t="s">
        <v>3630</v>
      </c>
    </row>
    <row r="523" spans="1:6" x14ac:dyDescent="0.25">
      <c r="A523">
        <v>87203</v>
      </c>
      <c r="B523" t="s">
        <v>3630</v>
      </c>
      <c r="C523">
        <v>0</v>
      </c>
      <c r="D523">
        <v>0</v>
      </c>
      <c r="E523" t="s">
        <v>3630</v>
      </c>
      <c r="F523" t="s">
        <v>3630</v>
      </c>
    </row>
    <row r="524" spans="1:6" x14ac:dyDescent="0.25">
      <c r="A524">
        <v>6534003</v>
      </c>
      <c r="B524" t="s">
        <v>3630</v>
      </c>
      <c r="C524">
        <v>0</v>
      </c>
      <c r="D524">
        <v>0</v>
      </c>
      <c r="E524" t="s">
        <v>3630</v>
      </c>
      <c r="F524" t="s">
        <v>3630</v>
      </c>
    </row>
    <row r="525" spans="1:6" x14ac:dyDescent="0.25">
      <c r="A525">
        <v>398103</v>
      </c>
      <c r="B525" t="s">
        <v>3630</v>
      </c>
      <c r="C525">
        <v>0</v>
      </c>
      <c r="D525">
        <v>0</v>
      </c>
      <c r="E525" t="s">
        <v>3630</v>
      </c>
      <c r="F525" t="s">
        <v>3630</v>
      </c>
    </row>
    <row r="526" spans="1:6" x14ac:dyDescent="0.25">
      <c r="A526">
        <v>24303</v>
      </c>
      <c r="B526" t="s">
        <v>3630</v>
      </c>
      <c r="C526">
        <v>0</v>
      </c>
      <c r="D526">
        <v>0</v>
      </c>
      <c r="E526" t="s">
        <v>3630</v>
      </c>
      <c r="F526" t="s">
        <v>3630</v>
      </c>
    </row>
    <row r="527" spans="1:6" x14ac:dyDescent="0.25">
      <c r="A527">
        <v>114203</v>
      </c>
      <c r="B527" t="s">
        <v>3630</v>
      </c>
      <c r="C527">
        <v>0</v>
      </c>
      <c r="D527">
        <v>0</v>
      </c>
      <c r="E527" t="s">
        <v>3630</v>
      </c>
      <c r="F527" t="s">
        <v>3630</v>
      </c>
    </row>
    <row r="528" spans="1:6" x14ac:dyDescent="0.25">
      <c r="A528">
        <v>68003</v>
      </c>
      <c r="B528" t="s">
        <v>3630</v>
      </c>
      <c r="C528">
        <v>0</v>
      </c>
      <c r="D528">
        <v>0</v>
      </c>
      <c r="E528" t="s">
        <v>3630</v>
      </c>
      <c r="F528" t="s">
        <v>3630</v>
      </c>
    </row>
    <row r="529" spans="1:6" x14ac:dyDescent="0.25">
      <c r="A529">
        <v>80503</v>
      </c>
      <c r="B529" t="s">
        <v>3630</v>
      </c>
      <c r="C529">
        <v>0</v>
      </c>
      <c r="D529">
        <v>0</v>
      </c>
      <c r="E529" t="s">
        <v>3630</v>
      </c>
      <c r="F529" t="s">
        <v>3630</v>
      </c>
    </row>
    <row r="530" spans="1:6" x14ac:dyDescent="0.25">
      <c r="A530">
        <v>393703</v>
      </c>
      <c r="B530" t="s">
        <v>3630</v>
      </c>
      <c r="C530">
        <v>0</v>
      </c>
      <c r="D530">
        <v>0</v>
      </c>
      <c r="E530" t="s">
        <v>3630</v>
      </c>
      <c r="F530" t="s">
        <v>3630</v>
      </c>
    </row>
    <row r="531" spans="1:6" x14ac:dyDescent="0.25">
      <c r="A531">
        <v>393903</v>
      </c>
      <c r="B531" t="s">
        <v>3630</v>
      </c>
      <c r="C531">
        <v>0</v>
      </c>
      <c r="D531">
        <v>0</v>
      </c>
      <c r="E531" t="s">
        <v>3630</v>
      </c>
      <c r="F531" t="s">
        <v>3630</v>
      </c>
    </row>
    <row r="532" spans="1:6" x14ac:dyDescent="0.25">
      <c r="A532">
        <v>400003</v>
      </c>
      <c r="B532" t="s">
        <v>3630</v>
      </c>
      <c r="C532">
        <v>0</v>
      </c>
      <c r="D532">
        <v>0</v>
      </c>
      <c r="E532" t="s">
        <v>3630</v>
      </c>
      <c r="F532" t="s">
        <v>3630</v>
      </c>
    </row>
    <row r="533" spans="1:6" x14ac:dyDescent="0.25">
      <c r="A533">
        <v>5087803</v>
      </c>
      <c r="B533" t="s">
        <v>3630</v>
      </c>
      <c r="C533">
        <v>0</v>
      </c>
      <c r="D533">
        <v>0</v>
      </c>
      <c r="E533" t="s">
        <v>3630</v>
      </c>
      <c r="F533" t="s">
        <v>3630</v>
      </c>
    </row>
    <row r="534" spans="1:6" x14ac:dyDescent="0.25">
      <c r="A534">
        <v>5101403</v>
      </c>
      <c r="B534" t="s">
        <v>3630</v>
      </c>
      <c r="C534">
        <v>0</v>
      </c>
      <c r="D534">
        <v>0</v>
      </c>
      <c r="E534" t="s">
        <v>3630</v>
      </c>
      <c r="F534" t="s">
        <v>3630</v>
      </c>
    </row>
    <row r="535" spans="1:6" x14ac:dyDescent="0.25">
      <c r="A535">
        <v>5900103</v>
      </c>
      <c r="B535" t="s">
        <v>3630</v>
      </c>
      <c r="C535">
        <v>0</v>
      </c>
      <c r="D535">
        <v>0</v>
      </c>
      <c r="E535" t="s">
        <v>3630</v>
      </c>
      <c r="F535" t="s">
        <v>3630</v>
      </c>
    </row>
    <row r="536" spans="1:6" x14ac:dyDescent="0.25">
      <c r="A536">
        <v>4657203</v>
      </c>
      <c r="B536" t="s">
        <v>3630</v>
      </c>
      <c r="C536">
        <v>0</v>
      </c>
      <c r="D536">
        <v>0</v>
      </c>
      <c r="E536" t="s">
        <v>3630</v>
      </c>
      <c r="F536" t="s">
        <v>3630</v>
      </c>
    </row>
    <row r="537" spans="1:6" x14ac:dyDescent="0.25">
      <c r="A537">
        <v>6274203</v>
      </c>
      <c r="B537" t="s">
        <v>3630</v>
      </c>
      <c r="C537">
        <v>0</v>
      </c>
      <c r="D537">
        <v>0</v>
      </c>
      <c r="E537" t="s">
        <v>3630</v>
      </c>
      <c r="F537" t="s">
        <v>3630</v>
      </c>
    </row>
    <row r="538" spans="1:6" x14ac:dyDescent="0.25">
      <c r="A538">
        <v>378303</v>
      </c>
      <c r="B538" t="s">
        <v>3630</v>
      </c>
      <c r="C538">
        <v>0</v>
      </c>
      <c r="D538">
        <v>0</v>
      </c>
      <c r="E538" t="s">
        <v>3630</v>
      </c>
      <c r="F538" t="s">
        <v>3630</v>
      </c>
    </row>
    <row r="539" spans="1:6" x14ac:dyDescent="0.25">
      <c r="A539">
        <v>3591203</v>
      </c>
      <c r="B539" t="s">
        <v>3630</v>
      </c>
      <c r="C539">
        <v>0</v>
      </c>
      <c r="D539">
        <v>0</v>
      </c>
      <c r="E539" t="s">
        <v>3630</v>
      </c>
      <c r="F539" t="s">
        <v>3630</v>
      </c>
    </row>
    <row r="540" spans="1:6" x14ac:dyDescent="0.25">
      <c r="A540">
        <v>5220203</v>
      </c>
      <c r="B540" t="s">
        <v>3630</v>
      </c>
      <c r="C540">
        <v>0</v>
      </c>
      <c r="D540">
        <v>0</v>
      </c>
      <c r="E540" t="s">
        <v>3630</v>
      </c>
      <c r="F540" t="s">
        <v>3630</v>
      </c>
    </row>
    <row r="541" spans="1:6" x14ac:dyDescent="0.25">
      <c r="A541">
        <v>5516003</v>
      </c>
      <c r="B541" t="s">
        <v>3630</v>
      </c>
      <c r="C541">
        <v>0</v>
      </c>
      <c r="D541">
        <v>0</v>
      </c>
      <c r="E541" t="s">
        <v>3630</v>
      </c>
      <c r="F541" t="s">
        <v>3630</v>
      </c>
    </row>
    <row r="542" spans="1:6" x14ac:dyDescent="0.25">
      <c r="A542">
        <v>259003</v>
      </c>
      <c r="B542" t="s">
        <v>3630</v>
      </c>
      <c r="C542">
        <v>0</v>
      </c>
      <c r="D542">
        <v>0</v>
      </c>
      <c r="E542" t="s">
        <v>3630</v>
      </c>
      <c r="F542" t="s">
        <v>3630</v>
      </c>
    </row>
    <row r="543" spans="1:6" x14ac:dyDescent="0.25">
      <c r="A543">
        <v>5023503</v>
      </c>
      <c r="B543" t="s">
        <v>3630</v>
      </c>
      <c r="C543">
        <v>0</v>
      </c>
      <c r="D543">
        <v>0</v>
      </c>
      <c r="E543" t="s">
        <v>3630</v>
      </c>
      <c r="F543" t="s">
        <v>3630</v>
      </c>
    </row>
    <row r="544" spans="1:6" x14ac:dyDescent="0.25">
      <c r="A544">
        <v>5063303</v>
      </c>
      <c r="B544" t="s">
        <v>3630</v>
      </c>
      <c r="C544">
        <v>0</v>
      </c>
      <c r="D544">
        <v>0</v>
      </c>
      <c r="E544" t="s">
        <v>3630</v>
      </c>
      <c r="F544" t="s">
        <v>3630</v>
      </c>
    </row>
    <row r="545" spans="1:6" x14ac:dyDescent="0.25">
      <c r="A545">
        <v>396903</v>
      </c>
      <c r="B545" t="s">
        <v>3630</v>
      </c>
      <c r="C545">
        <v>0</v>
      </c>
      <c r="D545">
        <v>0</v>
      </c>
      <c r="E545" t="s">
        <v>3630</v>
      </c>
      <c r="F545" t="s">
        <v>3630</v>
      </c>
    </row>
    <row r="546" spans="1:6" x14ac:dyDescent="0.25">
      <c r="A546">
        <v>5734003</v>
      </c>
      <c r="B546" t="s">
        <v>3630</v>
      </c>
      <c r="C546">
        <v>0</v>
      </c>
      <c r="D546">
        <v>0</v>
      </c>
      <c r="E546" t="s">
        <v>3630</v>
      </c>
      <c r="F546" t="s">
        <v>3630</v>
      </c>
    </row>
    <row r="547" spans="1:6" x14ac:dyDescent="0.25">
      <c r="A547">
        <v>1203203</v>
      </c>
      <c r="B547" t="s">
        <v>3630</v>
      </c>
      <c r="C547">
        <v>0</v>
      </c>
      <c r="D547">
        <v>0</v>
      </c>
      <c r="E547" t="s">
        <v>3630</v>
      </c>
      <c r="F547" t="s">
        <v>3630</v>
      </c>
    </row>
    <row r="548" spans="1:6" x14ac:dyDescent="0.25">
      <c r="A548">
        <v>1323303</v>
      </c>
      <c r="B548" t="s">
        <v>3630</v>
      </c>
      <c r="C548">
        <v>0</v>
      </c>
      <c r="D548">
        <v>0</v>
      </c>
      <c r="E548" t="s">
        <v>3630</v>
      </c>
      <c r="F548" t="s">
        <v>3630</v>
      </c>
    </row>
    <row r="549" spans="1:6" x14ac:dyDescent="0.25">
      <c r="A549">
        <v>1369103</v>
      </c>
      <c r="B549" t="s">
        <v>3630</v>
      </c>
      <c r="C549">
        <v>0</v>
      </c>
      <c r="D549">
        <v>0</v>
      </c>
      <c r="E549" t="s">
        <v>3630</v>
      </c>
      <c r="F549" t="s">
        <v>3630</v>
      </c>
    </row>
    <row r="550" spans="1:6" x14ac:dyDescent="0.25">
      <c r="A550">
        <v>1945303</v>
      </c>
      <c r="B550" t="s">
        <v>3630</v>
      </c>
      <c r="C550">
        <v>0</v>
      </c>
      <c r="D550">
        <v>0</v>
      </c>
      <c r="E550" t="s">
        <v>3630</v>
      </c>
      <c r="F550" t="s">
        <v>3630</v>
      </c>
    </row>
    <row r="551" spans="1:6" x14ac:dyDescent="0.25">
      <c r="A551">
        <v>5223203</v>
      </c>
      <c r="B551" t="s">
        <v>3630</v>
      </c>
      <c r="C551">
        <v>0</v>
      </c>
      <c r="D551">
        <v>0</v>
      </c>
      <c r="E551" t="s">
        <v>3630</v>
      </c>
      <c r="F551" t="s">
        <v>3630</v>
      </c>
    </row>
    <row r="552" spans="1:6" x14ac:dyDescent="0.25">
      <c r="A552">
        <v>5396003</v>
      </c>
      <c r="B552" t="s">
        <v>3630</v>
      </c>
      <c r="C552">
        <v>0</v>
      </c>
      <c r="D552">
        <v>0</v>
      </c>
      <c r="E552" t="s">
        <v>3630</v>
      </c>
      <c r="F552" t="s">
        <v>3630</v>
      </c>
    </row>
    <row r="553" spans="1:6" x14ac:dyDescent="0.25">
      <c r="A553">
        <v>5689903</v>
      </c>
      <c r="B553" t="s">
        <v>3630</v>
      </c>
      <c r="C553">
        <v>0</v>
      </c>
      <c r="D553">
        <v>0</v>
      </c>
      <c r="E553" t="s">
        <v>3630</v>
      </c>
      <c r="F553" t="s">
        <v>3630</v>
      </c>
    </row>
    <row r="554" spans="1:6" x14ac:dyDescent="0.25">
      <c r="A554">
        <v>300103</v>
      </c>
      <c r="B554" t="s">
        <v>3630</v>
      </c>
      <c r="C554">
        <v>0</v>
      </c>
      <c r="D554">
        <v>0</v>
      </c>
      <c r="E554" t="s">
        <v>3630</v>
      </c>
      <c r="F554" t="s">
        <v>3630</v>
      </c>
    </row>
    <row r="555" spans="1:6" x14ac:dyDescent="0.25">
      <c r="A555">
        <v>5249703</v>
      </c>
      <c r="B555" t="s">
        <v>3630</v>
      </c>
      <c r="C555">
        <v>0</v>
      </c>
      <c r="D555">
        <v>0</v>
      </c>
      <c r="E555" t="s">
        <v>3630</v>
      </c>
      <c r="F555" t="s">
        <v>3630</v>
      </c>
    </row>
    <row r="556" spans="1:6" x14ac:dyDescent="0.25">
      <c r="A556">
        <v>5721703</v>
      </c>
      <c r="B556" t="s">
        <v>3630</v>
      </c>
      <c r="C556">
        <v>0</v>
      </c>
      <c r="D556">
        <v>0</v>
      </c>
      <c r="E556" t="s">
        <v>3630</v>
      </c>
      <c r="F556" t="s">
        <v>3630</v>
      </c>
    </row>
    <row r="557" spans="1:6" x14ac:dyDescent="0.25">
      <c r="A557">
        <v>284903</v>
      </c>
      <c r="B557" t="s">
        <v>3630</v>
      </c>
      <c r="C557">
        <v>0</v>
      </c>
      <c r="D557">
        <v>0</v>
      </c>
      <c r="E557" t="s">
        <v>3630</v>
      </c>
      <c r="F557" t="s">
        <v>3630</v>
      </c>
    </row>
    <row r="558" spans="1:6" x14ac:dyDescent="0.25">
      <c r="A558">
        <v>3883203</v>
      </c>
      <c r="B558" t="s">
        <v>3630</v>
      </c>
      <c r="C558">
        <v>0</v>
      </c>
      <c r="D558">
        <v>0</v>
      </c>
      <c r="E558" t="s">
        <v>3630</v>
      </c>
      <c r="F558" t="s">
        <v>3630</v>
      </c>
    </row>
    <row r="559" spans="1:6" x14ac:dyDescent="0.25">
      <c r="A559">
        <v>397103</v>
      </c>
      <c r="B559" t="s">
        <v>3630</v>
      </c>
      <c r="C559">
        <v>0</v>
      </c>
      <c r="D559">
        <v>0</v>
      </c>
      <c r="E559" t="s">
        <v>3630</v>
      </c>
      <c r="F559" t="s">
        <v>3630</v>
      </c>
    </row>
    <row r="560" spans="1:6" x14ac:dyDescent="0.25">
      <c r="A560">
        <v>410903</v>
      </c>
      <c r="B560" t="s">
        <v>3630</v>
      </c>
      <c r="C560">
        <v>0</v>
      </c>
      <c r="D560">
        <v>0</v>
      </c>
      <c r="E560" t="s">
        <v>3630</v>
      </c>
      <c r="F560" t="s">
        <v>3630</v>
      </c>
    </row>
    <row r="561" spans="1:6" x14ac:dyDescent="0.25">
      <c r="A561">
        <v>2243303</v>
      </c>
      <c r="B561" t="s">
        <v>3630</v>
      </c>
      <c r="C561">
        <v>0</v>
      </c>
      <c r="D561">
        <v>0</v>
      </c>
      <c r="E561" t="s">
        <v>3630</v>
      </c>
      <c r="F561" t="s">
        <v>3630</v>
      </c>
    </row>
    <row r="562" spans="1:6" x14ac:dyDescent="0.25">
      <c r="A562">
        <v>3581303</v>
      </c>
      <c r="B562" t="s">
        <v>3630</v>
      </c>
      <c r="C562">
        <v>0</v>
      </c>
      <c r="D562">
        <v>0</v>
      </c>
      <c r="E562" t="s">
        <v>3630</v>
      </c>
      <c r="F562" t="s">
        <v>3630</v>
      </c>
    </row>
    <row r="563" spans="1:6" x14ac:dyDescent="0.25">
      <c r="A563">
        <v>4627203</v>
      </c>
      <c r="B563" t="s">
        <v>3630</v>
      </c>
      <c r="C563">
        <v>0</v>
      </c>
      <c r="D563">
        <v>0</v>
      </c>
      <c r="E563" t="s">
        <v>3630</v>
      </c>
      <c r="F563" t="s">
        <v>3630</v>
      </c>
    </row>
    <row r="564" spans="1:6" x14ac:dyDescent="0.25">
      <c r="A564">
        <v>5599703</v>
      </c>
      <c r="B564" t="s">
        <v>3630</v>
      </c>
      <c r="C564">
        <v>0</v>
      </c>
      <c r="D564">
        <v>0</v>
      </c>
      <c r="E564" t="s">
        <v>3630</v>
      </c>
      <c r="F564" t="s">
        <v>3630</v>
      </c>
    </row>
    <row r="565" spans="1:6" x14ac:dyDescent="0.25">
      <c r="A565">
        <v>81403</v>
      </c>
      <c r="B565" t="s">
        <v>3630</v>
      </c>
      <c r="C565">
        <v>0</v>
      </c>
      <c r="D565">
        <v>0</v>
      </c>
      <c r="E565" t="s">
        <v>3630</v>
      </c>
      <c r="F565" t="s">
        <v>3630</v>
      </c>
    </row>
    <row r="566" spans="1:6" x14ac:dyDescent="0.25">
      <c r="A566">
        <v>3865203</v>
      </c>
      <c r="B566" t="s">
        <v>3630</v>
      </c>
      <c r="C566">
        <v>0</v>
      </c>
      <c r="D566">
        <v>0</v>
      </c>
      <c r="E566" t="s">
        <v>3630</v>
      </c>
      <c r="F566" t="s">
        <v>3630</v>
      </c>
    </row>
    <row r="567" spans="1:6" x14ac:dyDescent="0.25">
      <c r="A567">
        <v>5765903</v>
      </c>
      <c r="B567" t="s">
        <v>3630</v>
      </c>
      <c r="C567">
        <v>0</v>
      </c>
      <c r="D567">
        <v>0</v>
      </c>
      <c r="E567" t="s">
        <v>3630</v>
      </c>
      <c r="F567" t="s">
        <v>3630</v>
      </c>
    </row>
    <row r="568" spans="1:6" x14ac:dyDescent="0.25">
      <c r="A568">
        <v>563203</v>
      </c>
      <c r="B568" t="s">
        <v>3630</v>
      </c>
      <c r="C568">
        <v>0</v>
      </c>
      <c r="D568">
        <v>0</v>
      </c>
      <c r="E568" t="s">
        <v>3630</v>
      </c>
      <c r="F568" t="s">
        <v>3630</v>
      </c>
    </row>
    <row r="569" spans="1:6" x14ac:dyDescent="0.25">
      <c r="A569">
        <v>102403</v>
      </c>
      <c r="B569" t="s">
        <v>3630</v>
      </c>
      <c r="C569">
        <v>0</v>
      </c>
      <c r="D569">
        <v>0</v>
      </c>
      <c r="E569" t="s">
        <v>3630</v>
      </c>
      <c r="F569" t="s">
        <v>3630</v>
      </c>
    </row>
    <row r="570" spans="1:6" x14ac:dyDescent="0.25">
      <c r="A570">
        <v>1211303</v>
      </c>
      <c r="B570" t="s">
        <v>3630</v>
      </c>
      <c r="C570">
        <v>0</v>
      </c>
      <c r="D570">
        <v>0</v>
      </c>
      <c r="E570" t="s">
        <v>3630</v>
      </c>
      <c r="F570" t="s">
        <v>3630</v>
      </c>
    </row>
    <row r="571" spans="1:6" x14ac:dyDescent="0.25">
      <c r="A571">
        <v>405203</v>
      </c>
      <c r="B571" t="s">
        <v>3630</v>
      </c>
      <c r="C571">
        <v>0</v>
      </c>
      <c r="D571">
        <v>0</v>
      </c>
      <c r="E571" t="s">
        <v>3630</v>
      </c>
      <c r="F571" t="s">
        <v>3630</v>
      </c>
    </row>
    <row r="572" spans="1:6" x14ac:dyDescent="0.25">
      <c r="A572">
        <v>2749303</v>
      </c>
      <c r="B572" t="s">
        <v>3630</v>
      </c>
      <c r="C572">
        <v>0</v>
      </c>
      <c r="D572">
        <v>0</v>
      </c>
      <c r="E572" t="s">
        <v>3630</v>
      </c>
      <c r="F572" t="s">
        <v>3630</v>
      </c>
    </row>
    <row r="573" spans="1:6" x14ac:dyDescent="0.25">
      <c r="A573">
        <v>4139203</v>
      </c>
      <c r="B573" t="s">
        <v>3630</v>
      </c>
      <c r="C573">
        <v>0</v>
      </c>
      <c r="D573">
        <v>0</v>
      </c>
      <c r="E573" t="s">
        <v>3630</v>
      </c>
      <c r="F573" t="s">
        <v>3630</v>
      </c>
    </row>
    <row r="574" spans="1:6" x14ac:dyDescent="0.25">
      <c r="A574">
        <v>4133203</v>
      </c>
      <c r="B574" t="s">
        <v>3630</v>
      </c>
      <c r="C574">
        <v>0</v>
      </c>
      <c r="D574">
        <v>0</v>
      </c>
      <c r="E574" t="s">
        <v>3630</v>
      </c>
      <c r="F574" t="s">
        <v>3630</v>
      </c>
    </row>
    <row r="575" spans="1:6" x14ac:dyDescent="0.25">
      <c r="A575">
        <v>2759203</v>
      </c>
      <c r="B575" t="s">
        <v>3630</v>
      </c>
      <c r="C575">
        <v>0</v>
      </c>
      <c r="D575">
        <v>0</v>
      </c>
      <c r="E575" t="s">
        <v>3630</v>
      </c>
      <c r="F575" t="s">
        <v>3630</v>
      </c>
    </row>
    <row r="576" spans="1:6" x14ac:dyDescent="0.25">
      <c r="A576">
        <v>5163803</v>
      </c>
      <c r="B576" t="s">
        <v>3630</v>
      </c>
      <c r="C576">
        <v>0</v>
      </c>
      <c r="D576">
        <v>0</v>
      </c>
      <c r="E576" t="s">
        <v>3630</v>
      </c>
      <c r="F576" t="s">
        <v>3630</v>
      </c>
    </row>
    <row r="577" spans="1:6" x14ac:dyDescent="0.25">
      <c r="A577">
        <v>3863203</v>
      </c>
      <c r="B577" t="s">
        <v>3630</v>
      </c>
      <c r="C577">
        <v>0</v>
      </c>
      <c r="D577">
        <v>0</v>
      </c>
      <c r="E577" t="s">
        <v>3630</v>
      </c>
      <c r="F577" t="s">
        <v>3630</v>
      </c>
    </row>
    <row r="578" spans="1:6" x14ac:dyDescent="0.25">
      <c r="A578">
        <v>1763203</v>
      </c>
      <c r="B578" t="s">
        <v>3630</v>
      </c>
      <c r="C578">
        <v>0</v>
      </c>
      <c r="D578">
        <v>0</v>
      </c>
      <c r="E578" t="s">
        <v>3630</v>
      </c>
      <c r="F578" t="s">
        <v>3630</v>
      </c>
    </row>
    <row r="579" spans="1:6" x14ac:dyDescent="0.25">
      <c r="A579">
        <v>1869203</v>
      </c>
      <c r="B579" t="s">
        <v>3630</v>
      </c>
      <c r="C579">
        <v>0</v>
      </c>
      <c r="D579">
        <v>0</v>
      </c>
      <c r="E579" t="s">
        <v>3630</v>
      </c>
      <c r="F579" t="s">
        <v>3630</v>
      </c>
    </row>
    <row r="580" spans="1:6" x14ac:dyDescent="0.25">
      <c r="A580">
        <v>6219803</v>
      </c>
      <c r="B580" t="s">
        <v>3630</v>
      </c>
      <c r="C580">
        <v>0</v>
      </c>
      <c r="D580">
        <v>0</v>
      </c>
      <c r="E580" t="s">
        <v>3630</v>
      </c>
      <c r="F580" t="s">
        <v>3630</v>
      </c>
    </row>
    <row r="581" spans="1:6" x14ac:dyDescent="0.25">
      <c r="A581">
        <v>5317703</v>
      </c>
      <c r="B581" t="s">
        <v>3630</v>
      </c>
      <c r="C581">
        <v>0</v>
      </c>
      <c r="D581">
        <v>0</v>
      </c>
      <c r="E581" t="s">
        <v>3630</v>
      </c>
      <c r="F581" t="s">
        <v>3630</v>
      </c>
    </row>
    <row r="582" spans="1:6" x14ac:dyDescent="0.25">
      <c r="A582">
        <v>295703</v>
      </c>
      <c r="B582" t="s">
        <v>3630</v>
      </c>
      <c r="C582">
        <v>0</v>
      </c>
      <c r="D582">
        <v>0</v>
      </c>
      <c r="E582" t="s">
        <v>3630</v>
      </c>
      <c r="F582" t="s">
        <v>3630</v>
      </c>
    </row>
    <row r="583" spans="1:6" x14ac:dyDescent="0.25">
      <c r="A583">
        <v>4163203</v>
      </c>
      <c r="B583" t="s">
        <v>3630</v>
      </c>
      <c r="C583">
        <v>0</v>
      </c>
      <c r="D583">
        <v>0</v>
      </c>
      <c r="E583" t="s">
        <v>3630</v>
      </c>
      <c r="F583" t="s">
        <v>3630</v>
      </c>
    </row>
    <row r="584" spans="1:6" x14ac:dyDescent="0.25">
      <c r="A584">
        <v>128503</v>
      </c>
      <c r="B584" t="s">
        <v>3630</v>
      </c>
      <c r="C584">
        <v>0</v>
      </c>
      <c r="D584">
        <v>0</v>
      </c>
      <c r="E584" t="s">
        <v>3630</v>
      </c>
      <c r="F584" t="s">
        <v>3630</v>
      </c>
    </row>
    <row r="585" spans="1:6" x14ac:dyDescent="0.25">
      <c r="A585">
        <v>2749203</v>
      </c>
      <c r="B585" t="s">
        <v>3630</v>
      </c>
      <c r="C585">
        <v>0</v>
      </c>
      <c r="D585">
        <v>0</v>
      </c>
      <c r="E585" t="s">
        <v>3630</v>
      </c>
      <c r="F585" t="s">
        <v>3630</v>
      </c>
    </row>
    <row r="586" spans="1:6" x14ac:dyDescent="0.25">
      <c r="A586">
        <v>5224103</v>
      </c>
      <c r="B586" t="s">
        <v>3630</v>
      </c>
      <c r="C586">
        <v>0</v>
      </c>
      <c r="D586">
        <v>0</v>
      </c>
      <c r="E586" t="s">
        <v>3630</v>
      </c>
      <c r="F586" t="s">
        <v>3630</v>
      </c>
    </row>
    <row r="587" spans="1:6" x14ac:dyDescent="0.25">
      <c r="A587">
        <v>5803703</v>
      </c>
      <c r="B587" t="s">
        <v>3630</v>
      </c>
      <c r="C587">
        <v>0</v>
      </c>
      <c r="D587">
        <v>0</v>
      </c>
      <c r="E587" t="s">
        <v>3630</v>
      </c>
      <c r="F587" t="s">
        <v>3630</v>
      </c>
    </row>
    <row r="588" spans="1:6" x14ac:dyDescent="0.25">
      <c r="A588">
        <v>190203</v>
      </c>
      <c r="B588" t="s">
        <v>3630</v>
      </c>
      <c r="C588">
        <v>0</v>
      </c>
      <c r="D588">
        <v>0</v>
      </c>
      <c r="E588" t="s">
        <v>3630</v>
      </c>
      <c r="F588" t="s">
        <v>3630</v>
      </c>
    </row>
    <row r="589" spans="1:6" x14ac:dyDescent="0.25">
      <c r="A589">
        <v>161203</v>
      </c>
      <c r="B589" t="s">
        <v>3630</v>
      </c>
      <c r="C589">
        <v>0</v>
      </c>
      <c r="D589">
        <v>0</v>
      </c>
      <c r="E589" t="s">
        <v>3630</v>
      </c>
      <c r="F589" t="s">
        <v>3630</v>
      </c>
    </row>
    <row r="590" spans="1:6" x14ac:dyDescent="0.25">
      <c r="A590">
        <v>32903</v>
      </c>
      <c r="B590" t="s">
        <v>3630</v>
      </c>
      <c r="C590">
        <v>0</v>
      </c>
      <c r="D590">
        <v>0</v>
      </c>
      <c r="E590" t="s">
        <v>3630</v>
      </c>
      <c r="F590" t="s">
        <v>3630</v>
      </c>
    </row>
    <row r="591" spans="1:6" x14ac:dyDescent="0.25">
      <c r="A591">
        <v>390503</v>
      </c>
      <c r="B591" t="s">
        <v>3630</v>
      </c>
      <c r="C591">
        <v>0</v>
      </c>
      <c r="D591">
        <v>0</v>
      </c>
      <c r="E591" t="s">
        <v>3630</v>
      </c>
      <c r="F591" t="s">
        <v>3630</v>
      </c>
    </row>
    <row r="592" spans="1:6" x14ac:dyDescent="0.25">
      <c r="A592">
        <v>162303</v>
      </c>
      <c r="B592" t="s">
        <v>3630</v>
      </c>
      <c r="C592">
        <v>0</v>
      </c>
      <c r="D592">
        <v>0</v>
      </c>
      <c r="E592" t="s">
        <v>3630</v>
      </c>
      <c r="F592" t="s">
        <v>3630</v>
      </c>
    </row>
    <row r="593" spans="1:6" x14ac:dyDescent="0.25">
      <c r="A593">
        <v>148403</v>
      </c>
      <c r="B593" t="s">
        <v>3630</v>
      </c>
      <c r="C593">
        <v>0</v>
      </c>
      <c r="D593">
        <v>0</v>
      </c>
      <c r="E593" t="s">
        <v>3630</v>
      </c>
      <c r="F593" t="s">
        <v>3630</v>
      </c>
    </row>
    <row r="594" spans="1:6" x14ac:dyDescent="0.25">
      <c r="A594">
        <v>80403</v>
      </c>
      <c r="B594" t="s">
        <v>3630</v>
      </c>
      <c r="C594">
        <v>0</v>
      </c>
      <c r="D594">
        <v>0</v>
      </c>
      <c r="E594" t="s">
        <v>3630</v>
      </c>
      <c r="F594" t="s">
        <v>3630</v>
      </c>
    </row>
    <row r="595" spans="1:6" x14ac:dyDescent="0.25">
      <c r="A595">
        <v>43903</v>
      </c>
      <c r="B595" t="s">
        <v>3630</v>
      </c>
      <c r="C595">
        <v>0</v>
      </c>
      <c r="D595">
        <v>0</v>
      </c>
      <c r="E595" t="s">
        <v>3630</v>
      </c>
      <c r="F595" t="s">
        <v>3630</v>
      </c>
    </row>
    <row r="596" spans="1:6" x14ac:dyDescent="0.25">
      <c r="A596">
        <v>6112503</v>
      </c>
      <c r="B596" t="s">
        <v>3630</v>
      </c>
      <c r="C596">
        <v>0</v>
      </c>
      <c r="D596">
        <v>0</v>
      </c>
      <c r="E596" t="s">
        <v>3630</v>
      </c>
      <c r="F596" t="s">
        <v>3630</v>
      </c>
    </row>
    <row r="597" spans="1:6" x14ac:dyDescent="0.25">
      <c r="A597">
        <v>2707203</v>
      </c>
      <c r="B597" t="s">
        <v>3630</v>
      </c>
      <c r="C597">
        <v>0</v>
      </c>
      <c r="D597">
        <v>0</v>
      </c>
      <c r="E597" t="s">
        <v>3630</v>
      </c>
      <c r="F597" t="s">
        <v>3630</v>
      </c>
    </row>
    <row r="598" spans="1:6" x14ac:dyDescent="0.25">
      <c r="A598">
        <v>387703</v>
      </c>
      <c r="B598" t="s">
        <v>3630</v>
      </c>
      <c r="C598">
        <v>0</v>
      </c>
      <c r="D598">
        <v>0</v>
      </c>
      <c r="E598" t="s">
        <v>3630</v>
      </c>
      <c r="F598" t="s">
        <v>3630</v>
      </c>
    </row>
    <row r="599" spans="1:6" x14ac:dyDescent="0.25">
      <c r="A599">
        <v>287603</v>
      </c>
      <c r="B599" t="s">
        <v>3630</v>
      </c>
      <c r="C599">
        <v>0</v>
      </c>
      <c r="D599">
        <v>0</v>
      </c>
      <c r="E599" t="s">
        <v>3630</v>
      </c>
      <c r="F599" t="s">
        <v>3630</v>
      </c>
    </row>
    <row r="600" spans="1:6" x14ac:dyDescent="0.25">
      <c r="A600">
        <v>923203</v>
      </c>
      <c r="B600" t="s">
        <v>3630</v>
      </c>
      <c r="C600">
        <v>0</v>
      </c>
      <c r="D600">
        <v>0</v>
      </c>
      <c r="E600" t="s">
        <v>3630</v>
      </c>
      <c r="F600" t="s">
        <v>3630</v>
      </c>
    </row>
    <row r="601" spans="1:6" x14ac:dyDescent="0.25">
      <c r="A601">
        <v>214603</v>
      </c>
      <c r="B601" t="s">
        <v>3630</v>
      </c>
      <c r="C601">
        <v>0</v>
      </c>
      <c r="D601">
        <v>0</v>
      </c>
      <c r="E601" t="s">
        <v>3630</v>
      </c>
      <c r="F601" t="s">
        <v>3630</v>
      </c>
    </row>
    <row r="602" spans="1:6" x14ac:dyDescent="0.25">
      <c r="A602">
        <v>5017203</v>
      </c>
      <c r="B602" t="s">
        <v>3630</v>
      </c>
      <c r="C602">
        <v>0</v>
      </c>
      <c r="D602">
        <v>0</v>
      </c>
      <c r="E602" t="s">
        <v>3630</v>
      </c>
      <c r="F602" t="s">
        <v>3630</v>
      </c>
    </row>
    <row r="603" spans="1:6" x14ac:dyDescent="0.25">
      <c r="A603">
        <v>5877803</v>
      </c>
      <c r="B603" t="s">
        <v>3630</v>
      </c>
      <c r="C603">
        <v>0</v>
      </c>
      <c r="D603">
        <v>0</v>
      </c>
      <c r="E603" t="s">
        <v>3630</v>
      </c>
      <c r="F603" t="s">
        <v>3630</v>
      </c>
    </row>
    <row r="604" spans="1:6" x14ac:dyDescent="0.25">
      <c r="A604">
        <v>5805703</v>
      </c>
      <c r="B604" t="s">
        <v>3630</v>
      </c>
      <c r="C604">
        <v>0</v>
      </c>
      <c r="D604">
        <v>0</v>
      </c>
      <c r="E604" t="s">
        <v>3630</v>
      </c>
      <c r="F604" t="s">
        <v>3630</v>
      </c>
    </row>
    <row r="605" spans="1:6" x14ac:dyDescent="0.25">
      <c r="A605">
        <v>163903</v>
      </c>
      <c r="B605" t="s">
        <v>3630</v>
      </c>
      <c r="C605">
        <v>0</v>
      </c>
      <c r="D605">
        <v>0</v>
      </c>
      <c r="E605" t="s">
        <v>3630</v>
      </c>
      <c r="F605" t="s">
        <v>3630</v>
      </c>
    </row>
    <row r="606" spans="1:6" x14ac:dyDescent="0.25">
      <c r="A606">
        <v>333803</v>
      </c>
      <c r="B606" t="s">
        <v>3630</v>
      </c>
      <c r="C606">
        <v>0</v>
      </c>
      <c r="D606">
        <v>0</v>
      </c>
      <c r="E606" t="s">
        <v>3630</v>
      </c>
      <c r="F606" t="s">
        <v>3630</v>
      </c>
    </row>
    <row r="607" spans="1:6" x14ac:dyDescent="0.25">
      <c r="A607">
        <v>66603</v>
      </c>
      <c r="B607" t="s">
        <v>3630</v>
      </c>
      <c r="C607">
        <v>0</v>
      </c>
      <c r="D607">
        <v>0</v>
      </c>
      <c r="E607" t="s">
        <v>3630</v>
      </c>
      <c r="F607" t="s">
        <v>3630</v>
      </c>
    </row>
    <row r="608" spans="1:6" x14ac:dyDescent="0.25">
      <c r="A608">
        <v>43003</v>
      </c>
      <c r="B608" t="s">
        <v>3630</v>
      </c>
      <c r="C608">
        <v>0</v>
      </c>
      <c r="D608">
        <v>0</v>
      </c>
      <c r="E608" t="s">
        <v>3630</v>
      </c>
      <c r="F608" t="s">
        <v>3630</v>
      </c>
    </row>
    <row r="609" spans="1:6" x14ac:dyDescent="0.25">
      <c r="A609">
        <v>5998603</v>
      </c>
      <c r="B609" t="s">
        <v>3630</v>
      </c>
      <c r="C609">
        <v>0</v>
      </c>
      <c r="D609">
        <v>0</v>
      </c>
      <c r="E609" t="s">
        <v>3630</v>
      </c>
      <c r="F609" t="s">
        <v>3630</v>
      </c>
    </row>
    <row r="610" spans="1:6" x14ac:dyDescent="0.25">
      <c r="A610">
        <v>6072503</v>
      </c>
      <c r="B610" t="s">
        <v>3630</v>
      </c>
      <c r="C610">
        <v>0</v>
      </c>
      <c r="D610">
        <v>0</v>
      </c>
      <c r="E610" t="s">
        <v>3630</v>
      </c>
      <c r="F610" t="s">
        <v>3630</v>
      </c>
    </row>
    <row r="611" spans="1:6" x14ac:dyDescent="0.25">
      <c r="A611">
        <v>85903</v>
      </c>
      <c r="B611" t="s">
        <v>3630</v>
      </c>
      <c r="C611">
        <v>0</v>
      </c>
      <c r="D611">
        <v>0</v>
      </c>
      <c r="E611" t="s">
        <v>3630</v>
      </c>
      <c r="F611" t="s">
        <v>3630</v>
      </c>
    </row>
    <row r="612" spans="1:6" x14ac:dyDescent="0.25">
      <c r="A612">
        <v>275203</v>
      </c>
      <c r="B612" t="s">
        <v>3630</v>
      </c>
      <c r="C612">
        <v>0</v>
      </c>
      <c r="D612">
        <v>0</v>
      </c>
      <c r="E612" t="s">
        <v>3630</v>
      </c>
      <c r="F612" t="s">
        <v>3630</v>
      </c>
    </row>
    <row r="613" spans="1:6" x14ac:dyDescent="0.25">
      <c r="A613">
        <v>391203</v>
      </c>
      <c r="B613" t="s">
        <v>3630</v>
      </c>
      <c r="C613">
        <v>0</v>
      </c>
      <c r="D613">
        <v>0</v>
      </c>
      <c r="E613" t="s">
        <v>3630</v>
      </c>
      <c r="F613" t="s">
        <v>3630</v>
      </c>
    </row>
    <row r="614" spans="1:6" x14ac:dyDescent="0.25">
      <c r="A614">
        <v>391103</v>
      </c>
      <c r="B614" t="s">
        <v>3630</v>
      </c>
      <c r="C614">
        <v>0</v>
      </c>
      <c r="D614">
        <v>0</v>
      </c>
      <c r="E614" t="s">
        <v>3630</v>
      </c>
      <c r="F614" t="s">
        <v>3630</v>
      </c>
    </row>
    <row r="615" spans="1:6" x14ac:dyDescent="0.25">
      <c r="A615">
        <v>1319603</v>
      </c>
      <c r="B615" t="s">
        <v>3630</v>
      </c>
      <c r="C615">
        <v>0</v>
      </c>
      <c r="D615">
        <v>0</v>
      </c>
      <c r="E615" t="s">
        <v>3630</v>
      </c>
      <c r="F615" t="s">
        <v>3630</v>
      </c>
    </row>
    <row r="616" spans="1:6" x14ac:dyDescent="0.25">
      <c r="A616">
        <v>5093403</v>
      </c>
      <c r="B616" t="s">
        <v>3630</v>
      </c>
      <c r="C616">
        <v>0</v>
      </c>
      <c r="D616">
        <v>0</v>
      </c>
      <c r="E616" t="s">
        <v>3630</v>
      </c>
      <c r="F616" t="s">
        <v>3630</v>
      </c>
    </row>
    <row r="617" spans="1:6" x14ac:dyDescent="0.25">
      <c r="A617">
        <v>5497803</v>
      </c>
      <c r="B617" t="s">
        <v>3630</v>
      </c>
      <c r="C617">
        <v>0</v>
      </c>
      <c r="D617">
        <v>0</v>
      </c>
      <c r="E617" t="s">
        <v>3630</v>
      </c>
      <c r="F617" t="s">
        <v>3630</v>
      </c>
    </row>
    <row r="618" spans="1:6" x14ac:dyDescent="0.25">
      <c r="A618">
        <v>6504503</v>
      </c>
      <c r="B618" t="s">
        <v>3630</v>
      </c>
      <c r="C618">
        <v>0</v>
      </c>
      <c r="D618">
        <v>0</v>
      </c>
      <c r="E618" t="s">
        <v>3630</v>
      </c>
      <c r="F618" t="s">
        <v>3630</v>
      </c>
    </row>
    <row r="619" spans="1:6" x14ac:dyDescent="0.25">
      <c r="A619">
        <v>3535203</v>
      </c>
      <c r="B619" t="s">
        <v>3630</v>
      </c>
      <c r="C619">
        <v>0</v>
      </c>
      <c r="D619">
        <v>0</v>
      </c>
      <c r="E619" t="s">
        <v>3630</v>
      </c>
      <c r="F619" t="s">
        <v>3630</v>
      </c>
    </row>
    <row r="620" spans="1:6" x14ac:dyDescent="0.25">
      <c r="A620">
        <v>2421403</v>
      </c>
      <c r="B620" t="s">
        <v>3630</v>
      </c>
      <c r="C620">
        <v>0</v>
      </c>
      <c r="D620">
        <v>0</v>
      </c>
      <c r="E620" t="s">
        <v>3630</v>
      </c>
      <c r="F620" t="s">
        <v>3630</v>
      </c>
    </row>
    <row r="621" spans="1:6" x14ac:dyDescent="0.25">
      <c r="A621">
        <v>5839803</v>
      </c>
      <c r="B621" t="s">
        <v>3630</v>
      </c>
      <c r="C621">
        <v>0</v>
      </c>
      <c r="D621">
        <v>0</v>
      </c>
      <c r="E621" t="s">
        <v>3630</v>
      </c>
      <c r="F621" t="s">
        <v>3630</v>
      </c>
    </row>
    <row r="622" spans="1:6" x14ac:dyDescent="0.25">
      <c r="A622">
        <v>2683303</v>
      </c>
      <c r="B622" t="s">
        <v>3630</v>
      </c>
      <c r="C622">
        <v>0</v>
      </c>
      <c r="D622">
        <v>0</v>
      </c>
      <c r="E622" t="s">
        <v>3630</v>
      </c>
      <c r="F622" t="s">
        <v>3630</v>
      </c>
    </row>
    <row r="623" spans="1:6" x14ac:dyDescent="0.25">
      <c r="A623">
        <v>394003</v>
      </c>
      <c r="B623" t="s">
        <v>3630</v>
      </c>
      <c r="C623">
        <v>0</v>
      </c>
      <c r="D623">
        <v>0</v>
      </c>
      <c r="E623" t="s">
        <v>3630</v>
      </c>
      <c r="F623" t="s">
        <v>3630</v>
      </c>
    </row>
    <row r="624" spans="1:6" x14ac:dyDescent="0.25">
      <c r="A624">
        <v>6376003</v>
      </c>
      <c r="B624" t="s">
        <v>3630</v>
      </c>
      <c r="C624">
        <v>0</v>
      </c>
      <c r="D624">
        <v>0</v>
      </c>
      <c r="E624" t="s">
        <v>3630</v>
      </c>
      <c r="F624" t="s">
        <v>3630</v>
      </c>
    </row>
    <row r="625" spans="1:6" x14ac:dyDescent="0.25">
      <c r="A625">
        <v>5409903</v>
      </c>
      <c r="B625" t="s">
        <v>3630</v>
      </c>
      <c r="C625">
        <v>0</v>
      </c>
      <c r="D625">
        <v>0</v>
      </c>
      <c r="E625" t="s">
        <v>3630</v>
      </c>
      <c r="F625" t="s">
        <v>3630</v>
      </c>
    </row>
    <row r="626" spans="1:6" x14ac:dyDescent="0.25">
      <c r="A626">
        <v>5329703</v>
      </c>
      <c r="B626" t="s">
        <v>3630</v>
      </c>
      <c r="C626">
        <v>0</v>
      </c>
      <c r="D626">
        <v>0</v>
      </c>
      <c r="E626" t="s">
        <v>3630</v>
      </c>
      <c r="F626" t="s">
        <v>3630</v>
      </c>
    </row>
    <row r="627" spans="1:6" x14ac:dyDescent="0.25">
      <c r="A627">
        <v>136603</v>
      </c>
      <c r="B627" t="s">
        <v>3630</v>
      </c>
      <c r="C627">
        <v>0</v>
      </c>
      <c r="D627">
        <v>0</v>
      </c>
      <c r="E627" t="s">
        <v>3630</v>
      </c>
      <c r="F627" t="s">
        <v>3630</v>
      </c>
    </row>
    <row r="628" spans="1:6" x14ac:dyDescent="0.25">
      <c r="A628">
        <v>5628103</v>
      </c>
      <c r="B628" t="s">
        <v>3630</v>
      </c>
      <c r="C628">
        <v>0</v>
      </c>
      <c r="D628">
        <v>0</v>
      </c>
      <c r="E628" t="s">
        <v>3630</v>
      </c>
      <c r="F628" t="s">
        <v>3630</v>
      </c>
    </row>
    <row r="629" spans="1:6" x14ac:dyDescent="0.25">
      <c r="A629">
        <v>265003</v>
      </c>
      <c r="B629" t="s">
        <v>3630</v>
      </c>
      <c r="C629">
        <v>0</v>
      </c>
      <c r="D629">
        <v>0</v>
      </c>
      <c r="E629" t="s">
        <v>3630</v>
      </c>
      <c r="F629" t="s">
        <v>3630</v>
      </c>
    </row>
    <row r="630" spans="1:6" x14ac:dyDescent="0.25">
      <c r="A630">
        <v>2639303</v>
      </c>
      <c r="B630" t="s">
        <v>3630</v>
      </c>
      <c r="C630">
        <v>0</v>
      </c>
      <c r="D630">
        <v>0</v>
      </c>
      <c r="E630" t="s">
        <v>3630</v>
      </c>
      <c r="F630" t="s">
        <v>3630</v>
      </c>
    </row>
    <row r="631" spans="1:6" x14ac:dyDescent="0.25">
      <c r="A631">
        <v>4865203</v>
      </c>
      <c r="B631" t="s">
        <v>3630</v>
      </c>
      <c r="C631">
        <v>0</v>
      </c>
      <c r="D631">
        <v>0</v>
      </c>
      <c r="E631" t="s">
        <v>3630</v>
      </c>
      <c r="F631" t="s">
        <v>3630</v>
      </c>
    </row>
    <row r="632" spans="1:6" x14ac:dyDescent="0.25">
      <c r="A632">
        <v>318603</v>
      </c>
      <c r="B632" t="s">
        <v>3630</v>
      </c>
      <c r="C632">
        <v>0</v>
      </c>
      <c r="D632">
        <v>0</v>
      </c>
      <c r="E632" t="s">
        <v>3630</v>
      </c>
      <c r="F632" t="s">
        <v>3630</v>
      </c>
    </row>
    <row r="633" spans="1:6" x14ac:dyDescent="0.25">
      <c r="A633">
        <v>5691803</v>
      </c>
      <c r="B633" t="s">
        <v>3630</v>
      </c>
      <c r="C633">
        <v>0</v>
      </c>
      <c r="D633">
        <v>0</v>
      </c>
      <c r="E633" t="s">
        <v>3630</v>
      </c>
      <c r="F633" t="s">
        <v>3630</v>
      </c>
    </row>
    <row r="634" spans="1:6" x14ac:dyDescent="0.25">
      <c r="A634">
        <v>3235303</v>
      </c>
      <c r="B634" t="s">
        <v>3630</v>
      </c>
      <c r="C634">
        <v>0</v>
      </c>
      <c r="D634">
        <v>0</v>
      </c>
      <c r="E634" t="s">
        <v>3630</v>
      </c>
      <c r="F634" t="s">
        <v>3630</v>
      </c>
    </row>
    <row r="635" spans="1:6" x14ac:dyDescent="0.25">
      <c r="A635">
        <v>296503</v>
      </c>
      <c r="B635" t="s">
        <v>3630</v>
      </c>
      <c r="C635">
        <v>0</v>
      </c>
      <c r="D635">
        <v>0</v>
      </c>
      <c r="E635" t="s">
        <v>3630</v>
      </c>
      <c r="F635" t="s">
        <v>3630</v>
      </c>
    </row>
    <row r="636" spans="1:6" x14ac:dyDescent="0.25">
      <c r="A636">
        <v>295803</v>
      </c>
      <c r="B636" t="s">
        <v>3630</v>
      </c>
      <c r="C636">
        <v>0</v>
      </c>
      <c r="D636">
        <v>0</v>
      </c>
      <c r="E636" t="s">
        <v>3630</v>
      </c>
      <c r="F636" t="s">
        <v>3630</v>
      </c>
    </row>
    <row r="637" spans="1:6" x14ac:dyDescent="0.25">
      <c r="A637">
        <v>18703</v>
      </c>
      <c r="B637" t="s">
        <v>3630</v>
      </c>
      <c r="C637">
        <v>0</v>
      </c>
      <c r="D637">
        <v>0</v>
      </c>
      <c r="E637" t="s">
        <v>3630</v>
      </c>
      <c r="F637" t="s">
        <v>3630</v>
      </c>
    </row>
    <row r="638" spans="1:6" x14ac:dyDescent="0.25">
      <c r="A638">
        <v>5659703</v>
      </c>
      <c r="B638" t="s">
        <v>3630</v>
      </c>
      <c r="C638">
        <v>0</v>
      </c>
      <c r="D638">
        <v>0</v>
      </c>
      <c r="E638" t="s">
        <v>3630</v>
      </c>
      <c r="F638" t="s">
        <v>3630</v>
      </c>
    </row>
    <row r="639" spans="1:6" x14ac:dyDescent="0.25">
      <c r="A639">
        <v>407803</v>
      </c>
      <c r="B639" t="s">
        <v>3630</v>
      </c>
      <c r="C639">
        <v>0</v>
      </c>
      <c r="D639">
        <v>0</v>
      </c>
      <c r="E639" t="s">
        <v>3630</v>
      </c>
      <c r="F639" t="s">
        <v>3630</v>
      </c>
    </row>
    <row r="640" spans="1:6" x14ac:dyDescent="0.25">
      <c r="A640">
        <v>5147203</v>
      </c>
      <c r="B640" t="s">
        <v>3630</v>
      </c>
      <c r="C640">
        <v>0</v>
      </c>
      <c r="D640">
        <v>0</v>
      </c>
      <c r="E640" t="s">
        <v>3630</v>
      </c>
      <c r="F640" t="s">
        <v>3630</v>
      </c>
    </row>
    <row r="641" spans="1:6" x14ac:dyDescent="0.25">
      <c r="A641">
        <v>103103</v>
      </c>
      <c r="B641" t="s">
        <v>3630</v>
      </c>
      <c r="C641">
        <v>0</v>
      </c>
      <c r="D641">
        <v>0</v>
      </c>
      <c r="E641" t="s">
        <v>3630</v>
      </c>
      <c r="F641" t="s">
        <v>3630</v>
      </c>
    </row>
    <row r="642" spans="1:6" x14ac:dyDescent="0.25">
      <c r="A642">
        <v>32803</v>
      </c>
      <c r="B642" t="s">
        <v>3630</v>
      </c>
      <c r="C642">
        <v>0</v>
      </c>
      <c r="D642">
        <v>0</v>
      </c>
      <c r="E642" t="s">
        <v>3630</v>
      </c>
      <c r="F642" t="s">
        <v>3630</v>
      </c>
    </row>
    <row r="643" spans="1:6" x14ac:dyDescent="0.25">
      <c r="A643">
        <v>2487203</v>
      </c>
      <c r="B643" t="s">
        <v>3630</v>
      </c>
      <c r="C643">
        <v>0</v>
      </c>
      <c r="D643">
        <v>0</v>
      </c>
      <c r="E643" t="s">
        <v>3630</v>
      </c>
      <c r="F643" t="s">
        <v>3630</v>
      </c>
    </row>
    <row r="644" spans="1:6" x14ac:dyDescent="0.25">
      <c r="A644">
        <v>276003</v>
      </c>
      <c r="B644" t="s">
        <v>3630</v>
      </c>
      <c r="C644">
        <v>0</v>
      </c>
      <c r="D644">
        <v>0</v>
      </c>
      <c r="E644" t="s">
        <v>3630</v>
      </c>
      <c r="F644" t="s">
        <v>3630</v>
      </c>
    </row>
    <row r="645" spans="1:6" x14ac:dyDescent="0.25">
      <c r="A645">
        <v>6667703</v>
      </c>
      <c r="B645" t="s">
        <v>3630</v>
      </c>
      <c r="C645">
        <v>0</v>
      </c>
      <c r="D645">
        <v>0</v>
      </c>
      <c r="E645" t="s">
        <v>3630</v>
      </c>
      <c r="F645" t="s">
        <v>3630</v>
      </c>
    </row>
    <row r="646" spans="1:6" x14ac:dyDescent="0.25">
      <c r="A646">
        <v>6481703</v>
      </c>
      <c r="B646" t="s">
        <v>3630</v>
      </c>
      <c r="C646">
        <v>0</v>
      </c>
      <c r="D646">
        <v>0</v>
      </c>
      <c r="E646" t="s">
        <v>3630</v>
      </c>
      <c r="F646" t="s">
        <v>3630</v>
      </c>
    </row>
    <row r="647" spans="1:6" x14ac:dyDescent="0.25">
      <c r="A647">
        <v>5093303</v>
      </c>
      <c r="B647" t="s">
        <v>3630</v>
      </c>
      <c r="C647">
        <v>0</v>
      </c>
      <c r="D647">
        <v>0</v>
      </c>
      <c r="E647" t="s">
        <v>3630</v>
      </c>
      <c r="F647" t="s">
        <v>3630</v>
      </c>
    </row>
    <row r="648" spans="1:6" x14ac:dyDescent="0.25">
      <c r="A648">
        <v>3661203</v>
      </c>
      <c r="B648" t="s">
        <v>3630</v>
      </c>
      <c r="C648">
        <v>0</v>
      </c>
      <c r="D648">
        <v>0</v>
      </c>
      <c r="E648" t="s">
        <v>3630</v>
      </c>
      <c r="F648" t="s">
        <v>3630</v>
      </c>
    </row>
    <row r="649" spans="1:6" x14ac:dyDescent="0.25">
      <c r="A649">
        <v>3655203</v>
      </c>
      <c r="B649" t="s">
        <v>3630</v>
      </c>
      <c r="C649">
        <v>0</v>
      </c>
      <c r="D649">
        <v>0</v>
      </c>
      <c r="E649" t="s">
        <v>3630</v>
      </c>
      <c r="F649" t="s">
        <v>3630</v>
      </c>
    </row>
    <row r="650" spans="1:6" x14ac:dyDescent="0.25">
      <c r="A650">
        <v>5593903</v>
      </c>
      <c r="B650" t="s">
        <v>3630</v>
      </c>
      <c r="C650">
        <v>0</v>
      </c>
      <c r="D650">
        <v>0</v>
      </c>
      <c r="E650" t="s">
        <v>3630</v>
      </c>
      <c r="F650" t="s">
        <v>3630</v>
      </c>
    </row>
    <row r="651" spans="1:6" x14ac:dyDescent="0.25">
      <c r="A651">
        <v>5409803</v>
      </c>
      <c r="B651" t="s">
        <v>3630</v>
      </c>
      <c r="C651">
        <v>0</v>
      </c>
      <c r="D651">
        <v>0</v>
      </c>
      <c r="E651" t="s">
        <v>3630</v>
      </c>
      <c r="F651" t="s">
        <v>3630</v>
      </c>
    </row>
    <row r="652" spans="1:6" x14ac:dyDescent="0.25">
      <c r="A652">
        <v>4259703</v>
      </c>
      <c r="B652" t="s">
        <v>3630</v>
      </c>
      <c r="C652">
        <v>0</v>
      </c>
      <c r="D652">
        <v>0</v>
      </c>
      <c r="E652" t="s">
        <v>3630</v>
      </c>
      <c r="F652" t="s">
        <v>3630</v>
      </c>
    </row>
    <row r="653" spans="1:6" x14ac:dyDescent="0.25">
      <c r="A653">
        <v>140103</v>
      </c>
      <c r="B653" t="s">
        <v>3630</v>
      </c>
      <c r="C653">
        <v>0</v>
      </c>
      <c r="D653">
        <v>0</v>
      </c>
      <c r="E653" t="s">
        <v>3630</v>
      </c>
      <c r="F653" t="s">
        <v>3630</v>
      </c>
    </row>
    <row r="654" spans="1:6" x14ac:dyDescent="0.25">
      <c r="A654">
        <v>318303</v>
      </c>
      <c r="B654" t="s">
        <v>3630</v>
      </c>
      <c r="C654">
        <v>0</v>
      </c>
      <c r="D654">
        <v>0</v>
      </c>
      <c r="E654" t="s">
        <v>3630</v>
      </c>
      <c r="F654" t="s">
        <v>3630</v>
      </c>
    </row>
    <row r="655" spans="1:6" x14ac:dyDescent="0.25">
      <c r="A655">
        <v>2443603</v>
      </c>
      <c r="B655" t="s">
        <v>3630</v>
      </c>
      <c r="C655">
        <v>0</v>
      </c>
      <c r="D655">
        <v>0</v>
      </c>
      <c r="E655" t="s">
        <v>3630</v>
      </c>
      <c r="F655" t="s">
        <v>3630</v>
      </c>
    </row>
    <row r="656" spans="1:6" x14ac:dyDescent="0.25">
      <c r="A656">
        <v>286603</v>
      </c>
      <c r="B656" t="s">
        <v>3630</v>
      </c>
      <c r="C656">
        <v>0</v>
      </c>
      <c r="D656">
        <v>0</v>
      </c>
      <c r="E656" t="s">
        <v>3630</v>
      </c>
      <c r="F656" t="s">
        <v>3630</v>
      </c>
    </row>
    <row r="657" spans="1:6" x14ac:dyDescent="0.25">
      <c r="A657">
        <v>252503</v>
      </c>
      <c r="B657" t="s">
        <v>3630</v>
      </c>
      <c r="C657">
        <v>0</v>
      </c>
      <c r="D657">
        <v>0</v>
      </c>
      <c r="E657" t="s">
        <v>3630</v>
      </c>
      <c r="F657" t="s">
        <v>3630</v>
      </c>
    </row>
    <row r="658" spans="1:6" x14ac:dyDescent="0.25">
      <c r="A658">
        <v>252403</v>
      </c>
      <c r="B658" t="s">
        <v>3630</v>
      </c>
      <c r="C658">
        <v>0</v>
      </c>
      <c r="D658">
        <v>0</v>
      </c>
      <c r="E658" t="s">
        <v>3630</v>
      </c>
      <c r="F658" t="s">
        <v>3630</v>
      </c>
    </row>
    <row r="659" spans="1:6" x14ac:dyDescent="0.25">
      <c r="A659">
        <v>242503</v>
      </c>
      <c r="B659" t="s">
        <v>3630</v>
      </c>
      <c r="C659">
        <v>0</v>
      </c>
      <c r="D659">
        <v>0</v>
      </c>
      <c r="E659" t="s">
        <v>3630</v>
      </c>
      <c r="F659" t="s">
        <v>3630</v>
      </c>
    </row>
    <row r="660" spans="1:6" x14ac:dyDescent="0.25">
      <c r="A660">
        <v>253703</v>
      </c>
      <c r="B660" t="s">
        <v>3630</v>
      </c>
      <c r="C660">
        <v>0</v>
      </c>
      <c r="D660">
        <v>0</v>
      </c>
      <c r="E660" t="s">
        <v>3630</v>
      </c>
      <c r="F660" t="s">
        <v>3630</v>
      </c>
    </row>
    <row r="661" spans="1:6" x14ac:dyDescent="0.25">
      <c r="A661">
        <v>102003</v>
      </c>
      <c r="B661" t="s">
        <v>3630</v>
      </c>
      <c r="C661">
        <v>0</v>
      </c>
      <c r="D661">
        <v>0</v>
      </c>
      <c r="E661" t="s">
        <v>3630</v>
      </c>
      <c r="F661" t="s">
        <v>3630</v>
      </c>
    </row>
    <row r="662" spans="1:6" x14ac:dyDescent="0.25">
      <c r="A662">
        <v>6279903</v>
      </c>
      <c r="B662" t="s">
        <v>3630</v>
      </c>
      <c r="C662">
        <v>0</v>
      </c>
      <c r="D662">
        <v>0</v>
      </c>
      <c r="E662" t="s">
        <v>3630</v>
      </c>
      <c r="F662" t="s">
        <v>3630</v>
      </c>
    </row>
    <row r="663" spans="1:6" x14ac:dyDescent="0.25">
      <c r="A663">
        <v>6534303</v>
      </c>
      <c r="B663" t="s">
        <v>3630</v>
      </c>
      <c r="C663">
        <v>0</v>
      </c>
      <c r="D663">
        <v>0</v>
      </c>
      <c r="E663" t="s">
        <v>3630</v>
      </c>
      <c r="F663" t="s">
        <v>3630</v>
      </c>
    </row>
    <row r="664" spans="1:6" x14ac:dyDescent="0.25">
      <c r="A664">
        <v>6666503</v>
      </c>
      <c r="B664" t="s">
        <v>3630</v>
      </c>
      <c r="C664">
        <v>0</v>
      </c>
      <c r="D664">
        <v>0</v>
      </c>
      <c r="E664" t="s">
        <v>3630</v>
      </c>
      <c r="F664" t="s">
        <v>3630</v>
      </c>
    </row>
    <row r="665" spans="1:6" x14ac:dyDescent="0.25">
      <c r="A665">
        <v>5407703</v>
      </c>
      <c r="B665" t="s">
        <v>3630</v>
      </c>
      <c r="C665">
        <v>0</v>
      </c>
      <c r="D665">
        <v>0</v>
      </c>
      <c r="E665" t="s">
        <v>3630</v>
      </c>
      <c r="F665" t="s">
        <v>3630</v>
      </c>
    </row>
    <row r="666" spans="1:6" x14ac:dyDescent="0.25">
      <c r="A666">
        <v>3197603</v>
      </c>
      <c r="B666" t="s">
        <v>3630</v>
      </c>
      <c r="C666">
        <v>0</v>
      </c>
      <c r="D666">
        <v>0</v>
      </c>
      <c r="E666" t="s">
        <v>3630</v>
      </c>
      <c r="F666" t="s">
        <v>3630</v>
      </c>
    </row>
    <row r="667" spans="1:6" x14ac:dyDescent="0.25">
      <c r="A667">
        <v>3583403</v>
      </c>
      <c r="B667" t="s">
        <v>3630</v>
      </c>
      <c r="C667">
        <v>0</v>
      </c>
      <c r="D667">
        <v>0</v>
      </c>
      <c r="E667" t="s">
        <v>3630</v>
      </c>
      <c r="F667" t="s">
        <v>3630</v>
      </c>
    </row>
    <row r="668" spans="1:6" x14ac:dyDescent="0.25">
      <c r="A668">
        <v>186003</v>
      </c>
      <c r="B668" t="s">
        <v>3630</v>
      </c>
      <c r="C668">
        <v>0</v>
      </c>
      <c r="D668">
        <v>0</v>
      </c>
      <c r="E668" t="s">
        <v>3630</v>
      </c>
      <c r="F668" t="s">
        <v>3630</v>
      </c>
    </row>
    <row r="669" spans="1:6" x14ac:dyDescent="0.25">
      <c r="A669">
        <v>1881903</v>
      </c>
      <c r="B669" t="s">
        <v>3630</v>
      </c>
      <c r="C669">
        <v>0</v>
      </c>
      <c r="D669">
        <v>0</v>
      </c>
      <c r="E669" t="s">
        <v>3630</v>
      </c>
      <c r="F669" t="s">
        <v>3630</v>
      </c>
    </row>
    <row r="670" spans="1:6" x14ac:dyDescent="0.25">
      <c r="A670">
        <v>2099703</v>
      </c>
      <c r="B670" t="s">
        <v>3630</v>
      </c>
      <c r="C670">
        <v>0</v>
      </c>
      <c r="D670">
        <v>0</v>
      </c>
      <c r="E670" t="s">
        <v>3630</v>
      </c>
      <c r="F670" t="s">
        <v>3630</v>
      </c>
    </row>
    <row r="671" spans="1:6" x14ac:dyDescent="0.25">
      <c r="A671">
        <v>2383203</v>
      </c>
      <c r="B671" t="s">
        <v>3630</v>
      </c>
      <c r="C671">
        <v>0</v>
      </c>
      <c r="D671">
        <v>0</v>
      </c>
      <c r="E671" t="s">
        <v>3630</v>
      </c>
      <c r="F671" t="s">
        <v>3630</v>
      </c>
    </row>
    <row r="672" spans="1:6" x14ac:dyDescent="0.25">
      <c r="A672">
        <v>2669603</v>
      </c>
      <c r="B672" t="s">
        <v>3630</v>
      </c>
      <c r="C672">
        <v>0</v>
      </c>
      <c r="D672">
        <v>0</v>
      </c>
      <c r="E672" t="s">
        <v>3630</v>
      </c>
      <c r="F672" t="s">
        <v>3630</v>
      </c>
    </row>
    <row r="673" spans="1:6" x14ac:dyDescent="0.25">
      <c r="A673">
        <v>4845203</v>
      </c>
      <c r="B673" t="s">
        <v>3630</v>
      </c>
      <c r="C673">
        <v>0</v>
      </c>
      <c r="D673">
        <v>0</v>
      </c>
      <c r="E673" t="s">
        <v>3630</v>
      </c>
      <c r="F673" t="s">
        <v>3630</v>
      </c>
    </row>
    <row r="674" spans="1:6" x14ac:dyDescent="0.25">
      <c r="A674">
        <v>6279803</v>
      </c>
      <c r="B674" t="s">
        <v>3630</v>
      </c>
      <c r="C674">
        <v>0</v>
      </c>
      <c r="D674">
        <v>0</v>
      </c>
      <c r="E674" t="s">
        <v>3630</v>
      </c>
      <c r="F674" t="s">
        <v>3630</v>
      </c>
    </row>
    <row r="675" spans="1:6" x14ac:dyDescent="0.25">
      <c r="A675">
        <v>5764003</v>
      </c>
      <c r="B675" t="s">
        <v>3630</v>
      </c>
      <c r="C675">
        <v>0</v>
      </c>
      <c r="D675">
        <v>0</v>
      </c>
      <c r="E675" t="s">
        <v>3630</v>
      </c>
      <c r="F675" t="s">
        <v>3630</v>
      </c>
    </row>
    <row r="676" spans="1:6" x14ac:dyDescent="0.25">
      <c r="A676">
        <v>83403</v>
      </c>
      <c r="B676" t="s">
        <v>3630</v>
      </c>
      <c r="C676">
        <v>0</v>
      </c>
      <c r="D676">
        <v>0</v>
      </c>
      <c r="E676" t="s">
        <v>3630</v>
      </c>
      <c r="F676" t="s">
        <v>3630</v>
      </c>
    </row>
    <row r="677" spans="1:6" x14ac:dyDescent="0.25">
      <c r="A677">
        <v>108203</v>
      </c>
      <c r="B677" t="s">
        <v>3630</v>
      </c>
      <c r="C677">
        <v>0</v>
      </c>
      <c r="D677">
        <v>0</v>
      </c>
      <c r="E677" t="s">
        <v>3630</v>
      </c>
      <c r="F677" t="s">
        <v>3630</v>
      </c>
    </row>
    <row r="678" spans="1:6" x14ac:dyDescent="0.25">
      <c r="A678">
        <v>80903</v>
      </c>
      <c r="B678" t="s">
        <v>3630</v>
      </c>
      <c r="C678">
        <v>0</v>
      </c>
      <c r="D678">
        <v>0</v>
      </c>
      <c r="E678" t="s">
        <v>3630</v>
      </c>
      <c r="F678" t="s">
        <v>3630</v>
      </c>
    </row>
    <row r="679" spans="1:6" x14ac:dyDescent="0.25">
      <c r="A679">
        <v>2085303</v>
      </c>
      <c r="B679" t="s">
        <v>3630</v>
      </c>
      <c r="C679">
        <v>0</v>
      </c>
      <c r="D679">
        <v>0</v>
      </c>
      <c r="E679" t="s">
        <v>3630</v>
      </c>
      <c r="F679" t="s">
        <v>3630</v>
      </c>
    </row>
    <row r="680" spans="1:6" x14ac:dyDescent="0.25">
      <c r="A680">
        <v>2415203</v>
      </c>
      <c r="B680" t="s">
        <v>3630</v>
      </c>
      <c r="C680">
        <v>0</v>
      </c>
      <c r="D680">
        <v>0</v>
      </c>
      <c r="E680" t="s">
        <v>3630</v>
      </c>
      <c r="F680" t="s">
        <v>3630</v>
      </c>
    </row>
    <row r="681" spans="1:6" x14ac:dyDescent="0.25">
      <c r="A681">
        <v>2529203</v>
      </c>
      <c r="B681" t="s">
        <v>3630</v>
      </c>
      <c r="C681">
        <v>0</v>
      </c>
      <c r="D681">
        <v>0</v>
      </c>
      <c r="E681" t="s">
        <v>3630</v>
      </c>
      <c r="F681" t="s">
        <v>3630</v>
      </c>
    </row>
    <row r="682" spans="1:6" x14ac:dyDescent="0.25">
      <c r="A682">
        <v>6302503</v>
      </c>
      <c r="B682" t="s">
        <v>3630</v>
      </c>
      <c r="C682">
        <v>0</v>
      </c>
      <c r="D682">
        <v>0</v>
      </c>
      <c r="E682" t="s">
        <v>3630</v>
      </c>
      <c r="F682" t="s">
        <v>3630</v>
      </c>
    </row>
    <row r="683" spans="1:6" x14ac:dyDescent="0.25">
      <c r="A683">
        <v>71303</v>
      </c>
      <c r="B683" t="s">
        <v>3630</v>
      </c>
      <c r="C683">
        <v>0</v>
      </c>
      <c r="D683">
        <v>0</v>
      </c>
      <c r="E683" t="s">
        <v>3630</v>
      </c>
      <c r="F683" t="s">
        <v>3630</v>
      </c>
    </row>
    <row r="684" spans="1:6" x14ac:dyDescent="0.25">
      <c r="A684">
        <v>338603</v>
      </c>
      <c r="B684" t="s">
        <v>3630</v>
      </c>
      <c r="C684">
        <v>0</v>
      </c>
      <c r="D684">
        <v>0</v>
      </c>
      <c r="E684" t="s">
        <v>3630</v>
      </c>
      <c r="F684" t="s">
        <v>3630</v>
      </c>
    </row>
    <row r="685" spans="1:6" x14ac:dyDescent="0.25">
      <c r="A685">
        <v>91003</v>
      </c>
      <c r="B685" t="s">
        <v>3630</v>
      </c>
      <c r="C685">
        <v>0</v>
      </c>
      <c r="D685">
        <v>0</v>
      </c>
      <c r="E685" t="s">
        <v>3630</v>
      </c>
      <c r="F685" t="s">
        <v>3630</v>
      </c>
    </row>
    <row r="686" spans="1:6" x14ac:dyDescent="0.25">
      <c r="A686">
        <v>108103</v>
      </c>
      <c r="B686" t="s">
        <v>3630</v>
      </c>
      <c r="C686">
        <v>0</v>
      </c>
      <c r="D686">
        <v>0</v>
      </c>
      <c r="E686" t="s">
        <v>3630</v>
      </c>
      <c r="F686" t="s">
        <v>3630</v>
      </c>
    </row>
    <row r="687" spans="1:6" x14ac:dyDescent="0.25">
      <c r="A687">
        <v>5871703</v>
      </c>
      <c r="B687" t="s">
        <v>3630</v>
      </c>
      <c r="C687">
        <v>0</v>
      </c>
      <c r="D687">
        <v>0</v>
      </c>
      <c r="E687" t="s">
        <v>3630</v>
      </c>
      <c r="F687" t="s">
        <v>3630</v>
      </c>
    </row>
    <row r="688" spans="1:6" x14ac:dyDescent="0.25">
      <c r="A688">
        <v>6255703</v>
      </c>
      <c r="B688" t="s">
        <v>3630</v>
      </c>
      <c r="C688">
        <v>0</v>
      </c>
      <c r="D688">
        <v>0</v>
      </c>
      <c r="E688" t="s">
        <v>3630</v>
      </c>
      <c r="F688" t="s">
        <v>3630</v>
      </c>
    </row>
    <row r="689" spans="1:6" x14ac:dyDescent="0.25">
      <c r="A689">
        <v>6516203</v>
      </c>
      <c r="B689" t="s">
        <v>3630</v>
      </c>
      <c r="C689">
        <v>0</v>
      </c>
      <c r="D689">
        <v>0</v>
      </c>
      <c r="E689" t="s">
        <v>3630</v>
      </c>
      <c r="F689" t="s">
        <v>3630</v>
      </c>
    </row>
    <row r="690" spans="1:6" x14ac:dyDescent="0.25">
      <c r="A690">
        <v>248603</v>
      </c>
      <c r="B690" t="s">
        <v>3630</v>
      </c>
      <c r="C690">
        <v>0</v>
      </c>
      <c r="D690">
        <v>0</v>
      </c>
      <c r="E690" t="s">
        <v>3630</v>
      </c>
      <c r="F690" t="s">
        <v>3630</v>
      </c>
    </row>
    <row r="691" spans="1:6" x14ac:dyDescent="0.25">
      <c r="A691">
        <v>162603</v>
      </c>
      <c r="B691" t="s">
        <v>3630</v>
      </c>
      <c r="C691">
        <v>0</v>
      </c>
      <c r="D691">
        <v>0</v>
      </c>
      <c r="E691" t="s">
        <v>3630</v>
      </c>
      <c r="F691" t="s">
        <v>3630</v>
      </c>
    </row>
    <row r="692" spans="1:6" x14ac:dyDescent="0.25">
      <c r="A692">
        <v>353603</v>
      </c>
      <c r="B692" t="s">
        <v>3630</v>
      </c>
      <c r="C692">
        <v>0</v>
      </c>
      <c r="D692">
        <v>0</v>
      </c>
      <c r="E692" t="s">
        <v>3630</v>
      </c>
      <c r="F692" t="s">
        <v>3630</v>
      </c>
    </row>
    <row r="693" spans="1:6" x14ac:dyDescent="0.25">
      <c r="A693">
        <v>405903</v>
      </c>
      <c r="B693" t="s">
        <v>3630</v>
      </c>
      <c r="C693">
        <v>0</v>
      </c>
      <c r="D693">
        <v>0</v>
      </c>
      <c r="E693" t="s">
        <v>3630</v>
      </c>
      <c r="F693" t="s">
        <v>3630</v>
      </c>
    </row>
    <row r="694" spans="1:6" x14ac:dyDescent="0.25">
      <c r="A694">
        <v>5958603</v>
      </c>
      <c r="B694" t="s">
        <v>3630</v>
      </c>
      <c r="C694">
        <v>0</v>
      </c>
      <c r="D694">
        <v>0</v>
      </c>
      <c r="E694" t="s">
        <v>3630</v>
      </c>
      <c r="F694" t="s">
        <v>3630</v>
      </c>
    </row>
    <row r="695" spans="1:6" x14ac:dyDescent="0.25">
      <c r="A695">
        <v>173603</v>
      </c>
      <c r="B695" t="s">
        <v>3630</v>
      </c>
      <c r="C695">
        <v>0</v>
      </c>
      <c r="D695">
        <v>0</v>
      </c>
      <c r="E695" t="s">
        <v>3630</v>
      </c>
      <c r="F695" t="s">
        <v>3630</v>
      </c>
    </row>
    <row r="696" spans="1:6" x14ac:dyDescent="0.25">
      <c r="A696">
        <v>2199103</v>
      </c>
      <c r="B696" t="s">
        <v>3630</v>
      </c>
      <c r="C696">
        <v>0</v>
      </c>
      <c r="D696">
        <v>0</v>
      </c>
      <c r="E696" t="s">
        <v>3630</v>
      </c>
      <c r="F696" t="s">
        <v>3630</v>
      </c>
    </row>
    <row r="697" spans="1:6" x14ac:dyDescent="0.25">
      <c r="A697">
        <v>348803</v>
      </c>
      <c r="B697" t="s">
        <v>3630</v>
      </c>
      <c r="C697">
        <v>0</v>
      </c>
      <c r="D697">
        <v>0</v>
      </c>
      <c r="E697" t="s">
        <v>3630</v>
      </c>
      <c r="F697" t="s">
        <v>3630</v>
      </c>
    </row>
    <row r="698" spans="1:6" x14ac:dyDescent="0.25">
      <c r="A698">
        <v>3659203</v>
      </c>
      <c r="B698" t="s">
        <v>3630</v>
      </c>
      <c r="C698">
        <v>0</v>
      </c>
      <c r="D698">
        <v>0</v>
      </c>
      <c r="E698" t="s">
        <v>3630</v>
      </c>
      <c r="F698" t="s">
        <v>3630</v>
      </c>
    </row>
    <row r="699" spans="1:6" x14ac:dyDescent="0.25">
      <c r="A699">
        <v>3409303</v>
      </c>
      <c r="B699" t="s">
        <v>3630</v>
      </c>
      <c r="C699">
        <v>0</v>
      </c>
      <c r="D699">
        <v>0</v>
      </c>
      <c r="E699" t="s">
        <v>3630</v>
      </c>
      <c r="F699" t="s">
        <v>3630</v>
      </c>
    </row>
    <row r="700" spans="1:6" x14ac:dyDescent="0.25">
      <c r="A700">
        <v>286403</v>
      </c>
      <c r="B700" t="s">
        <v>3630</v>
      </c>
      <c r="C700">
        <v>0</v>
      </c>
      <c r="D700">
        <v>0</v>
      </c>
      <c r="E700" t="s">
        <v>3630</v>
      </c>
      <c r="F700" t="s">
        <v>3630</v>
      </c>
    </row>
    <row r="701" spans="1:6" x14ac:dyDescent="0.25">
      <c r="A701">
        <v>5998703</v>
      </c>
      <c r="B701" t="s">
        <v>3630</v>
      </c>
      <c r="C701">
        <v>0</v>
      </c>
      <c r="D701">
        <v>0</v>
      </c>
      <c r="E701" t="s">
        <v>3630</v>
      </c>
      <c r="F701" t="s">
        <v>3630</v>
      </c>
    </row>
    <row r="702" spans="1:6" x14ac:dyDescent="0.25">
      <c r="A702">
        <v>252603</v>
      </c>
      <c r="B702" t="s">
        <v>3630</v>
      </c>
      <c r="C702">
        <v>0</v>
      </c>
      <c r="D702">
        <v>0</v>
      </c>
      <c r="E702" t="s">
        <v>3630</v>
      </c>
      <c r="F702" t="s">
        <v>3630</v>
      </c>
    </row>
    <row r="703" spans="1:6" x14ac:dyDescent="0.25">
      <c r="A703">
        <v>394103</v>
      </c>
      <c r="B703" t="s">
        <v>3630</v>
      </c>
      <c r="C703">
        <v>0</v>
      </c>
      <c r="D703">
        <v>0</v>
      </c>
      <c r="E703" t="s">
        <v>3630</v>
      </c>
      <c r="F703" t="s">
        <v>3630</v>
      </c>
    </row>
    <row r="704" spans="1:6" x14ac:dyDescent="0.25">
      <c r="A704">
        <v>1389203</v>
      </c>
      <c r="B704" t="s">
        <v>3630</v>
      </c>
      <c r="C704">
        <v>0</v>
      </c>
      <c r="D704">
        <v>0</v>
      </c>
      <c r="E704" t="s">
        <v>3630</v>
      </c>
      <c r="F704" t="s">
        <v>3630</v>
      </c>
    </row>
    <row r="705" spans="1:6" x14ac:dyDescent="0.25">
      <c r="A705">
        <v>200103</v>
      </c>
      <c r="B705" t="s">
        <v>3630</v>
      </c>
      <c r="C705">
        <v>0</v>
      </c>
      <c r="D705">
        <v>0</v>
      </c>
      <c r="E705" t="s">
        <v>3630</v>
      </c>
      <c r="F705" t="s">
        <v>3630</v>
      </c>
    </row>
    <row r="706" spans="1:6" x14ac:dyDescent="0.25">
      <c r="A706">
        <v>214103</v>
      </c>
      <c r="B706" t="s">
        <v>3630</v>
      </c>
      <c r="C706">
        <v>0</v>
      </c>
      <c r="D706">
        <v>0</v>
      </c>
      <c r="E706" t="s">
        <v>3630</v>
      </c>
      <c r="F706" t="s">
        <v>3630</v>
      </c>
    </row>
    <row r="707" spans="1:6" x14ac:dyDescent="0.25">
      <c r="A707">
        <v>252703</v>
      </c>
      <c r="B707" t="s">
        <v>3630</v>
      </c>
      <c r="C707">
        <v>0</v>
      </c>
      <c r="D707">
        <v>0</v>
      </c>
      <c r="E707" t="s">
        <v>3630</v>
      </c>
      <c r="F707" t="s">
        <v>3630</v>
      </c>
    </row>
    <row r="708" spans="1:6" x14ac:dyDescent="0.25">
      <c r="A708">
        <v>1257703</v>
      </c>
      <c r="B708" t="s">
        <v>3630</v>
      </c>
      <c r="C708">
        <v>0</v>
      </c>
      <c r="D708">
        <v>0</v>
      </c>
      <c r="E708" t="s">
        <v>3630</v>
      </c>
      <c r="F708" t="s">
        <v>3630</v>
      </c>
    </row>
    <row r="709" spans="1:6" x14ac:dyDescent="0.25">
      <c r="A709">
        <v>1259503</v>
      </c>
      <c r="B709" t="s">
        <v>3630</v>
      </c>
      <c r="C709">
        <v>0</v>
      </c>
      <c r="D709">
        <v>0</v>
      </c>
      <c r="E709" t="s">
        <v>3630</v>
      </c>
      <c r="F709" t="s">
        <v>3630</v>
      </c>
    </row>
    <row r="710" spans="1:6" x14ac:dyDescent="0.25">
      <c r="A710">
        <v>5503703</v>
      </c>
      <c r="B710" t="s">
        <v>3630</v>
      </c>
      <c r="C710">
        <v>0</v>
      </c>
      <c r="D710">
        <v>0</v>
      </c>
      <c r="E710" t="s">
        <v>3630</v>
      </c>
      <c r="F710" t="s">
        <v>3630</v>
      </c>
    </row>
    <row r="711" spans="1:6" x14ac:dyDescent="0.25">
      <c r="A711">
        <v>5163503</v>
      </c>
      <c r="B711" t="s">
        <v>3630</v>
      </c>
      <c r="C711">
        <v>0</v>
      </c>
      <c r="D711">
        <v>0</v>
      </c>
      <c r="E711" t="s">
        <v>3630</v>
      </c>
      <c r="F711" t="s">
        <v>3630</v>
      </c>
    </row>
    <row r="712" spans="1:6" x14ac:dyDescent="0.25">
      <c r="A712">
        <v>5143203</v>
      </c>
      <c r="B712" t="s">
        <v>3630</v>
      </c>
      <c r="C712">
        <v>0</v>
      </c>
      <c r="D712">
        <v>0</v>
      </c>
      <c r="E712" t="s">
        <v>3630</v>
      </c>
      <c r="F712" t="s">
        <v>3630</v>
      </c>
    </row>
    <row r="713" spans="1:6" x14ac:dyDescent="0.25">
      <c r="A713">
        <v>1859203</v>
      </c>
      <c r="B713" t="s">
        <v>3630</v>
      </c>
      <c r="C713">
        <v>0</v>
      </c>
      <c r="D713">
        <v>0</v>
      </c>
      <c r="E713" t="s">
        <v>3630</v>
      </c>
      <c r="F713" t="s">
        <v>3630</v>
      </c>
    </row>
    <row r="714" spans="1:6" x14ac:dyDescent="0.25">
      <c r="A714">
        <v>383103</v>
      </c>
      <c r="B714" t="s">
        <v>3630</v>
      </c>
      <c r="C714">
        <v>0</v>
      </c>
      <c r="D714">
        <v>0</v>
      </c>
      <c r="E714" t="s">
        <v>3630</v>
      </c>
      <c r="F714" t="s">
        <v>3630</v>
      </c>
    </row>
    <row r="715" spans="1:6" x14ac:dyDescent="0.25">
      <c r="A715">
        <v>4085303</v>
      </c>
      <c r="B715" t="s">
        <v>3630</v>
      </c>
      <c r="C715">
        <v>0</v>
      </c>
      <c r="D715">
        <v>0</v>
      </c>
      <c r="E715" t="s">
        <v>3630</v>
      </c>
      <c r="F715" t="s">
        <v>3630</v>
      </c>
    </row>
    <row r="716" spans="1:6" x14ac:dyDescent="0.25">
      <c r="A716">
        <v>1684003</v>
      </c>
      <c r="B716" t="s">
        <v>3630</v>
      </c>
      <c r="C716">
        <v>0</v>
      </c>
      <c r="D716">
        <v>0</v>
      </c>
      <c r="E716" t="s">
        <v>3630</v>
      </c>
      <c r="F716" t="s">
        <v>3630</v>
      </c>
    </row>
    <row r="717" spans="1:6" x14ac:dyDescent="0.25">
      <c r="A717">
        <v>4279203</v>
      </c>
      <c r="B717" t="s">
        <v>3630</v>
      </c>
      <c r="C717">
        <v>0</v>
      </c>
      <c r="D717">
        <v>0</v>
      </c>
      <c r="E717" t="s">
        <v>3630</v>
      </c>
      <c r="F717" t="s">
        <v>3630</v>
      </c>
    </row>
    <row r="718" spans="1:6" x14ac:dyDescent="0.25">
      <c r="A718">
        <v>5467803</v>
      </c>
      <c r="B718" t="s">
        <v>3630</v>
      </c>
      <c r="C718">
        <v>0</v>
      </c>
      <c r="D718">
        <v>0</v>
      </c>
      <c r="E718" t="s">
        <v>3630</v>
      </c>
      <c r="F718" t="s">
        <v>3630</v>
      </c>
    </row>
    <row r="719" spans="1:6" x14ac:dyDescent="0.25">
      <c r="A719">
        <v>6317303</v>
      </c>
      <c r="B719" t="s">
        <v>3630</v>
      </c>
      <c r="C719">
        <v>0</v>
      </c>
      <c r="D719">
        <v>0</v>
      </c>
      <c r="E719" t="s">
        <v>3630</v>
      </c>
      <c r="F719" t="s">
        <v>3630</v>
      </c>
    </row>
    <row r="720" spans="1:6" x14ac:dyDescent="0.25">
      <c r="A720">
        <v>5707703</v>
      </c>
      <c r="B720" t="s">
        <v>3630</v>
      </c>
      <c r="C720">
        <v>0</v>
      </c>
      <c r="D720">
        <v>0</v>
      </c>
      <c r="E720" t="s">
        <v>3630</v>
      </c>
      <c r="F720" t="s">
        <v>3630</v>
      </c>
    </row>
    <row r="721" spans="1:6" x14ac:dyDescent="0.25">
      <c r="A721">
        <v>1549203</v>
      </c>
      <c r="B721" t="s">
        <v>3630</v>
      </c>
      <c r="C721">
        <v>0</v>
      </c>
      <c r="D721">
        <v>0</v>
      </c>
      <c r="E721" t="s">
        <v>3630</v>
      </c>
      <c r="F721" t="s">
        <v>3630</v>
      </c>
    </row>
    <row r="722" spans="1:6" x14ac:dyDescent="0.25">
      <c r="A722">
        <v>2143203</v>
      </c>
      <c r="B722" t="s">
        <v>3630</v>
      </c>
      <c r="C722">
        <v>0</v>
      </c>
      <c r="D722">
        <v>0</v>
      </c>
      <c r="E722" t="s">
        <v>3630</v>
      </c>
      <c r="F722" t="s">
        <v>3630</v>
      </c>
    </row>
    <row r="723" spans="1:6" x14ac:dyDescent="0.25">
      <c r="A723">
        <v>6107303</v>
      </c>
      <c r="B723" t="s">
        <v>3630</v>
      </c>
      <c r="C723">
        <v>0</v>
      </c>
      <c r="D723">
        <v>0</v>
      </c>
      <c r="E723" t="s">
        <v>3630</v>
      </c>
      <c r="F723" t="s">
        <v>3630</v>
      </c>
    </row>
    <row r="724" spans="1:6" x14ac:dyDescent="0.25">
      <c r="A724">
        <v>2777203</v>
      </c>
      <c r="B724" t="s">
        <v>3630</v>
      </c>
      <c r="C724">
        <v>0</v>
      </c>
      <c r="D724">
        <v>0</v>
      </c>
      <c r="E724" t="s">
        <v>3630</v>
      </c>
      <c r="F724" t="s">
        <v>3630</v>
      </c>
    </row>
    <row r="725" spans="1:6" x14ac:dyDescent="0.25">
      <c r="A725">
        <v>3535403</v>
      </c>
      <c r="B725" t="s">
        <v>3630</v>
      </c>
      <c r="C725">
        <v>0</v>
      </c>
      <c r="D725">
        <v>0</v>
      </c>
      <c r="E725" t="s">
        <v>3630</v>
      </c>
      <c r="F725" t="s">
        <v>3630</v>
      </c>
    </row>
    <row r="726" spans="1:6" x14ac:dyDescent="0.25">
      <c r="A726">
        <v>331803</v>
      </c>
      <c r="B726" t="s">
        <v>3630</v>
      </c>
      <c r="C726">
        <v>0</v>
      </c>
      <c r="D726">
        <v>0</v>
      </c>
      <c r="E726" t="s">
        <v>3630</v>
      </c>
      <c r="F726" t="s">
        <v>3630</v>
      </c>
    </row>
    <row r="727" spans="1:6" x14ac:dyDescent="0.25">
      <c r="A727">
        <v>404003</v>
      </c>
      <c r="B727" t="s">
        <v>3630</v>
      </c>
      <c r="C727">
        <v>0</v>
      </c>
      <c r="D727">
        <v>0</v>
      </c>
      <c r="E727" t="s">
        <v>3630</v>
      </c>
      <c r="F727" t="s">
        <v>3630</v>
      </c>
    </row>
    <row r="728" spans="1:6" x14ac:dyDescent="0.25">
      <c r="A728">
        <v>5757703</v>
      </c>
      <c r="B728" t="s">
        <v>3630</v>
      </c>
      <c r="C728">
        <v>0</v>
      </c>
      <c r="D728">
        <v>0</v>
      </c>
      <c r="E728" t="s">
        <v>3630</v>
      </c>
      <c r="F728" t="s">
        <v>3630</v>
      </c>
    </row>
    <row r="729" spans="1:6" x14ac:dyDescent="0.25">
      <c r="A729">
        <v>1197703</v>
      </c>
      <c r="B729" t="s">
        <v>3630</v>
      </c>
      <c r="C729">
        <v>0</v>
      </c>
      <c r="D729">
        <v>0</v>
      </c>
      <c r="E729" t="s">
        <v>3630</v>
      </c>
      <c r="F729" t="s">
        <v>3630</v>
      </c>
    </row>
    <row r="730" spans="1:6" x14ac:dyDescent="0.25">
      <c r="A730">
        <v>5936803</v>
      </c>
      <c r="B730" t="s">
        <v>3630</v>
      </c>
      <c r="C730">
        <v>0</v>
      </c>
      <c r="D730">
        <v>0</v>
      </c>
      <c r="E730" t="s">
        <v>3630</v>
      </c>
      <c r="F730" t="s">
        <v>3630</v>
      </c>
    </row>
    <row r="731" spans="1:6" x14ac:dyDescent="0.25">
      <c r="A731">
        <v>2198303</v>
      </c>
      <c r="B731" t="s">
        <v>3630</v>
      </c>
      <c r="C731">
        <v>0</v>
      </c>
      <c r="D731">
        <v>0</v>
      </c>
      <c r="E731" t="s">
        <v>3630</v>
      </c>
      <c r="F731" t="s">
        <v>3630</v>
      </c>
    </row>
    <row r="732" spans="1:6" x14ac:dyDescent="0.25">
      <c r="A732">
        <v>179503</v>
      </c>
      <c r="B732" t="s">
        <v>3630</v>
      </c>
      <c r="C732">
        <v>0</v>
      </c>
      <c r="D732">
        <v>0</v>
      </c>
      <c r="E732" t="s">
        <v>3630</v>
      </c>
      <c r="F732" t="s">
        <v>3630</v>
      </c>
    </row>
    <row r="733" spans="1:6" x14ac:dyDescent="0.25">
      <c r="A733">
        <v>1535303</v>
      </c>
      <c r="B733" t="s">
        <v>3630</v>
      </c>
      <c r="C733">
        <v>0</v>
      </c>
      <c r="D733">
        <v>0</v>
      </c>
      <c r="E733" t="s">
        <v>3630</v>
      </c>
      <c r="F733" t="s">
        <v>3630</v>
      </c>
    </row>
    <row r="734" spans="1:6" x14ac:dyDescent="0.25">
      <c r="A734">
        <v>1349203</v>
      </c>
      <c r="B734" t="s">
        <v>3630</v>
      </c>
      <c r="C734">
        <v>0</v>
      </c>
      <c r="D734">
        <v>0</v>
      </c>
      <c r="E734" t="s">
        <v>3630</v>
      </c>
      <c r="F734" t="s">
        <v>3630</v>
      </c>
    </row>
    <row r="735" spans="1:6" x14ac:dyDescent="0.25">
      <c r="A735">
        <v>2425303</v>
      </c>
      <c r="B735" t="s">
        <v>3630</v>
      </c>
      <c r="C735">
        <v>0</v>
      </c>
      <c r="D735">
        <v>0</v>
      </c>
      <c r="E735" t="s">
        <v>3630</v>
      </c>
      <c r="F735" t="s">
        <v>3630</v>
      </c>
    </row>
    <row r="736" spans="1:6" x14ac:dyDescent="0.25">
      <c r="A736">
        <v>237303</v>
      </c>
      <c r="B736" t="s">
        <v>3630</v>
      </c>
      <c r="C736">
        <v>0</v>
      </c>
      <c r="D736">
        <v>0</v>
      </c>
      <c r="E736" t="s">
        <v>3630</v>
      </c>
      <c r="F736" t="s">
        <v>3630</v>
      </c>
    </row>
    <row r="737" spans="1:6" x14ac:dyDescent="0.25">
      <c r="A737">
        <v>3859203</v>
      </c>
      <c r="B737" t="s">
        <v>3630</v>
      </c>
      <c r="C737">
        <v>0</v>
      </c>
      <c r="D737">
        <v>0</v>
      </c>
      <c r="E737" t="s">
        <v>3630</v>
      </c>
      <c r="F737" t="s">
        <v>3630</v>
      </c>
    </row>
    <row r="738" spans="1:6" x14ac:dyDescent="0.25">
      <c r="A738">
        <v>3273203</v>
      </c>
      <c r="B738" t="s">
        <v>3630</v>
      </c>
      <c r="C738">
        <v>0</v>
      </c>
      <c r="D738">
        <v>0</v>
      </c>
      <c r="E738" t="s">
        <v>3630</v>
      </c>
      <c r="F738" t="s">
        <v>3630</v>
      </c>
    </row>
    <row r="739" spans="1:6" x14ac:dyDescent="0.25">
      <c r="A739">
        <v>4853203</v>
      </c>
      <c r="B739" t="s">
        <v>3630</v>
      </c>
      <c r="C739">
        <v>0</v>
      </c>
      <c r="D739">
        <v>0</v>
      </c>
      <c r="E739" t="s">
        <v>3630</v>
      </c>
      <c r="F739" t="s">
        <v>3630</v>
      </c>
    </row>
    <row r="740" spans="1:6" x14ac:dyDescent="0.25">
      <c r="A740">
        <v>5701703</v>
      </c>
      <c r="B740" t="s">
        <v>3630</v>
      </c>
      <c r="C740">
        <v>0</v>
      </c>
      <c r="D740">
        <v>0</v>
      </c>
      <c r="E740" t="s">
        <v>3630</v>
      </c>
      <c r="F740" t="s">
        <v>3630</v>
      </c>
    </row>
    <row r="741" spans="1:6" x14ac:dyDescent="0.25">
      <c r="A741">
        <v>4979603</v>
      </c>
      <c r="B741" t="s">
        <v>3630</v>
      </c>
      <c r="C741">
        <v>0</v>
      </c>
      <c r="D741">
        <v>0</v>
      </c>
      <c r="E741" t="s">
        <v>3630</v>
      </c>
      <c r="F741" t="s">
        <v>3630</v>
      </c>
    </row>
    <row r="742" spans="1:6" x14ac:dyDescent="0.25">
      <c r="A742">
        <v>1193203</v>
      </c>
      <c r="B742" t="s">
        <v>3630</v>
      </c>
      <c r="C742">
        <v>0</v>
      </c>
      <c r="D742">
        <v>0</v>
      </c>
      <c r="E742" t="s">
        <v>3630</v>
      </c>
      <c r="F742" t="s">
        <v>3630</v>
      </c>
    </row>
    <row r="743" spans="1:6" x14ac:dyDescent="0.25">
      <c r="A743">
        <v>4859203</v>
      </c>
      <c r="B743" t="s">
        <v>3630</v>
      </c>
      <c r="C743">
        <v>0</v>
      </c>
      <c r="D743">
        <v>0</v>
      </c>
      <c r="E743" t="s">
        <v>3630</v>
      </c>
      <c r="F743" t="s">
        <v>3630</v>
      </c>
    </row>
    <row r="744" spans="1:6" x14ac:dyDescent="0.25">
      <c r="A744">
        <v>4533203</v>
      </c>
      <c r="B744" t="s">
        <v>3630</v>
      </c>
      <c r="C744">
        <v>0</v>
      </c>
      <c r="D744">
        <v>0</v>
      </c>
      <c r="E744" t="s">
        <v>3630</v>
      </c>
      <c r="F744" t="s">
        <v>3630</v>
      </c>
    </row>
    <row r="745" spans="1:6" x14ac:dyDescent="0.25">
      <c r="A745">
        <v>4089203</v>
      </c>
      <c r="B745" t="s">
        <v>3630</v>
      </c>
      <c r="C745">
        <v>0</v>
      </c>
      <c r="D745">
        <v>0</v>
      </c>
      <c r="E745" t="s">
        <v>3630</v>
      </c>
      <c r="F745" t="s">
        <v>3630</v>
      </c>
    </row>
    <row r="746" spans="1:6" x14ac:dyDescent="0.25">
      <c r="A746">
        <v>347303</v>
      </c>
      <c r="B746" t="s">
        <v>3630</v>
      </c>
      <c r="C746">
        <v>0</v>
      </c>
      <c r="D746">
        <v>0</v>
      </c>
      <c r="E746" t="s">
        <v>3630</v>
      </c>
      <c r="F746" t="s">
        <v>3630</v>
      </c>
    </row>
    <row r="747" spans="1:6" x14ac:dyDescent="0.25">
      <c r="A747">
        <v>174703</v>
      </c>
      <c r="B747" t="s">
        <v>3630</v>
      </c>
      <c r="C747">
        <v>0</v>
      </c>
      <c r="D747">
        <v>0</v>
      </c>
      <c r="E747" t="s">
        <v>3630</v>
      </c>
      <c r="F747" t="s">
        <v>3630</v>
      </c>
    </row>
    <row r="748" spans="1:6" x14ac:dyDescent="0.25">
      <c r="A748">
        <v>106503</v>
      </c>
      <c r="B748" t="s">
        <v>3630</v>
      </c>
      <c r="C748">
        <v>0</v>
      </c>
      <c r="D748">
        <v>0</v>
      </c>
      <c r="E748" t="s">
        <v>3630</v>
      </c>
      <c r="F748" t="s">
        <v>3630</v>
      </c>
    </row>
    <row r="749" spans="1:6" x14ac:dyDescent="0.25">
      <c r="A749">
        <v>127703</v>
      </c>
      <c r="B749" t="s">
        <v>3630</v>
      </c>
      <c r="C749">
        <v>0</v>
      </c>
      <c r="D749">
        <v>0</v>
      </c>
      <c r="E749" t="s">
        <v>3630</v>
      </c>
      <c r="F749" t="s">
        <v>3630</v>
      </c>
    </row>
    <row r="750" spans="1:6" x14ac:dyDescent="0.25">
      <c r="A750">
        <v>3903303</v>
      </c>
      <c r="B750" t="s">
        <v>3630</v>
      </c>
      <c r="C750">
        <v>0</v>
      </c>
      <c r="D750">
        <v>0</v>
      </c>
      <c r="E750" t="s">
        <v>3630</v>
      </c>
      <c r="F750" t="s">
        <v>3630</v>
      </c>
    </row>
    <row r="751" spans="1:6" x14ac:dyDescent="0.25">
      <c r="A751">
        <v>1343203</v>
      </c>
      <c r="B751" t="s">
        <v>3630</v>
      </c>
      <c r="C751">
        <v>0</v>
      </c>
      <c r="D751">
        <v>0</v>
      </c>
      <c r="E751" t="s">
        <v>3630</v>
      </c>
      <c r="F751" t="s">
        <v>3630</v>
      </c>
    </row>
    <row r="752" spans="1:6" x14ac:dyDescent="0.25">
      <c r="A752">
        <v>5705703</v>
      </c>
      <c r="B752" t="s">
        <v>3630</v>
      </c>
      <c r="C752">
        <v>0</v>
      </c>
      <c r="D752">
        <v>0</v>
      </c>
      <c r="E752" t="s">
        <v>3630</v>
      </c>
      <c r="F752" t="s">
        <v>3630</v>
      </c>
    </row>
    <row r="753" spans="1:6" x14ac:dyDescent="0.25">
      <c r="A753">
        <v>2621203</v>
      </c>
      <c r="B753" t="s">
        <v>3630</v>
      </c>
      <c r="C753">
        <v>0</v>
      </c>
      <c r="D753">
        <v>0</v>
      </c>
      <c r="E753" t="s">
        <v>3630</v>
      </c>
      <c r="F753" t="s">
        <v>3630</v>
      </c>
    </row>
    <row r="754" spans="1:6" x14ac:dyDescent="0.25">
      <c r="A754">
        <v>5912103</v>
      </c>
      <c r="B754" t="s">
        <v>3630</v>
      </c>
      <c r="C754">
        <v>0</v>
      </c>
      <c r="D754">
        <v>0</v>
      </c>
      <c r="E754" t="s">
        <v>3630</v>
      </c>
      <c r="F754" t="s">
        <v>3630</v>
      </c>
    </row>
    <row r="755" spans="1:6" x14ac:dyDescent="0.25">
      <c r="A755">
        <v>229803</v>
      </c>
      <c r="B755" t="s">
        <v>3630</v>
      </c>
      <c r="C755">
        <v>0</v>
      </c>
      <c r="D755">
        <v>0</v>
      </c>
      <c r="E755" t="s">
        <v>3630</v>
      </c>
      <c r="F755" t="s">
        <v>3630</v>
      </c>
    </row>
    <row r="756" spans="1:6" x14ac:dyDescent="0.25">
      <c r="A756">
        <v>264903</v>
      </c>
      <c r="B756" t="s">
        <v>3630</v>
      </c>
      <c r="C756">
        <v>0</v>
      </c>
      <c r="D756">
        <v>0</v>
      </c>
      <c r="E756" t="s">
        <v>3630</v>
      </c>
      <c r="F756" t="s">
        <v>3630</v>
      </c>
    </row>
    <row r="757" spans="1:6" x14ac:dyDescent="0.25">
      <c r="A757">
        <v>319303</v>
      </c>
      <c r="B757" t="s">
        <v>3630</v>
      </c>
      <c r="C757">
        <v>0</v>
      </c>
      <c r="D757">
        <v>0</v>
      </c>
      <c r="E757" t="s">
        <v>3630</v>
      </c>
      <c r="F757" t="s">
        <v>3630</v>
      </c>
    </row>
    <row r="758" spans="1:6" x14ac:dyDescent="0.25">
      <c r="A758">
        <v>401903</v>
      </c>
      <c r="B758" t="s">
        <v>3630</v>
      </c>
      <c r="C758">
        <v>0</v>
      </c>
      <c r="D758">
        <v>0</v>
      </c>
      <c r="E758" t="s">
        <v>3630</v>
      </c>
      <c r="F758" t="s">
        <v>3630</v>
      </c>
    </row>
    <row r="759" spans="1:6" x14ac:dyDescent="0.25">
      <c r="A759">
        <v>1407203</v>
      </c>
      <c r="B759" t="s">
        <v>3630</v>
      </c>
      <c r="C759">
        <v>0</v>
      </c>
      <c r="D759">
        <v>0</v>
      </c>
      <c r="E759" t="s">
        <v>3630</v>
      </c>
      <c r="F759" t="s">
        <v>3630</v>
      </c>
    </row>
    <row r="760" spans="1:6" x14ac:dyDescent="0.25">
      <c r="A760">
        <v>1787203</v>
      </c>
      <c r="B760" t="s">
        <v>3630</v>
      </c>
      <c r="C760">
        <v>0</v>
      </c>
      <c r="D760">
        <v>0</v>
      </c>
      <c r="E760" t="s">
        <v>3630</v>
      </c>
      <c r="F760" t="s">
        <v>3630</v>
      </c>
    </row>
    <row r="761" spans="1:6" x14ac:dyDescent="0.25">
      <c r="A761">
        <v>2617203</v>
      </c>
      <c r="B761" t="s">
        <v>3630</v>
      </c>
      <c r="C761">
        <v>0</v>
      </c>
      <c r="D761">
        <v>0</v>
      </c>
      <c r="E761" t="s">
        <v>3630</v>
      </c>
      <c r="F761" t="s">
        <v>3630</v>
      </c>
    </row>
    <row r="762" spans="1:6" x14ac:dyDescent="0.25">
      <c r="A762">
        <v>4125203</v>
      </c>
      <c r="B762" t="s">
        <v>3630</v>
      </c>
      <c r="C762">
        <v>0</v>
      </c>
      <c r="D762">
        <v>0</v>
      </c>
      <c r="E762" t="s">
        <v>3630</v>
      </c>
      <c r="F762" t="s">
        <v>3630</v>
      </c>
    </row>
    <row r="763" spans="1:6" x14ac:dyDescent="0.25">
      <c r="A763">
        <v>1429303</v>
      </c>
      <c r="B763" t="s">
        <v>3630</v>
      </c>
      <c r="C763">
        <v>0</v>
      </c>
      <c r="D763">
        <v>0</v>
      </c>
      <c r="E763" t="s">
        <v>3630</v>
      </c>
      <c r="F763" t="s">
        <v>3630</v>
      </c>
    </row>
    <row r="764" spans="1:6" x14ac:dyDescent="0.25">
      <c r="A764">
        <v>4927203</v>
      </c>
      <c r="B764" t="s">
        <v>3630</v>
      </c>
      <c r="C764">
        <v>0</v>
      </c>
      <c r="D764">
        <v>0</v>
      </c>
      <c r="E764" t="s">
        <v>3630</v>
      </c>
      <c r="F764" t="s">
        <v>3630</v>
      </c>
    </row>
    <row r="765" spans="1:6" x14ac:dyDescent="0.25">
      <c r="A765">
        <v>28003</v>
      </c>
      <c r="B765" t="s">
        <v>3630</v>
      </c>
      <c r="C765">
        <v>0</v>
      </c>
      <c r="D765">
        <v>0</v>
      </c>
      <c r="E765" t="s">
        <v>3630</v>
      </c>
      <c r="F765" t="s">
        <v>3630</v>
      </c>
    </row>
    <row r="766" spans="1:6" x14ac:dyDescent="0.25">
      <c r="A766">
        <v>38803</v>
      </c>
      <c r="B766" t="s">
        <v>3630</v>
      </c>
      <c r="C766">
        <v>0</v>
      </c>
      <c r="D766">
        <v>0</v>
      </c>
      <c r="E766" t="s">
        <v>3630</v>
      </c>
      <c r="F766" t="s">
        <v>3630</v>
      </c>
    </row>
    <row r="767" spans="1:6" x14ac:dyDescent="0.25">
      <c r="A767">
        <v>90803</v>
      </c>
      <c r="B767" t="s">
        <v>3630</v>
      </c>
      <c r="C767">
        <v>0</v>
      </c>
      <c r="D767">
        <v>0</v>
      </c>
      <c r="E767" t="s">
        <v>3630</v>
      </c>
      <c r="F767" t="s">
        <v>3630</v>
      </c>
    </row>
    <row r="768" spans="1:6" x14ac:dyDescent="0.25">
      <c r="A768">
        <v>181703</v>
      </c>
      <c r="B768" t="s">
        <v>3630</v>
      </c>
      <c r="C768">
        <v>0</v>
      </c>
      <c r="D768">
        <v>0</v>
      </c>
      <c r="E768" t="s">
        <v>3630</v>
      </c>
      <c r="F768" t="s">
        <v>3630</v>
      </c>
    </row>
    <row r="769" spans="1:6" x14ac:dyDescent="0.25">
      <c r="A769">
        <v>139103</v>
      </c>
      <c r="B769" t="s">
        <v>3630</v>
      </c>
      <c r="C769">
        <v>0</v>
      </c>
      <c r="D769">
        <v>0</v>
      </c>
      <c r="E769" t="s">
        <v>3630</v>
      </c>
      <c r="F769" t="s">
        <v>3630</v>
      </c>
    </row>
    <row r="770" spans="1:6" x14ac:dyDescent="0.25">
      <c r="A770">
        <v>185003</v>
      </c>
      <c r="B770" t="s">
        <v>3630</v>
      </c>
      <c r="C770">
        <v>0</v>
      </c>
      <c r="D770">
        <v>0</v>
      </c>
      <c r="E770" t="s">
        <v>3630</v>
      </c>
      <c r="F770" t="s">
        <v>3630</v>
      </c>
    </row>
    <row r="771" spans="1:6" x14ac:dyDescent="0.25">
      <c r="A771">
        <v>275603</v>
      </c>
      <c r="B771" t="s">
        <v>3630</v>
      </c>
      <c r="C771">
        <v>0</v>
      </c>
      <c r="D771">
        <v>0</v>
      </c>
      <c r="E771" t="s">
        <v>3630</v>
      </c>
      <c r="F771" t="s">
        <v>3630</v>
      </c>
    </row>
    <row r="772" spans="1:6" x14ac:dyDescent="0.25">
      <c r="A772">
        <v>286103</v>
      </c>
      <c r="B772" t="s">
        <v>3630</v>
      </c>
      <c r="C772">
        <v>0</v>
      </c>
      <c r="D772">
        <v>0</v>
      </c>
      <c r="E772" t="s">
        <v>3630</v>
      </c>
      <c r="F772" t="s">
        <v>3630</v>
      </c>
    </row>
    <row r="773" spans="1:6" x14ac:dyDescent="0.25">
      <c r="A773">
        <v>4437203</v>
      </c>
      <c r="B773" t="s">
        <v>3630</v>
      </c>
      <c r="C773">
        <v>0</v>
      </c>
      <c r="D773">
        <v>0</v>
      </c>
      <c r="E773" t="s">
        <v>3630</v>
      </c>
      <c r="F773" t="s">
        <v>3630</v>
      </c>
    </row>
    <row r="774" spans="1:6" x14ac:dyDescent="0.25">
      <c r="A774">
        <v>5238103</v>
      </c>
      <c r="B774" t="s">
        <v>3630</v>
      </c>
      <c r="C774">
        <v>0</v>
      </c>
      <c r="D774">
        <v>0</v>
      </c>
      <c r="E774" t="s">
        <v>3630</v>
      </c>
      <c r="F774" t="s">
        <v>3630</v>
      </c>
    </row>
    <row r="775" spans="1:6" x14ac:dyDescent="0.25">
      <c r="A775">
        <v>1264403</v>
      </c>
      <c r="B775" t="s">
        <v>3630</v>
      </c>
      <c r="C775">
        <v>0</v>
      </c>
      <c r="D775">
        <v>0</v>
      </c>
      <c r="E775" t="s">
        <v>3630</v>
      </c>
      <c r="F775" t="s">
        <v>3630</v>
      </c>
    </row>
    <row r="776" spans="1:6" x14ac:dyDescent="0.25">
      <c r="A776">
        <v>1257403</v>
      </c>
      <c r="B776" t="s">
        <v>3630</v>
      </c>
      <c r="C776">
        <v>0</v>
      </c>
      <c r="D776">
        <v>0</v>
      </c>
      <c r="E776" t="s">
        <v>3630</v>
      </c>
      <c r="F776" t="s">
        <v>3630</v>
      </c>
    </row>
    <row r="777" spans="1:6" x14ac:dyDescent="0.25">
      <c r="A777">
        <v>1260803</v>
      </c>
      <c r="B777" t="s">
        <v>3630</v>
      </c>
      <c r="C777">
        <v>0</v>
      </c>
      <c r="D777">
        <v>0</v>
      </c>
      <c r="E777" t="s">
        <v>3630</v>
      </c>
      <c r="F777" t="s">
        <v>3630</v>
      </c>
    </row>
    <row r="778" spans="1:6" x14ac:dyDescent="0.25">
      <c r="A778">
        <v>1361203</v>
      </c>
      <c r="B778" t="s">
        <v>3630</v>
      </c>
      <c r="C778">
        <v>0</v>
      </c>
      <c r="D778">
        <v>0</v>
      </c>
      <c r="E778" t="s">
        <v>3630</v>
      </c>
      <c r="F778" t="s">
        <v>3630</v>
      </c>
    </row>
    <row r="779" spans="1:6" x14ac:dyDescent="0.25">
      <c r="A779">
        <v>1759403</v>
      </c>
      <c r="B779" t="s">
        <v>3630</v>
      </c>
      <c r="C779">
        <v>0</v>
      </c>
      <c r="D779">
        <v>0</v>
      </c>
      <c r="E779" t="s">
        <v>3630</v>
      </c>
      <c r="F779" t="s">
        <v>3630</v>
      </c>
    </row>
    <row r="780" spans="1:6" x14ac:dyDescent="0.25">
      <c r="A780">
        <v>2495303</v>
      </c>
      <c r="B780" t="s">
        <v>3630</v>
      </c>
      <c r="C780">
        <v>0</v>
      </c>
      <c r="D780">
        <v>0</v>
      </c>
      <c r="E780" t="s">
        <v>3630</v>
      </c>
      <c r="F780" t="s">
        <v>3630</v>
      </c>
    </row>
    <row r="781" spans="1:6" x14ac:dyDescent="0.25">
      <c r="A781">
        <v>2551203</v>
      </c>
      <c r="B781" t="s">
        <v>3630</v>
      </c>
      <c r="C781">
        <v>0</v>
      </c>
      <c r="D781">
        <v>0</v>
      </c>
      <c r="E781" t="s">
        <v>3630</v>
      </c>
      <c r="F781" t="s">
        <v>3630</v>
      </c>
    </row>
    <row r="782" spans="1:6" x14ac:dyDescent="0.25">
      <c r="A782">
        <v>3271603</v>
      </c>
      <c r="B782" t="s">
        <v>3630</v>
      </c>
      <c r="C782">
        <v>0</v>
      </c>
      <c r="D782">
        <v>0</v>
      </c>
      <c r="E782" t="s">
        <v>3630</v>
      </c>
      <c r="F782" t="s">
        <v>3630</v>
      </c>
    </row>
    <row r="783" spans="1:6" x14ac:dyDescent="0.25">
      <c r="A783">
        <v>5291903</v>
      </c>
      <c r="B783" t="s">
        <v>3630</v>
      </c>
      <c r="C783">
        <v>0</v>
      </c>
      <c r="D783">
        <v>0</v>
      </c>
      <c r="E783" t="s">
        <v>3630</v>
      </c>
      <c r="F783" t="s">
        <v>3630</v>
      </c>
    </row>
    <row r="784" spans="1:6" x14ac:dyDescent="0.25">
      <c r="A784">
        <v>5619903</v>
      </c>
      <c r="B784" t="s">
        <v>3630</v>
      </c>
      <c r="C784">
        <v>0</v>
      </c>
      <c r="D784">
        <v>0</v>
      </c>
      <c r="E784" t="s">
        <v>3630</v>
      </c>
      <c r="F784" t="s">
        <v>3630</v>
      </c>
    </row>
    <row r="785" spans="1:6" x14ac:dyDescent="0.25">
      <c r="A785">
        <v>2649203</v>
      </c>
      <c r="B785" t="s">
        <v>3630</v>
      </c>
      <c r="C785">
        <v>0</v>
      </c>
      <c r="D785">
        <v>0</v>
      </c>
      <c r="E785" t="s">
        <v>3630</v>
      </c>
      <c r="F785" t="s">
        <v>3630</v>
      </c>
    </row>
    <row r="786" spans="1:6" x14ac:dyDescent="0.25">
      <c r="A786">
        <v>367303</v>
      </c>
      <c r="B786" t="s">
        <v>3630</v>
      </c>
      <c r="C786">
        <v>0</v>
      </c>
      <c r="D786">
        <v>0</v>
      </c>
      <c r="E786" t="s">
        <v>3630</v>
      </c>
      <c r="F786" t="s">
        <v>3630</v>
      </c>
    </row>
    <row r="787" spans="1:6" x14ac:dyDescent="0.25">
      <c r="A787">
        <v>3895803</v>
      </c>
      <c r="B787" t="s">
        <v>3630</v>
      </c>
      <c r="C787">
        <v>0</v>
      </c>
      <c r="D787">
        <v>0</v>
      </c>
      <c r="E787" t="s">
        <v>3630</v>
      </c>
      <c r="F787" t="s">
        <v>3630</v>
      </c>
    </row>
    <row r="788" spans="1:6" x14ac:dyDescent="0.25">
      <c r="A788">
        <v>2023203</v>
      </c>
      <c r="B788" t="s">
        <v>3630</v>
      </c>
      <c r="C788">
        <v>0</v>
      </c>
      <c r="D788">
        <v>0</v>
      </c>
      <c r="E788" t="s">
        <v>3630</v>
      </c>
      <c r="F788" t="s">
        <v>3630</v>
      </c>
    </row>
    <row r="789" spans="1:6" x14ac:dyDescent="0.25">
      <c r="A789">
        <v>1258203</v>
      </c>
      <c r="B789" t="s">
        <v>3630</v>
      </c>
      <c r="C789">
        <v>0</v>
      </c>
      <c r="D789">
        <v>0</v>
      </c>
      <c r="E789" t="s">
        <v>3630</v>
      </c>
      <c r="F789" t="s">
        <v>3630</v>
      </c>
    </row>
    <row r="790" spans="1:6" x14ac:dyDescent="0.25">
      <c r="A790">
        <v>1659203</v>
      </c>
      <c r="B790" t="s">
        <v>3630</v>
      </c>
      <c r="C790">
        <v>0</v>
      </c>
      <c r="D790">
        <v>0</v>
      </c>
      <c r="E790" t="s">
        <v>3630</v>
      </c>
      <c r="F790" t="s">
        <v>3630</v>
      </c>
    </row>
    <row r="791" spans="1:6" x14ac:dyDescent="0.25">
      <c r="A791">
        <v>5291703</v>
      </c>
      <c r="B791" t="s">
        <v>3630</v>
      </c>
      <c r="C791">
        <v>0</v>
      </c>
      <c r="D791">
        <v>0</v>
      </c>
      <c r="E791" t="s">
        <v>3630</v>
      </c>
      <c r="F791" t="s">
        <v>3630</v>
      </c>
    </row>
    <row r="792" spans="1:6" x14ac:dyDescent="0.25">
      <c r="A792">
        <v>1257203</v>
      </c>
      <c r="B792" t="s">
        <v>3630</v>
      </c>
      <c r="C792">
        <v>0</v>
      </c>
      <c r="D792">
        <v>0</v>
      </c>
      <c r="E792" t="s">
        <v>3630</v>
      </c>
      <c r="F792" t="s">
        <v>3630</v>
      </c>
    </row>
    <row r="793" spans="1:6" x14ac:dyDescent="0.25">
      <c r="A793">
        <v>176103</v>
      </c>
      <c r="B793" t="s">
        <v>3630</v>
      </c>
      <c r="C793">
        <v>0</v>
      </c>
      <c r="D793">
        <v>0</v>
      </c>
      <c r="E793" t="s">
        <v>3630</v>
      </c>
      <c r="F793" t="s">
        <v>3630</v>
      </c>
    </row>
    <row r="794" spans="1:6" x14ac:dyDescent="0.25">
      <c r="A794">
        <v>177803</v>
      </c>
      <c r="B794" t="s">
        <v>3630</v>
      </c>
      <c r="C794">
        <v>0</v>
      </c>
      <c r="D794">
        <v>0</v>
      </c>
      <c r="E794" t="s">
        <v>3630</v>
      </c>
      <c r="F794" t="s">
        <v>3630</v>
      </c>
    </row>
    <row r="795" spans="1:6" x14ac:dyDescent="0.25">
      <c r="A795">
        <v>178203</v>
      </c>
      <c r="B795" t="s">
        <v>3630</v>
      </c>
      <c r="C795">
        <v>0</v>
      </c>
      <c r="D795">
        <v>0</v>
      </c>
      <c r="E795" t="s">
        <v>3630</v>
      </c>
      <c r="F795" t="s">
        <v>3630</v>
      </c>
    </row>
    <row r="796" spans="1:6" x14ac:dyDescent="0.25">
      <c r="A796">
        <v>178603</v>
      </c>
      <c r="B796" t="s">
        <v>3630</v>
      </c>
      <c r="C796">
        <v>0</v>
      </c>
      <c r="D796">
        <v>0</v>
      </c>
      <c r="E796" t="s">
        <v>3630</v>
      </c>
      <c r="F796" t="s">
        <v>3630</v>
      </c>
    </row>
    <row r="797" spans="1:6" x14ac:dyDescent="0.25">
      <c r="A797">
        <v>138603</v>
      </c>
      <c r="B797" t="s">
        <v>3630</v>
      </c>
      <c r="C797">
        <v>0</v>
      </c>
      <c r="D797">
        <v>0</v>
      </c>
      <c r="E797" t="s">
        <v>3630</v>
      </c>
      <c r="F797" t="s">
        <v>3630</v>
      </c>
    </row>
    <row r="798" spans="1:6" x14ac:dyDescent="0.25">
      <c r="A798">
        <v>418703</v>
      </c>
      <c r="B798" t="s">
        <v>3630</v>
      </c>
      <c r="C798">
        <v>0</v>
      </c>
      <c r="D798">
        <v>0</v>
      </c>
      <c r="E798" t="s">
        <v>3630</v>
      </c>
      <c r="F798" t="s">
        <v>3630</v>
      </c>
    </row>
    <row r="799" spans="1:6" x14ac:dyDescent="0.25">
      <c r="A799">
        <v>2035203</v>
      </c>
      <c r="B799" t="s">
        <v>3630</v>
      </c>
      <c r="C799">
        <v>0</v>
      </c>
      <c r="D799">
        <v>0</v>
      </c>
      <c r="E799" t="s">
        <v>3630</v>
      </c>
      <c r="F799" t="s">
        <v>3630</v>
      </c>
    </row>
    <row r="800" spans="1:6" x14ac:dyDescent="0.25">
      <c r="A800">
        <v>5011203</v>
      </c>
      <c r="B800" t="s">
        <v>3630</v>
      </c>
      <c r="C800">
        <v>0</v>
      </c>
      <c r="D800">
        <v>0</v>
      </c>
      <c r="E800" t="s">
        <v>3630</v>
      </c>
      <c r="F800" t="s">
        <v>3630</v>
      </c>
    </row>
    <row r="801" spans="1:6" x14ac:dyDescent="0.25">
      <c r="A801">
        <v>5037503</v>
      </c>
      <c r="B801" t="s">
        <v>3630</v>
      </c>
      <c r="C801">
        <v>0</v>
      </c>
      <c r="D801">
        <v>0</v>
      </c>
      <c r="E801" t="s">
        <v>3630</v>
      </c>
      <c r="F801" t="s">
        <v>3630</v>
      </c>
    </row>
    <row r="802" spans="1:6" x14ac:dyDescent="0.25">
      <c r="A802">
        <v>5643703</v>
      </c>
      <c r="B802" t="s">
        <v>3630</v>
      </c>
      <c r="C802">
        <v>0</v>
      </c>
      <c r="D802">
        <v>0</v>
      </c>
      <c r="E802" t="s">
        <v>3630</v>
      </c>
      <c r="F802" t="s">
        <v>3630</v>
      </c>
    </row>
    <row r="803" spans="1:6" x14ac:dyDescent="0.25">
      <c r="A803">
        <v>5986703</v>
      </c>
      <c r="B803" t="s">
        <v>3630</v>
      </c>
      <c r="C803">
        <v>0</v>
      </c>
      <c r="D803">
        <v>0</v>
      </c>
      <c r="E803" t="s">
        <v>3630</v>
      </c>
      <c r="F803" t="s">
        <v>3630</v>
      </c>
    </row>
    <row r="804" spans="1:6" x14ac:dyDescent="0.25">
      <c r="A804">
        <v>5976503</v>
      </c>
      <c r="B804" t="s">
        <v>3630</v>
      </c>
      <c r="C804">
        <v>0</v>
      </c>
      <c r="D804">
        <v>0</v>
      </c>
      <c r="E804" t="s">
        <v>3630</v>
      </c>
      <c r="F804" t="s">
        <v>3630</v>
      </c>
    </row>
    <row r="805" spans="1:6" x14ac:dyDescent="0.25">
      <c r="A805">
        <v>6279703</v>
      </c>
      <c r="B805" t="s">
        <v>3630</v>
      </c>
      <c r="C805">
        <v>0</v>
      </c>
      <c r="D805">
        <v>0</v>
      </c>
      <c r="E805" t="s">
        <v>3630</v>
      </c>
      <c r="F805" t="s">
        <v>3630</v>
      </c>
    </row>
    <row r="806" spans="1:6" x14ac:dyDescent="0.25">
      <c r="A806">
        <v>6556203</v>
      </c>
      <c r="B806" t="s">
        <v>3630</v>
      </c>
      <c r="C806">
        <v>0</v>
      </c>
      <c r="D806">
        <v>0</v>
      </c>
      <c r="E806" t="s">
        <v>3630</v>
      </c>
      <c r="F806" t="s">
        <v>3630</v>
      </c>
    </row>
    <row r="807" spans="1:6" x14ac:dyDescent="0.25">
      <c r="A807">
        <v>5215803</v>
      </c>
      <c r="B807" t="s">
        <v>3630</v>
      </c>
      <c r="C807">
        <v>0</v>
      </c>
      <c r="D807">
        <v>0</v>
      </c>
      <c r="E807" t="s">
        <v>3630</v>
      </c>
      <c r="F807" t="s">
        <v>3630</v>
      </c>
    </row>
    <row r="808" spans="1:6" x14ac:dyDescent="0.25">
      <c r="A808">
        <v>6217503</v>
      </c>
      <c r="B808" t="s">
        <v>3630</v>
      </c>
      <c r="C808">
        <v>0</v>
      </c>
      <c r="D808">
        <v>0</v>
      </c>
      <c r="E808" t="s">
        <v>3630</v>
      </c>
      <c r="F808" t="s">
        <v>3630</v>
      </c>
    </row>
    <row r="809" spans="1:6" x14ac:dyDescent="0.25">
      <c r="A809">
        <v>2021403</v>
      </c>
      <c r="B809" t="s">
        <v>3630</v>
      </c>
      <c r="C809">
        <v>0</v>
      </c>
      <c r="D809">
        <v>0</v>
      </c>
      <c r="E809" t="s">
        <v>3630</v>
      </c>
      <c r="F809" t="s">
        <v>3630</v>
      </c>
    </row>
    <row r="810" spans="1:6" x14ac:dyDescent="0.25">
      <c r="A810">
        <v>825203</v>
      </c>
      <c r="B810" t="s">
        <v>3630</v>
      </c>
      <c r="C810">
        <v>0</v>
      </c>
      <c r="D810">
        <v>0</v>
      </c>
      <c r="E810" t="s">
        <v>3630</v>
      </c>
      <c r="F810" t="s">
        <v>3630</v>
      </c>
    </row>
    <row r="811" spans="1:6" x14ac:dyDescent="0.25">
      <c r="A811">
        <v>6557703</v>
      </c>
      <c r="B811" t="s">
        <v>3630</v>
      </c>
      <c r="C811">
        <v>0</v>
      </c>
      <c r="D811">
        <v>0</v>
      </c>
      <c r="E811" t="s">
        <v>3630</v>
      </c>
      <c r="F811" t="s">
        <v>3630</v>
      </c>
    </row>
    <row r="812" spans="1:6" x14ac:dyDescent="0.25">
      <c r="A812">
        <v>6511703</v>
      </c>
      <c r="B812" t="s">
        <v>3630</v>
      </c>
      <c r="C812">
        <v>0</v>
      </c>
      <c r="D812">
        <v>0</v>
      </c>
      <c r="E812" t="s">
        <v>3630</v>
      </c>
      <c r="F812" t="s">
        <v>3630</v>
      </c>
    </row>
    <row r="813" spans="1:6" x14ac:dyDescent="0.25">
      <c r="A813">
        <v>236303</v>
      </c>
      <c r="B813" t="s">
        <v>3630</v>
      </c>
      <c r="C813">
        <v>0</v>
      </c>
      <c r="D813">
        <v>0</v>
      </c>
      <c r="E813" t="s">
        <v>3630</v>
      </c>
      <c r="F813" t="s">
        <v>3630</v>
      </c>
    </row>
    <row r="814" spans="1:6" x14ac:dyDescent="0.25">
      <c r="A814">
        <v>4079203</v>
      </c>
      <c r="B814" t="s">
        <v>3630</v>
      </c>
      <c r="C814">
        <v>0</v>
      </c>
      <c r="D814">
        <v>0</v>
      </c>
      <c r="E814" t="s">
        <v>3630</v>
      </c>
      <c r="F814" t="s">
        <v>3630</v>
      </c>
    </row>
    <row r="815" spans="1:6" x14ac:dyDescent="0.25">
      <c r="A815">
        <v>423303</v>
      </c>
      <c r="B815" t="s">
        <v>3630</v>
      </c>
      <c r="C815">
        <v>0</v>
      </c>
      <c r="D815">
        <v>0</v>
      </c>
      <c r="E815" t="s">
        <v>3630</v>
      </c>
      <c r="F815" t="s">
        <v>3630</v>
      </c>
    </row>
    <row r="816" spans="1:6" x14ac:dyDescent="0.25">
      <c r="A816">
        <v>416603</v>
      </c>
      <c r="B816" t="s">
        <v>3630</v>
      </c>
      <c r="C816">
        <v>0</v>
      </c>
      <c r="D816">
        <v>0</v>
      </c>
      <c r="E816" t="s">
        <v>3630</v>
      </c>
      <c r="F816" t="s">
        <v>3630</v>
      </c>
    </row>
    <row r="817" spans="1:6" x14ac:dyDescent="0.25">
      <c r="A817">
        <v>418103</v>
      </c>
      <c r="B817" t="s">
        <v>3630</v>
      </c>
      <c r="C817">
        <v>0</v>
      </c>
      <c r="D817">
        <v>0</v>
      </c>
      <c r="E817" t="s">
        <v>3630</v>
      </c>
      <c r="F817" t="s">
        <v>3630</v>
      </c>
    </row>
    <row r="818" spans="1:6" x14ac:dyDescent="0.25">
      <c r="A818">
        <v>1715803</v>
      </c>
      <c r="B818" t="s">
        <v>3630</v>
      </c>
      <c r="C818">
        <v>0</v>
      </c>
      <c r="D818">
        <v>0</v>
      </c>
      <c r="E818" t="s">
        <v>3630</v>
      </c>
      <c r="F818" t="s">
        <v>3630</v>
      </c>
    </row>
    <row r="819" spans="1:6" x14ac:dyDescent="0.25">
      <c r="A819">
        <v>413103</v>
      </c>
      <c r="B819" t="s">
        <v>3630</v>
      </c>
      <c r="C819">
        <v>0</v>
      </c>
      <c r="D819">
        <v>0</v>
      </c>
      <c r="E819" t="s">
        <v>3630</v>
      </c>
      <c r="F819" t="s">
        <v>3630</v>
      </c>
    </row>
    <row r="820" spans="1:6" x14ac:dyDescent="0.25">
      <c r="A820">
        <v>422103</v>
      </c>
      <c r="B820" t="s">
        <v>3630</v>
      </c>
      <c r="C820">
        <v>0</v>
      </c>
      <c r="D820">
        <v>0</v>
      </c>
      <c r="E820" t="s">
        <v>3630</v>
      </c>
      <c r="F820" t="s">
        <v>3630</v>
      </c>
    </row>
    <row r="821" spans="1:6" x14ac:dyDescent="0.25">
      <c r="A821">
        <v>5725903</v>
      </c>
      <c r="B821" t="s">
        <v>3630</v>
      </c>
      <c r="C821">
        <v>0</v>
      </c>
      <c r="D821">
        <v>0</v>
      </c>
      <c r="E821" t="s">
        <v>3630</v>
      </c>
      <c r="F821" t="s">
        <v>3630</v>
      </c>
    </row>
    <row r="822" spans="1:6" x14ac:dyDescent="0.25">
      <c r="A822">
        <v>5282503</v>
      </c>
      <c r="B822" t="s">
        <v>3630</v>
      </c>
      <c r="C822">
        <v>0</v>
      </c>
      <c r="D822">
        <v>0</v>
      </c>
      <c r="E822" t="s">
        <v>3630</v>
      </c>
      <c r="F822" t="s">
        <v>3630</v>
      </c>
    </row>
    <row r="823" spans="1:6" x14ac:dyDescent="0.25">
      <c r="A823">
        <v>173303</v>
      </c>
      <c r="B823" t="s">
        <v>3630</v>
      </c>
      <c r="C823">
        <v>0</v>
      </c>
      <c r="D823">
        <v>0</v>
      </c>
      <c r="E823" t="s">
        <v>3630</v>
      </c>
      <c r="F823" t="s">
        <v>3630</v>
      </c>
    </row>
    <row r="824" spans="1:6" x14ac:dyDescent="0.25">
      <c r="A824">
        <v>132503</v>
      </c>
      <c r="B824" t="s">
        <v>3630</v>
      </c>
      <c r="C824">
        <v>0</v>
      </c>
      <c r="D824">
        <v>0</v>
      </c>
      <c r="E824" t="s">
        <v>3630</v>
      </c>
      <c r="F824" t="s">
        <v>3630</v>
      </c>
    </row>
    <row r="825" spans="1:6" x14ac:dyDescent="0.25">
      <c r="A825">
        <v>139703</v>
      </c>
      <c r="B825" t="s">
        <v>3630</v>
      </c>
      <c r="C825">
        <v>0</v>
      </c>
      <c r="D825">
        <v>0</v>
      </c>
      <c r="E825" t="s">
        <v>3630</v>
      </c>
      <c r="F825" t="s">
        <v>3630</v>
      </c>
    </row>
    <row r="826" spans="1:6" x14ac:dyDescent="0.25">
      <c r="A826">
        <v>427203</v>
      </c>
      <c r="B826" t="s">
        <v>3630</v>
      </c>
      <c r="C826">
        <v>0</v>
      </c>
      <c r="D826">
        <v>0</v>
      </c>
      <c r="E826" t="s">
        <v>3630</v>
      </c>
      <c r="F826" t="s">
        <v>3630</v>
      </c>
    </row>
    <row r="827" spans="1:6" x14ac:dyDescent="0.25">
      <c r="A827">
        <v>1397203</v>
      </c>
      <c r="B827" t="s">
        <v>3630</v>
      </c>
      <c r="C827">
        <v>0</v>
      </c>
      <c r="D827">
        <v>0</v>
      </c>
      <c r="E827" t="s">
        <v>3630</v>
      </c>
      <c r="F827" t="s">
        <v>3630</v>
      </c>
    </row>
    <row r="828" spans="1:6" x14ac:dyDescent="0.25">
      <c r="A828">
        <v>131703</v>
      </c>
      <c r="B828" t="s">
        <v>3630</v>
      </c>
      <c r="C828">
        <v>0</v>
      </c>
      <c r="D828">
        <v>0</v>
      </c>
      <c r="E828" t="s">
        <v>3630</v>
      </c>
      <c r="F828" t="s">
        <v>3630</v>
      </c>
    </row>
    <row r="829" spans="1:6" x14ac:dyDescent="0.25">
      <c r="A829">
        <v>416403</v>
      </c>
      <c r="B829" t="s">
        <v>3630</v>
      </c>
      <c r="C829">
        <v>0</v>
      </c>
      <c r="D829">
        <v>0</v>
      </c>
      <c r="E829" t="s">
        <v>3630</v>
      </c>
      <c r="F829" t="s">
        <v>3630</v>
      </c>
    </row>
    <row r="830" spans="1:6" x14ac:dyDescent="0.25">
      <c r="A830">
        <v>5591803</v>
      </c>
      <c r="B830" t="s">
        <v>3630</v>
      </c>
      <c r="C830">
        <v>0</v>
      </c>
      <c r="D830">
        <v>0</v>
      </c>
      <c r="E830" t="s">
        <v>3630</v>
      </c>
      <c r="F830" t="s">
        <v>3630</v>
      </c>
    </row>
    <row r="831" spans="1:6" x14ac:dyDescent="0.25">
      <c r="A831">
        <v>4921203</v>
      </c>
      <c r="B831" t="s">
        <v>3630</v>
      </c>
      <c r="C831">
        <v>0</v>
      </c>
      <c r="D831">
        <v>0</v>
      </c>
      <c r="E831" t="s">
        <v>3630</v>
      </c>
      <c r="F831" t="s">
        <v>3630</v>
      </c>
    </row>
    <row r="832" spans="1:6" x14ac:dyDescent="0.25">
      <c r="A832">
        <v>139403</v>
      </c>
      <c r="B832" t="s">
        <v>3630</v>
      </c>
      <c r="C832">
        <v>0</v>
      </c>
      <c r="D832">
        <v>0</v>
      </c>
      <c r="E832" t="s">
        <v>3630</v>
      </c>
      <c r="F832" t="s">
        <v>3630</v>
      </c>
    </row>
    <row r="833" spans="1:6" x14ac:dyDescent="0.25">
      <c r="A833">
        <v>422803</v>
      </c>
      <c r="B833" t="s">
        <v>3630</v>
      </c>
      <c r="C833">
        <v>0</v>
      </c>
      <c r="D833">
        <v>0</v>
      </c>
      <c r="E833" t="s">
        <v>3630</v>
      </c>
      <c r="F833" t="s">
        <v>3630</v>
      </c>
    </row>
    <row r="834" spans="1:6" x14ac:dyDescent="0.25">
      <c r="A834">
        <v>41503</v>
      </c>
      <c r="B834" t="s">
        <v>3630</v>
      </c>
      <c r="C834">
        <v>0</v>
      </c>
      <c r="D834">
        <v>0</v>
      </c>
      <c r="E834" t="s">
        <v>3630</v>
      </c>
      <c r="F834" t="s">
        <v>3630</v>
      </c>
    </row>
    <row r="835" spans="1:6" x14ac:dyDescent="0.25">
      <c r="A835">
        <v>120003</v>
      </c>
      <c r="B835" t="s">
        <v>3630</v>
      </c>
      <c r="C835">
        <v>0</v>
      </c>
      <c r="D835">
        <v>0</v>
      </c>
      <c r="E835" t="s">
        <v>3630</v>
      </c>
      <c r="F835" t="s">
        <v>3630</v>
      </c>
    </row>
    <row r="836" spans="1:6" x14ac:dyDescent="0.25">
      <c r="A836">
        <v>138803</v>
      </c>
      <c r="B836" t="s">
        <v>3630</v>
      </c>
      <c r="C836">
        <v>0</v>
      </c>
      <c r="D836">
        <v>0</v>
      </c>
      <c r="E836" t="s">
        <v>3630</v>
      </c>
      <c r="F836" t="s">
        <v>3630</v>
      </c>
    </row>
    <row r="837" spans="1:6" x14ac:dyDescent="0.25">
      <c r="A837">
        <v>372503</v>
      </c>
      <c r="B837" t="s">
        <v>3630</v>
      </c>
      <c r="C837">
        <v>0</v>
      </c>
      <c r="D837">
        <v>0</v>
      </c>
      <c r="E837" t="s">
        <v>3630</v>
      </c>
      <c r="F837" t="s">
        <v>3630</v>
      </c>
    </row>
    <row r="838" spans="1:6" x14ac:dyDescent="0.25">
      <c r="A838">
        <v>397203</v>
      </c>
      <c r="B838" t="s">
        <v>3630</v>
      </c>
      <c r="C838">
        <v>0</v>
      </c>
      <c r="D838">
        <v>0</v>
      </c>
      <c r="E838" t="s">
        <v>3630</v>
      </c>
      <c r="F838" t="s">
        <v>3630</v>
      </c>
    </row>
    <row r="839" spans="1:6" x14ac:dyDescent="0.25">
      <c r="A839">
        <v>412703</v>
      </c>
      <c r="B839" t="s">
        <v>3630</v>
      </c>
      <c r="C839">
        <v>0</v>
      </c>
      <c r="D839">
        <v>0</v>
      </c>
      <c r="E839" t="s">
        <v>3630</v>
      </c>
      <c r="F839" t="s">
        <v>3630</v>
      </c>
    </row>
    <row r="840" spans="1:6" x14ac:dyDescent="0.25">
      <c r="A840">
        <v>269403</v>
      </c>
      <c r="B840" t="s">
        <v>3630</v>
      </c>
      <c r="C840">
        <v>0</v>
      </c>
      <c r="D840">
        <v>0</v>
      </c>
      <c r="E840" t="s">
        <v>3630</v>
      </c>
      <c r="F840" t="s">
        <v>3630</v>
      </c>
    </row>
    <row r="841" spans="1:6" x14ac:dyDescent="0.25">
      <c r="A841">
        <v>1259003</v>
      </c>
      <c r="B841" t="s">
        <v>3630</v>
      </c>
      <c r="C841">
        <v>0</v>
      </c>
      <c r="D841">
        <v>0</v>
      </c>
      <c r="E841" t="s">
        <v>3630</v>
      </c>
      <c r="F841" t="s">
        <v>3630</v>
      </c>
    </row>
    <row r="842" spans="1:6" x14ac:dyDescent="0.25">
      <c r="A842">
        <v>2125803</v>
      </c>
      <c r="B842" t="s">
        <v>3630</v>
      </c>
      <c r="C842">
        <v>0</v>
      </c>
      <c r="D842">
        <v>0</v>
      </c>
      <c r="E842" t="s">
        <v>3630</v>
      </c>
      <c r="F842" t="s">
        <v>3630</v>
      </c>
    </row>
    <row r="843" spans="1:6" x14ac:dyDescent="0.25">
      <c r="A843">
        <v>415503</v>
      </c>
      <c r="B843" t="s">
        <v>3630</v>
      </c>
      <c r="C843">
        <v>0</v>
      </c>
      <c r="D843">
        <v>0</v>
      </c>
      <c r="E843" t="s">
        <v>3630</v>
      </c>
      <c r="F843" t="s">
        <v>3630</v>
      </c>
    </row>
    <row r="844" spans="1:6" x14ac:dyDescent="0.25">
      <c r="A844">
        <v>426003</v>
      </c>
      <c r="B844" t="s">
        <v>3630</v>
      </c>
      <c r="C844">
        <v>0</v>
      </c>
      <c r="D844">
        <v>0</v>
      </c>
      <c r="E844" t="s">
        <v>3630</v>
      </c>
      <c r="F844" t="s">
        <v>3630</v>
      </c>
    </row>
    <row r="845" spans="1:6" x14ac:dyDescent="0.25">
      <c r="A845">
        <v>422903</v>
      </c>
      <c r="B845" t="s">
        <v>3630</v>
      </c>
      <c r="C845">
        <v>0</v>
      </c>
      <c r="D845">
        <v>0</v>
      </c>
      <c r="E845" t="s">
        <v>3630</v>
      </c>
      <c r="F845" t="s">
        <v>3630</v>
      </c>
    </row>
    <row r="846" spans="1:6" x14ac:dyDescent="0.25">
      <c r="A846">
        <v>270403</v>
      </c>
      <c r="B846" t="s">
        <v>3630</v>
      </c>
      <c r="C846">
        <v>0</v>
      </c>
      <c r="D846">
        <v>0</v>
      </c>
      <c r="E846" t="s">
        <v>3630</v>
      </c>
      <c r="F846" t="s">
        <v>3630</v>
      </c>
    </row>
    <row r="847" spans="1:6" x14ac:dyDescent="0.25">
      <c r="A847">
        <v>174503</v>
      </c>
      <c r="B847" t="s">
        <v>3630</v>
      </c>
      <c r="C847">
        <v>0</v>
      </c>
      <c r="D847">
        <v>0</v>
      </c>
      <c r="E847" t="s">
        <v>3630</v>
      </c>
      <c r="F847" t="s">
        <v>3630</v>
      </c>
    </row>
    <row r="848" spans="1:6" x14ac:dyDescent="0.25">
      <c r="A848">
        <v>283403</v>
      </c>
      <c r="B848" t="s">
        <v>3630</v>
      </c>
      <c r="C848">
        <v>0</v>
      </c>
      <c r="D848">
        <v>0</v>
      </c>
      <c r="E848" t="s">
        <v>3630</v>
      </c>
      <c r="F848" t="s">
        <v>3630</v>
      </c>
    </row>
    <row r="849" spans="1:6" x14ac:dyDescent="0.25">
      <c r="A849">
        <v>415903</v>
      </c>
      <c r="B849" t="s">
        <v>3630</v>
      </c>
      <c r="C849">
        <v>0</v>
      </c>
      <c r="D849">
        <v>0</v>
      </c>
      <c r="E849" t="s">
        <v>3630</v>
      </c>
      <c r="F849" t="s">
        <v>3630</v>
      </c>
    </row>
    <row r="850" spans="1:6" x14ac:dyDescent="0.25">
      <c r="A850">
        <v>413603</v>
      </c>
      <c r="B850" t="s">
        <v>3630</v>
      </c>
      <c r="C850">
        <v>0</v>
      </c>
      <c r="D850">
        <v>0</v>
      </c>
      <c r="E850" t="s">
        <v>3630</v>
      </c>
      <c r="F850" t="s">
        <v>3630</v>
      </c>
    </row>
    <row r="851" spans="1:6" x14ac:dyDescent="0.25">
      <c r="A851">
        <v>415003</v>
      </c>
      <c r="B851" t="s">
        <v>3630</v>
      </c>
      <c r="C851">
        <v>0</v>
      </c>
      <c r="D851">
        <v>0</v>
      </c>
      <c r="E851" t="s">
        <v>3630</v>
      </c>
      <c r="F851" t="s">
        <v>3630</v>
      </c>
    </row>
    <row r="852" spans="1:6" x14ac:dyDescent="0.25">
      <c r="A852">
        <v>417503</v>
      </c>
      <c r="B852" t="s">
        <v>3630</v>
      </c>
      <c r="C852">
        <v>0</v>
      </c>
      <c r="D852">
        <v>0</v>
      </c>
      <c r="E852" t="s">
        <v>3630</v>
      </c>
      <c r="F852" t="s">
        <v>3630</v>
      </c>
    </row>
    <row r="853" spans="1:6" x14ac:dyDescent="0.25">
      <c r="A853">
        <v>249003</v>
      </c>
      <c r="B853" t="s">
        <v>3630</v>
      </c>
      <c r="C853">
        <v>0</v>
      </c>
      <c r="D853">
        <v>0</v>
      </c>
      <c r="E853" t="s">
        <v>3630</v>
      </c>
      <c r="F853" t="s">
        <v>3630</v>
      </c>
    </row>
    <row r="854" spans="1:6" x14ac:dyDescent="0.25">
      <c r="A854">
        <v>2401503</v>
      </c>
      <c r="B854" t="s">
        <v>3630</v>
      </c>
      <c r="C854">
        <v>0</v>
      </c>
      <c r="D854">
        <v>0</v>
      </c>
      <c r="E854" t="s">
        <v>3630</v>
      </c>
      <c r="F854" t="s">
        <v>3630</v>
      </c>
    </row>
    <row r="855" spans="1:6" x14ac:dyDescent="0.25">
      <c r="A855">
        <v>421303</v>
      </c>
      <c r="B855" t="s">
        <v>3630</v>
      </c>
      <c r="C855">
        <v>0</v>
      </c>
      <c r="D855">
        <v>0</v>
      </c>
      <c r="E855" t="s">
        <v>3630</v>
      </c>
      <c r="F855" t="s">
        <v>3630</v>
      </c>
    </row>
    <row r="856" spans="1:6" x14ac:dyDescent="0.25">
      <c r="A856">
        <v>268103</v>
      </c>
      <c r="B856" t="s">
        <v>3630</v>
      </c>
      <c r="C856">
        <v>0</v>
      </c>
      <c r="D856">
        <v>0</v>
      </c>
      <c r="E856" t="s">
        <v>3630</v>
      </c>
      <c r="F856" t="s">
        <v>3630</v>
      </c>
    </row>
    <row r="857" spans="1:6" x14ac:dyDescent="0.25">
      <c r="A857">
        <v>268203</v>
      </c>
      <c r="B857" t="s">
        <v>3630</v>
      </c>
      <c r="C857">
        <v>0</v>
      </c>
      <c r="D857">
        <v>0</v>
      </c>
      <c r="E857" t="s">
        <v>3630</v>
      </c>
      <c r="F857" t="s">
        <v>3630</v>
      </c>
    </row>
    <row r="858" spans="1:6" x14ac:dyDescent="0.25">
      <c r="A858">
        <v>269503</v>
      </c>
      <c r="B858" t="s">
        <v>3630</v>
      </c>
      <c r="C858">
        <v>0</v>
      </c>
      <c r="D858">
        <v>0</v>
      </c>
      <c r="E858" t="s">
        <v>3630</v>
      </c>
      <c r="F858" t="s">
        <v>3630</v>
      </c>
    </row>
    <row r="859" spans="1:6" x14ac:dyDescent="0.25">
      <c r="A859">
        <v>269603</v>
      </c>
      <c r="B859" t="s">
        <v>3630</v>
      </c>
      <c r="C859">
        <v>0</v>
      </c>
      <c r="D859">
        <v>0</v>
      </c>
      <c r="E859" t="s">
        <v>3630</v>
      </c>
      <c r="F859" t="s">
        <v>3630</v>
      </c>
    </row>
    <row r="860" spans="1:6" x14ac:dyDescent="0.25">
      <c r="A860">
        <v>368803</v>
      </c>
      <c r="B860" t="s">
        <v>3630</v>
      </c>
      <c r="C860">
        <v>0</v>
      </c>
      <c r="D860">
        <v>0</v>
      </c>
      <c r="E860" t="s">
        <v>3630</v>
      </c>
      <c r="F860" t="s">
        <v>3630</v>
      </c>
    </row>
    <row r="861" spans="1:6" x14ac:dyDescent="0.25">
      <c r="A861">
        <v>414703</v>
      </c>
      <c r="B861" t="s">
        <v>3630</v>
      </c>
      <c r="C861">
        <v>0</v>
      </c>
      <c r="D861">
        <v>0</v>
      </c>
      <c r="E861" t="s">
        <v>3630</v>
      </c>
      <c r="F861" t="s">
        <v>3630</v>
      </c>
    </row>
    <row r="862" spans="1:6" x14ac:dyDescent="0.25">
      <c r="A862">
        <v>417703</v>
      </c>
      <c r="B862" t="s">
        <v>3630</v>
      </c>
      <c r="C862">
        <v>0</v>
      </c>
      <c r="D862">
        <v>0</v>
      </c>
      <c r="E862" t="s">
        <v>3630</v>
      </c>
      <c r="F862" t="s">
        <v>3630</v>
      </c>
    </row>
    <row r="863" spans="1:6" x14ac:dyDescent="0.25">
      <c r="A863">
        <v>2539203</v>
      </c>
      <c r="B863" t="s">
        <v>3630</v>
      </c>
      <c r="C863">
        <v>0</v>
      </c>
      <c r="D863">
        <v>0</v>
      </c>
      <c r="E863" t="s">
        <v>3630</v>
      </c>
      <c r="F863" t="s">
        <v>3630</v>
      </c>
    </row>
    <row r="864" spans="1:6" x14ac:dyDescent="0.25">
      <c r="A864">
        <v>2647203</v>
      </c>
      <c r="B864" t="s">
        <v>3630</v>
      </c>
      <c r="C864">
        <v>0</v>
      </c>
      <c r="D864">
        <v>0</v>
      </c>
      <c r="E864" t="s">
        <v>3630</v>
      </c>
      <c r="F864" t="s">
        <v>3630</v>
      </c>
    </row>
    <row r="865" spans="1:6" x14ac:dyDescent="0.25">
      <c r="A865">
        <v>2647303</v>
      </c>
      <c r="B865" t="s">
        <v>3630</v>
      </c>
      <c r="C865">
        <v>0</v>
      </c>
      <c r="D865">
        <v>0</v>
      </c>
      <c r="E865" t="s">
        <v>3630</v>
      </c>
      <c r="F865" t="s">
        <v>3630</v>
      </c>
    </row>
    <row r="866" spans="1:6" x14ac:dyDescent="0.25">
      <c r="A866">
        <v>2855203</v>
      </c>
      <c r="B866" t="s">
        <v>3630</v>
      </c>
      <c r="C866">
        <v>0</v>
      </c>
      <c r="D866">
        <v>0</v>
      </c>
      <c r="E866" t="s">
        <v>3630</v>
      </c>
      <c r="F866" t="s">
        <v>3630</v>
      </c>
    </row>
    <row r="867" spans="1:6" x14ac:dyDescent="0.25">
      <c r="A867">
        <v>295403</v>
      </c>
      <c r="B867" t="s">
        <v>3630</v>
      </c>
      <c r="C867">
        <v>0</v>
      </c>
      <c r="D867">
        <v>0</v>
      </c>
      <c r="E867" t="s">
        <v>3630</v>
      </c>
      <c r="F867" t="s">
        <v>3630</v>
      </c>
    </row>
    <row r="868" spans="1:6" x14ac:dyDescent="0.25">
      <c r="A868">
        <v>3579303</v>
      </c>
      <c r="B868" t="s">
        <v>3630</v>
      </c>
      <c r="C868">
        <v>0</v>
      </c>
      <c r="D868">
        <v>0</v>
      </c>
      <c r="E868" t="s">
        <v>3630</v>
      </c>
      <c r="F868" t="s">
        <v>3630</v>
      </c>
    </row>
    <row r="869" spans="1:6" x14ac:dyDescent="0.25">
      <c r="A869">
        <v>3605203</v>
      </c>
      <c r="B869" t="s">
        <v>3630</v>
      </c>
      <c r="C869">
        <v>0</v>
      </c>
      <c r="D869">
        <v>0</v>
      </c>
      <c r="E869" t="s">
        <v>3630</v>
      </c>
      <c r="F869" t="s">
        <v>3630</v>
      </c>
    </row>
    <row r="870" spans="1:6" x14ac:dyDescent="0.25">
      <c r="A870">
        <v>799203</v>
      </c>
      <c r="B870" t="s">
        <v>3630</v>
      </c>
      <c r="C870">
        <v>0</v>
      </c>
      <c r="D870">
        <v>0</v>
      </c>
      <c r="E870" t="s">
        <v>3630</v>
      </c>
      <c r="F870" t="s">
        <v>3630</v>
      </c>
    </row>
    <row r="871" spans="1:6" x14ac:dyDescent="0.25">
      <c r="A871">
        <v>2763303</v>
      </c>
      <c r="B871" t="s">
        <v>3630</v>
      </c>
      <c r="C871">
        <v>0</v>
      </c>
      <c r="D871">
        <v>0</v>
      </c>
      <c r="E871" t="s">
        <v>3630</v>
      </c>
      <c r="F871" t="s">
        <v>3630</v>
      </c>
    </row>
    <row r="872" spans="1:6" x14ac:dyDescent="0.25">
      <c r="A872">
        <v>3161403</v>
      </c>
      <c r="B872" t="s">
        <v>3630</v>
      </c>
      <c r="C872">
        <v>0</v>
      </c>
      <c r="D872">
        <v>0</v>
      </c>
      <c r="E872" t="s">
        <v>3630</v>
      </c>
      <c r="F872" t="s">
        <v>3630</v>
      </c>
    </row>
    <row r="873" spans="1:6" x14ac:dyDescent="0.25">
      <c r="A873">
        <v>3531303</v>
      </c>
      <c r="B873" t="s">
        <v>3630</v>
      </c>
      <c r="C873">
        <v>0</v>
      </c>
      <c r="D873">
        <v>0</v>
      </c>
      <c r="E873" t="s">
        <v>3630</v>
      </c>
      <c r="F873" t="s">
        <v>3630</v>
      </c>
    </row>
    <row r="874" spans="1:6" x14ac:dyDescent="0.25">
      <c r="A874">
        <v>3251203</v>
      </c>
      <c r="B874" t="s">
        <v>3630</v>
      </c>
      <c r="C874">
        <v>0</v>
      </c>
      <c r="D874">
        <v>0</v>
      </c>
      <c r="E874" t="s">
        <v>3630</v>
      </c>
      <c r="F874" t="s">
        <v>3630</v>
      </c>
    </row>
    <row r="875" spans="1:6" x14ac:dyDescent="0.25">
      <c r="A875">
        <v>4743203</v>
      </c>
      <c r="B875" t="s">
        <v>3630</v>
      </c>
      <c r="C875">
        <v>0</v>
      </c>
      <c r="D875">
        <v>0</v>
      </c>
      <c r="E875" t="s">
        <v>3630</v>
      </c>
      <c r="F875" t="s">
        <v>3630</v>
      </c>
    </row>
    <row r="876" spans="1:6" x14ac:dyDescent="0.25">
      <c r="A876">
        <v>2753303</v>
      </c>
      <c r="B876" t="s">
        <v>3630</v>
      </c>
      <c r="C876">
        <v>0</v>
      </c>
      <c r="D876">
        <v>0</v>
      </c>
      <c r="E876" t="s">
        <v>3630</v>
      </c>
      <c r="F876" t="s">
        <v>3630</v>
      </c>
    </row>
    <row r="877" spans="1:6" x14ac:dyDescent="0.25">
      <c r="A877">
        <v>4831203</v>
      </c>
      <c r="B877" t="s">
        <v>3630</v>
      </c>
      <c r="C877">
        <v>0</v>
      </c>
      <c r="D877">
        <v>0</v>
      </c>
      <c r="E877" t="s">
        <v>3630</v>
      </c>
      <c r="F877" t="s">
        <v>3630</v>
      </c>
    </row>
    <row r="878" spans="1:6" x14ac:dyDescent="0.25">
      <c r="A878">
        <v>1960103</v>
      </c>
      <c r="B878" t="s">
        <v>3630</v>
      </c>
      <c r="C878">
        <v>0</v>
      </c>
      <c r="D878">
        <v>0</v>
      </c>
      <c r="E878" t="s">
        <v>3630</v>
      </c>
      <c r="F878" t="s">
        <v>3630</v>
      </c>
    </row>
    <row r="879" spans="1:6" x14ac:dyDescent="0.25">
      <c r="A879">
        <v>2198803</v>
      </c>
      <c r="B879" t="s">
        <v>3630</v>
      </c>
      <c r="C879">
        <v>0</v>
      </c>
      <c r="D879">
        <v>0</v>
      </c>
      <c r="E879" t="s">
        <v>3630</v>
      </c>
      <c r="F879" t="s">
        <v>3630</v>
      </c>
    </row>
    <row r="880" spans="1:6" x14ac:dyDescent="0.25">
      <c r="A880">
        <v>4275203</v>
      </c>
      <c r="B880" t="s">
        <v>3630</v>
      </c>
      <c r="C880">
        <v>0</v>
      </c>
      <c r="D880">
        <v>0</v>
      </c>
      <c r="E880" t="s">
        <v>3630</v>
      </c>
      <c r="F880" t="s">
        <v>3630</v>
      </c>
    </row>
    <row r="881" spans="1:6" x14ac:dyDescent="0.25">
      <c r="A881">
        <v>3843203</v>
      </c>
      <c r="B881" t="s">
        <v>3630</v>
      </c>
      <c r="C881">
        <v>0</v>
      </c>
      <c r="D881">
        <v>0</v>
      </c>
      <c r="E881" t="s">
        <v>3630</v>
      </c>
      <c r="F881" t="s">
        <v>3630</v>
      </c>
    </row>
    <row r="882" spans="1:6" x14ac:dyDescent="0.25">
      <c r="A882">
        <v>2029203</v>
      </c>
      <c r="B882" t="s">
        <v>3630</v>
      </c>
      <c r="C882">
        <v>0</v>
      </c>
      <c r="D882">
        <v>0</v>
      </c>
      <c r="E882" t="s">
        <v>3630</v>
      </c>
      <c r="F882" t="s">
        <v>3630</v>
      </c>
    </row>
    <row r="883" spans="1:6" x14ac:dyDescent="0.25">
      <c r="A883">
        <v>179003</v>
      </c>
      <c r="B883" t="s">
        <v>3630</v>
      </c>
      <c r="C883">
        <v>0</v>
      </c>
      <c r="D883">
        <v>0</v>
      </c>
      <c r="E883" t="s">
        <v>3630</v>
      </c>
      <c r="F883" t="s">
        <v>3630</v>
      </c>
    </row>
    <row r="884" spans="1:6" x14ac:dyDescent="0.25">
      <c r="A884">
        <v>320203</v>
      </c>
      <c r="B884" t="s">
        <v>3630</v>
      </c>
      <c r="C884">
        <v>0</v>
      </c>
      <c r="D884">
        <v>0</v>
      </c>
      <c r="E884" t="s">
        <v>3630</v>
      </c>
      <c r="F884" t="s">
        <v>3630</v>
      </c>
    </row>
    <row r="885" spans="1:6" x14ac:dyDescent="0.25">
      <c r="A885">
        <v>418903</v>
      </c>
      <c r="B885" t="s">
        <v>3630</v>
      </c>
      <c r="C885">
        <v>0</v>
      </c>
      <c r="D885">
        <v>0</v>
      </c>
      <c r="E885" t="s">
        <v>3630</v>
      </c>
      <c r="F885" t="s">
        <v>3630</v>
      </c>
    </row>
    <row r="886" spans="1:6" x14ac:dyDescent="0.25">
      <c r="A886">
        <v>421503</v>
      </c>
      <c r="B886" t="s">
        <v>3630</v>
      </c>
      <c r="C886">
        <v>0</v>
      </c>
      <c r="D886">
        <v>0</v>
      </c>
      <c r="E886" t="s">
        <v>3630</v>
      </c>
      <c r="F886" t="s">
        <v>3630</v>
      </c>
    </row>
    <row r="887" spans="1:6" x14ac:dyDescent="0.25">
      <c r="A887">
        <v>427003</v>
      </c>
      <c r="B887" t="s">
        <v>3630</v>
      </c>
      <c r="C887">
        <v>0</v>
      </c>
      <c r="D887">
        <v>0</v>
      </c>
      <c r="E887" t="s">
        <v>3630</v>
      </c>
      <c r="F887" t="s">
        <v>3630</v>
      </c>
    </row>
    <row r="888" spans="1:6" x14ac:dyDescent="0.25">
      <c r="A888">
        <v>5619703</v>
      </c>
      <c r="B888" t="s">
        <v>3630</v>
      </c>
      <c r="C888">
        <v>0</v>
      </c>
      <c r="D888">
        <v>0</v>
      </c>
      <c r="E888" t="s">
        <v>3630</v>
      </c>
      <c r="F888" t="s">
        <v>3630</v>
      </c>
    </row>
    <row r="889" spans="1:6" x14ac:dyDescent="0.25">
      <c r="A889">
        <v>283303</v>
      </c>
      <c r="B889" t="s">
        <v>3630</v>
      </c>
      <c r="C889">
        <v>0</v>
      </c>
      <c r="D889">
        <v>0</v>
      </c>
      <c r="E889" t="s">
        <v>3630</v>
      </c>
      <c r="F889" t="s">
        <v>3630</v>
      </c>
    </row>
    <row r="890" spans="1:6" x14ac:dyDescent="0.25">
      <c r="A890">
        <v>174603</v>
      </c>
      <c r="B890" t="s">
        <v>3630</v>
      </c>
      <c r="C890">
        <v>0</v>
      </c>
      <c r="D890">
        <v>0</v>
      </c>
      <c r="E890" t="s">
        <v>3630</v>
      </c>
      <c r="F890" t="s">
        <v>3630</v>
      </c>
    </row>
    <row r="891" spans="1:6" x14ac:dyDescent="0.25">
      <c r="A891">
        <v>174903</v>
      </c>
      <c r="B891" t="s">
        <v>3630</v>
      </c>
      <c r="C891">
        <v>0</v>
      </c>
      <c r="D891">
        <v>0</v>
      </c>
      <c r="E891" t="s">
        <v>3630</v>
      </c>
      <c r="F891" t="s">
        <v>3630</v>
      </c>
    </row>
    <row r="892" spans="1:6" x14ac:dyDescent="0.25">
      <c r="A892">
        <v>175003</v>
      </c>
      <c r="B892" t="s">
        <v>3630</v>
      </c>
      <c r="C892">
        <v>0</v>
      </c>
      <c r="D892">
        <v>0</v>
      </c>
      <c r="E892" t="s">
        <v>3630</v>
      </c>
      <c r="F892" t="s">
        <v>3630</v>
      </c>
    </row>
    <row r="893" spans="1:6" x14ac:dyDescent="0.25">
      <c r="A893">
        <v>1661203</v>
      </c>
      <c r="B893" t="s">
        <v>3630</v>
      </c>
      <c r="C893">
        <v>0</v>
      </c>
      <c r="D893">
        <v>0</v>
      </c>
      <c r="E893" t="s">
        <v>3630</v>
      </c>
      <c r="F893" t="s">
        <v>3630</v>
      </c>
    </row>
    <row r="894" spans="1:6" x14ac:dyDescent="0.25">
      <c r="A894">
        <v>3255903</v>
      </c>
      <c r="B894" t="s">
        <v>3630</v>
      </c>
      <c r="C894">
        <v>0</v>
      </c>
      <c r="D894">
        <v>0</v>
      </c>
      <c r="E894" t="s">
        <v>3630</v>
      </c>
      <c r="F894" t="s">
        <v>3630</v>
      </c>
    </row>
    <row r="895" spans="1:6" x14ac:dyDescent="0.25">
      <c r="A895">
        <v>1779203</v>
      </c>
      <c r="B895" t="s">
        <v>3630</v>
      </c>
      <c r="C895">
        <v>0</v>
      </c>
      <c r="D895">
        <v>0</v>
      </c>
      <c r="E895" t="s">
        <v>3630</v>
      </c>
      <c r="F895" t="s">
        <v>3630</v>
      </c>
    </row>
    <row r="896" spans="1:6" x14ac:dyDescent="0.25">
      <c r="A896">
        <v>1889303</v>
      </c>
      <c r="B896" t="s">
        <v>3630</v>
      </c>
      <c r="C896">
        <v>0</v>
      </c>
      <c r="D896">
        <v>0</v>
      </c>
      <c r="E896" t="s">
        <v>3630</v>
      </c>
      <c r="F896" t="s">
        <v>3630</v>
      </c>
    </row>
    <row r="897" spans="1:6" x14ac:dyDescent="0.25">
      <c r="A897">
        <v>1009203</v>
      </c>
      <c r="B897" t="s">
        <v>3630</v>
      </c>
      <c r="C897">
        <v>0</v>
      </c>
      <c r="D897">
        <v>0</v>
      </c>
      <c r="E897" t="s">
        <v>3630</v>
      </c>
      <c r="F897" t="s">
        <v>3630</v>
      </c>
    </row>
    <row r="898" spans="1:6" x14ac:dyDescent="0.25">
      <c r="A898">
        <v>176803</v>
      </c>
      <c r="B898" t="s">
        <v>3630</v>
      </c>
      <c r="C898">
        <v>0</v>
      </c>
      <c r="D898">
        <v>0</v>
      </c>
      <c r="E898" t="s">
        <v>3630</v>
      </c>
      <c r="F898" t="s">
        <v>3630</v>
      </c>
    </row>
    <row r="899" spans="1:6" x14ac:dyDescent="0.25">
      <c r="A899">
        <v>321403</v>
      </c>
      <c r="B899" t="s">
        <v>3630</v>
      </c>
      <c r="C899">
        <v>0</v>
      </c>
      <c r="D899">
        <v>0</v>
      </c>
      <c r="E899" t="s">
        <v>3630</v>
      </c>
      <c r="F899" t="s">
        <v>3630</v>
      </c>
    </row>
    <row r="900" spans="1:6" x14ac:dyDescent="0.25">
      <c r="A900">
        <v>1228203</v>
      </c>
      <c r="B900" t="s">
        <v>3630</v>
      </c>
      <c r="C900">
        <v>0</v>
      </c>
      <c r="D900">
        <v>0</v>
      </c>
      <c r="E900" t="s">
        <v>3630</v>
      </c>
      <c r="F900" t="s">
        <v>3630</v>
      </c>
    </row>
    <row r="901" spans="1:6" x14ac:dyDescent="0.25">
      <c r="A901">
        <v>180603</v>
      </c>
      <c r="B901" t="s">
        <v>3630</v>
      </c>
      <c r="C901">
        <v>0</v>
      </c>
      <c r="D901">
        <v>0</v>
      </c>
      <c r="E901" t="s">
        <v>3630</v>
      </c>
      <c r="F901" t="s">
        <v>3630</v>
      </c>
    </row>
    <row r="902" spans="1:6" x14ac:dyDescent="0.25">
      <c r="A902">
        <v>1863203</v>
      </c>
      <c r="B902" t="s">
        <v>3630</v>
      </c>
      <c r="C902">
        <v>0</v>
      </c>
      <c r="D902">
        <v>0</v>
      </c>
      <c r="E902" t="s">
        <v>3630</v>
      </c>
      <c r="F902" t="s">
        <v>3630</v>
      </c>
    </row>
    <row r="903" spans="1:6" x14ac:dyDescent="0.25">
      <c r="A903">
        <v>4141303</v>
      </c>
      <c r="B903" t="s">
        <v>3630</v>
      </c>
      <c r="C903">
        <v>0</v>
      </c>
      <c r="D903">
        <v>0</v>
      </c>
      <c r="E903" t="s">
        <v>3630</v>
      </c>
      <c r="F903" t="s">
        <v>3630</v>
      </c>
    </row>
    <row r="904" spans="1:6" x14ac:dyDescent="0.25">
      <c r="A904">
        <v>5061203</v>
      </c>
      <c r="B904" t="s">
        <v>3630</v>
      </c>
      <c r="C904">
        <v>0</v>
      </c>
      <c r="D904">
        <v>0</v>
      </c>
      <c r="E904" t="s">
        <v>3630</v>
      </c>
      <c r="F904" t="s">
        <v>3630</v>
      </c>
    </row>
    <row r="905" spans="1:6" x14ac:dyDescent="0.25">
      <c r="A905">
        <v>416703</v>
      </c>
      <c r="B905" t="s">
        <v>3630</v>
      </c>
      <c r="C905">
        <v>0</v>
      </c>
      <c r="D905">
        <v>0</v>
      </c>
      <c r="E905" t="s">
        <v>3630</v>
      </c>
      <c r="F905" t="s">
        <v>3630</v>
      </c>
    </row>
    <row r="906" spans="1:6" x14ac:dyDescent="0.25">
      <c r="A906">
        <v>428003</v>
      </c>
      <c r="B906" t="s">
        <v>3630</v>
      </c>
      <c r="C906">
        <v>0</v>
      </c>
      <c r="D906">
        <v>0</v>
      </c>
      <c r="E906" t="s">
        <v>3630</v>
      </c>
      <c r="F906" t="s">
        <v>3630</v>
      </c>
    </row>
    <row r="907" spans="1:6" x14ac:dyDescent="0.25">
      <c r="A907">
        <v>2541203</v>
      </c>
      <c r="B907" t="s">
        <v>3630</v>
      </c>
      <c r="C907">
        <v>0</v>
      </c>
      <c r="D907">
        <v>0</v>
      </c>
      <c r="E907" t="s">
        <v>3630</v>
      </c>
      <c r="F907" t="s">
        <v>3630</v>
      </c>
    </row>
    <row r="908" spans="1:6" x14ac:dyDescent="0.25">
      <c r="A908">
        <v>5119203</v>
      </c>
      <c r="B908" t="s">
        <v>3630</v>
      </c>
      <c r="C908">
        <v>0</v>
      </c>
      <c r="D908">
        <v>0</v>
      </c>
      <c r="E908" t="s">
        <v>3630</v>
      </c>
      <c r="F908" t="s">
        <v>3630</v>
      </c>
    </row>
    <row r="909" spans="1:6" x14ac:dyDescent="0.25">
      <c r="A909">
        <v>5242103</v>
      </c>
      <c r="B909" t="s">
        <v>3630</v>
      </c>
      <c r="C909">
        <v>0</v>
      </c>
      <c r="D909">
        <v>0</v>
      </c>
      <c r="E909" t="s">
        <v>3630</v>
      </c>
      <c r="F909" t="s">
        <v>3630</v>
      </c>
    </row>
    <row r="910" spans="1:6" x14ac:dyDescent="0.25">
      <c r="A910">
        <v>291803</v>
      </c>
      <c r="B910" t="s">
        <v>3630</v>
      </c>
      <c r="C910">
        <v>0</v>
      </c>
      <c r="D910">
        <v>0</v>
      </c>
      <c r="E910" t="s">
        <v>3630</v>
      </c>
      <c r="F910" t="s">
        <v>3630</v>
      </c>
    </row>
    <row r="911" spans="1:6" x14ac:dyDescent="0.25">
      <c r="A911">
        <v>5726103</v>
      </c>
      <c r="B911" t="s">
        <v>3630</v>
      </c>
      <c r="C911">
        <v>0</v>
      </c>
      <c r="D911">
        <v>0</v>
      </c>
      <c r="E911" t="s">
        <v>3630</v>
      </c>
      <c r="F911" t="s">
        <v>3630</v>
      </c>
    </row>
    <row r="912" spans="1:6" x14ac:dyDescent="0.25">
      <c r="A912">
        <v>6377703</v>
      </c>
      <c r="B912" t="s">
        <v>3630</v>
      </c>
      <c r="C912">
        <v>0</v>
      </c>
      <c r="D912">
        <v>0</v>
      </c>
      <c r="E912" t="s">
        <v>3630</v>
      </c>
      <c r="F912" t="s">
        <v>3630</v>
      </c>
    </row>
    <row r="913" spans="1:6" x14ac:dyDescent="0.25">
      <c r="A913">
        <v>391903</v>
      </c>
      <c r="B913" t="s">
        <v>3630</v>
      </c>
      <c r="C913">
        <v>0</v>
      </c>
      <c r="D913">
        <v>0</v>
      </c>
      <c r="E913" t="s">
        <v>3630</v>
      </c>
      <c r="F913" t="s">
        <v>3630</v>
      </c>
    </row>
    <row r="914" spans="1:6" x14ac:dyDescent="0.25">
      <c r="A914">
        <v>4353503</v>
      </c>
      <c r="B914" t="s">
        <v>3630</v>
      </c>
      <c r="C914">
        <v>0</v>
      </c>
      <c r="D914">
        <v>0</v>
      </c>
      <c r="E914" t="s">
        <v>3630</v>
      </c>
      <c r="F914" t="s">
        <v>3630</v>
      </c>
    </row>
    <row r="915" spans="1:6" x14ac:dyDescent="0.25">
      <c r="A915">
        <v>194703</v>
      </c>
      <c r="B915" t="s">
        <v>3630</v>
      </c>
      <c r="C915">
        <v>0</v>
      </c>
      <c r="D915">
        <v>0</v>
      </c>
      <c r="E915" t="s">
        <v>3630</v>
      </c>
      <c r="F915" t="s">
        <v>3630</v>
      </c>
    </row>
    <row r="916" spans="1:6" x14ac:dyDescent="0.25">
      <c r="A916">
        <v>320803</v>
      </c>
      <c r="B916" t="s">
        <v>3630</v>
      </c>
      <c r="C916">
        <v>0</v>
      </c>
      <c r="D916">
        <v>0</v>
      </c>
      <c r="E916" t="s">
        <v>3630</v>
      </c>
      <c r="F916" t="s">
        <v>3630</v>
      </c>
    </row>
    <row r="917" spans="1:6" x14ac:dyDescent="0.25">
      <c r="A917">
        <v>179603</v>
      </c>
      <c r="B917" t="s">
        <v>3630</v>
      </c>
      <c r="C917">
        <v>0</v>
      </c>
      <c r="D917">
        <v>0</v>
      </c>
      <c r="E917" t="s">
        <v>3630</v>
      </c>
      <c r="F917" t="s">
        <v>3630</v>
      </c>
    </row>
    <row r="918" spans="1:6" x14ac:dyDescent="0.25">
      <c r="A918">
        <v>1263903</v>
      </c>
      <c r="B918" t="s">
        <v>3630</v>
      </c>
      <c r="C918">
        <v>0</v>
      </c>
      <c r="D918">
        <v>0</v>
      </c>
      <c r="E918" t="s">
        <v>3630</v>
      </c>
      <c r="F918" t="s">
        <v>3630</v>
      </c>
    </row>
    <row r="919" spans="1:6" x14ac:dyDescent="0.25">
      <c r="A919">
        <v>149803</v>
      </c>
      <c r="B919" t="s">
        <v>3630</v>
      </c>
      <c r="C919">
        <v>0</v>
      </c>
      <c r="D919">
        <v>0</v>
      </c>
      <c r="E919" t="s">
        <v>3630</v>
      </c>
      <c r="F919" t="s">
        <v>3630</v>
      </c>
    </row>
    <row r="920" spans="1:6" x14ac:dyDescent="0.25">
      <c r="A920">
        <v>233903</v>
      </c>
      <c r="B920" t="s">
        <v>3630</v>
      </c>
      <c r="C920">
        <v>0</v>
      </c>
      <c r="D920">
        <v>0</v>
      </c>
      <c r="E920" t="s">
        <v>3630</v>
      </c>
      <c r="F920" t="s">
        <v>3630</v>
      </c>
    </row>
    <row r="921" spans="1:6" x14ac:dyDescent="0.25">
      <c r="A921">
        <v>417603</v>
      </c>
      <c r="B921" t="s">
        <v>3630</v>
      </c>
      <c r="C921">
        <v>0</v>
      </c>
      <c r="D921">
        <v>0</v>
      </c>
      <c r="E921" t="s">
        <v>3630</v>
      </c>
      <c r="F921" t="s">
        <v>3630</v>
      </c>
    </row>
    <row r="922" spans="1:6" x14ac:dyDescent="0.25">
      <c r="A922">
        <v>283503</v>
      </c>
      <c r="B922" t="s">
        <v>3630</v>
      </c>
      <c r="C922">
        <v>0</v>
      </c>
      <c r="D922">
        <v>0</v>
      </c>
      <c r="E922" t="s">
        <v>3630</v>
      </c>
      <c r="F922" t="s">
        <v>3630</v>
      </c>
    </row>
    <row r="923" spans="1:6" x14ac:dyDescent="0.25">
      <c r="A923">
        <v>2021303</v>
      </c>
      <c r="B923" t="s">
        <v>3630</v>
      </c>
      <c r="C923">
        <v>0</v>
      </c>
      <c r="D923">
        <v>0</v>
      </c>
      <c r="E923" t="s">
        <v>3630</v>
      </c>
      <c r="F923" t="s">
        <v>3630</v>
      </c>
    </row>
    <row r="924" spans="1:6" x14ac:dyDescent="0.25">
      <c r="A924">
        <v>2253203</v>
      </c>
      <c r="B924" t="s">
        <v>3630</v>
      </c>
      <c r="C924">
        <v>0</v>
      </c>
      <c r="D924">
        <v>0</v>
      </c>
      <c r="E924" t="s">
        <v>3630</v>
      </c>
      <c r="F924" t="s">
        <v>3630</v>
      </c>
    </row>
    <row r="925" spans="1:6" x14ac:dyDescent="0.25">
      <c r="A925">
        <v>27203</v>
      </c>
      <c r="B925" t="s">
        <v>3630</v>
      </c>
      <c r="C925">
        <v>0</v>
      </c>
      <c r="D925">
        <v>0</v>
      </c>
      <c r="E925" t="s">
        <v>3630</v>
      </c>
      <c r="F925" t="s">
        <v>3630</v>
      </c>
    </row>
    <row r="926" spans="1:6" x14ac:dyDescent="0.25">
      <c r="A926">
        <v>42703</v>
      </c>
      <c r="B926" t="s">
        <v>3630</v>
      </c>
      <c r="C926">
        <v>0</v>
      </c>
      <c r="D926">
        <v>0</v>
      </c>
      <c r="E926" t="s">
        <v>3630</v>
      </c>
      <c r="F926" t="s">
        <v>3630</v>
      </c>
    </row>
    <row r="927" spans="1:6" x14ac:dyDescent="0.25">
      <c r="A927">
        <v>86503</v>
      </c>
      <c r="B927" t="s">
        <v>3630</v>
      </c>
      <c r="C927">
        <v>0</v>
      </c>
      <c r="D927">
        <v>0</v>
      </c>
      <c r="E927" t="s">
        <v>3630</v>
      </c>
      <c r="F927" t="s">
        <v>3630</v>
      </c>
    </row>
    <row r="928" spans="1:6" x14ac:dyDescent="0.25">
      <c r="A928">
        <v>137703</v>
      </c>
      <c r="B928" t="s">
        <v>3630</v>
      </c>
      <c r="C928">
        <v>0</v>
      </c>
      <c r="D928">
        <v>0</v>
      </c>
      <c r="E928" t="s">
        <v>3630</v>
      </c>
      <c r="F928" t="s">
        <v>3630</v>
      </c>
    </row>
    <row r="929" spans="1:6" x14ac:dyDescent="0.25">
      <c r="A929">
        <v>1829203</v>
      </c>
      <c r="B929" t="s">
        <v>3630</v>
      </c>
      <c r="C929">
        <v>0</v>
      </c>
      <c r="D929">
        <v>0</v>
      </c>
      <c r="E929" t="s">
        <v>3630</v>
      </c>
      <c r="F929" t="s">
        <v>3630</v>
      </c>
    </row>
    <row r="930" spans="1:6" x14ac:dyDescent="0.25">
      <c r="A930">
        <v>2920003</v>
      </c>
      <c r="B930" t="s">
        <v>3630</v>
      </c>
      <c r="C930">
        <v>0</v>
      </c>
      <c r="D930">
        <v>0</v>
      </c>
      <c r="E930" t="s">
        <v>3630</v>
      </c>
      <c r="F930" t="s">
        <v>3630</v>
      </c>
    </row>
    <row r="931" spans="1:6" x14ac:dyDescent="0.25">
      <c r="A931">
        <v>175603</v>
      </c>
      <c r="B931" t="s">
        <v>3630</v>
      </c>
      <c r="C931">
        <v>0</v>
      </c>
      <c r="D931">
        <v>0</v>
      </c>
      <c r="E931" t="s">
        <v>3630</v>
      </c>
      <c r="F931" t="s">
        <v>3630</v>
      </c>
    </row>
    <row r="932" spans="1:6" x14ac:dyDescent="0.25">
      <c r="A932">
        <v>5620903</v>
      </c>
      <c r="B932" t="s">
        <v>3630</v>
      </c>
      <c r="C932">
        <v>0</v>
      </c>
      <c r="D932">
        <v>0</v>
      </c>
      <c r="E932" t="s">
        <v>3630</v>
      </c>
      <c r="F932" t="s">
        <v>3630</v>
      </c>
    </row>
    <row r="933" spans="1:6" x14ac:dyDescent="0.25">
      <c r="A933">
        <v>176303</v>
      </c>
      <c r="B933" t="s">
        <v>3630</v>
      </c>
      <c r="C933">
        <v>0</v>
      </c>
      <c r="D933">
        <v>0</v>
      </c>
      <c r="E933" t="s">
        <v>3630</v>
      </c>
      <c r="F933" t="s">
        <v>3630</v>
      </c>
    </row>
    <row r="934" spans="1:6" x14ac:dyDescent="0.25">
      <c r="A934">
        <v>1781203</v>
      </c>
      <c r="B934" t="s">
        <v>3630</v>
      </c>
      <c r="C934">
        <v>0</v>
      </c>
      <c r="D934">
        <v>0</v>
      </c>
      <c r="E934" t="s">
        <v>3630</v>
      </c>
      <c r="F934" t="s">
        <v>3630</v>
      </c>
    </row>
    <row r="935" spans="1:6" x14ac:dyDescent="0.25">
      <c r="A935">
        <v>5565703</v>
      </c>
      <c r="B935" t="s">
        <v>3630</v>
      </c>
      <c r="C935">
        <v>0</v>
      </c>
      <c r="D935">
        <v>0</v>
      </c>
      <c r="E935" t="s">
        <v>3630</v>
      </c>
      <c r="F935" t="s">
        <v>3630</v>
      </c>
    </row>
    <row r="936" spans="1:6" x14ac:dyDescent="0.25">
      <c r="A936">
        <v>6443703</v>
      </c>
      <c r="B936" t="s">
        <v>3630</v>
      </c>
      <c r="C936">
        <v>0</v>
      </c>
      <c r="D936">
        <v>0</v>
      </c>
      <c r="E936" t="s">
        <v>3630</v>
      </c>
      <c r="F936" t="s">
        <v>3630</v>
      </c>
    </row>
    <row r="937" spans="1:6" x14ac:dyDescent="0.25">
      <c r="A937">
        <v>1563203</v>
      </c>
      <c r="B937" t="s">
        <v>3630</v>
      </c>
      <c r="C937">
        <v>0</v>
      </c>
      <c r="D937">
        <v>0</v>
      </c>
      <c r="E937" t="s">
        <v>3630</v>
      </c>
      <c r="F937" t="s">
        <v>3630</v>
      </c>
    </row>
    <row r="938" spans="1:6" x14ac:dyDescent="0.25">
      <c r="A938">
        <v>5434003</v>
      </c>
      <c r="B938" t="s">
        <v>3630</v>
      </c>
      <c r="C938">
        <v>0</v>
      </c>
      <c r="D938">
        <v>0</v>
      </c>
      <c r="E938" t="s">
        <v>3630</v>
      </c>
      <c r="F938" t="s">
        <v>3630</v>
      </c>
    </row>
    <row r="939" spans="1:6" x14ac:dyDescent="0.25">
      <c r="A939">
        <v>178403</v>
      </c>
      <c r="B939" t="s">
        <v>3630</v>
      </c>
      <c r="C939">
        <v>0</v>
      </c>
      <c r="D939">
        <v>0</v>
      </c>
      <c r="E939" t="s">
        <v>3630</v>
      </c>
      <c r="F939" t="s">
        <v>3630</v>
      </c>
    </row>
    <row r="940" spans="1:6" x14ac:dyDescent="0.25">
      <c r="A940">
        <v>424003</v>
      </c>
      <c r="B940" t="s">
        <v>3630</v>
      </c>
      <c r="C940">
        <v>0</v>
      </c>
      <c r="D940">
        <v>0</v>
      </c>
      <c r="E940" t="s">
        <v>3630</v>
      </c>
      <c r="F940" t="s">
        <v>3630</v>
      </c>
    </row>
    <row r="941" spans="1:6" x14ac:dyDescent="0.25">
      <c r="A941">
        <v>414403</v>
      </c>
      <c r="B941" t="s">
        <v>3630</v>
      </c>
      <c r="C941">
        <v>0</v>
      </c>
      <c r="D941">
        <v>0</v>
      </c>
      <c r="E941" t="s">
        <v>3630</v>
      </c>
      <c r="F941" t="s">
        <v>3630</v>
      </c>
    </row>
    <row r="942" spans="1:6" x14ac:dyDescent="0.25">
      <c r="A942">
        <v>139903</v>
      </c>
      <c r="B942" t="s">
        <v>3630</v>
      </c>
      <c r="C942">
        <v>0</v>
      </c>
      <c r="D942">
        <v>0</v>
      </c>
      <c r="E942" t="s">
        <v>3630</v>
      </c>
      <c r="F942" t="s">
        <v>3630</v>
      </c>
    </row>
    <row r="943" spans="1:6" x14ac:dyDescent="0.25">
      <c r="A943">
        <v>176903</v>
      </c>
      <c r="B943" t="s">
        <v>3630</v>
      </c>
      <c r="C943">
        <v>0</v>
      </c>
      <c r="D943">
        <v>0</v>
      </c>
      <c r="E943" t="s">
        <v>3630</v>
      </c>
      <c r="F943" t="s">
        <v>3630</v>
      </c>
    </row>
    <row r="944" spans="1:6" x14ac:dyDescent="0.25">
      <c r="A944">
        <v>420703</v>
      </c>
      <c r="B944" t="s">
        <v>3630</v>
      </c>
      <c r="C944">
        <v>0</v>
      </c>
      <c r="D944">
        <v>0</v>
      </c>
      <c r="E944" t="s">
        <v>3630</v>
      </c>
      <c r="F944" t="s">
        <v>3630</v>
      </c>
    </row>
    <row r="945" spans="1:6" x14ac:dyDescent="0.25">
      <c r="A945">
        <v>422203</v>
      </c>
      <c r="B945" t="s">
        <v>3630</v>
      </c>
      <c r="C945">
        <v>0</v>
      </c>
      <c r="D945">
        <v>0</v>
      </c>
      <c r="E945" t="s">
        <v>3630</v>
      </c>
      <c r="F945" t="s">
        <v>3630</v>
      </c>
    </row>
    <row r="946" spans="1:6" x14ac:dyDescent="0.25">
      <c r="A946">
        <v>416103</v>
      </c>
      <c r="B946" t="s">
        <v>3630</v>
      </c>
      <c r="C946">
        <v>0</v>
      </c>
      <c r="D946">
        <v>0</v>
      </c>
      <c r="E946" t="s">
        <v>3630</v>
      </c>
      <c r="F946" t="s">
        <v>3630</v>
      </c>
    </row>
    <row r="947" spans="1:6" x14ac:dyDescent="0.25">
      <c r="A947">
        <v>1663203</v>
      </c>
      <c r="B947" t="s">
        <v>3630</v>
      </c>
      <c r="C947">
        <v>0</v>
      </c>
      <c r="D947">
        <v>0</v>
      </c>
      <c r="E947" t="s">
        <v>3630</v>
      </c>
      <c r="F947" t="s">
        <v>3630</v>
      </c>
    </row>
    <row r="948" spans="1:6" x14ac:dyDescent="0.25">
      <c r="A948">
        <v>93403</v>
      </c>
      <c r="B948" t="s">
        <v>3630</v>
      </c>
      <c r="C948">
        <v>0</v>
      </c>
      <c r="D948">
        <v>0</v>
      </c>
      <c r="E948" t="s">
        <v>3630</v>
      </c>
      <c r="F948" t="s">
        <v>3630</v>
      </c>
    </row>
    <row r="949" spans="1:6" x14ac:dyDescent="0.25">
      <c r="A949">
        <v>175303</v>
      </c>
      <c r="B949" t="s">
        <v>3630</v>
      </c>
      <c r="C949">
        <v>0</v>
      </c>
      <c r="D949">
        <v>0</v>
      </c>
      <c r="E949" t="s">
        <v>3630</v>
      </c>
      <c r="F949" t="s">
        <v>3630</v>
      </c>
    </row>
    <row r="950" spans="1:6" x14ac:dyDescent="0.25">
      <c r="A950">
        <v>415603</v>
      </c>
      <c r="B950" t="s">
        <v>3630</v>
      </c>
      <c r="C950">
        <v>0</v>
      </c>
      <c r="D950">
        <v>0</v>
      </c>
      <c r="E950" t="s">
        <v>3630</v>
      </c>
      <c r="F950" t="s">
        <v>3630</v>
      </c>
    </row>
    <row r="951" spans="1:6" x14ac:dyDescent="0.25">
      <c r="A951">
        <v>112703</v>
      </c>
      <c r="B951" t="s">
        <v>3630</v>
      </c>
      <c r="C951">
        <v>0</v>
      </c>
      <c r="D951">
        <v>0</v>
      </c>
      <c r="E951" t="s">
        <v>3630</v>
      </c>
      <c r="F951" t="s">
        <v>3630</v>
      </c>
    </row>
    <row r="952" spans="1:6" x14ac:dyDescent="0.25">
      <c r="A952">
        <v>112803</v>
      </c>
      <c r="B952" t="s">
        <v>3630</v>
      </c>
      <c r="C952">
        <v>0</v>
      </c>
      <c r="D952">
        <v>0</v>
      </c>
      <c r="E952" t="s">
        <v>3630</v>
      </c>
      <c r="F952" t="s">
        <v>3630</v>
      </c>
    </row>
    <row r="953" spans="1:6" x14ac:dyDescent="0.25">
      <c r="A953">
        <v>113203</v>
      </c>
      <c r="B953" t="s">
        <v>3630</v>
      </c>
      <c r="C953">
        <v>0</v>
      </c>
      <c r="D953">
        <v>0</v>
      </c>
      <c r="E953" t="s">
        <v>3630</v>
      </c>
      <c r="F953" t="s">
        <v>3630</v>
      </c>
    </row>
    <row r="954" spans="1:6" x14ac:dyDescent="0.25">
      <c r="A954">
        <v>116003</v>
      </c>
      <c r="B954" t="s">
        <v>3630</v>
      </c>
      <c r="C954">
        <v>0</v>
      </c>
      <c r="D954">
        <v>0</v>
      </c>
      <c r="E954" t="s">
        <v>3630</v>
      </c>
      <c r="F954" t="s">
        <v>3630</v>
      </c>
    </row>
    <row r="955" spans="1:6" x14ac:dyDescent="0.25">
      <c r="A955">
        <v>119803</v>
      </c>
      <c r="B955" t="s">
        <v>3630</v>
      </c>
      <c r="C955">
        <v>0</v>
      </c>
      <c r="D955">
        <v>0</v>
      </c>
      <c r="E955" t="s">
        <v>3630</v>
      </c>
      <c r="F955" t="s">
        <v>3630</v>
      </c>
    </row>
    <row r="956" spans="1:6" x14ac:dyDescent="0.25">
      <c r="A956">
        <v>119903</v>
      </c>
      <c r="B956" t="s">
        <v>3630</v>
      </c>
      <c r="C956">
        <v>0</v>
      </c>
      <c r="D956">
        <v>0</v>
      </c>
      <c r="E956" t="s">
        <v>3630</v>
      </c>
      <c r="F956" t="s">
        <v>3630</v>
      </c>
    </row>
    <row r="957" spans="1:6" x14ac:dyDescent="0.25">
      <c r="A957">
        <v>67003</v>
      </c>
      <c r="B957" t="s">
        <v>3630</v>
      </c>
      <c r="C957">
        <v>0</v>
      </c>
      <c r="D957">
        <v>0</v>
      </c>
      <c r="E957" t="s">
        <v>3630</v>
      </c>
      <c r="F957" t="s">
        <v>3630</v>
      </c>
    </row>
    <row r="958" spans="1:6" x14ac:dyDescent="0.25">
      <c r="A958">
        <v>67803</v>
      </c>
      <c r="B958" t="s">
        <v>3630</v>
      </c>
      <c r="C958">
        <v>0</v>
      </c>
      <c r="D958">
        <v>0</v>
      </c>
      <c r="E958" t="s">
        <v>3630</v>
      </c>
      <c r="F958" t="s">
        <v>3630</v>
      </c>
    </row>
    <row r="959" spans="1:6" x14ac:dyDescent="0.25">
      <c r="A959">
        <v>69503</v>
      </c>
      <c r="B959" t="s">
        <v>3630</v>
      </c>
      <c r="C959">
        <v>0</v>
      </c>
      <c r="D959">
        <v>0</v>
      </c>
      <c r="E959" t="s">
        <v>3630</v>
      </c>
      <c r="F959" t="s">
        <v>3630</v>
      </c>
    </row>
    <row r="960" spans="1:6" x14ac:dyDescent="0.25">
      <c r="A960">
        <v>73203</v>
      </c>
      <c r="B960" t="s">
        <v>3630</v>
      </c>
      <c r="C960">
        <v>0</v>
      </c>
      <c r="D960">
        <v>0</v>
      </c>
      <c r="E960" t="s">
        <v>3630</v>
      </c>
      <c r="F960" t="s">
        <v>3630</v>
      </c>
    </row>
    <row r="961" spans="1:6" x14ac:dyDescent="0.25">
      <c r="A961">
        <v>76803</v>
      </c>
      <c r="B961" t="s">
        <v>3630</v>
      </c>
      <c r="C961">
        <v>0</v>
      </c>
      <c r="D961">
        <v>0</v>
      </c>
      <c r="E961" t="s">
        <v>3630</v>
      </c>
      <c r="F961" t="s">
        <v>3630</v>
      </c>
    </row>
    <row r="962" spans="1:6" x14ac:dyDescent="0.25">
      <c r="A962">
        <v>2198903</v>
      </c>
      <c r="B962" t="s">
        <v>3630</v>
      </c>
      <c r="C962">
        <v>0</v>
      </c>
      <c r="D962">
        <v>0</v>
      </c>
      <c r="E962" t="s">
        <v>3630</v>
      </c>
      <c r="F962" t="s">
        <v>3630</v>
      </c>
    </row>
    <row r="963" spans="1:6" x14ac:dyDescent="0.25">
      <c r="A963">
        <v>2685203</v>
      </c>
      <c r="B963" t="s">
        <v>3630</v>
      </c>
      <c r="C963">
        <v>0</v>
      </c>
      <c r="D963">
        <v>0</v>
      </c>
      <c r="E963" t="s">
        <v>3630</v>
      </c>
      <c r="F963" t="s">
        <v>3630</v>
      </c>
    </row>
    <row r="964" spans="1:6" x14ac:dyDescent="0.25">
      <c r="A964">
        <v>2711203</v>
      </c>
      <c r="B964" t="s">
        <v>3630</v>
      </c>
      <c r="C964">
        <v>0</v>
      </c>
      <c r="D964">
        <v>0</v>
      </c>
      <c r="E964" t="s">
        <v>3630</v>
      </c>
      <c r="F964" t="s">
        <v>3630</v>
      </c>
    </row>
    <row r="965" spans="1:6" x14ac:dyDescent="0.25">
      <c r="A965">
        <v>2631203</v>
      </c>
      <c r="B965" t="s">
        <v>3630</v>
      </c>
      <c r="C965">
        <v>0</v>
      </c>
      <c r="D965">
        <v>0</v>
      </c>
      <c r="E965" t="s">
        <v>3630</v>
      </c>
      <c r="F965" t="s">
        <v>3630</v>
      </c>
    </row>
    <row r="966" spans="1:6" x14ac:dyDescent="0.25">
      <c r="A966">
        <v>419203</v>
      </c>
      <c r="B966" t="s">
        <v>3630</v>
      </c>
      <c r="C966">
        <v>0</v>
      </c>
      <c r="D966">
        <v>0</v>
      </c>
      <c r="E966" t="s">
        <v>3630</v>
      </c>
      <c r="F966" t="s">
        <v>3630</v>
      </c>
    </row>
    <row r="967" spans="1:6" x14ac:dyDescent="0.25">
      <c r="A967">
        <v>2879403</v>
      </c>
      <c r="B967" t="s">
        <v>3630</v>
      </c>
      <c r="C967">
        <v>0</v>
      </c>
      <c r="D967">
        <v>0</v>
      </c>
      <c r="E967" t="s">
        <v>3630</v>
      </c>
      <c r="F967" t="s">
        <v>3630</v>
      </c>
    </row>
    <row r="968" spans="1:6" x14ac:dyDescent="0.25">
      <c r="A968">
        <v>5063203</v>
      </c>
      <c r="B968" t="s">
        <v>3630</v>
      </c>
      <c r="C968">
        <v>0</v>
      </c>
      <c r="D968">
        <v>0</v>
      </c>
      <c r="E968" t="s">
        <v>3630</v>
      </c>
      <c r="F968" t="s">
        <v>3630</v>
      </c>
    </row>
    <row r="969" spans="1:6" x14ac:dyDescent="0.25">
      <c r="A969">
        <v>2873203</v>
      </c>
      <c r="B969" t="s">
        <v>3630</v>
      </c>
      <c r="C969">
        <v>0</v>
      </c>
      <c r="D969">
        <v>0</v>
      </c>
      <c r="E969" t="s">
        <v>3630</v>
      </c>
      <c r="F969" t="s">
        <v>3630</v>
      </c>
    </row>
    <row r="970" spans="1:6" x14ac:dyDescent="0.25">
      <c r="A970">
        <v>416003</v>
      </c>
      <c r="B970" t="s">
        <v>3630</v>
      </c>
      <c r="C970">
        <v>0</v>
      </c>
      <c r="D970">
        <v>0</v>
      </c>
      <c r="E970" t="s">
        <v>3630</v>
      </c>
      <c r="F970" t="s">
        <v>3630</v>
      </c>
    </row>
    <row r="971" spans="1:6" x14ac:dyDescent="0.25">
      <c r="A971">
        <v>5431503</v>
      </c>
      <c r="B971" t="s">
        <v>3630</v>
      </c>
      <c r="C971">
        <v>0</v>
      </c>
      <c r="D971">
        <v>0</v>
      </c>
      <c r="E971" t="s">
        <v>3630</v>
      </c>
      <c r="F971" t="s">
        <v>3630</v>
      </c>
    </row>
    <row r="972" spans="1:6" x14ac:dyDescent="0.25">
      <c r="A972">
        <v>5431703</v>
      </c>
      <c r="B972" t="s">
        <v>3630</v>
      </c>
      <c r="C972">
        <v>0</v>
      </c>
      <c r="D972">
        <v>0</v>
      </c>
      <c r="E972" t="s">
        <v>3630</v>
      </c>
      <c r="F972" t="s">
        <v>3630</v>
      </c>
    </row>
    <row r="973" spans="1:6" x14ac:dyDescent="0.25">
      <c r="A973">
        <v>5431803</v>
      </c>
      <c r="B973" t="s">
        <v>3630</v>
      </c>
      <c r="C973">
        <v>0</v>
      </c>
      <c r="D973">
        <v>0</v>
      </c>
      <c r="E973" t="s">
        <v>3630</v>
      </c>
      <c r="F973" t="s">
        <v>3630</v>
      </c>
    </row>
    <row r="974" spans="1:6" x14ac:dyDescent="0.25">
      <c r="A974">
        <v>5432003</v>
      </c>
      <c r="B974" t="s">
        <v>3630</v>
      </c>
      <c r="C974">
        <v>0</v>
      </c>
      <c r="D974">
        <v>0</v>
      </c>
      <c r="E974" t="s">
        <v>3630</v>
      </c>
      <c r="F974" t="s">
        <v>3630</v>
      </c>
    </row>
    <row r="975" spans="1:6" x14ac:dyDescent="0.25">
      <c r="A975">
        <v>5035203</v>
      </c>
      <c r="B975" t="s">
        <v>3630</v>
      </c>
      <c r="C975">
        <v>0</v>
      </c>
      <c r="D975">
        <v>0</v>
      </c>
      <c r="E975" t="s">
        <v>3630</v>
      </c>
      <c r="F975" t="s">
        <v>3630</v>
      </c>
    </row>
    <row r="976" spans="1:6" x14ac:dyDescent="0.25">
      <c r="A976">
        <v>5075203</v>
      </c>
      <c r="B976" t="s">
        <v>3630</v>
      </c>
      <c r="C976">
        <v>0</v>
      </c>
      <c r="D976">
        <v>0</v>
      </c>
      <c r="E976" t="s">
        <v>3630</v>
      </c>
      <c r="F976" t="s">
        <v>3630</v>
      </c>
    </row>
    <row r="977" spans="1:6" x14ac:dyDescent="0.25">
      <c r="A977">
        <v>5597803</v>
      </c>
      <c r="B977" t="s">
        <v>3630</v>
      </c>
      <c r="C977">
        <v>0</v>
      </c>
      <c r="D977">
        <v>0</v>
      </c>
      <c r="E977" t="s">
        <v>3630</v>
      </c>
      <c r="F977" t="s">
        <v>3630</v>
      </c>
    </row>
    <row r="978" spans="1:6" x14ac:dyDescent="0.25">
      <c r="A978">
        <v>5493703</v>
      </c>
      <c r="B978" t="s">
        <v>3630</v>
      </c>
      <c r="C978">
        <v>0</v>
      </c>
      <c r="D978">
        <v>0</v>
      </c>
      <c r="E978" t="s">
        <v>3630</v>
      </c>
      <c r="F978" t="s">
        <v>3630</v>
      </c>
    </row>
    <row r="979" spans="1:6" x14ac:dyDescent="0.25">
      <c r="A979">
        <v>4509203</v>
      </c>
      <c r="B979" t="s">
        <v>3630</v>
      </c>
      <c r="C979">
        <v>0</v>
      </c>
      <c r="D979">
        <v>0</v>
      </c>
      <c r="E979" t="s">
        <v>3630</v>
      </c>
      <c r="F979" t="s">
        <v>3630</v>
      </c>
    </row>
    <row r="980" spans="1:6" x14ac:dyDescent="0.25">
      <c r="A980">
        <v>5493903</v>
      </c>
      <c r="B980" t="s">
        <v>3630</v>
      </c>
      <c r="C980">
        <v>0</v>
      </c>
      <c r="D980">
        <v>0</v>
      </c>
      <c r="E980" t="s">
        <v>3630</v>
      </c>
      <c r="F980" t="s">
        <v>3630</v>
      </c>
    </row>
    <row r="981" spans="1:6" x14ac:dyDescent="0.25">
      <c r="A981">
        <v>2329203</v>
      </c>
      <c r="B981" t="s">
        <v>3630</v>
      </c>
      <c r="C981">
        <v>0</v>
      </c>
      <c r="D981">
        <v>0</v>
      </c>
      <c r="E981" t="s">
        <v>3630</v>
      </c>
      <c r="F981" t="s">
        <v>3630</v>
      </c>
    </row>
    <row r="982" spans="1:6" x14ac:dyDescent="0.25">
      <c r="A982">
        <v>4263403</v>
      </c>
      <c r="B982" t="s">
        <v>3630</v>
      </c>
      <c r="C982">
        <v>0</v>
      </c>
      <c r="D982">
        <v>0</v>
      </c>
      <c r="E982" t="s">
        <v>3630</v>
      </c>
      <c r="F982" t="s">
        <v>3630</v>
      </c>
    </row>
    <row r="983" spans="1:6" x14ac:dyDescent="0.25">
      <c r="A983">
        <v>5431403</v>
      </c>
      <c r="B983" t="s">
        <v>3630</v>
      </c>
      <c r="C983">
        <v>0</v>
      </c>
      <c r="D983">
        <v>0</v>
      </c>
      <c r="E983" t="s">
        <v>3630</v>
      </c>
      <c r="F983" t="s">
        <v>3630</v>
      </c>
    </row>
    <row r="984" spans="1:6" x14ac:dyDescent="0.25">
      <c r="A984">
        <v>5427803</v>
      </c>
      <c r="B984" t="s">
        <v>3630</v>
      </c>
      <c r="C984">
        <v>0</v>
      </c>
      <c r="D984">
        <v>0</v>
      </c>
      <c r="E984" t="s">
        <v>3630</v>
      </c>
      <c r="F984" t="s">
        <v>3630</v>
      </c>
    </row>
    <row r="985" spans="1:6" x14ac:dyDescent="0.25">
      <c r="A985">
        <v>5427903</v>
      </c>
      <c r="B985" t="s">
        <v>3630</v>
      </c>
      <c r="C985">
        <v>0</v>
      </c>
      <c r="D985">
        <v>0</v>
      </c>
      <c r="E985" t="s">
        <v>3630</v>
      </c>
      <c r="F985" t="s">
        <v>3630</v>
      </c>
    </row>
    <row r="986" spans="1:6" x14ac:dyDescent="0.25">
      <c r="A986">
        <v>5467903</v>
      </c>
      <c r="B986" t="s">
        <v>3630</v>
      </c>
      <c r="C986">
        <v>0</v>
      </c>
      <c r="D986">
        <v>0</v>
      </c>
      <c r="E986" t="s">
        <v>3630</v>
      </c>
      <c r="F986" t="s">
        <v>3630</v>
      </c>
    </row>
    <row r="987" spans="1:6" x14ac:dyDescent="0.25">
      <c r="A987">
        <v>420203</v>
      </c>
      <c r="B987" t="s">
        <v>3630</v>
      </c>
      <c r="C987">
        <v>0</v>
      </c>
      <c r="D987">
        <v>0</v>
      </c>
      <c r="E987" t="s">
        <v>3630</v>
      </c>
      <c r="F987" t="s">
        <v>3630</v>
      </c>
    </row>
    <row r="988" spans="1:6" x14ac:dyDescent="0.25">
      <c r="A988">
        <v>5877703</v>
      </c>
      <c r="B988" t="s">
        <v>3630</v>
      </c>
      <c r="C988">
        <v>0</v>
      </c>
      <c r="D988">
        <v>0</v>
      </c>
      <c r="E988" t="s">
        <v>3630</v>
      </c>
      <c r="F988" t="s">
        <v>3630</v>
      </c>
    </row>
    <row r="989" spans="1:6" x14ac:dyDescent="0.25">
      <c r="A989">
        <v>6064603</v>
      </c>
      <c r="B989" t="s">
        <v>3630</v>
      </c>
      <c r="C989">
        <v>0</v>
      </c>
      <c r="D989">
        <v>0</v>
      </c>
      <c r="E989" t="s">
        <v>3630</v>
      </c>
      <c r="F989" t="s">
        <v>3630</v>
      </c>
    </row>
    <row r="990" spans="1:6" x14ac:dyDescent="0.25">
      <c r="A990">
        <v>425003</v>
      </c>
      <c r="B990" t="s">
        <v>3630</v>
      </c>
      <c r="C990">
        <v>0</v>
      </c>
      <c r="D990">
        <v>0</v>
      </c>
      <c r="E990" t="s">
        <v>3630</v>
      </c>
      <c r="F990" t="s">
        <v>3630</v>
      </c>
    </row>
    <row r="991" spans="1:6" x14ac:dyDescent="0.25">
      <c r="A991">
        <v>6290303</v>
      </c>
      <c r="B991" t="s">
        <v>3630</v>
      </c>
      <c r="C991">
        <v>0</v>
      </c>
      <c r="D991">
        <v>0</v>
      </c>
      <c r="E991" t="s">
        <v>3630</v>
      </c>
      <c r="F991" t="s">
        <v>3630</v>
      </c>
    </row>
    <row r="992" spans="1:6" x14ac:dyDescent="0.25">
      <c r="A992">
        <v>5976603</v>
      </c>
      <c r="B992" t="s">
        <v>3630</v>
      </c>
      <c r="C992">
        <v>0</v>
      </c>
      <c r="D992">
        <v>0</v>
      </c>
      <c r="E992" t="s">
        <v>3630</v>
      </c>
      <c r="F992" t="s">
        <v>3630</v>
      </c>
    </row>
    <row r="993" spans="1:6" x14ac:dyDescent="0.25">
      <c r="A993">
        <v>5928603</v>
      </c>
      <c r="B993" t="s">
        <v>3630</v>
      </c>
      <c r="C993">
        <v>0</v>
      </c>
      <c r="D993">
        <v>0</v>
      </c>
      <c r="E993" t="s">
        <v>3630</v>
      </c>
      <c r="F993" t="s">
        <v>3630</v>
      </c>
    </row>
    <row r="994" spans="1:6" x14ac:dyDescent="0.25">
      <c r="A994">
        <v>6168503</v>
      </c>
      <c r="B994" t="s">
        <v>3630</v>
      </c>
      <c r="C994">
        <v>0</v>
      </c>
      <c r="D994">
        <v>0</v>
      </c>
      <c r="E994" t="s">
        <v>3630</v>
      </c>
      <c r="F994" t="s">
        <v>3630</v>
      </c>
    </row>
    <row r="995" spans="1:6" x14ac:dyDescent="0.25">
      <c r="A995">
        <v>126003</v>
      </c>
      <c r="B995" t="s">
        <v>3630</v>
      </c>
      <c r="C995">
        <v>0</v>
      </c>
      <c r="D995">
        <v>0</v>
      </c>
      <c r="E995" t="s">
        <v>3630</v>
      </c>
      <c r="F995" t="s">
        <v>3630</v>
      </c>
    </row>
    <row r="996" spans="1:6" x14ac:dyDescent="0.25">
      <c r="A996">
        <v>6309803</v>
      </c>
      <c r="B996" t="s">
        <v>3630</v>
      </c>
      <c r="C996">
        <v>0</v>
      </c>
      <c r="D996">
        <v>0</v>
      </c>
      <c r="E996" t="s">
        <v>3630</v>
      </c>
      <c r="F996" t="s">
        <v>3630</v>
      </c>
    </row>
    <row r="997" spans="1:6" x14ac:dyDescent="0.25">
      <c r="A997">
        <v>6355803</v>
      </c>
      <c r="B997" t="s">
        <v>3630</v>
      </c>
      <c r="C997">
        <v>0</v>
      </c>
      <c r="D997">
        <v>0</v>
      </c>
      <c r="E997" t="s">
        <v>3630</v>
      </c>
      <c r="F997" t="s">
        <v>3630</v>
      </c>
    </row>
    <row r="998" spans="1:6" x14ac:dyDescent="0.25">
      <c r="A998">
        <v>6355703</v>
      </c>
      <c r="B998" t="s">
        <v>3630</v>
      </c>
      <c r="C998">
        <v>0</v>
      </c>
      <c r="D998">
        <v>0</v>
      </c>
      <c r="E998" t="s">
        <v>3630</v>
      </c>
      <c r="F998" t="s">
        <v>3630</v>
      </c>
    </row>
    <row r="999" spans="1:6" x14ac:dyDescent="0.25">
      <c r="A999">
        <v>6160503</v>
      </c>
      <c r="B999" t="s">
        <v>3630</v>
      </c>
      <c r="C999">
        <v>0</v>
      </c>
      <c r="D999">
        <v>0</v>
      </c>
      <c r="E999" t="s">
        <v>3630</v>
      </c>
      <c r="F999" t="s">
        <v>3630</v>
      </c>
    </row>
    <row r="1000" spans="1:6" x14ac:dyDescent="0.25">
      <c r="A1000">
        <v>6461903</v>
      </c>
      <c r="B1000" t="s">
        <v>3630</v>
      </c>
      <c r="C1000">
        <v>0</v>
      </c>
      <c r="D1000">
        <v>0</v>
      </c>
      <c r="E1000" t="s">
        <v>3630</v>
      </c>
      <c r="F1000" t="s">
        <v>3630</v>
      </c>
    </row>
    <row r="1001" spans="1:6" x14ac:dyDescent="0.25">
      <c r="A1001">
        <v>6462103</v>
      </c>
      <c r="B1001" t="s">
        <v>3630</v>
      </c>
      <c r="C1001">
        <v>0</v>
      </c>
      <c r="D1001">
        <v>0</v>
      </c>
      <c r="E1001" t="s">
        <v>3630</v>
      </c>
      <c r="F1001" t="s">
        <v>3630</v>
      </c>
    </row>
    <row r="1002" spans="1:6" x14ac:dyDescent="0.25">
      <c r="A1002">
        <v>131903</v>
      </c>
      <c r="B1002" t="s">
        <v>3630</v>
      </c>
      <c r="C1002">
        <v>0</v>
      </c>
      <c r="D1002">
        <v>0</v>
      </c>
      <c r="E1002" t="s">
        <v>3630</v>
      </c>
      <c r="F1002" t="s">
        <v>3630</v>
      </c>
    </row>
    <row r="1003" spans="1:6" x14ac:dyDescent="0.25">
      <c r="A1003">
        <v>132603</v>
      </c>
      <c r="B1003" t="s">
        <v>3630</v>
      </c>
      <c r="C1003">
        <v>0</v>
      </c>
      <c r="D1003">
        <v>0</v>
      </c>
      <c r="E1003" t="s">
        <v>3630</v>
      </c>
      <c r="F1003" t="s">
        <v>3630</v>
      </c>
    </row>
    <row r="1004" spans="1:6" x14ac:dyDescent="0.25">
      <c r="A1004">
        <v>135903</v>
      </c>
      <c r="B1004" t="s">
        <v>3630</v>
      </c>
      <c r="C1004">
        <v>0</v>
      </c>
      <c r="D1004">
        <v>0</v>
      </c>
      <c r="E1004" t="s">
        <v>3630</v>
      </c>
      <c r="F1004" t="s">
        <v>3630</v>
      </c>
    </row>
    <row r="1005" spans="1:6" x14ac:dyDescent="0.25">
      <c r="A1005">
        <v>138303</v>
      </c>
      <c r="B1005" t="s">
        <v>3630</v>
      </c>
      <c r="C1005">
        <v>0</v>
      </c>
      <c r="D1005">
        <v>0</v>
      </c>
      <c r="E1005" t="s">
        <v>3630</v>
      </c>
      <c r="F1005" t="s">
        <v>3630</v>
      </c>
    </row>
    <row r="1006" spans="1:6" x14ac:dyDescent="0.25">
      <c r="A1006">
        <v>139303</v>
      </c>
      <c r="B1006" t="s">
        <v>3630</v>
      </c>
      <c r="C1006">
        <v>0</v>
      </c>
      <c r="D1006">
        <v>0</v>
      </c>
      <c r="E1006" t="s">
        <v>3630</v>
      </c>
      <c r="F1006" t="s">
        <v>3630</v>
      </c>
    </row>
    <row r="1007" spans="1:6" x14ac:dyDescent="0.25">
      <c r="A1007">
        <v>139803</v>
      </c>
      <c r="B1007" t="s">
        <v>3630</v>
      </c>
      <c r="C1007">
        <v>0</v>
      </c>
      <c r="D1007">
        <v>0</v>
      </c>
      <c r="E1007" t="s">
        <v>3630</v>
      </c>
      <c r="F1007" t="s">
        <v>3630</v>
      </c>
    </row>
    <row r="1008" spans="1:6" x14ac:dyDescent="0.25">
      <c r="A1008">
        <v>202303</v>
      </c>
      <c r="B1008" t="s">
        <v>3630</v>
      </c>
      <c r="C1008">
        <v>0</v>
      </c>
      <c r="D1008">
        <v>0</v>
      </c>
      <c r="E1008" t="s">
        <v>3630</v>
      </c>
      <c r="F1008" t="s">
        <v>3630</v>
      </c>
    </row>
    <row r="1009" spans="1:6" x14ac:dyDescent="0.25">
      <c r="A1009">
        <v>203203</v>
      </c>
      <c r="B1009" t="s">
        <v>3630</v>
      </c>
      <c r="C1009">
        <v>0</v>
      </c>
      <c r="D1009">
        <v>0</v>
      </c>
      <c r="E1009" t="s">
        <v>3630</v>
      </c>
      <c r="F1009" t="s">
        <v>3630</v>
      </c>
    </row>
    <row r="1010" spans="1:6" x14ac:dyDescent="0.25">
      <c r="A1010">
        <v>203303</v>
      </c>
      <c r="B1010" t="s">
        <v>3630</v>
      </c>
      <c r="C1010">
        <v>0</v>
      </c>
      <c r="D1010">
        <v>0</v>
      </c>
      <c r="E1010" t="s">
        <v>3630</v>
      </c>
      <c r="F1010" t="s">
        <v>3630</v>
      </c>
    </row>
    <row r="1011" spans="1:6" x14ac:dyDescent="0.25">
      <c r="A1011">
        <v>203403</v>
      </c>
      <c r="B1011" t="s">
        <v>3630</v>
      </c>
      <c r="C1011">
        <v>0</v>
      </c>
      <c r="D1011">
        <v>0</v>
      </c>
      <c r="E1011" t="s">
        <v>3630</v>
      </c>
      <c r="F1011" t="s">
        <v>3630</v>
      </c>
    </row>
    <row r="1012" spans="1:6" x14ac:dyDescent="0.25">
      <c r="A1012">
        <v>203603</v>
      </c>
      <c r="B1012" t="s">
        <v>3630</v>
      </c>
      <c r="C1012">
        <v>0</v>
      </c>
      <c r="D1012">
        <v>0</v>
      </c>
      <c r="E1012" t="s">
        <v>3630</v>
      </c>
      <c r="F1012" t="s">
        <v>3630</v>
      </c>
    </row>
    <row r="1013" spans="1:6" x14ac:dyDescent="0.25">
      <c r="A1013">
        <v>6462003</v>
      </c>
      <c r="B1013" t="s">
        <v>3630</v>
      </c>
      <c r="C1013">
        <v>0</v>
      </c>
      <c r="D1013">
        <v>0</v>
      </c>
      <c r="E1013" t="s">
        <v>3630</v>
      </c>
      <c r="F1013" t="s">
        <v>3630</v>
      </c>
    </row>
    <row r="1014" spans="1:6" x14ac:dyDescent="0.25">
      <c r="A1014">
        <v>6461803</v>
      </c>
      <c r="B1014" t="s">
        <v>3630</v>
      </c>
      <c r="C1014">
        <v>0</v>
      </c>
      <c r="D1014">
        <v>0</v>
      </c>
      <c r="E1014" t="s">
        <v>3630</v>
      </c>
      <c r="F1014" t="s">
        <v>3630</v>
      </c>
    </row>
    <row r="1015" spans="1:6" x14ac:dyDescent="0.25">
      <c r="A1015">
        <v>5434603</v>
      </c>
      <c r="B1015" t="s">
        <v>3630</v>
      </c>
      <c r="C1015">
        <v>0</v>
      </c>
      <c r="D1015">
        <v>0</v>
      </c>
      <c r="E1015" t="s">
        <v>3630</v>
      </c>
      <c r="F1015" t="s">
        <v>3630</v>
      </c>
    </row>
    <row r="1016" spans="1:6" x14ac:dyDescent="0.25">
      <c r="A1016">
        <v>6463703</v>
      </c>
      <c r="B1016" t="s">
        <v>3630</v>
      </c>
      <c r="C1016">
        <v>0</v>
      </c>
      <c r="D1016">
        <v>0</v>
      </c>
      <c r="E1016" t="s">
        <v>3630</v>
      </c>
      <c r="F1016" t="s">
        <v>3630</v>
      </c>
    </row>
    <row r="1017" spans="1:6" x14ac:dyDescent="0.25">
      <c r="A1017">
        <v>2779203</v>
      </c>
      <c r="B1017" t="s">
        <v>3630</v>
      </c>
      <c r="C1017">
        <v>0</v>
      </c>
      <c r="D1017">
        <v>0</v>
      </c>
      <c r="E1017" t="s">
        <v>3630</v>
      </c>
      <c r="F1017" t="s">
        <v>3630</v>
      </c>
    </row>
    <row r="1018" spans="1:6" x14ac:dyDescent="0.25">
      <c r="A1018">
        <v>6673803</v>
      </c>
      <c r="B1018" t="s">
        <v>3630</v>
      </c>
      <c r="C1018">
        <v>0</v>
      </c>
      <c r="D1018">
        <v>0</v>
      </c>
      <c r="E1018" t="s">
        <v>3630</v>
      </c>
      <c r="F1018" t="s">
        <v>3630</v>
      </c>
    </row>
    <row r="1019" spans="1:6" x14ac:dyDescent="0.25">
      <c r="A1019">
        <v>174803</v>
      </c>
      <c r="B1019" t="s">
        <v>3630</v>
      </c>
      <c r="C1019">
        <v>0</v>
      </c>
      <c r="D1019">
        <v>0</v>
      </c>
      <c r="E1019" t="s">
        <v>3630</v>
      </c>
      <c r="F1019" t="s">
        <v>3630</v>
      </c>
    </row>
    <row r="1020" spans="1:6" x14ac:dyDescent="0.25">
      <c r="A1020">
        <v>175203</v>
      </c>
      <c r="B1020" t="s">
        <v>3630</v>
      </c>
      <c r="C1020">
        <v>0</v>
      </c>
      <c r="D1020">
        <v>0</v>
      </c>
      <c r="E1020" t="s">
        <v>3630</v>
      </c>
      <c r="F1020" t="s">
        <v>3630</v>
      </c>
    </row>
    <row r="1021" spans="1:6" x14ac:dyDescent="0.25">
      <c r="A1021">
        <v>2709203</v>
      </c>
      <c r="B1021" t="s">
        <v>3630</v>
      </c>
      <c r="C1021">
        <v>0</v>
      </c>
      <c r="D1021">
        <v>0</v>
      </c>
      <c r="E1021" t="s">
        <v>3630</v>
      </c>
      <c r="F1021" t="s">
        <v>3630</v>
      </c>
    </row>
    <row r="1022" spans="1:6" x14ac:dyDescent="0.25">
      <c r="A1022">
        <v>3297303</v>
      </c>
      <c r="B1022" t="s">
        <v>3630</v>
      </c>
      <c r="C1022">
        <v>0</v>
      </c>
      <c r="D1022">
        <v>0</v>
      </c>
      <c r="E1022" t="s">
        <v>3630</v>
      </c>
      <c r="F1022" t="s">
        <v>3630</v>
      </c>
    </row>
    <row r="1023" spans="1:6" x14ac:dyDescent="0.25">
      <c r="A1023">
        <v>5216403</v>
      </c>
      <c r="B1023" t="s">
        <v>3630</v>
      </c>
      <c r="C1023">
        <v>0</v>
      </c>
      <c r="D1023">
        <v>0</v>
      </c>
      <c r="E1023" t="s">
        <v>3630</v>
      </c>
      <c r="F1023" t="s">
        <v>3630</v>
      </c>
    </row>
    <row r="1024" spans="1:6" x14ac:dyDescent="0.25">
      <c r="A1024">
        <v>164303</v>
      </c>
      <c r="B1024" t="s">
        <v>3630</v>
      </c>
      <c r="C1024">
        <v>0</v>
      </c>
      <c r="D1024">
        <v>0</v>
      </c>
      <c r="E1024" t="s">
        <v>3630</v>
      </c>
      <c r="F1024" t="s">
        <v>3630</v>
      </c>
    </row>
    <row r="1025" spans="1:6" x14ac:dyDescent="0.25">
      <c r="A1025">
        <v>164403</v>
      </c>
      <c r="B1025" t="s">
        <v>3630</v>
      </c>
      <c r="C1025">
        <v>0</v>
      </c>
      <c r="D1025">
        <v>0</v>
      </c>
      <c r="E1025" t="s">
        <v>3630</v>
      </c>
      <c r="F1025" t="s">
        <v>3630</v>
      </c>
    </row>
    <row r="1026" spans="1:6" x14ac:dyDescent="0.25">
      <c r="A1026">
        <v>175403</v>
      </c>
      <c r="B1026" t="s">
        <v>3630</v>
      </c>
      <c r="C1026">
        <v>0</v>
      </c>
      <c r="D1026">
        <v>0</v>
      </c>
      <c r="E1026" t="s">
        <v>3630</v>
      </c>
      <c r="F1026" t="s">
        <v>3630</v>
      </c>
    </row>
    <row r="1027" spans="1:6" x14ac:dyDescent="0.25">
      <c r="A1027">
        <v>131803</v>
      </c>
      <c r="B1027" t="s">
        <v>3630</v>
      </c>
      <c r="C1027">
        <v>0</v>
      </c>
      <c r="D1027">
        <v>0</v>
      </c>
      <c r="E1027" t="s">
        <v>3630</v>
      </c>
      <c r="F1027" t="s">
        <v>3630</v>
      </c>
    </row>
    <row r="1028" spans="1:6" x14ac:dyDescent="0.25">
      <c r="A1028">
        <v>137303</v>
      </c>
      <c r="B1028" t="s">
        <v>3630</v>
      </c>
      <c r="C1028">
        <v>0</v>
      </c>
      <c r="D1028">
        <v>0</v>
      </c>
      <c r="E1028" t="s">
        <v>3630</v>
      </c>
      <c r="F1028" t="s">
        <v>3630</v>
      </c>
    </row>
    <row r="1029" spans="1:6" x14ac:dyDescent="0.25">
      <c r="A1029">
        <v>204203</v>
      </c>
      <c r="B1029" t="s">
        <v>3630</v>
      </c>
      <c r="C1029">
        <v>0</v>
      </c>
      <c r="D1029">
        <v>0</v>
      </c>
      <c r="E1029" t="s">
        <v>3630</v>
      </c>
      <c r="F1029" t="s">
        <v>3630</v>
      </c>
    </row>
    <row r="1030" spans="1:6" x14ac:dyDescent="0.25">
      <c r="A1030">
        <v>194103</v>
      </c>
      <c r="B1030" t="s">
        <v>3630</v>
      </c>
      <c r="C1030">
        <v>0</v>
      </c>
      <c r="D1030">
        <v>0</v>
      </c>
      <c r="E1030" t="s">
        <v>3630</v>
      </c>
      <c r="F1030" t="s">
        <v>3630</v>
      </c>
    </row>
    <row r="1031" spans="1:6" x14ac:dyDescent="0.25">
      <c r="A1031">
        <v>414603</v>
      </c>
      <c r="B1031" t="s">
        <v>3630</v>
      </c>
      <c r="C1031">
        <v>0</v>
      </c>
      <c r="D1031">
        <v>0</v>
      </c>
      <c r="E1031" t="s">
        <v>3630</v>
      </c>
      <c r="F1031" t="s">
        <v>3630</v>
      </c>
    </row>
    <row r="1032" spans="1:6" x14ac:dyDescent="0.25">
      <c r="A1032">
        <v>220203</v>
      </c>
      <c r="B1032" t="s">
        <v>3630</v>
      </c>
      <c r="C1032">
        <v>0</v>
      </c>
      <c r="D1032">
        <v>0</v>
      </c>
      <c r="E1032" t="s">
        <v>3630</v>
      </c>
      <c r="F1032" t="s">
        <v>3630</v>
      </c>
    </row>
    <row r="1033" spans="1:6" x14ac:dyDescent="0.25">
      <c r="A1033">
        <v>229703</v>
      </c>
      <c r="B1033" t="s">
        <v>3630</v>
      </c>
      <c r="C1033">
        <v>0</v>
      </c>
      <c r="D1033">
        <v>0</v>
      </c>
      <c r="E1033" t="s">
        <v>3630</v>
      </c>
      <c r="F1033" t="s">
        <v>3630</v>
      </c>
    </row>
    <row r="1034" spans="1:6" x14ac:dyDescent="0.25">
      <c r="A1034">
        <v>341303</v>
      </c>
      <c r="B1034" t="s">
        <v>3630</v>
      </c>
      <c r="C1034">
        <v>0</v>
      </c>
      <c r="D1034">
        <v>0</v>
      </c>
      <c r="E1034" t="s">
        <v>3630</v>
      </c>
      <c r="F1034" t="s">
        <v>3630</v>
      </c>
    </row>
    <row r="1035" spans="1:6" x14ac:dyDescent="0.25">
      <c r="A1035">
        <v>253403</v>
      </c>
      <c r="B1035" t="s">
        <v>3630</v>
      </c>
      <c r="C1035">
        <v>0</v>
      </c>
      <c r="D1035">
        <v>0</v>
      </c>
      <c r="E1035" t="s">
        <v>3630</v>
      </c>
      <c r="F1035" t="s">
        <v>3630</v>
      </c>
    </row>
    <row r="1036" spans="1:6" x14ac:dyDescent="0.25">
      <c r="A1036">
        <v>235203</v>
      </c>
      <c r="B1036" t="s">
        <v>3630</v>
      </c>
      <c r="C1036">
        <v>0</v>
      </c>
      <c r="D1036">
        <v>0</v>
      </c>
      <c r="E1036" t="s">
        <v>3630</v>
      </c>
      <c r="F1036" t="s">
        <v>3630</v>
      </c>
    </row>
    <row r="1037" spans="1:6" x14ac:dyDescent="0.25">
      <c r="A1037">
        <v>270303</v>
      </c>
      <c r="B1037" t="s">
        <v>3630</v>
      </c>
      <c r="C1037">
        <v>0</v>
      </c>
      <c r="D1037">
        <v>0</v>
      </c>
      <c r="E1037" t="s">
        <v>3630</v>
      </c>
      <c r="F1037" t="s">
        <v>3630</v>
      </c>
    </row>
    <row r="1038" spans="1:6" x14ac:dyDescent="0.25">
      <c r="A1038">
        <v>382303</v>
      </c>
      <c r="B1038" t="s">
        <v>3630</v>
      </c>
      <c r="C1038">
        <v>0</v>
      </c>
      <c r="D1038">
        <v>0</v>
      </c>
      <c r="E1038" t="s">
        <v>3630</v>
      </c>
      <c r="F1038" t="s">
        <v>3630</v>
      </c>
    </row>
    <row r="1039" spans="1:6" x14ac:dyDescent="0.25">
      <c r="A1039">
        <v>385603</v>
      </c>
      <c r="B1039" t="s">
        <v>3630</v>
      </c>
      <c r="C1039">
        <v>0</v>
      </c>
      <c r="D1039">
        <v>0</v>
      </c>
      <c r="E1039" t="s">
        <v>3630</v>
      </c>
      <c r="F1039" t="s">
        <v>3630</v>
      </c>
    </row>
    <row r="1040" spans="1:6" x14ac:dyDescent="0.25">
      <c r="A1040">
        <v>419603</v>
      </c>
      <c r="B1040" t="s">
        <v>3630</v>
      </c>
      <c r="C1040">
        <v>0</v>
      </c>
      <c r="D1040">
        <v>0</v>
      </c>
      <c r="E1040" t="s">
        <v>3630</v>
      </c>
      <c r="F1040" t="s">
        <v>3630</v>
      </c>
    </row>
    <row r="1041" spans="1:6" x14ac:dyDescent="0.25">
      <c r="A1041">
        <v>2497203</v>
      </c>
      <c r="B1041" t="s">
        <v>3630</v>
      </c>
      <c r="C1041">
        <v>0</v>
      </c>
      <c r="D1041">
        <v>0</v>
      </c>
      <c r="E1041" t="s">
        <v>3630</v>
      </c>
      <c r="F1041" t="s">
        <v>3630</v>
      </c>
    </row>
    <row r="1042" spans="1:6" x14ac:dyDescent="0.25">
      <c r="A1042">
        <v>2677203</v>
      </c>
      <c r="B1042" t="s">
        <v>3630</v>
      </c>
      <c r="C1042">
        <v>0</v>
      </c>
      <c r="D1042">
        <v>0</v>
      </c>
      <c r="E1042" t="s">
        <v>3630</v>
      </c>
      <c r="F1042" t="s">
        <v>3630</v>
      </c>
    </row>
    <row r="1043" spans="1:6" x14ac:dyDescent="0.25">
      <c r="A1043">
        <v>61403</v>
      </c>
      <c r="B1043" t="s">
        <v>3630</v>
      </c>
      <c r="C1043">
        <v>0</v>
      </c>
      <c r="D1043">
        <v>0</v>
      </c>
      <c r="E1043" t="s">
        <v>3630</v>
      </c>
      <c r="F1043" t="s">
        <v>3630</v>
      </c>
    </row>
    <row r="1044" spans="1:6" x14ac:dyDescent="0.25">
      <c r="A1044">
        <v>76903</v>
      </c>
      <c r="B1044" t="s">
        <v>3630</v>
      </c>
      <c r="C1044">
        <v>0</v>
      </c>
      <c r="D1044">
        <v>0</v>
      </c>
      <c r="E1044" t="s">
        <v>3630</v>
      </c>
      <c r="F1044" t="s">
        <v>3630</v>
      </c>
    </row>
    <row r="1045" spans="1:6" x14ac:dyDescent="0.25">
      <c r="A1045">
        <v>80003</v>
      </c>
      <c r="B1045" t="s">
        <v>3630</v>
      </c>
      <c r="C1045">
        <v>0</v>
      </c>
      <c r="D1045">
        <v>0</v>
      </c>
      <c r="E1045" t="s">
        <v>3630</v>
      </c>
      <c r="F1045" t="s">
        <v>3630</v>
      </c>
    </row>
    <row r="1046" spans="1:6" x14ac:dyDescent="0.25">
      <c r="A1046">
        <v>80303</v>
      </c>
      <c r="B1046" t="s">
        <v>3630</v>
      </c>
      <c r="C1046">
        <v>0</v>
      </c>
      <c r="D1046">
        <v>0</v>
      </c>
      <c r="E1046" t="s">
        <v>3630</v>
      </c>
      <c r="F1046" t="s">
        <v>3630</v>
      </c>
    </row>
    <row r="1047" spans="1:6" x14ac:dyDescent="0.25">
      <c r="A1047">
        <v>80703</v>
      </c>
      <c r="B1047" t="s">
        <v>3630</v>
      </c>
      <c r="C1047">
        <v>0</v>
      </c>
      <c r="D1047">
        <v>0</v>
      </c>
      <c r="E1047" t="s">
        <v>3630</v>
      </c>
      <c r="F1047" t="s">
        <v>3630</v>
      </c>
    </row>
    <row r="1048" spans="1:6" x14ac:dyDescent="0.25">
      <c r="A1048">
        <v>81003</v>
      </c>
      <c r="B1048" t="s">
        <v>3630</v>
      </c>
      <c r="C1048">
        <v>0</v>
      </c>
      <c r="D1048">
        <v>0</v>
      </c>
      <c r="E1048" t="s">
        <v>3630</v>
      </c>
      <c r="F1048" t="s">
        <v>3630</v>
      </c>
    </row>
    <row r="1049" spans="1:6" x14ac:dyDescent="0.25">
      <c r="A1049">
        <v>2393203</v>
      </c>
      <c r="B1049" t="s">
        <v>3630</v>
      </c>
      <c r="C1049">
        <v>0</v>
      </c>
      <c r="D1049">
        <v>0</v>
      </c>
      <c r="E1049" t="s">
        <v>3630</v>
      </c>
      <c r="F1049" t="s">
        <v>3630</v>
      </c>
    </row>
    <row r="1050" spans="1:6" x14ac:dyDescent="0.25">
      <c r="A1050">
        <v>80603</v>
      </c>
      <c r="B1050" t="s">
        <v>3630</v>
      </c>
      <c r="C1050">
        <v>0</v>
      </c>
      <c r="D1050">
        <v>0</v>
      </c>
      <c r="E1050" t="s">
        <v>3630</v>
      </c>
      <c r="F1050" t="s">
        <v>3630</v>
      </c>
    </row>
    <row r="1051" spans="1:6" x14ac:dyDescent="0.25">
      <c r="A1051">
        <v>398003</v>
      </c>
      <c r="B1051" t="s">
        <v>3630</v>
      </c>
      <c r="C1051">
        <v>0</v>
      </c>
      <c r="D1051">
        <v>0</v>
      </c>
      <c r="E1051" t="s">
        <v>3630</v>
      </c>
      <c r="F1051" t="s">
        <v>3630</v>
      </c>
    </row>
    <row r="1052" spans="1:6" x14ac:dyDescent="0.25">
      <c r="A1052">
        <v>25003</v>
      </c>
      <c r="B1052" t="s">
        <v>3630</v>
      </c>
      <c r="C1052">
        <v>0</v>
      </c>
      <c r="D1052">
        <v>0</v>
      </c>
      <c r="E1052" t="s">
        <v>3630</v>
      </c>
      <c r="F1052" t="s">
        <v>3630</v>
      </c>
    </row>
    <row r="1053" spans="1:6" x14ac:dyDescent="0.25">
      <c r="A1053">
        <v>25403</v>
      </c>
      <c r="B1053" t="s">
        <v>3630</v>
      </c>
      <c r="C1053">
        <v>0</v>
      </c>
      <c r="D1053">
        <v>0</v>
      </c>
      <c r="E1053" t="s">
        <v>3630</v>
      </c>
      <c r="F1053" t="s">
        <v>3630</v>
      </c>
    </row>
    <row r="1054" spans="1:6" x14ac:dyDescent="0.25">
      <c r="A1054">
        <v>17003</v>
      </c>
      <c r="B1054" t="s">
        <v>3630</v>
      </c>
      <c r="C1054">
        <v>0</v>
      </c>
      <c r="D1054">
        <v>0</v>
      </c>
      <c r="E1054" t="s">
        <v>3630</v>
      </c>
      <c r="F1054" t="s">
        <v>3630</v>
      </c>
    </row>
    <row r="1055" spans="1:6" x14ac:dyDescent="0.25">
      <c r="A1055">
        <v>25103</v>
      </c>
      <c r="B1055" t="s">
        <v>3630</v>
      </c>
      <c r="C1055">
        <v>0</v>
      </c>
      <c r="D1055">
        <v>0</v>
      </c>
      <c r="E1055" t="s">
        <v>3630</v>
      </c>
      <c r="F1055" t="s">
        <v>3630</v>
      </c>
    </row>
    <row r="1056" spans="1:6" x14ac:dyDescent="0.25">
      <c r="A1056">
        <v>27403</v>
      </c>
      <c r="B1056" t="s">
        <v>3630</v>
      </c>
      <c r="C1056">
        <v>0</v>
      </c>
      <c r="D1056">
        <v>0</v>
      </c>
      <c r="E1056" t="s">
        <v>3630</v>
      </c>
      <c r="F1056" t="s">
        <v>3630</v>
      </c>
    </row>
    <row r="1057" spans="1:6" x14ac:dyDescent="0.25">
      <c r="A1057">
        <v>28403</v>
      </c>
      <c r="B1057" t="s">
        <v>3630</v>
      </c>
      <c r="C1057">
        <v>0</v>
      </c>
      <c r="D1057">
        <v>0</v>
      </c>
      <c r="E1057" t="s">
        <v>3630</v>
      </c>
      <c r="F1057" t="s">
        <v>3630</v>
      </c>
    </row>
    <row r="1058" spans="1:6" x14ac:dyDescent="0.25">
      <c r="A1058">
        <v>33703</v>
      </c>
      <c r="B1058" t="s">
        <v>3630</v>
      </c>
      <c r="C1058">
        <v>0</v>
      </c>
      <c r="D1058">
        <v>0</v>
      </c>
      <c r="E1058" t="s">
        <v>3630</v>
      </c>
      <c r="F1058" t="s">
        <v>3630</v>
      </c>
    </row>
    <row r="1059" spans="1:6" x14ac:dyDescent="0.25">
      <c r="A1059">
        <v>34403</v>
      </c>
      <c r="B1059" t="s">
        <v>3630</v>
      </c>
      <c r="C1059">
        <v>0</v>
      </c>
      <c r="D1059">
        <v>0</v>
      </c>
      <c r="E1059" t="s">
        <v>3630</v>
      </c>
      <c r="F1059" t="s">
        <v>3630</v>
      </c>
    </row>
    <row r="1060" spans="1:6" x14ac:dyDescent="0.25">
      <c r="A1060">
        <v>30903</v>
      </c>
      <c r="B1060" t="s">
        <v>3630</v>
      </c>
      <c r="C1060">
        <v>0</v>
      </c>
      <c r="D1060">
        <v>0</v>
      </c>
      <c r="E1060" t="s">
        <v>3630</v>
      </c>
      <c r="F1060" t="s">
        <v>3630</v>
      </c>
    </row>
    <row r="1061" spans="1:6" x14ac:dyDescent="0.25">
      <c r="A1061">
        <v>31003</v>
      </c>
      <c r="B1061" t="s">
        <v>3630</v>
      </c>
      <c r="C1061">
        <v>0</v>
      </c>
      <c r="D1061">
        <v>0</v>
      </c>
      <c r="E1061" t="s">
        <v>3630</v>
      </c>
      <c r="F1061" t="s">
        <v>3630</v>
      </c>
    </row>
    <row r="1062" spans="1:6" x14ac:dyDescent="0.25">
      <c r="A1062">
        <v>31403</v>
      </c>
      <c r="B1062" t="s">
        <v>3630</v>
      </c>
      <c r="C1062">
        <v>0</v>
      </c>
      <c r="D1062">
        <v>0</v>
      </c>
      <c r="E1062" t="s">
        <v>3630</v>
      </c>
      <c r="F1062" t="s">
        <v>3630</v>
      </c>
    </row>
    <row r="1063" spans="1:6" x14ac:dyDescent="0.25">
      <c r="A1063">
        <v>31503</v>
      </c>
      <c r="B1063" t="s">
        <v>3630</v>
      </c>
      <c r="C1063">
        <v>0</v>
      </c>
      <c r="D1063">
        <v>0</v>
      </c>
      <c r="E1063" t="s">
        <v>3630</v>
      </c>
      <c r="F1063" t="s">
        <v>3630</v>
      </c>
    </row>
    <row r="1064" spans="1:6" x14ac:dyDescent="0.25">
      <c r="A1064">
        <v>39003</v>
      </c>
      <c r="B1064" t="s">
        <v>3630</v>
      </c>
      <c r="C1064">
        <v>0</v>
      </c>
      <c r="D1064">
        <v>0</v>
      </c>
      <c r="E1064" t="s">
        <v>3630</v>
      </c>
      <c r="F1064" t="s">
        <v>3630</v>
      </c>
    </row>
    <row r="1065" spans="1:6" x14ac:dyDescent="0.25">
      <c r="A1065">
        <v>39203</v>
      </c>
      <c r="B1065" t="s">
        <v>3630</v>
      </c>
      <c r="C1065">
        <v>0</v>
      </c>
      <c r="D1065">
        <v>0</v>
      </c>
      <c r="E1065" t="s">
        <v>3630</v>
      </c>
      <c r="F1065" t="s">
        <v>3630</v>
      </c>
    </row>
    <row r="1066" spans="1:6" x14ac:dyDescent="0.25">
      <c r="A1066">
        <v>77103</v>
      </c>
      <c r="B1066" t="s">
        <v>3630</v>
      </c>
      <c r="C1066">
        <v>0</v>
      </c>
      <c r="D1066">
        <v>0</v>
      </c>
      <c r="E1066" t="s">
        <v>3630</v>
      </c>
      <c r="F1066" t="s">
        <v>3630</v>
      </c>
    </row>
    <row r="1067" spans="1:6" x14ac:dyDescent="0.25">
      <c r="A1067">
        <v>4273203</v>
      </c>
      <c r="B1067" t="s">
        <v>3630</v>
      </c>
      <c r="C1067">
        <v>0</v>
      </c>
      <c r="D1067">
        <v>0</v>
      </c>
      <c r="E1067" t="s">
        <v>3630</v>
      </c>
      <c r="F1067" t="s">
        <v>3630</v>
      </c>
    </row>
    <row r="1068" spans="1:6" x14ac:dyDescent="0.25">
      <c r="A1068">
        <v>5209703</v>
      </c>
      <c r="B1068" t="s">
        <v>3630</v>
      </c>
      <c r="C1068">
        <v>0</v>
      </c>
      <c r="D1068">
        <v>0</v>
      </c>
      <c r="E1068" t="s">
        <v>3630</v>
      </c>
      <c r="F1068" t="s">
        <v>3630</v>
      </c>
    </row>
    <row r="1069" spans="1:6" x14ac:dyDescent="0.25">
      <c r="A1069">
        <v>4593203</v>
      </c>
      <c r="B1069" t="s">
        <v>3630</v>
      </c>
      <c r="C1069">
        <v>0</v>
      </c>
      <c r="D1069">
        <v>0</v>
      </c>
      <c r="E1069" t="s">
        <v>3630</v>
      </c>
      <c r="F1069" t="s">
        <v>3630</v>
      </c>
    </row>
    <row r="1070" spans="1:6" x14ac:dyDescent="0.25">
      <c r="A1070">
        <v>63303</v>
      </c>
      <c r="B1070" t="s">
        <v>3630</v>
      </c>
      <c r="C1070">
        <v>0</v>
      </c>
      <c r="D1070">
        <v>0</v>
      </c>
      <c r="E1070" t="s">
        <v>3630</v>
      </c>
      <c r="F1070" t="s">
        <v>3630</v>
      </c>
    </row>
    <row r="1071" spans="1:6" x14ac:dyDescent="0.25">
      <c r="A1071">
        <v>2905203</v>
      </c>
      <c r="B1071" t="s">
        <v>3630</v>
      </c>
      <c r="C1071">
        <v>0</v>
      </c>
      <c r="D1071">
        <v>0</v>
      </c>
      <c r="E1071" t="s">
        <v>3630</v>
      </c>
      <c r="F1071" t="s">
        <v>3630</v>
      </c>
    </row>
    <row r="1072" spans="1:6" x14ac:dyDescent="0.25">
      <c r="A1072">
        <v>649703</v>
      </c>
      <c r="B1072" t="s">
        <v>3630</v>
      </c>
      <c r="C1072">
        <v>0</v>
      </c>
      <c r="D1072">
        <v>0</v>
      </c>
      <c r="E1072" t="s">
        <v>3630</v>
      </c>
      <c r="F1072" t="s">
        <v>3630</v>
      </c>
    </row>
    <row r="1073" spans="1:6" x14ac:dyDescent="0.25">
      <c r="A1073">
        <v>3467303</v>
      </c>
      <c r="B1073" t="s">
        <v>3630</v>
      </c>
      <c r="C1073">
        <v>0</v>
      </c>
      <c r="D1073">
        <v>0</v>
      </c>
      <c r="E1073" t="s">
        <v>3630</v>
      </c>
      <c r="F1073" t="s">
        <v>3630</v>
      </c>
    </row>
    <row r="1074" spans="1:6" x14ac:dyDescent="0.25">
      <c r="A1074">
        <v>3531503</v>
      </c>
      <c r="B1074" t="s">
        <v>3630</v>
      </c>
      <c r="C1074">
        <v>0</v>
      </c>
      <c r="D1074">
        <v>0</v>
      </c>
      <c r="E1074" t="s">
        <v>3630</v>
      </c>
      <c r="F1074" t="s">
        <v>3630</v>
      </c>
    </row>
    <row r="1075" spans="1:6" x14ac:dyDescent="0.25">
      <c r="A1075">
        <v>3593803</v>
      </c>
      <c r="B1075" t="s">
        <v>3630</v>
      </c>
      <c r="C1075">
        <v>0</v>
      </c>
      <c r="D1075">
        <v>0</v>
      </c>
      <c r="E1075" t="s">
        <v>3630</v>
      </c>
      <c r="F1075" t="s">
        <v>3630</v>
      </c>
    </row>
    <row r="1076" spans="1:6" x14ac:dyDescent="0.25">
      <c r="A1076">
        <v>3621303</v>
      </c>
      <c r="B1076" t="s">
        <v>3630</v>
      </c>
      <c r="C1076">
        <v>0</v>
      </c>
      <c r="D1076">
        <v>0</v>
      </c>
      <c r="E1076" t="s">
        <v>3630</v>
      </c>
      <c r="F1076" t="s">
        <v>3630</v>
      </c>
    </row>
    <row r="1077" spans="1:6" x14ac:dyDescent="0.25">
      <c r="A1077">
        <v>3621203</v>
      </c>
      <c r="B1077" t="s">
        <v>3630</v>
      </c>
      <c r="C1077">
        <v>0</v>
      </c>
      <c r="D1077">
        <v>0</v>
      </c>
      <c r="E1077" t="s">
        <v>3630</v>
      </c>
      <c r="F1077" t="s">
        <v>3630</v>
      </c>
    </row>
    <row r="1078" spans="1:6" x14ac:dyDescent="0.25">
      <c r="A1078">
        <v>3593703</v>
      </c>
      <c r="B1078" t="s">
        <v>3630</v>
      </c>
      <c r="C1078">
        <v>0</v>
      </c>
      <c r="D1078">
        <v>0</v>
      </c>
      <c r="E1078" t="s">
        <v>3630</v>
      </c>
      <c r="F1078" t="s">
        <v>3630</v>
      </c>
    </row>
    <row r="1079" spans="1:6" x14ac:dyDescent="0.25">
      <c r="A1079">
        <v>3807203</v>
      </c>
      <c r="B1079" t="s">
        <v>3630</v>
      </c>
      <c r="C1079">
        <v>0</v>
      </c>
      <c r="D1079">
        <v>0</v>
      </c>
      <c r="E1079" t="s">
        <v>3630</v>
      </c>
      <c r="F1079" t="s">
        <v>3630</v>
      </c>
    </row>
    <row r="1080" spans="1:6" x14ac:dyDescent="0.25">
      <c r="A1080">
        <v>3853203</v>
      </c>
      <c r="B1080" t="s">
        <v>3630</v>
      </c>
      <c r="C1080">
        <v>0</v>
      </c>
      <c r="D1080">
        <v>0</v>
      </c>
      <c r="E1080" t="s">
        <v>3630</v>
      </c>
      <c r="F1080" t="s">
        <v>3630</v>
      </c>
    </row>
    <row r="1081" spans="1:6" x14ac:dyDescent="0.25">
      <c r="A1081">
        <v>4079303</v>
      </c>
      <c r="B1081" t="s">
        <v>3630</v>
      </c>
      <c r="C1081">
        <v>0</v>
      </c>
      <c r="D1081">
        <v>0</v>
      </c>
      <c r="E1081" t="s">
        <v>3630</v>
      </c>
      <c r="F1081" t="s">
        <v>3630</v>
      </c>
    </row>
    <row r="1082" spans="1:6" x14ac:dyDescent="0.25">
      <c r="A1082">
        <v>4451203</v>
      </c>
      <c r="B1082" t="s">
        <v>3630</v>
      </c>
      <c r="C1082">
        <v>0</v>
      </c>
      <c r="D1082">
        <v>0</v>
      </c>
      <c r="E1082" t="s">
        <v>3630</v>
      </c>
      <c r="F1082" t="s">
        <v>3630</v>
      </c>
    </row>
    <row r="1083" spans="1:6" x14ac:dyDescent="0.25">
      <c r="A1083">
        <v>4251203</v>
      </c>
      <c r="B1083" t="s">
        <v>3630</v>
      </c>
      <c r="C1083">
        <v>0</v>
      </c>
      <c r="D1083">
        <v>0</v>
      </c>
      <c r="E1083" t="s">
        <v>3630</v>
      </c>
      <c r="F1083" t="s">
        <v>3630</v>
      </c>
    </row>
    <row r="1084" spans="1:6" x14ac:dyDescent="0.25">
      <c r="A1084">
        <v>4551203</v>
      </c>
      <c r="B1084" t="s">
        <v>3630</v>
      </c>
      <c r="C1084">
        <v>0</v>
      </c>
      <c r="D1084">
        <v>0</v>
      </c>
      <c r="E1084" t="s">
        <v>3630</v>
      </c>
      <c r="F1084" t="s">
        <v>3630</v>
      </c>
    </row>
    <row r="1085" spans="1:6" x14ac:dyDescent="0.25">
      <c r="A1085">
        <v>4819203</v>
      </c>
      <c r="B1085" t="s">
        <v>3630</v>
      </c>
      <c r="C1085">
        <v>0</v>
      </c>
      <c r="D1085">
        <v>0</v>
      </c>
      <c r="E1085" t="s">
        <v>3630</v>
      </c>
      <c r="F1085" t="s">
        <v>3630</v>
      </c>
    </row>
    <row r="1086" spans="1:6" x14ac:dyDescent="0.25">
      <c r="A1086">
        <v>4819303</v>
      </c>
      <c r="B1086" t="s">
        <v>3630</v>
      </c>
      <c r="C1086">
        <v>0</v>
      </c>
      <c r="D1086">
        <v>0</v>
      </c>
      <c r="E1086" t="s">
        <v>3630</v>
      </c>
      <c r="F1086" t="s">
        <v>3630</v>
      </c>
    </row>
    <row r="1087" spans="1:6" x14ac:dyDescent="0.25">
      <c r="A1087">
        <v>4875303</v>
      </c>
      <c r="B1087" t="s">
        <v>3630</v>
      </c>
      <c r="C1087">
        <v>0</v>
      </c>
      <c r="D1087">
        <v>0</v>
      </c>
      <c r="E1087" t="s">
        <v>3630</v>
      </c>
      <c r="F1087" t="s">
        <v>3630</v>
      </c>
    </row>
    <row r="1088" spans="1:6" x14ac:dyDescent="0.25">
      <c r="A1088">
        <v>373703</v>
      </c>
      <c r="B1088" t="s">
        <v>3630</v>
      </c>
      <c r="C1088">
        <v>0</v>
      </c>
      <c r="D1088">
        <v>0</v>
      </c>
      <c r="E1088" t="s">
        <v>3630</v>
      </c>
      <c r="F1088" t="s">
        <v>3630</v>
      </c>
    </row>
    <row r="1089" spans="1:6" x14ac:dyDescent="0.25">
      <c r="A1089">
        <v>4871203</v>
      </c>
      <c r="B1089" t="s">
        <v>3630</v>
      </c>
      <c r="C1089">
        <v>0</v>
      </c>
      <c r="D1089">
        <v>0</v>
      </c>
      <c r="E1089" t="s">
        <v>3630</v>
      </c>
      <c r="F1089" t="s">
        <v>3630</v>
      </c>
    </row>
    <row r="1090" spans="1:6" x14ac:dyDescent="0.25">
      <c r="A1090">
        <v>4341203</v>
      </c>
      <c r="B1090" t="s">
        <v>3630</v>
      </c>
      <c r="C1090">
        <v>0</v>
      </c>
      <c r="D1090">
        <v>0</v>
      </c>
      <c r="E1090" t="s">
        <v>3630</v>
      </c>
      <c r="F1090" t="s">
        <v>3630</v>
      </c>
    </row>
    <row r="1091" spans="1:6" x14ac:dyDescent="0.25">
      <c r="A1091">
        <v>4939403</v>
      </c>
      <c r="B1091" t="s">
        <v>3630</v>
      </c>
      <c r="C1091">
        <v>0</v>
      </c>
      <c r="D1091">
        <v>0</v>
      </c>
      <c r="E1091" t="s">
        <v>3630</v>
      </c>
      <c r="F1091" t="s">
        <v>3630</v>
      </c>
    </row>
    <row r="1092" spans="1:6" x14ac:dyDescent="0.25">
      <c r="A1092">
        <v>4939203</v>
      </c>
      <c r="B1092" t="s">
        <v>3630</v>
      </c>
      <c r="C1092">
        <v>0</v>
      </c>
      <c r="D1092">
        <v>0</v>
      </c>
      <c r="E1092" t="s">
        <v>3630</v>
      </c>
      <c r="F1092" t="s">
        <v>3630</v>
      </c>
    </row>
    <row r="1093" spans="1:6" x14ac:dyDescent="0.25">
      <c r="A1093">
        <v>4939303</v>
      </c>
      <c r="B1093" t="s">
        <v>3630</v>
      </c>
      <c r="C1093">
        <v>0</v>
      </c>
      <c r="D1093">
        <v>0</v>
      </c>
      <c r="E1093" t="s">
        <v>3630</v>
      </c>
      <c r="F1093" t="s">
        <v>3630</v>
      </c>
    </row>
    <row r="1094" spans="1:6" x14ac:dyDescent="0.25">
      <c r="A1094">
        <v>1984303</v>
      </c>
      <c r="B1094" t="s">
        <v>3630</v>
      </c>
      <c r="C1094">
        <v>0</v>
      </c>
      <c r="D1094">
        <v>0</v>
      </c>
      <c r="E1094" t="s">
        <v>3630</v>
      </c>
      <c r="F1094" t="s">
        <v>3630</v>
      </c>
    </row>
    <row r="1095" spans="1:6" x14ac:dyDescent="0.25">
      <c r="A1095">
        <v>5059203</v>
      </c>
      <c r="B1095" t="s">
        <v>3630</v>
      </c>
      <c r="C1095">
        <v>0</v>
      </c>
      <c r="D1095">
        <v>0</v>
      </c>
      <c r="E1095" t="s">
        <v>3630</v>
      </c>
      <c r="F1095" t="s">
        <v>3630</v>
      </c>
    </row>
    <row r="1096" spans="1:6" x14ac:dyDescent="0.25">
      <c r="A1096">
        <v>26703</v>
      </c>
      <c r="B1096" t="s">
        <v>3630</v>
      </c>
      <c r="C1096">
        <v>0</v>
      </c>
      <c r="D1096">
        <v>0</v>
      </c>
      <c r="E1096" t="s">
        <v>3630</v>
      </c>
      <c r="F1096" t="s">
        <v>3630</v>
      </c>
    </row>
    <row r="1097" spans="1:6" x14ac:dyDescent="0.25">
      <c r="A1097">
        <v>83303</v>
      </c>
      <c r="B1097" t="s">
        <v>3630</v>
      </c>
      <c r="C1097">
        <v>0</v>
      </c>
      <c r="D1097">
        <v>0</v>
      </c>
      <c r="E1097" t="s">
        <v>3630</v>
      </c>
      <c r="F1097" t="s">
        <v>3630</v>
      </c>
    </row>
    <row r="1098" spans="1:6" x14ac:dyDescent="0.25">
      <c r="A1098">
        <v>86603</v>
      </c>
      <c r="B1098" t="s">
        <v>3630</v>
      </c>
      <c r="C1098">
        <v>0</v>
      </c>
      <c r="D1098">
        <v>0</v>
      </c>
      <c r="E1098" t="s">
        <v>3630</v>
      </c>
      <c r="F1098" t="s">
        <v>3630</v>
      </c>
    </row>
    <row r="1099" spans="1:6" x14ac:dyDescent="0.25">
      <c r="A1099">
        <v>174303</v>
      </c>
      <c r="B1099" t="s">
        <v>3630</v>
      </c>
      <c r="C1099">
        <v>0</v>
      </c>
      <c r="D1099">
        <v>0</v>
      </c>
      <c r="E1099" t="s">
        <v>3630</v>
      </c>
      <c r="F1099" t="s">
        <v>3630</v>
      </c>
    </row>
    <row r="1100" spans="1:6" x14ac:dyDescent="0.25">
      <c r="A1100">
        <v>143803</v>
      </c>
      <c r="B1100" t="s">
        <v>3630</v>
      </c>
      <c r="C1100">
        <v>0</v>
      </c>
      <c r="D1100">
        <v>0</v>
      </c>
      <c r="E1100" t="s">
        <v>3630</v>
      </c>
      <c r="F1100" t="s">
        <v>3630</v>
      </c>
    </row>
    <row r="1101" spans="1:6" x14ac:dyDescent="0.25">
      <c r="A1101">
        <v>144103</v>
      </c>
      <c r="B1101" t="s">
        <v>3630</v>
      </c>
      <c r="C1101">
        <v>0</v>
      </c>
      <c r="D1101">
        <v>0</v>
      </c>
      <c r="E1101" t="s">
        <v>3630</v>
      </c>
      <c r="F1101" t="s">
        <v>3630</v>
      </c>
    </row>
    <row r="1102" spans="1:6" x14ac:dyDescent="0.25">
      <c r="A1102">
        <v>147603</v>
      </c>
      <c r="B1102" t="s">
        <v>3630</v>
      </c>
      <c r="C1102">
        <v>0</v>
      </c>
      <c r="D1102">
        <v>0</v>
      </c>
      <c r="E1102" t="s">
        <v>3630</v>
      </c>
      <c r="F1102" t="s">
        <v>3630</v>
      </c>
    </row>
    <row r="1103" spans="1:6" x14ac:dyDescent="0.25">
      <c r="A1103">
        <v>164503</v>
      </c>
      <c r="B1103" t="s">
        <v>3630</v>
      </c>
      <c r="C1103">
        <v>0</v>
      </c>
      <c r="D1103">
        <v>0</v>
      </c>
      <c r="E1103" t="s">
        <v>3630</v>
      </c>
      <c r="F1103" t="s">
        <v>3630</v>
      </c>
    </row>
    <row r="1104" spans="1:6" x14ac:dyDescent="0.25">
      <c r="A1104">
        <v>164603</v>
      </c>
      <c r="B1104" t="s">
        <v>3630</v>
      </c>
      <c r="C1104">
        <v>0</v>
      </c>
      <c r="D1104">
        <v>0</v>
      </c>
      <c r="E1104" t="s">
        <v>3630</v>
      </c>
      <c r="F1104" t="s">
        <v>3630</v>
      </c>
    </row>
    <row r="1105" spans="1:6" x14ac:dyDescent="0.25">
      <c r="A1105">
        <v>125503</v>
      </c>
      <c r="B1105" t="s">
        <v>3630</v>
      </c>
      <c r="C1105">
        <v>0</v>
      </c>
      <c r="D1105">
        <v>0</v>
      </c>
      <c r="E1105" t="s">
        <v>3630</v>
      </c>
      <c r="F1105" t="s">
        <v>3630</v>
      </c>
    </row>
    <row r="1106" spans="1:6" x14ac:dyDescent="0.25">
      <c r="A1106">
        <v>180803</v>
      </c>
      <c r="B1106" t="s">
        <v>3630</v>
      </c>
      <c r="C1106">
        <v>0</v>
      </c>
      <c r="D1106">
        <v>0</v>
      </c>
      <c r="E1106" t="s">
        <v>3630</v>
      </c>
      <c r="F1106" t="s">
        <v>3630</v>
      </c>
    </row>
    <row r="1107" spans="1:6" x14ac:dyDescent="0.25">
      <c r="A1107">
        <v>153503</v>
      </c>
      <c r="B1107" t="s">
        <v>3630</v>
      </c>
      <c r="C1107">
        <v>0</v>
      </c>
      <c r="D1107">
        <v>0</v>
      </c>
      <c r="E1107" t="s">
        <v>3630</v>
      </c>
      <c r="F1107" t="s">
        <v>3630</v>
      </c>
    </row>
    <row r="1108" spans="1:6" x14ac:dyDescent="0.25">
      <c r="A1108">
        <v>153603</v>
      </c>
      <c r="B1108" t="s">
        <v>3630</v>
      </c>
      <c r="C1108">
        <v>0</v>
      </c>
      <c r="D1108">
        <v>0</v>
      </c>
      <c r="E1108" t="s">
        <v>3630</v>
      </c>
      <c r="F1108" t="s">
        <v>3630</v>
      </c>
    </row>
    <row r="1109" spans="1:6" x14ac:dyDescent="0.25">
      <c r="A1109">
        <v>121803</v>
      </c>
      <c r="B1109" t="s">
        <v>3630</v>
      </c>
      <c r="C1109">
        <v>0</v>
      </c>
      <c r="D1109">
        <v>0</v>
      </c>
      <c r="E1109" t="s">
        <v>3630</v>
      </c>
      <c r="F1109" t="s">
        <v>3630</v>
      </c>
    </row>
    <row r="1110" spans="1:6" x14ac:dyDescent="0.25">
      <c r="A1110">
        <v>125403</v>
      </c>
      <c r="B1110" t="s">
        <v>3630</v>
      </c>
      <c r="C1110">
        <v>0</v>
      </c>
      <c r="D1110">
        <v>0</v>
      </c>
      <c r="E1110" t="s">
        <v>3630</v>
      </c>
      <c r="F1110" t="s">
        <v>3630</v>
      </c>
    </row>
    <row r="1111" spans="1:6" x14ac:dyDescent="0.25">
      <c r="A1111">
        <v>125803</v>
      </c>
      <c r="B1111" t="s">
        <v>3630</v>
      </c>
      <c r="C1111">
        <v>0</v>
      </c>
      <c r="D1111">
        <v>0</v>
      </c>
      <c r="E1111" t="s">
        <v>3630</v>
      </c>
      <c r="F1111" t="s">
        <v>3630</v>
      </c>
    </row>
    <row r="1112" spans="1:6" x14ac:dyDescent="0.25">
      <c r="A1112">
        <v>4631203</v>
      </c>
      <c r="B1112" t="s">
        <v>3630</v>
      </c>
      <c r="C1112">
        <v>0</v>
      </c>
      <c r="D1112">
        <v>0</v>
      </c>
      <c r="E1112" t="s">
        <v>3630</v>
      </c>
      <c r="F1112" t="s">
        <v>3630</v>
      </c>
    </row>
    <row r="1113" spans="1:6" x14ac:dyDescent="0.25">
      <c r="A1113">
        <v>126403</v>
      </c>
      <c r="B1113" t="s">
        <v>3630</v>
      </c>
      <c r="C1113">
        <v>0</v>
      </c>
      <c r="D1113">
        <v>0</v>
      </c>
      <c r="E1113" t="s">
        <v>3630</v>
      </c>
      <c r="F1113" t="s">
        <v>3630</v>
      </c>
    </row>
    <row r="1114" spans="1:6" x14ac:dyDescent="0.25">
      <c r="A1114">
        <v>125903</v>
      </c>
      <c r="B1114" t="s">
        <v>3630</v>
      </c>
      <c r="C1114">
        <v>0</v>
      </c>
      <c r="D1114">
        <v>0</v>
      </c>
      <c r="E1114" t="s">
        <v>3630</v>
      </c>
      <c r="F1114" t="s">
        <v>3630</v>
      </c>
    </row>
    <row r="1115" spans="1:6" x14ac:dyDescent="0.25">
      <c r="A1115">
        <v>126803</v>
      </c>
      <c r="B1115" t="s">
        <v>3630</v>
      </c>
      <c r="C1115">
        <v>0</v>
      </c>
      <c r="D1115">
        <v>0</v>
      </c>
      <c r="E1115" t="s">
        <v>3630</v>
      </c>
      <c r="F1115" t="s">
        <v>3630</v>
      </c>
    </row>
    <row r="1116" spans="1:6" x14ac:dyDescent="0.25">
      <c r="A1116">
        <v>127403</v>
      </c>
      <c r="B1116" t="s">
        <v>3630</v>
      </c>
      <c r="C1116">
        <v>0</v>
      </c>
      <c r="D1116">
        <v>0</v>
      </c>
      <c r="E1116" t="s">
        <v>3630</v>
      </c>
      <c r="F1116" t="s">
        <v>3630</v>
      </c>
    </row>
    <row r="1117" spans="1:6" x14ac:dyDescent="0.25">
      <c r="A1117">
        <v>127503</v>
      </c>
      <c r="B1117" t="s">
        <v>3630</v>
      </c>
      <c r="C1117">
        <v>0</v>
      </c>
      <c r="D1117">
        <v>0</v>
      </c>
      <c r="E1117" t="s">
        <v>3630</v>
      </c>
      <c r="F1117" t="s">
        <v>3630</v>
      </c>
    </row>
    <row r="1118" spans="1:6" x14ac:dyDescent="0.25">
      <c r="A1118">
        <v>127903</v>
      </c>
      <c r="B1118" t="s">
        <v>3630</v>
      </c>
      <c r="C1118">
        <v>0</v>
      </c>
      <c r="D1118">
        <v>0</v>
      </c>
      <c r="E1118" t="s">
        <v>3630</v>
      </c>
      <c r="F1118" t="s">
        <v>3630</v>
      </c>
    </row>
    <row r="1119" spans="1:6" x14ac:dyDescent="0.25">
      <c r="A1119">
        <v>203803</v>
      </c>
      <c r="B1119" t="s">
        <v>3630</v>
      </c>
      <c r="C1119">
        <v>0</v>
      </c>
      <c r="D1119">
        <v>0</v>
      </c>
      <c r="E1119" t="s">
        <v>3630</v>
      </c>
      <c r="F1119" t="s">
        <v>3630</v>
      </c>
    </row>
    <row r="1120" spans="1:6" x14ac:dyDescent="0.25">
      <c r="A1120">
        <v>204303</v>
      </c>
      <c r="B1120" t="s">
        <v>3630</v>
      </c>
      <c r="C1120">
        <v>0</v>
      </c>
      <c r="D1120">
        <v>0</v>
      </c>
      <c r="E1120" t="s">
        <v>3630</v>
      </c>
      <c r="F1120" t="s">
        <v>3630</v>
      </c>
    </row>
    <row r="1121" spans="1:6" x14ac:dyDescent="0.25">
      <c r="A1121">
        <v>234403</v>
      </c>
      <c r="B1121" t="s">
        <v>3630</v>
      </c>
      <c r="C1121">
        <v>0</v>
      </c>
      <c r="D1121">
        <v>0</v>
      </c>
      <c r="E1121" t="s">
        <v>3630</v>
      </c>
      <c r="F1121" t="s">
        <v>3630</v>
      </c>
    </row>
    <row r="1122" spans="1:6" x14ac:dyDescent="0.25">
      <c r="A1122">
        <v>211303</v>
      </c>
      <c r="B1122" t="s">
        <v>3630</v>
      </c>
      <c r="C1122">
        <v>0</v>
      </c>
      <c r="D1122">
        <v>0</v>
      </c>
      <c r="E1122" t="s">
        <v>3630</v>
      </c>
      <c r="F1122" t="s">
        <v>3630</v>
      </c>
    </row>
    <row r="1123" spans="1:6" x14ac:dyDescent="0.25">
      <c r="A1123">
        <v>232203</v>
      </c>
      <c r="B1123" t="s">
        <v>3630</v>
      </c>
      <c r="C1123">
        <v>0</v>
      </c>
      <c r="D1123">
        <v>0</v>
      </c>
      <c r="E1123" t="s">
        <v>3630</v>
      </c>
      <c r="F1123" t="s">
        <v>3630</v>
      </c>
    </row>
    <row r="1124" spans="1:6" x14ac:dyDescent="0.25">
      <c r="A1124">
        <v>184303</v>
      </c>
      <c r="B1124" t="s">
        <v>3630</v>
      </c>
      <c r="C1124">
        <v>0</v>
      </c>
      <c r="D1124">
        <v>0</v>
      </c>
      <c r="E1124" t="s">
        <v>3630</v>
      </c>
      <c r="F1124" t="s">
        <v>3630</v>
      </c>
    </row>
    <row r="1125" spans="1:6" x14ac:dyDescent="0.25">
      <c r="A1125">
        <v>185503</v>
      </c>
      <c r="B1125" t="s">
        <v>3630</v>
      </c>
      <c r="C1125">
        <v>0</v>
      </c>
      <c r="D1125">
        <v>0</v>
      </c>
      <c r="E1125" t="s">
        <v>3630</v>
      </c>
      <c r="F1125" t="s">
        <v>3630</v>
      </c>
    </row>
    <row r="1126" spans="1:6" x14ac:dyDescent="0.25">
      <c r="A1126">
        <v>190503</v>
      </c>
      <c r="B1126" t="s">
        <v>3630</v>
      </c>
      <c r="C1126">
        <v>0</v>
      </c>
      <c r="D1126">
        <v>0</v>
      </c>
      <c r="E1126" t="s">
        <v>3630</v>
      </c>
      <c r="F1126" t="s">
        <v>3630</v>
      </c>
    </row>
    <row r="1127" spans="1:6" x14ac:dyDescent="0.25">
      <c r="A1127">
        <v>191503</v>
      </c>
      <c r="B1127" t="s">
        <v>3630</v>
      </c>
      <c r="C1127">
        <v>0</v>
      </c>
      <c r="D1127">
        <v>0</v>
      </c>
      <c r="E1127" t="s">
        <v>3630</v>
      </c>
      <c r="F1127" t="s">
        <v>3630</v>
      </c>
    </row>
    <row r="1128" spans="1:6" x14ac:dyDescent="0.25">
      <c r="A1128">
        <v>194603</v>
      </c>
      <c r="B1128" t="s">
        <v>3630</v>
      </c>
      <c r="C1128">
        <v>0</v>
      </c>
      <c r="D1128">
        <v>0</v>
      </c>
      <c r="E1128" t="s">
        <v>3630</v>
      </c>
      <c r="F1128" t="s">
        <v>3630</v>
      </c>
    </row>
    <row r="1129" spans="1:6" x14ac:dyDescent="0.25">
      <c r="A1129">
        <v>196503</v>
      </c>
      <c r="B1129" t="s">
        <v>3630</v>
      </c>
      <c r="C1129">
        <v>0</v>
      </c>
      <c r="D1129">
        <v>0</v>
      </c>
      <c r="E1129" t="s">
        <v>3630</v>
      </c>
      <c r="F1129" t="s">
        <v>3630</v>
      </c>
    </row>
    <row r="1130" spans="1:6" x14ac:dyDescent="0.25">
      <c r="A1130">
        <v>297003</v>
      </c>
      <c r="B1130" t="s">
        <v>3630</v>
      </c>
      <c r="C1130">
        <v>0</v>
      </c>
      <c r="D1130">
        <v>0</v>
      </c>
      <c r="E1130" t="s">
        <v>3630</v>
      </c>
      <c r="F1130" t="s">
        <v>3630</v>
      </c>
    </row>
    <row r="1131" spans="1:6" x14ac:dyDescent="0.25">
      <c r="A1131">
        <v>275303</v>
      </c>
      <c r="B1131" t="s">
        <v>3630</v>
      </c>
      <c r="C1131">
        <v>0</v>
      </c>
      <c r="D1131">
        <v>0</v>
      </c>
      <c r="E1131" t="s">
        <v>3630</v>
      </c>
      <c r="F1131" t="s">
        <v>3630</v>
      </c>
    </row>
    <row r="1132" spans="1:6" x14ac:dyDescent="0.25">
      <c r="A1132">
        <v>281603</v>
      </c>
      <c r="B1132" t="s">
        <v>3630</v>
      </c>
      <c r="C1132">
        <v>0</v>
      </c>
      <c r="D1132">
        <v>0</v>
      </c>
      <c r="E1132" t="s">
        <v>3630</v>
      </c>
      <c r="F1132" t="s">
        <v>3630</v>
      </c>
    </row>
    <row r="1133" spans="1:6" x14ac:dyDescent="0.25">
      <c r="A1133">
        <v>247103</v>
      </c>
      <c r="B1133" t="s">
        <v>3630</v>
      </c>
      <c r="C1133">
        <v>0</v>
      </c>
      <c r="D1133">
        <v>0</v>
      </c>
      <c r="E1133" t="s">
        <v>3630</v>
      </c>
      <c r="F1133" t="s">
        <v>3630</v>
      </c>
    </row>
    <row r="1134" spans="1:6" x14ac:dyDescent="0.25">
      <c r="A1134">
        <v>419103</v>
      </c>
      <c r="B1134" t="s">
        <v>3630</v>
      </c>
      <c r="C1134">
        <v>0</v>
      </c>
      <c r="D1134">
        <v>0</v>
      </c>
      <c r="E1134" t="s">
        <v>3630</v>
      </c>
      <c r="F1134" t="s">
        <v>3630</v>
      </c>
    </row>
    <row r="1135" spans="1:6" x14ac:dyDescent="0.25">
      <c r="A1135">
        <v>419703</v>
      </c>
      <c r="B1135" t="s">
        <v>3630</v>
      </c>
      <c r="C1135">
        <v>0</v>
      </c>
      <c r="D1135">
        <v>0</v>
      </c>
      <c r="E1135" t="s">
        <v>3630</v>
      </c>
      <c r="F1135" t="s">
        <v>3630</v>
      </c>
    </row>
    <row r="1136" spans="1:6" x14ac:dyDescent="0.25">
      <c r="A1136">
        <v>420103</v>
      </c>
      <c r="B1136" t="s">
        <v>3630</v>
      </c>
      <c r="C1136">
        <v>0</v>
      </c>
      <c r="D1136">
        <v>0</v>
      </c>
      <c r="E1136" t="s">
        <v>3630</v>
      </c>
      <c r="F1136" t="s">
        <v>3630</v>
      </c>
    </row>
    <row r="1137" spans="1:6" x14ac:dyDescent="0.25">
      <c r="A1137">
        <v>419803</v>
      </c>
      <c r="B1137" t="s">
        <v>3630</v>
      </c>
      <c r="C1137">
        <v>0</v>
      </c>
      <c r="D1137">
        <v>0</v>
      </c>
      <c r="E1137" t="s">
        <v>3630</v>
      </c>
      <c r="F1137" t="s">
        <v>3630</v>
      </c>
    </row>
    <row r="1138" spans="1:6" x14ac:dyDescent="0.25">
      <c r="A1138">
        <v>81703</v>
      </c>
      <c r="B1138" t="s">
        <v>3630</v>
      </c>
      <c r="C1138">
        <v>0</v>
      </c>
      <c r="D1138">
        <v>0</v>
      </c>
      <c r="E1138" t="s">
        <v>3630</v>
      </c>
      <c r="F1138" t="s">
        <v>3630</v>
      </c>
    </row>
    <row r="1139" spans="1:6" x14ac:dyDescent="0.25">
      <c r="A1139">
        <v>148103</v>
      </c>
      <c r="B1139" t="s">
        <v>3630</v>
      </c>
      <c r="C1139">
        <v>0</v>
      </c>
      <c r="D1139">
        <v>0</v>
      </c>
      <c r="E1139" t="s">
        <v>3630</v>
      </c>
      <c r="F1139" t="s">
        <v>3630</v>
      </c>
    </row>
    <row r="1140" spans="1:6" x14ac:dyDescent="0.25">
      <c r="A1140">
        <v>137803</v>
      </c>
      <c r="B1140" t="s">
        <v>3630</v>
      </c>
      <c r="C1140">
        <v>0</v>
      </c>
      <c r="D1140">
        <v>0</v>
      </c>
      <c r="E1140" t="s">
        <v>3630</v>
      </c>
      <c r="F1140" t="s">
        <v>3630</v>
      </c>
    </row>
    <row r="1141" spans="1:6" x14ac:dyDescent="0.25">
      <c r="A1141">
        <v>264303</v>
      </c>
      <c r="B1141" t="s">
        <v>3630</v>
      </c>
      <c r="C1141">
        <v>0</v>
      </c>
      <c r="D1141">
        <v>0</v>
      </c>
      <c r="E1141" t="s">
        <v>3630</v>
      </c>
      <c r="F1141" t="s">
        <v>3630</v>
      </c>
    </row>
    <row r="1142" spans="1:6" x14ac:dyDescent="0.25">
      <c r="A1142">
        <v>403403</v>
      </c>
      <c r="B1142" t="s">
        <v>3630</v>
      </c>
      <c r="C1142">
        <v>0</v>
      </c>
      <c r="D1142">
        <v>0</v>
      </c>
      <c r="E1142" t="s">
        <v>3630</v>
      </c>
      <c r="F1142" t="s">
        <v>3630</v>
      </c>
    </row>
    <row r="1143" spans="1:6" x14ac:dyDescent="0.25">
      <c r="A1143">
        <v>405803</v>
      </c>
      <c r="B1143" t="s">
        <v>3630</v>
      </c>
      <c r="C1143">
        <v>0</v>
      </c>
      <c r="D1143">
        <v>0</v>
      </c>
      <c r="E1143" t="s">
        <v>3630</v>
      </c>
      <c r="F1143" t="s">
        <v>3630</v>
      </c>
    </row>
    <row r="1144" spans="1:6" x14ac:dyDescent="0.25">
      <c r="A1144">
        <v>6611903</v>
      </c>
      <c r="B1144" t="s">
        <v>3630</v>
      </c>
      <c r="C1144">
        <v>0</v>
      </c>
      <c r="D1144">
        <v>0</v>
      </c>
      <c r="E1144" t="s">
        <v>3630</v>
      </c>
      <c r="F1144" t="s">
        <v>3630</v>
      </c>
    </row>
    <row r="1145" spans="1:6" x14ac:dyDescent="0.25">
      <c r="A1145">
        <v>200403</v>
      </c>
      <c r="B1145" t="s">
        <v>3630</v>
      </c>
      <c r="C1145">
        <v>0</v>
      </c>
      <c r="D1145">
        <v>0</v>
      </c>
      <c r="E1145" t="s">
        <v>3630</v>
      </c>
      <c r="F1145" t="s">
        <v>3630</v>
      </c>
    </row>
    <row r="1146" spans="1:6" x14ac:dyDescent="0.25">
      <c r="A1146">
        <v>265803</v>
      </c>
      <c r="B1146" t="s">
        <v>3630</v>
      </c>
      <c r="C1146">
        <v>0</v>
      </c>
      <c r="D1146">
        <v>0</v>
      </c>
      <c r="E1146" t="s">
        <v>3630</v>
      </c>
      <c r="F1146" t="s">
        <v>3630</v>
      </c>
    </row>
    <row r="1147" spans="1:6" x14ac:dyDescent="0.25">
      <c r="A1147">
        <v>81203</v>
      </c>
      <c r="B1147" t="s">
        <v>3630</v>
      </c>
      <c r="C1147">
        <v>0</v>
      </c>
      <c r="D1147">
        <v>0</v>
      </c>
      <c r="E1147" t="s">
        <v>3630</v>
      </c>
      <c r="F1147" t="s">
        <v>3630</v>
      </c>
    </row>
    <row r="1148" spans="1:6" x14ac:dyDescent="0.25">
      <c r="A1148">
        <v>347903</v>
      </c>
      <c r="B1148" t="s">
        <v>3630</v>
      </c>
      <c r="C1148">
        <v>0</v>
      </c>
      <c r="D1148">
        <v>0</v>
      </c>
      <c r="E1148" t="s">
        <v>3630</v>
      </c>
      <c r="F1148" t="s">
        <v>3630</v>
      </c>
    </row>
    <row r="1149" spans="1:6" x14ac:dyDescent="0.25">
      <c r="A1149">
        <v>412603</v>
      </c>
      <c r="B1149" t="s">
        <v>3630</v>
      </c>
      <c r="C1149">
        <v>0</v>
      </c>
      <c r="D1149">
        <v>0</v>
      </c>
      <c r="E1149" t="s">
        <v>3630</v>
      </c>
      <c r="F1149" t="s">
        <v>3630</v>
      </c>
    </row>
    <row r="1150" spans="1:6" x14ac:dyDescent="0.25">
      <c r="A1150">
        <v>367503</v>
      </c>
      <c r="B1150" t="s">
        <v>3630</v>
      </c>
      <c r="C1150">
        <v>0</v>
      </c>
      <c r="D1150">
        <v>0</v>
      </c>
      <c r="E1150" t="s">
        <v>3630</v>
      </c>
      <c r="F1150" t="s">
        <v>3630</v>
      </c>
    </row>
    <row r="1151" spans="1:6" x14ac:dyDescent="0.25">
      <c r="A1151">
        <v>424303</v>
      </c>
      <c r="B1151" t="s">
        <v>3630</v>
      </c>
      <c r="C1151">
        <v>0</v>
      </c>
      <c r="D1151">
        <v>0</v>
      </c>
      <c r="E1151" t="s">
        <v>3630</v>
      </c>
      <c r="F1151" t="s">
        <v>3630</v>
      </c>
    </row>
    <row r="1152" spans="1:6" x14ac:dyDescent="0.25">
      <c r="A1152">
        <v>617303</v>
      </c>
      <c r="B1152" t="s">
        <v>3630</v>
      </c>
      <c r="C1152">
        <v>0</v>
      </c>
      <c r="D1152">
        <v>0</v>
      </c>
      <c r="E1152" t="s">
        <v>3630</v>
      </c>
      <c r="F1152" t="s">
        <v>3630</v>
      </c>
    </row>
    <row r="1153" spans="1:6" x14ac:dyDescent="0.25">
      <c r="A1153">
        <v>280303</v>
      </c>
      <c r="B1153" t="s">
        <v>3630</v>
      </c>
      <c r="C1153">
        <v>0</v>
      </c>
      <c r="D1153">
        <v>0</v>
      </c>
      <c r="E1153" t="s">
        <v>3630</v>
      </c>
      <c r="F1153" t="s">
        <v>3630</v>
      </c>
    </row>
    <row r="1154" spans="1:6" x14ac:dyDescent="0.25">
      <c r="A1154">
        <v>101603</v>
      </c>
      <c r="B1154" t="s">
        <v>3630</v>
      </c>
      <c r="C1154">
        <v>0</v>
      </c>
      <c r="D1154">
        <v>0</v>
      </c>
      <c r="E1154" t="s">
        <v>3630</v>
      </c>
      <c r="F1154" t="s">
        <v>3630</v>
      </c>
    </row>
    <row r="1155" spans="1:6" x14ac:dyDescent="0.25">
      <c r="A1155">
        <v>426703</v>
      </c>
      <c r="B1155" t="s">
        <v>3630</v>
      </c>
      <c r="C1155">
        <v>0</v>
      </c>
      <c r="D1155">
        <v>0</v>
      </c>
      <c r="E1155" t="s">
        <v>3630</v>
      </c>
      <c r="F1155" t="s">
        <v>3630</v>
      </c>
    </row>
    <row r="1156" spans="1:6" x14ac:dyDescent="0.25">
      <c r="A1156">
        <v>6048603</v>
      </c>
      <c r="B1156" t="s">
        <v>3630</v>
      </c>
      <c r="C1156">
        <v>0</v>
      </c>
      <c r="D1156">
        <v>0</v>
      </c>
      <c r="E1156" t="s">
        <v>3630</v>
      </c>
      <c r="F1156" t="s">
        <v>3630</v>
      </c>
    </row>
    <row r="1157" spans="1:6" x14ac:dyDescent="0.25">
      <c r="A1157">
        <v>4740603</v>
      </c>
      <c r="B1157" t="s">
        <v>3630</v>
      </c>
      <c r="C1157">
        <v>0</v>
      </c>
      <c r="D1157">
        <v>0</v>
      </c>
      <c r="E1157" t="s">
        <v>3630</v>
      </c>
      <c r="F1157" t="s">
        <v>3630</v>
      </c>
    </row>
    <row r="1158" spans="1:6" x14ac:dyDescent="0.25">
      <c r="A1158">
        <v>1347203</v>
      </c>
      <c r="B1158" t="s">
        <v>3630</v>
      </c>
      <c r="C1158">
        <v>0</v>
      </c>
      <c r="D1158">
        <v>0</v>
      </c>
      <c r="E1158" t="s">
        <v>3630</v>
      </c>
      <c r="F1158" t="s">
        <v>3630</v>
      </c>
    </row>
    <row r="1159" spans="1:6" x14ac:dyDescent="0.25">
      <c r="A1159">
        <v>1791203</v>
      </c>
      <c r="B1159" t="s">
        <v>3630</v>
      </c>
      <c r="C1159">
        <v>0</v>
      </c>
      <c r="D1159">
        <v>0</v>
      </c>
      <c r="E1159" t="s">
        <v>3630</v>
      </c>
      <c r="F1159" t="s">
        <v>3630</v>
      </c>
    </row>
    <row r="1160" spans="1:6" x14ac:dyDescent="0.25">
      <c r="A1160">
        <v>5395803</v>
      </c>
      <c r="B1160" t="s">
        <v>3630</v>
      </c>
      <c r="C1160">
        <v>0</v>
      </c>
      <c r="D1160">
        <v>0</v>
      </c>
      <c r="E1160" t="s">
        <v>3630</v>
      </c>
      <c r="F1160" t="s">
        <v>3630</v>
      </c>
    </row>
    <row r="1161" spans="1:6" x14ac:dyDescent="0.25">
      <c r="A1161">
        <v>176503</v>
      </c>
      <c r="B1161" t="s">
        <v>3630</v>
      </c>
      <c r="C1161">
        <v>0</v>
      </c>
      <c r="D1161">
        <v>0</v>
      </c>
      <c r="E1161" t="s">
        <v>3630</v>
      </c>
      <c r="F1161" t="s">
        <v>3630</v>
      </c>
    </row>
    <row r="1162" spans="1:6" x14ac:dyDescent="0.25">
      <c r="A1162">
        <v>383703</v>
      </c>
      <c r="B1162" t="s">
        <v>3630</v>
      </c>
      <c r="C1162">
        <v>0</v>
      </c>
      <c r="D1162">
        <v>0</v>
      </c>
      <c r="E1162" t="s">
        <v>3630</v>
      </c>
      <c r="F1162" t="s">
        <v>3630</v>
      </c>
    </row>
    <row r="1163" spans="1:6" x14ac:dyDescent="0.25">
      <c r="A1163">
        <v>1316203</v>
      </c>
      <c r="B1163" t="s">
        <v>3630</v>
      </c>
      <c r="C1163">
        <v>0</v>
      </c>
      <c r="D1163">
        <v>0</v>
      </c>
      <c r="E1163" t="s">
        <v>3630</v>
      </c>
      <c r="F1163" t="s">
        <v>3630</v>
      </c>
    </row>
    <row r="1164" spans="1:6" x14ac:dyDescent="0.25">
      <c r="A1164">
        <v>3683203</v>
      </c>
      <c r="B1164" t="s">
        <v>3630</v>
      </c>
      <c r="C1164">
        <v>0</v>
      </c>
      <c r="D1164">
        <v>0</v>
      </c>
      <c r="E1164" t="s">
        <v>3630</v>
      </c>
      <c r="F1164" t="s">
        <v>3630</v>
      </c>
    </row>
    <row r="1165" spans="1:6" x14ac:dyDescent="0.25">
      <c r="A1165">
        <v>6161003</v>
      </c>
      <c r="B1165" t="s">
        <v>3630</v>
      </c>
      <c r="C1165">
        <v>0</v>
      </c>
      <c r="D1165">
        <v>0</v>
      </c>
      <c r="E1165" t="s">
        <v>3630</v>
      </c>
      <c r="F1165" t="s">
        <v>3630</v>
      </c>
    </row>
    <row r="1166" spans="1:6" x14ac:dyDescent="0.25">
      <c r="A1166">
        <v>2987403</v>
      </c>
      <c r="B1166" t="s">
        <v>3630</v>
      </c>
      <c r="C1166">
        <v>0</v>
      </c>
      <c r="D1166">
        <v>0</v>
      </c>
      <c r="E1166" t="s">
        <v>3630</v>
      </c>
      <c r="F1166" t="s">
        <v>3630</v>
      </c>
    </row>
    <row r="1167" spans="1:6" x14ac:dyDescent="0.25">
      <c r="A1167">
        <v>5012003</v>
      </c>
      <c r="B1167" t="s">
        <v>3630</v>
      </c>
      <c r="C1167">
        <v>0</v>
      </c>
      <c r="D1167">
        <v>0</v>
      </c>
      <c r="E1167" t="s">
        <v>3630</v>
      </c>
      <c r="F1167" t="s">
        <v>3630</v>
      </c>
    </row>
    <row r="1168" spans="1:6" x14ac:dyDescent="0.25">
      <c r="A1168">
        <v>422303</v>
      </c>
      <c r="B1168" t="s">
        <v>3630</v>
      </c>
      <c r="C1168">
        <v>0</v>
      </c>
      <c r="D1168">
        <v>0</v>
      </c>
      <c r="E1168" t="s">
        <v>3630</v>
      </c>
      <c r="F1168" t="s">
        <v>3630</v>
      </c>
    </row>
    <row r="1169" spans="1:6" x14ac:dyDescent="0.25">
      <c r="A1169">
        <v>6004503</v>
      </c>
      <c r="B1169" t="s">
        <v>3630</v>
      </c>
      <c r="C1169">
        <v>0</v>
      </c>
      <c r="D1169">
        <v>0</v>
      </c>
      <c r="E1169" t="s">
        <v>3630</v>
      </c>
      <c r="F1169" t="s">
        <v>3630</v>
      </c>
    </row>
    <row r="1170" spans="1:6" x14ac:dyDescent="0.25">
      <c r="A1170">
        <v>175103</v>
      </c>
      <c r="B1170" t="s">
        <v>3630</v>
      </c>
      <c r="C1170">
        <v>0</v>
      </c>
      <c r="D1170">
        <v>0</v>
      </c>
      <c r="E1170" t="s">
        <v>3630</v>
      </c>
      <c r="F1170" t="s">
        <v>3630</v>
      </c>
    </row>
    <row r="1171" spans="1:6" x14ac:dyDescent="0.25">
      <c r="A1171">
        <v>1741203</v>
      </c>
      <c r="B1171" t="s">
        <v>3630</v>
      </c>
      <c r="C1171">
        <v>0</v>
      </c>
      <c r="D1171">
        <v>0</v>
      </c>
      <c r="E1171" t="s">
        <v>3630</v>
      </c>
      <c r="F1171" t="s">
        <v>3630</v>
      </c>
    </row>
    <row r="1172" spans="1:6" x14ac:dyDescent="0.25">
      <c r="A1172">
        <v>6290103</v>
      </c>
      <c r="B1172" t="s">
        <v>3630</v>
      </c>
      <c r="C1172">
        <v>0</v>
      </c>
      <c r="D1172">
        <v>0</v>
      </c>
      <c r="E1172" t="s">
        <v>3630</v>
      </c>
      <c r="F1172" t="s">
        <v>3630</v>
      </c>
    </row>
    <row r="1173" spans="1:6" x14ac:dyDescent="0.25">
      <c r="A1173">
        <v>2091303</v>
      </c>
      <c r="B1173" t="s">
        <v>3630</v>
      </c>
      <c r="C1173">
        <v>0</v>
      </c>
      <c r="D1173">
        <v>0</v>
      </c>
      <c r="E1173" t="s">
        <v>3630</v>
      </c>
      <c r="F1173" t="s">
        <v>3630</v>
      </c>
    </row>
    <row r="1174" spans="1:6" x14ac:dyDescent="0.25">
      <c r="A1174">
        <v>178503</v>
      </c>
      <c r="B1174" t="s">
        <v>3630</v>
      </c>
      <c r="C1174">
        <v>0</v>
      </c>
      <c r="D1174">
        <v>0</v>
      </c>
      <c r="E1174" t="s">
        <v>3630</v>
      </c>
      <c r="F1174" t="s">
        <v>3630</v>
      </c>
    </row>
    <row r="1175" spans="1:6" x14ac:dyDescent="0.25">
      <c r="A1175">
        <v>137503</v>
      </c>
      <c r="B1175" t="s">
        <v>3630</v>
      </c>
      <c r="C1175">
        <v>0</v>
      </c>
      <c r="D1175">
        <v>0</v>
      </c>
      <c r="E1175" t="s">
        <v>3630</v>
      </c>
      <c r="F1175" t="s">
        <v>3630</v>
      </c>
    </row>
    <row r="1176" spans="1:6" x14ac:dyDescent="0.25">
      <c r="A1176">
        <v>3719203</v>
      </c>
      <c r="B1176" t="s">
        <v>3630</v>
      </c>
      <c r="C1176">
        <v>0</v>
      </c>
      <c r="D1176">
        <v>0</v>
      </c>
      <c r="E1176" t="s">
        <v>3630</v>
      </c>
      <c r="F1176" t="s">
        <v>3630</v>
      </c>
    </row>
    <row r="1177" spans="1:6" x14ac:dyDescent="0.25">
      <c r="A1177">
        <v>5436103</v>
      </c>
      <c r="B1177" t="s">
        <v>3630</v>
      </c>
      <c r="C1177">
        <v>0</v>
      </c>
      <c r="D1177">
        <v>0</v>
      </c>
      <c r="E1177" t="s">
        <v>3630</v>
      </c>
      <c r="F1177" t="s">
        <v>3630</v>
      </c>
    </row>
    <row r="1178" spans="1:6" x14ac:dyDescent="0.25">
      <c r="A1178">
        <v>118303</v>
      </c>
      <c r="B1178" t="s">
        <v>3630</v>
      </c>
      <c r="C1178">
        <v>0</v>
      </c>
      <c r="D1178">
        <v>0</v>
      </c>
      <c r="E1178" t="s">
        <v>3630</v>
      </c>
      <c r="F1178" t="s">
        <v>3630</v>
      </c>
    </row>
    <row r="1179" spans="1:6" x14ac:dyDescent="0.25">
      <c r="A1179">
        <v>5238003</v>
      </c>
      <c r="B1179" t="s">
        <v>3630</v>
      </c>
      <c r="C1179">
        <v>0</v>
      </c>
      <c r="D1179">
        <v>0</v>
      </c>
      <c r="E1179" t="s">
        <v>3630</v>
      </c>
      <c r="F1179" t="s">
        <v>3630</v>
      </c>
    </row>
    <row r="1180" spans="1:6" x14ac:dyDescent="0.25">
      <c r="A1180">
        <v>1775203</v>
      </c>
      <c r="B1180" t="s">
        <v>3630</v>
      </c>
      <c r="C1180">
        <v>0</v>
      </c>
      <c r="D1180">
        <v>0</v>
      </c>
      <c r="E1180" t="s">
        <v>3630</v>
      </c>
      <c r="F1180" t="s">
        <v>3630</v>
      </c>
    </row>
    <row r="1181" spans="1:6" x14ac:dyDescent="0.25">
      <c r="A1181">
        <v>1247203</v>
      </c>
      <c r="B1181" t="s">
        <v>3630</v>
      </c>
      <c r="C1181">
        <v>0</v>
      </c>
      <c r="D1181">
        <v>0</v>
      </c>
      <c r="E1181" t="s">
        <v>3630</v>
      </c>
      <c r="F1181" t="s">
        <v>3630</v>
      </c>
    </row>
    <row r="1182" spans="1:6" x14ac:dyDescent="0.25">
      <c r="A1182">
        <v>5212303</v>
      </c>
      <c r="B1182" t="s">
        <v>3630</v>
      </c>
      <c r="C1182">
        <v>0</v>
      </c>
      <c r="D1182">
        <v>0</v>
      </c>
      <c r="E1182" t="s">
        <v>3630</v>
      </c>
      <c r="F1182" t="s">
        <v>3630</v>
      </c>
    </row>
    <row r="1183" spans="1:6" x14ac:dyDescent="0.25">
      <c r="A1183">
        <v>6327703</v>
      </c>
      <c r="B1183" t="s">
        <v>3630</v>
      </c>
      <c r="C1183">
        <v>0</v>
      </c>
      <c r="D1183">
        <v>0</v>
      </c>
      <c r="E1183" t="s">
        <v>3630</v>
      </c>
      <c r="F1183" t="s">
        <v>3630</v>
      </c>
    </row>
    <row r="1184" spans="1:6" x14ac:dyDescent="0.25">
      <c r="A1184">
        <v>6215403</v>
      </c>
      <c r="B1184" t="s">
        <v>3630</v>
      </c>
      <c r="C1184">
        <v>0</v>
      </c>
      <c r="D1184">
        <v>0</v>
      </c>
      <c r="E1184" t="s">
        <v>3630</v>
      </c>
      <c r="F1184" t="s">
        <v>3630</v>
      </c>
    </row>
    <row r="1185" spans="1:6" x14ac:dyDescent="0.25">
      <c r="A1185">
        <v>2243403</v>
      </c>
      <c r="B1185" t="s">
        <v>3630</v>
      </c>
      <c r="C1185">
        <v>0</v>
      </c>
      <c r="D1185">
        <v>0</v>
      </c>
      <c r="E1185" t="s">
        <v>3630</v>
      </c>
      <c r="F1185" t="s">
        <v>3630</v>
      </c>
    </row>
    <row r="1186" spans="1:6" x14ac:dyDescent="0.25">
      <c r="A1186">
        <v>2203403</v>
      </c>
      <c r="B1186" t="s">
        <v>3630</v>
      </c>
      <c r="C1186">
        <v>0</v>
      </c>
      <c r="D1186">
        <v>0</v>
      </c>
      <c r="E1186" t="s">
        <v>3630</v>
      </c>
      <c r="F1186" t="s">
        <v>3630</v>
      </c>
    </row>
    <row r="1187" spans="1:6" x14ac:dyDescent="0.25">
      <c r="A1187">
        <v>2113303</v>
      </c>
      <c r="B1187" t="s">
        <v>3630</v>
      </c>
      <c r="C1187">
        <v>0</v>
      </c>
      <c r="D1187">
        <v>0</v>
      </c>
      <c r="E1187" t="s">
        <v>3630</v>
      </c>
      <c r="F1187" t="s">
        <v>3630</v>
      </c>
    </row>
    <row r="1188" spans="1:6" x14ac:dyDescent="0.25">
      <c r="A1188">
        <v>6405903</v>
      </c>
      <c r="B1188" t="s">
        <v>3630</v>
      </c>
      <c r="C1188">
        <v>0</v>
      </c>
      <c r="D1188">
        <v>0</v>
      </c>
      <c r="E1188" t="s">
        <v>3630</v>
      </c>
      <c r="F1188" t="s">
        <v>3630</v>
      </c>
    </row>
    <row r="1189" spans="1:6" x14ac:dyDescent="0.25">
      <c r="A1189">
        <v>5290403</v>
      </c>
      <c r="B1189" t="s">
        <v>3630</v>
      </c>
      <c r="C1189">
        <v>0</v>
      </c>
      <c r="D1189">
        <v>0</v>
      </c>
      <c r="E1189" t="s">
        <v>3630</v>
      </c>
      <c r="F1189" t="s">
        <v>3630</v>
      </c>
    </row>
    <row r="1190" spans="1:6" x14ac:dyDescent="0.25">
      <c r="A1190">
        <v>1758303</v>
      </c>
      <c r="B1190" t="s">
        <v>3630</v>
      </c>
      <c r="C1190">
        <v>0</v>
      </c>
      <c r="D1190">
        <v>0</v>
      </c>
      <c r="E1190" t="s">
        <v>3630</v>
      </c>
      <c r="F1190" t="s">
        <v>3630</v>
      </c>
    </row>
    <row r="1191" spans="1:6" x14ac:dyDescent="0.25">
      <c r="A1191">
        <v>2845303</v>
      </c>
      <c r="B1191" t="s">
        <v>3630</v>
      </c>
      <c r="C1191">
        <v>0</v>
      </c>
      <c r="D1191">
        <v>0</v>
      </c>
      <c r="E1191" t="s">
        <v>3630</v>
      </c>
      <c r="F1191" t="s">
        <v>3630</v>
      </c>
    </row>
    <row r="1192" spans="1:6" x14ac:dyDescent="0.25">
      <c r="A1192">
        <v>399503</v>
      </c>
      <c r="B1192" t="s">
        <v>3630</v>
      </c>
      <c r="C1192">
        <v>0</v>
      </c>
      <c r="D1192">
        <v>0</v>
      </c>
      <c r="E1192" t="s">
        <v>3630</v>
      </c>
      <c r="F1192" t="s">
        <v>3630</v>
      </c>
    </row>
    <row r="1193" spans="1:6" x14ac:dyDescent="0.25">
      <c r="A1193">
        <v>399803</v>
      </c>
      <c r="B1193" t="s">
        <v>3630</v>
      </c>
      <c r="C1193">
        <v>0</v>
      </c>
      <c r="D1193">
        <v>0</v>
      </c>
      <c r="E1193" t="s">
        <v>3630</v>
      </c>
      <c r="F1193" t="s">
        <v>3630</v>
      </c>
    </row>
    <row r="1194" spans="1:6" x14ac:dyDescent="0.25">
      <c r="A1194">
        <v>399903</v>
      </c>
      <c r="B1194" t="s">
        <v>3630</v>
      </c>
      <c r="C1194">
        <v>0</v>
      </c>
      <c r="D1194">
        <v>0</v>
      </c>
      <c r="E1194" t="s">
        <v>3630</v>
      </c>
      <c r="F1194" t="s">
        <v>3630</v>
      </c>
    </row>
    <row r="1195" spans="1:6" x14ac:dyDescent="0.25">
      <c r="A1195">
        <v>404703</v>
      </c>
      <c r="B1195" t="s">
        <v>3630</v>
      </c>
      <c r="C1195">
        <v>0</v>
      </c>
      <c r="D1195">
        <v>0</v>
      </c>
      <c r="E1195" t="s">
        <v>3630</v>
      </c>
      <c r="F1195" t="s">
        <v>3630</v>
      </c>
    </row>
    <row r="1196" spans="1:6" x14ac:dyDescent="0.25">
      <c r="A1196">
        <v>2337203</v>
      </c>
      <c r="B1196" t="s">
        <v>3630</v>
      </c>
      <c r="C1196">
        <v>0</v>
      </c>
      <c r="D1196">
        <v>0</v>
      </c>
      <c r="E1196" t="s">
        <v>3630</v>
      </c>
      <c r="F1196" t="s">
        <v>3630</v>
      </c>
    </row>
    <row r="1197" spans="1:6" x14ac:dyDescent="0.25">
      <c r="A1197">
        <v>2469303</v>
      </c>
      <c r="B1197" t="s">
        <v>3630</v>
      </c>
      <c r="C1197">
        <v>0</v>
      </c>
      <c r="D1197">
        <v>0</v>
      </c>
      <c r="E1197" t="s">
        <v>3630</v>
      </c>
      <c r="F1197" t="s">
        <v>3630</v>
      </c>
    </row>
    <row r="1198" spans="1:6" x14ac:dyDescent="0.25">
      <c r="A1198">
        <v>3023203</v>
      </c>
      <c r="B1198" t="s">
        <v>3630</v>
      </c>
      <c r="C1198">
        <v>0</v>
      </c>
      <c r="D1198">
        <v>0</v>
      </c>
      <c r="E1198" t="s">
        <v>3630</v>
      </c>
      <c r="F1198" t="s">
        <v>3630</v>
      </c>
    </row>
    <row r="1199" spans="1:6" x14ac:dyDescent="0.25">
      <c r="A1199">
        <v>3031203</v>
      </c>
      <c r="B1199" t="s">
        <v>3630</v>
      </c>
      <c r="C1199">
        <v>0</v>
      </c>
      <c r="D1199">
        <v>0</v>
      </c>
      <c r="E1199" t="s">
        <v>3630</v>
      </c>
      <c r="F1199" t="s">
        <v>3630</v>
      </c>
    </row>
    <row r="1200" spans="1:6" x14ac:dyDescent="0.25">
      <c r="A1200">
        <v>3035203</v>
      </c>
      <c r="B1200" t="s">
        <v>3630</v>
      </c>
      <c r="C1200">
        <v>0</v>
      </c>
      <c r="D1200">
        <v>0</v>
      </c>
      <c r="E1200" t="s">
        <v>3630</v>
      </c>
      <c r="F1200" t="s">
        <v>3630</v>
      </c>
    </row>
    <row r="1201" spans="1:6" x14ac:dyDescent="0.25">
      <c r="A1201">
        <v>3963203</v>
      </c>
      <c r="B1201" t="s">
        <v>3630</v>
      </c>
      <c r="C1201">
        <v>0</v>
      </c>
      <c r="D1201">
        <v>0</v>
      </c>
      <c r="E1201" t="s">
        <v>3630</v>
      </c>
      <c r="F1201" t="s">
        <v>3630</v>
      </c>
    </row>
    <row r="1202" spans="1:6" x14ac:dyDescent="0.25">
      <c r="A1202">
        <v>3007203</v>
      </c>
      <c r="B1202" t="s">
        <v>3630</v>
      </c>
      <c r="C1202">
        <v>0</v>
      </c>
      <c r="D1202">
        <v>0</v>
      </c>
      <c r="E1202" t="s">
        <v>3630</v>
      </c>
      <c r="F1202" t="s">
        <v>3630</v>
      </c>
    </row>
    <row r="1203" spans="1:6" x14ac:dyDescent="0.25">
      <c r="A1203">
        <v>3013303</v>
      </c>
      <c r="B1203" t="s">
        <v>3630</v>
      </c>
      <c r="C1203">
        <v>0</v>
      </c>
      <c r="D1203">
        <v>0</v>
      </c>
      <c r="E1203" t="s">
        <v>3630</v>
      </c>
      <c r="F1203" t="s">
        <v>3630</v>
      </c>
    </row>
    <row r="1204" spans="1:6" x14ac:dyDescent="0.25">
      <c r="A1204">
        <v>3001203</v>
      </c>
      <c r="B1204" t="s">
        <v>3630</v>
      </c>
      <c r="C1204">
        <v>0</v>
      </c>
      <c r="D1204">
        <v>0</v>
      </c>
      <c r="E1204" t="s">
        <v>3630</v>
      </c>
      <c r="F1204" t="s">
        <v>3630</v>
      </c>
    </row>
    <row r="1205" spans="1:6" x14ac:dyDescent="0.25">
      <c r="A1205">
        <v>3017203</v>
      </c>
      <c r="B1205" t="s">
        <v>3630</v>
      </c>
      <c r="C1205">
        <v>0</v>
      </c>
      <c r="D1205">
        <v>0</v>
      </c>
      <c r="E1205" t="s">
        <v>3630</v>
      </c>
      <c r="F1205" t="s">
        <v>3630</v>
      </c>
    </row>
    <row r="1206" spans="1:6" x14ac:dyDescent="0.25">
      <c r="A1206">
        <v>3019203</v>
      </c>
      <c r="B1206" t="s">
        <v>3630</v>
      </c>
      <c r="C1206">
        <v>0</v>
      </c>
      <c r="D1206">
        <v>0</v>
      </c>
      <c r="E1206" t="s">
        <v>3630</v>
      </c>
      <c r="F1206" t="s">
        <v>3630</v>
      </c>
    </row>
    <row r="1207" spans="1:6" x14ac:dyDescent="0.25">
      <c r="A1207">
        <v>3003203</v>
      </c>
      <c r="B1207" t="s">
        <v>3630</v>
      </c>
      <c r="C1207">
        <v>0</v>
      </c>
      <c r="D1207">
        <v>0</v>
      </c>
      <c r="E1207" t="s">
        <v>3630</v>
      </c>
      <c r="F1207" t="s">
        <v>3630</v>
      </c>
    </row>
    <row r="1208" spans="1:6" x14ac:dyDescent="0.25">
      <c r="A1208">
        <v>3025203</v>
      </c>
      <c r="B1208" t="s">
        <v>3630</v>
      </c>
      <c r="C1208">
        <v>0</v>
      </c>
      <c r="D1208">
        <v>0</v>
      </c>
      <c r="E1208" t="s">
        <v>3630</v>
      </c>
      <c r="F1208" t="s">
        <v>3630</v>
      </c>
    </row>
    <row r="1209" spans="1:6" x14ac:dyDescent="0.25">
      <c r="A1209">
        <v>3027203</v>
      </c>
      <c r="B1209" t="s">
        <v>3630</v>
      </c>
      <c r="C1209">
        <v>0</v>
      </c>
      <c r="D1209">
        <v>0</v>
      </c>
      <c r="E1209" t="s">
        <v>3630</v>
      </c>
      <c r="F1209" t="s">
        <v>3630</v>
      </c>
    </row>
    <row r="1210" spans="1:6" x14ac:dyDescent="0.25">
      <c r="A1210">
        <v>3021203</v>
      </c>
      <c r="B1210" t="s">
        <v>3630</v>
      </c>
      <c r="C1210">
        <v>0</v>
      </c>
      <c r="D1210">
        <v>0</v>
      </c>
      <c r="E1210" t="s">
        <v>3630</v>
      </c>
      <c r="F1210" t="s">
        <v>3630</v>
      </c>
    </row>
    <row r="1211" spans="1:6" x14ac:dyDescent="0.25">
      <c r="A1211">
        <v>3037203</v>
      </c>
      <c r="B1211" t="s">
        <v>3630</v>
      </c>
      <c r="C1211">
        <v>0</v>
      </c>
      <c r="D1211">
        <v>0</v>
      </c>
      <c r="E1211" t="s">
        <v>3630</v>
      </c>
      <c r="F1211" t="s">
        <v>3630</v>
      </c>
    </row>
    <row r="1212" spans="1:6" x14ac:dyDescent="0.25">
      <c r="A1212">
        <v>3033203</v>
      </c>
      <c r="B1212" t="s">
        <v>3630</v>
      </c>
      <c r="C1212">
        <v>0</v>
      </c>
      <c r="D1212">
        <v>0</v>
      </c>
      <c r="E1212" t="s">
        <v>3630</v>
      </c>
      <c r="F1212" t="s">
        <v>3630</v>
      </c>
    </row>
    <row r="1213" spans="1:6" x14ac:dyDescent="0.25">
      <c r="A1213">
        <v>3005203</v>
      </c>
      <c r="B1213" t="s">
        <v>3630</v>
      </c>
      <c r="C1213">
        <v>0</v>
      </c>
      <c r="D1213">
        <v>0</v>
      </c>
      <c r="E1213" t="s">
        <v>3630</v>
      </c>
      <c r="F1213" t="s">
        <v>3630</v>
      </c>
    </row>
    <row r="1214" spans="1:6" x14ac:dyDescent="0.25">
      <c r="A1214">
        <v>3011203</v>
      </c>
      <c r="B1214" t="s">
        <v>3630</v>
      </c>
      <c r="C1214">
        <v>0</v>
      </c>
      <c r="D1214">
        <v>0</v>
      </c>
      <c r="E1214" t="s">
        <v>3630</v>
      </c>
      <c r="F1214" t="s">
        <v>3630</v>
      </c>
    </row>
    <row r="1215" spans="1:6" x14ac:dyDescent="0.25">
      <c r="A1215">
        <v>3015203</v>
      </c>
      <c r="B1215" t="s">
        <v>3630</v>
      </c>
      <c r="C1215">
        <v>0</v>
      </c>
      <c r="D1215">
        <v>0</v>
      </c>
      <c r="E1215" t="s">
        <v>3630</v>
      </c>
      <c r="F1215" t="s">
        <v>3630</v>
      </c>
    </row>
    <row r="1216" spans="1:6" x14ac:dyDescent="0.25">
      <c r="A1216">
        <v>3029203</v>
      </c>
      <c r="B1216" t="s">
        <v>3630</v>
      </c>
      <c r="C1216">
        <v>0</v>
      </c>
      <c r="D1216">
        <v>0</v>
      </c>
      <c r="E1216" t="s">
        <v>3630</v>
      </c>
      <c r="F1216" t="s">
        <v>3630</v>
      </c>
    </row>
    <row r="1217" spans="1:6" x14ac:dyDescent="0.25">
      <c r="A1217">
        <v>3013203</v>
      </c>
      <c r="B1217" t="s">
        <v>3630</v>
      </c>
      <c r="C1217">
        <v>0</v>
      </c>
      <c r="D1217">
        <v>0</v>
      </c>
      <c r="E1217" t="s">
        <v>3630</v>
      </c>
      <c r="F1217" t="s">
        <v>3630</v>
      </c>
    </row>
    <row r="1218" spans="1:6" x14ac:dyDescent="0.25">
      <c r="A1218">
        <v>3983203</v>
      </c>
      <c r="B1218" t="s">
        <v>3630</v>
      </c>
      <c r="C1218">
        <v>0</v>
      </c>
      <c r="D1218">
        <v>0</v>
      </c>
      <c r="E1218" t="s">
        <v>3630</v>
      </c>
      <c r="F1218" t="s">
        <v>3630</v>
      </c>
    </row>
    <row r="1219" spans="1:6" x14ac:dyDescent="0.25">
      <c r="A1219">
        <v>3985203</v>
      </c>
      <c r="B1219" t="s">
        <v>3630</v>
      </c>
      <c r="C1219">
        <v>0</v>
      </c>
      <c r="D1219">
        <v>0</v>
      </c>
      <c r="E1219" t="s">
        <v>3630</v>
      </c>
      <c r="F1219" t="s">
        <v>3630</v>
      </c>
    </row>
    <row r="1220" spans="1:6" x14ac:dyDescent="0.25">
      <c r="A1220">
        <v>3995203</v>
      </c>
      <c r="B1220" t="s">
        <v>3630</v>
      </c>
      <c r="C1220">
        <v>0</v>
      </c>
      <c r="D1220">
        <v>0</v>
      </c>
      <c r="E1220" t="s">
        <v>3630</v>
      </c>
      <c r="F1220" t="s">
        <v>3630</v>
      </c>
    </row>
    <row r="1221" spans="1:6" x14ac:dyDescent="0.25">
      <c r="A1221">
        <v>3987203</v>
      </c>
      <c r="B1221" t="s">
        <v>3630</v>
      </c>
      <c r="C1221">
        <v>0</v>
      </c>
      <c r="D1221">
        <v>0</v>
      </c>
      <c r="E1221" t="s">
        <v>3630</v>
      </c>
      <c r="F1221" t="s">
        <v>3630</v>
      </c>
    </row>
    <row r="1222" spans="1:6" x14ac:dyDescent="0.25">
      <c r="A1222">
        <v>3959203</v>
      </c>
      <c r="B1222" t="s">
        <v>3630</v>
      </c>
      <c r="C1222">
        <v>0</v>
      </c>
      <c r="D1222">
        <v>0</v>
      </c>
      <c r="E1222" t="s">
        <v>3630</v>
      </c>
      <c r="F1222" t="s">
        <v>3630</v>
      </c>
    </row>
    <row r="1223" spans="1:6" x14ac:dyDescent="0.25">
      <c r="A1223">
        <v>3979203</v>
      </c>
      <c r="B1223" t="s">
        <v>3630</v>
      </c>
      <c r="C1223">
        <v>0</v>
      </c>
      <c r="D1223">
        <v>0</v>
      </c>
      <c r="E1223" t="s">
        <v>3630</v>
      </c>
      <c r="F1223" t="s">
        <v>3630</v>
      </c>
    </row>
    <row r="1224" spans="1:6" x14ac:dyDescent="0.25">
      <c r="A1224">
        <v>3981203</v>
      </c>
      <c r="B1224" t="s">
        <v>3630</v>
      </c>
      <c r="C1224">
        <v>0</v>
      </c>
      <c r="D1224">
        <v>0</v>
      </c>
      <c r="E1224" t="s">
        <v>3630</v>
      </c>
      <c r="F1224" t="s">
        <v>3630</v>
      </c>
    </row>
    <row r="1225" spans="1:6" x14ac:dyDescent="0.25">
      <c r="A1225">
        <v>4005203</v>
      </c>
      <c r="B1225" t="s">
        <v>3630</v>
      </c>
      <c r="C1225">
        <v>0</v>
      </c>
      <c r="D1225">
        <v>0</v>
      </c>
      <c r="E1225" t="s">
        <v>3630</v>
      </c>
      <c r="F1225" t="s">
        <v>3630</v>
      </c>
    </row>
    <row r="1226" spans="1:6" x14ac:dyDescent="0.25">
      <c r="A1226">
        <v>3961203</v>
      </c>
      <c r="B1226" t="s">
        <v>3630</v>
      </c>
      <c r="C1226">
        <v>0</v>
      </c>
      <c r="D1226">
        <v>0</v>
      </c>
      <c r="E1226" t="s">
        <v>3630</v>
      </c>
      <c r="F1226" t="s">
        <v>3630</v>
      </c>
    </row>
    <row r="1227" spans="1:6" x14ac:dyDescent="0.25">
      <c r="A1227">
        <v>3967203</v>
      </c>
      <c r="B1227" t="s">
        <v>3630</v>
      </c>
      <c r="C1227">
        <v>0</v>
      </c>
      <c r="D1227">
        <v>0</v>
      </c>
      <c r="E1227" t="s">
        <v>3630</v>
      </c>
      <c r="F1227" t="s">
        <v>3630</v>
      </c>
    </row>
    <row r="1228" spans="1:6" x14ac:dyDescent="0.25">
      <c r="A1228">
        <v>3969203</v>
      </c>
      <c r="B1228" t="s">
        <v>3630</v>
      </c>
      <c r="C1228">
        <v>0</v>
      </c>
      <c r="D1228">
        <v>0</v>
      </c>
      <c r="E1228" t="s">
        <v>3630</v>
      </c>
      <c r="F1228" t="s">
        <v>3630</v>
      </c>
    </row>
    <row r="1229" spans="1:6" x14ac:dyDescent="0.25">
      <c r="A1229">
        <v>3997203</v>
      </c>
      <c r="B1229" t="s">
        <v>3630</v>
      </c>
      <c r="C1229">
        <v>0</v>
      </c>
      <c r="D1229">
        <v>0</v>
      </c>
      <c r="E1229" t="s">
        <v>3630</v>
      </c>
      <c r="F1229" t="s">
        <v>3630</v>
      </c>
    </row>
    <row r="1230" spans="1:6" x14ac:dyDescent="0.25">
      <c r="A1230">
        <v>4001203</v>
      </c>
      <c r="B1230" t="s">
        <v>3630</v>
      </c>
      <c r="C1230">
        <v>0</v>
      </c>
      <c r="D1230">
        <v>0</v>
      </c>
      <c r="E1230" t="s">
        <v>3630</v>
      </c>
      <c r="F1230" t="s">
        <v>3630</v>
      </c>
    </row>
    <row r="1231" spans="1:6" x14ac:dyDescent="0.25">
      <c r="A1231">
        <v>4003303</v>
      </c>
      <c r="B1231" t="s">
        <v>3630</v>
      </c>
      <c r="C1231">
        <v>0</v>
      </c>
      <c r="D1231">
        <v>0</v>
      </c>
      <c r="E1231" t="s">
        <v>3630</v>
      </c>
      <c r="F1231" t="s">
        <v>3630</v>
      </c>
    </row>
    <row r="1232" spans="1:6" x14ac:dyDescent="0.25">
      <c r="A1232">
        <v>3969303</v>
      </c>
      <c r="B1232" t="s">
        <v>3630</v>
      </c>
      <c r="C1232">
        <v>0</v>
      </c>
      <c r="D1232">
        <v>0</v>
      </c>
      <c r="E1232" t="s">
        <v>3630</v>
      </c>
      <c r="F1232" t="s">
        <v>3630</v>
      </c>
    </row>
    <row r="1233" spans="1:6" x14ac:dyDescent="0.25">
      <c r="A1233">
        <v>4003203</v>
      </c>
      <c r="B1233" t="s">
        <v>3630</v>
      </c>
      <c r="C1233">
        <v>0</v>
      </c>
      <c r="D1233">
        <v>0</v>
      </c>
      <c r="E1233" t="s">
        <v>3630</v>
      </c>
      <c r="F1233" t="s">
        <v>3630</v>
      </c>
    </row>
    <row r="1234" spans="1:6" x14ac:dyDescent="0.25">
      <c r="A1234">
        <v>3973203</v>
      </c>
      <c r="B1234" t="s">
        <v>3630</v>
      </c>
      <c r="C1234">
        <v>0</v>
      </c>
      <c r="D1234">
        <v>0</v>
      </c>
      <c r="E1234" t="s">
        <v>3630</v>
      </c>
      <c r="F1234" t="s">
        <v>3630</v>
      </c>
    </row>
    <row r="1235" spans="1:6" x14ac:dyDescent="0.25">
      <c r="A1235">
        <v>3973303</v>
      </c>
      <c r="B1235" t="s">
        <v>3630</v>
      </c>
      <c r="C1235">
        <v>0</v>
      </c>
      <c r="D1235">
        <v>0</v>
      </c>
      <c r="E1235" t="s">
        <v>3630</v>
      </c>
      <c r="F1235" t="s">
        <v>3630</v>
      </c>
    </row>
    <row r="1236" spans="1:6" x14ac:dyDescent="0.25">
      <c r="A1236">
        <v>3979303</v>
      </c>
      <c r="B1236" t="s">
        <v>3630</v>
      </c>
      <c r="C1236">
        <v>0</v>
      </c>
      <c r="D1236">
        <v>0</v>
      </c>
      <c r="E1236" t="s">
        <v>3630</v>
      </c>
      <c r="F1236" t="s">
        <v>3630</v>
      </c>
    </row>
    <row r="1237" spans="1:6" x14ac:dyDescent="0.25">
      <c r="A1237">
        <v>3991203</v>
      </c>
      <c r="B1237" t="s">
        <v>3630</v>
      </c>
      <c r="C1237">
        <v>0</v>
      </c>
      <c r="D1237">
        <v>0</v>
      </c>
      <c r="E1237" t="s">
        <v>3630</v>
      </c>
      <c r="F1237" t="s">
        <v>3630</v>
      </c>
    </row>
    <row r="1238" spans="1:6" x14ac:dyDescent="0.25">
      <c r="A1238">
        <v>3993203</v>
      </c>
      <c r="B1238" t="s">
        <v>3630</v>
      </c>
      <c r="C1238">
        <v>0</v>
      </c>
      <c r="D1238">
        <v>0</v>
      </c>
      <c r="E1238" t="s">
        <v>3630</v>
      </c>
      <c r="F1238" t="s">
        <v>3630</v>
      </c>
    </row>
    <row r="1239" spans="1:6" x14ac:dyDescent="0.25">
      <c r="A1239">
        <v>3965203</v>
      </c>
      <c r="B1239" t="s">
        <v>3630</v>
      </c>
      <c r="C1239">
        <v>0</v>
      </c>
      <c r="D1239">
        <v>0</v>
      </c>
      <c r="E1239" t="s">
        <v>3630</v>
      </c>
      <c r="F1239" t="s">
        <v>3630</v>
      </c>
    </row>
    <row r="1240" spans="1:6" x14ac:dyDescent="0.25">
      <c r="A1240">
        <v>3971203</v>
      </c>
      <c r="B1240" t="s">
        <v>3630</v>
      </c>
      <c r="C1240">
        <v>0</v>
      </c>
      <c r="D1240">
        <v>0</v>
      </c>
      <c r="E1240" t="s">
        <v>3630</v>
      </c>
      <c r="F1240" t="s">
        <v>3630</v>
      </c>
    </row>
    <row r="1241" spans="1:6" x14ac:dyDescent="0.25">
      <c r="A1241">
        <v>3977203</v>
      </c>
      <c r="B1241" t="s">
        <v>3630</v>
      </c>
      <c r="C1241">
        <v>0</v>
      </c>
      <c r="D1241">
        <v>0</v>
      </c>
      <c r="E1241" t="s">
        <v>3630</v>
      </c>
      <c r="F1241" t="s">
        <v>3630</v>
      </c>
    </row>
    <row r="1242" spans="1:6" x14ac:dyDescent="0.25">
      <c r="A1242">
        <v>3989203</v>
      </c>
      <c r="B1242" t="s">
        <v>3630</v>
      </c>
      <c r="C1242">
        <v>0</v>
      </c>
      <c r="D1242">
        <v>0</v>
      </c>
      <c r="E1242" t="s">
        <v>3630</v>
      </c>
      <c r="F1242" t="s">
        <v>3630</v>
      </c>
    </row>
    <row r="1243" spans="1:6" x14ac:dyDescent="0.25">
      <c r="A1243">
        <v>3999203</v>
      </c>
      <c r="B1243" t="s">
        <v>3630</v>
      </c>
      <c r="C1243">
        <v>0</v>
      </c>
      <c r="D1243">
        <v>0</v>
      </c>
      <c r="E1243" t="s">
        <v>3630</v>
      </c>
      <c r="F1243" t="s">
        <v>3630</v>
      </c>
    </row>
    <row r="1244" spans="1:6" x14ac:dyDescent="0.25">
      <c r="A1244">
        <v>4023203</v>
      </c>
      <c r="B1244" t="s">
        <v>3630</v>
      </c>
      <c r="C1244">
        <v>0</v>
      </c>
      <c r="D1244">
        <v>0</v>
      </c>
      <c r="E1244" t="s">
        <v>3630</v>
      </c>
      <c r="F1244" t="s">
        <v>3630</v>
      </c>
    </row>
    <row r="1245" spans="1:6" x14ac:dyDescent="0.25">
      <c r="A1245">
        <v>4021203</v>
      </c>
      <c r="B1245" t="s">
        <v>3630</v>
      </c>
      <c r="C1245">
        <v>0</v>
      </c>
      <c r="D1245">
        <v>0</v>
      </c>
      <c r="E1245" t="s">
        <v>3630</v>
      </c>
      <c r="F1245" t="s">
        <v>3630</v>
      </c>
    </row>
    <row r="1246" spans="1:6" x14ac:dyDescent="0.25">
      <c r="A1246">
        <v>3975303</v>
      </c>
      <c r="B1246" t="s">
        <v>3630</v>
      </c>
      <c r="C1246">
        <v>0</v>
      </c>
      <c r="D1246">
        <v>0</v>
      </c>
      <c r="E1246" t="s">
        <v>3630</v>
      </c>
      <c r="F1246" t="s">
        <v>3630</v>
      </c>
    </row>
    <row r="1247" spans="1:6" x14ac:dyDescent="0.25">
      <c r="A1247">
        <v>5752303</v>
      </c>
      <c r="B1247" t="s">
        <v>3630</v>
      </c>
      <c r="C1247">
        <v>0</v>
      </c>
      <c r="D1247">
        <v>0</v>
      </c>
      <c r="E1247" t="s">
        <v>3630</v>
      </c>
      <c r="F1247" t="s">
        <v>3630</v>
      </c>
    </row>
    <row r="1248" spans="1:6" x14ac:dyDescent="0.25">
      <c r="A1248">
        <v>5752403</v>
      </c>
      <c r="B1248" t="s">
        <v>3630</v>
      </c>
      <c r="C1248">
        <v>0</v>
      </c>
      <c r="D1248">
        <v>0</v>
      </c>
      <c r="E1248" t="s">
        <v>3630</v>
      </c>
      <c r="F1248" t="s">
        <v>3630</v>
      </c>
    </row>
    <row r="1249" spans="1:6" x14ac:dyDescent="0.25">
      <c r="A1249">
        <v>2543203</v>
      </c>
      <c r="B1249" t="s">
        <v>3630</v>
      </c>
      <c r="C1249">
        <v>0</v>
      </c>
      <c r="D1249">
        <v>0</v>
      </c>
      <c r="E1249" t="s">
        <v>3630</v>
      </c>
      <c r="F1249" t="s">
        <v>3630</v>
      </c>
    </row>
    <row r="1250" spans="1:6" x14ac:dyDescent="0.25">
      <c r="A1250">
        <v>5752903</v>
      </c>
      <c r="B1250" t="s">
        <v>3630</v>
      </c>
      <c r="C1250">
        <v>0</v>
      </c>
      <c r="D1250">
        <v>0</v>
      </c>
      <c r="E1250" t="s">
        <v>3630</v>
      </c>
      <c r="F1250" t="s">
        <v>3630</v>
      </c>
    </row>
    <row r="1251" spans="1:6" x14ac:dyDescent="0.25">
      <c r="A1251">
        <v>5753003</v>
      </c>
      <c r="B1251" t="s">
        <v>3630</v>
      </c>
      <c r="C1251">
        <v>0</v>
      </c>
      <c r="D1251">
        <v>0</v>
      </c>
      <c r="E1251" t="s">
        <v>3630</v>
      </c>
      <c r="F1251" t="s">
        <v>3630</v>
      </c>
    </row>
    <row r="1252" spans="1:6" x14ac:dyDescent="0.25">
      <c r="A1252">
        <v>5753203</v>
      </c>
      <c r="B1252" t="s">
        <v>3630</v>
      </c>
      <c r="C1252">
        <v>0</v>
      </c>
      <c r="D1252">
        <v>0</v>
      </c>
      <c r="E1252" t="s">
        <v>3630</v>
      </c>
      <c r="F1252" t="s">
        <v>3630</v>
      </c>
    </row>
    <row r="1253" spans="1:6" x14ac:dyDescent="0.25">
      <c r="A1253">
        <v>5753103</v>
      </c>
      <c r="B1253" t="s">
        <v>3630</v>
      </c>
      <c r="C1253">
        <v>0</v>
      </c>
      <c r="D1253">
        <v>0</v>
      </c>
      <c r="E1253" t="s">
        <v>3630</v>
      </c>
      <c r="F1253" t="s">
        <v>3630</v>
      </c>
    </row>
    <row r="1254" spans="1:6" x14ac:dyDescent="0.25">
      <c r="A1254">
        <v>5754803</v>
      </c>
      <c r="B1254" t="s">
        <v>3630</v>
      </c>
      <c r="C1254">
        <v>0</v>
      </c>
      <c r="D1254">
        <v>0</v>
      </c>
      <c r="E1254" t="s">
        <v>3630</v>
      </c>
      <c r="F1254" t="s">
        <v>3630</v>
      </c>
    </row>
    <row r="1255" spans="1:6" x14ac:dyDescent="0.25">
      <c r="A1255">
        <v>5754903</v>
      </c>
      <c r="B1255" t="s">
        <v>3630</v>
      </c>
      <c r="C1255">
        <v>0</v>
      </c>
      <c r="D1255">
        <v>0</v>
      </c>
      <c r="E1255" t="s">
        <v>3630</v>
      </c>
      <c r="F1255" t="s">
        <v>3630</v>
      </c>
    </row>
    <row r="1256" spans="1:6" x14ac:dyDescent="0.25">
      <c r="A1256">
        <v>5755003</v>
      </c>
      <c r="B1256" t="s">
        <v>3630</v>
      </c>
      <c r="C1256">
        <v>0</v>
      </c>
      <c r="D1256">
        <v>0</v>
      </c>
      <c r="E1256" t="s">
        <v>3630</v>
      </c>
      <c r="F1256" t="s">
        <v>3630</v>
      </c>
    </row>
    <row r="1257" spans="1:6" x14ac:dyDescent="0.25">
      <c r="A1257">
        <v>5755103</v>
      </c>
      <c r="B1257" t="s">
        <v>3630</v>
      </c>
      <c r="C1257">
        <v>0</v>
      </c>
      <c r="D1257">
        <v>0</v>
      </c>
      <c r="E1257" t="s">
        <v>3630</v>
      </c>
      <c r="F1257" t="s">
        <v>3630</v>
      </c>
    </row>
    <row r="1258" spans="1:6" x14ac:dyDescent="0.25">
      <c r="A1258">
        <v>5290103</v>
      </c>
      <c r="B1258" t="s">
        <v>3630</v>
      </c>
      <c r="C1258">
        <v>0</v>
      </c>
      <c r="D1258">
        <v>0</v>
      </c>
      <c r="E1258" t="s">
        <v>3630</v>
      </c>
      <c r="F1258" t="s">
        <v>3630</v>
      </c>
    </row>
    <row r="1259" spans="1:6" x14ac:dyDescent="0.25">
      <c r="A1259">
        <v>5754703</v>
      </c>
      <c r="B1259" t="s">
        <v>3630</v>
      </c>
      <c r="C1259">
        <v>0</v>
      </c>
      <c r="D1259">
        <v>0</v>
      </c>
      <c r="E1259" t="s">
        <v>3630</v>
      </c>
      <c r="F1259" t="s">
        <v>3630</v>
      </c>
    </row>
    <row r="1260" spans="1:6" x14ac:dyDescent="0.25">
      <c r="A1260">
        <v>278003</v>
      </c>
      <c r="B1260" t="s">
        <v>3630</v>
      </c>
      <c r="C1260">
        <v>0</v>
      </c>
      <c r="D1260">
        <v>0</v>
      </c>
      <c r="E1260" t="s">
        <v>3630</v>
      </c>
      <c r="F1260" t="s">
        <v>3630</v>
      </c>
    </row>
    <row r="1261" spans="1:6" x14ac:dyDescent="0.25">
      <c r="A1261">
        <v>5753303</v>
      </c>
      <c r="B1261" t="s">
        <v>3630</v>
      </c>
      <c r="C1261">
        <v>0</v>
      </c>
      <c r="D1261">
        <v>0</v>
      </c>
      <c r="E1261" t="s">
        <v>3630</v>
      </c>
      <c r="F1261" t="s">
        <v>3630</v>
      </c>
    </row>
    <row r="1262" spans="1:6" x14ac:dyDescent="0.25">
      <c r="A1262">
        <v>5753503</v>
      </c>
      <c r="B1262" t="s">
        <v>3630</v>
      </c>
      <c r="C1262">
        <v>0</v>
      </c>
      <c r="D1262">
        <v>0</v>
      </c>
      <c r="E1262" t="s">
        <v>3630</v>
      </c>
      <c r="F1262" t="s">
        <v>3630</v>
      </c>
    </row>
    <row r="1263" spans="1:6" x14ac:dyDescent="0.25">
      <c r="A1263">
        <v>5755703</v>
      </c>
      <c r="B1263" t="s">
        <v>3630</v>
      </c>
      <c r="C1263">
        <v>0</v>
      </c>
      <c r="D1263">
        <v>0</v>
      </c>
      <c r="E1263" t="s">
        <v>3630</v>
      </c>
      <c r="F1263" t="s">
        <v>3630</v>
      </c>
    </row>
    <row r="1264" spans="1:6" x14ac:dyDescent="0.25">
      <c r="A1264">
        <v>5753403</v>
      </c>
      <c r="B1264" t="s">
        <v>3630</v>
      </c>
      <c r="C1264">
        <v>0</v>
      </c>
      <c r="D1264">
        <v>0</v>
      </c>
      <c r="E1264" t="s">
        <v>3630</v>
      </c>
      <c r="F1264" t="s">
        <v>3630</v>
      </c>
    </row>
    <row r="1265" spans="1:6" x14ac:dyDescent="0.25">
      <c r="A1265">
        <v>5753603</v>
      </c>
      <c r="B1265" t="s">
        <v>3630</v>
      </c>
      <c r="C1265">
        <v>0</v>
      </c>
      <c r="D1265">
        <v>0</v>
      </c>
      <c r="E1265" t="s">
        <v>3630</v>
      </c>
      <c r="F1265" t="s">
        <v>3630</v>
      </c>
    </row>
    <row r="1266" spans="1:6" x14ac:dyDescent="0.25">
      <c r="A1266">
        <v>5753703</v>
      </c>
      <c r="B1266" t="s">
        <v>3630</v>
      </c>
      <c r="C1266">
        <v>0</v>
      </c>
      <c r="D1266">
        <v>0</v>
      </c>
      <c r="E1266" t="s">
        <v>3630</v>
      </c>
      <c r="F1266" t="s">
        <v>3630</v>
      </c>
    </row>
    <row r="1267" spans="1:6" x14ac:dyDescent="0.25">
      <c r="A1267">
        <v>5753903</v>
      </c>
      <c r="B1267" t="s">
        <v>3630</v>
      </c>
      <c r="C1267">
        <v>0</v>
      </c>
      <c r="D1267">
        <v>0</v>
      </c>
      <c r="E1267" t="s">
        <v>3630</v>
      </c>
      <c r="F1267" t="s">
        <v>3630</v>
      </c>
    </row>
    <row r="1268" spans="1:6" x14ac:dyDescent="0.25">
      <c r="A1268">
        <v>5754303</v>
      </c>
      <c r="B1268" t="s">
        <v>3630</v>
      </c>
      <c r="C1268">
        <v>0</v>
      </c>
      <c r="D1268">
        <v>0</v>
      </c>
      <c r="E1268" t="s">
        <v>3630</v>
      </c>
      <c r="F1268" t="s">
        <v>3630</v>
      </c>
    </row>
    <row r="1269" spans="1:6" x14ac:dyDescent="0.25">
      <c r="A1269">
        <v>5754503</v>
      </c>
      <c r="B1269" t="s">
        <v>3630</v>
      </c>
      <c r="C1269">
        <v>0</v>
      </c>
      <c r="D1269">
        <v>0</v>
      </c>
      <c r="E1269" t="s">
        <v>3630</v>
      </c>
      <c r="F1269" t="s">
        <v>3630</v>
      </c>
    </row>
    <row r="1270" spans="1:6" x14ac:dyDescent="0.25">
      <c r="A1270">
        <v>5752803</v>
      </c>
      <c r="B1270" t="s">
        <v>3630</v>
      </c>
      <c r="C1270">
        <v>0</v>
      </c>
      <c r="D1270">
        <v>0</v>
      </c>
      <c r="E1270" t="s">
        <v>3630</v>
      </c>
      <c r="F1270" t="s">
        <v>3630</v>
      </c>
    </row>
    <row r="1271" spans="1:6" x14ac:dyDescent="0.25">
      <c r="A1271">
        <v>82003</v>
      </c>
      <c r="B1271" t="s">
        <v>3630</v>
      </c>
      <c r="C1271">
        <v>0</v>
      </c>
      <c r="D1271">
        <v>0</v>
      </c>
      <c r="E1271" t="s">
        <v>3630</v>
      </c>
      <c r="F1271" t="s">
        <v>3630</v>
      </c>
    </row>
    <row r="1272" spans="1:6" x14ac:dyDescent="0.25">
      <c r="A1272">
        <v>245603</v>
      </c>
      <c r="B1272" t="s">
        <v>3630</v>
      </c>
      <c r="C1272">
        <v>0</v>
      </c>
      <c r="D1272">
        <v>0</v>
      </c>
      <c r="E1272" t="s">
        <v>3630</v>
      </c>
      <c r="F1272" t="s">
        <v>3630</v>
      </c>
    </row>
    <row r="1273" spans="1:6" x14ac:dyDescent="0.25">
      <c r="A1273">
        <v>5755203</v>
      </c>
      <c r="B1273" t="s">
        <v>3630</v>
      </c>
      <c r="C1273">
        <v>0</v>
      </c>
      <c r="D1273">
        <v>0</v>
      </c>
      <c r="E1273" t="s">
        <v>3630</v>
      </c>
      <c r="F1273" t="s">
        <v>3630</v>
      </c>
    </row>
    <row r="1274" spans="1:6" x14ac:dyDescent="0.25">
      <c r="A1274">
        <v>5755303</v>
      </c>
      <c r="B1274" t="s">
        <v>3630</v>
      </c>
      <c r="C1274">
        <v>0</v>
      </c>
      <c r="D1274">
        <v>0</v>
      </c>
      <c r="E1274" t="s">
        <v>3630</v>
      </c>
      <c r="F1274" t="s">
        <v>3630</v>
      </c>
    </row>
    <row r="1275" spans="1:6" x14ac:dyDescent="0.25">
      <c r="A1275">
        <v>5755403</v>
      </c>
      <c r="B1275" t="s">
        <v>3630</v>
      </c>
      <c r="C1275">
        <v>0</v>
      </c>
      <c r="D1275">
        <v>0</v>
      </c>
      <c r="E1275" t="s">
        <v>3630</v>
      </c>
      <c r="F1275" t="s">
        <v>3630</v>
      </c>
    </row>
    <row r="1276" spans="1:6" x14ac:dyDescent="0.25">
      <c r="A1276">
        <v>5754403</v>
      </c>
      <c r="B1276" t="s">
        <v>3630</v>
      </c>
      <c r="C1276">
        <v>0</v>
      </c>
      <c r="D1276">
        <v>0</v>
      </c>
      <c r="E1276" t="s">
        <v>3630</v>
      </c>
      <c r="F1276" t="s">
        <v>3630</v>
      </c>
    </row>
    <row r="1277" spans="1:6" x14ac:dyDescent="0.25">
      <c r="A1277">
        <v>5751703</v>
      </c>
      <c r="B1277" t="s">
        <v>3630</v>
      </c>
      <c r="C1277">
        <v>0</v>
      </c>
      <c r="D1277">
        <v>0</v>
      </c>
      <c r="E1277" t="s">
        <v>3630</v>
      </c>
      <c r="F1277" t="s">
        <v>3630</v>
      </c>
    </row>
    <row r="1278" spans="1:6" x14ac:dyDescent="0.25">
      <c r="A1278">
        <v>5751803</v>
      </c>
      <c r="B1278" t="s">
        <v>3630</v>
      </c>
      <c r="C1278">
        <v>0</v>
      </c>
      <c r="D1278">
        <v>0</v>
      </c>
      <c r="E1278" t="s">
        <v>3630</v>
      </c>
      <c r="F1278" t="s">
        <v>3630</v>
      </c>
    </row>
    <row r="1279" spans="1:6" x14ac:dyDescent="0.25">
      <c r="A1279">
        <v>5751903</v>
      </c>
      <c r="B1279" t="s">
        <v>3630</v>
      </c>
      <c r="C1279">
        <v>0</v>
      </c>
      <c r="D1279">
        <v>0</v>
      </c>
      <c r="E1279" t="s">
        <v>3630</v>
      </c>
      <c r="F1279" t="s">
        <v>3630</v>
      </c>
    </row>
    <row r="1280" spans="1:6" x14ac:dyDescent="0.25">
      <c r="A1280">
        <v>70803</v>
      </c>
      <c r="B1280" t="s">
        <v>3630</v>
      </c>
      <c r="C1280">
        <v>0</v>
      </c>
      <c r="D1280">
        <v>0</v>
      </c>
      <c r="E1280" t="s">
        <v>3630</v>
      </c>
      <c r="F1280" t="s">
        <v>3630</v>
      </c>
    </row>
    <row r="1281" spans="1:6" x14ac:dyDescent="0.25">
      <c r="A1281">
        <v>71803</v>
      </c>
      <c r="B1281" t="s">
        <v>3630</v>
      </c>
      <c r="C1281">
        <v>0</v>
      </c>
      <c r="D1281">
        <v>0</v>
      </c>
      <c r="E1281" t="s">
        <v>3630</v>
      </c>
      <c r="F1281" t="s">
        <v>3630</v>
      </c>
    </row>
    <row r="1282" spans="1:6" x14ac:dyDescent="0.25">
      <c r="A1282">
        <v>75903</v>
      </c>
      <c r="B1282" t="s">
        <v>3630</v>
      </c>
      <c r="C1282">
        <v>0</v>
      </c>
      <c r="D1282">
        <v>0</v>
      </c>
      <c r="E1282" t="s">
        <v>3630</v>
      </c>
      <c r="F1282" t="s">
        <v>3630</v>
      </c>
    </row>
    <row r="1283" spans="1:6" x14ac:dyDescent="0.25">
      <c r="A1283">
        <v>146403</v>
      </c>
      <c r="B1283" t="s">
        <v>3630</v>
      </c>
      <c r="C1283">
        <v>0</v>
      </c>
      <c r="D1283">
        <v>0</v>
      </c>
      <c r="E1283" t="s">
        <v>3630</v>
      </c>
      <c r="F1283" t="s">
        <v>3630</v>
      </c>
    </row>
    <row r="1284" spans="1:6" x14ac:dyDescent="0.25">
      <c r="A1284">
        <v>181603</v>
      </c>
      <c r="B1284" t="s">
        <v>3630</v>
      </c>
      <c r="C1284">
        <v>0</v>
      </c>
      <c r="D1284">
        <v>0</v>
      </c>
      <c r="E1284" t="s">
        <v>3630</v>
      </c>
      <c r="F1284" t="s">
        <v>3630</v>
      </c>
    </row>
    <row r="1285" spans="1:6" x14ac:dyDescent="0.25">
      <c r="A1285">
        <v>261803</v>
      </c>
      <c r="B1285" t="s">
        <v>3630</v>
      </c>
      <c r="C1285">
        <v>0</v>
      </c>
      <c r="D1285">
        <v>0</v>
      </c>
      <c r="E1285" t="s">
        <v>3630</v>
      </c>
      <c r="F1285" t="s">
        <v>3630</v>
      </c>
    </row>
    <row r="1286" spans="1:6" x14ac:dyDescent="0.25">
      <c r="A1286">
        <v>261703</v>
      </c>
      <c r="B1286" t="s">
        <v>3630</v>
      </c>
      <c r="C1286">
        <v>0</v>
      </c>
      <c r="D1286">
        <v>0</v>
      </c>
      <c r="E1286" t="s">
        <v>3630</v>
      </c>
      <c r="F1286" t="s">
        <v>3630</v>
      </c>
    </row>
    <row r="1287" spans="1:6" x14ac:dyDescent="0.25">
      <c r="A1287">
        <v>262103</v>
      </c>
      <c r="B1287" t="s">
        <v>3630</v>
      </c>
      <c r="C1287">
        <v>0</v>
      </c>
      <c r="D1287">
        <v>0</v>
      </c>
      <c r="E1287" t="s">
        <v>3630</v>
      </c>
      <c r="F1287" t="s">
        <v>3630</v>
      </c>
    </row>
    <row r="1288" spans="1:6" x14ac:dyDescent="0.25">
      <c r="A1288">
        <v>262303</v>
      </c>
      <c r="B1288" t="s">
        <v>3630</v>
      </c>
      <c r="C1288">
        <v>0</v>
      </c>
      <c r="D1288">
        <v>0</v>
      </c>
      <c r="E1288" t="s">
        <v>3630</v>
      </c>
      <c r="F1288" t="s">
        <v>3630</v>
      </c>
    </row>
    <row r="1289" spans="1:6" x14ac:dyDescent="0.25">
      <c r="A1289">
        <v>262503</v>
      </c>
      <c r="B1289" t="s">
        <v>3630</v>
      </c>
      <c r="C1289">
        <v>0</v>
      </c>
      <c r="D1289">
        <v>0</v>
      </c>
      <c r="E1289" t="s">
        <v>3630</v>
      </c>
      <c r="F1289" t="s">
        <v>3630</v>
      </c>
    </row>
    <row r="1290" spans="1:6" x14ac:dyDescent="0.25">
      <c r="A1290">
        <v>244903</v>
      </c>
      <c r="B1290" t="s">
        <v>3630</v>
      </c>
      <c r="C1290">
        <v>0</v>
      </c>
      <c r="D1290">
        <v>0</v>
      </c>
      <c r="E1290" t="s">
        <v>3630</v>
      </c>
      <c r="F1290" t="s">
        <v>3630</v>
      </c>
    </row>
    <row r="1291" spans="1:6" x14ac:dyDescent="0.25">
      <c r="A1291">
        <v>376203</v>
      </c>
      <c r="B1291" t="s">
        <v>3630</v>
      </c>
      <c r="C1291">
        <v>0</v>
      </c>
      <c r="D1291">
        <v>0</v>
      </c>
      <c r="E1291" t="s">
        <v>3630</v>
      </c>
      <c r="F1291" t="s">
        <v>3630</v>
      </c>
    </row>
    <row r="1292" spans="1:6" x14ac:dyDescent="0.25">
      <c r="A1292">
        <v>399103</v>
      </c>
      <c r="B1292" t="s">
        <v>3630</v>
      </c>
      <c r="C1292">
        <v>0</v>
      </c>
      <c r="D1292">
        <v>0</v>
      </c>
      <c r="E1292" t="s">
        <v>3630</v>
      </c>
      <c r="F1292" t="s">
        <v>3630</v>
      </c>
    </row>
    <row r="1293" spans="1:6" x14ac:dyDescent="0.25">
      <c r="A1293">
        <v>111803</v>
      </c>
      <c r="B1293" t="s">
        <v>3630</v>
      </c>
      <c r="C1293">
        <v>0</v>
      </c>
      <c r="D1293">
        <v>0</v>
      </c>
      <c r="E1293" t="s">
        <v>3630</v>
      </c>
      <c r="F1293" t="s">
        <v>3630</v>
      </c>
    </row>
    <row r="1294" spans="1:6" x14ac:dyDescent="0.25">
      <c r="A1294">
        <v>6508503</v>
      </c>
      <c r="B1294" t="s">
        <v>3630</v>
      </c>
      <c r="C1294">
        <v>0</v>
      </c>
      <c r="D1294">
        <v>0</v>
      </c>
      <c r="E1294" t="s">
        <v>3630</v>
      </c>
      <c r="F1294" t="s">
        <v>3630</v>
      </c>
    </row>
    <row r="1295" spans="1:6" x14ac:dyDescent="0.25">
      <c r="A1295">
        <v>6508603</v>
      </c>
      <c r="B1295" t="s">
        <v>3630</v>
      </c>
      <c r="C1295">
        <v>0</v>
      </c>
      <c r="D1295">
        <v>0</v>
      </c>
      <c r="E1295" t="s">
        <v>3630</v>
      </c>
      <c r="F1295" t="s">
        <v>3630</v>
      </c>
    </row>
    <row r="1296" spans="1:6" x14ac:dyDescent="0.25">
      <c r="A1296">
        <v>6508703</v>
      </c>
      <c r="B1296" t="s">
        <v>3630</v>
      </c>
      <c r="C1296">
        <v>0</v>
      </c>
      <c r="D1296">
        <v>0</v>
      </c>
      <c r="E1296" t="s">
        <v>3630</v>
      </c>
      <c r="F1296" t="s">
        <v>3630</v>
      </c>
    </row>
    <row r="1297" spans="1:6" x14ac:dyDescent="0.25">
      <c r="A1297">
        <v>6508803</v>
      </c>
      <c r="B1297" t="s">
        <v>3630</v>
      </c>
      <c r="C1297">
        <v>0</v>
      </c>
      <c r="D1297">
        <v>0</v>
      </c>
      <c r="E1297" t="s">
        <v>3630</v>
      </c>
      <c r="F1297" t="s">
        <v>3630</v>
      </c>
    </row>
    <row r="1298" spans="1:6" x14ac:dyDescent="0.25">
      <c r="A1298">
        <v>6509103</v>
      </c>
      <c r="B1298" t="s">
        <v>3630</v>
      </c>
      <c r="C1298">
        <v>0</v>
      </c>
      <c r="D1298">
        <v>0</v>
      </c>
      <c r="E1298" t="s">
        <v>3630</v>
      </c>
      <c r="F1298" t="s">
        <v>3630</v>
      </c>
    </row>
    <row r="1299" spans="1:6" x14ac:dyDescent="0.25">
      <c r="A1299">
        <v>6507903</v>
      </c>
      <c r="B1299" t="s">
        <v>3630</v>
      </c>
      <c r="C1299">
        <v>0</v>
      </c>
      <c r="D1299">
        <v>0</v>
      </c>
      <c r="E1299" t="s">
        <v>3630</v>
      </c>
      <c r="F1299" t="s">
        <v>3630</v>
      </c>
    </row>
    <row r="1300" spans="1:6" x14ac:dyDescent="0.25">
      <c r="A1300">
        <v>6508303</v>
      </c>
      <c r="B1300" t="s">
        <v>3630</v>
      </c>
      <c r="C1300">
        <v>0</v>
      </c>
      <c r="D1300">
        <v>0</v>
      </c>
      <c r="E1300" t="s">
        <v>3630</v>
      </c>
      <c r="F1300" t="s">
        <v>3630</v>
      </c>
    </row>
    <row r="1301" spans="1:6" x14ac:dyDescent="0.25">
      <c r="A1301">
        <v>6508203</v>
      </c>
      <c r="B1301" t="s">
        <v>3630</v>
      </c>
      <c r="C1301">
        <v>0</v>
      </c>
      <c r="D1301">
        <v>0</v>
      </c>
      <c r="E1301" t="s">
        <v>3630</v>
      </c>
      <c r="F1301" t="s">
        <v>3630</v>
      </c>
    </row>
    <row r="1302" spans="1:6" x14ac:dyDescent="0.25">
      <c r="A1302">
        <v>6508003</v>
      </c>
      <c r="B1302" t="s">
        <v>3630</v>
      </c>
      <c r="C1302">
        <v>0</v>
      </c>
      <c r="D1302">
        <v>0</v>
      </c>
      <c r="E1302" t="s">
        <v>3630</v>
      </c>
      <c r="F1302" t="s">
        <v>3630</v>
      </c>
    </row>
    <row r="1303" spans="1:6" x14ac:dyDescent="0.25">
      <c r="A1303">
        <v>6508103</v>
      </c>
      <c r="B1303" t="s">
        <v>3630</v>
      </c>
      <c r="C1303">
        <v>0</v>
      </c>
      <c r="D1303">
        <v>0</v>
      </c>
      <c r="E1303" t="s">
        <v>3630</v>
      </c>
      <c r="F1303" t="s">
        <v>3630</v>
      </c>
    </row>
    <row r="1304" spans="1:6" x14ac:dyDescent="0.25">
      <c r="A1304">
        <v>6508903</v>
      </c>
      <c r="B1304" t="s">
        <v>3630</v>
      </c>
      <c r="C1304">
        <v>0</v>
      </c>
      <c r="D1304">
        <v>0</v>
      </c>
      <c r="E1304" t="s">
        <v>3630</v>
      </c>
      <c r="F1304" t="s">
        <v>3630</v>
      </c>
    </row>
    <row r="1305" spans="1:6" x14ac:dyDescent="0.25">
      <c r="A1305">
        <v>6507703</v>
      </c>
      <c r="B1305" t="s">
        <v>3630</v>
      </c>
      <c r="C1305">
        <v>0</v>
      </c>
      <c r="D1305">
        <v>0</v>
      </c>
      <c r="E1305" t="s">
        <v>3630</v>
      </c>
      <c r="F1305" t="s">
        <v>3630</v>
      </c>
    </row>
    <row r="1306" spans="1:6" x14ac:dyDescent="0.25">
      <c r="A1306">
        <v>111103</v>
      </c>
      <c r="B1306" t="s">
        <v>3630</v>
      </c>
      <c r="C1306">
        <v>0</v>
      </c>
      <c r="D1306">
        <v>0</v>
      </c>
      <c r="E1306" t="s">
        <v>3630</v>
      </c>
      <c r="F1306" t="s">
        <v>3630</v>
      </c>
    </row>
    <row r="1307" spans="1:6" x14ac:dyDescent="0.25">
      <c r="A1307">
        <v>6509003</v>
      </c>
      <c r="B1307" t="s">
        <v>3630</v>
      </c>
      <c r="C1307">
        <v>0</v>
      </c>
      <c r="D1307">
        <v>0</v>
      </c>
      <c r="E1307" t="s">
        <v>3630</v>
      </c>
      <c r="F1307" t="s">
        <v>3630</v>
      </c>
    </row>
    <row r="1308" spans="1:6" x14ac:dyDescent="0.25">
      <c r="A1308">
        <v>128903</v>
      </c>
      <c r="B1308" t="s">
        <v>3630</v>
      </c>
      <c r="C1308">
        <v>0</v>
      </c>
      <c r="D1308">
        <v>0</v>
      </c>
      <c r="E1308" t="s">
        <v>3630</v>
      </c>
      <c r="F1308" t="s">
        <v>3630</v>
      </c>
    </row>
    <row r="1309" spans="1:6" x14ac:dyDescent="0.25">
      <c r="A1309">
        <v>399703</v>
      </c>
      <c r="B1309" t="s">
        <v>3630</v>
      </c>
      <c r="C1309">
        <v>0</v>
      </c>
      <c r="D1309">
        <v>0</v>
      </c>
      <c r="E1309" t="s">
        <v>3630</v>
      </c>
      <c r="F1309" t="s">
        <v>3630</v>
      </c>
    </row>
    <row r="1310" spans="1:6" x14ac:dyDescent="0.25">
      <c r="A1310">
        <v>397603</v>
      </c>
      <c r="B1310" t="s">
        <v>3630</v>
      </c>
      <c r="C1310">
        <v>0</v>
      </c>
      <c r="D1310">
        <v>0</v>
      </c>
      <c r="E1310" t="s">
        <v>3630</v>
      </c>
      <c r="F1310" t="s">
        <v>3630</v>
      </c>
    </row>
    <row r="1311" spans="1:6" x14ac:dyDescent="0.25">
      <c r="A1311">
        <v>418003</v>
      </c>
      <c r="B1311" t="s">
        <v>3630</v>
      </c>
      <c r="C1311">
        <v>0</v>
      </c>
      <c r="D1311">
        <v>0</v>
      </c>
      <c r="E1311" t="s">
        <v>3630</v>
      </c>
      <c r="F1311" t="s">
        <v>3630</v>
      </c>
    </row>
    <row r="1312" spans="1:6" x14ac:dyDescent="0.25">
      <c r="A1312">
        <v>399203</v>
      </c>
      <c r="B1312" t="s">
        <v>3630</v>
      </c>
      <c r="C1312">
        <v>0</v>
      </c>
      <c r="D1312">
        <v>0</v>
      </c>
      <c r="E1312" t="s">
        <v>3630</v>
      </c>
      <c r="F1312" t="s">
        <v>3630</v>
      </c>
    </row>
    <row r="1313" spans="1:6" x14ac:dyDescent="0.25">
      <c r="A1313">
        <v>399403</v>
      </c>
      <c r="B1313" t="s">
        <v>3630</v>
      </c>
      <c r="C1313">
        <v>0</v>
      </c>
      <c r="D1313">
        <v>0</v>
      </c>
      <c r="E1313" t="s">
        <v>3630</v>
      </c>
      <c r="F1313" t="s">
        <v>3630</v>
      </c>
    </row>
    <row r="1314" spans="1:6" x14ac:dyDescent="0.25">
      <c r="A1314">
        <v>114503</v>
      </c>
      <c r="B1314" t="s">
        <v>3630</v>
      </c>
      <c r="C1314">
        <v>0</v>
      </c>
      <c r="D1314">
        <v>0</v>
      </c>
      <c r="E1314" t="s">
        <v>3630</v>
      </c>
      <c r="F1314" t="s">
        <v>3630</v>
      </c>
    </row>
    <row r="1315" spans="1:6" x14ac:dyDescent="0.25">
      <c r="A1315">
        <v>115003</v>
      </c>
      <c r="B1315" t="s">
        <v>3630</v>
      </c>
      <c r="C1315">
        <v>0</v>
      </c>
      <c r="D1315">
        <v>0</v>
      </c>
      <c r="E1315" t="s">
        <v>3630</v>
      </c>
      <c r="F1315" t="s">
        <v>3630</v>
      </c>
    </row>
    <row r="1316" spans="1:6" x14ac:dyDescent="0.25">
      <c r="A1316">
        <v>117403</v>
      </c>
      <c r="B1316" t="s">
        <v>3630</v>
      </c>
      <c r="C1316">
        <v>0</v>
      </c>
      <c r="D1316">
        <v>0</v>
      </c>
      <c r="E1316" t="s">
        <v>3630</v>
      </c>
      <c r="F1316" t="s">
        <v>3630</v>
      </c>
    </row>
    <row r="1317" spans="1:6" x14ac:dyDescent="0.25">
      <c r="A1317">
        <v>117503</v>
      </c>
      <c r="B1317" t="s">
        <v>3630</v>
      </c>
      <c r="C1317">
        <v>0</v>
      </c>
      <c r="D1317">
        <v>0</v>
      </c>
      <c r="E1317" t="s">
        <v>3630</v>
      </c>
      <c r="F1317" t="s">
        <v>3630</v>
      </c>
    </row>
    <row r="1318" spans="1:6" x14ac:dyDescent="0.25">
      <c r="A1318">
        <v>118403</v>
      </c>
      <c r="B1318" t="s">
        <v>3630</v>
      </c>
      <c r="C1318">
        <v>0</v>
      </c>
      <c r="D1318">
        <v>0</v>
      </c>
      <c r="E1318" t="s">
        <v>3630</v>
      </c>
      <c r="F1318" t="s">
        <v>3630</v>
      </c>
    </row>
    <row r="1319" spans="1:6" x14ac:dyDescent="0.25">
      <c r="A1319">
        <v>120403</v>
      </c>
      <c r="B1319" t="s">
        <v>3630</v>
      </c>
      <c r="C1319">
        <v>0</v>
      </c>
      <c r="D1319">
        <v>0</v>
      </c>
      <c r="E1319" t="s">
        <v>3630</v>
      </c>
      <c r="F1319" t="s">
        <v>3630</v>
      </c>
    </row>
    <row r="1320" spans="1:6" x14ac:dyDescent="0.25">
      <c r="A1320">
        <v>91303</v>
      </c>
      <c r="B1320" t="s">
        <v>3630</v>
      </c>
      <c r="C1320">
        <v>0</v>
      </c>
      <c r="D1320">
        <v>0</v>
      </c>
      <c r="E1320" t="s">
        <v>3630</v>
      </c>
      <c r="F1320" t="s">
        <v>3630</v>
      </c>
    </row>
    <row r="1321" spans="1:6" x14ac:dyDescent="0.25">
      <c r="A1321">
        <v>91803</v>
      </c>
      <c r="B1321" t="s">
        <v>3630</v>
      </c>
      <c r="C1321">
        <v>0</v>
      </c>
      <c r="D1321">
        <v>0</v>
      </c>
      <c r="E1321" t="s">
        <v>3630</v>
      </c>
      <c r="F1321" t="s">
        <v>3630</v>
      </c>
    </row>
    <row r="1322" spans="1:6" x14ac:dyDescent="0.25">
      <c r="A1322">
        <v>91403</v>
      </c>
      <c r="B1322" t="s">
        <v>3630</v>
      </c>
      <c r="C1322">
        <v>0</v>
      </c>
      <c r="D1322">
        <v>0</v>
      </c>
      <c r="E1322" t="s">
        <v>3630</v>
      </c>
      <c r="F1322" t="s">
        <v>3630</v>
      </c>
    </row>
    <row r="1323" spans="1:6" x14ac:dyDescent="0.25">
      <c r="A1323">
        <v>91603</v>
      </c>
      <c r="B1323" t="s">
        <v>3630</v>
      </c>
      <c r="C1323">
        <v>0</v>
      </c>
      <c r="D1323">
        <v>0</v>
      </c>
      <c r="E1323" t="s">
        <v>3630</v>
      </c>
      <c r="F1323" t="s">
        <v>3630</v>
      </c>
    </row>
    <row r="1324" spans="1:6" x14ac:dyDescent="0.25">
      <c r="A1324">
        <v>91703</v>
      </c>
      <c r="B1324" t="s">
        <v>3630</v>
      </c>
      <c r="C1324">
        <v>0</v>
      </c>
      <c r="D1324">
        <v>0</v>
      </c>
      <c r="E1324" t="s">
        <v>3630</v>
      </c>
      <c r="F1324" t="s">
        <v>3630</v>
      </c>
    </row>
    <row r="1325" spans="1:6" x14ac:dyDescent="0.25">
      <c r="A1325">
        <v>91903</v>
      </c>
      <c r="B1325" t="s">
        <v>3630</v>
      </c>
      <c r="C1325">
        <v>0</v>
      </c>
      <c r="D1325">
        <v>0</v>
      </c>
      <c r="E1325" t="s">
        <v>3630</v>
      </c>
      <c r="F1325" t="s">
        <v>3630</v>
      </c>
    </row>
    <row r="1326" spans="1:6" x14ac:dyDescent="0.25">
      <c r="A1326">
        <v>92003</v>
      </c>
      <c r="B1326" t="s">
        <v>3630</v>
      </c>
      <c r="C1326">
        <v>0</v>
      </c>
      <c r="D1326">
        <v>0</v>
      </c>
      <c r="E1326" t="s">
        <v>3630</v>
      </c>
      <c r="F1326" t="s">
        <v>3630</v>
      </c>
    </row>
    <row r="1327" spans="1:6" x14ac:dyDescent="0.25">
      <c r="A1327">
        <v>92103</v>
      </c>
      <c r="B1327" t="s">
        <v>3630</v>
      </c>
      <c r="C1327">
        <v>0</v>
      </c>
      <c r="D1327">
        <v>0</v>
      </c>
      <c r="E1327" t="s">
        <v>3630</v>
      </c>
      <c r="F1327" t="s">
        <v>3630</v>
      </c>
    </row>
    <row r="1328" spans="1:6" x14ac:dyDescent="0.25">
      <c r="A1328">
        <v>92203</v>
      </c>
      <c r="B1328" t="s">
        <v>3630</v>
      </c>
      <c r="C1328">
        <v>0</v>
      </c>
      <c r="D1328">
        <v>0</v>
      </c>
      <c r="E1328" t="s">
        <v>3630</v>
      </c>
      <c r="F1328" t="s">
        <v>3630</v>
      </c>
    </row>
    <row r="1329" spans="1:6" x14ac:dyDescent="0.25">
      <c r="A1329">
        <v>92403</v>
      </c>
      <c r="B1329" t="s">
        <v>3630</v>
      </c>
      <c r="C1329">
        <v>0</v>
      </c>
      <c r="D1329">
        <v>0</v>
      </c>
      <c r="E1329" t="s">
        <v>3630</v>
      </c>
      <c r="F1329" t="s">
        <v>3630</v>
      </c>
    </row>
    <row r="1330" spans="1:6" x14ac:dyDescent="0.25">
      <c r="A1330">
        <v>92603</v>
      </c>
      <c r="B1330" t="s">
        <v>3630</v>
      </c>
      <c r="C1330">
        <v>0</v>
      </c>
      <c r="D1330">
        <v>0</v>
      </c>
      <c r="E1330" t="s">
        <v>3630</v>
      </c>
      <c r="F1330" t="s">
        <v>3630</v>
      </c>
    </row>
    <row r="1331" spans="1:6" x14ac:dyDescent="0.25">
      <c r="A1331">
        <v>92703</v>
      </c>
      <c r="B1331" t="s">
        <v>3630</v>
      </c>
      <c r="C1331">
        <v>0</v>
      </c>
      <c r="D1331">
        <v>0</v>
      </c>
      <c r="E1331" t="s">
        <v>3630</v>
      </c>
      <c r="F1331" t="s">
        <v>3630</v>
      </c>
    </row>
    <row r="1332" spans="1:6" x14ac:dyDescent="0.25">
      <c r="A1332">
        <v>92803</v>
      </c>
      <c r="B1332" t="s">
        <v>3630</v>
      </c>
      <c r="C1332">
        <v>0</v>
      </c>
      <c r="D1332">
        <v>0</v>
      </c>
      <c r="E1332" t="s">
        <v>3630</v>
      </c>
      <c r="F1332" t="s">
        <v>3630</v>
      </c>
    </row>
    <row r="1333" spans="1:6" x14ac:dyDescent="0.25">
      <c r="A1333">
        <v>92903</v>
      </c>
      <c r="B1333" t="s">
        <v>3630</v>
      </c>
      <c r="C1333">
        <v>0</v>
      </c>
      <c r="D1333">
        <v>0</v>
      </c>
      <c r="E1333" t="s">
        <v>3630</v>
      </c>
      <c r="F1333" t="s">
        <v>3630</v>
      </c>
    </row>
    <row r="1334" spans="1:6" x14ac:dyDescent="0.25">
      <c r="A1334">
        <v>93103</v>
      </c>
      <c r="B1334" t="s">
        <v>3630</v>
      </c>
      <c r="C1334">
        <v>0</v>
      </c>
      <c r="D1334">
        <v>0</v>
      </c>
      <c r="E1334" t="s">
        <v>3630</v>
      </c>
      <c r="F1334" t="s">
        <v>3630</v>
      </c>
    </row>
    <row r="1335" spans="1:6" x14ac:dyDescent="0.25">
      <c r="A1335">
        <v>93203</v>
      </c>
      <c r="B1335" t="s">
        <v>3630</v>
      </c>
      <c r="C1335">
        <v>0</v>
      </c>
      <c r="D1335">
        <v>0</v>
      </c>
      <c r="E1335" t="s">
        <v>3630</v>
      </c>
      <c r="F1335" t="s">
        <v>3630</v>
      </c>
    </row>
    <row r="1336" spans="1:6" x14ac:dyDescent="0.25">
      <c r="A1336">
        <v>93303</v>
      </c>
      <c r="B1336" t="s">
        <v>3630</v>
      </c>
      <c r="C1336">
        <v>0</v>
      </c>
      <c r="D1336">
        <v>0</v>
      </c>
      <c r="E1336" t="s">
        <v>3630</v>
      </c>
      <c r="F1336" t="s">
        <v>3630</v>
      </c>
    </row>
    <row r="1337" spans="1:6" x14ac:dyDescent="0.25">
      <c r="A1337">
        <v>96203</v>
      </c>
      <c r="B1337" t="s">
        <v>3630</v>
      </c>
      <c r="C1337">
        <v>0</v>
      </c>
      <c r="D1337">
        <v>0</v>
      </c>
      <c r="E1337" t="s">
        <v>3630</v>
      </c>
      <c r="F1337" t="s">
        <v>3630</v>
      </c>
    </row>
    <row r="1338" spans="1:6" x14ac:dyDescent="0.25">
      <c r="A1338">
        <v>98603</v>
      </c>
      <c r="B1338" t="s">
        <v>3630</v>
      </c>
      <c r="C1338">
        <v>0</v>
      </c>
      <c r="D1338">
        <v>0</v>
      </c>
      <c r="E1338" t="s">
        <v>3630</v>
      </c>
      <c r="F1338" t="s">
        <v>3630</v>
      </c>
    </row>
    <row r="1339" spans="1:6" x14ac:dyDescent="0.25">
      <c r="A1339">
        <v>64803</v>
      </c>
      <c r="B1339" t="s">
        <v>3630</v>
      </c>
      <c r="C1339">
        <v>0</v>
      </c>
      <c r="D1339">
        <v>0</v>
      </c>
      <c r="E1339" t="s">
        <v>3630</v>
      </c>
      <c r="F1339" t="s">
        <v>3630</v>
      </c>
    </row>
    <row r="1340" spans="1:6" x14ac:dyDescent="0.25">
      <c r="A1340">
        <v>75003</v>
      </c>
      <c r="B1340" t="s">
        <v>3630</v>
      </c>
      <c r="C1340">
        <v>0</v>
      </c>
      <c r="D1340">
        <v>0</v>
      </c>
      <c r="E1340" t="s">
        <v>3630</v>
      </c>
      <c r="F1340" t="s">
        <v>3630</v>
      </c>
    </row>
    <row r="1341" spans="1:6" x14ac:dyDescent="0.25">
      <c r="A1341">
        <v>75603</v>
      </c>
      <c r="B1341" t="s">
        <v>3630</v>
      </c>
      <c r="C1341">
        <v>0</v>
      </c>
      <c r="D1341">
        <v>0</v>
      </c>
      <c r="E1341" t="s">
        <v>3630</v>
      </c>
      <c r="F1341" t="s">
        <v>3630</v>
      </c>
    </row>
    <row r="1342" spans="1:6" x14ac:dyDescent="0.25">
      <c r="A1342">
        <v>75703</v>
      </c>
      <c r="B1342" t="s">
        <v>3630</v>
      </c>
      <c r="C1342">
        <v>0</v>
      </c>
      <c r="D1342">
        <v>0</v>
      </c>
      <c r="E1342" t="s">
        <v>3630</v>
      </c>
      <c r="F1342" t="s">
        <v>3630</v>
      </c>
    </row>
    <row r="1343" spans="1:6" x14ac:dyDescent="0.25">
      <c r="A1343">
        <v>75803</v>
      </c>
      <c r="B1343" t="s">
        <v>3630</v>
      </c>
      <c r="C1343">
        <v>0</v>
      </c>
      <c r="D1343">
        <v>0</v>
      </c>
      <c r="E1343" t="s">
        <v>3630</v>
      </c>
      <c r="F1343" t="s">
        <v>3630</v>
      </c>
    </row>
    <row r="1344" spans="1:6" x14ac:dyDescent="0.25">
      <c r="A1344">
        <v>76003</v>
      </c>
      <c r="B1344" t="s">
        <v>3630</v>
      </c>
      <c r="C1344">
        <v>0</v>
      </c>
      <c r="D1344">
        <v>0</v>
      </c>
      <c r="E1344" t="s">
        <v>3630</v>
      </c>
      <c r="F1344" t="s">
        <v>3630</v>
      </c>
    </row>
    <row r="1345" spans="1:6" x14ac:dyDescent="0.25">
      <c r="A1345">
        <v>76103</v>
      </c>
      <c r="B1345" t="s">
        <v>3630</v>
      </c>
      <c r="C1345">
        <v>0</v>
      </c>
      <c r="D1345">
        <v>0</v>
      </c>
      <c r="E1345" t="s">
        <v>3630</v>
      </c>
      <c r="F1345" t="s">
        <v>3630</v>
      </c>
    </row>
    <row r="1346" spans="1:6" x14ac:dyDescent="0.25">
      <c r="A1346">
        <v>76203</v>
      </c>
      <c r="B1346" t="s">
        <v>3630</v>
      </c>
      <c r="C1346">
        <v>0</v>
      </c>
      <c r="D1346">
        <v>0</v>
      </c>
      <c r="E1346" t="s">
        <v>3630</v>
      </c>
      <c r="F1346" t="s">
        <v>3630</v>
      </c>
    </row>
    <row r="1347" spans="1:6" x14ac:dyDescent="0.25">
      <c r="A1347">
        <v>76303</v>
      </c>
      <c r="B1347" t="s">
        <v>3630</v>
      </c>
      <c r="C1347">
        <v>0</v>
      </c>
      <c r="D1347">
        <v>0</v>
      </c>
      <c r="E1347" t="s">
        <v>3630</v>
      </c>
      <c r="F1347" t="s">
        <v>3630</v>
      </c>
    </row>
    <row r="1348" spans="1:6" x14ac:dyDescent="0.25">
      <c r="A1348">
        <v>76403</v>
      </c>
      <c r="B1348" t="s">
        <v>3630</v>
      </c>
      <c r="C1348">
        <v>0</v>
      </c>
      <c r="D1348">
        <v>0</v>
      </c>
      <c r="E1348" t="s">
        <v>3630</v>
      </c>
      <c r="F1348" t="s">
        <v>3630</v>
      </c>
    </row>
    <row r="1349" spans="1:6" x14ac:dyDescent="0.25">
      <c r="A1349">
        <v>76503</v>
      </c>
      <c r="B1349" t="s">
        <v>3630</v>
      </c>
      <c r="C1349">
        <v>0</v>
      </c>
      <c r="D1349">
        <v>0</v>
      </c>
      <c r="E1349" t="s">
        <v>3630</v>
      </c>
      <c r="F1349" t="s">
        <v>3630</v>
      </c>
    </row>
    <row r="1350" spans="1:6" x14ac:dyDescent="0.25">
      <c r="A1350">
        <v>77703</v>
      </c>
      <c r="B1350" t="s">
        <v>3630</v>
      </c>
      <c r="C1350">
        <v>0</v>
      </c>
      <c r="D1350">
        <v>0</v>
      </c>
      <c r="E1350" t="s">
        <v>3630</v>
      </c>
      <c r="F1350" t="s">
        <v>3630</v>
      </c>
    </row>
    <row r="1351" spans="1:6" x14ac:dyDescent="0.25">
      <c r="A1351">
        <v>170903</v>
      </c>
      <c r="B1351" t="s">
        <v>3630</v>
      </c>
      <c r="C1351">
        <v>0</v>
      </c>
      <c r="D1351">
        <v>0</v>
      </c>
      <c r="E1351" t="s">
        <v>3630</v>
      </c>
      <c r="F1351" t="s">
        <v>3630</v>
      </c>
    </row>
    <row r="1352" spans="1:6" x14ac:dyDescent="0.25">
      <c r="A1352">
        <v>171503</v>
      </c>
      <c r="B1352" t="s">
        <v>3630</v>
      </c>
      <c r="C1352">
        <v>0</v>
      </c>
      <c r="D1352">
        <v>0</v>
      </c>
      <c r="E1352" t="s">
        <v>3630</v>
      </c>
      <c r="F1352" t="s">
        <v>3630</v>
      </c>
    </row>
    <row r="1353" spans="1:6" x14ac:dyDescent="0.25">
      <c r="A1353">
        <v>172503</v>
      </c>
      <c r="B1353" t="s">
        <v>3630</v>
      </c>
      <c r="C1353">
        <v>0</v>
      </c>
      <c r="D1353">
        <v>0</v>
      </c>
      <c r="E1353" t="s">
        <v>3630</v>
      </c>
      <c r="F1353" t="s">
        <v>3630</v>
      </c>
    </row>
    <row r="1354" spans="1:6" x14ac:dyDescent="0.25">
      <c r="A1354">
        <v>154803</v>
      </c>
      <c r="B1354" t="s">
        <v>3630</v>
      </c>
      <c r="C1354">
        <v>0</v>
      </c>
      <c r="D1354">
        <v>0</v>
      </c>
      <c r="E1354" t="s">
        <v>3630</v>
      </c>
      <c r="F1354" t="s">
        <v>3630</v>
      </c>
    </row>
    <row r="1355" spans="1:6" x14ac:dyDescent="0.25">
      <c r="A1355">
        <v>159603</v>
      </c>
      <c r="B1355" t="s">
        <v>3630</v>
      </c>
      <c r="C1355">
        <v>0</v>
      </c>
      <c r="D1355">
        <v>0</v>
      </c>
      <c r="E1355" t="s">
        <v>3630</v>
      </c>
      <c r="F1355" t="s">
        <v>3630</v>
      </c>
    </row>
    <row r="1356" spans="1:6" x14ac:dyDescent="0.25">
      <c r="A1356">
        <v>160103</v>
      </c>
      <c r="B1356" t="s">
        <v>3630</v>
      </c>
      <c r="C1356">
        <v>0</v>
      </c>
      <c r="D1356">
        <v>0</v>
      </c>
      <c r="E1356" t="s">
        <v>3630</v>
      </c>
      <c r="F1356" t="s">
        <v>3630</v>
      </c>
    </row>
    <row r="1357" spans="1:6" x14ac:dyDescent="0.25">
      <c r="A1357">
        <v>161003</v>
      </c>
      <c r="B1357" t="s">
        <v>3630</v>
      </c>
      <c r="C1357">
        <v>0</v>
      </c>
      <c r="D1357">
        <v>0</v>
      </c>
      <c r="E1357" t="s">
        <v>3630</v>
      </c>
      <c r="F1357" t="s">
        <v>3630</v>
      </c>
    </row>
    <row r="1358" spans="1:6" x14ac:dyDescent="0.25">
      <c r="A1358">
        <v>132203</v>
      </c>
      <c r="B1358" t="s">
        <v>3630</v>
      </c>
      <c r="C1358">
        <v>0</v>
      </c>
      <c r="D1358">
        <v>0</v>
      </c>
      <c r="E1358" t="s">
        <v>3630</v>
      </c>
      <c r="F1358" t="s">
        <v>3630</v>
      </c>
    </row>
    <row r="1359" spans="1:6" x14ac:dyDescent="0.25">
      <c r="A1359">
        <v>132303</v>
      </c>
      <c r="B1359" t="s">
        <v>3630</v>
      </c>
      <c r="C1359">
        <v>0</v>
      </c>
      <c r="D1359">
        <v>0</v>
      </c>
      <c r="E1359" t="s">
        <v>3630</v>
      </c>
      <c r="F1359" t="s">
        <v>3630</v>
      </c>
    </row>
    <row r="1360" spans="1:6" x14ac:dyDescent="0.25">
      <c r="A1360">
        <v>133803</v>
      </c>
      <c r="B1360" t="s">
        <v>3630</v>
      </c>
      <c r="C1360">
        <v>0</v>
      </c>
      <c r="D1360">
        <v>0</v>
      </c>
      <c r="E1360" t="s">
        <v>3630</v>
      </c>
      <c r="F1360" t="s">
        <v>3630</v>
      </c>
    </row>
    <row r="1361" spans="1:6" x14ac:dyDescent="0.25">
      <c r="A1361">
        <v>141103</v>
      </c>
      <c r="B1361" t="s">
        <v>3630</v>
      </c>
      <c r="C1361">
        <v>0</v>
      </c>
      <c r="D1361">
        <v>0</v>
      </c>
      <c r="E1361" t="s">
        <v>3630</v>
      </c>
      <c r="F1361" t="s">
        <v>3630</v>
      </c>
    </row>
    <row r="1362" spans="1:6" x14ac:dyDescent="0.25">
      <c r="A1362">
        <v>221203</v>
      </c>
      <c r="B1362" t="s">
        <v>3630</v>
      </c>
      <c r="C1362">
        <v>0</v>
      </c>
      <c r="D1362">
        <v>0</v>
      </c>
      <c r="E1362" t="s">
        <v>3630</v>
      </c>
      <c r="F1362" t="s">
        <v>3630</v>
      </c>
    </row>
    <row r="1363" spans="1:6" x14ac:dyDescent="0.25">
      <c r="A1363">
        <v>184903</v>
      </c>
      <c r="B1363" t="s">
        <v>3630</v>
      </c>
      <c r="C1363">
        <v>0</v>
      </c>
      <c r="D1363">
        <v>0</v>
      </c>
      <c r="E1363" t="s">
        <v>3630</v>
      </c>
      <c r="F1363" t="s">
        <v>3630</v>
      </c>
    </row>
    <row r="1364" spans="1:6" x14ac:dyDescent="0.25">
      <c r="A1364">
        <v>261503</v>
      </c>
      <c r="B1364" t="s">
        <v>3630</v>
      </c>
      <c r="C1364">
        <v>0</v>
      </c>
      <c r="D1364">
        <v>0</v>
      </c>
      <c r="E1364" t="s">
        <v>3630</v>
      </c>
      <c r="F1364" t="s">
        <v>3630</v>
      </c>
    </row>
    <row r="1365" spans="1:6" x14ac:dyDescent="0.25">
      <c r="A1365">
        <v>261603</v>
      </c>
      <c r="B1365" t="s">
        <v>3630</v>
      </c>
      <c r="C1365">
        <v>0</v>
      </c>
      <c r="D1365">
        <v>0</v>
      </c>
      <c r="E1365" t="s">
        <v>3630</v>
      </c>
      <c r="F1365" t="s">
        <v>3630</v>
      </c>
    </row>
    <row r="1366" spans="1:6" x14ac:dyDescent="0.25">
      <c r="A1366">
        <v>261903</v>
      </c>
      <c r="B1366" t="s">
        <v>3630</v>
      </c>
      <c r="C1366">
        <v>0</v>
      </c>
      <c r="D1366">
        <v>0</v>
      </c>
      <c r="E1366" t="s">
        <v>3630</v>
      </c>
      <c r="F1366" t="s">
        <v>3630</v>
      </c>
    </row>
    <row r="1367" spans="1:6" x14ac:dyDescent="0.25">
      <c r="A1367">
        <v>262003</v>
      </c>
      <c r="B1367" t="s">
        <v>3630</v>
      </c>
      <c r="C1367">
        <v>0</v>
      </c>
      <c r="D1367">
        <v>0</v>
      </c>
      <c r="E1367" t="s">
        <v>3630</v>
      </c>
      <c r="F1367" t="s">
        <v>3630</v>
      </c>
    </row>
    <row r="1368" spans="1:6" x14ac:dyDescent="0.25">
      <c r="A1368">
        <v>262403</v>
      </c>
      <c r="B1368" t="s">
        <v>3630</v>
      </c>
      <c r="C1368">
        <v>0</v>
      </c>
      <c r="D1368">
        <v>0</v>
      </c>
      <c r="E1368" t="s">
        <v>3630</v>
      </c>
      <c r="F1368" t="s">
        <v>3630</v>
      </c>
    </row>
    <row r="1369" spans="1:6" x14ac:dyDescent="0.25">
      <c r="A1369">
        <v>262203</v>
      </c>
      <c r="B1369" t="s">
        <v>3630</v>
      </c>
      <c r="C1369">
        <v>0</v>
      </c>
      <c r="D1369">
        <v>0</v>
      </c>
      <c r="E1369" t="s">
        <v>3630</v>
      </c>
      <c r="F1369" t="s">
        <v>3630</v>
      </c>
    </row>
    <row r="1370" spans="1:6" x14ac:dyDescent="0.25">
      <c r="A1370">
        <v>262603</v>
      </c>
      <c r="B1370" t="s">
        <v>3630</v>
      </c>
      <c r="C1370">
        <v>0</v>
      </c>
      <c r="D1370">
        <v>0</v>
      </c>
      <c r="E1370" t="s">
        <v>3630</v>
      </c>
      <c r="F1370" t="s">
        <v>3630</v>
      </c>
    </row>
    <row r="1371" spans="1:6" x14ac:dyDescent="0.25">
      <c r="A1371">
        <v>244703</v>
      </c>
      <c r="B1371" t="s">
        <v>3630</v>
      </c>
      <c r="C1371">
        <v>0</v>
      </c>
      <c r="D1371">
        <v>0</v>
      </c>
      <c r="E1371" t="s">
        <v>3630</v>
      </c>
      <c r="F1371" t="s">
        <v>3630</v>
      </c>
    </row>
    <row r="1372" spans="1:6" x14ac:dyDescent="0.25">
      <c r="A1372">
        <v>5754203</v>
      </c>
      <c r="B1372" t="s">
        <v>3630</v>
      </c>
      <c r="C1372">
        <v>0</v>
      </c>
      <c r="D1372">
        <v>0</v>
      </c>
      <c r="E1372" t="s">
        <v>3630</v>
      </c>
      <c r="F1372" t="s">
        <v>3630</v>
      </c>
    </row>
    <row r="1373" spans="1:6" x14ac:dyDescent="0.25">
      <c r="A1373">
        <v>5754603</v>
      </c>
      <c r="B1373" t="s">
        <v>3630</v>
      </c>
      <c r="C1373">
        <v>0</v>
      </c>
      <c r="D1373">
        <v>0</v>
      </c>
      <c r="E1373" t="s">
        <v>3630</v>
      </c>
      <c r="F1373" t="s">
        <v>3630</v>
      </c>
    </row>
    <row r="1374" spans="1:6" x14ac:dyDescent="0.25">
      <c r="A1374">
        <v>5755603</v>
      </c>
      <c r="B1374" t="s">
        <v>3630</v>
      </c>
      <c r="C1374">
        <v>0</v>
      </c>
      <c r="D1374">
        <v>0</v>
      </c>
      <c r="E1374" t="s">
        <v>3630</v>
      </c>
      <c r="F1374" t="s">
        <v>3630</v>
      </c>
    </row>
    <row r="1375" spans="1:6" x14ac:dyDescent="0.25">
      <c r="A1375">
        <v>5755503</v>
      </c>
      <c r="B1375" t="s">
        <v>3630</v>
      </c>
      <c r="C1375">
        <v>0</v>
      </c>
      <c r="D1375">
        <v>0</v>
      </c>
      <c r="E1375" t="s">
        <v>3630</v>
      </c>
      <c r="F1375" t="s">
        <v>3630</v>
      </c>
    </row>
    <row r="1376" spans="1:6" x14ac:dyDescent="0.25">
      <c r="A1376">
        <v>5752603</v>
      </c>
      <c r="B1376" t="s">
        <v>3630</v>
      </c>
      <c r="C1376">
        <v>0</v>
      </c>
      <c r="D1376">
        <v>0</v>
      </c>
      <c r="E1376" t="s">
        <v>3630</v>
      </c>
      <c r="F1376" t="s">
        <v>3630</v>
      </c>
    </row>
    <row r="1377" spans="1:6" x14ac:dyDescent="0.25">
      <c r="A1377">
        <v>5752703</v>
      </c>
      <c r="B1377" t="s">
        <v>3630</v>
      </c>
      <c r="C1377">
        <v>0</v>
      </c>
      <c r="D1377">
        <v>0</v>
      </c>
      <c r="E1377" t="s">
        <v>3630</v>
      </c>
      <c r="F1377" t="s">
        <v>3630</v>
      </c>
    </row>
    <row r="1378" spans="1:6" x14ac:dyDescent="0.25">
      <c r="A1378">
        <v>244503</v>
      </c>
      <c r="B1378" t="s">
        <v>3630</v>
      </c>
      <c r="C1378">
        <v>0</v>
      </c>
      <c r="D1378">
        <v>0</v>
      </c>
      <c r="E1378" t="s">
        <v>3630</v>
      </c>
      <c r="F1378" t="s">
        <v>3630</v>
      </c>
    </row>
    <row r="1379" spans="1:6" x14ac:dyDescent="0.25">
      <c r="A1379">
        <v>244603</v>
      </c>
      <c r="B1379" t="s">
        <v>3630</v>
      </c>
      <c r="C1379">
        <v>0</v>
      </c>
      <c r="D1379">
        <v>0</v>
      </c>
      <c r="E1379" t="s">
        <v>3630</v>
      </c>
      <c r="F1379" t="s">
        <v>3630</v>
      </c>
    </row>
    <row r="1380" spans="1:6" x14ac:dyDescent="0.25">
      <c r="A1380">
        <v>244803</v>
      </c>
      <c r="B1380" t="s">
        <v>3630</v>
      </c>
      <c r="C1380">
        <v>0</v>
      </c>
      <c r="D1380">
        <v>0</v>
      </c>
      <c r="E1380" t="s">
        <v>3630</v>
      </c>
      <c r="F1380" t="s">
        <v>3630</v>
      </c>
    </row>
    <row r="1381" spans="1:6" x14ac:dyDescent="0.25">
      <c r="A1381">
        <v>245003</v>
      </c>
      <c r="B1381" t="s">
        <v>3630</v>
      </c>
      <c r="C1381">
        <v>0</v>
      </c>
      <c r="D1381">
        <v>0</v>
      </c>
      <c r="E1381" t="s">
        <v>3630</v>
      </c>
      <c r="F1381" t="s">
        <v>3630</v>
      </c>
    </row>
    <row r="1382" spans="1:6" x14ac:dyDescent="0.25">
      <c r="A1382">
        <v>245103</v>
      </c>
      <c r="B1382" t="s">
        <v>3630</v>
      </c>
      <c r="C1382">
        <v>0</v>
      </c>
      <c r="D1382">
        <v>0</v>
      </c>
      <c r="E1382" t="s">
        <v>3630</v>
      </c>
      <c r="F1382" t="s">
        <v>3630</v>
      </c>
    </row>
    <row r="1383" spans="1:6" x14ac:dyDescent="0.25">
      <c r="A1383">
        <v>245203</v>
      </c>
      <c r="B1383" t="s">
        <v>3630</v>
      </c>
      <c r="C1383">
        <v>0</v>
      </c>
      <c r="D1383">
        <v>0</v>
      </c>
      <c r="E1383" t="s">
        <v>3630</v>
      </c>
      <c r="F1383" t="s">
        <v>3630</v>
      </c>
    </row>
    <row r="1384" spans="1:6" x14ac:dyDescent="0.25">
      <c r="A1384">
        <v>245703</v>
      </c>
      <c r="B1384" t="s">
        <v>3630</v>
      </c>
      <c r="C1384">
        <v>0</v>
      </c>
      <c r="D1384">
        <v>0</v>
      </c>
      <c r="E1384" t="s">
        <v>3630</v>
      </c>
      <c r="F1384" t="s">
        <v>3630</v>
      </c>
    </row>
    <row r="1385" spans="1:6" x14ac:dyDescent="0.25">
      <c r="A1385">
        <v>245303</v>
      </c>
      <c r="B1385" t="s">
        <v>3630</v>
      </c>
      <c r="C1385">
        <v>0</v>
      </c>
      <c r="D1385">
        <v>0</v>
      </c>
      <c r="E1385" t="s">
        <v>3630</v>
      </c>
      <c r="F1385" t="s">
        <v>3630</v>
      </c>
    </row>
    <row r="1386" spans="1:6" x14ac:dyDescent="0.25">
      <c r="A1386">
        <v>245403</v>
      </c>
      <c r="B1386" t="s">
        <v>3630</v>
      </c>
      <c r="C1386">
        <v>0</v>
      </c>
      <c r="D1386">
        <v>0</v>
      </c>
      <c r="E1386" t="s">
        <v>3630</v>
      </c>
      <c r="F1386" t="s">
        <v>3630</v>
      </c>
    </row>
    <row r="1387" spans="1:6" x14ac:dyDescent="0.25">
      <c r="A1387">
        <v>245503</v>
      </c>
      <c r="B1387" t="s">
        <v>3630</v>
      </c>
      <c r="C1387">
        <v>0</v>
      </c>
      <c r="D1387">
        <v>0</v>
      </c>
      <c r="E1387" t="s">
        <v>3630</v>
      </c>
      <c r="F1387" t="s">
        <v>3630</v>
      </c>
    </row>
    <row r="1388" spans="1:6" x14ac:dyDescent="0.25">
      <c r="A1388">
        <v>245803</v>
      </c>
      <c r="B1388" t="s">
        <v>3630</v>
      </c>
      <c r="C1388">
        <v>0</v>
      </c>
      <c r="D1388">
        <v>0</v>
      </c>
      <c r="E1388" t="s">
        <v>3630</v>
      </c>
      <c r="F1388" t="s">
        <v>3630</v>
      </c>
    </row>
    <row r="1389" spans="1:6" x14ac:dyDescent="0.25">
      <c r="A1389">
        <v>245903</v>
      </c>
      <c r="B1389" t="s">
        <v>3630</v>
      </c>
      <c r="C1389">
        <v>0</v>
      </c>
      <c r="D1389">
        <v>0</v>
      </c>
      <c r="E1389" t="s">
        <v>3630</v>
      </c>
      <c r="F1389" t="s">
        <v>3630</v>
      </c>
    </row>
    <row r="1390" spans="1:6" x14ac:dyDescent="0.25">
      <c r="A1390">
        <v>376503</v>
      </c>
      <c r="B1390" t="s">
        <v>3630</v>
      </c>
      <c r="C1390">
        <v>0</v>
      </c>
      <c r="D1390">
        <v>0</v>
      </c>
      <c r="E1390" t="s">
        <v>3630</v>
      </c>
      <c r="F1390" t="s">
        <v>3630</v>
      </c>
    </row>
    <row r="1391" spans="1:6" x14ac:dyDescent="0.25">
      <c r="A1391">
        <v>5752003</v>
      </c>
      <c r="B1391" t="s">
        <v>3630</v>
      </c>
      <c r="C1391">
        <v>0</v>
      </c>
      <c r="D1391">
        <v>0</v>
      </c>
      <c r="E1391" t="s">
        <v>3630</v>
      </c>
      <c r="F1391" t="s">
        <v>3630</v>
      </c>
    </row>
    <row r="1392" spans="1:6" x14ac:dyDescent="0.25">
      <c r="A1392">
        <v>5752103</v>
      </c>
      <c r="B1392" t="s">
        <v>3630</v>
      </c>
      <c r="C1392">
        <v>0</v>
      </c>
      <c r="D1392">
        <v>0</v>
      </c>
      <c r="E1392" t="s">
        <v>3630</v>
      </c>
      <c r="F1392" t="s">
        <v>3630</v>
      </c>
    </row>
    <row r="1393" spans="1:6" x14ac:dyDescent="0.25">
      <c r="A1393">
        <v>5752203</v>
      </c>
      <c r="B1393" t="s">
        <v>3630</v>
      </c>
      <c r="C1393">
        <v>0</v>
      </c>
      <c r="D1393">
        <v>0</v>
      </c>
      <c r="E1393" t="s">
        <v>3630</v>
      </c>
      <c r="F1393" t="s">
        <v>3630</v>
      </c>
    </row>
    <row r="1394" spans="1:6" x14ac:dyDescent="0.25">
      <c r="A1394">
        <v>5752503</v>
      </c>
      <c r="B1394" t="s">
        <v>3630</v>
      </c>
      <c r="C1394">
        <v>0</v>
      </c>
      <c r="D1394">
        <v>0</v>
      </c>
      <c r="E1394" t="s">
        <v>3630</v>
      </c>
      <c r="F1394" t="s">
        <v>3630</v>
      </c>
    </row>
    <row r="1395" spans="1:6" x14ac:dyDescent="0.25">
      <c r="A1395">
        <v>92303</v>
      </c>
      <c r="B1395" t="s">
        <v>3630</v>
      </c>
      <c r="C1395">
        <v>0</v>
      </c>
      <c r="D1395">
        <v>0</v>
      </c>
      <c r="E1395" t="s">
        <v>3630</v>
      </c>
      <c r="F1395" t="s">
        <v>3630</v>
      </c>
    </row>
    <row r="1396" spans="1:6" x14ac:dyDescent="0.25">
      <c r="A1396">
        <v>6508403</v>
      </c>
      <c r="B1396" t="s">
        <v>3630</v>
      </c>
      <c r="C1396">
        <v>0</v>
      </c>
      <c r="D1396">
        <v>0</v>
      </c>
      <c r="E1396" t="s">
        <v>3630</v>
      </c>
      <c r="F1396" t="s">
        <v>3630</v>
      </c>
    </row>
    <row r="1397" spans="1:6" x14ac:dyDescent="0.25">
      <c r="A1397">
        <v>6507803</v>
      </c>
      <c r="B1397" t="s">
        <v>3630</v>
      </c>
      <c r="C1397">
        <v>0</v>
      </c>
      <c r="D1397">
        <v>0</v>
      </c>
      <c r="E1397" t="s">
        <v>3630</v>
      </c>
      <c r="F1397" t="s">
        <v>3630</v>
      </c>
    </row>
    <row r="1398" spans="1:6" x14ac:dyDescent="0.25">
      <c r="A1398">
        <v>36003</v>
      </c>
      <c r="B1398" t="s">
        <v>3630</v>
      </c>
      <c r="C1398">
        <v>0</v>
      </c>
      <c r="D1398">
        <v>0</v>
      </c>
      <c r="E1398" t="s">
        <v>3630</v>
      </c>
      <c r="F1398" t="s">
        <v>3630</v>
      </c>
    </row>
    <row r="1399" spans="1:6" x14ac:dyDescent="0.25">
      <c r="A1399">
        <v>81903</v>
      </c>
      <c r="B1399" t="s">
        <v>3630</v>
      </c>
      <c r="C1399">
        <v>0</v>
      </c>
      <c r="D1399">
        <v>0</v>
      </c>
      <c r="E1399" t="s">
        <v>3630</v>
      </c>
      <c r="F1399" t="s">
        <v>3630</v>
      </c>
    </row>
    <row r="1400" spans="1:6" x14ac:dyDescent="0.25">
      <c r="A1400">
        <v>82103</v>
      </c>
      <c r="B1400" t="s">
        <v>3630</v>
      </c>
      <c r="C1400">
        <v>0</v>
      </c>
      <c r="D1400">
        <v>0</v>
      </c>
      <c r="E1400" t="s">
        <v>3630</v>
      </c>
      <c r="F1400" t="s">
        <v>3630</v>
      </c>
    </row>
    <row r="1401" spans="1:6" x14ac:dyDescent="0.25">
      <c r="A1401">
        <v>110703</v>
      </c>
      <c r="B1401" t="s">
        <v>3630</v>
      </c>
      <c r="C1401">
        <v>0</v>
      </c>
      <c r="D1401">
        <v>0</v>
      </c>
      <c r="E1401" t="s">
        <v>3630</v>
      </c>
      <c r="F1401" t="s">
        <v>3630</v>
      </c>
    </row>
    <row r="1402" spans="1:6" x14ac:dyDescent="0.25">
      <c r="A1402">
        <v>113503</v>
      </c>
      <c r="B1402" t="s">
        <v>3630</v>
      </c>
      <c r="C1402">
        <v>0</v>
      </c>
      <c r="D1402">
        <v>0</v>
      </c>
      <c r="E1402" t="s">
        <v>3630</v>
      </c>
      <c r="F1402" t="s">
        <v>3630</v>
      </c>
    </row>
    <row r="1403" spans="1:6" x14ac:dyDescent="0.25">
      <c r="A1403">
        <v>198203</v>
      </c>
      <c r="B1403" t="s">
        <v>3630</v>
      </c>
      <c r="C1403">
        <v>0</v>
      </c>
      <c r="D1403">
        <v>0</v>
      </c>
      <c r="E1403" t="s">
        <v>3630</v>
      </c>
      <c r="F1403" t="s">
        <v>3630</v>
      </c>
    </row>
    <row r="1404" spans="1:6" x14ac:dyDescent="0.25">
      <c r="A1404">
        <v>809203</v>
      </c>
      <c r="B1404" t="s">
        <v>3630</v>
      </c>
      <c r="C1404">
        <v>0</v>
      </c>
      <c r="D1404">
        <v>0</v>
      </c>
      <c r="E1404" t="s">
        <v>3630</v>
      </c>
      <c r="F1404" t="s">
        <v>3630</v>
      </c>
    </row>
    <row r="1405" spans="1:6" x14ac:dyDescent="0.25">
      <c r="A1405">
        <v>4587203</v>
      </c>
      <c r="B1405" t="s">
        <v>3630</v>
      </c>
      <c r="C1405">
        <v>0</v>
      </c>
      <c r="D1405">
        <v>0</v>
      </c>
      <c r="E1405" t="s">
        <v>3630</v>
      </c>
      <c r="F1405" t="s">
        <v>3630</v>
      </c>
    </row>
    <row r="1406" spans="1:6" x14ac:dyDescent="0.25">
      <c r="A1406">
        <v>5125603</v>
      </c>
      <c r="B1406" t="s">
        <v>3630</v>
      </c>
      <c r="C1406">
        <v>0</v>
      </c>
      <c r="D1406">
        <v>0</v>
      </c>
      <c r="E1406" t="s">
        <v>3630</v>
      </c>
      <c r="F1406" t="s">
        <v>3630</v>
      </c>
    </row>
    <row r="1407" spans="1:6" x14ac:dyDescent="0.25">
      <c r="A1407">
        <v>5743703</v>
      </c>
      <c r="B1407" t="s">
        <v>3630</v>
      </c>
      <c r="C1407">
        <v>0</v>
      </c>
      <c r="D1407">
        <v>0</v>
      </c>
      <c r="E1407" t="s">
        <v>3630</v>
      </c>
      <c r="F1407" t="s">
        <v>3630</v>
      </c>
    </row>
    <row r="1408" spans="1:6" x14ac:dyDescent="0.25">
      <c r="A1408">
        <v>5815703</v>
      </c>
      <c r="B1408" t="s">
        <v>3630</v>
      </c>
      <c r="C1408">
        <v>0</v>
      </c>
      <c r="D1408">
        <v>0</v>
      </c>
      <c r="E1408" t="s">
        <v>3630</v>
      </c>
      <c r="F1408" t="s">
        <v>3630</v>
      </c>
    </row>
    <row r="1409" spans="1:6" x14ac:dyDescent="0.25">
      <c r="A1409">
        <v>5249903</v>
      </c>
      <c r="B1409" t="s">
        <v>3630</v>
      </c>
      <c r="C1409">
        <v>0</v>
      </c>
      <c r="D1409">
        <v>0</v>
      </c>
      <c r="E1409" t="s">
        <v>3630</v>
      </c>
      <c r="F1409" t="s">
        <v>3630</v>
      </c>
    </row>
    <row r="1410" spans="1:6" x14ac:dyDescent="0.25">
      <c r="A1410">
        <v>5477903</v>
      </c>
      <c r="B1410" t="s">
        <v>3630</v>
      </c>
      <c r="C1410">
        <v>0</v>
      </c>
      <c r="D1410">
        <v>0</v>
      </c>
      <c r="E1410" t="s">
        <v>3630</v>
      </c>
      <c r="F1410" t="s">
        <v>3630</v>
      </c>
    </row>
    <row r="1411" spans="1:6" x14ac:dyDescent="0.25">
      <c r="A1411">
        <v>58903</v>
      </c>
      <c r="B1411" t="s">
        <v>3630</v>
      </c>
      <c r="C1411">
        <v>0</v>
      </c>
      <c r="D1411">
        <v>0</v>
      </c>
      <c r="E1411" t="s">
        <v>3630</v>
      </c>
      <c r="F1411" t="s">
        <v>3630</v>
      </c>
    </row>
    <row r="1412" spans="1:6" x14ac:dyDescent="0.25">
      <c r="A1412">
        <v>197503</v>
      </c>
      <c r="B1412" t="s">
        <v>3630</v>
      </c>
      <c r="C1412">
        <v>0</v>
      </c>
      <c r="D1412">
        <v>0</v>
      </c>
      <c r="E1412" t="s">
        <v>3630</v>
      </c>
      <c r="F1412" t="s">
        <v>3630</v>
      </c>
    </row>
    <row r="1413" spans="1:6" x14ac:dyDescent="0.25">
      <c r="A1413">
        <v>2453203</v>
      </c>
      <c r="B1413" t="s">
        <v>3630</v>
      </c>
      <c r="C1413">
        <v>0</v>
      </c>
      <c r="D1413">
        <v>0</v>
      </c>
      <c r="E1413" t="s">
        <v>3630</v>
      </c>
      <c r="F1413" t="s">
        <v>3630</v>
      </c>
    </row>
    <row r="1414" spans="1:6" x14ac:dyDescent="0.25">
      <c r="A1414">
        <v>3317403</v>
      </c>
      <c r="B1414" t="s">
        <v>3630</v>
      </c>
      <c r="C1414">
        <v>0</v>
      </c>
      <c r="D1414">
        <v>0</v>
      </c>
      <c r="E1414" t="s">
        <v>3630</v>
      </c>
      <c r="F1414" t="s">
        <v>3630</v>
      </c>
    </row>
    <row r="1415" spans="1:6" x14ac:dyDescent="0.25">
      <c r="A1415">
        <v>395403</v>
      </c>
      <c r="B1415" t="s">
        <v>3630</v>
      </c>
      <c r="C1415">
        <v>0</v>
      </c>
      <c r="D1415">
        <v>0</v>
      </c>
      <c r="E1415" t="s">
        <v>3630</v>
      </c>
      <c r="F1415" t="s">
        <v>3630</v>
      </c>
    </row>
    <row r="1416" spans="1:6" x14ac:dyDescent="0.25">
      <c r="A1416">
        <v>1871203</v>
      </c>
      <c r="B1416" t="s">
        <v>3630</v>
      </c>
      <c r="C1416">
        <v>0</v>
      </c>
      <c r="D1416">
        <v>0</v>
      </c>
      <c r="E1416" t="s">
        <v>3630</v>
      </c>
      <c r="F1416" t="s">
        <v>3630</v>
      </c>
    </row>
    <row r="1417" spans="1:6" x14ac:dyDescent="0.25">
      <c r="A1417">
        <v>139503</v>
      </c>
      <c r="B1417" t="s">
        <v>3630</v>
      </c>
      <c r="C1417">
        <v>0</v>
      </c>
      <c r="D1417">
        <v>0</v>
      </c>
      <c r="E1417" t="s">
        <v>3630</v>
      </c>
      <c r="F1417" t="s">
        <v>3630</v>
      </c>
    </row>
    <row r="1418" spans="1:6" x14ac:dyDescent="0.25">
      <c r="A1418">
        <v>314603</v>
      </c>
      <c r="B1418" t="s">
        <v>3630</v>
      </c>
      <c r="C1418">
        <v>0</v>
      </c>
      <c r="D1418">
        <v>0</v>
      </c>
      <c r="E1418" t="s">
        <v>3630</v>
      </c>
      <c r="F1418" t="s">
        <v>3630</v>
      </c>
    </row>
    <row r="1419" spans="1:6" x14ac:dyDescent="0.25">
      <c r="A1419">
        <v>5353703</v>
      </c>
      <c r="B1419" t="s">
        <v>3630</v>
      </c>
      <c r="C1419">
        <v>0</v>
      </c>
      <c r="D1419">
        <v>0</v>
      </c>
      <c r="E1419" t="s">
        <v>3630</v>
      </c>
      <c r="F1419" t="s">
        <v>3630</v>
      </c>
    </row>
    <row r="1420" spans="1:6" x14ac:dyDescent="0.25">
      <c r="A1420">
        <v>2381203</v>
      </c>
      <c r="B1420" t="s">
        <v>3630</v>
      </c>
      <c r="C1420">
        <v>0</v>
      </c>
      <c r="D1420">
        <v>0</v>
      </c>
      <c r="E1420" t="s">
        <v>3630</v>
      </c>
      <c r="F1420" t="s">
        <v>3630</v>
      </c>
    </row>
    <row r="1421" spans="1:6" x14ac:dyDescent="0.25">
      <c r="A1421">
        <v>3251403</v>
      </c>
      <c r="B1421" t="s">
        <v>3630</v>
      </c>
      <c r="C1421">
        <v>0</v>
      </c>
      <c r="D1421">
        <v>0</v>
      </c>
      <c r="E1421" t="s">
        <v>3630</v>
      </c>
      <c r="F1421" t="s">
        <v>3630</v>
      </c>
    </row>
    <row r="1422" spans="1:6" x14ac:dyDescent="0.25">
      <c r="A1422">
        <v>1248203</v>
      </c>
      <c r="B1422" t="s">
        <v>3630</v>
      </c>
      <c r="C1422">
        <v>0</v>
      </c>
      <c r="D1422">
        <v>0</v>
      </c>
      <c r="E1422" t="s">
        <v>3630</v>
      </c>
      <c r="F1422" t="s">
        <v>3630</v>
      </c>
    </row>
    <row r="1423" spans="1:6" x14ac:dyDescent="0.25">
      <c r="A1423">
        <v>1407303</v>
      </c>
      <c r="B1423" t="s">
        <v>3630</v>
      </c>
      <c r="C1423">
        <v>0</v>
      </c>
      <c r="D1423">
        <v>0</v>
      </c>
      <c r="E1423" t="s">
        <v>3630</v>
      </c>
      <c r="F1423" t="s">
        <v>3630</v>
      </c>
    </row>
    <row r="1424" spans="1:6" x14ac:dyDescent="0.25">
      <c r="A1424">
        <v>109303</v>
      </c>
      <c r="B1424" t="s">
        <v>3630</v>
      </c>
      <c r="C1424">
        <v>0</v>
      </c>
      <c r="D1424">
        <v>0</v>
      </c>
      <c r="E1424" t="s">
        <v>3630</v>
      </c>
      <c r="F1424" t="s">
        <v>3630</v>
      </c>
    </row>
    <row r="1425" spans="1:6" x14ac:dyDescent="0.25">
      <c r="A1425">
        <v>5219803</v>
      </c>
      <c r="B1425" t="s">
        <v>3630</v>
      </c>
      <c r="C1425">
        <v>0</v>
      </c>
      <c r="D1425">
        <v>0</v>
      </c>
      <c r="E1425" t="s">
        <v>3630</v>
      </c>
      <c r="F1425" t="s">
        <v>3630</v>
      </c>
    </row>
    <row r="1426" spans="1:6" x14ac:dyDescent="0.25">
      <c r="A1426">
        <v>1243703</v>
      </c>
      <c r="B1426" t="s">
        <v>3630</v>
      </c>
      <c r="C1426">
        <v>0</v>
      </c>
      <c r="D1426">
        <v>0</v>
      </c>
      <c r="E1426" t="s">
        <v>3630</v>
      </c>
      <c r="F1426" t="s">
        <v>3630</v>
      </c>
    </row>
    <row r="1427" spans="1:6" x14ac:dyDescent="0.25">
      <c r="A1427">
        <v>2599203</v>
      </c>
      <c r="B1427" t="s">
        <v>3630</v>
      </c>
      <c r="C1427">
        <v>0</v>
      </c>
      <c r="D1427">
        <v>0</v>
      </c>
      <c r="E1427" t="s">
        <v>3630</v>
      </c>
      <c r="F1427" t="s">
        <v>3630</v>
      </c>
    </row>
    <row r="1428" spans="1:6" x14ac:dyDescent="0.25">
      <c r="A1428">
        <v>1075203</v>
      </c>
      <c r="B1428" t="s">
        <v>3630</v>
      </c>
      <c r="C1428">
        <v>0</v>
      </c>
      <c r="D1428">
        <v>0</v>
      </c>
      <c r="E1428" t="s">
        <v>3630</v>
      </c>
      <c r="F1428" t="s">
        <v>3630</v>
      </c>
    </row>
    <row r="1429" spans="1:6" x14ac:dyDescent="0.25">
      <c r="A1429">
        <v>405303</v>
      </c>
      <c r="B1429" t="s">
        <v>3630</v>
      </c>
      <c r="C1429">
        <v>0</v>
      </c>
      <c r="D1429">
        <v>0</v>
      </c>
      <c r="E1429" t="s">
        <v>3630</v>
      </c>
      <c r="F1429" t="s">
        <v>3630</v>
      </c>
    </row>
    <row r="1430" spans="1:6" x14ac:dyDescent="0.25">
      <c r="A1430">
        <v>4687203</v>
      </c>
      <c r="B1430" t="s">
        <v>3630</v>
      </c>
      <c r="C1430">
        <v>0</v>
      </c>
      <c r="D1430">
        <v>0</v>
      </c>
      <c r="E1430" t="s">
        <v>3630</v>
      </c>
      <c r="F1430" t="s">
        <v>3630</v>
      </c>
    </row>
    <row r="1431" spans="1:6" x14ac:dyDescent="0.25">
      <c r="A1431">
        <v>2203303</v>
      </c>
      <c r="B1431" t="s">
        <v>3630</v>
      </c>
      <c r="C1431">
        <v>0</v>
      </c>
      <c r="D1431">
        <v>0</v>
      </c>
      <c r="E1431" t="s">
        <v>3630</v>
      </c>
      <c r="F1431" t="s">
        <v>3630</v>
      </c>
    </row>
    <row r="1432" spans="1:6" x14ac:dyDescent="0.25">
      <c r="A1432">
        <v>4231203</v>
      </c>
      <c r="B1432" t="s">
        <v>3630</v>
      </c>
      <c r="C1432">
        <v>0</v>
      </c>
      <c r="D1432">
        <v>0</v>
      </c>
      <c r="E1432" t="s">
        <v>3630</v>
      </c>
      <c r="F1432" t="s">
        <v>3630</v>
      </c>
    </row>
    <row r="1433" spans="1:6" x14ac:dyDescent="0.25">
      <c r="A1433">
        <v>2231603</v>
      </c>
      <c r="B1433" t="s">
        <v>3630</v>
      </c>
      <c r="C1433">
        <v>0</v>
      </c>
      <c r="D1433">
        <v>0</v>
      </c>
      <c r="E1433" t="s">
        <v>3630</v>
      </c>
      <c r="F1433" t="s">
        <v>3630</v>
      </c>
    </row>
    <row r="1434" spans="1:6" x14ac:dyDescent="0.25">
      <c r="A1434">
        <v>4231403</v>
      </c>
      <c r="B1434" t="s">
        <v>3630</v>
      </c>
      <c r="C1434">
        <v>0</v>
      </c>
      <c r="D1434">
        <v>0</v>
      </c>
      <c r="E1434" t="s">
        <v>3630</v>
      </c>
      <c r="F1434" t="s">
        <v>3630</v>
      </c>
    </row>
    <row r="1435" spans="1:6" x14ac:dyDescent="0.25">
      <c r="A1435">
        <v>1248003</v>
      </c>
      <c r="B1435" t="s">
        <v>3630</v>
      </c>
      <c r="C1435">
        <v>0</v>
      </c>
      <c r="D1435">
        <v>0</v>
      </c>
      <c r="E1435" t="s">
        <v>3630</v>
      </c>
      <c r="F1435" t="s">
        <v>3630</v>
      </c>
    </row>
    <row r="1436" spans="1:6" x14ac:dyDescent="0.25">
      <c r="A1436">
        <v>4249203</v>
      </c>
      <c r="B1436" t="s">
        <v>3630</v>
      </c>
      <c r="C1436">
        <v>0</v>
      </c>
      <c r="D1436">
        <v>0</v>
      </c>
      <c r="E1436" t="s">
        <v>3630</v>
      </c>
      <c r="F1436" t="s">
        <v>3630</v>
      </c>
    </row>
    <row r="1437" spans="1:6" x14ac:dyDescent="0.25">
      <c r="A1437">
        <v>5417703</v>
      </c>
      <c r="B1437" t="s">
        <v>3630</v>
      </c>
      <c r="C1437">
        <v>0</v>
      </c>
      <c r="D1437">
        <v>0</v>
      </c>
      <c r="E1437" t="s">
        <v>3630</v>
      </c>
      <c r="F1437" t="s">
        <v>3630</v>
      </c>
    </row>
    <row r="1438" spans="1:6" x14ac:dyDescent="0.25">
      <c r="A1438">
        <v>386403</v>
      </c>
      <c r="B1438" t="s">
        <v>3630</v>
      </c>
      <c r="C1438">
        <v>0</v>
      </c>
      <c r="D1438">
        <v>0</v>
      </c>
      <c r="E1438" t="s">
        <v>3630</v>
      </c>
      <c r="F1438" t="s">
        <v>3630</v>
      </c>
    </row>
    <row r="1439" spans="1:6" x14ac:dyDescent="0.25">
      <c r="A1439">
        <v>403703</v>
      </c>
      <c r="B1439" t="s">
        <v>3630</v>
      </c>
      <c r="C1439">
        <v>0</v>
      </c>
      <c r="D1439">
        <v>0</v>
      </c>
      <c r="E1439" t="s">
        <v>3630</v>
      </c>
      <c r="F1439" t="s">
        <v>3630</v>
      </c>
    </row>
    <row r="1440" spans="1:6" x14ac:dyDescent="0.25">
      <c r="A1440">
        <v>1753703</v>
      </c>
      <c r="B1440" t="s">
        <v>3630</v>
      </c>
      <c r="C1440">
        <v>0</v>
      </c>
      <c r="D1440">
        <v>0</v>
      </c>
      <c r="E1440" t="s">
        <v>3630</v>
      </c>
      <c r="F1440" t="s">
        <v>3630</v>
      </c>
    </row>
    <row r="1441" spans="1:6" x14ac:dyDescent="0.25">
      <c r="A1441">
        <v>1823203</v>
      </c>
      <c r="B1441" t="s">
        <v>3630</v>
      </c>
      <c r="C1441">
        <v>0</v>
      </c>
      <c r="D1441">
        <v>0</v>
      </c>
      <c r="E1441" t="s">
        <v>3630</v>
      </c>
      <c r="F1441" t="s">
        <v>3630</v>
      </c>
    </row>
    <row r="1442" spans="1:6" x14ac:dyDescent="0.25">
      <c r="A1442">
        <v>5243903</v>
      </c>
      <c r="B1442" t="s">
        <v>3630</v>
      </c>
      <c r="C1442">
        <v>0</v>
      </c>
      <c r="D1442">
        <v>0</v>
      </c>
      <c r="E1442" t="s">
        <v>3630</v>
      </c>
      <c r="F1442" t="s">
        <v>3630</v>
      </c>
    </row>
    <row r="1443" spans="1:6" x14ac:dyDescent="0.25">
      <c r="A1443">
        <v>266503</v>
      </c>
      <c r="B1443" t="s">
        <v>3630</v>
      </c>
      <c r="C1443">
        <v>0</v>
      </c>
      <c r="D1443">
        <v>0</v>
      </c>
      <c r="E1443" t="s">
        <v>3630</v>
      </c>
      <c r="F1443" t="s">
        <v>3630</v>
      </c>
    </row>
    <row r="1444" spans="1:6" x14ac:dyDescent="0.25">
      <c r="A1444">
        <v>5041203</v>
      </c>
      <c r="B1444" t="s">
        <v>3630</v>
      </c>
      <c r="C1444">
        <v>0</v>
      </c>
      <c r="D1444">
        <v>0</v>
      </c>
      <c r="E1444" t="s">
        <v>3630</v>
      </c>
      <c r="F1444" t="s">
        <v>3630</v>
      </c>
    </row>
    <row r="1445" spans="1:6" x14ac:dyDescent="0.25">
      <c r="A1445">
        <v>4917403</v>
      </c>
      <c r="B1445" t="s">
        <v>3630</v>
      </c>
      <c r="C1445">
        <v>0</v>
      </c>
      <c r="D1445">
        <v>0</v>
      </c>
      <c r="E1445" t="s">
        <v>3630</v>
      </c>
      <c r="F1445" t="s">
        <v>3630</v>
      </c>
    </row>
    <row r="1446" spans="1:6" x14ac:dyDescent="0.25">
      <c r="A1446">
        <v>2555803</v>
      </c>
      <c r="B1446" t="s">
        <v>3630</v>
      </c>
      <c r="C1446">
        <v>0</v>
      </c>
      <c r="D1446">
        <v>0</v>
      </c>
      <c r="E1446" t="s">
        <v>3630</v>
      </c>
      <c r="F1446" t="s">
        <v>3630</v>
      </c>
    </row>
    <row r="1447" spans="1:6" x14ac:dyDescent="0.25">
      <c r="A1447">
        <v>116803</v>
      </c>
      <c r="B1447" t="s">
        <v>3630</v>
      </c>
      <c r="C1447">
        <v>0</v>
      </c>
      <c r="D1447">
        <v>0</v>
      </c>
      <c r="E1447" t="s">
        <v>3630</v>
      </c>
      <c r="F1447" t="s">
        <v>3630</v>
      </c>
    </row>
    <row r="1448" spans="1:6" x14ac:dyDescent="0.25">
      <c r="A1448">
        <v>171203</v>
      </c>
      <c r="B1448" t="s">
        <v>3630</v>
      </c>
      <c r="C1448">
        <v>0</v>
      </c>
      <c r="D1448">
        <v>0</v>
      </c>
      <c r="E1448" t="s">
        <v>3630</v>
      </c>
      <c r="F1448" t="s">
        <v>3630</v>
      </c>
    </row>
    <row r="1449" spans="1:6" x14ac:dyDescent="0.25">
      <c r="A1449">
        <v>153003</v>
      </c>
      <c r="B1449" t="s">
        <v>3630</v>
      </c>
      <c r="C1449">
        <v>0</v>
      </c>
      <c r="D1449">
        <v>0</v>
      </c>
      <c r="E1449" t="s">
        <v>3630</v>
      </c>
      <c r="F1449" t="s">
        <v>3630</v>
      </c>
    </row>
    <row r="1450" spans="1:6" x14ac:dyDescent="0.25">
      <c r="A1450">
        <v>192903</v>
      </c>
      <c r="B1450" t="s">
        <v>3630</v>
      </c>
      <c r="C1450">
        <v>0</v>
      </c>
      <c r="D1450">
        <v>0</v>
      </c>
      <c r="E1450" t="s">
        <v>3630</v>
      </c>
      <c r="F1450" t="s">
        <v>3630</v>
      </c>
    </row>
    <row r="1451" spans="1:6" x14ac:dyDescent="0.25">
      <c r="A1451">
        <v>2313303</v>
      </c>
      <c r="B1451" t="s">
        <v>3630</v>
      </c>
      <c r="C1451">
        <v>0</v>
      </c>
      <c r="D1451">
        <v>0</v>
      </c>
      <c r="E1451" t="s">
        <v>3630</v>
      </c>
      <c r="F1451" t="s">
        <v>3630</v>
      </c>
    </row>
    <row r="1452" spans="1:6" x14ac:dyDescent="0.25">
      <c r="A1452">
        <v>84003</v>
      </c>
      <c r="B1452" t="s">
        <v>3630</v>
      </c>
      <c r="C1452">
        <v>0</v>
      </c>
      <c r="D1452">
        <v>0</v>
      </c>
      <c r="E1452" t="s">
        <v>3630</v>
      </c>
      <c r="F1452" t="s">
        <v>3630</v>
      </c>
    </row>
    <row r="1453" spans="1:6" x14ac:dyDescent="0.25">
      <c r="A1453">
        <v>535303</v>
      </c>
      <c r="B1453" t="s">
        <v>3630</v>
      </c>
      <c r="C1453">
        <v>0</v>
      </c>
      <c r="D1453">
        <v>0</v>
      </c>
      <c r="E1453" t="s">
        <v>3630</v>
      </c>
      <c r="F1453" t="s">
        <v>3630</v>
      </c>
    </row>
    <row r="1454" spans="1:6" x14ac:dyDescent="0.25">
      <c r="A1454">
        <v>104903</v>
      </c>
      <c r="B1454" t="s">
        <v>3630</v>
      </c>
      <c r="C1454">
        <v>0</v>
      </c>
      <c r="D1454">
        <v>0</v>
      </c>
      <c r="E1454" t="s">
        <v>3630</v>
      </c>
      <c r="F1454" t="s">
        <v>3630</v>
      </c>
    </row>
    <row r="1455" spans="1:6" x14ac:dyDescent="0.25">
      <c r="A1455">
        <v>94203</v>
      </c>
      <c r="B1455" t="s">
        <v>3630</v>
      </c>
      <c r="C1455">
        <v>0</v>
      </c>
      <c r="D1455">
        <v>0</v>
      </c>
      <c r="E1455" t="s">
        <v>3630</v>
      </c>
      <c r="F1455" t="s">
        <v>3630</v>
      </c>
    </row>
    <row r="1456" spans="1:6" x14ac:dyDescent="0.25">
      <c r="A1456">
        <v>151103</v>
      </c>
      <c r="B1456" t="s">
        <v>3630</v>
      </c>
      <c r="C1456">
        <v>0</v>
      </c>
      <c r="D1456">
        <v>0</v>
      </c>
      <c r="E1456" t="s">
        <v>3630</v>
      </c>
      <c r="F1456" t="s">
        <v>3630</v>
      </c>
    </row>
    <row r="1457" spans="1:6" x14ac:dyDescent="0.25">
      <c r="A1457">
        <v>151803</v>
      </c>
      <c r="B1457" t="s">
        <v>3630</v>
      </c>
      <c r="C1457">
        <v>0</v>
      </c>
      <c r="D1457">
        <v>0</v>
      </c>
      <c r="E1457" t="s">
        <v>3630</v>
      </c>
      <c r="F1457" t="s">
        <v>3630</v>
      </c>
    </row>
    <row r="1458" spans="1:6" x14ac:dyDescent="0.25">
      <c r="A1458">
        <v>152503</v>
      </c>
      <c r="B1458" t="s">
        <v>3630</v>
      </c>
      <c r="C1458">
        <v>0</v>
      </c>
      <c r="D1458">
        <v>0</v>
      </c>
      <c r="E1458" t="s">
        <v>3630</v>
      </c>
      <c r="F1458" t="s">
        <v>3630</v>
      </c>
    </row>
    <row r="1459" spans="1:6" x14ac:dyDescent="0.25">
      <c r="A1459">
        <v>160203</v>
      </c>
      <c r="B1459" t="s">
        <v>3630</v>
      </c>
      <c r="C1459">
        <v>0</v>
      </c>
      <c r="D1459">
        <v>0</v>
      </c>
      <c r="E1459" t="s">
        <v>3630</v>
      </c>
      <c r="F1459" t="s">
        <v>3630</v>
      </c>
    </row>
    <row r="1460" spans="1:6" x14ac:dyDescent="0.25">
      <c r="A1460">
        <v>168503</v>
      </c>
      <c r="B1460" t="s">
        <v>3630</v>
      </c>
      <c r="C1460">
        <v>0</v>
      </c>
      <c r="D1460">
        <v>0</v>
      </c>
      <c r="E1460" t="s">
        <v>3630</v>
      </c>
      <c r="F1460" t="s">
        <v>3630</v>
      </c>
    </row>
    <row r="1461" spans="1:6" x14ac:dyDescent="0.25">
      <c r="A1461">
        <v>257103</v>
      </c>
      <c r="B1461" t="s">
        <v>3630</v>
      </c>
      <c r="C1461">
        <v>0</v>
      </c>
      <c r="D1461">
        <v>0</v>
      </c>
      <c r="E1461" t="s">
        <v>3630</v>
      </c>
      <c r="F1461" t="s">
        <v>3630</v>
      </c>
    </row>
    <row r="1462" spans="1:6" x14ac:dyDescent="0.25">
      <c r="A1462">
        <v>308403</v>
      </c>
      <c r="B1462" t="s">
        <v>3630</v>
      </c>
      <c r="C1462">
        <v>0</v>
      </c>
      <c r="D1462">
        <v>0</v>
      </c>
      <c r="E1462" t="s">
        <v>3630</v>
      </c>
      <c r="F1462" t="s">
        <v>3630</v>
      </c>
    </row>
    <row r="1463" spans="1:6" x14ac:dyDescent="0.25">
      <c r="A1463">
        <v>537003</v>
      </c>
      <c r="B1463" t="s">
        <v>3630</v>
      </c>
      <c r="C1463">
        <v>0</v>
      </c>
      <c r="D1463">
        <v>0</v>
      </c>
      <c r="E1463" t="s">
        <v>3630</v>
      </c>
      <c r="F1463" t="s">
        <v>3630</v>
      </c>
    </row>
    <row r="1464" spans="1:6" x14ac:dyDescent="0.25">
      <c r="A1464">
        <v>289203</v>
      </c>
      <c r="B1464" t="s">
        <v>3630</v>
      </c>
      <c r="C1464">
        <v>0</v>
      </c>
      <c r="D1464">
        <v>0</v>
      </c>
      <c r="E1464" t="s">
        <v>3630</v>
      </c>
      <c r="F1464" t="s">
        <v>3630</v>
      </c>
    </row>
    <row r="1465" spans="1:6" x14ac:dyDescent="0.25">
      <c r="A1465">
        <v>304003</v>
      </c>
      <c r="B1465" t="s">
        <v>3630</v>
      </c>
      <c r="C1465">
        <v>0</v>
      </c>
      <c r="D1465">
        <v>0</v>
      </c>
      <c r="E1465" t="s">
        <v>3630</v>
      </c>
      <c r="F1465" t="s">
        <v>3630</v>
      </c>
    </row>
    <row r="1466" spans="1:6" x14ac:dyDescent="0.25">
      <c r="A1466">
        <v>304303</v>
      </c>
      <c r="B1466" t="s">
        <v>3630</v>
      </c>
      <c r="C1466">
        <v>0</v>
      </c>
      <c r="D1466">
        <v>0</v>
      </c>
      <c r="E1466" t="s">
        <v>3630</v>
      </c>
      <c r="F1466" t="s">
        <v>3630</v>
      </c>
    </row>
    <row r="1467" spans="1:6" x14ac:dyDescent="0.25">
      <c r="A1467">
        <v>306703</v>
      </c>
      <c r="B1467" t="s">
        <v>3630</v>
      </c>
      <c r="C1467">
        <v>0</v>
      </c>
      <c r="D1467">
        <v>0</v>
      </c>
      <c r="E1467" t="s">
        <v>3630</v>
      </c>
      <c r="F1467" t="s">
        <v>3630</v>
      </c>
    </row>
    <row r="1468" spans="1:6" x14ac:dyDescent="0.25">
      <c r="A1468">
        <v>307903</v>
      </c>
      <c r="B1468" t="s">
        <v>3630</v>
      </c>
      <c r="C1468">
        <v>0</v>
      </c>
      <c r="D1468">
        <v>0</v>
      </c>
      <c r="E1468" t="s">
        <v>3630</v>
      </c>
      <c r="F1468" t="s">
        <v>3630</v>
      </c>
    </row>
    <row r="1469" spans="1:6" x14ac:dyDescent="0.25">
      <c r="A1469">
        <v>309103</v>
      </c>
      <c r="B1469" t="s">
        <v>3630</v>
      </c>
      <c r="C1469">
        <v>0</v>
      </c>
      <c r="D1469">
        <v>0</v>
      </c>
      <c r="E1469" t="s">
        <v>3630</v>
      </c>
      <c r="F1469" t="s">
        <v>3630</v>
      </c>
    </row>
    <row r="1470" spans="1:6" x14ac:dyDescent="0.25">
      <c r="A1470">
        <v>312503</v>
      </c>
      <c r="B1470" t="s">
        <v>3630</v>
      </c>
      <c r="C1470">
        <v>0</v>
      </c>
      <c r="D1470">
        <v>0</v>
      </c>
      <c r="E1470" t="s">
        <v>3630</v>
      </c>
      <c r="F1470" t="s">
        <v>3630</v>
      </c>
    </row>
    <row r="1471" spans="1:6" x14ac:dyDescent="0.25">
      <c r="A1471">
        <v>312403</v>
      </c>
      <c r="B1471" t="s">
        <v>3630</v>
      </c>
      <c r="C1471">
        <v>0</v>
      </c>
      <c r="D1471">
        <v>0</v>
      </c>
      <c r="E1471" t="s">
        <v>3630</v>
      </c>
      <c r="F1471" t="s">
        <v>3630</v>
      </c>
    </row>
    <row r="1472" spans="1:6" x14ac:dyDescent="0.25">
      <c r="A1472">
        <v>314903</v>
      </c>
      <c r="B1472" t="s">
        <v>3630</v>
      </c>
      <c r="C1472">
        <v>0</v>
      </c>
      <c r="D1472">
        <v>0</v>
      </c>
      <c r="E1472" t="s">
        <v>3630</v>
      </c>
      <c r="F1472" t="s">
        <v>3630</v>
      </c>
    </row>
    <row r="1473" spans="1:6" x14ac:dyDescent="0.25">
      <c r="A1473">
        <v>315103</v>
      </c>
      <c r="B1473" t="s">
        <v>3630</v>
      </c>
      <c r="C1473">
        <v>0</v>
      </c>
      <c r="D1473">
        <v>0</v>
      </c>
      <c r="E1473" t="s">
        <v>3630</v>
      </c>
      <c r="F1473" t="s">
        <v>3630</v>
      </c>
    </row>
    <row r="1474" spans="1:6" x14ac:dyDescent="0.25">
      <c r="A1474">
        <v>315703</v>
      </c>
      <c r="B1474" t="s">
        <v>3630</v>
      </c>
      <c r="C1474">
        <v>0</v>
      </c>
      <c r="D1474">
        <v>0</v>
      </c>
      <c r="E1474" t="s">
        <v>3630</v>
      </c>
      <c r="F1474" t="s">
        <v>3630</v>
      </c>
    </row>
    <row r="1475" spans="1:6" x14ac:dyDescent="0.25">
      <c r="A1475">
        <v>362603</v>
      </c>
      <c r="B1475" t="s">
        <v>3630</v>
      </c>
      <c r="C1475">
        <v>0</v>
      </c>
      <c r="D1475">
        <v>0</v>
      </c>
      <c r="E1475" t="s">
        <v>3630</v>
      </c>
      <c r="F1475" t="s">
        <v>3630</v>
      </c>
    </row>
    <row r="1476" spans="1:6" x14ac:dyDescent="0.25">
      <c r="A1476">
        <v>302303</v>
      </c>
      <c r="B1476" t="s">
        <v>3630</v>
      </c>
      <c r="C1476">
        <v>0</v>
      </c>
      <c r="D1476">
        <v>0</v>
      </c>
      <c r="E1476" t="s">
        <v>3630</v>
      </c>
      <c r="F1476" t="s">
        <v>3630</v>
      </c>
    </row>
    <row r="1477" spans="1:6" x14ac:dyDescent="0.25">
      <c r="A1477">
        <v>364003</v>
      </c>
      <c r="B1477" t="s">
        <v>3630</v>
      </c>
      <c r="C1477">
        <v>0</v>
      </c>
      <c r="D1477">
        <v>0</v>
      </c>
      <c r="E1477" t="s">
        <v>3630</v>
      </c>
      <c r="F1477" t="s">
        <v>3630</v>
      </c>
    </row>
    <row r="1478" spans="1:6" x14ac:dyDescent="0.25">
      <c r="A1478">
        <v>364303</v>
      </c>
      <c r="B1478" t="s">
        <v>3630</v>
      </c>
      <c r="C1478">
        <v>0</v>
      </c>
      <c r="D1478">
        <v>0</v>
      </c>
      <c r="E1478" t="s">
        <v>3630</v>
      </c>
      <c r="F1478" t="s">
        <v>3630</v>
      </c>
    </row>
    <row r="1479" spans="1:6" x14ac:dyDescent="0.25">
      <c r="A1479">
        <v>365403</v>
      </c>
      <c r="B1479" t="s">
        <v>3630</v>
      </c>
      <c r="C1479">
        <v>0</v>
      </c>
      <c r="D1479">
        <v>0</v>
      </c>
      <c r="E1479" t="s">
        <v>3630</v>
      </c>
      <c r="F1479" t="s">
        <v>3630</v>
      </c>
    </row>
    <row r="1480" spans="1:6" x14ac:dyDescent="0.25">
      <c r="A1480">
        <v>366003</v>
      </c>
      <c r="B1480" t="s">
        <v>3630</v>
      </c>
      <c r="C1480">
        <v>0</v>
      </c>
      <c r="D1480">
        <v>0</v>
      </c>
      <c r="E1480" t="s">
        <v>3630</v>
      </c>
      <c r="F1480" t="s">
        <v>3630</v>
      </c>
    </row>
    <row r="1481" spans="1:6" x14ac:dyDescent="0.25">
      <c r="A1481">
        <v>159103</v>
      </c>
      <c r="B1481" t="s">
        <v>3630</v>
      </c>
      <c r="C1481">
        <v>0</v>
      </c>
      <c r="D1481">
        <v>0</v>
      </c>
      <c r="E1481" t="s">
        <v>3630</v>
      </c>
      <c r="F1481" t="s">
        <v>3630</v>
      </c>
    </row>
    <row r="1482" spans="1:6" x14ac:dyDescent="0.25">
      <c r="A1482">
        <v>159203</v>
      </c>
      <c r="B1482" t="s">
        <v>3630</v>
      </c>
      <c r="C1482">
        <v>0</v>
      </c>
      <c r="D1482">
        <v>0</v>
      </c>
      <c r="E1482" t="s">
        <v>3630</v>
      </c>
      <c r="F1482" t="s">
        <v>3630</v>
      </c>
    </row>
    <row r="1483" spans="1:6" x14ac:dyDescent="0.25">
      <c r="A1483">
        <v>159303</v>
      </c>
      <c r="B1483" t="s">
        <v>3630</v>
      </c>
      <c r="C1483">
        <v>0</v>
      </c>
      <c r="D1483">
        <v>0</v>
      </c>
      <c r="E1483" t="s">
        <v>3630</v>
      </c>
      <c r="F1483" t="s">
        <v>3630</v>
      </c>
    </row>
    <row r="1484" spans="1:6" x14ac:dyDescent="0.25">
      <c r="A1484">
        <v>160003</v>
      </c>
      <c r="B1484" t="s">
        <v>3630</v>
      </c>
      <c r="C1484">
        <v>0</v>
      </c>
      <c r="D1484">
        <v>0</v>
      </c>
      <c r="E1484" t="s">
        <v>3630</v>
      </c>
      <c r="F1484" t="s">
        <v>3630</v>
      </c>
    </row>
    <row r="1485" spans="1:6" x14ac:dyDescent="0.25">
      <c r="A1485">
        <v>359403</v>
      </c>
      <c r="B1485" t="s">
        <v>3630</v>
      </c>
      <c r="C1485">
        <v>0</v>
      </c>
      <c r="D1485">
        <v>0</v>
      </c>
      <c r="E1485" t="s">
        <v>3630</v>
      </c>
      <c r="F1485" t="s">
        <v>3630</v>
      </c>
    </row>
    <row r="1486" spans="1:6" x14ac:dyDescent="0.25">
      <c r="A1486">
        <v>380603</v>
      </c>
      <c r="B1486" t="s">
        <v>3630</v>
      </c>
      <c r="C1486">
        <v>0</v>
      </c>
      <c r="D1486">
        <v>0</v>
      </c>
      <c r="E1486" t="s">
        <v>3630</v>
      </c>
      <c r="F1486" t="s">
        <v>3630</v>
      </c>
    </row>
    <row r="1487" spans="1:6" x14ac:dyDescent="0.25">
      <c r="A1487">
        <v>361003</v>
      </c>
      <c r="B1487" t="s">
        <v>3630</v>
      </c>
      <c r="C1487">
        <v>0</v>
      </c>
      <c r="D1487">
        <v>0</v>
      </c>
      <c r="E1487" t="s">
        <v>3630</v>
      </c>
      <c r="F1487" t="s">
        <v>3630</v>
      </c>
    </row>
    <row r="1488" spans="1:6" x14ac:dyDescent="0.25">
      <c r="A1488">
        <v>361303</v>
      </c>
      <c r="B1488" t="s">
        <v>3630</v>
      </c>
      <c r="C1488">
        <v>0</v>
      </c>
      <c r="D1488">
        <v>0</v>
      </c>
      <c r="E1488" t="s">
        <v>3630</v>
      </c>
      <c r="F1488" t="s">
        <v>3630</v>
      </c>
    </row>
    <row r="1489" spans="1:6" x14ac:dyDescent="0.25">
      <c r="A1489">
        <v>361703</v>
      </c>
      <c r="B1489" t="s">
        <v>3630</v>
      </c>
      <c r="C1489">
        <v>0</v>
      </c>
      <c r="D1489">
        <v>0</v>
      </c>
      <c r="E1489" t="s">
        <v>3630</v>
      </c>
      <c r="F1489" t="s">
        <v>3630</v>
      </c>
    </row>
    <row r="1490" spans="1:6" x14ac:dyDescent="0.25">
      <c r="A1490">
        <v>169403</v>
      </c>
      <c r="B1490" t="s">
        <v>3630</v>
      </c>
      <c r="C1490">
        <v>0</v>
      </c>
      <c r="D1490">
        <v>0</v>
      </c>
      <c r="E1490" t="s">
        <v>3630</v>
      </c>
      <c r="F1490" t="s">
        <v>3630</v>
      </c>
    </row>
    <row r="1491" spans="1:6" x14ac:dyDescent="0.25">
      <c r="A1491">
        <v>166103</v>
      </c>
      <c r="B1491" t="s">
        <v>3630</v>
      </c>
      <c r="C1491">
        <v>0</v>
      </c>
      <c r="D1491">
        <v>0</v>
      </c>
      <c r="E1491" t="s">
        <v>3630</v>
      </c>
      <c r="F1491" t="s">
        <v>3630</v>
      </c>
    </row>
    <row r="1492" spans="1:6" x14ac:dyDescent="0.25">
      <c r="A1492">
        <v>533403</v>
      </c>
      <c r="B1492" t="s">
        <v>3630</v>
      </c>
      <c r="C1492">
        <v>0</v>
      </c>
      <c r="D1492">
        <v>0</v>
      </c>
      <c r="E1492" t="s">
        <v>3630</v>
      </c>
      <c r="F1492" t="s">
        <v>3630</v>
      </c>
    </row>
    <row r="1493" spans="1:6" x14ac:dyDescent="0.25">
      <c r="A1493">
        <v>270603</v>
      </c>
      <c r="B1493" t="s">
        <v>3630</v>
      </c>
      <c r="C1493">
        <v>0</v>
      </c>
      <c r="D1493">
        <v>0</v>
      </c>
      <c r="E1493" t="s">
        <v>3630</v>
      </c>
      <c r="F1493" t="s">
        <v>3630</v>
      </c>
    </row>
    <row r="1494" spans="1:6" x14ac:dyDescent="0.25">
      <c r="A1494">
        <v>303903</v>
      </c>
      <c r="B1494" t="s">
        <v>3630</v>
      </c>
      <c r="C1494">
        <v>0</v>
      </c>
      <c r="D1494">
        <v>0</v>
      </c>
      <c r="E1494" t="s">
        <v>3630</v>
      </c>
      <c r="F1494" t="s">
        <v>3630</v>
      </c>
    </row>
    <row r="1495" spans="1:6" x14ac:dyDescent="0.25">
      <c r="A1495">
        <v>306103</v>
      </c>
      <c r="B1495" t="s">
        <v>3630</v>
      </c>
      <c r="C1495">
        <v>0</v>
      </c>
      <c r="D1495">
        <v>0</v>
      </c>
      <c r="E1495" t="s">
        <v>3630</v>
      </c>
      <c r="F1495" t="s">
        <v>3630</v>
      </c>
    </row>
    <row r="1496" spans="1:6" x14ac:dyDescent="0.25">
      <c r="A1496">
        <v>282403</v>
      </c>
      <c r="B1496" t="s">
        <v>3630</v>
      </c>
      <c r="C1496">
        <v>0</v>
      </c>
      <c r="D1496">
        <v>0</v>
      </c>
      <c r="E1496" t="s">
        <v>3630</v>
      </c>
      <c r="F1496" t="s">
        <v>3630</v>
      </c>
    </row>
    <row r="1497" spans="1:6" x14ac:dyDescent="0.25">
      <c r="A1497">
        <v>306803</v>
      </c>
      <c r="B1497" t="s">
        <v>3630</v>
      </c>
      <c r="C1497">
        <v>0</v>
      </c>
      <c r="D1497">
        <v>0</v>
      </c>
      <c r="E1497" t="s">
        <v>3630</v>
      </c>
      <c r="F1497" t="s">
        <v>3630</v>
      </c>
    </row>
    <row r="1498" spans="1:6" x14ac:dyDescent="0.25">
      <c r="A1498">
        <v>314703</v>
      </c>
      <c r="B1498" t="s">
        <v>3630</v>
      </c>
      <c r="C1498">
        <v>0</v>
      </c>
      <c r="D1498">
        <v>0</v>
      </c>
      <c r="E1498" t="s">
        <v>3630</v>
      </c>
      <c r="F1498" t="s">
        <v>3630</v>
      </c>
    </row>
    <row r="1499" spans="1:6" x14ac:dyDescent="0.25">
      <c r="A1499">
        <v>363803</v>
      </c>
      <c r="B1499" t="s">
        <v>3630</v>
      </c>
      <c r="C1499">
        <v>0</v>
      </c>
      <c r="D1499">
        <v>0</v>
      </c>
      <c r="E1499" t="s">
        <v>3630</v>
      </c>
      <c r="F1499" t="s">
        <v>3630</v>
      </c>
    </row>
    <row r="1500" spans="1:6" x14ac:dyDescent="0.25">
      <c r="A1500">
        <v>129403</v>
      </c>
      <c r="B1500" t="s">
        <v>3630</v>
      </c>
      <c r="C1500">
        <v>0</v>
      </c>
      <c r="D1500">
        <v>0</v>
      </c>
      <c r="E1500" t="s">
        <v>3630</v>
      </c>
      <c r="F1500" t="s">
        <v>3630</v>
      </c>
    </row>
    <row r="1501" spans="1:6" x14ac:dyDescent="0.25">
      <c r="A1501">
        <v>129003</v>
      </c>
      <c r="B1501" t="s">
        <v>3630</v>
      </c>
      <c r="C1501">
        <v>0</v>
      </c>
      <c r="D1501">
        <v>0</v>
      </c>
      <c r="E1501" t="s">
        <v>3630</v>
      </c>
      <c r="F1501" t="s">
        <v>3630</v>
      </c>
    </row>
    <row r="1502" spans="1:6" x14ac:dyDescent="0.25">
      <c r="A1502">
        <v>538503</v>
      </c>
      <c r="B1502" t="s">
        <v>3630</v>
      </c>
      <c r="C1502">
        <v>0</v>
      </c>
      <c r="D1502">
        <v>0</v>
      </c>
      <c r="E1502" t="s">
        <v>3630</v>
      </c>
      <c r="F1502" t="s">
        <v>3630</v>
      </c>
    </row>
    <row r="1503" spans="1:6" x14ac:dyDescent="0.25">
      <c r="A1503">
        <v>534303</v>
      </c>
      <c r="B1503" t="s">
        <v>3630</v>
      </c>
      <c r="C1503">
        <v>0</v>
      </c>
      <c r="D1503">
        <v>0</v>
      </c>
      <c r="E1503" t="s">
        <v>3630</v>
      </c>
      <c r="F1503" t="s">
        <v>3630</v>
      </c>
    </row>
    <row r="1504" spans="1:6" x14ac:dyDescent="0.25">
      <c r="A1504">
        <v>533203</v>
      </c>
      <c r="B1504" t="s">
        <v>3630</v>
      </c>
      <c r="C1504">
        <v>0</v>
      </c>
      <c r="D1504">
        <v>0</v>
      </c>
      <c r="E1504" t="s">
        <v>3630</v>
      </c>
      <c r="F1504" t="s">
        <v>3630</v>
      </c>
    </row>
    <row r="1505" spans="1:6" x14ac:dyDescent="0.25">
      <c r="A1505">
        <v>111003</v>
      </c>
      <c r="B1505" t="s">
        <v>3630</v>
      </c>
      <c r="C1505">
        <v>0</v>
      </c>
      <c r="D1505">
        <v>0</v>
      </c>
      <c r="E1505" t="s">
        <v>3630</v>
      </c>
      <c r="F1505" t="s">
        <v>3630</v>
      </c>
    </row>
    <row r="1506" spans="1:6" x14ac:dyDescent="0.25">
      <c r="A1506">
        <v>115403</v>
      </c>
      <c r="B1506" t="s">
        <v>3630</v>
      </c>
      <c r="C1506">
        <v>0</v>
      </c>
      <c r="D1506">
        <v>0</v>
      </c>
      <c r="E1506" t="s">
        <v>3630</v>
      </c>
      <c r="F1506" t="s">
        <v>3630</v>
      </c>
    </row>
    <row r="1507" spans="1:6" x14ac:dyDescent="0.25">
      <c r="A1507">
        <v>116903</v>
      </c>
      <c r="B1507" t="s">
        <v>3630</v>
      </c>
      <c r="C1507">
        <v>0</v>
      </c>
      <c r="D1507">
        <v>0</v>
      </c>
      <c r="E1507" t="s">
        <v>3630</v>
      </c>
      <c r="F1507" t="s">
        <v>3630</v>
      </c>
    </row>
    <row r="1508" spans="1:6" x14ac:dyDescent="0.25">
      <c r="A1508">
        <v>117703</v>
      </c>
      <c r="B1508" t="s">
        <v>3630</v>
      </c>
      <c r="C1508">
        <v>0</v>
      </c>
      <c r="D1508">
        <v>0</v>
      </c>
      <c r="E1508" t="s">
        <v>3630</v>
      </c>
      <c r="F1508" t="s">
        <v>3630</v>
      </c>
    </row>
    <row r="1509" spans="1:6" x14ac:dyDescent="0.25">
      <c r="A1509">
        <v>945203</v>
      </c>
      <c r="B1509" t="s">
        <v>3630</v>
      </c>
      <c r="C1509">
        <v>0</v>
      </c>
      <c r="D1509">
        <v>0</v>
      </c>
      <c r="E1509" t="s">
        <v>3630</v>
      </c>
      <c r="F1509" t="s">
        <v>3630</v>
      </c>
    </row>
    <row r="1510" spans="1:6" x14ac:dyDescent="0.25">
      <c r="A1510">
        <v>94603</v>
      </c>
      <c r="B1510" t="s">
        <v>3630</v>
      </c>
      <c r="C1510">
        <v>0</v>
      </c>
      <c r="D1510">
        <v>0</v>
      </c>
      <c r="E1510" t="s">
        <v>3630</v>
      </c>
      <c r="F1510" t="s">
        <v>3630</v>
      </c>
    </row>
    <row r="1511" spans="1:6" x14ac:dyDescent="0.25">
      <c r="A1511">
        <v>151703</v>
      </c>
      <c r="B1511" t="s">
        <v>3630</v>
      </c>
      <c r="C1511">
        <v>0</v>
      </c>
      <c r="D1511">
        <v>0</v>
      </c>
      <c r="E1511" t="s">
        <v>3630</v>
      </c>
      <c r="F1511" t="s">
        <v>3630</v>
      </c>
    </row>
    <row r="1512" spans="1:6" x14ac:dyDescent="0.25">
      <c r="A1512">
        <v>152103</v>
      </c>
      <c r="B1512" t="s">
        <v>3630</v>
      </c>
      <c r="C1512">
        <v>0</v>
      </c>
      <c r="D1512">
        <v>0</v>
      </c>
      <c r="E1512" t="s">
        <v>3630</v>
      </c>
      <c r="F1512" t="s">
        <v>3630</v>
      </c>
    </row>
    <row r="1513" spans="1:6" x14ac:dyDescent="0.25">
      <c r="A1513">
        <v>157303</v>
      </c>
      <c r="B1513" t="s">
        <v>3630</v>
      </c>
      <c r="C1513">
        <v>0</v>
      </c>
      <c r="D1513">
        <v>0</v>
      </c>
      <c r="E1513" t="s">
        <v>3630</v>
      </c>
      <c r="F1513" t="s">
        <v>3630</v>
      </c>
    </row>
    <row r="1514" spans="1:6" x14ac:dyDescent="0.25">
      <c r="A1514">
        <v>156203</v>
      </c>
      <c r="B1514" t="s">
        <v>3630</v>
      </c>
      <c r="C1514">
        <v>0</v>
      </c>
      <c r="D1514">
        <v>0</v>
      </c>
      <c r="E1514" t="s">
        <v>3630</v>
      </c>
      <c r="F1514" t="s">
        <v>3630</v>
      </c>
    </row>
    <row r="1515" spans="1:6" x14ac:dyDescent="0.25">
      <c r="A1515">
        <v>189503</v>
      </c>
      <c r="B1515" t="s">
        <v>3630</v>
      </c>
      <c r="C1515">
        <v>0</v>
      </c>
      <c r="D1515">
        <v>0</v>
      </c>
      <c r="E1515" t="s">
        <v>3630</v>
      </c>
      <c r="F1515" t="s">
        <v>3630</v>
      </c>
    </row>
    <row r="1516" spans="1:6" x14ac:dyDescent="0.25">
      <c r="A1516">
        <v>1299203</v>
      </c>
      <c r="B1516" t="s">
        <v>3630</v>
      </c>
      <c r="C1516">
        <v>0</v>
      </c>
      <c r="D1516">
        <v>0</v>
      </c>
      <c r="E1516" t="s">
        <v>3630</v>
      </c>
      <c r="F1516" t="s">
        <v>3630</v>
      </c>
    </row>
    <row r="1517" spans="1:6" x14ac:dyDescent="0.25">
      <c r="A1517">
        <v>100603</v>
      </c>
      <c r="B1517" t="s">
        <v>3630</v>
      </c>
      <c r="C1517">
        <v>0</v>
      </c>
      <c r="D1517">
        <v>0</v>
      </c>
      <c r="E1517" t="s">
        <v>3630</v>
      </c>
      <c r="F1517" t="s">
        <v>3630</v>
      </c>
    </row>
    <row r="1518" spans="1:6" x14ac:dyDescent="0.25">
      <c r="A1518">
        <v>183003</v>
      </c>
      <c r="B1518" t="s">
        <v>3630</v>
      </c>
      <c r="C1518">
        <v>0</v>
      </c>
      <c r="D1518">
        <v>0</v>
      </c>
      <c r="E1518" t="s">
        <v>3630</v>
      </c>
      <c r="F1518" t="s">
        <v>3630</v>
      </c>
    </row>
    <row r="1519" spans="1:6" x14ac:dyDescent="0.25">
      <c r="A1519">
        <v>130503</v>
      </c>
      <c r="B1519" t="s">
        <v>3630</v>
      </c>
      <c r="C1519">
        <v>0</v>
      </c>
      <c r="D1519">
        <v>0</v>
      </c>
      <c r="E1519" t="s">
        <v>3630</v>
      </c>
      <c r="F1519" t="s">
        <v>3630</v>
      </c>
    </row>
    <row r="1520" spans="1:6" x14ac:dyDescent="0.25">
      <c r="A1520">
        <v>131503</v>
      </c>
      <c r="B1520" t="s">
        <v>3630</v>
      </c>
      <c r="C1520">
        <v>0</v>
      </c>
      <c r="D1520">
        <v>0</v>
      </c>
      <c r="E1520" t="s">
        <v>3630</v>
      </c>
      <c r="F1520" t="s">
        <v>3630</v>
      </c>
    </row>
    <row r="1521" spans="1:6" x14ac:dyDescent="0.25">
      <c r="A1521">
        <v>3097203</v>
      </c>
      <c r="B1521" t="s">
        <v>3630</v>
      </c>
      <c r="C1521">
        <v>0</v>
      </c>
      <c r="D1521">
        <v>0</v>
      </c>
      <c r="E1521" t="s">
        <v>3630</v>
      </c>
      <c r="F1521" t="s">
        <v>3630</v>
      </c>
    </row>
    <row r="1522" spans="1:6" x14ac:dyDescent="0.25">
      <c r="A1522">
        <v>84403</v>
      </c>
      <c r="B1522" t="s">
        <v>3630</v>
      </c>
      <c r="C1522">
        <v>0</v>
      </c>
      <c r="D1522">
        <v>0</v>
      </c>
      <c r="E1522" t="s">
        <v>3630</v>
      </c>
      <c r="F1522" t="s">
        <v>3630</v>
      </c>
    </row>
    <row r="1523" spans="1:6" x14ac:dyDescent="0.25">
      <c r="A1523">
        <v>146803</v>
      </c>
      <c r="B1523" t="s">
        <v>3630</v>
      </c>
      <c r="C1523">
        <v>0</v>
      </c>
      <c r="D1523">
        <v>0</v>
      </c>
      <c r="E1523" t="s">
        <v>3630</v>
      </c>
      <c r="F1523" t="s">
        <v>3630</v>
      </c>
    </row>
    <row r="1524" spans="1:6" x14ac:dyDescent="0.25">
      <c r="A1524">
        <v>227103</v>
      </c>
      <c r="B1524" t="s">
        <v>3630</v>
      </c>
      <c r="C1524">
        <v>0</v>
      </c>
      <c r="D1524">
        <v>0</v>
      </c>
      <c r="E1524" t="s">
        <v>3630</v>
      </c>
      <c r="F1524" t="s">
        <v>3630</v>
      </c>
    </row>
    <row r="1525" spans="1:6" x14ac:dyDescent="0.25">
      <c r="A1525">
        <v>309803</v>
      </c>
      <c r="B1525" t="s">
        <v>3630</v>
      </c>
      <c r="C1525">
        <v>0</v>
      </c>
      <c r="D1525">
        <v>0</v>
      </c>
      <c r="E1525" t="s">
        <v>3630</v>
      </c>
      <c r="F1525" t="s">
        <v>3630</v>
      </c>
    </row>
    <row r="1526" spans="1:6" x14ac:dyDescent="0.25">
      <c r="A1526">
        <v>309903</v>
      </c>
      <c r="B1526" t="s">
        <v>3630</v>
      </c>
      <c r="C1526">
        <v>0</v>
      </c>
      <c r="D1526">
        <v>0</v>
      </c>
      <c r="E1526" t="s">
        <v>3630</v>
      </c>
      <c r="F1526" t="s">
        <v>3630</v>
      </c>
    </row>
    <row r="1527" spans="1:6" x14ac:dyDescent="0.25">
      <c r="A1527">
        <v>310503</v>
      </c>
      <c r="B1527" t="s">
        <v>3630</v>
      </c>
      <c r="C1527">
        <v>0</v>
      </c>
      <c r="D1527">
        <v>0</v>
      </c>
      <c r="E1527" t="s">
        <v>3630</v>
      </c>
      <c r="F1527" t="s">
        <v>3630</v>
      </c>
    </row>
    <row r="1528" spans="1:6" x14ac:dyDescent="0.25">
      <c r="A1528">
        <v>310703</v>
      </c>
      <c r="B1528" t="s">
        <v>3630</v>
      </c>
      <c r="C1528">
        <v>0</v>
      </c>
      <c r="D1528">
        <v>0</v>
      </c>
      <c r="E1528" t="s">
        <v>3630</v>
      </c>
      <c r="F1528" t="s">
        <v>3630</v>
      </c>
    </row>
    <row r="1529" spans="1:6" x14ac:dyDescent="0.25">
      <c r="A1529">
        <v>311103</v>
      </c>
      <c r="B1529" t="s">
        <v>3630</v>
      </c>
      <c r="C1529">
        <v>0</v>
      </c>
      <c r="D1529">
        <v>0</v>
      </c>
      <c r="E1529" t="s">
        <v>3630</v>
      </c>
      <c r="F1529" t="s">
        <v>3630</v>
      </c>
    </row>
    <row r="1530" spans="1:6" x14ac:dyDescent="0.25">
      <c r="A1530">
        <v>311303</v>
      </c>
      <c r="B1530" t="s">
        <v>3630</v>
      </c>
      <c r="C1530">
        <v>0</v>
      </c>
      <c r="D1530">
        <v>0</v>
      </c>
      <c r="E1530" t="s">
        <v>3630</v>
      </c>
      <c r="F1530" t="s">
        <v>3630</v>
      </c>
    </row>
    <row r="1531" spans="1:6" x14ac:dyDescent="0.25">
      <c r="A1531">
        <v>74503</v>
      </c>
      <c r="B1531" t="s">
        <v>3630</v>
      </c>
      <c r="C1531">
        <v>0</v>
      </c>
      <c r="D1531">
        <v>0</v>
      </c>
      <c r="E1531" t="s">
        <v>3630</v>
      </c>
      <c r="F1531" t="s">
        <v>3630</v>
      </c>
    </row>
    <row r="1532" spans="1:6" x14ac:dyDescent="0.25">
      <c r="A1532">
        <v>77603</v>
      </c>
      <c r="B1532" t="s">
        <v>3630</v>
      </c>
      <c r="C1532">
        <v>0</v>
      </c>
      <c r="D1532">
        <v>0</v>
      </c>
      <c r="E1532" t="s">
        <v>3630</v>
      </c>
      <c r="F1532" t="s">
        <v>3630</v>
      </c>
    </row>
    <row r="1533" spans="1:6" x14ac:dyDescent="0.25">
      <c r="A1533">
        <v>104003</v>
      </c>
      <c r="B1533" t="s">
        <v>3630</v>
      </c>
      <c r="C1533">
        <v>0</v>
      </c>
      <c r="D1533">
        <v>0</v>
      </c>
      <c r="E1533" t="s">
        <v>3630</v>
      </c>
      <c r="F1533" t="s">
        <v>3630</v>
      </c>
    </row>
    <row r="1534" spans="1:6" x14ac:dyDescent="0.25">
      <c r="A1534">
        <v>92503</v>
      </c>
      <c r="B1534" t="s">
        <v>3630</v>
      </c>
      <c r="C1534">
        <v>0</v>
      </c>
      <c r="D1534">
        <v>0</v>
      </c>
      <c r="E1534" t="s">
        <v>3630</v>
      </c>
      <c r="F1534" t="s">
        <v>3630</v>
      </c>
    </row>
    <row r="1535" spans="1:6" x14ac:dyDescent="0.25">
      <c r="A1535">
        <v>1293203</v>
      </c>
      <c r="B1535" t="s">
        <v>3630</v>
      </c>
      <c r="C1535">
        <v>0</v>
      </c>
      <c r="D1535">
        <v>0</v>
      </c>
      <c r="E1535" t="s">
        <v>3630</v>
      </c>
      <c r="F1535" t="s">
        <v>3630</v>
      </c>
    </row>
    <row r="1536" spans="1:6" x14ac:dyDescent="0.25">
      <c r="A1536">
        <v>135703</v>
      </c>
      <c r="B1536" t="s">
        <v>3630</v>
      </c>
      <c r="C1536">
        <v>0</v>
      </c>
      <c r="D1536">
        <v>0</v>
      </c>
      <c r="E1536" t="s">
        <v>3630</v>
      </c>
      <c r="F1536" t="s">
        <v>3630</v>
      </c>
    </row>
    <row r="1537" spans="1:6" x14ac:dyDescent="0.25">
      <c r="A1537">
        <v>116703</v>
      </c>
      <c r="B1537" t="s">
        <v>3630</v>
      </c>
      <c r="C1537">
        <v>0</v>
      </c>
      <c r="D1537">
        <v>0</v>
      </c>
      <c r="E1537" t="s">
        <v>3630</v>
      </c>
      <c r="F1537" t="s">
        <v>3630</v>
      </c>
    </row>
    <row r="1538" spans="1:6" x14ac:dyDescent="0.25">
      <c r="A1538">
        <v>42103</v>
      </c>
      <c r="B1538" t="s">
        <v>3630</v>
      </c>
      <c r="C1538">
        <v>0</v>
      </c>
      <c r="D1538">
        <v>0</v>
      </c>
      <c r="E1538" t="s">
        <v>3630</v>
      </c>
      <c r="F1538" t="s">
        <v>3630</v>
      </c>
    </row>
    <row r="1539" spans="1:6" x14ac:dyDescent="0.25">
      <c r="A1539">
        <v>129303</v>
      </c>
      <c r="B1539" t="s">
        <v>3630</v>
      </c>
      <c r="C1539">
        <v>0</v>
      </c>
      <c r="D1539">
        <v>0</v>
      </c>
      <c r="E1539" t="s">
        <v>3630</v>
      </c>
      <c r="F1539" t="s">
        <v>3630</v>
      </c>
    </row>
    <row r="1540" spans="1:6" x14ac:dyDescent="0.25">
      <c r="A1540">
        <v>538603</v>
      </c>
      <c r="B1540" t="s">
        <v>3630</v>
      </c>
      <c r="C1540">
        <v>0</v>
      </c>
      <c r="D1540">
        <v>0</v>
      </c>
      <c r="E1540" t="s">
        <v>3630</v>
      </c>
      <c r="F1540" t="s">
        <v>3630</v>
      </c>
    </row>
    <row r="1541" spans="1:6" x14ac:dyDescent="0.25">
      <c r="A1541">
        <v>535603</v>
      </c>
      <c r="B1541" t="s">
        <v>3630</v>
      </c>
      <c r="C1541">
        <v>0</v>
      </c>
      <c r="D1541">
        <v>0</v>
      </c>
      <c r="E1541" t="s">
        <v>3630</v>
      </c>
      <c r="F1541" t="s">
        <v>3630</v>
      </c>
    </row>
    <row r="1542" spans="1:6" x14ac:dyDescent="0.25">
      <c r="A1542">
        <v>533903</v>
      </c>
      <c r="B1542" t="s">
        <v>3630</v>
      </c>
      <c r="C1542">
        <v>0</v>
      </c>
      <c r="D1542">
        <v>0</v>
      </c>
      <c r="E1542" t="s">
        <v>3630</v>
      </c>
      <c r="F1542" t="s">
        <v>3630</v>
      </c>
    </row>
    <row r="1543" spans="1:6" x14ac:dyDescent="0.25">
      <c r="A1543">
        <v>535803</v>
      </c>
      <c r="B1543" t="s">
        <v>3630</v>
      </c>
      <c r="C1543">
        <v>0</v>
      </c>
      <c r="D1543">
        <v>0</v>
      </c>
      <c r="E1543" t="s">
        <v>3630</v>
      </c>
      <c r="F1543" t="s">
        <v>3630</v>
      </c>
    </row>
    <row r="1544" spans="1:6" x14ac:dyDescent="0.25">
      <c r="A1544">
        <v>536403</v>
      </c>
      <c r="B1544" t="s">
        <v>3630</v>
      </c>
      <c r="C1544">
        <v>0</v>
      </c>
      <c r="D1544">
        <v>0</v>
      </c>
      <c r="E1544" t="s">
        <v>3630</v>
      </c>
      <c r="F1544" t="s">
        <v>3630</v>
      </c>
    </row>
    <row r="1545" spans="1:6" x14ac:dyDescent="0.25">
      <c r="A1545">
        <v>156803</v>
      </c>
      <c r="B1545" t="s">
        <v>3630</v>
      </c>
      <c r="C1545">
        <v>0</v>
      </c>
      <c r="D1545">
        <v>0</v>
      </c>
      <c r="E1545" t="s">
        <v>3630</v>
      </c>
      <c r="F1545" t="s">
        <v>3630</v>
      </c>
    </row>
    <row r="1546" spans="1:6" x14ac:dyDescent="0.25">
      <c r="A1546">
        <v>957203</v>
      </c>
      <c r="B1546" t="s">
        <v>3630</v>
      </c>
      <c r="C1546">
        <v>0</v>
      </c>
      <c r="D1546">
        <v>0</v>
      </c>
      <c r="E1546" t="s">
        <v>3630</v>
      </c>
      <c r="F1546" t="s">
        <v>3630</v>
      </c>
    </row>
    <row r="1547" spans="1:6" x14ac:dyDescent="0.25">
      <c r="A1547">
        <v>1295503</v>
      </c>
      <c r="B1547" t="s">
        <v>3630</v>
      </c>
      <c r="C1547">
        <v>0</v>
      </c>
      <c r="D1547">
        <v>0</v>
      </c>
      <c r="E1547" t="s">
        <v>3630</v>
      </c>
      <c r="F1547" t="s">
        <v>3630</v>
      </c>
    </row>
    <row r="1548" spans="1:6" x14ac:dyDescent="0.25">
      <c r="A1548">
        <v>1297603</v>
      </c>
      <c r="B1548" t="s">
        <v>3630</v>
      </c>
      <c r="C1548">
        <v>0</v>
      </c>
      <c r="D1548">
        <v>0</v>
      </c>
      <c r="E1548" t="s">
        <v>3630</v>
      </c>
      <c r="F1548" t="s">
        <v>3630</v>
      </c>
    </row>
    <row r="1549" spans="1:6" x14ac:dyDescent="0.25">
      <c r="A1549">
        <v>1299303</v>
      </c>
      <c r="B1549" t="s">
        <v>3630</v>
      </c>
      <c r="C1549">
        <v>0</v>
      </c>
      <c r="D1549">
        <v>0</v>
      </c>
      <c r="E1549" t="s">
        <v>3630</v>
      </c>
      <c r="F1549" t="s">
        <v>3630</v>
      </c>
    </row>
    <row r="1550" spans="1:6" x14ac:dyDescent="0.25">
      <c r="A1550">
        <v>1298203</v>
      </c>
      <c r="B1550" t="s">
        <v>3630</v>
      </c>
      <c r="C1550">
        <v>0</v>
      </c>
      <c r="D1550">
        <v>0</v>
      </c>
      <c r="E1550" t="s">
        <v>3630</v>
      </c>
      <c r="F1550" t="s">
        <v>3630</v>
      </c>
    </row>
    <row r="1551" spans="1:6" x14ac:dyDescent="0.25">
      <c r="A1551">
        <v>2309203</v>
      </c>
      <c r="B1551" t="s">
        <v>3630</v>
      </c>
      <c r="C1551">
        <v>0</v>
      </c>
      <c r="D1551">
        <v>0</v>
      </c>
      <c r="E1551" t="s">
        <v>3630</v>
      </c>
      <c r="F1551" t="s">
        <v>3630</v>
      </c>
    </row>
    <row r="1552" spans="1:6" x14ac:dyDescent="0.25">
      <c r="A1552">
        <v>106903</v>
      </c>
      <c r="B1552" t="s">
        <v>3630</v>
      </c>
      <c r="C1552">
        <v>0</v>
      </c>
      <c r="D1552">
        <v>0</v>
      </c>
      <c r="E1552" t="s">
        <v>3630</v>
      </c>
      <c r="F1552" t="s">
        <v>3630</v>
      </c>
    </row>
    <row r="1553" spans="1:6" x14ac:dyDescent="0.25">
      <c r="A1553">
        <v>96703</v>
      </c>
      <c r="B1553" t="s">
        <v>3630</v>
      </c>
      <c r="C1553">
        <v>0</v>
      </c>
      <c r="D1553">
        <v>0</v>
      </c>
      <c r="E1553" t="s">
        <v>3630</v>
      </c>
      <c r="F1553" t="s">
        <v>3630</v>
      </c>
    </row>
    <row r="1554" spans="1:6" x14ac:dyDescent="0.25">
      <c r="A1554">
        <v>193703</v>
      </c>
      <c r="B1554" t="s">
        <v>3630</v>
      </c>
      <c r="C1554">
        <v>0</v>
      </c>
      <c r="D1554">
        <v>0</v>
      </c>
      <c r="E1554" t="s">
        <v>3630</v>
      </c>
      <c r="F1554" t="s">
        <v>3630</v>
      </c>
    </row>
    <row r="1555" spans="1:6" x14ac:dyDescent="0.25">
      <c r="A1555">
        <v>2317203</v>
      </c>
      <c r="B1555" t="s">
        <v>3630</v>
      </c>
      <c r="C1555">
        <v>0</v>
      </c>
      <c r="D1555">
        <v>0</v>
      </c>
      <c r="E1555" t="s">
        <v>3630</v>
      </c>
      <c r="F1555" t="s">
        <v>3630</v>
      </c>
    </row>
    <row r="1556" spans="1:6" x14ac:dyDescent="0.25">
      <c r="A1556">
        <v>2317303</v>
      </c>
      <c r="B1556" t="s">
        <v>3630</v>
      </c>
      <c r="C1556">
        <v>0</v>
      </c>
      <c r="D1556">
        <v>0</v>
      </c>
      <c r="E1556" t="s">
        <v>3630</v>
      </c>
      <c r="F1556" t="s">
        <v>3630</v>
      </c>
    </row>
    <row r="1557" spans="1:6" x14ac:dyDescent="0.25">
      <c r="A1557">
        <v>2305303</v>
      </c>
      <c r="B1557" t="s">
        <v>3630</v>
      </c>
      <c r="C1557">
        <v>0</v>
      </c>
      <c r="D1557">
        <v>0</v>
      </c>
      <c r="E1557" t="s">
        <v>3630</v>
      </c>
      <c r="F1557" t="s">
        <v>3630</v>
      </c>
    </row>
    <row r="1558" spans="1:6" x14ac:dyDescent="0.25">
      <c r="A1558">
        <v>2313203</v>
      </c>
      <c r="B1558" t="s">
        <v>3630</v>
      </c>
      <c r="C1558">
        <v>0</v>
      </c>
      <c r="D1558">
        <v>0</v>
      </c>
      <c r="E1558" t="s">
        <v>3630</v>
      </c>
      <c r="F1558" t="s">
        <v>3630</v>
      </c>
    </row>
    <row r="1559" spans="1:6" x14ac:dyDescent="0.25">
      <c r="A1559">
        <v>276703</v>
      </c>
      <c r="B1559" t="s">
        <v>3630</v>
      </c>
      <c r="C1559">
        <v>0</v>
      </c>
      <c r="D1559">
        <v>0</v>
      </c>
      <c r="E1559" t="s">
        <v>3630</v>
      </c>
      <c r="F1559" t="s">
        <v>3630</v>
      </c>
    </row>
    <row r="1560" spans="1:6" x14ac:dyDescent="0.25">
      <c r="A1560">
        <v>2203503</v>
      </c>
      <c r="B1560" t="s">
        <v>3630</v>
      </c>
      <c r="C1560">
        <v>0</v>
      </c>
      <c r="D1560">
        <v>0</v>
      </c>
      <c r="E1560" t="s">
        <v>3630</v>
      </c>
      <c r="F1560" t="s">
        <v>3630</v>
      </c>
    </row>
    <row r="1561" spans="1:6" x14ac:dyDescent="0.25">
      <c r="A1561">
        <v>133203</v>
      </c>
      <c r="B1561" t="s">
        <v>3630</v>
      </c>
      <c r="C1561">
        <v>0</v>
      </c>
      <c r="D1561">
        <v>0</v>
      </c>
      <c r="E1561" t="s">
        <v>3630</v>
      </c>
      <c r="F1561" t="s">
        <v>3630</v>
      </c>
    </row>
    <row r="1562" spans="1:6" x14ac:dyDescent="0.25">
      <c r="A1562">
        <v>141203</v>
      </c>
      <c r="B1562" t="s">
        <v>3630</v>
      </c>
      <c r="C1562">
        <v>0</v>
      </c>
      <c r="D1562">
        <v>0</v>
      </c>
      <c r="E1562" t="s">
        <v>3630</v>
      </c>
      <c r="F1562" t="s">
        <v>3630</v>
      </c>
    </row>
    <row r="1563" spans="1:6" x14ac:dyDescent="0.25">
      <c r="A1563">
        <v>182903</v>
      </c>
      <c r="B1563" t="s">
        <v>3630</v>
      </c>
      <c r="C1563">
        <v>0</v>
      </c>
      <c r="D1563">
        <v>0</v>
      </c>
      <c r="E1563" t="s">
        <v>3630</v>
      </c>
      <c r="F1563" t="s">
        <v>3630</v>
      </c>
    </row>
    <row r="1564" spans="1:6" x14ac:dyDescent="0.25">
      <c r="A1564">
        <v>119403</v>
      </c>
      <c r="B1564" t="s">
        <v>3630</v>
      </c>
      <c r="C1564">
        <v>0</v>
      </c>
      <c r="D1564">
        <v>0</v>
      </c>
      <c r="E1564" t="s">
        <v>3630</v>
      </c>
      <c r="F1564" t="s">
        <v>3630</v>
      </c>
    </row>
    <row r="1565" spans="1:6" x14ac:dyDescent="0.25">
      <c r="A1565">
        <v>145103</v>
      </c>
      <c r="B1565" t="s">
        <v>3630</v>
      </c>
      <c r="C1565">
        <v>0</v>
      </c>
      <c r="D1565">
        <v>0</v>
      </c>
      <c r="E1565" t="s">
        <v>3630</v>
      </c>
      <c r="F1565" t="s">
        <v>3630</v>
      </c>
    </row>
    <row r="1566" spans="1:6" x14ac:dyDescent="0.25">
      <c r="A1566">
        <v>148903</v>
      </c>
      <c r="B1566" t="s">
        <v>3630</v>
      </c>
      <c r="C1566">
        <v>0</v>
      </c>
      <c r="D1566">
        <v>0</v>
      </c>
      <c r="E1566" t="s">
        <v>3630</v>
      </c>
      <c r="F1566" t="s">
        <v>3630</v>
      </c>
    </row>
    <row r="1567" spans="1:6" x14ac:dyDescent="0.25">
      <c r="A1567">
        <v>225903</v>
      </c>
      <c r="B1567" t="s">
        <v>3630</v>
      </c>
      <c r="C1567">
        <v>0</v>
      </c>
      <c r="D1567">
        <v>0</v>
      </c>
      <c r="E1567" t="s">
        <v>3630</v>
      </c>
      <c r="F1567" t="s">
        <v>3630</v>
      </c>
    </row>
    <row r="1568" spans="1:6" x14ac:dyDescent="0.25">
      <c r="A1568">
        <v>5853203</v>
      </c>
      <c r="B1568" t="s">
        <v>3630</v>
      </c>
      <c r="C1568">
        <v>0</v>
      </c>
      <c r="D1568">
        <v>0</v>
      </c>
      <c r="E1568" t="s">
        <v>3630</v>
      </c>
      <c r="F1568" t="s">
        <v>3630</v>
      </c>
    </row>
    <row r="1569" spans="1:6" x14ac:dyDescent="0.25">
      <c r="A1569">
        <v>5851903</v>
      </c>
      <c r="B1569" t="s">
        <v>3630</v>
      </c>
      <c r="C1569">
        <v>0</v>
      </c>
      <c r="D1569">
        <v>0</v>
      </c>
      <c r="E1569" t="s">
        <v>3630</v>
      </c>
      <c r="F1569" t="s">
        <v>3630</v>
      </c>
    </row>
    <row r="1570" spans="1:6" x14ac:dyDescent="0.25">
      <c r="A1570">
        <v>258203</v>
      </c>
      <c r="B1570" t="s">
        <v>3630</v>
      </c>
      <c r="C1570">
        <v>0</v>
      </c>
      <c r="D1570">
        <v>0</v>
      </c>
      <c r="E1570" t="s">
        <v>3630</v>
      </c>
      <c r="F1570" t="s">
        <v>3630</v>
      </c>
    </row>
    <row r="1571" spans="1:6" x14ac:dyDescent="0.25">
      <c r="A1571">
        <v>256003</v>
      </c>
      <c r="B1571" t="s">
        <v>3630</v>
      </c>
      <c r="C1571">
        <v>0</v>
      </c>
      <c r="D1571">
        <v>0</v>
      </c>
      <c r="E1571" t="s">
        <v>3630</v>
      </c>
      <c r="F1571" t="s">
        <v>3630</v>
      </c>
    </row>
    <row r="1572" spans="1:6" x14ac:dyDescent="0.25">
      <c r="A1572">
        <v>238303</v>
      </c>
      <c r="B1572" t="s">
        <v>3630</v>
      </c>
      <c r="C1572">
        <v>0</v>
      </c>
      <c r="D1572">
        <v>0</v>
      </c>
      <c r="E1572" t="s">
        <v>3630</v>
      </c>
      <c r="F1572" t="s">
        <v>3630</v>
      </c>
    </row>
    <row r="1573" spans="1:6" x14ac:dyDescent="0.25">
      <c r="A1573">
        <v>238403</v>
      </c>
      <c r="B1573" t="s">
        <v>3630</v>
      </c>
      <c r="C1573">
        <v>0</v>
      </c>
      <c r="D1573">
        <v>0</v>
      </c>
      <c r="E1573" t="s">
        <v>3630</v>
      </c>
      <c r="F1573" t="s">
        <v>3630</v>
      </c>
    </row>
    <row r="1574" spans="1:6" x14ac:dyDescent="0.25">
      <c r="A1574">
        <v>5852703</v>
      </c>
      <c r="B1574" t="s">
        <v>3630</v>
      </c>
      <c r="C1574">
        <v>0</v>
      </c>
      <c r="D1574">
        <v>0</v>
      </c>
      <c r="E1574" t="s">
        <v>3630</v>
      </c>
      <c r="F1574" t="s">
        <v>3630</v>
      </c>
    </row>
    <row r="1575" spans="1:6" x14ac:dyDescent="0.25">
      <c r="A1575">
        <v>5852003</v>
      </c>
      <c r="B1575" t="s">
        <v>3630</v>
      </c>
      <c r="C1575">
        <v>0</v>
      </c>
      <c r="D1575">
        <v>0</v>
      </c>
      <c r="E1575" t="s">
        <v>3630</v>
      </c>
      <c r="F1575" t="s">
        <v>3630</v>
      </c>
    </row>
    <row r="1576" spans="1:6" x14ac:dyDescent="0.25">
      <c r="A1576">
        <v>240303</v>
      </c>
      <c r="B1576" t="s">
        <v>3630</v>
      </c>
      <c r="C1576">
        <v>0</v>
      </c>
      <c r="D1576">
        <v>0</v>
      </c>
      <c r="E1576" t="s">
        <v>3630</v>
      </c>
      <c r="F1576" t="s">
        <v>3630</v>
      </c>
    </row>
    <row r="1577" spans="1:6" x14ac:dyDescent="0.25">
      <c r="A1577">
        <v>240703</v>
      </c>
      <c r="B1577" t="s">
        <v>3630</v>
      </c>
      <c r="C1577">
        <v>0</v>
      </c>
      <c r="D1577">
        <v>0</v>
      </c>
      <c r="E1577" t="s">
        <v>3630</v>
      </c>
      <c r="F1577" t="s">
        <v>3630</v>
      </c>
    </row>
    <row r="1578" spans="1:6" x14ac:dyDescent="0.25">
      <c r="A1578">
        <v>241203</v>
      </c>
      <c r="B1578" t="s">
        <v>3630</v>
      </c>
      <c r="C1578">
        <v>0</v>
      </c>
      <c r="D1578">
        <v>0</v>
      </c>
      <c r="E1578" t="s">
        <v>3630</v>
      </c>
      <c r="F1578" t="s">
        <v>3630</v>
      </c>
    </row>
    <row r="1579" spans="1:6" x14ac:dyDescent="0.25">
      <c r="A1579">
        <v>241603</v>
      </c>
      <c r="B1579" t="s">
        <v>3630</v>
      </c>
      <c r="C1579">
        <v>0</v>
      </c>
      <c r="D1579">
        <v>0</v>
      </c>
      <c r="E1579" t="s">
        <v>3630</v>
      </c>
      <c r="F1579" t="s">
        <v>3630</v>
      </c>
    </row>
    <row r="1580" spans="1:6" x14ac:dyDescent="0.25">
      <c r="A1580">
        <v>105903</v>
      </c>
      <c r="B1580" t="s">
        <v>3630</v>
      </c>
      <c r="C1580">
        <v>0</v>
      </c>
      <c r="D1580">
        <v>0</v>
      </c>
      <c r="E1580" t="s">
        <v>3630</v>
      </c>
      <c r="F1580" t="s">
        <v>3630</v>
      </c>
    </row>
    <row r="1581" spans="1:6" x14ac:dyDescent="0.25">
      <c r="A1581">
        <v>5851703</v>
      </c>
      <c r="B1581" t="s">
        <v>3630</v>
      </c>
      <c r="C1581">
        <v>0</v>
      </c>
      <c r="D1581">
        <v>0</v>
      </c>
      <c r="E1581" t="s">
        <v>3630</v>
      </c>
      <c r="F1581" t="s">
        <v>3630</v>
      </c>
    </row>
    <row r="1582" spans="1:6" x14ac:dyDescent="0.25">
      <c r="A1582">
        <v>5852303</v>
      </c>
      <c r="B1582" t="s">
        <v>3630</v>
      </c>
      <c r="C1582">
        <v>0</v>
      </c>
      <c r="D1582">
        <v>0</v>
      </c>
      <c r="E1582" t="s">
        <v>3630</v>
      </c>
      <c r="F1582" t="s">
        <v>3630</v>
      </c>
    </row>
    <row r="1583" spans="1:6" x14ac:dyDescent="0.25">
      <c r="A1583">
        <v>5853103</v>
      </c>
      <c r="B1583" t="s">
        <v>3630</v>
      </c>
      <c r="C1583">
        <v>0</v>
      </c>
      <c r="D1583">
        <v>0</v>
      </c>
      <c r="E1583" t="s">
        <v>3630</v>
      </c>
      <c r="F1583" t="s">
        <v>3630</v>
      </c>
    </row>
    <row r="1584" spans="1:6" x14ac:dyDescent="0.25">
      <c r="A1584">
        <v>5852103</v>
      </c>
      <c r="B1584" t="s">
        <v>3630</v>
      </c>
      <c r="C1584">
        <v>0</v>
      </c>
      <c r="D1584">
        <v>0</v>
      </c>
      <c r="E1584" t="s">
        <v>3630</v>
      </c>
      <c r="F1584" t="s">
        <v>3630</v>
      </c>
    </row>
    <row r="1585" spans="1:6" x14ac:dyDescent="0.25">
      <c r="A1585">
        <v>274503</v>
      </c>
      <c r="B1585" t="s">
        <v>3630</v>
      </c>
      <c r="C1585">
        <v>0</v>
      </c>
      <c r="D1585">
        <v>0</v>
      </c>
      <c r="E1585" t="s">
        <v>3630</v>
      </c>
      <c r="F1585" t="s">
        <v>3630</v>
      </c>
    </row>
    <row r="1586" spans="1:6" x14ac:dyDescent="0.25">
      <c r="A1586">
        <v>274803</v>
      </c>
      <c r="B1586" t="s">
        <v>3630</v>
      </c>
      <c r="C1586">
        <v>0</v>
      </c>
      <c r="D1586">
        <v>0</v>
      </c>
      <c r="E1586" t="s">
        <v>3630</v>
      </c>
      <c r="F1586" t="s">
        <v>3630</v>
      </c>
    </row>
    <row r="1587" spans="1:6" x14ac:dyDescent="0.25">
      <c r="A1587">
        <v>277103</v>
      </c>
      <c r="B1587" t="s">
        <v>3630</v>
      </c>
      <c r="C1587">
        <v>0</v>
      </c>
      <c r="D1587">
        <v>0</v>
      </c>
      <c r="E1587" t="s">
        <v>3630</v>
      </c>
      <c r="F1587" t="s">
        <v>3630</v>
      </c>
    </row>
    <row r="1588" spans="1:6" x14ac:dyDescent="0.25">
      <c r="A1588">
        <v>279203</v>
      </c>
      <c r="B1588" t="s">
        <v>3630</v>
      </c>
      <c r="C1588">
        <v>0</v>
      </c>
      <c r="D1588">
        <v>0</v>
      </c>
      <c r="E1588" t="s">
        <v>3630</v>
      </c>
      <c r="F1588" t="s">
        <v>3630</v>
      </c>
    </row>
    <row r="1589" spans="1:6" x14ac:dyDescent="0.25">
      <c r="A1589">
        <v>361603</v>
      </c>
      <c r="B1589" t="s">
        <v>3630</v>
      </c>
      <c r="C1589">
        <v>0</v>
      </c>
      <c r="D1589">
        <v>0</v>
      </c>
      <c r="E1589" t="s">
        <v>3630</v>
      </c>
      <c r="F1589" t="s">
        <v>3630</v>
      </c>
    </row>
    <row r="1590" spans="1:6" x14ac:dyDescent="0.25">
      <c r="A1590">
        <v>169903</v>
      </c>
      <c r="B1590" t="s">
        <v>3630</v>
      </c>
      <c r="C1590">
        <v>0</v>
      </c>
      <c r="D1590">
        <v>0</v>
      </c>
      <c r="E1590" t="s">
        <v>3630</v>
      </c>
      <c r="F1590" t="s">
        <v>3630</v>
      </c>
    </row>
    <row r="1591" spans="1:6" x14ac:dyDescent="0.25">
      <c r="A1591">
        <v>171903</v>
      </c>
      <c r="B1591" t="s">
        <v>3630</v>
      </c>
      <c r="C1591">
        <v>0</v>
      </c>
      <c r="D1591">
        <v>0</v>
      </c>
      <c r="E1591" t="s">
        <v>3630</v>
      </c>
      <c r="F1591" t="s">
        <v>3630</v>
      </c>
    </row>
    <row r="1592" spans="1:6" x14ac:dyDescent="0.25">
      <c r="A1592">
        <v>172303</v>
      </c>
      <c r="B1592" t="s">
        <v>3630</v>
      </c>
      <c r="C1592">
        <v>0</v>
      </c>
      <c r="D1592">
        <v>0</v>
      </c>
      <c r="E1592" t="s">
        <v>3630</v>
      </c>
      <c r="F1592" t="s">
        <v>3630</v>
      </c>
    </row>
    <row r="1593" spans="1:6" x14ac:dyDescent="0.25">
      <c r="A1593">
        <v>165303</v>
      </c>
      <c r="B1593" t="s">
        <v>3630</v>
      </c>
      <c r="C1593">
        <v>0</v>
      </c>
      <c r="D1593">
        <v>0</v>
      </c>
      <c r="E1593" t="s">
        <v>3630</v>
      </c>
      <c r="F1593" t="s">
        <v>3630</v>
      </c>
    </row>
    <row r="1594" spans="1:6" x14ac:dyDescent="0.25">
      <c r="A1594">
        <v>440003</v>
      </c>
      <c r="B1594" t="s">
        <v>3630</v>
      </c>
      <c r="C1594">
        <v>0</v>
      </c>
      <c r="D1594">
        <v>0</v>
      </c>
      <c r="E1594" t="s">
        <v>3630</v>
      </c>
      <c r="F1594" t="s">
        <v>3630</v>
      </c>
    </row>
    <row r="1595" spans="1:6" x14ac:dyDescent="0.25">
      <c r="A1595">
        <v>533503</v>
      </c>
      <c r="B1595" t="s">
        <v>3630</v>
      </c>
      <c r="C1595">
        <v>0</v>
      </c>
      <c r="D1595">
        <v>0</v>
      </c>
      <c r="E1595" t="s">
        <v>3630</v>
      </c>
      <c r="F1595" t="s">
        <v>3630</v>
      </c>
    </row>
    <row r="1596" spans="1:6" x14ac:dyDescent="0.25">
      <c r="A1596">
        <v>535203</v>
      </c>
      <c r="B1596" t="s">
        <v>3630</v>
      </c>
      <c r="C1596">
        <v>0</v>
      </c>
      <c r="D1596">
        <v>0</v>
      </c>
      <c r="E1596" t="s">
        <v>3630</v>
      </c>
      <c r="F1596" t="s">
        <v>3630</v>
      </c>
    </row>
    <row r="1597" spans="1:6" x14ac:dyDescent="0.25">
      <c r="A1597">
        <v>538703</v>
      </c>
      <c r="B1597" t="s">
        <v>3630</v>
      </c>
      <c r="C1597">
        <v>0</v>
      </c>
      <c r="D1597">
        <v>0</v>
      </c>
      <c r="E1597" t="s">
        <v>3630</v>
      </c>
      <c r="F1597" t="s">
        <v>3630</v>
      </c>
    </row>
    <row r="1598" spans="1:6" x14ac:dyDescent="0.25">
      <c r="A1598">
        <v>240903</v>
      </c>
      <c r="B1598" t="s">
        <v>3630</v>
      </c>
      <c r="C1598">
        <v>0</v>
      </c>
      <c r="D1598">
        <v>0</v>
      </c>
      <c r="E1598" t="s">
        <v>3630</v>
      </c>
      <c r="F1598" t="s">
        <v>3630</v>
      </c>
    </row>
    <row r="1599" spans="1:6" x14ac:dyDescent="0.25">
      <c r="A1599">
        <v>241803</v>
      </c>
      <c r="B1599" t="s">
        <v>3630</v>
      </c>
      <c r="C1599">
        <v>0</v>
      </c>
      <c r="D1599">
        <v>0</v>
      </c>
      <c r="E1599" t="s">
        <v>3630</v>
      </c>
      <c r="F1599" t="s">
        <v>3630</v>
      </c>
    </row>
    <row r="1600" spans="1:6" x14ac:dyDescent="0.25">
      <c r="A1600">
        <v>5850603</v>
      </c>
      <c r="B1600" t="s">
        <v>3630</v>
      </c>
      <c r="C1600">
        <v>0</v>
      </c>
      <c r="D1600">
        <v>0</v>
      </c>
      <c r="E1600" t="s">
        <v>3630</v>
      </c>
      <c r="F1600" t="s">
        <v>3630</v>
      </c>
    </row>
    <row r="1601" spans="1:6" x14ac:dyDescent="0.25">
      <c r="A1601">
        <v>5854503</v>
      </c>
      <c r="B1601" t="s">
        <v>3630</v>
      </c>
      <c r="C1601">
        <v>0</v>
      </c>
      <c r="D1601">
        <v>0</v>
      </c>
      <c r="E1601" t="s">
        <v>3630</v>
      </c>
      <c r="F1601" t="s">
        <v>3630</v>
      </c>
    </row>
    <row r="1602" spans="1:6" x14ac:dyDescent="0.25">
      <c r="A1602">
        <v>5850403</v>
      </c>
      <c r="B1602" t="s">
        <v>3630</v>
      </c>
      <c r="C1602">
        <v>0</v>
      </c>
      <c r="D1602">
        <v>0</v>
      </c>
      <c r="E1602" t="s">
        <v>3630</v>
      </c>
      <c r="F1602" t="s">
        <v>3630</v>
      </c>
    </row>
    <row r="1603" spans="1:6" x14ac:dyDescent="0.25">
      <c r="A1603">
        <v>5850903</v>
      </c>
      <c r="B1603" t="s">
        <v>3630</v>
      </c>
      <c r="C1603">
        <v>0</v>
      </c>
      <c r="D1603">
        <v>0</v>
      </c>
      <c r="E1603" t="s">
        <v>3630</v>
      </c>
      <c r="F1603" t="s">
        <v>3630</v>
      </c>
    </row>
    <row r="1604" spans="1:6" x14ac:dyDescent="0.25">
      <c r="A1604">
        <v>5856503</v>
      </c>
      <c r="B1604" t="s">
        <v>3630</v>
      </c>
      <c r="C1604">
        <v>0</v>
      </c>
      <c r="D1604">
        <v>0</v>
      </c>
      <c r="E1604" t="s">
        <v>3630</v>
      </c>
      <c r="F1604" t="s">
        <v>3630</v>
      </c>
    </row>
    <row r="1605" spans="1:6" x14ac:dyDescent="0.25">
      <c r="A1605">
        <v>276803</v>
      </c>
      <c r="B1605" t="s">
        <v>3630</v>
      </c>
      <c r="C1605">
        <v>0</v>
      </c>
      <c r="D1605">
        <v>0</v>
      </c>
      <c r="E1605" t="s">
        <v>3630</v>
      </c>
      <c r="F1605" t="s">
        <v>3630</v>
      </c>
    </row>
    <row r="1606" spans="1:6" x14ac:dyDescent="0.25">
      <c r="A1606">
        <v>278603</v>
      </c>
      <c r="B1606" t="s">
        <v>3630</v>
      </c>
      <c r="C1606">
        <v>0</v>
      </c>
      <c r="D1606">
        <v>0</v>
      </c>
      <c r="E1606" t="s">
        <v>3630</v>
      </c>
      <c r="F1606" t="s">
        <v>3630</v>
      </c>
    </row>
    <row r="1607" spans="1:6" x14ac:dyDescent="0.25">
      <c r="A1607">
        <v>359803</v>
      </c>
      <c r="B1607" t="s">
        <v>3630</v>
      </c>
      <c r="C1607">
        <v>0</v>
      </c>
      <c r="D1607">
        <v>0</v>
      </c>
      <c r="E1607" t="s">
        <v>3630</v>
      </c>
      <c r="F1607" t="s">
        <v>3630</v>
      </c>
    </row>
    <row r="1608" spans="1:6" x14ac:dyDescent="0.25">
      <c r="A1608">
        <v>361403</v>
      </c>
      <c r="B1608" t="s">
        <v>3630</v>
      </c>
      <c r="C1608">
        <v>0</v>
      </c>
      <c r="D1608">
        <v>0</v>
      </c>
      <c r="E1608" t="s">
        <v>3630</v>
      </c>
      <c r="F1608" t="s">
        <v>3630</v>
      </c>
    </row>
    <row r="1609" spans="1:6" x14ac:dyDescent="0.25">
      <c r="A1609">
        <v>271903</v>
      </c>
      <c r="B1609" t="s">
        <v>3630</v>
      </c>
      <c r="C1609">
        <v>0</v>
      </c>
      <c r="D1609">
        <v>0</v>
      </c>
      <c r="E1609" t="s">
        <v>3630</v>
      </c>
      <c r="F1609" t="s">
        <v>3630</v>
      </c>
    </row>
    <row r="1610" spans="1:6" x14ac:dyDescent="0.25">
      <c r="A1610">
        <v>304803</v>
      </c>
      <c r="B1610" t="s">
        <v>3630</v>
      </c>
      <c r="C1610">
        <v>0</v>
      </c>
      <c r="D1610">
        <v>0</v>
      </c>
      <c r="E1610" t="s">
        <v>3630</v>
      </c>
      <c r="F1610" t="s">
        <v>3630</v>
      </c>
    </row>
    <row r="1611" spans="1:6" x14ac:dyDescent="0.25">
      <c r="A1611">
        <v>5443803</v>
      </c>
      <c r="B1611" t="s">
        <v>3630</v>
      </c>
      <c r="C1611">
        <v>0</v>
      </c>
      <c r="D1611">
        <v>0</v>
      </c>
      <c r="E1611" t="s">
        <v>3630</v>
      </c>
      <c r="F1611" t="s">
        <v>3630</v>
      </c>
    </row>
    <row r="1612" spans="1:6" x14ac:dyDescent="0.25">
      <c r="A1612">
        <v>5446903</v>
      </c>
      <c r="B1612" t="s">
        <v>3630</v>
      </c>
      <c r="C1612">
        <v>0</v>
      </c>
      <c r="D1612">
        <v>0</v>
      </c>
      <c r="E1612" t="s">
        <v>3630</v>
      </c>
      <c r="F1612" t="s">
        <v>3630</v>
      </c>
    </row>
    <row r="1613" spans="1:6" x14ac:dyDescent="0.25">
      <c r="A1613">
        <v>364903</v>
      </c>
      <c r="B1613" t="s">
        <v>3630</v>
      </c>
      <c r="C1613">
        <v>0</v>
      </c>
      <c r="D1613">
        <v>0</v>
      </c>
      <c r="E1613" t="s">
        <v>3630</v>
      </c>
      <c r="F1613" t="s">
        <v>3630</v>
      </c>
    </row>
    <row r="1614" spans="1:6" x14ac:dyDescent="0.25">
      <c r="A1614">
        <v>61503</v>
      </c>
      <c r="B1614" t="s">
        <v>3630</v>
      </c>
      <c r="C1614">
        <v>0</v>
      </c>
      <c r="D1614">
        <v>0</v>
      </c>
      <c r="E1614" t="s">
        <v>3630</v>
      </c>
      <c r="F1614" t="s">
        <v>3630</v>
      </c>
    </row>
    <row r="1615" spans="1:6" x14ac:dyDescent="0.25">
      <c r="A1615">
        <v>75303</v>
      </c>
      <c r="B1615" t="s">
        <v>3630</v>
      </c>
      <c r="C1615">
        <v>0</v>
      </c>
      <c r="D1615">
        <v>0</v>
      </c>
      <c r="E1615" t="s">
        <v>3630</v>
      </c>
      <c r="F1615" t="s">
        <v>3630</v>
      </c>
    </row>
    <row r="1616" spans="1:6" x14ac:dyDescent="0.25">
      <c r="A1616">
        <v>120703</v>
      </c>
      <c r="B1616" t="s">
        <v>3630</v>
      </c>
      <c r="C1616">
        <v>0</v>
      </c>
      <c r="D1616">
        <v>0</v>
      </c>
      <c r="E1616" t="s">
        <v>3630</v>
      </c>
      <c r="F1616" t="s">
        <v>3630</v>
      </c>
    </row>
    <row r="1617" spans="1:6" x14ac:dyDescent="0.25">
      <c r="A1617">
        <v>364203</v>
      </c>
      <c r="B1617" t="s">
        <v>3630</v>
      </c>
      <c r="C1617">
        <v>0</v>
      </c>
      <c r="D1617">
        <v>0</v>
      </c>
      <c r="E1617" t="s">
        <v>3630</v>
      </c>
      <c r="F1617" t="s">
        <v>3630</v>
      </c>
    </row>
    <row r="1618" spans="1:6" x14ac:dyDescent="0.25">
      <c r="A1618">
        <v>538003</v>
      </c>
      <c r="B1618" t="s">
        <v>3630</v>
      </c>
      <c r="C1618">
        <v>0</v>
      </c>
      <c r="D1618">
        <v>0</v>
      </c>
      <c r="E1618" t="s">
        <v>3630</v>
      </c>
      <c r="F1618" t="s">
        <v>3630</v>
      </c>
    </row>
    <row r="1619" spans="1:6" x14ac:dyDescent="0.25">
      <c r="A1619">
        <v>536903</v>
      </c>
      <c r="B1619" t="s">
        <v>3630</v>
      </c>
      <c r="C1619">
        <v>0</v>
      </c>
      <c r="D1619">
        <v>0</v>
      </c>
      <c r="E1619" t="s">
        <v>3630</v>
      </c>
      <c r="F1619" t="s">
        <v>3630</v>
      </c>
    </row>
    <row r="1620" spans="1:6" x14ac:dyDescent="0.25">
      <c r="A1620">
        <v>537603</v>
      </c>
      <c r="B1620" t="s">
        <v>3630</v>
      </c>
      <c r="C1620">
        <v>0</v>
      </c>
      <c r="D1620">
        <v>0</v>
      </c>
      <c r="E1620" t="s">
        <v>3630</v>
      </c>
      <c r="F1620" t="s">
        <v>3630</v>
      </c>
    </row>
    <row r="1621" spans="1:6" x14ac:dyDescent="0.25">
      <c r="A1621">
        <v>167403</v>
      </c>
      <c r="B1621" t="s">
        <v>3630</v>
      </c>
      <c r="C1621">
        <v>0</v>
      </c>
      <c r="D1621">
        <v>0</v>
      </c>
      <c r="E1621" t="s">
        <v>3630</v>
      </c>
      <c r="F1621" t="s">
        <v>3630</v>
      </c>
    </row>
    <row r="1622" spans="1:6" x14ac:dyDescent="0.25">
      <c r="A1622">
        <v>534703</v>
      </c>
      <c r="B1622" t="s">
        <v>3630</v>
      </c>
      <c r="C1622">
        <v>0</v>
      </c>
      <c r="D1622">
        <v>0</v>
      </c>
      <c r="E1622" t="s">
        <v>3630</v>
      </c>
      <c r="F1622" t="s">
        <v>3630</v>
      </c>
    </row>
    <row r="1623" spans="1:6" x14ac:dyDescent="0.25">
      <c r="A1623">
        <v>893203</v>
      </c>
      <c r="B1623" t="s">
        <v>3630</v>
      </c>
      <c r="C1623">
        <v>0</v>
      </c>
      <c r="D1623">
        <v>0</v>
      </c>
      <c r="E1623" t="s">
        <v>3630</v>
      </c>
      <c r="F1623" t="s">
        <v>3630</v>
      </c>
    </row>
    <row r="1624" spans="1:6" x14ac:dyDescent="0.25">
      <c r="A1624">
        <v>114803</v>
      </c>
      <c r="B1624" t="s">
        <v>3630</v>
      </c>
      <c r="C1624">
        <v>0</v>
      </c>
      <c r="D1624">
        <v>0</v>
      </c>
      <c r="E1624" t="s">
        <v>3630</v>
      </c>
      <c r="F1624" t="s">
        <v>3630</v>
      </c>
    </row>
    <row r="1625" spans="1:6" x14ac:dyDescent="0.25">
      <c r="A1625">
        <v>959203</v>
      </c>
      <c r="B1625" t="s">
        <v>3630</v>
      </c>
      <c r="C1625">
        <v>0</v>
      </c>
      <c r="D1625">
        <v>0</v>
      </c>
      <c r="E1625" t="s">
        <v>3630</v>
      </c>
      <c r="F1625" t="s">
        <v>3630</v>
      </c>
    </row>
    <row r="1626" spans="1:6" x14ac:dyDescent="0.25">
      <c r="A1626">
        <v>961203</v>
      </c>
      <c r="B1626" t="s">
        <v>3630</v>
      </c>
      <c r="C1626">
        <v>0</v>
      </c>
      <c r="D1626">
        <v>0</v>
      </c>
      <c r="E1626" t="s">
        <v>3630</v>
      </c>
      <c r="F1626" t="s">
        <v>3630</v>
      </c>
    </row>
    <row r="1627" spans="1:6" x14ac:dyDescent="0.25">
      <c r="A1627">
        <v>979203</v>
      </c>
      <c r="B1627" t="s">
        <v>3630</v>
      </c>
      <c r="C1627">
        <v>0</v>
      </c>
      <c r="D1627">
        <v>0</v>
      </c>
      <c r="E1627" t="s">
        <v>3630</v>
      </c>
      <c r="F1627" t="s">
        <v>3630</v>
      </c>
    </row>
    <row r="1628" spans="1:6" x14ac:dyDescent="0.25">
      <c r="A1628">
        <v>1293803</v>
      </c>
      <c r="B1628" t="s">
        <v>3630</v>
      </c>
      <c r="C1628">
        <v>0</v>
      </c>
      <c r="D1628">
        <v>0</v>
      </c>
      <c r="E1628" t="s">
        <v>3630</v>
      </c>
      <c r="F1628" t="s">
        <v>3630</v>
      </c>
    </row>
    <row r="1629" spans="1:6" x14ac:dyDescent="0.25">
      <c r="A1629">
        <v>98703</v>
      </c>
      <c r="B1629" t="s">
        <v>3630</v>
      </c>
      <c r="C1629">
        <v>0</v>
      </c>
      <c r="D1629">
        <v>0</v>
      </c>
      <c r="E1629" t="s">
        <v>3630</v>
      </c>
      <c r="F1629" t="s">
        <v>3630</v>
      </c>
    </row>
    <row r="1630" spans="1:6" x14ac:dyDescent="0.25">
      <c r="A1630">
        <v>155903</v>
      </c>
      <c r="B1630" t="s">
        <v>3630</v>
      </c>
      <c r="C1630">
        <v>0</v>
      </c>
      <c r="D1630">
        <v>0</v>
      </c>
      <c r="E1630" t="s">
        <v>3630</v>
      </c>
      <c r="F1630" t="s">
        <v>3630</v>
      </c>
    </row>
    <row r="1631" spans="1:6" x14ac:dyDescent="0.25">
      <c r="A1631">
        <v>188403</v>
      </c>
      <c r="B1631" t="s">
        <v>3630</v>
      </c>
      <c r="C1631">
        <v>0</v>
      </c>
      <c r="D1631">
        <v>0</v>
      </c>
      <c r="E1631" t="s">
        <v>3630</v>
      </c>
      <c r="F1631" t="s">
        <v>3630</v>
      </c>
    </row>
    <row r="1632" spans="1:6" x14ac:dyDescent="0.25">
      <c r="A1632">
        <v>188803</v>
      </c>
      <c r="B1632" t="s">
        <v>3630</v>
      </c>
      <c r="C1632">
        <v>0</v>
      </c>
      <c r="D1632">
        <v>0</v>
      </c>
      <c r="E1632" t="s">
        <v>3630</v>
      </c>
      <c r="F1632" t="s">
        <v>3630</v>
      </c>
    </row>
    <row r="1633" spans="1:6" x14ac:dyDescent="0.25">
      <c r="A1633">
        <v>192603</v>
      </c>
      <c r="B1633" t="s">
        <v>3630</v>
      </c>
      <c r="C1633">
        <v>0</v>
      </c>
      <c r="D1633">
        <v>0</v>
      </c>
      <c r="E1633" t="s">
        <v>3630</v>
      </c>
      <c r="F1633" t="s">
        <v>3630</v>
      </c>
    </row>
    <row r="1634" spans="1:6" x14ac:dyDescent="0.25">
      <c r="A1634">
        <v>1295903</v>
      </c>
      <c r="B1634" t="s">
        <v>3630</v>
      </c>
      <c r="C1634">
        <v>0</v>
      </c>
      <c r="D1634">
        <v>0</v>
      </c>
      <c r="E1634" t="s">
        <v>3630</v>
      </c>
      <c r="F1634" t="s">
        <v>3630</v>
      </c>
    </row>
    <row r="1635" spans="1:6" x14ac:dyDescent="0.25">
      <c r="A1635">
        <v>141503</v>
      </c>
      <c r="B1635" t="s">
        <v>3630</v>
      </c>
      <c r="C1635">
        <v>0</v>
      </c>
      <c r="D1635">
        <v>0</v>
      </c>
      <c r="E1635" t="s">
        <v>3630</v>
      </c>
      <c r="F1635" t="s">
        <v>3630</v>
      </c>
    </row>
    <row r="1636" spans="1:6" x14ac:dyDescent="0.25">
      <c r="A1636">
        <v>143603</v>
      </c>
      <c r="B1636" t="s">
        <v>3630</v>
      </c>
      <c r="C1636">
        <v>0</v>
      </c>
      <c r="D1636">
        <v>0</v>
      </c>
      <c r="E1636" t="s">
        <v>3630</v>
      </c>
      <c r="F1636" t="s">
        <v>3630</v>
      </c>
    </row>
    <row r="1637" spans="1:6" x14ac:dyDescent="0.25">
      <c r="A1637">
        <v>145003</v>
      </c>
      <c r="B1637" t="s">
        <v>3630</v>
      </c>
      <c r="C1637">
        <v>0</v>
      </c>
      <c r="D1637">
        <v>0</v>
      </c>
      <c r="E1637" t="s">
        <v>3630</v>
      </c>
      <c r="F1637" t="s">
        <v>3630</v>
      </c>
    </row>
    <row r="1638" spans="1:6" x14ac:dyDescent="0.25">
      <c r="A1638">
        <v>207603</v>
      </c>
      <c r="B1638" t="s">
        <v>3630</v>
      </c>
      <c r="C1638">
        <v>0</v>
      </c>
      <c r="D1638">
        <v>0</v>
      </c>
      <c r="E1638" t="s">
        <v>3630</v>
      </c>
      <c r="F1638" t="s">
        <v>3630</v>
      </c>
    </row>
    <row r="1639" spans="1:6" x14ac:dyDescent="0.25">
      <c r="A1639">
        <v>207803</v>
      </c>
      <c r="B1639" t="s">
        <v>3630</v>
      </c>
      <c r="C1639">
        <v>0</v>
      </c>
      <c r="D1639">
        <v>0</v>
      </c>
      <c r="E1639" t="s">
        <v>3630</v>
      </c>
      <c r="F1639" t="s">
        <v>3630</v>
      </c>
    </row>
    <row r="1640" spans="1:6" x14ac:dyDescent="0.25">
      <c r="A1640">
        <v>1298403</v>
      </c>
      <c r="B1640" t="s">
        <v>3630</v>
      </c>
      <c r="C1640">
        <v>0</v>
      </c>
      <c r="D1640">
        <v>0</v>
      </c>
      <c r="E1640" t="s">
        <v>3630</v>
      </c>
      <c r="F1640" t="s">
        <v>3630</v>
      </c>
    </row>
    <row r="1641" spans="1:6" x14ac:dyDescent="0.25">
      <c r="A1641">
        <v>1298903</v>
      </c>
      <c r="B1641" t="s">
        <v>3630</v>
      </c>
      <c r="C1641">
        <v>0</v>
      </c>
      <c r="D1641">
        <v>0</v>
      </c>
      <c r="E1641" t="s">
        <v>3630</v>
      </c>
      <c r="F1641" t="s">
        <v>3630</v>
      </c>
    </row>
    <row r="1642" spans="1:6" x14ac:dyDescent="0.25">
      <c r="A1642">
        <v>97403</v>
      </c>
      <c r="B1642" t="s">
        <v>3630</v>
      </c>
      <c r="C1642">
        <v>0</v>
      </c>
      <c r="D1642">
        <v>0</v>
      </c>
      <c r="E1642" t="s">
        <v>3630</v>
      </c>
      <c r="F1642" t="s">
        <v>3630</v>
      </c>
    </row>
    <row r="1643" spans="1:6" x14ac:dyDescent="0.25">
      <c r="A1643">
        <v>193003</v>
      </c>
      <c r="B1643" t="s">
        <v>3630</v>
      </c>
      <c r="C1643">
        <v>0</v>
      </c>
      <c r="D1643">
        <v>0</v>
      </c>
      <c r="E1643" t="s">
        <v>3630</v>
      </c>
      <c r="F1643" t="s">
        <v>3630</v>
      </c>
    </row>
    <row r="1644" spans="1:6" x14ac:dyDescent="0.25">
      <c r="A1644">
        <v>193403</v>
      </c>
      <c r="B1644" t="s">
        <v>3630</v>
      </c>
      <c r="C1644">
        <v>0</v>
      </c>
      <c r="D1644">
        <v>0</v>
      </c>
      <c r="E1644" t="s">
        <v>3630</v>
      </c>
      <c r="F1644" t="s">
        <v>3630</v>
      </c>
    </row>
    <row r="1645" spans="1:6" x14ac:dyDescent="0.25">
      <c r="A1645">
        <v>223003</v>
      </c>
      <c r="B1645" t="s">
        <v>3630</v>
      </c>
      <c r="C1645">
        <v>0</v>
      </c>
      <c r="D1645">
        <v>0</v>
      </c>
      <c r="E1645" t="s">
        <v>3630</v>
      </c>
      <c r="F1645" t="s">
        <v>3630</v>
      </c>
    </row>
    <row r="1646" spans="1:6" x14ac:dyDescent="0.25">
      <c r="A1646">
        <v>2313403</v>
      </c>
      <c r="B1646" t="s">
        <v>3630</v>
      </c>
      <c r="C1646">
        <v>0</v>
      </c>
      <c r="D1646">
        <v>0</v>
      </c>
      <c r="E1646" t="s">
        <v>3630</v>
      </c>
      <c r="F1646" t="s">
        <v>3630</v>
      </c>
    </row>
    <row r="1647" spans="1:6" x14ac:dyDescent="0.25">
      <c r="A1647">
        <v>246603</v>
      </c>
      <c r="B1647" t="s">
        <v>3630</v>
      </c>
      <c r="C1647">
        <v>0</v>
      </c>
      <c r="D1647">
        <v>0</v>
      </c>
      <c r="E1647" t="s">
        <v>3630</v>
      </c>
      <c r="F1647" t="s">
        <v>3630</v>
      </c>
    </row>
    <row r="1648" spans="1:6" x14ac:dyDescent="0.25">
      <c r="A1648">
        <v>255203</v>
      </c>
      <c r="B1648" t="s">
        <v>3630</v>
      </c>
      <c r="C1648">
        <v>0</v>
      </c>
      <c r="D1648">
        <v>0</v>
      </c>
      <c r="E1648" t="s">
        <v>3630</v>
      </c>
      <c r="F1648" t="s">
        <v>3630</v>
      </c>
    </row>
    <row r="1649" spans="1:6" x14ac:dyDescent="0.25">
      <c r="A1649">
        <v>157503</v>
      </c>
      <c r="B1649" t="s">
        <v>3630</v>
      </c>
      <c r="C1649">
        <v>0</v>
      </c>
      <c r="D1649">
        <v>0</v>
      </c>
      <c r="E1649" t="s">
        <v>3630</v>
      </c>
      <c r="F1649" t="s">
        <v>3630</v>
      </c>
    </row>
    <row r="1650" spans="1:6" x14ac:dyDescent="0.25">
      <c r="A1650">
        <v>5444303</v>
      </c>
      <c r="B1650" t="s">
        <v>3630</v>
      </c>
      <c r="C1650">
        <v>0</v>
      </c>
      <c r="D1650">
        <v>0</v>
      </c>
      <c r="E1650" t="s">
        <v>3630</v>
      </c>
      <c r="F1650" t="s">
        <v>3630</v>
      </c>
    </row>
    <row r="1651" spans="1:6" x14ac:dyDescent="0.25">
      <c r="A1651">
        <v>5442103</v>
      </c>
      <c r="B1651" t="s">
        <v>3630</v>
      </c>
      <c r="C1651">
        <v>0</v>
      </c>
      <c r="D1651">
        <v>0</v>
      </c>
      <c r="E1651" t="s">
        <v>3630</v>
      </c>
      <c r="F1651" t="s">
        <v>3630</v>
      </c>
    </row>
    <row r="1652" spans="1:6" x14ac:dyDescent="0.25">
      <c r="A1652">
        <v>5446603</v>
      </c>
      <c r="B1652" t="s">
        <v>3630</v>
      </c>
      <c r="C1652">
        <v>0</v>
      </c>
      <c r="D1652">
        <v>0</v>
      </c>
      <c r="E1652" t="s">
        <v>3630</v>
      </c>
      <c r="F1652" t="s">
        <v>3630</v>
      </c>
    </row>
    <row r="1653" spans="1:6" x14ac:dyDescent="0.25">
      <c r="A1653">
        <v>5443403</v>
      </c>
      <c r="B1653" t="s">
        <v>3630</v>
      </c>
      <c r="C1653">
        <v>0</v>
      </c>
      <c r="D1653">
        <v>0</v>
      </c>
      <c r="E1653" t="s">
        <v>3630</v>
      </c>
      <c r="F1653" t="s">
        <v>3630</v>
      </c>
    </row>
    <row r="1654" spans="1:6" x14ac:dyDescent="0.25">
      <c r="A1654">
        <v>2315303</v>
      </c>
      <c r="B1654" t="s">
        <v>3630</v>
      </c>
      <c r="C1654">
        <v>0</v>
      </c>
      <c r="D1654">
        <v>0</v>
      </c>
      <c r="E1654" t="s">
        <v>3630</v>
      </c>
      <c r="F1654" t="s">
        <v>3630</v>
      </c>
    </row>
    <row r="1655" spans="1:6" x14ac:dyDescent="0.25">
      <c r="A1655">
        <v>160603</v>
      </c>
      <c r="B1655" t="s">
        <v>3630</v>
      </c>
      <c r="C1655">
        <v>0</v>
      </c>
      <c r="D1655">
        <v>0</v>
      </c>
      <c r="E1655" t="s">
        <v>3630</v>
      </c>
      <c r="F1655" t="s">
        <v>3630</v>
      </c>
    </row>
    <row r="1656" spans="1:6" x14ac:dyDescent="0.25">
      <c r="A1656">
        <v>130403</v>
      </c>
      <c r="B1656" t="s">
        <v>3630</v>
      </c>
      <c r="C1656">
        <v>0</v>
      </c>
      <c r="D1656">
        <v>0</v>
      </c>
      <c r="E1656" t="s">
        <v>3630</v>
      </c>
      <c r="F1656" t="s">
        <v>3630</v>
      </c>
    </row>
    <row r="1657" spans="1:6" x14ac:dyDescent="0.25">
      <c r="A1657">
        <v>182503</v>
      </c>
      <c r="B1657" t="s">
        <v>3630</v>
      </c>
      <c r="C1657">
        <v>0</v>
      </c>
      <c r="D1657">
        <v>0</v>
      </c>
      <c r="E1657" t="s">
        <v>3630</v>
      </c>
      <c r="F1657" t="s">
        <v>3630</v>
      </c>
    </row>
    <row r="1658" spans="1:6" x14ac:dyDescent="0.25">
      <c r="A1658">
        <v>186703</v>
      </c>
      <c r="B1658" t="s">
        <v>3630</v>
      </c>
      <c r="C1658">
        <v>0</v>
      </c>
      <c r="D1658">
        <v>0</v>
      </c>
      <c r="E1658" t="s">
        <v>3630</v>
      </c>
      <c r="F1658" t="s">
        <v>3630</v>
      </c>
    </row>
    <row r="1659" spans="1:6" x14ac:dyDescent="0.25">
      <c r="A1659">
        <v>223503</v>
      </c>
      <c r="B1659" t="s">
        <v>3630</v>
      </c>
      <c r="C1659">
        <v>0</v>
      </c>
      <c r="D1659">
        <v>0</v>
      </c>
      <c r="E1659" t="s">
        <v>3630</v>
      </c>
      <c r="F1659" t="s">
        <v>3630</v>
      </c>
    </row>
    <row r="1660" spans="1:6" x14ac:dyDescent="0.25">
      <c r="A1660">
        <v>224303</v>
      </c>
      <c r="B1660" t="s">
        <v>3630</v>
      </c>
      <c r="C1660">
        <v>0</v>
      </c>
      <c r="D1660">
        <v>0</v>
      </c>
      <c r="E1660" t="s">
        <v>3630</v>
      </c>
      <c r="F1660" t="s">
        <v>3630</v>
      </c>
    </row>
    <row r="1661" spans="1:6" x14ac:dyDescent="0.25">
      <c r="A1661">
        <v>5443603</v>
      </c>
      <c r="B1661" t="s">
        <v>3630</v>
      </c>
      <c r="C1661">
        <v>0</v>
      </c>
      <c r="D1661">
        <v>0</v>
      </c>
      <c r="E1661" t="s">
        <v>3630</v>
      </c>
      <c r="F1661" t="s">
        <v>3630</v>
      </c>
    </row>
    <row r="1662" spans="1:6" x14ac:dyDescent="0.25">
      <c r="A1662">
        <v>5855003</v>
      </c>
      <c r="B1662" t="s">
        <v>3630</v>
      </c>
      <c r="C1662">
        <v>0</v>
      </c>
      <c r="D1662">
        <v>0</v>
      </c>
      <c r="E1662" t="s">
        <v>3630</v>
      </c>
      <c r="F1662" t="s">
        <v>3630</v>
      </c>
    </row>
    <row r="1663" spans="1:6" x14ac:dyDescent="0.25">
      <c r="A1663">
        <v>258403</v>
      </c>
      <c r="B1663" t="s">
        <v>3630</v>
      </c>
      <c r="C1663">
        <v>0</v>
      </c>
      <c r="D1663">
        <v>0</v>
      </c>
      <c r="E1663" t="s">
        <v>3630</v>
      </c>
      <c r="F1663" t="s">
        <v>3630</v>
      </c>
    </row>
    <row r="1664" spans="1:6" x14ac:dyDescent="0.25">
      <c r="A1664">
        <v>256103</v>
      </c>
      <c r="B1664" t="s">
        <v>3630</v>
      </c>
      <c r="C1664">
        <v>0</v>
      </c>
      <c r="D1664">
        <v>0</v>
      </c>
      <c r="E1664" t="s">
        <v>3630</v>
      </c>
      <c r="F1664" t="s">
        <v>3630</v>
      </c>
    </row>
    <row r="1665" spans="1:6" x14ac:dyDescent="0.25">
      <c r="A1665">
        <v>238803</v>
      </c>
      <c r="B1665" t="s">
        <v>3630</v>
      </c>
      <c r="C1665">
        <v>0</v>
      </c>
      <c r="D1665">
        <v>0</v>
      </c>
      <c r="E1665" t="s">
        <v>3630</v>
      </c>
      <c r="F1665" t="s">
        <v>3630</v>
      </c>
    </row>
    <row r="1666" spans="1:6" x14ac:dyDescent="0.25">
      <c r="A1666">
        <v>5850103</v>
      </c>
      <c r="B1666" t="s">
        <v>3630</v>
      </c>
      <c r="C1666">
        <v>0</v>
      </c>
      <c r="D1666">
        <v>0</v>
      </c>
      <c r="E1666" t="s">
        <v>3630</v>
      </c>
      <c r="F1666" t="s">
        <v>3630</v>
      </c>
    </row>
    <row r="1667" spans="1:6" x14ac:dyDescent="0.25">
      <c r="A1667">
        <v>5855803</v>
      </c>
      <c r="B1667" t="s">
        <v>3630</v>
      </c>
      <c r="C1667">
        <v>0</v>
      </c>
      <c r="D1667">
        <v>0</v>
      </c>
      <c r="E1667" t="s">
        <v>3630</v>
      </c>
      <c r="F1667" t="s">
        <v>3630</v>
      </c>
    </row>
    <row r="1668" spans="1:6" x14ac:dyDescent="0.25">
      <c r="A1668">
        <v>5856903</v>
      </c>
      <c r="B1668" t="s">
        <v>3630</v>
      </c>
      <c r="C1668">
        <v>0</v>
      </c>
      <c r="D1668">
        <v>0</v>
      </c>
      <c r="E1668" t="s">
        <v>3630</v>
      </c>
      <c r="F1668" t="s">
        <v>3630</v>
      </c>
    </row>
    <row r="1669" spans="1:6" x14ac:dyDescent="0.25">
      <c r="A1669">
        <v>239103</v>
      </c>
      <c r="B1669" t="s">
        <v>3630</v>
      </c>
      <c r="C1669">
        <v>0</v>
      </c>
      <c r="D1669">
        <v>0</v>
      </c>
      <c r="E1669" t="s">
        <v>3630</v>
      </c>
      <c r="F1669" t="s">
        <v>3630</v>
      </c>
    </row>
    <row r="1670" spans="1:6" x14ac:dyDescent="0.25">
      <c r="A1670">
        <v>239603</v>
      </c>
      <c r="B1670" t="s">
        <v>3630</v>
      </c>
      <c r="C1670">
        <v>0</v>
      </c>
      <c r="D1670">
        <v>0</v>
      </c>
      <c r="E1670" t="s">
        <v>3630</v>
      </c>
      <c r="F1670" t="s">
        <v>3630</v>
      </c>
    </row>
    <row r="1671" spans="1:6" x14ac:dyDescent="0.25">
      <c r="A1671">
        <v>240503</v>
      </c>
      <c r="B1671" t="s">
        <v>3630</v>
      </c>
      <c r="C1671">
        <v>0</v>
      </c>
      <c r="D1671">
        <v>0</v>
      </c>
      <c r="E1671" t="s">
        <v>3630</v>
      </c>
      <c r="F1671" t="s">
        <v>3630</v>
      </c>
    </row>
    <row r="1672" spans="1:6" x14ac:dyDescent="0.25">
      <c r="A1672">
        <v>240603</v>
      </c>
      <c r="B1672" t="s">
        <v>3630</v>
      </c>
      <c r="C1672">
        <v>0</v>
      </c>
      <c r="D1672">
        <v>0</v>
      </c>
      <c r="E1672" t="s">
        <v>3630</v>
      </c>
      <c r="F1672" t="s">
        <v>3630</v>
      </c>
    </row>
    <row r="1673" spans="1:6" x14ac:dyDescent="0.25">
      <c r="A1673">
        <v>279403</v>
      </c>
      <c r="B1673" t="s">
        <v>3630</v>
      </c>
      <c r="C1673">
        <v>0</v>
      </c>
      <c r="D1673">
        <v>0</v>
      </c>
      <c r="E1673" t="s">
        <v>3630</v>
      </c>
      <c r="F1673" t="s">
        <v>3630</v>
      </c>
    </row>
    <row r="1674" spans="1:6" x14ac:dyDescent="0.25">
      <c r="A1674">
        <v>271003</v>
      </c>
      <c r="B1674" t="s">
        <v>3630</v>
      </c>
      <c r="C1674">
        <v>0</v>
      </c>
      <c r="D1674">
        <v>0</v>
      </c>
      <c r="E1674" t="s">
        <v>3630</v>
      </c>
      <c r="F1674" t="s">
        <v>3630</v>
      </c>
    </row>
    <row r="1675" spans="1:6" x14ac:dyDescent="0.25">
      <c r="A1675">
        <v>303103</v>
      </c>
      <c r="B1675" t="s">
        <v>3630</v>
      </c>
      <c r="C1675">
        <v>0</v>
      </c>
      <c r="D1675">
        <v>0</v>
      </c>
      <c r="E1675" t="s">
        <v>3630</v>
      </c>
      <c r="F1675" t="s">
        <v>3630</v>
      </c>
    </row>
    <row r="1676" spans="1:6" x14ac:dyDescent="0.25">
      <c r="A1676">
        <v>303603</v>
      </c>
      <c r="B1676" t="s">
        <v>3630</v>
      </c>
      <c r="C1676">
        <v>0</v>
      </c>
      <c r="D1676">
        <v>0</v>
      </c>
      <c r="E1676" t="s">
        <v>3630</v>
      </c>
      <c r="F1676" t="s">
        <v>3630</v>
      </c>
    </row>
    <row r="1677" spans="1:6" x14ac:dyDescent="0.25">
      <c r="A1677">
        <v>305303</v>
      </c>
      <c r="B1677" t="s">
        <v>3630</v>
      </c>
      <c r="C1677">
        <v>0</v>
      </c>
      <c r="D1677">
        <v>0</v>
      </c>
      <c r="E1677" t="s">
        <v>3630</v>
      </c>
      <c r="F1677" t="s">
        <v>3630</v>
      </c>
    </row>
    <row r="1678" spans="1:6" x14ac:dyDescent="0.25">
      <c r="A1678">
        <v>305403</v>
      </c>
      <c r="B1678" t="s">
        <v>3630</v>
      </c>
      <c r="C1678">
        <v>0</v>
      </c>
      <c r="D1678">
        <v>0</v>
      </c>
      <c r="E1678" t="s">
        <v>3630</v>
      </c>
      <c r="F1678" t="s">
        <v>3630</v>
      </c>
    </row>
    <row r="1679" spans="1:6" x14ac:dyDescent="0.25">
      <c r="A1679">
        <v>306403</v>
      </c>
      <c r="B1679" t="s">
        <v>3630</v>
      </c>
      <c r="C1679">
        <v>0</v>
      </c>
      <c r="D1679">
        <v>0</v>
      </c>
      <c r="E1679" t="s">
        <v>3630</v>
      </c>
      <c r="F1679" t="s">
        <v>3630</v>
      </c>
    </row>
    <row r="1680" spans="1:6" x14ac:dyDescent="0.25">
      <c r="A1680">
        <v>310103</v>
      </c>
      <c r="B1680" t="s">
        <v>3630</v>
      </c>
      <c r="C1680">
        <v>0</v>
      </c>
      <c r="D1680">
        <v>0</v>
      </c>
      <c r="E1680" t="s">
        <v>3630</v>
      </c>
      <c r="F1680" t="s">
        <v>3630</v>
      </c>
    </row>
    <row r="1681" spans="1:6" x14ac:dyDescent="0.25">
      <c r="A1681">
        <v>310603</v>
      </c>
      <c r="B1681" t="s">
        <v>3630</v>
      </c>
      <c r="C1681">
        <v>0</v>
      </c>
      <c r="D1681">
        <v>0</v>
      </c>
      <c r="E1681" t="s">
        <v>3630</v>
      </c>
      <c r="F1681" t="s">
        <v>3630</v>
      </c>
    </row>
    <row r="1682" spans="1:6" x14ac:dyDescent="0.25">
      <c r="A1682">
        <v>5444403</v>
      </c>
      <c r="B1682" t="s">
        <v>3630</v>
      </c>
      <c r="C1682">
        <v>0</v>
      </c>
      <c r="D1682">
        <v>0</v>
      </c>
      <c r="E1682" t="s">
        <v>3630</v>
      </c>
      <c r="F1682" t="s">
        <v>3630</v>
      </c>
    </row>
    <row r="1683" spans="1:6" x14ac:dyDescent="0.25">
      <c r="A1683">
        <v>5444503</v>
      </c>
      <c r="B1683" t="s">
        <v>3630</v>
      </c>
      <c r="C1683">
        <v>0</v>
      </c>
      <c r="D1683">
        <v>0</v>
      </c>
      <c r="E1683" t="s">
        <v>3630</v>
      </c>
      <c r="F1683" t="s">
        <v>3630</v>
      </c>
    </row>
    <row r="1684" spans="1:6" x14ac:dyDescent="0.25">
      <c r="A1684">
        <v>5444603</v>
      </c>
      <c r="B1684" t="s">
        <v>3630</v>
      </c>
      <c r="C1684">
        <v>0</v>
      </c>
      <c r="D1684">
        <v>0</v>
      </c>
      <c r="E1684" t="s">
        <v>3630</v>
      </c>
      <c r="F1684" t="s">
        <v>3630</v>
      </c>
    </row>
    <row r="1685" spans="1:6" x14ac:dyDescent="0.25">
      <c r="A1685">
        <v>5444703</v>
      </c>
      <c r="B1685" t="s">
        <v>3630</v>
      </c>
      <c r="C1685">
        <v>0</v>
      </c>
      <c r="D1685">
        <v>0</v>
      </c>
      <c r="E1685" t="s">
        <v>3630</v>
      </c>
      <c r="F1685" t="s">
        <v>3630</v>
      </c>
    </row>
    <row r="1686" spans="1:6" x14ac:dyDescent="0.25">
      <c r="A1686">
        <v>5443703</v>
      </c>
      <c r="B1686" t="s">
        <v>3630</v>
      </c>
      <c r="C1686">
        <v>0</v>
      </c>
      <c r="D1686">
        <v>0</v>
      </c>
      <c r="E1686" t="s">
        <v>3630</v>
      </c>
      <c r="F1686" t="s">
        <v>3630</v>
      </c>
    </row>
    <row r="1687" spans="1:6" x14ac:dyDescent="0.25">
      <c r="A1687">
        <v>5443903</v>
      </c>
      <c r="B1687" t="s">
        <v>3630</v>
      </c>
      <c r="C1687">
        <v>0</v>
      </c>
      <c r="D1687">
        <v>0</v>
      </c>
      <c r="E1687" t="s">
        <v>3630</v>
      </c>
      <c r="F1687" t="s">
        <v>3630</v>
      </c>
    </row>
    <row r="1688" spans="1:6" x14ac:dyDescent="0.25">
      <c r="A1688">
        <v>5441903</v>
      </c>
      <c r="B1688" t="s">
        <v>3630</v>
      </c>
      <c r="C1688">
        <v>0</v>
      </c>
      <c r="D1688">
        <v>0</v>
      </c>
      <c r="E1688" t="s">
        <v>3630</v>
      </c>
      <c r="F1688" t="s">
        <v>3630</v>
      </c>
    </row>
    <row r="1689" spans="1:6" x14ac:dyDescent="0.25">
      <c r="A1689">
        <v>5442003</v>
      </c>
      <c r="B1689" t="s">
        <v>3630</v>
      </c>
      <c r="C1689">
        <v>0</v>
      </c>
      <c r="D1689">
        <v>0</v>
      </c>
      <c r="E1689" t="s">
        <v>3630</v>
      </c>
      <c r="F1689" t="s">
        <v>3630</v>
      </c>
    </row>
    <row r="1690" spans="1:6" x14ac:dyDescent="0.25">
      <c r="A1690">
        <v>5444003</v>
      </c>
      <c r="B1690" t="s">
        <v>3630</v>
      </c>
      <c r="C1690">
        <v>0</v>
      </c>
      <c r="D1690">
        <v>0</v>
      </c>
      <c r="E1690" t="s">
        <v>3630</v>
      </c>
      <c r="F1690" t="s">
        <v>3630</v>
      </c>
    </row>
    <row r="1691" spans="1:6" x14ac:dyDescent="0.25">
      <c r="A1691">
        <v>5444103</v>
      </c>
      <c r="B1691" t="s">
        <v>3630</v>
      </c>
      <c r="C1691">
        <v>0</v>
      </c>
      <c r="D1691">
        <v>0</v>
      </c>
      <c r="E1691" t="s">
        <v>3630</v>
      </c>
      <c r="F1691" t="s">
        <v>3630</v>
      </c>
    </row>
    <row r="1692" spans="1:6" x14ac:dyDescent="0.25">
      <c r="A1692">
        <v>5444203</v>
      </c>
      <c r="B1692" t="s">
        <v>3630</v>
      </c>
      <c r="C1692">
        <v>0</v>
      </c>
      <c r="D1692">
        <v>0</v>
      </c>
      <c r="E1692" t="s">
        <v>3630</v>
      </c>
      <c r="F1692" t="s">
        <v>3630</v>
      </c>
    </row>
    <row r="1693" spans="1:6" x14ac:dyDescent="0.25">
      <c r="A1693">
        <v>5446203</v>
      </c>
      <c r="B1693" t="s">
        <v>3630</v>
      </c>
      <c r="C1693">
        <v>0</v>
      </c>
      <c r="D1693">
        <v>0</v>
      </c>
      <c r="E1693" t="s">
        <v>3630</v>
      </c>
      <c r="F1693" t="s">
        <v>3630</v>
      </c>
    </row>
    <row r="1694" spans="1:6" x14ac:dyDescent="0.25">
      <c r="A1694">
        <v>5446303</v>
      </c>
      <c r="B1694" t="s">
        <v>3630</v>
      </c>
      <c r="C1694">
        <v>0</v>
      </c>
      <c r="D1694">
        <v>0</v>
      </c>
      <c r="E1694" t="s">
        <v>3630</v>
      </c>
      <c r="F1694" t="s">
        <v>3630</v>
      </c>
    </row>
    <row r="1695" spans="1:6" x14ac:dyDescent="0.25">
      <c r="A1695">
        <v>5446403</v>
      </c>
      <c r="B1695" t="s">
        <v>3630</v>
      </c>
      <c r="C1695">
        <v>0</v>
      </c>
      <c r="D1695">
        <v>0</v>
      </c>
      <c r="E1695" t="s">
        <v>3630</v>
      </c>
      <c r="F1695" t="s">
        <v>3630</v>
      </c>
    </row>
    <row r="1696" spans="1:6" x14ac:dyDescent="0.25">
      <c r="A1696">
        <v>5446503</v>
      </c>
      <c r="B1696" t="s">
        <v>3630</v>
      </c>
      <c r="C1696">
        <v>0</v>
      </c>
      <c r="D1696">
        <v>0</v>
      </c>
      <c r="E1696" t="s">
        <v>3630</v>
      </c>
      <c r="F1696" t="s">
        <v>3630</v>
      </c>
    </row>
    <row r="1697" spans="1:6" x14ac:dyDescent="0.25">
      <c r="A1697">
        <v>5446803</v>
      </c>
      <c r="B1697" t="s">
        <v>3630</v>
      </c>
      <c r="C1697">
        <v>0</v>
      </c>
      <c r="D1697">
        <v>0</v>
      </c>
      <c r="E1697" t="s">
        <v>3630</v>
      </c>
      <c r="F1697" t="s">
        <v>3630</v>
      </c>
    </row>
    <row r="1698" spans="1:6" x14ac:dyDescent="0.25">
      <c r="A1698">
        <v>309403</v>
      </c>
      <c r="B1698" t="s">
        <v>3630</v>
      </c>
      <c r="C1698">
        <v>0</v>
      </c>
      <c r="D1698">
        <v>0</v>
      </c>
      <c r="E1698" t="s">
        <v>3630</v>
      </c>
      <c r="F1698" t="s">
        <v>3630</v>
      </c>
    </row>
    <row r="1699" spans="1:6" x14ac:dyDescent="0.25">
      <c r="A1699">
        <v>309503</v>
      </c>
      <c r="B1699" t="s">
        <v>3630</v>
      </c>
      <c r="C1699">
        <v>0</v>
      </c>
      <c r="D1699">
        <v>0</v>
      </c>
      <c r="E1699" t="s">
        <v>3630</v>
      </c>
      <c r="F1699" t="s">
        <v>3630</v>
      </c>
    </row>
    <row r="1700" spans="1:6" x14ac:dyDescent="0.25">
      <c r="A1700">
        <v>5442803</v>
      </c>
      <c r="B1700" t="s">
        <v>3630</v>
      </c>
      <c r="C1700">
        <v>0</v>
      </c>
      <c r="D1700">
        <v>0</v>
      </c>
      <c r="E1700" t="s">
        <v>3630</v>
      </c>
      <c r="F1700" t="s">
        <v>3630</v>
      </c>
    </row>
    <row r="1701" spans="1:6" x14ac:dyDescent="0.25">
      <c r="A1701">
        <v>5442903</v>
      </c>
      <c r="B1701" t="s">
        <v>3630</v>
      </c>
      <c r="C1701">
        <v>0</v>
      </c>
      <c r="D1701">
        <v>0</v>
      </c>
      <c r="E1701" t="s">
        <v>3630</v>
      </c>
      <c r="F1701" t="s">
        <v>3630</v>
      </c>
    </row>
    <row r="1702" spans="1:6" x14ac:dyDescent="0.25">
      <c r="A1702">
        <v>5443203</v>
      </c>
      <c r="B1702" t="s">
        <v>3630</v>
      </c>
      <c r="C1702">
        <v>0</v>
      </c>
      <c r="D1702">
        <v>0</v>
      </c>
      <c r="E1702" t="s">
        <v>3630</v>
      </c>
      <c r="F1702" t="s">
        <v>3630</v>
      </c>
    </row>
    <row r="1703" spans="1:6" x14ac:dyDescent="0.25">
      <c r="A1703">
        <v>5443303</v>
      </c>
      <c r="B1703" t="s">
        <v>3630</v>
      </c>
      <c r="C1703">
        <v>0</v>
      </c>
      <c r="D1703">
        <v>0</v>
      </c>
      <c r="E1703" t="s">
        <v>3630</v>
      </c>
      <c r="F1703" t="s">
        <v>3630</v>
      </c>
    </row>
    <row r="1704" spans="1:6" x14ac:dyDescent="0.25">
      <c r="A1704">
        <v>315303</v>
      </c>
      <c r="B1704" t="s">
        <v>3630</v>
      </c>
      <c r="C1704">
        <v>0</v>
      </c>
      <c r="D1704">
        <v>0</v>
      </c>
      <c r="E1704" t="s">
        <v>3630</v>
      </c>
      <c r="F1704" t="s">
        <v>3630</v>
      </c>
    </row>
    <row r="1705" spans="1:6" x14ac:dyDescent="0.25">
      <c r="A1705">
        <v>301303</v>
      </c>
      <c r="B1705" t="s">
        <v>3630</v>
      </c>
      <c r="C1705">
        <v>0</v>
      </c>
      <c r="D1705">
        <v>0</v>
      </c>
      <c r="E1705" t="s">
        <v>3630</v>
      </c>
      <c r="F1705" t="s">
        <v>3630</v>
      </c>
    </row>
    <row r="1706" spans="1:6" x14ac:dyDescent="0.25">
      <c r="A1706">
        <v>302403</v>
      </c>
      <c r="B1706" t="s">
        <v>3630</v>
      </c>
      <c r="C1706">
        <v>0</v>
      </c>
      <c r="D1706">
        <v>0</v>
      </c>
      <c r="E1706" t="s">
        <v>3630</v>
      </c>
      <c r="F1706" t="s">
        <v>3630</v>
      </c>
    </row>
    <row r="1707" spans="1:6" x14ac:dyDescent="0.25">
      <c r="A1707">
        <v>361803</v>
      </c>
      <c r="B1707" t="s">
        <v>3630</v>
      </c>
      <c r="C1707">
        <v>0</v>
      </c>
      <c r="D1707">
        <v>0</v>
      </c>
      <c r="E1707" t="s">
        <v>3630</v>
      </c>
      <c r="F1707" t="s">
        <v>3630</v>
      </c>
    </row>
    <row r="1708" spans="1:6" x14ac:dyDescent="0.25">
      <c r="A1708">
        <v>40403</v>
      </c>
      <c r="B1708" t="s">
        <v>3630</v>
      </c>
      <c r="C1708">
        <v>0</v>
      </c>
      <c r="D1708">
        <v>0</v>
      </c>
      <c r="E1708" t="s">
        <v>3630</v>
      </c>
      <c r="F1708" t="s">
        <v>3630</v>
      </c>
    </row>
    <row r="1709" spans="1:6" x14ac:dyDescent="0.25">
      <c r="A1709">
        <v>123603</v>
      </c>
      <c r="B1709" t="s">
        <v>3630</v>
      </c>
      <c r="C1709">
        <v>0</v>
      </c>
      <c r="D1709">
        <v>0</v>
      </c>
      <c r="E1709" t="s">
        <v>3630</v>
      </c>
      <c r="F1709" t="s">
        <v>3630</v>
      </c>
    </row>
    <row r="1710" spans="1:6" x14ac:dyDescent="0.25">
      <c r="A1710">
        <v>363403</v>
      </c>
      <c r="B1710" t="s">
        <v>3630</v>
      </c>
      <c r="C1710">
        <v>0</v>
      </c>
      <c r="D1710">
        <v>0</v>
      </c>
      <c r="E1710" t="s">
        <v>3630</v>
      </c>
      <c r="F1710" t="s">
        <v>3630</v>
      </c>
    </row>
    <row r="1711" spans="1:6" x14ac:dyDescent="0.25">
      <c r="A1711">
        <v>364503</v>
      </c>
      <c r="B1711" t="s">
        <v>3630</v>
      </c>
      <c r="C1711">
        <v>0</v>
      </c>
      <c r="D1711">
        <v>0</v>
      </c>
      <c r="E1711" t="s">
        <v>3630</v>
      </c>
      <c r="F1711" t="s">
        <v>3630</v>
      </c>
    </row>
    <row r="1712" spans="1:6" x14ac:dyDescent="0.25">
      <c r="A1712">
        <v>364703</v>
      </c>
      <c r="B1712" t="s">
        <v>3630</v>
      </c>
      <c r="C1712">
        <v>0</v>
      </c>
      <c r="D1712">
        <v>0</v>
      </c>
      <c r="E1712" t="s">
        <v>3630</v>
      </c>
      <c r="F1712" t="s">
        <v>3630</v>
      </c>
    </row>
    <row r="1713" spans="1:6" x14ac:dyDescent="0.25">
      <c r="A1713">
        <v>364803</v>
      </c>
      <c r="B1713" t="s">
        <v>3630</v>
      </c>
      <c r="C1713">
        <v>0</v>
      </c>
      <c r="D1713">
        <v>0</v>
      </c>
      <c r="E1713" t="s">
        <v>3630</v>
      </c>
      <c r="F1713" t="s">
        <v>3630</v>
      </c>
    </row>
    <row r="1714" spans="1:6" x14ac:dyDescent="0.25">
      <c r="A1714">
        <v>366203</v>
      </c>
      <c r="B1714" t="s">
        <v>3630</v>
      </c>
      <c r="C1714">
        <v>0</v>
      </c>
      <c r="D1714">
        <v>0</v>
      </c>
      <c r="E1714" t="s">
        <v>3630</v>
      </c>
      <c r="F1714" t="s">
        <v>3630</v>
      </c>
    </row>
    <row r="1715" spans="1:6" x14ac:dyDescent="0.25">
      <c r="A1715">
        <v>366703</v>
      </c>
      <c r="B1715" t="s">
        <v>3630</v>
      </c>
      <c r="C1715">
        <v>0</v>
      </c>
      <c r="D1715">
        <v>0</v>
      </c>
      <c r="E1715" t="s">
        <v>3630</v>
      </c>
      <c r="F1715" t="s">
        <v>3630</v>
      </c>
    </row>
    <row r="1716" spans="1:6" x14ac:dyDescent="0.25">
      <c r="A1716">
        <v>125103</v>
      </c>
      <c r="B1716" t="s">
        <v>3630</v>
      </c>
      <c r="C1716">
        <v>0</v>
      </c>
      <c r="D1716">
        <v>0</v>
      </c>
      <c r="E1716" t="s">
        <v>3630</v>
      </c>
      <c r="F1716" t="s">
        <v>3630</v>
      </c>
    </row>
    <row r="1717" spans="1:6" x14ac:dyDescent="0.25">
      <c r="A1717">
        <v>160503</v>
      </c>
      <c r="B1717" t="s">
        <v>3630</v>
      </c>
      <c r="C1717">
        <v>0</v>
      </c>
      <c r="D1717">
        <v>0</v>
      </c>
      <c r="E1717" t="s">
        <v>3630</v>
      </c>
      <c r="F1717" t="s">
        <v>3630</v>
      </c>
    </row>
    <row r="1718" spans="1:6" x14ac:dyDescent="0.25">
      <c r="A1718">
        <v>360003</v>
      </c>
      <c r="B1718" t="s">
        <v>3630</v>
      </c>
      <c r="C1718">
        <v>0</v>
      </c>
      <c r="D1718">
        <v>0</v>
      </c>
      <c r="E1718" t="s">
        <v>3630</v>
      </c>
      <c r="F1718" t="s">
        <v>3630</v>
      </c>
    </row>
    <row r="1719" spans="1:6" x14ac:dyDescent="0.25">
      <c r="A1719">
        <v>141303</v>
      </c>
      <c r="B1719" t="s">
        <v>3630</v>
      </c>
      <c r="C1719">
        <v>0</v>
      </c>
      <c r="D1719">
        <v>0</v>
      </c>
      <c r="E1719" t="s">
        <v>3630</v>
      </c>
      <c r="F1719" t="s">
        <v>3630</v>
      </c>
    </row>
    <row r="1720" spans="1:6" x14ac:dyDescent="0.25">
      <c r="A1720">
        <v>147003</v>
      </c>
      <c r="B1720" t="s">
        <v>3630</v>
      </c>
      <c r="C1720">
        <v>0</v>
      </c>
      <c r="D1720">
        <v>0</v>
      </c>
      <c r="E1720" t="s">
        <v>3630</v>
      </c>
      <c r="F1720" t="s">
        <v>3630</v>
      </c>
    </row>
    <row r="1721" spans="1:6" x14ac:dyDescent="0.25">
      <c r="A1721">
        <v>134403</v>
      </c>
      <c r="B1721" t="s">
        <v>3630</v>
      </c>
      <c r="C1721">
        <v>0</v>
      </c>
      <c r="D1721">
        <v>0</v>
      </c>
      <c r="E1721" t="s">
        <v>3630</v>
      </c>
      <c r="F1721" t="s">
        <v>3630</v>
      </c>
    </row>
    <row r="1722" spans="1:6" x14ac:dyDescent="0.25">
      <c r="A1722">
        <v>207703</v>
      </c>
      <c r="B1722" t="s">
        <v>3630</v>
      </c>
      <c r="C1722">
        <v>0</v>
      </c>
      <c r="D1722">
        <v>0</v>
      </c>
      <c r="E1722" t="s">
        <v>3630</v>
      </c>
      <c r="F1722" t="s">
        <v>3630</v>
      </c>
    </row>
    <row r="1723" spans="1:6" x14ac:dyDescent="0.25">
      <c r="A1723">
        <v>5446703</v>
      </c>
      <c r="B1723" t="s">
        <v>3630</v>
      </c>
      <c r="C1723">
        <v>0</v>
      </c>
      <c r="D1723">
        <v>0</v>
      </c>
      <c r="E1723" t="s">
        <v>3630</v>
      </c>
      <c r="F1723" t="s">
        <v>3630</v>
      </c>
    </row>
    <row r="1724" spans="1:6" x14ac:dyDescent="0.25">
      <c r="A1724">
        <v>272903</v>
      </c>
      <c r="B1724" t="s">
        <v>3630</v>
      </c>
      <c r="C1724">
        <v>0</v>
      </c>
      <c r="D1724">
        <v>0</v>
      </c>
      <c r="E1724" t="s">
        <v>3630</v>
      </c>
      <c r="F1724" t="s">
        <v>3630</v>
      </c>
    </row>
    <row r="1725" spans="1:6" x14ac:dyDescent="0.25">
      <c r="A1725">
        <v>271303</v>
      </c>
      <c r="B1725" t="s">
        <v>3630</v>
      </c>
      <c r="C1725">
        <v>0</v>
      </c>
      <c r="D1725">
        <v>0</v>
      </c>
      <c r="E1725" t="s">
        <v>3630</v>
      </c>
      <c r="F1725" t="s">
        <v>3630</v>
      </c>
    </row>
    <row r="1726" spans="1:6" x14ac:dyDescent="0.25">
      <c r="A1726">
        <v>271403</v>
      </c>
      <c r="B1726" t="s">
        <v>3630</v>
      </c>
      <c r="C1726">
        <v>0</v>
      </c>
      <c r="D1726">
        <v>0</v>
      </c>
      <c r="E1726" t="s">
        <v>3630</v>
      </c>
      <c r="F1726" t="s">
        <v>3630</v>
      </c>
    </row>
    <row r="1727" spans="1:6" x14ac:dyDescent="0.25">
      <c r="A1727">
        <v>271703</v>
      </c>
      <c r="B1727" t="s">
        <v>3630</v>
      </c>
      <c r="C1727">
        <v>0</v>
      </c>
      <c r="D1727">
        <v>0</v>
      </c>
      <c r="E1727" t="s">
        <v>3630</v>
      </c>
      <c r="F1727" t="s">
        <v>3630</v>
      </c>
    </row>
    <row r="1728" spans="1:6" x14ac:dyDescent="0.25">
      <c r="A1728">
        <v>370503</v>
      </c>
      <c r="B1728" t="s">
        <v>3630</v>
      </c>
      <c r="C1728">
        <v>0</v>
      </c>
      <c r="D1728">
        <v>0</v>
      </c>
      <c r="E1728" t="s">
        <v>3630</v>
      </c>
      <c r="F1728" t="s">
        <v>3630</v>
      </c>
    </row>
    <row r="1729" spans="1:6" x14ac:dyDescent="0.25">
      <c r="A1729">
        <v>88203</v>
      </c>
      <c r="B1729" t="s">
        <v>3630</v>
      </c>
      <c r="C1729">
        <v>0</v>
      </c>
      <c r="D1729">
        <v>0</v>
      </c>
      <c r="E1729" t="s">
        <v>3630</v>
      </c>
      <c r="F1729" t="s">
        <v>3630</v>
      </c>
    </row>
    <row r="1730" spans="1:6" x14ac:dyDescent="0.25">
      <c r="A1730">
        <v>89303</v>
      </c>
      <c r="B1730" t="s">
        <v>3630</v>
      </c>
      <c r="C1730">
        <v>0</v>
      </c>
      <c r="D1730">
        <v>0</v>
      </c>
      <c r="E1730" t="s">
        <v>3630</v>
      </c>
      <c r="F1730" t="s">
        <v>3630</v>
      </c>
    </row>
    <row r="1731" spans="1:6" x14ac:dyDescent="0.25">
      <c r="A1731">
        <v>78203</v>
      </c>
      <c r="B1731" t="s">
        <v>3630</v>
      </c>
      <c r="C1731">
        <v>0</v>
      </c>
      <c r="D1731">
        <v>0</v>
      </c>
      <c r="E1731" t="s">
        <v>3630</v>
      </c>
      <c r="F1731" t="s">
        <v>3630</v>
      </c>
    </row>
    <row r="1732" spans="1:6" x14ac:dyDescent="0.25">
      <c r="A1732">
        <v>79003</v>
      </c>
      <c r="B1732" t="s">
        <v>3630</v>
      </c>
      <c r="C1732">
        <v>0</v>
      </c>
      <c r="D1732">
        <v>0</v>
      </c>
      <c r="E1732" t="s">
        <v>3630</v>
      </c>
      <c r="F1732" t="s">
        <v>3630</v>
      </c>
    </row>
    <row r="1733" spans="1:6" x14ac:dyDescent="0.25">
      <c r="A1733">
        <v>124803</v>
      </c>
      <c r="B1733" t="s">
        <v>3630</v>
      </c>
      <c r="C1733">
        <v>0</v>
      </c>
      <c r="D1733">
        <v>0</v>
      </c>
      <c r="E1733" t="s">
        <v>3630</v>
      </c>
      <c r="F1733" t="s">
        <v>3630</v>
      </c>
    </row>
    <row r="1734" spans="1:6" x14ac:dyDescent="0.25">
      <c r="A1734">
        <v>360503</v>
      </c>
      <c r="B1734" t="s">
        <v>3630</v>
      </c>
      <c r="C1734">
        <v>0</v>
      </c>
      <c r="D1734">
        <v>0</v>
      </c>
      <c r="E1734" t="s">
        <v>3630</v>
      </c>
      <c r="F1734" t="s">
        <v>3630</v>
      </c>
    </row>
    <row r="1735" spans="1:6" x14ac:dyDescent="0.25">
      <c r="A1735">
        <v>79903</v>
      </c>
      <c r="B1735" t="s">
        <v>3630</v>
      </c>
      <c r="C1735">
        <v>0</v>
      </c>
      <c r="D1735">
        <v>0</v>
      </c>
      <c r="E1735" t="s">
        <v>3630</v>
      </c>
      <c r="F1735" t="s">
        <v>3630</v>
      </c>
    </row>
    <row r="1736" spans="1:6" x14ac:dyDescent="0.25">
      <c r="A1736">
        <v>72303</v>
      </c>
      <c r="B1736" t="s">
        <v>3630</v>
      </c>
      <c r="C1736">
        <v>0</v>
      </c>
      <c r="D1736">
        <v>0</v>
      </c>
      <c r="E1736" t="s">
        <v>3630</v>
      </c>
      <c r="F1736" t="s">
        <v>3630</v>
      </c>
    </row>
    <row r="1737" spans="1:6" x14ac:dyDescent="0.25">
      <c r="A1737">
        <v>412303</v>
      </c>
      <c r="B1737" t="s">
        <v>3630</v>
      </c>
      <c r="C1737">
        <v>0</v>
      </c>
      <c r="D1737">
        <v>0</v>
      </c>
      <c r="E1737" t="s">
        <v>3630</v>
      </c>
      <c r="F1737" t="s">
        <v>3630</v>
      </c>
    </row>
    <row r="1738" spans="1:6" x14ac:dyDescent="0.25">
      <c r="A1738">
        <v>112503</v>
      </c>
      <c r="B1738" t="s">
        <v>3630</v>
      </c>
      <c r="C1738">
        <v>0</v>
      </c>
      <c r="D1738">
        <v>0</v>
      </c>
      <c r="E1738" t="s">
        <v>3630</v>
      </c>
      <c r="F1738" t="s">
        <v>3630</v>
      </c>
    </row>
    <row r="1739" spans="1:6" x14ac:dyDescent="0.25">
      <c r="A1739">
        <v>167003</v>
      </c>
      <c r="B1739" t="s">
        <v>3630</v>
      </c>
      <c r="C1739">
        <v>0</v>
      </c>
      <c r="D1739">
        <v>0</v>
      </c>
      <c r="E1739" t="s">
        <v>3630</v>
      </c>
      <c r="F1739" t="s">
        <v>3630</v>
      </c>
    </row>
    <row r="1740" spans="1:6" x14ac:dyDescent="0.25">
      <c r="A1740">
        <v>947203</v>
      </c>
      <c r="B1740" t="s">
        <v>3630</v>
      </c>
      <c r="C1740">
        <v>0</v>
      </c>
      <c r="D1740">
        <v>0</v>
      </c>
      <c r="E1740" t="s">
        <v>3630</v>
      </c>
      <c r="F1740" t="s">
        <v>3630</v>
      </c>
    </row>
    <row r="1741" spans="1:6" x14ac:dyDescent="0.25">
      <c r="A1741">
        <v>119603</v>
      </c>
      <c r="B1741" t="s">
        <v>3630</v>
      </c>
      <c r="C1741">
        <v>0</v>
      </c>
      <c r="D1741">
        <v>0</v>
      </c>
      <c r="E1741" t="s">
        <v>3630</v>
      </c>
      <c r="F1741" t="s">
        <v>3630</v>
      </c>
    </row>
    <row r="1742" spans="1:6" x14ac:dyDescent="0.25">
      <c r="A1742">
        <v>119703</v>
      </c>
      <c r="B1742" t="s">
        <v>3630</v>
      </c>
      <c r="C1742">
        <v>0</v>
      </c>
      <c r="D1742">
        <v>0</v>
      </c>
      <c r="E1742" t="s">
        <v>3630</v>
      </c>
      <c r="F1742" t="s">
        <v>3630</v>
      </c>
    </row>
    <row r="1743" spans="1:6" x14ac:dyDescent="0.25">
      <c r="A1743">
        <v>983203</v>
      </c>
      <c r="B1743" t="s">
        <v>3630</v>
      </c>
      <c r="C1743">
        <v>0</v>
      </c>
      <c r="D1743">
        <v>0</v>
      </c>
      <c r="E1743" t="s">
        <v>3630</v>
      </c>
      <c r="F1743" t="s">
        <v>3630</v>
      </c>
    </row>
    <row r="1744" spans="1:6" x14ac:dyDescent="0.25">
      <c r="A1744">
        <v>97003</v>
      </c>
      <c r="B1744" t="s">
        <v>3630</v>
      </c>
      <c r="C1744">
        <v>0</v>
      </c>
      <c r="D1744">
        <v>0</v>
      </c>
      <c r="E1744" t="s">
        <v>3630</v>
      </c>
      <c r="F1744" t="s">
        <v>3630</v>
      </c>
    </row>
    <row r="1745" spans="1:6" x14ac:dyDescent="0.25">
      <c r="A1745">
        <v>188103</v>
      </c>
      <c r="B1745" t="s">
        <v>3630</v>
      </c>
      <c r="C1745">
        <v>0</v>
      </c>
      <c r="D1745">
        <v>0</v>
      </c>
      <c r="E1745" t="s">
        <v>3630</v>
      </c>
      <c r="F1745" t="s">
        <v>3630</v>
      </c>
    </row>
    <row r="1746" spans="1:6" x14ac:dyDescent="0.25">
      <c r="A1746">
        <v>188303</v>
      </c>
      <c r="B1746" t="s">
        <v>3630</v>
      </c>
      <c r="C1746">
        <v>0</v>
      </c>
      <c r="D1746">
        <v>0</v>
      </c>
      <c r="E1746" t="s">
        <v>3630</v>
      </c>
      <c r="F1746" t="s">
        <v>3630</v>
      </c>
    </row>
    <row r="1747" spans="1:6" x14ac:dyDescent="0.25">
      <c r="A1747">
        <v>2309403</v>
      </c>
      <c r="B1747" t="s">
        <v>3630</v>
      </c>
      <c r="C1747">
        <v>0</v>
      </c>
      <c r="D1747">
        <v>0</v>
      </c>
      <c r="E1747" t="s">
        <v>3630</v>
      </c>
      <c r="F1747" t="s">
        <v>3630</v>
      </c>
    </row>
    <row r="1748" spans="1:6" x14ac:dyDescent="0.25">
      <c r="A1748">
        <v>99403</v>
      </c>
      <c r="B1748" t="s">
        <v>3630</v>
      </c>
      <c r="C1748">
        <v>0</v>
      </c>
      <c r="D1748">
        <v>0</v>
      </c>
      <c r="E1748" t="s">
        <v>3630</v>
      </c>
      <c r="F1748" t="s">
        <v>3630</v>
      </c>
    </row>
    <row r="1749" spans="1:6" x14ac:dyDescent="0.25">
      <c r="A1749">
        <v>99603</v>
      </c>
      <c r="B1749" t="s">
        <v>3630</v>
      </c>
      <c r="C1749">
        <v>0</v>
      </c>
      <c r="D1749">
        <v>0</v>
      </c>
      <c r="E1749" t="s">
        <v>3630</v>
      </c>
      <c r="F1749" t="s">
        <v>3630</v>
      </c>
    </row>
    <row r="1750" spans="1:6" x14ac:dyDescent="0.25">
      <c r="A1750">
        <v>99203</v>
      </c>
      <c r="B1750" t="s">
        <v>3630</v>
      </c>
      <c r="C1750">
        <v>0</v>
      </c>
      <c r="D1750">
        <v>0</v>
      </c>
      <c r="E1750" t="s">
        <v>3630</v>
      </c>
      <c r="F1750" t="s">
        <v>3630</v>
      </c>
    </row>
    <row r="1751" spans="1:6" x14ac:dyDescent="0.25">
      <c r="A1751">
        <v>130003</v>
      </c>
      <c r="B1751" t="s">
        <v>3630</v>
      </c>
      <c r="C1751">
        <v>0</v>
      </c>
      <c r="D1751">
        <v>0</v>
      </c>
      <c r="E1751" t="s">
        <v>3630</v>
      </c>
      <c r="F1751" t="s">
        <v>3630</v>
      </c>
    </row>
    <row r="1752" spans="1:6" x14ac:dyDescent="0.25">
      <c r="A1752">
        <v>193603</v>
      </c>
      <c r="B1752" t="s">
        <v>3630</v>
      </c>
      <c r="C1752">
        <v>0</v>
      </c>
      <c r="D1752">
        <v>0</v>
      </c>
      <c r="E1752" t="s">
        <v>3630</v>
      </c>
      <c r="F1752" t="s">
        <v>3630</v>
      </c>
    </row>
    <row r="1753" spans="1:6" x14ac:dyDescent="0.25">
      <c r="A1753">
        <v>2319403</v>
      </c>
      <c r="B1753" t="s">
        <v>3630</v>
      </c>
      <c r="C1753">
        <v>0</v>
      </c>
      <c r="D1753">
        <v>0</v>
      </c>
      <c r="E1753" t="s">
        <v>3630</v>
      </c>
      <c r="F1753" t="s">
        <v>3630</v>
      </c>
    </row>
    <row r="1754" spans="1:6" x14ac:dyDescent="0.25">
      <c r="A1754">
        <v>142503</v>
      </c>
      <c r="B1754" t="s">
        <v>3630</v>
      </c>
      <c r="C1754">
        <v>0</v>
      </c>
      <c r="D1754">
        <v>0</v>
      </c>
      <c r="E1754" t="s">
        <v>3630</v>
      </c>
      <c r="F1754" t="s">
        <v>3630</v>
      </c>
    </row>
    <row r="1755" spans="1:6" x14ac:dyDescent="0.25">
      <c r="A1755">
        <v>146103</v>
      </c>
      <c r="B1755" t="s">
        <v>3630</v>
      </c>
      <c r="C1755">
        <v>0</v>
      </c>
      <c r="D1755">
        <v>0</v>
      </c>
      <c r="E1755" t="s">
        <v>3630</v>
      </c>
      <c r="F1755" t="s">
        <v>3630</v>
      </c>
    </row>
    <row r="1756" spans="1:6" x14ac:dyDescent="0.25">
      <c r="A1756">
        <v>242903</v>
      </c>
      <c r="B1756" t="s">
        <v>3630</v>
      </c>
      <c r="C1756">
        <v>0</v>
      </c>
      <c r="D1756">
        <v>0</v>
      </c>
      <c r="E1756" t="s">
        <v>3630</v>
      </c>
      <c r="F1756" t="s">
        <v>3630</v>
      </c>
    </row>
    <row r="1757" spans="1:6" x14ac:dyDescent="0.25">
      <c r="A1757">
        <v>255403</v>
      </c>
      <c r="B1757" t="s">
        <v>3630</v>
      </c>
      <c r="C1757">
        <v>0</v>
      </c>
      <c r="D1757">
        <v>0</v>
      </c>
      <c r="E1757" t="s">
        <v>3630</v>
      </c>
      <c r="F1757" t="s">
        <v>3630</v>
      </c>
    </row>
    <row r="1758" spans="1:6" x14ac:dyDescent="0.25">
      <c r="A1758">
        <v>35603</v>
      </c>
      <c r="B1758" t="s">
        <v>3630</v>
      </c>
      <c r="C1758">
        <v>0</v>
      </c>
      <c r="D1758">
        <v>0</v>
      </c>
      <c r="E1758" t="s">
        <v>3630</v>
      </c>
      <c r="F1758" t="s">
        <v>3630</v>
      </c>
    </row>
    <row r="1759" spans="1:6" x14ac:dyDescent="0.25">
      <c r="A1759">
        <v>88503</v>
      </c>
      <c r="B1759" t="s">
        <v>3630</v>
      </c>
      <c r="C1759">
        <v>0</v>
      </c>
      <c r="D1759">
        <v>0</v>
      </c>
      <c r="E1759" t="s">
        <v>3630</v>
      </c>
      <c r="F1759" t="s">
        <v>3630</v>
      </c>
    </row>
    <row r="1760" spans="1:6" x14ac:dyDescent="0.25">
      <c r="A1760">
        <v>105003</v>
      </c>
      <c r="B1760" t="s">
        <v>3630</v>
      </c>
      <c r="C1760">
        <v>0</v>
      </c>
      <c r="D1760">
        <v>0</v>
      </c>
      <c r="E1760" t="s">
        <v>3630</v>
      </c>
      <c r="F1760" t="s">
        <v>3630</v>
      </c>
    </row>
    <row r="1761" spans="1:6" x14ac:dyDescent="0.25">
      <c r="A1761">
        <v>112003</v>
      </c>
      <c r="B1761" t="s">
        <v>3630</v>
      </c>
      <c r="C1761">
        <v>0</v>
      </c>
      <c r="D1761">
        <v>0</v>
      </c>
      <c r="E1761" t="s">
        <v>3630</v>
      </c>
      <c r="F1761" t="s">
        <v>3630</v>
      </c>
    </row>
    <row r="1762" spans="1:6" x14ac:dyDescent="0.25">
      <c r="A1762">
        <v>113803</v>
      </c>
      <c r="B1762" t="s">
        <v>3630</v>
      </c>
      <c r="C1762">
        <v>0</v>
      </c>
      <c r="D1762">
        <v>0</v>
      </c>
      <c r="E1762" t="s">
        <v>3630</v>
      </c>
      <c r="F1762" t="s">
        <v>3630</v>
      </c>
    </row>
    <row r="1763" spans="1:6" x14ac:dyDescent="0.25">
      <c r="A1763">
        <v>167303</v>
      </c>
      <c r="B1763" t="s">
        <v>3630</v>
      </c>
      <c r="C1763">
        <v>0</v>
      </c>
      <c r="D1763">
        <v>0</v>
      </c>
      <c r="E1763" t="s">
        <v>3630</v>
      </c>
      <c r="F1763" t="s">
        <v>3630</v>
      </c>
    </row>
    <row r="1764" spans="1:6" x14ac:dyDescent="0.25">
      <c r="A1764">
        <v>150403</v>
      </c>
      <c r="B1764" t="s">
        <v>3630</v>
      </c>
      <c r="C1764">
        <v>0</v>
      </c>
      <c r="D1764">
        <v>0</v>
      </c>
      <c r="E1764" t="s">
        <v>3630</v>
      </c>
      <c r="F1764" t="s">
        <v>3630</v>
      </c>
    </row>
    <row r="1765" spans="1:6" x14ac:dyDescent="0.25">
      <c r="A1765">
        <v>98203</v>
      </c>
      <c r="B1765" t="s">
        <v>3630</v>
      </c>
      <c r="C1765">
        <v>0</v>
      </c>
      <c r="D1765">
        <v>0</v>
      </c>
      <c r="E1765" t="s">
        <v>3630</v>
      </c>
      <c r="F1765" t="s">
        <v>3630</v>
      </c>
    </row>
    <row r="1766" spans="1:6" x14ac:dyDescent="0.25">
      <c r="A1766">
        <v>187203</v>
      </c>
      <c r="B1766" t="s">
        <v>3630</v>
      </c>
      <c r="C1766">
        <v>0</v>
      </c>
      <c r="D1766">
        <v>0</v>
      </c>
      <c r="E1766" t="s">
        <v>3630</v>
      </c>
      <c r="F1766" t="s">
        <v>3630</v>
      </c>
    </row>
    <row r="1767" spans="1:6" x14ac:dyDescent="0.25">
      <c r="A1767">
        <v>130103</v>
      </c>
      <c r="B1767" t="s">
        <v>3630</v>
      </c>
      <c r="C1767">
        <v>0</v>
      </c>
      <c r="D1767">
        <v>0</v>
      </c>
      <c r="E1767" t="s">
        <v>3630</v>
      </c>
      <c r="F1767" t="s">
        <v>3630</v>
      </c>
    </row>
    <row r="1768" spans="1:6" x14ac:dyDescent="0.25">
      <c r="A1768">
        <v>130803</v>
      </c>
      <c r="B1768" t="s">
        <v>3630</v>
      </c>
      <c r="C1768">
        <v>0</v>
      </c>
      <c r="D1768">
        <v>0</v>
      </c>
      <c r="E1768" t="s">
        <v>3630</v>
      </c>
      <c r="F1768" t="s">
        <v>3630</v>
      </c>
    </row>
    <row r="1769" spans="1:6" x14ac:dyDescent="0.25">
      <c r="A1769">
        <v>133103</v>
      </c>
      <c r="B1769" t="s">
        <v>3630</v>
      </c>
      <c r="C1769">
        <v>0</v>
      </c>
      <c r="D1769">
        <v>0</v>
      </c>
      <c r="E1769" t="s">
        <v>3630</v>
      </c>
      <c r="F1769" t="s">
        <v>3630</v>
      </c>
    </row>
    <row r="1770" spans="1:6" x14ac:dyDescent="0.25">
      <c r="A1770">
        <v>119303</v>
      </c>
      <c r="B1770" t="s">
        <v>3630</v>
      </c>
      <c r="C1770">
        <v>0</v>
      </c>
      <c r="D1770">
        <v>0</v>
      </c>
      <c r="E1770" t="s">
        <v>3630</v>
      </c>
      <c r="F1770" t="s">
        <v>3630</v>
      </c>
    </row>
    <row r="1771" spans="1:6" x14ac:dyDescent="0.25">
      <c r="A1771">
        <v>72603</v>
      </c>
      <c r="B1771" t="s">
        <v>3630</v>
      </c>
      <c r="C1771">
        <v>0</v>
      </c>
      <c r="D1771">
        <v>0</v>
      </c>
      <c r="E1771" t="s">
        <v>3630</v>
      </c>
      <c r="F1771" t="s">
        <v>3630</v>
      </c>
    </row>
    <row r="1772" spans="1:6" x14ac:dyDescent="0.25">
      <c r="A1772">
        <v>113903</v>
      </c>
      <c r="B1772" t="s">
        <v>3630</v>
      </c>
      <c r="C1772">
        <v>0</v>
      </c>
      <c r="D1772">
        <v>0</v>
      </c>
      <c r="E1772" t="s">
        <v>3630</v>
      </c>
      <c r="F1772" t="s">
        <v>3630</v>
      </c>
    </row>
    <row r="1773" spans="1:6" x14ac:dyDescent="0.25">
      <c r="A1773">
        <v>96803</v>
      </c>
      <c r="B1773" t="s">
        <v>3630</v>
      </c>
      <c r="C1773">
        <v>0</v>
      </c>
      <c r="D1773">
        <v>0</v>
      </c>
      <c r="E1773" t="s">
        <v>3630</v>
      </c>
      <c r="F1773" t="s">
        <v>3630</v>
      </c>
    </row>
    <row r="1774" spans="1:6" x14ac:dyDescent="0.25">
      <c r="A1774">
        <v>37103</v>
      </c>
      <c r="B1774" t="s">
        <v>3630</v>
      </c>
      <c r="C1774">
        <v>0</v>
      </c>
      <c r="D1774">
        <v>0</v>
      </c>
      <c r="E1774" t="s">
        <v>3630</v>
      </c>
      <c r="F1774" t="s">
        <v>3630</v>
      </c>
    </row>
    <row r="1775" spans="1:6" x14ac:dyDescent="0.25">
      <c r="A1775">
        <v>167203</v>
      </c>
      <c r="B1775" t="s">
        <v>3630</v>
      </c>
      <c r="C1775">
        <v>0</v>
      </c>
      <c r="D1775">
        <v>0</v>
      </c>
      <c r="E1775" t="s">
        <v>3630</v>
      </c>
      <c r="F1775" t="s">
        <v>3630</v>
      </c>
    </row>
    <row r="1776" spans="1:6" x14ac:dyDescent="0.25">
      <c r="A1776">
        <v>167603</v>
      </c>
      <c r="B1776" t="s">
        <v>3630</v>
      </c>
      <c r="C1776">
        <v>0</v>
      </c>
      <c r="D1776">
        <v>0</v>
      </c>
      <c r="E1776" t="s">
        <v>3630</v>
      </c>
      <c r="F1776" t="s">
        <v>3630</v>
      </c>
    </row>
    <row r="1777" spans="1:6" x14ac:dyDescent="0.25">
      <c r="A1777">
        <v>149303</v>
      </c>
      <c r="B1777" t="s">
        <v>3630</v>
      </c>
      <c r="C1777">
        <v>0</v>
      </c>
      <c r="D1777">
        <v>0</v>
      </c>
      <c r="E1777" t="s">
        <v>3630</v>
      </c>
      <c r="F1777" t="s">
        <v>3630</v>
      </c>
    </row>
    <row r="1778" spans="1:6" x14ac:dyDescent="0.25">
      <c r="A1778">
        <v>539203</v>
      </c>
      <c r="B1778" t="s">
        <v>3630</v>
      </c>
      <c r="C1778">
        <v>0</v>
      </c>
      <c r="D1778">
        <v>0</v>
      </c>
      <c r="E1778" t="s">
        <v>3630</v>
      </c>
      <c r="F1778" t="s">
        <v>3630</v>
      </c>
    </row>
    <row r="1779" spans="1:6" x14ac:dyDescent="0.25">
      <c r="A1779">
        <v>553303</v>
      </c>
      <c r="B1779" t="s">
        <v>3630</v>
      </c>
      <c r="C1779">
        <v>0</v>
      </c>
      <c r="D1779">
        <v>0</v>
      </c>
      <c r="E1779" t="s">
        <v>3630</v>
      </c>
      <c r="F1779" t="s">
        <v>3630</v>
      </c>
    </row>
    <row r="1780" spans="1:6" x14ac:dyDescent="0.25">
      <c r="A1780">
        <v>537203</v>
      </c>
      <c r="B1780" t="s">
        <v>3630</v>
      </c>
      <c r="C1780">
        <v>0</v>
      </c>
      <c r="D1780">
        <v>0</v>
      </c>
      <c r="E1780" t="s">
        <v>3630</v>
      </c>
      <c r="F1780" t="s">
        <v>3630</v>
      </c>
    </row>
    <row r="1781" spans="1:6" x14ac:dyDescent="0.25">
      <c r="A1781">
        <v>537703</v>
      </c>
      <c r="B1781" t="s">
        <v>3630</v>
      </c>
      <c r="C1781">
        <v>0</v>
      </c>
      <c r="D1781">
        <v>0</v>
      </c>
      <c r="E1781" t="s">
        <v>3630</v>
      </c>
      <c r="F1781" t="s">
        <v>3630</v>
      </c>
    </row>
    <row r="1782" spans="1:6" x14ac:dyDescent="0.25">
      <c r="A1782">
        <v>537803</v>
      </c>
      <c r="B1782" t="s">
        <v>3630</v>
      </c>
      <c r="C1782">
        <v>0</v>
      </c>
      <c r="D1782">
        <v>0</v>
      </c>
      <c r="E1782" t="s">
        <v>3630</v>
      </c>
      <c r="F1782" t="s">
        <v>3630</v>
      </c>
    </row>
    <row r="1783" spans="1:6" x14ac:dyDescent="0.25">
      <c r="A1783">
        <v>535403</v>
      </c>
      <c r="B1783" t="s">
        <v>3630</v>
      </c>
      <c r="C1783">
        <v>0</v>
      </c>
      <c r="D1783">
        <v>0</v>
      </c>
      <c r="E1783" t="s">
        <v>3630</v>
      </c>
      <c r="F1783" t="s">
        <v>3630</v>
      </c>
    </row>
    <row r="1784" spans="1:6" x14ac:dyDescent="0.25">
      <c r="A1784">
        <v>537503</v>
      </c>
      <c r="B1784" t="s">
        <v>3630</v>
      </c>
      <c r="C1784">
        <v>0</v>
      </c>
      <c r="D1784">
        <v>0</v>
      </c>
      <c r="E1784" t="s">
        <v>3630</v>
      </c>
      <c r="F1784" t="s">
        <v>3630</v>
      </c>
    </row>
    <row r="1785" spans="1:6" x14ac:dyDescent="0.25">
      <c r="A1785">
        <v>538103</v>
      </c>
      <c r="B1785" t="s">
        <v>3630</v>
      </c>
      <c r="C1785">
        <v>0</v>
      </c>
      <c r="D1785">
        <v>0</v>
      </c>
      <c r="E1785" t="s">
        <v>3630</v>
      </c>
      <c r="F1785" t="s">
        <v>3630</v>
      </c>
    </row>
    <row r="1786" spans="1:6" x14ac:dyDescent="0.25">
      <c r="A1786">
        <v>75403</v>
      </c>
      <c r="B1786" t="s">
        <v>3630</v>
      </c>
      <c r="C1786">
        <v>0</v>
      </c>
      <c r="D1786">
        <v>0</v>
      </c>
      <c r="E1786" t="s">
        <v>3630</v>
      </c>
      <c r="F1786" t="s">
        <v>3630</v>
      </c>
    </row>
    <row r="1787" spans="1:6" x14ac:dyDescent="0.25">
      <c r="A1787">
        <v>135503</v>
      </c>
      <c r="B1787" t="s">
        <v>3630</v>
      </c>
      <c r="C1787">
        <v>0</v>
      </c>
      <c r="D1787">
        <v>0</v>
      </c>
      <c r="E1787" t="s">
        <v>3630</v>
      </c>
      <c r="F1787" t="s">
        <v>3630</v>
      </c>
    </row>
    <row r="1788" spans="1:6" x14ac:dyDescent="0.25">
      <c r="A1788">
        <v>138003</v>
      </c>
      <c r="B1788" t="s">
        <v>3630</v>
      </c>
      <c r="C1788">
        <v>0</v>
      </c>
      <c r="D1788">
        <v>0</v>
      </c>
      <c r="E1788" t="s">
        <v>3630</v>
      </c>
      <c r="F1788" t="s">
        <v>3630</v>
      </c>
    </row>
    <row r="1789" spans="1:6" x14ac:dyDescent="0.25">
      <c r="A1789">
        <v>120803</v>
      </c>
      <c r="B1789" t="s">
        <v>3630</v>
      </c>
      <c r="C1789">
        <v>0</v>
      </c>
      <c r="D1789">
        <v>0</v>
      </c>
      <c r="E1789" t="s">
        <v>3630</v>
      </c>
      <c r="F1789" t="s">
        <v>3630</v>
      </c>
    </row>
    <row r="1790" spans="1:6" x14ac:dyDescent="0.25">
      <c r="A1790">
        <v>372803</v>
      </c>
      <c r="B1790" t="s">
        <v>3630</v>
      </c>
      <c r="C1790">
        <v>0</v>
      </c>
      <c r="D1790">
        <v>0</v>
      </c>
      <c r="E1790" t="s">
        <v>3630</v>
      </c>
      <c r="F1790" t="s">
        <v>3630</v>
      </c>
    </row>
    <row r="1791" spans="1:6" x14ac:dyDescent="0.25">
      <c r="A1791">
        <v>90303</v>
      </c>
      <c r="B1791" t="s">
        <v>3630</v>
      </c>
      <c r="C1791">
        <v>0</v>
      </c>
      <c r="D1791">
        <v>0</v>
      </c>
      <c r="E1791" t="s">
        <v>3630</v>
      </c>
      <c r="F1791" t="s">
        <v>3630</v>
      </c>
    </row>
    <row r="1792" spans="1:6" x14ac:dyDescent="0.25">
      <c r="A1792">
        <v>168703</v>
      </c>
      <c r="B1792" t="s">
        <v>3630</v>
      </c>
      <c r="C1792">
        <v>0</v>
      </c>
      <c r="D1792">
        <v>0</v>
      </c>
      <c r="E1792" t="s">
        <v>3630</v>
      </c>
      <c r="F1792" t="s">
        <v>3630</v>
      </c>
    </row>
    <row r="1793" spans="1:6" x14ac:dyDescent="0.25">
      <c r="A1793">
        <v>104203</v>
      </c>
      <c r="B1793" t="s">
        <v>3630</v>
      </c>
      <c r="C1793">
        <v>0</v>
      </c>
      <c r="D1793">
        <v>0</v>
      </c>
      <c r="E1793" t="s">
        <v>3630</v>
      </c>
      <c r="F1793" t="s">
        <v>3630</v>
      </c>
    </row>
    <row r="1794" spans="1:6" x14ac:dyDescent="0.25">
      <c r="A1794">
        <v>112603</v>
      </c>
      <c r="B1794" t="s">
        <v>3630</v>
      </c>
      <c r="C1794">
        <v>0</v>
      </c>
      <c r="D1794">
        <v>0</v>
      </c>
      <c r="E1794" t="s">
        <v>3630</v>
      </c>
      <c r="F1794" t="s">
        <v>3630</v>
      </c>
    </row>
    <row r="1795" spans="1:6" x14ac:dyDescent="0.25">
      <c r="A1795">
        <v>114003</v>
      </c>
      <c r="B1795" t="s">
        <v>3630</v>
      </c>
      <c r="C1795">
        <v>0</v>
      </c>
      <c r="D1795">
        <v>0</v>
      </c>
      <c r="E1795" t="s">
        <v>3630</v>
      </c>
      <c r="F1795" t="s">
        <v>3630</v>
      </c>
    </row>
    <row r="1796" spans="1:6" x14ac:dyDescent="0.25">
      <c r="A1796">
        <v>166503</v>
      </c>
      <c r="B1796" t="s">
        <v>3630</v>
      </c>
      <c r="C1796">
        <v>0</v>
      </c>
      <c r="D1796">
        <v>0</v>
      </c>
      <c r="E1796" t="s">
        <v>3630</v>
      </c>
      <c r="F1796" t="s">
        <v>3630</v>
      </c>
    </row>
    <row r="1797" spans="1:6" x14ac:dyDescent="0.25">
      <c r="A1797">
        <v>151003</v>
      </c>
      <c r="B1797" t="s">
        <v>3630</v>
      </c>
      <c r="C1797">
        <v>0</v>
      </c>
      <c r="D1797">
        <v>0</v>
      </c>
      <c r="E1797" t="s">
        <v>3630</v>
      </c>
      <c r="F1797" t="s">
        <v>3630</v>
      </c>
    </row>
    <row r="1798" spans="1:6" x14ac:dyDescent="0.25">
      <c r="A1798">
        <v>412103</v>
      </c>
      <c r="B1798" t="s">
        <v>3630</v>
      </c>
      <c r="C1798">
        <v>0</v>
      </c>
      <c r="D1798">
        <v>0</v>
      </c>
      <c r="E1798" t="s">
        <v>3630</v>
      </c>
      <c r="F1798" t="s">
        <v>3630</v>
      </c>
    </row>
    <row r="1799" spans="1:6" x14ac:dyDescent="0.25">
      <c r="A1799">
        <v>633203</v>
      </c>
      <c r="B1799" t="s">
        <v>3630</v>
      </c>
      <c r="C1799">
        <v>0</v>
      </c>
      <c r="D1799">
        <v>0</v>
      </c>
      <c r="E1799" t="s">
        <v>3630</v>
      </c>
      <c r="F1799" t="s">
        <v>3630</v>
      </c>
    </row>
    <row r="1800" spans="1:6" x14ac:dyDescent="0.25">
      <c r="A1800">
        <v>152903</v>
      </c>
      <c r="B1800" t="s">
        <v>3630</v>
      </c>
      <c r="C1800">
        <v>0</v>
      </c>
      <c r="D1800">
        <v>0</v>
      </c>
      <c r="E1800" t="s">
        <v>3630</v>
      </c>
      <c r="F1800" t="s">
        <v>3630</v>
      </c>
    </row>
    <row r="1801" spans="1:6" x14ac:dyDescent="0.25">
      <c r="A1801">
        <v>95703</v>
      </c>
      <c r="B1801" t="s">
        <v>3630</v>
      </c>
      <c r="C1801">
        <v>0</v>
      </c>
      <c r="D1801">
        <v>0</v>
      </c>
      <c r="E1801" t="s">
        <v>3630</v>
      </c>
      <c r="F1801" t="s">
        <v>3630</v>
      </c>
    </row>
    <row r="1802" spans="1:6" x14ac:dyDescent="0.25">
      <c r="A1802">
        <v>157703</v>
      </c>
      <c r="B1802" t="s">
        <v>3630</v>
      </c>
      <c r="C1802">
        <v>0</v>
      </c>
      <c r="D1802">
        <v>0</v>
      </c>
      <c r="E1802" t="s">
        <v>3630</v>
      </c>
      <c r="F1802" t="s">
        <v>3630</v>
      </c>
    </row>
    <row r="1803" spans="1:6" x14ac:dyDescent="0.25">
      <c r="A1803">
        <v>187003</v>
      </c>
      <c r="B1803" t="s">
        <v>3630</v>
      </c>
      <c r="C1803">
        <v>0</v>
      </c>
      <c r="D1803">
        <v>0</v>
      </c>
      <c r="E1803" t="s">
        <v>3630</v>
      </c>
      <c r="F1803" t="s">
        <v>3630</v>
      </c>
    </row>
    <row r="1804" spans="1:6" x14ac:dyDescent="0.25">
      <c r="A1804">
        <v>189603</v>
      </c>
      <c r="B1804" t="s">
        <v>3630</v>
      </c>
      <c r="C1804">
        <v>0</v>
      </c>
      <c r="D1804">
        <v>0</v>
      </c>
      <c r="E1804" t="s">
        <v>3630</v>
      </c>
      <c r="F1804" t="s">
        <v>3630</v>
      </c>
    </row>
    <row r="1805" spans="1:6" x14ac:dyDescent="0.25">
      <c r="A1805">
        <v>193103</v>
      </c>
      <c r="B1805" t="s">
        <v>3630</v>
      </c>
      <c r="C1805">
        <v>0</v>
      </c>
      <c r="D1805">
        <v>0</v>
      </c>
      <c r="E1805" t="s">
        <v>3630</v>
      </c>
      <c r="F1805" t="s">
        <v>3630</v>
      </c>
    </row>
    <row r="1806" spans="1:6" x14ac:dyDescent="0.25">
      <c r="A1806">
        <v>140903</v>
      </c>
      <c r="B1806" t="s">
        <v>3630</v>
      </c>
      <c r="C1806">
        <v>0</v>
      </c>
      <c r="D1806">
        <v>0</v>
      </c>
      <c r="E1806" t="s">
        <v>3630</v>
      </c>
      <c r="F1806" t="s">
        <v>3630</v>
      </c>
    </row>
    <row r="1807" spans="1:6" x14ac:dyDescent="0.25">
      <c r="A1807">
        <v>3099303</v>
      </c>
      <c r="B1807" t="s">
        <v>3630</v>
      </c>
      <c r="C1807">
        <v>0</v>
      </c>
      <c r="D1807">
        <v>0</v>
      </c>
      <c r="E1807" t="s">
        <v>3630</v>
      </c>
      <c r="F1807" t="s">
        <v>3630</v>
      </c>
    </row>
    <row r="1808" spans="1:6" x14ac:dyDescent="0.25">
      <c r="A1808">
        <v>255003</v>
      </c>
      <c r="B1808" t="s">
        <v>3630</v>
      </c>
      <c r="C1808">
        <v>0</v>
      </c>
      <c r="D1808">
        <v>0</v>
      </c>
      <c r="E1808" t="s">
        <v>3630</v>
      </c>
      <c r="F1808" t="s">
        <v>3630</v>
      </c>
    </row>
    <row r="1809" spans="1:6" x14ac:dyDescent="0.25">
      <c r="A1809">
        <v>303803</v>
      </c>
      <c r="B1809" t="s">
        <v>3630</v>
      </c>
      <c r="C1809">
        <v>0</v>
      </c>
      <c r="D1809">
        <v>0</v>
      </c>
      <c r="E1809" t="s">
        <v>3630</v>
      </c>
      <c r="F1809" t="s">
        <v>3630</v>
      </c>
    </row>
    <row r="1810" spans="1:6" x14ac:dyDescent="0.25">
      <c r="A1810">
        <v>5443103</v>
      </c>
      <c r="B1810" t="s">
        <v>3630</v>
      </c>
      <c r="C1810">
        <v>0</v>
      </c>
      <c r="D1810">
        <v>0</v>
      </c>
      <c r="E1810" t="s">
        <v>3630</v>
      </c>
      <c r="F1810" t="s">
        <v>3630</v>
      </c>
    </row>
    <row r="1811" spans="1:6" x14ac:dyDescent="0.25">
      <c r="A1811">
        <v>362703</v>
      </c>
      <c r="B1811" t="s">
        <v>3630</v>
      </c>
      <c r="C1811">
        <v>0</v>
      </c>
      <c r="D1811">
        <v>0</v>
      </c>
      <c r="E1811" t="s">
        <v>3630</v>
      </c>
      <c r="F1811" t="s">
        <v>3630</v>
      </c>
    </row>
    <row r="1812" spans="1:6" x14ac:dyDescent="0.25">
      <c r="A1812">
        <v>73003</v>
      </c>
      <c r="B1812" t="s">
        <v>3630</v>
      </c>
      <c r="C1812">
        <v>0</v>
      </c>
      <c r="D1812">
        <v>0</v>
      </c>
      <c r="E1812" t="s">
        <v>3630</v>
      </c>
      <c r="F1812" t="s">
        <v>3630</v>
      </c>
    </row>
    <row r="1813" spans="1:6" x14ac:dyDescent="0.25">
      <c r="A1813">
        <v>74303</v>
      </c>
      <c r="B1813" t="s">
        <v>3630</v>
      </c>
      <c r="C1813">
        <v>0</v>
      </c>
      <c r="D1813">
        <v>0</v>
      </c>
      <c r="E1813" t="s">
        <v>3630</v>
      </c>
      <c r="F1813" t="s">
        <v>3630</v>
      </c>
    </row>
    <row r="1814" spans="1:6" x14ac:dyDescent="0.25">
      <c r="A1814">
        <v>75103</v>
      </c>
      <c r="B1814" t="s">
        <v>3630</v>
      </c>
      <c r="C1814">
        <v>0</v>
      </c>
      <c r="D1814">
        <v>0</v>
      </c>
      <c r="E1814" t="s">
        <v>3630</v>
      </c>
      <c r="F1814" t="s">
        <v>3630</v>
      </c>
    </row>
    <row r="1815" spans="1:6" x14ac:dyDescent="0.25">
      <c r="A1815">
        <v>133403</v>
      </c>
      <c r="B1815" t="s">
        <v>3630</v>
      </c>
      <c r="C1815">
        <v>0</v>
      </c>
      <c r="D1815">
        <v>0</v>
      </c>
      <c r="E1815" t="s">
        <v>3630</v>
      </c>
      <c r="F1815" t="s">
        <v>3630</v>
      </c>
    </row>
    <row r="1816" spans="1:6" x14ac:dyDescent="0.25">
      <c r="A1816">
        <v>57503</v>
      </c>
      <c r="B1816" t="s">
        <v>3630</v>
      </c>
      <c r="C1816">
        <v>0</v>
      </c>
      <c r="D1816">
        <v>0</v>
      </c>
      <c r="E1816" t="s">
        <v>3630</v>
      </c>
      <c r="F1816" t="s">
        <v>3630</v>
      </c>
    </row>
    <row r="1817" spans="1:6" x14ac:dyDescent="0.25">
      <c r="A1817">
        <v>78803</v>
      </c>
      <c r="B1817" t="s">
        <v>3630</v>
      </c>
      <c r="C1817">
        <v>0</v>
      </c>
      <c r="D1817">
        <v>0</v>
      </c>
      <c r="E1817" t="s">
        <v>3630</v>
      </c>
      <c r="F1817" t="s">
        <v>3630</v>
      </c>
    </row>
    <row r="1818" spans="1:6" x14ac:dyDescent="0.25">
      <c r="A1818">
        <v>70003</v>
      </c>
      <c r="B1818" t="s">
        <v>3630</v>
      </c>
      <c r="C1818">
        <v>0</v>
      </c>
      <c r="D1818">
        <v>0</v>
      </c>
      <c r="E1818" t="s">
        <v>3630</v>
      </c>
      <c r="F1818" t="s">
        <v>3630</v>
      </c>
    </row>
    <row r="1819" spans="1:6" x14ac:dyDescent="0.25">
      <c r="A1819">
        <v>72003</v>
      </c>
      <c r="B1819" t="s">
        <v>3630</v>
      </c>
      <c r="C1819">
        <v>0</v>
      </c>
      <c r="D1819">
        <v>0</v>
      </c>
      <c r="E1819" t="s">
        <v>3630</v>
      </c>
      <c r="F1819" t="s">
        <v>3630</v>
      </c>
    </row>
    <row r="1820" spans="1:6" x14ac:dyDescent="0.25">
      <c r="A1820">
        <v>100103</v>
      </c>
      <c r="B1820" t="s">
        <v>3630</v>
      </c>
      <c r="C1820">
        <v>0</v>
      </c>
      <c r="D1820">
        <v>0</v>
      </c>
      <c r="E1820" t="s">
        <v>3630</v>
      </c>
      <c r="F1820" t="s">
        <v>3630</v>
      </c>
    </row>
    <row r="1821" spans="1:6" x14ac:dyDescent="0.25">
      <c r="A1821">
        <v>70503</v>
      </c>
      <c r="B1821" t="s">
        <v>3630</v>
      </c>
      <c r="C1821">
        <v>0</v>
      </c>
      <c r="D1821">
        <v>0</v>
      </c>
      <c r="E1821" t="s">
        <v>3630</v>
      </c>
      <c r="F1821" t="s">
        <v>3630</v>
      </c>
    </row>
    <row r="1822" spans="1:6" x14ac:dyDescent="0.25">
      <c r="A1822">
        <v>129103</v>
      </c>
      <c r="B1822" t="s">
        <v>3630</v>
      </c>
      <c r="C1822">
        <v>0</v>
      </c>
      <c r="D1822">
        <v>0</v>
      </c>
      <c r="E1822" t="s">
        <v>3630</v>
      </c>
      <c r="F1822" t="s">
        <v>3630</v>
      </c>
    </row>
    <row r="1823" spans="1:6" x14ac:dyDescent="0.25">
      <c r="A1823">
        <v>159703</v>
      </c>
      <c r="B1823" t="s">
        <v>3630</v>
      </c>
      <c r="C1823">
        <v>0</v>
      </c>
      <c r="D1823">
        <v>0</v>
      </c>
      <c r="E1823" t="s">
        <v>3630</v>
      </c>
      <c r="F1823" t="s">
        <v>3630</v>
      </c>
    </row>
    <row r="1824" spans="1:6" x14ac:dyDescent="0.25">
      <c r="A1824">
        <v>103903</v>
      </c>
      <c r="B1824" t="s">
        <v>3630</v>
      </c>
      <c r="C1824">
        <v>0</v>
      </c>
      <c r="D1824">
        <v>0</v>
      </c>
      <c r="E1824" t="s">
        <v>3630</v>
      </c>
      <c r="F1824" t="s">
        <v>3630</v>
      </c>
    </row>
    <row r="1825" spans="1:6" x14ac:dyDescent="0.25">
      <c r="A1825">
        <v>112103</v>
      </c>
      <c r="B1825" t="s">
        <v>3630</v>
      </c>
      <c r="C1825">
        <v>0</v>
      </c>
      <c r="D1825">
        <v>0</v>
      </c>
      <c r="E1825" t="s">
        <v>3630</v>
      </c>
      <c r="F1825" t="s">
        <v>3630</v>
      </c>
    </row>
    <row r="1826" spans="1:6" x14ac:dyDescent="0.25">
      <c r="A1826">
        <v>152803</v>
      </c>
      <c r="B1826" t="s">
        <v>3630</v>
      </c>
      <c r="C1826">
        <v>0</v>
      </c>
      <c r="D1826">
        <v>0</v>
      </c>
      <c r="E1826" t="s">
        <v>3630</v>
      </c>
      <c r="F1826" t="s">
        <v>3630</v>
      </c>
    </row>
    <row r="1827" spans="1:6" x14ac:dyDescent="0.25">
      <c r="A1827">
        <v>189903</v>
      </c>
      <c r="B1827" t="s">
        <v>3630</v>
      </c>
      <c r="C1827">
        <v>0</v>
      </c>
      <c r="D1827">
        <v>0</v>
      </c>
      <c r="E1827" t="s">
        <v>3630</v>
      </c>
      <c r="F1827" t="s">
        <v>3630</v>
      </c>
    </row>
    <row r="1828" spans="1:6" x14ac:dyDescent="0.25">
      <c r="A1828">
        <v>5069403</v>
      </c>
      <c r="B1828" t="s">
        <v>3630</v>
      </c>
      <c r="C1828">
        <v>0</v>
      </c>
      <c r="D1828">
        <v>0</v>
      </c>
      <c r="E1828" t="s">
        <v>3630</v>
      </c>
      <c r="F1828" t="s">
        <v>3630</v>
      </c>
    </row>
    <row r="1829" spans="1:6" x14ac:dyDescent="0.25">
      <c r="A1829">
        <v>5446003</v>
      </c>
      <c r="B1829" t="s">
        <v>3630</v>
      </c>
      <c r="C1829">
        <v>0</v>
      </c>
      <c r="D1829">
        <v>0</v>
      </c>
      <c r="E1829" t="s">
        <v>3630</v>
      </c>
      <c r="F1829" t="s">
        <v>3630</v>
      </c>
    </row>
    <row r="1830" spans="1:6" x14ac:dyDescent="0.25">
      <c r="A1830">
        <v>5445803</v>
      </c>
      <c r="B1830" t="s">
        <v>3630</v>
      </c>
      <c r="C1830">
        <v>0</v>
      </c>
      <c r="D1830">
        <v>0</v>
      </c>
      <c r="E1830" t="s">
        <v>3630</v>
      </c>
      <c r="F1830" t="s">
        <v>3630</v>
      </c>
    </row>
    <row r="1831" spans="1:6" x14ac:dyDescent="0.25">
      <c r="A1831">
        <v>5444803</v>
      </c>
      <c r="B1831" t="s">
        <v>3630</v>
      </c>
      <c r="C1831">
        <v>0</v>
      </c>
      <c r="D1831">
        <v>0</v>
      </c>
      <c r="E1831" t="s">
        <v>3630</v>
      </c>
      <c r="F1831" t="s">
        <v>3630</v>
      </c>
    </row>
    <row r="1832" spans="1:6" x14ac:dyDescent="0.25">
      <c r="A1832">
        <v>312603</v>
      </c>
      <c r="B1832" t="s">
        <v>3630</v>
      </c>
      <c r="C1832">
        <v>0</v>
      </c>
      <c r="D1832">
        <v>0</v>
      </c>
      <c r="E1832" t="s">
        <v>3630</v>
      </c>
      <c r="F1832" t="s">
        <v>3630</v>
      </c>
    </row>
    <row r="1833" spans="1:6" x14ac:dyDescent="0.25">
      <c r="A1833">
        <v>312903</v>
      </c>
      <c r="B1833" t="s">
        <v>3630</v>
      </c>
      <c r="C1833">
        <v>0</v>
      </c>
      <c r="D1833">
        <v>0</v>
      </c>
      <c r="E1833" t="s">
        <v>3630</v>
      </c>
      <c r="F1833" t="s">
        <v>3630</v>
      </c>
    </row>
    <row r="1834" spans="1:6" x14ac:dyDescent="0.25">
      <c r="A1834">
        <v>313003</v>
      </c>
      <c r="B1834" t="s">
        <v>3630</v>
      </c>
      <c r="C1834">
        <v>0</v>
      </c>
      <c r="D1834">
        <v>0</v>
      </c>
      <c r="E1834" t="s">
        <v>3630</v>
      </c>
      <c r="F1834" t="s">
        <v>3630</v>
      </c>
    </row>
    <row r="1835" spans="1:6" x14ac:dyDescent="0.25">
      <c r="A1835">
        <v>313503</v>
      </c>
      <c r="B1835" t="s">
        <v>3630</v>
      </c>
      <c r="C1835">
        <v>0</v>
      </c>
      <c r="D1835">
        <v>0</v>
      </c>
      <c r="E1835" t="s">
        <v>3630</v>
      </c>
      <c r="F1835" t="s">
        <v>3630</v>
      </c>
    </row>
    <row r="1836" spans="1:6" x14ac:dyDescent="0.25">
      <c r="A1836">
        <v>314203</v>
      </c>
      <c r="B1836" t="s">
        <v>3630</v>
      </c>
      <c r="C1836">
        <v>0</v>
      </c>
      <c r="D1836">
        <v>0</v>
      </c>
      <c r="E1836" t="s">
        <v>3630</v>
      </c>
      <c r="F1836" t="s">
        <v>3630</v>
      </c>
    </row>
    <row r="1837" spans="1:6" x14ac:dyDescent="0.25">
      <c r="A1837">
        <v>5445703</v>
      </c>
      <c r="B1837" t="s">
        <v>3630</v>
      </c>
      <c r="C1837">
        <v>0</v>
      </c>
      <c r="D1837">
        <v>0</v>
      </c>
      <c r="E1837" t="s">
        <v>3630</v>
      </c>
      <c r="F1837" t="s">
        <v>3630</v>
      </c>
    </row>
    <row r="1838" spans="1:6" x14ac:dyDescent="0.25">
      <c r="A1838">
        <v>5445903</v>
      </c>
      <c r="B1838" t="s">
        <v>3630</v>
      </c>
      <c r="C1838">
        <v>0</v>
      </c>
      <c r="D1838">
        <v>0</v>
      </c>
      <c r="E1838" t="s">
        <v>3630</v>
      </c>
      <c r="F1838" t="s">
        <v>3630</v>
      </c>
    </row>
    <row r="1839" spans="1:6" x14ac:dyDescent="0.25">
      <c r="A1839">
        <v>314803</v>
      </c>
      <c r="B1839" t="s">
        <v>3630</v>
      </c>
      <c r="C1839">
        <v>0</v>
      </c>
      <c r="D1839">
        <v>0</v>
      </c>
      <c r="E1839" t="s">
        <v>3630</v>
      </c>
      <c r="F1839" t="s">
        <v>3630</v>
      </c>
    </row>
    <row r="1840" spans="1:6" x14ac:dyDescent="0.25">
      <c r="A1840">
        <v>301503</v>
      </c>
      <c r="B1840" t="s">
        <v>3630</v>
      </c>
      <c r="C1840">
        <v>0</v>
      </c>
      <c r="D1840">
        <v>0</v>
      </c>
      <c r="E1840" t="s">
        <v>3630</v>
      </c>
      <c r="F1840" t="s">
        <v>3630</v>
      </c>
    </row>
    <row r="1841" spans="1:6" x14ac:dyDescent="0.25">
      <c r="A1841">
        <v>302103</v>
      </c>
      <c r="B1841" t="s">
        <v>3630</v>
      </c>
      <c r="C1841">
        <v>0</v>
      </c>
      <c r="D1841">
        <v>0</v>
      </c>
      <c r="E1841" t="s">
        <v>3630</v>
      </c>
      <c r="F1841" t="s">
        <v>3630</v>
      </c>
    </row>
    <row r="1842" spans="1:6" x14ac:dyDescent="0.25">
      <c r="A1842">
        <v>361903</v>
      </c>
      <c r="B1842" t="s">
        <v>3630</v>
      </c>
      <c r="C1842">
        <v>0</v>
      </c>
      <c r="D1842">
        <v>0</v>
      </c>
      <c r="E1842" t="s">
        <v>3630</v>
      </c>
      <c r="F1842" t="s">
        <v>3630</v>
      </c>
    </row>
    <row r="1843" spans="1:6" x14ac:dyDescent="0.25">
      <c r="A1843">
        <v>362003</v>
      </c>
      <c r="B1843" t="s">
        <v>3630</v>
      </c>
      <c r="C1843">
        <v>0</v>
      </c>
      <c r="D1843">
        <v>0</v>
      </c>
      <c r="E1843" t="s">
        <v>3630</v>
      </c>
      <c r="F1843" t="s">
        <v>3630</v>
      </c>
    </row>
    <row r="1844" spans="1:6" x14ac:dyDescent="0.25">
      <c r="A1844">
        <v>134503</v>
      </c>
      <c r="B1844" t="s">
        <v>3630</v>
      </c>
      <c r="C1844">
        <v>0</v>
      </c>
      <c r="D1844">
        <v>0</v>
      </c>
      <c r="E1844" t="s">
        <v>3630</v>
      </c>
      <c r="F1844" t="s">
        <v>3630</v>
      </c>
    </row>
    <row r="1845" spans="1:6" x14ac:dyDescent="0.25">
      <c r="A1845">
        <v>123703</v>
      </c>
      <c r="B1845" t="s">
        <v>3630</v>
      </c>
      <c r="C1845">
        <v>0</v>
      </c>
      <c r="D1845">
        <v>0</v>
      </c>
      <c r="E1845" t="s">
        <v>3630</v>
      </c>
      <c r="F1845" t="s">
        <v>3630</v>
      </c>
    </row>
    <row r="1846" spans="1:6" x14ac:dyDescent="0.25">
      <c r="A1846">
        <v>124103</v>
      </c>
      <c r="B1846" t="s">
        <v>3630</v>
      </c>
      <c r="C1846">
        <v>0</v>
      </c>
      <c r="D1846">
        <v>0</v>
      </c>
      <c r="E1846" t="s">
        <v>3630</v>
      </c>
      <c r="F1846" t="s">
        <v>3630</v>
      </c>
    </row>
    <row r="1847" spans="1:6" x14ac:dyDescent="0.25">
      <c r="A1847">
        <v>124703</v>
      </c>
      <c r="B1847" t="s">
        <v>3630</v>
      </c>
      <c r="C1847">
        <v>0</v>
      </c>
      <c r="D1847">
        <v>0</v>
      </c>
      <c r="E1847" t="s">
        <v>3630</v>
      </c>
      <c r="F1847" t="s">
        <v>3630</v>
      </c>
    </row>
    <row r="1848" spans="1:6" x14ac:dyDescent="0.25">
      <c r="A1848">
        <v>363503</v>
      </c>
      <c r="B1848" t="s">
        <v>3630</v>
      </c>
      <c r="C1848">
        <v>0</v>
      </c>
      <c r="D1848">
        <v>0</v>
      </c>
      <c r="E1848" t="s">
        <v>3630</v>
      </c>
      <c r="F1848" t="s">
        <v>3630</v>
      </c>
    </row>
    <row r="1849" spans="1:6" x14ac:dyDescent="0.25">
      <c r="A1849">
        <v>803403</v>
      </c>
      <c r="B1849" t="s">
        <v>3630</v>
      </c>
      <c r="C1849">
        <v>0</v>
      </c>
      <c r="D1849">
        <v>0</v>
      </c>
      <c r="E1849" t="s">
        <v>3630</v>
      </c>
      <c r="F1849" t="s">
        <v>3630</v>
      </c>
    </row>
    <row r="1850" spans="1:6" x14ac:dyDescent="0.25">
      <c r="A1850">
        <v>943203</v>
      </c>
      <c r="B1850" t="s">
        <v>3630</v>
      </c>
      <c r="C1850">
        <v>0</v>
      </c>
      <c r="D1850">
        <v>0</v>
      </c>
      <c r="E1850" t="s">
        <v>3630</v>
      </c>
      <c r="F1850" t="s">
        <v>3630</v>
      </c>
    </row>
    <row r="1851" spans="1:6" x14ac:dyDescent="0.25">
      <c r="A1851">
        <v>94403</v>
      </c>
      <c r="B1851" t="s">
        <v>3630</v>
      </c>
      <c r="C1851">
        <v>0</v>
      </c>
      <c r="D1851">
        <v>0</v>
      </c>
      <c r="E1851" t="s">
        <v>3630</v>
      </c>
      <c r="F1851" t="s">
        <v>3630</v>
      </c>
    </row>
    <row r="1852" spans="1:6" x14ac:dyDescent="0.25">
      <c r="A1852">
        <v>119503</v>
      </c>
      <c r="B1852" t="s">
        <v>3630</v>
      </c>
      <c r="C1852">
        <v>0</v>
      </c>
      <c r="D1852">
        <v>0</v>
      </c>
      <c r="E1852" t="s">
        <v>3630</v>
      </c>
      <c r="F1852" t="s">
        <v>3630</v>
      </c>
    </row>
    <row r="1853" spans="1:6" x14ac:dyDescent="0.25">
      <c r="A1853">
        <v>151203</v>
      </c>
      <c r="B1853" t="s">
        <v>3630</v>
      </c>
      <c r="C1853">
        <v>0</v>
      </c>
      <c r="D1853">
        <v>0</v>
      </c>
      <c r="E1853" t="s">
        <v>3630</v>
      </c>
      <c r="F1853" t="s">
        <v>3630</v>
      </c>
    </row>
    <row r="1854" spans="1:6" x14ac:dyDescent="0.25">
      <c r="A1854">
        <v>154103</v>
      </c>
      <c r="B1854" t="s">
        <v>3630</v>
      </c>
      <c r="C1854">
        <v>0</v>
      </c>
      <c r="D1854">
        <v>0</v>
      </c>
      <c r="E1854" t="s">
        <v>3630</v>
      </c>
      <c r="F1854" t="s">
        <v>3630</v>
      </c>
    </row>
    <row r="1855" spans="1:6" x14ac:dyDescent="0.25">
      <c r="A1855">
        <v>154603</v>
      </c>
      <c r="B1855" t="s">
        <v>3630</v>
      </c>
      <c r="C1855">
        <v>0</v>
      </c>
      <c r="D1855">
        <v>0</v>
      </c>
      <c r="E1855" t="s">
        <v>3630</v>
      </c>
      <c r="F1855" t="s">
        <v>3630</v>
      </c>
    </row>
    <row r="1856" spans="1:6" x14ac:dyDescent="0.25">
      <c r="A1856">
        <v>155203</v>
      </c>
      <c r="B1856" t="s">
        <v>3630</v>
      </c>
      <c r="C1856">
        <v>0</v>
      </c>
      <c r="D1856">
        <v>0</v>
      </c>
      <c r="E1856" t="s">
        <v>3630</v>
      </c>
      <c r="F1856" t="s">
        <v>3630</v>
      </c>
    </row>
    <row r="1857" spans="1:6" x14ac:dyDescent="0.25">
      <c r="A1857">
        <v>156403</v>
      </c>
      <c r="B1857" t="s">
        <v>3630</v>
      </c>
      <c r="C1857">
        <v>0</v>
      </c>
      <c r="D1857">
        <v>0</v>
      </c>
      <c r="E1857" t="s">
        <v>3630</v>
      </c>
      <c r="F1857" t="s">
        <v>3630</v>
      </c>
    </row>
    <row r="1858" spans="1:6" x14ac:dyDescent="0.25">
      <c r="A1858">
        <v>187503</v>
      </c>
      <c r="B1858" t="s">
        <v>3630</v>
      </c>
      <c r="C1858">
        <v>0</v>
      </c>
      <c r="D1858">
        <v>0</v>
      </c>
      <c r="E1858" t="s">
        <v>3630</v>
      </c>
      <c r="F1858" t="s">
        <v>3630</v>
      </c>
    </row>
    <row r="1859" spans="1:6" x14ac:dyDescent="0.25">
      <c r="A1859">
        <v>975203</v>
      </c>
      <c r="B1859" t="s">
        <v>3630</v>
      </c>
      <c r="C1859">
        <v>0</v>
      </c>
      <c r="D1859">
        <v>0</v>
      </c>
      <c r="E1859" t="s">
        <v>3630</v>
      </c>
      <c r="F1859" t="s">
        <v>3630</v>
      </c>
    </row>
    <row r="1860" spans="1:6" x14ac:dyDescent="0.25">
      <c r="A1860">
        <v>1293303</v>
      </c>
      <c r="B1860" t="s">
        <v>3630</v>
      </c>
      <c r="C1860">
        <v>0</v>
      </c>
      <c r="D1860">
        <v>0</v>
      </c>
      <c r="E1860" t="s">
        <v>3630</v>
      </c>
      <c r="F1860" t="s">
        <v>3630</v>
      </c>
    </row>
    <row r="1861" spans="1:6" x14ac:dyDescent="0.25">
      <c r="A1861">
        <v>1293503</v>
      </c>
      <c r="B1861" t="s">
        <v>3630</v>
      </c>
      <c r="C1861">
        <v>0</v>
      </c>
      <c r="D1861">
        <v>0</v>
      </c>
      <c r="E1861" t="s">
        <v>3630</v>
      </c>
      <c r="F1861" t="s">
        <v>3630</v>
      </c>
    </row>
    <row r="1862" spans="1:6" x14ac:dyDescent="0.25">
      <c r="A1862">
        <v>189003</v>
      </c>
      <c r="B1862" t="s">
        <v>3630</v>
      </c>
      <c r="C1862">
        <v>0</v>
      </c>
      <c r="D1862">
        <v>0</v>
      </c>
      <c r="E1862" t="s">
        <v>3630</v>
      </c>
      <c r="F1862" t="s">
        <v>3630</v>
      </c>
    </row>
    <row r="1863" spans="1:6" x14ac:dyDescent="0.25">
      <c r="A1863">
        <v>188703</v>
      </c>
      <c r="B1863" t="s">
        <v>3630</v>
      </c>
      <c r="C1863">
        <v>0</v>
      </c>
      <c r="D1863">
        <v>0</v>
      </c>
      <c r="E1863" t="s">
        <v>3630</v>
      </c>
      <c r="F1863" t="s">
        <v>3630</v>
      </c>
    </row>
    <row r="1864" spans="1:6" x14ac:dyDescent="0.25">
      <c r="A1864">
        <v>1299403</v>
      </c>
      <c r="B1864" t="s">
        <v>3630</v>
      </c>
      <c r="C1864">
        <v>0</v>
      </c>
      <c r="D1864">
        <v>0</v>
      </c>
      <c r="E1864" t="s">
        <v>3630</v>
      </c>
      <c r="F1864" t="s">
        <v>3630</v>
      </c>
    </row>
    <row r="1865" spans="1:6" x14ac:dyDescent="0.25">
      <c r="A1865">
        <v>94903</v>
      </c>
      <c r="B1865" t="s">
        <v>3630</v>
      </c>
      <c r="C1865">
        <v>0</v>
      </c>
      <c r="D1865">
        <v>0</v>
      </c>
      <c r="E1865" t="s">
        <v>3630</v>
      </c>
      <c r="F1865" t="s">
        <v>3630</v>
      </c>
    </row>
    <row r="1866" spans="1:6" x14ac:dyDescent="0.25">
      <c r="A1866">
        <v>98803</v>
      </c>
      <c r="B1866" t="s">
        <v>3630</v>
      </c>
      <c r="C1866">
        <v>0</v>
      </c>
      <c r="D1866">
        <v>0</v>
      </c>
      <c r="E1866" t="s">
        <v>3630</v>
      </c>
      <c r="F1866" t="s">
        <v>3630</v>
      </c>
    </row>
    <row r="1867" spans="1:6" x14ac:dyDescent="0.25">
      <c r="A1867">
        <v>100203</v>
      </c>
      <c r="B1867" t="s">
        <v>3630</v>
      </c>
      <c r="C1867">
        <v>0</v>
      </c>
      <c r="D1867">
        <v>0</v>
      </c>
      <c r="E1867" t="s">
        <v>3630</v>
      </c>
      <c r="F1867" t="s">
        <v>3630</v>
      </c>
    </row>
    <row r="1868" spans="1:6" x14ac:dyDescent="0.25">
      <c r="A1868">
        <v>192803</v>
      </c>
      <c r="B1868" t="s">
        <v>3630</v>
      </c>
      <c r="C1868">
        <v>0</v>
      </c>
      <c r="D1868">
        <v>0</v>
      </c>
      <c r="E1868" t="s">
        <v>3630</v>
      </c>
      <c r="F1868" t="s">
        <v>3630</v>
      </c>
    </row>
    <row r="1869" spans="1:6" x14ac:dyDescent="0.25">
      <c r="A1869">
        <v>182703</v>
      </c>
      <c r="B1869" t="s">
        <v>3630</v>
      </c>
      <c r="C1869">
        <v>0</v>
      </c>
      <c r="D1869">
        <v>0</v>
      </c>
      <c r="E1869" t="s">
        <v>3630</v>
      </c>
      <c r="F1869" t="s">
        <v>3630</v>
      </c>
    </row>
    <row r="1870" spans="1:6" x14ac:dyDescent="0.25">
      <c r="A1870">
        <v>2303603</v>
      </c>
      <c r="B1870" t="s">
        <v>3630</v>
      </c>
      <c r="C1870">
        <v>0</v>
      </c>
      <c r="D1870">
        <v>0</v>
      </c>
      <c r="E1870" t="s">
        <v>3630</v>
      </c>
      <c r="F1870" t="s">
        <v>3630</v>
      </c>
    </row>
    <row r="1871" spans="1:6" x14ac:dyDescent="0.25">
      <c r="A1871">
        <v>2319303</v>
      </c>
      <c r="B1871" t="s">
        <v>3630</v>
      </c>
      <c r="C1871">
        <v>0</v>
      </c>
      <c r="D1871">
        <v>0</v>
      </c>
      <c r="E1871" t="s">
        <v>3630</v>
      </c>
      <c r="F1871" t="s">
        <v>3630</v>
      </c>
    </row>
    <row r="1872" spans="1:6" x14ac:dyDescent="0.25">
      <c r="A1872">
        <v>2311203</v>
      </c>
      <c r="B1872" t="s">
        <v>3630</v>
      </c>
      <c r="C1872">
        <v>0</v>
      </c>
      <c r="D1872">
        <v>0</v>
      </c>
      <c r="E1872" t="s">
        <v>3630</v>
      </c>
      <c r="F1872" t="s">
        <v>3630</v>
      </c>
    </row>
    <row r="1873" spans="1:6" x14ac:dyDescent="0.25">
      <c r="A1873">
        <v>140303</v>
      </c>
      <c r="B1873" t="s">
        <v>3630</v>
      </c>
      <c r="C1873">
        <v>0</v>
      </c>
      <c r="D1873">
        <v>0</v>
      </c>
      <c r="E1873" t="s">
        <v>3630</v>
      </c>
      <c r="F1873" t="s">
        <v>3630</v>
      </c>
    </row>
    <row r="1874" spans="1:6" x14ac:dyDescent="0.25">
      <c r="A1874">
        <v>210103</v>
      </c>
      <c r="B1874" t="s">
        <v>3630</v>
      </c>
      <c r="C1874">
        <v>0</v>
      </c>
      <c r="D1874">
        <v>0</v>
      </c>
      <c r="E1874" t="s">
        <v>3630</v>
      </c>
      <c r="F1874" t="s">
        <v>3630</v>
      </c>
    </row>
    <row r="1875" spans="1:6" x14ac:dyDescent="0.25">
      <c r="A1875">
        <v>222803</v>
      </c>
      <c r="B1875" t="s">
        <v>3630</v>
      </c>
      <c r="C1875">
        <v>0</v>
      </c>
      <c r="D1875">
        <v>0</v>
      </c>
      <c r="E1875" t="s">
        <v>3630</v>
      </c>
      <c r="F1875" t="s">
        <v>3630</v>
      </c>
    </row>
    <row r="1876" spans="1:6" x14ac:dyDescent="0.25">
      <c r="A1876">
        <v>142603</v>
      </c>
      <c r="B1876" t="s">
        <v>3630</v>
      </c>
      <c r="C1876">
        <v>0</v>
      </c>
      <c r="D1876">
        <v>0</v>
      </c>
      <c r="E1876" t="s">
        <v>3630</v>
      </c>
      <c r="F1876" t="s">
        <v>3630</v>
      </c>
    </row>
    <row r="1877" spans="1:6" x14ac:dyDescent="0.25">
      <c r="A1877">
        <v>364103</v>
      </c>
      <c r="B1877" t="s">
        <v>3630</v>
      </c>
      <c r="C1877">
        <v>0</v>
      </c>
      <c r="D1877">
        <v>0</v>
      </c>
      <c r="E1877" t="s">
        <v>3630</v>
      </c>
      <c r="F1877" t="s">
        <v>3630</v>
      </c>
    </row>
    <row r="1878" spans="1:6" x14ac:dyDescent="0.25">
      <c r="A1878">
        <v>365803</v>
      </c>
      <c r="B1878" t="s">
        <v>3630</v>
      </c>
      <c r="C1878">
        <v>0</v>
      </c>
      <c r="D1878">
        <v>0</v>
      </c>
      <c r="E1878" t="s">
        <v>3630</v>
      </c>
      <c r="F1878" t="s">
        <v>3630</v>
      </c>
    </row>
    <row r="1879" spans="1:6" x14ac:dyDescent="0.25">
      <c r="A1879">
        <v>366103</v>
      </c>
      <c r="B1879" t="s">
        <v>3630</v>
      </c>
      <c r="C1879">
        <v>0</v>
      </c>
      <c r="D1879">
        <v>0</v>
      </c>
      <c r="E1879" t="s">
        <v>3630</v>
      </c>
      <c r="F1879" t="s">
        <v>3630</v>
      </c>
    </row>
    <row r="1880" spans="1:6" x14ac:dyDescent="0.25">
      <c r="A1880">
        <v>356703</v>
      </c>
      <c r="B1880" t="s">
        <v>3630</v>
      </c>
      <c r="C1880">
        <v>0</v>
      </c>
      <c r="D1880">
        <v>0</v>
      </c>
      <c r="E1880" t="s">
        <v>3630</v>
      </c>
      <c r="F1880" t="s">
        <v>3630</v>
      </c>
    </row>
    <row r="1881" spans="1:6" x14ac:dyDescent="0.25">
      <c r="A1881">
        <v>356803</v>
      </c>
      <c r="B1881" t="s">
        <v>3630</v>
      </c>
      <c r="C1881">
        <v>0</v>
      </c>
      <c r="D1881">
        <v>0</v>
      </c>
      <c r="E1881" t="s">
        <v>3630</v>
      </c>
      <c r="F1881" t="s">
        <v>3630</v>
      </c>
    </row>
    <row r="1882" spans="1:6" x14ac:dyDescent="0.25">
      <c r="A1882">
        <v>357703</v>
      </c>
      <c r="B1882" t="s">
        <v>3630</v>
      </c>
      <c r="C1882">
        <v>0</v>
      </c>
      <c r="D1882">
        <v>0</v>
      </c>
      <c r="E1882" t="s">
        <v>3630</v>
      </c>
      <c r="F1882" t="s">
        <v>3630</v>
      </c>
    </row>
    <row r="1883" spans="1:6" x14ac:dyDescent="0.25">
      <c r="A1883">
        <v>88103</v>
      </c>
      <c r="B1883" t="s">
        <v>3630</v>
      </c>
      <c r="C1883">
        <v>0</v>
      </c>
      <c r="D1883">
        <v>0</v>
      </c>
      <c r="E1883" t="s">
        <v>3630</v>
      </c>
      <c r="F1883" t="s">
        <v>3630</v>
      </c>
    </row>
    <row r="1884" spans="1:6" x14ac:dyDescent="0.25">
      <c r="A1884">
        <v>88603</v>
      </c>
      <c r="B1884" t="s">
        <v>3630</v>
      </c>
      <c r="C1884">
        <v>0</v>
      </c>
      <c r="D1884">
        <v>0</v>
      </c>
      <c r="E1884" t="s">
        <v>3630</v>
      </c>
      <c r="F1884" t="s">
        <v>3630</v>
      </c>
    </row>
    <row r="1885" spans="1:6" x14ac:dyDescent="0.25">
      <c r="A1885">
        <v>89203</v>
      </c>
      <c r="B1885" t="s">
        <v>3630</v>
      </c>
      <c r="C1885">
        <v>0</v>
      </c>
      <c r="D1885">
        <v>0</v>
      </c>
      <c r="E1885" t="s">
        <v>3630</v>
      </c>
      <c r="F1885" t="s">
        <v>3630</v>
      </c>
    </row>
    <row r="1886" spans="1:6" x14ac:dyDescent="0.25">
      <c r="A1886">
        <v>77503</v>
      </c>
      <c r="B1886" t="s">
        <v>3630</v>
      </c>
      <c r="C1886">
        <v>0</v>
      </c>
      <c r="D1886">
        <v>0</v>
      </c>
      <c r="E1886" t="s">
        <v>3630</v>
      </c>
      <c r="F1886" t="s">
        <v>3630</v>
      </c>
    </row>
    <row r="1887" spans="1:6" x14ac:dyDescent="0.25">
      <c r="A1887">
        <v>129803</v>
      </c>
      <c r="B1887" t="s">
        <v>3630</v>
      </c>
      <c r="C1887">
        <v>0</v>
      </c>
      <c r="D1887">
        <v>0</v>
      </c>
      <c r="E1887" t="s">
        <v>3630</v>
      </c>
      <c r="F1887" t="s">
        <v>3630</v>
      </c>
    </row>
    <row r="1888" spans="1:6" x14ac:dyDescent="0.25">
      <c r="A1888">
        <v>358703</v>
      </c>
      <c r="B1888" t="s">
        <v>3630</v>
      </c>
      <c r="C1888">
        <v>0</v>
      </c>
      <c r="D1888">
        <v>0</v>
      </c>
      <c r="E1888" t="s">
        <v>3630</v>
      </c>
      <c r="F1888" t="s">
        <v>3630</v>
      </c>
    </row>
    <row r="1889" spans="1:6" x14ac:dyDescent="0.25">
      <c r="A1889">
        <v>360403</v>
      </c>
      <c r="B1889" t="s">
        <v>3630</v>
      </c>
      <c r="C1889">
        <v>0</v>
      </c>
      <c r="D1889">
        <v>0</v>
      </c>
      <c r="E1889" t="s">
        <v>3630</v>
      </c>
      <c r="F1889" t="s">
        <v>3630</v>
      </c>
    </row>
    <row r="1890" spans="1:6" x14ac:dyDescent="0.25">
      <c r="A1890">
        <v>361103</v>
      </c>
      <c r="B1890" t="s">
        <v>3630</v>
      </c>
      <c r="C1890">
        <v>0</v>
      </c>
      <c r="D1890">
        <v>0</v>
      </c>
      <c r="E1890" t="s">
        <v>3630</v>
      </c>
      <c r="F1890" t="s">
        <v>3630</v>
      </c>
    </row>
    <row r="1891" spans="1:6" x14ac:dyDescent="0.25">
      <c r="A1891">
        <v>169703</v>
      </c>
      <c r="B1891" t="s">
        <v>3630</v>
      </c>
      <c r="C1891">
        <v>0</v>
      </c>
      <c r="D1891">
        <v>0</v>
      </c>
      <c r="E1891" t="s">
        <v>3630</v>
      </c>
      <c r="F1891" t="s">
        <v>3630</v>
      </c>
    </row>
    <row r="1892" spans="1:6" x14ac:dyDescent="0.25">
      <c r="A1892">
        <v>314503</v>
      </c>
      <c r="B1892" t="s">
        <v>3630</v>
      </c>
      <c r="C1892">
        <v>0</v>
      </c>
      <c r="D1892">
        <v>0</v>
      </c>
      <c r="E1892" t="s">
        <v>3630</v>
      </c>
      <c r="F1892" t="s">
        <v>3630</v>
      </c>
    </row>
    <row r="1893" spans="1:6" x14ac:dyDescent="0.25">
      <c r="A1893">
        <v>5445003</v>
      </c>
      <c r="B1893" t="s">
        <v>3630</v>
      </c>
      <c r="C1893">
        <v>0</v>
      </c>
      <c r="D1893">
        <v>0</v>
      </c>
      <c r="E1893" t="s">
        <v>3630</v>
      </c>
      <c r="F1893" t="s">
        <v>3630</v>
      </c>
    </row>
    <row r="1894" spans="1:6" x14ac:dyDescent="0.25">
      <c r="A1894">
        <v>5442603</v>
      </c>
      <c r="B1894" t="s">
        <v>3630</v>
      </c>
      <c r="C1894">
        <v>0</v>
      </c>
      <c r="D1894">
        <v>0</v>
      </c>
      <c r="E1894" t="s">
        <v>3630</v>
      </c>
      <c r="F1894" t="s">
        <v>3630</v>
      </c>
    </row>
    <row r="1895" spans="1:6" x14ac:dyDescent="0.25">
      <c r="A1895">
        <v>5443003</v>
      </c>
      <c r="B1895" t="s">
        <v>3630</v>
      </c>
      <c r="C1895">
        <v>0</v>
      </c>
      <c r="D1895">
        <v>0</v>
      </c>
      <c r="E1895" t="s">
        <v>3630</v>
      </c>
      <c r="F1895" t="s">
        <v>3630</v>
      </c>
    </row>
    <row r="1896" spans="1:6" x14ac:dyDescent="0.25">
      <c r="A1896">
        <v>5445503</v>
      </c>
      <c r="B1896" t="s">
        <v>3630</v>
      </c>
      <c r="C1896">
        <v>0</v>
      </c>
      <c r="D1896">
        <v>0</v>
      </c>
      <c r="E1896" t="s">
        <v>3630</v>
      </c>
      <c r="F1896" t="s">
        <v>3630</v>
      </c>
    </row>
    <row r="1897" spans="1:6" x14ac:dyDescent="0.25">
      <c r="A1897">
        <v>5445103</v>
      </c>
      <c r="B1897" t="s">
        <v>3630</v>
      </c>
      <c r="C1897">
        <v>0</v>
      </c>
      <c r="D1897">
        <v>0</v>
      </c>
      <c r="E1897" t="s">
        <v>3630</v>
      </c>
      <c r="F1897" t="s">
        <v>3630</v>
      </c>
    </row>
    <row r="1898" spans="1:6" x14ac:dyDescent="0.25">
      <c r="A1898">
        <v>5445203</v>
      </c>
      <c r="B1898" t="s">
        <v>3630</v>
      </c>
      <c r="C1898">
        <v>0</v>
      </c>
      <c r="D1898">
        <v>0</v>
      </c>
      <c r="E1898" t="s">
        <v>3630</v>
      </c>
      <c r="F1898" t="s">
        <v>3630</v>
      </c>
    </row>
    <row r="1899" spans="1:6" x14ac:dyDescent="0.25">
      <c r="A1899">
        <v>5445403</v>
      </c>
      <c r="B1899" t="s">
        <v>3630</v>
      </c>
      <c r="C1899">
        <v>0</v>
      </c>
      <c r="D1899">
        <v>0</v>
      </c>
      <c r="E1899" t="s">
        <v>3630</v>
      </c>
      <c r="F1899" t="s">
        <v>3630</v>
      </c>
    </row>
    <row r="1900" spans="1:6" x14ac:dyDescent="0.25">
      <c r="A1900">
        <v>5445603</v>
      </c>
      <c r="B1900" t="s">
        <v>3630</v>
      </c>
      <c r="C1900">
        <v>0</v>
      </c>
      <c r="D1900">
        <v>0</v>
      </c>
      <c r="E1900" t="s">
        <v>3630</v>
      </c>
      <c r="F1900" t="s">
        <v>3630</v>
      </c>
    </row>
    <row r="1901" spans="1:6" x14ac:dyDescent="0.25">
      <c r="A1901">
        <v>170003</v>
      </c>
      <c r="B1901" t="s">
        <v>3630</v>
      </c>
      <c r="C1901">
        <v>0</v>
      </c>
      <c r="D1901">
        <v>0</v>
      </c>
      <c r="E1901" t="s">
        <v>3630</v>
      </c>
      <c r="F1901" t="s">
        <v>3630</v>
      </c>
    </row>
    <row r="1902" spans="1:6" x14ac:dyDescent="0.25">
      <c r="A1902">
        <v>170203</v>
      </c>
      <c r="B1902" t="s">
        <v>3630</v>
      </c>
      <c r="C1902">
        <v>0</v>
      </c>
      <c r="D1902">
        <v>0</v>
      </c>
      <c r="E1902" t="s">
        <v>3630</v>
      </c>
      <c r="F1902" t="s">
        <v>3630</v>
      </c>
    </row>
    <row r="1903" spans="1:6" x14ac:dyDescent="0.25">
      <c r="A1903">
        <v>171703</v>
      </c>
      <c r="B1903" t="s">
        <v>3630</v>
      </c>
      <c r="C1903">
        <v>0</v>
      </c>
      <c r="D1903">
        <v>0</v>
      </c>
      <c r="E1903" t="s">
        <v>3630</v>
      </c>
      <c r="F1903" t="s">
        <v>3630</v>
      </c>
    </row>
    <row r="1904" spans="1:6" x14ac:dyDescent="0.25">
      <c r="A1904">
        <v>165703</v>
      </c>
      <c r="B1904" t="s">
        <v>3630</v>
      </c>
      <c r="C1904">
        <v>0</v>
      </c>
      <c r="D1904">
        <v>0</v>
      </c>
      <c r="E1904" t="s">
        <v>3630</v>
      </c>
      <c r="F1904" t="s">
        <v>3630</v>
      </c>
    </row>
    <row r="1905" spans="1:6" x14ac:dyDescent="0.25">
      <c r="A1905">
        <v>323803</v>
      </c>
      <c r="B1905" t="s">
        <v>3630</v>
      </c>
      <c r="C1905">
        <v>0</v>
      </c>
      <c r="D1905">
        <v>0</v>
      </c>
      <c r="E1905" t="s">
        <v>3630</v>
      </c>
      <c r="F1905" t="s">
        <v>3630</v>
      </c>
    </row>
    <row r="1906" spans="1:6" x14ac:dyDescent="0.25">
      <c r="A1906">
        <v>534103</v>
      </c>
      <c r="B1906" t="s">
        <v>3630</v>
      </c>
      <c r="C1906">
        <v>0</v>
      </c>
      <c r="D1906">
        <v>0</v>
      </c>
      <c r="E1906" t="s">
        <v>3630</v>
      </c>
      <c r="F1906" t="s">
        <v>3630</v>
      </c>
    </row>
    <row r="1907" spans="1:6" x14ac:dyDescent="0.25">
      <c r="A1907">
        <v>505403</v>
      </c>
      <c r="B1907" t="s">
        <v>3630</v>
      </c>
      <c r="C1907">
        <v>0</v>
      </c>
      <c r="D1907">
        <v>0</v>
      </c>
      <c r="E1907" t="s">
        <v>3630</v>
      </c>
      <c r="F1907" t="s">
        <v>3630</v>
      </c>
    </row>
    <row r="1908" spans="1:6" x14ac:dyDescent="0.25">
      <c r="A1908">
        <v>527203</v>
      </c>
      <c r="B1908" t="s">
        <v>3630</v>
      </c>
      <c r="C1908">
        <v>0</v>
      </c>
      <c r="D1908">
        <v>0</v>
      </c>
      <c r="E1908" t="s">
        <v>3630</v>
      </c>
      <c r="F1908" t="s">
        <v>3630</v>
      </c>
    </row>
    <row r="1909" spans="1:6" x14ac:dyDescent="0.25">
      <c r="A1909">
        <v>529203</v>
      </c>
      <c r="B1909" t="s">
        <v>3630</v>
      </c>
      <c r="C1909">
        <v>0</v>
      </c>
      <c r="D1909">
        <v>0</v>
      </c>
      <c r="E1909" t="s">
        <v>3630</v>
      </c>
      <c r="F1909" t="s">
        <v>3630</v>
      </c>
    </row>
    <row r="1910" spans="1:6" x14ac:dyDescent="0.25">
      <c r="A1910">
        <v>143103</v>
      </c>
      <c r="B1910" t="s">
        <v>3630</v>
      </c>
      <c r="C1910">
        <v>0</v>
      </c>
      <c r="D1910">
        <v>0</v>
      </c>
      <c r="E1910" t="s">
        <v>3630</v>
      </c>
      <c r="F1910" t="s">
        <v>3630</v>
      </c>
    </row>
    <row r="1911" spans="1:6" x14ac:dyDescent="0.25">
      <c r="A1911">
        <v>143303</v>
      </c>
      <c r="B1911" t="s">
        <v>3630</v>
      </c>
      <c r="C1911">
        <v>0</v>
      </c>
      <c r="D1911">
        <v>0</v>
      </c>
      <c r="E1911" t="s">
        <v>3630</v>
      </c>
      <c r="F1911" t="s">
        <v>3630</v>
      </c>
    </row>
    <row r="1912" spans="1:6" x14ac:dyDescent="0.25">
      <c r="A1912">
        <v>140803</v>
      </c>
      <c r="B1912" t="s">
        <v>3630</v>
      </c>
      <c r="C1912">
        <v>0</v>
      </c>
      <c r="D1912">
        <v>0</v>
      </c>
      <c r="E1912" t="s">
        <v>3630</v>
      </c>
      <c r="F1912" t="s">
        <v>3630</v>
      </c>
    </row>
    <row r="1913" spans="1:6" x14ac:dyDescent="0.25">
      <c r="A1913">
        <v>147103</v>
      </c>
      <c r="B1913" t="s">
        <v>3630</v>
      </c>
      <c r="C1913">
        <v>0</v>
      </c>
      <c r="D1913">
        <v>0</v>
      </c>
      <c r="E1913" t="s">
        <v>3630</v>
      </c>
      <c r="F1913" t="s">
        <v>3630</v>
      </c>
    </row>
    <row r="1914" spans="1:6" x14ac:dyDescent="0.25">
      <c r="A1914">
        <v>134303</v>
      </c>
      <c r="B1914" t="s">
        <v>3630</v>
      </c>
      <c r="C1914">
        <v>0</v>
      </c>
      <c r="D1914">
        <v>0</v>
      </c>
      <c r="E1914" t="s">
        <v>3630</v>
      </c>
      <c r="F1914" t="s">
        <v>3630</v>
      </c>
    </row>
    <row r="1915" spans="1:6" x14ac:dyDescent="0.25">
      <c r="A1915">
        <v>207103</v>
      </c>
      <c r="B1915" t="s">
        <v>3630</v>
      </c>
      <c r="C1915">
        <v>0</v>
      </c>
      <c r="D1915">
        <v>0</v>
      </c>
      <c r="E1915" t="s">
        <v>3630</v>
      </c>
      <c r="F1915" t="s">
        <v>3630</v>
      </c>
    </row>
    <row r="1916" spans="1:6" x14ac:dyDescent="0.25">
      <c r="A1916">
        <v>208903</v>
      </c>
      <c r="B1916" t="s">
        <v>3630</v>
      </c>
      <c r="C1916">
        <v>0</v>
      </c>
      <c r="D1916">
        <v>0</v>
      </c>
      <c r="E1916" t="s">
        <v>3630</v>
      </c>
      <c r="F1916" t="s">
        <v>3630</v>
      </c>
    </row>
    <row r="1917" spans="1:6" x14ac:dyDescent="0.25">
      <c r="A1917">
        <v>4387303</v>
      </c>
      <c r="B1917" t="s">
        <v>3630</v>
      </c>
      <c r="C1917">
        <v>0</v>
      </c>
      <c r="D1917">
        <v>0</v>
      </c>
      <c r="E1917" t="s">
        <v>3630</v>
      </c>
      <c r="F1917" t="s">
        <v>3630</v>
      </c>
    </row>
    <row r="1918" spans="1:6" x14ac:dyDescent="0.25">
      <c r="A1918">
        <v>5442203</v>
      </c>
      <c r="B1918" t="s">
        <v>3630</v>
      </c>
      <c r="C1918">
        <v>0</v>
      </c>
      <c r="D1918">
        <v>0</v>
      </c>
      <c r="E1918" t="s">
        <v>3630</v>
      </c>
      <c r="F1918" t="s">
        <v>3630</v>
      </c>
    </row>
    <row r="1919" spans="1:6" x14ac:dyDescent="0.25">
      <c r="A1919">
        <v>5442303</v>
      </c>
      <c r="B1919" t="s">
        <v>3630</v>
      </c>
      <c r="C1919">
        <v>0</v>
      </c>
      <c r="D1919">
        <v>0</v>
      </c>
      <c r="E1919" t="s">
        <v>3630</v>
      </c>
      <c r="F1919" t="s">
        <v>3630</v>
      </c>
    </row>
    <row r="1920" spans="1:6" x14ac:dyDescent="0.25">
      <c r="A1920">
        <v>5442503</v>
      </c>
      <c r="B1920" t="s">
        <v>3630</v>
      </c>
      <c r="C1920">
        <v>0</v>
      </c>
      <c r="D1920">
        <v>0</v>
      </c>
      <c r="E1920" t="s">
        <v>3630</v>
      </c>
      <c r="F1920" t="s">
        <v>3630</v>
      </c>
    </row>
    <row r="1921" spans="1:6" x14ac:dyDescent="0.25">
      <c r="A1921">
        <v>5444903</v>
      </c>
      <c r="B1921" t="s">
        <v>3630</v>
      </c>
      <c r="C1921">
        <v>0</v>
      </c>
      <c r="D1921">
        <v>0</v>
      </c>
      <c r="E1921" t="s">
        <v>3630</v>
      </c>
      <c r="F1921" t="s">
        <v>3630</v>
      </c>
    </row>
    <row r="1922" spans="1:6" x14ac:dyDescent="0.25">
      <c r="A1922">
        <v>5445303</v>
      </c>
      <c r="B1922" t="s">
        <v>3630</v>
      </c>
      <c r="C1922">
        <v>0</v>
      </c>
      <c r="D1922">
        <v>0</v>
      </c>
      <c r="E1922" t="s">
        <v>3630</v>
      </c>
      <c r="F1922" t="s">
        <v>3630</v>
      </c>
    </row>
    <row r="1923" spans="1:6" x14ac:dyDescent="0.25">
      <c r="A1923">
        <v>257303</v>
      </c>
      <c r="B1923" t="s">
        <v>3630</v>
      </c>
      <c r="C1923">
        <v>0</v>
      </c>
      <c r="D1923">
        <v>0</v>
      </c>
      <c r="E1923" t="s">
        <v>3630</v>
      </c>
      <c r="F1923" t="s">
        <v>3630</v>
      </c>
    </row>
    <row r="1924" spans="1:6" x14ac:dyDescent="0.25">
      <c r="A1924">
        <v>257803</v>
      </c>
      <c r="B1924" t="s">
        <v>3630</v>
      </c>
      <c r="C1924">
        <v>0</v>
      </c>
      <c r="D1924">
        <v>0</v>
      </c>
      <c r="E1924" t="s">
        <v>3630</v>
      </c>
      <c r="F1924" t="s">
        <v>3630</v>
      </c>
    </row>
    <row r="1925" spans="1:6" x14ac:dyDescent="0.25">
      <c r="A1925">
        <v>238503</v>
      </c>
      <c r="B1925" t="s">
        <v>3630</v>
      </c>
      <c r="C1925">
        <v>0</v>
      </c>
      <c r="D1925">
        <v>0</v>
      </c>
      <c r="E1925" t="s">
        <v>3630</v>
      </c>
      <c r="F1925" t="s">
        <v>3630</v>
      </c>
    </row>
    <row r="1926" spans="1:6" x14ac:dyDescent="0.25">
      <c r="A1926">
        <v>238603</v>
      </c>
      <c r="B1926" t="s">
        <v>3630</v>
      </c>
      <c r="C1926">
        <v>0</v>
      </c>
      <c r="D1926">
        <v>0</v>
      </c>
      <c r="E1926" t="s">
        <v>3630</v>
      </c>
      <c r="F1926" t="s">
        <v>3630</v>
      </c>
    </row>
    <row r="1927" spans="1:6" x14ac:dyDescent="0.25">
      <c r="A1927">
        <v>5856303</v>
      </c>
      <c r="B1927" t="s">
        <v>3630</v>
      </c>
      <c r="C1927">
        <v>0</v>
      </c>
      <c r="D1927">
        <v>0</v>
      </c>
      <c r="E1927" t="s">
        <v>3630</v>
      </c>
      <c r="F1927" t="s">
        <v>3630</v>
      </c>
    </row>
    <row r="1928" spans="1:6" x14ac:dyDescent="0.25">
      <c r="A1928">
        <v>5854603</v>
      </c>
      <c r="B1928" t="s">
        <v>3630</v>
      </c>
      <c r="C1928">
        <v>0</v>
      </c>
      <c r="D1928">
        <v>0</v>
      </c>
      <c r="E1928" t="s">
        <v>3630</v>
      </c>
      <c r="F1928" t="s">
        <v>3630</v>
      </c>
    </row>
    <row r="1929" spans="1:6" x14ac:dyDescent="0.25">
      <c r="A1929">
        <v>5855703</v>
      </c>
      <c r="B1929" t="s">
        <v>3630</v>
      </c>
      <c r="C1929">
        <v>0</v>
      </c>
      <c r="D1929">
        <v>0</v>
      </c>
      <c r="E1929" t="s">
        <v>3630</v>
      </c>
      <c r="F1929" t="s">
        <v>3630</v>
      </c>
    </row>
    <row r="1930" spans="1:6" x14ac:dyDescent="0.25">
      <c r="A1930">
        <v>5853003</v>
      </c>
      <c r="B1930" t="s">
        <v>3630</v>
      </c>
      <c r="C1930">
        <v>0</v>
      </c>
      <c r="D1930">
        <v>0</v>
      </c>
      <c r="E1930" t="s">
        <v>3630</v>
      </c>
      <c r="F1930" t="s">
        <v>3630</v>
      </c>
    </row>
    <row r="1931" spans="1:6" x14ac:dyDescent="0.25">
      <c r="A1931">
        <v>5856203</v>
      </c>
      <c r="B1931" t="s">
        <v>3630</v>
      </c>
      <c r="C1931">
        <v>0</v>
      </c>
      <c r="D1931">
        <v>0</v>
      </c>
      <c r="E1931" t="s">
        <v>3630</v>
      </c>
      <c r="F1931" t="s">
        <v>3630</v>
      </c>
    </row>
    <row r="1932" spans="1:6" x14ac:dyDescent="0.25">
      <c r="A1932">
        <v>5855503</v>
      </c>
      <c r="B1932" t="s">
        <v>3630</v>
      </c>
      <c r="C1932">
        <v>0</v>
      </c>
      <c r="D1932">
        <v>0</v>
      </c>
      <c r="E1932" t="s">
        <v>3630</v>
      </c>
      <c r="F1932" t="s">
        <v>3630</v>
      </c>
    </row>
    <row r="1933" spans="1:6" x14ac:dyDescent="0.25">
      <c r="A1933">
        <v>239703</v>
      </c>
      <c r="B1933" t="s">
        <v>3630</v>
      </c>
      <c r="C1933">
        <v>0</v>
      </c>
      <c r="D1933">
        <v>0</v>
      </c>
      <c r="E1933" t="s">
        <v>3630</v>
      </c>
      <c r="F1933" t="s">
        <v>3630</v>
      </c>
    </row>
    <row r="1934" spans="1:6" x14ac:dyDescent="0.25">
      <c r="A1934">
        <v>273703</v>
      </c>
      <c r="B1934" t="s">
        <v>3630</v>
      </c>
      <c r="C1934">
        <v>0</v>
      </c>
      <c r="D1934">
        <v>0</v>
      </c>
      <c r="E1934" t="s">
        <v>3630</v>
      </c>
      <c r="F1934" t="s">
        <v>3630</v>
      </c>
    </row>
    <row r="1935" spans="1:6" x14ac:dyDescent="0.25">
      <c r="A1935">
        <v>273803</v>
      </c>
      <c r="B1935" t="s">
        <v>3630</v>
      </c>
      <c r="C1935">
        <v>0</v>
      </c>
      <c r="D1935">
        <v>0</v>
      </c>
      <c r="E1935" t="s">
        <v>3630</v>
      </c>
      <c r="F1935" t="s">
        <v>3630</v>
      </c>
    </row>
    <row r="1936" spans="1:6" x14ac:dyDescent="0.25">
      <c r="A1936">
        <v>5853303</v>
      </c>
      <c r="B1936" t="s">
        <v>3630</v>
      </c>
      <c r="C1936">
        <v>0</v>
      </c>
      <c r="D1936">
        <v>0</v>
      </c>
      <c r="E1936" t="s">
        <v>3630</v>
      </c>
      <c r="F1936" t="s">
        <v>3630</v>
      </c>
    </row>
    <row r="1937" spans="1:6" x14ac:dyDescent="0.25">
      <c r="A1937">
        <v>5856403</v>
      </c>
      <c r="B1937" t="s">
        <v>3630</v>
      </c>
      <c r="C1937">
        <v>0</v>
      </c>
      <c r="D1937">
        <v>0</v>
      </c>
      <c r="E1937" t="s">
        <v>3630</v>
      </c>
      <c r="F1937" t="s">
        <v>3630</v>
      </c>
    </row>
    <row r="1938" spans="1:6" x14ac:dyDescent="0.25">
      <c r="A1938">
        <v>272803</v>
      </c>
      <c r="B1938" t="s">
        <v>3630</v>
      </c>
      <c r="C1938">
        <v>0</v>
      </c>
      <c r="D1938">
        <v>0</v>
      </c>
      <c r="E1938" t="s">
        <v>3630</v>
      </c>
      <c r="F1938" t="s">
        <v>3630</v>
      </c>
    </row>
    <row r="1939" spans="1:6" x14ac:dyDescent="0.25">
      <c r="A1939">
        <v>278503</v>
      </c>
      <c r="B1939" t="s">
        <v>3630</v>
      </c>
      <c r="C1939">
        <v>0</v>
      </c>
      <c r="D1939">
        <v>0</v>
      </c>
      <c r="E1939" t="s">
        <v>3630</v>
      </c>
      <c r="F1939" t="s">
        <v>3630</v>
      </c>
    </row>
    <row r="1940" spans="1:6" x14ac:dyDescent="0.25">
      <c r="A1940">
        <v>278703</v>
      </c>
      <c r="B1940" t="s">
        <v>3630</v>
      </c>
      <c r="C1940">
        <v>0</v>
      </c>
      <c r="D1940">
        <v>0</v>
      </c>
      <c r="E1940" t="s">
        <v>3630</v>
      </c>
      <c r="F1940" t="s">
        <v>3630</v>
      </c>
    </row>
    <row r="1941" spans="1:6" x14ac:dyDescent="0.25">
      <c r="A1941">
        <v>272103</v>
      </c>
      <c r="B1941" t="s">
        <v>3630</v>
      </c>
      <c r="C1941">
        <v>0</v>
      </c>
      <c r="D1941">
        <v>0</v>
      </c>
      <c r="E1941" t="s">
        <v>3630</v>
      </c>
      <c r="F1941" t="s">
        <v>3630</v>
      </c>
    </row>
    <row r="1942" spans="1:6" x14ac:dyDescent="0.25">
      <c r="A1942">
        <v>272203</v>
      </c>
      <c r="B1942" t="s">
        <v>3630</v>
      </c>
      <c r="C1942">
        <v>0</v>
      </c>
      <c r="D1942">
        <v>0</v>
      </c>
      <c r="E1942" t="s">
        <v>3630</v>
      </c>
      <c r="F1942" t="s">
        <v>3630</v>
      </c>
    </row>
    <row r="1943" spans="1:6" x14ac:dyDescent="0.25">
      <c r="A1943">
        <v>303503</v>
      </c>
      <c r="B1943" t="s">
        <v>3630</v>
      </c>
      <c r="C1943">
        <v>0</v>
      </c>
      <c r="D1943">
        <v>0</v>
      </c>
      <c r="E1943" t="s">
        <v>3630</v>
      </c>
      <c r="F1943" t="s">
        <v>3630</v>
      </c>
    </row>
    <row r="1944" spans="1:6" x14ac:dyDescent="0.25">
      <c r="A1944">
        <v>303003</v>
      </c>
      <c r="B1944" t="s">
        <v>3630</v>
      </c>
      <c r="C1944">
        <v>0</v>
      </c>
      <c r="D1944">
        <v>0</v>
      </c>
      <c r="E1944" t="s">
        <v>3630</v>
      </c>
      <c r="F1944" t="s">
        <v>3630</v>
      </c>
    </row>
    <row r="1945" spans="1:6" x14ac:dyDescent="0.25">
      <c r="A1945">
        <v>304103</v>
      </c>
      <c r="B1945" t="s">
        <v>3630</v>
      </c>
      <c r="C1945">
        <v>0</v>
      </c>
      <c r="D1945">
        <v>0</v>
      </c>
      <c r="E1945" t="s">
        <v>3630</v>
      </c>
      <c r="F1945" t="s">
        <v>3630</v>
      </c>
    </row>
    <row r="1946" spans="1:6" x14ac:dyDescent="0.25">
      <c r="A1946">
        <v>304203</v>
      </c>
      <c r="B1946" t="s">
        <v>3630</v>
      </c>
      <c r="C1946">
        <v>0</v>
      </c>
      <c r="D1946">
        <v>0</v>
      </c>
      <c r="E1946" t="s">
        <v>3630</v>
      </c>
      <c r="F1946" t="s">
        <v>3630</v>
      </c>
    </row>
    <row r="1947" spans="1:6" x14ac:dyDescent="0.25">
      <c r="A1947">
        <v>305903</v>
      </c>
      <c r="B1947" t="s">
        <v>3630</v>
      </c>
      <c r="C1947">
        <v>0</v>
      </c>
      <c r="D1947">
        <v>0</v>
      </c>
      <c r="E1947" t="s">
        <v>3630</v>
      </c>
      <c r="F1947" t="s">
        <v>3630</v>
      </c>
    </row>
    <row r="1948" spans="1:6" x14ac:dyDescent="0.25">
      <c r="A1948">
        <v>307303</v>
      </c>
      <c r="B1948" t="s">
        <v>3630</v>
      </c>
      <c r="C1948">
        <v>0</v>
      </c>
      <c r="D1948">
        <v>0</v>
      </c>
      <c r="E1948" t="s">
        <v>3630</v>
      </c>
      <c r="F1948" t="s">
        <v>3630</v>
      </c>
    </row>
    <row r="1949" spans="1:6" x14ac:dyDescent="0.25">
      <c r="A1949">
        <v>308303</v>
      </c>
      <c r="B1949" t="s">
        <v>3630</v>
      </c>
      <c r="C1949">
        <v>0</v>
      </c>
      <c r="D1949">
        <v>0</v>
      </c>
      <c r="E1949" t="s">
        <v>3630</v>
      </c>
      <c r="F1949" t="s">
        <v>3630</v>
      </c>
    </row>
    <row r="1950" spans="1:6" x14ac:dyDescent="0.25">
      <c r="A1950">
        <v>308603</v>
      </c>
      <c r="B1950" t="s">
        <v>3630</v>
      </c>
      <c r="C1950">
        <v>0</v>
      </c>
      <c r="D1950">
        <v>0</v>
      </c>
      <c r="E1950" t="s">
        <v>3630</v>
      </c>
      <c r="F1950" t="s">
        <v>3630</v>
      </c>
    </row>
    <row r="1951" spans="1:6" x14ac:dyDescent="0.25">
      <c r="A1951">
        <v>309003</v>
      </c>
      <c r="B1951" t="s">
        <v>3630</v>
      </c>
      <c r="C1951">
        <v>0</v>
      </c>
      <c r="D1951">
        <v>0</v>
      </c>
      <c r="E1951" t="s">
        <v>3630</v>
      </c>
      <c r="F1951" t="s">
        <v>3630</v>
      </c>
    </row>
    <row r="1952" spans="1:6" x14ac:dyDescent="0.25">
      <c r="A1952">
        <v>309203</v>
      </c>
      <c r="B1952" t="s">
        <v>3630</v>
      </c>
      <c r="C1952">
        <v>0</v>
      </c>
      <c r="D1952">
        <v>0</v>
      </c>
      <c r="E1952" t="s">
        <v>3630</v>
      </c>
      <c r="F1952" t="s">
        <v>3630</v>
      </c>
    </row>
    <row r="1953" spans="1:6" x14ac:dyDescent="0.25">
      <c r="A1953">
        <v>310803</v>
      </c>
      <c r="B1953" t="s">
        <v>3630</v>
      </c>
      <c r="C1953">
        <v>0</v>
      </c>
      <c r="D1953">
        <v>0</v>
      </c>
      <c r="E1953" t="s">
        <v>3630</v>
      </c>
      <c r="F1953" t="s">
        <v>3630</v>
      </c>
    </row>
    <row r="1954" spans="1:6" x14ac:dyDescent="0.25">
      <c r="A1954">
        <v>310903</v>
      </c>
      <c r="B1954" t="s">
        <v>3630</v>
      </c>
      <c r="C1954">
        <v>0</v>
      </c>
      <c r="D1954">
        <v>0</v>
      </c>
      <c r="E1954" t="s">
        <v>3630</v>
      </c>
      <c r="F1954" t="s">
        <v>3630</v>
      </c>
    </row>
    <row r="1955" spans="1:6" x14ac:dyDescent="0.25">
      <c r="A1955">
        <v>311003</v>
      </c>
      <c r="B1955" t="s">
        <v>3630</v>
      </c>
      <c r="C1955">
        <v>0</v>
      </c>
      <c r="D1955">
        <v>0</v>
      </c>
      <c r="E1955" t="s">
        <v>3630</v>
      </c>
      <c r="F1955" t="s">
        <v>3630</v>
      </c>
    </row>
    <row r="1956" spans="1:6" x14ac:dyDescent="0.25">
      <c r="A1956">
        <v>1297803</v>
      </c>
      <c r="B1956" t="s">
        <v>3630</v>
      </c>
      <c r="C1956">
        <v>0</v>
      </c>
      <c r="D1956">
        <v>0</v>
      </c>
      <c r="E1956" t="s">
        <v>3630</v>
      </c>
      <c r="F1956" t="s">
        <v>3630</v>
      </c>
    </row>
    <row r="1957" spans="1:6" x14ac:dyDescent="0.25">
      <c r="A1957">
        <v>270803</v>
      </c>
      <c r="B1957" t="s">
        <v>3630</v>
      </c>
      <c r="C1957">
        <v>0</v>
      </c>
      <c r="D1957">
        <v>0</v>
      </c>
      <c r="E1957" t="s">
        <v>3630</v>
      </c>
      <c r="F1957" t="s">
        <v>3630</v>
      </c>
    </row>
    <row r="1958" spans="1:6" x14ac:dyDescent="0.25">
      <c r="A1958">
        <v>271603</v>
      </c>
      <c r="B1958" t="s">
        <v>3630</v>
      </c>
      <c r="C1958">
        <v>0</v>
      </c>
      <c r="D1958">
        <v>0</v>
      </c>
      <c r="E1958" t="s">
        <v>3630</v>
      </c>
      <c r="F1958" t="s">
        <v>3630</v>
      </c>
    </row>
    <row r="1959" spans="1:6" x14ac:dyDescent="0.25">
      <c r="A1959">
        <v>304403</v>
      </c>
      <c r="B1959" t="s">
        <v>3630</v>
      </c>
      <c r="C1959">
        <v>0</v>
      </c>
      <c r="D1959">
        <v>0</v>
      </c>
      <c r="E1959" t="s">
        <v>3630</v>
      </c>
      <c r="F1959" t="s">
        <v>3630</v>
      </c>
    </row>
    <row r="1960" spans="1:6" x14ac:dyDescent="0.25">
      <c r="A1960">
        <v>307603</v>
      </c>
      <c r="B1960" t="s">
        <v>3630</v>
      </c>
      <c r="C1960">
        <v>0</v>
      </c>
      <c r="D1960">
        <v>0</v>
      </c>
      <c r="E1960" t="s">
        <v>3630</v>
      </c>
      <c r="F1960" t="s">
        <v>3630</v>
      </c>
    </row>
    <row r="1961" spans="1:6" x14ac:dyDescent="0.25">
      <c r="A1961">
        <v>2299403</v>
      </c>
      <c r="B1961" t="s">
        <v>3630</v>
      </c>
      <c r="C1961">
        <v>0</v>
      </c>
      <c r="D1961">
        <v>0</v>
      </c>
      <c r="E1961" t="s">
        <v>3630</v>
      </c>
      <c r="F1961" t="s">
        <v>3630</v>
      </c>
    </row>
    <row r="1962" spans="1:6" x14ac:dyDescent="0.25">
      <c r="A1962">
        <v>2301203</v>
      </c>
      <c r="B1962" t="s">
        <v>3630</v>
      </c>
      <c r="C1962">
        <v>0</v>
      </c>
      <c r="D1962">
        <v>0</v>
      </c>
      <c r="E1962" t="s">
        <v>3630</v>
      </c>
      <c r="F1962" t="s">
        <v>3630</v>
      </c>
    </row>
    <row r="1963" spans="1:6" x14ac:dyDescent="0.25">
      <c r="A1963">
        <v>99703</v>
      </c>
      <c r="B1963" t="s">
        <v>3630</v>
      </c>
      <c r="C1963">
        <v>0</v>
      </c>
      <c r="D1963">
        <v>0</v>
      </c>
      <c r="E1963" t="s">
        <v>3630</v>
      </c>
      <c r="F1963" t="s">
        <v>3630</v>
      </c>
    </row>
    <row r="1964" spans="1:6" x14ac:dyDescent="0.25">
      <c r="A1964">
        <v>308803</v>
      </c>
      <c r="B1964" t="s">
        <v>3630</v>
      </c>
      <c r="C1964">
        <v>0</v>
      </c>
      <c r="D1964">
        <v>0</v>
      </c>
      <c r="E1964" t="s">
        <v>3630</v>
      </c>
      <c r="F1964" t="s">
        <v>3630</v>
      </c>
    </row>
    <row r="1965" spans="1:6" x14ac:dyDescent="0.25">
      <c r="A1965">
        <v>311403</v>
      </c>
      <c r="B1965" t="s">
        <v>3630</v>
      </c>
      <c r="C1965">
        <v>0</v>
      </c>
      <c r="D1965">
        <v>0</v>
      </c>
      <c r="E1965" t="s">
        <v>3630</v>
      </c>
      <c r="F1965" t="s">
        <v>3630</v>
      </c>
    </row>
    <row r="1966" spans="1:6" x14ac:dyDescent="0.25">
      <c r="A1966">
        <v>193203</v>
      </c>
      <c r="B1966" t="s">
        <v>3630</v>
      </c>
      <c r="C1966">
        <v>0</v>
      </c>
      <c r="D1966">
        <v>0</v>
      </c>
      <c r="E1966" t="s">
        <v>3630</v>
      </c>
      <c r="F1966" t="s">
        <v>3630</v>
      </c>
    </row>
    <row r="1967" spans="1:6" x14ac:dyDescent="0.25">
      <c r="A1967">
        <v>2301303</v>
      </c>
      <c r="B1967" t="s">
        <v>3630</v>
      </c>
      <c r="C1967">
        <v>0</v>
      </c>
      <c r="D1967">
        <v>0</v>
      </c>
      <c r="E1967" t="s">
        <v>3630</v>
      </c>
      <c r="F1967" t="s">
        <v>3630</v>
      </c>
    </row>
    <row r="1968" spans="1:6" x14ac:dyDescent="0.25">
      <c r="A1968">
        <v>311703</v>
      </c>
      <c r="B1968" t="s">
        <v>3630</v>
      </c>
      <c r="C1968">
        <v>0</v>
      </c>
      <c r="D1968">
        <v>0</v>
      </c>
      <c r="E1968" t="s">
        <v>3630</v>
      </c>
      <c r="F1968" t="s">
        <v>3630</v>
      </c>
    </row>
    <row r="1969" spans="1:6" x14ac:dyDescent="0.25">
      <c r="A1969">
        <v>312303</v>
      </c>
      <c r="B1969" t="s">
        <v>3630</v>
      </c>
      <c r="C1969">
        <v>0</v>
      </c>
      <c r="D1969">
        <v>0</v>
      </c>
      <c r="E1969" t="s">
        <v>3630</v>
      </c>
      <c r="F1969" t="s">
        <v>3630</v>
      </c>
    </row>
    <row r="1970" spans="1:6" x14ac:dyDescent="0.25">
      <c r="A1970">
        <v>314103</v>
      </c>
      <c r="B1970" t="s">
        <v>3630</v>
      </c>
      <c r="C1970">
        <v>0</v>
      </c>
      <c r="D1970">
        <v>0</v>
      </c>
      <c r="E1970" t="s">
        <v>3630</v>
      </c>
      <c r="F1970" t="s">
        <v>3630</v>
      </c>
    </row>
    <row r="1971" spans="1:6" x14ac:dyDescent="0.25">
      <c r="A1971">
        <v>315603</v>
      </c>
      <c r="B1971" t="s">
        <v>3630</v>
      </c>
      <c r="C1971">
        <v>0</v>
      </c>
      <c r="D1971">
        <v>0</v>
      </c>
      <c r="E1971" t="s">
        <v>3630</v>
      </c>
      <c r="F1971" t="s">
        <v>3630</v>
      </c>
    </row>
    <row r="1972" spans="1:6" x14ac:dyDescent="0.25">
      <c r="A1972">
        <v>315903</v>
      </c>
      <c r="B1972" t="s">
        <v>3630</v>
      </c>
      <c r="C1972">
        <v>0</v>
      </c>
      <c r="D1972">
        <v>0</v>
      </c>
      <c r="E1972" t="s">
        <v>3630</v>
      </c>
      <c r="F1972" t="s">
        <v>3630</v>
      </c>
    </row>
    <row r="1973" spans="1:6" x14ac:dyDescent="0.25">
      <c r="A1973">
        <v>363603</v>
      </c>
      <c r="B1973" t="s">
        <v>3630</v>
      </c>
      <c r="C1973">
        <v>0</v>
      </c>
      <c r="D1973">
        <v>0</v>
      </c>
      <c r="E1973" t="s">
        <v>3630</v>
      </c>
      <c r="F1973" t="s">
        <v>3630</v>
      </c>
    </row>
    <row r="1974" spans="1:6" x14ac:dyDescent="0.25">
      <c r="A1974">
        <v>130703</v>
      </c>
      <c r="B1974" t="s">
        <v>3630</v>
      </c>
      <c r="C1974">
        <v>0</v>
      </c>
      <c r="D1974">
        <v>0</v>
      </c>
      <c r="E1974" t="s">
        <v>3630</v>
      </c>
      <c r="F1974" t="s">
        <v>3630</v>
      </c>
    </row>
    <row r="1975" spans="1:6" x14ac:dyDescent="0.25">
      <c r="A1975">
        <v>182603</v>
      </c>
      <c r="B1975" t="s">
        <v>3630</v>
      </c>
      <c r="C1975">
        <v>0</v>
      </c>
      <c r="D1975">
        <v>0</v>
      </c>
      <c r="E1975" t="s">
        <v>3630</v>
      </c>
      <c r="F1975" t="s">
        <v>3630</v>
      </c>
    </row>
    <row r="1976" spans="1:6" x14ac:dyDescent="0.25">
      <c r="A1976">
        <v>58803</v>
      </c>
      <c r="B1976" t="s">
        <v>3630</v>
      </c>
      <c r="C1976">
        <v>0</v>
      </c>
      <c r="D1976">
        <v>0</v>
      </c>
      <c r="E1976" t="s">
        <v>3630</v>
      </c>
      <c r="F1976" t="s">
        <v>3630</v>
      </c>
    </row>
    <row r="1977" spans="1:6" x14ac:dyDescent="0.25">
      <c r="A1977">
        <v>223103</v>
      </c>
      <c r="B1977" t="s">
        <v>3630</v>
      </c>
      <c r="C1977">
        <v>0</v>
      </c>
      <c r="D1977">
        <v>0</v>
      </c>
      <c r="E1977" t="s">
        <v>3630</v>
      </c>
      <c r="F1977" t="s">
        <v>3630</v>
      </c>
    </row>
    <row r="1978" spans="1:6" x14ac:dyDescent="0.25">
      <c r="A1978">
        <v>123003</v>
      </c>
      <c r="B1978" t="s">
        <v>3630</v>
      </c>
      <c r="C1978">
        <v>0</v>
      </c>
      <c r="D1978">
        <v>0</v>
      </c>
      <c r="E1978" t="s">
        <v>3630</v>
      </c>
      <c r="F1978" t="s">
        <v>3630</v>
      </c>
    </row>
    <row r="1979" spans="1:6" x14ac:dyDescent="0.25">
      <c r="A1979">
        <v>123303</v>
      </c>
      <c r="B1979" t="s">
        <v>3630</v>
      </c>
      <c r="C1979">
        <v>0</v>
      </c>
      <c r="D1979">
        <v>0</v>
      </c>
      <c r="E1979" t="s">
        <v>3630</v>
      </c>
      <c r="F1979" t="s">
        <v>3630</v>
      </c>
    </row>
    <row r="1980" spans="1:6" x14ac:dyDescent="0.25">
      <c r="A1980">
        <v>141903</v>
      </c>
      <c r="B1980" t="s">
        <v>3630</v>
      </c>
      <c r="C1980">
        <v>0</v>
      </c>
      <c r="D1980">
        <v>0</v>
      </c>
      <c r="E1980" t="s">
        <v>3630</v>
      </c>
      <c r="F1980" t="s">
        <v>3630</v>
      </c>
    </row>
    <row r="1981" spans="1:6" x14ac:dyDescent="0.25">
      <c r="A1981">
        <v>364403</v>
      </c>
      <c r="B1981" t="s">
        <v>3630</v>
      </c>
      <c r="C1981">
        <v>0</v>
      </c>
      <c r="D1981">
        <v>0</v>
      </c>
      <c r="E1981" t="s">
        <v>3630</v>
      </c>
      <c r="F1981" t="s">
        <v>3630</v>
      </c>
    </row>
    <row r="1982" spans="1:6" x14ac:dyDescent="0.25">
      <c r="A1982">
        <v>277303</v>
      </c>
      <c r="B1982" t="s">
        <v>3630</v>
      </c>
      <c r="C1982">
        <v>0</v>
      </c>
      <c r="D1982">
        <v>0</v>
      </c>
      <c r="E1982" t="s">
        <v>3630</v>
      </c>
      <c r="F1982" t="s">
        <v>3630</v>
      </c>
    </row>
    <row r="1983" spans="1:6" x14ac:dyDescent="0.25">
      <c r="A1983">
        <v>303303</v>
      </c>
      <c r="B1983" t="s">
        <v>3630</v>
      </c>
      <c r="C1983">
        <v>0</v>
      </c>
      <c r="D1983">
        <v>0</v>
      </c>
      <c r="E1983" t="s">
        <v>3630</v>
      </c>
      <c r="F1983" t="s">
        <v>3630</v>
      </c>
    </row>
    <row r="1984" spans="1:6" x14ac:dyDescent="0.25">
      <c r="A1984">
        <v>308203</v>
      </c>
      <c r="B1984" t="s">
        <v>3630</v>
      </c>
      <c r="C1984">
        <v>0</v>
      </c>
      <c r="D1984">
        <v>0</v>
      </c>
      <c r="E1984" t="s">
        <v>3630</v>
      </c>
      <c r="F1984" t="s">
        <v>3630</v>
      </c>
    </row>
    <row r="1985" spans="1:6" x14ac:dyDescent="0.25">
      <c r="A1985">
        <v>313103</v>
      </c>
      <c r="B1985" t="s">
        <v>3630</v>
      </c>
      <c r="C1985">
        <v>0</v>
      </c>
      <c r="D1985">
        <v>0</v>
      </c>
      <c r="E1985" t="s">
        <v>3630</v>
      </c>
      <c r="F1985" t="s">
        <v>3630</v>
      </c>
    </row>
    <row r="1986" spans="1:6" x14ac:dyDescent="0.25">
      <c r="A1986">
        <v>60303</v>
      </c>
      <c r="B1986" t="s">
        <v>3630</v>
      </c>
      <c r="C1986">
        <v>0</v>
      </c>
      <c r="D1986">
        <v>0</v>
      </c>
      <c r="E1986" t="s">
        <v>3630</v>
      </c>
      <c r="F1986" t="s">
        <v>3630</v>
      </c>
    </row>
    <row r="1987" spans="1:6" x14ac:dyDescent="0.25">
      <c r="A1987">
        <v>74003</v>
      </c>
      <c r="B1987" t="s">
        <v>3630</v>
      </c>
      <c r="C1987">
        <v>0</v>
      </c>
      <c r="D1987">
        <v>0</v>
      </c>
      <c r="E1987" t="s">
        <v>3630</v>
      </c>
      <c r="F1987" t="s">
        <v>3630</v>
      </c>
    </row>
    <row r="1988" spans="1:6" x14ac:dyDescent="0.25">
      <c r="A1988">
        <v>359703</v>
      </c>
      <c r="B1988" t="s">
        <v>3630</v>
      </c>
      <c r="C1988">
        <v>0</v>
      </c>
      <c r="D1988">
        <v>0</v>
      </c>
      <c r="E1988" t="s">
        <v>3630</v>
      </c>
      <c r="F1988" t="s">
        <v>3630</v>
      </c>
    </row>
    <row r="1989" spans="1:6" x14ac:dyDescent="0.25">
      <c r="A1989">
        <v>104303</v>
      </c>
      <c r="B1989" t="s">
        <v>3630</v>
      </c>
      <c r="C1989">
        <v>0</v>
      </c>
      <c r="D1989">
        <v>0</v>
      </c>
      <c r="E1989" t="s">
        <v>3630</v>
      </c>
      <c r="F1989" t="s">
        <v>3630</v>
      </c>
    </row>
    <row r="1990" spans="1:6" x14ac:dyDescent="0.25">
      <c r="A1990">
        <v>104403</v>
      </c>
      <c r="B1990" t="s">
        <v>3630</v>
      </c>
      <c r="C1990">
        <v>0</v>
      </c>
      <c r="D1990">
        <v>0</v>
      </c>
      <c r="E1990" t="s">
        <v>3630</v>
      </c>
      <c r="F1990" t="s">
        <v>3630</v>
      </c>
    </row>
    <row r="1991" spans="1:6" x14ac:dyDescent="0.25">
      <c r="A1991">
        <v>117003</v>
      </c>
      <c r="B1991" t="s">
        <v>3630</v>
      </c>
      <c r="C1991">
        <v>0</v>
      </c>
      <c r="D1991">
        <v>0</v>
      </c>
      <c r="E1991" t="s">
        <v>3630</v>
      </c>
      <c r="F1991" t="s">
        <v>3630</v>
      </c>
    </row>
    <row r="1992" spans="1:6" x14ac:dyDescent="0.25">
      <c r="A1992">
        <v>172203</v>
      </c>
      <c r="B1992" t="s">
        <v>3630</v>
      </c>
      <c r="C1992">
        <v>0</v>
      </c>
      <c r="D1992">
        <v>0</v>
      </c>
      <c r="E1992" t="s">
        <v>3630</v>
      </c>
      <c r="F1992" t="s">
        <v>3630</v>
      </c>
    </row>
    <row r="1993" spans="1:6" x14ac:dyDescent="0.25">
      <c r="A1993">
        <v>536803</v>
      </c>
      <c r="B1993" t="s">
        <v>3630</v>
      </c>
      <c r="C1993">
        <v>0</v>
      </c>
      <c r="D1993">
        <v>0</v>
      </c>
      <c r="E1993" t="s">
        <v>3630</v>
      </c>
      <c r="F1993" t="s">
        <v>3630</v>
      </c>
    </row>
    <row r="1994" spans="1:6" x14ac:dyDescent="0.25">
      <c r="A1994">
        <v>97603</v>
      </c>
      <c r="B1994" t="s">
        <v>3630</v>
      </c>
      <c r="C1994">
        <v>0</v>
      </c>
      <c r="D1994">
        <v>0</v>
      </c>
      <c r="E1994" t="s">
        <v>3630</v>
      </c>
      <c r="F1994" t="s">
        <v>3630</v>
      </c>
    </row>
    <row r="1995" spans="1:6" x14ac:dyDescent="0.25">
      <c r="A1995">
        <v>1297303</v>
      </c>
      <c r="B1995" t="s">
        <v>3630</v>
      </c>
      <c r="C1995">
        <v>0</v>
      </c>
      <c r="D1995">
        <v>0</v>
      </c>
      <c r="E1995" t="s">
        <v>3630</v>
      </c>
      <c r="F1995" t="s">
        <v>3630</v>
      </c>
    </row>
    <row r="1996" spans="1:6" x14ac:dyDescent="0.25">
      <c r="A1996">
        <v>97103</v>
      </c>
      <c r="B1996" t="s">
        <v>3630</v>
      </c>
      <c r="C1996">
        <v>0</v>
      </c>
      <c r="D1996">
        <v>0</v>
      </c>
      <c r="E1996" t="s">
        <v>3630</v>
      </c>
      <c r="F1996" t="s">
        <v>3630</v>
      </c>
    </row>
    <row r="1997" spans="1:6" x14ac:dyDescent="0.25">
      <c r="A1997">
        <v>223203</v>
      </c>
      <c r="B1997" t="s">
        <v>3630</v>
      </c>
      <c r="C1997">
        <v>0</v>
      </c>
      <c r="D1997">
        <v>0</v>
      </c>
      <c r="E1997" t="s">
        <v>3630</v>
      </c>
      <c r="F1997" t="s">
        <v>3630</v>
      </c>
    </row>
    <row r="1998" spans="1:6" x14ac:dyDescent="0.25">
      <c r="A1998">
        <v>224603</v>
      </c>
      <c r="B1998" t="s">
        <v>3630</v>
      </c>
      <c r="C1998">
        <v>0</v>
      </c>
      <c r="D1998">
        <v>0</v>
      </c>
      <c r="E1998" t="s">
        <v>3630</v>
      </c>
      <c r="F1998" t="s">
        <v>3630</v>
      </c>
    </row>
    <row r="1999" spans="1:6" x14ac:dyDescent="0.25">
      <c r="A1999">
        <v>6673703</v>
      </c>
      <c r="B1999" t="s">
        <v>3630</v>
      </c>
      <c r="C1999">
        <v>0</v>
      </c>
      <c r="D1999">
        <v>0</v>
      </c>
      <c r="E1999" t="s">
        <v>3630</v>
      </c>
      <c r="F1999" t="s">
        <v>3630</v>
      </c>
    </row>
    <row r="2000" spans="1:6" x14ac:dyDescent="0.25">
      <c r="A2000">
        <v>143503</v>
      </c>
      <c r="B2000" t="s">
        <v>3630</v>
      </c>
      <c r="C2000">
        <v>0</v>
      </c>
      <c r="D2000">
        <v>0</v>
      </c>
      <c r="E2000" t="s">
        <v>3630</v>
      </c>
      <c r="F2000" t="s">
        <v>3630</v>
      </c>
    </row>
    <row r="2001" spans="1:6" x14ac:dyDescent="0.25">
      <c r="A2001">
        <v>277003</v>
      </c>
      <c r="B2001" t="s">
        <v>3630</v>
      </c>
      <c r="C2001">
        <v>0</v>
      </c>
      <c r="D2001">
        <v>0</v>
      </c>
      <c r="E2001" t="s">
        <v>3630</v>
      </c>
      <c r="F2001" t="s">
        <v>3630</v>
      </c>
    </row>
    <row r="2002" spans="1:6" x14ac:dyDescent="0.25">
      <c r="A2002">
        <v>411303</v>
      </c>
      <c r="B2002" t="s">
        <v>5025</v>
      </c>
      <c r="C2002">
        <v>1057.6600000000001</v>
      </c>
      <c r="D2002">
        <v>816.51</v>
      </c>
      <c r="E2002" t="s">
        <v>3628</v>
      </c>
      <c r="F2002" t="s">
        <v>5026</v>
      </c>
    </row>
    <row r="2003" spans="1:6" x14ac:dyDescent="0.25">
      <c r="A2003">
        <v>74203</v>
      </c>
      <c r="B2003" t="s">
        <v>3630</v>
      </c>
      <c r="C2003">
        <v>0</v>
      </c>
      <c r="D2003">
        <v>0</v>
      </c>
      <c r="E2003" t="s">
        <v>3630</v>
      </c>
      <c r="F2003" t="s">
        <v>3630</v>
      </c>
    </row>
    <row r="2004" spans="1:6" x14ac:dyDescent="0.25">
      <c r="A2004">
        <v>90203</v>
      </c>
      <c r="B2004" t="s">
        <v>3630</v>
      </c>
      <c r="C2004">
        <v>0</v>
      </c>
      <c r="D2004">
        <v>0</v>
      </c>
      <c r="E2004" t="s">
        <v>3630</v>
      </c>
      <c r="F2004" t="s">
        <v>3630</v>
      </c>
    </row>
    <row r="2005" spans="1:6" x14ac:dyDescent="0.25">
      <c r="A2005">
        <v>166303</v>
      </c>
      <c r="B2005" t="s">
        <v>3630</v>
      </c>
      <c r="C2005">
        <v>0</v>
      </c>
      <c r="D2005">
        <v>0</v>
      </c>
      <c r="E2005" t="s">
        <v>3630</v>
      </c>
      <c r="F2005" t="s">
        <v>3630</v>
      </c>
    </row>
    <row r="2006" spans="1:6" x14ac:dyDescent="0.25">
      <c r="A2006">
        <v>166603</v>
      </c>
      <c r="B2006" t="s">
        <v>3630</v>
      </c>
      <c r="C2006">
        <v>0</v>
      </c>
      <c r="D2006">
        <v>0</v>
      </c>
      <c r="E2006" t="s">
        <v>3630</v>
      </c>
      <c r="F2006" t="s">
        <v>3630</v>
      </c>
    </row>
    <row r="2007" spans="1:6" x14ac:dyDescent="0.25">
      <c r="A2007">
        <v>536503</v>
      </c>
      <c r="B2007" t="s">
        <v>3630</v>
      </c>
      <c r="C2007">
        <v>0</v>
      </c>
      <c r="D2007">
        <v>0</v>
      </c>
      <c r="E2007" t="s">
        <v>3630</v>
      </c>
      <c r="F2007" t="s">
        <v>3630</v>
      </c>
    </row>
    <row r="2008" spans="1:6" x14ac:dyDescent="0.25">
      <c r="A2008">
        <v>536003</v>
      </c>
      <c r="B2008" t="s">
        <v>3630</v>
      </c>
      <c r="C2008">
        <v>0</v>
      </c>
      <c r="D2008">
        <v>0</v>
      </c>
      <c r="E2008" t="s">
        <v>3630</v>
      </c>
      <c r="F2008" t="s">
        <v>3630</v>
      </c>
    </row>
    <row r="2009" spans="1:6" x14ac:dyDescent="0.25">
      <c r="A2009">
        <v>133903</v>
      </c>
      <c r="B2009" t="s">
        <v>3630</v>
      </c>
      <c r="C2009">
        <v>0</v>
      </c>
      <c r="D2009">
        <v>0</v>
      </c>
      <c r="E2009" t="s">
        <v>3630</v>
      </c>
      <c r="F2009" t="s">
        <v>3630</v>
      </c>
    </row>
    <row r="2010" spans="1:6" x14ac:dyDescent="0.25">
      <c r="A2010">
        <v>534003</v>
      </c>
      <c r="B2010" t="s">
        <v>3630</v>
      </c>
      <c r="C2010">
        <v>0</v>
      </c>
      <c r="D2010">
        <v>0</v>
      </c>
      <c r="E2010" t="s">
        <v>3630</v>
      </c>
      <c r="F2010" t="s">
        <v>3630</v>
      </c>
    </row>
    <row r="2011" spans="1:6" x14ac:dyDescent="0.25">
      <c r="A2011">
        <v>168403</v>
      </c>
      <c r="B2011" t="s">
        <v>3630</v>
      </c>
      <c r="C2011">
        <v>0</v>
      </c>
      <c r="D2011">
        <v>0</v>
      </c>
      <c r="E2011" t="s">
        <v>3630</v>
      </c>
      <c r="F2011" t="s">
        <v>3630</v>
      </c>
    </row>
    <row r="2012" spans="1:6" x14ac:dyDescent="0.25">
      <c r="A2012">
        <v>170303</v>
      </c>
      <c r="B2012" t="s">
        <v>3630</v>
      </c>
      <c r="C2012">
        <v>0</v>
      </c>
      <c r="D2012">
        <v>0</v>
      </c>
      <c r="E2012" t="s">
        <v>3630</v>
      </c>
      <c r="F2012" t="s">
        <v>3630</v>
      </c>
    </row>
    <row r="2013" spans="1:6" x14ac:dyDescent="0.25">
      <c r="A2013">
        <v>170403</v>
      </c>
      <c r="B2013" t="s">
        <v>3630</v>
      </c>
      <c r="C2013">
        <v>0</v>
      </c>
      <c r="D2013">
        <v>0</v>
      </c>
      <c r="E2013" t="s">
        <v>3630</v>
      </c>
      <c r="F2013" t="s">
        <v>3630</v>
      </c>
    </row>
    <row r="2014" spans="1:6" x14ac:dyDescent="0.25">
      <c r="A2014">
        <v>362903</v>
      </c>
      <c r="B2014" t="s">
        <v>3630</v>
      </c>
      <c r="C2014">
        <v>0</v>
      </c>
      <c r="D2014">
        <v>0</v>
      </c>
      <c r="E2014" t="s">
        <v>3630</v>
      </c>
      <c r="F2014" t="s">
        <v>3630</v>
      </c>
    </row>
    <row r="2015" spans="1:6" x14ac:dyDescent="0.25">
      <c r="A2015">
        <v>4543103</v>
      </c>
      <c r="B2015" t="s">
        <v>3630</v>
      </c>
      <c r="C2015">
        <v>0</v>
      </c>
      <c r="D2015">
        <v>0</v>
      </c>
      <c r="E2015" t="s">
        <v>3630</v>
      </c>
      <c r="F2015" t="s">
        <v>3630</v>
      </c>
    </row>
    <row r="2016" spans="1:6" x14ac:dyDescent="0.25">
      <c r="A2016">
        <v>357803</v>
      </c>
      <c r="B2016" t="s">
        <v>3630</v>
      </c>
      <c r="C2016">
        <v>0</v>
      </c>
      <c r="D2016">
        <v>0</v>
      </c>
      <c r="E2016" t="s">
        <v>3630</v>
      </c>
      <c r="F2016" t="s">
        <v>3630</v>
      </c>
    </row>
    <row r="2017" spans="1:6" x14ac:dyDescent="0.25">
      <c r="A2017">
        <v>169003</v>
      </c>
      <c r="B2017" t="s">
        <v>3630</v>
      </c>
      <c r="C2017">
        <v>0</v>
      </c>
      <c r="D2017">
        <v>0</v>
      </c>
      <c r="E2017" t="s">
        <v>3630</v>
      </c>
      <c r="F2017" t="s">
        <v>3630</v>
      </c>
    </row>
    <row r="2018" spans="1:6" x14ac:dyDescent="0.25">
      <c r="A2018">
        <v>358103</v>
      </c>
      <c r="B2018" t="s">
        <v>3630</v>
      </c>
      <c r="C2018">
        <v>0</v>
      </c>
      <c r="D2018">
        <v>0</v>
      </c>
      <c r="E2018" t="s">
        <v>3630</v>
      </c>
      <c r="F2018" t="s">
        <v>3630</v>
      </c>
    </row>
    <row r="2019" spans="1:6" x14ac:dyDescent="0.25">
      <c r="A2019">
        <v>358403</v>
      </c>
      <c r="B2019" t="s">
        <v>3630</v>
      </c>
      <c r="C2019">
        <v>0</v>
      </c>
      <c r="D2019">
        <v>0</v>
      </c>
      <c r="E2019" t="s">
        <v>3630</v>
      </c>
      <c r="F2019" t="s">
        <v>3630</v>
      </c>
    </row>
    <row r="2020" spans="1:6" x14ac:dyDescent="0.25">
      <c r="A2020">
        <v>256803</v>
      </c>
      <c r="B2020" t="s">
        <v>3630</v>
      </c>
      <c r="C2020">
        <v>0</v>
      </c>
      <c r="D2020">
        <v>0</v>
      </c>
      <c r="E2020" t="s">
        <v>3630</v>
      </c>
      <c r="F2020" t="s">
        <v>3630</v>
      </c>
    </row>
    <row r="2021" spans="1:6" x14ac:dyDescent="0.25">
      <c r="A2021">
        <v>77803</v>
      </c>
      <c r="B2021" t="s">
        <v>3630</v>
      </c>
      <c r="C2021">
        <v>0</v>
      </c>
      <c r="D2021">
        <v>0</v>
      </c>
      <c r="E2021" t="s">
        <v>3630</v>
      </c>
      <c r="F2021" t="s">
        <v>3630</v>
      </c>
    </row>
    <row r="2022" spans="1:6" x14ac:dyDescent="0.25">
      <c r="A2022">
        <v>256503</v>
      </c>
      <c r="B2022" t="s">
        <v>3630</v>
      </c>
      <c r="C2022">
        <v>0</v>
      </c>
      <c r="D2022">
        <v>0</v>
      </c>
      <c r="E2022" t="s">
        <v>3630</v>
      </c>
      <c r="F2022" t="s">
        <v>3630</v>
      </c>
    </row>
    <row r="2023" spans="1:6" x14ac:dyDescent="0.25">
      <c r="A2023">
        <v>272503</v>
      </c>
      <c r="B2023" t="s">
        <v>3630</v>
      </c>
      <c r="C2023">
        <v>0</v>
      </c>
      <c r="D2023">
        <v>0</v>
      </c>
      <c r="E2023" t="s">
        <v>3630</v>
      </c>
      <c r="F2023" t="s">
        <v>3630</v>
      </c>
    </row>
    <row r="2024" spans="1:6" x14ac:dyDescent="0.25">
      <c r="A2024">
        <v>276403</v>
      </c>
      <c r="B2024" t="s">
        <v>3630</v>
      </c>
      <c r="C2024">
        <v>0</v>
      </c>
      <c r="D2024">
        <v>0</v>
      </c>
      <c r="E2024" t="s">
        <v>3630</v>
      </c>
      <c r="F2024" t="s">
        <v>3630</v>
      </c>
    </row>
    <row r="2025" spans="1:6" x14ac:dyDescent="0.25">
      <c r="A2025">
        <v>358603</v>
      </c>
      <c r="B2025" t="s">
        <v>3630</v>
      </c>
      <c r="C2025">
        <v>0</v>
      </c>
      <c r="D2025">
        <v>0</v>
      </c>
      <c r="E2025" t="s">
        <v>3630</v>
      </c>
      <c r="F2025" t="s">
        <v>3630</v>
      </c>
    </row>
    <row r="2026" spans="1:6" x14ac:dyDescent="0.25">
      <c r="A2026">
        <v>358903</v>
      </c>
      <c r="B2026" t="s">
        <v>3630</v>
      </c>
      <c r="C2026">
        <v>0</v>
      </c>
      <c r="D2026">
        <v>0</v>
      </c>
      <c r="E2026" t="s">
        <v>3630</v>
      </c>
      <c r="F2026" t="s">
        <v>3630</v>
      </c>
    </row>
    <row r="2027" spans="1:6" x14ac:dyDescent="0.25">
      <c r="A2027">
        <v>360303</v>
      </c>
      <c r="B2027" t="s">
        <v>3630</v>
      </c>
      <c r="C2027">
        <v>0</v>
      </c>
      <c r="D2027">
        <v>0</v>
      </c>
      <c r="E2027" t="s">
        <v>3630</v>
      </c>
      <c r="F2027" t="s">
        <v>3630</v>
      </c>
    </row>
    <row r="2028" spans="1:6" x14ac:dyDescent="0.25">
      <c r="A2028">
        <v>360803</v>
      </c>
      <c r="B2028" t="s">
        <v>3630</v>
      </c>
      <c r="C2028">
        <v>0</v>
      </c>
      <c r="D2028">
        <v>0</v>
      </c>
      <c r="E2028" t="s">
        <v>3630</v>
      </c>
      <c r="F2028" t="s">
        <v>3630</v>
      </c>
    </row>
    <row r="2029" spans="1:6" x14ac:dyDescent="0.25">
      <c r="A2029">
        <v>360903</v>
      </c>
      <c r="B2029" t="s">
        <v>3630</v>
      </c>
      <c r="C2029">
        <v>0</v>
      </c>
      <c r="D2029">
        <v>0</v>
      </c>
      <c r="E2029" t="s">
        <v>3630</v>
      </c>
      <c r="F2029" t="s">
        <v>3630</v>
      </c>
    </row>
    <row r="2030" spans="1:6" x14ac:dyDescent="0.25">
      <c r="A2030">
        <v>361503</v>
      </c>
      <c r="B2030" t="s">
        <v>3630</v>
      </c>
      <c r="C2030">
        <v>0</v>
      </c>
      <c r="D2030">
        <v>0</v>
      </c>
      <c r="E2030" t="s">
        <v>3630</v>
      </c>
      <c r="F2030" t="s">
        <v>3630</v>
      </c>
    </row>
    <row r="2031" spans="1:6" x14ac:dyDescent="0.25">
      <c r="A2031">
        <v>82303</v>
      </c>
      <c r="B2031" t="s">
        <v>3630</v>
      </c>
      <c r="C2031">
        <v>0</v>
      </c>
      <c r="D2031">
        <v>0</v>
      </c>
      <c r="E2031" t="s">
        <v>3630</v>
      </c>
      <c r="F2031" t="s">
        <v>3630</v>
      </c>
    </row>
    <row r="2032" spans="1:6" x14ac:dyDescent="0.25">
      <c r="A2032">
        <v>144903</v>
      </c>
      <c r="B2032" t="s">
        <v>3630</v>
      </c>
      <c r="C2032">
        <v>0</v>
      </c>
      <c r="D2032">
        <v>0</v>
      </c>
      <c r="E2032" t="s">
        <v>3630</v>
      </c>
      <c r="F2032" t="s">
        <v>3630</v>
      </c>
    </row>
    <row r="2033" spans="1:6" x14ac:dyDescent="0.25">
      <c r="A2033">
        <v>398503</v>
      </c>
      <c r="B2033" t="s">
        <v>3630</v>
      </c>
      <c r="C2033">
        <v>0</v>
      </c>
      <c r="D2033">
        <v>0</v>
      </c>
      <c r="E2033" t="s">
        <v>3630</v>
      </c>
      <c r="F2033" t="s">
        <v>3630</v>
      </c>
    </row>
    <row r="2034" spans="1:6" x14ac:dyDescent="0.25">
      <c r="A2034">
        <v>115103</v>
      </c>
      <c r="B2034" t="s">
        <v>3630</v>
      </c>
      <c r="C2034">
        <v>0</v>
      </c>
      <c r="D2034">
        <v>0</v>
      </c>
      <c r="E2034" t="s">
        <v>3630</v>
      </c>
      <c r="F2034" t="s">
        <v>3630</v>
      </c>
    </row>
    <row r="2035" spans="1:6" x14ac:dyDescent="0.25">
      <c r="A2035">
        <v>35403</v>
      </c>
      <c r="B2035" t="s">
        <v>3630</v>
      </c>
      <c r="C2035">
        <v>0</v>
      </c>
      <c r="D2035">
        <v>0</v>
      </c>
      <c r="E2035" t="s">
        <v>3630</v>
      </c>
      <c r="F2035" t="s">
        <v>3630</v>
      </c>
    </row>
    <row r="2036" spans="1:6" x14ac:dyDescent="0.25">
      <c r="A2036">
        <v>72903</v>
      </c>
      <c r="B2036" t="s">
        <v>3630</v>
      </c>
      <c r="C2036">
        <v>0</v>
      </c>
      <c r="D2036">
        <v>0</v>
      </c>
      <c r="E2036" t="s">
        <v>3630</v>
      </c>
      <c r="F2036" t="s">
        <v>3630</v>
      </c>
    </row>
    <row r="2037" spans="1:6" x14ac:dyDescent="0.25">
      <c r="A2037">
        <v>105403</v>
      </c>
      <c r="B2037" t="s">
        <v>3630</v>
      </c>
      <c r="C2037">
        <v>0</v>
      </c>
      <c r="D2037">
        <v>0</v>
      </c>
      <c r="E2037" t="s">
        <v>3630</v>
      </c>
      <c r="F2037" t="s">
        <v>3630</v>
      </c>
    </row>
    <row r="2038" spans="1:6" x14ac:dyDescent="0.25">
      <c r="A2038">
        <v>151503</v>
      </c>
      <c r="B2038" t="s">
        <v>3630</v>
      </c>
      <c r="C2038">
        <v>0</v>
      </c>
      <c r="D2038">
        <v>0</v>
      </c>
      <c r="E2038" t="s">
        <v>3630</v>
      </c>
      <c r="F2038" t="s">
        <v>3630</v>
      </c>
    </row>
    <row r="2039" spans="1:6" x14ac:dyDescent="0.25">
      <c r="A2039">
        <v>156903</v>
      </c>
      <c r="B2039" t="s">
        <v>3630</v>
      </c>
      <c r="C2039">
        <v>0</v>
      </c>
      <c r="D2039">
        <v>0</v>
      </c>
      <c r="E2039" t="s">
        <v>3630</v>
      </c>
      <c r="F2039" t="s">
        <v>3630</v>
      </c>
    </row>
    <row r="2040" spans="1:6" x14ac:dyDescent="0.25">
      <c r="A2040">
        <v>158303</v>
      </c>
      <c r="B2040" t="s">
        <v>3630</v>
      </c>
      <c r="C2040">
        <v>0</v>
      </c>
      <c r="D2040">
        <v>0</v>
      </c>
      <c r="E2040" t="s">
        <v>3630</v>
      </c>
      <c r="F2040" t="s">
        <v>3630</v>
      </c>
    </row>
    <row r="2041" spans="1:6" x14ac:dyDescent="0.25">
      <c r="A2041">
        <v>100303</v>
      </c>
      <c r="B2041" t="s">
        <v>3630</v>
      </c>
      <c r="C2041">
        <v>0</v>
      </c>
      <c r="D2041">
        <v>0</v>
      </c>
      <c r="E2041" t="s">
        <v>3630</v>
      </c>
      <c r="F2041" t="s">
        <v>3630</v>
      </c>
    </row>
    <row r="2042" spans="1:6" x14ac:dyDescent="0.25">
      <c r="A2042">
        <v>255603</v>
      </c>
      <c r="B2042" t="s">
        <v>3630</v>
      </c>
      <c r="C2042">
        <v>0</v>
      </c>
      <c r="D2042">
        <v>0</v>
      </c>
      <c r="E2042" t="s">
        <v>3630</v>
      </c>
      <c r="F2042" t="s">
        <v>3630</v>
      </c>
    </row>
    <row r="2043" spans="1:6" x14ac:dyDescent="0.25">
      <c r="A2043">
        <v>164803</v>
      </c>
      <c r="B2043" t="s">
        <v>3630</v>
      </c>
      <c r="C2043">
        <v>0</v>
      </c>
      <c r="D2043">
        <v>0</v>
      </c>
      <c r="E2043" t="s">
        <v>3630</v>
      </c>
      <c r="F2043" t="s">
        <v>3630</v>
      </c>
    </row>
    <row r="2044" spans="1:6" x14ac:dyDescent="0.25">
      <c r="A2044">
        <v>537303</v>
      </c>
      <c r="B2044" t="s">
        <v>3630</v>
      </c>
      <c r="C2044">
        <v>0</v>
      </c>
      <c r="D2044">
        <v>0</v>
      </c>
      <c r="E2044" t="s">
        <v>3630</v>
      </c>
      <c r="F2044" t="s">
        <v>3630</v>
      </c>
    </row>
    <row r="2045" spans="1:6" x14ac:dyDescent="0.25">
      <c r="A2045">
        <v>426903</v>
      </c>
      <c r="B2045" t="s">
        <v>3630</v>
      </c>
      <c r="C2045">
        <v>0</v>
      </c>
      <c r="D2045">
        <v>0</v>
      </c>
      <c r="E2045" t="s">
        <v>3630</v>
      </c>
      <c r="F2045" t="s">
        <v>3630</v>
      </c>
    </row>
    <row r="2046" spans="1:6" x14ac:dyDescent="0.25">
      <c r="A2046">
        <v>256203</v>
      </c>
      <c r="B2046" t="s">
        <v>3630</v>
      </c>
      <c r="C2046">
        <v>0</v>
      </c>
      <c r="D2046">
        <v>0</v>
      </c>
      <c r="E2046" t="s">
        <v>3630</v>
      </c>
      <c r="F2046" t="s">
        <v>3630</v>
      </c>
    </row>
    <row r="2047" spans="1:6" x14ac:dyDescent="0.25">
      <c r="A2047">
        <v>255803</v>
      </c>
      <c r="B2047" t="s">
        <v>3630</v>
      </c>
      <c r="C2047">
        <v>0</v>
      </c>
      <c r="D2047">
        <v>0</v>
      </c>
      <c r="E2047" t="s">
        <v>3630</v>
      </c>
      <c r="F2047" t="s">
        <v>3630</v>
      </c>
    </row>
    <row r="2048" spans="1:6" x14ac:dyDescent="0.25">
      <c r="A2048">
        <v>238103</v>
      </c>
      <c r="B2048" t="s">
        <v>3630</v>
      </c>
      <c r="C2048">
        <v>0</v>
      </c>
      <c r="D2048">
        <v>0</v>
      </c>
      <c r="E2048" t="s">
        <v>3630</v>
      </c>
      <c r="F2048" t="s">
        <v>3630</v>
      </c>
    </row>
    <row r="2049" spans="1:6" x14ac:dyDescent="0.25">
      <c r="A2049">
        <v>239003</v>
      </c>
      <c r="B2049" t="s">
        <v>3630</v>
      </c>
      <c r="C2049">
        <v>0</v>
      </c>
      <c r="D2049">
        <v>0</v>
      </c>
      <c r="E2049" t="s">
        <v>3630</v>
      </c>
      <c r="F2049" t="s">
        <v>3630</v>
      </c>
    </row>
    <row r="2050" spans="1:6" x14ac:dyDescent="0.25">
      <c r="A2050">
        <v>118803</v>
      </c>
      <c r="B2050" t="s">
        <v>3630</v>
      </c>
      <c r="C2050">
        <v>0</v>
      </c>
      <c r="D2050">
        <v>0</v>
      </c>
      <c r="E2050" t="s">
        <v>3630</v>
      </c>
      <c r="F2050" t="s">
        <v>3630</v>
      </c>
    </row>
    <row r="2051" spans="1:6" x14ac:dyDescent="0.25">
      <c r="A2051">
        <v>5851803</v>
      </c>
      <c r="B2051" t="s">
        <v>3630</v>
      </c>
      <c r="C2051">
        <v>0</v>
      </c>
      <c r="D2051">
        <v>0</v>
      </c>
      <c r="E2051" t="s">
        <v>3630</v>
      </c>
      <c r="F2051" t="s">
        <v>3630</v>
      </c>
    </row>
    <row r="2052" spans="1:6" x14ac:dyDescent="0.25">
      <c r="A2052">
        <v>5854103</v>
      </c>
      <c r="B2052" t="s">
        <v>3630</v>
      </c>
      <c r="C2052">
        <v>0</v>
      </c>
      <c r="D2052">
        <v>0</v>
      </c>
      <c r="E2052" t="s">
        <v>3630</v>
      </c>
      <c r="F2052" t="s">
        <v>3630</v>
      </c>
    </row>
    <row r="2053" spans="1:6" x14ac:dyDescent="0.25">
      <c r="A2053">
        <v>5857003</v>
      </c>
      <c r="B2053" t="s">
        <v>3630</v>
      </c>
      <c r="C2053">
        <v>0</v>
      </c>
      <c r="D2053">
        <v>0</v>
      </c>
      <c r="E2053" t="s">
        <v>3630</v>
      </c>
      <c r="F2053" t="s">
        <v>3630</v>
      </c>
    </row>
    <row r="2054" spans="1:6" x14ac:dyDescent="0.25">
      <c r="A2054">
        <v>5854303</v>
      </c>
      <c r="B2054" t="s">
        <v>3630</v>
      </c>
      <c r="C2054">
        <v>0</v>
      </c>
      <c r="D2054">
        <v>0</v>
      </c>
      <c r="E2054" t="s">
        <v>3630</v>
      </c>
      <c r="F2054" t="s">
        <v>3630</v>
      </c>
    </row>
    <row r="2055" spans="1:6" x14ac:dyDescent="0.25">
      <c r="A2055">
        <v>5857103</v>
      </c>
      <c r="B2055" t="s">
        <v>3630</v>
      </c>
      <c r="C2055">
        <v>0</v>
      </c>
      <c r="D2055">
        <v>0</v>
      </c>
      <c r="E2055" t="s">
        <v>3630</v>
      </c>
      <c r="F2055" t="s">
        <v>3630</v>
      </c>
    </row>
    <row r="2056" spans="1:6" x14ac:dyDescent="0.25">
      <c r="A2056">
        <v>240403</v>
      </c>
      <c r="B2056" t="s">
        <v>3630</v>
      </c>
      <c r="C2056">
        <v>0</v>
      </c>
      <c r="D2056">
        <v>0</v>
      </c>
      <c r="E2056" t="s">
        <v>3630</v>
      </c>
      <c r="F2056" t="s">
        <v>3630</v>
      </c>
    </row>
    <row r="2057" spans="1:6" x14ac:dyDescent="0.25">
      <c r="A2057">
        <v>152303</v>
      </c>
      <c r="B2057" t="s">
        <v>3630</v>
      </c>
      <c r="C2057">
        <v>0</v>
      </c>
      <c r="D2057">
        <v>0</v>
      </c>
      <c r="E2057" t="s">
        <v>3630</v>
      </c>
      <c r="F2057" t="s">
        <v>3630</v>
      </c>
    </row>
    <row r="2058" spans="1:6" x14ac:dyDescent="0.25">
      <c r="A2058">
        <v>155403</v>
      </c>
      <c r="B2058" t="s">
        <v>3630</v>
      </c>
      <c r="C2058">
        <v>0</v>
      </c>
      <c r="D2058">
        <v>0</v>
      </c>
      <c r="E2058" t="s">
        <v>3630</v>
      </c>
      <c r="F2058" t="s">
        <v>3630</v>
      </c>
    </row>
    <row r="2059" spans="1:6" x14ac:dyDescent="0.25">
      <c r="A2059">
        <v>156603</v>
      </c>
      <c r="B2059" t="s">
        <v>3630</v>
      </c>
      <c r="C2059">
        <v>0</v>
      </c>
      <c r="D2059">
        <v>0</v>
      </c>
      <c r="E2059" t="s">
        <v>3630</v>
      </c>
      <c r="F2059" t="s">
        <v>3630</v>
      </c>
    </row>
    <row r="2060" spans="1:6" x14ac:dyDescent="0.25">
      <c r="A2060">
        <v>1295703</v>
      </c>
      <c r="B2060" t="s">
        <v>3630</v>
      </c>
      <c r="C2060">
        <v>0</v>
      </c>
      <c r="D2060">
        <v>0</v>
      </c>
      <c r="E2060" t="s">
        <v>3630</v>
      </c>
      <c r="F2060" t="s">
        <v>3630</v>
      </c>
    </row>
    <row r="2061" spans="1:6" x14ac:dyDescent="0.25">
      <c r="A2061">
        <v>5851603</v>
      </c>
      <c r="B2061" t="s">
        <v>3630</v>
      </c>
      <c r="C2061">
        <v>0</v>
      </c>
      <c r="D2061">
        <v>0</v>
      </c>
      <c r="E2061" t="s">
        <v>3630</v>
      </c>
      <c r="F2061" t="s">
        <v>3630</v>
      </c>
    </row>
    <row r="2062" spans="1:6" x14ac:dyDescent="0.25">
      <c r="A2062">
        <v>5852503</v>
      </c>
      <c r="B2062" t="s">
        <v>3630</v>
      </c>
      <c r="C2062">
        <v>0</v>
      </c>
      <c r="D2062">
        <v>0</v>
      </c>
      <c r="E2062" t="s">
        <v>3630</v>
      </c>
      <c r="F2062" t="s">
        <v>3630</v>
      </c>
    </row>
    <row r="2063" spans="1:6" x14ac:dyDescent="0.25">
      <c r="A2063">
        <v>5852903</v>
      </c>
      <c r="B2063" t="s">
        <v>3630</v>
      </c>
      <c r="C2063">
        <v>0</v>
      </c>
      <c r="D2063">
        <v>0</v>
      </c>
      <c r="E2063" t="s">
        <v>3630</v>
      </c>
      <c r="F2063" t="s">
        <v>3630</v>
      </c>
    </row>
    <row r="2064" spans="1:6" x14ac:dyDescent="0.25">
      <c r="A2064">
        <v>1295603</v>
      </c>
      <c r="B2064" t="s">
        <v>3630</v>
      </c>
      <c r="C2064">
        <v>0</v>
      </c>
      <c r="D2064">
        <v>0</v>
      </c>
      <c r="E2064" t="s">
        <v>3630</v>
      </c>
      <c r="F2064" t="s">
        <v>3630</v>
      </c>
    </row>
    <row r="2065" spans="1:6" x14ac:dyDescent="0.25">
      <c r="A2065">
        <v>96403</v>
      </c>
      <c r="B2065" t="s">
        <v>3630</v>
      </c>
      <c r="C2065">
        <v>0</v>
      </c>
      <c r="D2065">
        <v>0</v>
      </c>
      <c r="E2065" t="s">
        <v>3630</v>
      </c>
      <c r="F2065" t="s">
        <v>3630</v>
      </c>
    </row>
    <row r="2066" spans="1:6" x14ac:dyDescent="0.25">
      <c r="A2066">
        <v>276303</v>
      </c>
      <c r="B2066" t="s">
        <v>3630</v>
      </c>
      <c r="C2066">
        <v>0</v>
      </c>
      <c r="D2066">
        <v>0</v>
      </c>
      <c r="E2066" t="s">
        <v>3630</v>
      </c>
      <c r="F2066" t="s">
        <v>3630</v>
      </c>
    </row>
    <row r="2067" spans="1:6" x14ac:dyDescent="0.25">
      <c r="A2067">
        <v>275103</v>
      </c>
      <c r="B2067" t="s">
        <v>3630</v>
      </c>
      <c r="C2067">
        <v>0</v>
      </c>
      <c r="D2067">
        <v>0</v>
      </c>
      <c r="E2067" t="s">
        <v>3630</v>
      </c>
      <c r="F2067" t="s">
        <v>3630</v>
      </c>
    </row>
    <row r="2068" spans="1:6" x14ac:dyDescent="0.25">
      <c r="A2068">
        <v>278903</v>
      </c>
      <c r="B2068" t="s">
        <v>3630</v>
      </c>
      <c r="C2068">
        <v>0</v>
      </c>
      <c r="D2068">
        <v>0</v>
      </c>
      <c r="E2068" t="s">
        <v>3630</v>
      </c>
      <c r="F2068" t="s">
        <v>3630</v>
      </c>
    </row>
    <row r="2069" spans="1:6" x14ac:dyDescent="0.25">
      <c r="A2069">
        <v>1297203</v>
      </c>
      <c r="B2069" t="s">
        <v>3630</v>
      </c>
      <c r="C2069">
        <v>0</v>
      </c>
      <c r="D2069">
        <v>0</v>
      </c>
      <c r="E2069" t="s">
        <v>3630</v>
      </c>
      <c r="F2069" t="s">
        <v>3630</v>
      </c>
    </row>
    <row r="2070" spans="1:6" x14ac:dyDescent="0.25">
      <c r="A2070">
        <v>1296103</v>
      </c>
      <c r="B2070" t="s">
        <v>3630</v>
      </c>
      <c r="C2070">
        <v>0</v>
      </c>
      <c r="D2070">
        <v>0</v>
      </c>
      <c r="E2070" t="s">
        <v>3630</v>
      </c>
      <c r="F2070" t="s">
        <v>3630</v>
      </c>
    </row>
    <row r="2071" spans="1:6" x14ac:dyDescent="0.25">
      <c r="A2071">
        <v>6291803</v>
      </c>
      <c r="B2071" t="s">
        <v>3630</v>
      </c>
      <c r="C2071">
        <v>0</v>
      </c>
      <c r="D2071">
        <v>0</v>
      </c>
      <c r="E2071" t="s">
        <v>3630</v>
      </c>
      <c r="F2071" t="s">
        <v>3630</v>
      </c>
    </row>
    <row r="2072" spans="1:6" x14ac:dyDescent="0.25">
      <c r="A2072">
        <v>6293503</v>
      </c>
      <c r="B2072" t="s">
        <v>3630</v>
      </c>
      <c r="C2072">
        <v>0</v>
      </c>
      <c r="D2072">
        <v>0</v>
      </c>
      <c r="E2072" t="s">
        <v>3630</v>
      </c>
      <c r="F2072" t="s">
        <v>3630</v>
      </c>
    </row>
    <row r="2073" spans="1:6" x14ac:dyDescent="0.25">
      <c r="A2073">
        <v>6290203</v>
      </c>
      <c r="B2073" t="s">
        <v>3630</v>
      </c>
      <c r="C2073">
        <v>0</v>
      </c>
      <c r="D2073">
        <v>0</v>
      </c>
      <c r="E2073" t="s">
        <v>3630</v>
      </c>
      <c r="F2073" t="s">
        <v>3630</v>
      </c>
    </row>
    <row r="2074" spans="1:6" x14ac:dyDescent="0.25">
      <c r="A2074">
        <v>6296303</v>
      </c>
      <c r="B2074" t="s">
        <v>3630</v>
      </c>
      <c r="C2074">
        <v>0</v>
      </c>
      <c r="D2074">
        <v>0</v>
      </c>
      <c r="E2074" t="s">
        <v>3630</v>
      </c>
      <c r="F2074" t="s">
        <v>3630</v>
      </c>
    </row>
    <row r="2075" spans="1:6" x14ac:dyDescent="0.25">
      <c r="A2075">
        <v>6291303</v>
      </c>
      <c r="B2075" t="s">
        <v>3630</v>
      </c>
      <c r="C2075">
        <v>0</v>
      </c>
      <c r="D2075">
        <v>0</v>
      </c>
      <c r="E2075" t="s">
        <v>3630</v>
      </c>
      <c r="F2075" t="s">
        <v>3630</v>
      </c>
    </row>
    <row r="2076" spans="1:6" x14ac:dyDescent="0.25">
      <c r="A2076">
        <v>6298903</v>
      </c>
      <c r="B2076" t="s">
        <v>3630</v>
      </c>
      <c r="C2076">
        <v>0</v>
      </c>
      <c r="D2076">
        <v>0</v>
      </c>
      <c r="E2076" t="s">
        <v>3630</v>
      </c>
      <c r="F2076" t="s">
        <v>3630</v>
      </c>
    </row>
    <row r="2077" spans="1:6" x14ac:dyDescent="0.25">
      <c r="A2077">
        <v>6300303</v>
      </c>
      <c r="B2077" t="s">
        <v>3630</v>
      </c>
      <c r="C2077">
        <v>0</v>
      </c>
      <c r="D2077">
        <v>0</v>
      </c>
      <c r="E2077" t="s">
        <v>3630</v>
      </c>
      <c r="F2077" t="s">
        <v>3630</v>
      </c>
    </row>
    <row r="2078" spans="1:6" x14ac:dyDescent="0.25">
      <c r="A2078">
        <v>6291903</v>
      </c>
      <c r="B2078" t="s">
        <v>3630</v>
      </c>
      <c r="C2078">
        <v>0</v>
      </c>
      <c r="D2078">
        <v>0</v>
      </c>
      <c r="E2078" t="s">
        <v>3630</v>
      </c>
      <c r="F2078" t="s">
        <v>3630</v>
      </c>
    </row>
    <row r="2079" spans="1:6" x14ac:dyDescent="0.25">
      <c r="A2079">
        <v>6296803</v>
      </c>
      <c r="B2079" t="s">
        <v>3630</v>
      </c>
      <c r="C2079">
        <v>0</v>
      </c>
      <c r="D2079">
        <v>0</v>
      </c>
      <c r="E2079" t="s">
        <v>3630</v>
      </c>
      <c r="F2079" t="s">
        <v>3630</v>
      </c>
    </row>
    <row r="2080" spans="1:6" x14ac:dyDescent="0.25">
      <c r="A2080">
        <v>6293603</v>
      </c>
      <c r="B2080" t="s">
        <v>3630</v>
      </c>
      <c r="C2080">
        <v>0</v>
      </c>
      <c r="D2080">
        <v>0</v>
      </c>
      <c r="E2080" t="s">
        <v>3630</v>
      </c>
      <c r="F2080" t="s">
        <v>3630</v>
      </c>
    </row>
    <row r="2081" spans="1:6" x14ac:dyDescent="0.25">
      <c r="A2081">
        <v>6289903</v>
      </c>
      <c r="B2081" t="s">
        <v>3630</v>
      </c>
      <c r="C2081">
        <v>0</v>
      </c>
      <c r="D2081">
        <v>0</v>
      </c>
      <c r="E2081" t="s">
        <v>3630</v>
      </c>
      <c r="F2081" t="s">
        <v>3630</v>
      </c>
    </row>
    <row r="2082" spans="1:6" x14ac:dyDescent="0.25">
      <c r="A2082">
        <v>6290703</v>
      </c>
      <c r="B2082" t="s">
        <v>3630</v>
      </c>
      <c r="C2082">
        <v>0</v>
      </c>
      <c r="D2082">
        <v>0</v>
      </c>
      <c r="E2082" t="s">
        <v>3630</v>
      </c>
      <c r="F2082" t="s">
        <v>3630</v>
      </c>
    </row>
    <row r="2083" spans="1:6" x14ac:dyDescent="0.25">
      <c r="A2083">
        <v>6299003</v>
      </c>
      <c r="B2083" t="s">
        <v>3630</v>
      </c>
      <c r="C2083">
        <v>0</v>
      </c>
      <c r="D2083">
        <v>0</v>
      </c>
      <c r="E2083" t="s">
        <v>3630</v>
      </c>
      <c r="F2083" t="s">
        <v>3630</v>
      </c>
    </row>
    <row r="2084" spans="1:6" x14ac:dyDescent="0.25">
      <c r="A2084">
        <v>6300403</v>
      </c>
      <c r="B2084" t="s">
        <v>3630</v>
      </c>
      <c r="C2084">
        <v>0</v>
      </c>
      <c r="D2084">
        <v>0</v>
      </c>
      <c r="E2084" t="s">
        <v>3630</v>
      </c>
      <c r="F2084" t="s">
        <v>3630</v>
      </c>
    </row>
    <row r="2085" spans="1:6" x14ac:dyDescent="0.25">
      <c r="A2085">
        <v>6300503</v>
      </c>
      <c r="B2085" t="s">
        <v>3630</v>
      </c>
      <c r="C2085">
        <v>0</v>
      </c>
      <c r="D2085">
        <v>0</v>
      </c>
      <c r="E2085" t="s">
        <v>3630</v>
      </c>
      <c r="F2085" t="s">
        <v>3630</v>
      </c>
    </row>
    <row r="2086" spans="1:6" x14ac:dyDescent="0.25">
      <c r="A2086">
        <v>6300103</v>
      </c>
      <c r="B2086" t="s">
        <v>3630</v>
      </c>
      <c r="C2086">
        <v>0</v>
      </c>
      <c r="D2086">
        <v>0</v>
      </c>
      <c r="E2086" t="s">
        <v>3630</v>
      </c>
      <c r="F2086" t="s">
        <v>3630</v>
      </c>
    </row>
    <row r="2087" spans="1:6" x14ac:dyDescent="0.25">
      <c r="A2087">
        <v>6292003</v>
      </c>
      <c r="B2087" t="s">
        <v>3630</v>
      </c>
      <c r="C2087">
        <v>0</v>
      </c>
      <c r="D2087">
        <v>0</v>
      </c>
      <c r="E2087" t="s">
        <v>3630</v>
      </c>
      <c r="F2087" t="s">
        <v>3630</v>
      </c>
    </row>
    <row r="2088" spans="1:6" x14ac:dyDescent="0.25">
      <c r="A2088">
        <v>6289703</v>
      </c>
      <c r="B2088" t="s">
        <v>3630</v>
      </c>
      <c r="C2088">
        <v>0</v>
      </c>
      <c r="D2088">
        <v>0</v>
      </c>
      <c r="E2088" t="s">
        <v>3630</v>
      </c>
      <c r="F2088" t="s">
        <v>3630</v>
      </c>
    </row>
    <row r="2089" spans="1:6" x14ac:dyDescent="0.25">
      <c r="A2089">
        <v>6300203</v>
      </c>
      <c r="B2089" t="s">
        <v>3630</v>
      </c>
      <c r="C2089">
        <v>0</v>
      </c>
      <c r="D2089">
        <v>0</v>
      </c>
      <c r="E2089" t="s">
        <v>3630</v>
      </c>
      <c r="F2089" t="s">
        <v>3630</v>
      </c>
    </row>
    <row r="2090" spans="1:6" x14ac:dyDescent="0.25">
      <c r="A2090">
        <v>6291003</v>
      </c>
      <c r="B2090" t="s">
        <v>3630</v>
      </c>
      <c r="C2090">
        <v>0</v>
      </c>
      <c r="D2090">
        <v>0</v>
      </c>
      <c r="E2090" t="s">
        <v>3630</v>
      </c>
      <c r="F2090" t="s">
        <v>3630</v>
      </c>
    </row>
    <row r="2091" spans="1:6" x14ac:dyDescent="0.25">
      <c r="A2091">
        <v>6291203</v>
      </c>
      <c r="B2091" t="s">
        <v>3630</v>
      </c>
      <c r="C2091">
        <v>0</v>
      </c>
      <c r="D2091">
        <v>0</v>
      </c>
      <c r="E2091" t="s">
        <v>3630</v>
      </c>
      <c r="F2091" t="s">
        <v>3630</v>
      </c>
    </row>
    <row r="2092" spans="1:6" x14ac:dyDescent="0.25">
      <c r="A2092">
        <v>6300603</v>
      </c>
      <c r="B2092" t="s">
        <v>3630</v>
      </c>
      <c r="C2092">
        <v>0</v>
      </c>
      <c r="D2092">
        <v>0</v>
      </c>
      <c r="E2092" t="s">
        <v>3630</v>
      </c>
      <c r="F2092" t="s">
        <v>3630</v>
      </c>
    </row>
    <row r="2093" spans="1:6" x14ac:dyDescent="0.25">
      <c r="A2093">
        <v>6300703</v>
      </c>
      <c r="B2093" t="s">
        <v>3630</v>
      </c>
      <c r="C2093">
        <v>0</v>
      </c>
      <c r="D2093">
        <v>0</v>
      </c>
      <c r="E2093" t="s">
        <v>3630</v>
      </c>
      <c r="F2093" t="s">
        <v>3630</v>
      </c>
    </row>
    <row r="2094" spans="1:6" x14ac:dyDescent="0.25">
      <c r="A2094">
        <v>6293403</v>
      </c>
      <c r="B2094" t="s">
        <v>3630</v>
      </c>
      <c r="C2094">
        <v>0</v>
      </c>
      <c r="D2094">
        <v>0</v>
      </c>
      <c r="E2094" t="s">
        <v>3630</v>
      </c>
      <c r="F2094" t="s">
        <v>3630</v>
      </c>
    </row>
    <row r="2095" spans="1:6" x14ac:dyDescent="0.25">
      <c r="A2095">
        <v>6725703</v>
      </c>
      <c r="B2095" t="s">
        <v>3630</v>
      </c>
      <c r="C2095">
        <v>0</v>
      </c>
      <c r="D2095">
        <v>0</v>
      </c>
      <c r="E2095" t="s">
        <v>3630</v>
      </c>
      <c r="F2095" t="s">
        <v>3630</v>
      </c>
    </row>
    <row r="2096" spans="1:6" x14ac:dyDescent="0.25">
      <c r="A2096">
        <v>120903</v>
      </c>
      <c r="B2096" t="s">
        <v>3630</v>
      </c>
      <c r="C2096">
        <v>0</v>
      </c>
      <c r="D2096">
        <v>0</v>
      </c>
      <c r="E2096" t="s">
        <v>3630</v>
      </c>
      <c r="F2096" t="s">
        <v>3630</v>
      </c>
    </row>
    <row r="2097" spans="1:6" x14ac:dyDescent="0.25">
      <c r="A2097">
        <v>77903</v>
      </c>
      <c r="B2097" t="s">
        <v>3630</v>
      </c>
      <c r="C2097">
        <v>0</v>
      </c>
      <c r="D2097">
        <v>0</v>
      </c>
      <c r="E2097" t="s">
        <v>3630</v>
      </c>
      <c r="F2097" t="s">
        <v>3630</v>
      </c>
    </row>
    <row r="2098" spans="1:6" x14ac:dyDescent="0.25">
      <c r="A2098">
        <v>963203</v>
      </c>
      <c r="B2098" t="s">
        <v>3630</v>
      </c>
      <c r="C2098">
        <v>0</v>
      </c>
      <c r="D2098">
        <v>0</v>
      </c>
      <c r="E2098" t="s">
        <v>3630</v>
      </c>
      <c r="F2098" t="s">
        <v>3630</v>
      </c>
    </row>
    <row r="2099" spans="1:6" x14ac:dyDescent="0.25">
      <c r="A2099">
        <v>1295203</v>
      </c>
      <c r="B2099" t="s">
        <v>3630</v>
      </c>
      <c r="C2099">
        <v>0</v>
      </c>
      <c r="D2099">
        <v>0</v>
      </c>
      <c r="E2099" t="s">
        <v>3630</v>
      </c>
      <c r="F2099" t="s">
        <v>3630</v>
      </c>
    </row>
    <row r="2100" spans="1:6" x14ac:dyDescent="0.25">
      <c r="A2100">
        <v>187103</v>
      </c>
      <c r="B2100" t="s">
        <v>3630</v>
      </c>
      <c r="C2100">
        <v>0</v>
      </c>
      <c r="D2100">
        <v>0</v>
      </c>
      <c r="E2100" t="s">
        <v>3630</v>
      </c>
      <c r="F2100" t="s">
        <v>3630</v>
      </c>
    </row>
    <row r="2101" spans="1:6" x14ac:dyDescent="0.25">
      <c r="A2101">
        <v>189403</v>
      </c>
      <c r="B2101" t="s">
        <v>3630</v>
      </c>
      <c r="C2101">
        <v>0</v>
      </c>
      <c r="D2101">
        <v>0</v>
      </c>
      <c r="E2101" t="s">
        <v>3630</v>
      </c>
      <c r="F2101" t="s">
        <v>3630</v>
      </c>
    </row>
    <row r="2102" spans="1:6" x14ac:dyDescent="0.25">
      <c r="A2102">
        <v>1297703</v>
      </c>
      <c r="B2102" t="s">
        <v>3630</v>
      </c>
      <c r="C2102">
        <v>0</v>
      </c>
      <c r="D2102">
        <v>0</v>
      </c>
      <c r="E2102" t="s">
        <v>3630</v>
      </c>
      <c r="F2102" t="s">
        <v>3630</v>
      </c>
    </row>
    <row r="2103" spans="1:6" x14ac:dyDescent="0.25">
      <c r="A2103">
        <v>1297903</v>
      </c>
      <c r="B2103" t="s">
        <v>3630</v>
      </c>
      <c r="C2103">
        <v>0</v>
      </c>
      <c r="D2103">
        <v>0</v>
      </c>
      <c r="E2103" t="s">
        <v>3630</v>
      </c>
      <c r="F2103" t="s">
        <v>3630</v>
      </c>
    </row>
    <row r="2104" spans="1:6" x14ac:dyDescent="0.25">
      <c r="A2104">
        <v>2299503</v>
      </c>
      <c r="B2104" t="s">
        <v>3630</v>
      </c>
      <c r="C2104">
        <v>0</v>
      </c>
      <c r="D2104">
        <v>0</v>
      </c>
      <c r="E2104" t="s">
        <v>3630</v>
      </c>
      <c r="F2104" t="s">
        <v>3630</v>
      </c>
    </row>
    <row r="2105" spans="1:6" x14ac:dyDescent="0.25">
      <c r="A2105">
        <v>105803</v>
      </c>
      <c r="B2105" t="s">
        <v>3630</v>
      </c>
      <c r="C2105">
        <v>0</v>
      </c>
      <c r="D2105">
        <v>0</v>
      </c>
      <c r="E2105" t="s">
        <v>3630</v>
      </c>
      <c r="F2105" t="s">
        <v>3630</v>
      </c>
    </row>
    <row r="2106" spans="1:6" x14ac:dyDescent="0.25">
      <c r="A2106">
        <v>107503</v>
      </c>
      <c r="B2106" t="s">
        <v>3630</v>
      </c>
      <c r="C2106">
        <v>0</v>
      </c>
      <c r="D2106">
        <v>0</v>
      </c>
      <c r="E2106" t="s">
        <v>3630</v>
      </c>
      <c r="F2106" t="s">
        <v>3630</v>
      </c>
    </row>
    <row r="2107" spans="1:6" x14ac:dyDescent="0.25">
      <c r="A2107">
        <v>2317403</v>
      </c>
      <c r="B2107" t="s">
        <v>3630</v>
      </c>
      <c r="C2107">
        <v>0</v>
      </c>
      <c r="D2107">
        <v>0</v>
      </c>
      <c r="E2107" t="s">
        <v>3630</v>
      </c>
      <c r="F2107" t="s">
        <v>3630</v>
      </c>
    </row>
    <row r="2108" spans="1:6" x14ac:dyDescent="0.25">
      <c r="A2108">
        <v>210403</v>
      </c>
      <c r="B2108" t="s">
        <v>3630</v>
      </c>
      <c r="C2108">
        <v>0</v>
      </c>
      <c r="D2108">
        <v>0</v>
      </c>
      <c r="E2108" t="s">
        <v>3630</v>
      </c>
      <c r="F2108" t="s">
        <v>3630</v>
      </c>
    </row>
    <row r="2109" spans="1:6" x14ac:dyDescent="0.25">
      <c r="A2109">
        <v>225403</v>
      </c>
      <c r="B2109" t="s">
        <v>3630</v>
      </c>
      <c r="C2109">
        <v>0</v>
      </c>
      <c r="D2109">
        <v>0</v>
      </c>
      <c r="E2109" t="s">
        <v>3630</v>
      </c>
      <c r="F2109" t="s">
        <v>3630</v>
      </c>
    </row>
    <row r="2110" spans="1:6" x14ac:dyDescent="0.25">
      <c r="A2110">
        <v>141603</v>
      </c>
      <c r="B2110" t="s">
        <v>3630</v>
      </c>
      <c r="C2110">
        <v>0</v>
      </c>
      <c r="D2110">
        <v>0</v>
      </c>
      <c r="E2110" t="s">
        <v>3630</v>
      </c>
      <c r="F2110" t="s">
        <v>3630</v>
      </c>
    </row>
    <row r="2111" spans="1:6" x14ac:dyDescent="0.25">
      <c r="A2111">
        <v>227003</v>
      </c>
      <c r="B2111" t="s">
        <v>3630</v>
      </c>
      <c r="C2111">
        <v>0</v>
      </c>
      <c r="D2111">
        <v>0</v>
      </c>
      <c r="E2111" t="s">
        <v>3630</v>
      </c>
      <c r="F2111" t="s">
        <v>3630</v>
      </c>
    </row>
    <row r="2112" spans="1:6" x14ac:dyDescent="0.25">
      <c r="A2112">
        <v>206603</v>
      </c>
      <c r="B2112" t="s">
        <v>3630</v>
      </c>
      <c r="C2112">
        <v>0</v>
      </c>
      <c r="D2112">
        <v>0</v>
      </c>
      <c r="E2112" t="s">
        <v>3630</v>
      </c>
      <c r="F2112" t="s">
        <v>3630</v>
      </c>
    </row>
    <row r="2113" spans="1:6" x14ac:dyDescent="0.25">
      <c r="A2113">
        <v>4542403</v>
      </c>
      <c r="B2113" t="s">
        <v>3630</v>
      </c>
      <c r="C2113">
        <v>0</v>
      </c>
      <c r="D2113">
        <v>0</v>
      </c>
      <c r="E2113" t="s">
        <v>3630</v>
      </c>
      <c r="F2113" t="s">
        <v>3630</v>
      </c>
    </row>
    <row r="2114" spans="1:6" x14ac:dyDescent="0.25">
      <c r="A2114">
        <v>5855903</v>
      </c>
      <c r="B2114" t="s">
        <v>3630</v>
      </c>
      <c r="C2114">
        <v>0</v>
      </c>
      <c r="D2114">
        <v>0</v>
      </c>
      <c r="E2114" t="s">
        <v>3630</v>
      </c>
      <c r="F2114" t="s">
        <v>3630</v>
      </c>
    </row>
    <row r="2115" spans="1:6" x14ac:dyDescent="0.25">
      <c r="A2115">
        <v>5853803</v>
      </c>
      <c r="B2115" t="s">
        <v>3630</v>
      </c>
      <c r="C2115">
        <v>0</v>
      </c>
      <c r="D2115">
        <v>0</v>
      </c>
      <c r="E2115" t="s">
        <v>3630</v>
      </c>
      <c r="F2115" t="s">
        <v>3630</v>
      </c>
    </row>
    <row r="2116" spans="1:6" x14ac:dyDescent="0.25">
      <c r="A2116">
        <v>5855103</v>
      </c>
      <c r="B2116" t="s">
        <v>3630</v>
      </c>
      <c r="C2116">
        <v>0</v>
      </c>
      <c r="D2116">
        <v>0</v>
      </c>
      <c r="E2116" t="s">
        <v>3630</v>
      </c>
      <c r="F2116" t="s">
        <v>3630</v>
      </c>
    </row>
    <row r="2117" spans="1:6" x14ac:dyDescent="0.25">
      <c r="A2117">
        <v>5853603</v>
      </c>
      <c r="B2117" t="s">
        <v>3630</v>
      </c>
      <c r="C2117">
        <v>0</v>
      </c>
      <c r="D2117">
        <v>0</v>
      </c>
      <c r="E2117" t="s">
        <v>3630</v>
      </c>
      <c r="F2117" t="s">
        <v>3630</v>
      </c>
    </row>
    <row r="2118" spans="1:6" x14ac:dyDescent="0.25">
      <c r="A2118">
        <v>237703</v>
      </c>
      <c r="B2118" t="s">
        <v>3630</v>
      </c>
      <c r="C2118">
        <v>0</v>
      </c>
      <c r="D2118">
        <v>0</v>
      </c>
      <c r="E2118" t="s">
        <v>3630</v>
      </c>
      <c r="F2118" t="s">
        <v>3630</v>
      </c>
    </row>
    <row r="2119" spans="1:6" x14ac:dyDescent="0.25">
      <c r="A2119">
        <v>5852603</v>
      </c>
      <c r="B2119" t="s">
        <v>3630</v>
      </c>
      <c r="C2119">
        <v>0</v>
      </c>
      <c r="D2119">
        <v>0</v>
      </c>
      <c r="E2119" t="s">
        <v>3630</v>
      </c>
      <c r="F2119" t="s">
        <v>3630</v>
      </c>
    </row>
    <row r="2120" spans="1:6" x14ac:dyDescent="0.25">
      <c r="A2120">
        <v>5856103</v>
      </c>
      <c r="B2120" t="s">
        <v>3630</v>
      </c>
      <c r="C2120">
        <v>0</v>
      </c>
      <c r="D2120">
        <v>0</v>
      </c>
      <c r="E2120" t="s">
        <v>3630</v>
      </c>
      <c r="F2120" t="s">
        <v>3630</v>
      </c>
    </row>
    <row r="2121" spans="1:6" x14ac:dyDescent="0.25">
      <c r="A2121">
        <v>5853903</v>
      </c>
      <c r="B2121" t="s">
        <v>3630</v>
      </c>
      <c r="C2121">
        <v>0</v>
      </c>
      <c r="D2121">
        <v>0</v>
      </c>
      <c r="E2121" t="s">
        <v>3630</v>
      </c>
      <c r="F2121" t="s">
        <v>3630</v>
      </c>
    </row>
    <row r="2122" spans="1:6" x14ac:dyDescent="0.25">
      <c r="A2122">
        <v>5852403</v>
      </c>
      <c r="B2122" t="s">
        <v>3630</v>
      </c>
      <c r="C2122">
        <v>0</v>
      </c>
      <c r="D2122">
        <v>0</v>
      </c>
      <c r="E2122" t="s">
        <v>3630</v>
      </c>
      <c r="F2122" t="s">
        <v>3630</v>
      </c>
    </row>
    <row r="2123" spans="1:6" x14ac:dyDescent="0.25">
      <c r="A2123">
        <v>5854003</v>
      </c>
      <c r="B2123" t="s">
        <v>3630</v>
      </c>
      <c r="C2123">
        <v>0</v>
      </c>
      <c r="D2123">
        <v>0</v>
      </c>
      <c r="E2123" t="s">
        <v>3630</v>
      </c>
      <c r="F2123" t="s">
        <v>3630</v>
      </c>
    </row>
    <row r="2124" spans="1:6" x14ac:dyDescent="0.25">
      <c r="A2124">
        <v>5853703</v>
      </c>
      <c r="B2124" t="s">
        <v>3630</v>
      </c>
      <c r="C2124">
        <v>0</v>
      </c>
      <c r="D2124">
        <v>0</v>
      </c>
      <c r="E2124" t="s">
        <v>3630</v>
      </c>
      <c r="F2124" t="s">
        <v>3630</v>
      </c>
    </row>
    <row r="2125" spans="1:6" x14ac:dyDescent="0.25">
      <c r="A2125">
        <v>5854903</v>
      </c>
      <c r="B2125" t="s">
        <v>3630</v>
      </c>
      <c r="C2125">
        <v>0</v>
      </c>
      <c r="D2125">
        <v>0</v>
      </c>
      <c r="E2125" t="s">
        <v>3630</v>
      </c>
      <c r="F2125" t="s">
        <v>3630</v>
      </c>
    </row>
    <row r="2126" spans="1:6" x14ac:dyDescent="0.25">
      <c r="A2126">
        <v>238203</v>
      </c>
      <c r="B2126" t="s">
        <v>3630</v>
      </c>
      <c r="C2126">
        <v>0</v>
      </c>
      <c r="D2126">
        <v>0</v>
      </c>
      <c r="E2126" t="s">
        <v>3630</v>
      </c>
      <c r="F2126" t="s">
        <v>3630</v>
      </c>
    </row>
    <row r="2127" spans="1:6" x14ac:dyDescent="0.25">
      <c r="A2127">
        <v>5852803</v>
      </c>
      <c r="B2127" t="s">
        <v>3630</v>
      </c>
      <c r="C2127">
        <v>0</v>
      </c>
      <c r="D2127">
        <v>0</v>
      </c>
      <c r="E2127" t="s">
        <v>3630</v>
      </c>
      <c r="F2127" t="s">
        <v>3630</v>
      </c>
    </row>
    <row r="2128" spans="1:6" x14ac:dyDescent="0.25">
      <c r="A2128">
        <v>5853403</v>
      </c>
      <c r="B2128" t="s">
        <v>3630</v>
      </c>
      <c r="C2128">
        <v>0</v>
      </c>
      <c r="D2128">
        <v>0</v>
      </c>
      <c r="E2128" t="s">
        <v>3630</v>
      </c>
      <c r="F2128" t="s">
        <v>3630</v>
      </c>
    </row>
    <row r="2129" spans="1:6" x14ac:dyDescent="0.25">
      <c r="A2129">
        <v>5853503</v>
      </c>
      <c r="B2129" t="s">
        <v>3630</v>
      </c>
      <c r="C2129">
        <v>0</v>
      </c>
      <c r="D2129">
        <v>0</v>
      </c>
      <c r="E2129" t="s">
        <v>3630</v>
      </c>
      <c r="F2129" t="s">
        <v>3630</v>
      </c>
    </row>
    <row r="2130" spans="1:6" x14ac:dyDescent="0.25">
      <c r="A2130">
        <v>5855303</v>
      </c>
      <c r="B2130" t="s">
        <v>3630</v>
      </c>
      <c r="C2130">
        <v>0</v>
      </c>
      <c r="D2130">
        <v>0</v>
      </c>
      <c r="E2130" t="s">
        <v>3630</v>
      </c>
      <c r="F2130" t="s">
        <v>3630</v>
      </c>
    </row>
    <row r="2131" spans="1:6" x14ac:dyDescent="0.25">
      <c r="A2131">
        <v>5854403</v>
      </c>
      <c r="B2131" t="s">
        <v>3630</v>
      </c>
      <c r="C2131">
        <v>0</v>
      </c>
      <c r="D2131">
        <v>0</v>
      </c>
      <c r="E2131" t="s">
        <v>3630</v>
      </c>
      <c r="F2131" t="s">
        <v>3630</v>
      </c>
    </row>
    <row r="2132" spans="1:6" x14ac:dyDescent="0.25">
      <c r="A2132">
        <v>5854203</v>
      </c>
      <c r="B2132" t="s">
        <v>3630</v>
      </c>
      <c r="C2132">
        <v>0</v>
      </c>
      <c r="D2132">
        <v>0</v>
      </c>
      <c r="E2132" t="s">
        <v>3630</v>
      </c>
      <c r="F2132" t="s">
        <v>3630</v>
      </c>
    </row>
    <row r="2133" spans="1:6" x14ac:dyDescent="0.25">
      <c r="A2133">
        <v>4541203</v>
      </c>
      <c r="B2133" t="s">
        <v>3630</v>
      </c>
      <c r="C2133">
        <v>0</v>
      </c>
      <c r="D2133">
        <v>0</v>
      </c>
      <c r="E2133" t="s">
        <v>3630</v>
      </c>
      <c r="F2133" t="s">
        <v>3630</v>
      </c>
    </row>
    <row r="2134" spans="1:6" x14ac:dyDescent="0.25">
      <c r="A2134">
        <v>6296703</v>
      </c>
      <c r="B2134" t="s">
        <v>3630</v>
      </c>
      <c r="C2134">
        <v>0</v>
      </c>
      <c r="D2134">
        <v>0</v>
      </c>
      <c r="E2134" t="s">
        <v>3630</v>
      </c>
      <c r="F2134" t="s">
        <v>3630</v>
      </c>
    </row>
    <row r="2135" spans="1:6" x14ac:dyDescent="0.25">
      <c r="A2135">
        <v>6298603</v>
      </c>
      <c r="B2135" t="s">
        <v>3630</v>
      </c>
      <c r="C2135">
        <v>0</v>
      </c>
      <c r="D2135">
        <v>0</v>
      </c>
      <c r="E2135" t="s">
        <v>3630</v>
      </c>
      <c r="F2135" t="s">
        <v>3630</v>
      </c>
    </row>
    <row r="2136" spans="1:6" x14ac:dyDescent="0.25">
      <c r="A2136">
        <v>6298703</v>
      </c>
      <c r="B2136" t="s">
        <v>3630</v>
      </c>
      <c r="C2136">
        <v>0</v>
      </c>
      <c r="D2136">
        <v>0</v>
      </c>
      <c r="E2136" t="s">
        <v>3630</v>
      </c>
      <c r="F2136" t="s">
        <v>3630</v>
      </c>
    </row>
    <row r="2137" spans="1:6" x14ac:dyDescent="0.25">
      <c r="A2137">
        <v>6299203</v>
      </c>
      <c r="B2137" t="s">
        <v>3630</v>
      </c>
      <c r="C2137">
        <v>0</v>
      </c>
      <c r="D2137">
        <v>0</v>
      </c>
      <c r="E2137" t="s">
        <v>3630</v>
      </c>
      <c r="F2137" t="s">
        <v>3630</v>
      </c>
    </row>
    <row r="2138" spans="1:6" x14ac:dyDescent="0.25">
      <c r="A2138">
        <v>6297003</v>
      </c>
      <c r="B2138" t="s">
        <v>3630</v>
      </c>
      <c r="C2138">
        <v>0</v>
      </c>
      <c r="D2138">
        <v>0</v>
      </c>
      <c r="E2138" t="s">
        <v>3630</v>
      </c>
      <c r="F2138" t="s">
        <v>3630</v>
      </c>
    </row>
    <row r="2139" spans="1:6" x14ac:dyDescent="0.25">
      <c r="A2139">
        <v>6296603</v>
      </c>
      <c r="B2139" t="s">
        <v>3630</v>
      </c>
      <c r="C2139">
        <v>0</v>
      </c>
      <c r="D2139">
        <v>0</v>
      </c>
      <c r="E2139" t="s">
        <v>3630</v>
      </c>
      <c r="F2139" t="s">
        <v>3630</v>
      </c>
    </row>
    <row r="2140" spans="1:6" x14ac:dyDescent="0.25">
      <c r="A2140">
        <v>6297103</v>
      </c>
      <c r="B2140" t="s">
        <v>3630</v>
      </c>
      <c r="C2140">
        <v>0</v>
      </c>
      <c r="D2140">
        <v>0</v>
      </c>
      <c r="E2140" t="s">
        <v>3630</v>
      </c>
      <c r="F2140" t="s">
        <v>3630</v>
      </c>
    </row>
    <row r="2141" spans="1:6" x14ac:dyDescent="0.25">
      <c r="A2141">
        <v>6297203</v>
      </c>
      <c r="B2141" t="s">
        <v>3630</v>
      </c>
      <c r="C2141">
        <v>0</v>
      </c>
      <c r="D2141">
        <v>0</v>
      </c>
      <c r="E2141" t="s">
        <v>3630</v>
      </c>
      <c r="F2141" t="s">
        <v>3630</v>
      </c>
    </row>
    <row r="2142" spans="1:6" x14ac:dyDescent="0.25">
      <c r="A2142">
        <v>6297303</v>
      </c>
      <c r="B2142" t="s">
        <v>3630</v>
      </c>
      <c r="C2142">
        <v>0</v>
      </c>
      <c r="D2142">
        <v>0</v>
      </c>
      <c r="E2142" t="s">
        <v>3630</v>
      </c>
      <c r="F2142" t="s">
        <v>3630</v>
      </c>
    </row>
    <row r="2143" spans="1:6" x14ac:dyDescent="0.25">
      <c r="A2143">
        <v>66403</v>
      </c>
      <c r="B2143" t="s">
        <v>3630</v>
      </c>
      <c r="C2143">
        <v>0</v>
      </c>
      <c r="D2143">
        <v>0</v>
      </c>
      <c r="E2143" t="s">
        <v>3630</v>
      </c>
      <c r="F2143" t="s">
        <v>3630</v>
      </c>
    </row>
    <row r="2144" spans="1:6" x14ac:dyDescent="0.25">
      <c r="A2144">
        <v>113403</v>
      </c>
      <c r="B2144" t="s">
        <v>3630</v>
      </c>
      <c r="C2144">
        <v>0</v>
      </c>
      <c r="D2144">
        <v>0</v>
      </c>
      <c r="E2144" t="s">
        <v>3630</v>
      </c>
      <c r="F2144" t="s">
        <v>3630</v>
      </c>
    </row>
    <row r="2145" spans="1:6" x14ac:dyDescent="0.25">
      <c r="A2145">
        <v>117203</v>
      </c>
      <c r="B2145" t="s">
        <v>3630</v>
      </c>
      <c r="C2145">
        <v>0</v>
      </c>
      <c r="D2145">
        <v>0</v>
      </c>
      <c r="E2145" t="s">
        <v>3630</v>
      </c>
      <c r="F2145" t="s">
        <v>3630</v>
      </c>
    </row>
    <row r="2146" spans="1:6" x14ac:dyDescent="0.25">
      <c r="A2146">
        <v>271203</v>
      </c>
      <c r="B2146" t="s">
        <v>3630</v>
      </c>
      <c r="C2146">
        <v>0</v>
      </c>
      <c r="D2146">
        <v>0</v>
      </c>
      <c r="E2146" t="s">
        <v>3630</v>
      </c>
      <c r="F2146" t="s">
        <v>3630</v>
      </c>
    </row>
    <row r="2147" spans="1:6" x14ac:dyDescent="0.25">
      <c r="A2147">
        <v>304603</v>
      </c>
      <c r="B2147" t="s">
        <v>3630</v>
      </c>
      <c r="C2147">
        <v>0</v>
      </c>
      <c r="D2147">
        <v>0</v>
      </c>
      <c r="E2147" t="s">
        <v>3630</v>
      </c>
      <c r="F2147" t="s">
        <v>3630</v>
      </c>
    </row>
    <row r="2148" spans="1:6" x14ac:dyDescent="0.25">
      <c r="A2148">
        <v>305203</v>
      </c>
      <c r="B2148" t="s">
        <v>3630</v>
      </c>
      <c r="C2148">
        <v>0</v>
      </c>
      <c r="D2148">
        <v>0</v>
      </c>
      <c r="E2148" t="s">
        <v>3630</v>
      </c>
      <c r="F2148" t="s">
        <v>3630</v>
      </c>
    </row>
    <row r="2149" spans="1:6" x14ac:dyDescent="0.25">
      <c r="A2149">
        <v>6297403</v>
      </c>
      <c r="B2149" t="s">
        <v>3630</v>
      </c>
      <c r="C2149">
        <v>0</v>
      </c>
      <c r="D2149">
        <v>0</v>
      </c>
      <c r="E2149" t="s">
        <v>3630</v>
      </c>
      <c r="F2149" t="s">
        <v>3630</v>
      </c>
    </row>
    <row r="2150" spans="1:6" x14ac:dyDescent="0.25">
      <c r="A2150">
        <v>6297703</v>
      </c>
      <c r="B2150" t="s">
        <v>3630</v>
      </c>
      <c r="C2150">
        <v>0</v>
      </c>
      <c r="D2150">
        <v>0</v>
      </c>
      <c r="E2150" t="s">
        <v>3630</v>
      </c>
      <c r="F2150" t="s">
        <v>3630</v>
      </c>
    </row>
    <row r="2151" spans="1:6" x14ac:dyDescent="0.25">
      <c r="A2151">
        <v>6298403</v>
      </c>
      <c r="B2151" t="s">
        <v>3630</v>
      </c>
      <c r="C2151">
        <v>0</v>
      </c>
      <c r="D2151">
        <v>0</v>
      </c>
      <c r="E2151" t="s">
        <v>3630</v>
      </c>
      <c r="F2151" t="s">
        <v>3630</v>
      </c>
    </row>
    <row r="2152" spans="1:6" x14ac:dyDescent="0.25">
      <c r="A2152">
        <v>6298503</v>
      </c>
      <c r="B2152" t="s">
        <v>3630</v>
      </c>
      <c r="C2152">
        <v>0</v>
      </c>
      <c r="D2152">
        <v>0</v>
      </c>
      <c r="E2152" t="s">
        <v>3630</v>
      </c>
      <c r="F2152" t="s">
        <v>3630</v>
      </c>
    </row>
    <row r="2153" spans="1:6" x14ac:dyDescent="0.25">
      <c r="A2153">
        <v>6295803</v>
      </c>
      <c r="B2153" t="s">
        <v>3630</v>
      </c>
      <c r="C2153">
        <v>0</v>
      </c>
      <c r="D2153">
        <v>0</v>
      </c>
      <c r="E2153" t="s">
        <v>3630</v>
      </c>
      <c r="F2153" t="s">
        <v>3630</v>
      </c>
    </row>
    <row r="2154" spans="1:6" x14ac:dyDescent="0.25">
      <c r="A2154">
        <v>6297903</v>
      </c>
      <c r="B2154" t="s">
        <v>3630</v>
      </c>
      <c r="C2154">
        <v>0</v>
      </c>
      <c r="D2154">
        <v>0</v>
      </c>
      <c r="E2154" t="s">
        <v>3630</v>
      </c>
      <c r="F2154" t="s">
        <v>3630</v>
      </c>
    </row>
    <row r="2155" spans="1:6" x14ac:dyDescent="0.25">
      <c r="A2155">
        <v>6298003</v>
      </c>
      <c r="B2155" t="s">
        <v>3630</v>
      </c>
      <c r="C2155">
        <v>0</v>
      </c>
      <c r="D2155">
        <v>0</v>
      </c>
      <c r="E2155" t="s">
        <v>3630</v>
      </c>
      <c r="F2155" t="s">
        <v>3630</v>
      </c>
    </row>
    <row r="2156" spans="1:6" x14ac:dyDescent="0.25">
      <c r="A2156">
        <v>6298103</v>
      </c>
      <c r="B2156" t="s">
        <v>3630</v>
      </c>
      <c r="C2156">
        <v>0</v>
      </c>
      <c r="D2156">
        <v>0</v>
      </c>
      <c r="E2156" t="s">
        <v>3630</v>
      </c>
      <c r="F2156" t="s">
        <v>3630</v>
      </c>
    </row>
    <row r="2157" spans="1:6" x14ac:dyDescent="0.25">
      <c r="A2157">
        <v>6299503</v>
      </c>
      <c r="B2157" t="s">
        <v>3630</v>
      </c>
      <c r="C2157">
        <v>0</v>
      </c>
      <c r="D2157">
        <v>0</v>
      </c>
      <c r="E2157" t="s">
        <v>3630</v>
      </c>
      <c r="F2157" t="s">
        <v>3630</v>
      </c>
    </row>
    <row r="2158" spans="1:6" x14ac:dyDescent="0.25">
      <c r="A2158">
        <v>6298803</v>
      </c>
      <c r="B2158" t="s">
        <v>3630</v>
      </c>
      <c r="C2158">
        <v>0</v>
      </c>
      <c r="D2158">
        <v>0</v>
      </c>
      <c r="E2158" t="s">
        <v>3630</v>
      </c>
      <c r="F2158" t="s">
        <v>3630</v>
      </c>
    </row>
    <row r="2159" spans="1:6" x14ac:dyDescent="0.25">
      <c r="A2159">
        <v>6299303</v>
      </c>
      <c r="B2159" t="s">
        <v>3630</v>
      </c>
      <c r="C2159">
        <v>0</v>
      </c>
      <c r="D2159">
        <v>0</v>
      </c>
      <c r="E2159" t="s">
        <v>3630</v>
      </c>
      <c r="F2159" t="s">
        <v>3630</v>
      </c>
    </row>
    <row r="2160" spans="1:6" x14ac:dyDescent="0.25">
      <c r="A2160">
        <v>6299403</v>
      </c>
      <c r="B2160" t="s">
        <v>3630</v>
      </c>
      <c r="C2160">
        <v>0</v>
      </c>
      <c r="D2160">
        <v>0</v>
      </c>
      <c r="E2160" t="s">
        <v>3630</v>
      </c>
      <c r="F2160" t="s">
        <v>3630</v>
      </c>
    </row>
    <row r="2161" spans="1:6" x14ac:dyDescent="0.25">
      <c r="A2161">
        <v>6297503</v>
      </c>
      <c r="B2161" t="s">
        <v>3630</v>
      </c>
      <c r="C2161">
        <v>0</v>
      </c>
      <c r="D2161">
        <v>0</v>
      </c>
      <c r="E2161" t="s">
        <v>3630</v>
      </c>
      <c r="F2161" t="s">
        <v>3630</v>
      </c>
    </row>
    <row r="2162" spans="1:6" x14ac:dyDescent="0.25">
      <c r="A2162">
        <v>6299603</v>
      </c>
      <c r="B2162" t="s">
        <v>3630</v>
      </c>
      <c r="C2162">
        <v>0</v>
      </c>
      <c r="D2162">
        <v>0</v>
      </c>
      <c r="E2162" t="s">
        <v>3630</v>
      </c>
      <c r="F2162" t="s">
        <v>3630</v>
      </c>
    </row>
    <row r="2163" spans="1:6" x14ac:dyDescent="0.25">
      <c r="A2163">
        <v>6295703</v>
      </c>
      <c r="B2163" t="s">
        <v>3630</v>
      </c>
      <c r="C2163">
        <v>0</v>
      </c>
      <c r="D2163">
        <v>0</v>
      </c>
      <c r="E2163" t="s">
        <v>3630</v>
      </c>
      <c r="F2163" t="s">
        <v>3630</v>
      </c>
    </row>
    <row r="2164" spans="1:6" x14ac:dyDescent="0.25">
      <c r="A2164">
        <v>6296203</v>
      </c>
      <c r="B2164" t="s">
        <v>3630</v>
      </c>
      <c r="C2164">
        <v>0</v>
      </c>
      <c r="D2164">
        <v>0</v>
      </c>
      <c r="E2164" t="s">
        <v>3630</v>
      </c>
      <c r="F2164" t="s">
        <v>3630</v>
      </c>
    </row>
    <row r="2165" spans="1:6" x14ac:dyDescent="0.25">
      <c r="A2165">
        <v>6300003</v>
      </c>
      <c r="B2165" t="s">
        <v>3630</v>
      </c>
      <c r="C2165">
        <v>0</v>
      </c>
      <c r="D2165">
        <v>0</v>
      </c>
      <c r="E2165" t="s">
        <v>3630</v>
      </c>
      <c r="F2165" t="s">
        <v>3630</v>
      </c>
    </row>
    <row r="2166" spans="1:6" x14ac:dyDescent="0.25">
      <c r="A2166">
        <v>6296403</v>
      </c>
      <c r="B2166" t="s">
        <v>3630</v>
      </c>
      <c r="C2166">
        <v>0</v>
      </c>
      <c r="D2166">
        <v>0</v>
      </c>
      <c r="E2166" t="s">
        <v>3630</v>
      </c>
      <c r="F2166" t="s">
        <v>3630</v>
      </c>
    </row>
    <row r="2167" spans="1:6" x14ac:dyDescent="0.25">
      <c r="A2167">
        <v>308503</v>
      </c>
      <c r="B2167" t="s">
        <v>3630</v>
      </c>
      <c r="C2167">
        <v>0</v>
      </c>
      <c r="D2167">
        <v>0</v>
      </c>
      <c r="E2167" t="s">
        <v>3630</v>
      </c>
      <c r="F2167" t="s">
        <v>3630</v>
      </c>
    </row>
    <row r="2168" spans="1:6" x14ac:dyDescent="0.25">
      <c r="A2168">
        <v>6296903</v>
      </c>
      <c r="B2168" t="s">
        <v>3630</v>
      </c>
      <c r="C2168">
        <v>0</v>
      </c>
      <c r="D2168">
        <v>0</v>
      </c>
      <c r="E2168" t="s">
        <v>3630</v>
      </c>
      <c r="F2168" t="s">
        <v>3630</v>
      </c>
    </row>
    <row r="2169" spans="1:6" x14ac:dyDescent="0.25">
      <c r="A2169">
        <v>6297603</v>
      </c>
      <c r="B2169" t="s">
        <v>3630</v>
      </c>
      <c r="C2169">
        <v>0</v>
      </c>
      <c r="D2169">
        <v>0</v>
      </c>
      <c r="E2169" t="s">
        <v>3630</v>
      </c>
      <c r="F2169" t="s">
        <v>3630</v>
      </c>
    </row>
    <row r="2170" spans="1:6" x14ac:dyDescent="0.25">
      <c r="A2170">
        <v>6298203</v>
      </c>
      <c r="B2170" t="s">
        <v>3630</v>
      </c>
      <c r="C2170">
        <v>0</v>
      </c>
      <c r="D2170">
        <v>0</v>
      </c>
      <c r="E2170" t="s">
        <v>3630</v>
      </c>
      <c r="F2170" t="s">
        <v>3630</v>
      </c>
    </row>
    <row r="2171" spans="1:6" x14ac:dyDescent="0.25">
      <c r="A2171">
        <v>6298303</v>
      </c>
      <c r="B2171" t="s">
        <v>3630</v>
      </c>
      <c r="C2171">
        <v>0</v>
      </c>
      <c r="D2171">
        <v>0</v>
      </c>
      <c r="E2171" t="s">
        <v>3630</v>
      </c>
      <c r="F2171" t="s">
        <v>3630</v>
      </c>
    </row>
    <row r="2172" spans="1:6" x14ac:dyDescent="0.25">
      <c r="A2172">
        <v>6299103</v>
      </c>
      <c r="B2172" t="s">
        <v>3630</v>
      </c>
      <c r="C2172">
        <v>0</v>
      </c>
      <c r="D2172">
        <v>0</v>
      </c>
      <c r="E2172" t="s">
        <v>3630</v>
      </c>
      <c r="F2172" t="s">
        <v>3630</v>
      </c>
    </row>
    <row r="2173" spans="1:6" x14ac:dyDescent="0.25">
      <c r="A2173">
        <v>6299703</v>
      </c>
      <c r="B2173" t="s">
        <v>3630</v>
      </c>
      <c r="C2173">
        <v>0</v>
      </c>
      <c r="D2173">
        <v>0</v>
      </c>
      <c r="E2173" t="s">
        <v>3630</v>
      </c>
      <c r="F2173" t="s">
        <v>3630</v>
      </c>
    </row>
    <row r="2174" spans="1:6" x14ac:dyDescent="0.25">
      <c r="A2174">
        <v>6299803</v>
      </c>
      <c r="B2174" t="s">
        <v>3630</v>
      </c>
      <c r="C2174">
        <v>0</v>
      </c>
      <c r="D2174">
        <v>0</v>
      </c>
      <c r="E2174" t="s">
        <v>3630</v>
      </c>
      <c r="F2174" t="s">
        <v>3630</v>
      </c>
    </row>
    <row r="2175" spans="1:6" x14ac:dyDescent="0.25">
      <c r="A2175">
        <v>6299903</v>
      </c>
      <c r="B2175" t="s">
        <v>3630</v>
      </c>
      <c r="C2175">
        <v>0</v>
      </c>
      <c r="D2175">
        <v>0</v>
      </c>
      <c r="E2175" t="s">
        <v>3630</v>
      </c>
      <c r="F2175" t="s">
        <v>3630</v>
      </c>
    </row>
    <row r="2176" spans="1:6" x14ac:dyDescent="0.25">
      <c r="A2176">
        <v>6295903</v>
      </c>
      <c r="B2176" t="s">
        <v>3630</v>
      </c>
      <c r="C2176">
        <v>0</v>
      </c>
      <c r="D2176">
        <v>0</v>
      </c>
      <c r="E2176" t="s">
        <v>3630</v>
      </c>
      <c r="F2176" t="s">
        <v>3630</v>
      </c>
    </row>
    <row r="2177" spans="1:6" x14ac:dyDescent="0.25">
      <c r="A2177">
        <v>6297803</v>
      </c>
      <c r="B2177" t="s">
        <v>3630</v>
      </c>
      <c r="C2177">
        <v>0</v>
      </c>
      <c r="D2177">
        <v>0</v>
      </c>
      <c r="E2177" t="s">
        <v>3630</v>
      </c>
      <c r="F2177" t="s">
        <v>3630</v>
      </c>
    </row>
    <row r="2178" spans="1:6" x14ac:dyDescent="0.25">
      <c r="A2178">
        <v>313403</v>
      </c>
      <c r="B2178" t="s">
        <v>3630</v>
      </c>
      <c r="C2178">
        <v>0</v>
      </c>
      <c r="D2178">
        <v>0</v>
      </c>
      <c r="E2178" t="s">
        <v>3630</v>
      </c>
      <c r="F2178" t="s">
        <v>3630</v>
      </c>
    </row>
    <row r="2179" spans="1:6" x14ac:dyDescent="0.25">
      <c r="A2179">
        <v>315003</v>
      </c>
      <c r="B2179" t="s">
        <v>3630</v>
      </c>
      <c r="C2179">
        <v>0</v>
      </c>
      <c r="D2179">
        <v>0</v>
      </c>
      <c r="E2179" t="s">
        <v>3630</v>
      </c>
      <c r="F2179" t="s">
        <v>3630</v>
      </c>
    </row>
    <row r="2180" spans="1:6" x14ac:dyDescent="0.25">
      <c r="A2180">
        <v>302603</v>
      </c>
      <c r="B2180" t="s">
        <v>3630</v>
      </c>
      <c r="C2180">
        <v>0</v>
      </c>
      <c r="D2180">
        <v>0</v>
      </c>
      <c r="E2180" t="s">
        <v>3630</v>
      </c>
      <c r="F2180" t="s">
        <v>3630</v>
      </c>
    </row>
    <row r="2181" spans="1:6" x14ac:dyDescent="0.25">
      <c r="A2181">
        <v>123203</v>
      </c>
      <c r="B2181" t="s">
        <v>3630</v>
      </c>
      <c r="C2181">
        <v>0</v>
      </c>
      <c r="D2181">
        <v>0</v>
      </c>
      <c r="E2181" t="s">
        <v>3630</v>
      </c>
      <c r="F2181" t="s">
        <v>3630</v>
      </c>
    </row>
    <row r="2182" spans="1:6" x14ac:dyDescent="0.25">
      <c r="A2182">
        <v>123903</v>
      </c>
      <c r="B2182" t="s">
        <v>3630</v>
      </c>
      <c r="C2182">
        <v>0</v>
      </c>
      <c r="D2182">
        <v>0</v>
      </c>
      <c r="E2182" t="s">
        <v>3630</v>
      </c>
      <c r="F2182" t="s">
        <v>3630</v>
      </c>
    </row>
    <row r="2183" spans="1:6" x14ac:dyDescent="0.25">
      <c r="A2183">
        <v>122603</v>
      </c>
      <c r="B2183" t="s">
        <v>3630</v>
      </c>
      <c r="C2183">
        <v>0</v>
      </c>
      <c r="D2183">
        <v>0</v>
      </c>
      <c r="E2183" t="s">
        <v>3630</v>
      </c>
      <c r="F2183" t="s">
        <v>3630</v>
      </c>
    </row>
    <row r="2184" spans="1:6" x14ac:dyDescent="0.25">
      <c r="A2184">
        <v>90503</v>
      </c>
      <c r="B2184" t="s">
        <v>3630</v>
      </c>
      <c r="C2184">
        <v>0</v>
      </c>
      <c r="D2184">
        <v>0</v>
      </c>
      <c r="E2184" t="s">
        <v>3630</v>
      </c>
      <c r="F2184" t="s">
        <v>3630</v>
      </c>
    </row>
    <row r="2185" spans="1:6" x14ac:dyDescent="0.25">
      <c r="A2185">
        <v>168803</v>
      </c>
      <c r="B2185" t="s">
        <v>3630</v>
      </c>
      <c r="C2185">
        <v>0</v>
      </c>
      <c r="D2185">
        <v>0</v>
      </c>
      <c r="E2185" t="s">
        <v>3630</v>
      </c>
      <c r="F2185" t="s">
        <v>3630</v>
      </c>
    </row>
    <row r="2186" spans="1:6" x14ac:dyDescent="0.25">
      <c r="A2186">
        <v>115603</v>
      </c>
      <c r="B2186" t="s">
        <v>3630</v>
      </c>
      <c r="C2186">
        <v>0</v>
      </c>
      <c r="D2186">
        <v>0</v>
      </c>
      <c r="E2186" t="s">
        <v>3630</v>
      </c>
      <c r="F2186" t="s">
        <v>3630</v>
      </c>
    </row>
    <row r="2187" spans="1:6" x14ac:dyDescent="0.25">
      <c r="A2187">
        <v>116503</v>
      </c>
      <c r="B2187" t="s">
        <v>3630</v>
      </c>
      <c r="C2187">
        <v>0</v>
      </c>
      <c r="D2187">
        <v>0</v>
      </c>
      <c r="E2187" t="s">
        <v>3630</v>
      </c>
      <c r="F2187" t="s">
        <v>3630</v>
      </c>
    </row>
    <row r="2188" spans="1:6" x14ac:dyDescent="0.25">
      <c r="A2188">
        <v>117903</v>
      </c>
      <c r="B2188" t="s">
        <v>3630</v>
      </c>
      <c r="C2188">
        <v>0</v>
      </c>
      <c r="D2188">
        <v>0</v>
      </c>
      <c r="E2188" t="s">
        <v>3630</v>
      </c>
      <c r="F2188" t="s">
        <v>3630</v>
      </c>
    </row>
    <row r="2189" spans="1:6" x14ac:dyDescent="0.25">
      <c r="A2189">
        <v>537403</v>
      </c>
      <c r="B2189" t="s">
        <v>3630</v>
      </c>
      <c r="C2189">
        <v>0</v>
      </c>
      <c r="D2189">
        <v>0</v>
      </c>
      <c r="E2189" t="s">
        <v>3630</v>
      </c>
      <c r="F2189" t="s">
        <v>3630</v>
      </c>
    </row>
    <row r="2190" spans="1:6" x14ac:dyDescent="0.25">
      <c r="A2190">
        <v>949203</v>
      </c>
      <c r="B2190" t="s">
        <v>3630</v>
      </c>
      <c r="C2190">
        <v>0</v>
      </c>
      <c r="D2190">
        <v>0</v>
      </c>
      <c r="E2190" t="s">
        <v>3630</v>
      </c>
      <c r="F2190" t="s">
        <v>3630</v>
      </c>
    </row>
    <row r="2191" spans="1:6" x14ac:dyDescent="0.25">
      <c r="A2191">
        <v>145703</v>
      </c>
      <c r="B2191" t="s">
        <v>3630</v>
      </c>
      <c r="C2191">
        <v>0</v>
      </c>
      <c r="D2191">
        <v>0</v>
      </c>
      <c r="E2191" t="s">
        <v>3630</v>
      </c>
      <c r="F2191" t="s">
        <v>3630</v>
      </c>
    </row>
    <row r="2192" spans="1:6" x14ac:dyDescent="0.25">
      <c r="A2192">
        <v>273503</v>
      </c>
      <c r="B2192" t="s">
        <v>3630</v>
      </c>
      <c r="C2192">
        <v>0</v>
      </c>
      <c r="D2192">
        <v>0</v>
      </c>
      <c r="E2192" t="s">
        <v>3630</v>
      </c>
      <c r="F2192" t="s">
        <v>3630</v>
      </c>
    </row>
    <row r="2193" spans="1:6" x14ac:dyDescent="0.25">
      <c r="A2193">
        <v>281203</v>
      </c>
      <c r="B2193" t="s">
        <v>3630</v>
      </c>
      <c r="C2193">
        <v>0</v>
      </c>
      <c r="D2193">
        <v>0</v>
      </c>
      <c r="E2193" t="s">
        <v>3630</v>
      </c>
      <c r="F2193" t="s">
        <v>3630</v>
      </c>
    </row>
    <row r="2194" spans="1:6" x14ac:dyDescent="0.25">
      <c r="A2194">
        <v>73703</v>
      </c>
      <c r="B2194" t="s">
        <v>3630</v>
      </c>
      <c r="C2194">
        <v>0</v>
      </c>
      <c r="D2194">
        <v>0</v>
      </c>
      <c r="E2194" t="s">
        <v>3630</v>
      </c>
      <c r="F2194" t="s">
        <v>3630</v>
      </c>
    </row>
    <row r="2195" spans="1:6" x14ac:dyDescent="0.25">
      <c r="A2195">
        <v>88903</v>
      </c>
      <c r="B2195" t="s">
        <v>3630</v>
      </c>
      <c r="C2195">
        <v>0</v>
      </c>
      <c r="D2195">
        <v>0</v>
      </c>
      <c r="E2195" t="s">
        <v>3630</v>
      </c>
      <c r="F2195" t="s">
        <v>3630</v>
      </c>
    </row>
    <row r="2196" spans="1:6" x14ac:dyDescent="0.25">
      <c r="A2196">
        <v>79403</v>
      </c>
      <c r="B2196" t="s">
        <v>3630</v>
      </c>
      <c r="C2196">
        <v>0</v>
      </c>
      <c r="D2196">
        <v>0</v>
      </c>
      <c r="E2196" t="s">
        <v>3630</v>
      </c>
      <c r="F2196" t="s">
        <v>3630</v>
      </c>
    </row>
    <row r="2197" spans="1:6" x14ac:dyDescent="0.25">
      <c r="A2197">
        <v>95803</v>
      </c>
      <c r="B2197" t="s">
        <v>3630</v>
      </c>
      <c r="C2197">
        <v>0</v>
      </c>
      <c r="D2197">
        <v>0</v>
      </c>
      <c r="E2197" t="s">
        <v>3630</v>
      </c>
      <c r="F2197" t="s">
        <v>3630</v>
      </c>
    </row>
    <row r="2198" spans="1:6" x14ac:dyDescent="0.25">
      <c r="A2198">
        <v>97203</v>
      </c>
      <c r="B2198" t="s">
        <v>3630</v>
      </c>
      <c r="C2198">
        <v>0</v>
      </c>
      <c r="D2198">
        <v>0</v>
      </c>
      <c r="E2198" t="s">
        <v>3630</v>
      </c>
      <c r="F2198" t="s">
        <v>3630</v>
      </c>
    </row>
    <row r="2199" spans="1:6" x14ac:dyDescent="0.25">
      <c r="A2199">
        <v>97503</v>
      </c>
      <c r="B2199" t="s">
        <v>3630</v>
      </c>
      <c r="C2199">
        <v>0</v>
      </c>
      <c r="D2199">
        <v>0</v>
      </c>
      <c r="E2199" t="s">
        <v>3630</v>
      </c>
      <c r="F2199" t="s">
        <v>3630</v>
      </c>
    </row>
    <row r="2200" spans="1:6" x14ac:dyDescent="0.25">
      <c r="A2200">
        <v>187403</v>
      </c>
      <c r="B2200" t="s">
        <v>3630</v>
      </c>
      <c r="C2200">
        <v>0</v>
      </c>
      <c r="D2200">
        <v>0</v>
      </c>
      <c r="E2200" t="s">
        <v>3630</v>
      </c>
      <c r="F2200" t="s">
        <v>3630</v>
      </c>
    </row>
    <row r="2201" spans="1:6" x14ac:dyDescent="0.25">
      <c r="A2201">
        <v>277203</v>
      </c>
      <c r="B2201" t="s">
        <v>3630</v>
      </c>
      <c r="C2201">
        <v>0</v>
      </c>
      <c r="D2201">
        <v>0</v>
      </c>
      <c r="E2201" t="s">
        <v>3630</v>
      </c>
      <c r="F2201" t="s">
        <v>3630</v>
      </c>
    </row>
    <row r="2202" spans="1:6" x14ac:dyDescent="0.25">
      <c r="A2202">
        <v>183103</v>
      </c>
      <c r="B2202" t="s">
        <v>3630</v>
      </c>
      <c r="C2202">
        <v>0</v>
      </c>
      <c r="D2202">
        <v>0</v>
      </c>
      <c r="E2202" t="s">
        <v>3630</v>
      </c>
      <c r="F2202" t="s">
        <v>3630</v>
      </c>
    </row>
    <row r="2203" spans="1:6" x14ac:dyDescent="0.25">
      <c r="A2203">
        <v>133003</v>
      </c>
      <c r="B2203" t="s">
        <v>3630</v>
      </c>
      <c r="C2203">
        <v>0</v>
      </c>
      <c r="D2203">
        <v>0</v>
      </c>
      <c r="E2203" t="s">
        <v>3630</v>
      </c>
      <c r="F2203" t="s">
        <v>3630</v>
      </c>
    </row>
    <row r="2204" spans="1:6" x14ac:dyDescent="0.25">
      <c r="A2204">
        <v>223903</v>
      </c>
      <c r="B2204" t="s">
        <v>3630</v>
      </c>
      <c r="C2204">
        <v>0</v>
      </c>
      <c r="D2204">
        <v>0</v>
      </c>
      <c r="E2204" t="s">
        <v>3630</v>
      </c>
      <c r="F2204" t="s">
        <v>3630</v>
      </c>
    </row>
    <row r="2205" spans="1:6" x14ac:dyDescent="0.25">
      <c r="A2205">
        <v>143003</v>
      </c>
      <c r="B2205" t="s">
        <v>3630</v>
      </c>
      <c r="C2205">
        <v>0</v>
      </c>
      <c r="D2205">
        <v>0</v>
      </c>
      <c r="E2205" t="s">
        <v>3630</v>
      </c>
      <c r="F2205" t="s">
        <v>3630</v>
      </c>
    </row>
    <row r="2206" spans="1:6" x14ac:dyDescent="0.25">
      <c r="A2206">
        <v>61203</v>
      </c>
      <c r="B2206" t="s">
        <v>3630</v>
      </c>
      <c r="C2206">
        <v>0</v>
      </c>
      <c r="D2206">
        <v>0</v>
      </c>
      <c r="E2206" t="s">
        <v>3630</v>
      </c>
      <c r="F2206" t="s">
        <v>3630</v>
      </c>
    </row>
    <row r="2207" spans="1:6" x14ac:dyDescent="0.25">
      <c r="A2207">
        <v>2741303</v>
      </c>
      <c r="B2207" t="s">
        <v>3630</v>
      </c>
      <c r="C2207">
        <v>0</v>
      </c>
      <c r="D2207">
        <v>0</v>
      </c>
      <c r="E2207" t="s">
        <v>3630</v>
      </c>
      <c r="F2207" t="s">
        <v>3630</v>
      </c>
    </row>
    <row r="2208" spans="1:6" x14ac:dyDescent="0.25">
      <c r="A2208">
        <v>1403203</v>
      </c>
      <c r="B2208" t="s">
        <v>3630</v>
      </c>
      <c r="C2208">
        <v>0</v>
      </c>
      <c r="D2208">
        <v>0</v>
      </c>
      <c r="E2208" t="s">
        <v>3630</v>
      </c>
      <c r="F2208" t="s">
        <v>3630</v>
      </c>
    </row>
    <row r="2209" spans="1:6" x14ac:dyDescent="0.25">
      <c r="A2209">
        <v>480003</v>
      </c>
      <c r="B2209" t="s">
        <v>3630</v>
      </c>
      <c r="C2209">
        <v>0</v>
      </c>
      <c r="D2209">
        <v>0</v>
      </c>
      <c r="E2209" t="s">
        <v>3630</v>
      </c>
      <c r="F2209" t="s">
        <v>3630</v>
      </c>
    </row>
    <row r="2210" spans="1:6" x14ac:dyDescent="0.25">
      <c r="A2210">
        <v>1228303</v>
      </c>
      <c r="B2210" t="s">
        <v>3630</v>
      </c>
      <c r="C2210">
        <v>0</v>
      </c>
      <c r="D2210">
        <v>0</v>
      </c>
      <c r="E2210" t="s">
        <v>3630</v>
      </c>
      <c r="F2210" t="s">
        <v>3630</v>
      </c>
    </row>
    <row r="2211" spans="1:6" x14ac:dyDescent="0.25">
      <c r="A2211">
        <v>5220503</v>
      </c>
      <c r="B2211" t="s">
        <v>3630</v>
      </c>
      <c r="C2211">
        <v>0</v>
      </c>
      <c r="D2211">
        <v>0</v>
      </c>
      <c r="E2211" t="s">
        <v>3630</v>
      </c>
      <c r="F2211" t="s">
        <v>3630</v>
      </c>
    </row>
    <row r="2212" spans="1:6" x14ac:dyDescent="0.25">
      <c r="A2212">
        <v>5430903</v>
      </c>
      <c r="B2212" t="s">
        <v>3630</v>
      </c>
      <c r="C2212">
        <v>0</v>
      </c>
      <c r="D2212">
        <v>0</v>
      </c>
      <c r="E2212" t="s">
        <v>3630</v>
      </c>
      <c r="F2212" t="s">
        <v>3630</v>
      </c>
    </row>
    <row r="2213" spans="1:6" x14ac:dyDescent="0.25">
      <c r="A2213">
        <v>337803</v>
      </c>
      <c r="B2213" t="s">
        <v>3630</v>
      </c>
      <c r="C2213">
        <v>0</v>
      </c>
      <c r="D2213">
        <v>0</v>
      </c>
      <c r="E2213" t="s">
        <v>3630</v>
      </c>
      <c r="F2213" t="s">
        <v>3630</v>
      </c>
    </row>
    <row r="2214" spans="1:6" x14ac:dyDescent="0.25">
      <c r="A2214">
        <v>316603</v>
      </c>
      <c r="B2214" t="s">
        <v>3630</v>
      </c>
      <c r="C2214">
        <v>0</v>
      </c>
      <c r="D2214">
        <v>0</v>
      </c>
      <c r="E2214" t="s">
        <v>3630</v>
      </c>
      <c r="F2214" t="s">
        <v>3630</v>
      </c>
    </row>
    <row r="2215" spans="1:6" x14ac:dyDescent="0.25">
      <c r="A2215">
        <v>2373303</v>
      </c>
      <c r="B2215" t="s">
        <v>3630</v>
      </c>
      <c r="C2215">
        <v>0</v>
      </c>
      <c r="D2215">
        <v>0</v>
      </c>
      <c r="E2215" t="s">
        <v>3630</v>
      </c>
      <c r="F2215" t="s">
        <v>3630</v>
      </c>
    </row>
    <row r="2216" spans="1:6" x14ac:dyDescent="0.25">
      <c r="A2216">
        <v>5209903</v>
      </c>
      <c r="B2216" t="s">
        <v>3630</v>
      </c>
      <c r="C2216">
        <v>0</v>
      </c>
      <c r="D2216">
        <v>0</v>
      </c>
      <c r="E2216" t="s">
        <v>3630</v>
      </c>
      <c r="F2216" t="s">
        <v>3630</v>
      </c>
    </row>
    <row r="2217" spans="1:6" x14ac:dyDescent="0.25">
      <c r="A2217">
        <v>2233203</v>
      </c>
      <c r="B2217" t="s">
        <v>3630</v>
      </c>
      <c r="C2217">
        <v>0</v>
      </c>
      <c r="D2217">
        <v>0</v>
      </c>
      <c r="E2217" t="s">
        <v>3630</v>
      </c>
      <c r="F2217" t="s">
        <v>3630</v>
      </c>
    </row>
    <row r="2218" spans="1:6" x14ac:dyDescent="0.25">
      <c r="A2218">
        <v>1823303</v>
      </c>
      <c r="B2218" t="s">
        <v>3630</v>
      </c>
      <c r="C2218">
        <v>0</v>
      </c>
      <c r="D2218">
        <v>0</v>
      </c>
      <c r="E2218" t="s">
        <v>3630</v>
      </c>
      <c r="F2218" t="s">
        <v>3630</v>
      </c>
    </row>
    <row r="2219" spans="1:6" x14ac:dyDescent="0.25">
      <c r="A2219">
        <v>1316103</v>
      </c>
      <c r="B2219" t="s">
        <v>3630</v>
      </c>
      <c r="C2219">
        <v>0</v>
      </c>
      <c r="D2219">
        <v>0</v>
      </c>
      <c r="E2219" t="s">
        <v>3630</v>
      </c>
      <c r="F2219" t="s">
        <v>3630</v>
      </c>
    </row>
    <row r="2220" spans="1:6" x14ac:dyDescent="0.25">
      <c r="A2220">
        <v>555203</v>
      </c>
      <c r="B2220" t="s">
        <v>3630</v>
      </c>
      <c r="C2220">
        <v>0</v>
      </c>
      <c r="D2220">
        <v>0</v>
      </c>
      <c r="E2220" t="s">
        <v>3630</v>
      </c>
      <c r="F2220" t="s">
        <v>3630</v>
      </c>
    </row>
    <row r="2221" spans="1:6" x14ac:dyDescent="0.25">
      <c r="A2221">
        <v>267503</v>
      </c>
      <c r="B2221" t="s">
        <v>3630</v>
      </c>
      <c r="C2221">
        <v>0</v>
      </c>
      <c r="D2221">
        <v>0</v>
      </c>
      <c r="E2221" t="s">
        <v>3630</v>
      </c>
      <c r="F2221" t="s">
        <v>3630</v>
      </c>
    </row>
    <row r="2222" spans="1:6" x14ac:dyDescent="0.25">
      <c r="A2222">
        <v>22403</v>
      </c>
      <c r="B2222" t="s">
        <v>3630</v>
      </c>
      <c r="C2222">
        <v>0</v>
      </c>
      <c r="D2222">
        <v>0</v>
      </c>
      <c r="E2222" t="s">
        <v>3630</v>
      </c>
      <c r="F2222" t="s">
        <v>3630</v>
      </c>
    </row>
    <row r="2223" spans="1:6" x14ac:dyDescent="0.25">
      <c r="A2223">
        <v>6423803</v>
      </c>
      <c r="B2223" t="s">
        <v>3630</v>
      </c>
      <c r="C2223">
        <v>0</v>
      </c>
      <c r="D2223">
        <v>0</v>
      </c>
      <c r="E2223" t="s">
        <v>3630</v>
      </c>
      <c r="F2223" t="s">
        <v>3630</v>
      </c>
    </row>
    <row r="2224" spans="1:6" x14ac:dyDescent="0.25">
      <c r="A2224">
        <v>6271803</v>
      </c>
      <c r="B2224" t="s">
        <v>3630</v>
      </c>
      <c r="C2224">
        <v>0</v>
      </c>
      <c r="D2224">
        <v>0</v>
      </c>
      <c r="E2224" t="s">
        <v>3630</v>
      </c>
      <c r="F2224" t="s">
        <v>3630</v>
      </c>
    </row>
    <row r="2225" spans="1:6" x14ac:dyDescent="0.25">
      <c r="A2225">
        <v>5631703</v>
      </c>
      <c r="B2225" t="s">
        <v>3630</v>
      </c>
      <c r="C2225">
        <v>0</v>
      </c>
      <c r="D2225">
        <v>0</v>
      </c>
      <c r="E2225" t="s">
        <v>3630</v>
      </c>
      <c r="F2225" t="s">
        <v>3630</v>
      </c>
    </row>
    <row r="2226" spans="1:6" x14ac:dyDescent="0.25">
      <c r="A2226">
        <v>5519703</v>
      </c>
      <c r="B2226" t="s">
        <v>3630</v>
      </c>
      <c r="C2226">
        <v>0</v>
      </c>
      <c r="D2226">
        <v>0</v>
      </c>
      <c r="E2226" t="s">
        <v>3630</v>
      </c>
      <c r="F2226" t="s">
        <v>3630</v>
      </c>
    </row>
    <row r="2227" spans="1:6" x14ac:dyDescent="0.25">
      <c r="A2227">
        <v>198703</v>
      </c>
      <c r="B2227" t="s">
        <v>3630</v>
      </c>
      <c r="C2227">
        <v>0</v>
      </c>
      <c r="D2227">
        <v>0</v>
      </c>
      <c r="E2227" t="s">
        <v>3630</v>
      </c>
      <c r="F2227" t="s">
        <v>3630</v>
      </c>
    </row>
    <row r="2228" spans="1:6" x14ac:dyDescent="0.25">
      <c r="A2228">
        <v>1758003</v>
      </c>
      <c r="B2228" t="s">
        <v>3630</v>
      </c>
      <c r="C2228">
        <v>0</v>
      </c>
      <c r="D2228">
        <v>0</v>
      </c>
      <c r="E2228" t="s">
        <v>3630</v>
      </c>
      <c r="F2228" t="s">
        <v>3630</v>
      </c>
    </row>
    <row r="2229" spans="1:6" x14ac:dyDescent="0.25">
      <c r="A2229">
        <v>284403</v>
      </c>
      <c r="B2229" t="s">
        <v>3630</v>
      </c>
      <c r="C2229">
        <v>0</v>
      </c>
      <c r="D2229">
        <v>0</v>
      </c>
      <c r="E2229" t="s">
        <v>3630</v>
      </c>
      <c r="F2229" t="s">
        <v>3630</v>
      </c>
    </row>
    <row r="2230" spans="1:6" x14ac:dyDescent="0.25">
      <c r="A2230">
        <v>388003</v>
      </c>
      <c r="B2230" t="s">
        <v>3630</v>
      </c>
      <c r="C2230">
        <v>0</v>
      </c>
      <c r="D2230">
        <v>0</v>
      </c>
      <c r="E2230" t="s">
        <v>3630</v>
      </c>
      <c r="F2230" t="s">
        <v>3630</v>
      </c>
    </row>
    <row r="2231" spans="1:6" x14ac:dyDescent="0.25">
      <c r="A2231">
        <v>407203</v>
      </c>
      <c r="B2231" t="s">
        <v>3630</v>
      </c>
      <c r="C2231">
        <v>0</v>
      </c>
      <c r="D2231">
        <v>0</v>
      </c>
      <c r="E2231" t="s">
        <v>3630</v>
      </c>
      <c r="F2231" t="s">
        <v>3630</v>
      </c>
    </row>
    <row r="2232" spans="1:6" x14ac:dyDescent="0.25">
      <c r="A2232">
        <v>395203</v>
      </c>
      <c r="B2232" t="s">
        <v>3630</v>
      </c>
      <c r="C2232">
        <v>0</v>
      </c>
      <c r="D2232">
        <v>0</v>
      </c>
      <c r="E2232" t="s">
        <v>3630</v>
      </c>
      <c r="F2232" t="s">
        <v>3630</v>
      </c>
    </row>
    <row r="2233" spans="1:6" x14ac:dyDescent="0.25">
      <c r="A2233">
        <v>337303</v>
      </c>
      <c r="B2233" t="s">
        <v>3630</v>
      </c>
      <c r="C2233">
        <v>0</v>
      </c>
      <c r="D2233">
        <v>0</v>
      </c>
      <c r="E2233" t="s">
        <v>3630</v>
      </c>
      <c r="F2233" t="s">
        <v>3630</v>
      </c>
    </row>
    <row r="2234" spans="1:6" x14ac:dyDescent="0.25">
      <c r="A2234">
        <v>350003</v>
      </c>
      <c r="B2234" t="s">
        <v>3630</v>
      </c>
      <c r="C2234">
        <v>0</v>
      </c>
      <c r="D2234">
        <v>0</v>
      </c>
      <c r="E2234" t="s">
        <v>3630</v>
      </c>
      <c r="F2234" t="s">
        <v>3630</v>
      </c>
    </row>
    <row r="2235" spans="1:6" x14ac:dyDescent="0.25">
      <c r="A2235">
        <v>2473203</v>
      </c>
      <c r="B2235" t="s">
        <v>3630</v>
      </c>
      <c r="C2235">
        <v>0</v>
      </c>
      <c r="D2235">
        <v>0</v>
      </c>
      <c r="E2235" t="s">
        <v>3630</v>
      </c>
      <c r="F2235" t="s">
        <v>3630</v>
      </c>
    </row>
    <row r="2236" spans="1:6" x14ac:dyDescent="0.25">
      <c r="A2236">
        <v>84703</v>
      </c>
      <c r="B2236" t="s">
        <v>3630</v>
      </c>
      <c r="C2236">
        <v>0</v>
      </c>
      <c r="D2236">
        <v>0</v>
      </c>
      <c r="E2236" t="s">
        <v>3630</v>
      </c>
      <c r="F2236" t="s">
        <v>3630</v>
      </c>
    </row>
    <row r="2237" spans="1:6" x14ac:dyDescent="0.25">
      <c r="A2237">
        <v>1985003</v>
      </c>
      <c r="B2237" t="s">
        <v>3630</v>
      </c>
      <c r="C2237">
        <v>0</v>
      </c>
      <c r="D2237">
        <v>0</v>
      </c>
      <c r="E2237" t="s">
        <v>3630</v>
      </c>
      <c r="F2237" t="s">
        <v>3630</v>
      </c>
    </row>
    <row r="2238" spans="1:6" x14ac:dyDescent="0.25">
      <c r="A2238">
        <v>5505803</v>
      </c>
      <c r="B2238" t="s">
        <v>3630</v>
      </c>
      <c r="C2238">
        <v>0</v>
      </c>
      <c r="D2238">
        <v>0</v>
      </c>
      <c r="E2238" t="s">
        <v>3630</v>
      </c>
      <c r="F2238" t="s">
        <v>3630</v>
      </c>
    </row>
    <row r="2239" spans="1:6" x14ac:dyDescent="0.25">
      <c r="A2239">
        <v>1900003</v>
      </c>
      <c r="B2239" t="s">
        <v>3630</v>
      </c>
      <c r="C2239">
        <v>0</v>
      </c>
      <c r="D2239">
        <v>0</v>
      </c>
      <c r="E2239" t="s">
        <v>3630</v>
      </c>
      <c r="F2239" t="s">
        <v>3630</v>
      </c>
    </row>
    <row r="2240" spans="1:6" x14ac:dyDescent="0.25">
      <c r="A2240">
        <v>5944503</v>
      </c>
      <c r="B2240" t="s">
        <v>3630</v>
      </c>
      <c r="C2240">
        <v>0</v>
      </c>
      <c r="D2240">
        <v>0</v>
      </c>
      <c r="E2240" t="s">
        <v>3630</v>
      </c>
      <c r="F2240" t="s">
        <v>3630</v>
      </c>
    </row>
    <row r="2241" spans="1:6" x14ac:dyDescent="0.25">
      <c r="A2241">
        <v>6176503</v>
      </c>
      <c r="B2241" t="s">
        <v>3630</v>
      </c>
      <c r="C2241">
        <v>0</v>
      </c>
      <c r="D2241">
        <v>0</v>
      </c>
      <c r="E2241" t="s">
        <v>3630</v>
      </c>
      <c r="F2241" t="s">
        <v>3630</v>
      </c>
    </row>
    <row r="2242" spans="1:6" x14ac:dyDescent="0.25">
      <c r="A2242">
        <v>1805203</v>
      </c>
      <c r="B2242" t="s">
        <v>3630</v>
      </c>
      <c r="C2242">
        <v>0</v>
      </c>
      <c r="D2242">
        <v>0</v>
      </c>
      <c r="E2242" t="s">
        <v>3630</v>
      </c>
      <c r="F2242" t="s">
        <v>3630</v>
      </c>
    </row>
    <row r="2243" spans="1:6" x14ac:dyDescent="0.25">
      <c r="A2243">
        <v>1595203</v>
      </c>
      <c r="B2243" t="s">
        <v>3630</v>
      </c>
      <c r="C2243">
        <v>0</v>
      </c>
      <c r="D2243">
        <v>0</v>
      </c>
      <c r="E2243" t="s">
        <v>3630</v>
      </c>
      <c r="F2243" t="s">
        <v>3630</v>
      </c>
    </row>
    <row r="2244" spans="1:6" x14ac:dyDescent="0.25">
      <c r="A2244">
        <v>222503</v>
      </c>
      <c r="B2244" t="s">
        <v>3630</v>
      </c>
      <c r="C2244">
        <v>0</v>
      </c>
      <c r="D2244">
        <v>0</v>
      </c>
      <c r="E2244" t="s">
        <v>3630</v>
      </c>
      <c r="F2244" t="s">
        <v>3630</v>
      </c>
    </row>
    <row r="2245" spans="1:6" x14ac:dyDescent="0.25">
      <c r="A2245">
        <v>1405203</v>
      </c>
      <c r="B2245" t="s">
        <v>3630</v>
      </c>
      <c r="C2245">
        <v>0</v>
      </c>
      <c r="D2245">
        <v>0</v>
      </c>
      <c r="E2245" t="s">
        <v>3630</v>
      </c>
      <c r="F2245" t="s">
        <v>3630</v>
      </c>
    </row>
    <row r="2246" spans="1:6" x14ac:dyDescent="0.25">
      <c r="A2246">
        <v>5775903</v>
      </c>
      <c r="B2246" t="s">
        <v>3630</v>
      </c>
      <c r="C2246">
        <v>0</v>
      </c>
      <c r="D2246">
        <v>0</v>
      </c>
      <c r="E2246" t="s">
        <v>3630</v>
      </c>
      <c r="F2246" t="s">
        <v>3630</v>
      </c>
    </row>
    <row r="2247" spans="1:6" x14ac:dyDescent="0.25">
      <c r="A2247">
        <v>3173203</v>
      </c>
      <c r="B2247" t="s">
        <v>3630</v>
      </c>
      <c r="C2247">
        <v>0</v>
      </c>
      <c r="D2247">
        <v>0</v>
      </c>
      <c r="E2247" t="s">
        <v>3630</v>
      </c>
      <c r="F2247" t="s">
        <v>3630</v>
      </c>
    </row>
    <row r="2248" spans="1:6" x14ac:dyDescent="0.25">
      <c r="A2248">
        <v>1265603</v>
      </c>
      <c r="B2248" t="s">
        <v>3630</v>
      </c>
      <c r="C2248">
        <v>0</v>
      </c>
      <c r="D2248">
        <v>0</v>
      </c>
      <c r="E2248" t="s">
        <v>3630</v>
      </c>
      <c r="F2248" t="s">
        <v>3630</v>
      </c>
    </row>
    <row r="2249" spans="1:6" x14ac:dyDescent="0.25">
      <c r="A2249">
        <v>5733803</v>
      </c>
      <c r="B2249" t="s">
        <v>3630</v>
      </c>
      <c r="C2249">
        <v>0</v>
      </c>
      <c r="D2249">
        <v>0</v>
      </c>
      <c r="E2249" t="s">
        <v>3630</v>
      </c>
      <c r="F2249" t="s">
        <v>3630</v>
      </c>
    </row>
    <row r="2250" spans="1:6" x14ac:dyDescent="0.25">
      <c r="A2250">
        <v>2475303</v>
      </c>
      <c r="B2250" t="s">
        <v>3630</v>
      </c>
      <c r="C2250">
        <v>0</v>
      </c>
      <c r="D2250">
        <v>0</v>
      </c>
      <c r="E2250" t="s">
        <v>3630</v>
      </c>
      <c r="F2250" t="s">
        <v>3630</v>
      </c>
    </row>
    <row r="2251" spans="1:6" x14ac:dyDescent="0.25">
      <c r="A2251">
        <v>3751303</v>
      </c>
      <c r="B2251" t="s">
        <v>3630</v>
      </c>
      <c r="C2251">
        <v>0</v>
      </c>
      <c r="D2251">
        <v>0</v>
      </c>
      <c r="E2251" t="s">
        <v>3630</v>
      </c>
      <c r="F2251" t="s">
        <v>3630</v>
      </c>
    </row>
    <row r="2252" spans="1:6" x14ac:dyDescent="0.25">
      <c r="A2252">
        <v>5617903</v>
      </c>
      <c r="B2252" t="s">
        <v>3630</v>
      </c>
      <c r="C2252">
        <v>0</v>
      </c>
      <c r="D2252">
        <v>0</v>
      </c>
      <c r="E2252" t="s">
        <v>3630</v>
      </c>
      <c r="F2252" t="s">
        <v>3630</v>
      </c>
    </row>
    <row r="2253" spans="1:6" x14ac:dyDescent="0.25">
      <c r="A2253">
        <v>2109203</v>
      </c>
      <c r="B2253" t="s">
        <v>3630</v>
      </c>
      <c r="C2253">
        <v>0</v>
      </c>
      <c r="D2253">
        <v>0</v>
      </c>
      <c r="E2253" t="s">
        <v>3630</v>
      </c>
      <c r="F2253" t="s">
        <v>3630</v>
      </c>
    </row>
    <row r="2254" spans="1:6" x14ac:dyDescent="0.25">
      <c r="A2254">
        <v>5209803</v>
      </c>
      <c r="B2254" t="s">
        <v>3630</v>
      </c>
      <c r="C2254">
        <v>0</v>
      </c>
      <c r="D2254">
        <v>0</v>
      </c>
      <c r="E2254" t="s">
        <v>3630</v>
      </c>
      <c r="F2254" t="s">
        <v>3630</v>
      </c>
    </row>
    <row r="2255" spans="1:6" x14ac:dyDescent="0.25">
      <c r="A2255">
        <v>4082103</v>
      </c>
      <c r="B2255" t="s">
        <v>3630</v>
      </c>
      <c r="C2255">
        <v>0</v>
      </c>
      <c r="D2255">
        <v>0</v>
      </c>
      <c r="E2255" t="s">
        <v>3630</v>
      </c>
      <c r="F2255" t="s">
        <v>3630</v>
      </c>
    </row>
    <row r="2256" spans="1:6" x14ac:dyDescent="0.25">
      <c r="A2256">
        <v>751203</v>
      </c>
      <c r="B2256" t="s">
        <v>3630</v>
      </c>
      <c r="C2256">
        <v>0</v>
      </c>
      <c r="D2256">
        <v>0</v>
      </c>
      <c r="E2256" t="s">
        <v>3630</v>
      </c>
      <c r="F2256" t="s">
        <v>3630</v>
      </c>
    </row>
    <row r="2257" spans="1:6" x14ac:dyDescent="0.25">
      <c r="A2257">
        <v>132703</v>
      </c>
      <c r="B2257" t="s">
        <v>3630</v>
      </c>
      <c r="C2257">
        <v>0</v>
      </c>
      <c r="D2257">
        <v>0</v>
      </c>
      <c r="E2257" t="s">
        <v>3630</v>
      </c>
      <c r="F2257" t="s">
        <v>3630</v>
      </c>
    </row>
    <row r="2258" spans="1:6" x14ac:dyDescent="0.25">
      <c r="A2258">
        <v>2251903</v>
      </c>
      <c r="B2258" t="s">
        <v>3630</v>
      </c>
      <c r="C2258">
        <v>0</v>
      </c>
      <c r="D2258">
        <v>0</v>
      </c>
      <c r="E2258" t="s">
        <v>3630</v>
      </c>
      <c r="F2258" t="s">
        <v>3630</v>
      </c>
    </row>
    <row r="2259" spans="1:6" x14ac:dyDescent="0.25">
      <c r="A2259">
        <v>2203203</v>
      </c>
      <c r="B2259" t="s">
        <v>3630</v>
      </c>
      <c r="C2259">
        <v>0</v>
      </c>
      <c r="D2259">
        <v>0</v>
      </c>
      <c r="E2259" t="s">
        <v>3630</v>
      </c>
      <c r="F2259" t="s">
        <v>3630</v>
      </c>
    </row>
    <row r="2260" spans="1:6" x14ac:dyDescent="0.25">
      <c r="A2260">
        <v>5627903</v>
      </c>
      <c r="B2260" t="s">
        <v>3630</v>
      </c>
      <c r="C2260">
        <v>0</v>
      </c>
      <c r="D2260">
        <v>0</v>
      </c>
      <c r="E2260" t="s">
        <v>3630</v>
      </c>
      <c r="F2260" t="s">
        <v>3630</v>
      </c>
    </row>
    <row r="2261" spans="1:6" x14ac:dyDescent="0.25">
      <c r="A2261">
        <v>1753803</v>
      </c>
      <c r="B2261" t="s">
        <v>3630</v>
      </c>
      <c r="C2261">
        <v>0</v>
      </c>
      <c r="D2261">
        <v>0</v>
      </c>
      <c r="E2261" t="s">
        <v>3630</v>
      </c>
      <c r="F2261" t="s">
        <v>3630</v>
      </c>
    </row>
    <row r="2262" spans="1:6" x14ac:dyDescent="0.25">
      <c r="A2262">
        <v>1258303</v>
      </c>
      <c r="B2262" t="s">
        <v>3630</v>
      </c>
      <c r="C2262">
        <v>0</v>
      </c>
      <c r="D2262">
        <v>0</v>
      </c>
      <c r="E2262" t="s">
        <v>3630</v>
      </c>
      <c r="F2262" t="s">
        <v>3630</v>
      </c>
    </row>
    <row r="2263" spans="1:6" x14ac:dyDescent="0.25">
      <c r="A2263">
        <v>6042703</v>
      </c>
      <c r="B2263" t="s">
        <v>3630</v>
      </c>
      <c r="C2263">
        <v>0</v>
      </c>
      <c r="D2263">
        <v>0</v>
      </c>
      <c r="E2263" t="s">
        <v>3630</v>
      </c>
      <c r="F2263" t="s">
        <v>3630</v>
      </c>
    </row>
    <row r="2264" spans="1:6" x14ac:dyDescent="0.25">
      <c r="A2264">
        <v>3317303</v>
      </c>
      <c r="B2264" t="s">
        <v>3630</v>
      </c>
      <c r="C2264">
        <v>0</v>
      </c>
      <c r="D2264">
        <v>0</v>
      </c>
      <c r="E2264" t="s">
        <v>3630</v>
      </c>
      <c r="F2264" t="s">
        <v>3630</v>
      </c>
    </row>
    <row r="2265" spans="1:6" x14ac:dyDescent="0.25">
      <c r="A2265">
        <v>3715203</v>
      </c>
      <c r="B2265" t="s">
        <v>3630</v>
      </c>
      <c r="C2265">
        <v>0</v>
      </c>
      <c r="D2265">
        <v>0</v>
      </c>
      <c r="E2265" t="s">
        <v>3630</v>
      </c>
      <c r="F2265" t="s">
        <v>3630</v>
      </c>
    </row>
    <row r="2266" spans="1:6" x14ac:dyDescent="0.25">
      <c r="A2266">
        <v>3715303</v>
      </c>
      <c r="B2266" t="s">
        <v>3630</v>
      </c>
      <c r="C2266">
        <v>0</v>
      </c>
      <c r="D2266">
        <v>0</v>
      </c>
      <c r="E2266" t="s">
        <v>3630</v>
      </c>
      <c r="F2266" t="s">
        <v>3630</v>
      </c>
    </row>
    <row r="2267" spans="1:6" x14ac:dyDescent="0.25">
      <c r="A2267">
        <v>4825203</v>
      </c>
      <c r="B2267" t="s">
        <v>3630</v>
      </c>
      <c r="C2267">
        <v>0</v>
      </c>
      <c r="D2267">
        <v>0</v>
      </c>
      <c r="E2267" t="s">
        <v>3630</v>
      </c>
      <c r="F2267" t="s">
        <v>3630</v>
      </c>
    </row>
    <row r="2268" spans="1:6" x14ac:dyDescent="0.25">
      <c r="A2268">
        <v>1159303</v>
      </c>
      <c r="B2268" t="s">
        <v>3630</v>
      </c>
      <c r="C2268">
        <v>0</v>
      </c>
      <c r="D2268">
        <v>0</v>
      </c>
      <c r="E2268" t="s">
        <v>3630</v>
      </c>
      <c r="F2268" t="s">
        <v>3630</v>
      </c>
    </row>
    <row r="2269" spans="1:6" x14ac:dyDescent="0.25">
      <c r="A2269">
        <v>75203</v>
      </c>
      <c r="B2269" t="s">
        <v>3630</v>
      </c>
      <c r="C2269">
        <v>0</v>
      </c>
      <c r="D2269">
        <v>0</v>
      </c>
      <c r="E2269" t="s">
        <v>3630</v>
      </c>
      <c r="F2269" t="s">
        <v>3630</v>
      </c>
    </row>
    <row r="2270" spans="1:6" x14ac:dyDescent="0.25">
      <c r="A2270">
        <v>100403</v>
      </c>
      <c r="B2270" t="s">
        <v>3630</v>
      </c>
      <c r="C2270">
        <v>0</v>
      </c>
      <c r="D2270">
        <v>0</v>
      </c>
      <c r="E2270" t="s">
        <v>3630</v>
      </c>
      <c r="F2270" t="s">
        <v>3630</v>
      </c>
    </row>
    <row r="2271" spans="1:6" x14ac:dyDescent="0.25">
      <c r="A2271">
        <v>222003</v>
      </c>
      <c r="B2271" t="s">
        <v>3630</v>
      </c>
      <c r="C2271">
        <v>0</v>
      </c>
      <c r="D2271">
        <v>0</v>
      </c>
      <c r="E2271" t="s">
        <v>3630</v>
      </c>
      <c r="F2271" t="s">
        <v>3630</v>
      </c>
    </row>
    <row r="2272" spans="1:6" x14ac:dyDescent="0.25">
      <c r="A2272">
        <v>1753303</v>
      </c>
      <c r="B2272" t="s">
        <v>3630</v>
      </c>
      <c r="C2272">
        <v>0</v>
      </c>
      <c r="D2272">
        <v>0</v>
      </c>
      <c r="E2272" t="s">
        <v>3630</v>
      </c>
      <c r="F2272" t="s">
        <v>3630</v>
      </c>
    </row>
    <row r="2273" spans="1:6" x14ac:dyDescent="0.25">
      <c r="A2273">
        <v>404403</v>
      </c>
      <c r="B2273" t="s">
        <v>3630</v>
      </c>
      <c r="C2273">
        <v>0</v>
      </c>
      <c r="D2273">
        <v>0</v>
      </c>
      <c r="E2273" t="s">
        <v>3630</v>
      </c>
      <c r="F2273" t="s">
        <v>3630</v>
      </c>
    </row>
    <row r="2274" spans="1:6" x14ac:dyDescent="0.25">
      <c r="A2274">
        <v>4563203</v>
      </c>
      <c r="B2274" t="s">
        <v>3630</v>
      </c>
      <c r="C2274">
        <v>0</v>
      </c>
      <c r="D2274">
        <v>0</v>
      </c>
      <c r="E2274" t="s">
        <v>3630</v>
      </c>
      <c r="F2274" t="s">
        <v>3630</v>
      </c>
    </row>
    <row r="2275" spans="1:6" x14ac:dyDescent="0.25">
      <c r="A2275">
        <v>5089203</v>
      </c>
      <c r="B2275" t="s">
        <v>3630</v>
      </c>
      <c r="C2275">
        <v>0</v>
      </c>
      <c r="D2275">
        <v>0</v>
      </c>
      <c r="E2275" t="s">
        <v>3630</v>
      </c>
      <c r="F2275" t="s">
        <v>3630</v>
      </c>
    </row>
    <row r="2276" spans="1:6" x14ac:dyDescent="0.25">
      <c r="A2276">
        <v>4969203</v>
      </c>
      <c r="B2276" t="s">
        <v>3630</v>
      </c>
      <c r="C2276">
        <v>0</v>
      </c>
      <c r="D2276">
        <v>0</v>
      </c>
      <c r="E2276" t="s">
        <v>3630</v>
      </c>
      <c r="F2276" t="s">
        <v>3630</v>
      </c>
    </row>
    <row r="2277" spans="1:6" x14ac:dyDescent="0.25">
      <c r="A2277">
        <v>4493503</v>
      </c>
      <c r="B2277" t="s">
        <v>3630</v>
      </c>
      <c r="C2277">
        <v>0</v>
      </c>
      <c r="D2277">
        <v>0</v>
      </c>
      <c r="E2277" t="s">
        <v>3630</v>
      </c>
      <c r="F2277" t="s">
        <v>3630</v>
      </c>
    </row>
    <row r="2278" spans="1:6" x14ac:dyDescent="0.25">
      <c r="A2278">
        <v>4419503</v>
      </c>
      <c r="B2278" t="s">
        <v>3630</v>
      </c>
      <c r="C2278">
        <v>0</v>
      </c>
      <c r="D2278">
        <v>0</v>
      </c>
      <c r="E2278" t="s">
        <v>3630</v>
      </c>
      <c r="F2278" t="s">
        <v>3630</v>
      </c>
    </row>
    <row r="2279" spans="1:6" x14ac:dyDescent="0.25">
      <c r="A2279">
        <v>380203</v>
      </c>
      <c r="B2279" t="s">
        <v>3630</v>
      </c>
      <c r="C2279">
        <v>0</v>
      </c>
      <c r="D2279">
        <v>0</v>
      </c>
      <c r="E2279" t="s">
        <v>3630</v>
      </c>
      <c r="F2279" t="s">
        <v>3630</v>
      </c>
    </row>
    <row r="2280" spans="1:6" x14ac:dyDescent="0.25">
      <c r="A2280">
        <v>5635803</v>
      </c>
      <c r="B2280" t="s">
        <v>3630</v>
      </c>
      <c r="C2280">
        <v>0</v>
      </c>
      <c r="D2280">
        <v>0</v>
      </c>
      <c r="E2280" t="s">
        <v>3630</v>
      </c>
      <c r="F2280" t="s">
        <v>3630</v>
      </c>
    </row>
    <row r="2281" spans="1:6" x14ac:dyDescent="0.25">
      <c r="A2281">
        <v>5406003</v>
      </c>
      <c r="B2281" t="s">
        <v>3630</v>
      </c>
      <c r="C2281">
        <v>0</v>
      </c>
      <c r="D2281">
        <v>0</v>
      </c>
      <c r="E2281" t="s">
        <v>3630</v>
      </c>
      <c r="F2281" t="s">
        <v>3630</v>
      </c>
    </row>
    <row r="2282" spans="1:6" x14ac:dyDescent="0.25">
      <c r="A2282">
        <v>5771703</v>
      </c>
      <c r="B2282" t="s">
        <v>3630</v>
      </c>
      <c r="C2282">
        <v>0</v>
      </c>
      <c r="D2282">
        <v>0</v>
      </c>
      <c r="E2282" t="s">
        <v>3630</v>
      </c>
      <c r="F2282" t="s">
        <v>3630</v>
      </c>
    </row>
    <row r="2283" spans="1:6" x14ac:dyDescent="0.25">
      <c r="A2283">
        <v>6030803</v>
      </c>
      <c r="B2283" t="s">
        <v>3630</v>
      </c>
      <c r="C2283">
        <v>0</v>
      </c>
      <c r="D2283">
        <v>0</v>
      </c>
      <c r="E2283" t="s">
        <v>3630</v>
      </c>
      <c r="F2283" t="s">
        <v>3630</v>
      </c>
    </row>
    <row r="2284" spans="1:6" x14ac:dyDescent="0.25">
      <c r="A2284">
        <v>3317203</v>
      </c>
      <c r="B2284" t="s">
        <v>3630</v>
      </c>
      <c r="C2284">
        <v>0</v>
      </c>
      <c r="D2284">
        <v>0</v>
      </c>
      <c r="E2284" t="s">
        <v>3630</v>
      </c>
      <c r="F2284" t="s">
        <v>3630</v>
      </c>
    </row>
    <row r="2285" spans="1:6" x14ac:dyDescent="0.25">
      <c r="A2285">
        <v>4861303</v>
      </c>
      <c r="B2285" t="s">
        <v>3630</v>
      </c>
      <c r="C2285">
        <v>0</v>
      </c>
      <c r="D2285">
        <v>0</v>
      </c>
      <c r="E2285" t="s">
        <v>3630</v>
      </c>
      <c r="F2285" t="s">
        <v>3630</v>
      </c>
    </row>
    <row r="2286" spans="1:6" x14ac:dyDescent="0.25">
      <c r="A2286">
        <v>6683903</v>
      </c>
      <c r="B2286" t="s">
        <v>3630</v>
      </c>
      <c r="C2286">
        <v>0</v>
      </c>
      <c r="D2286">
        <v>0</v>
      </c>
      <c r="E2286" t="s">
        <v>3630</v>
      </c>
      <c r="F2286" t="s">
        <v>3630</v>
      </c>
    </row>
    <row r="2287" spans="1:6" x14ac:dyDescent="0.25">
      <c r="A2287">
        <v>6154503</v>
      </c>
      <c r="B2287" t="s">
        <v>3630</v>
      </c>
      <c r="C2287">
        <v>0</v>
      </c>
      <c r="D2287">
        <v>0</v>
      </c>
      <c r="E2287" t="s">
        <v>3630</v>
      </c>
      <c r="F2287" t="s">
        <v>3630</v>
      </c>
    </row>
    <row r="2288" spans="1:6" x14ac:dyDescent="0.25">
      <c r="A2288">
        <v>4543503</v>
      </c>
      <c r="B2288" t="s">
        <v>3630</v>
      </c>
      <c r="C2288">
        <v>0</v>
      </c>
      <c r="D2288">
        <v>0</v>
      </c>
      <c r="E2288" t="s">
        <v>3630</v>
      </c>
      <c r="F2288" t="s">
        <v>3630</v>
      </c>
    </row>
    <row r="2289" spans="1:6" x14ac:dyDescent="0.25">
      <c r="A2289">
        <v>5425903</v>
      </c>
      <c r="B2289" t="s">
        <v>3630</v>
      </c>
      <c r="C2289">
        <v>0</v>
      </c>
      <c r="D2289">
        <v>0</v>
      </c>
      <c r="E2289" t="s">
        <v>3630</v>
      </c>
      <c r="F2289" t="s">
        <v>3630</v>
      </c>
    </row>
    <row r="2290" spans="1:6" x14ac:dyDescent="0.25">
      <c r="A2290">
        <v>5243803</v>
      </c>
      <c r="B2290" t="s">
        <v>3630</v>
      </c>
      <c r="C2290">
        <v>0</v>
      </c>
      <c r="D2290">
        <v>0</v>
      </c>
      <c r="E2290" t="s">
        <v>3630</v>
      </c>
      <c r="F2290" t="s">
        <v>3630</v>
      </c>
    </row>
    <row r="2291" spans="1:6" x14ac:dyDescent="0.25">
      <c r="A2291">
        <v>4903203</v>
      </c>
      <c r="B2291" t="s">
        <v>3630</v>
      </c>
      <c r="C2291">
        <v>0</v>
      </c>
      <c r="D2291">
        <v>0</v>
      </c>
      <c r="E2291" t="s">
        <v>3630</v>
      </c>
      <c r="F2291" t="s">
        <v>3630</v>
      </c>
    </row>
    <row r="2292" spans="1:6" x14ac:dyDescent="0.25">
      <c r="A2292">
        <v>237003</v>
      </c>
      <c r="B2292" t="s">
        <v>3630</v>
      </c>
      <c r="C2292">
        <v>0</v>
      </c>
      <c r="D2292">
        <v>0</v>
      </c>
      <c r="E2292" t="s">
        <v>3630</v>
      </c>
      <c r="F2292" t="s">
        <v>3630</v>
      </c>
    </row>
    <row r="2293" spans="1:6" x14ac:dyDescent="0.25">
      <c r="A2293">
        <v>6091003</v>
      </c>
      <c r="B2293" t="s">
        <v>3630</v>
      </c>
      <c r="C2293">
        <v>0</v>
      </c>
      <c r="D2293">
        <v>0</v>
      </c>
      <c r="E2293" t="s">
        <v>3630</v>
      </c>
      <c r="F2293" t="s">
        <v>3630</v>
      </c>
    </row>
    <row r="2294" spans="1:6" x14ac:dyDescent="0.25">
      <c r="A2294">
        <v>1881703</v>
      </c>
      <c r="B2294" t="s">
        <v>3630</v>
      </c>
      <c r="C2294">
        <v>0</v>
      </c>
      <c r="D2294">
        <v>0</v>
      </c>
      <c r="E2294" t="s">
        <v>3630</v>
      </c>
      <c r="F2294" t="s">
        <v>3630</v>
      </c>
    </row>
    <row r="2295" spans="1:6" x14ac:dyDescent="0.25">
      <c r="A2295">
        <v>6164503</v>
      </c>
      <c r="B2295" t="s">
        <v>3630</v>
      </c>
      <c r="C2295">
        <v>0</v>
      </c>
      <c r="D2295">
        <v>0</v>
      </c>
      <c r="E2295" t="s">
        <v>3630</v>
      </c>
      <c r="F2295" t="s">
        <v>3630</v>
      </c>
    </row>
    <row r="2296" spans="1:6" x14ac:dyDescent="0.25">
      <c r="A2296">
        <v>5656103</v>
      </c>
      <c r="B2296" t="s">
        <v>3630</v>
      </c>
      <c r="C2296">
        <v>0</v>
      </c>
      <c r="D2296">
        <v>0</v>
      </c>
      <c r="E2296" t="s">
        <v>3630</v>
      </c>
      <c r="F2296" t="s">
        <v>3630</v>
      </c>
    </row>
    <row r="2297" spans="1:6" x14ac:dyDescent="0.25">
      <c r="A2297">
        <v>4385603</v>
      </c>
      <c r="B2297" t="s">
        <v>3630</v>
      </c>
      <c r="C2297">
        <v>0</v>
      </c>
      <c r="D2297">
        <v>0</v>
      </c>
      <c r="E2297" t="s">
        <v>3630</v>
      </c>
      <c r="F2297" t="s">
        <v>3630</v>
      </c>
    </row>
    <row r="2298" spans="1:6" x14ac:dyDescent="0.25">
      <c r="A2298">
        <v>5617703</v>
      </c>
      <c r="B2298" t="s">
        <v>3630</v>
      </c>
      <c r="C2298">
        <v>0</v>
      </c>
      <c r="D2298">
        <v>0</v>
      </c>
      <c r="E2298" t="s">
        <v>3630</v>
      </c>
      <c r="F2298" t="s">
        <v>3630</v>
      </c>
    </row>
    <row r="2299" spans="1:6" x14ac:dyDescent="0.25">
      <c r="A2299">
        <v>480903</v>
      </c>
      <c r="B2299" t="s">
        <v>3630</v>
      </c>
      <c r="C2299">
        <v>0</v>
      </c>
      <c r="D2299">
        <v>0</v>
      </c>
      <c r="E2299" t="s">
        <v>3630</v>
      </c>
      <c r="F2299" t="s">
        <v>3630</v>
      </c>
    </row>
    <row r="2300" spans="1:6" x14ac:dyDescent="0.25">
      <c r="A2300">
        <v>171403</v>
      </c>
      <c r="B2300" t="s">
        <v>3630</v>
      </c>
      <c r="C2300">
        <v>0</v>
      </c>
      <c r="D2300">
        <v>0</v>
      </c>
      <c r="E2300" t="s">
        <v>3630</v>
      </c>
      <c r="F2300" t="s">
        <v>3630</v>
      </c>
    </row>
    <row r="2301" spans="1:6" x14ac:dyDescent="0.25">
      <c r="A2301">
        <v>283003</v>
      </c>
      <c r="B2301" t="s">
        <v>3630</v>
      </c>
      <c r="C2301">
        <v>0</v>
      </c>
      <c r="D2301">
        <v>0</v>
      </c>
      <c r="E2301" t="s">
        <v>3630</v>
      </c>
      <c r="F2301" t="s">
        <v>3630</v>
      </c>
    </row>
    <row r="2302" spans="1:6" x14ac:dyDescent="0.25">
      <c r="A2302">
        <v>6102503</v>
      </c>
      <c r="B2302" t="s">
        <v>3630</v>
      </c>
      <c r="C2302">
        <v>0</v>
      </c>
      <c r="D2302">
        <v>0</v>
      </c>
      <c r="E2302" t="s">
        <v>3630</v>
      </c>
      <c r="F2302" t="s">
        <v>3630</v>
      </c>
    </row>
    <row r="2303" spans="1:6" x14ac:dyDescent="0.25">
      <c r="A2303">
        <v>5904403</v>
      </c>
      <c r="B2303" t="s">
        <v>3630</v>
      </c>
      <c r="C2303">
        <v>0</v>
      </c>
      <c r="D2303">
        <v>0</v>
      </c>
      <c r="E2303" t="s">
        <v>3630</v>
      </c>
      <c r="F2303" t="s">
        <v>3630</v>
      </c>
    </row>
    <row r="2304" spans="1:6" x14ac:dyDescent="0.25">
      <c r="A2304">
        <v>5525803</v>
      </c>
      <c r="B2304" t="s">
        <v>3630</v>
      </c>
      <c r="C2304">
        <v>0</v>
      </c>
      <c r="D2304">
        <v>0</v>
      </c>
      <c r="E2304" t="s">
        <v>3630</v>
      </c>
      <c r="F2304" t="s">
        <v>3630</v>
      </c>
    </row>
    <row r="2305" spans="1:6" x14ac:dyDescent="0.25">
      <c r="A2305">
        <v>6008503</v>
      </c>
      <c r="B2305" t="s">
        <v>3630</v>
      </c>
      <c r="C2305">
        <v>0</v>
      </c>
      <c r="D2305">
        <v>0</v>
      </c>
      <c r="E2305" t="s">
        <v>3630</v>
      </c>
      <c r="F2305" t="s">
        <v>3630</v>
      </c>
    </row>
    <row r="2306" spans="1:6" x14ac:dyDescent="0.25">
      <c r="A2306">
        <v>163703</v>
      </c>
      <c r="B2306" t="s">
        <v>3630</v>
      </c>
      <c r="C2306">
        <v>0</v>
      </c>
      <c r="D2306">
        <v>0</v>
      </c>
      <c r="E2306" t="s">
        <v>3630</v>
      </c>
      <c r="F2306" t="s">
        <v>3630</v>
      </c>
    </row>
    <row r="2307" spans="1:6" x14ac:dyDescent="0.25">
      <c r="A2307">
        <v>2817703</v>
      </c>
      <c r="B2307" t="s">
        <v>3630</v>
      </c>
      <c r="C2307">
        <v>0</v>
      </c>
      <c r="D2307">
        <v>0</v>
      </c>
      <c r="E2307" t="s">
        <v>3630</v>
      </c>
      <c r="F2307" t="s">
        <v>3630</v>
      </c>
    </row>
    <row r="2308" spans="1:6" x14ac:dyDescent="0.25">
      <c r="A2308">
        <v>4419203</v>
      </c>
      <c r="B2308" t="s">
        <v>3630</v>
      </c>
      <c r="C2308">
        <v>0</v>
      </c>
      <c r="D2308">
        <v>0</v>
      </c>
      <c r="E2308" t="s">
        <v>3630</v>
      </c>
      <c r="F2308" t="s">
        <v>3630</v>
      </c>
    </row>
    <row r="2309" spans="1:6" x14ac:dyDescent="0.25">
      <c r="A2309">
        <v>5589703</v>
      </c>
      <c r="B2309" t="s">
        <v>3630</v>
      </c>
      <c r="C2309">
        <v>0</v>
      </c>
      <c r="D2309">
        <v>0</v>
      </c>
      <c r="E2309" t="s">
        <v>3630</v>
      </c>
      <c r="F2309" t="s">
        <v>3630</v>
      </c>
    </row>
    <row r="2310" spans="1:6" x14ac:dyDescent="0.25">
      <c r="A2310">
        <v>4419603</v>
      </c>
      <c r="B2310" t="s">
        <v>3630</v>
      </c>
      <c r="C2310">
        <v>0</v>
      </c>
      <c r="D2310">
        <v>0</v>
      </c>
      <c r="E2310" t="s">
        <v>3630</v>
      </c>
      <c r="F2310" t="s">
        <v>3630</v>
      </c>
    </row>
    <row r="2311" spans="1:6" x14ac:dyDescent="0.25">
      <c r="A2311">
        <v>1453203</v>
      </c>
      <c r="B2311" t="s">
        <v>3630</v>
      </c>
      <c r="C2311">
        <v>0</v>
      </c>
      <c r="D2311">
        <v>0</v>
      </c>
      <c r="E2311" t="s">
        <v>3630</v>
      </c>
      <c r="F2311" t="s">
        <v>3630</v>
      </c>
    </row>
    <row r="2312" spans="1:6" x14ac:dyDescent="0.25">
      <c r="A2312">
        <v>4728103</v>
      </c>
      <c r="B2312" t="s">
        <v>3630</v>
      </c>
      <c r="C2312">
        <v>0</v>
      </c>
      <c r="D2312">
        <v>0</v>
      </c>
      <c r="E2312" t="s">
        <v>3630</v>
      </c>
      <c r="F2312" t="s">
        <v>3630</v>
      </c>
    </row>
    <row r="2313" spans="1:6" x14ac:dyDescent="0.25">
      <c r="A2313">
        <v>453503</v>
      </c>
      <c r="B2313" t="s">
        <v>3630</v>
      </c>
      <c r="C2313">
        <v>0</v>
      </c>
      <c r="D2313">
        <v>0</v>
      </c>
      <c r="E2313" t="s">
        <v>3630</v>
      </c>
      <c r="F2313" t="s">
        <v>3630</v>
      </c>
    </row>
    <row r="2314" spans="1:6" x14ac:dyDescent="0.25">
      <c r="A2314">
        <v>4565203</v>
      </c>
      <c r="B2314" t="s">
        <v>3630</v>
      </c>
      <c r="C2314">
        <v>0</v>
      </c>
      <c r="D2314">
        <v>0</v>
      </c>
      <c r="E2314" t="s">
        <v>3630</v>
      </c>
      <c r="F2314" t="s">
        <v>3630</v>
      </c>
    </row>
    <row r="2315" spans="1:6" x14ac:dyDescent="0.25">
      <c r="A2315">
        <v>6030603</v>
      </c>
      <c r="B2315" t="s">
        <v>3630</v>
      </c>
      <c r="C2315">
        <v>0</v>
      </c>
      <c r="D2315">
        <v>0</v>
      </c>
      <c r="E2315" t="s">
        <v>3630</v>
      </c>
      <c r="F2315" t="s">
        <v>3630</v>
      </c>
    </row>
    <row r="2316" spans="1:6" x14ac:dyDescent="0.25">
      <c r="A2316">
        <v>100503</v>
      </c>
      <c r="B2316" t="s">
        <v>3630</v>
      </c>
      <c r="C2316">
        <v>0</v>
      </c>
      <c r="D2316">
        <v>0</v>
      </c>
      <c r="E2316" t="s">
        <v>3630</v>
      </c>
      <c r="F2316" t="s">
        <v>3630</v>
      </c>
    </row>
    <row r="2317" spans="1:6" x14ac:dyDescent="0.25">
      <c r="A2317">
        <v>128203</v>
      </c>
      <c r="B2317" t="s">
        <v>3630</v>
      </c>
      <c r="C2317">
        <v>0</v>
      </c>
      <c r="D2317">
        <v>0</v>
      </c>
      <c r="E2317" t="s">
        <v>3630</v>
      </c>
      <c r="F2317" t="s">
        <v>3630</v>
      </c>
    </row>
    <row r="2318" spans="1:6" x14ac:dyDescent="0.25">
      <c r="A2318">
        <v>259903</v>
      </c>
      <c r="B2318" t="s">
        <v>3630</v>
      </c>
      <c r="C2318">
        <v>0</v>
      </c>
      <c r="D2318">
        <v>0</v>
      </c>
      <c r="E2318" t="s">
        <v>3630</v>
      </c>
      <c r="F2318" t="s">
        <v>3630</v>
      </c>
    </row>
    <row r="2319" spans="1:6" x14ac:dyDescent="0.25">
      <c r="A2319">
        <v>229503</v>
      </c>
      <c r="B2319" t="s">
        <v>3630</v>
      </c>
      <c r="C2319">
        <v>0</v>
      </c>
      <c r="D2319">
        <v>0</v>
      </c>
      <c r="E2319" t="s">
        <v>3630</v>
      </c>
      <c r="F2319" t="s">
        <v>3630</v>
      </c>
    </row>
    <row r="2320" spans="1:6" x14ac:dyDescent="0.25">
      <c r="A2320">
        <v>233003</v>
      </c>
      <c r="B2320" t="s">
        <v>3630</v>
      </c>
      <c r="C2320">
        <v>0</v>
      </c>
      <c r="D2320">
        <v>0</v>
      </c>
      <c r="E2320" t="s">
        <v>3630</v>
      </c>
      <c r="F2320" t="s">
        <v>3630</v>
      </c>
    </row>
    <row r="2321" spans="1:6" x14ac:dyDescent="0.25">
      <c r="A2321">
        <v>469103</v>
      </c>
      <c r="B2321" t="s">
        <v>3630</v>
      </c>
      <c r="C2321">
        <v>0</v>
      </c>
      <c r="D2321">
        <v>0</v>
      </c>
      <c r="E2321" t="s">
        <v>3630</v>
      </c>
      <c r="F2321" t="s">
        <v>3630</v>
      </c>
    </row>
    <row r="2322" spans="1:6" x14ac:dyDescent="0.25">
      <c r="A2322">
        <v>593203</v>
      </c>
      <c r="B2322" t="s">
        <v>3630</v>
      </c>
      <c r="C2322">
        <v>0</v>
      </c>
      <c r="D2322">
        <v>0</v>
      </c>
      <c r="E2322" t="s">
        <v>3630</v>
      </c>
      <c r="F2322" t="s">
        <v>3630</v>
      </c>
    </row>
    <row r="2323" spans="1:6" x14ac:dyDescent="0.25">
      <c r="A2323">
        <v>685203</v>
      </c>
      <c r="B2323" t="s">
        <v>3630</v>
      </c>
      <c r="C2323">
        <v>0</v>
      </c>
      <c r="D2323">
        <v>0</v>
      </c>
      <c r="E2323" t="s">
        <v>3630</v>
      </c>
      <c r="F2323" t="s">
        <v>3630</v>
      </c>
    </row>
    <row r="2324" spans="1:6" x14ac:dyDescent="0.25">
      <c r="A2324">
        <v>2003203</v>
      </c>
      <c r="B2324" t="s">
        <v>3630</v>
      </c>
      <c r="C2324">
        <v>0</v>
      </c>
      <c r="D2324">
        <v>0</v>
      </c>
      <c r="E2324" t="s">
        <v>3630</v>
      </c>
      <c r="F2324" t="s">
        <v>3630</v>
      </c>
    </row>
    <row r="2325" spans="1:6" x14ac:dyDescent="0.25">
      <c r="A2325">
        <v>394703</v>
      </c>
      <c r="B2325" t="s">
        <v>3630</v>
      </c>
      <c r="C2325">
        <v>0</v>
      </c>
      <c r="D2325">
        <v>0</v>
      </c>
      <c r="E2325" t="s">
        <v>3630</v>
      </c>
      <c r="F2325" t="s">
        <v>3630</v>
      </c>
    </row>
    <row r="2326" spans="1:6" x14ac:dyDescent="0.25">
      <c r="A2326">
        <v>259603</v>
      </c>
      <c r="B2326" t="s">
        <v>3630</v>
      </c>
      <c r="C2326">
        <v>0</v>
      </c>
      <c r="D2326">
        <v>0</v>
      </c>
      <c r="E2326" t="s">
        <v>3630</v>
      </c>
      <c r="F2326" t="s">
        <v>3630</v>
      </c>
    </row>
    <row r="2327" spans="1:6" x14ac:dyDescent="0.25">
      <c r="A2327">
        <v>2627303</v>
      </c>
      <c r="B2327" t="s">
        <v>3630</v>
      </c>
      <c r="C2327">
        <v>0</v>
      </c>
      <c r="D2327">
        <v>0</v>
      </c>
      <c r="E2327" t="s">
        <v>3630</v>
      </c>
      <c r="F2327" t="s">
        <v>3630</v>
      </c>
    </row>
    <row r="2328" spans="1:6" x14ac:dyDescent="0.25">
      <c r="A2328">
        <v>2817603</v>
      </c>
      <c r="B2328" t="s">
        <v>3630</v>
      </c>
      <c r="C2328">
        <v>0</v>
      </c>
      <c r="D2328">
        <v>0</v>
      </c>
      <c r="E2328" t="s">
        <v>3630</v>
      </c>
      <c r="F2328" t="s">
        <v>3630</v>
      </c>
    </row>
    <row r="2329" spans="1:6" x14ac:dyDescent="0.25">
      <c r="A2329">
        <v>4611203</v>
      </c>
      <c r="B2329" t="s">
        <v>3630</v>
      </c>
      <c r="C2329">
        <v>0</v>
      </c>
      <c r="D2329">
        <v>0</v>
      </c>
      <c r="E2329" t="s">
        <v>3630</v>
      </c>
      <c r="F2329" t="s">
        <v>3630</v>
      </c>
    </row>
    <row r="2330" spans="1:6" x14ac:dyDescent="0.25">
      <c r="A2330">
        <v>3896103</v>
      </c>
      <c r="B2330" t="s">
        <v>3630</v>
      </c>
      <c r="C2330">
        <v>0</v>
      </c>
      <c r="D2330">
        <v>0</v>
      </c>
      <c r="E2330" t="s">
        <v>3630</v>
      </c>
      <c r="F2330" t="s">
        <v>3630</v>
      </c>
    </row>
    <row r="2331" spans="1:6" x14ac:dyDescent="0.25">
      <c r="A2331">
        <v>4493803</v>
      </c>
      <c r="B2331" t="s">
        <v>3630</v>
      </c>
      <c r="C2331">
        <v>0</v>
      </c>
      <c r="D2331">
        <v>0</v>
      </c>
      <c r="E2331" t="s">
        <v>3630</v>
      </c>
      <c r="F2331" t="s">
        <v>3630</v>
      </c>
    </row>
    <row r="2332" spans="1:6" x14ac:dyDescent="0.25">
      <c r="A2332">
        <v>4727303</v>
      </c>
      <c r="B2332" t="s">
        <v>3630</v>
      </c>
      <c r="C2332">
        <v>0</v>
      </c>
      <c r="D2332">
        <v>0</v>
      </c>
      <c r="E2332" t="s">
        <v>3630</v>
      </c>
      <c r="F2332" t="s">
        <v>3630</v>
      </c>
    </row>
    <row r="2333" spans="1:6" x14ac:dyDescent="0.25">
      <c r="A2333">
        <v>5754003</v>
      </c>
      <c r="B2333" t="s">
        <v>3630</v>
      </c>
      <c r="C2333">
        <v>0</v>
      </c>
      <c r="D2333">
        <v>0</v>
      </c>
      <c r="E2333" t="s">
        <v>3630</v>
      </c>
      <c r="F2333" t="s">
        <v>3630</v>
      </c>
    </row>
    <row r="2334" spans="1:6" x14ac:dyDescent="0.25">
      <c r="A2334">
        <v>5657803</v>
      </c>
      <c r="B2334" t="s">
        <v>3630</v>
      </c>
      <c r="C2334">
        <v>0</v>
      </c>
      <c r="D2334">
        <v>0</v>
      </c>
      <c r="E2334" t="s">
        <v>3630</v>
      </c>
      <c r="F2334" t="s">
        <v>3630</v>
      </c>
    </row>
    <row r="2335" spans="1:6" x14ac:dyDescent="0.25">
      <c r="A2335">
        <v>355003</v>
      </c>
      <c r="B2335" t="s">
        <v>3630</v>
      </c>
      <c r="C2335">
        <v>0</v>
      </c>
      <c r="D2335">
        <v>0</v>
      </c>
      <c r="E2335" t="s">
        <v>3630</v>
      </c>
      <c r="F2335" t="s">
        <v>3630</v>
      </c>
    </row>
    <row r="2336" spans="1:6" x14ac:dyDescent="0.25">
      <c r="A2336">
        <v>5425803</v>
      </c>
      <c r="B2336" t="s">
        <v>3630</v>
      </c>
      <c r="C2336">
        <v>0</v>
      </c>
      <c r="D2336">
        <v>0</v>
      </c>
      <c r="E2336" t="s">
        <v>3630</v>
      </c>
      <c r="F2336" t="s">
        <v>3630</v>
      </c>
    </row>
    <row r="2337" spans="1:6" x14ac:dyDescent="0.25">
      <c r="A2337">
        <v>6115403</v>
      </c>
      <c r="B2337" t="s">
        <v>3630</v>
      </c>
      <c r="C2337">
        <v>0</v>
      </c>
      <c r="D2337">
        <v>0</v>
      </c>
      <c r="E2337" t="s">
        <v>3630</v>
      </c>
      <c r="F2337" t="s">
        <v>3630</v>
      </c>
    </row>
    <row r="2338" spans="1:6" x14ac:dyDescent="0.25">
      <c r="A2338">
        <v>1963603</v>
      </c>
      <c r="B2338" t="s">
        <v>3630</v>
      </c>
      <c r="C2338">
        <v>0</v>
      </c>
      <c r="D2338">
        <v>0</v>
      </c>
      <c r="E2338" t="s">
        <v>3630</v>
      </c>
      <c r="F2338" t="s">
        <v>3630</v>
      </c>
    </row>
    <row r="2339" spans="1:6" x14ac:dyDescent="0.25">
      <c r="A2339">
        <v>6138603</v>
      </c>
      <c r="B2339" t="s">
        <v>3630</v>
      </c>
      <c r="C2339">
        <v>0</v>
      </c>
      <c r="D2339">
        <v>0</v>
      </c>
      <c r="E2339" t="s">
        <v>3630</v>
      </c>
      <c r="F2339" t="s">
        <v>3630</v>
      </c>
    </row>
    <row r="2340" spans="1:6" x14ac:dyDescent="0.25">
      <c r="A2340">
        <v>4443303</v>
      </c>
      <c r="B2340" t="s">
        <v>3630</v>
      </c>
      <c r="C2340">
        <v>0</v>
      </c>
      <c r="D2340">
        <v>0</v>
      </c>
      <c r="E2340" t="s">
        <v>3630</v>
      </c>
      <c r="F2340" t="s">
        <v>3630</v>
      </c>
    </row>
    <row r="2341" spans="1:6" x14ac:dyDescent="0.25">
      <c r="A2341">
        <v>2605203</v>
      </c>
      <c r="B2341" t="s">
        <v>3630</v>
      </c>
      <c r="C2341">
        <v>0</v>
      </c>
      <c r="D2341">
        <v>0</v>
      </c>
      <c r="E2341" t="s">
        <v>3630</v>
      </c>
      <c r="F2341" t="s">
        <v>3630</v>
      </c>
    </row>
    <row r="2342" spans="1:6" x14ac:dyDescent="0.25">
      <c r="A2342">
        <v>142103</v>
      </c>
      <c r="B2342" t="s">
        <v>3630</v>
      </c>
      <c r="C2342">
        <v>0</v>
      </c>
      <c r="D2342">
        <v>0</v>
      </c>
      <c r="E2342" t="s">
        <v>3630</v>
      </c>
      <c r="F2342" t="s">
        <v>3630</v>
      </c>
    </row>
    <row r="2343" spans="1:6" x14ac:dyDescent="0.25">
      <c r="A2343">
        <v>5667703</v>
      </c>
      <c r="B2343" t="s">
        <v>3630</v>
      </c>
      <c r="C2343">
        <v>0</v>
      </c>
      <c r="D2343">
        <v>0</v>
      </c>
      <c r="E2343" t="s">
        <v>3630</v>
      </c>
      <c r="F2343" t="s">
        <v>3630</v>
      </c>
    </row>
    <row r="2344" spans="1:6" x14ac:dyDescent="0.25">
      <c r="A2344">
        <v>5347903</v>
      </c>
      <c r="B2344" t="s">
        <v>3630</v>
      </c>
      <c r="C2344">
        <v>0</v>
      </c>
      <c r="D2344">
        <v>0</v>
      </c>
      <c r="E2344" t="s">
        <v>3630</v>
      </c>
      <c r="F2344" t="s">
        <v>3630</v>
      </c>
    </row>
    <row r="2345" spans="1:6" x14ac:dyDescent="0.25">
      <c r="A2345">
        <v>6030703</v>
      </c>
      <c r="B2345" t="s">
        <v>3630</v>
      </c>
      <c r="C2345">
        <v>0</v>
      </c>
      <c r="D2345">
        <v>0</v>
      </c>
      <c r="E2345" t="s">
        <v>3630</v>
      </c>
      <c r="F2345" t="s">
        <v>3630</v>
      </c>
    </row>
    <row r="2346" spans="1:6" x14ac:dyDescent="0.25">
      <c r="A2346">
        <v>6082503</v>
      </c>
      <c r="B2346" t="s">
        <v>3630</v>
      </c>
      <c r="C2346">
        <v>0</v>
      </c>
      <c r="D2346">
        <v>0</v>
      </c>
      <c r="E2346" t="s">
        <v>3630</v>
      </c>
      <c r="F2346" t="s">
        <v>3630</v>
      </c>
    </row>
    <row r="2347" spans="1:6" x14ac:dyDescent="0.25">
      <c r="A2347">
        <v>4685203</v>
      </c>
      <c r="B2347" t="s">
        <v>3630</v>
      </c>
      <c r="C2347">
        <v>0</v>
      </c>
      <c r="D2347">
        <v>0</v>
      </c>
      <c r="E2347" t="s">
        <v>3630</v>
      </c>
      <c r="F2347" t="s">
        <v>3630</v>
      </c>
    </row>
    <row r="2348" spans="1:6" x14ac:dyDescent="0.25">
      <c r="A2348">
        <v>86103</v>
      </c>
      <c r="B2348" t="s">
        <v>3630</v>
      </c>
      <c r="C2348">
        <v>0</v>
      </c>
      <c r="D2348">
        <v>0</v>
      </c>
      <c r="E2348" t="s">
        <v>3630</v>
      </c>
      <c r="F2348" t="s">
        <v>3630</v>
      </c>
    </row>
    <row r="2349" spans="1:6" x14ac:dyDescent="0.25">
      <c r="A2349">
        <v>6115003</v>
      </c>
      <c r="B2349" t="s">
        <v>3630</v>
      </c>
      <c r="C2349">
        <v>0</v>
      </c>
      <c r="D2349">
        <v>0</v>
      </c>
      <c r="E2349" t="s">
        <v>3630</v>
      </c>
      <c r="F2349" t="s">
        <v>3630</v>
      </c>
    </row>
    <row r="2350" spans="1:6" x14ac:dyDescent="0.25">
      <c r="A2350">
        <v>6281703</v>
      </c>
      <c r="B2350" t="s">
        <v>3630</v>
      </c>
      <c r="C2350">
        <v>0</v>
      </c>
      <c r="D2350">
        <v>0</v>
      </c>
      <c r="E2350" t="s">
        <v>3630</v>
      </c>
      <c r="F2350" t="s">
        <v>3630</v>
      </c>
    </row>
    <row r="2351" spans="1:6" x14ac:dyDescent="0.25">
      <c r="A2351">
        <v>5653703</v>
      </c>
      <c r="B2351" t="s">
        <v>3630</v>
      </c>
      <c r="C2351">
        <v>0</v>
      </c>
      <c r="D2351">
        <v>0</v>
      </c>
      <c r="E2351" t="s">
        <v>3630</v>
      </c>
      <c r="F2351" t="s">
        <v>3630</v>
      </c>
    </row>
    <row r="2352" spans="1:6" x14ac:dyDescent="0.25">
      <c r="A2352">
        <v>6375903</v>
      </c>
      <c r="B2352" t="s">
        <v>3630</v>
      </c>
      <c r="C2352">
        <v>0</v>
      </c>
      <c r="D2352">
        <v>0</v>
      </c>
      <c r="E2352" t="s">
        <v>3630</v>
      </c>
      <c r="F2352" t="s">
        <v>3630</v>
      </c>
    </row>
    <row r="2353" spans="1:6" x14ac:dyDescent="0.25">
      <c r="A2353">
        <v>6273903</v>
      </c>
      <c r="B2353" t="s">
        <v>3630</v>
      </c>
      <c r="C2353">
        <v>0</v>
      </c>
      <c r="D2353">
        <v>0</v>
      </c>
      <c r="E2353" t="s">
        <v>3630</v>
      </c>
      <c r="F2353" t="s">
        <v>3630</v>
      </c>
    </row>
    <row r="2354" spans="1:6" x14ac:dyDescent="0.25">
      <c r="A2354">
        <v>6341903</v>
      </c>
      <c r="B2354" t="s">
        <v>3630</v>
      </c>
      <c r="C2354">
        <v>0</v>
      </c>
      <c r="D2354">
        <v>0</v>
      </c>
      <c r="E2354" t="s">
        <v>3630</v>
      </c>
      <c r="F2354" t="s">
        <v>3630</v>
      </c>
    </row>
    <row r="2355" spans="1:6" x14ac:dyDescent="0.25">
      <c r="A2355">
        <v>297803</v>
      </c>
      <c r="B2355" t="s">
        <v>3630</v>
      </c>
      <c r="C2355">
        <v>0</v>
      </c>
      <c r="D2355">
        <v>0</v>
      </c>
      <c r="E2355" t="s">
        <v>3630</v>
      </c>
      <c r="F2355" t="s">
        <v>3630</v>
      </c>
    </row>
    <row r="2356" spans="1:6" x14ac:dyDescent="0.25">
      <c r="A2356">
        <v>423803</v>
      </c>
      <c r="B2356" t="s">
        <v>3630</v>
      </c>
      <c r="C2356">
        <v>0</v>
      </c>
      <c r="D2356">
        <v>0</v>
      </c>
      <c r="E2356" t="s">
        <v>3630</v>
      </c>
      <c r="F2356" t="s">
        <v>3630</v>
      </c>
    </row>
    <row r="2357" spans="1:6" x14ac:dyDescent="0.25">
      <c r="A2357">
        <v>72703</v>
      </c>
      <c r="B2357" t="s">
        <v>3630</v>
      </c>
      <c r="C2357">
        <v>0</v>
      </c>
      <c r="D2357">
        <v>0</v>
      </c>
      <c r="E2357" t="s">
        <v>3630</v>
      </c>
      <c r="F2357" t="s">
        <v>3630</v>
      </c>
    </row>
    <row r="2358" spans="1:6" x14ac:dyDescent="0.25">
      <c r="A2358">
        <v>82203</v>
      </c>
      <c r="B2358" t="s">
        <v>3630</v>
      </c>
      <c r="C2358">
        <v>0</v>
      </c>
      <c r="D2358">
        <v>0</v>
      </c>
      <c r="E2358" t="s">
        <v>3630</v>
      </c>
      <c r="F2358" t="s">
        <v>3630</v>
      </c>
    </row>
    <row r="2359" spans="1:6" x14ac:dyDescent="0.25">
      <c r="A2359">
        <v>87303</v>
      </c>
      <c r="B2359" t="s">
        <v>3630</v>
      </c>
      <c r="C2359">
        <v>0</v>
      </c>
      <c r="D2359">
        <v>0</v>
      </c>
      <c r="E2359" t="s">
        <v>3630</v>
      </c>
      <c r="F2359" t="s">
        <v>3630</v>
      </c>
    </row>
    <row r="2360" spans="1:6" x14ac:dyDescent="0.25">
      <c r="A2360">
        <v>107103</v>
      </c>
      <c r="B2360" t="s">
        <v>3630</v>
      </c>
      <c r="C2360">
        <v>0</v>
      </c>
      <c r="D2360">
        <v>0</v>
      </c>
      <c r="E2360" t="s">
        <v>3630</v>
      </c>
      <c r="F2360" t="s">
        <v>3630</v>
      </c>
    </row>
    <row r="2361" spans="1:6" x14ac:dyDescent="0.25">
      <c r="A2361">
        <v>107303</v>
      </c>
      <c r="B2361" t="s">
        <v>3630</v>
      </c>
      <c r="C2361">
        <v>0</v>
      </c>
      <c r="D2361">
        <v>0</v>
      </c>
      <c r="E2361" t="s">
        <v>3630</v>
      </c>
      <c r="F2361" t="s">
        <v>3630</v>
      </c>
    </row>
    <row r="2362" spans="1:6" x14ac:dyDescent="0.25">
      <c r="A2362">
        <v>107403</v>
      </c>
      <c r="B2362" t="s">
        <v>3630</v>
      </c>
      <c r="C2362">
        <v>0</v>
      </c>
      <c r="D2362">
        <v>0</v>
      </c>
      <c r="E2362" t="s">
        <v>3630</v>
      </c>
      <c r="F2362" t="s">
        <v>3630</v>
      </c>
    </row>
    <row r="2363" spans="1:6" x14ac:dyDescent="0.25">
      <c r="A2363">
        <v>107603</v>
      </c>
      <c r="B2363" t="s">
        <v>3630</v>
      </c>
      <c r="C2363">
        <v>0</v>
      </c>
      <c r="D2363">
        <v>0</v>
      </c>
      <c r="E2363" t="s">
        <v>3630</v>
      </c>
      <c r="F2363" t="s">
        <v>3630</v>
      </c>
    </row>
    <row r="2364" spans="1:6" x14ac:dyDescent="0.25">
      <c r="A2364">
        <v>1303203</v>
      </c>
      <c r="B2364" t="s">
        <v>3630</v>
      </c>
      <c r="C2364">
        <v>0</v>
      </c>
      <c r="D2364">
        <v>0</v>
      </c>
      <c r="E2364" t="s">
        <v>3630</v>
      </c>
      <c r="F2364" t="s">
        <v>3630</v>
      </c>
    </row>
    <row r="2365" spans="1:6" x14ac:dyDescent="0.25">
      <c r="A2365">
        <v>157403</v>
      </c>
      <c r="B2365" t="s">
        <v>3630</v>
      </c>
      <c r="C2365">
        <v>0</v>
      </c>
      <c r="D2365">
        <v>0</v>
      </c>
      <c r="E2365" t="s">
        <v>3630</v>
      </c>
      <c r="F2365" t="s">
        <v>3630</v>
      </c>
    </row>
    <row r="2366" spans="1:6" x14ac:dyDescent="0.25">
      <c r="A2366">
        <v>161903</v>
      </c>
      <c r="B2366" t="s">
        <v>3630</v>
      </c>
      <c r="C2366">
        <v>0</v>
      </c>
      <c r="D2366">
        <v>0</v>
      </c>
      <c r="E2366" t="s">
        <v>3630</v>
      </c>
      <c r="F2366" t="s">
        <v>3630</v>
      </c>
    </row>
    <row r="2367" spans="1:6" x14ac:dyDescent="0.25">
      <c r="A2367">
        <v>187803</v>
      </c>
      <c r="B2367" t="s">
        <v>3630</v>
      </c>
      <c r="C2367">
        <v>0</v>
      </c>
      <c r="D2367">
        <v>0</v>
      </c>
      <c r="E2367" t="s">
        <v>3630</v>
      </c>
      <c r="F2367" t="s">
        <v>3630</v>
      </c>
    </row>
    <row r="2368" spans="1:6" x14ac:dyDescent="0.25">
      <c r="A2368">
        <v>125603</v>
      </c>
      <c r="B2368" t="s">
        <v>3630</v>
      </c>
      <c r="C2368">
        <v>0</v>
      </c>
      <c r="D2368">
        <v>0</v>
      </c>
      <c r="E2368" t="s">
        <v>3630</v>
      </c>
      <c r="F2368" t="s">
        <v>3630</v>
      </c>
    </row>
    <row r="2369" spans="1:6" x14ac:dyDescent="0.25">
      <c r="A2369">
        <v>203903</v>
      </c>
      <c r="B2369" t="s">
        <v>3630</v>
      </c>
      <c r="C2369">
        <v>0</v>
      </c>
      <c r="D2369">
        <v>0</v>
      </c>
      <c r="E2369" t="s">
        <v>3630</v>
      </c>
      <c r="F2369" t="s">
        <v>3630</v>
      </c>
    </row>
    <row r="2370" spans="1:6" x14ac:dyDescent="0.25">
      <c r="A2370">
        <v>383803</v>
      </c>
      <c r="B2370" t="s">
        <v>3630</v>
      </c>
      <c r="C2370">
        <v>0</v>
      </c>
      <c r="D2370">
        <v>0</v>
      </c>
      <c r="E2370" t="s">
        <v>3630</v>
      </c>
      <c r="F2370" t="s">
        <v>3630</v>
      </c>
    </row>
    <row r="2371" spans="1:6" x14ac:dyDescent="0.25">
      <c r="A2371">
        <v>995203</v>
      </c>
      <c r="B2371" t="s">
        <v>3630</v>
      </c>
      <c r="C2371">
        <v>0</v>
      </c>
      <c r="D2371">
        <v>0</v>
      </c>
      <c r="E2371" t="s">
        <v>3630</v>
      </c>
      <c r="F2371" t="s">
        <v>3630</v>
      </c>
    </row>
    <row r="2372" spans="1:6" x14ac:dyDescent="0.25">
      <c r="A2372">
        <v>1045203</v>
      </c>
      <c r="B2372" t="s">
        <v>3630</v>
      </c>
      <c r="C2372">
        <v>0</v>
      </c>
      <c r="D2372">
        <v>0</v>
      </c>
      <c r="E2372" t="s">
        <v>3630</v>
      </c>
      <c r="F2372" t="s">
        <v>3630</v>
      </c>
    </row>
    <row r="2373" spans="1:6" x14ac:dyDescent="0.25">
      <c r="A2373">
        <v>1101203</v>
      </c>
      <c r="B2373" t="s">
        <v>3630</v>
      </c>
      <c r="C2373">
        <v>0</v>
      </c>
      <c r="D2373">
        <v>0</v>
      </c>
      <c r="E2373" t="s">
        <v>3630</v>
      </c>
      <c r="F2373" t="s">
        <v>3630</v>
      </c>
    </row>
    <row r="2374" spans="1:6" x14ac:dyDescent="0.25">
      <c r="A2374">
        <v>1597203</v>
      </c>
      <c r="B2374" t="s">
        <v>3630</v>
      </c>
      <c r="C2374">
        <v>0</v>
      </c>
      <c r="D2374">
        <v>0</v>
      </c>
      <c r="E2374" t="s">
        <v>3630</v>
      </c>
      <c r="F2374" t="s">
        <v>3630</v>
      </c>
    </row>
    <row r="2375" spans="1:6" x14ac:dyDescent="0.25">
      <c r="A2375">
        <v>2267203</v>
      </c>
      <c r="B2375" t="s">
        <v>3630</v>
      </c>
      <c r="C2375">
        <v>0</v>
      </c>
      <c r="D2375">
        <v>0</v>
      </c>
      <c r="E2375" t="s">
        <v>3630</v>
      </c>
      <c r="F2375" t="s">
        <v>3630</v>
      </c>
    </row>
    <row r="2376" spans="1:6" x14ac:dyDescent="0.25">
      <c r="A2376">
        <v>2921603</v>
      </c>
      <c r="B2376" t="s">
        <v>3630</v>
      </c>
      <c r="C2376">
        <v>0</v>
      </c>
      <c r="D2376">
        <v>0</v>
      </c>
      <c r="E2376" t="s">
        <v>3630</v>
      </c>
      <c r="F2376" t="s">
        <v>3630</v>
      </c>
    </row>
    <row r="2377" spans="1:6" x14ac:dyDescent="0.25">
      <c r="A2377">
        <v>404103</v>
      </c>
      <c r="B2377" t="s">
        <v>3630</v>
      </c>
      <c r="C2377">
        <v>0</v>
      </c>
      <c r="D2377">
        <v>0</v>
      </c>
      <c r="E2377" t="s">
        <v>3630</v>
      </c>
      <c r="F2377" t="s">
        <v>3630</v>
      </c>
    </row>
    <row r="2378" spans="1:6" x14ac:dyDescent="0.25">
      <c r="A2378">
        <v>411603</v>
      </c>
      <c r="B2378" t="s">
        <v>3630</v>
      </c>
      <c r="C2378">
        <v>0</v>
      </c>
      <c r="D2378">
        <v>0</v>
      </c>
      <c r="E2378" t="s">
        <v>3630</v>
      </c>
      <c r="F2378" t="s">
        <v>3630</v>
      </c>
    </row>
    <row r="2379" spans="1:6" x14ac:dyDescent="0.25">
      <c r="A2379">
        <v>4541303</v>
      </c>
      <c r="B2379" t="s">
        <v>3630</v>
      </c>
      <c r="C2379">
        <v>0</v>
      </c>
      <c r="D2379">
        <v>0</v>
      </c>
      <c r="E2379" t="s">
        <v>3630</v>
      </c>
      <c r="F2379" t="s">
        <v>3630</v>
      </c>
    </row>
    <row r="2380" spans="1:6" x14ac:dyDescent="0.25">
      <c r="A2380">
        <v>411803</v>
      </c>
      <c r="B2380" t="s">
        <v>3630</v>
      </c>
      <c r="C2380">
        <v>0</v>
      </c>
      <c r="D2380">
        <v>0</v>
      </c>
      <c r="E2380" t="s">
        <v>3630</v>
      </c>
      <c r="F2380" t="s">
        <v>3630</v>
      </c>
    </row>
    <row r="2381" spans="1:6" x14ac:dyDescent="0.25">
      <c r="A2381">
        <v>412203</v>
      </c>
      <c r="B2381" t="s">
        <v>3630</v>
      </c>
      <c r="C2381">
        <v>0</v>
      </c>
      <c r="D2381">
        <v>0</v>
      </c>
      <c r="E2381" t="s">
        <v>3630</v>
      </c>
      <c r="F2381" t="s">
        <v>3630</v>
      </c>
    </row>
    <row r="2382" spans="1:6" x14ac:dyDescent="0.25">
      <c r="A2382">
        <v>412403</v>
      </c>
      <c r="B2382" t="s">
        <v>3630</v>
      </c>
      <c r="C2382">
        <v>0</v>
      </c>
      <c r="D2382">
        <v>0</v>
      </c>
      <c r="E2382" t="s">
        <v>3630</v>
      </c>
      <c r="F2382" t="s">
        <v>3630</v>
      </c>
    </row>
    <row r="2383" spans="1:6" x14ac:dyDescent="0.25">
      <c r="A2383">
        <v>322303</v>
      </c>
      <c r="B2383" t="s">
        <v>3630</v>
      </c>
      <c r="C2383">
        <v>0</v>
      </c>
      <c r="D2383">
        <v>0</v>
      </c>
      <c r="E2383" t="s">
        <v>3630</v>
      </c>
      <c r="F2383" t="s">
        <v>3630</v>
      </c>
    </row>
    <row r="2384" spans="1:6" x14ac:dyDescent="0.25">
      <c r="A2384">
        <v>4542103</v>
      </c>
      <c r="B2384" t="s">
        <v>3630</v>
      </c>
      <c r="C2384">
        <v>0</v>
      </c>
      <c r="D2384">
        <v>0</v>
      </c>
      <c r="E2384" t="s">
        <v>3630</v>
      </c>
      <c r="F2384" t="s">
        <v>3630</v>
      </c>
    </row>
    <row r="2385" spans="1:6" x14ac:dyDescent="0.25">
      <c r="A2385">
        <v>4542703</v>
      </c>
      <c r="B2385" t="s">
        <v>3630</v>
      </c>
      <c r="C2385">
        <v>0</v>
      </c>
      <c r="D2385">
        <v>0</v>
      </c>
      <c r="E2385" t="s">
        <v>3630</v>
      </c>
      <c r="F2385" t="s">
        <v>3630</v>
      </c>
    </row>
    <row r="2386" spans="1:6" x14ac:dyDescent="0.25">
      <c r="A2386">
        <v>2691203</v>
      </c>
      <c r="B2386" t="s">
        <v>3630</v>
      </c>
      <c r="C2386">
        <v>0</v>
      </c>
      <c r="D2386">
        <v>0</v>
      </c>
      <c r="E2386" t="s">
        <v>3630</v>
      </c>
      <c r="F2386" t="s">
        <v>3630</v>
      </c>
    </row>
    <row r="2387" spans="1:6" x14ac:dyDescent="0.25">
      <c r="A2387">
        <v>4413203</v>
      </c>
      <c r="B2387" t="s">
        <v>3630</v>
      </c>
      <c r="C2387">
        <v>0</v>
      </c>
      <c r="D2387">
        <v>0</v>
      </c>
      <c r="E2387" t="s">
        <v>3630</v>
      </c>
      <c r="F2387" t="s">
        <v>3630</v>
      </c>
    </row>
    <row r="2388" spans="1:6" x14ac:dyDescent="0.25">
      <c r="A2388">
        <v>4517203</v>
      </c>
      <c r="B2388" t="s">
        <v>3630</v>
      </c>
      <c r="C2388">
        <v>0</v>
      </c>
      <c r="D2388">
        <v>0</v>
      </c>
      <c r="E2388" t="s">
        <v>3630</v>
      </c>
      <c r="F2388" t="s">
        <v>3630</v>
      </c>
    </row>
    <row r="2389" spans="1:6" x14ac:dyDescent="0.25">
      <c r="A2389">
        <v>4541803</v>
      </c>
      <c r="B2389" t="s">
        <v>3630</v>
      </c>
      <c r="C2389">
        <v>0</v>
      </c>
      <c r="D2389">
        <v>0</v>
      </c>
      <c r="E2389" t="s">
        <v>3630</v>
      </c>
      <c r="F2389" t="s">
        <v>3630</v>
      </c>
    </row>
    <row r="2390" spans="1:6" x14ac:dyDescent="0.25">
      <c r="A2390">
        <v>1835303</v>
      </c>
      <c r="B2390" t="s">
        <v>3630</v>
      </c>
      <c r="C2390">
        <v>0</v>
      </c>
      <c r="D2390">
        <v>0</v>
      </c>
      <c r="E2390" t="s">
        <v>3630</v>
      </c>
      <c r="F2390" t="s">
        <v>3630</v>
      </c>
    </row>
    <row r="2391" spans="1:6" x14ac:dyDescent="0.25">
      <c r="A2391">
        <v>4542003</v>
      </c>
      <c r="B2391" t="s">
        <v>3630</v>
      </c>
      <c r="C2391">
        <v>0</v>
      </c>
      <c r="D2391">
        <v>0</v>
      </c>
      <c r="E2391" t="s">
        <v>3630</v>
      </c>
      <c r="F2391" t="s">
        <v>3630</v>
      </c>
    </row>
    <row r="2392" spans="1:6" x14ac:dyDescent="0.25">
      <c r="A2392">
        <v>4542603</v>
      </c>
      <c r="B2392" t="s">
        <v>3630</v>
      </c>
      <c r="C2392">
        <v>0</v>
      </c>
      <c r="D2392">
        <v>0</v>
      </c>
      <c r="E2392" t="s">
        <v>3630</v>
      </c>
      <c r="F2392" t="s">
        <v>3630</v>
      </c>
    </row>
    <row r="2393" spans="1:6" x14ac:dyDescent="0.25">
      <c r="A2393">
        <v>4541703</v>
      </c>
      <c r="B2393" t="s">
        <v>3630</v>
      </c>
      <c r="C2393">
        <v>0</v>
      </c>
      <c r="D2393">
        <v>0</v>
      </c>
      <c r="E2393" t="s">
        <v>3630</v>
      </c>
      <c r="F2393" t="s">
        <v>3630</v>
      </c>
    </row>
    <row r="2394" spans="1:6" x14ac:dyDescent="0.25">
      <c r="A2394">
        <v>4542303</v>
      </c>
      <c r="B2394" t="s">
        <v>3630</v>
      </c>
      <c r="C2394">
        <v>0</v>
      </c>
      <c r="D2394">
        <v>0</v>
      </c>
      <c r="E2394" t="s">
        <v>3630</v>
      </c>
      <c r="F2394" t="s">
        <v>3630</v>
      </c>
    </row>
    <row r="2395" spans="1:6" x14ac:dyDescent="0.25">
      <c r="A2395">
        <v>4541403</v>
      </c>
      <c r="B2395" t="s">
        <v>3630</v>
      </c>
      <c r="C2395">
        <v>0</v>
      </c>
      <c r="D2395">
        <v>0</v>
      </c>
      <c r="E2395" t="s">
        <v>3630</v>
      </c>
      <c r="F2395" t="s">
        <v>3630</v>
      </c>
    </row>
    <row r="2396" spans="1:6" x14ac:dyDescent="0.25">
      <c r="A2396">
        <v>4543403</v>
      </c>
      <c r="B2396" t="s">
        <v>3630</v>
      </c>
      <c r="C2396">
        <v>0</v>
      </c>
      <c r="D2396">
        <v>0</v>
      </c>
      <c r="E2396" t="s">
        <v>3630</v>
      </c>
      <c r="F2396" t="s">
        <v>3630</v>
      </c>
    </row>
    <row r="2397" spans="1:6" x14ac:dyDescent="0.25">
      <c r="A2397">
        <v>4542903</v>
      </c>
      <c r="B2397" t="s">
        <v>3630</v>
      </c>
      <c r="C2397">
        <v>0</v>
      </c>
      <c r="D2397">
        <v>0</v>
      </c>
      <c r="E2397" t="s">
        <v>3630</v>
      </c>
      <c r="F2397" t="s">
        <v>3630</v>
      </c>
    </row>
    <row r="2398" spans="1:6" x14ac:dyDescent="0.25">
      <c r="A2398">
        <v>4541903</v>
      </c>
      <c r="B2398" t="s">
        <v>3630</v>
      </c>
      <c r="C2398">
        <v>0</v>
      </c>
      <c r="D2398">
        <v>0</v>
      </c>
      <c r="E2398" t="s">
        <v>3630</v>
      </c>
      <c r="F2398" t="s">
        <v>3630</v>
      </c>
    </row>
    <row r="2399" spans="1:6" x14ac:dyDescent="0.25">
      <c r="A2399">
        <v>4542503</v>
      </c>
      <c r="B2399" t="s">
        <v>3630</v>
      </c>
      <c r="C2399">
        <v>0</v>
      </c>
      <c r="D2399">
        <v>0</v>
      </c>
      <c r="E2399" t="s">
        <v>3630</v>
      </c>
      <c r="F2399" t="s">
        <v>3630</v>
      </c>
    </row>
    <row r="2400" spans="1:6" x14ac:dyDescent="0.25">
      <c r="A2400">
        <v>4921303</v>
      </c>
      <c r="B2400" t="s">
        <v>3630</v>
      </c>
      <c r="C2400">
        <v>0</v>
      </c>
      <c r="D2400">
        <v>0</v>
      </c>
      <c r="E2400" t="s">
        <v>3630</v>
      </c>
      <c r="F2400" t="s">
        <v>3630</v>
      </c>
    </row>
    <row r="2401" spans="1:6" x14ac:dyDescent="0.25">
      <c r="A2401">
        <v>106803</v>
      </c>
      <c r="B2401" t="s">
        <v>3630</v>
      </c>
      <c r="C2401">
        <v>0</v>
      </c>
      <c r="D2401">
        <v>0</v>
      </c>
      <c r="E2401" t="s">
        <v>3630</v>
      </c>
      <c r="F2401" t="s">
        <v>3630</v>
      </c>
    </row>
    <row r="2402" spans="1:6" x14ac:dyDescent="0.25">
      <c r="A2402">
        <v>5362103</v>
      </c>
      <c r="B2402" t="s">
        <v>3630</v>
      </c>
      <c r="C2402">
        <v>0</v>
      </c>
      <c r="D2402">
        <v>0</v>
      </c>
      <c r="E2402" t="s">
        <v>3630</v>
      </c>
      <c r="F2402" t="s">
        <v>3630</v>
      </c>
    </row>
    <row r="2403" spans="1:6" x14ac:dyDescent="0.25">
      <c r="A2403">
        <v>5362003</v>
      </c>
      <c r="B2403" t="s">
        <v>3630</v>
      </c>
      <c r="C2403">
        <v>0</v>
      </c>
      <c r="D2403">
        <v>0</v>
      </c>
      <c r="E2403" t="s">
        <v>3630</v>
      </c>
      <c r="F2403" t="s">
        <v>3630</v>
      </c>
    </row>
    <row r="2404" spans="1:6" x14ac:dyDescent="0.25">
      <c r="A2404">
        <v>256603</v>
      </c>
      <c r="B2404" t="s">
        <v>3630</v>
      </c>
      <c r="C2404">
        <v>0</v>
      </c>
      <c r="D2404">
        <v>0</v>
      </c>
      <c r="E2404" t="s">
        <v>3630</v>
      </c>
      <c r="F2404" t="s">
        <v>3630</v>
      </c>
    </row>
    <row r="2405" spans="1:6" x14ac:dyDescent="0.25">
      <c r="A2405">
        <v>6353703</v>
      </c>
      <c r="B2405" t="s">
        <v>3630</v>
      </c>
      <c r="C2405">
        <v>0</v>
      </c>
      <c r="D2405">
        <v>0</v>
      </c>
      <c r="E2405" t="s">
        <v>3630</v>
      </c>
      <c r="F2405" t="s">
        <v>3630</v>
      </c>
    </row>
    <row r="2406" spans="1:6" x14ac:dyDescent="0.25">
      <c r="A2406">
        <v>6509203</v>
      </c>
      <c r="B2406" t="s">
        <v>3630</v>
      </c>
      <c r="C2406">
        <v>0</v>
      </c>
      <c r="D2406">
        <v>0</v>
      </c>
      <c r="E2406" t="s">
        <v>3630</v>
      </c>
      <c r="F2406" t="s">
        <v>3630</v>
      </c>
    </row>
    <row r="2407" spans="1:6" x14ac:dyDescent="0.25">
      <c r="A2407">
        <v>6362203</v>
      </c>
      <c r="B2407" t="s">
        <v>3630</v>
      </c>
      <c r="C2407">
        <v>0</v>
      </c>
      <c r="D2407">
        <v>0</v>
      </c>
      <c r="E2407" t="s">
        <v>3630</v>
      </c>
      <c r="F2407" t="s">
        <v>3630</v>
      </c>
    </row>
    <row r="2408" spans="1:6" x14ac:dyDescent="0.25">
      <c r="A2408">
        <v>5289803</v>
      </c>
      <c r="B2408" t="s">
        <v>3630</v>
      </c>
      <c r="C2408">
        <v>0</v>
      </c>
      <c r="D2408">
        <v>0</v>
      </c>
      <c r="E2408" t="s">
        <v>3630</v>
      </c>
      <c r="F2408" t="s">
        <v>3630</v>
      </c>
    </row>
    <row r="2409" spans="1:6" x14ac:dyDescent="0.25">
      <c r="A2409">
        <v>5361903</v>
      </c>
      <c r="B2409" t="s">
        <v>3630</v>
      </c>
      <c r="C2409">
        <v>0</v>
      </c>
      <c r="D2409">
        <v>0</v>
      </c>
      <c r="E2409" t="s">
        <v>3630</v>
      </c>
      <c r="F2409" t="s">
        <v>3630</v>
      </c>
    </row>
    <row r="2410" spans="1:6" x14ac:dyDescent="0.25">
      <c r="A2410">
        <v>163003</v>
      </c>
      <c r="B2410" t="s">
        <v>3630</v>
      </c>
      <c r="C2410">
        <v>0</v>
      </c>
      <c r="D2410">
        <v>0</v>
      </c>
      <c r="E2410" t="s">
        <v>3630</v>
      </c>
      <c r="F2410" t="s">
        <v>3630</v>
      </c>
    </row>
    <row r="2411" spans="1:6" x14ac:dyDescent="0.25">
      <c r="A2411">
        <v>5290003</v>
      </c>
      <c r="B2411" t="s">
        <v>3630</v>
      </c>
      <c r="C2411">
        <v>0</v>
      </c>
      <c r="D2411">
        <v>0</v>
      </c>
      <c r="E2411" t="s">
        <v>3630</v>
      </c>
      <c r="F2411" t="s">
        <v>3630</v>
      </c>
    </row>
    <row r="2412" spans="1:6" x14ac:dyDescent="0.25">
      <c r="A2412">
        <v>5289903</v>
      </c>
      <c r="B2412" t="s">
        <v>3630</v>
      </c>
      <c r="C2412">
        <v>0</v>
      </c>
      <c r="D2412">
        <v>0</v>
      </c>
      <c r="E2412" t="s">
        <v>3630</v>
      </c>
      <c r="F2412" t="s">
        <v>3630</v>
      </c>
    </row>
    <row r="2413" spans="1:6" x14ac:dyDescent="0.25">
      <c r="A2413">
        <v>5667803</v>
      </c>
      <c r="B2413" t="s">
        <v>3630</v>
      </c>
      <c r="C2413">
        <v>0</v>
      </c>
      <c r="D2413">
        <v>0</v>
      </c>
      <c r="E2413" t="s">
        <v>3630</v>
      </c>
      <c r="F2413" t="s">
        <v>3630</v>
      </c>
    </row>
    <row r="2414" spans="1:6" x14ac:dyDescent="0.25">
      <c r="A2414">
        <v>6088603</v>
      </c>
      <c r="B2414" t="s">
        <v>3630</v>
      </c>
      <c r="C2414">
        <v>0</v>
      </c>
      <c r="D2414">
        <v>0</v>
      </c>
      <c r="E2414" t="s">
        <v>3630</v>
      </c>
      <c r="F2414" t="s">
        <v>3630</v>
      </c>
    </row>
    <row r="2415" spans="1:6" x14ac:dyDescent="0.25">
      <c r="A2415">
        <v>6034503</v>
      </c>
      <c r="B2415" t="s">
        <v>3630</v>
      </c>
      <c r="C2415">
        <v>0</v>
      </c>
      <c r="D2415">
        <v>0</v>
      </c>
      <c r="E2415" t="s">
        <v>3630</v>
      </c>
      <c r="F2415" t="s">
        <v>3630</v>
      </c>
    </row>
    <row r="2416" spans="1:6" x14ac:dyDescent="0.25">
      <c r="A2416">
        <v>6215503</v>
      </c>
      <c r="B2416" t="s">
        <v>3630</v>
      </c>
      <c r="C2416">
        <v>0</v>
      </c>
      <c r="D2416">
        <v>0</v>
      </c>
      <c r="E2416" t="s">
        <v>3630</v>
      </c>
      <c r="F2416" t="s">
        <v>3630</v>
      </c>
    </row>
    <row r="2417" spans="1:6" x14ac:dyDescent="0.25">
      <c r="A2417">
        <v>1318103</v>
      </c>
      <c r="B2417" t="s">
        <v>3630</v>
      </c>
      <c r="C2417">
        <v>0</v>
      </c>
      <c r="D2417">
        <v>0</v>
      </c>
      <c r="E2417" t="s">
        <v>3630</v>
      </c>
      <c r="F2417" t="s">
        <v>3630</v>
      </c>
    </row>
    <row r="2418" spans="1:6" x14ac:dyDescent="0.25">
      <c r="A2418">
        <v>336303</v>
      </c>
      <c r="B2418" t="s">
        <v>3630</v>
      </c>
      <c r="C2418">
        <v>0</v>
      </c>
      <c r="D2418">
        <v>0</v>
      </c>
      <c r="E2418" t="s">
        <v>3630</v>
      </c>
      <c r="F2418" t="s">
        <v>3630</v>
      </c>
    </row>
    <row r="2419" spans="1:6" x14ac:dyDescent="0.25">
      <c r="A2419">
        <v>869203</v>
      </c>
      <c r="B2419" t="s">
        <v>3630</v>
      </c>
      <c r="C2419">
        <v>0</v>
      </c>
      <c r="D2419">
        <v>0</v>
      </c>
      <c r="E2419" t="s">
        <v>3630</v>
      </c>
      <c r="F2419" t="s">
        <v>3630</v>
      </c>
    </row>
    <row r="2420" spans="1:6" x14ac:dyDescent="0.25">
      <c r="A2420">
        <v>172703</v>
      </c>
      <c r="B2420" t="s">
        <v>3630</v>
      </c>
      <c r="C2420">
        <v>0</v>
      </c>
      <c r="D2420">
        <v>0</v>
      </c>
      <c r="E2420" t="s">
        <v>3630</v>
      </c>
      <c r="F2420" t="s">
        <v>3630</v>
      </c>
    </row>
    <row r="2421" spans="1:6" x14ac:dyDescent="0.25">
      <c r="A2421">
        <v>283203</v>
      </c>
      <c r="B2421" t="s">
        <v>3630</v>
      </c>
      <c r="C2421">
        <v>0</v>
      </c>
      <c r="D2421">
        <v>0</v>
      </c>
      <c r="E2421" t="s">
        <v>3630</v>
      </c>
      <c r="F2421" t="s">
        <v>3630</v>
      </c>
    </row>
    <row r="2422" spans="1:6" x14ac:dyDescent="0.25">
      <c r="A2422">
        <v>410003</v>
      </c>
      <c r="B2422" t="s">
        <v>3630</v>
      </c>
      <c r="C2422">
        <v>0</v>
      </c>
      <c r="D2422">
        <v>0</v>
      </c>
      <c r="E2422" t="s">
        <v>3630</v>
      </c>
      <c r="F2422" t="s">
        <v>3630</v>
      </c>
    </row>
    <row r="2423" spans="1:6" x14ac:dyDescent="0.25">
      <c r="A2423">
        <v>5443503</v>
      </c>
      <c r="B2423" t="s">
        <v>3630</v>
      </c>
      <c r="C2423">
        <v>0</v>
      </c>
      <c r="D2423">
        <v>0</v>
      </c>
      <c r="E2423" t="s">
        <v>3630</v>
      </c>
      <c r="F2423" t="s">
        <v>3630</v>
      </c>
    </row>
    <row r="2424" spans="1:6" x14ac:dyDescent="0.25">
      <c r="A2424">
        <v>51003</v>
      </c>
      <c r="B2424" t="s">
        <v>3630</v>
      </c>
      <c r="C2424">
        <v>0</v>
      </c>
      <c r="D2424">
        <v>0</v>
      </c>
      <c r="E2424" t="s">
        <v>3630</v>
      </c>
      <c r="F2424" t="s">
        <v>3630</v>
      </c>
    </row>
    <row r="2425" spans="1:6" x14ac:dyDescent="0.25">
      <c r="A2425">
        <v>6030503</v>
      </c>
      <c r="B2425" t="s">
        <v>3630</v>
      </c>
      <c r="C2425">
        <v>0</v>
      </c>
      <c r="D2425">
        <v>0</v>
      </c>
      <c r="E2425" t="s">
        <v>3630</v>
      </c>
      <c r="F2425" t="s">
        <v>3630</v>
      </c>
    </row>
    <row r="2426" spans="1:6" x14ac:dyDescent="0.25">
      <c r="A2426">
        <v>282603</v>
      </c>
      <c r="B2426" t="s">
        <v>3630</v>
      </c>
      <c r="C2426">
        <v>0</v>
      </c>
      <c r="D2426">
        <v>0</v>
      </c>
      <c r="E2426" t="s">
        <v>3630</v>
      </c>
      <c r="F2426" t="s">
        <v>3630</v>
      </c>
    </row>
    <row r="2427" spans="1:6" x14ac:dyDescent="0.25">
      <c r="A2427">
        <v>1579203</v>
      </c>
      <c r="B2427" t="s">
        <v>3630</v>
      </c>
      <c r="C2427">
        <v>0</v>
      </c>
      <c r="D2427">
        <v>0</v>
      </c>
      <c r="E2427" t="s">
        <v>3630</v>
      </c>
      <c r="F2427" t="s">
        <v>3630</v>
      </c>
    </row>
    <row r="2428" spans="1:6" x14ac:dyDescent="0.25">
      <c r="A2428">
        <v>1593203</v>
      </c>
      <c r="B2428" t="s">
        <v>3630</v>
      </c>
      <c r="C2428">
        <v>0</v>
      </c>
      <c r="D2428">
        <v>0</v>
      </c>
      <c r="E2428" t="s">
        <v>3630</v>
      </c>
      <c r="F2428" t="s">
        <v>3630</v>
      </c>
    </row>
    <row r="2429" spans="1:6" x14ac:dyDescent="0.25">
      <c r="A2429">
        <v>401403</v>
      </c>
      <c r="B2429" t="s">
        <v>3630</v>
      </c>
      <c r="C2429">
        <v>0</v>
      </c>
      <c r="D2429">
        <v>0</v>
      </c>
      <c r="E2429" t="s">
        <v>3630</v>
      </c>
      <c r="F2429" t="s">
        <v>3630</v>
      </c>
    </row>
    <row r="2430" spans="1:6" x14ac:dyDescent="0.25">
      <c r="A2430">
        <v>401803</v>
      </c>
      <c r="B2430" t="s">
        <v>3630</v>
      </c>
      <c r="C2430">
        <v>0</v>
      </c>
      <c r="D2430">
        <v>0</v>
      </c>
      <c r="E2430" t="s">
        <v>3630</v>
      </c>
      <c r="F2430" t="s">
        <v>3630</v>
      </c>
    </row>
    <row r="2431" spans="1:6" x14ac:dyDescent="0.25">
      <c r="A2431">
        <v>410103</v>
      </c>
      <c r="B2431" t="s">
        <v>3630</v>
      </c>
      <c r="C2431">
        <v>0</v>
      </c>
      <c r="D2431">
        <v>0</v>
      </c>
      <c r="E2431" t="s">
        <v>3630</v>
      </c>
      <c r="F2431" t="s">
        <v>3630</v>
      </c>
    </row>
    <row r="2432" spans="1:6" x14ac:dyDescent="0.25">
      <c r="A2432">
        <v>6062803</v>
      </c>
      <c r="B2432" t="s">
        <v>3630</v>
      </c>
      <c r="C2432">
        <v>0</v>
      </c>
      <c r="D2432">
        <v>0</v>
      </c>
      <c r="E2432" t="s">
        <v>3630</v>
      </c>
      <c r="F2432" t="s">
        <v>3630</v>
      </c>
    </row>
    <row r="2433" spans="1:6" x14ac:dyDescent="0.25">
      <c r="A2433">
        <v>1451203</v>
      </c>
      <c r="B2433" t="s">
        <v>3630</v>
      </c>
      <c r="C2433">
        <v>0</v>
      </c>
      <c r="D2433">
        <v>0</v>
      </c>
      <c r="E2433" t="s">
        <v>3630</v>
      </c>
      <c r="F2433" t="s">
        <v>3630</v>
      </c>
    </row>
    <row r="2434" spans="1:6" x14ac:dyDescent="0.25">
      <c r="A2434">
        <v>1509203</v>
      </c>
      <c r="B2434" t="s">
        <v>3630</v>
      </c>
      <c r="C2434">
        <v>0</v>
      </c>
      <c r="D2434">
        <v>0</v>
      </c>
      <c r="E2434" t="s">
        <v>3630</v>
      </c>
      <c r="F2434" t="s">
        <v>3630</v>
      </c>
    </row>
    <row r="2435" spans="1:6" x14ac:dyDescent="0.25">
      <c r="A2435">
        <v>1471203</v>
      </c>
      <c r="B2435" t="s">
        <v>3630</v>
      </c>
      <c r="C2435">
        <v>0</v>
      </c>
      <c r="D2435">
        <v>0</v>
      </c>
      <c r="E2435" t="s">
        <v>3630</v>
      </c>
      <c r="F2435" t="s">
        <v>3630</v>
      </c>
    </row>
    <row r="2436" spans="1:6" x14ac:dyDescent="0.25">
      <c r="A2436">
        <v>2641203</v>
      </c>
      <c r="B2436" t="s">
        <v>3630</v>
      </c>
      <c r="C2436">
        <v>0</v>
      </c>
      <c r="D2436">
        <v>0</v>
      </c>
      <c r="E2436" t="s">
        <v>3630</v>
      </c>
      <c r="F2436" t="s">
        <v>3630</v>
      </c>
    </row>
    <row r="2437" spans="1:6" x14ac:dyDescent="0.25">
      <c r="A2437">
        <v>2505603</v>
      </c>
      <c r="B2437" t="s">
        <v>3630</v>
      </c>
      <c r="C2437">
        <v>0</v>
      </c>
      <c r="D2437">
        <v>0</v>
      </c>
      <c r="E2437" t="s">
        <v>3630</v>
      </c>
      <c r="F2437" t="s">
        <v>3630</v>
      </c>
    </row>
    <row r="2438" spans="1:6" x14ac:dyDescent="0.25">
      <c r="A2438">
        <v>1753203</v>
      </c>
      <c r="B2438" t="s">
        <v>3630</v>
      </c>
      <c r="C2438">
        <v>0</v>
      </c>
      <c r="D2438">
        <v>0</v>
      </c>
      <c r="E2438" t="s">
        <v>3630</v>
      </c>
      <c r="F2438" t="s">
        <v>3630</v>
      </c>
    </row>
    <row r="2439" spans="1:6" x14ac:dyDescent="0.25">
      <c r="A2439">
        <v>2693503</v>
      </c>
      <c r="B2439" t="s">
        <v>3630</v>
      </c>
      <c r="C2439">
        <v>0</v>
      </c>
      <c r="D2439">
        <v>0</v>
      </c>
      <c r="E2439" t="s">
        <v>3630</v>
      </c>
      <c r="F2439" t="s">
        <v>3630</v>
      </c>
    </row>
    <row r="2440" spans="1:6" x14ac:dyDescent="0.25">
      <c r="A2440">
        <v>2701203</v>
      </c>
      <c r="B2440" t="s">
        <v>3630</v>
      </c>
      <c r="C2440">
        <v>0</v>
      </c>
      <c r="D2440">
        <v>0</v>
      </c>
      <c r="E2440" t="s">
        <v>3630</v>
      </c>
      <c r="F2440" t="s">
        <v>3630</v>
      </c>
    </row>
    <row r="2441" spans="1:6" x14ac:dyDescent="0.25">
      <c r="A2441">
        <v>86303</v>
      </c>
      <c r="B2441" t="s">
        <v>3630</v>
      </c>
      <c r="C2441">
        <v>0</v>
      </c>
      <c r="D2441">
        <v>0</v>
      </c>
      <c r="E2441" t="s">
        <v>3630</v>
      </c>
      <c r="F2441" t="s">
        <v>3630</v>
      </c>
    </row>
    <row r="2442" spans="1:6" x14ac:dyDescent="0.25">
      <c r="A2442">
        <v>3221503</v>
      </c>
      <c r="B2442" t="s">
        <v>3630</v>
      </c>
      <c r="C2442">
        <v>0</v>
      </c>
      <c r="D2442">
        <v>0</v>
      </c>
      <c r="E2442" t="s">
        <v>3630</v>
      </c>
      <c r="F2442" t="s">
        <v>3630</v>
      </c>
    </row>
    <row r="2443" spans="1:6" x14ac:dyDescent="0.25">
      <c r="A2443">
        <v>126903</v>
      </c>
      <c r="B2443" t="s">
        <v>3630</v>
      </c>
      <c r="C2443">
        <v>0</v>
      </c>
      <c r="D2443">
        <v>0</v>
      </c>
      <c r="E2443" t="s">
        <v>3630</v>
      </c>
      <c r="F2443" t="s">
        <v>3630</v>
      </c>
    </row>
    <row r="2444" spans="1:6" x14ac:dyDescent="0.25">
      <c r="A2444">
        <v>5981303</v>
      </c>
      <c r="B2444" t="s">
        <v>3630</v>
      </c>
      <c r="C2444">
        <v>0</v>
      </c>
      <c r="D2444">
        <v>0</v>
      </c>
      <c r="E2444" t="s">
        <v>3630</v>
      </c>
      <c r="F2444" t="s">
        <v>3630</v>
      </c>
    </row>
    <row r="2445" spans="1:6" x14ac:dyDescent="0.25">
      <c r="A2445">
        <v>6378003</v>
      </c>
      <c r="B2445" t="s">
        <v>3630</v>
      </c>
      <c r="C2445">
        <v>0</v>
      </c>
      <c r="D2445">
        <v>0</v>
      </c>
      <c r="E2445" t="s">
        <v>3630</v>
      </c>
      <c r="F2445" t="s">
        <v>3630</v>
      </c>
    </row>
    <row r="2446" spans="1:6" x14ac:dyDescent="0.25">
      <c r="A2446">
        <v>6713703</v>
      </c>
      <c r="B2446" t="s">
        <v>3630</v>
      </c>
      <c r="C2446">
        <v>0</v>
      </c>
      <c r="D2446">
        <v>0</v>
      </c>
      <c r="E2446" t="s">
        <v>3630</v>
      </c>
      <c r="F2446" t="s">
        <v>3630</v>
      </c>
    </row>
    <row r="2447" spans="1:6" x14ac:dyDescent="0.25">
      <c r="A2447">
        <v>107903</v>
      </c>
      <c r="B2447" t="s">
        <v>5025</v>
      </c>
      <c r="C2447">
        <v>1249.68</v>
      </c>
      <c r="D2447">
        <v>964.75</v>
      </c>
      <c r="E2447" t="s">
        <v>3628</v>
      </c>
      <c r="F2447" t="s">
        <v>5026</v>
      </c>
    </row>
    <row r="2448" spans="1:6" x14ac:dyDescent="0.25">
      <c r="A2448">
        <v>5775703</v>
      </c>
      <c r="B2448" t="s">
        <v>3630</v>
      </c>
      <c r="C2448">
        <v>0</v>
      </c>
      <c r="D2448">
        <v>0</v>
      </c>
      <c r="E2448" t="s">
        <v>3630</v>
      </c>
      <c r="F2448" t="s">
        <v>3630</v>
      </c>
    </row>
    <row r="2449" spans="1:6" x14ac:dyDescent="0.25">
      <c r="A2449">
        <v>5981203</v>
      </c>
      <c r="B2449" t="s">
        <v>3630</v>
      </c>
      <c r="C2449">
        <v>0</v>
      </c>
      <c r="D2449">
        <v>0</v>
      </c>
      <c r="E2449" t="s">
        <v>3630</v>
      </c>
      <c r="F2449" t="s">
        <v>3630</v>
      </c>
    </row>
    <row r="2450" spans="1:6" x14ac:dyDescent="0.25">
      <c r="A2450">
        <v>1413303</v>
      </c>
      <c r="B2450" t="s">
        <v>3630</v>
      </c>
      <c r="C2450">
        <v>0</v>
      </c>
      <c r="D2450">
        <v>0</v>
      </c>
      <c r="E2450" t="s">
        <v>3630</v>
      </c>
      <c r="F2450" t="s">
        <v>3630</v>
      </c>
    </row>
    <row r="2451" spans="1:6" x14ac:dyDescent="0.25">
      <c r="A2451">
        <v>248303</v>
      </c>
      <c r="B2451" t="s">
        <v>3630</v>
      </c>
      <c r="C2451">
        <v>0</v>
      </c>
      <c r="D2451">
        <v>0</v>
      </c>
      <c r="E2451" t="s">
        <v>3630</v>
      </c>
      <c r="F2451" t="s">
        <v>3630</v>
      </c>
    </row>
    <row r="2452" spans="1:6" x14ac:dyDescent="0.25">
      <c r="A2452">
        <v>5978703</v>
      </c>
      <c r="B2452" t="s">
        <v>3630</v>
      </c>
      <c r="C2452">
        <v>0</v>
      </c>
      <c r="D2452">
        <v>0</v>
      </c>
      <c r="E2452" t="s">
        <v>3630</v>
      </c>
      <c r="F2452" t="s">
        <v>3630</v>
      </c>
    </row>
    <row r="2453" spans="1:6" x14ac:dyDescent="0.25">
      <c r="A2453">
        <v>2047503</v>
      </c>
      <c r="B2453" t="s">
        <v>3630</v>
      </c>
      <c r="C2453">
        <v>0</v>
      </c>
      <c r="D2453">
        <v>0</v>
      </c>
      <c r="E2453" t="s">
        <v>3630</v>
      </c>
      <c r="F2453" t="s">
        <v>3630</v>
      </c>
    </row>
    <row r="2454" spans="1:6" x14ac:dyDescent="0.25">
      <c r="A2454">
        <v>186203</v>
      </c>
      <c r="B2454" t="s">
        <v>3630</v>
      </c>
      <c r="C2454">
        <v>0</v>
      </c>
      <c r="D2454">
        <v>0</v>
      </c>
      <c r="E2454" t="s">
        <v>3630</v>
      </c>
      <c r="F2454" t="s">
        <v>3630</v>
      </c>
    </row>
    <row r="2455" spans="1:6" x14ac:dyDescent="0.25">
      <c r="A2455">
        <v>2571203</v>
      </c>
      <c r="B2455" t="s">
        <v>3630</v>
      </c>
      <c r="C2455">
        <v>0</v>
      </c>
      <c r="D2455">
        <v>0</v>
      </c>
      <c r="E2455" t="s">
        <v>3630</v>
      </c>
      <c r="F2455" t="s">
        <v>3630</v>
      </c>
    </row>
    <row r="2456" spans="1:6" x14ac:dyDescent="0.25">
      <c r="A2456">
        <v>1591203</v>
      </c>
      <c r="B2456" t="s">
        <v>3630</v>
      </c>
      <c r="C2456">
        <v>0</v>
      </c>
      <c r="D2456">
        <v>0</v>
      </c>
      <c r="E2456" t="s">
        <v>3630</v>
      </c>
      <c r="F2456" t="s">
        <v>3630</v>
      </c>
    </row>
    <row r="2457" spans="1:6" x14ac:dyDescent="0.25">
      <c r="A2457">
        <v>125703</v>
      </c>
      <c r="B2457" t="s">
        <v>3630</v>
      </c>
      <c r="C2457">
        <v>0</v>
      </c>
      <c r="D2457">
        <v>0</v>
      </c>
      <c r="E2457" t="s">
        <v>3630</v>
      </c>
      <c r="F2457" t="s">
        <v>3630</v>
      </c>
    </row>
    <row r="2458" spans="1:6" x14ac:dyDescent="0.25">
      <c r="A2458">
        <v>3759203</v>
      </c>
      <c r="B2458" t="s">
        <v>3630</v>
      </c>
      <c r="C2458">
        <v>0</v>
      </c>
      <c r="D2458">
        <v>0</v>
      </c>
      <c r="E2458" t="s">
        <v>3630</v>
      </c>
      <c r="F2458" t="s">
        <v>3630</v>
      </c>
    </row>
    <row r="2459" spans="1:6" x14ac:dyDescent="0.25">
      <c r="A2459">
        <v>3295203</v>
      </c>
      <c r="B2459" t="s">
        <v>3630</v>
      </c>
      <c r="C2459">
        <v>0</v>
      </c>
      <c r="D2459">
        <v>0</v>
      </c>
      <c r="E2459" t="s">
        <v>3630</v>
      </c>
      <c r="F2459" t="s">
        <v>3630</v>
      </c>
    </row>
    <row r="2460" spans="1:6" x14ac:dyDescent="0.25">
      <c r="A2460">
        <v>1429403</v>
      </c>
      <c r="B2460" t="s">
        <v>3630</v>
      </c>
      <c r="C2460">
        <v>0</v>
      </c>
      <c r="D2460">
        <v>0</v>
      </c>
      <c r="E2460" t="s">
        <v>3630</v>
      </c>
      <c r="F2460" t="s">
        <v>3630</v>
      </c>
    </row>
    <row r="2461" spans="1:6" x14ac:dyDescent="0.25">
      <c r="A2461">
        <v>4121203</v>
      </c>
      <c r="B2461" t="s">
        <v>3630</v>
      </c>
      <c r="C2461">
        <v>0</v>
      </c>
      <c r="D2461">
        <v>0</v>
      </c>
      <c r="E2461" t="s">
        <v>3630</v>
      </c>
      <c r="F2461" t="s">
        <v>3630</v>
      </c>
    </row>
    <row r="2462" spans="1:6" x14ac:dyDescent="0.25">
      <c r="A2462">
        <v>3775203</v>
      </c>
      <c r="B2462" t="s">
        <v>3630</v>
      </c>
      <c r="C2462">
        <v>0</v>
      </c>
      <c r="D2462">
        <v>0</v>
      </c>
      <c r="E2462" t="s">
        <v>3630</v>
      </c>
      <c r="F2462" t="s">
        <v>3630</v>
      </c>
    </row>
    <row r="2463" spans="1:6" x14ac:dyDescent="0.25">
      <c r="A2463">
        <v>5210003</v>
      </c>
      <c r="B2463" t="s">
        <v>3630</v>
      </c>
      <c r="C2463">
        <v>0</v>
      </c>
      <c r="D2463">
        <v>0</v>
      </c>
      <c r="E2463" t="s">
        <v>3630</v>
      </c>
      <c r="F2463" t="s">
        <v>3630</v>
      </c>
    </row>
    <row r="2464" spans="1:6" x14ac:dyDescent="0.25">
      <c r="A2464">
        <v>5212403</v>
      </c>
      <c r="B2464" t="s">
        <v>3630</v>
      </c>
      <c r="C2464">
        <v>0</v>
      </c>
      <c r="D2464">
        <v>0</v>
      </c>
      <c r="E2464" t="s">
        <v>3630</v>
      </c>
      <c r="F2464" t="s">
        <v>3630</v>
      </c>
    </row>
    <row r="2465" spans="1:6" x14ac:dyDescent="0.25">
      <c r="A2465">
        <v>6213403</v>
      </c>
      <c r="B2465" t="s">
        <v>3630</v>
      </c>
      <c r="C2465">
        <v>0</v>
      </c>
      <c r="D2465">
        <v>0</v>
      </c>
      <c r="E2465" t="s">
        <v>3630</v>
      </c>
      <c r="F2465" t="s">
        <v>3630</v>
      </c>
    </row>
    <row r="2466" spans="1:6" x14ac:dyDescent="0.25">
      <c r="A2466">
        <v>2817503</v>
      </c>
      <c r="B2466" t="s">
        <v>3630</v>
      </c>
      <c r="C2466">
        <v>0</v>
      </c>
      <c r="D2466">
        <v>0</v>
      </c>
      <c r="E2466" t="s">
        <v>3630</v>
      </c>
      <c r="F2466" t="s">
        <v>3630</v>
      </c>
    </row>
    <row r="2467" spans="1:6" x14ac:dyDescent="0.25">
      <c r="A2467">
        <v>122103</v>
      </c>
      <c r="B2467" t="s">
        <v>3630</v>
      </c>
      <c r="C2467">
        <v>0</v>
      </c>
      <c r="D2467">
        <v>0</v>
      </c>
      <c r="E2467" t="s">
        <v>3630</v>
      </c>
      <c r="F2467" t="s">
        <v>3630</v>
      </c>
    </row>
    <row r="2468" spans="1:6" x14ac:dyDescent="0.25">
      <c r="A2468">
        <v>2811203</v>
      </c>
      <c r="B2468" t="s">
        <v>3630</v>
      </c>
      <c r="C2468">
        <v>0</v>
      </c>
      <c r="D2468">
        <v>0</v>
      </c>
      <c r="E2468" t="s">
        <v>3630</v>
      </c>
      <c r="F2468" t="s">
        <v>3630</v>
      </c>
    </row>
    <row r="2469" spans="1:6" x14ac:dyDescent="0.25">
      <c r="A2469">
        <v>409503</v>
      </c>
      <c r="B2469" t="s">
        <v>3630</v>
      </c>
      <c r="C2469">
        <v>0</v>
      </c>
      <c r="D2469">
        <v>0</v>
      </c>
      <c r="E2469" t="s">
        <v>3630</v>
      </c>
      <c r="F2469" t="s">
        <v>3630</v>
      </c>
    </row>
    <row r="2470" spans="1:6" x14ac:dyDescent="0.25">
      <c r="A2470">
        <v>115503</v>
      </c>
      <c r="B2470" t="s">
        <v>3630</v>
      </c>
      <c r="C2470">
        <v>0</v>
      </c>
      <c r="D2470">
        <v>0</v>
      </c>
      <c r="E2470" t="s">
        <v>3630</v>
      </c>
      <c r="F2470" t="s">
        <v>3630</v>
      </c>
    </row>
    <row r="2471" spans="1:6" x14ac:dyDescent="0.25">
      <c r="A2471">
        <v>107803</v>
      </c>
      <c r="B2471" t="s">
        <v>3630</v>
      </c>
      <c r="C2471">
        <v>0</v>
      </c>
      <c r="D2471">
        <v>0</v>
      </c>
      <c r="E2471" t="s">
        <v>3630</v>
      </c>
      <c r="F2471" t="s">
        <v>3630</v>
      </c>
    </row>
    <row r="2472" spans="1:6" x14ac:dyDescent="0.25">
      <c r="A2472">
        <v>5620803</v>
      </c>
      <c r="B2472" t="s">
        <v>3630</v>
      </c>
      <c r="C2472">
        <v>0</v>
      </c>
      <c r="D2472">
        <v>0</v>
      </c>
      <c r="E2472" t="s">
        <v>3630</v>
      </c>
      <c r="F2472" t="s">
        <v>3630</v>
      </c>
    </row>
    <row r="2473" spans="1:6" x14ac:dyDescent="0.25">
      <c r="A2473">
        <v>6499803</v>
      </c>
      <c r="B2473" t="s">
        <v>3630</v>
      </c>
      <c r="C2473">
        <v>0</v>
      </c>
      <c r="D2473">
        <v>0</v>
      </c>
      <c r="E2473" t="s">
        <v>3630</v>
      </c>
      <c r="F2473" t="s">
        <v>3630</v>
      </c>
    </row>
    <row r="2474" spans="1:6" x14ac:dyDescent="0.25">
      <c r="A2474">
        <v>184103</v>
      </c>
      <c r="B2474" t="s">
        <v>3630</v>
      </c>
      <c r="C2474">
        <v>0</v>
      </c>
      <c r="D2474">
        <v>0</v>
      </c>
      <c r="E2474" t="s">
        <v>3630</v>
      </c>
      <c r="F2474" t="s">
        <v>3630</v>
      </c>
    </row>
    <row r="2475" spans="1:6" x14ac:dyDescent="0.25">
      <c r="A2475">
        <v>384203</v>
      </c>
      <c r="B2475" t="s">
        <v>3630</v>
      </c>
      <c r="C2475">
        <v>0</v>
      </c>
      <c r="D2475">
        <v>0</v>
      </c>
      <c r="E2475" t="s">
        <v>3630</v>
      </c>
      <c r="F2475" t="s">
        <v>3630</v>
      </c>
    </row>
    <row r="2476" spans="1:6" x14ac:dyDescent="0.25">
      <c r="A2476">
        <v>1882103</v>
      </c>
      <c r="B2476" t="s">
        <v>3630</v>
      </c>
      <c r="C2476">
        <v>0</v>
      </c>
      <c r="D2476">
        <v>0</v>
      </c>
      <c r="E2476" t="s">
        <v>3630</v>
      </c>
      <c r="F2476" t="s">
        <v>3630</v>
      </c>
    </row>
    <row r="2477" spans="1:6" x14ac:dyDescent="0.25">
      <c r="A2477">
        <v>181903</v>
      </c>
      <c r="B2477" t="s">
        <v>3630</v>
      </c>
      <c r="C2477">
        <v>0</v>
      </c>
      <c r="D2477">
        <v>0</v>
      </c>
      <c r="E2477" t="s">
        <v>3630</v>
      </c>
      <c r="F2477" t="s">
        <v>3630</v>
      </c>
    </row>
    <row r="2478" spans="1:6" x14ac:dyDescent="0.25">
      <c r="A2478">
        <v>6020503</v>
      </c>
      <c r="B2478" t="s">
        <v>3630</v>
      </c>
      <c r="C2478">
        <v>0</v>
      </c>
      <c r="D2478">
        <v>0</v>
      </c>
      <c r="E2478" t="s">
        <v>3630</v>
      </c>
      <c r="F2478" t="s">
        <v>3630</v>
      </c>
    </row>
    <row r="2479" spans="1:6" x14ac:dyDescent="0.25">
      <c r="A2479">
        <v>1247903</v>
      </c>
      <c r="B2479" t="s">
        <v>3630</v>
      </c>
      <c r="C2479">
        <v>0</v>
      </c>
      <c r="D2479">
        <v>0</v>
      </c>
      <c r="E2479" t="s">
        <v>3630</v>
      </c>
      <c r="F2479" t="s">
        <v>3630</v>
      </c>
    </row>
    <row r="2480" spans="1:6" x14ac:dyDescent="0.25">
      <c r="A2480">
        <v>1836303</v>
      </c>
      <c r="B2480" t="s">
        <v>3630</v>
      </c>
      <c r="C2480">
        <v>0</v>
      </c>
      <c r="D2480">
        <v>0</v>
      </c>
      <c r="E2480" t="s">
        <v>3630</v>
      </c>
      <c r="F2480" t="s">
        <v>3630</v>
      </c>
    </row>
    <row r="2481" spans="1:6" x14ac:dyDescent="0.25">
      <c r="A2481">
        <v>5972603</v>
      </c>
      <c r="B2481" t="s">
        <v>3630</v>
      </c>
      <c r="C2481">
        <v>0</v>
      </c>
      <c r="D2481">
        <v>0</v>
      </c>
      <c r="E2481" t="s">
        <v>3630</v>
      </c>
      <c r="F2481" t="s">
        <v>3630</v>
      </c>
    </row>
    <row r="2482" spans="1:6" x14ac:dyDescent="0.25">
      <c r="A2482">
        <v>6535703</v>
      </c>
      <c r="B2482" t="s">
        <v>3630</v>
      </c>
      <c r="C2482">
        <v>0</v>
      </c>
      <c r="D2482">
        <v>0</v>
      </c>
      <c r="E2482" t="s">
        <v>3630</v>
      </c>
      <c r="F2482" t="s">
        <v>3630</v>
      </c>
    </row>
    <row r="2483" spans="1:6" x14ac:dyDescent="0.25">
      <c r="A2483">
        <v>5436003</v>
      </c>
      <c r="B2483" t="s">
        <v>3630</v>
      </c>
      <c r="C2483">
        <v>0</v>
      </c>
      <c r="D2483">
        <v>0</v>
      </c>
      <c r="E2483" t="s">
        <v>3630</v>
      </c>
      <c r="F2483" t="s">
        <v>3630</v>
      </c>
    </row>
    <row r="2484" spans="1:6" x14ac:dyDescent="0.25">
      <c r="A2484">
        <v>2251803</v>
      </c>
      <c r="B2484" t="s">
        <v>3630</v>
      </c>
      <c r="C2484">
        <v>0</v>
      </c>
      <c r="D2484">
        <v>0</v>
      </c>
      <c r="E2484" t="s">
        <v>3630</v>
      </c>
      <c r="F2484" t="s">
        <v>3630</v>
      </c>
    </row>
    <row r="2485" spans="1:6" x14ac:dyDescent="0.25">
      <c r="A2485">
        <v>5125403</v>
      </c>
      <c r="B2485" t="s">
        <v>3630</v>
      </c>
      <c r="C2485">
        <v>0</v>
      </c>
      <c r="D2485">
        <v>0</v>
      </c>
      <c r="E2485" t="s">
        <v>3630</v>
      </c>
      <c r="F2485" t="s">
        <v>3630</v>
      </c>
    </row>
    <row r="2486" spans="1:6" x14ac:dyDescent="0.25">
      <c r="A2486">
        <v>4901203</v>
      </c>
      <c r="B2486" t="s">
        <v>3630</v>
      </c>
      <c r="C2486">
        <v>0</v>
      </c>
      <c r="D2486">
        <v>0</v>
      </c>
      <c r="E2486" t="s">
        <v>3630</v>
      </c>
      <c r="F2486" t="s">
        <v>3630</v>
      </c>
    </row>
    <row r="2487" spans="1:6" x14ac:dyDescent="0.25">
      <c r="A2487">
        <v>6219903</v>
      </c>
      <c r="B2487" t="s">
        <v>3630</v>
      </c>
      <c r="C2487">
        <v>0</v>
      </c>
      <c r="D2487">
        <v>0</v>
      </c>
      <c r="E2487" t="s">
        <v>3630</v>
      </c>
      <c r="F2487" t="s">
        <v>3630</v>
      </c>
    </row>
    <row r="2488" spans="1:6" x14ac:dyDescent="0.25">
      <c r="A2488">
        <v>2161203</v>
      </c>
      <c r="B2488" t="s">
        <v>3630</v>
      </c>
      <c r="C2488">
        <v>0</v>
      </c>
      <c r="D2488">
        <v>0</v>
      </c>
      <c r="E2488" t="s">
        <v>3630</v>
      </c>
      <c r="F2488" t="s">
        <v>3630</v>
      </c>
    </row>
    <row r="2489" spans="1:6" x14ac:dyDescent="0.25">
      <c r="A2489">
        <v>2413203</v>
      </c>
      <c r="B2489" t="s">
        <v>3630</v>
      </c>
      <c r="C2489">
        <v>0</v>
      </c>
      <c r="D2489">
        <v>0</v>
      </c>
      <c r="E2489" t="s">
        <v>3630</v>
      </c>
      <c r="F2489" t="s">
        <v>3630</v>
      </c>
    </row>
    <row r="2490" spans="1:6" x14ac:dyDescent="0.25">
      <c r="A2490">
        <v>1197603</v>
      </c>
      <c r="B2490" t="s">
        <v>3630</v>
      </c>
      <c r="C2490">
        <v>0</v>
      </c>
      <c r="D2490">
        <v>0</v>
      </c>
      <c r="E2490" t="s">
        <v>3630</v>
      </c>
      <c r="F2490" t="s">
        <v>3630</v>
      </c>
    </row>
    <row r="2491" spans="1:6" x14ac:dyDescent="0.25">
      <c r="A2491">
        <v>6711703</v>
      </c>
      <c r="B2491" t="s">
        <v>3630</v>
      </c>
      <c r="C2491">
        <v>0</v>
      </c>
      <c r="D2491">
        <v>0</v>
      </c>
      <c r="E2491" t="s">
        <v>3630</v>
      </c>
      <c r="F2491" t="s">
        <v>3630</v>
      </c>
    </row>
    <row r="2492" spans="1:6" x14ac:dyDescent="0.25">
      <c r="A2492">
        <v>2639403</v>
      </c>
      <c r="B2492" t="s">
        <v>3630</v>
      </c>
      <c r="C2492">
        <v>0</v>
      </c>
      <c r="D2492">
        <v>0</v>
      </c>
      <c r="E2492" t="s">
        <v>3630</v>
      </c>
      <c r="F2492" t="s">
        <v>3630</v>
      </c>
    </row>
    <row r="2493" spans="1:6" x14ac:dyDescent="0.25">
      <c r="A2493">
        <v>2639503</v>
      </c>
      <c r="B2493" t="s">
        <v>3630</v>
      </c>
      <c r="C2493">
        <v>0</v>
      </c>
      <c r="D2493">
        <v>0</v>
      </c>
      <c r="E2493" t="s">
        <v>3630</v>
      </c>
      <c r="F2493" t="s">
        <v>3630</v>
      </c>
    </row>
    <row r="2494" spans="1:6" x14ac:dyDescent="0.25">
      <c r="A2494">
        <v>6154603</v>
      </c>
      <c r="B2494" t="s">
        <v>3630</v>
      </c>
      <c r="C2494">
        <v>0</v>
      </c>
      <c r="D2494">
        <v>0</v>
      </c>
      <c r="E2494" t="s">
        <v>3630</v>
      </c>
      <c r="F2494" t="s">
        <v>3630</v>
      </c>
    </row>
    <row r="2495" spans="1:6" x14ac:dyDescent="0.25">
      <c r="A2495">
        <v>2693303</v>
      </c>
      <c r="B2495" t="s">
        <v>3630</v>
      </c>
      <c r="C2495">
        <v>0</v>
      </c>
      <c r="D2495">
        <v>0</v>
      </c>
      <c r="E2495" t="s">
        <v>3630</v>
      </c>
      <c r="F2495" t="s">
        <v>3630</v>
      </c>
    </row>
    <row r="2496" spans="1:6" x14ac:dyDescent="0.25">
      <c r="A2496">
        <v>2845403</v>
      </c>
      <c r="B2496" t="s">
        <v>3630</v>
      </c>
      <c r="C2496">
        <v>0</v>
      </c>
      <c r="D2496">
        <v>0</v>
      </c>
      <c r="E2496" t="s">
        <v>3630</v>
      </c>
      <c r="F2496" t="s">
        <v>3630</v>
      </c>
    </row>
    <row r="2497" spans="1:6" x14ac:dyDescent="0.25">
      <c r="A2497">
        <v>3773203</v>
      </c>
      <c r="B2497" t="s">
        <v>3630</v>
      </c>
      <c r="C2497">
        <v>0</v>
      </c>
      <c r="D2497">
        <v>0</v>
      </c>
      <c r="E2497" t="s">
        <v>3630</v>
      </c>
      <c r="F2497" t="s">
        <v>3630</v>
      </c>
    </row>
    <row r="2498" spans="1:6" x14ac:dyDescent="0.25">
      <c r="A2498">
        <v>2941203</v>
      </c>
      <c r="B2498" t="s">
        <v>3630</v>
      </c>
      <c r="C2498">
        <v>0</v>
      </c>
      <c r="D2498">
        <v>0</v>
      </c>
      <c r="E2498" t="s">
        <v>3630</v>
      </c>
      <c r="F2498" t="s">
        <v>3630</v>
      </c>
    </row>
    <row r="2499" spans="1:6" x14ac:dyDescent="0.25">
      <c r="A2499">
        <v>4929203</v>
      </c>
      <c r="B2499" t="s">
        <v>3630</v>
      </c>
      <c r="C2499">
        <v>0</v>
      </c>
      <c r="D2499">
        <v>0</v>
      </c>
      <c r="E2499" t="s">
        <v>3630</v>
      </c>
      <c r="F2499" t="s">
        <v>3630</v>
      </c>
    </row>
    <row r="2500" spans="1:6" x14ac:dyDescent="0.25">
      <c r="A2500">
        <v>5739703</v>
      </c>
      <c r="B2500" t="s">
        <v>3630</v>
      </c>
      <c r="C2500">
        <v>0</v>
      </c>
      <c r="D2500">
        <v>0</v>
      </c>
      <c r="E2500" t="s">
        <v>3630</v>
      </c>
      <c r="F2500" t="s">
        <v>3630</v>
      </c>
    </row>
    <row r="2501" spans="1:6" x14ac:dyDescent="0.25">
      <c r="A2501">
        <v>6258203</v>
      </c>
      <c r="B2501" t="s">
        <v>3630</v>
      </c>
      <c r="C2501">
        <v>0</v>
      </c>
      <c r="D2501">
        <v>0</v>
      </c>
      <c r="E2501" t="s">
        <v>3630</v>
      </c>
      <c r="F2501" t="s">
        <v>3630</v>
      </c>
    </row>
    <row r="2502" spans="1:6" x14ac:dyDescent="0.25">
      <c r="A2502">
        <v>3311503</v>
      </c>
      <c r="B2502" t="s">
        <v>3630</v>
      </c>
      <c r="C2502">
        <v>0</v>
      </c>
      <c r="D2502">
        <v>0</v>
      </c>
      <c r="E2502" t="s">
        <v>3630</v>
      </c>
      <c r="F2502" t="s">
        <v>3630</v>
      </c>
    </row>
    <row r="2503" spans="1:6" x14ac:dyDescent="0.25">
      <c r="A2503">
        <v>108803</v>
      </c>
      <c r="B2503" t="s">
        <v>3630</v>
      </c>
      <c r="C2503">
        <v>0</v>
      </c>
      <c r="D2503">
        <v>0</v>
      </c>
      <c r="E2503" t="s">
        <v>3630</v>
      </c>
      <c r="F2503" t="s">
        <v>3630</v>
      </c>
    </row>
    <row r="2504" spans="1:6" x14ac:dyDescent="0.25">
      <c r="A2504">
        <v>144303</v>
      </c>
      <c r="B2504" t="s">
        <v>3630</v>
      </c>
      <c r="C2504">
        <v>0</v>
      </c>
      <c r="D2504">
        <v>0</v>
      </c>
      <c r="E2504" t="s">
        <v>3630</v>
      </c>
      <c r="F2504" t="s">
        <v>3630</v>
      </c>
    </row>
    <row r="2505" spans="1:6" x14ac:dyDescent="0.25">
      <c r="A2505">
        <v>161603</v>
      </c>
      <c r="B2505" t="s">
        <v>3630</v>
      </c>
      <c r="C2505">
        <v>0</v>
      </c>
      <c r="D2505">
        <v>0</v>
      </c>
      <c r="E2505" t="s">
        <v>3630</v>
      </c>
      <c r="F2505" t="s">
        <v>3630</v>
      </c>
    </row>
    <row r="2506" spans="1:6" x14ac:dyDescent="0.25">
      <c r="A2506">
        <v>127303</v>
      </c>
      <c r="B2506" t="s">
        <v>3630</v>
      </c>
      <c r="C2506">
        <v>0</v>
      </c>
      <c r="D2506">
        <v>0</v>
      </c>
      <c r="E2506" t="s">
        <v>3630</v>
      </c>
      <c r="F2506" t="s">
        <v>3630</v>
      </c>
    </row>
    <row r="2507" spans="1:6" x14ac:dyDescent="0.25">
      <c r="A2507">
        <v>121903</v>
      </c>
      <c r="B2507" t="s">
        <v>3630</v>
      </c>
      <c r="C2507">
        <v>0</v>
      </c>
      <c r="D2507">
        <v>0</v>
      </c>
      <c r="E2507" t="s">
        <v>3630</v>
      </c>
      <c r="F2507" t="s">
        <v>3630</v>
      </c>
    </row>
    <row r="2508" spans="1:6" x14ac:dyDescent="0.25">
      <c r="A2508">
        <v>1835703</v>
      </c>
      <c r="B2508" t="s">
        <v>3630</v>
      </c>
      <c r="C2508">
        <v>0</v>
      </c>
      <c r="D2508">
        <v>0</v>
      </c>
      <c r="E2508" t="s">
        <v>3630</v>
      </c>
      <c r="F2508" t="s">
        <v>3630</v>
      </c>
    </row>
    <row r="2509" spans="1:6" x14ac:dyDescent="0.25">
      <c r="A2509">
        <v>259303</v>
      </c>
      <c r="B2509" t="s">
        <v>3630</v>
      </c>
      <c r="C2509">
        <v>0</v>
      </c>
      <c r="D2509">
        <v>0</v>
      </c>
      <c r="E2509" t="s">
        <v>3630</v>
      </c>
      <c r="F2509" t="s">
        <v>3630</v>
      </c>
    </row>
    <row r="2510" spans="1:6" x14ac:dyDescent="0.25">
      <c r="A2510">
        <v>275903</v>
      </c>
      <c r="B2510" t="s">
        <v>3630</v>
      </c>
      <c r="C2510">
        <v>0</v>
      </c>
      <c r="D2510">
        <v>0</v>
      </c>
      <c r="E2510" t="s">
        <v>3630</v>
      </c>
      <c r="F2510" t="s">
        <v>3630</v>
      </c>
    </row>
    <row r="2511" spans="1:6" x14ac:dyDescent="0.25">
      <c r="A2511">
        <v>162103</v>
      </c>
      <c r="B2511" t="s">
        <v>3630</v>
      </c>
      <c r="C2511">
        <v>0</v>
      </c>
      <c r="D2511">
        <v>0</v>
      </c>
      <c r="E2511" t="s">
        <v>3630</v>
      </c>
      <c r="F2511" t="s">
        <v>3630</v>
      </c>
    </row>
    <row r="2512" spans="1:6" x14ac:dyDescent="0.25">
      <c r="A2512">
        <v>480803</v>
      </c>
      <c r="B2512" t="s">
        <v>3630</v>
      </c>
      <c r="C2512">
        <v>0</v>
      </c>
      <c r="D2512">
        <v>0</v>
      </c>
      <c r="E2512" t="s">
        <v>3630</v>
      </c>
      <c r="F2512" t="s">
        <v>3630</v>
      </c>
    </row>
    <row r="2513" spans="1:6" x14ac:dyDescent="0.25">
      <c r="A2513">
        <v>186303</v>
      </c>
      <c r="B2513" t="s">
        <v>3630</v>
      </c>
      <c r="C2513">
        <v>0</v>
      </c>
      <c r="D2513">
        <v>0</v>
      </c>
      <c r="E2513" t="s">
        <v>3630</v>
      </c>
      <c r="F2513" t="s">
        <v>3630</v>
      </c>
    </row>
    <row r="2514" spans="1:6" x14ac:dyDescent="0.25">
      <c r="A2514">
        <v>2625503</v>
      </c>
      <c r="B2514" t="s">
        <v>3630</v>
      </c>
      <c r="C2514">
        <v>0</v>
      </c>
      <c r="D2514">
        <v>0</v>
      </c>
      <c r="E2514" t="s">
        <v>3630</v>
      </c>
      <c r="F2514" t="s">
        <v>3630</v>
      </c>
    </row>
    <row r="2515" spans="1:6" x14ac:dyDescent="0.25">
      <c r="A2515">
        <v>2625403</v>
      </c>
      <c r="B2515" t="s">
        <v>3630</v>
      </c>
      <c r="C2515">
        <v>0</v>
      </c>
      <c r="D2515">
        <v>0</v>
      </c>
      <c r="E2515" t="s">
        <v>3630</v>
      </c>
      <c r="F2515" t="s">
        <v>3630</v>
      </c>
    </row>
    <row r="2516" spans="1:6" x14ac:dyDescent="0.25">
      <c r="A2516">
        <v>2693403</v>
      </c>
      <c r="B2516" t="s">
        <v>3630</v>
      </c>
      <c r="C2516">
        <v>0</v>
      </c>
      <c r="D2516">
        <v>0</v>
      </c>
      <c r="E2516" t="s">
        <v>3630</v>
      </c>
      <c r="F2516" t="s">
        <v>3630</v>
      </c>
    </row>
    <row r="2517" spans="1:6" x14ac:dyDescent="0.25">
      <c r="A2517">
        <v>3175203</v>
      </c>
      <c r="B2517" t="s">
        <v>3630</v>
      </c>
      <c r="C2517">
        <v>0</v>
      </c>
      <c r="D2517">
        <v>0</v>
      </c>
      <c r="E2517" t="s">
        <v>3630</v>
      </c>
      <c r="F2517" t="s">
        <v>3630</v>
      </c>
    </row>
    <row r="2518" spans="1:6" x14ac:dyDescent="0.25">
      <c r="A2518">
        <v>148603</v>
      </c>
      <c r="B2518" t="s">
        <v>3630</v>
      </c>
      <c r="C2518">
        <v>0</v>
      </c>
      <c r="D2518">
        <v>0</v>
      </c>
      <c r="E2518" t="s">
        <v>3630</v>
      </c>
      <c r="F2518" t="s">
        <v>3630</v>
      </c>
    </row>
    <row r="2519" spans="1:6" x14ac:dyDescent="0.25">
      <c r="A2519">
        <v>3197403</v>
      </c>
      <c r="B2519" t="s">
        <v>3630</v>
      </c>
      <c r="C2519">
        <v>0</v>
      </c>
      <c r="D2519">
        <v>0</v>
      </c>
      <c r="E2519" t="s">
        <v>3630</v>
      </c>
      <c r="F2519" t="s">
        <v>3630</v>
      </c>
    </row>
    <row r="2520" spans="1:6" x14ac:dyDescent="0.25">
      <c r="A2520">
        <v>3199203</v>
      </c>
      <c r="B2520" t="s">
        <v>3630</v>
      </c>
      <c r="C2520">
        <v>0</v>
      </c>
      <c r="D2520">
        <v>0</v>
      </c>
      <c r="E2520" t="s">
        <v>3630</v>
      </c>
      <c r="F2520" t="s">
        <v>3630</v>
      </c>
    </row>
    <row r="2521" spans="1:6" x14ac:dyDescent="0.25">
      <c r="A2521">
        <v>5243703</v>
      </c>
      <c r="B2521" t="s">
        <v>3630</v>
      </c>
      <c r="C2521">
        <v>0</v>
      </c>
      <c r="D2521">
        <v>0</v>
      </c>
      <c r="E2521" t="s">
        <v>3630</v>
      </c>
      <c r="F2521" t="s">
        <v>3630</v>
      </c>
    </row>
    <row r="2522" spans="1:6" x14ac:dyDescent="0.25">
      <c r="A2522">
        <v>108903</v>
      </c>
      <c r="B2522" t="s">
        <v>3630</v>
      </c>
      <c r="C2522">
        <v>0</v>
      </c>
      <c r="D2522">
        <v>0</v>
      </c>
      <c r="E2522" t="s">
        <v>3630</v>
      </c>
      <c r="F2522" t="s">
        <v>3630</v>
      </c>
    </row>
    <row r="2523" spans="1:6" x14ac:dyDescent="0.25">
      <c r="A2523">
        <v>5537803</v>
      </c>
      <c r="B2523" t="s">
        <v>3630</v>
      </c>
      <c r="C2523">
        <v>0</v>
      </c>
      <c r="D2523">
        <v>0</v>
      </c>
      <c r="E2523" t="s">
        <v>3630</v>
      </c>
      <c r="F2523" t="s">
        <v>3630</v>
      </c>
    </row>
    <row r="2524" spans="1:6" x14ac:dyDescent="0.25">
      <c r="A2524">
        <v>4417203</v>
      </c>
      <c r="B2524" t="s">
        <v>3630</v>
      </c>
      <c r="C2524">
        <v>0</v>
      </c>
      <c r="D2524">
        <v>0</v>
      </c>
      <c r="E2524" t="s">
        <v>3630</v>
      </c>
      <c r="F2524" t="s">
        <v>3630</v>
      </c>
    </row>
    <row r="2525" spans="1:6" x14ac:dyDescent="0.25">
      <c r="A2525">
        <v>1835603</v>
      </c>
      <c r="B2525" t="s">
        <v>3630</v>
      </c>
      <c r="C2525">
        <v>0</v>
      </c>
      <c r="D2525">
        <v>0</v>
      </c>
      <c r="E2525" t="s">
        <v>3630</v>
      </c>
      <c r="F2525" t="s">
        <v>3630</v>
      </c>
    </row>
    <row r="2526" spans="1:6" x14ac:dyDescent="0.25">
      <c r="A2526">
        <v>1447203</v>
      </c>
      <c r="B2526" t="s">
        <v>3630</v>
      </c>
      <c r="C2526">
        <v>0</v>
      </c>
      <c r="D2526">
        <v>0</v>
      </c>
      <c r="E2526" t="s">
        <v>3630</v>
      </c>
      <c r="F2526" t="s">
        <v>3630</v>
      </c>
    </row>
    <row r="2527" spans="1:6" x14ac:dyDescent="0.25">
      <c r="A2527">
        <v>153903</v>
      </c>
      <c r="B2527" t="s">
        <v>3630</v>
      </c>
      <c r="C2527">
        <v>0</v>
      </c>
      <c r="D2527">
        <v>0</v>
      </c>
      <c r="E2527" t="s">
        <v>3630</v>
      </c>
      <c r="F2527" t="s">
        <v>3630</v>
      </c>
    </row>
    <row r="2528" spans="1:6" x14ac:dyDescent="0.25">
      <c r="A2528">
        <v>184503</v>
      </c>
      <c r="B2528" t="s">
        <v>3630</v>
      </c>
      <c r="C2528">
        <v>0</v>
      </c>
      <c r="D2528">
        <v>0</v>
      </c>
      <c r="E2528" t="s">
        <v>3630</v>
      </c>
      <c r="F2528" t="s">
        <v>3630</v>
      </c>
    </row>
    <row r="2529" spans="1:6" x14ac:dyDescent="0.25">
      <c r="A2529">
        <v>200903</v>
      </c>
      <c r="B2529" t="s">
        <v>3630</v>
      </c>
      <c r="C2529">
        <v>0</v>
      </c>
      <c r="D2529">
        <v>0</v>
      </c>
      <c r="E2529" t="s">
        <v>3630</v>
      </c>
      <c r="F2529" t="s">
        <v>3630</v>
      </c>
    </row>
    <row r="2530" spans="1:6" x14ac:dyDescent="0.25">
      <c r="A2530">
        <v>281803</v>
      </c>
      <c r="B2530" t="s">
        <v>3630</v>
      </c>
      <c r="C2530">
        <v>0</v>
      </c>
      <c r="D2530">
        <v>0</v>
      </c>
      <c r="E2530" t="s">
        <v>3630</v>
      </c>
      <c r="F2530" t="s">
        <v>3630</v>
      </c>
    </row>
    <row r="2531" spans="1:6" x14ac:dyDescent="0.25">
      <c r="A2531">
        <v>6317103</v>
      </c>
      <c r="B2531" t="s">
        <v>3630</v>
      </c>
      <c r="C2531">
        <v>0</v>
      </c>
      <c r="D2531">
        <v>0</v>
      </c>
      <c r="E2531" t="s">
        <v>3630</v>
      </c>
      <c r="F2531" t="s">
        <v>3630</v>
      </c>
    </row>
    <row r="2532" spans="1:6" x14ac:dyDescent="0.25">
      <c r="A2532">
        <v>2525803</v>
      </c>
      <c r="B2532" t="s">
        <v>3630</v>
      </c>
      <c r="C2532">
        <v>0</v>
      </c>
      <c r="D2532">
        <v>0</v>
      </c>
      <c r="E2532" t="s">
        <v>3630</v>
      </c>
      <c r="F2532" t="s">
        <v>3630</v>
      </c>
    </row>
    <row r="2533" spans="1:6" x14ac:dyDescent="0.25">
      <c r="A2533">
        <v>538403</v>
      </c>
      <c r="B2533" t="s">
        <v>3630</v>
      </c>
      <c r="C2533">
        <v>0</v>
      </c>
      <c r="D2533">
        <v>0</v>
      </c>
      <c r="E2533" t="s">
        <v>3630</v>
      </c>
      <c r="F2533" t="s">
        <v>3630</v>
      </c>
    </row>
    <row r="2534" spans="1:6" x14ac:dyDescent="0.25">
      <c r="A2534">
        <v>306503</v>
      </c>
      <c r="B2534" t="s">
        <v>3630</v>
      </c>
      <c r="C2534">
        <v>0</v>
      </c>
      <c r="D2534">
        <v>0</v>
      </c>
      <c r="E2534" t="s">
        <v>3630</v>
      </c>
      <c r="F2534" t="s">
        <v>3630</v>
      </c>
    </row>
    <row r="2535" spans="1:6" x14ac:dyDescent="0.25">
      <c r="A2535">
        <v>256903</v>
      </c>
      <c r="B2535" t="s">
        <v>3630</v>
      </c>
      <c r="C2535">
        <v>0</v>
      </c>
      <c r="D2535">
        <v>0</v>
      </c>
      <c r="E2535" t="s">
        <v>3630</v>
      </c>
      <c r="F2535" t="s">
        <v>3630</v>
      </c>
    </row>
    <row r="2536" spans="1:6" x14ac:dyDescent="0.25">
      <c r="A2536">
        <v>277803</v>
      </c>
      <c r="B2536" t="s">
        <v>3630</v>
      </c>
      <c r="C2536">
        <v>0</v>
      </c>
      <c r="D2536">
        <v>0</v>
      </c>
      <c r="E2536" t="s">
        <v>3630</v>
      </c>
      <c r="F2536" t="s">
        <v>3630</v>
      </c>
    </row>
    <row r="2537" spans="1:6" x14ac:dyDescent="0.25">
      <c r="A2537">
        <v>305003</v>
      </c>
      <c r="B2537" t="s">
        <v>3630</v>
      </c>
      <c r="C2537">
        <v>0</v>
      </c>
      <c r="D2537">
        <v>0</v>
      </c>
      <c r="E2537" t="s">
        <v>3630</v>
      </c>
      <c r="F2537" t="s">
        <v>3630</v>
      </c>
    </row>
    <row r="2538" spans="1:6" x14ac:dyDescent="0.25">
      <c r="A2538">
        <v>125003</v>
      </c>
      <c r="B2538" t="s">
        <v>3630</v>
      </c>
      <c r="C2538">
        <v>0</v>
      </c>
      <c r="D2538">
        <v>0</v>
      </c>
      <c r="E2538" t="s">
        <v>3630</v>
      </c>
      <c r="F2538" t="s">
        <v>3630</v>
      </c>
    </row>
    <row r="2539" spans="1:6" x14ac:dyDescent="0.25">
      <c r="A2539">
        <v>79703</v>
      </c>
      <c r="B2539" t="s">
        <v>3630</v>
      </c>
      <c r="C2539">
        <v>0</v>
      </c>
      <c r="D2539">
        <v>0</v>
      </c>
      <c r="E2539" t="s">
        <v>3630</v>
      </c>
      <c r="F2539" t="s">
        <v>3630</v>
      </c>
    </row>
    <row r="2540" spans="1:6" x14ac:dyDescent="0.25">
      <c r="A2540">
        <v>169803</v>
      </c>
      <c r="B2540" t="s">
        <v>3630</v>
      </c>
      <c r="C2540">
        <v>0</v>
      </c>
      <c r="D2540">
        <v>0</v>
      </c>
      <c r="E2540" t="s">
        <v>3630</v>
      </c>
      <c r="F2540" t="s">
        <v>3630</v>
      </c>
    </row>
    <row r="2541" spans="1:6" x14ac:dyDescent="0.25">
      <c r="A2541">
        <v>150903</v>
      </c>
      <c r="B2541" t="s">
        <v>3630</v>
      </c>
      <c r="C2541">
        <v>0</v>
      </c>
      <c r="D2541">
        <v>0</v>
      </c>
      <c r="E2541" t="s">
        <v>3630</v>
      </c>
      <c r="F2541" t="s">
        <v>3630</v>
      </c>
    </row>
    <row r="2542" spans="1:6" x14ac:dyDescent="0.25">
      <c r="A2542">
        <v>116403</v>
      </c>
      <c r="B2542" t="s">
        <v>3630</v>
      </c>
      <c r="C2542">
        <v>0</v>
      </c>
      <c r="D2542">
        <v>0</v>
      </c>
      <c r="E2542" t="s">
        <v>3630</v>
      </c>
      <c r="F2542" t="s">
        <v>3630</v>
      </c>
    </row>
    <row r="2543" spans="1:6" x14ac:dyDescent="0.25">
      <c r="A2543">
        <v>941203</v>
      </c>
      <c r="B2543" t="s">
        <v>3630</v>
      </c>
      <c r="C2543">
        <v>0</v>
      </c>
      <c r="D2543">
        <v>0</v>
      </c>
      <c r="E2543" t="s">
        <v>3630</v>
      </c>
      <c r="F2543" t="s">
        <v>3630</v>
      </c>
    </row>
    <row r="2544" spans="1:6" x14ac:dyDescent="0.25">
      <c r="A2544">
        <v>965203</v>
      </c>
      <c r="B2544" t="s">
        <v>3630</v>
      </c>
      <c r="C2544">
        <v>0</v>
      </c>
      <c r="D2544">
        <v>0</v>
      </c>
      <c r="E2544" t="s">
        <v>3630</v>
      </c>
      <c r="F2544" t="s">
        <v>3630</v>
      </c>
    </row>
    <row r="2545" spans="1:6" x14ac:dyDescent="0.25">
      <c r="A2545">
        <v>97803</v>
      </c>
      <c r="B2545" t="s">
        <v>3630</v>
      </c>
      <c r="C2545">
        <v>0</v>
      </c>
      <c r="D2545">
        <v>0</v>
      </c>
      <c r="E2545" t="s">
        <v>3630</v>
      </c>
      <c r="F2545" t="s">
        <v>3630</v>
      </c>
    </row>
    <row r="2546" spans="1:6" x14ac:dyDescent="0.25">
      <c r="A2546">
        <v>196203</v>
      </c>
      <c r="B2546" t="s">
        <v>3630</v>
      </c>
      <c r="C2546">
        <v>0</v>
      </c>
      <c r="D2546">
        <v>0</v>
      </c>
      <c r="E2546" t="s">
        <v>3630</v>
      </c>
      <c r="F2546" t="s">
        <v>3630</v>
      </c>
    </row>
    <row r="2547" spans="1:6" x14ac:dyDescent="0.25">
      <c r="A2547">
        <v>192503</v>
      </c>
      <c r="B2547" t="s">
        <v>3630</v>
      </c>
      <c r="C2547">
        <v>0</v>
      </c>
      <c r="D2547">
        <v>0</v>
      </c>
      <c r="E2547" t="s">
        <v>3630</v>
      </c>
      <c r="F2547" t="s">
        <v>3630</v>
      </c>
    </row>
    <row r="2548" spans="1:6" x14ac:dyDescent="0.25">
      <c r="A2548">
        <v>194003</v>
      </c>
      <c r="B2548" t="s">
        <v>3630</v>
      </c>
      <c r="C2548">
        <v>0</v>
      </c>
      <c r="D2548">
        <v>0</v>
      </c>
      <c r="E2548" t="s">
        <v>3630</v>
      </c>
      <c r="F2548" t="s">
        <v>3630</v>
      </c>
    </row>
    <row r="2549" spans="1:6" x14ac:dyDescent="0.25">
      <c r="A2549">
        <v>2321203</v>
      </c>
      <c r="B2549" t="s">
        <v>3630</v>
      </c>
      <c r="C2549">
        <v>0</v>
      </c>
      <c r="D2549">
        <v>0</v>
      </c>
      <c r="E2549" t="s">
        <v>3630</v>
      </c>
      <c r="F2549" t="s">
        <v>3630</v>
      </c>
    </row>
    <row r="2550" spans="1:6" x14ac:dyDescent="0.25">
      <c r="A2550">
        <v>3115203</v>
      </c>
      <c r="B2550" t="s">
        <v>3630</v>
      </c>
      <c r="C2550">
        <v>0</v>
      </c>
      <c r="D2550">
        <v>0</v>
      </c>
      <c r="E2550" t="s">
        <v>3630</v>
      </c>
      <c r="F2550" t="s">
        <v>3630</v>
      </c>
    </row>
    <row r="2551" spans="1:6" x14ac:dyDescent="0.25">
      <c r="A2551">
        <v>273003</v>
      </c>
      <c r="B2551" t="s">
        <v>3630</v>
      </c>
      <c r="C2551">
        <v>0</v>
      </c>
      <c r="D2551">
        <v>0</v>
      </c>
      <c r="E2551" t="s">
        <v>3630</v>
      </c>
      <c r="F2551" t="s">
        <v>3630</v>
      </c>
    </row>
    <row r="2552" spans="1:6" x14ac:dyDescent="0.25">
      <c r="A2552">
        <v>78303</v>
      </c>
      <c r="B2552" t="s">
        <v>3630</v>
      </c>
      <c r="C2552">
        <v>0</v>
      </c>
      <c r="D2552">
        <v>0</v>
      </c>
      <c r="E2552" t="s">
        <v>3630</v>
      </c>
      <c r="F2552" t="s">
        <v>3630</v>
      </c>
    </row>
    <row r="2553" spans="1:6" x14ac:dyDescent="0.25">
      <c r="A2553">
        <v>165603</v>
      </c>
      <c r="B2553" t="s">
        <v>3630</v>
      </c>
      <c r="C2553">
        <v>0</v>
      </c>
      <c r="D2553">
        <v>0</v>
      </c>
      <c r="E2553" t="s">
        <v>3630</v>
      </c>
      <c r="F2553" t="s">
        <v>3630</v>
      </c>
    </row>
    <row r="2554" spans="1:6" x14ac:dyDescent="0.25">
      <c r="A2554">
        <v>150803</v>
      </c>
      <c r="B2554" t="s">
        <v>3630</v>
      </c>
      <c r="C2554">
        <v>0</v>
      </c>
      <c r="D2554">
        <v>0</v>
      </c>
      <c r="E2554" t="s">
        <v>3630</v>
      </c>
      <c r="F2554" t="s">
        <v>3630</v>
      </c>
    </row>
    <row r="2555" spans="1:6" x14ac:dyDescent="0.25">
      <c r="A2555">
        <v>142203</v>
      </c>
      <c r="B2555" t="s">
        <v>3630</v>
      </c>
      <c r="C2555">
        <v>0</v>
      </c>
      <c r="D2555">
        <v>0</v>
      </c>
      <c r="E2555" t="s">
        <v>3630</v>
      </c>
      <c r="F2555" t="s">
        <v>3630</v>
      </c>
    </row>
    <row r="2556" spans="1:6" x14ac:dyDescent="0.25">
      <c r="A2556">
        <v>275703</v>
      </c>
      <c r="B2556" t="s">
        <v>3630</v>
      </c>
      <c r="C2556">
        <v>0</v>
      </c>
      <c r="D2556">
        <v>0</v>
      </c>
      <c r="E2556" t="s">
        <v>3630</v>
      </c>
      <c r="F2556" t="s">
        <v>3630</v>
      </c>
    </row>
    <row r="2557" spans="1:6" x14ac:dyDescent="0.25">
      <c r="A2557">
        <v>135103</v>
      </c>
      <c r="B2557" t="s">
        <v>3630</v>
      </c>
      <c r="C2557">
        <v>0</v>
      </c>
      <c r="D2557">
        <v>0</v>
      </c>
      <c r="E2557" t="s">
        <v>3630</v>
      </c>
      <c r="F2557" t="s">
        <v>3630</v>
      </c>
    </row>
    <row r="2558" spans="1:6" x14ac:dyDescent="0.25">
      <c r="A2558">
        <v>165403</v>
      </c>
      <c r="B2558" t="s">
        <v>3630</v>
      </c>
      <c r="C2558">
        <v>0</v>
      </c>
      <c r="D2558">
        <v>0</v>
      </c>
      <c r="E2558" t="s">
        <v>3630</v>
      </c>
      <c r="F2558" t="s">
        <v>3630</v>
      </c>
    </row>
    <row r="2559" spans="1:6" x14ac:dyDescent="0.25">
      <c r="A2559">
        <v>95103</v>
      </c>
      <c r="B2559" t="s">
        <v>3630</v>
      </c>
      <c r="C2559">
        <v>0</v>
      </c>
      <c r="D2559">
        <v>0</v>
      </c>
      <c r="E2559" t="s">
        <v>3630</v>
      </c>
      <c r="F2559" t="s">
        <v>3630</v>
      </c>
    </row>
    <row r="2560" spans="1:6" x14ac:dyDescent="0.25">
      <c r="A2560">
        <v>3073203</v>
      </c>
      <c r="B2560" t="s">
        <v>3630</v>
      </c>
      <c r="C2560">
        <v>0</v>
      </c>
      <c r="D2560">
        <v>0</v>
      </c>
      <c r="E2560" t="s">
        <v>3630</v>
      </c>
      <c r="F2560" t="s">
        <v>3630</v>
      </c>
    </row>
    <row r="2561" spans="1:6" x14ac:dyDescent="0.25">
      <c r="A2561">
        <v>226603</v>
      </c>
      <c r="B2561" t="s">
        <v>3630</v>
      </c>
      <c r="C2561">
        <v>0</v>
      </c>
      <c r="D2561">
        <v>0</v>
      </c>
      <c r="E2561" t="s">
        <v>3630</v>
      </c>
      <c r="F2561" t="s">
        <v>3630</v>
      </c>
    </row>
    <row r="2562" spans="1:6" x14ac:dyDescent="0.25">
      <c r="A2562">
        <v>206703</v>
      </c>
      <c r="B2562" t="s">
        <v>3630</v>
      </c>
      <c r="C2562">
        <v>0</v>
      </c>
      <c r="D2562">
        <v>0</v>
      </c>
      <c r="E2562" t="s">
        <v>3630</v>
      </c>
      <c r="F2562" t="s">
        <v>3630</v>
      </c>
    </row>
    <row r="2563" spans="1:6" x14ac:dyDescent="0.25">
      <c r="A2563">
        <v>209103</v>
      </c>
      <c r="B2563" t="s">
        <v>3630</v>
      </c>
      <c r="C2563">
        <v>0</v>
      </c>
      <c r="D2563">
        <v>0</v>
      </c>
      <c r="E2563" t="s">
        <v>3630</v>
      </c>
      <c r="F2563" t="s">
        <v>3630</v>
      </c>
    </row>
    <row r="2564" spans="1:6" x14ac:dyDescent="0.25">
      <c r="A2564">
        <v>3133303</v>
      </c>
      <c r="B2564" t="s">
        <v>3630</v>
      </c>
      <c r="C2564">
        <v>0</v>
      </c>
      <c r="D2564">
        <v>0</v>
      </c>
      <c r="E2564" t="s">
        <v>3630</v>
      </c>
      <c r="F2564" t="s">
        <v>3630</v>
      </c>
    </row>
    <row r="2565" spans="1:6" x14ac:dyDescent="0.25">
      <c r="A2565">
        <v>186903</v>
      </c>
      <c r="B2565" t="s">
        <v>3630</v>
      </c>
      <c r="C2565">
        <v>0</v>
      </c>
      <c r="D2565">
        <v>0</v>
      </c>
      <c r="E2565" t="s">
        <v>3630</v>
      </c>
      <c r="F2565" t="s">
        <v>3630</v>
      </c>
    </row>
    <row r="2566" spans="1:6" x14ac:dyDescent="0.25">
      <c r="A2566">
        <v>5854703</v>
      </c>
      <c r="B2566" t="s">
        <v>3630</v>
      </c>
      <c r="C2566">
        <v>0</v>
      </c>
      <c r="D2566">
        <v>0</v>
      </c>
      <c r="E2566" t="s">
        <v>3630</v>
      </c>
      <c r="F2566" t="s">
        <v>3630</v>
      </c>
    </row>
    <row r="2567" spans="1:6" x14ac:dyDescent="0.25">
      <c r="A2567">
        <v>5851503</v>
      </c>
      <c r="B2567" t="s">
        <v>3630</v>
      </c>
      <c r="C2567">
        <v>0</v>
      </c>
      <c r="D2567">
        <v>0</v>
      </c>
      <c r="E2567" t="s">
        <v>3630</v>
      </c>
      <c r="F2567" t="s">
        <v>3630</v>
      </c>
    </row>
    <row r="2568" spans="1:6" x14ac:dyDescent="0.25">
      <c r="A2568">
        <v>5849703</v>
      </c>
      <c r="B2568" t="s">
        <v>3630</v>
      </c>
      <c r="C2568">
        <v>0</v>
      </c>
      <c r="D2568">
        <v>0</v>
      </c>
      <c r="E2568" t="s">
        <v>3630</v>
      </c>
      <c r="F2568" t="s">
        <v>3630</v>
      </c>
    </row>
    <row r="2569" spans="1:6" x14ac:dyDescent="0.25">
      <c r="A2569">
        <v>5854803</v>
      </c>
      <c r="B2569" t="s">
        <v>3630</v>
      </c>
      <c r="C2569">
        <v>0</v>
      </c>
      <c r="D2569">
        <v>0</v>
      </c>
      <c r="E2569" t="s">
        <v>3630</v>
      </c>
      <c r="F2569" t="s">
        <v>3630</v>
      </c>
    </row>
    <row r="2570" spans="1:6" x14ac:dyDescent="0.25">
      <c r="A2570">
        <v>5851303</v>
      </c>
      <c r="B2570" t="s">
        <v>3630</v>
      </c>
      <c r="C2570">
        <v>0</v>
      </c>
      <c r="D2570">
        <v>0</v>
      </c>
      <c r="E2570" t="s">
        <v>3630</v>
      </c>
      <c r="F2570" t="s">
        <v>3630</v>
      </c>
    </row>
    <row r="2571" spans="1:6" x14ac:dyDescent="0.25">
      <c r="A2571">
        <v>5851203</v>
      </c>
      <c r="B2571" t="s">
        <v>3630</v>
      </c>
      <c r="C2571">
        <v>0</v>
      </c>
      <c r="D2571">
        <v>0</v>
      </c>
      <c r="E2571" t="s">
        <v>3630</v>
      </c>
      <c r="F2571" t="s">
        <v>3630</v>
      </c>
    </row>
    <row r="2572" spans="1:6" x14ac:dyDescent="0.25">
      <c r="A2572">
        <v>5855203</v>
      </c>
      <c r="B2572" t="s">
        <v>3630</v>
      </c>
      <c r="C2572">
        <v>0</v>
      </c>
      <c r="D2572">
        <v>0</v>
      </c>
      <c r="E2572" t="s">
        <v>3630</v>
      </c>
      <c r="F2572" t="s">
        <v>3630</v>
      </c>
    </row>
    <row r="2573" spans="1:6" x14ac:dyDescent="0.25">
      <c r="A2573">
        <v>240803</v>
      </c>
      <c r="B2573" t="s">
        <v>3630</v>
      </c>
      <c r="C2573">
        <v>0</v>
      </c>
      <c r="D2573">
        <v>0</v>
      </c>
      <c r="E2573" t="s">
        <v>3630</v>
      </c>
      <c r="F2573" t="s">
        <v>3630</v>
      </c>
    </row>
    <row r="2574" spans="1:6" x14ac:dyDescent="0.25">
      <c r="A2574">
        <v>5850803</v>
      </c>
      <c r="B2574" t="s">
        <v>3630</v>
      </c>
      <c r="C2574">
        <v>0</v>
      </c>
      <c r="D2574">
        <v>0</v>
      </c>
      <c r="E2574" t="s">
        <v>3630</v>
      </c>
      <c r="F2574" t="s">
        <v>3630</v>
      </c>
    </row>
    <row r="2575" spans="1:6" x14ac:dyDescent="0.25">
      <c r="A2575">
        <v>5849903</v>
      </c>
      <c r="B2575" t="s">
        <v>3630</v>
      </c>
      <c r="C2575">
        <v>0</v>
      </c>
      <c r="D2575">
        <v>0</v>
      </c>
      <c r="E2575" t="s">
        <v>3630</v>
      </c>
      <c r="F2575" t="s">
        <v>3630</v>
      </c>
    </row>
    <row r="2576" spans="1:6" x14ac:dyDescent="0.25">
      <c r="A2576">
        <v>5851003</v>
      </c>
      <c r="B2576" t="s">
        <v>3630</v>
      </c>
      <c r="C2576">
        <v>0</v>
      </c>
      <c r="D2576">
        <v>0</v>
      </c>
      <c r="E2576" t="s">
        <v>3630</v>
      </c>
      <c r="F2576" t="s">
        <v>3630</v>
      </c>
    </row>
    <row r="2577" spans="1:6" x14ac:dyDescent="0.25">
      <c r="A2577">
        <v>277603</v>
      </c>
      <c r="B2577" t="s">
        <v>3630</v>
      </c>
      <c r="C2577">
        <v>0</v>
      </c>
      <c r="D2577">
        <v>0</v>
      </c>
      <c r="E2577" t="s">
        <v>3630</v>
      </c>
      <c r="F2577" t="s">
        <v>3630</v>
      </c>
    </row>
    <row r="2578" spans="1:6" x14ac:dyDescent="0.25">
      <c r="A2578">
        <v>278103</v>
      </c>
      <c r="B2578" t="s">
        <v>3630</v>
      </c>
      <c r="C2578">
        <v>0</v>
      </c>
      <c r="D2578">
        <v>0</v>
      </c>
      <c r="E2578" t="s">
        <v>3630</v>
      </c>
      <c r="F2578" t="s">
        <v>3630</v>
      </c>
    </row>
    <row r="2579" spans="1:6" x14ac:dyDescent="0.25">
      <c r="A2579">
        <v>308903</v>
      </c>
      <c r="B2579" t="s">
        <v>3630</v>
      </c>
      <c r="C2579">
        <v>0</v>
      </c>
      <c r="D2579">
        <v>0</v>
      </c>
      <c r="E2579" t="s">
        <v>3630</v>
      </c>
      <c r="F2579" t="s">
        <v>3630</v>
      </c>
    </row>
    <row r="2580" spans="1:6" x14ac:dyDescent="0.25">
      <c r="A2580">
        <v>312003</v>
      </c>
      <c r="B2580" t="s">
        <v>3630</v>
      </c>
      <c r="C2580">
        <v>0</v>
      </c>
      <c r="D2580">
        <v>0</v>
      </c>
      <c r="E2580" t="s">
        <v>3630</v>
      </c>
      <c r="F2580" t="s">
        <v>3630</v>
      </c>
    </row>
    <row r="2581" spans="1:6" x14ac:dyDescent="0.25">
      <c r="A2581">
        <v>5856003</v>
      </c>
      <c r="B2581" t="s">
        <v>3630</v>
      </c>
      <c r="C2581">
        <v>0</v>
      </c>
      <c r="D2581">
        <v>0</v>
      </c>
      <c r="E2581" t="s">
        <v>3630</v>
      </c>
      <c r="F2581" t="s">
        <v>3630</v>
      </c>
    </row>
    <row r="2582" spans="1:6" x14ac:dyDescent="0.25">
      <c r="A2582">
        <v>301603</v>
      </c>
      <c r="B2582" t="s">
        <v>3630</v>
      </c>
      <c r="C2582">
        <v>0</v>
      </c>
      <c r="D2582">
        <v>0</v>
      </c>
      <c r="E2582" t="s">
        <v>3630</v>
      </c>
      <c r="F2582" t="s">
        <v>3630</v>
      </c>
    </row>
    <row r="2583" spans="1:6" x14ac:dyDescent="0.25">
      <c r="A2583">
        <v>168203</v>
      </c>
      <c r="B2583" t="s">
        <v>3630</v>
      </c>
      <c r="C2583">
        <v>0</v>
      </c>
      <c r="D2583">
        <v>0</v>
      </c>
      <c r="E2583" t="s">
        <v>3630</v>
      </c>
      <c r="F2583" t="s">
        <v>3630</v>
      </c>
    </row>
    <row r="2584" spans="1:6" x14ac:dyDescent="0.25">
      <c r="A2584">
        <v>167703</v>
      </c>
      <c r="B2584" t="s">
        <v>3630</v>
      </c>
      <c r="C2584">
        <v>0</v>
      </c>
      <c r="D2584">
        <v>0</v>
      </c>
      <c r="E2584" t="s">
        <v>3630</v>
      </c>
      <c r="F2584" t="s">
        <v>3630</v>
      </c>
    </row>
    <row r="2585" spans="1:6" x14ac:dyDescent="0.25">
      <c r="A2585">
        <v>105603</v>
      </c>
      <c r="B2585" t="s">
        <v>3630</v>
      </c>
      <c r="C2585">
        <v>0</v>
      </c>
      <c r="D2585">
        <v>0</v>
      </c>
      <c r="E2585" t="s">
        <v>3630</v>
      </c>
      <c r="F2585" t="s">
        <v>3630</v>
      </c>
    </row>
    <row r="2586" spans="1:6" x14ac:dyDescent="0.25">
      <c r="A2586">
        <v>157903</v>
      </c>
      <c r="B2586" t="s">
        <v>3630</v>
      </c>
      <c r="C2586">
        <v>0</v>
      </c>
      <c r="D2586">
        <v>0</v>
      </c>
      <c r="E2586" t="s">
        <v>3630</v>
      </c>
      <c r="F2586" t="s">
        <v>3630</v>
      </c>
    </row>
    <row r="2587" spans="1:6" x14ac:dyDescent="0.25">
      <c r="A2587">
        <v>140503</v>
      </c>
      <c r="B2587" t="s">
        <v>3630</v>
      </c>
      <c r="C2587">
        <v>0</v>
      </c>
      <c r="D2587">
        <v>0</v>
      </c>
      <c r="E2587" t="s">
        <v>3630</v>
      </c>
      <c r="F2587" t="s">
        <v>3630</v>
      </c>
    </row>
    <row r="2588" spans="1:6" x14ac:dyDescent="0.25">
      <c r="A2588">
        <v>210003</v>
      </c>
      <c r="B2588" t="s">
        <v>3630</v>
      </c>
      <c r="C2588">
        <v>0</v>
      </c>
      <c r="D2588">
        <v>0</v>
      </c>
      <c r="E2588" t="s">
        <v>3630</v>
      </c>
      <c r="F2588" t="s">
        <v>3630</v>
      </c>
    </row>
    <row r="2589" spans="1:6" x14ac:dyDescent="0.25">
      <c r="A2589">
        <v>223403</v>
      </c>
      <c r="B2589" t="s">
        <v>3630</v>
      </c>
      <c r="C2589">
        <v>0</v>
      </c>
      <c r="D2589">
        <v>0</v>
      </c>
      <c r="E2589" t="s">
        <v>3630</v>
      </c>
      <c r="F2589" t="s">
        <v>3630</v>
      </c>
    </row>
    <row r="2590" spans="1:6" x14ac:dyDescent="0.25">
      <c r="A2590">
        <v>142303</v>
      </c>
      <c r="B2590" t="s">
        <v>3630</v>
      </c>
      <c r="C2590">
        <v>0</v>
      </c>
      <c r="D2590">
        <v>0</v>
      </c>
      <c r="E2590" t="s">
        <v>3630</v>
      </c>
      <c r="F2590" t="s">
        <v>3630</v>
      </c>
    </row>
    <row r="2591" spans="1:6" x14ac:dyDescent="0.25">
      <c r="A2591">
        <v>3113203</v>
      </c>
      <c r="B2591" t="s">
        <v>3630</v>
      </c>
      <c r="C2591">
        <v>0</v>
      </c>
      <c r="D2591">
        <v>0</v>
      </c>
      <c r="E2591" t="s">
        <v>3630</v>
      </c>
      <c r="F2591" t="s">
        <v>3630</v>
      </c>
    </row>
    <row r="2592" spans="1:6" x14ac:dyDescent="0.25">
      <c r="A2592">
        <v>96103</v>
      </c>
      <c r="B2592" t="s">
        <v>3630</v>
      </c>
      <c r="C2592">
        <v>0</v>
      </c>
      <c r="D2592">
        <v>0</v>
      </c>
      <c r="E2592" t="s">
        <v>3630</v>
      </c>
      <c r="F2592" t="s">
        <v>3630</v>
      </c>
    </row>
    <row r="2593" spans="1:6" x14ac:dyDescent="0.25">
      <c r="A2593">
        <v>147203</v>
      </c>
      <c r="B2593" t="s">
        <v>3630</v>
      </c>
      <c r="C2593">
        <v>0</v>
      </c>
      <c r="D2593">
        <v>0</v>
      </c>
      <c r="E2593" t="s">
        <v>3630</v>
      </c>
      <c r="F2593" t="s">
        <v>3630</v>
      </c>
    </row>
    <row r="2594" spans="1:6" x14ac:dyDescent="0.25">
      <c r="A2594">
        <v>145203</v>
      </c>
      <c r="B2594" t="s">
        <v>3630</v>
      </c>
      <c r="C2594">
        <v>0</v>
      </c>
      <c r="D2594">
        <v>0</v>
      </c>
      <c r="E2594" t="s">
        <v>3630</v>
      </c>
      <c r="F2594" t="s">
        <v>3630</v>
      </c>
    </row>
    <row r="2595" spans="1:6" x14ac:dyDescent="0.25">
      <c r="A2595">
        <v>225803</v>
      </c>
      <c r="B2595" t="s">
        <v>3630</v>
      </c>
      <c r="C2595">
        <v>0</v>
      </c>
      <c r="D2595">
        <v>0</v>
      </c>
      <c r="E2595" t="s">
        <v>3630</v>
      </c>
      <c r="F2595" t="s">
        <v>3630</v>
      </c>
    </row>
    <row r="2596" spans="1:6" x14ac:dyDescent="0.25">
      <c r="A2596">
        <v>207303</v>
      </c>
      <c r="B2596" t="s">
        <v>3630</v>
      </c>
      <c r="C2596">
        <v>0</v>
      </c>
      <c r="D2596">
        <v>0</v>
      </c>
      <c r="E2596" t="s">
        <v>3630</v>
      </c>
      <c r="F2596" t="s">
        <v>3630</v>
      </c>
    </row>
    <row r="2597" spans="1:6" x14ac:dyDescent="0.25">
      <c r="A2597">
        <v>256703</v>
      </c>
      <c r="B2597" t="s">
        <v>3630</v>
      </c>
      <c r="C2597">
        <v>0</v>
      </c>
      <c r="D2597">
        <v>0</v>
      </c>
      <c r="E2597" t="s">
        <v>3630</v>
      </c>
      <c r="F2597" t="s">
        <v>3630</v>
      </c>
    </row>
    <row r="2598" spans="1:6" x14ac:dyDescent="0.25">
      <c r="A2598">
        <v>3093303</v>
      </c>
      <c r="B2598" t="s">
        <v>3630</v>
      </c>
      <c r="C2598">
        <v>0</v>
      </c>
      <c r="D2598">
        <v>0</v>
      </c>
      <c r="E2598" t="s">
        <v>3630</v>
      </c>
      <c r="F2598" t="s">
        <v>3630</v>
      </c>
    </row>
    <row r="2599" spans="1:6" x14ac:dyDescent="0.25">
      <c r="A2599">
        <v>4683303</v>
      </c>
      <c r="B2599" t="s">
        <v>3630</v>
      </c>
      <c r="C2599">
        <v>0</v>
      </c>
      <c r="D2599">
        <v>0</v>
      </c>
      <c r="E2599" t="s">
        <v>3630</v>
      </c>
      <c r="F2599" t="s">
        <v>3630</v>
      </c>
    </row>
    <row r="2600" spans="1:6" x14ac:dyDescent="0.25">
      <c r="A2600">
        <v>5850503</v>
      </c>
      <c r="B2600" t="s">
        <v>3630</v>
      </c>
      <c r="C2600">
        <v>0</v>
      </c>
      <c r="D2600">
        <v>0</v>
      </c>
      <c r="E2600" t="s">
        <v>3630</v>
      </c>
      <c r="F2600" t="s">
        <v>3630</v>
      </c>
    </row>
    <row r="2601" spans="1:6" x14ac:dyDescent="0.25">
      <c r="A2601">
        <v>5856603</v>
      </c>
      <c r="B2601" t="s">
        <v>3630</v>
      </c>
      <c r="C2601">
        <v>0</v>
      </c>
      <c r="D2601">
        <v>0</v>
      </c>
      <c r="E2601" t="s">
        <v>3630</v>
      </c>
      <c r="F2601" t="s">
        <v>3630</v>
      </c>
    </row>
    <row r="2602" spans="1:6" x14ac:dyDescent="0.25">
      <c r="A2602">
        <v>315803</v>
      </c>
      <c r="B2602" t="s">
        <v>3630</v>
      </c>
      <c r="C2602">
        <v>0</v>
      </c>
      <c r="D2602">
        <v>0</v>
      </c>
      <c r="E2602" t="s">
        <v>3630</v>
      </c>
      <c r="F2602" t="s">
        <v>3630</v>
      </c>
    </row>
    <row r="2603" spans="1:6" x14ac:dyDescent="0.25">
      <c r="A2603">
        <v>5851403</v>
      </c>
      <c r="B2603" t="s">
        <v>3630</v>
      </c>
      <c r="C2603">
        <v>0</v>
      </c>
      <c r="D2603">
        <v>0</v>
      </c>
      <c r="E2603" t="s">
        <v>3630</v>
      </c>
      <c r="F2603" t="s">
        <v>3630</v>
      </c>
    </row>
    <row r="2604" spans="1:6" x14ac:dyDescent="0.25">
      <c r="A2604">
        <v>257503</v>
      </c>
      <c r="B2604" t="s">
        <v>3630</v>
      </c>
      <c r="C2604">
        <v>0</v>
      </c>
      <c r="D2604">
        <v>0</v>
      </c>
      <c r="E2604" t="s">
        <v>3630</v>
      </c>
      <c r="F2604" t="s">
        <v>3630</v>
      </c>
    </row>
    <row r="2605" spans="1:6" x14ac:dyDescent="0.25">
      <c r="A2605">
        <v>258303</v>
      </c>
      <c r="B2605" t="s">
        <v>3630</v>
      </c>
      <c r="C2605">
        <v>0</v>
      </c>
      <c r="D2605">
        <v>0</v>
      </c>
      <c r="E2605" t="s">
        <v>3630</v>
      </c>
      <c r="F2605" t="s">
        <v>3630</v>
      </c>
    </row>
    <row r="2606" spans="1:6" x14ac:dyDescent="0.25">
      <c r="A2606">
        <v>5850003</v>
      </c>
      <c r="B2606" t="s">
        <v>3630</v>
      </c>
      <c r="C2606">
        <v>0</v>
      </c>
      <c r="D2606">
        <v>0</v>
      </c>
      <c r="E2606" t="s">
        <v>3630</v>
      </c>
      <c r="F2606" t="s">
        <v>3630</v>
      </c>
    </row>
    <row r="2607" spans="1:6" x14ac:dyDescent="0.25">
      <c r="A2607">
        <v>5855603</v>
      </c>
      <c r="B2607" t="s">
        <v>3630</v>
      </c>
      <c r="C2607">
        <v>0</v>
      </c>
      <c r="D2607">
        <v>0</v>
      </c>
      <c r="E2607" t="s">
        <v>3630</v>
      </c>
      <c r="F2607" t="s">
        <v>3630</v>
      </c>
    </row>
    <row r="2608" spans="1:6" x14ac:dyDescent="0.25">
      <c r="A2608">
        <v>5849803</v>
      </c>
      <c r="B2608" t="s">
        <v>3630</v>
      </c>
      <c r="C2608">
        <v>0</v>
      </c>
      <c r="D2608">
        <v>0</v>
      </c>
      <c r="E2608" t="s">
        <v>3630</v>
      </c>
      <c r="F2608" t="s">
        <v>3630</v>
      </c>
    </row>
    <row r="2609" spans="1:6" x14ac:dyDescent="0.25">
      <c r="A2609">
        <v>239203</v>
      </c>
      <c r="B2609" t="s">
        <v>3630</v>
      </c>
      <c r="C2609">
        <v>0</v>
      </c>
      <c r="D2609">
        <v>0</v>
      </c>
      <c r="E2609" t="s">
        <v>3630</v>
      </c>
      <c r="F2609" t="s">
        <v>3630</v>
      </c>
    </row>
    <row r="2610" spans="1:6" x14ac:dyDescent="0.25">
      <c r="A2610">
        <v>241003</v>
      </c>
      <c r="B2610" t="s">
        <v>3630</v>
      </c>
      <c r="C2610">
        <v>0</v>
      </c>
      <c r="D2610">
        <v>0</v>
      </c>
      <c r="E2610" t="s">
        <v>3630</v>
      </c>
      <c r="F2610" t="s">
        <v>3630</v>
      </c>
    </row>
    <row r="2611" spans="1:6" x14ac:dyDescent="0.25">
      <c r="A2611">
        <v>274103</v>
      </c>
      <c r="B2611" t="s">
        <v>3630</v>
      </c>
      <c r="C2611">
        <v>0</v>
      </c>
      <c r="D2611">
        <v>0</v>
      </c>
      <c r="E2611" t="s">
        <v>3630</v>
      </c>
      <c r="F2611" t="s">
        <v>3630</v>
      </c>
    </row>
    <row r="2612" spans="1:6" x14ac:dyDescent="0.25">
      <c r="A2612">
        <v>5850203</v>
      </c>
      <c r="B2612" t="s">
        <v>3630</v>
      </c>
      <c r="C2612">
        <v>0</v>
      </c>
      <c r="D2612">
        <v>0</v>
      </c>
      <c r="E2612" t="s">
        <v>3630</v>
      </c>
      <c r="F2612" t="s">
        <v>3630</v>
      </c>
    </row>
    <row r="2613" spans="1:6" x14ac:dyDescent="0.25">
      <c r="A2613">
        <v>5850703</v>
      </c>
      <c r="B2613" t="s">
        <v>3630</v>
      </c>
      <c r="C2613">
        <v>0</v>
      </c>
      <c r="D2613">
        <v>0</v>
      </c>
      <c r="E2613" t="s">
        <v>3630</v>
      </c>
      <c r="F2613" t="s">
        <v>3630</v>
      </c>
    </row>
    <row r="2614" spans="1:6" x14ac:dyDescent="0.25">
      <c r="A2614">
        <v>5856803</v>
      </c>
      <c r="B2614" t="s">
        <v>3630</v>
      </c>
      <c r="C2614">
        <v>0</v>
      </c>
      <c r="D2614">
        <v>0</v>
      </c>
      <c r="E2614" t="s">
        <v>3630</v>
      </c>
      <c r="F2614" t="s">
        <v>3630</v>
      </c>
    </row>
    <row r="2615" spans="1:6" x14ac:dyDescent="0.25">
      <c r="A2615">
        <v>5851103</v>
      </c>
      <c r="B2615" t="s">
        <v>3630</v>
      </c>
      <c r="C2615">
        <v>0</v>
      </c>
      <c r="D2615">
        <v>0</v>
      </c>
      <c r="E2615" t="s">
        <v>3630</v>
      </c>
      <c r="F2615" t="s">
        <v>3630</v>
      </c>
    </row>
    <row r="2616" spans="1:6" x14ac:dyDescent="0.25">
      <c r="A2616">
        <v>5855403</v>
      </c>
      <c r="B2616" t="s">
        <v>3630</v>
      </c>
      <c r="C2616">
        <v>0</v>
      </c>
      <c r="D2616">
        <v>0</v>
      </c>
      <c r="E2616" t="s">
        <v>3630</v>
      </c>
      <c r="F2616" t="s">
        <v>3630</v>
      </c>
    </row>
    <row r="2617" spans="1:6" x14ac:dyDescent="0.25">
      <c r="A2617">
        <v>5850303</v>
      </c>
      <c r="B2617" t="s">
        <v>3630</v>
      </c>
      <c r="C2617">
        <v>0</v>
      </c>
      <c r="D2617">
        <v>0</v>
      </c>
      <c r="E2617" t="s">
        <v>3630</v>
      </c>
      <c r="F2617" t="s">
        <v>3630</v>
      </c>
    </row>
    <row r="2618" spans="1:6" x14ac:dyDescent="0.25">
      <c r="A2618">
        <v>276503</v>
      </c>
      <c r="B2618" t="s">
        <v>3630</v>
      </c>
      <c r="C2618">
        <v>0</v>
      </c>
      <c r="D2618">
        <v>0</v>
      </c>
      <c r="E2618" t="s">
        <v>3630</v>
      </c>
      <c r="F2618" t="s">
        <v>3630</v>
      </c>
    </row>
    <row r="2619" spans="1:6" x14ac:dyDescent="0.25">
      <c r="A2619">
        <v>278203</v>
      </c>
      <c r="B2619" t="s">
        <v>3630</v>
      </c>
      <c r="C2619">
        <v>0</v>
      </c>
      <c r="D2619">
        <v>0</v>
      </c>
      <c r="E2619" t="s">
        <v>3630</v>
      </c>
      <c r="F2619" t="s">
        <v>3630</v>
      </c>
    </row>
    <row r="2620" spans="1:6" x14ac:dyDescent="0.25">
      <c r="A2620">
        <v>5856703</v>
      </c>
      <c r="B2620" t="s">
        <v>3630</v>
      </c>
      <c r="C2620">
        <v>0</v>
      </c>
      <c r="D2620">
        <v>0</v>
      </c>
      <c r="E2620" t="s">
        <v>3630</v>
      </c>
      <c r="F2620" t="s">
        <v>3630</v>
      </c>
    </row>
    <row r="2621" spans="1:6" x14ac:dyDescent="0.25">
      <c r="A2621">
        <v>285003</v>
      </c>
      <c r="B2621" t="s">
        <v>3630</v>
      </c>
      <c r="C2621">
        <v>0</v>
      </c>
      <c r="D2621">
        <v>0</v>
      </c>
      <c r="E2621" t="s">
        <v>3630</v>
      </c>
      <c r="F2621" t="s">
        <v>3630</v>
      </c>
    </row>
    <row r="2622" spans="1:6" x14ac:dyDescent="0.25">
      <c r="A2622">
        <v>311803</v>
      </c>
      <c r="B2622" t="s">
        <v>3630</v>
      </c>
      <c r="C2622">
        <v>0</v>
      </c>
      <c r="D2622">
        <v>0</v>
      </c>
      <c r="E2622" t="s">
        <v>3630</v>
      </c>
      <c r="F2622" t="s">
        <v>3630</v>
      </c>
    </row>
    <row r="2623" spans="1:6" x14ac:dyDescent="0.25">
      <c r="A2623">
        <v>313203</v>
      </c>
      <c r="B2623" t="s">
        <v>3630</v>
      </c>
      <c r="C2623">
        <v>0</v>
      </c>
      <c r="D2623">
        <v>0</v>
      </c>
      <c r="E2623" t="s">
        <v>3630</v>
      </c>
      <c r="F2623" t="s">
        <v>3630</v>
      </c>
    </row>
    <row r="2624" spans="1:6" x14ac:dyDescent="0.25">
      <c r="A2624">
        <v>313903</v>
      </c>
      <c r="B2624" t="s">
        <v>3630</v>
      </c>
      <c r="C2624">
        <v>0</v>
      </c>
      <c r="D2624">
        <v>0</v>
      </c>
      <c r="E2624" t="s">
        <v>3630</v>
      </c>
      <c r="F2624" t="s">
        <v>3630</v>
      </c>
    </row>
    <row r="2625" spans="1:6" x14ac:dyDescent="0.25">
      <c r="A2625">
        <v>301803</v>
      </c>
      <c r="B2625" t="s">
        <v>3630</v>
      </c>
      <c r="C2625">
        <v>0</v>
      </c>
      <c r="D2625">
        <v>0</v>
      </c>
      <c r="E2625" t="s">
        <v>3630</v>
      </c>
      <c r="F2625" t="s">
        <v>3630</v>
      </c>
    </row>
    <row r="2626" spans="1:6" x14ac:dyDescent="0.25">
      <c r="A2626">
        <v>302503</v>
      </c>
      <c r="B2626" t="s">
        <v>3630</v>
      </c>
      <c r="C2626">
        <v>0</v>
      </c>
      <c r="D2626">
        <v>0</v>
      </c>
      <c r="E2626" t="s">
        <v>3630</v>
      </c>
      <c r="F2626" t="s">
        <v>3630</v>
      </c>
    </row>
    <row r="2627" spans="1:6" x14ac:dyDescent="0.25">
      <c r="A2627">
        <v>349903</v>
      </c>
      <c r="B2627" t="s">
        <v>3630</v>
      </c>
      <c r="C2627">
        <v>0</v>
      </c>
      <c r="D2627">
        <v>0</v>
      </c>
      <c r="E2627" t="s">
        <v>3630</v>
      </c>
      <c r="F2627" t="s">
        <v>3630</v>
      </c>
    </row>
    <row r="2628" spans="1:6" x14ac:dyDescent="0.25">
      <c r="A2628">
        <v>124303</v>
      </c>
      <c r="B2628" t="s">
        <v>3630</v>
      </c>
      <c r="C2628">
        <v>0</v>
      </c>
      <c r="D2628">
        <v>0</v>
      </c>
      <c r="E2628" t="s">
        <v>3630</v>
      </c>
      <c r="F2628" t="s">
        <v>3630</v>
      </c>
    </row>
    <row r="2629" spans="1:6" x14ac:dyDescent="0.25">
      <c r="A2629">
        <v>159903</v>
      </c>
      <c r="B2629" t="s">
        <v>3630</v>
      </c>
      <c r="C2629">
        <v>0</v>
      </c>
      <c r="D2629">
        <v>0</v>
      </c>
      <c r="E2629" t="s">
        <v>3630</v>
      </c>
      <c r="F2629" t="s">
        <v>3630</v>
      </c>
    </row>
    <row r="2630" spans="1:6" x14ac:dyDescent="0.25">
      <c r="A2630">
        <v>356203</v>
      </c>
      <c r="B2630" t="s">
        <v>3630</v>
      </c>
      <c r="C2630">
        <v>0</v>
      </c>
      <c r="D2630">
        <v>0</v>
      </c>
      <c r="E2630" t="s">
        <v>3630</v>
      </c>
      <c r="F2630" t="s">
        <v>3630</v>
      </c>
    </row>
    <row r="2631" spans="1:6" x14ac:dyDescent="0.25">
      <c r="A2631">
        <v>357303</v>
      </c>
      <c r="B2631" t="s">
        <v>3630</v>
      </c>
      <c r="C2631">
        <v>0</v>
      </c>
      <c r="D2631">
        <v>0</v>
      </c>
      <c r="E2631" t="s">
        <v>3630</v>
      </c>
      <c r="F2631" t="s">
        <v>3630</v>
      </c>
    </row>
    <row r="2632" spans="1:6" x14ac:dyDescent="0.25">
      <c r="A2632">
        <v>357503</v>
      </c>
      <c r="B2632" t="s">
        <v>3630</v>
      </c>
      <c r="C2632">
        <v>0</v>
      </c>
      <c r="D2632">
        <v>0</v>
      </c>
      <c r="E2632" t="s">
        <v>3630</v>
      </c>
      <c r="F2632" t="s">
        <v>3630</v>
      </c>
    </row>
    <row r="2633" spans="1:6" x14ac:dyDescent="0.25">
      <c r="A2633">
        <v>357603</v>
      </c>
      <c r="B2633" t="s">
        <v>3630</v>
      </c>
      <c r="C2633">
        <v>0</v>
      </c>
      <c r="D2633">
        <v>0</v>
      </c>
      <c r="E2633" t="s">
        <v>3630</v>
      </c>
      <c r="F2633" t="s">
        <v>3630</v>
      </c>
    </row>
    <row r="2634" spans="1:6" x14ac:dyDescent="0.25">
      <c r="A2634">
        <v>103203</v>
      </c>
      <c r="B2634" t="s">
        <v>3630</v>
      </c>
      <c r="C2634">
        <v>0</v>
      </c>
      <c r="D2634">
        <v>0</v>
      </c>
      <c r="E2634" t="s">
        <v>3630</v>
      </c>
      <c r="F2634" t="s">
        <v>3630</v>
      </c>
    </row>
    <row r="2635" spans="1:6" x14ac:dyDescent="0.25">
      <c r="A2635">
        <v>104603</v>
      </c>
      <c r="B2635" t="s">
        <v>3630</v>
      </c>
      <c r="C2635">
        <v>0</v>
      </c>
      <c r="D2635">
        <v>0</v>
      </c>
      <c r="E2635" t="s">
        <v>3630</v>
      </c>
      <c r="F2635" t="s">
        <v>3630</v>
      </c>
    </row>
    <row r="2636" spans="1:6" x14ac:dyDescent="0.25">
      <c r="A2636">
        <v>169303</v>
      </c>
      <c r="B2636" t="s">
        <v>3630</v>
      </c>
      <c r="C2636">
        <v>0</v>
      </c>
      <c r="D2636">
        <v>0</v>
      </c>
      <c r="E2636" t="s">
        <v>3630</v>
      </c>
      <c r="F2636" t="s">
        <v>3630</v>
      </c>
    </row>
    <row r="2637" spans="1:6" x14ac:dyDescent="0.25">
      <c r="A2637">
        <v>533603</v>
      </c>
      <c r="B2637" t="s">
        <v>3630</v>
      </c>
      <c r="C2637">
        <v>0</v>
      </c>
      <c r="D2637">
        <v>0</v>
      </c>
      <c r="E2637" t="s">
        <v>3630</v>
      </c>
      <c r="F2637" t="s">
        <v>3630</v>
      </c>
    </row>
    <row r="2638" spans="1:6" x14ac:dyDescent="0.25">
      <c r="A2638">
        <v>115703</v>
      </c>
      <c r="B2638" t="s">
        <v>3630</v>
      </c>
      <c r="C2638">
        <v>0</v>
      </c>
      <c r="D2638">
        <v>0</v>
      </c>
      <c r="E2638" t="s">
        <v>3630</v>
      </c>
      <c r="F2638" t="s">
        <v>3630</v>
      </c>
    </row>
    <row r="2639" spans="1:6" x14ac:dyDescent="0.25">
      <c r="A2639">
        <v>535503</v>
      </c>
      <c r="B2639" t="s">
        <v>3630</v>
      </c>
      <c r="C2639">
        <v>0</v>
      </c>
      <c r="D2639">
        <v>0</v>
      </c>
      <c r="E2639" t="s">
        <v>3630</v>
      </c>
      <c r="F2639" t="s">
        <v>3630</v>
      </c>
    </row>
    <row r="2640" spans="1:6" x14ac:dyDescent="0.25">
      <c r="A2640">
        <v>116103</v>
      </c>
      <c r="B2640" t="s">
        <v>3630</v>
      </c>
      <c r="C2640">
        <v>0</v>
      </c>
      <c r="D2640">
        <v>0</v>
      </c>
      <c r="E2640" t="s">
        <v>3630</v>
      </c>
      <c r="F2640" t="s">
        <v>3630</v>
      </c>
    </row>
    <row r="2641" spans="1:6" x14ac:dyDescent="0.25">
      <c r="A2641">
        <v>105703</v>
      </c>
      <c r="B2641" t="s">
        <v>3630</v>
      </c>
      <c r="C2641">
        <v>0</v>
      </c>
      <c r="D2641">
        <v>0</v>
      </c>
      <c r="E2641" t="s">
        <v>3630</v>
      </c>
      <c r="F2641" t="s">
        <v>3630</v>
      </c>
    </row>
    <row r="2642" spans="1:6" x14ac:dyDescent="0.25">
      <c r="A2642">
        <v>93603</v>
      </c>
      <c r="B2642" t="s">
        <v>3630</v>
      </c>
      <c r="C2642">
        <v>0</v>
      </c>
      <c r="D2642">
        <v>0</v>
      </c>
      <c r="E2642" t="s">
        <v>3630</v>
      </c>
      <c r="F2642" t="s">
        <v>3630</v>
      </c>
    </row>
    <row r="2643" spans="1:6" x14ac:dyDescent="0.25">
      <c r="A2643">
        <v>94703</v>
      </c>
      <c r="B2643" t="s">
        <v>3630</v>
      </c>
      <c r="C2643">
        <v>0</v>
      </c>
      <c r="D2643">
        <v>0</v>
      </c>
      <c r="E2643" t="s">
        <v>3630</v>
      </c>
      <c r="F2643" t="s">
        <v>3630</v>
      </c>
    </row>
    <row r="2644" spans="1:6" x14ac:dyDescent="0.25">
      <c r="A2644">
        <v>155303</v>
      </c>
      <c r="B2644" t="s">
        <v>3630</v>
      </c>
      <c r="C2644">
        <v>0</v>
      </c>
      <c r="D2644">
        <v>0</v>
      </c>
      <c r="E2644" t="s">
        <v>3630</v>
      </c>
      <c r="F2644" t="s">
        <v>3630</v>
      </c>
    </row>
    <row r="2645" spans="1:6" x14ac:dyDescent="0.25">
      <c r="A2645">
        <v>158403</v>
      </c>
      <c r="B2645" t="s">
        <v>3630</v>
      </c>
      <c r="C2645">
        <v>0</v>
      </c>
      <c r="D2645">
        <v>0</v>
      </c>
      <c r="E2645" t="s">
        <v>3630</v>
      </c>
      <c r="F2645" t="s">
        <v>3630</v>
      </c>
    </row>
    <row r="2646" spans="1:6" x14ac:dyDescent="0.25">
      <c r="A2646">
        <v>190003</v>
      </c>
      <c r="B2646" t="s">
        <v>3630</v>
      </c>
      <c r="C2646">
        <v>0</v>
      </c>
      <c r="D2646">
        <v>0</v>
      </c>
      <c r="E2646" t="s">
        <v>3630</v>
      </c>
      <c r="F2646" t="s">
        <v>3630</v>
      </c>
    </row>
    <row r="2647" spans="1:6" x14ac:dyDescent="0.25">
      <c r="A2647">
        <v>1299103</v>
      </c>
      <c r="B2647" t="s">
        <v>3630</v>
      </c>
      <c r="C2647">
        <v>0</v>
      </c>
      <c r="D2647">
        <v>0</v>
      </c>
      <c r="E2647" t="s">
        <v>3630</v>
      </c>
      <c r="F2647" t="s">
        <v>3630</v>
      </c>
    </row>
    <row r="2648" spans="1:6" x14ac:dyDescent="0.25">
      <c r="A2648">
        <v>2309603</v>
      </c>
      <c r="B2648" t="s">
        <v>3630</v>
      </c>
      <c r="C2648">
        <v>0</v>
      </c>
      <c r="D2648">
        <v>0</v>
      </c>
      <c r="E2648" t="s">
        <v>3630</v>
      </c>
      <c r="F2648" t="s">
        <v>3630</v>
      </c>
    </row>
    <row r="2649" spans="1:6" x14ac:dyDescent="0.25">
      <c r="A2649">
        <v>2319203</v>
      </c>
      <c r="B2649" t="s">
        <v>3630</v>
      </c>
      <c r="C2649">
        <v>0</v>
      </c>
      <c r="D2649">
        <v>0</v>
      </c>
      <c r="E2649" t="s">
        <v>3630</v>
      </c>
      <c r="F2649" t="s">
        <v>3630</v>
      </c>
    </row>
    <row r="2650" spans="1:6" x14ac:dyDescent="0.25">
      <c r="A2650">
        <v>2761403</v>
      </c>
      <c r="B2650" t="s">
        <v>3630</v>
      </c>
      <c r="C2650">
        <v>0</v>
      </c>
      <c r="D2650">
        <v>0</v>
      </c>
      <c r="E2650" t="s">
        <v>3630</v>
      </c>
      <c r="F2650" t="s">
        <v>3630</v>
      </c>
    </row>
    <row r="2651" spans="1:6" x14ac:dyDescent="0.25">
      <c r="A2651">
        <v>133303</v>
      </c>
      <c r="B2651" t="s">
        <v>3630</v>
      </c>
      <c r="C2651">
        <v>0</v>
      </c>
      <c r="D2651">
        <v>0</v>
      </c>
      <c r="E2651" t="s">
        <v>3630</v>
      </c>
      <c r="F2651" t="s">
        <v>3630</v>
      </c>
    </row>
    <row r="2652" spans="1:6" x14ac:dyDescent="0.25">
      <c r="A2652">
        <v>223803</v>
      </c>
      <c r="B2652" t="s">
        <v>3630</v>
      </c>
      <c r="C2652">
        <v>0</v>
      </c>
      <c r="D2652">
        <v>0</v>
      </c>
      <c r="E2652" t="s">
        <v>3630</v>
      </c>
      <c r="F2652" t="s">
        <v>3630</v>
      </c>
    </row>
    <row r="2653" spans="1:6" x14ac:dyDescent="0.25">
      <c r="A2653">
        <v>3095203</v>
      </c>
      <c r="B2653" t="s">
        <v>3630</v>
      </c>
      <c r="C2653">
        <v>0</v>
      </c>
      <c r="D2653">
        <v>0</v>
      </c>
      <c r="E2653" t="s">
        <v>3630</v>
      </c>
      <c r="F2653" t="s">
        <v>3630</v>
      </c>
    </row>
    <row r="2654" spans="1:6" x14ac:dyDescent="0.25">
      <c r="A2654">
        <v>142703</v>
      </c>
      <c r="B2654" t="s">
        <v>3630</v>
      </c>
      <c r="C2654">
        <v>0</v>
      </c>
      <c r="D2654">
        <v>0</v>
      </c>
      <c r="E2654" t="s">
        <v>3630</v>
      </c>
      <c r="F2654" t="s">
        <v>3630</v>
      </c>
    </row>
    <row r="2655" spans="1:6" x14ac:dyDescent="0.25">
      <c r="A2655">
        <v>258503</v>
      </c>
      <c r="B2655" t="s">
        <v>3630</v>
      </c>
      <c r="C2655">
        <v>0</v>
      </c>
      <c r="D2655">
        <v>0</v>
      </c>
      <c r="E2655" t="s">
        <v>3630</v>
      </c>
      <c r="F2655" t="s">
        <v>3630</v>
      </c>
    </row>
    <row r="2656" spans="1:6" x14ac:dyDescent="0.25">
      <c r="A2656">
        <v>272703</v>
      </c>
      <c r="B2656" t="s">
        <v>3630</v>
      </c>
      <c r="C2656">
        <v>0</v>
      </c>
      <c r="D2656">
        <v>0</v>
      </c>
      <c r="E2656" t="s">
        <v>3630</v>
      </c>
      <c r="F2656" t="s">
        <v>3630</v>
      </c>
    </row>
    <row r="2657" spans="1:6" x14ac:dyDescent="0.25">
      <c r="A2657">
        <v>306003</v>
      </c>
      <c r="B2657" t="s">
        <v>3630</v>
      </c>
      <c r="C2657">
        <v>0</v>
      </c>
      <c r="D2657">
        <v>0</v>
      </c>
      <c r="E2657" t="s">
        <v>3630</v>
      </c>
      <c r="F2657" t="s">
        <v>3630</v>
      </c>
    </row>
    <row r="2658" spans="1:6" x14ac:dyDescent="0.25">
      <c r="A2658">
        <v>313803</v>
      </c>
      <c r="B2658" t="s">
        <v>3630</v>
      </c>
      <c r="C2658">
        <v>0</v>
      </c>
      <c r="D2658">
        <v>0</v>
      </c>
      <c r="E2658" t="s">
        <v>3630</v>
      </c>
      <c r="F2658" t="s">
        <v>3630</v>
      </c>
    </row>
    <row r="2659" spans="1:6" x14ac:dyDescent="0.25">
      <c r="A2659">
        <v>315203</v>
      </c>
      <c r="B2659" t="s">
        <v>3630</v>
      </c>
      <c r="C2659">
        <v>0</v>
      </c>
      <c r="D2659">
        <v>0</v>
      </c>
      <c r="E2659" t="s">
        <v>3630</v>
      </c>
      <c r="F2659" t="s">
        <v>3630</v>
      </c>
    </row>
    <row r="2660" spans="1:6" x14ac:dyDescent="0.25">
      <c r="A2660">
        <v>36203</v>
      </c>
      <c r="B2660" t="s">
        <v>3630</v>
      </c>
      <c r="C2660">
        <v>0</v>
      </c>
      <c r="D2660">
        <v>0</v>
      </c>
      <c r="E2660" t="s">
        <v>3630</v>
      </c>
      <c r="F2660" t="s">
        <v>3630</v>
      </c>
    </row>
    <row r="2661" spans="1:6" x14ac:dyDescent="0.25">
      <c r="A2661">
        <v>145903</v>
      </c>
      <c r="B2661" t="s">
        <v>3630</v>
      </c>
      <c r="C2661">
        <v>0</v>
      </c>
      <c r="D2661">
        <v>0</v>
      </c>
      <c r="E2661" t="s">
        <v>3630</v>
      </c>
      <c r="F2661" t="s">
        <v>3630</v>
      </c>
    </row>
    <row r="2662" spans="1:6" x14ac:dyDescent="0.25">
      <c r="A2662">
        <v>129503</v>
      </c>
      <c r="B2662" t="s">
        <v>3630</v>
      </c>
      <c r="C2662">
        <v>0</v>
      </c>
      <c r="D2662">
        <v>0</v>
      </c>
      <c r="E2662" t="s">
        <v>3630</v>
      </c>
      <c r="F2662" t="s">
        <v>3630</v>
      </c>
    </row>
    <row r="2663" spans="1:6" x14ac:dyDescent="0.25">
      <c r="A2663">
        <v>89003</v>
      </c>
      <c r="B2663" t="s">
        <v>3630</v>
      </c>
      <c r="C2663">
        <v>0</v>
      </c>
      <c r="D2663">
        <v>0</v>
      </c>
      <c r="E2663" t="s">
        <v>3630</v>
      </c>
      <c r="F2663" t="s">
        <v>3630</v>
      </c>
    </row>
    <row r="2664" spans="1:6" x14ac:dyDescent="0.25">
      <c r="A2664">
        <v>90403</v>
      </c>
      <c r="B2664" t="s">
        <v>3630</v>
      </c>
      <c r="C2664">
        <v>0</v>
      </c>
      <c r="D2664">
        <v>0</v>
      </c>
      <c r="E2664" t="s">
        <v>3630</v>
      </c>
      <c r="F2664" t="s">
        <v>3630</v>
      </c>
    </row>
    <row r="2665" spans="1:6" x14ac:dyDescent="0.25">
      <c r="A2665">
        <v>78503</v>
      </c>
      <c r="B2665" t="s">
        <v>3630</v>
      </c>
      <c r="C2665">
        <v>0</v>
      </c>
      <c r="D2665">
        <v>0</v>
      </c>
      <c r="E2665" t="s">
        <v>3630</v>
      </c>
      <c r="F2665" t="s">
        <v>3630</v>
      </c>
    </row>
    <row r="2666" spans="1:6" x14ac:dyDescent="0.25">
      <c r="A2666">
        <v>79303</v>
      </c>
      <c r="B2666" t="s">
        <v>3630</v>
      </c>
      <c r="C2666">
        <v>0</v>
      </c>
      <c r="D2666">
        <v>0</v>
      </c>
      <c r="E2666" t="s">
        <v>3630</v>
      </c>
      <c r="F2666" t="s">
        <v>3630</v>
      </c>
    </row>
    <row r="2667" spans="1:6" x14ac:dyDescent="0.25">
      <c r="A2667">
        <v>159803</v>
      </c>
      <c r="B2667" t="s">
        <v>3630</v>
      </c>
      <c r="C2667">
        <v>0</v>
      </c>
      <c r="D2667">
        <v>0</v>
      </c>
      <c r="E2667" t="s">
        <v>3630</v>
      </c>
      <c r="F2667" t="s">
        <v>3630</v>
      </c>
    </row>
    <row r="2668" spans="1:6" x14ac:dyDescent="0.25">
      <c r="A2668">
        <v>170703</v>
      </c>
      <c r="B2668" t="s">
        <v>3630</v>
      </c>
      <c r="C2668">
        <v>0</v>
      </c>
      <c r="D2668">
        <v>0</v>
      </c>
      <c r="E2668" t="s">
        <v>3630</v>
      </c>
      <c r="F2668" t="s">
        <v>3630</v>
      </c>
    </row>
    <row r="2669" spans="1:6" x14ac:dyDescent="0.25">
      <c r="A2669">
        <v>405003</v>
      </c>
      <c r="B2669" t="s">
        <v>3630</v>
      </c>
      <c r="C2669">
        <v>0</v>
      </c>
      <c r="D2669">
        <v>0</v>
      </c>
      <c r="E2669" t="s">
        <v>3630</v>
      </c>
      <c r="F2669" t="s">
        <v>3630</v>
      </c>
    </row>
    <row r="2670" spans="1:6" x14ac:dyDescent="0.25">
      <c r="A2670">
        <v>977303</v>
      </c>
      <c r="B2670" t="s">
        <v>3630</v>
      </c>
      <c r="C2670">
        <v>0</v>
      </c>
      <c r="D2670">
        <v>0</v>
      </c>
      <c r="E2670" t="s">
        <v>3630</v>
      </c>
      <c r="F2670" t="s">
        <v>3630</v>
      </c>
    </row>
    <row r="2671" spans="1:6" x14ac:dyDescent="0.25">
      <c r="A2671">
        <v>2307603</v>
      </c>
      <c r="B2671" t="s">
        <v>3630</v>
      </c>
      <c r="C2671">
        <v>0</v>
      </c>
      <c r="D2671">
        <v>0</v>
      </c>
      <c r="E2671" t="s">
        <v>3630</v>
      </c>
      <c r="F2671" t="s">
        <v>3630</v>
      </c>
    </row>
    <row r="2672" spans="1:6" x14ac:dyDescent="0.25">
      <c r="A2672">
        <v>362503</v>
      </c>
      <c r="B2672" t="s">
        <v>3630</v>
      </c>
      <c r="C2672">
        <v>0</v>
      </c>
      <c r="D2672">
        <v>0</v>
      </c>
      <c r="E2672" t="s">
        <v>3630</v>
      </c>
      <c r="F2672" t="s">
        <v>3630</v>
      </c>
    </row>
    <row r="2673" spans="1:6" x14ac:dyDescent="0.25">
      <c r="A2673">
        <v>71703</v>
      </c>
      <c r="B2673" t="s">
        <v>3630</v>
      </c>
      <c r="C2673">
        <v>0</v>
      </c>
      <c r="D2673">
        <v>0</v>
      </c>
      <c r="E2673" t="s">
        <v>3630</v>
      </c>
      <c r="F2673" t="s">
        <v>3630</v>
      </c>
    </row>
    <row r="2674" spans="1:6" x14ac:dyDescent="0.25">
      <c r="A2674">
        <v>150703</v>
      </c>
      <c r="B2674" t="s">
        <v>3630</v>
      </c>
      <c r="C2674">
        <v>0</v>
      </c>
      <c r="D2674">
        <v>0</v>
      </c>
      <c r="E2674" t="s">
        <v>3630</v>
      </c>
      <c r="F2674" t="s">
        <v>3630</v>
      </c>
    </row>
    <row r="2675" spans="1:6" x14ac:dyDescent="0.25">
      <c r="A2675">
        <v>155703</v>
      </c>
      <c r="B2675" t="s">
        <v>3630</v>
      </c>
      <c r="C2675">
        <v>0</v>
      </c>
      <c r="D2675">
        <v>0</v>
      </c>
      <c r="E2675" t="s">
        <v>3630</v>
      </c>
      <c r="F2675" t="s">
        <v>3630</v>
      </c>
    </row>
    <row r="2676" spans="1:6" x14ac:dyDescent="0.25">
      <c r="A2676">
        <v>99803</v>
      </c>
      <c r="B2676" t="s">
        <v>3630</v>
      </c>
      <c r="C2676">
        <v>0</v>
      </c>
      <c r="D2676">
        <v>0</v>
      </c>
      <c r="E2676" t="s">
        <v>3630</v>
      </c>
      <c r="F2676" t="s">
        <v>3630</v>
      </c>
    </row>
    <row r="2677" spans="1:6" x14ac:dyDescent="0.25">
      <c r="A2677">
        <v>131003</v>
      </c>
      <c r="B2677" t="s">
        <v>3630</v>
      </c>
      <c r="C2677">
        <v>0</v>
      </c>
      <c r="D2677">
        <v>0</v>
      </c>
      <c r="E2677" t="s">
        <v>3630</v>
      </c>
      <c r="F2677" t="s">
        <v>3630</v>
      </c>
    </row>
    <row r="2678" spans="1:6" x14ac:dyDescent="0.25">
      <c r="A2678">
        <v>226803</v>
      </c>
      <c r="B2678" t="s">
        <v>3630</v>
      </c>
      <c r="C2678">
        <v>0</v>
      </c>
      <c r="D2678">
        <v>0</v>
      </c>
      <c r="E2678" t="s">
        <v>3630</v>
      </c>
      <c r="F2678" t="s">
        <v>3630</v>
      </c>
    </row>
    <row r="2679" spans="1:6" x14ac:dyDescent="0.25">
      <c r="A2679">
        <v>124403</v>
      </c>
      <c r="B2679" t="s">
        <v>3630</v>
      </c>
      <c r="C2679">
        <v>0</v>
      </c>
      <c r="D2679">
        <v>0</v>
      </c>
      <c r="E2679" t="s">
        <v>3630</v>
      </c>
      <c r="F2679" t="s">
        <v>3630</v>
      </c>
    </row>
    <row r="2680" spans="1:6" x14ac:dyDescent="0.25">
      <c r="A2680">
        <v>103003</v>
      </c>
      <c r="B2680" t="s">
        <v>3630</v>
      </c>
      <c r="C2680">
        <v>0</v>
      </c>
      <c r="D2680">
        <v>0</v>
      </c>
      <c r="E2680" t="s">
        <v>3630</v>
      </c>
      <c r="F2680" t="s">
        <v>3630</v>
      </c>
    </row>
    <row r="2681" spans="1:6" x14ac:dyDescent="0.25">
      <c r="A2681">
        <v>141003</v>
      </c>
      <c r="B2681" t="s">
        <v>3630</v>
      </c>
      <c r="C2681">
        <v>0</v>
      </c>
      <c r="D2681">
        <v>0</v>
      </c>
      <c r="E2681" t="s">
        <v>3630</v>
      </c>
      <c r="F2681" t="s">
        <v>3630</v>
      </c>
    </row>
    <row r="2682" spans="1:6" x14ac:dyDescent="0.25">
      <c r="A2682">
        <v>112203</v>
      </c>
      <c r="B2682" t="s">
        <v>3630</v>
      </c>
      <c r="C2682">
        <v>0</v>
      </c>
      <c r="D2682">
        <v>0</v>
      </c>
      <c r="E2682" t="s">
        <v>3630</v>
      </c>
      <c r="F2682" t="s">
        <v>3630</v>
      </c>
    </row>
    <row r="2683" spans="1:6" x14ac:dyDescent="0.25">
      <c r="A2683">
        <v>95603</v>
      </c>
      <c r="B2683" t="s">
        <v>3630</v>
      </c>
      <c r="C2683">
        <v>0</v>
      </c>
      <c r="D2683">
        <v>0</v>
      </c>
      <c r="E2683" t="s">
        <v>3630</v>
      </c>
      <c r="F2683" t="s">
        <v>3630</v>
      </c>
    </row>
    <row r="2684" spans="1:6" x14ac:dyDescent="0.25">
      <c r="A2684">
        <v>4773503</v>
      </c>
      <c r="B2684" t="s">
        <v>3630</v>
      </c>
      <c r="C2684">
        <v>0</v>
      </c>
      <c r="D2684">
        <v>0</v>
      </c>
      <c r="E2684" t="s">
        <v>3630</v>
      </c>
      <c r="F2684" t="s">
        <v>3630</v>
      </c>
    </row>
    <row r="2685" spans="1:6" x14ac:dyDescent="0.25">
      <c r="A2685">
        <v>6292103</v>
      </c>
      <c r="B2685" t="s">
        <v>3630</v>
      </c>
      <c r="C2685">
        <v>0</v>
      </c>
      <c r="D2685">
        <v>0</v>
      </c>
      <c r="E2685" t="s">
        <v>3630</v>
      </c>
      <c r="F2685" t="s">
        <v>3630</v>
      </c>
    </row>
    <row r="2686" spans="1:6" x14ac:dyDescent="0.25">
      <c r="A2686">
        <v>6292203</v>
      </c>
      <c r="B2686" t="s">
        <v>3630</v>
      </c>
      <c r="C2686">
        <v>0</v>
      </c>
      <c r="D2686">
        <v>0</v>
      </c>
      <c r="E2686" t="s">
        <v>3630</v>
      </c>
      <c r="F2686" t="s">
        <v>3630</v>
      </c>
    </row>
    <row r="2687" spans="1:6" x14ac:dyDescent="0.25">
      <c r="A2687">
        <v>362103</v>
      </c>
      <c r="B2687" t="s">
        <v>3630</v>
      </c>
      <c r="C2687">
        <v>0</v>
      </c>
      <c r="D2687">
        <v>0</v>
      </c>
      <c r="E2687" t="s">
        <v>3630</v>
      </c>
      <c r="F2687" t="s">
        <v>3630</v>
      </c>
    </row>
    <row r="2688" spans="1:6" x14ac:dyDescent="0.25">
      <c r="A2688">
        <v>363003</v>
      </c>
      <c r="B2688" t="s">
        <v>3630</v>
      </c>
      <c r="C2688">
        <v>0</v>
      </c>
      <c r="D2688">
        <v>0</v>
      </c>
      <c r="E2688" t="s">
        <v>3630</v>
      </c>
      <c r="F2688" t="s">
        <v>3630</v>
      </c>
    </row>
    <row r="2689" spans="1:6" x14ac:dyDescent="0.25">
      <c r="A2689">
        <v>73103</v>
      </c>
      <c r="B2689" t="s">
        <v>3630</v>
      </c>
      <c r="C2689">
        <v>0</v>
      </c>
      <c r="D2689">
        <v>0</v>
      </c>
      <c r="E2689" t="s">
        <v>3630</v>
      </c>
      <c r="F2689" t="s">
        <v>3630</v>
      </c>
    </row>
    <row r="2690" spans="1:6" x14ac:dyDescent="0.25">
      <c r="A2690">
        <v>140603</v>
      </c>
      <c r="B2690" t="s">
        <v>3630</v>
      </c>
      <c r="C2690">
        <v>0</v>
      </c>
      <c r="D2690">
        <v>0</v>
      </c>
      <c r="E2690" t="s">
        <v>3630</v>
      </c>
      <c r="F2690" t="s">
        <v>3630</v>
      </c>
    </row>
    <row r="2691" spans="1:6" x14ac:dyDescent="0.25">
      <c r="A2691">
        <v>145603</v>
      </c>
      <c r="B2691" t="s">
        <v>3630</v>
      </c>
      <c r="C2691">
        <v>0</v>
      </c>
      <c r="D2691">
        <v>0</v>
      </c>
      <c r="E2691" t="s">
        <v>3630</v>
      </c>
      <c r="F2691" t="s">
        <v>3630</v>
      </c>
    </row>
    <row r="2692" spans="1:6" x14ac:dyDescent="0.25">
      <c r="A2692">
        <v>146203</v>
      </c>
      <c r="B2692" t="s">
        <v>3630</v>
      </c>
      <c r="C2692">
        <v>0</v>
      </c>
      <c r="D2692">
        <v>0</v>
      </c>
      <c r="E2692" t="s">
        <v>3630</v>
      </c>
      <c r="F2692" t="s">
        <v>3630</v>
      </c>
    </row>
    <row r="2693" spans="1:6" x14ac:dyDescent="0.25">
      <c r="A2693">
        <v>3127203</v>
      </c>
      <c r="B2693" t="s">
        <v>3630</v>
      </c>
      <c r="C2693">
        <v>0</v>
      </c>
      <c r="D2693">
        <v>0</v>
      </c>
      <c r="E2693" t="s">
        <v>3630</v>
      </c>
      <c r="F2693" t="s">
        <v>3630</v>
      </c>
    </row>
    <row r="2694" spans="1:6" x14ac:dyDescent="0.25">
      <c r="A2694">
        <v>3121203</v>
      </c>
      <c r="B2694" t="s">
        <v>3630</v>
      </c>
      <c r="C2694">
        <v>0</v>
      </c>
      <c r="D2694">
        <v>0</v>
      </c>
      <c r="E2694" t="s">
        <v>3630</v>
      </c>
      <c r="F2694" t="s">
        <v>3630</v>
      </c>
    </row>
    <row r="2695" spans="1:6" x14ac:dyDescent="0.25">
      <c r="A2695">
        <v>3953203</v>
      </c>
      <c r="B2695" t="s">
        <v>3630</v>
      </c>
      <c r="C2695">
        <v>0</v>
      </c>
      <c r="D2695">
        <v>0</v>
      </c>
      <c r="E2695" t="s">
        <v>3630</v>
      </c>
      <c r="F2695" t="s">
        <v>3630</v>
      </c>
    </row>
    <row r="2696" spans="1:6" x14ac:dyDescent="0.25">
      <c r="A2696">
        <v>237503</v>
      </c>
      <c r="B2696" t="s">
        <v>3630</v>
      </c>
      <c r="C2696">
        <v>0</v>
      </c>
      <c r="D2696">
        <v>0</v>
      </c>
      <c r="E2696" t="s">
        <v>3630</v>
      </c>
      <c r="F2696" t="s">
        <v>3630</v>
      </c>
    </row>
    <row r="2697" spans="1:6" x14ac:dyDescent="0.25">
      <c r="A2697">
        <v>3913203</v>
      </c>
      <c r="B2697" t="s">
        <v>3630</v>
      </c>
      <c r="C2697">
        <v>0</v>
      </c>
      <c r="D2697">
        <v>0</v>
      </c>
      <c r="E2697" t="s">
        <v>3630</v>
      </c>
      <c r="F2697" t="s">
        <v>3630</v>
      </c>
    </row>
    <row r="2698" spans="1:6" x14ac:dyDescent="0.25">
      <c r="A2698">
        <v>3919203</v>
      </c>
      <c r="B2698" t="s">
        <v>3630</v>
      </c>
      <c r="C2698">
        <v>0</v>
      </c>
      <c r="D2698">
        <v>0</v>
      </c>
      <c r="E2698" t="s">
        <v>3630</v>
      </c>
      <c r="F2698" t="s">
        <v>3630</v>
      </c>
    </row>
    <row r="2699" spans="1:6" x14ac:dyDescent="0.25">
      <c r="A2699">
        <v>273303</v>
      </c>
      <c r="B2699" t="s">
        <v>3630</v>
      </c>
      <c r="C2699">
        <v>0</v>
      </c>
      <c r="D2699">
        <v>0</v>
      </c>
      <c r="E2699" t="s">
        <v>3630</v>
      </c>
      <c r="F2699" t="s">
        <v>3630</v>
      </c>
    </row>
    <row r="2700" spans="1:6" x14ac:dyDescent="0.25">
      <c r="A2700">
        <v>4405203</v>
      </c>
      <c r="B2700" t="s">
        <v>3630</v>
      </c>
      <c r="C2700">
        <v>0</v>
      </c>
      <c r="D2700">
        <v>0</v>
      </c>
      <c r="E2700" t="s">
        <v>3630</v>
      </c>
      <c r="F2700" t="s">
        <v>3630</v>
      </c>
    </row>
    <row r="2701" spans="1:6" x14ac:dyDescent="0.25">
      <c r="A2701">
        <v>4397203</v>
      </c>
      <c r="B2701" t="s">
        <v>3630</v>
      </c>
      <c r="C2701">
        <v>0</v>
      </c>
      <c r="D2701">
        <v>0</v>
      </c>
      <c r="E2701" t="s">
        <v>3630</v>
      </c>
      <c r="F2701" t="s">
        <v>3630</v>
      </c>
    </row>
    <row r="2702" spans="1:6" x14ac:dyDescent="0.25">
      <c r="A2702">
        <v>4774303</v>
      </c>
      <c r="B2702" t="s">
        <v>3630</v>
      </c>
      <c r="C2702">
        <v>0</v>
      </c>
      <c r="D2702">
        <v>0</v>
      </c>
      <c r="E2702" t="s">
        <v>3630</v>
      </c>
      <c r="F2702" t="s">
        <v>3630</v>
      </c>
    </row>
    <row r="2703" spans="1:6" x14ac:dyDescent="0.25">
      <c r="A2703">
        <v>4779403</v>
      </c>
      <c r="B2703" t="s">
        <v>3630</v>
      </c>
      <c r="C2703">
        <v>0</v>
      </c>
      <c r="D2703">
        <v>0</v>
      </c>
      <c r="E2703" t="s">
        <v>3630</v>
      </c>
      <c r="F2703" t="s">
        <v>3630</v>
      </c>
    </row>
    <row r="2704" spans="1:6" x14ac:dyDescent="0.25">
      <c r="A2704">
        <v>4783203</v>
      </c>
      <c r="B2704" t="s">
        <v>3630</v>
      </c>
      <c r="C2704">
        <v>0</v>
      </c>
      <c r="D2704">
        <v>0</v>
      </c>
      <c r="E2704" t="s">
        <v>3630</v>
      </c>
      <c r="F2704" t="s">
        <v>3630</v>
      </c>
    </row>
    <row r="2705" spans="1:6" x14ac:dyDescent="0.25">
      <c r="A2705">
        <v>4793203</v>
      </c>
      <c r="B2705" t="s">
        <v>3630</v>
      </c>
      <c r="C2705">
        <v>0</v>
      </c>
      <c r="D2705">
        <v>0</v>
      </c>
      <c r="E2705" t="s">
        <v>3630</v>
      </c>
      <c r="F2705" t="s">
        <v>3630</v>
      </c>
    </row>
    <row r="2706" spans="1:6" x14ac:dyDescent="0.25">
      <c r="A2706">
        <v>4795203</v>
      </c>
      <c r="B2706" t="s">
        <v>3630</v>
      </c>
      <c r="C2706">
        <v>0</v>
      </c>
      <c r="D2706">
        <v>0</v>
      </c>
      <c r="E2706" t="s">
        <v>3630</v>
      </c>
      <c r="F2706" t="s">
        <v>3630</v>
      </c>
    </row>
    <row r="2707" spans="1:6" x14ac:dyDescent="0.25">
      <c r="A2707">
        <v>4807403</v>
      </c>
      <c r="B2707" t="s">
        <v>3630</v>
      </c>
      <c r="C2707">
        <v>0</v>
      </c>
      <c r="D2707">
        <v>0</v>
      </c>
      <c r="E2707" t="s">
        <v>3630</v>
      </c>
      <c r="F2707" t="s">
        <v>3630</v>
      </c>
    </row>
    <row r="2708" spans="1:6" x14ac:dyDescent="0.25">
      <c r="A2708">
        <v>4791203</v>
      </c>
      <c r="B2708" t="s">
        <v>3630</v>
      </c>
      <c r="C2708">
        <v>0</v>
      </c>
      <c r="D2708">
        <v>0</v>
      </c>
      <c r="E2708" t="s">
        <v>3630</v>
      </c>
      <c r="F2708" t="s">
        <v>3630</v>
      </c>
    </row>
    <row r="2709" spans="1:6" x14ac:dyDescent="0.25">
      <c r="A2709">
        <v>4771203</v>
      </c>
      <c r="B2709" t="s">
        <v>3630</v>
      </c>
      <c r="C2709">
        <v>0</v>
      </c>
      <c r="D2709">
        <v>0</v>
      </c>
      <c r="E2709" t="s">
        <v>3630</v>
      </c>
      <c r="F2709" t="s">
        <v>3630</v>
      </c>
    </row>
    <row r="2710" spans="1:6" x14ac:dyDescent="0.25">
      <c r="A2710">
        <v>4773303</v>
      </c>
      <c r="B2710" t="s">
        <v>3630</v>
      </c>
      <c r="C2710">
        <v>0</v>
      </c>
      <c r="D2710">
        <v>0</v>
      </c>
      <c r="E2710" t="s">
        <v>3630</v>
      </c>
      <c r="F2710" t="s">
        <v>3630</v>
      </c>
    </row>
    <row r="2711" spans="1:6" x14ac:dyDescent="0.25">
      <c r="A2711">
        <v>309603</v>
      </c>
      <c r="B2711" t="s">
        <v>3630</v>
      </c>
      <c r="C2711">
        <v>0</v>
      </c>
      <c r="D2711">
        <v>0</v>
      </c>
      <c r="E2711" t="s">
        <v>3630</v>
      </c>
      <c r="F2711" t="s">
        <v>3630</v>
      </c>
    </row>
    <row r="2712" spans="1:6" x14ac:dyDescent="0.25">
      <c r="A2712">
        <v>73603</v>
      </c>
      <c r="B2712" t="s">
        <v>3630</v>
      </c>
      <c r="C2712">
        <v>0</v>
      </c>
      <c r="D2712">
        <v>0</v>
      </c>
      <c r="E2712" t="s">
        <v>3630</v>
      </c>
      <c r="F2712" t="s">
        <v>3630</v>
      </c>
    </row>
    <row r="2713" spans="1:6" x14ac:dyDescent="0.25">
      <c r="A2713">
        <v>135403</v>
      </c>
      <c r="B2713" t="s">
        <v>3630</v>
      </c>
      <c r="C2713">
        <v>0</v>
      </c>
      <c r="D2713">
        <v>0</v>
      </c>
      <c r="E2713" t="s">
        <v>3630</v>
      </c>
      <c r="F2713" t="s">
        <v>3630</v>
      </c>
    </row>
    <row r="2714" spans="1:6" x14ac:dyDescent="0.25">
      <c r="A2714">
        <v>158903</v>
      </c>
      <c r="B2714" t="s">
        <v>3630</v>
      </c>
      <c r="C2714">
        <v>0</v>
      </c>
      <c r="D2714">
        <v>0</v>
      </c>
      <c r="E2714" t="s">
        <v>3630</v>
      </c>
      <c r="F2714" t="s">
        <v>3630</v>
      </c>
    </row>
    <row r="2715" spans="1:6" x14ac:dyDescent="0.25">
      <c r="A2715">
        <v>72403</v>
      </c>
      <c r="B2715" t="s">
        <v>3630</v>
      </c>
      <c r="C2715">
        <v>0</v>
      </c>
      <c r="D2715">
        <v>0</v>
      </c>
      <c r="E2715" t="s">
        <v>3630</v>
      </c>
      <c r="F2715" t="s">
        <v>3630</v>
      </c>
    </row>
    <row r="2716" spans="1:6" x14ac:dyDescent="0.25">
      <c r="A2716">
        <v>169503</v>
      </c>
      <c r="B2716" t="s">
        <v>3630</v>
      </c>
      <c r="C2716">
        <v>0</v>
      </c>
      <c r="D2716">
        <v>0</v>
      </c>
      <c r="E2716" t="s">
        <v>3630</v>
      </c>
      <c r="F2716" t="s">
        <v>3630</v>
      </c>
    </row>
    <row r="2717" spans="1:6" x14ac:dyDescent="0.25">
      <c r="A2717">
        <v>165903</v>
      </c>
      <c r="B2717" t="s">
        <v>3630</v>
      </c>
      <c r="C2717">
        <v>0</v>
      </c>
      <c r="D2717">
        <v>0</v>
      </c>
      <c r="E2717" t="s">
        <v>3630</v>
      </c>
      <c r="F2717" t="s">
        <v>3630</v>
      </c>
    </row>
    <row r="2718" spans="1:6" x14ac:dyDescent="0.25">
      <c r="A2718">
        <v>534403</v>
      </c>
      <c r="B2718" t="s">
        <v>3630</v>
      </c>
      <c r="C2718">
        <v>0</v>
      </c>
      <c r="D2718">
        <v>0</v>
      </c>
      <c r="E2718" t="s">
        <v>3630</v>
      </c>
      <c r="F2718" t="s">
        <v>3630</v>
      </c>
    </row>
    <row r="2719" spans="1:6" x14ac:dyDescent="0.25">
      <c r="A2719">
        <v>150503</v>
      </c>
      <c r="B2719" t="s">
        <v>3630</v>
      </c>
      <c r="C2719">
        <v>0</v>
      </c>
      <c r="D2719">
        <v>0</v>
      </c>
      <c r="E2719" t="s">
        <v>3630</v>
      </c>
      <c r="F2719" t="s">
        <v>3630</v>
      </c>
    </row>
    <row r="2720" spans="1:6" x14ac:dyDescent="0.25">
      <c r="A2720">
        <v>977203</v>
      </c>
      <c r="B2720" t="s">
        <v>3630</v>
      </c>
      <c r="C2720">
        <v>0</v>
      </c>
      <c r="D2720">
        <v>0</v>
      </c>
      <c r="E2720" t="s">
        <v>3630</v>
      </c>
      <c r="F2720" t="s">
        <v>3630</v>
      </c>
    </row>
    <row r="2721" spans="1:6" x14ac:dyDescent="0.25">
      <c r="A2721">
        <v>106103</v>
      </c>
      <c r="B2721" t="s">
        <v>3630</v>
      </c>
      <c r="C2721">
        <v>0</v>
      </c>
      <c r="D2721">
        <v>0</v>
      </c>
      <c r="E2721" t="s">
        <v>3630</v>
      </c>
      <c r="F2721" t="s">
        <v>3630</v>
      </c>
    </row>
    <row r="2722" spans="1:6" x14ac:dyDescent="0.25">
      <c r="A2722">
        <v>1041203</v>
      </c>
      <c r="B2722" t="s">
        <v>3630</v>
      </c>
      <c r="C2722">
        <v>0</v>
      </c>
      <c r="D2722">
        <v>0</v>
      </c>
      <c r="E2722" t="s">
        <v>3630</v>
      </c>
      <c r="F2722" t="s">
        <v>3630</v>
      </c>
    </row>
    <row r="2723" spans="1:6" x14ac:dyDescent="0.25">
      <c r="A2723">
        <v>1293903</v>
      </c>
      <c r="B2723" t="s">
        <v>3630</v>
      </c>
      <c r="C2723">
        <v>0</v>
      </c>
      <c r="D2723">
        <v>0</v>
      </c>
      <c r="E2723" t="s">
        <v>3630</v>
      </c>
      <c r="F2723" t="s">
        <v>3630</v>
      </c>
    </row>
    <row r="2724" spans="1:6" x14ac:dyDescent="0.25">
      <c r="A2724">
        <v>98303</v>
      </c>
      <c r="B2724" t="s">
        <v>3630</v>
      </c>
      <c r="C2724">
        <v>0</v>
      </c>
      <c r="D2724">
        <v>0</v>
      </c>
      <c r="E2724" t="s">
        <v>3630</v>
      </c>
      <c r="F2724" t="s">
        <v>3630</v>
      </c>
    </row>
    <row r="2725" spans="1:6" x14ac:dyDescent="0.25">
      <c r="A2725">
        <v>156103</v>
      </c>
      <c r="B2725" t="s">
        <v>3630</v>
      </c>
      <c r="C2725">
        <v>0</v>
      </c>
      <c r="D2725">
        <v>0</v>
      </c>
      <c r="E2725" t="s">
        <v>3630</v>
      </c>
      <c r="F2725" t="s">
        <v>3630</v>
      </c>
    </row>
    <row r="2726" spans="1:6" x14ac:dyDescent="0.25">
      <c r="A2726">
        <v>187703</v>
      </c>
      <c r="B2726" t="s">
        <v>3630</v>
      </c>
      <c r="C2726">
        <v>0</v>
      </c>
      <c r="D2726">
        <v>0</v>
      </c>
      <c r="E2726" t="s">
        <v>3630</v>
      </c>
      <c r="F2726" t="s">
        <v>3630</v>
      </c>
    </row>
    <row r="2727" spans="1:6" x14ac:dyDescent="0.25">
      <c r="A2727">
        <v>1298503</v>
      </c>
      <c r="B2727" t="s">
        <v>3630</v>
      </c>
      <c r="C2727">
        <v>0</v>
      </c>
      <c r="D2727">
        <v>0</v>
      </c>
      <c r="E2727" t="s">
        <v>3630</v>
      </c>
      <c r="F2727" t="s">
        <v>3630</v>
      </c>
    </row>
    <row r="2728" spans="1:6" x14ac:dyDescent="0.25">
      <c r="A2728">
        <v>1298803</v>
      </c>
      <c r="B2728" t="s">
        <v>3630</v>
      </c>
      <c r="C2728">
        <v>0</v>
      </c>
      <c r="D2728">
        <v>0</v>
      </c>
      <c r="E2728" t="s">
        <v>3630</v>
      </c>
      <c r="F2728" t="s">
        <v>3630</v>
      </c>
    </row>
    <row r="2729" spans="1:6" x14ac:dyDescent="0.25">
      <c r="A2729">
        <v>3051203</v>
      </c>
      <c r="B2729" t="s">
        <v>3630</v>
      </c>
      <c r="C2729">
        <v>0</v>
      </c>
      <c r="D2729">
        <v>0</v>
      </c>
      <c r="E2729" t="s">
        <v>3630</v>
      </c>
      <c r="F2729" t="s">
        <v>3630</v>
      </c>
    </row>
    <row r="2730" spans="1:6" x14ac:dyDescent="0.25">
      <c r="A2730">
        <v>224503</v>
      </c>
      <c r="B2730" t="s">
        <v>3630</v>
      </c>
      <c r="C2730">
        <v>0</v>
      </c>
      <c r="D2730">
        <v>0</v>
      </c>
      <c r="E2730" t="s">
        <v>3630</v>
      </c>
      <c r="F2730" t="s">
        <v>3630</v>
      </c>
    </row>
    <row r="2731" spans="1:6" x14ac:dyDescent="0.25">
      <c r="A2731">
        <v>3099203</v>
      </c>
      <c r="B2731" t="s">
        <v>3630</v>
      </c>
      <c r="C2731">
        <v>0</v>
      </c>
      <c r="D2731">
        <v>0</v>
      </c>
      <c r="E2731" t="s">
        <v>3630</v>
      </c>
      <c r="F2731" t="s">
        <v>3630</v>
      </c>
    </row>
    <row r="2732" spans="1:6" x14ac:dyDescent="0.25">
      <c r="A2732">
        <v>4783403</v>
      </c>
      <c r="B2732" t="s">
        <v>3630</v>
      </c>
      <c r="C2732">
        <v>0</v>
      </c>
      <c r="D2732">
        <v>0</v>
      </c>
      <c r="E2732" t="s">
        <v>3630</v>
      </c>
      <c r="F2732" t="s">
        <v>3630</v>
      </c>
    </row>
    <row r="2733" spans="1:6" x14ac:dyDescent="0.25">
      <c r="A2733">
        <v>4783503</v>
      </c>
      <c r="B2733" t="s">
        <v>3630</v>
      </c>
      <c r="C2733">
        <v>0</v>
      </c>
      <c r="D2733">
        <v>0</v>
      </c>
      <c r="E2733" t="s">
        <v>3630</v>
      </c>
      <c r="F2733" t="s">
        <v>3630</v>
      </c>
    </row>
    <row r="2734" spans="1:6" x14ac:dyDescent="0.25">
      <c r="A2734">
        <v>4787303</v>
      </c>
      <c r="B2734" t="s">
        <v>3630</v>
      </c>
      <c r="C2734">
        <v>0</v>
      </c>
      <c r="D2734">
        <v>0</v>
      </c>
      <c r="E2734" t="s">
        <v>3630</v>
      </c>
      <c r="F2734" t="s">
        <v>3630</v>
      </c>
    </row>
    <row r="2735" spans="1:6" x14ac:dyDescent="0.25">
      <c r="A2735">
        <v>4791303</v>
      </c>
      <c r="B2735" t="s">
        <v>3630</v>
      </c>
      <c r="C2735">
        <v>0</v>
      </c>
      <c r="D2735">
        <v>0</v>
      </c>
      <c r="E2735" t="s">
        <v>3630</v>
      </c>
      <c r="F2735" t="s">
        <v>3630</v>
      </c>
    </row>
    <row r="2736" spans="1:6" x14ac:dyDescent="0.25">
      <c r="A2736">
        <v>4799303</v>
      </c>
      <c r="B2736" t="s">
        <v>3630</v>
      </c>
      <c r="C2736">
        <v>0</v>
      </c>
      <c r="D2736">
        <v>0</v>
      </c>
      <c r="E2736" t="s">
        <v>3630</v>
      </c>
      <c r="F2736" t="s">
        <v>3630</v>
      </c>
    </row>
    <row r="2737" spans="1:6" x14ac:dyDescent="0.25">
      <c r="A2737">
        <v>3119403</v>
      </c>
      <c r="B2737" t="s">
        <v>3630</v>
      </c>
      <c r="C2737">
        <v>0</v>
      </c>
      <c r="D2737">
        <v>0</v>
      </c>
      <c r="E2737" t="s">
        <v>3630</v>
      </c>
      <c r="F2737" t="s">
        <v>3630</v>
      </c>
    </row>
    <row r="2738" spans="1:6" x14ac:dyDescent="0.25">
      <c r="A2738">
        <v>3089203</v>
      </c>
      <c r="B2738" t="s">
        <v>3630</v>
      </c>
      <c r="C2738">
        <v>0</v>
      </c>
      <c r="D2738">
        <v>0</v>
      </c>
      <c r="E2738" t="s">
        <v>3630</v>
      </c>
      <c r="F2738" t="s">
        <v>3630</v>
      </c>
    </row>
    <row r="2739" spans="1:6" x14ac:dyDescent="0.25">
      <c r="A2739">
        <v>3101203</v>
      </c>
      <c r="B2739" t="s">
        <v>3630</v>
      </c>
      <c r="C2739">
        <v>0</v>
      </c>
      <c r="D2739">
        <v>0</v>
      </c>
      <c r="E2739" t="s">
        <v>3630</v>
      </c>
      <c r="F2739" t="s">
        <v>3630</v>
      </c>
    </row>
    <row r="2740" spans="1:6" x14ac:dyDescent="0.25">
      <c r="A2740">
        <v>3103203</v>
      </c>
      <c r="B2740" t="s">
        <v>3630</v>
      </c>
      <c r="C2740">
        <v>0</v>
      </c>
      <c r="D2740">
        <v>0</v>
      </c>
      <c r="E2740" t="s">
        <v>3630</v>
      </c>
      <c r="F2740" t="s">
        <v>3630</v>
      </c>
    </row>
    <row r="2741" spans="1:6" x14ac:dyDescent="0.25">
      <c r="A2741">
        <v>3117203</v>
      </c>
      <c r="B2741" t="s">
        <v>3630</v>
      </c>
      <c r="C2741">
        <v>0</v>
      </c>
      <c r="D2741">
        <v>0</v>
      </c>
      <c r="E2741" t="s">
        <v>3630</v>
      </c>
      <c r="F2741" t="s">
        <v>3630</v>
      </c>
    </row>
    <row r="2742" spans="1:6" x14ac:dyDescent="0.25">
      <c r="A2742">
        <v>3123303</v>
      </c>
      <c r="B2742" t="s">
        <v>3630</v>
      </c>
      <c r="C2742">
        <v>0</v>
      </c>
      <c r="D2742">
        <v>0</v>
      </c>
      <c r="E2742" t="s">
        <v>3630</v>
      </c>
      <c r="F2742" t="s">
        <v>3630</v>
      </c>
    </row>
    <row r="2743" spans="1:6" x14ac:dyDescent="0.25">
      <c r="A2743">
        <v>134703</v>
      </c>
      <c r="B2743" t="s">
        <v>3630</v>
      </c>
      <c r="C2743">
        <v>0</v>
      </c>
      <c r="D2743">
        <v>0</v>
      </c>
      <c r="E2743" t="s">
        <v>3630</v>
      </c>
      <c r="F2743" t="s">
        <v>3630</v>
      </c>
    </row>
    <row r="2744" spans="1:6" x14ac:dyDescent="0.25">
      <c r="A2744">
        <v>111603</v>
      </c>
      <c r="B2744" t="s">
        <v>3630</v>
      </c>
      <c r="C2744">
        <v>0</v>
      </c>
      <c r="D2744">
        <v>0</v>
      </c>
      <c r="E2744" t="s">
        <v>3630</v>
      </c>
      <c r="F2744" t="s">
        <v>3630</v>
      </c>
    </row>
    <row r="2745" spans="1:6" x14ac:dyDescent="0.25">
      <c r="A2745">
        <v>3111203</v>
      </c>
      <c r="B2745" t="s">
        <v>3630</v>
      </c>
      <c r="C2745">
        <v>0</v>
      </c>
      <c r="D2745">
        <v>0</v>
      </c>
      <c r="E2745" t="s">
        <v>3630</v>
      </c>
      <c r="F2745" t="s">
        <v>3630</v>
      </c>
    </row>
    <row r="2746" spans="1:6" x14ac:dyDescent="0.25">
      <c r="A2746">
        <v>119203</v>
      </c>
      <c r="B2746" t="s">
        <v>3630</v>
      </c>
      <c r="C2746">
        <v>0</v>
      </c>
      <c r="D2746">
        <v>0</v>
      </c>
      <c r="E2746" t="s">
        <v>3630</v>
      </c>
      <c r="F2746" t="s">
        <v>3630</v>
      </c>
    </row>
    <row r="2747" spans="1:6" x14ac:dyDescent="0.25">
      <c r="A2747">
        <v>3886003</v>
      </c>
      <c r="B2747" t="s">
        <v>3630</v>
      </c>
      <c r="C2747">
        <v>0</v>
      </c>
      <c r="D2747">
        <v>0</v>
      </c>
      <c r="E2747" t="s">
        <v>3630</v>
      </c>
      <c r="F2747" t="s">
        <v>3630</v>
      </c>
    </row>
    <row r="2748" spans="1:6" x14ac:dyDescent="0.25">
      <c r="A2748">
        <v>3909203</v>
      </c>
      <c r="B2748" t="s">
        <v>3630</v>
      </c>
      <c r="C2748">
        <v>0</v>
      </c>
      <c r="D2748">
        <v>0</v>
      </c>
      <c r="E2748" t="s">
        <v>3630</v>
      </c>
      <c r="F2748" t="s">
        <v>3630</v>
      </c>
    </row>
    <row r="2749" spans="1:6" x14ac:dyDescent="0.25">
      <c r="A2749">
        <v>3931303</v>
      </c>
      <c r="B2749" t="s">
        <v>3630</v>
      </c>
      <c r="C2749">
        <v>0</v>
      </c>
      <c r="D2749">
        <v>0</v>
      </c>
      <c r="E2749" t="s">
        <v>3630</v>
      </c>
      <c r="F2749" t="s">
        <v>3630</v>
      </c>
    </row>
    <row r="2750" spans="1:6" x14ac:dyDescent="0.25">
      <c r="A2750">
        <v>3929203</v>
      </c>
      <c r="B2750" t="s">
        <v>3630</v>
      </c>
      <c r="C2750">
        <v>0</v>
      </c>
      <c r="D2750">
        <v>0</v>
      </c>
      <c r="E2750" t="s">
        <v>3630</v>
      </c>
      <c r="F2750" t="s">
        <v>3630</v>
      </c>
    </row>
    <row r="2751" spans="1:6" x14ac:dyDescent="0.25">
      <c r="A2751">
        <v>4774103</v>
      </c>
      <c r="B2751" t="s">
        <v>3630</v>
      </c>
      <c r="C2751">
        <v>0</v>
      </c>
      <c r="D2751">
        <v>0</v>
      </c>
      <c r="E2751" t="s">
        <v>3630</v>
      </c>
      <c r="F2751" t="s">
        <v>3630</v>
      </c>
    </row>
    <row r="2752" spans="1:6" x14ac:dyDescent="0.25">
      <c r="A2752">
        <v>4774203</v>
      </c>
      <c r="B2752" t="s">
        <v>3630</v>
      </c>
      <c r="C2752">
        <v>0</v>
      </c>
      <c r="D2752">
        <v>0</v>
      </c>
      <c r="E2752" t="s">
        <v>3630</v>
      </c>
      <c r="F2752" t="s">
        <v>3630</v>
      </c>
    </row>
    <row r="2753" spans="1:6" x14ac:dyDescent="0.25">
      <c r="A2753">
        <v>4805303</v>
      </c>
      <c r="B2753" t="s">
        <v>3630</v>
      </c>
      <c r="C2753">
        <v>0</v>
      </c>
      <c r="D2753">
        <v>0</v>
      </c>
      <c r="E2753" t="s">
        <v>3630</v>
      </c>
      <c r="F2753" t="s">
        <v>3630</v>
      </c>
    </row>
    <row r="2754" spans="1:6" x14ac:dyDescent="0.25">
      <c r="A2754">
        <v>4771303</v>
      </c>
      <c r="B2754" t="s">
        <v>3630</v>
      </c>
      <c r="C2754">
        <v>0</v>
      </c>
      <c r="D2754">
        <v>0</v>
      </c>
      <c r="E2754" t="s">
        <v>3630</v>
      </c>
      <c r="F2754" t="s">
        <v>3630</v>
      </c>
    </row>
    <row r="2755" spans="1:6" x14ac:dyDescent="0.25">
      <c r="A2755">
        <v>3129203</v>
      </c>
      <c r="B2755" t="s">
        <v>3630</v>
      </c>
      <c r="C2755">
        <v>0</v>
      </c>
      <c r="D2755">
        <v>0</v>
      </c>
      <c r="E2755" t="s">
        <v>3630</v>
      </c>
      <c r="F2755" t="s">
        <v>3630</v>
      </c>
    </row>
    <row r="2756" spans="1:6" x14ac:dyDescent="0.25">
      <c r="A2756">
        <v>3135203</v>
      </c>
      <c r="B2756" t="s">
        <v>3630</v>
      </c>
      <c r="C2756">
        <v>0</v>
      </c>
      <c r="D2756">
        <v>0</v>
      </c>
      <c r="E2756" t="s">
        <v>3630</v>
      </c>
      <c r="F2756" t="s">
        <v>3630</v>
      </c>
    </row>
    <row r="2757" spans="1:6" x14ac:dyDescent="0.25">
      <c r="A2757">
        <v>3935203</v>
      </c>
      <c r="B2757" t="s">
        <v>3630</v>
      </c>
      <c r="C2757">
        <v>0</v>
      </c>
      <c r="D2757">
        <v>0</v>
      </c>
      <c r="E2757" t="s">
        <v>3630</v>
      </c>
      <c r="F2757" t="s">
        <v>3630</v>
      </c>
    </row>
    <row r="2758" spans="1:6" x14ac:dyDescent="0.25">
      <c r="A2758">
        <v>3945203</v>
      </c>
      <c r="B2758" t="s">
        <v>3630</v>
      </c>
      <c r="C2758">
        <v>0</v>
      </c>
      <c r="D2758">
        <v>0</v>
      </c>
      <c r="E2758" t="s">
        <v>3630</v>
      </c>
      <c r="F2758" t="s">
        <v>3630</v>
      </c>
    </row>
    <row r="2759" spans="1:6" x14ac:dyDescent="0.25">
      <c r="A2759">
        <v>3937203</v>
      </c>
      <c r="B2759" t="s">
        <v>3630</v>
      </c>
      <c r="C2759">
        <v>0</v>
      </c>
      <c r="D2759">
        <v>0</v>
      </c>
      <c r="E2759" t="s">
        <v>3630</v>
      </c>
      <c r="F2759" t="s">
        <v>3630</v>
      </c>
    </row>
    <row r="2760" spans="1:6" x14ac:dyDescent="0.25">
      <c r="A2760">
        <v>257703</v>
      </c>
      <c r="B2760" t="s">
        <v>3630</v>
      </c>
      <c r="C2760">
        <v>0</v>
      </c>
      <c r="D2760">
        <v>0</v>
      </c>
      <c r="E2760" t="s">
        <v>3630</v>
      </c>
      <c r="F2760" t="s">
        <v>3630</v>
      </c>
    </row>
    <row r="2761" spans="1:6" x14ac:dyDescent="0.25">
      <c r="A2761">
        <v>258703</v>
      </c>
      <c r="B2761" t="s">
        <v>3630</v>
      </c>
      <c r="C2761">
        <v>0</v>
      </c>
      <c r="D2761">
        <v>0</v>
      </c>
      <c r="E2761" t="s">
        <v>3630</v>
      </c>
      <c r="F2761" t="s">
        <v>3630</v>
      </c>
    </row>
    <row r="2762" spans="1:6" x14ac:dyDescent="0.25">
      <c r="A2762">
        <v>238003</v>
      </c>
      <c r="B2762" t="s">
        <v>3630</v>
      </c>
      <c r="C2762">
        <v>0</v>
      </c>
      <c r="D2762">
        <v>0</v>
      </c>
      <c r="E2762" t="s">
        <v>3630</v>
      </c>
      <c r="F2762" t="s">
        <v>3630</v>
      </c>
    </row>
    <row r="2763" spans="1:6" x14ac:dyDescent="0.25">
      <c r="A2763">
        <v>4779303</v>
      </c>
      <c r="B2763" t="s">
        <v>3630</v>
      </c>
      <c r="C2763">
        <v>0</v>
      </c>
      <c r="D2763">
        <v>0</v>
      </c>
      <c r="E2763" t="s">
        <v>3630</v>
      </c>
      <c r="F2763" t="s">
        <v>3630</v>
      </c>
    </row>
    <row r="2764" spans="1:6" x14ac:dyDescent="0.25">
      <c r="A2764">
        <v>4781303</v>
      </c>
      <c r="B2764" t="s">
        <v>3630</v>
      </c>
      <c r="C2764">
        <v>0</v>
      </c>
      <c r="D2764">
        <v>0</v>
      </c>
      <c r="E2764" t="s">
        <v>3630</v>
      </c>
      <c r="F2764" t="s">
        <v>3630</v>
      </c>
    </row>
    <row r="2765" spans="1:6" x14ac:dyDescent="0.25">
      <c r="A2765">
        <v>6293303</v>
      </c>
      <c r="B2765" t="s">
        <v>3630</v>
      </c>
      <c r="C2765">
        <v>0</v>
      </c>
      <c r="D2765">
        <v>0</v>
      </c>
      <c r="E2765" t="s">
        <v>3630</v>
      </c>
      <c r="F2765" t="s">
        <v>3630</v>
      </c>
    </row>
    <row r="2766" spans="1:6" x14ac:dyDescent="0.25">
      <c r="A2766">
        <v>6291603</v>
      </c>
      <c r="B2766" t="s">
        <v>3630</v>
      </c>
      <c r="C2766">
        <v>0</v>
      </c>
      <c r="D2766">
        <v>0</v>
      </c>
      <c r="E2766" t="s">
        <v>3630</v>
      </c>
      <c r="F2766" t="s">
        <v>3630</v>
      </c>
    </row>
    <row r="2767" spans="1:6" x14ac:dyDescent="0.25">
      <c r="A2767">
        <v>6291503</v>
      </c>
      <c r="B2767" t="s">
        <v>3630</v>
      </c>
      <c r="C2767">
        <v>0</v>
      </c>
      <c r="D2767">
        <v>0</v>
      </c>
      <c r="E2767" t="s">
        <v>3630</v>
      </c>
      <c r="F2767" t="s">
        <v>3630</v>
      </c>
    </row>
    <row r="2768" spans="1:6" x14ac:dyDescent="0.25">
      <c r="A2768">
        <v>6291403</v>
      </c>
      <c r="B2768" t="s">
        <v>3630</v>
      </c>
      <c r="C2768">
        <v>0</v>
      </c>
      <c r="D2768">
        <v>0</v>
      </c>
      <c r="E2768" t="s">
        <v>3630</v>
      </c>
      <c r="F2768" t="s">
        <v>3630</v>
      </c>
    </row>
    <row r="2769" spans="1:6" x14ac:dyDescent="0.25">
      <c r="A2769">
        <v>238903</v>
      </c>
      <c r="B2769" t="s">
        <v>3630</v>
      </c>
      <c r="C2769">
        <v>0</v>
      </c>
      <c r="D2769">
        <v>0</v>
      </c>
      <c r="E2769" t="s">
        <v>3630</v>
      </c>
      <c r="F2769" t="s">
        <v>3630</v>
      </c>
    </row>
    <row r="2770" spans="1:6" x14ac:dyDescent="0.25">
      <c r="A2770">
        <v>3886103</v>
      </c>
      <c r="B2770" t="s">
        <v>3630</v>
      </c>
      <c r="C2770">
        <v>0</v>
      </c>
      <c r="D2770">
        <v>0</v>
      </c>
      <c r="E2770" t="s">
        <v>3630</v>
      </c>
      <c r="F2770" t="s">
        <v>3630</v>
      </c>
    </row>
    <row r="2771" spans="1:6" x14ac:dyDescent="0.25">
      <c r="A2771">
        <v>3885203</v>
      </c>
      <c r="B2771" t="s">
        <v>3630</v>
      </c>
      <c r="C2771">
        <v>0</v>
      </c>
      <c r="D2771">
        <v>0</v>
      </c>
      <c r="E2771" t="s">
        <v>3630</v>
      </c>
      <c r="F2771" t="s">
        <v>3630</v>
      </c>
    </row>
    <row r="2772" spans="1:6" x14ac:dyDescent="0.25">
      <c r="A2772">
        <v>3915203</v>
      </c>
      <c r="B2772" t="s">
        <v>3630</v>
      </c>
      <c r="C2772">
        <v>0</v>
      </c>
      <c r="D2772">
        <v>0</v>
      </c>
      <c r="E2772" t="s">
        <v>3630</v>
      </c>
      <c r="F2772" t="s">
        <v>3630</v>
      </c>
    </row>
    <row r="2773" spans="1:6" x14ac:dyDescent="0.25">
      <c r="A2773">
        <v>3927203</v>
      </c>
      <c r="B2773" t="s">
        <v>3630</v>
      </c>
      <c r="C2773">
        <v>0</v>
      </c>
      <c r="D2773">
        <v>0</v>
      </c>
      <c r="E2773" t="s">
        <v>3630</v>
      </c>
      <c r="F2773" t="s">
        <v>3630</v>
      </c>
    </row>
    <row r="2774" spans="1:6" x14ac:dyDescent="0.25">
      <c r="A2774">
        <v>3931203</v>
      </c>
      <c r="B2774" t="s">
        <v>3630</v>
      </c>
      <c r="C2774">
        <v>0</v>
      </c>
      <c r="D2774">
        <v>0</v>
      </c>
      <c r="E2774" t="s">
        <v>3630</v>
      </c>
      <c r="F2774" t="s">
        <v>3630</v>
      </c>
    </row>
    <row r="2775" spans="1:6" x14ac:dyDescent="0.25">
      <c r="A2775">
        <v>3931403</v>
      </c>
      <c r="B2775" t="s">
        <v>3630</v>
      </c>
      <c r="C2775">
        <v>0</v>
      </c>
      <c r="D2775">
        <v>0</v>
      </c>
      <c r="E2775" t="s">
        <v>3630</v>
      </c>
      <c r="F2775" t="s">
        <v>3630</v>
      </c>
    </row>
    <row r="2776" spans="1:6" x14ac:dyDescent="0.25">
      <c r="A2776">
        <v>6291703</v>
      </c>
      <c r="B2776" t="s">
        <v>3630</v>
      </c>
      <c r="C2776">
        <v>0</v>
      </c>
      <c r="D2776">
        <v>0</v>
      </c>
      <c r="E2776" t="s">
        <v>3630</v>
      </c>
      <c r="F2776" t="s">
        <v>3630</v>
      </c>
    </row>
    <row r="2777" spans="1:6" x14ac:dyDescent="0.25">
      <c r="A2777">
        <v>307103</v>
      </c>
      <c r="B2777" t="s">
        <v>3630</v>
      </c>
      <c r="C2777">
        <v>0</v>
      </c>
      <c r="D2777">
        <v>0</v>
      </c>
      <c r="E2777" t="s">
        <v>3630</v>
      </c>
      <c r="F2777" t="s">
        <v>3630</v>
      </c>
    </row>
    <row r="2778" spans="1:6" x14ac:dyDescent="0.25">
      <c r="A2778">
        <v>307503</v>
      </c>
      <c r="B2778" t="s">
        <v>3630</v>
      </c>
      <c r="C2778">
        <v>0</v>
      </c>
      <c r="D2778">
        <v>0</v>
      </c>
      <c r="E2778" t="s">
        <v>3630</v>
      </c>
      <c r="F2778" t="s">
        <v>3630</v>
      </c>
    </row>
    <row r="2779" spans="1:6" x14ac:dyDescent="0.25">
      <c r="A2779">
        <v>307703</v>
      </c>
      <c r="B2779" t="s">
        <v>3630</v>
      </c>
      <c r="C2779">
        <v>0</v>
      </c>
      <c r="D2779">
        <v>0</v>
      </c>
      <c r="E2779" t="s">
        <v>3630</v>
      </c>
      <c r="F2779" t="s">
        <v>3630</v>
      </c>
    </row>
    <row r="2780" spans="1:6" x14ac:dyDescent="0.25">
      <c r="A2780">
        <v>308103</v>
      </c>
      <c r="B2780" t="s">
        <v>3630</v>
      </c>
      <c r="C2780">
        <v>0</v>
      </c>
      <c r="D2780">
        <v>0</v>
      </c>
      <c r="E2780" t="s">
        <v>3630</v>
      </c>
      <c r="F2780" t="s">
        <v>3630</v>
      </c>
    </row>
    <row r="2781" spans="1:6" x14ac:dyDescent="0.25">
      <c r="A2781">
        <v>4789203</v>
      </c>
      <c r="B2781" t="s">
        <v>3630</v>
      </c>
      <c r="C2781">
        <v>0</v>
      </c>
      <c r="D2781">
        <v>0</v>
      </c>
      <c r="E2781" t="s">
        <v>3630</v>
      </c>
      <c r="F2781" t="s">
        <v>3630</v>
      </c>
    </row>
    <row r="2782" spans="1:6" x14ac:dyDescent="0.25">
      <c r="A2782">
        <v>3933203</v>
      </c>
      <c r="B2782" t="s">
        <v>3630</v>
      </c>
      <c r="C2782">
        <v>0</v>
      </c>
      <c r="D2782">
        <v>0</v>
      </c>
      <c r="E2782" t="s">
        <v>3630</v>
      </c>
      <c r="F2782" t="s">
        <v>3630</v>
      </c>
    </row>
    <row r="2783" spans="1:6" x14ac:dyDescent="0.25">
      <c r="A2783">
        <v>3941203</v>
      </c>
      <c r="B2783" t="s">
        <v>3630</v>
      </c>
      <c r="C2783">
        <v>0</v>
      </c>
      <c r="D2783">
        <v>0</v>
      </c>
      <c r="E2783" t="s">
        <v>3630</v>
      </c>
      <c r="F2783" t="s">
        <v>3630</v>
      </c>
    </row>
    <row r="2784" spans="1:6" x14ac:dyDescent="0.25">
      <c r="A2784">
        <v>3951203</v>
      </c>
      <c r="B2784" t="s">
        <v>3630</v>
      </c>
      <c r="C2784">
        <v>0</v>
      </c>
      <c r="D2784">
        <v>0</v>
      </c>
      <c r="E2784" t="s">
        <v>3630</v>
      </c>
      <c r="F2784" t="s">
        <v>3630</v>
      </c>
    </row>
    <row r="2785" spans="1:6" x14ac:dyDescent="0.25">
      <c r="A2785">
        <v>4009203</v>
      </c>
      <c r="B2785" t="s">
        <v>3630</v>
      </c>
      <c r="C2785">
        <v>0</v>
      </c>
      <c r="D2785">
        <v>0</v>
      </c>
      <c r="E2785" t="s">
        <v>3630</v>
      </c>
      <c r="F2785" t="s">
        <v>3630</v>
      </c>
    </row>
    <row r="2786" spans="1:6" x14ac:dyDescent="0.25">
      <c r="A2786">
        <v>3885303</v>
      </c>
      <c r="B2786" t="s">
        <v>3630</v>
      </c>
      <c r="C2786">
        <v>0</v>
      </c>
      <c r="D2786">
        <v>0</v>
      </c>
      <c r="E2786" t="s">
        <v>3630</v>
      </c>
      <c r="F2786" t="s">
        <v>3630</v>
      </c>
    </row>
    <row r="2787" spans="1:6" x14ac:dyDescent="0.25">
      <c r="A2787">
        <v>3885403</v>
      </c>
      <c r="B2787" t="s">
        <v>3630</v>
      </c>
      <c r="C2787">
        <v>0</v>
      </c>
      <c r="D2787">
        <v>0</v>
      </c>
      <c r="E2787" t="s">
        <v>3630</v>
      </c>
      <c r="F2787" t="s">
        <v>3630</v>
      </c>
    </row>
    <row r="2788" spans="1:6" x14ac:dyDescent="0.25">
      <c r="A2788">
        <v>4797203</v>
      </c>
      <c r="B2788" t="s">
        <v>3630</v>
      </c>
      <c r="C2788">
        <v>0</v>
      </c>
      <c r="D2788">
        <v>0</v>
      </c>
      <c r="E2788" t="s">
        <v>3630</v>
      </c>
      <c r="F2788" t="s">
        <v>3630</v>
      </c>
    </row>
    <row r="2789" spans="1:6" x14ac:dyDescent="0.25">
      <c r="A2789">
        <v>4803203</v>
      </c>
      <c r="B2789" t="s">
        <v>3630</v>
      </c>
      <c r="C2789">
        <v>0</v>
      </c>
      <c r="D2789">
        <v>0</v>
      </c>
      <c r="E2789" t="s">
        <v>3630</v>
      </c>
      <c r="F2789" t="s">
        <v>3630</v>
      </c>
    </row>
    <row r="2790" spans="1:6" x14ac:dyDescent="0.25">
      <c r="A2790">
        <v>4807303</v>
      </c>
      <c r="B2790" t="s">
        <v>3630</v>
      </c>
      <c r="C2790">
        <v>0</v>
      </c>
      <c r="D2790">
        <v>0</v>
      </c>
      <c r="E2790" t="s">
        <v>3630</v>
      </c>
      <c r="F2790" t="s">
        <v>3630</v>
      </c>
    </row>
    <row r="2791" spans="1:6" x14ac:dyDescent="0.25">
      <c r="A2791">
        <v>4773403</v>
      </c>
      <c r="B2791" t="s">
        <v>3630</v>
      </c>
      <c r="C2791">
        <v>0</v>
      </c>
      <c r="D2791">
        <v>0</v>
      </c>
      <c r="E2791" t="s">
        <v>3630</v>
      </c>
      <c r="F2791" t="s">
        <v>3630</v>
      </c>
    </row>
    <row r="2792" spans="1:6" x14ac:dyDescent="0.25">
      <c r="A2792">
        <v>4805203</v>
      </c>
      <c r="B2792" t="s">
        <v>3630</v>
      </c>
      <c r="C2792">
        <v>0</v>
      </c>
      <c r="D2792">
        <v>0</v>
      </c>
      <c r="E2792" t="s">
        <v>3630</v>
      </c>
      <c r="F2792" t="s">
        <v>3630</v>
      </c>
    </row>
    <row r="2793" spans="1:6" x14ac:dyDescent="0.25">
      <c r="A2793">
        <v>2155303</v>
      </c>
      <c r="B2793" t="s">
        <v>3630</v>
      </c>
      <c r="C2793">
        <v>0</v>
      </c>
      <c r="D2793">
        <v>0</v>
      </c>
      <c r="E2793" t="s">
        <v>3630</v>
      </c>
      <c r="F2793" t="s">
        <v>3630</v>
      </c>
    </row>
    <row r="2794" spans="1:6" x14ac:dyDescent="0.25">
      <c r="A2794">
        <v>3885503</v>
      </c>
      <c r="B2794" t="s">
        <v>3630</v>
      </c>
      <c r="C2794">
        <v>0</v>
      </c>
      <c r="D2794">
        <v>0</v>
      </c>
      <c r="E2794" t="s">
        <v>3630</v>
      </c>
      <c r="F2794" t="s">
        <v>3630</v>
      </c>
    </row>
    <row r="2795" spans="1:6" x14ac:dyDescent="0.25">
      <c r="A2795">
        <v>3885703</v>
      </c>
      <c r="B2795" t="s">
        <v>3630</v>
      </c>
      <c r="C2795">
        <v>0</v>
      </c>
      <c r="D2795">
        <v>0</v>
      </c>
      <c r="E2795" t="s">
        <v>3630</v>
      </c>
      <c r="F2795" t="s">
        <v>3630</v>
      </c>
    </row>
    <row r="2796" spans="1:6" x14ac:dyDescent="0.25">
      <c r="A2796">
        <v>4773203</v>
      </c>
      <c r="B2796" t="s">
        <v>3630</v>
      </c>
      <c r="C2796">
        <v>0</v>
      </c>
      <c r="D2796">
        <v>0</v>
      </c>
      <c r="E2796" t="s">
        <v>3630</v>
      </c>
      <c r="F2796" t="s">
        <v>3630</v>
      </c>
    </row>
    <row r="2797" spans="1:6" x14ac:dyDescent="0.25">
      <c r="A2797">
        <v>1297403</v>
      </c>
      <c r="B2797" t="s">
        <v>3630</v>
      </c>
      <c r="C2797">
        <v>0</v>
      </c>
      <c r="D2797">
        <v>0</v>
      </c>
      <c r="E2797" t="s">
        <v>3630</v>
      </c>
      <c r="F2797" t="s">
        <v>3630</v>
      </c>
    </row>
    <row r="2798" spans="1:6" x14ac:dyDescent="0.25">
      <c r="A2798">
        <v>100003</v>
      </c>
      <c r="B2798" t="s">
        <v>3630</v>
      </c>
      <c r="C2798">
        <v>0</v>
      </c>
      <c r="D2798">
        <v>0</v>
      </c>
      <c r="E2798" t="s">
        <v>3630</v>
      </c>
      <c r="F2798" t="s">
        <v>3630</v>
      </c>
    </row>
    <row r="2799" spans="1:6" x14ac:dyDescent="0.25">
      <c r="A2799">
        <v>193303</v>
      </c>
      <c r="B2799" t="s">
        <v>3630</v>
      </c>
      <c r="C2799">
        <v>0</v>
      </c>
      <c r="D2799">
        <v>0</v>
      </c>
      <c r="E2799" t="s">
        <v>3630</v>
      </c>
      <c r="F2799" t="s">
        <v>3630</v>
      </c>
    </row>
    <row r="2800" spans="1:6" x14ac:dyDescent="0.25">
      <c r="A2800">
        <v>2315203</v>
      </c>
      <c r="B2800" t="s">
        <v>3630</v>
      </c>
      <c r="C2800">
        <v>0</v>
      </c>
      <c r="D2800">
        <v>0</v>
      </c>
      <c r="E2800" t="s">
        <v>3630</v>
      </c>
      <c r="F2800" t="s">
        <v>3630</v>
      </c>
    </row>
    <row r="2801" spans="1:6" x14ac:dyDescent="0.25">
      <c r="A2801">
        <v>3083203</v>
      </c>
      <c r="B2801" t="s">
        <v>3630</v>
      </c>
      <c r="C2801">
        <v>0</v>
      </c>
      <c r="D2801">
        <v>0</v>
      </c>
      <c r="E2801" t="s">
        <v>3630</v>
      </c>
      <c r="F2801" t="s">
        <v>3630</v>
      </c>
    </row>
    <row r="2802" spans="1:6" x14ac:dyDescent="0.25">
      <c r="A2802">
        <v>1705203</v>
      </c>
      <c r="B2802" t="s">
        <v>3630</v>
      </c>
      <c r="C2802">
        <v>0</v>
      </c>
      <c r="D2802">
        <v>0</v>
      </c>
      <c r="E2802" t="s">
        <v>3630</v>
      </c>
      <c r="F2802" t="s">
        <v>3630</v>
      </c>
    </row>
    <row r="2803" spans="1:6" x14ac:dyDescent="0.25">
      <c r="A2803">
        <v>6292603</v>
      </c>
      <c r="B2803" t="s">
        <v>3630</v>
      </c>
      <c r="C2803">
        <v>0</v>
      </c>
      <c r="D2803">
        <v>0</v>
      </c>
      <c r="E2803" t="s">
        <v>3630</v>
      </c>
      <c r="F2803" t="s">
        <v>3630</v>
      </c>
    </row>
    <row r="2804" spans="1:6" x14ac:dyDescent="0.25">
      <c r="A2804">
        <v>6290503</v>
      </c>
      <c r="B2804" t="s">
        <v>3630</v>
      </c>
      <c r="C2804">
        <v>0</v>
      </c>
      <c r="D2804">
        <v>0</v>
      </c>
      <c r="E2804" t="s">
        <v>3630</v>
      </c>
      <c r="F2804" t="s">
        <v>3630</v>
      </c>
    </row>
    <row r="2805" spans="1:6" x14ac:dyDescent="0.25">
      <c r="A2805">
        <v>6290603</v>
      </c>
      <c r="B2805" t="s">
        <v>3630</v>
      </c>
      <c r="C2805">
        <v>0</v>
      </c>
      <c r="D2805">
        <v>0</v>
      </c>
      <c r="E2805" t="s">
        <v>3630</v>
      </c>
      <c r="F2805" t="s">
        <v>3630</v>
      </c>
    </row>
    <row r="2806" spans="1:6" x14ac:dyDescent="0.25">
      <c r="A2806">
        <v>3935503</v>
      </c>
      <c r="B2806" t="s">
        <v>3630</v>
      </c>
      <c r="C2806">
        <v>0</v>
      </c>
      <c r="D2806">
        <v>0</v>
      </c>
      <c r="E2806" t="s">
        <v>3630</v>
      </c>
      <c r="F2806" t="s">
        <v>3630</v>
      </c>
    </row>
    <row r="2807" spans="1:6" x14ac:dyDescent="0.25">
      <c r="A2807">
        <v>3939203</v>
      </c>
      <c r="B2807" t="s">
        <v>3630</v>
      </c>
      <c r="C2807">
        <v>0</v>
      </c>
      <c r="D2807">
        <v>0</v>
      </c>
      <c r="E2807" t="s">
        <v>3630</v>
      </c>
      <c r="F2807" t="s">
        <v>3630</v>
      </c>
    </row>
    <row r="2808" spans="1:6" x14ac:dyDescent="0.25">
      <c r="A2808">
        <v>3943203</v>
      </c>
      <c r="B2808" t="s">
        <v>3630</v>
      </c>
      <c r="C2808">
        <v>0</v>
      </c>
      <c r="D2808">
        <v>0</v>
      </c>
      <c r="E2808" t="s">
        <v>3630</v>
      </c>
      <c r="F2808" t="s">
        <v>3630</v>
      </c>
    </row>
    <row r="2809" spans="1:6" x14ac:dyDescent="0.25">
      <c r="A2809">
        <v>3949203</v>
      </c>
      <c r="B2809" t="s">
        <v>3630</v>
      </c>
      <c r="C2809">
        <v>0</v>
      </c>
      <c r="D2809">
        <v>0</v>
      </c>
      <c r="E2809" t="s">
        <v>3630</v>
      </c>
      <c r="F2809" t="s">
        <v>3630</v>
      </c>
    </row>
    <row r="2810" spans="1:6" x14ac:dyDescent="0.25">
      <c r="A2810">
        <v>3949303</v>
      </c>
      <c r="B2810" t="s">
        <v>3630</v>
      </c>
      <c r="C2810">
        <v>0</v>
      </c>
      <c r="D2810">
        <v>0</v>
      </c>
      <c r="E2810" t="s">
        <v>3630</v>
      </c>
      <c r="F2810" t="s">
        <v>3630</v>
      </c>
    </row>
    <row r="2811" spans="1:6" x14ac:dyDescent="0.25">
      <c r="A2811">
        <v>3955203</v>
      </c>
      <c r="B2811" t="s">
        <v>3630</v>
      </c>
      <c r="C2811">
        <v>0</v>
      </c>
      <c r="D2811">
        <v>0</v>
      </c>
      <c r="E2811" t="s">
        <v>3630</v>
      </c>
      <c r="F2811" t="s">
        <v>3630</v>
      </c>
    </row>
    <row r="2812" spans="1:6" x14ac:dyDescent="0.25">
      <c r="A2812">
        <v>312703</v>
      </c>
      <c r="B2812" t="s">
        <v>3630</v>
      </c>
      <c r="C2812">
        <v>0</v>
      </c>
      <c r="D2812">
        <v>0</v>
      </c>
      <c r="E2812" t="s">
        <v>3630</v>
      </c>
      <c r="F2812" t="s">
        <v>3630</v>
      </c>
    </row>
    <row r="2813" spans="1:6" x14ac:dyDescent="0.25">
      <c r="A2813">
        <v>314303</v>
      </c>
      <c r="B2813" t="s">
        <v>3630</v>
      </c>
      <c r="C2813">
        <v>0</v>
      </c>
      <c r="D2813">
        <v>0</v>
      </c>
      <c r="E2813" t="s">
        <v>3630</v>
      </c>
      <c r="F2813" t="s">
        <v>3630</v>
      </c>
    </row>
    <row r="2814" spans="1:6" x14ac:dyDescent="0.25">
      <c r="A2814">
        <v>314403</v>
      </c>
      <c r="B2814" t="s">
        <v>3630</v>
      </c>
      <c r="C2814">
        <v>0</v>
      </c>
      <c r="D2814">
        <v>0</v>
      </c>
      <c r="E2814" t="s">
        <v>3630</v>
      </c>
      <c r="F2814" t="s">
        <v>3630</v>
      </c>
    </row>
    <row r="2815" spans="1:6" x14ac:dyDescent="0.25">
      <c r="A2815">
        <v>3041203</v>
      </c>
      <c r="B2815" t="s">
        <v>3630</v>
      </c>
      <c r="C2815">
        <v>0</v>
      </c>
      <c r="D2815">
        <v>0</v>
      </c>
      <c r="E2815" t="s">
        <v>3630</v>
      </c>
      <c r="F2815" t="s">
        <v>3630</v>
      </c>
    </row>
    <row r="2816" spans="1:6" x14ac:dyDescent="0.25">
      <c r="A2816">
        <v>3043203</v>
      </c>
      <c r="B2816" t="s">
        <v>3630</v>
      </c>
      <c r="C2816">
        <v>0</v>
      </c>
      <c r="D2816">
        <v>0</v>
      </c>
      <c r="E2816" t="s">
        <v>3630</v>
      </c>
      <c r="F2816" t="s">
        <v>3630</v>
      </c>
    </row>
    <row r="2817" spans="1:6" x14ac:dyDescent="0.25">
      <c r="A2817">
        <v>3045203</v>
      </c>
      <c r="B2817" t="s">
        <v>3630</v>
      </c>
      <c r="C2817">
        <v>0</v>
      </c>
      <c r="D2817">
        <v>0</v>
      </c>
      <c r="E2817" t="s">
        <v>3630</v>
      </c>
      <c r="F2817" t="s">
        <v>3630</v>
      </c>
    </row>
    <row r="2818" spans="1:6" x14ac:dyDescent="0.25">
      <c r="A2818">
        <v>3057203</v>
      </c>
      <c r="B2818" t="s">
        <v>3630</v>
      </c>
      <c r="C2818">
        <v>0</v>
      </c>
      <c r="D2818">
        <v>0</v>
      </c>
      <c r="E2818" t="s">
        <v>3630</v>
      </c>
      <c r="F2818" t="s">
        <v>3630</v>
      </c>
    </row>
    <row r="2819" spans="1:6" x14ac:dyDescent="0.25">
      <c r="A2819">
        <v>3069203</v>
      </c>
      <c r="B2819" t="s">
        <v>3630</v>
      </c>
      <c r="C2819">
        <v>0</v>
      </c>
      <c r="D2819">
        <v>0</v>
      </c>
      <c r="E2819" t="s">
        <v>3630</v>
      </c>
      <c r="F2819" t="s">
        <v>3630</v>
      </c>
    </row>
    <row r="2820" spans="1:6" x14ac:dyDescent="0.25">
      <c r="A2820">
        <v>3075203</v>
      </c>
      <c r="B2820" t="s">
        <v>3630</v>
      </c>
      <c r="C2820">
        <v>0</v>
      </c>
      <c r="D2820">
        <v>0</v>
      </c>
      <c r="E2820" t="s">
        <v>3630</v>
      </c>
      <c r="F2820" t="s">
        <v>3630</v>
      </c>
    </row>
    <row r="2821" spans="1:6" x14ac:dyDescent="0.25">
      <c r="A2821">
        <v>141403</v>
      </c>
      <c r="B2821" t="s">
        <v>3630</v>
      </c>
      <c r="C2821">
        <v>0</v>
      </c>
      <c r="D2821">
        <v>0</v>
      </c>
      <c r="E2821" t="s">
        <v>3630</v>
      </c>
      <c r="F2821" t="s">
        <v>3630</v>
      </c>
    </row>
    <row r="2822" spans="1:6" x14ac:dyDescent="0.25">
      <c r="A2822">
        <v>145503</v>
      </c>
      <c r="B2822" t="s">
        <v>3630</v>
      </c>
      <c r="C2822">
        <v>0</v>
      </c>
      <c r="D2822">
        <v>0</v>
      </c>
      <c r="E2822" t="s">
        <v>3630</v>
      </c>
      <c r="F2822" t="s">
        <v>3630</v>
      </c>
    </row>
    <row r="2823" spans="1:6" x14ac:dyDescent="0.25">
      <c r="A2823">
        <v>146703</v>
      </c>
      <c r="B2823" t="s">
        <v>3630</v>
      </c>
      <c r="C2823">
        <v>0</v>
      </c>
      <c r="D2823">
        <v>0</v>
      </c>
      <c r="E2823" t="s">
        <v>3630</v>
      </c>
      <c r="F2823" t="s">
        <v>3630</v>
      </c>
    </row>
    <row r="2824" spans="1:6" x14ac:dyDescent="0.25">
      <c r="A2824">
        <v>208103</v>
      </c>
      <c r="B2824" t="s">
        <v>3630</v>
      </c>
      <c r="C2824">
        <v>0</v>
      </c>
      <c r="D2824">
        <v>0</v>
      </c>
      <c r="E2824" t="s">
        <v>3630</v>
      </c>
      <c r="F2824" t="s">
        <v>3630</v>
      </c>
    </row>
    <row r="2825" spans="1:6" x14ac:dyDescent="0.25">
      <c r="A2825">
        <v>208603</v>
      </c>
      <c r="B2825" t="s">
        <v>3630</v>
      </c>
      <c r="C2825">
        <v>0</v>
      </c>
      <c r="D2825">
        <v>0</v>
      </c>
      <c r="E2825" t="s">
        <v>3630</v>
      </c>
      <c r="F2825" t="s">
        <v>3630</v>
      </c>
    </row>
    <row r="2826" spans="1:6" x14ac:dyDescent="0.25">
      <c r="A2826">
        <v>209703</v>
      </c>
      <c r="B2826" t="s">
        <v>3630</v>
      </c>
      <c r="C2826">
        <v>0</v>
      </c>
      <c r="D2826">
        <v>0</v>
      </c>
      <c r="E2826" t="s">
        <v>3630</v>
      </c>
      <c r="F2826" t="s">
        <v>3630</v>
      </c>
    </row>
    <row r="2827" spans="1:6" x14ac:dyDescent="0.25">
      <c r="A2827">
        <v>6296003</v>
      </c>
      <c r="B2827" t="s">
        <v>3630</v>
      </c>
      <c r="C2827">
        <v>0</v>
      </c>
      <c r="D2827">
        <v>0</v>
      </c>
      <c r="E2827" t="s">
        <v>3630</v>
      </c>
      <c r="F2827" t="s">
        <v>3630</v>
      </c>
    </row>
    <row r="2828" spans="1:6" x14ac:dyDescent="0.25">
      <c r="A2828">
        <v>6296103</v>
      </c>
      <c r="B2828" t="s">
        <v>3630</v>
      </c>
      <c r="C2828">
        <v>0</v>
      </c>
      <c r="D2828">
        <v>0</v>
      </c>
      <c r="E2828" t="s">
        <v>3630</v>
      </c>
      <c r="F2828" t="s">
        <v>3630</v>
      </c>
    </row>
    <row r="2829" spans="1:6" x14ac:dyDescent="0.25">
      <c r="A2829">
        <v>6291103</v>
      </c>
      <c r="B2829" t="s">
        <v>3630</v>
      </c>
      <c r="C2829">
        <v>0</v>
      </c>
      <c r="D2829">
        <v>0</v>
      </c>
      <c r="E2829" t="s">
        <v>3630</v>
      </c>
      <c r="F2829" t="s">
        <v>3630</v>
      </c>
    </row>
    <row r="2830" spans="1:6" x14ac:dyDescent="0.25">
      <c r="A2830">
        <v>6292403</v>
      </c>
      <c r="B2830" t="s">
        <v>3630</v>
      </c>
      <c r="C2830">
        <v>0</v>
      </c>
      <c r="D2830">
        <v>0</v>
      </c>
      <c r="E2830" t="s">
        <v>3630</v>
      </c>
      <c r="F2830" t="s">
        <v>3630</v>
      </c>
    </row>
    <row r="2831" spans="1:6" x14ac:dyDescent="0.25">
      <c r="A2831">
        <v>6293103</v>
      </c>
      <c r="B2831" t="s">
        <v>3630</v>
      </c>
      <c r="C2831">
        <v>0</v>
      </c>
      <c r="D2831">
        <v>0</v>
      </c>
      <c r="E2831" t="s">
        <v>3630</v>
      </c>
      <c r="F2831" t="s">
        <v>3630</v>
      </c>
    </row>
    <row r="2832" spans="1:6" x14ac:dyDescent="0.25">
      <c r="A2832">
        <v>6292903</v>
      </c>
      <c r="B2832" t="s">
        <v>3630</v>
      </c>
      <c r="C2832">
        <v>0</v>
      </c>
      <c r="D2832">
        <v>0</v>
      </c>
      <c r="E2832" t="s">
        <v>3630</v>
      </c>
      <c r="F2832" t="s">
        <v>3630</v>
      </c>
    </row>
    <row r="2833" spans="1:6" x14ac:dyDescent="0.25">
      <c r="A2833">
        <v>210303</v>
      </c>
      <c r="B2833" t="s">
        <v>3630</v>
      </c>
      <c r="C2833">
        <v>0</v>
      </c>
      <c r="D2833">
        <v>0</v>
      </c>
      <c r="E2833" t="s">
        <v>3630</v>
      </c>
      <c r="F2833" t="s">
        <v>3630</v>
      </c>
    </row>
    <row r="2834" spans="1:6" x14ac:dyDescent="0.25">
      <c r="A2834">
        <v>224003</v>
      </c>
      <c r="B2834" t="s">
        <v>3630</v>
      </c>
      <c r="C2834">
        <v>0</v>
      </c>
      <c r="D2834">
        <v>0</v>
      </c>
      <c r="E2834" t="s">
        <v>3630</v>
      </c>
      <c r="F2834" t="s">
        <v>3630</v>
      </c>
    </row>
    <row r="2835" spans="1:6" x14ac:dyDescent="0.25">
      <c r="A2835">
        <v>3047203</v>
      </c>
      <c r="B2835" t="s">
        <v>3630</v>
      </c>
      <c r="C2835">
        <v>0</v>
      </c>
      <c r="D2835">
        <v>0</v>
      </c>
      <c r="E2835" t="s">
        <v>3630</v>
      </c>
      <c r="F2835" t="s">
        <v>3630</v>
      </c>
    </row>
    <row r="2836" spans="1:6" x14ac:dyDescent="0.25">
      <c r="A2836">
        <v>3059203</v>
      </c>
      <c r="B2836" t="s">
        <v>3630</v>
      </c>
      <c r="C2836">
        <v>0</v>
      </c>
      <c r="D2836">
        <v>0</v>
      </c>
      <c r="E2836" t="s">
        <v>3630</v>
      </c>
      <c r="F2836" t="s">
        <v>3630</v>
      </c>
    </row>
    <row r="2837" spans="1:6" x14ac:dyDescent="0.25">
      <c r="A2837">
        <v>3061203</v>
      </c>
      <c r="B2837" t="s">
        <v>3630</v>
      </c>
      <c r="C2837">
        <v>0</v>
      </c>
      <c r="D2837">
        <v>0</v>
      </c>
      <c r="E2837" t="s">
        <v>3630</v>
      </c>
      <c r="F2837" t="s">
        <v>3630</v>
      </c>
    </row>
    <row r="2838" spans="1:6" x14ac:dyDescent="0.25">
      <c r="A2838">
        <v>3071203</v>
      </c>
      <c r="B2838" t="s">
        <v>3630</v>
      </c>
      <c r="C2838">
        <v>0</v>
      </c>
      <c r="D2838">
        <v>0</v>
      </c>
      <c r="E2838" t="s">
        <v>3630</v>
      </c>
      <c r="F2838" t="s">
        <v>3630</v>
      </c>
    </row>
    <row r="2839" spans="1:6" x14ac:dyDescent="0.25">
      <c r="A2839">
        <v>3133403</v>
      </c>
      <c r="B2839" t="s">
        <v>3630</v>
      </c>
      <c r="C2839">
        <v>0</v>
      </c>
      <c r="D2839">
        <v>0</v>
      </c>
      <c r="E2839" t="s">
        <v>3630</v>
      </c>
      <c r="F2839" t="s">
        <v>3630</v>
      </c>
    </row>
    <row r="2840" spans="1:6" x14ac:dyDescent="0.25">
      <c r="A2840">
        <v>3123203</v>
      </c>
      <c r="B2840" t="s">
        <v>3630</v>
      </c>
      <c r="C2840">
        <v>0</v>
      </c>
      <c r="D2840">
        <v>0</v>
      </c>
      <c r="E2840" t="s">
        <v>3630</v>
      </c>
      <c r="F2840" t="s">
        <v>3630</v>
      </c>
    </row>
    <row r="2841" spans="1:6" x14ac:dyDescent="0.25">
      <c r="A2841">
        <v>3107203</v>
      </c>
      <c r="B2841" t="s">
        <v>3630</v>
      </c>
      <c r="C2841">
        <v>0</v>
      </c>
      <c r="D2841">
        <v>0</v>
      </c>
      <c r="E2841" t="s">
        <v>3630</v>
      </c>
      <c r="F2841" t="s">
        <v>3630</v>
      </c>
    </row>
    <row r="2842" spans="1:6" x14ac:dyDescent="0.25">
      <c r="A2842">
        <v>3131203</v>
      </c>
      <c r="B2842" t="s">
        <v>3630</v>
      </c>
      <c r="C2842">
        <v>0</v>
      </c>
      <c r="D2842">
        <v>0</v>
      </c>
      <c r="E2842" t="s">
        <v>3630</v>
      </c>
      <c r="F2842" t="s">
        <v>3630</v>
      </c>
    </row>
    <row r="2843" spans="1:6" x14ac:dyDescent="0.25">
      <c r="A2843">
        <v>3885803</v>
      </c>
      <c r="B2843" t="s">
        <v>3630</v>
      </c>
      <c r="C2843">
        <v>0</v>
      </c>
      <c r="D2843">
        <v>0</v>
      </c>
      <c r="E2843" t="s">
        <v>3630</v>
      </c>
      <c r="F2843" t="s">
        <v>3630</v>
      </c>
    </row>
    <row r="2844" spans="1:6" x14ac:dyDescent="0.25">
      <c r="A2844">
        <v>1964303</v>
      </c>
      <c r="B2844" t="s">
        <v>3630</v>
      </c>
      <c r="C2844">
        <v>0</v>
      </c>
      <c r="D2844">
        <v>0</v>
      </c>
      <c r="E2844" t="s">
        <v>3630</v>
      </c>
      <c r="F2844" t="s">
        <v>3630</v>
      </c>
    </row>
    <row r="2845" spans="1:6" x14ac:dyDescent="0.25">
      <c r="A2845">
        <v>6292803</v>
      </c>
      <c r="B2845" t="s">
        <v>3630</v>
      </c>
      <c r="C2845">
        <v>0</v>
      </c>
      <c r="D2845">
        <v>0</v>
      </c>
      <c r="E2845" t="s">
        <v>3630</v>
      </c>
      <c r="F2845" t="s">
        <v>3630</v>
      </c>
    </row>
    <row r="2846" spans="1:6" x14ac:dyDescent="0.25">
      <c r="A2846">
        <v>6293003</v>
      </c>
      <c r="B2846" t="s">
        <v>3630</v>
      </c>
      <c r="C2846">
        <v>0</v>
      </c>
      <c r="D2846">
        <v>0</v>
      </c>
      <c r="E2846" t="s">
        <v>3630</v>
      </c>
      <c r="F2846" t="s">
        <v>3630</v>
      </c>
    </row>
    <row r="2847" spans="1:6" x14ac:dyDescent="0.25">
      <c r="A2847">
        <v>6293203</v>
      </c>
      <c r="B2847" t="s">
        <v>3630</v>
      </c>
      <c r="C2847">
        <v>0</v>
      </c>
      <c r="D2847">
        <v>0</v>
      </c>
      <c r="E2847" t="s">
        <v>3630</v>
      </c>
      <c r="F2847" t="s">
        <v>3630</v>
      </c>
    </row>
    <row r="2848" spans="1:6" x14ac:dyDescent="0.25">
      <c r="A2848">
        <v>303203</v>
      </c>
      <c r="B2848" t="s">
        <v>3630</v>
      </c>
      <c r="C2848">
        <v>0</v>
      </c>
      <c r="D2848">
        <v>0</v>
      </c>
      <c r="E2848" t="s">
        <v>3630</v>
      </c>
      <c r="F2848" t="s">
        <v>3630</v>
      </c>
    </row>
    <row r="2849" spans="1:6" x14ac:dyDescent="0.25">
      <c r="A2849">
        <v>304503</v>
      </c>
      <c r="B2849" t="s">
        <v>3630</v>
      </c>
      <c r="C2849">
        <v>0</v>
      </c>
      <c r="D2849">
        <v>0</v>
      </c>
      <c r="E2849" t="s">
        <v>3630</v>
      </c>
      <c r="F2849" t="s">
        <v>3630</v>
      </c>
    </row>
    <row r="2850" spans="1:6" x14ac:dyDescent="0.25">
      <c r="A2850">
        <v>4799203</v>
      </c>
      <c r="B2850" t="s">
        <v>3630</v>
      </c>
      <c r="C2850">
        <v>0</v>
      </c>
      <c r="D2850">
        <v>0</v>
      </c>
      <c r="E2850" t="s">
        <v>3630</v>
      </c>
      <c r="F2850" t="s">
        <v>3630</v>
      </c>
    </row>
    <row r="2851" spans="1:6" x14ac:dyDescent="0.25">
      <c r="A2851">
        <v>3049203</v>
      </c>
      <c r="B2851" t="s">
        <v>3630</v>
      </c>
      <c r="C2851">
        <v>0</v>
      </c>
      <c r="D2851">
        <v>0</v>
      </c>
      <c r="E2851" t="s">
        <v>3630</v>
      </c>
      <c r="F2851" t="s">
        <v>3630</v>
      </c>
    </row>
    <row r="2852" spans="1:6" x14ac:dyDescent="0.25">
      <c r="A2852">
        <v>3055203</v>
      </c>
      <c r="B2852" t="s">
        <v>3630</v>
      </c>
      <c r="C2852">
        <v>0</v>
      </c>
      <c r="D2852">
        <v>0</v>
      </c>
      <c r="E2852" t="s">
        <v>3630</v>
      </c>
      <c r="F2852" t="s">
        <v>3630</v>
      </c>
    </row>
    <row r="2853" spans="1:6" x14ac:dyDescent="0.25">
      <c r="A2853">
        <v>3105203</v>
      </c>
      <c r="B2853" t="s">
        <v>3630</v>
      </c>
      <c r="C2853">
        <v>0</v>
      </c>
      <c r="D2853">
        <v>0</v>
      </c>
      <c r="E2853" t="s">
        <v>3630</v>
      </c>
      <c r="F2853" t="s">
        <v>3630</v>
      </c>
    </row>
    <row r="2854" spans="1:6" x14ac:dyDescent="0.25">
      <c r="A2854">
        <v>3077203</v>
      </c>
      <c r="B2854" t="s">
        <v>3630</v>
      </c>
      <c r="C2854">
        <v>0</v>
      </c>
      <c r="D2854">
        <v>0</v>
      </c>
      <c r="E2854" t="s">
        <v>3630</v>
      </c>
      <c r="F2854" t="s">
        <v>3630</v>
      </c>
    </row>
    <row r="2855" spans="1:6" x14ac:dyDescent="0.25">
      <c r="A2855">
        <v>3079203</v>
      </c>
      <c r="B2855" t="s">
        <v>3630</v>
      </c>
      <c r="C2855">
        <v>0</v>
      </c>
      <c r="D2855">
        <v>0</v>
      </c>
      <c r="E2855" t="s">
        <v>3630</v>
      </c>
      <c r="F2855" t="s">
        <v>3630</v>
      </c>
    </row>
    <row r="2856" spans="1:6" x14ac:dyDescent="0.25">
      <c r="A2856">
        <v>3081203</v>
      </c>
      <c r="B2856" t="s">
        <v>3630</v>
      </c>
      <c r="C2856">
        <v>0</v>
      </c>
      <c r="D2856">
        <v>0</v>
      </c>
      <c r="E2856" t="s">
        <v>3630</v>
      </c>
      <c r="F2856" t="s">
        <v>3630</v>
      </c>
    </row>
    <row r="2857" spans="1:6" x14ac:dyDescent="0.25">
      <c r="A2857">
        <v>255103</v>
      </c>
      <c r="B2857" t="s">
        <v>3630</v>
      </c>
      <c r="C2857">
        <v>0</v>
      </c>
      <c r="D2857">
        <v>0</v>
      </c>
      <c r="E2857" t="s">
        <v>3630</v>
      </c>
      <c r="F2857" t="s">
        <v>3630</v>
      </c>
    </row>
    <row r="2858" spans="1:6" x14ac:dyDescent="0.25">
      <c r="A2858">
        <v>2524503</v>
      </c>
      <c r="B2858" t="s">
        <v>3630</v>
      </c>
      <c r="C2858">
        <v>0</v>
      </c>
      <c r="D2858">
        <v>0</v>
      </c>
      <c r="E2858" t="s">
        <v>3630</v>
      </c>
      <c r="F2858" t="s">
        <v>3630</v>
      </c>
    </row>
    <row r="2859" spans="1:6" x14ac:dyDescent="0.25">
      <c r="A2859">
        <v>277503</v>
      </c>
      <c r="B2859" t="s">
        <v>3630</v>
      </c>
      <c r="C2859">
        <v>0</v>
      </c>
      <c r="D2859">
        <v>0</v>
      </c>
      <c r="E2859" t="s">
        <v>3630</v>
      </c>
      <c r="F2859" t="s">
        <v>3630</v>
      </c>
    </row>
    <row r="2860" spans="1:6" x14ac:dyDescent="0.25">
      <c r="A2860">
        <v>3885903</v>
      </c>
      <c r="B2860" t="s">
        <v>3630</v>
      </c>
      <c r="C2860">
        <v>0</v>
      </c>
      <c r="D2860">
        <v>0</v>
      </c>
      <c r="E2860" t="s">
        <v>3630</v>
      </c>
      <c r="F2860" t="s">
        <v>3630</v>
      </c>
    </row>
    <row r="2861" spans="1:6" x14ac:dyDescent="0.25">
      <c r="A2861">
        <v>3886203</v>
      </c>
      <c r="B2861" t="s">
        <v>3630</v>
      </c>
      <c r="C2861">
        <v>0</v>
      </c>
      <c r="D2861">
        <v>0</v>
      </c>
      <c r="E2861" t="s">
        <v>3630</v>
      </c>
      <c r="F2861" t="s">
        <v>3630</v>
      </c>
    </row>
    <row r="2862" spans="1:6" x14ac:dyDescent="0.25">
      <c r="A2862">
        <v>3917203</v>
      </c>
      <c r="B2862" t="s">
        <v>3630</v>
      </c>
      <c r="C2862">
        <v>0</v>
      </c>
      <c r="D2862">
        <v>0</v>
      </c>
      <c r="E2862" t="s">
        <v>3630</v>
      </c>
      <c r="F2862" t="s">
        <v>3630</v>
      </c>
    </row>
    <row r="2863" spans="1:6" x14ac:dyDescent="0.25">
      <c r="A2863">
        <v>4805403</v>
      </c>
      <c r="B2863" t="s">
        <v>3630</v>
      </c>
      <c r="C2863">
        <v>0</v>
      </c>
      <c r="D2863">
        <v>0</v>
      </c>
      <c r="E2863" t="s">
        <v>3630</v>
      </c>
      <c r="F2863" t="s">
        <v>3630</v>
      </c>
    </row>
    <row r="2864" spans="1:6" x14ac:dyDescent="0.25">
      <c r="A2864">
        <v>4809203</v>
      </c>
      <c r="B2864" t="s">
        <v>3630</v>
      </c>
      <c r="C2864">
        <v>0</v>
      </c>
      <c r="D2864">
        <v>0</v>
      </c>
      <c r="E2864" t="s">
        <v>3630</v>
      </c>
      <c r="F2864" t="s">
        <v>3630</v>
      </c>
    </row>
    <row r="2865" spans="1:6" x14ac:dyDescent="0.25">
      <c r="A2865">
        <v>122303</v>
      </c>
      <c r="B2865" t="s">
        <v>3630</v>
      </c>
      <c r="C2865">
        <v>0</v>
      </c>
      <c r="D2865">
        <v>0</v>
      </c>
      <c r="E2865" t="s">
        <v>3630</v>
      </c>
      <c r="F2865" t="s">
        <v>3630</v>
      </c>
    </row>
    <row r="2866" spans="1:6" x14ac:dyDescent="0.25">
      <c r="A2866">
        <v>124203</v>
      </c>
      <c r="B2866" t="s">
        <v>3630</v>
      </c>
      <c r="C2866">
        <v>0</v>
      </c>
      <c r="D2866">
        <v>0</v>
      </c>
      <c r="E2866" t="s">
        <v>3630</v>
      </c>
      <c r="F2866" t="s">
        <v>3630</v>
      </c>
    </row>
    <row r="2867" spans="1:6" x14ac:dyDescent="0.25">
      <c r="A2867">
        <v>3093203</v>
      </c>
      <c r="B2867" t="s">
        <v>3630</v>
      </c>
      <c r="C2867">
        <v>0</v>
      </c>
      <c r="D2867">
        <v>0</v>
      </c>
      <c r="E2867" t="s">
        <v>3630</v>
      </c>
      <c r="F2867" t="s">
        <v>3630</v>
      </c>
    </row>
    <row r="2868" spans="1:6" x14ac:dyDescent="0.25">
      <c r="A2868">
        <v>3087203</v>
      </c>
      <c r="B2868" t="s">
        <v>3630</v>
      </c>
      <c r="C2868">
        <v>0</v>
      </c>
      <c r="D2868">
        <v>0</v>
      </c>
      <c r="E2868" t="s">
        <v>3630</v>
      </c>
      <c r="F2868" t="s">
        <v>3630</v>
      </c>
    </row>
    <row r="2869" spans="1:6" x14ac:dyDescent="0.25">
      <c r="A2869">
        <v>3109203</v>
      </c>
      <c r="B2869" t="s">
        <v>3630</v>
      </c>
      <c r="C2869">
        <v>0</v>
      </c>
      <c r="D2869">
        <v>0</v>
      </c>
      <c r="E2869" t="s">
        <v>3630</v>
      </c>
      <c r="F2869" t="s">
        <v>3630</v>
      </c>
    </row>
    <row r="2870" spans="1:6" x14ac:dyDescent="0.25">
      <c r="A2870">
        <v>3099403</v>
      </c>
      <c r="B2870" t="s">
        <v>3630</v>
      </c>
      <c r="C2870">
        <v>0</v>
      </c>
      <c r="D2870">
        <v>0</v>
      </c>
      <c r="E2870" t="s">
        <v>3630</v>
      </c>
      <c r="F2870" t="s">
        <v>3630</v>
      </c>
    </row>
    <row r="2871" spans="1:6" x14ac:dyDescent="0.25">
      <c r="A2871">
        <v>3921203</v>
      </c>
      <c r="B2871" t="s">
        <v>3630</v>
      </c>
      <c r="C2871">
        <v>0</v>
      </c>
      <c r="D2871">
        <v>0</v>
      </c>
      <c r="E2871" t="s">
        <v>3630</v>
      </c>
      <c r="F2871" t="s">
        <v>3630</v>
      </c>
    </row>
    <row r="2872" spans="1:6" x14ac:dyDescent="0.25">
      <c r="A2872">
        <v>3947203</v>
      </c>
      <c r="B2872" t="s">
        <v>3630</v>
      </c>
      <c r="C2872">
        <v>0</v>
      </c>
      <c r="D2872">
        <v>0</v>
      </c>
      <c r="E2872" t="s">
        <v>3630</v>
      </c>
      <c r="F2872" t="s">
        <v>3630</v>
      </c>
    </row>
    <row r="2873" spans="1:6" x14ac:dyDescent="0.25">
      <c r="A2873">
        <v>3935303</v>
      </c>
      <c r="B2873" t="s">
        <v>3630</v>
      </c>
      <c r="C2873">
        <v>0</v>
      </c>
      <c r="D2873">
        <v>0</v>
      </c>
      <c r="E2873" t="s">
        <v>3630</v>
      </c>
      <c r="F2873" t="s">
        <v>3630</v>
      </c>
    </row>
    <row r="2874" spans="1:6" x14ac:dyDescent="0.25">
      <c r="A2874">
        <v>3935403</v>
      </c>
      <c r="B2874" t="s">
        <v>3630</v>
      </c>
      <c r="C2874">
        <v>0</v>
      </c>
      <c r="D2874">
        <v>0</v>
      </c>
      <c r="E2874" t="s">
        <v>3630</v>
      </c>
      <c r="F2874" t="s">
        <v>3630</v>
      </c>
    </row>
    <row r="2875" spans="1:6" x14ac:dyDescent="0.25">
      <c r="A2875">
        <v>4017203</v>
      </c>
      <c r="B2875" t="s">
        <v>3630</v>
      </c>
      <c r="C2875">
        <v>0</v>
      </c>
      <c r="D2875">
        <v>0</v>
      </c>
      <c r="E2875" t="s">
        <v>3630</v>
      </c>
      <c r="F2875" t="s">
        <v>3630</v>
      </c>
    </row>
    <row r="2876" spans="1:6" x14ac:dyDescent="0.25">
      <c r="A2876">
        <v>3919303</v>
      </c>
      <c r="B2876" t="s">
        <v>3630</v>
      </c>
      <c r="C2876">
        <v>0</v>
      </c>
      <c r="D2876">
        <v>0</v>
      </c>
      <c r="E2876" t="s">
        <v>3630</v>
      </c>
      <c r="F2876" t="s">
        <v>3630</v>
      </c>
    </row>
    <row r="2877" spans="1:6" x14ac:dyDescent="0.25">
      <c r="A2877">
        <v>4805503</v>
      </c>
      <c r="B2877" t="s">
        <v>3630</v>
      </c>
      <c r="C2877">
        <v>0</v>
      </c>
      <c r="D2877">
        <v>0</v>
      </c>
      <c r="E2877" t="s">
        <v>3630</v>
      </c>
      <c r="F2877" t="s">
        <v>3630</v>
      </c>
    </row>
    <row r="2878" spans="1:6" x14ac:dyDescent="0.25">
      <c r="A2878">
        <v>4774003</v>
      </c>
      <c r="B2878" t="s">
        <v>3630</v>
      </c>
      <c r="C2878">
        <v>0</v>
      </c>
      <c r="D2878">
        <v>0</v>
      </c>
      <c r="E2878" t="s">
        <v>3630</v>
      </c>
      <c r="F2878" t="s">
        <v>3630</v>
      </c>
    </row>
    <row r="2879" spans="1:6" x14ac:dyDescent="0.25">
      <c r="A2879">
        <v>365103</v>
      </c>
      <c r="B2879" t="s">
        <v>3630</v>
      </c>
      <c r="C2879">
        <v>0</v>
      </c>
      <c r="D2879">
        <v>0</v>
      </c>
      <c r="E2879" t="s">
        <v>3630</v>
      </c>
      <c r="F2879" t="s">
        <v>3630</v>
      </c>
    </row>
    <row r="2880" spans="1:6" x14ac:dyDescent="0.25">
      <c r="A2880">
        <v>356103</v>
      </c>
      <c r="B2880" t="s">
        <v>3630</v>
      </c>
      <c r="C2880">
        <v>0</v>
      </c>
      <c r="D2880">
        <v>0</v>
      </c>
      <c r="E2880" t="s">
        <v>3630</v>
      </c>
      <c r="F2880" t="s">
        <v>3630</v>
      </c>
    </row>
    <row r="2881" spans="1:6" x14ac:dyDescent="0.25">
      <c r="A2881">
        <v>357003</v>
      </c>
      <c r="B2881" t="s">
        <v>3630</v>
      </c>
      <c r="C2881">
        <v>0</v>
      </c>
      <c r="D2881">
        <v>0</v>
      </c>
      <c r="E2881" t="s">
        <v>3630</v>
      </c>
      <c r="F2881" t="s">
        <v>3630</v>
      </c>
    </row>
    <row r="2882" spans="1:6" x14ac:dyDescent="0.25">
      <c r="A2882">
        <v>90003</v>
      </c>
      <c r="B2882" t="s">
        <v>3630</v>
      </c>
      <c r="C2882">
        <v>0</v>
      </c>
      <c r="D2882">
        <v>0</v>
      </c>
      <c r="E2882" t="s">
        <v>3630</v>
      </c>
      <c r="F2882" t="s">
        <v>3630</v>
      </c>
    </row>
    <row r="2883" spans="1:6" x14ac:dyDescent="0.25">
      <c r="A2883">
        <v>4019203</v>
      </c>
      <c r="B2883" t="s">
        <v>3630</v>
      </c>
      <c r="C2883">
        <v>0</v>
      </c>
      <c r="D2883">
        <v>0</v>
      </c>
      <c r="E2883" t="s">
        <v>3630</v>
      </c>
      <c r="F2883" t="s">
        <v>3630</v>
      </c>
    </row>
    <row r="2884" spans="1:6" x14ac:dyDescent="0.25">
      <c r="A2884">
        <v>240003</v>
      </c>
      <c r="B2884" t="s">
        <v>3630</v>
      </c>
      <c r="C2884">
        <v>0</v>
      </c>
      <c r="D2884">
        <v>0</v>
      </c>
      <c r="E2884" t="s">
        <v>3630</v>
      </c>
      <c r="F2884" t="s">
        <v>3630</v>
      </c>
    </row>
    <row r="2885" spans="1:6" x14ac:dyDescent="0.25">
      <c r="A2885">
        <v>273103</v>
      </c>
      <c r="B2885" t="s">
        <v>3630</v>
      </c>
      <c r="C2885">
        <v>0</v>
      </c>
      <c r="D2885">
        <v>0</v>
      </c>
      <c r="E2885" t="s">
        <v>3630</v>
      </c>
      <c r="F2885" t="s">
        <v>3630</v>
      </c>
    </row>
    <row r="2886" spans="1:6" x14ac:dyDescent="0.25">
      <c r="A2886">
        <v>274203</v>
      </c>
      <c r="B2886" t="s">
        <v>3630</v>
      </c>
      <c r="C2886">
        <v>0</v>
      </c>
      <c r="D2886">
        <v>0</v>
      </c>
      <c r="E2886" t="s">
        <v>3630</v>
      </c>
      <c r="F2886" t="s">
        <v>3630</v>
      </c>
    </row>
    <row r="2887" spans="1:6" x14ac:dyDescent="0.25">
      <c r="A2887">
        <v>4397303</v>
      </c>
      <c r="B2887" t="s">
        <v>3630</v>
      </c>
      <c r="C2887">
        <v>0</v>
      </c>
      <c r="D2887">
        <v>0</v>
      </c>
      <c r="E2887" t="s">
        <v>3630</v>
      </c>
      <c r="F2887" t="s">
        <v>3630</v>
      </c>
    </row>
    <row r="2888" spans="1:6" x14ac:dyDescent="0.25">
      <c r="A2888">
        <v>4403203</v>
      </c>
      <c r="B2888" t="s">
        <v>3630</v>
      </c>
      <c r="C2888">
        <v>0</v>
      </c>
      <c r="D2888">
        <v>0</v>
      </c>
      <c r="E2888" t="s">
        <v>3630</v>
      </c>
      <c r="F2888" t="s">
        <v>3630</v>
      </c>
    </row>
    <row r="2889" spans="1:6" x14ac:dyDescent="0.25">
      <c r="A2889">
        <v>158703</v>
      </c>
      <c r="B2889" t="s">
        <v>3630</v>
      </c>
      <c r="C2889">
        <v>0</v>
      </c>
      <c r="D2889">
        <v>0</v>
      </c>
      <c r="E2889" t="s">
        <v>3630</v>
      </c>
      <c r="F2889" t="s">
        <v>3630</v>
      </c>
    </row>
    <row r="2890" spans="1:6" x14ac:dyDescent="0.25">
      <c r="A2890">
        <v>358503</v>
      </c>
      <c r="B2890" t="s">
        <v>3630</v>
      </c>
      <c r="C2890">
        <v>0</v>
      </c>
      <c r="D2890">
        <v>0</v>
      </c>
      <c r="E2890" t="s">
        <v>3630</v>
      </c>
      <c r="F2890" t="s">
        <v>3630</v>
      </c>
    </row>
    <row r="2891" spans="1:6" x14ac:dyDescent="0.25">
      <c r="A2891">
        <v>169103</v>
      </c>
      <c r="B2891" t="s">
        <v>3630</v>
      </c>
      <c r="C2891">
        <v>0</v>
      </c>
      <c r="D2891">
        <v>0</v>
      </c>
      <c r="E2891" t="s">
        <v>3630</v>
      </c>
      <c r="F2891" t="s">
        <v>3630</v>
      </c>
    </row>
    <row r="2892" spans="1:6" x14ac:dyDescent="0.25">
      <c r="A2892">
        <v>169203</v>
      </c>
      <c r="B2892" t="s">
        <v>3630</v>
      </c>
      <c r="C2892">
        <v>0</v>
      </c>
      <c r="D2892">
        <v>0</v>
      </c>
      <c r="E2892" t="s">
        <v>3630</v>
      </c>
      <c r="F2892" t="s">
        <v>3630</v>
      </c>
    </row>
    <row r="2893" spans="1:6" x14ac:dyDescent="0.25">
      <c r="A2893">
        <v>165203</v>
      </c>
      <c r="B2893" t="s">
        <v>3630</v>
      </c>
      <c r="C2893">
        <v>0</v>
      </c>
      <c r="D2893">
        <v>0</v>
      </c>
      <c r="E2893" t="s">
        <v>3630</v>
      </c>
      <c r="F2893" t="s">
        <v>3630</v>
      </c>
    </row>
    <row r="2894" spans="1:6" x14ac:dyDescent="0.25">
      <c r="A2894">
        <v>535703</v>
      </c>
      <c r="B2894" t="s">
        <v>3630</v>
      </c>
      <c r="C2894">
        <v>0</v>
      </c>
      <c r="D2894">
        <v>0</v>
      </c>
      <c r="E2894" t="s">
        <v>3630</v>
      </c>
      <c r="F2894" t="s">
        <v>3630</v>
      </c>
    </row>
    <row r="2895" spans="1:6" x14ac:dyDescent="0.25">
      <c r="A2895">
        <v>4405303</v>
      </c>
      <c r="B2895" t="s">
        <v>3630</v>
      </c>
      <c r="C2895">
        <v>0</v>
      </c>
      <c r="D2895">
        <v>0</v>
      </c>
      <c r="E2895" t="s">
        <v>3630</v>
      </c>
      <c r="F2895" t="s">
        <v>3630</v>
      </c>
    </row>
    <row r="2896" spans="1:6" x14ac:dyDescent="0.25">
      <c r="A2896">
        <v>4397803</v>
      </c>
      <c r="B2896" t="s">
        <v>3630</v>
      </c>
      <c r="C2896">
        <v>0</v>
      </c>
      <c r="D2896">
        <v>0</v>
      </c>
      <c r="E2896" t="s">
        <v>3630</v>
      </c>
      <c r="F2896" t="s">
        <v>3630</v>
      </c>
    </row>
    <row r="2897" spans="1:6" x14ac:dyDescent="0.25">
      <c r="A2897">
        <v>4399603</v>
      </c>
      <c r="B2897" t="s">
        <v>3630</v>
      </c>
      <c r="C2897">
        <v>0</v>
      </c>
      <c r="D2897">
        <v>0</v>
      </c>
      <c r="E2897" t="s">
        <v>3630</v>
      </c>
      <c r="F2897" t="s">
        <v>3630</v>
      </c>
    </row>
    <row r="2898" spans="1:6" x14ac:dyDescent="0.25">
      <c r="A2898">
        <v>4399703</v>
      </c>
      <c r="B2898" t="s">
        <v>3630</v>
      </c>
      <c r="C2898">
        <v>0</v>
      </c>
      <c r="D2898">
        <v>0</v>
      </c>
      <c r="E2898" t="s">
        <v>3630</v>
      </c>
      <c r="F2898" t="s">
        <v>3630</v>
      </c>
    </row>
    <row r="2899" spans="1:6" x14ac:dyDescent="0.25">
      <c r="A2899">
        <v>4399503</v>
      </c>
      <c r="B2899" t="s">
        <v>3630</v>
      </c>
      <c r="C2899">
        <v>0</v>
      </c>
      <c r="D2899">
        <v>0</v>
      </c>
      <c r="E2899" t="s">
        <v>3630</v>
      </c>
      <c r="F2899" t="s">
        <v>3630</v>
      </c>
    </row>
    <row r="2900" spans="1:6" x14ac:dyDescent="0.25">
      <c r="A2900">
        <v>4397503</v>
      </c>
      <c r="B2900" t="s">
        <v>3630</v>
      </c>
      <c r="C2900">
        <v>0</v>
      </c>
      <c r="D2900">
        <v>0</v>
      </c>
      <c r="E2900" t="s">
        <v>3630</v>
      </c>
      <c r="F2900" t="s">
        <v>3630</v>
      </c>
    </row>
    <row r="2901" spans="1:6" x14ac:dyDescent="0.25">
      <c r="A2901">
        <v>536703</v>
      </c>
      <c r="B2901" t="s">
        <v>3630</v>
      </c>
      <c r="C2901">
        <v>0</v>
      </c>
      <c r="D2901">
        <v>0</v>
      </c>
      <c r="E2901" t="s">
        <v>3630</v>
      </c>
      <c r="F2901" t="s">
        <v>3630</v>
      </c>
    </row>
    <row r="2902" spans="1:6" x14ac:dyDescent="0.25">
      <c r="A2902">
        <v>537103</v>
      </c>
      <c r="B2902" t="s">
        <v>3630</v>
      </c>
      <c r="C2902">
        <v>0</v>
      </c>
      <c r="D2902">
        <v>0</v>
      </c>
      <c r="E2902" t="s">
        <v>3630</v>
      </c>
      <c r="F2902" t="s">
        <v>3630</v>
      </c>
    </row>
    <row r="2903" spans="1:6" x14ac:dyDescent="0.25">
      <c r="A2903">
        <v>534503</v>
      </c>
      <c r="B2903" t="s">
        <v>3630</v>
      </c>
      <c r="C2903">
        <v>0</v>
      </c>
      <c r="D2903">
        <v>0</v>
      </c>
      <c r="E2903" t="s">
        <v>3630</v>
      </c>
      <c r="F2903" t="s">
        <v>3630</v>
      </c>
    </row>
    <row r="2904" spans="1:6" x14ac:dyDescent="0.25">
      <c r="A2904">
        <v>113303</v>
      </c>
      <c r="B2904" t="s">
        <v>3630</v>
      </c>
      <c r="C2904">
        <v>0</v>
      </c>
      <c r="D2904">
        <v>0</v>
      </c>
      <c r="E2904" t="s">
        <v>3630</v>
      </c>
      <c r="F2904" t="s">
        <v>3630</v>
      </c>
    </row>
    <row r="2905" spans="1:6" x14ac:dyDescent="0.25">
      <c r="A2905">
        <v>166203</v>
      </c>
      <c r="B2905" t="s">
        <v>3630</v>
      </c>
      <c r="C2905">
        <v>0</v>
      </c>
      <c r="D2905">
        <v>0</v>
      </c>
      <c r="E2905" t="s">
        <v>3630</v>
      </c>
      <c r="F2905" t="s">
        <v>3630</v>
      </c>
    </row>
    <row r="2906" spans="1:6" x14ac:dyDescent="0.25">
      <c r="A2906">
        <v>150203</v>
      </c>
      <c r="B2906" t="s">
        <v>3630</v>
      </c>
      <c r="C2906">
        <v>0</v>
      </c>
      <c r="D2906">
        <v>0</v>
      </c>
      <c r="E2906" t="s">
        <v>3630</v>
      </c>
      <c r="F2906" t="s">
        <v>3630</v>
      </c>
    </row>
    <row r="2907" spans="1:6" x14ac:dyDescent="0.25">
      <c r="A2907">
        <v>4779203</v>
      </c>
      <c r="B2907" t="s">
        <v>3630</v>
      </c>
      <c r="C2907">
        <v>0</v>
      </c>
      <c r="D2907">
        <v>0</v>
      </c>
      <c r="E2907" t="s">
        <v>3630</v>
      </c>
      <c r="F2907" t="s">
        <v>3630</v>
      </c>
    </row>
    <row r="2908" spans="1:6" x14ac:dyDescent="0.25">
      <c r="A2908">
        <v>4399403</v>
      </c>
      <c r="B2908" t="s">
        <v>3630</v>
      </c>
      <c r="C2908">
        <v>0</v>
      </c>
      <c r="D2908">
        <v>0</v>
      </c>
      <c r="E2908" t="s">
        <v>3630</v>
      </c>
      <c r="F2908" t="s">
        <v>3630</v>
      </c>
    </row>
    <row r="2909" spans="1:6" x14ac:dyDescent="0.25">
      <c r="A2909">
        <v>4397703</v>
      </c>
      <c r="B2909" t="s">
        <v>3630</v>
      </c>
      <c r="C2909">
        <v>0</v>
      </c>
      <c r="D2909">
        <v>0</v>
      </c>
      <c r="E2909" t="s">
        <v>3630</v>
      </c>
      <c r="F2909" t="s">
        <v>3630</v>
      </c>
    </row>
    <row r="2910" spans="1:6" x14ac:dyDescent="0.25">
      <c r="A2910">
        <v>120303</v>
      </c>
      <c r="B2910" t="s">
        <v>3630</v>
      </c>
      <c r="C2910">
        <v>0</v>
      </c>
      <c r="D2910">
        <v>0</v>
      </c>
      <c r="E2910" t="s">
        <v>3630</v>
      </c>
      <c r="F2910" t="s">
        <v>3630</v>
      </c>
    </row>
    <row r="2911" spans="1:6" x14ac:dyDescent="0.25">
      <c r="A2911">
        <v>4769203</v>
      </c>
      <c r="B2911" t="s">
        <v>3630</v>
      </c>
      <c r="C2911">
        <v>0</v>
      </c>
      <c r="D2911">
        <v>0</v>
      </c>
      <c r="E2911" t="s">
        <v>3630</v>
      </c>
      <c r="F2911" t="s">
        <v>3630</v>
      </c>
    </row>
    <row r="2912" spans="1:6" x14ac:dyDescent="0.25">
      <c r="A2912">
        <v>4769303</v>
      </c>
      <c r="B2912" t="s">
        <v>3630</v>
      </c>
      <c r="C2912">
        <v>0</v>
      </c>
      <c r="D2912">
        <v>0</v>
      </c>
      <c r="E2912" t="s">
        <v>3630</v>
      </c>
      <c r="F2912" t="s">
        <v>3630</v>
      </c>
    </row>
    <row r="2913" spans="1:6" x14ac:dyDescent="0.25">
      <c r="A2913">
        <v>939203</v>
      </c>
      <c r="B2913" t="s">
        <v>3630</v>
      </c>
      <c r="C2913">
        <v>0</v>
      </c>
      <c r="D2913">
        <v>0</v>
      </c>
      <c r="E2913" t="s">
        <v>3630</v>
      </c>
      <c r="F2913" t="s">
        <v>3630</v>
      </c>
    </row>
    <row r="2914" spans="1:6" x14ac:dyDescent="0.25">
      <c r="A2914">
        <v>107703</v>
      </c>
      <c r="B2914" t="s">
        <v>3630</v>
      </c>
      <c r="C2914">
        <v>0</v>
      </c>
      <c r="D2914">
        <v>0</v>
      </c>
      <c r="E2914" t="s">
        <v>3630</v>
      </c>
      <c r="F2914" t="s">
        <v>3630</v>
      </c>
    </row>
    <row r="2915" spans="1:6" x14ac:dyDescent="0.25">
      <c r="A2915">
        <v>649903</v>
      </c>
      <c r="B2915" t="s">
        <v>3630</v>
      </c>
      <c r="C2915">
        <v>0</v>
      </c>
      <c r="D2915">
        <v>0</v>
      </c>
      <c r="E2915" t="s">
        <v>3630</v>
      </c>
      <c r="F2915" t="s">
        <v>3630</v>
      </c>
    </row>
    <row r="2916" spans="1:6" x14ac:dyDescent="0.25">
      <c r="A2916">
        <v>143403</v>
      </c>
      <c r="B2916" t="s">
        <v>3630</v>
      </c>
      <c r="C2916">
        <v>0</v>
      </c>
      <c r="D2916">
        <v>0</v>
      </c>
      <c r="E2916" t="s">
        <v>3630</v>
      </c>
      <c r="F2916" t="s">
        <v>3630</v>
      </c>
    </row>
    <row r="2917" spans="1:6" x14ac:dyDescent="0.25">
      <c r="A2917">
        <v>969203</v>
      </c>
      <c r="B2917" t="s">
        <v>3630</v>
      </c>
      <c r="C2917">
        <v>0</v>
      </c>
      <c r="D2917">
        <v>0</v>
      </c>
      <c r="E2917" t="s">
        <v>3630</v>
      </c>
      <c r="F2917" t="s">
        <v>3630</v>
      </c>
    </row>
    <row r="2918" spans="1:6" x14ac:dyDescent="0.25">
      <c r="A2918">
        <v>953203</v>
      </c>
      <c r="B2918" t="s">
        <v>3630</v>
      </c>
      <c r="C2918">
        <v>0</v>
      </c>
      <c r="D2918">
        <v>0</v>
      </c>
      <c r="E2918" t="s">
        <v>3630</v>
      </c>
      <c r="F2918" t="s">
        <v>3630</v>
      </c>
    </row>
    <row r="2919" spans="1:6" x14ac:dyDescent="0.25">
      <c r="A2919">
        <v>4771403</v>
      </c>
      <c r="B2919" t="s">
        <v>3630</v>
      </c>
      <c r="C2919">
        <v>0</v>
      </c>
      <c r="D2919">
        <v>0</v>
      </c>
      <c r="E2919" t="s">
        <v>3630</v>
      </c>
      <c r="F2919" t="s">
        <v>3630</v>
      </c>
    </row>
    <row r="2920" spans="1:6" x14ac:dyDescent="0.25">
      <c r="A2920">
        <v>4773603</v>
      </c>
      <c r="B2920" t="s">
        <v>3630</v>
      </c>
      <c r="C2920">
        <v>0</v>
      </c>
      <c r="D2920">
        <v>0</v>
      </c>
      <c r="E2920" t="s">
        <v>3630</v>
      </c>
      <c r="F2920" t="s">
        <v>3630</v>
      </c>
    </row>
    <row r="2921" spans="1:6" x14ac:dyDescent="0.25">
      <c r="A2921">
        <v>4783603</v>
      </c>
      <c r="B2921" t="s">
        <v>3630</v>
      </c>
      <c r="C2921">
        <v>0</v>
      </c>
      <c r="D2921">
        <v>0</v>
      </c>
      <c r="E2921" t="s">
        <v>3630</v>
      </c>
      <c r="F2921" t="s">
        <v>3630</v>
      </c>
    </row>
    <row r="2922" spans="1:6" x14ac:dyDescent="0.25">
      <c r="A2922">
        <v>4785203</v>
      </c>
      <c r="B2922" t="s">
        <v>3630</v>
      </c>
      <c r="C2922">
        <v>0</v>
      </c>
      <c r="D2922">
        <v>0</v>
      </c>
      <c r="E2922" t="s">
        <v>3630</v>
      </c>
      <c r="F2922" t="s">
        <v>3630</v>
      </c>
    </row>
    <row r="2923" spans="1:6" x14ac:dyDescent="0.25">
      <c r="A2923">
        <v>4773903</v>
      </c>
      <c r="B2923" t="s">
        <v>3630</v>
      </c>
      <c r="C2923">
        <v>0</v>
      </c>
      <c r="D2923">
        <v>0</v>
      </c>
      <c r="E2923" t="s">
        <v>3630</v>
      </c>
      <c r="F2923" t="s">
        <v>3630</v>
      </c>
    </row>
    <row r="2924" spans="1:6" x14ac:dyDescent="0.25">
      <c r="A2924">
        <v>4807203</v>
      </c>
      <c r="B2924" t="s">
        <v>3630</v>
      </c>
      <c r="C2924">
        <v>0</v>
      </c>
      <c r="D2924">
        <v>0</v>
      </c>
      <c r="E2924" t="s">
        <v>3630</v>
      </c>
      <c r="F2924" t="s">
        <v>3630</v>
      </c>
    </row>
    <row r="2925" spans="1:6" x14ac:dyDescent="0.25">
      <c r="A2925">
        <v>955203</v>
      </c>
      <c r="B2925" t="s">
        <v>3630</v>
      </c>
      <c r="C2925">
        <v>0</v>
      </c>
      <c r="D2925">
        <v>0</v>
      </c>
      <c r="E2925" t="s">
        <v>3630</v>
      </c>
      <c r="F2925" t="s">
        <v>3630</v>
      </c>
    </row>
    <row r="2926" spans="1:6" x14ac:dyDescent="0.25">
      <c r="A2926">
        <v>95303</v>
      </c>
      <c r="B2926" t="s">
        <v>3630</v>
      </c>
      <c r="C2926">
        <v>0</v>
      </c>
      <c r="D2926">
        <v>0</v>
      </c>
      <c r="E2926" t="s">
        <v>3630</v>
      </c>
      <c r="F2926" t="s">
        <v>3630</v>
      </c>
    </row>
    <row r="2927" spans="1:6" x14ac:dyDescent="0.25">
      <c r="A2927">
        <v>96603</v>
      </c>
      <c r="B2927" t="s">
        <v>3630</v>
      </c>
      <c r="C2927">
        <v>0</v>
      </c>
      <c r="D2927">
        <v>0</v>
      </c>
      <c r="E2927" t="s">
        <v>3630</v>
      </c>
      <c r="F2927" t="s">
        <v>3630</v>
      </c>
    </row>
    <row r="2928" spans="1:6" x14ac:dyDescent="0.25">
      <c r="A2928">
        <v>157803</v>
      </c>
      <c r="B2928" t="s">
        <v>3630</v>
      </c>
      <c r="C2928">
        <v>0</v>
      </c>
      <c r="D2928">
        <v>0</v>
      </c>
      <c r="E2928" t="s">
        <v>3630</v>
      </c>
      <c r="F2928" t="s">
        <v>3630</v>
      </c>
    </row>
    <row r="2929" spans="1:6" x14ac:dyDescent="0.25">
      <c r="A2929">
        <v>188503</v>
      </c>
      <c r="B2929" t="s">
        <v>3630</v>
      </c>
      <c r="C2929">
        <v>0</v>
      </c>
      <c r="D2929">
        <v>0</v>
      </c>
      <c r="E2929" t="s">
        <v>3630</v>
      </c>
      <c r="F2929" t="s">
        <v>3630</v>
      </c>
    </row>
    <row r="2930" spans="1:6" x14ac:dyDescent="0.25">
      <c r="A2930">
        <v>189303</v>
      </c>
      <c r="B2930" t="s">
        <v>3630</v>
      </c>
      <c r="C2930">
        <v>0</v>
      </c>
      <c r="D2930">
        <v>0</v>
      </c>
      <c r="E2930" t="s">
        <v>3630</v>
      </c>
      <c r="F2930" t="s">
        <v>3630</v>
      </c>
    </row>
    <row r="2931" spans="1:6" x14ac:dyDescent="0.25">
      <c r="A2931">
        <v>6292503</v>
      </c>
      <c r="B2931" t="s">
        <v>3630</v>
      </c>
      <c r="C2931">
        <v>0</v>
      </c>
      <c r="D2931">
        <v>0</v>
      </c>
      <c r="E2931" t="s">
        <v>3630</v>
      </c>
      <c r="F2931" t="s">
        <v>3630</v>
      </c>
    </row>
    <row r="2932" spans="1:6" x14ac:dyDescent="0.25">
      <c r="A2932">
        <v>4773703</v>
      </c>
      <c r="B2932" t="s">
        <v>3630</v>
      </c>
      <c r="C2932">
        <v>0</v>
      </c>
      <c r="D2932">
        <v>0</v>
      </c>
      <c r="E2932" t="s">
        <v>3630</v>
      </c>
      <c r="F2932" t="s">
        <v>3630</v>
      </c>
    </row>
    <row r="2933" spans="1:6" x14ac:dyDescent="0.25">
      <c r="A2933">
        <v>4801203</v>
      </c>
      <c r="B2933" t="s">
        <v>3630</v>
      </c>
      <c r="C2933">
        <v>0</v>
      </c>
      <c r="D2933">
        <v>0</v>
      </c>
      <c r="E2933" t="s">
        <v>3630</v>
      </c>
      <c r="F2933" t="s">
        <v>3630</v>
      </c>
    </row>
    <row r="2934" spans="1:6" x14ac:dyDescent="0.25">
      <c r="A2934">
        <v>4783303</v>
      </c>
      <c r="B2934" t="s">
        <v>3630</v>
      </c>
      <c r="C2934">
        <v>0</v>
      </c>
      <c r="D2934">
        <v>0</v>
      </c>
      <c r="E2934" t="s">
        <v>3630</v>
      </c>
      <c r="F2934" t="s">
        <v>3630</v>
      </c>
    </row>
    <row r="2935" spans="1:6" x14ac:dyDescent="0.25">
      <c r="A2935">
        <v>4789303</v>
      </c>
      <c r="B2935" t="s">
        <v>3630</v>
      </c>
      <c r="C2935">
        <v>0</v>
      </c>
      <c r="D2935">
        <v>0</v>
      </c>
      <c r="E2935" t="s">
        <v>3630</v>
      </c>
      <c r="F2935" t="s">
        <v>3630</v>
      </c>
    </row>
    <row r="2936" spans="1:6" x14ac:dyDescent="0.25">
      <c r="A2936">
        <v>4773803</v>
      </c>
      <c r="B2936" t="s">
        <v>3630</v>
      </c>
      <c r="C2936">
        <v>0</v>
      </c>
      <c r="D2936">
        <v>0</v>
      </c>
      <c r="E2936" t="s">
        <v>3630</v>
      </c>
      <c r="F2936" t="s">
        <v>3630</v>
      </c>
    </row>
    <row r="2937" spans="1:6" x14ac:dyDescent="0.25">
      <c r="A2937">
        <v>4781203</v>
      </c>
      <c r="B2937" t="s">
        <v>3630</v>
      </c>
      <c r="C2937">
        <v>0</v>
      </c>
      <c r="D2937">
        <v>0</v>
      </c>
      <c r="E2937" t="s">
        <v>3630</v>
      </c>
      <c r="F2937" t="s">
        <v>3630</v>
      </c>
    </row>
    <row r="2938" spans="1:6" x14ac:dyDescent="0.25">
      <c r="A2938">
        <v>4787203</v>
      </c>
      <c r="B2938" t="s">
        <v>3630</v>
      </c>
      <c r="C2938">
        <v>0</v>
      </c>
      <c r="D2938">
        <v>0</v>
      </c>
      <c r="E2938" t="s">
        <v>3630</v>
      </c>
      <c r="F2938" t="s">
        <v>3630</v>
      </c>
    </row>
    <row r="2939" spans="1:6" x14ac:dyDescent="0.25">
      <c r="A2939">
        <v>6290803</v>
      </c>
      <c r="B2939" t="s">
        <v>3630</v>
      </c>
      <c r="C2939">
        <v>0</v>
      </c>
      <c r="D2939">
        <v>0</v>
      </c>
      <c r="E2939" t="s">
        <v>3630</v>
      </c>
      <c r="F2939" t="s">
        <v>3630</v>
      </c>
    </row>
    <row r="2940" spans="1:6" x14ac:dyDescent="0.25">
      <c r="A2940">
        <v>6290903</v>
      </c>
      <c r="B2940" t="s">
        <v>3630</v>
      </c>
      <c r="C2940">
        <v>0</v>
      </c>
      <c r="D2940">
        <v>0</v>
      </c>
      <c r="E2940" t="s">
        <v>3630</v>
      </c>
      <c r="F2940" t="s">
        <v>3630</v>
      </c>
    </row>
    <row r="2941" spans="1:6" x14ac:dyDescent="0.25">
      <c r="A2941">
        <v>6292703</v>
      </c>
      <c r="B2941" t="s">
        <v>3630</v>
      </c>
      <c r="C2941">
        <v>0</v>
      </c>
      <c r="D2941">
        <v>0</v>
      </c>
      <c r="E2941" t="s">
        <v>3630</v>
      </c>
      <c r="F2941" t="s">
        <v>3630</v>
      </c>
    </row>
    <row r="2942" spans="1:6" x14ac:dyDescent="0.25">
      <c r="A2942">
        <v>3039203</v>
      </c>
      <c r="B2942" t="s">
        <v>3630</v>
      </c>
      <c r="C2942">
        <v>0</v>
      </c>
      <c r="D2942">
        <v>0</v>
      </c>
      <c r="E2942" t="s">
        <v>3630</v>
      </c>
      <c r="F2942" t="s">
        <v>3630</v>
      </c>
    </row>
    <row r="2943" spans="1:6" x14ac:dyDescent="0.25">
      <c r="A2943">
        <v>165503</v>
      </c>
      <c r="B2943" t="s">
        <v>3630</v>
      </c>
      <c r="C2943">
        <v>0</v>
      </c>
      <c r="D2943">
        <v>0</v>
      </c>
      <c r="E2943" t="s">
        <v>3630</v>
      </c>
      <c r="F2943" t="s">
        <v>3630</v>
      </c>
    </row>
    <row r="2944" spans="1:6" x14ac:dyDescent="0.25">
      <c r="A2944">
        <v>166003</v>
      </c>
      <c r="B2944" t="s">
        <v>3630</v>
      </c>
      <c r="C2944">
        <v>0</v>
      </c>
      <c r="D2944">
        <v>0</v>
      </c>
      <c r="E2944" t="s">
        <v>3630</v>
      </c>
      <c r="F2944" t="s">
        <v>3630</v>
      </c>
    </row>
    <row r="2945" spans="1:6" x14ac:dyDescent="0.25">
      <c r="A2945">
        <v>134003</v>
      </c>
      <c r="B2945" t="s">
        <v>3630</v>
      </c>
      <c r="C2945">
        <v>0</v>
      </c>
      <c r="D2945">
        <v>0</v>
      </c>
      <c r="E2945" t="s">
        <v>3630</v>
      </c>
      <c r="F2945" t="s">
        <v>3630</v>
      </c>
    </row>
    <row r="2946" spans="1:6" x14ac:dyDescent="0.25">
      <c r="A2946">
        <v>134203</v>
      </c>
      <c r="B2946" t="s">
        <v>3630</v>
      </c>
      <c r="C2946">
        <v>0</v>
      </c>
      <c r="D2946">
        <v>0</v>
      </c>
      <c r="E2946" t="s">
        <v>3630</v>
      </c>
      <c r="F2946" t="s">
        <v>3630</v>
      </c>
    </row>
    <row r="2947" spans="1:6" x14ac:dyDescent="0.25">
      <c r="A2947">
        <v>226203</v>
      </c>
      <c r="B2947" t="s">
        <v>3630</v>
      </c>
      <c r="C2947">
        <v>0</v>
      </c>
      <c r="D2947">
        <v>0</v>
      </c>
      <c r="E2947" t="s">
        <v>3630</v>
      </c>
      <c r="F2947" t="s">
        <v>3630</v>
      </c>
    </row>
    <row r="2948" spans="1:6" x14ac:dyDescent="0.25">
      <c r="A2948">
        <v>226503</v>
      </c>
      <c r="B2948" t="s">
        <v>3630</v>
      </c>
      <c r="C2948">
        <v>0</v>
      </c>
      <c r="D2948">
        <v>0</v>
      </c>
      <c r="E2948" t="s">
        <v>3630</v>
      </c>
      <c r="F2948" t="s">
        <v>3630</v>
      </c>
    </row>
    <row r="2949" spans="1:6" x14ac:dyDescent="0.25">
      <c r="A2949">
        <v>227503</v>
      </c>
      <c r="B2949" t="s">
        <v>3630</v>
      </c>
      <c r="C2949">
        <v>0</v>
      </c>
      <c r="D2949">
        <v>0</v>
      </c>
      <c r="E2949" t="s">
        <v>3630</v>
      </c>
      <c r="F2949" t="s">
        <v>3630</v>
      </c>
    </row>
    <row r="2950" spans="1:6" x14ac:dyDescent="0.25">
      <c r="A2950">
        <v>536203</v>
      </c>
      <c r="B2950" t="s">
        <v>3630</v>
      </c>
      <c r="C2950">
        <v>0</v>
      </c>
      <c r="D2950">
        <v>0</v>
      </c>
      <c r="E2950" t="s">
        <v>3630</v>
      </c>
      <c r="F2950" t="s">
        <v>3630</v>
      </c>
    </row>
    <row r="2951" spans="1:6" x14ac:dyDescent="0.25">
      <c r="A2951">
        <v>167103</v>
      </c>
      <c r="B2951" t="s">
        <v>3630</v>
      </c>
      <c r="C2951">
        <v>0</v>
      </c>
      <c r="D2951">
        <v>0</v>
      </c>
      <c r="E2951" t="s">
        <v>3630</v>
      </c>
      <c r="F2951" t="s">
        <v>3630</v>
      </c>
    </row>
    <row r="2952" spans="1:6" x14ac:dyDescent="0.25">
      <c r="A2952">
        <v>207203</v>
      </c>
      <c r="B2952" t="s">
        <v>3630</v>
      </c>
      <c r="C2952">
        <v>0</v>
      </c>
      <c r="D2952">
        <v>0</v>
      </c>
      <c r="E2952" t="s">
        <v>3630</v>
      </c>
      <c r="F2952" t="s">
        <v>3630</v>
      </c>
    </row>
    <row r="2953" spans="1:6" x14ac:dyDescent="0.25">
      <c r="A2953">
        <v>208803</v>
      </c>
      <c r="B2953" t="s">
        <v>3630</v>
      </c>
      <c r="C2953">
        <v>0</v>
      </c>
      <c r="D2953">
        <v>0</v>
      </c>
      <c r="E2953" t="s">
        <v>3630</v>
      </c>
      <c r="F2953" t="s">
        <v>3630</v>
      </c>
    </row>
    <row r="2954" spans="1:6" x14ac:dyDescent="0.25">
      <c r="A2954">
        <v>256403</v>
      </c>
      <c r="B2954" t="s">
        <v>3630</v>
      </c>
      <c r="C2954">
        <v>0</v>
      </c>
      <c r="D2954">
        <v>0</v>
      </c>
      <c r="E2954" t="s">
        <v>3630</v>
      </c>
      <c r="F2954" t="s">
        <v>3630</v>
      </c>
    </row>
    <row r="2955" spans="1:6" x14ac:dyDescent="0.25">
      <c r="A2955">
        <v>537903</v>
      </c>
      <c r="B2955" t="s">
        <v>3630</v>
      </c>
      <c r="C2955">
        <v>0</v>
      </c>
      <c r="D2955">
        <v>0</v>
      </c>
      <c r="E2955" t="s">
        <v>3630</v>
      </c>
      <c r="F2955" t="s">
        <v>3630</v>
      </c>
    </row>
    <row r="2956" spans="1:6" x14ac:dyDescent="0.25">
      <c r="A2956">
        <v>411403</v>
      </c>
      <c r="B2956" t="s">
        <v>3630</v>
      </c>
      <c r="C2956">
        <v>0</v>
      </c>
      <c r="D2956">
        <v>0</v>
      </c>
      <c r="E2956" t="s">
        <v>3630</v>
      </c>
      <c r="F2956" t="s">
        <v>3630</v>
      </c>
    </row>
    <row r="2957" spans="1:6" x14ac:dyDescent="0.25">
      <c r="A2957">
        <v>405503</v>
      </c>
      <c r="B2957" t="s">
        <v>3630</v>
      </c>
      <c r="C2957">
        <v>0</v>
      </c>
      <c r="D2957">
        <v>0</v>
      </c>
      <c r="E2957" t="s">
        <v>3630</v>
      </c>
      <c r="F2957" t="s">
        <v>3630</v>
      </c>
    </row>
    <row r="2958" spans="1:6" x14ac:dyDescent="0.25">
      <c r="A2958">
        <v>259703</v>
      </c>
      <c r="B2958" t="s">
        <v>3630</v>
      </c>
      <c r="C2958">
        <v>0</v>
      </c>
      <c r="D2958">
        <v>0</v>
      </c>
      <c r="E2958" t="s">
        <v>3630</v>
      </c>
      <c r="F2958" t="s">
        <v>3630</v>
      </c>
    </row>
    <row r="2959" spans="1:6" x14ac:dyDescent="0.25">
      <c r="A2959">
        <v>237603</v>
      </c>
      <c r="B2959" t="s">
        <v>3630</v>
      </c>
      <c r="C2959">
        <v>0</v>
      </c>
      <c r="D2959">
        <v>0</v>
      </c>
      <c r="E2959" t="s">
        <v>3630</v>
      </c>
      <c r="F2959" t="s">
        <v>3630</v>
      </c>
    </row>
    <row r="2960" spans="1:6" x14ac:dyDescent="0.25">
      <c r="A2960">
        <v>238703</v>
      </c>
      <c r="B2960" t="s">
        <v>3630</v>
      </c>
      <c r="C2960">
        <v>0</v>
      </c>
      <c r="D2960">
        <v>0</v>
      </c>
      <c r="E2960" t="s">
        <v>3630</v>
      </c>
      <c r="F2960" t="s">
        <v>3630</v>
      </c>
    </row>
    <row r="2961" spans="1:6" x14ac:dyDescent="0.25">
      <c r="A2961">
        <v>769203</v>
      </c>
      <c r="B2961" t="s">
        <v>3630</v>
      </c>
      <c r="C2961">
        <v>0</v>
      </c>
      <c r="D2961">
        <v>0</v>
      </c>
      <c r="E2961" t="s">
        <v>3630</v>
      </c>
      <c r="F2961" t="s">
        <v>3630</v>
      </c>
    </row>
    <row r="2962" spans="1:6" x14ac:dyDescent="0.25">
      <c r="A2962">
        <v>151403</v>
      </c>
      <c r="B2962" t="s">
        <v>3630</v>
      </c>
      <c r="C2962">
        <v>0</v>
      </c>
      <c r="D2962">
        <v>0</v>
      </c>
      <c r="E2962" t="s">
        <v>3630</v>
      </c>
      <c r="F2962" t="s">
        <v>3630</v>
      </c>
    </row>
    <row r="2963" spans="1:6" x14ac:dyDescent="0.25">
      <c r="A2963">
        <v>152603</v>
      </c>
      <c r="B2963" t="s">
        <v>3630</v>
      </c>
      <c r="C2963">
        <v>0</v>
      </c>
      <c r="D2963">
        <v>0</v>
      </c>
      <c r="E2963" t="s">
        <v>3630</v>
      </c>
      <c r="F2963" t="s">
        <v>3630</v>
      </c>
    </row>
    <row r="2964" spans="1:6" x14ac:dyDescent="0.25">
      <c r="A2964">
        <v>155503</v>
      </c>
      <c r="B2964" t="s">
        <v>3630</v>
      </c>
      <c r="C2964">
        <v>0</v>
      </c>
      <c r="D2964">
        <v>0</v>
      </c>
      <c r="E2964" t="s">
        <v>3630</v>
      </c>
      <c r="F2964" t="s">
        <v>3630</v>
      </c>
    </row>
    <row r="2965" spans="1:6" x14ac:dyDescent="0.25">
      <c r="A2965">
        <v>156003</v>
      </c>
      <c r="B2965" t="s">
        <v>3630</v>
      </c>
      <c r="C2965">
        <v>0</v>
      </c>
      <c r="D2965">
        <v>0</v>
      </c>
      <c r="E2965" t="s">
        <v>3630</v>
      </c>
      <c r="F2965" t="s">
        <v>3630</v>
      </c>
    </row>
    <row r="2966" spans="1:6" x14ac:dyDescent="0.25">
      <c r="A2966">
        <v>241403</v>
      </c>
      <c r="B2966" t="s">
        <v>3630</v>
      </c>
      <c r="C2966">
        <v>0</v>
      </c>
      <c r="D2966">
        <v>0</v>
      </c>
      <c r="E2966" t="s">
        <v>3630</v>
      </c>
      <c r="F2966" t="s">
        <v>3630</v>
      </c>
    </row>
    <row r="2967" spans="1:6" x14ac:dyDescent="0.25">
      <c r="A2967">
        <v>1296003</v>
      </c>
      <c r="B2967" t="s">
        <v>3630</v>
      </c>
      <c r="C2967">
        <v>0</v>
      </c>
      <c r="D2967">
        <v>0</v>
      </c>
      <c r="E2967" t="s">
        <v>3630</v>
      </c>
      <c r="F2967" t="s">
        <v>3630</v>
      </c>
    </row>
    <row r="2968" spans="1:6" x14ac:dyDescent="0.25">
      <c r="A2968">
        <v>155003</v>
      </c>
      <c r="B2968" t="s">
        <v>3630</v>
      </c>
      <c r="C2968">
        <v>0</v>
      </c>
      <c r="D2968">
        <v>0</v>
      </c>
      <c r="E2968" t="s">
        <v>3630</v>
      </c>
      <c r="F2968" t="s">
        <v>3630</v>
      </c>
    </row>
    <row r="2969" spans="1:6" x14ac:dyDescent="0.25">
      <c r="A2969">
        <v>156703</v>
      </c>
      <c r="B2969" t="s">
        <v>3630</v>
      </c>
      <c r="C2969">
        <v>0</v>
      </c>
      <c r="D2969">
        <v>0</v>
      </c>
      <c r="E2969" t="s">
        <v>3630</v>
      </c>
      <c r="F2969" t="s">
        <v>3630</v>
      </c>
    </row>
    <row r="2970" spans="1:6" x14ac:dyDescent="0.25">
      <c r="A2970">
        <v>274303</v>
      </c>
      <c r="B2970" t="s">
        <v>3630</v>
      </c>
      <c r="C2970">
        <v>0</v>
      </c>
      <c r="D2970">
        <v>0</v>
      </c>
      <c r="E2970" t="s">
        <v>3630</v>
      </c>
      <c r="F2970" t="s">
        <v>3630</v>
      </c>
    </row>
    <row r="2971" spans="1:6" x14ac:dyDescent="0.25">
      <c r="A2971">
        <v>274703</v>
      </c>
      <c r="B2971" t="s">
        <v>3630</v>
      </c>
      <c r="C2971">
        <v>0</v>
      </c>
      <c r="D2971">
        <v>0</v>
      </c>
      <c r="E2971" t="s">
        <v>3630</v>
      </c>
      <c r="F2971" t="s">
        <v>3630</v>
      </c>
    </row>
    <row r="2972" spans="1:6" x14ac:dyDescent="0.25">
      <c r="A2972">
        <v>277703</v>
      </c>
      <c r="B2972" t="s">
        <v>3630</v>
      </c>
      <c r="C2972">
        <v>0</v>
      </c>
      <c r="D2972">
        <v>0</v>
      </c>
      <c r="E2972" t="s">
        <v>3630</v>
      </c>
      <c r="F2972" t="s">
        <v>3630</v>
      </c>
    </row>
    <row r="2973" spans="1:6" x14ac:dyDescent="0.25">
      <c r="A2973">
        <v>157103</v>
      </c>
      <c r="B2973" t="s">
        <v>3630</v>
      </c>
      <c r="C2973">
        <v>0</v>
      </c>
      <c r="D2973">
        <v>0</v>
      </c>
      <c r="E2973" t="s">
        <v>3630</v>
      </c>
      <c r="F2973" t="s">
        <v>3630</v>
      </c>
    </row>
    <row r="2974" spans="1:6" x14ac:dyDescent="0.25">
      <c r="A2974">
        <v>189203</v>
      </c>
      <c r="B2974" t="s">
        <v>3630</v>
      </c>
      <c r="C2974">
        <v>0</v>
      </c>
      <c r="D2974">
        <v>0</v>
      </c>
      <c r="E2974" t="s">
        <v>3630</v>
      </c>
      <c r="F2974" t="s">
        <v>3630</v>
      </c>
    </row>
    <row r="2975" spans="1:6" x14ac:dyDescent="0.25">
      <c r="A2975">
        <v>1297503</v>
      </c>
      <c r="B2975" t="s">
        <v>3630</v>
      </c>
      <c r="C2975">
        <v>0</v>
      </c>
      <c r="D2975">
        <v>0</v>
      </c>
      <c r="E2975" t="s">
        <v>3630</v>
      </c>
      <c r="F2975" t="s">
        <v>3630</v>
      </c>
    </row>
    <row r="2976" spans="1:6" x14ac:dyDescent="0.25">
      <c r="A2976">
        <v>1298603</v>
      </c>
      <c r="B2976" t="s">
        <v>3630</v>
      </c>
      <c r="C2976">
        <v>0</v>
      </c>
      <c r="D2976">
        <v>0</v>
      </c>
      <c r="E2976" t="s">
        <v>3630</v>
      </c>
      <c r="F2976" t="s">
        <v>3630</v>
      </c>
    </row>
    <row r="2977" spans="1:6" x14ac:dyDescent="0.25">
      <c r="A2977">
        <v>280203</v>
      </c>
      <c r="B2977" t="s">
        <v>3630</v>
      </c>
      <c r="C2977">
        <v>0</v>
      </c>
      <c r="D2977">
        <v>0</v>
      </c>
      <c r="E2977" t="s">
        <v>3630</v>
      </c>
      <c r="F2977" t="s">
        <v>3630</v>
      </c>
    </row>
    <row r="2978" spans="1:6" x14ac:dyDescent="0.25">
      <c r="A2978">
        <v>271503</v>
      </c>
      <c r="B2978" t="s">
        <v>3630</v>
      </c>
      <c r="C2978">
        <v>0</v>
      </c>
      <c r="D2978">
        <v>0</v>
      </c>
      <c r="E2978" t="s">
        <v>3630</v>
      </c>
      <c r="F2978" t="s">
        <v>3630</v>
      </c>
    </row>
    <row r="2979" spans="1:6" x14ac:dyDescent="0.25">
      <c r="A2979">
        <v>1299003</v>
      </c>
      <c r="B2979" t="s">
        <v>3630</v>
      </c>
      <c r="C2979">
        <v>0</v>
      </c>
      <c r="D2979">
        <v>0</v>
      </c>
      <c r="E2979" t="s">
        <v>3630</v>
      </c>
      <c r="F2979" t="s">
        <v>3630</v>
      </c>
    </row>
    <row r="2980" spans="1:6" x14ac:dyDescent="0.25">
      <c r="A2980">
        <v>100803</v>
      </c>
      <c r="B2980" t="s">
        <v>3630</v>
      </c>
      <c r="C2980">
        <v>0</v>
      </c>
      <c r="D2980">
        <v>0</v>
      </c>
      <c r="E2980" t="s">
        <v>3630</v>
      </c>
      <c r="F2980" t="s">
        <v>3630</v>
      </c>
    </row>
    <row r="2981" spans="1:6" x14ac:dyDescent="0.25">
      <c r="A2981">
        <v>99303</v>
      </c>
      <c r="B2981" t="s">
        <v>3630</v>
      </c>
      <c r="C2981">
        <v>0</v>
      </c>
      <c r="D2981">
        <v>0</v>
      </c>
      <c r="E2981" t="s">
        <v>3630</v>
      </c>
      <c r="F2981" t="s">
        <v>3630</v>
      </c>
    </row>
    <row r="2982" spans="1:6" x14ac:dyDescent="0.25">
      <c r="A2982">
        <v>96903</v>
      </c>
      <c r="B2982" t="s">
        <v>3630</v>
      </c>
      <c r="C2982">
        <v>0</v>
      </c>
      <c r="D2982">
        <v>0</v>
      </c>
      <c r="E2982" t="s">
        <v>3630</v>
      </c>
      <c r="F2982" t="s">
        <v>3630</v>
      </c>
    </row>
    <row r="2983" spans="1:6" x14ac:dyDescent="0.25">
      <c r="A2983">
        <v>310203</v>
      </c>
      <c r="B2983" t="s">
        <v>3630</v>
      </c>
      <c r="C2983">
        <v>0</v>
      </c>
      <c r="D2983">
        <v>0</v>
      </c>
      <c r="E2983" t="s">
        <v>3630</v>
      </c>
      <c r="F2983" t="s">
        <v>3630</v>
      </c>
    </row>
    <row r="2984" spans="1:6" x14ac:dyDescent="0.25">
      <c r="A2984">
        <v>310403</v>
      </c>
      <c r="B2984" t="s">
        <v>3630</v>
      </c>
      <c r="C2984">
        <v>0</v>
      </c>
      <c r="D2984">
        <v>0</v>
      </c>
      <c r="E2984" t="s">
        <v>3630</v>
      </c>
      <c r="F2984" t="s">
        <v>3630</v>
      </c>
    </row>
    <row r="2985" spans="1:6" x14ac:dyDescent="0.25">
      <c r="A2985">
        <v>312803</v>
      </c>
      <c r="B2985" t="s">
        <v>3630</v>
      </c>
      <c r="C2985">
        <v>0</v>
      </c>
      <c r="D2985">
        <v>0</v>
      </c>
      <c r="E2985" t="s">
        <v>3630</v>
      </c>
      <c r="F2985" t="s">
        <v>3630</v>
      </c>
    </row>
    <row r="2986" spans="1:6" x14ac:dyDescent="0.25">
      <c r="A2986">
        <v>313303</v>
      </c>
      <c r="B2986" t="s">
        <v>3630</v>
      </c>
      <c r="C2986">
        <v>0</v>
      </c>
      <c r="D2986">
        <v>0</v>
      </c>
      <c r="E2986" t="s">
        <v>3630</v>
      </c>
      <c r="F2986" t="s">
        <v>3630</v>
      </c>
    </row>
    <row r="2987" spans="1:6" x14ac:dyDescent="0.25">
      <c r="A2987">
        <v>99903</v>
      </c>
      <c r="B2987" t="s">
        <v>3630</v>
      </c>
      <c r="C2987">
        <v>0</v>
      </c>
      <c r="D2987">
        <v>0</v>
      </c>
      <c r="E2987" t="s">
        <v>3630</v>
      </c>
      <c r="F2987" t="s">
        <v>3630</v>
      </c>
    </row>
    <row r="2988" spans="1:6" x14ac:dyDescent="0.25">
      <c r="A2988">
        <v>130603</v>
      </c>
      <c r="B2988" t="s">
        <v>3630</v>
      </c>
      <c r="C2988">
        <v>0</v>
      </c>
      <c r="D2988">
        <v>0</v>
      </c>
      <c r="E2988" t="s">
        <v>3630</v>
      </c>
      <c r="F2988" t="s">
        <v>3630</v>
      </c>
    </row>
    <row r="2989" spans="1:6" x14ac:dyDescent="0.25">
      <c r="A2989">
        <v>192403</v>
      </c>
      <c r="B2989" t="s">
        <v>3630</v>
      </c>
      <c r="C2989">
        <v>0</v>
      </c>
      <c r="D2989">
        <v>0</v>
      </c>
      <c r="E2989" t="s">
        <v>3630</v>
      </c>
      <c r="F2989" t="s">
        <v>3630</v>
      </c>
    </row>
    <row r="2990" spans="1:6" x14ac:dyDescent="0.25">
      <c r="A2990">
        <v>186603</v>
      </c>
      <c r="B2990" t="s">
        <v>3630</v>
      </c>
      <c r="C2990">
        <v>0</v>
      </c>
      <c r="D2990">
        <v>0</v>
      </c>
      <c r="E2990" t="s">
        <v>3630</v>
      </c>
      <c r="F2990" t="s">
        <v>3630</v>
      </c>
    </row>
    <row r="2991" spans="1:6" x14ac:dyDescent="0.25">
      <c r="A2991">
        <v>316803</v>
      </c>
      <c r="B2991" t="s">
        <v>3630</v>
      </c>
      <c r="C2991">
        <v>0</v>
      </c>
      <c r="D2991">
        <v>0</v>
      </c>
      <c r="E2991" t="s">
        <v>3630</v>
      </c>
      <c r="F2991" t="s">
        <v>3630</v>
      </c>
    </row>
    <row r="2992" spans="1:6" x14ac:dyDescent="0.25">
      <c r="A2992">
        <v>130903</v>
      </c>
      <c r="B2992" t="s">
        <v>3630</v>
      </c>
      <c r="C2992">
        <v>0</v>
      </c>
      <c r="D2992">
        <v>0</v>
      </c>
      <c r="E2992" t="s">
        <v>3630</v>
      </c>
      <c r="F2992" t="s">
        <v>3630</v>
      </c>
    </row>
    <row r="2993" spans="1:6" x14ac:dyDescent="0.25">
      <c r="A2993">
        <v>140403</v>
      </c>
      <c r="B2993" t="s">
        <v>3630</v>
      </c>
      <c r="C2993">
        <v>0</v>
      </c>
      <c r="D2993">
        <v>0</v>
      </c>
      <c r="E2993" t="s">
        <v>3630</v>
      </c>
      <c r="F2993" t="s">
        <v>3630</v>
      </c>
    </row>
    <row r="2994" spans="1:6" x14ac:dyDescent="0.25">
      <c r="A2994">
        <v>141703</v>
      </c>
      <c r="B2994" t="s">
        <v>3630</v>
      </c>
      <c r="C2994">
        <v>0</v>
      </c>
      <c r="D2994">
        <v>0</v>
      </c>
      <c r="E2994" t="s">
        <v>3630</v>
      </c>
      <c r="F2994" t="s">
        <v>3630</v>
      </c>
    </row>
    <row r="2995" spans="1:6" x14ac:dyDescent="0.25">
      <c r="A2995">
        <v>298503</v>
      </c>
      <c r="B2995" t="s">
        <v>3630</v>
      </c>
      <c r="C2995">
        <v>0</v>
      </c>
      <c r="D2995">
        <v>0</v>
      </c>
      <c r="E2995" t="s">
        <v>3630</v>
      </c>
      <c r="F2995" t="s">
        <v>3630</v>
      </c>
    </row>
    <row r="2996" spans="1:6" x14ac:dyDescent="0.25">
      <c r="A2996">
        <v>302003</v>
      </c>
      <c r="B2996" t="s">
        <v>3630</v>
      </c>
      <c r="C2996">
        <v>0</v>
      </c>
      <c r="D2996">
        <v>0</v>
      </c>
      <c r="E2996" t="s">
        <v>3630</v>
      </c>
      <c r="F2996" t="s">
        <v>3630</v>
      </c>
    </row>
    <row r="2997" spans="1:6" x14ac:dyDescent="0.25">
      <c r="A2997">
        <v>302803</v>
      </c>
      <c r="B2997" t="s">
        <v>3630</v>
      </c>
      <c r="C2997">
        <v>0</v>
      </c>
      <c r="D2997">
        <v>0</v>
      </c>
      <c r="E2997" t="s">
        <v>3630</v>
      </c>
      <c r="F2997" t="s">
        <v>3630</v>
      </c>
    </row>
    <row r="2998" spans="1:6" x14ac:dyDescent="0.25">
      <c r="A2998">
        <v>55503</v>
      </c>
      <c r="B2998" t="s">
        <v>3630</v>
      </c>
      <c r="C2998">
        <v>0</v>
      </c>
      <c r="D2998">
        <v>0</v>
      </c>
      <c r="E2998" t="s">
        <v>3630</v>
      </c>
      <c r="F2998" t="s">
        <v>3630</v>
      </c>
    </row>
    <row r="2999" spans="1:6" x14ac:dyDescent="0.25">
      <c r="A2999">
        <v>35703</v>
      </c>
      <c r="B2999" t="s">
        <v>3630</v>
      </c>
      <c r="C2999">
        <v>0</v>
      </c>
      <c r="D2999">
        <v>0</v>
      </c>
      <c r="E2999" t="s">
        <v>3630</v>
      </c>
      <c r="F2999" t="s">
        <v>3630</v>
      </c>
    </row>
    <row r="3000" spans="1:6" x14ac:dyDescent="0.25">
      <c r="A3000">
        <v>73503</v>
      </c>
      <c r="B3000" t="s">
        <v>3630</v>
      </c>
      <c r="C3000">
        <v>0</v>
      </c>
      <c r="D3000">
        <v>0</v>
      </c>
      <c r="E3000" t="s">
        <v>3630</v>
      </c>
      <c r="F3000" t="s">
        <v>3630</v>
      </c>
    </row>
    <row r="3001" spans="1:6" x14ac:dyDescent="0.25">
      <c r="A3001">
        <v>218603</v>
      </c>
      <c r="B3001" t="s">
        <v>3630</v>
      </c>
      <c r="C3001">
        <v>0</v>
      </c>
      <c r="D3001">
        <v>0</v>
      </c>
      <c r="E3001" t="s">
        <v>3630</v>
      </c>
      <c r="F3001" t="s">
        <v>3630</v>
      </c>
    </row>
    <row r="3002" spans="1:6" x14ac:dyDescent="0.25">
      <c r="A3002">
        <v>225003</v>
      </c>
      <c r="B3002" t="s">
        <v>3630</v>
      </c>
      <c r="C3002">
        <v>0</v>
      </c>
      <c r="D3002">
        <v>0</v>
      </c>
      <c r="E3002" t="s">
        <v>3630</v>
      </c>
      <c r="F3002" t="s">
        <v>3630</v>
      </c>
    </row>
    <row r="3003" spans="1:6" x14ac:dyDescent="0.25">
      <c r="A3003">
        <v>225203</v>
      </c>
      <c r="B3003" t="s">
        <v>3630</v>
      </c>
      <c r="C3003">
        <v>0</v>
      </c>
      <c r="D3003">
        <v>0</v>
      </c>
      <c r="E3003" t="s">
        <v>3630</v>
      </c>
      <c r="F3003" t="s">
        <v>3630</v>
      </c>
    </row>
    <row r="3004" spans="1:6" x14ac:dyDescent="0.25">
      <c r="A3004">
        <v>219903</v>
      </c>
      <c r="B3004" t="s">
        <v>3630</v>
      </c>
      <c r="C3004">
        <v>0</v>
      </c>
      <c r="D3004">
        <v>0</v>
      </c>
      <c r="E3004" t="s">
        <v>3630</v>
      </c>
      <c r="F3004" t="s">
        <v>3630</v>
      </c>
    </row>
    <row r="3005" spans="1:6" x14ac:dyDescent="0.25">
      <c r="A3005">
        <v>224803</v>
      </c>
      <c r="B3005" t="s">
        <v>3630</v>
      </c>
      <c r="C3005">
        <v>0</v>
      </c>
      <c r="D3005">
        <v>0</v>
      </c>
      <c r="E3005" t="s">
        <v>3630</v>
      </c>
      <c r="F3005" t="s">
        <v>3630</v>
      </c>
    </row>
    <row r="3006" spans="1:6" x14ac:dyDescent="0.25">
      <c r="A3006">
        <v>82903</v>
      </c>
      <c r="B3006" t="s">
        <v>3630</v>
      </c>
      <c r="C3006">
        <v>0</v>
      </c>
      <c r="D3006">
        <v>0</v>
      </c>
      <c r="E3006" t="s">
        <v>3630</v>
      </c>
      <c r="F3006" t="s">
        <v>3630</v>
      </c>
    </row>
    <row r="3007" spans="1:6" x14ac:dyDescent="0.25">
      <c r="A3007">
        <v>122403</v>
      </c>
      <c r="B3007" t="s">
        <v>3630</v>
      </c>
      <c r="C3007">
        <v>0</v>
      </c>
      <c r="D3007">
        <v>0</v>
      </c>
      <c r="E3007" t="s">
        <v>3630</v>
      </c>
      <c r="F3007" t="s">
        <v>3630</v>
      </c>
    </row>
    <row r="3008" spans="1:6" x14ac:dyDescent="0.25">
      <c r="A3008">
        <v>363303</v>
      </c>
      <c r="B3008" t="s">
        <v>3630</v>
      </c>
      <c r="C3008">
        <v>0</v>
      </c>
      <c r="D3008">
        <v>0</v>
      </c>
      <c r="E3008" t="s">
        <v>3630</v>
      </c>
      <c r="F3008" t="s">
        <v>3630</v>
      </c>
    </row>
    <row r="3009" spans="1:6" x14ac:dyDescent="0.25">
      <c r="A3009">
        <v>363903</v>
      </c>
      <c r="B3009" t="s">
        <v>3630</v>
      </c>
      <c r="C3009">
        <v>0</v>
      </c>
      <c r="D3009">
        <v>0</v>
      </c>
      <c r="E3009" t="s">
        <v>3630</v>
      </c>
      <c r="F3009" t="s">
        <v>3630</v>
      </c>
    </row>
    <row r="3010" spans="1:6" x14ac:dyDescent="0.25">
      <c r="A3010">
        <v>357203</v>
      </c>
      <c r="B3010" t="s">
        <v>3630</v>
      </c>
      <c r="C3010">
        <v>0</v>
      </c>
      <c r="D3010">
        <v>0</v>
      </c>
      <c r="E3010" t="s">
        <v>3630</v>
      </c>
      <c r="F3010" t="s">
        <v>3630</v>
      </c>
    </row>
    <row r="3011" spans="1:6" x14ac:dyDescent="0.25">
      <c r="A3011">
        <v>77303</v>
      </c>
      <c r="B3011" t="s">
        <v>3630</v>
      </c>
      <c r="C3011">
        <v>0</v>
      </c>
      <c r="D3011">
        <v>0</v>
      </c>
      <c r="E3011" t="s">
        <v>3630</v>
      </c>
      <c r="F3011" t="s">
        <v>3630</v>
      </c>
    </row>
    <row r="3012" spans="1:6" x14ac:dyDescent="0.25">
      <c r="A3012">
        <v>125203</v>
      </c>
      <c r="B3012" t="s">
        <v>3630</v>
      </c>
      <c r="C3012">
        <v>0</v>
      </c>
      <c r="D3012">
        <v>0</v>
      </c>
      <c r="E3012" t="s">
        <v>3630</v>
      </c>
      <c r="F3012" t="s">
        <v>3630</v>
      </c>
    </row>
    <row r="3013" spans="1:6" x14ac:dyDescent="0.25">
      <c r="A3013">
        <v>129203</v>
      </c>
      <c r="B3013" t="s">
        <v>3630</v>
      </c>
      <c r="C3013">
        <v>0</v>
      </c>
      <c r="D3013">
        <v>0</v>
      </c>
      <c r="E3013" t="s">
        <v>3630</v>
      </c>
      <c r="F3013" t="s">
        <v>3630</v>
      </c>
    </row>
    <row r="3014" spans="1:6" x14ac:dyDescent="0.25">
      <c r="A3014">
        <v>129703</v>
      </c>
      <c r="B3014" t="s">
        <v>3630</v>
      </c>
      <c r="C3014">
        <v>0</v>
      </c>
      <c r="D3014">
        <v>0</v>
      </c>
      <c r="E3014" t="s">
        <v>3630</v>
      </c>
      <c r="F3014" t="s">
        <v>3630</v>
      </c>
    </row>
    <row r="3015" spans="1:6" x14ac:dyDescent="0.25">
      <c r="A3015">
        <v>129603</v>
      </c>
      <c r="B3015" t="s">
        <v>3630</v>
      </c>
      <c r="C3015">
        <v>0</v>
      </c>
      <c r="D3015">
        <v>0</v>
      </c>
      <c r="E3015" t="s">
        <v>3630</v>
      </c>
      <c r="F3015" t="s">
        <v>3630</v>
      </c>
    </row>
    <row r="3016" spans="1:6" x14ac:dyDescent="0.25">
      <c r="A3016">
        <v>357903</v>
      </c>
      <c r="B3016" t="s">
        <v>3630</v>
      </c>
      <c r="C3016">
        <v>0</v>
      </c>
      <c r="D3016">
        <v>0</v>
      </c>
      <c r="E3016" t="s">
        <v>3630</v>
      </c>
      <c r="F3016" t="s">
        <v>3630</v>
      </c>
    </row>
    <row r="3017" spans="1:6" x14ac:dyDescent="0.25">
      <c r="A3017">
        <v>146303</v>
      </c>
      <c r="B3017" t="s">
        <v>3630</v>
      </c>
      <c r="C3017">
        <v>0</v>
      </c>
      <c r="D3017">
        <v>0</v>
      </c>
      <c r="E3017" t="s">
        <v>3630</v>
      </c>
      <c r="F3017" t="s">
        <v>3630</v>
      </c>
    </row>
    <row r="3018" spans="1:6" x14ac:dyDescent="0.25">
      <c r="A3018">
        <v>146603</v>
      </c>
      <c r="B3018" t="s">
        <v>3630</v>
      </c>
      <c r="C3018">
        <v>0</v>
      </c>
      <c r="D3018">
        <v>0</v>
      </c>
      <c r="E3018" t="s">
        <v>3630</v>
      </c>
      <c r="F3018" t="s">
        <v>3630</v>
      </c>
    </row>
    <row r="3019" spans="1:6" x14ac:dyDescent="0.25">
      <c r="A3019">
        <v>255303</v>
      </c>
      <c r="B3019" t="s">
        <v>3630</v>
      </c>
      <c r="C3019">
        <v>0</v>
      </c>
      <c r="D3019">
        <v>0</v>
      </c>
      <c r="E3019" t="s">
        <v>3630</v>
      </c>
      <c r="F3019" t="s">
        <v>3630</v>
      </c>
    </row>
    <row r="3020" spans="1:6" x14ac:dyDescent="0.25">
      <c r="A3020">
        <v>256303</v>
      </c>
      <c r="B3020" t="s">
        <v>3630</v>
      </c>
      <c r="C3020">
        <v>0</v>
      </c>
      <c r="D3020">
        <v>0</v>
      </c>
      <c r="E3020" t="s">
        <v>3630</v>
      </c>
      <c r="F3020" t="s">
        <v>3630</v>
      </c>
    </row>
    <row r="3021" spans="1:6" x14ac:dyDescent="0.25">
      <c r="A3021">
        <v>257203</v>
      </c>
      <c r="B3021" t="s">
        <v>3630</v>
      </c>
      <c r="C3021">
        <v>0</v>
      </c>
      <c r="D3021">
        <v>0</v>
      </c>
      <c r="E3021" t="s">
        <v>3630</v>
      </c>
      <c r="F3021" t="s">
        <v>3630</v>
      </c>
    </row>
    <row r="3022" spans="1:6" x14ac:dyDescent="0.25">
      <c r="A3022">
        <v>273903</v>
      </c>
      <c r="B3022" t="s">
        <v>3630</v>
      </c>
      <c r="C3022">
        <v>0</v>
      </c>
      <c r="D3022">
        <v>0</v>
      </c>
      <c r="E3022" t="s">
        <v>3630</v>
      </c>
      <c r="F3022" t="s">
        <v>3630</v>
      </c>
    </row>
    <row r="3023" spans="1:6" x14ac:dyDescent="0.25">
      <c r="A3023">
        <v>274903</v>
      </c>
      <c r="B3023" t="s">
        <v>3630</v>
      </c>
      <c r="C3023">
        <v>0</v>
      </c>
      <c r="D3023">
        <v>0</v>
      </c>
      <c r="E3023" t="s">
        <v>3630</v>
      </c>
      <c r="F3023" t="s">
        <v>3630</v>
      </c>
    </row>
    <row r="3024" spans="1:6" x14ac:dyDescent="0.25">
      <c r="A3024">
        <v>277903</v>
      </c>
      <c r="B3024" t="s">
        <v>3630</v>
      </c>
      <c r="C3024">
        <v>0</v>
      </c>
      <c r="D3024">
        <v>0</v>
      </c>
      <c r="E3024" t="s">
        <v>3630</v>
      </c>
      <c r="F3024" t="s">
        <v>3630</v>
      </c>
    </row>
    <row r="3025" spans="1:6" x14ac:dyDescent="0.25">
      <c r="A3025">
        <v>359903</v>
      </c>
      <c r="B3025" t="s">
        <v>3630</v>
      </c>
      <c r="C3025">
        <v>0</v>
      </c>
      <c r="D3025">
        <v>0</v>
      </c>
      <c r="E3025" t="s">
        <v>3630</v>
      </c>
      <c r="F3025" t="s">
        <v>3630</v>
      </c>
    </row>
    <row r="3026" spans="1:6" x14ac:dyDescent="0.25">
      <c r="A3026">
        <v>360103</v>
      </c>
      <c r="B3026" t="s">
        <v>3630</v>
      </c>
      <c r="C3026">
        <v>0</v>
      </c>
      <c r="D3026">
        <v>0</v>
      </c>
      <c r="E3026" t="s">
        <v>3630</v>
      </c>
      <c r="F3026" t="s">
        <v>3630</v>
      </c>
    </row>
    <row r="3027" spans="1:6" x14ac:dyDescent="0.25">
      <c r="A3027">
        <v>170103</v>
      </c>
      <c r="B3027" t="s">
        <v>3630</v>
      </c>
      <c r="C3027">
        <v>0</v>
      </c>
      <c r="D3027">
        <v>0</v>
      </c>
      <c r="E3027" t="s">
        <v>3630</v>
      </c>
      <c r="F3027" t="s">
        <v>3630</v>
      </c>
    </row>
    <row r="3028" spans="1:6" x14ac:dyDescent="0.25">
      <c r="A3028">
        <v>171803</v>
      </c>
      <c r="B3028" t="s">
        <v>3630</v>
      </c>
      <c r="C3028">
        <v>0</v>
      </c>
      <c r="D3028">
        <v>0</v>
      </c>
      <c r="E3028" t="s">
        <v>3630</v>
      </c>
      <c r="F3028" t="s">
        <v>3630</v>
      </c>
    </row>
    <row r="3029" spans="1:6" x14ac:dyDescent="0.25">
      <c r="A3029">
        <v>172103</v>
      </c>
      <c r="B3029" t="s">
        <v>3630</v>
      </c>
      <c r="C3029">
        <v>0</v>
      </c>
      <c r="D3029">
        <v>0</v>
      </c>
      <c r="E3029" t="s">
        <v>3630</v>
      </c>
      <c r="F3029" t="s">
        <v>3630</v>
      </c>
    </row>
    <row r="3030" spans="1:6" x14ac:dyDescent="0.25">
      <c r="A3030">
        <v>172403</v>
      </c>
      <c r="B3030" t="s">
        <v>3630</v>
      </c>
      <c r="C3030">
        <v>0</v>
      </c>
      <c r="D3030">
        <v>0</v>
      </c>
      <c r="E3030" t="s">
        <v>3630</v>
      </c>
      <c r="F3030" t="s">
        <v>3630</v>
      </c>
    </row>
    <row r="3031" spans="1:6" x14ac:dyDescent="0.25">
      <c r="A3031">
        <v>165103</v>
      </c>
      <c r="B3031" t="s">
        <v>3630</v>
      </c>
      <c r="C3031">
        <v>0</v>
      </c>
      <c r="D3031">
        <v>0</v>
      </c>
      <c r="E3031" t="s">
        <v>3630</v>
      </c>
      <c r="F3031" t="s">
        <v>3630</v>
      </c>
    </row>
    <row r="3032" spans="1:6" x14ac:dyDescent="0.25">
      <c r="A3032">
        <v>109203</v>
      </c>
      <c r="B3032" t="s">
        <v>3630</v>
      </c>
      <c r="C3032">
        <v>0</v>
      </c>
      <c r="D3032">
        <v>0</v>
      </c>
      <c r="E3032" t="s">
        <v>3630</v>
      </c>
      <c r="F3032" t="s">
        <v>3630</v>
      </c>
    </row>
    <row r="3033" spans="1:6" x14ac:dyDescent="0.25">
      <c r="A3033">
        <v>130303</v>
      </c>
      <c r="B3033" t="s">
        <v>3630</v>
      </c>
      <c r="C3033">
        <v>0</v>
      </c>
      <c r="D3033">
        <v>0</v>
      </c>
      <c r="E3033" t="s">
        <v>3630</v>
      </c>
      <c r="F3033" t="s">
        <v>3630</v>
      </c>
    </row>
    <row r="3034" spans="1:6" x14ac:dyDescent="0.25">
      <c r="A3034">
        <v>131303</v>
      </c>
      <c r="B3034" t="s">
        <v>3630</v>
      </c>
      <c r="C3034">
        <v>0</v>
      </c>
      <c r="D3034">
        <v>0</v>
      </c>
      <c r="E3034" t="s">
        <v>3630</v>
      </c>
      <c r="F3034" t="s">
        <v>3630</v>
      </c>
    </row>
    <row r="3035" spans="1:6" x14ac:dyDescent="0.25">
      <c r="A3035">
        <v>133703</v>
      </c>
      <c r="B3035" t="s">
        <v>3630</v>
      </c>
      <c r="C3035">
        <v>0</v>
      </c>
      <c r="D3035">
        <v>0</v>
      </c>
      <c r="E3035" t="s">
        <v>3630</v>
      </c>
      <c r="F3035" t="s">
        <v>3630</v>
      </c>
    </row>
    <row r="3036" spans="1:6" x14ac:dyDescent="0.25">
      <c r="A3036">
        <v>362203</v>
      </c>
      <c r="B3036" t="s">
        <v>3630</v>
      </c>
      <c r="C3036">
        <v>0</v>
      </c>
      <c r="D3036">
        <v>0</v>
      </c>
      <c r="E3036" t="s">
        <v>3630</v>
      </c>
      <c r="F3036" t="s">
        <v>3630</v>
      </c>
    </row>
    <row r="3037" spans="1:6" x14ac:dyDescent="0.25">
      <c r="A3037">
        <v>362403</v>
      </c>
      <c r="B3037" t="s">
        <v>3630</v>
      </c>
      <c r="C3037">
        <v>0</v>
      </c>
      <c r="D3037">
        <v>0</v>
      </c>
      <c r="E3037" t="s">
        <v>3630</v>
      </c>
      <c r="F3037" t="s">
        <v>3630</v>
      </c>
    </row>
    <row r="3038" spans="1:6" x14ac:dyDescent="0.25">
      <c r="A3038">
        <v>365003</v>
      </c>
      <c r="B3038" t="s">
        <v>3630</v>
      </c>
      <c r="C3038">
        <v>0</v>
      </c>
      <c r="D3038">
        <v>0</v>
      </c>
      <c r="E3038" t="s">
        <v>3630</v>
      </c>
      <c r="F3038" t="s">
        <v>3630</v>
      </c>
    </row>
    <row r="3039" spans="1:6" x14ac:dyDescent="0.25">
      <c r="A3039">
        <v>356903</v>
      </c>
      <c r="B3039" t="s">
        <v>3630</v>
      </c>
      <c r="C3039">
        <v>0</v>
      </c>
      <c r="D3039">
        <v>0</v>
      </c>
      <c r="E3039" t="s">
        <v>3630</v>
      </c>
      <c r="F3039" t="s">
        <v>3630</v>
      </c>
    </row>
    <row r="3040" spans="1:6" x14ac:dyDescent="0.25">
      <c r="A3040">
        <v>372903</v>
      </c>
      <c r="B3040" t="s">
        <v>3630</v>
      </c>
      <c r="C3040">
        <v>0</v>
      </c>
      <c r="D3040">
        <v>0</v>
      </c>
      <c r="E3040" t="s">
        <v>3630</v>
      </c>
      <c r="F3040" t="s">
        <v>3630</v>
      </c>
    </row>
    <row r="3041" spans="1:6" x14ac:dyDescent="0.25">
      <c r="A3041">
        <v>356303</v>
      </c>
      <c r="B3041" t="s">
        <v>3630</v>
      </c>
      <c r="C3041">
        <v>0</v>
      </c>
      <c r="D3041">
        <v>0</v>
      </c>
      <c r="E3041" t="s">
        <v>3630</v>
      </c>
      <c r="F3041" t="s">
        <v>3630</v>
      </c>
    </row>
    <row r="3042" spans="1:6" x14ac:dyDescent="0.25">
      <c r="A3042">
        <v>89403</v>
      </c>
      <c r="B3042" t="s">
        <v>3630</v>
      </c>
      <c r="C3042">
        <v>0</v>
      </c>
      <c r="D3042">
        <v>0</v>
      </c>
      <c r="E3042" t="s">
        <v>3630</v>
      </c>
      <c r="F3042" t="s">
        <v>3630</v>
      </c>
    </row>
    <row r="3043" spans="1:6" x14ac:dyDescent="0.25">
      <c r="A3043">
        <v>89603</v>
      </c>
      <c r="B3043" t="s">
        <v>3630</v>
      </c>
      <c r="C3043">
        <v>0</v>
      </c>
      <c r="D3043">
        <v>0</v>
      </c>
      <c r="E3043" t="s">
        <v>3630</v>
      </c>
      <c r="F3043" t="s">
        <v>3630</v>
      </c>
    </row>
    <row r="3044" spans="1:6" x14ac:dyDescent="0.25">
      <c r="A3044">
        <v>168003</v>
      </c>
      <c r="B3044" t="s">
        <v>3630</v>
      </c>
      <c r="C3044">
        <v>0</v>
      </c>
      <c r="D3044">
        <v>0</v>
      </c>
      <c r="E3044" t="s">
        <v>3630</v>
      </c>
      <c r="F3044" t="s">
        <v>3630</v>
      </c>
    </row>
    <row r="3045" spans="1:6" x14ac:dyDescent="0.25">
      <c r="A3045">
        <v>534203</v>
      </c>
      <c r="B3045" t="s">
        <v>3630</v>
      </c>
      <c r="C3045">
        <v>0</v>
      </c>
      <c r="D3045">
        <v>0</v>
      </c>
      <c r="E3045" t="s">
        <v>3630</v>
      </c>
      <c r="F3045" t="s">
        <v>3630</v>
      </c>
    </row>
    <row r="3046" spans="1:6" x14ac:dyDescent="0.25">
      <c r="A3046">
        <v>72103</v>
      </c>
      <c r="B3046" t="s">
        <v>3630</v>
      </c>
      <c r="C3046">
        <v>0</v>
      </c>
      <c r="D3046">
        <v>0</v>
      </c>
      <c r="E3046" t="s">
        <v>3630</v>
      </c>
      <c r="F3046" t="s">
        <v>3630</v>
      </c>
    </row>
    <row r="3047" spans="1:6" x14ac:dyDescent="0.25">
      <c r="A3047">
        <v>72203</v>
      </c>
      <c r="B3047" t="s">
        <v>3630</v>
      </c>
      <c r="C3047">
        <v>0</v>
      </c>
      <c r="D3047">
        <v>0</v>
      </c>
      <c r="E3047" t="s">
        <v>3630</v>
      </c>
      <c r="F3047" t="s">
        <v>3630</v>
      </c>
    </row>
    <row r="3048" spans="1:6" x14ac:dyDescent="0.25">
      <c r="A3048">
        <v>72503</v>
      </c>
      <c r="B3048" t="s">
        <v>3630</v>
      </c>
      <c r="C3048">
        <v>0</v>
      </c>
      <c r="D3048">
        <v>0</v>
      </c>
      <c r="E3048" t="s">
        <v>3630</v>
      </c>
      <c r="F3048" t="s">
        <v>3630</v>
      </c>
    </row>
    <row r="3049" spans="1:6" x14ac:dyDescent="0.25">
      <c r="A3049">
        <v>72803</v>
      </c>
      <c r="B3049" t="s">
        <v>3630</v>
      </c>
      <c r="C3049">
        <v>0</v>
      </c>
      <c r="D3049">
        <v>0</v>
      </c>
      <c r="E3049" t="s">
        <v>3630</v>
      </c>
      <c r="F3049" t="s">
        <v>3630</v>
      </c>
    </row>
    <row r="3050" spans="1:6" x14ac:dyDescent="0.25">
      <c r="A3050">
        <v>170603</v>
      </c>
      <c r="B3050" t="s">
        <v>3630</v>
      </c>
      <c r="C3050">
        <v>0</v>
      </c>
      <c r="D3050">
        <v>0</v>
      </c>
      <c r="E3050" t="s">
        <v>3630</v>
      </c>
      <c r="F3050" t="s">
        <v>3630</v>
      </c>
    </row>
    <row r="3051" spans="1:6" x14ac:dyDescent="0.25">
      <c r="A3051">
        <v>163303</v>
      </c>
      <c r="B3051" t="s">
        <v>3630</v>
      </c>
      <c r="C3051">
        <v>0</v>
      </c>
      <c r="D3051">
        <v>0</v>
      </c>
      <c r="E3051" t="s">
        <v>3630</v>
      </c>
      <c r="F3051" t="s">
        <v>3630</v>
      </c>
    </row>
    <row r="3052" spans="1:6" x14ac:dyDescent="0.25">
      <c r="A3052">
        <v>538303</v>
      </c>
      <c r="B3052" t="s">
        <v>3630</v>
      </c>
      <c r="C3052">
        <v>0</v>
      </c>
      <c r="D3052">
        <v>0</v>
      </c>
      <c r="E3052" t="s">
        <v>3630</v>
      </c>
      <c r="F3052" t="s">
        <v>3630</v>
      </c>
    </row>
    <row r="3053" spans="1:6" x14ac:dyDescent="0.25">
      <c r="A3053">
        <v>105203</v>
      </c>
      <c r="B3053" t="s">
        <v>3630</v>
      </c>
      <c r="C3053">
        <v>0</v>
      </c>
      <c r="D3053">
        <v>0</v>
      </c>
      <c r="E3053" t="s">
        <v>3630</v>
      </c>
      <c r="F3053" t="s">
        <v>3630</v>
      </c>
    </row>
    <row r="3054" spans="1:6" x14ac:dyDescent="0.25">
      <c r="A3054">
        <v>114903</v>
      </c>
      <c r="B3054" t="s">
        <v>3630</v>
      </c>
      <c r="C3054">
        <v>0</v>
      </c>
      <c r="D3054">
        <v>0</v>
      </c>
      <c r="E3054" t="s">
        <v>3630</v>
      </c>
      <c r="F3054" t="s">
        <v>3630</v>
      </c>
    </row>
    <row r="3055" spans="1:6" x14ac:dyDescent="0.25">
      <c r="A3055">
        <v>118103</v>
      </c>
      <c r="B3055" t="s">
        <v>3630</v>
      </c>
      <c r="C3055">
        <v>0</v>
      </c>
      <c r="D3055">
        <v>0</v>
      </c>
      <c r="E3055" t="s">
        <v>3630</v>
      </c>
      <c r="F3055" t="s">
        <v>3630</v>
      </c>
    </row>
    <row r="3056" spans="1:6" x14ac:dyDescent="0.25">
      <c r="A3056">
        <v>119103</v>
      </c>
      <c r="B3056" t="s">
        <v>3630</v>
      </c>
      <c r="C3056">
        <v>0</v>
      </c>
      <c r="D3056">
        <v>0</v>
      </c>
      <c r="E3056" t="s">
        <v>3630</v>
      </c>
      <c r="F3056" t="s">
        <v>3630</v>
      </c>
    </row>
    <row r="3057" spans="1:6" x14ac:dyDescent="0.25">
      <c r="A3057">
        <v>116603</v>
      </c>
      <c r="B3057" t="s">
        <v>3630</v>
      </c>
      <c r="C3057">
        <v>0</v>
      </c>
      <c r="D3057">
        <v>0</v>
      </c>
      <c r="E3057" t="s">
        <v>3630</v>
      </c>
      <c r="F3057" t="s">
        <v>3630</v>
      </c>
    </row>
    <row r="3058" spans="1:6" x14ac:dyDescent="0.25">
      <c r="A3058">
        <v>118503</v>
      </c>
      <c r="B3058" t="s">
        <v>3630</v>
      </c>
      <c r="C3058">
        <v>0</v>
      </c>
      <c r="D3058">
        <v>0</v>
      </c>
      <c r="E3058" t="s">
        <v>3630</v>
      </c>
      <c r="F3058" t="s">
        <v>3630</v>
      </c>
    </row>
    <row r="3059" spans="1:6" x14ac:dyDescent="0.25">
      <c r="A3059">
        <v>118603</v>
      </c>
      <c r="B3059" t="s">
        <v>3630</v>
      </c>
      <c r="C3059">
        <v>0</v>
      </c>
      <c r="D3059">
        <v>0</v>
      </c>
      <c r="E3059" t="s">
        <v>3630</v>
      </c>
      <c r="F3059" t="s">
        <v>3630</v>
      </c>
    </row>
    <row r="3060" spans="1:6" x14ac:dyDescent="0.25">
      <c r="A3060">
        <v>94303</v>
      </c>
      <c r="B3060" t="s">
        <v>3630</v>
      </c>
      <c r="C3060">
        <v>0</v>
      </c>
      <c r="D3060">
        <v>0</v>
      </c>
      <c r="E3060" t="s">
        <v>3630</v>
      </c>
      <c r="F3060" t="s">
        <v>3630</v>
      </c>
    </row>
    <row r="3061" spans="1:6" x14ac:dyDescent="0.25">
      <c r="A3061">
        <v>151303</v>
      </c>
      <c r="B3061" t="s">
        <v>3630</v>
      </c>
      <c r="C3061">
        <v>0</v>
      </c>
      <c r="D3061">
        <v>0</v>
      </c>
      <c r="E3061" t="s">
        <v>3630</v>
      </c>
      <c r="F3061" t="s">
        <v>3630</v>
      </c>
    </row>
    <row r="3062" spans="1:6" x14ac:dyDescent="0.25">
      <c r="A3062">
        <v>157603</v>
      </c>
      <c r="B3062" t="s">
        <v>3630</v>
      </c>
      <c r="C3062">
        <v>0</v>
      </c>
      <c r="D3062">
        <v>0</v>
      </c>
      <c r="E3062" t="s">
        <v>3630</v>
      </c>
      <c r="F3062" t="s">
        <v>3630</v>
      </c>
    </row>
    <row r="3063" spans="1:6" x14ac:dyDescent="0.25">
      <c r="A3063">
        <v>158203</v>
      </c>
      <c r="B3063" t="s">
        <v>3630</v>
      </c>
      <c r="C3063">
        <v>0</v>
      </c>
      <c r="D3063">
        <v>0</v>
      </c>
      <c r="E3063" t="s">
        <v>3630</v>
      </c>
      <c r="F3063" t="s">
        <v>3630</v>
      </c>
    </row>
    <row r="3064" spans="1:6" x14ac:dyDescent="0.25">
      <c r="A3064">
        <v>973203</v>
      </c>
      <c r="B3064" t="s">
        <v>3630</v>
      </c>
      <c r="C3064">
        <v>0</v>
      </c>
      <c r="D3064">
        <v>0</v>
      </c>
      <c r="E3064" t="s">
        <v>3630</v>
      </c>
      <c r="F3064" t="s">
        <v>3630</v>
      </c>
    </row>
    <row r="3065" spans="1:6" x14ac:dyDescent="0.25">
      <c r="A3065">
        <v>95403</v>
      </c>
      <c r="B3065" t="s">
        <v>3630</v>
      </c>
      <c r="C3065">
        <v>0</v>
      </c>
      <c r="D3065">
        <v>0</v>
      </c>
      <c r="E3065" t="s">
        <v>3630</v>
      </c>
      <c r="F3065" t="s">
        <v>3630</v>
      </c>
    </row>
    <row r="3066" spans="1:6" x14ac:dyDescent="0.25">
      <c r="A3066">
        <v>47803</v>
      </c>
      <c r="B3066" t="s">
        <v>3630</v>
      </c>
      <c r="C3066">
        <v>0</v>
      </c>
      <c r="D3066">
        <v>0</v>
      </c>
      <c r="E3066" t="s">
        <v>3630</v>
      </c>
      <c r="F3066" t="s">
        <v>3630</v>
      </c>
    </row>
    <row r="3067" spans="1:6" x14ac:dyDescent="0.25">
      <c r="A3067">
        <v>38603</v>
      </c>
      <c r="B3067" t="s">
        <v>3630</v>
      </c>
      <c r="C3067">
        <v>0</v>
      </c>
      <c r="D3067">
        <v>0</v>
      </c>
      <c r="E3067" t="s">
        <v>3630</v>
      </c>
      <c r="F3067" t="s">
        <v>3630</v>
      </c>
    </row>
    <row r="3068" spans="1:6" x14ac:dyDescent="0.25">
      <c r="A3068">
        <v>124903</v>
      </c>
      <c r="B3068" t="s">
        <v>3630</v>
      </c>
      <c r="C3068">
        <v>0</v>
      </c>
      <c r="D3068">
        <v>0</v>
      </c>
      <c r="E3068" t="s">
        <v>3630</v>
      </c>
      <c r="F3068" t="s">
        <v>3630</v>
      </c>
    </row>
    <row r="3069" spans="1:6" x14ac:dyDescent="0.25">
      <c r="A3069">
        <v>120203</v>
      </c>
      <c r="B3069" t="s">
        <v>3630</v>
      </c>
      <c r="C3069">
        <v>0</v>
      </c>
      <c r="D3069">
        <v>0</v>
      </c>
      <c r="E3069" t="s">
        <v>3630</v>
      </c>
      <c r="F3069" t="s">
        <v>3630</v>
      </c>
    </row>
    <row r="3070" spans="1:6" x14ac:dyDescent="0.25">
      <c r="A3070">
        <v>96503</v>
      </c>
      <c r="B3070" t="s">
        <v>3630</v>
      </c>
      <c r="C3070">
        <v>0</v>
      </c>
      <c r="D3070">
        <v>0</v>
      </c>
      <c r="E3070" t="s">
        <v>3630</v>
      </c>
      <c r="F3070" t="s">
        <v>3630</v>
      </c>
    </row>
    <row r="3071" spans="1:6" x14ac:dyDescent="0.25">
      <c r="A3071">
        <v>131403</v>
      </c>
      <c r="B3071" t="s">
        <v>3630</v>
      </c>
      <c r="C3071">
        <v>0</v>
      </c>
      <c r="D3071">
        <v>0</v>
      </c>
      <c r="E3071" t="s">
        <v>3630</v>
      </c>
      <c r="F3071" t="s">
        <v>3630</v>
      </c>
    </row>
    <row r="3072" spans="1:6" x14ac:dyDescent="0.25">
      <c r="A3072">
        <v>133603</v>
      </c>
      <c r="B3072" t="s">
        <v>3630</v>
      </c>
      <c r="C3072">
        <v>0</v>
      </c>
      <c r="D3072">
        <v>0</v>
      </c>
      <c r="E3072" t="s">
        <v>3630</v>
      </c>
      <c r="F3072" t="s">
        <v>3630</v>
      </c>
    </row>
    <row r="3073" spans="1:6" x14ac:dyDescent="0.25">
      <c r="A3073">
        <v>144803</v>
      </c>
      <c r="B3073" t="s">
        <v>3630</v>
      </c>
      <c r="C3073">
        <v>0</v>
      </c>
      <c r="D3073">
        <v>0</v>
      </c>
      <c r="E3073" t="s">
        <v>3630</v>
      </c>
      <c r="F3073" t="s">
        <v>3630</v>
      </c>
    </row>
    <row r="3074" spans="1:6" x14ac:dyDescent="0.25">
      <c r="A3074">
        <v>206903</v>
      </c>
      <c r="B3074" t="s">
        <v>3630</v>
      </c>
      <c r="C3074">
        <v>0</v>
      </c>
      <c r="D3074">
        <v>0</v>
      </c>
      <c r="E3074" t="s">
        <v>3630</v>
      </c>
      <c r="F3074" t="s">
        <v>3630</v>
      </c>
    </row>
    <row r="3075" spans="1:6" x14ac:dyDescent="0.25">
      <c r="A3075">
        <v>276603</v>
      </c>
      <c r="B3075" t="s">
        <v>3630</v>
      </c>
      <c r="C3075">
        <v>0</v>
      </c>
      <c r="D3075">
        <v>0</v>
      </c>
      <c r="E3075" t="s">
        <v>3630</v>
      </c>
      <c r="F3075" t="s">
        <v>3630</v>
      </c>
    </row>
    <row r="3076" spans="1:6" x14ac:dyDescent="0.25">
      <c r="A3076">
        <v>272303</v>
      </c>
      <c r="B3076" t="s">
        <v>3630</v>
      </c>
      <c r="C3076">
        <v>0</v>
      </c>
      <c r="D3076">
        <v>0</v>
      </c>
      <c r="E3076" t="s">
        <v>3630</v>
      </c>
      <c r="F3076" t="s">
        <v>3630</v>
      </c>
    </row>
    <row r="3077" spans="1:6" x14ac:dyDescent="0.25">
      <c r="A3077">
        <v>40303</v>
      </c>
      <c r="B3077" t="s">
        <v>3630</v>
      </c>
      <c r="C3077">
        <v>0</v>
      </c>
      <c r="D3077">
        <v>0</v>
      </c>
      <c r="E3077" t="s">
        <v>3630</v>
      </c>
      <c r="F3077" t="s">
        <v>3630</v>
      </c>
    </row>
    <row r="3078" spans="1:6" x14ac:dyDescent="0.25">
      <c r="A3078">
        <v>88403</v>
      </c>
      <c r="B3078" t="s">
        <v>3630</v>
      </c>
      <c r="C3078">
        <v>0</v>
      </c>
      <c r="D3078">
        <v>0</v>
      </c>
      <c r="E3078" t="s">
        <v>3630</v>
      </c>
      <c r="F3078" t="s">
        <v>3630</v>
      </c>
    </row>
    <row r="3079" spans="1:6" x14ac:dyDescent="0.25">
      <c r="A3079">
        <v>122503</v>
      </c>
      <c r="B3079" t="s">
        <v>3630</v>
      </c>
      <c r="C3079">
        <v>0</v>
      </c>
      <c r="D3079">
        <v>0</v>
      </c>
      <c r="E3079" t="s">
        <v>3630</v>
      </c>
      <c r="F3079" t="s">
        <v>3630</v>
      </c>
    </row>
    <row r="3080" spans="1:6" x14ac:dyDescent="0.25">
      <c r="A3080">
        <v>89903</v>
      </c>
      <c r="B3080" t="s">
        <v>3630</v>
      </c>
      <c r="C3080">
        <v>0</v>
      </c>
      <c r="D3080">
        <v>0</v>
      </c>
      <c r="E3080" t="s">
        <v>3630</v>
      </c>
      <c r="F3080" t="s">
        <v>3630</v>
      </c>
    </row>
    <row r="3081" spans="1:6" x14ac:dyDescent="0.25">
      <c r="A3081">
        <v>78603</v>
      </c>
      <c r="B3081" t="s">
        <v>3630</v>
      </c>
      <c r="C3081">
        <v>0</v>
      </c>
      <c r="D3081">
        <v>0</v>
      </c>
      <c r="E3081" t="s">
        <v>3630</v>
      </c>
      <c r="F3081" t="s">
        <v>3630</v>
      </c>
    </row>
    <row r="3082" spans="1:6" x14ac:dyDescent="0.25">
      <c r="A3082">
        <v>79503</v>
      </c>
      <c r="B3082" t="s">
        <v>3630</v>
      </c>
      <c r="C3082">
        <v>0</v>
      </c>
      <c r="D3082">
        <v>0</v>
      </c>
      <c r="E3082" t="s">
        <v>3630</v>
      </c>
      <c r="F3082" t="s">
        <v>3630</v>
      </c>
    </row>
    <row r="3083" spans="1:6" x14ac:dyDescent="0.25">
      <c r="A3083">
        <v>160403</v>
      </c>
      <c r="B3083" t="s">
        <v>3630</v>
      </c>
      <c r="C3083">
        <v>0</v>
      </c>
      <c r="D3083">
        <v>0</v>
      </c>
      <c r="E3083" t="s">
        <v>3630</v>
      </c>
      <c r="F3083" t="s">
        <v>3630</v>
      </c>
    </row>
    <row r="3084" spans="1:6" x14ac:dyDescent="0.25">
      <c r="A3084">
        <v>70303</v>
      </c>
      <c r="B3084" t="s">
        <v>3630</v>
      </c>
      <c r="C3084">
        <v>0</v>
      </c>
      <c r="D3084">
        <v>0</v>
      </c>
      <c r="E3084" t="s">
        <v>3630</v>
      </c>
      <c r="F3084" t="s">
        <v>3630</v>
      </c>
    </row>
    <row r="3085" spans="1:6" x14ac:dyDescent="0.25">
      <c r="A3085">
        <v>112403</v>
      </c>
      <c r="B3085" t="s">
        <v>3630</v>
      </c>
      <c r="C3085">
        <v>0</v>
      </c>
      <c r="D3085">
        <v>0</v>
      </c>
      <c r="E3085" t="s">
        <v>3630</v>
      </c>
      <c r="F3085" t="s">
        <v>3630</v>
      </c>
    </row>
    <row r="3086" spans="1:6" x14ac:dyDescent="0.25">
      <c r="A3086">
        <v>120103</v>
      </c>
      <c r="B3086" t="s">
        <v>3630</v>
      </c>
      <c r="C3086">
        <v>0</v>
      </c>
      <c r="D3086">
        <v>0</v>
      </c>
      <c r="E3086" t="s">
        <v>3630</v>
      </c>
      <c r="F3086" t="s">
        <v>3630</v>
      </c>
    </row>
    <row r="3087" spans="1:6" x14ac:dyDescent="0.25">
      <c r="A3087">
        <v>117603</v>
      </c>
      <c r="B3087" t="s">
        <v>3630</v>
      </c>
      <c r="C3087">
        <v>0</v>
      </c>
      <c r="D3087">
        <v>0</v>
      </c>
      <c r="E3087" t="s">
        <v>3630</v>
      </c>
      <c r="F3087" t="s">
        <v>3630</v>
      </c>
    </row>
    <row r="3088" spans="1:6" x14ac:dyDescent="0.25">
      <c r="A3088">
        <v>118003</v>
      </c>
      <c r="B3088" t="s">
        <v>3630</v>
      </c>
      <c r="C3088">
        <v>0</v>
      </c>
      <c r="D3088">
        <v>0</v>
      </c>
      <c r="E3088" t="s">
        <v>3630</v>
      </c>
      <c r="F3088" t="s">
        <v>3630</v>
      </c>
    </row>
    <row r="3089" spans="1:6" x14ac:dyDescent="0.25">
      <c r="A3089">
        <v>1293603</v>
      </c>
      <c r="B3089" t="s">
        <v>3630</v>
      </c>
      <c r="C3089">
        <v>0</v>
      </c>
      <c r="D3089">
        <v>0</v>
      </c>
      <c r="E3089" t="s">
        <v>3630</v>
      </c>
      <c r="F3089" t="s">
        <v>3630</v>
      </c>
    </row>
    <row r="3090" spans="1:6" x14ac:dyDescent="0.25">
      <c r="A3090">
        <v>1295303</v>
      </c>
      <c r="B3090" t="s">
        <v>3630</v>
      </c>
      <c r="C3090">
        <v>0</v>
      </c>
      <c r="D3090">
        <v>0</v>
      </c>
      <c r="E3090" t="s">
        <v>3630</v>
      </c>
      <c r="F3090" t="s">
        <v>3630</v>
      </c>
    </row>
    <row r="3091" spans="1:6" x14ac:dyDescent="0.25">
      <c r="A3091">
        <v>241703</v>
      </c>
      <c r="B3091" t="s">
        <v>3630</v>
      </c>
      <c r="C3091">
        <v>0</v>
      </c>
      <c r="D3091">
        <v>0</v>
      </c>
      <c r="E3091" t="s">
        <v>3630</v>
      </c>
      <c r="F3091" t="s">
        <v>3630</v>
      </c>
    </row>
    <row r="3092" spans="1:6" x14ac:dyDescent="0.25">
      <c r="A3092">
        <v>241903</v>
      </c>
      <c r="B3092" t="s">
        <v>3630</v>
      </c>
      <c r="C3092">
        <v>0</v>
      </c>
      <c r="D3092">
        <v>0</v>
      </c>
      <c r="E3092" t="s">
        <v>3630</v>
      </c>
      <c r="F3092" t="s">
        <v>3630</v>
      </c>
    </row>
    <row r="3093" spans="1:6" x14ac:dyDescent="0.25">
      <c r="A3093">
        <v>273203</v>
      </c>
      <c r="B3093" t="s">
        <v>3630</v>
      </c>
      <c r="C3093">
        <v>0</v>
      </c>
      <c r="D3093">
        <v>0</v>
      </c>
      <c r="E3093" t="s">
        <v>3630</v>
      </c>
      <c r="F3093" t="s">
        <v>3630</v>
      </c>
    </row>
    <row r="3094" spans="1:6" x14ac:dyDescent="0.25">
      <c r="A3094">
        <v>1295803</v>
      </c>
      <c r="B3094" t="s">
        <v>3630</v>
      </c>
      <c r="C3094">
        <v>0</v>
      </c>
      <c r="D3094">
        <v>0</v>
      </c>
      <c r="E3094" t="s">
        <v>3630</v>
      </c>
      <c r="F3094" t="s">
        <v>3630</v>
      </c>
    </row>
    <row r="3095" spans="1:6" x14ac:dyDescent="0.25">
      <c r="A3095">
        <v>98503</v>
      </c>
      <c r="B3095" t="s">
        <v>3630</v>
      </c>
      <c r="C3095">
        <v>0</v>
      </c>
      <c r="D3095">
        <v>0</v>
      </c>
      <c r="E3095" t="s">
        <v>3630</v>
      </c>
      <c r="F3095" t="s">
        <v>3630</v>
      </c>
    </row>
    <row r="3096" spans="1:6" x14ac:dyDescent="0.25">
      <c r="A3096">
        <v>314003</v>
      </c>
      <c r="B3096" t="s">
        <v>3630</v>
      </c>
      <c r="C3096">
        <v>0</v>
      </c>
      <c r="D3096">
        <v>0</v>
      </c>
      <c r="E3096" t="s">
        <v>3630</v>
      </c>
      <c r="F3096" t="s">
        <v>3630</v>
      </c>
    </row>
    <row r="3097" spans="1:6" x14ac:dyDescent="0.25">
      <c r="A3097">
        <v>39603</v>
      </c>
      <c r="B3097" t="s">
        <v>3630</v>
      </c>
      <c r="C3097">
        <v>0</v>
      </c>
      <c r="D3097">
        <v>0</v>
      </c>
      <c r="E3097" t="s">
        <v>3630</v>
      </c>
      <c r="F3097" t="s">
        <v>3630</v>
      </c>
    </row>
    <row r="3098" spans="1:6" x14ac:dyDescent="0.25">
      <c r="A3098">
        <v>40803</v>
      </c>
      <c r="B3098" t="s">
        <v>3630</v>
      </c>
      <c r="C3098">
        <v>0</v>
      </c>
      <c r="D3098">
        <v>0</v>
      </c>
      <c r="E3098" t="s">
        <v>3630</v>
      </c>
      <c r="F3098" t="s">
        <v>3630</v>
      </c>
    </row>
    <row r="3099" spans="1:6" x14ac:dyDescent="0.25">
      <c r="A3099">
        <v>74103</v>
      </c>
      <c r="B3099" t="s">
        <v>3630</v>
      </c>
      <c r="C3099">
        <v>0</v>
      </c>
      <c r="D3099">
        <v>0</v>
      </c>
      <c r="E3099" t="s">
        <v>3630</v>
      </c>
      <c r="F3099" t="s">
        <v>3630</v>
      </c>
    </row>
    <row r="3100" spans="1:6" x14ac:dyDescent="0.25">
      <c r="A3100">
        <v>120603</v>
      </c>
      <c r="B3100" t="s">
        <v>3630</v>
      </c>
      <c r="C3100">
        <v>0</v>
      </c>
      <c r="D3100">
        <v>0</v>
      </c>
      <c r="E3100" t="s">
        <v>3630</v>
      </c>
      <c r="F3100" t="s">
        <v>3630</v>
      </c>
    </row>
    <row r="3101" spans="1:6" x14ac:dyDescent="0.25">
      <c r="A3101">
        <v>188003</v>
      </c>
      <c r="B3101" t="s">
        <v>3630</v>
      </c>
      <c r="C3101">
        <v>0</v>
      </c>
      <c r="D3101">
        <v>0</v>
      </c>
      <c r="E3101" t="s">
        <v>3630</v>
      </c>
      <c r="F3101" t="s">
        <v>3630</v>
      </c>
    </row>
    <row r="3102" spans="1:6" x14ac:dyDescent="0.25">
      <c r="A3102">
        <v>99503</v>
      </c>
      <c r="B3102" t="s">
        <v>3630</v>
      </c>
      <c r="C3102">
        <v>0</v>
      </c>
      <c r="D3102">
        <v>0</v>
      </c>
      <c r="E3102" t="s">
        <v>3630</v>
      </c>
      <c r="F3102" t="s">
        <v>3630</v>
      </c>
    </row>
    <row r="3103" spans="1:6" x14ac:dyDescent="0.25">
      <c r="A3103">
        <v>173003</v>
      </c>
      <c r="B3103" t="s">
        <v>3630</v>
      </c>
      <c r="C3103">
        <v>0</v>
      </c>
      <c r="D3103">
        <v>0</v>
      </c>
      <c r="E3103" t="s">
        <v>3630</v>
      </c>
      <c r="F3103" t="s">
        <v>3630</v>
      </c>
    </row>
    <row r="3104" spans="1:6" x14ac:dyDescent="0.25">
      <c r="A3104">
        <v>94803</v>
      </c>
      <c r="B3104" t="s">
        <v>3630</v>
      </c>
      <c r="C3104">
        <v>0</v>
      </c>
      <c r="D3104">
        <v>0</v>
      </c>
      <c r="E3104" t="s">
        <v>3630</v>
      </c>
      <c r="F3104" t="s">
        <v>3630</v>
      </c>
    </row>
    <row r="3105" spans="1:6" x14ac:dyDescent="0.25">
      <c r="A3105">
        <v>98103</v>
      </c>
      <c r="B3105" t="s">
        <v>3630</v>
      </c>
      <c r="C3105">
        <v>0</v>
      </c>
      <c r="D3105">
        <v>0</v>
      </c>
      <c r="E3105" t="s">
        <v>3630</v>
      </c>
      <c r="F3105" t="s">
        <v>3630</v>
      </c>
    </row>
    <row r="3106" spans="1:6" x14ac:dyDescent="0.25">
      <c r="A3106">
        <v>155103</v>
      </c>
      <c r="B3106" t="s">
        <v>3630</v>
      </c>
      <c r="C3106">
        <v>0</v>
      </c>
      <c r="D3106">
        <v>0</v>
      </c>
      <c r="E3106" t="s">
        <v>3630</v>
      </c>
      <c r="F3106" t="s">
        <v>3630</v>
      </c>
    </row>
    <row r="3107" spans="1:6" x14ac:dyDescent="0.25">
      <c r="A3107">
        <v>99103</v>
      </c>
      <c r="B3107" t="s">
        <v>3630</v>
      </c>
      <c r="C3107">
        <v>0</v>
      </c>
      <c r="D3107">
        <v>0</v>
      </c>
      <c r="E3107" t="s">
        <v>3630</v>
      </c>
      <c r="F3107" t="s">
        <v>3630</v>
      </c>
    </row>
    <row r="3108" spans="1:6" x14ac:dyDescent="0.25">
      <c r="A3108">
        <v>108603</v>
      </c>
      <c r="B3108" t="s">
        <v>3630</v>
      </c>
      <c r="C3108">
        <v>0</v>
      </c>
      <c r="D3108">
        <v>0</v>
      </c>
      <c r="E3108" t="s">
        <v>3630</v>
      </c>
      <c r="F3108" t="s">
        <v>3630</v>
      </c>
    </row>
    <row r="3109" spans="1:6" x14ac:dyDescent="0.25">
      <c r="A3109">
        <v>5649703</v>
      </c>
      <c r="B3109" t="s">
        <v>3630</v>
      </c>
      <c r="C3109">
        <v>0</v>
      </c>
      <c r="D3109">
        <v>0</v>
      </c>
      <c r="E3109" t="s">
        <v>3630</v>
      </c>
      <c r="F3109" t="s">
        <v>3630</v>
      </c>
    </row>
    <row r="3110" spans="1:6" x14ac:dyDescent="0.25">
      <c r="A3110">
        <v>2797703</v>
      </c>
      <c r="B3110" t="s">
        <v>3630</v>
      </c>
      <c r="C3110">
        <v>0</v>
      </c>
      <c r="D3110">
        <v>0</v>
      </c>
      <c r="E3110" t="s">
        <v>3630</v>
      </c>
      <c r="F3110" t="s">
        <v>3630</v>
      </c>
    </row>
    <row r="3111" spans="1:6" x14ac:dyDescent="0.25">
      <c r="A3111">
        <v>5089303</v>
      </c>
      <c r="B3111" t="s">
        <v>3630</v>
      </c>
      <c r="C3111">
        <v>0</v>
      </c>
      <c r="D3111">
        <v>0</v>
      </c>
      <c r="E3111" t="s">
        <v>3630</v>
      </c>
      <c r="F3111" t="s">
        <v>3630</v>
      </c>
    </row>
    <row r="3112" spans="1:6" x14ac:dyDescent="0.25">
      <c r="A3112">
        <v>4431203</v>
      </c>
      <c r="B3112" t="s">
        <v>3630</v>
      </c>
      <c r="C3112">
        <v>0</v>
      </c>
      <c r="D3112">
        <v>0</v>
      </c>
      <c r="E3112" t="s">
        <v>3630</v>
      </c>
      <c r="F3112" t="s">
        <v>3630</v>
      </c>
    </row>
    <row r="3113" spans="1:6" x14ac:dyDescent="0.25">
      <c r="A3113">
        <v>4753203</v>
      </c>
      <c r="B3113" t="s">
        <v>3630</v>
      </c>
      <c r="C3113">
        <v>0</v>
      </c>
      <c r="D3113">
        <v>0</v>
      </c>
      <c r="E3113" t="s">
        <v>3630</v>
      </c>
      <c r="F3113" t="s">
        <v>3630</v>
      </c>
    </row>
    <row r="3114" spans="1:6" x14ac:dyDescent="0.25">
      <c r="A3114">
        <v>5359803</v>
      </c>
      <c r="B3114" t="s">
        <v>3630</v>
      </c>
      <c r="C3114">
        <v>0</v>
      </c>
      <c r="D3114">
        <v>0</v>
      </c>
      <c r="E3114" t="s">
        <v>3630</v>
      </c>
      <c r="F3114" t="s">
        <v>3630</v>
      </c>
    </row>
    <row r="3115" spans="1:6" x14ac:dyDescent="0.25">
      <c r="A3115">
        <v>5356003</v>
      </c>
      <c r="B3115" t="s">
        <v>3630</v>
      </c>
      <c r="C3115">
        <v>0</v>
      </c>
      <c r="D3115">
        <v>0</v>
      </c>
      <c r="E3115" t="s">
        <v>3630</v>
      </c>
      <c r="F3115" t="s">
        <v>3630</v>
      </c>
    </row>
    <row r="3116" spans="1:6" x14ac:dyDescent="0.25">
      <c r="A3116">
        <v>6233503</v>
      </c>
      <c r="B3116" t="s">
        <v>3630</v>
      </c>
      <c r="C3116">
        <v>0</v>
      </c>
      <c r="D3116">
        <v>0</v>
      </c>
      <c r="E3116" t="s">
        <v>3630</v>
      </c>
      <c r="F3116" t="s">
        <v>3630</v>
      </c>
    </row>
    <row r="3117" spans="1:6" x14ac:dyDescent="0.25">
      <c r="A3117">
        <v>6343903</v>
      </c>
      <c r="B3117" t="s">
        <v>3630</v>
      </c>
      <c r="C3117">
        <v>0</v>
      </c>
      <c r="D3117">
        <v>0</v>
      </c>
      <c r="E3117" t="s">
        <v>3630</v>
      </c>
      <c r="F3117" t="s">
        <v>3630</v>
      </c>
    </row>
    <row r="3118" spans="1:6" x14ac:dyDescent="0.25">
      <c r="A3118">
        <v>299703</v>
      </c>
      <c r="B3118" t="s">
        <v>3630</v>
      </c>
      <c r="C3118">
        <v>0</v>
      </c>
      <c r="D3118">
        <v>0</v>
      </c>
      <c r="E3118" t="s">
        <v>3630</v>
      </c>
      <c r="F3118" t="s">
        <v>3630</v>
      </c>
    </row>
    <row r="3119" spans="1:6" x14ac:dyDescent="0.25">
      <c r="A3119">
        <v>300403</v>
      </c>
      <c r="B3119" t="s">
        <v>3630</v>
      </c>
      <c r="C3119">
        <v>0</v>
      </c>
      <c r="D3119">
        <v>0</v>
      </c>
      <c r="E3119" t="s">
        <v>3630</v>
      </c>
      <c r="F3119" t="s">
        <v>3630</v>
      </c>
    </row>
    <row r="3120" spans="1:6" x14ac:dyDescent="0.25">
      <c r="A3120">
        <v>221403</v>
      </c>
      <c r="B3120" t="s">
        <v>3630</v>
      </c>
      <c r="C3120">
        <v>0</v>
      </c>
      <c r="D3120">
        <v>0</v>
      </c>
      <c r="E3120" t="s">
        <v>3630</v>
      </c>
      <c r="F3120" t="s">
        <v>3630</v>
      </c>
    </row>
    <row r="3121" spans="1:6" x14ac:dyDescent="0.25">
      <c r="A3121">
        <v>381403</v>
      </c>
      <c r="B3121" t="s">
        <v>3630</v>
      </c>
      <c r="C3121">
        <v>0</v>
      </c>
      <c r="D3121">
        <v>0</v>
      </c>
      <c r="E3121" t="s">
        <v>3630</v>
      </c>
      <c r="F3121" t="s">
        <v>3630</v>
      </c>
    </row>
    <row r="3122" spans="1:6" x14ac:dyDescent="0.25">
      <c r="A3122">
        <v>4875203</v>
      </c>
      <c r="B3122" t="s">
        <v>3630</v>
      </c>
      <c r="C3122">
        <v>0</v>
      </c>
      <c r="D3122">
        <v>0</v>
      </c>
      <c r="E3122" t="s">
        <v>3630</v>
      </c>
      <c r="F3122" t="s">
        <v>3630</v>
      </c>
    </row>
    <row r="3123" spans="1:6" x14ac:dyDescent="0.25">
      <c r="A3123">
        <v>2797903</v>
      </c>
      <c r="B3123" t="s">
        <v>3630</v>
      </c>
      <c r="C3123">
        <v>0</v>
      </c>
      <c r="D3123">
        <v>0</v>
      </c>
      <c r="E3123" t="s">
        <v>3630</v>
      </c>
      <c r="F3123" t="s">
        <v>3630</v>
      </c>
    </row>
    <row r="3124" spans="1:6" x14ac:dyDescent="0.25">
      <c r="A3124">
        <v>2797803</v>
      </c>
      <c r="B3124" t="s">
        <v>3630</v>
      </c>
      <c r="C3124">
        <v>0</v>
      </c>
      <c r="D3124">
        <v>0</v>
      </c>
      <c r="E3124" t="s">
        <v>3630</v>
      </c>
      <c r="F3124" t="s">
        <v>3630</v>
      </c>
    </row>
    <row r="3125" spans="1:6" x14ac:dyDescent="0.25">
      <c r="A3125">
        <v>2797203</v>
      </c>
      <c r="B3125" t="s">
        <v>3630</v>
      </c>
      <c r="C3125">
        <v>0</v>
      </c>
      <c r="D3125">
        <v>0</v>
      </c>
      <c r="E3125" t="s">
        <v>3630</v>
      </c>
      <c r="F3125" t="s">
        <v>3630</v>
      </c>
    </row>
    <row r="3126" spans="1:6" x14ac:dyDescent="0.25">
      <c r="A3126">
        <v>201603</v>
      </c>
      <c r="B3126" t="s">
        <v>3630</v>
      </c>
      <c r="C3126">
        <v>0</v>
      </c>
      <c r="D3126">
        <v>0</v>
      </c>
      <c r="E3126" t="s">
        <v>3630</v>
      </c>
      <c r="F3126" t="s">
        <v>3630</v>
      </c>
    </row>
    <row r="3127" spans="1:6" x14ac:dyDescent="0.25">
      <c r="A3127">
        <v>6406203</v>
      </c>
      <c r="B3127" t="s">
        <v>3630</v>
      </c>
      <c r="C3127">
        <v>0</v>
      </c>
      <c r="D3127">
        <v>0</v>
      </c>
      <c r="E3127" t="s">
        <v>3630</v>
      </c>
      <c r="F3127" t="s">
        <v>3630</v>
      </c>
    </row>
    <row r="3128" spans="1:6" x14ac:dyDescent="0.25">
      <c r="A3128">
        <v>317303</v>
      </c>
      <c r="B3128" t="s">
        <v>3630</v>
      </c>
      <c r="C3128">
        <v>0</v>
      </c>
      <c r="D3128">
        <v>0</v>
      </c>
      <c r="E3128" t="s">
        <v>3630</v>
      </c>
      <c r="F3128" t="s">
        <v>3630</v>
      </c>
    </row>
    <row r="3129" spans="1:6" x14ac:dyDescent="0.25">
      <c r="A3129">
        <v>3197303</v>
      </c>
      <c r="B3129" t="s">
        <v>3630</v>
      </c>
      <c r="C3129">
        <v>0</v>
      </c>
      <c r="D3129">
        <v>0</v>
      </c>
      <c r="E3129" t="s">
        <v>3630</v>
      </c>
      <c r="F3129" t="s">
        <v>3630</v>
      </c>
    </row>
    <row r="3130" spans="1:6" x14ac:dyDescent="0.25">
      <c r="A3130">
        <v>3739303</v>
      </c>
      <c r="B3130" t="s">
        <v>3630</v>
      </c>
      <c r="C3130">
        <v>0</v>
      </c>
      <c r="D3130">
        <v>0</v>
      </c>
      <c r="E3130" t="s">
        <v>3630</v>
      </c>
      <c r="F3130" t="s">
        <v>3630</v>
      </c>
    </row>
    <row r="3131" spans="1:6" x14ac:dyDescent="0.25">
      <c r="A3131">
        <v>5125303</v>
      </c>
      <c r="B3131" t="s">
        <v>3630</v>
      </c>
      <c r="C3131">
        <v>0</v>
      </c>
      <c r="D3131">
        <v>0</v>
      </c>
      <c r="E3131" t="s">
        <v>3630</v>
      </c>
      <c r="F3131" t="s">
        <v>3630</v>
      </c>
    </row>
    <row r="3132" spans="1:6" x14ac:dyDescent="0.25">
      <c r="A3132">
        <v>5966503</v>
      </c>
      <c r="B3132" t="s">
        <v>3630</v>
      </c>
      <c r="C3132">
        <v>0</v>
      </c>
      <c r="D3132">
        <v>0</v>
      </c>
      <c r="E3132" t="s">
        <v>3630</v>
      </c>
      <c r="F3132" t="s">
        <v>3630</v>
      </c>
    </row>
    <row r="3133" spans="1:6" x14ac:dyDescent="0.25">
      <c r="A3133">
        <v>6293703</v>
      </c>
      <c r="B3133" t="s">
        <v>3630</v>
      </c>
      <c r="C3133">
        <v>0</v>
      </c>
      <c r="D3133">
        <v>0</v>
      </c>
      <c r="E3133" t="s">
        <v>3630</v>
      </c>
      <c r="F3133" t="s">
        <v>3630</v>
      </c>
    </row>
    <row r="3134" spans="1:6" x14ac:dyDescent="0.25">
      <c r="A3134">
        <v>5430803</v>
      </c>
      <c r="B3134" t="s">
        <v>3630</v>
      </c>
      <c r="C3134">
        <v>0</v>
      </c>
      <c r="D3134">
        <v>0</v>
      </c>
      <c r="E3134" t="s">
        <v>3630</v>
      </c>
      <c r="F3134" t="s">
        <v>3630</v>
      </c>
    </row>
    <row r="3135" spans="1:6" x14ac:dyDescent="0.25">
      <c r="A3135">
        <v>2799203</v>
      </c>
      <c r="B3135" t="s">
        <v>3630</v>
      </c>
      <c r="C3135">
        <v>0</v>
      </c>
      <c r="D3135">
        <v>0</v>
      </c>
      <c r="E3135" t="s">
        <v>3630</v>
      </c>
      <c r="F3135" t="s">
        <v>3630</v>
      </c>
    </row>
    <row r="3136" spans="1:6" x14ac:dyDescent="0.25">
      <c r="A3136">
        <v>5765803</v>
      </c>
      <c r="B3136" t="s">
        <v>3630</v>
      </c>
      <c r="C3136">
        <v>0</v>
      </c>
      <c r="D3136">
        <v>0</v>
      </c>
      <c r="E3136" t="s">
        <v>3630</v>
      </c>
      <c r="F3136" t="s">
        <v>3630</v>
      </c>
    </row>
    <row r="3137" spans="1:6" x14ac:dyDescent="0.25">
      <c r="A3137">
        <v>4387203</v>
      </c>
      <c r="B3137" t="s">
        <v>3630</v>
      </c>
      <c r="C3137">
        <v>0</v>
      </c>
      <c r="D3137">
        <v>0</v>
      </c>
      <c r="E3137" t="s">
        <v>3630</v>
      </c>
      <c r="F3137" t="s">
        <v>3630</v>
      </c>
    </row>
    <row r="3138" spans="1:6" x14ac:dyDescent="0.25">
      <c r="A3138">
        <v>5337403</v>
      </c>
      <c r="B3138" t="s">
        <v>3630</v>
      </c>
      <c r="C3138">
        <v>0</v>
      </c>
      <c r="D3138">
        <v>0</v>
      </c>
      <c r="E3138" t="s">
        <v>3630</v>
      </c>
      <c r="F3138" t="s">
        <v>3630</v>
      </c>
    </row>
    <row r="3139" spans="1:6" x14ac:dyDescent="0.25">
      <c r="A3139">
        <v>4685303</v>
      </c>
      <c r="B3139" t="s">
        <v>3630</v>
      </c>
      <c r="C3139">
        <v>0</v>
      </c>
      <c r="D3139">
        <v>0</v>
      </c>
      <c r="E3139" t="s">
        <v>3630</v>
      </c>
      <c r="F3139" t="s">
        <v>3630</v>
      </c>
    </row>
    <row r="3140" spans="1:6" x14ac:dyDescent="0.25">
      <c r="A3140">
        <v>5656303</v>
      </c>
      <c r="B3140" t="s">
        <v>3630</v>
      </c>
      <c r="C3140">
        <v>0</v>
      </c>
      <c r="D3140">
        <v>0</v>
      </c>
      <c r="E3140" t="s">
        <v>3630</v>
      </c>
      <c r="F3140" t="s">
        <v>3630</v>
      </c>
    </row>
    <row r="3141" spans="1:6" x14ac:dyDescent="0.25">
      <c r="A3141">
        <v>5468003</v>
      </c>
      <c r="B3141" t="s">
        <v>3630</v>
      </c>
      <c r="C3141">
        <v>0</v>
      </c>
      <c r="D3141">
        <v>0</v>
      </c>
      <c r="E3141" t="s">
        <v>3630</v>
      </c>
      <c r="F3141" t="s">
        <v>3630</v>
      </c>
    </row>
    <row r="3142" spans="1:6" x14ac:dyDescent="0.25">
      <c r="A3142">
        <v>201503</v>
      </c>
      <c r="B3142" t="s">
        <v>3630</v>
      </c>
      <c r="C3142">
        <v>0</v>
      </c>
      <c r="D3142">
        <v>0</v>
      </c>
      <c r="E3142" t="s">
        <v>3630</v>
      </c>
      <c r="F3142" t="s">
        <v>3630</v>
      </c>
    </row>
    <row r="3143" spans="1:6" x14ac:dyDescent="0.25">
      <c r="A3143">
        <v>1247803</v>
      </c>
      <c r="B3143" t="s">
        <v>3630</v>
      </c>
      <c r="C3143">
        <v>0</v>
      </c>
      <c r="D3143">
        <v>0</v>
      </c>
      <c r="E3143" t="s">
        <v>3630</v>
      </c>
      <c r="F3143" t="s">
        <v>3630</v>
      </c>
    </row>
    <row r="3144" spans="1:6" x14ac:dyDescent="0.25">
      <c r="A3144">
        <v>6317203</v>
      </c>
      <c r="B3144" t="s">
        <v>3630</v>
      </c>
      <c r="C3144">
        <v>0</v>
      </c>
      <c r="D3144">
        <v>0</v>
      </c>
      <c r="E3144" t="s">
        <v>3630</v>
      </c>
      <c r="F3144" t="s">
        <v>3630</v>
      </c>
    </row>
    <row r="3145" spans="1:6" x14ac:dyDescent="0.25">
      <c r="A3145">
        <v>5406103</v>
      </c>
      <c r="B3145" t="s">
        <v>3630</v>
      </c>
      <c r="C3145">
        <v>0</v>
      </c>
      <c r="D3145">
        <v>0</v>
      </c>
      <c r="E3145" t="s">
        <v>3630</v>
      </c>
      <c r="F3145" t="s">
        <v>3630</v>
      </c>
    </row>
    <row r="3146" spans="1:6" x14ac:dyDescent="0.25">
      <c r="A3146">
        <v>4385203</v>
      </c>
      <c r="B3146" t="s">
        <v>3630</v>
      </c>
      <c r="C3146">
        <v>0</v>
      </c>
      <c r="D3146">
        <v>0</v>
      </c>
      <c r="E3146" t="s">
        <v>3630</v>
      </c>
      <c r="F3146" t="s">
        <v>3630</v>
      </c>
    </row>
    <row r="3147" spans="1:6" x14ac:dyDescent="0.25">
      <c r="A3147">
        <v>5497903</v>
      </c>
      <c r="B3147" t="s">
        <v>3630</v>
      </c>
      <c r="C3147">
        <v>0</v>
      </c>
      <c r="D3147">
        <v>0</v>
      </c>
      <c r="E3147" t="s">
        <v>3630</v>
      </c>
      <c r="F3147" t="s">
        <v>3630</v>
      </c>
    </row>
    <row r="3148" spans="1:6" x14ac:dyDescent="0.25">
      <c r="A3148">
        <v>2429203</v>
      </c>
      <c r="B3148" t="s">
        <v>3630</v>
      </c>
      <c r="C3148">
        <v>0</v>
      </c>
      <c r="D3148">
        <v>0</v>
      </c>
      <c r="E3148" t="s">
        <v>3630</v>
      </c>
      <c r="F3148" t="s">
        <v>3630</v>
      </c>
    </row>
    <row r="3149" spans="1:6" x14ac:dyDescent="0.25">
      <c r="A3149">
        <v>3583203</v>
      </c>
      <c r="B3149" t="s">
        <v>3630</v>
      </c>
      <c r="C3149">
        <v>0</v>
      </c>
      <c r="D3149">
        <v>0</v>
      </c>
      <c r="E3149" t="s">
        <v>3630</v>
      </c>
      <c r="F3149" t="s">
        <v>3630</v>
      </c>
    </row>
    <row r="3150" spans="1:6" x14ac:dyDescent="0.25">
      <c r="A3150">
        <v>4991503</v>
      </c>
      <c r="B3150" t="s">
        <v>3630</v>
      </c>
      <c r="C3150">
        <v>0</v>
      </c>
      <c r="D3150">
        <v>0</v>
      </c>
      <c r="E3150" t="s">
        <v>3630</v>
      </c>
      <c r="F3150" t="s">
        <v>3630</v>
      </c>
    </row>
    <row r="3151" spans="1:6" x14ac:dyDescent="0.25">
      <c r="A3151">
        <v>5499703</v>
      </c>
      <c r="B3151" t="s">
        <v>3630</v>
      </c>
      <c r="C3151">
        <v>0</v>
      </c>
      <c r="D3151">
        <v>0</v>
      </c>
      <c r="E3151" t="s">
        <v>3630</v>
      </c>
      <c r="F3151" t="s">
        <v>3630</v>
      </c>
    </row>
    <row r="3152" spans="1:6" x14ac:dyDescent="0.25">
      <c r="A3152">
        <v>355103</v>
      </c>
      <c r="B3152" t="s">
        <v>3630</v>
      </c>
      <c r="C3152">
        <v>0</v>
      </c>
      <c r="D3152">
        <v>0</v>
      </c>
      <c r="E3152" t="s">
        <v>3630</v>
      </c>
      <c r="F3152" t="s">
        <v>3630</v>
      </c>
    </row>
    <row r="3153" spans="1:6" x14ac:dyDescent="0.25">
      <c r="A3153">
        <v>729203</v>
      </c>
      <c r="B3153" t="s">
        <v>3630</v>
      </c>
      <c r="C3153">
        <v>0</v>
      </c>
      <c r="D3153">
        <v>0</v>
      </c>
      <c r="E3153" t="s">
        <v>3630</v>
      </c>
      <c r="F3153" t="s">
        <v>3630</v>
      </c>
    </row>
    <row r="3154" spans="1:6" x14ac:dyDescent="0.25">
      <c r="A3154">
        <v>424403</v>
      </c>
      <c r="B3154" t="s">
        <v>3630</v>
      </c>
      <c r="C3154">
        <v>0</v>
      </c>
      <c r="D3154">
        <v>0</v>
      </c>
      <c r="E3154" t="s">
        <v>3630</v>
      </c>
      <c r="F3154" t="s">
        <v>3630</v>
      </c>
    </row>
    <row r="3155" spans="1:6" x14ac:dyDescent="0.25">
      <c r="A3155">
        <v>136203</v>
      </c>
      <c r="B3155" t="s">
        <v>3630</v>
      </c>
      <c r="C3155">
        <v>0</v>
      </c>
      <c r="D3155">
        <v>0</v>
      </c>
      <c r="E3155" t="s">
        <v>3630</v>
      </c>
      <c r="F3155" t="s">
        <v>3630</v>
      </c>
    </row>
    <row r="3156" spans="1:6" x14ac:dyDescent="0.25">
      <c r="A3156">
        <v>183203</v>
      </c>
      <c r="B3156" t="s">
        <v>3630</v>
      </c>
      <c r="C3156">
        <v>0</v>
      </c>
      <c r="D3156">
        <v>0</v>
      </c>
      <c r="E3156" t="s">
        <v>3630</v>
      </c>
      <c r="F3156" t="s">
        <v>3630</v>
      </c>
    </row>
    <row r="3157" spans="1:6" x14ac:dyDescent="0.25">
      <c r="A3157">
        <v>216503</v>
      </c>
      <c r="B3157" t="s">
        <v>3630</v>
      </c>
      <c r="C3157">
        <v>0</v>
      </c>
      <c r="D3157">
        <v>0</v>
      </c>
      <c r="E3157" t="s">
        <v>3630</v>
      </c>
      <c r="F3157" t="s">
        <v>3630</v>
      </c>
    </row>
    <row r="3158" spans="1:6" x14ac:dyDescent="0.25">
      <c r="A3158">
        <v>2149403</v>
      </c>
      <c r="B3158" t="s">
        <v>3630</v>
      </c>
      <c r="C3158">
        <v>0</v>
      </c>
      <c r="D3158">
        <v>0</v>
      </c>
      <c r="E3158" t="s">
        <v>3630</v>
      </c>
      <c r="F3158" t="s">
        <v>3630</v>
      </c>
    </row>
    <row r="3159" spans="1:6" x14ac:dyDescent="0.25">
      <c r="A3159">
        <v>5950503</v>
      </c>
      <c r="B3159" t="s">
        <v>3630</v>
      </c>
      <c r="C3159">
        <v>0</v>
      </c>
      <c r="D3159">
        <v>0</v>
      </c>
      <c r="E3159" t="s">
        <v>3630</v>
      </c>
      <c r="F3159" t="s">
        <v>3630</v>
      </c>
    </row>
    <row r="3160" spans="1:6" x14ac:dyDescent="0.25">
      <c r="A3160">
        <v>183603</v>
      </c>
      <c r="B3160" t="s">
        <v>3630</v>
      </c>
      <c r="C3160">
        <v>0</v>
      </c>
      <c r="D3160">
        <v>0</v>
      </c>
      <c r="E3160" t="s">
        <v>3630</v>
      </c>
      <c r="F3160" t="s">
        <v>3630</v>
      </c>
    </row>
    <row r="3161" spans="1:6" x14ac:dyDescent="0.25">
      <c r="A3161">
        <v>2798003</v>
      </c>
      <c r="B3161" t="s">
        <v>3630</v>
      </c>
      <c r="C3161">
        <v>0</v>
      </c>
      <c r="D3161">
        <v>0</v>
      </c>
      <c r="E3161" t="s">
        <v>3630</v>
      </c>
      <c r="F3161" t="s">
        <v>3630</v>
      </c>
    </row>
    <row r="3162" spans="1:6" x14ac:dyDescent="0.25">
      <c r="A3162">
        <v>83103</v>
      </c>
      <c r="B3162" t="s">
        <v>3630</v>
      </c>
      <c r="C3162">
        <v>0</v>
      </c>
      <c r="D3162">
        <v>0</v>
      </c>
      <c r="E3162" t="s">
        <v>3630</v>
      </c>
      <c r="F3162" t="s">
        <v>3630</v>
      </c>
    </row>
    <row r="3163" spans="1:6" x14ac:dyDescent="0.25">
      <c r="A3163">
        <v>5181203</v>
      </c>
      <c r="B3163" t="s">
        <v>3630</v>
      </c>
      <c r="C3163">
        <v>0</v>
      </c>
      <c r="D3163">
        <v>0</v>
      </c>
      <c r="E3163" t="s">
        <v>3630</v>
      </c>
      <c r="F3163" t="s">
        <v>3630</v>
      </c>
    </row>
    <row r="3164" spans="1:6" x14ac:dyDescent="0.25">
      <c r="A3164">
        <v>2525303</v>
      </c>
      <c r="B3164" t="s">
        <v>3630</v>
      </c>
      <c r="C3164">
        <v>0</v>
      </c>
      <c r="D3164">
        <v>0</v>
      </c>
      <c r="E3164" t="s">
        <v>3630</v>
      </c>
      <c r="F3164" t="s">
        <v>3630</v>
      </c>
    </row>
    <row r="3165" spans="1:6" x14ac:dyDescent="0.25">
      <c r="A3165">
        <v>4385703</v>
      </c>
      <c r="B3165" t="s">
        <v>3630</v>
      </c>
      <c r="C3165">
        <v>0</v>
      </c>
      <c r="D3165">
        <v>0</v>
      </c>
      <c r="E3165" t="s">
        <v>3630</v>
      </c>
      <c r="F3165" t="s">
        <v>3630</v>
      </c>
    </row>
    <row r="3166" spans="1:6" x14ac:dyDescent="0.25">
      <c r="A3166">
        <v>4729203</v>
      </c>
      <c r="B3166" t="s">
        <v>3630</v>
      </c>
      <c r="C3166">
        <v>0</v>
      </c>
      <c r="D3166">
        <v>0</v>
      </c>
      <c r="E3166" t="s">
        <v>3630</v>
      </c>
      <c r="F3166" t="s">
        <v>3630</v>
      </c>
    </row>
    <row r="3167" spans="1:6" x14ac:dyDescent="0.25">
      <c r="A3167">
        <v>4751203</v>
      </c>
      <c r="B3167" t="s">
        <v>3630</v>
      </c>
      <c r="C3167">
        <v>0</v>
      </c>
      <c r="D3167">
        <v>0</v>
      </c>
      <c r="E3167" t="s">
        <v>3630</v>
      </c>
      <c r="F3167" t="s">
        <v>3630</v>
      </c>
    </row>
    <row r="3168" spans="1:6" x14ac:dyDescent="0.25">
      <c r="A3168">
        <v>2729503</v>
      </c>
      <c r="B3168" t="s">
        <v>3630</v>
      </c>
      <c r="C3168">
        <v>0</v>
      </c>
      <c r="D3168">
        <v>0</v>
      </c>
      <c r="E3168" t="s">
        <v>3630</v>
      </c>
      <c r="F3168" t="s">
        <v>3630</v>
      </c>
    </row>
    <row r="3169" spans="1:6" x14ac:dyDescent="0.25">
      <c r="A3169">
        <v>2729403</v>
      </c>
      <c r="B3169" t="s">
        <v>3630</v>
      </c>
      <c r="C3169">
        <v>0</v>
      </c>
      <c r="D3169">
        <v>0</v>
      </c>
      <c r="E3169" t="s">
        <v>3630</v>
      </c>
      <c r="F3169" t="s">
        <v>3630</v>
      </c>
    </row>
    <row r="3170" spans="1:6" x14ac:dyDescent="0.25">
      <c r="A3170">
        <v>2729303</v>
      </c>
      <c r="B3170" t="s">
        <v>3630</v>
      </c>
      <c r="C3170">
        <v>0</v>
      </c>
      <c r="D3170">
        <v>0</v>
      </c>
      <c r="E3170" t="s">
        <v>3630</v>
      </c>
      <c r="F3170" t="s">
        <v>3630</v>
      </c>
    </row>
    <row r="3171" spans="1:6" x14ac:dyDescent="0.25">
      <c r="A3171">
        <v>251003</v>
      </c>
      <c r="B3171" t="s">
        <v>3630</v>
      </c>
      <c r="C3171">
        <v>0</v>
      </c>
      <c r="D3171">
        <v>0</v>
      </c>
      <c r="E3171" t="s">
        <v>3630</v>
      </c>
      <c r="F3171" t="s">
        <v>3630</v>
      </c>
    </row>
    <row r="3172" spans="1:6" x14ac:dyDescent="0.25">
      <c r="A3172">
        <v>3317503</v>
      </c>
      <c r="B3172" t="s">
        <v>3630</v>
      </c>
      <c r="C3172">
        <v>0</v>
      </c>
      <c r="D3172">
        <v>0</v>
      </c>
      <c r="E3172" t="s">
        <v>3630</v>
      </c>
      <c r="F3172" t="s">
        <v>3630</v>
      </c>
    </row>
    <row r="3173" spans="1:6" x14ac:dyDescent="0.25">
      <c r="A3173">
        <v>218403</v>
      </c>
      <c r="B3173" t="s">
        <v>3630</v>
      </c>
      <c r="C3173">
        <v>0</v>
      </c>
      <c r="D3173">
        <v>0</v>
      </c>
      <c r="E3173" t="s">
        <v>3630</v>
      </c>
      <c r="F3173" t="s">
        <v>3630</v>
      </c>
    </row>
    <row r="3174" spans="1:6" x14ac:dyDescent="0.25">
      <c r="A3174">
        <v>2669503</v>
      </c>
      <c r="B3174" t="s">
        <v>3630</v>
      </c>
      <c r="C3174">
        <v>0</v>
      </c>
      <c r="D3174">
        <v>0</v>
      </c>
      <c r="E3174" t="s">
        <v>3630</v>
      </c>
      <c r="F3174" t="s">
        <v>3630</v>
      </c>
    </row>
    <row r="3175" spans="1:6" x14ac:dyDescent="0.25">
      <c r="A3175">
        <v>3311403</v>
      </c>
      <c r="B3175" t="s">
        <v>3630</v>
      </c>
      <c r="C3175">
        <v>0</v>
      </c>
      <c r="D3175">
        <v>0</v>
      </c>
      <c r="E3175" t="s">
        <v>3630</v>
      </c>
      <c r="F3175" t="s">
        <v>3630</v>
      </c>
    </row>
    <row r="3176" spans="1:6" x14ac:dyDescent="0.25">
      <c r="A3176">
        <v>5998503</v>
      </c>
      <c r="B3176" t="s">
        <v>3630</v>
      </c>
      <c r="C3176">
        <v>0</v>
      </c>
      <c r="D3176">
        <v>0</v>
      </c>
      <c r="E3176" t="s">
        <v>3630</v>
      </c>
      <c r="F3176" t="s">
        <v>3630</v>
      </c>
    </row>
    <row r="3177" spans="1:6" x14ac:dyDescent="0.25">
      <c r="A3177">
        <v>221503</v>
      </c>
      <c r="B3177" t="s">
        <v>3630</v>
      </c>
      <c r="C3177">
        <v>0</v>
      </c>
      <c r="D3177">
        <v>0</v>
      </c>
      <c r="E3177" t="s">
        <v>3630</v>
      </c>
      <c r="F3177" t="s">
        <v>3630</v>
      </c>
    </row>
    <row r="3178" spans="1:6" x14ac:dyDescent="0.25">
      <c r="A3178">
        <v>2669203</v>
      </c>
      <c r="B3178" t="s">
        <v>3630</v>
      </c>
      <c r="C3178">
        <v>0</v>
      </c>
      <c r="D3178">
        <v>0</v>
      </c>
      <c r="E3178" t="s">
        <v>3630</v>
      </c>
      <c r="F3178" t="s">
        <v>3630</v>
      </c>
    </row>
    <row r="3179" spans="1:6" x14ac:dyDescent="0.25">
      <c r="A3179">
        <v>1711603</v>
      </c>
      <c r="B3179" t="s">
        <v>3630</v>
      </c>
      <c r="C3179">
        <v>0</v>
      </c>
      <c r="D3179">
        <v>0</v>
      </c>
      <c r="E3179" t="s">
        <v>3630</v>
      </c>
      <c r="F3179" t="s">
        <v>3630</v>
      </c>
    </row>
    <row r="3180" spans="1:6" x14ac:dyDescent="0.25">
      <c r="A3180">
        <v>6090903</v>
      </c>
      <c r="B3180" t="s">
        <v>3630</v>
      </c>
      <c r="C3180">
        <v>0</v>
      </c>
      <c r="D3180">
        <v>0</v>
      </c>
      <c r="E3180" t="s">
        <v>3630</v>
      </c>
      <c r="F3180" t="s">
        <v>3630</v>
      </c>
    </row>
    <row r="3181" spans="1:6" x14ac:dyDescent="0.25">
      <c r="A3181">
        <v>6386003</v>
      </c>
      <c r="B3181" t="s">
        <v>3630</v>
      </c>
      <c r="C3181">
        <v>0</v>
      </c>
      <c r="D3181">
        <v>0</v>
      </c>
      <c r="E3181" t="s">
        <v>3630</v>
      </c>
      <c r="F3181" t="s">
        <v>3630</v>
      </c>
    </row>
    <row r="3182" spans="1:6" x14ac:dyDescent="0.25">
      <c r="A3182">
        <v>6146603</v>
      </c>
      <c r="B3182" t="s">
        <v>3630</v>
      </c>
      <c r="C3182">
        <v>0</v>
      </c>
      <c r="D3182">
        <v>0</v>
      </c>
      <c r="E3182" t="s">
        <v>3630</v>
      </c>
      <c r="F3182" t="s">
        <v>3630</v>
      </c>
    </row>
    <row r="3183" spans="1:6" x14ac:dyDescent="0.25">
      <c r="A3183">
        <v>6403703</v>
      </c>
      <c r="B3183" t="s">
        <v>3630</v>
      </c>
      <c r="C3183">
        <v>0</v>
      </c>
      <c r="D3183">
        <v>0</v>
      </c>
      <c r="E3183" t="s">
        <v>3630</v>
      </c>
      <c r="F3183" t="s">
        <v>3630</v>
      </c>
    </row>
    <row r="3184" spans="1:6" x14ac:dyDescent="0.25">
      <c r="A3184">
        <v>186103</v>
      </c>
      <c r="B3184" t="s">
        <v>3630</v>
      </c>
      <c r="C3184">
        <v>0</v>
      </c>
      <c r="D3184">
        <v>0</v>
      </c>
      <c r="E3184" t="s">
        <v>3630</v>
      </c>
      <c r="F3184" t="s">
        <v>3630</v>
      </c>
    </row>
    <row r="3185" spans="1:6" x14ac:dyDescent="0.25">
      <c r="A3185">
        <v>248903</v>
      </c>
      <c r="B3185" t="s">
        <v>3630</v>
      </c>
      <c r="C3185">
        <v>0</v>
      </c>
      <c r="D3185">
        <v>0</v>
      </c>
      <c r="E3185" t="s">
        <v>3630</v>
      </c>
      <c r="F3185" t="s">
        <v>3630</v>
      </c>
    </row>
    <row r="3186" spans="1:6" x14ac:dyDescent="0.25">
      <c r="A3186">
        <v>260903</v>
      </c>
      <c r="B3186" t="s">
        <v>3630</v>
      </c>
      <c r="C3186">
        <v>0</v>
      </c>
      <c r="D3186">
        <v>0</v>
      </c>
      <c r="E3186" t="s">
        <v>3630</v>
      </c>
      <c r="F3186" t="s">
        <v>3630</v>
      </c>
    </row>
    <row r="3187" spans="1:6" x14ac:dyDescent="0.25">
      <c r="A3187">
        <v>4459203</v>
      </c>
      <c r="B3187" t="s">
        <v>3630</v>
      </c>
      <c r="C3187">
        <v>0</v>
      </c>
      <c r="D3187">
        <v>0</v>
      </c>
      <c r="E3187" t="s">
        <v>3630</v>
      </c>
      <c r="F3187" t="s">
        <v>3630</v>
      </c>
    </row>
    <row r="3188" spans="1:6" x14ac:dyDescent="0.25">
      <c r="A3188">
        <v>5926503</v>
      </c>
      <c r="B3188" t="s">
        <v>3630</v>
      </c>
      <c r="C3188">
        <v>0</v>
      </c>
      <c r="D3188">
        <v>0</v>
      </c>
      <c r="E3188" t="s">
        <v>3630</v>
      </c>
      <c r="F3188" t="s">
        <v>3630</v>
      </c>
    </row>
    <row r="3189" spans="1:6" x14ac:dyDescent="0.25">
      <c r="A3189">
        <v>6409703</v>
      </c>
      <c r="B3189" t="s">
        <v>3630</v>
      </c>
      <c r="C3189">
        <v>0</v>
      </c>
      <c r="D3189">
        <v>0</v>
      </c>
      <c r="E3189" t="s">
        <v>3630</v>
      </c>
      <c r="F3189" t="s">
        <v>3630</v>
      </c>
    </row>
    <row r="3190" spans="1:6" x14ac:dyDescent="0.25">
      <c r="A3190">
        <v>6479703</v>
      </c>
      <c r="B3190" t="s">
        <v>3630</v>
      </c>
      <c r="C3190">
        <v>0</v>
      </c>
      <c r="D3190">
        <v>0</v>
      </c>
      <c r="E3190" t="s">
        <v>3630</v>
      </c>
      <c r="F3190" t="s">
        <v>3630</v>
      </c>
    </row>
    <row r="3191" spans="1:6" x14ac:dyDescent="0.25">
      <c r="A3191">
        <v>2583203</v>
      </c>
      <c r="B3191" t="s">
        <v>3630</v>
      </c>
      <c r="C3191">
        <v>0</v>
      </c>
      <c r="D3191">
        <v>0</v>
      </c>
      <c r="E3191" t="s">
        <v>3630</v>
      </c>
      <c r="F3191" t="s">
        <v>3630</v>
      </c>
    </row>
    <row r="3192" spans="1:6" x14ac:dyDescent="0.25">
      <c r="A3192">
        <v>2581203</v>
      </c>
      <c r="B3192" t="s">
        <v>3630</v>
      </c>
      <c r="C3192">
        <v>0</v>
      </c>
      <c r="D3192">
        <v>0</v>
      </c>
      <c r="E3192" t="s">
        <v>3630</v>
      </c>
      <c r="F3192" t="s">
        <v>3630</v>
      </c>
    </row>
    <row r="3193" spans="1:6" x14ac:dyDescent="0.25">
      <c r="A3193">
        <v>2797503</v>
      </c>
      <c r="B3193" t="s">
        <v>3630</v>
      </c>
      <c r="C3193">
        <v>0</v>
      </c>
      <c r="D3193">
        <v>0</v>
      </c>
      <c r="E3193" t="s">
        <v>3630</v>
      </c>
      <c r="F3193" t="s">
        <v>3630</v>
      </c>
    </row>
    <row r="3194" spans="1:6" x14ac:dyDescent="0.25">
      <c r="A3194">
        <v>2797303</v>
      </c>
      <c r="B3194" t="s">
        <v>3630</v>
      </c>
      <c r="C3194">
        <v>0</v>
      </c>
      <c r="D3194">
        <v>0</v>
      </c>
      <c r="E3194" t="s">
        <v>3630</v>
      </c>
      <c r="F3194" t="s">
        <v>3630</v>
      </c>
    </row>
    <row r="3195" spans="1:6" x14ac:dyDescent="0.25">
      <c r="A3195">
        <v>2579203</v>
      </c>
      <c r="B3195" t="s">
        <v>3630</v>
      </c>
      <c r="C3195">
        <v>0</v>
      </c>
      <c r="D3195">
        <v>0</v>
      </c>
      <c r="E3195" t="s">
        <v>3630</v>
      </c>
      <c r="F3195" t="s">
        <v>3630</v>
      </c>
    </row>
    <row r="3196" spans="1:6" x14ac:dyDescent="0.25">
      <c r="A3196">
        <v>3715503</v>
      </c>
      <c r="B3196" t="s">
        <v>3630</v>
      </c>
      <c r="C3196">
        <v>0</v>
      </c>
      <c r="D3196">
        <v>0</v>
      </c>
      <c r="E3196" t="s">
        <v>3630</v>
      </c>
      <c r="F3196" t="s">
        <v>3630</v>
      </c>
    </row>
    <row r="3197" spans="1:6" x14ac:dyDescent="0.25">
      <c r="A3197">
        <v>2363803</v>
      </c>
      <c r="B3197" t="s">
        <v>3630</v>
      </c>
      <c r="C3197">
        <v>0</v>
      </c>
      <c r="D3197">
        <v>0</v>
      </c>
      <c r="E3197" t="s">
        <v>3630</v>
      </c>
      <c r="F3197" t="s">
        <v>3630</v>
      </c>
    </row>
    <row r="3198" spans="1:6" x14ac:dyDescent="0.25">
      <c r="A3198">
        <v>4257203</v>
      </c>
      <c r="B3198" t="s">
        <v>3630</v>
      </c>
      <c r="C3198">
        <v>0</v>
      </c>
      <c r="D3198">
        <v>0</v>
      </c>
      <c r="E3198" t="s">
        <v>3630</v>
      </c>
      <c r="F3198" t="s">
        <v>3630</v>
      </c>
    </row>
    <row r="3199" spans="1:6" x14ac:dyDescent="0.25">
      <c r="A3199">
        <v>6154703</v>
      </c>
      <c r="B3199" t="s">
        <v>3630</v>
      </c>
      <c r="C3199">
        <v>0</v>
      </c>
      <c r="D3199">
        <v>0</v>
      </c>
      <c r="E3199" t="s">
        <v>3630</v>
      </c>
      <c r="F3199" t="s">
        <v>3630</v>
      </c>
    </row>
    <row r="3200" spans="1:6" x14ac:dyDescent="0.25">
      <c r="A3200">
        <v>161503</v>
      </c>
      <c r="B3200" t="s">
        <v>3630</v>
      </c>
      <c r="C3200">
        <v>0</v>
      </c>
      <c r="D3200">
        <v>0</v>
      </c>
      <c r="E3200" t="s">
        <v>3630</v>
      </c>
      <c r="F3200" t="s">
        <v>3630</v>
      </c>
    </row>
    <row r="3201" spans="1:6" x14ac:dyDescent="0.25">
      <c r="A3201">
        <v>128103</v>
      </c>
      <c r="B3201" t="s">
        <v>3630</v>
      </c>
      <c r="C3201">
        <v>0</v>
      </c>
      <c r="D3201">
        <v>0</v>
      </c>
      <c r="E3201" t="s">
        <v>3630</v>
      </c>
      <c r="F3201" t="s">
        <v>3630</v>
      </c>
    </row>
    <row r="3202" spans="1:6" x14ac:dyDescent="0.25">
      <c r="A3202">
        <v>149503</v>
      </c>
      <c r="B3202" t="s">
        <v>3630</v>
      </c>
      <c r="C3202">
        <v>0</v>
      </c>
      <c r="D3202">
        <v>0</v>
      </c>
      <c r="E3202" t="s">
        <v>3630</v>
      </c>
      <c r="F3202" t="s">
        <v>3630</v>
      </c>
    </row>
    <row r="3203" spans="1:6" x14ac:dyDescent="0.25">
      <c r="A3203">
        <v>5936503</v>
      </c>
      <c r="B3203" t="s">
        <v>3630</v>
      </c>
      <c r="C3203">
        <v>0</v>
      </c>
      <c r="D3203">
        <v>0</v>
      </c>
      <c r="E3203" t="s">
        <v>3630</v>
      </c>
      <c r="F3203" t="s">
        <v>3630</v>
      </c>
    </row>
    <row r="3204" spans="1:6" x14ac:dyDescent="0.25">
      <c r="A3204">
        <v>163403</v>
      </c>
      <c r="B3204" t="s">
        <v>3630</v>
      </c>
      <c r="C3204">
        <v>0</v>
      </c>
      <c r="D3204">
        <v>0</v>
      </c>
      <c r="E3204" t="s">
        <v>3630</v>
      </c>
      <c r="F3204" t="s">
        <v>3630</v>
      </c>
    </row>
    <row r="3205" spans="1:6" x14ac:dyDescent="0.25">
      <c r="A3205">
        <v>184803</v>
      </c>
      <c r="B3205" t="s">
        <v>3630</v>
      </c>
      <c r="C3205">
        <v>0</v>
      </c>
      <c r="D3205">
        <v>0</v>
      </c>
      <c r="E3205" t="s">
        <v>3630</v>
      </c>
      <c r="F3205" t="s">
        <v>3630</v>
      </c>
    </row>
    <row r="3206" spans="1:6" x14ac:dyDescent="0.25">
      <c r="A3206">
        <v>185603</v>
      </c>
      <c r="B3206" t="s">
        <v>3630</v>
      </c>
      <c r="C3206">
        <v>0</v>
      </c>
      <c r="D3206">
        <v>0</v>
      </c>
      <c r="E3206" t="s">
        <v>3630</v>
      </c>
      <c r="F3206" t="s">
        <v>3630</v>
      </c>
    </row>
    <row r="3207" spans="1:6" x14ac:dyDescent="0.25">
      <c r="A3207">
        <v>249803</v>
      </c>
      <c r="B3207" t="s">
        <v>3630</v>
      </c>
      <c r="C3207">
        <v>0</v>
      </c>
      <c r="D3207">
        <v>0</v>
      </c>
      <c r="E3207" t="s">
        <v>3630</v>
      </c>
      <c r="F3207" t="s">
        <v>3630</v>
      </c>
    </row>
    <row r="3208" spans="1:6" x14ac:dyDescent="0.25">
      <c r="A3208">
        <v>266403</v>
      </c>
      <c r="B3208" t="s">
        <v>3630</v>
      </c>
      <c r="C3208">
        <v>0</v>
      </c>
      <c r="D3208">
        <v>0</v>
      </c>
      <c r="E3208" t="s">
        <v>3630</v>
      </c>
      <c r="F3208" t="s">
        <v>3630</v>
      </c>
    </row>
    <row r="3209" spans="1:6" x14ac:dyDescent="0.25">
      <c r="A3209">
        <v>374903</v>
      </c>
      <c r="B3209" t="s">
        <v>3630</v>
      </c>
      <c r="C3209">
        <v>0</v>
      </c>
      <c r="D3209">
        <v>0</v>
      </c>
      <c r="E3209" t="s">
        <v>3630</v>
      </c>
      <c r="F3209" t="s">
        <v>3630</v>
      </c>
    </row>
    <row r="3210" spans="1:6" x14ac:dyDescent="0.25">
      <c r="A3210">
        <v>2525203</v>
      </c>
      <c r="B3210" t="s">
        <v>3630</v>
      </c>
      <c r="C3210">
        <v>0</v>
      </c>
      <c r="D3210">
        <v>0</v>
      </c>
      <c r="E3210" t="s">
        <v>3630</v>
      </c>
      <c r="F3210" t="s">
        <v>3630</v>
      </c>
    </row>
    <row r="3211" spans="1:6" x14ac:dyDescent="0.25">
      <c r="A3211">
        <v>2525503</v>
      </c>
      <c r="B3211" t="s">
        <v>3630</v>
      </c>
      <c r="C3211">
        <v>0</v>
      </c>
      <c r="D3211">
        <v>0</v>
      </c>
      <c r="E3211" t="s">
        <v>3630</v>
      </c>
      <c r="F3211" t="s">
        <v>3630</v>
      </c>
    </row>
    <row r="3212" spans="1:6" x14ac:dyDescent="0.25">
      <c r="A3212">
        <v>2643203</v>
      </c>
      <c r="B3212" t="s">
        <v>3630</v>
      </c>
      <c r="C3212">
        <v>0</v>
      </c>
      <c r="D3212">
        <v>0</v>
      </c>
      <c r="E3212" t="s">
        <v>3630</v>
      </c>
      <c r="F3212" t="s">
        <v>3630</v>
      </c>
    </row>
    <row r="3213" spans="1:6" x14ac:dyDescent="0.25">
      <c r="A3213">
        <v>2639903</v>
      </c>
      <c r="B3213" t="s">
        <v>3630</v>
      </c>
      <c r="C3213">
        <v>0</v>
      </c>
      <c r="D3213">
        <v>0</v>
      </c>
      <c r="E3213" t="s">
        <v>3630</v>
      </c>
      <c r="F3213" t="s">
        <v>3630</v>
      </c>
    </row>
    <row r="3214" spans="1:6" x14ac:dyDescent="0.25">
      <c r="A3214">
        <v>2781303</v>
      </c>
      <c r="B3214" t="s">
        <v>3630</v>
      </c>
      <c r="C3214">
        <v>0</v>
      </c>
      <c r="D3214">
        <v>0</v>
      </c>
      <c r="E3214" t="s">
        <v>3630</v>
      </c>
      <c r="F3214" t="s">
        <v>3630</v>
      </c>
    </row>
    <row r="3215" spans="1:6" x14ac:dyDescent="0.25">
      <c r="A3215">
        <v>3153203</v>
      </c>
      <c r="B3215" t="s">
        <v>3630</v>
      </c>
      <c r="C3215">
        <v>0</v>
      </c>
      <c r="D3215">
        <v>0</v>
      </c>
      <c r="E3215" t="s">
        <v>3630</v>
      </c>
      <c r="F3215" t="s">
        <v>3630</v>
      </c>
    </row>
    <row r="3216" spans="1:6" x14ac:dyDescent="0.25">
      <c r="A3216">
        <v>400903</v>
      </c>
      <c r="B3216" t="s">
        <v>3630</v>
      </c>
      <c r="C3216">
        <v>0</v>
      </c>
      <c r="D3216">
        <v>0</v>
      </c>
      <c r="E3216" t="s">
        <v>3630</v>
      </c>
      <c r="F3216" t="s">
        <v>3630</v>
      </c>
    </row>
    <row r="3217" spans="1:6" x14ac:dyDescent="0.25">
      <c r="A3217">
        <v>3635303</v>
      </c>
      <c r="B3217" t="s">
        <v>3630</v>
      </c>
      <c r="C3217">
        <v>0</v>
      </c>
      <c r="D3217">
        <v>0</v>
      </c>
      <c r="E3217" t="s">
        <v>3630</v>
      </c>
      <c r="F3217" t="s">
        <v>3630</v>
      </c>
    </row>
    <row r="3218" spans="1:6" x14ac:dyDescent="0.25">
      <c r="A3218">
        <v>3635203</v>
      </c>
      <c r="B3218" t="s">
        <v>3630</v>
      </c>
      <c r="C3218">
        <v>0</v>
      </c>
      <c r="D3218">
        <v>0</v>
      </c>
      <c r="E3218" t="s">
        <v>3630</v>
      </c>
      <c r="F3218" t="s">
        <v>3630</v>
      </c>
    </row>
    <row r="3219" spans="1:6" x14ac:dyDescent="0.25">
      <c r="A3219">
        <v>4387403</v>
      </c>
      <c r="B3219" t="s">
        <v>3630</v>
      </c>
      <c r="C3219">
        <v>0</v>
      </c>
      <c r="D3219">
        <v>0</v>
      </c>
      <c r="E3219" t="s">
        <v>3630</v>
      </c>
      <c r="F3219" t="s">
        <v>3630</v>
      </c>
    </row>
    <row r="3220" spans="1:6" x14ac:dyDescent="0.25">
      <c r="A3220">
        <v>4259403</v>
      </c>
      <c r="B3220" t="s">
        <v>3630</v>
      </c>
      <c r="C3220">
        <v>0</v>
      </c>
      <c r="D3220">
        <v>0</v>
      </c>
      <c r="E3220" t="s">
        <v>3630</v>
      </c>
      <c r="F3220" t="s">
        <v>3630</v>
      </c>
    </row>
    <row r="3221" spans="1:6" x14ac:dyDescent="0.25">
      <c r="A3221">
        <v>2364503</v>
      </c>
      <c r="B3221" t="s">
        <v>3630</v>
      </c>
      <c r="C3221">
        <v>0</v>
      </c>
      <c r="D3221">
        <v>0</v>
      </c>
      <c r="E3221" t="s">
        <v>3630</v>
      </c>
      <c r="F3221" t="s">
        <v>3630</v>
      </c>
    </row>
    <row r="3222" spans="1:6" x14ac:dyDescent="0.25">
      <c r="A3222">
        <v>4961403</v>
      </c>
      <c r="B3222" t="s">
        <v>3630</v>
      </c>
      <c r="C3222">
        <v>0</v>
      </c>
      <c r="D3222">
        <v>0</v>
      </c>
      <c r="E3222" t="s">
        <v>3630</v>
      </c>
      <c r="F3222" t="s">
        <v>3630</v>
      </c>
    </row>
    <row r="3223" spans="1:6" x14ac:dyDescent="0.25">
      <c r="A3223">
        <v>5539703</v>
      </c>
      <c r="B3223" t="s">
        <v>3630</v>
      </c>
      <c r="C3223">
        <v>0</v>
      </c>
      <c r="D3223">
        <v>0</v>
      </c>
      <c r="E3223" t="s">
        <v>3630</v>
      </c>
      <c r="F3223" t="s">
        <v>3630</v>
      </c>
    </row>
    <row r="3224" spans="1:6" x14ac:dyDescent="0.25">
      <c r="A3224">
        <v>5767803</v>
      </c>
      <c r="B3224" t="s">
        <v>3630</v>
      </c>
      <c r="C3224">
        <v>0</v>
      </c>
      <c r="D3224">
        <v>0</v>
      </c>
      <c r="E3224" t="s">
        <v>3630</v>
      </c>
      <c r="F3224" t="s">
        <v>3630</v>
      </c>
    </row>
    <row r="3225" spans="1:6" x14ac:dyDescent="0.25">
      <c r="A3225">
        <v>4493203</v>
      </c>
      <c r="B3225" t="s">
        <v>3630</v>
      </c>
      <c r="C3225">
        <v>0</v>
      </c>
      <c r="D3225">
        <v>0</v>
      </c>
      <c r="E3225" t="s">
        <v>3630</v>
      </c>
      <c r="F3225" t="s">
        <v>3630</v>
      </c>
    </row>
    <row r="3226" spans="1:6" x14ac:dyDescent="0.25">
      <c r="A3226">
        <v>5733703</v>
      </c>
      <c r="B3226" t="s">
        <v>3630</v>
      </c>
      <c r="C3226">
        <v>0</v>
      </c>
      <c r="D3226">
        <v>0</v>
      </c>
      <c r="E3226" t="s">
        <v>3630</v>
      </c>
      <c r="F3226" t="s">
        <v>3630</v>
      </c>
    </row>
    <row r="3227" spans="1:6" x14ac:dyDescent="0.25">
      <c r="A3227">
        <v>5715803</v>
      </c>
      <c r="B3227" t="s">
        <v>3630</v>
      </c>
      <c r="C3227">
        <v>0</v>
      </c>
      <c r="D3227">
        <v>0</v>
      </c>
      <c r="E3227" t="s">
        <v>3630</v>
      </c>
      <c r="F3227" t="s">
        <v>3630</v>
      </c>
    </row>
    <row r="3228" spans="1:6" x14ac:dyDescent="0.25">
      <c r="A3228">
        <v>1655203</v>
      </c>
      <c r="B3228" t="s">
        <v>3630</v>
      </c>
      <c r="C3228">
        <v>0</v>
      </c>
      <c r="D3228">
        <v>0</v>
      </c>
      <c r="E3228" t="s">
        <v>3630</v>
      </c>
      <c r="F3228" t="s">
        <v>3630</v>
      </c>
    </row>
    <row r="3229" spans="1:6" x14ac:dyDescent="0.25">
      <c r="A3229">
        <v>282203</v>
      </c>
      <c r="B3229" t="s">
        <v>3630</v>
      </c>
      <c r="C3229">
        <v>0</v>
      </c>
      <c r="D3229">
        <v>0</v>
      </c>
      <c r="E3229" t="s">
        <v>3630</v>
      </c>
      <c r="F3229" t="s">
        <v>3630</v>
      </c>
    </row>
    <row r="3230" spans="1:6" x14ac:dyDescent="0.25">
      <c r="A3230">
        <v>265503</v>
      </c>
      <c r="B3230" t="s">
        <v>3630</v>
      </c>
      <c r="C3230">
        <v>0</v>
      </c>
      <c r="D3230">
        <v>0</v>
      </c>
      <c r="E3230" t="s">
        <v>3630</v>
      </c>
      <c r="F3230" t="s">
        <v>3630</v>
      </c>
    </row>
    <row r="3231" spans="1:6" x14ac:dyDescent="0.25">
      <c r="A3231">
        <v>409403</v>
      </c>
      <c r="B3231" t="s">
        <v>3630</v>
      </c>
      <c r="C3231">
        <v>0</v>
      </c>
      <c r="D3231">
        <v>0</v>
      </c>
      <c r="E3231" t="s">
        <v>3630</v>
      </c>
      <c r="F3231" t="s">
        <v>3630</v>
      </c>
    </row>
    <row r="3232" spans="1:6" x14ac:dyDescent="0.25">
      <c r="A3232">
        <v>102303</v>
      </c>
      <c r="B3232" t="s">
        <v>3630</v>
      </c>
      <c r="C3232">
        <v>0</v>
      </c>
      <c r="D3232">
        <v>0</v>
      </c>
      <c r="E3232" t="s">
        <v>3630</v>
      </c>
      <c r="F3232" t="s">
        <v>3630</v>
      </c>
    </row>
    <row r="3233" spans="1:6" x14ac:dyDescent="0.25">
      <c r="A3233">
        <v>5877903</v>
      </c>
      <c r="B3233" t="s">
        <v>3630</v>
      </c>
      <c r="C3233">
        <v>0</v>
      </c>
      <c r="D3233">
        <v>0</v>
      </c>
      <c r="E3233" t="s">
        <v>3630</v>
      </c>
      <c r="F3233" t="s">
        <v>3630</v>
      </c>
    </row>
    <row r="3234" spans="1:6" x14ac:dyDescent="0.25">
      <c r="A3234">
        <v>3465203</v>
      </c>
      <c r="B3234" t="s">
        <v>3630</v>
      </c>
      <c r="C3234">
        <v>0</v>
      </c>
      <c r="D3234">
        <v>0</v>
      </c>
      <c r="E3234" t="s">
        <v>3630</v>
      </c>
      <c r="F3234" t="s">
        <v>3630</v>
      </c>
    </row>
    <row r="3235" spans="1:6" x14ac:dyDescent="0.25">
      <c r="A3235">
        <v>2523503</v>
      </c>
      <c r="B3235" t="s">
        <v>3630</v>
      </c>
      <c r="C3235">
        <v>0</v>
      </c>
      <c r="D3235">
        <v>0</v>
      </c>
      <c r="E3235" t="s">
        <v>3630</v>
      </c>
      <c r="F3235" t="s">
        <v>3630</v>
      </c>
    </row>
    <row r="3236" spans="1:6" x14ac:dyDescent="0.25">
      <c r="A3236">
        <v>2523703</v>
      </c>
      <c r="B3236" t="s">
        <v>3630</v>
      </c>
      <c r="C3236">
        <v>0</v>
      </c>
      <c r="D3236">
        <v>0</v>
      </c>
      <c r="E3236" t="s">
        <v>3630</v>
      </c>
      <c r="F3236" t="s">
        <v>3630</v>
      </c>
    </row>
    <row r="3237" spans="1:6" x14ac:dyDescent="0.25">
      <c r="A3237">
        <v>2523903</v>
      </c>
      <c r="B3237" t="s">
        <v>3630</v>
      </c>
      <c r="C3237">
        <v>0</v>
      </c>
      <c r="D3237">
        <v>0</v>
      </c>
      <c r="E3237" t="s">
        <v>3630</v>
      </c>
      <c r="F3237" t="s">
        <v>3630</v>
      </c>
    </row>
    <row r="3238" spans="1:6" x14ac:dyDescent="0.25">
      <c r="A3238">
        <v>2524003</v>
      </c>
      <c r="B3238" t="s">
        <v>3630</v>
      </c>
      <c r="C3238">
        <v>0</v>
      </c>
      <c r="D3238">
        <v>0</v>
      </c>
      <c r="E3238" t="s">
        <v>3630</v>
      </c>
      <c r="F3238" t="s">
        <v>3630</v>
      </c>
    </row>
    <row r="3239" spans="1:6" x14ac:dyDescent="0.25">
      <c r="A3239">
        <v>2524103</v>
      </c>
      <c r="B3239" t="s">
        <v>3630</v>
      </c>
      <c r="C3239">
        <v>0</v>
      </c>
      <c r="D3239">
        <v>0</v>
      </c>
      <c r="E3239" t="s">
        <v>3630</v>
      </c>
      <c r="F3239" t="s">
        <v>3630</v>
      </c>
    </row>
    <row r="3240" spans="1:6" x14ac:dyDescent="0.25">
      <c r="A3240">
        <v>2524203</v>
      </c>
      <c r="B3240" t="s">
        <v>3630</v>
      </c>
      <c r="C3240">
        <v>0</v>
      </c>
      <c r="D3240">
        <v>0</v>
      </c>
      <c r="E3240" t="s">
        <v>3630</v>
      </c>
      <c r="F3240" t="s">
        <v>3630</v>
      </c>
    </row>
    <row r="3241" spans="1:6" x14ac:dyDescent="0.25">
      <c r="A3241">
        <v>2524403</v>
      </c>
      <c r="B3241" t="s">
        <v>3630</v>
      </c>
      <c r="C3241">
        <v>0</v>
      </c>
      <c r="D3241">
        <v>0</v>
      </c>
      <c r="E3241" t="s">
        <v>3630</v>
      </c>
      <c r="F3241" t="s">
        <v>3630</v>
      </c>
    </row>
    <row r="3242" spans="1:6" x14ac:dyDescent="0.25">
      <c r="A3242">
        <v>2524603</v>
      </c>
      <c r="B3242" t="s">
        <v>3630</v>
      </c>
      <c r="C3242">
        <v>0</v>
      </c>
      <c r="D3242">
        <v>0</v>
      </c>
      <c r="E3242" t="s">
        <v>3630</v>
      </c>
      <c r="F3242" t="s">
        <v>3630</v>
      </c>
    </row>
    <row r="3243" spans="1:6" x14ac:dyDescent="0.25">
      <c r="A3243">
        <v>2585203</v>
      </c>
      <c r="B3243" t="s">
        <v>3630</v>
      </c>
      <c r="C3243">
        <v>0</v>
      </c>
      <c r="D3243">
        <v>0</v>
      </c>
      <c r="E3243" t="s">
        <v>3630</v>
      </c>
      <c r="F3243" t="s">
        <v>3630</v>
      </c>
    </row>
    <row r="3244" spans="1:6" x14ac:dyDescent="0.25">
      <c r="A3244">
        <v>6552403</v>
      </c>
      <c r="B3244" t="s">
        <v>3630</v>
      </c>
      <c r="C3244">
        <v>0</v>
      </c>
      <c r="D3244">
        <v>0</v>
      </c>
      <c r="E3244" t="s">
        <v>3630</v>
      </c>
      <c r="F3244" t="s">
        <v>3630</v>
      </c>
    </row>
    <row r="3245" spans="1:6" x14ac:dyDescent="0.25">
      <c r="A3245">
        <v>6552203</v>
      </c>
      <c r="B3245" t="s">
        <v>3630</v>
      </c>
      <c r="C3245">
        <v>0</v>
      </c>
      <c r="D3245">
        <v>0</v>
      </c>
      <c r="E3245" t="s">
        <v>3630</v>
      </c>
      <c r="F3245" t="s">
        <v>3630</v>
      </c>
    </row>
    <row r="3246" spans="1:6" x14ac:dyDescent="0.25">
      <c r="A3246">
        <v>6553103</v>
      </c>
      <c r="B3246" t="s">
        <v>3630</v>
      </c>
      <c r="C3246">
        <v>0</v>
      </c>
      <c r="D3246">
        <v>0</v>
      </c>
      <c r="E3246" t="s">
        <v>3630</v>
      </c>
      <c r="F3246" t="s">
        <v>3630</v>
      </c>
    </row>
    <row r="3247" spans="1:6" x14ac:dyDescent="0.25">
      <c r="A3247">
        <v>6553203</v>
      </c>
      <c r="B3247" t="s">
        <v>3630</v>
      </c>
      <c r="C3247">
        <v>0</v>
      </c>
      <c r="D3247">
        <v>0</v>
      </c>
      <c r="E3247" t="s">
        <v>3630</v>
      </c>
      <c r="F3247" t="s">
        <v>3630</v>
      </c>
    </row>
    <row r="3248" spans="1:6" x14ac:dyDescent="0.25">
      <c r="A3248">
        <v>5775203</v>
      </c>
      <c r="B3248" t="s">
        <v>3630</v>
      </c>
      <c r="C3248">
        <v>0</v>
      </c>
      <c r="D3248">
        <v>0</v>
      </c>
      <c r="E3248" t="s">
        <v>3630</v>
      </c>
      <c r="F3248" t="s">
        <v>3630</v>
      </c>
    </row>
    <row r="3249" spans="1:6" x14ac:dyDescent="0.25">
      <c r="A3249">
        <v>2525003</v>
      </c>
      <c r="B3249" t="s">
        <v>3630</v>
      </c>
      <c r="C3249">
        <v>0</v>
      </c>
      <c r="D3249">
        <v>0</v>
      </c>
      <c r="E3249" t="s">
        <v>3630</v>
      </c>
      <c r="F3249" t="s">
        <v>3630</v>
      </c>
    </row>
    <row r="3250" spans="1:6" x14ac:dyDescent="0.25">
      <c r="A3250">
        <v>6552103</v>
      </c>
      <c r="B3250" t="s">
        <v>3630</v>
      </c>
      <c r="C3250">
        <v>0</v>
      </c>
      <c r="D3250">
        <v>0</v>
      </c>
      <c r="E3250" t="s">
        <v>3630</v>
      </c>
      <c r="F3250" t="s">
        <v>3630</v>
      </c>
    </row>
    <row r="3251" spans="1:6" x14ac:dyDescent="0.25">
      <c r="A3251">
        <v>6550403</v>
      </c>
      <c r="B3251" t="s">
        <v>3630</v>
      </c>
      <c r="C3251">
        <v>0</v>
      </c>
      <c r="D3251">
        <v>0</v>
      </c>
      <c r="E3251" t="s">
        <v>3630</v>
      </c>
      <c r="F3251" t="s">
        <v>3630</v>
      </c>
    </row>
    <row r="3252" spans="1:6" x14ac:dyDescent="0.25">
      <c r="A3252">
        <v>6552603</v>
      </c>
      <c r="B3252" t="s">
        <v>3630</v>
      </c>
      <c r="C3252">
        <v>0</v>
      </c>
      <c r="D3252">
        <v>0</v>
      </c>
      <c r="E3252" t="s">
        <v>3630</v>
      </c>
      <c r="F3252" t="s">
        <v>3630</v>
      </c>
    </row>
    <row r="3253" spans="1:6" x14ac:dyDescent="0.25">
      <c r="A3253">
        <v>6549903</v>
      </c>
      <c r="B3253" t="s">
        <v>3630</v>
      </c>
      <c r="C3253">
        <v>0</v>
      </c>
      <c r="D3253">
        <v>0</v>
      </c>
      <c r="E3253" t="s">
        <v>3630</v>
      </c>
      <c r="F3253" t="s">
        <v>3630</v>
      </c>
    </row>
    <row r="3254" spans="1:6" x14ac:dyDescent="0.25">
      <c r="A3254">
        <v>6550703</v>
      </c>
      <c r="B3254" t="s">
        <v>3630</v>
      </c>
      <c r="C3254">
        <v>0</v>
      </c>
      <c r="D3254">
        <v>0</v>
      </c>
      <c r="E3254" t="s">
        <v>3630</v>
      </c>
      <c r="F3254" t="s">
        <v>3630</v>
      </c>
    </row>
    <row r="3255" spans="1:6" x14ac:dyDescent="0.25">
      <c r="A3255">
        <v>6550803</v>
      </c>
      <c r="B3255" t="s">
        <v>3630</v>
      </c>
      <c r="C3255">
        <v>0</v>
      </c>
      <c r="D3255">
        <v>0</v>
      </c>
      <c r="E3255" t="s">
        <v>3630</v>
      </c>
      <c r="F3255" t="s">
        <v>3630</v>
      </c>
    </row>
    <row r="3256" spans="1:6" x14ac:dyDescent="0.25">
      <c r="A3256">
        <v>6550903</v>
      </c>
      <c r="B3256" t="s">
        <v>3630</v>
      </c>
      <c r="C3256">
        <v>0</v>
      </c>
      <c r="D3256">
        <v>0</v>
      </c>
      <c r="E3256" t="s">
        <v>3630</v>
      </c>
      <c r="F3256" t="s">
        <v>3630</v>
      </c>
    </row>
    <row r="3257" spans="1:6" x14ac:dyDescent="0.25">
      <c r="A3257">
        <v>5617803</v>
      </c>
      <c r="B3257" t="s">
        <v>3630</v>
      </c>
      <c r="C3257">
        <v>0</v>
      </c>
      <c r="D3257">
        <v>0</v>
      </c>
      <c r="E3257" t="s">
        <v>3630</v>
      </c>
      <c r="F3257" t="s">
        <v>3630</v>
      </c>
    </row>
    <row r="3258" spans="1:6" x14ac:dyDescent="0.25">
      <c r="A3258">
        <v>4740903</v>
      </c>
      <c r="B3258" t="s">
        <v>3630</v>
      </c>
      <c r="C3258">
        <v>0</v>
      </c>
      <c r="D3258">
        <v>0</v>
      </c>
      <c r="E3258" t="s">
        <v>3630</v>
      </c>
      <c r="F3258" t="s">
        <v>3630</v>
      </c>
    </row>
    <row r="3259" spans="1:6" x14ac:dyDescent="0.25">
      <c r="A3259">
        <v>4739303</v>
      </c>
      <c r="B3259" t="s">
        <v>3630</v>
      </c>
      <c r="C3259">
        <v>0</v>
      </c>
      <c r="D3259">
        <v>0</v>
      </c>
      <c r="E3259" t="s">
        <v>3630</v>
      </c>
      <c r="F3259" t="s">
        <v>3630</v>
      </c>
    </row>
    <row r="3260" spans="1:6" x14ac:dyDescent="0.25">
      <c r="A3260">
        <v>6551303</v>
      </c>
      <c r="B3260" t="s">
        <v>3630</v>
      </c>
      <c r="C3260">
        <v>0</v>
      </c>
      <c r="D3260">
        <v>0</v>
      </c>
      <c r="E3260" t="s">
        <v>3630</v>
      </c>
      <c r="F3260" t="s">
        <v>3630</v>
      </c>
    </row>
    <row r="3261" spans="1:6" x14ac:dyDescent="0.25">
      <c r="A3261">
        <v>6550003</v>
      </c>
      <c r="B3261" t="s">
        <v>3630</v>
      </c>
      <c r="C3261">
        <v>0</v>
      </c>
      <c r="D3261">
        <v>0</v>
      </c>
      <c r="E3261" t="s">
        <v>3630</v>
      </c>
      <c r="F3261" t="s">
        <v>3630</v>
      </c>
    </row>
    <row r="3262" spans="1:6" x14ac:dyDescent="0.25">
      <c r="A3262">
        <v>6549703</v>
      </c>
      <c r="B3262" t="s">
        <v>3630</v>
      </c>
      <c r="C3262">
        <v>0</v>
      </c>
      <c r="D3262">
        <v>0</v>
      </c>
      <c r="E3262" t="s">
        <v>3630</v>
      </c>
      <c r="F3262" t="s">
        <v>3630</v>
      </c>
    </row>
    <row r="3263" spans="1:6" x14ac:dyDescent="0.25">
      <c r="A3263">
        <v>6552303</v>
      </c>
      <c r="B3263" t="s">
        <v>3630</v>
      </c>
      <c r="C3263">
        <v>0</v>
      </c>
      <c r="D3263">
        <v>0</v>
      </c>
      <c r="E3263" t="s">
        <v>3630</v>
      </c>
      <c r="F3263" t="s">
        <v>3630</v>
      </c>
    </row>
    <row r="3264" spans="1:6" x14ac:dyDescent="0.25">
      <c r="A3264">
        <v>6552503</v>
      </c>
      <c r="B3264" t="s">
        <v>3630</v>
      </c>
      <c r="C3264">
        <v>0</v>
      </c>
      <c r="D3264">
        <v>0</v>
      </c>
      <c r="E3264" t="s">
        <v>3630</v>
      </c>
      <c r="F3264" t="s">
        <v>3630</v>
      </c>
    </row>
    <row r="3265" spans="1:6" x14ac:dyDescent="0.25">
      <c r="A3265">
        <v>6552803</v>
      </c>
      <c r="B3265" t="s">
        <v>3630</v>
      </c>
      <c r="C3265">
        <v>0</v>
      </c>
      <c r="D3265">
        <v>0</v>
      </c>
      <c r="E3265" t="s">
        <v>3630</v>
      </c>
      <c r="F3265" t="s">
        <v>3630</v>
      </c>
    </row>
    <row r="3266" spans="1:6" x14ac:dyDescent="0.25">
      <c r="A3266">
        <v>6552903</v>
      </c>
      <c r="B3266" t="s">
        <v>3630</v>
      </c>
      <c r="C3266">
        <v>0</v>
      </c>
      <c r="D3266">
        <v>0</v>
      </c>
      <c r="E3266" t="s">
        <v>3630</v>
      </c>
      <c r="F3266" t="s">
        <v>3630</v>
      </c>
    </row>
    <row r="3267" spans="1:6" x14ac:dyDescent="0.25">
      <c r="A3267">
        <v>6550303</v>
      </c>
      <c r="B3267" t="s">
        <v>3630</v>
      </c>
      <c r="C3267">
        <v>0</v>
      </c>
      <c r="D3267">
        <v>0</v>
      </c>
      <c r="E3267" t="s">
        <v>3630</v>
      </c>
      <c r="F3267" t="s">
        <v>3630</v>
      </c>
    </row>
    <row r="3268" spans="1:6" x14ac:dyDescent="0.25">
      <c r="A3268">
        <v>6553303</v>
      </c>
      <c r="B3268" t="s">
        <v>3630</v>
      </c>
      <c r="C3268">
        <v>0</v>
      </c>
      <c r="D3268">
        <v>0</v>
      </c>
      <c r="E3268" t="s">
        <v>3630</v>
      </c>
      <c r="F3268" t="s">
        <v>3630</v>
      </c>
    </row>
    <row r="3269" spans="1:6" x14ac:dyDescent="0.25">
      <c r="A3269">
        <v>6550203</v>
      </c>
      <c r="B3269" t="s">
        <v>3630</v>
      </c>
      <c r="C3269">
        <v>0</v>
      </c>
      <c r="D3269">
        <v>0</v>
      </c>
      <c r="E3269" t="s">
        <v>3630</v>
      </c>
      <c r="F3269" t="s">
        <v>3630</v>
      </c>
    </row>
    <row r="3270" spans="1:6" x14ac:dyDescent="0.25">
      <c r="A3270">
        <v>6553003</v>
      </c>
      <c r="B3270" t="s">
        <v>3630</v>
      </c>
      <c r="C3270">
        <v>0</v>
      </c>
      <c r="D3270">
        <v>0</v>
      </c>
      <c r="E3270" t="s">
        <v>3630</v>
      </c>
      <c r="F3270" t="s">
        <v>3630</v>
      </c>
    </row>
    <row r="3271" spans="1:6" x14ac:dyDescent="0.25">
      <c r="A3271">
        <v>6551803</v>
      </c>
      <c r="B3271" t="s">
        <v>3630</v>
      </c>
      <c r="C3271">
        <v>0</v>
      </c>
      <c r="D3271">
        <v>0</v>
      </c>
      <c r="E3271" t="s">
        <v>3630</v>
      </c>
      <c r="F3271" t="s">
        <v>3630</v>
      </c>
    </row>
    <row r="3272" spans="1:6" x14ac:dyDescent="0.25">
      <c r="A3272">
        <v>6552003</v>
      </c>
      <c r="B3272" t="s">
        <v>3630</v>
      </c>
      <c r="C3272">
        <v>0</v>
      </c>
      <c r="D3272">
        <v>0</v>
      </c>
      <c r="E3272" t="s">
        <v>3630</v>
      </c>
      <c r="F3272" t="s">
        <v>3630</v>
      </c>
    </row>
    <row r="3273" spans="1:6" x14ac:dyDescent="0.25">
      <c r="A3273">
        <v>6550103</v>
      </c>
      <c r="B3273" t="s">
        <v>3630</v>
      </c>
      <c r="C3273">
        <v>0</v>
      </c>
      <c r="D3273">
        <v>0</v>
      </c>
      <c r="E3273" t="s">
        <v>3630</v>
      </c>
      <c r="F3273" t="s">
        <v>3630</v>
      </c>
    </row>
    <row r="3274" spans="1:6" x14ac:dyDescent="0.25">
      <c r="A3274">
        <v>6549803</v>
      </c>
      <c r="B3274" t="s">
        <v>3630</v>
      </c>
      <c r="C3274">
        <v>0</v>
      </c>
      <c r="D3274">
        <v>0</v>
      </c>
      <c r="E3274" t="s">
        <v>3630</v>
      </c>
      <c r="F3274" t="s">
        <v>3630</v>
      </c>
    </row>
    <row r="3275" spans="1:6" x14ac:dyDescent="0.25">
      <c r="A3275">
        <v>6550503</v>
      </c>
      <c r="B3275" t="s">
        <v>3630</v>
      </c>
      <c r="C3275">
        <v>0</v>
      </c>
      <c r="D3275">
        <v>0</v>
      </c>
      <c r="E3275" t="s">
        <v>3630</v>
      </c>
      <c r="F3275" t="s">
        <v>3630</v>
      </c>
    </row>
    <row r="3276" spans="1:6" x14ac:dyDescent="0.25">
      <c r="A3276">
        <v>6550603</v>
      </c>
      <c r="B3276" t="s">
        <v>3630</v>
      </c>
      <c r="C3276">
        <v>0</v>
      </c>
      <c r="D3276">
        <v>0</v>
      </c>
      <c r="E3276" t="s">
        <v>3630</v>
      </c>
      <c r="F3276" t="s">
        <v>3630</v>
      </c>
    </row>
    <row r="3277" spans="1:6" x14ac:dyDescent="0.25">
      <c r="A3277">
        <v>6551003</v>
      </c>
      <c r="B3277" t="s">
        <v>3630</v>
      </c>
      <c r="C3277">
        <v>0</v>
      </c>
      <c r="D3277">
        <v>0</v>
      </c>
      <c r="E3277" t="s">
        <v>3630</v>
      </c>
      <c r="F3277" t="s">
        <v>3630</v>
      </c>
    </row>
    <row r="3278" spans="1:6" x14ac:dyDescent="0.25">
      <c r="A3278">
        <v>6551103</v>
      </c>
      <c r="B3278" t="s">
        <v>3630</v>
      </c>
      <c r="C3278">
        <v>0</v>
      </c>
      <c r="D3278">
        <v>0</v>
      </c>
      <c r="E3278" t="s">
        <v>3630</v>
      </c>
      <c r="F3278" t="s">
        <v>3630</v>
      </c>
    </row>
    <row r="3279" spans="1:6" x14ac:dyDescent="0.25">
      <c r="A3279">
        <v>6551403</v>
      </c>
      <c r="B3279" t="s">
        <v>3630</v>
      </c>
      <c r="C3279">
        <v>0</v>
      </c>
      <c r="D3279">
        <v>0</v>
      </c>
      <c r="E3279" t="s">
        <v>3630</v>
      </c>
      <c r="F3279" t="s">
        <v>3630</v>
      </c>
    </row>
    <row r="3280" spans="1:6" x14ac:dyDescent="0.25">
      <c r="A3280">
        <v>6551503</v>
      </c>
      <c r="B3280" t="s">
        <v>3630</v>
      </c>
      <c r="C3280">
        <v>0</v>
      </c>
      <c r="D3280">
        <v>0</v>
      </c>
      <c r="E3280" t="s">
        <v>3630</v>
      </c>
      <c r="F3280" t="s">
        <v>3630</v>
      </c>
    </row>
    <row r="3281" spans="1:6" x14ac:dyDescent="0.25">
      <c r="A3281">
        <v>6551603</v>
      </c>
      <c r="B3281" t="s">
        <v>3630</v>
      </c>
      <c r="C3281">
        <v>0</v>
      </c>
      <c r="D3281">
        <v>0</v>
      </c>
      <c r="E3281" t="s">
        <v>3630</v>
      </c>
      <c r="F3281" t="s">
        <v>3630</v>
      </c>
    </row>
    <row r="3282" spans="1:6" x14ac:dyDescent="0.25">
      <c r="A3282">
        <v>6551703</v>
      </c>
      <c r="B3282" t="s">
        <v>3630</v>
      </c>
      <c r="C3282">
        <v>0</v>
      </c>
      <c r="D3282">
        <v>0</v>
      </c>
      <c r="E3282" t="s">
        <v>3630</v>
      </c>
      <c r="F3282" t="s">
        <v>3630</v>
      </c>
    </row>
    <row r="3283" spans="1:6" x14ac:dyDescent="0.25">
      <c r="A3283">
        <v>6551903</v>
      </c>
      <c r="B3283" t="s">
        <v>3630</v>
      </c>
      <c r="C3283">
        <v>0</v>
      </c>
      <c r="D3283">
        <v>0</v>
      </c>
      <c r="E3283" t="s">
        <v>3630</v>
      </c>
      <c r="F3283" t="s">
        <v>3630</v>
      </c>
    </row>
    <row r="3284" spans="1:6" x14ac:dyDescent="0.25">
      <c r="A3284">
        <v>1213303</v>
      </c>
      <c r="B3284" t="s">
        <v>3630</v>
      </c>
      <c r="C3284">
        <v>0</v>
      </c>
      <c r="D3284">
        <v>0</v>
      </c>
      <c r="E3284" t="s">
        <v>3630</v>
      </c>
      <c r="F3284" t="s">
        <v>3630</v>
      </c>
    </row>
    <row r="3285" spans="1:6" x14ac:dyDescent="0.25">
      <c r="A3285">
        <v>831303</v>
      </c>
      <c r="B3285" t="s">
        <v>3630</v>
      </c>
      <c r="C3285">
        <v>0</v>
      </c>
      <c r="D3285">
        <v>0</v>
      </c>
      <c r="E3285" t="s">
        <v>3630</v>
      </c>
      <c r="F3285" t="s">
        <v>3630</v>
      </c>
    </row>
    <row r="3286" spans="1:6" x14ac:dyDescent="0.25">
      <c r="A3286">
        <v>1501203</v>
      </c>
      <c r="B3286" t="s">
        <v>3630</v>
      </c>
      <c r="C3286">
        <v>0</v>
      </c>
      <c r="D3286">
        <v>0</v>
      </c>
      <c r="E3286" t="s">
        <v>3630</v>
      </c>
      <c r="F3286" t="s">
        <v>3630</v>
      </c>
    </row>
    <row r="3287" spans="1:6" x14ac:dyDescent="0.25">
      <c r="A3287">
        <v>6527903</v>
      </c>
      <c r="B3287" t="s">
        <v>3630</v>
      </c>
      <c r="C3287">
        <v>0</v>
      </c>
      <c r="D3287">
        <v>0</v>
      </c>
      <c r="E3287" t="s">
        <v>3630</v>
      </c>
      <c r="F3287" t="s">
        <v>3630</v>
      </c>
    </row>
    <row r="3288" spans="1:6" x14ac:dyDescent="0.25">
      <c r="A3288">
        <v>6530103</v>
      </c>
      <c r="B3288" t="s">
        <v>3630</v>
      </c>
      <c r="C3288">
        <v>0</v>
      </c>
      <c r="D3288">
        <v>0</v>
      </c>
      <c r="E3288" t="s">
        <v>3630</v>
      </c>
      <c r="F3288" t="s">
        <v>3630</v>
      </c>
    </row>
    <row r="3289" spans="1:6" x14ac:dyDescent="0.25">
      <c r="A3289">
        <v>6524003</v>
      </c>
      <c r="B3289" t="s">
        <v>3630</v>
      </c>
      <c r="C3289">
        <v>0</v>
      </c>
      <c r="D3289">
        <v>0</v>
      </c>
      <c r="E3289" t="s">
        <v>3630</v>
      </c>
      <c r="F3289" t="s">
        <v>3630</v>
      </c>
    </row>
    <row r="3290" spans="1:6" x14ac:dyDescent="0.25">
      <c r="A3290">
        <v>6523903</v>
      </c>
      <c r="B3290" t="s">
        <v>3630</v>
      </c>
      <c r="C3290">
        <v>0</v>
      </c>
      <c r="D3290">
        <v>0</v>
      </c>
      <c r="E3290" t="s">
        <v>3630</v>
      </c>
      <c r="F3290" t="s">
        <v>3630</v>
      </c>
    </row>
    <row r="3291" spans="1:6" x14ac:dyDescent="0.25">
      <c r="A3291">
        <v>6523803</v>
      </c>
      <c r="B3291" t="s">
        <v>3630</v>
      </c>
      <c r="C3291">
        <v>0</v>
      </c>
      <c r="D3291">
        <v>0</v>
      </c>
      <c r="E3291" t="s">
        <v>3630</v>
      </c>
      <c r="F3291" t="s">
        <v>3630</v>
      </c>
    </row>
    <row r="3292" spans="1:6" x14ac:dyDescent="0.25">
      <c r="A3292">
        <v>6523703</v>
      </c>
      <c r="B3292" t="s">
        <v>3630</v>
      </c>
      <c r="C3292">
        <v>0</v>
      </c>
      <c r="D3292">
        <v>0</v>
      </c>
      <c r="E3292" t="s">
        <v>3630</v>
      </c>
      <c r="F3292" t="s">
        <v>3630</v>
      </c>
    </row>
    <row r="3293" spans="1:6" x14ac:dyDescent="0.25">
      <c r="A3293">
        <v>6533803</v>
      </c>
      <c r="B3293" t="s">
        <v>3630</v>
      </c>
      <c r="C3293">
        <v>0</v>
      </c>
      <c r="D3293">
        <v>0</v>
      </c>
      <c r="E3293" t="s">
        <v>3630</v>
      </c>
      <c r="F3293" t="s">
        <v>3630</v>
      </c>
    </row>
    <row r="3294" spans="1:6" x14ac:dyDescent="0.25">
      <c r="A3294">
        <v>5833703</v>
      </c>
      <c r="B3294" t="s">
        <v>3630</v>
      </c>
      <c r="C3294">
        <v>0</v>
      </c>
      <c r="D3294">
        <v>0</v>
      </c>
      <c r="E3294" t="s">
        <v>3630</v>
      </c>
      <c r="F3294" t="s">
        <v>3630</v>
      </c>
    </row>
    <row r="3295" spans="1:6" x14ac:dyDescent="0.25">
      <c r="A3295">
        <v>5627703</v>
      </c>
      <c r="B3295" t="s">
        <v>3630</v>
      </c>
      <c r="C3295">
        <v>0</v>
      </c>
      <c r="D3295">
        <v>0</v>
      </c>
      <c r="E3295" t="s">
        <v>3630</v>
      </c>
      <c r="F3295" t="s">
        <v>3630</v>
      </c>
    </row>
    <row r="3296" spans="1:6" x14ac:dyDescent="0.25">
      <c r="A3296">
        <v>1467203</v>
      </c>
      <c r="B3296" t="s">
        <v>3630</v>
      </c>
      <c r="C3296">
        <v>0</v>
      </c>
      <c r="D3296">
        <v>0</v>
      </c>
      <c r="E3296" t="s">
        <v>3630</v>
      </c>
      <c r="F3296" t="s">
        <v>3630</v>
      </c>
    </row>
    <row r="3297" spans="1:6" x14ac:dyDescent="0.25">
      <c r="A3297">
        <v>400603</v>
      </c>
      <c r="B3297" t="s">
        <v>3630</v>
      </c>
      <c r="C3297">
        <v>0</v>
      </c>
      <c r="D3297">
        <v>0</v>
      </c>
      <c r="E3297" t="s">
        <v>3630</v>
      </c>
      <c r="F3297" t="s">
        <v>3630</v>
      </c>
    </row>
    <row r="3298" spans="1:6" x14ac:dyDescent="0.25">
      <c r="A3298">
        <v>287003</v>
      </c>
      <c r="B3298" t="s">
        <v>3630</v>
      </c>
      <c r="C3298">
        <v>0</v>
      </c>
      <c r="D3298">
        <v>0</v>
      </c>
      <c r="E3298" t="s">
        <v>3630</v>
      </c>
      <c r="F3298" t="s">
        <v>3630</v>
      </c>
    </row>
    <row r="3299" spans="1:6" x14ac:dyDescent="0.25">
      <c r="A3299">
        <v>6555703</v>
      </c>
      <c r="B3299" t="s">
        <v>3630</v>
      </c>
      <c r="C3299">
        <v>0</v>
      </c>
      <c r="D3299">
        <v>0</v>
      </c>
      <c r="E3299" t="s">
        <v>3630</v>
      </c>
      <c r="F3299" t="s">
        <v>3630</v>
      </c>
    </row>
    <row r="3300" spans="1:6" x14ac:dyDescent="0.25">
      <c r="A3300">
        <v>5185303</v>
      </c>
      <c r="B3300" t="s">
        <v>3630</v>
      </c>
      <c r="C3300">
        <v>0</v>
      </c>
      <c r="D3300">
        <v>0</v>
      </c>
      <c r="E3300" t="s">
        <v>3630</v>
      </c>
      <c r="F3300" t="s">
        <v>3630</v>
      </c>
    </row>
    <row r="3301" spans="1:6" x14ac:dyDescent="0.25">
      <c r="A3301">
        <v>6496003</v>
      </c>
      <c r="B3301" t="s">
        <v>3630</v>
      </c>
      <c r="C3301">
        <v>0</v>
      </c>
      <c r="D3301">
        <v>0</v>
      </c>
      <c r="E3301" t="s">
        <v>3630</v>
      </c>
      <c r="F3301" t="s">
        <v>3630</v>
      </c>
    </row>
    <row r="3302" spans="1:6" x14ac:dyDescent="0.25">
      <c r="A3302">
        <v>1469203</v>
      </c>
      <c r="B3302" t="s">
        <v>3630</v>
      </c>
      <c r="C3302">
        <v>0</v>
      </c>
      <c r="D3302">
        <v>0</v>
      </c>
      <c r="E3302" t="s">
        <v>3630</v>
      </c>
      <c r="F3302" t="s">
        <v>3630</v>
      </c>
    </row>
    <row r="3303" spans="1:6" x14ac:dyDescent="0.25">
      <c r="A3303">
        <v>250703</v>
      </c>
      <c r="B3303" t="s">
        <v>3630</v>
      </c>
      <c r="C3303">
        <v>0</v>
      </c>
      <c r="D3303">
        <v>0</v>
      </c>
      <c r="E3303" t="s">
        <v>3630</v>
      </c>
      <c r="F3303" t="s">
        <v>3630</v>
      </c>
    </row>
    <row r="3304" spans="1:6" x14ac:dyDescent="0.25">
      <c r="A3304">
        <v>1323703</v>
      </c>
      <c r="B3304" t="s">
        <v>3630</v>
      </c>
      <c r="C3304">
        <v>0</v>
      </c>
      <c r="D3304">
        <v>0</v>
      </c>
      <c r="E3304" t="s">
        <v>3630</v>
      </c>
      <c r="F3304" t="s">
        <v>3630</v>
      </c>
    </row>
    <row r="3305" spans="1:6" x14ac:dyDescent="0.25">
      <c r="A3305">
        <v>3593603</v>
      </c>
      <c r="B3305" t="s">
        <v>3630</v>
      </c>
      <c r="C3305">
        <v>0</v>
      </c>
      <c r="D3305">
        <v>0</v>
      </c>
      <c r="E3305" t="s">
        <v>3630</v>
      </c>
      <c r="F3305" t="s">
        <v>3630</v>
      </c>
    </row>
    <row r="3306" spans="1:6" x14ac:dyDescent="0.25">
      <c r="A3306">
        <v>253203</v>
      </c>
      <c r="B3306" t="s">
        <v>3630</v>
      </c>
      <c r="C3306">
        <v>0</v>
      </c>
      <c r="D3306">
        <v>0</v>
      </c>
      <c r="E3306" t="s">
        <v>3630</v>
      </c>
      <c r="F3306" t="s">
        <v>3630</v>
      </c>
    </row>
    <row r="3307" spans="1:6" x14ac:dyDescent="0.25">
      <c r="A3307">
        <v>4493903</v>
      </c>
      <c r="B3307" t="s">
        <v>3630</v>
      </c>
      <c r="C3307">
        <v>0</v>
      </c>
      <c r="D3307">
        <v>0</v>
      </c>
      <c r="E3307" t="s">
        <v>3630</v>
      </c>
      <c r="F3307" t="s">
        <v>3630</v>
      </c>
    </row>
    <row r="3308" spans="1:6" x14ac:dyDescent="0.25">
      <c r="A3308">
        <v>4391203</v>
      </c>
      <c r="B3308" t="s">
        <v>3630</v>
      </c>
      <c r="C3308">
        <v>0</v>
      </c>
      <c r="D3308">
        <v>0</v>
      </c>
      <c r="E3308" t="s">
        <v>3630</v>
      </c>
      <c r="F3308" t="s">
        <v>3630</v>
      </c>
    </row>
    <row r="3309" spans="1:6" x14ac:dyDescent="0.25">
      <c r="A3309">
        <v>2131303</v>
      </c>
      <c r="B3309" t="s">
        <v>3630</v>
      </c>
      <c r="C3309">
        <v>0</v>
      </c>
      <c r="D3309">
        <v>0</v>
      </c>
      <c r="E3309" t="s">
        <v>3630</v>
      </c>
      <c r="F3309" t="s">
        <v>3630</v>
      </c>
    </row>
    <row r="3310" spans="1:6" x14ac:dyDescent="0.25">
      <c r="A3310">
        <v>2229203</v>
      </c>
      <c r="B3310" t="s">
        <v>3630</v>
      </c>
      <c r="C3310">
        <v>0</v>
      </c>
      <c r="D3310">
        <v>0</v>
      </c>
      <c r="E3310" t="s">
        <v>3630</v>
      </c>
      <c r="F3310" t="s">
        <v>3630</v>
      </c>
    </row>
    <row r="3311" spans="1:6" x14ac:dyDescent="0.25">
      <c r="A3311">
        <v>1437203</v>
      </c>
      <c r="B3311" t="s">
        <v>3630</v>
      </c>
      <c r="C3311">
        <v>0</v>
      </c>
      <c r="D3311">
        <v>0</v>
      </c>
      <c r="E3311" t="s">
        <v>3630</v>
      </c>
      <c r="F3311" t="s">
        <v>3630</v>
      </c>
    </row>
    <row r="3312" spans="1:6" x14ac:dyDescent="0.25">
      <c r="A3312">
        <v>1473203</v>
      </c>
      <c r="B3312" t="s">
        <v>3630</v>
      </c>
      <c r="C3312">
        <v>0</v>
      </c>
      <c r="D3312">
        <v>0</v>
      </c>
      <c r="E3312" t="s">
        <v>3630</v>
      </c>
      <c r="F3312" t="s">
        <v>3630</v>
      </c>
    </row>
    <row r="3313" spans="1:6" x14ac:dyDescent="0.25">
      <c r="A3313">
        <v>1305403</v>
      </c>
      <c r="B3313" t="s">
        <v>3630</v>
      </c>
      <c r="C3313">
        <v>0</v>
      </c>
      <c r="D3313">
        <v>0</v>
      </c>
      <c r="E3313" t="s">
        <v>3630</v>
      </c>
      <c r="F3313" t="s">
        <v>3630</v>
      </c>
    </row>
    <row r="3314" spans="1:6" x14ac:dyDescent="0.25">
      <c r="A3314">
        <v>396403</v>
      </c>
      <c r="B3314" t="s">
        <v>3630</v>
      </c>
      <c r="C3314">
        <v>0</v>
      </c>
      <c r="D3314">
        <v>0</v>
      </c>
      <c r="E3314" t="s">
        <v>3630</v>
      </c>
      <c r="F3314" t="s">
        <v>3630</v>
      </c>
    </row>
    <row r="3315" spans="1:6" x14ac:dyDescent="0.25">
      <c r="A3315">
        <v>21303</v>
      </c>
      <c r="B3315" t="s">
        <v>3630</v>
      </c>
      <c r="C3315">
        <v>0</v>
      </c>
      <c r="D3315">
        <v>0</v>
      </c>
      <c r="E3315" t="s">
        <v>3630</v>
      </c>
      <c r="F3315" t="s">
        <v>3630</v>
      </c>
    </row>
    <row r="3316" spans="1:6" x14ac:dyDescent="0.25">
      <c r="A3316">
        <v>5605703</v>
      </c>
      <c r="B3316" t="s">
        <v>3630</v>
      </c>
      <c r="C3316">
        <v>0</v>
      </c>
      <c r="D3316">
        <v>0</v>
      </c>
      <c r="E3316" t="s">
        <v>3630</v>
      </c>
      <c r="F3316" t="s">
        <v>3630</v>
      </c>
    </row>
    <row r="3317" spans="1:6" x14ac:dyDescent="0.25">
      <c r="A3317">
        <v>5163703</v>
      </c>
      <c r="B3317" t="s">
        <v>3630</v>
      </c>
      <c r="C3317">
        <v>0</v>
      </c>
      <c r="D3317">
        <v>0</v>
      </c>
      <c r="E3317" t="s">
        <v>3630</v>
      </c>
      <c r="F3317" t="s">
        <v>3630</v>
      </c>
    </row>
    <row r="3318" spans="1:6" x14ac:dyDescent="0.25">
      <c r="A3318">
        <v>2149203</v>
      </c>
      <c r="B3318" t="s">
        <v>3630</v>
      </c>
      <c r="C3318">
        <v>0</v>
      </c>
      <c r="D3318">
        <v>0</v>
      </c>
      <c r="E3318" t="s">
        <v>3630</v>
      </c>
      <c r="F3318" t="s">
        <v>3630</v>
      </c>
    </row>
    <row r="3319" spans="1:6" x14ac:dyDescent="0.25">
      <c r="A3319">
        <v>1984603</v>
      </c>
      <c r="B3319" t="s">
        <v>3630</v>
      </c>
      <c r="C3319">
        <v>0</v>
      </c>
      <c r="D3319">
        <v>0</v>
      </c>
      <c r="E3319" t="s">
        <v>3630</v>
      </c>
      <c r="F3319" t="s">
        <v>3630</v>
      </c>
    </row>
    <row r="3320" spans="1:6" x14ac:dyDescent="0.25">
      <c r="A3320">
        <v>6174503</v>
      </c>
      <c r="B3320" t="s">
        <v>3630</v>
      </c>
      <c r="C3320">
        <v>0</v>
      </c>
      <c r="D3320">
        <v>0</v>
      </c>
      <c r="E3320" t="s">
        <v>3630</v>
      </c>
      <c r="F3320" t="s">
        <v>3630</v>
      </c>
    </row>
    <row r="3321" spans="1:6" x14ac:dyDescent="0.25">
      <c r="A3321">
        <v>4069403</v>
      </c>
      <c r="B3321" t="s">
        <v>3630</v>
      </c>
      <c r="C3321">
        <v>0</v>
      </c>
      <c r="D3321">
        <v>0</v>
      </c>
      <c r="E3321" t="s">
        <v>3630</v>
      </c>
      <c r="F3321" t="s">
        <v>3630</v>
      </c>
    </row>
    <row r="3322" spans="1:6" x14ac:dyDescent="0.25">
      <c r="A3322">
        <v>4973303</v>
      </c>
      <c r="B3322" t="s">
        <v>3630</v>
      </c>
      <c r="C3322">
        <v>0</v>
      </c>
      <c r="D3322">
        <v>0</v>
      </c>
      <c r="E3322" t="s">
        <v>3630</v>
      </c>
      <c r="F3322" t="s">
        <v>3630</v>
      </c>
    </row>
    <row r="3323" spans="1:6" x14ac:dyDescent="0.25">
      <c r="A3323">
        <v>5473803</v>
      </c>
      <c r="B3323" t="s">
        <v>3630</v>
      </c>
      <c r="C3323">
        <v>0</v>
      </c>
      <c r="D3323">
        <v>0</v>
      </c>
      <c r="E3323" t="s">
        <v>3630</v>
      </c>
      <c r="F3323" t="s">
        <v>3630</v>
      </c>
    </row>
    <row r="3324" spans="1:6" x14ac:dyDescent="0.25">
      <c r="A3324">
        <v>5447003</v>
      </c>
      <c r="B3324" t="s">
        <v>3630</v>
      </c>
      <c r="C3324">
        <v>0</v>
      </c>
      <c r="D3324">
        <v>0</v>
      </c>
      <c r="E3324" t="s">
        <v>3630</v>
      </c>
      <c r="F3324" t="s">
        <v>3630</v>
      </c>
    </row>
    <row r="3325" spans="1:6" x14ac:dyDescent="0.25">
      <c r="A3325">
        <v>5998803</v>
      </c>
      <c r="B3325" t="s">
        <v>3630</v>
      </c>
      <c r="C3325">
        <v>0</v>
      </c>
      <c r="D3325">
        <v>0</v>
      </c>
      <c r="E3325" t="s">
        <v>3630</v>
      </c>
      <c r="F3325" t="s">
        <v>3630</v>
      </c>
    </row>
    <row r="3326" spans="1:6" x14ac:dyDescent="0.25">
      <c r="A3326">
        <v>5873703</v>
      </c>
      <c r="B3326" t="s">
        <v>3630</v>
      </c>
      <c r="C3326">
        <v>0</v>
      </c>
      <c r="D3326">
        <v>0</v>
      </c>
      <c r="E3326" t="s">
        <v>3630</v>
      </c>
      <c r="F3326" t="s">
        <v>3630</v>
      </c>
    </row>
    <row r="3327" spans="1:6" x14ac:dyDescent="0.25">
      <c r="A3327">
        <v>6092603</v>
      </c>
      <c r="B3327" t="s">
        <v>3630</v>
      </c>
      <c r="C3327">
        <v>0</v>
      </c>
      <c r="D3327">
        <v>0</v>
      </c>
      <c r="E3327" t="s">
        <v>3630</v>
      </c>
      <c r="F3327" t="s">
        <v>3630</v>
      </c>
    </row>
    <row r="3328" spans="1:6" x14ac:dyDescent="0.25">
      <c r="A3328">
        <v>6271703</v>
      </c>
      <c r="B3328" t="s">
        <v>3630</v>
      </c>
      <c r="C3328">
        <v>0</v>
      </c>
      <c r="D3328">
        <v>0</v>
      </c>
      <c r="E3328" t="s">
        <v>3630</v>
      </c>
      <c r="F3328" t="s">
        <v>3630</v>
      </c>
    </row>
    <row r="3329" spans="1:6" x14ac:dyDescent="0.25">
      <c r="A3329">
        <v>5531703</v>
      </c>
      <c r="B3329" t="s">
        <v>3630</v>
      </c>
      <c r="C3329">
        <v>0</v>
      </c>
      <c r="D3329">
        <v>0</v>
      </c>
      <c r="E3329" t="s">
        <v>3630</v>
      </c>
      <c r="F3329" t="s">
        <v>3630</v>
      </c>
    </row>
    <row r="3330" spans="1:6" x14ac:dyDescent="0.25">
      <c r="A3330">
        <v>5293703</v>
      </c>
      <c r="B3330" t="s">
        <v>3630</v>
      </c>
      <c r="C3330">
        <v>0</v>
      </c>
      <c r="D3330">
        <v>0</v>
      </c>
      <c r="E3330" t="s">
        <v>3630</v>
      </c>
      <c r="F3330" t="s">
        <v>3630</v>
      </c>
    </row>
    <row r="3331" spans="1:6" x14ac:dyDescent="0.25">
      <c r="A3331">
        <v>6016603</v>
      </c>
      <c r="B3331" t="s">
        <v>3630</v>
      </c>
      <c r="C3331">
        <v>0</v>
      </c>
      <c r="D3331">
        <v>0</v>
      </c>
      <c r="E3331" t="s">
        <v>3630</v>
      </c>
      <c r="F3331" t="s">
        <v>3630</v>
      </c>
    </row>
    <row r="3332" spans="1:6" x14ac:dyDescent="0.25">
      <c r="A3332">
        <v>2689303</v>
      </c>
      <c r="B3332" t="s">
        <v>3630</v>
      </c>
      <c r="C3332">
        <v>0</v>
      </c>
      <c r="D3332">
        <v>0</v>
      </c>
      <c r="E3332" t="s">
        <v>3630</v>
      </c>
      <c r="F3332" t="s">
        <v>3630</v>
      </c>
    </row>
    <row r="3333" spans="1:6" x14ac:dyDescent="0.25">
      <c r="A3333">
        <v>1719503</v>
      </c>
      <c r="B3333" t="s">
        <v>3630</v>
      </c>
      <c r="C3333">
        <v>0</v>
      </c>
      <c r="D3333">
        <v>0</v>
      </c>
      <c r="E3333" t="s">
        <v>3630</v>
      </c>
      <c r="F3333" t="s">
        <v>3630</v>
      </c>
    </row>
    <row r="3334" spans="1:6" x14ac:dyDescent="0.25">
      <c r="A3334">
        <v>3403303</v>
      </c>
      <c r="B3334" t="s">
        <v>3630</v>
      </c>
      <c r="C3334">
        <v>0</v>
      </c>
      <c r="D3334">
        <v>0</v>
      </c>
      <c r="E3334" t="s">
        <v>3630</v>
      </c>
      <c r="F3334" t="s">
        <v>3630</v>
      </c>
    </row>
    <row r="3335" spans="1:6" x14ac:dyDescent="0.25">
      <c r="A3335">
        <v>389403</v>
      </c>
      <c r="B3335" t="s">
        <v>3630</v>
      </c>
      <c r="C3335">
        <v>0</v>
      </c>
      <c r="D3335">
        <v>0</v>
      </c>
      <c r="E3335" t="s">
        <v>3630</v>
      </c>
      <c r="F3335" t="s">
        <v>3630</v>
      </c>
    </row>
    <row r="3336" spans="1:6" x14ac:dyDescent="0.25">
      <c r="A3336">
        <v>919203</v>
      </c>
      <c r="B3336" t="s">
        <v>3630</v>
      </c>
      <c r="C3336">
        <v>0</v>
      </c>
      <c r="D3336">
        <v>0</v>
      </c>
      <c r="E3336" t="s">
        <v>3630</v>
      </c>
      <c r="F3336" t="s">
        <v>3630</v>
      </c>
    </row>
    <row r="3337" spans="1:6" x14ac:dyDescent="0.25">
      <c r="A3337">
        <v>3293403</v>
      </c>
      <c r="B3337" t="s">
        <v>3630</v>
      </c>
      <c r="C3337">
        <v>0</v>
      </c>
      <c r="D3337">
        <v>0</v>
      </c>
      <c r="E3337" t="s">
        <v>3630</v>
      </c>
      <c r="F3337" t="s">
        <v>3630</v>
      </c>
    </row>
    <row r="3338" spans="1:6" x14ac:dyDescent="0.25">
      <c r="A3338">
        <v>260503</v>
      </c>
      <c r="B3338" t="s">
        <v>3630</v>
      </c>
      <c r="C3338">
        <v>0</v>
      </c>
      <c r="D3338">
        <v>0</v>
      </c>
      <c r="E3338" t="s">
        <v>3630</v>
      </c>
      <c r="F3338" t="s">
        <v>3630</v>
      </c>
    </row>
    <row r="3339" spans="1:6" x14ac:dyDescent="0.25">
      <c r="A3339">
        <v>243203</v>
      </c>
      <c r="B3339" t="s">
        <v>3630</v>
      </c>
      <c r="C3339">
        <v>0</v>
      </c>
      <c r="D3339">
        <v>0</v>
      </c>
      <c r="E3339" t="s">
        <v>3630</v>
      </c>
      <c r="F3339" t="s">
        <v>3630</v>
      </c>
    </row>
    <row r="3340" spans="1:6" x14ac:dyDescent="0.25">
      <c r="A3340">
        <v>243503</v>
      </c>
      <c r="B3340" t="s">
        <v>3630</v>
      </c>
      <c r="C3340">
        <v>0</v>
      </c>
      <c r="D3340">
        <v>0</v>
      </c>
      <c r="E3340" t="s">
        <v>3630</v>
      </c>
      <c r="F3340" t="s">
        <v>3630</v>
      </c>
    </row>
    <row r="3341" spans="1:6" x14ac:dyDescent="0.25">
      <c r="A3341">
        <v>1235203</v>
      </c>
      <c r="B3341" t="s">
        <v>3630</v>
      </c>
      <c r="C3341">
        <v>0</v>
      </c>
      <c r="D3341">
        <v>0</v>
      </c>
      <c r="E3341" t="s">
        <v>3630</v>
      </c>
      <c r="F3341" t="s">
        <v>3630</v>
      </c>
    </row>
    <row r="3342" spans="1:6" x14ac:dyDescent="0.25">
      <c r="A3342">
        <v>1318303</v>
      </c>
      <c r="B3342" t="s">
        <v>3630</v>
      </c>
      <c r="C3342">
        <v>0</v>
      </c>
      <c r="D3342">
        <v>0</v>
      </c>
      <c r="E3342" t="s">
        <v>3630</v>
      </c>
      <c r="F3342" t="s">
        <v>3630</v>
      </c>
    </row>
    <row r="3343" spans="1:6" x14ac:dyDescent="0.25">
      <c r="A3343">
        <v>2513303</v>
      </c>
      <c r="B3343" t="s">
        <v>3630</v>
      </c>
      <c r="C3343">
        <v>0</v>
      </c>
      <c r="D3343">
        <v>0</v>
      </c>
      <c r="E3343" t="s">
        <v>3630</v>
      </c>
      <c r="F3343" t="s">
        <v>3630</v>
      </c>
    </row>
    <row r="3344" spans="1:6" x14ac:dyDescent="0.25">
      <c r="A3344">
        <v>1449203</v>
      </c>
      <c r="B3344" t="s">
        <v>3630</v>
      </c>
      <c r="C3344">
        <v>0</v>
      </c>
      <c r="D3344">
        <v>0</v>
      </c>
      <c r="E3344" t="s">
        <v>3630</v>
      </c>
      <c r="F3344" t="s">
        <v>3630</v>
      </c>
    </row>
    <row r="3345" spans="1:6" x14ac:dyDescent="0.25">
      <c r="A3345">
        <v>5371703</v>
      </c>
      <c r="B3345" t="s">
        <v>3630</v>
      </c>
      <c r="C3345">
        <v>0</v>
      </c>
      <c r="D3345">
        <v>0</v>
      </c>
      <c r="E3345" t="s">
        <v>3630</v>
      </c>
      <c r="F3345" t="s">
        <v>3630</v>
      </c>
    </row>
    <row r="3346" spans="1:6" x14ac:dyDescent="0.25">
      <c r="A3346">
        <v>6272203</v>
      </c>
      <c r="B3346" t="s">
        <v>3630</v>
      </c>
      <c r="C3346">
        <v>0</v>
      </c>
      <c r="D3346">
        <v>0</v>
      </c>
      <c r="E3346" t="s">
        <v>3630</v>
      </c>
      <c r="F3346" t="s">
        <v>3630</v>
      </c>
    </row>
    <row r="3347" spans="1:6" x14ac:dyDescent="0.25">
      <c r="A3347">
        <v>56603</v>
      </c>
      <c r="B3347" t="s">
        <v>3630</v>
      </c>
      <c r="C3347">
        <v>0</v>
      </c>
      <c r="D3347">
        <v>0</v>
      </c>
      <c r="E3347" t="s">
        <v>3630</v>
      </c>
      <c r="F3347" t="s">
        <v>3630</v>
      </c>
    </row>
    <row r="3348" spans="1:6" x14ac:dyDescent="0.25">
      <c r="A3348">
        <v>108403</v>
      </c>
      <c r="B3348" t="s">
        <v>3630</v>
      </c>
      <c r="C3348">
        <v>0</v>
      </c>
      <c r="D3348">
        <v>0</v>
      </c>
      <c r="E3348" t="s">
        <v>3630</v>
      </c>
      <c r="F3348" t="s">
        <v>3630</v>
      </c>
    </row>
    <row r="3349" spans="1:6" x14ac:dyDescent="0.25">
      <c r="A3349">
        <v>128703</v>
      </c>
      <c r="B3349" t="s">
        <v>3630</v>
      </c>
      <c r="C3349">
        <v>0</v>
      </c>
      <c r="D3349">
        <v>0</v>
      </c>
      <c r="E3349" t="s">
        <v>3630</v>
      </c>
      <c r="F3349" t="s">
        <v>3630</v>
      </c>
    </row>
    <row r="3350" spans="1:6" x14ac:dyDescent="0.25">
      <c r="A3350">
        <v>194303</v>
      </c>
      <c r="B3350" t="s">
        <v>3630</v>
      </c>
      <c r="C3350">
        <v>0</v>
      </c>
      <c r="D3350">
        <v>0</v>
      </c>
      <c r="E3350" t="s">
        <v>3630</v>
      </c>
      <c r="F3350" t="s">
        <v>3630</v>
      </c>
    </row>
    <row r="3351" spans="1:6" x14ac:dyDescent="0.25">
      <c r="A3351">
        <v>1885503</v>
      </c>
      <c r="B3351" t="s">
        <v>3630</v>
      </c>
      <c r="C3351">
        <v>0</v>
      </c>
      <c r="D3351">
        <v>0</v>
      </c>
      <c r="E3351" t="s">
        <v>3630</v>
      </c>
      <c r="F3351" t="s">
        <v>3630</v>
      </c>
    </row>
    <row r="3352" spans="1:6" x14ac:dyDescent="0.25">
      <c r="A3352">
        <v>6530203</v>
      </c>
      <c r="B3352" t="s">
        <v>3630</v>
      </c>
      <c r="C3352">
        <v>0</v>
      </c>
      <c r="D3352">
        <v>0</v>
      </c>
      <c r="E3352" t="s">
        <v>3630</v>
      </c>
      <c r="F3352" t="s">
        <v>3630</v>
      </c>
    </row>
    <row r="3353" spans="1:6" x14ac:dyDescent="0.25">
      <c r="A3353">
        <v>3419403</v>
      </c>
      <c r="B3353" t="s">
        <v>3630</v>
      </c>
      <c r="C3353">
        <v>0</v>
      </c>
      <c r="D3353">
        <v>0</v>
      </c>
      <c r="E3353" t="s">
        <v>3630</v>
      </c>
      <c r="F3353" t="s">
        <v>3630</v>
      </c>
    </row>
    <row r="3354" spans="1:6" x14ac:dyDescent="0.25">
      <c r="A3354">
        <v>5427703</v>
      </c>
      <c r="B3354" t="s">
        <v>3630</v>
      </c>
      <c r="C3354">
        <v>0</v>
      </c>
      <c r="D3354">
        <v>0</v>
      </c>
      <c r="E3354" t="s">
        <v>3630</v>
      </c>
      <c r="F3354" t="s">
        <v>3630</v>
      </c>
    </row>
    <row r="3355" spans="1:6" x14ac:dyDescent="0.25">
      <c r="A3355">
        <v>5379903</v>
      </c>
      <c r="B3355" t="s">
        <v>3630</v>
      </c>
      <c r="C3355">
        <v>0</v>
      </c>
      <c r="D3355">
        <v>0</v>
      </c>
      <c r="E3355" t="s">
        <v>3630</v>
      </c>
      <c r="F3355" t="s">
        <v>3630</v>
      </c>
    </row>
    <row r="3356" spans="1:6" x14ac:dyDescent="0.25">
      <c r="A3356">
        <v>3403403</v>
      </c>
      <c r="B3356" t="s">
        <v>3630</v>
      </c>
      <c r="C3356">
        <v>0</v>
      </c>
      <c r="D3356">
        <v>0</v>
      </c>
      <c r="E3356" t="s">
        <v>3630</v>
      </c>
      <c r="F3356" t="s">
        <v>3630</v>
      </c>
    </row>
    <row r="3357" spans="1:6" x14ac:dyDescent="0.25">
      <c r="A3357">
        <v>5293803</v>
      </c>
      <c r="B3357" t="s">
        <v>3630</v>
      </c>
      <c r="C3357">
        <v>0</v>
      </c>
      <c r="D3357">
        <v>0</v>
      </c>
      <c r="E3357" t="s">
        <v>3630</v>
      </c>
      <c r="F3357" t="s">
        <v>3630</v>
      </c>
    </row>
    <row r="3358" spans="1:6" x14ac:dyDescent="0.25">
      <c r="A3358">
        <v>5623703</v>
      </c>
      <c r="B3358" t="s">
        <v>3630</v>
      </c>
      <c r="C3358">
        <v>0</v>
      </c>
      <c r="D3358">
        <v>0</v>
      </c>
      <c r="E3358" t="s">
        <v>3630</v>
      </c>
      <c r="F3358" t="s">
        <v>3630</v>
      </c>
    </row>
    <row r="3359" spans="1:6" x14ac:dyDescent="0.25">
      <c r="A3359">
        <v>5722003</v>
      </c>
      <c r="B3359" t="s">
        <v>3630</v>
      </c>
      <c r="C3359">
        <v>0</v>
      </c>
      <c r="D3359">
        <v>0</v>
      </c>
      <c r="E3359" t="s">
        <v>3630</v>
      </c>
      <c r="F3359" t="s">
        <v>3630</v>
      </c>
    </row>
    <row r="3360" spans="1:6" x14ac:dyDescent="0.25">
      <c r="A3360">
        <v>332103</v>
      </c>
      <c r="B3360" t="s">
        <v>3630</v>
      </c>
      <c r="C3360">
        <v>0</v>
      </c>
      <c r="D3360">
        <v>0</v>
      </c>
      <c r="E3360" t="s">
        <v>3630</v>
      </c>
      <c r="F3360" t="s">
        <v>3630</v>
      </c>
    </row>
    <row r="3361" spans="1:6" x14ac:dyDescent="0.25">
      <c r="A3361">
        <v>346903</v>
      </c>
      <c r="B3361" t="s">
        <v>3630</v>
      </c>
      <c r="C3361">
        <v>0</v>
      </c>
      <c r="D3361">
        <v>0</v>
      </c>
      <c r="E3361" t="s">
        <v>3630</v>
      </c>
      <c r="F3361" t="s">
        <v>3630</v>
      </c>
    </row>
    <row r="3362" spans="1:6" x14ac:dyDescent="0.25">
      <c r="A3362">
        <v>1479203</v>
      </c>
      <c r="B3362" t="s">
        <v>3630</v>
      </c>
      <c r="C3362">
        <v>0</v>
      </c>
      <c r="D3362">
        <v>0</v>
      </c>
      <c r="E3362" t="s">
        <v>3630</v>
      </c>
      <c r="F3362" t="s">
        <v>3630</v>
      </c>
    </row>
    <row r="3363" spans="1:6" x14ac:dyDescent="0.25">
      <c r="A3363">
        <v>1258003</v>
      </c>
      <c r="B3363" t="s">
        <v>3630</v>
      </c>
      <c r="C3363">
        <v>0</v>
      </c>
      <c r="D3363">
        <v>0</v>
      </c>
      <c r="E3363" t="s">
        <v>3630</v>
      </c>
      <c r="F3363" t="s">
        <v>3630</v>
      </c>
    </row>
    <row r="3364" spans="1:6" x14ac:dyDescent="0.25">
      <c r="A3364">
        <v>3263303</v>
      </c>
      <c r="B3364" t="s">
        <v>3630</v>
      </c>
      <c r="C3364">
        <v>0</v>
      </c>
      <c r="D3364">
        <v>0</v>
      </c>
      <c r="E3364" t="s">
        <v>3630</v>
      </c>
      <c r="F3364" t="s">
        <v>3630</v>
      </c>
    </row>
    <row r="3365" spans="1:6" x14ac:dyDescent="0.25">
      <c r="A3365">
        <v>5473703</v>
      </c>
      <c r="B3365" t="s">
        <v>3630</v>
      </c>
      <c r="C3365">
        <v>0</v>
      </c>
      <c r="D3365">
        <v>0</v>
      </c>
      <c r="E3365" t="s">
        <v>3630</v>
      </c>
      <c r="F3365" t="s">
        <v>3630</v>
      </c>
    </row>
    <row r="3366" spans="1:6" x14ac:dyDescent="0.25">
      <c r="A3366">
        <v>1217203</v>
      </c>
      <c r="B3366" t="s">
        <v>3630</v>
      </c>
      <c r="C3366">
        <v>0</v>
      </c>
      <c r="D3366">
        <v>0</v>
      </c>
      <c r="E3366" t="s">
        <v>3630</v>
      </c>
      <c r="F3366" t="s">
        <v>3630</v>
      </c>
    </row>
    <row r="3367" spans="1:6" x14ac:dyDescent="0.25">
      <c r="A3367">
        <v>1321203</v>
      </c>
      <c r="B3367" t="s">
        <v>3630</v>
      </c>
      <c r="C3367">
        <v>0</v>
      </c>
      <c r="D3367">
        <v>0</v>
      </c>
      <c r="E3367" t="s">
        <v>3630</v>
      </c>
      <c r="F3367" t="s">
        <v>3630</v>
      </c>
    </row>
    <row r="3368" spans="1:6" x14ac:dyDescent="0.25">
      <c r="A3368">
        <v>6006503</v>
      </c>
      <c r="B3368" t="s">
        <v>3630</v>
      </c>
      <c r="C3368">
        <v>0</v>
      </c>
      <c r="D3368">
        <v>0</v>
      </c>
      <c r="E3368" t="s">
        <v>3630</v>
      </c>
      <c r="F3368" t="s">
        <v>3630</v>
      </c>
    </row>
    <row r="3369" spans="1:6" x14ac:dyDescent="0.25">
      <c r="A3369">
        <v>6739703</v>
      </c>
      <c r="B3369" t="s">
        <v>3630</v>
      </c>
      <c r="C3369">
        <v>0</v>
      </c>
      <c r="D3369">
        <v>0</v>
      </c>
      <c r="E3369" t="s">
        <v>3630</v>
      </c>
      <c r="F3369" t="s">
        <v>3630</v>
      </c>
    </row>
    <row r="3370" spans="1:6" x14ac:dyDescent="0.25">
      <c r="A3370">
        <v>5361703</v>
      </c>
      <c r="B3370" t="s">
        <v>3630</v>
      </c>
      <c r="C3370">
        <v>0</v>
      </c>
      <c r="D3370">
        <v>0</v>
      </c>
      <c r="E3370" t="s">
        <v>3630</v>
      </c>
      <c r="F3370" t="s">
        <v>3630</v>
      </c>
    </row>
    <row r="3371" spans="1:6" x14ac:dyDescent="0.25">
      <c r="A3371">
        <v>1213403</v>
      </c>
      <c r="B3371" t="s">
        <v>3630</v>
      </c>
      <c r="C3371">
        <v>0</v>
      </c>
      <c r="D3371">
        <v>0</v>
      </c>
      <c r="E3371" t="s">
        <v>3630</v>
      </c>
      <c r="F3371" t="s">
        <v>3630</v>
      </c>
    </row>
    <row r="3372" spans="1:6" x14ac:dyDescent="0.25">
      <c r="A3372">
        <v>1899903</v>
      </c>
      <c r="B3372" t="s">
        <v>3630</v>
      </c>
      <c r="C3372">
        <v>0</v>
      </c>
      <c r="D3372">
        <v>0</v>
      </c>
      <c r="E3372" t="s">
        <v>3630</v>
      </c>
      <c r="F3372" t="s">
        <v>3630</v>
      </c>
    </row>
    <row r="3373" spans="1:6" x14ac:dyDescent="0.25">
      <c r="A3373">
        <v>1754003</v>
      </c>
      <c r="B3373" t="s">
        <v>3630</v>
      </c>
      <c r="C3373">
        <v>0</v>
      </c>
      <c r="D3373">
        <v>0</v>
      </c>
      <c r="E3373" t="s">
        <v>3630</v>
      </c>
      <c r="F3373" t="s">
        <v>3630</v>
      </c>
    </row>
    <row r="3374" spans="1:6" x14ac:dyDescent="0.25">
      <c r="A3374">
        <v>6088803</v>
      </c>
      <c r="B3374" t="s">
        <v>3630</v>
      </c>
      <c r="C3374">
        <v>0</v>
      </c>
      <c r="D3374">
        <v>0</v>
      </c>
      <c r="E3374" t="s">
        <v>3630</v>
      </c>
      <c r="F3374" t="s">
        <v>3630</v>
      </c>
    </row>
    <row r="3375" spans="1:6" x14ac:dyDescent="0.25">
      <c r="A3375">
        <v>1261603</v>
      </c>
      <c r="B3375" t="s">
        <v>3630</v>
      </c>
      <c r="C3375">
        <v>0</v>
      </c>
      <c r="D3375">
        <v>0</v>
      </c>
      <c r="E3375" t="s">
        <v>3630</v>
      </c>
      <c r="F3375" t="s">
        <v>3630</v>
      </c>
    </row>
    <row r="3376" spans="1:6" x14ac:dyDescent="0.25">
      <c r="A3376">
        <v>5447203</v>
      </c>
      <c r="B3376" t="s">
        <v>3630</v>
      </c>
      <c r="C3376">
        <v>0</v>
      </c>
      <c r="D3376">
        <v>0</v>
      </c>
      <c r="E3376" t="s">
        <v>3630</v>
      </c>
      <c r="F3376" t="s">
        <v>3630</v>
      </c>
    </row>
    <row r="3377" spans="1:6" x14ac:dyDescent="0.25">
      <c r="A3377">
        <v>2067203</v>
      </c>
      <c r="B3377" t="s">
        <v>3630</v>
      </c>
      <c r="C3377">
        <v>0</v>
      </c>
      <c r="D3377">
        <v>0</v>
      </c>
      <c r="E3377" t="s">
        <v>3630</v>
      </c>
      <c r="F3377" t="s">
        <v>3630</v>
      </c>
    </row>
    <row r="3378" spans="1:6" x14ac:dyDescent="0.25">
      <c r="A3378">
        <v>3825203</v>
      </c>
      <c r="B3378" t="s">
        <v>3630</v>
      </c>
      <c r="C3378">
        <v>0</v>
      </c>
      <c r="D3378">
        <v>0</v>
      </c>
      <c r="E3378" t="s">
        <v>3630</v>
      </c>
      <c r="F3378" t="s">
        <v>3630</v>
      </c>
    </row>
    <row r="3379" spans="1:6" x14ac:dyDescent="0.25">
      <c r="A3379">
        <v>6573803</v>
      </c>
      <c r="B3379" t="s">
        <v>3630</v>
      </c>
      <c r="C3379">
        <v>0</v>
      </c>
      <c r="D3379">
        <v>0</v>
      </c>
      <c r="E3379" t="s">
        <v>3630</v>
      </c>
      <c r="F3379" t="s">
        <v>3630</v>
      </c>
    </row>
    <row r="3380" spans="1:6" x14ac:dyDescent="0.25">
      <c r="A3380">
        <v>2995203</v>
      </c>
      <c r="B3380" t="s">
        <v>3630</v>
      </c>
      <c r="C3380">
        <v>0</v>
      </c>
      <c r="D3380">
        <v>0</v>
      </c>
      <c r="E3380" t="s">
        <v>3630</v>
      </c>
      <c r="F3380" t="s">
        <v>3630</v>
      </c>
    </row>
    <row r="3381" spans="1:6" x14ac:dyDescent="0.25">
      <c r="A3381">
        <v>3229603</v>
      </c>
      <c r="B3381" t="s">
        <v>3630</v>
      </c>
      <c r="C3381">
        <v>0</v>
      </c>
      <c r="D3381">
        <v>0</v>
      </c>
      <c r="E3381" t="s">
        <v>3630</v>
      </c>
      <c r="F3381" t="s">
        <v>3630</v>
      </c>
    </row>
    <row r="3382" spans="1:6" x14ac:dyDescent="0.25">
      <c r="A3382">
        <v>6701903</v>
      </c>
      <c r="B3382" t="s">
        <v>3630</v>
      </c>
      <c r="C3382">
        <v>0</v>
      </c>
      <c r="D3382">
        <v>0</v>
      </c>
      <c r="E3382" t="s">
        <v>3630</v>
      </c>
      <c r="F3382" t="s">
        <v>3630</v>
      </c>
    </row>
    <row r="3383" spans="1:6" x14ac:dyDescent="0.25">
      <c r="A3383">
        <v>5436303</v>
      </c>
      <c r="B3383" t="s">
        <v>3630</v>
      </c>
      <c r="C3383">
        <v>0</v>
      </c>
      <c r="D3383">
        <v>0</v>
      </c>
      <c r="E3383" t="s">
        <v>3630</v>
      </c>
      <c r="F3383" t="s">
        <v>3630</v>
      </c>
    </row>
    <row r="3384" spans="1:6" x14ac:dyDescent="0.25">
      <c r="A3384">
        <v>383403</v>
      </c>
      <c r="B3384" t="s">
        <v>3630</v>
      </c>
      <c r="C3384">
        <v>0</v>
      </c>
      <c r="D3384">
        <v>0</v>
      </c>
      <c r="E3384" t="s">
        <v>3630</v>
      </c>
      <c r="F3384" t="s">
        <v>3630</v>
      </c>
    </row>
    <row r="3385" spans="1:6" x14ac:dyDescent="0.25">
      <c r="A3385">
        <v>1435303</v>
      </c>
      <c r="B3385" t="s">
        <v>3630</v>
      </c>
      <c r="C3385">
        <v>0</v>
      </c>
      <c r="D3385">
        <v>0</v>
      </c>
      <c r="E3385" t="s">
        <v>3630</v>
      </c>
      <c r="F3385" t="s">
        <v>3630</v>
      </c>
    </row>
    <row r="3386" spans="1:6" x14ac:dyDescent="0.25">
      <c r="A3386">
        <v>1258403</v>
      </c>
      <c r="B3386" t="s">
        <v>3630</v>
      </c>
      <c r="C3386">
        <v>0</v>
      </c>
      <c r="D3386">
        <v>0</v>
      </c>
      <c r="E3386" t="s">
        <v>3630</v>
      </c>
      <c r="F3386" t="s">
        <v>3630</v>
      </c>
    </row>
    <row r="3387" spans="1:6" x14ac:dyDescent="0.25">
      <c r="A3387">
        <v>2505303</v>
      </c>
      <c r="B3387" t="s">
        <v>3630</v>
      </c>
      <c r="C3387">
        <v>0</v>
      </c>
      <c r="D3387">
        <v>0</v>
      </c>
      <c r="E3387" t="s">
        <v>3630</v>
      </c>
      <c r="F3387" t="s">
        <v>3630</v>
      </c>
    </row>
    <row r="3388" spans="1:6" x14ac:dyDescent="0.25">
      <c r="A3388">
        <v>3505203</v>
      </c>
      <c r="B3388" t="s">
        <v>3630</v>
      </c>
      <c r="C3388">
        <v>0</v>
      </c>
      <c r="D3388">
        <v>0</v>
      </c>
      <c r="E3388" t="s">
        <v>3630</v>
      </c>
      <c r="F3388" t="s">
        <v>3630</v>
      </c>
    </row>
    <row r="3389" spans="1:6" x14ac:dyDescent="0.25">
      <c r="A3389">
        <v>3511203</v>
      </c>
      <c r="B3389" t="s">
        <v>3630</v>
      </c>
      <c r="C3389">
        <v>0</v>
      </c>
      <c r="D3389">
        <v>0</v>
      </c>
      <c r="E3389" t="s">
        <v>3630</v>
      </c>
      <c r="F3389" t="s">
        <v>3630</v>
      </c>
    </row>
    <row r="3390" spans="1:6" x14ac:dyDescent="0.25">
      <c r="A3390">
        <v>1407403</v>
      </c>
      <c r="B3390" t="s">
        <v>3630</v>
      </c>
      <c r="C3390">
        <v>0</v>
      </c>
      <c r="D3390">
        <v>0</v>
      </c>
      <c r="E3390" t="s">
        <v>3630</v>
      </c>
      <c r="F3390" t="s">
        <v>3630</v>
      </c>
    </row>
    <row r="3391" spans="1:6" x14ac:dyDescent="0.25">
      <c r="A3391">
        <v>6094503</v>
      </c>
      <c r="B3391" t="s">
        <v>3630</v>
      </c>
      <c r="C3391">
        <v>0</v>
      </c>
      <c r="D3391">
        <v>0</v>
      </c>
      <c r="E3391" t="s">
        <v>3630</v>
      </c>
      <c r="F3391" t="s">
        <v>3630</v>
      </c>
    </row>
    <row r="3392" spans="1:6" x14ac:dyDescent="0.25">
      <c r="A3392">
        <v>6533903</v>
      </c>
      <c r="B3392" t="s">
        <v>3630</v>
      </c>
      <c r="C3392">
        <v>0</v>
      </c>
      <c r="D3392">
        <v>0</v>
      </c>
      <c r="E3392" t="s">
        <v>3630</v>
      </c>
      <c r="F3392" t="s">
        <v>3630</v>
      </c>
    </row>
    <row r="3393" spans="1:6" x14ac:dyDescent="0.25">
      <c r="A3393">
        <v>5220603</v>
      </c>
      <c r="B3393" t="s">
        <v>3630</v>
      </c>
      <c r="C3393">
        <v>0</v>
      </c>
      <c r="D3393">
        <v>0</v>
      </c>
      <c r="E3393" t="s">
        <v>3630</v>
      </c>
      <c r="F3393" t="s">
        <v>3630</v>
      </c>
    </row>
    <row r="3394" spans="1:6" x14ac:dyDescent="0.25">
      <c r="A3394">
        <v>350703</v>
      </c>
      <c r="B3394" t="s">
        <v>3630</v>
      </c>
      <c r="C3394">
        <v>0</v>
      </c>
      <c r="D3394">
        <v>0</v>
      </c>
      <c r="E3394" t="s">
        <v>3630</v>
      </c>
      <c r="F3394" t="s">
        <v>3630</v>
      </c>
    </row>
    <row r="3395" spans="1:6" x14ac:dyDescent="0.25">
      <c r="A3395">
        <v>5209403</v>
      </c>
      <c r="B3395" t="s">
        <v>3630</v>
      </c>
      <c r="C3395">
        <v>0</v>
      </c>
      <c r="D3395">
        <v>0</v>
      </c>
      <c r="E3395" t="s">
        <v>3630</v>
      </c>
      <c r="F3395" t="s">
        <v>3630</v>
      </c>
    </row>
    <row r="3396" spans="1:6" x14ac:dyDescent="0.25">
      <c r="A3396">
        <v>6311803</v>
      </c>
      <c r="B3396" t="s">
        <v>3630</v>
      </c>
      <c r="C3396">
        <v>0</v>
      </c>
      <c r="D3396">
        <v>0</v>
      </c>
      <c r="E3396" t="s">
        <v>3630</v>
      </c>
      <c r="F3396" t="s">
        <v>3630</v>
      </c>
    </row>
    <row r="3397" spans="1:6" x14ac:dyDescent="0.25">
      <c r="A3397">
        <v>4923203</v>
      </c>
      <c r="B3397" t="s">
        <v>3630</v>
      </c>
      <c r="C3397">
        <v>0</v>
      </c>
      <c r="D3397">
        <v>0</v>
      </c>
      <c r="E3397" t="s">
        <v>3630</v>
      </c>
      <c r="F3397" t="s">
        <v>3630</v>
      </c>
    </row>
    <row r="3398" spans="1:6" x14ac:dyDescent="0.25">
      <c r="A3398">
        <v>375903</v>
      </c>
      <c r="B3398" t="s">
        <v>3630</v>
      </c>
      <c r="C3398">
        <v>0</v>
      </c>
      <c r="D3398">
        <v>0</v>
      </c>
      <c r="E3398" t="s">
        <v>3630</v>
      </c>
      <c r="F3398" t="s">
        <v>3630</v>
      </c>
    </row>
    <row r="3399" spans="1:6" x14ac:dyDescent="0.25">
      <c r="A3399">
        <v>2429303</v>
      </c>
      <c r="B3399" t="s">
        <v>3630</v>
      </c>
      <c r="C3399">
        <v>0</v>
      </c>
      <c r="D3399">
        <v>0</v>
      </c>
      <c r="E3399" t="s">
        <v>3630</v>
      </c>
      <c r="F3399" t="s">
        <v>3630</v>
      </c>
    </row>
    <row r="3400" spans="1:6" x14ac:dyDescent="0.25">
      <c r="A3400">
        <v>6271903</v>
      </c>
      <c r="B3400" t="s">
        <v>3630</v>
      </c>
      <c r="C3400">
        <v>0</v>
      </c>
      <c r="D3400">
        <v>0</v>
      </c>
      <c r="E3400" t="s">
        <v>3630</v>
      </c>
      <c r="F3400" t="s">
        <v>3630</v>
      </c>
    </row>
    <row r="3401" spans="1:6" x14ac:dyDescent="0.25">
      <c r="A3401">
        <v>3271503</v>
      </c>
      <c r="B3401" t="s">
        <v>3630</v>
      </c>
      <c r="C3401">
        <v>0</v>
      </c>
      <c r="D3401">
        <v>0</v>
      </c>
      <c r="E3401" t="s">
        <v>3630</v>
      </c>
      <c r="F3401" t="s">
        <v>3630</v>
      </c>
    </row>
    <row r="3402" spans="1:6" x14ac:dyDescent="0.25">
      <c r="A3402">
        <v>4107203</v>
      </c>
      <c r="B3402" t="s">
        <v>3630</v>
      </c>
      <c r="C3402">
        <v>0</v>
      </c>
      <c r="D3402">
        <v>0</v>
      </c>
      <c r="E3402" t="s">
        <v>3630</v>
      </c>
      <c r="F3402" t="s">
        <v>3630</v>
      </c>
    </row>
    <row r="3403" spans="1:6" x14ac:dyDescent="0.25">
      <c r="A3403">
        <v>6702003</v>
      </c>
      <c r="B3403" t="s">
        <v>3630</v>
      </c>
      <c r="C3403">
        <v>0</v>
      </c>
      <c r="D3403">
        <v>0</v>
      </c>
      <c r="E3403" t="s">
        <v>3630</v>
      </c>
      <c r="F3403" t="s">
        <v>3630</v>
      </c>
    </row>
    <row r="3404" spans="1:6" x14ac:dyDescent="0.25">
      <c r="A3404">
        <v>212003</v>
      </c>
      <c r="B3404" t="s">
        <v>3630</v>
      </c>
      <c r="C3404">
        <v>0</v>
      </c>
      <c r="D3404">
        <v>0</v>
      </c>
      <c r="E3404" t="s">
        <v>3630</v>
      </c>
      <c r="F3404" t="s">
        <v>3630</v>
      </c>
    </row>
    <row r="3405" spans="1:6" x14ac:dyDescent="0.25">
      <c r="A3405">
        <v>5761803</v>
      </c>
      <c r="B3405" t="s">
        <v>3630</v>
      </c>
      <c r="C3405">
        <v>0</v>
      </c>
      <c r="D3405">
        <v>0</v>
      </c>
      <c r="E3405" t="s">
        <v>3630</v>
      </c>
      <c r="F3405" t="s">
        <v>3630</v>
      </c>
    </row>
    <row r="3406" spans="1:6" x14ac:dyDescent="0.25">
      <c r="A3406">
        <v>1150703</v>
      </c>
      <c r="B3406" t="s">
        <v>3630</v>
      </c>
      <c r="C3406">
        <v>0</v>
      </c>
      <c r="D3406">
        <v>0</v>
      </c>
      <c r="E3406" t="s">
        <v>3630</v>
      </c>
      <c r="F3406" t="s">
        <v>3630</v>
      </c>
    </row>
    <row r="3407" spans="1:6" x14ac:dyDescent="0.25">
      <c r="A3407">
        <v>2059203</v>
      </c>
      <c r="B3407" t="s">
        <v>3630</v>
      </c>
      <c r="C3407">
        <v>0</v>
      </c>
      <c r="D3407">
        <v>0</v>
      </c>
      <c r="E3407" t="s">
        <v>3630</v>
      </c>
      <c r="F3407" t="s">
        <v>3630</v>
      </c>
    </row>
    <row r="3408" spans="1:6" x14ac:dyDescent="0.25">
      <c r="A3408">
        <v>5237903</v>
      </c>
      <c r="B3408" t="s">
        <v>3630</v>
      </c>
      <c r="C3408">
        <v>0</v>
      </c>
      <c r="D3408">
        <v>0</v>
      </c>
      <c r="E3408" t="s">
        <v>3630</v>
      </c>
      <c r="F3408" t="s">
        <v>3630</v>
      </c>
    </row>
    <row r="3409" spans="1:6" x14ac:dyDescent="0.25">
      <c r="A3409">
        <v>5505703</v>
      </c>
      <c r="B3409" t="s">
        <v>3630</v>
      </c>
      <c r="C3409">
        <v>0</v>
      </c>
      <c r="D3409">
        <v>0</v>
      </c>
      <c r="E3409" t="s">
        <v>3630</v>
      </c>
      <c r="F3409" t="s">
        <v>3630</v>
      </c>
    </row>
    <row r="3410" spans="1:6" x14ac:dyDescent="0.25">
      <c r="A3410">
        <v>1179203</v>
      </c>
      <c r="B3410" t="s">
        <v>3630</v>
      </c>
      <c r="C3410">
        <v>0</v>
      </c>
      <c r="D3410">
        <v>0</v>
      </c>
      <c r="E3410" t="s">
        <v>3630</v>
      </c>
      <c r="F3410" t="s">
        <v>3630</v>
      </c>
    </row>
    <row r="3411" spans="1:6" x14ac:dyDescent="0.25">
      <c r="A3411">
        <v>5232403</v>
      </c>
      <c r="B3411" t="s">
        <v>3630</v>
      </c>
      <c r="C3411">
        <v>0</v>
      </c>
      <c r="D3411">
        <v>0</v>
      </c>
      <c r="E3411" t="s">
        <v>3630</v>
      </c>
      <c r="F3411" t="s">
        <v>3630</v>
      </c>
    </row>
    <row r="3412" spans="1:6" x14ac:dyDescent="0.25">
      <c r="A3412">
        <v>1057203</v>
      </c>
      <c r="B3412" t="s">
        <v>3630</v>
      </c>
      <c r="C3412">
        <v>0</v>
      </c>
      <c r="D3412">
        <v>0</v>
      </c>
      <c r="E3412" t="s">
        <v>3630</v>
      </c>
      <c r="F3412" t="s">
        <v>3630</v>
      </c>
    </row>
    <row r="3413" spans="1:6" x14ac:dyDescent="0.25">
      <c r="A3413">
        <v>264403</v>
      </c>
      <c r="B3413" t="s">
        <v>3630</v>
      </c>
      <c r="C3413">
        <v>0</v>
      </c>
      <c r="D3413">
        <v>0</v>
      </c>
      <c r="E3413" t="s">
        <v>3630</v>
      </c>
      <c r="F3413" t="s">
        <v>3630</v>
      </c>
    </row>
    <row r="3414" spans="1:6" x14ac:dyDescent="0.25">
      <c r="A3414">
        <v>1696203</v>
      </c>
      <c r="B3414" t="s">
        <v>3630</v>
      </c>
      <c r="C3414">
        <v>0</v>
      </c>
      <c r="D3414">
        <v>0</v>
      </c>
      <c r="E3414" t="s">
        <v>3630</v>
      </c>
      <c r="F3414" t="s">
        <v>3630</v>
      </c>
    </row>
    <row r="3415" spans="1:6" x14ac:dyDescent="0.25">
      <c r="A3415">
        <v>5253803</v>
      </c>
      <c r="B3415" t="s">
        <v>3630</v>
      </c>
      <c r="C3415">
        <v>0</v>
      </c>
      <c r="D3415">
        <v>0</v>
      </c>
      <c r="E3415" t="s">
        <v>3630</v>
      </c>
      <c r="F3415" t="s">
        <v>3630</v>
      </c>
    </row>
    <row r="3416" spans="1:6" x14ac:dyDescent="0.25">
      <c r="A3416">
        <v>1323403</v>
      </c>
      <c r="B3416" t="s">
        <v>3630</v>
      </c>
      <c r="C3416">
        <v>0</v>
      </c>
      <c r="D3416">
        <v>0</v>
      </c>
      <c r="E3416" t="s">
        <v>3630</v>
      </c>
      <c r="F3416" t="s">
        <v>3630</v>
      </c>
    </row>
    <row r="3417" spans="1:6" x14ac:dyDescent="0.25">
      <c r="A3417">
        <v>1260403</v>
      </c>
      <c r="B3417" t="s">
        <v>3630</v>
      </c>
      <c r="C3417">
        <v>0</v>
      </c>
      <c r="D3417">
        <v>0</v>
      </c>
      <c r="E3417" t="s">
        <v>3630</v>
      </c>
      <c r="F3417" t="s">
        <v>3630</v>
      </c>
    </row>
    <row r="3418" spans="1:6" x14ac:dyDescent="0.25">
      <c r="A3418">
        <v>2239203</v>
      </c>
      <c r="B3418" t="s">
        <v>3630</v>
      </c>
      <c r="C3418">
        <v>0</v>
      </c>
      <c r="D3418">
        <v>0</v>
      </c>
      <c r="E3418" t="s">
        <v>3630</v>
      </c>
      <c r="F3418" t="s">
        <v>3630</v>
      </c>
    </row>
    <row r="3419" spans="1:6" x14ac:dyDescent="0.25">
      <c r="A3419">
        <v>5197303</v>
      </c>
      <c r="B3419" t="s">
        <v>3630</v>
      </c>
      <c r="C3419">
        <v>0</v>
      </c>
      <c r="D3419">
        <v>0</v>
      </c>
      <c r="E3419" t="s">
        <v>3630</v>
      </c>
      <c r="F3419" t="s">
        <v>3630</v>
      </c>
    </row>
    <row r="3420" spans="1:6" x14ac:dyDescent="0.25">
      <c r="A3420">
        <v>6120603</v>
      </c>
      <c r="B3420" t="s">
        <v>3630</v>
      </c>
      <c r="C3420">
        <v>0</v>
      </c>
      <c r="D3420">
        <v>0</v>
      </c>
      <c r="E3420" t="s">
        <v>3630</v>
      </c>
      <c r="F3420" t="s">
        <v>3630</v>
      </c>
    </row>
    <row r="3421" spans="1:6" x14ac:dyDescent="0.25">
      <c r="A3421">
        <v>6120503</v>
      </c>
      <c r="B3421" t="s">
        <v>3630</v>
      </c>
      <c r="C3421">
        <v>0</v>
      </c>
      <c r="D3421">
        <v>0</v>
      </c>
      <c r="E3421" t="s">
        <v>3630</v>
      </c>
      <c r="F3421" t="s">
        <v>3630</v>
      </c>
    </row>
    <row r="3422" spans="1:6" x14ac:dyDescent="0.25">
      <c r="A3422">
        <v>5250303</v>
      </c>
      <c r="B3422" t="s">
        <v>3630</v>
      </c>
      <c r="C3422">
        <v>0</v>
      </c>
      <c r="D3422">
        <v>0</v>
      </c>
      <c r="E3422" t="s">
        <v>3630</v>
      </c>
      <c r="F3422" t="s">
        <v>3630</v>
      </c>
    </row>
    <row r="3423" spans="1:6" x14ac:dyDescent="0.25">
      <c r="A3423">
        <v>5978603</v>
      </c>
      <c r="B3423" t="s">
        <v>3630</v>
      </c>
      <c r="C3423">
        <v>0</v>
      </c>
      <c r="D3423">
        <v>0</v>
      </c>
      <c r="E3423" t="s">
        <v>3630</v>
      </c>
      <c r="F3423" t="s">
        <v>3630</v>
      </c>
    </row>
    <row r="3424" spans="1:6" x14ac:dyDescent="0.25">
      <c r="A3424">
        <v>1317603</v>
      </c>
      <c r="B3424" t="s">
        <v>3630</v>
      </c>
      <c r="C3424">
        <v>0</v>
      </c>
      <c r="D3424">
        <v>0</v>
      </c>
      <c r="E3424" t="s">
        <v>3630</v>
      </c>
      <c r="F3424" t="s">
        <v>3630</v>
      </c>
    </row>
    <row r="3425" spans="1:6" x14ac:dyDescent="0.25">
      <c r="A3425">
        <v>85103</v>
      </c>
      <c r="B3425" t="s">
        <v>3630</v>
      </c>
      <c r="C3425">
        <v>0</v>
      </c>
      <c r="D3425">
        <v>0</v>
      </c>
      <c r="E3425" t="s">
        <v>3630</v>
      </c>
      <c r="F3425" t="s">
        <v>3630</v>
      </c>
    </row>
    <row r="3426" spans="1:6" x14ac:dyDescent="0.25">
      <c r="A3426">
        <v>1947203</v>
      </c>
      <c r="B3426" t="s">
        <v>3630</v>
      </c>
      <c r="C3426">
        <v>0</v>
      </c>
      <c r="D3426">
        <v>0</v>
      </c>
      <c r="E3426" t="s">
        <v>3630</v>
      </c>
      <c r="F3426" t="s">
        <v>3630</v>
      </c>
    </row>
    <row r="3427" spans="1:6" x14ac:dyDescent="0.25">
      <c r="A3427">
        <v>5922103</v>
      </c>
      <c r="B3427" t="s">
        <v>3630</v>
      </c>
      <c r="C3427">
        <v>0</v>
      </c>
      <c r="D3427">
        <v>0</v>
      </c>
      <c r="E3427" t="s">
        <v>3630</v>
      </c>
      <c r="F3427" t="s">
        <v>3630</v>
      </c>
    </row>
    <row r="3428" spans="1:6" x14ac:dyDescent="0.25">
      <c r="A3428">
        <v>5765703</v>
      </c>
      <c r="B3428" t="s">
        <v>3630</v>
      </c>
      <c r="C3428">
        <v>0</v>
      </c>
      <c r="D3428">
        <v>0</v>
      </c>
      <c r="E3428" t="s">
        <v>3630</v>
      </c>
      <c r="F3428" t="s">
        <v>3630</v>
      </c>
    </row>
    <row r="3429" spans="1:6" x14ac:dyDescent="0.25">
      <c r="A3429">
        <v>3287503</v>
      </c>
      <c r="B3429" t="s">
        <v>3630</v>
      </c>
      <c r="C3429">
        <v>0</v>
      </c>
      <c r="D3429">
        <v>0</v>
      </c>
      <c r="E3429" t="s">
        <v>3630</v>
      </c>
      <c r="F3429" t="s">
        <v>3630</v>
      </c>
    </row>
    <row r="3430" spans="1:6" x14ac:dyDescent="0.25">
      <c r="A3430">
        <v>3287603</v>
      </c>
      <c r="B3430" t="s">
        <v>3630</v>
      </c>
      <c r="C3430">
        <v>0</v>
      </c>
      <c r="D3430">
        <v>0</v>
      </c>
      <c r="E3430" t="s">
        <v>3630</v>
      </c>
      <c r="F3430" t="s">
        <v>3630</v>
      </c>
    </row>
    <row r="3431" spans="1:6" x14ac:dyDescent="0.25">
      <c r="A3431">
        <v>3349203</v>
      </c>
      <c r="B3431" t="s">
        <v>3630</v>
      </c>
      <c r="C3431">
        <v>0</v>
      </c>
      <c r="D3431">
        <v>0</v>
      </c>
      <c r="E3431" t="s">
        <v>3630</v>
      </c>
      <c r="F3431" t="s">
        <v>3630</v>
      </c>
    </row>
    <row r="3432" spans="1:6" x14ac:dyDescent="0.25">
      <c r="A3432">
        <v>1541203</v>
      </c>
      <c r="B3432" t="s">
        <v>3630</v>
      </c>
      <c r="C3432">
        <v>0</v>
      </c>
      <c r="D3432">
        <v>0</v>
      </c>
      <c r="E3432" t="s">
        <v>3630</v>
      </c>
      <c r="F3432" t="s">
        <v>3630</v>
      </c>
    </row>
    <row r="3433" spans="1:6" x14ac:dyDescent="0.25">
      <c r="A3433">
        <v>2129903</v>
      </c>
      <c r="B3433" t="s">
        <v>3630</v>
      </c>
      <c r="C3433">
        <v>0</v>
      </c>
      <c r="D3433">
        <v>0</v>
      </c>
      <c r="E3433" t="s">
        <v>3630</v>
      </c>
      <c r="F3433" t="s">
        <v>3630</v>
      </c>
    </row>
    <row r="3434" spans="1:6" x14ac:dyDescent="0.25">
      <c r="A3434">
        <v>5837703</v>
      </c>
      <c r="B3434" t="s">
        <v>3630</v>
      </c>
      <c r="C3434">
        <v>0</v>
      </c>
      <c r="D3434">
        <v>0</v>
      </c>
      <c r="E3434" t="s">
        <v>3630</v>
      </c>
      <c r="F3434" t="s">
        <v>3630</v>
      </c>
    </row>
    <row r="3435" spans="1:6" x14ac:dyDescent="0.25">
      <c r="A3435">
        <v>5930603</v>
      </c>
      <c r="B3435" t="s">
        <v>3630</v>
      </c>
      <c r="C3435">
        <v>0</v>
      </c>
      <c r="D3435">
        <v>0</v>
      </c>
      <c r="E3435" t="s">
        <v>3630</v>
      </c>
      <c r="F3435" t="s">
        <v>3630</v>
      </c>
    </row>
    <row r="3436" spans="1:6" x14ac:dyDescent="0.25">
      <c r="A3436">
        <v>121003</v>
      </c>
      <c r="B3436" t="s">
        <v>3630</v>
      </c>
      <c r="C3436">
        <v>0</v>
      </c>
      <c r="D3436">
        <v>0</v>
      </c>
      <c r="E3436" t="s">
        <v>3630</v>
      </c>
      <c r="F3436" t="s">
        <v>3630</v>
      </c>
    </row>
    <row r="3437" spans="1:6" x14ac:dyDescent="0.25">
      <c r="A3437">
        <v>404503</v>
      </c>
      <c r="B3437" t="s">
        <v>3630</v>
      </c>
      <c r="C3437">
        <v>0</v>
      </c>
      <c r="D3437">
        <v>0</v>
      </c>
      <c r="E3437" t="s">
        <v>3630</v>
      </c>
      <c r="F3437" t="s">
        <v>3630</v>
      </c>
    </row>
    <row r="3438" spans="1:6" x14ac:dyDescent="0.25">
      <c r="A3438">
        <v>1545203</v>
      </c>
      <c r="B3438" t="s">
        <v>3630</v>
      </c>
      <c r="C3438">
        <v>0</v>
      </c>
      <c r="D3438">
        <v>0</v>
      </c>
      <c r="E3438" t="s">
        <v>3630</v>
      </c>
      <c r="F3438" t="s">
        <v>3630</v>
      </c>
    </row>
    <row r="3439" spans="1:6" x14ac:dyDescent="0.25">
      <c r="A3439">
        <v>1695803</v>
      </c>
      <c r="B3439" t="s">
        <v>3630</v>
      </c>
      <c r="C3439">
        <v>0</v>
      </c>
      <c r="D3439">
        <v>0</v>
      </c>
      <c r="E3439" t="s">
        <v>3630</v>
      </c>
      <c r="F3439" t="s">
        <v>3630</v>
      </c>
    </row>
    <row r="3440" spans="1:6" x14ac:dyDescent="0.25">
      <c r="A3440">
        <v>2977203</v>
      </c>
      <c r="B3440" t="s">
        <v>3630</v>
      </c>
      <c r="C3440">
        <v>0</v>
      </c>
      <c r="D3440">
        <v>0</v>
      </c>
      <c r="E3440" t="s">
        <v>3630</v>
      </c>
      <c r="F3440" t="s">
        <v>3630</v>
      </c>
    </row>
    <row r="3441" spans="1:6" x14ac:dyDescent="0.25">
      <c r="A3441">
        <v>3673203</v>
      </c>
      <c r="B3441" t="s">
        <v>3630</v>
      </c>
      <c r="C3441">
        <v>0</v>
      </c>
      <c r="D3441">
        <v>0</v>
      </c>
      <c r="E3441" t="s">
        <v>3630</v>
      </c>
      <c r="F3441" t="s">
        <v>3630</v>
      </c>
    </row>
    <row r="3442" spans="1:6" x14ac:dyDescent="0.25">
      <c r="A3442">
        <v>1111203</v>
      </c>
      <c r="B3442" t="s">
        <v>3630</v>
      </c>
      <c r="C3442">
        <v>0</v>
      </c>
      <c r="D3442">
        <v>0</v>
      </c>
      <c r="E3442" t="s">
        <v>3630</v>
      </c>
      <c r="F3442" t="s">
        <v>3630</v>
      </c>
    </row>
    <row r="3443" spans="1:6" x14ac:dyDescent="0.25">
      <c r="A3443">
        <v>325503</v>
      </c>
      <c r="B3443" t="s">
        <v>3630</v>
      </c>
      <c r="C3443">
        <v>0</v>
      </c>
      <c r="D3443">
        <v>0</v>
      </c>
      <c r="E3443" t="s">
        <v>3630</v>
      </c>
      <c r="F3443" t="s">
        <v>3630</v>
      </c>
    </row>
    <row r="3444" spans="1:6" x14ac:dyDescent="0.25">
      <c r="A3444">
        <v>1133203</v>
      </c>
      <c r="B3444" t="s">
        <v>3630</v>
      </c>
      <c r="C3444">
        <v>0</v>
      </c>
      <c r="D3444">
        <v>0</v>
      </c>
      <c r="E3444" t="s">
        <v>3630</v>
      </c>
      <c r="F3444" t="s">
        <v>3630</v>
      </c>
    </row>
    <row r="3445" spans="1:6" x14ac:dyDescent="0.25">
      <c r="A3445">
        <v>411203</v>
      </c>
      <c r="B3445" t="s">
        <v>3630</v>
      </c>
      <c r="C3445">
        <v>0</v>
      </c>
      <c r="D3445">
        <v>0</v>
      </c>
      <c r="E3445" t="s">
        <v>3630</v>
      </c>
      <c r="F3445" t="s">
        <v>3630</v>
      </c>
    </row>
    <row r="3446" spans="1:6" x14ac:dyDescent="0.25">
      <c r="A3446">
        <v>10403</v>
      </c>
      <c r="B3446" t="s">
        <v>3630</v>
      </c>
      <c r="C3446">
        <v>0</v>
      </c>
      <c r="D3446">
        <v>0</v>
      </c>
      <c r="E3446" t="s">
        <v>3630</v>
      </c>
      <c r="F3446" t="s">
        <v>3630</v>
      </c>
    </row>
    <row r="3447" spans="1:6" x14ac:dyDescent="0.25">
      <c r="A3447">
        <v>408103</v>
      </c>
      <c r="B3447" t="s">
        <v>3630</v>
      </c>
      <c r="C3447">
        <v>0</v>
      </c>
      <c r="D3447">
        <v>0</v>
      </c>
      <c r="E3447" t="s">
        <v>3630</v>
      </c>
      <c r="F3447" t="s">
        <v>3630</v>
      </c>
    </row>
    <row r="3448" spans="1:6" x14ac:dyDescent="0.25">
      <c r="A3448">
        <v>4951203</v>
      </c>
      <c r="B3448" t="s">
        <v>3630</v>
      </c>
      <c r="C3448">
        <v>0</v>
      </c>
      <c r="D3448">
        <v>0</v>
      </c>
      <c r="E3448" t="s">
        <v>3630</v>
      </c>
      <c r="F3448" t="s">
        <v>3630</v>
      </c>
    </row>
    <row r="3449" spans="1:6" x14ac:dyDescent="0.25">
      <c r="A3449">
        <v>215303</v>
      </c>
      <c r="B3449" t="s">
        <v>3630</v>
      </c>
      <c r="C3449">
        <v>0</v>
      </c>
      <c r="D3449">
        <v>0</v>
      </c>
      <c r="E3449" t="s">
        <v>3630</v>
      </c>
      <c r="F3449" t="s">
        <v>3630</v>
      </c>
    </row>
    <row r="3450" spans="1:6" x14ac:dyDescent="0.25">
      <c r="A3450">
        <v>5282803</v>
      </c>
      <c r="B3450" t="s">
        <v>3630</v>
      </c>
      <c r="C3450">
        <v>0</v>
      </c>
      <c r="D3450">
        <v>0</v>
      </c>
      <c r="E3450" t="s">
        <v>3630</v>
      </c>
      <c r="F3450" t="s">
        <v>3630</v>
      </c>
    </row>
    <row r="3451" spans="1:6" x14ac:dyDescent="0.25">
      <c r="A3451">
        <v>1154003</v>
      </c>
      <c r="B3451" t="s">
        <v>3630</v>
      </c>
      <c r="C3451">
        <v>0</v>
      </c>
      <c r="D3451">
        <v>0</v>
      </c>
      <c r="E3451" t="s">
        <v>3630</v>
      </c>
      <c r="F3451" t="s">
        <v>3630</v>
      </c>
    </row>
    <row r="3452" spans="1:6" x14ac:dyDescent="0.25">
      <c r="A3452">
        <v>2859203</v>
      </c>
      <c r="B3452" t="s">
        <v>3630</v>
      </c>
      <c r="C3452">
        <v>0</v>
      </c>
      <c r="D3452">
        <v>0</v>
      </c>
      <c r="E3452" t="s">
        <v>3630</v>
      </c>
      <c r="F3452" t="s">
        <v>3630</v>
      </c>
    </row>
    <row r="3453" spans="1:6" x14ac:dyDescent="0.25">
      <c r="A3453">
        <v>1311403</v>
      </c>
      <c r="B3453" t="s">
        <v>3630</v>
      </c>
      <c r="C3453">
        <v>0</v>
      </c>
      <c r="D3453">
        <v>0</v>
      </c>
      <c r="E3453" t="s">
        <v>3630</v>
      </c>
      <c r="F3453" t="s">
        <v>3630</v>
      </c>
    </row>
    <row r="3454" spans="1:6" x14ac:dyDescent="0.25">
      <c r="A3454">
        <v>394303</v>
      </c>
      <c r="B3454" t="s">
        <v>3630</v>
      </c>
      <c r="C3454">
        <v>0</v>
      </c>
      <c r="D3454">
        <v>0</v>
      </c>
      <c r="E3454" t="s">
        <v>3630</v>
      </c>
      <c r="F3454" t="s">
        <v>3630</v>
      </c>
    </row>
    <row r="3455" spans="1:6" x14ac:dyDescent="0.25">
      <c r="A3455">
        <v>5434903</v>
      </c>
      <c r="B3455" t="s">
        <v>3630</v>
      </c>
      <c r="C3455">
        <v>0</v>
      </c>
      <c r="D3455">
        <v>0</v>
      </c>
      <c r="E3455" t="s">
        <v>3630</v>
      </c>
      <c r="F3455" t="s">
        <v>3630</v>
      </c>
    </row>
    <row r="3456" spans="1:6" x14ac:dyDescent="0.25">
      <c r="A3456">
        <v>406303</v>
      </c>
      <c r="B3456" t="s">
        <v>3630</v>
      </c>
      <c r="C3456">
        <v>0</v>
      </c>
      <c r="D3456">
        <v>0</v>
      </c>
      <c r="E3456" t="s">
        <v>3630</v>
      </c>
      <c r="F3456" t="s">
        <v>3630</v>
      </c>
    </row>
    <row r="3457" spans="1:6" x14ac:dyDescent="0.25">
      <c r="A3457">
        <v>406703</v>
      </c>
      <c r="B3457" t="s">
        <v>3630</v>
      </c>
      <c r="C3457">
        <v>0</v>
      </c>
      <c r="D3457">
        <v>0</v>
      </c>
      <c r="E3457" t="s">
        <v>3630</v>
      </c>
      <c r="F3457" t="s">
        <v>3630</v>
      </c>
    </row>
    <row r="3458" spans="1:6" x14ac:dyDescent="0.25">
      <c r="A3458">
        <v>406803</v>
      </c>
      <c r="B3458" t="s">
        <v>3630</v>
      </c>
      <c r="C3458">
        <v>0</v>
      </c>
      <c r="D3458">
        <v>0</v>
      </c>
      <c r="E3458" t="s">
        <v>3630</v>
      </c>
      <c r="F3458" t="s">
        <v>3630</v>
      </c>
    </row>
    <row r="3459" spans="1:6" x14ac:dyDescent="0.25">
      <c r="A3459">
        <v>1727903</v>
      </c>
      <c r="B3459" t="s">
        <v>3630</v>
      </c>
      <c r="C3459">
        <v>0</v>
      </c>
      <c r="D3459">
        <v>0</v>
      </c>
      <c r="E3459" t="s">
        <v>3630</v>
      </c>
      <c r="F3459" t="s">
        <v>3630</v>
      </c>
    </row>
    <row r="3460" spans="1:6" x14ac:dyDescent="0.25">
      <c r="A3460">
        <v>294003</v>
      </c>
      <c r="B3460" t="s">
        <v>3630</v>
      </c>
      <c r="C3460">
        <v>0</v>
      </c>
      <c r="D3460">
        <v>0</v>
      </c>
      <c r="E3460" t="s">
        <v>3630</v>
      </c>
      <c r="F3460" t="s">
        <v>3630</v>
      </c>
    </row>
    <row r="3461" spans="1:6" x14ac:dyDescent="0.25">
      <c r="A3461">
        <v>394503</v>
      </c>
      <c r="B3461" t="s">
        <v>3630</v>
      </c>
      <c r="C3461">
        <v>0</v>
      </c>
      <c r="D3461">
        <v>0</v>
      </c>
      <c r="E3461" t="s">
        <v>3630</v>
      </c>
      <c r="F3461" t="s">
        <v>3630</v>
      </c>
    </row>
    <row r="3462" spans="1:6" x14ac:dyDescent="0.25">
      <c r="A3462">
        <v>6320003</v>
      </c>
      <c r="B3462" t="s">
        <v>3630</v>
      </c>
      <c r="C3462">
        <v>0</v>
      </c>
      <c r="D3462">
        <v>0</v>
      </c>
      <c r="E3462" t="s">
        <v>3630</v>
      </c>
      <c r="F3462" t="s">
        <v>3630</v>
      </c>
    </row>
    <row r="3463" spans="1:6" x14ac:dyDescent="0.25">
      <c r="A3463">
        <v>200303</v>
      </c>
      <c r="B3463" t="s">
        <v>3630</v>
      </c>
      <c r="C3463">
        <v>0</v>
      </c>
      <c r="D3463">
        <v>0</v>
      </c>
      <c r="E3463" t="s">
        <v>3630</v>
      </c>
      <c r="F3463" t="s">
        <v>3630</v>
      </c>
    </row>
    <row r="3464" spans="1:6" x14ac:dyDescent="0.25">
      <c r="A3464">
        <v>408303</v>
      </c>
      <c r="B3464" t="s">
        <v>3630</v>
      </c>
      <c r="C3464">
        <v>0</v>
      </c>
      <c r="D3464">
        <v>0</v>
      </c>
      <c r="E3464" t="s">
        <v>3630</v>
      </c>
      <c r="F3464" t="s">
        <v>3630</v>
      </c>
    </row>
    <row r="3465" spans="1:6" x14ac:dyDescent="0.25">
      <c r="A3465">
        <v>396703</v>
      </c>
      <c r="B3465" t="s">
        <v>3630</v>
      </c>
      <c r="C3465">
        <v>0</v>
      </c>
      <c r="D3465">
        <v>0</v>
      </c>
      <c r="E3465" t="s">
        <v>3630</v>
      </c>
      <c r="F3465" t="s">
        <v>3630</v>
      </c>
    </row>
    <row r="3466" spans="1:6" x14ac:dyDescent="0.25">
      <c r="A3466">
        <v>231803</v>
      </c>
      <c r="B3466" t="s">
        <v>3630</v>
      </c>
      <c r="C3466">
        <v>0</v>
      </c>
      <c r="D3466">
        <v>0</v>
      </c>
      <c r="E3466" t="s">
        <v>3630</v>
      </c>
      <c r="F3466" t="s">
        <v>3630</v>
      </c>
    </row>
    <row r="3467" spans="1:6" x14ac:dyDescent="0.25">
      <c r="A3467">
        <v>135803</v>
      </c>
      <c r="B3467" t="s">
        <v>3630</v>
      </c>
      <c r="C3467">
        <v>0</v>
      </c>
      <c r="D3467">
        <v>0</v>
      </c>
      <c r="E3467" t="s">
        <v>3630</v>
      </c>
      <c r="F3467" t="s">
        <v>3630</v>
      </c>
    </row>
    <row r="3468" spans="1:6" x14ac:dyDescent="0.25">
      <c r="A3468">
        <v>5822003</v>
      </c>
      <c r="B3468" t="s">
        <v>3630</v>
      </c>
      <c r="C3468">
        <v>0</v>
      </c>
      <c r="D3468">
        <v>0</v>
      </c>
      <c r="E3468" t="s">
        <v>3630</v>
      </c>
      <c r="F3468" t="s">
        <v>3630</v>
      </c>
    </row>
    <row r="3469" spans="1:6" x14ac:dyDescent="0.25">
      <c r="A3469">
        <v>6102803</v>
      </c>
      <c r="B3469" t="s">
        <v>3630</v>
      </c>
      <c r="C3469">
        <v>0</v>
      </c>
      <c r="D3469">
        <v>0</v>
      </c>
      <c r="E3469" t="s">
        <v>3630</v>
      </c>
      <c r="F3469" t="s">
        <v>3630</v>
      </c>
    </row>
    <row r="3470" spans="1:6" x14ac:dyDescent="0.25">
      <c r="A3470">
        <v>5719803</v>
      </c>
      <c r="B3470" t="s">
        <v>3630</v>
      </c>
      <c r="C3470">
        <v>0</v>
      </c>
      <c r="D3470">
        <v>0</v>
      </c>
      <c r="E3470" t="s">
        <v>3630</v>
      </c>
      <c r="F3470" t="s">
        <v>3630</v>
      </c>
    </row>
    <row r="3471" spans="1:6" x14ac:dyDescent="0.25">
      <c r="A3471">
        <v>1675703</v>
      </c>
      <c r="B3471" t="s">
        <v>3630</v>
      </c>
      <c r="C3471">
        <v>0</v>
      </c>
      <c r="D3471">
        <v>0</v>
      </c>
      <c r="E3471" t="s">
        <v>3630</v>
      </c>
      <c r="F3471" t="s">
        <v>3630</v>
      </c>
    </row>
    <row r="3472" spans="1:6" x14ac:dyDescent="0.25">
      <c r="A3472">
        <v>82603</v>
      </c>
      <c r="B3472" t="s">
        <v>3630</v>
      </c>
      <c r="C3472">
        <v>0</v>
      </c>
      <c r="D3472">
        <v>0</v>
      </c>
      <c r="E3472" t="s">
        <v>3630</v>
      </c>
      <c r="F3472" t="s">
        <v>3630</v>
      </c>
    </row>
    <row r="3473" spans="1:6" x14ac:dyDescent="0.25">
      <c r="A3473">
        <v>407003</v>
      </c>
      <c r="B3473" t="s">
        <v>3630</v>
      </c>
      <c r="C3473">
        <v>0</v>
      </c>
      <c r="D3473">
        <v>0</v>
      </c>
      <c r="E3473" t="s">
        <v>3630</v>
      </c>
      <c r="F3473" t="s">
        <v>3630</v>
      </c>
    </row>
    <row r="3474" spans="1:6" x14ac:dyDescent="0.25">
      <c r="A3474">
        <v>94103</v>
      </c>
      <c r="B3474" t="s">
        <v>3630</v>
      </c>
      <c r="C3474">
        <v>0</v>
      </c>
      <c r="D3474">
        <v>0</v>
      </c>
      <c r="E3474" t="s">
        <v>3630</v>
      </c>
      <c r="F3474" t="s">
        <v>3630</v>
      </c>
    </row>
    <row r="3475" spans="1:6" x14ac:dyDescent="0.25">
      <c r="A3475">
        <v>163103</v>
      </c>
      <c r="B3475" t="s">
        <v>3630</v>
      </c>
      <c r="C3475">
        <v>0</v>
      </c>
      <c r="D3475">
        <v>0</v>
      </c>
      <c r="E3475" t="s">
        <v>3630</v>
      </c>
      <c r="F3475" t="s">
        <v>3630</v>
      </c>
    </row>
    <row r="3476" spans="1:6" x14ac:dyDescent="0.25">
      <c r="A3476">
        <v>253503</v>
      </c>
      <c r="B3476" t="s">
        <v>3630</v>
      </c>
      <c r="C3476">
        <v>0</v>
      </c>
      <c r="D3476">
        <v>0</v>
      </c>
      <c r="E3476" t="s">
        <v>3630</v>
      </c>
      <c r="F3476" t="s">
        <v>3630</v>
      </c>
    </row>
    <row r="3477" spans="1:6" x14ac:dyDescent="0.25">
      <c r="A3477">
        <v>279903</v>
      </c>
      <c r="B3477" t="s">
        <v>3630</v>
      </c>
      <c r="C3477">
        <v>0</v>
      </c>
      <c r="D3477">
        <v>0</v>
      </c>
      <c r="E3477" t="s">
        <v>3630</v>
      </c>
      <c r="F3477" t="s">
        <v>3630</v>
      </c>
    </row>
    <row r="3478" spans="1:6" x14ac:dyDescent="0.25">
      <c r="A3478">
        <v>391503</v>
      </c>
      <c r="B3478" t="s">
        <v>3630</v>
      </c>
      <c r="C3478">
        <v>0</v>
      </c>
      <c r="D3478">
        <v>0</v>
      </c>
      <c r="E3478" t="s">
        <v>3630</v>
      </c>
      <c r="F3478" t="s">
        <v>3630</v>
      </c>
    </row>
    <row r="3479" spans="1:6" x14ac:dyDescent="0.25">
      <c r="A3479">
        <v>411003</v>
      </c>
      <c r="B3479" t="s">
        <v>3630</v>
      </c>
      <c r="C3479">
        <v>0</v>
      </c>
      <c r="D3479">
        <v>0</v>
      </c>
      <c r="E3479" t="s">
        <v>3630</v>
      </c>
      <c r="F3479" t="s">
        <v>3630</v>
      </c>
    </row>
    <row r="3480" spans="1:6" x14ac:dyDescent="0.25">
      <c r="A3480">
        <v>153803</v>
      </c>
      <c r="B3480" t="s">
        <v>3630</v>
      </c>
      <c r="C3480">
        <v>0</v>
      </c>
      <c r="D3480">
        <v>0</v>
      </c>
      <c r="E3480" t="s">
        <v>3630</v>
      </c>
      <c r="F3480" t="s">
        <v>3630</v>
      </c>
    </row>
    <row r="3481" spans="1:6" x14ac:dyDescent="0.25">
      <c r="A3481">
        <v>287703</v>
      </c>
      <c r="B3481" t="s">
        <v>3630</v>
      </c>
      <c r="C3481">
        <v>0</v>
      </c>
      <c r="D3481">
        <v>0</v>
      </c>
      <c r="E3481" t="s">
        <v>3630</v>
      </c>
      <c r="F3481" t="s">
        <v>3630</v>
      </c>
    </row>
    <row r="3482" spans="1:6" x14ac:dyDescent="0.25">
      <c r="A3482">
        <v>269803</v>
      </c>
      <c r="B3482" t="s">
        <v>3630</v>
      </c>
      <c r="C3482">
        <v>0</v>
      </c>
      <c r="D3482">
        <v>0</v>
      </c>
      <c r="E3482" t="s">
        <v>3630</v>
      </c>
      <c r="F3482" t="s">
        <v>3630</v>
      </c>
    </row>
    <row r="3483" spans="1:6" x14ac:dyDescent="0.25">
      <c r="A3483">
        <v>324503</v>
      </c>
      <c r="B3483" t="s">
        <v>3630</v>
      </c>
      <c r="C3483">
        <v>0</v>
      </c>
      <c r="D3483">
        <v>0</v>
      </c>
      <c r="E3483" t="s">
        <v>3630</v>
      </c>
      <c r="F3483" t="s">
        <v>3630</v>
      </c>
    </row>
    <row r="3484" spans="1:6" x14ac:dyDescent="0.25">
      <c r="A3484">
        <v>771203</v>
      </c>
      <c r="B3484" t="s">
        <v>3630</v>
      </c>
      <c r="C3484">
        <v>0</v>
      </c>
      <c r="D3484">
        <v>0</v>
      </c>
      <c r="E3484" t="s">
        <v>3630</v>
      </c>
      <c r="F3484" t="s">
        <v>3630</v>
      </c>
    </row>
    <row r="3485" spans="1:6" x14ac:dyDescent="0.25">
      <c r="A3485">
        <v>382203</v>
      </c>
      <c r="B3485" t="s">
        <v>3630</v>
      </c>
      <c r="C3485">
        <v>0</v>
      </c>
      <c r="D3485">
        <v>0</v>
      </c>
      <c r="E3485" t="s">
        <v>3630</v>
      </c>
      <c r="F3485" t="s">
        <v>3630</v>
      </c>
    </row>
    <row r="3486" spans="1:6" x14ac:dyDescent="0.25">
      <c r="A3486">
        <v>284303</v>
      </c>
      <c r="B3486" t="s">
        <v>3630</v>
      </c>
      <c r="C3486">
        <v>0</v>
      </c>
      <c r="D3486">
        <v>0</v>
      </c>
      <c r="E3486" t="s">
        <v>3630</v>
      </c>
      <c r="F3486" t="s">
        <v>3630</v>
      </c>
    </row>
    <row r="3487" spans="1:6" x14ac:dyDescent="0.25">
      <c r="A3487">
        <v>867203</v>
      </c>
      <c r="B3487" t="s">
        <v>3630</v>
      </c>
      <c r="C3487">
        <v>0</v>
      </c>
      <c r="D3487">
        <v>0</v>
      </c>
      <c r="E3487" t="s">
        <v>3630</v>
      </c>
      <c r="F3487" t="s">
        <v>3630</v>
      </c>
    </row>
    <row r="3488" spans="1:6" x14ac:dyDescent="0.25">
      <c r="A3488">
        <v>173803</v>
      </c>
      <c r="B3488" t="s">
        <v>3630</v>
      </c>
      <c r="C3488">
        <v>0</v>
      </c>
      <c r="D3488">
        <v>0</v>
      </c>
      <c r="E3488" t="s">
        <v>3630</v>
      </c>
      <c r="F3488" t="s">
        <v>3630</v>
      </c>
    </row>
    <row r="3489" spans="1:6" x14ac:dyDescent="0.25">
      <c r="A3489">
        <v>2127203</v>
      </c>
      <c r="B3489" t="s">
        <v>3630</v>
      </c>
      <c r="C3489">
        <v>0</v>
      </c>
      <c r="D3489">
        <v>0</v>
      </c>
      <c r="E3489" t="s">
        <v>3630</v>
      </c>
      <c r="F3489" t="s">
        <v>3630</v>
      </c>
    </row>
    <row r="3490" spans="1:6" x14ac:dyDescent="0.25">
      <c r="A3490">
        <v>2515303</v>
      </c>
      <c r="B3490" t="s">
        <v>3630</v>
      </c>
      <c r="C3490">
        <v>0</v>
      </c>
      <c r="D3490">
        <v>0</v>
      </c>
      <c r="E3490" t="s">
        <v>3630</v>
      </c>
      <c r="F3490" t="s">
        <v>3630</v>
      </c>
    </row>
    <row r="3491" spans="1:6" x14ac:dyDescent="0.25">
      <c r="A3491">
        <v>2681203</v>
      </c>
      <c r="B3491" t="s">
        <v>3630</v>
      </c>
      <c r="C3491">
        <v>0</v>
      </c>
      <c r="D3491">
        <v>0</v>
      </c>
      <c r="E3491" t="s">
        <v>3630</v>
      </c>
      <c r="F3491" t="s">
        <v>3630</v>
      </c>
    </row>
    <row r="3492" spans="1:6" x14ac:dyDescent="0.25">
      <c r="A3492">
        <v>3153403</v>
      </c>
      <c r="B3492" t="s">
        <v>3630</v>
      </c>
      <c r="C3492">
        <v>0</v>
      </c>
      <c r="D3492">
        <v>0</v>
      </c>
      <c r="E3492" t="s">
        <v>3630</v>
      </c>
      <c r="F3492" t="s">
        <v>3630</v>
      </c>
    </row>
    <row r="3493" spans="1:6" x14ac:dyDescent="0.25">
      <c r="A3493">
        <v>4187203</v>
      </c>
      <c r="B3493" t="s">
        <v>3630</v>
      </c>
      <c r="C3493">
        <v>0</v>
      </c>
      <c r="D3493">
        <v>0</v>
      </c>
      <c r="E3493" t="s">
        <v>3630</v>
      </c>
      <c r="F3493" t="s">
        <v>3630</v>
      </c>
    </row>
    <row r="3494" spans="1:6" x14ac:dyDescent="0.25">
      <c r="A3494">
        <v>251603</v>
      </c>
      <c r="B3494" t="s">
        <v>3630</v>
      </c>
      <c r="C3494">
        <v>0</v>
      </c>
      <c r="D3494">
        <v>0</v>
      </c>
      <c r="E3494" t="s">
        <v>3630</v>
      </c>
      <c r="F3494" t="s">
        <v>3630</v>
      </c>
    </row>
    <row r="3495" spans="1:6" x14ac:dyDescent="0.25">
      <c r="A3495">
        <v>5209503</v>
      </c>
      <c r="B3495" t="s">
        <v>3630</v>
      </c>
      <c r="C3495">
        <v>0</v>
      </c>
      <c r="D3495">
        <v>0</v>
      </c>
      <c r="E3495" t="s">
        <v>3630</v>
      </c>
      <c r="F3495" t="s">
        <v>3630</v>
      </c>
    </row>
    <row r="3496" spans="1:6" x14ac:dyDescent="0.25">
      <c r="A3496">
        <v>4033203</v>
      </c>
      <c r="B3496" t="s">
        <v>3630</v>
      </c>
      <c r="C3496">
        <v>0</v>
      </c>
      <c r="D3496">
        <v>0</v>
      </c>
      <c r="E3496" t="s">
        <v>3630</v>
      </c>
      <c r="F3496" t="s">
        <v>3630</v>
      </c>
    </row>
    <row r="3497" spans="1:6" x14ac:dyDescent="0.25">
      <c r="A3497">
        <v>249303</v>
      </c>
      <c r="B3497" t="s">
        <v>3630</v>
      </c>
      <c r="C3497">
        <v>0</v>
      </c>
      <c r="D3497">
        <v>0</v>
      </c>
      <c r="E3497" t="s">
        <v>3630</v>
      </c>
      <c r="F3497" t="s">
        <v>3630</v>
      </c>
    </row>
    <row r="3498" spans="1:6" x14ac:dyDescent="0.25">
      <c r="A3498">
        <v>147703</v>
      </c>
      <c r="B3498" t="s">
        <v>3630</v>
      </c>
      <c r="C3498">
        <v>0</v>
      </c>
      <c r="D3498">
        <v>0</v>
      </c>
      <c r="E3498" t="s">
        <v>3630</v>
      </c>
      <c r="F3498" t="s">
        <v>3630</v>
      </c>
    </row>
    <row r="3499" spans="1:6" x14ac:dyDescent="0.25">
      <c r="A3499">
        <v>5775103</v>
      </c>
      <c r="B3499" t="s">
        <v>3630</v>
      </c>
      <c r="C3499">
        <v>0</v>
      </c>
      <c r="D3499">
        <v>0</v>
      </c>
      <c r="E3499" t="s">
        <v>3630</v>
      </c>
      <c r="F3499" t="s">
        <v>3630</v>
      </c>
    </row>
    <row r="3500" spans="1:6" x14ac:dyDescent="0.25">
      <c r="A3500">
        <v>805203</v>
      </c>
      <c r="B3500" t="s">
        <v>3630</v>
      </c>
      <c r="C3500">
        <v>0</v>
      </c>
      <c r="D3500">
        <v>0</v>
      </c>
      <c r="E3500" t="s">
        <v>3630</v>
      </c>
      <c r="F3500" t="s">
        <v>3630</v>
      </c>
    </row>
    <row r="3501" spans="1:6" x14ac:dyDescent="0.25">
      <c r="A3501">
        <v>84503</v>
      </c>
      <c r="B3501" t="s">
        <v>3630</v>
      </c>
      <c r="C3501">
        <v>0</v>
      </c>
      <c r="D3501">
        <v>0</v>
      </c>
      <c r="E3501" t="s">
        <v>3630</v>
      </c>
      <c r="F3501" t="s">
        <v>3630</v>
      </c>
    </row>
    <row r="3502" spans="1:6" x14ac:dyDescent="0.25">
      <c r="A3502">
        <v>2717203</v>
      </c>
      <c r="B3502" t="s">
        <v>3630</v>
      </c>
      <c r="C3502">
        <v>0</v>
      </c>
      <c r="D3502">
        <v>0</v>
      </c>
      <c r="E3502" t="s">
        <v>3630</v>
      </c>
      <c r="F3502" t="s">
        <v>3630</v>
      </c>
    </row>
    <row r="3503" spans="1:6" x14ac:dyDescent="0.25">
      <c r="A3503">
        <v>268803</v>
      </c>
      <c r="B3503" t="s">
        <v>3630</v>
      </c>
      <c r="C3503">
        <v>0</v>
      </c>
      <c r="D3503">
        <v>0</v>
      </c>
      <c r="E3503" t="s">
        <v>3630</v>
      </c>
      <c r="F3503" t="s">
        <v>3630</v>
      </c>
    </row>
    <row r="3504" spans="1:6" x14ac:dyDescent="0.25">
      <c r="A3504">
        <v>333203</v>
      </c>
      <c r="B3504" t="s">
        <v>3630</v>
      </c>
      <c r="C3504">
        <v>0</v>
      </c>
      <c r="D3504">
        <v>0</v>
      </c>
      <c r="E3504" t="s">
        <v>3630</v>
      </c>
      <c r="F3504" t="s">
        <v>3630</v>
      </c>
    </row>
    <row r="3505" spans="1:6" x14ac:dyDescent="0.25">
      <c r="A3505">
        <v>398403</v>
      </c>
      <c r="B3505" t="s">
        <v>3630</v>
      </c>
      <c r="C3505">
        <v>0</v>
      </c>
      <c r="D3505">
        <v>0</v>
      </c>
      <c r="E3505" t="s">
        <v>3630</v>
      </c>
      <c r="F3505" t="s">
        <v>3630</v>
      </c>
    </row>
    <row r="3506" spans="1:6" x14ac:dyDescent="0.25">
      <c r="A3506">
        <v>398703</v>
      </c>
      <c r="B3506" t="s">
        <v>3630</v>
      </c>
      <c r="C3506">
        <v>0</v>
      </c>
      <c r="D3506">
        <v>0</v>
      </c>
      <c r="E3506" t="s">
        <v>3630</v>
      </c>
      <c r="F3506" t="s">
        <v>3630</v>
      </c>
    </row>
    <row r="3507" spans="1:6" x14ac:dyDescent="0.25">
      <c r="A3507">
        <v>398803</v>
      </c>
      <c r="B3507" t="s">
        <v>3630</v>
      </c>
      <c r="C3507">
        <v>0</v>
      </c>
      <c r="D3507">
        <v>0</v>
      </c>
      <c r="E3507" t="s">
        <v>3630</v>
      </c>
      <c r="F3507" t="s">
        <v>3630</v>
      </c>
    </row>
    <row r="3508" spans="1:6" x14ac:dyDescent="0.25">
      <c r="A3508">
        <v>402803</v>
      </c>
      <c r="B3508" t="s">
        <v>3630</v>
      </c>
      <c r="C3508">
        <v>0</v>
      </c>
      <c r="D3508">
        <v>0</v>
      </c>
      <c r="E3508" t="s">
        <v>3630</v>
      </c>
      <c r="F3508" t="s">
        <v>3630</v>
      </c>
    </row>
    <row r="3509" spans="1:6" x14ac:dyDescent="0.25">
      <c r="A3509">
        <v>402903</v>
      </c>
      <c r="B3509" t="s">
        <v>3630</v>
      </c>
      <c r="C3509">
        <v>0</v>
      </c>
      <c r="D3509">
        <v>0</v>
      </c>
      <c r="E3509" t="s">
        <v>3630</v>
      </c>
      <c r="F3509" t="s">
        <v>3630</v>
      </c>
    </row>
    <row r="3510" spans="1:6" x14ac:dyDescent="0.25">
      <c r="A3510">
        <v>408803</v>
      </c>
      <c r="B3510" t="s">
        <v>3630</v>
      </c>
      <c r="C3510">
        <v>0</v>
      </c>
      <c r="D3510">
        <v>0</v>
      </c>
      <c r="E3510" t="s">
        <v>3630</v>
      </c>
      <c r="F3510" t="s">
        <v>3630</v>
      </c>
    </row>
    <row r="3511" spans="1:6" x14ac:dyDescent="0.25">
      <c r="A3511">
        <v>408903</v>
      </c>
      <c r="B3511" t="s">
        <v>3630</v>
      </c>
      <c r="C3511">
        <v>0</v>
      </c>
      <c r="D3511">
        <v>0</v>
      </c>
      <c r="E3511" t="s">
        <v>3630</v>
      </c>
      <c r="F3511" t="s">
        <v>3630</v>
      </c>
    </row>
    <row r="3512" spans="1:6" x14ac:dyDescent="0.25">
      <c r="A3512">
        <v>409003</v>
      </c>
      <c r="B3512" t="s">
        <v>3630</v>
      </c>
      <c r="C3512">
        <v>0</v>
      </c>
      <c r="D3512">
        <v>0</v>
      </c>
      <c r="E3512" t="s">
        <v>3630</v>
      </c>
      <c r="F3512" t="s">
        <v>3630</v>
      </c>
    </row>
    <row r="3513" spans="1:6" x14ac:dyDescent="0.25">
      <c r="A3513">
        <v>136003</v>
      </c>
      <c r="B3513" t="s">
        <v>3630</v>
      </c>
      <c r="C3513">
        <v>0</v>
      </c>
      <c r="D3513">
        <v>0</v>
      </c>
      <c r="E3513" t="s">
        <v>3630</v>
      </c>
      <c r="F3513" t="s">
        <v>3630</v>
      </c>
    </row>
    <row r="3514" spans="1:6" x14ac:dyDescent="0.25">
      <c r="A3514">
        <v>191703</v>
      </c>
      <c r="B3514" t="s">
        <v>3630</v>
      </c>
      <c r="C3514">
        <v>0</v>
      </c>
      <c r="D3514">
        <v>0</v>
      </c>
      <c r="E3514" t="s">
        <v>3630</v>
      </c>
      <c r="F3514" t="s">
        <v>3630</v>
      </c>
    </row>
    <row r="3515" spans="1:6" x14ac:dyDescent="0.25">
      <c r="A3515">
        <v>269103</v>
      </c>
      <c r="B3515" t="s">
        <v>3630</v>
      </c>
      <c r="C3515">
        <v>0</v>
      </c>
      <c r="D3515">
        <v>0</v>
      </c>
      <c r="E3515" t="s">
        <v>3630</v>
      </c>
      <c r="F3515" t="s">
        <v>3630</v>
      </c>
    </row>
    <row r="3516" spans="1:6" x14ac:dyDescent="0.25">
      <c r="A3516">
        <v>511203</v>
      </c>
      <c r="B3516" t="s">
        <v>3630</v>
      </c>
      <c r="C3516">
        <v>0</v>
      </c>
      <c r="D3516">
        <v>0</v>
      </c>
      <c r="E3516" t="s">
        <v>3630</v>
      </c>
      <c r="F3516" t="s">
        <v>3630</v>
      </c>
    </row>
    <row r="3517" spans="1:6" x14ac:dyDescent="0.25">
      <c r="A3517">
        <v>474203</v>
      </c>
      <c r="B3517" t="s">
        <v>3630</v>
      </c>
      <c r="C3517">
        <v>0</v>
      </c>
      <c r="D3517">
        <v>0</v>
      </c>
      <c r="E3517" t="s">
        <v>3630</v>
      </c>
      <c r="F3517" t="s">
        <v>3630</v>
      </c>
    </row>
    <row r="3518" spans="1:6" x14ac:dyDescent="0.25">
      <c r="A3518">
        <v>214303</v>
      </c>
      <c r="B3518" t="s">
        <v>3630</v>
      </c>
      <c r="C3518">
        <v>0</v>
      </c>
      <c r="D3518">
        <v>0</v>
      </c>
      <c r="E3518" t="s">
        <v>3630</v>
      </c>
      <c r="F3518" t="s">
        <v>3630</v>
      </c>
    </row>
    <row r="3519" spans="1:6" x14ac:dyDescent="0.25">
      <c r="A3519">
        <v>293803</v>
      </c>
      <c r="B3519" t="s">
        <v>3630</v>
      </c>
      <c r="C3519">
        <v>0</v>
      </c>
      <c r="D3519">
        <v>0</v>
      </c>
      <c r="E3519" t="s">
        <v>3630</v>
      </c>
      <c r="F3519" t="s">
        <v>3630</v>
      </c>
    </row>
    <row r="3520" spans="1:6" x14ac:dyDescent="0.25">
      <c r="A3520">
        <v>2217303</v>
      </c>
      <c r="B3520" t="s">
        <v>3630</v>
      </c>
      <c r="C3520">
        <v>0</v>
      </c>
      <c r="D3520">
        <v>0</v>
      </c>
      <c r="E3520" t="s">
        <v>3630</v>
      </c>
      <c r="F3520" t="s">
        <v>3630</v>
      </c>
    </row>
    <row r="3521" spans="1:6" x14ac:dyDescent="0.25">
      <c r="A3521">
        <v>2364403</v>
      </c>
      <c r="B3521" t="s">
        <v>3630</v>
      </c>
      <c r="C3521">
        <v>0</v>
      </c>
      <c r="D3521">
        <v>0</v>
      </c>
      <c r="E3521" t="s">
        <v>3630</v>
      </c>
      <c r="F3521" t="s">
        <v>3630</v>
      </c>
    </row>
    <row r="3522" spans="1:6" x14ac:dyDescent="0.25">
      <c r="A3522">
        <v>2367203</v>
      </c>
      <c r="B3522" t="s">
        <v>3630</v>
      </c>
      <c r="C3522">
        <v>0</v>
      </c>
      <c r="D3522">
        <v>0</v>
      </c>
      <c r="E3522" t="s">
        <v>3630</v>
      </c>
      <c r="F3522" t="s">
        <v>3630</v>
      </c>
    </row>
    <row r="3523" spans="1:6" x14ac:dyDescent="0.25">
      <c r="A3523">
        <v>2363503</v>
      </c>
      <c r="B3523" t="s">
        <v>3630</v>
      </c>
      <c r="C3523">
        <v>0</v>
      </c>
      <c r="D3523">
        <v>0</v>
      </c>
      <c r="E3523" t="s">
        <v>3630</v>
      </c>
      <c r="F3523" t="s">
        <v>3630</v>
      </c>
    </row>
    <row r="3524" spans="1:6" x14ac:dyDescent="0.25">
      <c r="A3524">
        <v>478903</v>
      </c>
      <c r="B3524" t="s">
        <v>3630</v>
      </c>
      <c r="C3524">
        <v>0</v>
      </c>
      <c r="D3524">
        <v>0</v>
      </c>
      <c r="E3524" t="s">
        <v>3630</v>
      </c>
      <c r="F3524" t="s">
        <v>3630</v>
      </c>
    </row>
    <row r="3525" spans="1:6" x14ac:dyDescent="0.25">
      <c r="A3525">
        <v>1637203</v>
      </c>
      <c r="B3525" t="s">
        <v>3630</v>
      </c>
      <c r="C3525">
        <v>0</v>
      </c>
      <c r="D3525">
        <v>0</v>
      </c>
      <c r="E3525" t="s">
        <v>3630</v>
      </c>
      <c r="F3525" t="s">
        <v>3630</v>
      </c>
    </row>
    <row r="3526" spans="1:6" x14ac:dyDescent="0.25">
      <c r="A3526">
        <v>3891703</v>
      </c>
      <c r="B3526" t="s">
        <v>3630</v>
      </c>
      <c r="C3526">
        <v>0</v>
      </c>
      <c r="D3526">
        <v>0</v>
      </c>
      <c r="E3526" t="s">
        <v>3630</v>
      </c>
      <c r="F3526" t="s">
        <v>3630</v>
      </c>
    </row>
    <row r="3527" spans="1:6" x14ac:dyDescent="0.25">
      <c r="A3527">
        <v>3895403</v>
      </c>
      <c r="B3527" t="s">
        <v>3630</v>
      </c>
      <c r="C3527">
        <v>0</v>
      </c>
      <c r="D3527">
        <v>0</v>
      </c>
      <c r="E3527" t="s">
        <v>3630</v>
      </c>
      <c r="F3527" t="s">
        <v>3630</v>
      </c>
    </row>
    <row r="3528" spans="1:6" x14ac:dyDescent="0.25">
      <c r="A3528">
        <v>3895303</v>
      </c>
      <c r="B3528" t="s">
        <v>3630</v>
      </c>
      <c r="C3528">
        <v>0</v>
      </c>
      <c r="D3528">
        <v>0</v>
      </c>
      <c r="E3528" t="s">
        <v>3630</v>
      </c>
      <c r="F3528" t="s">
        <v>3630</v>
      </c>
    </row>
    <row r="3529" spans="1:6" x14ac:dyDescent="0.25">
      <c r="A3529">
        <v>3896003</v>
      </c>
      <c r="B3529" t="s">
        <v>3630</v>
      </c>
      <c r="C3529">
        <v>0</v>
      </c>
      <c r="D3529">
        <v>0</v>
      </c>
      <c r="E3529" t="s">
        <v>3630</v>
      </c>
      <c r="F3529" t="s">
        <v>3630</v>
      </c>
    </row>
    <row r="3530" spans="1:6" x14ac:dyDescent="0.25">
      <c r="A3530">
        <v>5282403</v>
      </c>
      <c r="B3530" t="s">
        <v>3630</v>
      </c>
      <c r="C3530">
        <v>0</v>
      </c>
      <c r="D3530">
        <v>0</v>
      </c>
      <c r="E3530" t="s">
        <v>3630</v>
      </c>
      <c r="F3530" t="s">
        <v>3630</v>
      </c>
    </row>
    <row r="3531" spans="1:6" x14ac:dyDescent="0.25">
      <c r="A3531">
        <v>6148503</v>
      </c>
      <c r="B3531" t="s">
        <v>3630</v>
      </c>
      <c r="C3531">
        <v>0</v>
      </c>
      <c r="D3531">
        <v>0</v>
      </c>
      <c r="E3531" t="s">
        <v>3630</v>
      </c>
      <c r="F3531" t="s">
        <v>3630</v>
      </c>
    </row>
    <row r="3532" spans="1:6" x14ac:dyDescent="0.25">
      <c r="A3532">
        <v>397903</v>
      </c>
      <c r="B3532" t="s">
        <v>3630</v>
      </c>
      <c r="C3532">
        <v>0</v>
      </c>
      <c r="D3532">
        <v>0</v>
      </c>
      <c r="E3532" t="s">
        <v>3630</v>
      </c>
      <c r="F3532" t="s">
        <v>3630</v>
      </c>
    </row>
    <row r="3533" spans="1:6" x14ac:dyDescent="0.25">
      <c r="A3533">
        <v>475503</v>
      </c>
      <c r="B3533" t="s">
        <v>3630</v>
      </c>
      <c r="C3533">
        <v>0</v>
      </c>
      <c r="D3533">
        <v>0</v>
      </c>
      <c r="E3533" t="s">
        <v>3630</v>
      </c>
      <c r="F3533" t="s">
        <v>3630</v>
      </c>
    </row>
    <row r="3534" spans="1:6" x14ac:dyDescent="0.25">
      <c r="A3534">
        <v>476703</v>
      </c>
      <c r="B3534" t="s">
        <v>3630</v>
      </c>
      <c r="C3534">
        <v>0</v>
      </c>
      <c r="D3534">
        <v>0</v>
      </c>
      <c r="E3534" t="s">
        <v>3630</v>
      </c>
      <c r="F3534" t="s">
        <v>3630</v>
      </c>
    </row>
    <row r="3535" spans="1:6" x14ac:dyDescent="0.25">
      <c r="A3535">
        <v>268703</v>
      </c>
      <c r="B3535" t="s">
        <v>3630</v>
      </c>
      <c r="C3535">
        <v>0</v>
      </c>
      <c r="D3535">
        <v>0</v>
      </c>
      <c r="E3535" t="s">
        <v>3630</v>
      </c>
      <c r="F3535" t="s">
        <v>3630</v>
      </c>
    </row>
    <row r="3536" spans="1:6" x14ac:dyDescent="0.25">
      <c r="A3536">
        <v>285803</v>
      </c>
      <c r="B3536" t="s">
        <v>3630</v>
      </c>
      <c r="C3536">
        <v>0</v>
      </c>
      <c r="D3536">
        <v>0</v>
      </c>
      <c r="E3536" t="s">
        <v>3630</v>
      </c>
      <c r="F3536" t="s">
        <v>3630</v>
      </c>
    </row>
    <row r="3537" spans="1:6" x14ac:dyDescent="0.25">
      <c r="A3537">
        <v>393503</v>
      </c>
      <c r="B3537" t="s">
        <v>3630</v>
      </c>
      <c r="C3537">
        <v>0</v>
      </c>
      <c r="D3537">
        <v>0</v>
      </c>
      <c r="E3537" t="s">
        <v>3630</v>
      </c>
      <c r="F3537" t="s">
        <v>3630</v>
      </c>
    </row>
    <row r="3538" spans="1:6" x14ac:dyDescent="0.25">
      <c r="A3538">
        <v>1227503</v>
      </c>
      <c r="B3538" t="s">
        <v>3630</v>
      </c>
      <c r="C3538">
        <v>0</v>
      </c>
      <c r="D3538">
        <v>0</v>
      </c>
      <c r="E3538" t="s">
        <v>3630</v>
      </c>
      <c r="F3538" t="s">
        <v>3630</v>
      </c>
    </row>
    <row r="3539" spans="1:6" x14ac:dyDescent="0.25">
      <c r="A3539">
        <v>6223503</v>
      </c>
      <c r="B3539" t="s">
        <v>3630</v>
      </c>
      <c r="C3539">
        <v>0</v>
      </c>
      <c r="D3539">
        <v>0</v>
      </c>
      <c r="E3539" t="s">
        <v>3630</v>
      </c>
      <c r="F3539" t="s">
        <v>3630</v>
      </c>
    </row>
    <row r="3540" spans="1:6" x14ac:dyDescent="0.25">
      <c r="A3540">
        <v>6535803</v>
      </c>
      <c r="B3540" t="s">
        <v>3630</v>
      </c>
      <c r="C3540">
        <v>0</v>
      </c>
      <c r="D3540">
        <v>0</v>
      </c>
      <c r="E3540" t="s">
        <v>3630</v>
      </c>
      <c r="F3540" t="s">
        <v>3630</v>
      </c>
    </row>
    <row r="3541" spans="1:6" x14ac:dyDescent="0.25">
      <c r="A3541">
        <v>4739903</v>
      </c>
      <c r="B3541" t="s">
        <v>3630</v>
      </c>
      <c r="C3541">
        <v>0</v>
      </c>
      <c r="D3541">
        <v>0</v>
      </c>
      <c r="E3541" t="s">
        <v>3630</v>
      </c>
      <c r="F3541" t="s">
        <v>3630</v>
      </c>
    </row>
    <row r="3542" spans="1:6" x14ac:dyDescent="0.25">
      <c r="A3542">
        <v>5282303</v>
      </c>
      <c r="B3542" t="s">
        <v>3630</v>
      </c>
      <c r="C3542">
        <v>0</v>
      </c>
      <c r="D3542">
        <v>0</v>
      </c>
      <c r="E3542" t="s">
        <v>3630</v>
      </c>
      <c r="F3542" t="s">
        <v>3630</v>
      </c>
    </row>
    <row r="3543" spans="1:6" x14ac:dyDescent="0.25">
      <c r="A3543">
        <v>191203</v>
      </c>
      <c r="B3543" t="s">
        <v>3630</v>
      </c>
      <c r="C3543">
        <v>0</v>
      </c>
      <c r="D3543">
        <v>0</v>
      </c>
      <c r="E3543" t="s">
        <v>3630</v>
      </c>
      <c r="F3543" t="s">
        <v>3630</v>
      </c>
    </row>
    <row r="3544" spans="1:6" x14ac:dyDescent="0.25">
      <c r="A3544">
        <v>47203</v>
      </c>
      <c r="B3544" t="s">
        <v>3630</v>
      </c>
      <c r="C3544">
        <v>0</v>
      </c>
      <c r="D3544">
        <v>0</v>
      </c>
      <c r="E3544" t="s">
        <v>3630</v>
      </c>
      <c r="F3544" t="s">
        <v>3630</v>
      </c>
    </row>
    <row r="3545" spans="1:6" x14ac:dyDescent="0.25">
      <c r="A3545">
        <v>212903</v>
      </c>
      <c r="B3545" t="s">
        <v>3630</v>
      </c>
      <c r="C3545">
        <v>0</v>
      </c>
      <c r="D3545">
        <v>0</v>
      </c>
      <c r="E3545" t="s">
        <v>3630</v>
      </c>
      <c r="F3545" t="s">
        <v>3630</v>
      </c>
    </row>
    <row r="3546" spans="1:6" x14ac:dyDescent="0.25">
      <c r="A3546">
        <v>260103</v>
      </c>
      <c r="B3546" t="s">
        <v>3630</v>
      </c>
      <c r="C3546">
        <v>0</v>
      </c>
      <c r="D3546">
        <v>0</v>
      </c>
      <c r="E3546" t="s">
        <v>3630</v>
      </c>
      <c r="F3546" t="s">
        <v>3630</v>
      </c>
    </row>
    <row r="3547" spans="1:6" x14ac:dyDescent="0.25">
      <c r="A3547">
        <v>332203</v>
      </c>
      <c r="B3547" t="s">
        <v>3630</v>
      </c>
      <c r="C3547">
        <v>0</v>
      </c>
      <c r="D3547">
        <v>0</v>
      </c>
      <c r="E3547" t="s">
        <v>3630</v>
      </c>
      <c r="F3547" t="s">
        <v>3630</v>
      </c>
    </row>
    <row r="3548" spans="1:6" x14ac:dyDescent="0.25">
      <c r="A3548">
        <v>398903</v>
      </c>
      <c r="B3548" t="s">
        <v>3630</v>
      </c>
      <c r="C3548">
        <v>0</v>
      </c>
      <c r="D3548">
        <v>0</v>
      </c>
      <c r="E3548" t="s">
        <v>3630</v>
      </c>
      <c r="F3548" t="s">
        <v>3630</v>
      </c>
    </row>
    <row r="3549" spans="1:6" x14ac:dyDescent="0.25">
      <c r="A3549">
        <v>408703</v>
      </c>
      <c r="B3549" t="s">
        <v>3630</v>
      </c>
      <c r="C3549">
        <v>0</v>
      </c>
      <c r="D3549">
        <v>0</v>
      </c>
      <c r="E3549" t="s">
        <v>3630</v>
      </c>
      <c r="F3549" t="s">
        <v>3630</v>
      </c>
    </row>
    <row r="3550" spans="1:6" x14ac:dyDescent="0.25">
      <c r="A3550">
        <v>5141303</v>
      </c>
      <c r="B3550" t="s">
        <v>3630</v>
      </c>
      <c r="C3550">
        <v>0</v>
      </c>
      <c r="D3550">
        <v>0</v>
      </c>
      <c r="E3550" t="s">
        <v>3630</v>
      </c>
      <c r="F3550" t="s">
        <v>3630</v>
      </c>
    </row>
    <row r="3551" spans="1:6" x14ac:dyDescent="0.25">
      <c r="A3551">
        <v>100903</v>
      </c>
      <c r="B3551" t="s">
        <v>3630</v>
      </c>
      <c r="C3551">
        <v>0</v>
      </c>
      <c r="D3551">
        <v>0</v>
      </c>
      <c r="E3551" t="s">
        <v>3630</v>
      </c>
      <c r="F3551" t="s">
        <v>3630</v>
      </c>
    </row>
    <row r="3552" spans="1:6" x14ac:dyDescent="0.25">
      <c r="A3552">
        <v>281903</v>
      </c>
      <c r="B3552" t="s">
        <v>3630</v>
      </c>
      <c r="C3552">
        <v>0</v>
      </c>
      <c r="D3552">
        <v>0</v>
      </c>
      <c r="E3552" t="s">
        <v>3630</v>
      </c>
      <c r="F3552" t="s">
        <v>3630</v>
      </c>
    </row>
    <row r="3553" spans="1:6" x14ac:dyDescent="0.25">
      <c r="A3553">
        <v>392803</v>
      </c>
      <c r="B3553" t="s">
        <v>3630</v>
      </c>
      <c r="C3553">
        <v>0</v>
      </c>
      <c r="D3553">
        <v>0</v>
      </c>
      <c r="E3553" t="s">
        <v>3630</v>
      </c>
      <c r="F3553" t="s">
        <v>3630</v>
      </c>
    </row>
    <row r="3554" spans="1:6" x14ac:dyDescent="0.25">
      <c r="A3554">
        <v>94003</v>
      </c>
      <c r="B3554" t="s">
        <v>3630</v>
      </c>
      <c r="C3554">
        <v>0</v>
      </c>
      <c r="D3554">
        <v>0</v>
      </c>
      <c r="E3554" t="s">
        <v>3630</v>
      </c>
      <c r="F3554" t="s">
        <v>3630</v>
      </c>
    </row>
    <row r="3555" spans="1:6" x14ac:dyDescent="0.25">
      <c r="A3555">
        <v>220703</v>
      </c>
      <c r="B3555" t="s">
        <v>3630</v>
      </c>
      <c r="C3555">
        <v>0</v>
      </c>
      <c r="D3555">
        <v>0</v>
      </c>
      <c r="E3555" t="s">
        <v>3630</v>
      </c>
      <c r="F3555" t="s">
        <v>3630</v>
      </c>
    </row>
    <row r="3556" spans="1:6" x14ac:dyDescent="0.25">
      <c r="A3556">
        <v>5240003</v>
      </c>
      <c r="B3556" t="s">
        <v>3630</v>
      </c>
      <c r="C3556">
        <v>0</v>
      </c>
      <c r="D3556">
        <v>0</v>
      </c>
      <c r="E3556" t="s">
        <v>3630</v>
      </c>
      <c r="F3556" t="s">
        <v>3630</v>
      </c>
    </row>
    <row r="3557" spans="1:6" x14ac:dyDescent="0.25">
      <c r="A3557">
        <v>36503</v>
      </c>
      <c r="B3557" t="s">
        <v>3630</v>
      </c>
      <c r="C3557">
        <v>0</v>
      </c>
      <c r="D3557">
        <v>0</v>
      </c>
      <c r="E3557" t="s">
        <v>3630</v>
      </c>
      <c r="F3557" t="s">
        <v>3630</v>
      </c>
    </row>
    <row r="3558" spans="1:6" x14ac:dyDescent="0.25">
      <c r="A3558">
        <v>1759503</v>
      </c>
      <c r="B3558" t="s">
        <v>3630</v>
      </c>
      <c r="C3558">
        <v>0</v>
      </c>
      <c r="D3558">
        <v>0</v>
      </c>
      <c r="E3558" t="s">
        <v>3630</v>
      </c>
      <c r="F3558" t="s">
        <v>3630</v>
      </c>
    </row>
    <row r="3559" spans="1:6" x14ac:dyDescent="0.25">
      <c r="A3559">
        <v>2173603</v>
      </c>
      <c r="B3559" t="s">
        <v>3630</v>
      </c>
      <c r="C3559">
        <v>0</v>
      </c>
      <c r="D3559">
        <v>0</v>
      </c>
      <c r="E3559" t="s">
        <v>3630</v>
      </c>
      <c r="F3559" t="s">
        <v>3630</v>
      </c>
    </row>
    <row r="3560" spans="1:6" x14ac:dyDescent="0.25">
      <c r="A3560">
        <v>5239803</v>
      </c>
      <c r="B3560" t="s">
        <v>3630</v>
      </c>
      <c r="C3560">
        <v>0</v>
      </c>
      <c r="D3560">
        <v>0</v>
      </c>
      <c r="E3560" t="s">
        <v>3630</v>
      </c>
      <c r="F3560" t="s">
        <v>3630</v>
      </c>
    </row>
    <row r="3561" spans="1:6" x14ac:dyDescent="0.25">
      <c r="A3561">
        <v>287803</v>
      </c>
      <c r="B3561" t="s">
        <v>3630</v>
      </c>
      <c r="C3561">
        <v>0</v>
      </c>
      <c r="D3561">
        <v>0</v>
      </c>
      <c r="E3561" t="s">
        <v>3630</v>
      </c>
      <c r="F3561" t="s">
        <v>3630</v>
      </c>
    </row>
    <row r="3562" spans="1:6" x14ac:dyDescent="0.25">
      <c r="A3562">
        <v>2571403</v>
      </c>
      <c r="B3562" t="s">
        <v>3630</v>
      </c>
      <c r="C3562">
        <v>0</v>
      </c>
      <c r="D3562">
        <v>0</v>
      </c>
      <c r="E3562" t="s">
        <v>3630</v>
      </c>
      <c r="F3562" t="s">
        <v>3630</v>
      </c>
    </row>
    <row r="3563" spans="1:6" x14ac:dyDescent="0.25">
      <c r="A3563">
        <v>4211203</v>
      </c>
      <c r="B3563" t="s">
        <v>3630</v>
      </c>
      <c r="C3563">
        <v>0</v>
      </c>
      <c r="D3563">
        <v>0</v>
      </c>
      <c r="E3563" t="s">
        <v>3630</v>
      </c>
      <c r="F3563" t="s">
        <v>3630</v>
      </c>
    </row>
    <row r="3564" spans="1:6" x14ac:dyDescent="0.25">
      <c r="A3564">
        <v>391003</v>
      </c>
      <c r="B3564" t="s">
        <v>3630</v>
      </c>
      <c r="C3564">
        <v>0</v>
      </c>
      <c r="D3564">
        <v>0</v>
      </c>
      <c r="E3564" t="s">
        <v>3630</v>
      </c>
      <c r="F3564" t="s">
        <v>3630</v>
      </c>
    </row>
    <row r="3565" spans="1:6" x14ac:dyDescent="0.25">
      <c r="A3565">
        <v>102803</v>
      </c>
      <c r="B3565" t="s">
        <v>3630</v>
      </c>
      <c r="C3565">
        <v>0</v>
      </c>
      <c r="D3565">
        <v>0</v>
      </c>
      <c r="E3565" t="s">
        <v>3630</v>
      </c>
      <c r="F3565" t="s">
        <v>3630</v>
      </c>
    </row>
    <row r="3566" spans="1:6" x14ac:dyDescent="0.25">
      <c r="A3566">
        <v>102703</v>
      </c>
      <c r="B3566" t="s">
        <v>3630</v>
      </c>
      <c r="C3566">
        <v>0</v>
      </c>
      <c r="D3566">
        <v>0</v>
      </c>
      <c r="E3566" t="s">
        <v>3630</v>
      </c>
      <c r="F3566" t="s">
        <v>3630</v>
      </c>
    </row>
    <row r="3567" spans="1:6" x14ac:dyDescent="0.25">
      <c r="A3567">
        <v>406103</v>
      </c>
      <c r="B3567" t="s">
        <v>3630</v>
      </c>
      <c r="C3567">
        <v>0</v>
      </c>
      <c r="D3567">
        <v>0</v>
      </c>
      <c r="E3567" t="s">
        <v>3630</v>
      </c>
      <c r="F3567" t="s">
        <v>3630</v>
      </c>
    </row>
    <row r="3568" spans="1:6" x14ac:dyDescent="0.25">
      <c r="A3568">
        <v>408403</v>
      </c>
      <c r="B3568" t="s">
        <v>3630</v>
      </c>
      <c r="C3568">
        <v>0</v>
      </c>
      <c r="D3568">
        <v>0</v>
      </c>
      <c r="E3568" t="s">
        <v>3630</v>
      </c>
      <c r="F3568" t="s">
        <v>3630</v>
      </c>
    </row>
    <row r="3569" spans="1:6" x14ac:dyDescent="0.25">
      <c r="A3569">
        <v>384303</v>
      </c>
      <c r="B3569" t="s">
        <v>3630</v>
      </c>
      <c r="C3569">
        <v>0</v>
      </c>
      <c r="D3569">
        <v>0</v>
      </c>
      <c r="E3569" t="s">
        <v>3630</v>
      </c>
      <c r="F3569" t="s">
        <v>3630</v>
      </c>
    </row>
    <row r="3570" spans="1:6" x14ac:dyDescent="0.25">
      <c r="A3570">
        <v>1324303</v>
      </c>
      <c r="B3570" t="s">
        <v>3630</v>
      </c>
      <c r="C3570">
        <v>0</v>
      </c>
      <c r="D3570">
        <v>0</v>
      </c>
      <c r="E3570" t="s">
        <v>3630</v>
      </c>
      <c r="F3570" t="s">
        <v>3630</v>
      </c>
    </row>
    <row r="3571" spans="1:6" x14ac:dyDescent="0.25">
      <c r="A3571">
        <v>1843703</v>
      </c>
      <c r="B3571" t="s">
        <v>3630</v>
      </c>
      <c r="C3571">
        <v>0</v>
      </c>
      <c r="D3571">
        <v>0</v>
      </c>
      <c r="E3571" t="s">
        <v>3630</v>
      </c>
      <c r="F3571" t="s">
        <v>3630</v>
      </c>
    </row>
    <row r="3572" spans="1:6" x14ac:dyDescent="0.25">
      <c r="A3572">
        <v>2131203</v>
      </c>
      <c r="B3572" t="s">
        <v>3630</v>
      </c>
      <c r="C3572">
        <v>0</v>
      </c>
      <c r="D3572">
        <v>0</v>
      </c>
      <c r="E3572" t="s">
        <v>3630</v>
      </c>
      <c r="F3572" t="s">
        <v>3630</v>
      </c>
    </row>
    <row r="3573" spans="1:6" x14ac:dyDescent="0.25">
      <c r="A3573">
        <v>2429403</v>
      </c>
      <c r="B3573" t="s">
        <v>3630</v>
      </c>
      <c r="C3573">
        <v>0</v>
      </c>
      <c r="D3573">
        <v>0</v>
      </c>
      <c r="E3573" t="s">
        <v>3630</v>
      </c>
      <c r="F3573" t="s">
        <v>3630</v>
      </c>
    </row>
    <row r="3574" spans="1:6" x14ac:dyDescent="0.25">
      <c r="A3574">
        <v>2767203</v>
      </c>
      <c r="B3574" t="s">
        <v>3630</v>
      </c>
      <c r="C3574">
        <v>0</v>
      </c>
      <c r="D3574">
        <v>0</v>
      </c>
      <c r="E3574" t="s">
        <v>3630</v>
      </c>
      <c r="F3574" t="s">
        <v>3630</v>
      </c>
    </row>
    <row r="3575" spans="1:6" x14ac:dyDescent="0.25">
      <c r="A3575">
        <v>3461403</v>
      </c>
      <c r="B3575" t="s">
        <v>3630</v>
      </c>
      <c r="C3575">
        <v>0</v>
      </c>
      <c r="D3575">
        <v>0</v>
      </c>
      <c r="E3575" t="s">
        <v>3630</v>
      </c>
      <c r="F3575" t="s">
        <v>3630</v>
      </c>
    </row>
    <row r="3576" spans="1:6" x14ac:dyDescent="0.25">
      <c r="A3576">
        <v>691203</v>
      </c>
      <c r="B3576" t="s">
        <v>3630</v>
      </c>
      <c r="C3576">
        <v>0</v>
      </c>
      <c r="D3576">
        <v>0</v>
      </c>
      <c r="E3576" t="s">
        <v>3630</v>
      </c>
      <c r="F3576" t="s">
        <v>3630</v>
      </c>
    </row>
    <row r="3577" spans="1:6" x14ac:dyDescent="0.25">
      <c r="A3577">
        <v>4099203</v>
      </c>
      <c r="B3577" t="s">
        <v>3630</v>
      </c>
      <c r="C3577">
        <v>0</v>
      </c>
      <c r="D3577">
        <v>0</v>
      </c>
      <c r="E3577" t="s">
        <v>3630</v>
      </c>
      <c r="F3577" t="s">
        <v>3630</v>
      </c>
    </row>
    <row r="3578" spans="1:6" x14ac:dyDescent="0.25">
      <c r="A3578">
        <v>4885303</v>
      </c>
      <c r="B3578" t="s">
        <v>3630</v>
      </c>
      <c r="C3578">
        <v>0</v>
      </c>
      <c r="D3578">
        <v>0</v>
      </c>
      <c r="E3578" t="s">
        <v>3630</v>
      </c>
      <c r="F3578" t="s">
        <v>3630</v>
      </c>
    </row>
    <row r="3579" spans="1:6" x14ac:dyDescent="0.25">
      <c r="A3579">
        <v>4105203</v>
      </c>
      <c r="B3579" t="s">
        <v>3630</v>
      </c>
      <c r="C3579">
        <v>0</v>
      </c>
      <c r="D3579">
        <v>0</v>
      </c>
      <c r="E3579" t="s">
        <v>3630</v>
      </c>
      <c r="F3579" t="s">
        <v>3630</v>
      </c>
    </row>
    <row r="3580" spans="1:6" x14ac:dyDescent="0.25">
      <c r="A3580">
        <v>266603</v>
      </c>
      <c r="B3580" t="s">
        <v>3630</v>
      </c>
      <c r="C3580">
        <v>0</v>
      </c>
      <c r="D3580">
        <v>0</v>
      </c>
      <c r="E3580" t="s">
        <v>3630</v>
      </c>
      <c r="F3580" t="s">
        <v>3630</v>
      </c>
    </row>
    <row r="3581" spans="1:6" x14ac:dyDescent="0.25">
      <c r="A3581">
        <v>1836103</v>
      </c>
      <c r="B3581" t="s">
        <v>3630</v>
      </c>
      <c r="C3581">
        <v>0</v>
      </c>
      <c r="D3581">
        <v>0</v>
      </c>
      <c r="E3581" t="s">
        <v>3630</v>
      </c>
      <c r="F3581" t="s">
        <v>3630</v>
      </c>
    </row>
    <row r="3582" spans="1:6" x14ac:dyDescent="0.25">
      <c r="A3582">
        <v>4883203</v>
      </c>
      <c r="B3582" t="s">
        <v>3630</v>
      </c>
      <c r="C3582">
        <v>0</v>
      </c>
      <c r="D3582">
        <v>0</v>
      </c>
      <c r="E3582" t="s">
        <v>3630</v>
      </c>
      <c r="F3582" t="s">
        <v>3630</v>
      </c>
    </row>
    <row r="3583" spans="1:6" x14ac:dyDescent="0.25">
      <c r="A3583">
        <v>136103</v>
      </c>
      <c r="B3583" t="s">
        <v>3630</v>
      </c>
      <c r="C3583">
        <v>0</v>
      </c>
      <c r="D3583">
        <v>0</v>
      </c>
      <c r="E3583" t="s">
        <v>3630</v>
      </c>
      <c r="F3583" t="s">
        <v>3630</v>
      </c>
    </row>
    <row r="3584" spans="1:6" x14ac:dyDescent="0.25">
      <c r="A3584">
        <v>334603</v>
      </c>
      <c r="B3584" t="s">
        <v>3630</v>
      </c>
      <c r="C3584">
        <v>0</v>
      </c>
      <c r="D3584">
        <v>0</v>
      </c>
      <c r="E3584" t="s">
        <v>3630</v>
      </c>
      <c r="F3584" t="s">
        <v>3630</v>
      </c>
    </row>
    <row r="3585" spans="1:6" x14ac:dyDescent="0.25">
      <c r="A3585">
        <v>1621203</v>
      </c>
      <c r="B3585" t="s">
        <v>3630</v>
      </c>
      <c r="C3585">
        <v>0</v>
      </c>
      <c r="D3585">
        <v>0</v>
      </c>
      <c r="E3585" t="s">
        <v>3630</v>
      </c>
      <c r="F3585" t="s">
        <v>3630</v>
      </c>
    </row>
    <row r="3586" spans="1:6" x14ac:dyDescent="0.25">
      <c r="A3586">
        <v>91103</v>
      </c>
      <c r="B3586" t="s">
        <v>3630</v>
      </c>
      <c r="C3586">
        <v>0</v>
      </c>
      <c r="D3586">
        <v>0</v>
      </c>
      <c r="E3586" t="s">
        <v>3630</v>
      </c>
      <c r="F3586" t="s">
        <v>3630</v>
      </c>
    </row>
    <row r="3587" spans="1:6" x14ac:dyDescent="0.25">
      <c r="A3587">
        <v>217103</v>
      </c>
      <c r="B3587" t="s">
        <v>3630</v>
      </c>
      <c r="C3587">
        <v>0</v>
      </c>
      <c r="D3587">
        <v>0</v>
      </c>
      <c r="E3587" t="s">
        <v>3630</v>
      </c>
      <c r="F3587" t="s">
        <v>3630</v>
      </c>
    </row>
    <row r="3588" spans="1:6" x14ac:dyDescent="0.25">
      <c r="A3588">
        <v>478303</v>
      </c>
      <c r="B3588" t="s">
        <v>3630</v>
      </c>
      <c r="C3588">
        <v>0</v>
      </c>
      <c r="D3588">
        <v>0</v>
      </c>
      <c r="E3588" t="s">
        <v>3630</v>
      </c>
      <c r="F3588" t="s">
        <v>3630</v>
      </c>
    </row>
    <row r="3589" spans="1:6" x14ac:dyDescent="0.25">
      <c r="A3589">
        <v>395903</v>
      </c>
      <c r="B3589" t="s">
        <v>3630</v>
      </c>
      <c r="C3589">
        <v>0</v>
      </c>
      <c r="D3589">
        <v>0</v>
      </c>
      <c r="E3589" t="s">
        <v>3630</v>
      </c>
      <c r="F3589" t="s">
        <v>3630</v>
      </c>
    </row>
    <row r="3590" spans="1:6" x14ac:dyDescent="0.25">
      <c r="A3590">
        <v>1258603</v>
      </c>
      <c r="B3590" t="s">
        <v>3630</v>
      </c>
      <c r="C3590">
        <v>0</v>
      </c>
      <c r="D3590">
        <v>0</v>
      </c>
      <c r="E3590" t="s">
        <v>3630</v>
      </c>
      <c r="F3590" t="s">
        <v>3630</v>
      </c>
    </row>
    <row r="3591" spans="1:6" x14ac:dyDescent="0.25">
      <c r="A3591">
        <v>341703</v>
      </c>
      <c r="B3591" t="s">
        <v>3630</v>
      </c>
      <c r="C3591">
        <v>0</v>
      </c>
      <c r="D3591">
        <v>0</v>
      </c>
      <c r="E3591" t="s">
        <v>3630</v>
      </c>
      <c r="F3591" t="s">
        <v>3630</v>
      </c>
    </row>
    <row r="3592" spans="1:6" x14ac:dyDescent="0.25">
      <c r="A3592">
        <v>6396203</v>
      </c>
      <c r="B3592" t="s">
        <v>3630</v>
      </c>
      <c r="C3592">
        <v>0</v>
      </c>
      <c r="D3592">
        <v>0</v>
      </c>
      <c r="E3592" t="s">
        <v>3630</v>
      </c>
      <c r="F3592" t="s">
        <v>3630</v>
      </c>
    </row>
    <row r="3593" spans="1:6" x14ac:dyDescent="0.25">
      <c r="A3593">
        <v>400703</v>
      </c>
      <c r="B3593" t="s">
        <v>3630</v>
      </c>
      <c r="C3593">
        <v>0</v>
      </c>
      <c r="D3593">
        <v>0</v>
      </c>
      <c r="E3593" t="s">
        <v>3630</v>
      </c>
      <c r="F3593" t="s">
        <v>3630</v>
      </c>
    </row>
    <row r="3594" spans="1:6" x14ac:dyDescent="0.25">
      <c r="A3594">
        <v>5776103</v>
      </c>
      <c r="B3594" t="s">
        <v>3630</v>
      </c>
      <c r="C3594">
        <v>0</v>
      </c>
      <c r="D3594">
        <v>0</v>
      </c>
      <c r="E3594" t="s">
        <v>3630</v>
      </c>
      <c r="F3594" t="s">
        <v>3630</v>
      </c>
    </row>
    <row r="3595" spans="1:6" x14ac:dyDescent="0.25">
      <c r="A3595">
        <v>401303</v>
      </c>
      <c r="B3595" t="s">
        <v>3630</v>
      </c>
      <c r="C3595">
        <v>0</v>
      </c>
      <c r="D3595">
        <v>0</v>
      </c>
      <c r="E3595" t="s">
        <v>3630</v>
      </c>
      <c r="F3595" t="s">
        <v>3630</v>
      </c>
    </row>
    <row r="3596" spans="1:6" x14ac:dyDescent="0.25">
      <c r="A3596">
        <v>5436203</v>
      </c>
      <c r="B3596" t="s">
        <v>3630</v>
      </c>
      <c r="C3596">
        <v>0</v>
      </c>
      <c r="D3596">
        <v>0</v>
      </c>
      <c r="E3596" t="s">
        <v>3630</v>
      </c>
      <c r="F3596" t="s">
        <v>3630</v>
      </c>
    </row>
    <row r="3597" spans="1:6" x14ac:dyDescent="0.25">
      <c r="A3597">
        <v>262903</v>
      </c>
      <c r="B3597" t="s">
        <v>3630</v>
      </c>
      <c r="C3597">
        <v>0</v>
      </c>
      <c r="D3597">
        <v>0</v>
      </c>
      <c r="E3597" t="s">
        <v>3630</v>
      </c>
      <c r="F3597" t="s">
        <v>3630</v>
      </c>
    </row>
    <row r="3598" spans="1:6" x14ac:dyDescent="0.25">
      <c r="A3598">
        <v>138903</v>
      </c>
      <c r="B3598" t="s">
        <v>3630</v>
      </c>
      <c r="C3598">
        <v>0</v>
      </c>
      <c r="D3598">
        <v>0</v>
      </c>
      <c r="E3598" t="s">
        <v>3630</v>
      </c>
      <c r="F3598" t="s">
        <v>3630</v>
      </c>
    </row>
    <row r="3599" spans="1:6" x14ac:dyDescent="0.25">
      <c r="A3599">
        <v>1845203</v>
      </c>
      <c r="B3599" t="s">
        <v>3630</v>
      </c>
      <c r="C3599">
        <v>0</v>
      </c>
      <c r="D3599">
        <v>0</v>
      </c>
      <c r="E3599" t="s">
        <v>3630</v>
      </c>
      <c r="F3599" t="s">
        <v>3630</v>
      </c>
    </row>
    <row r="3600" spans="1:6" x14ac:dyDescent="0.25">
      <c r="A3600">
        <v>4081803</v>
      </c>
      <c r="B3600" t="s">
        <v>3630</v>
      </c>
      <c r="C3600">
        <v>0</v>
      </c>
      <c r="D3600">
        <v>0</v>
      </c>
      <c r="E3600" t="s">
        <v>3630</v>
      </c>
      <c r="F3600" t="s">
        <v>3630</v>
      </c>
    </row>
    <row r="3601" spans="1:6" x14ac:dyDescent="0.25">
      <c r="A3601">
        <v>4109503</v>
      </c>
      <c r="B3601" t="s">
        <v>3630</v>
      </c>
      <c r="C3601">
        <v>0</v>
      </c>
      <c r="D3601">
        <v>0</v>
      </c>
      <c r="E3601" t="s">
        <v>3630</v>
      </c>
      <c r="F3601" t="s">
        <v>3630</v>
      </c>
    </row>
    <row r="3602" spans="1:6" x14ac:dyDescent="0.25">
      <c r="A3602">
        <v>2243503</v>
      </c>
      <c r="B3602" t="s">
        <v>3630</v>
      </c>
      <c r="C3602">
        <v>0</v>
      </c>
      <c r="D3602">
        <v>0</v>
      </c>
      <c r="E3602" t="s">
        <v>3630</v>
      </c>
      <c r="F3602" t="s">
        <v>3630</v>
      </c>
    </row>
    <row r="3603" spans="1:6" x14ac:dyDescent="0.25">
      <c r="A3603">
        <v>803203</v>
      </c>
      <c r="B3603" t="s">
        <v>3630</v>
      </c>
      <c r="C3603">
        <v>0</v>
      </c>
      <c r="D3603">
        <v>0</v>
      </c>
      <c r="E3603" t="s">
        <v>3630</v>
      </c>
      <c r="F3603" t="s">
        <v>3630</v>
      </c>
    </row>
    <row r="3604" spans="1:6" x14ac:dyDescent="0.25">
      <c r="A3604">
        <v>2477503</v>
      </c>
      <c r="B3604" t="s">
        <v>3630</v>
      </c>
      <c r="C3604">
        <v>0</v>
      </c>
      <c r="D3604">
        <v>0</v>
      </c>
      <c r="E3604" t="s">
        <v>3630</v>
      </c>
      <c r="F3604" t="s">
        <v>3630</v>
      </c>
    </row>
    <row r="3605" spans="1:6" x14ac:dyDescent="0.25">
      <c r="A3605">
        <v>2733203</v>
      </c>
      <c r="B3605" t="s">
        <v>3630</v>
      </c>
      <c r="C3605">
        <v>0</v>
      </c>
      <c r="D3605">
        <v>0</v>
      </c>
      <c r="E3605" t="s">
        <v>3630</v>
      </c>
      <c r="F3605" t="s">
        <v>3630</v>
      </c>
    </row>
    <row r="3606" spans="1:6" x14ac:dyDescent="0.25">
      <c r="A3606">
        <v>1731203</v>
      </c>
      <c r="B3606" t="s">
        <v>3630</v>
      </c>
      <c r="C3606">
        <v>0</v>
      </c>
      <c r="D3606">
        <v>0</v>
      </c>
      <c r="E3606" t="s">
        <v>3630</v>
      </c>
      <c r="F3606" t="s">
        <v>3630</v>
      </c>
    </row>
    <row r="3607" spans="1:6" x14ac:dyDescent="0.25">
      <c r="A3607">
        <v>83603</v>
      </c>
      <c r="B3607" t="s">
        <v>3630</v>
      </c>
      <c r="C3607">
        <v>0</v>
      </c>
      <c r="D3607">
        <v>0</v>
      </c>
      <c r="E3607" t="s">
        <v>3630</v>
      </c>
      <c r="F3607" t="s">
        <v>3630</v>
      </c>
    </row>
    <row r="3608" spans="1:6" x14ac:dyDescent="0.25">
      <c r="A3608">
        <v>3545203</v>
      </c>
      <c r="B3608" t="s">
        <v>3630</v>
      </c>
      <c r="C3608">
        <v>0</v>
      </c>
      <c r="D3608">
        <v>0</v>
      </c>
      <c r="E3608" t="s">
        <v>3630</v>
      </c>
      <c r="F3608" t="s">
        <v>3630</v>
      </c>
    </row>
    <row r="3609" spans="1:6" x14ac:dyDescent="0.25">
      <c r="A3609">
        <v>2477603</v>
      </c>
      <c r="B3609" t="s">
        <v>3630</v>
      </c>
      <c r="C3609">
        <v>0</v>
      </c>
      <c r="D3609">
        <v>0</v>
      </c>
      <c r="E3609" t="s">
        <v>3630</v>
      </c>
      <c r="F3609" t="s">
        <v>3630</v>
      </c>
    </row>
    <row r="3610" spans="1:6" x14ac:dyDescent="0.25">
      <c r="A3610">
        <v>1131403</v>
      </c>
      <c r="B3610" t="s">
        <v>3630</v>
      </c>
      <c r="C3610">
        <v>0</v>
      </c>
      <c r="D3610">
        <v>0</v>
      </c>
      <c r="E3610" t="s">
        <v>3630</v>
      </c>
      <c r="F3610" t="s">
        <v>3630</v>
      </c>
    </row>
    <row r="3611" spans="1:6" x14ac:dyDescent="0.25">
      <c r="A3611">
        <v>121203</v>
      </c>
      <c r="B3611" t="s">
        <v>3630</v>
      </c>
      <c r="C3611">
        <v>0</v>
      </c>
      <c r="D3611">
        <v>0</v>
      </c>
      <c r="E3611" t="s">
        <v>3630</v>
      </c>
      <c r="F3611" t="s">
        <v>3630</v>
      </c>
    </row>
    <row r="3612" spans="1:6" x14ac:dyDescent="0.25">
      <c r="A3612">
        <v>4082203</v>
      </c>
      <c r="B3612" t="s">
        <v>3630</v>
      </c>
      <c r="C3612">
        <v>0</v>
      </c>
      <c r="D3612">
        <v>0</v>
      </c>
      <c r="E3612" t="s">
        <v>3630</v>
      </c>
      <c r="F3612" t="s">
        <v>3630</v>
      </c>
    </row>
    <row r="3613" spans="1:6" x14ac:dyDescent="0.25">
      <c r="A3613">
        <v>319103</v>
      </c>
      <c r="B3613" t="s">
        <v>3630</v>
      </c>
      <c r="C3613">
        <v>0</v>
      </c>
      <c r="D3613">
        <v>0</v>
      </c>
      <c r="E3613" t="s">
        <v>3630</v>
      </c>
      <c r="F3613" t="s">
        <v>3630</v>
      </c>
    </row>
    <row r="3614" spans="1:6" x14ac:dyDescent="0.25">
      <c r="A3614">
        <v>476803</v>
      </c>
      <c r="B3614" t="s">
        <v>3630</v>
      </c>
      <c r="C3614">
        <v>0</v>
      </c>
      <c r="D3614">
        <v>0</v>
      </c>
      <c r="E3614" t="s">
        <v>3630</v>
      </c>
      <c r="F3614" t="s">
        <v>3630</v>
      </c>
    </row>
    <row r="3615" spans="1:6" x14ac:dyDescent="0.25">
      <c r="A3615">
        <v>4057203</v>
      </c>
      <c r="B3615" t="s">
        <v>3630</v>
      </c>
      <c r="C3615">
        <v>0</v>
      </c>
      <c r="D3615">
        <v>0</v>
      </c>
      <c r="E3615" t="s">
        <v>3630</v>
      </c>
      <c r="F3615" t="s">
        <v>3630</v>
      </c>
    </row>
    <row r="3616" spans="1:6" x14ac:dyDescent="0.25">
      <c r="A3616">
        <v>1937303</v>
      </c>
      <c r="B3616" t="s">
        <v>3630</v>
      </c>
      <c r="C3616">
        <v>0</v>
      </c>
      <c r="D3616">
        <v>0</v>
      </c>
      <c r="E3616" t="s">
        <v>3630</v>
      </c>
      <c r="F3616" t="s">
        <v>3630</v>
      </c>
    </row>
    <row r="3617" spans="1:6" x14ac:dyDescent="0.25">
      <c r="A3617">
        <v>368503</v>
      </c>
      <c r="B3617" t="s">
        <v>3630</v>
      </c>
      <c r="C3617">
        <v>0</v>
      </c>
      <c r="D3617">
        <v>0</v>
      </c>
      <c r="E3617" t="s">
        <v>3630</v>
      </c>
      <c r="F3617" t="s">
        <v>3630</v>
      </c>
    </row>
    <row r="3618" spans="1:6" x14ac:dyDescent="0.25">
      <c r="A3618">
        <v>1695603</v>
      </c>
      <c r="B3618" t="s">
        <v>3630</v>
      </c>
      <c r="C3618">
        <v>0</v>
      </c>
      <c r="D3618">
        <v>0</v>
      </c>
      <c r="E3618" t="s">
        <v>3630</v>
      </c>
      <c r="F3618" t="s">
        <v>3630</v>
      </c>
    </row>
    <row r="3619" spans="1:6" x14ac:dyDescent="0.25">
      <c r="A3619">
        <v>1119303</v>
      </c>
      <c r="B3619" t="s">
        <v>3630</v>
      </c>
      <c r="C3619">
        <v>0</v>
      </c>
      <c r="D3619">
        <v>0</v>
      </c>
      <c r="E3619" t="s">
        <v>3630</v>
      </c>
      <c r="F3619" t="s">
        <v>3630</v>
      </c>
    </row>
    <row r="3620" spans="1:6" x14ac:dyDescent="0.25">
      <c r="A3620">
        <v>4917203</v>
      </c>
      <c r="B3620" t="s">
        <v>3630</v>
      </c>
      <c r="C3620">
        <v>0</v>
      </c>
      <c r="D3620">
        <v>0</v>
      </c>
      <c r="E3620" t="s">
        <v>3630</v>
      </c>
      <c r="F3620" t="s">
        <v>3630</v>
      </c>
    </row>
    <row r="3621" spans="1:6" x14ac:dyDescent="0.25">
      <c r="A3621">
        <v>198503</v>
      </c>
      <c r="B3621" t="s">
        <v>3630</v>
      </c>
      <c r="C3621">
        <v>0</v>
      </c>
      <c r="D3621">
        <v>0</v>
      </c>
      <c r="E3621" t="s">
        <v>3630</v>
      </c>
      <c r="F3621" t="s">
        <v>3630</v>
      </c>
    </row>
    <row r="3622" spans="1:6" x14ac:dyDescent="0.25">
      <c r="A3622">
        <v>212803</v>
      </c>
      <c r="B3622" t="s">
        <v>3630</v>
      </c>
      <c r="C3622">
        <v>0</v>
      </c>
      <c r="D3622">
        <v>0</v>
      </c>
      <c r="E3622" t="s">
        <v>3630</v>
      </c>
      <c r="F3622" t="s">
        <v>3630</v>
      </c>
    </row>
    <row r="3623" spans="1:6" x14ac:dyDescent="0.25">
      <c r="A3623">
        <v>297403</v>
      </c>
      <c r="B3623" t="s">
        <v>3630</v>
      </c>
      <c r="C3623">
        <v>0</v>
      </c>
      <c r="D3623">
        <v>0</v>
      </c>
      <c r="E3623" t="s">
        <v>3630</v>
      </c>
      <c r="F3623" t="s">
        <v>3630</v>
      </c>
    </row>
    <row r="3624" spans="1:6" x14ac:dyDescent="0.25">
      <c r="A3624">
        <v>5309803</v>
      </c>
      <c r="B3624" t="s">
        <v>3630</v>
      </c>
      <c r="C3624">
        <v>0</v>
      </c>
      <c r="D3624">
        <v>0</v>
      </c>
      <c r="E3624" t="s">
        <v>3630</v>
      </c>
      <c r="F3624" t="s">
        <v>3630</v>
      </c>
    </row>
    <row r="3625" spans="1:6" x14ac:dyDescent="0.25">
      <c r="A3625">
        <v>3223203</v>
      </c>
      <c r="B3625" t="s">
        <v>3630</v>
      </c>
      <c r="C3625">
        <v>0</v>
      </c>
      <c r="D3625">
        <v>0</v>
      </c>
      <c r="E3625" t="s">
        <v>3630</v>
      </c>
      <c r="F3625" t="s">
        <v>3630</v>
      </c>
    </row>
    <row r="3626" spans="1:6" x14ac:dyDescent="0.25">
      <c r="A3626">
        <v>16403</v>
      </c>
      <c r="B3626" t="s">
        <v>3630</v>
      </c>
      <c r="C3626">
        <v>0</v>
      </c>
      <c r="D3626">
        <v>0</v>
      </c>
      <c r="E3626" t="s">
        <v>3630</v>
      </c>
      <c r="F3626" t="s">
        <v>3630</v>
      </c>
    </row>
    <row r="3627" spans="1:6" x14ac:dyDescent="0.25">
      <c r="A3627">
        <v>1627203</v>
      </c>
      <c r="B3627" t="s">
        <v>3630</v>
      </c>
      <c r="C3627">
        <v>0</v>
      </c>
      <c r="D3627">
        <v>0</v>
      </c>
      <c r="E3627" t="s">
        <v>3630</v>
      </c>
      <c r="F3627" t="s">
        <v>3630</v>
      </c>
    </row>
    <row r="3628" spans="1:6" x14ac:dyDescent="0.25">
      <c r="A3628">
        <v>765203</v>
      </c>
      <c r="B3628" t="s">
        <v>3630</v>
      </c>
      <c r="C3628">
        <v>0</v>
      </c>
      <c r="D3628">
        <v>0</v>
      </c>
      <c r="E3628" t="s">
        <v>3630</v>
      </c>
      <c r="F3628" t="s">
        <v>3630</v>
      </c>
    </row>
    <row r="3629" spans="1:6" x14ac:dyDescent="0.25">
      <c r="A3629">
        <v>10603</v>
      </c>
      <c r="B3629" t="s">
        <v>3630</v>
      </c>
      <c r="C3629">
        <v>0</v>
      </c>
      <c r="D3629">
        <v>0</v>
      </c>
      <c r="E3629" t="s">
        <v>3630</v>
      </c>
      <c r="F3629" t="s">
        <v>3630</v>
      </c>
    </row>
    <row r="3630" spans="1:6" x14ac:dyDescent="0.25">
      <c r="A3630">
        <v>1287503</v>
      </c>
      <c r="B3630" t="s">
        <v>3630</v>
      </c>
      <c r="C3630">
        <v>0</v>
      </c>
      <c r="D3630">
        <v>0</v>
      </c>
      <c r="E3630" t="s">
        <v>3630</v>
      </c>
      <c r="F3630" t="s">
        <v>3630</v>
      </c>
    </row>
    <row r="3631" spans="1:6" x14ac:dyDescent="0.25">
      <c r="A3631">
        <v>322603</v>
      </c>
      <c r="B3631" t="s">
        <v>3630</v>
      </c>
      <c r="C3631">
        <v>0</v>
      </c>
      <c r="D3631">
        <v>0</v>
      </c>
      <c r="E3631" t="s">
        <v>3630</v>
      </c>
      <c r="F3631" t="s">
        <v>3630</v>
      </c>
    </row>
    <row r="3632" spans="1:6" x14ac:dyDescent="0.25">
      <c r="A3632">
        <v>1679203</v>
      </c>
      <c r="B3632" t="s">
        <v>3630</v>
      </c>
      <c r="C3632">
        <v>0</v>
      </c>
      <c r="D3632">
        <v>0</v>
      </c>
      <c r="E3632" t="s">
        <v>3630</v>
      </c>
      <c r="F3632" t="s">
        <v>3630</v>
      </c>
    </row>
    <row r="3633" spans="1:6" x14ac:dyDescent="0.25">
      <c r="A3633">
        <v>317703</v>
      </c>
      <c r="B3633" t="s">
        <v>3630</v>
      </c>
      <c r="C3633">
        <v>0</v>
      </c>
      <c r="D3633">
        <v>0</v>
      </c>
      <c r="E3633" t="s">
        <v>3630</v>
      </c>
      <c r="F3633" t="s">
        <v>3630</v>
      </c>
    </row>
    <row r="3634" spans="1:6" x14ac:dyDescent="0.25">
      <c r="A3634">
        <v>321203</v>
      </c>
      <c r="B3634" t="s">
        <v>3630</v>
      </c>
      <c r="C3634">
        <v>0</v>
      </c>
      <c r="D3634">
        <v>0</v>
      </c>
      <c r="E3634" t="s">
        <v>3630</v>
      </c>
      <c r="F3634" t="s">
        <v>3630</v>
      </c>
    </row>
    <row r="3635" spans="1:6" x14ac:dyDescent="0.25">
      <c r="A3635">
        <v>4885403</v>
      </c>
      <c r="B3635" t="s">
        <v>3630</v>
      </c>
      <c r="C3635">
        <v>0</v>
      </c>
      <c r="D3635">
        <v>0</v>
      </c>
      <c r="E3635" t="s">
        <v>3630</v>
      </c>
      <c r="F3635" t="s">
        <v>3630</v>
      </c>
    </row>
    <row r="3636" spans="1:6" x14ac:dyDescent="0.25">
      <c r="A3636">
        <v>395003</v>
      </c>
      <c r="B3636" t="s">
        <v>3630</v>
      </c>
      <c r="C3636">
        <v>0</v>
      </c>
      <c r="D3636">
        <v>0</v>
      </c>
      <c r="E3636" t="s">
        <v>3630</v>
      </c>
      <c r="F3636" t="s">
        <v>3630</v>
      </c>
    </row>
    <row r="3637" spans="1:6" x14ac:dyDescent="0.25">
      <c r="A3637">
        <v>343403</v>
      </c>
      <c r="B3637" t="s">
        <v>3630</v>
      </c>
      <c r="C3637">
        <v>0</v>
      </c>
      <c r="D3637">
        <v>0</v>
      </c>
      <c r="E3637" t="s">
        <v>3630</v>
      </c>
      <c r="F3637" t="s">
        <v>3630</v>
      </c>
    </row>
    <row r="3638" spans="1:6" x14ac:dyDescent="0.25">
      <c r="A3638">
        <v>407103</v>
      </c>
      <c r="B3638" t="s">
        <v>3630</v>
      </c>
      <c r="C3638">
        <v>0</v>
      </c>
      <c r="D3638">
        <v>0</v>
      </c>
      <c r="E3638" t="s">
        <v>3630</v>
      </c>
      <c r="F3638" t="s">
        <v>3630</v>
      </c>
    </row>
    <row r="3639" spans="1:6" x14ac:dyDescent="0.25">
      <c r="A3639">
        <v>5795703</v>
      </c>
      <c r="B3639" t="s">
        <v>3630</v>
      </c>
      <c r="C3639">
        <v>0</v>
      </c>
      <c r="D3639">
        <v>0</v>
      </c>
      <c r="E3639" t="s">
        <v>3630</v>
      </c>
      <c r="F3639" t="s">
        <v>3630</v>
      </c>
    </row>
    <row r="3640" spans="1:6" x14ac:dyDescent="0.25">
      <c r="A3640">
        <v>346603</v>
      </c>
      <c r="B3640" t="s">
        <v>3630</v>
      </c>
      <c r="C3640">
        <v>0</v>
      </c>
      <c r="D3640">
        <v>0</v>
      </c>
      <c r="E3640" t="s">
        <v>3630</v>
      </c>
      <c r="F3640" t="s">
        <v>3630</v>
      </c>
    </row>
    <row r="3641" spans="1:6" x14ac:dyDescent="0.25">
      <c r="A3641">
        <v>112303</v>
      </c>
      <c r="B3641" t="s">
        <v>3630</v>
      </c>
      <c r="C3641">
        <v>0</v>
      </c>
      <c r="D3641">
        <v>0</v>
      </c>
      <c r="E3641" t="s">
        <v>3630</v>
      </c>
      <c r="F3641" t="s">
        <v>3630</v>
      </c>
    </row>
    <row r="3642" spans="1:6" x14ac:dyDescent="0.25">
      <c r="A3642">
        <v>2545303</v>
      </c>
      <c r="B3642" t="s">
        <v>3630</v>
      </c>
      <c r="C3642">
        <v>0</v>
      </c>
      <c r="D3642">
        <v>0</v>
      </c>
      <c r="E3642" t="s">
        <v>3630</v>
      </c>
      <c r="F3642" t="s">
        <v>3630</v>
      </c>
    </row>
    <row r="3643" spans="1:6" x14ac:dyDescent="0.25">
      <c r="A3643">
        <v>300903</v>
      </c>
      <c r="B3643" t="s">
        <v>3630</v>
      </c>
      <c r="C3643">
        <v>0</v>
      </c>
      <c r="D3643">
        <v>0</v>
      </c>
      <c r="E3643" t="s">
        <v>3630</v>
      </c>
      <c r="F3643" t="s">
        <v>3630</v>
      </c>
    </row>
    <row r="3644" spans="1:6" x14ac:dyDescent="0.25">
      <c r="A3644">
        <v>476203</v>
      </c>
      <c r="B3644" t="s">
        <v>3630</v>
      </c>
      <c r="C3644">
        <v>0</v>
      </c>
      <c r="D3644">
        <v>0</v>
      </c>
      <c r="E3644" t="s">
        <v>3630</v>
      </c>
      <c r="F3644" t="s">
        <v>3630</v>
      </c>
    </row>
    <row r="3645" spans="1:6" x14ac:dyDescent="0.25">
      <c r="A3645">
        <v>10003</v>
      </c>
      <c r="B3645" t="s">
        <v>3630</v>
      </c>
      <c r="C3645">
        <v>0</v>
      </c>
      <c r="D3645">
        <v>0</v>
      </c>
      <c r="E3645" t="s">
        <v>3630</v>
      </c>
      <c r="F3645" t="s">
        <v>3630</v>
      </c>
    </row>
    <row r="3646" spans="1:6" x14ac:dyDescent="0.25">
      <c r="A3646">
        <v>18803</v>
      </c>
      <c r="B3646" t="s">
        <v>3630</v>
      </c>
      <c r="C3646">
        <v>0</v>
      </c>
      <c r="D3646">
        <v>0</v>
      </c>
      <c r="E3646" t="s">
        <v>3630</v>
      </c>
      <c r="F3646" t="s">
        <v>3630</v>
      </c>
    </row>
    <row r="3647" spans="1:6" x14ac:dyDescent="0.25">
      <c r="A3647">
        <v>21003</v>
      </c>
      <c r="B3647" t="s">
        <v>3630</v>
      </c>
      <c r="C3647">
        <v>0</v>
      </c>
      <c r="D3647">
        <v>0</v>
      </c>
      <c r="E3647" t="s">
        <v>3630</v>
      </c>
      <c r="F3647" t="s">
        <v>3630</v>
      </c>
    </row>
    <row r="3648" spans="1:6" x14ac:dyDescent="0.25">
      <c r="A3648">
        <v>22803</v>
      </c>
      <c r="B3648" t="s">
        <v>3630</v>
      </c>
      <c r="C3648">
        <v>0</v>
      </c>
      <c r="D3648">
        <v>0</v>
      </c>
      <c r="E3648" t="s">
        <v>3630</v>
      </c>
      <c r="F3648" t="s">
        <v>3630</v>
      </c>
    </row>
    <row r="3649" spans="1:6" x14ac:dyDescent="0.25">
      <c r="A3649">
        <v>6205003</v>
      </c>
      <c r="B3649" t="s">
        <v>3630</v>
      </c>
      <c r="C3649">
        <v>0</v>
      </c>
      <c r="D3649">
        <v>0</v>
      </c>
      <c r="E3649" t="s">
        <v>3630</v>
      </c>
      <c r="F3649" t="s">
        <v>3630</v>
      </c>
    </row>
    <row r="3650" spans="1:6" x14ac:dyDescent="0.25">
      <c r="A3650">
        <v>3855203</v>
      </c>
      <c r="B3650" t="s">
        <v>3630</v>
      </c>
      <c r="C3650">
        <v>0</v>
      </c>
      <c r="D3650">
        <v>0</v>
      </c>
      <c r="E3650" t="s">
        <v>3630</v>
      </c>
      <c r="F3650" t="s">
        <v>3630</v>
      </c>
    </row>
    <row r="3651" spans="1:6" x14ac:dyDescent="0.25">
      <c r="A3651">
        <v>6312403</v>
      </c>
      <c r="B3651" t="s">
        <v>3630</v>
      </c>
      <c r="C3651">
        <v>0</v>
      </c>
      <c r="D3651">
        <v>0</v>
      </c>
      <c r="E3651" t="s">
        <v>3630</v>
      </c>
      <c r="F3651" t="s">
        <v>3630</v>
      </c>
    </row>
    <row r="3652" spans="1:6" x14ac:dyDescent="0.25">
      <c r="A3652">
        <v>6060503</v>
      </c>
      <c r="B3652" t="s">
        <v>3630</v>
      </c>
      <c r="C3652">
        <v>0</v>
      </c>
      <c r="D3652">
        <v>0</v>
      </c>
      <c r="E3652" t="s">
        <v>3630</v>
      </c>
      <c r="F3652" t="s">
        <v>3630</v>
      </c>
    </row>
    <row r="3653" spans="1:6" x14ac:dyDescent="0.25">
      <c r="A3653">
        <v>369503</v>
      </c>
      <c r="B3653" t="s">
        <v>3630</v>
      </c>
      <c r="C3653">
        <v>0</v>
      </c>
      <c r="D3653">
        <v>0</v>
      </c>
      <c r="E3653" t="s">
        <v>3630</v>
      </c>
      <c r="F3653" t="s">
        <v>3630</v>
      </c>
    </row>
    <row r="3654" spans="1:6" x14ac:dyDescent="0.25">
      <c r="A3654">
        <v>5466103</v>
      </c>
      <c r="B3654" t="s">
        <v>3630</v>
      </c>
      <c r="C3654">
        <v>0</v>
      </c>
      <c r="D3654">
        <v>0</v>
      </c>
      <c r="E3654" t="s">
        <v>3630</v>
      </c>
      <c r="F3654" t="s">
        <v>3630</v>
      </c>
    </row>
    <row r="3655" spans="1:6" x14ac:dyDescent="0.25">
      <c r="A3655">
        <v>6225503</v>
      </c>
      <c r="B3655" t="s">
        <v>3630</v>
      </c>
      <c r="C3655">
        <v>0</v>
      </c>
      <c r="D3655">
        <v>0</v>
      </c>
      <c r="E3655" t="s">
        <v>3630</v>
      </c>
      <c r="F3655" t="s">
        <v>3630</v>
      </c>
    </row>
    <row r="3656" spans="1:6" x14ac:dyDescent="0.25">
      <c r="A3656">
        <v>3137203</v>
      </c>
      <c r="B3656" t="s">
        <v>3630</v>
      </c>
      <c r="C3656">
        <v>0</v>
      </c>
      <c r="D3656">
        <v>0</v>
      </c>
      <c r="E3656" t="s">
        <v>3630</v>
      </c>
      <c r="F3656" t="s">
        <v>3630</v>
      </c>
    </row>
    <row r="3657" spans="1:6" x14ac:dyDescent="0.25">
      <c r="A3657">
        <v>3885603</v>
      </c>
      <c r="B3657" t="s">
        <v>3630</v>
      </c>
      <c r="C3657">
        <v>0</v>
      </c>
      <c r="D3657">
        <v>0</v>
      </c>
      <c r="E3657" t="s">
        <v>3630</v>
      </c>
      <c r="F3657" t="s">
        <v>3630</v>
      </c>
    </row>
    <row r="3658" spans="1:6" x14ac:dyDescent="0.25">
      <c r="A3658">
        <v>2531303</v>
      </c>
      <c r="B3658" t="s">
        <v>3630</v>
      </c>
      <c r="C3658">
        <v>0</v>
      </c>
      <c r="D3658">
        <v>0</v>
      </c>
      <c r="E3658" t="s">
        <v>3630</v>
      </c>
      <c r="F3658" t="s">
        <v>3630</v>
      </c>
    </row>
    <row r="3659" spans="1:6" x14ac:dyDescent="0.25">
      <c r="A3659">
        <v>1151303</v>
      </c>
      <c r="B3659" t="s">
        <v>3630</v>
      </c>
      <c r="C3659">
        <v>0</v>
      </c>
      <c r="D3659">
        <v>0</v>
      </c>
      <c r="E3659" t="s">
        <v>3630</v>
      </c>
      <c r="F3659" t="s">
        <v>3630</v>
      </c>
    </row>
    <row r="3660" spans="1:6" x14ac:dyDescent="0.25">
      <c r="A3660">
        <v>13003</v>
      </c>
      <c r="B3660" t="s">
        <v>3630</v>
      </c>
      <c r="C3660">
        <v>0</v>
      </c>
      <c r="D3660">
        <v>0</v>
      </c>
      <c r="E3660" t="s">
        <v>3630</v>
      </c>
      <c r="F3660" t="s">
        <v>3630</v>
      </c>
    </row>
    <row r="3661" spans="1:6" x14ac:dyDescent="0.25">
      <c r="A3661">
        <v>2125503</v>
      </c>
      <c r="B3661" t="s">
        <v>3630</v>
      </c>
      <c r="C3661">
        <v>0</v>
      </c>
      <c r="D3661">
        <v>0</v>
      </c>
      <c r="E3661" t="s">
        <v>3630</v>
      </c>
      <c r="F3661" t="s">
        <v>3630</v>
      </c>
    </row>
    <row r="3662" spans="1:6" x14ac:dyDescent="0.25">
      <c r="A3662">
        <v>4925203</v>
      </c>
      <c r="B3662" t="s">
        <v>3630</v>
      </c>
      <c r="C3662">
        <v>0</v>
      </c>
      <c r="D3662">
        <v>0</v>
      </c>
      <c r="E3662" t="s">
        <v>3630</v>
      </c>
      <c r="F3662" t="s">
        <v>3630</v>
      </c>
    </row>
    <row r="3663" spans="1:6" x14ac:dyDescent="0.25">
      <c r="A3663">
        <v>4545203</v>
      </c>
      <c r="B3663" t="s">
        <v>3630</v>
      </c>
      <c r="C3663">
        <v>0</v>
      </c>
      <c r="D3663">
        <v>0</v>
      </c>
      <c r="E3663" t="s">
        <v>3630</v>
      </c>
      <c r="F3663" t="s">
        <v>3630</v>
      </c>
    </row>
    <row r="3664" spans="1:6" x14ac:dyDescent="0.25">
      <c r="A3664">
        <v>3445303</v>
      </c>
      <c r="B3664" t="s">
        <v>3630</v>
      </c>
      <c r="C3664">
        <v>0</v>
      </c>
      <c r="D3664">
        <v>0</v>
      </c>
      <c r="E3664" t="s">
        <v>3630</v>
      </c>
      <c r="F3664" t="s">
        <v>3630</v>
      </c>
    </row>
    <row r="3665" spans="1:6" x14ac:dyDescent="0.25">
      <c r="A3665">
        <v>5138303</v>
      </c>
      <c r="B3665" t="s">
        <v>3630</v>
      </c>
      <c r="C3665">
        <v>0</v>
      </c>
      <c r="D3665">
        <v>0</v>
      </c>
      <c r="E3665" t="s">
        <v>3630</v>
      </c>
      <c r="F3665" t="s">
        <v>3630</v>
      </c>
    </row>
    <row r="3666" spans="1:6" x14ac:dyDescent="0.25">
      <c r="A3666">
        <v>5681703</v>
      </c>
      <c r="B3666" t="s">
        <v>3630</v>
      </c>
      <c r="C3666">
        <v>0</v>
      </c>
      <c r="D3666">
        <v>0</v>
      </c>
      <c r="E3666" t="s">
        <v>3630</v>
      </c>
      <c r="F3666" t="s">
        <v>3630</v>
      </c>
    </row>
    <row r="3667" spans="1:6" x14ac:dyDescent="0.25">
      <c r="A3667">
        <v>5213303</v>
      </c>
      <c r="B3667" t="s">
        <v>3630</v>
      </c>
      <c r="C3667">
        <v>0</v>
      </c>
      <c r="D3667">
        <v>0</v>
      </c>
      <c r="E3667" t="s">
        <v>3630</v>
      </c>
      <c r="F3667" t="s">
        <v>3630</v>
      </c>
    </row>
    <row r="3668" spans="1:6" x14ac:dyDescent="0.25">
      <c r="A3668">
        <v>6553703</v>
      </c>
      <c r="B3668" t="s">
        <v>3630</v>
      </c>
      <c r="C3668">
        <v>0</v>
      </c>
      <c r="D3668">
        <v>0</v>
      </c>
      <c r="E3668" t="s">
        <v>3630</v>
      </c>
      <c r="F3668" t="s">
        <v>3630</v>
      </c>
    </row>
    <row r="3669" spans="1:6" x14ac:dyDescent="0.25">
      <c r="A3669">
        <v>18203</v>
      </c>
      <c r="B3669" t="s">
        <v>3630</v>
      </c>
      <c r="C3669">
        <v>0</v>
      </c>
      <c r="D3669">
        <v>0</v>
      </c>
      <c r="E3669" t="s">
        <v>3630</v>
      </c>
      <c r="F3669" t="s">
        <v>3630</v>
      </c>
    </row>
    <row r="3670" spans="1:6" x14ac:dyDescent="0.25">
      <c r="A3670">
        <v>181303</v>
      </c>
      <c r="B3670" t="s">
        <v>3630</v>
      </c>
      <c r="C3670">
        <v>0</v>
      </c>
      <c r="D3670">
        <v>0</v>
      </c>
      <c r="E3670" t="s">
        <v>3630</v>
      </c>
      <c r="F3670" t="s">
        <v>3630</v>
      </c>
    </row>
    <row r="3671" spans="1:6" x14ac:dyDescent="0.25">
      <c r="A3671">
        <v>184703</v>
      </c>
      <c r="B3671" t="s">
        <v>3630</v>
      </c>
      <c r="C3671">
        <v>0</v>
      </c>
      <c r="D3671">
        <v>0</v>
      </c>
      <c r="E3671" t="s">
        <v>3630</v>
      </c>
      <c r="F3671" t="s">
        <v>3630</v>
      </c>
    </row>
    <row r="3672" spans="1:6" x14ac:dyDescent="0.25">
      <c r="A3672">
        <v>3437503</v>
      </c>
      <c r="B3672" t="s">
        <v>3630</v>
      </c>
      <c r="C3672">
        <v>0</v>
      </c>
      <c r="D3672">
        <v>0</v>
      </c>
      <c r="E3672" t="s">
        <v>3630</v>
      </c>
      <c r="F3672" t="s">
        <v>3630</v>
      </c>
    </row>
    <row r="3673" spans="1:6" x14ac:dyDescent="0.25">
      <c r="A3673">
        <v>5390003</v>
      </c>
      <c r="B3673" t="s">
        <v>3630</v>
      </c>
      <c r="C3673">
        <v>0</v>
      </c>
      <c r="D3673">
        <v>0</v>
      </c>
      <c r="E3673" t="s">
        <v>3630</v>
      </c>
      <c r="F3673" t="s">
        <v>3630</v>
      </c>
    </row>
    <row r="3674" spans="1:6" x14ac:dyDescent="0.25">
      <c r="A3674">
        <v>3547203</v>
      </c>
      <c r="B3674" t="s">
        <v>3630</v>
      </c>
      <c r="C3674">
        <v>0</v>
      </c>
      <c r="D3674">
        <v>0</v>
      </c>
      <c r="E3674" t="s">
        <v>3630</v>
      </c>
      <c r="F3674" t="s">
        <v>3630</v>
      </c>
    </row>
    <row r="3675" spans="1:6" x14ac:dyDescent="0.25">
      <c r="A3675">
        <v>406203</v>
      </c>
      <c r="B3675" t="s">
        <v>3630</v>
      </c>
      <c r="C3675">
        <v>0</v>
      </c>
      <c r="D3675">
        <v>0</v>
      </c>
      <c r="E3675" t="s">
        <v>3630</v>
      </c>
      <c r="F3675" t="s">
        <v>3630</v>
      </c>
    </row>
    <row r="3676" spans="1:6" x14ac:dyDescent="0.25">
      <c r="A3676">
        <v>5715703</v>
      </c>
      <c r="B3676" t="s">
        <v>3630</v>
      </c>
      <c r="C3676">
        <v>0</v>
      </c>
      <c r="D3676">
        <v>0</v>
      </c>
      <c r="E3676" t="s">
        <v>3630</v>
      </c>
      <c r="F3676" t="s">
        <v>3630</v>
      </c>
    </row>
    <row r="3677" spans="1:6" x14ac:dyDescent="0.25">
      <c r="A3677">
        <v>200603</v>
      </c>
      <c r="B3677" t="s">
        <v>3630</v>
      </c>
      <c r="C3677">
        <v>0</v>
      </c>
      <c r="D3677">
        <v>0</v>
      </c>
      <c r="E3677" t="s">
        <v>3630</v>
      </c>
      <c r="F3677" t="s">
        <v>3630</v>
      </c>
    </row>
    <row r="3678" spans="1:6" x14ac:dyDescent="0.25">
      <c r="A3678">
        <v>5191703</v>
      </c>
      <c r="B3678" t="s">
        <v>3630</v>
      </c>
      <c r="C3678">
        <v>0</v>
      </c>
      <c r="D3678">
        <v>0</v>
      </c>
      <c r="E3678" t="s">
        <v>3630</v>
      </c>
      <c r="F3678" t="s">
        <v>3630</v>
      </c>
    </row>
    <row r="3679" spans="1:6" x14ac:dyDescent="0.25">
      <c r="A3679">
        <v>1320203</v>
      </c>
      <c r="B3679" t="s">
        <v>3630</v>
      </c>
      <c r="C3679">
        <v>0</v>
      </c>
      <c r="D3679">
        <v>0</v>
      </c>
      <c r="E3679" t="s">
        <v>3630</v>
      </c>
      <c r="F3679" t="s">
        <v>3630</v>
      </c>
    </row>
    <row r="3680" spans="1:6" x14ac:dyDescent="0.25">
      <c r="A3680">
        <v>3597203</v>
      </c>
      <c r="B3680" t="s">
        <v>3630</v>
      </c>
      <c r="C3680">
        <v>0</v>
      </c>
      <c r="D3680">
        <v>0</v>
      </c>
      <c r="E3680" t="s">
        <v>3630</v>
      </c>
      <c r="F3680" t="s">
        <v>3630</v>
      </c>
    </row>
    <row r="3681" spans="1:6" x14ac:dyDescent="0.25">
      <c r="A3681">
        <v>2113203</v>
      </c>
      <c r="B3681" t="s">
        <v>3630</v>
      </c>
      <c r="C3681">
        <v>0</v>
      </c>
      <c r="D3681">
        <v>0</v>
      </c>
      <c r="E3681" t="s">
        <v>3630</v>
      </c>
      <c r="F3681" t="s">
        <v>3630</v>
      </c>
    </row>
    <row r="3682" spans="1:6" x14ac:dyDescent="0.25">
      <c r="A3682">
        <v>2251603</v>
      </c>
      <c r="B3682" t="s">
        <v>3630</v>
      </c>
      <c r="C3682">
        <v>0</v>
      </c>
      <c r="D3682">
        <v>0</v>
      </c>
      <c r="E3682" t="s">
        <v>3630</v>
      </c>
      <c r="F3682" t="s">
        <v>3630</v>
      </c>
    </row>
    <row r="3683" spans="1:6" x14ac:dyDescent="0.25">
      <c r="A3683">
        <v>1261203</v>
      </c>
      <c r="B3683" t="s">
        <v>3630</v>
      </c>
      <c r="C3683">
        <v>0</v>
      </c>
      <c r="D3683">
        <v>0</v>
      </c>
      <c r="E3683" t="s">
        <v>3630</v>
      </c>
      <c r="F3683" t="s">
        <v>3630</v>
      </c>
    </row>
    <row r="3684" spans="1:6" x14ac:dyDescent="0.25">
      <c r="A3684">
        <v>3183203</v>
      </c>
      <c r="B3684" t="s">
        <v>3630</v>
      </c>
      <c r="C3684">
        <v>0</v>
      </c>
      <c r="D3684">
        <v>0</v>
      </c>
      <c r="E3684" t="s">
        <v>3630</v>
      </c>
      <c r="F3684" t="s">
        <v>3630</v>
      </c>
    </row>
    <row r="3685" spans="1:6" x14ac:dyDescent="0.25">
      <c r="A3685">
        <v>1323903</v>
      </c>
      <c r="B3685" t="s">
        <v>3630</v>
      </c>
      <c r="C3685">
        <v>0</v>
      </c>
      <c r="D3685">
        <v>0</v>
      </c>
      <c r="E3685" t="s">
        <v>3630</v>
      </c>
      <c r="F3685" t="s">
        <v>3630</v>
      </c>
    </row>
    <row r="3686" spans="1:6" x14ac:dyDescent="0.25">
      <c r="A3686">
        <v>6509703</v>
      </c>
      <c r="B3686" t="s">
        <v>3630</v>
      </c>
      <c r="C3686">
        <v>0</v>
      </c>
      <c r="D3686">
        <v>0</v>
      </c>
      <c r="E3686" t="s">
        <v>3630</v>
      </c>
      <c r="F3686" t="s">
        <v>3630</v>
      </c>
    </row>
    <row r="3687" spans="1:6" x14ac:dyDescent="0.25">
      <c r="A3687">
        <v>285703</v>
      </c>
      <c r="B3687" t="s">
        <v>3630</v>
      </c>
      <c r="C3687">
        <v>0</v>
      </c>
      <c r="D3687">
        <v>0</v>
      </c>
      <c r="E3687" t="s">
        <v>3630</v>
      </c>
      <c r="F3687" t="s">
        <v>3630</v>
      </c>
    </row>
    <row r="3688" spans="1:6" x14ac:dyDescent="0.25">
      <c r="A3688">
        <v>3159203</v>
      </c>
      <c r="B3688" t="s">
        <v>3630</v>
      </c>
      <c r="C3688">
        <v>0</v>
      </c>
      <c r="D3688">
        <v>0</v>
      </c>
      <c r="E3688" t="s">
        <v>3630</v>
      </c>
      <c r="F3688" t="s">
        <v>3630</v>
      </c>
    </row>
    <row r="3689" spans="1:6" x14ac:dyDescent="0.25">
      <c r="A3689">
        <v>1279203</v>
      </c>
      <c r="B3689" t="s">
        <v>3630</v>
      </c>
      <c r="C3689">
        <v>0</v>
      </c>
      <c r="D3689">
        <v>0</v>
      </c>
      <c r="E3689" t="s">
        <v>3630</v>
      </c>
      <c r="F3689" t="s">
        <v>3630</v>
      </c>
    </row>
    <row r="3690" spans="1:6" x14ac:dyDescent="0.25">
      <c r="A3690">
        <v>372403</v>
      </c>
      <c r="B3690" t="s">
        <v>3630</v>
      </c>
      <c r="C3690">
        <v>0</v>
      </c>
      <c r="D3690">
        <v>0</v>
      </c>
      <c r="E3690" t="s">
        <v>3630</v>
      </c>
      <c r="F3690" t="s">
        <v>3630</v>
      </c>
    </row>
    <row r="3691" spans="1:6" x14ac:dyDescent="0.25">
      <c r="A3691">
        <v>1244003</v>
      </c>
      <c r="B3691" t="s">
        <v>3630</v>
      </c>
      <c r="C3691">
        <v>0</v>
      </c>
      <c r="D3691">
        <v>0</v>
      </c>
      <c r="E3691" t="s">
        <v>3630</v>
      </c>
      <c r="F3691" t="s">
        <v>3630</v>
      </c>
    </row>
    <row r="3692" spans="1:6" x14ac:dyDescent="0.25">
      <c r="A3692">
        <v>106703</v>
      </c>
      <c r="B3692" t="s">
        <v>3630</v>
      </c>
      <c r="C3692">
        <v>0</v>
      </c>
      <c r="D3692">
        <v>0</v>
      </c>
      <c r="E3692" t="s">
        <v>3630</v>
      </c>
      <c r="F3692" t="s">
        <v>3630</v>
      </c>
    </row>
    <row r="3693" spans="1:6" x14ac:dyDescent="0.25">
      <c r="A3693">
        <v>16203</v>
      </c>
      <c r="B3693" t="s">
        <v>3630</v>
      </c>
      <c r="C3693">
        <v>0</v>
      </c>
      <c r="D3693">
        <v>0</v>
      </c>
      <c r="E3693" t="s">
        <v>3630</v>
      </c>
      <c r="F3693" t="s">
        <v>3630</v>
      </c>
    </row>
    <row r="3694" spans="1:6" x14ac:dyDescent="0.25">
      <c r="A3694">
        <v>1320003</v>
      </c>
      <c r="B3694" t="s">
        <v>3630</v>
      </c>
      <c r="C3694">
        <v>0</v>
      </c>
      <c r="D3694">
        <v>0</v>
      </c>
      <c r="E3694" t="s">
        <v>3630</v>
      </c>
      <c r="F3694" t="s">
        <v>3630</v>
      </c>
    </row>
    <row r="3695" spans="1:6" x14ac:dyDescent="0.25">
      <c r="A3695">
        <v>5203203</v>
      </c>
      <c r="B3695" t="s">
        <v>3630</v>
      </c>
      <c r="C3695">
        <v>0</v>
      </c>
      <c r="D3695">
        <v>0</v>
      </c>
      <c r="E3695" t="s">
        <v>3630</v>
      </c>
      <c r="F3695" t="s">
        <v>3630</v>
      </c>
    </row>
    <row r="3696" spans="1:6" x14ac:dyDescent="0.25">
      <c r="A3696">
        <v>5191303</v>
      </c>
      <c r="B3696" t="s">
        <v>3630</v>
      </c>
      <c r="C3696">
        <v>0</v>
      </c>
      <c r="D3696">
        <v>0</v>
      </c>
      <c r="E3696" t="s">
        <v>3630</v>
      </c>
      <c r="F3696" t="s">
        <v>3630</v>
      </c>
    </row>
    <row r="3697" spans="1:6" x14ac:dyDescent="0.25">
      <c r="A3697">
        <v>3747203</v>
      </c>
      <c r="B3697" t="s">
        <v>3630</v>
      </c>
      <c r="C3697">
        <v>0</v>
      </c>
      <c r="D3697">
        <v>0</v>
      </c>
      <c r="E3697" t="s">
        <v>3630</v>
      </c>
      <c r="F3697" t="s">
        <v>3630</v>
      </c>
    </row>
    <row r="3698" spans="1:6" x14ac:dyDescent="0.25">
      <c r="A3698">
        <v>5029203</v>
      </c>
      <c r="B3698" t="s">
        <v>3630</v>
      </c>
      <c r="C3698">
        <v>0</v>
      </c>
      <c r="D3698">
        <v>0</v>
      </c>
      <c r="E3698" t="s">
        <v>3630</v>
      </c>
      <c r="F3698" t="s">
        <v>3630</v>
      </c>
    </row>
    <row r="3699" spans="1:6" x14ac:dyDescent="0.25">
      <c r="A3699">
        <v>1499303</v>
      </c>
      <c r="B3699" t="s">
        <v>3630</v>
      </c>
      <c r="C3699">
        <v>0</v>
      </c>
      <c r="D3699">
        <v>0</v>
      </c>
      <c r="E3699" t="s">
        <v>3630</v>
      </c>
      <c r="F3699" t="s">
        <v>3630</v>
      </c>
    </row>
    <row r="3700" spans="1:6" x14ac:dyDescent="0.25">
      <c r="A3700">
        <v>323103</v>
      </c>
      <c r="B3700" t="s">
        <v>3630</v>
      </c>
      <c r="C3700">
        <v>0</v>
      </c>
      <c r="D3700">
        <v>0</v>
      </c>
      <c r="E3700" t="s">
        <v>3630</v>
      </c>
      <c r="F3700" t="s">
        <v>3630</v>
      </c>
    </row>
    <row r="3701" spans="1:6" x14ac:dyDescent="0.25">
      <c r="A3701">
        <v>8403</v>
      </c>
      <c r="B3701" t="s">
        <v>3630</v>
      </c>
      <c r="C3701">
        <v>0</v>
      </c>
      <c r="D3701">
        <v>0</v>
      </c>
      <c r="E3701" t="s">
        <v>3630</v>
      </c>
      <c r="F3701" t="s">
        <v>3630</v>
      </c>
    </row>
    <row r="3702" spans="1:6" x14ac:dyDescent="0.25">
      <c r="A3702">
        <v>5727703</v>
      </c>
      <c r="B3702" t="s">
        <v>3630</v>
      </c>
      <c r="C3702">
        <v>0</v>
      </c>
      <c r="D3702">
        <v>0</v>
      </c>
      <c r="E3702" t="s">
        <v>3630</v>
      </c>
      <c r="F3702" t="s">
        <v>3630</v>
      </c>
    </row>
    <row r="3703" spans="1:6" x14ac:dyDescent="0.25">
      <c r="A3703">
        <v>345303</v>
      </c>
      <c r="B3703" t="s">
        <v>3630</v>
      </c>
      <c r="C3703">
        <v>0</v>
      </c>
      <c r="D3703">
        <v>0</v>
      </c>
      <c r="E3703" t="s">
        <v>3630</v>
      </c>
      <c r="F3703" t="s">
        <v>3630</v>
      </c>
    </row>
    <row r="3704" spans="1:6" x14ac:dyDescent="0.25">
      <c r="A3704">
        <v>403803</v>
      </c>
      <c r="B3704" t="s">
        <v>3630</v>
      </c>
      <c r="C3704">
        <v>0</v>
      </c>
      <c r="D3704">
        <v>0</v>
      </c>
      <c r="E3704" t="s">
        <v>3630</v>
      </c>
      <c r="F3704" t="s">
        <v>3630</v>
      </c>
    </row>
    <row r="3705" spans="1:6" x14ac:dyDescent="0.25">
      <c r="A3705">
        <v>5904203</v>
      </c>
      <c r="B3705" t="s">
        <v>3630</v>
      </c>
      <c r="C3705">
        <v>0</v>
      </c>
      <c r="D3705">
        <v>0</v>
      </c>
      <c r="E3705" t="s">
        <v>3630</v>
      </c>
      <c r="F3705" t="s">
        <v>3630</v>
      </c>
    </row>
    <row r="3706" spans="1:6" x14ac:dyDescent="0.25">
      <c r="A3706">
        <v>16503</v>
      </c>
      <c r="B3706" t="s">
        <v>3630</v>
      </c>
      <c r="C3706">
        <v>0</v>
      </c>
      <c r="D3706">
        <v>0</v>
      </c>
      <c r="E3706" t="s">
        <v>3630</v>
      </c>
      <c r="F3706" t="s">
        <v>3630</v>
      </c>
    </row>
    <row r="3707" spans="1:6" x14ac:dyDescent="0.25">
      <c r="A3707">
        <v>2255303</v>
      </c>
      <c r="B3707" t="s">
        <v>3630</v>
      </c>
      <c r="C3707">
        <v>0</v>
      </c>
      <c r="D3707">
        <v>0</v>
      </c>
      <c r="E3707" t="s">
        <v>3630</v>
      </c>
      <c r="F3707" t="s">
        <v>3630</v>
      </c>
    </row>
    <row r="3708" spans="1:6" x14ac:dyDescent="0.25">
      <c r="A3708">
        <v>9703</v>
      </c>
      <c r="B3708" t="s">
        <v>3630</v>
      </c>
      <c r="C3708">
        <v>0</v>
      </c>
      <c r="D3708">
        <v>0</v>
      </c>
      <c r="E3708" t="s">
        <v>3630</v>
      </c>
      <c r="F3708" t="s">
        <v>3630</v>
      </c>
    </row>
    <row r="3709" spans="1:6" x14ac:dyDescent="0.25">
      <c r="A3709">
        <v>2009203</v>
      </c>
      <c r="B3709" t="s">
        <v>3630</v>
      </c>
      <c r="C3709">
        <v>0</v>
      </c>
      <c r="D3709">
        <v>0</v>
      </c>
      <c r="E3709" t="s">
        <v>3630</v>
      </c>
      <c r="F3709" t="s">
        <v>3630</v>
      </c>
    </row>
    <row r="3710" spans="1:6" x14ac:dyDescent="0.25">
      <c r="A3710">
        <v>5185203</v>
      </c>
      <c r="B3710" t="s">
        <v>3630</v>
      </c>
      <c r="C3710">
        <v>0</v>
      </c>
      <c r="D3710">
        <v>0</v>
      </c>
      <c r="E3710" t="s">
        <v>3630</v>
      </c>
      <c r="F3710" t="s">
        <v>3630</v>
      </c>
    </row>
    <row r="3711" spans="1:6" x14ac:dyDescent="0.25">
      <c r="A3711">
        <v>5115203</v>
      </c>
      <c r="B3711" t="s">
        <v>3630</v>
      </c>
      <c r="C3711">
        <v>0</v>
      </c>
      <c r="D3711">
        <v>0</v>
      </c>
      <c r="E3711" t="s">
        <v>3630</v>
      </c>
      <c r="F3711" t="s">
        <v>3630</v>
      </c>
    </row>
    <row r="3712" spans="1:6" x14ac:dyDescent="0.25">
      <c r="A3712">
        <v>13903</v>
      </c>
      <c r="B3712" t="s">
        <v>3630</v>
      </c>
      <c r="C3712">
        <v>0</v>
      </c>
      <c r="D3712">
        <v>0</v>
      </c>
      <c r="E3712" t="s">
        <v>3630</v>
      </c>
      <c r="F3712" t="s">
        <v>3630</v>
      </c>
    </row>
    <row r="3713" spans="1:6" x14ac:dyDescent="0.25">
      <c r="A3713">
        <v>4749203</v>
      </c>
      <c r="B3713" t="s">
        <v>3630</v>
      </c>
      <c r="C3713">
        <v>0</v>
      </c>
      <c r="D3713">
        <v>0</v>
      </c>
      <c r="E3713" t="s">
        <v>3630</v>
      </c>
      <c r="F3713" t="s">
        <v>3630</v>
      </c>
    </row>
    <row r="3714" spans="1:6" x14ac:dyDescent="0.25">
      <c r="A3714">
        <v>5347003</v>
      </c>
      <c r="B3714" t="s">
        <v>3630</v>
      </c>
      <c r="C3714">
        <v>0</v>
      </c>
      <c r="D3714">
        <v>0</v>
      </c>
      <c r="E3714" t="s">
        <v>3630</v>
      </c>
      <c r="F3714" t="s">
        <v>3630</v>
      </c>
    </row>
    <row r="3715" spans="1:6" x14ac:dyDescent="0.25">
      <c r="A3715">
        <v>9403</v>
      </c>
      <c r="B3715" t="s">
        <v>3630</v>
      </c>
      <c r="C3715">
        <v>0</v>
      </c>
      <c r="D3715">
        <v>0</v>
      </c>
      <c r="E3715" t="s">
        <v>3630</v>
      </c>
      <c r="F3715" t="s">
        <v>3630</v>
      </c>
    </row>
    <row r="3716" spans="1:6" x14ac:dyDescent="0.25">
      <c r="A3716">
        <v>1259303</v>
      </c>
      <c r="B3716" t="s">
        <v>3630</v>
      </c>
      <c r="C3716">
        <v>0</v>
      </c>
      <c r="D3716">
        <v>0</v>
      </c>
      <c r="E3716" t="s">
        <v>3630</v>
      </c>
      <c r="F3716" t="s">
        <v>3630</v>
      </c>
    </row>
    <row r="3717" spans="1:6" x14ac:dyDescent="0.25">
      <c r="A3717">
        <v>2101203</v>
      </c>
      <c r="B3717" t="s">
        <v>3630</v>
      </c>
      <c r="C3717">
        <v>0</v>
      </c>
      <c r="D3717">
        <v>0</v>
      </c>
      <c r="E3717" t="s">
        <v>3630</v>
      </c>
      <c r="F3717" t="s">
        <v>3630</v>
      </c>
    </row>
    <row r="3718" spans="1:6" x14ac:dyDescent="0.25">
      <c r="A3718">
        <v>3279203</v>
      </c>
      <c r="B3718" t="s">
        <v>3630</v>
      </c>
      <c r="C3718">
        <v>0</v>
      </c>
      <c r="D3718">
        <v>0</v>
      </c>
      <c r="E3718" t="s">
        <v>3630</v>
      </c>
      <c r="F3718" t="s">
        <v>3630</v>
      </c>
    </row>
    <row r="3719" spans="1:6" x14ac:dyDescent="0.25">
      <c r="A3719">
        <v>368303</v>
      </c>
      <c r="B3719" t="s">
        <v>3630</v>
      </c>
      <c r="C3719">
        <v>0</v>
      </c>
      <c r="D3719">
        <v>0</v>
      </c>
      <c r="E3719" t="s">
        <v>3630</v>
      </c>
      <c r="F3719" t="s">
        <v>3630</v>
      </c>
    </row>
    <row r="3720" spans="1:6" x14ac:dyDescent="0.25">
      <c r="A3720">
        <v>1231303</v>
      </c>
      <c r="B3720" t="s">
        <v>3630</v>
      </c>
      <c r="C3720">
        <v>0</v>
      </c>
      <c r="D3720">
        <v>0</v>
      </c>
      <c r="E3720" t="s">
        <v>3630</v>
      </c>
      <c r="F3720" t="s">
        <v>3630</v>
      </c>
    </row>
    <row r="3721" spans="1:6" x14ac:dyDescent="0.25">
      <c r="A3721">
        <v>4867203</v>
      </c>
      <c r="B3721" t="s">
        <v>3630</v>
      </c>
      <c r="C3721">
        <v>0</v>
      </c>
      <c r="D3721">
        <v>0</v>
      </c>
      <c r="E3721" t="s">
        <v>3630</v>
      </c>
      <c r="F3721" t="s">
        <v>3630</v>
      </c>
    </row>
    <row r="3722" spans="1:6" x14ac:dyDescent="0.25">
      <c r="A3722">
        <v>5347103</v>
      </c>
      <c r="B3722" t="s">
        <v>3630</v>
      </c>
      <c r="C3722">
        <v>0</v>
      </c>
      <c r="D3722">
        <v>0</v>
      </c>
      <c r="E3722" t="s">
        <v>3630</v>
      </c>
      <c r="F3722" t="s">
        <v>3630</v>
      </c>
    </row>
    <row r="3723" spans="1:6" x14ac:dyDescent="0.25">
      <c r="A3723">
        <v>1149403</v>
      </c>
      <c r="B3723" t="s">
        <v>3630</v>
      </c>
      <c r="C3723">
        <v>0</v>
      </c>
      <c r="D3723">
        <v>0</v>
      </c>
      <c r="E3723" t="s">
        <v>3630</v>
      </c>
      <c r="F3723" t="s">
        <v>3630</v>
      </c>
    </row>
    <row r="3724" spans="1:6" x14ac:dyDescent="0.25">
      <c r="A3724">
        <v>795203</v>
      </c>
      <c r="B3724" t="s">
        <v>3630</v>
      </c>
      <c r="C3724">
        <v>0</v>
      </c>
      <c r="D3724">
        <v>0</v>
      </c>
      <c r="E3724" t="s">
        <v>3630</v>
      </c>
      <c r="F3724" t="s">
        <v>3630</v>
      </c>
    </row>
    <row r="3725" spans="1:6" x14ac:dyDescent="0.25">
      <c r="A3725">
        <v>491203</v>
      </c>
      <c r="B3725" t="s">
        <v>3630</v>
      </c>
      <c r="C3725">
        <v>0</v>
      </c>
      <c r="D3725">
        <v>0</v>
      </c>
      <c r="E3725" t="s">
        <v>3630</v>
      </c>
      <c r="F3725" t="s">
        <v>3630</v>
      </c>
    </row>
    <row r="3726" spans="1:6" x14ac:dyDescent="0.25">
      <c r="A3726">
        <v>401703</v>
      </c>
      <c r="B3726" t="s">
        <v>3630</v>
      </c>
      <c r="C3726">
        <v>0</v>
      </c>
      <c r="D3726">
        <v>0</v>
      </c>
      <c r="E3726" t="s">
        <v>3630</v>
      </c>
      <c r="F3726" t="s">
        <v>3630</v>
      </c>
    </row>
    <row r="3727" spans="1:6" x14ac:dyDescent="0.25">
      <c r="A3727">
        <v>4101203</v>
      </c>
      <c r="B3727" t="s">
        <v>3630</v>
      </c>
      <c r="C3727">
        <v>0</v>
      </c>
      <c r="D3727">
        <v>0</v>
      </c>
      <c r="E3727" t="s">
        <v>3630</v>
      </c>
      <c r="F3727" t="s">
        <v>3630</v>
      </c>
    </row>
    <row r="3728" spans="1:6" x14ac:dyDescent="0.25">
      <c r="A3728">
        <v>5189303</v>
      </c>
      <c r="B3728" t="s">
        <v>3630</v>
      </c>
      <c r="C3728">
        <v>0</v>
      </c>
      <c r="D3728">
        <v>0</v>
      </c>
      <c r="E3728" t="s">
        <v>3630</v>
      </c>
      <c r="F3728" t="s">
        <v>3630</v>
      </c>
    </row>
    <row r="3729" spans="1:6" x14ac:dyDescent="0.25">
      <c r="A3729">
        <v>5189203</v>
      </c>
      <c r="B3729" t="s">
        <v>3630</v>
      </c>
      <c r="C3729">
        <v>0</v>
      </c>
      <c r="D3729">
        <v>0</v>
      </c>
      <c r="E3729" t="s">
        <v>3630</v>
      </c>
      <c r="F3729" t="s">
        <v>3630</v>
      </c>
    </row>
    <row r="3730" spans="1:6" x14ac:dyDescent="0.25">
      <c r="A3730">
        <v>197903</v>
      </c>
      <c r="B3730" t="s">
        <v>3630</v>
      </c>
      <c r="C3730">
        <v>0</v>
      </c>
      <c r="D3730">
        <v>0</v>
      </c>
      <c r="E3730" t="s">
        <v>3630</v>
      </c>
      <c r="F3730" t="s">
        <v>3630</v>
      </c>
    </row>
    <row r="3731" spans="1:6" x14ac:dyDescent="0.25">
      <c r="A3731">
        <v>1337203</v>
      </c>
      <c r="B3731" t="s">
        <v>3630</v>
      </c>
      <c r="C3731">
        <v>0</v>
      </c>
      <c r="D3731">
        <v>0</v>
      </c>
      <c r="E3731" t="s">
        <v>3630</v>
      </c>
      <c r="F3731" t="s">
        <v>3630</v>
      </c>
    </row>
    <row r="3732" spans="1:6" x14ac:dyDescent="0.25">
      <c r="A3732">
        <v>1127203</v>
      </c>
      <c r="B3732" t="s">
        <v>3630</v>
      </c>
      <c r="C3732">
        <v>0</v>
      </c>
      <c r="D3732">
        <v>0</v>
      </c>
      <c r="E3732" t="s">
        <v>3630</v>
      </c>
      <c r="F3732" t="s">
        <v>3630</v>
      </c>
    </row>
    <row r="3733" spans="1:6" x14ac:dyDescent="0.25">
      <c r="A3733">
        <v>2221203</v>
      </c>
      <c r="B3733" t="s">
        <v>3630</v>
      </c>
      <c r="C3733">
        <v>0</v>
      </c>
      <c r="D3733">
        <v>0</v>
      </c>
      <c r="E3733" t="s">
        <v>3630</v>
      </c>
      <c r="F3733" t="s">
        <v>3630</v>
      </c>
    </row>
    <row r="3734" spans="1:6" x14ac:dyDescent="0.25">
      <c r="A3734">
        <v>5211503</v>
      </c>
      <c r="B3734" t="s">
        <v>3630</v>
      </c>
      <c r="C3734">
        <v>0</v>
      </c>
      <c r="D3734">
        <v>0</v>
      </c>
      <c r="E3734" t="s">
        <v>3630</v>
      </c>
      <c r="F3734" t="s">
        <v>3630</v>
      </c>
    </row>
    <row r="3735" spans="1:6" x14ac:dyDescent="0.25">
      <c r="A3735">
        <v>8903</v>
      </c>
      <c r="B3735" t="s">
        <v>3630</v>
      </c>
      <c r="C3735">
        <v>0</v>
      </c>
      <c r="D3735">
        <v>0</v>
      </c>
      <c r="E3735" t="s">
        <v>3630</v>
      </c>
      <c r="F3735" t="s">
        <v>3630</v>
      </c>
    </row>
    <row r="3736" spans="1:6" x14ac:dyDescent="0.25">
      <c r="A3736">
        <v>1845303</v>
      </c>
      <c r="B3736" t="s">
        <v>3630</v>
      </c>
      <c r="C3736">
        <v>0</v>
      </c>
      <c r="D3736">
        <v>0</v>
      </c>
      <c r="E3736" t="s">
        <v>3630</v>
      </c>
      <c r="F3736" t="s">
        <v>3630</v>
      </c>
    </row>
    <row r="3737" spans="1:6" x14ac:dyDescent="0.25">
      <c r="A3737">
        <v>1899703</v>
      </c>
      <c r="B3737" t="s">
        <v>3630</v>
      </c>
      <c r="C3737">
        <v>0</v>
      </c>
      <c r="D3737">
        <v>0</v>
      </c>
      <c r="E3737" t="s">
        <v>3630</v>
      </c>
      <c r="F3737" t="s">
        <v>3630</v>
      </c>
    </row>
    <row r="3738" spans="1:6" x14ac:dyDescent="0.25">
      <c r="A3738">
        <v>1264603</v>
      </c>
      <c r="B3738" t="s">
        <v>3630</v>
      </c>
      <c r="C3738">
        <v>0</v>
      </c>
      <c r="D3738">
        <v>0</v>
      </c>
      <c r="E3738" t="s">
        <v>3630</v>
      </c>
      <c r="F3738" t="s">
        <v>3630</v>
      </c>
    </row>
    <row r="3739" spans="1:6" x14ac:dyDescent="0.25">
      <c r="A3739">
        <v>6245703</v>
      </c>
      <c r="B3739" t="s">
        <v>3630</v>
      </c>
      <c r="C3739">
        <v>0</v>
      </c>
      <c r="D3739">
        <v>0</v>
      </c>
      <c r="E3739" t="s">
        <v>3630</v>
      </c>
      <c r="F3739" t="s">
        <v>3630</v>
      </c>
    </row>
    <row r="3740" spans="1:6" x14ac:dyDescent="0.25">
      <c r="A3740">
        <v>371603</v>
      </c>
      <c r="B3740" t="s">
        <v>3630</v>
      </c>
      <c r="C3740">
        <v>0</v>
      </c>
      <c r="D3740">
        <v>0</v>
      </c>
      <c r="E3740" t="s">
        <v>3630</v>
      </c>
      <c r="F3740" t="s">
        <v>3630</v>
      </c>
    </row>
    <row r="3741" spans="1:6" x14ac:dyDescent="0.25">
      <c r="A3741">
        <v>5697703</v>
      </c>
      <c r="B3741" t="s">
        <v>3630</v>
      </c>
      <c r="C3741">
        <v>0</v>
      </c>
      <c r="D3741">
        <v>0</v>
      </c>
      <c r="E3741" t="s">
        <v>3630</v>
      </c>
      <c r="F3741" t="s">
        <v>3630</v>
      </c>
    </row>
    <row r="3742" spans="1:6" x14ac:dyDescent="0.25">
      <c r="A3742">
        <v>5385803</v>
      </c>
      <c r="B3742" t="s">
        <v>3630</v>
      </c>
      <c r="C3742">
        <v>0</v>
      </c>
      <c r="D3742">
        <v>0</v>
      </c>
      <c r="E3742" t="s">
        <v>3630</v>
      </c>
      <c r="F3742" t="s">
        <v>3630</v>
      </c>
    </row>
    <row r="3743" spans="1:6" x14ac:dyDescent="0.25">
      <c r="A3743">
        <v>4759203</v>
      </c>
      <c r="B3743" t="s">
        <v>3630</v>
      </c>
      <c r="C3743">
        <v>0</v>
      </c>
      <c r="D3743">
        <v>0</v>
      </c>
      <c r="E3743" t="s">
        <v>3630</v>
      </c>
      <c r="F3743" t="s">
        <v>3630</v>
      </c>
    </row>
    <row r="3744" spans="1:6" x14ac:dyDescent="0.25">
      <c r="A3744">
        <v>5365703</v>
      </c>
      <c r="B3744" t="s">
        <v>3630</v>
      </c>
      <c r="C3744">
        <v>0</v>
      </c>
      <c r="D3744">
        <v>0</v>
      </c>
      <c r="E3744" t="s">
        <v>3630</v>
      </c>
      <c r="F3744" t="s">
        <v>3630</v>
      </c>
    </row>
    <row r="3745" spans="1:6" x14ac:dyDescent="0.25">
      <c r="A3745">
        <v>3537303</v>
      </c>
      <c r="B3745" t="s">
        <v>3630</v>
      </c>
      <c r="C3745">
        <v>0</v>
      </c>
      <c r="D3745">
        <v>0</v>
      </c>
      <c r="E3745" t="s">
        <v>3630</v>
      </c>
      <c r="F3745" t="s">
        <v>3630</v>
      </c>
    </row>
    <row r="3746" spans="1:6" x14ac:dyDescent="0.25">
      <c r="A3746">
        <v>174403</v>
      </c>
      <c r="B3746" t="s">
        <v>3630</v>
      </c>
      <c r="C3746">
        <v>0</v>
      </c>
      <c r="D3746">
        <v>0</v>
      </c>
      <c r="E3746" t="s">
        <v>3630</v>
      </c>
      <c r="F3746" t="s">
        <v>3630</v>
      </c>
    </row>
    <row r="3747" spans="1:6" x14ac:dyDescent="0.25">
      <c r="A3747">
        <v>6659703</v>
      </c>
      <c r="B3747" t="s">
        <v>3630</v>
      </c>
      <c r="C3747">
        <v>0</v>
      </c>
      <c r="D3747">
        <v>0</v>
      </c>
      <c r="E3747" t="s">
        <v>3630</v>
      </c>
      <c r="F3747" t="s">
        <v>3630</v>
      </c>
    </row>
    <row r="3748" spans="1:6" x14ac:dyDescent="0.25">
      <c r="A3748">
        <v>282703</v>
      </c>
      <c r="B3748" t="s">
        <v>3630</v>
      </c>
      <c r="C3748">
        <v>0</v>
      </c>
      <c r="D3748">
        <v>0</v>
      </c>
      <c r="E3748" t="s">
        <v>3630</v>
      </c>
      <c r="F3748" t="s">
        <v>3630</v>
      </c>
    </row>
    <row r="3749" spans="1:6" x14ac:dyDescent="0.25">
      <c r="A3749">
        <v>125303</v>
      </c>
      <c r="B3749" t="s">
        <v>3630</v>
      </c>
      <c r="C3749">
        <v>0</v>
      </c>
      <c r="D3749">
        <v>0</v>
      </c>
      <c r="E3749" t="s">
        <v>3630</v>
      </c>
      <c r="F3749" t="s">
        <v>3630</v>
      </c>
    </row>
    <row r="3750" spans="1:6" x14ac:dyDescent="0.25">
      <c r="A3750">
        <v>2499303</v>
      </c>
      <c r="B3750" t="s">
        <v>3630</v>
      </c>
      <c r="C3750">
        <v>0</v>
      </c>
      <c r="D3750">
        <v>0</v>
      </c>
      <c r="E3750" t="s">
        <v>3630</v>
      </c>
      <c r="F3750" t="s">
        <v>3630</v>
      </c>
    </row>
    <row r="3751" spans="1:6" x14ac:dyDescent="0.25">
      <c r="A3751">
        <v>341003</v>
      </c>
      <c r="B3751" t="s">
        <v>3630</v>
      </c>
      <c r="C3751">
        <v>0</v>
      </c>
      <c r="D3751">
        <v>0</v>
      </c>
      <c r="E3751" t="s">
        <v>3630</v>
      </c>
      <c r="F3751" t="s">
        <v>3630</v>
      </c>
    </row>
    <row r="3752" spans="1:6" x14ac:dyDescent="0.25">
      <c r="A3752">
        <v>5222803</v>
      </c>
      <c r="B3752" t="s">
        <v>3630</v>
      </c>
      <c r="C3752">
        <v>0</v>
      </c>
      <c r="D3752">
        <v>0</v>
      </c>
      <c r="E3752" t="s">
        <v>3630</v>
      </c>
      <c r="F3752" t="s">
        <v>3630</v>
      </c>
    </row>
    <row r="3753" spans="1:6" x14ac:dyDescent="0.25">
      <c r="A3753">
        <v>1715603</v>
      </c>
      <c r="B3753" t="s">
        <v>3630</v>
      </c>
      <c r="C3753">
        <v>0</v>
      </c>
      <c r="D3753">
        <v>0</v>
      </c>
      <c r="E3753" t="s">
        <v>3630</v>
      </c>
      <c r="F3753" t="s">
        <v>3630</v>
      </c>
    </row>
    <row r="3754" spans="1:6" x14ac:dyDescent="0.25">
      <c r="A3754">
        <v>6435703</v>
      </c>
      <c r="B3754" t="s">
        <v>3630</v>
      </c>
      <c r="C3754">
        <v>0</v>
      </c>
      <c r="D3754">
        <v>0</v>
      </c>
      <c r="E3754" t="s">
        <v>3630</v>
      </c>
      <c r="F3754" t="s">
        <v>3630</v>
      </c>
    </row>
    <row r="3755" spans="1:6" x14ac:dyDescent="0.25">
      <c r="A3755">
        <v>18603</v>
      </c>
      <c r="B3755" t="s">
        <v>3630</v>
      </c>
      <c r="C3755">
        <v>0</v>
      </c>
      <c r="D3755">
        <v>0</v>
      </c>
      <c r="E3755" t="s">
        <v>3630</v>
      </c>
      <c r="F3755" t="s">
        <v>3630</v>
      </c>
    </row>
    <row r="3756" spans="1:6" x14ac:dyDescent="0.25">
      <c r="A3756">
        <v>199903</v>
      </c>
      <c r="B3756" t="s">
        <v>3630</v>
      </c>
      <c r="C3756">
        <v>0</v>
      </c>
      <c r="D3756">
        <v>0</v>
      </c>
      <c r="E3756" t="s">
        <v>3630</v>
      </c>
      <c r="F3756" t="s">
        <v>3630</v>
      </c>
    </row>
    <row r="3757" spans="1:6" x14ac:dyDescent="0.25">
      <c r="A3757">
        <v>5459703</v>
      </c>
      <c r="B3757" t="s">
        <v>3630</v>
      </c>
      <c r="C3757">
        <v>0</v>
      </c>
      <c r="D3757">
        <v>0</v>
      </c>
      <c r="E3757" t="s">
        <v>3630</v>
      </c>
      <c r="F3757" t="s">
        <v>3630</v>
      </c>
    </row>
    <row r="3758" spans="1:6" x14ac:dyDescent="0.25">
      <c r="A3758">
        <v>5315703</v>
      </c>
      <c r="B3758" t="s">
        <v>3630</v>
      </c>
      <c r="C3758">
        <v>0</v>
      </c>
      <c r="D3758">
        <v>0</v>
      </c>
      <c r="E3758" t="s">
        <v>3630</v>
      </c>
      <c r="F3758" t="s">
        <v>3630</v>
      </c>
    </row>
    <row r="3759" spans="1:6" x14ac:dyDescent="0.25">
      <c r="A3759">
        <v>4625403</v>
      </c>
      <c r="B3759" t="s">
        <v>3630</v>
      </c>
      <c r="C3759">
        <v>0</v>
      </c>
      <c r="D3759">
        <v>0</v>
      </c>
      <c r="E3759" t="s">
        <v>3630</v>
      </c>
      <c r="F3759" t="s">
        <v>3630</v>
      </c>
    </row>
    <row r="3760" spans="1:6" x14ac:dyDescent="0.25">
      <c r="A3760">
        <v>5403803</v>
      </c>
      <c r="B3760" t="s">
        <v>3630</v>
      </c>
      <c r="C3760">
        <v>0</v>
      </c>
      <c r="D3760">
        <v>0</v>
      </c>
      <c r="E3760" t="s">
        <v>3630</v>
      </c>
      <c r="F3760" t="s">
        <v>3630</v>
      </c>
    </row>
    <row r="3761" spans="1:6" x14ac:dyDescent="0.25">
      <c r="A3761">
        <v>10903</v>
      </c>
      <c r="B3761" t="s">
        <v>3630</v>
      </c>
      <c r="C3761">
        <v>0</v>
      </c>
      <c r="D3761">
        <v>0</v>
      </c>
      <c r="E3761" t="s">
        <v>3630</v>
      </c>
      <c r="F3761" t="s">
        <v>3630</v>
      </c>
    </row>
    <row r="3762" spans="1:6" x14ac:dyDescent="0.25">
      <c r="A3762">
        <v>11103</v>
      </c>
      <c r="B3762" t="s">
        <v>3630</v>
      </c>
      <c r="C3762">
        <v>0</v>
      </c>
      <c r="D3762">
        <v>0</v>
      </c>
      <c r="E3762" t="s">
        <v>3630</v>
      </c>
      <c r="F3762" t="s">
        <v>3630</v>
      </c>
    </row>
    <row r="3763" spans="1:6" x14ac:dyDescent="0.25">
      <c r="A3763">
        <v>4082003</v>
      </c>
      <c r="B3763" t="s">
        <v>3630</v>
      </c>
      <c r="C3763">
        <v>0</v>
      </c>
      <c r="D3763">
        <v>0</v>
      </c>
      <c r="E3763" t="s">
        <v>3630</v>
      </c>
      <c r="F3763" t="s">
        <v>3630</v>
      </c>
    </row>
    <row r="3764" spans="1:6" x14ac:dyDescent="0.25">
      <c r="A3764">
        <v>183903</v>
      </c>
      <c r="B3764" t="s">
        <v>3630</v>
      </c>
      <c r="C3764">
        <v>0</v>
      </c>
      <c r="D3764">
        <v>0</v>
      </c>
      <c r="E3764" t="s">
        <v>3630</v>
      </c>
      <c r="F3764" t="s">
        <v>3630</v>
      </c>
    </row>
    <row r="3765" spans="1:6" x14ac:dyDescent="0.25">
      <c r="A3765">
        <v>5505903</v>
      </c>
      <c r="B3765" t="s">
        <v>3630</v>
      </c>
      <c r="C3765">
        <v>0</v>
      </c>
      <c r="D3765">
        <v>0</v>
      </c>
      <c r="E3765" t="s">
        <v>3630</v>
      </c>
      <c r="F3765" t="s">
        <v>3630</v>
      </c>
    </row>
    <row r="3766" spans="1:6" x14ac:dyDescent="0.25">
      <c r="A3766">
        <v>651303</v>
      </c>
      <c r="B3766" t="s">
        <v>3630</v>
      </c>
      <c r="C3766">
        <v>0</v>
      </c>
      <c r="D3766">
        <v>0</v>
      </c>
      <c r="E3766" t="s">
        <v>3630</v>
      </c>
      <c r="F3766" t="s">
        <v>3630</v>
      </c>
    </row>
    <row r="3767" spans="1:6" x14ac:dyDescent="0.25">
      <c r="A3767">
        <v>2409203</v>
      </c>
      <c r="B3767" t="s">
        <v>3630</v>
      </c>
      <c r="C3767">
        <v>0</v>
      </c>
      <c r="D3767">
        <v>0</v>
      </c>
      <c r="E3767" t="s">
        <v>3630</v>
      </c>
      <c r="F3767" t="s">
        <v>3630</v>
      </c>
    </row>
    <row r="3768" spans="1:6" x14ac:dyDescent="0.25">
      <c r="A3768">
        <v>1247503</v>
      </c>
      <c r="B3768" t="s">
        <v>3630</v>
      </c>
      <c r="C3768">
        <v>0</v>
      </c>
      <c r="D3768">
        <v>0</v>
      </c>
      <c r="E3768" t="s">
        <v>3630</v>
      </c>
      <c r="F3768" t="s">
        <v>3630</v>
      </c>
    </row>
    <row r="3769" spans="1:6" x14ac:dyDescent="0.25">
      <c r="A3769">
        <v>175703</v>
      </c>
      <c r="B3769" t="s">
        <v>3630</v>
      </c>
      <c r="C3769">
        <v>0</v>
      </c>
      <c r="D3769">
        <v>0</v>
      </c>
      <c r="E3769" t="s">
        <v>3630</v>
      </c>
      <c r="F3769" t="s">
        <v>3630</v>
      </c>
    </row>
    <row r="3770" spans="1:6" x14ac:dyDescent="0.25">
      <c r="A3770">
        <v>136503</v>
      </c>
      <c r="B3770" t="s">
        <v>3630</v>
      </c>
      <c r="C3770">
        <v>0</v>
      </c>
      <c r="D3770">
        <v>0</v>
      </c>
      <c r="E3770" t="s">
        <v>3630</v>
      </c>
      <c r="F3770" t="s">
        <v>3630</v>
      </c>
    </row>
    <row r="3771" spans="1:6" x14ac:dyDescent="0.25">
      <c r="A3771">
        <v>1803203</v>
      </c>
      <c r="B3771" t="s">
        <v>3630</v>
      </c>
      <c r="C3771">
        <v>0</v>
      </c>
      <c r="D3771">
        <v>0</v>
      </c>
      <c r="E3771" t="s">
        <v>3630</v>
      </c>
      <c r="F3771" t="s">
        <v>3630</v>
      </c>
    </row>
    <row r="3772" spans="1:6" x14ac:dyDescent="0.25">
      <c r="A3772">
        <v>2077603</v>
      </c>
      <c r="B3772" t="s">
        <v>3630</v>
      </c>
      <c r="C3772">
        <v>0</v>
      </c>
      <c r="D3772">
        <v>0</v>
      </c>
      <c r="E3772" t="s">
        <v>3630</v>
      </c>
      <c r="F3772" t="s">
        <v>3630</v>
      </c>
    </row>
    <row r="3773" spans="1:6" x14ac:dyDescent="0.25">
      <c r="A3773">
        <v>2125403</v>
      </c>
      <c r="B3773" t="s">
        <v>3630</v>
      </c>
      <c r="C3773">
        <v>0</v>
      </c>
      <c r="D3773">
        <v>0</v>
      </c>
      <c r="E3773" t="s">
        <v>3630</v>
      </c>
      <c r="F3773" t="s">
        <v>3630</v>
      </c>
    </row>
    <row r="3774" spans="1:6" x14ac:dyDescent="0.25">
      <c r="A3774">
        <v>3575403</v>
      </c>
      <c r="B3774" t="s">
        <v>3630</v>
      </c>
      <c r="C3774">
        <v>0</v>
      </c>
      <c r="D3774">
        <v>0</v>
      </c>
      <c r="E3774" t="s">
        <v>3630</v>
      </c>
      <c r="F3774" t="s">
        <v>3630</v>
      </c>
    </row>
    <row r="3775" spans="1:6" x14ac:dyDescent="0.25">
      <c r="A3775">
        <v>5679903</v>
      </c>
      <c r="B3775" t="s">
        <v>3630</v>
      </c>
      <c r="C3775">
        <v>0</v>
      </c>
      <c r="D3775">
        <v>0</v>
      </c>
      <c r="E3775" t="s">
        <v>3630</v>
      </c>
      <c r="F3775" t="s">
        <v>3630</v>
      </c>
    </row>
    <row r="3776" spans="1:6" x14ac:dyDescent="0.25">
      <c r="A3776">
        <v>4355203</v>
      </c>
      <c r="B3776" t="s">
        <v>3630</v>
      </c>
      <c r="C3776">
        <v>0</v>
      </c>
      <c r="D3776">
        <v>0</v>
      </c>
      <c r="E3776" t="s">
        <v>3630</v>
      </c>
      <c r="F3776" t="s">
        <v>3630</v>
      </c>
    </row>
    <row r="3777" spans="1:6" x14ac:dyDescent="0.25">
      <c r="A3777">
        <v>405103</v>
      </c>
      <c r="B3777" t="s">
        <v>3630</v>
      </c>
      <c r="C3777">
        <v>0</v>
      </c>
      <c r="D3777">
        <v>0</v>
      </c>
      <c r="E3777" t="s">
        <v>3630</v>
      </c>
      <c r="F3777" t="s">
        <v>3630</v>
      </c>
    </row>
    <row r="3778" spans="1:6" x14ac:dyDescent="0.25">
      <c r="A3778">
        <v>1151403</v>
      </c>
      <c r="B3778" t="s">
        <v>3630</v>
      </c>
      <c r="C3778">
        <v>0</v>
      </c>
      <c r="D3778">
        <v>0</v>
      </c>
      <c r="E3778" t="s">
        <v>3630</v>
      </c>
      <c r="F3778" t="s">
        <v>3630</v>
      </c>
    </row>
    <row r="3779" spans="1:6" x14ac:dyDescent="0.25">
      <c r="A3779">
        <v>1757403</v>
      </c>
      <c r="B3779" t="s">
        <v>3630</v>
      </c>
      <c r="C3779">
        <v>0</v>
      </c>
      <c r="D3779">
        <v>0</v>
      </c>
      <c r="E3779" t="s">
        <v>3630</v>
      </c>
      <c r="F3779" t="s">
        <v>3630</v>
      </c>
    </row>
    <row r="3780" spans="1:6" x14ac:dyDescent="0.25">
      <c r="A3780">
        <v>3487203</v>
      </c>
      <c r="B3780" t="s">
        <v>3630</v>
      </c>
      <c r="C3780">
        <v>0</v>
      </c>
      <c r="D3780">
        <v>0</v>
      </c>
      <c r="E3780" t="s">
        <v>3630</v>
      </c>
      <c r="F3780" t="s">
        <v>3630</v>
      </c>
    </row>
    <row r="3781" spans="1:6" x14ac:dyDescent="0.25">
      <c r="A3781">
        <v>1277203</v>
      </c>
      <c r="B3781" t="s">
        <v>3630</v>
      </c>
      <c r="C3781">
        <v>0</v>
      </c>
      <c r="D3781">
        <v>0</v>
      </c>
      <c r="E3781" t="s">
        <v>3630</v>
      </c>
      <c r="F3781" t="s">
        <v>3630</v>
      </c>
    </row>
    <row r="3782" spans="1:6" x14ac:dyDescent="0.25">
      <c r="A3782">
        <v>202603</v>
      </c>
      <c r="B3782" t="s">
        <v>3630</v>
      </c>
      <c r="C3782">
        <v>0</v>
      </c>
      <c r="D3782">
        <v>0</v>
      </c>
      <c r="E3782" t="s">
        <v>3630</v>
      </c>
      <c r="F3782" t="s">
        <v>3630</v>
      </c>
    </row>
    <row r="3783" spans="1:6" x14ac:dyDescent="0.25">
      <c r="A3783">
        <v>259403</v>
      </c>
      <c r="B3783" t="s">
        <v>3630</v>
      </c>
      <c r="C3783">
        <v>0</v>
      </c>
      <c r="D3783">
        <v>0</v>
      </c>
      <c r="E3783" t="s">
        <v>3630</v>
      </c>
      <c r="F3783" t="s">
        <v>3630</v>
      </c>
    </row>
    <row r="3784" spans="1:6" x14ac:dyDescent="0.25">
      <c r="A3784">
        <v>20003</v>
      </c>
      <c r="B3784" t="s">
        <v>3630</v>
      </c>
      <c r="C3784">
        <v>0</v>
      </c>
      <c r="D3784">
        <v>0</v>
      </c>
      <c r="E3784" t="s">
        <v>3630</v>
      </c>
      <c r="F3784" t="s">
        <v>3630</v>
      </c>
    </row>
    <row r="3785" spans="1:6" x14ac:dyDescent="0.25">
      <c r="A3785">
        <v>85703</v>
      </c>
      <c r="B3785" t="s">
        <v>3630</v>
      </c>
      <c r="C3785">
        <v>0</v>
      </c>
      <c r="D3785">
        <v>0</v>
      </c>
      <c r="E3785" t="s">
        <v>3630</v>
      </c>
      <c r="F3785" t="s">
        <v>3630</v>
      </c>
    </row>
    <row r="3786" spans="1:6" x14ac:dyDescent="0.25">
      <c r="A3786">
        <v>163503</v>
      </c>
      <c r="B3786" t="s">
        <v>3630</v>
      </c>
      <c r="C3786">
        <v>0</v>
      </c>
      <c r="D3786">
        <v>0</v>
      </c>
      <c r="E3786" t="s">
        <v>3630</v>
      </c>
      <c r="F3786" t="s">
        <v>3630</v>
      </c>
    </row>
    <row r="3787" spans="1:6" x14ac:dyDescent="0.25">
      <c r="A3787">
        <v>8803</v>
      </c>
      <c r="B3787" t="s">
        <v>3630</v>
      </c>
      <c r="C3787">
        <v>0</v>
      </c>
      <c r="D3787">
        <v>0</v>
      </c>
      <c r="E3787" t="s">
        <v>3630</v>
      </c>
      <c r="F3787" t="s">
        <v>3630</v>
      </c>
    </row>
    <row r="3788" spans="1:6" x14ac:dyDescent="0.25">
      <c r="A3788">
        <v>22703</v>
      </c>
      <c r="B3788" t="s">
        <v>3630</v>
      </c>
      <c r="C3788">
        <v>0</v>
      </c>
      <c r="D3788">
        <v>0</v>
      </c>
      <c r="E3788" t="s">
        <v>3630</v>
      </c>
      <c r="F3788" t="s">
        <v>3630</v>
      </c>
    </row>
    <row r="3789" spans="1:6" x14ac:dyDescent="0.25">
      <c r="A3789">
        <v>172603</v>
      </c>
      <c r="B3789" t="s">
        <v>3630</v>
      </c>
      <c r="C3789">
        <v>0</v>
      </c>
      <c r="D3789">
        <v>0</v>
      </c>
      <c r="E3789" t="s">
        <v>3630</v>
      </c>
      <c r="F3789" t="s">
        <v>3630</v>
      </c>
    </row>
    <row r="3790" spans="1:6" x14ac:dyDescent="0.25">
      <c r="A3790">
        <v>176003</v>
      </c>
      <c r="B3790" t="s">
        <v>3630</v>
      </c>
      <c r="C3790">
        <v>0</v>
      </c>
      <c r="D3790">
        <v>0</v>
      </c>
      <c r="E3790" t="s">
        <v>3630</v>
      </c>
      <c r="F3790" t="s">
        <v>3630</v>
      </c>
    </row>
    <row r="3791" spans="1:6" x14ac:dyDescent="0.25">
      <c r="A3791">
        <v>137403</v>
      </c>
      <c r="B3791" t="s">
        <v>3630</v>
      </c>
      <c r="C3791">
        <v>0</v>
      </c>
      <c r="D3791">
        <v>0</v>
      </c>
      <c r="E3791" t="s">
        <v>3630</v>
      </c>
      <c r="F3791" t="s">
        <v>3630</v>
      </c>
    </row>
    <row r="3792" spans="1:6" x14ac:dyDescent="0.25">
      <c r="A3792">
        <v>319403</v>
      </c>
      <c r="B3792" t="s">
        <v>3630</v>
      </c>
      <c r="C3792">
        <v>0</v>
      </c>
      <c r="D3792">
        <v>0</v>
      </c>
      <c r="E3792" t="s">
        <v>3630</v>
      </c>
      <c r="F3792" t="s">
        <v>3630</v>
      </c>
    </row>
    <row r="3793" spans="1:6" x14ac:dyDescent="0.25">
      <c r="A3793">
        <v>2223303</v>
      </c>
      <c r="B3793" t="s">
        <v>3630</v>
      </c>
      <c r="C3793">
        <v>0</v>
      </c>
      <c r="D3793">
        <v>0</v>
      </c>
      <c r="E3793" t="s">
        <v>3630</v>
      </c>
      <c r="F3793" t="s">
        <v>3630</v>
      </c>
    </row>
    <row r="3794" spans="1:6" x14ac:dyDescent="0.25">
      <c r="A3794">
        <v>184403</v>
      </c>
      <c r="B3794" t="s">
        <v>3630</v>
      </c>
      <c r="C3794">
        <v>0</v>
      </c>
      <c r="D3794">
        <v>0</v>
      </c>
      <c r="E3794" t="s">
        <v>3630</v>
      </c>
      <c r="F3794" t="s">
        <v>3630</v>
      </c>
    </row>
    <row r="3795" spans="1:6" x14ac:dyDescent="0.25">
      <c r="A3795">
        <v>1475303</v>
      </c>
      <c r="B3795" t="s">
        <v>3630</v>
      </c>
      <c r="C3795">
        <v>0</v>
      </c>
      <c r="D3795">
        <v>0</v>
      </c>
      <c r="E3795" t="s">
        <v>3630</v>
      </c>
      <c r="F3795" t="s">
        <v>3630</v>
      </c>
    </row>
    <row r="3796" spans="1:6" x14ac:dyDescent="0.25">
      <c r="A3796">
        <v>5723803</v>
      </c>
      <c r="B3796" t="s">
        <v>3630</v>
      </c>
      <c r="C3796">
        <v>0</v>
      </c>
      <c r="D3796">
        <v>0</v>
      </c>
      <c r="E3796" t="s">
        <v>3630</v>
      </c>
      <c r="F3796" t="s">
        <v>3630</v>
      </c>
    </row>
    <row r="3797" spans="1:6" x14ac:dyDescent="0.25">
      <c r="A3797">
        <v>3695203</v>
      </c>
      <c r="B3797" t="s">
        <v>3630</v>
      </c>
      <c r="C3797">
        <v>0</v>
      </c>
      <c r="D3797">
        <v>0</v>
      </c>
      <c r="E3797" t="s">
        <v>3630</v>
      </c>
      <c r="F3797" t="s">
        <v>3630</v>
      </c>
    </row>
    <row r="3798" spans="1:6" x14ac:dyDescent="0.25">
      <c r="A3798">
        <v>3263403</v>
      </c>
      <c r="B3798" t="s">
        <v>3630</v>
      </c>
      <c r="C3798">
        <v>0</v>
      </c>
      <c r="D3798">
        <v>0</v>
      </c>
      <c r="E3798" t="s">
        <v>3630</v>
      </c>
      <c r="F3798" t="s">
        <v>3630</v>
      </c>
    </row>
    <row r="3799" spans="1:6" x14ac:dyDescent="0.25">
      <c r="A3799">
        <v>5529903</v>
      </c>
      <c r="B3799" t="s">
        <v>3630</v>
      </c>
      <c r="C3799">
        <v>0</v>
      </c>
      <c r="D3799">
        <v>0</v>
      </c>
      <c r="E3799" t="s">
        <v>3630</v>
      </c>
      <c r="F3799" t="s">
        <v>3630</v>
      </c>
    </row>
    <row r="3800" spans="1:6" x14ac:dyDescent="0.25">
      <c r="A3800">
        <v>5121203</v>
      </c>
      <c r="B3800" t="s">
        <v>3630</v>
      </c>
      <c r="C3800">
        <v>0</v>
      </c>
      <c r="D3800">
        <v>0</v>
      </c>
      <c r="E3800" t="s">
        <v>3630</v>
      </c>
      <c r="F3800" t="s">
        <v>3630</v>
      </c>
    </row>
    <row r="3801" spans="1:6" x14ac:dyDescent="0.25">
      <c r="A3801">
        <v>22903</v>
      </c>
      <c r="B3801" t="s">
        <v>3630</v>
      </c>
      <c r="C3801">
        <v>0</v>
      </c>
      <c r="D3801">
        <v>0</v>
      </c>
      <c r="E3801" t="s">
        <v>3630</v>
      </c>
      <c r="F3801" t="s">
        <v>3630</v>
      </c>
    </row>
    <row r="3802" spans="1:6" x14ac:dyDescent="0.25">
      <c r="A3802">
        <v>11003</v>
      </c>
      <c r="B3802" t="s">
        <v>3630</v>
      </c>
      <c r="C3802">
        <v>0</v>
      </c>
      <c r="D3802">
        <v>0</v>
      </c>
      <c r="E3802" t="s">
        <v>3630</v>
      </c>
      <c r="F3802" t="s">
        <v>3630</v>
      </c>
    </row>
    <row r="3803" spans="1:6" x14ac:dyDescent="0.25">
      <c r="A3803">
        <v>16103</v>
      </c>
      <c r="B3803" t="s">
        <v>3630</v>
      </c>
      <c r="C3803">
        <v>0</v>
      </c>
      <c r="D3803">
        <v>0</v>
      </c>
      <c r="E3803" t="s">
        <v>3630</v>
      </c>
      <c r="F3803" t="s">
        <v>3630</v>
      </c>
    </row>
    <row r="3804" spans="1:6" x14ac:dyDescent="0.25">
      <c r="A3804">
        <v>82403</v>
      </c>
      <c r="B3804" t="s">
        <v>3630</v>
      </c>
      <c r="C3804">
        <v>0</v>
      </c>
      <c r="D3804">
        <v>0</v>
      </c>
      <c r="E3804" t="s">
        <v>3630</v>
      </c>
      <c r="F3804" t="s">
        <v>3630</v>
      </c>
    </row>
    <row r="3805" spans="1:6" x14ac:dyDescent="0.25">
      <c r="A3805">
        <v>90703</v>
      </c>
      <c r="B3805" t="s">
        <v>3630</v>
      </c>
      <c r="C3805">
        <v>0</v>
      </c>
      <c r="D3805">
        <v>0</v>
      </c>
      <c r="E3805" t="s">
        <v>3630</v>
      </c>
      <c r="F3805" t="s">
        <v>3630</v>
      </c>
    </row>
    <row r="3806" spans="1:6" x14ac:dyDescent="0.25">
      <c r="A3806">
        <v>148703</v>
      </c>
      <c r="B3806" t="s">
        <v>3630</v>
      </c>
      <c r="C3806">
        <v>0</v>
      </c>
      <c r="D3806">
        <v>0</v>
      </c>
      <c r="E3806" t="s">
        <v>3630</v>
      </c>
      <c r="F3806" t="s">
        <v>3630</v>
      </c>
    </row>
    <row r="3807" spans="1:6" x14ac:dyDescent="0.25">
      <c r="A3807">
        <v>222403</v>
      </c>
      <c r="B3807" t="s">
        <v>3630</v>
      </c>
      <c r="C3807">
        <v>0</v>
      </c>
      <c r="D3807">
        <v>0</v>
      </c>
      <c r="E3807" t="s">
        <v>3630</v>
      </c>
      <c r="F3807" t="s">
        <v>3630</v>
      </c>
    </row>
    <row r="3808" spans="1:6" x14ac:dyDescent="0.25">
      <c r="A3808">
        <v>1951603</v>
      </c>
      <c r="B3808" t="s">
        <v>3630</v>
      </c>
      <c r="C3808">
        <v>0</v>
      </c>
      <c r="D3808">
        <v>0</v>
      </c>
      <c r="E3808" t="s">
        <v>3630</v>
      </c>
      <c r="F3808" t="s">
        <v>3630</v>
      </c>
    </row>
    <row r="3809" spans="1:6" x14ac:dyDescent="0.25">
      <c r="A3809">
        <v>3449503</v>
      </c>
      <c r="B3809" t="s">
        <v>3630</v>
      </c>
      <c r="C3809">
        <v>0</v>
      </c>
      <c r="D3809">
        <v>0</v>
      </c>
      <c r="E3809" t="s">
        <v>3630</v>
      </c>
      <c r="F3809" t="s">
        <v>3630</v>
      </c>
    </row>
    <row r="3810" spans="1:6" x14ac:dyDescent="0.25">
      <c r="A3810">
        <v>3839203</v>
      </c>
      <c r="B3810" t="s">
        <v>3630</v>
      </c>
      <c r="C3810">
        <v>0</v>
      </c>
      <c r="D3810">
        <v>0</v>
      </c>
      <c r="E3810" t="s">
        <v>3630</v>
      </c>
      <c r="F3810" t="s">
        <v>3630</v>
      </c>
    </row>
    <row r="3811" spans="1:6" x14ac:dyDescent="0.25">
      <c r="A3811">
        <v>3241203</v>
      </c>
      <c r="B3811" t="s">
        <v>3630</v>
      </c>
      <c r="C3811">
        <v>0</v>
      </c>
      <c r="D3811">
        <v>0</v>
      </c>
      <c r="E3811" t="s">
        <v>3630</v>
      </c>
      <c r="F3811" t="s">
        <v>3630</v>
      </c>
    </row>
    <row r="3812" spans="1:6" x14ac:dyDescent="0.25">
      <c r="A3812">
        <v>407603</v>
      </c>
      <c r="B3812" t="s">
        <v>3630</v>
      </c>
      <c r="C3812">
        <v>0</v>
      </c>
      <c r="D3812">
        <v>0</v>
      </c>
      <c r="E3812" t="s">
        <v>3630</v>
      </c>
      <c r="F3812" t="s">
        <v>3630</v>
      </c>
    </row>
    <row r="3813" spans="1:6" x14ac:dyDescent="0.25">
      <c r="A3813">
        <v>22503</v>
      </c>
      <c r="B3813" t="s">
        <v>3630</v>
      </c>
      <c r="C3813">
        <v>0</v>
      </c>
      <c r="D3813">
        <v>0</v>
      </c>
      <c r="E3813" t="s">
        <v>3630</v>
      </c>
      <c r="F3813" t="s">
        <v>3630</v>
      </c>
    </row>
    <row r="3814" spans="1:6" x14ac:dyDescent="0.25">
      <c r="A3814">
        <v>14403</v>
      </c>
      <c r="B3814" t="s">
        <v>3630</v>
      </c>
      <c r="C3814">
        <v>0</v>
      </c>
      <c r="D3814">
        <v>0</v>
      </c>
      <c r="E3814" t="s">
        <v>3630</v>
      </c>
      <c r="F3814" t="s">
        <v>3630</v>
      </c>
    </row>
    <row r="3815" spans="1:6" x14ac:dyDescent="0.25">
      <c r="A3815">
        <v>173503</v>
      </c>
      <c r="B3815" t="s">
        <v>3630</v>
      </c>
      <c r="C3815">
        <v>0</v>
      </c>
      <c r="D3815">
        <v>0</v>
      </c>
      <c r="E3815" t="s">
        <v>3630</v>
      </c>
      <c r="F3815" t="s">
        <v>3630</v>
      </c>
    </row>
    <row r="3816" spans="1:6" x14ac:dyDescent="0.25">
      <c r="A3816">
        <v>17303</v>
      </c>
      <c r="B3816" t="s">
        <v>3630</v>
      </c>
      <c r="C3816">
        <v>0</v>
      </c>
      <c r="D3816">
        <v>0</v>
      </c>
      <c r="E3816" t="s">
        <v>3630</v>
      </c>
      <c r="F3816" t="s">
        <v>3630</v>
      </c>
    </row>
    <row r="3817" spans="1:6" x14ac:dyDescent="0.25">
      <c r="A3817">
        <v>18003</v>
      </c>
      <c r="B3817" t="s">
        <v>3630</v>
      </c>
      <c r="C3817">
        <v>0</v>
      </c>
      <c r="D3817">
        <v>0</v>
      </c>
      <c r="E3817" t="s">
        <v>3630</v>
      </c>
      <c r="F3817" t="s">
        <v>3630</v>
      </c>
    </row>
    <row r="3818" spans="1:6" x14ac:dyDescent="0.25">
      <c r="A3818">
        <v>19103</v>
      </c>
      <c r="B3818" t="s">
        <v>3630</v>
      </c>
      <c r="C3818">
        <v>0</v>
      </c>
      <c r="D3818">
        <v>0</v>
      </c>
      <c r="E3818" t="s">
        <v>3630</v>
      </c>
      <c r="F3818" t="s">
        <v>3630</v>
      </c>
    </row>
    <row r="3819" spans="1:6" x14ac:dyDescent="0.25">
      <c r="A3819">
        <v>20903</v>
      </c>
      <c r="B3819" t="s">
        <v>3630</v>
      </c>
      <c r="C3819">
        <v>0</v>
      </c>
      <c r="D3819">
        <v>0</v>
      </c>
      <c r="E3819" t="s">
        <v>3630</v>
      </c>
      <c r="F3819" t="s">
        <v>3630</v>
      </c>
    </row>
    <row r="3820" spans="1:6" x14ac:dyDescent="0.25">
      <c r="A3820">
        <v>12903</v>
      </c>
      <c r="B3820" t="s">
        <v>3630</v>
      </c>
      <c r="C3820">
        <v>0</v>
      </c>
      <c r="D3820">
        <v>0</v>
      </c>
      <c r="E3820" t="s">
        <v>3630</v>
      </c>
      <c r="F3820" t="s">
        <v>3630</v>
      </c>
    </row>
    <row r="3821" spans="1:6" x14ac:dyDescent="0.25">
      <c r="A3821">
        <v>14603</v>
      </c>
      <c r="B3821" t="s">
        <v>3630</v>
      </c>
      <c r="C3821">
        <v>0</v>
      </c>
      <c r="D3821">
        <v>0</v>
      </c>
      <c r="E3821" t="s">
        <v>3630</v>
      </c>
      <c r="F3821" t="s">
        <v>3630</v>
      </c>
    </row>
    <row r="3822" spans="1:6" x14ac:dyDescent="0.25">
      <c r="A3822">
        <v>217903</v>
      </c>
      <c r="B3822" t="s">
        <v>3630</v>
      </c>
      <c r="C3822">
        <v>0</v>
      </c>
      <c r="D3822">
        <v>0</v>
      </c>
      <c r="E3822" t="s">
        <v>3630</v>
      </c>
      <c r="F3822" t="s">
        <v>3630</v>
      </c>
    </row>
    <row r="3823" spans="1:6" x14ac:dyDescent="0.25">
      <c r="A3823">
        <v>19003</v>
      </c>
      <c r="B3823" t="s">
        <v>3630</v>
      </c>
      <c r="C3823">
        <v>0</v>
      </c>
      <c r="D3823">
        <v>0</v>
      </c>
      <c r="E3823" t="s">
        <v>3630</v>
      </c>
      <c r="F3823" t="s">
        <v>3630</v>
      </c>
    </row>
    <row r="3824" spans="1:6" x14ac:dyDescent="0.25">
      <c r="A3824">
        <v>293703</v>
      </c>
      <c r="B3824" t="s">
        <v>3630</v>
      </c>
      <c r="C3824">
        <v>0</v>
      </c>
      <c r="D3824">
        <v>0</v>
      </c>
      <c r="E3824" t="s">
        <v>3630</v>
      </c>
      <c r="F3824" t="s">
        <v>3630</v>
      </c>
    </row>
    <row r="3825" spans="1:6" x14ac:dyDescent="0.25">
      <c r="A3825">
        <v>3189903</v>
      </c>
      <c r="B3825" t="s">
        <v>3630</v>
      </c>
      <c r="C3825">
        <v>0</v>
      </c>
      <c r="D3825">
        <v>0</v>
      </c>
      <c r="E3825" t="s">
        <v>3630</v>
      </c>
      <c r="F3825" t="s">
        <v>3630</v>
      </c>
    </row>
    <row r="3826" spans="1:6" x14ac:dyDescent="0.25">
      <c r="A3826">
        <v>1753403</v>
      </c>
      <c r="B3826" t="s">
        <v>3630</v>
      </c>
      <c r="C3826">
        <v>0</v>
      </c>
      <c r="D3826">
        <v>0</v>
      </c>
      <c r="E3826" t="s">
        <v>3630</v>
      </c>
      <c r="F3826" t="s">
        <v>3630</v>
      </c>
    </row>
    <row r="3827" spans="1:6" x14ac:dyDescent="0.25">
      <c r="A3827">
        <v>233603</v>
      </c>
      <c r="B3827" t="s">
        <v>3630</v>
      </c>
      <c r="C3827">
        <v>0</v>
      </c>
      <c r="D3827">
        <v>0</v>
      </c>
      <c r="E3827" t="s">
        <v>3630</v>
      </c>
      <c r="F3827" t="s">
        <v>3630</v>
      </c>
    </row>
    <row r="3828" spans="1:6" x14ac:dyDescent="0.25">
      <c r="A3828">
        <v>3593403</v>
      </c>
      <c r="B3828" t="s">
        <v>3630</v>
      </c>
      <c r="C3828">
        <v>0</v>
      </c>
      <c r="D3828">
        <v>0</v>
      </c>
      <c r="E3828" t="s">
        <v>3630</v>
      </c>
      <c r="F3828" t="s">
        <v>3630</v>
      </c>
    </row>
    <row r="3829" spans="1:6" x14ac:dyDescent="0.25">
      <c r="A3829">
        <v>4095303</v>
      </c>
      <c r="B3829" t="s">
        <v>3630</v>
      </c>
      <c r="C3829">
        <v>0</v>
      </c>
      <c r="D3829">
        <v>0</v>
      </c>
      <c r="E3829" t="s">
        <v>3630</v>
      </c>
      <c r="F3829" t="s">
        <v>3630</v>
      </c>
    </row>
    <row r="3830" spans="1:6" x14ac:dyDescent="0.25">
      <c r="A3830">
        <v>5845703</v>
      </c>
      <c r="B3830" t="s">
        <v>3630</v>
      </c>
      <c r="C3830">
        <v>0</v>
      </c>
      <c r="D3830">
        <v>0</v>
      </c>
      <c r="E3830" t="s">
        <v>3630</v>
      </c>
      <c r="F3830" t="s">
        <v>3630</v>
      </c>
    </row>
    <row r="3831" spans="1:6" x14ac:dyDescent="0.25">
      <c r="A3831">
        <v>5845803</v>
      </c>
      <c r="B3831" t="s">
        <v>3630</v>
      </c>
      <c r="C3831">
        <v>0</v>
      </c>
      <c r="D3831">
        <v>0</v>
      </c>
      <c r="E3831" t="s">
        <v>3630</v>
      </c>
      <c r="F3831" t="s">
        <v>3630</v>
      </c>
    </row>
    <row r="3832" spans="1:6" x14ac:dyDescent="0.25">
      <c r="A3832">
        <v>711203</v>
      </c>
      <c r="B3832" t="s">
        <v>3630</v>
      </c>
      <c r="C3832">
        <v>0</v>
      </c>
      <c r="D3832">
        <v>0</v>
      </c>
      <c r="E3832" t="s">
        <v>3630</v>
      </c>
      <c r="F3832" t="s">
        <v>3630</v>
      </c>
    </row>
    <row r="3833" spans="1:6" x14ac:dyDescent="0.25">
      <c r="A3833">
        <v>5235703</v>
      </c>
      <c r="B3833" t="s">
        <v>3630</v>
      </c>
      <c r="C3833">
        <v>0</v>
      </c>
      <c r="D3833">
        <v>0</v>
      </c>
      <c r="E3833" t="s">
        <v>3630</v>
      </c>
      <c r="F3833" t="s">
        <v>3630</v>
      </c>
    </row>
    <row r="3834" spans="1:6" x14ac:dyDescent="0.25">
      <c r="A3834">
        <v>5847803</v>
      </c>
      <c r="B3834" t="s">
        <v>3630</v>
      </c>
      <c r="C3834">
        <v>0</v>
      </c>
      <c r="D3834">
        <v>0</v>
      </c>
      <c r="E3834" t="s">
        <v>3630</v>
      </c>
      <c r="F3834" t="s">
        <v>3630</v>
      </c>
    </row>
    <row r="3835" spans="1:6" x14ac:dyDescent="0.25">
      <c r="A3835">
        <v>4179203</v>
      </c>
      <c r="B3835" t="s">
        <v>3630</v>
      </c>
      <c r="C3835">
        <v>0</v>
      </c>
      <c r="D3835">
        <v>0</v>
      </c>
      <c r="E3835" t="s">
        <v>3630</v>
      </c>
      <c r="F3835" t="s">
        <v>3630</v>
      </c>
    </row>
    <row r="3836" spans="1:6" x14ac:dyDescent="0.25">
      <c r="A3836">
        <v>184603</v>
      </c>
      <c r="B3836" t="s">
        <v>3630</v>
      </c>
      <c r="C3836">
        <v>0</v>
      </c>
      <c r="D3836">
        <v>0</v>
      </c>
      <c r="E3836" t="s">
        <v>3630</v>
      </c>
      <c r="F3836" t="s">
        <v>3630</v>
      </c>
    </row>
    <row r="3837" spans="1:6" x14ac:dyDescent="0.25">
      <c r="A3837">
        <v>6617803</v>
      </c>
      <c r="B3837" t="s">
        <v>3630</v>
      </c>
      <c r="C3837">
        <v>0</v>
      </c>
      <c r="D3837">
        <v>0</v>
      </c>
      <c r="E3837" t="s">
        <v>3630</v>
      </c>
      <c r="F3837" t="s">
        <v>3630</v>
      </c>
    </row>
    <row r="3838" spans="1:6" x14ac:dyDescent="0.25">
      <c r="A3838">
        <v>375003</v>
      </c>
      <c r="B3838" t="s">
        <v>3630</v>
      </c>
      <c r="C3838">
        <v>0</v>
      </c>
      <c r="D3838">
        <v>0</v>
      </c>
      <c r="E3838" t="s">
        <v>3630</v>
      </c>
      <c r="F3838" t="s">
        <v>3630</v>
      </c>
    </row>
    <row r="3839" spans="1:6" x14ac:dyDescent="0.25">
      <c r="A3839">
        <v>100703</v>
      </c>
      <c r="B3839" t="s">
        <v>3630</v>
      </c>
      <c r="C3839">
        <v>0</v>
      </c>
      <c r="D3839">
        <v>0</v>
      </c>
      <c r="E3839" t="s">
        <v>3630</v>
      </c>
      <c r="F3839" t="s">
        <v>3630</v>
      </c>
    </row>
    <row r="3840" spans="1:6" x14ac:dyDescent="0.25">
      <c r="A3840">
        <v>162703</v>
      </c>
      <c r="B3840" t="s">
        <v>3630</v>
      </c>
      <c r="C3840">
        <v>0</v>
      </c>
      <c r="D3840">
        <v>0</v>
      </c>
      <c r="E3840" t="s">
        <v>3630</v>
      </c>
      <c r="F3840" t="s">
        <v>3630</v>
      </c>
    </row>
    <row r="3841" spans="1:6" x14ac:dyDescent="0.25">
      <c r="A3841">
        <v>137003</v>
      </c>
      <c r="B3841" t="s">
        <v>3630</v>
      </c>
      <c r="C3841">
        <v>0</v>
      </c>
      <c r="D3841">
        <v>0</v>
      </c>
      <c r="E3841" t="s">
        <v>3630</v>
      </c>
      <c r="F3841" t="s">
        <v>3630</v>
      </c>
    </row>
    <row r="3842" spans="1:6" x14ac:dyDescent="0.25">
      <c r="A3842">
        <v>137203</v>
      </c>
      <c r="B3842" t="s">
        <v>3630</v>
      </c>
      <c r="C3842">
        <v>0</v>
      </c>
      <c r="D3842">
        <v>0</v>
      </c>
      <c r="E3842" t="s">
        <v>3630</v>
      </c>
      <c r="F3842" t="s">
        <v>3630</v>
      </c>
    </row>
    <row r="3843" spans="1:6" x14ac:dyDescent="0.25">
      <c r="A3843">
        <v>236503</v>
      </c>
      <c r="B3843" t="s">
        <v>3630</v>
      </c>
      <c r="C3843">
        <v>0</v>
      </c>
      <c r="D3843">
        <v>0</v>
      </c>
      <c r="E3843" t="s">
        <v>3630</v>
      </c>
      <c r="F3843" t="s">
        <v>3630</v>
      </c>
    </row>
    <row r="3844" spans="1:6" x14ac:dyDescent="0.25">
      <c r="A3844">
        <v>270703</v>
      </c>
      <c r="B3844" t="s">
        <v>3630</v>
      </c>
      <c r="C3844">
        <v>0</v>
      </c>
      <c r="D3844">
        <v>0</v>
      </c>
      <c r="E3844" t="s">
        <v>3630</v>
      </c>
      <c r="F3844" t="s">
        <v>3630</v>
      </c>
    </row>
    <row r="3845" spans="1:6" x14ac:dyDescent="0.25">
      <c r="A3845">
        <v>248103</v>
      </c>
      <c r="B3845" t="s">
        <v>3630</v>
      </c>
      <c r="C3845">
        <v>0</v>
      </c>
      <c r="D3845">
        <v>0</v>
      </c>
      <c r="E3845" t="s">
        <v>3630</v>
      </c>
      <c r="F3845" t="s">
        <v>3630</v>
      </c>
    </row>
    <row r="3846" spans="1:6" x14ac:dyDescent="0.25">
      <c r="A3846">
        <v>421003</v>
      </c>
      <c r="B3846" t="s">
        <v>3630</v>
      </c>
      <c r="C3846">
        <v>0</v>
      </c>
      <c r="D3846">
        <v>0</v>
      </c>
      <c r="E3846" t="s">
        <v>3630</v>
      </c>
      <c r="F3846" t="s">
        <v>3630</v>
      </c>
    </row>
    <row r="3847" spans="1:6" x14ac:dyDescent="0.25">
      <c r="A3847">
        <v>382403</v>
      </c>
      <c r="B3847" t="s">
        <v>3630</v>
      </c>
      <c r="C3847">
        <v>0</v>
      </c>
      <c r="D3847">
        <v>0</v>
      </c>
      <c r="E3847" t="s">
        <v>3630</v>
      </c>
      <c r="F3847" t="s">
        <v>3630</v>
      </c>
    </row>
    <row r="3848" spans="1:6" x14ac:dyDescent="0.25">
      <c r="A3848">
        <v>395503</v>
      </c>
      <c r="B3848" t="s">
        <v>3630</v>
      </c>
      <c r="C3848">
        <v>0</v>
      </c>
      <c r="D3848">
        <v>0</v>
      </c>
      <c r="E3848" t="s">
        <v>3630</v>
      </c>
      <c r="F3848" t="s">
        <v>3630</v>
      </c>
    </row>
    <row r="3849" spans="1:6" x14ac:dyDescent="0.25">
      <c r="A3849">
        <v>375803</v>
      </c>
      <c r="B3849" t="s">
        <v>3630</v>
      </c>
      <c r="C3849">
        <v>0</v>
      </c>
      <c r="D3849">
        <v>0</v>
      </c>
      <c r="E3849" t="s">
        <v>3630</v>
      </c>
      <c r="F3849" t="s">
        <v>3630</v>
      </c>
    </row>
    <row r="3850" spans="1:6" x14ac:dyDescent="0.25">
      <c r="A3850">
        <v>1003403</v>
      </c>
      <c r="B3850" t="s">
        <v>3630</v>
      </c>
      <c r="C3850">
        <v>0</v>
      </c>
      <c r="D3850">
        <v>0</v>
      </c>
      <c r="E3850" t="s">
        <v>3630</v>
      </c>
      <c r="F3850" t="s">
        <v>3630</v>
      </c>
    </row>
    <row r="3851" spans="1:6" x14ac:dyDescent="0.25">
      <c r="A3851">
        <v>2599303</v>
      </c>
      <c r="B3851" t="s">
        <v>3630</v>
      </c>
      <c r="C3851">
        <v>0</v>
      </c>
      <c r="D3851">
        <v>0</v>
      </c>
      <c r="E3851" t="s">
        <v>3630</v>
      </c>
      <c r="F3851" t="s">
        <v>3630</v>
      </c>
    </row>
    <row r="3852" spans="1:6" x14ac:dyDescent="0.25">
      <c r="A3852">
        <v>3455203</v>
      </c>
      <c r="B3852" t="s">
        <v>3630</v>
      </c>
      <c r="C3852">
        <v>0</v>
      </c>
      <c r="D3852">
        <v>0</v>
      </c>
      <c r="E3852" t="s">
        <v>3630</v>
      </c>
      <c r="F3852" t="s">
        <v>3630</v>
      </c>
    </row>
    <row r="3853" spans="1:6" x14ac:dyDescent="0.25">
      <c r="A3853">
        <v>5333703</v>
      </c>
      <c r="B3853" t="s">
        <v>3630</v>
      </c>
      <c r="C3853">
        <v>0</v>
      </c>
      <c r="D3853">
        <v>0</v>
      </c>
      <c r="E3853" t="s">
        <v>3630</v>
      </c>
      <c r="F3853" t="s">
        <v>3630</v>
      </c>
    </row>
    <row r="3854" spans="1:6" x14ac:dyDescent="0.25">
      <c r="A3854">
        <v>6118503</v>
      </c>
      <c r="B3854" t="s">
        <v>3630</v>
      </c>
      <c r="C3854">
        <v>0</v>
      </c>
      <c r="D3854">
        <v>0</v>
      </c>
      <c r="E3854" t="s">
        <v>3630</v>
      </c>
      <c r="F3854" t="s">
        <v>3630</v>
      </c>
    </row>
    <row r="3855" spans="1:6" x14ac:dyDescent="0.25">
      <c r="A3855">
        <v>6134603</v>
      </c>
      <c r="B3855" t="s">
        <v>3630</v>
      </c>
      <c r="C3855">
        <v>0</v>
      </c>
      <c r="D3855">
        <v>0</v>
      </c>
      <c r="E3855" t="s">
        <v>3630</v>
      </c>
      <c r="F3855" t="s">
        <v>3630</v>
      </c>
    </row>
    <row r="3856" spans="1:6" x14ac:dyDescent="0.25">
      <c r="A3856">
        <v>3267203</v>
      </c>
      <c r="B3856" t="s">
        <v>3630</v>
      </c>
      <c r="C3856">
        <v>0</v>
      </c>
      <c r="D3856">
        <v>0</v>
      </c>
      <c r="E3856" t="s">
        <v>3630</v>
      </c>
      <c r="F3856" t="s">
        <v>3630</v>
      </c>
    </row>
    <row r="3857" spans="1:6" x14ac:dyDescent="0.25">
      <c r="A3857">
        <v>5990603</v>
      </c>
      <c r="B3857" t="s">
        <v>3630</v>
      </c>
      <c r="C3857">
        <v>0</v>
      </c>
      <c r="D3857">
        <v>0</v>
      </c>
      <c r="E3857" t="s">
        <v>3630</v>
      </c>
      <c r="F3857" t="s">
        <v>3630</v>
      </c>
    </row>
    <row r="3858" spans="1:6" x14ac:dyDescent="0.25">
      <c r="A3858">
        <v>14803</v>
      </c>
      <c r="B3858" t="s">
        <v>3630</v>
      </c>
      <c r="C3858">
        <v>0</v>
      </c>
      <c r="D3858">
        <v>0</v>
      </c>
      <c r="E3858" t="s">
        <v>3630</v>
      </c>
      <c r="F3858" t="s">
        <v>3630</v>
      </c>
    </row>
    <row r="3859" spans="1:6" x14ac:dyDescent="0.25">
      <c r="A3859">
        <v>185203</v>
      </c>
      <c r="B3859" t="s">
        <v>3630</v>
      </c>
      <c r="C3859">
        <v>0</v>
      </c>
      <c r="D3859">
        <v>0</v>
      </c>
      <c r="E3859" t="s">
        <v>3630</v>
      </c>
      <c r="F3859" t="s">
        <v>3630</v>
      </c>
    </row>
    <row r="3860" spans="1:6" x14ac:dyDescent="0.25">
      <c r="A3860">
        <v>294403</v>
      </c>
      <c r="B3860" t="s">
        <v>3630</v>
      </c>
      <c r="C3860">
        <v>0</v>
      </c>
      <c r="D3860">
        <v>0</v>
      </c>
      <c r="E3860" t="s">
        <v>3630</v>
      </c>
      <c r="F3860" t="s">
        <v>3630</v>
      </c>
    </row>
    <row r="3861" spans="1:6" x14ac:dyDescent="0.25">
      <c r="A3861">
        <v>393003</v>
      </c>
      <c r="B3861" t="s">
        <v>3630</v>
      </c>
      <c r="C3861">
        <v>0</v>
      </c>
      <c r="D3861">
        <v>0</v>
      </c>
      <c r="E3861" t="s">
        <v>3630</v>
      </c>
      <c r="F3861" t="s">
        <v>3630</v>
      </c>
    </row>
    <row r="3862" spans="1:6" x14ac:dyDescent="0.25">
      <c r="A3862">
        <v>393103</v>
      </c>
      <c r="B3862" t="s">
        <v>3630</v>
      </c>
      <c r="C3862">
        <v>0</v>
      </c>
      <c r="D3862">
        <v>0</v>
      </c>
      <c r="E3862" t="s">
        <v>3630</v>
      </c>
      <c r="F3862" t="s">
        <v>3630</v>
      </c>
    </row>
    <row r="3863" spans="1:6" x14ac:dyDescent="0.25">
      <c r="A3863">
        <v>397403</v>
      </c>
      <c r="B3863" t="s">
        <v>3630</v>
      </c>
      <c r="C3863">
        <v>0</v>
      </c>
      <c r="D3863">
        <v>0</v>
      </c>
      <c r="E3863" t="s">
        <v>3630</v>
      </c>
      <c r="F3863" t="s">
        <v>3630</v>
      </c>
    </row>
    <row r="3864" spans="1:6" x14ac:dyDescent="0.25">
      <c r="A3864">
        <v>397803</v>
      </c>
      <c r="B3864" t="s">
        <v>3630</v>
      </c>
      <c r="C3864">
        <v>0</v>
      </c>
      <c r="D3864">
        <v>0</v>
      </c>
      <c r="E3864" t="s">
        <v>3630</v>
      </c>
      <c r="F3864" t="s">
        <v>3630</v>
      </c>
    </row>
    <row r="3865" spans="1:6" x14ac:dyDescent="0.25">
      <c r="A3865">
        <v>407303</v>
      </c>
      <c r="B3865" t="s">
        <v>3630</v>
      </c>
      <c r="C3865">
        <v>0</v>
      </c>
      <c r="D3865">
        <v>0</v>
      </c>
      <c r="E3865" t="s">
        <v>3630</v>
      </c>
      <c r="F3865" t="s">
        <v>3630</v>
      </c>
    </row>
    <row r="3866" spans="1:6" x14ac:dyDescent="0.25">
      <c r="A3866">
        <v>410703</v>
      </c>
      <c r="B3866" t="s">
        <v>3630</v>
      </c>
      <c r="C3866">
        <v>0</v>
      </c>
      <c r="D3866">
        <v>0</v>
      </c>
      <c r="E3866" t="s">
        <v>3630</v>
      </c>
      <c r="F3866" t="s">
        <v>3630</v>
      </c>
    </row>
    <row r="3867" spans="1:6" x14ac:dyDescent="0.25">
      <c r="A3867">
        <v>64103</v>
      </c>
      <c r="B3867" t="s">
        <v>3630</v>
      </c>
      <c r="C3867">
        <v>0</v>
      </c>
      <c r="D3867">
        <v>0</v>
      </c>
      <c r="E3867" t="s">
        <v>3630</v>
      </c>
      <c r="F3867" t="s">
        <v>3630</v>
      </c>
    </row>
    <row r="3868" spans="1:6" x14ac:dyDescent="0.25">
      <c r="A3868">
        <v>1711503</v>
      </c>
      <c r="B3868" t="s">
        <v>3630</v>
      </c>
      <c r="C3868">
        <v>0</v>
      </c>
      <c r="D3868">
        <v>0</v>
      </c>
      <c r="E3868" t="s">
        <v>3630</v>
      </c>
      <c r="F3868" t="s">
        <v>3630</v>
      </c>
    </row>
    <row r="3869" spans="1:6" x14ac:dyDescent="0.25">
      <c r="A3869">
        <v>1899803</v>
      </c>
      <c r="B3869" t="s">
        <v>3630</v>
      </c>
      <c r="C3869">
        <v>0</v>
      </c>
      <c r="D3869">
        <v>0</v>
      </c>
      <c r="E3869" t="s">
        <v>3630</v>
      </c>
      <c r="F3869" t="s">
        <v>3630</v>
      </c>
    </row>
    <row r="3870" spans="1:6" x14ac:dyDescent="0.25">
      <c r="A3870">
        <v>3473203</v>
      </c>
      <c r="B3870" t="s">
        <v>3630</v>
      </c>
      <c r="C3870">
        <v>0</v>
      </c>
      <c r="D3870">
        <v>0</v>
      </c>
      <c r="E3870" t="s">
        <v>3630</v>
      </c>
      <c r="F3870" t="s">
        <v>3630</v>
      </c>
    </row>
    <row r="3871" spans="1:6" x14ac:dyDescent="0.25">
      <c r="A3871">
        <v>3445203</v>
      </c>
      <c r="B3871" t="s">
        <v>3630</v>
      </c>
      <c r="C3871">
        <v>0</v>
      </c>
      <c r="D3871">
        <v>0</v>
      </c>
      <c r="E3871" t="s">
        <v>3630</v>
      </c>
      <c r="F3871" t="s">
        <v>3630</v>
      </c>
    </row>
    <row r="3872" spans="1:6" x14ac:dyDescent="0.25">
      <c r="A3872">
        <v>6701803</v>
      </c>
      <c r="B3872" t="s">
        <v>3630</v>
      </c>
      <c r="C3872">
        <v>0</v>
      </c>
      <c r="D3872">
        <v>0</v>
      </c>
      <c r="E3872" t="s">
        <v>3630</v>
      </c>
      <c r="F3872" t="s">
        <v>3630</v>
      </c>
    </row>
    <row r="3873" spans="1:6" x14ac:dyDescent="0.25">
      <c r="A3873">
        <v>60803</v>
      </c>
      <c r="B3873" t="s">
        <v>3630</v>
      </c>
      <c r="C3873">
        <v>0</v>
      </c>
      <c r="D3873">
        <v>0</v>
      </c>
      <c r="E3873" t="s">
        <v>3630</v>
      </c>
      <c r="F3873" t="s">
        <v>3630</v>
      </c>
    </row>
    <row r="3874" spans="1:6" x14ac:dyDescent="0.25">
      <c r="A3874">
        <v>5250003</v>
      </c>
      <c r="B3874" t="s">
        <v>3630</v>
      </c>
      <c r="C3874">
        <v>0</v>
      </c>
      <c r="D3874">
        <v>0</v>
      </c>
      <c r="E3874" t="s">
        <v>3630</v>
      </c>
      <c r="F3874" t="s">
        <v>3630</v>
      </c>
    </row>
    <row r="3875" spans="1:6" x14ac:dyDescent="0.25">
      <c r="A3875">
        <v>3231203</v>
      </c>
      <c r="B3875" t="s">
        <v>3630</v>
      </c>
      <c r="C3875">
        <v>0</v>
      </c>
      <c r="D3875">
        <v>0</v>
      </c>
      <c r="E3875" t="s">
        <v>3630</v>
      </c>
      <c r="F3875" t="s">
        <v>3630</v>
      </c>
    </row>
    <row r="3876" spans="1:6" x14ac:dyDescent="0.25">
      <c r="A3876">
        <v>2531203</v>
      </c>
      <c r="B3876" t="s">
        <v>3630</v>
      </c>
      <c r="C3876">
        <v>0</v>
      </c>
      <c r="D3876">
        <v>0</v>
      </c>
      <c r="E3876" t="s">
        <v>3630</v>
      </c>
      <c r="F3876" t="s">
        <v>3630</v>
      </c>
    </row>
    <row r="3877" spans="1:6" x14ac:dyDescent="0.25">
      <c r="A3877">
        <v>2453303</v>
      </c>
      <c r="B3877" t="s">
        <v>3630</v>
      </c>
      <c r="C3877">
        <v>0</v>
      </c>
      <c r="D3877">
        <v>0</v>
      </c>
      <c r="E3877" t="s">
        <v>3630</v>
      </c>
      <c r="F3877" t="s">
        <v>3630</v>
      </c>
    </row>
    <row r="3878" spans="1:6" x14ac:dyDescent="0.25">
      <c r="A3878">
        <v>1747303</v>
      </c>
      <c r="B3878" t="s">
        <v>3630</v>
      </c>
      <c r="C3878">
        <v>0</v>
      </c>
      <c r="D3878">
        <v>0</v>
      </c>
      <c r="E3878" t="s">
        <v>3630</v>
      </c>
      <c r="F3878" t="s">
        <v>3630</v>
      </c>
    </row>
    <row r="3879" spans="1:6" x14ac:dyDescent="0.25">
      <c r="A3879">
        <v>19303</v>
      </c>
      <c r="B3879" t="s">
        <v>3630</v>
      </c>
      <c r="C3879">
        <v>0</v>
      </c>
      <c r="D3879">
        <v>0</v>
      </c>
      <c r="E3879" t="s">
        <v>3630</v>
      </c>
      <c r="F3879" t="s">
        <v>3630</v>
      </c>
    </row>
    <row r="3880" spans="1:6" x14ac:dyDescent="0.25">
      <c r="A3880">
        <v>6705803</v>
      </c>
      <c r="B3880" t="s">
        <v>3630</v>
      </c>
      <c r="C3880">
        <v>0</v>
      </c>
      <c r="D3880">
        <v>0</v>
      </c>
      <c r="E3880" t="s">
        <v>3630</v>
      </c>
      <c r="F3880" t="s">
        <v>3630</v>
      </c>
    </row>
    <row r="3881" spans="1:6" x14ac:dyDescent="0.25">
      <c r="A3881">
        <v>386503</v>
      </c>
      <c r="B3881" t="s">
        <v>3630</v>
      </c>
      <c r="C3881">
        <v>0</v>
      </c>
      <c r="D3881">
        <v>0</v>
      </c>
      <c r="E3881" t="s">
        <v>3630</v>
      </c>
      <c r="F3881" t="s">
        <v>3630</v>
      </c>
    </row>
    <row r="3882" spans="1:6" x14ac:dyDescent="0.25">
      <c r="A3882">
        <v>12603</v>
      </c>
      <c r="B3882" t="s">
        <v>3630</v>
      </c>
      <c r="C3882">
        <v>0</v>
      </c>
      <c r="D3882">
        <v>0</v>
      </c>
      <c r="E3882" t="s">
        <v>3630</v>
      </c>
      <c r="F3882" t="s">
        <v>3630</v>
      </c>
    </row>
    <row r="3883" spans="1:6" x14ac:dyDescent="0.25">
      <c r="A3883">
        <v>12703</v>
      </c>
      <c r="B3883" t="s">
        <v>3630</v>
      </c>
      <c r="C3883">
        <v>0</v>
      </c>
      <c r="D3883">
        <v>0</v>
      </c>
      <c r="E3883" t="s">
        <v>3630</v>
      </c>
      <c r="F3883" t="s">
        <v>3630</v>
      </c>
    </row>
    <row r="3884" spans="1:6" x14ac:dyDescent="0.25">
      <c r="A3884">
        <v>210503</v>
      </c>
      <c r="B3884" t="s">
        <v>3630</v>
      </c>
      <c r="C3884">
        <v>0</v>
      </c>
      <c r="D3884">
        <v>0</v>
      </c>
      <c r="E3884" t="s">
        <v>3630</v>
      </c>
      <c r="F3884" t="s">
        <v>3630</v>
      </c>
    </row>
    <row r="3885" spans="1:6" x14ac:dyDescent="0.25">
      <c r="A3885">
        <v>196003</v>
      </c>
      <c r="B3885" t="s">
        <v>3630</v>
      </c>
      <c r="C3885">
        <v>0</v>
      </c>
      <c r="D3885">
        <v>0</v>
      </c>
      <c r="E3885" t="s">
        <v>3630</v>
      </c>
      <c r="F3885" t="s">
        <v>3630</v>
      </c>
    </row>
    <row r="3886" spans="1:6" x14ac:dyDescent="0.25">
      <c r="A3886">
        <v>403903</v>
      </c>
      <c r="B3886" t="s">
        <v>3630</v>
      </c>
      <c r="C3886">
        <v>0</v>
      </c>
      <c r="D3886">
        <v>0</v>
      </c>
      <c r="E3886" t="s">
        <v>3630</v>
      </c>
      <c r="F3886" t="s">
        <v>3630</v>
      </c>
    </row>
    <row r="3887" spans="1:6" x14ac:dyDescent="0.25">
      <c r="A3887">
        <v>127603</v>
      </c>
      <c r="B3887" t="s">
        <v>3630</v>
      </c>
      <c r="C3887">
        <v>0</v>
      </c>
      <c r="D3887">
        <v>0</v>
      </c>
      <c r="E3887" t="s">
        <v>3630</v>
      </c>
      <c r="F3887" t="s">
        <v>3630</v>
      </c>
    </row>
    <row r="3888" spans="1:6" x14ac:dyDescent="0.25">
      <c r="A3888">
        <v>218803</v>
      </c>
      <c r="B3888" t="s">
        <v>3630</v>
      </c>
      <c r="C3888">
        <v>0</v>
      </c>
      <c r="D3888">
        <v>0</v>
      </c>
      <c r="E3888" t="s">
        <v>3630</v>
      </c>
      <c r="F3888" t="s">
        <v>3630</v>
      </c>
    </row>
    <row r="3889" spans="1:6" x14ac:dyDescent="0.25">
      <c r="A3889">
        <v>2231703</v>
      </c>
      <c r="B3889" t="s">
        <v>3630</v>
      </c>
      <c r="C3889">
        <v>0</v>
      </c>
      <c r="D3889">
        <v>0</v>
      </c>
      <c r="E3889" t="s">
        <v>3630</v>
      </c>
      <c r="F3889" t="s">
        <v>3630</v>
      </c>
    </row>
    <row r="3890" spans="1:6" x14ac:dyDescent="0.25">
      <c r="A3890">
        <v>3277403</v>
      </c>
      <c r="B3890" t="s">
        <v>3630</v>
      </c>
      <c r="C3890">
        <v>0</v>
      </c>
      <c r="D3890">
        <v>0</v>
      </c>
      <c r="E3890" t="s">
        <v>3630</v>
      </c>
      <c r="F3890" t="s">
        <v>3630</v>
      </c>
    </row>
    <row r="3891" spans="1:6" x14ac:dyDescent="0.25">
      <c r="A3891">
        <v>5175703</v>
      </c>
      <c r="B3891" t="s">
        <v>3630</v>
      </c>
      <c r="C3891">
        <v>0</v>
      </c>
      <c r="D3891">
        <v>0</v>
      </c>
      <c r="E3891" t="s">
        <v>3630</v>
      </c>
      <c r="F3891" t="s">
        <v>3630</v>
      </c>
    </row>
    <row r="3892" spans="1:6" x14ac:dyDescent="0.25">
      <c r="A3892">
        <v>5250103</v>
      </c>
      <c r="B3892" t="s">
        <v>3630</v>
      </c>
      <c r="C3892">
        <v>0</v>
      </c>
      <c r="D3892">
        <v>0</v>
      </c>
      <c r="E3892" t="s">
        <v>3630</v>
      </c>
      <c r="F3892" t="s">
        <v>3630</v>
      </c>
    </row>
    <row r="3893" spans="1:6" x14ac:dyDescent="0.25">
      <c r="A3893">
        <v>5167503</v>
      </c>
      <c r="B3893" t="s">
        <v>3630</v>
      </c>
      <c r="C3893">
        <v>0</v>
      </c>
      <c r="D3893">
        <v>0</v>
      </c>
      <c r="E3893" t="s">
        <v>3630</v>
      </c>
      <c r="F3893" t="s">
        <v>3630</v>
      </c>
    </row>
    <row r="3894" spans="1:6" x14ac:dyDescent="0.25">
      <c r="A3894">
        <v>10503</v>
      </c>
      <c r="B3894" t="s">
        <v>3630</v>
      </c>
      <c r="C3894">
        <v>0</v>
      </c>
      <c r="D3894">
        <v>0</v>
      </c>
      <c r="E3894" t="s">
        <v>3630</v>
      </c>
      <c r="F3894" t="s">
        <v>3630</v>
      </c>
    </row>
    <row r="3895" spans="1:6" x14ac:dyDescent="0.25">
      <c r="A3895">
        <v>1717203</v>
      </c>
      <c r="B3895" t="s">
        <v>3630</v>
      </c>
      <c r="C3895">
        <v>0</v>
      </c>
      <c r="D3895">
        <v>0</v>
      </c>
      <c r="E3895" t="s">
        <v>3630</v>
      </c>
      <c r="F3895" t="s">
        <v>3630</v>
      </c>
    </row>
    <row r="3896" spans="1:6" x14ac:dyDescent="0.25">
      <c r="A3896">
        <v>213203</v>
      </c>
      <c r="B3896" t="s">
        <v>3630</v>
      </c>
      <c r="C3896">
        <v>0</v>
      </c>
      <c r="D3896">
        <v>0</v>
      </c>
      <c r="E3896" t="s">
        <v>3630</v>
      </c>
      <c r="F3896" t="s">
        <v>3630</v>
      </c>
    </row>
    <row r="3897" spans="1:6" x14ac:dyDescent="0.25">
      <c r="A3897">
        <v>2505803</v>
      </c>
      <c r="B3897" t="s">
        <v>3630</v>
      </c>
      <c r="C3897">
        <v>0</v>
      </c>
      <c r="D3897">
        <v>0</v>
      </c>
      <c r="E3897" t="s">
        <v>3630</v>
      </c>
      <c r="F3897" t="s">
        <v>3630</v>
      </c>
    </row>
    <row r="3898" spans="1:6" x14ac:dyDescent="0.25">
      <c r="A3898">
        <v>4493703</v>
      </c>
      <c r="B3898" t="s">
        <v>3630</v>
      </c>
      <c r="C3898">
        <v>0</v>
      </c>
      <c r="D3898">
        <v>0</v>
      </c>
      <c r="E3898" t="s">
        <v>3630</v>
      </c>
      <c r="F3898" t="s">
        <v>3630</v>
      </c>
    </row>
    <row r="3899" spans="1:6" x14ac:dyDescent="0.25">
      <c r="A3899">
        <v>6687703</v>
      </c>
      <c r="B3899" t="s">
        <v>3630</v>
      </c>
      <c r="C3899">
        <v>0</v>
      </c>
      <c r="D3899">
        <v>0</v>
      </c>
      <c r="E3899" t="s">
        <v>3630</v>
      </c>
      <c r="F3899" t="s">
        <v>3630</v>
      </c>
    </row>
    <row r="3900" spans="1:6" x14ac:dyDescent="0.25">
      <c r="A3900">
        <v>3735203</v>
      </c>
      <c r="B3900" t="s">
        <v>3630</v>
      </c>
      <c r="C3900">
        <v>0</v>
      </c>
      <c r="D3900">
        <v>0</v>
      </c>
      <c r="E3900" t="s">
        <v>3630</v>
      </c>
      <c r="F3900" t="s">
        <v>3630</v>
      </c>
    </row>
    <row r="3901" spans="1:6" x14ac:dyDescent="0.25">
      <c r="A3901">
        <v>5857703</v>
      </c>
      <c r="B3901" t="s">
        <v>3630</v>
      </c>
      <c r="C3901">
        <v>0</v>
      </c>
      <c r="D3901">
        <v>0</v>
      </c>
      <c r="E3901" t="s">
        <v>3630</v>
      </c>
      <c r="F3901" t="s">
        <v>3630</v>
      </c>
    </row>
    <row r="3902" spans="1:6" x14ac:dyDescent="0.25">
      <c r="A3902">
        <v>5896203</v>
      </c>
      <c r="B3902" t="s">
        <v>3630</v>
      </c>
      <c r="C3902">
        <v>0</v>
      </c>
      <c r="D3902">
        <v>0</v>
      </c>
      <c r="E3902" t="s">
        <v>3630</v>
      </c>
      <c r="F3902" t="s">
        <v>3630</v>
      </c>
    </row>
    <row r="3903" spans="1:6" x14ac:dyDescent="0.25">
      <c r="A3903">
        <v>5691703</v>
      </c>
      <c r="B3903" t="s">
        <v>3630</v>
      </c>
      <c r="C3903">
        <v>0</v>
      </c>
      <c r="D3903">
        <v>0</v>
      </c>
      <c r="E3903" t="s">
        <v>3630</v>
      </c>
      <c r="F3903" t="s">
        <v>3630</v>
      </c>
    </row>
    <row r="3904" spans="1:6" x14ac:dyDescent="0.25">
      <c r="A3904">
        <v>5205603</v>
      </c>
      <c r="B3904" t="s">
        <v>3630</v>
      </c>
      <c r="C3904">
        <v>0</v>
      </c>
      <c r="D3904">
        <v>0</v>
      </c>
      <c r="E3904" t="s">
        <v>3630</v>
      </c>
      <c r="F3904" t="s">
        <v>3630</v>
      </c>
    </row>
    <row r="3905" spans="1:6" x14ac:dyDescent="0.25">
      <c r="A3905">
        <v>6581703</v>
      </c>
      <c r="B3905" t="s">
        <v>3630</v>
      </c>
      <c r="C3905">
        <v>0</v>
      </c>
      <c r="D3905">
        <v>0</v>
      </c>
      <c r="E3905" t="s">
        <v>3630</v>
      </c>
      <c r="F3905" t="s">
        <v>3630</v>
      </c>
    </row>
    <row r="3906" spans="1:6" x14ac:dyDescent="0.25">
      <c r="A3906">
        <v>1995303</v>
      </c>
      <c r="B3906" t="s">
        <v>3630</v>
      </c>
      <c r="C3906">
        <v>0</v>
      </c>
      <c r="D3906">
        <v>0</v>
      </c>
      <c r="E3906" t="s">
        <v>3630</v>
      </c>
      <c r="F3906" t="s">
        <v>3630</v>
      </c>
    </row>
    <row r="3907" spans="1:6" x14ac:dyDescent="0.25">
      <c r="A3907">
        <v>5240103</v>
      </c>
      <c r="B3907" t="s">
        <v>3630</v>
      </c>
      <c r="C3907">
        <v>0</v>
      </c>
      <c r="D3907">
        <v>0</v>
      </c>
      <c r="E3907" t="s">
        <v>3630</v>
      </c>
      <c r="F3907" t="s">
        <v>3630</v>
      </c>
    </row>
    <row r="3908" spans="1:6" x14ac:dyDescent="0.25">
      <c r="A3908">
        <v>260203</v>
      </c>
      <c r="B3908" t="s">
        <v>3630</v>
      </c>
      <c r="C3908">
        <v>0</v>
      </c>
      <c r="D3908">
        <v>0</v>
      </c>
      <c r="E3908" t="s">
        <v>3630</v>
      </c>
      <c r="F3908" t="s">
        <v>3630</v>
      </c>
    </row>
    <row r="3909" spans="1:6" x14ac:dyDescent="0.25">
      <c r="A3909">
        <v>1105203</v>
      </c>
      <c r="B3909" t="s">
        <v>3630</v>
      </c>
      <c r="C3909">
        <v>0</v>
      </c>
      <c r="D3909">
        <v>0</v>
      </c>
      <c r="E3909" t="s">
        <v>3630</v>
      </c>
      <c r="F3909" t="s">
        <v>3630</v>
      </c>
    </row>
    <row r="3910" spans="1:6" x14ac:dyDescent="0.25">
      <c r="A3910">
        <v>5138903</v>
      </c>
      <c r="B3910" t="s">
        <v>3630</v>
      </c>
      <c r="C3910">
        <v>0</v>
      </c>
      <c r="D3910">
        <v>0</v>
      </c>
      <c r="E3910" t="s">
        <v>3630</v>
      </c>
      <c r="F3910" t="s">
        <v>3630</v>
      </c>
    </row>
    <row r="3911" spans="1:6" x14ac:dyDescent="0.25">
      <c r="A3911">
        <v>2069303</v>
      </c>
      <c r="B3911" t="s">
        <v>3630</v>
      </c>
      <c r="C3911">
        <v>0</v>
      </c>
      <c r="D3911">
        <v>0</v>
      </c>
      <c r="E3911" t="s">
        <v>3630</v>
      </c>
      <c r="F3911" t="s">
        <v>3630</v>
      </c>
    </row>
    <row r="3912" spans="1:6" x14ac:dyDescent="0.25">
      <c r="A3912">
        <v>378903</v>
      </c>
      <c r="B3912" t="s">
        <v>3630</v>
      </c>
      <c r="C3912">
        <v>0</v>
      </c>
      <c r="D3912">
        <v>0</v>
      </c>
      <c r="E3912" t="s">
        <v>3630</v>
      </c>
      <c r="F3912" t="s">
        <v>3630</v>
      </c>
    </row>
    <row r="3913" spans="1:6" x14ac:dyDescent="0.25">
      <c r="A3913">
        <v>371803</v>
      </c>
      <c r="B3913" t="s">
        <v>3630</v>
      </c>
      <c r="C3913">
        <v>0</v>
      </c>
      <c r="D3913">
        <v>0</v>
      </c>
      <c r="E3913" t="s">
        <v>3630</v>
      </c>
      <c r="F3913" t="s">
        <v>3630</v>
      </c>
    </row>
    <row r="3914" spans="1:6" x14ac:dyDescent="0.25">
      <c r="A3914">
        <v>4963203</v>
      </c>
      <c r="B3914" t="s">
        <v>3630</v>
      </c>
      <c r="C3914">
        <v>0</v>
      </c>
      <c r="D3914">
        <v>0</v>
      </c>
      <c r="E3914" t="s">
        <v>3630</v>
      </c>
      <c r="F3914" t="s">
        <v>3630</v>
      </c>
    </row>
    <row r="3915" spans="1:6" x14ac:dyDescent="0.25">
      <c r="A3915">
        <v>5083203</v>
      </c>
      <c r="B3915" t="s">
        <v>3630</v>
      </c>
      <c r="C3915">
        <v>0</v>
      </c>
      <c r="D3915">
        <v>0</v>
      </c>
      <c r="E3915" t="s">
        <v>3630</v>
      </c>
      <c r="F3915" t="s">
        <v>3630</v>
      </c>
    </row>
    <row r="3916" spans="1:6" x14ac:dyDescent="0.25">
      <c r="A3916">
        <v>3451203</v>
      </c>
      <c r="B3916" t="s">
        <v>3630</v>
      </c>
      <c r="C3916">
        <v>0</v>
      </c>
      <c r="D3916">
        <v>0</v>
      </c>
      <c r="E3916" t="s">
        <v>3630</v>
      </c>
      <c r="F3916" t="s">
        <v>3630</v>
      </c>
    </row>
    <row r="3917" spans="1:6" x14ac:dyDescent="0.25">
      <c r="A3917">
        <v>1411203</v>
      </c>
      <c r="B3917" t="s">
        <v>3630</v>
      </c>
      <c r="C3917">
        <v>0</v>
      </c>
      <c r="D3917">
        <v>0</v>
      </c>
      <c r="E3917" t="s">
        <v>3630</v>
      </c>
      <c r="F3917" t="s">
        <v>3630</v>
      </c>
    </row>
    <row r="3918" spans="1:6" x14ac:dyDescent="0.25">
      <c r="A3918">
        <v>1833403</v>
      </c>
      <c r="B3918" t="s">
        <v>3630</v>
      </c>
      <c r="C3918">
        <v>0</v>
      </c>
      <c r="D3918">
        <v>0</v>
      </c>
      <c r="E3918" t="s">
        <v>3630</v>
      </c>
      <c r="F3918" t="s">
        <v>3630</v>
      </c>
    </row>
    <row r="3919" spans="1:6" x14ac:dyDescent="0.25">
      <c r="A3919">
        <v>5526103</v>
      </c>
      <c r="B3919" t="s">
        <v>3630</v>
      </c>
      <c r="C3919">
        <v>0</v>
      </c>
      <c r="D3919">
        <v>0</v>
      </c>
      <c r="E3919" t="s">
        <v>3630</v>
      </c>
      <c r="F3919" t="s">
        <v>3630</v>
      </c>
    </row>
    <row r="3920" spans="1:6" x14ac:dyDescent="0.25">
      <c r="A3920">
        <v>6342203</v>
      </c>
      <c r="B3920" t="s">
        <v>3630</v>
      </c>
      <c r="C3920">
        <v>0</v>
      </c>
      <c r="D3920">
        <v>0</v>
      </c>
      <c r="E3920" t="s">
        <v>3630</v>
      </c>
      <c r="F3920" t="s">
        <v>3630</v>
      </c>
    </row>
    <row r="3921" spans="1:6" x14ac:dyDescent="0.25">
      <c r="A3921">
        <v>1189203</v>
      </c>
      <c r="B3921" t="s">
        <v>3630</v>
      </c>
      <c r="C3921">
        <v>0</v>
      </c>
      <c r="D3921">
        <v>0</v>
      </c>
      <c r="E3921" t="s">
        <v>3630</v>
      </c>
      <c r="F3921" t="s">
        <v>3630</v>
      </c>
    </row>
    <row r="3922" spans="1:6" x14ac:dyDescent="0.25">
      <c r="A3922">
        <v>316503</v>
      </c>
      <c r="B3922" t="s">
        <v>3630</v>
      </c>
      <c r="C3922">
        <v>0</v>
      </c>
      <c r="D3922">
        <v>0</v>
      </c>
      <c r="E3922" t="s">
        <v>3630</v>
      </c>
      <c r="F3922" t="s">
        <v>3630</v>
      </c>
    </row>
    <row r="3923" spans="1:6" x14ac:dyDescent="0.25">
      <c r="A3923">
        <v>6321703</v>
      </c>
      <c r="B3923" t="s">
        <v>3630</v>
      </c>
      <c r="C3923">
        <v>0</v>
      </c>
      <c r="D3923">
        <v>0</v>
      </c>
      <c r="E3923" t="s">
        <v>3630</v>
      </c>
      <c r="F3923" t="s">
        <v>3630</v>
      </c>
    </row>
    <row r="3924" spans="1:6" x14ac:dyDescent="0.25">
      <c r="A3924">
        <v>5220103</v>
      </c>
      <c r="B3924" t="s">
        <v>3630</v>
      </c>
      <c r="C3924">
        <v>0</v>
      </c>
      <c r="D3924">
        <v>0</v>
      </c>
      <c r="E3924" t="s">
        <v>3630</v>
      </c>
      <c r="F3924" t="s">
        <v>3630</v>
      </c>
    </row>
    <row r="3925" spans="1:6" x14ac:dyDescent="0.25">
      <c r="A3925">
        <v>6425803</v>
      </c>
      <c r="B3925" t="s">
        <v>3630</v>
      </c>
      <c r="C3925">
        <v>0</v>
      </c>
      <c r="D3925">
        <v>0</v>
      </c>
      <c r="E3925" t="s">
        <v>3630</v>
      </c>
      <c r="F3925" t="s">
        <v>3630</v>
      </c>
    </row>
    <row r="3926" spans="1:6" x14ac:dyDescent="0.25">
      <c r="A3926">
        <v>1887203</v>
      </c>
      <c r="B3926" t="s">
        <v>3630</v>
      </c>
      <c r="C3926">
        <v>0</v>
      </c>
      <c r="D3926">
        <v>0</v>
      </c>
      <c r="E3926" t="s">
        <v>3630</v>
      </c>
      <c r="F3926" t="s">
        <v>3630</v>
      </c>
    </row>
    <row r="3927" spans="1:6" x14ac:dyDescent="0.25">
      <c r="A3927">
        <v>5726203</v>
      </c>
      <c r="B3927" t="s">
        <v>3630</v>
      </c>
      <c r="C3927">
        <v>0</v>
      </c>
      <c r="D3927">
        <v>0</v>
      </c>
      <c r="E3927" t="s">
        <v>3630</v>
      </c>
      <c r="F3927" t="s">
        <v>3630</v>
      </c>
    </row>
    <row r="3928" spans="1:6" x14ac:dyDescent="0.25">
      <c r="A3928">
        <v>1319803</v>
      </c>
      <c r="B3928" t="s">
        <v>3630</v>
      </c>
      <c r="C3928">
        <v>0</v>
      </c>
      <c r="D3928">
        <v>0</v>
      </c>
      <c r="E3928" t="s">
        <v>3630</v>
      </c>
      <c r="F3928" t="s">
        <v>3630</v>
      </c>
    </row>
    <row r="3929" spans="1:6" x14ac:dyDescent="0.25">
      <c r="A3929">
        <v>5526203</v>
      </c>
      <c r="B3929" t="s">
        <v>3630</v>
      </c>
      <c r="C3929">
        <v>0</v>
      </c>
      <c r="D3929">
        <v>0</v>
      </c>
      <c r="E3929" t="s">
        <v>3630</v>
      </c>
      <c r="F3929" t="s">
        <v>3630</v>
      </c>
    </row>
    <row r="3930" spans="1:6" x14ac:dyDescent="0.25">
      <c r="A3930">
        <v>10803</v>
      </c>
      <c r="B3930" t="s">
        <v>3630</v>
      </c>
      <c r="C3930">
        <v>0</v>
      </c>
      <c r="D3930">
        <v>0</v>
      </c>
      <c r="E3930" t="s">
        <v>3630</v>
      </c>
      <c r="F3930" t="s">
        <v>3630</v>
      </c>
    </row>
    <row r="3931" spans="1:6" x14ac:dyDescent="0.25">
      <c r="A3931">
        <v>9103</v>
      </c>
      <c r="B3931" t="s">
        <v>3630</v>
      </c>
      <c r="C3931">
        <v>0</v>
      </c>
      <c r="D3931">
        <v>0</v>
      </c>
      <c r="E3931" t="s">
        <v>3630</v>
      </c>
      <c r="F3931" t="s">
        <v>3630</v>
      </c>
    </row>
    <row r="3932" spans="1:6" x14ac:dyDescent="0.25">
      <c r="A3932">
        <v>5908103</v>
      </c>
      <c r="B3932" t="s">
        <v>3630</v>
      </c>
      <c r="C3932">
        <v>0</v>
      </c>
      <c r="D3932">
        <v>0</v>
      </c>
      <c r="E3932" t="s">
        <v>3630</v>
      </c>
      <c r="F3932" t="s">
        <v>3630</v>
      </c>
    </row>
    <row r="3933" spans="1:6" x14ac:dyDescent="0.25">
      <c r="A3933">
        <v>6717703</v>
      </c>
      <c r="B3933" t="s">
        <v>3630</v>
      </c>
      <c r="C3933">
        <v>0</v>
      </c>
      <c r="D3933">
        <v>0</v>
      </c>
      <c r="E3933" t="s">
        <v>3630</v>
      </c>
      <c r="F3933" t="s">
        <v>3630</v>
      </c>
    </row>
    <row r="3934" spans="1:6" x14ac:dyDescent="0.25">
      <c r="A3934">
        <v>17703</v>
      </c>
      <c r="B3934" t="s">
        <v>3630</v>
      </c>
      <c r="C3934">
        <v>0</v>
      </c>
      <c r="D3934">
        <v>0</v>
      </c>
      <c r="E3934" t="s">
        <v>3630</v>
      </c>
      <c r="F3934" t="s">
        <v>3630</v>
      </c>
    </row>
    <row r="3935" spans="1:6" x14ac:dyDescent="0.25">
      <c r="A3935">
        <v>13603</v>
      </c>
      <c r="B3935" t="s">
        <v>3630</v>
      </c>
      <c r="C3935">
        <v>0</v>
      </c>
      <c r="D3935">
        <v>0</v>
      </c>
      <c r="E3935" t="s">
        <v>3630</v>
      </c>
      <c r="F3935" t="s">
        <v>3630</v>
      </c>
    </row>
    <row r="3936" spans="1:6" x14ac:dyDescent="0.25">
      <c r="A3936">
        <v>3188103</v>
      </c>
      <c r="B3936" t="s">
        <v>3630</v>
      </c>
      <c r="C3936">
        <v>0</v>
      </c>
      <c r="D3936">
        <v>0</v>
      </c>
      <c r="E3936" t="s">
        <v>3630</v>
      </c>
      <c r="F3936" t="s">
        <v>3630</v>
      </c>
    </row>
    <row r="3937" spans="1:6" x14ac:dyDescent="0.25">
      <c r="A3937">
        <v>1153603</v>
      </c>
      <c r="B3937" t="s">
        <v>3630</v>
      </c>
      <c r="C3937">
        <v>0</v>
      </c>
      <c r="D3937">
        <v>0</v>
      </c>
      <c r="E3937" t="s">
        <v>3630</v>
      </c>
      <c r="F3937" t="s">
        <v>3630</v>
      </c>
    </row>
    <row r="3938" spans="1:6" x14ac:dyDescent="0.25">
      <c r="A3938">
        <v>1905203</v>
      </c>
      <c r="B3938" t="s">
        <v>3630</v>
      </c>
      <c r="C3938">
        <v>0</v>
      </c>
      <c r="D3938">
        <v>0</v>
      </c>
      <c r="E3938" t="s">
        <v>3630</v>
      </c>
      <c r="F3938" t="s">
        <v>3630</v>
      </c>
    </row>
    <row r="3939" spans="1:6" x14ac:dyDescent="0.25">
      <c r="A3939">
        <v>4147303</v>
      </c>
      <c r="B3939" t="s">
        <v>3630</v>
      </c>
      <c r="C3939">
        <v>0</v>
      </c>
      <c r="D3939">
        <v>0</v>
      </c>
      <c r="E3939" t="s">
        <v>3630</v>
      </c>
      <c r="F3939" t="s">
        <v>3630</v>
      </c>
    </row>
    <row r="3940" spans="1:6" x14ac:dyDescent="0.25">
      <c r="A3940">
        <v>1415203</v>
      </c>
      <c r="B3940" t="s">
        <v>3630</v>
      </c>
      <c r="C3940">
        <v>0</v>
      </c>
      <c r="D3940">
        <v>0</v>
      </c>
      <c r="E3940" t="s">
        <v>3630</v>
      </c>
      <c r="F3940" t="s">
        <v>3630</v>
      </c>
    </row>
    <row r="3941" spans="1:6" x14ac:dyDescent="0.25">
      <c r="A3941">
        <v>5363703</v>
      </c>
      <c r="B3941" t="s">
        <v>3630</v>
      </c>
      <c r="C3941">
        <v>0</v>
      </c>
      <c r="D3941">
        <v>0</v>
      </c>
      <c r="E3941" t="s">
        <v>3630</v>
      </c>
      <c r="F3941" t="s">
        <v>3630</v>
      </c>
    </row>
    <row r="3942" spans="1:6" x14ac:dyDescent="0.25">
      <c r="A3942">
        <v>5964603</v>
      </c>
      <c r="B3942" t="s">
        <v>3630</v>
      </c>
      <c r="C3942">
        <v>0</v>
      </c>
      <c r="D3942">
        <v>0</v>
      </c>
      <c r="E3942" t="s">
        <v>3630</v>
      </c>
      <c r="F3942" t="s">
        <v>3630</v>
      </c>
    </row>
    <row r="3943" spans="1:6" x14ac:dyDescent="0.25">
      <c r="A3943">
        <v>5579703</v>
      </c>
      <c r="B3943" t="s">
        <v>3630</v>
      </c>
      <c r="C3943">
        <v>0</v>
      </c>
      <c r="D3943">
        <v>0</v>
      </c>
      <c r="E3943" t="s">
        <v>3630</v>
      </c>
      <c r="F3943" t="s">
        <v>3630</v>
      </c>
    </row>
    <row r="3944" spans="1:6" x14ac:dyDescent="0.25">
      <c r="A3944">
        <v>6107003</v>
      </c>
      <c r="B3944" t="s">
        <v>3630</v>
      </c>
      <c r="C3944">
        <v>0</v>
      </c>
      <c r="D3944">
        <v>0</v>
      </c>
      <c r="E3944" t="s">
        <v>3630</v>
      </c>
      <c r="F3944" t="s">
        <v>3630</v>
      </c>
    </row>
    <row r="3945" spans="1:6" x14ac:dyDescent="0.25">
      <c r="A3945">
        <v>5526003</v>
      </c>
      <c r="B3945" t="s">
        <v>3630</v>
      </c>
      <c r="C3945">
        <v>0</v>
      </c>
      <c r="D3945">
        <v>0</v>
      </c>
      <c r="E3945" t="s">
        <v>3630</v>
      </c>
      <c r="F3945" t="s">
        <v>3630</v>
      </c>
    </row>
    <row r="3946" spans="1:6" x14ac:dyDescent="0.25">
      <c r="A3946">
        <v>2295203</v>
      </c>
      <c r="B3946" t="s">
        <v>3630</v>
      </c>
      <c r="C3946">
        <v>0</v>
      </c>
      <c r="D3946">
        <v>0</v>
      </c>
      <c r="E3946" t="s">
        <v>3630</v>
      </c>
      <c r="F3946" t="s">
        <v>3630</v>
      </c>
    </row>
    <row r="3947" spans="1:6" x14ac:dyDescent="0.25">
      <c r="A3947">
        <v>5345703</v>
      </c>
      <c r="B3947" t="s">
        <v>3630</v>
      </c>
      <c r="C3947">
        <v>0</v>
      </c>
      <c r="D3947">
        <v>0</v>
      </c>
      <c r="E3947" t="s">
        <v>3630</v>
      </c>
      <c r="F3947" t="s">
        <v>3630</v>
      </c>
    </row>
    <row r="3948" spans="1:6" x14ac:dyDescent="0.25">
      <c r="A3948">
        <v>345403</v>
      </c>
      <c r="B3948" t="s">
        <v>3630</v>
      </c>
      <c r="C3948">
        <v>0</v>
      </c>
      <c r="D3948">
        <v>0</v>
      </c>
      <c r="E3948" t="s">
        <v>3630</v>
      </c>
      <c r="F3948" t="s">
        <v>3630</v>
      </c>
    </row>
    <row r="3949" spans="1:6" x14ac:dyDescent="0.25">
      <c r="A3949">
        <v>2921203</v>
      </c>
      <c r="B3949" t="s">
        <v>3630</v>
      </c>
      <c r="C3949">
        <v>0</v>
      </c>
      <c r="D3949">
        <v>0</v>
      </c>
      <c r="E3949" t="s">
        <v>3630</v>
      </c>
      <c r="F3949" t="s">
        <v>3630</v>
      </c>
    </row>
    <row r="3950" spans="1:6" x14ac:dyDescent="0.25">
      <c r="A3950">
        <v>184203</v>
      </c>
      <c r="B3950" t="s">
        <v>3630</v>
      </c>
      <c r="C3950">
        <v>0</v>
      </c>
      <c r="D3950">
        <v>0</v>
      </c>
      <c r="E3950" t="s">
        <v>3630</v>
      </c>
      <c r="F3950" t="s">
        <v>3630</v>
      </c>
    </row>
    <row r="3951" spans="1:6" x14ac:dyDescent="0.25">
      <c r="A3951">
        <v>1843503</v>
      </c>
      <c r="B3951" t="s">
        <v>3630</v>
      </c>
      <c r="C3951">
        <v>0</v>
      </c>
      <c r="D3951">
        <v>0</v>
      </c>
      <c r="E3951" t="s">
        <v>3630</v>
      </c>
      <c r="F3951" t="s">
        <v>3630</v>
      </c>
    </row>
    <row r="3952" spans="1:6" x14ac:dyDescent="0.25">
      <c r="A3952">
        <v>333503</v>
      </c>
      <c r="B3952" t="s">
        <v>3630</v>
      </c>
      <c r="C3952">
        <v>0</v>
      </c>
      <c r="D3952">
        <v>0</v>
      </c>
      <c r="E3952" t="s">
        <v>3630</v>
      </c>
      <c r="F3952" t="s">
        <v>3630</v>
      </c>
    </row>
    <row r="3953" spans="1:6" x14ac:dyDescent="0.25">
      <c r="A3953">
        <v>3387203</v>
      </c>
      <c r="B3953" t="s">
        <v>3630</v>
      </c>
      <c r="C3953">
        <v>0</v>
      </c>
      <c r="D3953">
        <v>0</v>
      </c>
      <c r="E3953" t="s">
        <v>3630</v>
      </c>
      <c r="F3953" t="s">
        <v>3630</v>
      </c>
    </row>
    <row r="3954" spans="1:6" x14ac:dyDescent="0.25">
      <c r="A3954">
        <v>320303</v>
      </c>
      <c r="B3954" t="s">
        <v>3630</v>
      </c>
      <c r="C3954">
        <v>0</v>
      </c>
      <c r="D3954">
        <v>0</v>
      </c>
      <c r="E3954" t="s">
        <v>3630</v>
      </c>
      <c r="F3954" t="s">
        <v>3630</v>
      </c>
    </row>
    <row r="3955" spans="1:6" x14ac:dyDescent="0.25">
      <c r="A3955">
        <v>352703</v>
      </c>
      <c r="B3955" t="s">
        <v>3630</v>
      </c>
      <c r="C3955">
        <v>0</v>
      </c>
      <c r="D3955">
        <v>0</v>
      </c>
      <c r="E3955" t="s">
        <v>3630</v>
      </c>
      <c r="F3955" t="s">
        <v>3630</v>
      </c>
    </row>
    <row r="3956" spans="1:6" x14ac:dyDescent="0.25">
      <c r="A3956">
        <v>1836003</v>
      </c>
      <c r="B3956" t="s">
        <v>3630</v>
      </c>
      <c r="C3956">
        <v>0</v>
      </c>
      <c r="D3956">
        <v>0</v>
      </c>
      <c r="E3956" t="s">
        <v>3630</v>
      </c>
      <c r="F3956" t="s">
        <v>3630</v>
      </c>
    </row>
    <row r="3957" spans="1:6" x14ac:dyDescent="0.25">
      <c r="A3957">
        <v>236603</v>
      </c>
      <c r="B3957" t="s">
        <v>3630</v>
      </c>
      <c r="C3957">
        <v>0</v>
      </c>
      <c r="D3957">
        <v>0</v>
      </c>
      <c r="E3957" t="s">
        <v>3630</v>
      </c>
      <c r="F3957" t="s">
        <v>3630</v>
      </c>
    </row>
    <row r="3958" spans="1:6" x14ac:dyDescent="0.25">
      <c r="A3958">
        <v>5057203</v>
      </c>
      <c r="B3958" t="s">
        <v>3630</v>
      </c>
      <c r="C3958">
        <v>0</v>
      </c>
      <c r="D3958">
        <v>0</v>
      </c>
      <c r="E3958" t="s">
        <v>3630</v>
      </c>
      <c r="F3958" t="s">
        <v>3630</v>
      </c>
    </row>
    <row r="3959" spans="1:6" x14ac:dyDescent="0.25">
      <c r="A3959">
        <v>5233703</v>
      </c>
      <c r="B3959" t="s">
        <v>3630</v>
      </c>
      <c r="C3959">
        <v>0</v>
      </c>
      <c r="D3959">
        <v>0</v>
      </c>
      <c r="E3959" t="s">
        <v>3630</v>
      </c>
      <c r="F3959" t="s">
        <v>3630</v>
      </c>
    </row>
    <row r="3960" spans="1:6" x14ac:dyDescent="0.25">
      <c r="A3960">
        <v>335603</v>
      </c>
      <c r="B3960" t="s">
        <v>3630</v>
      </c>
      <c r="C3960">
        <v>0</v>
      </c>
      <c r="D3960">
        <v>0</v>
      </c>
      <c r="E3960" t="s">
        <v>3630</v>
      </c>
      <c r="F3960" t="s">
        <v>3630</v>
      </c>
    </row>
    <row r="3961" spans="1:6" x14ac:dyDescent="0.25">
      <c r="A3961">
        <v>246303</v>
      </c>
      <c r="B3961" t="s">
        <v>3630</v>
      </c>
      <c r="C3961">
        <v>0</v>
      </c>
      <c r="D3961">
        <v>0</v>
      </c>
      <c r="E3961" t="s">
        <v>3630</v>
      </c>
      <c r="F3961" t="s">
        <v>3630</v>
      </c>
    </row>
    <row r="3962" spans="1:6" x14ac:dyDescent="0.25">
      <c r="A3962">
        <v>3209303</v>
      </c>
      <c r="B3962" t="s">
        <v>3630</v>
      </c>
      <c r="C3962">
        <v>0</v>
      </c>
      <c r="D3962">
        <v>0</v>
      </c>
      <c r="E3962" t="s">
        <v>3630</v>
      </c>
      <c r="F3962" t="s">
        <v>3630</v>
      </c>
    </row>
    <row r="3963" spans="1:6" x14ac:dyDescent="0.25">
      <c r="A3963">
        <v>2197203</v>
      </c>
      <c r="B3963" t="s">
        <v>3630</v>
      </c>
      <c r="C3963">
        <v>0</v>
      </c>
      <c r="D3963">
        <v>0</v>
      </c>
      <c r="E3963" t="s">
        <v>3630</v>
      </c>
      <c r="F3963" t="s">
        <v>3630</v>
      </c>
    </row>
    <row r="3964" spans="1:6" x14ac:dyDescent="0.25">
      <c r="A3964">
        <v>126703</v>
      </c>
      <c r="B3964" t="s">
        <v>3630</v>
      </c>
      <c r="C3964">
        <v>0</v>
      </c>
      <c r="D3964">
        <v>0</v>
      </c>
      <c r="E3964" t="s">
        <v>3630</v>
      </c>
      <c r="F3964" t="s">
        <v>3630</v>
      </c>
    </row>
    <row r="3965" spans="1:6" x14ac:dyDescent="0.25">
      <c r="A3965">
        <v>206003</v>
      </c>
      <c r="B3965" t="s">
        <v>3630</v>
      </c>
      <c r="C3965">
        <v>0</v>
      </c>
      <c r="D3965">
        <v>0</v>
      </c>
      <c r="E3965" t="s">
        <v>3630</v>
      </c>
      <c r="F3965" t="s">
        <v>3630</v>
      </c>
    </row>
    <row r="3966" spans="1:6" x14ac:dyDescent="0.25">
      <c r="A3966">
        <v>408503</v>
      </c>
      <c r="B3966" t="s">
        <v>3630</v>
      </c>
      <c r="C3966">
        <v>0</v>
      </c>
      <c r="D3966">
        <v>0</v>
      </c>
      <c r="E3966" t="s">
        <v>3630</v>
      </c>
      <c r="F3966" t="s">
        <v>3630</v>
      </c>
    </row>
    <row r="3967" spans="1:6" x14ac:dyDescent="0.25">
      <c r="A3967">
        <v>1696703</v>
      </c>
      <c r="B3967" t="s">
        <v>3630</v>
      </c>
      <c r="C3967">
        <v>0</v>
      </c>
      <c r="D3967">
        <v>0</v>
      </c>
      <c r="E3967" t="s">
        <v>3630</v>
      </c>
      <c r="F3967" t="s">
        <v>3630</v>
      </c>
    </row>
    <row r="3968" spans="1:6" x14ac:dyDescent="0.25">
      <c r="A3968">
        <v>349203</v>
      </c>
      <c r="B3968" t="s">
        <v>3630</v>
      </c>
      <c r="C3968">
        <v>0</v>
      </c>
      <c r="D3968">
        <v>0</v>
      </c>
      <c r="E3968" t="s">
        <v>3630</v>
      </c>
      <c r="F3968" t="s">
        <v>3630</v>
      </c>
    </row>
    <row r="3969" spans="1:6" x14ac:dyDescent="0.25">
      <c r="A3969">
        <v>296703</v>
      </c>
      <c r="B3969" t="s">
        <v>3630</v>
      </c>
      <c r="C3969">
        <v>0</v>
      </c>
      <c r="D3969">
        <v>0</v>
      </c>
      <c r="E3969" t="s">
        <v>3630</v>
      </c>
      <c r="F3969" t="s">
        <v>3630</v>
      </c>
    </row>
    <row r="3970" spans="1:6" x14ac:dyDescent="0.25">
      <c r="A3970">
        <v>236903</v>
      </c>
      <c r="B3970" t="s">
        <v>3630</v>
      </c>
      <c r="C3970">
        <v>0</v>
      </c>
      <c r="D3970">
        <v>0</v>
      </c>
      <c r="E3970" t="s">
        <v>3630</v>
      </c>
      <c r="F3970" t="s">
        <v>3630</v>
      </c>
    </row>
    <row r="3971" spans="1:6" x14ac:dyDescent="0.25">
      <c r="A3971">
        <v>333603</v>
      </c>
      <c r="B3971" t="s">
        <v>3630</v>
      </c>
      <c r="C3971">
        <v>0</v>
      </c>
      <c r="D3971">
        <v>0</v>
      </c>
      <c r="E3971" t="s">
        <v>3630</v>
      </c>
      <c r="F3971" t="s">
        <v>3630</v>
      </c>
    </row>
    <row r="3972" spans="1:6" x14ac:dyDescent="0.25">
      <c r="A3972">
        <v>683203</v>
      </c>
      <c r="B3972" t="s">
        <v>3630</v>
      </c>
      <c r="C3972">
        <v>0</v>
      </c>
      <c r="D3972">
        <v>0</v>
      </c>
      <c r="E3972" t="s">
        <v>3630</v>
      </c>
      <c r="F3972" t="s">
        <v>3630</v>
      </c>
    </row>
    <row r="3973" spans="1:6" x14ac:dyDescent="0.25">
      <c r="A3973">
        <v>1242003</v>
      </c>
      <c r="B3973" t="s">
        <v>3630</v>
      </c>
      <c r="C3973">
        <v>0</v>
      </c>
      <c r="D3973">
        <v>0</v>
      </c>
      <c r="E3973" t="s">
        <v>3630</v>
      </c>
      <c r="F3973" t="s">
        <v>3630</v>
      </c>
    </row>
    <row r="3974" spans="1:6" x14ac:dyDescent="0.25">
      <c r="A3974">
        <v>3405203</v>
      </c>
      <c r="B3974" t="s">
        <v>3630</v>
      </c>
      <c r="C3974">
        <v>0</v>
      </c>
      <c r="D3974">
        <v>0</v>
      </c>
      <c r="E3974" t="s">
        <v>3630</v>
      </c>
      <c r="F3974" t="s">
        <v>3630</v>
      </c>
    </row>
    <row r="3975" spans="1:6" x14ac:dyDescent="0.25">
      <c r="A3975">
        <v>3751203</v>
      </c>
      <c r="B3975" t="s">
        <v>3630</v>
      </c>
      <c r="C3975">
        <v>0</v>
      </c>
      <c r="D3975">
        <v>0</v>
      </c>
      <c r="E3975" t="s">
        <v>3630</v>
      </c>
      <c r="F3975" t="s">
        <v>3630</v>
      </c>
    </row>
    <row r="3976" spans="1:6" x14ac:dyDescent="0.25">
      <c r="A3976">
        <v>20603</v>
      </c>
      <c r="B3976" t="s">
        <v>3630</v>
      </c>
      <c r="C3976">
        <v>0</v>
      </c>
      <c r="D3976">
        <v>0</v>
      </c>
      <c r="E3976" t="s">
        <v>3630</v>
      </c>
      <c r="F3976" t="s">
        <v>3630</v>
      </c>
    </row>
    <row r="3977" spans="1:6" x14ac:dyDescent="0.25">
      <c r="A3977">
        <v>333303</v>
      </c>
      <c r="B3977" t="s">
        <v>3630</v>
      </c>
      <c r="C3977">
        <v>0</v>
      </c>
      <c r="D3977">
        <v>0</v>
      </c>
      <c r="E3977" t="s">
        <v>3630</v>
      </c>
      <c r="F3977" t="s">
        <v>3630</v>
      </c>
    </row>
    <row r="3978" spans="1:6" x14ac:dyDescent="0.25">
      <c r="A3978">
        <v>4082503</v>
      </c>
      <c r="B3978" t="s">
        <v>3630</v>
      </c>
      <c r="C3978">
        <v>0</v>
      </c>
      <c r="D3978">
        <v>0</v>
      </c>
      <c r="E3978" t="s">
        <v>3630</v>
      </c>
      <c r="F3978" t="s">
        <v>3630</v>
      </c>
    </row>
    <row r="3979" spans="1:6" x14ac:dyDescent="0.25">
      <c r="A3979">
        <v>1150503</v>
      </c>
      <c r="B3979" t="s">
        <v>3630</v>
      </c>
      <c r="C3979">
        <v>0</v>
      </c>
      <c r="D3979">
        <v>0</v>
      </c>
      <c r="E3979" t="s">
        <v>3630</v>
      </c>
      <c r="F3979" t="s">
        <v>3630</v>
      </c>
    </row>
    <row r="3980" spans="1:6" x14ac:dyDescent="0.25">
      <c r="A3980">
        <v>1633203</v>
      </c>
      <c r="B3980" t="s">
        <v>3630</v>
      </c>
      <c r="C3980">
        <v>0</v>
      </c>
      <c r="D3980">
        <v>0</v>
      </c>
      <c r="E3980" t="s">
        <v>3630</v>
      </c>
      <c r="F3980" t="s">
        <v>3630</v>
      </c>
    </row>
    <row r="3981" spans="1:6" x14ac:dyDescent="0.25">
      <c r="A3981">
        <v>1683503</v>
      </c>
      <c r="B3981" t="s">
        <v>3630</v>
      </c>
      <c r="C3981">
        <v>0</v>
      </c>
      <c r="D3981">
        <v>0</v>
      </c>
      <c r="E3981" t="s">
        <v>3630</v>
      </c>
      <c r="F3981" t="s">
        <v>3630</v>
      </c>
    </row>
    <row r="3982" spans="1:6" x14ac:dyDescent="0.25">
      <c r="A3982">
        <v>1157403</v>
      </c>
      <c r="B3982" t="s">
        <v>3630</v>
      </c>
      <c r="C3982">
        <v>0</v>
      </c>
      <c r="D3982">
        <v>0</v>
      </c>
      <c r="E3982" t="s">
        <v>3630</v>
      </c>
      <c r="F3982" t="s">
        <v>3630</v>
      </c>
    </row>
    <row r="3983" spans="1:6" x14ac:dyDescent="0.25">
      <c r="A3983">
        <v>1897203</v>
      </c>
      <c r="B3983" t="s">
        <v>3630</v>
      </c>
      <c r="C3983">
        <v>0</v>
      </c>
      <c r="D3983">
        <v>0</v>
      </c>
      <c r="E3983" t="s">
        <v>3630</v>
      </c>
      <c r="F3983" t="s">
        <v>3630</v>
      </c>
    </row>
    <row r="3984" spans="1:6" x14ac:dyDescent="0.25">
      <c r="A3984">
        <v>21103</v>
      </c>
      <c r="B3984" t="s">
        <v>3630</v>
      </c>
      <c r="C3984">
        <v>0</v>
      </c>
      <c r="D3984">
        <v>0</v>
      </c>
      <c r="E3984" t="s">
        <v>3630</v>
      </c>
      <c r="F3984" t="s">
        <v>3630</v>
      </c>
    </row>
    <row r="3985" spans="1:6" x14ac:dyDescent="0.25">
      <c r="A3985">
        <v>5553703</v>
      </c>
      <c r="B3985" t="s">
        <v>3630</v>
      </c>
      <c r="C3985">
        <v>0</v>
      </c>
      <c r="D3985">
        <v>0</v>
      </c>
      <c r="E3985" t="s">
        <v>3630</v>
      </c>
      <c r="F3985" t="s">
        <v>3630</v>
      </c>
    </row>
    <row r="3986" spans="1:6" x14ac:dyDescent="0.25">
      <c r="A3986">
        <v>3249403</v>
      </c>
      <c r="B3986" t="s">
        <v>3630</v>
      </c>
      <c r="C3986">
        <v>0</v>
      </c>
      <c r="D3986">
        <v>0</v>
      </c>
      <c r="E3986" t="s">
        <v>3630</v>
      </c>
      <c r="F3986" t="s">
        <v>3630</v>
      </c>
    </row>
    <row r="3987" spans="1:6" x14ac:dyDescent="0.25">
      <c r="A3987">
        <v>373303</v>
      </c>
      <c r="B3987" t="s">
        <v>3630</v>
      </c>
      <c r="C3987">
        <v>0</v>
      </c>
      <c r="D3987">
        <v>0</v>
      </c>
      <c r="E3987" t="s">
        <v>3630</v>
      </c>
      <c r="F3987" t="s">
        <v>3630</v>
      </c>
    </row>
    <row r="3988" spans="1:6" x14ac:dyDescent="0.25">
      <c r="A3988">
        <v>8103</v>
      </c>
      <c r="B3988" t="s">
        <v>3630</v>
      </c>
      <c r="C3988">
        <v>0</v>
      </c>
      <c r="D3988">
        <v>0</v>
      </c>
      <c r="E3988" t="s">
        <v>3630</v>
      </c>
      <c r="F3988" t="s">
        <v>3630</v>
      </c>
    </row>
    <row r="3989" spans="1:6" x14ac:dyDescent="0.25">
      <c r="A3989">
        <v>1154503</v>
      </c>
      <c r="B3989" t="s">
        <v>3630</v>
      </c>
      <c r="C3989">
        <v>0</v>
      </c>
      <c r="D3989">
        <v>0</v>
      </c>
      <c r="E3989" t="s">
        <v>3630</v>
      </c>
      <c r="F3989" t="s">
        <v>3630</v>
      </c>
    </row>
    <row r="3990" spans="1:6" x14ac:dyDescent="0.25">
      <c r="A3990">
        <v>6666703</v>
      </c>
      <c r="B3990" t="s">
        <v>3630</v>
      </c>
      <c r="C3990">
        <v>0</v>
      </c>
      <c r="D3990">
        <v>0</v>
      </c>
      <c r="E3990" t="s">
        <v>3630</v>
      </c>
      <c r="F3990" t="s">
        <v>3630</v>
      </c>
    </row>
    <row r="3991" spans="1:6" x14ac:dyDescent="0.25">
      <c r="A3991">
        <v>5583803</v>
      </c>
      <c r="B3991" t="s">
        <v>3630</v>
      </c>
      <c r="C3991">
        <v>0</v>
      </c>
      <c r="D3991">
        <v>0</v>
      </c>
      <c r="E3991" t="s">
        <v>3630</v>
      </c>
      <c r="F3991" t="s">
        <v>3630</v>
      </c>
    </row>
    <row r="3992" spans="1:6" x14ac:dyDescent="0.25">
      <c r="A3992">
        <v>6541703</v>
      </c>
      <c r="B3992" t="s">
        <v>3630</v>
      </c>
      <c r="C3992">
        <v>0</v>
      </c>
      <c r="D3992">
        <v>0</v>
      </c>
      <c r="E3992" t="s">
        <v>3630</v>
      </c>
      <c r="F3992" t="s">
        <v>3630</v>
      </c>
    </row>
    <row r="3993" spans="1:6" x14ac:dyDescent="0.25">
      <c r="A3993">
        <v>476303</v>
      </c>
      <c r="B3993" t="s">
        <v>3630</v>
      </c>
      <c r="C3993">
        <v>0</v>
      </c>
      <c r="D3993">
        <v>0</v>
      </c>
      <c r="E3993" t="s">
        <v>3630</v>
      </c>
      <c r="F3993" t="s">
        <v>3630</v>
      </c>
    </row>
    <row r="3994" spans="1:6" x14ac:dyDescent="0.25">
      <c r="A3994">
        <v>6317003</v>
      </c>
      <c r="B3994" t="s">
        <v>3630</v>
      </c>
      <c r="C3994">
        <v>0</v>
      </c>
      <c r="D3994">
        <v>0</v>
      </c>
      <c r="E3994" t="s">
        <v>3630</v>
      </c>
      <c r="F3994" t="s">
        <v>3630</v>
      </c>
    </row>
    <row r="3995" spans="1:6" x14ac:dyDescent="0.25">
      <c r="A3995">
        <v>6303903</v>
      </c>
      <c r="B3995" t="s">
        <v>3630</v>
      </c>
      <c r="C3995">
        <v>0</v>
      </c>
      <c r="D3995">
        <v>0</v>
      </c>
      <c r="E3995" t="s">
        <v>3630</v>
      </c>
      <c r="F3995" t="s">
        <v>3630</v>
      </c>
    </row>
    <row r="3996" spans="1:6" x14ac:dyDescent="0.25">
      <c r="A3996">
        <v>121703</v>
      </c>
      <c r="B3996" t="s">
        <v>3630</v>
      </c>
      <c r="C3996">
        <v>0</v>
      </c>
      <c r="D3996">
        <v>0</v>
      </c>
      <c r="E3996" t="s">
        <v>3630</v>
      </c>
      <c r="F3996" t="s">
        <v>3630</v>
      </c>
    </row>
    <row r="3997" spans="1:6" x14ac:dyDescent="0.25">
      <c r="A3997">
        <v>1429203</v>
      </c>
      <c r="B3997" t="s">
        <v>3630</v>
      </c>
      <c r="C3997">
        <v>0</v>
      </c>
      <c r="D3997">
        <v>0</v>
      </c>
      <c r="E3997" t="s">
        <v>3630</v>
      </c>
      <c r="F3997" t="s">
        <v>3630</v>
      </c>
    </row>
    <row r="3998" spans="1:6" x14ac:dyDescent="0.25">
      <c r="A3998">
        <v>5761903</v>
      </c>
      <c r="B3998" t="s">
        <v>3630</v>
      </c>
      <c r="C3998">
        <v>0</v>
      </c>
      <c r="D3998">
        <v>0</v>
      </c>
      <c r="E3998" t="s">
        <v>3630</v>
      </c>
      <c r="F3998" t="s">
        <v>3630</v>
      </c>
    </row>
    <row r="3999" spans="1:6" x14ac:dyDescent="0.25">
      <c r="A3999">
        <v>1843303</v>
      </c>
      <c r="B3999" t="s">
        <v>3630</v>
      </c>
      <c r="C3999">
        <v>0</v>
      </c>
      <c r="D3999">
        <v>0</v>
      </c>
      <c r="E3999" t="s">
        <v>3630</v>
      </c>
      <c r="F3999" t="s">
        <v>3630</v>
      </c>
    </row>
    <row r="4000" spans="1:6" x14ac:dyDescent="0.25">
      <c r="A4000">
        <v>5930703</v>
      </c>
      <c r="B4000" t="s">
        <v>3630</v>
      </c>
      <c r="C4000">
        <v>0</v>
      </c>
      <c r="D4000">
        <v>0</v>
      </c>
      <c r="E4000" t="s">
        <v>3630</v>
      </c>
      <c r="F4000" t="s">
        <v>3630</v>
      </c>
    </row>
    <row r="4001" spans="1:6" x14ac:dyDescent="0.25">
      <c r="A4001">
        <v>222103</v>
      </c>
      <c r="B4001" t="s">
        <v>3630</v>
      </c>
      <c r="C4001">
        <v>0</v>
      </c>
      <c r="D4001">
        <v>0</v>
      </c>
      <c r="E4001" t="s">
        <v>3630</v>
      </c>
      <c r="F4001" t="s">
        <v>3630</v>
      </c>
    </row>
    <row r="4002" spans="1:6" x14ac:dyDescent="0.25">
      <c r="A4002">
        <v>6126903</v>
      </c>
      <c r="B4002" t="s">
        <v>3630</v>
      </c>
      <c r="C4002">
        <v>0</v>
      </c>
      <c r="D4002">
        <v>0</v>
      </c>
      <c r="E4002" t="s">
        <v>3630</v>
      </c>
      <c r="F4002" t="s">
        <v>3630</v>
      </c>
    </row>
    <row r="4003" spans="1:6" x14ac:dyDescent="0.25">
      <c r="A4003">
        <v>1882203</v>
      </c>
      <c r="B4003" t="s">
        <v>3630</v>
      </c>
      <c r="C4003">
        <v>0</v>
      </c>
      <c r="D4003">
        <v>0</v>
      </c>
      <c r="E4003" t="s">
        <v>3630</v>
      </c>
      <c r="F4003" t="s">
        <v>3630</v>
      </c>
    </row>
    <row r="4004" spans="1:6" x14ac:dyDescent="0.25">
      <c r="A4004">
        <v>296303</v>
      </c>
      <c r="B4004" t="s">
        <v>3630</v>
      </c>
      <c r="C4004">
        <v>0</v>
      </c>
      <c r="D4004">
        <v>0</v>
      </c>
      <c r="E4004" t="s">
        <v>3630</v>
      </c>
      <c r="F4004" t="s">
        <v>3630</v>
      </c>
    </row>
    <row r="4005" spans="1:6" x14ac:dyDescent="0.25">
      <c r="A4005">
        <v>4991603</v>
      </c>
      <c r="B4005" t="s">
        <v>3630</v>
      </c>
      <c r="C4005">
        <v>0</v>
      </c>
      <c r="D4005">
        <v>0</v>
      </c>
      <c r="E4005" t="s">
        <v>3630</v>
      </c>
      <c r="F4005" t="s">
        <v>3630</v>
      </c>
    </row>
    <row r="4006" spans="1:6" x14ac:dyDescent="0.25">
      <c r="A4006">
        <v>1433303</v>
      </c>
      <c r="B4006" t="s">
        <v>3630</v>
      </c>
      <c r="C4006">
        <v>0</v>
      </c>
      <c r="D4006">
        <v>0</v>
      </c>
      <c r="E4006" t="s">
        <v>3630</v>
      </c>
      <c r="F4006" t="s">
        <v>3630</v>
      </c>
    </row>
    <row r="4007" spans="1:6" x14ac:dyDescent="0.25">
      <c r="A4007">
        <v>2197403</v>
      </c>
      <c r="B4007" t="s">
        <v>3630</v>
      </c>
      <c r="C4007">
        <v>0</v>
      </c>
      <c r="D4007">
        <v>0</v>
      </c>
      <c r="E4007" t="s">
        <v>3630</v>
      </c>
      <c r="F4007" t="s">
        <v>3630</v>
      </c>
    </row>
    <row r="4008" spans="1:6" x14ac:dyDescent="0.25">
      <c r="A4008">
        <v>5998903</v>
      </c>
      <c r="B4008" t="s">
        <v>3630</v>
      </c>
      <c r="C4008">
        <v>0</v>
      </c>
      <c r="D4008">
        <v>0</v>
      </c>
      <c r="E4008" t="s">
        <v>3630</v>
      </c>
      <c r="F4008" t="s">
        <v>3630</v>
      </c>
    </row>
    <row r="4009" spans="1:6" x14ac:dyDescent="0.25">
      <c r="A4009">
        <v>6046503</v>
      </c>
      <c r="B4009" t="s">
        <v>3630</v>
      </c>
      <c r="C4009">
        <v>0</v>
      </c>
      <c r="D4009">
        <v>0</v>
      </c>
      <c r="E4009" t="s">
        <v>3630</v>
      </c>
      <c r="F4009" t="s">
        <v>3630</v>
      </c>
    </row>
    <row r="4010" spans="1:6" x14ac:dyDescent="0.25">
      <c r="A4010">
        <v>5320003</v>
      </c>
      <c r="B4010" t="s">
        <v>3630</v>
      </c>
      <c r="C4010">
        <v>0</v>
      </c>
      <c r="D4010">
        <v>0</v>
      </c>
      <c r="E4010" t="s">
        <v>3630</v>
      </c>
      <c r="F4010" t="s">
        <v>3630</v>
      </c>
    </row>
    <row r="4011" spans="1:6" x14ac:dyDescent="0.25">
      <c r="A4011">
        <v>5642303</v>
      </c>
      <c r="B4011" t="s">
        <v>3630</v>
      </c>
      <c r="C4011">
        <v>0</v>
      </c>
      <c r="D4011">
        <v>0</v>
      </c>
      <c r="E4011" t="s">
        <v>3630</v>
      </c>
      <c r="F4011" t="s">
        <v>3630</v>
      </c>
    </row>
    <row r="4012" spans="1:6" x14ac:dyDescent="0.25">
      <c r="A4012">
        <v>1755403</v>
      </c>
      <c r="B4012" t="s">
        <v>3630</v>
      </c>
      <c r="C4012">
        <v>0</v>
      </c>
      <c r="D4012">
        <v>0</v>
      </c>
      <c r="E4012" t="s">
        <v>3630</v>
      </c>
      <c r="F4012" t="s">
        <v>3630</v>
      </c>
    </row>
    <row r="4013" spans="1:6" x14ac:dyDescent="0.25">
      <c r="A4013">
        <v>2231403</v>
      </c>
      <c r="B4013" t="s">
        <v>3630</v>
      </c>
      <c r="C4013">
        <v>0</v>
      </c>
      <c r="D4013">
        <v>0</v>
      </c>
      <c r="E4013" t="s">
        <v>3630</v>
      </c>
      <c r="F4013" t="s">
        <v>3630</v>
      </c>
    </row>
    <row r="4014" spans="1:6" x14ac:dyDescent="0.25">
      <c r="A4014">
        <v>5693703</v>
      </c>
      <c r="B4014" t="s">
        <v>3630</v>
      </c>
      <c r="C4014">
        <v>0</v>
      </c>
      <c r="D4014">
        <v>0</v>
      </c>
      <c r="E4014" t="s">
        <v>3630</v>
      </c>
      <c r="F4014" t="s">
        <v>3630</v>
      </c>
    </row>
    <row r="4015" spans="1:6" x14ac:dyDescent="0.25">
      <c r="A4015">
        <v>5833903</v>
      </c>
      <c r="B4015" t="s">
        <v>3630</v>
      </c>
      <c r="C4015">
        <v>0</v>
      </c>
      <c r="D4015">
        <v>0</v>
      </c>
      <c r="E4015" t="s">
        <v>3630</v>
      </c>
      <c r="F4015" t="s">
        <v>3630</v>
      </c>
    </row>
    <row r="4016" spans="1:6" x14ac:dyDescent="0.25">
      <c r="A4016">
        <v>347403</v>
      </c>
      <c r="B4016" t="s">
        <v>3630</v>
      </c>
      <c r="C4016">
        <v>0</v>
      </c>
      <c r="D4016">
        <v>0</v>
      </c>
      <c r="E4016" t="s">
        <v>3630</v>
      </c>
      <c r="F4016" t="s">
        <v>3630</v>
      </c>
    </row>
    <row r="4017" spans="1:6" x14ac:dyDescent="0.25">
      <c r="A4017">
        <v>5346003</v>
      </c>
      <c r="B4017" t="s">
        <v>3630</v>
      </c>
      <c r="C4017">
        <v>0</v>
      </c>
      <c r="D4017">
        <v>0</v>
      </c>
      <c r="E4017" t="s">
        <v>3630</v>
      </c>
      <c r="F4017" t="s">
        <v>3630</v>
      </c>
    </row>
    <row r="4018" spans="1:6" x14ac:dyDescent="0.25">
      <c r="A4018">
        <v>1152103</v>
      </c>
      <c r="B4018" t="s">
        <v>3630</v>
      </c>
      <c r="C4018">
        <v>0</v>
      </c>
      <c r="D4018">
        <v>0</v>
      </c>
      <c r="E4018" t="s">
        <v>3630</v>
      </c>
      <c r="F4018" t="s">
        <v>3630</v>
      </c>
    </row>
    <row r="4019" spans="1:6" x14ac:dyDescent="0.25">
      <c r="A4019">
        <v>1823403</v>
      </c>
      <c r="B4019" t="s">
        <v>3630</v>
      </c>
      <c r="C4019">
        <v>0</v>
      </c>
      <c r="D4019">
        <v>0</v>
      </c>
      <c r="E4019" t="s">
        <v>3630</v>
      </c>
      <c r="F4019" t="s">
        <v>3630</v>
      </c>
    </row>
    <row r="4020" spans="1:6" x14ac:dyDescent="0.25">
      <c r="A4020">
        <v>6483803</v>
      </c>
      <c r="B4020" t="s">
        <v>3630</v>
      </c>
      <c r="C4020">
        <v>0</v>
      </c>
      <c r="D4020">
        <v>0</v>
      </c>
      <c r="E4020" t="s">
        <v>3630</v>
      </c>
      <c r="F4020" t="s">
        <v>3630</v>
      </c>
    </row>
    <row r="4021" spans="1:6" x14ac:dyDescent="0.25">
      <c r="A4021">
        <v>5642003</v>
      </c>
      <c r="B4021" t="s">
        <v>3630</v>
      </c>
      <c r="C4021">
        <v>0</v>
      </c>
      <c r="D4021">
        <v>0</v>
      </c>
      <c r="E4021" t="s">
        <v>3630</v>
      </c>
      <c r="F4021" t="s">
        <v>3630</v>
      </c>
    </row>
    <row r="4022" spans="1:6" x14ac:dyDescent="0.25">
      <c r="A4022">
        <v>1887403</v>
      </c>
      <c r="B4022" t="s">
        <v>3630</v>
      </c>
      <c r="C4022">
        <v>0</v>
      </c>
      <c r="D4022">
        <v>0</v>
      </c>
      <c r="E4022" t="s">
        <v>3630</v>
      </c>
      <c r="F4022" t="s">
        <v>3630</v>
      </c>
    </row>
    <row r="4023" spans="1:6" x14ac:dyDescent="0.25">
      <c r="A4023">
        <v>84903</v>
      </c>
      <c r="B4023" t="s">
        <v>3630</v>
      </c>
      <c r="C4023">
        <v>0</v>
      </c>
      <c r="D4023">
        <v>0</v>
      </c>
      <c r="E4023" t="s">
        <v>3630</v>
      </c>
      <c r="F4023" t="s">
        <v>3630</v>
      </c>
    </row>
    <row r="4024" spans="1:6" x14ac:dyDescent="0.25">
      <c r="A4024">
        <v>3401303</v>
      </c>
      <c r="B4024" t="s">
        <v>3630</v>
      </c>
      <c r="C4024">
        <v>0</v>
      </c>
      <c r="D4024">
        <v>0</v>
      </c>
      <c r="E4024" t="s">
        <v>3630</v>
      </c>
      <c r="F4024" t="s">
        <v>3630</v>
      </c>
    </row>
    <row r="4025" spans="1:6" x14ac:dyDescent="0.25">
      <c r="A4025">
        <v>2463203</v>
      </c>
      <c r="B4025" t="s">
        <v>3630</v>
      </c>
      <c r="C4025">
        <v>0</v>
      </c>
      <c r="D4025">
        <v>0</v>
      </c>
      <c r="E4025" t="s">
        <v>3630</v>
      </c>
      <c r="F4025" t="s">
        <v>3630</v>
      </c>
    </row>
    <row r="4026" spans="1:6" x14ac:dyDescent="0.25">
      <c r="A4026">
        <v>322003</v>
      </c>
      <c r="B4026" t="s">
        <v>3630</v>
      </c>
      <c r="C4026">
        <v>0</v>
      </c>
      <c r="D4026">
        <v>0</v>
      </c>
      <c r="E4026" t="s">
        <v>3630</v>
      </c>
      <c r="F4026" t="s">
        <v>3630</v>
      </c>
    </row>
    <row r="4027" spans="1:6" x14ac:dyDescent="0.25">
      <c r="A4027">
        <v>3743203</v>
      </c>
      <c r="B4027" t="s">
        <v>3630</v>
      </c>
      <c r="C4027">
        <v>0</v>
      </c>
      <c r="D4027">
        <v>0</v>
      </c>
      <c r="E4027" t="s">
        <v>3630</v>
      </c>
      <c r="F4027" t="s">
        <v>3630</v>
      </c>
    </row>
    <row r="4028" spans="1:6" x14ac:dyDescent="0.25">
      <c r="A4028">
        <v>4625303</v>
      </c>
      <c r="B4028" t="s">
        <v>3630</v>
      </c>
      <c r="C4028">
        <v>0</v>
      </c>
      <c r="D4028">
        <v>0</v>
      </c>
      <c r="E4028" t="s">
        <v>3630</v>
      </c>
      <c r="F4028" t="s">
        <v>3630</v>
      </c>
    </row>
    <row r="4029" spans="1:6" x14ac:dyDescent="0.25">
      <c r="A4029">
        <v>6519703</v>
      </c>
      <c r="B4029" t="s">
        <v>3630</v>
      </c>
      <c r="C4029">
        <v>0</v>
      </c>
      <c r="D4029">
        <v>0</v>
      </c>
      <c r="E4029" t="s">
        <v>3630</v>
      </c>
      <c r="F4029" t="s">
        <v>3630</v>
      </c>
    </row>
    <row r="4030" spans="1:6" x14ac:dyDescent="0.25">
      <c r="A4030">
        <v>1244103</v>
      </c>
      <c r="B4030" t="s">
        <v>3630</v>
      </c>
      <c r="C4030">
        <v>0</v>
      </c>
      <c r="D4030">
        <v>0</v>
      </c>
      <c r="E4030" t="s">
        <v>3630</v>
      </c>
      <c r="F4030" t="s">
        <v>3630</v>
      </c>
    </row>
    <row r="4031" spans="1:6" x14ac:dyDescent="0.25">
      <c r="A4031">
        <v>1155603</v>
      </c>
      <c r="B4031" t="s">
        <v>3630</v>
      </c>
      <c r="C4031">
        <v>0</v>
      </c>
      <c r="D4031">
        <v>0</v>
      </c>
      <c r="E4031" t="s">
        <v>3630</v>
      </c>
      <c r="F4031" t="s">
        <v>3630</v>
      </c>
    </row>
    <row r="4032" spans="1:6" x14ac:dyDescent="0.25">
      <c r="A4032">
        <v>689203</v>
      </c>
      <c r="B4032" t="s">
        <v>3630</v>
      </c>
      <c r="C4032">
        <v>0</v>
      </c>
      <c r="D4032">
        <v>0</v>
      </c>
      <c r="E4032" t="s">
        <v>3630</v>
      </c>
      <c r="F4032" t="s">
        <v>3630</v>
      </c>
    </row>
    <row r="4033" spans="1:6" x14ac:dyDescent="0.25">
      <c r="A4033">
        <v>6344003</v>
      </c>
      <c r="B4033" t="s">
        <v>3630</v>
      </c>
      <c r="C4033">
        <v>0</v>
      </c>
      <c r="D4033">
        <v>0</v>
      </c>
      <c r="E4033" t="s">
        <v>3630</v>
      </c>
      <c r="F4033" t="s">
        <v>3630</v>
      </c>
    </row>
    <row r="4034" spans="1:6" x14ac:dyDescent="0.25">
      <c r="A4034">
        <v>5489803</v>
      </c>
      <c r="B4034" t="s">
        <v>3630</v>
      </c>
      <c r="C4034">
        <v>0</v>
      </c>
      <c r="D4034">
        <v>0</v>
      </c>
      <c r="E4034" t="s">
        <v>3630</v>
      </c>
      <c r="F4034" t="s">
        <v>3630</v>
      </c>
    </row>
    <row r="4035" spans="1:6" x14ac:dyDescent="0.25">
      <c r="A4035">
        <v>377003</v>
      </c>
      <c r="B4035" t="s">
        <v>3630</v>
      </c>
      <c r="C4035">
        <v>0</v>
      </c>
      <c r="D4035">
        <v>0</v>
      </c>
      <c r="E4035" t="s">
        <v>3630</v>
      </c>
      <c r="F4035" t="s">
        <v>3630</v>
      </c>
    </row>
    <row r="4036" spans="1:6" x14ac:dyDescent="0.25">
      <c r="A4036">
        <v>63903</v>
      </c>
      <c r="B4036" t="s">
        <v>3630</v>
      </c>
      <c r="C4036">
        <v>0</v>
      </c>
      <c r="D4036">
        <v>0</v>
      </c>
      <c r="E4036" t="s">
        <v>3630</v>
      </c>
      <c r="F4036" t="s">
        <v>3630</v>
      </c>
    </row>
    <row r="4037" spans="1:6" x14ac:dyDescent="0.25">
      <c r="A4037">
        <v>547203</v>
      </c>
      <c r="B4037" t="s">
        <v>3630</v>
      </c>
      <c r="C4037">
        <v>0</v>
      </c>
      <c r="D4037">
        <v>0</v>
      </c>
      <c r="E4037" t="s">
        <v>3630</v>
      </c>
      <c r="F4037" t="s">
        <v>3630</v>
      </c>
    </row>
    <row r="4038" spans="1:6" x14ac:dyDescent="0.25">
      <c r="A4038">
        <v>2129203</v>
      </c>
      <c r="B4038" t="s">
        <v>3630</v>
      </c>
      <c r="C4038">
        <v>0</v>
      </c>
      <c r="D4038">
        <v>0</v>
      </c>
      <c r="E4038" t="s">
        <v>3630</v>
      </c>
      <c r="F4038" t="s">
        <v>3630</v>
      </c>
    </row>
    <row r="4039" spans="1:6" x14ac:dyDescent="0.25">
      <c r="A4039">
        <v>297603</v>
      </c>
      <c r="B4039" t="s">
        <v>3630</v>
      </c>
      <c r="C4039">
        <v>0</v>
      </c>
      <c r="D4039">
        <v>0</v>
      </c>
      <c r="E4039" t="s">
        <v>3630</v>
      </c>
      <c r="F4039" t="s">
        <v>3630</v>
      </c>
    </row>
    <row r="4040" spans="1:6" x14ac:dyDescent="0.25">
      <c r="A4040">
        <v>71203</v>
      </c>
      <c r="B4040" t="s">
        <v>3630</v>
      </c>
      <c r="C4040">
        <v>0</v>
      </c>
      <c r="D4040">
        <v>0</v>
      </c>
      <c r="E4040" t="s">
        <v>3630</v>
      </c>
      <c r="F4040" t="s">
        <v>3630</v>
      </c>
    </row>
    <row r="4041" spans="1:6" x14ac:dyDescent="0.25">
      <c r="A4041">
        <v>1705303</v>
      </c>
      <c r="B4041" t="s">
        <v>3630</v>
      </c>
      <c r="C4041">
        <v>0</v>
      </c>
      <c r="D4041">
        <v>0</v>
      </c>
      <c r="E4041" t="s">
        <v>3630</v>
      </c>
      <c r="F4041" t="s">
        <v>3630</v>
      </c>
    </row>
    <row r="4042" spans="1:6" x14ac:dyDescent="0.25">
      <c r="A4042">
        <v>4221203</v>
      </c>
      <c r="B4042" t="s">
        <v>3630</v>
      </c>
      <c r="C4042">
        <v>0</v>
      </c>
      <c r="D4042">
        <v>0</v>
      </c>
      <c r="E4042" t="s">
        <v>3630</v>
      </c>
      <c r="F4042" t="s">
        <v>3630</v>
      </c>
    </row>
    <row r="4043" spans="1:6" x14ac:dyDescent="0.25">
      <c r="A4043">
        <v>2103203</v>
      </c>
      <c r="B4043" t="s">
        <v>3630</v>
      </c>
      <c r="C4043">
        <v>0</v>
      </c>
      <c r="D4043">
        <v>0</v>
      </c>
      <c r="E4043" t="s">
        <v>3630</v>
      </c>
      <c r="F4043" t="s">
        <v>3630</v>
      </c>
    </row>
    <row r="4044" spans="1:6" x14ac:dyDescent="0.25">
      <c r="A4044">
        <v>1547303</v>
      </c>
      <c r="B4044" t="s">
        <v>3630</v>
      </c>
      <c r="C4044">
        <v>0</v>
      </c>
      <c r="D4044">
        <v>0</v>
      </c>
      <c r="E4044" t="s">
        <v>3630</v>
      </c>
      <c r="F4044" t="s">
        <v>3630</v>
      </c>
    </row>
    <row r="4045" spans="1:6" x14ac:dyDescent="0.25">
      <c r="A4045">
        <v>1264103</v>
      </c>
      <c r="B4045" t="s">
        <v>3630</v>
      </c>
      <c r="C4045">
        <v>0</v>
      </c>
      <c r="D4045">
        <v>0</v>
      </c>
      <c r="E4045" t="s">
        <v>3630</v>
      </c>
      <c r="F4045" t="s">
        <v>3630</v>
      </c>
    </row>
    <row r="4046" spans="1:6" x14ac:dyDescent="0.25">
      <c r="A4046">
        <v>2327303</v>
      </c>
      <c r="B4046" t="s">
        <v>3630</v>
      </c>
      <c r="C4046">
        <v>0</v>
      </c>
      <c r="D4046">
        <v>0</v>
      </c>
      <c r="E4046" t="s">
        <v>3630</v>
      </c>
      <c r="F4046" t="s">
        <v>3630</v>
      </c>
    </row>
    <row r="4047" spans="1:6" x14ac:dyDescent="0.25">
      <c r="A4047">
        <v>6567803</v>
      </c>
      <c r="B4047" t="s">
        <v>3630</v>
      </c>
      <c r="C4047">
        <v>0</v>
      </c>
      <c r="D4047">
        <v>0</v>
      </c>
      <c r="E4047" t="s">
        <v>3630</v>
      </c>
      <c r="F4047" t="s">
        <v>3630</v>
      </c>
    </row>
    <row r="4048" spans="1:6" x14ac:dyDescent="0.25">
      <c r="A4048">
        <v>1370003</v>
      </c>
      <c r="B4048" t="s">
        <v>3630</v>
      </c>
      <c r="C4048">
        <v>0</v>
      </c>
      <c r="D4048">
        <v>0</v>
      </c>
      <c r="E4048" t="s">
        <v>3630</v>
      </c>
      <c r="F4048" t="s">
        <v>3630</v>
      </c>
    </row>
    <row r="4049" spans="1:6" x14ac:dyDescent="0.25">
      <c r="A4049">
        <v>3315203</v>
      </c>
      <c r="B4049" t="s">
        <v>3630</v>
      </c>
      <c r="C4049">
        <v>0</v>
      </c>
      <c r="D4049">
        <v>0</v>
      </c>
      <c r="E4049" t="s">
        <v>3630</v>
      </c>
      <c r="F4049" t="s">
        <v>3630</v>
      </c>
    </row>
    <row r="4050" spans="1:6" x14ac:dyDescent="0.25">
      <c r="A4050">
        <v>322903</v>
      </c>
      <c r="B4050" t="s">
        <v>3630</v>
      </c>
      <c r="C4050">
        <v>0</v>
      </c>
      <c r="D4050">
        <v>0</v>
      </c>
      <c r="E4050" t="s">
        <v>3630</v>
      </c>
      <c r="F4050" t="s">
        <v>3630</v>
      </c>
    </row>
    <row r="4051" spans="1:6" x14ac:dyDescent="0.25">
      <c r="A4051">
        <v>6166503</v>
      </c>
      <c r="B4051" t="s">
        <v>3630</v>
      </c>
      <c r="C4051">
        <v>0</v>
      </c>
      <c r="D4051">
        <v>0</v>
      </c>
      <c r="E4051" t="s">
        <v>3630</v>
      </c>
      <c r="F4051" t="s">
        <v>3630</v>
      </c>
    </row>
    <row r="4052" spans="1:6" x14ac:dyDescent="0.25">
      <c r="A4052">
        <v>3507203</v>
      </c>
      <c r="B4052" t="s">
        <v>3630</v>
      </c>
      <c r="C4052">
        <v>0</v>
      </c>
      <c r="D4052">
        <v>0</v>
      </c>
      <c r="E4052" t="s">
        <v>3630</v>
      </c>
      <c r="F4052" t="s">
        <v>3630</v>
      </c>
    </row>
    <row r="4053" spans="1:6" x14ac:dyDescent="0.25">
      <c r="A4053">
        <v>6495903</v>
      </c>
      <c r="B4053" t="s">
        <v>3630</v>
      </c>
      <c r="C4053">
        <v>0</v>
      </c>
      <c r="D4053">
        <v>0</v>
      </c>
      <c r="E4053" t="s">
        <v>3630</v>
      </c>
      <c r="F4053" t="s">
        <v>3630</v>
      </c>
    </row>
    <row r="4054" spans="1:6" x14ac:dyDescent="0.25">
      <c r="A4054">
        <v>379003</v>
      </c>
      <c r="B4054" t="s">
        <v>3630</v>
      </c>
      <c r="C4054">
        <v>0</v>
      </c>
      <c r="D4054">
        <v>0</v>
      </c>
      <c r="E4054" t="s">
        <v>3630</v>
      </c>
      <c r="F4054" t="s">
        <v>3630</v>
      </c>
    </row>
    <row r="4055" spans="1:6" x14ac:dyDescent="0.25">
      <c r="A4055">
        <v>1200103</v>
      </c>
      <c r="B4055" t="s">
        <v>3630</v>
      </c>
      <c r="C4055">
        <v>0</v>
      </c>
      <c r="D4055">
        <v>0</v>
      </c>
      <c r="E4055" t="s">
        <v>3630</v>
      </c>
      <c r="F4055" t="s">
        <v>3630</v>
      </c>
    </row>
    <row r="4056" spans="1:6" x14ac:dyDescent="0.25">
      <c r="A4056">
        <v>6704103</v>
      </c>
      <c r="B4056" t="s">
        <v>3630</v>
      </c>
      <c r="C4056">
        <v>0</v>
      </c>
      <c r="D4056">
        <v>0</v>
      </c>
      <c r="E4056" t="s">
        <v>3630</v>
      </c>
      <c r="F4056" t="s">
        <v>3630</v>
      </c>
    </row>
    <row r="4057" spans="1:6" x14ac:dyDescent="0.25">
      <c r="A4057">
        <v>416903</v>
      </c>
      <c r="B4057" t="s">
        <v>3630</v>
      </c>
      <c r="C4057">
        <v>0</v>
      </c>
      <c r="D4057">
        <v>0</v>
      </c>
      <c r="E4057" t="s">
        <v>3630</v>
      </c>
      <c r="F4057" t="s">
        <v>3630</v>
      </c>
    </row>
    <row r="4058" spans="1:6" x14ac:dyDescent="0.25">
      <c r="A4058">
        <v>1243903</v>
      </c>
      <c r="B4058" t="s">
        <v>3630</v>
      </c>
      <c r="C4058">
        <v>0</v>
      </c>
      <c r="D4058">
        <v>0</v>
      </c>
      <c r="E4058" t="s">
        <v>3630</v>
      </c>
      <c r="F4058" t="s">
        <v>3630</v>
      </c>
    </row>
    <row r="4059" spans="1:6" x14ac:dyDescent="0.25">
      <c r="A4059">
        <v>6076703</v>
      </c>
      <c r="B4059" t="s">
        <v>3630</v>
      </c>
      <c r="C4059">
        <v>0</v>
      </c>
      <c r="D4059">
        <v>0</v>
      </c>
      <c r="E4059" t="s">
        <v>3630</v>
      </c>
      <c r="F4059" t="s">
        <v>3630</v>
      </c>
    </row>
    <row r="4060" spans="1:6" x14ac:dyDescent="0.25">
      <c r="A4060">
        <v>111703</v>
      </c>
      <c r="B4060" t="s">
        <v>3630</v>
      </c>
      <c r="C4060">
        <v>0</v>
      </c>
      <c r="D4060">
        <v>0</v>
      </c>
      <c r="E4060" t="s">
        <v>3630</v>
      </c>
      <c r="F4060" t="s">
        <v>3630</v>
      </c>
    </row>
    <row r="4061" spans="1:6" x14ac:dyDescent="0.25">
      <c r="A4061">
        <v>1320103</v>
      </c>
      <c r="B4061" t="s">
        <v>3630</v>
      </c>
      <c r="C4061">
        <v>0</v>
      </c>
      <c r="D4061">
        <v>0</v>
      </c>
      <c r="E4061" t="s">
        <v>3630</v>
      </c>
      <c r="F4061" t="s">
        <v>3630</v>
      </c>
    </row>
    <row r="4062" spans="1:6" x14ac:dyDescent="0.25">
      <c r="A4062">
        <v>13803</v>
      </c>
      <c r="B4062" t="s">
        <v>3630</v>
      </c>
      <c r="C4062">
        <v>0</v>
      </c>
      <c r="D4062">
        <v>0</v>
      </c>
      <c r="E4062" t="s">
        <v>3630</v>
      </c>
      <c r="F4062" t="s">
        <v>3630</v>
      </c>
    </row>
    <row r="4063" spans="1:6" x14ac:dyDescent="0.25">
      <c r="A4063">
        <v>1265403</v>
      </c>
      <c r="B4063" t="s">
        <v>3630</v>
      </c>
      <c r="C4063">
        <v>0</v>
      </c>
      <c r="D4063">
        <v>0</v>
      </c>
      <c r="E4063" t="s">
        <v>3630</v>
      </c>
      <c r="F4063" t="s">
        <v>3630</v>
      </c>
    </row>
    <row r="4064" spans="1:6" x14ac:dyDescent="0.25">
      <c r="A4064">
        <v>1211203</v>
      </c>
      <c r="B4064" t="s">
        <v>3630</v>
      </c>
      <c r="C4064">
        <v>0</v>
      </c>
      <c r="D4064">
        <v>0</v>
      </c>
      <c r="E4064" t="s">
        <v>3630</v>
      </c>
      <c r="F4064" t="s">
        <v>3630</v>
      </c>
    </row>
    <row r="4065" spans="1:6" x14ac:dyDescent="0.25">
      <c r="A4065">
        <v>5599803</v>
      </c>
      <c r="B4065" t="s">
        <v>3630</v>
      </c>
      <c r="C4065">
        <v>0</v>
      </c>
      <c r="D4065">
        <v>0</v>
      </c>
      <c r="E4065" t="s">
        <v>3630</v>
      </c>
      <c r="F4065" t="s">
        <v>3630</v>
      </c>
    </row>
    <row r="4066" spans="1:6" x14ac:dyDescent="0.25">
      <c r="A4066">
        <v>1291403</v>
      </c>
      <c r="B4066" t="s">
        <v>3630</v>
      </c>
      <c r="C4066">
        <v>0</v>
      </c>
      <c r="D4066">
        <v>0</v>
      </c>
      <c r="E4066" t="s">
        <v>3630</v>
      </c>
      <c r="F4066" t="s">
        <v>3630</v>
      </c>
    </row>
    <row r="4067" spans="1:6" x14ac:dyDescent="0.25">
      <c r="A4067">
        <v>1263503</v>
      </c>
      <c r="B4067" t="s">
        <v>3630</v>
      </c>
      <c r="C4067">
        <v>0</v>
      </c>
      <c r="D4067">
        <v>0</v>
      </c>
      <c r="E4067" t="s">
        <v>3630</v>
      </c>
      <c r="F4067" t="s">
        <v>3630</v>
      </c>
    </row>
    <row r="4068" spans="1:6" x14ac:dyDescent="0.25">
      <c r="A4068">
        <v>5483803</v>
      </c>
      <c r="B4068" t="s">
        <v>3630</v>
      </c>
      <c r="C4068">
        <v>0</v>
      </c>
      <c r="D4068">
        <v>0</v>
      </c>
      <c r="E4068" t="s">
        <v>3630</v>
      </c>
      <c r="F4068" t="s">
        <v>3630</v>
      </c>
    </row>
    <row r="4069" spans="1:6" x14ac:dyDescent="0.25">
      <c r="A4069">
        <v>5677903</v>
      </c>
      <c r="B4069" t="s">
        <v>3630</v>
      </c>
      <c r="C4069">
        <v>0</v>
      </c>
      <c r="D4069">
        <v>0</v>
      </c>
      <c r="E4069" t="s">
        <v>3630</v>
      </c>
      <c r="F4069" t="s">
        <v>3630</v>
      </c>
    </row>
    <row r="4070" spans="1:6" x14ac:dyDescent="0.25">
      <c r="A4070">
        <v>1359203</v>
      </c>
      <c r="B4070" t="s">
        <v>3630</v>
      </c>
      <c r="C4070">
        <v>0</v>
      </c>
      <c r="D4070">
        <v>0</v>
      </c>
      <c r="E4070" t="s">
        <v>3630</v>
      </c>
      <c r="F4070" t="s">
        <v>3630</v>
      </c>
    </row>
    <row r="4071" spans="1:6" x14ac:dyDescent="0.25">
      <c r="A4071">
        <v>5319703</v>
      </c>
      <c r="B4071" t="s">
        <v>3630</v>
      </c>
      <c r="C4071">
        <v>0</v>
      </c>
      <c r="D4071">
        <v>0</v>
      </c>
      <c r="E4071" t="s">
        <v>3630</v>
      </c>
      <c r="F4071" t="s">
        <v>3630</v>
      </c>
    </row>
    <row r="4072" spans="1:6" x14ac:dyDescent="0.25">
      <c r="A4072">
        <v>5745703</v>
      </c>
      <c r="B4072" t="s">
        <v>3630</v>
      </c>
      <c r="C4072">
        <v>0</v>
      </c>
      <c r="D4072">
        <v>0</v>
      </c>
      <c r="E4072" t="s">
        <v>3630</v>
      </c>
      <c r="F4072" t="s">
        <v>3630</v>
      </c>
    </row>
    <row r="4073" spans="1:6" x14ac:dyDescent="0.25">
      <c r="A4073">
        <v>1859303</v>
      </c>
      <c r="B4073" t="s">
        <v>3630</v>
      </c>
      <c r="C4073">
        <v>0</v>
      </c>
      <c r="D4073">
        <v>0</v>
      </c>
      <c r="E4073" t="s">
        <v>3630</v>
      </c>
      <c r="F4073" t="s">
        <v>3630</v>
      </c>
    </row>
    <row r="4074" spans="1:6" x14ac:dyDescent="0.25">
      <c r="A4074">
        <v>6548403</v>
      </c>
      <c r="B4074" t="s">
        <v>3630</v>
      </c>
      <c r="C4074">
        <v>0</v>
      </c>
      <c r="D4074">
        <v>0</v>
      </c>
      <c r="E4074" t="s">
        <v>3630</v>
      </c>
      <c r="F4074" t="s">
        <v>3630</v>
      </c>
    </row>
    <row r="4075" spans="1:6" x14ac:dyDescent="0.25">
      <c r="A4075">
        <v>281503</v>
      </c>
      <c r="B4075" t="s">
        <v>3630</v>
      </c>
      <c r="C4075">
        <v>0</v>
      </c>
      <c r="D4075">
        <v>0</v>
      </c>
      <c r="E4075" t="s">
        <v>3630</v>
      </c>
      <c r="F4075" t="s">
        <v>3630</v>
      </c>
    </row>
    <row r="4076" spans="1:6" x14ac:dyDescent="0.25">
      <c r="A4076">
        <v>5621703</v>
      </c>
      <c r="B4076" t="s">
        <v>3630</v>
      </c>
      <c r="C4076">
        <v>0</v>
      </c>
      <c r="D4076">
        <v>0</v>
      </c>
      <c r="E4076" t="s">
        <v>3630</v>
      </c>
      <c r="F4076" t="s">
        <v>3630</v>
      </c>
    </row>
    <row r="4077" spans="1:6" x14ac:dyDescent="0.25">
      <c r="A4077">
        <v>1329203</v>
      </c>
      <c r="B4077" t="s">
        <v>3630</v>
      </c>
      <c r="C4077">
        <v>0</v>
      </c>
      <c r="D4077">
        <v>0</v>
      </c>
      <c r="E4077" t="s">
        <v>3630</v>
      </c>
      <c r="F4077" t="s">
        <v>3630</v>
      </c>
    </row>
    <row r="4078" spans="1:6" x14ac:dyDescent="0.25">
      <c r="A4078">
        <v>5447303</v>
      </c>
      <c r="B4078" t="s">
        <v>3630</v>
      </c>
      <c r="C4078">
        <v>0</v>
      </c>
      <c r="D4078">
        <v>0</v>
      </c>
      <c r="E4078" t="s">
        <v>3630</v>
      </c>
      <c r="F4078" t="s">
        <v>3630</v>
      </c>
    </row>
    <row r="4079" spans="1:6" x14ac:dyDescent="0.25">
      <c r="A4079">
        <v>201203</v>
      </c>
      <c r="B4079" t="s">
        <v>3630</v>
      </c>
      <c r="C4079">
        <v>0</v>
      </c>
      <c r="D4079">
        <v>0</v>
      </c>
      <c r="E4079" t="s">
        <v>3630</v>
      </c>
      <c r="F4079" t="s">
        <v>3630</v>
      </c>
    </row>
    <row r="4080" spans="1:6" x14ac:dyDescent="0.25">
      <c r="A4080">
        <v>5231803</v>
      </c>
      <c r="B4080" t="s">
        <v>3630</v>
      </c>
      <c r="C4080">
        <v>0</v>
      </c>
      <c r="D4080">
        <v>0</v>
      </c>
      <c r="E4080" t="s">
        <v>3630</v>
      </c>
      <c r="F4080" t="s">
        <v>3630</v>
      </c>
    </row>
    <row r="4081" spans="1:6" x14ac:dyDescent="0.25">
      <c r="A4081">
        <v>5847903</v>
      </c>
      <c r="B4081" t="s">
        <v>3630</v>
      </c>
      <c r="C4081">
        <v>0</v>
      </c>
      <c r="D4081">
        <v>0</v>
      </c>
      <c r="E4081" t="s">
        <v>3630</v>
      </c>
      <c r="F4081" t="s">
        <v>3630</v>
      </c>
    </row>
    <row r="4082" spans="1:6" x14ac:dyDescent="0.25">
      <c r="A4082">
        <v>1283703</v>
      </c>
      <c r="B4082" t="s">
        <v>3630</v>
      </c>
      <c r="C4082">
        <v>0</v>
      </c>
      <c r="D4082">
        <v>0</v>
      </c>
      <c r="E4082" t="s">
        <v>3630</v>
      </c>
      <c r="F4082" t="s">
        <v>3630</v>
      </c>
    </row>
    <row r="4083" spans="1:6" x14ac:dyDescent="0.25">
      <c r="A4083">
        <v>5242203</v>
      </c>
      <c r="B4083" t="s">
        <v>3630</v>
      </c>
      <c r="C4083">
        <v>0</v>
      </c>
      <c r="D4083">
        <v>0</v>
      </c>
      <c r="E4083" t="s">
        <v>3630</v>
      </c>
      <c r="F4083" t="s">
        <v>3630</v>
      </c>
    </row>
    <row r="4084" spans="1:6" x14ac:dyDescent="0.25">
      <c r="A4084">
        <v>4199203</v>
      </c>
      <c r="B4084" t="s">
        <v>3630</v>
      </c>
      <c r="C4084">
        <v>0</v>
      </c>
      <c r="D4084">
        <v>0</v>
      </c>
      <c r="E4084" t="s">
        <v>3630</v>
      </c>
      <c r="F4084" t="s">
        <v>3630</v>
      </c>
    </row>
    <row r="4085" spans="1:6" x14ac:dyDescent="0.25">
      <c r="A4085">
        <v>2137203</v>
      </c>
      <c r="B4085" t="s">
        <v>3630</v>
      </c>
      <c r="C4085">
        <v>0</v>
      </c>
      <c r="D4085">
        <v>0</v>
      </c>
      <c r="E4085" t="s">
        <v>3630</v>
      </c>
      <c r="F4085" t="s">
        <v>3630</v>
      </c>
    </row>
    <row r="4086" spans="1:6" x14ac:dyDescent="0.25">
      <c r="A4086">
        <v>1901203</v>
      </c>
      <c r="B4086" t="s">
        <v>3630</v>
      </c>
      <c r="C4086">
        <v>0</v>
      </c>
      <c r="D4086">
        <v>0</v>
      </c>
      <c r="E4086" t="s">
        <v>3630</v>
      </c>
      <c r="F4086" t="s">
        <v>3630</v>
      </c>
    </row>
    <row r="4087" spans="1:6" x14ac:dyDescent="0.25">
      <c r="A4087">
        <v>5223003</v>
      </c>
      <c r="B4087" t="s">
        <v>3630</v>
      </c>
      <c r="C4087">
        <v>0</v>
      </c>
      <c r="D4087">
        <v>0</v>
      </c>
      <c r="E4087" t="s">
        <v>3630</v>
      </c>
      <c r="F4087" t="s">
        <v>3630</v>
      </c>
    </row>
    <row r="4088" spans="1:6" x14ac:dyDescent="0.25">
      <c r="A4088">
        <v>6309703</v>
      </c>
      <c r="B4088" t="s">
        <v>3630</v>
      </c>
      <c r="C4088">
        <v>0</v>
      </c>
      <c r="D4088">
        <v>0</v>
      </c>
      <c r="E4088" t="s">
        <v>3630</v>
      </c>
      <c r="F4088" t="s">
        <v>3630</v>
      </c>
    </row>
    <row r="4089" spans="1:6" x14ac:dyDescent="0.25">
      <c r="A4089">
        <v>3611303</v>
      </c>
      <c r="B4089" t="s">
        <v>3630</v>
      </c>
      <c r="C4089">
        <v>0</v>
      </c>
      <c r="D4089">
        <v>0</v>
      </c>
      <c r="E4089" t="s">
        <v>3630</v>
      </c>
      <c r="F4089" t="s">
        <v>3630</v>
      </c>
    </row>
    <row r="4090" spans="1:6" x14ac:dyDescent="0.25">
      <c r="A4090">
        <v>183803</v>
      </c>
      <c r="B4090" t="s">
        <v>3630</v>
      </c>
      <c r="C4090">
        <v>0</v>
      </c>
      <c r="D4090">
        <v>0</v>
      </c>
      <c r="E4090" t="s">
        <v>3630</v>
      </c>
      <c r="F4090" t="s">
        <v>3630</v>
      </c>
    </row>
    <row r="4091" spans="1:6" x14ac:dyDescent="0.25">
      <c r="A4091">
        <v>1263703</v>
      </c>
      <c r="B4091" t="s">
        <v>3630</v>
      </c>
      <c r="C4091">
        <v>0</v>
      </c>
      <c r="D4091">
        <v>0</v>
      </c>
      <c r="E4091" t="s">
        <v>3630</v>
      </c>
      <c r="F4091" t="s">
        <v>3630</v>
      </c>
    </row>
    <row r="4092" spans="1:6" x14ac:dyDescent="0.25">
      <c r="A4092">
        <v>5746003</v>
      </c>
      <c r="B4092" t="s">
        <v>3630</v>
      </c>
      <c r="C4092">
        <v>0</v>
      </c>
      <c r="D4092">
        <v>0</v>
      </c>
      <c r="E4092" t="s">
        <v>3630</v>
      </c>
      <c r="F4092" t="s">
        <v>3630</v>
      </c>
    </row>
    <row r="4093" spans="1:6" x14ac:dyDescent="0.25">
      <c r="A4093">
        <v>1227703</v>
      </c>
      <c r="B4093" t="s">
        <v>3630</v>
      </c>
      <c r="C4093">
        <v>0</v>
      </c>
      <c r="D4093">
        <v>0</v>
      </c>
      <c r="E4093" t="s">
        <v>3630</v>
      </c>
      <c r="F4093" t="s">
        <v>3630</v>
      </c>
    </row>
    <row r="4094" spans="1:6" x14ac:dyDescent="0.25">
      <c r="A4094">
        <v>1215203</v>
      </c>
      <c r="B4094" t="s">
        <v>3630</v>
      </c>
      <c r="C4094">
        <v>0</v>
      </c>
      <c r="D4094">
        <v>0</v>
      </c>
      <c r="E4094" t="s">
        <v>3630</v>
      </c>
      <c r="F4094" t="s">
        <v>3630</v>
      </c>
    </row>
    <row r="4095" spans="1:6" x14ac:dyDescent="0.25">
      <c r="A4095">
        <v>4221403</v>
      </c>
      <c r="B4095" t="s">
        <v>3630</v>
      </c>
      <c r="C4095">
        <v>0</v>
      </c>
      <c r="D4095">
        <v>0</v>
      </c>
      <c r="E4095" t="s">
        <v>3630</v>
      </c>
      <c r="F4095" t="s">
        <v>3630</v>
      </c>
    </row>
    <row r="4096" spans="1:6" x14ac:dyDescent="0.25">
      <c r="A4096">
        <v>5766003</v>
      </c>
      <c r="B4096" t="s">
        <v>3630</v>
      </c>
      <c r="C4096">
        <v>0</v>
      </c>
      <c r="D4096">
        <v>0</v>
      </c>
      <c r="E4096" t="s">
        <v>3630</v>
      </c>
      <c r="F4096" t="s">
        <v>3630</v>
      </c>
    </row>
    <row r="4097" spans="1:6" x14ac:dyDescent="0.25">
      <c r="A4097">
        <v>421203</v>
      </c>
      <c r="B4097" t="s">
        <v>3630</v>
      </c>
      <c r="C4097">
        <v>0</v>
      </c>
      <c r="D4097">
        <v>0</v>
      </c>
      <c r="E4097" t="s">
        <v>3630</v>
      </c>
      <c r="F4097" t="s">
        <v>3630</v>
      </c>
    </row>
    <row r="4098" spans="1:6" x14ac:dyDescent="0.25">
      <c r="A4098">
        <v>143903</v>
      </c>
      <c r="B4098" t="s">
        <v>3630</v>
      </c>
      <c r="C4098">
        <v>0</v>
      </c>
      <c r="D4098">
        <v>0</v>
      </c>
      <c r="E4098" t="s">
        <v>3630</v>
      </c>
      <c r="F4098" t="s">
        <v>3630</v>
      </c>
    </row>
    <row r="4099" spans="1:6" x14ac:dyDescent="0.25">
      <c r="A4099">
        <v>1311203</v>
      </c>
      <c r="B4099" t="s">
        <v>3630</v>
      </c>
      <c r="C4099">
        <v>0</v>
      </c>
      <c r="D4099">
        <v>0</v>
      </c>
      <c r="E4099" t="s">
        <v>3630</v>
      </c>
      <c r="F4099" t="s">
        <v>3630</v>
      </c>
    </row>
    <row r="4100" spans="1:6" x14ac:dyDescent="0.25">
      <c r="A4100">
        <v>1263203</v>
      </c>
      <c r="B4100" t="s">
        <v>3630</v>
      </c>
      <c r="C4100">
        <v>0</v>
      </c>
      <c r="D4100">
        <v>0</v>
      </c>
      <c r="E4100" t="s">
        <v>3630</v>
      </c>
      <c r="F4100" t="s">
        <v>3630</v>
      </c>
    </row>
    <row r="4101" spans="1:6" x14ac:dyDescent="0.25">
      <c r="A4101">
        <v>1260703</v>
      </c>
      <c r="B4101" t="s">
        <v>3630</v>
      </c>
      <c r="C4101">
        <v>0</v>
      </c>
      <c r="D4101">
        <v>0</v>
      </c>
      <c r="E4101" t="s">
        <v>3630</v>
      </c>
      <c r="F4101" t="s">
        <v>3630</v>
      </c>
    </row>
    <row r="4102" spans="1:6" x14ac:dyDescent="0.25">
      <c r="A4102">
        <v>1539303</v>
      </c>
      <c r="B4102" t="s">
        <v>3630</v>
      </c>
      <c r="C4102">
        <v>0</v>
      </c>
      <c r="D4102">
        <v>0</v>
      </c>
      <c r="E4102" t="s">
        <v>3630</v>
      </c>
      <c r="F4102" t="s">
        <v>3630</v>
      </c>
    </row>
    <row r="4103" spans="1:6" x14ac:dyDescent="0.25">
      <c r="A4103">
        <v>2135203</v>
      </c>
      <c r="B4103" t="s">
        <v>3630</v>
      </c>
      <c r="C4103">
        <v>0</v>
      </c>
      <c r="D4103">
        <v>0</v>
      </c>
      <c r="E4103" t="s">
        <v>3630</v>
      </c>
      <c r="F4103" t="s">
        <v>3630</v>
      </c>
    </row>
    <row r="4104" spans="1:6" x14ac:dyDescent="0.25">
      <c r="A4104">
        <v>2639203</v>
      </c>
      <c r="B4104" t="s">
        <v>3630</v>
      </c>
      <c r="C4104">
        <v>0</v>
      </c>
      <c r="D4104">
        <v>0</v>
      </c>
      <c r="E4104" t="s">
        <v>3630</v>
      </c>
      <c r="F4104" t="s">
        <v>3630</v>
      </c>
    </row>
    <row r="4105" spans="1:6" x14ac:dyDescent="0.25">
      <c r="A4105">
        <v>5827803</v>
      </c>
      <c r="B4105" t="s">
        <v>3630</v>
      </c>
      <c r="C4105">
        <v>0</v>
      </c>
      <c r="D4105">
        <v>0</v>
      </c>
      <c r="E4105" t="s">
        <v>3630</v>
      </c>
      <c r="F4105" t="s">
        <v>3630</v>
      </c>
    </row>
    <row r="4106" spans="1:6" x14ac:dyDescent="0.25">
      <c r="A4106">
        <v>6205103</v>
      </c>
      <c r="B4106" t="s">
        <v>3630</v>
      </c>
      <c r="C4106">
        <v>0</v>
      </c>
      <c r="D4106">
        <v>0</v>
      </c>
      <c r="E4106" t="s">
        <v>3630</v>
      </c>
      <c r="F4106" t="s">
        <v>3630</v>
      </c>
    </row>
    <row r="4107" spans="1:6" x14ac:dyDescent="0.25">
      <c r="A4107">
        <v>5788103</v>
      </c>
      <c r="B4107" t="s">
        <v>3630</v>
      </c>
      <c r="C4107">
        <v>0</v>
      </c>
      <c r="D4107">
        <v>0</v>
      </c>
      <c r="E4107" t="s">
        <v>3630</v>
      </c>
      <c r="F4107" t="s">
        <v>3630</v>
      </c>
    </row>
    <row r="4108" spans="1:6" x14ac:dyDescent="0.25">
      <c r="A4108">
        <v>375203</v>
      </c>
      <c r="B4108" t="s">
        <v>3630</v>
      </c>
      <c r="C4108">
        <v>0</v>
      </c>
      <c r="D4108">
        <v>0</v>
      </c>
      <c r="E4108" t="s">
        <v>3630</v>
      </c>
      <c r="F4108" t="s">
        <v>3630</v>
      </c>
    </row>
    <row r="4109" spans="1:6" x14ac:dyDescent="0.25">
      <c r="A4109">
        <v>5886303</v>
      </c>
      <c r="B4109" t="s">
        <v>3630</v>
      </c>
      <c r="C4109">
        <v>0</v>
      </c>
      <c r="D4109">
        <v>0</v>
      </c>
      <c r="E4109" t="s">
        <v>3630</v>
      </c>
      <c r="F4109" t="s">
        <v>3630</v>
      </c>
    </row>
    <row r="4110" spans="1:6" x14ac:dyDescent="0.25">
      <c r="A4110">
        <v>422003</v>
      </c>
      <c r="B4110" t="s">
        <v>3630</v>
      </c>
      <c r="C4110">
        <v>0</v>
      </c>
      <c r="D4110">
        <v>0</v>
      </c>
      <c r="E4110" t="s">
        <v>3630</v>
      </c>
      <c r="F4110" t="s">
        <v>3630</v>
      </c>
    </row>
    <row r="4111" spans="1:6" x14ac:dyDescent="0.25">
      <c r="A4111">
        <v>275403</v>
      </c>
      <c r="B4111" t="s">
        <v>3630</v>
      </c>
      <c r="C4111">
        <v>0</v>
      </c>
      <c r="D4111">
        <v>0</v>
      </c>
      <c r="E4111" t="s">
        <v>3630</v>
      </c>
      <c r="F4111" t="s">
        <v>3630</v>
      </c>
    </row>
    <row r="4112" spans="1:6" x14ac:dyDescent="0.25">
      <c r="A4112">
        <v>1543203</v>
      </c>
      <c r="B4112" t="s">
        <v>3630</v>
      </c>
      <c r="C4112">
        <v>0</v>
      </c>
      <c r="D4112">
        <v>0</v>
      </c>
      <c r="E4112" t="s">
        <v>3630</v>
      </c>
      <c r="F4112" t="s">
        <v>3630</v>
      </c>
    </row>
    <row r="4113" spans="1:6" x14ac:dyDescent="0.25">
      <c r="A4113">
        <v>1895303</v>
      </c>
      <c r="B4113" t="s">
        <v>3630</v>
      </c>
      <c r="C4113">
        <v>0</v>
      </c>
      <c r="D4113">
        <v>0</v>
      </c>
      <c r="E4113" t="s">
        <v>3630</v>
      </c>
      <c r="F4113" t="s">
        <v>3630</v>
      </c>
    </row>
    <row r="4114" spans="1:6" x14ac:dyDescent="0.25">
      <c r="A4114">
        <v>2920403</v>
      </c>
      <c r="B4114" t="s">
        <v>3630</v>
      </c>
      <c r="C4114">
        <v>0</v>
      </c>
      <c r="D4114">
        <v>0</v>
      </c>
      <c r="E4114" t="s">
        <v>3630</v>
      </c>
      <c r="F4114" t="s">
        <v>3630</v>
      </c>
    </row>
    <row r="4115" spans="1:6" x14ac:dyDescent="0.25">
      <c r="A4115">
        <v>5904103</v>
      </c>
      <c r="B4115" t="s">
        <v>3630</v>
      </c>
      <c r="C4115">
        <v>0</v>
      </c>
      <c r="D4115">
        <v>0</v>
      </c>
      <c r="E4115" t="s">
        <v>3630</v>
      </c>
      <c r="F4115" t="s">
        <v>3630</v>
      </c>
    </row>
    <row r="4116" spans="1:6" x14ac:dyDescent="0.25">
      <c r="A4116">
        <v>346303</v>
      </c>
      <c r="B4116" t="s">
        <v>3630</v>
      </c>
      <c r="C4116">
        <v>0</v>
      </c>
      <c r="D4116">
        <v>0</v>
      </c>
      <c r="E4116" t="s">
        <v>3630</v>
      </c>
      <c r="F4116" t="s">
        <v>3630</v>
      </c>
    </row>
    <row r="4117" spans="1:6" x14ac:dyDescent="0.25">
      <c r="A4117">
        <v>375503</v>
      </c>
      <c r="B4117" t="s">
        <v>3630</v>
      </c>
      <c r="C4117">
        <v>0</v>
      </c>
      <c r="D4117">
        <v>0</v>
      </c>
      <c r="E4117" t="s">
        <v>3630</v>
      </c>
      <c r="F4117" t="s">
        <v>3630</v>
      </c>
    </row>
    <row r="4118" spans="1:6" x14ac:dyDescent="0.25">
      <c r="A4118">
        <v>418403</v>
      </c>
      <c r="B4118" t="s">
        <v>3630</v>
      </c>
      <c r="C4118">
        <v>0</v>
      </c>
      <c r="D4118">
        <v>0</v>
      </c>
      <c r="E4118" t="s">
        <v>3630</v>
      </c>
      <c r="F4118" t="s">
        <v>3630</v>
      </c>
    </row>
    <row r="4119" spans="1:6" x14ac:dyDescent="0.25">
      <c r="A4119">
        <v>1351203</v>
      </c>
      <c r="B4119" t="s">
        <v>3630</v>
      </c>
      <c r="C4119">
        <v>0</v>
      </c>
      <c r="D4119">
        <v>0</v>
      </c>
      <c r="E4119" t="s">
        <v>3630</v>
      </c>
      <c r="F4119" t="s">
        <v>3630</v>
      </c>
    </row>
    <row r="4120" spans="1:6" x14ac:dyDescent="0.25">
      <c r="A4120">
        <v>1355303</v>
      </c>
      <c r="B4120" t="s">
        <v>3630</v>
      </c>
      <c r="C4120">
        <v>0</v>
      </c>
      <c r="D4120">
        <v>0</v>
      </c>
      <c r="E4120" t="s">
        <v>3630</v>
      </c>
      <c r="F4120" t="s">
        <v>3630</v>
      </c>
    </row>
    <row r="4121" spans="1:6" x14ac:dyDescent="0.25">
      <c r="A4121">
        <v>2027203</v>
      </c>
      <c r="B4121" t="s">
        <v>3630</v>
      </c>
      <c r="C4121">
        <v>0</v>
      </c>
      <c r="D4121">
        <v>0</v>
      </c>
      <c r="E4121" t="s">
        <v>3630</v>
      </c>
      <c r="F4121" t="s">
        <v>3630</v>
      </c>
    </row>
    <row r="4122" spans="1:6" x14ac:dyDescent="0.25">
      <c r="A4122">
        <v>2147203</v>
      </c>
      <c r="B4122" t="s">
        <v>3630</v>
      </c>
      <c r="C4122">
        <v>0</v>
      </c>
      <c r="D4122">
        <v>0</v>
      </c>
      <c r="E4122" t="s">
        <v>3630</v>
      </c>
      <c r="F4122" t="s">
        <v>3630</v>
      </c>
    </row>
    <row r="4123" spans="1:6" x14ac:dyDescent="0.25">
      <c r="A4123">
        <v>353403</v>
      </c>
      <c r="B4123" t="s">
        <v>3630</v>
      </c>
      <c r="C4123">
        <v>0</v>
      </c>
      <c r="D4123">
        <v>0</v>
      </c>
      <c r="E4123" t="s">
        <v>3630</v>
      </c>
      <c r="F4123" t="s">
        <v>3630</v>
      </c>
    </row>
    <row r="4124" spans="1:6" x14ac:dyDescent="0.25">
      <c r="A4124">
        <v>336803</v>
      </c>
      <c r="B4124" t="s">
        <v>3630</v>
      </c>
      <c r="C4124">
        <v>0</v>
      </c>
      <c r="D4124">
        <v>0</v>
      </c>
      <c r="E4124" t="s">
        <v>3630</v>
      </c>
      <c r="F4124" t="s">
        <v>3630</v>
      </c>
    </row>
    <row r="4125" spans="1:6" x14ac:dyDescent="0.25">
      <c r="A4125">
        <v>265903</v>
      </c>
      <c r="B4125" t="s">
        <v>3630</v>
      </c>
      <c r="C4125">
        <v>0</v>
      </c>
      <c r="D4125">
        <v>0</v>
      </c>
      <c r="E4125" t="s">
        <v>3630</v>
      </c>
      <c r="F4125" t="s">
        <v>3630</v>
      </c>
    </row>
    <row r="4126" spans="1:6" x14ac:dyDescent="0.25">
      <c r="A4126">
        <v>289703</v>
      </c>
      <c r="B4126" t="s">
        <v>3630</v>
      </c>
      <c r="C4126">
        <v>0</v>
      </c>
      <c r="D4126">
        <v>0</v>
      </c>
      <c r="E4126" t="s">
        <v>3630</v>
      </c>
      <c r="F4126" t="s">
        <v>3630</v>
      </c>
    </row>
    <row r="4127" spans="1:6" x14ac:dyDescent="0.25">
      <c r="A4127">
        <v>219103</v>
      </c>
      <c r="B4127" t="s">
        <v>3630</v>
      </c>
      <c r="C4127">
        <v>0</v>
      </c>
      <c r="D4127">
        <v>0</v>
      </c>
      <c r="E4127" t="s">
        <v>3630</v>
      </c>
      <c r="F4127" t="s">
        <v>3630</v>
      </c>
    </row>
    <row r="4128" spans="1:6" x14ac:dyDescent="0.25">
      <c r="A4128">
        <v>417803</v>
      </c>
      <c r="B4128" t="s">
        <v>3630</v>
      </c>
      <c r="C4128">
        <v>0</v>
      </c>
      <c r="D4128">
        <v>0</v>
      </c>
      <c r="E4128" t="s">
        <v>3630</v>
      </c>
      <c r="F4128" t="s">
        <v>3630</v>
      </c>
    </row>
    <row r="4129" spans="1:6" x14ac:dyDescent="0.25">
      <c r="A4129">
        <v>233703</v>
      </c>
      <c r="B4129" t="s">
        <v>3630</v>
      </c>
      <c r="C4129">
        <v>0</v>
      </c>
      <c r="D4129">
        <v>0</v>
      </c>
      <c r="E4129" t="s">
        <v>3630</v>
      </c>
      <c r="F4129" t="s">
        <v>3630</v>
      </c>
    </row>
    <row r="4130" spans="1:6" x14ac:dyDescent="0.25">
      <c r="A4130">
        <v>1289203</v>
      </c>
      <c r="B4130" t="s">
        <v>3630</v>
      </c>
      <c r="C4130">
        <v>0</v>
      </c>
      <c r="D4130">
        <v>0</v>
      </c>
      <c r="E4130" t="s">
        <v>3630</v>
      </c>
      <c r="F4130" t="s">
        <v>3630</v>
      </c>
    </row>
    <row r="4131" spans="1:6" x14ac:dyDescent="0.25">
      <c r="A4131">
        <v>2445603</v>
      </c>
      <c r="B4131" t="s">
        <v>3630</v>
      </c>
      <c r="C4131">
        <v>0</v>
      </c>
      <c r="D4131">
        <v>0</v>
      </c>
      <c r="E4131" t="s">
        <v>3630</v>
      </c>
      <c r="F4131" t="s">
        <v>3630</v>
      </c>
    </row>
    <row r="4132" spans="1:6" x14ac:dyDescent="0.25">
      <c r="A4132">
        <v>3593303</v>
      </c>
      <c r="B4132" t="s">
        <v>3630</v>
      </c>
      <c r="C4132">
        <v>0</v>
      </c>
      <c r="D4132">
        <v>0</v>
      </c>
      <c r="E4132" t="s">
        <v>3630</v>
      </c>
      <c r="F4132" t="s">
        <v>3630</v>
      </c>
    </row>
    <row r="4133" spans="1:6" x14ac:dyDescent="0.25">
      <c r="A4133">
        <v>3413203</v>
      </c>
      <c r="B4133" t="s">
        <v>3630</v>
      </c>
      <c r="C4133">
        <v>0</v>
      </c>
      <c r="D4133">
        <v>0</v>
      </c>
      <c r="E4133" t="s">
        <v>3630</v>
      </c>
      <c r="F4133" t="s">
        <v>3630</v>
      </c>
    </row>
    <row r="4134" spans="1:6" x14ac:dyDescent="0.25">
      <c r="A4134">
        <v>4747203</v>
      </c>
      <c r="B4134" t="s">
        <v>3630</v>
      </c>
      <c r="C4134">
        <v>0</v>
      </c>
      <c r="D4134">
        <v>0</v>
      </c>
      <c r="E4134" t="s">
        <v>3630</v>
      </c>
      <c r="F4134" t="s">
        <v>3630</v>
      </c>
    </row>
    <row r="4135" spans="1:6" x14ac:dyDescent="0.25">
      <c r="A4135">
        <v>3679203</v>
      </c>
      <c r="B4135" t="s">
        <v>3630</v>
      </c>
      <c r="C4135">
        <v>0</v>
      </c>
      <c r="D4135">
        <v>0</v>
      </c>
      <c r="E4135" t="s">
        <v>3630</v>
      </c>
      <c r="F4135" t="s">
        <v>3630</v>
      </c>
    </row>
    <row r="4136" spans="1:6" x14ac:dyDescent="0.25">
      <c r="A4136">
        <v>4263603</v>
      </c>
      <c r="B4136" t="s">
        <v>3630</v>
      </c>
      <c r="C4136">
        <v>0</v>
      </c>
      <c r="D4136">
        <v>0</v>
      </c>
      <c r="E4136" t="s">
        <v>3630</v>
      </c>
      <c r="F4136" t="s">
        <v>3630</v>
      </c>
    </row>
    <row r="4137" spans="1:6" x14ac:dyDescent="0.25">
      <c r="A4137">
        <v>5155203</v>
      </c>
      <c r="B4137" t="s">
        <v>3630</v>
      </c>
      <c r="C4137">
        <v>0</v>
      </c>
      <c r="D4137">
        <v>0</v>
      </c>
      <c r="E4137" t="s">
        <v>3630</v>
      </c>
      <c r="F4137" t="s">
        <v>3630</v>
      </c>
    </row>
    <row r="4138" spans="1:6" x14ac:dyDescent="0.25">
      <c r="A4138">
        <v>1259403</v>
      </c>
      <c r="B4138" t="s">
        <v>3630</v>
      </c>
      <c r="C4138">
        <v>0</v>
      </c>
      <c r="D4138">
        <v>0</v>
      </c>
      <c r="E4138" t="s">
        <v>3630</v>
      </c>
      <c r="F4138" t="s">
        <v>3630</v>
      </c>
    </row>
    <row r="4139" spans="1:6" x14ac:dyDescent="0.25">
      <c r="A4139">
        <v>5209303</v>
      </c>
      <c r="B4139" t="s">
        <v>3630</v>
      </c>
      <c r="C4139">
        <v>0</v>
      </c>
      <c r="D4139">
        <v>0</v>
      </c>
      <c r="E4139" t="s">
        <v>3630</v>
      </c>
      <c r="F4139" t="s">
        <v>3630</v>
      </c>
    </row>
    <row r="4140" spans="1:6" x14ac:dyDescent="0.25">
      <c r="A4140">
        <v>4463203</v>
      </c>
      <c r="B4140" t="s">
        <v>3630</v>
      </c>
      <c r="C4140">
        <v>0</v>
      </c>
      <c r="D4140">
        <v>0</v>
      </c>
      <c r="E4140" t="s">
        <v>3630</v>
      </c>
      <c r="F4140" t="s">
        <v>3630</v>
      </c>
    </row>
    <row r="4141" spans="1:6" x14ac:dyDescent="0.25">
      <c r="A4141">
        <v>5515903</v>
      </c>
      <c r="B4141" t="s">
        <v>3630</v>
      </c>
      <c r="C4141">
        <v>0</v>
      </c>
      <c r="D4141">
        <v>0</v>
      </c>
      <c r="E4141" t="s">
        <v>3630</v>
      </c>
      <c r="F4141" t="s">
        <v>3630</v>
      </c>
    </row>
    <row r="4142" spans="1:6" x14ac:dyDescent="0.25">
      <c r="A4142">
        <v>5630203</v>
      </c>
      <c r="B4142" t="s">
        <v>3630</v>
      </c>
      <c r="C4142">
        <v>0</v>
      </c>
      <c r="D4142">
        <v>0</v>
      </c>
      <c r="E4142" t="s">
        <v>3630</v>
      </c>
      <c r="F4142" t="s">
        <v>3630</v>
      </c>
    </row>
    <row r="4143" spans="1:6" x14ac:dyDescent="0.25">
      <c r="A4143">
        <v>5011803</v>
      </c>
      <c r="B4143" t="s">
        <v>3630</v>
      </c>
      <c r="C4143">
        <v>0</v>
      </c>
      <c r="D4143">
        <v>0</v>
      </c>
      <c r="E4143" t="s">
        <v>3630</v>
      </c>
      <c r="F4143" t="s">
        <v>3630</v>
      </c>
    </row>
    <row r="4144" spans="1:6" x14ac:dyDescent="0.25">
      <c r="A4144">
        <v>353503</v>
      </c>
      <c r="B4144" t="s">
        <v>3630</v>
      </c>
      <c r="C4144">
        <v>0</v>
      </c>
      <c r="D4144">
        <v>0</v>
      </c>
      <c r="E4144" t="s">
        <v>3630</v>
      </c>
      <c r="F4144" t="s">
        <v>3630</v>
      </c>
    </row>
    <row r="4145" spans="1:6" x14ac:dyDescent="0.25">
      <c r="A4145">
        <v>6204603</v>
      </c>
      <c r="B4145" t="s">
        <v>3630</v>
      </c>
      <c r="C4145">
        <v>0</v>
      </c>
      <c r="D4145">
        <v>0</v>
      </c>
      <c r="E4145" t="s">
        <v>3630</v>
      </c>
      <c r="F4145" t="s">
        <v>3630</v>
      </c>
    </row>
    <row r="4146" spans="1:6" x14ac:dyDescent="0.25">
      <c r="A4146">
        <v>6695703</v>
      </c>
      <c r="B4146" t="s">
        <v>3630</v>
      </c>
      <c r="C4146">
        <v>0</v>
      </c>
      <c r="D4146">
        <v>0</v>
      </c>
      <c r="E4146" t="s">
        <v>3630</v>
      </c>
      <c r="F4146" t="s">
        <v>3630</v>
      </c>
    </row>
    <row r="4147" spans="1:6" x14ac:dyDescent="0.25">
      <c r="A4147">
        <v>372603</v>
      </c>
      <c r="B4147" t="s">
        <v>3630</v>
      </c>
      <c r="C4147">
        <v>0</v>
      </c>
      <c r="D4147">
        <v>0</v>
      </c>
      <c r="E4147" t="s">
        <v>3630</v>
      </c>
      <c r="F4147" t="s">
        <v>3630</v>
      </c>
    </row>
    <row r="4148" spans="1:6" x14ac:dyDescent="0.25">
      <c r="A4148">
        <v>421803</v>
      </c>
      <c r="B4148" t="s">
        <v>3630</v>
      </c>
      <c r="C4148">
        <v>0</v>
      </c>
      <c r="D4148">
        <v>0</v>
      </c>
      <c r="E4148" t="s">
        <v>3630</v>
      </c>
      <c r="F4148" t="s">
        <v>3630</v>
      </c>
    </row>
    <row r="4149" spans="1:6" x14ac:dyDescent="0.25">
      <c r="A4149">
        <v>422703</v>
      </c>
      <c r="B4149" t="s">
        <v>3630</v>
      </c>
      <c r="C4149">
        <v>0</v>
      </c>
      <c r="D4149">
        <v>0</v>
      </c>
      <c r="E4149" t="s">
        <v>3630</v>
      </c>
      <c r="F4149" t="s">
        <v>3630</v>
      </c>
    </row>
    <row r="4150" spans="1:6" x14ac:dyDescent="0.25">
      <c r="A4150">
        <v>418503</v>
      </c>
      <c r="B4150" t="s">
        <v>3630</v>
      </c>
      <c r="C4150">
        <v>0</v>
      </c>
      <c r="D4150">
        <v>0</v>
      </c>
      <c r="E4150" t="s">
        <v>3630</v>
      </c>
      <c r="F4150" t="s">
        <v>3630</v>
      </c>
    </row>
    <row r="4151" spans="1:6" x14ac:dyDescent="0.25">
      <c r="A4151">
        <v>425603</v>
      </c>
      <c r="B4151" t="s">
        <v>3630</v>
      </c>
      <c r="C4151">
        <v>0</v>
      </c>
      <c r="D4151">
        <v>0</v>
      </c>
      <c r="E4151" t="s">
        <v>3630</v>
      </c>
      <c r="F4151" t="s">
        <v>3630</v>
      </c>
    </row>
    <row r="4152" spans="1:6" x14ac:dyDescent="0.25">
      <c r="A4152">
        <v>235803</v>
      </c>
      <c r="B4152" t="s">
        <v>3630</v>
      </c>
      <c r="C4152">
        <v>0</v>
      </c>
      <c r="D4152">
        <v>0</v>
      </c>
      <c r="E4152" t="s">
        <v>3630</v>
      </c>
      <c r="F4152" t="s">
        <v>3630</v>
      </c>
    </row>
    <row r="4153" spans="1:6" x14ac:dyDescent="0.25">
      <c r="A4153">
        <v>213603</v>
      </c>
      <c r="B4153" t="s">
        <v>3630</v>
      </c>
      <c r="C4153">
        <v>0</v>
      </c>
      <c r="D4153">
        <v>0</v>
      </c>
      <c r="E4153" t="s">
        <v>3630</v>
      </c>
      <c r="F4153" t="s">
        <v>3630</v>
      </c>
    </row>
    <row r="4154" spans="1:6" x14ac:dyDescent="0.25">
      <c r="A4154">
        <v>320603</v>
      </c>
      <c r="B4154" t="s">
        <v>3630</v>
      </c>
      <c r="C4154">
        <v>0</v>
      </c>
      <c r="D4154">
        <v>0</v>
      </c>
      <c r="E4154" t="s">
        <v>3630</v>
      </c>
      <c r="F4154" t="s">
        <v>3630</v>
      </c>
    </row>
    <row r="4155" spans="1:6" x14ac:dyDescent="0.25">
      <c r="A4155">
        <v>178703</v>
      </c>
      <c r="B4155" t="s">
        <v>3630</v>
      </c>
      <c r="C4155">
        <v>0</v>
      </c>
      <c r="D4155">
        <v>0</v>
      </c>
      <c r="E4155" t="s">
        <v>3630</v>
      </c>
      <c r="F4155" t="s">
        <v>3630</v>
      </c>
    </row>
    <row r="4156" spans="1:6" x14ac:dyDescent="0.25">
      <c r="A4156">
        <v>203103</v>
      </c>
      <c r="B4156" t="s">
        <v>3630</v>
      </c>
      <c r="C4156">
        <v>0</v>
      </c>
      <c r="D4156">
        <v>0</v>
      </c>
      <c r="E4156" t="s">
        <v>3630</v>
      </c>
      <c r="F4156" t="s">
        <v>3630</v>
      </c>
    </row>
    <row r="4157" spans="1:6" x14ac:dyDescent="0.25">
      <c r="A4157">
        <v>416803</v>
      </c>
      <c r="B4157" t="s">
        <v>3630</v>
      </c>
      <c r="C4157">
        <v>0</v>
      </c>
      <c r="D4157">
        <v>0</v>
      </c>
      <c r="E4157" t="s">
        <v>3630</v>
      </c>
      <c r="F4157" t="s">
        <v>3630</v>
      </c>
    </row>
    <row r="4158" spans="1:6" x14ac:dyDescent="0.25">
      <c r="A4158">
        <v>379203</v>
      </c>
      <c r="B4158" t="s">
        <v>3630</v>
      </c>
      <c r="C4158">
        <v>0</v>
      </c>
      <c r="D4158">
        <v>0</v>
      </c>
      <c r="E4158" t="s">
        <v>3630</v>
      </c>
      <c r="F4158" t="s">
        <v>3630</v>
      </c>
    </row>
    <row r="4159" spans="1:6" x14ac:dyDescent="0.25">
      <c r="A4159">
        <v>2351403</v>
      </c>
      <c r="B4159" t="s">
        <v>3630</v>
      </c>
      <c r="C4159">
        <v>0</v>
      </c>
      <c r="D4159">
        <v>0</v>
      </c>
      <c r="E4159" t="s">
        <v>3630</v>
      </c>
      <c r="F4159" t="s">
        <v>3630</v>
      </c>
    </row>
    <row r="4160" spans="1:6" x14ac:dyDescent="0.25">
      <c r="A4160">
        <v>6697703</v>
      </c>
      <c r="B4160" t="s">
        <v>3630</v>
      </c>
      <c r="C4160">
        <v>0</v>
      </c>
      <c r="D4160">
        <v>0</v>
      </c>
      <c r="E4160" t="s">
        <v>3630</v>
      </c>
      <c r="F4160" t="s">
        <v>3630</v>
      </c>
    </row>
    <row r="4161" spans="1:6" x14ac:dyDescent="0.25">
      <c r="A4161">
        <v>126303</v>
      </c>
      <c r="B4161" t="s">
        <v>3630</v>
      </c>
      <c r="C4161">
        <v>0</v>
      </c>
      <c r="D4161">
        <v>0</v>
      </c>
      <c r="E4161" t="s">
        <v>3630</v>
      </c>
      <c r="F4161" t="s">
        <v>3630</v>
      </c>
    </row>
    <row r="4162" spans="1:6" x14ac:dyDescent="0.25">
      <c r="A4162">
        <v>296803</v>
      </c>
      <c r="B4162" t="s">
        <v>3630</v>
      </c>
      <c r="C4162">
        <v>0</v>
      </c>
      <c r="D4162">
        <v>0</v>
      </c>
      <c r="E4162" t="s">
        <v>3630</v>
      </c>
      <c r="F4162" t="s">
        <v>3630</v>
      </c>
    </row>
    <row r="4163" spans="1:6" x14ac:dyDescent="0.25">
      <c r="A4163">
        <v>420303</v>
      </c>
      <c r="B4163" t="s">
        <v>3630</v>
      </c>
      <c r="C4163">
        <v>0</v>
      </c>
      <c r="D4163">
        <v>0</v>
      </c>
      <c r="E4163" t="s">
        <v>3630</v>
      </c>
      <c r="F4163" t="s">
        <v>3630</v>
      </c>
    </row>
    <row r="4164" spans="1:6" x14ac:dyDescent="0.25">
      <c r="A4164">
        <v>2207303</v>
      </c>
      <c r="B4164" t="s">
        <v>3630</v>
      </c>
      <c r="C4164">
        <v>0</v>
      </c>
      <c r="D4164">
        <v>0</v>
      </c>
      <c r="E4164" t="s">
        <v>3630</v>
      </c>
      <c r="F4164" t="s">
        <v>3630</v>
      </c>
    </row>
    <row r="4165" spans="1:6" x14ac:dyDescent="0.25">
      <c r="A4165">
        <v>2917403</v>
      </c>
      <c r="B4165" t="s">
        <v>3630</v>
      </c>
      <c r="C4165">
        <v>0</v>
      </c>
      <c r="D4165">
        <v>0</v>
      </c>
      <c r="E4165" t="s">
        <v>3630</v>
      </c>
      <c r="F4165" t="s">
        <v>3630</v>
      </c>
    </row>
    <row r="4166" spans="1:6" x14ac:dyDescent="0.25">
      <c r="A4166">
        <v>6701703</v>
      </c>
      <c r="B4166" t="s">
        <v>3630</v>
      </c>
      <c r="C4166">
        <v>0</v>
      </c>
      <c r="D4166">
        <v>0</v>
      </c>
      <c r="E4166" t="s">
        <v>3630</v>
      </c>
      <c r="F4166" t="s">
        <v>3630</v>
      </c>
    </row>
    <row r="4167" spans="1:6" x14ac:dyDescent="0.25">
      <c r="A4167">
        <v>410803</v>
      </c>
      <c r="B4167" t="s">
        <v>3630</v>
      </c>
      <c r="C4167">
        <v>0</v>
      </c>
      <c r="D4167">
        <v>0</v>
      </c>
      <c r="E4167" t="s">
        <v>3630</v>
      </c>
      <c r="F4167" t="s">
        <v>3630</v>
      </c>
    </row>
    <row r="4168" spans="1:6" x14ac:dyDescent="0.25">
      <c r="A4168">
        <v>3161203</v>
      </c>
      <c r="B4168" t="s">
        <v>3630</v>
      </c>
      <c r="C4168">
        <v>0</v>
      </c>
      <c r="D4168">
        <v>0</v>
      </c>
      <c r="E4168" t="s">
        <v>3630</v>
      </c>
      <c r="F4168" t="s">
        <v>3630</v>
      </c>
    </row>
    <row r="4169" spans="1:6" x14ac:dyDescent="0.25">
      <c r="A4169">
        <v>85503</v>
      </c>
      <c r="B4169" t="s">
        <v>3630</v>
      </c>
      <c r="C4169">
        <v>0</v>
      </c>
      <c r="D4169">
        <v>0</v>
      </c>
      <c r="E4169" t="s">
        <v>3630</v>
      </c>
      <c r="F4169" t="s">
        <v>3630</v>
      </c>
    </row>
    <row r="4170" spans="1:6" x14ac:dyDescent="0.25">
      <c r="A4170">
        <v>112903</v>
      </c>
      <c r="B4170" t="s">
        <v>3630</v>
      </c>
      <c r="C4170">
        <v>0</v>
      </c>
      <c r="D4170">
        <v>0</v>
      </c>
      <c r="E4170" t="s">
        <v>3630</v>
      </c>
      <c r="F4170" t="s">
        <v>3630</v>
      </c>
    </row>
    <row r="4171" spans="1:6" x14ac:dyDescent="0.25">
      <c r="A4171">
        <v>147803</v>
      </c>
      <c r="B4171" t="s">
        <v>3630</v>
      </c>
      <c r="C4171">
        <v>0</v>
      </c>
      <c r="D4171">
        <v>0</v>
      </c>
      <c r="E4171" t="s">
        <v>3630</v>
      </c>
      <c r="F4171" t="s">
        <v>3630</v>
      </c>
    </row>
    <row r="4172" spans="1:6" x14ac:dyDescent="0.25">
      <c r="A4172">
        <v>163203</v>
      </c>
      <c r="B4172" t="s">
        <v>3630</v>
      </c>
      <c r="C4172">
        <v>0</v>
      </c>
      <c r="D4172">
        <v>0</v>
      </c>
      <c r="E4172" t="s">
        <v>3630</v>
      </c>
      <c r="F4172" t="s">
        <v>3630</v>
      </c>
    </row>
    <row r="4173" spans="1:6" x14ac:dyDescent="0.25">
      <c r="A4173">
        <v>136803</v>
      </c>
      <c r="B4173" t="s">
        <v>3630</v>
      </c>
      <c r="C4173">
        <v>0</v>
      </c>
      <c r="D4173">
        <v>0</v>
      </c>
      <c r="E4173" t="s">
        <v>3630</v>
      </c>
      <c r="F4173" t="s">
        <v>3630</v>
      </c>
    </row>
    <row r="4174" spans="1:6" x14ac:dyDescent="0.25">
      <c r="A4174">
        <v>191003</v>
      </c>
      <c r="B4174" t="s">
        <v>3630</v>
      </c>
      <c r="C4174">
        <v>0</v>
      </c>
      <c r="D4174">
        <v>0</v>
      </c>
      <c r="E4174" t="s">
        <v>3630</v>
      </c>
      <c r="F4174" t="s">
        <v>3630</v>
      </c>
    </row>
    <row r="4175" spans="1:6" x14ac:dyDescent="0.25">
      <c r="A4175">
        <v>375103</v>
      </c>
      <c r="B4175" t="s">
        <v>3630</v>
      </c>
      <c r="C4175">
        <v>0</v>
      </c>
      <c r="D4175">
        <v>0</v>
      </c>
      <c r="E4175" t="s">
        <v>3630</v>
      </c>
      <c r="F4175" t="s">
        <v>3630</v>
      </c>
    </row>
    <row r="4176" spans="1:6" x14ac:dyDescent="0.25">
      <c r="A4176">
        <v>298703</v>
      </c>
      <c r="B4176" t="s">
        <v>3630</v>
      </c>
      <c r="C4176">
        <v>0</v>
      </c>
      <c r="D4176">
        <v>0</v>
      </c>
      <c r="E4176" t="s">
        <v>3630</v>
      </c>
      <c r="F4176" t="s">
        <v>3630</v>
      </c>
    </row>
    <row r="4177" spans="1:6" x14ac:dyDescent="0.25">
      <c r="A4177">
        <v>2647403</v>
      </c>
      <c r="B4177" t="s">
        <v>3630</v>
      </c>
      <c r="C4177">
        <v>0</v>
      </c>
      <c r="D4177">
        <v>0</v>
      </c>
      <c r="E4177" t="s">
        <v>3630</v>
      </c>
      <c r="F4177" t="s">
        <v>3630</v>
      </c>
    </row>
    <row r="4178" spans="1:6" x14ac:dyDescent="0.25">
      <c r="A4178">
        <v>3403603</v>
      </c>
      <c r="B4178" t="s">
        <v>3630</v>
      </c>
      <c r="C4178">
        <v>0</v>
      </c>
      <c r="D4178">
        <v>0</v>
      </c>
      <c r="E4178" t="s">
        <v>3630</v>
      </c>
      <c r="F4178" t="s">
        <v>3630</v>
      </c>
    </row>
    <row r="4179" spans="1:6" x14ac:dyDescent="0.25">
      <c r="A4179">
        <v>228703</v>
      </c>
      <c r="B4179" t="s">
        <v>3630</v>
      </c>
      <c r="C4179">
        <v>0</v>
      </c>
      <c r="D4179">
        <v>0</v>
      </c>
      <c r="E4179" t="s">
        <v>3630</v>
      </c>
      <c r="F4179" t="s">
        <v>3630</v>
      </c>
    </row>
    <row r="4180" spans="1:6" x14ac:dyDescent="0.25">
      <c r="A4180">
        <v>1311603</v>
      </c>
      <c r="B4180" t="s">
        <v>3630</v>
      </c>
      <c r="C4180">
        <v>0</v>
      </c>
      <c r="D4180">
        <v>0</v>
      </c>
      <c r="E4180" t="s">
        <v>3630</v>
      </c>
      <c r="F4180" t="s">
        <v>3630</v>
      </c>
    </row>
    <row r="4181" spans="1:6" x14ac:dyDescent="0.25">
      <c r="A4181">
        <v>4261203</v>
      </c>
      <c r="B4181" t="s">
        <v>3630</v>
      </c>
      <c r="C4181">
        <v>0</v>
      </c>
      <c r="D4181">
        <v>0</v>
      </c>
      <c r="E4181" t="s">
        <v>3630</v>
      </c>
      <c r="F4181" t="s">
        <v>3630</v>
      </c>
    </row>
    <row r="4182" spans="1:6" x14ac:dyDescent="0.25">
      <c r="A4182">
        <v>425503</v>
      </c>
      <c r="B4182" t="s">
        <v>3630</v>
      </c>
      <c r="C4182">
        <v>0</v>
      </c>
      <c r="D4182">
        <v>0</v>
      </c>
      <c r="E4182" t="s">
        <v>3630</v>
      </c>
      <c r="F4182" t="s">
        <v>3630</v>
      </c>
    </row>
    <row r="4183" spans="1:6" x14ac:dyDescent="0.25">
      <c r="A4183">
        <v>321103</v>
      </c>
      <c r="B4183" t="s">
        <v>3630</v>
      </c>
      <c r="C4183">
        <v>0</v>
      </c>
      <c r="D4183">
        <v>0</v>
      </c>
      <c r="E4183" t="s">
        <v>3630</v>
      </c>
      <c r="F4183" t="s">
        <v>3630</v>
      </c>
    </row>
    <row r="4184" spans="1:6" x14ac:dyDescent="0.25">
      <c r="A4184">
        <v>346403</v>
      </c>
      <c r="B4184" t="s">
        <v>3630</v>
      </c>
      <c r="C4184">
        <v>0</v>
      </c>
      <c r="D4184">
        <v>0</v>
      </c>
      <c r="E4184" t="s">
        <v>3630</v>
      </c>
      <c r="F4184" t="s">
        <v>3630</v>
      </c>
    </row>
    <row r="4185" spans="1:6" x14ac:dyDescent="0.25">
      <c r="A4185">
        <v>2919203</v>
      </c>
      <c r="B4185" t="s">
        <v>3630</v>
      </c>
      <c r="C4185">
        <v>0</v>
      </c>
      <c r="D4185">
        <v>0</v>
      </c>
      <c r="E4185" t="s">
        <v>3630</v>
      </c>
      <c r="F4185" t="s">
        <v>3630</v>
      </c>
    </row>
    <row r="4186" spans="1:6" x14ac:dyDescent="0.25">
      <c r="A4186">
        <v>2920203</v>
      </c>
      <c r="B4186" t="s">
        <v>3630</v>
      </c>
      <c r="C4186">
        <v>0</v>
      </c>
      <c r="D4186">
        <v>0</v>
      </c>
      <c r="E4186" t="s">
        <v>3630</v>
      </c>
      <c r="F4186" t="s">
        <v>3630</v>
      </c>
    </row>
    <row r="4187" spans="1:6" x14ac:dyDescent="0.25">
      <c r="A4187">
        <v>5741703</v>
      </c>
      <c r="B4187" t="s">
        <v>3630</v>
      </c>
      <c r="C4187">
        <v>0</v>
      </c>
      <c r="D4187">
        <v>0</v>
      </c>
      <c r="E4187" t="s">
        <v>3630</v>
      </c>
      <c r="F4187" t="s">
        <v>3630</v>
      </c>
    </row>
    <row r="4188" spans="1:6" x14ac:dyDescent="0.25">
      <c r="A4188">
        <v>4373203</v>
      </c>
      <c r="B4188" t="s">
        <v>3630</v>
      </c>
      <c r="C4188">
        <v>0</v>
      </c>
      <c r="D4188">
        <v>0</v>
      </c>
      <c r="E4188" t="s">
        <v>3630</v>
      </c>
      <c r="F4188" t="s">
        <v>3630</v>
      </c>
    </row>
    <row r="4189" spans="1:6" x14ac:dyDescent="0.25">
      <c r="A4189">
        <v>334403</v>
      </c>
      <c r="B4189" t="s">
        <v>3630</v>
      </c>
      <c r="C4189">
        <v>0</v>
      </c>
      <c r="D4189">
        <v>0</v>
      </c>
      <c r="E4189" t="s">
        <v>3630</v>
      </c>
      <c r="F4189" t="s">
        <v>3630</v>
      </c>
    </row>
    <row r="4190" spans="1:6" x14ac:dyDescent="0.25">
      <c r="A4190">
        <v>262703</v>
      </c>
      <c r="B4190" t="s">
        <v>3630</v>
      </c>
      <c r="C4190">
        <v>0</v>
      </c>
      <c r="D4190">
        <v>0</v>
      </c>
      <c r="E4190" t="s">
        <v>3630</v>
      </c>
      <c r="F4190" t="s">
        <v>3630</v>
      </c>
    </row>
    <row r="4191" spans="1:6" x14ac:dyDescent="0.25">
      <c r="A4191">
        <v>421703</v>
      </c>
      <c r="B4191" t="s">
        <v>3630</v>
      </c>
      <c r="C4191">
        <v>0</v>
      </c>
      <c r="D4191">
        <v>0</v>
      </c>
      <c r="E4191" t="s">
        <v>3630</v>
      </c>
      <c r="F4191" t="s">
        <v>3630</v>
      </c>
    </row>
    <row r="4192" spans="1:6" x14ac:dyDescent="0.25">
      <c r="A4192">
        <v>422503</v>
      </c>
      <c r="B4192" t="s">
        <v>3630</v>
      </c>
      <c r="C4192">
        <v>0</v>
      </c>
      <c r="D4192">
        <v>0</v>
      </c>
      <c r="E4192" t="s">
        <v>3630</v>
      </c>
      <c r="F4192" t="s">
        <v>3630</v>
      </c>
    </row>
    <row r="4193" spans="1:6" x14ac:dyDescent="0.25">
      <c r="A4193">
        <v>163803</v>
      </c>
      <c r="B4193" t="s">
        <v>3630</v>
      </c>
      <c r="C4193">
        <v>0</v>
      </c>
      <c r="D4193">
        <v>0</v>
      </c>
      <c r="E4193" t="s">
        <v>3630</v>
      </c>
      <c r="F4193" t="s">
        <v>3630</v>
      </c>
    </row>
    <row r="4194" spans="1:6" x14ac:dyDescent="0.25">
      <c r="A4194">
        <v>1324403</v>
      </c>
      <c r="B4194" t="s">
        <v>3630</v>
      </c>
      <c r="C4194">
        <v>0</v>
      </c>
      <c r="D4194">
        <v>0</v>
      </c>
      <c r="E4194" t="s">
        <v>3630</v>
      </c>
      <c r="F4194" t="s">
        <v>3630</v>
      </c>
    </row>
    <row r="4195" spans="1:6" x14ac:dyDescent="0.25">
      <c r="A4195">
        <v>114103</v>
      </c>
      <c r="B4195" t="s">
        <v>3630</v>
      </c>
      <c r="C4195">
        <v>0</v>
      </c>
      <c r="D4195">
        <v>0</v>
      </c>
      <c r="E4195" t="s">
        <v>3630</v>
      </c>
      <c r="F4195" t="s">
        <v>3630</v>
      </c>
    </row>
    <row r="4196" spans="1:6" x14ac:dyDescent="0.25">
      <c r="A4196">
        <v>234603</v>
      </c>
      <c r="B4196" t="s">
        <v>3630</v>
      </c>
      <c r="C4196">
        <v>0</v>
      </c>
      <c r="D4196">
        <v>0</v>
      </c>
      <c r="E4196" t="s">
        <v>3630</v>
      </c>
      <c r="F4196" t="s">
        <v>3630</v>
      </c>
    </row>
    <row r="4197" spans="1:6" x14ac:dyDescent="0.25">
      <c r="A4197">
        <v>190703</v>
      </c>
      <c r="B4197" t="s">
        <v>3630</v>
      </c>
      <c r="C4197">
        <v>0</v>
      </c>
      <c r="D4197">
        <v>0</v>
      </c>
      <c r="E4197" t="s">
        <v>3630</v>
      </c>
      <c r="F4197" t="s">
        <v>3630</v>
      </c>
    </row>
    <row r="4198" spans="1:6" x14ac:dyDescent="0.25">
      <c r="A4198">
        <v>228903</v>
      </c>
      <c r="B4198" t="s">
        <v>3630</v>
      </c>
      <c r="C4198">
        <v>0</v>
      </c>
      <c r="D4198">
        <v>0</v>
      </c>
      <c r="E4198" t="s">
        <v>3630</v>
      </c>
      <c r="F4198" t="s">
        <v>3630</v>
      </c>
    </row>
    <row r="4199" spans="1:6" x14ac:dyDescent="0.25">
      <c r="A4199">
        <v>2171303</v>
      </c>
      <c r="B4199" t="s">
        <v>3630</v>
      </c>
      <c r="C4199">
        <v>0</v>
      </c>
      <c r="D4199">
        <v>0</v>
      </c>
      <c r="E4199" t="s">
        <v>3630</v>
      </c>
      <c r="F4199" t="s">
        <v>3630</v>
      </c>
    </row>
    <row r="4200" spans="1:6" x14ac:dyDescent="0.25">
      <c r="A4200">
        <v>175903</v>
      </c>
      <c r="B4200" t="s">
        <v>3630</v>
      </c>
      <c r="C4200">
        <v>0</v>
      </c>
      <c r="D4200">
        <v>0</v>
      </c>
      <c r="E4200" t="s">
        <v>3630</v>
      </c>
      <c r="F4200" t="s">
        <v>3630</v>
      </c>
    </row>
    <row r="4201" spans="1:6" x14ac:dyDescent="0.25">
      <c r="A4201">
        <v>2875903</v>
      </c>
      <c r="B4201" t="s">
        <v>3630</v>
      </c>
      <c r="C4201">
        <v>0</v>
      </c>
      <c r="D4201">
        <v>0</v>
      </c>
      <c r="E4201" t="s">
        <v>3630</v>
      </c>
      <c r="F4201" t="s">
        <v>3630</v>
      </c>
    </row>
    <row r="4202" spans="1:6" x14ac:dyDescent="0.25">
      <c r="A4202">
        <v>109403</v>
      </c>
      <c r="B4202" t="s">
        <v>3630</v>
      </c>
      <c r="C4202">
        <v>0</v>
      </c>
      <c r="D4202">
        <v>0</v>
      </c>
      <c r="E4202" t="s">
        <v>3630</v>
      </c>
      <c r="F4202" t="s">
        <v>3630</v>
      </c>
    </row>
    <row r="4203" spans="1:6" x14ac:dyDescent="0.25">
      <c r="A4203">
        <v>101303</v>
      </c>
      <c r="B4203" t="s">
        <v>3630</v>
      </c>
      <c r="C4203">
        <v>0</v>
      </c>
      <c r="D4203">
        <v>0</v>
      </c>
      <c r="E4203" t="s">
        <v>3630</v>
      </c>
      <c r="F4203" t="s">
        <v>3630</v>
      </c>
    </row>
    <row r="4204" spans="1:6" x14ac:dyDescent="0.25">
      <c r="A4204">
        <v>185803</v>
      </c>
      <c r="B4204" t="s">
        <v>3630</v>
      </c>
      <c r="C4204">
        <v>0</v>
      </c>
      <c r="D4204">
        <v>0</v>
      </c>
      <c r="E4204" t="s">
        <v>3630</v>
      </c>
      <c r="F4204" t="s">
        <v>3630</v>
      </c>
    </row>
    <row r="4205" spans="1:6" x14ac:dyDescent="0.25">
      <c r="A4205">
        <v>6190603</v>
      </c>
      <c r="B4205" t="s">
        <v>3630</v>
      </c>
      <c r="C4205">
        <v>0</v>
      </c>
      <c r="D4205">
        <v>0</v>
      </c>
      <c r="E4205" t="s">
        <v>3630</v>
      </c>
      <c r="F4205" t="s">
        <v>3630</v>
      </c>
    </row>
    <row r="4206" spans="1:6" x14ac:dyDescent="0.25">
      <c r="A4206">
        <v>126503</v>
      </c>
      <c r="B4206" t="s">
        <v>3630</v>
      </c>
      <c r="C4206">
        <v>0</v>
      </c>
      <c r="D4206">
        <v>0</v>
      </c>
      <c r="E4206" t="s">
        <v>3630</v>
      </c>
      <c r="F4206" t="s">
        <v>3630</v>
      </c>
    </row>
    <row r="4207" spans="1:6" x14ac:dyDescent="0.25">
      <c r="A4207">
        <v>289803</v>
      </c>
      <c r="B4207" t="s">
        <v>3630</v>
      </c>
      <c r="C4207">
        <v>0</v>
      </c>
      <c r="D4207">
        <v>0</v>
      </c>
      <c r="E4207" t="s">
        <v>3630</v>
      </c>
      <c r="F4207" t="s">
        <v>3630</v>
      </c>
    </row>
    <row r="4208" spans="1:6" x14ac:dyDescent="0.25">
      <c r="A4208">
        <v>323403</v>
      </c>
      <c r="B4208" t="s">
        <v>3630</v>
      </c>
      <c r="C4208">
        <v>0</v>
      </c>
      <c r="D4208">
        <v>0</v>
      </c>
      <c r="E4208" t="s">
        <v>3630</v>
      </c>
      <c r="F4208" t="s">
        <v>3630</v>
      </c>
    </row>
    <row r="4209" spans="1:6" x14ac:dyDescent="0.25">
      <c r="A4209">
        <v>426803</v>
      </c>
      <c r="B4209" t="s">
        <v>3630</v>
      </c>
      <c r="C4209">
        <v>0</v>
      </c>
      <c r="D4209">
        <v>0</v>
      </c>
      <c r="E4209" t="s">
        <v>3630</v>
      </c>
      <c r="F4209" t="s">
        <v>3630</v>
      </c>
    </row>
    <row r="4210" spans="1:6" x14ac:dyDescent="0.25">
      <c r="A4210">
        <v>219203</v>
      </c>
      <c r="B4210" t="s">
        <v>3630</v>
      </c>
      <c r="C4210">
        <v>0</v>
      </c>
      <c r="D4210">
        <v>0</v>
      </c>
      <c r="E4210" t="s">
        <v>3630</v>
      </c>
      <c r="F4210" t="s">
        <v>3630</v>
      </c>
    </row>
    <row r="4211" spans="1:6" x14ac:dyDescent="0.25">
      <c r="A4211">
        <v>85803</v>
      </c>
      <c r="B4211" t="s">
        <v>3630</v>
      </c>
      <c r="C4211">
        <v>0</v>
      </c>
      <c r="D4211">
        <v>0</v>
      </c>
      <c r="E4211" t="s">
        <v>3630</v>
      </c>
      <c r="F4211" t="s">
        <v>3630</v>
      </c>
    </row>
    <row r="4212" spans="1:6" x14ac:dyDescent="0.25">
      <c r="A4212">
        <v>348103</v>
      </c>
      <c r="B4212" t="s">
        <v>3630</v>
      </c>
      <c r="C4212">
        <v>0</v>
      </c>
      <c r="D4212">
        <v>0</v>
      </c>
      <c r="E4212" t="s">
        <v>3630</v>
      </c>
      <c r="F4212" t="s">
        <v>3630</v>
      </c>
    </row>
    <row r="4213" spans="1:6" x14ac:dyDescent="0.25">
      <c r="A4213">
        <v>1697403</v>
      </c>
      <c r="B4213" t="s">
        <v>3630</v>
      </c>
      <c r="C4213">
        <v>0</v>
      </c>
      <c r="D4213">
        <v>0</v>
      </c>
      <c r="E4213" t="s">
        <v>3630</v>
      </c>
      <c r="F4213" t="s">
        <v>3630</v>
      </c>
    </row>
    <row r="4214" spans="1:6" x14ac:dyDescent="0.25">
      <c r="A4214">
        <v>1811203</v>
      </c>
      <c r="B4214" t="s">
        <v>3630</v>
      </c>
      <c r="C4214">
        <v>0</v>
      </c>
      <c r="D4214">
        <v>0</v>
      </c>
      <c r="E4214" t="s">
        <v>3630</v>
      </c>
      <c r="F4214" t="s">
        <v>3630</v>
      </c>
    </row>
    <row r="4215" spans="1:6" x14ac:dyDescent="0.25">
      <c r="A4215">
        <v>2187203</v>
      </c>
      <c r="B4215" t="s">
        <v>3630</v>
      </c>
      <c r="C4215">
        <v>0</v>
      </c>
      <c r="D4215">
        <v>0</v>
      </c>
      <c r="E4215" t="s">
        <v>3630</v>
      </c>
      <c r="F4215" t="s">
        <v>3630</v>
      </c>
    </row>
    <row r="4216" spans="1:6" x14ac:dyDescent="0.25">
      <c r="A4216">
        <v>2207803</v>
      </c>
      <c r="B4216" t="s">
        <v>3630</v>
      </c>
      <c r="C4216">
        <v>0</v>
      </c>
      <c r="D4216">
        <v>0</v>
      </c>
      <c r="E4216" t="s">
        <v>3630</v>
      </c>
      <c r="F4216" t="s">
        <v>3630</v>
      </c>
    </row>
    <row r="4217" spans="1:6" x14ac:dyDescent="0.25">
      <c r="A4217">
        <v>2351503</v>
      </c>
      <c r="B4217" t="s">
        <v>3630</v>
      </c>
      <c r="C4217">
        <v>0</v>
      </c>
      <c r="D4217">
        <v>0</v>
      </c>
      <c r="E4217" t="s">
        <v>3630</v>
      </c>
      <c r="F4217" t="s">
        <v>3630</v>
      </c>
    </row>
    <row r="4218" spans="1:6" x14ac:dyDescent="0.25">
      <c r="A4218">
        <v>3207203</v>
      </c>
      <c r="B4218" t="s">
        <v>3630</v>
      </c>
      <c r="C4218">
        <v>0</v>
      </c>
      <c r="D4218">
        <v>0</v>
      </c>
      <c r="E4218" t="s">
        <v>3630</v>
      </c>
      <c r="F4218" t="s">
        <v>3630</v>
      </c>
    </row>
    <row r="4219" spans="1:6" x14ac:dyDescent="0.25">
      <c r="A4219">
        <v>3723203</v>
      </c>
      <c r="B4219" t="s">
        <v>3630</v>
      </c>
      <c r="C4219">
        <v>0</v>
      </c>
      <c r="D4219">
        <v>0</v>
      </c>
      <c r="E4219" t="s">
        <v>3630</v>
      </c>
      <c r="F4219" t="s">
        <v>3630</v>
      </c>
    </row>
    <row r="4220" spans="1:6" x14ac:dyDescent="0.25">
      <c r="A4220">
        <v>4683203</v>
      </c>
      <c r="B4220" t="s">
        <v>3630</v>
      </c>
      <c r="C4220">
        <v>0</v>
      </c>
      <c r="D4220">
        <v>0</v>
      </c>
      <c r="E4220" t="s">
        <v>3630</v>
      </c>
      <c r="F4220" t="s">
        <v>3630</v>
      </c>
    </row>
    <row r="4221" spans="1:6" x14ac:dyDescent="0.25">
      <c r="A4221">
        <v>5873303</v>
      </c>
      <c r="B4221" t="s">
        <v>3630</v>
      </c>
      <c r="C4221">
        <v>0</v>
      </c>
      <c r="D4221">
        <v>0</v>
      </c>
      <c r="E4221" t="s">
        <v>3630</v>
      </c>
      <c r="F4221" t="s">
        <v>3630</v>
      </c>
    </row>
    <row r="4222" spans="1:6" x14ac:dyDescent="0.25">
      <c r="A4222">
        <v>1195503</v>
      </c>
      <c r="B4222" t="s">
        <v>3630</v>
      </c>
      <c r="C4222">
        <v>0</v>
      </c>
      <c r="D4222">
        <v>0</v>
      </c>
      <c r="E4222" t="s">
        <v>3630</v>
      </c>
      <c r="F4222" t="s">
        <v>3630</v>
      </c>
    </row>
    <row r="4223" spans="1:6" x14ac:dyDescent="0.25">
      <c r="A4223">
        <v>186403</v>
      </c>
      <c r="B4223" t="s">
        <v>3630</v>
      </c>
      <c r="C4223">
        <v>0</v>
      </c>
      <c r="D4223">
        <v>0</v>
      </c>
      <c r="E4223" t="s">
        <v>3630</v>
      </c>
      <c r="F4223" t="s">
        <v>3630</v>
      </c>
    </row>
    <row r="4224" spans="1:6" x14ac:dyDescent="0.25">
      <c r="A4224">
        <v>329003</v>
      </c>
      <c r="B4224" t="s">
        <v>3630</v>
      </c>
      <c r="C4224">
        <v>0</v>
      </c>
      <c r="D4224">
        <v>0</v>
      </c>
      <c r="E4224" t="s">
        <v>3630</v>
      </c>
      <c r="F4224" t="s">
        <v>3630</v>
      </c>
    </row>
    <row r="4225" spans="1:6" x14ac:dyDescent="0.25">
      <c r="A4225">
        <v>115903</v>
      </c>
      <c r="B4225" t="s">
        <v>3630</v>
      </c>
      <c r="C4225">
        <v>0</v>
      </c>
      <c r="D4225">
        <v>0</v>
      </c>
      <c r="E4225" t="s">
        <v>3630</v>
      </c>
      <c r="F4225" t="s">
        <v>3630</v>
      </c>
    </row>
    <row r="4226" spans="1:6" x14ac:dyDescent="0.25">
      <c r="A4226">
        <v>101403</v>
      </c>
      <c r="B4226" t="s">
        <v>3630</v>
      </c>
      <c r="C4226">
        <v>0</v>
      </c>
      <c r="D4226">
        <v>0</v>
      </c>
      <c r="E4226" t="s">
        <v>3630</v>
      </c>
      <c r="F4226" t="s">
        <v>3630</v>
      </c>
    </row>
    <row r="4227" spans="1:6" x14ac:dyDescent="0.25">
      <c r="A4227">
        <v>4421203</v>
      </c>
      <c r="B4227" t="s">
        <v>3630</v>
      </c>
      <c r="C4227">
        <v>0</v>
      </c>
      <c r="D4227">
        <v>0</v>
      </c>
      <c r="E4227" t="s">
        <v>3630</v>
      </c>
      <c r="F4227" t="s">
        <v>3630</v>
      </c>
    </row>
    <row r="4228" spans="1:6" x14ac:dyDescent="0.25">
      <c r="A4228">
        <v>6547703</v>
      </c>
      <c r="B4228" t="s">
        <v>3630</v>
      </c>
      <c r="C4228">
        <v>0</v>
      </c>
      <c r="D4228">
        <v>0</v>
      </c>
      <c r="E4228" t="s">
        <v>3630</v>
      </c>
      <c r="F4228" t="s">
        <v>3630</v>
      </c>
    </row>
    <row r="4229" spans="1:6" x14ac:dyDescent="0.25">
      <c r="A4229">
        <v>41603</v>
      </c>
      <c r="B4229" t="s">
        <v>3630</v>
      </c>
      <c r="C4229">
        <v>0</v>
      </c>
      <c r="D4229">
        <v>0</v>
      </c>
      <c r="E4229" t="s">
        <v>3630</v>
      </c>
      <c r="F4229" t="s">
        <v>3630</v>
      </c>
    </row>
    <row r="4230" spans="1:6" x14ac:dyDescent="0.25">
      <c r="A4230">
        <v>81803</v>
      </c>
      <c r="B4230" t="s">
        <v>3630</v>
      </c>
      <c r="C4230">
        <v>0</v>
      </c>
      <c r="D4230">
        <v>0</v>
      </c>
      <c r="E4230" t="s">
        <v>3630</v>
      </c>
      <c r="F4230" t="s">
        <v>3630</v>
      </c>
    </row>
    <row r="4231" spans="1:6" x14ac:dyDescent="0.25">
      <c r="A4231">
        <v>136903</v>
      </c>
      <c r="B4231" t="s">
        <v>3630</v>
      </c>
      <c r="C4231">
        <v>0</v>
      </c>
      <c r="D4231">
        <v>0</v>
      </c>
      <c r="E4231" t="s">
        <v>3630</v>
      </c>
      <c r="F4231" t="s">
        <v>3630</v>
      </c>
    </row>
    <row r="4232" spans="1:6" x14ac:dyDescent="0.25">
      <c r="A4232">
        <v>1789203</v>
      </c>
      <c r="B4232" t="s">
        <v>3630</v>
      </c>
      <c r="C4232">
        <v>0</v>
      </c>
      <c r="D4232">
        <v>0</v>
      </c>
      <c r="E4232" t="s">
        <v>3630</v>
      </c>
      <c r="F4232" t="s">
        <v>3630</v>
      </c>
    </row>
    <row r="4233" spans="1:6" x14ac:dyDescent="0.25">
      <c r="A4233">
        <v>2493203</v>
      </c>
      <c r="B4233" t="s">
        <v>3630</v>
      </c>
      <c r="C4233">
        <v>0</v>
      </c>
      <c r="D4233">
        <v>0</v>
      </c>
      <c r="E4233" t="s">
        <v>3630</v>
      </c>
      <c r="F4233" t="s">
        <v>3630</v>
      </c>
    </row>
    <row r="4234" spans="1:6" x14ac:dyDescent="0.25">
      <c r="A4234">
        <v>1777203</v>
      </c>
      <c r="B4234" t="s">
        <v>3630</v>
      </c>
      <c r="C4234">
        <v>0</v>
      </c>
      <c r="D4234">
        <v>0</v>
      </c>
      <c r="E4234" t="s">
        <v>3630</v>
      </c>
      <c r="F4234" t="s">
        <v>3630</v>
      </c>
    </row>
    <row r="4235" spans="1:6" x14ac:dyDescent="0.25">
      <c r="A4235">
        <v>2485203</v>
      </c>
      <c r="B4235" t="s">
        <v>3630</v>
      </c>
      <c r="C4235">
        <v>0</v>
      </c>
      <c r="D4235">
        <v>0</v>
      </c>
      <c r="E4235" t="s">
        <v>3630</v>
      </c>
      <c r="F4235" t="s">
        <v>3630</v>
      </c>
    </row>
    <row r="4236" spans="1:6" x14ac:dyDescent="0.25">
      <c r="A4236">
        <v>1265803</v>
      </c>
      <c r="B4236" t="s">
        <v>3630</v>
      </c>
      <c r="C4236">
        <v>0</v>
      </c>
      <c r="D4236">
        <v>0</v>
      </c>
      <c r="E4236" t="s">
        <v>3630</v>
      </c>
      <c r="F4236" t="s">
        <v>3630</v>
      </c>
    </row>
    <row r="4237" spans="1:6" x14ac:dyDescent="0.25">
      <c r="A4237">
        <v>1195603</v>
      </c>
      <c r="B4237" t="s">
        <v>3630</v>
      </c>
      <c r="C4237">
        <v>0</v>
      </c>
      <c r="D4237">
        <v>0</v>
      </c>
      <c r="E4237" t="s">
        <v>3630</v>
      </c>
      <c r="F4237" t="s">
        <v>3630</v>
      </c>
    </row>
    <row r="4238" spans="1:6" x14ac:dyDescent="0.25">
      <c r="A4238">
        <v>1323603</v>
      </c>
      <c r="B4238" t="s">
        <v>3630</v>
      </c>
      <c r="C4238">
        <v>0</v>
      </c>
      <c r="D4238">
        <v>0</v>
      </c>
      <c r="E4238" t="s">
        <v>3630</v>
      </c>
      <c r="F4238" t="s">
        <v>3630</v>
      </c>
    </row>
    <row r="4239" spans="1:6" x14ac:dyDescent="0.25">
      <c r="A4239">
        <v>6025203</v>
      </c>
      <c r="B4239" t="s">
        <v>3630</v>
      </c>
      <c r="C4239">
        <v>0</v>
      </c>
      <c r="D4239">
        <v>0</v>
      </c>
      <c r="E4239" t="s">
        <v>3630</v>
      </c>
      <c r="F4239" t="s">
        <v>3630</v>
      </c>
    </row>
    <row r="4240" spans="1:6" x14ac:dyDescent="0.25">
      <c r="A4240">
        <v>4303203</v>
      </c>
      <c r="B4240" t="s">
        <v>3630</v>
      </c>
      <c r="C4240">
        <v>0</v>
      </c>
      <c r="D4240">
        <v>0</v>
      </c>
      <c r="E4240" t="s">
        <v>3630</v>
      </c>
      <c r="F4240" t="s">
        <v>3630</v>
      </c>
    </row>
    <row r="4241" spans="1:6" x14ac:dyDescent="0.25">
      <c r="A4241">
        <v>4321703</v>
      </c>
      <c r="B4241" t="s">
        <v>3630</v>
      </c>
      <c r="C4241">
        <v>0</v>
      </c>
      <c r="D4241">
        <v>0</v>
      </c>
      <c r="E4241" t="s">
        <v>3630</v>
      </c>
      <c r="F4241" t="s">
        <v>3630</v>
      </c>
    </row>
    <row r="4242" spans="1:6" x14ac:dyDescent="0.25">
      <c r="A4242">
        <v>289903</v>
      </c>
      <c r="B4242" t="s">
        <v>3630</v>
      </c>
      <c r="C4242">
        <v>0</v>
      </c>
      <c r="D4242">
        <v>0</v>
      </c>
      <c r="E4242" t="s">
        <v>3630</v>
      </c>
      <c r="F4242" t="s">
        <v>3630</v>
      </c>
    </row>
    <row r="4243" spans="1:6" x14ac:dyDescent="0.25">
      <c r="A4243">
        <v>5665703</v>
      </c>
      <c r="B4243" t="s">
        <v>3630</v>
      </c>
      <c r="C4243">
        <v>0</v>
      </c>
      <c r="D4243">
        <v>0</v>
      </c>
      <c r="E4243" t="s">
        <v>3630</v>
      </c>
      <c r="F4243" t="s">
        <v>3630</v>
      </c>
    </row>
    <row r="4244" spans="1:6" x14ac:dyDescent="0.25">
      <c r="A4244">
        <v>5745803</v>
      </c>
      <c r="B4244" t="s">
        <v>3630</v>
      </c>
      <c r="C4244">
        <v>0</v>
      </c>
      <c r="D4244">
        <v>0</v>
      </c>
      <c r="E4244" t="s">
        <v>3630</v>
      </c>
      <c r="F4244" t="s">
        <v>3630</v>
      </c>
    </row>
    <row r="4245" spans="1:6" x14ac:dyDescent="0.25">
      <c r="A4245">
        <v>5609903</v>
      </c>
      <c r="B4245" t="s">
        <v>3630</v>
      </c>
      <c r="C4245">
        <v>0</v>
      </c>
      <c r="D4245">
        <v>0</v>
      </c>
      <c r="E4245" t="s">
        <v>3630</v>
      </c>
      <c r="F4245" t="s">
        <v>3630</v>
      </c>
    </row>
    <row r="4246" spans="1:6" x14ac:dyDescent="0.25">
      <c r="A4246">
        <v>5807703</v>
      </c>
      <c r="B4246" t="s">
        <v>3630</v>
      </c>
      <c r="C4246">
        <v>0</v>
      </c>
      <c r="D4246">
        <v>0</v>
      </c>
      <c r="E4246" t="s">
        <v>3630</v>
      </c>
      <c r="F4246" t="s">
        <v>3630</v>
      </c>
    </row>
    <row r="4247" spans="1:6" x14ac:dyDescent="0.25">
      <c r="A4247">
        <v>229903</v>
      </c>
      <c r="B4247" t="s">
        <v>3630</v>
      </c>
      <c r="C4247">
        <v>0</v>
      </c>
      <c r="D4247">
        <v>0</v>
      </c>
      <c r="E4247" t="s">
        <v>3630</v>
      </c>
      <c r="F4247" t="s">
        <v>3630</v>
      </c>
    </row>
    <row r="4248" spans="1:6" x14ac:dyDescent="0.25">
      <c r="A4248">
        <v>420403</v>
      </c>
      <c r="B4248" t="s">
        <v>3630</v>
      </c>
      <c r="C4248">
        <v>0</v>
      </c>
      <c r="D4248">
        <v>0</v>
      </c>
      <c r="E4248" t="s">
        <v>3630</v>
      </c>
      <c r="F4248" t="s">
        <v>3630</v>
      </c>
    </row>
    <row r="4249" spans="1:6" x14ac:dyDescent="0.25">
      <c r="A4249">
        <v>423203</v>
      </c>
      <c r="B4249" t="s">
        <v>3630</v>
      </c>
      <c r="C4249">
        <v>0</v>
      </c>
      <c r="D4249">
        <v>0</v>
      </c>
      <c r="E4249" t="s">
        <v>3630</v>
      </c>
      <c r="F4249" t="s">
        <v>3630</v>
      </c>
    </row>
    <row r="4250" spans="1:6" x14ac:dyDescent="0.25">
      <c r="A4250">
        <v>421103</v>
      </c>
      <c r="B4250" t="s">
        <v>3630</v>
      </c>
      <c r="C4250">
        <v>0</v>
      </c>
      <c r="D4250">
        <v>0</v>
      </c>
      <c r="E4250" t="s">
        <v>3630</v>
      </c>
      <c r="F4250" t="s">
        <v>3630</v>
      </c>
    </row>
    <row r="4251" spans="1:6" x14ac:dyDescent="0.25">
      <c r="A4251">
        <v>423103</v>
      </c>
      <c r="B4251" t="s">
        <v>3630</v>
      </c>
      <c r="C4251">
        <v>0</v>
      </c>
      <c r="D4251">
        <v>0</v>
      </c>
      <c r="E4251" t="s">
        <v>3630</v>
      </c>
      <c r="F4251" t="s">
        <v>3630</v>
      </c>
    </row>
    <row r="4252" spans="1:6" x14ac:dyDescent="0.25">
      <c r="A4252">
        <v>425803</v>
      </c>
      <c r="B4252" t="s">
        <v>3630</v>
      </c>
      <c r="C4252">
        <v>0</v>
      </c>
      <c r="D4252">
        <v>0</v>
      </c>
      <c r="E4252" t="s">
        <v>3630</v>
      </c>
      <c r="F4252" t="s">
        <v>3630</v>
      </c>
    </row>
    <row r="4253" spans="1:6" x14ac:dyDescent="0.25">
      <c r="A4253">
        <v>388503</v>
      </c>
      <c r="B4253" t="s">
        <v>3630</v>
      </c>
      <c r="C4253">
        <v>0</v>
      </c>
      <c r="D4253">
        <v>0</v>
      </c>
      <c r="E4253" t="s">
        <v>3630</v>
      </c>
      <c r="F4253" t="s">
        <v>3630</v>
      </c>
    </row>
    <row r="4254" spans="1:6" x14ac:dyDescent="0.25">
      <c r="A4254">
        <v>5593703</v>
      </c>
      <c r="B4254" t="s">
        <v>3630</v>
      </c>
      <c r="C4254">
        <v>0</v>
      </c>
      <c r="D4254">
        <v>0</v>
      </c>
      <c r="E4254" t="s">
        <v>3630</v>
      </c>
      <c r="F4254" t="s">
        <v>3630</v>
      </c>
    </row>
    <row r="4255" spans="1:6" x14ac:dyDescent="0.25">
      <c r="A4255">
        <v>5873203</v>
      </c>
      <c r="B4255" t="s">
        <v>3630</v>
      </c>
      <c r="C4255">
        <v>0</v>
      </c>
      <c r="D4255">
        <v>0</v>
      </c>
      <c r="E4255" t="s">
        <v>3630</v>
      </c>
      <c r="F4255" t="s">
        <v>3630</v>
      </c>
    </row>
    <row r="4256" spans="1:6" x14ac:dyDescent="0.25">
      <c r="A4256">
        <v>5932903</v>
      </c>
      <c r="B4256" t="s">
        <v>3630</v>
      </c>
      <c r="C4256">
        <v>0</v>
      </c>
      <c r="D4256">
        <v>0</v>
      </c>
      <c r="E4256" t="s">
        <v>3630</v>
      </c>
      <c r="F4256" t="s">
        <v>3630</v>
      </c>
    </row>
    <row r="4257" spans="1:6" x14ac:dyDescent="0.25">
      <c r="A4257">
        <v>6249703</v>
      </c>
      <c r="B4257" t="s">
        <v>3630</v>
      </c>
      <c r="C4257">
        <v>0</v>
      </c>
      <c r="D4257">
        <v>0</v>
      </c>
      <c r="E4257" t="s">
        <v>3630</v>
      </c>
      <c r="F4257" t="s">
        <v>3630</v>
      </c>
    </row>
    <row r="4258" spans="1:6" x14ac:dyDescent="0.25">
      <c r="A4258">
        <v>6399803</v>
      </c>
      <c r="B4258" t="s">
        <v>3630</v>
      </c>
      <c r="C4258">
        <v>0</v>
      </c>
      <c r="D4258">
        <v>0</v>
      </c>
      <c r="E4258" t="s">
        <v>3630</v>
      </c>
      <c r="F4258" t="s">
        <v>3630</v>
      </c>
    </row>
    <row r="4259" spans="1:6" x14ac:dyDescent="0.25">
      <c r="A4259">
        <v>6491703</v>
      </c>
      <c r="B4259" t="s">
        <v>3630</v>
      </c>
      <c r="C4259">
        <v>0</v>
      </c>
      <c r="D4259">
        <v>0</v>
      </c>
      <c r="E4259" t="s">
        <v>3630</v>
      </c>
      <c r="F4259" t="s">
        <v>3630</v>
      </c>
    </row>
    <row r="4260" spans="1:6" x14ac:dyDescent="0.25">
      <c r="A4260">
        <v>6069103</v>
      </c>
      <c r="B4260" t="s">
        <v>3630</v>
      </c>
      <c r="C4260">
        <v>0</v>
      </c>
      <c r="D4260">
        <v>0</v>
      </c>
      <c r="E4260" t="s">
        <v>3630</v>
      </c>
      <c r="F4260" t="s">
        <v>3630</v>
      </c>
    </row>
    <row r="4261" spans="1:6" x14ac:dyDescent="0.25">
      <c r="A4261">
        <v>415303</v>
      </c>
      <c r="B4261" t="s">
        <v>3630</v>
      </c>
      <c r="C4261">
        <v>0</v>
      </c>
      <c r="D4261">
        <v>0</v>
      </c>
      <c r="E4261" t="s">
        <v>3630</v>
      </c>
      <c r="F4261" t="s">
        <v>3630</v>
      </c>
    </row>
    <row r="4262" spans="1:6" x14ac:dyDescent="0.25">
      <c r="A4262">
        <v>231303</v>
      </c>
      <c r="B4262" t="s">
        <v>3630</v>
      </c>
      <c r="C4262">
        <v>0</v>
      </c>
      <c r="D4262">
        <v>0</v>
      </c>
      <c r="E4262" t="s">
        <v>3630</v>
      </c>
      <c r="F4262" t="s">
        <v>3630</v>
      </c>
    </row>
    <row r="4263" spans="1:6" x14ac:dyDescent="0.25">
      <c r="A4263">
        <v>220003</v>
      </c>
      <c r="B4263" t="s">
        <v>3630</v>
      </c>
      <c r="C4263">
        <v>0</v>
      </c>
      <c r="D4263">
        <v>0</v>
      </c>
      <c r="E4263" t="s">
        <v>3630</v>
      </c>
      <c r="F4263" t="s">
        <v>3630</v>
      </c>
    </row>
    <row r="4264" spans="1:6" x14ac:dyDescent="0.25">
      <c r="A4264">
        <v>235303</v>
      </c>
      <c r="B4264" t="s">
        <v>3630</v>
      </c>
      <c r="C4264">
        <v>0</v>
      </c>
      <c r="D4264">
        <v>0</v>
      </c>
      <c r="E4264" t="s">
        <v>3630</v>
      </c>
      <c r="F4264" t="s">
        <v>3630</v>
      </c>
    </row>
    <row r="4265" spans="1:6" x14ac:dyDescent="0.25">
      <c r="A4265">
        <v>230303</v>
      </c>
      <c r="B4265" t="s">
        <v>3630</v>
      </c>
      <c r="C4265">
        <v>0</v>
      </c>
      <c r="D4265">
        <v>0</v>
      </c>
      <c r="E4265" t="s">
        <v>3630</v>
      </c>
      <c r="F4265" t="s">
        <v>3630</v>
      </c>
    </row>
    <row r="4266" spans="1:6" x14ac:dyDescent="0.25">
      <c r="A4266">
        <v>235103</v>
      </c>
      <c r="B4266" t="s">
        <v>3630</v>
      </c>
      <c r="C4266">
        <v>0</v>
      </c>
      <c r="D4266">
        <v>0</v>
      </c>
      <c r="E4266" t="s">
        <v>3630</v>
      </c>
      <c r="F4266" t="s">
        <v>3630</v>
      </c>
    </row>
    <row r="4267" spans="1:6" x14ac:dyDescent="0.25">
      <c r="A4267">
        <v>236203</v>
      </c>
      <c r="B4267" t="s">
        <v>3630</v>
      </c>
      <c r="C4267">
        <v>0</v>
      </c>
      <c r="D4267">
        <v>0</v>
      </c>
      <c r="E4267" t="s">
        <v>3630</v>
      </c>
      <c r="F4267" t="s">
        <v>3630</v>
      </c>
    </row>
    <row r="4268" spans="1:6" x14ac:dyDescent="0.25">
      <c r="A4268">
        <v>229403</v>
      </c>
      <c r="B4268" t="s">
        <v>3630</v>
      </c>
      <c r="C4268">
        <v>0</v>
      </c>
      <c r="D4268">
        <v>0</v>
      </c>
      <c r="E4268" t="s">
        <v>3630</v>
      </c>
      <c r="F4268" t="s">
        <v>3630</v>
      </c>
    </row>
    <row r="4269" spans="1:6" x14ac:dyDescent="0.25">
      <c r="A4269">
        <v>372103</v>
      </c>
      <c r="B4269" t="s">
        <v>3630</v>
      </c>
      <c r="C4269">
        <v>0</v>
      </c>
      <c r="D4269">
        <v>0</v>
      </c>
      <c r="E4269" t="s">
        <v>3630</v>
      </c>
      <c r="F4269" t="s">
        <v>3630</v>
      </c>
    </row>
    <row r="4270" spans="1:6" x14ac:dyDescent="0.25">
      <c r="A4270">
        <v>230103</v>
      </c>
      <c r="B4270" t="s">
        <v>3630</v>
      </c>
      <c r="C4270">
        <v>0</v>
      </c>
      <c r="D4270">
        <v>0</v>
      </c>
      <c r="E4270" t="s">
        <v>3630</v>
      </c>
      <c r="F4270" t="s">
        <v>3630</v>
      </c>
    </row>
    <row r="4271" spans="1:6" x14ac:dyDescent="0.25">
      <c r="A4271">
        <v>254503</v>
      </c>
      <c r="B4271" t="s">
        <v>3630</v>
      </c>
      <c r="C4271">
        <v>0</v>
      </c>
      <c r="D4271">
        <v>0</v>
      </c>
      <c r="E4271" t="s">
        <v>3630</v>
      </c>
      <c r="F4271" t="s">
        <v>3630</v>
      </c>
    </row>
    <row r="4272" spans="1:6" x14ac:dyDescent="0.25">
      <c r="A4272">
        <v>265603</v>
      </c>
      <c r="B4272" t="s">
        <v>3630</v>
      </c>
      <c r="C4272">
        <v>0</v>
      </c>
      <c r="D4272">
        <v>0</v>
      </c>
      <c r="E4272" t="s">
        <v>3630</v>
      </c>
      <c r="F4272" t="s">
        <v>3630</v>
      </c>
    </row>
    <row r="4273" spans="1:6" x14ac:dyDescent="0.25">
      <c r="A4273">
        <v>288103</v>
      </c>
      <c r="B4273" t="s">
        <v>3630</v>
      </c>
      <c r="C4273">
        <v>0</v>
      </c>
      <c r="D4273">
        <v>0</v>
      </c>
      <c r="E4273" t="s">
        <v>3630</v>
      </c>
      <c r="F4273" t="s">
        <v>3630</v>
      </c>
    </row>
    <row r="4274" spans="1:6" x14ac:dyDescent="0.25">
      <c r="A4274">
        <v>231503</v>
      </c>
      <c r="B4274" t="s">
        <v>3630</v>
      </c>
      <c r="C4274">
        <v>0</v>
      </c>
      <c r="D4274">
        <v>0</v>
      </c>
      <c r="E4274" t="s">
        <v>3630</v>
      </c>
      <c r="F4274" t="s">
        <v>3630</v>
      </c>
    </row>
    <row r="4275" spans="1:6" x14ac:dyDescent="0.25">
      <c r="A4275">
        <v>323703</v>
      </c>
      <c r="B4275" t="s">
        <v>3630</v>
      </c>
      <c r="C4275">
        <v>0</v>
      </c>
      <c r="D4275">
        <v>0</v>
      </c>
      <c r="E4275" t="s">
        <v>3630</v>
      </c>
      <c r="F4275" t="s">
        <v>3630</v>
      </c>
    </row>
    <row r="4276" spans="1:6" x14ac:dyDescent="0.25">
      <c r="A4276">
        <v>219403</v>
      </c>
      <c r="B4276" t="s">
        <v>3630</v>
      </c>
      <c r="C4276">
        <v>0</v>
      </c>
      <c r="D4276">
        <v>0</v>
      </c>
      <c r="E4276" t="s">
        <v>3630</v>
      </c>
      <c r="F4276" t="s">
        <v>3630</v>
      </c>
    </row>
    <row r="4277" spans="1:6" x14ac:dyDescent="0.25">
      <c r="A4277">
        <v>416203</v>
      </c>
      <c r="B4277" t="s">
        <v>3630</v>
      </c>
      <c r="C4277">
        <v>0</v>
      </c>
      <c r="D4277">
        <v>0</v>
      </c>
      <c r="E4277" t="s">
        <v>3630</v>
      </c>
      <c r="F4277" t="s">
        <v>3630</v>
      </c>
    </row>
    <row r="4278" spans="1:6" x14ac:dyDescent="0.25">
      <c r="A4278">
        <v>413903</v>
      </c>
      <c r="B4278" t="s">
        <v>3630</v>
      </c>
      <c r="C4278">
        <v>0</v>
      </c>
      <c r="D4278">
        <v>0</v>
      </c>
      <c r="E4278" t="s">
        <v>3630</v>
      </c>
      <c r="F4278" t="s">
        <v>3630</v>
      </c>
    </row>
    <row r="4279" spans="1:6" x14ac:dyDescent="0.25">
      <c r="A4279">
        <v>417103</v>
      </c>
      <c r="B4279" t="s">
        <v>3630</v>
      </c>
      <c r="C4279">
        <v>0</v>
      </c>
      <c r="D4279">
        <v>0</v>
      </c>
      <c r="E4279" t="s">
        <v>3630</v>
      </c>
      <c r="F4279" t="s">
        <v>3630</v>
      </c>
    </row>
    <row r="4280" spans="1:6" x14ac:dyDescent="0.25">
      <c r="A4280">
        <v>417903</v>
      </c>
      <c r="B4280" t="s">
        <v>3630</v>
      </c>
      <c r="C4280">
        <v>0</v>
      </c>
      <c r="D4280">
        <v>0</v>
      </c>
      <c r="E4280" t="s">
        <v>3630</v>
      </c>
      <c r="F4280" t="s">
        <v>3630</v>
      </c>
    </row>
    <row r="4281" spans="1:6" x14ac:dyDescent="0.25">
      <c r="A4281">
        <v>336703</v>
      </c>
      <c r="B4281" t="s">
        <v>3630</v>
      </c>
      <c r="C4281">
        <v>0</v>
      </c>
      <c r="D4281">
        <v>0</v>
      </c>
      <c r="E4281" t="s">
        <v>3630</v>
      </c>
      <c r="F4281" t="s">
        <v>3630</v>
      </c>
    </row>
    <row r="4282" spans="1:6" x14ac:dyDescent="0.25">
      <c r="A4282">
        <v>230003</v>
      </c>
      <c r="B4282" t="s">
        <v>3630</v>
      </c>
      <c r="C4282">
        <v>0</v>
      </c>
      <c r="D4282">
        <v>0</v>
      </c>
      <c r="E4282" t="s">
        <v>3630</v>
      </c>
      <c r="F4282" t="s">
        <v>3630</v>
      </c>
    </row>
    <row r="4283" spans="1:6" x14ac:dyDescent="0.25">
      <c r="A4283">
        <v>1289303</v>
      </c>
      <c r="B4283" t="s">
        <v>3630</v>
      </c>
      <c r="C4283">
        <v>0</v>
      </c>
      <c r="D4283">
        <v>0</v>
      </c>
      <c r="E4283" t="s">
        <v>3630</v>
      </c>
      <c r="F4283" t="s">
        <v>3630</v>
      </c>
    </row>
    <row r="4284" spans="1:6" x14ac:dyDescent="0.25">
      <c r="A4284">
        <v>1333203</v>
      </c>
      <c r="B4284" t="s">
        <v>3630</v>
      </c>
      <c r="C4284">
        <v>0</v>
      </c>
      <c r="D4284">
        <v>0</v>
      </c>
      <c r="E4284" t="s">
        <v>3630</v>
      </c>
      <c r="F4284" t="s">
        <v>3630</v>
      </c>
    </row>
    <row r="4285" spans="1:6" x14ac:dyDescent="0.25">
      <c r="A4285">
        <v>1877303</v>
      </c>
      <c r="B4285" t="s">
        <v>3630</v>
      </c>
      <c r="C4285">
        <v>0</v>
      </c>
      <c r="D4285">
        <v>0</v>
      </c>
      <c r="E4285" t="s">
        <v>3630</v>
      </c>
      <c r="F4285" t="s">
        <v>3630</v>
      </c>
    </row>
    <row r="4286" spans="1:6" x14ac:dyDescent="0.25">
      <c r="A4286">
        <v>1761203</v>
      </c>
      <c r="B4286" t="s">
        <v>3630</v>
      </c>
      <c r="C4286">
        <v>0</v>
      </c>
      <c r="D4286">
        <v>0</v>
      </c>
      <c r="E4286" t="s">
        <v>3630</v>
      </c>
      <c r="F4286" t="s">
        <v>3630</v>
      </c>
    </row>
    <row r="4287" spans="1:6" x14ac:dyDescent="0.25">
      <c r="A4287">
        <v>1853203</v>
      </c>
      <c r="B4287" t="s">
        <v>3630</v>
      </c>
      <c r="C4287">
        <v>0</v>
      </c>
      <c r="D4287">
        <v>0</v>
      </c>
      <c r="E4287" t="s">
        <v>3630</v>
      </c>
      <c r="F4287" t="s">
        <v>3630</v>
      </c>
    </row>
    <row r="4288" spans="1:6" x14ac:dyDescent="0.25">
      <c r="A4288">
        <v>414503</v>
      </c>
      <c r="B4288" t="s">
        <v>3630</v>
      </c>
      <c r="C4288">
        <v>0</v>
      </c>
      <c r="D4288">
        <v>0</v>
      </c>
      <c r="E4288" t="s">
        <v>3630</v>
      </c>
      <c r="F4288" t="s">
        <v>3630</v>
      </c>
    </row>
    <row r="4289" spans="1:6" x14ac:dyDescent="0.25">
      <c r="A4289">
        <v>1911203</v>
      </c>
      <c r="B4289" t="s">
        <v>3630</v>
      </c>
      <c r="C4289">
        <v>0</v>
      </c>
      <c r="D4289">
        <v>0</v>
      </c>
      <c r="E4289" t="s">
        <v>3630</v>
      </c>
      <c r="F4289" t="s">
        <v>3630</v>
      </c>
    </row>
    <row r="4290" spans="1:6" x14ac:dyDescent="0.25">
      <c r="A4290">
        <v>1893203</v>
      </c>
      <c r="B4290" t="s">
        <v>3630</v>
      </c>
      <c r="C4290">
        <v>0</v>
      </c>
      <c r="D4290">
        <v>0</v>
      </c>
      <c r="E4290" t="s">
        <v>3630</v>
      </c>
      <c r="F4290" t="s">
        <v>3630</v>
      </c>
    </row>
    <row r="4291" spans="1:6" x14ac:dyDescent="0.25">
      <c r="A4291">
        <v>1895203</v>
      </c>
      <c r="B4291" t="s">
        <v>3630</v>
      </c>
      <c r="C4291">
        <v>0</v>
      </c>
      <c r="D4291">
        <v>0</v>
      </c>
      <c r="E4291" t="s">
        <v>3630</v>
      </c>
      <c r="F4291" t="s">
        <v>3630</v>
      </c>
    </row>
    <row r="4292" spans="1:6" x14ac:dyDescent="0.25">
      <c r="A4292">
        <v>2143403</v>
      </c>
      <c r="B4292" t="s">
        <v>3630</v>
      </c>
      <c r="C4292">
        <v>0</v>
      </c>
      <c r="D4292">
        <v>0</v>
      </c>
      <c r="E4292" t="s">
        <v>3630</v>
      </c>
      <c r="F4292" t="s">
        <v>3630</v>
      </c>
    </row>
    <row r="4293" spans="1:6" x14ac:dyDescent="0.25">
      <c r="A4293">
        <v>353903</v>
      </c>
      <c r="B4293" t="s">
        <v>3630</v>
      </c>
      <c r="C4293">
        <v>0</v>
      </c>
      <c r="D4293">
        <v>0</v>
      </c>
      <c r="E4293" t="s">
        <v>3630</v>
      </c>
      <c r="F4293" t="s">
        <v>3630</v>
      </c>
    </row>
    <row r="4294" spans="1:6" x14ac:dyDescent="0.25">
      <c r="A4294">
        <v>2291803</v>
      </c>
      <c r="B4294" t="s">
        <v>3630</v>
      </c>
      <c r="C4294">
        <v>0</v>
      </c>
      <c r="D4294">
        <v>0</v>
      </c>
      <c r="E4294" t="s">
        <v>3630</v>
      </c>
      <c r="F4294" t="s">
        <v>3630</v>
      </c>
    </row>
    <row r="4295" spans="1:6" x14ac:dyDescent="0.25">
      <c r="A4295">
        <v>2353303</v>
      </c>
      <c r="B4295" t="s">
        <v>3630</v>
      </c>
      <c r="C4295">
        <v>0</v>
      </c>
      <c r="D4295">
        <v>0</v>
      </c>
      <c r="E4295" t="s">
        <v>3630</v>
      </c>
      <c r="F4295" t="s">
        <v>3630</v>
      </c>
    </row>
    <row r="4296" spans="1:6" x14ac:dyDescent="0.25">
      <c r="A4296">
        <v>2285203</v>
      </c>
      <c r="B4296" t="s">
        <v>3630</v>
      </c>
      <c r="C4296">
        <v>0</v>
      </c>
      <c r="D4296">
        <v>0</v>
      </c>
      <c r="E4296" t="s">
        <v>3630</v>
      </c>
      <c r="F4296" t="s">
        <v>3630</v>
      </c>
    </row>
    <row r="4297" spans="1:6" x14ac:dyDescent="0.25">
      <c r="A4297">
        <v>2283303</v>
      </c>
      <c r="B4297" t="s">
        <v>3630</v>
      </c>
      <c r="C4297">
        <v>0</v>
      </c>
      <c r="D4297">
        <v>0</v>
      </c>
      <c r="E4297" t="s">
        <v>3630</v>
      </c>
      <c r="F4297" t="s">
        <v>3630</v>
      </c>
    </row>
    <row r="4298" spans="1:6" x14ac:dyDescent="0.25">
      <c r="A4298">
        <v>1839303</v>
      </c>
      <c r="B4298" t="s">
        <v>3630</v>
      </c>
      <c r="C4298">
        <v>0</v>
      </c>
      <c r="D4298">
        <v>0</v>
      </c>
      <c r="E4298" t="s">
        <v>3630</v>
      </c>
      <c r="F4298" t="s">
        <v>3630</v>
      </c>
    </row>
    <row r="4299" spans="1:6" x14ac:dyDescent="0.25">
      <c r="A4299">
        <v>2401203</v>
      </c>
      <c r="B4299" t="s">
        <v>3630</v>
      </c>
      <c r="C4299">
        <v>0</v>
      </c>
      <c r="D4299">
        <v>0</v>
      </c>
      <c r="E4299" t="s">
        <v>3630</v>
      </c>
      <c r="F4299" t="s">
        <v>3630</v>
      </c>
    </row>
    <row r="4300" spans="1:6" x14ac:dyDescent="0.25">
      <c r="A4300">
        <v>231603</v>
      </c>
      <c r="B4300" t="s">
        <v>3630</v>
      </c>
      <c r="C4300">
        <v>0</v>
      </c>
      <c r="D4300">
        <v>0</v>
      </c>
      <c r="E4300" t="s">
        <v>3630</v>
      </c>
      <c r="F4300" t="s">
        <v>3630</v>
      </c>
    </row>
    <row r="4301" spans="1:6" x14ac:dyDescent="0.25">
      <c r="A4301">
        <v>229003</v>
      </c>
      <c r="B4301" t="s">
        <v>3630</v>
      </c>
      <c r="C4301">
        <v>0</v>
      </c>
      <c r="D4301">
        <v>0</v>
      </c>
      <c r="E4301" t="s">
        <v>3630</v>
      </c>
      <c r="F4301" t="s">
        <v>3630</v>
      </c>
    </row>
    <row r="4302" spans="1:6" x14ac:dyDescent="0.25">
      <c r="A4302">
        <v>2537303</v>
      </c>
      <c r="B4302" t="s">
        <v>3630</v>
      </c>
      <c r="C4302">
        <v>0</v>
      </c>
      <c r="D4302">
        <v>0</v>
      </c>
      <c r="E4302" t="s">
        <v>3630</v>
      </c>
      <c r="F4302" t="s">
        <v>3630</v>
      </c>
    </row>
    <row r="4303" spans="1:6" x14ac:dyDescent="0.25">
      <c r="A4303">
        <v>1967203</v>
      </c>
      <c r="B4303" t="s">
        <v>3630</v>
      </c>
      <c r="C4303">
        <v>0</v>
      </c>
      <c r="D4303">
        <v>0</v>
      </c>
      <c r="E4303" t="s">
        <v>3630</v>
      </c>
      <c r="F4303" t="s">
        <v>3630</v>
      </c>
    </row>
    <row r="4304" spans="1:6" x14ac:dyDescent="0.25">
      <c r="A4304">
        <v>931203</v>
      </c>
      <c r="B4304" t="s">
        <v>3630</v>
      </c>
      <c r="C4304">
        <v>0</v>
      </c>
      <c r="D4304">
        <v>0</v>
      </c>
      <c r="E4304" t="s">
        <v>3630</v>
      </c>
      <c r="F4304" t="s">
        <v>3630</v>
      </c>
    </row>
    <row r="4305" spans="1:6" x14ac:dyDescent="0.25">
      <c r="A4305">
        <v>2975203</v>
      </c>
      <c r="B4305" t="s">
        <v>3630</v>
      </c>
      <c r="C4305">
        <v>0</v>
      </c>
      <c r="D4305">
        <v>0</v>
      </c>
      <c r="E4305" t="s">
        <v>3630</v>
      </c>
      <c r="F4305" t="s">
        <v>3630</v>
      </c>
    </row>
    <row r="4306" spans="1:6" x14ac:dyDescent="0.25">
      <c r="A4306">
        <v>3493403</v>
      </c>
      <c r="B4306" t="s">
        <v>3630</v>
      </c>
      <c r="C4306">
        <v>0</v>
      </c>
      <c r="D4306">
        <v>0</v>
      </c>
      <c r="E4306" t="s">
        <v>3630</v>
      </c>
      <c r="F4306" t="s">
        <v>3630</v>
      </c>
    </row>
    <row r="4307" spans="1:6" x14ac:dyDescent="0.25">
      <c r="A4307">
        <v>3799203</v>
      </c>
      <c r="B4307" t="s">
        <v>3630</v>
      </c>
      <c r="C4307">
        <v>0</v>
      </c>
      <c r="D4307">
        <v>0</v>
      </c>
      <c r="E4307" t="s">
        <v>3630</v>
      </c>
      <c r="F4307" t="s">
        <v>3630</v>
      </c>
    </row>
    <row r="4308" spans="1:6" x14ac:dyDescent="0.25">
      <c r="A4308">
        <v>3795203</v>
      </c>
      <c r="B4308" t="s">
        <v>3630</v>
      </c>
      <c r="C4308">
        <v>0</v>
      </c>
      <c r="D4308">
        <v>0</v>
      </c>
      <c r="E4308" t="s">
        <v>3630</v>
      </c>
      <c r="F4308" t="s">
        <v>3630</v>
      </c>
    </row>
    <row r="4309" spans="1:6" x14ac:dyDescent="0.25">
      <c r="A4309">
        <v>3601203</v>
      </c>
      <c r="B4309" t="s">
        <v>3630</v>
      </c>
      <c r="C4309">
        <v>0</v>
      </c>
      <c r="D4309">
        <v>0</v>
      </c>
      <c r="E4309" t="s">
        <v>3630</v>
      </c>
      <c r="F4309" t="s">
        <v>3630</v>
      </c>
    </row>
    <row r="4310" spans="1:6" x14ac:dyDescent="0.25">
      <c r="A4310">
        <v>4147203</v>
      </c>
      <c r="B4310" t="s">
        <v>3630</v>
      </c>
      <c r="C4310">
        <v>0</v>
      </c>
      <c r="D4310">
        <v>0</v>
      </c>
      <c r="E4310" t="s">
        <v>3630</v>
      </c>
      <c r="F4310" t="s">
        <v>3630</v>
      </c>
    </row>
    <row r="4311" spans="1:6" x14ac:dyDescent="0.25">
      <c r="A4311">
        <v>2139203</v>
      </c>
      <c r="B4311" t="s">
        <v>3630</v>
      </c>
      <c r="C4311">
        <v>0</v>
      </c>
      <c r="D4311">
        <v>0</v>
      </c>
      <c r="E4311" t="s">
        <v>3630</v>
      </c>
      <c r="F4311" t="s">
        <v>3630</v>
      </c>
    </row>
    <row r="4312" spans="1:6" x14ac:dyDescent="0.25">
      <c r="A4312">
        <v>3383203</v>
      </c>
      <c r="B4312" t="s">
        <v>3630</v>
      </c>
      <c r="C4312">
        <v>0</v>
      </c>
      <c r="D4312">
        <v>0</v>
      </c>
      <c r="E4312" t="s">
        <v>3630</v>
      </c>
      <c r="F4312" t="s">
        <v>3630</v>
      </c>
    </row>
    <row r="4313" spans="1:6" x14ac:dyDescent="0.25">
      <c r="A4313">
        <v>4665203</v>
      </c>
      <c r="B4313" t="s">
        <v>3630</v>
      </c>
      <c r="C4313">
        <v>0</v>
      </c>
      <c r="D4313">
        <v>0</v>
      </c>
      <c r="E4313" t="s">
        <v>3630</v>
      </c>
      <c r="F4313" t="s">
        <v>3630</v>
      </c>
    </row>
    <row r="4314" spans="1:6" x14ac:dyDescent="0.25">
      <c r="A4314">
        <v>4649203</v>
      </c>
      <c r="B4314" t="s">
        <v>3630</v>
      </c>
      <c r="C4314">
        <v>0</v>
      </c>
      <c r="D4314">
        <v>0</v>
      </c>
      <c r="E4314" t="s">
        <v>3630</v>
      </c>
      <c r="F4314" t="s">
        <v>3630</v>
      </c>
    </row>
    <row r="4315" spans="1:6" x14ac:dyDescent="0.25">
      <c r="A4315">
        <v>4721303</v>
      </c>
      <c r="B4315" t="s">
        <v>3630</v>
      </c>
      <c r="C4315">
        <v>0</v>
      </c>
      <c r="D4315">
        <v>0</v>
      </c>
      <c r="E4315" t="s">
        <v>3630</v>
      </c>
      <c r="F4315" t="s">
        <v>3630</v>
      </c>
    </row>
    <row r="4316" spans="1:6" x14ac:dyDescent="0.25">
      <c r="A4316">
        <v>4619203</v>
      </c>
      <c r="B4316" t="s">
        <v>3630</v>
      </c>
      <c r="C4316">
        <v>0</v>
      </c>
      <c r="D4316">
        <v>0</v>
      </c>
      <c r="E4316" t="s">
        <v>3630</v>
      </c>
      <c r="F4316" t="s">
        <v>3630</v>
      </c>
    </row>
    <row r="4317" spans="1:6" x14ac:dyDescent="0.25">
      <c r="A4317">
        <v>4667203</v>
      </c>
      <c r="B4317" t="s">
        <v>3630</v>
      </c>
      <c r="C4317">
        <v>0</v>
      </c>
      <c r="D4317">
        <v>0</v>
      </c>
      <c r="E4317" t="s">
        <v>3630</v>
      </c>
      <c r="F4317" t="s">
        <v>3630</v>
      </c>
    </row>
    <row r="4318" spans="1:6" x14ac:dyDescent="0.25">
      <c r="A4318">
        <v>4843203</v>
      </c>
      <c r="B4318" t="s">
        <v>3630</v>
      </c>
      <c r="C4318">
        <v>0</v>
      </c>
      <c r="D4318">
        <v>0</v>
      </c>
      <c r="E4318" t="s">
        <v>3630</v>
      </c>
      <c r="F4318" t="s">
        <v>3630</v>
      </c>
    </row>
    <row r="4319" spans="1:6" x14ac:dyDescent="0.25">
      <c r="A4319">
        <v>3287303</v>
      </c>
      <c r="B4319" t="s">
        <v>3630</v>
      </c>
      <c r="C4319">
        <v>0</v>
      </c>
      <c r="D4319">
        <v>0</v>
      </c>
      <c r="E4319" t="s">
        <v>3630</v>
      </c>
      <c r="F4319" t="s">
        <v>3630</v>
      </c>
    </row>
    <row r="4320" spans="1:6" x14ac:dyDescent="0.25">
      <c r="A4320">
        <v>351803</v>
      </c>
      <c r="B4320" t="s">
        <v>3630</v>
      </c>
      <c r="C4320">
        <v>0</v>
      </c>
      <c r="D4320">
        <v>0</v>
      </c>
      <c r="E4320" t="s">
        <v>3630</v>
      </c>
      <c r="F4320" t="s">
        <v>3630</v>
      </c>
    </row>
    <row r="4321" spans="1:6" x14ac:dyDescent="0.25">
      <c r="A4321">
        <v>4157203</v>
      </c>
      <c r="B4321" t="s">
        <v>3630</v>
      </c>
      <c r="C4321">
        <v>0</v>
      </c>
      <c r="D4321">
        <v>0</v>
      </c>
      <c r="E4321" t="s">
        <v>3630</v>
      </c>
      <c r="F4321" t="s">
        <v>3630</v>
      </c>
    </row>
    <row r="4322" spans="1:6" x14ac:dyDescent="0.25">
      <c r="A4322">
        <v>5092603</v>
      </c>
      <c r="B4322" t="s">
        <v>3630</v>
      </c>
      <c r="C4322">
        <v>0</v>
      </c>
      <c r="D4322">
        <v>0</v>
      </c>
      <c r="E4322" t="s">
        <v>3630</v>
      </c>
      <c r="F4322" t="s">
        <v>3630</v>
      </c>
    </row>
    <row r="4323" spans="1:6" x14ac:dyDescent="0.25">
      <c r="A4323">
        <v>5541703</v>
      </c>
      <c r="B4323" t="s">
        <v>3630</v>
      </c>
      <c r="C4323">
        <v>0</v>
      </c>
      <c r="D4323">
        <v>0</v>
      </c>
      <c r="E4323" t="s">
        <v>3630</v>
      </c>
      <c r="F4323" t="s">
        <v>3630</v>
      </c>
    </row>
    <row r="4324" spans="1:6" x14ac:dyDescent="0.25">
      <c r="A4324">
        <v>4977803</v>
      </c>
      <c r="B4324" t="s">
        <v>3630</v>
      </c>
      <c r="C4324">
        <v>0</v>
      </c>
      <c r="D4324">
        <v>0</v>
      </c>
      <c r="E4324" t="s">
        <v>3630</v>
      </c>
      <c r="F4324" t="s">
        <v>3630</v>
      </c>
    </row>
    <row r="4325" spans="1:6" x14ac:dyDescent="0.25">
      <c r="A4325">
        <v>5242403</v>
      </c>
      <c r="B4325" t="s">
        <v>3630</v>
      </c>
      <c r="C4325">
        <v>0</v>
      </c>
      <c r="D4325">
        <v>0</v>
      </c>
      <c r="E4325" t="s">
        <v>3630</v>
      </c>
      <c r="F4325" t="s">
        <v>3630</v>
      </c>
    </row>
    <row r="4326" spans="1:6" x14ac:dyDescent="0.25">
      <c r="A4326">
        <v>5630103</v>
      </c>
      <c r="B4326" t="s">
        <v>3630</v>
      </c>
      <c r="C4326">
        <v>0</v>
      </c>
      <c r="D4326">
        <v>0</v>
      </c>
      <c r="E4326" t="s">
        <v>3630</v>
      </c>
      <c r="F4326" t="s">
        <v>3630</v>
      </c>
    </row>
    <row r="4327" spans="1:6" x14ac:dyDescent="0.25">
      <c r="A4327">
        <v>2991203</v>
      </c>
      <c r="B4327" t="s">
        <v>3630</v>
      </c>
      <c r="C4327">
        <v>0</v>
      </c>
      <c r="D4327">
        <v>0</v>
      </c>
      <c r="E4327" t="s">
        <v>3630</v>
      </c>
      <c r="F4327" t="s">
        <v>3630</v>
      </c>
    </row>
    <row r="4328" spans="1:6" x14ac:dyDescent="0.25">
      <c r="A4328">
        <v>4351903</v>
      </c>
      <c r="B4328" t="s">
        <v>3630</v>
      </c>
      <c r="C4328">
        <v>0</v>
      </c>
      <c r="D4328">
        <v>0</v>
      </c>
      <c r="E4328" t="s">
        <v>3630</v>
      </c>
      <c r="F4328" t="s">
        <v>3630</v>
      </c>
    </row>
    <row r="4329" spans="1:6" x14ac:dyDescent="0.25">
      <c r="A4329">
        <v>4345203</v>
      </c>
      <c r="B4329" t="s">
        <v>3630</v>
      </c>
      <c r="C4329">
        <v>0</v>
      </c>
      <c r="D4329">
        <v>0</v>
      </c>
      <c r="E4329" t="s">
        <v>3630</v>
      </c>
      <c r="F4329" t="s">
        <v>3630</v>
      </c>
    </row>
    <row r="4330" spans="1:6" x14ac:dyDescent="0.25">
      <c r="A4330">
        <v>5879803</v>
      </c>
      <c r="B4330" t="s">
        <v>3630</v>
      </c>
      <c r="C4330">
        <v>0</v>
      </c>
      <c r="D4330">
        <v>0</v>
      </c>
      <c r="E4330" t="s">
        <v>3630</v>
      </c>
      <c r="F4330" t="s">
        <v>3630</v>
      </c>
    </row>
    <row r="4331" spans="1:6" x14ac:dyDescent="0.25">
      <c r="A4331">
        <v>5320203</v>
      </c>
      <c r="B4331" t="s">
        <v>3630</v>
      </c>
      <c r="C4331">
        <v>0</v>
      </c>
      <c r="D4331">
        <v>0</v>
      </c>
      <c r="E4331" t="s">
        <v>3630</v>
      </c>
      <c r="F4331" t="s">
        <v>3630</v>
      </c>
    </row>
    <row r="4332" spans="1:6" x14ac:dyDescent="0.25">
      <c r="A4332">
        <v>4453203</v>
      </c>
      <c r="B4332" t="s">
        <v>3630</v>
      </c>
      <c r="C4332">
        <v>0</v>
      </c>
      <c r="D4332">
        <v>0</v>
      </c>
      <c r="E4332" t="s">
        <v>3630</v>
      </c>
      <c r="F4332" t="s">
        <v>3630</v>
      </c>
    </row>
    <row r="4333" spans="1:6" x14ac:dyDescent="0.25">
      <c r="A4333">
        <v>6166903</v>
      </c>
      <c r="B4333" t="s">
        <v>3630</v>
      </c>
      <c r="C4333">
        <v>0</v>
      </c>
      <c r="D4333">
        <v>0</v>
      </c>
      <c r="E4333" t="s">
        <v>3630</v>
      </c>
      <c r="F4333" t="s">
        <v>3630</v>
      </c>
    </row>
    <row r="4334" spans="1:6" x14ac:dyDescent="0.25">
      <c r="A4334">
        <v>6167603</v>
      </c>
      <c r="B4334" t="s">
        <v>3630</v>
      </c>
      <c r="C4334">
        <v>0</v>
      </c>
      <c r="D4334">
        <v>0</v>
      </c>
      <c r="E4334" t="s">
        <v>3630</v>
      </c>
      <c r="F4334" t="s">
        <v>3630</v>
      </c>
    </row>
    <row r="4335" spans="1:6" x14ac:dyDescent="0.25">
      <c r="A4335">
        <v>6249903</v>
      </c>
      <c r="B4335" t="s">
        <v>3630</v>
      </c>
      <c r="C4335">
        <v>0</v>
      </c>
      <c r="D4335">
        <v>0</v>
      </c>
      <c r="E4335" t="s">
        <v>3630</v>
      </c>
      <c r="F4335" t="s">
        <v>3630</v>
      </c>
    </row>
    <row r="4336" spans="1:6" x14ac:dyDescent="0.25">
      <c r="A4336">
        <v>6249803</v>
      </c>
      <c r="B4336" t="s">
        <v>3630</v>
      </c>
      <c r="C4336">
        <v>0</v>
      </c>
      <c r="D4336">
        <v>0</v>
      </c>
      <c r="E4336" t="s">
        <v>3630</v>
      </c>
      <c r="F4336" t="s">
        <v>3630</v>
      </c>
    </row>
    <row r="4337" spans="1:6" x14ac:dyDescent="0.25">
      <c r="A4337">
        <v>5549703</v>
      </c>
      <c r="B4337" t="s">
        <v>3630</v>
      </c>
      <c r="C4337">
        <v>0</v>
      </c>
      <c r="D4337">
        <v>0</v>
      </c>
      <c r="E4337" t="s">
        <v>3630</v>
      </c>
      <c r="F4337" t="s">
        <v>3630</v>
      </c>
    </row>
    <row r="4338" spans="1:6" x14ac:dyDescent="0.25">
      <c r="A4338">
        <v>6192503</v>
      </c>
      <c r="B4338" t="s">
        <v>3630</v>
      </c>
      <c r="C4338">
        <v>0</v>
      </c>
      <c r="D4338">
        <v>0</v>
      </c>
      <c r="E4338" t="s">
        <v>3630</v>
      </c>
      <c r="F4338" t="s">
        <v>3630</v>
      </c>
    </row>
    <row r="4339" spans="1:6" x14ac:dyDescent="0.25">
      <c r="A4339">
        <v>179903</v>
      </c>
      <c r="B4339" t="s">
        <v>3630</v>
      </c>
      <c r="C4339">
        <v>0</v>
      </c>
      <c r="D4339">
        <v>0</v>
      </c>
      <c r="E4339" t="s">
        <v>3630</v>
      </c>
      <c r="F4339" t="s">
        <v>3630</v>
      </c>
    </row>
    <row r="4340" spans="1:6" x14ac:dyDescent="0.25">
      <c r="A4340">
        <v>180103</v>
      </c>
      <c r="B4340" t="s">
        <v>3630</v>
      </c>
      <c r="C4340">
        <v>0</v>
      </c>
      <c r="D4340">
        <v>0</v>
      </c>
      <c r="E4340" t="s">
        <v>3630</v>
      </c>
      <c r="F4340" t="s">
        <v>3630</v>
      </c>
    </row>
    <row r="4341" spans="1:6" x14ac:dyDescent="0.25">
      <c r="A4341">
        <v>6561703</v>
      </c>
      <c r="B4341" t="s">
        <v>3630</v>
      </c>
      <c r="C4341">
        <v>0</v>
      </c>
      <c r="D4341">
        <v>0</v>
      </c>
      <c r="E4341" t="s">
        <v>3630</v>
      </c>
      <c r="F4341" t="s">
        <v>3630</v>
      </c>
    </row>
    <row r="4342" spans="1:6" x14ac:dyDescent="0.25">
      <c r="A4342">
        <v>190603</v>
      </c>
      <c r="B4342" t="s">
        <v>3630</v>
      </c>
      <c r="C4342">
        <v>0</v>
      </c>
      <c r="D4342">
        <v>0</v>
      </c>
      <c r="E4342" t="s">
        <v>3630</v>
      </c>
      <c r="F4342" t="s">
        <v>3630</v>
      </c>
    </row>
    <row r="4343" spans="1:6" x14ac:dyDescent="0.25">
      <c r="A4343">
        <v>6660403</v>
      </c>
      <c r="B4343" t="s">
        <v>3630</v>
      </c>
      <c r="C4343">
        <v>0</v>
      </c>
      <c r="D4343">
        <v>0</v>
      </c>
      <c r="E4343" t="s">
        <v>3630</v>
      </c>
      <c r="F4343" t="s">
        <v>3630</v>
      </c>
    </row>
    <row r="4344" spans="1:6" x14ac:dyDescent="0.25">
      <c r="A4344">
        <v>2446003</v>
      </c>
      <c r="B4344" t="s">
        <v>3630</v>
      </c>
      <c r="C4344">
        <v>0</v>
      </c>
      <c r="D4344">
        <v>0</v>
      </c>
      <c r="E4344" t="s">
        <v>3630</v>
      </c>
      <c r="F4344" t="s">
        <v>3630</v>
      </c>
    </row>
    <row r="4345" spans="1:6" x14ac:dyDescent="0.25">
      <c r="A4345">
        <v>236103</v>
      </c>
      <c r="B4345" t="s">
        <v>3630</v>
      </c>
      <c r="C4345">
        <v>0</v>
      </c>
      <c r="D4345">
        <v>0</v>
      </c>
      <c r="E4345" t="s">
        <v>3630</v>
      </c>
      <c r="F4345" t="s">
        <v>3630</v>
      </c>
    </row>
    <row r="4346" spans="1:6" x14ac:dyDescent="0.25">
      <c r="A4346">
        <v>5787903</v>
      </c>
      <c r="B4346" t="s">
        <v>3630</v>
      </c>
      <c r="C4346">
        <v>0</v>
      </c>
      <c r="D4346">
        <v>0</v>
      </c>
      <c r="E4346" t="s">
        <v>3630</v>
      </c>
      <c r="F4346" t="s">
        <v>3630</v>
      </c>
    </row>
    <row r="4347" spans="1:6" x14ac:dyDescent="0.25">
      <c r="A4347">
        <v>1857303</v>
      </c>
      <c r="B4347" t="s">
        <v>3630</v>
      </c>
      <c r="C4347">
        <v>0</v>
      </c>
      <c r="D4347">
        <v>0</v>
      </c>
      <c r="E4347" t="s">
        <v>3630</v>
      </c>
      <c r="F4347" t="s">
        <v>3630</v>
      </c>
    </row>
    <row r="4348" spans="1:6" x14ac:dyDescent="0.25">
      <c r="A4348">
        <v>1901303</v>
      </c>
      <c r="B4348" t="s">
        <v>3630</v>
      </c>
      <c r="C4348">
        <v>0</v>
      </c>
      <c r="D4348">
        <v>0</v>
      </c>
      <c r="E4348" t="s">
        <v>3630</v>
      </c>
      <c r="F4348" t="s">
        <v>3630</v>
      </c>
    </row>
    <row r="4349" spans="1:6" x14ac:dyDescent="0.25">
      <c r="A4349">
        <v>231703</v>
      </c>
      <c r="B4349" t="s">
        <v>3630</v>
      </c>
      <c r="C4349">
        <v>0</v>
      </c>
      <c r="D4349">
        <v>0</v>
      </c>
      <c r="E4349" t="s">
        <v>3630</v>
      </c>
      <c r="F4349" t="s">
        <v>3630</v>
      </c>
    </row>
    <row r="4350" spans="1:6" x14ac:dyDescent="0.25">
      <c r="A4350">
        <v>191303</v>
      </c>
      <c r="B4350" t="s">
        <v>3630</v>
      </c>
      <c r="C4350">
        <v>0</v>
      </c>
      <c r="D4350">
        <v>0</v>
      </c>
      <c r="E4350" t="s">
        <v>3630</v>
      </c>
      <c r="F4350" t="s">
        <v>3630</v>
      </c>
    </row>
    <row r="4351" spans="1:6" x14ac:dyDescent="0.25">
      <c r="A4351">
        <v>425103</v>
      </c>
      <c r="B4351" t="s">
        <v>3630</v>
      </c>
      <c r="C4351">
        <v>0</v>
      </c>
      <c r="D4351">
        <v>0</v>
      </c>
      <c r="E4351" t="s">
        <v>3630</v>
      </c>
      <c r="F4351" t="s">
        <v>3630</v>
      </c>
    </row>
    <row r="4352" spans="1:6" x14ac:dyDescent="0.25">
      <c r="A4352">
        <v>2445403</v>
      </c>
      <c r="B4352" t="s">
        <v>3630</v>
      </c>
      <c r="C4352">
        <v>0</v>
      </c>
      <c r="D4352">
        <v>0</v>
      </c>
      <c r="E4352" t="s">
        <v>3630</v>
      </c>
      <c r="F4352" t="s">
        <v>3630</v>
      </c>
    </row>
    <row r="4353" spans="1:6" x14ac:dyDescent="0.25">
      <c r="A4353">
        <v>2445503</v>
      </c>
      <c r="B4353" t="s">
        <v>3630</v>
      </c>
      <c r="C4353">
        <v>0</v>
      </c>
      <c r="D4353">
        <v>0</v>
      </c>
      <c r="E4353" t="s">
        <v>3630</v>
      </c>
      <c r="F4353" t="s">
        <v>3630</v>
      </c>
    </row>
    <row r="4354" spans="1:6" x14ac:dyDescent="0.25">
      <c r="A4354">
        <v>1011303</v>
      </c>
      <c r="B4354" t="s">
        <v>3630</v>
      </c>
      <c r="C4354">
        <v>0</v>
      </c>
      <c r="D4354">
        <v>0</v>
      </c>
      <c r="E4354" t="s">
        <v>3630</v>
      </c>
      <c r="F4354" t="s">
        <v>3630</v>
      </c>
    </row>
    <row r="4355" spans="1:6" x14ac:dyDescent="0.25">
      <c r="A4355">
        <v>235703</v>
      </c>
      <c r="B4355" t="s">
        <v>3630</v>
      </c>
      <c r="C4355">
        <v>0</v>
      </c>
      <c r="D4355">
        <v>0</v>
      </c>
      <c r="E4355" t="s">
        <v>3630</v>
      </c>
      <c r="F4355" t="s">
        <v>3630</v>
      </c>
    </row>
    <row r="4356" spans="1:6" x14ac:dyDescent="0.25">
      <c r="A4356">
        <v>219503</v>
      </c>
      <c r="B4356" t="s">
        <v>3630</v>
      </c>
      <c r="C4356">
        <v>0</v>
      </c>
      <c r="D4356">
        <v>0</v>
      </c>
      <c r="E4356" t="s">
        <v>3630</v>
      </c>
      <c r="F4356" t="s">
        <v>3630</v>
      </c>
    </row>
    <row r="4357" spans="1:6" x14ac:dyDescent="0.25">
      <c r="A4357">
        <v>415203</v>
      </c>
      <c r="B4357" t="s">
        <v>3630</v>
      </c>
      <c r="C4357">
        <v>0</v>
      </c>
      <c r="D4357">
        <v>0</v>
      </c>
      <c r="E4357" t="s">
        <v>3630</v>
      </c>
      <c r="F4357" t="s">
        <v>3630</v>
      </c>
    </row>
    <row r="4358" spans="1:6" x14ac:dyDescent="0.25">
      <c r="A4358">
        <v>374003</v>
      </c>
      <c r="B4358" t="s">
        <v>3630</v>
      </c>
      <c r="C4358">
        <v>0</v>
      </c>
      <c r="D4358">
        <v>0</v>
      </c>
      <c r="E4358" t="s">
        <v>3630</v>
      </c>
      <c r="F4358" t="s">
        <v>3630</v>
      </c>
    </row>
    <row r="4359" spans="1:6" x14ac:dyDescent="0.25">
      <c r="A4359">
        <v>1287203</v>
      </c>
      <c r="B4359" t="s">
        <v>3630</v>
      </c>
      <c r="C4359">
        <v>0</v>
      </c>
      <c r="D4359">
        <v>0</v>
      </c>
      <c r="E4359" t="s">
        <v>3630</v>
      </c>
      <c r="F4359" t="s">
        <v>3630</v>
      </c>
    </row>
    <row r="4360" spans="1:6" x14ac:dyDescent="0.25">
      <c r="A4360">
        <v>1551203</v>
      </c>
      <c r="B4360" t="s">
        <v>3630</v>
      </c>
      <c r="C4360">
        <v>0</v>
      </c>
      <c r="D4360">
        <v>0</v>
      </c>
      <c r="E4360" t="s">
        <v>3630</v>
      </c>
      <c r="F4360" t="s">
        <v>3630</v>
      </c>
    </row>
    <row r="4361" spans="1:6" x14ac:dyDescent="0.25">
      <c r="A4361">
        <v>2061203</v>
      </c>
      <c r="B4361" t="s">
        <v>3630</v>
      </c>
      <c r="C4361">
        <v>0</v>
      </c>
      <c r="D4361">
        <v>0</v>
      </c>
      <c r="E4361" t="s">
        <v>3630</v>
      </c>
      <c r="F4361" t="s">
        <v>3630</v>
      </c>
    </row>
    <row r="4362" spans="1:6" x14ac:dyDescent="0.25">
      <c r="A4362">
        <v>2495403</v>
      </c>
      <c r="B4362" t="s">
        <v>3630</v>
      </c>
      <c r="C4362">
        <v>0</v>
      </c>
      <c r="D4362">
        <v>0</v>
      </c>
      <c r="E4362" t="s">
        <v>3630</v>
      </c>
      <c r="F4362" t="s">
        <v>3630</v>
      </c>
    </row>
    <row r="4363" spans="1:6" x14ac:dyDescent="0.25">
      <c r="A4363">
        <v>2919303</v>
      </c>
      <c r="B4363" t="s">
        <v>3630</v>
      </c>
      <c r="C4363">
        <v>0</v>
      </c>
      <c r="D4363">
        <v>0</v>
      </c>
      <c r="E4363" t="s">
        <v>3630</v>
      </c>
      <c r="F4363" t="s">
        <v>3630</v>
      </c>
    </row>
    <row r="4364" spans="1:6" x14ac:dyDescent="0.25">
      <c r="A4364">
        <v>2919803</v>
      </c>
      <c r="B4364" t="s">
        <v>3630</v>
      </c>
      <c r="C4364">
        <v>0</v>
      </c>
      <c r="D4364">
        <v>0</v>
      </c>
      <c r="E4364" t="s">
        <v>3630</v>
      </c>
      <c r="F4364" t="s">
        <v>3630</v>
      </c>
    </row>
    <row r="4365" spans="1:6" x14ac:dyDescent="0.25">
      <c r="A4365">
        <v>2987303</v>
      </c>
      <c r="B4365" t="s">
        <v>3630</v>
      </c>
      <c r="C4365">
        <v>0</v>
      </c>
      <c r="D4365">
        <v>0</v>
      </c>
      <c r="E4365" t="s">
        <v>3630</v>
      </c>
      <c r="F4365" t="s">
        <v>3630</v>
      </c>
    </row>
    <row r="4366" spans="1:6" x14ac:dyDescent="0.25">
      <c r="A4366">
        <v>2985203</v>
      </c>
      <c r="B4366" t="s">
        <v>3630</v>
      </c>
      <c r="C4366">
        <v>0</v>
      </c>
      <c r="D4366">
        <v>0</v>
      </c>
      <c r="E4366" t="s">
        <v>3630</v>
      </c>
      <c r="F4366" t="s">
        <v>3630</v>
      </c>
    </row>
    <row r="4367" spans="1:6" x14ac:dyDescent="0.25">
      <c r="A4367">
        <v>2920303</v>
      </c>
      <c r="B4367" t="s">
        <v>3630</v>
      </c>
      <c r="C4367">
        <v>0</v>
      </c>
      <c r="D4367">
        <v>0</v>
      </c>
      <c r="E4367" t="s">
        <v>3630</v>
      </c>
      <c r="F4367" t="s">
        <v>3630</v>
      </c>
    </row>
    <row r="4368" spans="1:6" x14ac:dyDescent="0.25">
      <c r="A4368">
        <v>377703</v>
      </c>
      <c r="B4368" t="s">
        <v>3630</v>
      </c>
      <c r="C4368">
        <v>0</v>
      </c>
      <c r="D4368">
        <v>0</v>
      </c>
      <c r="E4368" t="s">
        <v>3630</v>
      </c>
      <c r="F4368" t="s">
        <v>3630</v>
      </c>
    </row>
    <row r="4369" spans="1:6" x14ac:dyDescent="0.25">
      <c r="A4369">
        <v>228203</v>
      </c>
      <c r="B4369" t="s">
        <v>3630</v>
      </c>
      <c r="C4369">
        <v>0</v>
      </c>
      <c r="D4369">
        <v>0</v>
      </c>
      <c r="E4369" t="s">
        <v>3630</v>
      </c>
      <c r="F4369" t="s">
        <v>3630</v>
      </c>
    </row>
    <row r="4370" spans="1:6" x14ac:dyDescent="0.25">
      <c r="A4370">
        <v>387303</v>
      </c>
      <c r="B4370" t="s">
        <v>3630</v>
      </c>
      <c r="C4370">
        <v>0</v>
      </c>
      <c r="D4370">
        <v>0</v>
      </c>
      <c r="E4370" t="s">
        <v>3630</v>
      </c>
      <c r="F4370" t="s">
        <v>3630</v>
      </c>
    </row>
    <row r="4371" spans="1:6" x14ac:dyDescent="0.25">
      <c r="A4371">
        <v>423703</v>
      </c>
      <c r="B4371" t="s">
        <v>3630</v>
      </c>
      <c r="C4371">
        <v>0</v>
      </c>
      <c r="D4371">
        <v>0</v>
      </c>
      <c r="E4371" t="s">
        <v>3630</v>
      </c>
      <c r="F4371" t="s">
        <v>3630</v>
      </c>
    </row>
    <row r="4372" spans="1:6" x14ac:dyDescent="0.25">
      <c r="A4372">
        <v>231403</v>
      </c>
      <c r="B4372" t="s">
        <v>3630</v>
      </c>
      <c r="C4372">
        <v>0</v>
      </c>
      <c r="D4372">
        <v>0</v>
      </c>
      <c r="E4372" t="s">
        <v>3630</v>
      </c>
      <c r="F4372" t="s">
        <v>3630</v>
      </c>
    </row>
    <row r="4373" spans="1:6" x14ac:dyDescent="0.25">
      <c r="A4373">
        <v>233303</v>
      </c>
      <c r="B4373" t="s">
        <v>3630</v>
      </c>
      <c r="C4373">
        <v>0</v>
      </c>
      <c r="D4373">
        <v>0</v>
      </c>
      <c r="E4373" t="s">
        <v>3630</v>
      </c>
      <c r="F4373" t="s">
        <v>3630</v>
      </c>
    </row>
    <row r="4374" spans="1:6" x14ac:dyDescent="0.25">
      <c r="A4374">
        <v>415803</v>
      </c>
      <c r="B4374" t="s">
        <v>3630</v>
      </c>
      <c r="C4374">
        <v>0</v>
      </c>
      <c r="D4374">
        <v>0</v>
      </c>
      <c r="E4374" t="s">
        <v>3630</v>
      </c>
      <c r="F4374" t="s">
        <v>3630</v>
      </c>
    </row>
    <row r="4375" spans="1:6" x14ac:dyDescent="0.25">
      <c r="A4375">
        <v>228303</v>
      </c>
      <c r="B4375" t="s">
        <v>3630</v>
      </c>
      <c r="C4375">
        <v>0</v>
      </c>
      <c r="D4375">
        <v>0</v>
      </c>
      <c r="E4375" t="s">
        <v>3630</v>
      </c>
      <c r="F4375" t="s">
        <v>3630</v>
      </c>
    </row>
    <row r="4376" spans="1:6" x14ac:dyDescent="0.25">
      <c r="A4376">
        <v>228503</v>
      </c>
      <c r="B4376" t="s">
        <v>3630</v>
      </c>
      <c r="C4376">
        <v>0</v>
      </c>
      <c r="D4376">
        <v>0</v>
      </c>
      <c r="E4376" t="s">
        <v>3630</v>
      </c>
      <c r="F4376" t="s">
        <v>3630</v>
      </c>
    </row>
    <row r="4377" spans="1:6" x14ac:dyDescent="0.25">
      <c r="A4377">
        <v>1931303</v>
      </c>
      <c r="B4377" t="s">
        <v>3630</v>
      </c>
      <c r="C4377">
        <v>0</v>
      </c>
      <c r="D4377">
        <v>0</v>
      </c>
      <c r="E4377" t="s">
        <v>3630</v>
      </c>
      <c r="F4377" t="s">
        <v>3630</v>
      </c>
    </row>
    <row r="4378" spans="1:6" x14ac:dyDescent="0.25">
      <c r="A4378">
        <v>3595303</v>
      </c>
      <c r="B4378" t="s">
        <v>3630</v>
      </c>
      <c r="C4378">
        <v>0</v>
      </c>
      <c r="D4378">
        <v>0</v>
      </c>
      <c r="E4378" t="s">
        <v>3630</v>
      </c>
      <c r="F4378" t="s">
        <v>3630</v>
      </c>
    </row>
    <row r="4379" spans="1:6" x14ac:dyDescent="0.25">
      <c r="A4379">
        <v>4195203</v>
      </c>
      <c r="B4379" t="s">
        <v>3630</v>
      </c>
      <c r="C4379">
        <v>0</v>
      </c>
      <c r="D4379">
        <v>0</v>
      </c>
      <c r="E4379" t="s">
        <v>3630</v>
      </c>
      <c r="F4379" t="s">
        <v>3630</v>
      </c>
    </row>
    <row r="4380" spans="1:6" x14ac:dyDescent="0.25">
      <c r="A4380">
        <v>4321403</v>
      </c>
      <c r="B4380" t="s">
        <v>3630</v>
      </c>
      <c r="C4380">
        <v>0</v>
      </c>
      <c r="D4380">
        <v>0</v>
      </c>
      <c r="E4380" t="s">
        <v>3630</v>
      </c>
      <c r="F4380" t="s">
        <v>3630</v>
      </c>
    </row>
    <row r="4381" spans="1:6" x14ac:dyDescent="0.25">
      <c r="A4381">
        <v>424903</v>
      </c>
      <c r="B4381" t="s">
        <v>3630</v>
      </c>
      <c r="C4381">
        <v>0</v>
      </c>
      <c r="D4381">
        <v>0</v>
      </c>
      <c r="E4381" t="s">
        <v>3630</v>
      </c>
      <c r="F4381" t="s">
        <v>3630</v>
      </c>
    </row>
    <row r="4382" spans="1:6" x14ac:dyDescent="0.25">
      <c r="A4382">
        <v>2347203</v>
      </c>
      <c r="B4382" t="s">
        <v>3630</v>
      </c>
      <c r="C4382">
        <v>0</v>
      </c>
      <c r="D4382">
        <v>0</v>
      </c>
      <c r="E4382" t="s">
        <v>3630</v>
      </c>
      <c r="F4382" t="s">
        <v>3630</v>
      </c>
    </row>
    <row r="4383" spans="1:6" x14ac:dyDescent="0.25">
      <c r="A4383">
        <v>4307403</v>
      </c>
      <c r="B4383" t="s">
        <v>3630</v>
      </c>
      <c r="C4383">
        <v>0</v>
      </c>
      <c r="D4383">
        <v>0</v>
      </c>
      <c r="E4383" t="s">
        <v>3630</v>
      </c>
      <c r="F4383" t="s">
        <v>3630</v>
      </c>
    </row>
    <row r="4384" spans="1:6" x14ac:dyDescent="0.25">
      <c r="A4384">
        <v>2920603</v>
      </c>
      <c r="B4384" t="s">
        <v>3630</v>
      </c>
      <c r="C4384">
        <v>0</v>
      </c>
      <c r="D4384">
        <v>0</v>
      </c>
      <c r="E4384" t="s">
        <v>3630</v>
      </c>
      <c r="F4384" t="s">
        <v>3630</v>
      </c>
    </row>
    <row r="4385" spans="1:6" x14ac:dyDescent="0.25">
      <c r="A4385">
        <v>2919903</v>
      </c>
      <c r="B4385" t="s">
        <v>3630</v>
      </c>
      <c r="C4385">
        <v>0</v>
      </c>
      <c r="D4385">
        <v>0</v>
      </c>
      <c r="E4385" t="s">
        <v>3630</v>
      </c>
      <c r="F4385" t="s">
        <v>3630</v>
      </c>
    </row>
    <row r="4386" spans="1:6" x14ac:dyDescent="0.25">
      <c r="A4386">
        <v>2920503</v>
      </c>
      <c r="B4386" t="s">
        <v>3630</v>
      </c>
      <c r="C4386">
        <v>0</v>
      </c>
      <c r="D4386">
        <v>0</v>
      </c>
      <c r="E4386" t="s">
        <v>3630</v>
      </c>
      <c r="F4386" t="s">
        <v>3630</v>
      </c>
    </row>
    <row r="4387" spans="1:6" x14ac:dyDescent="0.25">
      <c r="A4387">
        <v>1827403</v>
      </c>
      <c r="B4387" t="s">
        <v>3630</v>
      </c>
      <c r="C4387">
        <v>0</v>
      </c>
      <c r="D4387">
        <v>0</v>
      </c>
      <c r="E4387" t="s">
        <v>3630</v>
      </c>
      <c r="F4387" t="s">
        <v>3630</v>
      </c>
    </row>
    <row r="4388" spans="1:6" x14ac:dyDescent="0.25">
      <c r="A4388">
        <v>3297403</v>
      </c>
      <c r="B4388" t="s">
        <v>3630</v>
      </c>
      <c r="C4388">
        <v>0</v>
      </c>
      <c r="D4388">
        <v>0</v>
      </c>
      <c r="E4388" t="s">
        <v>3630</v>
      </c>
      <c r="F4388" t="s">
        <v>3630</v>
      </c>
    </row>
    <row r="4389" spans="1:6" x14ac:dyDescent="0.25">
      <c r="A4389">
        <v>3593203</v>
      </c>
      <c r="B4389" t="s">
        <v>3630</v>
      </c>
      <c r="C4389">
        <v>0</v>
      </c>
      <c r="D4389">
        <v>0</v>
      </c>
      <c r="E4389" t="s">
        <v>3630</v>
      </c>
      <c r="F4389" t="s">
        <v>3630</v>
      </c>
    </row>
    <row r="4390" spans="1:6" x14ac:dyDescent="0.25">
      <c r="A4390">
        <v>3903203</v>
      </c>
      <c r="B4390" t="s">
        <v>3630</v>
      </c>
      <c r="C4390">
        <v>0</v>
      </c>
      <c r="D4390">
        <v>0</v>
      </c>
      <c r="E4390" t="s">
        <v>3630</v>
      </c>
      <c r="F4390" t="s">
        <v>3630</v>
      </c>
    </row>
    <row r="4391" spans="1:6" x14ac:dyDescent="0.25">
      <c r="A4391">
        <v>4669203</v>
      </c>
      <c r="B4391" t="s">
        <v>3630</v>
      </c>
      <c r="C4391">
        <v>0</v>
      </c>
      <c r="D4391">
        <v>0</v>
      </c>
      <c r="E4391" t="s">
        <v>3630</v>
      </c>
      <c r="F4391" t="s">
        <v>3630</v>
      </c>
    </row>
    <row r="4392" spans="1:6" x14ac:dyDescent="0.25">
      <c r="A4392">
        <v>220403</v>
      </c>
      <c r="B4392" t="s">
        <v>3630</v>
      </c>
      <c r="C4392">
        <v>0</v>
      </c>
      <c r="D4392">
        <v>0</v>
      </c>
      <c r="E4392" t="s">
        <v>3630</v>
      </c>
      <c r="F4392" t="s">
        <v>3630</v>
      </c>
    </row>
    <row r="4393" spans="1:6" x14ac:dyDescent="0.25">
      <c r="A4393">
        <v>221703</v>
      </c>
      <c r="B4393" t="s">
        <v>3630</v>
      </c>
      <c r="C4393">
        <v>0</v>
      </c>
      <c r="D4393">
        <v>0</v>
      </c>
      <c r="E4393" t="s">
        <v>3630</v>
      </c>
      <c r="F4393" t="s">
        <v>3630</v>
      </c>
    </row>
    <row r="4394" spans="1:6" x14ac:dyDescent="0.25">
      <c r="A4394">
        <v>227803</v>
      </c>
      <c r="B4394" t="s">
        <v>3630</v>
      </c>
      <c r="C4394">
        <v>0</v>
      </c>
      <c r="D4394">
        <v>0</v>
      </c>
      <c r="E4394" t="s">
        <v>3630</v>
      </c>
      <c r="F4394" t="s">
        <v>3630</v>
      </c>
    </row>
    <row r="4395" spans="1:6" x14ac:dyDescent="0.25">
      <c r="A4395">
        <v>372203</v>
      </c>
      <c r="B4395" t="s">
        <v>3630</v>
      </c>
      <c r="C4395">
        <v>0</v>
      </c>
      <c r="D4395">
        <v>0</v>
      </c>
      <c r="E4395" t="s">
        <v>3630</v>
      </c>
      <c r="F4395" t="s">
        <v>3630</v>
      </c>
    </row>
    <row r="4396" spans="1:6" x14ac:dyDescent="0.25">
      <c r="A4396">
        <v>347003</v>
      </c>
      <c r="B4396" t="s">
        <v>3630</v>
      </c>
      <c r="C4396">
        <v>0</v>
      </c>
      <c r="D4396">
        <v>0</v>
      </c>
      <c r="E4396" t="s">
        <v>3630</v>
      </c>
      <c r="F4396" t="s">
        <v>3630</v>
      </c>
    </row>
    <row r="4397" spans="1:6" x14ac:dyDescent="0.25">
      <c r="A4397">
        <v>709203</v>
      </c>
      <c r="B4397" t="s">
        <v>3630</v>
      </c>
      <c r="C4397">
        <v>0</v>
      </c>
      <c r="D4397">
        <v>0</v>
      </c>
      <c r="E4397" t="s">
        <v>3630</v>
      </c>
      <c r="F4397" t="s">
        <v>3630</v>
      </c>
    </row>
    <row r="4398" spans="1:6" x14ac:dyDescent="0.25">
      <c r="A4398">
        <v>229203</v>
      </c>
      <c r="B4398" t="s">
        <v>3630</v>
      </c>
      <c r="C4398">
        <v>0</v>
      </c>
      <c r="D4398">
        <v>0</v>
      </c>
      <c r="E4398" t="s">
        <v>3630</v>
      </c>
      <c r="F4398" t="s">
        <v>3630</v>
      </c>
    </row>
    <row r="4399" spans="1:6" x14ac:dyDescent="0.25">
      <c r="A4399">
        <v>2919403</v>
      </c>
      <c r="B4399" t="s">
        <v>3630</v>
      </c>
      <c r="C4399">
        <v>0</v>
      </c>
      <c r="D4399">
        <v>0</v>
      </c>
      <c r="E4399" t="s">
        <v>3630</v>
      </c>
      <c r="F4399" t="s">
        <v>3630</v>
      </c>
    </row>
    <row r="4400" spans="1:6" x14ac:dyDescent="0.25">
      <c r="A4400">
        <v>5619803</v>
      </c>
      <c r="B4400" t="s">
        <v>3630</v>
      </c>
      <c r="C4400">
        <v>0</v>
      </c>
      <c r="D4400">
        <v>0</v>
      </c>
      <c r="E4400" t="s">
        <v>3630</v>
      </c>
      <c r="F4400" t="s">
        <v>3630</v>
      </c>
    </row>
    <row r="4401" spans="1:6" x14ac:dyDescent="0.25">
      <c r="A4401">
        <v>136703</v>
      </c>
      <c r="B4401" t="s">
        <v>3630</v>
      </c>
      <c r="C4401">
        <v>0</v>
      </c>
      <c r="D4401">
        <v>0</v>
      </c>
      <c r="E4401" t="s">
        <v>3630</v>
      </c>
      <c r="F4401" t="s">
        <v>3630</v>
      </c>
    </row>
    <row r="4402" spans="1:6" x14ac:dyDescent="0.25">
      <c r="A4402">
        <v>3535303</v>
      </c>
      <c r="B4402" t="s">
        <v>3630</v>
      </c>
      <c r="C4402">
        <v>0</v>
      </c>
      <c r="D4402">
        <v>0</v>
      </c>
      <c r="E4402" t="s">
        <v>3630</v>
      </c>
      <c r="F4402" t="s">
        <v>3630</v>
      </c>
    </row>
    <row r="4403" spans="1:6" x14ac:dyDescent="0.25">
      <c r="A4403">
        <v>178303</v>
      </c>
      <c r="B4403" t="s">
        <v>3630</v>
      </c>
      <c r="C4403">
        <v>0</v>
      </c>
      <c r="D4403">
        <v>0</v>
      </c>
      <c r="E4403" t="s">
        <v>3630</v>
      </c>
      <c r="F4403" t="s">
        <v>3630</v>
      </c>
    </row>
    <row r="4404" spans="1:6" x14ac:dyDescent="0.25">
      <c r="A4404">
        <v>2989203</v>
      </c>
      <c r="B4404" t="s">
        <v>3630</v>
      </c>
      <c r="C4404">
        <v>0</v>
      </c>
      <c r="D4404">
        <v>0</v>
      </c>
      <c r="E4404" t="s">
        <v>3630</v>
      </c>
      <c r="F4404" t="s">
        <v>3630</v>
      </c>
    </row>
    <row r="4405" spans="1:6" x14ac:dyDescent="0.25">
      <c r="A4405">
        <v>147903</v>
      </c>
      <c r="B4405" t="s">
        <v>3630</v>
      </c>
      <c r="C4405">
        <v>0</v>
      </c>
      <c r="D4405">
        <v>0</v>
      </c>
      <c r="E4405" t="s">
        <v>3630</v>
      </c>
      <c r="F4405" t="s">
        <v>3630</v>
      </c>
    </row>
    <row r="4406" spans="1:6" x14ac:dyDescent="0.25">
      <c r="A4406">
        <v>126203</v>
      </c>
      <c r="B4406" t="s">
        <v>3630</v>
      </c>
      <c r="C4406">
        <v>0</v>
      </c>
      <c r="D4406">
        <v>0</v>
      </c>
      <c r="E4406" t="s">
        <v>3630</v>
      </c>
      <c r="F4406" t="s">
        <v>3630</v>
      </c>
    </row>
    <row r="4407" spans="1:6" x14ac:dyDescent="0.25">
      <c r="A4407">
        <v>379403</v>
      </c>
      <c r="B4407" t="s">
        <v>3630</v>
      </c>
      <c r="C4407">
        <v>0</v>
      </c>
      <c r="D4407">
        <v>0</v>
      </c>
      <c r="E4407" t="s">
        <v>3630</v>
      </c>
      <c r="F4407" t="s">
        <v>3630</v>
      </c>
    </row>
    <row r="4408" spans="1:6" x14ac:dyDescent="0.25">
      <c r="A4408">
        <v>426203</v>
      </c>
      <c r="B4408" t="s">
        <v>3630</v>
      </c>
      <c r="C4408">
        <v>0</v>
      </c>
      <c r="D4408">
        <v>0</v>
      </c>
      <c r="E4408" t="s">
        <v>3630</v>
      </c>
      <c r="F4408" t="s">
        <v>3630</v>
      </c>
    </row>
    <row r="4409" spans="1:6" x14ac:dyDescent="0.25">
      <c r="A4409">
        <v>2177203</v>
      </c>
      <c r="B4409" t="s">
        <v>3630</v>
      </c>
      <c r="C4409">
        <v>0</v>
      </c>
      <c r="D4409">
        <v>0</v>
      </c>
      <c r="E4409" t="s">
        <v>3630</v>
      </c>
      <c r="F4409" t="s">
        <v>3630</v>
      </c>
    </row>
    <row r="4410" spans="1:6" x14ac:dyDescent="0.25">
      <c r="A4410">
        <v>387203</v>
      </c>
      <c r="B4410" t="s">
        <v>3630</v>
      </c>
      <c r="C4410">
        <v>0</v>
      </c>
      <c r="D4410">
        <v>0</v>
      </c>
      <c r="E4410" t="s">
        <v>3630</v>
      </c>
      <c r="F4410" t="s">
        <v>3630</v>
      </c>
    </row>
    <row r="4411" spans="1:6" x14ac:dyDescent="0.25">
      <c r="A4411">
        <v>5787703</v>
      </c>
      <c r="B4411" t="s">
        <v>3630</v>
      </c>
      <c r="C4411">
        <v>0</v>
      </c>
      <c r="D4411">
        <v>0</v>
      </c>
      <c r="E4411" t="s">
        <v>3630</v>
      </c>
      <c r="F4411" t="s">
        <v>3630</v>
      </c>
    </row>
    <row r="4412" spans="1:6" x14ac:dyDescent="0.25">
      <c r="A4412">
        <v>6090703</v>
      </c>
      <c r="B4412" t="s">
        <v>3630</v>
      </c>
      <c r="C4412">
        <v>0</v>
      </c>
      <c r="D4412">
        <v>0</v>
      </c>
      <c r="E4412" t="s">
        <v>3630</v>
      </c>
      <c r="F4412" t="s">
        <v>3630</v>
      </c>
    </row>
    <row r="4413" spans="1:6" x14ac:dyDescent="0.25">
      <c r="A4413">
        <v>1703303</v>
      </c>
      <c r="B4413" t="s">
        <v>3630</v>
      </c>
      <c r="C4413">
        <v>0</v>
      </c>
      <c r="D4413">
        <v>0</v>
      </c>
      <c r="E4413" t="s">
        <v>3630</v>
      </c>
      <c r="F4413" t="s">
        <v>3630</v>
      </c>
    </row>
    <row r="4414" spans="1:6" x14ac:dyDescent="0.25">
      <c r="A4414">
        <v>4271203</v>
      </c>
      <c r="B4414" t="s">
        <v>3630</v>
      </c>
      <c r="C4414">
        <v>0</v>
      </c>
      <c r="D4414">
        <v>0</v>
      </c>
      <c r="E4414" t="s">
        <v>3630</v>
      </c>
      <c r="F4414" t="s">
        <v>3630</v>
      </c>
    </row>
    <row r="4415" spans="1:6" x14ac:dyDescent="0.25">
      <c r="A4415">
        <v>4267203</v>
      </c>
      <c r="B4415" t="s">
        <v>3630</v>
      </c>
      <c r="C4415">
        <v>0</v>
      </c>
      <c r="D4415">
        <v>0</v>
      </c>
      <c r="E4415" t="s">
        <v>3630</v>
      </c>
      <c r="F4415" t="s">
        <v>3630</v>
      </c>
    </row>
    <row r="4416" spans="1:6" x14ac:dyDescent="0.25">
      <c r="A4416">
        <v>5167303</v>
      </c>
      <c r="B4416" t="s">
        <v>3630</v>
      </c>
      <c r="C4416">
        <v>0</v>
      </c>
      <c r="D4416">
        <v>0</v>
      </c>
      <c r="E4416" t="s">
        <v>3630</v>
      </c>
      <c r="F4416" t="s">
        <v>3630</v>
      </c>
    </row>
    <row r="4417" spans="1:6" x14ac:dyDescent="0.25">
      <c r="A4417">
        <v>109003</v>
      </c>
      <c r="B4417" t="s">
        <v>3630</v>
      </c>
      <c r="C4417">
        <v>0</v>
      </c>
      <c r="D4417">
        <v>0</v>
      </c>
      <c r="E4417" t="s">
        <v>3630</v>
      </c>
      <c r="F4417" t="s">
        <v>3630</v>
      </c>
    </row>
    <row r="4418" spans="1:6" x14ac:dyDescent="0.25">
      <c r="A4418">
        <v>2083203</v>
      </c>
      <c r="B4418" t="s">
        <v>3630</v>
      </c>
      <c r="C4418">
        <v>0</v>
      </c>
      <c r="D4418">
        <v>0</v>
      </c>
      <c r="E4418" t="s">
        <v>3630</v>
      </c>
      <c r="F4418" t="s">
        <v>3630</v>
      </c>
    </row>
    <row r="4419" spans="1:6" x14ac:dyDescent="0.25">
      <c r="A4419">
        <v>1313203</v>
      </c>
      <c r="B4419" t="s">
        <v>3630</v>
      </c>
      <c r="C4419">
        <v>0</v>
      </c>
      <c r="D4419">
        <v>0</v>
      </c>
      <c r="E4419" t="s">
        <v>3630</v>
      </c>
      <c r="F4419" t="s">
        <v>3630</v>
      </c>
    </row>
    <row r="4420" spans="1:6" x14ac:dyDescent="0.25">
      <c r="A4420">
        <v>20503</v>
      </c>
      <c r="B4420" t="s">
        <v>3630</v>
      </c>
      <c r="C4420">
        <v>0</v>
      </c>
      <c r="D4420">
        <v>0</v>
      </c>
      <c r="E4420" t="s">
        <v>3630</v>
      </c>
      <c r="F4420" t="s">
        <v>3630</v>
      </c>
    </row>
    <row r="4421" spans="1:6" x14ac:dyDescent="0.25">
      <c r="A4421">
        <v>5982503</v>
      </c>
      <c r="B4421" t="s">
        <v>3630</v>
      </c>
      <c r="C4421">
        <v>0</v>
      </c>
      <c r="D4421">
        <v>0</v>
      </c>
      <c r="E4421" t="s">
        <v>3630</v>
      </c>
      <c r="F4421" t="s">
        <v>3630</v>
      </c>
    </row>
    <row r="4422" spans="1:6" x14ac:dyDescent="0.25">
      <c r="A4422">
        <v>1885303</v>
      </c>
      <c r="B4422" t="s">
        <v>3630</v>
      </c>
      <c r="C4422">
        <v>0</v>
      </c>
      <c r="D4422">
        <v>0</v>
      </c>
      <c r="E4422" t="s">
        <v>3630</v>
      </c>
      <c r="F4422" t="s">
        <v>3630</v>
      </c>
    </row>
    <row r="4423" spans="1:6" x14ac:dyDescent="0.25">
      <c r="A4423">
        <v>1861503</v>
      </c>
      <c r="B4423" t="s">
        <v>3630</v>
      </c>
      <c r="C4423">
        <v>0</v>
      </c>
      <c r="D4423">
        <v>0</v>
      </c>
      <c r="E4423" t="s">
        <v>3630</v>
      </c>
      <c r="F4423" t="s">
        <v>3630</v>
      </c>
    </row>
    <row r="4424" spans="1:6" x14ac:dyDescent="0.25">
      <c r="A4424">
        <v>1861303</v>
      </c>
      <c r="B4424" t="s">
        <v>3630</v>
      </c>
      <c r="C4424">
        <v>0</v>
      </c>
      <c r="D4424">
        <v>0</v>
      </c>
      <c r="E4424" t="s">
        <v>3630</v>
      </c>
      <c r="F4424" t="s">
        <v>3630</v>
      </c>
    </row>
    <row r="4425" spans="1:6" x14ac:dyDescent="0.25">
      <c r="A4425">
        <v>1737303</v>
      </c>
      <c r="B4425" t="s">
        <v>3630</v>
      </c>
      <c r="C4425">
        <v>0</v>
      </c>
      <c r="D4425">
        <v>0</v>
      </c>
      <c r="E4425" t="s">
        <v>3630</v>
      </c>
      <c r="F4425" t="s">
        <v>3630</v>
      </c>
    </row>
    <row r="4426" spans="1:6" x14ac:dyDescent="0.25">
      <c r="A4426">
        <v>1861203</v>
      </c>
      <c r="B4426" t="s">
        <v>3630</v>
      </c>
      <c r="C4426">
        <v>0</v>
      </c>
      <c r="D4426">
        <v>0</v>
      </c>
      <c r="E4426" t="s">
        <v>3630</v>
      </c>
      <c r="F4426" t="s">
        <v>3630</v>
      </c>
    </row>
    <row r="4427" spans="1:6" x14ac:dyDescent="0.25">
      <c r="A4427">
        <v>5479803</v>
      </c>
      <c r="B4427" t="s">
        <v>3630</v>
      </c>
      <c r="C4427">
        <v>0</v>
      </c>
      <c r="D4427">
        <v>0</v>
      </c>
      <c r="E4427" t="s">
        <v>3630</v>
      </c>
      <c r="F4427" t="s">
        <v>3630</v>
      </c>
    </row>
    <row r="4428" spans="1:6" x14ac:dyDescent="0.25">
      <c r="A4428">
        <v>4301203</v>
      </c>
      <c r="B4428" t="s">
        <v>3630</v>
      </c>
      <c r="C4428">
        <v>0</v>
      </c>
      <c r="D4428">
        <v>0</v>
      </c>
      <c r="E4428" t="s">
        <v>3630</v>
      </c>
      <c r="F4428" t="s">
        <v>3630</v>
      </c>
    </row>
    <row r="4429" spans="1:6" x14ac:dyDescent="0.25">
      <c r="A4429">
        <v>4263503</v>
      </c>
      <c r="B4429" t="s">
        <v>3630</v>
      </c>
      <c r="C4429">
        <v>0</v>
      </c>
      <c r="D4429">
        <v>0</v>
      </c>
      <c r="E4429" t="s">
        <v>3630</v>
      </c>
      <c r="F4429" t="s">
        <v>3630</v>
      </c>
    </row>
    <row r="4430" spans="1:6" x14ac:dyDescent="0.25">
      <c r="A4430">
        <v>1811403</v>
      </c>
      <c r="B4430" t="s">
        <v>3630</v>
      </c>
      <c r="C4430">
        <v>0</v>
      </c>
      <c r="D4430">
        <v>0</v>
      </c>
      <c r="E4430" t="s">
        <v>3630</v>
      </c>
      <c r="F4430" t="s">
        <v>3630</v>
      </c>
    </row>
    <row r="4431" spans="1:6" x14ac:dyDescent="0.25">
      <c r="A4431">
        <v>1265503</v>
      </c>
      <c r="B4431" t="s">
        <v>3630</v>
      </c>
      <c r="C4431">
        <v>0</v>
      </c>
      <c r="D4431">
        <v>0</v>
      </c>
      <c r="E4431" t="s">
        <v>3630</v>
      </c>
      <c r="F4431" t="s">
        <v>3630</v>
      </c>
    </row>
    <row r="4432" spans="1:6" x14ac:dyDescent="0.25">
      <c r="A4432">
        <v>1307303</v>
      </c>
      <c r="B4432" t="s">
        <v>3630</v>
      </c>
      <c r="C4432">
        <v>0</v>
      </c>
      <c r="D4432">
        <v>0</v>
      </c>
      <c r="E4432" t="s">
        <v>3630</v>
      </c>
      <c r="F4432" t="s">
        <v>3630</v>
      </c>
    </row>
    <row r="4433" spans="1:6" x14ac:dyDescent="0.25">
      <c r="A4433">
        <v>5643803</v>
      </c>
      <c r="B4433" t="s">
        <v>3630</v>
      </c>
      <c r="C4433">
        <v>0</v>
      </c>
      <c r="D4433">
        <v>0</v>
      </c>
      <c r="E4433" t="s">
        <v>3630</v>
      </c>
      <c r="F4433" t="s">
        <v>3630</v>
      </c>
    </row>
    <row r="4434" spans="1:6" x14ac:dyDescent="0.25">
      <c r="A4434">
        <v>1419203</v>
      </c>
      <c r="B4434" t="s">
        <v>3630</v>
      </c>
      <c r="C4434">
        <v>0</v>
      </c>
      <c r="D4434">
        <v>0</v>
      </c>
      <c r="E4434" t="s">
        <v>3630</v>
      </c>
      <c r="F4434" t="s">
        <v>3630</v>
      </c>
    </row>
    <row r="4435" spans="1:6" x14ac:dyDescent="0.25">
      <c r="A4435">
        <v>326503</v>
      </c>
      <c r="B4435" t="s">
        <v>3630</v>
      </c>
      <c r="C4435">
        <v>0</v>
      </c>
      <c r="D4435">
        <v>0</v>
      </c>
      <c r="E4435" t="s">
        <v>3630</v>
      </c>
      <c r="F4435" t="s">
        <v>3630</v>
      </c>
    </row>
    <row r="4436" spans="1:6" x14ac:dyDescent="0.25">
      <c r="A4436">
        <v>5938603</v>
      </c>
      <c r="B4436" t="s">
        <v>3630</v>
      </c>
      <c r="C4436">
        <v>0</v>
      </c>
      <c r="D4436">
        <v>0</v>
      </c>
      <c r="E4436" t="s">
        <v>3630</v>
      </c>
      <c r="F4436" t="s">
        <v>3630</v>
      </c>
    </row>
    <row r="4437" spans="1:6" x14ac:dyDescent="0.25">
      <c r="A4437">
        <v>5483703</v>
      </c>
      <c r="B4437" t="s">
        <v>3630</v>
      </c>
      <c r="C4437">
        <v>0</v>
      </c>
      <c r="D4437">
        <v>0</v>
      </c>
      <c r="E4437" t="s">
        <v>3630</v>
      </c>
      <c r="F4437" t="s">
        <v>3630</v>
      </c>
    </row>
    <row r="4438" spans="1:6" x14ac:dyDescent="0.25">
      <c r="A4438">
        <v>5962503</v>
      </c>
      <c r="B4438" t="s">
        <v>3630</v>
      </c>
      <c r="C4438">
        <v>0</v>
      </c>
      <c r="D4438">
        <v>0</v>
      </c>
      <c r="E4438" t="s">
        <v>3630</v>
      </c>
      <c r="F4438" t="s">
        <v>3630</v>
      </c>
    </row>
    <row r="4439" spans="1:6" x14ac:dyDescent="0.25">
      <c r="A4439">
        <v>5346503</v>
      </c>
      <c r="B4439" t="s">
        <v>3630</v>
      </c>
      <c r="C4439">
        <v>0</v>
      </c>
      <c r="D4439">
        <v>0</v>
      </c>
      <c r="E4439" t="s">
        <v>3630</v>
      </c>
      <c r="F4439" t="s">
        <v>3630</v>
      </c>
    </row>
    <row r="4440" spans="1:6" x14ac:dyDescent="0.25">
      <c r="A4440">
        <v>5829803</v>
      </c>
      <c r="B4440" t="s">
        <v>3630</v>
      </c>
      <c r="C4440">
        <v>0</v>
      </c>
      <c r="D4440">
        <v>0</v>
      </c>
      <c r="E4440" t="s">
        <v>3630</v>
      </c>
      <c r="F4440" t="s">
        <v>3630</v>
      </c>
    </row>
    <row r="4441" spans="1:6" x14ac:dyDescent="0.25">
      <c r="A4441">
        <v>5511703</v>
      </c>
      <c r="B4441" t="s">
        <v>3630</v>
      </c>
      <c r="C4441">
        <v>0</v>
      </c>
      <c r="D4441">
        <v>0</v>
      </c>
      <c r="E4441" t="s">
        <v>3630</v>
      </c>
      <c r="F4441" t="s">
        <v>3630</v>
      </c>
    </row>
    <row r="4442" spans="1:6" x14ac:dyDescent="0.25">
      <c r="A4442">
        <v>128303</v>
      </c>
      <c r="B4442" t="s">
        <v>3630</v>
      </c>
      <c r="C4442">
        <v>0</v>
      </c>
      <c r="D4442">
        <v>0</v>
      </c>
      <c r="E4442" t="s">
        <v>3630</v>
      </c>
      <c r="F4442" t="s">
        <v>3630</v>
      </c>
    </row>
    <row r="4443" spans="1:6" x14ac:dyDescent="0.25">
      <c r="A4443">
        <v>3205203</v>
      </c>
      <c r="B4443" t="s">
        <v>3630</v>
      </c>
      <c r="C4443">
        <v>0</v>
      </c>
      <c r="D4443">
        <v>0</v>
      </c>
      <c r="E4443" t="s">
        <v>3630</v>
      </c>
      <c r="F4443" t="s">
        <v>3630</v>
      </c>
    </row>
    <row r="4444" spans="1:6" x14ac:dyDescent="0.25">
      <c r="A4444">
        <v>1507203</v>
      </c>
      <c r="B4444" t="s">
        <v>3630</v>
      </c>
      <c r="C4444">
        <v>0</v>
      </c>
      <c r="D4444">
        <v>0</v>
      </c>
      <c r="E4444" t="s">
        <v>3630</v>
      </c>
      <c r="F4444" t="s">
        <v>3630</v>
      </c>
    </row>
    <row r="4445" spans="1:6" x14ac:dyDescent="0.25">
      <c r="A4445">
        <v>379303</v>
      </c>
      <c r="B4445" t="s">
        <v>3630</v>
      </c>
      <c r="C4445">
        <v>0</v>
      </c>
      <c r="D4445">
        <v>0</v>
      </c>
      <c r="E4445" t="s">
        <v>3630</v>
      </c>
      <c r="F4445" t="s">
        <v>3630</v>
      </c>
    </row>
    <row r="4446" spans="1:6" x14ac:dyDescent="0.25">
      <c r="A4446">
        <v>291903</v>
      </c>
      <c r="B4446" t="s">
        <v>3630</v>
      </c>
      <c r="C4446">
        <v>0</v>
      </c>
      <c r="D4446">
        <v>0</v>
      </c>
      <c r="E4446" t="s">
        <v>3630</v>
      </c>
      <c r="F4446" t="s">
        <v>3630</v>
      </c>
    </row>
    <row r="4447" spans="1:6" x14ac:dyDescent="0.25">
      <c r="A4447">
        <v>336603</v>
      </c>
      <c r="B4447" t="s">
        <v>3630</v>
      </c>
      <c r="C4447">
        <v>0</v>
      </c>
      <c r="D4447">
        <v>0</v>
      </c>
      <c r="E4447" t="s">
        <v>3630</v>
      </c>
      <c r="F4447" t="s">
        <v>3630</v>
      </c>
    </row>
    <row r="4448" spans="1:6" x14ac:dyDescent="0.25">
      <c r="A4448">
        <v>376803</v>
      </c>
      <c r="B4448" t="s">
        <v>3630</v>
      </c>
      <c r="C4448">
        <v>0</v>
      </c>
      <c r="D4448">
        <v>0</v>
      </c>
      <c r="E4448" t="s">
        <v>3630</v>
      </c>
      <c r="F4448" t="s">
        <v>3630</v>
      </c>
    </row>
    <row r="4449" spans="1:6" x14ac:dyDescent="0.25">
      <c r="A4449">
        <v>286003</v>
      </c>
      <c r="B4449" t="s">
        <v>3630</v>
      </c>
      <c r="C4449">
        <v>0</v>
      </c>
      <c r="D4449">
        <v>0</v>
      </c>
      <c r="E4449" t="s">
        <v>3630</v>
      </c>
      <c r="F4449" t="s">
        <v>3630</v>
      </c>
    </row>
    <row r="4450" spans="1:6" x14ac:dyDescent="0.25">
      <c r="A4450">
        <v>254203</v>
      </c>
      <c r="B4450" t="s">
        <v>3630</v>
      </c>
      <c r="C4450">
        <v>0</v>
      </c>
      <c r="D4450">
        <v>0</v>
      </c>
      <c r="E4450" t="s">
        <v>3630</v>
      </c>
      <c r="F4450" t="s">
        <v>3630</v>
      </c>
    </row>
    <row r="4451" spans="1:6" x14ac:dyDescent="0.25">
      <c r="A4451">
        <v>1951703</v>
      </c>
      <c r="B4451" t="s">
        <v>3630</v>
      </c>
      <c r="C4451">
        <v>0</v>
      </c>
      <c r="D4451">
        <v>0</v>
      </c>
      <c r="E4451" t="s">
        <v>3630</v>
      </c>
      <c r="F4451" t="s">
        <v>3630</v>
      </c>
    </row>
    <row r="4452" spans="1:6" x14ac:dyDescent="0.25">
      <c r="A4452">
        <v>3801203</v>
      </c>
      <c r="B4452" t="s">
        <v>3630</v>
      </c>
      <c r="C4452">
        <v>0</v>
      </c>
      <c r="D4452">
        <v>0</v>
      </c>
      <c r="E4452" t="s">
        <v>3630</v>
      </c>
      <c r="F4452" t="s">
        <v>3630</v>
      </c>
    </row>
    <row r="4453" spans="1:6" x14ac:dyDescent="0.25">
      <c r="A4453">
        <v>5273703</v>
      </c>
      <c r="B4453" t="s">
        <v>3630</v>
      </c>
      <c r="C4453">
        <v>0</v>
      </c>
      <c r="D4453">
        <v>0</v>
      </c>
      <c r="E4453" t="s">
        <v>3630</v>
      </c>
      <c r="F4453" t="s">
        <v>3630</v>
      </c>
    </row>
    <row r="4454" spans="1:6" x14ac:dyDescent="0.25">
      <c r="A4454">
        <v>1703203</v>
      </c>
      <c r="B4454" t="s">
        <v>3630</v>
      </c>
      <c r="C4454">
        <v>0</v>
      </c>
      <c r="D4454">
        <v>0</v>
      </c>
      <c r="E4454" t="s">
        <v>3630</v>
      </c>
      <c r="F4454" t="s">
        <v>3630</v>
      </c>
    </row>
    <row r="4455" spans="1:6" x14ac:dyDescent="0.25">
      <c r="A4455">
        <v>5179203</v>
      </c>
      <c r="B4455" t="s">
        <v>3630</v>
      </c>
      <c r="C4455">
        <v>0</v>
      </c>
      <c r="D4455">
        <v>0</v>
      </c>
      <c r="E4455" t="s">
        <v>3630</v>
      </c>
      <c r="F4455" t="s">
        <v>3630</v>
      </c>
    </row>
    <row r="4456" spans="1:6" x14ac:dyDescent="0.25">
      <c r="A4456">
        <v>2077403</v>
      </c>
      <c r="B4456" t="s">
        <v>3630</v>
      </c>
      <c r="C4456">
        <v>0</v>
      </c>
      <c r="D4456">
        <v>0</v>
      </c>
      <c r="E4456" t="s">
        <v>3630</v>
      </c>
      <c r="F4456" t="s">
        <v>3630</v>
      </c>
    </row>
    <row r="4457" spans="1:6" x14ac:dyDescent="0.25">
      <c r="A4457">
        <v>6307703</v>
      </c>
      <c r="B4457" t="s">
        <v>3630</v>
      </c>
      <c r="C4457">
        <v>0</v>
      </c>
      <c r="D4457">
        <v>0</v>
      </c>
      <c r="E4457" t="s">
        <v>3630</v>
      </c>
      <c r="F4457" t="s">
        <v>3630</v>
      </c>
    </row>
    <row r="4458" spans="1:6" x14ac:dyDescent="0.25">
      <c r="A4458">
        <v>1317303</v>
      </c>
      <c r="B4458" t="s">
        <v>3630</v>
      </c>
      <c r="C4458">
        <v>0</v>
      </c>
      <c r="D4458">
        <v>0</v>
      </c>
      <c r="E4458" t="s">
        <v>3630</v>
      </c>
      <c r="F4458" t="s">
        <v>3630</v>
      </c>
    </row>
    <row r="4459" spans="1:6" x14ac:dyDescent="0.25">
      <c r="A4459">
        <v>5145203</v>
      </c>
      <c r="B4459" t="s">
        <v>3630</v>
      </c>
      <c r="C4459">
        <v>0</v>
      </c>
      <c r="D4459">
        <v>0</v>
      </c>
      <c r="E4459" t="s">
        <v>3630</v>
      </c>
      <c r="F4459" t="s">
        <v>3630</v>
      </c>
    </row>
    <row r="4460" spans="1:6" x14ac:dyDescent="0.25">
      <c r="A4460">
        <v>377203</v>
      </c>
      <c r="B4460" t="s">
        <v>3630</v>
      </c>
      <c r="C4460">
        <v>0</v>
      </c>
      <c r="D4460">
        <v>0</v>
      </c>
      <c r="E4460" t="s">
        <v>3630</v>
      </c>
      <c r="F4460" t="s">
        <v>3630</v>
      </c>
    </row>
    <row r="4461" spans="1:6" x14ac:dyDescent="0.25">
      <c r="A4461">
        <v>5175303</v>
      </c>
      <c r="B4461" t="s">
        <v>3630</v>
      </c>
      <c r="C4461">
        <v>0</v>
      </c>
      <c r="D4461">
        <v>0</v>
      </c>
      <c r="E4461" t="s">
        <v>3630</v>
      </c>
      <c r="F4461" t="s">
        <v>3630</v>
      </c>
    </row>
    <row r="4462" spans="1:6" x14ac:dyDescent="0.25">
      <c r="A4462">
        <v>2251203</v>
      </c>
      <c r="B4462" t="s">
        <v>3630</v>
      </c>
      <c r="C4462">
        <v>0</v>
      </c>
      <c r="D4462">
        <v>0</v>
      </c>
      <c r="E4462" t="s">
        <v>3630</v>
      </c>
      <c r="F4462" t="s">
        <v>3630</v>
      </c>
    </row>
    <row r="4463" spans="1:6" x14ac:dyDescent="0.25">
      <c r="A4463">
        <v>5175403</v>
      </c>
      <c r="B4463" t="s">
        <v>3630</v>
      </c>
      <c r="C4463">
        <v>0</v>
      </c>
      <c r="D4463">
        <v>0</v>
      </c>
      <c r="E4463" t="s">
        <v>3630</v>
      </c>
      <c r="F4463" t="s">
        <v>3630</v>
      </c>
    </row>
    <row r="4464" spans="1:6" x14ac:dyDescent="0.25">
      <c r="A4464">
        <v>6666603</v>
      </c>
      <c r="B4464" t="s">
        <v>3630</v>
      </c>
      <c r="C4464">
        <v>0</v>
      </c>
      <c r="D4464">
        <v>0</v>
      </c>
      <c r="E4464" t="s">
        <v>3630</v>
      </c>
      <c r="F4464" t="s">
        <v>3630</v>
      </c>
    </row>
    <row r="4465" spans="1:6" x14ac:dyDescent="0.25">
      <c r="A4465">
        <v>219603</v>
      </c>
      <c r="B4465" t="s">
        <v>3630</v>
      </c>
      <c r="C4465">
        <v>0</v>
      </c>
      <c r="D4465">
        <v>0</v>
      </c>
      <c r="E4465" t="s">
        <v>3630</v>
      </c>
      <c r="F4465" t="s">
        <v>3630</v>
      </c>
    </row>
    <row r="4466" spans="1:6" x14ac:dyDescent="0.25">
      <c r="A4466">
        <v>5533703</v>
      </c>
      <c r="B4466" t="s">
        <v>3630</v>
      </c>
      <c r="C4466">
        <v>0</v>
      </c>
      <c r="D4466">
        <v>0</v>
      </c>
      <c r="E4466" t="s">
        <v>3630</v>
      </c>
      <c r="F4466" t="s">
        <v>3630</v>
      </c>
    </row>
    <row r="4467" spans="1:6" x14ac:dyDescent="0.25">
      <c r="A4467">
        <v>5164103</v>
      </c>
      <c r="B4467" t="s">
        <v>3630</v>
      </c>
      <c r="C4467">
        <v>0</v>
      </c>
      <c r="D4467">
        <v>0</v>
      </c>
      <c r="E4467" t="s">
        <v>3630</v>
      </c>
      <c r="F4467" t="s">
        <v>3630</v>
      </c>
    </row>
    <row r="4468" spans="1:6" x14ac:dyDescent="0.25">
      <c r="A4468">
        <v>3715403</v>
      </c>
      <c r="B4468" t="s">
        <v>3630</v>
      </c>
      <c r="C4468">
        <v>0</v>
      </c>
      <c r="D4468">
        <v>0</v>
      </c>
      <c r="E4468" t="s">
        <v>3630</v>
      </c>
      <c r="F4468" t="s">
        <v>3630</v>
      </c>
    </row>
    <row r="4469" spans="1:6" x14ac:dyDescent="0.25">
      <c r="A4469">
        <v>6068503</v>
      </c>
      <c r="B4469" t="s">
        <v>3630</v>
      </c>
      <c r="C4469">
        <v>0</v>
      </c>
      <c r="D4469">
        <v>0</v>
      </c>
      <c r="E4469" t="s">
        <v>3630</v>
      </c>
      <c r="F4469" t="s">
        <v>3630</v>
      </c>
    </row>
    <row r="4470" spans="1:6" x14ac:dyDescent="0.25">
      <c r="A4470">
        <v>1223203</v>
      </c>
      <c r="B4470" t="s">
        <v>3630</v>
      </c>
      <c r="C4470">
        <v>0</v>
      </c>
      <c r="D4470">
        <v>0</v>
      </c>
      <c r="E4470" t="s">
        <v>3630</v>
      </c>
      <c r="F4470" t="s">
        <v>3630</v>
      </c>
    </row>
    <row r="4471" spans="1:6" x14ac:dyDescent="0.25">
      <c r="A4471">
        <v>5175203</v>
      </c>
      <c r="B4471" t="s">
        <v>3630</v>
      </c>
      <c r="C4471">
        <v>0</v>
      </c>
      <c r="D4471">
        <v>0</v>
      </c>
      <c r="E4471" t="s">
        <v>3630</v>
      </c>
      <c r="F4471" t="s">
        <v>3630</v>
      </c>
    </row>
    <row r="4472" spans="1:6" x14ac:dyDescent="0.25">
      <c r="A4472">
        <v>205003</v>
      </c>
      <c r="B4472" t="s">
        <v>3630</v>
      </c>
      <c r="C4472">
        <v>0</v>
      </c>
      <c r="D4472">
        <v>0</v>
      </c>
      <c r="E4472" t="s">
        <v>3630</v>
      </c>
      <c r="F4472" t="s">
        <v>3630</v>
      </c>
    </row>
    <row r="4473" spans="1:6" x14ac:dyDescent="0.25">
      <c r="A4473">
        <v>1367203</v>
      </c>
      <c r="B4473" t="s">
        <v>3630</v>
      </c>
      <c r="C4473">
        <v>0</v>
      </c>
      <c r="D4473">
        <v>0</v>
      </c>
      <c r="E4473" t="s">
        <v>3630</v>
      </c>
      <c r="F4473" t="s">
        <v>3630</v>
      </c>
    </row>
    <row r="4474" spans="1:6" x14ac:dyDescent="0.25">
      <c r="A4474">
        <v>6409803</v>
      </c>
      <c r="B4474" t="s">
        <v>3630</v>
      </c>
      <c r="C4474">
        <v>0</v>
      </c>
      <c r="D4474">
        <v>0</v>
      </c>
      <c r="E4474" t="s">
        <v>3630</v>
      </c>
      <c r="F4474" t="s">
        <v>3630</v>
      </c>
    </row>
    <row r="4475" spans="1:6" x14ac:dyDescent="0.25">
      <c r="A4475">
        <v>5296203</v>
      </c>
      <c r="B4475" t="s">
        <v>3630</v>
      </c>
      <c r="C4475">
        <v>0</v>
      </c>
      <c r="D4475">
        <v>0</v>
      </c>
      <c r="E4475" t="s">
        <v>3630</v>
      </c>
      <c r="F4475" t="s">
        <v>3630</v>
      </c>
    </row>
    <row r="4476" spans="1:6" x14ac:dyDescent="0.25">
      <c r="A4476">
        <v>5367903</v>
      </c>
      <c r="B4476" t="s">
        <v>3630</v>
      </c>
      <c r="C4476">
        <v>0</v>
      </c>
      <c r="D4476">
        <v>0</v>
      </c>
      <c r="E4476" t="s">
        <v>3630</v>
      </c>
      <c r="F4476" t="s">
        <v>3630</v>
      </c>
    </row>
    <row r="4477" spans="1:6" x14ac:dyDescent="0.25">
      <c r="A4477">
        <v>5297703</v>
      </c>
      <c r="B4477" t="s">
        <v>3630</v>
      </c>
      <c r="C4477">
        <v>0</v>
      </c>
      <c r="D4477">
        <v>0</v>
      </c>
      <c r="E4477" t="s">
        <v>3630</v>
      </c>
      <c r="F4477" t="s">
        <v>3630</v>
      </c>
    </row>
    <row r="4478" spans="1:6" x14ac:dyDescent="0.25">
      <c r="A4478">
        <v>3485203</v>
      </c>
      <c r="B4478" t="s">
        <v>3630</v>
      </c>
      <c r="C4478">
        <v>0</v>
      </c>
      <c r="D4478">
        <v>0</v>
      </c>
      <c r="E4478" t="s">
        <v>3630</v>
      </c>
      <c r="F4478" t="s">
        <v>3630</v>
      </c>
    </row>
    <row r="4479" spans="1:6" x14ac:dyDescent="0.25">
      <c r="A4479">
        <v>1635203</v>
      </c>
      <c r="B4479" t="s">
        <v>3630</v>
      </c>
      <c r="C4479">
        <v>0</v>
      </c>
      <c r="D4479">
        <v>0</v>
      </c>
      <c r="E4479" t="s">
        <v>3630</v>
      </c>
      <c r="F4479" t="s">
        <v>3630</v>
      </c>
    </row>
    <row r="4480" spans="1:6" x14ac:dyDescent="0.25">
      <c r="A4480">
        <v>217003</v>
      </c>
      <c r="B4480" t="s">
        <v>3630</v>
      </c>
      <c r="C4480">
        <v>0</v>
      </c>
      <c r="D4480">
        <v>0</v>
      </c>
      <c r="E4480" t="s">
        <v>3630</v>
      </c>
      <c r="F4480" t="s">
        <v>3630</v>
      </c>
    </row>
    <row r="4481" spans="1:6" x14ac:dyDescent="0.25">
      <c r="A4481">
        <v>6376103</v>
      </c>
      <c r="B4481" t="s">
        <v>3630</v>
      </c>
      <c r="C4481">
        <v>0</v>
      </c>
      <c r="D4481">
        <v>0</v>
      </c>
      <c r="E4481" t="s">
        <v>3630</v>
      </c>
      <c r="F4481" t="s">
        <v>3630</v>
      </c>
    </row>
    <row r="4482" spans="1:6" x14ac:dyDescent="0.25">
      <c r="A4482">
        <v>6283703</v>
      </c>
      <c r="B4482" t="s">
        <v>3630</v>
      </c>
      <c r="C4482">
        <v>0</v>
      </c>
      <c r="D4482">
        <v>0</v>
      </c>
      <c r="E4482" t="s">
        <v>3630</v>
      </c>
      <c r="F4482" t="s">
        <v>3630</v>
      </c>
    </row>
    <row r="4483" spans="1:6" x14ac:dyDescent="0.25">
      <c r="A4483">
        <v>6483903</v>
      </c>
      <c r="B4483" t="s">
        <v>3630</v>
      </c>
      <c r="C4483">
        <v>0</v>
      </c>
      <c r="D4483">
        <v>0</v>
      </c>
      <c r="E4483" t="s">
        <v>3630</v>
      </c>
      <c r="F4483" t="s">
        <v>3630</v>
      </c>
    </row>
    <row r="4484" spans="1:6" x14ac:dyDescent="0.25">
      <c r="A4484">
        <v>5181503</v>
      </c>
      <c r="B4484" t="s">
        <v>3630</v>
      </c>
      <c r="C4484">
        <v>0</v>
      </c>
      <c r="D4484">
        <v>0</v>
      </c>
      <c r="E4484" t="s">
        <v>3630</v>
      </c>
      <c r="F4484" t="s">
        <v>3630</v>
      </c>
    </row>
    <row r="4485" spans="1:6" x14ac:dyDescent="0.25">
      <c r="A4485">
        <v>1135403</v>
      </c>
      <c r="B4485" t="s">
        <v>3630</v>
      </c>
      <c r="C4485">
        <v>0</v>
      </c>
      <c r="D4485">
        <v>0</v>
      </c>
      <c r="E4485" t="s">
        <v>3630</v>
      </c>
      <c r="F4485" t="s">
        <v>3630</v>
      </c>
    </row>
    <row r="4486" spans="1:6" x14ac:dyDescent="0.25">
      <c r="A4486">
        <v>5390103</v>
      </c>
      <c r="B4486" t="s">
        <v>3630</v>
      </c>
      <c r="C4486">
        <v>0</v>
      </c>
      <c r="D4486">
        <v>0</v>
      </c>
      <c r="E4486" t="s">
        <v>3630</v>
      </c>
      <c r="F4486" t="s">
        <v>3630</v>
      </c>
    </row>
    <row r="4487" spans="1:6" x14ac:dyDescent="0.25">
      <c r="A4487">
        <v>559203</v>
      </c>
      <c r="B4487" t="s">
        <v>3630</v>
      </c>
      <c r="C4487">
        <v>0</v>
      </c>
      <c r="D4487">
        <v>0</v>
      </c>
      <c r="E4487" t="s">
        <v>3630</v>
      </c>
      <c r="F4487" t="s">
        <v>3630</v>
      </c>
    </row>
    <row r="4488" spans="1:6" x14ac:dyDescent="0.25">
      <c r="A4488">
        <v>5109203</v>
      </c>
      <c r="B4488" t="s">
        <v>3630</v>
      </c>
      <c r="C4488">
        <v>0</v>
      </c>
      <c r="D4488">
        <v>0</v>
      </c>
      <c r="E4488" t="s">
        <v>3630</v>
      </c>
      <c r="F4488" t="s">
        <v>3630</v>
      </c>
    </row>
    <row r="4489" spans="1:6" x14ac:dyDescent="0.25">
      <c r="A4489">
        <v>5145403</v>
      </c>
      <c r="B4489" t="s">
        <v>3630</v>
      </c>
      <c r="C4489">
        <v>0</v>
      </c>
      <c r="D4489">
        <v>0</v>
      </c>
      <c r="E4489" t="s">
        <v>3630</v>
      </c>
      <c r="F4489" t="s">
        <v>3630</v>
      </c>
    </row>
    <row r="4490" spans="1:6" x14ac:dyDescent="0.25">
      <c r="A4490">
        <v>5279803</v>
      </c>
      <c r="B4490" t="s">
        <v>3630</v>
      </c>
      <c r="C4490">
        <v>0</v>
      </c>
      <c r="D4490">
        <v>0</v>
      </c>
      <c r="E4490" t="s">
        <v>3630</v>
      </c>
      <c r="F4490" t="s">
        <v>3630</v>
      </c>
    </row>
    <row r="4491" spans="1:6" x14ac:dyDescent="0.25">
      <c r="A4491">
        <v>6107403</v>
      </c>
      <c r="B4491" t="s">
        <v>3630</v>
      </c>
      <c r="C4491">
        <v>0</v>
      </c>
      <c r="D4491">
        <v>0</v>
      </c>
      <c r="E4491" t="s">
        <v>3630</v>
      </c>
      <c r="F4491" t="s">
        <v>3630</v>
      </c>
    </row>
    <row r="4492" spans="1:6" x14ac:dyDescent="0.25">
      <c r="A4492">
        <v>5280203</v>
      </c>
      <c r="B4492" t="s">
        <v>3630</v>
      </c>
      <c r="C4492">
        <v>0</v>
      </c>
      <c r="D4492">
        <v>0</v>
      </c>
      <c r="E4492" t="s">
        <v>3630</v>
      </c>
      <c r="F4492" t="s">
        <v>3630</v>
      </c>
    </row>
    <row r="4493" spans="1:6" x14ac:dyDescent="0.25">
      <c r="A4493">
        <v>6128503</v>
      </c>
      <c r="B4493" t="s">
        <v>3630</v>
      </c>
      <c r="C4493">
        <v>0</v>
      </c>
      <c r="D4493">
        <v>0</v>
      </c>
      <c r="E4493" t="s">
        <v>3630</v>
      </c>
      <c r="F4493" t="s">
        <v>3630</v>
      </c>
    </row>
    <row r="4494" spans="1:6" x14ac:dyDescent="0.25">
      <c r="A4494">
        <v>6568003</v>
      </c>
      <c r="B4494" t="s">
        <v>3630</v>
      </c>
      <c r="C4494">
        <v>0</v>
      </c>
      <c r="D4494">
        <v>0</v>
      </c>
      <c r="E4494" t="s">
        <v>3630</v>
      </c>
      <c r="F4494" t="s">
        <v>3630</v>
      </c>
    </row>
    <row r="4495" spans="1:6" x14ac:dyDescent="0.25">
      <c r="A4495">
        <v>1241303</v>
      </c>
      <c r="B4495" t="s">
        <v>3630</v>
      </c>
      <c r="C4495">
        <v>0</v>
      </c>
      <c r="D4495">
        <v>0</v>
      </c>
      <c r="E4495" t="s">
        <v>3630</v>
      </c>
      <c r="F4495" t="s">
        <v>3630</v>
      </c>
    </row>
    <row r="4496" spans="1:6" x14ac:dyDescent="0.25">
      <c r="A4496">
        <v>5801703</v>
      </c>
      <c r="B4496" t="s">
        <v>3630</v>
      </c>
      <c r="C4496">
        <v>0</v>
      </c>
      <c r="D4496">
        <v>0</v>
      </c>
      <c r="E4496" t="s">
        <v>3630</v>
      </c>
      <c r="F4496" t="s">
        <v>3630</v>
      </c>
    </row>
    <row r="4497" spans="1:6" x14ac:dyDescent="0.25">
      <c r="A4497">
        <v>6245803</v>
      </c>
      <c r="B4497" t="s">
        <v>3630</v>
      </c>
      <c r="C4497">
        <v>0</v>
      </c>
      <c r="D4497">
        <v>0</v>
      </c>
      <c r="E4497" t="s">
        <v>3630</v>
      </c>
      <c r="F4497" t="s">
        <v>3630</v>
      </c>
    </row>
    <row r="4498" spans="1:6" x14ac:dyDescent="0.25">
      <c r="A4498">
        <v>5801803</v>
      </c>
      <c r="B4498" t="s">
        <v>3630</v>
      </c>
      <c r="C4498">
        <v>0</v>
      </c>
      <c r="D4498">
        <v>0</v>
      </c>
      <c r="E4498" t="s">
        <v>3630</v>
      </c>
      <c r="F4498" t="s">
        <v>3630</v>
      </c>
    </row>
    <row r="4499" spans="1:6" x14ac:dyDescent="0.25">
      <c r="A4499">
        <v>5181603</v>
      </c>
      <c r="B4499" t="s">
        <v>3630</v>
      </c>
      <c r="C4499">
        <v>0</v>
      </c>
      <c r="D4499">
        <v>0</v>
      </c>
      <c r="E4499" t="s">
        <v>3630</v>
      </c>
      <c r="F4499" t="s">
        <v>3630</v>
      </c>
    </row>
    <row r="4500" spans="1:6" x14ac:dyDescent="0.25">
      <c r="A4500">
        <v>6092503</v>
      </c>
      <c r="B4500" t="s">
        <v>3630</v>
      </c>
      <c r="C4500">
        <v>0</v>
      </c>
      <c r="D4500">
        <v>0</v>
      </c>
      <c r="E4500" t="s">
        <v>3630</v>
      </c>
      <c r="F4500" t="s">
        <v>3630</v>
      </c>
    </row>
    <row r="4501" spans="1:6" x14ac:dyDescent="0.25">
      <c r="A4501">
        <v>1651203</v>
      </c>
      <c r="B4501" t="s">
        <v>3630</v>
      </c>
      <c r="C4501">
        <v>0</v>
      </c>
      <c r="D4501">
        <v>0</v>
      </c>
      <c r="E4501" t="s">
        <v>3630</v>
      </c>
      <c r="F4501" t="s">
        <v>3630</v>
      </c>
    </row>
    <row r="4502" spans="1:6" x14ac:dyDescent="0.25">
      <c r="A4502">
        <v>3389303</v>
      </c>
      <c r="B4502" t="s">
        <v>3630</v>
      </c>
      <c r="C4502">
        <v>0</v>
      </c>
      <c r="D4502">
        <v>0</v>
      </c>
      <c r="E4502" t="s">
        <v>3630</v>
      </c>
      <c r="F4502" t="s">
        <v>3630</v>
      </c>
    </row>
    <row r="4503" spans="1:6" x14ac:dyDescent="0.25">
      <c r="A4503">
        <v>6345703</v>
      </c>
      <c r="B4503" t="s">
        <v>3630</v>
      </c>
      <c r="C4503">
        <v>0</v>
      </c>
      <c r="D4503">
        <v>0</v>
      </c>
      <c r="E4503" t="s">
        <v>3630</v>
      </c>
      <c r="F4503" t="s">
        <v>3630</v>
      </c>
    </row>
    <row r="4504" spans="1:6" x14ac:dyDescent="0.25">
      <c r="A4504">
        <v>5837803</v>
      </c>
      <c r="B4504" t="s">
        <v>3630</v>
      </c>
      <c r="C4504">
        <v>0</v>
      </c>
      <c r="D4504">
        <v>0</v>
      </c>
      <c r="E4504" t="s">
        <v>3630</v>
      </c>
      <c r="F4504" t="s">
        <v>3630</v>
      </c>
    </row>
    <row r="4505" spans="1:6" x14ac:dyDescent="0.25">
      <c r="A4505">
        <v>5374003</v>
      </c>
      <c r="B4505" t="s">
        <v>3630</v>
      </c>
      <c r="C4505">
        <v>0</v>
      </c>
      <c r="D4505">
        <v>0</v>
      </c>
      <c r="E4505" t="s">
        <v>3630</v>
      </c>
      <c r="F4505" t="s">
        <v>3630</v>
      </c>
    </row>
    <row r="4506" spans="1:6" x14ac:dyDescent="0.25">
      <c r="A4506">
        <v>3437303</v>
      </c>
      <c r="B4506" t="s">
        <v>3630</v>
      </c>
      <c r="C4506">
        <v>0</v>
      </c>
      <c r="D4506">
        <v>0</v>
      </c>
      <c r="E4506" t="s">
        <v>3630</v>
      </c>
      <c r="F4506" t="s">
        <v>3630</v>
      </c>
    </row>
    <row r="4507" spans="1:6" x14ac:dyDescent="0.25">
      <c r="A4507">
        <v>1319403</v>
      </c>
      <c r="B4507" t="s">
        <v>3630</v>
      </c>
      <c r="C4507">
        <v>0</v>
      </c>
      <c r="D4507">
        <v>0</v>
      </c>
      <c r="E4507" t="s">
        <v>3630</v>
      </c>
      <c r="F4507" t="s">
        <v>3630</v>
      </c>
    </row>
    <row r="4508" spans="1:6" x14ac:dyDescent="0.25">
      <c r="A4508">
        <v>1257303</v>
      </c>
      <c r="B4508" t="s">
        <v>3630</v>
      </c>
      <c r="C4508">
        <v>0</v>
      </c>
      <c r="D4508">
        <v>0</v>
      </c>
      <c r="E4508" t="s">
        <v>3630</v>
      </c>
      <c r="F4508" t="s">
        <v>3630</v>
      </c>
    </row>
    <row r="4509" spans="1:6" x14ac:dyDescent="0.25">
      <c r="A4509">
        <v>5642103</v>
      </c>
      <c r="B4509" t="s">
        <v>3630</v>
      </c>
      <c r="C4509">
        <v>0</v>
      </c>
      <c r="D4509">
        <v>0</v>
      </c>
      <c r="E4509" t="s">
        <v>3630</v>
      </c>
      <c r="F4509" t="s">
        <v>3630</v>
      </c>
    </row>
    <row r="4510" spans="1:6" x14ac:dyDescent="0.25">
      <c r="A4510">
        <v>6634403</v>
      </c>
      <c r="B4510" t="s">
        <v>3630</v>
      </c>
      <c r="C4510">
        <v>0</v>
      </c>
      <c r="D4510">
        <v>0</v>
      </c>
      <c r="E4510" t="s">
        <v>3630</v>
      </c>
      <c r="F4510" t="s">
        <v>3630</v>
      </c>
    </row>
    <row r="4511" spans="1:6" x14ac:dyDescent="0.25">
      <c r="A4511">
        <v>1485303</v>
      </c>
      <c r="B4511" t="s">
        <v>3630</v>
      </c>
      <c r="C4511">
        <v>0</v>
      </c>
      <c r="D4511">
        <v>0</v>
      </c>
      <c r="E4511" t="s">
        <v>3630</v>
      </c>
      <c r="F4511" t="s">
        <v>3630</v>
      </c>
    </row>
    <row r="4512" spans="1:6" x14ac:dyDescent="0.25">
      <c r="A4512">
        <v>2057403</v>
      </c>
      <c r="B4512" t="s">
        <v>3630</v>
      </c>
      <c r="C4512">
        <v>0</v>
      </c>
      <c r="D4512">
        <v>0</v>
      </c>
      <c r="E4512" t="s">
        <v>3630</v>
      </c>
      <c r="F4512" t="s">
        <v>3630</v>
      </c>
    </row>
    <row r="4513" spans="1:6" x14ac:dyDescent="0.25">
      <c r="A4513">
        <v>2057303</v>
      </c>
      <c r="B4513" t="s">
        <v>3630</v>
      </c>
      <c r="C4513">
        <v>0</v>
      </c>
      <c r="D4513">
        <v>0</v>
      </c>
      <c r="E4513" t="s">
        <v>3630</v>
      </c>
      <c r="F4513" t="s">
        <v>3630</v>
      </c>
    </row>
    <row r="4514" spans="1:6" x14ac:dyDescent="0.25">
      <c r="A4514">
        <v>6349803</v>
      </c>
      <c r="B4514" t="s">
        <v>3630</v>
      </c>
      <c r="C4514">
        <v>0</v>
      </c>
      <c r="D4514">
        <v>0</v>
      </c>
      <c r="E4514" t="s">
        <v>3630</v>
      </c>
      <c r="F4514" t="s">
        <v>3630</v>
      </c>
    </row>
    <row r="4515" spans="1:6" x14ac:dyDescent="0.25">
      <c r="A4515">
        <v>2109403</v>
      </c>
      <c r="B4515" t="s">
        <v>3630</v>
      </c>
      <c r="C4515">
        <v>0</v>
      </c>
      <c r="D4515">
        <v>0</v>
      </c>
      <c r="E4515" t="s">
        <v>3630</v>
      </c>
      <c r="F4515" t="s">
        <v>3630</v>
      </c>
    </row>
    <row r="4516" spans="1:6" x14ac:dyDescent="0.25">
      <c r="A4516">
        <v>288303</v>
      </c>
      <c r="B4516" t="s">
        <v>3630</v>
      </c>
      <c r="C4516">
        <v>0</v>
      </c>
      <c r="D4516">
        <v>0</v>
      </c>
      <c r="E4516" t="s">
        <v>3630</v>
      </c>
      <c r="F4516" t="s">
        <v>3630</v>
      </c>
    </row>
    <row r="4517" spans="1:6" x14ac:dyDescent="0.25">
      <c r="A4517">
        <v>6511903</v>
      </c>
      <c r="B4517" t="s">
        <v>3630</v>
      </c>
      <c r="C4517">
        <v>0</v>
      </c>
      <c r="D4517">
        <v>0</v>
      </c>
      <c r="E4517" t="s">
        <v>3630</v>
      </c>
      <c r="F4517" t="s">
        <v>3630</v>
      </c>
    </row>
    <row r="4518" spans="1:6" x14ac:dyDescent="0.25">
      <c r="A4518">
        <v>5661803</v>
      </c>
      <c r="B4518" t="s">
        <v>3630</v>
      </c>
      <c r="C4518">
        <v>0</v>
      </c>
      <c r="D4518">
        <v>0</v>
      </c>
      <c r="E4518" t="s">
        <v>3630</v>
      </c>
      <c r="F4518" t="s">
        <v>3630</v>
      </c>
    </row>
    <row r="4519" spans="1:6" x14ac:dyDescent="0.25">
      <c r="A4519">
        <v>55003</v>
      </c>
      <c r="B4519" t="s">
        <v>3630</v>
      </c>
      <c r="C4519">
        <v>0</v>
      </c>
      <c r="D4519">
        <v>0</v>
      </c>
      <c r="E4519" t="s">
        <v>3630</v>
      </c>
      <c r="F4519" t="s">
        <v>3630</v>
      </c>
    </row>
    <row r="4520" spans="1:6" x14ac:dyDescent="0.25">
      <c r="A4520">
        <v>6319903</v>
      </c>
      <c r="B4520" t="s">
        <v>3630</v>
      </c>
      <c r="C4520">
        <v>0</v>
      </c>
      <c r="D4520">
        <v>0</v>
      </c>
      <c r="E4520" t="s">
        <v>3630</v>
      </c>
      <c r="F4520" t="s">
        <v>3630</v>
      </c>
    </row>
    <row r="4521" spans="1:6" x14ac:dyDescent="0.25">
      <c r="A4521">
        <v>2413403</v>
      </c>
      <c r="B4521" t="s">
        <v>3630</v>
      </c>
      <c r="C4521">
        <v>0</v>
      </c>
      <c r="D4521">
        <v>0</v>
      </c>
      <c r="E4521" t="s">
        <v>3630</v>
      </c>
      <c r="F4521" t="s">
        <v>3630</v>
      </c>
    </row>
    <row r="4522" spans="1:6" x14ac:dyDescent="0.25">
      <c r="A4522">
        <v>5581703</v>
      </c>
      <c r="B4522" t="s">
        <v>3630</v>
      </c>
      <c r="C4522">
        <v>0</v>
      </c>
      <c r="D4522">
        <v>0</v>
      </c>
      <c r="E4522" t="s">
        <v>3630</v>
      </c>
      <c r="F4522" t="s">
        <v>3630</v>
      </c>
    </row>
    <row r="4523" spans="1:6" x14ac:dyDescent="0.25">
      <c r="A4523">
        <v>39503</v>
      </c>
      <c r="B4523" t="s">
        <v>3630</v>
      </c>
      <c r="C4523">
        <v>0</v>
      </c>
      <c r="D4523">
        <v>0</v>
      </c>
      <c r="E4523" t="s">
        <v>3630</v>
      </c>
      <c r="F4523" t="s">
        <v>3630</v>
      </c>
    </row>
    <row r="4524" spans="1:6" x14ac:dyDescent="0.25">
      <c r="A4524">
        <v>5463703</v>
      </c>
      <c r="B4524" t="s">
        <v>3630</v>
      </c>
      <c r="C4524">
        <v>0</v>
      </c>
      <c r="D4524">
        <v>0</v>
      </c>
      <c r="E4524" t="s">
        <v>3630</v>
      </c>
      <c r="F4524" t="s">
        <v>3630</v>
      </c>
    </row>
    <row r="4525" spans="1:6" x14ac:dyDescent="0.25">
      <c r="A4525">
        <v>93803</v>
      </c>
      <c r="B4525" t="s">
        <v>3630</v>
      </c>
      <c r="C4525">
        <v>0</v>
      </c>
      <c r="D4525">
        <v>0</v>
      </c>
      <c r="E4525" t="s">
        <v>3630</v>
      </c>
      <c r="F4525" t="s">
        <v>3630</v>
      </c>
    </row>
    <row r="4526" spans="1:6" x14ac:dyDescent="0.25">
      <c r="A4526">
        <v>6471703</v>
      </c>
      <c r="B4526" t="s">
        <v>3630</v>
      </c>
      <c r="C4526">
        <v>0</v>
      </c>
      <c r="D4526">
        <v>0</v>
      </c>
      <c r="E4526" t="s">
        <v>3630</v>
      </c>
      <c r="F4526" t="s">
        <v>3630</v>
      </c>
    </row>
    <row r="4527" spans="1:6" x14ac:dyDescent="0.25">
      <c r="A4527">
        <v>5373803</v>
      </c>
      <c r="B4527" t="s">
        <v>3630</v>
      </c>
      <c r="C4527">
        <v>0</v>
      </c>
      <c r="D4527">
        <v>0</v>
      </c>
      <c r="E4527" t="s">
        <v>3630</v>
      </c>
      <c r="F4527" t="s">
        <v>3630</v>
      </c>
    </row>
    <row r="4528" spans="1:6" x14ac:dyDescent="0.25">
      <c r="A4528">
        <v>6042603</v>
      </c>
      <c r="B4528" t="s">
        <v>3630</v>
      </c>
      <c r="C4528">
        <v>0</v>
      </c>
      <c r="D4528">
        <v>0</v>
      </c>
      <c r="E4528" t="s">
        <v>3630</v>
      </c>
      <c r="F4528" t="s">
        <v>3630</v>
      </c>
    </row>
    <row r="4529" spans="1:6" x14ac:dyDescent="0.25">
      <c r="A4529">
        <v>5373703</v>
      </c>
      <c r="B4529" t="s">
        <v>3630</v>
      </c>
      <c r="C4529">
        <v>0</v>
      </c>
      <c r="D4529">
        <v>0</v>
      </c>
      <c r="E4529" t="s">
        <v>3630</v>
      </c>
      <c r="F4529" t="s">
        <v>3630</v>
      </c>
    </row>
    <row r="4530" spans="1:6" x14ac:dyDescent="0.25">
      <c r="A4530">
        <v>6042803</v>
      </c>
      <c r="B4530" t="s">
        <v>3630</v>
      </c>
      <c r="C4530">
        <v>0</v>
      </c>
      <c r="D4530">
        <v>0</v>
      </c>
      <c r="E4530" t="s">
        <v>3630</v>
      </c>
      <c r="F4530" t="s">
        <v>3630</v>
      </c>
    </row>
    <row r="4531" spans="1:6" x14ac:dyDescent="0.25">
      <c r="A4531">
        <v>5453703</v>
      </c>
      <c r="B4531" t="s">
        <v>3630</v>
      </c>
      <c r="C4531">
        <v>0</v>
      </c>
      <c r="D4531">
        <v>0</v>
      </c>
      <c r="E4531" t="s">
        <v>3630</v>
      </c>
      <c r="F4531" t="s">
        <v>3630</v>
      </c>
    </row>
    <row r="4532" spans="1:6" x14ac:dyDescent="0.25">
      <c r="A4532">
        <v>1367503</v>
      </c>
      <c r="B4532" t="s">
        <v>3630</v>
      </c>
      <c r="C4532">
        <v>0</v>
      </c>
      <c r="D4532">
        <v>0</v>
      </c>
      <c r="E4532" t="s">
        <v>3630</v>
      </c>
      <c r="F4532" t="s">
        <v>3630</v>
      </c>
    </row>
    <row r="4533" spans="1:6" x14ac:dyDescent="0.25">
      <c r="A4533">
        <v>1221303</v>
      </c>
      <c r="B4533" t="s">
        <v>3630</v>
      </c>
      <c r="C4533">
        <v>0</v>
      </c>
      <c r="D4533">
        <v>0</v>
      </c>
      <c r="E4533" t="s">
        <v>3630</v>
      </c>
      <c r="F4533" t="s">
        <v>3630</v>
      </c>
    </row>
    <row r="4534" spans="1:6" x14ac:dyDescent="0.25">
      <c r="A4534">
        <v>6596103</v>
      </c>
      <c r="B4534" t="s">
        <v>3630</v>
      </c>
      <c r="C4534">
        <v>0</v>
      </c>
      <c r="D4534">
        <v>0</v>
      </c>
      <c r="E4534" t="s">
        <v>3630</v>
      </c>
      <c r="F4534" t="s">
        <v>3630</v>
      </c>
    </row>
    <row r="4535" spans="1:6" x14ac:dyDescent="0.25">
      <c r="A4535">
        <v>6609803</v>
      </c>
      <c r="B4535" t="s">
        <v>3630</v>
      </c>
      <c r="C4535">
        <v>0</v>
      </c>
      <c r="D4535">
        <v>0</v>
      </c>
      <c r="E4535" t="s">
        <v>3630</v>
      </c>
      <c r="F4535" t="s">
        <v>3630</v>
      </c>
    </row>
    <row r="4536" spans="1:6" x14ac:dyDescent="0.25">
      <c r="A4536">
        <v>6683803</v>
      </c>
      <c r="B4536" t="s">
        <v>3630</v>
      </c>
      <c r="C4536">
        <v>0</v>
      </c>
      <c r="D4536">
        <v>0</v>
      </c>
      <c r="E4536" t="s">
        <v>3630</v>
      </c>
      <c r="F4536" t="s">
        <v>3630</v>
      </c>
    </row>
    <row r="4537" spans="1:6" x14ac:dyDescent="0.25">
      <c r="A4537">
        <v>6609703</v>
      </c>
      <c r="B4537" t="s">
        <v>3630</v>
      </c>
      <c r="C4537">
        <v>0</v>
      </c>
      <c r="D4537">
        <v>0</v>
      </c>
      <c r="E4537" t="s">
        <v>3630</v>
      </c>
      <c r="F4537" t="s">
        <v>3630</v>
      </c>
    </row>
    <row r="4538" spans="1:6" x14ac:dyDescent="0.25">
      <c r="A4538">
        <v>5199403</v>
      </c>
      <c r="B4538" t="s">
        <v>3630</v>
      </c>
      <c r="C4538">
        <v>0</v>
      </c>
      <c r="D4538">
        <v>0</v>
      </c>
      <c r="E4538" t="s">
        <v>3630</v>
      </c>
      <c r="F4538" t="s">
        <v>3630</v>
      </c>
    </row>
    <row r="4539" spans="1:6" x14ac:dyDescent="0.25">
      <c r="A4539">
        <v>6596003</v>
      </c>
      <c r="B4539" t="s">
        <v>3630</v>
      </c>
      <c r="C4539">
        <v>0</v>
      </c>
      <c r="D4539">
        <v>0</v>
      </c>
      <c r="E4539" t="s">
        <v>3630</v>
      </c>
      <c r="F4539" t="s">
        <v>3630</v>
      </c>
    </row>
    <row r="4540" spans="1:6" x14ac:dyDescent="0.25">
      <c r="A4540">
        <v>6431703</v>
      </c>
      <c r="B4540" t="s">
        <v>3630</v>
      </c>
      <c r="C4540">
        <v>0</v>
      </c>
      <c r="D4540">
        <v>0</v>
      </c>
      <c r="E4540" t="s">
        <v>3630</v>
      </c>
      <c r="F4540" t="s">
        <v>3630</v>
      </c>
    </row>
    <row r="4541" spans="1:6" x14ac:dyDescent="0.25">
      <c r="A4541">
        <v>6595703</v>
      </c>
      <c r="B4541" t="s">
        <v>3630</v>
      </c>
      <c r="C4541">
        <v>0</v>
      </c>
      <c r="D4541">
        <v>0</v>
      </c>
      <c r="E4541" t="s">
        <v>3630</v>
      </c>
      <c r="F4541" t="s">
        <v>3630</v>
      </c>
    </row>
    <row r="4542" spans="1:6" x14ac:dyDescent="0.25">
      <c r="A4542">
        <v>1175303</v>
      </c>
      <c r="B4542" t="s">
        <v>3630</v>
      </c>
      <c r="C4542">
        <v>0</v>
      </c>
      <c r="D4542">
        <v>0</v>
      </c>
      <c r="E4542" t="s">
        <v>3630</v>
      </c>
      <c r="F4542" t="s">
        <v>3630</v>
      </c>
    </row>
    <row r="4543" spans="1:6" x14ac:dyDescent="0.25">
      <c r="A4543">
        <v>6595803</v>
      </c>
      <c r="B4543" t="s">
        <v>3630</v>
      </c>
      <c r="C4543">
        <v>0</v>
      </c>
      <c r="D4543">
        <v>0</v>
      </c>
      <c r="E4543" t="s">
        <v>3630</v>
      </c>
      <c r="F4543" t="s">
        <v>3630</v>
      </c>
    </row>
    <row r="4544" spans="1:6" x14ac:dyDescent="0.25">
      <c r="A4544">
        <v>6596403</v>
      </c>
      <c r="B4544" t="s">
        <v>3630</v>
      </c>
      <c r="C4544">
        <v>0</v>
      </c>
      <c r="D4544">
        <v>0</v>
      </c>
      <c r="E4544" t="s">
        <v>3630</v>
      </c>
      <c r="F4544" t="s">
        <v>3630</v>
      </c>
    </row>
    <row r="4545" spans="1:6" x14ac:dyDescent="0.25">
      <c r="A4545">
        <v>4815203</v>
      </c>
      <c r="B4545" t="s">
        <v>3630</v>
      </c>
      <c r="C4545">
        <v>0</v>
      </c>
      <c r="D4545">
        <v>0</v>
      </c>
      <c r="E4545" t="s">
        <v>3630</v>
      </c>
      <c r="F4545" t="s">
        <v>3630</v>
      </c>
    </row>
    <row r="4546" spans="1:6" x14ac:dyDescent="0.25">
      <c r="A4546">
        <v>6596503</v>
      </c>
      <c r="B4546" t="s">
        <v>3630</v>
      </c>
      <c r="C4546">
        <v>0</v>
      </c>
      <c r="D4546">
        <v>0</v>
      </c>
      <c r="E4546" t="s">
        <v>3630</v>
      </c>
      <c r="F4546" t="s">
        <v>3630</v>
      </c>
    </row>
    <row r="4547" spans="1:6" x14ac:dyDescent="0.25">
      <c r="A4547">
        <v>6596303</v>
      </c>
      <c r="B4547" t="s">
        <v>3630</v>
      </c>
      <c r="C4547">
        <v>0</v>
      </c>
      <c r="D4547">
        <v>0</v>
      </c>
      <c r="E4547" t="s">
        <v>3630</v>
      </c>
      <c r="F4547" t="s">
        <v>3630</v>
      </c>
    </row>
    <row r="4548" spans="1:6" x14ac:dyDescent="0.25">
      <c r="A4548">
        <v>6596203</v>
      </c>
      <c r="B4548" t="s">
        <v>3630</v>
      </c>
      <c r="C4548">
        <v>0</v>
      </c>
      <c r="D4548">
        <v>0</v>
      </c>
      <c r="E4548" t="s">
        <v>3630</v>
      </c>
      <c r="F4548" t="s">
        <v>3630</v>
      </c>
    </row>
    <row r="4549" spans="1:6" x14ac:dyDescent="0.25">
      <c r="A4549">
        <v>5163403</v>
      </c>
      <c r="B4549" t="s">
        <v>3630</v>
      </c>
      <c r="C4549">
        <v>0</v>
      </c>
      <c r="D4549">
        <v>0</v>
      </c>
      <c r="E4549" t="s">
        <v>3630</v>
      </c>
      <c r="F4549" t="s">
        <v>3630</v>
      </c>
    </row>
    <row r="4550" spans="1:6" x14ac:dyDescent="0.25">
      <c r="A4550">
        <v>6595903</v>
      </c>
      <c r="B4550" t="s">
        <v>3630</v>
      </c>
      <c r="C4550">
        <v>0</v>
      </c>
      <c r="D4550">
        <v>0</v>
      </c>
      <c r="E4550" t="s">
        <v>3630</v>
      </c>
      <c r="F4550" t="s">
        <v>3630</v>
      </c>
    </row>
    <row r="4551" spans="1:6" x14ac:dyDescent="0.25">
      <c r="A4551">
        <v>6361703</v>
      </c>
      <c r="B4551" t="s">
        <v>3630</v>
      </c>
      <c r="C4551">
        <v>0</v>
      </c>
      <c r="D4551">
        <v>0</v>
      </c>
      <c r="E4551" t="s">
        <v>3630</v>
      </c>
      <c r="F4551" t="s">
        <v>3630</v>
      </c>
    </row>
    <row r="4552" spans="1:6" x14ac:dyDescent="0.25">
      <c r="A4552">
        <v>6609903</v>
      </c>
      <c r="B4552" t="s">
        <v>3630</v>
      </c>
      <c r="C4552">
        <v>0</v>
      </c>
      <c r="D4552">
        <v>0</v>
      </c>
      <c r="E4552" t="s">
        <v>3630</v>
      </c>
      <c r="F4552" t="s">
        <v>3630</v>
      </c>
    </row>
    <row r="4553" spans="1:6" x14ac:dyDescent="0.25">
      <c r="A4553">
        <v>6619703</v>
      </c>
      <c r="B4553" t="s">
        <v>3630</v>
      </c>
      <c r="C4553">
        <v>0</v>
      </c>
      <c r="D4553">
        <v>0</v>
      </c>
      <c r="E4553" t="s">
        <v>3630</v>
      </c>
      <c r="F4553" t="s">
        <v>3630</v>
      </c>
    </row>
    <row r="4554" spans="1:6" x14ac:dyDescent="0.25">
      <c r="A4554">
        <v>6621703</v>
      </c>
      <c r="B4554" t="s">
        <v>3630</v>
      </c>
      <c r="C4554">
        <v>0</v>
      </c>
      <c r="D4554">
        <v>0</v>
      </c>
      <c r="E4554" t="s">
        <v>3630</v>
      </c>
      <c r="F4554" t="s">
        <v>3630</v>
      </c>
    </row>
    <row r="4555" spans="1:6" x14ac:dyDescent="0.25">
      <c r="A4555">
        <v>6622003</v>
      </c>
      <c r="B4555" t="s">
        <v>3630</v>
      </c>
      <c r="C4555">
        <v>0</v>
      </c>
      <c r="D4555">
        <v>0</v>
      </c>
      <c r="E4555" t="s">
        <v>3630</v>
      </c>
      <c r="F4555" t="s">
        <v>3630</v>
      </c>
    </row>
    <row r="4556" spans="1:6" x14ac:dyDescent="0.25">
      <c r="A4556">
        <v>6723703</v>
      </c>
      <c r="B4556" t="s">
        <v>3630</v>
      </c>
      <c r="C4556">
        <v>0</v>
      </c>
      <c r="D4556">
        <v>0</v>
      </c>
      <c r="E4556" t="s">
        <v>3630</v>
      </c>
      <c r="F4556" t="s">
        <v>3630</v>
      </c>
    </row>
    <row r="4557" spans="1:6" x14ac:dyDescent="0.25">
      <c r="A4557">
        <v>5431003</v>
      </c>
      <c r="B4557" t="s">
        <v>3630</v>
      </c>
      <c r="C4557">
        <v>0</v>
      </c>
      <c r="D4557">
        <v>0</v>
      </c>
      <c r="E4557" t="s">
        <v>3630</v>
      </c>
      <c r="F4557" t="s">
        <v>3630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MCHR_Plantilla_con_percepcione_</vt:lpstr>
      <vt:lpstr>CV</vt:lpstr>
      <vt:lpstr>REMCV</vt:lpstr>
      <vt:lpstr>bonos</vt:lpstr>
      <vt:lpstr>nombre</vt:lpstr>
      <vt:lpstr>compe</vt:lpstr>
      <vt:lpstr>prima vacac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Usuario</dc:creator>
  <cp:lastModifiedBy>Oficialia Mayor</cp:lastModifiedBy>
  <cp:lastPrinted>2025-03-27T17:50:48Z</cp:lastPrinted>
  <dcterms:created xsi:type="dcterms:W3CDTF">2025-03-26T16:57:52Z</dcterms:created>
  <dcterms:modified xsi:type="dcterms:W3CDTF">2025-03-27T20:32:37Z</dcterms:modified>
</cp:coreProperties>
</file>